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vbaProject.bin" ContentType="application/vnd.ms-office.vbaProject"/>
  <Override PartName="/xl/vbaProjectSignature.bin" ContentType="application/vnd.ms-office.vbaProjectSignature"/>
  <Override PartName="/xl/externalLinks/externalLink1.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ctrlProps/ctrlProp1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10.xml" ContentType="application/vnd.ms-excel.controlproperties+xml"/>
  <Override PartName="/xl/ctrlProps/ctrlProp13.xml" ContentType="application/vnd.ms-excel.controlproperties+xml"/>
  <Override PartName="/xl/ctrlProps/ctrlProp11.xml" ContentType="application/vnd.ms-excel.controlproperties+xml"/>
  <Override PartName="/xl/ctrlProps/ctrlProp9.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372AB895-14C1-FC20-EB20-F1B4BCFD95AE}"/>
  <workbookPr updateLinks="never" codeName="DieseArbeitsmappe" defaultThemeVersion="124226"/>
  <mc:AlternateContent xmlns:mc="http://schemas.openxmlformats.org/markup-compatibility/2006">
    <mc:Choice Requires="x15">
      <x15ac:absPath xmlns:x15ac="http://schemas.microsoft.com/office/spreadsheetml/2010/11/ac" url="https://pivotregulatory.sharepoint.com/sites/Daten-Akquise/Shared Documents/Akquise/2026/Sozioökon. Analyse Sachsen/04_Arbeitsprobe/01_Daten/Arbeitsprobe I/Final/"/>
    </mc:Choice>
  </mc:AlternateContent>
  <xr:revisionPtr revIDLastSave="14" documentId="13_ncr:1_{BE20FA69-0341-4DC8-A2C5-F009FFF864BC}" xr6:coauthVersionLast="47" xr6:coauthVersionMax="47" xr10:uidLastSave="{8D297CAE-36B9-4EB0-886C-F64B8F2631F0}"/>
  <bookViews>
    <workbookView xWindow="-110" yWindow="-110" windowWidth="19420" windowHeight="11500" tabRatio="933" activeTab="3" xr2:uid="{00000000-000D-0000-FFFF-FFFF00000000}"/>
  </bookViews>
  <sheets>
    <sheet name="Deckblatt" sheetId="11" r:id="rId1"/>
    <sheet name="Impressum" sheetId="34" r:id="rId2"/>
    <sheet name="Inhaltsverzeichnis" sheetId="30" r:id="rId3"/>
    <sheet name="1 Quoten-Regionen" sheetId="12" r:id="rId4"/>
    <sheet name="2 Quoten-Kreis-AA" sheetId="15" r:id="rId5"/>
    <sheet name="3 Quoten-Kreistyp" sheetId="16" r:id="rId6"/>
    <sheet name="4 Strukturen" sheetId="13" state="veryHidden" r:id="rId7"/>
    <sheet name="5 Strukturen-Kreis-AA" sheetId="29" state="veryHidden" r:id="rId8"/>
    <sheet name="Hinweise" sheetId="43" r:id="rId9"/>
    <sheet name="Arbeitsmarktregionen" sheetId="47" r:id="rId10"/>
    <sheet name="Statistik-Infoseite" sheetId="52" r:id="rId11"/>
    <sheet name="Auswahl" sheetId="1" state="veryHidden" r:id="rId12"/>
    <sheet name="Daten_Polit" sheetId="3" state="veryHidden" r:id="rId13"/>
    <sheet name="Daten_BA" sheetId="9" state="veryHidden" r:id="rId14"/>
    <sheet name="Daten_Typ" sheetId="48" state="veryHidden" r:id="rId15"/>
    <sheet name="Daten_PolitS" sheetId="14" state="veryHidden" r:id="rId16"/>
    <sheet name="Daten_BAS" sheetId="25" state="veryHidden" r:id="rId17"/>
  </sheets>
  <externalReferences>
    <externalReference r:id="rId18"/>
  </externalReferences>
  <definedNames>
    <definedName name="AA" comment="Alle Arbeitsagenturen" localSheetId="10">#REF!</definedName>
    <definedName name="AA" comment="Alle Arbeitsagenturen">Auswahl!$E$516:$L$668</definedName>
    <definedName name="AA_Auswahl" comment="Combobox: Arbeitsagentur">#REF!</definedName>
    <definedName name="Abf_Beamte_02_06_GSt_und_Schl_alt_und_Gst_und_Schl_neu_Schritt_2">#REF!</definedName>
    <definedName name="AMR" comment="Alle Arbeitsmarktregionen">Auswahl!$E$42:$F$91</definedName>
    <definedName name="BL" comment="Alle Bundesländer" localSheetId="10">#REF!</definedName>
    <definedName name="BL" comment="Alle Bundesländer">Auswahl!$E$22:$H$37</definedName>
    <definedName name="Dat_BA" comment="Blatt: Daten_BA , Matrix">Daten_BA!$E$1:$JP$178</definedName>
    <definedName name="Dat_BA_IDS" comment="Blatt: Daten_BA, Schlüssel, Spalte">Daten_BA!$E$1:$JP$1</definedName>
    <definedName name="Dat_BA_IDZ" comment="Blatt: Daten_BA, Schlüssel , Zeile">Daten_BA!$E$1:$E$178</definedName>
    <definedName name="Dat_BAS" comment="Blatt: Daten_BAS, Matrix">Daten_BAS!$E$1:$MZ$178</definedName>
    <definedName name="Dat_BAS_IDS" comment="Blatt: Daten_BAS, Schlüssel, Spalte">Daten_BAS!$E$1:$MZ$1</definedName>
    <definedName name="Dat_BAS_IDZ" comment="Blatt: Daten_BAS, Schlüssel , Zeile">Daten_BAS!$E$1:$E$178</definedName>
    <definedName name="Dat_Polit" comment="Blatt: Daten_Polit, Matrix">Daten_Polit!$E$1:$JQ$500</definedName>
    <definedName name="Dat_Polit_IDS" comment="Blatt: Daten_Polit, Schlüssel, Spalte">Daten_Polit!$E$1:$JQ$1</definedName>
    <definedName name="Dat_Polit_IDZ" comment="Blatt: Daten_Polit , Schlüssel, Zeile">Daten_Polit!$E$1:$E$500</definedName>
    <definedName name="Dat_PolitS" comment="Blatt: Daten_PolitS, Matrix">Daten_PolitS!$E$1:$KA$500</definedName>
    <definedName name="Dat_PolitS_IDS" comment="Blatt: Daten_PolitS, Schlüssel, Spalte">Daten_PolitS!$E$1:$KA$1</definedName>
    <definedName name="Dat_PolitS_IDZ" comment="Blatt: Dat_PolitS, Schlüssel, Zeile">Daten_PolitS!$E$1:$E$500</definedName>
    <definedName name="Dat_Typ" comment="Blatt: Daten_Typ, Matrix" localSheetId="10">#REF!</definedName>
    <definedName name="Dat_Typ" comment="Blatt: Daten_Typ, Matrix">Daten_Typ!$E$1:$JP$500</definedName>
    <definedName name="Dat_Typ_IDS" comment="Blatt: Daten_Typ, Spalte" localSheetId="10">#REF!</definedName>
    <definedName name="Dat_Typ_IDS" comment="Blatt: Daten_Typ, Spalte">Daten_Typ!$E$1:$JP$1</definedName>
    <definedName name="Dat_Typ_IDZ" comment="Blatt: Daten_Typ, Zeile" localSheetId="10">#REF!</definedName>
    <definedName name="Dat_Typ_IDZ" comment="Blatt: Daten_Typ, Zeile">Daten_Typ!$G$1:$G$500</definedName>
    <definedName name="GR" comment="Alle Groß-Regionen">Auswahl!$D$13:$E$17</definedName>
    <definedName name="Kreis" comment="Alle Kreise" localSheetId="10">#REF!</definedName>
    <definedName name="Kreis" comment="Alle Kreise">Auswahl!$E$96:$L$499</definedName>
    <definedName name="Kreis_Auswahl" comment="Combobox: Kreise">#REF!</definedName>
    <definedName name="Kreistyp1" comment="Alle Kreise Typ 1">Daten_Typ!$E$10:$G$95</definedName>
    <definedName name="Kreistyp2" comment="Alle Kreise Typ 2">Daten_Typ!$E$96:$G$247</definedName>
    <definedName name="Kreistyp3" comment="Alle Kreise Typ 3">Daten_Typ!$E$248:$G$364</definedName>
    <definedName name="Kreistyp4" comment="Alle Kreise Typ 4">Daten_Typ!$E$365:$G$485</definedName>
    <definedName name="_xlnm.Print_Titles" localSheetId="3">'1 Quoten-Regionen'!$11:$14</definedName>
    <definedName name="_xlnm.Print_Titles" localSheetId="5">'3 Quoten-Kreistyp'!$10:$14</definedName>
    <definedName name="_xlnm.Print_Titles" localSheetId="9">Arbeitsmarktregionen!$1:$6</definedName>
    <definedName name="_xlnm.Print_Titles" localSheetId="8">Hinweise!$1:$2</definedName>
    <definedName name="RD" comment="Alle Regionaldirektionen" localSheetId="10">#REF!</definedName>
    <definedName name="RD" comment="Alle Regionaldirektionen">Auswahl!$E$502:$F$511</definedName>
    <definedName name="Typ" comment="Alle Kreistypen" localSheetId="10">#REF!</definedName>
    <definedName name="Typ" comment="Alle Kreistypen">Auswahl!$F$5:$F$8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72" i="16" l="1"/>
  <c r="A7" i="30" l="1"/>
  <c r="BF2" i="48"/>
  <c r="BF2" i="9"/>
  <c r="BF2" i="3"/>
  <c r="BG2" i="48" l="1"/>
  <c r="BF1" i="48"/>
  <c r="BF1" i="9"/>
  <c r="BG2" i="9"/>
  <c r="BF1" i="3"/>
  <c r="BG2" i="3"/>
  <c r="R6" i="1"/>
  <c r="P6" i="1"/>
  <c r="BG1" i="48" l="1"/>
  <c r="BH2" i="48"/>
  <c r="BG1" i="9"/>
  <c r="BH2" i="9"/>
  <c r="BH2" i="3"/>
  <c r="BG1" i="3"/>
  <c r="BH1" i="48" l="1"/>
  <c r="BI2" i="48"/>
  <c r="BI2" i="9"/>
  <c r="BH1" i="9"/>
  <c r="BI2" i="3"/>
  <c r="BH1" i="3"/>
  <c r="P45" i="1"/>
  <c r="V11" i="1"/>
  <c r="V9" i="1"/>
  <c r="E517" i="1"/>
  <c r="I517" i="1" s="1"/>
  <c r="F517" i="1"/>
  <c r="G517" i="1"/>
  <c r="K517" i="1"/>
  <c r="L517" i="1"/>
  <c r="E518" i="1"/>
  <c r="F518" i="1"/>
  <c r="K518" i="1"/>
  <c r="L518" i="1" s="1"/>
  <c r="E519" i="1"/>
  <c r="I519" i="1" s="1"/>
  <c r="F519" i="1"/>
  <c r="G519" i="1"/>
  <c r="K519" i="1"/>
  <c r="L519" i="1"/>
  <c r="E520" i="1"/>
  <c r="F520" i="1"/>
  <c r="K520" i="1"/>
  <c r="L520" i="1" s="1"/>
  <c r="E521" i="1"/>
  <c r="I521" i="1" s="1"/>
  <c r="F521" i="1"/>
  <c r="G521" i="1"/>
  <c r="K521" i="1"/>
  <c r="L521" i="1"/>
  <c r="E522" i="1"/>
  <c r="F522" i="1"/>
  <c r="K522" i="1"/>
  <c r="L522" i="1" s="1"/>
  <c r="E523" i="1"/>
  <c r="I523" i="1" s="1"/>
  <c r="F523" i="1"/>
  <c r="G523" i="1"/>
  <c r="K523" i="1"/>
  <c r="L523" i="1"/>
  <c r="E524" i="1"/>
  <c r="F524" i="1"/>
  <c r="K524" i="1"/>
  <c r="L524" i="1" s="1"/>
  <c r="E525" i="1"/>
  <c r="I525" i="1" s="1"/>
  <c r="F525" i="1"/>
  <c r="G525" i="1"/>
  <c r="K525" i="1"/>
  <c r="L525" i="1"/>
  <c r="E526" i="1"/>
  <c r="F526" i="1"/>
  <c r="K526" i="1"/>
  <c r="L526" i="1" s="1"/>
  <c r="E527" i="1"/>
  <c r="I527" i="1" s="1"/>
  <c r="F527" i="1"/>
  <c r="G527" i="1"/>
  <c r="K527" i="1"/>
  <c r="L527" i="1"/>
  <c r="E528" i="1"/>
  <c r="F528" i="1"/>
  <c r="K528" i="1"/>
  <c r="L528" i="1" s="1"/>
  <c r="E529" i="1"/>
  <c r="I529" i="1" s="1"/>
  <c r="F529" i="1"/>
  <c r="G529" i="1"/>
  <c r="K529" i="1"/>
  <c r="L529" i="1"/>
  <c r="E530" i="1"/>
  <c r="F530" i="1"/>
  <c r="K530" i="1"/>
  <c r="L530" i="1" s="1"/>
  <c r="E531" i="1"/>
  <c r="I531" i="1" s="1"/>
  <c r="F531" i="1"/>
  <c r="G531" i="1"/>
  <c r="K531" i="1"/>
  <c r="L531" i="1"/>
  <c r="E532" i="1"/>
  <c r="F532" i="1"/>
  <c r="K532" i="1"/>
  <c r="L532" i="1" s="1"/>
  <c r="E533" i="1"/>
  <c r="I533" i="1" s="1"/>
  <c r="F533" i="1"/>
  <c r="G533" i="1"/>
  <c r="K533" i="1"/>
  <c r="L533" i="1"/>
  <c r="E534" i="1"/>
  <c r="F534" i="1"/>
  <c r="K534" i="1"/>
  <c r="L534" i="1" s="1"/>
  <c r="E535" i="1"/>
  <c r="I535" i="1" s="1"/>
  <c r="F535" i="1"/>
  <c r="G535" i="1"/>
  <c r="K535" i="1"/>
  <c r="L535" i="1"/>
  <c r="E536" i="1"/>
  <c r="F536" i="1"/>
  <c r="K536" i="1"/>
  <c r="L536" i="1" s="1"/>
  <c r="E537" i="1"/>
  <c r="I537" i="1" s="1"/>
  <c r="F537" i="1"/>
  <c r="G537" i="1"/>
  <c r="K537" i="1"/>
  <c r="L537" i="1"/>
  <c r="E538" i="1"/>
  <c r="F538" i="1"/>
  <c r="K538" i="1"/>
  <c r="L538" i="1" s="1"/>
  <c r="E539" i="1"/>
  <c r="I539" i="1" s="1"/>
  <c r="F539" i="1"/>
  <c r="G539" i="1"/>
  <c r="K539" i="1"/>
  <c r="L539" i="1"/>
  <c r="E540" i="1"/>
  <c r="F540" i="1"/>
  <c r="K540" i="1"/>
  <c r="L540" i="1" s="1"/>
  <c r="E541" i="1"/>
  <c r="I541" i="1" s="1"/>
  <c r="F541" i="1"/>
  <c r="G541" i="1"/>
  <c r="K541" i="1"/>
  <c r="L541" i="1"/>
  <c r="E542" i="1"/>
  <c r="F542" i="1"/>
  <c r="K542" i="1"/>
  <c r="L542" i="1" s="1"/>
  <c r="E543" i="1"/>
  <c r="I543" i="1" s="1"/>
  <c r="F543" i="1"/>
  <c r="G543" i="1"/>
  <c r="K543" i="1"/>
  <c r="L543" i="1"/>
  <c r="E544" i="1"/>
  <c r="F544" i="1"/>
  <c r="K544" i="1"/>
  <c r="L544" i="1" s="1"/>
  <c r="E545" i="1"/>
  <c r="I545" i="1" s="1"/>
  <c r="F545" i="1"/>
  <c r="G545" i="1"/>
  <c r="K545" i="1"/>
  <c r="L545" i="1"/>
  <c r="E546" i="1"/>
  <c r="F546" i="1"/>
  <c r="K546" i="1"/>
  <c r="L546" i="1" s="1"/>
  <c r="E547" i="1"/>
  <c r="I547" i="1" s="1"/>
  <c r="F547" i="1"/>
  <c r="G547" i="1"/>
  <c r="K547" i="1"/>
  <c r="L547" i="1"/>
  <c r="E548" i="1"/>
  <c r="F548" i="1"/>
  <c r="K548" i="1"/>
  <c r="L548" i="1" s="1"/>
  <c r="E549" i="1"/>
  <c r="I549" i="1" s="1"/>
  <c r="F549" i="1"/>
  <c r="G549" i="1"/>
  <c r="K549" i="1"/>
  <c r="L549" i="1"/>
  <c r="E550" i="1"/>
  <c r="F550" i="1"/>
  <c r="K550" i="1"/>
  <c r="L550" i="1" s="1"/>
  <c r="E551" i="1"/>
  <c r="I551" i="1" s="1"/>
  <c r="F551" i="1"/>
  <c r="G551" i="1"/>
  <c r="K551" i="1"/>
  <c r="L551" i="1"/>
  <c r="E552" i="1"/>
  <c r="F552" i="1"/>
  <c r="K552" i="1"/>
  <c r="L552" i="1" s="1"/>
  <c r="E553" i="1"/>
  <c r="I553" i="1" s="1"/>
  <c r="F553" i="1"/>
  <c r="G553" i="1"/>
  <c r="K553" i="1"/>
  <c r="L553" i="1"/>
  <c r="E554" i="1"/>
  <c r="F554" i="1"/>
  <c r="K554" i="1"/>
  <c r="L554" i="1" s="1"/>
  <c r="E555" i="1"/>
  <c r="I555" i="1" s="1"/>
  <c r="F555" i="1"/>
  <c r="G555" i="1"/>
  <c r="K555" i="1"/>
  <c r="L555" i="1" s="1"/>
  <c r="E556" i="1"/>
  <c r="F556" i="1"/>
  <c r="K556" i="1"/>
  <c r="L556" i="1" s="1"/>
  <c r="E557" i="1"/>
  <c r="I557" i="1" s="1"/>
  <c r="F557" i="1"/>
  <c r="G557" i="1"/>
  <c r="K557" i="1"/>
  <c r="L557" i="1" s="1"/>
  <c r="E558" i="1"/>
  <c r="I558" i="1" s="1"/>
  <c r="F558" i="1"/>
  <c r="G558" i="1"/>
  <c r="K558" i="1"/>
  <c r="L558" i="1" s="1"/>
  <c r="E559" i="1"/>
  <c r="I559" i="1" s="1"/>
  <c r="F559" i="1"/>
  <c r="G559" i="1"/>
  <c r="K559" i="1"/>
  <c r="L559" i="1" s="1"/>
  <c r="E560" i="1"/>
  <c r="I560" i="1" s="1"/>
  <c r="F560" i="1"/>
  <c r="G560" i="1"/>
  <c r="K560" i="1"/>
  <c r="L560" i="1" s="1"/>
  <c r="E561" i="1"/>
  <c r="I561" i="1" s="1"/>
  <c r="F561" i="1"/>
  <c r="K561" i="1"/>
  <c r="L561" i="1"/>
  <c r="E562" i="1"/>
  <c r="G562" i="1" s="1"/>
  <c r="F562" i="1"/>
  <c r="K562" i="1"/>
  <c r="L562" i="1" s="1"/>
  <c r="E563" i="1"/>
  <c r="I563" i="1" s="1"/>
  <c r="F563" i="1"/>
  <c r="G563" i="1"/>
  <c r="K563" i="1"/>
  <c r="L563" i="1" s="1"/>
  <c r="E564" i="1"/>
  <c r="I564" i="1" s="1"/>
  <c r="F564" i="1"/>
  <c r="G564" i="1"/>
  <c r="K564" i="1"/>
  <c r="L564" i="1" s="1"/>
  <c r="E565" i="1"/>
  <c r="I565" i="1" s="1"/>
  <c r="F565" i="1"/>
  <c r="K565" i="1"/>
  <c r="L565" i="1"/>
  <c r="E566" i="1"/>
  <c r="G566" i="1" s="1"/>
  <c r="F566" i="1"/>
  <c r="K566" i="1"/>
  <c r="L566" i="1" s="1"/>
  <c r="E567" i="1"/>
  <c r="I567" i="1" s="1"/>
  <c r="F567" i="1"/>
  <c r="G567" i="1"/>
  <c r="K567" i="1"/>
  <c r="L567" i="1" s="1"/>
  <c r="E568" i="1"/>
  <c r="I568" i="1" s="1"/>
  <c r="F568" i="1"/>
  <c r="G568" i="1"/>
  <c r="K568" i="1"/>
  <c r="L568" i="1" s="1"/>
  <c r="E569" i="1"/>
  <c r="I569" i="1" s="1"/>
  <c r="F569" i="1"/>
  <c r="K569" i="1"/>
  <c r="L569" i="1"/>
  <c r="E570" i="1"/>
  <c r="I570" i="1" s="1"/>
  <c r="F570" i="1"/>
  <c r="K570" i="1"/>
  <c r="L570" i="1" s="1"/>
  <c r="E571" i="1"/>
  <c r="I571" i="1" s="1"/>
  <c r="F571" i="1"/>
  <c r="G571" i="1"/>
  <c r="K571" i="1"/>
  <c r="L571" i="1" s="1"/>
  <c r="E572" i="1"/>
  <c r="I572" i="1" s="1"/>
  <c r="F572" i="1"/>
  <c r="G572" i="1"/>
  <c r="K572" i="1"/>
  <c r="L572" i="1" s="1"/>
  <c r="E573" i="1"/>
  <c r="I573" i="1" s="1"/>
  <c r="F573" i="1"/>
  <c r="K573" i="1"/>
  <c r="L573" i="1"/>
  <c r="E574" i="1"/>
  <c r="G574" i="1" s="1"/>
  <c r="F574" i="1"/>
  <c r="K574" i="1"/>
  <c r="L574" i="1" s="1"/>
  <c r="E575" i="1"/>
  <c r="I575" i="1" s="1"/>
  <c r="F575" i="1"/>
  <c r="G575" i="1"/>
  <c r="K575" i="1"/>
  <c r="L575" i="1" s="1"/>
  <c r="E576" i="1"/>
  <c r="I576" i="1" s="1"/>
  <c r="F576" i="1"/>
  <c r="G576" i="1"/>
  <c r="K576" i="1"/>
  <c r="L576" i="1" s="1"/>
  <c r="E577" i="1"/>
  <c r="I577" i="1" s="1"/>
  <c r="F577" i="1"/>
  <c r="K577" i="1"/>
  <c r="L577" i="1"/>
  <c r="E578" i="1"/>
  <c r="G578" i="1" s="1"/>
  <c r="F578" i="1"/>
  <c r="K578" i="1"/>
  <c r="L578" i="1" s="1"/>
  <c r="E579" i="1"/>
  <c r="I579" i="1" s="1"/>
  <c r="F579" i="1"/>
  <c r="G579" i="1"/>
  <c r="K579" i="1"/>
  <c r="L579" i="1" s="1"/>
  <c r="E580" i="1"/>
  <c r="I580" i="1" s="1"/>
  <c r="F580" i="1"/>
  <c r="G580" i="1"/>
  <c r="K580" i="1"/>
  <c r="L580" i="1" s="1"/>
  <c r="E581" i="1"/>
  <c r="I581" i="1" s="1"/>
  <c r="F581" i="1"/>
  <c r="K581" i="1"/>
  <c r="L581" i="1"/>
  <c r="E582" i="1"/>
  <c r="G582" i="1" s="1"/>
  <c r="F582" i="1"/>
  <c r="K582" i="1"/>
  <c r="L582" i="1" s="1"/>
  <c r="E583" i="1"/>
  <c r="I583" i="1" s="1"/>
  <c r="F583" i="1"/>
  <c r="G583" i="1"/>
  <c r="K583" i="1"/>
  <c r="L583" i="1" s="1"/>
  <c r="E584" i="1"/>
  <c r="I584" i="1" s="1"/>
  <c r="F584" i="1"/>
  <c r="G584" i="1"/>
  <c r="K584" i="1"/>
  <c r="L584" i="1" s="1"/>
  <c r="E585" i="1"/>
  <c r="I585" i="1" s="1"/>
  <c r="F585" i="1"/>
  <c r="K585" i="1"/>
  <c r="L585" i="1"/>
  <c r="E586" i="1"/>
  <c r="I586" i="1" s="1"/>
  <c r="F586" i="1"/>
  <c r="K586" i="1"/>
  <c r="L586" i="1" s="1"/>
  <c r="E587" i="1"/>
  <c r="I587" i="1" s="1"/>
  <c r="F587" i="1"/>
  <c r="G587" i="1"/>
  <c r="K587" i="1"/>
  <c r="L587" i="1" s="1"/>
  <c r="E588" i="1"/>
  <c r="I588" i="1" s="1"/>
  <c r="F588" i="1"/>
  <c r="G588" i="1"/>
  <c r="K588" i="1"/>
  <c r="L588" i="1" s="1"/>
  <c r="E589" i="1"/>
  <c r="I589" i="1" s="1"/>
  <c r="F589" i="1"/>
  <c r="K589" i="1"/>
  <c r="L589" i="1"/>
  <c r="E590" i="1"/>
  <c r="I590" i="1" s="1"/>
  <c r="F590" i="1"/>
  <c r="K590" i="1"/>
  <c r="L590" i="1" s="1"/>
  <c r="E591" i="1"/>
  <c r="I591" i="1" s="1"/>
  <c r="F591" i="1"/>
  <c r="G591" i="1"/>
  <c r="K591" i="1"/>
  <c r="L591" i="1" s="1"/>
  <c r="E592" i="1"/>
  <c r="I592" i="1" s="1"/>
  <c r="F592" i="1"/>
  <c r="G592" i="1"/>
  <c r="K592" i="1"/>
  <c r="L592" i="1" s="1"/>
  <c r="E593" i="1"/>
  <c r="I593" i="1" s="1"/>
  <c r="F593" i="1"/>
  <c r="K593" i="1"/>
  <c r="L593" i="1"/>
  <c r="E594" i="1"/>
  <c r="I594" i="1" s="1"/>
  <c r="F594" i="1"/>
  <c r="K594" i="1"/>
  <c r="L594" i="1" s="1"/>
  <c r="E595" i="1"/>
  <c r="I595" i="1" s="1"/>
  <c r="F595" i="1"/>
  <c r="G595" i="1"/>
  <c r="K595" i="1"/>
  <c r="L595" i="1" s="1"/>
  <c r="E596" i="1"/>
  <c r="I596" i="1" s="1"/>
  <c r="F596" i="1"/>
  <c r="G596" i="1"/>
  <c r="K596" i="1"/>
  <c r="L596" i="1" s="1"/>
  <c r="E597" i="1"/>
  <c r="I597" i="1" s="1"/>
  <c r="F597" i="1"/>
  <c r="K597" i="1"/>
  <c r="L597" i="1"/>
  <c r="E598" i="1"/>
  <c r="G598" i="1" s="1"/>
  <c r="F598" i="1"/>
  <c r="K598" i="1"/>
  <c r="L598" i="1" s="1"/>
  <c r="E599" i="1"/>
  <c r="I599" i="1" s="1"/>
  <c r="F599" i="1"/>
  <c r="G599" i="1"/>
  <c r="K599" i="1"/>
  <c r="L599" i="1" s="1"/>
  <c r="E600" i="1"/>
  <c r="I600" i="1" s="1"/>
  <c r="F600" i="1"/>
  <c r="G600" i="1"/>
  <c r="K600" i="1"/>
  <c r="L600" i="1" s="1"/>
  <c r="E601" i="1"/>
  <c r="I601" i="1" s="1"/>
  <c r="F601" i="1"/>
  <c r="K601" i="1"/>
  <c r="L601" i="1"/>
  <c r="E602" i="1"/>
  <c r="I602" i="1" s="1"/>
  <c r="F602" i="1"/>
  <c r="K602" i="1"/>
  <c r="L602" i="1" s="1"/>
  <c r="E603" i="1"/>
  <c r="I603" i="1" s="1"/>
  <c r="F603" i="1"/>
  <c r="G603" i="1"/>
  <c r="K603" i="1"/>
  <c r="L603" i="1"/>
  <c r="E604" i="1"/>
  <c r="I604" i="1" s="1"/>
  <c r="F604" i="1"/>
  <c r="K604" i="1"/>
  <c r="L604" i="1" s="1"/>
  <c r="E605" i="1"/>
  <c r="I605" i="1" s="1"/>
  <c r="F605" i="1"/>
  <c r="G605" i="1"/>
  <c r="K605" i="1"/>
  <c r="L605" i="1"/>
  <c r="E606" i="1"/>
  <c r="G606" i="1" s="1"/>
  <c r="F606" i="1"/>
  <c r="K606" i="1"/>
  <c r="L606" i="1" s="1"/>
  <c r="E607" i="1"/>
  <c r="I607" i="1" s="1"/>
  <c r="F607" i="1"/>
  <c r="G607" i="1"/>
  <c r="K607" i="1"/>
  <c r="L607" i="1"/>
  <c r="E608" i="1"/>
  <c r="I608" i="1" s="1"/>
  <c r="F608" i="1"/>
  <c r="K608" i="1"/>
  <c r="L608" i="1" s="1"/>
  <c r="E609" i="1"/>
  <c r="I609" i="1" s="1"/>
  <c r="F609" i="1"/>
  <c r="G609" i="1"/>
  <c r="K609" i="1"/>
  <c r="L609" i="1"/>
  <c r="E610" i="1"/>
  <c r="I610" i="1" s="1"/>
  <c r="F610" i="1"/>
  <c r="K610" i="1"/>
  <c r="L610" i="1" s="1"/>
  <c r="E611" i="1"/>
  <c r="I611" i="1" s="1"/>
  <c r="F611" i="1"/>
  <c r="G611" i="1"/>
  <c r="K611" i="1"/>
  <c r="L611" i="1"/>
  <c r="E612" i="1"/>
  <c r="I612" i="1" s="1"/>
  <c r="F612" i="1"/>
  <c r="K612" i="1"/>
  <c r="L612" i="1" s="1"/>
  <c r="E613" i="1"/>
  <c r="I613" i="1" s="1"/>
  <c r="F613" i="1"/>
  <c r="G613" i="1"/>
  <c r="K613" i="1"/>
  <c r="L613" i="1"/>
  <c r="E614" i="1"/>
  <c r="I614" i="1" s="1"/>
  <c r="F614" i="1"/>
  <c r="K614" i="1"/>
  <c r="L614" i="1" s="1"/>
  <c r="E615" i="1"/>
  <c r="I615" i="1" s="1"/>
  <c r="F615" i="1"/>
  <c r="G615" i="1"/>
  <c r="K615" i="1"/>
  <c r="L615" i="1"/>
  <c r="E616" i="1"/>
  <c r="I616" i="1" s="1"/>
  <c r="F616" i="1"/>
  <c r="K616" i="1"/>
  <c r="L616" i="1" s="1"/>
  <c r="E617" i="1"/>
  <c r="I617" i="1" s="1"/>
  <c r="F617" i="1"/>
  <c r="G617" i="1"/>
  <c r="K617" i="1"/>
  <c r="L617" i="1"/>
  <c r="E618" i="1"/>
  <c r="G618" i="1" s="1"/>
  <c r="F618" i="1"/>
  <c r="K618" i="1"/>
  <c r="L618" i="1" s="1"/>
  <c r="E619" i="1"/>
  <c r="I619" i="1" s="1"/>
  <c r="F619" i="1"/>
  <c r="G619" i="1"/>
  <c r="K619" i="1"/>
  <c r="L619" i="1"/>
  <c r="E620" i="1"/>
  <c r="I620" i="1" s="1"/>
  <c r="F620" i="1"/>
  <c r="K620" i="1"/>
  <c r="L620" i="1" s="1"/>
  <c r="E621" i="1"/>
  <c r="I621" i="1" s="1"/>
  <c r="F621" i="1"/>
  <c r="G621" i="1"/>
  <c r="K621" i="1"/>
  <c r="L621" i="1"/>
  <c r="E622" i="1"/>
  <c r="I622" i="1" s="1"/>
  <c r="F622" i="1"/>
  <c r="K622" i="1"/>
  <c r="L622" i="1" s="1"/>
  <c r="E623" i="1"/>
  <c r="I623" i="1" s="1"/>
  <c r="F623" i="1"/>
  <c r="G623" i="1"/>
  <c r="K623" i="1"/>
  <c r="L623" i="1"/>
  <c r="E624" i="1"/>
  <c r="I624" i="1" s="1"/>
  <c r="F624" i="1"/>
  <c r="K624" i="1"/>
  <c r="L624" i="1" s="1"/>
  <c r="E625" i="1"/>
  <c r="I625" i="1" s="1"/>
  <c r="F625" i="1"/>
  <c r="G625" i="1"/>
  <c r="K625" i="1"/>
  <c r="L625" i="1"/>
  <c r="E626" i="1"/>
  <c r="I626" i="1" s="1"/>
  <c r="F626" i="1"/>
  <c r="K626" i="1"/>
  <c r="L626" i="1" s="1"/>
  <c r="E627" i="1"/>
  <c r="I627" i="1" s="1"/>
  <c r="F627" i="1"/>
  <c r="G627" i="1"/>
  <c r="K627" i="1"/>
  <c r="L627" i="1"/>
  <c r="E628" i="1"/>
  <c r="G628" i="1" s="1"/>
  <c r="F628" i="1"/>
  <c r="K628" i="1"/>
  <c r="L628" i="1" s="1"/>
  <c r="E629" i="1"/>
  <c r="I629" i="1" s="1"/>
  <c r="F629" i="1"/>
  <c r="G629" i="1"/>
  <c r="K629" i="1"/>
  <c r="L629" i="1"/>
  <c r="E630" i="1"/>
  <c r="I630" i="1" s="1"/>
  <c r="F630" i="1"/>
  <c r="K630" i="1"/>
  <c r="L630" i="1" s="1"/>
  <c r="E631" i="1"/>
  <c r="I631" i="1" s="1"/>
  <c r="F631" i="1"/>
  <c r="G631" i="1"/>
  <c r="K631" i="1"/>
  <c r="L631" i="1"/>
  <c r="E632" i="1"/>
  <c r="G632" i="1" s="1"/>
  <c r="F632" i="1"/>
  <c r="K632" i="1"/>
  <c r="L632" i="1" s="1"/>
  <c r="E633" i="1"/>
  <c r="I633" i="1" s="1"/>
  <c r="F633" i="1"/>
  <c r="G633" i="1"/>
  <c r="K633" i="1"/>
  <c r="L633" i="1"/>
  <c r="E634" i="1"/>
  <c r="I634" i="1" s="1"/>
  <c r="F634" i="1"/>
  <c r="K634" i="1"/>
  <c r="L634" i="1" s="1"/>
  <c r="E635" i="1"/>
  <c r="I635" i="1" s="1"/>
  <c r="F635" i="1"/>
  <c r="G635" i="1"/>
  <c r="K635" i="1"/>
  <c r="L635" i="1"/>
  <c r="E636" i="1"/>
  <c r="I636" i="1" s="1"/>
  <c r="F636" i="1"/>
  <c r="K636" i="1"/>
  <c r="L636" i="1" s="1"/>
  <c r="E637" i="1"/>
  <c r="I637" i="1" s="1"/>
  <c r="F637" i="1"/>
  <c r="G637" i="1"/>
  <c r="K637" i="1"/>
  <c r="L637" i="1"/>
  <c r="E638" i="1"/>
  <c r="G638" i="1" s="1"/>
  <c r="F638" i="1"/>
  <c r="K638" i="1"/>
  <c r="L638" i="1" s="1"/>
  <c r="E639" i="1"/>
  <c r="I639" i="1" s="1"/>
  <c r="F639" i="1"/>
  <c r="G639" i="1"/>
  <c r="K639" i="1"/>
  <c r="L639" i="1"/>
  <c r="E640" i="1"/>
  <c r="I640" i="1" s="1"/>
  <c r="F640" i="1"/>
  <c r="K640" i="1"/>
  <c r="L640" i="1" s="1"/>
  <c r="E641" i="1"/>
  <c r="I641" i="1" s="1"/>
  <c r="F641" i="1"/>
  <c r="G641" i="1"/>
  <c r="K641" i="1"/>
  <c r="L641" i="1"/>
  <c r="E642" i="1"/>
  <c r="I642" i="1" s="1"/>
  <c r="F642" i="1"/>
  <c r="K642" i="1"/>
  <c r="L642" i="1" s="1"/>
  <c r="E643" i="1"/>
  <c r="I643" i="1" s="1"/>
  <c r="F643" i="1"/>
  <c r="G643" i="1"/>
  <c r="K643" i="1"/>
  <c r="L643" i="1"/>
  <c r="E644" i="1"/>
  <c r="I644" i="1" s="1"/>
  <c r="F644" i="1"/>
  <c r="K644" i="1"/>
  <c r="L644" i="1" s="1"/>
  <c r="E645" i="1"/>
  <c r="I645" i="1" s="1"/>
  <c r="F645" i="1"/>
  <c r="G645" i="1"/>
  <c r="K645" i="1"/>
  <c r="L645" i="1"/>
  <c r="E646" i="1"/>
  <c r="G646" i="1" s="1"/>
  <c r="F646" i="1"/>
  <c r="K646" i="1"/>
  <c r="L646" i="1" s="1"/>
  <c r="E647" i="1"/>
  <c r="I647" i="1" s="1"/>
  <c r="F647" i="1"/>
  <c r="G647" i="1"/>
  <c r="K647" i="1"/>
  <c r="L647" i="1"/>
  <c r="E648" i="1"/>
  <c r="G648" i="1" s="1"/>
  <c r="F648" i="1"/>
  <c r="K648" i="1"/>
  <c r="L648" i="1" s="1"/>
  <c r="E649" i="1"/>
  <c r="I649" i="1" s="1"/>
  <c r="F649" i="1"/>
  <c r="G649" i="1"/>
  <c r="K649" i="1"/>
  <c r="L649" i="1"/>
  <c r="E650" i="1"/>
  <c r="I650" i="1" s="1"/>
  <c r="F650" i="1"/>
  <c r="K650" i="1"/>
  <c r="L650" i="1" s="1"/>
  <c r="E651" i="1"/>
  <c r="I651" i="1" s="1"/>
  <c r="F651" i="1"/>
  <c r="G651" i="1"/>
  <c r="K651" i="1"/>
  <c r="L651" i="1"/>
  <c r="E652" i="1"/>
  <c r="I652" i="1" s="1"/>
  <c r="F652" i="1"/>
  <c r="K652" i="1"/>
  <c r="L652" i="1" s="1"/>
  <c r="E653" i="1"/>
  <c r="I653" i="1" s="1"/>
  <c r="F653" i="1"/>
  <c r="G653" i="1"/>
  <c r="K653" i="1"/>
  <c r="L653" i="1"/>
  <c r="E654" i="1"/>
  <c r="I654" i="1" s="1"/>
  <c r="F654" i="1"/>
  <c r="K654" i="1"/>
  <c r="L654" i="1" s="1"/>
  <c r="E655" i="1"/>
  <c r="I655" i="1" s="1"/>
  <c r="F655" i="1"/>
  <c r="G655" i="1"/>
  <c r="K655" i="1"/>
  <c r="L655" i="1"/>
  <c r="E656" i="1"/>
  <c r="G656" i="1" s="1"/>
  <c r="F656" i="1"/>
  <c r="K656" i="1"/>
  <c r="L656" i="1" s="1"/>
  <c r="E657" i="1"/>
  <c r="I657" i="1" s="1"/>
  <c r="F657" i="1"/>
  <c r="G657" i="1"/>
  <c r="K657" i="1"/>
  <c r="L657" i="1"/>
  <c r="E658" i="1"/>
  <c r="I658" i="1" s="1"/>
  <c r="F658" i="1"/>
  <c r="K658" i="1"/>
  <c r="L658" i="1" s="1"/>
  <c r="E659" i="1"/>
  <c r="I659" i="1" s="1"/>
  <c r="F659" i="1"/>
  <c r="G659" i="1"/>
  <c r="K659" i="1"/>
  <c r="L659" i="1"/>
  <c r="E660" i="1"/>
  <c r="I660" i="1" s="1"/>
  <c r="F660" i="1"/>
  <c r="K660" i="1"/>
  <c r="L660" i="1" s="1"/>
  <c r="E661" i="1"/>
  <c r="I661" i="1" s="1"/>
  <c r="F661" i="1"/>
  <c r="G661" i="1"/>
  <c r="K661" i="1"/>
  <c r="L661" i="1"/>
  <c r="E662" i="1"/>
  <c r="G662" i="1" s="1"/>
  <c r="F662" i="1"/>
  <c r="K662" i="1"/>
  <c r="L662" i="1" s="1"/>
  <c r="E663" i="1"/>
  <c r="I663" i="1" s="1"/>
  <c r="F663" i="1"/>
  <c r="G663" i="1"/>
  <c r="K663" i="1"/>
  <c r="L663" i="1"/>
  <c r="E664" i="1"/>
  <c r="I664" i="1" s="1"/>
  <c r="F664" i="1"/>
  <c r="K664" i="1"/>
  <c r="L664" i="1" s="1"/>
  <c r="E665" i="1"/>
  <c r="I665" i="1" s="1"/>
  <c r="F665" i="1"/>
  <c r="G665" i="1"/>
  <c r="K665" i="1"/>
  <c r="L665" i="1"/>
  <c r="P32" i="1"/>
  <c r="I618" i="1" l="1"/>
  <c r="I606" i="1"/>
  <c r="I598" i="1"/>
  <c r="I574" i="1"/>
  <c r="I562" i="1"/>
  <c r="G554" i="1"/>
  <c r="I554" i="1"/>
  <c r="G552" i="1"/>
  <c r="I552" i="1"/>
  <c r="G550" i="1"/>
  <c r="I550" i="1"/>
  <c r="G548" i="1"/>
  <c r="I548" i="1"/>
  <c r="G546" i="1"/>
  <c r="I546" i="1"/>
  <c r="G544" i="1"/>
  <c r="I544" i="1"/>
  <c r="G542" i="1"/>
  <c r="I542" i="1"/>
  <c r="G540" i="1"/>
  <c r="I540" i="1"/>
  <c r="G538" i="1"/>
  <c r="I538" i="1"/>
  <c r="G536" i="1"/>
  <c r="I536" i="1"/>
  <c r="G534" i="1"/>
  <c r="I534" i="1"/>
  <c r="G532" i="1"/>
  <c r="I532" i="1"/>
  <c r="G530" i="1"/>
  <c r="I530" i="1"/>
  <c r="G528" i="1"/>
  <c r="I528" i="1"/>
  <c r="G526" i="1"/>
  <c r="I526" i="1"/>
  <c r="G524" i="1"/>
  <c r="I524" i="1"/>
  <c r="G522" i="1"/>
  <c r="I522" i="1"/>
  <c r="G520" i="1"/>
  <c r="I520" i="1"/>
  <c r="G518" i="1"/>
  <c r="I518" i="1"/>
  <c r="I582" i="1"/>
  <c r="I578" i="1"/>
  <c r="I566" i="1"/>
  <c r="G664" i="1"/>
  <c r="G660" i="1"/>
  <c r="G658" i="1"/>
  <c r="G654" i="1"/>
  <c r="G652" i="1"/>
  <c r="G650" i="1"/>
  <c r="G644" i="1"/>
  <c r="G642" i="1"/>
  <c r="G640" i="1"/>
  <c r="G636" i="1"/>
  <c r="G634" i="1"/>
  <c r="G630" i="1"/>
  <c r="G626" i="1"/>
  <c r="G624" i="1"/>
  <c r="G622" i="1"/>
  <c r="G620" i="1"/>
  <c r="G616" i="1"/>
  <c r="G614" i="1"/>
  <c r="G612" i="1"/>
  <c r="G610" i="1"/>
  <c r="G608" i="1"/>
  <c r="G604" i="1"/>
  <c r="G602" i="1"/>
  <c r="G594" i="1"/>
  <c r="G590" i="1"/>
  <c r="G586" i="1"/>
  <c r="G570" i="1"/>
  <c r="G556" i="1"/>
  <c r="I556" i="1"/>
  <c r="I662" i="1"/>
  <c r="I656" i="1"/>
  <c r="I648" i="1"/>
  <c r="I646" i="1"/>
  <c r="I638" i="1"/>
  <c r="I632" i="1"/>
  <c r="I628" i="1"/>
  <c r="G601" i="1"/>
  <c r="G597" i="1"/>
  <c r="G593" i="1"/>
  <c r="G589" i="1"/>
  <c r="G585" i="1"/>
  <c r="G581" i="1"/>
  <c r="G577" i="1"/>
  <c r="G573" i="1"/>
  <c r="G569" i="1"/>
  <c r="G565" i="1"/>
  <c r="G561" i="1"/>
  <c r="BJ2" i="48"/>
  <c r="BJ1" i="48" s="1"/>
  <c r="BI1" i="48"/>
  <c r="BJ2" i="9"/>
  <c r="BJ1" i="9" s="1"/>
  <c r="BI1" i="9"/>
  <c r="BI1" i="3"/>
  <c r="BJ2" i="3"/>
  <c r="BJ1" i="3" s="1"/>
  <c r="P22" i="1"/>
  <c r="Q25" i="1"/>
  <c r="L99" i="1"/>
  <c r="L102" i="1"/>
  <c r="L106" i="1"/>
  <c r="L107" i="1"/>
  <c r="L109" i="1"/>
  <c r="L115" i="1"/>
  <c r="L118" i="1"/>
  <c r="L123" i="1"/>
  <c r="L127" i="1"/>
  <c r="L129" i="1"/>
  <c r="L130" i="1"/>
  <c r="L133" i="1"/>
  <c r="L135" i="1"/>
  <c r="L138" i="1"/>
  <c r="L139" i="1"/>
  <c r="L143" i="1"/>
  <c r="L147" i="1"/>
  <c r="L150" i="1"/>
  <c r="L151" i="1"/>
  <c r="L155" i="1"/>
  <c r="L159" i="1"/>
  <c r="L167" i="1"/>
  <c r="L175" i="1"/>
  <c r="L182" i="1"/>
  <c r="L206" i="1"/>
  <c r="L215" i="1"/>
  <c r="L230" i="1"/>
  <c r="L231" i="1"/>
  <c r="L233" i="1"/>
  <c r="L235" i="1"/>
  <c r="L237" i="1"/>
  <c r="L239" i="1"/>
  <c r="L242" i="1"/>
  <c r="L243" i="1"/>
  <c r="L250" i="1"/>
  <c r="L251" i="1"/>
  <c r="L263" i="1"/>
  <c r="L266" i="1"/>
  <c r="L273" i="1"/>
  <c r="L274" i="1"/>
  <c r="L282" i="1"/>
  <c r="L298" i="1"/>
  <c r="L314" i="1"/>
  <c r="L322" i="1"/>
  <c r="L323" i="1"/>
  <c r="L326" i="1"/>
  <c r="L327" i="1"/>
  <c r="L330" i="1"/>
  <c r="L333" i="1"/>
  <c r="L335" i="1"/>
  <c r="L339" i="1"/>
  <c r="L342" i="1"/>
  <c r="L343" i="1"/>
  <c r="L345" i="1"/>
  <c r="L346" i="1"/>
  <c r="L347" i="1"/>
  <c r="L349" i="1"/>
  <c r="L350" i="1"/>
  <c r="L351" i="1"/>
  <c r="L353" i="1"/>
  <c r="L354" i="1"/>
  <c r="L355" i="1"/>
  <c r="L357" i="1"/>
  <c r="L358" i="1"/>
  <c r="L359" i="1"/>
  <c r="L361" i="1"/>
  <c r="L362" i="1"/>
  <c r="L363" i="1"/>
  <c r="L366" i="1"/>
  <c r="L370" i="1"/>
  <c r="L371" i="1"/>
  <c r="L373" i="1"/>
  <c r="L375" i="1"/>
  <c r="L379" i="1"/>
  <c r="L381" i="1"/>
  <c r="L385" i="1"/>
  <c r="L387" i="1"/>
  <c r="L393" i="1"/>
  <c r="L394" i="1"/>
  <c r="L395" i="1"/>
  <c r="L397" i="1"/>
  <c r="L402" i="1"/>
  <c r="L403" i="1"/>
  <c r="L410" i="1"/>
  <c r="L411" i="1"/>
  <c r="L413" i="1"/>
  <c r="L422" i="1"/>
  <c r="L423" i="1"/>
  <c r="L426" i="1"/>
  <c r="L427" i="1"/>
  <c r="L429" i="1"/>
  <c r="L430" i="1"/>
  <c r="L431" i="1"/>
  <c r="L433" i="1"/>
  <c r="L434" i="1"/>
  <c r="L435" i="1"/>
  <c r="L438" i="1"/>
  <c r="L441" i="1"/>
  <c r="L442" i="1"/>
  <c r="L443" i="1"/>
  <c r="L445" i="1"/>
  <c r="L446" i="1"/>
  <c r="L450" i="1"/>
  <c r="L454" i="1"/>
  <c r="L455" i="1"/>
  <c r="L458" i="1"/>
  <c r="L459" i="1"/>
  <c r="L463" i="1"/>
  <c r="L465" i="1"/>
  <c r="L467" i="1"/>
  <c r="L469" i="1"/>
  <c r="L470" i="1"/>
  <c r="L473" i="1"/>
  <c r="L477" i="1"/>
  <c r="L479" i="1"/>
  <c r="L481" i="1"/>
  <c r="L482" i="1"/>
  <c r="L483" i="1"/>
  <c r="L486" i="1"/>
  <c r="L487" i="1"/>
  <c r="L490" i="1"/>
  <c r="L491" i="1"/>
  <c r="L493" i="1"/>
  <c r="L495" i="1"/>
  <c r="Q52" i="1"/>
  <c r="P52" i="1"/>
  <c r="R52" i="1" s="1"/>
  <c r="R45" i="1"/>
  <c r="V6" i="1"/>
  <c r="E503" i="1"/>
  <c r="E504" i="1"/>
  <c r="E505" i="1"/>
  <c r="E506" i="1"/>
  <c r="E507" i="1"/>
  <c r="E508" i="1"/>
  <c r="E509" i="1"/>
  <c r="E510" i="1"/>
  <c r="E511" i="1"/>
  <c r="E502" i="1"/>
  <c r="V10" i="1"/>
  <c r="V7" i="1"/>
  <c r="V8" i="1"/>
  <c r="E6" i="1"/>
  <c r="L279" i="1" s="1"/>
  <c r="E7" i="1"/>
  <c r="E8" i="1"/>
  <c r="L100" i="1" s="1"/>
  <c r="E5" i="1"/>
  <c r="L158" i="1" s="1"/>
  <c r="E23" i="1"/>
  <c r="G23" i="1" s="1"/>
  <c r="H23" i="1" s="1"/>
  <c r="F23" i="1"/>
  <c r="E24" i="1"/>
  <c r="G24" i="1" s="1"/>
  <c r="H24" i="1" s="1"/>
  <c r="F24" i="1"/>
  <c r="E25" i="1"/>
  <c r="G25" i="1" s="1"/>
  <c r="H25" i="1" s="1"/>
  <c r="F25" i="1"/>
  <c r="E26" i="1"/>
  <c r="G26" i="1" s="1"/>
  <c r="H26" i="1" s="1"/>
  <c r="F26" i="1"/>
  <c r="E27" i="1"/>
  <c r="G27" i="1" s="1"/>
  <c r="H27" i="1" s="1"/>
  <c r="F27" i="1"/>
  <c r="E28" i="1"/>
  <c r="G28" i="1" s="1"/>
  <c r="H28" i="1" s="1"/>
  <c r="F28" i="1"/>
  <c r="E29" i="1"/>
  <c r="G29" i="1" s="1"/>
  <c r="H29" i="1" s="1"/>
  <c r="F29" i="1"/>
  <c r="E30" i="1"/>
  <c r="G30" i="1" s="1"/>
  <c r="H30" i="1" s="1"/>
  <c r="F30" i="1"/>
  <c r="E31" i="1"/>
  <c r="G31" i="1" s="1"/>
  <c r="H31" i="1" s="1"/>
  <c r="F31" i="1"/>
  <c r="E32" i="1"/>
  <c r="G32" i="1" s="1"/>
  <c r="H32" i="1" s="1"/>
  <c r="F32" i="1"/>
  <c r="E33" i="1"/>
  <c r="G33" i="1" s="1"/>
  <c r="H33" i="1" s="1"/>
  <c r="F33" i="1"/>
  <c r="E34" i="1"/>
  <c r="G34" i="1" s="1"/>
  <c r="H34" i="1" s="1"/>
  <c r="F34" i="1"/>
  <c r="E35" i="1"/>
  <c r="G35" i="1" s="1"/>
  <c r="H35" i="1" s="1"/>
  <c r="F35" i="1"/>
  <c r="E36" i="1"/>
  <c r="G36" i="1" s="1"/>
  <c r="H36" i="1" s="1"/>
  <c r="F36" i="1"/>
  <c r="E37" i="1"/>
  <c r="G37" i="1" s="1"/>
  <c r="H37" i="1" s="1"/>
  <c r="F37" i="1"/>
  <c r="F22" i="1"/>
  <c r="E22" i="1"/>
  <c r="G22" i="1" s="1"/>
  <c r="H22" i="1" s="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42" i="1"/>
  <c r="F503" i="1"/>
  <c r="F504" i="1"/>
  <c r="F505" i="1"/>
  <c r="F506" i="1"/>
  <c r="F507" i="1"/>
  <c r="F508" i="1"/>
  <c r="F509" i="1"/>
  <c r="F510" i="1"/>
  <c r="F511" i="1"/>
  <c r="F502" i="1"/>
  <c r="L306" i="1" l="1"/>
  <c r="L290" i="1"/>
  <c r="L259" i="1"/>
  <c r="L223" i="1"/>
  <c r="L207" i="1"/>
  <c r="L191" i="1"/>
  <c r="L183" i="1"/>
  <c r="L415" i="1"/>
  <c r="L390" i="1"/>
  <c r="L378" i="1"/>
  <c r="L334" i="1"/>
  <c r="L319" i="1"/>
  <c r="L295" i="1"/>
  <c r="L258" i="1"/>
  <c r="L104" i="1"/>
  <c r="L128" i="1"/>
  <c r="L144" i="1"/>
  <c r="L172" i="1"/>
  <c r="L180" i="1"/>
  <c r="L184" i="1"/>
  <c r="L188" i="1"/>
  <c r="L192" i="1"/>
  <c r="L208" i="1"/>
  <c r="L216" i="1"/>
  <c r="L220" i="1"/>
  <c r="L224" i="1"/>
  <c r="L228" i="1"/>
  <c r="L240" i="1"/>
  <c r="L244" i="1"/>
  <c r="L248" i="1"/>
  <c r="L256" i="1"/>
  <c r="L264" i="1"/>
  <c r="L268" i="1"/>
  <c r="L272" i="1"/>
  <c r="L276" i="1"/>
  <c r="L296" i="1"/>
  <c r="L300" i="1"/>
  <c r="L304" i="1"/>
  <c r="L316" i="1"/>
  <c r="L320" i="1"/>
  <c r="L324" i="1"/>
  <c r="L328" i="1"/>
  <c r="L336" i="1"/>
  <c r="L384" i="1"/>
  <c r="L388" i="1"/>
  <c r="L396" i="1"/>
  <c r="L408" i="1"/>
  <c r="L416" i="1"/>
  <c r="L448" i="1"/>
  <c r="L121" i="1"/>
  <c r="L125" i="1"/>
  <c r="L145" i="1"/>
  <c r="L149" i="1"/>
  <c r="L169" i="1"/>
  <c r="L173" i="1"/>
  <c r="L177" i="1"/>
  <c r="L181" i="1"/>
  <c r="L189" i="1"/>
  <c r="L197" i="1"/>
  <c r="L205" i="1"/>
  <c r="L209" i="1"/>
  <c r="L217" i="1"/>
  <c r="L221" i="1"/>
  <c r="L225" i="1"/>
  <c r="L245" i="1"/>
  <c r="L261" i="1"/>
  <c r="L265" i="1"/>
  <c r="L277" i="1"/>
  <c r="L281" i="1"/>
  <c r="L285" i="1"/>
  <c r="L289" i="1"/>
  <c r="L297" i="1"/>
  <c r="L301" i="1"/>
  <c r="L305" i="1"/>
  <c r="L309" i="1"/>
  <c r="L321" i="1"/>
  <c r="L325" i="1"/>
  <c r="L329" i="1"/>
  <c r="L337" i="1"/>
  <c r="L405" i="1"/>
  <c r="L409" i="1"/>
  <c r="L417" i="1"/>
  <c r="L475" i="1"/>
  <c r="L418" i="1"/>
  <c r="L391" i="1"/>
  <c r="L267" i="1"/>
  <c r="L199" i="1"/>
  <c r="Q45" i="1"/>
  <c r="L112" i="1"/>
  <c r="L160" i="1"/>
  <c r="L164" i="1"/>
  <c r="L168" i="1"/>
  <c r="L176" i="1"/>
  <c r="L200" i="1"/>
  <c r="L204" i="1"/>
  <c r="L212" i="1"/>
  <c r="L280" i="1"/>
  <c r="L288" i="1"/>
  <c r="L292" i="1"/>
  <c r="L312" i="1"/>
  <c r="L400" i="1"/>
  <c r="L420" i="1"/>
  <c r="L424" i="1"/>
  <c r="L452" i="1"/>
  <c r="L476" i="1"/>
  <c r="L97" i="1"/>
  <c r="L113" i="1"/>
  <c r="L157" i="1"/>
  <c r="L161" i="1"/>
  <c r="L165" i="1"/>
  <c r="L185" i="1"/>
  <c r="L193" i="1"/>
  <c r="L201" i="1"/>
  <c r="L213" i="1"/>
  <c r="L249" i="1"/>
  <c r="L257" i="1"/>
  <c r="L377" i="1"/>
  <c r="L457" i="1"/>
  <c r="L461" i="1"/>
  <c r="L474" i="1"/>
  <c r="L447" i="1"/>
  <c r="L383" i="1"/>
  <c r="L311" i="1"/>
  <c r="L303" i="1"/>
  <c r="L287" i="1"/>
  <c r="L222" i="1"/>
  <c r="L214" i="1"/>
  <c r="L198" i="1"/>
  <c r="L190" i="1"/>
  <c r="L166" i="1"/>
  <c r="L318" i="1"/>
  <c r="L195" i="1"/>
  <c r="L174" i="1"/>
  <c r="L142" i="1"/>
  <c r="L134" i="1"/>
  <c r="L122" i="1"/>
  <c r="L114" i="1"/>
  <c r="L478" i="1"/>
  <c r="L462" i="1"/>
  <c r="L414" i="1"/>
  <c r="L407" i="1"/>
  <c r="L399" i="1"/>
  <c r="L382" i="1"/>
  <c r="L310" i="1"/>
  <c r="L302" i="1"/>
  <c r="L294" i="1"/>
  <c r="L286" i="1"/>
  <c r="L278" i="1"/>
  <c r="L271" i="1"/>
  <c r="L255" i="1"/>
  <c r="L247" i="1"/>
  <c r="L234" i="1"/>
  <c r="L227" i="1"/>
  <c r="L219" i="1"/>
  <c r="L211" i="1"/>
  <c r="L203" i="1"/>
  <c r="L187" i="1"/>
  <c r="L179" i="1"/>
  <c r="L171" i="1"/>
  <c r="L163" i="1"/>
  <c r="L119" i="1"/>
  <c r="L111" i="1"/>
  <c r="L98" i="1"/>
  <c r="L108" i="1"/>
  <c r="L116" i="1"/>
  <c r="L120" i="1"/>
  <c r="L124" i="1"/>
  <c r="L140" i="1"/>
  <c r="L196" i="1"/>
  <c r="L232" i="1"/>
  <c r="L308" i="1"/>
  <c r="L332" i="1"/>
  <c r="L340" i="1"/>
  <c r="L348" i="1"/>
  <c r="L360" i="1"/>
  <c r="L372" i="1"/>
  <c r="L380" i="1"/>
  <c r="L404" i="1"/>
  <c r="L436" i="1"/>
  <c r="L440" i="1"/>
  <c r="L444" i="1"/>
  <c r="L456" i="1"/>
  <c r="L460" i="1"/>
  <c r="L464" i="1"/>
  <c r="L488" i="1"/>
  <c r="L492" i="1"/>
  <c r="L101" i="1"/>
  <c r="L105" i="1"/>
  <c r="L117" i="1"/>
  <c r="L137" i="1"/>
  <c r="L141" i="1"/>
  <c r="L153" i="1"/>
  <c r="L229" i="1"/>
  <c r="L241" i="1"/>
  <c r="L253" i="1"/>
  <c r="L269" i="1"/>
  <c r="L293" i="1"/>
  <c r="L313" i="1"/>
  <c r="L317" i="1"/>
  <c r="L341" i="1"/>
  <c r="L365" i="1"/>
  <c r="L389" i="1"/>
  <c r="L401" i="1"/>
  <c r="L421" i="1"/>
  <c r="L425" i="1"/>
  <c r="L437" i="1"/>
  <c r="L449" i="1"/>
  <c r="L453" i="1"/>
  <c r="L485" i="1"/>
  <c r="L369" i="1"/>
  <c r="L494" i="1"/>
  <c r="L489" i="1"/>
  <c r="L471" i="1"/>
  <c r="L466" i="1"/>
  <c r="L451" i="1"/>
  <c r="L439" i="1"/>
  <c r="L419" i="1"/>
  <c r="L406" i="1"/>
  <c r="L398" i="1"/>
  <c r="L386" i="1"/>
  <c r="L374" i="1"/>
  <c r="L367" i="1"/>
  <c r="L338" i="1"/>
  <c r="L331" i="1"/>
  <c r="L315" i="1"/>
  <c r="L307" i="1"/>
  <c r="L299" i="1"/>
  <c r="L291" i="1"/>
  <c r="L283" i="1"/>
  <c r="L275" i="1"/>
  <c r="L270" i="1"/>
  <c r="L262" i="1"/>
  <c r="L254" i="1"/>
  <c r="L246" i="1"/>
  <c r="L238" i="1"/>
  <c r="L226" i="1"/>
  <c r="L218" i="1"/>
  <c r="L210" i="1"/>
  <c r="L202" i="1"/>
  <c r="L194" i="1"/>
  <c r="L186" i="1"/>
  <c r="L178" i="1"/>
  <c r="L170" i="1"/>
  <c r="L162" i="1"/>
  <c r="L154" i="1"/>
  <c r="L146" i="1"/>
  <c r="L131" i="1"/>
  <c r="L126" i="1"/>
  <c r="L110" i="1"/>
  <c r="L103" i="1"/>
  <c r="L96" i="1"/>
  <c r="L484" i="1"/>
  <c r="L480" i="1"/>
  <c r="L472" i="1"/>
  <c r="L468" i="1"/>
  <c r="L432" i="1"/>
  <c r="L428" i="1"/>
  <c r="L412" i="1"/>
  <c r="L392" i="1"/>
  <c r="L376" i="1"/>
  <c r="L368" i="1"/>
  <c r="L364" i="1"/>
  <c r="L356" i="1"/>
  <c r="L352" i="1"/>
  <c r="L344" i="1"/>
  <c r="L284" i="1"/>
  <c r="L260" i="1"/>
  <c r="L252" i="1"/>
  <c r="L236" i="1"/>
  <c r="L156" i="1"/>
  <c r="L152" i="1"/>
  <c r="L148" i="1"/>
  <c r="L136" i="1"/>
  <c r="L132"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R25"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96" i="1"/>
  <c r="K516" i="1"/>
  <c r="L516" i="1" s="1"/>
  <c r="F516" i="1"/>
  <c r="E516"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42" i="1"/>
  <c r="P12" i="1"/>
  <c r="G97" i="1"/>
  <c r="H97" i="1" s="1"/>
  <c r="G98" i="1"/>
  <c r="H98" i="1" s="1"/>
  <c r="G99" i="1"/>
  <c r="H99" i="1" s="1"/>
  <c r="G100" i="1"/>
  <c r="H100" i="1" s="1"/>
  <c r="G101" i="1"/>
  <c r="H101" i="1" s="1"/>
  <c r="G102" i="1"/>
  <c r="H102" i="1" s="1"/>
  <c r="G103" i="1"/>
  <c r="H103" i="1" s="1"/>
  <c r="G104" i="1"/>
  <c r="H104" i="1" s="1"/>
  <c r="G105" i="1"/>
  <c r="H105" i="1" s="1"/>
  <c r="G106" i="1"/>
  <c r="H106" i="1" s="1"/>
  <c r="G107" i="1"/>
  <c r="H107" i="1" s="1"/>
  <c r="G108" i="1"/>
  <c r="H108" i="1" s="1"/>
  <c r="G109" i="1"/>
  <c r="H109" i="1" s="1"/>
  <c r="G110" i="1"/>
  <c r="H110" i="1" s="1"/>
  <c r="G111" i="1"/>
  <c r="H111" i="1" s="1"/>
  <c r="G112" i="1"/>
  <c r="H112" i="1" s="1"/>
  <c r="G113" i="1"/>
  <c r="H113" i="1" s="1"/>
  <c r="G114" i="1"/>
  <c r="H114" i="1" s="1"/>
  <c r="G115" i="1"/>
  <c r="H115" i="1" s="1"/>
  <c r="G116" i="1"/>
  <c r="H116" i="1" s="1"/>
  <c r="G117" i="1"/>
  <c r="H117" i="1" s="1"/>
  <c r="G118" i="1"/>
  <c r="H118" i="1" s="1"/>
  <c r="G119" i="1"/>
  <c r="H119" i="1" s="1"/>
  <c r="G120" i="1"/>
  <c r="H120" i="1" s="1"/>
  <c r="G121" i="1"/>
  <c r="H121" i="1" s="1"/>
  <c r="G122" i="1"/>
  <c r="H122" i="1" s="1"/>
  <c r="G123" i="1"/>
  <c r="H123" i="1" s="1"/>
  <c r="G124" i="1"/>
  <c r="H124" i="1" s="1"/>
  <c r="G125" i="1"/>
  <c r="H125" i="1" s="1"/>
  <c r="G126" i="1"/>
  <c r="H126" i="1" s="1"/>
  <c r="G127" i="1"/>
  <c r="H127" i="1" s="1"/>
  <c r="G128" i="1"/>
  <c r="H128" i="1" s="1"/>
  <c r="G129" i="1"/>
  <c r="H129" i="1" s="1"/>
  <c r="G130" i="1"/>
  <c r="H130" i="1" s="1"/>
  <c r="G131" i="1"/>
  <c r="H131" i="1" s="1"/>
  <c r="G132" i="1"/>
  <c r="H132" i="1" s="1"/>
  <c r="G133" i="1"/>
  <c r="H133" i="1" s="1"/>
  <c r="G134" i="1"/>
  <c r="H134" i="1" s="1"/>
  <c r="G135" i="1"/>
  <c r="H135" i="1" s="1"/>
  <c r="G136" i="1"/>
  <c r="H136" i="1" s="1"/>
  <c r="G137" i="1"/>
  <c r="H137" i="1" s="1"/>
  <c r="G138" i="1"/>
  <c r="H138" i="1" s="1"/>
  <c r="G139" i="1"/>
  <c r="H139" i="1" s="1"/>
  <c r="G140" i="1"/>
  <c r="H140" i="1" s="1"/>
  <c r="G141" i="1"/>
  <c r="H141" i="1" s="1"/>
  <c r="G142" i="1"/>
  <c r="H142" i="1" s="1"/>
  <c r="G143" i="1"/>
  <c r="H143" i="1" s="1"/>
  <c r="G144" i="1"/>
  <c r="H144" i="1" s="1"/>
  <c r="G145" i="1"/>
  <c r="H145" i="1" s="1"/>
  <c r="G146" i="1"/>
  <c r="H146" i="1" s="1"/>
  <c r="G147" i="1"/>
  <c r="H147" i="1" s="1"/>
  <c r="G148" i="1"/>
  <c r="H148" i="1" s="1"/>
  <c r="G149" i="1"/>
  <c r="H149" i="1" s="1"/>
  <c r="G150" i="1"/>
  <c r="H150" i="1" s="1"/>
  <c r="G151" i="1"/>
  <c r="H151" i="1" s="1"/>
  <c r="G152" i="1"/>
  <c r="H152" i="1" s="1"/>
  <c r="G153" i="1"/>
  <c r="H153" i="1" s="1"/>
  <c r="G154" i="1"/>
  <c r="H154" i="1" s="1"/>
  <c r="G155" i="1"/>
  <c r="H155" i="1" s="1"/>
  <c r="G156" i="1"/>
  <c r="H156" i="1" s="1"/>
  <c r="G157" i="1"/>
  <c r="H157" i="1" s="1"/>
  <c r="G158" i="1"/>
  <c r="H158" i="1" s="1"/>
  <c r="G159" i="1"/>
  <c r="H159" i="1" s="1"/>
  <c r="G160" i="1"/>
  <c r="H160" i="1" s="1"/>
  <c r="G161" i="1"/>
  <c r="H161" i="1" s="1"/>
  <c r="G162" i="1"/>
  <c r="H162" i="1" s="1"/>
  <c r="G163" i="1"/>
  <c r="H163" i="1" s="1"/>
  <c r="G164" i="1"/>
  <c r="H164" i="1" s="1"/>
  <c r="G165" i="1"/>
  <c r="H165" i="1" s="1"/>
  <c r="G166" i="1"/>
  <c r="H166" i="1" s="1"/>
  <c r="G167" i="1"/>
  <c r="H167" i="1" s="1"/>
  <c r="G168" i="1"/>
  <c r="H168" i="1" s="1"/>
  <c r="G169" i="1"/>
  <c r="H169" i="1" s="1"/>
  <c r="G170" i="1"/>
  <c r="H170" i="1" s="1"/>
  <c r="G171" i="1"/>
  <c r="H171" i="1" s="1"/>
  <c r="G172" i="1"/>
  <c r="H172" i="1" s="1"/>
  <c r="G173" i="1"/>
  <c r="H173" i="1" s="1"/>
  <c r="G174" i="1"/>
  <c r="H174" i="1" s="1"/>
  <c r="G175" i="1"/>
  <c r="H175" i="1" s="1"/>
  <c r="G176" i="1"/>
  <c r="H176" i="1" s="1"/>
  <c r="G177" i="1"/>
  <c r="H177" i="1" s="1"/>
  <c r="G178" i="1"/>
  <c r="H178" i="1" s="1"/>
  <c r="G179" i="1"/>
  <c r="H179" i="1" s="1"/>
  <c r="G180" i="1"/>
  <c r="H180" i="1" s="1"/>
  <c r="G181" i="1"/>
  <c r="H181" i="1" s="1"/>
  <c r="G182" i="1"/>
  <c r="H182" i="1" s="1"/>
  <c r="G183" i="1"/>
  <c r="H183" i="1" s="1"/>
  <c r="G184" i="1"/>
  <c r="H184" i="1" s="1"/>
  <c r="G185" i="1"/>
  <c r="H185" i="1" s="1"/>
  <c r="G186" i="1"/>
  <c r="H186" i="1" s="1"/>
  <c r="G187" i="1"/>
  <c r="H187" i="1" s="1"/>
  <c r="G188" i="1"/>
  <c r="H188" i="1" s="1"/>
  <c r="G189" i="1"/>
  <c r="H189" i="1" s="1"/>
  <c r="G190" i="1"/>
  <c r="H190" i="1" s="1"/>
  <c r="G191" i="1"/>
  <c r="H191" i="1" s="1"/>
  <c r="G192" i="1"/>
  <c r="H192" i="1" s="1"/>
  <c r="G193" i="1"/>
  <c r="H193" i="1" s="1"/>
  <c r="G194" i="1"/>
  <c r="H194" i="1" s="1"/>
  <c r="G195" i="1"/>
  <c r="H195" i="1" s="1"/>
  <c r="G196" i="1"/>
  <c r="H196" i="1" s="1"/>
  <c r="G197" i="1"/>
  <c r="H197" i="1" s="1"/>
  <c r="G198" i="1"/>
  <c r="H198" i="1" s="1"/>
  <c r="G199" i="1"/>
  <c r="H199" i="1" s="1"/>
  <c r="G200" i="1"/>
  <c r="H200" i="1" s="1"/>
  <c r="G201" i="1"/>
  <c r="H201" i="1" s="1"/>
  <c r="G202" i="1"/>
  <c r="H202" i="1" s="1"/>
  <c r="G203" i="1"/>
  <c r="H203" i="1" s="1"/>
  <c r="G204" i="1"/>
  <c r="H204" i="1" s="1"/>
  <c r="G205" i="1"/>
  <c r="H205" i="1" s="1"/>
  <c r="G206" i="1"/>
  <c r="H206" i="1" s="1"/>
  <c r="G207" i="1"/>
  <c r="H207" i="1" s="1"/>
  <c r="G208" i="1"/>
  <c r="H208" i="1" s="1"/>
  <c r="G209" i="1"/>
  <c r="H209" i="1" s="1"/>
  <c r="G210" i="1"/>
  <c r="H210" i="1" s="1"/>
  <c r="G211" i="1"/>
  <c r="H211" i="1" s="1"/>
  <c r="G212" i="1"/>
  <c r="H212" i="1" s="1"/>
  <c r="G213" i="1"/>
  <c r="H213" i="1" s="1"/>
  <c r="G214" i="1"/>
  <c r="H214" i="1" s="1"/>
  <c r="G215" i="1"/>
  <c r="H215" i="1" s="1"/>
  <c r="G216" i="1"/>
  <c r="H216" i="1" s="1"/>
  <c r="G217" i="1"/>
  <c r="H217" i="1" s="1"/>
  <c r="G218" i="1"/>
  <c r="H218" i="1" s="1"/>
  <c r="G219" i="1"/>
  <c r="H219" i="1" s="1"/>
  <c r="G220" i="1"/>
  <c r="H220" i="1" s="1"/>
  <c r="G221" i="1"/>
  <c r="H221" i="1" s="1"/>
  <c r="G222" i="1"/>
  <c r="H222" i="1" s="1"/>
  <c r="G223" i="1"/>
  <c r="H223" i="1" s="1"/>
  <c r="G224" i="1"/>
  <c r="H224" i="1" s="1"/>
  <c r="G225" i="1"/>
  <c r="H225" i="1" s="1"/>
  <c r="G226" i="1"/>
  <c r="H226" i="1" s="1"/>
  <c r="G227" i="1"/>
  <c r="H227" i="1" s="1"/>
  <c r="G228" i="1"/>
  <c r="H228" i="1" s="1"/>
  <c r="G229" i="1"/>
  <c r="H229" i="1" s="1"/>
  <c r="G230" i="1"/>
  <c r="H230" i="1" s="1"/>
  <c r="G231" i="1"/>
  <c r="H231" i="1" s="1"/>
  <c r="G232" i="1"/>
  <c r="H232" i="1" s="1"/>
  <c r="G233" i="1"/>
  <c r="H233" i="1" s="1"/>
  <c r="G234" i="1"/>
  <c r="H234" i="1" s="1"/>
  <c r="G235" i="1"/>
  <c r="H235" i="1" s="1"/>
  <c r="G236" i="1"/>
  <c r="H236" i="1" s="1"/>
  <c r="G237" i="1"/>
  <c r="H237" i="1" s="1"/>
  <c r="G238" i="1"/>
  <c r="H238" i="1" s="1"/>
  <c r="G239" i="1"/>
  <c r="H239" i="1" s="1"/>
  <c r="G240" i="1"/>
  <c r="H240" i="1" s="1"/>
  <c r="G241" i="1"/>
  <c r="H241" i="1" s="1"/>
  <c r="G242" i="1"/>
  <c r="H242" i="1" s="1"/>
  <c r="G243" i="1"/>
  <c r="H243" i="1" s="1"/>
  <c r="G244" i="1"/>
  <c r="H244" i="1" s="1"/>
  <c r="G245" i="1"/>
  <c r="H245" i="1" s="1"/>
  <c r="G246" i="1"/>
  <c r="H246" i="1" s="1"/>
  <c r="G247" i="1"/>
  <c r="H247" i="1" s="1"/>
  <c r="G248" i="1"/>
  <c r="H248" i="1" s="1"/>
  <c r="G249" i="1"/>
  <c r="H249" i="1" s="1"/>
  <c r="G250" i="1"/>
  <c r="H250" i="1" s="1"/>
  <c r="G251" i="1"/>
  <c r="H251" i="1" s="1"/>
  <c r="G252" i="1"/>
  <c r="H252" i="1" s="1"/>
  <c r="G253" i="1"/>
  <c r="H253" i="1" s="1"/>
  <c r="G254" i="1"/>
  <c r="H254" i="1" s="1"/>
  <c r="G255" i="1"/>
  <c r="H255" i="1" s="1"/>
  <c r="G256" i="1"/>
  <c r="H256" i="1" s="1"/>
  <c r="G257" i="1"/>
  <c r="H257" i="1" s="1"/>
  <c r="G258" i="1"/>
  <c r="H258" i="1" s="1"/>
  <c r="G259" i="1"/>
  <c r="H259" i="1" s="1"/>
  <c r="G260" i="1"/>
  <c r="H260" i="1" s="1"/>
  <c r="G261" i="1"/>
  <c r="H261" i="1" s="1"/>
  <c r="G262" i="1"/>
  <c r="H262" i="1" s="1"/>
  <c r="G263" i="1"/>
  <c r="H263" i="1" s="1"/>
  <c r="G264" i="1"/>
  <c r="H264" i="1" s="1"/>
  <c r="G265" i="1"/>
  <c r="H265" i="1" s="1"/>
  <c r="G266" i="1"/>
  <c r="H266" i="1" s="1"/>
  <c r="G267" i="1"/>
  <c r="H267" i="1" s="1"/>
  <c r="G268" i="1"/>
  <c r="H268" i="1" s="1"/>
  <c r="G269" i="1"/>
  <c r="H269" i="1" s="1"/>
  <c r="G270" i="1"/>
  <c r="H270" i="1" s="1"/>
  <c r="G271" i="1"/>
  <c r="H271" i="1" s="1"/>
  <c r="G272" i="1"/>
  <c r="H272" i="1" s="1"/>
  <c r="G273" i="1"/>
  <c r="H273" i="1" s="1"/>
  <c r="G274" i="1"/>
  <c r="H274" i="1" s="1"/>
  <c r="G275" i="1"/>
  <c r="H275" i="1" s="1"/>
  <c r="G276" i="1"/>
  <c r="H276" i="1" s="1"/>
  <c r="G277" i="1"/>
  <c r="H277" i="1" s="1"/>
  <c r="G278" i="1"/>
  <c r="H278" i="1" s="1"/>
  <c r="G279" i="1"/>
  <c r="H279" i="1" s="1"/>
  <c r="G280" i="1"/>
  <c r="H280" i="1" s="1"/>
  <c r="G281" i="1"/>
  <c r="H281" i="1" s="1"/>
  <c r="G282" i="1"/>
  <c r="H282" i="1" s="1"/>
  <c r="G283" i="1"/>
  <c r="H283" i="1" s="1"/>
  <c r="G284" i="1"/>
  <c r="H284" i="1" s="1"/>
  <c r="G285" i="1"/>
  <c r="H285" i="1" s="1"/>
  <c r="G286" i="1"/>
  <c r="H286" i="1" s="1"/>
  <c r="G287" i="1"/>
  <c r="H287" i="1" s="1"/>
  <c r="G288" i="1"/>
  <c r="H288" i="1" s="1"/>
  <c r="G289" i="1"/>
  <c r="H289" i="1" s="1"/>
  <c r="G290" i="1"/>
  <c r="H290" i="1" s="1"/>
  <c r="G291" i="1"/>
  <c r="H291" i="1" s="1"/>
  <c r="G292" i="1"/>
  <c r="H292" i="1" s="1"/>
  <c r="G293" i="1"/>
  <c r="H293" i="1" s="1"/>
  <c r="G294" i="1"/>
  <c r="H294" i="1" s="1"/>
  <c r="G295" i="1"/>
  <c r="H295" i="1" s="1"/>
  <c r="G296" i="1"/>
  <c r="H296" i="1" s="1"/>
  <c r="G297" i="1"/>
  <c r="H297" i="1" s="1"/>
  <c r="G298" i="1"/>
  <c r="H298" i="1" s="1"/>
  <c r="G299" i="1"/>
  <c r="H299" i="1" s="1"/>
  <c r="G300" i="1"/>
  <c r="H300" i="1" s="1"/>
  <c r="G301" i="1"/>
  <c r="H301" i="1" s="1"/>
  <c r="G302" i="1"/>
  <c r="H302" i="1" s="1"/>
  <c r="G303" i="1"/>
  <c r="H303" i="1" s="1"/>
  <c r="G304" i="1"/>
  <c r="H304" i="1" s="1"/>
  <c r="G305" i="1"/>
  <c r="H305" i="1" s="1"/>
  <c r="G306" i="1"/>
  <c r="H306" i="1" s="1"/>
  <c r="G307" i="1"/>
  <c r="H307" i="1" s="1"/>
  <c r="G308" i="1"/>
  <c r="H308" i="1" s="1"/>
  <c r="G309" i="1"/>
  <c r="H309" i="1" s="1"/>
  <c r="G310" i="1"/>
  <c r="H310" i="1" s="1"/>
  <c r="G311" i="1"/>
  <c r="H311" i="1" s="1"/>
  <c r="G312" i="1"/>
  <c r="H312" i="1" s="1"/>
  <c r="G313" i="1"/>
  <c r="H313" i="1" s="1"/>
  <c r="G314" i="1"/>
  <c r="H314" i="1" s="1"/>
  <c r="G315" i="1"/>
  <c r="H315" i="1" s="1"/>
  <c r="G316" i="1"/>
  <c r="H316" i="1" s="1"/>
  <c r="G317" i="1"/>
  <c r="H317" i="1" s="1"/>
  <c r="G318" i="1"/>
  <c r="H318" i="1" s="1"/>
  <c r="G319" i="1"/>
  <c r="H319" i="1" s="1"/>
  <c r="G320" i="1"/>
  <c r="H320" i="1" s="1"/>
  <c r="G321" i="1"/>
  <c r="H321" i="1" s="1"/>
  <c r="G322" i="1"/>
  <c r="H322" i="1" s="1"/>
  <c r="G323" i="1"/>
  <c r="H323" i="1" s="1"/>
  <c r="G324" i="1"/>
  <c r="H324" i="1" s="1"/>
  <c r="G325" i="1"/>
  <c r="H325" i="1" s="1"/>
  <c r="G326" i="1"/>
  <c r="H326" i="1" s="1"/>
  <c r="G327" i="1"/>
  <c r="H327" i="1" s="1"/>
  <c r="G328" i="1"/>
  <c r="H328" i="1" s="1"/>
  <c r="G329" i="1"/>
  <c r="H329" i="1" s="1"/>
  <c r="G330" i="1"/>
  <c r="H330" i="1" s="1"/>
  <c r="G331" i="1"/>
  <c r="H331" i="1" s="1"/>
  <c r="G332" i="1"/>
  <c r="H332" i="1" s="1"/>
  <c r="G333" i="1"/>
  <c r="H333" i="1" s="1"/>
  <c r="G334" i="1"/>
  <c r="H334" i="1" s="1"/>
  <c r="G335" i="1"/>
  <c r="H335" i="1" s="1"/>
  <c r="G336" i="1"/>
  <c r="H336" i="1" s="1"/>
  <c r="G337" i="1"/>
  <c r="H337" i="1" s="1"/>
  <c r="G338" i="1"/>
  <c r="H338" i="1" s="1"/>
  <c r="G339" i="1"/>
  <c r="H339" i="1" s="1"/>
  <c r="G340" i="1"/>
  <c r="H340" i="1" s="1"/>
  <c r="G341" i="1"/>
  <c r="H341" i="1" s="1"/>
  <c r="G342" i="1"/>
  <c r="H342" i="1" s="1"/>
  <c r="G343" i="1"/>
  <c r="H343" i="1" s="1"/>
  <c r="G344" i="1"/>
  <c r="H344" i="1" s="1"/>
  <c r="G345" i="1"/>
  <c r="H345" i="1" s="1"/>
  <c r="G346" i="1"/>
  <c r="H346" i="1" s="1"/>
  <c r="G347" i="1"/>
  <c r="H347" i="1" s="1"/>
  <c r="G348" i="1"/>
  <c r="H348" i="1" s="1"/>
  <c r="G349" i="1"/>
  <c r="H349" i="1" s="1"/>
  <c r="G350" i="1"/>
  <c r="H350" i="1" s="1"/>
  <c r="G351" i="1"/>
  <c r="H351" i="1" s="1"/>
  <c r="G352" i="1"/>
  <c r="H352" i="1" s="1"/>
  <c r="G353" i="1"/>
  <c r="H353" i="1" s="1"/>
  <c r="G354" i="1"/>
  <c r="H354" i="1" s="1"/>
  <c r="G355" i="1"/>
  <c r="H355" i="1" s="1"/>
  <c r="G356" i="1"/>
  <c r="H356" i="1" s="1"/>
  <c r="G357" i="1"/>
  <c r="H357" i="1" s="1"/>
  <c r="G358" i="1"/>
  <c r="H358" i="1" s="1"/>
  <c r="G359" i="1"/>
  <c r="H359" i="1" s="1"/>
  <c r="G360" i="1"/>
  <c r="H360" i="1" s="1"/>
  <c r="G361" i="1"/>
  <c r="H361" i="1" s="1"/>
  <c r="G362" i="1"/>
  <c r="H362" i="1" s="1"/>
  <c r="G363" i="1"/>
  <c r="H363" i="1" s="1"/>
  <c r="G364" i="1"/>
  <c r="H364" i="1" s="1"/>
  <c r="G365" i="1"/>
  <c r="H365" i="1" s="1"/>
  <c r="G366" i="1"/>
  <c r="H366" i="1" s="1"/>
  <c r="G367" i="1"/>
  <c r="H367" i="1" s="1"/>
  <c r="G368" i="1"/>
  <c r="H368" i="1" s="1"/>
  <c r="G369" i="1"/>
  <c r="H369" i="1" s="1"/>
  <c r="G370" i="1"/>
  <c r="H370" i="1" s="1"/>
  <c r="G371" i="1"/>
  <c r="H371" i="1" s="1"/>
  <c r="G372" i="1"/>
  <c r="H372" i="1" s="1"/>
  <c r="G373" i="1"/>
  <c r="H373" i="1" s="1"/>
  <c r="G374" i="1"/>
  <c r="H374" i="1" s="1"/>
  <c r="G375" i="1"/>
  <c r="H375" i="1" s="1"/>
  <c r="G376" i="1"/>
  <c r="H376" i="1" s="1"/>
  <c r="G377" i="1"/>
  <c r="H377" i="1" s="1"/>
  <c r="G378" i="1"/>
  <c r="H378" i="1" s="1"/>
  <c r="G379" i="1"/>
  <c r="H379" i="1" s="1"/>
  <c r="G380" i="1"/>
  <c r="H380" i="1" s="1"/>
  <c r="G381" i="1"/>
  <c r="H381" i="1" s="1"/>
  <c r="G382" i="1"/>
  <c r="H382" i="1" s="1"/>
  <c r="G383" i="1"/>
  <c r="H383" i="1" s="1"/>
  <c r="G384" i="1"/>
  <c r="H384" i="1" s="1"/>
  <c r="G385" i="1"/>
  <c r="H385" i="1" s="1"/>
  <c r="G386" i="1"/>
  <c r="H386" i="1" s="1"/>
  <c r="G387" i="1"/>
  <c r="H387" i="1" s="1"/>
  <c r="G388" i="1"/>
  <c r="H388" i="1" s="1"/>
  <c r="G389" i="1"/>
  <c r="H389" i="1" s="1"/>
  <c r="G390" i="1"/>
  <c r="H390" i="1" s="1"/>
  <c r="G391" i="1"/>
  <c r="H391" i="1" s="1"/>
  <c r="G392" i="1"/>
  <c r="H392" i="1" s="1"/>
  <c r="G393" i="1"/>
  <c r="H393" i="1" s="1"/>
  <c r="G394" i="1"/>
  <c r="H394" i="1" s="1"/>
  <c r="G395" i="1"/>
  <c r="H395" i="1" s="1"/>
  <c r="G396" i="1"/>
  <c r="H396" i="1" s="1"/>
  <c r="G397" i="1"/>
  <c r="H397" i="1" s="1"/>
  <c r="G398" i="1"/>
  <c r="H398" i="1" s="1"/>
  <c r="G399" i="1"/>
  <c r="H399" i="1" s="1"/>
  <c r="G400" i="1"/>
  <c r="H400" i="1" s="1"/>
  <c r="G401" i="1"/>
  <c r="H401" i="1" s="1"/>
  <c r="G402" i="1"/>
  <c r="H402" i="1" s="1"/>
  <c r="G403" i="1"/>
  <c r="H403" i="1" s="1"/>
  <c r="G404" i="1"/>
  <c r="H404" i="1" s="1"/>
  <c r="G405" i="1"/>
  <c r="H405" i="1" s="1"/>
  <c r="G406" i="1"/>
  <c r="H406" i="1" s="1"/>
  <c r="G407" i="1"/>
  <c r="H407" i="1" s="1"/>
  <c r="G408" i="1"/>
  <c r="H408" i="1" s="1"/>
  <c r="G409" i="1"/>
  <c r="H409" i="1" s="1"/>
  <c r="G410" i="1"/>
  <c r="H410" i="1" s="1"/>
  <c r="G411" i="1"/>
  <c r="H411" i="1" s="1"/>
  <c r="G412" i="1"/>
  <c r="H412" i="1" s="1"/>
  <c r="G413" i="1"/>
  <c r="H413" i="1" s="1"/>
  <c r="G414" i="1"/>
  <c r="H414" i="1" s="1"/>
  <c r="G415" i="1"/>
  <c r="H415" i="1" s="1"/>
  <c r="G416" i="1"/>
  <c r="H416" i="1" s="1"/>
  <c r="G417" i="1"/>
  <c r="H417" i="1" s="1"/>
  <c r="G418" i="1"/>
  <c r="H418" i="1" s="1"/>
  <c r="G419" i="1"/>
  <c r="H419" i="1" s="1"/>
  <c r="G420" i="1"/>
  <c r="H420" i="1" s="1"/>
  <c r="G421" i="1"/>
  <c r="H421" i="1" s="1"/>
  <c r="G422" i="1"/>
  <c r="H422" i="1" s="1"/>
  <c r="G423" i="1"/>
  <c r="H423" i="1" s="1"/>
  <c r="G424" i="1"/>
  <c r="H424" i="1" s="1"/>
  <c r="G425" i="1"/>
  <c r="H425" i="1" s="1"/>
  <c r="G426" i="1"/>
  <c r="H426" i="1" s="1"/>
  <c r="G427" i="1"/>
  <c r="H427" i="1" s="1"/>
  <c r="G428" i="1"/>
  <c r="H428" i="1" s="1"/>
  <c r="G429" i="1"/>
  <c r="H429" i="1" s="1"/>
  <c r="G430" i="1"/>
  <c r="H430" i="1" s="1"/>
  <c r="G431" i="1"/>
  <c r="H431" i="1" s="1"/>
  <c r="G432" i="1"/>
  <c r="H432" i="1" s="1"/>
  <c r="G433" i="1"/>
  <c r="H433" i="1" s="1"/>
  <c r="G434" i="1"/>
  <c r="H434" i="1" s="1"/>
  <c r="G435" i="1"/>
  <c r="H435" i="1" s="1"/>
  <c r="G436" i="1"/>
  <c r="H436" i="1" s="1"/>
  <c r="G437" i="1"/>
  <c r="H437" i="1" s="1"/>
  <c r="G438" i="1"/>
  <c r="H438" i="1" s="1"/>
  <c r="G439" i="1"/>
  <c r="H439" i="1" s="1"/>
  <c r="G440" i="1"/>
  <c r="H440" i="1" s="1"/>
  <c r="G441" i="1"/>
  <c r="H441" i="1" s="1"/>
  <c r="G442" i="1"/>
  <c r="H442" i="1" s="1"/>
  <c r="G443" i="1"/>
  <c r="H443" i="1" s="1"/>
  <c r="G444" i="1"/>
  <c r="H444" i="1" s="1"/>
  <c r="G445" i="1"/>
  <c r="H445" i="1" s="1"/>
  <c r="G446" i="1"/>
  <c r="H446" i="1" s="1"/>
  <c r="G447" i="1"/>
  <c r="H447" i="1" s="1"/>
  <c r="G448" i="1"/>
  <c r="H448" i="1" s="1"/>
  <c r="G449" i="1"/>
  <c r="H449" i="1" s="1"/>
  <c r="G450" i="1"/>
  <c r="H450" i="1" s="1"/>
  <c r="G451" i="1"/>
  <c r="H451" i="1" s="1"/>
  <c r="G452" i="1"/>
  <c r="H452" i="1" s="1"/>
  <c r="G453" i="1"/>
  <c r="H453" i="1" s="1"/>
  <c r="G454" i="1"/>
  <c r="H454" i="1" s="1"/>
  <c r="G455" i="1"/>
  <c r="H455" i="1" s="1"/>
  <c r="G456" i="1"/>
  <c r="H456" i="1" s="1"/>
  <c r="G457" i="1"/>
  <c r="H457" i="1" s="1"/>
  <c r="G458" i="1"/>
  <c r="H458" i="1" s="1"/>
  <c r="G459" i="1"/>
  <c r="H459" i="1" s="1"/>
  <c r="G460" i="1"/>
  <c r="H460" i="1" s="1"/>
  <c r="G461" i="1"/>
  <c r="H461" i="1" s="1"/>
  <c r="G462" i="1"/>
  <c r="H462" i="1" s="1"/>
  <c r="G463" i="1"/>
  <c r="H463" i="1" s="1"/>
  <c r="G464" i="1"/>
  <c r="H464" i="1" s="1"/>
  <c r="G465" i="1"/>
  <c r="H465" i="1" s="1"/>
  <c r="G466" i="1"/>
  <c r="H466" i="1" s="1"/>
  <c r="G467" i="1"/>
  <c r="H467" i="1" s="1"/>
  <c r="G468" i="1"/>
  <c r="H468" i="1" s="1"/>
  <c r="G469" i="1"/>
  <c r="H469" i="1" s="1"/>
  <c r="G470" i="1"/>
  <c r="H470" i="1" s="1"/>
  <c r="G471" i="1"/>
  <c r="H471" i="1" s="1"/>
  <c r="G472" i="1"/>
  <c r="H472" i="1" s="1"/>
  <c r="G473" i="1"/>
  <c r="H473" i="1" s="1"/>
  <c r="G474" i="1"/>
  <c r="H474" i="1" s="1"/>
  <c r="G475" i="1"/>
  <c r="H475" i="1" s="1"/>
  <c r="G476" i="1"/>
  <c r="H476" i="1" s="1"/>
  <c r="G477" i="1"/>
  <c r="H477" i="1" s="1"/>
  <c r="G478" i="1"/>
  <c r="H478" i="1" s="1"/>
  <c r="G479" i="1"/>
  <c r="H479" i="1" s="1"/>
  <c r="G480" i="1"/>
  <c r="H480" i="1" s="1"/>
  <c r="G481" i="1"/>
  <c r="H481" i="1" s="1"/>
  <c r="G482" i="1"/>
  <c r="H482" i="1" s="1"/>
  <c r="G483" i="1"/>
  <c r="H483" i="1" s="1"/>
  <c r="G484" i="1"/>
  <c r="H484" i="1" s="1"/>
  <c r="G485" i="1"/>
  <c r="H485" i="1" s="1"/>
  <c r="G486" i="1"/>
  <c r="H486" i="1" s="1"/>
  <c r="G487" i="1"/>
  <c r="H487" i="1" s="1"/>
  <c r="G488" i="1"/>
  <c r="H488" i="1" s="1"/>
  <c r="G489" i="1"/>
  <c r="H489" i="1" s="1"/>
  <c r="G490" i="1"/>
  <c r="H490" i="1" s="1"/>
  <c r="G491" i="1"/>
  <c r="H491" i="1" s="1"/>
  <c r="G492" i="1"/>
  <c r="H492" i="1" s="1"/>
  <c r="G493" i="1"/>
  <c r="H493" i="1" s="1"/>
  <c r="G494" i="1"/>
  <c r="H494" i="1" s="1"/>
  <c r="G495" i="1"/>
  <c r="H495" i="1" s="1"/>
  <c r="G96" i="1"/>
  <c r="H96" i="1" s="1"/>
  <c r="Q22" i="1" l="1"/>
  <c r="B49" i="29"/>
  <c r="B10" i="29"/>
  <c r="R32" i="1"/>
  <c r="I516" i="1"/>
  <c r="J516" i="1" s="1"/>
  <c r="G516" i="1"/>
  <c r="H516" i="1" s="1"/>
  <c r="Q32" i="1"/>
  <c r="Q34" i="1"/>
  <c r="R34" i="1"/>
  <c r="I96" i="1"/>
  <c r="J96" i="1" s="1"/>
  <c r="I495" i="1"/>
  <c r="J495" i="1" s="1"/>
  <c r="I494" i="1"/>
  <c r="J494" i="1" s="1"/>
  <c r="I493" i="1"/>
  <c r="J493" i="1" s="1"/>
  <c r="I492" i="1"/>
  <c r="J492" i="1" s="1"/>
  <c r="I491" i="1"/>
  <c r="J491" i="1" s="1"/>
  <c r="I490" i="1"/>
  <c r="J490" i="1" s="1"/>
  <c r="I489" i="1"/>
  <c r="J489" i="1" s="1"/>
  <c r="I488" i="1"/>
  <c r="J488" i="1" s="1"/>
  <c r="I487" i="1"/>
  <c r="J487" i="1" s="1"/>
  <c r="I486" i="1"/>
  <c r="J486" i="1" s="1"/>
  <c r="I485" i="1"/>
  <c r="J485" i="1" s="1"/>
  <c r="I484" i="1"/>
  <c r="J484" i="1" s="1"/>
  <c r="I483" i="1"/>
  <c r="J483" i="1" s="1"/>
  <c r="I482" i="1"/>
  <c r="Q23" i="1"/>
  <c r="I481" i="1"/>
  <c r="J481" i="1" s="1"/>
  <c r="I480" i="1"/>
  <c r="J480" i="1" s="1"/>
  <c r="I479" i="1"/>
  <c r="J479" i="1" s="1"/>
  <c r="I478" i="1"/>
  <c r="J478" i="1" s="1"/>
  <c r="I477" i="1"/>
  <c r="J477" i="1" s="1"/>
  <c r="I476" i="1"/>
  <c r="J476" i="1" s="1"/>
  <c r="I475" i="1"/>
  <c r="J475" i="1" s="1"/>
  <c r="I474" i="1"/>
  <c r="J474" i="1" s="1"/>
  <c r="I473" i="1"/>
  <c r="J473" i="1" s="1"/>
  <c r="I472" i="1"/>
  <c r="J472" i="1" s="1"/>
  <c r="I471" i="1"/>
  <c r="J471" i="1" s="1"/>
  <c r="I470" i="1"/>
  <c r="J470" i="1" s="1"/>
  <c r="I469" i="1"/>
  <c r="J469" i="1" s="1"/>
  <c r="I468" i="1"/>
  <c r="J468" i="1" s="1"/>
  <c r="I467" i="1"/>
  <c r="J467" i="1" s="1"/>
  <c r="I466" i="1"/>
  <c r="J466" i="1" s="1"/>
  <c r="I465" i="1"/>
  <c r="J465" i="1" s="1"/>
  <c r="I464" i="1"/>
  <c r="J464" i="1" s="1"/>
  <c r="I463" i="1"/>
  <c r="J463" i="1" s="1"/>
  <c r="I462" i="1"/>
  <c r="J462" i="1" s="1"/>
  <c r="I461" i="1"/>
  <c r="J461" i="1" s="1"/>
  <c r="I460" i="1"/>
  <c r="J460" i="1" s="1"/>
  <c r="I459" i="1"/>
  <c r="J459" i="1" s="1"/>
  <c r="I458" i="1"/>
  <c r="J458" i="1" s="1"/>
  <c r="I457" i="1"/>
  <c r="J457" i="1" s="1"/>
  <c r="I456" i="1"/>
  <c r="J456" i="1" s="1"/>
  <c r="I455" i="1"/>
  <c r="J455" i="1" s="1"/>
  <c r="I454" i="1"/>
  <c r="J454" i="1" s="1"/>
  <c r="I453" i="1"/>
  <c r="J453" i="1" s="1"/>
  <c r="I452" i="1"/>
  <c r="J452" i="1" s="1"/>
  <c r="I451" i="1"/>
  <c r="J451" i="1" s="1"/>
  <c r="I450" i="1"/>
  <c r="J450" i="1" s="1"/>
  <c r="I449" i="1"/>
  <c r="J449" i="1" s="1"/>
  <c r="I448" i="1"/>
  <c r="J448" i="1" s="1"/>
  <c r="I447" i="1"/>
  <c r="J447" i="1" s="1"/>
  <c r="I446" i="1"/>
  <c r="J446" i="1" s="1"/>
  <c r="I445" i="1"/>
  <c r="J445" i="1" s="1"/>
  <c r="I444" i="1"/>
  <c r="J444" i="1" s="1"/>
  <c r="I443" i="1"/>
  <c r="J443" i="1" s="1"/>
  <c r="I442" i="1"/>
  <c r="J442" i="1" s="1"/>
  <c r="I441" i="1"/>
  <c r="J441" i="1" s="1"/>
  <c r="I440" i="1"/>
  <c r="J440" i="1" s="1"/>
  <c r="I439" i="1"/>
  <c r="J439" i="1" s="1"/>
  <c r="I438" i="1"/>
  <c r="J438" i="1" s="1"/>
  <c r="I437" i="1"/>
  <c r="J437" i="1" s="1"/>
  <c r="I436" i="1"/>
  <c r="J436" i="1" s="1"/>
  <c r="I435" i="1"/>
  <c r="J435" i="1" s="1"/>
  <c r="I434" i="1"/>
  <c r="J434" i="1" s="1"/>
  <c r="I433" i="1"/>
  <c r="J433" i="1" s="1"/>
  <c r="I432" i="1"/>
  <c r="J432" i="1" s="1"/>
  <c r="I431" i="1"/>
  <c r="J431" i="1" s="1"/>
  <c r="I430" i="1"/>
  <c r="J430" i="1" s="1"/>
  <c r="I429" i="1"/>
  <c r="J429" i="1" s="1"/>
  <c r="I428" i="1"/>
  <c r="J428" i="1" s="1"/>
  <c r="I427" i="1"/>
  <c r="J427" i="1" s="1"/>
  <c r="I426" i="1"/>
  <c r="J426" i="1" s="1"/>
  <c r="I425" i="1"/>
  <c r="J425" i="1" s="1"/>
  <c r="I424" i="1"/>
  <c r="J424" i="1" s="1"/>
  <c r="I423" i="1"/>
  <c r="J423" i="1" s="1"/>
  <c r="I422" i="1"/>
  <c r="J422" i="1" s="1"/>
  <c r="I421" i="1"/>
  <c r="J421" i="1" s="1"/>
  <c r="I420" i="1"/>
  <c r="J420" i="1" s="1"/>
  <c r="I419" i="1"/>
  <c r="J419" i="1" s="1"/>
  <c r="I418" i="1"/>
  <c r="J418" i="1" s="1"/>
  <c r="I417" i="1"/>
  <c r="J417" i="1" s="1"/>
  <c r="I416" i="1"/>
  <c r="J416" i="1" s="1"/>
  <c r="I415" i="1"/>
  <c r="J415" i="1" s="1"/>
  <c r="I414" i="1"/>
  <c r="J414" i="1" s="1"/>
  <c r="I413" i="1"/>
  <c r="J413" i="1" s="1"/>
  <c r="I412" i="1"/>
  <c r="J412" i="1" s="1"/>
  <c r="I411" i="1"/>
  <c r="J411" i="1" s="1"/>
  <c r="I410" i="1"/>
  <c r="J410" i="1" s="1"/>
  <c r="I409" i="1"/>
  <c r="J409" i="1" s="1"/>
  <c r="I408" i="1"/>
  <c r="J408" i="1" s="1"/>
  <c r="I407" i="1"/>
  <c r="J407" i="1" s="1"/>
  <c r="I406" i="1"/>
  <c r="J406" i="1" s="1"/>
  <c r="I405" i="1"/>
  <c r="J405" i="1" s="1"/>
  <c r="I404" i="1"/>
  <c r="J404" i="1" s="1"/>
  <c r="I403" i="1"/>
  <c r="J403" i="1" s="1"/>
  <c r="I402" i="1"/>
  <c r="J402" i="1" s="1"/>
  <c r="I401" i="1"/>
  <c r="J401" i="1" s="1"/>
  <c r="I400" i="1"/>
  <c r="J400" i="1" s="1"/>
  <c r="I399" i="1"/>
  <c r="J399" i="1" s="1"/>
  <c r="I398" i="1"/>
  <c r="J398" i="1" s="1"/>
  <c r="I397" i="1"/>
  <c r="J397" i="1" s="1"/>
  <c r="I396" i="1"/>
  <c r="J396" i="1" s="1"/>
  <c r="I395" i="1"/>
  <c r="J395" i="1" s="1"/>
  <c r="I394" i="1"/>
  <c r="J394" i="1" s="1"/>
  <c r="I393" i="1"/>
  <c r="J393" i="1" s="1"/>
  <c r="I392" i="1"/>
  <c r="J392" i="1" s="1"/>
  <c r="I391" i="1"/>
  <c r="J391" i="1" s="1"/>
  <c r="I390" i="1"/>
  <c r="J390" i="1" s="1"/>
  <c r="I389" i="1"/>
  <c r="J389" i="1" s="1"/>
  <c r="I388" i="1"/>
  <c r="J388" i="1" s="1"/>
  <c r="I387" i="1"/>
  <c r="J387" i="1" s="1"/>
  <c r="I386" i="1"/>
  <c r="J386" i="1" s="1"/>
  <c r="I385" i="1"/>
  <c r="J385" i="1" s="1"/>
  <c r="I384" i="1"/>
  <c r="J384" i="1" s="1"/>
  <c r="I383" i="1"/>
  <c r="J383" i="1" s="1"/>
  <c r="I382" i="1"/>
  <c r="J382" i="1" s="1"/>
  <c r="I381" i="1"/>
  <c r="J381" i="1" s="1"/>
  <c r="I380" i="1"/>
  <c r="J380" i="1" s="1"/>
  <c r="I379" i="1"/>
  <c r="J379" i="1" s="1"/>
  <c r="I378" i="1"/>
  <c r="J378" i="1" s="1"/>
  <c r="I377" i="1"/>
  <c r="J377" i="1" s="1"/>
  <c r="I376" i="1"/>
  <c r="J376" i="1" s="1"/>
  <c r="I375" i="1"/>
  <c r="J375" i="1" s="1"/>
  <c r="I374" i="1"/>
  <c r="J374" i="1" s="1"/>
  <c r="I373" i="1"/>
  <c r="J373" i="1" s="1"/>
  <c r="I372" i="1"/>
  <c r="J372" i="1" s="1"/>
  <c r="I371" i="1"/>
  <c r="J371" i="1" s="1"/>
  <c r="I370" i="1"/>
  <c r="J370" i="1" s="1"/>
  <c r="I369" i="1"/>
  <c r="J369" i="1" s="1"/>
  <c r="I368" i="1"/>
  <c r="J368" i="1" s="1"/>
  <c r="I367" i="1"/>
  <c r="J367" i="1" s="1"/>
  <c r="I366" i="1"/>
  <c r="J366" i="1" s="1"/>
  <c r="I365" i="1"/>
  <c r="J365" i="1" s="1"/>
  <c r="I364" i="1"/>
  <c r="J364" i="1" s="1"/>
  <c r="I363" i="1"/>
  <c r="J363" i="1" s="1"/>
  <c r="I362" i="1"/>
  <c r="J362" i="1" s="1"/>
  <c r="I361" i="1"/>
  <c r="J361" i="1" s="1"/>
  <c r="I360" i="1"/>
  <c r="J360" i="1" s="1"/>
  <c r="I359" i="1"/>
  <c r="J359" i="1" s="1"/>
  <c r="I358" i="1"/>
  <c r="J358" i="1" s="1"/>
  <c r="I357" i="1"/>
  <c r="J357" i="1" s="1"/>
  <c r="I356" i="1"/>
  <c r="J356" i="1" s="1"/>
  <c r="I355" i="1"/>
  <c r="J355" i="1" s="1"/>
  <c r="I354" i="1"/>
  <c r="J354" i="1" s="1"/>
  <c r="I353" i="1"/>
  <c r="J353" i="1" s="1"/>
  <c r="I352" i="1"/>
  <c r="J352" i="1" s="1"/>
  <c r="I351" i="1"/>
  <c r="J351" i="1" s="1"/>
  <c r="I350" i="1"/>
  <c r="J350" i="1" s="1"/>
  <c r="I349" i="1"/>
  <c r="J349" i="1" s="1"/>
  <c r="I348" i="1"/>
  <c r="J348" i="1" s="1"/>
  <c r="I347" i="1"/>
  <c r="J347" i="1" s="1"/>
  <c r="I346" i="1"/>
  <c r="J346" i="1" s="1"/>
  <c r="I345" i="1"/>
  <c r="J345" i="1" s="1"/>
  <c r="I344" i="1"/>
  <c r="J344" i="1" s="1"/>
  <c r="I343" i="1"/>
  <c r="J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I331" i="1"/>
  <c r="J331" i="1" s="1"/>
  <c r="I330" i="1"/>
  <c r="J330" i="1" s="1"/>
  <c r="I329" i="1"/>
  <c r="J329" i="1" s="1"/>
  <c r="I328" i="1"/>
  <c r="J328" i="1" s="1"/>
  <c r="I327" i="1"/>
  <c r="J327" i="1" s="1"/>
  <c r="I326" i="1"/>
  <c r="J326" i="1" s="1"/>
  <c r="I325" i="1"/>
  <c r="J325" i="1" s="1"/>
  <c r="I324" i="1"/>
  <c r="J324" i="1" s="1"/>
  <c r="I323" i="1"/>
  <c r="J323" i="1" s="1"/>
  <c r="I322" i="1"/>
  <c r="J322" i="1" s="1"/>
  <c r="I321" i="1"/>
  <c r="J321" i="1" s="1"/>
  <c r="I320" i="1"/>
  <c r="J320" i="1" s="1"/>
  <c r="I319" i="1"/>
  <c r="J319" i="1" s="1"/>
  <c r="I318" i="1"/>
  <c r="J318" i="1" s="1"/>
  <c r="I317" i="1"/>
  <c r="J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I302" i="1"/>
  <c r="J302" i="1" s="1"/>
  <c r="I301" i="1"/>
  <c r="J301" i="1" s="1"/>
  <c r="I300" i="1"/>
  <c r="J300" i="1" s="1"/>
  <c r="I299" i="1"/>
  <c r="J299" i="1" s="1"/>
  <c r="I297" i="1"/>
  <c r="J297" i="1" s="1"/>
  <c r="I296" i="1"/>
  <c r="J296" i="1" s="1"/>
  <c r="I295" i="1"/>
  <c r="J295" i="1" s="1"/>
  <c r="I294" i="1"/>
  <c r="J294" i="1" s="1"/>
  <c r="I293" i="1"/>
  <c r="J293" i="1" s="1"/>
  <c r="I292" i="1"/>
  <c r="J292" i="1" s="1"/>
  <c r="I291" i="1"/>
  <c r="J291" i="1" s="1"/>
  <c r="I290" i="1"/>
  <c r="J290" i="1" s="1"/>
  <c r="I289" i="1"/>
  <c r="J289" i="1" s="1"/>
  <c r="I288" i="1"/>
  <c r="J288" i="1" s="1"/>
  <c r="I287" i="1"/>
  <c r="J287" i="1" s="1"/>
  <c r="I286" i="1"/>
  <c r="J286" i="1" s="1"/>
  <c r="I285" i="1"/>
  <c r="J285" i="1" s="1"/>
  <c r="I284" i="1"/>
  <c r="J284" i="1" s="1"/>
  <c r="I283" i="1"/>
  <c r="J283" i="1" s="1"/>
  <c r="I282" i="1"/>
  <c r="J282" i="1" s="1"/>
  <c r="I281" i="1"/>
  <c r="J281" i="1" s="1"/>
  <c r="I280" i="1"/>
  <c r="J280" i="1" s="1"/>
  <c r="I279" i="1"/>
  <c r="J279" i="1" s="1"/>
  <c r="I278" i="1"/>
  <c r="J278" i="1" s="1"/>
  <c r="I277" i="1"/>
  <c r="J277" i="1" s="1"/>
  <c r="I276" i="1"/>
  <c r="J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I235" i="1"/>
  <c r="J235" i="1" s="1"/>
  <c r="I234" i="1"/>
  <c r="J234" i="1" s="1"/>
  <c r="I233" i="1"/>
  <c r="J233" i="1" s="1"/>
  <c r="I232" i="1"/>
  <c r="J232" i="1" s="1"/>
  <c r="I231" i="1"/>
  <c r="J231" i="1" s="1"/>
  <c r="I230" i="1"/>
  <c r="J230" i="1" s="1"/>
  <c r="I229" i="1"/>
  <c r="J229" i="1" s="1"/>
  <c r="I228" i="1"/>
  <c r="J228" i="1" s="1"/>
  <c r="I227" i="1"/>
  <c r="J227" i="1" s="1"/>
  <c r="I226" i="1"/>
  <c r="J226" i="1" s="1"/>
  <c r="I225" i="1"/>
  <c r="J225" i="1" s="1"/>
  <c r="I224" i="1"/>
  <c r="J224" i="1" s="1"/>
  <c r="I223" i="1"/>
  <c r="J223" i="1" s="1"/>
  <c r="I222" i="1"/>
  <c r="J222" i="1" s="1"/>
  <c r="I221" i="1"/>
  <c r="J221" i="1" s="1"/>
  <c r="I220" i="1"/>
  <c r="J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I201" i="1"/>
  <c r="J201" i="1" s="1"/>
  <c r="I200" i="1"/>
  <c r="J200" i="1" s="1"/>
  <c r="I199" i="1"/>
  <c r="J199" i="1" s="1"/>
  <c r="I198" i="1"/>
  <c r="J198" i="1" s="1"/>
  <c r="I197" i="1"/>
  <c r="J197" i="1" s="1"/>
  <c r="I196" i="1"/>
  <c r="J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I178" i="1"/>
  <c r="J178" i="1" s="1"/>
  <c r="I177" i="1"/>
  <c r="J177" i="1" s="1"/>
  <c r="I176" i="1"/>
  <c r="J176" i="1" s="1"/>
  <c r="I175" i="1"/>
  <c r="J175" i="1" s="1"/>
  <c r="I174" i="1"/>
  <c r="J174" i="1" s="1"/>
  <c r="I173" i="1"/>
  <c r="J173" i="1" s="1"/>
  <c r="I172" i="1"/>
  <c r="J172" i="1" s="1"/>
  <c r="I171" i="1"/>
  <c r="J171" i="1" s="1"/>
  <c r="I170" i="1"/>
  <c r="J170" i="1" s="1"/>
  <c r="I169" i="1"/>
  <c r="J169" i="1" s="1"/>
  <c r="I168" i="1"/>
  <c r="J168" i="1" s="1"/>
  <c r="I167" i="1"/>
  <c r="J167" i="1" s="1"/>
  <c r="I166" i="1"/>
  <c r="J166" i="1" s="1"/>
  <c r="I165" i="1"/>
  <c r="J165" i="1" s="1"/>
  <c r="I164" i="1"/>
  <c r="J164" i="1" s="1"/>
  <c r="I163" i="1"/>
  <c r="J163" i="1" s="1"/>
  <c r="I162" i="1"/>
  <c r="J162" i="1" s="1"/>
  <c r="I161" i="1"/>
  <c r="J161" i="1" s="1"/>
  <c r="I160" i="1"/>
  <c r="J160" i="1" s="1"/>
  <c r="I159" i="1"/>
  <c r="J159" i="1" s="1"/>
  <c r="I158" i="1"/>
  <c r="J158" i="1" s="1"/>
  <c r="I157" i="1"/>
  <c r="J157" i="1" s="1"/>
  <c r="I156" i="1"/>
  <c r="J156" i="1" s="1"/>
  <c r="I155" i="1"/>
  <c r="J155" i="1" s="1"/>
  <c r="I154" i="1"/>
  <c r="J154" i="1" s="1"/>
  <c r="I153" i="1"/>
  <c r="J153" i="1" s="1"/>
  <c r="I152" i="1"/>
  <c r="J152" i="1" s="1"/>
  <c r="I151" i="1"/>
  <c r="J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I114" i="1"/>
  <c r="J114" i="1" s="1"/>
  <c r="I113" i="1"/>
  <c r="J113" i="1" s="1"/>
  <c r="I112" i="1"/>
  <c r="J112" i="1" s="1"/>
  <c r="I111" i="1"/>
  <c r="J111" i="1" s="1"/>
  <c r="I110" i="1"/>
  <c r="J110" i="1" s="1"/>
  <c r="I109" i="1"/>
  <c r="J109" i="1" s="1"/>
  <c r="I108" i="1"/>
  <c r="J108" i="1" s="1"/>
  <c r="I107" i="1"/>
  <c r="J107" i="1" s="1"/>
  <c r="I106" i="1"/>
  <c r="J106" i="1" s="1"/>
  <c r="I105" i="1"/>
  <c r="J105" i="1" s="1"/>
  <c r="I104" i="1"/>
  <c r="J104" i="1" s="1"/>
  <c r="I103" i="1"/>
  <c r="J103" i="1" s="1"/>
  <c r="I102" i="1"/>
  <c r="J102" i="1" s="1"/>
  <c r="I101" i="1"/>
  <c r="J101" i="1" s="1"/>
  <c r="I100" i="1"/>
  <c r="J100" i="1" s="1"/>
  <c r="I99" i="1"/>
  <c r="J99" i="1" s="1"/>
  <c r="I98" i="1"/>
  <c r="J98" i="1" s="1"/>
  <c r="I97" i="1"/>
  <c r="J97" i="1" s="1"/>
  <c r="I298" i="1"/>
  <c r="J298" i="1" s="1"/>
  <c r="G2" i="43"/>
  <c r="Q35" i="1" l="1"/>
  <c r="R35" i="1"/>
  <c r="Q33" i="1"/>
  <c r="R33" i="1"/>
  <c r="R23" i="1"/>
  <c r="Q24" i="1"/>
  <c r="J482" i="1"/>
  <c r="R24" i="1" s="1"/>
  <c r="BA2" i="48"/>
  <c r="BA2" i="9"/>
  <c r="BA2" i="3"/>
  <c r="BB2" i="48" l="1"/>
  <c r="BA1" i="48"/>
  <c r="BA1" i="9"/>
  <c r="BB2" i="9"/>
  <c r="BA1" i="3"/>
  <c r="BB2" i="3"/>
  <c r="M2" i="48"/>
  <c r="N2" i="48" s="1"/>
  <c r="O2" i="48" s="1"/>
  <c r="P2" i="48" s="1"/>
  <c r="Q2" i="48" s="1"/>
  <c r="R2" i="48"/>
  <c r="S2" i="48" s="1"/>
  <c r="T2" i="48" s="1"/>
  <c r="U2" i="48" s="1"/>
  <c r="V2" i="48" s="1"/>
  <c r="W2" i="48"/>
  <c r="X2" i="48" s="1"/>
  <c r="Y2" i="48" s="1"/>
  <c r="Z2" i="48" s="1"/>
  <c r="AA2" i="48" s="1"/>
  <c r="AB2" i="48"/>
  <c r="AC2" i="48" s="1"/>
  <c r="AD2" i="48" s="1"/>
  <c r="AE2" i="48" s="1"/>
  <c r="AF2" i="48" s="1"/>
  <c r="AG2" i="48"/>
  <c r="AH2" i="48" s="1"/>
  <c r="AI2" i="48" s="1"/>
  <c r="AJ2" i="48" s="1"/>
  <c r="AK2" i="48" s="1"/>
  <c r="AL2" i="48"/>
  <c r="AM2" i="48" s="1"/>
  <c r="AN2" i="48" s="1"/>
  <c r="AO2" i="48" s="1"/>
  <c r="AP2" i="48" s="1"/>
  <c r="AQ2" i="48"/>
  <c r="AR2" i="48" s="1"/>
  <c r="AS2" i="48" s="1"/>
  <c r="AT2" i="48" s="1"/>
  <c r="AU2" i="48" s="1"/>
  <c r="AV2" i="48"/>
  <c r="AW2" i="48" s="1"/>
  <c r="AX2" i="48" s="1"/>
  <c r="AY2" i="48" s="1"/>
  <c r="AZ2" i="48" s="1"/>
  <c r="H2" i="48"/>
  <c r="I2" i="48" s="1"/>
  <c r="J2" i="48" s="1"/>
  <c r="K2" i="48" s="1"/>
  <c r="L2" i="48" s="1"/>
  <c r="M2" i="9"/>
  <c r="N2" i="9" s="1"/>
  <c r="O2" i="9" s="1"/>
  <c r="P2" i="9" s="1"/>
  <c r="Q2" i="9" s="1"/>
  <c r="R2" i="9"/>
  <c r="S2" i="9" s="1"/>
  <c r="T2" i="9" s="1"/>
  <c r="U2" i="9" s="1"/>
  <c r="V2" i="9" s="1"/>
  <c r="W2" i="9"/>
  <c r="X2" i="9" s="1"/>
  <c r="Y2" i="9" s="1"/>
  <c r="Z2" i="9" s="1"/>
  <c r="AA2" i="9" s="1"/>
  <c r="AB2" i="9"/>
  <c r="AC2" i="9" s="1"/>
  <c r="AD2" i="9" s="1"/>
  <c r="AE2" i="9" s="1"/>
  <c r="AF2" i="9" s="1"/>
  <c r="AG2" i="9"/>
  <c r="AH2" i="9" s="1"/>
  <c r="AI2" i="9" s="1"/>
  <c r="AJ2" i="9" s="1"/>
  <c r="AK2" i="9" s="1"/>
  <c r="AL2" i="9"/>
  <c r="AM2" i="9" s="1"/>
  <c r="AN2" i="9" s="1"/>
  <c r="AO2" i="9" s="1"/>
  <c r="AP2" i="9" s="1"/>
  <c r="AQ2" i="9"/>
  <c r="AR2" i="9" s="1"/>
  <c r="AS2" i="9" s="1"/>
  <c r="AT2" i="9" s="1"/>
  <c r="AU2" i="9" s="1"/>
  <c r="AV2" i="9"/>
  <c r="AW2" i="9" s="1"/>
  <c r="AX2" i="9" s="1"/>
  <c r="AY2" i="9" s="1"/>
  <c r="AZ2" i="9" s="1"/>
  <c r="H2" i="9"/>
  <c r="I2" i="9" s="1"/>
  <c r="J2" i="9" s="1"/>
  <c r="K2" i="9" s="1"/>
  <c r="L2" i="9" s="1"/>
  <c r="R2" i="3"/>
  <c r="S2" i="3" s="1"/>
  <c r="T2" i="3" s="1"/>
  <c r="U2" i="3" s="1"/>
  <c r="V2" i="3" s="1"/>
  <c r="W2" i="3"/>
  <c r="X2" i="3" s="1"/>
  <c r="Y2" i="3" s="1"/>
  <c r="Z2" i="3" s="1"/>
  <c r="AA2" i="3" s="1"/>
  <c r="AB2" i="3"/>
  <c r="AC2" i="3" s="1"/>
  <c r="AD2" i="3" s="1"/>
  <c r="AE2" i="3" s="1"/>
  <c r="AF2" i="3" s="1"/>
  <c r="AG2" i="3"/>
  <c r="AH2" i="3" s="1"/>
  <c r="AI2" i="3" s="1"/>
  <c r="AJ2" i="3" s="1"/>
  <c r="AK2" i="3" s="1"/>
  <c r="AL2" i="3"/>
  <c r="AM2" i="3" s="1"/>
  <c r="AN2" i="3" s="1"/>
  <c r="AO2" i="3" s="1"/>
  <c r="AP2" i="3" s="1"/>
  <c r="AQ2" i="3"/>
  <c r="AR2" i="3" s="1"/>
  <c r="AS2" i="3" s="1"/>
  <c r="AT2" i="3" s="1"/>
  <c r="AU2" i="3" s="1"/>
  <c r="AV2" i="3"/>
  <c r="AW2" i="3" s="1"/>
  <c r="AX2" i="3" s="1"/>
  <c r="AY2" i="3" s="1"/>
  <c r="AZ2" i="3" s="1"/>
  <c r="M2" i="3"/>
  <c r="N2" i="3" s="1"/>
  <c r="O2" i="3" s="1"/>
  <c r="P2" i="3" s="1"/>
  <c r="Q2" i="3" s="1"/>
  <c r="H2" i="3"/>
  <c r="I2" i="3" s="1"/>
  <c r="J2" i="3" s="1"/>
  <c r="K2" i="3" s="1"/>
  <c r="L2" i="3" s="1"/>
  <c r="BC2" i="48" l="1"/>
  <c r="BB1" i="48"/>
  <c r="BB1" i="9"/>
  <c r="BC2" i="9"/>
  <c r="BC2" i="3"/>
  <c r="BB1" i="3"/>
  <c r="BC1" i="48" l="1"/>
  <c r="BD2" i="48"/>
  <c r="BD2" i="9"/>
  <c r="BC1" i="9"/>
  <c r="BD2" i="3"/>
  <c r="BC1" i="3"/>
  <c r="BD1" i="48" l="1"/>
  <c r="BE2" i="48"/>
  <c r="BE1" i="48" s="1"/>
  <c r="BE2" i="9"/>
  <c r="BE1" i="9" s="1"/>
  <c r="BD1" i="9"/>
  <c r="BE2" i="3"/>
  <c r="BE1" i="3" s="1"/>
  <c r="BD1" i="3"/>
  <c r="E11" i="25" l="1"/>
  <c r="F11" i="25"/>
  <c r="E12" i="25"/>
  <c r="F12" i="25"/>
  <c r="E13" i="25"/>
  <c r="F13" i="25"/>
  <c r="E14" i="25"/>
  <c r="F14" i="25"/>
  <c r="E15" i="25"/>
  <c r="F15" i="25"/>
  <c r="E16" i="25"/>
  <c r="F16" i="25"/>
  <c r="E17" i="25"/>
  <c r="F17" i="25"/>
  <c r="E18" i="25"/>
  <c r="F18" i="25"/>
  <c r="E19" i="25"/>
  <c r="F19" i="25"/>
  <c r="E20" i="25"/>
  <c r="F20" i="25"/>
  <c r="E21" i="25"/>
  <c r="F21" i="25"/>
  <c r="E22" i="25"/>
  <c r="F22" i="25"/>
  <c r="F10" i="25"/>
  <c r="E10" i="25"/>
  <c r="E11" i="14" l="1"/>
  <c r="F11" i="14"/>
  <c r="E12" i="14"/>
  <c r="F12" i="14"/>
  <c r="E13" i="14"/>
  <c r="F13" i="14"/>
  <c r="E14" i="14"/>
  <c r="F14" i="14"/>
  <c r="E15" i="14"/>
  <c r="F15" i="14"/>
  <c r="E16" i="14"/>
  <c r="F16" i="14"/>
  <c r="E17" i="14"/>
  <c r="F17" i="14"/>
  <c r="E18" i="14"/>
  <c r="F18" i="14"/>
  <c r="E19" i="14"/>
  <c r="F19" i="14"/>
  <c r="E20" i="14"/>
  <c r="F20" i="14"/>
  <c r="E21" i="14"/>
  <c r="F21" i="14"/>
  <c r="E22" i="14"/>
  <c r="F22" i="14"/>
  <c r="E23" i="14"/>
  <c r="F23" i="14"/>
  <c r="E24" i="14"/>
  <c r="F24" i="14"/>
  <c r="E25" i="14"/>
  <c r="F25" i="14"/>
  <c r="E26" i="14"/>
  <c r="F26" i="14"/>
  <c r="E27" i="14"/>
  <c r="F27" i="14"/>
  <c r="E28" i="14"/>
  <c r="F28" i="14"/>
  <c r="E29" i="14"/>
  <c r="F29" i="14"/>
  <c r="E30" i="14"/>
  <c r="F30" i="14"/>
  <c r="E31" i="14"/>
  <c r="F31" i="14"/>
  <c r="E32" i="14"/>
  <c r="F32" i="14"/>
  <c r="E33" i="14"/>
  <c r="F33" i="14"/>
  <c r="F10" i="14"/>
  <c r="E10" i="14"/>
  <c r="DI155" i="25" l="1"/>
  <c r="DJ155" i="25"/>
  <c r="DK155" i="25"/>
  <c r="DL155" i="25"/>
  <c r="DM155" i="25"/>
  <c r="ER155" i="25"/>
  <c r="ES155" i="25"/>
  <c r="ET155" i="25"/>
  <c r="EU155" i="25"/>
  <c r="EV155" i="25"/>
  <c r="HJ155" i="25"/>
  <c r="HK155" i="25"/>
  <c r="HL155" i="25"/>
  <c r="HM155" i="25"/>
  <c r="HN155" i="25"/>
  <c r="IS155" i="25"/>
  <c r="IT155" i="25"/>
  <c r="IU155" i="25"/>
  <c r="IV155" i="25"/>
  <c r="IW155" i="25"/>
  <c r="DI156" i="25"/>
  <c r="DJ156" i="25"/>
  <c r="DK156" i="25"/>
  <c r="DL156" i="25"/>
  <c r="DM156" i="25"/>
  <c r="ER156" i="25"/>
  <c r="ES156" i="25"/>
  <c r="ET156" i="25"/>
  <c r="EU156" i="25"/>
  <c r="EV156" i="25"/>
  <c r="GA156" i="25"/>
  <c r="GB156" i="25"/>
  <c r="GC156" i="25"/>
  <c r="GD156" i="25"/>
  <c r="GE156" i="25"/>
  <c r="HJ156" i="25"/>
  <c r="HK156" i="25"/>
  <c r="HL156" i="25"/>
  <c r="HM156" i="25"/>
  <c r="HN156" i="25"/>
  <c r="IS156" i="25"/>
  <c r="IT156" i="25"/>
  <c r="IU156" i="25"/>
  <c r="IV156" i="25"/>
  <c r="IW156" i="25"/>
  <c r="DI157" i="25"/>
  <c r="DJ157" i="25"/>
  <c r="DK157" i="25"/>
  <c r="DL157" i="25"/>
  <c r="DM157" i="25"/>
  <c r="ER157" i="25"/>
  <c r="ES157" i="25"/>
  <c r="ET157" i="25"/>
  <c r="EU157" i="25"/>
  <c r="EV157" i="25"/>
  <c r="GA157" i="25"/>
  <c r="GB157" i="25"/>
  <c r="GC157" i="25"/>
  <c r="GD157" i="25"/>
  <c r="GE157" i="25"/>
  <c r="HJ157" i="25"/>
  <c r="HK157" i="25"/>
  <c r="HL157" i="25"/>
  <c r="HM157" i="25"/>
  <c r="HN157" i="25"/>
  <c r="IS157" i="25"/>
  <c r="IT157" i="25"/>
  <c r="IU157" i="25"/>
  <c r="IV157" i="25"/>
  <c r="IW157" i="25"/>
  <c r="DI158" i="25"/>
  <c r="DJ158" i="25"/>
  <c r="DK158" i="25"/>
  <c r="DL158" i="25"/>
  <c r="DM158" i="25"/>
  <c r="ER158" i="25"/>
  <c r="ES158" i="25"/>
  <c r="ET158" i="25"/>
  <c r="EU158" i="25"/>
  <c r="EV158" i="25"/>
  <c r="GA158" i="25"/>
  <c r="GB158" i="25"/>
  <c r="GC158" i="25"/>
  <c r="GD158" i="25"/>
  <c r="GE158" i="25"/>
  <c r="HJ158" i="25"/>
  <c r="HK158" i="25"/>
  <c r="HL158" i="25"/>
  <c r="HM158" i="25"/>
  <c r="HN158" i="25"/>
  <c r="IS158" i="25"/>
  <c r="IT158" i="25"/>
  <c r="IU158" i="25"/>
  <c r="IV158" i="25"/>
  <c r="IW158" i="25"/>
  <c r="DI159" i="25"/>
  <c r="DJ159" i="25"/>
  <c r="DK159" i="25"/>
  <c r="DL159" i="25"/>
  <c r="DM159" i="25"/>
  <c r="ER159" i="25"/>
  <c r="ES159" i="25"/>
  <c r="ET159" i="25"/>
  <c r="EU159" i="25"/>
  <c r="EV159" i="25"/>
  <c r="GA159" i="25"/>
  <c r="GB159" i="25"/>
  <c r="GC159" i="25"/>
  <c r="GD159" i="25"/>
  <c r="GE159" i="25"/>
  <c r="HJ159" i="25"/>
  <c r="HK159" i="25"/>
  <c r="HL159" i="25"/>
  <c r="HM159" i="25"/>
  <c r="HN159" i="25"/>
  <c r="IS159" i="25"/>
  <c r="IT159" i="25"/>
  <c r="IU159" i="25"/>
  <c r="IV159" i="25"/>
  <c r="IW159" i="25"/>
  <c r="DI160" i="25"/>
  <c r="DJ160" i="25"/>
  <c r="DK160" i="25"/>
  <c r="DL160" i="25"/>
  <c r="DM160" i="25"/>
  <c r="ER160" i="25"/>
  <c r="ES160" i="25"/>
  <c r="ET160" i="25"/>
  <c r="EU160" i="25"/>
  <c r="EV160" i="25"/>
  <c r="GA160" i="25"/>
  <c r="GB160" i="25"/>
  <c r="GC160" i="25"/>
  <c r="GD160" i="25"/>
  <c r="GE160" i="25"/>
  <c r="HJ160" i="25"/>
  <c r="HK160" i="25"/>
  <c r="HL160" i="25"/>
  <c r="HM160" i="25"/>
  <c r="HN160" i="25"/>
  <c r="IS160" i="25"/>
  <c r="IT160" i="25"/>
  <c r="IU160" i="25"/>
  <c r="IV160" i="25"/>
  <c r="IW160" i="25"/>
  <c r="DI161" i="25"/>
  <c r="DJ161" i="25"/>
  <c r="DK161" i="25"/>
  <c r="DL161" i="25"/>
  <c r="DM161" i="25"/>
  <c r="ER161" i="25"/>
  <c r="ES161" i="25"/>
  <c r="ET161" i="25"/>
  <c r="EU161" i="25"/>
  <c r="EV161" i="25"/>
  <c r="GA161" i="25"/>
  <c r="GB161" i="25"/>
  <c r="GC161" i="25"/>
  <c r="GD161" i="25"/>
  <c r="GE161" i="25"/>
  <c r="HJ161" i="25"/>
  <c r="HK161" i="25"/>
  <c r="HL161" i="25"/>
  <c r="HM161" i="25"/>
  <c r="HN161" i="25"/>
  <c r="IS161" i="25"/>
  <c r="IT161" i="25"/>
  <c r="IU161" i="25"/>
  <c r="IV161" i="25"/>
  <c r="IW161" i="25"/>
  <c r="DI162" i="25"/>
  <c r="DJ162" i="25"/>
  <c r="DK162" i="25"/>
  <c r="DL162" i="25"/>
  <c r="DM162" i="25"/>
  <c r="ER162" i="25"/>
  <c r="ES162" i="25"/>
  <c r="ET162" i="25"/>
  <c r="EU162" i="25"/>
  <c r="EV162" i="25"/>
  <c r="GA162" i="25"/>
  <c r="GB162" i="25"/>
  <c r="GC162" i="25"/>
  <c r="GD162" i="25"/>
  <c r="GE162" i="25"/>
  <c r="HJ162" i="25"/>
  <c r="HK162" i="25"/>
  <c r="HL162" i="25"/>
  <c r="HM162" i="25"/>
  <c r="HN162" i="25"/>
  <c r="IS162" i="25"/>
  <c r="IT162" i="25"/>
  <c r="IU162" i="25"/>
  <c r="IV162" i="25"/>
  <c r="IW162" i="25"/>
  <c r="DI163" i="25"/>
  <c r="DJ163" i="25"/>
  <c r="DK163" i="25"/>
  <c r="DL163" i="25"/>
  <c r="DM163" i="25"/>
  <c r="ER163" i="25"/>
  <c r="ES163" i="25"/>
  <c r="ET163" i="25"/>
  <c r="EU163" i="25"/>
  <c r="EV163" i="25"/>
  <c r="GA163" i="25"/>
  <c r="GB163" i="25"/>
  <c r="GC163" i="25"/>
  <c r="GD163" i="25"/>
  <c r="GE163" i="25"/>
  <c r="HJ163" i="25"/>
  <c r="HK163" i="25"/>
  <c r="HL163" i="25"/>
  <c r="HM163" i="25"/>
  <c r="HN163" i="25"/>
  <c r="IS163" i="25"/>
  <c r="IT163" i="25"/>
  <c r="IU163" i="25"/>
  <c r="IV163" i="25"/>
  <c r="IW163" i="25"/>
  <c r="DI164" i="25"/>
  <c r="DJ164" i="25"/>
  <c r="DK164" i="25"/>
  <c r="DL164" i="25"/>
  <c r="DM164" i="25"/>
  <c r="ER164" i="25"/>
  <c r="ES164" i="25"/>
  <c r="ET164" i="25"/>
  <c r="EU164" i="25"/>
  <c r="EV164" i="25"/>
  <c r="GA164" i="25"/>
  <c r="GB164" i="25"/>
  <c r="GC164" i="25"/>
  <c r="GD164" i="25"/>
  <c r="GE164" i="25"/>
  <c r="HJ164" i="25"/>
  <c r="HK164" i="25"/>
  <c r="HL164" i="25"/>
  <c r="HM164" i="25"/>
  <c r="HN164" i="25"/>
  <c r="IS164" i="25"/>
  <c r="IT164" i="25"/>
  <c r="IU164" i="25"/>
  <c r="IV164" i="25"/>
  <c r="IW164" i="25"/>
  <c r="DI165" i="25"/>
  <c r="DJ165" i="25"/>
  <c r="DK165" i="25"/>
  <c r="DL165" i="25"/>
  <c r="DM165" i="25"/>
  <c r="ER165" i="25"/>
  <c r="ES165" i="25"/>
  <c r="ET165" i="25"/>
  <c r="EU165" i="25"/>
  <c r="EV165" i="25"/>
  <c r="GA165" i="25"/>
  <c r="GB165" i="25"/>
  <c r="GC165" i="25"/>
  <c r="GD165" i="25"/>
  <c r="GE165" i="25"/>
  <c r="HJ165" i="25"/>
  <c r="HK165" i="25"/>
  <c r="HL165" i="25"/>
  <c r="HM165" i="25"/>
  <c r="HN165" i="25"/>
  <c r="IS165" i="25"/>
  <c r="IT165" i="25"/>
  <c r="IU165" i="25"/>
  <c r="IV165" i="25"/>
  <c r="IW165" i="25"/>
  <c r="DI166" i="25"/>
  <c r="DJ166" i="25"/>
  <c r="DK166" i="25"/>
  <c r="DL166" i="25"/>
  <c r="DM166" i="25"/>
  <c r="ER166" i="25"/>
  <c r="ES166" i="25"/>
  <c r="ET166" i="25"/>
  <c r="EU166" i="25"/>
  <c r="EV166" i="25"/>
  <c r="GA166" i="25"/>
  <c r="GB166" i="25"/>
  <c r="GC166" i="25"/>
  <c r="GD166" i="25"/>
  <c r="GE166" i="25"/>
  <c r="HJ166" i="25"/>
  <c r="HK166" i="25"/>
  <c r="HL166" i="25"/>
  <c r="HM166" i="25"/>
  <c r="HN166" i="25"/>
  <c r="IS166" i="25"/>
  <c r="IT166" i="25"/>
  <c r="IU166" i="25"/>
  <c r="IV166" i="25"/>
  <c r="IW166" i="25"/>
  <c r="DI167" i="25"/>
  <c r="DJ167" i="25"/>
  <c r="DK167" i="25"/>
  <c r="DL167" i="25"/>
  <c r="DM167" i="25"/>
  <c r="ER167" i="25"/>
  <c r="ES167" i="25"/>
  <c r="ET167" i="25"/>
  <c r="EU167" i="25"/>
  <c r="EV167" i="25"/>
  <c r="GA167" i="25"/>
  <c r="GB167" i="25"/>
  <c r="GC167" i="25"/>
  <c r="GD167" i="25"/>
  <c r="GE167" i="25"/>
  <c r="HJ167" i="25"/>
  <c r="HK167" i="25"/>
  <c r="HL167" i="25"/>
  <c r="HM167" i="25"/>
  <c r="HN167" i="25"/>
  <c r="IS167" i="25"/>
  <c r="IT167" i="25"/>
  <c r="IU167" i="25"/>
  <c r="IV167" i="25"/>
  <c r="IW167" i="25"/>
  <c r="DI168" i="25"/>
  <c r="DJ168" i="25"/>
  <c r="DK168" i="25"/>
  <c r="DL168" i="25"/>
  <c r="DM168" i="25"/>
  <c r="ER168" i="25"/>
  <c r="ES168" i="25"/>
  <c r="ET168" i="25"/>
  <c r="EU168" i="25"/>
  <c r="EV168" i="25"/>
  <c r="GA168" i="25"/>
  <c r="GB168" i="25"/>
  <c r="GC168" i="25"/>
  <c r="GD168" i="25"/>
  <c r="GE168" i="25"/>
  <c r="HJ168" i="25"/>
  <c r="HK168" i="25"/>
  <c r="HL168" i="25"/>
  <c r="HM168" i="25"/>
  <c r="HN168" i="25"/>
  <c r="IS168" i="25"/>
  <c r="IT168" i="25"/>
  <c r="IU168" i="25"/>
  <c r="IV168" i="25"/>
  <c r="IW168" i="25"/>
  <c r="DI169" i="25"/>
  <c r="DJ169" i="25"/>
  <c r="DK169" i="25"/>
  <c r="DL169" i="25"/>
  <c r="DM169" i="25"/>
  <c r="ER169" i="25"/>
  <c r="ES169" i="25"/>
  <c r="ET169" i="25"/>
  <c r="EU169" i="25"/>
  <c r="EV169" i="25"/>
  <c r="GA169" i="25"/>
  <c r="GB169" i="25"/>
  <c r="GC169" i="25"/>
  <c r="GD169" i="25"/>
  <c r="GE169" i="25"/>
  <c r="HJ169" i="25"/>
  <c r="HK169" i="25"/>
  <c r="HL169" i="25"/>
  <c r="HM169" i="25"/>
  <c r="HN169" i="25"/>
  <c r="IS169" i="25"/>
  <c r="IT169" i="25"/>
  <c r="IU169" i="25"/>
  <c r="IV169" i="25"/>
  <c r="IW169" i="25"/>
  <c r="DI170" i="25"/>
  <c r="DJ170" i="25"/>
  <c r="DK170" i="25"/>
  <c r="DL170" i="25"/>
  <c r="DM170" i="25"/>
  <c r="ER170" i="25"/>
  <c r="ES170" i="25"/>
  <c r="ET170" i="25"/>
  <c r="EU170" i="25"/>
  <c r="EV170" i="25"/>
  <c r="GA170" i="25"/>
  <c r="GB170" i="25"/>
  <c r="GC170" i="25"/>
  <c r="GD170" i="25"/>
  <c r="GE170" i="25"/>
  <c r="HJ170" i="25"/>
  <c r="HK170" i="25"/>
  <c r="HL170" i="25"/>
  <c r="HM170" i="25"/>
  <c r="HN170" i="25"/>
  <c r="IS170" i="25"/>
  <c r="IT170" i="25"/>
  <c r="IU170" i="25"/>
  <c r="IV170" i="25"/>
  <c r="IW170" i="25"/>
  <c r="DI171" i="25"/>
  <c r="DJ171" i="25"/>
  <c r="DK171" i="25"/>
  <c r="DL171" i="25"/>
  <c r="DM171" i="25"/>
  <c r="ER171" i="25"/>
  <c r="ES171" i="25"/>
  <c r="ET171" i="25"/>
  <c r="EU171" i="25"/>
  <c r="EV171" i="25"/>
  <c r="GA171" i="25"/>
  <c r="GB171" i="25"/>
  <c r="GC171" i="25"/>
  <c r="GD171" i="25"/>
  <c r="GE171" i="25"/>
  <c r="HJ171" i="25"/>
  <c r="HK171" i="25"/>
  <c r="HL171" i="25"/>
  <c r="HM171" i="25"/>
  <c r="HN171" i="25"/>
  <c r="IS171" i="25"/>
  <c r="IT171" i="25"/>
  <c r="IU171" i="25"/>
  <c r="IV171" i="25"/>
  <c r="IW171" i="25"/>
  <c r="DI172" i="25"/>
  <c r="DJ172" i="25"/>
  <c r="DK172" i="25"/>
  <c r="DL172" i="25"/>
  <c r="DM172" i="25"/>
  <c r="ER172" i="25"/>
  <c r="ES172" i="25"/>
  <c r="ET172" i="25"/>
  <c r="EU172" i="25"/>
  <c r="EV172" i="25"/>
  <c r="GA172" i="25"/>
  <c r="GB172" i="25"/>
  <c r="GC172" i="25"/>
  <c r="GD172" i="25"/>
  <c r="GE172" i="25"/>
  <c r="HJ172" i="25"/>
  <c r="HK172" i="25"/>
  <c r="HL172" i="25"/>
  <c r="HM172" i="25"/>
  <c r="HN172" i="25"/>
  <c r="IS172" i="25"/>
  <c r="IT172" i="25"/>
  <c r="IU172" i="25"/>
  <c r="IV172" i="25"/>
  <c r="IW172" i="25"/>
  <c r="CD157" i="25"/>
  <c r="CD158" i="25"/>
  <c r="CD159" i="25"/>
  <c r="CD160" i="25"/>
  <c r="CD161" i="25"/>
  <c r="CD162" i="25"/>
  <c r="CD163" i="25"/>
  <c r="CD164" i="25"/>
  <c r="CD165" i="25"/>
  <c r="CD166" i="25"/>
  <c r="CD167" i="25"/>
  <c r="CD168" i="25"/>
  <c r="CD169" i="25"/>
  <c r="CD170" i="25"/>
  <c r="CD171" i="25"/>
  <c r="CD172" i="25"/>
  <c r="E154" i="25"/>
  <c r="F154" i="25"/>
  <c r="E155" i="25"/>
  <c r="F155" i="25"/>
  <c r="E156" i="25"/>
  <c r="F156" i="25"/>
  <c r="E157" i="25"/>
  <c r="F157" i="25"/>
  <c r="AQ157" i="25"/>
  <c r="AR157" i="25"/>
  <c r="AS157" i="25"/>
  <c r="AT157" i="25"/>
  <c r="BZ157" i="25"/>
  <c r="CA157" i="25"/>
  <c r="CB157" i="25"/>
  <c r="CC157" i="25"/>
  <c r="E158" i="25"/>
  <c r="F158" i="25"/>
  <c r="AQ158" i="25"/>
  <c r="AR158" i="25"/>
  <c r="AS158" i="25"/>
  <c r="AT158" i="25"/>
  <c r="BZ158" i="25"/>
  <c r="CA158" i="25"/>
  <c r="CB158" i="25"/>
  <c r="CC158" i="25"/>
  <c r="E159" i="25"/>
  <c r="F159" i="25"/>
  <c r="H159" i="25"/>
  <c r="I159" i="25"/>
  <c r="J159" i="25"/>
  <c r="K159" i="25"/>
  <c r="L159" i="25"/>
  <c r="AQ159" i="25"/>
  <c r="AR159" i="25"/>
  <c r="AS159" i="25"/>
  <c r="AT159" i="25"/>
  <c r="BZ159" i="25"/>
  <c r="CA159" i="25"/>
  <c r="CB159" i="25"/>
  <c r="CC159" i="25"/>
  <c r="E160" i="25"/>
  <c r="F160" i="25"/>
  <c r="H160" i="25"/>
  <c r="I160" i="25"/>
  <c r="J160" i="25"/>
  <c r="K160" i="25"/>
  <c r="L160" i="25"/>
  <c r="AQ160" i="25"/>
  <c r="AR160" i="25"/>
  <c r="AS160" i="25"/>
  <c r="AT160" i="25"/>
  <c r="BZ160" i="25"/>
  <c r="CA160" i="25"/>
  <c r="CB160" i="25"/>
  <c r="CC160" i="25"/>
  <c r="E161" i="25"/>
  <c r="F161" i="25"/>
  <c r="H161" i="25"/>
  <c r="I161" i="25"/>
  <c r="J161" i="25"/>
  <c r="K161" i="25"/>
  <c r="L161" i="25"/>
  <c r="AQ161" i="25"/>
  <c r="AR161" i="25"/>
  <c r="AS161" i="25"/>
  <c r="AT161" i="25"/>
  <c r="BZ161" i="25"/>
  <c r="CA161" i="25"/>
  <c r="CB161" i="25"/>
  <c r="CC161" i="25"/>
  <c r="E162" i="25"/>
  <c r="F162" i="25"/>
  <c r="H162" i="25"/>
  <c r="I162" i="25"/>
  <c r="J162" i="25"/>
  <c r="K162" i="25"/>
  <c r="L162" i="25"/>
  <c r="AQ162" i="25"/>
  <c r="AR162" i="25"/>
  <c r="AS162" i="25"/>
  <c r="AT162" i="25"/>
  <c r="BZ162" i="25"/>
  <c r="CA162" i="25"/>
  <c r="CB162" i="25"/>
  <c r="CC162" i="25"/>
  <c r="E163" i="25"/>
  <c r="F163" i="25"/>
  <c r="H163" i="25"/>
  <c r="I163" i="25"/>
  <c r="J163" i="25"/>
  <c r="K163" i="25"/>
  <c r="L163" i="25"/>
  <c r="AQ163" i="25"/>
  <c r="AR163" i="25"/>
  <c r="AS163" i="25"/>
  <c r="AT163" i="25"/>
  <c r="BZ163" i="25"/>
  <c r="CA163" i="25"/>
  <c r="CB163" i="25"/>
  <c r="CC163" i="25"/>
  <c r="E164" i="25"/>
  <c r="F164" i="25"/>
  <c r="H164" i="25"/>
  <c r="I164" i="25"/>
  <c r="J164" i="25"/>
  <c r="K164" i="25"/>
  <c r="L164" i="25"/>
  <c r="AQ164" i="25"/>
  <c r="AR164" i="25"/>
  <c r="AS164" i="25"/>
  <c r="AT164" i="25"/>
  <c r="BZ164" i="25"/>
  <c r="CA164" i="25"/>
  <c r="CB164" i="25"/>
  <c r="CC164" i="25"/>
  <c r="E165" i="25"/>
  <c r="F165" i="25"/>
  <c r="H165" i="25"/>
  <c r="I165" i="25"/>
  <c r="J165" i="25"/>
  <c r="K165" i="25"/>
  <c r="L165" i="25"/>
  <c r="AQ165" i="25"/>
  <c r="AR165" i="25"/>
  <c r="AS165" i="25"/>
  <c r="AT165" i="25"/>
  <c r="BZ165" i="25"/>
  <c r="CA165" i="25"/>
  <c r="CB165" i="25"/>
  <c r="CC165" i="25"/>
  <c r="E166" i="25"/>
  <c r="F166" i="25"/>
  <c r="H166" i="25"/>
  <c r="I166" i="25"/>
  <c r="J166" i="25"/>
  <c r="K166" i="25"/>
  <c r="L166" i="25"/>
  <c r="AQ166" i="25"/>
  <c r="AR166" i="25"/>
  <c r="AS166" i="25"/>
  <c r="AT166" i="25"/>
  <c r="BZ166" i="25"/>
  <c r="CA166" i="25"/>
  <c r="CB166" i="25"/>
  <c r="CC166" i="25"/>
  <c r="E167" i="25"/>
  <c r="F167" i="25"/>
  <c r="H167" i="25"/>
  <c r="I167" i="25"/>
  <c r="J167" i="25"/>
  <c r="K167" i="25"/>
  <c r="L167" i="25"/>
  <c r="AQ167" i="25"/>
  <c r="AR167" i="25"/>
  <c r="AS167" i="25"/>
  <c r="AT167" i="25"/>
  <c r="BZ167" i="25"/>
  <c r="CA167" i="25"/>
  <c r="CB167" i="25"/>
  <c r="CC167" i="25"/>
  <c r="E168" i="25"/>
  <c r="F168" i="25"/>
  <c r="H168" i="25"/>
  <c r="I168" i="25"/>
  <c r="J168" i="25"/>
  <c r="K168" i="25"/>
  <c r="L168" i="25"/>
  <c r="AQ168" i="25"/>
  <c r="AR168" i="25"/>
  <c r="AS168" i="25"/>
  <c r="AT168" i="25"/>
  <c r="BZ168" i="25"/>
  <c r="CA168" i="25"/>
  <c r="CB168" i="25"/>
  <c r="CC168" i="25"/>
  <c r="E169" i="25"/>
  <c r="F169" i="25"/>
  <c r="H169" i="25"/>
  <c r="I169" i="25"/>
  <c r="J169" i="25"/>
  <c r="K169" i="25"/>
  <c r="L169" i="25"/>
  <c r="AQ169" i="25"/>
  <c r="AR169" i="25"/>
  <c r="AS169" i="25"/>
  <c r="AT169" i="25"/>
  <c r="BZ169" i="25"/>
  <c r="CA169" i="25"/>
  <c r="CB169" i="25"/>
  <c r="CC169" i="25"/>
  <c r="E170" i="25"/>
  <c r="F170" i="25"/>
  <c r="H170" i="25"/>
  <c r="I170" i="25"/>
  <c r="J170" i="25"/>
  <c r="K170" i="25"/>
  <c r="L170" i="25"/>
  <c r="AQ170" i="25"/>
  <c r="AR170" i="25"/>
  <c r="AS170" i="25"/>
  <c r="AT170" i="25"/>
  <c r="BZ170" i="25"/>
  <c r="CA170" i="25"/>
  <c r="CB170" i="25"/>
  <c r="CC170" i="25"/>
  <c r="E171" i="25"/>
  <c r="F171" i="25"/>
  <c r="H171" i="25"/>
  <c r="I171" i="25"/>
  <c r="J171" i="25"/>
  <c r="K171" i="25"/>
  <c r="L171" i="25"/>
  <c r="AQ171" i="25"/>
  <c r="AR171" i="25"/>
  <c r="AS171" i="25"/>
  <c r="AT171" i="25"/>
  <c r="BZ171" i="25"/>
  <c r="CA171" i="25"/>
  <c r="CB171" i="25"/>
  <c r="CC171" i="25"/>
  <c r="E172" i="25"/>
  <c r="F172" i="25"/>
  <c r="H172" i="25"/>
  <c r="I172" i="25"/>
  <c r="J172" i="25"/>
  <c r="K172" i="25"/>
  <c r="L172" i="25"/>
  <c r="AQ172" i="25"/>
  <c r="AR172" i="25"/>
  <c r="AS172" i="25"/>
  <c r="AT172" i="25"/>
  <c r="BZ172" i="25"/>
  <c r="CA172" i="25"/>
  <c r="CB172" i="25"/>
  <c r="CC172" i="25"/>
  <c r="E24" i="25"/>
  <c r="F24" i="25"/>
  <c r="E25" i="25"/>
  <c r="F25" i="25"/>
  <c r="E26" i="25"/>
  <c r="F26" i="25"/>
  <c r="E27" i="25"/>
  <c r="F27" i="25"/>
  <c r="E28" i="25"/>
  <c r="F28" i="25"/>
  <c r="E29" i="25"/>
  <c r="F29" i="25"/>
  <c r="E30" i="25"/>
  <c r="F30" i="25"/>
  <c r="E31" i="25"/>
  <c r="F31" i="25"/>
  <c r="E32" i="25"/>
  <c r="F32" i="25"/>
  <c r="E33" i="25"/>
  <c r="F33" i="25"/>
  <c r="E34" i="25"/>
  <c r="F34" i="25"/>
  <c r="E35" i="25"/>
  <c r="F35" i="25"/>
  <c r="E36" i="25"/>
  <c r="F36" i="25"/>
  <c r="E37" i="25"/>
  <c r="F37" i="25"/>
  <c r="E38" i="25"/>
  <c r="F38" i="25"/>
  <c r="E39" i="25"/>
  <c r="F39" i="25"/>
  <c r="E40" i="25"/>
  <c r="F40" i="25"/>
  <c r="E41" i="25"/>
  <c r="F41" i="25"/>
  <c r="E42" i="25"/>
  <c r="F42" i="25"/>
  <c r="E43" i="25"/>
  <c r="F43" i="25"/>
  <c r="E44" i="25"/>
  <c r="F44" i="25"/>
  <c r="E45" i="25"/>
  <c r="F45" i="25"/>
  <c r="E46" i="25"/>
  <c r="F46" i="25"/>
  <c r="E47" i="25"/>
  <c r="F47" i="25"/>
  <c r="E48" i="25"/>
  <c r="F48" i="25"/>
  <c r="E49" i="25"/>
  <c r="F49" i="25"/>
  <c r="E50" i="25"/>
  <c r="F50" i="25"/>
  <c r="E51" i="25"/>
  <c r="F51" i="25"/>
  <c r="E52" i="25"/>
  <c r="F52" i="25"/>
  <c r="E53" i="25"/>
  <c r="F53" i="25"/>
  <c r="E54" i="25"/>
  <c r="F54" i="25"/>
  <c r="E55" i="25"/>
  <c r="F55" i="25"/>
  <c r="E56" i="25"/>
  <c r="F56" i="25"/>
  <c r="E57" i="25"/>
  <c r="F57" i="25"/>
  <c r="E58" i="25"/>
  <c r="F58" i="25"/>
  <c r="E59" i="25"/>
  <c r="F59" i="25"/>
  <c r="E60" i="25"/>
  <c r="F60" i="25"/>
  <c r="E61" i="25"/>
  <c r="F61" i="25"/>
  <c r="E62" i="25"/>
  <c r="F62" i="25"/>
  <c r="E63" i="25"/>
  <c r="F63" i="25"/>
  <c r="E64" i="25"/>
  <c r="F64" i="25"/>
  <c r="E65" i="25"/>
  <c r="F65" i="25"/>
  <c r="E66" i="25"/>
  <c r="F66" i="25"/>
  <c r="E67" i="25"/>
  <c r="F67" i="25"/>
  <c r="E68" i="25"/>
  <c r="F68" i="25"/>
  <c r="E69" i="25"/>
  <c r="F69" i="25"/>
  <c r="E70" i="25"/>
  <c r="F70" i="25"/>
  <c r="E71" i="25"/>
  <c r="F71" i="25"/>
  <c r="E72" i="25"/>
  <c r="F72" i="25"/>
  <c r="E73" i="25"/>
  <c r="F73" i="25"/>
  <c r="E74" i="25"/>
  <c r="F74" i="25"/>
  <c r="E75" i="25"/>
  <c r="F75" i="25"/>
  <c r="E76" i="25"/>
  <c r="F76" i="25"/>
  <c r="E77" i="25"/>
  <c r="F77" i="25"/>
  <c r="E78" i="25"/>
  <c r="F78" i="25"/>
  <c r="E79" i="25"/>
  <c r="F79" i="25"/>
  <c r="E80" i="25"/>
  <c r="F80" i="25"/>
  <c r="E81" i="25"/>
  <c r="F81" i="25"/>
  <c r="E82" i="25"/>
  <c r="F82" i="25"/>
  <c r="E83" i="25"/>
  <c r="F83" i="25"/>
  <c r="E84" i="25"/>
  <c r="F84" i="25"/>
  <c r="E85" i="25"/>
  <c r="F85" i="25"/>
  <c r="E86" i="25"/>
  <c r="F86" i="25"/>
  <c r="E87" i="25"/>
  <c r="F87" i="25"/>
  <c r="E88" i="25"/>
  <c r="F88" i="25"/>
  <c r="E89" i="25"/>
  <c r="F89" i="25"/>
  <c r="E90" i="25"/>
  <c r="F90" i="25"/>
  <c r="E91" i="25"/>
  <c r="F91" i="25"/>
  <c r="E92" i="25"/>
  <c r="F92" i="25"/>
  <c r="E93" i="25"/>
  <c r="F93" i="25"/>
  <c r="E94" i="25"/>
  <c r="F94" i="25"/>
  <c r="E95" i="25"/>
  <c r="F95" i="25"/>
  <c r="E96" i="25"/>
  <c r="F96" i="25"/>
  <c r="E97" i="25"/>
  <c r="F97" i="25"/>
  <c r="E98" i="25"/>
  <c r="F98" i="25"/>
  <c r="E99" i="25"/>
  <c r="F99" i="25"/>
  <c r="E100" i="25"/>
  <c r="F100" i="25"/>
  <c r="E101" i="25"/>
  <c r="F101" i="25"/>
  <c r="E102" i="25"/>
  <c r="F102" i="25"/>
  <c r="E103" i="25"/>
  <c r="F103" i="25"/>
  <c r="E104" i="25"/>
  <c r="F104" i="25"/>
  <c r="E105" i="25"/>
  <c r="F105" i="25"/>
  <c r="E106" i="25"/>
  <c r="F106" i="25"/>
  <c r="E107" i="25"/>
  <c r="F107" i="25"/>
  <c r="E108" i="25"/>
  <c r="F108" i="25"/>
  <c r="E109" i="25"/>
  <c r="F109" i="25"/>
  <c r="E110" i="25"/>
  <c r="F110" i="25"/>
  <c r="E111" i="25"/>
  <c r="F111" i="25"/>
  <c r="E112" i="25"/>
  <c r="F112" i="25"/>
  <c r="E113" i="25"/>
  <c r="F113" i="25"/>
  <c r="E114" i="25"/>
  <c r="F114" i="25"/>
  <c r="E115" i="25"/>
  <c r="F115" i="25"/>
  <c r="E116" i="25"/>
  <c r="F116" i="25"/>
  <c r="E117" i="25"/>
  <c r="F117" i="25"/>
  <c r="E118" i="25"/>
  <c r="F118" i="25"/>
  <c r="E119" i="25"/>
  <c r="F119" i="25"/>
  <c r="E120" i="25"/>
  <c r="F120" i="25"/>
  <c r="E121" i="25"/>
  <c r="F121" i="25"/>
  <c r="E122" i="25"/>
  <c r="F122" i="25"/>
  <c r="E123" i="25"/>
  <c r="F123" i="25"/>
  <c r="E124" i="25"/>
  <c r="F124" i="25"/>
  <c r="E125" i="25"/>
  <c r="F125" i="25"/>
  <c r="E126" i="25"/>
  <c r="F126" i="25"/>
  <c r="E127" i="25"/>
  <c r="F127" i="25"/>
  <c r="E128" i="25"/>
  <c r="F128" i="25"/>
  <c r="E129" i="25"/>
  <c r="F129" i="25"/>
  <c r="E130" i="25"/>
  <c r="F130" i="25"/>
  <c r="E131" i="25"/>
  <c r="F131" i="25"/>
  <c r="E132" i="25"/>
  <c r="F132" i="25"/>
  <c r="E133" i="25"/>
  <c r="F133" i="25"/>
  <c r="E134" i="25"/>
  <c r="F134" i="25"/>
  <c r="E135" i="25"/>
  <c r="F135" i="25"/>
  <c r="E136" i="25"/>
  <c r="F136" i="25"/>
  <c r="E137" i="25"/>
  <c r="F137" i="25"/>
  <c r="E138" i="25"/>
  <c r="F138" i="25"/>
  <c r="E139" i="25"/>
  <c r="F139" i="25"/>
  <c r="E140" i="25"/>
  <c r="F140" i="25"/>
  <c r="E141" i="25"/>
  <c r="F141" i="25"/>
  <c r="E142" i="25"/>
  <c r="F142" i="25"/>
  <c r="E143" i="25"/>
  <c r="F143" i="25"/>
  <c r="E144" i="25"/>
  <c r="F144" i="25"/>
  <c r="E145" i="25"/>
  <c r="F145" i="25"/>
  <c r="E146" i="25"/>
  <c r="F146" i="25"/>
  <c r="E147" i="25"/>
  <c r="F147" i="25"/>
  <c r="E148" i="25"/>
  <c r="F148" i="25"/>
  <c r="E149" i="25"/>
  <c r="F149" i="25"/>
  <c r="E150" i="25"/>
  <c r="F150" i="25"/>
  <c r="E151" i="25"/>
  <c r="F151" i="25"/>
  <c r="E152" i="25"/>
  <c r="F152" i="25"/>
  <c r="E153" i="25"/>
  <c r="F153" i="25"/>
  <c r="F23" i="25"/>
  <c r="E23" i="25"/>
  <c r="E435" i="14"/>
  <c r="F435" i="14"/>
  <c r="E436" i="14"/>
  <c r="F436" i="14"/>
  <c r="E437" i="14"/>
  <c r="F437" i="14"/>
  <c r="E438" i="14"/>
  <c r="F438" i="14"/>
  <c r="E439" i="14"/>
  <c r="F439" i="14"/>
  <c r="E440" i="14"/>
  <c r="F440" i="14"/>
  <c r="E441" i="14"/>
  <c r="F441" i="14"/>
  <c r="E442" i="14"/>
  <c r="F442" i="14"/>
  <c r="E443" i="14"/>
  <c r="F443" i="14"/>
  <c r="E444" i="14"/>
  <c r="F444" i="14"/>
  <c r="E445" i="14"/>
  <c r="F445" i="14"/>
  <c r="E446" i="14"/>
  <c r="F446" i="14"/>
  <c r="E447" i="14"/>
  <c r="F447" i="14"/>
  <c r="E448" i="14"/>
  <c r="F448" i="14"/>
  <c r="E449" i="14"/>
  <c r="F449" i="14"/>
  <c r="E450" i="14"/>
  <c r="F450" i="14"/>
  <c r="E451" i="14"/>
  <c r="F451" i="14"/>
  <c r="E452" i="14"/>
  <c r="F452" i="14"/>
  <c r="E453" i="14"/>
  <c r="F453" i="14"/>
  <c r="E454" i="14"/>
  <c r="F454" i="14"/>
  <c r="E455" i="14"/>
  <c r="F455" i="14"/>
  <c r="E456" i="14"/>
  <c r="F456" i="14"/>
  <c r="E457" i="14"/>
  <c r="F457" i="14"/>
  <c r="E458" i="14"/>
  <c r="F458" i="14"/>
  <c r="E459" i="14"/>
  <c r="F459" i="14"/>
  <c r="E460" i="14"/>
  <c r="F460" i="14"/>
  <c r="E461" i="14"/>
  <c r="F461" i="14"/>
  <c r="E462" i="14"/>
  <c r="F462" i="14"/>
  <c r="E463" i="14"/>
  <c r="F463" i="14"/>
  <c r="E464" i="14"/>
  <c r="F464" i="14"/>
  <c r="E465" i="14"/>
  <c r="F465" i="14"/>
  <c r="E466" i="14"/>
  <c r="F466" i="14"/>
  <c r="E467" i="14"/>
  <c r="F467" i="14"/>
  <c r="E468" i="14"/>
  <c r="F468" i="14"/>
  <c r="E469" i="14"/>
  <c r="F469" i="14"/>
  <c r="E470" i="14"/>
  <c r="F470" i="14"/>
  <c r="E471" i="14"/>
  <c r="F471" i="14"/>
  <c r="E472" i="14"/>
  <c r="F472" i="14"/>
  <c r="E473" i="14"/>
  <c r="F473" i="14"/>
  <c r="E474" i="14"/>
  <c r="F474" i="14"/>
  <c r="E475" i="14"/>
  <c r="F475" i="14"/>
  <c r="E476" i="14"/>
  <c r="F476" i="14"/>
  <c r="E477" i="14"/>
  <c r="F477" i="14"/>
  <c r="E478" i="14"/>
  <c r="F478" i="14"/>
  <c r="E479" i="14"/>
  <c r="F479" i="14"/>
  <c r="E480" i="14"/>
  <c r="F480" i="14"/>
  <c r="E481" i="14"/>
  <c r="F481" i="14"/>
  <c r="E482" i="14"/>
  <c r="F482" i="14"/>
  <c r="E483" i="14"/>
  <c r="F483" i="14"/>
  <c r="F434" i="14"/>
  <c r="E434" i="14"/>
  <c r="E420" i="14"/>
  <c r="F420" i="14"/>
  <c r="E421" i="14"/>
  <c r="F421" i="14"/>
  <c r="E422" i="14"/>
  <c r="F422" i="14"/>
  <c r="E423" i="14"/>
  <c r="F423" i="14"/>
  <c r="E424" i="14"/>
  <c r="F424" i="14"/>
  <c r="E425" i="14"/>
  <c r="F425" i="14"/>
  <c r="E426" i="14"/>
  <c r="F426" i="14"/>
  <c r="E427" i="14"/>
  <c r="F427" i="14"/>
  <c r="E428" i="14"/>
  <c r="F428" i="14"/>
  <c r="E429" i="14"/>
  <c r="F429" i="14"/>
  <c r="E430" i="14"/>
  <c r="F430" i="14"/>
  <c r="E431" i="14"/>
  <c r="F431" i="14"/>
  <c r="E432" i="14"/>
  <c r="F432" i="14"/>
  <c r="E433" i="14"/>
  <c r="F433" i="14"/>
  <c r="E419" i="14"/>
  <c r="F419" i="14"/>
  <c r="E359" i="14"/>
  <c r="F359" i="14"/>
  <c r="E360" i="14"/>
  <c r="F360" i="14"/>
  <c r="E361" i="14"/>
  <c r="F361" i="14"/>
  <c r="E362" i="14"/>
  <c r="F362" i="14"/>
  <c r="E363" i="14"/>
  <c r="F363" i="14"/>
  <c r="E364" i="14"/>
  <c r="F364" i="14"/>
  <c r="E365" i="14"/>
  <c r="F365" i="14"/>
  <c r="E366" i="14"/>
  <c r="F366" i="14"/>
  <c r="E367" i="14"/>
  <c r="F367" i="14"/>
  <c r="E368" i="14"/>
  <c r="F368" i="14"/>
  <c r="E369" i="14"/>
  <c r="F369" i="14"/>
  <c r="E370" i="14"/>
  <c r="F370" i="14"/>
  <c r="E371" i="14"/>
  <c r="F371" i="14"/>
  <c r="E372" i="14"/>
  <c r="F372" i="14"/>
  <c r="E373" i="14"/>
  <c r="F373" i="14"/>
  <c r="E374" i="14"/>
  <c r="F374" i="14"/>
  <c r="E375" i="14"/>
  <c r="F375" i="14"/>
  <c r="E376" i="14"/>
  <c r="F376" i="14"/>
  <c r="E377" i="14"/>
  <c r="F377" i="14"/>
  <c r="E378" i="14"/>
  <c r="F378" i="14"/>
  <c r="E379" i="14"/>
  <c r="F379" i="14"/>
  <c r="E380" i="14"/>
  <c r="F380" i="14"/>
  <c r="E381" i="14"/>
  <c r="F381" i="14"/>
  <c r="E382" i="14"/>
  <c r="F382" i="14"/>
  <c r="E383" i="14"/>
  <c r="F383" i="14"/>
  <c r="E384" i="14"/>
  <c r="F384" i="14"/>
  <c r="E385" i="14"/>
  <c r="F385" i="14"/>
  <c r="E386" i="14"/>
  <c r="F386" i="14"/>
  <c r="E387" i="14"/>
  <c r="F387" i="14"/>
  <c r="E388" i="14"/>
  <c r="F388" i="14"/>
  <c r="E389" i="14"/>
  <c r="F389" i="14"/>
  <c r="E390" i="14"/>
  <c r="F390" i="14"/>
  <c r="E391" i="14"/>
  <c r="F391" i="14"/>
  <c r="E392" i="14"/>
  <c r="F392" i="14"/>
  <c r="E393" i="14"/>
  <c r="F393" i="14"/>
  <c r="E394" i="14"/>
  <c r="F394" i="14"/>
  <c r="E395" i="14"/>
  <c r="F395" i="14"/>
  <c r="E396" i="14"/>
  <c r="F396" i="14"/>
  <c r="E397" i="14"/>
  <c r="F397" i="14"/>
  <c r="E398" i="14"/>
  <c r="F398" i="14"/>
  <c r="E399" i="14"/>
  <c r="F399" i="14"/>
  <c r="E400" i="14"/>
  <c r="F400" i="14"/>
  <c r="E401" i="14"/>
  <c r="F401" i="14"/>
  <c r="E402" i="14"/>
  <c r="F402" i="14"/>
  <c r="E403" i="14"/>
  <c r="F403" i="14"/>
  <c r="E404" i="14"/>
  <c r="F404" i="14"/>
  <c r="E405" i="14"/>
  <c r="F405" i="14"/>
  <c r="E406" i="14"/>
  <c r="F406" i="14"/>
  <c r="E407" i="14"/>
  <c r="F407" i="14"/>
  <c r="E408" i="14"/>
  <c r="F408" i="14"/>
  <c r="E409" i="14"/>
  <c r="F409" i="14"/>
  <c r="E410" i="14"/>
  <c r="F410" i="14"/>
  <c r="E411" i="14"/>
  <c r="F411" i="14"/>
  <c r="E412" i="14"/>
  <c r="F412" i="14"/>
  <c r="E413" i="14"/>
  <c r="F413" i="14"/>
  <c r="E414" i="14"/>
  <c r="F414" i="14"/>
  <c r="E415" i="14"/>
  <c r="F415" i="14"/>
  <c r="E416" i="14"/>
  <c r="F416" i="14"/>
  <c r="E417" i="14"/>
  <c r="F417" i="14"/>
  <c r="E418" i="14"/>
  <c r="F418" i="14"/>
  <c r="E35" i="14"/>
  <c r="F35" i="14"/>
  <c r="E36" i="14"/>
  <c r="F36" i="14"/>
  <c r="E37" i="14"/>
  <c r="F37" i="14"/>
  <c r="E38" i="14"/>
  <c r="F38" i="14"/>
  <c r="E39" i="14"/>
  <c r="F39" i="14"/>
  <c r="E40" i="14"/>
  <c r="F40" i="14"/>
  <c r="E41" i="14"/>
  <c r="F41" i="14"/>
  <c r="E42" i="14"/>
  <c r="F42" i="14"/>
  <c r="E43" i="14"/>
  <c r="F43" i="14"/>
  <c r="E44" i="14"/>
  <c r="F44" i="14"/>
  <c r="E45" i="14"/>
  <c r="F45" i="14"/>
  <c r="E46" i="14"/>
  <c r="F46" i="14"/>
  <c r="E47" i="14"/>
  <c r="F47" i="14"/>
  <c r="E48" i="14"/>
  <c r="F48" i="14"/>
  <c r="E49" i="14"/>
  <c r="F49" i="14"/>
  <c r="E50" i="14"/>
  <c r="F50" i="14"/>
  <c r="E51" i="14"/>
  <c r="F51" i="14"/>
  <c r="E52" i="14"/>
  <c r="F52" i="14"/>
  <c r="E53" i="14"/>
  <c r="F53" i="14"/>
  <c r="E54" i="14"/>
  <c r="F54" i="14"/>
  <c r="E55" i="14"/>
  <c r="F55" i="14"/>
  <c r="E56" i="14"/>
  <c r="F56" i="14"/>
  <c r="E57" i="14"/>
  <c r="F57" i="14"/>
  <c r="E58" i="14"/>
  <c r="F58" i="14"/>
  <c r="E59" i="14"/>
  <c r="F59" i="14"/>
  <c r="E60" i="14"/>
  <c r="F60" i="14"/>
  <c r="E61" i="14"/>
  <c r="F61" i="14"/>
  <c r="E62" i="14"/>
  <c r="F62" i="14"/>
  <c r="E63" i="14"/>
  <c r="F63" i="14"/>
  <c r="E64" i="14"/>
  <c r="F64" i="14"/>
  <c r="E65" i="14"/>
  <c r="F65" i="14"/>
  <c r="E66" i="14"/>
  <c r="F66" i="14"/>
  <c r="E67" i="14"/>
  <c r="F67" i="14"/>
  <c r="E68" i="14"/>
  <c r="F68" i="14"/>
  <c r="E69" i="14"/>
  <c r="F69" i="14"/>
  <c r="E70" i="14"/>
  <c r="F70" i="14"/>
  <c r="E71" i="14"/>
  <c r="F71" i="14"/>
  <c r="E72" i="14"/>
  <c r="F72" i="14"/>
  <c r="E73" i="14"/>
  <c r="F73" i="14"/>
  <c r="E74" i="14"/>
  <c r="F74" i="14"/>
  <c r="E75" i="14"/>
  <c r="F75" i="14"/>
  <c r="E76" i="14"/>
  <c r="F76" i="14"/>
  <c r="E77" i="14"/>
  <c r="F77" i="14"/>
  <c r="E78" i="14"/>
  <c r="F78" i="14"/>
  <c r="E79" i="14"/>
  <c r="F79" i="14"/>
  <c r="E80" i="14"/>
  <c r="F80" i="14"/>
  <c r="E81" i="14"/>
  <c r="F81" i="14"/>
  <c r="E82" i="14"/>
  <c r="F82" i="14"/>
  <c r="E83" i="14"/>
  <c r="F83" i="14"/>
  <c r="E84" i="14"/>
  <c r="F84" i="14"/>
  <c r="E85" i="14"/>
  <c r="F85" i="14"/>
  <c r="E86" i="14"/>
  <c r="F86" i="14"/>
  <c r="E87" i="14"/>
  <c r="F87" i="14"/>
  <c r="E88" i="14"/>
  <c r="F88" i="14"/>
  <c r="E89" i="14"/>
  <c r="F89" i="14"/>
  <c r="E90" i="14"/>
  <c r="F90" i="14"/>
  <c r="E91" i="14"/>
  <c r="F91" i="14"/>
  <c r="E92" i="14"/>
  <c r="F92" i="14"/>
  <c r="E93" i="14"/>
  <c r="F93" i="14"/>
  <c r="E94" i="14"/>
  <c r="F94" i="14"/>
  <c r="E95" i="14"/>
  <c r="F95" i="14"/>
  <c r="E96" i="14"/>
  <c r="F96" i="14"/>
  <c r="E97" i="14"/>
  <c r="F97" i="14"/>
  <c r="E98" i="14"/>
  <c r="F98" i="14"/>
  <c r="E99" i="14"/>
  <c r="F99" i="14"/>
  <c r="E100" i="14"/>
  <c r="F100" i="14"/>
  <c r="E101" i="14"/>
  <c r="F101" i="14"/>
  <c r="E102" i="14"/>
  <c r="F102" i="14"/>
  <c r="E103" i="14"/>
  <c r="F103" i="14"/>
  <c r="E104" i="14"/>
  <c r="F104" i="14"/>
  <c r="E105" i="14"/>
  <c r="F105" i="14"/>
  <c r="E106" i="14"/>
  <c r="F106" i="14"/>
  <c r="E107" i="14"/>
  <c r="F107" i="14"/>
  <c r="E108" i="14"/>
  <c r="F108" i="14"/>
  <c r="E109" i="14"/>
  <c r="F109" i="14"/>
  <c r="E110" i="14"/>
  <c r="F110" i="14"/>
  <c r="E111" i="14"/>
  <c r="F111" i="14"/>
  <c r="E112" i="14"/>
  <c r="F112" i="14"/>
  <c r="E113" i="14"/>
  <c r="F113" i="14"/>
  <c r="E114" i="14"/>
  <c r="F114" i="14"/>
  <c r="E115" i="14"/>
  <c r="F115" i="14"/>
  <c r="E116" i="14"/>
  <c r="F116" i="14"/>
  <c r="E117" i="14"/>
  <c r="F117" i="14"/>
  <c r="E118" i="14"/>
  <c r="F118" i="14"/>
  <c r="E119" i="14"/>
  <c r="F119" i="14"/>
  <c r="E120" i="14"/>
  <c r="F120" i="14"/>
  <c r="E121" i="14"/>
  <c r="F121" i="14"/>
  <c r="E122" i="14"/>
  <c r="F122" i="14"/>
  <c r="E123" i="14"/>
  <c r="F123" i="14"/>
  <c r="E124" i="14"/>
  <c r="F124" i="14"/>
  <c r="E125" i="14"/>
  <c r="F125" i="14"/>
  <c r="E126" i="14"/>
  <c r="F126" i="14"/>
  <c r="E127" i="14"/>
  <c r="F127" i="14"/>
  <c r="E128" i="14"/>
  <c r="F128" i="14"/>
  <c r="E129" i="14"/>
  <c r="F129" i="14"/>
  <c r="E130" i="14"/>
  <c r="F130" i="14"/>
  <c r="E131" i="14"/>
  <c r="F131" i="14"/>
  <c r="E132" i="14"/>
  <c r="F132" i="14"/>
  <c r="E133" i="14"/>
  <c r="F133" i="14"/>
  <c r="E134" i="14"/>
  <c r="F134" i="14"/>
  <c r="E135" i="14"/>
  <c r="F135" i="14"/>
  <c r="E136" i="14"/>
  <c r="F136" i="14"/>
  <c r="E137" i="14"/>
  <c r="F137" i="14"/>
  <c r="E138" i="14"/>
  <c r="F138" i="14"/>
  <c r="E139" i="14"/>
  <c r="F139" i="14"/>
  <c r="E140" i="14"/>
  <c r="F140" i="14"/>
  <c r="E141" i="14"/>
  <c r="F141" i="14"/>
  <c r="E142" i="14"/>
  <c r="F142" i="14"/>
  <c r="E143" i="14"/>
  <c r="F143" i="14"/>
  <c r="E144" i="14"/>
  <c r="F144" i="14"/>
  <c r="E145" i="14"/>
  <c r="F145" i="14"/>
  <c r="E146" i="14"/>
  <c r="F146" i="14"/>
  <c r="E147" i="14"/>
  <c r="F147" i="14"/>
  <c r="E148" i="14"/>
  <c r="F148" i="14"/>
  <c r="E149" i="14"/>
  <c r="F149" i="14"/>
  <c r="E150" i="14"/>
  <c r="F150" i="14"/>
  <c r="E151" i="14"/>
  <c r="F151" i="14"/>
  <c r="E152" i="14"/>
  <c r="F152" i="14"/>
  <c r="E153" i="14"/>
  <c r="F153" i="14"/>
  <c r="E154" i="14"/>
  <c r="F154" i="14"/>
  <c r="E155" i="14"/>
  <c r="F155" i="14"/>
  <c r="E156" i="14"/>
  <c r="F156" i="14"/>
  <c r="E157" i="14"/>
  <c r="F157" i="14"/>
  <c r="E158" i="14"/>
  <c r="F158" i="14"/>
  <c r="E159" i="14"/>
  <c r="F159" i="14"/>
  <c r="E160" i="14"/>
  <c r="F160" i="14"/>
  <c r="E161" i="14"/>
  <c r="F161" i="14"/>
  <c r="E162" i="14"/>
  <c r="F162" i="14"/>
  <c r="E163" i="14"/>
  <c r="F163" i="14"/>
  <c r="E164" i="14"/>
  <c r="F164" i="14"/>
  <c r="E165" i="14"/>
  <c r="F165" i="14"/>
  <c r="E166" i="14"/>
  <c r="F166" i="14"/>
  <c r="E167" i="14"/>
  <c r="F167" i="14"/>
  <c r="E168" i="14"/>
  <c r="F168" i="14"/>
  <c r="E169" i="14"/>
  <c r="F169" i="14"/>
  <c r="E170" i="14"/>
  <c r="F170" i="14"/>
  <c r="E171" i="14"/>
  <c r="F171" i="14"/>
  <c r="E172" i="14"/>
  <c r="F172" i="14"/>
  <c r="E173" i="14"/>
  <c r="F173" i="14"/>
  <c r="E174" i="14"/>
  <c r="F174" i="14"/>
  <c r="E175" i="14"/>
  <c r="F175" i="14"/>
  <c r="E176" i="14"/>
  <c r="F176" i="14"/>
  <c r="E177" i="14"/>
  <c r="F177" i="14"/>
  <c r="E178" i="14"/>
  <c r="F178" i="14"/>
  <c r="E179" i="14"/>
  <c r="F179" i="14"/>
  <c r="E180" i="14"/>
  <c r="F180" i="14"/>
  <c r="E181" i="14"/>
  <c r="F181" i="14"/>
  <c r="E182" i="14"/>
  <c r="F182" i="14"/>
  <c r="E183" i="14"/>
  <c r="F183" i="14"/>
  <c r="E184" i="14"/>
  <c r="F184" i="14"/>
  <c r="E185" i="14"/>
  <c r="F185" i="14"/>
  <c r="E186" i="14"/>
  <c r="F186" i="14"/>
  <c r="E187" i="14"/>
  <c r="F187" i="14"/>
  <c r="E188" i="14"/>
  <c r="F188" i="14"/>
  <c r="E189" i="14"/>
  <c r="F189" i="14"/>
  <c r="E190" i="14"/>
  <c r="F190" i="14"/>
  <c r="E191" i="14"/>
  <c r="F191" i="14"/>
  <c r="E192" i="14"/>
  <c r="F192" i="14"/>
  <c r="E193" i="14"/>
  <c r="F193" i="14"/>
  <c r="E194" i="14"/>
  <c r="F194" i="14"/>
  <c r="E195" i="14"/>
  <c r="F195" i="14"/>
  <c r="E196" i="14"/>
  <c r="F196" i="14"/>
  <c r="E197" i="14"/>
  <c r="F197" i="14"/>
  <c r="E198" i="14"/>
  <c r="F198" i="14"/>
  <c r="E199" i="14"/>
  <c r="F199" i="14"/>
  <c r="E200" i="14"/>
  <c r="F200" i="14"/>
  <c r="E201" i="14"/>
  <c r="F201" i="14"/>
  <c r="E202" i="14"/>
  <c r="F202" i="14"/>
  <c r="E203" i="14"/>
  <c r="F203" i="14"/>
  <c r="E204" i="14"/>
  <c r="F204" i="14"/>
  <c r="E205" i="14"/>
  <c r="F205" i="14"/>
  <c r="E206" i="14"/>
  <c r="F206" i="14"/>
  <c r="E207" i="14"/>
  <c r="F207" i="14"/>
  <c r="E208" i="14"/>
  <c r="F208" i="14"/>
  <c r="E209" i="14"/>
  <c r="F209" i="14"/>
  <c r="E210" i="14"/>
  <c r="F210" i="14"/>
  <c r="E211" i="14"/>
  <c r="F211" i="14"/>
  <c r="E212" i="14"/>
  <c r="F212" i="14"/>
  <c r="E213" i="14"/>
  <c r="F213" i="14"/>
  <c r="E214" i="14"/>
  <c r="F214" i="14"/>
  <c r="E215" i="14"/>
  <c r="F215" i="14"/>
  <c r="E216" i="14"/>
  <c r="F216" i="14"/>
  <c r="E217" i="14"/>
  <c r="F217" i="14"/>
  <c r="E218" i="14"/>
  <c r="F218" i="14"/>
  <c r="E219" i="14"/>
  <c r="F219" i="14"/>
  <c r="E220" i="14"/>
  <c r="F220" i="14"/>
  <c r="E221" i="14"/>
  <c r="F221" i="14"/>
  <c r="E222" i="14"/>
  <c r="F222" i="14"/>
  <c r="E223" i="14"/>
  <c r="F223" i="14"/>
  <c r="E224" i="14"/>
  <c r="F224" i="14"/>
  <c r="E225" i="14"/>
  <c r="F225" i="14"/>
  <c r="E226" i="14"/>
  <c r="F226" i="14"/>
  <c r="E227" i="14"/>
  <c r="F227" i="14"/>
  <c r="E228" i="14"/>
  <c r="F228" i="14"/>
  <c r="E229" i="14"/>
  <c r="F229" i="14"/>
  <c r="E230" i="14"/>
  <c r="F230" i="14"/>
  <c r="E231" i="14"/>
  <c r="F231" i="14"/>
  <c r="E232" i="14"/>
  <c r="F232" i="14"/>
  <c r="E233" i="14"/>
  <c r="F233" i="14"/>
  <c r="E234" i="14"/>
  <c r="F234" i="14"/>
  <c r="E235" i="14"/>
  <c r="F235" i="14"/>
  <c r="E236" i="14"/>
  <c r="F236" i="14"/>
  <c r="E237" i="14"/>
  <c r="F237" i="14"/>
  <c r="E238" i="14"/>
  <c r="F238" i="14"/>
  <c r="E239" i="14"/>
  <c r="F239" i="14"/>
  <c r="E240" i="14"/>
  <c r="F240" i="14"/>
  <c r="E241" i="14"/>
  <c r="F241" i="14"/>
  <c r="E242" i="14"/>
  <c r="F242" i="14"/>
  <c r="E243" i="14"/>
  <c r="F243" i="14"/>
  <c r="E244" i="14"/>
  <c r="F244" i="14"/>
  <c r="E245" i="14"/>
  <c r="F245" i="14"/>
  <c r="E246" i="14"/>
  <c r="F246" i="14"/>
  <c r="E247" i="14"/>
  <c r="F247" i="14"/>
  <c r="E248" i="14"/>
  <c r="F248" i="14"/>
  <c r="E249" i="14"/>
  <c r="F249" i="14"/>
  <c r="E250" i="14"/>
  <c r="F250" i="14"/>
  <c r="E251" i="14"/>
  <c r="F251" i="14"/>
  <c r="E252" i="14"/>
  <c r="F252" i="14"/>
  <c r="E253" i="14"/>
  <c r="F253" i="14"/>
  <c r="E254" i="14"/>
  <c r="F254" i="14"/>
  <c r="E255" i="14"/>
  <c r="F255" i="14"/>
  <c r="E256" i="14"/>
  <c r="F256" i="14"/>
  <c r="E257" i="14"/>
  <c r="F257" i="14"/>
  <c r="E258" i="14"/>
  <c r="F258" i="14"/>
  <c r="E259" i="14"/>
  <c r="F259" i="14"/>
  <c r="E260" i="14"/>
  <c r="F260" i="14"/>
  <c r="E261" i="14"/>
  <c r="F261" i="14"/>
  <c r="E262" i="14"/>
  <c r="F262" i="14"/>
  <c r="E263" i="14"/>
  <c r="F263" i="14"/>
  <c r="E264" i="14"/>
  <c r="F264" i="14"/>
  <c r="E265" i="14"/>
  <c r="F265" i="14"/>
  <c r="E266" i="14"/>
  <c r="F266" i="14"/>
  <c r="E267" i="14"/>
  <c r="F267" i="14"/>
  <c r="E268" i="14"/>
  <c r="F268" i="14"/>
  <c r="E269" i="14"/>
  <c r="F269" i="14"/>
  <c r="E270" i="14"/>
  <c r="F270" i="14"/>
  <c r="E271" i="14"/>
  <c r="F271" i="14"/>
  <c r="E272" i="14"/>
  <c r="F272" i="14"/>
  <c r="E273" i="14"/>
  <c r="F273" i="14"/>
  <c r="E274" i="14"/>
  <c r="F274" i="14"/>
  <c r="E275" i="14"/>
  <c r="F275" i="14"/>
  <c r="E276" i="14"/>
  <c r="F276" i="14"/>
  <c r="E277" i="14"/>
  <c r="F277" i="14"/>
  <c r="E278" i="14"/>
  <c r="F278" i="14"/>
  <c r="E279" i="14"/>
  <c r="F279" i="14"/>
  <c r="E280" i="14"/>
  <c r="F280" i="14"/>
  <c r="E281" i="14"/>
  <c r="F281" i="14"/>
  <c r="E282" i="14"/>
  <c r="F282" i="14"/>
  <c r="E283" i="14"/>
  <c r="F283" i="14"/>
  <c r="E284" i="14"/>
  <c r="F284" i="14"/>
  <c r="E285" i="14"/>
  <c r="F285" i="14"/>
  <c r="E286" i="14"/>
  <c r="F286" i="14"/>
  <c r="E287" i="14"/>
  <c r="F287" i="14"/>
  <c r="E288" i="14"/>
  <c r="F288" i="14"/>
  <c r="E289" i="14"/>
  <c r="F289" i="14"/>
  <c r="E290" i="14"/>
  <c r="F290" i="14"/>
  <c r="E291" i="14"/>
  <c r="F291" i="14"/>
  <c r="E292" i="14"/>
  <c r="F292" i="14"/>
  <c r="E293" i="14"/>
  <c r="F293" i="14"/>
  <c r="E294" i="14"/>
  <c r="F294" i="14"/>
  <c r="E295" i="14"/>
  <c r="F295" i="14"/>
  <c r="E296" i="14"/>
  <c r="F296" i="14"/>
  <c r="E297" i="14"/>
  <c r="F297" i="14"/>
  <c r="E298" i="14"/>
  <c r="F298" i="14"/>
  <c r="E299" i="14"/>
  <c r="F299" i="14"/>
  <c r="E300" i="14"/>
  <c r="F300" i="14"/>
  <c r="E301" i="14"/>
  <c r="F301" i="14"/>
  <c r="E302" i="14"/>
  <c r="F302" i="14"/>
  <c r="E303" i="14"/>
  <c r="F303" i="14"/>
  <c r="E304" i="14"/>
  <c r="F304" i="14"/>
  <c r="E305" i="14"/>
  <c r="F305" i="14"/>
  <c r="E306" i="14"/>
  <c r="F306" i="14"/>
  <c r="E307" i="14"/>
  <c r="F307" i="14"/>
  <c r="E308" i="14"/>
  <c r="F308" i="14"/>
  <c r="E309" i="14"/>
  <c r="F309" i="14"/>
  <c r="E310" i="14"/>
  <c r="F310" i="14"/>
  <c r="E311" i="14"/>
  <c r="F311" i="14"/>
  <c r="E312" i="14"/>
  <c r="F312" i="14"/>
  <c r="E313" i="14"/>
  <c r="F313" i="14"/>
  <c r="E314" i="14"/>
  <c r="F314" i="14"/>
  <c r="E315" i="14"/>
  <c r="F315" i="14"/>
  <c r="E316" i="14"/>
  <c r="F316" i="14"/>
  <c r="E317" i="14"/>
  <c r="F317" i="14"/>
  <c r="E318" i="14"/>
  <c r="F318" i="14"/>
  <c r="E319" i="14"/>
  <c r="F319" i="14"/>
  <c r="E320" i="14"/>
  <c r="F320" i="14"/>
  <c r="E321" i="14"/>
  <c r="F321" i="14"/>
  <c r="E322" i="14"/>
  <c r="F322" i="14"/>
  <c r="E323" i="14"/>
  <c r="F323" i="14"/>
  <c r="E324" i="14"/>
  <c r="F324" i="14"/>
  <c r="E325" i="14"/>
  <c r="F325" i="14"/>
  <c r="E326" i="14"/>
  <c r="F326" i="14"/>
  <c r="E327" i="14"/>
  <c r="F327" i="14"/>
  <c r="E328" i="14"/>
  <c r="F328" i="14"/>
  <c r="E329" i="14"/>
  <c r="F329" i="14"/>
  <c r="E330" i="14"/>
  <c r="F330" i="14"/>
  <c r="E331" i="14"/>
  <c r="F331" i="14"/>
  <c r="E332" i="14"/>
  <c r="F332" i="14"/>
  <c r="E333" i="14"/>
  <c r="F333" i="14"/>
  <c r="E334" i="14"/>
  <c r="F334" i="14"/>
  <c r="E335" i="14"/>
  <c r="F335" i="14"/>
  <c r="E336" i="14"/>
  <c r="F336" i="14"/>
  <c r="E337" i="14"/>
  <c r="F337" i="14"/>
  <c r="E338" i="14"/>
  <c r="F338" i="14"/>
  <c r="E339" i="14"/>
  <c r="F339" i="14"/>
  <c r="E340" i="14"/>
  <c r="F340" i="14"/>
  <c r="E341" i="14"/>
  <c r="F341" i="14"/>
  <c r="E342" i="14"/>
  <c r="F342" i="14"/>
  <c r="E343" i="14"/>
  <c r="F343" i="14"/>
  <c r="E344" i="14"/>
  <c r="F344" i="14"/>
  <c r="E345" i="14"/>
  <c r="F345" i="14"/>
  <c r="E346" i="14"/>
  <c r="F346" i="14"/>
  <c r="E347" i="14"/>
  <c r="F347" i="14"/>
  <c r="E348" i="14"/>
  <c r="F348" i="14"/>
  <c r="E349" i="14"/>
  <c r="F349" i="14"/>
  <c r="E350" i="14"/>
  <c r="F350" i="14"/>
  <c r="E351" i="14"/>
  <c r="F351" i="14"/>
  <c r="E352" i="14"/>
  <c r="F352" i="14"/>
  <c r="E353" i="14"/>
  <c r="F353" i="14"/>
  <c r="E354" i="14"/>
  <c r="F354" i="14"/>
  <c r="E355" i="14"/>
  <c r="F355" i="14"/>
  <c r="E356" i="14"/>
  <c r="F356" i="14"/>
  <c r="E357" i="14"/>
  <c r="F357" i="14"/>
  <c r="E358" i="14"/>
  <c r="F358" i="14"/>
  <c r="F34" i="14"/>
  <c r="E34" i="14"/>
  <c r="A14" i="29" l="1"/>
  <c r="C10" i="13"/>
  <c r="AZ1" i="48" l="1"/>
  <c r="AY1" i="48"/>
  <c r="AX1" i="48"/>
  <c r="AW1" i="48"/>
  <c r="AV1" i="48"/>
  <c r="AZ1" i="9" l="1"/>
  <c r="AY1" i="9"/>
  <c r="AX1" i="9"/>
  <c r="AW1" i="9"/>
  <c r="AV1" i="9"/>
  <c r="AZ1" i="3"/>
  <c r="AY1" i="3"/>
  <c r="AX1" i="3"/>
  <c r="AW1" i="3"/>
  <c r="AV1" i="3"/>
  <c r="AU1" i="48" l="1"/>
  <c r="AT1" i="48"/>
  <c r="AS1" i="48"/>
  <c r="AR1" i="48"/>
  <c r="AQ1" i="48"/>
  <c r="IS14" i="25"/>
  <c r="IT14" i="25"/>
  <c r="IU14" i="25"/>
  <c r="IV14" i="25"/>
  <c r="IW14" i="25"/>
  <c r="IS15" i="25"/>
  <c r="IT15" i="25"/>
  <c r="IU15" i="25"/>
  <c r="IV15" i="25"/>
  <c r="IW15" i="25"/>
  <c r="IS16" i="25"/>
  <c r="IT16" i="25"/>
  <c r="IU16" i="25"/>
  <c r="IV16" i="25"/>
  <c r="IW16" i="25"/>
  <c r="IS17" i="25"/>
  <c r="IT17" i="25"/>
  <c r="IU17" i="25"/>
  <c r="IV17" i="25"/>
  <c r="IW17" i="25"/>
  <c r="IS18" i="25"/>
  <c r="IT18" i="25"/>
  <c r="IU18" i="25"/>
  <c r="IV18" i="25"/>
  <c r="IW18" i="25"/>
  <c r="IS19" i="25"/>
  <c r="IT19" i="25"/>
  <c r="IU19" i="25"/>
  <c r="IV19" i="25"/>
  <c r="IW19" i="25"/>
  <c r="IS20" i="25"/>
  <c r="IT20" i="25"/>
  <c r="IU20" i="25"/>
  <c r="IV20" i="25"/>
  <c r="IW20" i="25"/>
  <c r="IS21" i="25"/>
  <c r="IT21" i="25"/>
  <c r="IU21" i="25"/>
  <c r="IV21" i="25"/>
  <c r="IW21" i="25"/>
  <c r="IS22" i="25"/>
  <c r="IT22" i="25"/>
  <c r="IU22" i="25"/>
  <c r="IV22" i="25"/>
  <c r="IW22" i="25"/>
  <c r="IS23" i="25"/>
  <c r="IT23" i="25"/>
  <c r="IU23" i="25"/>
  <c r="IV23" i="25"/>
  <c r="IW23" i="25"/>
  <c r="IS24" i="25"/>
  <c r="IT24" i="25"/>
  <c r="IU24" i="25"/>
  <c r="IV24" i="25"/>
  <c r="IW24" i="25"/>
  <c r="IS25" i="25"/>
  <c r="IT25" i="25"/>
  <c r="IU25" i="25"/>
  <c r="IV25" i="25"/>
  <c r="IW25" i="25"/>
  <c r="IS26" i="25"/>
  <c r="IT26" i="25"/>
  <c r="IU26" i="25"/>
  <c r="IV26" i="25"/>
  <c r="IW26" i="25"/>
  <c r="IS27" i="25"/>
  <c r="IT27" i="25"/>
  <c r="IU27" i="25"/>
  <c r="IV27" i="25"/>
  <c r="IW27" i="25"/>
  <c r="IS28" i="25"/>
  <c r="IT28" i="25"/>
  <c r="IU28" i="25"/>
  <c r="IV28" i="25"/>
  <c r="IW28" i="25"/>
  <c r="IS29" i="25"/>
  <c r="IT29" i="25"/>
  <c r="IU29" i="25"/>
  <c r="IV29" i="25"/>
  <c r="IW29" i="25"/>
  <c r="IS30" i="25"/>
  <c r="IT30" i="25"/>
  <c r="IU30" i="25"/>
  <c r="IV30" i="25"/>
  <c r="IW30" i="25"/>
  <c r="IS31" i="25"/>
  <c r="IT31" i="25"/>
  <c r="IU31" i="25"/>
  <c r="IV31" i="25"/>
  <c r="IW31" i="25"/>
  <c r="IS32" i="25"/>
  <c r="IT32" i="25"/>
  <c r="IU32" i="25"/>
  <c r="IV32" i="25"/>
  <c r="IW32" i="25"/>
  <c r="IS33" i="25"/>
  <c r="IT33" i="25"/>
  <c r="IU33" i="25"/>
  <c r="IV33" i="25"/>
  <c r="IW33" i="25"/>
  <c r="IS34" i="25"/>
  <c r="IT34" i="25"/>
  <c r="IU34" i="25"/>
  <c r="IV34" i="25"/>
  <c r="IW34" i="25"/>
  <c r="IS35" i="25"/>
  <c r="IT35" i="25"/>
  <c r="IU35" i="25"/>
  <c r="IV35" i="25"/>
  <c r="IW35" i="25"/>
  <c r="IS36" i="25"/>
  <c r="IT36" i="25"/>
  <c r="IU36" i="25"/>
  <c r="IV36" i="25"/>
  <c r="IW36" i="25"/>
  <c r="IS37" i="25"/>
  <c r="IT37" i="25"/>
  <c r="IU37" i="25"/>
  <c r="IV37" i="25"/>
  <c r="IW37" i="25"/>
  <c r="IS38" i="25"/>
  <c r="IT38" i="25"/>
  <c r="IU38" i="25"/>
  <c r="IV38" i="25"/>
  <c r="IW38" i="25"/>
  <c r="IS39" i="25"/>
  <c r="IT39" i="25"/>
  <c r="IU39" i="25"/>
  <c r="IV39" i="25"/>
  <c r="IW39" i="25"/>
  <c r="IS40" i="25"/>
  <c r="IT40" i="25"/>
  <c r="IU40" i="25"/>
  <c r="IV40" i="25"/>
  <c r="IW40" i="25"/>
  <c r="IS41" i="25"/>
  <c r="IT41" i="25"/>
  <c r="IU41" i="25"/>
  <c r="IV41" i="25"/>
  <c r="IW41" i="25"/>
  <c r="IS42" i="25"/>
  <c r="IT42" i="25"/>
  <c r="IU42" i="25"/>
  <c r="IV42" i="25"/>
  <c r="IW42" i="25"/>
  <c r="IS43" i="25"/>
  <c r="IT43" i="25"/>
  <c r="IU43" i="25"/>
  <c r="IV43" i="25"/>
  <c r="IW43" i="25"/>
  <c r="IS44" i="25"/>
  <c r="IT44" i="25"/>
  <c r="IU44" i="25"/>
  <c r="IV44" i="25"/>
  <c r="IW44" i="25"/>
  <c r="IS45" i="25"/>
  <c r="IT45" i="25"/>
  <c r="IU45" i="25"/>
  <c r="IV45" i="25"/>
  <c r="IW45" i="25"/>
  <c r="IS46" i="25"/>
  <c r="IT46" i="25"/>
  <c r="IU46" i="25"/>
  <c r="IV46" i="25"/>
  <c r="IW46" i="25"/>
  <c r="IS47" i="25"/>
  <c r="IT47" i="25"/>
  <c r="IU47" i="25"/>
  <c r="IV47" i="25"/>
  <c r="IW47" i="25"/>
  <c r="IS48" i="25"/>
  <c r="IT48" i="25"/>
  <c r="IU48" i="25"/>
  <c r="IV48" i="25"/>
  <c r="IW48" i="25"/>
  <c r="IS49" i="25"/>
  <c r="IT49" i="25"/>
  <c r="IU49" i="25"/>
  <c r="IV49" i="25"/>
  <c r="IW49" i="25"/>
  <c r="IS50" i="25"/>
  <c r="IT50" i="25"/>
  <c r="IU50" i="25"/>
  <c r="IV50" i="25"/>
  <c r="IW50" i="25"/>
  <c r="IS51" i="25"/>
  <c r="IT51" i="25"/>
  <c r="IU51" i="25"/>
  <c r="IV51" i="25"/>
  <c r="IW51" i="25"/>
  <c r="IS52" i="25"/>
  <c r="IT52" i="25"/>
  <c r="IU52" i="25"/>
  <c r="IV52" i="25"/>
  <c r="IW52" i="25"/>
  <c r="IS53" i="25"/>
  <c r="IT53" i="25"/>
  <c r="IU53" i="25"/>
  <c r="IV53" i="25"/>
  <c r="IW53" i="25"/>
  <c r="IS54" i="25"/>
  <c r="IT54" i="25"/>
  <c r="IU54" i="25"/>
  <c r="IV54" i="25"/>
  <c r="IW54" i="25"/>
  <c r="IS55" i="25"/>
  <c r="IT55" i="25"/>
  <c r="IU55" i="25"/>
  <c r="IV55" i="25"/>
  <c r="IW55" i="25"/>
  <c r="IS56" i="25"/>
  <c r="IT56" i="25"/>
  <c r="IU56" i="25"/>
  <c r="IV56" i="25"/>
  <c r="IW56" i="25"/>
  <c r="IS57" i="25"/>
  <c r="IT57" i="25"/>
  <c r="IU57" i="25"/>
  <c r="IV57" i="25"/>
  <c r="IW57" i="25"/>
  <c r="IS58" i="25"/>
  <c r="IT58" i="25"/>
  <c r="IU58" i="25"/>
  <c r="IV58" i="25"/>
  <c r="IW58" i="25"/>
  <c r="IS59" i="25"/>
  <c r="IT59" i="25"/>
  <c r="IU59" i="25"/>
  <c r="IV59" i="25"/>
  <c r="IW59" i="25"/>
  <c r="IS60" i="25"/>
  <c r="IT60" i="25"/>
  <c r="IU60" i="25"/>
  <c r="IV60" i="25"/>
  <c r="IW60" i="25"/>
  <c r="IS61" i="25"/>
  <c r="IT61" i="25"/>
  <c r="IU61" i="25"/>
  <c r="IV61" i="25"/>
  <c r="IW61" i="25"/>
  <c r="IS62" i="25"/>
  <c r="IT62" i="25"/>
  <c r="IU62" i="25"/>
  <c r="IV62" i="25"/>
  <c r="IW62" i="25"/>
  <c r="IS63" i="25"/>
  <c r="IT63" i="25"/>
  <c r="IU63" i="25"/>
  <c r="IV63" i="25"/>
  <c r="IW63" i="25"/>
  <c r="IS64" i="25"/>
  <c r="IT64" i="25"/>
  <c r="IU64" i="25"/>
  <c r="IV64" i="25"/>
  <c r="IW64" i="25"/>
  <c r="IS65" i="25"/>
  <c r="IT65" i="25"/>
  <c r="IU65" i="25"/>
  <c r="IV65" i="25"/>
  <c r="IW65" i="25"/>
  <c r="IS66" i="25"/>
  <c r="IT66" i="25"/>
  <c r="IU66" i="25"/>
  <c r="IV66" i="25"/>
  <c r="IW66" i="25"/>
  <c r="IS67" i="25"/>
  <c r="IT67" i="25"/>
  <c r="IU67" i="25"/>
  <c r="IV67" i="25"/>
  <c r="IW67" i="25"/>
  <c r="IS68" i="25"/>
  <c r="IT68" i="25"/>
  <c r="IU68" i="25"/>
  <c r="IV68" i="25"/>
  <c r="IW68" i="25"/>
  <c r="IS69" i="25"/>
  <c r="IT69" i="25"/>
  <c r="IU69" i="25"/>
  <c r="IV69" i="25"/>
  <c r="IW69" i="25"/>
  <c r="IS70" i="25"/>
  <c r="IT70" i="25"/>
  <c r="IU70" i="25"/>
  <c r="IV70" i="25"/>
  <c r="IW70" i="25"/>
  <c r="IS71" i="25"/>
  <c r="IT71" i="25"/>
  <c r="IU71" i="25"/>
  <c r="IV71" i="25"/>
  <c r="IW71" i="25"/>
  <c r="IS72" i="25"/>
  <c r="IT72" i="25"/>
  <c r="IU72" i="25"/>
  <c r="IV72" i="25"/>
  <c r="IW72" i="25"/>
  <c r="IS73" i="25"/>
  <c r="IT73" i="25"/>
  <c r="IU73" i="25"/>
  <c r="IV73" i="25"/>
  <c r="IW73" i="25"/>
  <c r="IS74" i="25"/>
  <c r="IT74" i="25"/>
  <c r="IU74" i="25"/>
  <c r="IV74" i="25"/>
  <c r="IW74" i="25"/>
  <c r="IS75" i="25"/>
  <c r="IT75" i="25"/>
  <c r="IU75" i="25"/>
  <c r="IV75" i="25"/>
  <c r="IW75" i="25"/>
  <c r="IS76" i="25"/>
  <c r="IT76" i="25"/>
  <c r="IU76" i="25"/>
  <c r="IV76" i="25"/>
  <c r="IW76" i="25"/>
  <c r="IS77" i="25"/>
  <c r="IT77" i="25"/>
  <c r="IU77" i="25"/>
  <c r="IV77" i="25"/>
  <c r="IW77" i="25"/>
  <c r="IS78" i="25"/>
  <c r="IT78" i="25"/>
  <c r="IU78" i="25"/>
  <c r="IV78" i="25"/>
  <c r="IW78" i="25"/>
  <c r="IS79" i="25"/>
  <c r="IT79" i="25"/>
  <c r="IU79" i="25"/>
  <c r="IV79" i="25"/>
  <c r="IW79" i="25"/>
  <c r="IS80" i="25"/>
  <c r="IT80" i="25"/>
  <c r="IU80" i="25"/>
  <c r="IV80" i="25"/>
  <c r="IW80" i="25"/>
  <c r="IS81" i="25"/>
  <c r="IT81" i="25"/>
  <c r="IU81" i="25"/>
  <c r="IV81" i="25"/>
  <c r="IW81" i="25"/>
  <c r="IS82" i="25"/>
  <c r="IT82" i="25"/>
  <c r="IU82" i="25"/>
  <c r="IV82" i="25"/>
  <c r="IW82" i="25"/>
  <c r="IS83" i="25"/>
  <c r="IT83" i="25"/>
  <c r="IU83" i="25"/>
  <c r="IV83" i="25"/>
  <c r="IW83" i="25"/>
  <c r="IS84" i="25"/>
  <c r="IT84" i="25"/>
  <c r="IU84" i="25"/>
  <c r="IV84" i="25"/>
  <c r="IW84" i="25"/>
  <c r="IS85" i="25"/>
  <c r="IT85" i="25"/>
  <c r="IU85" i="25"/>
  <c r="IV85" i="25"/>
  <c r="IW85" i="25"/>
  <c r="IS86" i="25"/>
  <c r="IT86" i="25"/>
  <c r="IU86" i="25"/>
  <c r="IV86" i="25"/>
  <c r="IW86" i="25"/>
  <c r="IS87" i="25"/>
  <c r="IT87" i="25"/>
  <c r="IU87" i="25"/>
  <c r="IV87" i="25"/>
  <c r="IW87" i="25"/>
  <c r="IS88" i="25"/>
  <c r="IT88" i="25"/>
  <c r="IU88" i="25"/>
  <c r="IV88" i="25"/>
  <c r="IW88" i="25"/>
  <c r="IS89" i="25"/>
  <c r="IT89" i="25"/>
  <c r="IU89" i="25"/>
  <c r="IV89" i="25"/>
  <c r="IW89" i="25"/>
  <c r="IS90" i="25"/>
  <c r="IT90" i="25"/>
  <c r="IU90" i="25"/>
  <c r="IV90" i="25"/>
  <c r="IW90" i="25"/>
  <c r="IS91" i="25"/>
  <c r="IT91" i="25"/>
  <c r="IU91" i="25"/>
  <c r="IV91" i="25"/>
  <c r="IW91" i="25"/>
  <c r="IS92" i="25"/>
  <c r="IT92" i="25"/>
  <c r="IU92" i="25"/>
  <c r="IV92" i="25"/>
  <c r="IW92" i="25"/>
  <c r="IS93" i="25"/>
  <c r="IT93" i="25"/>
  <c r="IU93" i="25"/>
  <c r="IV93" i="25"/>
  <c r="IW93" i="25"/>
  <c r="IS94" i="25"/>
  <c r="IT94" i="25"/>
  <c r="IU94" i="25"/>
  <c r="IV94" i="25"/>
  <c r="IW94" i="25"/>
  <c r="IS95" i="25"/>
  <c r="IT95" i="25"/>
  <c r="IU95" i="25"/>
  <c r="IV95" i="25"/>
  <c r="IW95" i="25"/>
  <c r="IS96" i="25"/>
  <c r="IT96" i="25"/>
  <c r="IU96" i="25"/>
  <c r="IV96" i="25"/>
  <c r="IW96" i="25"/>
  <c r="IS97" i="25"/>
  <c r="IT97" i="25"/>
  <c r="IU97" i="25"/>
  <c r="IV97" i="25"/>
  <c r="IW97" i="25"/>
  <c r="IS98" i="25"/>
  <c r="IT98" i="25"/>
  <c r="IU98" i="25"/>
  <c r="IV98" i="25"/>
  <c r="IW98" i="25"/>
  <c r="IS99" i="25"/>
  <c r="IT99" i="25"/>
  <c r="IU99" i="25"/>
  <c r="IV99" i="25"/>
  <c r="IW99" i="25"/>
  <c r="IS100" i="25"/>
  <c r="IT100" i="25"/>
  <c r="IU100" i="25"/>
  <c r="IV100" i="25"/>
  <c r="IW100" i="25"/>
  <c r="IS101" i="25"/>
  <c r="IT101" i="25"/>
  <c r="IU101" i="25"/>
  <c r="IV101" i="25"/>
  <c r="IW101" i="25"/>
  <c r="IS102" i="25"/>
  <c r="IT102" i="25"/>
  <c r="IU102" i="25"/>
  <c r="IV102" i="25"/>
  <c r="IW102" i="25"/>
  <c r="IS103" i="25"/>
  <c r="IT103" i="25"/>
  <c r="IU103" i="25"/>
  <c r="IV103" i="25"/>
  <c r="IW103" i="25"/>
  <c r="IS104" i="25"/>
  <c r="IT104" i="25"/>
  <c r="IU104" i="25"/>
  <c r="IV104" i="25"/>
  <c r="IW104" i="25"/>
  <c r="IS105" i="25"/>
  <c r="IT105" i="25"/>
  <c r="IU105" i="25"/>
  <c r="IV105" i="25"/>
  <c r="IW105" i="25"/>
  <c r="IS106" i="25"/>
  <c r="IT106" i="25"/>
  <c r="IU106" i="25"/>
  <c r="IV106" i="25"/>
  <c r="IW106" i="25"/>
  <c r="IS107" i="25"/>
  <c r="IT107" i="25"/>
  <c r="IU107" i="25"/>
  <c r="IV107" i="25"/>
  <c r="IW107" i="25"/>
  <c r="IS108" i="25"/>
  <c r="IT108" i="25"/>
  <c r="IU108" i="25"/>
  <c r="IV108" i="25"/>
  <c r="IW108" i="25"/>
  <c r="IS109" i="25"/>
  <c r="IT109" i="25"/>
  <c r="IU109" i="25"/>
  <c r="IV109" i="25"/>
  <c r="IW109" i="25"/>
  <c r="IS110" i="25"/>
  <c r="IT110" i="25"/>
  <c r="IU110" i="25"/>
  <c r="IV110" i="25"/>
  <c r="IW110" i="25"/>
  <c r="IS111" i="25"/>
  <c r="IT111" i="25"/>
  <c r="IU111" i="25"/>
  <c r="IV111" i="25"/>
  <c r="IW111" i="25"/>
  <c r="IS112" i="25"/>
  <c r="IT112" i="25"/>
  <c r="IU112" i="25"/>
  <c r="IV112" i="25"/>
  <c r="IW112" i="25"/>
  <c r="IS113" i="25"/>
  <c r="IT113" i="25"/>
  <c r="IU113" i="25"/>
  <c r="IV113" i="25"/>
  <c r="IW113" i="25"/>
  <c r="IS114" i="25"/>
  <c r="IT114" i="25"/>
  <c r="IU114" i="25"/>
  <c r="IV114" i="25"/>
  <c r="IW114" i="25"/>
  <c r="IS115" i="25"/>
  <c r="IT115" i="25"/>
  <c r="IU115" i="25"/>
  <c r="IV115" i="25"/>
  <c r="IW115" i="25"/>
  <c r="IS116" i="25"/>
  <c r="IT116" i="25"/>
  <c r="IU116" i="25"/>
  <c r="IV116" i="25"/>
  <c r="IW116" i="25"/>
  <c r="IS117" i="25"/>
  <c r="IT117" i="25"/>
  <c r="IU117" i="25"/>
  <c r="IV117" i="25"/>
  <c r="IW117" i="25"/>
  <c r="IS118" i="25"/>
  <c r="IT118" i="25"/>
  <c r="IU118" i="25"/>
  <c r="IV118" i="25"/>
  <c r="IW118" i="25"/>
  <c r="IS119" i="25"/>
  <c r="IT119" i="25"/>
  <c r="IU119" i="25"/>
  <c r="IV119" i="25"/>
  <c r="IW119" i="25"/>
  <c r="IS120" i="25"/>
  <c r="IT120" i="25"/>
  <c r="IU120" i="25"/>
  <c r="IV120" i="25"/>
  <c r="IW120" i="25"/>
  <c r="IS121" i="25"/>
  <c r="IT121" i="25"/>
  <c r="IU121" i="25"/>
  <c r="IV121" i="25"/>
  <c r="IW121" i="25"/>
  <c r="IS122" i="25"/>
  <c r="IT122" i="25"/>
  <c r="IU122" i="25"/>
  <c r="IV122" i="25"/>
  <c r="IW122" i="25"/>
  <c r="IS123" i="25"/>
  <c r="IT123" i="25"/>
  <c r="IU123" i="25"/>
  <c r="IV123" i="25"/>
  <c r="IW123" i="25"/>
  <c r="IS124" i="25"/>
  <c r="IT124" i="25"/>
  <c r="IU124" i="25"/>
  <c r="IV124" i="25"/>
  <c r="IW124" i="25"/>
  <c r="IS125" i="25"/>
  <c r="IT125" i="25"/>
  <c r="IU125" i="25"/>
  <c r="IV125" i="25"/>
  <c r="IW125" i="25"/>
  <c r="IS126" i="25"/>
  <c r="IT126" i="25"/>
  <c r="IU126" i="25"/>
  <c r="IV126" i="25"/>
  <c r="IW126" i="25"/>
  <c r="IS127" i="25"/>
  <c r="IT127" i="25"/>
  <c r="IU127" i="25"/>
  <c r="IV127" i="25"/>
  <c r="IW127" i="25"/>
  <c r="IS128" i="25"/>
  <c r="IT128" i="25"/>
  <c r="IU128" i="25"/>
  <c r="IV128" i="25"/>
  <c r="IW128" i="25"/>
  <c r="IS129" i="25"/>
  <c r="IT129" i="25"/>
  <c r="IU129" i="25"/>
  <c r="IV129" i="25"/>
  <c r="IW129" i="25"/>
  <c r="IS130" i="25"/>
  <c r="IT130" i="25"/>
  <c r="IU130" i="25"/>
  <c r="IV130" i="25"/>
  <c r="IW130" i="25"/>
  <c r="IS131" i="25"/>
  <c r="IT131" i="25"/>
  <c r="IU131" i="25"/>
  <c r="IV131" i="25"/>
  <c r="IW131" i="25"/>
  <c r="IS132" i="25"/>
  <c r="IT132" i="25"/>
  <c r="IU132" i="25"/>
  <c r="IV132" i="25"/>
  <c r="IW132" i="25"/>
  <c r="IS133" i="25"/>
  <c r="IT133" i="25"/>
  <c r="IU133" i="25"/>
  <c r="IV133" i="25"/>
  <c r="IW133" i="25"/>
  <c r="IS134" i="25"/>
  <c r="IT134" i="25"/>
  <c r="IU134" i="25"/>
  <c r="IV134" i="25"/>
  <c r="IW134" i="25"/>
  <c r="IS135" i="25"/>
  <c r="IT135" i="25"/>
  <c r="IU135" i="25"/>
  <c r="IV135" i="25"/>
  <c r="IW135" i="25"/>
  <c r="IS136" i="25"/>
  <c r="IT136" i="25"/>
  <c r="IU136" i="25"/>
  <c r="IV136" i="25"/>
  <c r="IW136" i="25"/>
  <c r="IS137" i="25"/>
  <c r="IT137" i="25"/>
  <c r="IU137" i="25"/>
  <c r="IV137" i="25"/>
  <c r="IW137" i="25"/>
  <c r="IS138" i="25"/>
  <c r="IT138" i="25"/>
  <c r="IU138" i="25"/>
  <c r="IV138" i="25"/>
  <c r="IW138" i="25"/>
  <c r="IS139" i="25"/>
  <c r="IT139" i="25"/>
  <c r="IU139" i="25"/>
  <c r="IV139" i="25"/>
  <c r="IW139" i="25"/>
  <c r="IS140" i="25"/>
  <c r="IT140" i="25"/>
  <c r="IU140" i="25"/>
  <c r="IV140" i="25"/>
  <c r="IW140" i="25"/>
  <c r="IS141" i="25"/>
  <c r="IT141" i="25"/>
  <c r="IU141" i="25"/>
  <c r="IV141" i="25"/>
  <c r="IW141" i="25"/>
  <c r="IS142" i="25"/>
  <c r="IT142" i="25"/>
  <c r="IU142" i="25"/>
  <c r="IV142" i="25"/>
  <c r="IW142" i="25"/>
  <c r="IS143" i="25"/>
  <c r="IT143" i="25"/>
  <c r="IU143" i="25"/>
  <c r="IV143" i="25"/>
  <c r="IW143" i="25"/>
  <c r="IS144" i="25"/>
  <c r="IT144" i="25"/>
  <c r="IU144" i="25"/>
  <c r="IV144" i="25"/>
  <c r="IW144" i="25"/>
  <c r="IS145" i="25"/>
  <c r="IT145" i="25"/>
  <c r="IU145" i="25"/>
  <c r="IV145" i="25"/>
  <c r="IW145" i="25"/>
  <c r="IS146" i="25"/>
  <c r="IT146" i="25"/>
  <c r="IU146" i="25"/>
  <c r="IV146" i="25"/>
  <c r="IW146" i="25"/>
  <c r="IS147" i="25"/>
  <c r="IT147" i="25"/>
  <c r="IU147" i="25"/>
  <c r="IV147" i="25"/>
  <c r="IW147" i="25"/>
  <c r="IS148" i="25"/>
  <c r="IT148" i="25"/>
  <c r="IU148" i="25"/>
  <c r="IV148" i="25"/>
  <c r="IW148" i="25"/>
  <c r="IS149" i="25"/>
  <c r="IT149" i="25"/>
  <c r="IU149" i="25"/>
  <c r="IV149" i="25"/>
  <c r="IW149" i="25"/>
  <c r="IS150" i="25"/>
  <c r="IT150" i="25"/>
  <c r="IU150" i="25"/>
  <c r="IV150" i="25"/>
  <c r="IW150" i="25"/>
  <c r="IS151" i="25"/>
  <c r="IT151" i="25"/>
  <c r="IU151" i="25"/>
  <c r="IV151" i="25"/>
  <c r="IW151" i="25"/>
  <c r="IS152" i="25"/>
  <c r="IT152" i="25"/>
  <c r="IU152" i="25"/>
  <c r="IV152" i="25"/>
  <c r="IW152" i="25"/>
  <c r="IS153" i="25"/>
  <c r="IT153" i="25"/>
  <c r="IU153" i="25"/>
  <c r="IV153" i="25"/>
  <c r="IW153" i="25"/>
  <c r="IS154" i="25"/>
  <c r="IT154" i="25"/>
  <c r="IU154" i="25"/>
  <c r="IV154" i="25"/>
  <c r="IW154" i="25"/>
  <c r="IT13" i="25"/>
  <c r="IU13" i="25"/>
  <c r="IV13" i="25"/>
  <c r="IW13" i="25"/>
  <c r="IS13" i="25"/>
  <c r="KA3" i="25"/>
  <c r="KA1" i="25" s="1"/>
  <c r="JZ3" i="25"/>
  <c r="JY3" i="25"/>
  <c r="JX3" i="25"/>
  <c r="JW3" i="25"/>
  <c r="JV3" i="25"/>
  <c r="JU3" i="25"/>
  <c r="JT3" i="25"/>
  <c r="JS3" i="25"/>
  <c r="JR3" i="25"/>
  <c r="JQ3" i="25"/>
  <c r="JP3" i="25"/>
  <c r="JO3" i="25"/>
  <c r="JN3" i="25"/>
  <c r="JM3" i="25"/>
  <c r="JL3" i="25"/>
  <c r="JK3" i="25"/>
  <c r="JJ3" i="25"/>
  <c r="JI3" i="25"/>
  <c r="JH3" i="25"/>
  <c r="JG3" i="25"/>
  <c r="JF3" i="25"/>
  <c r="JE3" i="25"/>
  <c r="JD3" i="25"/>
  <c r="JC3" i="25"/>
  <c r="JC1" i="25" s="1"/>
  <c r="JB3" i="25"/>
  <c r="JA3" i="25"/>
  <c r="IZ3" i="25"/>
  <c r="IY3" i="25"/>
  <c r="IX3" i="25"/>
  <c r="IW3" i="25"/>
  <c r="IV3" i="25"/>
  <c r="IU3" i="25"/>
  <c r="IT3" i="25"/>
  <c r="IS3" i="25"/>
  <c r="KA2" i="25"/>
  <c r="JZ2" i="25"/>
  <c r="JZ1" i="25" s="1"/>
  <c r="JY2" i="25"/>
  <c r="JY1" i="25" s="1"/>
  <c r="JX2" i="25"/>
  <c r="JX1" i="25" s="1"/>
  <c r="JW2" i="25"/>
  <c r="JV2" i="25"/>
  <c r="JV1" i="25" s="1"/>
  <c r="JU2" i="25"/>
  <c r="JT2" i="25"/>
  <c r="JT1" i="25" s="1"/>
  <c r="JS2" i="25"/>
  <c r="JR2" i="25"/>
  <c r="JR1" i="25" s="1"/>
  <c r="JQ2" i="25"/>
  <c r="JQ1" i="25" s="1"/>
  <c r="JP2" i="25"/>
  <c r="JP1" i="25" s="1"/>
  <c r="JO2" i="25"/>
  <c r="JN2" i="25"/>
  <c r="JN1" i="25" s="1"/>
  <c r="JM2" i="25"/>
  <c r="JM1" i="25" s="1"/>
  <c r="JL2" i="25"/>
  <c r="JL1" i="25" s="1"/>
  <c r="JK2" i="25"/>
  <c r="JJ2" i="25"/>
  <c r="JJ1" i="25" s="1"/>
  <c r="JI2" i="25"/>
  <c r="JH2" i="25"/>
  <c r="JH1" i="25" s="1"/>
  <c r="JG2" i="25"/>
  <c r="JF2" i="25"/>
  <c r="JF1" i="25" s="1"/>
  <c r="JE2" i="25"/>
  <c r="JE1" i="25" s="1"/>
  <c r="JD2" i="25"/>
  <c r="JD1" i="25" s="1"/>
  <c r="JC2" i="25"/>
  <c r="JB2" i="25"/>
  <c r="JB1" i="25" s="1"/>
  <c r="JA2" i="25"/>
  <c r="JA1" i="25" s="1"/>
  <c r="IZ2" i="25"/>
  <c r="IZ1" i="25" s="1"/>
  <c r="IY2" i="25"/>
  <c r="IX2" i="25"/>
  <c r="IX1" i="25" s="1"/>
  <c r="IW2" i="25"/>
  <c r="IW1" i="25" s="1"/>
  <c r="IV2" i="25"/>
  <c r="IV1" i="25" s="1"/>
  <c r="IU2" i="25"/>
  <c r="IT2" i="25"/>
  <c r="IT1" i="25" s="1"/>
  <c r="IS2" i="25"/>
  <c r="IS1" i="25" s="1"/>
  <c r="JU1" i="25"/>
  <c r="JO1" i="25"/>
  <c r="JI1" i="25"/>
  <c r="IU1" i="25" l="1"/>
  <c r="IY1" i="25"/>
  <c r="JG1" i="25"/>
  <c r="JK1" i="25"/>
  <c r="JS1" i="25"/>
  <c r="JW1" i="25"/>
  <c r="IS11" i="14"/>
  <c r="IS11" i="25" s="1"/>
  <c r="IT11" i="14"/>
  <c r="IT11" i="25" s="1"/>
  <c r="IU11" i="14"/>
  <c r="IU11" i="25" s="1"/>
  <c r="IV11" i="14"/>
  <c r="IV11" i="25" s="1"/>
  <c r="IW11" i="14"/>
  <c r="IW11" i="25" s="1"/>
  <c r="IS12" i="14"/>
  <c r="IS12" i="25" s="1"/>
  <c r="IT12" i="14"/>
  <c r="IT12" i="25" s="1"/>
  <c r="IU12" i="14"/>
  <c r="IU12" i="25" s="1"/>
  <c r="IV12" i="14"/>
  <c r="IV12" i="25" s="1"/>
  <c r="IW12" i="14"/>
  <c r="IW12" i="25" s="1"/>
  <c r="IS13" i="14"/>
  <c r="IT13" i="14"/>
  <c r="IU13" i="14"/>
  <c r="IV13" i="14"/>
  <c r="IW13" i="14"/>
  <c r="IS14" i="14"/>
  <c r="IT14" i="14"/>
  <c r="IU14" i="14"/>
  <c r="IV14" i="14"/>
  <c r="IW14" i="14"/>
  <c r="IS15" i="14"/>
  <c r="IT15" i="14"/>
  <c r="IU15" i="14"/>
  <c r="IV15" i="14"/>
  <c r="IW15" i="14"/>
  <c r="IS16" i="14"/>
  <c r="IT16" i="14"/>
  <c r="IU16" i="14"/>
  <c r="IV16" i="14"/>
  <c r="IW16" i="14"/>
  <c r="IS17" i="14"/>
  <c r="IT17" i="14"/>
  <c r="IU17" i="14"/>
  <c r="IV17" i="14"/>
  <c r="IW17" i="14"/>
  <c r="IS18" i="14"/>
  <c r="IT18" i="14"/>
  <c r="IU18" i="14"/>
  <c r="IV18" i="14"/>
  <c r="IW18" i="14"/>
  <c r="IS19" i="14"/>
  <c r="IT19" i="14"/>
  <c r="IU19" i="14"/>
  <c r="IV19" i="14"/>
  <c r="IW19" i="14"/>
  <c r="IS20" i="14"/>
  <c r="IT20" i="14"/>
  <c r="IU20" i="14"/>
  <c r="IV20" i="14"/>
  <c r="IW20" i="14"/>
  <c r="IS21" i="14"/>
  <c r="IT21" i="14"/>
  <c r="IU21" i="14"/>
  <c r="IV21" i="14"/>
  <c r="IW21" i="14"/>
  <c r="IS22" i="14"/>
  <c r="IT22" i="14"/>
  <c r="IU22" i="14"/>
  <c r="IV22" i="14"/>
  <c r="IW22" i="14"/>
  <c r="IS23" i="14"/>
  <c r="IT23" i="14"/>
  <c r="IU23" i="14"/>
  <c r="IV23" i="14"/>
  <c r="IW23" i="14"/>
  <c r="IS24" i="14"/>
  <c r="IT24" i="14"/>
  <c r="IU24" i="14"/>
  <c r="IV24" i="14"/>
  <c r="IW24" i="14"/>
  <c r="IS25" i="14"/>
  <c r="IT25" i="14"/>
  <c r="IU25" i="14"/>
  <c r="IV25" i="14"/>
  <c r="IW25" i="14"/>
  <c r="IS26" i="14"/>
  <c r="IT26" i="14"/>
  <c r="IU26" i="14"/>
  <c r="IV26" i="14"/>
  <c r="IW26" i="14"/>
  <c r="IS27" i="14"/>
  <c r="IT27" i="14"/>
  <c r="IU27" i="14"/>
  <c r="IV27" i="14"/>
  <c r="IW27" i="14"/>
  <c r="IS28" i="14"/>
  <c r="IT28" i="14"/>
  <c r="IU28" i="14"/>
  <c r="IV28" i="14"/>
  <c r="IW28" i="14"/>
  <c r="IS29" i="14"/>
  <c r="IT29" i="14"/>
  <c r="IU29" i="14"/>
  <c r="IV29" i="14"/>
  <c r="IW29" i="14"/>
  <c r="IS30" i="14"/>
  <c r="IT30" i="14"/>
  <c r="IU30" i="14"/>
  <c r="IV30" i="14"/>
  <c r="IW30" i="14"/>
  <c r="IS31" i="14"/>
  <c r="IT31" i="14"/>
  <c r="IU31" i="14"/>
  <c r="IV31" i="14"/>
  <c r="IW31" i="14"/>
  <c r="IS32" i="14"/>
  <c r="IT32" i="14"/>
  <c r="IU32" i="14"/>
  <c r="IV32" i="14"/>
  <c r="IW32" i="14"/>
  <c r="IS33" i="14"/>
  <c r="IT33" i="14"/>
  <c r="IU33" i="14"/>
  <c r="IV33" i="14"/>
  <c r="IW33" i="14"/>
  <c r="IS34" i="14"/>
  <c r="IT34" i="14"/>
  <c r="IU34" i="14"/>
  <c r="IV34" i="14"/>
  <c r="IW34" i="14"/>
  <c r="IS35" i="14"/>
  <c r="IT35" i="14"/>
  <c r="IU35" i="14"/>
  <c r="IV35" i="14"/>
  <c r="IW35" i="14"/>
  <c r="IS36" i="14"/>
  <c r="IT36" i="14"/>
  <c r="IU36" i="14"/>
  <c r="IV36" i="14"/>
  <c r="IW36" i="14"/>
  <c r="IS37" i="14"/>
  <c r="IT37" i="14"/>
  <c r="IU37" i="14"/>
  <c r="IV37" i="14"/>
  <c r="IW37" i="14"/>
  <c r="IS38" i="14"/>
  <c r="IT38" i="14"/>
  <c r="IU38" i="14"/>
  <c r="IV38" i="14"/>
  <c r="IW38" i="14"/>
  <c r="IS39" i="14"/>
  <c r="IT39" i="14"/>
  <c r="IU39" i="14"/>
  <c r="IV39" i="14"/>
  <c r="IW39" i="14"/>
  <c r="IS40" i="14"/>
  <c r="IT40" i="14"/>
  <c r="IU40" i="14"/>
  <c r="IV40" i="14"/>
  <c r="IW40" i="14"/>
  <c r="IS41" i="14"/>
  <c r="IT41" i="14"/>
  <c r="IU41" i="14"/>
  <c r="IV41" i="14"/>
  <c r="IW41" i="14"/>
  <c r="IS42" i="14"/>
  <c r="IT42" i="14"/>
  <c r="IU42" i="14"/>
  <c r="IV42" i="14"/>
  <c r="IW42" i="14"/>
  <c r="IS43" i="14"/>
  <c r="IT43" i="14"/>
  <c r="IU43" i="14"/>
  <c r="IV43" i="14"/>
  <c r="IW43" i="14"/>
  <c r="IS44" i="14"/>
  <c r="IT44" i="14"/>
  <c r="IU44" i="14"/>
  <c r="IV44" i="14"/>
  <c r="IW44" i="14"/>
  <c r="IS45" i="14"/>
  <c r="IT45" i="14"/>
  <c r="IU45" i="14"/>
  <c r="IV45" i="14"/>
  <c r="IW45" i="14"/>
  <c r="IS46" i="14"/>
  <c r="IT46" i="14"/>
  <c r="IU46" i="14"/>
  <c r="IV46" i="14"/>
  <c r="IW46" i="14"/>
  <c r="IS47" i="14"/>
  <c r="IT47" i="14"/>
  <c r="IU47" i="14"/>
  <c r="IV47" i="14"/>
  <c r="IW47" i="14"/>
  <c r="IS48" i="14"/>
  <c r="IT48" i="14"/>
  <c r="IU48" i="14"/>
  <c r="IV48" i="14"/>
  <c r="IW48" i="14"/>
  <c r="IS49" i="14"/>
  <c r="IT49" i="14"/>
  <c r="IU49" i="14"/>
  <c r="IV49" i="14"/>
  <c r="IW49" i="14"/>
  <c r="IS50" i="14"/>
  <c r="IT50" i="14"/>
  <c r="IU50" i="14"/>
  <c r="IV50" i="14"/>
  <c r="IW50" i="14"/>
  <c r="IS51" i="14"/>
  <c r="IT51" i="14"/>
  <c r="IU51" i="14"/>
  <c r="IV51" i="14"/>
  <c r="IW51" i="14"/>
  <c r="IS52" i="14"/>
  <c r="IT52" i="14"/>
  <c r="IU52" i="14"/>
  <c r="IV52" i="14"/>
  <c r="IW52" i="14"/>
  <c r="IS53" i="14"/>
  <c r="IT53" i="14"/>
  <c r="IU53" i="14"/>
  <c r="IV53" i="14"/>
  <c r="IW53" i="14"/>
  <c r="IS54" i="14"/>
  <c r="IT54" i="14"/>
  <c r="IU54" i="14"/>
  <c r="IV54" i="14"/>
  <c r="IW54" i="14"/>
  <c r="IS55" i="14"/>
  <c r="IT55" i="14"/>
  <c r="IU55" i="14"/>
  <c r="IV55" i="14"/>
  <c r="IW55" i="14"/>
  <c r="IS56" i="14"/>
  <c r="IT56" i="14"/>
  <c r="IU56" i="14"/>
  <c r="IV56" i="14"/>
  <c r="IW56" i="14"/>
  <c r="IS57" i="14"/>
  <c r="IT57" i="14"/>
  <c r="IU57" i="14"/>
  <c r="IV57" i="14"/>
  <c r="IW57" i="14"/>
  <c r="IS58" i="14"/>
  <c r="IT58" i="14"/>
  <c r="IU58" i="14"/>
  <c r="IV58" i="14"/>
  <c r="IW58" i="14"/>
  <c r="IS59" i="14"/>
  <c r="IT59" i="14"/>
  <c r="IU59" i="14"/>
  <c r="IV59" i="14"/>
  <c r="IW59" i="14"/>
  <c r="IS60" i="14"/>
  <c r="IT60" i="14"/>
  <c r="IU60" i="14"/>
  <c r="IV60" i="14"/>
  <c r="IW60" i="14"/>
  <c r="IS61" i="14"/>
  <c r="IT61" i="14"/>
  <c r="IU61" i="14"/>
  <c r="IV61" i="14"/>
  <c r="IW61" i="14"/>
  <c r="IS62" i="14"/>
  <c r="IT62" i="14"/>
  <c r="IU62" i="14"/>
  <c r="IV62" i="14"/>
  <c r="IW62" i="14"/>
  <c r="IS63" i="14"/>
  <c r="IT63" i="14"/>
  <c r="IU63" i="14"/>
  <c r="IV63" i="14"/>
  <c r="IW63" i="14"/>
  <c r="IS64" i="14"/>
  <c r="IT64" i="14"/>
  <c r="IU64" i="14"/>
  <c r="IV64" i="14"/>
  <c r="IW64" i="14"/>
  <c r="IS65" i="14"/>
  <c r="IT65" i="14"/>
  <c r="IU65" i="14"/>
  <c r="IV65" i="14"/>
  <c r="IW65" i="14"/>
  <c r="IS66" i="14"/>
  <c r="IT66" i="14"/>
  <c r="IU66" i="14"/>
  <c r="IV66" i="14"/>
  <c r="IW66" i="14"/>
  <c r="IS67" i="14"/>
  <c r="IT67" i="14"/>
  <c r="IU67" i="14"/>
  <c r="IV67" i="14"/>
  <c r="IW67" i="14"/>
  <c r="IS68" i="14"/>
  <c r="IT68" i="14"/>
  <c r="IU68" i="14"/>
  <c r="IV68" i="14"/>
  <c r="IW68" i="14"/>
  <c r="IS69" i="14"/>
  <c r="IT69" i="14"/>
  <c r="IU69" i="14"/>
  <c r="IV69" i="14"/>
  <c r="IW69" i="14"/>
  <c r="IS70" i="14"/>
  <c r="IT70" i="14"/>
  <c r="IU70" i="14"/>
  <c r="IV70" i="14"/>
  <c r="IW70" i="14"/>
  <c r="IS71" i="14"/>
  <c r="IT71" i="14"/>
  <c r="IU71" i="14"/>
  <c r="IV71" i="14"/>
  <c r="IW71" i="14"/>
  <c r="IS72" i="14"/>
  <c r="IT72" i="14"/>
  <c r="IU72" i="14"/>
  <c r="IV72" i="14"/>
  <c r="IW72" i="14"/>
  <c r="IS73" i="14"/>
  <c r="IT73" i="14"/>
  <c r="IU73" i="14"/>
  <c r="IV73" i="14"/>
  <c r="IW73" i="14"/>
  <c r="IS74" i="14"/>
  <c r="IT74" i="14"/>
  <c r="IU74" i="14"/>
  <c r="IV74" i="14"/>
  <c r="IW74" i="14"/>
  <c r="IS75" i="14"/>
  <c r="IT75" i="14"/>
  <c r="IU75" i="14"/>
  <c r="IV75" i="14"/>
  <c r="IW75" i="14"/>
  <c r="IS76" i="14"/>
  <c r="IT76" i="14"/>
  <c r="IU76" i="14"/>
  <c r="IV76" i="14"/>
  <c r="IW76" i="14"/>
  <c r="IS77" i="14"/>
  <c r="IT77" i="14"/>
  <c r="IU77" i="14"/>
  <c r="IV77" i="14"/>
  <c r="IW77" i="14"/>
  <c r="IS78" i="14"/>
  <c r="IT78" i="14"/>
  <c r="IU78" i="14"/>
  <c r="IV78" i="14"/>
  <c r="IW78" i="14"/>
  <c r="IS79" i="14"/>
  <c r="IT79" i="14"/>
  <c r="IU79" i="14"/>
  <c r="IV79" i="14"/>
  <c r="IW79" i="14"/>
  <c r="IS80" i="14"/>
  <c r="IT80" i="14"/>
  <c r="IU80" i="14"/>
  <c r="IV80" i="14"/>
  <c r="IW80" i="14"/>
  <c r="IS81" i="14"/>
  <c r="IT81" i="14"/>
  <c r="IU81" i="14"/>
  <c r="IV81" i="14"/>
  <c r="IW81" i="14"/>
  <c r="IS82" i="14"/>
  <c r="IT82" i="14"/>
  <c r="IU82" i="14"/>
  <c r="IV82" i="14"/>
  <c r="IW82" i="14"/>
  <c r="IS83" i="14"/>
  <c r="IT83" i="14"/>
  <c r="IU83" i="14"/>
  <c r="IV83" i="14"/>
  <c r="IW83" i="14"/>
  <c r="IS84" i="14"/>
  <c r="IT84" i="14"/>
  <c r="IU84" i="14"/>
  <c r="IV84" i="14"/>
  <c r="IW84" i="14"/>
  <c r="IS85" i="14"/>
  <c r="IT85" i="14"/>
  <c r="IU85" i="14"/>
  <c r="IV85" i="14"/>
  <c r="IW85" i="14"/>
  <c r="IS86" i="14"/>
  <c r="IT86" i="14"/>
  <c r="IU86" i="14"/>
  <c r="IV86" i="14"/>
  <c r="IW86" i="14"/>
  <c r="IS87" i="14"/>
  <c r="IT87" i="14"/>
  <c r="IU87" i="14"/>
  <c r="IV87" i="14"/>
  <c r="IW87" i="14"/>
  <c r="IS88" i="14"/>
  <c r="IT88" i="14"/>
  <c r="IU88" i="14"/>
  <c r="IV88" i="14"/>
  <c r="IW88" i="14"/>
  <c r="IS89" i="14"/>
  <c r="IT89" i="14"/>
  <c r="IU89" i="14"/>
  <c r="IV89" i="14"/>
  <c r="IW89" i="14"/>
  <c r="IS90" i="14"/>
  <c r="IT90" i="14"/>
  <c r="IU90" i="14"/>
  <c r="IV90" i="14"/>
  <c r="IW90" i="14"/>
  <c r="IS91" i="14"/>
  <c r="IT91" i="14"/>
  <c r="IU91" i="14"/>
  <c r="IV91" i="14"/>
  <c r="IW91" i="14"/>
  <c r="IS92" i="14"/>
  <c r="IT92" i="14"/>
  <c r="IU92" i="14"/>
  <c r="IV92" i="14"/>
  <c r="IW92" i="14"/>
  <c r="IS93" i="14"/>
  <c r="IT93" i="14"/>
  <c r="IU93" i="14"/>
  <c r="IV93" i="14"/>
  <c r="IW93" i="14"/>
  <c r="IS94" i="14"/>
  <c r="IT94" i="14"/>
  <c r="IU94" i="14"/>
  <c r="IV94" i="14"/>
  <c r="IW94" i="14"/>
  <c r="IS95" i="14"/>
  <c r="IT95" i="14"/>
  <c r="IU95" i="14"/>
  <c r="IV95" i="14"/>
  <c r="IW95" i="14"/>
  <c r="IS96" i="14"/>
  <c r="IT96" i="14"/>
  <c r="IU96" i="14"/>
  <c r="IV96" i="14"/>
  <c r="IW96" i="14"/>
  <c r="IS97" i="14"/>
  <c r="IT97" i="14"/>
  <c r="IU97" i="14"/>
  <c r="IV97" i="14"/>
  <c r="IW97" i="14"/>
  <c r="IS98" i="14"/>
  <c r="IT98" i="14"/>
  <c r="IU98" i="14"/>
  <c r="IV98" i="14"/>
  <c r="IW98" i="14"/>
  <c r="IS99" i="14"/>
  <c r="IT99" i="14"/>
  <c r="IU99" i="14"/>
  <c r="IV99" i="14"/>
  <c r="IW99" i="14"/>
  <c r="IS100" i="14"/>
  <c r="IT100" i="14"/>
  <c r="IU100" i="14"/>
  <c r="IV100" i="14"/>
  <c r="IW100" i="14"/>
  <c r="IS101" i="14"/>
  <c r="IT101" i="14"/>
  <c r="IU101" i="14"/>
  <c r="IV101" i="14"/>
  <c r="IW101" i="14"/>
  <c r="IS102" i="14"/>
  <c r="IT102" i="14"/>
  <c r="IU102" i="14"/>
  <c r="IV102" i="14"/>
  <c r="IW102" i="14"/>
  <c r="IS103" i="14"/>
  <c r="IT103" i="14"/>
  <c r="IU103" i="14"/>
  <c r="IV103" i="14"/>
  <c r="IW103" i="14"/>
  <c r="IS104" i="14"/>
  <c r="IT104" i="14"/>
  <c r="IU104" i="14"/>
  <c r="IV104" i="14"/>
  <c r="IW104" i="14"/>
  <c r="IS105" i="14"/>
  <c r="IT105" i="14"/>
  <c r="IU105" i="14"/>
  <c r="IV105" i="14"/>
  <c r="IW105" i="14"/>
  <c r="IS106" i="14"/>
  <c r="IT106" i="14"/>
  <c r="IU106" i="14"/>
  <c r="IV106" i="14"/>
  <c r="IW106" i="14"/>
  <c r="IS107" i="14"/>
  <c r="IT107" i="14"/>
  <c r="IU107" i="14"/>
  <c r="IV107" i="14"/>
  <c r="IW107" i="14"/>
  <c r="IS108" i="14"/>
  <c r="IT108" i="14"/>
  <c r="IU108" i="14"/>
  <c r="IV108" i="14"/>
  <c r="IW108" i="14"/>
  <c r="IS109" i="14"/>
  <c r="IT109" i="14"/>
  <c r="IU109" i="14"/>
  <c r="IV109" i="14"/>
  <c r="IW109" i="14"/>
  <c r="IS110" i="14"/>
  <c r="IT110" i="14"/>
  <c r="IU110" i="14"/>
  <c r="IV110" i="14"/>
  <c r="IW110" i="14"/>
  <c r="IS111" i="14"/>
  <c r="IT111" i="14"/>
  <c r="IU111" i="14"/>
  <c r="IV111" i="14"/>
  <c r="IW111" i="14"/>
  <c r="IS112" i="14"/>
  <c r="IT112" i="14"/>
  <c r="IU112" i="14"/>
  <c r="IV112" i="14"/>
  <c r="IW112" i="14"/>
  <c r="IS113" i="14"/>
  <c r="IT113" i="14"/>
  <c r="IU113" i="14"/>
  <c r="IV113" i="14"/>
  <c r="IW113" i="14"/>
  <c r="IS114" i="14"/>
  <c r="IT114" i="14"/>
  <c r="IU114" i="14"/>
  <c r="IV114" i="14"/>
  <c r="IW114" i="14"/>
  <c r="IS115" i="14"/>
  <c r="IT115" i="14"/>
  <c r="IU115" i="14"/>
  <c r="IV115" i="14"/>
  <c r="IW115" i="14"/>
  <c r="IS116" i="14"/>
  <c r="IT116" i="14"/>
  <c r="IU116" i="14"/>
  <c r="IV116" i="14"/>
  <c r="IW116" i="14"/>
  <c r="IS117" i="14"/>
  <c r="IT117" i="14"/>
  <c r="IU117" i="14"/>
  <c r="IV117" i="14"/>
  <c r="IW117" i="14"/>
  <c r="IS118" i="14"/>
  <c r="IT118" i="14"/>
  <c r="IU118" i="14"/>
  <c r="IV118" i="14"/>
  <c r="IW118" i="14"/>
  <c r="IS119" i="14"/>
  <c r="IT119" i="14"/>
  <c r="IU119" i="14"/>
  <c r="IV119" i="14"/>
  <c r="IW119" i="14"/>
  <c r="IS120" i="14"/>
  <c r="IT120" i="14"/>
  <c r="IU120" i="14"/>
  <c r="IV120" i="14"/>
  <c r="IW120" i="14"/>
  <c r="IS121" i="14"/>
  <c r="IT121" i="14"/>
  <c r="IU121" i="14"/>
  <c r="IV121" i="14"/>
  <c r="IW121" i="14"/>
  <c r="IS122" i="14"/>
  <c r="IT122" i="14"/>
  <c r="IU122" i="14"/>
  <c r="IV122" i="14"/>
  <c r="IW122" i="14"/>
  <c r="IS123" i="14"/>
  <c r="IT123" i="14"/>
  <c r="IU123" i="14"/>
  <c r="IV123" i="14"/>
  <c r="IW123" i="14"/>
  <c r="IS124" i="14"/>
  <c r="IT124" i="14"/>
  <c r="IU124" i="14"/>
  <c r="IV124" i="14"/>
  <c r="IW124" i="14"/>
  <c r="IS125" i="14"/>
  <c r="IT125" i="14"/>
  <c r="IU125" i="14"/>
  <c r="IV125" i="14"/>
  <c r="IW125" i="14"/>
  <c r="IS126" i="14"/>
  <c r="IT126" i="14"/>
  <c r="IU126" i="14"/>
  <c r="IV126" i="14"/>
  <c r="IW126" i="14"/>
  <c r="IS127" i="14"/>
  <c r="IT127" i="14"/>
  <c r="IU127" i="14"/>
  <c r="IV127" i="14"/>
  <c r="IW127" i="14"/>
  <c r="IS128" i="14"/>
  <c r="IT128" i="14"/>
  <c r="IU128" i="14"/>
  <c r="IV128" i="14"/>
  <c r="IW128" i="14"/>
  <c r="IS129" i="14"/>
  <c r="IT129" i="14"/>
  <c r="IU129" i="14"/>
  <c r="IV129" i="14"/>
  <c r="IW129" i="14"/>
  <c r="IS130" i="14"/>
  <c r="IT130" i="14"/>
  <c r="IU130" i="14"/>
  <c r="IV130" i="14"/>
  <c r="IW130" i="14"/>
  <c r="IS131" i="14"/>
  <c r="IT131" i="14"/>
  <c r="IU131" i="14"/>
  <c r="IV131" i="14"/>
  <c r="IW131" i="14"/>
  <c r="IS132" i="14"/>
  <c r="IT132" i="14"/>
  <c r="IU132" i="14"/>
  <c r="IV132" i="14"/>
  <c r="IW132" i="14"/>
  <c r="IS133" i="14"/>
  <c r="IT133" i="14"/>
  <c r="IU133" i="14"/>
  <c r="IV133" i="14"/>
  <c r="IW133" i="14"/>
  <c r="IS134" i="14"/>
  <c r="IT134" i="14"/>
  <c r="IU134" i="14"/>
  <c r="IV134" i="14"/>
  <c r="IW134" i="14"/>
  <c r="IS135" i="14"/>
  <c r="IT135" i="14"/>
  <c r="IU135" i="14"/>
  <c r="IV135" i="14"/>
  <c r="IW135" i="14"/>
  <c r="IS136" i="14"/>
  <c r="IT136" i="14"/>
  <c r="IU136" i="14"/>
  <c r="IV136" i="14"/>
  <c r="IW136" i="14"/>
  <c r="IS137" i="14"/>
  <c r="IT137" i="14"/>
  <c r="IU137" i="14"/>
  <c r="IV137" i="14"/>
  <c r="IW137" i="14"/>
  <c r="IS138" i="14"/>
  <c r="IT138" i="14"/>
  <c r="IU138" i="14"/>
  <c r="IV138" i="14"/>
  <c r="IW138" i="14"/>
  <c r="IS139" i="14"/>
  <c r="IT139" i="14"/>
  <c r="IU139" i="14"/>
  <c r="IV139" i="14"/>
  <c r="IW139" i="14"/>
  <c r="IS140" i="14"/>
  <c r="IT140" i="14"/>
  <c r="IU140" i="14"/>
  <c r="IV140" i="14"/>
  <c r="IW140" i="14"/>
  <c r="IS141" i="14"/>
  <c r="IT141" i="14"/>
  <c r="IU141" i="14"/>
  <c r="IV141" i="14"/>
  <c r="IW141" i="14"/>
  <c r="IS142" i="14"/>
  <c r="IT142" i="14"/>
  <c r="IU142" i="14"/>
  <c r="IV142" i="14"/>
  <c r="IW142" i="14"/>
  <c r="IS143" i="14"/>
  <c r="IT143" i="14"/>
  <c r="IU143" i="14"/>
  <c r="IV143" i="14"/>
  <c r="IW143" i="14"/>
  <c r="IS144" i="14"/>
  <c r="IT144" i="14"/>
  <c r="IU144" i="14"/>
  <c r="IV144" i="14"/>
  <c r="IW144" i="14"/>
  <c r="IS145" i="14"/>
  <c r="IT145" i="14"/>
  <c r="IU145" i="14"/>
  <c r="IV145" i="14"/>
  <c r="IW145" i="14"/>
  <c r="IS146" i="14"/>
  <c r="IT146" i="14"/>
  <c r="IU146" i="14"/>
  <c r="IV146" i="14"/>
  <c r="IW146" i="14"/>
  <c r="IS147" i="14"/>
  <c r="IT147" i="14"/>
  <c r="IU147" i="14"/>
  <c r="IV147" i="14"/>
  <c r="IW147" i="14"/>
  <c r="IS148" i="14"/>
  <c r="IT148" i="14"/>
  <c r="IU148" i="14"/>
  <c r="IV148" i="14"/>
  <c r="IW148" i="14"/>
  <c r="IS149" i="14"/>
  <c r="IT149" i="14"/>
  <c r="IU149" i="14"/>
  <c r="IV149" i="14"/>
  <c r="IW149" i="14"/>
  <c r="IS150" i="14"/>
  <c r="IT150" i="14"/>
  <c r="IU150" i="14"/>
  <c r="IV150" i="14"/>
  <c r="IW150" i="14"/>
  <c r="IS151" i="14"/>
  <c r="IT151" i="14"/>
  <c r="IU151" i="14"/>
  <c r="IV151" i="14"/>
  <c r="IW151" i="14"/>
  <c r="IS152" i="14"/>
  <c r="IT152" i="14"/>
  <c r="IU152" i="14"/>
  <c r="IV152" i="14"/>
  <c r="IW152" i="14"/>
  <c r="IS153" i="14"/>
  <c r="IT153" i="14"/>
  <c r="IU153" i="14"/>
  <c r="IV153" i="14"/>
  <c r="IW153" i="14"/>
  <c r="IS154" i="14"/>
  <c r="IT154" i="14"/>
  <c r="IU154" i="14"/>
  <c r="IV154" i="14"/>
  <c r="IW154" i="14"/>
  <c r="IS155" i="14"/>
  <c r="IT155" i="14"/>
  <c r="IU155" i="14"/>
  <c r="IV155" i="14"/>
  <c r="IW155" i="14"/>
  <c r="IS156" i="14"/>
  <c r="IT156" i="14"/>
  <c r="IU156" i="14"/>
  <c r="IV156" i="14"/>
  <c r="IW156" i="14"/>
  <c r="IS157" i="14"/>
  <c r="IT157" i="14"/>
  <c r="IU157" i="14"/>
  <c r="IV157" i="14"/>
  <c r="IW157" i="14"/>
  <c r="IS158" i="14"/>
  <c r="IT158" i="14"/>
  <c r="IU158" i="14"/>
  <c r="IV158" i="14"/>
  <c r="IW158" i="14"/>
  <c r="IS159" i="14"/>
  <c r="IT159" i="14"/>
  <c r="IU159" i="14"/>
  <c r="IV159" i="14"/>
  <c r="IW159" i="14"/>
  <c r="IS160" i="14"/>
  <c r="IT160" i="14"/>
  <c r="IU160" i="14"/>
  <c r="IV160" i="14"/>
  <c r="IW160" i="14"/>
  <c r="IS161" i="14"/>
  <c r="IT161" i="14"/>
  <c r="IU161" i="14"/>
  <c r="IV161" i="14"/>
  <c r="IW161" i="14"/>
  <c r="IS162" i="14"/>
  <c r="IT162" i="14"/>
  <c r="IU162" i="14"/>
  <c r="IV162" i="14"/>
  <c r="IW162" i="14"/>
  <c r="IS163" i="14"/>
  <c r="IT163" i="14"/>
  <c r="IU163" i="14"/>
  <c r="IV163" i="14"/>
  <c r="IW163" i="14"/>
  <c r="IS164" i="14"/>
  <c r="IT164" i="14"/>
  <c r="IU164" i="14"/>
  <c r="IV164" i="14"/>
  <c r="IW164" i="14"/>
  <c r="IS165" i="14"/>
  <c r="IT165" i="14"/>
  <c r="IU165" i="14"/>
  <c r="IV165" i="14"/>
  <c r="IW165" i="14"/>
  <c r="IS166" i="14"/>
  <c r="IT166" i="14"/>
  <c r="IU166" i="14"/>
  <c r="IV166" i="14"/>
  <c r="IW166" i="14"/>
  <c r="IS167" i="14"/>
  <c r="IT167" i="14"/>
  <c r="IU167" i="14"/>
  <c r="IV167" i="14"/>
  <c r="IW167" i="14"/>
  <c r="IS168" i="14"/>
  <c r="IT168" i="14"/>
  <c r="IU168" i="14"/>
  <c r="IV168" i="14"/>
  <c r="IW168" i="14"/>
  <c r="IS169" i="14"/>
  <c r="IT169" i="14"/>
  <c r="IU169" i="14"/>
  <c r="IV169" i="14"/>
  <c r="IW169" i="14"/>
  <c r="IS170" i="14"/>
  <c r="IT170" i="14"/>
  <c r="IU170" i="14"/>
  <c r="IV170" i="14"/>
  <c r="IW170" i="14"/>
  <c r="IS171" i="14"/>
  <c r="IT171" i="14"/>
  <c r="IU171" i="14"/>
  <c r="IV171" i="14"/>
  <c r="IW171" i="14"/>
  <c r="IS172" i="14"/>
  <c r="IT172" i="14"/>
  <c r="IU172" i="14"/>
  <c r="IV172" i="14"/>
  <c r="IW172" i="14"/>
  <c r="IS173" i="14"/>
  <c r="IT173" i="14"/>
  <c r="IU173" i="14"/>
  <c r="IV173" i="14"/>
  <c r="IW173" i="14"/>
  <c r="IS174" i="14"/>
  <c r="IT174" i="14"/>
  <c r="IU174" i="14"/>
  <c r="IV174" i="14"/>
  <c r="IW174" i="14"/>
  <c r="IS175" i="14"/>
  <c r="IT175" i="14"/>
  <c r="IU175" i="14"/>
  <c r="IV175" i="14"/>
  <c r="IW175" i="14"/>
  <c r="IS176" i="14"/>
  <c r="IT176" i="14"/>
  <c r="IU176" i="14"/>
  <c r="IV176" i="14"/>
  <c r="IW176" i="14"/>
  <c r="IS177" i="14"/>
  <c r="IT177" i="14"/>
  <c r="IU177" i="14"/>
  <c r="IV177" i="14"/>
  <c r="IW177" i="14"/>
  <c r="IS178" i="14"/>
  <c r="IT178" i="14"/>
  <c r="IU178" i="14"/>
  <c r="IV178" i="14"/>
  <c r="IW178" i="14"/>
  <c r="IS179" i="14"/>
  <c r="IT179" i="14"/>
  <c r="IU179" i="14"/>
  <c r="IV179" i="14"/>
  <c r="IW179" i="14"/>
  <c r="IS180" i="14"/>
  <c r="IT180" i="14"/>
  <c r="IU180" i="14"/>
  <c r="IV180" i="14"/>
  <c r="IW180" i="14"/>
  <c r="IS181" i="14"/>
  <c r="IT181" i="14"/>
  <c r="IU181" i="14"/>
  <c r="IV181" i="14"/>
  <c r="IW181" i="14"/>
  <c r="IS182" i="14"/>
  <c r="IT182" i="14"/>
  <c r="IU182" i="14"/>
  <c r="IV182" i="14"/>
  <c r="IW182" i="14"/>
  <c r="IS183" i="14"/>
  <c r="IT183" i="14"/>
  <c r="IU183" i="14"/>
  <c r="IV183" i="14"/>
  <c r="IW183" i="14"/>
  <c r="IS184" i="14"/>
  <c r="IT184" i="14"/>
  <c r="IU184" i="14"/>
  <c r="IV184" i="14"/>
  <c r="IW184" i="14"/>
  <c r="IS185" i="14"/>
  <c r="IT185" i="14"/>
  <c r="IU185" i="14"/>
  <c r="IV185" i="14"/>
  <c r="IW185" i="14"/>
  <c r="IS186" i="14"/>
  <c r="IT186" i="14"/>
  <c r="IU186" i="14"/>
  <c r="IV186" i="14"/>
  <c r="IW186" i="14"/>
  <c r="IS187" i="14"/>
  <c r="IT187" i="14"/>
  <c r="IU187" i="14"/>
  <c r="IV187" i="14"/>
  <c r="IW187" i="14"/>
  <c r="IS188" i="14"/>
  <c r="IT188" i="14"/>
  <c r="IU188" i="14"/>
  <c r="IV188" i="14"/>
  <c r="IW188" i="14"/>
  <c r="IS189" i="14"/>
  <c r="IT189" i="14"/>
  <c r="IU189" i="14"/>
  <c r="IV189" i="14"/>
  <c r="IW189" i="14"/>
  <c r="IS190" i="14"/>
  <c r="IT190" i="14"/>
  <c r="IU190" i="14"/>
  <c r="IV190" i="14"/>
  <c r="IW190" i="14"/>
  <c r="IS191" i="14"/>
  <c r="IT191" i="14"/>
  <c r="IU191" i="14"/>
  <c r="IV191" i="14"/>
  <c r="IW191" i="14"/>
  <c r="IS192" i="14"/>
  <c r="IT192" i="14"/>
  <c r="IU192" i="14"/>
  <c r="IV192" i="14"/>
  <c r="IW192" i="14"/>
  <c r="IS193" i="14"/>
  <c r="IT193" i="14"/>
  <c r="IU193" i="14"/>
  <c r="IV193" i="14"/>
  <c r="IW193" i="14"/>
  <c r="IS194" i="14"/>
  <c r="IT194" i="14"/>
  <c r="IU194" i="14"/>
  <c r="IV194" i="14"/>
  <c r="IW194" i="14"/>
  <c r="IS195" i="14"/>
  <c r="IT195" i="14"/>
  <c r="IU195" i="14"/>
  <c r="IV195" i="14"/>
  <c r="IW195" i="14"/>
  <c r="IS196" i="14"/>
  <c r="IT196" i="14"/>
  <c r="IU196" i="14"/>
  <c r="IV196" i="14"/>
  <c r="IW196" i="14"/>
  <c r="IS197" i="14"/>
  <c r="IT197" i="14"/>
  <c r="IU197" i="14"/>
  <c r="IV197" i="14"/>
  <c r="IW197" i="14"/>
  <c r="IS198" i="14"/>
  <c r="IT198" i="14"/>
  <c r="IU198" i="14"/>
  <c r="IV198" i="14"/>
  <c r="IW198" i="14"/>
  <c r="IS199" i="14"/>
  <c r="IT199" i="14"/>
  <c r="IU199" i="14"/>
  <c r="IV199" i="14"/>
  <c r="IW199" i="14"/>
  <c r="IS200" i="14"/>
  <c r="IT200" i="14"/>
  <c r="IU200" i="14"/>
  <c r="IV200" i="14"/>
  <c r="IW200" i="14"/>
  <c r="IS201" i="14"/>
  <c r="IT201" i="14"/>
  <c r="IU201" i="14"/>
  <c r="IV201" i="14"/>
  <c r="IW201" i="14"/>
  <c r="IS202" i="14"/>
  <c r="IT202" i="14"/>
  <c r="IU202" i="14"/>
  <c r="IV202" i="14"/>
  <c r="IW202" i="14"/>
  <c r="IS203" i="14"/>
  <c r="IT203" i="14"/>
  <c r="IU203" i="14"/>
  <c r="IV203" i="14"/>
  <c r="IW203" i="14"/>
  <c r="IS204" i="14"/>
  <c r="IT204" i="14"/>
  <c r="IU204" i="14"/>
  <c r="IV204" i="14"/>
  <c r="IW204" i="14"/>
  <c r="IS205" i="14"/>
  <c r="IT205" i="14"/>
  <c r="IU205" i="14"/>
  <c r="IV205" i="14"/>
  <c r="IW205" i="14"/>
  <c r="IS206" i="14"/>
  <c r="IT206" i="14"/>
  <c r="IU206" i="14"/>
  <c r="IV206" i="14"/>
  <c r="IW206" i="14"/>
  <c r="IS207" i="14"/>
  <c r="IT207" i="14"/>
  <c r="IU207" i="14"/>
  <c r="IV207" i="14"/>
  <c r="IW207" i="14"/>
  <c r="IS208" i="14"/>
  <c r="IT208" i="14"/>
  <c r="IU208" i="14"/>
  <c r="IV208" i="14"/>
  <c r="IW208" i="14"/>
  <c r="IS209" i="14"/>
  <c r="IT209" i="14"/>
  <c r="IU209" i="14"/>
  <c r="IV209" i="14"/>
  <c r="IW209" i="14"/>
  <c r="IS210" i="14"/>
  <c r="IT210" i="14"/>
  <c r="IU210" i="14"/>
  <c r="IV210" i="14"/>
  <c r="IW210" i="14"/>
  <c r="IS211" i="14"/>
  <c r="IT211" i="14"/>
  <c r="IU211" i="14"/>
  <c r="IV211" i="14"/>
  <c r="IW211" i="14"/>
  <c r="IS212" i="14"/>
  <c r="IT212" i="14"/>
  <c r="IU212" i="14"/>
  <c r="IV212" i="14"/>
  <c r="IW212" i="14"/>
  <c r="IS213" i="14"/>
  <c r="IT213" i="14"/>
  <c r="IU213" i="14"/>
  <c r="IV213" i="14"/>
  <c r="IW213" i="14"/>
  <c r="IS214" i="14"/>
  <c r="IT214" i="14"/>
  <c r="IU214" i="14"/>
  <c r="IV214" i="14"/>
  <c r="IW214" i="14"/>
  <c r="IS215" i="14"/>
  <c r="IT215" i="14"/>
  <c r="IU215" i="14"/>
  <c r="IV215" i="14"/>
  <c r="IW215" i="14"/>
  <c r="IS216" i="14"/>
  <c r="IT216" i="14"/>
  <c r="IU216" i="14"/>
  <c r="IV216" i="14"/>
  <c r="IW216" i="14"/>
  <c r="IS217" i="14"/>
  <c r="IT217" i="14"/>
  <c r="IU217" i="14"/>
  <c r="IV217" i="14"/>
  <c r="IW217" i="14"/>
  <c r="IS218" i="14"/>
  <c r="IT218" i="14"/>
  <c r="IU218" i="14"/>
  <c r="IV218" i="14"/>
  <c r="IW218" i="14"/>
  <c r="IS219" i="14"/>
  <c r="IT219" i="14"/>
  <c r="IU219" i="14"/>
  <c r="IV219" i="14"/>
  <c r="IW219" i="14"/>
  <c r="IS220" i="14"/>
  <c r="IT220" i="14"/>
  <c r="IU220" i="14"/>
  <c r="IV220" i="14"/>
  <c r="IW220" i="14"/>
  <c r="IS221" i="14"/>
  <c r="IT221" i="14"/>
  <c r="IU221" i="14"/>
  <c r="IV221" i="14"/>
  <c r="IW221" i="14"/>
  <c r="IS222" i="14"/>
  <c r="IT222" i="14"/>
  <c r="IU222" i="14"/>
  <c r="IV222" i="14"/>
  <c r="IW222" i="14"/>
  <c r="IS223" i="14"/>
  <c r="IT223" i="14"/>
  <c r="IU223" i="14"/>
  <c r="IV223" i="14"/>
  <c r="IW223" i="14"/>
  <c r="IS224" i="14"/>
  <c r="IT224" i="14"/>
  <c r="IU224" i="14"/>
  <c r="IV224" i="14"/>
  <c r="IW224" i="14"/>
  <c r="IS225" i="14"/>
  <c r="IT225" i="14"/>
  <c r="IU225" i="14"/>
  <c r="IV225" i="14"/>
  <c r="IW225" i="14"/>
  <c r="IS226" i="14"/>
  <c r="IT226" i="14"/>
  <c r="IU226" i="14"/>
  <c r="IV226" i="14"/>
  <c r="IW226" i="14"/>
  <c r="IS227" i="14"/>
  <c r="IT227" i="14"/>
  <c r="IU227" i="14"/>
  <c r="IV227" i="14"/>
  <c r="IW227" i="14"/>
  <c r="IS228" i="14"/>
  <c r="IT228" i="14"/>
  <c r="IU228" i="14"/>
  <c r="IV228" i="14"/>
  <c r="IW228" i="14"/>
  <c r="IS229" i="14"/>
  <c r="IT229" i="14"/>
  <c r="IU229" i="14"/>
  <c r="IV229" i="14"/>
  <c r="IW229" i="14"/>
  <c r="IS230" i="14"/>
  <c r="IT230" i="14"/>
  <c r="IU230" i="14"/>
  <c r="IV230" i="14"/>
  <c r="IW230" i="14"/>
  <c r="IS231" i="14"/>
  <c r="IT231" i="14"/>
  <c r="IU231" i="14"/>
  <c r="IV231" i="14"/>
  <c r="IW231" i="14"/>
  <c r="IS232" i="14"/>
  <c r="IT232" i="14"/>
  <c r="IU232" i="14"/>
  <c r="IV232" i="14"/>
  <c r="IW232" i="14"/>
  <c r="IS233" i="14"/>
  <c r="IT233" i="14"/>
  <c r="IU233" i="14"/>
  <c r="IV233" i="14"/>
  <c r="IW233" i="14"/>
  <c r="IS234" i="14"/>
  <c r="IT234" i="14"/>
  <c r="IU234" i="14"/>
  <c r="IV234" i="14"/>
  <c r="IW234" i="14"/>
  <c r="IS235" i="14"/>
  <c r="IT235" i="14"/>
  <c r="IU235" i="14"/>
  <c r="IV235" i="14"/>
  <c r="IW235" i="14"/>
  <c r="IS236" i="14"/>
  <c r="IT236" i="14"/>
  <c r="IU236" i="14"/>
  <c r="IV236" i="14"/>
  <c r="IW236" i="14"/>
  <c r="IS237" i="14"/>
  <c r="IT237" i="14"/>
  <c r="IU237" i="14"/>
  <c r="IV237" i="14"/>
  <c r="IW237" i="14"/>
  <c r="IS238" i="14"/>
  <c r="IT238" i="14"/>
  <c r="IU238" i="14"/>
  <c r="IV238" i="14"/>
  <c r="IW238" i="14"/>
  <c r="IS239" i="14"/>
  <c r="IT239" i="14"/>
  <c r="IU239" i="14"/>
  <c r="IV239" i="14"/>
  <c r="IW239" i="14"/>
  <c r="IS240" i="14"/>
  <c r="IT240" i="14"/>
  <c r="IU240" i="14"/>
  <c r="IV240" i="14"/>
  <c r="IW240" i="14"/>
  <c r="IS241" i="14"/>
  <c r="IT241" i="14"/>
  <c r="IU241" i="14"/>
  <c r="IV241" i="14"/>
  <c r="IW241" i="14"/>
  <c r="IS242" i="14"/>
  <c r="IT242" i="14"/>
  <c r="IU242" i="14"/>
  <c r="IV242" i="14"/>
  <c r="IW242" i="14"/>
  <c r="IS243" i="14"/>
  <c r="IT243" i="14"/>
  <c r="IU243" i="14"/>
  <c r="IV243" i="14"/>
  <c r="IW243" i="14"/>
  <c r="IS244" i="14"/>
  <c r="IT244" i="14"/>
  <c r="IU244" i="14"/>
  <c r="IV244" i="14"/>
  <c r="IW244" i="14"/>
  <c r="IS245" i="14"/>
  <c r="IT245" i="14"/>
  <c r="IU245" i="14"/>
  <c r="IV245" i="14"/>
  <c r="IW245" i="14"/>
  <c r="IS246" i="14"/>
  <c r="IT246" i="14"/>
  <c r="IU246" i="14"/>
  <c r="IV246" i="14"/>
  <c r="IW246" i="14"/>
  <c r="IS247" i="14"/>
  <c r="IT247" i="14"/>
  <c r="IU247" i="14"/>
  <c r="IV247" i="14"/>
  <c r="IW247" i="14"/>
  <c r="IS248" i="14"/>
  <c r="IT248" i="14"/>
  <c r="IU248" i="14"/>
  <c r="IV248" i="14"/>
  <c r="IW248" i="14"/>
  <c r="IS249" i="14"/>
  <c r="IT249" i="14"/>
  <c r="IU249" i="14"/>
  <c r="IV249" i="14"/>
  <c r="IW249" i="14"/>
  <c r="IS250" i="14"/>
  <c r="IT250" i="14"/>
  <c r="IU250" i="14"/>
  <c r="IV250" i="14"/>
  <c r="IW250" i="14"/>
  <c r="IS251" i="14"/>
  <c r="IT251" i="14"/>
  <c r="IU251" i="14"/>
  <c r="IV251" i="14"/>
  <c r="IW251" i="14"/>
  <c r="IS252" i="14"/>
  <c r="IT252" i="14"/>
  <c r="IU252" i="14"/>
  <c r="IV252" i="14"/>
  <c r="IW252" i="14"/>
  <c r="IS253" i="14"/>
  <c r="IT253" i="14"/>
  <c r="IU253" i="14"/>
  <c r="IV253" i="14"/>
  <c r="IW253" i="14"/>
  <c r="IS254" i="14"/>
  <c r="IT254" i="14"/>
  <c r="IU254" i="14"/>
  <c r="IV254" i="14"/>
  <c r="IW254" i="14"/>
  <c r="IS255" i="14"/>
  <c r="IT255" i="14"/>
  <c r="IU255" i="14"/>
  <c r="IV255" i="14"/>
  <c r="IW255" i="14"/>
  <c r="IS256" i="14"/>
  <c r="IT256" i="14"/>
  <c r="IU256" i="14"/>
  <c r="IV256" i="14"/>
  <c r="IW256" i="14"/>
  <c r="IS257" i="14"/>
  <c r="IT257" i="14"/>
  <c r="IU257" i="14"/>
  <c r="IV257" i="14"/>
  <c r="IW257" i="14"/>
  <c r="IS258" i="14"/>
  <c r="IT258" i="14"/>
  <c r="IU258" i="14"/>
  <c r="IV258" i="14"/>
  <c r="IW258" i="14"/>
  <c r="IS259" i="14"/>
  <c r="IT259" i="14"/>
  <c r="IU259" i="14"/>
  <c r="IV259" i="14"/>
  <c r="IW259" i="14"/>
  <c r="IS260" i="14"/>
  <c r="IT260" i="14"/>
  <c r="IU260" i="14"/>
  <c r="IV260" i="14"/>
  <c r="IW260" i="14"/>
  <c r="IS261" i="14"/>
  <c r="IT261" i="14"/>
  <c r="IU261" i="14"/>
  <c r="IV261" i="14"/>
  <c r="IW261" i="14"/>
  <c r="IS262" i="14"/>
  <c r="IT262" i="14"/>
  <c r="IU262" i="14"/>
  <c r="IV262" i="14"/>
  <c r="IW262" i="14"/>
  <c r="IS263" i="14"/>
  <c r="IT263" i="14"/>
  <c r="IU263" i="14"/>
  <c r="IV263" i="14"/>
  <c r="IW263" i="14"/>
  <c r="IS264" i="14"/>
  <c r="IT264" i="14"/>
  <c r="IU264" i="14"/>
  <c r="IV264" i="14"/>
  <c r="IW264" i="14"/>
  <c r="IS265" i="14"/>
  <c r="IT265" i="14"/>
  <c r="IU265" i="14"/>
  <c r="IV265" i="14"/>
  <c r="IW265" i="14"/>
  <c r="IS266" i="14"/>
  <c r="IT266" i="14"/>
  <c r="IU266" i="14"/>
  <c r="IV266" i="14"/>
  <c r="IW266" i="14"/>
  <c r="IS267" i="14"/>
  <c r="IT267" i="14"/>
  <c r="IU267" i="14"/>
  <c r="IV267" i="14"/>
  <c r="IW267" i="14"/>
  <c r="IS268" i="14"/>
  <c r="IT268" i="14"/>
  <c r="IU268" i="14"/>
  <c r="IV268" i="14"/>
  <c r="IW268" i="14"/>
  <c r="IS269" i="14"/>
  <c r="IT269" i="14"/>
  <c r="IU269" i="14"/>
  <c r="IV269" i="14"/>
  <c r="IW269" i="14"/>
  <c r="IS270" i="14"/>
  <c r="IT270" i="14"/>
  <c r="IU270" i="14"/>
  <c r="IV270" i="14"/>
  <c r="IW270" i="14"/>
  <c r="IS271" i="14"/>
  <c r="IT271" i="14"/>
  <c r="IU271" i="14"/>
  <c r="IV271" i="14"/>
  <c r="IW271" i="14"/>
  <c r="IS272" i="14"/>
  <c r="IT272" i="14"/>
  <c r="IU272" i="14"/>
  <c r="IV272" i="14"/>
  <c r="IW272" i="14"/>
  <c r="IS273" i="14"/>
  <c r="IT273" i="14"/>
  <c r="IU273" i="14"/>
  <c r="IV273" i="14"/>
  <c r="IW273" i="14"/>
  <c r="IS274" i="14"/>
  <c r="IT274" i="14"/>
  <c r="IU274" i="14"/>
  <c r="IV274" i="14"/>
  <c r="IW274" i="14"/>
  <c r="IS275" i="14"/>
  <c r="IT275" i="14"/>
  <c r="IU275" i="14"/>
  <c r="IV275" i="14"/>
  <c r="IW275" i="14"/>
  <c r="IS276" i="14"/>
  <c r="IT276" i="14"/>
  <c r="IU276" i="14"/>
  <c r="IV276" i="14"/>
  <c r="IW276" i="14"/>
  <c r="IS277" i="14"/>
  <c r="IT277" i="14"/>
  <c r="IU277" i="14"/>
  <c r="IV277" i="14"/>
  <c r="IW277" i="14"/>
  <c r="IS278" i="14"/>
  <c r="IT278" i="14"/>
  <c r="IU278" i="14"/>
  <c r="IV278" i="14"/>
  <c r="IW278" i="14"/>
  <c r="IS279" i="14"/>
  <c r="IT279" i="14"/>
  <c r="IU279" i="14"/>
  <c r="IV279" i="14"/>
  <c r="IW279" i="14"/>
  <c r="IS280" i="14"/>
  <c r="IT280" i="14"/>
  <c r="IU280" i="14"/>
  <c r="IV280" i="14"/>
  <c r="IW280" i="14"/>
  <c r="IS281" i="14"/>
  <c r="IT281" i="14"/>
  <c r="IU281" i="14"/>
  <c r="IV281" i="14"/>
  <c r="IW281" i="14"/>
  <c r="IS282" i="14"/>
  <c r="IT282" i="14"/>
  <c r="IU282" i="14"/>
  <c r="IV282" i="14"/>
  <c r="IW282" i="14"/>
  <c r="IS283" i="14"/>
  <c r="IT283" i="14"/>
  <c r="IU283" i="14"/>
  <c r="IV283" i="14"/>
  <c r="IW283" i="14"/>
  <c r="IS284" i="14"/>
  <c r="IT284" i="14"/>
  <c r="IU284" i="14"/>
  <c r="IV284" i="14"/>
  <c r="IW284" i="14"/>
  <c r="IS285" i="14"/>
  <c r="IT285" i="14"/>
  <c r="IU285" i="14"/>
  <c r="IV285" i="14"/>
  <c r="IW285" i="14"/>
  <c r="IS286" i="14"/>
  <c r="IT286" i="14"/>
  <c r="IU286" i="14"/>
  <c r="IV286" i="14"/>
  <c r="IW286" i="14"/>
  <c r="IS287" i="14"/>
  <c r="IT287" i="14"/>
  <c r="IU287" i="14"/>
  <c r="IV287" i="14"/>
  <c r="IW287" i="14"/>
  <c r="IS288" i="14"/>
  <c r="IT288" i="14"/>
  <c r="IU288" i="14"/>
  <c r="IV288" i="14"/>
  <c r="IW288" i="14"/>
  <c r="IS289" i="14"/>
  <c r="IT289" i="14"/>
  <c r="IU289" i="14"/>
  <c r="IV289" i="14"/>
  <c r="IW289" i="14"/>
  <c r="IS290" i="14"/>
  <c r="IT290" i="14"/>
  <c r="IU290" i="14"/>
  <c r="IV290" i="14"/>
  <c r="IW290" i="14"/>
  <c r="IS291" i="14"/>
  <c r="IT291" i="14"/>
  <c r="IU291" i="14"/>
  <c r="IV291" i="14"/>
  <c r="IW291" i="14"/>
  <c r="IS292" i="14"/>
  <c r="IT292" i="14"/>
  <c r="IU292" i="14"/>
  <c r="IV292" i="14"/>
  <c r="IW292" i="14"/>
  <c r="IS293" i="14"/>
  <c r="IT293" i="14"/>
  <c r="IU293" i="14"/>
  <c r="IV293" i="14"/>
  <c r="IW293" i="14"/>
  <c r="IS294" i="14"/>
  <c r="IT294" i="14"/>
  <c r="IU294" i="14"/>
  <c r="IV294" i="14"/>
  <c r="IW294" i="14"/>
  <c r="IS295" i="14"/>
  <c r="IT295" i="14"/>
  <c r="IU295" i="14"/>
  <c r="IV295" i="14"/>
  <c r="IW295" i="14"/>
  <c r="IS296" i="14"/>
  <c r="IT296" i="14"/>
  <c r="IU296" i="14"/>
  <c r="IV296" i="14"/>
  <c r="IW296" i="14"/>
  <c r="IS297" i="14"/>
  <c r="IT297" i="14"/>
  <c r="IU297" i="14"/>
  <c r="IV297" i="14"/>
  <c r="IW297" i="14"/>
  <c r="IS298" i="14"/>
  <c r="IT298" i="14"/>
  <c r="IU298" i="14"/>
  <c r="IV298" i="14"/>
  <c r="IW298" i="14"/>
  <c r="IS299" i="14"/>
  <c r="IT299" i="14"/>
  <c r="IU299" i="14"/>
  <c r="IV299" i="14"/>
  <c r="IW299" i="14"/>
  <c r="IS300" i="14"/>
  <c r="IT300" i="14"/>
  <c r="IU300" i="14"/>
  <c r="IV300" i="14"/>
  <c r="IW300" i="14"/>
  <c r="IS301" i="14"/>
  <c r="IT301" i="14"/>
  <c r="IU301" i="14"/>
  <c r="IV301" i="14"/>
  <c r="IW301" i="14"/>
  <c r="IS302" i="14"/>
  <c r="IT302" i="14"/>
  <c r="IU302" i="14"/>
  <c r="IV302" i="14"/>
  <c r="IW302" i="14"/>
  <c r="IS303" i="14"/>
  <c r="IT303" i="14"/>
  <c r="IU303" i="14"/>
  <c r="IV303" i="14"/>
  <c r="IW303" i="14"/>
  <c r="IS304" i="14"/>
  <c r="IT304" i="14"/>
  <c r="IU304" i="14"/>
  <c r="IV304" i="14"/>
  <c r="IW304" i="14"/>
  <c r="IS305" i="14"/>
  <c r="IT305" i="14"/>
  <c r="IU305" i="14"/>
  <c r="IV305" i="14"/>
  <c r="IW305" i="14"/>
  <c r="IS306" i="14"/>
  <c r="IT306" i="14"/>
  <c r="IU306" i="14"/>
  <c r="IV306" i="14"/>
  <c r="IW306" i="14"/>
  <c r="IS307" i="14"/>
  <c r="IT307" i="14"/>
  <c r="IU307" i="14"/>
  <c r="IV307" i="14"/>
  <c r="IW307" i="14"/>
  <c r="IS308" i="14"/>
  <c r="IT308" i="14"/>
  <c r="IU308" i="14"/>
  <c r="IV308" i="14"/>
  <c r="IW308" i="14"/>
  <c r="IS309" i="14"/>
  <c r="IT309" i="14"/>
  <c r="IU309" i="14"/>
  <c r="IV309" i="14"/>
  <c r="IW309" i="14"/>
  <c r="IS310" i="14"/>
  <c r="IT310" i="14"/>
  <c r="IU310" i="14"/>
  <c r="IV310" i="14"/>
  <c r="IW310" i="14"/>
  <c r="IS311" i="14"/>
  <c r="IT311" i="14"/>
  <c r="IU311" i="14"/>
  <c r="IV311" i="14"/>
  <c r="IW311" i="14"/>
  <c r="IS312" i="14"/>
  <c r="IT312" i="14"/>
  <c r="IU312" i="14"/>
  <c r="IV312" i="14"/>
  <c r="IW312" i="14"/>
  <c r="IS313" i="14"/>
  <c r="IT313" i="14"/>
  <c r="IU313" i="14"/>
  <c r="IV313" i="14"/>
  <c r="IW313" i="14"/>
  <c r="IS314" i="14"/>
  <c r="IT314" i="14"/>
  <c r="IU314" i="14"/>
  <c r="IV314" i="14"/>
  <c r="IW314" i="14"/>
  <c r="IS315" i="14"/>
  <c r="IT315" i="14"/>
  <c r="IU315" i="14"/>
  <c r="IV315" i="14"/>
  <c r="IW315" i="14"/>
  <c r="IS316" i="14"/>
  <c r="IT316" i="14"/>
  <c r="IU316" i="14"/>
  <c r="IV316" i="14"/>
  <c r="IW316" i="14"/>
  <c r="IS317" i="14"/>
  <c r="IT317" i="14"/>
  <c r="IU317" i="14"/>
  <c r="IV317" i="14"/>
  <c r="IW317" i="14"/>
  <c r="IS318" i="14"/>
  <c r="IT318" i="14"/>
  <c r="IU318" i="14"/>
  <c r="IV318" i="14"/>
  <c r="IW318" i="14"/>
  <c r="IS319" i="14"/>
  <c r="IT319" i="14"/>
  <c r="IU319" i="14"/>
  <c r="IV319" i="14"/>
  <c r="IW319" i="14"/>
  <c r="IS320" i="14"/>
  <c r="IT320" i="14"/>
  <c r="IU320" i="14"/>
  <c r="IV320" i="14"/>
  <c r="IW320" i="14"/>
  <c r="IS321" i="14"/>
  <c r="IT321" i="14"/>
  <c r="IU321" i="14"/>
  <c r="IV321" i="14"/>
  <c r="IW321" i="14"/>
  <c r="IS322" i="14"/>
  <c r="IT322" i="14"/>
  <c r="IU322" i="14"/>
  <c r="IV322" i="14"/>
  <c r="IW322" i="14"/>
  <c r="IS323" i="14"/>
  <c r="IT323" i="14"/>
  <c r="IU323" i="14"/>
  <c r="IV323" i="14"/>
  <c r="IW323" i="14"/>
  <c r="IS324" i="14"/>
  <c r="IT324" i="14"/>
  <c r="IU324" i="14"/>
  <c r="IV324" i="14"/>
  <c r="IW324" i="14"/>
  <c r="IS325" i="14"/>
  <c r="IT325" i="14"/>
  <c r="IU325" i="14"/>
  <c r="IV325" i="14"/>
  <c r="IW325" i="14"/>
  <c r="IS326" i="14"/>
  <c r="IT326" i="14"/>
  <c r="IU326" i="14"/>
  <c r="IV326" i="14"/>
  <c r="IW326" i="14"/>
  <c r="IS327" i="14"/>
  <c r="IT327" i="14"/>
  <c r="IU327" i="14"/>
  <c r="IV327" i="14"/>
  <c r="IW327" i="14"/>
  <c r="IS328" i="14"/>
  <c r="IT328" i="14"/>
  <c r="IU328" i="14"/>
  <c r="IV328" i="14"/>
  <c r="IW328" i="14"/>
  <c r="IS329" i="14"/>
  <c r="IT329" i="14"/>
  <c r="IU329" i="14"/>
  <c r="IV329" i="14"/>
  <c r="IW329" i="14"/>
  <c r="IS330" i="14"/>
  <c r="IT330" i="14"/>
  <c r="IU330" i="14"/>
  <c r="IV330" i="14"/>
  <c r="IW330" i="14"/>
  <c r="IS331" i="14"/>
  <c r="IT331" i="14"/>
  <c r="IU331" i="14"/>
  <c r="IV331" i="14"/>
  <c r="IW331" i="14"/>
  <c r="IS332" i="14"/>
  <c r="IT332" i="14"/>
  <c r="IU332" i="14"/>
  <c r="IV332" i="14"/>
  <c r="IW332" i="14"/>
  <c r="IS333" i="14"/>
  <c r="IT333" i="14"/>
  <c r="IU333" i="14"/>
  <c r="IV333" i="14"/>
  <c r="IW333" i="14"/>
  <c r="IS334" i="14"/>
  <c r="IT334" i="14"/>
  <c r="IU334" i="14"/>
  <c r="IV334" i="14"/>
  <c r="IW334" i="14"/>
  <c r="IS335" i="14"/>
  <c r="IT335" i="14"/>
  <c r="IU335" i="14"/>
  <c r="IV335" i="14"/>
  <c r="IW335" i="14"/>
  <c r="IS336" i="14"/>
  <c r="IT336" i="14"/>
  <c r="IU336" i="14"/>
  <c r="IV336" i="14"/>
  <c r="IW336" i="14"/>
  <c r="IS337" i="14"/>
  <c r="IT337" i="14"/>
  <c r="IU337" i="14"/>
  <c r="IV337" i="14"/>
  <c r="IW337" i="14"/>
  <c r="IS338" i="14"/>
  <c r="IT338" i="14"/>
  <c r="IU338" i="14"/>
  <c r="IV338" i="14"/>
  <c r="IW338" i="14"/>
  <c r="IS339" i="14"/>
  <c r="IT339" i="14"/>
  <c r="IU339" i="14"/>
  <c r="IV339" i="14"/>
  <c r="IW339" i="14"/>
  <c r="IS340" i="14"/>
  <c r="IT340" i="14"/>
  <c r="IU340" i="14"/>
  <c r="IV340" i="14"/>
  <c r="IW340" i="14"/>
  <c r="IS341" i="14"/>
  <c r="IT341" i="14"/>
  <c r="IU341" i="14"/>
  <c r="IV341" i="14"/>
  <c r="IW341" i="14"/>
  <c r="IS342" i="14"/>
  <c r="IT342" i="14"/>
  <c r="IU342" i="14"/>
  <c r="IV342" i="14"/>
  <c r="IW342" i="14"/>
  <c r="IS343" i="14"/>
  <c r="IT343" i="14"/>
  <c r="IU343" i="14"/>
  <c r="IV343" i="14"/>
  <c r="IW343" i="14"/>
  <c r="IS344" i="14"/>
  <c r="IT344" i="14"/>
  <c r="IU344" i="14"/>
  <c r="IV344" i="14"/>
  <c r="IW344" i="14"/>
  <c r="IS345" i="14"/>
  <c r="IT345" i="14"/>
  <c r="IU345" i="14"/>
  <c r="IV345" i="14"/>
  <c r="IW345" i="14"/>
  <c r="IS346" i="14"/>
  <c r="IT346" i="14"/>
  <c r="IU346" i="14"/>
  <c r="IV346" i="14"/>
  <c r="IW346" i="14"/>
  <c r="IS347" i="14"/>
  <c r="IT347" i="14"/>
  <c r="IU347" i="14"/>
  <c r="IV347" i="14"/>
  <c r="IW347" i="14"/>
  <c r="IS348" i="14"/>
  <c r="IT348" i="14"/>
  <c r="IU348" i="14"/>
  <c r="IV348" i="14"/>
  <c r="IW348" i="14"/>
  <c r="IS349" i="14"/>
  <c r="IT349" i="14"/>
  <c r="IU349" i="14"/>
  <c r="IV349" i="14"/>
  <c r="IW349" i="14"/>
  <c r="IS350" i="14"/>
  <c r="IT350" i="14"/>
  <c r="IU350" i="14"/>
  <c r="IV350" i="14"/>
  <c r="IW350" i="14"/>
  <c r="IS351" i="14"/>
  <c r="IT351" i="14"/>
  <c r="IU351" i="14"/>
  <c r="IV351" i="14"/>
  <c r="IW351" i="14"/>
  <c r="IS352" i="14"/>
  <c r="IT352" i="14"/>
  <c r="IU352" i="14"/>
  <c r="IV352" i="14"/>
  <c r="IW352" i="14"/>
  <c r="IS353" i="14"/>
  <c r="IT353" i="14"/>
  <c r="IU353" i="14"/>
  <c r="IV353" i="14"/>
  <c r="IW353" i="14"/>
  <c r="IS354" i="14"/>
  <c r="IT354" i="14"/>
  <c r="IU354" i="14"/>
  <c r="IV354" i="14"/>
  <c r="IW354" i="14"/>
  <c r="IS355" i="14"/>
  <c r="IT355" i="14"/>
  <c r="IU355" i="14"/>
  <c r="IV355" i="14"/>
  <c r="IW355" i="14"/>
  <c r="IS356" i="14"/>
  <c r="IT356" i="14"/>
  <c r="IU356" i="14"/>
  <c r="IV356" i="14"/>
  <c r="IW356" i="14"/>
  <c r="IS357" i="14"/>
  <c r="IT357" i="14"/>
  <c r="IU357" i="14"/>
  <c r="IV357" i="14"/>
  <c r="IW357" i="14"/>
  <c r="IS358" i="14"/>
  <c r="IT358" i="14"/>
  <c r="IU358" i="14"/>
  <c r="IV358" i="14"/>
  <c r="IW358" i="14"/>
  <c r="IS359" i="14"/>
  <c r="IT359" i="14"/>
  <c r="IU359" i="14"/>
  <c r="IV359" i="14"/>
  <c r="IW359" i="14"/>
  <c r="IS360" i="14"/>
  <c r="IT360" i="14"/>
  <c r="IU360" i="14"/>
  <c r="IV360" i="14"/>
  <c r="IW360" i="14"/>
  <c r="IS361" i="14"/>
  <c r="IT361" i="14"/>
  <c r="IU361" i="14"/>
  <c r="IV361" i="14"/>
  <c r="IW361" i="14"/>
  <c r="IS362" i="14"/>
  <c r="IT362" i="14"/>
  <c r="IU362" i="14"/>
  <c r="IV362" i="14"/>
  <c r="IW362" i="14"/>
  <c r="IS363" i="14"/>
  <c r="IT363" i="14"/>
  <c r="IU363" i="14"/>
  <c r="IV363" i="14"/>
  <c r="IW363" i="14"/>
  <c r="IS364" i="14"/>
  <c r="IT364" i="14"/>
  <c r="IU364" i="14"/>
  <c r="IV364" i="14"/>
  <c r="IW364" i="14"/>
  <c r="IS365" i="14"/>
  <c r="IT365" i="14"/>
  <c r="IU365" i="14"/>
  <c r="IV365" i="14"/>
  <c r="IW365" i="14"/>
  <c r="IS366" i="14"/>
  <c r="IT366" i="14"/>
  <c r="IU366" i="14"/>
  <c r="IV366" i="14"/>
  <c r="IW366" i="14"/>
  <c r="IS367" i="14"/>
  <c r="IT367" i="14"/>
  <c r="IU367" i="14"/>
  <c r="IV367" i="14"/>
  <c r="IW367" i="14"/>
  <c r="IS368" i="14"/>
  <c r="IT368" i="14"/>
  <c r="IU368" i="14"/>
  <c r="IV368" i="14"/>
  <c r="IW368" i="14"/>
  <c r="IS369" i="14"/>
  <c r="IT369" i="14"/>
  <c r="IU369" i="14"/>
  <c r="IV369" i="14"/>
  <c r="IW369" i="14"/>
  <c r="IS370" i="14"/>
  <c r="IT370" i="14"/>
  <c r="IU370" i="14"/>
  <c r="IV370" i="14"/>
  <c r="IW370" i="14"/>
  <c r="IS371" i="14"/>
  <c r="IT371" i="14"/>
  <c r="IU371" i="14"/>
  <c r="IV371" i="14"/>
  <c r="IW371" i="14"/>
  <c r="IS372" i="14"/>
  <c r="IT372" i="14"/>
  <c r="IU372" i="14"/>
  <c r="IV372" i="14"/>
  <c r="IW372" i="14"/>
  <c r="IS373" i="14"/>
  <c r="IT373" i="14"/>
  <c r="IU373" i="14"/>
  <c r="IV373" i="14"/>
  <c r="IW373" i="14"/>
  <c r="IS374" i="14"/>
  <c r="IT374" i="14"/>
  <c r="IU374" i="14"/>
  <c r="IV374" i="14"/>
  <c r="IW374" i="14"/>
  <c r="IS375" i="14"/>
  <c r="IT375" i="14"/>
  <c r="IU375" i="14"/>
  <c r="IV375" i="14"/>
  <c r="IW375" i="14"/>
  <c r="IS376" i="14"/>
  <c r="IT376" i="14"/>
  <c r="IU376" i="14"/>
  <c r="IV376" i="14"/>
  <c r="IW376" i="14"/>
  <c r="IS377" i="14"/>
  <c r="IT377" i="14"/>
  <c r="IU377" i="14"/>
  <c r="IV377" i="14"/>
  <c r="IW377" i="14"/>
  <c r="IS378" i="14"/>
  <c r="IT378" i="14"/>
  <c r="IU378" i="14"/>
  <c r="IV378" i="14"/>
  <c r="IW378" i="14"/>
  <c r="IS379" i="14"/>
  <c r="IT379" i="14"/>
  <c r="IU379" i="14"/>
  <c r="IV379" i="14"/>
  <c r="IW379" i="14"/>
  <c r="IS380" i="14"/>
  <c r="IT380" i="14"/>
  <c r="IU380" i="14"/>
  <c r="IV380" i="14"/>
  <c r="IW380" i="14"/>
  <c r="IS381" i="14"/>
  <c r="IT381" i="14"/>
  <c r="IU381" i="14"/>
  <c r="IV381" i="14"/>
  <c r="IW381" i="14"/>
  <c r="IS382" i="14"/>
  <c r="IT382" i="14"/>
  <c r="IU382" i="14"/>
  <c r="IV382" i="14"/>
  <c r="IW382" i="14"/>
  <c r="IS383" i="14"/>
  <c r="IT383" i="14"/>
  <c r="IU383" i="14"/>
  <c r="IV383" i="14"/>
  <c r="IW383" i="14"/>
  <c r="IS384" i="14"/>
  <c r="IT384" i="14"/>
  <c r="IU384" i="14"/>
  <c r="IV384" i="14"/>
  <c r="IW384" i="14"/>
  <c r="IS385" i="14"/>
  <c r="IT385" i="14"/>
  <c r="IU385" i="14"/>
  <c r="IV385" i="14"/>
  <c r="IW385" i="14"/>
  <c r="IS386" i="14"/>
  <c r="IT386" i="14"/>
  <c r="IU386" i="14"/>
  <c r="IV386" i="14"/>
  <c r="IW386" i="14"/>
  <c r="IS387" i="14"/>
  <c r="IT387" i="14"/>
  <c r="IU387" i="14"/>
  <c r="IV387" i="14"/>
  <c r="IW387" i="14"/>
  <c r="IS388" i="14"/>
  <c r="IT388" i="14"/>
  <c r="IU388" i="14"/>
  <c r="IV388" i="14"/>
  <c r="IW388" i="14"/>
  <c r="IS389" i="14"/>
  <c r="IT389" i="14"/>
  <c r="IU389" i="14"/>
  <c r="IV389" i="14"/>
  <c r="IW389" i="14"/>
  <c r="IS390" i="14"/>
  <c r="IT390" i="14"/>
  <c r="IU390" i="14"/>
  <c r="IV390" i="14"/>
  <c r="IW390" i="14"/>
  <c r="IS391" i="14"/>
  <c r="IT391" i="14"/>
  <c r="IU391" i="14"/>
  <c r="IV391" i="14"/>
  <c r="IW391" i="14"/>
  <c r="IS392" i="14"/>
  <c r="IT392" i="14"/>
  <c r="IU392" i="14"/>
  <c r="IV392" i="14"/>
  <c r="IW392" i="14"/>
  <c r="IS393" i="14"/>
  <c r="IT393" i="14"/>
  <c r="IU393" i="14"/>
  <c r="IV393" i="14"/>
  <c r="IW393" i="14"/>
  <c r="IS394" i="14"/>
  <c r="IT394" i="14"/>
  <c r="IU394" i="14"/>
  <c r="IV394" i="14"/>
  <c r="IW394" i="14"/>
  <c r="IS395" i="14"/>
  <c r="IT395" i="14"/>
  <c r="IU395" i="14"/>
  <c r="IV395" i="14"/>
  <c r="IW395" i="14"/>
  <c r="IS396" i="14"/>
  <c r="IT396" i="14"/>
  <c r="IU396" i="14"/>
  <c r="IV396" i="14"/>
  <c r="IW396" i="14"/>
  <c r="IS397" i="14"/>
  <c r="IT397" i="14"/>
  <c r="IU397" i="14"/>
  <c r="IV397" i="14"/>
  <c r="IW397" i="14"/>
  <c r="IS398" i="14"/>
  <c r="IT398" i="14"/>
  <c r="IU398" i="14"/>
  <c r="IV398" i="14"/>
  <c r="IW398" i="14"/>
  <c r="IS399" i="14"/>
  <c r="IT399" i="14"/>
  <c r="IU399" i="14"/>
  <c r="IV399" i="14"/>
  <c r="IW399" i="14"/>
  <c r="IS400" i="14"/>
  <c r="IT400" i="14"/>
  <c r="IU400" i="14"/>
  <c r="IV400" i="14"/>
  <c r="IW400" i="14"/>
  <c r="IS401" i="14"/>
  <c r="IT401" i="14"/>
  <c r="IU401" i="14"/>
  <c r="IV401" i="14"/>
  <c r="IW401" i="14"/>
  <c r="IS402" i="14"/>
  <c r="IT402" i="14"/>
  <c r="IU402" i="14"/>
  <c r="IV402" i="14"/>
  <c r="IW402" i="14"/>
  <c r="IS403" i="14"/>
  <c r="IT403" i="14"/>
  <c r="IU403" i="14"/>
  <c r="IV403" i="14"/>
  <c r="IW403" i="14"/>
  <c r="IS404" i="14"/>
  <c r="IT404" i="14"/>
  <c r="IU404" i="14"/>
  <c r="IV404" i="14"/>
  <c r="IW404" i="14"/>
  <c r="IS405" i="14"/>
  <c r="IT405" i="14"/>
  <c r="IU405" i="14"/>
  <c r="IV405" i="14"/>
  <c r="IW405" i="14"/>
  <c r="IS406" i="14"/>
  <c r="IT406" i="14"/>
  <c r="IU406" i="14"/>
  <c r="IV406" i="14"/>
  <c r="IW406" i="14"/>
  <c r="IS407" i="14"/>
  <c r="IT407" i="14"/>
  <c r="IU407" i="14"/>
  <c r="IV407" i="14"/>
  <c r="IW407" i="14"/>
  <c r="IS408" i="14"/>
  <c r="IT408" i="14"/>
  <c r="IU408" i="14"/>
  <c r="IV408" i="14"/>
  <c r="IW408" i="14"/>
  <c r="IS409" i="14"/>
  <c r="IT409" i="14"/>
  <c r="IU409" i="14"/>
  <c r="IV409" i="14"/>
  <c r="IW409" i="14"/>
  <c r="IS410" i="14"/>
  <c r="IT410" i="14"/>
  <c r="IU410" i="14"/>
  <c r="IV410" i="14"/>
  <c r="IW410" i="14"/>
  <c r="IS411" i="14"/>
  <c r="IT411" i="14"/>
  <c r="IU411" i="14"/>
  <c r="IV411" i="14"/>
  <c r="IW411" i="14"/>
  <c r="IS412" i="14"/>
  <c r="IT412" i="14"/>
  <c r="IU412" i="14"/>
  <c r="IV412" i="14"/>
  <c r="IW412" i="14"/>
  <c r="IS413" i="14"/>
  <c r="IT413" i="14"/>
  <c r="IU413" i="14"/>
  <c r="IV413" i="14"/>
  <c r="IW413" i="14"/>
  <c r="IS414" i="14"/>
  <c r="IT414" i="14"/>
  <c r="IU414" i="14"/>
  <c r="IV414" i="14"/>
  <c r="IW414" i="14"/>
  <c r="IS415" i="14"/>
  <c r="IT415" i="14"/>
  <c r="IU415" i="14"/>
  <c r="IV415" i="14"/>
  <c r="IW415" i="14"/>
  <c r="IS416" i="14"/>
  <c r="IT416" i="14"/>
  <c r="IU416" i="14"/>
  <c r="IV416" i="14"/>
  <c r="IW416" i="14"/>
  <c r="IS417" i="14"/>
  <c r="IT417" i="14"/>
  <c r="IU417" i="14"/>
  <c r="IV417" i="14"/>
  <c r="IW417" i="14"/>
  <c r="IS418" i="14"/>
  <c r="IT418" i="14"/>
  <c r="IU418" i="14"/>
  <c r="IV418" i="14"/>
  <c r="IW418" i="14"/>
  <c r="IS419" i="14"/>
  <c r="IT419" i="14"/>
  <c r="IU419" i="14"/>
  <c r="IV419" i="14"/>
  <c r="IW419" i="14"/>
  <c r="IS420" i="14"/>
  <c r="IT420" i="14"/>
  <c r="IU420" i="14"/>
  <c r="IV420" i="14"/>
  <c r="IW420" i="14"/>
  <c r="IS421" i="14"/>
  <c r="IT421" i="14"/>
  <c r="IU421" i="14"/>
  <c r="IV421" i="14"/>
  <c r="IW421" i="14"/>
  <c r="IS422" i="14"/>
  <c r="IT422" i="14"/>
  <c r="IU422" i="14"/>
  <c r="IV422" i="14"/>
  <c r="IW422" i="14"/>
  <c r="IS423" i="14"/>
  <c r="IT423" i="14"/>
  <c r="IU423" i="14"/>
  <c r="IV423" i="14"/>
  <c r="IW423" i="14"/>
  <c r="IS424" i="14"/>
  <c r="IT424" i="14"/>
  <c r="IU424" i="14"/>
  <c r="IV424" i="14"/>
  <c r="IW424" i="14"/>
  <c r="IS425" i="14"/>
  <c r="IT425" i="14"/>
  <c r="IU425" i="14"/>
  <c r="IV425" i="14"/>
  <c r="IW425" i="14"/>
  <c r="IS426" i="14"/>
  <c r="IT426" i="14"/>
  <c r="IU426" i="14"/>
  <c r="IV426" i="14"/>
  <c r="IW426" i="14"/>
  <c r="IS427" i="14"/>
  <c r="IT427" i="14"/>
  <c r="IU427" i="14"/>
  <c r="IV427" i="14"/>
  <c r="IW427" i="14"/>
  <c r="IS428" i="14"/>
  <c r="IT428" i="14"/>
  <c r="IU428" i="14"/>
  <c r="IV428" i="14"/>
  <c r="IW428" i="14"/>
  <c r="IS429" i="14"/>
  <c r="IT429" i="14"/>
  <c r="IU429" i="14"/>
  <c r="IV429" i="14"/>
  <c r="IW429" i="14"/>
  <c r="IS430" i="14"/>
  <c r="IT430" i="14"/>
  <c r="IU430" i="14"/>
  <c r="IV430" i="14"/>
  <c r="IW430" i="14"/>
  <c r="IS431" i="14"/>
  <c r="IT431" i="14"/>
  <c r="IU431" i="14"/>
  <c r="IV431" i="14"/>
  <c r="IW431" i="14"/>
  <c r="IS432" i="14"/>
  <c r="IT432" i="14"/>
  <c r="IU432" i="14"/>
  <c r="IV432" i="14"/>
  <c r="IW432" i="14"/>
  <c r="IS433" i="14"/>
  <c r="IT433" i="14"/>
  <c r="IU433" i="14"/>
  <c r="IV433" i="14"/>
  <c r="IW433" i="14"/>
  <c r="IS434" i="14"/>
  <c r="IT434" i="14"/>
  <c r="IU434" i="14"/>
  <c r="IV434" i="14"/>
  <c r="IW434" i="14"/>
  <c r="IS435" i="14"/>
  <c r="IT435" i="14"/>
  <c r="IU435" i="14"/>
  <c r="IV435" i="14"/>
  <c r="IW435" i="14"/>
  <c r="IS436" i="14"/>
  <c r="IT436" i="14"/>
  <c r="IU436" i="14"/>
  <c r="IV436" i="14"/>
  <c r="IW436" i="14"/>
  <c r="IS437" i="14"/>
  <c r="IT437" i="14"/>
  <c r="IU437" i="14"/>
  <c r="IV437" i="14"/>
  <c r="IW437" i="14"/>
  <c r="IS438" i="14"/>
  <c r="IT438" i="14"/>
  <c r="IU438" i="14"/>
  <c r="IV438" i="14"/>
  <c r="IW438" i="14"/>
  <c r="IS439" i="14"/>
  <c r="IT439" i="14"/>
  <c r="IU439" i="14"/>
  <c r="IV439" i="14"/>
  <c r="IW439" i="14"/>
  <c r="IS440" i="14"/>
  <c r="IT440" i="14"/>
  <c r="IU440" i="14"/>
  <c r="IV440" i="14"/>
  <c r="IW440" i="14"/>
  <c r="IS441" i="14"/>
  <c r="IT441" i="14"/>
  <c r="IU441" i="14"/>
  <c r="IV441" i="14"/>
  <c r="IW441" i="14"/>
  <c r="IS442" i="14"/>
  <c r="IT442" i="14"/>
  <c r="IU442" i="14"/>
  <c r="IV442" i="14"/>
  <c r="IW442" i="14"/>
  <c r="IS443" i="14"/>
  <c r="IT443" i="14"/>
  <c r="IU443" i="14"/>
  <c r="IV443" i="14"/>
  <c r="IW443" i="14"/>
  <c r="IS444" i="14"/>
  <c r="IT444" i="14"/>
  <c r="IU444" i="14"/>
  <c r="IV444" i="14"/>
  <c r="IW444" i="14"/>
  <c r="IS445" i="14"/>
  <c r="IT445" i="14"/>
  <c r="IU445" i="14"/>
  <c r="IV445" i="14"/>
  <c r="IW445" i="14"/>
  <c r="IS446" i="14"/>
  <c r="IT446" i="14"/>
  <c r="IU446" i="14"/>
  <c r="IV446" i="14"/>
  <c r="IW446" i="14"/>
  <c r="IS447" i="14"/>
  <c r="IT447" i="14"/>
  <c r="IU447" i="14"/>
  <c r="IV447" i="14"/>
  <c r="IW447" i="14"/>
  <c r="IS448" i="14"/>
  <c r="IT448" i="14"/>
  <c r="IU448" i="14"/>
  <c r="IV448" i="14"/>
  <c r="IW448" i="14"/>
  <c r="IS449" i="14"/>
  <c r="IT449" i="14"/>
  <c r="IU449" i="14"/>
  <c r="IV449" i="14"/>
  <c r="IW449" i="14"/>
  <c r="IS450" i="14"/>
  <c r="IT450" i="14"/>
  <c r="IU450" i="14"/>
  <c r="IV450" i="14"/>
  <c r="IW450" i="14"/>
  <c r="IS451" i="14"/>
  <c r="IT451" i="14"/>
  <c r="IU451" i="14"/>
  <c r="IV451" i="14"/>
  <c r="IW451" i="14"/>
  <c r="IS452" i="14"/>
  <c r="IT452" i="14"/>
  <c r="IU452" i="14"/>
  <c r="IV452" i="14"/>
  <c r="IW452" i="14"/>
  <c r="IS453" i="14"/>
  <c r="IT453" i="14"/>
  <c r="IU453" i="14"/>
  <c r="IV453" i="14"/>
  <c r="IW453" i="14"/>
  <c r="IS454" i="14"/>
  <c r="IT454" i="14"/>
  <c r="IU454" i="14"/>
  <c r="IV454" i="14"/>
  <c r="IW454" i="14"/>
  <c r="IS455" i="14"/>
  <c r="IT455" i="14"/>
  <c r="IU455" i="14"/>
  <c r="IV455" i="14"/>
  <c r="IW455" i="14"/>
  <c r="IS456" i="14"/>
  <c r="IT456" i="14"/>
  <c r="IU456" i="14"/>
  <c r="IV456" i="14"/>
  <c r="IW456" i="14"/>
  <c r="IS457" i="14"/>
  <c r="IT457" i="14"/>
  <c r="IU457" i="14"/>
  <c r="IV457" i="14"/>
  <c r="IW457" i="14"/>
  <c r="IS458" i="14"/>
  <c r="IT458" i="14"/>
  <c r="IU458" i="14"/>
  <c r="IV458" i="14"/>
  <c r="IW458" i="14"/>
  <c r="IS459" i="14"/>
  <c r="IT459" i="14"/>
  <c r="IU459" i="14"/>
  <c r="IV459" i="14"/>
  <c r="IW459" i="14"/>
  <c r="IS460" i="14"/>
  <c r="IT460" i="14"/>
  <c r="IU460" i="14"/>
  <c r="IV460" i="14"/>
  <c r="IW460" i="14"/>
  <c r="IS461" i="14"/>
  <c r="IT461" i="14"/>
  <c r="IU461" i="14"/>
  <c r="IV461" i="14"/>
  <c r="IW461" i="14"/>
  <c r="IS462" i="14"/>
  <c r="IT462" i="14"/>
  <c r="IU462" i="14"/>
  <c r="IV462" i="14"/>
  <c r="IW462" i="14"/>
  <c r="IS463" i="14"/>
  <c r="IT463" i="14"/>
  <c r="IU463" i="14"/>
  <c r="IV463" i="14"/>
  <c r="IW463" i="14"/>
  <c r="IS464" i="14"/>
  <c r="IT464" i="14"/>
  <c r="IU464" i="14"/>
  <c r="IV464" i="14"/>
  <c r="IW464" i="14"/>
  <c r="IS465" i="14"/>
  <c r="IT465" i="14"/>
  <c r="IU465" i="14"/>
  <c r="IV465" i="14"/>
  <c r="IW465" i="14"/>
  <c r="IS466" i="14"/>
  <c r="IT466" i="14"/>
  <c r="IU466" i="14"/>
  <c r="IV466" i="14"/>
  <c r="IW466" i="14"/>
  <c r="IS467" i="14"/>
  <c r="IT467" i="14"/>
  <c r="IU467" i="14"/>
  <c r="IV467" i="14"/>
  <c r="IW467" i="14"/>
  <c r="IS468" i="14"/>
  <c r="IT468" i="14"/>
  <c r="IU468" i="14"/>
  <c r="IV468" i="14"/>
  <c r="IW468" i="14"/>
  <c r="IS469" i="14"/>
  <c r="IT469" i="14"/>
  <c r="IU469" i="14"/>
  <c r="IV469" i="14"/>
  <c r="IW469" i="14"/>
  <c r="IS470" i="14"/>
  <c r="IT470" i="14"/>
  <c r="IU470" i="14"/>
  <c r="IV470" i="14"/>
  <c r="IW470" i="14"/>
  <c r="IS471" i="14"/>
  <c r="IT471" i="14"/>
  <c r="IU471" i="14"/>
  <c r="IV471" i="14"/>
  <c r="IW471" i="14"/>
  <c r="IS472" i="14"/>
  <c r="IT472" i="14"/>
  <c r="IU472" i="14"/>
  <c r="IV472" i="14"/>
  <c r="IW472" i="14"/>
  <c r="IS473" i="14"/>
  <c r="IT473" i="14"/>
  <c r="IU473" i="14"/>
  <c r="IV473" i="14"/>
  <c r="IW473" i="14"/>
  <c r="IS474" i="14"/>
  <c r="IT474" i="14"/>
  <c r="IU474" i="14"/>
  <c r="IV474" i="14"/>
  <c r="IW474" i="14"/>
  <c r="IS475" i="14"/>
  <c r="IT475" i="14"/>
  <c r="IU475" i="14"/>
  <c r="IV475" i="14"/>
  <c r="IW475" i="14"/>
  <c r="IS476" i="14"/>
  <c r="IT476" i="14"/>
  <c r="IU476" i="14"/>
  <c r="IV476" i="14"/>
  <c r="IW476" i="14"/>
  <c r="IS477" i="14"/>
  <c r="IT477" i="14"/>
  <c r="IU477" i="14"/>
  <c r="IV477" i="14"/>
  <c r="IW477" i="14"/>
  <c r="IS478" i="14"/>
  <c r="IT478" i="14"/>
  <c r="IU478" i="14"/>
  <c r="IV478" i="14"/>
  <c r="IW478" i="14"/>
  <c r="IS479" i="14"/>
  <c r="IT479" i="14"/>
  <c r="IU479" i="14"/>
  <c r="IV479" i="14"/>
  <c r="IW479" i="14"/>
  <c r="IS480" i="14"/>
  <c r="IT480" i="14"/>
  <c r="IU480" i="14"/>
  <c r="IV480" i="14"/>
  <c r="IW480" i="14"/>
  <c r="IS481" i="14"/>
  <c r="IT481" i="14"/>
  <c r="IU481" i="14"/>
  <c r="IV481" i="14"/>
  <c r="IW481" i="14"/>
  <c r="IS482" i="14"/>
  <c r="IT482" i="14"/>
  <c r="IU482" i="14"/>
  <c r="IV482" i="14"/>
  <c r="IW482" i="14"/>
  <c r="IS483" i="14"/>
  <c r="IT483" i="14"/>
  <c r="IU483" i="14"/>
  <c r="IV483" i="14"/>
  <c r="IW483" i="14"/>
  <c r="IT10" i="14"/>
  <c r="IT10" i="25" s="1"/>
  <c r="IU10" i="14"/>
  <c r="IU10" i="25" s="1"/>
  <c r="IV10" i="14"/>
  <c r="IV10" i="25" s="1"/>
  <c r="IW10" i="14"/>
  <c r="IW10" i="25" s="1"/>
  <c r="IS10" i="14"/>
  <c r="IS10" i="25" s="1"/>
  <c r="KA3" i="14" l="1"/>
  <c r="JZ3" i="14"/>
  <c r="JY3" i="14"/>
  <c r="JX3" i="14"/>
  <c r="JW3" i="14"/>
  <c r="JV3" i="14"/>
  <c r="JU3" i="14"/>
  <c r="JT3" i="14"/>
  <c r="JS3" i="14"/>
  <c r="JR3" i="14"/>
  <c r="JQ3" i="14"/>
  <c r="JP3" i="14"/>
  <c r="JO3" i="14"/>
  <c r="JN3" i="14"/>
  <c r="JM3" i="14"/>
  <c r="JL3" i="14"/>
  <c r="JK3" i="14"/>
  <c r="JJ3" i="14"/>
  <c r="JI3" i="14"/>
  <c r="JH3" i="14"/>
  <c r="JG3" i="14"/>
  <c r="JF3" i="14"/>
  <c r="JE3" i="14"/>
  <c r="JD3" i="14"/>
  <c r="JC3" i="14"/>
  <c r="JB3" i="14"/>
  <c r="JA3" i="14"/>
  <c r="IZ3" i="14"/>
  <c r="IY3" i="14"/>
  <c r="IX3" i="14"/>
  <c r="IW3" i="14"/>
  <c r="IV3" i="14"/>
  <c r="IU3" i="14"/>
  <c r="IT3" i="14"/>
  <c r="IS3" i="14"/>
  <c r="KA2" i="14"/>
  <c r="JZ2" i="14"/>
  <c r="JY2" i="14"/>
  <c r="JX2" i="14"/>
  <c r="JW2" i="14"/>
  <c r="JV2" i="14"/>
  <c r="JU2" i="14"/>
  <c r="JT2" i="14"/>
  <c r="JS2" i="14"/>
  <c r="JR2" i="14"/>
  <c r="JQ2" i="14"/>
  <c r="JP2" i="14"/>
  <c r="JO2" i="14"/>
  <c r="JN2" i="14"/>
  <c r="JM2" i="14"/>
  <c r="JL2" i="14"/>
  <c r="JK2" i="14"/>
  <c r="JJ2" i="14"/>
  <c r="JI2" i="14"/>
  <c r="JH2" i="14"/>
  <c r="JG2" i="14"/>
  <c r="JF2" i="14"/>
  <c r="JE2" i="14"/>
  <c r="JD2" i="14"/>
  <c r="JC2" i="14"/>
  <c r="JB2" i="14"/>
  <c r="JA2" i="14"/>
  <c r="IZ2" i="14"/>
  <c r="IY2" i="14"/>
  <c r="IX2" i="14"/>
  <c r="IW2" i="14"/>
  <c r="IV2" i="14"/>
  <c r="IU2" i="14"/>
  <c r="IT2" i="14"/>
  <c r="IS2" i="14"/>
  <c r="JY1" i="14"/>
  <c r="IU1" i="14"/>
  <c r="IV1" i="14" l="1"/>
  <c r="JD1" i="14"/>
  <c r="JP1" i="14"/>
  <c r="JX1" i="14"/>
  <c r="JE1" i="14"/>
  <c r="IZ1" i="14"/>
  <c r="JH1" i="14"/>
  <c r="JL1" i="14"/>
  <c r="JT1" i="14"/>
  <c r="JA1" i="14"/>
  <c r="JM1" i="14"/>
  <c r="JC1" i="14"/>
  <c r="JG1" i="14"/>
  <c r="JI1" i="14"/>
  <c r="JO1" i="14"/>
  <c r="KA1" i="14"/>
  <c r="IX1" i="14"/>
  <c r="JF1" i="14"/>
  <c r="JN1" i="14"/>
  <c r="JV1" i="14"/>
  <c r="IY1" i="14"/>
  <c r="JW1" i="14"/>
  <c r="IW1" i="14"/>
  <c r="JU1" i="14"/>
  <c r="IS1" i="14"/>
  <c r="JQ1" i="14"/>
  <c r="IT1" i="14"/>
  <c r="JB1" i="14"/>
  <c r="JJ1" i="14"/>
  <c r="JR1" i="14"/>
  <c r="JZ1" i="14"/>
  <c r="JK1" i="14"/>
  <c r="JS1" i="14"/>
  <c r="AU1" i="3"/>
  <c r="AT1" i="3"/>
  <c r="AS1" i="3"/>
  <c r="AR1" i="3"/>
  <c r="AQ1" i="3"/>
  <c r="AU1" i="9"/>
  <c r="AT1" i="9"/>
  <c r="AS1" i="9"/>
  <c r="AR1" i="9"/>
  <c r="AQ1" i="9"/>
  <c r="HJ14" i="25" l="1"/>
  <c r="HK14" i="25"/>
  <c r="HL14" i="25"/>
  <c r="HM14" i="25"/>
  <c r="HN14" i="25"/>
  <c r="HJ15" i="25"/>
  <c r="HK15" i="25"/>
  <c r="HL15" i="25"/>
  <c r="HM15" i="25"/>
  <c r="HN15" i="25"/>
  <c r="HJ16" i="25"/>
  <c r="HK16" i="25"/>
  <c r="HL16" i="25"/>
  <c r="HM16" i="25"/>
  <c r="HN16" i="25"/>
  <c r="HJ17" i="25"/>
  <c r="HK17" i="25"/>
  <c r="HL17" i="25"/>
  <c r="HM17" i="25"/>
  <c r="HN17" i="25"/>
  <c r="HJ18" i="25"/>
  <c r="HK18" i="25"/>
  <c r="HL18" i="25"/>
  <c r="HM18" i="25"/>
  <c r="HN18" i="25"/>
  <c r="HJ19" i="25"/>
  <c r="HK19" i="25"/>
  <c r="HL19" i="25"/>
  <c r="HM19" i="25"/>
  <c r="HN19" i="25"/>
  <c r="HJ20" i="25"/>
  <c r="HK20" i="25"/>
  <c r="HL20" i="25"/>
  <c r="HM20" i="25"/>
  <c r="HN20" i="25"/>
  <c r="HJ21" i="25"/>
  <c r="HK21" i="25"/>
  <c r="HL21" i="25"/>
  <c r="HM21" i="25"/>
  <c r="HN21" i="25"/>
  <c r="HJ22" i="25"/>
  <c r="HK22" i="25"/>
  <c r="HL22" i="25"/>
  <c r="HM22" i="25"/>
  <c r="HN22" i="25"/>
  <c r="HJ23" i="25"/>
  <c r="HK23" i="25"/>
  <c r="HL23" i="25"/>
  <c r="HM23" i="25"/>
  <c r="HN23" i="25"/>
  <c r="HJ24" i="25"/>
  <c r="HK24" i="25"/>
  <c r="HL24" i="25"/>
  <c r="HM24" i="25"/>
  <c r="HN24" i="25"/>
  <c r="HJ25" i="25"/>
  <c r="HK25" i="25"/>
  <c r="HL25" i="25"/>
  <c r="HM25" i="25"/>
  <c r="HN25" i="25"/>
  <c r="HJ26" i="25"/>
  <c r="HK26" i="25"/>
  <c r="HL26" i="25"/>
  <c r="HM26" i="25"/>
  <c r="HN26" i="25"/>
  <c r="HJ27" i="25"/>
  <c r="HK27" i="25"/>
  <c r="HL27" i="25"/>
  <c r="HM27" i="25"/>
  <c r="HN27" i="25"/>
  <c r="HJ28" i="25"/>
  <c r="HK28" i="25"/>
  <c r="HL28" i="25"/>
  <c r="HM28" i="25"/>
  <c r="HN28" i="25"/>
  <c r="HJ29" i="25"/>
  <c r="HK29" i="25"/>
  <c r="HL29" i="25"/>
  <c r="HM29" i="25"/>
  <c r="HN29" i="25"/>
  <c r="HJ30" i="25"/>
  <c r="HK30" i="25"/>
  <c r="HL30" i="25"/>
  <c r="HM30" i="25"/>
  <c r="HN30" i="25"/>
  <c r="HJ31" i="25"/>
  <c r="HK31" i="25"/>
  <c r="HL31" i="25"/>
  <c r="HM31" i="25"/>
  <c r="HN31" i="25"/>
  <c r="HJ32" i="25"/>
  <c r="HK32" i="25"/>
  <c r="HL32" i="25"/>
  <c r="HM32" i="25"/>
  <c r="HN32" i="25"/>
  <c r="HJ33" i="25"/>
  <c r="HK33" i="25"/>
  <c r="HL33" i="25"/>
  <c r="HM33" i="25"/>
  <c r="HN33" i="25"/>
  <c r="HJ34" i="25"/>
  <c r="HK34" i="25"/>
  <c r="HL34" i="25"/>
  <c r="HM34" i="25"/>
  <c r="HN34" i="25"/>
  <c r="HJ35" i="25"/>
  <c r="HK35" i="25"/>
  <c r="HL35" i="25"/>
  <c r="HM35" i="25"/>
  <c r="HN35" i="25"/>
  <c r="HJ36" i="25"/>
  <c r="HK36" i="25"/>
  <c r="HL36" i="25"/>
  <c r="HM36" i="25"/>
  <c r="HN36" i="25"/>
  <c r="HJ37" i="25"/>
  <c r="HK37" i="25"/>
  <c r="HL37" i="25"/>
  <c r="HM37" i="25"/>
  <c r="HN37" i="25"/>
  <c r="HJ38" i="25"/>
  <c r="HK38" i="25"/>
  <c r="HL38" i="25"/>
  <c r="HM38" i="25"/>
  <c r="HN38" i="25"/>
  <c r="HJ39" i="25"/>
  <c r="HK39" i="25"/>
  <c r="HL39" i="25"/>
  <c r="HM39" i="25"/>
  <c r="HN39" i="25"/>
  <c r="HJ40" i="25"/>
  <c r="HK40" i="25"/>
  <c r="HL40" i="25"/>
  <c r="HM40" i="25"/>
  <c r="HN40" i="25"/>
  <c r="HJ41" i="25"/>
  <c r="HK41" i="25"/>
  <c r="HL41" i="25"/>
  <c r="HM41" i="25"/>
  <c r="HN41" i="25"/>
  <c r="HJ42" i="25"/>
  <c r="HK42" i="25"/>
  <c r="HL42" i="25"/>
  <c r="HM42" i="25"/>
  <c r="HN42" i="25"/>
  <c r="HJ43" i="25"/>
  <c r="HK43" i="25"/>
  <c r="HL43" i="25"/>
  <c r="HM43" i="25"/>
  <c r="HN43" i="25"/>
  <c r="HJ44" i="25"/>
  <c r="HK44" i="25"/>
  <c r="HL44" i="25"/>
  <c r="HM44" i="25"/>
  <c r="HN44" i="25"/>
  <c r="HJ45" i="25"/>
  <c r="HK45" i="25"/>
  <c r="HL45" i="25"/>
  <c r="HM45" i="25"/>
  <c r="HN45" i="25"/>
  <c r="HJ46" i="25"/>
  <c r="HK46" i="25"/>
  <c r="HL46" i="25"/>
  <c r="HM46" i="25"/>
  <c r="HN46" i="25"/>
  <c r="HJ47" i="25"/>
  <c r="HK47" i="25"/>
  <c r="HL47" i="25"/>
  <c r="HM47" i="25"/>
  <c r="HN47" i="25"/>
  <c r="HJ48" i="25"/>
  <c r="HK48" i="25"/>
  <c r="HL48" i="25"/>
  <c r="HM48" i="25"/>
  <c r="HN48" i="25"/>
  <c r="HJ49" i="25"/>
  <c r="HK49" i="25"/>
  <c r="HL49" i="25"/>
  <c r="HM49" i="25"/>
  <c r="HN49" i="25"/>
  <c r="HJ50" i="25"/>
  <c r="HK50" i="25"/>
  <c r="HL50" i="25"/>
  <c r="HM50" i="25"/>
  <c r="HN50" i="25"/>
  <c r="HJ51" i="25"/>
  <c r="HK51" i="25"/>
  <c r="HL51" i="25"/>
  <c r="HM51" i="25"/>
  <c r="HN51" i="25"/>
  <c r="HJ52" i="25"/>
  <c r="HK52" i="25"/>
  <c r="HL52" i="25"/>
  <c r="HM52" i="25"/>
  <c r="HN52" i="25"/>
  <c r="HJ53" i="25"/>
  <c r="HK53" i="25"/>
  <c r="HL53" i="25"/>
  <c r="HM53" i="25"/>
  <c r="HN53" i="25"/>
  <c r="HJ54" i="25"/>
  <c r="HK54" i="25"/>
  <c r="HL54" i="25"/>
  <c r="HM54" i="25"/>
  <c r="HN54" i="25"/>
  <c r="HJ55" i="25"/>
  <c r="HK55" i="25"/>
  <c r="HL55" i="25"/>
  <c r="HM55" i="25"/>
  <c r="HN55" i="25"/>
  <c r="HJ56" i="25"/>
  <c r="HK56" i="25"/>
  <c r="HL56" i="25"/>
  <c r="HM56" i="25"/>
  <c r="HN56" i="25"/>
  <c r="HJ57" i="25"/>
  <c r="HK57" i="25"/>
  <c r="HL57" i="25"/>
  <c r="HM57" i="25"/>
  <c r="HN57" i="25"/>
  <c r="HJ58" i="25"/>
  <c r="HK58" i="25"/>
  <c r="HL58" i="25"/>
  <c r="HM58" i="25"/>
  <c r="HN58" i="25"/>
  <c r="HJ59" i="25"/>
  <c r="HK59" i="25"/>
  <c r="HL59" i="25"/>
  <c r="HM59" i="25"/>
  <c r="HN59" i="25"/>
  <c r="HJ60" i="25"/>
  <c r="HK60" i="25"/>
  <c r="HL60" i="25"/>
  <c r="HM60" i="25"/>
  <c r="HN60" i="25"/>
  <c r="HJ61" i="25"/>
  <c r="HK61" i="25"/>
  <c r="HL61" i="25"/>
  <c r="HM61" i="25"/>
  <c r="HN61" i="25"/>
  <c r="HJ62" i="25"/>
  <c r="HK62" i="25"/>
  <c r="HL62" i="25"/>
  <c r="HM62" i="25"/>
  <c r="HN62" i="25"/>
  <c r="HJ63" i="25"/>
  <c r="HK63" i="25"/>
  <c r="HL63" i="25"/>
  <c r="HM63" i="25"/>
  <c r="HN63" i="25"/>
  <c r="HJ64" i="25"/>
  <c r="HK64" i="25"/>
  <c r="HL64" i="25"/>
  <c r="HM64" i="25"/>
  <c r="HN64" i="25"/>
  <c r="HJ65" i="25"/>
  <c r="HK65" i="25"/>
  <c r="HL65" i="25"/>
  <c r="HM65" i="25"/>
  <c r="HN65" i="25"/>
  <c r="HJ66" i="25"/>
  <c r="HK66" i="25"/>
  <c r="HL66" i="25"/>
  <c r="HM66" i="25"/>
  <c r="HN66" i="25"/>
  <c r="HJ67" i="25"/>
  <c r="HK67" i="25"/>
  <c r="HL67" i="25"/>
  <c r="HM67" i="25"/>
  <c r="HN67" i="25"/>
  <c r="HJ68" i="25"/>
  <c r="HK68" i="25"/>
  <c r="HL68" i="25"/>
  <c r="HM68" i="25"/>
  <c r="HN68" i="25"/>
  <c r="HJ69" i="25"/>
  <c r="HK69" i="25"/>
  <c r="HL69" i="25"/>
  <c r="HM69" i="25"/>
  <c r="HN69" i="25"/>
  <c r="HJ70" i="25"/>
  <c r="HK70" i="25"/>
  <c r="HL70" i="25"/>
  <c r="HM70" i="25"/>
  <c r="HN70" i="25"/>
  <c r="HJ71" i="25"/>
  <c r="HK71" i="25"/>
  <c r="HL71" i="25"/>
  <c r="HM71" i="25"/>
  <c r="HN71" i="25"/>
  <c r="HJ72" i="25"/>
  <c r="HK72" i="25"/>
  <c r="HL72" i="25"/>
  <c r="HM72" i="25"/>
  <c r="HN72" i="25"/>
  <c r="HJ73" i="25"/>
  <c r="HK73" i="25"/>
  <c r="HL73" i="25"/>
  <c r="HM73" i="25"/>
  <c r="HN73" i="25"/>
  <c r="HJ74" i="25"/>
  <c r="HK74" i="25"/>
  <c r="HL74" i="25"/>
  <c r="HM74" i="25"/>
  <c r="HN74" i="25"/>
  <c r="HJ75" i="25"/>
  <c r="HK75" i="25"/>
  <c r="HL75" i="25"/>
  <c r="HM75" i="25"/>
  <c r="HN75" i="25"/>
  <c r="HJ76" i="25"/>
  <c r="HK76" i="25"/>
  <c r="HL76" i="25"/>
  <c r="HM76" i="25"/>
  <c r="HN76" i="25"/>
  <c r="HJ77" i="25"/>
  <c r="HK77" i="25"/>
  <c r="HL77" i="25"/>
  <c r="HM77" i="25"/>
  <c r="HN77" i="25"/>
  <c r="HJ78" i="25"/>
  <c r="HK78" i="25"/>
  <c r="HL78" i="25"/>
  <c r="HM78" i="25"/>
  <c r="HN78" i="25"/>
  <c r="HJ79" i="25"/>
  <c r="HK79" i="25"/>
  <c r="HL79" i="25"/>
  <c r="HM79" i="25"/>
  <c r="HN79" i="25"/>
  <c r="HJ80" i="25"/>
  <c r="HK80" i="25"/>
  <c r="HL80" i="25"/>
  <c r="HM80" i="25"/>
  <c r="HN80" i="25"/>
  <c r="HJ81" i="25"/>
  <c r="HK81" i="25"/>
  <c r="HL81" i="25"/>
  <c r="HM81" i="25"/>
  <c r="HN81" i="25"/>
  <c r="HJ82" i="25"/>
  <c r="HK82" i="25"/>
  <c r="HL82" i="25"/>
  <c r="HM82" i="25"/>
  <c r="HN82" i="25"/>
  <c r="HJ83" i="25"/>
  <c r="HK83" i="25"/>
  <c r="HL83" i="25"/>
  <c r="HM83" i="25"/>
  <c r="HN83" i="25"/>
  <c r="HJ84" i="25"/>
  <c r="HK84" i="25"/>
  <c r="HL84" i="25"/>
  <c r="HM84" i="25"/>
  <c r="HN84" i="25"/>
  <c r="HJ85" i="25"/>
  <c r="HK85" i="25"/>
  <c r="HL85" i="25"/>
  <c r="HM85" i="25"/>
  <c r="HN85" i="25"/>
  <c r="HJ86" i="25"/>
  <c r="HK86" i="25"/>
  <c r="HL86" i="25"/>
  <c r="HM86" i="25"/>
  <c r="HN86" i="25"/>
  <c r="HJ87" i="25"/>
  <c r="HK87" i="25"/>
  <c r="HL87" i="25"/>
  <c r="HM87" i="25"/>
  <c r="HN87" i="25"/>
  <c r="HJ88" i="25"/>
  <c r="HK88" i="25"/>
  <c r="HL88" i="25"/>
  <c r="HM88" i="25"/>
  <c r="HN88" i="25"/>
  <c r="HJ89" i="25"/>
  <c r="HK89" i="25"/>
  <c r="HL89" i="25"/>
  <c r="HM89" i="25"/>
  <c r="HN89" i="25"/>
  <c r="HJ90" i="25"/>
  <c r="HK90" i="25"/>
  <c r="HL90" i="25"/>
  <c r="HM90" i="25"/>
  <c r="HN90" i="25"/>
  <c r="HJ91" i="25"/>
  <c r="HK91" i="25"/>
  <c r="HL91" i="25"/>
  <c r="HM91" i="25"/>
  <c r="HN91" i="25"/>
  <c r="HJ92" i="25"/>
  <c r="HK92" i="25"/>
  <c r="HL92" i="25"/>
  <c r="HM92" i="25"/>
  <c r="HN92" i="25"/>
  <c r="HJ93" i="25"/>
  <c r="HK93" i="25"/>
  <c r="HL93" i="25"/>
  <c r="HM93" i="25"/>
  <c r="HN93" i="25"/>
  <c r="HJ94" i="25"/>
  <c r="HK94" i="25"/>
  <c r="HL94" i="25"/>
  <c r="HM94" i="25"/>
  <c r="HN94" i="25"/>
  <c r="HJ95" i="25"/>
  <c r="HK95" i="25"/>
  <c r="HL95" i="25"/>
  <c r="HM95" i="25"/>
  <c r="HN95" i="25"/>
  <c r="HJ96" i="25"/>
  <c r="HK96" i="25"/>
  <c r="HL96" i="25"/>
  <c r="HM96" i="25"/>
  <c r="HN96" i="25"/>
  <c r="HJ97" i="25"/>
  <c r="HK97" i="25"/>
  <c r="HL97" i="25"/>
  <c r="HM97" i="25"/>
  <c r="HN97" i="25"/>
  <c r="HJ98" i="25"/>
  <c r="HK98" i="25"/>
  <c r="HL98" i="25"/>
  <c r="HM98" i="25"/>
  <c r="HN98" i="25"/>
  <c r="HJ99" i="25"/>
  <c r="HK99" i="25"/>
  <c r="HL99" i="25"/>
  <c r="HM99" i="25"/>
  <c r="HN99" i="25"/>
  <c r="HJ100" i="25"/>
  <c r="HK100" i="25"/>
  <c r="HL100" i="25"/>
  <c r="HM100" i="25"/>
  <c r="HN100" i="25"/>
  <c r="HJ101" i="25"/>
  <c r="HK101" i="25"/>
  <c r="HL101" i="25"/>
  <c r="HM101" i="25"/>
  <c r="HN101" i="25"/>
  <c r="HJ102" i="25"/>
  <c r="HK102" i="25"/>
  <c r="HL102" i="25"/>
  <c r="HM102" i="25"/>
  <c r="HN102" i="25"/>
  <c r="HJ103" i="25"/>
  <c r="HK103" i="25"/>
  <c r="HL103" i="25"/>
  <c r="HM103" i="25"/>
  <c r="HN103" i="25"/>
  <c r="HJ104" i="25"/>
  <c r="HK104" i="25"/>
  <c r="HL104" i="25"/>
  <c r="HM104" i="25"/>
  <c r="HN104" i="25"/>
  <c r="HJ105" i="25"/>
  <c r="HK105" i="25"/>
  <c r="HL105" i="25"/>
  <c r="HM105" i="25"/>
  <c r="HN105" i="25"/>
  <c r="HJ106" i="25"/>
  <c r="HK106" i="25"/>
  <c r="HL106" i="25"/>
  <c r="HM106" i="25"/>
  <c r="HN106" i="25"/>
  <c r="HJ107" i="25"/>
  <c r="HK107" i="25"/>
  <c r="HL107" i="25"/>
  <c r="HM107" i="25"/>
  <c r="HN107" i="25"/>
  <c r="HJ108" i="25"/>
  <c r="HK108" i="25"/>
  <c r="HL108" i="25"/>
  <c r="HM108" i="25"/>
  <c r="HN108" i="25"/>
  <c r="HJ109" i="25"/>
  <c r="HK109" i="25"/>
  <c r="HL109" i="25"/>
  <c r="HM109" i="25"/>
  <c r="HN109" i="25"/>
  <c r="HJ110" i="25"/>
  <c r="HK110" i="25"/>
  <c r="HL110" i="25"/>
  <c r="HM110" i="25"/>
  <c r="HN110" i="25"/>
  <c r="HJ111" i="25"/>
  <c r="HK111" i="25"/>
  <c r="HL111" i="25"/>
  <c r="HM111" i="25"/>
  <c r="HN111" i="25"/>
  <c r="HJ112" i="25"/>
  <c r="HK112" i="25"/>
  <c r="HL112" i="25"/>
  <c r="HM112" i="25"/>
  <c r="HN112" i="25"/>
  <c r="HJ113" i="25"/>
  <c r="HK113" i="25"/>
  <c r="HL113" i="25"/>
  <c r="HM113" i="25"/>
  <c r="HN113" i="25"/>
  <c r="HJ114" i="25"/>
  <c r="HK114" i="25"/>
  <c r="HL114" i="25"/>
  <c r="HM114" i="25"/>
  <c r="HN114" i="25"/>
  <c r="HJ115" i="25"/>
  <c r="HK115" i="25"/>
  <c r="HL115" i="25"/>
  <c r="HM115" i="25"/>
  <c r="HN115" i="25"/>
  <c r="HJ116" i="25"/>
  <c r="HK116" i="25"/>
  <c r="HL116" i="25"/>
  <c r="HM116" i="25"/>
  <c r="HN116" i="25"/>
  <c r="HJ117" i="25"/>
  <c r="HK117" i="25"/>
  <c r="HL117" i="25"/>
  <c r="HM117" i="25"/>
  <c r="HN117" i="25"/>
  <c r="HJ118" i="25"/>
  <c r="HK118" i="25"/>
  <c r="HL118" i="25"/>
  <c r="HM118" i="25"/>
  <c r="HN118" i="25"/>
  <c r="HJ119" i="25"/>
  <c r="HK119" i="25"/>
  <c r="HL119" i="25"/>
  <c r="HM119" i="25"/>
  <c r="HN119" i="25"/>
  <c r="HJ120" i="25"/>
  <c r="HK120" i="25"/>
  <c r="HL120" i="25"/>
  <c r="HM120" i="25"/>
  <c r="HN120" i="25"/>
  <c r="HJ121" i="25"/>
  <c r="HK121" i="25"/>
  <c r="HL121" i="25"/>
  <c r="HM121" i="25"/>
  <c r="HN121" i="25"/>
  <c r="HJ122" i="25"/>
  <c r="HK122" i="25"/>
  <c r="HL122" i="25"/>
  <c r="HM122" i="25"/>
  <c r="HN122" i="25"/>
  <c r="HJ123" i="25"/>
  <c r="HK123" i="25"/>
  <c r="HL123" i="25"/>
  <c r="HM123" i="25"/>
  <c r="HN123" i="25"/>
  <c r="HJ124" i="25"/>
  <c r="HK124" i="25"/>
  <c r="HL124" i="25"/>
  <c r="HM124" i="25"/>
  <c r="HN124" i="25"/>
  <c r="HJ125" i="25"/>
  <c r="HK125" i="25"/>
  <c r="HL125" i="25"/>
  <c r="HM125" i="25"/>
  <c r="HN125" i="25"/>
  <c r="HJ126" i="25"/>
  <c r="HK126" i="25"/>
  <c r="HL126" i="25"/>
  <c r="HM126" i="25"/>
  <c r="HN126" i="25"/>
  <c r="HJ127" i="25"/>
  <c r="HK127" i="25"/>
  <c r="HL127" i="25"/>
  <c r="HM127" i="25"/>
  <c r="HN127" i="25"/>
  <c r="HJ128" i="25"/>
  <c r="HK128" i="25"/>
  <c r="HL128" i="25"/>
  <c r="HM128" i="25"/>
  <c r="HN128" i="25"/>
  <c r="HJ129" i="25"/>
  <c r="HK129" i="25"/>
  <c r="HL129" i="25"/>
  <c r="HM129" i="25"/>
  <c r="HN129" i="25"/>
  <c r="HJ130" i="25"/>
  <c r="HK130" i="25"/>
  <c r="HL130" i="25"/>
  <c r="HM130" i="25"/>
  <c r="HN130" i="25"/>
  <c r="HJ131" i="25"/>
  <c r="HK131" i="25"/>
  <c r="HL131" i="25"/>
  <c r="HM131" i="25"/>
  <c r="HN131" i="25"/>
  <c r="HJ132" i="25"/>
  <c r="HK132" i="25"/>
  <c r="HL132" i="25"/>
  <c r="HM132" i="25"/>
  <c r="HN132" i="25"/>
  <c r="HJ133" i="25"/>
  <c r="HK133" i="25"/>
  <c r="HL133" i="25"/>
  <c r="HM133" i="25"/>
  <c r="HN133" i="25"/>
  <c r="HJ134" i="25"/>
  <c r="HK134" i="25"/>
  <c r="HL134" i="25"/>
  <c r="HM134" i="25"/>
  <c r="HN134" i="25"/>
  <c r="HJ135" i="25"/>
  <c r="HK135" i="25"/>
  <c r="HL135" i="25"/>
  <c r="HM135" i="25"/>
  <c r="HN135" i="25"/>
  <c r="HJ136" i="25"/>
  <c r="HK136" i="25"/>
  <c r="HL136" i="25"/>
  <c r="HM136" i="25"/>
  <c r="HN136" i="25"/>
  <c r="HJ137" i="25"/>
  <c r="HK137" i="25"/>
  <c r="HL137" i="25"/>
  <c r="HM137" i="25"/>
  <c r="HN137" i="25"/>
  <c r="HJ138" i="25"/>
  <c r="HK138" i="25"/>
  <c r="HL138" i="25"/>
  <c r="HM138" i="25"/>
  <c r="HN138" i="25"/>
  <c r="HJ139" i="25"/>
  <c r="HK139" i="25"/>
  <c r="HL139" i="25"/>
  <c r="HM139" i="25"/>
  <c r="HN139" i="25"/>
  <c r="HJ140" i="25"/>
  <c r="HK140" i="25"/>
  <c r="HL140" i="25"/>
  <c r="HM140" i="25"/>
  <c r="HN140" i="25"/>
  <c r="HJ141" i="25"/>
  <c r="HK141" i="25"/>
  <c r="HL141" i="25"/>
  <c r="HM141" i="25"/>
  <c r="HN141" i="25"/>
  <c r="HJ142" i="25"/>
  <c r="HK142" i="25"/>
  <c r="HL142" i="25"/>
  <c r="HM142" i="25"/>
  <c r="HN142" i="25"/>
  <c r="HJ143" i="25"/>
  <c r="HK143" i="25"/>
  <c r="HL143" i="25"/>
  <c r="HM143" i="25"/>
  <c r="HN143" i="25"/>
  <c r="HJ144" i="25"/>
  <c r="HK144" i="25"/>
  <c r="HL144" i="25"/>
  <c r="HM144" i="25"/>
  <c r="HN144" i="25"/>
  <c r="HJ145" i="25"/>
  <c r="HK145" i="25"/>
  <c r="HL145" i="25"/>
  <c r="HM145" i="25"/>
  <c r="HN145" i="25"/>
  <c r="HJ146" i="25"/>
  <c r="HK146" i="25"/>
  <c r="HL146" i="25"/>
  <c r="HM146" i="25"/>
  <c r="HN146" i="25"/>
  <c r="HJ147" i="25"/>
  <c r="HK147" i="25"/>
  <c r="HL147" i="25"/>
  <c r="HM147" i="25"/>
  <c r="HN147" i="25"/>
  <c r="HJ148" i="25"/>
  <c r="HK148" i="25"/>
  <c r="HL148" i="25"/>
  <c r="HM148" i="25"/>
  <c r="HN148" i="25"/>
  <c r="HJ149" i="25"/>
  <c r="HK149" i="25"/>
  <c r="HL149" i="25"/>
  <c r="HM149" i="25"/>
  <c r="HN149" i="25"/>
  <c r="HJ150" i="25"/>
  <c r="HK150" i="25"/>
  <c r="HL150" i="25"/>
  <c r="HM150" i="25"/>
  <c r="HN150" i="25"/>
  <c r="HJ151" i="25"/>
  <c r="HK151" i="25"/>
  <c r="HL151" i="25"/>
  <c r="HM151" i="25"/>
  <c r="HN151" i="25"/>
  <c r="HJ152" i="25"/>
  <c r="HK152" i="25"/>
  <c r="HL152" i="25"/>
  <c r="HM152" i="25"/>
  <c r="HN152" i="25"/>
  <c r="HJ153" i="25"/>
  <c r="HK153" i="25"/>
  <c r="HL153" i="25"/>
  <c r="HM153" i="25"/>
  <c r="HN153" i="25"/>
  <c r="HJ154" i="25"/>
  <c r="HK154" i="25"/>
  <c r="HL154" i="25"/>
  <c r="HM154" i="25"/>
  <c r="HN154" i="25"/>
  <c r="HK13" i="25"/>
  <c r="HL13" i="25"/>
  <c r="HM13" i="25"/>
  <c r="HN13" i="25"/>
  <c r="HJ13" i="25"/>
  <c r="IR12" i="25"/>
  <c r="IQ12" i="25"/>
  <c r="IP12" i="25"/>
  <c r="IO12" i="25"/>
  <c r="IN12" i="25"/>
  <c r="IM12" i="25"/>
  <c r="IL12" i="25"/>
  <c r="IK12" i="25"/>
  <c r="IJ12" i="25"/>
  <c r="II12" i="25"/>
  <c r="IH12" i="25"/>
  <c r="IG12" i="25"/>
  <c r="IF12" i="25"/>
  <c r="IE12" i="25"/>
  <c r="ID12" i="25"/>
  <c r="IC12" i="25"/>
  <c r="IB12" i="25"/>
  <c r="IA12" i="25"/>
  <c r="HZ12" i="25"/>
  <c r="HY12" i="25"/>
  <c r="HX12" i="25"/>
  <c r="HW12" i="25"/>
  <c r="HV12" i="25"/>
  <c r="HU12" i="25"/>
  <c r="HT12" i="25"/>
  <c r="HS12" i="25"/>
  <c r="HR12" i="25"/>
  <c r="HQ12" i="25"/>
  <c r="HP12" i="25"/>
  <c r="HO12" i="25"/>
  <c r="IR11" i="25"/>
  <c r="IQ11" i="25"/>
  <c r="IP11" i="25"/>
  <c r="IO11" i="25"/>
  <c r="IN11" i="25"/>
  <c r="IM11" i="25"/>
  <c r="IL11" i="25"/>
  <c r="IK11" i="25"/>
  <c r="IJ11" i="25"/>
  <c r="II11" i="25"/>
  <c r="IH11" i="25"/>
  <c r="IG11" i="25"/>
  <c r="IF11" i="25"/>
  <c r="IE11" i="25"/>
  <c r="ID11" i="25"/>
  <c r="IC11" i="25"/>
  <c r="IB11" i="25"/>
  <c r="IA11" i="25"/>
  <c r="HZ11" i="25"/>
  <c r="HY11" i="25"/>
  <c r="HX11" i="25"/>
  <c r="HW11" i="25"/>
  <c r="HV11" i="25"/>
  <c r="HU11" i="25"/>
  <c r="HT11" i="25"/>
  <c r="HS11" i="25"/>
  <c r="HR11" i="25"/>
  <c r="HQ11" i="25"/>
  <c r="HP11" i="25"/>
  <c r="HO11" i="25"/>
  <c r="IR10" i="25"/>
  <c r="IQ10" i="25"/>
  <c r="IP10" i="25"/>
  <c r="IO10" i="25"/>
  <c r="IN10" i="25"/>
  <c r="IM10" i="25"/>
  <c r="IL10" i="25"/>
  <c r="IK10" i="25"/>
  <c r="IJ10" i="25"/>
  <c r="II10" i="25"/>
  <c r="IH10" i="25"/>
  <c r="IG10" i="25"/>
  <c r="IF10" i="25"/>
  <c r="IE10" i="25"/>
  <c r="ID10" i="25"/>
  <c r="IC10" i="25"/>
  <c r="IB10" i="25"/>
  <c r="IA10" i="25"/>
  <c r="HZ10" i="25"/>
  <c r="HY10" i="25"/>
  <c r="HX10" i="25"/>
  <c r="HW10" i="25"/>
  <c r="HV10" i="25"/>
  <c r="HU10" i="25"/>
  <c r="HT10" i="25"/>
  <c r="HS10" i="25"/>
  <c r="HR10" i="25"/>
  <c r="HQ10" i="25"/>
  <c r="HP10" i="25"/>
  <c r="HO10" i="25"/>
  <c r="IR3" i="25"/>
  <c r="IQ3" i="25"/>
  <c r="IP3" i="25"/>
  <c r="IO3" i="25"/>
  <c r="IN3" i="25"/>
  <c r="IM3" i="25"/>
  <c r="IL3" i="25"/>
  <c r="IK3" i="25"/>
  <c r="IJ3" i="25"/>
  <c r="II3" i="25"/>
  <c r="IH3" i="25"/>
  <c r="IG3" i="25"/>
  <c r="IF3" i="25"/>
  <c r="IE3" i="25"/>
  <c r="ID3" i="25"/>
  <c r="IC3" i="25"/>
  <c r="IB3" i="25"/>
  <c r="IA3" i="25"/>
  <c r="HZ3" i="25"/>
  <c r="HY3" i="25"/>
  <c r="HX3" i="25"/>
  <c r="HW3" i="25"/>
  <c r="HV3" i="25"/>
  <c r="HU3" i="25"/>
  <c r="HT3" i="25"/>
  <c r="HS3" i="25"/>
  <c r="HR3" i="25"/>
  <c r="HQ3" i="25"/>
  <c r="HP3" i="25"/>
  <c r="HO3" i="25"/>
  <c r="HN3" i="25"/>
  <c r="HM3" i="25"/>
  <c r="HL3" i="25"/>
  <c r="HK3" i="25"/>
  <c r="HJ3" i="25"/>
  <c r="IR2" i="25"/>
  <c r="IQ2" i="25"/>
  <c r="IP2" i="25"/>
  <c r="IO2" i="25"/>
  <c r="IN2" i="25"/>
  <c r="IM2" i="25"/>
  <c r="IL2" i="25"/>
  <c r="IK2" i="25"/>
  <c r="IJ2" i="25"/>
  <c r="IJ1" i="25" s="1"/>
  <c r="II2" i="25"/>
  <c r="IH2" i="25"/>
  <c r="IG2" i="25"/>
  <c r="IF2" i="25"/>
  <c r="IE2" i="25"/>
  <c r="ID2" i="25"/>
  <c r="IC2" i="25"/>
  <c r="IB2" i="25"/>
  <c r="IA2" i="25"/>
  <c r="HZ2" i="25"/>
  <c r="HY2" i="25"/>
  <c r="HX2" i="25"/>
  <c r="HX1" i="25" s="1"/>
  <c r="HW2" i="25"/>
  <c r="HV2" i="25"/>
  <c r="HU2" i="25"/>
  <c r="HT2" i="25"/>
  <c r="HS2" i="25"/>
  <c r="HR2" i="25"/>
  <c r="HR1" i="25" s="1"/>
  <c r="HQ2" i="25"/>
  <c r="HP2" i="25"/>
  <c r="HO2" i="25"/>
  <c r="HN2" i="25"/>
  <c r="HM2" i="25"/>
  <c r="HL2" i="25"/>
  <c r="HL1" i="25" s="1"/>
  <c r="HK2" i="25"/>
  <c r="HJ2" i="25"/>
  <c r="IP1" i="25"/>
  <c r="ID1" i="25"/>
  <c r="HJ11" i="14"/>
  <c r="HJ11" i="25" s="1"/>
  <c r="HK11" i="14"/>
  <c r="HK11" i="25" s="1"/>
  <c r="HL11" i="14"/>
  <c r="HL11" i="25" s="1"/>
  <c r="HM11" i="14"/>
  <c r="HM11" i="25" s="1"/>
  <c r="HN11" i="14"/>
  <c r="HN11" i="25" s="1"/>
  <c r="HJ12" i="14"/>
  <c r="HJ12" i="25" s="1"/>
  <c r="HK12" i="14"/>
  <c r="HK12" i="25" s="1"/>
  <c r="HL12" i="14"/>
  <c r="HL12" i="25" s="1"/>
  <c r="HM12" i="14"/>
  <c r="HM12" i="25" s="1"/>
  <c r="HN12" i="14"/>
  <c r="HN12" i="25" s="1"/>
  <c r="HJ13" i="14"/>
  <c r="HK13" i="14"/>
  <c r="HL13" i="14"/>
  <c r="HM13" i="14"/>
  <c r="HN13" i="14"/>
  <c r="HJ14" i="14"/>
  <c r="HK14" i="14"/>
  <c r="HL14" i="14"/>
  <c r="HM14" i="14"/>
  <c r="HN14" i="14"/>
  <c r="HJ15" i="14"/>
  <c r="HK15" i="14"/>
  <c r="HL15" i="14"/>
  <c r="HM15" i="14"/>
  <c r="HN15" i="14"/>
  <c r="HJ16" i="14"/>
  <c r="HK16" i="14"/>
  <c r="HL16" i="14"/>
  <c r="HM16" i="14"/>
  <c r="HN16" i="14"/>
  <c r="HJ17" i="14"/>
  <c r="HK17" i="14"/>
  <c r="HL17" i="14"/>
  <c r="HM17" i="14"/>
  <c r="HN17" i="14"/>
  <c r="HJ18" i="14"/>
  <c r="HK18" i="14"/>
  <c r="HL18" i="14"/>
  <c r="HM18" i="14"/>
  <c r="HN18" i="14"/>
  <c r="HJ19" i="14"/>
  <c r="HK19" i="14"/>
  <c r="HL19" i="14"/>
  <c r="HM19" i="14"/>
  <c r="HN19" i="14"/>
  <c r="HJ20" i="14"/>
  <c r="HK20" i="14"/>
  <c r="HL20" i="14"/>
  <c r="HM20" i="14"/>
  <c r="HN20" i="14"/>
  <c r="HJ21" i="14"/>
  <c r="HK21" i="14"/>
  <c r="HL21" i="14"/>
  <c r="HM21" i="14"/>
  <c r="HN21" i="14"/>
  <c r="HJ22" i="14"/>
  <c r="HK22" i="14"/>
  <c r="HL22" i="14"/>
  <c r="HM22" i="14"/>
  <c r="HN22" i="14"/>
  <c r="HJ23" i="14"/>
  <c r="HK23" i="14"/>
  <c r="HL23" i="14"/>
  <c r="HM23" i="14"/>
  <c r="HN23" i="14"/>
  <c r="HJ24" i="14"/>
  <c r="HK24" i="14"/>
  <c r="HL24" i="14"/>
  <c r="HM24" i="14"/>
  <c r="HN24" i="14"/>
  <c r="HJ25" i="14"/>
  <c r="HK25" i="14"/>
  <c r="HL25" i="14"/>
  <c r="HM25" i="14"/>
  <c r="HN25" i="14"/>
  <c r="HJ26" i="14"/>
  <c r="HK26" i="14"/>
  <c r="HL26" i="14"/>
  <c r="HM26" i="14"/>
  <c r="HN26" i="14"/>
  <c r="HJ27" i="14"/>
  <c r="HK27" i="14"/>
  <c r="HL27" i="14"/>
  <c r="HM27" i="14"/>
  <c r="HN27" i="14"/>
  <c r="HJ28" i="14"/>
  <c r="HK28" i="14"/>
  <c r="HL28" i="14"/>
  <c r="HM28" i="14"/>
  <c r="HN28" i="14"/>
  <c r="HJ29" i="14"/>
  <c r="HK29" i="14"/>
  <c r="HL29" i="14"/>
  <c r="HM29" i="14"/>
  <c r="HN29" i="14"/>
  <c r="HJ30" i="14"/>
  <c r="HK30" i="14"/>
  <c r="HL30" i="14"/>
  <c r="HM30" i="14"/>
  <c r="HN30" i="14"/>
  <c r="HJ31" i="14"/>
  <c r="HK31" i="14"/>
  <c r="HL31" i="14"/>
  <c r="HM31" i="14"/>
  <c r="HN31" i="14"/>
  <c r="HJ32" i="14"/>
  <c r="HK32" i="14"/>
  <c r="HL32" i="14"/>
  <c r="HM32" i="14"/>
  <c r="HN32" i="14"/>
  <c r="HJ33" i="14"/>
  <c r="HK33" i="14"/>
  <c r="HL33" i="14"/>
  <c r="HM33" i="14"/>
  <c r="HN33" i="14"/>
  <c r="HJ34" i="14"/>
  <c r="HK34" i="14"/>
  <c r="HL34" i="14"/>
  <c r="HM34" i="14"/>
  <c r="HN34" i="14"/>
  <c r="HJ35" i="14"/>
  <c r="HK35" i="14"/>
  <c r="HL35" i="14"/>
  <c r="HM35" i="14"/>
  <c r="HN35" i="14"/>
  <c r="HJ36" i="14"/>
  <c r="HK36" i="14"/>
  <c r="HL36" i="14"/>
  <c r="HM36" i="14"/>
  <c r="HN36" i="14"/>
  <c r="HJ37" i="14"/>
  <c r="HK37" i="14"/>
  <c r="HL37" i="14"/>
  <c r="HM37" i="14"/>
  <c r="HN37" i="14"/>
  <c r="HJ38" i="14"/>
  <c r="HK38" i="14"/>
  <c r="HL38" i="14"/>
  <c r="HM38" i="14"/>
  <c r="HN38" i="14"/>
  <c r="HJ39" i="14"/>
  <c r="HK39" i="14"/>
  <c r="HL39" i="14"/>
  <c r="HM39" i="14"/>
  <c r="HN39" i="14"/>
  <c r="HJ40" i="14"/>
  <c r="HK40" i="14"/>
  <c r="HL40" i="14"/>
  <c r="HM40" i="14"/>
  <c r="HN40" i="14"/>
  <c r="HJ41" i="14"/>
  <c r="HK41" i="14"/>
  <c r="HL41" i="14"/>
  <c r="HM41" i="14"/>
  <c r="HN41" i="14"/>
  <c r="HJ42" i="14"/>
  <c r="HK42" i="14"/>
  <c r="HL42" i="14"/>
  <c r="HM42" i="14"/>
  <c r="HN42" i="14"/>
  <c r="HJ43" i="14"/>
  <c r="HK43" i="14"/>
  <c r="HL43" i="14"/>
  <c r="HM43" i="14"/>
  <c r="HN43" i="14"/>
  <c r="HJ44" i="14"/>
  <c r="HK44" i="14"/>
  <c r="HL44" i="14"/>
  <c r="HM44" i="14"/>
  <c r="HN44" i="14"/>
  <c r="HJ45" i="14"/>
  <c r="HK45" i="14"/>
  <c r="HL45" i="14"/>
  <c r="HM45" i="14"/>
  <c r="HN45" i="14"/>
  <c r="HJ46" i="14"/>
  <c r="HK46" i="14"/>
  <c r="HL46" i="14"/>
  <c r="HM46" i="14"/>
  <c r="HN46" i="14"/>
  <c r="HJ47" i="14"/>
  <c r="HK47" i="14"/>
  <c r="HL47" i="14"/>
  <c r="HM47" i="14"/>
  <c r="HN47" i="14"/>
  <c r="HJ48" i="14"/>
  <c r="HK48" i="14"/>
  <c r="HL48" i="14"/>
  <c r="HM48" i="14"/>
  <c r="HN48" i="14"/>
  <c r="HJ49" i="14"/>
  <c r="HK49" i="14"/>
  <c r="HL49" i="14"/>
  <c r="HM49" i="14"/>
  <c r="HN49" i="14"/>
  <c r="HJ50" i="14"/>
  <c r="HK50" i="14"/>
  <c r="HL50" i="14"/>
  <c r="HM50" i="14"/>
  <c r="HN50" i="14"/>
  <c r="HJ51" i="14"/>
  <c r="HK51" i="14"/>
  <c r="HL51" i="14"/>
  <c r="HM51" i="14"/>
  <c r="HN51" i="14"/>
  <c r="HJ52" i="14"/>
  <c r="HK52" i="14"/>
  <c r="HL52" i="14"/>
  <c r="HM52" i="14"/>
  <c r="HN52" i="14"/>
  <c r="HJ53" i="14"/>
  <c r="HK53" i="14"/>
  <c r="HL53" i="14"/>
  <c r="HM53" i="14"/>
  <c r="HN53" i="14"/>
  <c r="HJ54" i="14"/>
  <c r="HK54" i="14"/>
  <c r="HL54" i="14"/>
  <c r="HM54" i="14"/>
  <c r="HN54" i="14"/>
  <c r="HJ55" i="14"/>
  <c r="HK55" i="14"/>
  <c r="HL55" i="14"/>
  <c r="HM55" i="14"/>
  <c r="HN55" i="14"/>
  <c r="HJ56" i="14"/>
  <c r="HK56" i="14"/>
  <c r="HL56" i="14"/>
  <c r="HM56" i="14"/>
  <c r="HN56" i="14"/>
  <c r="HJ57" i="14"/>
  <c r="HK57" i="14"/>
  <c r="HL57" i="14"/>
  <c r="HM57" i="14"/>
  <c r="HN57" i="14"/>
  <c r="HJ58" i="14"/>
  <c r="HK58" i="14"/>
  <c r="HL58" i="14"/>
  <c r="HM58" i="14"/>
  <c r="HN58" i="14"/>
  <c r="HJ59" i="14"/>
  <c r="HK59" i="14"/>
  <c r="HL59" i="14"/>
  <c r="HM59" i="14"/>
  <c r="HN59" i="14"/>
  <c r="HJ60" i="14"/>
  <c r="HK60" i="14"/>
  <c r="HL60" i="14"/>
  <c r="HM60" i="14"/>
  <c r="HN60" i="14"/>
  <c r="HJ61" i="14"/>
  <c r="HK61" i="14"/>
  <c r="HL61" i="14"/>
  <c r="HM61" i="14"/>
  <c r="HN61" i="14"/>
  <c r="HJ62" i="14"/>
  <c r="HK62" i="14"/>
  <c r="HL62" i="14"/>
  <c r="HM62" i="14"/>
  <c r="HN62" i="14"/>
  <c r="HJ63" i="14"/>
  <c r="HK63" i="14"/>
  <c r="HL63" i="14"/>
  <c r="HM63" i="14"/>
  <c r="HN63" i="14"/>
  <c r="HJ64" i="14"/>
  <c r="HK64" i="14"/>
  <c r="HL64" i="14"/>
  <c r="HM64" i="14"/>
  <c r="HN64" i="14"/>
  <c r="HJ65" i="14"/>
  <c r="HK65" i="14"/>
  <c r="HL65" i="14"/>
  <c r="HM65" i="14"/>
  <c r="HN65" i="14"/>
  <c r="HJ66" i="14"/>
  <c r="HK66" i="14"/>
  <c r="HL66" i="14"/>
  <c r="HM66" i="14"/>
  <c r="HN66" i="14"/>
  <c r="HJ67" i="14"/>
  <c r="HK67" i="14"/>
  <c r="HL67" i="14"/>
  <c r="HM67" i="14"/>
  <c r="HN67" i="14"/>
  <c r="HJ68" i="14"/>
  <c r="HK68" i="14"/>
  <c r="HL68" i="14"/>
  <c r="HM68" i="14"/>
  <c r="HN68" i="14"/>
  <c r="HJ69" i="14"/>
  <c r="HK69" i="14"/>
  <c r="HL69" i="14"/>
  <c r="HM69" i="14"/>
  <c r="HN69" i="14"/>
  <c r="HJ70" i="14"/>
  <c r="HK70" i="14"/>
  <c r="HL70" i="14"/>
  <c r="HM70" i="14"/>
  <c r="HN70" i="14"/>
  <c r="HJ71" i="14"/>
  <c r="HK71" i="14"/>
  <c r="HL71" i="14"/>
  <c r="HM71" i="14"/>
  <c r="HN71" i="14"/>
  <c r="HJ72" i="14"/>
  <c r="HK72" i="14"/>
  <c r="HL72" i="14"/>
  <c r="HM72" i="14"/>
  <c r="HN72" i="14"/>
  <c r="HJ73" i="14"/>
  <c r="HK73" i="14"/>
  <c r="HL73" i="14"/>
  <c r="HM73" i="14"/>
  <c r="HN73" i="14"/>
  <c r="HJ74" i="14"/>
  <c r="HK74" i="14"/>
  <c r="HL74" i="14"/>
  <c r="HM74" i="14"/>
  <c r="HN74" i="14"/>
  <c r="HJ75" i="14"/>
  <c r="HK75" i="14"/>
  <c r="HL75" i="14"/>
  <c r="HM75" i="14"/>
  <c r="HN75" i="14"/>
  <c r="HJ76" i="14"/>
  <c r="HK76" i="14"/>
  <c r="HL76" i="14"/>
  <c r="HM76" i="14"/>
  <c r="HN76" i="14"/>
  <c r="HJ77" i="14"/>
  <c r="HK77" i="14"/>
  <c r="HL77" i="14"/>
  <c r="HM77" i="14"/>
  <c r="HN77" i="14"/>
  <c r="HJ78" i="14"/>
  <c r="HK78" i="14"/>
  <c r="HL78" i="14"/>
  <c r="HM78" i="14"/>
  <c r="HN78" i="14"/>
  <c r="HJ79" i="14"/>
  <c r="HK79" i="14"/>
  <c r="HL79" i="14"/>
  <c r="HM79" i="14"/>
  <c r="HN79" i="14"/>
  <c r="HJ80" i="14"/>
  <c r="HK80" i="14"/>
  <c r="HL80" i="14"/>
  <c r="HM80" i="14"/>
  <c r="HN80" i="14"/>
  <c r="HJ81" i="14"/>
  <c r="HK81" i="14"/>
  <c r="HL81" i="14"/>
  <c r="HM81" i="14"/>
  <c r="HN81" i="14"/>
  <c r="HJ82" i="14"/>
  <c r="HK82" i="14"/>
  <c r="HL82" i="14"/>
  <c r="HM82" i="14"/>
  <c r="HN82" i="14"/>
  <c r="HJ83" i="14"/>
  <c r="HK83" i="14"/>
  <c r="HL83" i="14"/>
  <c r="HM83" i="14"/>
  <c r="HN83" i="14"/>
  <c r="HJ84" i="14"/>
  <c r="HK84" i="14"/>
  <c r="HL84" i="14"/>
  <c r="HM84" i="14"/>
  <c r="HN84" i="14"/>
  <c r="HJ85" i="14"/>
  <c r="HK85" i="14"/>
  <c r="HL85" i="14"/>
  <c r="HM85" i="14"/>
  <c r="HN85" i="14"/>
  <c r="HJ86" i="14"/>
  <c r="HK86" i="14"/>
  <c r="HL86" i="14"/>
  <c r="HM86" i="14"/>
  <c r="HN86" i="14"/>
  <c r="HJ87" i="14"/>
  <c r="HK87" i="14"/>
  <c r="HL87" i="14"/>
  <c r="HM87" i="14"/>
  <c r="HN87" i="14"/>
  <c r="HJ88" i="14"/>
  <c r="HK88" i="14"/>
  <c r="HL88" i="14"/>
  <c r="HM88" i="14"/>
  <c r="HN88" i="14"/>
  <c r="HJ89" i="14"/>
  <c r="HK89" i="14"/>
  <c r="HL89" i="14"/>
  <c r="HM89" i="14"/>
  <c r="HN89" i="14"/>
  <c r="HJ90" i="14"/>
  <c r="HK90" i="14"/>
  <c r="HL90" i="14"/>
  <c r="HM90" i="14"/>
  <c r="HN90" i="14"/>
  <c r="HJ91" i="14"/>
  <c r="HK91" i="14"/>
  <c r="HL91" i="14"/>
  <c r="HM91" i="14"/>
  <c r="HN91" i="14"/>
  <c r="HJ92" i="14"/>
  <c r="HK92" i="14"/>
  <c r="HL92" i="14"/>
  <c r="HM92" i="14"/>
  <c r="HN92" i="14"/>
  <c r="HJ93" i="14"/>
  <c r="HK93" i="14"/>
  <c r="HL93" i="14"/>
  <c r="HM93" i="14"/>
  <c r="HN93" i="14"/>
  <c r="HJ94" i="14"/>
  <c r="HK94" i="14"/>
  <c r="HL94" i="14"/>
  <c r="HM94" i="14"/>
  <c r="HN94" i="14"/>
  <c r="HJ95" i="14"/>
  <c r="HK95" i="14"/>
  <c r="HL95" i="14"/>
  <c r="HM95" i="14"/>
  <c r="HN95" i="14"/>
  <c r="HJ96" i="14"/>
  <c r="HK96" i="14"/>
  <c r="HL96" i="14"/>
  <c r="HM96" i="14"/>
  <c r="HN96" i="14"/>
  <c r="HJ97" i="14"/>
  <c r="HK97" i="14"/>
  <c r="HL97" i="14"/>
  <c r="HM97" i="14"/>
  <c r="HN97" i="14"/>
  <c r="HJ98" i="14"/>
  <c r="HK98" i="14"/>
  <c r="HL98" i="14"/>
  <c r="HM98" i="14"/>
  <c r="HN98" i="14"/>
  <c r="HJ99" i="14"/>
  <c r="HK99" i="14"/>
  <c r="HL99" i="14"/>
  <c r="HM99" i="14"/>
  <c r="HN99" i="14"/>
  <c r="HJ100" i="14"/>
  <c r="HK100" i="14"/>
  <c r="HL100" i="14"/>
  <c r="HM100" i="14"/>
  <c r="HN100" i="14"/>
  <c r="HJ101" i="14"/>
  <c r="HK101" i="14"/>
  <c r="HL101" i="14"/>
  <c r="HM101" i="14"/>
  <c r="HN101" i="14"/>
  <c r="HJ102" i="14"/>
  <c r="HK102" i="14"/>
  <c r="HL102" i="14"/>
  <c r="HM102" i="14"/>
  <c r="HN102" i="14"/>
  <c r="HJ103" i="14"/>
  <c r="HK103" i="14"/>
  <c r="HL103" i="14"/>
  <c r="HM103" i="14"/>
  <c r="HN103" i="14"/>
  <c r="HJ104" i="14"/>
  <c r="HK104" i="14"/>
  <c r="HL104" i="14"/>
  <c r="HM104" i="14"/>
  <c r="HN104" i="14"/>
  <c r="HJ105" i="14"/>
  <c r="HK105" i="14"/>
  <c r="HL105" i="14"/>
  <c r="HM105" i="14"/>
  <c r="HN105" i="14"/>
  <c r="HJ106" i="14"/>
  <c r="HK106" i="14"/>
  <c r="HL106" i="14"/>
  <c r="HM106" i="14"/>
  <c r="HN106" i="14"/>
  <c r="HJ107" i="14"/>
  <c r="HK107" i="14"/>
  <c r="HL107" i="14"/>
  <c r="HM107" i="14"/>
  <c r="HN107" i="14"/>
  <c r="HJ108" i="14"/>
  <c r="HK108" i="14"/>
  <c r="HL108" i="14"/>
  <c r="HM108" i="14"/>
  <c r="HN108" i="14"/>
  <c r="HJ109" i="14"/>
  <c r="HK109" i="14"/>
  <c r="HL109" i="14"/>
  <c r="HM109" i="14"/>
  <c r="HN109" i="14"/>
  <c r="HJ110" i="14"/>
  <c r="HK110" i="14"/>
  <c r="HL110" i="14"/>
  <c r="HM110" i="14"/>
  <c r="HN110" i="14"/>
  <c r="HJ111" i="14"/>
  <c r="HK111" i="14"/>
  <c r="HL111" i="14"/>
  <c r="HM111" i="14"/>
  <c r="HN111" i="14"/>
  <c r="HJ112" i="14"/>
  <c r="HK112" i="14"/>
  <c r="HL112" i="14"/>
  <c r="HM112" i="14"/>
  <c r="HN112" i="14"/>
  <c r="HJ113" i="14"/>
  <c r="HK113" i="14"/>
  <c r="HL113" i="14"/>
  <c r="HM113" i="14"/>
  <c r="HN113" i="14"/>
  <c r="HJ114" i="14"/>
  <c r="HK114" i="14"/>
  <c r="HL114" i="14"/>
  <c r="HM114" i="14"/>
  <c r="HN114" i="14"/>
  <c r="HJ115" i="14"/>
  <c r="HK115" i="14"/>
  <c r="HL115" i="14"/>
  <c r="HM115" i="14"/>
  <c r="HN115" i="14"/>
  <c r="HJ116" i="14"/>
  <c r="HK116" i="14"/>
  <c r="HL116" i="14"/>
  <c r="HM116" i="14"/>
  <c r="HN116" i="14"/>
  <c r="HJ117" i="14"/>
  <c r="HK117" i="14"/>
  <c r="HL117" i="14"/>
  <c r="HM117" i="14"/>
  <c r="HN117" i="14"/>
  <c r="HJ118" i="14"/>
  <c r="HK118" i="14"/>
  <c r="HL118" i="14"/>
  <c r="HM118" i="14"/>
  <c r="HN118" i="14"/>
  <c r="HJ119" i="14"/>
  <c r="HK119" i="14"/>
  <c r="HL119" i="14"/>
  <c r="HM119" i="14"/>
  <c r="HN119" i="14"/>
  <c r="HJ120" i="14"/>
  <c r="HK120" i="14"/>
  <c r="HL120" i="14"/>
  <c r="HM120" i="14"/>
  <c r="HN120" i="14"/>
  <c r="HJ121" i="14"/>
  <c r="HK121" i="14"/>
  <c r="HL121" i="14"/>
  <c r="HM121" i="14"/>
  <c r="HN121" i="14"/>
  <c r="HJ122" i="14"/>
  <c r="HK122" i="14"/>
  <c r="HL122" i="14"/>
  <c r="HM122" i="14"/>
  <c r="HN122" i="14"/>
  <c r="HJ123" i="14"/>
  <c r="HK123" i="14"/>
  <c r="HL123" i="14"/>
  <c r="HM123" i="14"/>
  <c r="HN123" i="14"/>
  <c r="HJ124" i="14"/>
  <c r="HK124" i="14"/>
  <c r="HL124" i="14"/>
  <c r="HM124" i="14"/>
  <c r="HN124" i="14"/>
  <c r="HJ125" i="14"/>
  <c r="HK125" i="14"/>
  <c r="HL125" i="14"/>
  <c r="HM125" i="14"/>
  <c r="HN125" i="14"/>
  <c r="HJ126" i="14"/>
  <c r="HK126" i="14"/>
  <c r="HL126" i="14"/>
  <c r="HM126" i="14"/>
  <c r="HN126" i="14"/>
  <c r="HJ127" i="14"/>
  <c r="HK127" i="14"/>
  <c r="HL127" i="14"/>
  <c r="HM127" i="14"/>
  <c r="HN127" i="14"/>
  <c r="HJ128" i="14"/>
  <c r="HK128" i="14"/>
  <c r="HL128" i="14"/>
  <c r="HM128" i="14"/>
  <c r="HN128" i="14"/>
  <c r="HJ129" i="14"/>
  <c r="HK129" i="14"/>
  <c r="HL129" i="14"/>
  <c r="HM129" i="14"/>
  <c r="HN129" i="14"/>
  <c r="HJ130" i="14"/>
  <c r="HK130" i="14"/>
  <c r="HL130" i="14"/>
  <c r="HM130" i="14"/>
  <c r="HN130" i="14"/>
  <c r="HJ131" i="14"/>
  <c r="HK131" i="14"/>
  <c r="HL131" i="14"/>
  <c r="HM131" i="14"/>
  <c r="HN131" i="14"/>
  <c r="HJ132" i="14"/>
  <c r="HK132" i="14"/>
  <c r="HL132" i="14"/>
  <c r="HM132" i="14"/>
  <c r="HN132" i="14"/>
  <c r="HJ133" i="14"/>
  <c r="HK133" i="14"/>
  <c r="HL133" i="14"/>
  <c r="HM133" i="14"/>
  <c r="HN133" i="14"/>
  <c r="HJ134" i="14"/>
  <c r="HK134" i="14"/>
  <c r="HL134" i="14"/>
  <c r="HM134" i="14"/>
  <c r="HN134" i="14"/>
  <c r="HJ135" i="14"/>
  <c r="HK135" i="14"/>
  <c r="HL135" i="14"/>
  <c r="HM135" i="14"/>
  <c r="HN135" i="14"/>
  <c r="HJ136" i="14"/>
  <c r="HK136" i="14"/>
  <c r="HL136" i="14"/>
  <c r="HM136" i="14"/>
  <c r="HN136" i="14"/>
  <c r="HJ137" i="14"/>
  <c r="HK137" i="14"/>
  <c r="HL137" i="14"/>
  <c r="HM137" i="14"/>
  <c r="HN137" i="14"/>
  <c r="HJ138" i="14"/>
  <c r="HK138" i="14"/>
  <c r="HL138" i="14"/>
  <c r="HM138" i="14"/>
  <c r="HN138" i="14"/>
  <c r="HJ139" i="14"/>
  <c r="HK139" i="14"/>
  <c r="HL139" i="14"/>
  <c r="HM139" i="14"/>
  <c r="HN139" i="14"/>
  <c r="HJ140" i="14"/>
  <c r="HK140" i="14"/>
  <c r="HL140" i="14"/>
  <c r="HM140" i="14"/>
  <c r="HN140" i="14"/>
  <c r="HJ141" i="14"/>
  <c r="HK141" i="14"/>
  <c r="HL141" i="14"/>
  <c r="HM141" i="14"/>
  <c r="HN141" i="14"/>
  <c r="HJ142" i="14"/>
  <c r="HK142" i="14"/>
  <c r="HL142" i="14"/>
  <c r="HM142" i="14"/>
  <c r="HN142" i="14"/>
  <c r="HJ143" i="14"/>
  <c r="HK143" i="14"/>
  <c r="HL143" i="14"/>
  <c r="HM143" i="14"/>
  <c r="HN143" i="14"/>
  <c r="HJ144" i="14"/>
  <c r="HK144" i="14"/>
  <c r="HL144" i="14"/>
  <c r="HM144" i="14"/>
  <c r="HN144" i="14"/>
  <c r="HJ145" i="14"/>
  <c r="HK145" i="14"/>
  <c r="HL145" i="14"/>
  <c r="HM145" i="14"/>
  <c r="HN145" i="14"/>
  <c r="HJ146" i="14"/>
  <c r="HK146" i="14"/>
  <c r="HL146" i="14"/>
  <c r="HM146" i="14"/>
  <c r="HN146" i="14"/>
  <c r="HJ147" i="14"/>
  <c r="HK147" i="14"/>
  <c r="HL147" i="14"/>
  <c r="HM147" i="14"/>
  <c r="HN147" i="14"/>
  <c r="HJ148" i="14"/>
  <c r="HK148" i="14"/>
  <c r="HL148" i="14"/>
  <c r="HM148" i="14"/>
  <c r="HN148" i="14"/>
  <c r="HJ149" i="14"/>
  <c r="HK149" i="14"/>
  <c r="HL149" i="14"/>
  <c r="HM149" i="14"/>
  <c r="HN149" i="14"/>
  <c r="HJ150" i="14"/>
  <c r="HK150" i="14"/>
  <c r="HL150" i="14"/>
  <c r="HM150" i="14"/>
  <c r="HN150" i="14"/>
  <c r="HJ151" i="14"/>
  <c r="HK151" i="14"/>
  <c r="HL151" i="14"/>
  <c r="HM151" i="14"/>
  <c r="HN151" i="14"/>
  <c r="HJ152" i="14"/>
  <c r="HK152" i="14"/>
  <c r="HL152" i="14"/>
  <c r="HM152" i="14"/>
  <c r="HN152" i="14"/>
  <c r="HJ153" i="14"/>
  <c r="HK153" i="14"/>
  <c r="HL153" i="14"/>
  <c r="HM153" i="14"/>
  <c r="HN153" i="14"/>
  <c r="HJ154" i="14"/>
  <c r="HK154" i="14"/>
  <c r="HL154" i="14"/>
  <c r="HM154" i="14"/>
  <c r="HN154" i="14"/>
  <c r="HJ155" i="14"/>
  <c r="HK155" i="14"/>
  <c r="HL155" i="14"/>
  <c r="HM155" i="14"/>
  <c r="HN155" i="14"/>
  <c r="HJ156" i="14"/>
  <c r="HK156" i="14"/>
  <c r="HL156" i="14"/>
  <c r="HM156" i="14"/>
  <c r="HN156" i="14"/>
  <c r="HJ157" i="14"/>
  <c r="HK157" i="14"/>
  <c r="HL157" i="14"/>
  <c r="HM157" i="14"/>
  <c r="HN157" i="14"/>
  <c r="HJ158" i="14"/>
  <c r="HK158" i="14"/>
  <c r="HL158" i="14"/>
  <c r="HM158" i="14"/>
  <c r="HN158" i="14"/>
  <c r="HJ159" i="14"/>
  <c r="HK159" i="14"/>
  <c r="HL159" i="14"/>
  <c r="HM159" i="14"/>
  <c r="HN159" i="14"/>
  <c r="HJ160" i="14"/>
  <c r="HK160" i="14"/>
  <c r="HL160" i="14"/>
  <c r="HM160" i="14"/>
  <c r="HN160" i="14"/>
  <c r="HJ161" i="14"/>
  <c r="HK161" i="14"/>
  <c r="HL161" i="14"/>
  <c r="HM161" i="14"/>
  <c r="HN161" i="14"/>
  <c r="HJ162" i="14"/>
  <c r="HK162" i="14"/>
  <c r="HL162" i="14"/>
  <c r="HM162" i="14"/>
  <c r="HN162" i="14"/>
  <c r="HJ163" i="14"/>
  <c r="HK163" i="14"/>
  <c r="HL163" i="14"/>
  <c r="HM163" i="14"/>
  <c r="HN163" i="14"/>
  <c r="HJ164" i="14"/>
  <c r="HK164" i="14"/>
  <c r="HL164" i="14"/>
  <c r="HM164" i="14"/>
  <c r="HN164" i="14"/>
  <c r="HJ165" i="14"/>
  <c r="HK165" i="14"/>
  <c r="HL165" i="14"/>
  <c r="HM165" i="14"/>
  <c r="HN165" i="14"/>
  <c r="HJ166" i="14"/>
  <c r="HK166" i="14"/>
  <c r="HL166" i="14"/>
  <c r="HM166" i="14"/>
  <c r="HN166" i="14"/>
  <c r="HJ167" i="14"/>
  <c r="HK167" i="14"/>
  <c r="HL167" i="14"/>
  <c r="HM167" i="14"/>
  <c r="HN167" i="14"/>
  <c r="HJ168" i="14"/>
  <c r="HK168" i="14"/>
  <c r="HL168" i="14"/>
  <c r="HM168" i="14"/>
  <c r="HN168" i="14"/>
  <c r="HJ169" i="14"/>
  <c r="HK169" i="14"/>
  <c r="HL169" i="14"/>
  <c r="HM169" i="14"/>
  <c r="HN169" i="14"/>
  <c r="HJ170" i="14"/>
  <c r="HK170" i="14"/>
  <c r="HL170" i="14"/>
  <c r="HM170" i="14"/>
  <c r="HN170" i="14"/>
  <c r="HJ171" i="14"/>
  <c r="HK171" i="14"/>
  <c r="HL171" i="14"/>
  <c r="HM171" i="14"/>
  <c r="HN171" i="14"/>
  <c r="HJ172" i="14"/>
  <c r="HK172" i="14"/>
  <c r="HL172" i="14"/>
  <c r="HM172" i="14"/>
  <c r="HN172" i="14"/>
  <c r="HJ173" i="14"/>
  <c r="HK173" i="14"/>
  <c r="HL173" i="14"/>
  <c r="HM173" i="14"/>
  <c r="HN173" i="14"/>
  <c r="HJ174" i="14"/>
  <c r="HK174" i="14"/>
  <c r="HL174" i="14"/>
  <c r="HM174" i="14"/>
  <c r="HN174" i="14"/>
  <c r="HJ175" i="14"/>
  <c r="HK175" i="14"/>
  <c r="HL175" i="14"/>
  <c r="HM175" i="14"/>
  <c r="HN175" i="14"/>
  <c r="HJ176" i="14"/>
  <c r="HK176" i="14"/>
  <c r="HL176" i="14"/>
  <c r="HM176" i="14"/>
  <c r="HN176" i="14"/>
  <c r="HJ177" i="14"/>
  <c r="HK177" i="14"/>
  <c r="HL177" i="14"/>
  <c r="HM177" i="14"/>
  <c r="HN177" i="14"/>
  <c r="HJ178" i="14"/>
  <c r="HK178" i="14"/>
  <c r="HL178" i="14"/>
  <c r="HM178" i="14"/>
  <c r="HN178" i="14"/>
  <c r="HJ179" i="14"/>
  <c r="HK179" i="14"/>
  <c r="HL179" i="14"/>
  <c r="HM179" i="14"/>
  <c r="HN179" i="14"/>
  <c r="HJ180" i="14"/>
  <c r="HK180" i="14"/>
  <c r="HL180" i="14"/>
  <c r="HM180" i="14"/>
  <c r="HN180" i="14"/>
  <c r="HJ181" i="14"/>
  <c r="HK181" i="14"/>
  <c r="HL181" i="14"/>
  <c r="HM181" i="14"/>
  <c r="HN181" i="14"/>
  <c r="HJ182" i="14"/>
  <c r="HK182" i="14"/>
  <c r="HL182" i="14"/>
  <c r="HM182" i="14"/>
  <c r="HN182" i="14"/>
  <c r="HJ183" i="14"/>
  <c r="HK183" i="14"/>
  <c r="HL183" i="14"/>
  <c r="HM183" i="14"/>
  <c r="HN183" i="14"/>
  <c r="HJ184" i="14"/>
  <c r="HK184" i="14"/>
  <c r="HL184" i="14"/>
  <c r="HM184" i="14"/>
  <c r="HN184" i="14"/>
  <c r="HJ185" i="14"/>
  <c r="HK185" i="14"/>
  <c r="HL185" i="14"/>
  <c r="HM185" i="14"/>
  <c r="HN185" i="14"/>
  <c r="HJ186" i="14"/>
  <c r="HK186" i="14"/>
  <c r="HL186" i="14"/>
  <c r="HM186" i="14"/>
  <c r="HN186" i="14"/>
  <c r="HJ187" i="14"/>
  <c r="HK187" i="14"/>
  <c r="HL187" i="14"/>
  <c r="HM187" i="14"/>
  <c r="HN187" i="14"/>
  <c r="HJ188" i="14"/>
  <c r="HK188" i="14"/>
  <c r="HL188" i="14"/>
  <c r="HM188" i="14"/>
  <c r="HN188" i="14"/>
  <c r="HJ189" i="14"/>
  <c r="HK189" i="14"/>
  <c r="HL189" i="14"/>
  <c r="HM189" i="14"/>
  <c r="HN189" i="14"/>
  <c r="HJ190" i="14"/>
  <c r="HK190" i="14"/>
  <c r="HL190" i="14"/>
  <c r="HM190" i="14"/>
  <c r="HN190" i="14"/>
  <c r="HJ191" i="14"/>
  <c r="HK191" i="14"/>
  <c r="HL191" i="14"/>
  <c r="HM191" i="14"/>
  <c r="HN191" i="14"/>
  <c r="HJ192" i="14"/>
  <c r="HK192" i="14"/>
  <c r="HL192" i="14"/>
  <c r="HM192" i="14"/>
  <c r="HN192" i="14"/>
  <c r="HJ193" i="14"/>
  <c r="HK193" i="14"/>
  <c r="HL193" i="14"/>
  <c r="HM193" i="14"/>
  <c r="HN193" i="14"/>
  <c r="HJ194" i="14"/>
  <c r="HK194" i="14"/>
  <c r="HL194" i="14"/>
  <c r="HM194" i="14"/>
  <c r="HN194" i="14"/>
  <c r="HJ195" i="14"/>
  <c r="HK195" i="14"/>
  <c r="HL195" i="14"/>
  <c r="HM195" i="14"/>
  <c r="HN195" i="14"/>
  <c r="HJ196" i="14"/>
  <c r="HK196" i="14"/>
  <c r="HL196" i="14"/>
  <c r="HM196" i="14"/>
  <c r="HN196" i="14"/>
  <c r="HJ197" i="14"/>
  <c r="HK197" i="14"/>
  <c r="HL197" i="14"/>
  <c r="HM197" i="14"/>
  <c r="HN197" i="14"/>
  <c r="HJ198" i="14"/>
  <c r="HK198" i="14"/>
  <c r="HL198" i="14"/>
  <c r="HM198" i="14"/>
  <c r="HN198" i="14"/>
  <c r="HJ199" i="14"/>
  <c r="HK199" i="14"/>
  <c r="HL199" i="14"/>
  <c r="HM199" i="14"/>
  <c r="HN199" i="14"/>
  <c r="HJ200" i="14"/>
  <c r="HK200" i="14"/>
  <c r="HL200" i="14"/>
  <c r="HM200" i="14"/>
  <c r="HN200" i="14"/>
  <c r="HJ201" i="14"/>
  <c r="HK201" i="14"/>
  <c r="HL201" i="14"/>
  <c r="HM201" i="14"/>
  <c r="HN201" i="14"/>
  <c r="HJ202" i="14"/>
  <c r="HK202" i="14"/>
  <c r="HL202" i="14"/>
  <c r="HM202" i="14"/>
  <c r="HN202" i="14"/>
  <c r="HJ203" i="14"/>
  <c r="HK203" i="14"/>
  <c r="HL203" i="14"/>
  <c r="HM203" i="14"/>
  <c r="HN203" i="14"/>
  <c r="HJ204" i="14"/>
  <c r="HK204" i="14"/>
  <c r="HL204" i="14"/>
  <c r="HM204" i="14"/>
  <c r="HN204" i="14"/>
  <c r="HJ205" i="14"/>
  <c r="HK205" i="14"/>
  <c r="HL205" i="14"/>
  <c r="HM205" i="14"/>
  <c r="HN205" i="14"/>
  <c r="HJ206" i="14"/>
  <c r="HK206" i="14"/>
  <c r="HL206" i="14"/>
  <c r="HM206" i="14"/>
  <c r="HN206" i="14"/>
  <c r="HJ207" i="14"/>
  <c r="HK207" i="14"/>
  <c r="HL207" i="14"/>
  <c r="HM207" i="14"/>
  <c r="HN207" i="14"/>
  <c r="HJ208" i="14"/>
  <c r="HK208" i="14"/>
  <c r="HL208" i="14"/>
  <c r="HM208" i="14"/>
  <c r="HN208" i="14"/>
  <c r="HJ209" i="14"/>
  <c r="HK209" i="14"/>
  <c r="HL209" i="14"/>
  <c r="HM209" i="14"/>
  <c r="HN209" i="14"/>
  <c r="HJ210" i="14"/>
  <c r="HK210" i="14"/>
  <c r="HL210" i="14"/>
  <c r="HM210" i="14"/>
  <c r="HN210" i="14"/>
  <c r="HJ211" i="14"/>
  <c r="HK211" i="14"/>
  <c r="HL211" i="14"/>
  <c r="HM211" i="14"/>
  <c r="HN211" i="14"/>
  <c r="HJ212" i="14"/>
  <c r="HK212" i="14"/>
  <c r="HL212" i="14"/>
  <c r="HM212" i="14"/>
  <c r="HN212" i="14"/>
  <c r="HJ213" i="14"/>
  <c r="HK213" i="14"/>
  <c r="HL213" i="14"/>
  <c r="HM213" i="14"/>
  <c r="HN213" i="14"/>
  <c r="HJ214" i="14"/>
  <c r="HK214" i="14"/>
  <c r="HL214" i="14"/>
  <c r="HM214" i="14"/>
  <c r="HN214" i="14"/>
  <c r="HJ215" i="14"/>
  <c r="HK215" i="14"/>
  <c r="HL215" i="14"/>
  <c r="HM215" i="14"/>
  <c r="HN215" i="14"/>
  <c r="HJ216" i="14"/>
  <c r="HK216" i="14"/>
  <c r="HL216" i="14"/>
  <c r="HM216" i="14"/>
  <c r="HN216" i="14"/>
  <c r="HJ217" i="14"/>
  <c r="HK217" i="14"/>
  <c r="HL217" i="14"/>
  <c r="HM217" i="14"/>
  <c r="HN217" i="14"/>
  <c r="HJ218" i="14"/>
  <c r="HK218" i="14"/>
  <c r="HL218" i="14"/>
  <c r="HM218" i="14"/>
  <c r="HN218" i="14"/>
  <c r="HJ219" i="14"/>
  <c r="HK219" i="14"/>
  <c r="HL219" i="14"/>
  <c r="HM219" i="14"/>
  <c r="HN219" i="14"/>
  <c r="HJ220" i="14"/>
  <c r="HK220" i="14"/>
  <c r="HL220" i="14"/>
  <c r="HM220" i="14"/>
  <c r="HN220" i="14"/>
  <c r="HJ221" i="14"/>
  <c r="HK221" i="14"/>
  <c r="HL221" i="14"/>
  <c r="HM221" i="14"/>
  <c r="HN221" i="14"/>
  <c r="HJ222" i="14"/>
  <c r="HK222" i="14"/>
  <c r="HL222" i="14"/>
  <c r="HM222" i="14"/>
  <c r="HN222" i="14"/>
  <c r="HJ223" i="14"/>
  <c r="HK223" i="14"/>
  <c r="HL223" i="14"/>
  <c r="HM223" i="14"/>
  <c r="HN223" i="14"/>
  <c r="HJ224" i="14"/>
  <c r="HK224" i="14"/>
  <c r="HL224" i="14"/>
  <c r="HM224" i="14"/>
  <c r="HN224" i="14"/>
  <c r="HJ225" i="14"/>
  <c r="HK225" i="14"/>
  <c r="HL225" i="14"/>
  <c r="HM225" i="14"/>
  <c r="HN225" i="14"/>
  <c r="HJ226" i="14"/>
  <c r="HK226" i="14"/>
  <c r="HL226" i="14"/>
  <c r="HM226" i="14"/>
  <c r="HN226" i="14"/>
  <c r="HJ227" i="14"/>
  <c r="HK227" i="14"/>
  <c r="HL227" i="14"/>
  <c r="HM227" i="14"/>
  <c r="HN227" i="14"/>
  <c r="HJ228" i="14"/>
  <c r="HK228" i="14"/>
  <c r="HL228" i="14"/>
  <c r="HM228" i="14"/>
  <c r="HN228" i="14"/>
  <c r="HJ229" i="14"/>
  <c r="HK229" i="14"/>
  <c r="HL229" i="14"/>
  <c r="HM229" i="14"/>
  <c r="HN229" i="14"/>
  <c r="HJ230" i="14"/>
  <c r="HK230" i="14"/>
  <c r="HL230" i="14"/>
  <c r="HM230" i="14"/>
  <c r="HN230" i="14"/>
  <c r="HJ231" i="14"/>
  <c r="HK231" i="14"/>
  <c r="HL231" i="14"/>
  <c r="HM231" i="14"/>
  <c r="HN231" i="14"/>
  <c r="HJ232" i="14"/>
  <c r="HK232" i="14"/>
  <c r="HL232" i="14"/>
  <c r="HM232" i="14"/>
  <c r="HN232" i="14"/>
  <c r="HJ233" i="14"/>
  <c r="HK233" i="14"/>
  <c r="HL233" i="14"/>
  <c r="HM233" i="14"/>
  <c r="HN233" i="14"/>
  <c r="HJ234" i="14"/>
  <c r="HK234" i="14"/>
  <c r="HL234" i="14"/>
  <c r="HM234" i="14"/>
  <c r="HN234" i="14"/>
  <c r="HJ235" i="14"/>
  <c r="HK235" i="14"/>
  <c r="HL235" i="14"/>
  <c r="HM235" i="14"/>
  <c r="HN235" i="14"/>
  <c r="HJ236" i="14"/>
  <c r="HK236" i="14"/>
  <c r="HL236" i="14"/>
  <c r="HM236" i="14"/>
  <c r="HN236" i="14"/>
  <c r="HJ237" i="14"/>
  <c r="HK237" i="14"/>
  <c r="HL237" i="14"/>
  <c r="HM237" i="14"/>
  <c r="HN237" i="14"/>
  <c r="HJ238" i="14"/>
  <c r="HK238" i="14"/>
  <c r="HL238" i="14"/>
  <c r="HM238" i="14"/>
  <c r="HN238" i="14"/>
  <c r="HJ239" i="14"/>
  <c r="HK239" i="14"/>
  <c r="HL239" i="14"/>
  <c r="HM239" i="14"/>
  <c r="HN239" i="14"/>
  <c r="HJ240" i="14"/>
  <c r="HK240" i="14"/>
  <c r="HL240" i="14"/>
  <c r="HM240" i="14"/>
  <c r="HN240" i="14"/>
  <c r="HJ241" i="14"/>
  <c r="HK241" i="14"/>
  <c r="HL241" i="14"/>
  <c r="HM241" i="14"/>
  <c r="HN241" i="14"/>
  <c r="HJ242" i="14"/>
  <c r="HK242" i="14"/>
  <c r="HL242" i="14"/>
  <c r="HM242" i="14"/>
  <c r="HN242" i="14"/>
  <c r="HJ243" i="14"/>
  <c r="HK243" i="14"/>
  <c r="HL243" i="14"/>
  <c r="HM243" i="14"/>
  <c r="HN243" i="14"/>
  <c r="HJ244" i="14"/>
  <c r="HK244" i="14"/>
  <c r="HL244" i="14"/>
  <c r="HM244" i="14"/>
  <c r="HN244" i="14"/>
  <c r="HJ245" i="14"/>
  <c r="HK245" i="14"/>
  <c r="HL245" i="14"/>
  <c r="HM245" i="14"/>
  <c r="HN245" i="14"/>
  <c r="HJ246" i="14"/>
  <c r="HK246" i="14"/>
  <c r="HL246" i="14"/>
  <c r="HM246" i="14"/>
  <c r="HN246" i="14"/>
  <c r="HJ247" i="14"/>
  <c r="HK247" i="14"/>
  <c r="HL247" i="14"/>
  <c r="HM247" i="14"/>
  <c r="HN247" i="14"/>
  <c r="HJ248" i="14"/>
  <c r="HK248" i="14"/>
  <c r="HL248" i="14"/>
  <c r="HM248" i="14"/>
  <c r="HN248" i="14"/>
  <c r="HJ249" i="14"/>
  <c r="HK249" i="14"/>
  <c r="HL249" i="14"/>
  <c r="HM249" i="14"/>
  <c r="HN249" i="14"/>
  <c r="HJ250" i="14"/>
  <c r="HK250" i="14"/>
  <c r="HL250" i="14"/>
  <c r="HM250" i="14"/>
  <c r="HN250" i="14"/>
  <c r="HJ251" i="14"/>
  <c r="HK251" i="14"/>
  <c r="HL251" i="14"/>
  <c r="HM251" i="14"/>
  <c r="HN251" i="14"/>
  <c r="HJ252" i="14"/>
  <c r="HK252" i="14"/>
  <c r="HL252" i="14"/>
  <c r="HM252" i="14"/>
  <c r="HN252" i="14"/>
  <c r="HJ253" i="14"/>
  <c r="HK253" i="14"/>
  <c r="HL253" i="14"/>
  <c r="HM253" i="14"/>
  <c r="HN253" i="14"/>
  <c r="HJ254" i="14"/>
  <c r="HK254" i="14"/>
  <c r="HL254" i="14"/>
  <c r="HM254" i="14"/>
  <c r="HN254" i="14"/>
  <c r="HJ255" i="14"/>
  <c r="HK255" i="14"/>
  <c r="HL255" i="14"/>
  <c r="HM255" i="14"/>
  <c r="HN255" i="14"/>
  <c r="HJ256" i="14"/>
  <c r="HK256" i="14"/>
  <c r="HL256" i="14"/>
  <c r="HM256" i="14"/>
  <c r="HN256" i="14"/>
  <c r="HJ257" i="14"/>
  <c r="HK257" i="14"/>
  <c r="HL257" i="14"/>
  <c r="HM257" i="14"/>
  <c r="HN257" i="14"/>
  <c r="HJ258" i="14"/>
  <c r="HK258" i="14"/>
  <c r="HL258" i="14"/>
  <c r="HM258" i="14"/>
  <c r="HN258" i="14"/>
  <c r="HJ259" i="14"/>
  <c r="HK259" i="14"/>
  <c r="HL259" i="14"/>
  <c r="HM259" i="14"/>
  <c r="HN259" i="14"/>
  <c r="HJ260" i="14"/>
  <c r="HK260" i="14"/>
  <c r="HL260" i="14"/>
  <c r="HM260" i="14"/>
  <c r="HN260" i="14"/>
  <c r="HJ261" i="14"/>
  <c r="HK261" i="14"/>
  <c r="HL261" i="14"/>
  <c r="HM261" i="14"/>
  <c r="HN261" i="14"/>
  <c r="HJ262" i="14"/>
  <c r="HK262" i="14"/>
  <c r="HL262" i="14"/>
  <c r="HM262" i="14"/>
  <c r="HN262" i="14"/>
  <c r="HJ263" i="14"/>
  <c r="HK263" i="14"/>
  <c r="HL263" i="14"/>
  <c r="HM263" i="14"/>
  <c r="HN263" i="14"/>
  <c r="HJ264" i="14"/>
  <c r="HK264" i="14"/>
  <c r="HL264" i="14"/>
  <c r="HM264" i="14"/>
  <c r="HN264" i="14"/>
  <c r="HJ265" i="14"/>
  <c r="HK265" i="14"/>
  <c r="HL265" i="14"/>
  <c r="HM265" i="14"/>
  <c r="HN265" i="14"/>
  <c r="HJ266" i="14"/>
  <c r="HK266" i="14"/>
  <c r="HL266" i="14"/>
  <c r="HM266" i="14"/>
  <c r="HN266" i="14"/>
  <c r="HJ267" i="14"/>
  <c r="HK267" i="14"/>
  <c r="HL267" i="14"/>
  <c r="HM267" i="14"/>
  <c r="HN267" i="14"/>
  <c r="HJ268" i="14"/>
  <c r="HK268" i="14"/>
  <c r="HL268" i="14"/>
  <c r="HM268" i="14"/>
  <c r="HN268" i="14"/>
  <c r="HJ269" i="14"/>
  <c r="HK269" i="14"/>
  <c r="HL269" i="14"/>
  <c r="HM269" i="14"/>
  <c r="HN269" i="14"/>
  <c r="HJ270" i="14"/>
  <c r="HK270" i="14"/>
  <c r="HL270" i="14"/>
  <c r="HM270" i="14"/>
  <c r="HN270" i="14"/>
  <c r="HJ271" i="14"/>
  <c r="HK271" i="14"/>
  <c r="HL271" i="14"/>
  <c r="HM271" i="14"/>
  <c r="HN271" i="14"/>
  <c r="HJ272" i="14"/>
  <c r="HK272" i="14"/>
  <c r="HL272" i="14"/>
  <c r="HM272" i="14"/>
  <c r="HN272" i="14"/>
  <c r="HJ273" i="14"/>
  <c r="HK273" i="14"/>
  <c r="HL273" i="14"/>
  <c r="HM273" i="14"/>
  <c r="HN273" i="14"/>
  <c r="HJ274" i="14"/>
  <c r="HK274" i="14"/>
  <c r="HL274" i="14"/>
  <c r="HM274" i="14"/>
  <c r="HN274" i="14"/>
  <c r="HJ275" i="14"/>
  <c r="HK275" i="14"/>
  <c r="HL275" i="14"/>
  <c r="HM275" i="14"/>
  <c r="HN275" i="14"/>
  <c r="HJ276" i="14"/>
  <c r="HK276" i="14"/>
  <c r="HL276" i="14"/>
  <c r="HM276" i="14"/>
  <c r="HN276" i="14"/>
  <c r="HJ277" i="14"/>
  <c r="HK277" i="14"/>
  <c r="HL277" i="14"/>
  <c r="HM277" i="14"/>
  <c r="HN277" i="14"/>
  <c r="HJ278" i="14"/>
  <c r="HK278" i="14"/>
  <c r="HL278" i="14"/>
  <c r="HM278" i="14"/>
  <c r="HN278" i="14"/>
  <c r="HJ279" i="14"/>
  <c r="HK279" i="14"/>
  <c r="HL279" i="14"/>
  <c r="HM279" i="14"/>
  <c r="HN279" i="14"/>
  <c r="HJ280" i="14"/>
  <c r="HK280" i="14"/>
  <c r="HL280" i="14"/>
  <c r="HM280" i="14"/>
  <c r="HN280" i="14"/>
  <c r="HJ281" i="14"/>
  <c r="HK281" i="14"/>
  <c r="HL281" i="14"/>
  <c r="HM281" i="14"/>
  <c r="HN281" i="14"/>
  <c r="HJ282" i="14"/>
  <c r="HK282" i="14"/>
  <c r="HL282" i="14"/>
  <c r="HM282" i="14"/>
  <c r="HN282" i="14"/>
  <c r="HJ283" i="14"/>
  <c r="HK283" i="14"/>
  <c r="HL283" i="14"/>
  <c r="HM283" i="14"/>
  <c r="HN283" i="14"/>
  <c r="HJ284" i="14"/>
  <c r="HK284" i="14"/>
  <c r="HL284" i="14"/>
  <c r="HM284" i="14"/>
  <c r="HN284" i="14"/>
  <c r="HJ285" i="14"/>
  <c r="HK285" i="14"/>
  <c r="HL285" i="14"/>
  <c r="HM285" i="14"/>
  <c r="HN285" i="14"/>
  <c r="HJ286" i="14"/>
  <c r="HK286" i="14"/>
  <c r="HL286" i="14"/>
  <c r="HM286" i="14"/>
  <c r="HN286" i="14"/>
  <c r="HJ287" i="14"/>
  <c r="HK287" i="14"/>
  <c r="HL287" i="14"/>
  <c r="HM287" i="14"/>
  <c r="HN287" i="14"/>
  <c r="HJ288" i="14"/>
  <c r="HK288" i="14"/>
  <c r="HL288" i="14"/>
  <c r="HM288" i="14"/>
  <c r="HN288" i="14"/>
  <c r="HJ289" i="14"/>
  <c r="HK289" i="14"/>
  <c r="HL289" i="14"/>
  <c r="HM289" i="14"/>
  <c r="HN289" i="14"/>
  <c r="HJ290" i="14"/>
  <c r="HK290" i="14"/>
  <c r="HL290" i="14"/>
  <c r="HM290" i="14"/>
  <c r="HN290" i="14"/>
  <c r="HJ291" i="14"/>
  <c r="HK291" i="14"/>
  <c r="HL291" i="14"/>
  <c r="HM291" i="14"/>
  <c r="HN291" i="14"/>
  <c r="HJ292" i="14"/>
  <c r="HK292" i="14"/>
  <c r="HL292" i="14"/>
  <c r="HM292" i="14"/>
  <c r="HN292" i="14"/>
  <c r="HJ293" i="14"/>
  <c r="HK293" i="14"/>
  <c r="HL293" i="14"/>
  <c r="HM293" i="14"/>
  <c r="HN293" i="14"/>
  <c r="HJ294" i="14"/>
  <c r="HK294" i="14"/>
  <c r="HL294" i="14"/>
  <c r="HM294" i="14"/>
  <c r="HN294" i="14"/>
  <c r="HJ295" i="14"/>
  <c r="HK295" i="14"/>
  <c r="HL295" i="14"/>
  <c r="HM295" i="14"/>
  <c r="HN295" i="14"/>
  <c r="HJ296" i="14"/>
  <c r="HK296" i="14"/>
  <c r="HL296" i="14"/>
  <c r="HM296" i="14"/>
  <c r="HN296" i="14"/>
  <c r="HJ297" i="14"/>
  <c r="HK297" i="14"/>
  <c r="HL297" i="14"/>
  <c r="HM297" i="14"/>
  <c r="HN297" i="14"/>
  <c r="HJ298" i="14"/>
  <c r="HK298" i="14"/>
  <c r="HL298" i="14"/>
  <c r="HM298" i="14"/>
  <c r="HN298" i="14"/>
  <c r="HJ299" i="14"/>
  <c r="HK299" i="14"/>
  <c r="HL299" i="14"/>
  <c r="HM299" i="14"/>
  <c r="HN299" i="14"/>
  <c r="HJ300" i="14"/>
  <c r="HK300" i="14"/>
  <c r="HL300" i="14"/>
  <c r="HM300" i="14"/>
  <c r="HN300" i="14"/>
  <c r="HJ301" i="14"/>
  <c r="HK301" i="14"/>
  <c r="HL301" i="14"/>
  <c r="HM301" i="14"/>
  <c r="HN301" i="14"/>
  <c r="HJ302" i="14"/>
  <c r="HK302" i="14"/>
  <c r="HL302" i="14"/>
  <c r="HM302" i="14"/>
  <c r="HN302" i="14"/>
  <c r="HJ303" i="14"/>
  <c r="HK303" i="14"/>
  <c r="HL303" i="14"/>
  <c r="HM303" i="14"/>
  <c r="HN303" i="14"/>
  <c r="HJ304" i="14"/>
  <c r="HK304" i="14"/>
  <c r="HL304" i="14"/>
  <c r="HM304" i="14"/>
  <c r="HN304" i="14"/>
  <c r="HJ305" i="14"/>
  <c r="HK305" i="14"/>
  <c r="HL305" i="14"/>
  <c r="HM305" i="14"/>
  <c r="HN305" i="14"/>
  <c r="HJ306" i="14"/>
  <c r="HK306" i="14"/>
  <c r="HL306" i="14"/>
  <c r="HM306" i="14"/>
  <c r="HN306" i="14"/>
  <c r="HJ307" i="14"/>
  <c r="HK307" i="14"/>
  <c r="HL307" i="14"/>
  <c r="HM307" i="14"/>
  <c r="HN307" i="14"/>
  <c r="HJ308" i="14"/>
  <c r="HK308" i="14"/>
  <c r="HL308" i="14"/>
  <c r="HM308" i="14"/>
  <c r="HN308" i="14"/>
  <c r="HJ309" i="14"/>
  <c r="HK309" i="14"/>
  <c r="HL309" i="14"/>
  <c r="HM309" i="14"/>
  <c r="HN309" i="14"/>
  <c r="HJ310" i="14"/>
  <c r="HK310" i="14"/>
  <c r="HL310" i="14"/>
  <c r="HM310" i="14"/>
  <c r="HN310" i="14"/>
  <c r="HJ311" i="14"/>
  <c r="HK311" i="14"/>
  <c r="HL311" i="14"/>
  <c r="HM311" i="14"/>
  <c r="HN311" i="14"/>
  <c r="HJ312" i="14"/>
  <c r="HK312" i="14"/>
  <c r="HL312" i="14"/>
  <c r="HM312" i="14"/>
  <c r="HN312" i="14"/>
  <c r="HJ313" i="14"/>
  <c r="HK313" i="14"/>
  <c r="HL313" i="14"/>
  <c r="HM313" i="14"/>
  <c r="HN313" i="14"/>
  <c r="HJ314" i="14"/>
  <c r="HK314" i="14"/>
  <c r="HL314" i="14"/>
  <c r="HM314" i="14"/>
  <c r="HN314" i="14"/>
  <c r="HJ315" i="14"/>
  <c r="HK315" i="14"/>
  <c r="HL315" i="14"/>
  <c r="HM315" i="14"/>
  <c r="HN315" i="14"/>
  <c r="HJ316" i="14"/>
  <c r="HK316" i="14"/>
  <c r="HL316" i="14"/>
  <c r="HM316" i="14"/>
  <c r="HN316" i="14"/>
  <c r="HJ317" i="14"/>
  <c r="HK317" i="14"/>
  <c r="HL317" i="14"/>
  <c r="HM317" i="14"/>
  <c r="HN317" i="14"/>
  <c r="HJ318" i="14"/>
  <c r="HK318" i="14"/>
  <c r="HL318" i="14"/>
  <c r="HM318" i="14"/>
  <c r="HN318" i="14"/>
  <c r="HJ319" i="14"/>
  <c r="HK319" i="14"/>
  <c r="HL319" i="14"/>
  <c r="HM319" i="14"/>
  <c r="HN319" i="14"/>
  <c r="HJ320" i="14"/>
  <c r="HK320" i="14"/>
  <c r="HL320" i="14"/>
  <c r="HM320" i="14"/>
  <c r="HN320" i="14"/>
  <c r="HJ321" i="14"/>
  <c r="HK321" i="14"/>
  <c r="HL321" i="14"/>
  <c r="HM321" i="14"/>
  <c r="HN321" i="14"/>
  <c r="HJ322" i="14"/>
  <c r="HK322" i="14"/>
  <c r="HL322" i="14"/>
  <c r="HM322" i="14"/>
  <c r="HN322" i="14"/>
  <c r="HJ323" i="14"/>
  <c r="HK323" i="14"/>
  <c r="HL323" i="14"/>
  <c r="HM323" i="14"/>
  <c r="HN323" i="14"/>
  <c r="HJ324" i="14"/>
  <c r="HK324" i="14"/>
  <c r="HL324" i="14"/>
  <c r="HM324" i="14"/>
  <c r="HN324" i="14"/>
  <c r="HJ325" i="14"/>
  <c r="HK325" i="14"/>
  <c r="HL325" i="14"/>
  <c r="HM325" i="14"/>
  <c r="HN325" i="14"/>
  <c r="HJ326" i="14"/>
  <c r="HK326" i="14"/>
  <c r="HL326" i="14"/>
  <c r="HM326" i="14"/>
  <c r="HN326" i="14"/>
  <c r="HJ327" i="14"/>
  <c r="HK327" i="14"/>
  <c r="HL327" i="14"/>
  <c r="HM327" i="14"/>
  <c r="HN327" i="14"/>
  <c r="HJ328" i="14"/>
  <c r="HK328" i="14"/>
  <c r="HL328" i="14"/>
  <c r="HM328" i="14"/>
  <c r="HN328" i="14"/>
  <c r="HJ329" i="14"/>
  <c r="HK329" i="14"/>
  <c r="HL329" i="14"/>
  <c r="HM329" i="14"/>
  <c r="HN329" i="14"/>
  <c r="HJ330" i="14"/>
  <c r="HK330" i="14"/>
  <c r="HL330" i="14"/>
  <c r="HM330" i="14"/>
  <c r="HN330" i="14"/>
  <c r="HJ331" i="14"/>
  <c r="HK331" i="14"/>
  <c r="HL331" i="14"/>
  <c r="HM331" i="14"/>
  <c r="HN331" i="14"/>
  <c r="HJ332" i="14"/>
  <c r="HK332" i="14"/>
  <c r="HL332" i="14"/>
  <c r="HM332" i="14"/>
  <c r="HN332" i="14"/>
  <c r="HJ333" i="14"/>
  <c r="HK333" i="14"/>
  <c r="HL333" i="14"/>
  <c r="HM333" i="14"/>
  <c r="HN333" i="14"/>
  <c r="HJ334" i="14"/>
  <c r="HK334" i="14"/>
  <c r="HL334" i="14"/>
  <c r="HM334" i="14"/>
  <c r="HN334" i="14"/>
  <c r="HJ335" i="14"/>
  <c r="HK335" i="14"/>
  <c r="HL335" i="14"/>
  <c r="HM335" i="14"/>
  <c r="HN335" i="14"/>
  <c r="HJ336" i="14"/>
  <c r="HK336" i="14"/>
  <c r="HL336" i="14"/>
  <c r="HM336" i="14"/>
  <c r="HN336" i="14"/>
  <c r="HJ337" i="14"/>
  <c r="HK337" i="14"/>
  <c r="HL337" i="14"/>
  <c r="HM337" i="14"/>
  <c r="HN337" i="14"/>
  <c r="HJ338" i="14"/>
  <c r="HK338" i="14"/>
  <c r="HL338" i="14"/>
  <c r="HM338" i="14"/>
  <c r="HN338" i="14"/>
  <c r="HJ339" i="14"/>
  <c r="HK339" i="14"/>
  <c r="HL339" i="14"/>
  <c r="HM339" i="14"/>
  <c r="HN339" i="14"/>
  <c r="HJ340" i="14"/>
  <c r="HK340" i="14"/>
  <c r="HL340" i="14"/>
  <c r="HM340" i="14"/>
  <c r="HN340" i="14"/>
  <c r="HJ341" i="14"/>
  <c r="HK341" i="14"/>
  <c r="HL341" i="14"/>
  <c r="HM341" i="14"/>
  <c r="HN341" i="14"/>
  <c r="HJ342" i="14"/>
  <c r="HK342" i="14"/>
  <c r="HL342" i="14"/>
  <c r="HM342" i="14"/>
  <c r="HN342" i="14"/>
  <c r="HJ343" i="14"/>
  <c r="HK343" i="14"/>
  <c r="HL343" i="14"/>
  <c r="HM343" i="14"/>
  <c r="HN343" i="14"/>
  <c r="HJ344" i="14"/>
  <c r="HK344" i="14"/>
  <c r="HL344" i="14"/>
  <c r="HM344" i="14"/>
  <c r="HN344" i="14"/>
  <c r="HJ345" i="14"/>
  <c r="HK345" i="14"/>
  <c r="HL345" i="14"/>
  <c r="HM345" i="14"/>
  <c r="HN345" i="14"/>
  <c r="HJ346" i="14"/>
  <c r="HK346" i="14"/>
  <c r="HL346" i="14"/>
  <c r="HM346" i="14"/>
  <c r="HN346" i="14"/>
  <c r="HJ347" i="14"/>
  <c r="HK347" i="14"/>
  <c r="HL347" i="14"/>
  <c r="HM347" i="14"/>
  <c r="HN347" i="14"/>
  <c r="HJ348" i="14"/>
  <c r="HK348" i="14"/>
  <c r="HL348" i="14"/>
  <c r="HM348" i="14"/>
  <c r="HN348" i="14"/>
  <c r="HJ349" i="14"/>
  <c r="HK349" i="14"/>
  <c r="HL349" i="14"/>
  <c r="HM349" i="14"/>
  <c r="HN349" i="14"/>
  <c r="HJ350" i="14"/>
  <c r="HK350" i="14"/>
  <c r="HL350" i="14"/>
  <c r="HM350" i="14"/>
  <c r="HN350" i="14"/>
  <c r="HJ351" i="14"/>
  <c r="HK351" i="14"/>
  <c r="HL351" i="14"/>
  <c r="HM351" i="14"/>
  <c r="HN351" i="14"/>
  <c r="HJ352" i="14"/>
  <c r="HK352" i="14"/>
  <c r="HL352" i="14"/>
  <c r="HM352" i="14"/>
  <c r="HN352" i="14"/>
  <c r="HJ353" i="14"/>
  <c r="HK353" i="14"/>
  <c r="HL353" i="14"/>
  <c r="HM353" i="14"/>
  <c r="HN353" i="14"/>
  <c r="HJ354" i="14"/>
  <c r="HK354" i="14"/>
  <c r="HL354" i="14"/>
  <c r="HM354" i="14"/>
  <c r="HN354" i="14"/>
  <c r="HJ355" i="14"/>
  <c r="HK355" i="14"/>
  <c r="HL355" i="14"/>
  <c r="HM355" i="14"/>
  <c r="HN355" i="14"/>
  <c r="HJ356" i="14"/>
  <c r="HK356" i="14"/>
  <c r="HL356" i="14"/>
  <c r="HM356" i="14"/>
  <c r="HN356" i="14"/>
  <c r="HJ357" i="14"/>
  <c r="HK357" i="14"/>
  <c r="HL357" i="14"/>
  <c r="HM357" i="14"/>
  <c r="HN357" i="14"/>
  <c r="HJ358" i="14"/>
  <c r="HK358" i="14"/>
  <c r="HL358" i="14"/>
  <c r="HM358" i="14"/>
  <c r="HN358" i="14"/>
  <c r="HJ359" i="14"/>
  <c r="HK359" i="14"/>
  <c r="HL359" i="14"/>
  <c r="HM359" i="14"/>
  <c r="HN359" i="14"/>
  <c r="HJ360" i="14"/>
  <c r="HK360" i="14"/>
  <c r="HL360" i="14"/>
  <c r="HM360" i="14"/>
  <c r="HN360" i="14"/>
  <c r="HJ361" i="14"/>
  <c r="HK361" i="14"/>
  <c r="HL361" i="14"/>
  <c r="HM361" i="14"/>
  <c r="HN361" i="14"/>
  <c r="HJ362" i="14"/>
  <c r="HK362" i="14"/>
  <c r="HL362" i="14"/>
  <c r="HM362" i="14"/>
  <c r="HN362" i="14"/>
  <c r="HJ363" i="14"/>
  <c r="HK363" i="14"/>
  <c r="HL363" i="14"/>
  <c r="HM363" i="14"/>
  <c r="HN363" i="14"/>
  <c r="HJ364" i="14"/>
  <c r="HK364" i="14"/>
  <c r="HL364" i="14"/>
  <c r="HM364" i="14"/>
  <c r="HN364" i="14"/>
  <c r="HJ365" i="14"/>
  <c r="HK365" i="14"/>
  <c r="HL365" i="14"/>
  <c r="HM365" i="14"/>
  <c r="HN365" i="14"/>
  <c r="HJ366" i="14"/>
  <c r="HK366" i="14"/>
  <c r="HL366" i="14"/>
  <c r="HM366" i="14"/>
  <c r="HN366" i="14"/>
  <c r="HJ367" i="14"/>
  <c r="HK367" i="14"/>
  <c r="HL367" i="14"/>
  <c r="HM367" i="14"/>
  <c r="HN367" i="14"/>
  <c r="HJ368" i="14"/>
  <c r="HK368" i="14"/>
  <c r="HL368" i="14"/>
  <c r="HM368" i="14"/>
  <c r="HN368" i="14"/>
  <c r="HJ369" i="14"/>
  <c r="HK369" i="14"/>
  <c r="HL369" i="14"/>
  <c r="HM369" i="14"/>
  <c r="HN369" i="14"/>
  <c r="HJ370" i="14"/>
  <c r="HK370" i="14"/>
  <c r="HL370" i="14"/>
  <c r="HM370" i="14"/>
  <c r="HN370" i="14"/>
  <c r="HJ371" i="14"/>
  <c r="HK371" i="14"/>
  <c r="HL371" i="14"/>
  <c r="HM371" i="14"/>
  <c r="HN371" i="14"/>
  <c r="HJ372" i="14"/>
  <c r="HK372" i="14"/>
  <c r="HL372" i="14"/>
  <c r="HM372" i="14"/>
  <c r="HN372" i="14"/>
  <c r="HJ373" i="14"/>
  <c r="HK373" i="14"/>
  <c r="HL373" i="14"/>
  <c r="HM373" i="14"/>
  <c r="HN373" i="14"/>
  <c r="HJ374" i="14"/>
  <c r="HK374" i="14"/>
  <c r="HL374" i="14"/>
  <c r="HM374" i="14"/>
  <c r="HN374" i="14"/>
  <c r="HJ375" i="14"/>
  <c r="HK375" i="14"/>
  <c r="HL375" i="14"/>
  <c r="HM375" i="14"/>
  <c r="HN375" i="14"/>
  <c r="HJ376" i="14"/>
  <c r="HK376" i="14"/>
  <c r="HL376" i="14"/>
  <c r="HM376" i="14"/>
  <c r="HN376" i="14"/>
  <c r="HJ377" i="14"/>
  <c r="HK377" i="14"/>
  <c r="HL377" i="14"/>
  <c r="HM377" i="14"/>
  <c r="HN377" i="14"/>
  <c r="HJ378" i="14"/>
  <c r="HK378" i="14"/>
  <c r="HL378" i="14"/>
  <c r="HM378" i="14"/>
  <c r="HN378" i="14"/>
  <c r="HJ379" i="14"/>
  <c r="HK379" i="14"/>
  <c r="HL379" i="14"/>
  <c r="HM379" i="14"/>
  <c r="HN379" i="14"/>
  <c r="HJ380" i="14"/>
  <c r="HK380" i="14"/>
  <c r="HL380" i="14"/>
  <c r="HM380" i="14"/>
  <c r="HN380" i="14"/>
  <c r="HJ381" i="14"/>
  <c r="HK381" i="14"/>
  <c r="HL381" i="14"/>
  <c r="HM381" i="14"/>
  <c r="HN381" i="14"/>
  <c r="HJ382" i="14"/>
  <c r="HK382" i="14"/>
  <c r="HL382" i="14"/>
  <c r="HM382" i="14"/>
  <c r="HN382" i="14"/>
  <c r="HJ383" i="14"/>
  <c r="HK383" i="14"/>
  <c r="HL383" i="14"/>
  <c r="HM383" i="14"/>
  <c r="HN383" i="14"/>
  <c r="HJ384" i="14"/>
  <c r="HK384" i="14"/>
  <c r="HL384" i="14"/>
  <c r="HM384" i="14"/>
  <c r="HN384" i="14"/>
  <c r="HJ385" i="14"/>
  <c r="HK385" i="14"/>
  <c r="HL385" i="14"/>
  <c r="HM385" i="14"/>
  <c r="HN385" i="14"/>
  <c r="HJ386" i="14"/>
  <c r="HK386" i="14"/>
  <c r="HL386" i="14"/>
  <c r="HM386" i="14"/>
  <c r="HN386" i="14"/>
  <c r="HJ387" i="14"/>
  <c r="HK387" i="14"/>
  <c r="HL387" i="14"/>
  <c r="HM387" i="14"/>
  <c r="HN387" i="14"/>
  <c r="HJ388" i="14"/>
  <c r="HK388" i="14"/>
  <c r="HL388" i="14"/>
  <c r="HM388" i="14"/>
  <c r="HN388" i="14"/>
  <c r="HJ389" i="14"/>
  <c r="HK389" i="14"/>
  <c r="HL389" i="14"/>
  <c r="HM389" i="14"/>
  <c r="HN389" i="14"/>
  <c r="HJ390" i="14"/>
  <c r="HK390" i="14"/>
  <c r="HL390" i="14"/>
  <c r="HM390" i="14"/>
  <c r="HN390" i="14"/>
  <c r="HJ391" i="14"/>
  <c r="HK391" i="14"/>
  <c r="HL391" i="14"/>
  <c r="HM391" i="14"/>
  <c r="HN391" i="14"/>
  <c r="HJ392" i="14"/>
  <c r="HK392" i="14"/>
  <c r="HL392" i="14"/>
  <c r="HM392" i="14"/>
  <c r="HN392" i="14"/>
  <c r="HJ393" i="14"/>
  <c r="HK393" i="14"/>
  <c r="HL393" i="14"/>
  <c r="HM393" i="14"/>
  <c r="HN393" i="14"/>
  <c r="HJ394" i="14"/>
  <c r="HK394" i="14"/>
  <c r="HL394" i="14"/>
  <c r="HM394" i="14"/>
  <c r="HN394" i="14"/>
  <c r="HJ395" i="14"/>
  <c r="HK395" i="14"/>
  <c r="HL395" i="14"/>
  <c r="HM395" i="14"/>
  <c r="HN395" i="14"/>
  <c r="HJ396" i="14"/>
  <c r="HK396" i="14"/>
  <c r="HL396" i="14"/>
  <c r="HM396" i="14"/>
  <c r="HN396" i="14"/>
  <c r="HJ397" i="14"/>
  <c r="HK397" i="14"/>
  <c r="HL397" i="14"/>
  <c r="HM397" i="14"/>
  <c r="HN397" i="14"/>
  <c r="HJ398" i="14"/>
  <c r="HK398" i="14"/>
  <c r="HL398" i="14"/>
  <c r="HM398" i="14"/>
  <c r="HN398" i="14"/>
  <c r="HJ399" i="14"/>
  <c r="HK399" i="14"/>
  <c r="HL399" i="14"/>
  <c r="HM399" i="14"/>
  <c r="HN399" i="14"/>
  <c r="HJ400" i="14"/>
  <c r="HK400" i="14"/>
  <c r="HL400" i="14"/>
  <c r="HM400" i="14"/>
  <c r="HN400" i="14"/>
  <c r="HJ401" i="14"/>
  <c r="HK401" i="14"/>
  <c r="HL401" i="14"/>
  <c r="HM401" i="14"/>
  <c r="HN401" i="14"/>
  <c r="HJ402" i="14"/>
  <c r="HK402" i="14"/>
  <c r="HL402" i="14"/>
  <c r="HM402" i="14"/>
  <c r="HN402" i="14"/>
  <c r="HJ403" i="14"/>
  <c r="HK403" i="14"/>
  <c r="HL403" i="14"/>
  <c r="HM403" i="14"/>
  <c r="HN403" i="14"/>
  <c r="HJ404" i="14"/>
  <c r="HK404" i="14"/>
  <c r="HL404" i="14"/>
  <c r="HM404" i="14"/>
  <c r="HN404" i="14"/>
  <c r="HJ405" i="14"/>
  <c r="HK405" i="14"/>
  <c r="HL405" i="14"/>
  <c r="HM405" i="14"/>
  <c r="HN405" i="14"/>
  <c r="HJ406" i="14"/>
  <c r="HK406" i="14"/>
  <c r="HL406" i="14"/>
  <c r="HM406" i="14"/>
  <c r="HN406" i="14"/>
  <c r="HJ407" i="14"/>
  <c r="HK407" i="14"/>
  <c r="HL407" i="14"/>
  <c r="HM407" i="14"/>
  <c r="HN407" i="14"/>
  <c r="HJ408" i="14"/>
  <c r="HK408" i="14"/>
  <c r="HL408" i="14"/>
  <c r="HM408" i="14"/>
  <c r="HN408" i="14"/>
  <c r="HJ409" i="14"/>
  <c r="HK409" i="14"/>
  <c r="HL409" i="14"/>
  <c r="HM409" i="14"/>
  <c r="HN409" i="14"/>
  <c r="HJ410" i="14"/>
  <c r="HK410" i="14"/>
  <c r="HL410" i="14"/>
  <c r="HM410" i="14"/>
  <c r="HN410" i="14"/>
  <c r="HJ411" i="14"/>
  <c r="HK411" i="14"/>
  <c r="HL411" i="14"/>
  <c r="HM411" i="14"/>
  <c r="HN411" i="14"/>
  <c r="HJ412" i="14"/>
  <c r="HK412" i="14"/>
  <c r="HL412" i="14"/>
  <c r="HM412" i="14"/>
  <c r="HN412" i="14"/>
  <c r="HJ413" i="14"/>
  <c r="HK413" i="14"/>
  <c r="HL413" i="14"/>
  <c r="HM413" i="14"/>
  <c r="HN413" i="14"/>
  <c r="HJ414" i="14"/>
  <c r="HK414" i="14"/>
  <c r="HL414" i="14"/>
  <c r="HM414" i="14"/>
  <c r="HN414" i="14"/>
  <c r="HJ415" i="14"/>
  <c r="HK415" i="14"/>
  <c r="HL415" i="14"/>
  <c r="HM415" i="14"/>
  <c r="HN415" i="14"/>
  <c r="HJ416" i="14"/>
  <c r="HK416" i="14"/>
  <c r="HL416" i="14"/>
  <c r="HM416" i="14"/>
  <c r="HN416" i="14"/>
  <c r="HJ417" i="14"/>
  <c r="HK417" i="14"/>
  <c r="HL417" i="14"/>
  <c r="HM417" i="14"/>
  <c r="HN417" i="14"/>
  <c r="HJ418" i="14"/>
  <c r="HK418" i="14"/>
  <c r="HL418" i="14"/>
  <c r="HM418" i="14"/>
  <c r="HN418" i="14"/>
  <c r="HJ419" i="14"/>
  <c r="HK419" i="14"/>
  <c r="HL419" i="14"/>
  <c r="HM419" i="14"/>
  <c r="HN419" i="14"/>
  <c r="HJ420" i="14"/>
  <c r="HK420" i="14"/>
  <c r="HL420" i="14"/>
  <c r="HM420" i="14"/>
  <c r="HN420" i="14"/>
  <c r="HJ421" i="14"/>
  <c r="HK421" i="14"/>
  <c r="HL421" i="14"/>
  <c r="HM421" i="14"/>
  <c r="HN421" i="14"/>
  <c r="HJ422" i="14"/>
  <c r="HK422" i="14"/>
  <c r="HL422" i="14"/>
  <c r="HM422" i="14"/>
  <c r="HN422" i="14"/>
  <c r="HJ423" i="14"/>
  <c r="HK423" i="14"/>
  <c r="HL423" i="14"/>
  <c r="HM423" i="14"/>
  <c r="HN423" i="14"/>
  <c r="HJ424" i="14"/>
  <c r="HK424" i="14"/>
  <c r="HL424" i="14"/>
  <c r="HM424" i="14"/>
  <c r="HN424" i="14"/>
  <c r="HJ425" i="14"/>
  <c r="HK425" i="14"/>
  <c r="HL425" i="14"/>
  <c r="HM425" i="14"/>
  <c r="HN425" i="14"/>
  <c r="HJ426" i="14"/>
  <c r="HK426" i="14"/>
  <c r="HL426" i="14"/>
  <c r="HM426" i="14"/>
  <c r="HN426" i="14"/>
  <c r="HJ427" i="14"/>
  <c r="HK427" i="14"/>
  <c r="HL427" i="14"/>
  <c r="HM427" i="14"/>
  <c r="HN427" i="14"/>
  <c r="HJ428" i="14"/>
  <c r="HK428" i="14"/>
  <c r="HL428" i="14"/>
  <c r="HM428" i="14"/>
  <c r="HN428" i="14"/>
  <c r="HJ429" i="14"/>
  <c r="HK429" i="14"/>
  <c r="HL429" i="14"/>
  <c r="HM429" i="14"/>
  <c r="HN429" i="14"/>
  <c r="HJ430" i="14"/>
  <c r="HK430" i="14"/>
  <c r="HL430" i="14"/>
  <c r="HM430" i="14"/>
  <c r="HN430" i="14"/>
  <c r="HJ431" i="14"/>
  <c r="HK431" i="14"/>
  <c r="HL431" i="14"/>
  <c r="HM431" i="14"/>
  <c r="HN431" i="14"/>
  <c r="HJ432" i="14"/>
  <c r="HK432" i="14"/>
  <c r="HL432" i="14"/>
  <c r="HM432" i="14"/>
  <c r="HN432" i="14"/>
  <c r="HJ433" i="14"/>
  <c r="HK433" i="14"/>
  <c r="HL433" i="14"/>
  <c r="HM433" i="14"/>
  <c r="HN433" i="14"/>
  <c r="HJ434" i="14"/>
  <c r="HK434" i="14"/>
  <c r="HL434" i="14"/>
  <c r="HM434" i="14"/>
  <c r="HN434" i="14"/>
  <c r="HJ435" i="14"/>
  <c r="HK435" i="14"/>
  <c r="HL435" i="14"/>
  <c r="HM435" i="14"/>
  <c r="HN435" i="14"/>
  <c r="HJ436" i="14"/>
  <c r="HK436" i="14"/>
  <c r="HL436" i="14"/>
  <c r="HM436" i="14"/>
  <c r="HN436" i="14"/>
  <c r="HJ437" i="14"/>
  <c r="HK437" i="14"/>
  <c r="HL437" i="14"/>
  <c r="HM437" i="14"/>
  <c r="HN437" i="14"/>
  <c r="HJ438" i="14"/>
  <c r="HK438" i="14"/>
  <c r="HL438" i="14"/>
  <c r="HM438" i="14"/>
  <c r="HN438" i="14"/>
  <c r="HJ439" i="14"/>
  <c r="HK439" i="14"/>
  <c r="HL439" i="14"/>
  <c r="HM439" i="14"/>
  <c r="HN439" i="14"/>
  <c r="HJ440" i="14"/>
  <c r="HK440" i="14"/>
  <c r="HL440" i="14"/>
  <c r="HM440" i="14"/>
  <c r="HN440" i="14"/>
  <c r="HJ441" i="14"/>
  <c r="HK441" i="14"/>
  <c r="HL441" i="14"/>
  <c r="HM441" i="14"/>
  <c r="HN441" i="14"/>
  <c r="HJ442" i="14"/>
  <c r="HK442" i="14"/>
  <c r="HL442" i="14"/>
  <c r="HM442" i="14"/>
  <c r="HN442" i="14"/>
  <c r="HJ443" i="14"/>
  <c r="HK443" i="14"/>
  <c r="HL443" i="14"/>
  <c r="HM443" i="14"/>
  <c r="HN443" i="14"/>
  <c r="HJ444" i="14"/>
  <c r="HK444" i="14"/>
  <c r="HL444" i="14"/>
  <c r="HM444" i="14"/>
  <c r="HN444" i="14"/>
  <c r="HJ445" i="14"/>
  <c r="HK445" i="14"/>
  <c r="HL445" i="14"/>
  <c r="HM445" i="14"/>
  <c r="HN445" i="14"/>
  <c r="HJ446" i="14"/>
  <c r="HK446" i="14"/>
  <c r="HL446" i="14"/>
  <c r="HM446" i="14"/>
  <c r="HN446" i="14"/>
  <c r="HJ447" i="14"/>
  <c r="HK447" i="14"/>
  <c r="HL447" i="14"/>
  <c r="HM447" i="14"/>
  <c r="HN447" i="14"/>
  <c r="HJ448" i="14"/>
  <c r="HK448" i="14"/>
  <c r="HL448" i="14"/>
  <c r="HM448" i="14"/>
  <c r="HN448" i="14"/>
  <c r="HJ449" i="14"/>
  <c r="HK449" i="14"/>
  <c r="HL449" i="14"/>
  <c r="HM449" i="14"/>
  <c r="HN449" i="14"/>
  <c r="HJ450" i="14"/>
  <c r="HK450" i="14"/>
  <c r="HL450" i="14"/>
  <c r="HM450" i="14"/>
  <c r="HN450" i="14"/>
  <c r="HJ451" i="14"/>
  <c r="HK451" i="14"/>
  <c r="HL451" i="14"/>
  <c r="HM451" i="14"/>
  <c r="HN451" i="14"/>
  <c r="HJ452" i="14"/>
  <c r="HK452" i="14"/>
  <c r="HL452" i="14"/>
  <c r="HM452" i="14"/>
  <c r="HN452" i="14"/>
  <c r="HJ453" i="14"/>
  <c r="HK453" i="14"/>
  <c r="HL453" i="14"/>
  <c r="HM453" i="14"/>
  <c r="HN453" i="14"/>
  <c r="HJ454" i="14"/>
  <c r="HK454" i="14"/>
  <c r="HL454" i="14"/>
  <c r="HM454" i="14"/>
  <c r="HN454" i="14"/>
  <c r="HJ455" i="14"/>
  <c r="HK455" i="14"/>
  <c r="HL455" i="14"/>
  <c r="HM455" i="14"/>
  <c r="HN455" i="14"/>
  <c r="HJ456" i="14"/>
  <c r="HK456" i="14"/>
  <c r="HL456" i="14"/>
  <c r="HM456" i="14"/>
  <c r="HN456" i="14"/>
  <c r="HJ457" i="14"/>
  <c r="HK457" i="14"/>
  <c r="HL457" i="14"/>
  <c r="HM457" i="14"/>
  <c r="HN457" i="14"/>
  <c r="HJ458" i="14"/>
  <c r="HK458" i="14"/>
  <c r="HL458" i="14"/>
  <c r="HM458" i="14"/>
  <c r="HN458" i="14"/>
  <c r="HJ459" i="14"/>
  <c r="HK459" i="14"/>
  <c r="HL459" i="14"/>
  <c r="HM459" i="14"/>
  <c r="HN459" i="14"/>
  <c r="HJ460" i="14"/>
  <c r="HK460" i="14"/>
  <c r="HL460" i="14"/>
  <c r="HM460" i="14"/>
  <c r="HN460" i="14"/>
  <c r="HJ461" i="14"/>
  <c r="HK461" i="14"/>
  <c r="HL461" i="14"/>
  <c r="HM461" i="14"/>
  <c r="HN461" i="14"/>
  <c r="HJ462" i="14"/>
  <c r="HK462" i="14"/>
  <c r="HL462" i="14"/>
  <c r="HM462" i="14"/>
  <c r="HN462" i="14"/>
  <c r="HJ463" i="14"/>
  <c r="HK463" i="14"/>
  <c r="HL463" i="14"/>
  <c r="HM463" i="14"/>
  <c r="HN463" i="14"/>
  <c r="HJ464" i="14"/>
  <c r="HK464" i="14"/>
  <c r="HL464" i="14"/>
  <c r="HM464" i="14"/>
  <c r="HN464" i="14"/>
  <c r="HJ465" i="14"/>
  <c r="HK465" i="14"/>
  <c r="HL465" i="14"/>
  <c r="HM465" i="14"/>
  <c r="HN465" i="14"/>
  <c r="HJ466" i="14"/>
  <c r="HK466" i="14"/>
  <c r="HL466" i="14"/>
  <c r="HM466" i="14"/>
  <c r="HN466" i="14"/>
  <c r="HJ467" i="14"/>
  <c r="HK467" i="14"/>
  <c r="HL467" i="14"/>
  <c r="HM467" i="14"/>
  <c r="HN467" i="14"/>
  <c r="HJ468" i="14"/>
  <c r="HK468" i="14"/>
  <c r="HL468" i="14"/>
  <c r="HM468" i="14"/>
  <c r="HN468" i="14"/>
  <c r="HJ469" i="14"/>
  <c r="HK469" i="14"/>
  <c r="HL469" i="14"/>
  <c r="HM469" i="14"/>
  <c r="HN469" i="14"/>
  <c r="HJ470" i="14"/>
  <c r="HK470" i="14"/>
  <c r="HL470" i="14"/>
  <c r="HM470" i="14"/>
  <c r="HN470" i="14"/>
  <c r="HJ471" i="14"/>
  <c r="HK471" i="14"/>
  <c r="HL471" i="14"/>
  <c r="HM471" i="14"/>
  <c r="HN471" i="14"/>
  <c r="HJ472" i="14"/>
  <c r="HK472" i="14"/>
  <c r="HL472" i="14"/>
  <c r="HM472" i="14"/>
  <c r="HN472" i="14"/>
  <c r="HJ473" i="14"/>
  <c r="HK473" i="14"/>
  <c r="HL473" i="14"/>
  <c r="HM473" i="14"/>
  <c r="HN473" i="14"/>
  <c r="HJ474" i="14"/>
  <c r="HK474" i="14"/>
  <c r="HL474" i="14"/>
  <c r="HM474" i="14"/>
  <c r="HN474" i="14"/>
  <c r="HJ475" i="14"/>
  <c r="HK475" i="14"/>
  <c r="HL475" i="14"/>
  <c r="HM475" i="14"/>
  <c r="HN475" i="14"/>
  <c r="HJ476" i="14"/>
  <c r="HK476" i="14"/>
  <c r="HL476" i="14"/>
  <c r="HM476" i="14"/>
  <c r="HN476" i="14"/>
  <c r="HJ477" i="14"/>
  <c r="HK477" i="14"/>
  <c r="HL477" i="14"/>
  <c r="HM477" i="14"/>
  <c r="HN477" i="14"/>
  <c r="HJ478" i="14"/>
  <c r="HK478" i="14"/>
  <c r="HL478" i="14"/>
  <c r="HM478" i="14"/>
  <c r="HN478" i="14"/>
  <c r="HJ479" i="14"/>
  <c r="HK479" i="14"/>
  <c r="HL479" i="14"/>
  <c r="HM479" i="14"/>
  <c r="HN479" i="14"/>
  <c r="HJ480" i="14"/>
  <c r="HK480" i="14"/>
  <c r="HL480" i="14"/>
  <c r="HM480" i="14"/>
  <c r="HN480" i="14"/>
  <c r="HJ481" i="14"/>
  <c r="HK481" i="14"/>
  <c r="HL481" i="14"/>
  <c r="HM481" i="14"/>
  <c r="HN481" i="14"/>
  <c r="HJ482" i="14"/>
  <c r="HK482" i="14"/>
  <c r="HL482" i="14"/>
  <c r="HM482" i="14"/>
  <c r="HN482" i="14"/>
  <c r="HJ483" i="14"/>
  <c r="HK483" i="14"/>
  <c r="HL483" i="14"/>
  <c r="HM483" i="14"/>
  <c r="HN483" i="14"/>
  <c r="HK10" i="14"/>
  <c r="HK10" i="25" s="1"/>
  <c r="HL10" i="14"/>
  <c r="HL10" i="25" s="1"/>
  <c r="HM10" i="14"/>
  <c r="HM10" i="25" s="1"/>
  <c r="HN10" i="14"/>
  <c r="HN10" i="25" s="1"/>
  <c r="HJ10" i="14"/>
  <c r="HJ10" i="25" s="1"/>
  <c r="IR3" i="14"/>
  <c r="IQ3" i="14"/>
  <c r="IP3" i="14"/>
  <c r="IO3" i="14"/>
  <c r="IN3" i="14"/>
  <c r="IM3" i="14"/>
  <c r="IL3" i="14"/>
  <c r="IK3" i="14"/>
  <c r="IJ3" i="14"/>
  <c r="II3" i="14"/>
  <c r="IH3" i="14"/>
  <c r="IG3" i="14"/>
  <c r="IF3" i="14"/>
  <c r="IE3" i="14"/>
  <c r="ID3" i="14"/>
  <c r="IC3" i="14"/>
  <c r="IB3" i="14"/>
  <c r="IA3" i="14"/>
  <c r="HZ3" i="14"/>
  <c r="HY3" i="14"/>
  <c r="HX3" i="14"/>
  <c r="HW3" i="14"/>
  <c r="HV3" i="14"/>
  <c r="HU3" i="14"/>
  <c r="HT3" i="14"/>
  <c r="HS3" i="14"/>
  <c r="HR3" i="14"/>
  <c r="HQ3" i="14"/>
  <c r="HP3" i="14"/>
  <c r="HO3" i="14"/>
  <c r="HN3" i="14"/>
  <c r="HM3" i="14"/>
  <c r="HL3" i="14"/>
  <c r="HK3" i="14"/>
  <c r="HJ3" i="14"/>
  <c r="IR2" i="14"/>
  <c r="IR1" i="14" s="1"/>
  <c r="IQ2" i="14"/>
  <c r="IP2" i="14"/>
  <c r="IO2" i="14"/>
  <c r="IN2" i="14"/>
  <c r="IN1" i="14" s="1"/>
  <c r="IM2" i="14"/>
  <c r="IL2" i="14"/>
  <c r="IL1" i="14" s="1"/>
  <c r="IK2" i="14"/>
  <c r="IJ2" i="14"/>
  <c r="II2" i="14"/>
  <c r="IH2" i="14"/>
  <c r="IH1" i="14" s="1"/>
  <c r="IG2" i="14"/>
  <c r="IF2" i="14"/>
  <c r="IF1" i="14" s="1"/>
  <c r="IE2" i="14"/>
  <c r="ID2" i="14"/>
  <c r="IC2" i="14"/>
  <c r="IB2" i="14"/>
  <c r="IB1" i="14" s="1"/>
  <c r="IA2" i="14"/>
  <c r="HZ2" i="14"/>
  <c r="HZ1" i="14" s="1"/>
  <c r="HY2" i="14"/>
  <c r="HX2" i="14"/>
  <c r="HW2" i="14"/>
  <c r="HV2" i="14"/>
  <c r="HU2" i="14"/>
  <c r="HT2" i="14"/>
  <c r="HT1" i="14" s="1"/>
  <c r="HS2" i="14"/>
  <c r="HR2" i="14"/>
  <c r="HQ2" i="14"/>
  <c r="HP2" i="14"/>
  <c r="HP1" i="14" s="1"/>
  <c r="HO2" i="14"/>
  <c r="HN2" i="14"/>
  <c r="HN1" i="14" s="1"/>
  <c r="HM2" i="14"/>
  <c r="HL2" i="14"/>
  <c r="HK2" i="14"/>
  <c r="HJ2" i="14"/>
  <c r="HO1" i="14" l="1"/>
  <c r="IA1" i="14"/>
  <c r="IE1" i="14"/>
  <c r="IM1" i="14"/>
  <c r="HK1" i="25"/>
  <c r="HO1" i="25"/>
  <c r="HW1" i="25"/>
  <c r="IA1" i="25"/>
  <c r="II1" i="25"/>
  <c r="IM1" i="25"/>
  <c r="IK1" i="14"/>
  <c r="HU1" i="25"/>
  <c r="IC1" i="25"/>
  <c r="HQ1" i="25"/>
  <c r="IG1" i="25"/>
  <c r="IO1" i="25"/>
  <c r="HM1" i="14"/>
  <c r="HS1" i="14"/>
  <c r="IG1" i="14"/>
  <c r="HV1" i="14"/>
  <c r="HU1" i="14"/>
  <c r="HJ1" i="14"/>
  <c r="HY1" i="14"/>
  <c r="IQ1" i="14"/>
  <c r="HM1" i="25"/>
  <c r="HS1" i="25"/>
  <c r="HY1" i="25"/>
  <c r="IE1" i="25"/>
  <c r="IK1" i="25"/>
  <c r="IQ1" i="25"/>
  <c r="HJ1" i="25"/>
  <c r="HP1" i="25"/>
  <c r="HV1" i="25"/>
  <c r="IB1" i="25"/>
  <c r="IH1" i="25"/>
  <c r="IN1" i="25"/>
  <c r="HK1" i="14"/>
  <c r="HQ1" i="14"/>
  <c r="HW1" i="14"/>
  <c r="IC1" i="14"/>
  <c r="II1" i="14"/>
  <c r="IO1" i="14"/>
  <c r="HN1" i="25"/>
  <c r="HT1" i="25"/>
  <c r="HZ1" i="25"/>
  <c r="IF1" i="25"/>
  <c r="IL1" i="25"/>
  <c r="IR1" i="25"/>
  <c r="HL1" i="14"/>
  <c r="HR1" i="14"/>
  <c r="HX1" i="14"/>
  <c r="ID1" i="14"/>
  <c r="IJ1" i="14"/>
  <c r="IP1" i="14"/>
  <c r="H435" i="14"/>
  <c r="I435" i="14"/>
  <c r="J435" i="14"/>
  <c r="K435" i="14"/>
  <c r="L435" i="14"/>
  <c r="H436" i="14"/>
  <c r="I436" i="14"/>
  <c r="J436" i="14"/>
  <c r="K436" i="14"/>
  <c r="L436" i="14"/>
  <c r="H437" i="14"/>
  <c r="I437" i="14"/>
  <c r="J437" i="14"/>
  <c r="K437" i="14"/>
  <c r="L437" i="14"/>
  <c r="H438" i="14"/>
  <c r="I438" i="14"/>
  <c r="J438" i="14"/>
  <c r="K438" i="14"/>
  <c r="L438" i="14"/>
  <c r="H439" i="14"/>
  <c r="I439" i="14"/>
  <c r="J439" i="14"/>
  <c r="K439" i="14"/>
  <c r="L439" i="14"/>
  <c r="H440" i="14"/>
  <c r="I440" i="14"/>
  <c r="J440" i="14"/>
  <c r="K440" i="14"/>
  <c r="L440" i="14"/>
  <c r="H441" i="14"/>
  <c r="I441" i="14"/>
  <c r="J441" i="14"/>
  <c r="K441" i="14"/>
  <c r="L441" i="14"/>
  <c r="H442" i="14"/>
  <c r="I442" i="14"/>
  <c r="J442" i="14"/>
  <c r="K442" i="14"/>
  <c r="L442" i="14"/>
  <c r="H443" i="14"/>
  <c r="I443" i="14"/>
  <c r="J443" i="14"/>
  <c r="K443" i="14"/>
  <c r="L443" i="14"/>
  <c r="H444" i="14"/>
  <c r="I444" i="14"/>
  <c r="J444" i="14"/>
  <c r="K444" i="14"/>
  <c r="L444" i="14"/>
  <c r="H445" i="14"/>
  <c r="I445" i="14"/>
  <c r="J445" i="14"/>
  <c r="K445" i="14"/>
  <c r="L445" i="14"/>
  <c r="H446" i="14"/>
  <c r="I446" i="14"/>
  <c r="J446" i="14"/>
  <c r="K446" i="14"/>
  <c r="L446" i="14"/>
  <c r="H447" i="14"/>
  <c r="I447" i="14"/>
  <c r="J447" i="14"/>
  <c r="K447" i="14"/>
  <c r="L447" i="14"/>
  <c r="H448" i="14"/>
  <c r="I448" i="14"/>
  <c r="J448" i="14"/>
  <c r="K448" i="14"/>
  <c r="L448" i="14"/>
  <c r="H449" i="14"/>
  <c r="I449" i="14"/>
  <c r="J449" i="14"/>
  <c r="K449" i="14"/>
  <c r="L449" i="14"/>
  <c r="H450" i="14"/>
  <c r="I450" i="14"/>
  <c r="J450" i="14"/>
  <c r="K450" i="14"/>
  <c r="L450" i="14"/>
  <c r="H451" i="14"/>
  <c r="I451" i="14"/>
  <c r="J451" i="14"/>
  <c r="K451" i="14"/>
  <c r="L451" i="14"/>
  <c r="H452" i="14"/>
  <c r="I452" i="14"/>
  <c r="J452" i="14"/>
  <c r="K452" i="14"/>
  <c r="L452" i="14"/>
  <c r="H453" i="14"/>
  <c r="I453" i="14"/>
  <c r="J453" i="14"/>
  <c r="K453" i="14"/>
  <c r="L453" i="14"/>
  <c r="H454" i="14"/>
  <c r="I454" i="14"/>
  <c r="J454" i="14"/>
  <c r="K454" i="14"/>
  <c r="L454" i="14"/>
  <c r="H455" i="14"/>
  <c r="I455" i="14"/>
  <c r="J455" i="14"/>
  <c r="K455" i="14"/>
  <c r="L455" i="14"/>
  <c r="H456" i="14"/>
  <c r="I456" i="14"/>
  <c r="J456" i="14"/>
  <c r="K456" i="14"/>
  <c r="L456" i="14"/>
  <c r="H457" i="14"/>
  <c r="I457" i="14"/>
  <c r="J457" i="14"/>
  <c r="K457" i="14"/>
  <c r="L457" i="14"/>
  <c r="H458" i="14"/>
  <c r="I458" i="14"/>
  <c r="J458" i="14"/>
  <c r="K458" i="14"/>
  <c r="L458" i="14"/>
  <c r="H459" i="14"/>
  <c r="I459" i="14"/>
  <c r="J459" i="14"/>
  <c r="K459" i="14"/>
  <c r="L459" i="14"/>
  <c r="H460" i="14"/>
  <c r="I460" i="14"/>
  <c r="J460" i="14"/>
  <c r="K460" i="14"/>
  <c r="L460" i="14"/>
  <c r="H461" i="14"/>
  <c r="I461" i="14"/>
  <c r="J461" i="14"/>
  <c r="K461" i="14"/>
  <c r="L461" i="14"/>
  <c r="H462" i="14"/>
  <c r="I462" i="14"/>
  <c r="J462" i="14"/>
  <c r="K462" i="14"/>
  <c r="L462" i="14"/>
  <c r="H463" i="14"/>
  <c r="I463" i="14"/>
  <c r="J463" i="14"/>
  <c r="K463" i="14"/>
  <c r="L463" i="14"/>
  <c r="H464" i="14"/>
  <c r="I464" i="14"/>
  <c r="J464" i="14"/>
  <c r="K464" i="14"/>
  <c r="L464" i="14"/>
  <c r="H465" i="14"/>
  <c r="I465" i="14"/>
  <c r="J465" i="14"/>
  <c r="K465" i="14"/>
  <c r="L465" i="14"/>
  <c r="H466" i="14"/>
  <c r="I466" i="14"/>
  <c r="J466" i="14"/>
  <c r="K466" i="14"/>
  <c r="L466" i="14"/>
  <c r="H467" i="14"/>
  <c r="I467" i="14"/>
  <c r="J467" i="14"/>
  <c r="K467" i="14"/>
  <c r="L467" i="14"/>
  <c r="H468" i="14"/>
  <c r="I468" i="14"/>
  <c r="J468" i="14"/>
  <c r="K468" i="14"/>
  <c r="L468" i="14"/>
  <c r="H469" i="14"/>
  <c r="I469" i="14"/>
  <c r="J469" i="14"/>
  <c r="K469" i="14"/>
  <c r="L469" i="14"/>
  <c r="H470" i="14"/>
  <c r="I470" i="14"/>
  <c r="J470" i="14"/>
  <c r="K470" i="14"/>
  <c r="L470" i="14"/>
  <c r="H471" i="14"/>
  <c r="I471" i="14"/>
  <c r="J471" i="14"/>
  <c r="K471" i="14"/>
  <c r="L471" i="14"/>
  <c r="H472" i="14"/>
  <c r="I472" i="14"/>
  <c r="J472" i="14"/>
  <c r="K472" i="14"/>
  <c r="L472" i="14"/>
  <c r="H473" i="14"/>
  <c r="I473" i="14"/>
  <c r="J473" i="14"/>
  <c r="K473" i="14"/>
  <c r="L473" i="14"/>
  <c r="H474" i="14"/>
  <c r="I474" i="14"/>
  <c r="J474" i="14"/>
  <c r="K474" i="14"/>
  <c r="L474" i="14"/>
  <c r="H475" i="14"/>
  <c r="I475" i="14"/>
  <c r="J475" i="14"/>
  <c r="K475" i="14"/>
  <c r="L475" i="14"/>
  <c r="H476" i="14"/>
  <c r="I476" i="14"/>
  <c r="J476" i="14"/>
  <c r="K476" i="14"/>
  <c r="L476" i="14"/>
  <c r="H477" i="14"/>
  <c r="I477" i="14"/>
  <c r="J477" i="14"/>
  <c r="K477" i="14"/>
  <c r="L477" i="14"/>
  <c r="H478" i="14"/>
  <c r="I478" i="14"/>
  <c r="J478" i="14"/>
  <c r="K478" i="14"/>
  <c r="L478" i="14"/>
  <c r="H479" i="14"/>
  <c r="I479" i="14"/>
  <c r="J479" i="14"/>
  <c r="K479" i="14"/>
  <c r="L479" i="14"/>
  <c r="H480" i="14"/>
  <c r="I480" i="14"/>
  <c r="J480" i="14"/>
  <c r="K480" i="14"/>
  <c r="L480" i="14"/>
  <c r="H481" i="14"/>
  <c r="I481" i="14"/>
  <c r="J481" i="14"/>
  <c r="K481" i="14"/>
  <c r="L481" i="14"/>
  <c r="H482" i="14"/>
  <c r="I482" i="14"/>
  <c r="J482" i="14"/>
  <c r="K482" i="14"/>
  <c r="L482" i="14"/>
  <c r="H483" i="14"/>
  <c r="I483" i="14"/>
  <c r="J483" i="14"/>
  <c r="K483" i="14"/>
  <c r="L483" i="14"/>
  <c r="I434" i="14"/>
  <c r="J434" i="14"/>
  <c r="K434" i="14"/>
  <c r="L434" i="14"/>
  <c r="H35" i="14"/>
  <c r="I35" i="14"/>
  <c r="J35" i="14"/>
  <c r="K35" i="14"/>
  <c r="L35" i="14"/>
  <c r="H36" i="14"/>
  <c r="I36" i="14"/>
  <c r="J36" i="14"/>
  <c r="K36" i="14"/>
  <c r="L36" i="14"/>
  <c r="H37" i="14"/>
  <c r="I37" i="14"/>
  <c r="J37" i="14"/>
  <c r="K37" i="14"/>
  <c r="L37" i="14"/>
  <c r="H38" i="14"/>
  <c r="I38" i="14"/>
  <c r="J38" i="14"/>
  <c r="K38" i="14"/>
  <c r="L38" i="14"/>
  <c r="H39" i="14"/>
  <c r="I39" i="14"/>
  <c r="J39" i="14"/>
  <c r="K39" i="14"/>
  <c r="L39" i="14"/>
  <c r="H40" i="14"/>
  <c r="I40" i="14"/>
  <c r="J40" i="14"/>
  <c r="K40" i="14"/>
  <c r="L40" i="14"/>
  <c r="H41" i="14"/>
  <c r="I41" i="14"/>
  <c r="J41" i="14"/>
  <c r="K41" i="14"/>
  <c r="L41" i="14"/>
  <c r="H42" i="14"/>
  <c r="I42" i="14"/>
  <c r="J42" i="14"/>
  <c r="K42" i="14"/>
  <c r="L42" i="14"/>
  <c r="H43" i="14"/>
  <c r="I43" i="14"/>
  <c r="J43" i="14"/>
  <c r="K43" i="14"/>
  <c r="L43" i="14"/>
  <c r="H44" i="14"/>
  <c r="I44" i="14"/>
  <c r="J44" i="14"/>
  <c r="K44" i="14"/>
  <c r="L44" i="14"/>
  <c r="H45" i="14"/>
  <c r="I45" i="14"/>
  <c r="J45" i="14"/>
  <c r="K45" i="14"/>
  <c r="L45" i="14"/>
  <c r="H46" i="14"/>
  <c r="I46" i="14"/>
  <c r="J46" i="14"/>
  <c r="K46" i="14"/>
  <c r="L46" i="14"/>
  <c r="H47" i="14"/>
  <c r="I47" i="14"/>
  <c r="J47" i="14"/>
  <c r="K47" i="14"/>
  <c r="L47" i="14"/>
  <c r="H48" i="14"/>
  <c r="I48" i="14"/>
  <c r="J48" i="14"/>
  <c r="K48" i="14"/>
  <c r="L48" i="14"/>
  <c r="H49" i="14"/>
  <c r="I49" i="14"/>
  <c r="J49" i="14"/>
  <c r="K49" i="14"/>
  <c r="L49" i="14"/>
  <c r="H50" i="14"/>
  <c r="I50" i="14"/>
  <c r="J50" i="14"/>
  <c r="K50" i="14"/>
  <c r="L50" i="14"/>
  <c r="H51" i="14"/>
  <c r="I51" i="14"/>
  <c r="J51" i="14"/>
  <c r="K51" i="14"/>
  <c r="L51" i="14"/>
  <c r="H52" i="14"/>
  <c r="I52" i="14"/>
  <c r="J52" i="14"/>
  <c r="K52" i="14"/>
  <c r="L52" i="14"/>
  <c r="H53" i="14"/>
  <c r="I53" i="14"/>
  <c r="J53" i="14"/>
  <c r="K53" i="14"/>
  <c r="L53" i="14"/>
  <c r="H54" i="14"/>
  <c r="I54" i="14"/>
  <c r="J54" i="14"/>
  <c r="K54" i="14"/>
  <c r="L54" i="14"/>
  <c r="H55" i="14"/>
  <c r="I55" i="14"/>
  <c r="J55" i="14"/>
  <c r="K55" i="14"/>
  <c r="L55" i="14"/>
  <c r="H56" i="14"/>
  <c r="I56" i="14"/>
  <c r="J56" i="14"/>
  <c r="K56" i="14"/>
  <c r="L56" i="14"/>
  <c r="H57" i="14"/>
  <c r="I57" i="14"/>
  <c r="J57" i="14"/>
  <c r="K57" i="14"/>
  <c r="L57" i="14"/>
  <c r="H58" i="14"/>
  <c r="I58" i="14"/>
  <c r="J58" i="14"/>
  <c r="K58" i="14"/>
  <c r="L58" i="14"/>
  <c r="H59" i="14"/>
  <c r="I59" i="14"/>
  <c r="J59" i="14"/>
  <c r="K59" i="14"/>
  <c r="L59" i="14"/>
  <c r="H60" i="14"/>
  <c r="I60" i="14"/>
  <c r="J60" i="14"/>
  <c r="K60" i="14"/>
  <c r="L60" i="14"/>
  <c r="H61" i="14"/>
  <c r="I61" i="14"/>
  <c r="J61" i="14"/>
  <c r="K61" i="14"/>
  <c r="L61" i="14"/>
  <c r="H62" i="14"/>
  <c r="I62" i="14"/>
  <c r="J62" i="14"/>
  <c r="K62" i="14"/>
  <c r="L62" i="14"/>
  <c r="H63" i="14"/>
  <c r="I63" i="14"/>
  <c r="J63" i="14"/>
  <c r="K63" i="14"/>
  <c r="L63" i="14"/>
  <c r="H64" i="14"/>
  <c r="I64" i="14"/>
  <c r="J64" i="14"/>
  <c r="K64" i="14"/>
  <c r="L64" i="14"/>
  <c r="H65" i="14"/>
  <c r="I65" i="14"/>
  <c r="J65" i="14"/>
  <c r="K65" i="14"/>
  <c r="L65" i="14"/>
  <c r="H66" i="14"/>
  <c r="I66" i="14"/>
  <c r="J66" i="14"/>
  <c r="K66" i="14"/>
  <c r="L66" i="14"/>
  <c r="H67" i="14"/>
  <c r="I67" i="14"/>
  <c r="J67" i="14"/>
  <c r="K67" i="14"/>
  <c r="L67" i="14"/>
  <c r="H68" i="14"/>
  <c r="I68" i="14"/>
  <c r="J68" i="14"/>
  <c r="K68" i="14"/>
  <c r="L68" i="14"/>
  <c r="H69" i="14"/>
  <c r="I69" i="14"/>
  <c r="J69" i="14"/>
  <c r="K69" i="14"/>
  <c r="L69" i="14"/>
  <c r="H70" i="14"/>
  <c r="I70" i="14"/>
  <c r="J70" i="14"/>
  <c r="K70" i="14"/>
  <c r="L70" i="14"/>
  <c r="H71" i="14"/>
  <c r="I71" i="14"/>
  <c r="J71" i="14"/>
  <c r="K71" i="14"/>
  <c r="L71" i="14"/>
  <c r="H72" i="14"/>
  <c r="I72" i="14"/>
  <c r="J72" i="14"/>
  <c r="K72" i="14"/>
  <c r="L72" i="14"/>
  <c r="H73" i="14"/>
  <c r="I73" i="14"/>
  <c r="J73" i="14"/>
  <c r="K73" i="14"/>
  <c r="L73" i="14"/>
  <c r="H74" i="14"/>
  <c r="I74" i="14"/>
  <c r="J74" i="14"/>
  <c r="K74" i="14"/>
  <c r="L74" i="14"/>
  <c r="H75" i="14"/>
  <c r="I75" i="14"/>
  <c r="J75" i="14"/>
  <c r="K75" i="14"/>
  <c r="L75" i="14"/>
  <c r="H76" i="14"/>
  <c r="I76" i="14"/>
  <c r="J76" i="14"/>
  <c r="K76" i="14"/>
  <c r="L76" i="14"/>
  <c r="H77" i="14"/>
  <c r="I77" i="14"/>
  <c r="J77" i="14"/>
  <c r="K77" i="14"/>
  <c r="L77" i="14"/>
  <c r="H78" i="14"/>
  <c r="I78" i="14"/>
  <c r="J78" i="14"/>
  <c r="K78" i="14"/>
  <c r="L78" i="14"/>
  <c r="H79" i="14"/>
  <c r="I79" i="14"/>
  <c r="J79" i="14"/>
  <c r="K79" i="14"/>
  <c r="L79" i="14"/>
  <c r="H80" i="14"/>
  <c r="I80" i="14"/>
  <c r="J80" i="14"/>
  <c r="K80" i="14"/>
  <c r="L80" i="14"/>
  <c r="H81" i="14"/>
  <c r="I81" i="14"/>
  <c r="J81" i="14"/>
  <c r="K81" i="14"/>
  <c r="L81" i="14"/>
  <c r="H82" i="14"/>
  <c r="I82" i="14"/>
  <c r="J82" i="14"/>
  <c r="K82" i="14"/>
  <c r="L82" i="14"/>
  <c r="H83" i="14"/>
  <c r="I83" i="14"/>
  <c r="J83" i="14"/>
  <c r="K83" i="14"/>
  <c r="L83" i="14"/>
  <c r="H84" i="14"/>
  <c r="I84" i="14"/>
  <c r="J84" i="14"/>
  <c r="K84" i="14"/>
  <c r="L84" i="14"/>
  <c r="H85" i="14"/>
  <c r="I85" i="14"/>
  <c r="J85" i="14"/>
  <c r="K85" i="14"/>
  <c r="L85" i="14"/>
  <c r="H86" i="14"/>
  <c r="I86" i="14"/>
  <c r="J86" i="14"/>
  <c r="K86" i="14"/>
  <c r="L86" i="14"/>
  <c r="H87" i="14"/>
  <c r="I87" i="14"/>
  <c r="J87" i="14"/>
  <c r="K87" i="14"/>
  <c r="L87" i="14"/>
  <c r="H88" i="14"/>
  <c r="I88" i="14"/>
  <c r="J88" i="14"/>
  <c r="K88" i="14"/>
  <c r="L88" i="14"/>
  <c r="H89" i="14"/>
  <c r="I89" i="14"/>
  <c r="J89" i="14"/>
  <c r="K89" i="14"/>
  <c r="L89" i="14"/>
  <c r="H90" i="14"/>
  <c r="I90" i="14"/>
  <c r="J90" i="14"/>
  <c r="K90" i="14"/>
  <c r="L90" i="14"/>
  <c r="H91" i="14"/>
  <c r="I91" i="14"/>
  <c r="J91" i="14"/>
  <c r="K91" i="14"/>
  <c r="L91" i="14"/>
  <c r="H92" i="14"/>
  <c r="I92" i="14"/>
  <c r="J92" i="14"/>
  <c r="K92" i="14"/>
  <c r="L92" i="14"/>
  <c r="H93" i="14"/>
  <c r="I93" i="14"/>
  <c r="J93" i="14"/>
  <c r="K93" i="14"/>
  <c r="L93" i="14"/>
  <c r="H94" i="14"/>
  <c r="I94" i="14"/>
  <c r="J94" i="14"/>
  <c r="K94" i="14"/>
  <c r="L94" i="14"/>
  <c r="H95" i="14"/>
  <c r="I95" i="14"/>
  <c r="J95" i="14"/>
  <c r="K95" i="14"/>
  <c r="L95" i="14"/>
  <c r="H96" i="14"/>
  <c r="I96" i="14"/>
  <c r="J96" i="14"/>
  <c r="K96" i="14"/>
  <c r="L96" i="14"/>
  <c r="H97" i="14"/>
  <c r="I97" i="14"/>
  <c r="J97" i="14"/>
  <c r="K97" i="14"/>
  <c r="L97" i="14"/>
  <c r="H98" i="14"/>
  <c r="I98" i="14"/>
  <c r="J98" i="14"/>
  <c r="K98" i="14"/>
  <c r="L98" i="14"/>
  <c r="H99" i="14"/>
  <c r="I99" i="14"/>
  <c r="J99" i="14"/>
  <c r="K99" i="14"/>
  <c r="L99" i="14"/>
  <c r="H100" i="14"/>
  <c r="I100" i="14"/>
  <c r="J100" i="14"/>
  <c r="K100" i="14"/>
  <c r="L100" i="14"/>
  <c r="H101" i="14"/>
  <c r="I101" i="14"/>
  <c r="J101" i="14"/>
  <c r="K101" i="14"/>
  <c r="L101" i="14"/>
  <c r="H102" i="14"/>
  <c r="I102" i="14"/>
  <c r="J102" i="14"/>
  <c r="K102" i="14"/>
  <c r="L102" i="14"/>
  <c r="H103" i="14"/>
  <c r="I103" i="14"/>
  <c r="J103" i="14"/>
  <c r="K103" i="14"/>
  <c r="L103" i="14"/>
  <c r="H104" i="14"/>
  <c r="I104" i="14"/>
  <c r="J104" i="14"/>
  <c r="K104" i="14"/>
  <c r="L104" i="14"/>
  <c r="H105" i="14"/>
  <c r="I105" i="14"/>
  <c r="J105" i="14"/>
  <c r="K105" i="14"/>
  <c r="L105" i="14"/>
  <c r="H106" i="14"/>
  <c r="I106" i="14"/>
  <c r="J106" i="14"/>
  <c r="K106" i="14"/>
  <c r="L106" i="14"/>
  <c r="H107" i="14"/>
  <c r="I107" i="14"/>
  <c r="J107" i="14"/>
  <c r="K107" i="14"/>
  <c r="L107" i="14"/>
  <c r="H108" i="14"/>
  <c r="I108" i="14"/>
  <c r="J108" i="14"/>
  <c r="K108" i="14"/>
  <c r="L108" i="14"/>
  <c r="H109" i="14"/>
  <c r="I109" i="14"/>
  <c r="J109" i="14"/>
  <c r="K109" i="14"/>
  <c r="L109" i="14"/>
  <c r="H110" i="14"/>
  <c r="I110" i="14"/>
  <c r="J110" i="14"/>
  <c r="K110" i="14"/>
  <c r="L110" i="14"/>
  <c r="H111" i="14"/>
  <c r="I111" i="14"/>
  <c r="J111" i="14"/>
  <c r="K111" i="14"/>
  <c r="L111" i="14"/>
  <c r="H112" i="14"/>
  <c r="I112" i="14"/>
  <c r="J112" i="14"/>
  <c r="K112" i="14"/>
  <c r="L112" i="14"/>
  <c r="H113" i="14"/>
  <c r="I113" i="14"/>
  <c r="J113" i="14"/>
  <c r="K113" i="14"/>
  <c r="L113" i="14"/>
  <c r="H114" i="14"/>
  <c r="I114" i="14"/>
  <c r="J114" i="14"/>
  <c r="K114" i="14"/>
  <c r="L114" i="14"/>
  <c r="H115" i="14"/>
  <c r="I115" i="14"/>
  <c r="J115" i="14"/>
  <c r="K115" i="14"/>
  <c r="L115" i="14"/>
  <c r="H116" i="14"/>
  <c r="I116" i="14"/>
  <c r="J116" i="14"/>
  <c r="K116" i="14"/>
  <c r="L116" i="14"/>
  <c r="H117" i="14"/>
  <c r="I117" i="14"/>
  <c r="J117" i="14"/>
  <c r="K117" i="14"/>
  <c r="L117" i="14"/>
  <c r="H118" i="14"/>
  <c r="I118" i="14"/>
  <c r="J118" i="14"/>
  <c r="K118" i="14"/>
  <c r="L118" i="14"/>
  <c r="H119" i="14"/>
  <c r="I119" i="14"/>
  <c r="J119" i="14"/>
  <c r="K119" i="14"/>
  <c r="L119" i="14"/>
  <c r="H120" i="14"/>
  <c r="I120" i="14"/>
  <c r="J120" i="14"/>
  <c r="K120" i="14"/>
  <c r="L120" i="14"/>
  <c r="H121" i="14"/>
  <c r="I121" i="14"/>
  <c r="J121" i="14"/>
  <c r="K121" i="14"/>
  <c r="L121" i="14"/>
  <c r="H122" i="14"/>
  <c r="I122" i="14"/>
  <c r="J122" i="14"/>
  <c r="K122" i="14"/>
  <c r="L122" i="14"/>
  <c r="H123" i="14"/>
  <c r="I123" i="14"/>
  <c r="J123" i="14"/>
  <c r="K123" i="14"/>
  <c r="L123" i="14"/>
  <c r="H124" i="14"/>
  <c r="I124" i="14"/>
  <c r="J124" i="14"/>
  <c r="K124" i="14"/>
  <c r="L124" i="14"/>
  <c r="H125" i="14"/>
  <c r="I125" i="14"/>
  <c r="J125" i="14"/>
  <c r="K125" i="14"/>
  <c r="L125" i="14"/>
  <c r="H126" i="14"/>
  <c r="I126" i="14"/>
  <c r="J126" i="14"/>
  <c r="K126" i="14"/>
  <c r="L126" i="14"/>
  <c r="H127" i="14"/>
  <c r="I127" i="14"/>
  <c r="J127" i="14"/>
  <c r="K127" i="14"/>
  <c r="L127" i="14"/>
  <c r="H128" i="14"/>
  <c r="I128" i="14"/>
  <c r="J128" i="14"/>
  <c r="K128" i="14"/>
  <c r="L128" i="14"/>
  <c r="H129" i="14"/>
  <c r="I129" i="14"/>
  <c r="J129" i="14"/>
  <c r="K129" i="14"/>
  <c r="L129" i="14"/>
  <c r="H130" i="14"/>
  <c r="I130" i="14"/>
  <c r="J130" i="14"/>
  <c r="K130" i="14"/>
  <c r="L130" i="14"/>
  <c r="H131" i="14"/>
  <c r="I131" i="14"/>
  <c r="J131" i="14"/>
  <c r="K131" i="14"/>
  <c r="L131" i="14"/>
  <c r="H132" i="14"/>
  <c r="I132" i="14"/>
  <c r="J132" i="14"/>
  <c r="K132" i="14"/>
  <c r="L132" i="14"/>
  <c r="H133" i="14"/>
  <c r="I133" i="14"/>
  <c r="J133" i="14"/>
  <c r="K133" i="14"/>
  <c r="L133" i="14"/>
  <c r="H134" i="14"/>
  <c r="I134" i="14"/>
  <c r="J134" i="14"/>
  <c r="K134" i="14"/>
  <c r="L134" i="14"/>
  <c r="H135" i="14"/>
  <c r="I135" i="14"/>
  <c r="J135" i="14"/>
  <c r="K135" i="14"/>
  <c r="L135" i="14"/>
  <c r="H136" i="14"/>
  <c r="I136" i="14"/>
  <c r="J136" i="14"/>
  <c r="K136" i="14"/>
  <c r="L136" i="14"/>
  <c r="H137" i="14"/>
  <c r="I137" i="14"/>
  <c r="J137" i="14"/>
  <c r="K137" i="14"/>
  <c r="L137" i="14"/>
  <c r="H138" i="14"/>
  <c r="I138" i="14"/>
  <c r="J138" i="14"/>
  <c r="K138" i="14"/>
  <c r="L138" i="14"/>
  <c r="H139" i="14"/>
  <c r="I139" i="14"/>
  <c r="J139" i="14"/>
  <c r="K139" i="14"/>
  <c r="L139" i="14"/>
  <c r="H140" i="14"/>
  <c r="I140" i="14"/>
  <c r="J140" i="14"/>
  <c r="K140" i="14"/>
  <c r="L140" i="14"/>
  <c r="H141" i="14"/>
  <c r="I141" i="14"/>
  <c r="J141" i="14"/>
  <c r="K141" i="14"/>
  <c r="L141" i="14"/>
  <c r="H142" i="14"/>
  <c r="I142" i="14"/>
  <c r="J142" i="14"/>
  <c r="K142" i="14"/>
  <c r="L142" i="14"/>
  <c r="H143" i="14"/>
  <c r="I143" i="14"/>
  <c r="J143" i="14"/>
  <c r="K143" i="14"/>
  <c r="L143" i="14"/>
  <c r="H144" i="14"/>
  <c r="I144" i="14"/>
  <c r="J144" i="14"/>
  <c r="K144" i="14"/>
  <c r="L144" i="14"/>
  <c r="H145" i="14"/>
  <c r="I145" i="14"/>
  <c r="J145" i="14"/>
  <c r="K145" i="14"/>
  <c r="L145" i="14"/>
  <c r="H146" i="14"/>
  <c r="I146" i="14"/>
  <c r="J146" i="14"/>
  <c r="K146" i="14"/>
  <c r="L146" i="14"/>
  <c r="H147" i="14"/>
  <c r="I147" i="14"/>
  <c r="J147" i="14"/>
  <c r="K147" i="14"/>
  <c r="L147" i="14"/>
  <c r="H148" i="14"/>
  <c r="I148" i="14"/>
  <c r="J148" i="14"/>
  <c r="K148" i="14"/>
  <c r="L148" i="14"/>
  <c r="H149" i="14"/>
  <c r="I149" i="14"/>
  <c r="J149" i="14"/>
  <c r="K149" i="14"/>
  <c r="L149" i="14"/>
  <c r="H150" i="14"/>
  <c r="I150" i="14"/>
  <c r="J150" i="14"/>
  <c r="K150" i="14"/>
  <c r="L150" i="14"/>
  <c r="H151" i="14"/>
  <c r="I151" i="14"/>
  <c r="J151" i="14"/>
  <c r="K151" i="14"/>
  <c r="L151" i="14"/>
  <c r="H152" i="14"/>
  <c r="I152" i="14"/>
  <c r="J152" i="14"/>
  <c r="K152" i="14"/>
  <c r="L152" i="14"/>
  <c r="H153" i="14"/>
  <c r="I153" i="14"/>
  <c r="J153" i="14"/>
  <c r="K153" i="14"/>
  <c r="L153" i="14"/>
  <c r="H154" i="14"/>
  <c r="I154" i="14"/>
  <c r="J154" i="14"/>
  <c r="K154" i="14"/>
  <c r="L154" i="14"/>
  <c r="H155" i="14"/>
  <c r="I155" i="14"/>
  <c r="J155" i="14"/>
  <c r="K155" i="14"/>
  <c r="L155" i="14"/>
  <c r="H156" i="14"/>
  <c r="I156" i="14"/>
  <c r="J156" i="14"/>
  <c r="K156" i="14"/>
  <c r="L156" i="14"/>
  <c r="H157" i="14"/>
  <c r="I157" i="14"/>
  <c r="J157" i="14"/>
  <c r="K157" i="14"/>
  <c r="L157" i="14"/>
  <c r="H158" i="14"/>
  <c r="I158" i="14"/>
  <c r="J158" i="14"/>
  <c r="K158" i="14"/>
  <c r="L158" i="14"/>
  <c r="H159" i="14"/>
  <c r="I159" i="14"/>
  <c r="J159" i="14"/>
  <c r="K159" i="14"/>
  <c r="L159" i="14"/>
  <c r="H160" i="14"/>
  <c r="I160" i="14"/>
  <c r="J160" i="14"/>
  <c r="K160" i="14"/>
  <c r="L160" i="14"/>
  <c r="H161" i="14"/>
  <c r="I161" i="14"/>
  <c r="J161" i="14"/>
  <c r="K161" i="14"/>
  <c r="L161" i="14"/>
  <c r="H162" i="14"/>
  <c r="I162" i="14"/>
  <c r="J162" i="14"/>
  <c r="K162" i="14"/>
  <c r="L162" i="14"/>
  <c r="H163" i="14"/>
  <c r="I163" i="14"/>
  <c r="J163" i="14"/>
  <c r="K163" i="14"/>
  <c r="L163" i="14"/>
  <c r="H164" i="14"/>
  <c r="I164" i="14"/>
  <c r="J164" i="14"/>
  <c r="K164" i="14"/>
  <c r="L164" i="14"/>
  <c r="H165" i="14"/>
  <c r="I165" i="14"/>
  <c r="J165" i="14"/>
  <c r="K165" i="14"/>
  <c r="L165" i="14"/>
  <c r="H166" i="14"/>
  <c r="I166" i="14"/>
  <c r="J166" i="14"/>
  <c r="K166" i="14"/>
  <c r="L166" i="14"/>
  <c r="H167" i="14"/>
  <c r="I167" i="14"/>
  <c r="J167" i="14"/>
  <c r="K167" i="14"/>
  <c r="L167" i="14"/>
  <c r="H168" i="14"/>
  <c r="I168" i="14"/>
  <c r="J168" i="14"/>
  <c r="K168" i="14"/>
  <c r="L168" i="14"/>
  <c r="H169" i="14"/>
  <c r="I169" i="14"/>
  <c r="J169" i="14"/>
  <c r="K169" i="14"/>
  <c r="L169" i="14"/>
  <c r="H170" i="14"/>
  <c r="I170" i="14"/>
  <c r="J170" i="14"/>
  <c r="K170" i="14"/>
  <c r="L170" i="14"/>
  <c r="H171" i="14"/>
  <c r="I171" i="14"/>
  <c r="J171" i="14"/>
  <c r="K171" i="14"/>
  <c r="L171" i="14"/>
  <c r="H172" i="14"/>
  <c r="I172" i="14"/>
  <c r="J172" i="14"/>
  <c r="K172" i="14"/>
  <c r="L172" i="14"/>
  <c r="H173" i="14"/>
  <c r="I173" i="14"/>
  <c r="J173" i="14"/>
  <c r="K173" i="14"/>
  <c r="L173" i="14"/>
  <c r="H174" i="14"/>
  <c r="I174" i="14"/>
  <c r="J174" i="14"/>
  <c r="K174" i="14"/>
  <c r="L174" i="14"/>
  <c r="H175" i="14"/>
  <c r="I175" i="14"/>
  <c r="J175" i="14"/>
  <c r="K175" i="14"/>
  <c r="L175" i="14"/>
  <c r="H176" i="14"/>
  <c r="I176" i="14"/>
  <c r="J176" i="14"/>
  <c r="K176" i="14"/>
  <c r="L176" i="14"/>
  <c r="H177" i="14"/>
  <c r="I177" i="14"/>
  <c r="J177" i="14"/>
  <c r="K177" i="14"/>
  <c r="L177" i="14"/>
  <c r="H178" i="14"/>
  <c r="I178" i="14"/>
  <c r="J178" i="14"/>
  <c r="K178" i="14"/>
  <c r="L178" i="14"/>
  <c r="H179" i="14"/>
  <c r="I179" i="14"/>
  <c r="J179" i="14"/>
  <c r="K179" i="14"/>
  <c r="L179" i="14"/>
  <c r="H180" i="14"/>
  <c r="I180" i="14"/>
  <c r="J180" i="14"/>
  <c r="K180" i="14"/>
  <c r="L180" i="14"/>
  <c r="H181" i="14"/>
  <c r="I181" i="14"/>
  <c r="J181" i="14"/>
  <c r="K181" i="14"/>
  <c r="L181" i="14"/>
  <c r="H182" i="14"/>
  <c r="I182" i="14"/>
  <c r="J182" i="14"/>
  <c r="K182" i="14"/>
  <c r="L182" i="14"/>
  <c r="H183" i="14"/>
  <c r="I183" i="14"/>
  <c r="J183" i="14"/>
  <c r="K183" i="14"/>
  <c r="L183" i="14"/>
  <c r="H184" i="14"/>
  <c r="I184" i="14"/>
  <c r="J184" i="14"/>
  <c r="K184" i="14"/>
  <c r="L184" i="14"/>
  <c r="H185" i="14"/>
  <c r="I185" i="14"/>
  <c r="J185" i="14"/>
  <c r="K185" i="14"/>
  <c r="L185" i="14"/>
  <c r="H186" i="14"/>
  <c r="I186" i="14"/>
  <c r="J186" i="14"/>
  <c r="K186" i="14"/>
  <c r="L186" i="14"/>
  <c r="H187" i="14"/>
  <c r="I187" i="14"/>
  <c r="J187" i="14"/>
  <c r="K187" i="14"/>
  <c r="L187" i="14"/>
  <c r="H188" i="14"/>
  <c r="I188" i="14"/>
  <c r="J188" i="14"/>
  <c r="K188" i="14"/>
  <c r="L188" i="14"/>
  <c r="H189" i="14"/>
  <c r="I189" i="14"/>
  <c r="J189" i="14"/>
  <c r="K189" i="14"/>
  <c r="L189" i="14"/>
  <c r="H190" i="14"/>
  <c r="I190" i="14"/>
  <c r="J190" i="14"/>
  <c r="K190" i="14"/>
  <c r="L190" i="14"/>
  <c r="H191" i="14"/>
  <c r="I191" i="14"/>
  <c r="J191" i="14"/>
  <c r="K191" i="14"/>
  <c r="L191" i="14"/>
  <c r="H192" i="14"/>
  <c r="I192" i="14"/>
  <c r="J192" i="14"/>
  <c r="K192" i="14"/>
  <c r="L192" i="14"/>
  <c r="H193" i="14"/>
  <c r="I193" i="14"/>
  <c r="J193" i="14"/>
  <c r="K193" i="14"/>
  <c r="L193" i="14"/>
  <c r="H194" i="14"/>
  <c r="I194" i="14"/>
  <c r="J194" i="14"/>
  <c r="K194" i="14"/>
  <c r="L194" i="14"/>
  <c r="H195" i="14"/>
  <c r="I195" i="14"/>
  <c r="J195" i="14"/>
  <c r="K195" i="14"/>
  <c r="L195" i="14"/>
  <c r="H196" i="14"/>
  <c r="I196" i="14"/>
  <c r="J196" i="14"/>
  <c r="K196" i="14"/>
  <c r="L196" i="14"/>
  <c r="H197" i="14"/>
  <c r="I197" i="14"/>
  <c r="J197" i="14"/>
  <c r="K197" i="14"/>
  <c r="L197" i="14"/>
  <c r="H198" i="14"/>
  <c r="I198" i="14"/>
  <c r="J198" i="14"/>
  <c r="K198" i="14"/>
  <c r="L198" i="14"/>
  <c r="H199" i="14"/>
  <c r="I199" i="14"/>
  <c r="J199" i="14"/>
  <c r="K199" i="14"/>
  <c r="L199" i="14"/>
  <c r="H200" i="14"/>
  <c r="I200" i="14"/>
  <c r="J200" i="14"/>
  <c r="K200" i="14"/>
  <c r="L200" i="14"/>
  <c r="H201" i="14"/>
  <c r="I201" i="14"/>
  <c r="J201" i="14"/>
  <c r="K201" i="14"/>
  <c r="L201" i="14"/>
  <c r="H202" i="14"/>
  <c r="I202" i="14"/>
  <c r="J202" i="14"/>
  <c r="K202" i="14"/>
  <c r="L202" i="14"/>
  <c r="H203" i="14"/>
  <c r="I203" i="14"/>
  <c r="J203" i="14"/>
  <c r="K203" i="14"/>
  <c r="L203" i="14"/>
  <c r="H204" i="14"/>
  <c r="I204" i="14"/>
  <c r="J204" i="14"/>
  <c r="K204" i="14"/>
  <c r="L204" i="14"/>
  <c r="H205" i="14"/>
  <c r="I205" i="14"/>
  <c r="J205" i="14"/>
  <c r="K205" i="14"/>
  <c r="L205" i="14"/>
  <c r="H206" i="14"/>
  <c r="I206" i="14"/>
  <c r="J206" i="14"/>
  <c r="K206" i="14"/>
  <c r="L206" i="14"/>
  <c r="H207" i="14"/>
  <c r="I207" i="14"/>
  <c r="J207" i="14"/>
  <c r="K207" i="14"/>
  <c r="L207" i="14"/>
  <c r="H208" i="14"/>
  <c r="I208" i="14"/>
  <c r="J208" i="14"/>
  <c r="K208" i="14"/>
  <c r="L208" i="14"/>
  <c r="H209" i="14"/>
  <c r="I209" i="14"/>
  <c r="J209" i="14"/>
  <c r="K209" i="14"/>
  <c r="L209" i="14"/>
  <c r="H210" i="14"/>
  <c r="I210" i="14"/>
  <c r="J210" i="14"/>
  <c r="K210" i="14"/>
  <c r="L210" i="14"/>
  <c r="H211" i="14"/>
  <c r="I211" i="14"/>
  <c r="J211" i="14"/>
  <c r="K211" i="14"/>
  <c r="L211" i="14"/>
  <c r="H212" i="14"/>
  <c r="I212" i="14"/>
  <c r="J212" i="14"/>
  <c r="K212" i="14"/>
  <c r="L212" i="14"/>
  <c r="H213" i="14"/>
  <c r="I213" i="14"/>
  <c r="J213" i="14"/>
  <c r="K213" i="14"/>
  <c r="L213" i="14"/>
  <c r="H214" i="14"/>
  <c r="I214" i="14"/>
  <c r="J214" i="14"/>
  <c r="K214" i="14"/>
  <c r="L214" i="14"/>
  <c r="H215" i="14"/>
  <c r="I215" i="14"/>
  <c r="J215" i="14"/>
  <c r="K215" i="14"/>
  <c r="L215" i="14"/>
  <c r="H216" i="14"/>
  <c r="I216" i="14"/>
  <c r="J216" i="14"/>
  <c r="K216" i="14"/>
  <c r="L216" i="14"/>
  <c r="H217" i="14"/>
  <c r="I217" i="14"/>
  <c r="J217" i="14"/>
  <c r="K217" i="14"/>
  <c r="L217" i="14"/>
  <c r="H218" i="14"/>
  <c r="I218" i="14"/>
  <c r="J218" i="14"/>
  <c r="K218" i="14"/>
  <c r="L218" i="14"/>
  <c r="H219" i="14"/>
  <c r="I219" i="14"/>
  <c r="J219" i="14"/>
  <c r="K219" i="14"/>
  <c r="L219" i="14"/>
  <c r="H220" i="14"/>
  <c r="I220" i="14"/>
  <c r="J220" i="14"/>
  <c r="K220" i="14"/>
  <c r="L220" i="14"/>
  <c r="H221" i="14"/>
  <c r="I221" i="14"/>
  <c r="J221" i="14"/>
  <c r="K221" i="14"/>
  <c r="L221" i="14"/>
  <c r="H222" i="14"/>
  <c r="I222" i="14"/>
  <c r="J222" i="14"/>
  <c r="K222" i="14"/>
  <c r="L222" i="14"/>
  <c r="H223" i="14"/>
  <c r="I223" i="14"/>
  <c r="J223" i="14"/>
  <c r="K223" i="14"/>
  <c r="L223" i="14"/>
  <c r="H224" i="14"/>
  <c r="I224" i="14"/>
  <c r="J224" i="14"/>
  <c r="K224" i="14"/>
  <c r="L224" i="14"/>
  <c r="H225" i="14"/>
  <c r="I225" i="14"/>
  <c r="J225" i="14"/>
  <c r="K225" i="14"/>
  <c r="L225" i="14"/>
  <c r="H226" i="14"/>
  <c r="I226" i="14"/>
  <c r="J226" i="14"/>
  <c r="K226" i="14"/>
  <c r="L226" i="14"/>
  <c r="H227" i="14"/>
  <c r="I227" i="14"/>
  <c r="J227" i="14"/>
  <c r="K227" i="14"/>
  <c r="L227" i="14"/>
  <c r="H228" i="14"/>
  <c r="I228" i="14"/>
  <c r="J228" i="14"/>
  <c r="K228" i="14"/>
  <c r="L228" i="14"/>
  <c r="H229" i="14"/>
  <c r="I229" i="14"/>
  <c r="J229" i="14"/>
  <c r="K229" i="14"/>
  <c r="L229" i="14"/>
  <c r="H230" i="14"/>
  <c r="I230" i="14"/>
  <c r="J230" i="14"/>
  <c r="K230" i="14"/>
  <c r="L230" i="14"/>
  <c r="H231" i="14"/>
  <c r="I231" i="14"/>
  <c r="J231" i="14"/>
  <c r="K231" i="14"/>
  <c r="L231" i="14"/>
  <c r="H232" i="14"/>
  <c r="I232" i="14"/>
  <c r="J232" i="14"/>
  <c r="K232" i="14"/>
  <c r="L232" i="14"/>
  <c r="H233" i="14"/>
  <c r="I233" i="14"/>
  <c r="J233" i="14"/>
  <c r="K233" i="14"/>
  <c r="L233" i="14"/>
  <c r="H234" i="14"/>
  <c r="I234" i="14"/>
  <c r="J234" i="14"/>
  <c r="K234" i="14"/>
  <c r="L234" i="14"/>
  <c r="H235" i="14"/>
  <c r="I235" i="14"/>
  <c r="J235" i="14"/>
  <c r="K235" i="14"/>
  <c r="L235" i="14"/>
  <c r="H236" i="14"/>
  <c r="I236" i="14"/>
  <c r="J236" i="14"/>
  <c r="K236" i="14"/>
  <c r="L236" i="14"/>
  <c r="H237" i="14"/>
  <c r="I237" i="14"/>
  <c r="J237" i="14"/>
  <c r="K237" i="14"/>
  <c r="L237" i="14"/>
  <c r="H238" i="14"/>
  <c r="I238" i="14"/>
  <c r="J238" i="14"/>
  <c r="K238" i="14"/>
  <c r="L238" i="14"/>
  <c r="H239" i="14"/>
  <c r="I239" i="14"/>
  <c r="J239" i="14"/>
  <c r="K239" i="14"/>
  <c r="L239" i="14"/>
  <c r="H240" i="14"/>
  <c r="I240" i="14"/>
  <c r="J240" i="14"/>
  <c r="K240" i="14"/>
  <c r="L240" i="14"/>
  <c r="H241" i="14"/>
  <c r="I241" i="14"/>
  <c r="J241" i="14"/>
  <c r="K241" i="14"/>
  <c r="L241" i="14"/>
  <c r="H242" i="14"/>
  <c r="I242" i="14"/>
  <c r="J242" i="14"/>
  <c r="K242" i="14"/>
  <c r="L242" i="14"/>
  <c r="H243" i="14"/>
  <c r="I243" i="14"/>
  <c r="J243" i="14"/>
  <c r="K243" i="14"/>
  <c r="L243" i="14"/>
  <c r="H244" i="14"/>
  <c r="I244" i="14"/>
  <c r="J244" i="14"/>
  <c r="K244" i="14"/>
  <c r="L244" i="14"/>
  <c r="H245" i="14"/>
  <c r="I245" i="14"/>
  <c r="J245" i="14"/>
  <c r="K245" i="14"/>
  <c r="L245" i="14"/>
  <c r="H246" i="14"/>
  <c r="I246" i="14"/>
  <c r="J246" i="14"/>
  <c r="K246" i="14"/>
  <c r="L246" i="14"/>
  <c r="H247" i="14"/>
  <c r="I247" i="14"/>
  <c r="J247" i="14"/>
  <c r="K247" i="14"/>
  <c r="L247" i="14"/>
  <c r="H248" i="14"/>
  <c r="I248" i="14"/>
  <c r="J248" i="14"/>
  <c r="K248" i="14"/>
  <c r="L248" i="14"/>
  <c r="H249" i="14"/>
  <c r="I249" i="14"/>
  <c r="J249" i="14"/>
  <c r="K249" i="14"/>
  <c r="L249" i="14"/>
  <c r="H250" i="14"/>
  <c r="I250" i="14"/>
  <c r="J250" i="14"/>
  <c r="K250" i="14"/>
  <c r="L250" i="14"/>
  <c r="H251" i="14"/>
  <c r="I251" i="14"/>
  <c r="J251" i="14"/>
  <c r="K251" i="14"/>
  <c r="L251" i="14"/>
  <c r="H252" i="14"/>
  <c r="I252" i="14"/>
  <c r="J252" i="14"/>
  <c r="K252" i="14"/>
  <c r="L252" i="14"/>
  <c r="H253" i="14"/>
  <c r="I253" i="14"/>
  <c r="J253" i="14"/>
  <c r="K253" i="14"/>
  <c r="L253" i="14"/>
  <c r="H254" i="14"/>
  <c r="I254" i="14"/>
  <c r="J254" i="14"/>
  <c r="K254" i="14"/>
  <c r="L254" i="14"/>
  <c r="H255" i="14"/>
  <c r="I255" i="14"/>
  <c r="J255" i="14"/>
  <c r="K255" i="14"/>
  <c r="L255" i="14"/>
  <c r="H256" i="14"/>
  <c r="I256" i="14"/>
  <c r="J256" i="14"/>
  <c r="K256" i="14"/>
  <c r="L256" i="14"/>
  <c r="H257" i="14"/>
  <c r="I257" i="14"/>
  <c r="J257" i="14"/>
  <c r="K257" i="14"/>
  <c r="L257" i="14"/>
  <c r="H258" i="14"/>
  <c r="I258" i="14"/>
  <c r="J258" i="14"/>
  <c r="K258" i="14"/>
  <c r="L258" i="14"/>
  <c r="H259" i="14"/>
  <c r="I259" i="14"/>
  <c r="J259" i="14"/>
  <c r="K259" i="14"/>
  <c r="L259" i="14"/>
  <c r="H260" i="14"/>
  <c r="I260" i="14"/>
  <c r="J260" i="14"/>
  <c r="K260" i="14"/>
  <c r="L260" i="14"/>
  <c r="H261" i="14"/>
  <c r="I261" i="14"/>
  <c r="J261" i="14"/>
  <c r="K261" i="14"/>
  <c r="L261" i="14"/>
  <c r="H262" i="14"/>
  <c r="I262" i="14"/>
  <c r="J262" i="14"/>
  <c r="K262" i="14"/>
  <c r="L262" i="14"/>
  <c r="H263" i="14"/>
  <c r="I263" i="14"/>
  <c r="J263" i="14"/>
  <c r="K263" i="14"/>
  <c r="L263" i="14"/>
  <c r="H264" i="14"/>
  <c r="I264" i="14"/>
  <c r="J264" i="14"/>
  <c r="K264" i="14"/>
  <c r="L264" i="14"/>
  <c r="H265" i="14"/>
  <c r="I265" i="14"/>
  <c r="J265" i="14"/>
  <c r="K265" i="14"/>
  <c r="L265" i="14"/>
  <c r="H266" i="14"/>
  <c r="I266" i="14"/>
  <c r="J266" i="14"/>
  <c r="K266" i="14"/>
  <c r="L266" i="14"/>
  <c r="H267" i="14"/>
  <c r="I267" i="14"/>
  <c r="J267" i="14"/>
  <c r="K267" i="14"/>
  <c r="L267" i="14"/>
  <c r="H268" i="14"/>
  <c r="I268" i="14"/>
  <c r="J268" i="14"/>
  <c r="K268" i="14"/>
  <c r="L268" i="14"/>
  <c r="H269" i="14"/>
  <c r="I269" i="14"/>
  <c r="J269" i="14"/>
  <c r="K269" i="14"/>
  <c r="L269" i="14"/>
  <c r="H270" i="14"/>
  <c r="I270" i="14"/>
  <c r="J270" i="14"/>
  <c r="K270" i="14"/>
  <c r="L270" i="14"/>
  <c r="H271" i="14"/>
  <c r="I271" i="14"/>
  <c r="J271" i="14"/>
  <c r="K271" i="14"/>
  <c r="L271" i="14"/>
  <c r="H272" i="14"/>
  <c r="I272" i="14"/>
  <c r="J272" i="14"/>
  <c r="K272" i="14"/>
  <c r="L272" i="14"/>
  <c r="H273" i="14"/>
  <c r="I273" i="14"/>
  <c r="J273" i="14"/>
  <c r="K273" i="14"/>
  <c r="L273" i="14"/>
  <c r="H274" i="14"/>
  <c r="I274" i="14"/>
  <c r="J274" i="14"/>
  <c r="K274" i="14"/>
  <c r="L274" i="14"/>
  <c r="H275" i="14"/>
  <c r="I275" i="14"/>
  <c r="J275" i="14"/>
  <c r="K275" i="14"/>
  <c r="L275" i="14"/>
  <c r="H276" i="14"/>
  <c r="I276" i="14"/>
  <c r="J276" i="14"/>
  <c r="K276" i="14"/>
  <c r="L276" i="14"/>
  <c r="H277" i="14"/>
  <c r="I277" i="14"/>
  <c r="J277" i="14"/>
  <c r="K277" i="14"/>
  <c r="L277" i="14"/>
  <c r="H278" i="14"/>
  <c r="I278" i="14"/>
  <c r="J278" i="14"/>
  <c r="K278" i="14"/>
  <c r="L278" i="14"/>
  <c r="H279" i="14"/>
  <c r="I279" i="14"/>
  <c r="J279" i="14"/>
  <c r="K279" i="14"/>
  <c r="L279" i="14"/>
  <c r="H280" i="14"/>
  <c r="I280" i="14"/>
  <c r="J280" i="14"/>
  <c r="K280" i="14"/>
  <c r="L280" i="14"/>
  <c r="H281" i="14"/>
  <c r="I281" i="14"/>
  <c r="J281" i="14"/>
  <c r="K281" i="14"/>
  <c r="L281" i="14"/>
  <c r="H282" i="14"/>
  <c r="I282" i="14"/>
  <c r="J282" i="14"/>
  <c r="K282" i="14"/>
  <c r="L282" i="14"/>
  <c r="H283" i="14"/>
  <c r="I283" i="14"/>
  <c r="J283" i="14"/>
  <c r="K283" i="14"/>
  <c r="L283" i="14"/>
  <c r="H284" i="14"/>
  <c r="I284" i="14"/>
  <c r="J284" i="14"/>
  <c r="K284" i="14"/>
  <c r="L284" i="14"/>
  <c r="H285" i="14"/>
  <c r="I285" i="14"/>
  <c r="J285" i="14"/>
  <c r="K285" i="14"/>
  <c r="L285" i="14"/>
  <c r="H286" i="14"/>
  <c r="I286" i="14"/>
  <c r="J286" i="14"/>
  <c r="K286" i="14"/>
  <c r="L286" i="14"/>
  <c r="H287" i="14"/>
  <c r="I287" i="14"/>
  <c r="J287" i="14"/>
  <c r="K287" i="14"/>
  <c r="L287" i="14"/>
  <c r="H288" i="14"/>
  <c r="I288" i="14"/>
  <c r="J288" i="14"/>
  <c r="K288" i="14"/>
  <c r="L288" i="14"/>
  <c r="H289" i="14"/>
  <c r="I289" i="14"/>
  <c r="J289" i="14"/>
  <c r="K289" i="14"/>
  <c r="L289" i="14"/>
  <c r="H290" i="14"/>
  <c r="I290" i="14"/>
  <c r="J290" i="14"/>
  <c r="K290" i="14"/>
  <c r="L290" i="14"/>
  <c r="H291" i="14"/>
  <c r="I291" i="14"/>
  <c r="J291" i="14"/>
  <c r="K291" i="14"/>
  <c r="L291" i="14"/>
  <c r="H292" i="14"/>
  <c r="I292" i="14"/>
  <c r="J292" i="14"/>
  <c r="K292" i="14"/>
  <c r="L292" i="14"/>
  <c r="H293" i="14"/>
  <c r="I293" i="14"/>
  <c r="J293" i="14"/>
  <c r="K293" i="14"/>
  <c r="L293" i="14"/>
  <c r="H294" i="14"/>
  <c r="I294" i="14"/>
  <c r="J294" i="14"/>
  <c r="K294" i="14"/>
  <c r="L294" i="14"/>
  <c r="H295" i="14"/>
  <c r="I295" i="14"/>
  <c r="J295" i="14"/>
  <c r="K295" i="14"/>
  <c r="L295" i="14"/>
  <c r="H296" i="14"/>
  <c r="I296" i="14"/>
  <c r="J296" i="14"/>
  <c r="K296" i="14"/>
  <c r="L296" i="14"/>
  <c r="H297" i="14"/>
  <c r="I297" i="14"/>
  <c r="J297" i="14"/>
  <c r="K297" i="14"/>
  <c r="L297" i="14"/>
  <c r="H298" i="14"/>
  <c r="I298" i="14"/>
  <c r="J298" i="14"/>
  <c r="K298" i="14"/>
  <c r="L298" i="14"/>
  <c r="H299" i="14"/>
  <c r="I299" i="14"/>
  <c r="J299" i="14"/>
  <c r="K299" i="14"/>
  <c r="L299" i="14"/>
  <c r="H300" i="14"/>
  <c r="I300" i="14"/>
  <c r="J300" i="14"/>
  <c r="K300" i="14"/>
  <c r="L300" i="14"/>
  <c r="H301" i="14"/>
  <c r="I301" i="14"/>
  <c r="J301" i="14"/>
  <c r="K301" i="14"/>
  <c r="L301" i="14"/>
  <c r="H302" i="14"/>
  <c r="I302" i="14"/>
  <c r="J302" i="14"/>
  <c r="K302" i="14"/>
  <c r="L302" i="14"/>
  <c r="H303" i="14"/>
  <c r="I303" i="14"/>
  <c r="J303" i="14"/>
  <c r="K303" i="14"/>
  <c r="L303" i="14"/>
  <c r="H304" i="14"/>
  <c r="I304" i="14"/>
  <c r="J304" i="14"/>
  <c r="K304" i="14"/>
  <c r="L304" i="14"/>
  <c r="H305" i="14"/>
  <c r="I305" i="14"/>
  <c r="J305" i="14"/>
  <c r="K305" i="14"/>
  <c r="L305" i="14"/>
  <c r="H306" i="14"/>
  <c r="I306" i="14"/>
  <c r="J306" i="14"/>
  <c r="K306" i="14"/>
  <c r="L306" i="14"/>
  <c r="H307" i="14"/>
  <c r="I307" i="14"/>
  <c r="J307" i="14"/>
  <c r="K307" i="14"/>
  <c r="L307" i="14"/>
  <c r="H308" i="14"/>
  <c r="I308" i="14"/>
  <c r="J308" i="14"/>
  <c r="K308" i="14"/>
  <c r="L308" i="14"/>
  <c r="H309" i="14"/>
  <c r="I309" i="14"/>
  <c r="J309" i="14"/>
  <c r="K309" i="14"/>
  <c r="L309" i="14"/>
  <c r="H310" i="14"/>
  <c r="I310" i="14"/>
  <c r="J310" i="14"/>
  <c r="K310" i="14"/>
  <c r="L310" i="14"/>
  <c r="H311" i="14"/>
  <c r="I311" i="14"/>
  <c r="J311" i="14"/>
  <c r="K311" i="14"/>
  <c r="L311" i="14"/>
  <c r="H312" i="14"/>
  <c r="I312" i="14"/>
  <c r="J312" i="14"/>
  <c r="K312" i="14"/>
  <c r="L312" i="14"/>
  <c r="H313" i="14"/>
  <c r="I313" i="14"/>
  <c r="J313" i="14"/>
  <c r="K313" i="14"/>
  <c r="L313" i="14"/>
  <c r="H314" i="14"/>
  <c r="I314" i="14"/>
  <c r="J314" i="14"/>
  <c r="K314" i="14"/>
  <c r="L314" i="14"/>
  <c r="H315" i="14"/>
  <c r="I315" i="14"/>
  <c r="J315" i="14"/>
  <c r="K315" i="14"/>
  <c r="L315" i="14"/>
  <c r="H316" i="14"/>
  <c r="I316" i="14"/>
  <c r="J316" i="14"/>
  <c r="K316" i="14"/>
  <c r="L316" i="14"/>
  <c r="H317" i="14"/>
  <c r="I317" i="14"/>
  <c r="J317" i="14"/>
  <c r="K317" i="14"/>
  <c r="L317" i="14"/>
  <c r="H318" i="14"/>
  <c r="I318" i="14"/>
  <c r="J318" i="14"/>
  <c r="K318" i="14"/>
  <c r="L318" i="14"/>
  <c r="H319" i="14"/>
  <c r="I319" i="14"/>
  <c r="J319" i="14"/>
  <c r="K319" i="14"/>
  <c r="L319" i="14"/>
  <c r="H320" i="14"/>
  <c r="I320" i="14"/>
  <c r="J320" i="14"/>
  <c r="K320" i="14"/>
  <c r="L320" i="14"/>
  <c r="H321" i="14"/>
  <c r="I321" i="14"/>
  <c r="J321" i="14"/>
  <c r="K321" i="14"/>
  <c r="L321" i="14"/>
  <c r="H322" i="14"/>
  <c r="I322" i="14"/>
  <c r="J322" i="14"/>
  <c r="K322" i="14"/>
  <c r="L322" i="14"/>
  <c r="H323" i="14"/>
  <c r="I323" i="14"/>
  <c r="J323" i="14"/>
  <c r="K323" i="14"/>
  <c r="L323" i="14"/>
  <c r="H324" i="14"/>
  <c r="I324" i="14"/>
  <c r="J324" i="14"/>
  <c r="K324" i="14"/>
  <c r="L324" i="14"/>
  <c r="H325" i="14"/>
  <c r="I325" i="14"/>
  <c r="J325" i="14"/>
  <c r="K325" i="14"/>
  <c r="L325" i="14"/>
  <c r="H326" i="14"/>
  <c r="I326" i="14"/>
  <c r="J326" i="14"/>
  <c r="K326" i="14"/>
  <c r="L326" i="14"/>
  <c r="H327" i="14"/>
  <c r="I327" i="14"/>
  <c r="J327" i="14"/>
  <c r="K327" i="14"/>
  <c r="L327" i="14"/>
  <c r="H328" i="14"/>
  <c r="I328" i="14"/>
  <c r="J328" i="14"/>
  <c r="K328" i="14"/>
  <c r="L328" i="14"/>
  <c r="H329" i="14"/>
  <c r="I329" i="14"/>
  <c r="J329" i="14"/>
  <c r="K329" i="14"/>
  <c r="L329" i="14"/>
  <c r="H330" i="14"/>
  <c r="I330" i="14"/>
  <c r="J330" i="14"/>
  <c r="K330" i="14"/>
  <c r="L330" i="14"/>
  <c r="H331" i="14"/>
  <c r="I331" i="14"/>
  <c r="J331" i="14"/>
  <c r="K331" i="14"/>
  <c r="L331" i="14"/>
  <c r="H332" i="14"/>
  <c r="I332" i="14"/>
  <c r="J332" i="14"/>
  <c r="K332" i="14"/>
  <c r="L332" i="14"/>
  <c r="H333" i="14"/>
  <c r="I333" i="14"/>
  <c r="J333" i="14"/>
  <c r="K333" i="14"/>
  <c r="L333" i="14"/>
  <c r="H334" i="14"/>
  <c r="I334" i="14"/>
  <c r="J334" i="14"/>
  <c r="K334" i="14"/>
  <c r="L334" i="14"/>
  <c r="H335" i="14"/>
  <c r="I335" i="14"/>
  <c r="J335" i="14"/>
  <c r="K335" i="14"/>
  <c r="L335" i="14"/>
  <c r="H336" i="14"/>
  <c r="I336" i="14"/>
  <c r="J336" i="14"/>
  <c r="K336" i="14"/>
  <c r="L336" i="14"/>
  <c r="H337" i="14"/>
  <c r="I337" i="14"/>
  <c r="J337" i="14"/>
  <c r="K337" i="14"/>
  <c r="L337" i="14"/>
  <c r="H338" i="14"/>
  <c r="I338" i="14"/>
  <c r="J338" i="14"/>
  <c r="K338" i="14"/>
  <c r="L338" i="14"/>
  <c r="H339" i="14"/>
  <c r="I339" i="14"/>
  <c r="J339" i="14"/>
  <c r="K339" i="14"/>
  <c r="L339" i="14"/>
  <c r="H340" i="14"/>
  <c r="I340" i="14"/>
  <c r="J340" i="14"/>
  <c r="K340" i="14"/>
  <c r="L340" i="14"/>
  <c r="H341" i="14"/>
  <c r="I341" i="14"/>
  <c r="J341" i="14"/>
  <c r="K341" i="14"/>
  <c r="L341" i="14"/>
  <c r="H342" i="14"/>
  <c r="I342" i="14"/>
  <c r="J342" i="14"/>
  <c r="K342" i="14"/>
  <c r="L342" i="14"/>
  <c r="H343" i="14"/>
  <c r="I343" i="14"/>
  <c r="J343" i="14"/>
  <c r="K343" i="14"/>
  <c r="L343" i="14"/>
  <c r="H344" i="14"/>
  <c r="I344" i="14"/>
  <c r="J344" i="14"/>
  <c r="K344" i="14"/>
  <c r="L344" i="14"/>
  <c r="H345" i="14"/>
  <c r="I345" i="14"/>
  <c r="J345" i="14"/>
  <c r="K345" i="14"/>
  <c r="L345" i="14"/>
  <c r="H346" i="14"/>
  <c r="I346" i="14"/>
  <c r="J346" i="14"/>
  <c r="K346" i="14"/>
  <c r="L346" i="14"/>
  <c r="H347" i="14"/>
  <c r="I347" i="14"/>
  <c r="J347" i="14"/>
  <c r="K347" i="14"/>
  <c r="L347" i="14"/>
  <c r="H348" i="14"/>
  <c r="I348" i="14"/>
  <c r="J348" i="14"/>
  <c r="K348" i="14"/>
  <c r="L348" i="14"/>
  <c r="H349" i="14"/>
  <c r="I349" i="14"/>
  <c r="J349" i="14"/>
  <c r="K349" i="14"/>
  <c r="L349" i="14"/>
  <c r="H350" i="14"/>
  <c r="I350" i="14"/>
  <c r="J350" i="14"/>
  <c r="K350" i="14"/>
  <c r="L350" i="14"/>
  <c r="H351" i="14"/>
  <c r="I351" i="14"/>
  <c r="J351" i="14"/>
  <c r="K351" i="14"/>
  <c r="L351" i="14"/>
  <c r="H352" i="14"/>
  <c r="I352" i="14"/>
  <c r="J352" i="14"/>
  <c r="K352" i="14"/>
  <c r="L352" i="14"/>
  <c r="H353" i="14"/>
  <c r="I353" i="14"/>
  <c r="J353" i="14"/>
  <c r="K353" i="14"/>
  <c r="L353" i="14"/>
  <c r="H354" i="14"/>
  <c r="I354" i="14"/>
  <c r="J354" i="14"/>
  <c r="K354" i="14"/>
  <c r="L354" i="14"/>
  <c r="H355" i="14"/>
  <c r="I355" i="14"/>
  <c r="J355" i="14"/>
  <c r="K355" i="14"/>
  <c r="L355" i="14"/>
  <c r="H356" i="14"/>
  <c r="I356" i="14"/>
  <c r="J356" i="14"/>
  <c r="K356" i="14"/>
  <c r="L356" i="14"/>
  <c r="H357" i="14"/>
  <c r="I357" i="14"/>
  <c r="J357" i="14"/>
  <c r="K357" i="14"/>
  <c r="L357" i="14"/>
  <c r="H358" i="14"/>
  <c r="I358" i="14"/>
  <c r="J358" i="14"/>
  <c r="K358" i="14"/>
  <c r="L358" i="14"/>
  <c r="H359" i="14"/>
  <c r="I359" i="14"/>
  <c r="J359" i="14"/>
  <c r="K359" i="14"/>
  <c r="L359" i="14"/>
  <c r="H360" i="14"/>
  <c r="I360" i="14"/>
  <c r="J360" i="14"/>
  <c r="K360" i="14"/>
  <c r="L360" i="14"/>
  <c r="H361" i="14"/>
  <c r="I361" i="14"/>
  <c r="J361" i="14"/>
  <c r="K361" i="14"/>
  <c r="L361" i="14"/>
  <c r="H362" i="14"/>
  <c r="I362" i="14"/>
  <c r="J362" i="14"/>
  <c r="K362" i="14"/>
  <c r="L362" i="14"/>
  <c r="H363" i="14"/>
  <c r="I363" i="14"/>
  <c r="J363" i="14"/>
  <c r="K363" i="14"/>
  <c r="L363" i="14"/>
  <c r="H364" i="14"/>
  <c r="I364" i="14"/>
  <c r="J364" i="14"/>
  <c r="K364" i="14"/>
  <c r="L364" i="14"/>
  <c r="H365" i="14"/>
  <c r="I365" i="14"/>
  <c r="J365" i="14"/>
  <c r="K365" i="14"/>
  <c r="L365" i="14"/>
  <c r="H366" i="14"/>
  <c r="I366" i="14"/>
  <c r="J366" i="14"/>
  <c r="K366" i="14"/>
  <c r="L366" i="14"/>
  <c r="H367" i="14"/>
  <c r="I367" i="14"/>
  <c r="J367" i="14"/>
  <c r="K367" i="14"/>
  <c r="L367" i="14"/>
  <c r="H368" i="14"/>
  <c r="I368" i="14"/>
  <c r="J368" i="14"/>
  <c r="K368" i="14"/>
  <c r="L368" i="14"/>
  <c r="H369" i="14"/>
  <c r="I369" i="14"/>
  <c r="J369" i="14"/>
  <c r="K369" i="14"/>
  <c r="L369" i="14"/>
  <c r="H370" i="14"/>
  <c r="I370" i="14"/>
  <c r="J370" i="14"/>
  <c r="K370" i="14"/>
  <c r="L370" i="14"/>
  <c r="H371" i="14"/>
  <c r="I371" i="14"/>
  <c r="J371" i="14"/>
  <c r="K371" i="14"/>
  <c r="L371" i="14"/>
  <c r="H372" i="14"/>
  <c r="I372" i="14"/>
  <c r="J372" i="14"/>
  <c r="K372" i="14"/>
  <c r="L372" i="14"/>
  <c r="H373" i="14"/>
  <c r="I373" i="14"/>
  <c r="J373" i="14"/>
  <c r="K373" i="14"/>
  <c r="L373" i="14"/>
  <c r="H374" i="14"/>
  <c r="I374" i="14"/>
  <c r="J374" i="14"/>
  <c r="K374" i="14"/>
  <c r="L374" i="14"/>
  <c r="H375" i="14"/>
  <c r="I375" i="14"/>
  <c r="J375" i="14"/>
  <c r="K375" i="14"/>
  <c r="L375" i="14"/>
  <c r="H376" i="14"/>
  <c r="I376" i="14"/>
  <c r="J376" i="14"/>
  <c r="K376" i="14"/>
  <c r="L376" i="14"/>
  <c r="H377" i="14"/>
  <c r="I377" i="14"/>
  <c r="J377" i="14"/>
  <c r="K377" i="14"/>
  <c r="L377" i="14"/>
  <c r="H378" i="14"/>
  <c r="I378" i="14"/>
  <c r="J378" i="14"/>
  <c r="K378" i="14"/>
  <c r="L378" i="14"/>
  <c r="H379" i="14"/>
  <c r="I379" i="14"/>
  <c r="J379" i="14"/>
  <c r="K379" i="14"/>
  <c r="L379" i="14"/>
  <c r="H380" i="14"/>
  <c r="I380" i="14"/>
  <c r="J380" i="14"/>
  <c r="K380" i="14"/>
  <c r="L380" i="14"/>
  <c r="H381" i="14"/>
  <c r="I381" i="14"/>
  <c r="J381" i="14"/>
  <c r="K381" i="14"/>
  <c r="L381" i="14"/>
  <c r="H382" i="14"/>
  <c r="I382" i="14"/>
  <c r="J382" i="14"/>
  <c r="K382" i="14"/>
  <c r="L382" i="14"/>
  <c r="H383" i="14"/>
  <c r="I383" i="14"/>
  <c r="J383" i="14"/>
  <c r="K383" i="14"/>
  <c r="L383" i="14"/>
  <c r="H384" i="14"/>
  <c r="I384" i="14"/>
  <c r="J384" i="14"/>
  <c r="K384" i="14"/>
  <c r="L384" i="14"/>
  <c r="H385" i="14"/>
  <c r="I385" i="14"/>
  <c r="J385" i="14"/>
  <c r="K385" i="14"/>
  <c r="L385" i="14"/>
  <c r="H386" i="14"/>
  <c r="I386" i="14"/>
  <c r="J386" i="14"/>
  <c r="K386" i="14"/>
  <c r="L386" i="14"/>
  <c r="H387" i="14"/>
  <c r="I387" i="14"/>
  <c r="J387" i="14"/>
  <c r="K387" i="14"/>
  <c r="L387" i="14"/>
  <c r="H388" i="14"/>
  <c r="I388" i="14"/>
  <c r="J388" i="14"/>
  <c r="K388" i="14"/>
  <c r="L388" i="14"/>
  <c r="H389" i="14"/>
  <c r="I389" i="14"/>
  <c r="J389" i="14"/>
  <c r="K389" i="14"/>
  <c r="L389" i="14"/>
  <c r="H390" i="14"/>
  <c r="I390" i="14"/>
  <c r="J390" i="14"/>
  <c r="K390" i="14"/>
  <c r="L390" i="14"/>
  <c r="H391" i="14"/>
  <c r="I391" i="14"/>
  <c r="J391" i="14"/>
  <c r="K391" i="14"/>
  <c r="L391" i="14"/>
  <c r="H392" i="14"/>
  <c r="I392" i="14"/>
  <c r="J392" i="14"/>
  <c r="K392" i="14"/>
  <c r="L392" i="14"/>
  <c r="H393" i="14"/>
  <c r="I393" i="14"/>
  <c r="J393" i="14"/>
  <c r="K393" i="14"/>
  <c r="L393" i="14"/>
  <c r="H394" i="14"/>
  <c r="I394" i="14"/>
  <c r="J394" i="14"/>
  <c r="K394" i="14"/>
  <c r="L394" i="14"/>
  <c r="H395" i="14"/>
  <c r="I395" i="14"/>
  <c r="J395" i="14"/>
  <c r="K395" i="14"/>
  <c r="L395" i="14"/>
  <c r="H396" i="14"/>
  <c r="I396" i="14"/>
  <c r="J396" i="14"/>
  <c r="K396" i="14"/>
  <c r="L396" i="14"/>
  <c r="H397" i="14"/>
  <c r="I397" i="14"/>
  <c r="J397" i="14"/>
  <c r="K397" i="14"/>
  <c r="L397" i="14"/>
  <c r="H398" i="14"/>
  <c r="I398" i="14"/>
  <c r="J398" i="14"/>
  <c r="K398" i="14"/>
  <c r="L398" i="14"/>
  <c r="H399" i="14"/>
  <c r="I399" i="14"/>
  <c r="J399" i="14"/>
  <c r="K399" i="14"/>
  <c r="L399" i="14"/>
  <c r="H400" i="14"/>
  <c r="I400" i="14"/>
  <c r="J400" i="14"/>
  <c r="K400" i="14"/>
  <c r="L400" i="14"/>
  <c r="H401" i="14"/>
  <c r="I401" i="14"/>
  <c r="J401" i="14"/>
  <c r="K401" i="14"/>
  <c r="L401" i="14"/>
  <c r="H402" i="14"/>
  <c r="I402" i="14"/>
  <c r="J402" i="14"/>
  <c r="K402" i="14"/>
  <c r="L402" i="14"/>
  <c r="H403" i="14"/>
  <c r="I403" i="14"/>
  <c r="J403" i="14"/>
  <c r="K403" i="14"/>
  <c r="L403" i="14"/>
  <c r="H404" i="14"/>
  <c r="I404" i="14"/>
  <c r="J404" i="14"/>
  <c r="K404" i="14"/>
  <c r="L404" i="14"/>
  <c r="H405" i="14"/>
  <c r="I405" i="14"/>
  <c r="J405" i="14"/>
  <c r="K405" i="14"/>
  <c r="L405" i="14"/>
  <c r="H406" i="14"/>
  <c r="I406" i="14"/>
  <c r="J406" i="14"/>
  <c r="K406" i="14"/>
  <c r="L406" i="14"/>
  <c r="H407" i="14"/>
  <c r="I407" i="14"/>
  <c r="J407" i="14"/>
  <c r="K407" i="14"/>
  <c r="L407" i="14"/>
  <c r="H408" i="14"/>
  <c r="I408" i="14"/>
  <c r="J408" i="14"/>
  <c r="K408" i="14"/>
  <c r="L408" i="14"/>
  <c r="H409" i="14"/>
  <c r="I409" i="14"/>
  <c r="J409" i="14"/>
  <c r="K409" i="14"/>
  <c r="L409" i="14"/>
  <c r="H410" i="14"/>
  <c r="I410" i="14"/>
  <c r="J410" i="14"/>
  <c r="K410" i="14"/>
  <c r="L410" i="14"/>
  <c r="H411" i="14"/>
  <c r="I411" i="14"/>
  <c r="J411" i="14"/>
  <c r="K411" i="14"/>
  <c r="L411" i="14"/>
  <c r="H412" i="14"/>
  <c r="I412" i="14"/>
  <c r="J412" i="14"/>
  <c r="K412" i="14"/>
  <c r="L412" i="14"/>
  <c r="H413" i="14"/>
  <c r="I413" i="14"/>
  <c r="J413" i="14"/>
  <c r="K413" i="14"/>
  <c r="L413" i="14"/>
  <c r="H414" i="14"/>
  <c r="I414" i="14"/>
  <c r="J414" i="14"/>
  <c r="K414" i="14"/>
  <c r="L414" i="14"/>
  <c r="H415" i="14"/>
  <c r="I415" i="14"/>
  <c r="J415" i="14"/>
  <c r="K415" i="14"/>
  <c r="L415" i="14"/>
  <c r="H416" i="14"/>
  <c r="I416" i="14"/>
  <c r="J416" i="14"/>
  <c r="K416" i="14"/>
  <c r="L416" i="14"/>
  <c r="H417" i="14"/>
  <c r="I417" i="14"/>
  <c r="J417" i="14"/>
  <c r="K417" i="14"/>
  <c r="L417" i="14"/>
  <c r="H418" i="14"/>
  <c r="I418" i="14"/>
  <c r="J418" i="14"/>
  <c r="K418" i="14"/>
  <c r="L418" i="14"/>
  <c r="H419" i="14"/>
  <c r="I419" i="14"/>
  <c r="J419" i="14"/>
  <c r="K419" i="14"/>
  <c r="L419" i="14"/>
  <c r="H420" i="14"/>
  <c r="I420" i="14"/>
  <c r="J420" i="14"/>
  <c r="K420" i="14"/>
  <c r="L420" i="14"/>
  <c r="H421" i="14"/>
  <c r="I421" i="14"/>
  <c r="J421" i="14"/>
  <c r="K421" i="14"/>
  <c r="L421" i="14"/>
  <c r="H422" i="14"/>
  <c r="I422" i="14"/>
  <c r="J422" i="14"/>
  <c r="K422" i="14"/>
  <c r="L422" i="14"/>
  <c r="H423" i="14"/>
  <c r="I423" i="14"/>
  <c r="J423" i="14"/>
  <c r="K423" i="14"/>
  <c r="L423" i="14"/>
  <c r="H424" i="14"/>
  <c r="I424" i="14"/>
  <c r="J424" i="14"/>
  <c r="K424" i="14"/>
  <c r="L424" i="14"/>
  <c r="H425" i="14"/>
  <c r="I425" i="14"/>
  <c r="J425" i="14"/>
  <c r="K425" i="14"/>
  <c r="L425" i="14"/>
  <c r="H426" i="14"/>
  <c r="I426" i="14"/>
  <c r="J426" i="14"/>
  <c r="K426" i="14"/>
  <c r="L426" i="14"/>
  <c r="H427" i="14"/>
  <c r="I427" i="14"/>
  <c r="J427" i="14"/>
  <c r="K427" i="14"/>
  <c r="L427" i="14"/>
  <c r="H428" i="14"/>
  <c r="I428" i="14"/>
  <c r="J428" i="14"/>
  <c r="K428" i="14"/>
  <c r="L428" i="14"/>
  <c r="H429" i="14"/>
  <c r="I429" i="14"/>
  <c r="J429" i="14"/>
  <c r="K429" i="14"/>
  <c r="L429" i="14"/>
  <c r="H430" i="14"/>
  <c r="I430" i="14"/>
  <c r="J430" i="14"/>
  <c r="K430" i="14"/>
  <c r="L430" i="14"/>
  <c r="H431" i="14"/>
  <c r="I431" i="14"/>
  <c r="J431" i="14"/>
  <c r="K431" i="14"/>
  <c r="L431" i="14"/>
  <c r="H432" i="14"/>
  <c r="I432" i="14"/>
  <c r="J432" i="14"/>
  <c r="K432" i="14"/>
  <c r="L432" i="14"/>
  <c r="H433" i="14"/>
  <c r="I433" i="14"/>
  <c r="J433" i="14"/>
  <c r="K433" i="14"/>
  <c r="L433" i="14"/>
  <c r="I34" i="14"/>
  <c r="J34" i="14"/>
  <c r="K34" i="14"/>
  <c r="L34" i="14"/>
  <c r="H30" i="14"/>
  <c r="I30" i="14"/>
  <c r="J30" i="14"/>
  <c r="K30" i="14"/>
  <c r="L30" i="14"/>
  <c r="H31" i="14"/>
  <c r="I31" i="14"/>
  <c r="J31" i="14"/>
  <c r="K31" i="14"/>
  <c r="L31" i="14"/>
  <c r="H32" i="14"/>
  <c r="I32" i="14"/>
  <c r="J32" i="14"/>
  <c r="K32" i="14"/>
  <c r="L32" i="14"/>
  <c r="H33" i="14"/>
  <c r="I33" i="14"/>
  <c r="J33" i="14"/>
  <c r="K33" i="14"/>
  <c r="L33" i="14"/>
  <c r="I29" i="14"/>
  <c r="J29" i="14"/>
  <c r="K29" i="14"/>
  <c r="L29" i="14"/>
  <c r="H14" i="14"/>
  <c r="I14" i="14"/>
  <c r="J14" i="14"/>
  <c r="K14" i="14"/>
  <c r="L14" i="14"/>
  <c r="H15" i="14"/>
  <c r="I15" i="14"/>
  <c r="J15" i="14"/>
  <c r="K15" i="14"/>
  <c r="L15" i="14"/>
  <c r="H16" i="14"/>
  <c r="I16" i="14"/>
  <c r="J16" i="14"/>
  <c r="K16" i="14"/>
  <c r="L16" i="14"/>
  <c r="H17" i="14"/>
  <c r="I17" i="14"/>
  <c r="J17" i="14"/>
  <c r="K17" i="14"/>
  <c r="L17" i="14"/>
  <c r="H18" i="14"/>
  <c r="I18" i="14"/>
  <c r="J18" i="14"/>
  <c r="K18" i="14"/>
  <c r="L18" i="14"/>
  <c r="H19" i="14"/>
  <c r="I19" i="14"/>
  <c r="J19" i="14"/>
  <c r="K19" i="14"/>
  <c r="L19" i="14"/>
  <c r="H20" i="14"/>
  <c r="I20" i="14"/>
  <c r="J20" i="14"/>
  <c r="K20" i="14"/>
  <c r="L20" i="14"/>
  <c r="H21" i="14"/>
  <c r="I21" i="14"/>
  <c r="J21" i="14"/>
  <c r="K21" i="14"/>
  <c r="L21" i="14"/>
  <c r="H22" i="14"/>
  <c r="I22" i="14"/>
  <c r="J22" i="14"/>
  <c r="K22" i="14"/>
  <c r="L22" i="14"/>
  <c r="H23" i="14"/>
  <c r="I23" i="14"/>
  <c r="J23" i="14"/>
  <c r="K23" i="14"/>
  <c r="L23" i="14"/>
  <c r="H24" i="14"/>
  <c r="I24" i="14"/>
  <c r="J24" i="14"/>
  <c r="K24" i="14"/>
  <c r="L24" i="14"/>
  <c r="H25" i="14"/>
  <c r="I25" i="14"/>
  <c r="J25" i="14"/>
  <c r="K25" i="14"/>
  <c r="L25" i="14"/>
  <c r="H26" i="14"/>
  <c r="I26" i="14"/>
  <c r="J26" i="14"/>
  <c r="K26" i="14"/>
  <c r="L26" i="14"/>
  <c r="H27" i="14"/>
  <c r="I27" i="14"/>
  <c r="J27" i="14"/>
  <c r="K27" i="14"/>
  <c r="L27" i="14"/>
  <c r="H28" i="14"/>
  <c r="I28" i="14"/>
  <c r="J28" i="14"/>
  <c r="K28" i="14"/>
  <c r="L28" i="14"/>
  <c r="I13" i="14"/>
  <c r="J13" i="14"/>
  <c r="K13" i="14"/>
  <c r="L13" i="14"/>
  <c r="H11" i="14"/>
  <c r="I11" i="14"/>
  <c r="J11" i="14"/>
  <c r="K11" i="14"/>
  <c r="L11" i="14"/>
  <c r="H12" i="14"/>
  <c r="I12" i="14"/>
  <c r="J12" i="14"/>
  <c r="K12" i="14"/>
  <c r="L12" i="14"/>
  <c r="I10" i="14"/>
  <c r="J10" i="14"/>
  <c r="K10" i="14"/>
  <c r="L10" i="14"/>
  <c r="AP1" i="48"/>
  <c r="AO1" i="48"/>
  <c r="AN1" i="48"/>
  <c r="AM1" i="48"/>
  <c r="AL1" i="48"/>
  <c r="AP1" i="9"/>
  <c r="AO1" i="9"/>
  <c r="AN1" i="9"/>
  <c r="AM1" i="9"/>
  <c r="AL1" i="9"/>
  <c r="AP1" i="3" l="1"/>
  <c r="AO1" i="3"/>
  <c r="AN1" i="3"/>
  <c r="AM1" i="3"/>
  <c r="AL1" i="3"/>
  <c r="AK1" i="48" l="1"/>
  <c r="AJ1" i="48"/>
  <c r="AI1" i="48"/>
  <c r="AH1" i="48"/>
  <c r="AG1" i="48"/>
  <c r="GA14" i="25" l="1"/>
  <c r="GB14" i="25"/>
  <c r="GC14" i="25"/>
  <c r="GD14" i="25"/>
  <c r="GE14" i="25"/>
  <c r="GA15" i="25"/>
  <c r="GB15" i="25"/>
  <c r="GC15" i="25"/>
  <c r="GD15" i="25"/>
  <c r="GE15" i="25"/>
  <c r="GA16" i="25"/>
  <c r="GB16" i="25"/>
  <c r="GC16" i="25"/>
  <c r="GD16" i="25"/>
  <c r="GE16" i="25"/>
  <c r="GA17" i="25"/>
  <c r="GB17" i="25"/>
  <c r="GC17" i="25"/>
  <c r="GD17" i="25"/>
  <c r="GE17" i="25"/>
  <c r="GA18" i="25"/>
  <c r="GB18" i="25"/>
  <c r="GC18" i="25"/>
  <c r="GD18" i="25"/>
  <c r="GE18" i="25"/>
  <c r="GA19" i="25"/>
  <c r="GB19" i="25"/>
  <c r="GC19" i="25"/>
  <c r="GD19" i="25"/>
  <c r="GE19" i="25"/>
  <c r="GA20" i="25"/>
  <c r="GB20" i="25"/>
  <c r="GC20" i="25"/>
  <c r="GD20" i="25"/>
  <c r="GE20" i="25"/>
  <c r="GA21" i="25"/>
  <c r="GB21" i="25"/>
  <c r="GC21" i="25"/>
  <c r="GD21" i="25"/>
  <c r="GE21" i="25"/>
  <c r="GA22" i="25"/>
  <c r="GB22" i="25"/>
  <c r="GC22" i="25"/>
  <c r="GD22" i="25"/>
  <c r="GE22" i="25"/>
  <c r="GA23" i="25"/>
  <c r="GB23" i="25"/>
  <c r="GC23" i="25"/>
  <c r="GD23" i="25"/>
  <c r="GE23" i="25"/>
  <c r="GA24" i="25"/>
  <c r="GB24" i="25"/>
  <c r="GC24" i="25"/>
  <c r="GD24" i="25"/>
  <c r="GE24" i="25"/>
  <c r="GA25" i="25"/>
  <c r="GB25" i="25"/>
  <c r="GC25" i="25"/>
  <c r="GD25" i="25"/>
  <c r="GE25" i="25"/>
  <c r="GA26" i="25"/>
  <c r="GB26" i="25"/>
  <c r="GC26" i="25"/>
  <c r="GD26" i="25"/>
  <c r="GE26" i="25"/>
  <c r="GA27" i="25"/>
  <c r="GB27" i="25"/>
  <c r="GC27" i="25"/>
  <c r="GD27" i="25"/>
  <c r="GE27" i="25"/>
  <c r="GA28" i="25"/>
  <c r="GB28" i="25"/>
  <c r="GC28" i="25"/>
  <c r="GD28" i="25"/>
  <c r="GE28" i="25"/>
  <c r="GA29" i="25"/>
  <c r="GB29" i="25"/>
  <c r="GC29" i="25"/>
  <c r="GD29" i="25"/>
  <c r="GE29" i="25"/>
  <c r="GA30" i="25"/>
  <c r="GB30" i="25"/>
  <c r="GC30" i="25"/>
  <c r="GD30" i="25"/>
  <c r="GE30" i="25"/>
  <c r="GA31" i="25"/>
  <c r="GB31" i="25"/>
  <c r="GC31" i="25"/>
  <c r="GD31" i="25"/>
  <c r="GE31" i="25"/>
  <c r="GA32" i="25"/>
  <c r="GB32" i="25"/>
  <c r="GC32" i="25"/>
  <c r="GD32" i="25"/>
  <c r="GE32" i="25"/>
  <c r="GA33" i="25"/>
  <c r="GB33" i="25"/>
  <c r="GC33" i="25"/>
  <c r="GD33" i="25"/>
  <c r="GE33" i="25"/>
  <c r="GA34" i="25"/>
  <c r="GB34" i="25"/>
  <c r="GC34" i="25"/>
  <c r="GD34" i="25"/>
  <c r="GE34" i="25"/>
  <c r="GA35" i="25"/>
  <c r="GB35" i="25"/>
  <c r="GC35" i="25"/>
  <c r="GD35" i="25"/>
  <c r="GE35" i="25"/>
  <c r="GA36" i="25"/>
  <c r="GB36" i="25"/>
  <c r="GC36" i="25"/>
  <c r="GD36" i="25"/>
  <c r="GE36" i="25"/>
  <c r="GA37" i="25"/>
  <c r="GB37" i="25"/>
  <c r="GC37" i="25"/>
  <c r="GD37" i="25"/>
  <c r="GE37" i="25"/>
  <c r="GA38" i="25"/>
  <c r="GB38" i="25"/>
  <c r="GC38" i="25"/>
  <c r="GD38" i="25"/>
  <c r="GE38" i="25"/>
  <c r="GA39" i="25"/>
  <c r="GB39" i="25"/>
  <c r="GC39" i="25"/>
  <c r="GD39" i="25"/>
  <c r="GE39" i="25"/>
  <c r="GA40" i="25"/>
  <c r="GB40" i="25"/>
  <c r="GC40" i="25"/>
  <c r="GD40" i="25"/>
  <c r="GE40" i="25"/>
  <c r="GA41" i="25"/>
  <c r="GB41" i="25"/>
  <c r="GC41" i="25"/>
  <c r="GD41" i="25"/>
  <c r="GE41" i="25"/>
  <c r="GA42" i="25"/>
  <c r="GB42" i="25"/>
  <c r="GC42" i="25"/>
  <c r="GD42" i="25"/>
  <c r="GE42" i="25"/>
  <c r="GA43" i="25"/>
  <c r="GB43" i="25"/>
  <c r="GC43" i="25"/>
  <c r="GD43" i="25"/>
  <c r="GE43" i="25"/>
  <c r="GA44" i="25"/>
  <c r="GB44" i="25"/>
  <c r="GC44" i="25"/>
  <c r="GD44" i="25"/>
  <c r="GE44" i="25"/>
  <c r="GA45" i="25"/>
  <c r="GB45" i="25"/>
  <c r="GC45" i="25"/>
  <c r="GD45" i="25"/>
  <c r="GE45" i="25"/>
  <c r="GA46" i="25"/>
  <c r="GB46" i="25"/>
  <c r="GC46" i="25"/>
  <c r="GD46" i="25"/>
  <c r="GE46" i="25"/>
  <c r="GA47" i="25"/>
  <c r="GB47" i="25"/>
  <c r="GC47" i="25"/>
  <c r="GD47" i="25"/>
  <c r="GE47" i="25"/>
  <c r="GA48" i="25"/>
  <c r="GB48" i="25"/>
  <c r="GC48" i="25"/>
  <c r="GD48" i="25"/>
  <c r="GE48" i="25"/>
  <c r="GA49" i="25"/>
  <c r="GB49" i="25"/>
  <c r="GC49" i="25"/>
  <c r="GD49" i="25"/>
  <c r="GE49" i="25"/>
  <c r="GA50" i="25"/>
  <c r="GB50" i="25"/>
  <c r="GC50" i="25"/>
  <c r="GD50" i="25"/>
  <c r="GE50" i="25"/>
  <c r="GA51" i="25"/>
  <c r="GB51" i="25"/>
  <c r="GC51" i="25"/>
  <c r="GD51" i="25"/>
  <c r="GE51" i="25"/>
  <c r="GA52" i="25"/>
  <c r="GB52" i="25"/>
  <c r="GC52" i="25"/>
  <c r="GD52" i="25"/>
  <c r="GE52" i="25"/>
  <c r="GA53" i="25"/>
  <c r="GB53" i="25"/>
  <c r="GC53" i="25"/>
  <c r="GD53" i="25"/>
  <c r="GE53" i="25"/>
  <c r="GA54" i="25"/>
  <c r="GB54" i="25"/>
  <c r="GC54" i="25"/>
  <c r="GD54" i="25"/>
  <c r="GE54" i="25"/>
  <c r="GA55" i="25"/>
  <c r="GB55" i="25"/>
  <c r="GC55" i="25"/>
  <c r="GD55" i="25"/>
  <c r="GE55" i="25"/>
  <c r="GA56" i="25"/>
  <c r="GB56" i="25"/>
  <c r="GC56" i="25"/>
  <c r="GD56" i="25"/>
  <c r="GE56" i="25"/>
  <c r="GA57" i="25"/>
  <c r="GB57" i="25"/>
  <c r="GC57" i="25"/>
  <c r="GD57" i="25"/>
  <c r="GE57" i="25"/>
  <c r="GA58" i="25"/>
  <c r="GB58" i="25"/>
  <c r="GC58" i="25"/>
  <c r="GD58" i="25"/>
  <c r="GE58" i="25"/>
  <c r="GA59" i="25"/>
  <c r="GB59" i="25"/>
  <c r="GC59" i="25"/>
  <c r="GD59" i="25"/>
  <c r="GE59" i="25"/>
  <c r="GA60" i="25"/>
  <c r="GB60" i="25"/>
  <c r="GC60" i="25"/>
  <c r="GD60" i="25"/>
  <c r="GE60" i="25"/>
  <c r="GA61" i="25"/>
  <c r="GB61" i="25"/>
  <c r="GC61" i="25"/>
  <c r="GD61" i="25"/>
  <c r="GE61" i="25"/>
  <c r="GA62" i="25"/>
  <c r="GB62" i="25"/>
  <c r="GC62" i="25"/>
  <c r="GD62" i="25"/>
  <c r="GE62" i="25"/>
  <c r="GA63" i="25"/>
  <c r="GB63" i="25"/>
  <c r="GC63" i="25"/>
  <c r="GD63" i="25"/>
  <c r="GE63" i="25"/>
  <c r="GA64" i="25"/>
  <c r="GB64" i="25"/>
  <c r="GC64" i="25"/>
  <c r="GD64" i="25"/>
  <c r="GE64" i="25"/>
  <c r="GA65" i="25"/>
  <c r="GB65" i="25"/>
  <c r="GC65" i="25"/>
  <c r="GD65" i="25"/>
  <c r="GE65" i="25"/>
  <c r="GA66" i="25"/>
  <c r="GB66" i="25"/>
  <c r="GC66" i="25"/>
  <c r="GD66" i="25"/>
  <c r="GE66" i="25"/>
  <c r="GA67" i="25"/>
  <c r="GB67" i="25"/>
  <c r="GC67" i="25"/>
  <c r="GD67" i="25"/>
  <c r="GE67" i="25"/>
  <c r="GA68" i="25"/>
  <c r="GB68" i="25"/>
  <c r="GC68" i="25"/>
  <c r="GD68" i="25"/>
  <c r="GE68" i="25"/>
  <c r="GA69" i="25"/>
  <c r="GB69" i="25"/>
  <c r="GC69" i="25"/>
  <c r="GD69" i="25"/>
  <c r="GE69" i="25"/>
  <c r="GA70" i="25"/>
  <c r="GB70" i="25"/>
  <c r="GC70" i="25"/>
  <c r="GD70" i="25"/>
  <c r="GE70" i="25"/>
  <c r="GA71" i="25"/>
  <c r="GB71" i="25"/>
  <c r="GC71" i="25"/>
  <c r="GD71" i="25"/>
  <c r="GE71" i="25"/>
  <c r="GA72" i="25"/>
  <c r="GB72" i="25"/>
  <c r="GC72" i="25"/>
  <c r="GD72" i="25"/>
  <c r="GE72" i="25"/>
  <c r="GA73" i="25"/>
  <c r="GB73" i="25"/>
  <c r="GC73" i="25"/>
  <c r="GD73" i="25"/>
  <c r="GE73" i="25"/>
  <c r="GA74" i="25"/>
  <c r="GB74" i="25"/>
  <c r="GC74" i="25"/>
  <c r="GD74" i="25"/>
  <c r="GE74" i="25"/>
  <c r="GA75" i="25"/>
  <c r="GB75" i="25"/>
  <c r="GC75" i="25"/>
  <c r="GD75" i="25"/>
  <c r="GE75" i="25"/>
  <c r="GA76" i="25"/>
  <c r="GB76" i="25"/>
  <c r="GC76" i="25"/>
  <c r="GD76" i="25"/>
  <c r="GE76" i="25"/>
  <c r="GA77" i="25"/>
  <c r="GB77" i="25"/>
  <c r="GC77" i="25"/>
  <c r="GD77" i="25"/>
  <c r="GE77" i="25"/>
  <c r="GA78" i="25"/>
  <c r="GB78" i="25"/>
  <c r="GC78" i="25"/>
  <c r="GD78" i="25"/>
  <c r="GE78" i="25"/>
  <c r="GA79" i="25"/>
  <c r="GB79" i="25"/>
  <c r="GC79" i="25"/>
  <c r="GD79" i="25"/>
  <c r="GE79" i="25"/>
  <c r="GA80" i="25"/>
  <c r="GB80" i="25"/>
  <c r="GC80" i="25"/>
  <c r="GD80" i="25"/>
  <c r="GE80" i="25"/>
  <c r="GA81" i="25"/>
  <c r="GB81" i="25"/>
  <c r="GC81" i="25"/>
  <c r="GD81" i="25"/>
  <c r="GE81" i="25"/>
  <c r="GA82" i="25"/>
  <c r="GB82" i="25"/>
  <c r="GC82" i="25"/>
  <c r="GD82" i="25"/>
  <c r="GE82" i="25"/>
  <c r="GA83" i="25"/>
  <c r="GB83" i="25"/>
  <c r="GC83" i="25"/>
  <c r="GD83" i="25"/>
  <c r="GE83" i="25"/>
  <c r="GA84" i="25"/>
  <c r="GB84" i="25"/>
  <c r="GC84" i="25"/>
  <c r="GD84" i="25"/>
  <c r="GE84" i="25"/>
  <c r="GA85" i="25"/>
  <c r="GB85" i="25"/>
  <c r="GC85" i="25"/>
  <c r="GD85" i="25"/>
  <c r="GE85" i="25"/>
  <c r="GA86" i="25"/>
  <c r="GB86" i="25"/>
  <c r="GC86" i="25"/>
  <c r="GD86" i="25"/>
  <c r="GE86" i="25"/>
  <c r="GA87" i="25"/>
  <c r="GB87" i="25"/>
  <c r="GC87" i="25"/>
  <c r="GD87" i="25"/>
  <c r="GE87" i="25"/>
  <c r="GA88" i="25"/>
  <c r="GB88" i="25"/>
  <c r="GC88" i="25"/>
  <c r="GD88" i="25"/>
  <c r="GE88" i="25"/>
  <c r="GA89" i="25"/>
  <c r="GB89" i="25"/>
  <c r="GC89" i="25"/>
  <c r="GD89" i="25"/>
  <c r="GE89" i="25"/>
  <c r="GA90" i="25"/>
  <c r="GB90" i="25"/>
  <c r="GC90" i="25"/>
  <c r="GD90" i="25"/>
  <c r="GE90" i="25"/>
  <c r="GA91" i="25"/>
  <c r="GB91" i="25"/>
  <c r="GC91" i="25"/>
  <c r="GD91" i="25"/>
  <c r="GE91" i="25"/>
  <c r="GA92" i="25"/>
  <c r="GB92" i="25"/>
  <c r="GC92" i="25"/>
  <c r="GD92" i="25"/>
  <c r="GE92" i="25"/>
  <c r="GA93" i="25"/>
  <c r="GB93" i="25"/>
  <c r="GC93" i="25"/>
  <c r="GD93" i="25"/>
  <c r="GE93" i="25"/>
  <c r="GA94" i="25"/>
  <c r="GB94" i="25"/>
  <c r="GC94" i="25"/>
  <c r="GD94" i="25"/>
  <c r="GE94" i="25"/>
  <c r="GA95" i="25"/>
  <c r="GB95" i="25"/>
  <c r="GC95" i="25"/>
  <c r="GD95" i="25"/>
  <c r="GE95" i="25"/>
  <c r="GA96" i="25"/>
  <c r="GB96" i="25"/>
  <c r="GC96" i="25"/>
  <c r="GD96" i="25"/>
  <c r="GE96" i="25"/>
  <c r="GA97" i="25"/>
  <c r="GB97" i="25"/>
  <c r="GC97" i="25"/>
  <c r="GD97" i="25"/>
  <c r="GE97" i="25"/>
  <c r="GA98" i="25"/>
  <c r="GB98" i="25"/>
  <c r="GC98" i="25"/>
  <c r="GD98" i="25"/>
  <c r="GE98" i="25"/>
  <c r="GA99" i="25"/>
  <c r="GB99" i="25"/>
  <c r="GC99" i="25"/>
  <c r="GD99" i="25"/>
  <c r="GE99" i="25"/>
  <c r="GA100" i="25"/>
  <c r="GB100" i="25"/>
  <c r="GC100" i="25"/>
  <c r="GD100" i="25"/>
  <c r="GE100" i="25"/>
  <c r="GA101" i="25"/>
  <c r="GB101" i="25"/>
  <c r="GC101" i="25"/>
  <c r="GD101" i="25"/>
  <c r="GE101" i="25"/>
  <c r="GA102" i="25"/>
  <c r="GB102" i="25"/>
  <c r="GC102" i="25"/>
  <c r="GD102" i="25"/>
  <c r="GE102" i="25"/>
  <c r="GA103" i="25"/>
  <c r="GB103" i="25"/>
  <c r="GC103" i="25"/>
  <c r="GD103" i="25"/>
  <c r="GE103" i="25"/>
  <c r="GA104" i="25"/>
  <c r="GB104" i="25"/>
  <c r="GC104" i="25"/>
  <c r="GD104" i="25"/>
  <c r="GE104" i="25"/>
  <c r="GA105" i="25"/>
  <c r="GB105" i="25"/>
  <c r="GC105" i="25"/>
  <c r="GD105" i="25"/>
  <c r="GE105" i="25"/>
  <c r="GA106" i="25"/>
  <c r="GB106" i="25"/>
  <c r="GC106" i="25"/>
  <c r="GD106" i="25"/>
  <c r="GE106" i="25"/>
  <c r="GA107" i="25"/>
  <c r="GB107" i="25"/>
  <c r="GC107" i="25"/>
  <c r="GD107" i="25"/>
  <c r="GE107" i="25"/>
  <c r="GA108" i="25"/>
  <c r="GB108" i="25"/>
  <c r="GC108" i="25"/>
  <c r="GD108" i="25"/>
  <c r="GE108" i="25"/>
  <c r="GA109" i="25"/>
  <c r="GB109" i="25"/>
  <c r="GC109" i="25"/>
  <c r="GD109" i="25"/>
  <c r="GE109" i="25"/>
  <c r="GA110" i="25"/>
  <c r="GB110" i="25"/>
  <c r="GC110" i="25"/>
  <c r="GD110" i="25"/>
  <c r="GE110" i="25"/>
  <c r="GA111" i="25"/>
  <c r="GB111" i="25"/>
  <c r="GC111" i="25"/>
  <c r="GD111" i="25"/>
  <c r="GE111" i="25"/>
  <c r="GA112" i="25"/>
  <c r="GB112" i="25"/>
  <c r="GC112" i="25"/>
  <c r="GD112" i="25"/>
  <c r="GE112" i="25"/>
  <c r="GA113" i="25"/>
  <c r="GB113" i="25"/>
  <c r="GC113" i="25"/>
  <c r="GD113" i="25"/>
  <c r="GE113" i="25"/>
  <c r="GA114" i="25"/>
  <c r="GB114" i="25"/>
  <c r="GC114" i="25"/>
  <c r="GD114" i="25"/>
  <c r="GE114" i="25"/>
  <c r="GA115" i="25"/>
  <c r="GB115" i="25"/>
  <c r="GC115" i="25"/>
  <c r="GD115" i="25"/>
  <c r="GE115" i="25"/>
  <c r="GA116" i="25"/>
  <c r="GB116" i="25"/>
  <c r="GC116" i="25"/>
  <c r="GD116" i="25"/>
  <c r="GE116" i="25"/>
  <c r="GA117" i="25"/>
  <c r="GB117" i="25"/>
  <c r="GC117" i="25"/>
  <c r="GD117" i="25"/>
  <c r="GE117" i="25"/>
  <c r="GA118" i="25"/>
  <c r="GB118" i="25"/>
  <c r="GC118" i="25"/>
  <c r="GD118" i="25"/>
  <c r="GE118" i="25"/>
  <c r="GA119" i="25"/>
  <c r="GB119" i="25"/>
  <c r="GC119" i="25"/>
  <c r="GD119" i="25"/>
  <c r="GE119" i="25"/>
  <c r="GA120" i="25"/>
  <c r="GB120" i="25"/>
  <c r="GC120" i="25"/>
  <c r="GD120" i="25"/>
  <c r="GE120" i="25"/>
  <c r="GA121" i="25"/>
  <c r="GB121" i="25"/>
  <c r="GC121" i="25"/>
  <c r="GD121" i="25"/>
  <c r="GE121" i="25"/>
  <c r="GA122" i="25"/>
  <c r="GB122" i="25"/>
  <c r="GC122" i="25"/>
  <c r="GD122" i="25"/>
  <c r="GE122" i="25"/>
  <c r="GA123" i="25"/>
  <c r="GB123" i="25"/>
  <c r="GC123" i="25"/>
  <c r="GD123" i="25"/>
  <c r="GE123" i="25"/>
  <c r="GA124" i="25"/>
  <c r="GB124" i="25"/>
  <c r="GC124" i="25"/>
  <c r="GD124" i="25"/>
  <c r="GE124" i="25"/>
  <c r="GA125" i="25"/>
  <c r="GB125" i="25"/>
  <c r="GC125" i="25"/>
  <c r="GD125" i="25"/>
  <c r="GE125" i="25"/>
  <c r="GA126" i="25"/>
  <c r="GB126" i="25"/>
  <c r="GC126" i="25"/>
  <c r="GD126" i="25"/>
  <c r="GE126" i="25"/>
  <c r="GA127" i="25"/>
  <c r="GB127" i="25"/>
  <c r="GC127" i="25"/>
  <c r="GD127" i="25"/>
  <c r="GE127" i="25"/>
  <c r="GA128" i="25"/>
  <c r="GB128" i="25"/>
  <c r="GC128" i="25"/>
  <c r="GD128" i="25"/>
  <c r="GE128" i="25"/>
  <c r="GA129" i="25"/>
  <c r="GB129" i="25"/>
  <c r="GC129" i="25"/>
  <c r="GD129" i="25"/>
  <c r="GE129" i="25"/>
  <c r="GA130" i="25"/>
  <c r="GB130" i="25"/>
  <c r="GC130" i="25"/>
  <c r="GD130" i="25"/>
  <c r="GE130" i="25"/>
  <c r="GA131" i="25"/>
  <c r="GB131" i="25"/>
  <c r="GC131" i="25"/>
  <c r="GD131" i="25"/>
  <c r="GE131" i="25"/>
  <c r="GA132" i="25"/>
  <c r="GB132" i="25"/>
  <c r="GC132" i="25"/>
  <c r="GD132" i="25"/>
  <c r="GE132" i="25"/>
  <c r="GA133" i="25"/>
  <c r="GB133" i="25"/>
  <c r="GC133" i="25"/>
  <c r="GD133" i="25"/>
  <c r="GE133" i="25"/>
  <c r="GA134" i="25"/>
  <c r="GB134" i="25"/>
  <c r="GC134" i="25"/>
  <c r="GD134" i="25"/>
  <c r="GE134" i="25"/>
  <c r="GA135" i="25"/>
  <c r="GB135" i="25"/>
  <c r="GC135" i="25"/>
  <c r="GD135" i="25"/>
  <c r="GE135" i="25"/>
  <c r="GA136" i="25"/>
  <c r="GB136" i="25"/>
  <c r="GC136" i="25"/>
  <c r="GD136" i="25"/>
  <c r="GE136" i="25"/>
  <c r="GA137" i="25"/>
  <c r="GB137" i="25"/>
  <c r="GC137" i="25"/>
  <c r="GD137" i="25"/>
  <c r="GE137" i="25"/>
  <c r="GA138" i="25"/>
  <c r="GB138" i="25"/>
  <c r="GC138" i="25"/>
  <c r="GD138" i="25"/>
  <c r="GE138" i="25"/>
  <c r="GA139" i="25"/>
  <c r="GB139" i="25"/>
  <c r="GC139" i="25"/>
  <c r="GD139" i="25"/>
  <c r="GE139" i="25"/>
  <c r="GA140" i="25"/>
  <c r="GB140" i="25"/>
  <c r="GC140" i="25"/>
  <c r="GD140" i="25"/>
  <c r="GE140" i="25"/>
  <c r="GA141" i="25"/>
  <c r="GB141" i="25"/>
  <c r="GC141" i="25"/>
  <c r="GD141" i="25"/>
  <c r="GE141" i="25"/>
  <c r="GA142" i="25"/>
  <c r="GB142" i="25"/>
  <c r="GC142" i="25"/>
  <c r="GD142" i="25"/>
  <c r="GE142" i="25"/>
  <c r="GA143" i="25"/>
  <c r="GB143" i="25"/>
  <c r="GC143" i="25"/>
  <c r="GD143" i="25"/>
  <c r="GE143" i="25"/>
  <c r="GA144" i="25"/>
  <c r="GB144" i="25"/>
  <c r="GC144" i="25"/>
  <c r="GD144" i="25"/>
  <c r="GE144" i="25"/>
  <c r="GA145" i="25"/>
  <c r="GB145" i="25"/>
  <c r="GC145" i="25"/>
  <c r="GD145" i="25"/>
  <c r="GE145" i="25"/>
  <c r="GA146" i="25"/>
  <c r="GB146" i="25"/>
  <c r="GC146" i="25"/>
  <c r="GD146" i="25"/>
  <c r="GE146" i="25"/>
  <c r="GA147" i="25"/>
  <c r="GB147" i="25"/>
  <c r="GC147" i="25"/>
  <c r="GD147" i="25"/>
  <c r="GE147" i="25"/>
  <c r="GA148" i="25"/>
  <c r="GB148" i="25"/>
  <c r="GC148" i="25"/>
  <c r="GD148" i="25"/>
  <c r="GE148" i="25"/>
  <c r="GA149" i="25"/>
  <c r="GB149" i="25"/>
  <c r="GC149" i="25"/>
  <c r="GD149" i="25"/>
  <c r="GE149" i="25"/>
  <c r="GA150" i="25"/>
  <c r="GB150" i="25"/>
  <c r="GC150" i="25"/>
  <c r="GD150" i="25"/>
  <c r="GE150" i="25"/>
  <c r="GA151" i="25"/>
  <c r="GB151" i="25"/>
  <c r="GC151" i="25"/>
  <c r="GD151" i="25"/>
  <c r="GE151" i="25"/>
  <c r="GA152" i="25"/>
  <c r="GB152" i="25"/>
  <c r="GC152" i="25"/>
  <c r="GD152" i="25"/>
  <c r="GE152" i="25"/>
  <c r="GA153" i="25"/>
  <c r="GB153" i="25"/>
  <c r="GC153" i="25"/>
  <c r="GD153" i="25"/>
  <c r="GE153" i="25"/>
  <c r="GA154" i="25"/>
  <c r="GB154" i="25"/>
  <c r="GC154" i="25"/>
  <c r="GD154" i="25"/>
  <c r="GE154" i="25"/>
  <c r="GA155" i="25"/>
  <c r="GB155" i="25"/>
  <c r="GC155" i="25"/>
  <c r="GD155" i="25"/>
  <c r="GE155" i="25"/>
  <c r="GB13" i="25"/>
  <c r="GC13" i="25"/>
  <c r="GD13" i="25"/>
  <c r="GE13" i="25"/>
  <c r="GA13" i="25"/>
  <c r="HI12" i="25"/>
  <c r="HH12" i="25"/>
  <c r="HG12" i="25"/>
  <c r="HF12" i="25"/>
  <c r="HE12" i="25"/>
  <c r="HD12" i="25"/>
  <c r="HC12" i="25"/>
  <c r="HB12" i="25"/>
  <c r="HA12" i="25"/>
  <c r="GZ12" i="25"/>
  <c r="GY12" i="25"/>
  <c r="GX12" i="25"/>
  <c r="GW12" i="25"/>
  <c r="GV12" i="25"/>
  <c r="GU12" i="25"/>
  <c r="GT12" i="25"/>
  <c r="GS12" i="25"/>
  <c r="GR12" i="25"/>
  <c r="GQ12" i="25"/>
  <c r="GP12" i="25"/>
  <c r="GO12" i="25"/>
  <c r="GN12" i="25"/>
  <c r="GM12" i="25"/>
  <c r="GL12" i="25"/>
  <c r="GK12" i="25"/>
  <c r="GJ12" i="25"/>
  <c r="GI12" i="25"/>
  <c r="GH12" i="25"/>
  <c r="GG12" i="25"/>
  <c r="GF12" i="25"/>
  <c r="HI11" i="25"/>
  <c r="HH11" i="25"/>
  <c r="HG11" i="25"/>
  <c r="HF11" i="25"/>
  <c r="HE11" i="25"/>
  <c r="HD11" i="25"/>
  <c r="HC11" i="25"/>
  <c r="HB11" i="25"/>
  <c r="HA11" i="25"/>
  <c r="GZ11" i="25"/>
  <c r="GY11" i="25"/>
  <c r="GX11" i="25"/>
  <c r="GW11" i="25"/>
  <c r="GV11" i="25"/>
  <c r="GU11" i="25"/>
  <c r="GT11" i="25"/>
  <c r="GS11" i="25"/>
  <c r="GR11" i="25"/>
  <c r="GQ11" i="25"/>
  <c r="GP11" i="25"/>
  <c r="GO11" i="25"/>
  <c r="GN11" i="25"/>
  <c r="GM11" i="25"/>
  <c r="GL11" i="25"/>
  <c r="GK11" i="25"/>
  <c r="GJ11" i="25"/>
  <c r="GI11" i="25"/>
  <c r="GH11" i="25"/>
  <c r="GG11" i="25"/>
  <c r="GF11" i="25"/>
  <c r="HI10" i="25"/>
  <c r="HH10" i="25"/>
  <c r="HG10" i="25"/>
  <c r="HF10" i="25"/>
  <c r="HE10" i="25"/>
  <c r="HD10" i="25"/>
  <c r="HC10" i="25"/>
  <c r="HB10" i="25"/>
  <c r="HA10" i="25"/>
  <c r="GZ10" i="25"/>
  <c r="GY10" i="25"/>
  <c r="GX10" i="25"/>
  <c r="GW10" i="25"/>
  <c r="GV10" i="25"/>
  <c r="GU10" i="25"/>
  <c r="GT10" i="25"/>
  <c r="GS10" i="25"/>
  <c r="GR10" i="25"/>
  <c r="GQ10" i="25"/>
  <c r="GP10" i="25"/>
  <c r="GO10" i="25"/>
  <c r="GN10" i="25"/>
  <c r="GM10" i="25"/>
  <c r="GL10" i="25"/>
  <c r="GK10" i="25"/>
  <c r="GJ10" i="25"/>
  <c r="GI10" i="25"/>
  <c r="GH10" i="25"/>
  <c r="GG10" i="25"/>
  <c r="GF10" i="25"/>
  <c r="HI3" i="25"/>
  <c r="HI1" i="25" s="1"/>
  <c r="HH3" i="25"/>
  <c r="HG3" i="25"/>
  <c r="HF3" i="25"/>
  <c r="HE3" i="25"/>
  <c r="HD3" i="25"/>
  <c r="HC3" i="25"/>
  <c r="HB3" i="25"/>
  <c r="HA3" i="25"/>
  <c r="GZ3" i="25"/>
  <c r="GY3" i="25"/>
  <c r="GX3" i="25"/>
  <c r="GW3" i="25"/>
  <c r="GV3" i="25"/>
  <c r="GU3" i="25"/>
  <c r="GT3" i="25"/>
  <c r="GS3" i="25"/>
  <c r="GS1" i="25" s="1"/>
  <c r="GR3" i="25"/>
  <c r="GQ3" i="25"/>
  <c r="GP3" i="25"/>
  <c r="GO3" i="25"/>
  <c r="GN3" i="25"/>
  <c r="GM3" i="25"/>
  <c r="GM1" i="25" s="1"/>
  <c r="GL3" i="25"/>
  <c r="GK3" i="25"/>
  <c r="GK1" i="25" s="1"/>
  <c r="GJ3" i="25"/>
  <c r="GI3" i="25"/>
  <c r="GH3" i="25"/>
  <c r="GG3" i="25"/>
  <c r="GF3" i="25"/>
  <c r="GE3" i="25"/>
  <c r="GD3" i="25"/>
  <c r="GC3" i="25"/>
  <c r="GB3" i="25"/>
  <c r="GA3" i="25"/>
  <c r="HI2" i="25"/>
  <c r="HH2" i="25"/>
  <c r="HH1" i="25" s="1"/>
  <c r="HG2" i="25"/>
  <c r="HF2" i="25"/>
  <c r="HE2" i="25"/>
  <c r="HE1" i="25" s="1"/>
  <c r="HD2" i="25"/>
  <c r="HD1" i="25" s="1"/>
  <c r="HC2" i="25"/>
  <c r="HB2" i="25"/>
  <c r="HB1" i="25" s="1"/>
  <c r="HA2" i="25"/>
  <c r="GZ2" i="25"/>
  <c r="GY2" i="25"/>
  <c r="GX2" i="25"/>
  <c r="GW2" i="25"/>
  <c r="GW1" i="25" s="1"/>
  <c r="GV2" i="25"/>
  <c r="GU2" i="25"/>
  <c r="GT2" i="25"/>
  <c r="GS2" i="25"/>
  <c r="GR2" i="25"/>
  <c r="GQ2" i="25"/>
  <c r="GP2" i="25"/>
  <c r="GP1" i="25" s="1"/>
  <c r="GO2" i="25"/>
  <c r="GN2" i="25"/>
  <c r="GM2" i="25"/>
  <c r="GL2" i="25"/>
  <c r="GK2" i="25"/>
  <c r="GJ2" i="25"/>
  <c r="GI2" i="25"/>
  <c r="GH2" i="25"/>
  <c r="GG2" i="25"/>
  <c r="GF2" i="25"/>
  <c r="GF1" i="25" s="1"/>
  <c r="GE2" i="25"/>
  <c r="GD2" i="25"/>
  <c r="GC2" i="25"/>
  <c r="GB2" i="25"/>
  <c r="GB1" i="25" s="1"/>
  <c r="GA2" i="25"/>
  <c r="HF1" i="25"/>
  <c r="GY1" i="25"/>
  <c r="GX1" i="25"/>
  <c r="GT1" i="25"/>
  <c r="GN1" i="25"/>
  <c r="GL1" i="25"/>
  <c r="GH1" i="25"/>
  <c r="GA1" i="25"/>
  <c r="ER2" i="25"/>
  <c r="ES2" i="25"/>
  <c r="ET2" i="25"/>
  <c r="EU2" i="25"/>
  <c r="EV2" i="25"/>
  <c r="EW2" i="25"/>
  <c r="EX2" i="25"/>
  <c r="EY2" i="25"/>
  <c r="EZ2" i="25"/>
  <c r="FA2" i="25"/>
  <c r="FB2" i="25"/>
  <c r="FC2" i="25"/>
  <c r="FD2" i="25"/>
  <c r="FE2" i="25"/>
  <c r="FF2" i="25"/>
  <c r="FG2" i="25"/>
  <c r="FH2" i="25"/>
  <c r="FI2" i="25"/>
  <c r="FJ2" i="25"/>
  <c r="FK2" i="25"/>
  <c r="FL2" i="25"/>
  <c r="FM2" i="25"/>
  <c r="FN2" i="25"/>
  <c r="FO2" i="25"/>
  <c r="FP2" i="25"/>
  <c r="FQ2" i="25"/>
  <c r="FR2" i="25"/>
  <c r="FS2" i="25"/>
  <c r="FT2" i="25"/>
  <c r="FU2" i="25"/>
  <c r="FV2" i="25"/>
  <c r="FW2" i="25"/>
  <c r="FX2" i="25"/>
  <c r="FY2" i="25"/>
  <c r="FZ2" i="25"/>
  <c r="ER14" i="25"/>
  <c r="ES14" i="25"/>
  <c r="ET14" i="25"/>
  <c r="EU14" i="25"/>
  <c r="EV14" i="25"/>
  <c r="ER15" i="25"/>
  <c r="ES15" i="25"/>
  <c r="ET15" i="25"/>
  <c r="EU15" i="25"/>
  <c r="EV15" i="25"/>
  <c r="ER16" i="25"/>
  <c r="ES16" i="25"/>
  <c r="ET16" i="25"/>
  <c r="EU16" i="25"/>
  <c r="EV16" i="25"/>
  <c r="ER17" i="25"/>
  <c r="ES17" i="25"/>
  <c r="ET17" i="25"/>
  <c r="EU17" i="25"/>
  <c r="EV17" i="25"/>
  <c r="ER18" i="25"/>
  <c r="ES18" i="25"/>
  <c r="ET18" i="25"/>
  <c r="EU18" i="25"/>
  <c r="EV18" i="25"/>
  <c r="ER19" i="25"/>
  <c r="ES19" i="25"/>
  <c r="ET19" i="25"/>
  <c r="EU19" i="25"/>
  <c r="EV19" i="25"/>
  <c r="ER20" i="25"/>
  <c r="ES20" i="25"/>
  <c r="ET20" i="25"/>
  <c r="EU20" i="25"/>
  <c r="EV20" i="25"/>
  <c r="ER21" i="25"/>
  <c r="ES21" i="25"/>
  <c r="ET21" i="25"/>
  <c r="EU21" i="25"/>
  <c r="EV21" i="25"/>
  <c r="ER22" i="25"/>
  <c r="ES22" i="25"/>
  <c r="ET22" i="25"/>
  <c r="EU22" i="25"/>
  <c r="EV22" i="25"/>
  <c r="ER23" i="25"/>
  <c r="ES23" i="25"/>
  <c r="ET23" i="25"/>
  <c r="EU23" i="25"/>
  <c r="EV23" i="25"/>
  <c r="ER24" i="25"/>
  <c r="ES24" i="25"/>
  <c r="ET24" i="25"/>
  <c r="EU24" i="25"/>
  <c r="EV24" i="25"/>
  <c r="ER25" i="25"/>
  <c r="ES25" i="25"/>
  <c r="ET25" i="25"/>
  <c r="EU25" i="25"/>
  <c r="EV25" i="25"/>
  <c r="ER26" i="25"/>
  <c r="ES26" i="25"/>
  <c r="ET26" i="25"/>
  <c r="EU26" i="25"/>
  <c r="EV26" i="25"/>
  <c r="ER27" i="25"/>
  <c r="ES27" i="25"/>
  <c r="ET27" i="25"/>
  <c r="EU27" i="25"/>
  <c r="EV27" i="25"/>
  <c r="ER28" i="25"/>
  <c r="ES28" i="25"/>
  <c r="ET28" i="25"/>
  <c r="EU28" i="25"/>
  <c r="EV28" i="25"/>
  <c r="ER29" i="25"/>
  <c r="ES29" i="25"/>
  <c r="ET29" i="25"/>
  <c r="EU29" i="25"/>
  <c r="EV29" i="25"/>
  <c r="ER30" i="25"/>
  <c r="ES30" i="25"/>
  <c r="ET30" i="25"/>
  <c r="EU30" i="25"/>
  <c r="EV30" i="25"/>
  <c r="ER31" i="25"/>
  <c r="ES31" i="25"/>
  <c r="ET31" i="25"/>
  <c r="EU31" i="25"/>
  <c r="EV31" i="25"/>
  <c r="ER32" i="25"/>
  <c r="ES32" i="25"/>
  <c r="ET32" i="25"/>
  <c r="EU32" i="25"/>
  <c r="EV32" i="25"/>
  <c r="ER33" i="25"/>
  <c r="ES33" i="25"/>
  <c r="ET33" i="25"/>
  <c r="EU33" i="25"/>
  <c r="EV33" i="25"/>
  <c r="ER34" i="25"/>
  <c r="ES34" i="25"/>
  <c r="ET34" i="25"/>
  <c r="EU34" i="25"/>
  <c r="EV34" i="25"/>
  <c r="ER35" i="25"/>
  <c r="ES35" i="25"/>
  <c r="ET35" i="25"/>
  <c r="EU35" i="25"/>
  <c r="EV35" i="25"/>
  <c r="ER36" i="25"/>
  <c r="ES36" i="25"/>
  <c r="ET36" i="25"/>
  <c r="EU36" i="25"/>
  <c r="EV36" i="25"/>
  <c r="ER37" i="25"/>
  <c r="ES37" i="25"/>
  <c r="ET37" i="25"/>
  <c r="EU37" i="25"/>
  <c r="EV37" i="25"/>
  <c r="ER38" i="25"/>
  <c r="ES38" i="25"/>
  <c r="ET38" i="25"/>
  <c r="EU38" i="25"/>
  <c r="EV38" i="25"/>
  <c r="ER39" i="25"/>
  <c r="ES39" i="25"/>
  <c r="ET39" i="25"/>
  <c r="EU39" i="25"/>
  <c r="EV39" i="25"/>
  <c r="ER40" i="25"/>
  <c r="ES40" i="25"/>
  <c r="ET40" i="25"/>
  <c r="EU40" i="25"/>
  <c r="EV40" i="25"/>
  <c r="ER41" i="25"/>
  <c r="ES41" i="25"/>
  <c r="ET41" i="25"/>
  <c r="EU41" i="25"/>
  <c r="EV41" i="25"/>
  <c r="ER42" i="25"/>
  <c r="ES42" i="25"/>
  <c r="ET42" i="25"/>
  <c r="EU42" i="25"/>
  <c r="EV42" i="25"/>
  <c r="ER43" i="25"/>
  <c r="ES43" i="25"/>
  <c r="ET43" i="25"/>
  <c r="EU43" i="25"/>
  <c r="EV43" i="25"/>
  <c r="ER44" i="25"/>
  <c r="ES44" i="25"/>
  <c r="ET44" i="25"/>
  <c r="EU44" i="25"/>
  <c r="EV44" i="25"/>
  <c r="ER45" i="25"/>
  <c r="ES45" i="25"/>
  <c r="ET45" i="25"/>
  <c r="EU45" i="25"/>
  <c r="EV45" i="25"/>
  <c r="ER46" i="25"/>
  <c r="ES46" i="25"/>
  <c r="ET46" i="25"/>
  <c r="EU46" i="25"/>
  <c r="EV46" i="25"/>
  <c r="ER47" i="25"/>
  <c r="ES47" i="25"/>
  <c r="ET47" i="25"/>
  <c r="EU47" i="25"/>
  <c r="EV47" i="25"/>
  <c r="ER48" i="25"/>
  <c r="ES48" i="25"/>
  <c r="ET48" i="25"/>
  <c r="EU48" i="25"/>
  <c r="EV48" i="25"/>
  <c r="ER49" i="25"/>
  <c r="ES49" i="25"/>
  <c r="ET49" i="25"/>
  <c r="EU49" i="25"/>
  <c r="EV49" i="25"/>
  <c r="ER50" i="25"/>
  <c r="ES50" i="25"/>
  <c r="ET50" i="25"/>
  <c r="EU50" i="25"/>
  <c r="EV50" i="25"/>
  <c r="ER51" i="25"/>
  <c r="ES51" i="25"/>
  <c r="ET51" i="25"/>
  <c r="EU51" i="25"/>
  <c r="EV51" i="25"/>
  <c r="ER52" i="25"/>
  <c r="ES52" i="25"/>
  <c r="ET52" i="25"/>
  <c r="EU52" i="25"/>
  <c r="EV52" i="25"/>
  <c r="ER53" i="25"/>
  <c r="ES53" i="25"/>
  <c r="ET53" i="25"/>
  <c r="EU53" i="25"/>
  <c r="EV53" i="25"/>
  <c r="ER54" i="25"/>
  <c r="ES54" i="25"/>
  <c r="ET54" i="25"/>
  <c r="EU54" i="25"/>
  <c r="EV54" i="25"/>
  <c r="ER55" i="25"/>
  <c r="ES55" i="25"/>
  <c r="ET55" i="25"/>
  <c r="EU55" i="25"/>
  <c r="EV55" i="25"/>
  <c r="ER56" i="25"/>
  <c r="ES56" i="25"/>
  <c r="ET56" i="25"/>
  <c r="EU56" i="25"/>
  <c r="EV56" i="25"/>
  <c r="ER57" i="25"/>
  <c r="ES57" i="25"/>
  <c r="ET57" i="25"/>
  <c r="EU57" i="25"/>
  <c r="EV57" i="25"/>
  <c r="ER58" i="25"/>
  <c r="ES58" i="25"/>
  <c r="ET58" i="25"/>
  <c r="EU58" i="25"/>
  <c r="EV58" i="25"/>
  <c r="ER59" i="25"/>
  <c r="ES59" i="25"/>
  <c r="ET59" i="25"/>
  <c r="EU59" i="25"/>
  <c r="EV59" i="25"/>
  <c r="ER60" i="25"/>
  <c r="ES60" i="25"/>
  <c r="ET60" i="25"/>
  <c r="EU60" i="25"/>
  <c r="EV60" i="25"/>
  <c r="ER61" i="25"/>
  <c r="ES61" i="25"/>
  <c r="ET61" i="25"/>
  <c r="EU61" i="25"/>
  <c r="EV61" i="25"/>
  <c r="ER62" i="25"/>
  <c r="ES62" i="25"/>
  <c r="ET62" i="25"/>
  <c r="EU62" i="25"/>
  <c r="EV62" i="25"/>
  <c r="ER63" i="25"/>
  <c r="ES63" i="25"/>
  <c r="ET63" i="25"/>
  <c r="EU63" i="25"/>
  <c r="EV63" i="25"/>
  <c r="ER64" i="25"/>
  <c r="ES64" i="25"/>
  <c r="ET64" i="25"/>
  <c r="EU64" i="25"/>
  <c r="EV64" i="25"/>
  <c r="ER65" i="25"/>
  <c r="ES65" i="25"/>
  <c r="ET65" i="25"/>
  <c r="EU65" i="25"/>
  <c r="EV65" i="25"/>
  <c r="ER66" i="25"/>
  <c r="ES66" i="25"/>
  <c r="ET66" i="25"/>
  <c r="EU66" i="25"/>
  <c r="EV66" i="25"/>
  <c r="ER67" i="25"/>
  <c r="ES67" i="25"/>
  <c r="ET67" i="25"/>
  <c r="EU67" i="25"/>
  <c r="EV67" i="25"/>
  <c r="ER68" i="25"/>
  <c r="ES68" i="25"/>
  <c r="ET68" i="25"/>
  <c r="EU68" i="25"/>
  <c r="EV68" i="25"/>
  <c r="ER69" i="25"/>
  <c r="ES69" i="25"/>
  <c r="ET69" i="25"/>
  <c r="EU69" i="25"/>
  <c r="EV69" i="25"/>
  <c r="ER70" i="25"/>
  <c r="ES70" i="25"/>
  <c r="ET70" i="25"/>
  <c r="EU70" i="25"/>
  <c r="EV70" i="25"/>
  <c r="ER71" i="25"/>
  <c r="ES71" i="25"/>
  <c r="ET71" i="25"/>
  <c r="EU71" i="25"/>
  <c r="EV71" i="25"/>
  <c r="ER72" i="25"/>
  <c r="ES72" i="25"/>
  <c r="ET72" i="25"/>
  <c r="EU72" i="25"/>
  <c r="EV72" i="25"/>
  <c r="ER73" i="25"/>
  <c r="ES73" i="25"/>
  <c r="ET73" i="25"/>
  <c r="EU73" i="25"/>
  <c r="EV73" i="25"/>
  <c r="ER74" i="25"/>
  <c r="ES74" i="25"/>
  <c r="ET74" i="25"/>
  <c r="EU74" i="25"/>
  <c r="EV74" i="25"/>
  <c r="ER75" i="25"/>
  <c r="ES75" i="25"/>
  <c r="ET75" i="25"/>
  <c r="EU75" i="25"/>
  <c r="EV75" i="25"/>
  <c r="ER76" i="25"/>
  <c r="ES76" i="25"/>
  <c r="ET76" i="25"/>
  <c r="EU76" i="25"/>
  <c r="EV76" i="25"/>
  <c r="ER77" i="25"/>
  <c r="ES77" i="25"/>
  <c r="ET77" i="25"/>
  <c r="EU77" i="25"/>
  <c r="EV77" i="25"/>
  <c r="ER78" i="25"/>
  <c r="ES78" i="25"/>
  <c r="ET78" i="25"/>
  <c r="EU78" i="25"/>
  <c r="EV78" i="25"/>
  <c r="ER79" i="25"/>
  <c r="ES79" i="25"/>
  <c r="ET79" i="25"/>
  <c r="EU79" i="25"/>
  <c r="EV79" i="25"/>
  <c r="ER80" i="25"/>
  <c r="ES80" i="25"/>
  <c r="ET80" i="25"/>
  <c r="EU80" i="25"/>
  <c r="EV80" i="25"/>
  <c r="ER81" i="25"/>
  <c r="ES81" i="25"/>
  <c r="ET81" i="25"/>
  <c r="EU81" i="25"/>
  <c r="EV81" i="25"/>
  <c r="ER82" i="25"/>
  <c r="ES82" i="25"/>
  <c r="ET82" i="25"/>
  <c r="EU82" i="25"/>
  <c r="EV82" i="25"/>
  <c r="ER83" i="25"/>
  <c r="ES83" i="25"/>
  <c r="ET83" i="25"/>
  <c r="EU83" i="25"/>
  <c r="EV83" i="25"/>
  <c r="ER84" i="25"/>
  <c r="ES84" i="25"/>
  <c r="ET84" i="25"/>
  <c r="EU84" i="25"/>
  <c r="EV84" i="25"/>
  <c r="ER85" i="25"/>
  <c r="ES85" i="25"/>
  <c r="ET85" i="25"/>
  <c r="EU85" i="25"/>
  <c r="EV85" i="25"/>
  <c r="ER86" i="25"/>
  <c r="ES86" i="25"/>
  <c r="ET86" i="25"/>
  <c r="EU86" i="25"/>
  <c r="EV86" i="25"/>
  <c r="ER87" i="25"/>
  <c r="ES87" i="25"/>
  <c r="ET87" i="25"/>
  <c r="EU87" i="25"/>
  <c r="EV87" i="25"/>
  <c r="ER88" i="25"/>
  <c r="ES88" i="25"/>
  <c r="ET88" i="25"/>
  <c r="EU88" i="25"/>
  <c r="EV88" i="25"/>
  <c r="ER89" i="25"/>
  <c r="ES89" i="25"/>
  <c r="ET89" i="25"/>
  <c r="EU89" i="25"/>
  <c r="EV89" i="25"/>
  <c r="ER90" i="25"/>
  <c r="ES90" i="25"/>
  <c r="ET90" i="25"/>
  <c r="EU90" i="25"/>
  <c r="EV90" i="25"/>
  <c r="ER91" i="25"/>
  <c r="ES91" i="25"/>
  <c r="ET91" i="25"/>
  <c r="EU91" i="25"/>
  <c r="EV91" i="25"/>
  <c r="ER92" i="25"/>
  <c r="ES92" i="25"/>
  <c r="ET92" i="25"/>
  <c r="EU92" i="25"/>
  <c r="EV92" i="25"/>
  <c r="ER93" i="25"/>
  <c r="ES93" i="25"/>
  <c r="ET93" i="25"/>
  <c r="EU93" i="25"/>
  <c r="EV93" i="25"/>
  <c r="ER94" i="25"/>
  <c r="ES94" i="25"/>
  <c r="ET94" i="25"/>
  <c r="EU94" i="25"/>
  <c r="EV94" i="25"/>
  <c r="ER95" i="25"/>
  <c r="ES95" i="25"/>
  <c r="ET95" i="25"/>
  <c r="EU95" i="25"/>
  <c r="EV95" i="25"/>
  <c r="ER96" i="25"/>
  <c r="ES96" i="25"/>
  <c r="ET96" i="25"/>
  <c r="EU96" i="25"/>
  <c r="EV96" i="25"/>
  <c r="ER97" i="25"/>
  <c r="ES97" i="25"/>
  <c r="ET97" i="25"/>
  <c r="EU97" i="25"/>
  <c r="EV97" i="25"/>
  <c r="ER98" i="25"/>
  <c r="ES98" i="25"/>
  <c r="ET98" i="25"/>
  <c r="EU98" i="25"/>
  <c r="EV98" i="25"/>
  <c r="ER99" i="25"/>
  <c r="ES99" i="25"/>
  <c r="ET99" i="25"/>
  <c r="EU99" i="25"/>
  <c r="EV99" i="25"/>
  <c r="ER100" i="25"/>
  <c r="ES100" i="25"/>
  <c r="ET100" i="25"/>
  <c r="EU100" i="25"/>
  <c r="EV100" i="25"/>
  <c r="ER101" i="25"/>
  <c r="ES101" i="25"/>
  <c r="ET101" i="25"/>
  <c r="EU101" i="25"/>
  <c r="EV101" i="25"/>
  <c r="ER102" i="25"/>
  <c r="ES102" i="25"/>
  <c r="ET102" i="25"/>
  <c r="EU102" i="25"/>
  <c r="EV102" i="25"/>
  <c r="ER103" i="25"/>
  <c r="ES103" i="25"/>
  <c r="ET103" i="25"/>
  <c r="EU103" i="25"/>
  <c r="EV103" i="25"/>
  <c r="ER104" i="25"/>
  <c r="ES104" i="25"/>
  <c r="ET104" i="25"/>
  <c r="EU104" i="25"/>
  <c r="EV104" i="25"/>
  <c r="ER105" i="25"/>
  <c r="ES105" i="25"/>
  <c r="ET105" i="25"/>
  <c r="EU105" i="25"/>
  <c r="EV105" i="25"/>
  <c r="ER106" i="25"/>
  <c r="ES106" i="25"/>
  <c r="ET106" i="25"/>
  <c r="EU106" i="25"/>
  <c r="EV106" i="25"/>
  <c r="ER107" i="25"/>
  <c r="ES107" i="25"/>
  <c r="ET107" i="25"/>
  <c r="EU107" i="25"/>
  <c r="EV107" i="25"/>
  <c r="ER108" i="25"/>
  <c r="ES108" i="25"/>
  <c r="ET108" i="25"/>
  <c r="EU108" i="25"/>
  <c r="EV108" i="25"/>
  <c r="ER109" i="25"/>
  <c r="ES109" i="25"/>
  <c r="ET109" i="25"/>
  <c r="EU109" i="25"/>
  <c r="EV109" i="25"/>
  <c r="ER110" i="25"/>
  <c r="ES110" i="25"/>
  <c r="ET110" i="25"/>
  <c r="EU110" i="25"/>
  <c r="EV110" i="25"/>
  <c r="ER111" i="25"/>
  <c r="ES111" i="25"/>
  <c r="ET111" i="25"/>
  <c r="EU111" i="25"/>
  <c r="EV111" i="25"/>
  <c r="ER112" i="25"/>
  <c r="ES112" i="25"/>
  <c r="ET112" i="25"/>
  <c r="EU112" i="25"/>
  <c r="EV112" i="25"/>
  <c r="ER113" i="25"/>
  <c r="ES113" i="25"/>
  <c r="ET113" i="25"/>
  <c r="EU113" i="25"/>
  <c r="EV113" i="25"/>
  <c r="ER114" i="25"/>
  <c r="ES114" i="25"/>
  <c r="ET114" i="25"/>
  <c r="EU114" i="25"/>
  <c r="EV114" i="25"/>
  <c r="ER115" i="25"/>
  <c r="ES115" i="25"/>
  <c r="ET115" i="25"/>
  <c r="EU115" i="25"/>
  <c r="EV115" i="25"/>
  <c r="ER116" i="25"/>
  <c r="ES116" i="25"/>
  <c r="ET116" i="25"/>
  <c r="EU116" i="25"/>
  <c r="EV116" i="25"/>
  <c r="ER117" i="25"/>
  <c r="ES117" i="25"/>
  <c r="ET117" i="25"/>
  <c r="EU117" i="25"/>
  <c r="EV117" i="25"/>
  <c r="ER118" i="25"/>
  <c r="ES118" i="25"/>
  <c r="ET118" i="25"/>
  <c r="EU118" i="25"/>
  <c r="EV118" i="25"/>
  <c r="ER119" i="25"/>
  <c r="ES119" i="25"/>
  <c r="ET119" i="25"/>
  <c r="EU119" i="25"/>
  <c r="EV119" i="25"/>
  <c r="ER120" i="25"/>
  <c r="ES120" i="25"/>
  <c r="ET120" i="25"/>
  <c r="EU120" i="25"/>
  <c r="EV120" i="25"/>
  <c r="ER121" i="25"/>
  <c r="ES121" i="25"/>
  <c r="ET121" i="25"/>
  <c r="EU121" i="25"/>
  <c r="EV121" i="25"/>
  <c r="ER122" i="25"/>
  <c r="ES122" i="25"/>
  <c r="ET122" i="25"/>
  <c r="EU122" i="25"/>
  <c r="EV122" i="25"/>
  <c r="ER123" i="25"/>
  <c r="ES123" i="25"/>
  <c r="ET123" i="25"/>
  <c r="EU123" i="25"/>
  <c r="EV123" i="25"/>
  <c r="ER124" i="25"/>
  <c r="ES124" i="25"/>
  <c r="ET124" i="25"/>
  <c r="EU124" i="25"/>
  <c r="EV124" i="25"/>
  <c r="ER125" i="25"/>
  <c r="ES125" i="25"/>
  <c r="ET125" i="25"/>
  <c r="EU125" i="25"/>
  <c r="EV125" i="25"/>
  <c r="ER126" i="25"/>
  <c r="ES126" i="25"/>
  <c r="ET126" i="25"/>
  <c r="EU126" i="25"/>
  <c r="EV126" i="25"/>
  <c r="ER127" i="25"/>
  <c r="ES127" i="25"/>
  <c r="ET127" i="25"/>
  <c r="EU127" i="25"/>
  <c r="EV127" i="25"/>
  <c r="ER128" i="25"/>
  <c r="ES128" i="25"/>
  <c r="ET128" i="25"/>
  <c r="EU128" i="25"/>
  <c r="EV128" i="25"/>
  <c r="ER129" i="25"/>
  <c r="ES129" i="25"/>
  <c r="ET129" i="25"/>
  <c r="EU129" i="25"/>
  <c r="EV129" i="25"/>
  <c r="ER130" i="25"/>
  <c r="ES130" i="25"/>
  <c r="ET130" i="25"/>
  <c r="EU130" i="25"/>
  <c r="EV130" i="25"/>
  <c r="ER131" i="25"/>
  <c r="ES131" i="25"/>
  <c r="ET131" i="25"/>
  <c r="EU131" i="25"/>
  <c r="EV131" i="25"/>
  <c r="ER132" i="25"/>
  <c r="ES132" i="25"/>
  <c r="ET132" i="25"/>
  <c r="EU132" i="25"/>
  <c r="EV132" i="25"/>
  <c r="ER133" i="25"/>
  <c r="ES133" i="25"/>
  <c r="ET133" i="25"/>
  <c r="EU133" i="25"/>
  <c r="EV133" i="25"/>
  <c r="ER134" i="25"/>
  <c r="ES134" i="25"/>
  <c r="ET134" i="25"/>
  <c r="EU134" i="25"/>
  <c r="EV134" i="25"/>
  <c r="ER135" i="25"/>
  <c r="ES135" i="25"/>
  <c r="ET135" i="25"/>
  <c r="EU135" i="25"/>
  <c r="EV135" i="25"/>
  <c r="ER136" i="25"/>
  <c r="ES136" i="25"/>
  <c r="ET136" i="25"/>
  <c r="EU136" i="25"/>
  <c r="EV136" i="25"/>
  <c r="ER137" i="25"/>
  <c r="ES137" i="25"/>
  <c r="ET137" i="25"/>
  <c r="EU137" i="25"/>
  <c r="EV137" i="25"/>
  <c r="ER138" i="25"/>
  <c r="ES138" i="25"/>
  <c r="ET138" i="25"/>
  <c r="EU138" i="25"/>
  <c r="EV138" i="25"/>
  <c r="ER139" i="25"/>
  <c r="ES139" i="25"/>
  <c r="ET139" i="25"/>
  <c r="EU139" i="25"/>
  <c r="EV139" i="25"/>
  <c r="ER140" i="25"/>
  <c r="ES140" i="25"/>
  <c r="ET140" i="25"/>
  <c r="EU140" i="25"/>
  <c r="EV140" i="25"/>
  <c r="ER141" i="25"/>
  <c r="ES141" i="25"/>
  <c r="ET141" i="25"/>
  <c r="EU141" i="25"/>
  <c r="EV141" i="25"/>
  <c r="ER142" i="25"/>
  <c r="ES142" i="25"/>
  <c r="ET142" i="25"/>
  <c r="EU142" i="25"/>
  <c r="EV142" i="25"/>
  <c r="ER143" i="25"/>
  <c r="ES143" i="25"/>
  <c r="ET143" i="25"/>
  <c r="EU143" i="25"/>
  <c r="EV143" i="25"/>
  <c r="ER144" i="25"/>
  <c r="ES144" i="25"/>
  <c r="ET144" i="25"/>
  <c r="EU144" i="25"/>
  <c r="EV144" i="25"/>
  <c r="ER145" i="25"/>
  <c r="ES145" i="25"/>
  <c r="ET145" i="25"/>
  <c r="EU145" i="25"/>
  <c r="EV145" i="25"/>
  <c r="ER146" i="25"/>
  <c r="ES146" i="25"/>
  <c r="ET146" i="25"/>
  <c r="EU146" i="25"/>
  <c r="EV146" i="25"/>
  <c r="ER147" i="25"/>
  <c r="ES147" i="25"/>
  <c r="ET147" i="25"/>
  <c r="EU147" i="25"/>
  <c r="EV147" i="25"/>
  <c r="ER148" i="25"/>
  <c r="ES148" i="25"/>
  <c r="ET148" i="25"/>
  <c r="EU148" i="25"/>
  <c r="EV148" i="25"/>
  <c r="ER149" i="25"/>
  <c r="ES149" i="25"/>
  <c r="ET149" i="25"/>
  <c r="EU149" i="25"/>
  <c r="EV149" i="25"/>
  <c r="ER150" i="25"/>
  <c r="ES150" i="25"/>
  <c r="ET150" i="25"/>
  <c r="EU150" i="25"/>
  <c r="EV150" i="25"/>
  <c r="ER151" i="25"/>
  <c r="ES151" i="25"/>
  <c r="ET151" i="25"/>
  <c r="EU151" i="25"/>
  <c r="EV151" i="25"/>
  <c r="ER152" i="25"/>
  <c r="ES152" i="25"/>
  <c r="ET152" i="25"/>
  <c r="EU152" i="25"/>
  <c r="EV152" i="25"/>
  <c r="ER153" i="25"/>
  <c r="ES153" i="25"/>
  <c r="ET153" i="25"/>
  <c r="EU153" i="25"/>
  <c r="EV153" i="25"/>
  <c r="ER154" i="25"/>
  <c r="ES154" i="25"/>
  <c r="ET154" i="25"/>
  <c r="EU154" i="25"/>
  <c r="EV154" i="25"/>
  <c r="DI14" i="25"/>
  <c r="DJ14" i="25"/>
  <c r="DK14" i="25"/>
  <c r="DL14" i="25"/>
  <c r="DM14" i="25"/>
  <c r="DI15" i="25"/>
  <c r="DJ15" i="25"/>
  <c r="DK15" i="25"/>
  <c r="DL15" i="25"/>
  <c r="DM15" i="25"/>
  <c r="DI16" i="25"/>
  <c r="DJ16" i="25"/>
  <c r="DK16" i="25"/>
  <c r="DL16" i="25"/>
  <c r="DM16" i="25"/>
  <c r="DI17" i="25"/>
  <c r="DJ17" i="25"/>
  <c r="DK17" i="25"/>
  <c r="DL17" i="25"/>
  <c r="DM17" i="25"/>
  <c r="DI18" i="25"/>
  <c r="DJ18" i="25"/>
  <c r="DK18" i="25"/>
  <c r="DL18" i="25"/>
  <c r="DM18" i="25"/>
  <c r="DI19" i="25"/>
  <c r="DJ19" i="25"/>
  <c r="DK19" i="25"/>
  <c r="DL19" i="25"/>
  <c r="DM19" i="25"/>
  <c r="DI20" i="25"/>
  <c r="DJ20" i="25"/>
  <c r="DK20" i="25"/>
  <c r="DL20" i="25"/>
  <c r="DM20" i="25"/>
  <c r="DI21" i="25"/>
  <c r="DJ21" i="25"/>
  <c r="DK21" i="25"/>
  <c r="DL21" i="25"/>
  <c r="DM21" i="25"/>
  <c r="DI22" i="25"/>
  <c r="DJ22" i="25"/>
  <c r="DK22" i="25"/>
  <c r="DL22" i="25"/>
  <c r="DM22" i="25"/>
  <c r="DI23" i="25"/>
  <c r="DJ23" i="25"/>
  <c r="DK23" i="25"/>
  <c r="DL23" i="25"/>
  <c r="DM23" i="25"/>
  <c r="DI24" i="25"/>
  <c r="DJ24" i="25"/>
  <c r="DK24" i="25"/>
  <c r="DL24" i="25"/>
  <c r="DM24" i="25"/>
  <c r="DI25" i="25"/>
  <c r="DJ25" i="25"/>
  <c r="DK25" i="25"/>
  <c r="DL25" i="25"/>
  <c r="DM25" i="25"/>
  <c r="DI26" i="25"/>
  <c r="DJ26" i="25"/>
  <c r="DK26" i="25"/>
  <c r="DL26" i="25"/>
  <c r="DM26" i="25"/>
  <c r="DI27" i="25"/>
  <c r="DJ27" i="25"/>
  <c r="DK27" i="25"/>
  <c r="DL27" i="25"/>
  <c r="DM27" i="25"/>
  <c r="DI28" i="25"/>
  <c r="DJ28" i="25"/>
  <c r="DK28" i="25"/>
  <c r="DL28" i="25"/>
  <c r="DM28" i="25"/>
  <c r="DI29" i="25"/>
  <c r="DJ29" i="25"/>
  <c r="DK29" i="25"/>
  <c r="DL29" i="25"/>
  <c r="DM29" i="25"/>
  <c r="DI30" i="25"/>
  <c r="DJ30" i="25"/>
  <c r="DK30" i="25"/>
  <c r="DL30" i="25"/>
  <c r="DM30" i="25"/>
  <c r="DI31" i="25"/>
  <c r="DJ31" i="25"/>
  <c r="DK31" i="25"/>
  <c r="DL31" i="25"/>
  <c r="DM31" i="25"/>
  <c r="DI32" i="25"/>
  <c r="DJ32" i="25"/>
  <c r="DK32" i="25"/>
  <c r="DL32" i="25"/>
  <c r="DM32" i="25"/>
  <c r="DI33" i="25"/>
  <c r="DJ33" i="25"/>
  <c r="DK33" i="25"/>
  <c r="DL33" i="25"/>
  <c r="DM33" i="25"/>
  <c r="DI34" i="25"/>
  <c r="DJ34" i="25"/>
  <c r="DK34" i="25"/>
  <c r="DL34" i="25"/>
  <c r="DM34" i="25"/>
  <c r="DI35" i="25"/>
  <c r="DJ35" i="25"/>
  <c r="DK35" i="25"/>
  <c r="DL35" i="25"/>
  <c r="DM35" i="25"/>
  <c r="DI36" i="25"/>
  <c r="DJ36" i="25"/>
  <c r="DK36" i="25"/>
  <c r="DL36" i="25"/>
  <c r="DM36" i="25"/>
  <c r="DI37" i="25"/>
  <c r="DJ37" i="25"/>
  <c r="DK37" i="25"/>
  <c r="DL37" i="25"/>
  <c r="DM37" i="25"/>
  <c r="DI38" i="25"/>
  <c r="DJ38" i="25"/>
  <c r="DK38" i="25"/>
  <c r="DL38" i="25"/>
  <c r="DM38" i="25"/>
  <c r="DI39" i="25"/>
  <c r="DJ39" i="25"/>
  <c r="DK39" i="25"/>
  <c r="DL39" i="25"/>
  <c r="DM39" i="25"/>
  <c r="DI40" i="25"/>
  <c r="DJ40" i="25"/>
  <c r="DK40" i="25"/>
  <c r="DL40" i="25"/>
  <c r="DM40" i="25"/>
  <c r="DI41" i="25"/>
  <c r="DJ41" i="25"/>
  <c r="DK41" i="25"/>
  <c r="DL41" i="25"/>
  <c r="DM41" i="25"/>
  <c r="DI42" i="25"/>
  <c r="DJ42" i="25"/>
  <c r="DK42" i="25"/>
  <c r="DL42" i="25"/>
  <c r="DM42" i="25"/>
  <c r="DI43" i="25"/>
  <c r="DJ43" i="25"/>
  <c r="DK43" i="25"/>
  <c r="DL43" i="25"/>
  <c r="DM43" i="25"/>
  <c r="DI44" i="25"/>
  <c r="DJ44" i="25"/>
  <c r="DK44" i="25"/>
  <c r="DL44" i="25"/>
  <c r="DM44" i="25"/>
  <c r="DI45" i="25"/>
  <c r="DJ45" i="25"/>
  <c r="DK45" i="25"/>
  <c r="DL45" i="25"/>
  <c r="DM45" i="25"/>
  <c r="DI46" i="25"/>
  <c r="DJ46" i="25"/>
  <c r="DK46" i="25"/>
  <c r="DL46" i="25"/>
  <c r="DM46" i="25"/>
  <c r="DI47" i="25"/>
  <c r="DJ47" i="25"/>
  <c r="DK47" i="25"/>
  <c r="DL47" i="25"/>
  <c r="DM47" i="25"/>
  <c r="DI48" i="25"/>
  <c r="DJ48" i="25"/>
  <c r="DK48" i="25"/>
  <c r="DL48" i="25"/>
  <c r="DM48" i="25"/>
  <c r="DI49" i="25"/>
  <c r="DJ49" i="25"/>
  <c r="DK49" i="25"/>
  <c r="DL49" i="25"/>
  <c r="DM49" i="25"/>
  <c r="DI50" i="25"/>
  <c r="DJ50" i="25"/>
  <c r="DK50" i="25"/>
  <c r="DL50" i="25"/>
  <c r="DM50" i="25"/>
  <c r="DI51" i="25"/>
  <c r="DJ51" i="25"/>
  <c r="DK51" i="25"/>
  <c r="DL51" i="25"/>
  <c r="DM51" i="25"/>
  <c r="DI52" i="25"/>
  <c r="DJ52" i="25"/>
  <c r="DK52" i="25"/>
  <c r="DL52" i="25"/>
  <c r="DM52" i="25"/>
  <c r="DI53" i="25"/>
  <c r="DJ53" i="25"/>
  <c r="DK53" i="25"/>
  <c r="DL53" i="25"/>
  <c r="DM53" i="25"/>
  <c r="DI54" i="25"/>
  <c r="DJ54" i="25"/>
  <c r="DK54" i="25"/>
  <c r="DL54" i="25"/>
  <c r="DM54" i="25"/>
  <c r="DI55" i="25"/>
  <c r="DJ55" i="25"/>
  <c r="DK55" i="25"/>
  <c r="DL55" i="25"/>
  <c r="DM55" i="25"/>
  <c r="DI56" i="25"/>
  <c r="DJ56" i="25"/>
  <c r="DK56" i="25"/>
  <c r="DL56" i="25"/>
  <c r="DM56" i="25"/>
  <c r="DI57" i="25"/>
  <c r="DJ57" i="25"/>
  <c r="DK57" i="25"/>
  <c r="DL57" i="25"/>
  <c r="DM57" i="25"/>
  <c r="DI58" i="25"/>
  <c r="DJ58" i="25"/>
  <c r="DK58" i="25"/>
  <c r="DL58" i="25"/>
  <c r="DM58" i="25"/>
  <c r="DI59" i="25"/>
  <c r="DJ59" i="25"/>
  <c r="DK59" i="25"/>
  <c r="DL59" i="25"/>
  <c r="DM59" i="25"/>
  <c r="DI60" i="25"/>
  <c r="DJ60" i="25"/>
  <c r="DK60" i="25"/>
  <c r="DL60" i="25"/>
  <c r="DM60" i="25"/>
  <c r="DI61" i="25"/>
  <c r="DJ61" i="25"/>
  <c r="DK61" i="25"/>
  <c r="DL61" i="25"/>
  <c r="DM61" i="25"/>
  <c r="DI62" i="25"/>
  <c r="DJ62" i="25"/>
  <c r="DK62" i="25"/>
  <c r="DL62" i="25"/>
  <c r="DM62" i="25"/>
  <c r="DI63" i="25"/>
  <c r="DJ63" i="25"/>
  <c r="DK63" i="25"/>
  <c r="DL63" i="25"/>
  <c r="DM63" i="25"/>
  <c r="DI64" i="25"/>
  <c r="DJ64" i="25"/>
  <c r="DK64" i="25"/>
  <c r="DL64" i="25"/>
  <c r="DM64" i="25"/>
  <c r="DI65" i="25"/>
  <c r="DJ65" i="25"/>
  <c r="DK65" i="25"/>
  <c r="DL65" i="25"/>
  <c r="DM65" i="25"/>
  <c r="DI66" i="25"/>
  <c r="DJ66" i="25"/>
  <c r="DK66" i="25"/>
  <c r="DL66" i="25"/>
  <c r="DM66" i="25"/>
  <c r="DI67" i="25"/>
  <c r="DJ67" i="25"/>
  <c r="DK67" i="25"/>
  <c r="DL67" i="25"/>
  <c r="DM67" i="25"/>
  <c r="DI68" i="25"/>
  <c r="DJ68" i="25"/>
  <c r="DK68" i="25"/>
  <c r="DL68" i="25"/>
  <c r="DM68" i="25"/>
  <c r="DI69" i="25"/>
  <c r="DJ69" i="25"/>
  <c r="DK69" i="25"/>
  <c r="DL69" i="25"/>
  <c r="DM69" i="25"/>
  <c r="DI70" i="25"/>
  <c r="DJ70" i="25"/>
  <c r="DK70" i="25"/>
  <c r="DL70" i="25"/>
  <c r="DM70" i="25"/>
  <c r="DI71" i="25"/>
  <c r="DJ71" i="25"/>
  <c r="DK71" i="25"/>
  <c r="DL71" i="25"/>
  <c r="DM71" i="25"/>
  <c r="DI72" i="25"/>
  <c r="DJ72" i="25"/>
  <c r="DK72" i="25"/>
  <c r="DL72" i="25"/>
  <c r="DM72" i="25"/>
  <c r="DI73" i="25"/>
  <c r="DJ73" i="25"/>
  <c r="DK73" i="25"/>
  <c r="DL73" i="25"/>
  <c r="DM73" i="25"/>
  <c r="DI74" i="25"/>
  <c r="DJ74" i="25"/>
  <c r="DK74" i="25"/>
  <c r="DL74" i="25"/>
  <c r="DM74" i="25"/>
  <c r="DI75" i="25"/>
  <c r="DJ75" i="25"/>
  <c r="DK75" i="25"/>
  <c r="DL75" i="25"/>
  <c r="DM75" i="25"/>
  <c r="DI76" i="25"/>
  <c r="DJ76" i="25"/>
  <c r="DK76" i="25"/>
  <c r="DL76" i="25"/>
  <c r="DM76" i="25"/>
  <c r="DI77" i="25"/>
  <c r="DJ77" i="25"/>
  <c r="DK77" i="25"/>
  <c r="DL77" i="25"/>
  <c r="DM77" i="25"/>
  <c r="DI78" i="25"/>
  <c r="DJ78" i="25"/>
  <c r="DK78" i="25"/>
  <c r="DL78" i="25"/>
  <c r="DM78" i="25"/>
  <c r="DI79" i="25"/>
  <c r="DJ79" i="25"/>
  <c r="DK79" i="25"/>
  <c r="DL79" i="25"/>
  <c r="DM79" i="25"/>
  <c r="DI80" i="25"/>
  <c r="DJ80" i="25"/>
  <c r="DK80" i="25"/>
  <c r="DL80" i="25"/>
  <c r="DM80" i="25"/>
  <c r="DI81" i="25"/>
  <c r="DJ81" i="25"/>
  <c r="DK81" i="25"/>
  <c r="DL81" i="25"/>
  <c r="DM81" i="25"/>
  <c r="DI82" i="25"/>
  <c r="DJ82" i="25"/>
  <c r="DK82" i="25"/>
  <c r="DL82" i="25"/>
  <c r="DM82" i="25"/>
  <c r="DI83" i="25"/>
  <c r="DJ83" i="25"/>
  <c r="DK83" i="25"/>
  <c r="DL83" i="25"/>
  <c r="DM83" i="25"/>
  <c r="DI84" i="25"/>
  <c r="DJ84" i="25"/>
  <c r="DK84" i="25"/>
  <c r="DL84" i="25"/>
  <c r="DM84" i="25"/>
  <c r="DI85" i="25"/>
  <c r="DJ85" i="25"/>
  <c r="DK85" i="25"/>
  <c r="DL85" i="25"/>
  <c r="DM85" i="25"/>
  <c r="DI86" i="25"/>
  <c r="DJ86" i="25"/>
  <c r="DK86" i="25"/>
  <c r="DL86" i="25"/>
  <c r="DM86" i="25"/>
  <c r="DI87" i="25"/>
  <c r="DJ87" i="25"/>
  <c r="DK87" i="25"/>
  <c r="DL87" i="25"/>
  <c r="DM87" i="25"/>
  <c r="DI88" i="25"/>
  <c r="DJ88" i="25"/>
  <c r="DK88" i="25"/>
  <c r="DL88" i="25"/>
  <c r="DM88" i="25"/>
  <c r="DI89" i="25"/>
  <c r="DJ89" i="25"/>
  <c r="DK89" i="25"/>
  <c r="DL89" i="25"/>
  <c r="DM89" i="25"/>
  <c r="DI90" i="25"/>
  <c r="DJ90" i="25"/>
  <c r="DK90" i="25"/>
  <c r="DL90" i="25"/>
  <c r="DM90" i="25"/>
  <c r="DI91" i="25"/>
  <c r="DJ91" i="25"/>
  <c r="DK91" i="25"/>
  <c r="DL91" i="25"/>
  <c r="DM91" i="25"/>
  <c r="DI92" i="25"/>
  <c r="DJ92" i="25"/>
  <c r="DK92" i="25"/>
  <c r="DL92" i="25"/>
  <c r="DM92" i="25"/>
  <c r="DI93" i="25"/>
  <c r="DJ93" i="25"/>
  <c r="DK93" i="25"/>
  <c r="DL93" i="25"/>
  <c r="DM93" i="25"/>
  <c r="DI94" i="25"/>
  <c r="DJ94" i="25"/>
  <c r="DK94" i="25"/>
  <c r="DL94" i="25"/>
  <c r="DM94" i="25"/>
  <c r="DI95" i="25"/>
  <c r="DJ95" i="25"/>
  <c r="DK95" i="25"/>
  <c r="DL95" i="25"/>
  <c r="DM95" i="25"/>
  <c r="DI96" i="25"/>
  <c r="DJ96" i="25"/>
  <c r="DK96" i="25"/>
  <c r="DL96" i="25"/>
  <c r="DM96" i="25"/>
  <c r="DI97" i="25"/>
  <c r="DJ97" i="25"/>
  <c r="DK97" i="25"/>
  <c r="DL97" i="25"/>
  <c r="DM97" i="25"/>
  <c r="DI98" i="25"/>
  <c r="DJ98" i="25"/>
  <c r="DK98" i="25"/>
  <c r="DL98" i="25"/>
  <c r="DM98" i="25"/>
  <c r="DI99" i="25"/>
  <c r="DJ99" i="25"/>
  <c r="DK99" i="25"/>
  <c r="DL99" i="25"/>
  <c r="DM99" i="25"/>
  <c r="DI100" i="25"/>
  <c r="DJ100" i="25"/>
  <c r="DK100" i="25"/>
  <c r="DL100" i="25"/>
  <c r="DM100" i="25"/>
  <c r="DI101" i="25"/>
  <c r="DJ101" i="25"/>
  <c r="DK101" i="25"/>
  <c r="DL101" i="25"/>
  <c r="DM101" i="25"/>
  <c r="DI102" i="25"/>
  <c r="DJ102" i="25"/>
  <c r="DK102" i="25"/>
  <c r="DL102" i="25"/>
  <c r="DM102" i="25"/>
  <c r="DI103" i="25"/>
  <c r="DJ103" i="25"/>
  <c r="DK103" i="25"/>
  <c r="DL103" i="25"/>
  <c r="DM103" i="25"/>
  <c r="DI104" i="25"/>
  <c r="DJ104" i="25"/>
  <c r="DK104" i="25"/>
  <c r="DL104" i="25"/>
  <c r="DM104" i="25"/>
  <c r="DI105" i="25"/>
  <c r="DJ105" i="25"/>
  <c r="DK105" i="25"/>
  <c r="DL105" i="25"/>
  <c r="DM105" i="25"/>
  <c r="DI106" i="25"/>
  <c r="DJ106" i="25"/>
  <c r="DK106" i="25"/>
  <c r="DL106" i="25"/>
  <c r="DM106" i="25"/>
  <c r="DI107" i="25"/>
  <c r="DJ107" i="25"/>
  <c r="DK107" i="25"/>
  <c r="DL107" i="25"/>
  <c r="DM107" i="25"/>
  <c r="DI108" i="25"/>
  <c r="DJ108" i="25"/>
  <c r="DK108" i="25"/>
  <c r="DL108" i="25"/>
  <c r="DM108" i="25"/>
  <c r="DI109" i="25"/>
  <c r="DJ109" i="25"/>
  <c r="DK109" i="25"/>
  <c r="DL109" i="25"/>
  <c r="DM109" i="25"/>
  <c r="DI110" i="25"/>
  <c r="DJ110" i="25"/>
  <c r="DK110" i="25"/>
  <c r="DL110" i="25"/>
  <c r="DM110" i="25"/>
  <c r="DI111" i="25"/>
  <c r="DJ111" i="25"/>
  <c r="DK111" i="25"/>
  <c r="DL111" i="25"/>
  <c r="DM111" i="25"/>
  <c r="DI112" i="25"/>
  <c r="DJ112" i="25"/>
  <c r="DK112" i="25"/>
  <c r="DL112" i="25"/>
  <c r="DM112" i="25"/>
  <c r="DI113" i="25"/>
  <c r="DJ113" i="25"/>
  <c r="DK113" i="25"/>
  <c r="DL113" i="25"/>
  <c r="DM113" i="25"/>
  <c r="DI114" i="25"/>
  <c r="DJ114" i="25"/>
  <c r="DK114" i="25"/>
  <c r="DL114" i="25"/>
  <c r="DM114" i="25"/>
  <c r="DI115" i="25"/>
  <c r="DJ115" i="25"/>
  <c r="DK115" i="25"/>
  <c r="DL115" i="25"/>
  <c r="DM115" i="25"/>
  <c r="DI116" i="25"/>
  <c r="DJ116" i="25"/>
  <c r="DK116" i="25"/>
  <c r="DL116" i="25"/>
  <c r="DM116" i="25"/>
  <c r="DI117" i="25"/>
  <c r="DJ117" i="25"/>
  <c r="DK117" i="25"/>
  <c r="DL117" i="25"/>
  <c r="DM117" i="25"/>
  <c r="DI118" i="25"/>
  <c r="DJ118" i="25"/>
  <c r="DK118" i="25"/>
  <c r="DL118" i="25"/>
  <c r="DM118" i="25"/>
  <c r="DI119" i="25"/>
  <c r="DJ119" i="25"/>
  <c r="DK119" i="25"/>
  <c r="DL119" i="25"/>
  <c r="DM119" i="25"/>
  <c r="DI120" i="25"/>
  <c r="DJ120" i="25"/>
  <c r="DK120" i="25"/>
  <c r="DL120" i="25"/>
  <c r="DM120" i="25"/>
  <c r="DI121" i="25"/>
  <c r="DJ121" i="25"/>
  <c r="DK121" i="25"/>
  <c r="DL121" i="25"/>
  <c r="DM121" i="25"/>
  <c r="DI122" i="25"/>
  <c r="DJ122" i="25"/>
  <c r="DK122" i="25"/>
  <c r="DL122" i="25"/>
  <c r="DM122" i="25"/>
  <c r="DI123" i="25"/>
  <c r="DJ123" i="25"/>
  <c r="DK123" i="25"/>
  <c r="DL123" i="25"/>
  <c r="DM123" i="25"/>
  <c r="DI124" i="25"/>
  <c r="DJ124" i="25"/>
  <c r="DK124" i="25"/>
  <c r="DL124" i="25"/>
  <c r="DM124" i="25"/>
  <c r="DI125" i="25"/>
  <c r="DJ125" i="25"/>
  <c r="DK125" i="25"/>
  <c r="DL125" i="25"/>
  <c r="DM125" i="25"/>
  <c r="DI126" i="25"/>
  <c r="DJ126" i="25"/>
  <c r="DK126" i="25"/>
  <c r="DL126" i="25"/>
  <c r="DM126" i="25"/>
  <c r="DI127" i="25"/>
  <c r="DJ127" i="25"/>
  <c r="DK127" i="25"/>
  <c r="DL127" i="25"/>
  <c r="DM127" i="25"/>
  <c r="DI128" i="25"/>
  <c r="DJ128" i="25"/>
  <c r="DK128" i="25"/>
  <c r="DL128" i="25"/>
  <c r="DM128" i="25"/>
  <c r="DI129" i="25"/>
  <c r="DJ129" i="25"/>
  <c r="DK129" i="25"/>
  <c r="DL129" i="25"/>
  <c r="DM129" i="25"/>
  <c r="DI130" i="25"/>
  <c r="DJ130" i="25"/>
  <c r="DK130" i="25"/>
  <c r="DL130" i="25"/>
  <c r="DM130" i="25"/>
  <c r="DI131" i="25"/>
  <c r="DJ131" i="25"/>
  <c r="DK131" i="25"/>
  <c r="DL131" i="25"/>
  <c r="DM131" i="25"/>
  <c r="DI132" i="25"/>
  <c r="DJ132" i="25"/>
  <c r="DK132" i="25"/>
  <c r="DL132" i="25"/>
  <c r="DM132" i="25"/>
  <c r="DI133" i="25"/>
  <c r="DJ133" i="25"/>
  <c r="DK133" i="25"/>
  <c r="DL133" i="25"/>
  <c r="DM133" i="25"/>
  <c r="DI134" i="25"/>
  <c r="DJ134" i="25"/>
  <c r="DK134" i="25"/>
  <c r="DL134" i="25"/>
  <c r="DM134" i="25"/>
  <c r="DI135" i="25"/>
  <c r="DJ135" i="25"/>
  <c r="DK135" i="25"/>
  <c r="DL135" i="25"/>
  <c r="DM135" i="25"/>
  <c r="DI136" i="25"/>
  <c r="DJ136" i="25"/>
  <c r="DK136" i="25"/>
  <c r="DL136" i="25"/>
  <c r="DM136" i="25"/>
  <c r="DI137" i="25"/>
  <c r="DJ137" i="25"/>
  <c r="DK137" i="25"/>
  <c r="DL137" i="25"/>
  <c r="DM137" i="25"/>
  <c r="DI138" i="25"/>
  <c r="DJ138" i="25"/>
  <c r="DK138" i="25"/>
  <c r="DL138" i="25"/>
  <c r="DM138" i="25"/>
  <c r="DI139" i="25"/>
  <c r="DJ139" i="25"/>
  <c r="DK139" i="25"/>
  <c r="DL139" i="25"/>
  <c r="DM139" i="25"/>
  <c r="DI140" i="25"/>
  <c r="DJ140" i="25"/>
  <c r="DK140" i="25"/>
  <c r="DL140" i="25"/>
  <c r="DM140" i="25"/>
  <c r="DI141" i="25"/>
  <c r="DJ141" i="25"/>
  <c r="DK141" i="25"/>
  <c r="DL141" i="25"/>
  <c r="DM141" i="25"/>
  <c r="DI142" i="25"/>
  <c r="DJ142" i="25"/>
  <c r="DK142" i="25"/>
  <c r="DL142" i="25"/>
  <c r="DM142" i="25"/>
  <c r="DI143" i="25"/>
  <c r="DJ143" i="25"/>
  <c r="DK143" i="25"/>
  <c r="DL143" i="25"/>
  <c r="DM143" i="25"/>
  <c r="DI144" i="25"/>
  <c r="DJ144" i="25"/>
  <c r="DK144" i="25"/>
  <c r="DL144" i="25"/>
  <c r="DM144" i="25"/>
  <c r="DI145" i="25"/>
  <c r="DJ145" i="25"/>
  <c r="DK145" i="25"/>
  <c r="DL145" i="25"/>
  <c r="DM145" i="25"/>
  <c r="DI146" i="25"/>
  <c r="DJ146" i="25"/>
  <c r="DK146" i="25"/>
  <c r="DL146" i="25"/>
  <c r="DM146" i="25"/>
  <c r="DI147" i="25"/>
  <c r="DJ147" i="25"/>
  <c r="DK147" i="25"/>
  <c r="DL147" i="25"/>
  <c r="DM147" i="25"/>
  <c r="DI148" i="25"/>
  <c r="DJ148" i="25"/>
  <c r="DK148" i="25"/>
  <c r="DL148" i="25"/>
  <c r="DM148" i="25"/>
  <c r="DI149" i="25"/>
  <c r="DJ149" i="25"/>
  <c r="DK149" i="25"/>
  <c r="DL149" i="25"/>
  <c r="DM149" i="25"/>
  <c r="DI150" i="25"/>
  <c r="DJ150" i="25"/>
  <c r="DK150" i="25"/>
  <c r="DL150" i="25"/>
  <c r="DM150" i="25"/>
  <c r="DI151" i="25"/>
  <c r="DJ151" i="25"/>
  <c r="DK151" i="25"/>
  <c r="DL151" i="25"/>
  <c r="DM151" i="25"/>
  <c r="DI152" i="25"/>
  <c r="DJ152" i="25"/>
  <c r="DK152" i="25"/>
  <c r="DL152" i="25"/>
  <c r="DM152" i="25"/>
  <c r="DI153" i="25"/>
  <c r="DJ153" i="25"/>
  <c r="DK153" i="25"/>
  <c r="DL153" i="25"/>
  <c r="DM153" i="25"/>
  <c r="DI154" i="25"/>
  <c r="DJ154" i="25"/>
  <c r="DK154" i="25"/>
  <c r="DL154" i="25"/>
  <c r="DM154" i="25"/>
  <c r="BZ14" i="25"/>
  <c r="CA14" i="25"/>
  <c r="CB14" i="25"/>
  <c r="CC14" i="25"/>
  <c r="CD14" i="25"/>
  <c r="BZ15" i="25"/>
  <c r="CA15" i="25"/>
  <c r="CB15" i="25"/>
  <c r="CC15" i="25"/>
  <c r="CD15" i="25"/>
  <c r="BZ16" i="25"/>
  <c r="CA16" i="25"/>
  <c r="CB16" i="25"/>
  <c r="CC16" i="25"/>
  <c r="CD16" i="25"/>
  <c r="BZ17" i="25"/>
  <c r="CA17" i="25"/>
  <c r="CB17" i="25"/>
  <c r="CC17" i="25"/>
  <c r="CD17" i="25"/>
  <c r="BZ18" i="25"/>
  <c r="CA18" i="25"/>
  <c r="CB18" i="25"/>
  <c r="CC18" i="25"/>
  <c r="CD18" i="25"/>
  <c r="BZ19" i="25"/>
  <c r="CA19" i="25"/>
  <c r="CB19" i="25"/>
  <c r="CC19" i="25"/>
  <c r="CD19" i="25"/>
  <c r="BZ20" i="25"/>
  <c r="CA20" i="25"/>
  <c r="CB20" i="25"/>
  <c r="CC20" i="25"/>
  <c r="CD20" i="25"/>
  <c r="BZ21" i="25"/>
  <c r="CA21" i="25"/>
  <c r="CB21" i="25"/>
  <c r="CC21" i="25"/>
  <c r="CD21" i="25"/>
  <c r="BZ22" i="25"/>
  <c r="CA22" i="25"/>
  <c r="CB22" i="25"/>
  <c r="CC22" i="25"/>
  <c r="CD22" i="25"/>
  <c r="BZ23" i="25"/>
  <c r="CA23" i="25"/>
  <c r="CB23" i="25"/>
  <c r="CC23" i="25"/>
  <c r="CD23" i="25"/>
  <c r="BZ24" i="25"/>
  <c r="CA24" i="25"/>
  <c r="CB24" i="25"/>
  <c r="CC24" i="25"/>
  <c r="CD24" i="25"/>
  <c r="BZ25" i="25"/>
  <c r="CA25" i="25"/>
  <c r="CB25" i="25"/>
  <c r="CC25" i="25"/>
  <c r="CD25" i="25"/>
  <c r="BZ26" i="25"/>
  <c r="CA26" i="25"/>
  <c r="CB26" i="25"/>
  <c r="CC26" i="25"/>
  <c r="CD26" i="25"/>
  <c r="BZ27" i="25"/>
  <c r="CA27" i="25"/>
  <c r="CB27" i="25"/>
  <c r="CC27" i="25"/>
  <c r="CD27" i="25"/>
  <c r="BZ28" i="25"/>
  <c r="CA28" i="25"/>
  <c r="CB28" i="25"/>
  <c r="CC28" i="25"/>
  <c r="CD28" i="25"/>
  <c r="BZ29" i="25"/>
  <c r="CA29" i="25"/>
  <c r="CB29" i="25"/>
  <c r="CC29" i="25"/>
  <c r="CD29" i="25"/>
  <c r="BZ30" i="25"/>
  <c r="CA30" i="25"/>
  <c r="CB30" i="25"/>
  <c r="CC30" i="25"/>
  <c r="CD30" i="25"/>
  <c r="BZ31" i="25"/>
  <c r="CA31" i="25"/>
  <c r="CB31" i="25"/>
  <c r="CC31" i="25"/>
  <c r="CD31" i="25"/>
  <c r="BZ32" i="25"/>
  <c r="CA32" i="25"/>
  <c r="CB32" i="25"/>
  <c r="CC32" i="25"/>
  <c r="CD32" i="25"/>
  <c r="BZ33" i="25"/>
  <c r="CA33" i="25"/>
  <c r="CB33" i="25"/>
  <c r="CC33" i="25"/>
  <c r="CD33" i="25"/>
  <c r="BZ34" i="25"/>
  <c r="CA34" i="25"/>
  <c r="CB34" i="25"/>
  <c r="CC34" i="25"/>
  <c r="CD34" i="25"/>
  <c r="BZ35" i="25"/>
  <c r="CA35" i="25"/>
  <c r="CB35" i="25"/>
  <c r="CC35" i="25"/>
  <c r="CD35" i="25"/>
  <c r="BZ36" i="25"/>
  <c r="CA36" i="25"/>
  <c r="CB36" i="25"/>
  <c r="CC36" i="25"/>
  <c r="CD36" i="25"/>
  <c r="BZ37" i="25"/>
  <c r="CA37" i="25"/>
  <c r="CB37" i="25"/>
  <c r="CC37" i="25"/>
  <c r="CD37" i="25"/>
  <c r="BZ38" i="25"/>
  <c r="CA38" i="25"/>
  <c r="CB38" i="25"/>
  <c r="CC38" i="25"/>
  <c r="CD38" i="25"/>
  <c r="BZ39" i="25"/>
  <c r="CA39" i="25"/>
  <c r="CB39" i="25"/>
  <c r="CC39" i="25"/>
  <c r="CD39" i="25"/>
  <c r="BZ40" i="25"/>
  <c r="CA40" i="25"/>
  <c r="CB40" i="25"/>
  <c r="CC40" i="25"/>
  <c r="CD40" i="25"/>
  <c r="BZ41" i="25"/>
  <c r="CA41" i="25"/>
  <c r="CB41" i="25"/>
  <c r="CC41" i="25"/>
  <c r="CD41" i="25"/>
  <c r="BZ42" i="25"/>
  <c r="CA42" i="25"/>
  <c r="CB42" i="25"/>
  <c r="CC42" i="25"/>
  <c r="CD42" i="25"/>
  <c r="BZ43" i="25"/>
  <c r="CA43" i="25"/>
  <c r="CB43" i="25"/>
  <c r="CC43" i="25"/>
  <c r="CD43" i="25"/>
  <c r="BZ44" i="25"/>
  <c r="CA44" i="25"/>
  <c r="CB44" i="25"/>
  <c r="CC44" i="25"/>
  <c r="CD44" i="25"/>
  <c r="BZ45" i="25"/>
  <c r="CA45" i="25"/>
  <c r="CB45" i="25"/>
  <c r="CC45" i="25"/>
  <c r="CD45" i="25"/>
  <c r="BZ46" i="25"/>
  <c r="CA46" i="25"/>
  <c r="CB46" i="25"/>
  <c r="CC46" i="25"/>
  <c r="CD46" i="25"/>
  <c r="BZ47" i="25"/>
  <c r="CA47" i="25"/>
  <c r="CB47" i="25"/>
  <c r="CC47" i="25"/>
  <c r="CD47" i="25"/>
  <c r="BZ48" i="25"/>
  <c r="CA48" i="25"/>
  <c r="CB48" i="25"/>
  <c r="CC48" i="25"/>
  <c r="CD48" i="25"/>
  <c r="BZ49" i="25"/>
  <c r="CA49" i="25"/>
  <c r="CB49" i="25"/>
  <c r="CC49" i="25"/>
  <c r="CD49" i="25"/>
  <c r="BZ50" i="25"/>
  <c r="CA50" i="25"/>
  <c r="CB50" i="25"/>
  <c r="CC50" i="25"/>
  <c r="CD50" i="25"/>
  <c r="BZ51" i="25"/>
  <c r="CA51" i="25"/>
  <c r="CB51" i="25"/>
  <c r="CC51" i="25"/>
  <c r="CD51" i="25"/>
  <c r="BZ52" i="25"/>
  <c r="CA52" i="25"/>
  <c r="CB52" i="25"/>
  <c r="CC52" i="25"/>
  <c r="CD52" i="25"/>
  <c r="BZ53" i="25"/>
  <c r="CA53" i="25"/>
  <c r="CB53" i="25"/>
  <c r="CC53" i="25"/>
  <c r="CD53" i="25"/>
  <c r="BZ54" i="25"/>
  <c r="CA54" i="25"/>
  <c r="CB54" i="25"/>
  <c r="CC54" i="25"/>
  <c r="CD54" i="25"/>
  <c r="BZ55" i="25"/>
  <c r="CA55" i="25"/>
  <c r="CB55" i="25"/>
  <c r="CC55" i="25"/>
  <c r="CD55" i="25"/>
  <c r="BZ56" i="25"/>
  <c r="CA56" i="25"/>
  <c r="CB56" i="25"/>
  <c r="CC56" i="25"/>
  <c r="CD56" i="25"/>
  <c r="BZ57" i="25"/>
  <c r="CA57" i="25"/>
  <c r="CB57" i="25"/>
  <c r="CC57" i="25"/>
  <c r="CD57" i="25"/>
  <c r="BZ58" i="25"/>
  <c r="CA58" i="25"/>
  <c r="CB58" i="25"/>
  <c r="CC58" i="25"/>
  <c r="CD58" i="25"/>
  <c r="BZ59" i="25"/>
  <c r="CA59" i="25"/>
  <c r="CB59" i="25"/>
  <c r="CC59" i="25"/>
  <c r="CD59" i="25"/>
  <c r="BZ60" i="25"/>
  <c r="CA60" i="25"/>
  <c r="CB60" i="25"/>
  <c r="CC60" i="25"/>
  <c r="CD60" i="25"/>
  <c r="BZ61" i="25"/>
  <c r="CA61" i="25"/>
  <c r="CB61" i="25"/>
  <c r="CC61" i="25"/>
  <c r="CD61" i="25"/>
  <c r="BZ62" i="25"/>
  <c r="CA62" i="25"/>
  <c r="CB62" i="25"/>
  <c r="CC62" i="25"/>
  <c r="CD62" i="25"/>
  <c r="BZ63" i="25"/>
  <c r="CA63" i="25"/>
  <c r="CB63" i="25"/>
  <c r="CC63" i="25"/>
  <c r="CD63" i="25"/>
  <c r="BZ64" i="25"/>
  <c r="CA64" i="25"/>
  <c r="CB64" i="25"/>
  <c r="CC64" i="25"/>
  <c r="CD64" i="25"/>
  <c r="BZ65" i="25"/>
  <c r="CA65" i="25"/>
  <c r="CB65" i="25"/>
  <c r="CC65" i="25"/>
  <c r="CD65" i="25"/>
  <c r="BZ66" i="25"/>
  <c r="CA66" i="25"/>
  <c r="CB66" i="25"/>
  <c r="CC66" i="25"/>
  <c r="CD66" i="25"/>
  <c r="BZ67" i="25"/>
  <c r="CA67" i="25"/>
  <c r="CB67" i="25"/>
  <c r="CC67" i="25"/>
  <c r="CD67" i="25"/>
  <c r="BZ68" i="25"/>
  <c r="CA68" i="25"/>
  <c r="CB68" i="25"/>
  <c r="CC68" i="25"/>
  <c r="CD68" i="25"/>
  <c r="BZ69" i="25"/>
  <c r="CA69" i="25"/>
  <c r="CB69" i="25"/>
  <c r="CC69" i="25"/>
  <c r="CD69" i="25"/>
  <c r="BZ70" i="25"/>
  <c r="CA70" i="25"/>
  <c r="CB70" i="25"/>
  <c r="CC70" i="25"/>
  <c r="CD70" i="25"/>
  <c r="BZ71" i="25"/>
  <c r="CA71" i="25"/>
  <c r="CB71" i="25"/>
  <c r="CC71" i="25"/>
  <c r="CD71" i="25"/>
  <c r="BZ72" i="25"/>
  <c r="CA72" i="25"/>
  <c r="CB72" i="25"/>
  <c r="CC72" i="25"/>
  <c r="CD72" i="25"/>
  <c r="BZ73" i="25"/>
  <c r="CA73" i="25"/>
  <c r="CB73" i="25"/>
  <c r="CC73" i="25"/>
  <c r="CD73" i="25"/>
  <c r="BZ74" i="25"/>
  <c r="CA74" i="25"/>
  <c r="CB74" i="25"/>
  <c r="CC74" i="25"/>
  <c r="CD74" i="25"/>
  <c r="BZ75" i="25"/>
  <c r="CA75" i="25"/>
  <c r="CB75" i="25"/>
  <c r="CC75" i="25"/>
  <c r="CD75" i="25"/>
  <c r="BZ76" i="25"/>
  <c r="CA76" i="25"/>
  <c r="CB76" i="25"/>
  <c r="CC76" i="25"/>
  <c r="CD76" i="25"/>
  <c r="BZ77" i="25"/>
  <c r="CA77" i="25"/>
  <c r="CB77" i="25"/>
  <c r="CC77" i="25"/>
  <c r="CD77" i="25"/>
  <c r="BZ78" i="25"/>
  <c r="CA78" i="25"/>
  <c r="CB78" i="25"/>
  <c r="CC78" i="25"/>
  <c r="CD78" i="25"/>
  <c r="BZ79" i="25"/>
  <c r="CA79" i="25"/>
  <c r="CB79" i="25"/>
  <c r="CC79" i="25"/>
  <c r="CD79" i="25"/>
  <c r="BZ80" i="25"/>
  <c r="CA80" i="25"/>
  <c r="CB80" i="25"/>
  <c r="CC80" i="25"/>
  <c r="CD80" i="25"/>
  <c r="BZ81" i="25"/>
  <c r="CA81" i="25"/>
  <c r="CB81" i="25"/>
  <c r="CC81" i="25"/>
  <c r="CD81" i="25"/>
  <c r="BZ82" i="25"/>
  <c r="CA82" i="25"/>
  <c r="CB82" i="25"/>
  <c r="CC82" i="25"/>
  <c r="CD82" i="25"/>
  <c r="BZ83" i="25"/>
  <c r="CA83" i="25"/>
  <c r="CB83" i="25"/>
  <c r="CC83" i="25"/>
  <c r="CD83" i="25"/>
  <c r="BZ84" i="25"/>
  <c r="CA84" i="25"/>
  <c r="CB84" i="25"/>
  <c r="CC84" i="25"/>
  <c r="CD84" i="25"/>
  <c r="BZ85" i="25"/>
  <c r="CA85" i="25"/>
  <c r="CB85" i="25"/>
  <c r="CC85" i="25"/>
  <c r="CD85" i="25"/>
  <c r="BZ86" i="25"/>
  <c r="CA86" i="25"/>
  <c r="CB86" i="25"/>
  <c r="CC86" i="25"/>
  <c r="CD86" i="25"/>
  <c r="BZ87" i="25"/>
  <c r="CA87" i="25"/>
  <c r="CB87" i="25"/>
  <c r="CC87" i="25"/>
  <c r="CD87" i="25"/>
  <c r="BZ88" i="25"/>
  <c r="CA88" i="25"/>
  <c r="CB88" i="25"/>
  <c r="CC88" i="25"/>
  <c r="CD88" i="25"/>
  <c r="BZ89" i="25"/>
  <c r="CA89" i="25"/>
  <c r="CB89" i="25"/>
  <c r="CC89" i="25"/>
  <c r="CD89" i="25"/>
  <c r="BZ90" i="25"/>
  <c r="CA90" i="25"/>
  <c r="CB90" i="25"/>
  <c r="CC90" i="25"/>
  <c r="CD90" i="25"/>
  <c r="BZ91" i="25"/>
  <c r="CA91" i="25"/>
  <c r="CB91" i="25"/>
  <c r="CC91" i="25"/>
  <c r="CD91" i="25"/>
  <c r="BZ92" i="25"/>
  <c r="CA92" i="25"/>
  <c r="CB92" i="25"/>
  <c r="CC92" i="25"/>
  <c r="CD92" i="25"/>
  <c r="BZ93" i="25"/>
  <c r="CA93" i="25"/>
  <c r="CB93" i="25"/>
  <c r="CC93" i="25"/>
  <c r="CD93" i="25"/>
  <c r="BZ94" i="25"/>
  <c r="CA94" i="25"/>
  <c r="CB94" i="25"/>
  <c r="CC94" i="25"/>
  <c r="CD94" i="25"/>
  <c r="BZ95" i="25"/>
  <c r="CA95" i="25"/>
  <c r="CB95" i="25"/>
  <c r="CC95" i="25"/>
  <c r="CD95" i="25"/>
  <c r="BZ96" i="25"/>
  <c r="CA96" i="25"/>
  <c r="CB96" i="25"/>
  <c r="CC96" i="25"/>
  <c r="CD96" i="25"/>
  <c r="BZ97" i="25"/>
  <c r="CA97" i="25"/>
  <c r="CB97" i="25"/>
  <c r="CC97" i="25"/>
  <c r="CD97" i="25"/>
  <c r="BZ98" i="25"/>
  <c r="CA98" i="25"/>
  <c r="CB98" i="25"/>
  <c r="CC98" i="25"/>
  <c r="CD98" i="25"/>
  <c r="BZ99" i="25"/>
  <c r="CA99" i="25"/>
  <c r="CB99" i="25"/>
  <c r="CC99" i="25"/>
  <c r="CD99" i="25"/>
  <c r="BZ100" i="25"/>
  <c r="CA100" i="25"/>
  <c r="CB100" i="25"/>
  <c r="CC100" i="25"/>
  <c r="CD100" i="25"/>
  <c r="BZ101" i="25"/>
  <c r="CA101" i="25"/>
  <c r="CB101" i="25"/>
  <c r="CC101" i="25"/>
  <c r="CD101" i="25"/>
  <c r="BZ102" i="25"/>
  <c r="CA102" i="25"/>
  <c r="CB102" i="25"/>
  <c r="CC102" i="25"/>
  <c r="CD102" i="25"/>
  <c r="BZ103" i="25"/>
  <c r="CA103" i="25"/>
  <c r="CB103" i="25"/>
  <c r="CC103" i="25"/>
  <c r="CD103" i="25"/>
  <c r="BZ104" i="25"/>
  <c r="CA104" i="25"/>
  <c r="CB104" i="25"/>
  <c r="CC104" i="25"/>
  <c r="CD104" i="25"/>
  <c r="BZ105" i="25"/>
  <c r="CA105" i="25"/>
  <c r="CB105" i="25"/>
  <c r="CC105" i="25"/>
  <c r="CD105" i="25"/>
  <c r="BZ106" i="25"/>
  <c r="CA106" i="25"/>
  <c r="CB106" i="25"/>
  <c r="CC106" i="25"/>
  <c r="CD106" i="25"/>
  <c r="BZ107" i="25"/>
  <c r="CA107" i="25"/>
  <c r="CB107" i="25"/>
  <c r="CC107" i="25"/>
  <c r="CD107" i="25"/>
  <c r="BZ108" i="25"/>
  <c r="CA108" i="25"/>
  <c r="CB108" i="25"/>
  <c r="CC108" i="25"/>
  <c r="CD108" i="25"/>
  <c r="BZ109" i="25"/>
  <c r="CA109" i="25"/>
  <c r="CB109" i="25"/>
  <c r="CC109" i="25"/>
  <c r="CD109" i="25"/>
  <c r="BZ110" i="25"/>
  <c r="CA110" i="25"/>
  <c r="CB110" i="25"/>
  <c r="CC110" i="25"/>
  <c r="CD110" i="25"/>
  <c r="BZ111" i="25"/>
  <c r="CA111" i="25"/>
  <c r="CB111" i="25"/>
  <c r="CC111" i="25"/>
  <c r="CD111" i="25"/>
  <c r="BZ112" i="25"/>
  <c r="CA112" i="25"/>
  <c r="CB112" i="25"/>
  <c r="CC112" i="25"/>
  <c r="CD112" i="25"/>
  <c r="BZ113" i="25"/>
  <c r="CA113" i="25"/>
  <c r="CB113" i="25"/>
  <c r="CC113" i="25"/>
  <c r="CD113" i="25"/>
  <c r="BZ114" i="25"/>
  <c r="CA114" i="25"/>
  <c r="CB114" i="25"/>
  <c r="CC114" i="25"/>
  <c r="CD114" i="25"/>
  <c r="BZ115" i="25"/>
  <c r="CA115" i="25"/>
  <c r="CB115" i="25"/>
  <c r="CC115" i="25"/>
  <c r="CD115" i="25"/>
  <c r="BZ116" i="25"/>
  <c r="CA116" i="25"/>
  <c r="CB116" i="25"/>
  <c r="CC116" i="25"/>
  <c r="CD116" i="25"/>
  <c r="BZ117" i="25"/>
  <c r="CA117" i="25"/>
  <c r="CB117" i="25"/>
  <c r="CC117" i="25"/>
  <c r="CD117" i="25"/>
  <c r="BZ118" i="25"/>
  <c r="CA118" i="25"/>
  <c r="CB118" i="25"/>
  <c r="CC118" i="25"/>
  <c r="CD118" i="25"/>
  <c r="BZ119" i="25"/>
  <c r="CA119" i="25"/>
  <c r="CB119" i="25"/>
  <c r="CC119" i="25"/>
  <c r="CD119" i="25"/>
  <c r="BZ120" i="25"/>
  <c r="CA120" i="25"/>
  <c r="CB120" i="25"/>
  <c r="CC120" i="25"/>
  <c r="CD120" i="25"/>
  <c r="BZ121" i="25"/>
  <c r="CA121" i="25"/>
  <c r="CB121" i="25"/>
  <c r="CC121" i="25"/>
  <c r="CD121" i="25"/>
  <c r="BZ122" i="25"/>
  <c r="CA122" i="25"/>
  <c r="CB122" i="25"/>
  <c r="CC122" i="25"/>
  <c r="CD122" i="25"/>
  <c r="BZ123" i="25"/>
  <c r="CA123" i="25"/>
  <c r="CB123" i="25"/>
  <c r="CC123" i="25"/>
  <c r="CD123" i="25"/>
  <c r="BZ124" i="25"/>
  <c r="CA124" i="25"/>
  <c r="CB124" i="25"/>
  <c r="CC124" i="25"/>
  <c r="CD124" i="25"/>
  <c r="BZ125" i="25"/>
  <c r="CA125" i="25"/>
  <c r="CB125" i="25"/>
  <c r="CC125" i="25"/>
  <c r="CD125" i="25"/>
  <c r="BZ126" i="25"/>
  <c r="CA126" i="25"/>
  <c r="CB126" i="25"/>
  <c r="CC126" i="25"/>
  <c r="CD126" i="25"/>
  <c r="BZ127" i="25"/>
  <c r="CA127" i="25"/>
  <c r="CB127" i="25"/>
  <c r="CC127" i="25"/>
  <c r="CD127" i="25"/>
  <c r="BZ128" i="25"/>
  <c r="CA128" i="25"/>
  <c r="CB128" i="25"/>
  <c r="CC128" i="25"/>
  <c r="CD128" i="25"/>
  <c r="BZ129" i="25"/>
  <c r="CA129" i="25"/>
  <c r="CB129" i="25"/>
  <c r="CC129" i="25"/>
  <c r="CD129" i="25"/>
  <c r="BZ130" i="25"/>
  <c r="CA130" i="25"/>
  <c r="CB130" i="25"/>
  <c r="CC130" i="25"/>
  <c r="CD130" i="25"/>
  <c r="BZ131" i="25"/>
  <c r="CA131" i="25"/>
  <c r="CB131" i="25"/>
  <c r="CC131" i="25"/>
  <c r="CD131" i="25"/>
  <c r="BZ132" i="25"/>
  <c r="CA132" i="25"/>
  <c r="CB132" i="25"/>
  <c r="CC132" i="25"/>
  <c r="CD132" i="25"/>
  <c r="BZ133" i="25"/>
  <c r="CA133" i="25"/>
  <c r="CB133" i="25"/>
  <c r="CC133" i="25"/>
  <c r="CD133" i="25"/>
  <c r="BZ134" i="25"/>
  <c r="CA134" i="25"/>
  <c r="CB134" i="25"/>
  <c r="CC134" i="25"/>
  <c r="CD134" i="25"/>
  <c r="BZ135" i="25"/>
  <c r="CA135" i="25"/>
  <c r="CB135" i="25"/>
  <c r="CC135" i="25"/>
  <c r="CD135" i="25"/>
  <c r="BZ136" i="25"/>
  <c r="CA136" i="25"/>
  <c r="CB136" i="25"/>
  <c r="CC136" i="25"/>
  <c r="CD136" i="25"/>
  <c r="BZ137" i="25"/>
  <c r="CA137" i="25"/>
  <c r="CB137" i="25"/>
  <c r="CC137" i="25"/>
  <c r="CD137" i="25"/>
  <c r="BZ138" i="25"/>
  <c r="CA138" i="25"/>
  <c r="CB138" i="25"/>
  <c r="CC138" i="25"/>
  <c r="CD138" i="25"/>
  <c r="BZ139" i="25"/>
  <c r="CA139" i="25"/>
  <c r="CB139" i="25"/>
  <c r="CC139" i="25"/>
  <c r="CD139" i="25"/>
  <c r="BZ140" i="25"/>
  <c r="CA140" i="25"/>
  <c r="CB140" i="25"/>
  <c r="CC140" i="25"/>
  <c r="CD140" i="25"/>
  <c r="BZ141" i="25"/>
  <c r="CA141" i="25"/>
  <c r="CB141" i="25"/>
  <c r="CC141" i="25"/>
  <c r="CD141" i="25"/>
  <c r="BZ142" i="25"/>
  <c r="CA142" i="25"/>
  <c r="CB142" i="25"/>
  <c r="CC142" i="25"/>
  <c r="CD142" i="25"/>
  <c r="BZ143" i="25"/>
  <c r="CA143" i="25"/>
  <c r="CB143" i="25"/>
  <c r="CC143" i="25"/>
  <c r="CD143" i="25"/>
  <c r="BZ144" i="25"/>
  <c r="CA144" i="25"/>
  <c r="CB144" i="25"/>
  <c r="CC144" i="25"/>
  <c r="CD144" i="25"/>
  <c r="BZ145" i="25"/>
  <c r="CA145" i="25"/>
  <c r="CB145" i="25"/>
  <c r="CC145" i="25"/>
  <c r="CD145" i="25"/>
  <c r="BZ146" i="25"/>
  <c r="CA146" i="25"/>
  <c r="CB146" i="25"/>
  <c r="CC146" i="25"/>
  <c r="CD146" i="25"/>
  <c r="BZ147" i="25"/>
  <c r="CA147" i="25"/>
  <c r="CB147" i="25"/>
  <c r="CC147" i="25"/>
  <c r="CD147" i="25"/>
  <c r="BZ148" i="25"/>
  <c r="CA148" i="25"/>
  <c r="CB148" i="25"/>
  <c r="CC148" i="25"/>
  <c r="CD148" i="25"/>
  <c r="BZ149" i="25"/>
  <c r="CA149" i="25"/>
  <c r="CB149" i="25"/>
  <c r="CC149" i="25"/>
  <c r="CD149" i="25"/>
  <c r="BZ150" i="25"/>
  <c r="CA150" i="25"/>
  <c r="CB150" i="25"/>
  <c r="CC150" i="25"/>
  <c r="CD150" i="25"/>
  <c r="BZ151" i="25"/>
  <c r="CA151" i="25"/>
  <c r="CB151" i="25"/>
  <c r="CC151" i="25"/>
  <c r="CD151" i="25"/>
  <c r="BZ152" i="25"/>
  <c r="CA152" i="25"/>
  <c r="CB152" i="25"/>
  <c r="CC152" i="25"/>
  <c r="CD152" i="25"/>
  <c r="BZ153" i="25"/>
  <c r="CA153" i="25"/>
  <c r="CB153" i="25"/>
  <c r="CC153" i="25"/>
  <c r="CD153" i="25"/>
  <c r="BZ154" i="25"/>
  <c r="CA154" i="25"/>
  <c r="CB154" i="25"/>
  <c r="CC154" i="25"/>
  <c r="CD154" i="25"/>
  <c r="BZ155" i="25"/>
  <c r="CA155" i="25"/>
  <c r="CB155" i="25"/>
  <c r="CC155" i="25"/>
  <c r="CD155" i="25"/>
  <c r="BZ156" i="25"/>
  <c r="CA156" i="25"/>
  <c r="CB156" i="25"/>
  <c r="CC156" i="25"/>
  <c r="CD156" i="25"/>
  <c r="AQ14" i="25"/>
  <c r="AR14" i="25"/>
  <c r="AS14" i="25"/>
  <c r="AT14" i="25"/>
  <c r="AU14" i="25"/>
  <c r="AQ15" i="25"/>
  <c r="AR15" i="25"/>
  <c r="AS15" i="25"/>
  <c r="AT15" i="25"/>
  <c r="AU15" i="25"/>
  <c r="AQ16" i="25"/>
  <c r="AR16" i="25"/>
  <c r="AS16" i="25"/>
  <c r="AT16" i="25"/>
  <c r="AU16" i="25"/>
  <c r="AQ17" i="25"/>
  <c r="AR17" i="25"/>
  <c r="AS17" i="25"/>
  <c r="AT17" i="25"/>
  <c r="AU17" i="25"/>
  <c r="AQ18" i="25"/>
  <c r="AR18" i="25"/>
  <c r="AS18" i="25"/>
  <c r="AT18" i="25"/>
  <c r="AU18" i="25"/>
  <c r="AQ19" i="25"/>
  <c r="AR19" i="25"/>
  <c r="AS19" i="25"/>
  <c r="AT19" i="25"/>
  <c r="AU19" i="25"/>
  <c r="AQ20" i="25"/>
  <c r="AR20" i="25"/>
  <c r="AS20" i="25"/>
  <c r="AT20" i="25"/>
  <c r="AU20" i="25"/>
  <c r="AQ21" i="25"/>
  <c r="AR21" i="25"/>
  <c r="AS21" i="25"/>
  <c r="AT21" i="25"/>
  <c r="AU21" i="25"/>
  <c r="AQ22" i="25"/>
  <c r="AR22" i="25"/>
  <c r="AS22" i="25"/>
  <c r="AT22" i="25"/>
  <c r="AU22" i="25"/>
  <c r="AQ23" i="25"/>
  <c r="AR23" i="25"/>
  <c r="AS23" i="25"/>
  <c r="AT23" i="25"/>
  <c r="AU23" i="25"/>
  <c r="AQ24" i="25"/>
  <c r="AR24" i="25"/>
  <c r="AS24" i="25"/>
  <c r="AT24" i="25"/>
  <c r="AU24" i="25"/>
  <c r="AQ25" i="25"/>
  <c r="AR25" i="25"/>
  <c r="AS25" i="25"/>
  <c r="AT25" i="25"/>
  <c r="AU25" i="25"/>
  <c r="AQ26" i="25"/>
  <c r="AR26" i="25"/>
  <c r="AS26" i="25"/>
  <c r="AT26" i="25"/>
  <c r="AU26" i="25"/>
  <c r="AQ27" i="25"/>
  <c r="AR27" i="25"/>
  <c r="AS27" i="25"/>
  <c r="AT27" i="25"/>
  <c r="AU27" i="25"/>
  <c r="AQ28" i="25"/>
  <c r="AR28" i="25"/>
  <c r="AS28" i="25"/>
  <c r="AT28" i="25"/>
  <c r="AU28" i="25"/>
  <c r="AQ29" i="25"/>
  <c r="AR29" i="25"/>
  <c r="AS29" i="25"/>
  <c r="AT29" i="25"/>
  <c r="AU29" i="25"/>
  <c r="AQ30" i="25"/>
  <c r="AR30" i="25"/>
  <c r="AS30" i="25"/>
  <c r="AT30" i="25"/>
  <c r="AU30" i="25"/>
  <c r="AQ31" i="25"/>
  <c r="AR31" i="25"/>
  <c r="AS31" i="25"/>
  <c r="AT31" i="25"/>
  <c r="AU31" i="25"/>
  <c r="AQ32" i="25"/>
  <c r="AR32" i="25"/>
  <c r="AS32" i="25"/>
  <c r="AT32" i="25"/>
  <c r="AU32" i="25"/>
  <c r="AQ33" i="25"/>
  <c r="AR33" i="25"/>
  <c r="AS33" i="25"/>
  <c r="AT33" i="25"/>
  <c r="AU33" i="25"/>
  <c r="AQ34" i="25"/>
  <c r="AR34" i="25"/>
  <c r="AS34" i="25"/>
  <c r="AT34" i="25"/>
  <c r="AU34" i="25"/>
  <c r="AQ35" i="25"/>
  <c r="AR35" i="25"/>
  <c r="AS35" i="25"/>
  <c r="AT35" i="25"/>
  <c r="AU35" i="25"/>
  <c r="AQ36" i="25"/>
  <c r="AR36" i="25"/>
  <c r="AS36" i="25"/>
  <c r="AT36" i="25"/>
  <c r="AU36" i="25"/>
  <c r="AQ37" i="25"/>
  <c r="AR37" i="25"/>
  <c r="AS37" i="25"/>
  <c r="AT37" i="25"/>
  <c r="AU37" i="25"/>
  <c r="AQ38" i="25"/>
  <c r="AR38" i="25"/>
  <c r="AS38" i="25"/>
  <c r="AT38" i="25"/>
  <c r="AU38" i="25"/>
  <c r="AQ39" i="25"/>
  <c r="AR39" i="25"/>
  <c r="AS39" i="25"/>
  <c r="AT39" i="25"/>
  <c r="AU39" i="25"/>
  <c r="AQ40" i="25"/>
  <c r="AR40" i="25"/>
  <c r="AS40" i="25"/>
  <c r="AT40" i="25"/>
  <c r="AU40" i="25"/>
  <c r="AQ41" i="25"/>
  <c r="AR41" i="25"/>
  <c r="AS41" i="25"/>
  <c r="AT41" i="25"/>
  <c r="AU41" i="25"/>
  <c r="AQ42" i="25"/>
  <c r="AR42" i="25"/>
  <c r="AS42" i="25"/>
  <c r="AT42" i="25"/>
  <c r="AU42" i="25"/>
  <c r="AQ43" i="25"/>
  <c r="AR43" i="25"/>
  <c r="AS43" i="25"/>
  <c r="AT43" i="25"/>
  <c r="AU43" i="25"/>
  <c r="AQ44" i="25"/>
  <c r="AR44" i="25"/>
  <c r="AS44" i="25"/>
  <c r="AT44" i="25"/>
  <c r="AU44" i="25"/>
  <c r="AQ45" i="25"/>
  <c r="AR45" i="25"/>
  <c r="AS45" i="25"/>
  <c r="AT45" i="25"/>
  <c r="AU45" i="25"/>
  <c r="AQ46" i="25"/>
  <c r="AR46" i="25"/>
  <c r="AS46" i="25"/>
  <c r="AT46" i="25"/>
  <c r="AU46" i="25"/>
  <c r="AQ47" i="25"/>
  <c r="AR47" i="25"/>
  <c r="AS47" i="25"/>
  <c r="AT47" i="25"/>
  <c r="AU47" i="25"/>
  <c r="AQ48" i="25"/>
  <c r="AR48" i="25"/>
  <c r="AS48" i="25"/>
  <c r="AT48" i="25"/>
  <c r="AU48" i="25"/>
  <c r="AQ49" i="25"/>
  <c r="AR49" i="25"/>
  <c r="AS49" i="25"/>
  <c r="AT49" i="25"/>
  <c r="AU49" i="25"/>
  <c r="AQ50" i="25"/>
  <c r="AR50" i="25"/>
  <c r="AS50" i="25"/>
  <c r="AT50" i="25"/>
  <c r="AU50" i="25"/>
  <c r="AQ51" i="25"/>
  <c r="AR51" i="25"/>
  <c r="AS51" i="25"/>
  <c r="AT51" i="25"/>
  <c r="AU51" i="25"/>
  <c r="AQ52" i="25"/>
  <c r="AR52" i="25"/>
  <c r="AS52" i="25"/>
  <c r="AT52" i="25"/>
  <c r="AU52" i="25"/>
  <c r="AQ53" i="25"/>
  <c r="AR53" i="25"/>
  <c r="AS53" i="25"/>
  <c r="AT53" i="25"/>
  <c r="AU53" i="25"/>
  <c r="AQ54" i="25"/>
  <c r="AR54" i="25"/>
  <c r="AS54" i="25"/>
  <c r="AT54" i="25"/>
  <c r="AU54" i="25"/>
  <c r="AQ55" i="25"/>
  <c r="AR55" i="25"/>
  <c r="AS55" i="25"/>
  <c r="AT55" i="25"/>
  <c r="AU55" i="25"/>
  <c r="AQ56" i="25"/>
  <c r="AR56" i="25"/>
  <c r="AS56" i="25"/>
  <c r="AT56" i="25"/>
  <c r="AU56" i="25"/>
  <c r="AQ57" i="25"/>
  <c r="AR57" i="25"/>
  <c r="AS57" i="25"/>
  <c r="AT57" i="25"/>
  <c r="AU57" i="25"/>
  <c r="AQ58" i="25"/>
  <c r="AR58" i="25"/>
  <c r="AS58" i="25"/>
  <c r="AT58" i="25"/>
  <c r="AU58" i="25"/>
  <c r="AQ59" i="25"/>
  <c r="AR59" i="25"/>
  <c r="AS59" i="25"/>
  <c r="AT59" i="25"/>
  <c r="AU59" i="25"/>
  <c r="AQ60" i="25"/>
  <c r="AR60" i="25"/>
  <c r="AS60" i="25"/>
  <c r="AT60" i="25"/>
  <c r="AU60" i="25"/>
  <c r="AQ61" i="25"/>
  <c r="AR61" i="25"/>
  <c r="AS61" i="25"/>
  <c r="AT61" i="25"/>
  <c r="AU61" i="25"/>
  <c r="AQ62" i="25"/>
  <c r="AR62" i="25"/>
  <c r="AS62" i="25"/>
  <c r="AT62" i="25"/>
  <c r="AU62" i="25"/>
  <c r="AQ63" i="25"/>
  <c r="AR63" i="25"/>
  <c r="AS63" i="25"/>
  <c r="AT63" i="25"/>
  <c r="AU63" i="25"/>
  <c r="AQ64" i="25"/>
  <c r="AR64" i="25"/>
  <c r="AS64" i="25"/>
  <c r="AT64" i="25"/>
  <c r="AU64" i="25"/>
  <c r="AQ65" i="25"/>
  <c r="AR65" i="25"/>
  <c r="AS65" i="25"/>
  <c r="AT65" i="25"/>
  <c r="AU65" i="25"/>
  <c r="AQ66" i="25"/>
  <c r="AR66" i="25"/>
  <c r="AS66" i="25"/>
  <c r="AT66" i="25"/>
  <c r="AU66" i="25"/>
  <c r="AQ67" i="25"/>
  <c r="AR67" i="25"/>
  <c r="AS67" i="25"/>
  <c r="AT67" i="25"/>
  <c r="AU67" i="25"/>
  <c r="AQ68" i="25"/>
  <c r="AR68" i="25"/>
  <c r="AS68" i="25"/>
  <c r="AT68" i="25"/>
  <c r="AU68" i="25"/>
  <c r="AQ69" i="25"/>
  <c r="AR69" i="25"/>
  <c r="AS69" i="25"/>
  <c r="AT69" i="25"/>
  <c r="AU69" i="25"/>
  <c r="AQ70" i="25"/>
  <c r="AR70" i="25"/>
  <c r="AS70" i="25"/>
  <c r="AT70" i="25"/>
  <c r="AU70" i="25"/>
  <c r="AQ71" i="25"/>
  <c r="AR71" i="25"/>
  <c r="AS71" i="25"/>
  <c r="AT71" i="25"/>
  <c r="AU71" i="25"/>
  <c r="AQ72" i="25"/>
  <c r="AR72" i="25"/>
  <c r="AS72" i="25"/>
  <c r="AT72" i="25"/>
  <c r="AU72" i="25"/>
  <c r="AQ73" i="25"/>
  <c r="AR73" i="25"/>
  <c r="AS73" i="25"/>
  <c r="AT73" i="25"/>
  <c r="AU73" i="25"/>
  <c r="AQ74" i="25"/>
  <c r="AR74" i="25"/>
  <c r="AS74" i="25"/>
  <c r="AT74" i="25"/>
  <c r="AU74" i="25"/>
  <c r="AQ75" i="25"/>
  <c r="AR75" i="25"/>
  <c r="AS75" i="25"/>
  <c r="AT75" i="25"/>
  <c r="AU75" i="25"/>
  <c r="AQ76" i="25"/>
  <c r="AR76" i="25"/>
  <c r="AS76" i="25"/>
  <c r="AT76" i="25"/>
  <c r="AU76" i="25"/>
  <c r="AQ77" i="25"/>
  <c r="AR77" i="25"/>
  <c r="AS77" i="25"/>
  <c r="AT77" i="25"/>
  <c r="AU77" i="25"/>
  <c r="AQ78" i="25"/>
  <c r="AR78" i="25"/>
  <c r="AS78" i="25"/>
  <c r="AT78" i="25"/>
  <c r="AU78" i="25"/>
  <c r="AQ79" i="25"/>
  <c r="AR79" i="25"/>
  <c r="AS79" i="25"/>
  <c r="AT79" i="25"/>
  <c r="AU79" i="25"/>
  <c r="AQ80" i="25"/>
  <c r="AR80" i="25"/>
  <c r="AS80" i="25"/>
  <c r="AT80" i="25"/>
  <c r="AU80" i="25"/>
  <c r="AQ81" i="25"/>
  <c r="AR81" i="25"/>
  <c r="AS81" i="25"/>
  <c r="AT81" i="25"/>
  <c r="AU81" i="25"/>
  <c r="AQ82" i="25"/>
  <c r="AR82" i="25"/>
  <c r="AS82" i="25"/>
  <c r="AT82" i="25"/>
  <c r="AU82" i="25"/>
  <c r="AQ83" i="25"/>
  <c r="AR83" i="25"/>
  <c r="AS83" i="25"/>
  <c r="AT83" i="25"/>
  <c r="AU83" i="25"/>
  <c r="AQ84" i="25"/>
  <c r="AR84" i="25"/>
  <c r="AS84" i="25"/>
  <c r="AT84" i="25"/>
  <c r="AU84" i="25"/>
  <c r="AQ85" i="25"/>
  <c r="AR85" i="25"/>
  <c r="AS85" i="25"/>
  <c r="AT85" i="25"/>
  <c r="AU85" i="25"/>
  <c r="AQ86" i="25"/>
  <c r="AR86" i="25"/>
  <c r="AS86" i="25"/>
  <c r="AT86" i="25"/>
  <c r="AU86" i="25"/>
  <c r="AQ87" i="25"/>
  <c r="AR87" i="25"/>
  <c r="AS87" i="25"/>
  <c r="AT87" i="25"/>
  <c r="AU87" i="25"/>
  <c r="AQ88" i="25"/>
  <c r="AR88" i="25"/>
  <c r="AS88" i="25"/>
  <c r="AT88" i="25"/>
  <c r="AU88" i="25"/>
  <c r="AQ89" i="25"/>
  <c r="AR89" i="25"/>
  <c r="AS89" i="25"/>
  <c r="AT89" i="25"/>
  <c r="AU89" i="25"/>
  <c r="AQ90" i="25"/>
  <c r="AR90" i="25"/>
  <c r="AS90" i="25"/>
  <c r="AT90" i="25"/>
  <c r="AU90" i="25"/>
  <c r="AQ91" i="25"/>
  <c r="AR91" i="25"/>
  <c r="AS91" i="25"/>
  <c r="AT91" i="25"/>
  <c r="AU91" i="25"/>
  <c r="AQ92" i="25"/>
  <c r="AR92" i="25"/>
  <c r="AS92" i="25"/>
  <c r="AT92" i="25"/>
  <c r="AU92" i="25"/>
  <c r="AQ93" i="25"/>
  <c r="AR93" i="25"/>
  <c r="AS93" i="25"/>
  <c r="AT93" i="25"/>
  <c r="AU93" i="25"/>
  <c r="AQ94" i="25"/>
  <c r="AR94" i="25"/>
  <c r="AS94" i="25"/>
  <c r="AT94" i="25"/>
  <c r="AU94" i="25"/>
  <c r="AQ95" i="25"/>
  <c r="AR95" i="25"/>
  <c r="AS95" i="25"/>
  <c r="AT95" i="25"/>
  <c r="AU95" i="25"/>
  <c r="AQ96" i="25"/>
  <c r="AR96" i="25"/>
  <c r="AS96" i="25"/>
  <c r="AT96" i="25"/>
  <c r="AU96" i="25"/>
  <c r="AQ97" i="25"/>
  <c r="AR97" i="25"/>
  <c r="AS97" i="25"/>
  <c r="AT97" i="25"/>
  <c r="AU97" i="25"/>
  <c r="AQ98" i="25"/>
  <c r="AR98" i="25"/>
  <c r="AS98" i="25"/>
  <c r="AT98" i="25"/>
  <c r="AU98" i="25"/>
  <c r="AQ99" i="25"/>
  <c r="AR99" i="25"/>
  <c r="AS99" i="25"/>
  <c r="AT99" i="25"/>
  <c r="AU99" i="25"/>
  <c r="AQ100" i="25"/>
  <c r="AR100" i="25"/>
  <c r="AS100" i="25"/>
  <c r="AT100" i="25"/>
  <c r="AU100" i="25"/>
  <c r="AQ101" i="25"/>
  <c r="AR101" i="25"/>
  <c r="AS101" i="25"/>
  <c r="AT101" i="25"/>
  <c r="AU101" i="25"/>
  <c r="AQ102" i="25"/>
  <c r="AR102" i="25"/>
  <c r="AS102" i="25"/>
  <c r="AT102" i="25"/>
  <c r="AU102" i="25"/>
  <c r="AQ103" i="25"/>
  <c r="AR103" i="25"/>
  <c r="AS103" i="25"/>
  <c r="AT103" i="25"/>
  <c r="AU103" i="25"/>
  <c r="AQ104" i="25"/>
  <c r="AR104" i="25"/>
  <c r="AS104" i="25"/>
  <c r="AT104" i="25"/>
  <c r="AU104" i="25"/>
  <c r="AQ105" i="25"/>
  <c r="AR105" i="25"/>
  <c r="AS105" i="25"/>
  <c r="AT105" i="25"/>
  <c r="AU105" i="25"/>
  <c r="AQ106" i="25"/>
  <c r="AR106" i="25"/>
  <c r="AS106" i="25"/>
  <c r="AT106" i="25"/>
  <c r="AU106" i="25"/>
  <c r="AQ107" i="25"/>
  <c r="AR107" i="25"/>
  <c r="AS107" i="25"/>
  <c r="AT107" i="25"/>
  <c r="AU107" i="25"/>
  <c r="AQ108" i="25"/>
  <c r="AR108" i="25"/>
  <c r="AS108" i="25"/>
  <c r="AT108" i="25"/>
  <c r="AU108" i="25"/>
  <c r="AQ109" i="25"/>
  <c r="AR109" i="25"/>
  <c r="AS109" i="25"/>
  <c r="AT109" i="25"/>
  <c r="AU109" i="25"/>
  <c r="AQ110" i="25"/>
  <c r="AR110" i="25"/>
  <c r="AS110" i="25"/>
  <c r="AT110" i="25"/>
  <c r="AU110" i="25"/>
  <c r="AQ111" i="25"/>
  <c r="AR111" i="25"/>
  <c r="AS111" i="25"/>
  <c r="AT111" i="25"/>
  <c r="AU111" i="25"/>
  <c r="AQ112" i="25"/>
  <c r="AR112" i="25"/>
  <c r="AS112" i="25"/>
  <c r="AT112" i="25"/>
  <c r="AU112" i="25"/>
  <c r="AQ113" i="25"/>
  <c r="AR113" i="25"/>
  <c r="AS113" i="25"/>
  <c r="AT113" i="25"/>
  <c r="AU113" i="25"/>
  <c r="AQ114" i="25"/>
  <c r="AR114" i="25"/>
  <c r="AS114" i="25"/>
  <c r="AT114" i="25"/>
  <c r="AU114" i="25"/>
  <c r="AQ115" i="25"/>
  <c r="AR115" i="25"/>
  <c r="AS115" i="25"/>
  <c r="AT115" i="25"/>
  <c r="AU115" i="25"/>
  <c r="AQ116" i="25"/>
  <c r="AR116" i="25"/>
  <c r="AS116" i="25"/>
  <c r="AT116" i="25"/>
  <c r="AU116" i="25"/>
  <c r="AQ117" i="25"/>
  <c r="AR117" i="25"/>
  <c r="AS117" i="25"/>
  <c r="AT117" i="25"/>
  <c r="AU117" i="25"/>
  <c r="AQ118" i="25"/>
  <c r="AR118" i="25"/>
  <c r="AS118" i="25"/>
  <c r="AT118" i="25"/>
  <c r="AU118" i="25"/>
  <c r="AQ119" i="25"/>
  <c r="AR119" i="25"/>
  <c r="AS119" i="25"/>
  <c r="AT119" i="25"/>
  <c r="AU119" i="25"/>
  <c r="AQ120" i="25"/>
  <c r="AR120" i="25"/>
  <c r="AS120" i="25"/>
  <c r="AT120" i="25"/>
  <c r="AU120" i="25"/>
  <c r="AQ121" i="25"/>
  <c r="AR121" i="25"/>
  <c r="AS121" i="25"/>
  <c r="AT121" i="25"/>
  <c r="AU121" i="25"/>
  <c r="AQ122" i="25"/>
  <c r="AR122" i="25"/>
  <c r="AS122" i="25"/>
  <c r="AT122" i="25"/>
  <c r="AU122" i="25"/>
  <c r="AQ123" i="25"/>
  <c r="AR123" i="25"/>
  <c r="AS123" i="25"/>
  <c r="AT123" i="25"/>
  <c r="AU123" i="25"/>
  <c r="AQ124" i="25"/>
  <c r="AR124" i="25"/>
  <c r="AS124" i="25"/>
  <c r="AT124" i="25"/>
  <c r="AU124" i="25"/>
  <c r="AQ125" i="25"/>
  <c r="AR125" i="25"/>
  <c r="AS125" i="25"/>
  <c r="AT125" i="25"/>
  <c r="AU125" i="25"/>
  <c r="AQ126" i="25"/>
  <c r="AR126" i="25"/>
  <c r="AS126" i="25"/>
  <c r="AT126" i="25"/>
  <c r="AU126" i="25"/>
  <c r="AQ127" i="25"/>
  <c r="AR127" i="25"/>
  <c r="AS127" i="25"/>
  <c r="AT127" i="25"/>
  <c r="AU127" i="25"/>
  <c r="AQ128" i="25"/>
  <c r="AR128" i="25"/>
  <c r="AS128" i="25"/>
  <c r="AT128" i="25"/>
  <c r="AU128" i="25"/>
  <c r="AQ129" i="25"/>
  <c r="AR129" i="25"/>
  <c r="AS129" i="25"/>
  <c r="AT129" i="25"/>
  <c r="AU129" i="25"/>
  <c r="AQ130" i="25"/>
  <c r="AR130" i="25"/>
  <c r="AS130" i="25"/>
  <c r="AT130" i="25"/>
  <c r="AU130" i="25"/>
  <c r="AQ131" i="25"/>
  <c r="AR131" i="25"/>
  <c r="AS131" i="25"/>
  <c r="AT131" i="25"/>
  <c r="AU131" i="25"/>
  <c r="AQ132" i="25"/>
  <c r="AR132" i="25"/>
  <c r="AS132" i="25"/>
  <c r="AT132" i="25"/>
  <c r="AU132" i="25"/>
  <c r="AQ133" i="25"/>
  <c r="AR133" i="25"/>
  <c r="AS133" i="25"/>
  <c r="AT133" i="25"/>
  <c r="AU133" i="25"/>
  <c r="AQ134" i="25"/>
  <c r="AR134" i="25"/>
  <c r="AS134" i="25"/>
  <c r="AT134" i="25"/>
  <c r="AU134" i="25"/>
  <c r="AQ135" i="25"/>
  <c r="AR135" i="25"/>
  <c r="AS135" i="25"/>
  <c r="AT135" i="25"/>
  <c r="AU135" i="25"/>
  <c r="AQ136" i="25"/>
  <c r="AR136" i="25"/>
  <c r="AS136" i="25"/>
  <c r="AT136" i="25"/>
  <c r="AU136" i="25"/>
  <c r="AQ137" i="25"/>
  <c r="AR137" i="25"/>
  <c r="AS137" i="25"/>
  <c r="AT137" i="25"/>
  <c r="AU137" i="25"/>
  <c r="AQ138" i="25"/>
  <c r="AR138" i="25"/>
  <c r="AS138" i="25"/>
  <c r="AT138" i="25"/>
  <c r="AU138" i="25"/>
  <c r="AQ139" i="25"/>
  <c r="AR139" i="25"/>
  <c r="AS139" i="25"/>
  <c r="AT139" i="25"/>
  <c r="AU139" i="25"/>
  <c r="AQ140" i="25"/>
  <c r="AR140" i="25"/>
  <c r="AS140" i="25"/>
  <c r="AT140" i="25"/>
  <c r="AU140" i="25"/>
  <c r="AQ141" i="25"/>
  <c r="AR141" i="25"/>
  <c r="AS141" i="25"/>
  <c r="AT141" i="25"/>
  <c r="AU141" i="25"/>
  <c r="AQ142" i="25"/>
  <c r="AR142" i="25"/>
  <c r="AS142" i="25"/>
  <c r="AT142" i="25"/>
  <c r="AU142" i="25"/>
  <c r="AQ143" i="25"/>
  <c r="AR143" i="25"/>
  <c r="AS143" i="25"/>
  <c r="AT143" i="25"/>
  <c r="AU143" i="25"/>
  <c r="AQ144" i="25"/>
  <c r="AR144" i="25"/>
  <c r="AS144" i="25"/>
  <c r="AT144" i="25"/>
  <c r="AU144" i="25"/>
  <c r="AQ145" i="25"/>
  <c r="AR145" i="25"/>
  <c r="AS145" i="25"/>
  <c r="AT145" i="25"/>
  <c r="AU145" i="25"/>
  <c r="AQ146" i="25"/>
  <c r="AR146" i="25"/>
  <c r="AS146" i="25"/>
  <c r="AT146" i="25"/>
  <c r="AU146" i="25"/>
  <c r="AQ147" i="25"/>
  <c r="AR147" i="25"/>
  <c r="AS147" i="25"/>
  <c r="AT147" i="25"/>
  <c r="AU147" i="25"/>
  <c r="AQ148" i="25"/>
  <c r="AR148" i="25"/>
  <c r="AS148" i="25"/>
  <c r="AT148" i="25"/>
  <c r="AU148" i="25"/>
  <c r="AQ149" i="25"/>
  <c r="AR149" i="25"/>
  <c r="AS149" i="25"/>
  <c r="AT149" i="25"/>
  <c r="AU149" i="25"/>
  <c r="AQ150" i="25"/>
  <c r="AR150" i="25"/>
  <c r="AS150" i="25"/>
  <c r="AT150" i="25"/>
  <c r="AU150" i="25"/>
  <c r="AQ151" i="25"/>
  <c r="AR151" i="25"/>
  <c r="AS151" i="25"/>
  <c r="AT151" i="25"/>
  <c r="AU151" i="25"/>
  <c r="AQ152" i="25"/>
  <c r="AR152" i="25"/>
  <c r="AS152" i="25"/>
  <c r="AT152" i="25"/>
  <c r="AU152" i="25"/>
  <c r="AQ153" i="25"/>
  <c r="AR153" i="25"/>
  <c r="AS153" i="25"/>
  <c r="AT153" i="25"/>
  <c r="AU153" i="25"/>
  <c r="AQ154" i="25"/>
  <c r="AR154" i="25"/>
  <c r="AS154" i="25"/>
  <c r="AT154" i="25"/>
  <c r="AU154" i="25"/>
  <c r="AQ155" i="25"/>
  <c r="AR155" i="25"/>
  <c r="AS155" i="25"/>
  <c r="AT155" i="25"/>
  <c r="AU155" i="25"/>
  <c r="AQ156" i="25"/>
  <c r="AR156" i="25"/>
  <c r="AS156" i="25"/>
  <c r="AT156" i="25"/>
  <c r="AU156" i="25"/>
  <c r="AU157" i="25"/>
  <c r="AU158" i="25"/>
  <c r="AU159" i="25"/>
  <c r="AU160" i="25"/>
  <c r="AU161" i="25"/>
  <c r="AU162" i="25"/>
  <c r="AU163" i="25"/>
  <c r="AU164" i="25"/>
  <c r="AU165" i="25"/>
  <c r="AU166" i="25"/>
  <c r="AU167" i="25"/>
  <c r="AU168" i="25"/>
  <c r="AU169" i="25"/>
  <c r="AU170" i="25"/>
  <c r="AU171" i="25"/>
  <c r="H14" i="25"/>
  <c r="I14" i="25"/>
  <c r="J14" i="25"/>
  <c r="K14" i="25"/>
  <c r="L14" i="25"/>
  <c r="H15" i="25"/>
  <c r="I15" i="25"/>
  <c r="J15" i="25"/>
  <c r="K15" i="25"/>
  <c r="L15" i="25"/>
  <c r="H16" i="25"/>
  <c r="I16" i="25"/>
  <c r="J16" i="25"/>
  <c r="K16" i="25"/>
  <c r="L16" i="25"/>
  <c r="H17" i="25"/>
  <c r="I17" i="25"/>
  <c r="J17" i="25"/>
  <c r="K17" i="25"/>
  <c r="L17" i="25"/>
  <c r="H18" i="25"/>
  <c r="I18" i="25"/>
  <c r="J18" i="25"/>
  <c r="K18" i="25"/>
  <c r="L18" i="25"/>
  <c r="H19" i="25"/>
  <c r="I19" i="25"/>
  <c r="J19" i="25"/>
  <c r="K19" i="25"/>
  <c r="L19" i="25"/>
  <c r="H20" i="25"/>
  <c r="I20" i="25"/>
  <c r="J20" i="25"/>
  <c r="K20" i="25"/>
  <c r="L20" i="25"/>
  <c r="H21" i="25"/>
  <c r="I21" i="25"/>
  <c r="J21" i="25"/>
  <c r="K21" i="25"/>
  <c r="L21" i="25"/>
  <c r="H22" i="25"/>
  <c r="I22" i="25"/>
  <c r="J22" i="25"/>
  <c r="K22" i="25"/>
  <c r="L22" i="25"/>
  <c r="H23" i="25"/>
  <c r="I23" i="25"/>
  <c r="J23" i="25"/>
  <c r="K23" i="25"/>
  <c r="L23" i="25"/>
  <c r="H24" i="25"/>
  <c r="I24" i="25"/>
  <c r="J24" i="25"/>
  <c r="K24" i="25"/>
  <c r="L24" i="25"/>
  <c r="H25" i="25"/>
  <c r="I25" i="25"/>
  <c r="J25" i="25"/>
  <c r="K25" i="25"/>
  <c r="L25" i="25"/>
  <c r="H26" i="25"/>
  <c r="I26" i="25"/>
  <c r="J26" i="25"/>
  <c r="K26" i="25"/>
  <c r="L26" i="25"/>
  <c r="H27" i="25"/>
  <c r="I27" i="25"/>
  <c r="J27" i="25"/>
  <c r="K27" i="25"/>
  <c r="L27" i="25"/>
  <c r="H28" i="25"/>
  <c r="I28" i="25"/>
  <c r="J28" i="25"/>
  <c r="K28" i="25"/>
  <c r="L28" i="25"/>
  <c r="H29" i="25"/>
  <c r="I29" i="25"/>
  <c r="J29" i="25"/>
  <c r="K29" i="25"/>
  <c r="L29" i="25"/>
  <c r="H30" i="25"/>
  <c r="I30" i="25"/>
  <c r="J30" i="25"/>
  <c r="K30" i="25"/>
  <c r="L30" i="25"/>
  <c r="H31" i="25"/>
  <c r="I31" i="25"/>
  <c r="J31" i="25"/>
  <c r="K31" i="25"/>
  <c r="L31" i="25"/>
  <c r="H32" i="25"/>
  <c r="I32" i="25"/>
  <c r="J32" i="25"/>
  <c r="K32" i="25"/>
  <c r="L32" i="25"/>
  <c r="H33" i="25"/>
  <c r="I33" i="25"/>
  <c r="J33" i="25"/>
  <c r="K33" i="25"/>
  <c r="L33" i="25"/>
  <c r="H34" i="25"/>
  <c r="I34" i="25"/>
  <c r="J34" i="25"/>
  <c r="K34" i="25"/>
  <c r="L34" i="25"/>
  <c r="H35" i="25"/>
  <c r="I35" i="25"/>
  <c r="J35" i="25"/>
  <c r="K35" i="25"/>
  <c r="L35" i="25"/>
  <c r="H36" i="25"/>
  <c r="I36" i="25"/>
  <c r="J36" i="25"/>
  <c r="K36" i="25"/>
  <c r="L36" i="25"/>
  <c r="H37" i="25"/>
  <c r="I37" i="25"/>
  <c r="J37" i="25"/>
  <c r="K37" i="25"/>
  <c r="L37" i="25"/>
  <c r="H38" i="25"/>
  <c r="I38" i="25"/>
  <c r="J38" i="25"/>
  <c r="K38" i="25"/>
  <c r="L38" i="25"/>
  <c r="H39" i="25"/>
  <c r="I39" i="25"/>
  <c r="J39" i="25"/>
  <c r="K39" i="25"/>
  <c r="L39" i="25"/>
  <c r="H40" i="25"/>
  <c r="I40" i="25"/>
  <c r="J40" i="25"/>
  <c r="K40" i="25"/>
  <c r="L40" i="25"/>
  <c r="H41" i="25"/>
  <c r="I41" i="25"/>
  <c r="J41" i="25"/>
  <c r="K41" i="25"/>
  <c r="L41" i="25"/>
  <c r="H42" i="25"/>
  <c r="I42" i="25"/>
  <c r="J42" i="25"/>
  <c r="K42" i="25"/>
  <c r="L42" i="25"/>
  <c r="H43" i="25"/>
  <c r="I43" i="25"/>
  <c r="J43" i="25"/>
  <c r="K43" i="25"/>
  <c r="L43" i="25"/>
  <c r="H44" i="25"/>
  <c r="I44" i="25"/>
  <c r="J44" i="25"/>
  <c r="K44" i="25"/>
  <c r="L44" i="25"/>
  <c r="H45" i="25"/>
  <c r="I45" i="25"/>
  <c r="J45" i="25"/>
  <c r="K45" i="25"/>
  <c r="L45" i="25"/>
  <c r="H46" i="25"/>
  <c r="I46" i="25"/>
  <c r="J46" i="25"/>
  <c r="K46" i="25"/>
  <c r="L46" i="25"/>
  <c r="H47" i="25"/>
  <c r="I47" i="25"/>
  <c r="J47" i="25"/>
  <c r="K47" i="25"/>
  <c r="L47" i="25"/>
  <c r="H48" i="25"/>
  <c r="I48" i="25"/>
  <c r="J48" i="25"/>
  <c r="K48" i="25"/>
  <c r="L48" i="25"/>
  <c r="H49" i="25"/>
  <c r="I49" i="25"/>
  <c r="J49" i="25"/>
  <c r="K49" i="25"/>
  <c r="L49" i="25"/>
  <c r="H50" i="25"/>
  <c r="I50" i="25"/>
  <c r="J50" i="25"/>
  <c r="K50" i="25"/>
  <c r="L50" i="25"/>
  <c r="H51" i="25"/>
  <c r="I51" i="25"/>
  <c r="J51" i="25"/>
  <c r="K51" i="25"/>
  <c r="L51" i="25"/>
  <c r="H52" i="25"/>
  <c r="I52" i="25"/>
  <c r="J52" i="25"/>
  <c r="K52" i="25"/>
  <c r="L52" i="25"/>
  <c r="H53" i="25"/>
  <c r="I53" i="25"/>
  <c r="J53" i="25"/>
  <c r="K53" i="25"/>
  <c r="L53" i="25"/>
  <c r="H54" i="25"/>
  <c r="I54" i="25"/>
  <c r="J54" i="25"/>
  <c r="K54" i="25"/>
  <c r="L54" i="25"/>
  <c r="H55" i="25"/>
  <c r="I55" i="25"/>
  <c r="J55" i="25"/>
  <c r="K55" i="25"/>
  <c r="L55" i="25"/>
  <c r="H56" i="25"/>
  <c r="I56" i="25"/>
  <c r="J56" i="25"/>
  <c r="K56" i="25"/>
  <c r="L56" i="25"/>
  <c r="H57" i="25"/>
  <c r="I57" i="25"/>
  <c r="J57" i="25"/>
  <c r="K57" i="25"/>
  <c r="L57" i="25"/>
  <c r="H58" i="25"/>
  <c r="I58" i="25"/>
  <c r="J58" i="25"/>
  <c r="K58" i="25"/>
  <c r="L58" i="25"/>
  <c r="H59" i="25"/>
  <c r="I59" i="25"/>
  <c r="J59" i="25"/>
  <c r="K59" i="25"/>
  <c r="L59" i="25"/>
  <c r="H60" i="25"/>
  <c r="I60" i="25"/>
  <c r="J60" i="25"/>
  <c r="K60" i="25"/>
  <c r="L60" i="25"/>
  <c r="H61" i="25"/>
  <c r="I61" i="25"/>
  <c r="J61" i="25"/>
  <c r="K61" i="25"/>
  <c r="L61" i="25"/>
  <c r="H62" i="25"/>
  <c r="I62" i="25"/>
  <c r="J62" i="25"/>
  <c r="K62" i="25"/>
  <c r="L62" i="25"/>
  <c r="H63" i="25"/>
  <c r="I63" i="25"/>
  <c r="J63" i="25"/>
  <c r="K63" i="25"/>
  <c r="L63" i="25"/>
  <c r="H64" i="25"/>
  <c r="I64" i="25"/>
  <c r="J64" i="25"/>
  <c r="K64" i="25"/>
  <c r="L64" i="25"/>
  <c r="H65" i="25"/>
  <c r="I65" i="25"/>
  <c r="J65" i="25"/>
  <c r="K65" i="25"/>
  <c r="L65" i="25"/>
  <c r="H66" i="25"/>
  <c r="I66" i="25"/>
  <c r="J66" i="25"/>
  <c r="K66" i="25"/>
  <c r="L66" i="25"/>
  <c r="H67" i="25"/>
  <c r="I67" i="25"/>
  <c r="J67" i="25"/>
  <c r="K67" i="25"/>
  <c r="L67" i="25"/>
  <c r="H68" i="25"/>
  <c r="I68" i="25"/>
  <c r="J68" i="25"/>
  <c r="K68" i="25"/>
  <c r="L68" i="25"/>
  <c r="H69" i="25"/>
  <c r="I69" i="25"/>
  <c r="J69" i="25"/>
  <c r="K69" i="25"/>
  <c r="L69" i="25"/>
  <c r="H70" i="25"/>
  <c r="I70" i="25"/>
  <c r="J70" i="25"/>
  <c r="K70" i="25"/>
  <c r="L70" i="25"/>
  <c r="H71" i="25"/>
  <c r="I71" i="25"/>
  <c r="J71" i="25"/>
  <c r="K71" i="25"/>
  <c r="L71" i="25"/>
  <c r="H72" i="25"/>
  <c r="I72" i="25"/>
  <c r="J72" i="25"/>
  <c r="K72" i="25"/>
  <c r="L72" i="25"/>
  <c r="H73" i="25"/>
  <c r="I73" i="25"/>
  <c r="J73" i="25"/>
  <c r="K73" i="25"/>
  <c r="L73" i="25"/>
  <c r="H74" i="25"/>
  <c r="I74" i="25"/>
  <c r="J74" i="25"/>
  <c r="K74" i="25"/>
  <c r="L74" i="25"/>
  <c r="H75" i="25"/>
  <c r="I75" i="25"/>
  <c r="J75" i="25"/>
  <c r="K75" i="25"/>
  <c r="L75" i="25"/>
  <c r="H76" i="25"/>
  <c r="I76" i="25"/>
  <c r="J76" i="25"/>
  <c r="K76" i="25"/>
  <c r="L76" i="25"/>
  <c r="H77" i="25"/>
  <c r="I77" i="25"/>
  <c r="J77" i="25"/>
  <c r="K77" i="25"/>
  <c r="L77" i="25"/>
  <c r="H78" i="25"/>
  <c r="I78" i="25"/>
  <c r="J78" i="25"/>
  <c r="K78" i="25"/>
  <c r="L78" i="25"/>
  <c r="H79" i="25"/>
  <c r="I79" i="25"/>
  <c r="J79" i="25"/>
  <c r="K79" i="25"/>
  <c r="L79" i="25"/>
  <c r="H80" i="25"/>
  <c r="I80" i="25"/>
  <c r="J80" i="25"/>
  <c r="K80" i="25"/>
  <c r="L80" i="25"/>
  <c r="H81" i="25"/>
  <c r="I81" i="25"/>
  <c r="J81" i="25"/>
  <c r="K81" i="25"/>
  <c r="L81" i="25"/>
  <c r="H82" i="25"/>
  <c r="I82" i="25"/>
  <c r="J82" i="25"/>
  <c r="K82" i="25"/>
  <c r="L82" i="25"/>
  <c r="H83" i="25"/>
  <c r="I83" i="25"/>
  <c r="J83" i="25"/>
  <c r="K83" i="25"/>
  <c r="L83" i="25"/>
  <c r="H84" i="25"/>
  <c r="I84" i="25"/>
  <c r="J84" i="25"/>
  <c r="K84" i="25"/>
  <c r="L84" i="25"/>
  <c r="H85" i="25"/>
  <c r="I85" i="25"/>
  <c r="J85" i="25"/>
  <c r="K85" i="25"/>
  <c r="L85" i="25"/>
  <c r="H86" i="25"/>
  <c r="I86" i="25"/>
  <c r="J86" i="25"/>
  <c r="K86" i="25"/>
  <c r="L86" i="25"/>
  <c r="H87" i="25"/>
  <c r="I87" i="25"/>
  <c r="J87" i="25"/>
  <c r="K87" i="25"/>
  <c r="L87" i="25"/>
  <c r="H88" i="25"/>
  <c r="I88" i="25"/>
  <c r="J88" i="25"/>
  <c r="K88" i="25"/>
  <c r="L88" i="25"/>
  <c r="H89" i="25"/>
  <c r="I89" i="25"/>
  <c r="J89" i="25"/>
  <c r="K89" i="25"/>
  <c r="L89" i="25"/>
  <c r="H90" i="25"/>
  <c r="I90" i="25"/>
  <c r="J90" i="25"/>
  <c r="K90" i="25"/>
  <c r="L90" i="25"/>
  <c r="H91" i="25"/>
  <c r="I91" i="25"/>
  <c r="J91" i="25"/>
  <c r="K91" i="25"/>
  <c r="L91" i="25"/>
  <c r="H92" i="25"/>
  <c r="I92" i="25"/>
  <c r="J92" i="25"/>
  <c r="K92" i="25"/>
  <c r="L92" i="25"/>
  <c r="H93" i="25"/>
  <c r="I93" i="25"/>
  <c r="J93" i="25"/>
  <c r="K93" i="25"/>
  <c r="L93" i="25"/>
  <c r="H94" i="25"/>
  <c r="I94" i="25"/>
  <c r="J94" i="25"/>
  <c r="K94" i="25"/>
  <c r="L94" i="25"/>
  <c r="H95" i="25"/>
  <c r="I95" i="25"/>
  <c r="J95" i="25"/>
  <c r="K95" i="25"/>
  <c r="L95" i="25"/>
  <c r="H96" i="25"/>
  <c r="I96" i="25"/>
  <c r="J96" i="25"/>
  <c r="K96" i="25"/>
  <c r="L96" i="25"/>
  <c r="H97" i="25"/>
  <c r="I97" i="25"/>
  <c r="J97" i="25"/>
  <c r="K97" i="25"/>
  <c r="L97" i="25"/>
  <c r="H98" i="25"/>
  <c r="I98" i="25"/>
  <c r="J98" i="25"/>
  <c r="K98" i="25"/>
  <c r="L98" i="25"/>
  <c r="H99" i="25"/>
  <c r="I99" i="25"/>
  <c r="J99" i="25"/>
  <c r="K99" i="25"/>
  <c r="L99" i="25"/>
  <c r="H100" i="25"/>
  <c r="I100" i="25"/>
  <c r="J100" i="25"/>
  <c r="K100" i="25"/>
  <c r="L100" i="25"/>
  <c r="H101" i="25"/>
  <c r="I101" i="25"/>
  <c r="J101" i="25"/>
  <c r="K101" i="25"/>
  <c r="L101" i="25"/>
  <c r="H102" i="25"/>
  <c r="I102" i="25"/>
  <c r="J102" i="25"/>
  <c r="K102" i="25"/>
  <c r="L102" i="25"/>
  <c r="H103" i="25"/>
  <c r="I103" i="25"/>
  <c r="J103" i="25"/>
  <c r="K103" i="25"/>
  <c r="L103" i="25"/>
  <c r="H104" i="25"/>
  <c r="I104" i="25"/>
  <c r="J104" i="25"/>
  <c r="K104" i="25"/>
  <c r="L104" i="25"/>
  <c r="H105" i="25"/>
  <c r="I105" i="25"/>
  <c r="J105" i="25"/>
  <c r="K105" i="25"/>
  <c r="L105" i="25"/>
  <c r="H106" i="25"/>
  <c r="I106" i="25"/>
  <c r="J106" i="25"/>
  <c r="K106" i="25"/>
  <c r="L106" i="25"/>
  <c r="H107" i="25"/>
  <c r="I107" i="25"/>
  <c r="J107" i="25"/>
  <c r="K107" i="25"/>
  <c r="L107" i="25"/>
  <c r="H108" i="25"/>
  <c r="I108" i="25"/>
  <c r="J108" i="25"/>
  <c r="K108" i="25"/>
  <c r="L108" i="25"/>
  <c r="H109" i="25"/>
  <c r="I109" i="25"/>
  <c r="J109" i="25"/>
  <c r="K109" i="25"/>
  <c r="L109" i="25"/>
  <c r="H110" i="25"/>
  <c r="I110" i="25"/>
  <c r="J110" i="25"/>
  <c r="K110" i="25"/>
  <c r="L110" i="25"/>
  <c r="H111" i="25"/>
  <c r="I111" i="25"/>
  <c r="J111" i="25"/>
  <c r="K111" i="25"/>
  <c r="L111" i="25"/>
  <c r="H112" i="25"/>
  <c r="I112" i="25"/>
  <c r="J112" i="25"/>
  <c r="K112" i="25"/>
  <c r="L112" i="25"/>
  <c r="H113" i="25"/>
  <c r="I113" i="25"/>
  <c r="J113" i="25"/>
  <c r="K113" i="25"/>
  <c r="L113" i="25"/>
  <c r="H114" i="25"/>
  <c r="I114" i="25"/>
  <c r="J114" i="25"/>
  <c r="K114" i="25"/>
  <c r="L114" i="25"/>
  <c r="H115" i="25"/>
  <c r="I115" i="25"/>
  <c r="J115" i="25"/>
  <c r="K115" i="25"/>
  <c r="L115" i="25"/>
  <c r="H116" i="25"/>
  <c r="I116" i="25"/>
  <c r="J116" i="25"/>
  <c r="K116" i="25"/>
  <c r="L116" i="25"/>
  <c r="H117" i="25"/>
  <c r="I117" i="25"/>
  <c r="J117" i="25"/>
  <c r="K117" i="25"/>
  <c r="L117" i="25"/>
  <c r="H118" i="25"/>
  <c r="I118" i="25"/>
  <c r="J118" i="25"/>
  <c r="K118" i="25"/>
  <c r="L118" i="25"/>
  <c r="H119" i="25"/>
  <c r="I119" i="25"/>
  <c r="J119" i="25"/>
  <c r="K119" i="25"/>
  <c r="L119" i="25"/>
  <c r="H120" i="25"/>
  <c r="I120" i="25"/>
  <c r="J120" i="25"/>
  <c r="K120" i="25"/>
  <c r="L120" i="25"/>
  <c r="H121" i="25"/>
  <c r="I121" i="25"/>
  <c r="J121" i="25"/>
  <c r="K121" i="25"/>
  <c r="L121" i="25"/>
  <c r="H122" i="25"/>
  <c r="I122" i="25"/>
  <c r="J122" i="25"/>
  <c r="K122" i="25"/>
  <c r="L122" i="25"/>
  <c r="H123" i="25"/>
  <c r="I123" i="25"/>
  <c r="J123" i="25"/>
  <c r="K123" i="25"/>
  <c r="L123" i="25"/>
  <c r="H124" i="25"/>
  <c r="I124" i="25"/>
  <c r="J124" i="25"/>
  <c r="K124" i="25"/>
  <c r="L124" i="25"/>
  <c r="H125" i="25"/>
  <c r="I125" i="25"/>
  <c r="J125" i="25"/>
  <c r="K125" i="25"/>
  <c r="L125" i="25"/>
  <c r="H126" i="25"/>
  <c r="I126" i="25"/>
  <c r="J126" i="25"/>
  <c r="K126" i="25"/>
  <c r="L126" i="25"/>
  <c r="H127" i="25"/>
  <c r="I127" i="25"/>
  <c r="J127" i="25"/>
  <c r="K127" i="25"/>
  <c r="L127" i="25"/>
  <c r="H128" i="25"/>
  <c r="I128" i="25"/>
  <c r="J128" i="25"/>
  <c r="K128" i="25"/>
  <c r="L128" i="25"/>
  <c r="H129" i="25"/>
  <c r="I129" i="25"/>
  <c r="J129" i="25"/>
  <c r="K129" i="25"/>
  <c r="L129" i="25"/>
  <c r="H130" i="25"/>
  <c r="I130" i="25"/>
  <c r="J130" i="25"/>
  <c r="K130" i="25"/>
  <c r="L130" i="25"/>
  <c r="H131" i="25"/>
  <c r="I131" i="25"/>
  <c r="J131" i="25"/>
  <c r="K131" i="25"/>
  <c r="L131" i="25"/>
  <c r="H132" i="25"/>
  <c r="I132" i="25"/>
  <c r="J132" i="25"/>
  <c r="K132" i="25"/>
  <c r="L132" i="25"/>
  <c r="H133" i="25"/>
  <c r="I133" i="25"/>
  <c r="J133" i="25"/>
  <c r="K133" i="25"/>
  <c r="L133" i="25"/>
  <c r="H134" i="25"/>
  <c r="I134" i="25"/>
  <c r="J134" i="25"/>
  <c r="K134" i="25"/>
  <c r="L134" i="25"/>
  <c r="H135" i="25"/>
  <c r="I135" i="25"/>
  <c r="J135" i="25"/>
  <c r="K135" i="25"/>
  <c r="L135" i="25"/>
  <c r="H136" i="25"/>
  <c r="I136" i="25"/>
  <c r="J136" i="25"/>
  <c r="K136" i="25"/>
  <c r="L136" i="25"/>
  <c r="H137" i="25"/>
  <c r="I137" i="25"/>
  <c r="J137" i="25"/>
  <c r="K137" i="25"/>
  <c r="L137" i="25"/>
  <c r="H138" i="25"/>
  <c r="I138" i="25"/>
  <c r="J138" i="25"/>
  <c r="K138" i="25"/>
  <c r="L138" i="25"/>
  <c r="H139" i="25"/>
  <c r="I139" i="25"/>
  <c r="J139" i="25"/>
  <c r="K139" i="25"/>
  <c r="L139" i="25"/>
  <c r="H140" i="25"/>
  <c r="I140" i="25"/>
  <c r="J140" i="25"/>
  <c r="K140" i="25"/>
  <c r="L140" i="25"/>
  <c r="H141" i="25"/>
  <c r="I141" i="25"/>
  <c r="J141" i="25"/>
  <c r="K141" i="25"/>
  <c r="L141" i="25"/>
  <c r="H142" i="25"/>
  <c r="I142" i="25"/>
  <c r="J142" i="25"/>
  <c r="K142" i="25"/>
  <c r="L142" i="25"/>
  <c r="H143" i="25"/>
  <c r="I143" i="25"/>
  <c r="J143" i="25"/>
  <c r="K143" i="25"/>
  <c r="L143" i="25"/>
  <c r="H144" i="25"/>
  <c r="I144" i="25"/>
  <c r="J144" i="25"/>
  <c r="K144" i="25"/>
  <c r="L144" i="25"/>
  <c r="H145" i="25"/>
  <c r="I145" i="25"/>
  <c r="J145" i="25"/>
  <c r="K145" i="25"/>
  <c r="L145" i="25"/>
  <c r="H146" i="25"/>
  <c r="I146" i="25"/>
  <c r="J146" i="25"/>
  <c r="K146" i="25"/>
  <c r="L146" i="25"/>
  <c r="H147" i="25"/>
  <c r="I147" i="25"/>
  <c r="J147" i="25"/>
  <c r="K147" i="25"/>
  <c r="L147" i="25"/>
  <c r="H148" i="25"/>
  <c r="I148" i="25"/>
  <c r="J148" i="25"/>
  <c r="K148" i="25"/>
  <c r="L148" i="25"/>
  <c r="H149" i="25"/>
  <c r="I149" i="25"/>
  <c r="J149" i="25"/>
  <c r="K149" i="25"/>
  <c r="L149" i="25"/>
  <c r="H150" i="25"/>
  <c r="I150" i="25"/>
  <c r="J150" i="25"/>
  <c r="K150" i="25"/>
  <c r="L150" i="25"/>
  <c r="H151" i="25"/>
  <c r="I151" i="25"/>
  <c r="J151" i="25"/>
  <c r="K151" i="25"/>
  <c r="L151" i="25"/>
  <c r="H152" i="25"/>
  <c r="I152" i="25"/>
  <c r="J152" i="25"/>
  <c r="K152" i="25"/>
  <c r="L152" i="25"/>
  <c r="H153" i="25"/>
  <c r="I153" i="25"/>
  <c r="J153" i="25"/>
  <c r="K153" i="25"/>
  <c r="L153" i="25"/>
  <c r="H154" i="25"/>
  <c r="I154" i="25"/>
  <c r="J154" i="25"/>
  <c r="K154" i="25"/>
  <c r="L154" i="25"/>
  <c r="H155" i="25"/>
  <c r="I155" i="25"/>
  <c r="J155" i="25"/>
  <c r="K155" i="25"/>
  <c r="L155" i="25"/>
  <c r="H156" i="25"/>
  <c r="I156" i="25"/>
  <c r="J156" i="25"/>
  <c r="K156" i="25"/>
  <c r="L156" i="25"/>
  <c r="H157" i="25"/>
  <c r="I157" i="25"/>
  <c r="J157" i="25"/>
  <c r="K157" i="25"/>
  <c r="L157" i="25"/>
  <c r="H158" i="25"/>
  <c r="I158" i="25"/>
  <c r="J158" i="25"/>
  <c r="K158" i="25"/>
  <c r="L158" i="25"/>
  <c r="I10" i="25"/>
  <c r="J10" i="25"/>
  <c r="K10" i="25"/>
  <c r="L10" i="25"/>
  <c r="M10" i="25"/>
  <c r="N10" i="25"/>
  <c r="O10" i="25"/>
  <c r="P10" i="25"/>
  <c r="Q10" i="25"/>
  <c r="R10" i="25"/>
  <c r="S10" i="25"/>
  <c r="T10" i="25"/>
  <c r="U10" i="25"/>
  <c r="V10" i="25"/>
  <c r="W10" i="25"/>
  <c r="X10" i="25"/>
  <c r="Y10" i="25"/>
  <c r="Z10" i="25"/>
  <c r="AA10" i="25"/>
  <c r="AB10" i="25"/>
  <c r="AC10" i="25"/>
  <c r="AD10" i="25"/>
  <c r="AE10" i="25"/>
  <c r="AF10" i="25"/>
  <c r="AG10" i="25"/>
  <c r="AH10" i="25"/>
  <c r="AI10" i="25"/>
  <c r="AJ10" i="25"/>
  <c r="AK10" i="25"/>
  <c r="AL10" i="25"/>
  <c r="AM10" i="25"/>
  <c r="AN10" i="25"/>
  <c r="AO10" i="25"/>
  <c r="AP10" i="25"/>
  <c r="AV10" i="25"/>
  <c r="AW10" i="25"/>
  <c r="AX10" i="25"/>
  <c r="AY10" i="25"/>
  <c r="AZ10" i="25"/>
  <c r="BA10" i="25"/>
  <c r="BB10" i="25"/>
  <c r="BC10" i="25"/>
  <c r="BD10" i="25"/>
  <c r="BE10" i="25"/>
  <c r="BF10" i="25"/>
  <c r="BG10" i="25"/>
  <c r="BH10" i="25"/>
  <c r="BI10" i="25"/>
  <c r="BJ10" i="25"/>
  <c r="BK10" i="25"/>
  <c r="BL10" i="25"/>
  <c r="BM10" i="25"/>
  <c r="BN10" i="25"/>
  <c r="BO10" i="25"/>
  <c r="BP10" i="25"/>
  <c r="BQ10" i="25"/>
  <c r="BR10" i="25"/>
  <c r="BS10" i="25"/>
  <c r="BT10" i="25"/>
  <c r="BU10" i="25"/>
  <c r="BV10" i="25"/>
  <c r="BW10" i="25"/>
  <c r="BX10" i="25"/>
  <c r="BY10" i="25"/>
  <c r="CE10" i="25"/>
  <c r="CF10" i="25"/>
  <c r="CG10" i="25"/>
  <c r="CH10" i="25"/>
  <c r="CI10" i="25"/>
  <c r="CJ10" i="25"/>
  <c r="CK10" i="25"/>
  <c r="CL10" i="25"/>
  <c r="CM10" i="25"/>
  <c r="CN10" i="25"/>
  <c r="CO10" i="25"/>
  <c r="CP10" i="25"/>
  <c r="CQ10" i="25"/>
  <c r="CR10" i="25"/>
  <c r="CS10" i="25"/>
  <c r="CT10" i="25"/>
  <c r="CU10" i="25"/>
  <c r="CV10" i="25"/>
  <c r="CW10" i="25"/>
  <c r="CX10" i="25"/>
  <c r="CY10" i="25"/>
  <c r="CZ10" i="25"/>
  <c r="DA10" i="25"/>
  <c r="DB10" i="25"/>
  <c r="DC10" i="25"/>
  <c r="DD10" i="25"/>
  <c r="DE10" i="25"/>
  <c r="DF10" i="25"/>
  <c r="DG10" i="25"/>
  <c r="DH10" i="25"/>
  <c r="DN10" i="25"/>
  <c r="DO10" i="25"/>
  <c r="DP10" i="25"/>
  <c r="DQ10" i="25"/>
  <c r="DR10" i="25"/>
  <c r="DS10" i="25"/>
  <c r="DT10" i="25"/>
  <c r="DU10" i="25"/>
  <c r="DV10" i="25"/>
  <c r="DW10" i="25"/>
  <c r="DX10" i="25"/>
  <c r="DY10" i="25"/>
  <c r="DZ10" i="25"/>
  <c r="EA10" i="25"/>
  <c r="EB10" i="25"/>
  <c r="EC10" i="25"/>
  <c r="ED10" i="25"/>
  <c r="EE10" i="25"/>
  <c r="EF10" i="25"/>
  <c r="EG10" i="25"/>
  <c r="EH10" i="25"/>
  <c r="EI10" i="25"/>
  <c r="EJ10" i="25"/>
  <c r="EK10" i="25"/>
  <c r="EL10" i="25"/>
  <c r="EM10" i="25"/>
  <c r="EN10" i="25"/>
  <c r="EO10" i="25"/>
  <c r="EP10" i="25"/>
  <c r="EQ10" i="25"/>
  <c r="EW10" i="25"/>
  <c r="EX10" i="25"/>
  <c r="EY10" i="25"/>
  <c r="EZ10" i="25"/>
  <c r="FA10" i="25"/>
  <c r="FB10" i="25"/>
  <c r="FC10" i="25"/>
  <c r="FD10" i="25"/>
  <c r="FE10" i="25"/>
  <c r="FF10" i="25"/>
  <c r="FG10" i="25"/>
  <c r="FH10" i="25"/>
  <c r="FI10" i="25"/>
  <c r="FJ10" i="25"/>
  <c r="FK10" i="25"/>
  <c r="FL10" i="25"/>
  <c r="FM10" i="25"/>
  <c r="FN10" i="25"/>
  <c r="FO10" i="25"/>
  <c r="FP10" i="25"/>
  <c r="FQ10" i="25"/>
  <c r="FR10" i="25"/>
  <c r="FS10" i="25"/>
  <c r="FT10" i="25"/>
  <c r="FU10" i="25"/>
  <c r="FV10" i="25"/>
  <c r="FW10" i="25"/>
  <c r="FX10" i="25"/>
  <c r="FY10" i="25"/>
  <c r="FZ10" i="25"/>
  <c r="I11" i="25"/>
  <c r="J11" i="25"/>
  <c r="K11" i="25"/>
  <c r="L11" i="25"/>
  <c r="M11" i="25"/>
  <c r="N11" i="25"/>
  <c r="O11" i="25"/>
  <c r="P11" i="25"/>
  <c r="Q11" i="25"/>
  <c r="R11" i="25"/>
  <c r="S11" i="25"/>
  <c r="T11" i="25"/>
  <c r="U11" i="25"/>
  <c r="V11" i="25"/>
  <c r="W11" i="25"/>
  <c r="X11" i="25"/>
  <c r="Y11" i="25"/>
  <c r="Z11" i="25"/>
  <c r="AA11" i="25"/>
  <c r="AB11" i="25"/>
  <c r="AC11" i="25"/>
  <c r="AD11" i="25"/>
  <c r="AE11" i="25"/>
  <c r="AF11" i="25"/>
  <c r="AG11" i="25"/>
  <c r="AH11" i="25"/>
  <c r="AI11" i="25"/>
  <c r="AJ11" i="25"/>
  <c r="AK11" i="25"/>
  <c r="AL11" i="25"/>
  <c r="AM11" i="25"/>
  <c r="AN11" i="25"/>
  <c r="AO11" i="25"/>
  <c r="AP11" i="25"/>
  <c r="AV11" i="25"/>
  <c r="AW11" i="25"/>
  <c r="AX11" i="25"/>
  <c r="AY11" i="25"/>
  <c r="AZ11" i="25"/>
  <c r="BA11" i="25"/>
  <c r="BB11" i="25"/>
  <c r="BC11" i="25"/>
  <c r="BD11" i="25"/>
  <c r="BE11" i="25"/>
  <c r="BF11" i="25"/>
  <c r="BG11" i="25"/>
  <c r="BH11" i="25"/>
  <c r="BI11" i="25"/>
  <c r="BJ11" i="25"/>
  <c r="BK11" i="25"/>
  <c r="BL11" i="25"/>
  <c r="BM11" i="25"/>
  <c r="BN11" i="25"/>
  <c r="BO11" i="25"/>
  <c r="BP11" i="25"/>
  <c r="BQ11" i="25"/>
  <c r="BR11" i="25"/>
  <c r="BS11" i="25"/>
  <c r="BT11" i="25"/>
  <c r="BU11" i="25"/>
  <c r="BV11" i="25"/>
  <c r="BW11" i="25"/>
  <c r="BX11" i="25"/>
  <c r="BY11" i="25"/>
  <c r="CE11" i="25"/>
  <c r="CF11" i="25"/>
  <c r="CG11" i="25"/>
  <c r="CH11" i="25"/>
  <c r="CI11" i="25"/>
  <c r="CJ11" i="25"/>
  <c r="CK11" i="25"/>
  <c r="CL11" i="25"/>
  <c r="CM11" i="25"/>
  <c r="CN11" i="25"/>
  <c r="CO11" i="25"/>
  <c r="CP11" i="25"/>
  <c r="CQ11" i="25"/>
  <c r="CR11" i="25"/>
  <c r="CS11" i="25"/>
  <c r="CT11" i="25"/>
  <c r="CU11" i="25"/>
  <c r="CV11" i="25"/>
  <c r="CW11" i="25"/>
  <c r="CX11" i="25"/>
  <c r="CY11" i="25"/>
  <c r="CZ11" i="25"/>
  <c r="DA11" i="25"/>
  <c r="DB11" i="25"/>
  <c r="DC11" i="25"/>
  <c r="DD11" i="25"/>
  <c r="DE11" i="25"/>
  <c r="DF11" i="25"/>
  <c r="DG11" i="25"/>
  <c r="DH11" i="25"/>
  <c r="DN11" i="25"/>
  <c r="DO11" i="25"/>
  <c r="DP11" i="25"/>
  <c r="DQ11" i="25"/>
  <c r="DR11" i="25"/>
  <c r="DS11" i="25"/>
  <c r="DT11" i="25"/>
  <c r="DU11" i="25"/>
  <c r="DV11" i="25"/>
  <c r="DW11" i="25"/>
  <c r="DX11" i="25"/>
  <c r="DY11" i="25"/>
  <c r="DZ11" i="25"/>
  <c r="EA11" i="25"/>
  <c r="EB11" i="25"/>
  <c r="EC11" i="25"/>
  <c r="ED11" i="25"/>
  <c r="EE11" i="25"/>
  <c r="EF11" i="25"/>
  <c r="EG11" i="25"/>
  <c r="EH11" i="25"/>
  <c r="EI11" i="25"/>
  <c r="EJ11" i="25"/>
  <c r="EK11" i="25"/>
  <c r="EL11" i="25"/>
  <c r="EM11" i="25"/>
  <c r="EN11" i="25"/>
  <c r="EO11" i="25"/>
  <c r="EP11" i="25"/>
  <c r="EQ11" i="25"/>
  <c r="EW11" i="25"/>
  <c r="EX11" i="25"/>
  <c r="EY11" i="25"/>
  <c r="EZ11" i="25"/>
  <c r="FA11" i="25"/>
  <c r="FB11" i="25"/>
  <c r="FC11" i="25"/>
  <c r="FD11" i="25"/>
  <c r="FE11" i="25"/>
  <c r="FF11" i="25"/>
  <c r="FG11" i="25"/>
  <c r="FH11" i="25"/>
  <c r="FI11" i="25"/>
  <c r="FJ11" i="25"/>
  <c r="FK11" i="25"/>
  <c r="FL11" i="25"/>
  <c r="FM11" i="25"/>
  <c r="FN11" i="25"/>
  <c r="FO11" i="25"/>
  <c r="FP11" i="25"/>
  <c r="FQ11" i="25"/>
  <c r="FR11" i="25"/>
  <c r="FS11" i="25"/>
  <c r="FT11" i="25"/>
  <c r="FU11" i="25"/>
  <c r="FV11" i="25"/>
  <c r="FW11" i="25"/>
  <c r="FX11" i="25"/>
  <c r="FY11" i="25"/>
  <c r="FZ11" i="25"/>
  <c r="I12" i="25"/>
  <c r="J12" i="25"/>
  <c r="K12" i="25"/>
  <c r="L12" i="25"/>
  <c r="M12" i="25"/>
  <c r="N12" i="25"/>
  <c r="O12" i="25"/>
  <c r="P12" i="25"/>
  <c r="Q12" i="25"/>
  <c r="R12" i="25"/>
  <c r="S12" i="25"/>
  <c r="T12" i="25"/>
  <c r="U12" i="25"/>
  <c r="V12" i="25"/>
  <c r="W12" i="25"/>
  <c r="X12" i="25"/>
  <c r="Y12" i="25"/>
  <c r="Z12" i="25"/>
  <c r="AA12" i="25"/>
  <c r="AB12" i="25"/>
  <c r="AC12" i="25"/>
  <c r="AD12" i="25"/>
  <c r="AE12" i="25"/>
  <c r="AF12" i="25"/>
  <c r="AG12" i="25"/>
  <c r="AH12" i="25"/>
  <c r="AI12" i="25"/>
  <c r="AJ12" i="25"/>
  <c r="AK12" i="25"/>
  <c r="AL12" i="25"/>
  <c r="AM12" i="25"/>
  <c r="AN12" i="25"/>
  <c r="AO12" i="25"/>
  <c r="AP12" i="25"/>
  <c r="AV12" i="25"/>
  <c r="AW12" i="25"/>
  <c r="AX12" i="25"/>
  <c r="AY12" i="25"/>
  <c r="AZ12" i="25"/>
  <c r="BA12" i="25"/>
  <c r="BB12" i="25"/>
  <c r="BC12" i="25"/>
  <c r="BD12" i="25"/>
  <c r="BE12" i="25"/>
  <c r="BF12" i="25"/>
  <c r="BG12" i="25"/>
  <c r="BH12" i="25"/>
  <c r="BI12" i="25"/>
  <c r="BJ12" i="25"/>
  <c r="BK12" i="25"/>
  <c r="BL12" i="25"/>
  <c r="BM12" i="25"/>
  <c r="BN12" i="25"/>
  <c r="BO12" i="25"/>
  <c r="BP12" i="25"/>
  <c r="BQ12" i="25"/>
  <c r="BR12" i="25"/>
  <c r="BS12" i="25"/>
  <c r="BT12" i="25"/>
  <c r="BU12" i="25"/>
  <c r="BV12" i="25"/>
  <c r="BW12" i="25"/>
  <c r="BX12" i="25"/>
  <c r="BY12" i="25"/>
  <c r="CE12" i="25"/>
  <c r="CF12" i="25"/>
  <c r="CG12" i="25"/>
  <c r="CH12" i="25"/>
  <c r="CI12" i="25"/>
  <c r="CJ12" i="25"/>
  <c r="CK12" i="25"/>
  <c r="CL12" i="25"/>
  <c r="CM12" i="25"/>
  <c r="CN12" i="25"/>
  <c r="CO12" i="25"/>
  <c r="CP12" i="25"/>
  <c r="CQ12" i="25"/>
  <c r="CR12" i="25"/>
  <c r="CS12" i="25"/>
  <c r="CT12" i="25"/>
  <c r="CU12" i="25"/>
  <c r="CV12" i="25"/>
  <c r="CW12" i="25"/>
  <c r="CX12" i="25"/>
  <c r="CY12" i="25"/>
  <c r="CZ12" i="25"/>
  <c r="DA12" i="25"/>
  <c r="DB12" i="25"/>
  <c r="DC12" i="25"/>
  <c r="DD12" i="25"/>
  <c r="DE12" i="25"/>
  <c r="DF12" i="25"/>
  <c r="DG12" i="25"/>
  <c r="DH12" i="25"/>
  <c r="DN12" i="25"/>
  <c r="DO12" i="25"/>
  <c r="DP12" i="25"/>
  <c r="DQ12" i="25"/>
  <c r="DR12" i="25"/>
  <c r="DS12" i="25"/>
  <c r="DT12" i="25"/>
  <c r="DU12" i="25"/>
  <c r="DV12" i="25"/>
  <c r="DW12" i="25"/>
  <c r="DX12" i="25"/>
  <c r="DY12" i="25"/>
  <c r="DZ12" i="25"/>
  <c r="EA12" i="25"/>
  <c r="EB12" i="25"/>
  <c r="EC12" i="25"/>
  <c r="ED12" i="25"/>
  <c r="EE12" i="25"/>
  <c r="EF12" i="25"/>
  <c r="EG12" i="25"/>
  <c r="EH12" i="25"/>
  <c r="EI12" i="25"/>
  <c r="EJ12" i="25"/>
  <c r="EK12" i="25"/>
  <c r="EL12" i="25"/>
  <c r="EM12" i="25"/>
  <c r="EN12" i="25"/>
  <c r="EO12" i="25"/>
  <c r="EP12" i="25"/>
  <c r="EQ12" i="25"/>
  <c r="EW12" i="25"/>
  <c r="EX12" i="25"/>
  <c r="EY12" i="25"/>
  <c r="EZ12" i="25"/>
  <c r="FA12" i="25"/>
  <c r="FB12" i="25"/>
  <c r="FC12" i="25"/>
  <c r="FD12" i="25"/>
  <c r="FE12" i="25"/>
  <c r="FF12" i="25"/>
  <c r="FG12" i="25"/>
  <c r="FH12" i="25"/>
  <c r="FI12" i="25"/>
  <c r="FJ12" i="25"/>
  <c r="FK12" i="25"/>
  <c r="FL12" i="25"/>
  <c r="FM12" i="25"/>
  <c r="FN12" i="25"/>
  <c r="FO12" i="25"/>
  <c r="FP12" i="25"/>
  <c r="FQ12" i="25"/>
  <c r="FR12" i="25"/>
  <c r="FS12" i="25"/>
  <c r="FT12" i="25"/>
  <c r="FU12" i="25"/>
  <c r="FV12" i="25"/>
  <c r="FW12" i="25"/>
  <c r="FX12" i="25"/>
  <c r="FY12" i="25"/>
  <c r="FZ12" i="25"/>
  <c r="H11" i="25"/>
  <c r="H12" i="25"/>
  <c r="GA11" i="14"/>
  <c r="GA11" i="25" s="1"/>
  <c r="GB11" i="14"/>
  <c r="GB11" i="25" s="1"/>
  <c r="GC11" i="14"/>
  <c r="GC11" i="25" s="1"/>
  <c r="GD11" i="14"/>
  <c r="GD11" i="25" s="1"/>
  <c r="GE11" i="14"/>
  <c r="GE11" i="25" s="1"/>
  <c r="GA12" i="14"/>
  <c r="GA12" i="25" s="1"/>
  <c r="GB12" i="14"/>
  <c r="GB12" i="25" s="1"/>
  <c r="GC12" i="14"/>
  <c r="GC12" i="25" s="1"/>
  <c r="GD12" i="14"/>
  <c r="GD12" i="25" s="1"/>
  <c r="GE12" i="14"/>
  <c r="GE12" i="25" s="1"/>
  <c r="GA13" i="14"/>
  <c r="GB13" i="14"/>
  <c r="GC13" i="14"/>
  <c r="GD13" i="14"/>
  <c r="GE13" i="14"/>
  <c r="GA14" i="14"/>
  <c r="GB14" i="14"/>
  <c r="GC14" i="14"/>
  <c r="GD14" i="14"/>
  <c r="GE14" i="14"/>
  <c r="GA15" i="14"/>
  <c r="GB15" i="14"/>
  <c r="GC15" i="14"/>
  <c r="GD15" i="14"/>
  <c r="GE15" i="14"/>
  <c r="GA16" i="14"/>
  <c r="GB16" i="14"/>
  <c r="GC16" i="14"/>
  <c r="GD16" i="14"/>
  <c r="GE16" i="14"/>
  <c r="GA17" i="14"/>
  <c r="GB17" i="14"/>
  <c r="GC17" i="14"/>
  <c r="GD17" i="14"/>
  <c r="GE17" i="14"/>
  <c r="GA18" i="14"/>
  <c r="GB18" i="14"/>
  <c r="GC18" i="14"/>
  <c r="GD18" i="14"/>
  <c r="GE18" i="14"/>
  <c r="GA19" i="14"/>
  <c r="GB19" i="14"/>
  <c r="GC19" i="14"/>
  <c r="GD19" i="14"/>
  <c r="GE19" i="14"/>
  <c r="GA20" i="14"/>
  <c r="GB20" i="14"/>
  <c r="GC20" i="14"/>
  <c r="GD20" i="14"/>
  <c r="GE20" i="14"/>
  <c r="GA21" i="14"/>
  <c r="GB21" i="14"/>
  <c r="GC21" i="14"/>
  <c r="GD21" i="14"/>
  <c r="GE21" i="14"/>
  <c r="GA22" i="14"/>
  <c r="GB22" i="14"/>
  <c r="GC22" i="14"/>
  <c r="GD22" i="14"/>
  <c r="GE22" i="14"/>
  <c r="GA23" i="14"/>
  <c r="GB23" i="14"/>
  <c r="GC23" i="14"/>
  <c r="GD23" i="14"/>
  <c r="GE23" i="14"/>
  <c r="GA24" i="14"/>
  <c r="GB24" i="14"/>
  <c r="GC24" i="14"/>
  <c r="GD24" i="14"/>
  <c r="GE24" i="14"/>
  <c r="GA25" i="14"/>
  <c r="GB25" i="14"/>
  <c r="GC25" i="14"/>
  <c r="GD25" i="14"/>
  <c r="GE25" i="14"/>
  <c r="GA26" i="14"/>
  <c r="GB26" i="14"/>
  <c r="GC26" i="14"/>
  <c r="GD26" i="14"/>
  <c r="GE26" i="14"/>
  <c r="GA27" i="14"/>
  <c r="GB27" i="14"/>
  <c r="GC27" i="14"/>
  <c r="GD27" i="14"/>
  <c r="GE27" i="14"/>
  <c r="GA28" i="14"/>
  <c r="GB28" i="14"/>
  <c r="GC28" i="14"/>
  <c r="GD28" i="14"/>
  <c r="GE28" i="14"/>
  <c r="GA29" i="14"/>
  <c r="GB29" i="14"/>
  <c r="GC29" i="14"/>
  <c r="GD29" i="14"/>
  <c r="GE29" i="14"/>
  <c r="GA30" i="14"/>
  <c r="GB30" i="14"/>
  <c r="GC30" i="14"/>
  <c r="GD30" i="14"/>
  <c r="GE30" i="14"/>
  <c r="GA31" i="14"/>
  <c r="GB31" i="14"/>
  <c r="GC31" i="14"/>
  <c r="GD31" i="14"/>
  <c r="GE31" i="14"/>
  <c r="GA32" i="14"/>
  <c r="GB32" i="14"/>
  <c r="GC32" i="14"/>
  <c r="GD32" i="14"/>
  <c r="GE32" i="14"/>
  <c r="GA33" i="14"/>
  <c r="GB33" i="14"/>
  <c r="GC33" i="14"/>
  <c r="GD33" i="14"/>
  <c r="GE33" i="14"/>
  <c r="GA34" i="14"/>
  <c r="GB34" i="14"/>
  <c r="GC34" i="14"/>
  <c r="GD34" i="14"/>
  <c r="GE34" i="14"/>
  <c r="GA35" i="14"/>
  <c r="GB35" i="14"/>
  <c r="GC35" i="14"/>
  <c r="GD35" i="14"/>
  <c r="GE35" i="14"/>
  <c r="GA36" i="14"/>
  <c r="GB36" i="14"/>
  <c r="GC36" i="14"/>
  <c r="GD36" i="14"/>
  <c r="GE36" i="14"/>
  <c r="GA37" i="14"/>
  <c r="GB37" i="14"/>
  <c r="GC37" i="14"/>
  <c r="GD37" i="14"/>
  <c r="GE37" i="14"/>
  <c r="GA38" i="14"/>
  <c r="GB38" i="14"/>
  <c r="GC38" i="14"/>
  <c r="GD38" i="14"/>
  <c r="GE38" i="14"/>
  <c r="GA39" i="14"/>
  <c r="GB39" i="14"/>
  <c r="GC39" i="14"/>
  <c r="GD39" i="14"/>
  <c r="GE39" i="14"/>
  <c r="GA40" i="14"/>
  <c r="GB40" i="14"/>
  <c r="GC40" i="14"/>
  <c r="GD40" i="14"/>
  <c r="GE40" i="14"/>
  <c r="GA41" i="14"/>
  <c r="GB41" i="14"/>
  <c r="GC41" i="14"/>
  <c r="GD41" i="14"/>
  <c r="GE41" i="14"/>
  <c r="GA42" i="14"/>
  <c r="GB42" i="14"/>
  <c r="GC42" i="14"/>
  <c r="GD42" i="14"/>
  <c r="GE42" i="14"/>
  <c r="GA43" i="14"/>
  <c r="GB43" i="14"/>
  <c r="GC43" i="14"/>
  <c r="GD43" i="14"/>
  <c r="GE43" i="14"/>
  <c r="GA44" i="14"/>
  <c r="GB44" i="14"/>
  <c r="GC44" i="14"/>
  <c r="GD44" i="14"/>
  <c r="GE44" i="14"/>
  <c r="GA45" i="14"/>
  <c r="GB45" i="14"/>
  <c r="GC45" i="14"/>
  <c r="GD45" i="14"/>
  <c r="GE45" i="14"/>
  <c r="GA46" i="14"/>
  <c r="GB46" i="14"/>
  <c r="GC46" i="14"/>
  <c r="GD46" i="14"/>
  <c r="GE46" i="14"/>
  <c r="GA47" i="14"/>
  <c r="GB47" i="14"/>
  <c r="GC47" i="14"/>
  <c r="GD47" i="14"/>
  <c r="GE47" i="14"/>
  <c r="GA48" i="14"/>
  <c r="GB48" i="14"/>
  <c r="GC48" i="14"/>
  <c r="GD48" i="14"/>
  <c r="GE48" i="14"/>
  <c r="GA49" i="14"/>
  <c r="GB49" i="14"/>
  <c r="GC49" i="14"/>
  <c r="GD49" i="14"/>
  <c r="GE49" i="14"/>
  <c r="GA50" i="14"/>
  <c r="GB50" i="14"/>
  <c r="GC50" i="14"/>
  <c r="GD50" i="14"/>
  <c r="GE50" i="14"/>
  <c r="GA51" i="14"/>
  <c r="GB51" i="14"/>
  <c r="GC51" i="14"/>
  <c r="GD51" i="14"/>
  <c r="GE51" i="14"/>
  <c r="GA52" i="14"/>
  <c r="GB52" i="14"/>
  <c r="GC52" i="14"/>
  <c r="GD52" i="14"/>
  <c r="GE52" i="14"/>
  <c r="GA53" i="14"/>
  <c r="GB53" i="14"/>
  <c r="GC53" i="14"/>
  <c r="GD53" i="14"/>
  <c r="GE53" i="14"/>
  <c r="GA54" i="14"/>
  <c r="GB54" i="14"/>
  <c r="GC54" i="14"/>
  <c r="GD54" i="14"/>
  <c r="GE54" i="14"/>
  <c r="GA55" i="14"/>
  <c r="GB55" i="14"/>
  <c r="GC55" i="14"/>
  <c r="GD55" i="14"/>
  <c r="GE55" i="14"/>
  <c r="GA56" i="14"/>
  <c r="GB56" i="14"/>
  <c r="GC56" i="14"/>
  <c r="GD56" i="14"/>
  <c r="GE56" i="14"/>
  <c r="GA57" i="14"/>
  <c r="GB57" i="14"/>
  <c r="GC57" i="14"/>
  <c r="GD57" i="14"/>
  <c r="GE57" i="14"/>
  <c r="GA58" i="14"/>
  <c r="GB58" i="14"/>
  <c r="GC58" i="14"/>
  <c r="GD58" i="14"/>
  <c r="GE58" i="14"/>
  <c r="GA59" i="14"/>
  <c r="GB59" i="14"/>
  <c r="GC59" i="14"/>
  <c r="GD59" i="14"/>
  <c r="GE59" i="14"/>
  <c r="GA60" i="14"/>
  <c r="GB60" i="14"/>
  <c r="GC60" i="14"/>
  <c r="GD60" i="14"/>
  <c r="GE60" i="14"/>
  <c r="GA61" i="14"/>
  <c r="GB61" i="14"/>
  <c r="GC61" i="14"/>
  <c r="GD61" i="14"/>
  <c r="GE61" i="14"/>
  <c r="GA62" i="14"/>
  <c r="GB62" i="14"/>
  <c r="GC62" i="14"/>
  <c r="GD62" i="14"/>
  <c r="GE62" i="14"/>
  <c r="GA63" i="14"/>
  <c r="GB63" i="14"/>
  <c r="GC63" i="14"/>
  <c r="GD63" i="14"/>
  <c r="GE63" i="14"/>
  <c r="GA64" i="14"/>
  <c r="GB64" i="14"/>
  <c r="GC64" i="14"/>
  <c r="GD64" i="14"/>
  <c r="GE64" i="14"/>
  <c r="GA65" i="14"/>
  <c r="GB65" i="14"/>
  <c r="GC65" i="14"/>
  <c r="GD65" i="14"/>
  <c r="GE65" i="14"/>
  <c r="GA66" i="14"/>
  <c r="GB66" i="14"/>
  <c r="GC66" i="14"/>
  <c r="GD66" i="14"/>
  <c r="GE66" i="14"/>
  <c r="GA67" i="14"/>
  <c r="GB67" i="14"/>
  <c r="GC67" i="14"/>
  <c r="GD67" i="14"/>
  <c r="GE67" i="14"/>
  <c r="GA68" i="14"/>
  <c r="GB68" i="14"/>
  <c r="GC68" i="14"/>
  <c r="GD68" i="14"/>
  <c r="GE68" i="14"/>
  <c r="GA69" i="14"/>
  <c r="GB69" i="14"/>
  <c r="GC69" i="14"/>
  <c r="GD69" i="14"/>
  <c r="GE69" i="14"/>
  <c r="GA70" i="14"/>
  <c r="GB70" i="14"/>
  <c r="GC70" i="14"/>
  <c r="GD70" i="14"/>
  <c r="GE70" i="14"/>
  <c r="GA71" i="14"/>
  <c r="GB71" i="14"/>
  <c r="GC71" i="14"/>
  <c r="GD71" i="14"/>
  <c r="GE71" i="14"/>
  <c r="GA72" i="14"/>
  <c r="GB72" i="14"/>
  <c r="GC72" i="14"/>
  <c r="GD72" i="14"/>
  <c r="GE72" i="14"/>
  <c r="GA73" i="14"/>
  <c r="GB73" i="14"/>
  <c r="GC73" i="14"/>
  <c r="GD73" i="14"/>
  <c r="GE73" i="14"/>
  <c r="GA74" i="14"/>
  <c r="GB74" i="14"/>
  <c r="GC74" i="14"/>
  <c r="GD74" i="14"/>
  <c r="GE74" i="14"/>
  <c r="GA75" i="14"/>
  <c r="GB75" i="14"/>
  <c r="GC75" i="14"/>
  <c r="GD75" i="14"/>
  <c r="GE75" i="14"/>
  <c r="GA76" i="14"/>
  <c r="GB76" i="14"/>
  <c r="GC76" i="14"/>
  <c r="GD76" i="14"/>
  <c r="GE76" i="14"/>
  <c r="GA77" i="14"/>
  <c r="GB77" i="14"/>
  <c r="GC77" i="14"/>
  <c r="GD77" i="14"/>
  <c r="GE77" i="14"/>
  <c r="GA78" i="14"/>
  <c r="GB78" i="14"/>
  <c r="GC78" i="14"/>
  <c r="GD78" i="14"/>
  <c r="GE78" i="14"/>
  <c r="GA79" i="14"/>
  <c r="GB79" i="14"/>
  <c r="GC79" i="14"/>
  <c r="GD79" i="14"/>
  <c r="GE79" i="14"/>
  <c r="GA80" i="14"/>
  <c r="GB80" i="14"/>
  <c r="GC80" i="14"/>
  <c r="GD80" i="14"/>
  <c r="GE80" i="14"/>
  <c r="GA81" i="14"/>
  <c r="GB81" i="14"/>
  <c r="GC81" i="14"/>
  <c r="GD81" i="14"/>
  <c r="GE81" i="14"/>
  <c r="GA82" i="14"/>
  <c r="GB82" i="14"/>
  <c r="GC82" i="14"/>
  <c r="GD82" i="14"/>
  <c r="GE82" i="14"/>
  <c r="GA83" i="14"/>
  <c r="GB83" i="14"/>
  <c r="GC83" i="14"/>
  <c r="GD83" i="14"/>
  <c r="GE83" i="14"/>
  <c r="GA84" i="14"/>
  <c r="GB84" i="14"/>
  <c r="GC84" i="14"/>
  <c r="GD84" i="14"/>
  <c r="GE84" i="14"/>
  <c r="GA85" i="14"/>
  <c r="GB85" i="14"/>
  <c r="GC85" i="14"/>
  <c r="GD85" i="14"/>
  <c r="GE85" i="14"/>
  <c r="GA86" i="14"/>
  <c r="GB86" i="14"/>
  <c r="GC86" i="14"/>
  <c r="GD86" i="14"/>
  <c r="GE86" i="14"/>
  <c r="GA87" i="14"/>
  <c r="GB87" i="14"/>
  <c r="GC87" i="14"/>
  <c r="GD87" i="14"/>
  <c r="GE87" i="14"/>
  <c r="GA88" i="14"/>
  <c r="GB88" i="14"/>
  <c r="GC88" i="14"/>
  <c r="GD88" i="14"/>
  <c r="GE88" i="14"/>
  <c r="GA89" i="14"/>
  <c r="GB89" i="14"/>
  <c r="GC89" i="14"/>
  <c r="GD89" i="14"/>
  <c r="GE89" i="14"/>
  <c r="GA90" i="14"/>
  <c r="GB90" i="14"/>
  <c r="GC90" i="14"/>
  <c r="GD90" i="14"/>
  <c r="GE90" i="14"/>
  <c r="GA91" i="14"/>
  <c r="GB91" i="14"/>
  <c r="GC91" i="14"/>
  <c r="GD91" i="14"/>
  <c r="GE91" i="14"/>
  <c r="GA92" i="14"/>
  <c r="GB92" i="14"/>
  <c r="GC92" i="14"/>
  <c r="GD92" i="14"/>
  <c r="GE92" i="14"/>
  <c r="GA93" i="14"/>
  <c r="GB93" i="14"/>
  <c r="GC93" i="14"/>
  <c r="GD93" i="14"/>
  <c r="GE93" i="14"/>
  <c r="GA94" i="14"/>
  <c r="GB94" i="14"/>
  <c r="GC94" i="14"/>
  <c r="GD94" i="14"/>
  <c r="GE94" i="14"/>
  <c r="GA95" i="14"/>
  <c r="GB95" i="14"/>
  <c r="GC95" i="14"/>
  <c r="GD95" i="14"/>
  <c r="GE95" i="14"/>
  <c r="GA96" i="14"/>
  <c r="GB96" i="14"/>
  <c r="GC96" i="14"/>
  <c r="GD96" i="14"/>
  <c r="GE96" i="14"/>
  <c r="GA97" i="14"/>
  <c r="GB97" i="14"/>
  <c r="GC97" i="14"/>
  <c r="GD97" i="14"/>
  <c r="GE97" i="14"/>
  <c r="GA98" i="14"/>
  <c r="GB98" i="14"/>
  <c r="GC98" i="14"/>
  <c r="GD98" i="14"/>
  <c r="GE98" i="14"/>
  <c r="GA99" i="14"/>
  <c r="GB99" i="14"/>
  <c r="GC99" i="14"/>
  <c r="GD99" i="14"/>
  <c r="GE99" i="14"/>
  <c r="GA100" i="14"/>
  <c r="GB100" i="14"/>
  <c r="GC100" i="14"/>
  <c r="GD100" i="14"/>
  <c r="GE100" i="14"/>
  <c r="GA101" i="14"/>
  <c r="GB101" i="14"/>
  <c r="GC101" i="14"/>
  <c r="GD101" i="14"/>
  <c r="GE101" i="14"/>
  <c r="GA102" i="14"/>
  <c r="GB102" i="14"/>
  <c r="GC102" i="14"/>
  <c r="GD102" i="14"/>
  <c r="GE102" i="14"/>
  <c r="GA103" i="14"/>
  <c r="GB103" i="14"/>
  <c r="GC103" i="14"/>
  <c r="GD103" i="14"/>
  <c r="GE103" i="14"/>
  <c r="GA104" i="14"/>
  <c r="GB104" i="14"/>
  <c r="GC104" i="14"/>
  <c r="GD104" i="14"/>
  <c r="GE104" i="14"/>
  <c r="GA105" i="14"/>
  <c r="GB105" i="14"/>
  <c r="GC105" i="14"/>
  <c r="GD105" i="14"/>
  <c r="GE105" i="14"/>
  <c r="GA106" i="14"/>
  <c r="GB106" i="14"/>
  <c r="GC106" i="14"/>
  <c r="GD106" i="14"/>
  <c r="GE106" i="14"/>
  <c r="GA107" i="14"/>
  <c r="GB107" i="14"/>
  <c r="GC107" i="14"/>
  <c r="GD107" i="14"/>
  <c r="GE107" i="14"/>
  <c r="GA108" i="14"/>
  <c r="GB108" i="14"/>
  <c r="GC108" i="14"/>
  <c r="GD108" i="14"/>
  <c r="GE108" i="14"/>
  <c r="GA109" i="14"/>
  <c r="GB109" i="14"/>
  <c r="GC109" i="14"/>
  <c r="GD109" i="14"/>
  <c r="GE109" i="14"/>
  <c r="GA110" i="14"/>
  <c r="GB110" i="14"/>
  <c r="GC110" i="14"/>
  <c r="GD110" i="14"/>
  <c r="GE110" i="14"/>
  <c r="GA111" i="14"/>
  <c r="GB111" i="14"/>
  <c r="GC111" i="14"/>
  <c r="GD111" i="14"/>
  <c r="GE111" i="14"/>
  <c r="GA112" i="14"/>
  <c r="GB112" i="14"/>
  <c r="GC112" i="14"/>
  <c r="GD112" i="14"/>
  <c r="GE112" i="14"/>
  <c r="GA113" i="14"/>
  <c r="GB113" i="14"/>
  <c r="GC113" i="14"/>
  <c r="GD113" i="14"/>
  <c r="GE113" i="14"/>
  <c r="GA114" i="14"/>
  <c r="GB114" i="14"/>
  <c r="GC114" i="14"/>
  <c r="GD114" i="14"/>
  <c r="GE114" i="14"/>
  <c r="GA115" i="14"/>
  <c r="GB115" i="14"/>
  <c r="GC115" i="14"/>
  <c r="GD115" i="14"/>
  <c r="GE115" i="14"/>
  <c r="GA116" i="14"/>
  <c r="GB116" i="14"/>
  <c r="GC116" i="14"/>
  <c r="GD116" i="14"/>
  <c r="GE116" i="14"/>
  <c r="GA117" i="14"/>
  <c r="GB117" i="14"/>
  <c r="GC117" i="14"/>
  <c r="GD117" i="14"/>
  <c r="GE117" i="14"/>
  <c r="GA118" i="14"/>
  <c r="GB118" i="14"/>
  <c r="GC118" i="14"/>
  <c r="GD118" i="14"/>
  <c r="GE118" i="14"/>
  <c r="GA119" i="14"/>
  <c r="GB119" i="14"/>
  <c r="GC119" i="14"/>
  <c r="GD119" i="14"/>
  <c r="GE119" i="14"/>
  <c r="GA120" i="14"/>
  <c r="GB120" i="14"/>
  <c r="GC120" i="14"/>
  <c r="GD120" i="14"/>
  <c r="GE120" i="14"/>
  <c r="GA121" i="14"/>
  <c r="GB121" i="14"/>
  <c r="GC121" i="14"/>
  <c r="GD121" i="14"/>
  <c r="GE121" i="14"/>
  <c r="GA122" i="14"/>
  <c r="GB122" i="14"/>
  <c r="GC122" i="14"/>
  <c r="GD122" i="14"/>
  <c r="GE122" i="14"/>
  <c r="GA123" i="14"/>
  <c r="GB123" i="14"/>
  <c r="GC123" i="14"/>
  <c r="GD123" i="14"/>
  <c r="GE123" i="14"/>
  <c r="GA124" i="14"/>
  <c r="GB124" i="14"/>
  <c r="GC124" i="14"/>
  <c r="GD124" i="14"/>
  <c r="GE124" i="14"/>
  <c r="GA125" i="14"/>
  <c r="GB125" i="14"/>
  <c r="GC125" i="14"/>
  <c r="GD125" i="14"/>
  <c r="GE125" i="14"/>
  <c r="GA126" i="14"/>
  <c r="GB126" i="14"/>
  <c r="GC126" i="14"/>
  <c r="GD126" i="14"/>
  <c r="GE126" i="14"/>
  <c r="GA127" i="14"/>
  <c r="GB127" i="14"/>
  <c r="GC127" i="14"/>
  <c r="GD127" i="14"/>
  <c r="GE127" i="14"/>
  <c r="GA128" i="14"/>
  <c r="GB128" i="14"/>
  <c r="GC128" i="14"/>
  <c r="GD128" i="14"/>
  <c r="GE128" i="14"/>
  <c r="GA129" i="14"/>
  <c r="GB129" i="14"/>
  <c r="GC129" i="14"/>
  <c r="GD129" i="14"/>
  <c r="GE129" i="14"/>
  <c r="GA130" i="14"/>
  <c r="GB130" i="14"/>
  <c r="GC130" i="14"/>
  <c r="GD130" i="14"/>
  <c r="GE130" i="14"/>
  <c r="GA131" i="14"/>
  <c r="GB131" i="14"/>
  <c r="GC131" i="14"/>
  <c r="GD131" i="14"/>
  <c r="GE131" i="14"/>
  <c r="GA132" i="14"/>
  <c r="GB132" i="14"/>
  <c r="GC132" i="14"/>
  <c r="GD132" i="14"/>
  <c r="GE132" i="14"/>
  <c r="GA133" i="14"/>
  <c r="GB133" i="14"/>
  <c r="GC133" i="14"/>
  <c r="GD133" i="14"/>
  <c r="GE133" i="14"/>
  <c r="GA134" i="14"/>
  <c r="GB134" i="14"/>
  <c r="GC134" i="14"/>
  <c r="GD134" i="14"/>
  <c r="GE134" i="14"/>
  <c r="GA135" i="14"/>
  <c r="GB135" i="14"/>
  <c r="GC135" i="14"/>
  <c r="GD135" i="14"/>
  <c r="GE135" i="14"/>
  <c r="GA136" i="14"/>
  <c r="GB136" i="14"/>
  <c r="GC136" i="14"/>
  <c r="GD136" i="14"/>
  <c r="GE136" i="14"/>
  <c r="GA137" i="14"/>
  <c r="GB137" i="14"/>
  <c r="GC137" i="14"/>
  <c r="GD137" i="14"/>
  <c r="GE137" i="14"/>
  <c r="GA138" i="14"/>
  <c r="GB138" i="14"/>
  <c r="GC138" i="14"/>
  <c r="GD138" i="14"/>
  <c r="GE138" i="14"/>
  <c r="GA139" i="14"/>
  <c r="GB139" i="14"/>
  <c r="GC139" i="14"/>
  <c r="GD139" i="14"/>
  <c r="GE139" i="14"/>
  <c r="GA140" i="14"/>
  <c r="GB140" i="14"/>
  <c r="GC140" i="14"/>
  <c r="GD140" i="14"/>
  <c r="GE140" i="14"/>
  <c r="GA141" i="14"/>
  <c r="GB141" i="14"/>
  <c r="GC141" i="14"/>
  <c r="GD141" i="14"/>
  <c r="GE141" i="14"/>
  <c r="GA142" i="14"/>
  <c r="GB142" i="14"/>
  <c r="GC142" i="14"/>
  <c r="GD142" i="14"/>
  <c r="GE142" i="14"/>
  <c r="GA143" i="14"/>
  <c r="GB143" i="14"/>
  <c r="GC143" i="14"/>
  <c r="GD143" i="14"/>
  <c r="GE143" i="14"/>
  <c r="GA144" i="14"/>
  <c r="GB144" i="14"/>
  <c r="GC144" i="14"/>
  <c r="GD144" i="14"/>
  <c r="GE144" i="14"/>
  <c r="GA145" i="14"/>
  <c r="GB145" i="14"/>
  <c r="GC145" i="14"/>
  <c r="GD145" i="14"/>
  <c r="GE145" i="14"/>
  <c r="GA146" i="14"/>
  <c r="GB146" i="14"/>
  <c r="GC146" i="14"/>
  <c r="GD146" i="14"/>
  <c r="GE146" i="14"/>
  <c r="GA147" i="14"/>
  <c r="GB147" i="14"/>
  <c r="GC147" i="14"/>
  <c r="GD147" i="14"/>
  <c r="GE147" i="14"/>
  <c r="GA148" i="14"/>
  <c r="GB148" i="14"/>
  <c r="GC148" i="14"/>
  <c r="GD148" i="14"/>
  <c r="GE148" i="14"/>
  <c r="GA149" i="14"/>
  <c r="GB149" i="14"/>
  <c r="GC149" i="14"/>
  <c r="GD149" i="14"/>
  <c r="GE149" i="14"/>
  <c r="GA150" i="14"/>
  <c r="GB150" i="14"/>
  <c r="GC150" i="14"/>
  <c r="GD150" i="14"/>
  <c r="GE150" i="14"/>
  <c r="GA151" i="14"/>
  <c r="GB151" i="14"/>
  <c r="GC151" i="14"/>
  <c r="GD151" i="14"/>
  <c r="GE151" i="14"/>
  <c r="GA152" i="14"/>
  <c r="GB152" i="14"/>
  <c r="GC152" i="14"/>
  <c r="GD152" i="14"/>
  <c r="GE152" i="14"/>
  <c r="GA153" i="14"/>
  <c r="GB153" i="14"/>
  <c r="GC153" i="14"/>
  <c r="GD153" i="14"/>
  <c r="GE153" i="14"/>
  <c r="GA154" i="14"/>
  <c r="GB154" i="14"/>
  <c r="GC154" i="14"/>
  <c r="GD154" i="14"/>
  <c r="GE154" i="14"/>
  <c r="GA155" i="14"/>
  <c r="GB155" i="14"/>
  <c r="GC155" i="14"/>
  <c r="GD155" i="14"/>
  <c r="GE155" i="14"/>
  <c r="GA156" i="14"/>
  <c r="GB156" i="14"/>
  <c r="GC156" i="14"/>
  <c r="GD156" i="14"/>
  <c r="GE156" i="14"/>
  <c r="GA157" i="14"/>
  <c r="GB157" i="14"/>
  <c r="GC157" i="14"/>
  <c r="GD157" i="14"/>
  <c r="GE157" i="14"/>
  <c r="GA158" i="14"/>
  <c r="GB158" i="14"/>
  <c r="GC158" i="14"/>
  <c r="GD158" i="14"/>
  <c r="GE158" i="14"/>
  <c r="GA159" i="14"/>
  <c r="GB159" i="14"/>
  <c r="GC159" i="14"/>
  <c r="GD159" i="14"/>
  <c r="GE159" i="14"/>
  <c r="GA160" i="14"/>
  <c r="GB160" i="14"/>
  <c r="GC160" i="14"/>
  <c r="GD160" i="14"/>
  <c r="GE160" i="14"/>
  <c r="GA161" i="14"/>
  <c r="GB161" i="14"/>
  <c r="GC161" i="14"/>
  <c r="GD161" i="14"/>
  <c r="GE161" i="14"/>
  <c r="GA162" i="14"/>
  <c r="GB162" i="14"/>
  <c r="GC162" i="14"/>
  <c r="GD162" i="14"/>
  <c r="GE162" i="14"/>
  <c r="GA163" i="14"/>
  <c r="GB163" i="14"/>
  <c r="GC163" i="14"/>
  <c r="GD163" i="14"/>
  <c r="GE163" i="14"/>
  <c r="GA164" i="14"/>
  <c r="GB164" i="14"/>
  <c r="GC164" i="14"/>
  <c r="GD164" i="14"/>
  <c r="GE164" i="14"/>
  <c r="GA165" i="14"/>
  <c r="GB165" i="14"/>
  <c r="GC165" i="14"/>
  <c r="GD165" i="14"/>
  <c r="GE165" i="14"/>
  <c r="GA166" i="14"/>
  <c r="GB166" i="14"/>
  <c r="GC166" i="14"/>
  <c r="GD166" i="14"/>
  <c r="GE166" i="14"/>
  <c r="GA167" i="14"/>
  <c r="GB167" i="14"/>
  <c r="GC167" i="14"/>
  <c r="GD167" i="14"/>
  <c r="GE167" i="14"/>
  <c r="GA168" i="14"/>
  <c r="GB168" i="14"/>
  <c r="GC168" i="14"/>
  <c r="GD168" i="14"/>
  <c r="GE168" i="14"/>
  <c r="GA169" i="14"/>
  <c r="GB169" i="14"/>
  <c r="GC169" i="14"/>
  <c r="GD169" i="14"/>
  <c r="GE169" i="14"/>
  <c r="GA170" i="14"/>
  <c r="GB170" i="14"/>
  <c r="GC170" i="14"/>
  <c r="GD170" i="14"/>
  <c r="GE170" i="14"/>
  <c r="GA171" i="14"/>
  <c r="GB171" i="14"/>
  <c r="GC171" i="14"/>
  <c r="GD171" i="14"/>
  <c r="GE171" i="14"/>
  <c r="GA172" i="14"/>
  <c r="GB172" i="14"/>
  <c r="GC172" i="14"/>
  <c r="GD172" i="14"/>
  <c r="GE172" i="14"/>
  <c r="GA173" i="14"/>
  <c r="GB173" i="14"/>
  <c r="GC173" i="14"/>
  <c r="GD173" i="14"/>
  <c r="GE173" i="14"/>
  <c r="GA174" i="14"/>
  <c r="GB174" i="14"/>
  <c r="GC174" i="14"/>
  <c r="GD174" i="14"/>
  <c r="GE174" i="14"/>
  <c r="GA175" i="14"/>
  <c r="GB175" i="14"/>
  <c r="GC175" i="14"/>
  <c r="GD175" i="14"/>
  <c r="GE175" i="14"/>
  <c r="GA176" i="14"/>
  <c r="GB176" i="14"/>
  <c r="GC176" i="14"/>
  <c r="GD176" i="14"/>
  <c r="GE176" i="14"/>
  <c r="GA177" i="14"/>
  <c r="GB177" i="14"/>
  <c r="GC177" i="14"/>
  <c r="GD177" i="14"/>
  <c r="GE177" i="14"/>
  <c r="GA178" i="14"/>
  <c r="GB178" i="14"/>
  <c r="GC178" i="14"/>
  <c r="GD178" i="14"/>
  <c r="GE178" i="14"/>
  <c r="GA179" i="14"/>
  <c r="GB179" i="14"/>
  <c r="GC179" i="14"/>
  <c r="GD179" i="14"/>
  <c r="GE179" i="14"/>
  <c r="GA180" i="14"/>
  <c r="GB180" i="14"/>
  <c r="GC180" i="14"/>
  <c r="GD180" i="14"/>
  <c r="GE180" i="14"/>
  <c r="GA181" i="14"/>
  <c r="GB181" i="14"/>
  <c r="GC181" i="14"/>
  <c r="GD181" i="14"/>
  <c r="GE181" i="14"/>
  <c r="GA182" i="14"/>
  <c r="GB182" i="14"/>
  <c r="GC182" i="14"/>
  <c r="GD182" i="14"/>
  <c r="GE182" i="14"/>
  <c r="GA183" i="14"/>
  <c r="GB183" i="14"/>
  <c r="GC183" i="14"/>
  <c r="GD183" i="14"/>
  <c r="GE183" i="14"/>
  <c r="GA184" i="14"/>
  <c r="GB184" i="14"/>
  <c r="GC184" i="14"/>
  <c r="GD184" i="14"/>
  <c r="GE184" i="14"/>
  <c r="GA185" i="14"/>
  <c r="GB185" i="14"/>
  <c r="GC185" i="14"/>
  <c r="GD185" i="14"/>
  <c r="GE185" i="14"/>
  <c r="GA186" i="14"/>
  <c r="GB186" i="14"/>
  <c r="GC186" i="14"/>
  <c r="GD186" i="14"/>
  <c r="GE186" i="14"/>
  <c r="GA187" i="14"/>
  <c r="GB187" i="14"/>
  <c r="GC187" i="14"/>
  <c r="GD187" i="14"/>
  <c r="GE187" i="14"/>
  <c r="GA188" i="14"/>
  <c r="GB188" i="14"/>
  <c r="GC188" i="14"/>
  <c r="GD188" i="14"/>
  <c r="GE188" i="14"/>
  <c r="GA189" i="14"/>
  <c r="GB189" i="14"/>
  <c r="GC189" i="14"/>
  <c r="GD189" i="14"/>
  <c r="GE189" i="14"/>
  <c r="GA190" i="14"/>
  <c r="GB190" i="14"/>
  <c r="GC190" i="14"/>
  <c r="GD190" i="14"/>
  <c r="GE190" i="14"/>
  <c r="GA191" i="14"/>
  <c r="GB191" i="14"/>
  <c r="GC191" i="14"/>
  <c r="GD191" i="14"/>
  <c r="GE191" i="14"/>
  <c r="GA192" i="14"/>
  <c r="GB192" i="14"/>
  <c r="GC192" i="14"/>
  <c r="GD192" i="14"/>
  <c r="GE192" i="14"/>
  <c r="GA193" i="14"/>
  <c r="GB193" i="14"/>
  <c r="GC193" i="14"/>
  <c r="GD193" i="14"/>
  <c r="GE193" i="14"/>
  <c r="GA194" i="14"/>
  <c r="GB194" i="14"/>
  <c r="GC194" i="14"/>
  <c r="GD194" i="14"/>
  <c r="GE194" i="14"/>
  <c r="GA195" i="14"/>
  <c r="GB195" i="14"/>
  <c r="GC195" i="14"/>
  <c r="GD195" i="14"/>
  <c r="GE195" i="14"/>
  <c r="GA196" i="14"/>
  <c r="GB196" i="14"/>
  <c r="GC196" i="14"/>
  <c r="GD196" i="14"/>
  <c r="GE196" i="14"/>
  <c r="GA197" i="14"/>
  <c r="GB197" i="14"/>
  <c r="GC197" i="14"/>
  <c r="GD197" i="14"/>
  <c r="GE197" i="14"/>
  <c r="GA198" i="14"/>
  <c r="GB198" i="14"/>
  <c r="GC198" i="14"/>
  <c r="GD198" i="14"/>
  <c r="GE198" i="14"/>
  <c r="GA199" i="14"/>
  <c r="GB199" i="14"/>
  <c r="GC199" i="14"/>
  <c r="GD199" i="14"/>
  <c r="GE199" i="14"/>
  <c r="GA200" i="14"/>
  <c r="GB200" i="14"/>
  <c r="GC200" i="14"/>
  <c r="GD200" i="14"/>
  <c r="GE200" i="14"/>
  <c r="GA201" i="14"/>
  <c r="GB201" i="14"/>
  <c r="GC201" i="14"/>
  <c r="GD201" i="14"/>
  <c r="GE201" i="14"/>
  <c r="GA202" i="14"/>
  <c r="GB202" i="14"/>
  <c r="GC202" i="14"/>
  <c r="GD202" i="14"/>
  <c r="GE202" i="14"/>
  <c r="GA203" i="14"/>
  <c r="GB203" i="14"/>
  <c r="GC203" i="14"/>
  <c r="GD203" i="14"/>
  <c r="GE203" i="14"/>
  <c r="GA204" i="14"/>
  <c r="GB204" i="14"/>
  <c r="GC204" i="14"/>
  <c r="GD204" i="14"/>
  <c r="GE204" i="14"/>
  <c r="GA205" i="14"/>
  <c r="GB205" i="14"/>
  <c r="GC205" i="14"/>
  <c r="GD205" i="14"/>
  <c r="GE205" i="14"/>
  <c r="GA206" i="14"/>
  <c r="GB206" i="14"/>
  <c r="GC206" i="14"/>
  <c r="GD206" i="14"/>
  <c r="GE206" i="14"/>
  <c r="GA207" i="14"/>
  <c r="GB207" i="14"/>
  <c r="GC207" i="14"/>
  <c r="GD207" i="14"/>
  <c r="GE207" i="14"/>
  <c r="GA208" i="14"/>
  <c r="GB208" i="14"/>
  <c r="GC208" i="14"/>
  <c r="GD208" i="14"/>
  <c r="GE208" i="14"/>
  <c r="GA209" i="14"/>
  <c r="GB209" i="14"/>
  <c r="GC209" i="14"/>
  <c r="GD209" i="14"/>
  <c r="GE209" i="14"/>
  <c r="GA210" i="14"/>
  <c r="GB210" i="14"/>
  <c r="GC210" i="14"/>
  <c r="GD210" i="14"/>
  <c r="GE210" i="14"/>
  <c r="GA211" i="14"/>
  <c r="GB211" i="14"/>
  <c r="GC211" i="14"/>
  <c r="GD211" i="14"/>
  <c r="GE211" i="14"/>
  <c r="GA212" i="14"/>
  <c r="GB212" i="14"/>
  <c r="GC212" i="14"/>
  <c r="GD212" i="14"/>
  <c r="GE212" i="14"/>
  <c r="GA213" i="14"/>
  <c r="GB213" i="14"/>
  <c r="GC213" i="14"/>
  <c r="GD213" i="14"/>
  <c r="GE213" i="14"/>
  <c r="GA214" i="14"/>
  <c r="GB214" i="14"/>
  <c r="GC214" i="14"/>
  <c r="GD214" i="14"/>
  <c r="GE214" i="14"/>
  <c r="GA215" i="14"/>
  <c r="GB215" i="14"/>
  <c r="GC215" i="14"/>
  <c r="GD215" i="14"/>
  <c r="GE215" i="14"/>
  <c r="GA216" i="14"/>
  <c r="GB216" i="14"/>
  <c r="GC216" i="14"/>
  <c r="GD216" i="14"/>
  <c r="GE216" i="14"/>
  <c r="GA217" i="14"/>
  <c r="GB217" i="14"/>
  <c r="GC217" i="14"/>
  <c r="GD217" i="14"/>
  <c r="GE217" i="14"/>
  <c r="GA218" i="14"/>
  <c r="GB218" i="14"/>
  <c r="GC218" i="14"/>
  <c r="GD218" i="14"/>
  <c r="GE218" i="14"/>
  <c r="GA219" i="14"/>
  <c r="GB219" i="14"/>
  <c r="GC219" i="14"/>
  <c r="GD219" i="14"/>
  <c r="GE219" i="14"/>
  <c r="GA220" i="14"/>
  <c r="GB220" i="14"/>
  <c r="GC220" i="14"/>
  <c r="GD220" i="14"/>
  <c r="GE220" i="14"/>
  <c r="GA221" i="14"/>
  <c r="GB221" i="14"/>
  <c r="GC221" i="14"/>
  <c r="GD221" i="14"/>
  <c r="GE221" i="14"/>
  <c r="GA222" i="14"/>
  <c r="GB222" i="14"/>
  <c r="GC222" i="14"/>
  <c r="GD222" i="14"/>
  <c r="GE222" i="14"/>
  <c r="GA223" i="14"/>
  <c r="GB223" i="14"/>
  <c r="GC223" i="14"/>
  <c r="GD223" i="14"/>
  <c r="GE223" i="14"/>
  <c r="GA224" i="14"/>
  <c r="GB224" i="14"/>
  <c r="GC224" i="14"/>
  <c r="GD224" i="14"/>
  <c r="GE224" i="14"/>
  <c r="GA225" i="14"/>
  <c r="GB225" i="14"/>
  <c r="GC225" i="14"/>
  <c r="GD225" i="14"/>
  <c r="GE225" i="14"/>
  <c r="GA226" i="14"/>
  <c r="GB226" i="14"/>
  <c r="GC226" i="14"/>
  <c r="GD226" i="14"/>
  <c r="GE226" i="14"/>
  <c r="GA227" i="14"/>
  <c r="GB227" i="14"/>
  <c r="GC227" i="14"/>
  <c r="GD227" i="14"/>
  <c r="GE227" i="14"/>
  <c r="GA228" i="14"/>
  <c r="GB228" i="14"/>
  <c r="GC228" i="14"/>
  <c r="GD228" i="14"/>
  <c r="GE228" i="14"/>
  <c r="GA229" i="14"/>
  <c r="GB229" i="14"/>
  <c r="GC229" i="14"/>
  <c r="GD229" i="14"/>
  <c r="GE229" i="14"/>
  <c r="GA230" i="14"/>
  <c r="GB230" i="14"/>
  <c r="GC230" i="14"/>
  <c r="GD230" i="14"/>
  <c r="GE230" i="14"/>
  <c r="GA231" i="14"/>
  <c r="GB231" i="14"/>
  <c r="GC231" i="14"/>
  <c r="GD231" i="14"/>
  <c r="GE231" i="14"/>
  <c r="GA232" i="14"/>
  <c r="GB232" i="14"/>
  <c r="GC232" i="14"/>
  <c r="GD232" i="14"/>
  <c r="GE232" i="14"/>
  <c r="GA233" i="14"/>
  <c r="GB233" i="14"/>
  <c r="GC233" i="14"/>
  <c r="GD233" i="14"/>
  <c r="GE233" i="14"/>
  <c r="GA234" i="14"/>
  <c r="GB234" i="14"/>
  <c r="GC234" i="14"/>
  <c r="GD234" i="14"/>
  <c r="GE234" i="14"/>
  <c r="GA235" i="14"/>
  <c r="GB235" i="14"/>
  <c r="GC235" i="14"/>
  <c r="GD235" i="14"/>
  <c r="GE235" i="14"/>
  <c r="GA236" i="14"/>
  <c r="GB236" i="14"/>
  <c r="GC236" i="14"/>
  <c r="GD236" i="14"/>
  <c r="GE236" i="14"/>
  <c r="GA237" i="14"/>
  <c r="GB237" i="14"/>
  <c r="GC237" i="14"/>
  <c r="GD237" i="14"/>
  <c r="GE237" i="14"/>
  <c r="GA238" i="14"/>
  <c r="GB238" i="14"/>
  <c r="GC238" i="14"/>
  <c r="GD238" i="14"/>
  <c r="GE238" i="14"/>
  <c r="GA239" i="14"/>
  <c r="GB239" i="14"/>
  <c r="GC239" i="14"/>
  <c r="GD239" i="14"/>
  <c r="GE239" i="14"/>
  <c r="GA240" i="14"/>
  <c r="GB240" i="14"/>
  <c r="GC240" i="14"/>
  <c r="GD240" i="14"/>
  <c r="GE240" i="14"/>
  <c r="GA241" i="14"/>
  <c r="GB241" i="14"/>
  <c r="GC241" i="14"/>
  <c r="GD241" i="14"/>
  <c r="GE241" i="14"/>
  <c r="GA242" i="14"/>
  <c r="GB242" i="14"/>
  <c r="GC242" i="14"/>
  <c r="GD242" i="14"/>
  <c r="GE242" i="14"/>
  <c r="GA243" i="14"/>
  <c r="GB243" i="14"/>
  <c r="GC243" i="14"/>
  <c r="GD243" i="14"/>
  <c r="GE243" i="14"/>
  <c r="GA244" i="14"/>
  <c r="GB244" i="14"/>
  <c r="GC244" i="14"/>
  <c r="GD244" i="14"/>
  <c r="GE244" i="14"/>
  <c r="GA245" i="14"/>
  <c r="GB245" i="14"/>
  <c r="GC245" i="14"/>
  <c r="GD245" i="14"/>
  <c r="GE245" i="14"/>
  <c r="GA246" i="14"/>
  <c r="GB246" i="14"/>
  <c r="GC246" i="14"/>
  <c r="GD246" i="14"/>
  <c r="GE246" i="14"/>
  <c r="GA247" i="14"/>
  <c r="GB247" i="14"/>
  <c r="GC247" i="14"/>
  <c r="GD247" i="14"/>
  <c r="GE247" i="14"/>
  <c r="GA248" i="14"/>
  <c r="GB248" i="14"/>
  <c r="GC248" i="14"/>
  <c r="GD248" i="14"/>
  <c r="GE248" i="14"/>
  <c r="GA249" i="14"/>
  <c r="GB249" i="14"/>
  <c r="GC249" i="14"/>
  <c r="GD249" i="14"/>
  <c r="GE249" i="14"/>
  <c r="GA250" i="14"/>
  <c r="GB250" i="14"/>
  <c r="GC250" i="14"/>
  <c r="GD250" i="14"/>
  <c r="GE250" i="14"/>
  <c r="GA251" i="14"/>
  <c r="GB251" i="14"/>
  <c r="GC251" i="14"/>
  <c r="GD251" i="14"/>
  <c r="GE251" i="14"/>
  <c r="GA252" i="14"/>
  <c r="GB252" i="14"/>
  <c r="GC252" i="14"/>
  <c r="GD252" i="14"/>
  <c r="GE252" i="14"/>
  <c r="GA253" i="14"/>
  <c r="GB253" i="14"/>
  <c r="GC253" i="14"/>
  <c r="GD253" i="14"/>
  <c r="GE253" i="14"/>
  <c r="GA254" i="14"/>
  <c r="GB254" i="14"/>
  <c r="GC254" i="14"/>
  <c r="GD254" i="14"/>
  <c r="GE254" i="14"/>
  <c r="GA255" i="14"/>
  <c r="GB255" i="14"/>
  <c r="GC255" i="14"/>
  <c r="GD255" i="14"/>
  <c r="GE255" i="14"/>
  <c r="GA256" i="14"/>
  <c r="GB256" i="14"/>
  <c r="GC256" i="14"/>
  <c r="GD256" i="14"/>
  <c r="GE256" i="14"/>
  <c r="GA257" i="14"/>
  <c r="GB257" i="14"/>
  <c r="GC257" i="14"/>
  <c r="GD257" i="14"/>
  <c r="GE257" i="14"/>
  <c r="GA258" i="14"/>
  <c r="GB258" i="14"/>
  <c r="GC258" i="14"/>
  <c r="GD258" i="14"/>
  <c r="GE258" i="14"/>
  <c r="GA259" i="14"/>
  <c r="GB259" i="14"/>
  <c r="GC259" i="14"/>
  <c r="GD259" i="14"/>
  <c r="GE259" i="14"/>
  <c r="GA260" i="14"/>
  <c r="GB260" i="14"/>
  <c r="GC260" i="14"/>
  <c r="GD260" i="14"/>
  <c r="GE260" i="14"/>
  <c r="GA261" i="14"/>
  <c r="GB261" i="14"/>
  <c r="GC261" i="14"/>
  <c r="GD261" i="14"/>
  <c r="GE261" i="14"/>
  <c r="GA262" i="14"/>
  <c r="GB262" i="14"/>
  <c r="GC262" i="14"/>
  <c r="GD262" i="14"/>
  <c r="GE262" i="14"/>
  <c r="GA263" i="14"/>
  <c r="GB263" i="14"/>
  <c r="GC263" i="14"/>
  <c r="GD263" i="14"/>
  <c r="GE263" i="14"/>
  <c r="GA264" i="14"/>
  <c r="GB264" i="14"/>
  <c r="GC264" i="14"/>
  <c r="GD264" i="14"/>
  <c r="GE264" i="14"/>
  <c r="GA265" i="14"/>
  <c r="GB265" i="14"/>
  <c r="GC265" i="14"/>
  <c r="GD265" i="14"/>
  <c r="GE265" i="14"/>
  <c r="GA266" i="14"/>
  <c r="GB266" i="14"/>
  <c r="GC266" i="14"/>
  <c r="GD266" i="14"/>
  <c r="GE266" i="14"/>
  <c r="GA267" i="14"/>
  <c r="GB267" i="14"/>
  <c r="GC267" i="14"/>
  <c r="GD267" i="14"/>
  <c r="GE267" i="14"/>
  <c r="GA268" i="14"/>
  <c r="GB268" i="14"/>
  <c r="GC268" i="14"/>
  <c r="GD268" i="14"/>
  <c r="GE268" i="14"/>
  <c r="GA269" i="14"/>
  <c r="GB269" i="14"/>
  <c r="GC269" i="14"/>
  <c r="GD269" i="14"/>
  <c r="GE269" i="14"/>
  <c r="GA270" i="14"/>
  <c r="GB270" i="14"/>
  <c r="GC270" i="14"/>
  <c r="GD270" i="14"/>
  <c r="GE270" i="14"/>
  <c r="GA271" i="14"/>
  <c r="GB271" i="14"/>
  <c r="GC271" i="14"/>
  <c r="GD271" i="14"/>
  <c r="GE271" i="14"/>
  <c r="GA272" i="14"/>
  <c r="GB272" i="14"/>
  <c r="GC272" i="14"/>
  <c r="GD272" i="14"/>
  <c r="GE272" i="14"/>
  <c r="GA273" i="14"/>
  <c r="GB273" i="14"/>
  <c r="GC273" i="14"/>
  <c r="GD273" i="14"/>
  <c r="GE273" i="14"/>
  <c r="GA274" i="14"/>
  <c r="GB274" i="14"/>
  <c r="GC274" i="14"/>
  <c r="GD274" i="14"/>
  <c r="GE274" i="14"/>
  <c r="GA275" i="14"/>
  <c r="GB275" i="14"/>
  <c r="GC275" i="14"/>
  <c r="GD275" i="14"/>
  <c r="GE275" i="14"/>
  <c r="GA276" i="14"/>
  <c r="GB276" i="14"/>
  <c r="GC276" i="14"/>
  <c r="GD276" i="14"/>
  <c r="GE276" i="14"/>
  <c r="GA277" i="14"/>
  <c r="GB277" i="14"/>
  <c r="GC277" i="14"/>
  <c r="GD277" i="14"/>
  <c r="GE277" i="14"/>
  <c r="GA278" i="14"/>
  <c r="GB278" i="14"/>
  <c r="GC278" i="14"/>
  <c r="GD278" i="14"/>
  <c r="GE278" i="14"/>
  <c r="GA279" i="14"/>
  <c r="GB279" i="14"/>
  <c r="GC279" i="14"/>
  <c r="GD279" i="14"/>
  <c r="GE279" i="14"/>
  <c r="GA280" i="14"/>
  <c r="GB280" i="14"/>
  <c r="GC280" i="14"/>
  <c r="GD280" i="14"/>
  <c r="GE280" i="14"/>
  <c r="GA281" i="14"/>
  <c r="GB281" i="14"/>
  <c r="GC281" i="14"/>
  <c r="GD281" i="14"/>
  <c r="GE281" i="14"/>
  <c r="GA282" i="14"/>
  <c r="GB282" i="14"/>
  <c r="GC282" i="14"/>
  <c r="GD282" i="14"/>
  <c r="GE282" i="14"/>
  <c r="GA283" i="14"/>
  <c r="GB283" i="14"/>
  <c r="GC283" i="14"/>
  <c r="GD283" i="14"/>
  <c r="GE283" i="14"/>
  <c r="GA284" i="14"/>
  <c r="GB284" i="14"/>
  <c r="GC284" i="14"/>
  <c r="GD284" i="14"/>
  <c r="GE284" i="14"/>
  <c r="GA285" i="14"/>
  <c r="GB285" i="14"/>
  <c r="GC285" i="14"/>
  <c r="GD285" i="14"/>
  <c r="GE285" i="14"/>
  <c r="GA286" i="14"/>
  <c r="GB286" i="14"/>
  <c r="GC286" i="14"/>
  <c r="GD286" i="14"/>
  <c r="GE286" i="14"/>
  <c r="GA287" i="14"/>
  <c r="GB287" i="14"/>
  <c r="GC287" i="14"/>
  <c r="GD287" i="14"/>
  <c r="GE287" i="14"/>
  <c r="GA288" i="14"/>
  <c r="GB288" i="14"/>
  <c r="GC288" i="14"/>
  <c r="GD288" i="14"/>
  <c r="GE288" i="14"/>
  <c r="GA289" i="14"/>
  <c r="GB289" i="14"/>
  <c r="GC289" i="14"/>
  <c r="GD289" i="14"/>
  <c r="GE289" i="14"/>
  <c r="GA290" i="14"/>
  <c r="GB290" i="14"/>
  <c r="GC290" i="14"/>
  <c r="GD290" i="14"/>
  <c r="GE290" i="14"/>
  <c r="GA291" i="14"/>
  <c r="GB291" i="14"/>
  <c r="GC291" i="14"/>
  <c r="GD291" i="14"/>
  <c r="GE291" i="14"/>
  <c r="GA292" i="14"/>
  <c r="GB292" i="14"/>
  <c r="GC292" i="14"/>
  <c r="GD292" i="14"/>
  <c r="GE292" i="14"/>
  <c r="GA293" i="14"/>
  <c r="GB293" i="14"/>
  <c r="GC293" i="14"/>
  <c r="GD293" i="14"/>
  <c r="GE293" i="14"/>
  <c r="GA294" i="14"/>
  <c r="GB294" i="14"/>
  <c r="GC294" i="14"/>
  <c r="GD294" i="14"/>
  <c r="GE294" i="14"/>
  <c r="GA295" i="14"/>
  <c r="GB295" i="14"/>
  <c r="GC295" i="14"/>
  <c r="GD295" i="14"/>
  <c r="GE295" i="14"/>
  <c r="GA296" i="14"/>
  <c r="GB296" i="14"/>
  <c r="GC296" i="14"/>
  <c r="GD296" i="14"/>
  <c r="GE296" i="14"/>
  <c r="GA297" i="14"/>
  <c r="GB297" i="14"/>
  <c r="GC297" i="14"/>
  <c r="GD297" i="14"/>
  <c r="GE297" i="14"/>
  <c r="GA298" i="14"/>
  <c r="GB298" i="14"/>
  <c r="GC298" i="14"/>
  <c r="GD298" i="14"/>
  <c r="GE298" i="14"/>
  <c r="GA299" i="14"/>
  <c r="GB299" i="14"/>
  <c r="GC299" i="14"/>
  <c r="GD299" i="14"/>
  <c r="GE299" i="14"/>
  <c r="GA300" i="14"/>
  <c r="GB300" i="14"/>
  <c r="GC300" i="14"/>
  <c r="GD300" i="14"/>
  <c r="GE300" i="14"/>
  <c r="GA301" i="14"/>
  <c r="GB301" i="14"/>
  <c r="GC301" i="14"/>
  <c r="GD301" i="14"/>
  <c r="GE301" i="14"/>
  <c r="GA302" i="14"/>
  <c r="GB302" i="14"/>
  <c r="GC302" i="14"/>
  <c r="GD302" i="14"/>
  <c r="GE302" i="14"/>
  <c r="GA303" i="14"/>
  <c r="GB303" i="14"/>
  <c r="GC303" i="14"/>
  <c r="GD303" i="14"/>
  <c r="GE303" i="14"/>
  <c r="GA304" i="14"/>
  <c r="GB304" i="14"/>
  <c r="GC304" i="14"/>
  <c r="GD304" i="14"/>
  <c r="GE304" i="14"/>
  <c r="GA305" i="14"/>
  <c r="GB305" i="14"/>
  <c r="GC305" i="14"/>
  <c r="GD305" i="14"/>
  <c r="GE305" i="14"/>
  <c r="GA306" i="14"/>
  <c r="GB306" i="14"/>
  <c r="GC306" i="14"/>
  <c r="GD306" i="14"/>
  <c r="GE306" i="14"/>
  <c r="GA307" i="14"/>
  <c r="GB307" i="14"/>
  <c r="GC307" i="14"/>
  <c r="GD307" i="14"/>
  <c r="GE307" i="14"/>
  <c r="GA308" i="14"/>
  <c r="GB308" i="14"/>
  <c r="GC308" i="14"/>
  <c r="GD308" i="14"/>
  <c r="GE308" i="14"/>
  <c r="GA309" i="14"/>
  <c r="GB309" i="14"/>
  <c r="GC309" i="14"/>
  <c r="GD309" i="14"/>
  <c r="GE309" i="14"/>
  <c r="GA310" i="14"/>
  <c r="GB310" i="14"/>
  <c r="GC310" i="14"/>
  <c r="GD310" i="14"/>
  <c r="GE310" i="14"/>
  <c r="GA311" i="14"/>
  <c r="GB311" i="14"/>
  <c r="GC311" i="14"/>
  <c r="GD311" i="14"/>
  <c r="GE311" i="14"/>
  <c r="GA312" i="14"/>
  <c r="GB312" i="14"/>
  <c r="GC312" i="14"/>
  <c r="GD312" i="14"/>
  <c r="GE312" i="14"/>
  <c r="GA313" i="14"/>
  <c r="GB313" i="14"/>
  <c r="GC313" i="14"/>
  <c r="GD313" i="14"/>
  <c r="GE313" i="14"/>
  <c r="GA314" i="14"/>
  <c r="GB314" i="14"/>
  <c r="GC314" i="14"/>
  <c r="GD314" i="14"/>
  <c r="GE314" i="14"/>
  <c r="GA315" i="14"/>
  <c r="GB315" i="14"/>
  <c r="GC315" i="14"/>
  <c r="GD315" i="14"/>
  <c r="GE315" i="14"/>
  <c r="GA316" i="14"/>
  <c r="GB316" i="14"/>
  <c r="GC316" i="14"/>
  <c r="GD316" i="14"/>
  <c r="GE316" i="14"/>
  <c r="GA317" i="14"/>
  <c r="GB317" i="14"/>
  <c r="GC317" i="14"/>
  <c r="GD317" i="14"/>
  <c r="GE317" i="14"/>
  <c r="GA318" i="14"/>
  <c r="GB318" i="14"/>
  <c r="GC318" i="14"/>
  <c r="GD318" i="14"/>
  <c r="GE318" i="14"/>
  <c r="GA319" i="14"/>
  <c r="GB319" i="14"/>
  <c r="GC319" i="14"/>
  <c r="GD319" i="14"/>
  <c r="GE319" i="14"/>
  <c r="GA320" i="14"/>
  <c r="GB320" i="14"/>
  <c r="GC320" i="14"/>
  <c r="GD320" i="14"/>
  <c r="GE320" i="14"/>
  <c r="GA321" i="14"/>
  <c r="GB321" i="14"/>
  <c r="GC321" i="14"/>
  <c r="GD321" i="14"/>
  <c r="GE321" i="14"/>
  <c r="GA322" i="14"/>
  <c r="GB322" i="14"/>
  <c r="GC322" i="14"/>
  <c r="GD322" i="14"/>
  <c r="GE322" i="14"/>
  <c r="GA323" i="14"/>
  <c r="GB323" i="14"/>
  <c r="GC323" i="14"/>
  <c r="GD323" i="14"/>
  <c r="GE323" i="14"/>
  <c r="GA324" i="14"/>
  <c r="GB324" i="14"/>
  <c r="GC324" i="14"/>
  <c r="GD324" i="14"/>
  <c r="GE324" i="14"/>
  <c r="GA325" i="14"/>
  <c r="GB325" i="14"/>
  <c r="GC325" i="14"/>
  <c r="GD325" i="14"/>
  <c r="GE325" i="14"/>
  <c r="GA326" i="14"/>
  <c r="GB326" i="14"/>
  <c r="GC326" i="14"/>
  <c r="GD326" i="14"/>
  <c r="GE326" i="14"/>
  <c r="GA327" i="14"/>
  <c r="GB327" i="14"/>
  <c r="GC327" i="14"/>
  <c r="GD327" i="14"/>
  <c r="GE327" i="14"/>
  <c r="GA328" i="14"/>
  <c r="GB328" i="14"/>
  <c r="GC328" i="14"/>
  <c r="GD328" i="14"/>
  <c r="GE328" i="14"/>
  <c r="GA329" i="14"/>
  <c r="GB329" i="14"/>
  <c r="GC329" i="14"/>
  <c r="GD329" i="14"/>
  <c r="GE329" i="14"/>
  <c r="GA330" i="14"/>
  <c r="GB330" i="14"/>
  <c r="GC330" i="14"/>
  <c r="GD330" i="14"/>
  <c r="GE330" i="14"/>
  <c r="GA331" i="14"/>
  <c r="GB331" i="14"/>
  <c r="GC331" i="14"/>
  <c r="GD331" i="14"/>
  <c r="GE331" i="14"/>
  <c r="GA332" i="14"/>
  <c r="GB332" i="14"/>
  <c r="GC332" i="14"/>
  <c r="GD332" i="14"/>
  <c r="GE332" i="14"/>
  <c r="GA333" i="14"/>
  <c r="GB333" i="14"/>
  <c r="GC333" i="14"/>
  <c r="GD333" i="14"/>
  <c r="GE333" i="14"/>
  <c r="GA334" i="14"/>
  <c r="GB334" i="14"/>
  <c r="GC334" i="14"/>
  <c r="GD334" i="14"/>
  <c r="GE334" i="14"/>
  <c r="GA335" i="14"/>
  <c r="GB335" i="14"/>
  <c r="GC335" i="14"/>
  <c r="GD335" i="14"/>
  <c r="GE335" i="14"/>
  <c r="GA336" i="14"/>
  <c r="GB336" i="14"/>
  <c r="GC336" i="14"/>
  <c r="GD336" i="14"/>
  <c r="GE336" i="14"/>
  <c r="GA337" i="14"/>
  <c r="GB337" i="14"/>
  <c r="GC337" i="14"/>
  <c r="GD337" i="14"/>
  <c r="GE337" i="14"/>
  <c r="GA338" i="14"/>
  <c r="GB338" i="14"/>
  <c r="GC338" i="14"/>
  <c r="GD338" i="14"/>
  <c r="GE338" i="14"/>
  <c r="GA339" i="14"/>
  <c r="GB339" i="14"/>
  <c r="GC339" i="14"/>
  <c r="GD339" i="14"/>
  <c r="GE339" i="14"/>
  <c r="GA340" i="14"/>
  <c r="GB340" i="14"/>
  <c r="GC340" i="14"/>
  <c r="GD340" i="14"/>
  <c r="GE340" i="14"/>
  <c r="GA341" i="14"/>
  <c r="GB341" i="14"/>
  <c r="GC341" i="14"/>
  <c r="GD341" i="14"/>
  <c r="GE341" i="14"/>
  <c r="GA342" i="14"/>
  <c r="GB342" i="14"/>
  <c r="GC342" i="14"/>
  <c r="GD342" i="14"/>
  <c r="GE342" i="14"/>
  <c r="GA343" i="14"/>
  <c r="GB343" i="14"/>
  <c r="GC343" i="14"/>
  <c r="GD343" i="14"/>
  <c r="GE343" i="14"/>
  <c r="GA344" i="14"/>
  <c r="GB344" i="14"/>
  <c r="GC344" i="14"/>
  <c r="GD344" i="14"/>
  <c r="GE344" i="14"/>
  <c r="GA345" i="14"/>
  <c r="GB345" i="14"/>
  <c r="GC345" i="14"/>
  <c r="GD345" i="14"/>
  <c r="GE345" i="14"/>
  <c r="GA346" i="14"/>
  <c r="GB346" i="14"/>
  <c r="GC346" i="14"/>
  <c r="GD346" i="14"/>
  <c r="GE346" i="14"/>
  <c r="GA347" i="14"/>
  <c r="GB347" i="14"/>
  <c r="GC347" i="14"/>
  <c r="GD347" i="14"/>
  <c r="GE347" i="14"/>
  <c r="GA348" i="14"/>
  <c r="GB348" i="14"/>
  <c r="GC348" i="14"/>
  <c r="GD348" i="14"/>
  <c r="GE348" i="14"/>
  <c r="GA349" i="14"/>
  <c r="GB349" i="14"/>
  <c r="GC349" i="14"/>
  <c r="GD349" i="14"/>
  <c r="GE349" i="14"/>
  <c r="GA350" i="14"/>
  <c r="GB350" i="14"/>
  <c r="GC350" i="14"/>
  <c r="GD350" i="14"/>
  <c r="GE350" i="14"/>
  <c r="GA351" i="14"/>
  <c r="GB351" i="14"/>
  <c r="GC351" i="14"/>
  <c r="GD351" i="14"/>
  <c r="GE351" i="14"/>
  <c r="GA352" i="14"/>
  <c r="GB352" i="14"/>
  <c r="GC352" i="14"/>
  <c r="GD352" i="14"/>
  <c r="GE352" i="14"/>
  <c r="GA353" i="14"/>
  <c r="GB353" i="14"/>
  <c r="GC353" i="14"/>
  <c r="GD353" i="14"/>
  <c r="GE353" i="14"/>
  <c r="GA354" i="14"/>
  <c r="GB354" i="14"/>
  <c r="GC354" i="14"/>
  <c r="GD354" i="14"/>
  <c r="GE354" i="14"/>
  <c r="GA355" i="14"/>
  <c r="GB355" i="14"/>
  <c r="GC355" i="14"/>
  <c r="GD355" i="14"/>
  <c r="GE355" i="14"/>
  <c r="GA356" i="14"/>
  <c r="GB356" i="14"/>
  <c r="GC356" i="14"/>
  <c r="GD356" i="14"/>
  <c r="GE356" i="14"/>
  <c r="GA357" i="14"/>
  <c r="GB357" i="14"/>
  <c r="GC357" i="14"/>
  <c r="GD357" i="14"/>
  <c r="GE357" i="14"/>
  <c r="GA358" i="14"/>
  <c r="GB358" i="14"/>
  <c r="GC358" i="14"/>
  <c r="GD358" i="14"/>
  <c r="GE358" i="14"/>
  <c r="GA359" i="14"/>
  <c r="GB359" i="14"/>
  <c r="GC359" i="14"/>
  <c r="GD359" i="14"/>
  <c r="GE359" i="14"/>
  <c r="GA360" i="14"/>
  <c r="GB360" i="14"/>
  <c r="GC360" i="14"/>
  <c r="GD360" i="14"/>
  <c r="GE360" i="14"/>
  <c r="GA361" i="14"/>
  <c r="GB361" i="14"/>
  <c r="GC361" i="14"/>
  <c r="GD361" i="14"/>
  <c r="GE361" i="14"/>
  <c r="GA362" i="14"/>
  <c r="GB362" i="14"/>
  <c r="GC362" i="14"/>
  <c r="GD362" i="14"/>
  <c r="GE362" i="14"/>
  <c r="GA363" i="14"/>
  <c r="GB363" i="14"/>
  <c r="GC363" i="14"/>
  <c r="GD363" i="14"/>
  <c r="GE363" i="14"/>
  <c r="GA364" i="14"/>
  <c r="GB364" i="14"/>
  <c r="GC364" i="14"/>
  <c r="GD364" i="14"/>
  <c r="GE364" i="14"/>
  <c r="GA365" i="14"/>
  <c r="GB365" i="14"/>
  <c r="GC365" i="14"/>
  <c r="GD365" i="14"/>
  <c r="GE365" i="14"/>
  <c r="GA366" i="14"/>
  <c r="GB366" i="14"/>
  <c r="GC366" i="14"/>
  <c r="GD366" i="14"/>
  <c r="GE366" i="14"/>
  <c r="GA367" i="14"/>
  <c r="GB367" i="14"/>
  <c r="GC367" i="14"/>
  <c r="GD367" i="14"/>
  <c r="GE367" i="14"/>
  <c r="GA368" i="14"/>
  <c r="GB368" i="14"/>
  <c r="GC368" i="14"/>
  <c r="GD368" i="14"/>
  <c r="GE368" i="14"/>
  <c r="GA369" i="14"/>
  <c r="GB369" i="14"/>
  <c r="GC369" i="14"/>
  <c r="GD369" i="14"/>
  <c r="GE369" i="14"/>
  <c r="GA370" i="14"/>
  <c r="GB370" i="14"/>
  <c r="GC370" i="14"/>
  <c r="GD370" i="14"/>
  <c r="GE370" i="14"/>
  <c r="GA371" i="14"/>
  <c r="GB371" i="14"/>
  <c r="GC371" i="14"/>
  <c r="GD371" i="14"/>
  <c r="GE371" i="14"/>
  <c r="GA372" i="14"/>
  <c r="GB372" i="14"/>
  <c r="GC372" i="14"/>
  <c r="GD372" i="14"/>
  <c r="GE372" i="14"/>
  <c r="GA373" i="14"/>
  <c r="GB373" i="14"/>
  <c r="GC373" i="14"/>
  <c r="GD373" i="14"/>
  <c r="GE373" i="14"/>
  <c r="GA374" i="14"/>
  <c r="GB374" i="14"/>
  <c r="GC374" i="14"/>
  <c r="GD374" i="14"/>
  <c r="GE374" i="14"/>
  <c r="GA375" i="14"/>
  <c r="GB375" i="14"/>
  <c r="GC375" i="14"/>
  <c r="GD375" i="14"/>
  <c r="GE375" i="14"/>
  <c r="GA376" i="14"/>
  <c r="GB376" i="14"/>
  <c r="GC376" i="14"/>
  <c r="GD376" i="14"/>
  <c r="GE376" i="14"/>
  <c r="GA377" i="14"/>
  <c r="GB377" i="14"/>
  <c r="GC377" i="14"/>
  <c r="GD377" i="14"/>
  <c r="GE377" i="14"/>
  <c r="GA378" i="14"/>
  <c r="GB378" i="14"/>
  <c r="GC378" i="14"/>
  <c r="GD378" i="14"/>
  <c r="GE378" i="14"/>
  <c r="GA379" i="14"/>
  <c r="GB379" i="14"/>
  <c r="GC379" i="14"/>
  <c r="GD379" i="14"/>
  <c r="GE379" i="14"/>
  <c r="GA380" i="14"/>
  <c r="GB380" i="14"/>
  <c r="GC380" i="14"/>
  <c r="GD380" i="14"/>
  <c r="GE380" i="14"/>
  <c r="GA381" i="14"/>
  <c r="GB381" i="14"/>
  <c r="GC381" i="14"/>
  <c r="GD381" i="14"/>
  <c r="GE381" i="14"/>
  <c r="GA382" i="14"/>
  <c r="GB382" i="14"/>
  <c r="GC382" i="14"/>
  <c r="GD382" i="14"/>
  <c r="GE382" i="14"/>
  <c r="GA383" i="14"/>
  <c r="GB383" i="14"/>
  <c r="GC383" i="14"/>
  <c r="GD383" i="14"/>
  <c r="GE383" i="14"/>
  <c r="GA384" i="14"/>
  <c r="GB384" i="14"/>
  <c r="GC384" i="14"/>
  <c r="GD384" i="14"/>
  <c r="GE384" i="14"/>
  <c r="GA385" i="14"/>
  <c r="GB385" i="14"/>
  <c r="GC385" i="14"/>
  <c r="GD385" i="14"/>
  <c r="GE385" i="14"/>
  <c r="GA386" i="14"/>
  <c r="GB386" i="14"/>
  <c r="GC386" i="14"/>
  <c r="GD386" i="14"/>
  <c r="GE386" i="14"/>
  <c r="GA387" i="14"/>
  <c r="GB387" i="14"/>
  <c r="GC387" i="14"/>
  <c r="GD387" i="14"/>
  <c r="GE387" i="14"/>
  <c r="GA388" i="14"/>
  <c r="GB388" i="14"/>
  <c r="GC388" i="14"/>
  <c r="GD388" i="14"/>
  <c r="GE388" i="14"/>
  <c r="GA389" i="14"/>
  <c r="GB389" i="14"/>
  <c r="GC389" i="14"/>
  <c r="GD389" i="14"/>
  <c r="GE389" i="14"/>
  <c r="GA390" i="14"/>
  <c r="GB390" i="14"/>
  <c r="GC390" i="14"/>
  <c r="GD390" i="14"/>
  <c r="GE390" i="14"/>
  <c r="GA391" i="14"/>
  <c r="GB391" i="14"/>
  <c r="GC391" i="14"/>
  <c r="GD391" i="14"/>
  <c r="GE391" i="14"/>
  <c r="GA392" i="14"/>
  <c r="GB392" i="14"/>
  <c r="GC392" i="14"/>
  <c r="GD392" i="14"/>
  <c r="GE392" i="14"/>
  <c r="GA393" i="14"/>
  <c r="GB393" i="14"/>
  <c r="GC393" i="14"/>
  <c r="GD393" i="14"/>
  <c r="GE393" i="14"/>
  <c r="GA394" i="14"/>
  <c r="GB394" i="14"/>
  <c r="GC394" i="14"/>
  <c r="GD394" i="14"/>
  <c r="GE394" i="14"/>
  <c r="GA395" i="14"/>
  <c r="GB395" i="14"/>
  <c r="GC395" i="14"/>
  <c r="GD395" i="14"/>
  <c r="GE395" i="14"/>
  <c r="GA396" i="14"/>
  <c r="GB396" i="14"/>
  <c r="GC396" i="14"/>
  <c r="GD396" i="14"/>
  <c r="GE396" i="14"/>
  <c r="GA397" i="14"/>
  <c r="GB397" i="14"/>
  <c r="GC397" i="14"/>
  <c r="GD397" i="14"/>
  <c r="GE397" i="14"/>
  <c r="GA398" i="14"/>
  <c r="GB398" i="14"/>
  <c r="GC398" i="14"/>
  <c r="GD398" i="14"/>
  <c r="GE398" i="14"/>
  <c r="GA399" i="14"/>
  <c r="GB399" i="14"/>
  <c r="GC399" i="14"/>
  <c r="GD399" i="14"/>
  <c r="GE399" i="14"/>
  <c r="GA400" i="14"/>
  <c r="GB400" i="14"/>
  <c r="GC400" i="14"/>
  <c r="GD400" i="14"/>
  <c r="GE400" i="14"/>
  <c r="GA401" i="14"/>
  <c r="GB401" i="14"/>
  <c r="GC401" i="14"/>
  <c r="GD401" i="14"/>
  <c r="GE401" i="14"/>
  <c r="GA402" i="14"/>
  <c r="GB402" i="14"/>
  <c r="GC402" i="14"/>
  <c r="GD402" i="14"/>
  <c r="GE402" i="14"/>
  <c r="GA403" i="14"/>
  <c r="GB403" i="14"/>
  <c r="GC403" i="14"/>
  <c r="GD403" i="14"/>
  <c r="GE403" i="14"/>
  <c r="GA404" i="14"/>
  <c r="GB404" i="14"/>
  <c r="GC404" i="14"/>
  <c r="GD404" i="14"/>
  <c r="GE404" i="14"/>
  <c r="GA405" i="14"/>
  <c r="GB405" i="14"/>
  <c r="GC405" i="14"/>
  <c r="GD405" i="14"/>
  <c r="GE405" i="14"/>
  <c r="GA406" i="14"/>
  <c r="GB406" i="14"/>
  <c r="GC406" i="14"/>
  <c r="GD406" i="14"/>
  <c r="GE406" i="14"/>
  <c r="GA407" i="14"/>
  <c r="GB407" i="14"/>
  <c r="GC407" i="14"/>
  <c r="GD407" i="14"/>
  <c r="GE407" i="14"/>
  <c r="GA408" i="14"/>
  <c r="GB408" i="14"/>
  <c r="GC408" i="14"/>
  <c r="GD408" i="14"/>
  <c r="GE408" i="14"/>
  <c r="GA409" i="14"/>
  <c r="GB409" i="14"/>
  <c r="GC409" i="14"/>
  <c r="GD409" i="14"/>
  <c r="GE409" i="14"/>
  <c r="GA410" i="14"/>
  <c r="GB410" i="14"/>
  <c r="GC410" i="14"/>
  <c r="GD410" i="14"/>
  <c r="GE410" i="14"/>
  <c r="GA411" i="14"/>
  <c r="GB411" i="14"/>
  <c r="GC411" i="14"/>
  <c r="GD411" i="14"/>
  <c r="GE411" i="14"/>
  <c r="GA412" i="14"/>
  <c r="GB412" i="14"/>
  <c r="GC412" i="14"/>
  <c r="GD412" i="14"/>
  <c r="GE412" i="14"/>
  <c r="GA413" i="14"/>
  <c r="GB413" i="14"/>
  <c r="GC413" i="14"/>
  <c r="GD413" i="14"/>
  <c r="GE413" i="14"/>
  <c r="GA414" i="14"/>
  <c r="GB414" i="14"/>
  <c r="GC414" i="14"/>
  <c r="GD414" i="14"/>
  <c r="GE414" i="14"/>
  <c r="GA415" i="14"/>
  <c r="GB415" i="14"/>
  <c r="GC415" i="14"/>
  <c r="GD415" i="14"/>
  <c r="GE415" i="14"/>
  <c r="GA416" i="14"/>
  <c r="GB416" i="14"/>
  <c r="GC416" i="14"/>
  <c r="GD416" i="14"/>
  <c r="GE416" i="14"/>
  <c r="GA417" i="14"/>
  <c r="GB417" i="14"/>
  <c r="GC417" i="14"/>
  <c r="GD417" i="14"/>
  <c r="GE417" i="14"/>
  <c r="GA418" i="14"/>
  <c r="GB418" i="14"/>
  <c r="GC418" i="14"/>
  <c r="GD418" i="14"/>
  <c r="GE418" i="14"/>
  <c r="GA419" i="14"/>
  <c r="GB419" i="14"/>
  <c r="GC419" i="14"/>
  <c r="GD419" i="14"/>
  <c r="GE419" i="14"/>
  <c r="GA420" i="14"/>
  <c r="GB420" i="14"/>
  <c r="GC420" i="14"/>
  <c r="GD420" i="14"/>
  <c r="GE420" i="14"/>
  <c r="GA421" i="14"/>
  <c r="GB421" i="14"/>
  <c r="GC421" i="14"/>
  <c r="GD421" i="14"/>
  <c r="GE421" i="14"/>
  <c r="GA422" i="14"/>
  <c r="GB422" i="14"/>
  <c r="GC422" i="14"/>
  <c r="GD422" i="14"/>
  <c r="GE422" i="14"/>
  <c r="GA423" i="14"/>
  <c r="GB423" i="14"/>
  <c r="GC423" i="14"/>
  <c r="GD423" i="14"/>
  <c r="GE423" i="14"/>
  <c r="GA424" i="14"/>
  <c r="GB424" i="14"/>
  <c r="GC424" i="14"/>
  <c r="GD424" i="14"/>
  <c r="GE424" i="14"/>
  <c r="GA425" i="14"/>
  <c r="GB425" i="14"/>
  <c r="GC425" i="14"/>
  <c r="GD425" i="14"/>
  <c r="GE425" i="14"/>
  <c r="GA426" i="14"/>
  <c r="GB426" i="14"/>
  <c r="GC426" i="14"/>
  <c r="GD426" i="14"/>
  <c r="GE426" i="14"/>
  <c r="GA427" i="14"/>
  <c r="GB427" i="14"/>
  <c r="GC427" i="14"/>
  <c r="GD427" i="14"/>
  <c r="GE427" i="14"/>
  <c r="GA428" i="14"/>
  <c r="GB428" i="14"/>
  <c r="GC428" i="14"/>
  <c r="GD428" i="14"/>
  <c r="GE428" i="14"/>
  <c r="GA429" i="14"/>
  <c r="GB429" i="14"/>
  <c r="GC429" i="14"/>
  <c r="GD429" i="14"/>
  <c r="GE429" i="14"/>
  <c r="GA430" i="14"/>
  <c r="GB430" i="14"/>
  <c r="GC430" i="14"/>
  <c r="GD430" i="14"/>
  <c r="GE430" i="14"/>
  <c r="GA431" i="14"/>
  <c r="GB431" i="14"/>
  <c r="GC431" i="14"/>
  <c r="GD431" i="14"/>
  <c r="GE431" i="14"/>
  <c r="GA432" i="14"/>
  <c r="GB432" i="14"/>
  <c r="GC432" i="14"/>
  <c r="GD432" i="14"/>
  <c r="GE432" i="14"/>
  <c r="GA433" i="14"/>
  <c r="GB433" i="14"/>
  <c r="GC433" i="14"/>
  <c r="GD433" i="14"/>
  <c r="GE433" i="14"/>
  <c r="GA434" i="14"/>
  <c r="GB434" i="14"/>
  <c r="GC434" i="14"/>
  <c r="GD434" i="14"/>
  <c r="GE434" i="14"/>
  <c r="GA435" i="14"/>
  <c r="GB435" i="14"/>
  <c r="GC435" i="14"/>
  <c r="GD435" i="14"/>
  <c r="GE435" i="14"/>
  <c r="GA436" i="14"/>
  <c r="GB436" i="14"/>
  <c r="GC436" i="14"/>
  <c r="GD436" i="14"/>
  <c r="GE436" i="14"/>
  <c r="GA437" i="14"/>
  <c r="GB437" i="14"/>
  <c r="GC437" i="14"/>
  <c r="GD437" i="14"/>
  <c r="GE437" i="14"/>
  <c r="GA438" i="14"/>
  <c r="GB438" i="14"/>
  <c r="GC438" i="14"/>
  <c r="GD438" i="14"/>
  <c r="GE438" i="14"/>
  <c r="GA439" i="14"/>
  <c r="GB439" i="14"/>
  <c r="GC439" i="14"/>
  <c r="GD439" i="14"/>
  <c r="GE439" i="14"/>
  <c r="GA440" i="14"/>
  <c r="GB440" i="14"/>
  <c r="GC440" i="14"/>
  <c r="GD440" i="14"/>
  <c r="GE440" i="14"/>
  <c r="GA441" i="14"/>
  <c r="GB441" i="14"/>
  <c r="GC441" i="14"/>
  <c r="GD441" i="14"/>
  <c r="GE441" i="14"/>
  <c r="GA442" i="14"/>
  <c r="GB442" i="14"/>
  <c r="GC442" i="14"/>
  <c r="GD442" i="14"/>
  <c r="GE442" i="14"/>
  <c r="GA443" i="14"/>
  <c r="GB443" i="14"/>
  <c r="GC443" i="14"/>
  <c r="GD443" i="14"/>
  <c r="GE443" i="14"/>
  <c r="GA444" i="14"/>
  <c r="GB444" i="14"/>
  <c r="GC444" i="14"/>
  <c r="GD444" i="14"/>
  <c r="GE444" i="14"/>
  <c r="GA445" i="14"/>
  <c r="GB445" i="14"/>
  <c r="GC445" i="14"/>
  <c r="GD445" i="14"/>
  <c r="GE445" i="14"/>
  <c r="GA446" i="14"/>
  <c r="GB446" i="14"/>
  <c r="GC446" i="14"/>
  <c r="GD446" i="14"/>
  <c r="GE446" i="14"/>
  <c r="GA447" i="14"/>
  <c r="GB447" i="14"/>
  <c r="GC447" i="14"/>
  <c r="GD447" i="14"/>
  <c r="GE447" i="14"/>
  <c r="GA448" i="14"/>
  <c r="GB448" i="14"/>
  <c r="GC448" i="14"/>
  <c r="GD448" i="14"/>
  <c r="GE448" i="14"/>
  <c r="GA449" i="14"/>
  <c r="GB449" i="14"/>
  <c r="GC449" i="14"/>
  <c r="GD449" i="14"/>
  <c r="GE449" i="14"/>
  <c r="GA450" i="14"/>
  <c r="GB450" i="14"/>
  <c r="GC450" i="14"/>
  <c r="GD450" i="14"/>
  <c r="GE450" i="14"/>
  <c r="GA451" i="14"/>
  <c r="GB451" i="14"/>
  <c r="GC451" i="14"/>
  <c r="GD451" i="14"/>
  <c r="GE451" i="14"/>
  <c r="GA452" i="14"/>
  <c r="GB452" i="14"/>
  <c r="GC452" i="14"/>
  <c r="GD452" i="14"/>
  <c r="GE452" i="14"/>
  <c r="GA453" i="14"/>
  <c r="GB453" i="14"/>
  <c r="GC453" i="14"/>
  <c r="GD453" i="14"/>
  <c r="GE453" i="14"/>
  <c r="GA454" i="14"/>
  <c r="GB454" i="14"/>
  <c r="GC454" i="14"/>
  <c r="GD454" i="14"/>
  <c r="GE454" i="14"/>
  <c r="GA455" i="14"/>
  <c r="GB455" i="14"/>
  <c r="GC455" i="14"/>
  <c r="GD455" i="14"/>
  <c r="GE455" i="14"/>
  <c r="GA456" i="14"/>
  <c r="GB456" i="14"/>
  <c r="GC456" i="14"/>
  <c r="GD456" i="14"/>
  <c r="GE456" i="14"/>
  <c r="GA457" i="14"/>
  <c r="GB457" i="14"/>
  <c r="GC457" i="14"/>
  <c r="GD457" i="14"/>
  <c r="GE457" i="14"/>
  <c r="GA458" i="14"/>
  <c r="GB458" i="14"/>
  <c r="GC458" i="14"/>
  <c r="GD458" i="14"/>
  <c r="GE458" i="14"/>
  <c r="GA459" i="14"/>
  <c r="GB459" i="14"/>
  <c r="GC459" i="14"/>
  <c r="GD459" i="14"/>
  <c r="GE459" i="14"/>
  <c r="GA460" i="14"/>
  <c r="GB460" i="14"/>
  <c r="GC460" i="14"/>
  <c r="GD460" i="14"/>
  <c r="GE460" i="14"/>
  <c r="GA461" i="14"/>
  <c r="GB461" i="14"/>
  <c r="GC461" i="14"/>
  <c r="GD461" i="14"/>
  <c r="GE461" i="14"/>
  <c r="GA462" i="14"/>
  <c r="GB462" i="14"/>
  <c r="GC462" i="14"/>
  <c r="GD462" i="14"/>
  <c r="GE462" i="14"/>
  <c r="GA463" i="14"/>
  <c r="GB463" i="14"/>
  <c r="GC463" i="14"/>
  <c r="GD463" i="14"/>
  <c r="GE463" i="14"/>
  <c r="GA464" i="14"/>
  <c r="GB464" i="14"/>
  <c r="GC464" i="14"/>
  <c r="GD464" i="14"/>
  <c r="GE464" i="14"/>
  <c r="GA465" i="14"/>
  <c r="GB465" i="14"/>
  <c r="GC465" i="14"/>
  <c r="GD465" i="14"/>
  <c r="GE465" i="14"/>
  <c r="GA466" i="14"/>
  <c r="GB466" i="14"/>
  <c r="GC466" i="14"/>
  <c r="GD466" i="14"/>
  <c r="GE466" i="14"/>
  <c r="GA467" i="14"/>
  <c r="GB467" i="14"/>
  <c r="GC467" i="14"/>
  <c r="GD467" i="14"/>
  <c r="GE467" i="14"/>
  <c r="GA468" i="14"/>
  <c r="GB468" i="14"/>
  <c r="GC468" i="14"/>
  <c r="GD468" i="14"/>
  <c r="GE468" i="14"/>
  <c r="GA469" i="14"/>
  <c r="GB469" i="14"/>
  <c r="GC469" i="14"/>
  <c r="GD469" i="14"/>
  <c r="GE469" i="14"/>
  <c r="GA470" i="14"/>
  <c r="GB470" i="14"/>
  <c r="GC470" i="14"/>
  <c r="GD470" i="14"/>
  <c r="GE470" i="14"/>
  <c r="GA471" i="14"/>
  <c r="GB471" i="14"/>
  <c r="GC471" i="14"/>
  <c r="GD471" i="14"/>
  <c r="GE471" i="14"/>
  <c r="GA472" i="14"/>
  <c r="GB472" i="14"/>
  <c r="GC472" i="14"/>
  <c r="GD472" i="14"/>
  <c r="GE472" i="14"/>
  <c r="GA473" i="14"/>
  <c r="GB473" i="14"/>
  <c r="GC473" i="14"/>
  <c r="GD473" i="14"/>
  <c r="GE473" i="14"/>
  <c r="GA474" i="14"/>
  <c r="GB474" i="14"/>
  <c r="GC474" i="14"/>
  <c r="GD474" i="14"/>
  <c r="GE474" i="14"/>
  <c r="GA475" i="14"/>
  <c r="GB475" i="14"/>
  <c r="GC475" i="14"/>
  <c r="GD475" i="14"/>
  <c r="GE475" i="14"/>
  <c r="GA476" i="14"/>
  <c r="GB476" i="14"/>
  <c r="GC476" i="14"/>
  <c r="GD476" i="14"/>
  <c r="GE476" i="14"/>
  <c r="GA477" i="14"/>
  <c r="GB477" i="14"/>
  <c r="GC477" i="14"/>
  <c r="GD477" i="14"/>
  <c r="GE477" i="14"/>
  <c r="GA478" i="14"/>
  <c r="GB478" i="14"/>
  <c r="GC478" i="14"/>
  <c r="GD478" i="14"/>
  <c r="GE478" i="14"/>
  <c r="GA479" i="14"/>
  <c r="GB479" i="14"/>
  <c r="GC479" i="14"/>
  <c r="GD479" i="14"/>
  <c r="GE479" i="14"/>
  <c r="GA480" i="14"/>
  <c r="GB480" i="14"/>
  <c r="GC480" i="14"/>
  <c r="GD480" i="14"/>
  <c r="GE480" i="14"/>
  <c r="GA481" i="14"/>
  <c r="GB481" i="14"/>
  <c r="GC481" i="14"/>
  <c r="GD481" i="14"/>
  <c r="GE481" i="14"/>
  <c r="GA482" i="14"/>
  <c r="GB482" i="14"/>
  <c r="GC482" i="14"/>
  <c r="GD482" i="14"/>
  <c r="GE482" i="14"/>
  <c r="GA483" i="14"/>
  <c r="GB483" i="14"/>
  <c r="GC483" i="14"/>
  <c r="GD483" i="14"/>
  <c r="GE483" i="14"/>
  <c r="GB10" i="14"/>
  <c r="GB10" i="25" s="1"/>
  <c r="GC10" i="14"/>
  <c r="GC10" i="25" s="1"/>
  <c r="GD10" i="14"/>
  <c r="GD10" i="25" s="1"/>
  <c r="GE10" i="14"/>
  <c r="GE10" i="25" s="1"/>
  <c r="GA10" i="14"/>
  <c r="GA10" i="25" s="1"/>
  <c r="ER11" i="14"/>
  <c r="ER11" i="25" s="1"/>
  <c r="ES11" i="14"/>
  <c r="ES11" i="25" s="1"/>
  <c r="ET11" i="14"/>
  <c r="ET11" i="25" s="1"/>
  <c r="EU11" i="14"/>
  <c r="EU11" i="25" s="1"/>
  <c r="EV11" i="14"/>
  <c r="EV11" i="25" s="1"/>
  <c r="ER12" i="14"/>
  <c r="ER12" i="25" s="1"/>
  <c r="ES12" i="14"/>
  <c r="ES12" i="25" s="1"/>
  <c r="ET12" i="14"/>
  <c r="ET12" i="25" s="1"/>
  <c r="EU12" i="14"/>
  <c r="EU12" i="25" s="1"/>
  <c r="EV12" i="14"/>
  <c r="EV12" i="25" s="1"/>
  <c r="ER13" i="14"/>
  <c r="ES13" i="14"/>
  <c r="ET13" i="14"/>
  <c r="EU13" i="14"/>
  <c r="EV13" i="14"/>
  <c r="ER14" i="14"/>
  <c r="ES14" i="14"/>
  <c r="ET14" i="14"/>
  <c r="EU14" i="14"/>
  <c r="EV14" i="14"/>
  <c r="ER15" i="14"/>
  <c r="ES15" i="14"/>
  <c r="ET15" i="14"/>
  <c r="EU15" i="14"/>
  <c r="EV15" i="14"/>
  <c r="ER16" i="14"/>
  <c r="ES16" i="14"/>
  <c r="ET16" i="14"/>
  <c r="EU16" i="14"/>
  <c r="EV16" i="14"/>
  <c r="ER17" i="14"/>
  <c r="ES17" i="14"/>
  <c r="ET17" i="14"/>
  <c r="EU17" i="14"/>
  <c r="EV17" i="14"/>
  <c r="ER18" i="14"/>
  <c r="ES18" i="14"/>
  <c r="ET18" i="14"/>
  <c r="EU18" i="14"/>
  <c r="EV18" i="14"/>
  <c r="ER19" i="14"/>
  <c r="ES19" i="14"/>
  <c r="ET19" i="14"/>
  <c r="EU19" i="14"/>
  <c r="EV19" i="14"/>
  <c r="ER20" i="14"/>
  <c r="ES20" i="14"/>
  <c r="ET20" i="14"/>
  <c r="EU20" i="14"/>
  <c r="EV20" i="14"/>
  <c r="ER21" i="14"/>
  <c r="ES21" i="14"/>
  <c r="ET21" i="14"/>
  <c r="EU21" i="14"/>
  <c r="EV21" i="14"/>
  <c r="ER22" i="14"/>
  <c r="ES22" i="14"/>
  <c r="ET22" i="14"/>
  <c r="EU22" i="14"/>
  <c r="EV22" i="14"/>
  <c r="ER23" i="14"/>
  <c r="ES23" i="14"/>
  <c r="ET23" i="14"/>
  <c r="EU23" i="14"/>
  <c r="EV23" i="14"/>
  <c r="ER24" i="14"/>
  <c r="ES24" i="14"/>
  <c r="ET24" i="14"/>
  <c r="EU24" i="14"/>
  <c r="EV24" i="14"/>
  <c r="ER25" i="14"/>
  <c r="ES25" i="14"/>
  <c r="ET25" i="14"/>
  <c r="EU25" i="14"/>
  <c r="EV25" i="14"/>
  <c r="ER26" i="14"/>
  <c r="ES26" i="14"/>
  <c r="ET26" i="14"/>
  <c r="EU26" i="14"/>
  <c r="EV26" i="14"/>
  <c r="ER27" i="14"/>
  <c r="ES27" i="14"/>
  <c r="ET27" i="14"/>
  <c r="EU27" i="14"/>
  <c r="EV27" i="14"/>
  <c r="ER28" i="14"/>
  <c r="ES28" i="14"/>
  <c r="ET28" i="14"/>
  <c r="EU28" i="14"/>
  <c r="EV28" i="14"/>
  <c r="ER29" i="14"/>
  <c r="ES29" i="14"/>
  <c r="ET29" i="14"/>
  <c r="EU29" i="14"/>
  <c r="EV29" i="14"/>
  <c r="ER30" i="14"/>
  <c r="ES30" i="14"/>
  <c r="ET30" i="14"/>
  <c r="EU30" i="14"/>
  <c r="EV30" i="14"/>
  <c r="ER31" i="14"/>
  <c r="ES31" i="14"/>
  <c r="ET31" i="14"/>
  <c r="EU31" i="14"/>
  <c r="EV31" i="14"/>
  <c r="ER32" i="14"/>
  <c r="ES32" i="14"/>
  <c r="ET32" i="14"/>
  <c r="EU32" i="14"/>
  <c r="EV32" i="14"/>
  <c r="ER33" i="14"/>
  <c r="ES33" i="14"/>
  <c r="ET33" i="14"/>
  <c r="EU33" i="14"/>
  <c r="EV33" i="14"/>
  <c r="ER34" i="14"/>
  <c r="ES34" i="14"/>
  <c r="ET34" i="14"/>
  <c r="EU34" i="14"/>
  <c r="EV34" i="14"/>
  <c r="ER35" i="14"/>
  <c r="ES35" i="14"/>
  <c r="ET35" i="14"/>
  <c r="EU35" i="14"/>
  <c r="EV35" i="14"/>
  <c r="ER36" i="14"/>
  <c r="ES36" i="14"/>
  <c r="ET36" i="14"/>
  <c r="EU36" i="14"/>
  <c r="EV36" i="14"/>
  <c r="ER37" i="14"/>
  <c r="ES37" i="14"/>
  <c r="ET37" i="14"/>
  <c r="EU37" i="14"/>
  <c r="EV37" i="14"/>
  <c r="ER38" i="14"/>
  <c r="ES38" i="14"/>
  <c r="ET38" i="14"/>
  <c r="EU38" i="14"/>
  <c r="EV38" i="14"/>
  <c r="ER39" i="14"/>
  <c r="ES39" i="14"/>
  <c r="ET39" i="14"/>
  <c r="EU39" i="14"/>
  <c r="EV39" i="14"/>
  <c r="ER40" i="14"/>
  <c r="ES40" i="14"/>
  <c r="ET40" i="14"/>
  <c r="EU40" i="14"/>
  <c r="EV40" i="14"/>
  <c r="ER41" i="14"/>
  <c r="ES41" i="14"/>
  <c r="ET41" i="14"/>
  <c r="EU41" i="14"/>
  <c r="EV41" i="14"/>
  <c r="ER42" i="14"/>
  <c r="ES42" i="14"/>
  <c r="ET42" i="14"/>
  <c r="EU42" i="14"/>
  <c r="EV42" i="14"/>
  <c r="ER43" i="14"/>
  <c r="ES43" i="14"/>
  <c r="ET43" i="14"/>
  <c r="EU43" i="14"/>
  <c r="EV43" i="14"/>
  <c r="ER44" i="14"/>
  <c r="ES44" i="14"/>
  <c r="ET44" i="14"/>
  <c r="EU44" i="14"/>
  <c r="EV44" i="14"/>
  <c r="ER45" i="14"/>
  <c r="ES45" i="14"/>
  <c r="ET45" i="14"/>
  <c r="EU45" i="14"/>
  <c r="EV45" i="14"/>
  <c r="ER46" i="14"/>
  <c r="ES46" i="14"/>
  <c r="ET46" i="14"/>
  <c r="EU46" i="14"/>
  <c r="EV46" i="14"/>
  <c r="ER47" i="14"/>
  <c r="ES47" i="14"/>
  <c r="ET47" i="14"/>
  <c r="EU47" i="14"/>
  <c r="EV47" i="14"/>
  <c r="ER48" i="14"/>
  <c r="ES48" i="14"/>
  <c r="ET48" i="14"/>
  <c r="EU48" i="14"/>
  <c r="EV48" i="14"/>
  <c r="ER49" i="14"/>
  <c r="ES49" i="14"/>
  <c r="ET49" i="14"/>
  <c r="EU49" i="14"/>
  <c r="EV49" i="14"/>
  <c r="ER50" i="14"/>
  <c r="ES50" i="14"/>
  <c r="ET50" i="14"/>
  <c r="EU50" i="14"/>
  <c r="EV50" i="14"/>
  <c r="ER51" i="14"/>
  <c r="ES51" i="14"/>
  <c r="ET51" i="14"/>
  <c r="EU51" i="14"/>
  <c r="EV51" i="14"/>
  <c r="ER52" i="14"/>
  <c r="ES52" i="14"/>
  <c r="ET52" i="14"/>
  <c r="EU52" i="14"/>
  <c r="EV52" i="14"/>
  <c r="ER53" i="14"/>
  <c r="ES53" i="14"/>
  <c r="ET53" i="14"/>
  <c r="EU53" i="14"/>
  <c r="EV53" i="14"/>
  <c r="ER54" i="14"/>
  <c r="ES54" i="14"/>
  <c r="ET54" i="14"/>
  <c r="EU54" i="14"/>
  <c r="EV54" i="14"/>
  <c r="ER55" i="14"/>
  <c r="ES55" i="14"/>
  <c r="ET55" i="14"/>
  <c r="EU55" i="14"/>
  <c r="EV55" i="14"/>
  <c r="ER56" i="14"/>
  <c r="ES56" i="14"/>
  <c r="ET56" i="14"/>
  <c r="EU56" i="14"/>
  <c r="EV56" i="14"/>
  <c r="ER57" i="14"/>
  <c r="ES57" i="14"/>
  <c r="ET57" i="14"/>
  <c r="EU57" i="14"/>
  <c r="EV57" i="14"/>
  <c r="ER58" i="14"/>
  <c r="ES58" i="14"/>
  <c r="ET58" i="14"/>
  <c r="EU58" i="14"/>
  <c r="EV58" i="14"/>
  <c r="ER59" i="14"/>
  <c r="ES59" i="14"/>
  <c r="ET59" i="14"/>
  <c r="EU59" i="14"/>
  <c r="EV59" i="14"/>
  <c r="ER60" i="14"/>
  <c r="ES60" i="14"/>
  <c r="ET60" i="14"/>
  <c r="EU60" i="14"/>
  <c r="EV60" i="14"/>
  <c r="ER61" i="14"/>
  <c r="ES61" i="14"/>
  <c r="ET61" i="14"/>
  <c r="EU61" i="14"/>
  <c r="EV61" i="14"/>
  <c r="ER62" i="14"/>
  <c r="ES62" i="14"/>
  <c r="ET62" i="14"/>
  <c r="EU62" i="14"/>
  <c r="EV62" i="14"/>
  <c r="ER63" i="14"/>
  <c r="ES63" i="14"/>
  <c r="ET63" i="14"/>
  <c r="EU63" i="14"/>
  <c r="EV63" i="14"/>
  <c r="ER64" i="14"/>
  <c r="ES64" i="14"/>
  <c r="ET64" i="14"/>
  <c r="EU64" i="14"/>
  <c r="EV64" i="14"/>
  <c r="ER65" i="14"/>
  <c r="ES65" i="14"/>
  <c r="ET65" i="14"/>
  <c r="EU65" i="14"/>
  <c r="EV65" i="14"/>
  <c r="ER66" i="14"/>
  <c r="ES66" i="14"/>
  <c r="ET66" i="14"/>
  <c r="EU66" i="14"/>
  <c r="EV66" i="14"/>
  <c r="ER67" i="14"/>
  <c r="ES67" i="14"/>
  <c r="ET67" i="14"/>
  <c r="EU67" i="14"/>
  <c r="EV67" i="14"/>
  <c r="ER68" i="14"/>
  <c r="ES68" i="14"/>
  <c r="ET68" i="14"/>
  <c r="EU68" i="14"/>
  <c r="EV68" i="14"/>
  <c r="ER69" i="14"/>
  <c r="ES69" i="14"/>
  <c r="ET69" i="14"/>
  <c r="EU69" i="14"/>
  <c r="EV69" i="14"/>
  <c r="ER70" i="14"/>
  <c r="ES70" i="14"/>
  <c r="ET70" i="14"/>
  <c r="EU70" i="14"/>
  <c r="EV70" i="14"/>
  <c r="ER71" i="14"/>
  <c r="ES71" i="14"/>
  <c r="ET71" i="14"/>
  <c r="EU71" i="14"/>
  <c r="EV71" i="14"/>
  <c r="ER72" i="14"/>
  <c r="ES72" i="14"/>
  <c r="ET72" i="14"/>
  <c r="EU72" i="14"/>
  <c r="EV72" i="14"/>
  <c r="ER73" i="14"/>
  <c r="ES73" i="14"/>
  <c r="ET73" i="14"/>
  <c r="EU73" i="14"/>
  <c r="EV73" i="14"/>
  <c r="ER74" i="14"/>
  <c r="ES74" i="14"/>
  <c r="ET74" i="14"/>
  <c r="EU74" i="14"/>
  <c r="EV74" i="14"/>
  <c r="ER75" i="14"/>
  <c r="ES75" i="14"/>
  <c r="ET75" i="14"/>
  <c r="EU75" i="14"/>
  <c r="EV75" i="14"/>
  <c r="ER76" i="14"/>
  <c r="ES76" i="14"/>
  <c r="ET76" i="14"/>
  <c r="EU76" i="14"/>
  <c r="EV76" i="14"/>
  <c r="ER77" i="14"/>
  <c r="ES77" i="14"/>
  <c r="ET77" i="14"/>
  <c r="EU77" i="14"/>
  <c r="EV77" i="14"/>
  <c r="ER78" i="14"/>
  <c r="ES78" i="14"/>
  <c r="ET78" i="14"/>
  <c r="EU78" i="14"/>
  <c r="EV78" i="14"/>
  <c r="ER79" i="14"/>
  <c r="ES79" i="14"/>
  <c r="ET79" i="14"/>
  <c r="EU79" i="14"/>
  <c r="EV79" i="14"/>
  <c r="ER80" i="14"/>
  <c r="ES80" i="14"/>
  <c r="ET80" i="14"/>
  <c r="EU80" i="14"/>
  <c r="EV80" i="14"/>
  <c r="ER81" i="14"/>
  <c r="ES81" i="14"/>
  <c r="ET81" i="14"/>
  <c r="EU81" i="14"/>
  <c r="EV81" i="14"/>
  <c r="ER82" i="14"/>
  <c r="ES82" i="14"/>
  <c r="ET82" i="14"/>
  <c r="EU82" i="14"/>
  <c r="EV82" i="14"/>
  <c r="ER83" i="14"/>
  <c r="ES83" i="14"/>
  <c r="ET83" i="14"/>
  <c r="EU83" i="14"/>
  <c r="EV83" i="14"/>
  <c r="ER84" i="14"/>
  <c r="ES84" i="14"/>
  <c r="ET84" i="14"/>
  <c r="EU84" i="14"/>
  <c r="EV84" i="14"/>
  <c r="ER85" i="14"/>
  <c r="ES85" i="14"/>
  <c r="ET85" i="14"/>
  <c r="EU85" i="14"/>
  <c r="EV85" i="14"/>
  <c r="ER86" i="14"/>
  <c r="ES86" i="14"/>
  <c r="ET86" i="14"/>
  <c r="EU86" i="14"/>
  <c r="EV86" i="14"/>
  <c r="ER87" i="14"/>
  <c r="ES87" i="14"/>
  <c r="ET87" i="14"/>
  <c r="EU87" i="14"/>
  <c r="EV87" i="14"/>
  <c r="ER88" i="14"/>
  <c r="ES88" i="14"/>
  <c r="ET88" i="14"/>
  <c r="EU88" i="14"/>
  <c r="EV88" i="14"/>
  <c r="ER89" i="14"/>
  <c r="ES89" i="14"/>
  <c r="ET89" i="14"/>
  <c r="EU89" i="14"/>
  <c r="EV89" i="14"/>
  <c r="ER90" i="14"/>
  <c r="ES90" i="14"/>
  <c r="ET90" i="14"/>
  <c r="EU90" i="14"/>
  <c r="EV90" i="14"/>
  <c r="ER91" i="14"/>
  <c r="ES91" i="14"/>
  <c r="ET91" i="14"/>
  <c r="EU91" i="14"/>
  <c r="EV91" i="14"/>
  <c r="ER92" i="14"/>
  <c r="ES92" i="14"/>
  <c r="ET92" i="14"/>
  <c r="EU92" i="14"/>
  <c r="EV92" i="14"/>
  <c r="ER93" i="14"/>
  <c r="ES93" i="14"/>
  <c r="ET93" i="14"/>
  <c r="EU93" i="14"/>
  <c r="EV93" i="14"/>
  <c r="ER94" i="14"/>
  <c r="ES94" i="14"/>
  <c r="ET94" i="14"/>
  <c r="EU94" i="14"/>
  <c r="EV94" i="14"/>
  <c r="ER95" i="14"/>
  <c r="ES95" i="14"/>
  <c r="ET95" i="14"/>
  <c r="EU95" i="14"/>
  <c r="EV95" i="14"/>
  <c r="ER96" i="14"/>
  <c r="ES96" i="14"/>
  <c r="ET96" i="14"/>
  <c r="EU96" i="14"/>
  <c r="EV96" i="14"/>
  <c r="ER97" i="14"/>
  <c r="ES97" i="14"/>
  <c r="ET97" i="14"/>
  <c r="EU97" i="14"/>
  <c r="EV97" i="14"/>
  <c r="ER98" i="14"/>
  <c r="ES98" i="14"/>
  <c r="ET98" i="14"/>
  <c r="EU98" i="14"/>
  <c r="EV98" i="14"/>
  <c r="ER99" i="14"/>
  <c r="ES99" i="14"/>
  <c r="ET99" i="14"/>
  <c r="EU99" i="14"/>
  <c r="EV99" i="14"/>
  <c r="ER100" i="14"/>
  <c r="ES100" i="14"/>
  <c r="ET100" i="14"/>
  <c r="EU100" i="14"/>
  <c r="EV100" i="14"/>
  <c r="ER101" i="14"/>
  <c r="ES101" i="14"/>
  <c r="ET101" i="14"/>
  <c r="EU101" i="14"/>
  <c r="EV101" i="14"/>
  <c r="ER102" i="14"/>
  <c r="ES102" i="14"/>
  <c r="ET102" i="14"/>
  <c r="EU102" i="14"/>
  <c r="EV102" i="14"/>
  <c r="ER103" i="14"/>
  <c r="ES103" i="14"/>
  <c r="ET103" i="14"/>
  <c r="EU103" i="14"/>
  <c r="EV103" i="14"/>
  <c r="ER104" i="14"/>
  <c r="ES104" i="14"/>
  <c r="ET104" i="14"/>
  <c r="EU104" i="14"/>
  <c r="EV104" i="14"/>
  <c r="ER105" i="14"/>
  <c r="ES105" i="14"/>
  <c r="ET105" i="14"/>
  <c r="EU105" i="14"/>
  <c r="EV105" i="14"/>
  <c r="ER106" i="14"/>
  <c r="ES106" i="14"/>
  <c r="ET106" i="14"/>
  <c r="EU106" i="14"/>
  <c r="EV106" i="14"/>
  <c r="ER107" i="14"/>
  <c r="ES107" i="14"/>
  <c r="ET107" i="14"/>
  <c r="EU107" i="14"/>
  <c r="EV107" i="14"/>
  <c r="ER108" i="14"/>
  <c r="ES108" i="14"/>
  <c r="ET108" i="14"/>
  <c r="EU108" i="14"/>
  <c r="EV108" i="14"/>
  <c r="ER109" i="14"/>
  <c r="ES109" i="14"/>
  <c r="ET109" i="14"/>
  <c r="EU109" i="14"/>
  <c r="EV109" i="14"/>
  <c r="ER110" i="14"/>
  <c r="ES110" i="14"/>
  <c r="ET110" i="14"/>
  <c r="EU110" i="14"/>
  <c r="EV110" i="14"/>
  <c r="ER111" i="14"/>
  <c r="ES111" i="14"/>
  <c r="ET111" i="14"/>
  <c r="EU111" i="14"/>
  <c r="EV111" i="14"/>
  <c r="ER112" i="14"/>
  <c r="ES112" i="14"/>
  <c r="ET112" i="14"/>
  <c r="EU112" i="14"/>
  <c r="EV112" i="14"/>
  <c r="ER113" i="14"/>
  <c r="ES113" i="14"/>
  <c r="ET113" i="14"/>
  <c r="EU113" i="14"/>
  <c r="EV113" i="14"/>
  <c r="ER114" i="14"/>
  <c r="ES114" i="14"/>
  <c r="ET114" i="14"/>
  <c r="EU114" i="14"/>
  <c r="EV114" i="14"/>
  <c r="ER115" i="14"/>
  <c r="ES115" i="14"/>
  <c r="ET115" i="14"/>
  <c r="EU115" i="14"/>
  <c r="EV115" i="14"/>
  <c r="ER116" i="14"/>
  <c r="ES116" i="14"/>
  <c r="ET116" i="14"/>
  <c r="EU116" i="14"/>
  <c r="EV116" i="14"/>
  <c r="ER117" i="14"/>
  <c r="ES117" i="14"/>
  <c r="ET117" i="14"/>
  <c r="EU117" i="14"/>
  <c r="EV117" i="14"/>
  <c r="ER118" i="14"/>
  <c r="ES118" i="14"/>
  <c r="ET118" i="14"/>
  <c r="EU118" i="14"/>
  <c r="EV118" i="14"/>
  <c r="ER119" i="14"/>
  <c r="ES119" i="14"/>
  <c r="ET119" i="14"/>
  <c r="EU119" i="14"/>
  <c r="EV119" i="14"/>
  <c r="ER120" i="14"/>
  <c r="ES120" i="14"/>
  <c r="ET120" i="14"/>
  <c r="EU120" i="14"/>
  <c r="EV120" i="14"/>
  <c r="ER121" i="14"/>
  <c r="ES121" i="14"/>
  <c r="ET121" i="14"/>
  <c r="EU121" i="14"/>
  <c r="EV121" i="14"/>
  <c r="ER122" i="14"/>
  <c r="ES122" i="14"/>
  <c r="ET122" i="14"/>
  <c r="EU122" i="14"/>
  <c r="EV122" i="14"/>
  <c r="ER123" i="14"/>
  <c r="ES123" i="14"/>
  <c r="ET123" i="14"/>
  <c r="EU123" i="14"/>
  <c r="EV123" i="14"/>
  <c r="ER124" i="14"/>
  <c r="ES124" i="14"/>
  <c r="ET124" i="14"/>
  <c r="EU124" i="14"/>
  <c r="EV124" i="14"/>
  <c r="ER125" i="14"/>
  <c r="ES125" i="14"/>
  <c r="ET125" i="14"/>
  <c r="EU125" i="14"/>
  <c r="EV125" i="14"/>
  <c r="ER126" i="14"/>
  <c r="ES126" i="14"/>
  <c r="ET126" i="14"/>
  <c r="EU126" i="14"/>
  <c r="EV126" i="14"/>
  <c r="ER127" i="14"/>
  <c r="ES127" i="14"/>
  <c r="ET127" i="14"/>
  <c r="EU127" i="14"/>
  <c r="EV127" i="14"/>
  <c r="ER128" i="14"/>
  <c r="ES128" i="14"/>
  <c r="ET128" i="14"/>
  <c r="EU128" i="14"/>
  <c r="EV128" i="14"/>
  <c r="ER129" i="14"/>
  <c r="ES129" i="14"/>
  <c r="ET129" i="14"/>
  <c r="EU129" i="14"/>
  <c r="EV129" i="14"/>
  <c r="ER130" i="14"/>
  <c r="ES130" i="14"/>
  <c r="ET130" i="14"/>
  <c r="EU130" i="14"/>
  <c r="EV130" i="14"/>
  <c r="ER131" i="14"/>
  <c r="ES131" i="14"/>
  <c r="ET131" i="14"/>
  <c r="EU131" i="14"/>
  <c r="EV131" i="14"/>
  <c r="ER132" i="14"/>
  <c r="ES132" i="14"/>
  <c r="ET132" i="14"/>
  <c r="EU132" i="14"/>
  <c r="EV132" i="14"/>
  <c r="ER133" i="14"/>
  <c r="ES133" i="14"/>
  <c r="ET133" i="14"/>
  <c r="EU133" i="14"/>
  <c r="EV133" i="14"/>
  <c r="ER134" i="14"/>
  <c r="ES134" i="14"/>
  <c r="ET134" i="14"/>
  <c r="EU134" i="14"/>
  <c r="EV134" i="14"/>
  <c r="ER135" i="14"/>
  <c r="ES135" i="14"/>
  <c r="ET135" i="14"/>
  <c r="EU135" i="14"/>
  <c r="EV135" i="14"/>
  <c r="ER136" i="14"/>
  <c r="ES136" i="14"/>
  <c r="ET136" i="14"/>
  <c r="EU136" i="14"/>
  <c r="EV136" i="14"/>
  <c r="ER137" i="14"/>
  <c r="ES137" i="14"/>
  <c r="ET137" i="14"/>
  <c r="EU137" i="14"/>
  <c r="EV137" i="14"/>
  <c r="ER138" i="14"/>
  <c r="ES138" i="14"/>
  <c r="ET138" i="14"/>
  <c r="EU138" i="14"/>
  <c r="EV138" i="14"/>
  <c r="ER139" i="14"/>
  <c r="ES139" i="14"/>
  <c r="ET139" i="14"/>
  <c r="EU139" i="14"/>
  <c r="EV139" i="14"/>
  <c r="ER140" i="14"/>
  <c r="ES140" i="14"/>
  <c r="ET140" i="14"/>
  <c r="EU140" i="14"/>
  <c r="EV140" i="14"/>
  <c r="ER141" i="14"/>
  <c r="ES141" i="14"/>
  <c r="ET141" i="14"/>
  <c r="EU141" i="14"/>
  <c r="EV141" i="14"/>
  <c r="ER142" i="14"/>
  <c r="ES142" i="14"/>
  <c r="ET142" i="14"/>
  <c r="EU142" i="14"/>
  <c r="EV142" i="14"/>
  <c r="ER143" i="14"/>
  <c r="ES143" i="14"/>
  <c r="ET143" i="14"/>
  <c r="EU143" i="14"/>
  <c r="EV143" i="14"/>
  <c r="ER144" i="14"/>
  <c r="ES144" i="14"/>
  <c r="ET144" i="14"/>
  <c r="EU144" i="14"/>
  <c r="EV144" i="14"/>
  <c r="ER145" i="14"/>
  <c r="ES145" i="14"/>
  <c r="ET145" i="14"/>
  <c r="EU145" i="14"/>
  <c r="EV145" i="14"/>
  <c r="ER146" i="14"/>
  <c r="ES146" i="14"/>
  <c r="ET146" i="14"/>
  <c r="EU146" i="14"/>
  <c r="EV146" i="14"/>
  <c r="ER147" i="14"/>
  <c r="ES147" i="14"/>
  <c r="ET147" i="14"/>
  <c r="EU147" i="14"/>
  <c r="EV147" i="14"/>
  <c r="ER148" i="14"/>
  <c r="ES148" i="14"/>
  <c r="ET148" i="14"/>
  <c r="EU148" i="14"/>
  <c r="EV148" i="14"/>
  <c r="ER149" i="14"/>
  <c r="ES149" i="14"/>
  <c r="ET149" i="14"/>
  <c r="EU149" i="14"/>
  <c r="EV149" i="14"/>
  <c r="ER150" i="14"/>
  <c r="ES150" i="14"/>
  <c r="ET150" i="14"/>
  <c r="EU150" i="14"/>
  <c r="EV150" i="14"/>
  <c r="ER151" i="14"/>
  <c r="ES151" i="14"/>
  <c r="ET151" i="14"/>
  <c r="EU151" i="14"/>
  <c r="EV151" i="14"/>
  <c r="ER152" i="14"/>
  <c r="ES152" i="14"/>
  <c r="ET152" i="14"/>
  <c r="EU152" i="14"/>
  <c r="EV152" i="14"/>
  <c r="ER153" i="14"/>
  <c r="ES153" i="14"/>
  <c r="ET153" i="14"/>
  <c r="EU153" i="14"/>
  <c r="EV153" i="14"/>
  <c r="ER154" i="14"/>
  <c r="ES154" i="14"/>
  <c r="ET154" i="14"/>
  <c r="EU154" i="14"/>
  <c r="EV154" i="14"/>
  <c r="ER155" i="14"/>
  <c r="ES155" i="14"/>
  <c r="ET155" i="14"/>
  <c r="EU155" i="14"/>
  <c r="EV155" i="14"/>
  <c r="ER156" i="14"/>
  <c r="ES156" i="14"/>
  <c r="ET156" i="14"/>
  <c r="EU156" i="14"/>
  <c r="EV156" i="14"/>
  <c r="ER157" i="14"/>
  <c r="ES157" i="14"/>
  <c r="ET157" i="14"/>
  <c r="EU157" i="14"/>
  <c r="EV157" i="14"/>
  <c r="ER158" i="14"/>
  <c r="ES158" i="14"/>
  <c r="ET158" i="14"/>
  <c r="EU158" i="14"/>
  <c r="EV158" i="14"/>
  <c r="ER159" i="14"/>
  <c r="ES159" i="14"/>
  <c r="ET159" i="14"/>
  <c r="EU159" i="14"/>
  <c r="EV159" i="14"/>
  <c r="ER160" i="14"/>
  <c r="ES160" i="14"/>
  <c r="ET160" i="14"/>
  <c r="EU160" i="14"/>
  <c r="EV160" i="14"/>
  <c r="ER161" i="14"/>
  <c r="ES161" i="14"/>
  <c r="ET161" i="14"/>
  <c r="EU161" i="14"/>
  <c r="EV161" i="14"/>
  <c r="ER162" i="14"/>
  <c r="ES162" i="14"/>
  <c r="ET162" i="14"/>
  <c r="EU162" i="14"/>
  <c r="EV162" i="14"/>
  <c r="ER163" i="14"/>
  <c r="ES163" i="14"/>
  <c r="ET163" i="14"/>
  <c r="EU163" i="14"/>
  <c r="EV163" i="14"/>
  <c r="ER164" i="14"/>
  <c r="ES164" i="14"/>
  <c r="ET164" i="14"/>
  <c r="EU164" i="14"/>
  <c r="EV164" i="14"/>
  <c r="ER165" i="14"/>
  <c r="ES165" i="14"/>
  <c r="ET165" i="14"/>
  <c r="EU165" i="14"/>
  <c r="EV165" i="14"/>
  <c r="ER166" i="14"/>
  <c r="ES166" i="14"/>
  <c r="ET166" i="14"/>
  <c r="EU166" i="14"/>
  <c r="EV166" i="14"/>
  <c r="ER167" i="14"/>
  <c r="ES167" i="14"/>
  <c r="ET167" i="14"/>
  <c r="EU167" i="14"/>
  <c r="EV167" i="14"/>
  <c r="ER168" i="14"/>
  <c r="ES168" i="14"/>
  <c r="ET168" i="14"/>
  <c r="EU168" i="14"/>
  <c r="EV168" i="14"/>
  <c r="ER169" i="14"/>
  <c r="ES169" i="14"/>
  <c r="ET169" i="14"/>
  <c r="EU169" i="14"/>
  <c r="EV169" i="14"/>
  <c r="ER170" i="14"/>
  <c r="ES170" i="14"/>
  <c r="ET170" i="14"/>
  <c r="EU170" i="14"/>
  <c r="EV170" i="14"/>
  <c r="ER171" i="14"/>
  <c r="ES171" i="14"/>
  <c r="ET171" i="14"/>
  <c r="EU171" i="14"/>
  <c r="EV171" i="14"/>
  <c r="ER172" i="14"/>
  <c r="ES172" i="14"/>
  <c r="ET172" i="14"/>
  <c r="EU172" i="14"/>
  <c r="EV172" i="14"/>
  <c r="ER173" i="14"/>
  <c r="ES173" i="14"/>
  <c r="ET173" i="14"/>
  <c r="EU173" i="14"/>
  <c r="EV173" i="14"/>
  <c r="ER174" i="14"/>
  <c r="ES174" i="14"/>
  <c r="ET174" i="14"/>
  <c r="EU174" i="14"/>
  <c r="EV174" i="14"/>
  <c r="ER175" i="14"/>
  <c r="ES175" i="14"/>
  <c r="ET175" i="14"/>
  <c r="EU175" i="14"/>
  <c r="EV175" i="14"/>
  <c r="ER176" i="14"/>
  <c r="ES176" i="14"/>
  <c r="ET176" i="14"/>
  <c r="EU176" i="14"/>
  <c r="EV176" i="14"/>
  <c r="ER177" i="14"/>
  <c r="ES177" i="14"/>
  <c r="ET177" i="14"/>
  <c r="EU177" i="14"/>
  <c r="EV177" i="14"/>
  <c r="ER178" i="14"/>
  <c r="ES178" i="14"/>
  <c r="ET178" i="14"/>
  <c r="EU178" i="14"/>
  <c r="EV178" i="14"/>
  <c r="ER179" i="14"/>
  <c r="ES179" i="14"/>
  <c r="ET179" i="14"/>
  <c r="EU179" i="14"/>
  <c r="EV179" i="14"/>
  <c r="ER180" i="14"/>
  <c r="ES180" i="14"/>
  <c r="ET180" i="14"/>
  <c r="EU180" i="14"/>
  <c r="EV180" i="14"/>
  <c r="ER181" i="14"/>
  <c r="ES181" i="14"/>
  <c r="ET181" i="14"/>
  <c r="EU181" i="14"/>
  <c r="EV181" i="14"/>
  <c r="ER182" i="14"/>
  <c r="ES182" i="14"/>
  <c r="ET182" i="14"/>
  <c r="EU182" i="14"/>
  <c r="EV182" i="14"/>
  <c r="ER183" i="14"/>
  <c r="ES183" i="14"/>
  <c r="ET183" i="14"/>
  <c r="EU183" i="14"/>
  <c r="EV183" i="14"/>
  <c r="ER184" i="14"/>
  <c r="ES184" i="14"/>
  <c r="ET184" i="14"/>
  <c r="EU184" i="14"/>
  <c r="EV184" i="14"/>
  <c r="ER185" i="14"/>
  <c r="ES185" i="14"/>
  <c r="ET185" i="14"/>
  <c r="EU185" i="14"/>
  <c r="EV185" i="14"/>
  <c r="ER186" i="14"/>
  <c r="ES186" i="14"/>
  <c r="ET186" i="14"/>
  <c r="EU186" i="14"/>
  <c r="EV186" i="14"/>
  <c r="ER187" i="14"/>
  <c r="ES187" i="14"/>
  <c r="ET187" i="14"/>
  <c r="EU187" i="14"/>
  <c r="EV187" i="14"/>
  <c r="ER188" i="14"/>
  <c r="ES188" i="14"/>
  <c r="ET188" i="14"/>
  <c r="EU188" i="14"/>
  <c r="EV188" i="14"/>
  <c r="ER189" i="14"/>
  <c r="ES189" i="14"/>
  <c r="ET189" i="14"/>
  <c r="EU189" i="14"/>
  <c r="EV189" i="14"/>
  <c r="ER190" i="14"/>
  <c r="ES190" i="14"/>
  <c r="ET190" i="14"/>
  <c r="EU190" i="14"/>
  <c r="EV190" i="14"/>
  <c r="ER191" i="14"/>
  <c r="ES191" i="14"/>
  <c r="ET191" i="14"/>
  <c r="EU191" i="14"/>
  <c r="EV191" i="14"/>
  <c r="ER192" i="14"/>
  <c r="ES192" i="14"/>
  <c r="ET192" i="14"/>
  <c r="EU192" i="14"/>
  <c r="EV192" i="14"/>
  <c r="ER193" i="14"/>
  <c r="ES193" i="14"/>
  <c r="ET193" i="14"/>
  <c r="EU193" i="14"/>
  <c r="EV193" i="14"/>
  <c r="ER194" i="14"/>
  <c r="ES194" i="14"/>
  <c r="ET194" i="14"/>
  <c r="EU194" i="14"/>
  <c r="EV194" i="14"/>
  <c r="ER195" i="14"/>
  <c r="ES195" i="14"/>
  <c r="ET195" i="14"/>
  <c r="EU195" i="14"/>
  <c r="EV195" i="14"/>
  <c r="ER196" i="14"/>
  <c r="ES196" i="14"/>
  <c r="ET196" i="14"/>
  <c r="EU196" i="14"/>
  <c r="EV196" i="14"/>
  <c r="ER197" i="14"/>
  <c r="ES197" i="14"/>
  <c r="ET197" i="14"/>
  <c r="EU197" i="14"/>
  <c r="EV197" i="14"/>
  <c r="ER198" i="14"/>
  <c r="ES198" i="14"/>
  <c r="ET198" i="14"/>
  <c r="EU198" i="14"/>
  <c r="EV198" i="14"/>
  <c r="ER199" i="14"/>
  <c r="ES199" i="14"/>
  <c r="ET199" i="14"/>
  <c r="EU199" i="14"/>
  <c r="EV199" i="14"/>
  <c r="ER200" i="14"/>
  <c r="ES200" i="14"/>
  <c r="ET200" i="14"/>
  <c r="EU200" i="14"/>
  <c r="EV200" i="14"/>
  <c r="ER201" i="14"/>
  <c r="ES201" i="14"/>
  <c r="ET201" i="14"/>
  <c r="EU201" i="14"/>
  <c r="EV201" i="14"/>
  <c r="ER202" i="14"/>
  <c r="ES202" i="14"/>
  <c r="ET202" i="14"/>
  <c r="EU202" i="14"/>
  <c r="EV202" i="14"/>
  <c r="ER203" i="14"/>
  <c r="ES203" i="14"/>
  <c r="ET203" i="14"/>
  <c r="EU203" i="14"/>
  <c r="EV203" i="14"/>
  <c r="ER204" i="14"/>
  <c r="ES204" i="14"/>
  <c r="ET204" i="14"/>
  <c r="EU204" i="14"/>
  <c r="EV204" i="14"/>
  <c r="ER205" i="14"/>
  <c r="ES205" i="14"/>
  <c r="ET205" i="14"/>
  <c r="EU205" i="14"/>
  <c r="EV205" i="14"/>
  <c r="ER206" i="14"/>
  <c r="ES206" i="14"/>
  <c r="ET206" i="14"/>
  <c r="EU206" i="14"/>
  <c r="EV206" i="14"/>
  <c r="ER207" i="14"/>
  <c r="ES207" i="14"/>
  <c r="ET207" i="14"/>
  <c r="EU207" i="14"/>
  <c r="EV207" i="14"/>
  <c r="ER208" i="14"/>
  <c r="ES208" i="14"/>
  <c r="ET208" i="14"/>
  <c r="EU208" i="14"/>
  <c r="EV208" i="14"/>
  <c r="ER209" i="14"/>
  <c r="ES209" i="14"/>
  <c r="ET209" i="14"/>
  <c r="EU209" i="14"/>
  <c r="EV209" i="14"/>
  <c r="ER210" i="14"/>
  <c r="ES210" i="14"/>
  <c r="ET210" i="14"/>
  <c r="EU210" i="14"/>
  <c r="EV210" i="14"/>
  <c r="ER211" i="14"/>
  <c r="ES211" i="14"/>
  <c r="ET211" i="14"/>
  <c r="EU211" i="14"/>
  <c r="EV211" i="14"/>
  <c r="ER212" i="14"/>
  <c r="ES212" i="14"/>
  <c r="ET212" i="14"/>
  <c r="EU212" i="14"/>
  <c r="EV212" i="14"/>
  <c r="ER213" i="14"/>
  <c r="ES213" i="14"/>
  <c r="ET213" i="14"/>
  <c r="EU213" i="14"/>
  <c r="EV213" i="14"/>
  <c r="ER214" i="14"/>
  <c r="ES214" i="14"/>
  <c r="ET214" i="14"/>
  <c r="EU214" i="14"/>
  <c r="EV214" i="14"/>
  <c r="ER215" i="14"/>
  <c r="ES215" i="14"/>
  <c r="ET215" i="14"/>
  <c r="EU215" i="14"/>
  <c r="EV215" i="14"/>
  <c r="ER216" i="14"/>
  <c r="ES216" i="14"/>
  <c r="ET216" i="14"/>
  <c r="EU216" i="14"/>
  <c r="EV216" i="14"/>
  <c r="ER217" i="14"/>
  <c r="ES217" i="14"/>
  <c r="ET217" i="14"/>
  <c r="EU217" i="14"/>
  <c r="EV217" i="14"/>
  <c r="ER218" i="14"/>
  <c r="ES218" i="14"/>
  <c r="ET218" i="14"/>
  <c r="EU218" i="14"/>
  <c r="EV218" i="14"/>
  <c r="ER219" i="14"/>
  <c r="ES219" i="14"/>
  <c r="ET219" i="14"/>
  <c r="EU219" i="14"/>
  <c r="EV219" i="14"/>
  <c r="ER220" i="14"/>
  <c r="ES220" i="14"/>
  <c r="ET220" i="14"/>
  <c r="EU220" i="14"/>
  <c r="EV220" i="14"/>
  <c r="ER221" i="14"/>
  <c r="ES221" i="14"/>
  <c r="ET221" i="14"/>
  <c r="EU221" i="14"/>
  <c r="EV221" i="14"/>
  <c r="ER222" i="14"/>
  <c r="ES222" i="14"/>
  <c r="ET222" i="14"/>
  <c r="EU222" i="14"/>
  <c r="EV222" i="14"/>
  <c r="ER223" i="14"/>
  <c r="ES223" i="14"/>
  <c r="ET223" i="14"/>
  <c r="EU223" i="14"/>
  <c r="EV223" i="14"/>
  <c r="ER224" i="14"/>
  <c r="ES224" i="14"/>
  <c r="ET224" i="14"/>
  <c r="EU224" i="14"/>
  <c r="EV224" i="14"/>
  <c r="ER225" i="14"/>
  <c r="ES225" i="14"/>
  <c r="ET225" i="14"/>
  <c r="EU225" i="14"/>
  <c r="EV225" i="14"/>
  <c r="ER226" i="14"/>
  <c r="ES226" i="14"/>
  <c r="ET226" i="14"/>
  <c r="EU226" i="14"/>
  <c r="EV226" i="14"/>
  <c r="ER227" i="14"/>
  <c r="ES227" i="14"/>
  <c r="ET227" i="14"/>
  <c r="EU227" i="14"/>
  <c r="EV227" i="14"/>
  <c r="ER228" i="14"/>
  <c r="ES228" i="14"/>
  <c r="ET228" i="14"/>
  <c r="EU228" i="14"/>
  <c r="EV228" i="14"/>
  <c r="ER229" i="14"/>
  <c r="ES229" i="14"/>
  <c r="ET229" i="14"/>
  <c r="EU229" i="14"/>
  <c r="EV229" i="14"/>
  <c r="ER230" i="14"/>
  <c r="ES230" i="14"/>
  <c r="ET230" i="14"/>
  <c r="EU230" i="14"/>
  <c r="EV230" i="14"/>
  <c r="ER231" i="14"/>
  <c r="ES231" i="14"/>
  <c r="ET231" i="14"/>
  <c r="EU231" i="14"/>
  <c r="EV231" i="14"/>
  <c r="ER232" i="14"/>
  <c r="ES232" i="14"/>
  <c r="ET232" i="14"/>
  <c r="EU232" i="14"/>
  <c r="EV232" i="14"/>
  <c r="ER233" i="14"/>
  <c r="ES233" i="14"/>
  <c r="ET233" i="14"/>
  <c r="EU233" i="14"/>
  <c r="EV233" i="14"/>
  <c r="ER234" i="14"/>
  <c r="ES234" i="14"/>
  <c r="ET234" i="14"/>
  <c r="EU234" i="14"/>
  <c r="EV234" i="14"/>
  <c r="ER235" i="14"/>
  <c r="ES235" i="14"/>
  <c r="ET235" i="14"/>
  <c r="EU235" i="14"/>
  <c r="EV235" i="14"/>
  <c r="ER236" i="14"/>
  <c r="ES236" i="14"/>
  <c r="ET236" i="14"/>
  <c r="EU236" i="14"/>
  <c r="EV236" i="14"/>
  <c r="ER237" i="14"/>
  <c r="ES237" i="14"/>
  <c r="ET237" i="14"/>
  <c r="EU237" i="14"/>
  <c r="EV237" i="14"/>
  <c r="ER238" i="14"/>
  <c r="ES238" i="14"/>
  <c r="ET238" i="14"/>
  <c r="EU238" i="14"/>
  <c r="EV238" i="14"/>
  <c r="ER239" i="14"/>
  <c r="ES239" i="14"/>
  <c r="ET239" i="14"/>
  <c r="EU239" i="14"/>
  <c r="EV239" i="14"/>
  <c r="ER240" i="14"/>
  <c r="ES240" i="14"/>
  <c r="ET240" i="14"/>
  <c r="EU240" i="14"/>
  <c r="EV240" i="14"/>
  <c r="ER241" i="14"/>
  <c r="ES241" i="14"/>
  <c r="ET241" i="14"/>
  <c r="EU241" i="14"/>
  <c r="EV241" i="14"/>
  <c r="ER242" i="14"/>
  <c r="ES242" i="14"/>
  <c r="ET242" i="14"/>
  <c r="EU242" i="14"/>
  <c r="EV242" i="14"/>
  <c r="ER243" i="14"/>
  <c r="ES243" i="14"/>
  <c r="ET243" i="14"/>
  <c r="EU243" i="14"/>
  <c r="EV243" i="14"/>
  <c r="ER244" i="14"/>
  <c r="ES244" i="14"/>
  <c r="ET244" i="14"/>
  <c r="EU244" i="14"/>
  <c r="EV244" i="14"/>
  <c r="ER245" i="14"/>
  <c r="ES245" i="14"/>
  <c r="ET245" i="14"/>
  <c r="EU245" i="14"/>
  <c r="EV245" i="14"/>
  <c r="ER246" i="14"/>
  <c r="ES246" i="14"/>
  <c r="ET246" i="14"/>
  <c r="EU246" i="14"/>
  <c r="EV246" i="14"/>
  <c r="ER247" i="14"/>
  <c r="ES247" i="14"/>
  <c r="ET247" i="14"/>
  <c r="EU247" i="14"/>
  <c r="EV247" i="14"/>
  <c r="ER248" i="14"/>
  <c r="ES248" i="14"/>
  <c r="ET248" i="14"/>
  <c r="EU248" i="14"/>
  <c r="EV248" i="14"/>
  <c r="ER249" i="14"/>
  <c r="ES249" i="14"/>
  <c r="ET249" i="14"/>
  <c r="EU249" i="14"/>
  <c r="EV249" i="14"/>
  <c r="ER250" i="14"/>
  <c r="ES250" i="14"/>
  <c r="ET250" i="14"/>
  <c r="EU250" i="14"/>
  <c r="EV250" i="14"/>
  <c r="ER251" i="14"/>
  <c r="ES251" i="14"/>
  <c r="ET251" i="14"/>
  <c r="EU251" i="14"/>
  <c r="EV251" i="14"/>
  <c r="ER252" i="14"/>
  <c r="ES252" i="14"/>
  <c r="ET252" i="14"/>
  <c r="EU252" i="14"/>
  <c r="EV252" i="14"/>
  <c r="ER253" i="14"/>
  <c r="ES253" i="14"/>
  <c r="ET253" i="14"/>
  <c r="EU253" i="14"/>
  <c r="EV253" i="14"/>
  <c r="ER254" i="14"/>
  <c r="ES254" i="14"/>
  <c r="ET254" i="14"/>
  <c r="EU254" i="14"/>
  <c r="EV254" i="14"/>
  <c r="ER255" i="14"/>
  <c r="ES255" i="14"/>
  <c r="ET255" i="14"/>
  <c r="EU255" i="14"/>
  <c r="EV255" i="14"/>
  <c r="ER256" i="14"/>
  <c r="ES256" i="14"/>
  <c r="ET256" i="14"/>
  <c r="EU256" i="14"/>
  <c r="EV256" i="14"/>
  <c r="ER257" i="14"/>
  <c r="ES257" i="14"/>
  <c r="ET257" i="14"/>
  <c r="EU257" i="14"/>
  <c r="EV257" i="14"/>
  <c r="ER258" i="14"/>
  <c r="ES258" i="14"/>
  <c r="ET258" i="14"/>
  <c r="EU258" i="14"/>
  <c r="EV258" i="14"/>
  <c r="ER259" i="14"/>
  <c r="ES259" i="14"/>
  <c r="ET259" i="14"/>
  <c r="EU259" i="14"/>
  <c r="EV259" i="14"/>
  <c r="ER260" i="14"/>
  <c r="ES260" i="14"/>
  <c r="ET260" i="14"/>
  <c r="EU260" i="14"/>
  <c r="EV260" i="14"/>
  <c r="ER261" i="14"/>
  <c r="ES261" i="14"/>
  <c r="ET261" i="14"/>
  <c r="EU261" i="14"/>
  <c r="EV261" i="14"/>
  <c r="ER262" i="14"/>
  <c r="ES262" i="14"/>
  <c r="ET262" i="14"/>
  <c r="EU262" i="14"/>
  <c r="EV262" i="14"/>
  <c r="ER263" i="14"/>
  <c r="ES263" i="14"/>
  <c r="ET263" i="14"/>
  <c r="EU263" i="14"/>
  <c r="EV263" i="14"/>
  <c r="ER264" i="14"/>
  <c r="ES264" i="14"/>
  <c r="ET264" i="14"/>
  <c r="EU264" i="14"/>
  <c r="EV264" i="14"/>
  <c r="ER265" i="14"/>
  <c r="ES265" i="14"/>
  <c r="ET265" i="14"/>
  <c r="EU265" i="14"/>
  <c r="EV265" i="14"/>
  <c r="ER266" i="14"/>
  <c r="ES266" i="14"/>
  <c r="ET266" i="14"/>
  <c r="EU266" i="14"/>
  <c r="EV266" i="14"/>
  <c r="ER267" i="14"/>
  <c r="ES267" i="14"/>
  <c r="ET267" i="14"/>
  <c r="EU267" i="14"/>
  <c r="EV267" i="14"/>
  <c r="ER268" i="14"/>
  <c r="ES268" i="14"/>
  <c r="ET268" i="14"/>
  <c r="EU268" i="14"/>
  <c r="EV268" i="14"/>
  <c r="ER269" i="14"/>
  <c r="ES269" i="14"/>
  <c r="ET269" i="14"/>
  <c r="EU269" i="14"/>
  <c r="EV269" i="14"/>
  <c r="ER270" i="14"/>
  <c r="ES270" i="14"/>
  <c r="ET270" i="14"/>
  <c r="EU270" i="14"/>
  <c r="EV270" i="14"/>
  <c r="ER271" i="14"/>
  <c r="ES271" i="14"/>
  <c r="ET271" i="14"/>
  <c r="EU271" i="14"/>
  <c r="EV271" i="14"/>
  <c r="ER272" i="14"/>
  <c r="ES272" i="14"/>
  <c r="ET272" i="14"/>
  <c r="EU272" i="14"/>
  <c r="EV272" i="14"/>
  <c r="ER273" i="14"/>
  <c r="ES273" i="14"/>
  <c r="ET273" i="14"/>
  <c r="EU273" i="14"/>
  <c r="EV273" i="14"/>
  <c r="ER274" i="14"/>
  <c r="ES274" i="14"/>
  <c r="ET274" i="14"/>
  <c r="EU274" i="14"/>
  <c r="EV274" i="14"/>
  <c r="ER275" i="14"/>
  <c r="ES275" i="14"/>
  <c r="ET275" i="14"/>
  <c r="EU275" i="14"/>
  <c r="EV275" i="14"/>
  <c r="ER276" i="14"/>
  <c r="ES276" i="14"/>
  <c r="ET276" i="14"/>
  <c r="EU276" i="14"/>
  <c r="EV276" i="14"/>
  <c r="ER277" i="14"/>
  <c r="ES277" i="14"/>
  <c r="ET277" i="14"/>
  <c r="EU277" i="14"/>
  <c r="EV277" i="14"/>
  <c r="ER278" i="14"/>
  <c r="ES278" i="14"/>
  <c r="ET278" i="14"/>
  <c r="EU278" i="14"/>
  <c r="EV278" i="14"/>
  <c r="ER279" i="14"/>
  <c r="ES279" i="14"/>
  <c r="ET279" i="14"/>
  <c r="EU279" i="14"/>
  <c r="EV279" i="14"/>
  <c r="ER280" i="14"/>
  <c r="ES280" i="14"/>
  <c r="ET280" i="14"/>
  <c r="EU280" i="14"/>
  <c r="EV280" i="14"/>
  <c r="ER281" i="14"/>
  <c r="ES281" i="14"/>
  <c r="ET281" i="14"/>
  <c r="EU281" i="14"/>
  <c r="EV281" i="14"/>
  <c r="ER282" i="14"/>
  <c r="ES282" i="14"/>
  <c r="ET282" i="14"/>
  <c r="EU282" i="14"/>
  <c r="EV282" i="14"/>
  <c r="ER283" i="14"/>
  <c r="ES283" i="14"/>
  <c r="ET283" i="14"/>
  <c r="EU283" i="14"/>
  <c r="EV283" i="14"/>
  <c r="ER284" i="14"/>
  <c r="ES284" i="14"/>
  <c r="ET284" i="14"/>
  <c r="EU284" i="14"/>
  <c r="EV284" i="14"/>
  <c r="ER285" i="14"/>
  <c r="ES285" i="14"/>
  <c r="ET285" i="14"/>
  <c r="EU285" i="14"/>
  <c r="EV285" i="14"/>
  <c r="ER286" i="14"/>
  <c r="ES286" i="14"/>
  <c r="ET286" i="14"/>
  <c r="EU286" i="14"/>
  <c r="EV286" i="14"/>
  <c r="ER287" i="14"/>
  <c r="ES287" i="14"/>
  <c r="ET287" i="14"/>
  <c r="EU287" i="14"/>
  <c r="EV287" i="14"/>
  <c r="ER288" i="14"/>
  <c r="ES288" i="14"/>
  <c r="ET288" i="14"/>
  <c r="EU288" i="14"/>
  <c r="EV288" i="14"/>
  <c r="ER289" i="14"/>
  <c r="ES289" i="14"/>
  <c r="ET289" i="14"/>
  <c r="EU289" i="14"/>
  <c r="EV289" i="14"/>
  <c r="ER290" i="14"/>
  <c r="ES290" i="14"/>
  <c r="ET290" i="14"/>
  <c r="EU290" i="14"/>
  <c r="EV290" i="14"/>
  <c r="ER291" i="14"/>
  <c r="ES291" i="14"/>
  <c r="ET291" i="14"/>
  <c r="EU291" i="14"/>
  <c r="EV291" i="14"/>
  <c r="ER292" i="14"/>
  <c r="ES292" i="14"/>
  <c r="ET292" i="14"/>
  <c r="EU292" i="14"/>
  <c r="EV292" i="14"/>
  <c r="ER293" i="14"/>
  <c r="ES293" i="14"/>
  <c r="ET293" i="14"/>
  <c r="EU293" i="14"/>
  <c r="EV293" i="14"/>
  <c r="ER294" i="14"/>
  <c r="ES294" i="14"/>
  <c r="ET294" i="14"/>
  <c r="EU294" i="14"/>
  <c r="EV294" i="14"/>
  <c r="ER295" i="14"/>
  <c r="ES295" i="14"/>
  <c r="ET295" i="14"/>
  <c r="EU295" i="14"/>
  <c r="EV295" i="14"/>
  <c r="ER296" i="14"/>
  <c r="ES296" i="14"/>
  <c r="ET296" i="14"/>
  <c r="EU296" i="14"/>
  <c r="EV296" i="14"/>
  <c r="ER297" i="14"/>
  <c r="ES297" i="14"/>
  <c r="ET297" i="14"/>
  <c r="EU297" i="14"/>
  <c r="EV297" i="14"/>
  <c r="ER298" i="14"/>
  <c r="ES298" i="14"/>
  <c r="ET298" i="14"/>
  <c r="EU298" i="14"/>
  <c r="EV298" i="14"/>
  <c r="ER299" i="14"/>
  <c r="ES299" i="14"/>
  <c r="ET299" i="14"/>
  <c r="EU299" i="14"/>
  <c r="EV299" i="14"/>
  <c r="ER300" i="14"/>
  <c r="ES300" i="14"/>
  <c r="ET300" i="14"/>
  <c r="EU300" i="14"/>
  <c r="EV300" i="14"/>
  <c r="ER301" i="14"/>
  <c r="ES301" i="14"/>
  <c r="ET301" i="14"/>
  <c r="EU301" i="14"/>
  <c r="EV301" i="14"/>
  <c r="ER302" i="14"/>
  <c r="ES302" i="14"/>
  <c r="ET302" i="14"/>
  <c r="EU302" i="14"/>
  <c r="EV302" i="14"/>
  <c r="ER303" i="14"/>
  <c r="ES303" i="14"/>
  <c r="ET303" i="14"/>
  <c r="EU303" i="14"/>
  <c r="EV303" i="14"/>
  <c r="ER304" i="14"/>
  <c r="ES304" i="14"/>
  <c r="ET304" i="14"/>
  <c r="EU304" i="14"/>
  <c r="EV304" i="14"/>
  <c r="ER305" i="14"/>
  <c r="ES305" i="14"/>
  <c r="ET305" i="14"/>
  <c r="EU305" i="14"/>
  <c r="EV305" i="14"/>
  <c r="ER306" i="14"/>
  <c r="ES306" i="14"/>
  <c r="ET306" i="14"/>
  <c r="EU306" i="14"/>
  <c r="EV306" i="14"/>
  <c r="ER307" i="14"/>
  <c r="ES307" i="14"/>
  <c r="ET307" i="14"/>
  <c r="EU307" i="14"/>
  <c r="EV307" i="14"/>
  <c r="ER308" i="14"/>
  <c r="ES308" i="14"/>
  <c r="ET308" i="14"/>
  <c r="EU308" i="14"/>
  <c r="EV308" i="14"/>
  <c r="ER309" i="14"/>
  <c r="ES309" i="14"/>
  <c r="ET309" i="14"/>
  <c r="EU309" i="14"/>
  <c r="EV309" i="14"/>
  <c r="ER310" i="14"/>
  <c r="ES310" i="14"/>
  <c r="ET310" i="14"/>
  <c r="EU310" i="14"/>
  <c r="EV310" i="14"/>
  <c r="ER311" i="14"/>
  <c r="ES311" i="14"/>
  <c r="ET311" i="14"/>
  <c r="EU311" i="14"/>
  <c r="EV311" i="14"/>
  <c r="ER312" i="14"/>
  <c r="ES312" i="14"/>
  <c r="ET312" i="14"/>
  <c r="EU312" i="14"/>
  <c r="EV312" i="14"/>
  <c r="ER313" i="14"/>
  <c r="ES313" i="14"/>
  <c r="ET313" i="14"/>
  <c r="EU313" i="14"/>
  <c r="EV313" i="14"/>
  <c r="ER314" i="14"/>
  <c r="ES314" i="14"/>
  <c r="ET314" i="14"/>
  <c r="EU314" i="14"/>
  <c r="EV314" i="14"/>
  <c r="ER315" i="14"/>
  <c r="ES315" i="14"/>
  <c r="ET315" i="14"/>
  <c r="EU315" i="14"/>
  <c r="EV315" i="14"/>
  <c r="ER316" i="14"/>
  <c r="ES316" i="14"/>
  <c r="ET316" i="14"/>
  <c r="EU316" i="14"/>
  <c r="EV316" i="14"/>
  <c r="ER317" i="14"/>
  <c r="ES317" i="14"/>
  <c r="ET317" i="14"/>
  <c r="EU317" i="14"/>
  <c r="EV317" i="14"/>
  <c r="ER318" i="14"/>
  <c r="ES318" i="14"/>
  <c r="ET318" i="14"/>
  <c r="EU318" i="14"/>
  <c r="EV318" i="14"/>
  <c r="ER319" i="14"/>
  <c r="ES319" i="14"/>
  <c r="ET319" i="14"/>
  <c r="EU319" i="14"/>
  <c r="EV319" i="14"/>
  <c r="ER320" i="14"/>
  <c r="ES320" i="14"/>
  <c r="ET320" i="14"/>
  <c r="EU320" i="14"/>
  <c r="EV320" i="14"/>
  <c r="ER321" i="14"/>
  <c r="ES321" i="14"/>
  <c r="ET321" i="14"/>
  <c r="EU321" i="14"/>
  <c r="EV321" i="14"/>
  <c r="ER322" i="14"/>
  <c r="ES322" i="14"/>
  <c r="ET322" i="14"/>
  <c r="EU322" i="14"/>
  <c r="EV322" i="14"/>
  <c r="ER323" i="14"/>
  <c r="ES323" i="14"/>
  <c r="ET323" i="14"/>
  <c r="EU323" i="14"/>
  <c r="EV323" i="14"/>
  <c r="ER324" i="14"/>
  <c r="ES324" i="14"/>
  <c r="ET324" i="14"/>
  <c r="EU324" i="14"/>
  <c r="EV324" i="14"/>
  <c r="ER325" i="14"/>
  <c r="ES325" i="14"/>
  <c r="ET325" i="14"/>
  <c r="EU325" i="14"/>
  <c r="EV325" i="14"/>
  <c r="ER326" i="14"/>
  <c r="ES326" i="14"/>
  <c r="ET326" i="14"/>
  <c r="EU326" i="14"/>
  <c r="EV326" i="14"/>
  <c r="ER327" i="14"/>
  <c r="ES327" i="14"/>
  <c r="ET327" i="14"/>
  <c r="EU327" i="14"/>
  <c r="EV327" i="14"/>
  <c r="ER328" i="14"/>
  <c r="ES328" i="14"/>
  <c r="ET328" i="14"/>
  <c r="EU328" i="14"/>
  <c r="EV328" i="14"/>
  <c r="ER329" i="14"/>
  <c r="ES329" i="14"/>
  <c r="ET329" i="14"/>
  <c r="EU329" i="14"/>
  <c r="EV329" i="14"/>
  <c r="ER330" i="14"/>
  <c r="ES330" i="14"/>
  <c r="ET330" i="14"/>
  <c r="EU330" i="14"/>
  <c r="EV330" i="14"/>
  <c r="ER331" i="14"/>
  <c r="ES331" i="14"/>
  <c r="ET331" i="14"/>
  <c r="EU331" i="14"/>
  <c r="EV331" i="14"/>
  <c r="ER332" i="14"/>
  <c r="ES332" i="14"/>
  <c r="ET332" i="14"/>
  <c r="EU332" i="14"/>
  <c r="EV332" i="14"/>
  <c r="ER333" i="14"/>
  <c r="ES333" i="14"/>
  <c r="ET333" i="14"/>
  <c r="EU333" i="14"/>
  <c r="EV333" i="14"/>
  <c r="ER334" i="14"/>
  <c r="ES334" i="14"/>
  <c r="ET334" i="14"/>
  <c r="EU334" i="14"/>
  <c r="EV334" i="14"/>
  <c r="ER335" i="14"/>
  <c r="ES335" i="14"/>
  <c r="ET335" i="14"/>
  <c r="EU335" i="14"/>
  <c r="EV335" i="14"/>
  <c r="ER336" i="14"/>
  <c r="ES336" i="14"/>
  <c r="ET336" i="14"/>
  <c r="EU336" i="14"/>
  <c r="EV336" i="14"/>
  <c r="ER337" i="14"/>
  <c r="ES337" i="14"/>
  <c r="ET337" i="14"/>
  <c r="EU337" i="14"/>
  <c r="EV337" i="14"/>
  <c r="ER338" i="14"/>
  <c r="ES338" i="14"/>
  <c r="ET338" i="14"/>
  <c r="EU338" i="14"/>
  <c r="EV338" i="14"/>
  <c r="ER339" i="14"/>
  <c r="ES339" i="14"/>
  <c r="ET339" i="14"/>
  <c r="EU339" i="14"/>
  <c r="EV339" i="14"/>
  <c r="ER340" i="14"/>
  <c r="ES340" i="14"/>
  <c r="ET340" i="14"/>
  <c r="EU340" i="14"/>
  <c r="EV340" i="14"/>
  <c r="ER341" i="14"/>
  <c r="ES341" i="14"/>
  <c r="ET341" i="14"/>
  <c r="EU341" i="14"/>
  <c r="EV341" i="14"/>
  <c r="ER342" i="14"/>
  <c r="ES342" i="14"/>
  <c r="ET342" i="14"/>
  <c r="EU342" i="14"/>
  <c r="EV342" i="14"/>
  <c r="ER343" i="14"/>
  <c r="ES343" i="14"/>
  <c r="ET343" i="14"/>
  <c r="EU343" i="14"/>
  <c r="EV343" i="14"/>
  <c r="ER344" i="14"/>
  <c r="ES344" i="14"/>
  <c r="ET344" i="14"/>
  <c r="EU344" i="14"/>
  <c r="EV344" i="14"/>
  <c r="ER345" i="14"/>
  <c r="ES345" i="14"/>
  <c r="ET345" i="14"/>
  <c r="EU345" i="14"/>
  <c r="EV345" i="14"/>
  <c r="ER346" i="14"/>
  <c r="ES346" i="14"/>
  <c r="ET346" i="14"/>
  <c r="EU346" i="14"/>
  <c r="EV346" i="14"/>
  <c r="ER347" i="14"/>
  <c r="ES347" i="14"/>
  <c r="ET347" i="14"/>
  <c r="EU347" i="14"/>
  <c r="EV347" i="14"/>
  <c r="ER348" i="14"/>
  <c r="ES348" i="14"/>
  <c r="ET348" i="14"/>
  <c r="EU348" i="14"/>
  <c r="EV348" i="14"/>
  <c r="ER349" i="14"/>
  <c r="ES349" i="14"/>
  <c r="ET349" i="14"/>
  <c r="EU349" i="14"/>
  <c r="EV349" i="14"/>
  <c r="ER350" i="14"/>
  <c r="ES350" i="14"/>
  <c r="ET350" i="14"/>
  <c r="EU350" i="14"/>
  <c r="EV350" i="14"/>
  <c r="ER351" i="14"/>
  <c r="ES351" i="14"/>
  <c r="ET351" i="14"/>
  <c r="EU351" i="14"/>
  <c r="EV351" i="14"/>
  <c r="ER352" i="14"/>
  <c r="ES352" i="14"/>
  <c r="ET352" i="14"/>
  <c r="EU352" i="14"/>
  <c r="EV352" i="14"/>
  <c r="ER353" i="14"/>
  <c r="ES353" i="14"/>
  <c r="ET353" i="14"/>
  <c r="EU353" i="14"/>
  <c r="EV353" i="14"/>
  <c r="ER354" i="14"/>
  <c r="ES354" i="14"/>
  <c r="ET354" i="14"/>
  <c r="EU354" i="14"/>
  <c r="EV354" i="14"/>
  <c r="ER355" i="14"/>
  <c r="ES355" i="14"/>
  <c r="ET355" i="14"/>
  <c r="EU355" i="14"/>
  <c r="EV355" i="14"/>
  <c r="ER356" i="14"/>
  <c r="ES356" i="14"/>
  <c r="ET356" i="14"/>
  <c r="EU356" i="14"/>
  <c r="EV356" i="14"/>
  <c r="ER357" i="14"/>
  <c r="ES357" i="14"/>
  <c r="ET357" i="14"/>
  <c r="EU357" i="14"/>
  <c r="EV357" i="14"/>
  <c r="ER358" i="14"/>
  <c r="ES358" i="14"/>
  <c r="ET358" i="14"/>
  <c r="EU358" i="14"/>
  <c r="EV358" i="14"/>
  <c r="ER359" i="14"/>
  <c r="ES359" i="14"/>
  <c r="ET359" i="14"/>
  <c r="EU359" i="14"/>
  <c r="EV359" i="14"/>
  <c r="ER360" i="14"/>
  <c r="ES360" i="14"/>
  <c r="ET360" i="14"/>
  <c r="EU360" i="14"/>
  <c r="EV360" i="14"/>
  <c r="ER361" i="14"/>
  <c r="ES361" i="14"/>
  <c r="ET361" i="14"/>
  <c r="EU361" i="14"/>
  <c r="EV361" i="14"/>
  <c r="ER362" i="14"/>
  <c r="ES362" i="14"/>
  <c r="ET362" i="14"/>
  <c r="EU362" i="14"/>
  <c r="EV362" i="14"/>
  <c r="ER363" i="14"/>
  <c r="ES363" i="14"/>
  <c r="ET363" i="14"/>
  <c r="EU363" i="14"/>
  <c r="EV363" i="14"/>
  <c r="ER364" i="14"/>
  <c r="ES364" i="14"/>
  <c r="ET364" i="14"/>
  <c r="EU364" i="14"/>
  <c r="EV364" i="14"/>
  <c r="ER365" i="14"/>
  <c r="ES365" i="14"/>
  <c r="ET365" i="14"/>
  <c r="EU365" i="14"/>
  <c r="EV365" i="14"/>
  <c r="ER366" i="14"/>
  <c r="ES366" i="14"/>
  <c r="ET366" i="14"/>
  <c r="EU366" i="14"/>
  <c r="EV366" i="14"/>
  <c r="ER367" i="14"/>
  <c r="ES367" i="14"/>
  <c r="ET367" i="14"/>
  <c r="EU367" i="14"/>
  <c r="EV367" i="14"/>
  <c r="ER368" i="14"/>
  <c r="ES368" i="14"/>
  <c r="ET368" i="14"/>
  <c r="EU368" i="14"/>
  <c r="EV368" i="14"/>
  <c r="ER369" i="14"/>
  <c r="ES369" i="14"/>
  <c r="ET369" i="14"/>
  <c r="EU369" i="14"/>
  <c r="EV369" i="14"/>
  <c r="ER370" i="14"/>
  <c r="ES370" i="14"/>
  <c r="ET370" i="14"/>
  <c r="EU370" i="14"/>
  <c r="EV370" i="14"/>
  <c r="ER371" i="14"/>
  <c r="ES371" i="14"/>
  <c r="ET371" i="14"/>
  <c r="EU371" i="14"/>
  <c r="EV371" i="14"/>
  <c r="ER372" i="14"/>
  <c r="ES372" i="14"/>
  <c r="ET372" i="14"/>
  <c r="EU372" i="14"/>
  <c r="EV372" i="14"/>
  <c r="ER373" i="14"/>
  <c r="ES373" i="14"/>
  <c r="ET373" i="14"/>
  <c r="EU373" i="14"/>
  <c r="EV373" i="14"/>
  <c r="ER374" i="14"/>
  <c r="ES374" i="14"/>
  <c r="ET374" i="14"/>
  <c r="EU374" i="14"/>
  <c r="EV374" i="14"/>
  <c r="ER375" i="14"/>
  <c r="ES375" i="14"/>
  <c r="ET375" i="14"/>
  <c r="EU375" i="14"/>
  <c r="EV375" i="14"/>
  <c r="ER376" i="14"/>
  <c r="ES376" i="14"/>
  <c r="ET376" i="14"/>
  <c r="EU376" i="14"/>
  <c r="EV376" i="14"/>
  <c r="ER377" i="14"/>
  <c r="ES377" i="14"/>
  <c r="ET377" i="14"/>
  <c r="EU377" i="14"/>
  <c r="EV377" i="14"/>
  <c r="ER378" i="14"/>
  <c r="ES378" i="14"/>
  <c r="ET378" i="14"/>
  <c r="EU378" i="14"/>
  <c r="EV378" i="14"/>
  <c r="ER379" i="14"/>
  <c r="ES379" i="14"/>
  <c r="ET379" i="14"/>
  <c r="EU379" i="14"/>
  <c r="EV379" i="14"/>
  <c r="ER380" i="14"/>
  <c r="ES380" i="14"/>
  <c r="ET380" i="14"/>
  <c r="EU380" i="14"/>
  <c r="EV380" i="14"/>
  <c r="ER381" i="14"/>
  <c r="ES381" i="14"/>
  <c r="ET381" i="14"/>
  <c r="EU381" i="14"/>
  <c r="EV381" i="14"/>
  <c r="ER382" i="14"/>
  <c r="ES382" i="14"/>
  <c r="ET382" i="14"/>
  <c r="EU382" i="14"/>
  <c r="EV382" i="14"/>
  <c r="ER383" i="14"/>
  <c r="ES383" i="14"/>
  <c r="ET383" i="14"/>
  <c r="EU383" i="14"/>
  <c r="EV383" i="14"/>
  <c r="ER384" i="14"/>
  <c r="ES384" i="14"/>
  <c r="ET384" i="14"/>
  <c r="EU384" i="14"/>
  <c r="EV384" i="14"/>
  <c r="ER385" i="14"/>
  <c r="ES385" i="14"/>
  <c r="ET385" i="14"/>
  <c r="EU385" i="14"/>
  <c r="EV385" i="14"/>
  <c r="ER386" i="14"/>
  <c r="ES386" i="14"/>
  <c r="ET386" i="14"/>
  <c r="EU386" i="14"/>
  <c r="EV386" i="14"/>
  <c r="ER387" i="14"/>
  <c r="ES387" i="14"/>
  <c r="ET387" i="14"/>
  <c r="EU387" i="14"/>
  <c r="EV387" i="14"/>
  <c r="ER388" i="14"/>
  <c r="ES388" i="14"/>
  <c r="ET388" i="14"/>
  <c r="EU388" i="14"/>
  <c r="EV388" i="14"/>
  <c r="ER389" i="14"/>
  <c r="ES389" i="14"/>
  <c r="ET389" i="14"/>
  <c r="EU389" i="14"/>
  <c r="EV389" i="14"/>
  <c r="ER390" i="14"/>
  <c r="ES390" i="14"/>
  <c r="ET390" i="14"/>
  <c r="EU390" i="14"/>
  <c r="EV390" i="14"/>
  <c r="ER391" i="14"/>
  <c r="ES391" i="14"/>
  <c r="ET391" i="14"/>
  <c r="EU391" i="14"/>
  <c r="EV391" i="14"/>
  <c r="ER392" i="14"/>
  <c r="ES392" i="14"/>
  <c r="ET392" i="14"/>
  <c r="EU392" i="14"/>
  <c r="EV392" i="14"/>
  <c r="ER393" i="14"/>
  <c r="ES393" i="14"/>
  <c r="ET393" i="14"/>
  <c r="EU393" i="14"/>
  <c r="EV393" i="14"/>
  <c r="ER394" i="14"/>
  <c r="ES394" i="14"/>
  <c r="ET394" i="14"/>
  <c r="EU394" i="14"/>
  <c r="EV394" i="14"/>
  <c r="ER395" i="14"/>
  <c r="ES395" i="14"/>
  <c r="ET395" i="14"/>
  <c r="EU395" i="14"/>
  <c r="EV395" i="14"/>
  <c r="ER396" i="14"/>
  <c r="ES396" i="14"/>
  <c r="ET396" i="14"/>
  <c r="EU396" i="14"/>
  <c r="EV396" i="14"/>
  <c r="ER397" i="14"/>
  <c r="ES397" i="14"/>
  <c r="ET397" i="14"/>
  <c r="EU397" i="14"/>
  <c r="EV397" i="14"/>
  <c r="ER398" i="14"/>
  <c r="ES398" i="14"/>
  <c r="ET398" i="14"/>
  <c r="EU398" i="14"/>
  <c r="EV398" i="14"/>
  <c r="ER399" i="14"/>
  <c r="ES399" i="14"/>
  <c r="ET399" i="14"/>
  <c r="EU399" i="14"/>
  <c r="EV399" i="14"/>
  <c r="ER400" i="14"/>
  <c r="ES400" i="14"/>
  <c r="ET400" i="14"/>
  <c r="EU400" i="14"/>
  <c r="EV400" i="14"/>
  <c r="ER401" i="14"/>
  <c r="ES401" i="14"/>
  <c r="ET401" i="14"/>
  <c r="EU401" i="14"/>
  <c r="EV401" i="14"/>
  <c r="ER402" i="14"/>
  <c r="ES402" i="14"/>
  <c r="ET402" i="14"/>
  <c r="EU402" i="14"/>
  <c r="EV402" i="14"/>
  <c r="ER403" i="14"/>
  <c r="ES403" i="14"/>
  <c r="ET403" i="14"/>
  <c r="EU403" i="14"/>
  <c r="EV403" i="14"/>
  <c r="ER404" i="14"/>
  <c r="ES404" i="14"/>
  <c r="ET404" i="14"/>
  <c r="EU404" i="14"/>
  <c r="EV404" i="14"/>
  <c r="ER405" i="14"/>
  <c r="ES405" i="14"/>
  <c r="ET405" i="14"/>
  <c r="EU405" i="14"/>
  <c r="EV405" i="14"/>
  <c r="ER406" i="14"/>
  <c r="ES406" i="14"/>
  <c r="ET406" i="14"/>
  <c r="EU406" i="14"/>
  <c r="EV406" i="14"/>
  <c r="ER407" i="14"/>
  <c r="ES407" i="14"/>
  <c r="ET407" i="14"/>
  <c r="EU407" i="14"/>
  <c r="EV407" i="14"/>
  <c r="ER408" i="14"/>
  <c r="ES408" i="14"/>
  <c r="ET408" i="14"/>
  <c r="EU408" i="14"/>
  <c r="EV408" i="14"/>
  <c r="ER409" i="14"/>
  <c r="ES409" i="14"/>
  <c r="ET409" i="14"/>
  <c r="EU409" i="14"/>
  <c r="EV409" i="14"/>
  <c r="ER410" i="14"/>
  <c r="ES410" i="14"/>
  <c r="ET410" i="14"/>
  <c r="EU410" i="14"/>
  <c r="EV410" i="14"/>
  <c r="ER411" i="14"/>
  <c r="ES411" i="14"/>
  <c r="ET411" i="14"/>
  <c r="EU411" i="14"/>
  <c r="EV411" i="14"/>
  <c r="ER412" i="14"/>
  <c r="ES412" i="14"/>
  <c r="ET412" i="14"/>
  <c r="EU412" i="14"/>
  <c r="EV412" i="14"/>
  <c r="ER413" i="14"/>
  <c r="ES413" i="14"/>
  <c r="ET413" i="14"/>
  <c r="EU413" i="14"/>
  <c r="EV413" i="14"/>
  <c r="ER414" i="14"/>
  <c r="ES414" i="14"/>
  <c r="ET414" i="14"/>
  <c r="EU414" i="14"/>
  <c r="EV414" i="14"/>
  <c r="ER415" i="14"/>
  <c r="ES415" i="14"/>
  <c r="ET415" i="14"/>
  <c r="EU415" i="14"/>
  <c r="EV415" i="14"/>
  <c r="ER416" i="14"/>
  <c r="ES416" i="14"/>
  <c r="ET416" i="14"/>
  <c r="EU416" i="14"/>
  <c r="EV416" i="14"/>
  <c r="ER417" i="14"/>
  <c r="ES417" i="14"/>
  <c r="ET417" i="14"/>
  <c r="EU417" i="14"/>
  <c r="EV417" i="14"/>
  <c r="ER418" i="14"/>
  <c r="ES418" i="14"/>
  <c r="ET418" i="14"/>
  <c r="EU418" i="14"/>
  <c r="EV418" i="14"/>
  <c r="ER419" i="14"/>
  <c r="ES419" i="14"/>
  <c r="ET419" i="14"/>
  <c r="EU419" i="14"/>
  <c r="EV419" i="14"/>
  <c r="ER420" i="14"/>
  <c r="ES420" i="14"/>
  <c r="ET420" i="14"/>
  <c r="EU420" i="14"/>
  <c r="EV420" i="14"/>
  <c r="ER421" i="14"/>
  <c r="ES421" i="14"/>
  <c r="ET421" i="14"/>
  <c r="EU421" i="14"/>
  <c r="EV421" i="14"/>
  <c r="ER422" i="14"/>
  <c r="ES422" i="14"/>
  <c r="ET422" i="14"/>
  <c r="EU422" i="14"/>
  <c r="EV422" i="14"/>
  <c r="ER423" i="14"/>
  <c r="ES423" i="14"/>
  <c r="ET423" i="14"/>
  <c r="EU423" i="14"/>
  <c r="EV423" i="14"/>
  <c r="ER424" i="14"/>
  <c r="ES424" i="14"/>
  <c r="ET424" i="14"/>
  <c r="EU424" i="14"/>
  <c r="EV424" i="14"/>
  <c r="ER425" i="14"/>
  <c r="ES425" i="14"/>
  <c r="ET425" i="14"/>
  <c r="EU425" i="14"/>
  <c r="EV425" i="14"/>
  <c r="ER426" i="14"/>
  <c r="ES426" i="14"/>
  <c r="ET426" i="14"/>
  <c r="EU426" i="14"/>
  <c r="EV426" i="14"/>
  <c r="ER427" i="14"/>
  <c r="ES427" i="14"/>
  <c r="ET427" i="14"/>
  <c r="EU427" i="14"/>
  <c r="EV427" i="14"/>
  <c r="ER428" i="14"/>
  <c r="ES428" i="14"/>
  <c r="ET428" i="14"/>
  <c r="EU428" i="14"/>
  <c r="EV428" i="14"/>
  <c r="ER429" i="14"/>
  <c r="ES429" i="14"/>
  <c r="ET429" i="14"/>
  <c r="EU429" i="14"/>
  <c r="EV429" i="14"/>
  <c r="ER430" i="14"/>
  <c r="ES430" i="14"/>
  <c r="ET430" i="14"/>
  <c r="EU430" i="14"/>
  <c r="EV430" i="14"/>
  <c r="ER431" i="14"/>
  <c r="ES431" i="14"/>
  <c r="ET431" i="14"/>
  <c r="EU431" i="14"/>
  <c r="EV431" i="14"/>
  <c r="ER432" i="14"/>
  <c r="ES432" i="14"/>
  <c r="ET432" i="14"/>
  <c r="EU432" i="14"/>
  <c r="EV432" i="14"/>
  <c r="ER433" i="14"/>
  <c r="ES433" i="14"/>
  <c r="ET433" i="14"/>
  <c r="EU433" i="14"/>
  <c r="EV433" i="14"/>
  <c r="ER434" i="14"/>
  <c r="ES434" i="14"/>
  <c r="ET434" i="14"/>
  <c r="EU434" i="14"/>
  <c r="EV434" i="14"/>
  <c r="ER435" i="14"/>
  <c r="ES435" i="14"/>
  <c r="ET435" i="14"/>
  <c r="EU435" i="14"/>
  <c r="EV435" i="14"/>
  <c r="ER436" i="14"/>
  <c r="ES436" i="14"/>
  <c r="ET436" i="14"/>
  <c r="EU436" i="14"/>
  <c r="EV436" i="14"/>
  <c r="ER437" i="14"/>
  <c r="ES437" i="14"/>
  <c r="ET437" i="14"/>
  <c r="EU437" i="14"/>
  <c r="EV437" i="14"/>
  <c r="ER438" i="14"/>
  <c r="ES438" i="14"/>
  <c r="ET438" i="14"/>
  <c r="EU438" i="14"/>
  <c r="EV438" i="14"/>
  <c r="ER439" i="14"/>
  <c r="ES439" i="14"/>
  <c r="ET439" i="14"/>
  <c r="EU439" i="14"/>
  <c r="EV439" i="14"/>
  <c r="ER440" i="14"/>
  <c r="ES440" i="14"/>
  <c r="ET440" i="14"/>
  <c r="EU440" i="14"/>
  <c r="EV440" i="14"/>
  <c r="ER441" i="14"/>
  <c r="ES441" i="14"/>
  <c r="ET441" i="14"/>
  <c r="EU441" i="14"/>
  <c r="EV441" i="14"/>
  <c r="ER442" i="14"/>
  <c r="ES442" i="14"/>
  <c r="ET442" i="14"/>
  <c r="EU442" i="14"/>
  <c r="EV442" i="14"/>
  <c r="ER443" i="14"/>
  <c r="ES443" i="14"/>
  <c r="ET443" i="14"/>
  <c r="EU443" i="14"/>
  <c r="EV443" i="14"/>
  <c r="ER444" i="14"/>
  <c r="ES444" i="14"/>
  <c r="ET444" i="14"/>
  <c r="EU444" i="14"/>
  <c r="EV444" i="14"/>
  <c r="ER445" i="14"/>
  <c r="ES445" i="14"/>
  <c r="ET445" i="14"/>
  <c r="EU445" i="14"/>
  <c r="EV445" i="14"/>
  <c r="ER446" i="14"/>
  <c r="ES446" i="14"/>
  <c r="ET446" i="14"/>
  <c r="EU446" i="14"/>
  <c r="EV446" i="14"/>
  <c r="ER447" i="14"/>
  <c r="ES447" i="14"/>
  <c r="ET447" i="14"/>
  <c r="EU447" i="14"/>
  <c r="EV447" i="14"/>
  <c r="ER448" i="14"/>
  <c r="ES448" i="14"/>
  <c r="ET448" i="14"/>
  <c r="EU448" i="14"/>
  <c r="EV448" i="14"/>
  <c r="ER449" i="14"/>
  <c r="ES449" i="14"/>
  <c r="ET449" i="14"/>
  <c r="EU449" i="14"/>
  <c r="EV449" i="14"/>
  <c r="ER450" i="14"/>
  <c r="ES450" i="14"/>
  <c r="ET450" i="14"/>
  <c r="EU450" i="14"/>
  <c r="EV450" i="14"/>
  <c r="ER451" i="14"/>
  <c r="ES451" i="14"/>
  <c r="ET451" i="14"/>
  <c r="EU451" i="14"/>
  <c r="EV451" i="14"/>
  <c r="ER452" i="14"/>
  <c r="ES452" i="14"/>
  <c r="ET452" i="14"/>
  <c r="EU452" i="14"/>
  <c r="EV452" i="14"/>
  <c r="ER453" i="14"/>
  <c r="ES453" i="14"/>
  <c r="ET453" i="14"/>
  <c r="EU453" i="14"/>
  <c r="EV453" i="14"/>
  <c r="ER454" i="14"/>
  <c r="ES454" i="14"/>
  <c r="ET454" i="14"/>
  <c r="EU454" i="14"/>
  <c r="EV454" i="14"/>
  <c r="ER455" i="14"/>
  <c r="ES455" i="14"/>
  <c r="ET455" i="14"/>
  <c r="EU455" i="14"/>
  <c r="EV455" i="14"/>
  <c r="ER456" i="14"/>
  <c r="ES456" i="14"/>
  <c r="ET456" i="14"/>
  <c r="EU456" i="14"/>
  <c r="EV456" i="14"/>
  <c r="ER457" i="14"/>
  <c r="ES457" i="14"/>
  <c r="ET457" i="14"/>
  <c r="EU457" i="14"/>
  <c r="EV457" i="14"/>
  <c r="ER458" i="14"/>
  <c r="ES458" i="14"/>
  <c r="ET458" i="14"/>
  <c r="EU458" i="14"/>
  <c r="EV458" i="14"/>
  <c r="ER459" i="14"/>
  <c r="ES459" i="14"/>
  <c r="ET459" i="14"/>
  <c r="EU459" i="14"/>
  <c r="EV459" i="14"/>
  <c r="ER460" i="14"/>
  <c r="ES460" i="14"/>
  <c r="ET460" i="14"/>
  <c r="EU460" i="14"/>
  <c r="EV460" i="14"/>
  <c r="ER461" i="14"/>
  <c r="ES461" i="14"/>
  <c r="ET461" i="14"/>
  <c r="EU461" i="14"/>
  <c r="EV461" i="14"/>
  <c r="ER462" i="14"/>
  <c r="ES462" i="14"/>
  <c r="ET462" i="14"/>
  <c r="EU462" i="14"/>
  <c r="EV462" i="14"/>
  <c r="ER463" i="14"/>
  <c r="ES463" i="14"/>
  <c r="ET463" i="14"/>
  <c r="EU463" i="14"/>
  <c r="EV463" i="14"/>
  <c r="ER464" i="14"/>
  <c r="ES464" i="14"/>
  <c r="ET464" i="14"/>
  <c r="EU464" i="14"/>
  <c r="EV464" i="14"/>
  <c r="ER465" i="14"/>
  <c r="ES465" i="14"/>
  <c r="ET465" i="14"/>
  <c r="EU465" i="14"/>
  <c r="EV465" i="14"/>
  <c r="ER466" i="14"/>
  <c r="ES466" i="14"/>
  <c r="ET466" i="14"/>
  <c r="EU466" i="14"/>
  <c r="EV466" i="14"/>
  <c r="ER467" i="14"/>
  <c r="ES467" i="14"/>
  <c r="ET467" i="14"/>
  <c r="EU467" i="14"/>
  <c r="EV467" i="14"/>
  <c r="ER468" i="14"/>
  <c r="ES468" i="14"/>
  <c r="ET468" i="14"/>
  <c r="EU468" i="14"/>
  <c r="EV468" i="14"/>
  <c r="ER469" i="14"/>
  <c r="ES469" i="14"/>
  <c r="ET469" i="14"/>
  <c r="EU469" i="14"/>
  <c r="EV469" i="14"/>
  <c r="ER470" i="14"/>
  <c r="ES470" i="14"/>
  <c r="ET470" i="14"/>
  <c r="EU470" i="14"/>
  <c r="EV470" i="14"/>
  <c r="ER471" i="14"/>
  <c r="ES471" i="14"/>
  <c r="ET471" i="14"/>
  <c r="EU471" i="14"/>
  <c r="EV471" i="14"/>
  <c r="ER472" i="14"/>
  <c r="ES472" i="14"/>
  <c r="ET472" i="14"/>
  <c r="EU472" i="14"/>
  <c r="EV472" i="14"/>
  <c r="ER473" i="14"/>
  <c r="ES473" i="14"/>
  <c r="ET473" i="14"/>
  <c r="EU473" i="14"/>
  <c r="EV473" i="14"/>
  <c r="ER474" i="14"/>
  <c r="ES474" i="14"/>
  <c r="ET474" i="14"/>
  <c r="EU474" i="14"/>
  <c r="EV474" i="14"/>
  <c r="ER475" i="14"/>
  <c r="ES475" i="14"/>
  <c r="ET475" i="14"/>
  <c r="EU475" i="14"/>
  <c r="EV475" i="14"/>
  <c r="ER476" i="14"/>
  <c r="ES476" i="14"/>
  <c r="ET476" i="14"/>
  <c r="EU476" i="14"/>
  <c r="EV476" i="14"/>
  <c r="ER477" i="14"/>
  <c r="ES477" i="14"/>
  <c r="ET477" i="14"/>
  <c r="EU477" i="14"/>
  <c r="EV477" i="14"/>
  <c r="ER478" i="14"/>
  <c r="ES478" i="14"/>
  <c r="ET478" i="14"/>
  <c r="EU478" i="14"/>
  <c r="EV478" i="14"/>
  <c r="ER479" i="14"/>
  <c r="ES479" i="14"/>
  <c r="ET479" i="14"/>
  <c r="EU479" i="14"/>
  <c r="EV479" i="14"/>
  <c r="ER480" i="14"/>
  <c r="ES480" i="14"/>
  <c r="ET480" i="14"/>
  <c r="EU480" i="14"/>
  <c r="EV480" i="14"/>
  <c r="ER481" i="14"/>
  <c r="ES481" i="14"/>
  <c r="ET481" i="14"/>
  <c r="EU481" i="14"/>
  <c r="EV481" i="14"/>
  <c r="ER482" i="14"/>
  <c r="ES482" i="14"/>
  <c r="ET482" i="14"/>
  <c r="EU482" i="14"/>
  <c r="EV482" i="14"/>
  <c r="ER483" i="14"/>
  <c r="ES483" i="14"/>
  <c r="ET483" i="14"/>
  <c r="EU483" i="14"/>
  <c r="EV483" i="14"/>
  <c r="ES10" i="14"/>
  <c r="ES10" i="25" s="1"/>
  <c r="ET10" i="14"/>
  <c r="ET10" i="25" s="1"/>
  <c r="EU10" i="14"/>
  <c r="EU10" i="25" s="1"/>
  <c r="EV10" i="14"/>
  <c r="EV10" i="25" s="1"/>
  <c r="ER10" i="14"/>
  <c r="ER10" i="25" s="1"/>
  <c r="DI483" i="14"/>
  <c r="DJ483" i="14"/>
  <c r="DK483" i="14"/>
  <c r="DL483" i="14"/>
  <c r="DM483" i="14"/>
  <c r="DI11" i="14"/>
  <c r="DI11" i="25" s="1"/>
  <c r="DJ11" i="14"/>
  <c r="DJ11" i="25" s="1"/>
  <c r="DK11" i="14"/>
  <c r="DK11" i="25" s="1"/>
  <c r="DL11" i="14"/>
  <c r="DL11" i="25" s="1"/>
  <c r="DM11" i="14"/>
  <c r="DM11" i="25" s="1"/>
  <c r="DI12" i="14"/>
  <c r="DI12" i="25" s="1"/>
  <c r="DJ12" i="14"/>
  <c r="DJ12" i="25" s="1"/>
  <c r="DK12" i="14"/>
  <c r="DK12" i="25" s="1"/>
  <c r="DL12" i="14"/>
  <c r="DL12" i="25" s="1"/>
  <c r="DM12" i="14"/>
  <c r="DM12" i="25" s="1"/>
  <c r="DI13" i="14"/>
  <c r="DJ13" i="14"/>
  <c r="DK13" i="14"/>
  <c r="DL13" i="14"/>
  <c r="DM13" i="14"/>
  <c r="DI14" i="14"/>
  <c r="DJ14" i="14"/>
  <c r="DK14" i="14"/>
  <c r="DL14" i="14"/>
  <c r="DM14" i="14"/>
  <c r="DI15" i="14"/>
  <c r="DJ15" i="14"/>
  <c r="DK15" i="14"/>
  <c r="DL15" i="14"/>
  <c r="DM15" i="14"/>
  <c r="DI16" i="14"/>
  <c r="DJ16" i="14"/>
  <c r="DK16" i="14"/>
  <c r="DL16" i="14"/>
  <c r="DM16" i="14"/>
  <c r="DI17" i="14"/>
  <c r="DJ17" i="14"/>
  <c r="DK17" i="14"/>
  <c r="DL17" i="14"/>
  <c r="DM17" i="14"/>
  <c r="DI18" i="14"/>
  <c r="DJ18" i="14"/>
  <c r="DK18" i="14"/>
  <c r="DL18" i="14"/>
  <c r="DM18" i="14"/>
  <c r="DI19" i="14"/>
  <c r="DJ19" i="14"/>
  <c r="DK19" i="14"/>
  <c r="DL19" i="14"/>
  <c r="DM19" i="14"/>
  <c r="DI20" i="14"/>
  <c r="DJ20" i="14"/>
  <c r="DK20" i="14"/>
  <c r="DL20" i="14"/>
  <c r="DM20" i="14"/>
  <c r="DI21" i="14"/>
  <c r="DJ21" i="14"/>
  <c r="DK21" i="14"/>
  <c r="DL21" i="14"/>
  <c r="DM21" i="14"/>
  <c r="DI22" i="14"/>
  <c r="DJ22" i="14"/>
  <c r="DK22" i="14"/>
  <c r="DL22" i="14"/>
  <c r="DM22" i="14"/>
  <c r="DI23" i="14"/>
  <c r="DJ23" i="14"/>
  <c r="DK23" i="14"/>
  <c r="DL23" i="14"/>
  <c r="DM23" i="14"/>
  <c r="DI24" i="14"/>
  <c r="DJ24" i="14"/>
  <c r="DK24" i="14"/>
  <c r="DL24" i="14"/>
  <c r="DM24" i="14"/>
  <c r="DI25" i="14"/>
  <c r="DJ25" i="14"/>
  <c r="DK25" i="14"/>
  <c r="DL25" i="14"/>
  <c r="DM25" i="14"/>
  <c r="DI26" i="14"/>
  <c r="DJ26" i="14"/>
  <c r="DK26" i="14"/>
  <c r="DL26" i="14"/>
  <c r="DM26" i="14"/>
  <c r="DI27" i="14"/>
  <c r="DJ27" i="14"/>
  <c r="DK27" i="14"/>
  <c r="DL27" i="14"/>
  <c r="DM27" i="14"/>
  <c r="DI28" i="14"/>
  <c r="DJ28" i="14"/>
  <c r="DK28" i="14"/>
  <c r="DL28" i="14"/>
  <c r="DM28" i="14"/>
  <c r="DI29" i="14"/>
  <c r="DJ29" i="14"/>
  <c r="DK29" i="14"/>
  <c r="DL29" i="14"/>
  <c r="DM29" i="14"/>
  <c r="DI30" i="14"/>
  <c r="DJ30" i="14"/>
  <c r="DK30" i="14"/>
  <c r="DL30" i="14"/>
  <c r="DM30" i="14"/>
  <c r="DI31" i="14"/>
  <c r="DJ31" i="14"/>
  <c r="DK31" i="14"/>
  <c r="DL31" i="14"/>
  <c r="DM31" i="14"/>
  <c r="DI32" i="14"/>
  <c r="DJ32" i="14"/>
  <c r="DK32" i="14"/>
  <c r="DL32" i="14"/>
  <c r="DM32" i="14"/>
  <c r="DI33" i="14"/>
  <c r="DJ33" i="14"/>
  <c r="DK33" i="14"/>
  <c r="DL33" i="14"/>
  <c r="DM33" i="14"/>
  <c r="DI34" i="14"/>
  <c r="DJ34" i="14"/>
  <c r="DK34" i="14"/>
  <c r="DL34" i="14"/>
  <c r="DM34" i="14"/>
  <c r="DI35" i="14"/>
  <c r="DJ35" i="14"/>
  <c r="DK35" i="14"/>
  <c r="DL35" i="14"/>
  <c r="DM35" i="14"/>
  <c r="DI36" i="14"/>
  <c r="DJ36" i="14"/>
  <c r="DK36" i="14"/>
  <c r="DL36" i="14"/>
  <c r="DM36" i="14"/>
  <c r="DI37" i="14"/>
  <c r="DJ37" i="14"/>
  <c r="DK37" i="14"/>
  <c r="DL37" i="14"/>
  <c r="DM37" i="14"/>
  <c r="DI38" i="14"/>
  <c r="DJ38" i="14"/>
  <c r="DK38" i="14"/>
  <c r="DL38" i="14"/>
  <c r="DM38" i="14"/>
  <c r="DI39" i="14"/>
  <c r="DJ39" i="14"/>
  <c r="DK39" i="14"/>
  <c r="DL39" i="14"/>
  <c r="DM39" i="14"/>
  <c r="DI40" i="14"/>
  <c r="DJ40" i="14"/>
  <c r="DK40" i="14"/>
  <c r="DL40" i="14"/>
  <c r="DM40" i="14"/>
  <c r="DI41" i="14"/>
  <c r="DJ41" i="14"/>
  <c r="DK41" i="14"/>
  <c r="DL41" i="14"/>
  <c r="DM41" i="14"/>
  <c r="DI42" i="14"/>
  <c r="DJ42" i="14"/>
  <c r="DK42" i="14"/>
  <c r="DL42" i="14"/>
  <c r="DM42" i="14"/>
  <c r="DI43" i="14"/>
  <c r="DJ43" i="14"/>
  <c r="DK43" i="14"/>
  <c r="DL43" i="14"/>
  <c r="DM43" i="14"/>
  <c r="DI44" i="14"/>
  <c r="DJ44" i="14"/>
  <c r="DK44" i="14"/>
  <c r="DL44" i="14"/>
  <c r="DM44" i="14"/>
  <c r="DI45" i="14"/>
  <c r="DJ45" i="14"/>
  <c r="DK45" i="14"/>
  <c r="DL45" i="14"/>
  <c r="DM45" i="14"/>
  <c r="DI46" i="14"/>
  <c r="DJ46" i="14"/>
  <c r="DK46" i="14"/>
  <c r="DL46" i="14"/>
  <c r="DM46" i="14"/>
  <c r="DI47" i="14"/>
  <c r="DJ47" i="14"/>
  <c r="DK47" i="14"/>
  <c r="DL47" i="14"/>
  <c r="DM47" i="14"/>
  <c r="DI48" i="14"/>
  <c r="DJ48" i="14"/>
  <c r="DK48" i="14"/>
  <c r="DL48" i="14"/>
  <c r="DM48" i="14"/>
  <c r="DI49" i="14"/>
  <c r="DJ49" i="14"/>
  <c r="DK49" i="14"/>
  <c r="DL49" i="14"/>
  <c r="DM49" i="14"/>
  <c r="DI50" i="14"/>
  <c r="DJ50" i="14"/>
  <c r="DK50" i="14"/>
  <c r="DL50" i="14"/>
  <c r="DM50" i="14"/>
  <c r="DI51" i="14"/>
  <c r="DJ51" i="14"/>
  <c r="DK51" i="14"/>
  <c r="DL51" i="14"/>
  <c r="DM51" i="14"/>
  <c r="DI52" i="14"/>
  <c r="DJ52" i="14"/>
  <c r="DK52" i="14"/>
  <c r="DL52" i="14"/>
  <c r="DM52" i="14"/>
  <c r="DI53" i="14"/>
  <c r="DJ53" i="14"/>
  <c r="DK53" i="14"/>
  <c r="DL53" i="14"/>
  <c r="DM53" i="14"/>
  <c r="DI54" i="14"/>
  <c r="DJ54" i="14"/>
  <c r="DK54" i="14"/>
  <c r="DL54" i="14"/>
  <c r="DM54" i="14"/>
  <c r="DI55" i="14"/>
  <c r="DJ55" i="14"/>
  <c r="DK55" i="14"/>
  <c r="DL55" i="14"/>
  <c r="DM55" i="14"/>
  <c r="DI56" i="14"/>
  <c r="DJ56" i="14"/>
  <c r="DK56" i="14"/>
  <c r="DL56" i="14"/>
  <c r="DM56" i="14"/>
  <c r="DI57" i="14"/>
  <c r="DJ57" i="14"/>
  <c r="DK57" i="14"/>
  <c r="DL57" i="14"/>
  <c r="DM57" i="14"/>
  <c r="DI58" i="14"/>
  <c r="DJ58" i="14"/>
  <c r="DK58" i="14"/>
  <c r="DL58" i="14"/>
  <c r="DM58" i="14"/>
  <c r="DI59" i="14"/>
  <c r="DJ59" i="14"/>
  <c r="DK59" i="14"/>
  <c r="DL59" i="14"/>
  <c r="DM59" i="14"/>
  <c r="DI60" i="14"/>
  <c r="DJ60" i="14"/>
  <c r="DK60" i="14"/>
  <c r="DL60" i="14"/>
  <c r="DM60" i="14"/>
  <c r="DI61" i="14"/>
  <c r="DJ61" i="14"/>
  <c r="DK61" i="14"/>
  <c r="DL61" i="14"/>
  <c r="DM61" i="14"/>
  <c r="DI62" i="14"/>
  <c r="DJ62" i="14"/>
  <c r="DK62" i="14"/>
  <c r="DL62" i="14"/>
  <c r="DM62" i="14"/>
  <c r="DI63" i="14"/>
  <c r="DJ63" i="14"/>
  <c r="DK63" i="14"/>
  <c r="DL63" i="14"/>
  <c r="DM63" i="14"/>
  <c r="DI64" i="14"/>
  <c r="DJ64" i="14"/>
  <c r="DK64" i="14"/>
  <c r="DL64" i="14"/>
  <c r="DM64" i="14"/>
  <c r="DI65" i="14"/>
  <c r="DJ65" i="14"/>
  <c r="DK65" i="14"/>
  <c r="DL65" i="14"/>
  <c r="DM65" i="14"/>
  <c r="DI66" i="14"/>
  <c r="DJ66" i="14"/>
  <c r="DK66" i="14"/>
  <c r="DL66" i="14"/>
  <c r="DM66" i="14"/>
  <c r="DI67" i="14"/>
  <c r="DJ67" i="14"/>
  <c r="DK67" i="14"/>
  <c r="DL67" i="14"/>
  <c r="DM67" i="14"/>
  <c r="DI68" i="14"/>
  <c r="DJ68" i="14"/>
  <c r="DK68" i="14"/>
  <c r="DL68" i="14"/>
  <c r="DM68" i="14"/>
  <c r="DI69" i="14"/>
  <c r="DJ69" i="14"/>
  <c r="DK69" i="14"/>
  <c r="DL69" i="14"/>
  <c r="DM69" i="14"/>
  <c r="DI70" i="14"/>
  <c r="DJ70" i="14"/>
  <c r="DK70" i="14"/>
  <c r="DL70" i="14"/>
  <c r="DM70" i="14"/>
  <c r="DI71" i="14"/>
  <c r="DJ71" i="14"/>
  <c r="DK71" i="14"/>
  <c r="DL71" i="14"/>
  <c r="DM71" i="14"/>
  <c r="DI72" i="14"/>
  <c r="DJ72" i="14"/>
  <c r="DK72" i="14"/>
  <c r="DL72" i="14"/>
  <c r="DM72" i="14"/>
  <c r="DI73" i="14"/>
  <c r="DJ73" i="14"/>
  <c r="DK73" i="14"/>
  <c r="DL73" i="14"/>
  <c r="DM73" i="14"/>
  <c r="DI74" i="14"/>
  <c r="DJ74" i="14"/>
  <c r="DK74" i="14"/>
  <c r="DL74" i="14"/>
  <c r="DM74" i="14"/>
  <c r="DI75" i="14"/>
  <c r="DJ75" i="14"/>
  <c r="DK75" i="14"/>
  <c r="DL75" i="14"/>
  <c r="DM75" i="14"/>
  <c r="DI76" i="14"/>
  <c r="DJ76" i="14"/>
  <c r="DK76" i="14"/>
  <c r="DL76" i="14"/>
  <c r="DM76" i="14"/>
  <c r="DI77" i="14"/>
  <c r="DJ77" i="14"/>
  <c r="DK77" i="14"/>
  <c r="DL77" i="14"/>
  <c r="DM77" i="14"/>
  <c r="DI78" i="14"/>
  <c r="DJ78" i="14"/>
  <c r="DK78" i="14"/>
  <c r="DL78" i="14"/>
  <c r="DM78" i="14"/>
  <c r="DI79" i="14"/>
  <c r="DJ79" i="14"/>
  <c r="DK79" i="14"/>
  <c r="DL79" i="14"/>
  <c r="DM79" i="14"/>
  <c r="DI80" i="14"/>
  <c r="DJ80" i="14"/>
  <c r="DK80" i="14"/>
  <c r="DL80" i="14"/>
  <c r="DM80" i="14"/>
  <c r="DI81" i="14"/>
  <c r="DJ81" i="14"/>
  <c r="DK81" i="14"/>
  <c r="DL81" i="14"/>
  <c r="DM81" i="14"/>
  <c r="DI82" i="14"/>
  <c r="DJ82" i="14"/>
  <c r="DK82" i="14"/>
  <c r="DL82" i="14"/>
  <c r="DM82" i="14"/>
  <c r="DI83" i="14"/>
  <c r="DJ83" i="14"/>
  <c r="DK83" i="14"/>
  <c r="DL83" i="14"/>
  <c r="DM83" i="14"/>
  <c r="DI84" i="14"/>
  <c r="DJ84" i="14"/>
  <c r="DK84" i="14"/>
  <c r="DL84" i="14"/>
  <c r="DM84" i="14"/>
  <c r="DI85" i="14"/>
  <c r="DJ85" i="14"/>
  <c r="DK85" i="14"/>
  <c r="DL85" i="14"/>
  <c r="DM85" i="14"/>
  <c r="DI86" i="14"/>
  <c r="DJ86" i="14"/>
  <c r="DK86" i="14"/>
  <c r="DL86" i="14"/>
  <c r="DM86" i="14"/>
  <c r="DI87" i="14"/>
  <c r="DJ87" i="14"/>
  <c r="DK87" i="14"/>
  <c r="DL87" i="14"/>
  <c r="DM87" i="14"/>
  <c r="DI88" i="14"/>
  <c r="DJ88" i="14"/>
  <c r="DK88" i="14"/>
  <c r="DL88" i="14"/>
  <c r="DM88" i="14"/>
  <c r="DI89" i="14"/>
  <c r="DJ89" i="14"/>
  <c r="DK89" i="14"/>
  <c r="DL89" i="14"/>
  <c r="DM89" i="14"/>
  <c r="DI90" i="14"/>
  <c r="DJ90" i="14"/>
  <c r="DK90" i="14"/>
  <c r="DL90" i="14"/>
  <c r="DM90" i="14"/>
  <c r="DI91" i="14"/>
  <c r="DJ91" i="14"/>
  <c r="DK91" i="14"/>
  <c r="DL91" i="14"/>
  <c r="DM91" i="14"/>
  <c r="DI92" i="14"/>
  <c r="DJ92" i="14"/>
  <c r="DK92" i="14"/>
  <c r="DL92" i="14"/>
  <c r="DM92" i="14"/>
  <c r="DI93" i="14"/>
  <c r="DJ93" i="14"/>
  <c r="DK93" i="14"/>
  <c r="DL93" i="14"/>
  <c r="DM93" i="14"/>
  <c r="DI94" i="14"/>
  <c r="DJ94" i="14"/>
  <c r="DK94" i="14"/>
  <c r="DL94" i="14"/>
  <c r="DM94" i="14"/>
  <c r="DI95" i="14"/>
  <c r="DJ95" i="14"/>
  <c r="DK95" i="14"/>
  <c r="DL95" i="14"/>
  <c r="DM95" i="14"/>
  <c r="DI96" i="14"/>
  <c r="DJ96" i="14"/>
  <c r="DK96" i="14"/>
  <c r="DL96" i="14"/>
  <c r="DM96" i="14"/>
  <c r="DI97" i="14"/>
  <c r="DJ97" i="14"/>
  <c r="DK97" i="14"/>
  <c r="DL97" i="14"/>
  <c r="DM97" i="14"/>
  <c r="DI98" i="14"/>
  <c r="DJ98" i="14"/>
  <c r="DK98" i="14"/>
  <c r="DL98" i="14"/>
  <c r="DM98" i="14"/>
  <c r="DI99" i="14"/>
  <c r="DJ99" i="14"/>
  <c r="DK99" i="14"/>
  <c r="DL99" i="14"/>
  <c r="DM99" i="14"/>
  <c r="DI100" i="14"/>
  <c r="DJ100" i="14"/>
  <c r="DK100" i="14"/>
  <c r="DL100" i="14"/>
  <c r="DM100" i="14"/>
  <c r="DI101" i="14"/>
  <c r="DJ101" i="14"/>
  <c r="DK101" i="14"/>
  <c r="DL101" i="14"/>
  <c r="DM101" i="14"/>
  <c r="DI102" i="14"/>
  <c r="DJ102" i="14"/>
  <c r="DK102" i="14"/>
  <c r="DL102" i="14"/>
  <c r="DM102" i="14"/>
  <c r="DI103" i="14"/>
  <c r="DJ103" i="14"/>
  <c r="DK103" i="14"/>
  <c r="DL103" i="14"/>
  <c r="DM103" i="14"/>
  <c r="DI104" i="14"/>
  <c r="DJ104" i="14"/>
  <c r="DK104" i="14"/>
  <c r="DL104" i="14"/>
  <c r="DM104" i="14"/>
  <c r="DI105" i="14"/>
  <c r="DJ105" i="14"/>
  <c r="DK105" i="14"/>
  <c r="DL105" i="14"/>
  <c r="DM105" i="14"/>
  <c r="DI106" i="14"/>
  <c r="DJ106" i="14"/>
  <c r="DK106" i="14"/>
  <c r="DL106" i="14"/>
  <c r="DM106" i="14"/>
  <c r="DI107" i="14"/>
  <c r="DJ107" i="14"/>
  <c r="DK107" i="14"/>
  <c r="DL107" i="14"/>
  <c r="DM107" i="14"/>
  <c r="DI108" i="14"/>
  <c r="DJ108" i="14"/>
  <c r="DK108" i="14"/>
  <c r="DL108" i="14"/>
  <c r="DM108" i="14"/>
  <c r="DI109" i="14"/>
  <c r="DJ109" i="14"/>
  <c r="DK109" i="14"/>
  <c r="DL109" i="14"/>
  <c r="DM109" i="14"/>
  <c r="DI110" i="14"/>
  <c r="DJ110" i="14"/>
  <c r="DK110" i="14"/>
  <c r="DL110" i="14"/>
  <c r="DM110" i="14"/>
  <c r="DI111" i="14"/>
  <c r="DJ111" i="14"/>
  <c r="DK111" i="14"/>
  <c r="DL111" i="14"/>
  <c r="DM111" i="14"/>
  <c r="DI112" i="14"/>
  <c r="DJ112" i="14"/>
  <c r="DK112" i="14"/>
  <c r="DL112" i="14"/>
  <c r="DM112" i="14"/>
  <c r="DI113" i="14"/>
  <c r="DJ113" i="14"/>
  <c r="DK113" i="14"/>
  <c r="DL113" i="14"/>
  <c r="DM113" i="14"/>
  <c r="DI114" i="14"/>
  <c r="DJ114" i="14"/>
  <c r="DK114" i="14"/>
  <c r="DL114" i="14"/>
  <c r="DM114" i="14"/>
  <c r="DI115" i="14"/>
  <c r="DJ115" i="14"/>
  <c r="DK115" i="14"/>
  <c r="DL115" i="14"/>
  <c r="DM115" i="14"/>
  <c r="DI116" i="14"/>
  <c r="DJ116" i="14"/>
  <c r="DK116" i="14"/>
  <c r="DL116" i="14"/>
  <c r="DM116" i="14"/>
  <c r="DI117" i="14"/>
  <c r="DJ117" i="14"/>
  <c r="DK117" i="14"/>
  <c r="DL117" i="14"/>
  <c r="DM117" i="14"/>
  <c r="DI118" i="14"/>
  <c r="DJ118" i="14"/>
  <c r="DK118" i="14"/>
  <c r="DL118" i="14"/>
  <c r="DM118" i="14"/>
  <c r="DI119" i="14"/>
  <c r="DJ119" i="14"/>
  <c r="DK119" i="14"/>
  <c r="DL119" i="14"/>
  <c r="DM119" i="14"/>
  <c r="DI120" i="14"/>
  <c r="DJ120" i="14"/>
  <c r="DK120" i="14"/>
  <c r="DL120" i="14"/>
  <c r="DM120" i="14"/>
  <c r="DI121" i="14"/>
  <c r="DJ121" i="14"/>
  <c r="DK121" i="14"/>
  <c r="DL121" i="14"/>
  <c r="DM121" i="14"/>
  <c r="DI122" i="14"/>
  <c r="DJ122" i="14"/>
  <c r="DK122" i="14"/>
  <c r="DL122" i="14"/>
  <c r="DM122" i="14"/>
  <c r="DI123" i="14"/>
  <c r="DJ123" i="14"/>
  <c r="DK123" i="14"/>
  <c r="DL123" i="14"/>
  <c r="DM123" i="14"/>
  <c r="DI124" i="14"/>
  <c r="DJ124" i="14"/>
  <c r="DK124" i="14"/>
  <c r="DL124" i="14"/>
  <c r="DM124" i="14"/>
  <c r="DI125" i="14"/>
  <c r="DJ125" i="14"/>
  <c r="DK125" i="14"/>
  <c r="DL125" i="14"/>
  <c r="DM125" i="14"/>
  <c r="DI126" i="14"/>
  <c r="DJ126" i="14"/>
  <c r="DK126" i="14"/>
  <c r="DL126" i="14"/>
  <c r="DM126" i="14"/>
  <c r="DI127" i="14"/>
  <c r="DJ127" i="14"/>
  <c r="DK127" i="14"/>
  <c r="DL127" i="14"/>
  <c r="DM127" i="14"/>
  <c r="DI128" i="14"/>
  <c r="DJ128" i="14"/>
  <c r="DK128" i="14"/>
  <c r="DL128" i="14"/>
  <c r="DM128" i="14"/>
  <c r="DI129" i="14"/>
  <c r="DJ129" i="14"/>
  <c r="DK129" i="14"/>
  <c r="DL129" i="14"/>
  <c r="DM129" i="14"/>
  <c r="DI130" i="14"/>
  <c r="DJ130" i="14"/>
  <c r="DK130" i="14"/>
  <c r="DL130" i="14"/>
  <c r="DM130" i="14"/>
  <c r="DI131" i="14"/>
  <c r="DJ131" i="14"/>
  <c r="DK131" i="14"/>
  <c r="DL131" i="14"/>
  <c r="DM131" i="14"/>
  <c r="DI132" i="14"/>
  <c r="DJ132" i="14"/>
  <c r="DK132" i="14"/>
  <c r="DL132" i="14"/>
  <c r="DM132" i="14"/>
  <c r="DI133" i="14"/>
  <c r="DJ133" i="14"/>
  <c r="DK133" i="14"/>
  <c r="DL133" i="14"/>
  <c r="DM133" i="14"/>
  <c r="DI134" i="14"/>
  <c r="DJ134" i="14"/>
  <c r="DK134" i="14"/>
  <c r="DL134" i="14"/>
  <c r="DM134" i="14"/>
  <c r="DI135" i="14"/>
  <c r="DJ135" i="14"/>
  <c r="DK135" i="14"/>
  <c r="DL135" i="14"/>
  <c r="DM135" i="14"/>
  <c r="DI136" i="14"/>
  <c r="DJ136" i="14"/>
  <c r="DK136" i="14"/>
  <c r="DL136" i="14"/>
  <c r="DM136" i="14"/>
  <c r="DI137" i="14"/>
  <c r="DJ137" i="14"/>
  <c r="DK137" i="14"/>
  <c r="DL137" i="14"/>
  <c r="DM137" i="14"/>
  <c r="DI138" i="14"/>
  <c r="DJ138" i="14"/>
  <c r="DK138" i="14"/>
  <c r="DL138" i="14"/>
  <c r="DM138" i="14"/>
  <c r="DI139" i="14"/>
  <c r="DJ139" i="14"/>
  <c r="DK139" i="14"/>
  <c r="DL139" i="14"/>
  <c r="DM139" i="14"/>
  <c r="DI140" i="14"/>
  <c r="DJ140" i="14"/>
  <c r="DK140" i="14"/>
  <c r="DL140" i="14"/>
  <c r="DM140" i="14"/>
  <c r="DI141" i="14"/>
  <c r="DJ141" i="14"/>
  <c r="DK141" i="14"/>
  <c r="DL141" i="14"/>
  <c r="DM141" i="14"/>
  <c r="DI142" i="14"/>
  <c r="DJ142" i="14"/>
  <c r="DK142" i="14"/>
  <c r="DL142" i="14"/>
  <c r="DM142" i="14"/>
  <c r="DI143" i="14"/>
  <c r="DJ143" i="14"/>
  <c r="DK143" i="14"/>
  <c r="DL143" i="14"/>
  <c r="DM143" i="14"/>
  <c r="DI144" i="14"/>
  <c r="DJ144" i="14"/>
  <c r="DK144" i="14"/>
  <c r="DL144" i="14"/>
  <c r="DM144" i="14"/>
  <c r="DI145" i="14"/>
  <c r="DJ145" i="14"/>
  <c r="DK145" i="14"/>
  <c r="DL145" i="14"/>
  <c r="DM145" i="14"/>
  <c r="DI146" i="14"/>
  <c r="DJ146" i="14"/>
  <c r="DK146" i="14"/>
  <c r="DL146" i="14"/>
  <c r="DM146" i="14"/>
  <c r="DI147" i="14"/>
  <c r="DJ147" i="14"/>
  <c r="DK147" i="14"/>
  <c r="DL147" i="14"/>
  <c r="DM147" i="14"/>
  <c r="DI148" i="14"/>
  <c r="DJ148" i="14"/>
  <c r="DK148" i="14"/>
  <c r="DL148" i="14"/>
  <c r="DM148" i="14"/>
  <c r="DI149" i="14"/>
  <c r="DJ149" i="14"/>
  <c r="DK149" i="14"/>
  <c r="DL149" i="14"/>
  <c r="DM149" i="14"/>
  <c r="DI150" i="14"/>
  <c r="DJ150" i="14"/>
  <c r="DK150" i="14"/>
  <c r="DL150" i="14"/>
  <c r="DM150" i="14"/>
  <c r="DI151" i="14"/>
  <c r="DJ151" i="14"/>
  <c r="DK151" i="14"/>
  <c r="DL151" i="14"/>
  <c r="DM151" i="14"/>
  <c r="DI152" i="14"/>
  <c r="DJ152" i="14"/>
  <c r="DK152" i="14"/>
  <c r="DL152" i="14"/>
  <c r="DM152" i="14"/>
  <c r="DI153" i="14"/>
  <c r="DJ153" i="14"/>
  <c r="DK153" i="14"/>
  <c r="DL153" i="14"/>
  <c r="DM153" i="14"/>
  <c r="DI154" i="14"/>
  <c r="DJ154" i="14"/>
  <c r="DK154" i="14"/>
  <c r="DL154" i="14"/>
  <c r="DM154" i="14"/>
  <c r="DI155" i="14"/>
  <c r="DJ155" i="14"/>
  <c r="DK155" i="14"/>
  <c r="DL155" i="14"/>
  <c r="DM155" i="14"/>
  <c r="DI156" i="14"/>
  <c r="DJ156" i="14"/>
  <c r="DK156" i="14"/>
  <c r="DL156" i="14"/>
  <c r="DM156" i="14"/>
  <c r="DI157" i="14"/>
  <c r="DJ157" i="14"/>
  <c r="DK157" i="14"/>
  <c r="DL157" i="14"/>
  <c r="DM157" i="14"/>
  <c r="DI158" i="14"/>
  <c r="DJ158" i="14"/>
  <c r="DK158" i="14"/>
  <c r="DL158" i="14"/>
  <c r="DM158" i="14"/>
  <c r="DI159" i="14"/>
  <c r="DJ159" i="14"/>
  <c r="DK159" i="14"/>
  <c r="DL159" i="14"/>
  <c r="DM159" i="14"/>
  <c r="DI160" i="14"/>
  <c r="DJ160" i="14"/>
  <c r="DK160" i="14"/>
  <c r="DL160" i="14"/>
  <c r="DM160" i="14"/>
  <c r="DI161" i="14"/>
  <c r="DJ161" i="14"/>
  <c r="DK161" i="14"/>
  <c r="DL161" i="14"/>
  <c r="DM161" i="14"/>
  <c r="DI162" i="14"/>
  <c r="DJ162" i="14"/>
  <c r="DK162" i="14"/>
  <c r="DL162" i="14"/>
  <c r="DM162" i="14"/>
  <c r="DI163" i="14"/>
  <c r="DJ163" i="14"/>
  <c r="DK163" i="14"/>
  <c r="DL163" i="14"/>
  <c r="DM163" i="14"/>
  <c r="DI164" i="14"/>
  <c r="DJ164" i="14"/>
  <c r="DK164" i="14"/>
  <c r="DL164" i="14"/>
  <c r="DM164" i="14"/>
  <c r="DI165" i="14"/>
  <c r="DJ165" i="14"/>
  <c r="DK165" i="14"/>
  <c r="DL165" i="14"/>
  <c r="DM165" i="14"/>
  <c r="DI166" i="14"/>
  <c r="DJ166" i="14"/>
  <c r="DK166" i="14"/>
  <c r="DL166" i="14"/>
  <c r="DM166" i="14"/>
  <c r="DI167" i="14"/>
  <c r="DJ167" i="14"/>
  <c r="DK167" i="14"/>
  <c r="DL167" i="14"/>
  <c r="DM167" i="14"/>
  <c r="DI168" i="14"/>
  <c r="DJ168" i="14"/>
  <c r="DK168" i="14"/>
  <c r="DL168" i="14"/>
  <c r="DM168" i="14"/>
  <c r="DI169" i="14"/>
  <c r="DJ169" i="14"/>
  <c r="DK169" i="14"/>
  <c r="DL169" i="14"/>
  <c r="DM169" i="14"/>
  <c r="DI170" i="14"/>
  <c r="DJ170" i="14"/>
  <c r="DK170" i="14"/>
  <c r="DL170" i="14"/>
  <c r="DM170" i="14"/>
  <c r="DI171" i="14"/>
  <c r="DJ171" i="14"/>
  <c r="DK171" i="14"/>
  <c r="DL171" i="14"/>
  <c r="DM171" i="14"/>
  <c r="DI172" i="14"/>
  <c r="DJ172" i="14"/>
  <c r="DK172" i="14"/>
  <c r="DL172" i="14"/>
  <c r="DM172" i="14"/>
  <c r="DI173" i="14"/>
  <c r="DJ173" i="14"/>
  <c r="DK173" i="14"/>
  <c r="DL173" i="14"/>
  <c r="DM173" i="14"/>
  <c r="DI174" i="14"/>
  <c r="DJ174" i="14"/>
  <c r="DK174" i="14"/>
  <c r="DL174" i="14"/>
  <c r="DM174" i="14"/>
  <c r="DI175" i="14"/>
  <c r="DJ175" i="14"/>
  <c r="DK175" i="14"/>
  <c r="DL175" i="14"/>
  <c r="DM175" i="14"/>
  <c r="DI176" i="14"/>
  <c r="DJ176" i="14"/>
  <c r="DK176" i="14"/>
  <c r="DL176" i="14"/>
  <c r="DM176" i="14"/>
  <c r="DI177" i="14"/>
  <c r="DJ177" i="14"/>
  <c r="DK177" i="14"/>
  <c r="DL177" i="14"/>
  <c r="DM177" i="14"/>
  <c r="DI178" i="14"/>
  <c r="DJ178" i="14"/>
  <c r="DK178" i="14"/>
  <c r="DL178" i="14"/>
  <c r="DM178" i="14"/>
  <c r="DI179" i="14"/>
  <c r="DJ179" i="14"/>
  <c r="DK179" i="14"/>
  <c r="DL179" i="14"/>
  <c r="DM179" i="14"/>
  <c r="DI180" i="14"/>
  <c r="DJ180" i="14"/>
  <c r="DK180" i="14"/>
  <c r="DL180" i="14"/>
  <c r="DM180" i="14"/>
  <c r="DI181" i="14"/>
  <c r="DJ181" i="14"/>
  <c r="DK181" i="14"/>
  <c r="DL181" i="14"/>
  <c r="DM181" i="14"/>
  <c r="DI182" i="14"/>
  <c r="DJ182" i="14"/>
  <c r="DK182" i="14"/>
  <c r="DL182" i="14"/>
  <c r="DM182" i="14"/>
  <c r="DI183" i="14"/>
  <c r="DJ183" i="14"/>
  <c r="DK183" i="14"/>
  <c r="DL183" i="14"/>
  <c r="DM183" i="14"/>
  <c r="DI184" i="14"/>
  <c r="DJ184" i="14"/>
  <c r="DK184" i="14"/>
  <c r="DL184" i="14"/>
  <c r="DM184" i="14"/>
  <c r="DI185" i="14"/>
  <c r="DJ185" i="14"/>
  <c r="DK185" i="14"/>
  <c r="DL185" i="14"/>
  <c r="DM185" i="14"/>
  <c r="DI186" i="14"/>
  <c r="DJ186" i="14"/>
  <c r="DK186" i="14"/>
  <c r="DL186" i="14"/>
  <c r="DM186" i="14"/>
  <c r="DI187" i="14"/>
  <c r="DJ187" i="14"/>
  <c r="DK187" i="14"/>
  <c r="DL187" i="14"/>
  <c r="DM187" i="14"/>
  <c r="DI188" i="14"/>
  <c r="DJ188" i="14"/>
  <c r="DK188" i="14"/>
  <c r="DL188" i="14"/>
  <c r="DM188" i="14"/>
  <c r="DI189" i="14"/>
  <c r="DJ189" i="14"/>
  <c r="DK189" i="14"/>
  <c r="DL189" i="14"/>
  <c r="DM189" i="14"/>
  <c r="DI190" i="14"/>
  <c r="DJ190" i="14"/>
  <c r="DK190" i="14"/>
  <c r="DL190" i="14"/>
  <c r="DM190" i="14"/>
  <c r="DI191" i="14"/>
  <c r="DJ191" i="14"/>
  <c r="DK191" i="14"/>
  <c r="DL191" i="14"/>
  <c r="DM191" i="14"/>
  <c r="DI192" i="14"/>
  <c r="DJ192" i="14"/>
  <c r="DK192" i="14"/>
  <c r="DL192" i="14"/>
  <c r="DM192" i="14"/>
  <c r="DI193" i="14"/>
  <c r="DJ193" i="14"/>
  <c r="DK193" i="14"/>
  <c r="DL193" i="14"/>
  <c r="DM193" i="14"/>
  <c r="DI194" i="14"/>
  <c r="DJ194" i="14"/>
  <c r="DK194" i="14"/>
  <c r="DL194" i="14"/>
  <c r="DM194" i="14"/>
  <c r="DI195" i="14"/>
  <c r="DJ195" i="14"/>
  <c r="DK195" i="14"/>
  <c r="DL195" i="14"/>
  <c r="DM195" i="14"/>
  <c r="DI196" i="14"/>
  <c r="DJ196" i="14"/>
  <c r="DK196" i="14"/>
  <c r="DL196" i="14"/>
  <c r="DM196" i="14"/>
  <c r="DI197" i="14"/>
  <c r="DJ197" i="14"/>
  <c r="DK197" i="14"/>
  <c r="DL197" i="14"/>
  <c r="DM197" i="14"/>
  <c r="DI198" i="14"/>
  <c r="DJ198" i="14"/>
  <c r="DK198" i="14"/>
  <c r="DL198" i="14"/>
  <c r="DM198" i="14"/>
  <c r="DI199" i="14"/>
  <c r="DJ199" i="14"/>
  <c r="DK199" i="14"/>
  <c r="DL199" i="14"/>
  <c r="DM199" i="14"/>
  <c r="DI200" i="14"/>
  <c r="DJ200" i="14"/>
  <c r="DK200" i="14"/>
  <c r="DL200" i="14"/>
  <c r="DM200" i="14"/>
  <c r="DI201" i="14"/>
  <c r="DJ201" i="14"/>
  <c r="DK201" i="14"/>
  <c r="DL201" i="14"/>
  <c r="DM201" i="14"/>
  <c r="DI202" i="14"/>
  <c r="DJ202" i="14"/>
  <c r="DK202" i="14"/>
  <c r="DL202" i="14"/>
  <c r="DM202" i="14"/>
  <c r="DI203" i="14"/>
  <c r="DJ203" i="14"/>
  <c r="DK203" i="14"/>
  <c r="DL203" i="14"/>
  <c r="DM203" i="14"/>
  <c r="DI204" i="14"/>
  <c r="DJ204" i="14"/>
  <c r="DK204" i="14"/>
  <c r="DL204" i="14"/>
  <c r="DM204" i="14"/>
  <c r="DI205" i="14"/>
  <c r="DJ205" i="14"/>
  <c r="DK205" i="14"/>
  <c r="DL205" i="14"/>
  <c r="DM205" i="14"/>
  <c r="DI206" i="14"/>
  <c r="DJ206" i="14"/>
  <c r="DK206" i="14"/>
  <c r="DL206" i="14"/>
  <c r="DM206" i="14"/>
  <c r="DI207" i="14"/>
  <c r="DJ207" i="14"/>
  <c r="DK207" i="14"/>
  <c r="DL207" i="14"/>
  <c r="DM207" i="14"/>
  <c r="DI208" i="14"/>
  <c r="DJ208" i="14"/>
  <c r="DK208" i="14"/>
  <c r="DL208" i="14"/>
  <c r="DM208" i="14"/>
  <c r="DI209" i="14"/>
  <c r="DJ209" i="14"/>
  <c r="DK209" i="14"/>
  <c r="DL209" i="14"/>
  <c r="DM209" i="14"/>
  <c r="DI210" i="14"/>
  <c r="DJ210" i="14"/>
  <c r="DK210" i="14"/>
  <c r="DL210" i="14"/>
  <c r="DM210" i="14"/>
  <c r="DI211" i="14"/>
  <c r="DJ211" i="14"/>
  <c r="DK211" i="14"/>
  <c r="DL211" i="14"/>
  <c r="DM211" i="14"/>
  <c r="DI212" i="14"/>
  <c r="DJ212" i="14"/>
  <c r="DK212" i="14"/>
  <c r="DL212" i="14"/>
  <c r="DM212" i="14"/>
  <c r="DI213" i="14"/>
  <c r="DJ213" i="14"/>
  <c r="DK213" i="14"/>
  <c r="DL213" i="14"/>
  <c r="DM213" i="14"/>
  <c r="DI214" i="14"/>
  <c r="DJ214" i="14"/>
  <c r="DK214" i="14"/>
  <c r="DL214" i="14"/>
  <c r="DM214" i="14"/>
  <c r="DI215" i="14"/>
  <c r="DJ215" i="14"/>
  <c r="DK215" i="14"/>
  <c r="DL215" i="14"/>
  <c r="DM215" i="14"/>
  <c r="DI216" i="14"/>
  <c r="DJ216" i="14"/>
  <c r="DK216" i="14"/>
  <c r="DL216" i="14"/>
  <c r="DM216" i="14"/>
  <c r="DI217" i="14"/>
  <c r="DJ217" i="14"/>
  <c r="DK217" i="14"/>
  <c r="DL217" i="14"/>
  <c r="DM217" i="14"/>
  <c r="DI218" i="14"/>
  <c r="DJ218" i="14"/>
  <c r="DK218" i="14"/>
  <c r="DL218" i="14"/>
  <c r="DM218" i="14"/>
  <c r="DI219" i="14"/>
  <c r="DJ219" i="14"/>
  <c r="DK219" i="14"/>
  <c r="DL219" i="14"/>
  <c r="DM219" i="14"/>
  <c r="DI220" i="14"/>
  <c r="DJ220" i="14"/>
  <c r="DK220" i="14"/>
  <c r="DL220" i="14"/>
  <c r="DM220" i="14"/>
  <c r="DI221" i="14"/>
  <c r="DJ221" i="14"/>
  <c r="DK221" i="14"/>
  <c r="DL221" i="14"/>
  <c r="DM221" i="14"/>
  <c r="DI222" i="14"/>
  <c r="DJ222" i="14"/>
  <c r="DK222" i="14"/>
  <c r="DL222" i="14"/>
  <c r="DM222" i="14"/>
  <c r="DI223" i="14"/>
  <c r="DJ223" i="14"/>
  <c r="DK223" i="14"/>
  <c r="DL223" i="14"/>
  <c r="DM223" i="14"/>
  <c r="DI224" i="14"/>
  <c r="DJ224" i="14"/>
  <c r="DK224" i="14"/>
  <c r="DL224" i="14"/>
  <c r="DM224" i="14"/>
  <c r="DI225" i="14"/>
  <c r="DJ225" i="14"/>
  <c r="DK225" i="14"/>
  <c r="DL225" i="14"/>
  <c r="DM225" i="14"/>
  <c r="DI226" i="14"/>
  <c r="DJ226" i="14"/>
  <c r="DK226" i="14"/>
  <c r="DL226" i="14"/>
  <c r="DM226" i="14"/>
  <c r="DI227" i="14"/>
  <c r="DJ227" i="14"/>
  <c r="DK227" i="14"/>
  <c r="DL227" i="14"/>
  <c r="DM227" i="14"/>
  <c r="DI228" i="14"/>
  <c r="DJ228" i="14"/>
  <c r="DK228" i="14"/>
  <c r="DL228" i="14"/>
  <c r="DM228" i="14"/>
  <c r="DI229" i="14"/>
  <c r="DJ229" i="14"/>
  <c r="DK229" i="14"/>
  <c r="DL229" i="14"/>
  <c r="DM229" i="14"/>
  <c r="DI230" i="14"/>
  <c r="DJ230" i="14"/>
  <c r="DK230" i="14"/>
  <c r="DL230" i="14"/>
  <c r="DM230" i="14"/>
  <c r="DI231" i="14"/>
  <c r="DJ231" i="14"/>
  <c r="DK231" i="14"/>
  <c r="DL231" i="14"/>
  <c r="DM231" i="14"/>
  <c r="DI232" i="14"/>
  <c r="DJ232" i="14"/>
  <c r="DK232" i="14"/>
  <c r="DL232" i="14"/>
  <c r="DM232" i="14"/>
  <c r="DI233" i="14"/>
  <c r="DJ233" i="14"/>
  <c r="DK233" i="14"/>
  <c r="DL233" i="14"/>
  <c r="DM233" i="14"/>
  <c r="DI234" i="14"/>
  <c r="DJ234" i="14"/>
  <c r="DK234" i="14"/>
  <c r="DL234" i="14"/>
  <c r="DM234" i="14"/>
  <c r="DI235" i="14"/>
  <c r="DJ235" i="14"/>
  <c r="DK235" i="14"/>
  <c r="DL235" i="14"/>
  <c r="DM235" i="14"/>
  <c r="DI236" i="14"/>
  <c r="DJ236" i="14"/>
  <c r="DK236" i="14"/>
  <c r="DL236" i="14"/>
  <c r="DM236" i="14"/>
  <c r="DI237" i="14"/>
  <c r="DJ237" i="14"/>
  <c r="DK237" i="14"/>
  <c r="DL237" i="14"/>
  <c r="DM237" i="14"/>
  <c r="DI238" i="14"/>
  <c r="DJ238" i="14"/>
  <c r="DK238" i="14"/>
  <c r="DL238" i="14"/>
  <c r="DM238" i="14"/>
  <c r="DI239" i="14"/>
  <c r="DJ239" i="14"/>
  <c r="DK239" i="14"/>
  <c r="DL239" i="14"/>
  <c r="DM239" i="14"/>
  <c r="DI240" i="14"/>
  <c r="DJ240" i="14"/>
  <c r="DK240" i="14"/>
  <c r="DL240" i="14"/>
  <c r="DM240" i="14"/>
  <c r="DI241" i="14"/>
  <c r="DJ241" i="14"/>
  <c r="DK241" i="14"/>
  <c r="DL241" i="14"/>
  <c r="DM241" i="14"/>
  <c r="DI242" i="14"/>
  <c r="DJ242" i="14"/>
  <c r="DK242" i="14"/>
  <c r="DL242" i="14"/>
  <c r="DM242" i="14"/>
  <c r="DI243" i="14"/>
  <c r="DJ243" i="14"/>
  <c r="DK243" i="14"/>
  <c r="DL243" i="14"/>
  <c r="DM243" i="14"/>
  <c r="DI244" i="14"/>
  <c r="DJ244" i="14"/>
  <c r="DK244" i="14"/>
  <c r="DL244" i="14"/>
  <c r="DM244" i="14"/>
  <c r="DI245" i="14"/>
  <c r="DJ245" i="14"/>
  <c r="DK245" i="14"/>
  <c r="DL245" i="14"/>
  <c r="DM245" i="14"/>
  <c r="DI246" i="14"/>
  <c r="DJ246" i="14"/>
  <c r="DK246" i="14"/>
  <c r="DL246" i="14"/>
  <c r="DM246" i="14"/>
  <c r="DI247" i="14"/>
  <c r="DJ247" i="14"/>
  <c r="DK247" i="14"/>
  <c r="DL247" i="14"/>
  <c r="DM247" i="14"/>
  <c r="DI248" i="14"/>
  <c r="DJ248" i="14"/>
  <c r="DK248" i="14"/>
  <c r="DL248" i="14"/>
  <c r="DM248" i="14"/>
  <c r="DI249" i="14"/>
  <c r="DJ249" i="14"/>
  <c r="DK249" i="14"/>
  <c r="DL249" i="14"/>
  <c r="DM249" i="14"/>
  <c r="DI250" i="14"/>
  <c r="DJ250" i="14"/>
  <c r="DK250" i="14"/>
  <c r="DL250" i="14"/>
  <c r="DM250" i="14"/>
  <c r="DI251" i="14"/>
  <c r="DJ251" i="14"/>
  <c r="DK251" i="14"/>
  <c r="DL251" i="14"/>
  <c r="DM251" i="14"/>
  <c r="DI252" i="14"/>
  <c r="DJ252" i="14"/>
  <c r="DK252" i="14"/>
  <c r="DL252" i="14"/>
  <c r="DM252" i="14"/>
  <c r="DI253" i="14"/>
  <c r="DJ253" i="14"/>
  <c r="DK253" i="14"/>
  <c r="DL253" i="14"/>
  <c r="DM253" i="14"/>
  <c r="DI254" i="14"/>
  <c r="DJ254" i="14"/>
  <c r="DK254" i="14"/>
  <c r="DL254" i="14"/>
  <c r="DM254" i="14"/>
  <c r="DI255" i="14"/>
  <c r="DJ255" i="14"/>
  <c r="DK255" i="14"/>
  <c r="DL255" i="14"/>
  <c r="DM255" i="14"/>
  <c r="DI256" i="14"/>
  <c r="DJ256" i="14"/>
  <c r="DK256" i="14"/>
  <c r="DL256" i="14"/>
  <c r="DM256" i="14"/>
  <c r="DI257" i="14"/>
  <c r="DJ257" i="14"/>
  <c r="DK257" i="14"/>
  <c r="DL257" i="14"/>
  <c r="DM257" i="14"/>
  <c r="DI258" i="14"/>
  <c r="DJ258" i="14"/>
  <c r="DK258" i="14"/>
  <c r="DL258" i="14"/>
  <c r="DM258" i="14"/>
  <c r="DI259" i="14"/>
  <c r="DJ259" i="14"/>
  <c r="DK259" i="14"/>
  <c r="DL259" i="14"/>
  <c r="DM259" i="14"/>
  <c r="DI260" i="14"/>
  <c r="DJ260" i="14"/>
  <c r="DK260" i="14"/>
  <c r="DL260" i="14"/>
  <c r="DM260" i="14"/>
  <c r="DI261" i="14"/>
  <c r="DJ261" i="14"/>
  <c r="DK261" i="14"/>
  <c r="DL261" i="14"/>
  <c r="DM261" i="14"/>
  <c r="DI262" i="14"/>
  <c r="DJ262" i="14"/>
  <c r="DK262" i="14"/>
  <c r="DL262" i="14"/>
  <c r="DM262" i="14"/>
  <c r="DI263" i="14"/>
  <c r="DJ263" i="14"/>
  <c r="DK263" i="14"/>
  <c r="DL263" i="14"/>
  <c r="DM263" i="14"/>
  <c r="DI264" i="14"/>
  <c r="DJ264" i="14"/>
  <c r="DK264" i="14"/>
  <c r="DL264" i="14"/>
  <c r="DM264" i="14"/>
  <c r="DI265" i="14"/>
  <c r="DJ265" i="14"/>
  <c r="DK265" i="14"/>
  <c r="DL265" i="14"/>
  <c r="DM265" i="14"/>
  <c r="DI266" i="14"/>
  <c r="DJ266" i="14"/>
  <c r="DK266" i="14"/>
  <c r="DL266" i="14"/>
  <c r="DM266" i="14"/>
  <c r="DI267" i="14"/>
  <c r="DJ267" i="14"/>
  <c r="DK267" i="14"/>
  <c r="DL267" i="14"/>
  <c r="DM267" i="14"/>
  <c r="DI268" i="14"/>
  <c r="DJ268" i="14"/>
  <c r="DK268" i="14"/>
  <c r="DL268" i="14"/>
  <c r="DM268" i="14"/>
  <c r="DI269" i="14"/>
  <c r="DJ269" i="14"/>
  <c r="DK269" i="14"/>
  <c r="DL269" i="14"/>
  <c r="DM269" i="14"/>
  <c r="DI270" i="14"/>
  <c r="DJ270" i="14"/>
  <c r="DK270" i="14"/>
  <c r="DL270" i="14"/>
  <c r="DM270" i="14"/>
  <c r="DI271" i="14"/>
  <c r="DJ271" i="14"/>
  <c r="DK271" i="14"/>
  <c r="DL271" i="14"/>
  <c r="DM271" i="14"/>
  <c r="DI272" i="14"/>
  <c r="DJ272" i="14"/>
  <c r="DK272" i="14"/>
  <c r="DL272" i="14"/>
  <c r="DM272" i="14"/>
  <c r="DI273" i="14"/>
  <c r="DJ273" i="14"/>
  <c r="DK273" i="14"/>
  <c r="DL273" i="14"/>
  <c r="DM273" i="14"/>
  <c r="DI274" i="14"/>
  <c r="DJ274" i="14"/>
  <c r="DK274" i="14"/>
  <c r="DL274" i="14"/>
  <c r="DM274" i="14"/>
  <c r="DI275" i="14"/>
  <c r="DJ275" i="14"/>
  <c r="DK275" i="14"/>
  <c r="DL275" i="14"/>
  <c r="DM275" i="14"/>
  <c r="DI276" i="14"/>
  <c r="DJ276" i="14"/>
  <c r="DK276" i="14"/>
  <c r="DL276" i="14"/>
  <c r="DM276" i="14"/>
  <c r="DI277" i="14"/>
  <c r="DJ277" i="14"/>
  <c r="DK277" i="14"/>
  <c r="DL277" i="14"/>
  <c r="DM277" i="14"/>
  <c r="DI278" i="14"/>
  <c r="DJ278" i="14"/>
  <c r="DK278" i="14"/>
  <c r="DL278" i="14"/>
  <c r="DM278" i="14"/>
  <c r="DI279" i="14"/>
  <c r="DJ279" i="14"/>
  <c r="DK279" i="14"/>
  <c r="DL279" i="14"/>
  <c r="DM279" i="14"/>
  <c r="DI280" i="14"/>
  <c r="DJ280" i="14"/>
  <c r="DK280" i="14"/>
  <c r="DL280" i="14"/>
  <c r="DM280" i="14"/>
  <c r="DI281" i="14"/>
  <c r="DJ281" i="14"/>
  <c r="DK281" i="14"/>
  <c r="DL281" i="14"/>
  <c r="DM281" i="14"/>
  <c r="DI282" i="14"/>
  <c r="DJ282" i="14"/>
  <c r="DK282" i="14"/>
  <c r="DL282" i="14"/>
  <c r="DM282" i="14"/>
  <c r="DI283" i="14"/>
  <c r="DJ283" i="14"/>
  <c r="DK283" i="14"/>
  <c r="DL283" i="14"/>
  <c r="DM283" i="14"/>
  <c r="DI284" i="14"/>
  <c r="DJ284" i="14"/>
  <c r="DK284" i="14"/>
  <c r="DL284" i="14"/>
  <c r="DM284" i="14"/>
  <c r="DI285" i="14"/>
  <c r="DJ285" i="14"/>
  <c r="DK285" i="14"/>
  <c r="DL285" i="14"/>
  <c r="DM285" i="14"/>
  <c r="DI286" i="14"/>
  <c r="DJ286" i="14"/>
  <c r="DK286" i="14"/>
  <c r="DL286" i="14"/>
  <c r="DM286" i="14"/>
  <c r="DI287" i="14"/>
  <c r="DJ287" i="14"/>
  <c r="DK287" i="14"/>
  <c r="DL287" i="14"/>
  <c r="DM287" i="14"/>
  <c r="DI288" i="14"/>
  <c r="DJ288" i="14"/>
  <c r="DK288" i="14"/>
  <c r="DL288" i="14"/>
  <c r="DM288" i="14"/>
  <c r="DI289" i="14"/>
  <c r="DJ289" i="14"/>
  <c r="DK289" i="14"/>
  <c r="DL289" i="14"/>
  <c r="DM289" i="14"/>
  <c r="DI290" i="14"/>
  <c r="DJ290" i="14"/>
  <c r="DK290" i="14"/>
  <c r="DL290" i="14"/>
  <c r="DM290" i="14"/>
  <c r="DI291" i="14"/>
  <c r="DJ291" i="14"/>
  <c r="DK291" i="14"/>
  <c r="DL291" i="14"/>
  <c r="DM291" i="14"/>
  <c r="DI292" i="14"/>
  <c r="DJ292" i="14"/>
  <c r="DK292" i="14"/>
  <c r="DL292" i="14"/>
  <c r="DM292" i="14"/>
  <c r="DI293" i="14"/>
  <c r="DJ293" i="14"/>
  <c r="DK293" i="14"/>
  <c r="DL293" i="14"/>
  <c r="DM293" i="14"/>
  <c r="DI294" i="14"/>
  <c r="DJ294" i="14"/>
  <c r="DK294" i="14"/>
  <c r="DL294" i="14"/>
  <c r="DM294" i="14"/>
  <c r="DI295" i="14"/>
  <c r="DJ295" i="14"/>
  <c r="DK295" i="14"/>
  <c r="DL295" i="14"/>
  <c r="DM295" i="14"/>
  <c r="DI296" i="14"/>
  <c r="DJ296" i="14"/>
  <c r="DK296" i="14"/>
  <c r="DL296" i="14"/>
  <c r="DM296" i="14"/>
  <c r="DI297" i="14"/>
  <c r="DJ297" i="14"/>
  <c r="DK297" i="14"/>
  <c r="DL297" i="14"/>
  <c r="DM297" i="14"/>
  <c r="DI298" i="14"/>
  <c r="DJ298" i="14"/>
  <c r="DK298" i="14"/>
  <c r="DL298" i="14"/>
  <c r="DM298" i="14"/>
  <c r="DI299" i="14"/>
  <c r="DJ299" i="14"/>
  <c r="DK299" i="14"/>
  <c r="DL299" i="14"/>
  <c r="DM299" i="14"/>
  <c r="DI300" i="14"/>
  <c r="DJ300" i="14"/>
  <c r="DK300" i="14"/>
  <c r="DL300" i="14"/>
  <c r="DM300" i="14"/>
  <c r="DI301" i="14"/>
  <c r="DJ301" i="14"/>
  <c r="DK301" i="14"/>
  <c r="DL301" i="14"/>
  <c r="DM301" i="14"/>
  <c r="DI302" i="14"/>
  <c r="DJ302" i="14"/>
  <c r="DK302" i="14"/>
  <c r="DL302" i="14"/>
  <c r="DM302" i="14"/>
  <c r="DI303" i="14"/>
  <c r="DJ303" i="14"/>
  <c r="DK303" i="14"/>
  <c r="DL303" i="14"/>
  <c r="DM303" i="14"/>
  <c r="DI304" i="14"/>
  <c r="DJ304" i="14"/>
  <c r="DK304" i="14"/>
  <c r="DL304" i="14"/>
  <c r="DM304" i="14"/>
  <c r="DI305" i="14"/>
  <c r="DJ305" i="14"/>
  <c r="DK305" i="14"/>
  <c r="DL305" i="14"/>
  <c r="DM305" i="14"/>
  <c r="DI306" i="14"/>
  <c r="DJ306" i="14"/>
  <c r="DK306" i="14"/>
  <c r="DL306" i="14"/>
  <c r="DM306" i="14"/>
  <c r="DI307" i="14"/>
  <c r="DJ307" i="14"/>
  <c r="DK307" i="14"/>
  <c r="DL307" i="14"/>
  <c r="DM307" i="14"/>
  <c r="DI308" i="14"/>
  <c r="DJ308" i="14"/>
  <c r="DK308" i="14"/>
  <c r="DL308" i="14"/>
  <c r="DM308" i="14"/>
  <c r="DI309" i="14"/>
  <c r="DJ309" i="14"/>
  <c r="DK309" i="14"/>
  <c r="DL309" i="14"/>
  <c r="DM309" i="14"/>
  <c r="DI310" i="14"/>
  <c r="DJ310" i="14"/>
  <c r="DK310" i="14"/>
  <c r="DL310" i="14"/>
  <c r="DM310" i="14"/>
  <c r="DI311" i="14"/>
  <c r="DJ311" i="14"/>
  <c r="DK311" i="14"/>
  <c r="DL311" i="14"/>
  <c r="DM311" i="14"/>
  <c r="DI312" i="14"/>
  <c r="DJ312" i="14"/>
  <c r="DK312" i="14"/>
  <c r="DL312" i="14"/>
  <c r="DM312" i="14"/>
  <c r="DI313" i="14"/>
  <c r="DJ313" i="14"/>
  <c r="DK313" i="14"/>
  <c r="DL313" i="14"/>
  <c r="DM313" i="14"/>
  <c r="DI314" i="14"/>
  <c r="DJ314" i="14"/>
  <c r="DK314" i="14"/>
  <c r="DL314" i="14"/>
  <c r="DM314" i="14"/>
  <c r="DI315" i="14"/>
  <c r="DJ315" i="14"/>
  <c r="DK315" i="14"/>
  <c r="DL315" i="14"/>
  <c r="DM315" i="14"/>
  <c r="DI316" i="14"/>
  <c r="DJ316" i="14"/>
  <c r="DK316" i="14"/>
  <c r="DL316" i="14"/>
  <c r="DM316" i="14"/>
  <c r="DI317" i="14"/>
  <c r="DJ317" i="14"/>
  <c r="DK317" i="14"/>
  <c r="DL317" i="14"/>
  <c r="DM317" i="14"/>
  <c r="DI318" i="14"/>
  <c r="DJ318" i="14"/>
  <c r="DK318" i="14"/>
  <c r="DL318" i="14"/>
  <c r="DM318" i="14"/>
  <c r="DI319" i="14"/>
  <c r="DJ319" i="14"/>
  <c r="DK319" i="14"/>
  <c r="DL319" i="14"/>
  <c r="DM319" i="14"/>
  <c r="DI320" i="14"/>
  <c r="DJ320" i="14"/>
  <c r="DK320" i="14"/>
  <c r="DL320" i="14"/>
  <c r="DM320" i="14"/>
  <c r="DI321" i="14"/>
  <c r="DJ321" i="14"/>
  <c r="DK321" i="14"/>
  <c r="DL321" i="14"/>
  <c r="DM321" i="14"/>
  <c r="DI322" i="14"/>
  <c r="DJ322" i="14"/>
  <c r="DK322" i="14"/>
  <c r="DL322" i="14"/>
  <c r="DM322" i="14"/>
  <c r="DI323" i="14"/>
  <c r="DJ323" i="14"/>
  <c r="DK323" i="14"/>
  <c r="DL323" i="14"/>
  <c r="DM323" i="14"/>
  <c r="DI324" i="14"/>
  <c r="DJ324" i="14"/>
  <c r="DK324" i="14"/>
  <c r="DL324" i="14"/>
  <c r="DM324" i="14"/>
  <c r="DI325" i="14"/>
  <c r="DJ325" i="14"/>
  <c r="DK325" i="14"/>
  <c r="DL325" i="14"/>
  <c r="DM325" i="14"/>
  <c r="DI326" i="14"/>
  <c r="DJ326" i="14"/>
  <c r="DK326" i="14"/>
  <c r="DL326" i="14"/>
  <c r="DM326" i="14"/>
  <c r="DI327" i="14"/>
  <c r="DJ327" i="14"/>
  <c r="DK327" i="14"/>
  <c r="DL327" i="14"/>
  <c r="DM327" i="14"/>
  <c r="DI328" i="14"/>
  <c r="DJ328" i="14"/>
  <c r="DK328" i="14"/>
  <c r="DL328" i="14"/>
  <c r="DM328" i="14"/>
  <c r="DI329" i="14"/>
  <c r="DJ329" i="14"/>
  <c r="DK329" i="14"/>
  <c r="DL329" i="14"/>
  <c r="DM329" i="14"/>
  <c r="DI330" i="14"/>
  <c r="DJ330" i="14"/>
  <c r="DK330" i="14"/>
  <c r="DL330" i="14"/>
  <c r="DM330" i="14"/>
  <c r="DI331" i="14"/>
  <c r="DJ331" i="14"/>
  <c r="DK331" i="14"/>
  <c r="DL331" i="14"/>
  <c r="DM331" i="14"/>
  <c r="DI332" i="14"/>
  <c r="DJ332" i="14"/>
  <c r="DK332" i="14"/>
  <c r="DL332" i="14"/>
  <c r="DM332" i="14"/>
  <c r="DI333" i="14"/>
  <c r="DJ333" i="14"/>
  <c r="DK333" i="14"/>
  <c r="DL333" i="14"/>
  <c r="DM333" i="14"/>
  <c r="DI334" i="14"/>
  <c r="DJ334" i="14"/>
  <c r="DK334" i="14"/>
  <c r="DL334" i="14"/>
  <c r="DM334" i="14"/>
  <c r="DI335" i="14"/>
  <c r="DJ335" i="14"/>
  <c r="DK335" i="14"/>
  <c r="DL335" i="14"/>
  <c r="DM335" i="14"/>
  <c r="DI336" i="14"/>
  <c r="DJ336" i="14"/>
  <c r="DK336" i="14"/>
  <c r="DL336" i="14"/>
  <c r="DM336" i="14"/>
  <c r="DI337" i="14"/>
  <c r="DJ337" i="14"/>
  <c r="DK337" i="14"/>
  <c r="DL337" i="14"/>
  <c r="DM337" i="14"/>
  <c r="DI338" i="14"/>
  <c r="DJ338" i="14"/>
  <c r="DK338" i="14"/>
  <c r="DL338" i="14"/>
  <c r="DM338" i="14"/>
  <c r="DI339" i="14"/>
  <c r="DJ339" i="14"/>
  <c r="DK339" i="14"/>
  <c r="DL339" i="14"/>
  <c r="DM339" i="14"/>
  <c r="DI340" i="14"/>
  <c r="DJ340" i="14"/>
  <c r="DK340" i="14"/>
  <c r="DL340" i="14"/>
  <c r="DM340" i="14"/>
  <c r="DI341" i="14"/>
  <c r="DJ341" i="14"/>
  <c r="DK341" i="14"/>
  <c r="DL341" i="14"/>
  <c r="DM341" i="14"/>
  <c r="DI342" i="14"/>
  <c r="DJ342" i="14"/>
  <c r="DK342" i="14"/>
  <c r="DL342" i="14"/>
  <c r="DM342" i="14"/>
  <c r="DI343" i="14"/>
  <c r="DJ343" i="14"/>
  <c r="DK343" i="14"/>
  <c r="DL343" i="14"/>
  <c r="DM343" i="14"/>
  <c r="DI344" i="14"/>
  <c r="DJ344" i="14"/>
  <c r="DK344" i="14"/>
  <c r="DL344" i="14"/>
  <c r="DM344" i="14"/>
  <c r="DI345" i="14"/>
  <c r="DJ345" i="14"/>
  <c r="DK345" i="14"/>
  <c r="DL345" i="14"/>
  <c r="DM345" i="14"/>
  <c r="DI346" i="14"/>
  <c r="DJ346" i="14"/>
  <c r="DK346" i="14"/>
  <c r="DL346" i="14"/>
  <c r="DM346" i="14"/>
  <c r="DI347" i="14"/>
  <c r="DJ347" i="14"/>
  <c r="DK347" i="14"/>
  <c r="DL347" i="14"/>
  <c r="DM347" i="14"/>
  <c r="DI348" i="14"/>
  <c r="DJ348" i="14"/>
  <c r="DK348" i="14"/>
  <c r="DL348" i="14"/>
  <c r="DM348" i="14"/>
  <c r="DI349" i="14"/>
  <c r="DJ349" i="14"/>
  <c r="DK349" i="14"/>
  <c r="DL349" i="14"/>
  <c r="DM349" i="14"/>
  <c r="DI350" i="14"/>
  <c r="DJ350" i="14"/>
  <c r="DK350" i="14"/>
  <c r="DL350" i="14"/>
  <c r="DM350" i="14"/>
  <c r="DI351" i="14"/>
  <c r="DJ351" i="14"/>
  <c r="DK351" i="14"/>
  <c r="DL351" i="14"/>
  <c r="DM351" i="14"/>
  <c r="DI352" i="14"/>
  <c r="DJ352" i="14"/>
  <c r="DK352" i="14"/>
  <c r="DL352" i="14"/>
  <c r="DM352" i="14"/>
  <c r="DI353" i="14"/>
  <c r="DJ353" i="14"/>
  <c r="DK353" i="14"/>
  <c r="DL353" i="14"/>
  <c r="DM353" i="14"/>
  <c r="DI354" i="14"/>
  <c r="DJ354" i="14"/>
  <c r="DK354" i="14"/>
  <c r="DL354" i="14"/>
  <c r="DM354" i="14"/>
  <c r="DI355" i="14"/>
  <c r="DJ355" i="14"/>
  <c r="DK355" i="14"/>
  <c r="DL355" i="14"/>
  <c r="DM355" i="14"/>
  <c r="DI356" i="14"/>
  <c r="DJ356" i="14"/>
  <c r="DK356" i="14"/>
  <c r="DL356" i="14"/>
  <c r="DM356" i="14"/>
  <c r="DI357" i="14"/>
  <c r="DJ357" i="14"/>
  <c r="DK357" i="14"/>
  <c r="DL357" i="14"/>
  <c r="DM357" i="14"/>
  <c r="DI358" i="14"/>
  <c r="DJ358" i="14"/>
  <c r="DK358" i="14"/>
  <c r="DL358" i="14"/>
  <c r="DM358" i="14"/>
  <c r="DI359" i="14"/>
  <c r="DJ359" i="14"/>
  <c r="DK359" i="14"/>
  <c r="DL359" i="14"/>
  <c r="DM359" i="14"/>
  <c r="DI360" i="14"/>
  <c r="DJ360" i="14"/>
  <c r="DK360" i="14"/>
  <c r="DL360" i="14"/>
  <c r="DM360" i="14"/>
  <c r="DI361" i="14"/>
  <c r="DJ361" i="14"/>
  <c r="DK361" i="14"/>
  <c r="DL361" i="14"/>
  <c r="DM361" i="14"/>
  <c r="DI362" i="14"/>
  <c r="DJ362" i="14"/>
  <c r="DK362" i="14"/>
  <c r="DL362" i="14"/>
  <c r="DM362" i="14"/>
  <c r="DI363" i="14"/>
  <c r="DJ363" i="14"/>
  <c r="DK363" i="14"/>
  <c r="DL363" i="14"/>
  <c r="DM363" i="14"/>
  <c r="DI364" i="14"/>
  <c r="DJ364" i="14"/>
  <c r="DK364" i="14"/>
  <c r="DL364" i="14"/>
  <c r="DM364" i="14"/>
  <c r="DI365" i="14"/>
  <c r="DJ365" i="14"/>
  <c r="DK365" i="14"/>
  <c r="DL365" i="14"/>
  <c r="DM365" i="14"/>
  <c r="DI366" i="14"/>
  <c r="DJ366" i="14"/>
  <c r="DK366" i="14"/>
  <c r="DL366" i="14"/>
  <c r="DM366" i="14"/>
  <c r="DI367" i="14"/>
  <c r="DJ367" i="14"/>
  <c r="DK367" i="14"/>
  <c r="DL367" i="14"/>
  <c r="DM367" i="14"/>
  <c r="DI368" i="14"/>
  <c r="DJ368" i="14"/>
  <c r="DK368" i="14"/>
  <c r="DL368" i="14"/>
  <c r="DM368" i="14"/>
  <c r="DI369" i="14"/>
  <c r="DJ369" i="14"/>
  <c r="DK369" i="14"/>
  <c r="DL369" i="14"/>
  <c r="DM369" i="14"/>
  <c r="DI370" i="14"/>
  <c r="DJ370" i="14"/>
  <c r="DK370" i="14"/>
  <c r="DL370" i="14"/>
  <c r="DM370" i="14"/>
  <c r="DI371" i="14"/>
  <c r="DJ371" i="14"/>
  <c r="DK371" i="14"/>
  <c r="DL371" i="14"/>
  <c r="DM371" i="14"/>
  <c r="DI372" i="14"/>
  <c r="DJ372" i="14"/>
  <c r="DK372" i="14"/>
  <c r="DL372" i="14"/>
  <c r="DM372" i="14"/>
  <c r="DI373" i="14"/>
  <c r="DJ373" i="14"/>
  <c r="DK373" i="14"/>
  <c r="DL373" i="14"/>
  <c r="DM373" i="14"/>
  <c r="DI374" i="14"/>
  <c r="DJ374" i="14"/>
  <c r="DK374" i="14"/>
  <c r="DL374" i="14"/>
  <c r="DM374" i="14"/>
  <c r="DI375" i="14"/>
  <c r="DJ375" i="14"/>
  <c r="DK375" i="14"/>
  <c r="DL375" i="14"/>
  <c r="DM375" i="14"/>
  <c r="DI376" i="14"/>
  <c r="DJ376" i="14"/>
  <c r="DK376" i="14"/>
  <c r="DL376" i="14"/>
  <c r="DM376" i="14"/>
  <c r="DI377" i="14"/>
  <c r="DJ377" i="14"/>
  <c r="DK377" i="14"/>
  <c r="DL377" i="14"/>
  <c r="DM377" i="14"/>
  <c r="DI378" i="14"/>
  <c r="DJ378" i="14"/>
  <c r="DK378" i="14"/>
  <c r="DL378" i="14"/>
  <c r="DM378" i="14"/>
  <c r="DI379" i="14"/>
  <c r="DJ379" i="14"/>
  <c r="DK379" i="14"/>
  <c r="DL379" i="14"/>
  <c r="DM379" i="14"/>
  <c r="DI380" i="14"/>
  <c r="DJ380" i="14"/>
  <c r="DK380" i="14"/>
  <c r="DL380" i="14"/>
  <c r="DM380" i="14"/>
  <c r="DI381" i="14"/>
  <c r="DJ381" i="14"/>
  <c r="DK381" i="14"/>
  <c r="DL381" i="14"/>
  <c r="DM381" i="14"/>
  <c r="DI382" i="14"/>
  <c r="DJ382" i="14"/>
  <c r="DK382" i="14"/>
  <c r="DL382" i="14"/>
  <c r="DM382" i="14"/>
  <c r="DI383" i="14"/>
  <c r="DJ383" i="14"/>
  <c r="DK383" i="14"/>
  <c r="DL383" i="14"/>
  <c r="DM383" i="14"/>
  <c r="DI384" i="14"/>
  <c r="DJ384" i="14"/>
  <c r="DK384" i="14"/>
  <c r="DL384" i="14"/>
  <c r="DM384" i="14"/>
  <c r="DI385" i="14"/>
  <c r="DJ385" i="14"/>
  <c r="DK385" i="14"/>
  <c r="DL385" i="14"/>
  <c r="DM385" i="14"/>
  <c r="DI386" i="14"/>
  <c r="DJ386" i="14"/>
  <c r="DK386" i="14"/>
  <c r="DL386" i="14"/>
  <c r="DM386" i="14"/>
  <c r="DI387" i="14"/>
  <c r="DJ387" i="14"/>
  <c r="DK387" i="14"/>
  <c r="DL387" i="14"/>
  <c r="DM387" i="14"/>
  <c r="DI388" i="14"/>
  <c r="DJ388" i="14"/>
  <c r="DK388" i="14"/>
  <c r="DL388" i="14"/>
  <c r="DM388" i="14"/>
  <c r="DI389" i="14"/>
  <c r="DJ389" i="14"/>
  <c r="DK389" i="14"/>
  <c r="DL389" i="14"/>
  <c r="DM389" i="14"/>
  <c r="DI390" i="14"/>
  <c r="DJ390" i="14"/>
  <c r="DK390" i="14"/>
  <c r="DL390" i="14"/>
  <c r="DM390" i="14"/>
  <c r="DI391" i="14"/>
  <c r="DJ391" i="14"/>
  <c r="DK391" i="14"/>
  <c r="DL391" i="14"/>
  <c r="DM391" i="14"/>
  <c r="DI392" i="14"/>
  <c r="DJ392" i="14"/>
  <c r="DK392" i="14"/>
  <c r="DL392" i="14"/>
  <c r="DM392" i="14"/>
  <c r="DI393" i="14"/>
  <c r="DJ393" i="14"/>
  <c r="DK393" i="14"/>
  <c r="DL393" i="14"/>
  <c r="DM393" i="14"/>
  <c r="DI394" i="14"/>
  <c r="DJ394" i="14"/>
  <c r="DK394" i="14"/>
  <c r="DL394" i="14"/>
  <c r="DM394" i="14"/>
  <c r="DI395" i="14"/>
  <c r="DJ395" i="14"/>
  <c r="DK395" i="14"/>
  <c r="DL395" i="14"/>
  <c r="DM395" i="14"/>
  <c r="DI396" i="14"/>
  <c r="DJ396" i="14"/>
  <c r="DK396" i="14"/>
  <c r="DL396" i="14"/>
  <c r="DM396" i="14"/>
  <c r="DI397" i="14"/>
  <c r="DJ397" i="14"/>
  <c r="DK397" i="14"/>
  <c r="DL397" i="14"/>
  <c r="DM397" i="14"/>
  <c r="DI398" i="14"/>
  <c r="DJ398" i="14"/>
  <c r="DK398" i="14"/>
  <c r="DL398" i="14"/>
  <c r="DM398" i="14"/>
  <c r="DI399" i="14"/>
  <c r="DJ399" i="14"/>
  <c r="DK399" i="14"/>
  <c r="DL399" i="14"/>
  <c r="DM399" i="14"/>
  <c r="DI400" i="14"/>
  <c r="DJ400" i="14"/>
  <c r="DK400" i="14"/>
  <c r="DL400" i="14"/>
  <c r="DM400" i="14"/>
  <c r="DI401" i="14"/>
  <c r="DJ401" i="14"/>
  <c r="DK401" i="14"/>
  <c r="DL401" i="14"/>
  <c r="DM401" i="14"/>
  <c r="DI402" i="14"/>
  <c r="DJ402" i="14"/>
  <c r="DK402" i="14"/>
  <c r="DL402" i="14"/>
  <c r="DM402" i="14"/>
  <c r="DI403" i="14"/>
  <c r="DJ403" i="14"/>
  <c r="DK403" i="14"/>
  <c r="DL403" i="14"/>
  <c r="DM403" i="14"/>
  <c r="DI404" i="14"/>
  <c r="DJ404" i="14"/>
  <c r="DK404" i="14"/>
  <c r="DL404" i="14"/>
  <c r="DM404" i="14"/>
  <c r="DI405" i="14"/>
  <c r="DJ405" i="14"/>
  <c r="DK405" i="14"/>
  <c r="DL405" i="14"/>
  <c r="DM405" i="14"/>
  <c r="DI406" i="14"/>
  <c r="DJ406" i="14"/>
  <c r="DK406" i="14"/>
  <c r="DL406" i="14"/>
  <c r="DM406" i="14"/>
  <c r="DI407" i="14"/>
  <c r="DJ407" i="14"/>
  <c r="DK407" i="14"/>
  <c r="DL407" i="14"/>
  <c r="DM407" i="14"/>
  <c r="DI408" i="14"/>
  <c r="DJ408" i="14"/>
  <c r="DK408" i="14"/>
  <c r="DL408" i="14"/>
  <c r="DM408" i="14"/>
  <c r="DI409" i="14"/>
  <c r="DJ409" i="14"/>
  <c r="DK409" i="14"/>
  <c r="DL409" i="14"/>
  <c r="DM409" i="14"/>
  <c r="DI410" i="14"/>
  <c r="DJ410" i="14"/>
  <c r="DK410" i="14"/>
  <c r="DL410" i="14"/>
  <c r="DM410" i="14"/>
  <c r="DI411" i="14"/>
  <c r="DJ411" i="14"/>
  <c r="DK411" i="14"/>
  <c r="DL411" i="14"/>
  <c r="DM411" i="14"/>
  <c r="DI412" i="14"/>
  <c r="DJ412" i="14"/>
  <c r="DK412" i="14"/>
  <c r="DL412" i="14"/>
  <c r="DM412" i="14"/>
  <c r="DI413" i="14"/>
  <c r="DJ413" i="14"/>
  <c r="DK413" i="14"/>
  <c r="DL413" i="14"/>
  <c r="DM413" i="14"/>
  <c r="DI414" i="14"/>
  <c r="DJ414" i="14"/>
  <c r="DK414" i="14"/>
  <c r="DL414" i="14"/>
  <c r="DM414" i="14"/>
  <c r="DI415" i="14"/>
  <c r="DJ415" i="14"/>
  <c r="DK415" i="14"/>
  <c r="DL415" i="14"/>
  <c r="DM415" i="14"/>
  <c r="DI416" i="14"/>
  <c r="DJ416" i="14"/>
  <c r="DK416" i="14"/>
  <c r="DL416" i="14"/>
  <c r="DM416" i="14"/>
  <c r="DI417" i="14"/>
  <c r="DJ417" i="14"/>
  <c r="DK417" i="14"/>
  <c r="DL417" i="14"/>
  <c r="DM417" i="14"/>
  <c r="DI418" i="14"/>
  <c r="DJ418" i="14"/>
  <c r="DK418" i="14"/>
  <c r="DL418" i="14"/>
  <c r="DM418" i="14"/>
  <c r="DI419" i="14"/>
  <c r="DJ419" i="14"/>
  <c r="DK419" i="14"/>
  <c r="DL419" i="14"/>
  <c r="DM419" i="14"/>
  <c r="DI420" i="14"/>
  <c r="DJ420" i="14"/>
  <c r="DK420" i="14"/>
  <c r="DL420" i="14"/>
  <c r="DM420" i="14"/>
  <c r="DI421" i="14"/>
  <c r="DJ421" i="14"/>
  <c r="DK421" i="14"/>
  <c r="DL421" i="14"/>
  <c r="DM421" i="14"/>
  <c r="DI422" i="14"/>
  <c r="DJ422" i="14"/>
  <c r="DK422" i="14"/>
  <c r="DL422" i="14"/>
  <c r="DM422" i="14"/>
  <c r="DI423" i="14"/>
  <c r="DJ423" i="14"/>
  <c r="DK423" i="14"/>
  <c r="DL423" i="14"/>
  <c r="DM423" i="14"/>
  <c r="DI424" i="14"/>
  <c r="DJ424" i="14"/>
  <c r="DK424" i="14"/>
  <c r="DL424" i="14"/>
  <c r="DM424" i="14"/>
  <c r="DI425" i="14"/>
  <c r="DJ425" i="14"/>
  <c r="DK425" i="14"/>
  <c r="DL425" i="14"/>
  <c r="DM425" i="14"/>
  <c r="DI426" i="14"/>
  <c r="DJ426" i="14"/>
  <c r="DK426" i="14"/>
  <c r="DL426" i="14"/>
  <c r="DM426" i="14"/>
  <c r="DI427" i="14"/>
  <c r="DJ427" i="14"/>
  <c r="DK427" i="14"/>
  <c r="DL427" i="14"/>
  <c r="DM427" i="14"/>
  <c r="DI428" i="14"/>
  <c r="DJ428" i="14"/>
  <c r="DK428" i="14"/>
  <c r="DL428" i="14"/>
  <c r="DM428" i="14"/>
  <c r="DI429" i="14"/>
  <c r="DJ429" i="14"/>
  <c r="DK429" i="14"/>
  <c r="DL429" i="14"/>
  <c r="DM429" i="14"/>
  <c r="DI430" i="14"/>
  <c r="DJ430" i="14"/>
  <c r="DK430" i="14"/>
  <c r="DL430" i="14"/>
  <c r="DM430" i="14"/>
  <c r="DI431" i="14"/>
  <c r="DJ431" i="14"/>
  <c r="DK431" i="14"/>
  <c r="DL431" i="14"/>
  <c r="DM431" i="14"/>
  <c r="DI432" i="14"/>
  <c r="DJ432" i="14"/>
  <c r="DK432" i="14"/>
  <c r="DL432" i="14"/>
  <c r="DM432" i="14"/>
  <c r="DI433" i="14"/>
  <c r="DJ433" i="14"/>
  <c r="DK433" i="14"/>
  <c r="DL433" i="14"/>
  <c r="DM433" i="14"/>
  <c r="DI434" i="14"/>
  <c r="DJ434" i="14"/>
  <c r="DK434" i="14"/>
  <c r="DL434" i="14"/>
  <c r="DM434" i="14"/>
  <c r="DI435" i="14"/>
  <c r="DJ435" i="14"/>
  <c r="DK435" i="14"/>
  <c r="DL435" i="14"/>
  <c r="DM435" i="14"/>
  <c r="DI436" i="14"/>
  <c r="DJ436" i="14"/>
  <c r="DK436" i="14"/>
  <c r="DL436" i="14"/>
  <c r="DM436" i="14"/>
  <c r="DI437" i="14"/>
  <c r="DJ437" i="14"/>
  <c r="DK437" i="14"/>
  <c r="DL437" i="14"/>
  <c r="DM437" i="14"/>
  <c r="DI438" i="14"/>
  <c r="DJ438" i="14"/>
  <c r="DK438" i="14"/>
  <c r="DL438" i="14"/>
  <c r="DM438" i="14"/>
  <c r="DI439" i="14"/>
  <c r="DJ439" i="14"/>
  <c r="DK439" i="14"/>
  <c r="DL439" i="14"/>
  <c r="DM439" i="14"/>
  <c r="DI440" i="14"/>
  <c r="DJ440" i="14"/>
  <c r="DK440" i="14"/>
  <c r="DL440" i="14"/>
  <c r="DM440" i="14"/>
  <c r="DI441" i="14"/>
  <c r="DJ441" i="14"/>
  <c r="DK441" i="14"/>
  <c r="DL441" i="14"/>
  <c r="DM441" i="14"/>
  <c r="DI442" i="14"/>
  <c r="DJ442" i="14"/>
  <c r="DK442" i="14"/>
  <c r="DL442" i="14"/>
  <c r="DM442" i="14"/>
  <c r="DI443" i="14"/>
  <c r="DJ443" i="14"/>
  <c r="DK443" i="14"/>
  <c r="DL443" i="14"/>
  <c r="DM443" i="14"/>
  <c r="DI444" i="14"/>
  <c r="DJ444" i="14"/>
  <c r="DK444" i="14"/>
  <c r="DL444" i="14"/>
  <c r="DM444" i="14"/>
  <c r="DI445" i="14"/>
  <c r="DJ445" i="14"/>
  <c r="DK445" i="14"/>
  <c r="DL445" i="14"/>
  <c r="DM445" i="14"/>
  <c r="DI446" i="14"/>
  <c r="DJ446" i="14"/>
  <c r="DK446" i="14"/>
  <c r="DL446" i="14"/>
  <c r="DM446" i="14"/>
  <c r="DI447" i="14"/>
  <c r="DJ447" i="14"/>
  <c r="DK447" i="14"/>
  <c r="DL447" i="14"/>
  <c r="DM447" i="14"/>
  <c r="DI448" i="14"/>
  <c r="DJ448" i="14"/>
  <c r="DK448" i="14"/>
  <c r="DL448" i="14"/>
  <c r="DM448" i="14"/>
  <c r="DI449" i="14"/>
  <c r="DJ449" i="14"/>
  <c r="DK449" i="14"/>
  <c r="DL449" i="14"/>
  <c r="DM449" i="14"/>
  <c r="DI450" i="14"/>
  <c r="DJ450" i="14"/>
  <c r="DK450" i="14"/>
  <c r="DL450" i="14"/>
  <c r="DM450" i="14"/>
  <c r="DI451" i="14"/>
  <c r="DJ451" i="14"/>
  <c r="DK451" i="14"/>
  <c r="DL451" i="14"/>
  <c r="DM451" i="14"/>
  <c r="DI452" i="14"/>
  <c r="DJ452" i="14"/>
  <c r="DK452" i="14"/>
  <c r="DL452" i="14"/>
  <c r="DM452" i="14"/>
  <c r="DI453" i="14"/>
  <c r="DJ453" i="14"/>
  <c r="DK453" i="14"/>
  <c r="DL453" i="14"/>
  <c r="DM453" i="14"/>
  <c r="DI454" i="14"/>
  <c r="DJ454" i="14"/>
  <c r="DK454" i="14"/>
  <c r="DL454" i="14"/>
  <c r="DM454" i="14"/>
  <c r="DI455" i="14"/>
  <c r="DJ455" i="14"/>
  <c r="DK455" i="14"/>
  <c r="DL455" i="14"/>
  <c r="DM455" i="14"/>
  <c r="DI456" i="14"/>
  <c r="DJ456" i="14"/>
  <c r="DK456" i="14"/>
  <c r="DL456" i="14"/>
  <c r="DM456" i="14"/>
  <c r="DI457" i="14"/>
  <c r="DJ457" i="14"/>
  <c r="DK457" i="14"/>
  <c r="DL457" i="14"/>
  <c r="DM457" i="14"/>
  <c r="DI458" i="14"/>
  <c r="DJ458" i="14"/>
  <c r="DK458" i="14"/>
  <c r="DL458" i="14"/>
  <c r="DM458" i="14"/>
  <c r="DI459" i="14"/>
  <c r="DJ459" i="14"/>
  <c r="DK459" i="14"/>
  <c r="DL459" i="14"/>
  <c r="DM459" i="14"/>
  <c r="DI460" i="14"/>
  <c r="DJ460" i="14"/>
  <c r="DK460" i="14"/>
  <c r="DL460" i="14"/>
  <c r="DM460" i="14"/>
  <c r="DI461" i="14"/>
  <c r="DJ461" i="14"/>
  <c r="DK461" i="14"/>
  <c r="DL461" i="14"/>
  <c r="DM461" i="14"/>
  <c r="DI462" i="14"/>
  <c r="DJ462" i="14"/>
  <c r="DK462" i="14"/>
  <c r="DL462" i="14"/>
  <c r="DM462" i="14"/>
  <c r="DI463" i="14"/>
  <c r="DJ463" i="14"/>
  <c r="DK463" i="14"/>
  <c r="DL463" i="14"/>
  <c r="DM463" i="14"/>
  <c r="DI464" i="14"/>
  <c r="DJ464" i="14"/>
  <c r="DK464" i="14"/>
  <c r="DL464" i="14"/>
  <c r="DM464" i="14"/>
  <c r="DI465" i="14"/>
  <c r="DJ465" i="14"/>
  <c r="DK465" i="14"/>
  <c r="DL465" i="14"/>
  <c r="DM465" i="14"/>
  <c r="DI466" i="14"/>
  <c r="DJ466" i="14"/>
  <c r="DK466" i="14"/>
  <c r="DL466" i="14"/>
  <c r="DM466" i="14"/>
  <c r="DI467" i="14"/>
  <c r="DJ467" i="14"/>
  <c r="DK467" i="14"/>
  <c r="DL467" i="14"/>
  <c r="DM467" i="14"/>
  <c r="DI468" i="14"/>
  <c r="DJ468" i="14"/>
  <c r="DK468" i="14"/>
  <c r="DL468" i="14"/>
  <c r="DM468" i="14"/>
  <c r="DI469" i="14"/>
  <c r="DJ469" i="14"/>
  <c r="DK469" i="14"/>
  <c r="DL469" i="14"/>
  <c r="DM469" i="14"/>
  <c r="DI470" i="14"/>
  <c r="DJ470" i="14"/>
  <c r="DK470" i="14"/>
  <c r="DL470" i="14"/>
  <c r="DM470" i="14"/>
  <c r="DI471" i="14"/>
  <c r="DJ471" i="14"/>
  <c r="DK471" i="14"/>
  <c r="DL471" i="14"/>
  <c r="DM471" i="14"/>
  <c r="DI472" i="14"/>
  <c r="DJ472" i="14"/>
  <c r="DK472" i="14"/>
  <c r="DL472" i="14"/>
  <c r="DM472" i="14"/>
  <c r="DI473" i="14"/>
  <c r="DJ473" i="14"/>
  <c r="DK473" i="14"/>
  <c r="DL473" i="14"/>
  <c r="DM473" i="14"/>
  <c r="DI474" i="14"/>
  <c r="DJ474" i="14"/>
  <c r="DK474" i="14"/>
  <c r="DL474" i="14"/>
  <c r="DM474" i="14"/>
  <c r="DI475" i="14"/>
  <c r="DJ475" i="14"/>
  <c r="DK475" i="14"/>
  <c r="DL475" i="14"/>
  <c r="DM475" i="14"/>
  <c r="DI476" i="14"/>
  <c r="DJ476" i="14"/>
  <c r="DK476" i="14"/>
  <c r="DL476" i="14"/>
  <c r="DM476" i="14"/>
  <c r="DI477" i="14"/>
  <c r="DJ477" i="14"/>
  <c r="DK477" i="14"/>
  <c r="DL477" i="14"/>
  <c r="DM477" i="14"/>
  <c r="DI478" i="14"/>
  <c r="DJ478" i="14"/>
  <c r="DK478" i="14"/>
  <c r="DL478" i="14"/>
  <c r="DM478" i="14"/>
  <c r="DI479" i="14"/>
  <c r="DJ479" i="14"/>
  <c r="DK479" i="14"/>
  <c r="DL479" i="14"/>
  <c r="DM479" i="14"/>
  <c r="DI480" i="14"/>
  <c r="DJ480" i="14"/>
  <c r="DK480" i="14"/>
  <c r="DL480" i="14"/>
  <c r="DM480" i="14"/>
  <c r="DI481" i="14"/>
  <c r="DJ481" i="14"/>
  <c r="DK481" i="14"/>
  <c r="DL481" i="14"/>
  <c r="DM481" i="14"/>
  <c r="DI482" i="14"/>
  <c r="DJ482" i="14"/>
  <c r="DK482" i="14"/>
  <c r="DL482" i="14"/>
  <c r="DM482" i="14"/>
  <c r="DJ10" i="14"/>
  <c r="DJ10" i="25" s="1"/>
  <c r="DK10" i="14"/>
  <c r="DK10" i="25" s="1"/>
  <c r="DL10" i="14"/>
  <c r="DL10" i="25" s="1"/>
  <c r="DM10" i="14"/>
  <c r="DM10" i="25" s="1"/>
  <c r="DI10" i="14"/>
  <c r="DI10" i="25" s="1"/>
  <c r="BZ11" i="14"/>
  <c r="BZ11" i="25" s="1"/>
  <c r="CA11" i="14"/>
  <c r="CA11" i="25" s="1"/>
  <c r="CB11" i="14"/>
  <c r="CB11" i="25" s="1"/>
  <c r="CC11" i="14"/>
  <c r="CC11" i="25" s="1"/>
  <c r="CD11" i="14"/>
  <c r="CD11" i="25" s="1"/>
  <c r="BZ12" i="14"/>
  <c r="BZ12" i="25" s="1"/>
  <c r="CA12" i="14"/>
  <c r="CA12" i="25" s="1"/>
  <c r="CB12" i="14"/>
  <c r="CB12" i="25" s="1"/>
  <c r="CC12" i="14"/>
  <c r="CC12" i="25" s="1"/>
  <c r="CD12" i="14"/>
  <c r="CD12" i="25" s="1"/>
  <c r="BZ13" i="14"/>
  <c r="CA13" i="14"/>
  <c r="CB13" i="14"/>
  <c r="CC13" i="14"/>
  <c r="CD13" i="14"/>
  <c r="BZ14" i="14"/>
  <c r="CA14" i="14"/>
  <c r="CB14" i="14"/>
  <c r="CC14" i="14"/>
  <c r="CD14" i="14"/>
  <c r="BZ15" i="14"/>
  <c r="CA15" i="14"/>
  <c r="CB15" i="14"/>
  <c r="CC15" i="14"/>
  <c r="CD15" i="14"/>
  <c r="BZ16" i="14"/>
  <c r="CA16" i="14"/>
  <c r="CB16" i="14"/>
  <c r="CC16" i="14"/>
  <c r="CD16" i="14"/>
  <c r="BZ17" i="14"/>
  <c r="CA17" i="14"/>
  <c r="CB17" i="14"/>
  <c r="CC17" i="14"/>
  <c r="CD17" i="14"/>
  <c r="BZ18" i="14"/>
  <c r="CA18" i="14"/>
  <c r="CB18" i="14"/>
  <c r="CC18" i="14"/>
  <c r="CD18" i="14"/>
  <c r="BZ19" i="14"/>
  <c r="CA19" i="14"/>
  <c r="CB19" i="14"/>
  <c r="CC19" i="14"/>
  <c r="CD19" i="14"/>
  <c r="BZ20" i="14"/>
  <c r="CA20" i="14"/>
  <c r="CB20" i="14"/>
  <c r="CC20" i="14"/>
  <c r="CD20" i="14"/>
  <c r="BZ21" i="14"/>
  <c r="CA21" i="14"/>
  <c r="CB21" i="14"/>
  <c r="CC21" i="14"/>
  <c r="CD21" i="14"/>
  <c r="BZ22" i="14"/>
  <c r="CA22" i="14"/>
  <c r="CB22" i="14"/>
  <c r="CC22" i="14"/>
  <c r="CD22" i="14"/>
  <c r="BZ23" i="14"/>
  <c r="CA23" i="14"/>
  <c r="CB23" i="14"/>
  <c r="CC23" i="14"/>
  <c r="CD23" i="14"/>
  <c r="BZ24" i="14"/>
  <c r="CA24" i="14"/>
  <c r="CB24" i="14"/>
  <c r="CC24" i="14"/>
  <c r="CD24" i="14"/>
  <c r="BZ25" i="14"/>
  <c r="CA25" i="14"/>
  <c r="CB25" i="14"/>
  <c r="CC25" i="14"/>
  <c r="CD25" i="14"/>
  <c r="BZ26" i="14"/>
  <c r="CA26" i="14"/>
  <c r="CB26" i="14"/>
  <c r="CC26" i="14"/>
  <c r="CD26" i="14"/>
  <c r="BZ27" i="14"/>
  <c r="CA27" i="14"/>
  <c r="CB27" i="14"/>
  <c r="CC27" i="14"/>
  <c r="CD27" i="14"/>
  <c r="BZ28" i="14"/>
  <c r="CA28" i="14"/>
  <c r="CB28" i="14"/>
  <c r="CC28" i="14"/>
  <c r="CD28" i="14"/>
  <c r="BZ29" i="14"/>
  <c r="CA29" i="14"/>
  <c r="CB29" i="14"/>
  <c r="CC29" i="14"/>
  <c r="CD29" i="14"/>
  <c r="BZ30" i="14"/>
  <c r="CA30" i="14"/>
  <c r="CB30" i="14"/>
  <c r="CC30" i="14"/>
  <c r="CD30" i="14"/>
  <c r="BZ31" i="14"/>
  <c r="CA31" i="14"/>
  <c r="CB31" i="14"/>
  <c r="CC31" i="14"/>
  <c r="CD31" i="14"/>
  <c r="BZ32" i="14"/>
  <c r="CA32" i="14"/>
  <c r="CB32" i="14"/>
  <c r="CC32" i="14"/>
  <c r="CD32" i="14"/>
  <c r="BZ33" i="14"/>
  <c r="CA33" i="14"/>
  <c r="CB33" i="14"/>
  <c r="CC33" i="14"/>
  <c r="CD33" i="14"/>
  <c r="BZ34" i="14"/>
  <c r="CA34" i="14"/>
  <c r="CB34" i="14"/>
  <c r="CC34" i="14"/>
  <c r="CD34" i="14"/>
  <c r="BZ35" i="14"/>
  <c r="CA35" i="14"/>
  <c r="CB35" i="14"/>
  <c r="CC35" i="14"/>
  <c r="CD35" i="14"/>
  <c r="BZ36" i="14"/>
  <c r="CA36" i="14"/>
  <c r="CB36" i="14"/>
  <c r="CC36" i="14"/>
  <c r="CD36" i="14"/>
  <c r="BZ37" i="14"/>
  <c r="CA37" i="14"/>
  <c r="CB37" i="14"/>
  <c r="CC37" i="14"/>
  <c r="CD37" i="14"/>
  <c r="BZ38" i="14"/>
  <c r="CA38" i="14"/>
  <c r="CB38" i="14"/>
  <c r="CC38" i="14"/>
  <c r="CD38" i="14"/>
  <c r="BZ39" i="14"/>
  <c r="CA39" i="14"/>
  <c r="CB39" i="14"/>
  <c r="CC39" i="14"/>
  <c r="CD39" i="14"/>
  <c r="BZ40" i="14"/>
  <c r="CA40" i="14"/>
  <c r="CB40" i="14"/>
  <c r="CC40" i="14"/>
  <c r="CD40" i="14"/>
  <c r="BZ41" i="14"/>
  <c r="CA41" i="14"/>
  <c r="CB41" i="14"/>
  <c r="CC41" i="14"/>
  <c r="CD41" i="14"/>
  <c r="BZ42" i="14"/>
  <c r="CA42" i="14"/>
  <c r="CB42" i="14"/>
  <c r="CC42" i="14"/>
  <c r="CD42" i="14"/>
  <c r="BZ43" i="14"/>
  <c r="CA43" i="14"/>
  <c r="CB43" i="14"/>
  <c r="CC43" i="14"/>
  <c r="CD43" i="14"/>
  <c r="BZ44" i="14"/>
  <c r="CA44" i="14"/>
  <c r="CB44" i="14"/>
  <c r="CC44" i="14"/>
  <c r="CD44" i="14"/>
  <c r="BZ45" i="14"/>
  <c r="CA45" i="14"/>
  <c r="CB45" i="14"/>
  <c r="CC45" i="14"/>
  <c r="CD45" i="14"/>
  <c r="BZ46" i="14"/>
  <c r="CA46" i="14"/>
  <c r="CB46" i="14"/>
  <c r="CC46" i="14"/>
  <c r="CD46" i="14"/>
  <c r="BZ47" i="14"/>
  <c r="CA47" i="14"/>
  <c r="CB47" i="14"/>
  <c r="CC47" i="14"/>
  <c r="CD47" i="14"/>
  <c r="BZ48" i="14"/>
  <c r="CA48" i="14"/>
  <c r="CB48" i="14"/>
  <c r="CC48" i="14"/>
  <c r="CD48" i="14"/>
  <c r="BZ49" i="14"/>
  <c r="CA49" i="14"/>
  <c r="CB49" i="14"/>
  <c r="CC49" i="14"/>
  <c r="CD49" i="14"/>
  <c r="BZ50" i="14"/>
  <c r="CA50" i="14"/>
  <c r="CB50" i="14"/>
  <c r="CC50" i="14"/>
  <c r="CD50" i="14"/>
  <c r="BZ51" i="14"/>
  <c r="CA51" i="14"/>
  <c r="CB51" i="14"/>
  <c r="CC51" i="14"/>
  <c r="CD51" i="14"/>
  <c r="BZ52" i="14"/>
  <c r="CA52" i="14"/>
  <c r="CB52" i="14"/>
  <c r="CC52" i="14"/>
  <c r="CD52" i="14"/>
  <c r="BZ53" i="14"/>
  <c r="CA53" i="14"/>
  <c r="CB53" i="14"/>
  <c r="CC53" i="14"/>
  <c r="CD53" i="14"/>
  <c r="BZ54" i="14"/>
  <c r="CA54" i="14"/>
  <c r="CB54" i="14"/>
  <c r="CC54" i="14"/>
  <c r="CD54" i="14"/>
  <c r="BZ55" i="14"/>
  <c r="CA55" i="14"/>
  <c r="CB55" i="14"/>
  <c r="CC55" i="14"/>
  <c r="CD55" i="14"/>
  <c r="BZ56" i="14"/>
  <c r="CA56" i="14"/>
  <c r="CB56" i="14"/>
  <c r="CC56" i="14"/>
  <c r="CD56" i="14"/>
  <c r="BZ57" i="14"/>
  <c r="CA57" i="14"/>
  <c r="CB57" i="14"/>
  <c r="CC57" i="14"/>
  <c r="CD57" i="14"/>
  <c r="BZ58" i="14"/>
  <c r="CA58" i="14"/>
  <c r="CB58" i="14"/>
  <c r="CC58" i="14"/>
  <c r="CD58" i="14"/>
  <c r="BZ59" i="14"/>
  <c r="CA59" i="14"/>
  <c r="CB59" i="14"/>
  <c r="CC59" i="14"/>
  <c r="CD59" i="14"/>
  <c r="BZ60" i="14"/>
  <c r="CA60" i="14"/>
  <c r="CB60" i="14"/>
  <c r="CC60" i="14"/>
  <c r="CD60" i="14"/>
  <c r="BZ61" i="14"/>
  <c r="CA61" i="14"/>
  <c r="CB61" i="14"/>
  <c r="CC61" i="14"/>
  <c r="CD61" i="14"/>
  <c r="BZ62" i="14"/>
  <c r="CA62" i="14"/>
  <c r="CB62" i="14"/>
  <c r="CC62" i="14"/>
  <c r="CD62" i="14"/>
  <c r="BZ63" i="14"/>
  <c r="CA63" i="14"/>
  <c r="CB63" i="14"/>
  <c r="CC63" i="14"/>
  <c r="CD63" i="14"/>
  <c r="BZ64" i="14"/>
  <c r="CA64" i="14"/>
  <c r="CB64" i="14"/>
  <c r="CC64" i="14"/>
  <c r="CD64" i="14"/>
  <c r="BZ65" i="14"/>
  <c r="CA65" i="14"/>
  <c r="CB65" i="14"/>
  <c r="CC65" i="14"/>
  <c r="CD65" i="14"/>
  <c r="BZ66" i="14"/>
  <c r="CA66" i="14"/>
  <c r="CB66" i="14"/>
  <c r="CC66" i="14"/>
  <c r="CD66" i="14"/>
  <c r="BZ67" i="14"/>
  <c r="CA67" i="14"/>
  <c r="CB67" i="14"/>
  <c r="CC67" i="14"/>
  <c r="CD67" i="14"/>
  <c r="BZ68" i="14"/>
  <c r="CA68" i="14"/>
  <c r="CB68" i="14"/>
  <c r="CC68" i="14"/>
  <c r="CD68" i="14"/>
  <c r="BZ69" i="14"/>
  <c r="CA69" i="14"/>
  <c r="CB69" i="14"/>
  <c r="CC69" i="14"/>
  <c r="CD69" i="14"/>
  <c r="BZ70" i="14"/>
  <c r="CA70" i="14"/>
  <c r="CB70" i="14"/>
  <c r="CC70" i="14"/>
  <c r="CD70" i="14"/>
  <c r="BZ71" i="14"/>
  <c r="CA71" i="14"/>
  <c r="CB71" i="14"/>
  <c r="CC71" i="14"/>
  <c r="CD71" i="14"/>
  <c r="BZ72" i="14"/>
  <c r="CA72" i="14"/>
  <c r="CB72" i="14"/>
  <c r="CC72" i="14"/>
  <c r="CD72" i="14"/>
  <c r="BZ73" i="14"/>
  <c r="CA73" i="14"/>
  <c r="CB73" i="14"/>
  <c r="CC73" i="14"/>
  <c r="CD73" i="14"/>
  <c r="BZ74" i="14"/>
  <c r="CA74" i="14"/>
  <c r="CB74" i="14"/>
  <c r="CC74" i="14"/>
  <c r="CD74" i="14"/>
  <c r="BZ75" i="14"/>
  <c r="CA75" i="14"/>
  <c r="CB75" i="14"/>
  <c r="CC75" i="14"/>
  <c r="CD75" i="14"/>
  <c r="BZ76" i="14"/>
  <c r="CA76" i="14"/>
  <c r="CB76" i="14"/>
  <c r="CC76" i="14"/>
  <c r="CD76" i="14"/>
  <c r="BZ77" i="14"/>
  <c r="CA77" i="14"/>
  <c r="CB77" i="14"/>
  <c r="CC77" i="14"/>
  <c r="CD77" i="14"/>
  <c r="BZ78" i="14"/>
  <c r="CA78" i="14"/>
  <c r="CB78" i="14"/>
  <c r="CC78" i="14"/>
  <c r="CD78" i="14"/>
  <c r="BZ79" i="14"/>
  <c r="CA79" i="14"/>
  <c r="CB79" i="14"/>
  <c r="CC79" i="14"/>
  <c r="CD79" i="14"/>
  <c r="BZ80" i="14"/>
  <c r="CA80" i="14"/>
  <c r="CB80" i="14"/>
  <c r="CC80" i="14"/>
  <c r="CD80" i="14"/>
  <c r="BZ81" i="14"/>
  <c r="CA81" i="14"/>
  <c r="CB81" i="14"/>
  <c r="CC81" i="14"/>
  <c r="CD81" i="14"/>
  <c r="BZ82" i="14"/>
  <c r="CA82" i="14"/>
  <c r="CB82" i="14"/>
  <c r="CC82" i="14"/>
  <c r="CD82" i="14"/>
  <c r="BZ83" i="14"/>
  <c r="CA83" i="14"/>
  <c r="CB83" i="14"/>
  <c r="CC83" i="14"/>
  <c r="CD83" i="14"/>
  <c r="BZ84" i="14"/>
  <c r="CA84" i="14"/>
  <c r="CB84" i="14"/>
  <c r="CC84" i="14"/>
  <c r="CD84" i="14"/>
  <c r="BZ85" i="14"/>
  <c r="CA85" i="14"/>
  <c r="CB85" i="14"/>
  <c r="CC85" i="14"/>
  <c r="CD85" i="14"/>
  <c r="BZ86" i="14"/>
  <c r="CA86" i="14"/>
  <c r="CB86" i="14"/>
  <c r="CC86" i="14"/>
  <c r="CD86" i="14"/>
  <c r="BZ87" i="14"/>
  <c r="CA87" i="14"/>
  <c r="CB87" i="14"/>
  <c r="CC87" i="14"/>
  <c r="CD87" i="14"/>
  <c r="BZ88" i="14"/>
  <c r="CA88" i="14"/>
  <c r="CB88" i="14"/>
  <c r="CC88" i="14"/>
  <c r="CD88" i="14"/>
  <c r="BZ89" i="14"/>
  <c r="CA89" i="14"/>
  <c r="CB89" i="14"/>
  <c r="CC89" i="14"/>
  <c r="CD89" i="14"/>
  <c r="BZ90" i="14"/>
  <c r="CA90" i="14"/>
  <c r="CB90" i="14"/>
  <c r="CC90" i="14"/>
  <c r="CD90" i="14"/>
  <c r="BZ91" i="14"/>
  <c r="CA91" i="14"/>
  <c r="CB91" i="14"/>
  <c r="CC91" i="14"/>
  <c r="CD91" i="14"/>
  <c r="BZ92" i="14"/>
  <c r="CA92" i="14"/>
  <c r="CB92" i="14"/>
  <c r="CC92" i="14"/>
  <c r="CD92" i="14"/>
  <c r="BZ93" i="14"/>
  <c r="CA93" i="14"/>
  <c r="CB93" i="14"/>
  <c r="CC93" i="14"/>
  <c r="CD93" i="14"/>
  <c r="BZ94" i="14"/>
  <c r="CA94" i="14"/>
  <c r="CB94" i="14"/>
  <c r="CC94" i="14"/>
  <c r="CD94" i="14"/>
  <c r="BZ95" i="14"/>
  <c r="CA95" i="14"/>
  <c r="CB95" i="14"/>
  <c r="CC95" i="14"/>
  <c r="CD95" i="14"/>
  <c r="BZ96" i="14"/>
  <c r="CA96" i="14"/>
  <c r="CB96" i="14"/>
  <c r="CC96" i="14"/>
  <c r="CD96" i="14"/>
  <c r="BZ97" i="14"/>
  <c r="CA97" i="14"/>
  <c r="CB97" i="14"/>
  <c r="CC97" i="14"/>
  <c r="CD97" i="14"/>
  <c r="BZ98" i="14"/>
  <c r="CA98" i="14"/>
  <c r="CB98" i="14"/>
  <c r="CC98" i="14"/>
  <c r="CD98" i="14"/>
  <c r="BZ99" i="14"/>
  <c r="CA99" i="14"/>
  <c r="CB99" i="14"/>
  <c r="CC99" i="14"/>
  <c r="CD99" i="14"/>
  <c r="BZ100" i="14"/>
  <c r="CA100" i="14"/>
  <c r="CB100" i="14"/>
  <c r="CC100" i="14"/>
  <c r="CD100" i="14"/>
  <c r="BZ101" i="14"/>
  <c r="CA101" i="14"/>
  <c r="CB101" i="14"/>
  <c r="CC101" i="14"/>
  <c r="CD101" i="14"/>
  <c r="BZ102" i="14"/>
  <c r="CA102" i="14"/>
  <c r="CB102" i="14"/>
  <c r="CC102" i="14"/>
  <c r="CD102" i="14"/>
  <c r="BZ103" i="14"/>
  <c r="CA103" i="14"/>
  <c r="CB103" i="14"/>
  <c r="CC103" i="14"/>
  <c r="CD103" i="14"/>
  <c r="BZ104" i="14"/>
  <c r="CA104" i="14"/>
  <c r="CB104" i="14"/>
  <c r="CC104" i="14"/>
  <c r="CD104" i="14"/>
  <c r="BZ105" i="14"/>
  <c r="CA105" i="14"/>
  <c r="CB105" i="14"/>
  <c r="CC105" i="14"/>
  <c r="CD105" i="14"/>
  <c r="BZ106" i="14"/>
  <c r="CA106" i="14"/>
  <c r="CB106" i="14"/>
  <c r="CC106" i="14"/>
  <c r="CD106" i="14"/>
  <c r="BZ107" i="14"/>
  <c r="CA107" i="14"/>
  <c r="CB107" i="14"/>
  <c r="CC107" i="14"/>
  <c r="CD107" i="14"/>
  <c r="BZ108" i="14"/>
  <c r="CA108" i="14"/>
  <c r="CB108" i="14"/>
  <c r="CC108" i="14"/>
  <c r="CD108" i="14"/>
  <c r="BZ109" i="14"/>
  <c r="CA109" i="14"/>
  <c r="CB109" i="14"/>
  <c r="CC109" i="14"/>
  <c r="CD109" i="14"/>
  <c r="BZ110" i="14"/>
  <c r="CA110" i="14"/>
  <c r="CB110" i="14"/>
  <c r="CC110" i="14"/>
  <c r="CD110" i="14"/>
  <c r="BZ111" i="14"/>
  <c r="CA111" i="14"/>
  <c r="CB111" i="14"/>
  <c r="CC111" i="14"/>
  <c r="CD111" i="14"/>
  <c r="BZ112" i="14"/>
  <c r="CA112" i="14"/>
  <c r="CB112" i="14"/>
  <c r="CC112" i="14"/>
  <c r="CD112" i="14"/>
  <c r="BZ113" i="14"/>
  <c r="CA113" i="14"/>
  <c r="CB113" i="14"/>
  <c r="CC113" i="14"/>
  <c r="CD113" i="14"/>
  <c r="BZ114" i="14"/>
  <c r="CA114" i="14"/>
  <c r="CB114" i="14"/>
  <c r="CC114" i="14"/>
  <c r="CD114" i="14"/>
  <c r="BZ115" i="14"/>
  <c r="CA115" i="14"/>
  <c r="CB115" i="14"/>
  <c r="CC115" i="14"/>
  <c r="CD115" i="14"/>
  <c r="BZ116" i="14"/>
  <c r="CA116" i="14"/>
  <c r="CB116" i="14"/>
  <c r="CC116" i="14"/>
  <c r="CD116" i="14"/>
  <c r="BZ117" i="14"/>
  <c r="CA117" i="14"/>
  <c r="CB117" i="14"/>
  <c r="CC117" i="14"/>
  <c r="CD117" i="14"/>
  <c r="BZ118" i="14"/>
  <c r="CA118" i="14"/>
  <c r="CB118" i="14"/>
  <c r="CC118" i="14"/>
  <c r="CD118" i="14"/>
  <c r="BZ119" i="14"/>
  <c r="CA119" i="14"/>
  <c r="CB119" i="14"/>
  <c r="CC119" i="14"/>
  <c r="CD119" i="14"/>
  <c r="BZ120" i="14"/>
  <c r="CA120" i="14"/>
  <c r="CB120" i="14"/>
  <c r="CC120" i="14"/>
  <c r="CD120" i="14"/>
  <c r="BZ121" i="14"/>
  <c r="CA121" i="14"/>
  <c r="CB121" i="14"/>
  <c r="CC121" i="14"/>
  <c r="CD121" i="14"/>
  <c r="BZ122" i="14"/>
  <c r="CA122" i="14"/>
  <c r="CB122" i="14"/>
  <c r="CC122" i="14"/>
  <c r="CD122" i="14"/>
  <c r="BZ123" i="14"/>
  <c r="CA123" i="14"/>
  <c r="CB123" i="14"/>
  <c r="CC123" i="14"/>
  <c r="CD123" i="14"/>
  <c r="BZ124" i="14"/>
  <c r="CA124" i="14"/>
  <c r="CB124" i="14"/>
  <c r="CC124" i="14"/>
  <c r="CD124" i="14"/>
  <c r="BZ125" i="14"/>
  <c r="CA125" i="14"/>
  <c r="CB125" i="14"/>
  <c r="CC125" i="14"/>
  <c r="CD125" i="14"/>
  <c r="BZ126" i="14"/>
  <c r="CA126" i="14"/>
  <c r="CB126" i="14"/>
  <c r="CC126" i="14"/>
  <c r="CD126" i="14"/>
  <c r="BZ127" i="14"/>
  <c r="CA127" i="14"/>
  <c r="CB127" i="14"/>
  <c r="CC127" i="14"/>
  <c r="CD127" i="14"/>
  <c r="BZ128" i="14"/>
  <c r="CA128" i="14"/>
  <c r="CB128" i="14"/>
  <c r="CC128" i="14"/>
  <c r="CD128" i="14"/>
  <c r="BZ129" i="14"/>
  <c r="CA129" i="14"/>
  <c r="CB129" i="14"/>
  <c r="CC129" i="14"/>
  <c r="CD129" i="14"/>
  <c r="BZ130" i="14"/>
  <c r="CA130" i="14"/>
  <c r="CB130" i="14"/>
  <c r="CC130" i="14"/>
  <c r="CD130" i="14"/>
  <c r="BZ131" i="14"/>
  <c r="CA131" i="14"/>
  <c r="CB131" i="14"/>
  <c r="CC131" i="14"/>
  <c r="CD131" i="14"/>
  <c r="BZ132" i="14"/>
  <c r="CA132" i="14"/>
  <c r="CB132" i="14"/>
  <c r="CC132" i="14"/>
  <c r="CD132" i="14"/>
  <c r="BZ133" i="14"/>
  <c r="CA133" i="14"/>
  <c r="CB133" i="14"/>
  <c r="CC133" i="14"/>
  <c r="CD133" i="14"/>
  <c r="BZ134" i="14"/>
  <c r="CA134" i="14"/>
  <c r="CB134" i="14"/>
  <c r="CC134" i="14"/>
  <c r="CD134" i="14"/>
  <c r="BZ135" i="14"/>
  <c r="CA135" i="14"/>
  <c r="CB135" i="14"/>
  <c r="CC135" i="14"/>
  <c r="CD135" i="14"/>
  <c r="BZ136" i="14"/>
  <c r="CA136" i="14"/>
  <c r="CB136" i="14"/>
  <c r="CC136" i="14"/>
  <c r="CD136" i="14"/>
  <c r="BZ137" i="14"/>
  <c r="CA137" i="14"/>
  <c r="CB137" i="14"/>
  <c r="CC137" i="14"/>
  <c r="CD137" i="14"/>
  <c r="BZ138" i="14"/>
  <c r="CA138" i="14"/>
  <c r="CB138" i="14"/>
  <c r="CC138" i="14"/>
  <c r="CD138" i="14"/>
  <c r="BZ139" i="14"/>
  <c r="CA139" i="14"/>
  <c r="CB139" i="14"/>
  <c r="CC139" i="14"/>
  <c r="CD139" i="14"/>
  <c r="BZ140" i="14"/>
  <c r="CA140" i="14"/>
  <c r="CB140" i="14"/>
  <c r="CC140" i="14"/>
  <c r="CD140" i="14"/>
  <c r="BZ141" i="14"/>
  <c r="CA141" i="14"/>
  <c r="CB141" i="14"/>
  <c r="CC141" i="14"/>
  <c r="CD141" i="14"/>
  <c r="BZ142" i="14"/>
  <c r="CA142" i="14"/>
  <c r="CB142" i="14"/>
  <c r="CC142" i="14"/>
  <c r="CD142" i="14"/>
  <c r="BZ143" i="14"/>
  <c r="CA143" i="14"/>
  <c r="CB143" i="14"/>
  <c r="CC143" i="14"/>
  <c r="CD143" i="14"/>
  <c r="BZ144" i="14"/>
  <c r="CA144" i="14"/>
  <c r="CB144" i="14"/>
  <c r="CC144" i="14"/>
  <c r="CD144" i="14"/>
  <c r="BZ145" i="14"/>
  <c r="CA145" i="14"/>
  <c r="CB145" i="14"/>
  <c r="CC145" i="14"/>
  <c r="CD145" i="14"/>
  <c r="BZ146" i="14"/>
  <c r="CA146" i="14"/>
  <c r="CB146" i="14"/>
  <c r="CC146" i="14"/>
  <c r="CD146" i="14"/>
  <c r="BZ147" i="14"/>
  <c r="CA147" i="14"/>
  <c r="CB147" i="14"/>
  <c r="CC147" i="14"/>
  <c r="CD147" i="14"/>
  <c r="BZ148" i="14"/>
  <c r="CA148" i="14"/>
  <c r="CB148" i="14"/>
  <c r="CC148" i="14"/>
  <c r="CD148" i="14"/>
  <c r="BZ149" i="14"/>
  <c r="CA149" i="14"/>
  <c r="CB149" i="14"/>
  <c r="CC149" i="14"/>
  <c r="CD149" i="14"/>
  <c r="BZ150" i="14"/>
  <c r="CA150" i="14"/>
  <c r="CB150" i="14"/>
  <c r="CC150" i="14"/>
  <c r="CD150" i="14"/>
  <c r="BZ151" i="14"/>
  <c r="CA151" i="14"/>
  <c r="CB151" i="14"/>
  <c r="CC151" i="14"/>
  <c r="CD151" i="14"/>
  <c r="BZ152" i="14"/>
  <c r="CA152" i="14"/>
  <c r="CB152" i="14"/>
  <c r="CC152" i="14"/>
  <c r="CD152" i="14"/>
  <c r="BZ153" i="14"/>
  <c r="CA153" i="14"/>
  <c r="CB153" i="14"/>
  <c r="CC153" i="14"/>
  <c r="CD153" i="14"/>
  <c r="BZ154" i="14"/>
  <c r="CA154" i="14"/>
  <c r="CB154" i="14"/>
  <c r="CC154" i="14"/>
  <c r="CD154" i="14"/>
  <c r="BZ155" i="14"/>
  <c r="CA155" i="14"/>
  <c r="CB155" i="14"/>
  <c r="CC155" i="14"/>
  <c r="CD155" i="14"/>
  <c r="BZ156" i="14"/>
  <c r="CA156" i="14"/>
  <c r="CB156" i="14"/>
  <c r="CC156" i="14"/>
  <c r="CD156" i="14"/>
  <c r="BZ157" i="14"/>
  <c r="CA157" i="14"/>
  <c r="CB157" i="14"/>
  <c r="CC157" i="14"/>
  <c r="CD157" i="14"/>
  <c r="BZ158" i="14"/>
  <c r="CA158" i="14"/>
  <c r="CB158" i="14"/>
  <c r="CC158" i="14"/>
  <c r="CD158" i="14"/>
  <c r="BZ159" i="14"/>
  <c r="CA159" i="14"/>
  <c r="CB159" i="14"/>
  <c r="CC159" i="14"/>
  <c r="CD159" i="14"/>
  <c r="BZ160" i="14"/>
  <c r="CA160" i="14"/>
  <c r="CB160" i="14"/>
  <c r="CC160" i="14"/>
  <c r="CD160" i="14"/>
  <c r="BZ161" i="14"/>
  <c r="CA161" i="14"/>
  <c r="CB161" i="14"/>
  <c r="CC161" i="14"/>
  <c r="CD161" i="14"/>
  <c r="BZ162" i="14"/>
  <c r="CA162" i="14"/>
  <c r="CB162" i="14"/>
  <c r="CC162" i="14"/>
  <c r="CD162" i="14"/>
  <c r="BZ163" i="14"/>
  <c r="CA163" i="14"/>
  <c r="CB163" i="14"/>
  <c r="CC163" i="14"/>
  <c r="CD163" i="14"/>
  <c r="BZ164" i="14"/>
  <c r="CA164" i="14"/>
  <c r="CB164" i="14"/>
  <c r="CC164" i="14"/>
  <c r="CD164" i="14"/>
  <c r="BZ165" i="14"/>
  <c r="CA165" i="14"/>
  <c r="CB165" i="14"/>
  <c r="CC165" i="14"/>
  <c r="CD165" i="14"/>
  <c r="BZ166" i="14"/>
  <c r="CA166" i="14"/>
  <c r="CB166" i="14"/>
  <c r="CC166" i="14"/>
  <c r="CD166" i="14"/>
  <c r="BZ167" i="14"/>
  <c r="CA167" i="14"/>
  <c r="CB167" i="14"/>
  <c r="CC167" i="14"/>
  <c r="CD167" i="14"/>
  <c r="BZ168" i="14"/>
  <c r="CA168" i="14"/>
  <c r="CB168" i="14"/>
  <c r="CC168" i="14"/>
  <c r="CD168" i="14"/>
  <c r="BZ169" i="14"/>
  <c r="CA169" i="14"/>
  <c r="CB169" i="14"/>
  <c r="CC169" i="14"/>
  <c r="CD169" i="14"/>
  <c r="BZ170" i="14"/>
  <c r="CA170" i="14"/>
  <c r="CB170" i="14"/>
  <c r="CC170" i="14"/>
  <c r="CD170" i="14"/>
  <c r="BZ171" i="14"/>
  <c r="CA171" i="14"/>
  <c r="CB171" i="14"/>
  <c r="CC171" i="14"/>
  <c r="CD171" i="14"/>
  <c r="BZ172" i="14"/>
  <c r="CA172" i="14"/>
  <c r="CB172" i="14"/>
  <c r="CC172" i="14"/>
  <c r="CD172" i="14"/>
  <c r="BZ173" i="14"/>
  <c r="CA173" i="14"/>
  <c r="CB173" i="14"/>
  <c r="CC173" i="14"/>
  <c r="CD173" i="14"/>
  <c r="BZ174" i="14"/>
  <c r="CA174" i="14"/>
  <c r="CB174" i="14"/>
  <c r="CC174" i="14"/>
  <c r="CD174" i="14"/>
  <c r="BZ175" i="14"/>
  <c r="CA175" i="14"/>
  <c r="CB175" i="14"/>
  <c r="CC175" i="14"/>
  <c r="CD175" i="14"/>
  <c r="BZ176" i="14"/>
  <c r="CA176" i="14"/>
  <c r="CB176" i="14"/>
  <c r="CC176" i="14"/>
  <c r="CD176" i="14"/>
  <c r="BZ177" i="14"/>
  <c r="CA177" i="14"/>
  <c r="CB177" i="14"/>
  <c r="CC177" i="14"/>
  <c r="CD177" i="14"/>
  <c r="BZ178" i="14"/>
  <c r="CA178" i="14"/>
  <c r="CB178" i="14"/>
  <c r="CC178" i="14"/>
  <c r="CD178" i="14"/>
  <c r="BZ179" i="14"/>
  <c r="CA179" i="14"/>
  <c r="CB179" i="14"/>
  <c r="CC179" i="14"/>
  <c r="CD179" i="14"/>
  <c r="BZ180" i="14"/>
  <c r="CA180" i="14"/>
  <c r="CB180" i="14"/>
  <c r="CC180" i="14"/>
  <c r="CD180" i="14"/>
  <c r="BZ181" i="14"/>
  <c r="CA181" i="14"/>
  <c r="CB181" i="14"/>
  <c r="CC181" i="14"/>
  <c r="CD181" i="14"/>
  <c r="BZ182" i="14"/>
  <c r="CA182" i="14"/>
  <c r="CB182" i="14"/>
  <c r="CC182" i="14"/>
  <c r="CD182" i="14"/>
  <c r="BZ183" i="14"/>
  <c r="CA183" i="14"/>
  <c r="CB183" i="14"/>
  <c r="CC183" i="14"/>
  <c r="CD183" i="14"/>
  <c r="BZ184" i="14"/>
  <c r="CA184" i="14"/>
  <c r="CB184" i="14"/>
  <c r="CC184" i="14"/>
  <c r="CD184" i="14"/>
  <c r="BZ185" i="14"/>
  <c r="CA185" i="14"/>
  <c r="CB185" i="14"/>
  <c r="CC185" i="14"/>
  <c r="CD185" i="14"/>
  <c r="BZ186" i="14"/>
  <c r="CA186" i="14"/>
  <c r="CB186" i="14"/>
  <c r="CC186" i="14"/>
  <c r="CD186" i="14"/>
  <c r="BZ187" i="14"/>
  <c r="CA187" i="14"/>
  <c r="CB187" i="14"/>
  <c r="CC187" i="14"/>
  <c r="CD187" i="14"/>
  <c r="BZ188" i="14"/>
  <c r="CA188" i="14"/>
  <c r="CB188" i="14"/>
  <c r="CC188" i="14"/>
  <c r="CD188" i="14"/>
  <c r="BZ189" i="14"/>
  <c r="CA189" i="14"/>
  <c r="CB189" i="14"/>
  <c r="CC189" i="14"/>
  <c r="CD189" i="14"/>
  <c r="BZ190" i="14"/>
  <c r="CA190" i="14"/>
  <c r="CB190" i="14"/>
  <c r="CC190" i="14"/>
  <c r="CD190" i="14"/>
  <c r="BZ191" i="14"/>
  <c r="CA191" i="14"/>
  <c r="CB191" i="14"/>
  <c r="CC191" i="14"/>
  <c r="CD191" i="14"/>
  <c r="BZ192" i="14"/>
  <c r="CA192" i="14"/>
  <c r="CB192" i="14"/>
  <c r="CC192" i="14"/>
  <c r="CD192" i="14"/>
  <c r="BZ193" i="14"/>
  <c r="CA193" i="14"/>
  <c r="CB193" i="14"/>
  <c r="CC193" i="14"/>
  <c r="CD193" i="14"/>
  <c r="BZ194" i="14"/>
  <c r="CA194" i="14"/>
  <c r="CB194" i="14"/>
  <c r="CC194" i="14"/>
  <c r="CD194" i="14"/>
  <c r="BZ195" i="14"/>
  <c r="CA195" i="14"/>
  <c r="CB195" i="14"/>
  <c r="CC195" i="14"/>
  <c r="CD195" i="14"/>
  <c r="BZ196" i="14"/>
  <c r="CA196" i="14"/>
  <c r="CB196" i="14"/>
  <c r="CC196" i="14"/>
  <c r="CD196" i="14"/>
  <c r="BZ197" i="14"/>
  <c r="CA197" i="14"/>
  <c r="CB197" i="14"/>
  <c r="CC197" i="14"/>
  <c r="CD197" i="14"/>
  <c r="BZ198" i="14"/>
  <c r="CA198" i="14"/>
  <c r="CB198" i="14"/>
  <c r="CC198" i="14"/>
  <c r="CD198" i="14"/>
  <c r="BZ199" i="14"/>
  <c r="CA199" i="14"/>
  <c r="CB199" i="14"/>
  <c r="CC199" i="14"/>
  <c r="CD199" i="14"/>
  <c r="BZ200" i="14"/>
  <c r="CA200" i="14"/>
  <c r="CB200" i="14"/>
  <c r="CC200" i="14"/>
  <c r="CD200" i="14"/>
  <c r="BZ201" i="14"/>
  <c r="CA201" i="14"/>
  <c r="CB201" i="14"/>
  <c r="CC201" i="14"/>
  <c r="CD201" i="14"/>
  <c r="BZ202" i="14"/>
  <c r="CA202" i="14"/>
  <c r="CB202" i="14"/>
  <c r="CC202" i="14"/>
  <c r="CD202" i="14"/>
  <c r="BZ203" i="14"/>
  <c r="CA203" i="14"/>
  <c r="CB203" i="14"/>
  <c r="CC203" i="14"/>
  <c r="CD203" i="14"/>
  <c r="BZ204" i="14"/>
  <c r="CA204" i="14"/>
  <c r="CB204" i="14"/>
  <c r="CC204" i="14"/>
  <c r="CD204" i="14"/>
  <c r="BZ205" i="14"/>
  <c r="CA205" i="14"/>
  <c r="CB205" i="14"/>
  <c r="CC205" i="14"/>
  <c r="CD205" i="14"/>
  <c r="BZ206" i="14"/>
  <c r="CA206" i="14"/>
  <c r="CB206" i="14"/>
  <c r="CC206" i="14"/>
  <c r="CD206" i="14"/>
  <c r="BZ207" i="14"/>
  <c r="CA207" i="14"/>
  <c r="CB207" i="14"/>
  <c r="CC207" i="14"/>
  <c r="CD207" i="14"/>
  <c r="BZ208" i="14"/>
  <c r="CA208" i="14"/>
  <c r="CB208" i="14"/>
  <c r="CC208" i="14"/>
  <c r="CD208" i="14"/>
  <c r="BZ209" i="14"/>
  <c r="CA209" i="14"/>
  <c r="CB209" i="14"/>
  <c r="CC209" i="14"/>
  <c r="CD209" i="14"/>
  <c r="BZ210" i="14"/>
  <c r="CA210" i="14"/>
  <c r="CB210" i="14"/>
  <c r="CC210" i="14"/>
  <c r="CD210" i="14"/>
  <c r="BZ211" i="14"/>
  <c r="CA211" i="14"/>
  <c r="CB211" i="14"/>
  <c r="CC211" i="14"/>
  <c r="CD211" i="14"/>
  <c r="BZ212" i="14"/>
  <c r="CA212" i="14"/>
  <c r="CB212" i="14"/>
  <c r="CC212" i="14"/>
  <c r="CD212" i="14"/>
  <c r="BZ213" i="14"/>
  <c r="CA213" i="14"/>
  <c r="CB213" i="14"/>
  <c r="CC213" i="14"/>
  <c r="CD213" i="14"/>
  <c r="BZ214" i="14"/>
  <c r="CA214" i="14"/>
  <c r="CB214" i="14"/>
  <c r="CC214" i="14"/>
  <c r="CD214" i="14"/>
  <c r="BZ215" i="14"/>
  <c r="CA215" i="14"/>
  <c r="CB215" i="14"/>
  <c r="CC215" i="14"/>
  <c r="CD215" i="14"/>
  <c r="BZ216" i="14"/>
  <c r="CA216" i="14"/>
  <c r="CB216" i="14"/>
  <c r="CC216" i="14"/>
  <c r="CD216" i="14"/>
  <c r="BZ217" i="14"/>
  <c r="CA217" i="14"/>
  <c r="CB217" i="14"/>
  <c r="CC217" i="14"/>
  <c r="CD217" i="14"/>
  <c r="BZ218" i="14"/>
  <c r="CA218" i="14"/>
  <c r="CB218" i="14"/>
  <c r="CC218" i="14"/>
  <c r="CD218" i="14"/>
  <c r="BZ219" i="14"/>
  <c r="CA219" i="14"/>
  <c r="CB219" i="14"/>
  <c r="CC219" i="14"/>
  <c r="CD219" i="14"/>
  <c r="BZ220" i="14"/>
  <c r="CA220" i="14"/>
  <c r="CB220" i="14"/>
  <c r="CC220" i="14"/>
  <c r="CD220" i="14"/>
  <c r="BZ221" i="14"/>
  <c r="CA221" i="14"/>
  <c r="CB221" i="14"/>
  <c r="CC221" i="14"/>
  <c r="CD221" i="14"/>
  <c r="BZ222" i="14"/>
  <c r="CA222" i="14"/>
  <c r="CB222" i="14"/>
  <c r="CC222" i="14"/>
  <c r="CD222" i="14"/>
  <c r="BZ223" i="14"/>
  <c r="CA223" i="14"/>
  <c r="CB223" i="14"/>
  <c r="CC223" i="14"/>
  <c r="CD223" i="14"/>
  <c r="BZ224" i="14"/>
  <c r="CA224" i="14"/>
  <c r="CB224" i="14"/>
  <c r="CC224" i="14"/>
  <c r="CD224" i="14"/>
  <c r="BZ225" i="14"/>
  <c r="CA225" i="14"/>
  <c r="CB225" i="14"/>
  <c r="CC225" i="14"/>
  <c r="CD225" i="14"/>
  <c r="BZ226" i="14"/>
  <c r="CA226" i="14"/>
  <c r="CB226" i="14"/>
  <c r="CC226" i="14"/>
  <c r="CD226" i="14"/>
  <c r="BZ227" i="14"/>
  <c r="CA227" i="14"/>
  <c r="CB227" i="14"/>
  <c r="CC227" i="14"/>
  <c r="CD227" i="14"/>
  <c r="BZ228" i="14"/>
  <c r="CA228" i="14"/>
  <c r="CB228" i="14"/>
  <c r="CC228" i="14"/>
  <c r="CD228" i="14"/>
  <c r="BZ229" i="14"/>
  <c r="CA229" i="14"/>
  <c r="CB229" i="14"/>
  <c r="CC229" i="14"/>
  <c r="CD229" i="14"/>
  <c r="BZ230" i="14"/>
  <c r="CA230" i="14"/>
  <c r="CB230" i="14"/>
  <c r="CC230" i="14"/>
  <c r="CD230" i="14"/>
  <c r="BZ231" i="14"/>
  <c r="CA231" i="14"/>
  <c r="CB231" i="14"/>
  <c r="CC231" i="14"/>
  <c r="CD231" i="14"/>
  <c r="BZ232" i="14"/>
  <c r="CA232" i="14"/>
  <c r="CB232" i="14"/>
  <c r="CC232" i="14"/>
  <c r="CD232" i="14"/>
  <c r="BZ233" i="14"/>
  <c r="CA233" i="14"/>
  <c r="CB233" i="14"/>
  <c r="CC233" i="14"/>
  <c r="CD233" i="14"/>
  <c r="BZ234" i="14"/>
  <c r="CA234" i="14"/>
  <c r="CB234" i="14"/>
  <c r="CC234" i="14"/>
  <c r="CD234" i="14"/>
  <c r="BZ235" i="14"/>
  <c r="CA235" i="14"/>
  <c r="CB235" i="14"/>
  <c r="CC235" i="14"/>
  <c r="CD235" i="14"/>
  <c r="BZ236" i="14"/>
  <c r="CA236" i="14"/>
  <c r="CB236" i="14"/>
  <c r="CC236" i="14"/>
  <c r="CD236" i="14"/>
  <c r="BZ237" i="14"/>
  <c r="CA237" i="14"/>
  <c r="CB237" i="14"/>
  <c r="CC237" i="14"/>
  <c r="CD237" i="14"/>
  <c r="BZ238" i="14"/>
  <c r="CA238" i="14"/>
  <c r="CB238" i="14"/>
  <c r="CC238" i="14"/>
  <c r="CD238" i="14"/>
  <c r="BZ239" i="14"/>
  <c r="CA239" i="14"/>
  <c r="CB239" i="14"/>
  <c r="CC239" i="14"/>
  <c r="CD239" i="14"/>
  <c r="BZ240" i="14"/>
  <c r="CA240" i="14"/>
  <c r="CB240" i="14"/>
  <c r="CC240" i="14"/>
  <c r="CD240" i="14"/>
  <c r="BZ241" i="14"/>
  <c r="CA241" i="14"/>
  <c r="CB241" i="14"/>
  <c r="CC241" i="14"/>
  <c r="CD241" i="14"/>
  <c r="BZ242" i="14"/>
  <c r="CA242" i="14"/>
  <c r="CB242" i="14"/>
  <c r="CC242" i="14"/>
  <c r="CD242" i="14"/>
  <c r="BZ243" i="14"/>
  <c r="CA243" i="14"/>
  <c r="CB243" i="14"/>
  <c r="CC243" i="14"/>
  <c r="CD243" i="14"/>
  <c r="BZ244" i="14"/>
  <c r="CA244" i="14"/>
  <c r="CB244" i="14"/>
  <c r="CC244" i="14"/>
  <c r="CD244" i="14"/>
  <c r="BZ245" i="14"/>
  <c r="CA245" i="14"/>
  <c r="CB245" i="14"/>
  <c r="CC245" i="14"/>
  <c r="CD245" i="14"/>
  <c r="BZ246" i="14"/>
  <c r="CA246" i="14"/>
  <c r="CB246" i="14"/>
  <c r="CC246" i="14"/>
  <c r="CD246" i="14"/>
  <c r="BZ247" i="14"/>
  <c r="CA247" i="14"/>
  <c r="CB247" i="14"/>
  <c r="CC247" i="14"/>
  <c r="CD247" i="14"/>
  <c r="BZ248" i="14"/>
  <c r="CA248" i="14"/>
  <c r="CB248" i="14"/>
  <c r="CC248" i="14"/>
  <c r="CD248" i="14"/>
  <c r="BZ249" i="14"/>
  <c r="CA249" i="14"/>
  <c r="CB249" i="14"/>
  <c r="CC249" i="14"/>
  <c r="CD249" i="14"/>
  <c r="BZ250" i="14"/>
  <c r="CA250" i="14"/>
  <c r="CB250" i="14"/>
  <c r="CC250" i="14"/>
  <c r="CD250" i="14"/>
  <c r="BZ251" i="14"/>
  <c r="CA251" i="14"/>
  <c r="CB251" i="14"/>
  <c r="CC251" i="14"/>
  <c r="CD251" i="14"/>
  <c r="BZ252" i="14"/>
  <c r="CA252" i="14"/>
  <c r="CB252" i="14"/>
  <c r="CC252" i="14"/>
  <c r="CD252" i="14"/>
  <c r="BZ253" i="14"/>
  <c r="CA253" i="14"/>
  <c r="CB253" i="14"/>
  <c r="CC253" i="14"/>
  <c r="CD253" i="14"/>
  <c r="BZ254" i="14"/>
  <c r="CA254" i="14"/>
  <c r="CB254" i="14"/>
  <c r="CC254" i="14"/>
  <c r="CD254" i="14"/>
  <c r="BZ255" i="14"/>
  <c r="CA255" i="14"/>
  <c r="CB255" i="14"/>
  <c r="CC255" i="14"/>
  <c r="CD255" i="14"/>
  <c r="BZ256" i="14"/>
  <c r="CA256" i="14"/>
  <c r="CB256" i="14"/>
  <c r="CC256" i="14"/>
  <c r="CD256" i="14"/>
  <c r="BZ257" i="14"/>
  <c r="CA257" i="14"/>
  <c r="CB257" i="14"/>
  <c r="CC257" i="14"/>
  <c r="CD257" i="14"/>
  <c r="BZ258" i="14"/>
  <c r="CA258" i="14"/>
  <c r="CB258" i="14"/>
  <c r="CC258" i="14"/>
  <c r="CD258" i="14"/>
  <c r="BZ259" i="14"/>
  <c r="CA259" i="14"/>
  <c r="CB259" i="14"/>
  <c r="CC259" i="14"/>
  <c r="CD259" i="14"/>
  <c r="BZ260" i="14"/>
  <c r="CA260" i="14"/>
  <c r="CB260" i="14"/>
  <c r="CC260" i="14"/>
  <c r="CD260" i="14"/>
  <c r="BZ261" i="14"/>
  <c r="CA261" i="14"/>
  <c r="CB261" i="14"/>
  <c r="CC261" i="14"/>
  <c r="CD261" i="14"/>
  <c r="BZ262" i="14"/>
  <c r="CA262" i="14"/>
  <c r="CB262" i="14"/>
  <c r="CC262" i="14"/>
  <c r="CD262" i="14"/>
  <c r="BZ263" i="14"/>
  <c r="CA263" i="14"/>
  <c r="CB263" i="14"/>
  <c r="CC263" i="14"/>
  <c r="CD263" i="14"/>
  <c r="BZ264" i="14"/>
  <c r="CA264" i="14"/>
  <c r="CB264" i="14"/>
  <c r="CC264" i="14"/>
  <c r="CD264" i="14"/>
  <c r="BZ265" i="14"/>
  <c r="CA265" i="14"/>
  <c r="CB265" i="14"/>
  <c r="CC265" i="14"/>
  <c r="CD265" i="14"/>
  <c r="BZ266" i="14"/>
  <c r="CA266" i="14"/>
  <c r="CB266" i="14"/>
  <c r="CC266" i="14"/>
  <c r="CD266" i="14"/>
  <c r="BZ267" i="14"/>
  <c r="CA267" i="14"/>
  <c r="CB267" i="14"/>
  <c r="CC267" i="14"/>
  <c r="CD267" i="14"/>
  <c r="BZ268" i="14"/>
  <c r="CA268" i="14"/>
  <c r="CB268" i="14"/>
  <c r="CC268" i="14"/>
  <c r="CD268" i="14"/>
  <c r="BZ269" i="14"/>
  <c r="CA269" i="14"/>
  <c r="CB269" i="14"/>
  <c r="CC269" i="14"/>
  <c r="CD269" i="14"/>
  <c r="BZ270" i="14"/>
  <c r="CA270" i="14"/>
  <c r="CB270" i="14"/>
  <c r="CC270" i="14"/>
  <c r="CD270" i="14"/>
  <c r="BZ271" i="14"/>
  <c r="CA271" i="14"/>
  <c r="CB271" i="14"/>
  <c r="CC271" i="14"/>
  <c r="CD271" i="14"/>
  <c r="BZ272" i="14"/>
  <c r="CA272" i="14"/>
  <c r="CB272" i="14"/>
  <c r="CC272" i="14"/>
  <c r="CD272" i="14"/>
  <c r="BZ273" i="14"/>
  <c r="CA273" i="14"/>
  <c r="CB273" i="14"/>
  <c r="CC273" i="14"/>
  <c r="CD273" i="14"/>
  <c r="BZ274" i="14"/>
  <c r="CA274" i="14"/>
  <c r="CB274" i="14"/>
  <c r="CC274" i="14"/>
  <c r="CD274" i="14"/>
  <c r="BZ275" i="14"/>
  <c r="CA275" i="14"/>
  <c r="CB275" i="14"/>
  <c r="CC275" i="14"/>
  <c r="CD275" i="14"/>
  <c r="BZ276" i="14"/>
  <c r="CA276" i="14"/>
  <c r="CB276" i="14"/>
  <c r="CC276" i="14"/>
  <c r="CD276" i="14"/>
  <c r="BZ277" i="14"/>
  <c r="CA277" i="14"/>
  <c r="CB277" i="14"/>
  <c r="CC277" i="14"/>
  <c r="CD277" i="14"/>
  <c r="BZ278" i="14"/>
  <c r="CA278" i="14"/>
  <c r="CB278" i="14"/>
  <c r="CC278" i="14"/>
  <c r="CD278" i="14"/>
  <c r="BZ279" i="14"/>
  <c r="CA279" i="14"/>
  <c r="CB279" i="14"/>
  <c r="CC279" i="14"/>
  <c r="CD279" i="14"/>
  <c r="BZ280" i="14"/>
  <c r="CA280" i="14"/>
  <c r="CB280" i="14"/>
  <c r="CC280" i="14"/>
  <c r="CD280" i="14"/>
  <c r="BZ281" i="14"/>
  <c r="CA281" i="14"/>
  <c r="CB281" i="14"/>
  <c r="CC281" i="14"/>
  <c r="CD281" i="14"/>
  <c r="BZ282" i="14"/>
  <c r="CA282" i="14"/>
  <c r="CB282" i="14"/>
  <c r="CC282" i="14"/>
  <c r="CD282" i="14"/>
  <c r="BZ283" i="14"/>
  <c r="CA283" i="14"/>
  <c r="CB283" i="14"/>
  <c r="CC283" i="14"/>
  <c r="CD283" i="14"/>
  <c r="BZ284" i="14"/>
  <c r="CA284" i="14"/>
  <c r="CB284" i="14"/>
  <c r="CC284" i="14"/>
  <c r="CD284" i="14"/>
  <c r="BZ285" i="14"/>
  <c r="CA285" i="14"/>
  <c r="CB285" i="14"/>
  <c r="CC285" i="14"/>
  <c r="CD285" i="14"/>
  <c r="BZ286" i="14"/>
  <c r="CA286" i="14"/>
  <c r="CB286" i="14"/>
  <c r="CC286" i="14"/>
  <c r="CD286" i="14"/>
  <c r="BZ287" i="14"/>
  <c r="CA287" i="14"/>
  <c r="CB287" i="14"/>
  <c r="CC287" i="14"/>
  <c r="CD287" i="14"/>
  <c r="BZ288" i="14"/>
  <c r="CA288" i="14"/>
  <c r="CB288" i="14"/>
  <c r="CC288" i="14"/>
  <c r="CD288" i="14"/>
  <c r="BZ289" i="14"/>
  <c r="CA289" i="14"/>
  <c r="CB289" i="14"/>
  <c r="CC289" i="14"/>
  <c r="CD289" i="14"/>
  <c r="BZ290" i="14"/>
  <c r="CA290" i="14"/>
  <c r="CB290" i="14"/>
  <c r="CC290" i="14"/>
  <c r="CD290" i="14"/>
  <c r="BZ291" i="14"/>
  <c r="CA291" i="14"/>
  <c r="CB291" i="14"/>
  <c r="CC291" i="14"/>
  <c r="CD291" i="14"/>
  <c r="BZ292" i="14"/>
  <c r="CA292" i="14"/>
  <c r="CB292" i="14"/>
  <c r="CC292" i="14"/>
  <c r="CD292" i="14"/>
  <c r="BZ293" i="14"/>
  <c r="CA293" i="14"/>
  <c r="CB293" i="14"/>
  <c r="CC293" i="14"/>
  <c r="CD293" i="14"/>
  <c r="BZ294" i="14"/>
  <c r="CA294" i="14"/>
  <c r="CB294" i="14"/>
  <c r="CC294" i="14"/>
  <c r="CD294" i="14"/>
  <c r="BZ295" i="14"/>
  <c r="CA295" i="14"/>
  <c r="CB295" i="14"/>
  <c r="CC295" i="14"/>
  <c r="CD295" i="14"/>
  <c r="BZ296" i="14"/>
  <c r="CA296" i="14"/>
  <c r="CB296" i="14"/>
  <c r="CC296" i="14"/>
  <c r="CD296" i="14"/>
  <c r="BZ297" i="14"/>
  <c r="CA297" i="14"/>
  <c r="CB297" i="14"/>
  <c r="CC297" i="14"/>
  <c r="CD297" i="14"/>
  <c r="BZ298" i="14"/>
  <c r="CA298" i="14"/>
  <c r="CB298" i="14"/>
  <c r="CC298" i="14"/>
  <c r="CD298" i="14"/>
  <c r="BZ299" i="14"/>
  <c r="CA299" i="14"/>
  <c r="CB299" i="14"/>
  <c r="CC299" i="14"/>
  <c r="CD299" i="14"/>
  <c r="BZ300" i="14"/>
  <c r="CA300" i="14"/>
  <c r="CB300" i="14"/>
  <c r="CC300" i="14"/>
  <c r="CD300" i="14"/>
  <c r="BZ301" i="14"/>
  <c r="CA301" i="14"/>
  <c r="CB301" i="14"/>
  <c r="CC301" i="14"/>
  <c r="CD301" i="14"/>
  <c r="BZ302" i="14"/>
  <c r="CA302" i="14"/>
  <c r="CB302" i="14"/>
  <c r="CC302" i="14"/>
  <c r="CD302" i="14"/>
  <c r="BZ303" i="14"/>
  <c r="CA303" i="14"/>
  <c r="CB303" i="14"/>
  <c r="CC303" i="14"/>
  <c r="CD303" i="14"/>
  <c r="BZ304" i="14"/>
  <c r="CA304" i="14"/>
  <c r="CB304" i="14"/>
  <c r="CC304" i="14"/>
  <c r="CD304" i="14"/>
  <c r="BZ305" i="14"/>
  <c r="CA305" i="14"/>
  <c r="CB305" i="14"/>
  <c r="CC305" i="14"/>
  <c r="CD305" i="14"/>
  <c r="BZ306" i="14"/>
  <c r="CA306" i="14"/>
  <c r="CB306" i="14"/>
  <c r="CC306" i="14"/>
  <c r="CD306" i="14"/>
  <c r="BZ307" i="14"/>
  <c r="CA307" i="14"/>
  <c r="CB307" i="14"/>
  <c r="CC307" i="14"/>
  <c r="CD307" i="14"/>
  <c r="BZ308" i="14"/>
  <c r="CA308" i="14"/>
  <c r="CB308" i="14"/>
  <c r="CC308" i="14"/>
  <c r="CD308" i="14"/>
  <c r="BZ309" i="14"/>
  <c r="CA309" i="14"/>
  <c r="CB309" i="14"/>
  <c r="CC309" i="14"/>
  <c r="CD309" i="14"/>
  <c r="BZ310" i="14"/>
  <c r="CA310" i="14"/>
  <c r="CB310" i="14"/>
  <c r="CC310" i="14"/>
  <c r="CD310" i="14"/>
  <c r="BZ311" i="14"/>
  <c r="CA311" i="14"/>
  <c r="CB311" i="14"/>
  <c r="CC311" i="14"/>
  <c r="CD311" i="14"/>
  <c r="BZ312" i="14"/>
  <c r="CA312" i="14"/>
  <c r="CB312" i="14"/>
  <c r="CC312" i="14"/>
  <c r="CD312" i="14"/>
  <c r="BZ313" i="14"/>
  <c r="CA313" i="14"/>
  <c r="CB313" i="14"/>
  <c r="CC313" i="14"/>
  <c r="CD313" i="14"/>
  <c r="BZ314" i="14"/>
  <c r="CA314" i="14"/>
  <c r="CB314" i="14"/>
  <c r="CC314" i="14"/>
  <c r="CD314" i="14"/>
  <c r="BZ315" i="14"/>
  <c r="CA315" i="14"/>
  <c r="CB315" i="14"/>
  <c r="CC315" i="14"/>
  <c r="CD315" i="14"/>
  <c r="BZ316" i="14"/>
  <c r="CA316" i="14"/>
  <c r="CB316" i="14"/>
  <c r="CC316" i="14"/>
  <c r="CD316" i="14"/>
  <c r="BZ317" i="14"/>
  <c r="CA317" i="14"/>
  <c r="CB317" i="14"/>
  <c r="CC317" i="14"/>
  <c r="CD317" i="14"/>
  <c r="BZ318" i="14"/>
  <c r="CA318" i="14"/>
  <c r="CB318" i="14"/>
  <c r="CC318" i="14"/>
  <c r="CD318" i="14"/>
  <c r="BZ319" i="14"/>
  <c r="CA319" i="14"/>
  <c r="CB319" i="14"/>
  <c r="CC319" i="14"/>
  <c r="CD319" i="14"/>
  <c r="BZ320" i="14"/>
  <c r="CA320" i="14"/>
  <c r="CB320" i="14"/>
  <c r="CC320" i="14"/>
  <c r="CD320" i="14"/>
  <c r="BZ321" i="14"/>
  <c r="CA321" i="14"/>
  <c r="CB321" i="14"/>
  <c r="CC321" i="14"/>
  <c r="CD321" i="14"/>
  <c r="BZ322" i="14"/>
  <c r="CA322" i="14"/>
  <c r="CB322" i="14"/>
  <c r="CC322" i="14"/>
  <c r="CD322" i="14"/>
  <c r="BZ323" i="14"/>
  <c r="CA323" i="14"/>
  <c r="CB323" i="14"/>
  <c r="CC323" i="14"/>
  <c r="CD323" i="14"/>
  <c r="BZ324" i="14"/>
  <c r="CA324" i="14"/>
  <c r="CB324" i="14"/>
  <c r="CC324" i="14"/>
  <c r="CD324" i="14"/>
  <c r="BZ325" i="14"/>
  <c r="CA325" i="14"/>
  <c r="CB325" i="14"/>
  <c r="CC325" i="14"/>
  <c r="CD325" i="14"/>
  <c r="BZ326" i="14"/>
  <c r="CA326" i="14"/>
  <c r="CB326" i="14"/>
  <c r="CC326" i="14"/>
  <c r="CD326" i="14"/>
  <c r="BZ327" i="14"/>
  <c r="CA327" i="14"/>
  <c r="CB327" i="14"/>
  <c r="CC327" i="14"/>
  <c r="CD327" i="14"/>
  <c r="BZ328" i="14"/>
  <c r="CA328" i="14"/>
  <c r="CB328" i="14"/>
  <c r="CC328" i="14"/>
  <c r="CD328" i="14"/>
  <c r="BZ329" i="14"/>
  <c r="CA329" i="14"/>
  <c r="CB329" i="14"/>
  <c r="CC329" i="14"/>
  <c r="CD329" i="14"/>
  <c r="BZ330" i="14"/>
  <c r="CA330" i="14"/>
  <c r="CB330" i="14"/>
  <c r="CC330" i="14"/>
  <c r="CD330" i="14"/>
  <c r="BZ331" i="14"/>
  <c r="CA331" i="14"/>
  <c r="CB331" i="14"/>
  <c r="CC331" i="14"/>
  <c r="CD331" i="14"/>
  <c r="BZ332" i="14"/>
  <c r="CA332" i="14"/>
  <c r="CB332" i="14"/>
  <c r="CC332" i="14"/>
  <c r="CD332" i="14"/>
  <c r="BZ333" i="14"/>
  <c r="CA333" i="14"/>
  <c r="CB333" i="14"/>
  <c r="CC333" i="14"/>
  <c r="CD333" i="14"/>
  <c r="BZ334" i="14"/>
  <c r="CA334" i="14"/>
  <c r="CB334" i="14"/>
  <c r="CC334" i="14"/>
  <c r="CD334" i="14"/>
  <c r="BZ335" i="14"/>
  <c r="CA335" i="14"/>
  <c r="CB335" i="14"/>
  <c r="CC335" i="14"/>
  <c r="CD335" i="14"/>
  <c r="BZ336" i="14"/>
  <c r="CA336" i="14"/>
  <c r="CB336" i="14"/>
  <c r="CC336" i="14"/>
  <c r="CD336" i="14"/>
  <c r="BZ337" i="14"/>
  <c r="CA337" i="14"/>
  <c r="CB337" i="14"/>
  <c r="CC337" i="14"/>
  <c r="CD337" i="14"/>
  <c r="BZ338" i="14"/>
  <c r="CA338" i="14"/>
  <c r="CB338" i="14"/>
  <c r="CC338" i="14"/>
  <c r="CD338" i="14"/>
  <c r="BZ339" i="14"/>
  <c r="CA339" i="14"/>
  <c r="CB339" i="14"/>
  <c r="CC339" i="14"/>
  <c r="CD339" i="14"/>
  <c r="BZ340" i="14"/>
  <c r="CA340" i="14"/>
  <c r="CB340" i="14"/>
  <c r="CC340" i="14"/>
  <c r="CD340" i="14"/>
  <c r="BZ341" i="14"/>
  <c r="CA341" i="14"/>
  <c r="CB341" i="14"/>
  <c r="CC341" i="14"/>
  <c r="CD341" i="14"/>
  <c r="BZ342" i="14"/>
  <c r="CA342" i="14"/>
  <c r="CB342" i="14"/>
  <c r="CC342" i="14"/>
  <c r="CD342" i="14"/>
  <c r="BZ343" i="14"/>
  <c r="CA343" i="14"/>
  <c r="CB343" i="14"/>
  <c r="CC343" i="14"/>
  <c r="CD343" i="14"/>
  <c r="BZ344" i="14"/>
  <c r="CA344" i="14"/>
  <c r="CB344" i="14"/>
  <c r="CC344" i="14"/>
  <c r="CD344" i="14"/>
  <c r="BZ345" i="14"/>
  <c r="CA345" i="14"/>
  <c r="CB345" i="14"/>
  <c r="CC345" i="14"/>
  <c r="CD345" i="14"/>
  <c r="BZ346" i="14"/>
  <c r="CA346" i="14"/>
  <c r="CB346" i="14"/>
  <c r="CC346" i="14"/>
  <c r="CD346" i="14"/>
  <c r="BZ347" i="14"/>
  <c r="CA347" i="14"/>
  <c r="CB347" i="14"/>
  <c r="CC347" i="14"/>
  <c r="CD347" i="14"/>
  <c r="BZ348" i="14"/>
  <c r="CA348" i="14"/>
  <c r="CB348" i="14"/>
  <c r="CC348" i="14"/>
  <c r="CD348" i="14"/>
  <c r="BZ349" i="14"/>
  <c r="CA349" i="14"/>
  <c r="CB349" i="14"/>
  <c r="CC349" i="14"/>
  <c r="CD349" i="14"/>
  <c r="BZ350" i="14"/>
  <c r="CA350" i="14"/>
  <c r="CB350" i="14"/>
  <c r="CC350" i="14"/>
  <c r="CD350" i="14"/>
  <c r="BZ351" i="14"/>
  <c r="CA351" i="14"/>
  <c r="CB351" i="14"/>
  <c r="CC351" i="14"/>
  <c r="CD351" i="14"/>
  <c r="BZ352" i="14"/>
  <c r="CA352" i="14"/>
  <c r="CB352" i="14"/>
  <c r="CC352" i="14"/>
  <c r="CD352" i="14"/>
  <c r="BZ353" i="14"/>
  <c r="CA353" i="14"/>
  <c r="CB353" i="14"/>
  <c r="CC353" i="14"/>
  <c r="CD353" i="14"/>
  <c r="BZ354" i="14"/>
  <c r="CA354" i="14"/>
  <c r="CB354" i="14"/>
  <c r="CC354" i="14"/>
  <c r="CD354" i="14"/>
  <c r="BZ355" i="14"/>
  <c r="CA355" i="14"/>
  <c r="CB355" i="14"/>
  <c r="CC355" i="14"/>
  <c r="CD355" i="14"/>
  <c r="BZ356" i="14"/>
  <c r="CA356" i="14"/>
  <c r="CB356" i="14"/>
  <c r="CC356" i="14"/>
  <c r="CD356" i="14"/>
  <c r="BZ357" i="14"/>
  <c r="CA357" i="14"/>
  <c r="CB357" i="14"/>
  <c r="CC357" i="14"/>
  <c r="CD357" i="14"/>
  <c r="BZ358" i="14"/>
  <c r="CA358" i="14"/>
  <c r="CB358" i="14"/>
  <c r="CC358" i="14"/>
  <c r="CD358" i="14"/>
  <c r="BZ359" i="14"/>
  <c r="CA359" i="14"/>
  <c r="CB359" i="14"/>
  <c r="CC359" i="14"/>
  <c r="CD359" i="14"/>
  <c r="BZ360" i="14"/>
  <c r="CA360" i="14"/>
  <c r="CB360" i="14"/>
  <c r="CC360" i="14"/>
  <c r="CD360" i="14"/>
  <c r="BZ361" i="14"/>
  <c r="CA361" i="14"/>
  <c r="CB361" i="14"/>
  <c r="CC361" i="14"/>
  <c r="CD361" i="14"/>
  <c r="BZ362" i="14"/>
  <c r="CA362" i="14"/>
  <c r="CB362" i="14"/>
  <c r="CC362" i="14"/>
  <c r="CD362" i="14"/>
  <c r="BZ363" i="14"/>
  <c r="CA363" i="14"/>
  <c r="CB363" i="14"/>
  <c r="CC363" i="14"/>
  <c r="CD363" i="14"/>
  <c r="BZ364" i="14"/>
  <c r="CA364" i="14"/>
  <c r="CB364" i="14"/>
  <c r="CC364" i="14"/>
  <c r="CD364" i="14"/>
  <c r="BZ365" i="14"/>
  <c r="CA365" i="14"/>
  <c r="CB365" i="14"/>
  <c r="CC365" i="14"/>
  <c r="CD365" i="14"/>
  <c r="BZ366" i="14"/>
  <c r="CA366" i="14"/>
  <c r="CB366" i="14"/>
  <c r="CC366" i="14"/>
  <c r="CD366" i="14"/>
  <c r="BZ367" i="14"/>
  <c r="CA367" i="14"/>
  <c r="CB367" i="14"/>
  <c r="CC367" i="14"/>
  <c r="CD367" i="14"/>
  <c r="BZ368" i="14"/>
  <c r="CA368" i="14"/>
  <c r="CB368" i="14"/>
  <c r="CC368" i="14"/>
  <c r="CD368" i="14"/>
  <c r="BZ369" i="14"/>
  <c r="CA369" i="14"/>
  <c r="CB369" i="14"/>
  <c r="CC369" i="14"/>
  <c r="CD369" i="14"/>
  <c r="BZ370" i="14"/>
  <c r="CA370" i="14"/>
  <c r="CB370" i="14"/>
  <c r="CC370" i="14"/>
  <c r="CD370" i="14"/>
  <c r="BZ371" i="14"/>
  <c r="CA371" i="14"/>
  <c r="CB371" i="14"/>
  <c r="CC371" i="14"/>
  <c r="CD371" i="14"/>
  <c r="BZ372" i="14"/>
  <c r="CA372" i="14"/>
  <c r="CB372" i="14"/>
  <c r="CC372" i="14"/>
  <c r="CD372" i="14"/>
  <c r="BZ373" i="14"/>
  <c r="CA373" i="14"/>
  <c r="CB373" i="14"/>
  <c r="CC373" i="14"/>
  <c r="CD373" i="14"/>
  <c r="BZ374" i="14"/>
  <c r="CA374" i="14"/>
  <c r="CB374" i="14"/>
  <c r="CC374" i="14"/>
  <c r="CD374" i="14"/>
  <c r="BZ375" i="14"/>
  <c r="CA375" i="14"/>
  <c r="CB375" i="14"/>
  <c r="CC375" i="14"/>
  <c r="CD375" i="14"/>
  <c r="BZ376" i="14"/>
  <c r="CA376" i="14"/>
  <c r="CB376" i="14"/>
  <c r="CC376" i="14"/>
  <c r="CD376" i="14"/>
  <c r="BZ377" i="14"/>
  <c r="CA377" i="14"/>
  <c r="CB377" i="14"/>
  <c r="CC377" i="14"/>
  <c r="CD377" i="14"/>
  <c r="BZ378" i="14"/>
  <c r="CA378" i="14"/>
  <c r="CB378" i="14"/>
  <c r="CC378" i="14"/>
  <c r="CD378" i="14"/>
  <c r="BZ379" i="14"/>
  <c r="CA379" i="14"/>
  <c r="CB379" i="14"/>
  <c r="CC379" i="14"/>
  <c r="CD379" i="14"/>
  <c r="BZ380" i="14"/>
  <c r="CA380" i="14"/>
  <c r="CB380" i="14"/>
  <c r="CC380" i="14"/>
  <c r="CD380" i="14"/>
  <c r="BZ381" i="14"/>
  <c r="CA381" i="14"/>
  <c r="CB381" i="14"/>
  <c r="CC381" i="14"/>
  <c r="CD381" i="14"/>
  <c r="BZ382" i="14"/>
  <c r="CA382" i="14"/>
  <c r="CB382" i="14"/>
  <c r="CC382" i="14"/>
  <c r="CD382" i="14"/>
  <c r="BZ383" i="14"/>
  <c r="CA383" i="14"/>
  <c r="CB383" i="14"/>
  <c r="CC383" i="14"/>
  <c r="CD383" i="14"/>
  <c r="BZ384" i="14"/>
  <c r="CA384" i="14"/>
  <c r="CB384" i="14"/>
  <c r="CC384" i="14"/>
  <c r="CD384" i="14"/>
  <c r="BZ385" i="14"/>
  <c r="CA385" i="14"/>
  <c r="CB385" i="14"/>
  <c r="CC385" i="14"/>
  <c r="CD385" i="14"/>
  <c r="BZ386" i="14"/>
  <c r="CA386" i="14"/>
  <c r="CB386" i="14"/>
  <c r="CC386" i="14"/>
  <c r="CD386" i="14"/>
  <c r="BZ387" i="14"/>
  <c r="CA387" i="14"/>
  <c r="CB387" i="14"/>
  <c r="CC387" i="14"/>
  <c r="CD387" i="14"/>
  <c r="BZ388" i="14"/>
  <c r="CA388" i="14"/>
  <c r="CB388" i="14"/>
  <c r="CC388" i="14"/>
  <c r="CD388" i="14"/>
  <c r="BZ389" i="14"/>
  <c r="CA389" i="14"/>
  <c r="CB389" i="14"/>
  <c r="CC389" i="14"/>
  <c r="CD389" i="14"/>
  <c r="BZ390" i="14"/>
  <c r="CA390" i="14"/>
  <c r="CB390" i="14"/>
  <c r="CC390" i="14"/>
  <c r="CD390" i="14"/>
  <c r="BZ391" i="14"/>
  <c r="CA391" i="14"/>
  <c r="CB391" i="14"/>
  <c r="CC391" i="14"/>
  <c r="CD391" i="14"/>
  <c r="BZ392" i="14"/>
  <c r="CA392" i="14"/>
  <c r="CB392" i="14"/>
  <c r="CC392" i="14"/>
  <c r="CD392" i="14"/>
  <c r="BZ393" i="14"/>
  <c r="CA393" i="14"/>
  <c r="CB393" i="14"/>
  <c r="CC393" i="14"/>
  <c r="CD393" i="14"/>
  <c r="BZ394" i="14"/>
  <c r="CA394" i="14"/>
  <c r="CB394" i="14"/>
  <c r="CC394" i="14"/>
  <c r="CD394" i="14"/>
  <c r="BZ395" i="14"/>
  <c r="CA395" i="14"/>
  <c r="CB395" i="14"/>
  <c r="CC395" i="14"/>
  <c r="CD395" i="14"/>
  <c r="BZ396" i="14"/>
  <c r="CA396" i="14"/>
  <c r="CB396" i="14"/>
  <c r="CC396" i="14"/>
  <c r="CD396" i="14"/>
  <c r="BZ397" i="14"/>
  <c r="CA397" i="14"/>
  <c r="CB397" i="14"/>
  <c r="CC397" i="14"/>
  <c r="CD397" i="14"/>
  <c r="BZ398" i="14"/>
  <c r="CA398" i="14"/>
  <c r="CB398" i="14"/>
  <c r="CC398" i="14"/>
  <c r="CD398" i="14"/>
  <c r="BZ399" i="14"/>
  <c r="CA399" i="14"/>
  <c r="CB399" i="14"/>
  <c r="CC399" i="14"/>
  <c r="CD399" i="14"/>
  <c r="BZ400" i="14"/>
  <c r="CA400" i="14"/>
  <c r="CB400" i="14"/>
  <c r="CC400" i="14"/>
  <c r="CD400" i="14"/>
  <c r="BZ401" i="14"/>
  <c r="CA401" i="14"/>
  <c r="CB401" i="14"/>
  <c r="CC401" i="14"/>
  <c r="CD401" i="14"/>
  <c r="BZ402" i="14"/>
  <c r="CA402" i="14"/>
  <c r="CB402" i="14"/>
  <c r="CC402" i="14"/>
  <c r="CD402" i="14"/>
  <c r="BZ403" i="14"/>
  <c r="CA403" i="14"/>
  <c r="CB403" i="14"/>
  <c r="CC403" i="14"/>
  <c r="CD403" i="14"/>
  <c r="BZ404" i="14"/>
  <c r="CA404" i="14"/>
  <c r="CB404" i="14"/>
  <c r="CC404" i="14"/>
  <c r="CD404" i="14"/>
  <c r="BZ405" i="14"/>
  <c r="CA405" i="14"/>
  <c r="CB405" i="14"/>
  <c r="CC405" i="14"/>
  <c r="CD405" i="14"/>
  <c r="BZ406" i="14"/>
  <c r="CA406" i="14"/>
  <c r="CB406" i="14"/>
  <c r="CC406" i="14"/>
  <c r="CD406" i="14"/>
  <c r="BZ407" i="14"/>
  <c r="CA407" i="14"/>
  <c r="CB407" i="14"/>
  <c r="CC407" i="14"/>
  <c r="CD407" i="14"/>
  <c r="BZ408" i="14"/>
  <c r="CA408" i="14"/>
  <c r="CB408" i="14"/>
  <c r="CC408" i="14"/>
  <c r="CD408" i="14"/>
  <c r="BZ409" i="14"/>
  <c r="CA409" i="14"/>
  <c r="CB409" i="14"/>
  <c r="CC409" i="14"/>
  <c r="CD409" i="14"/>
  <c r="BZ410" i="14"/>
  <c r="CA410" i="14"/>
  <c r="CB410" i="14"/>
  <c r="CC410" i="14"/>
  <c r="CD410" i="14"/>
  <c r="BZ411" i="14"/>
  <c r="CA411" i="14"/>
  <c r="CB411" i="14"/>
  <c r="CC411" i="14"/>
  <c r="CD411" i="14"/>
  <c r="BZ412" i="14"/>
  <c r="CA412" i="14"/>
  <c r="CB412" i="14"/>
  <c r="CC412" i="14"/>
  <c r="CD412" i="14"/>
  <c r="BZ413" i="14"/>
  <c r="CA413" i="14"/>
  <c r="CB413" i="14"/>
  <c r="CC413" i="14"/>
  <c r="CD413" i="14"/>
  <c r="BZ414" i="14"/>
  <c r="CA414" i="14"/>
  <c r="CB414" i="14"/>
  <c r="CC414" i="14"/>
  <c r="CD414" i="14"/>
  <c r="BZ415" i="14"/>
  <c r="CA415" i="14"/>
  <c r="CB415" i="14"/>
  <c r="CC415" i="14"/>
  <c r="CD415" i="14"/>
  <c r="BZ416" i="14"/>
  <c r="CA416" i="14"/>
  <c r="CB416" i="14"/>
  <c r="CC416" i="14"/>
  <c r="CD416" i="14"/>
  <c r="BZ417" i="14"/>
  <c r="CA417" i="14"/>
  <c r="CB417" i="14"/>
  <c r="CC417" i="14"/>
  <c r="CD417" i="14"/>
  <c r="BZ418" i="14"/>
  <c r="CA418" i="14"/>
  <c r="CB418" i="14"/>
  <c r="CC418" i="14"/>
  <c r="CD418" i="14"/>
  <c r="BZ419" i="14"/>
  <c r="CA419" i="14"/>
  <c r="CB419" i="14"/>
  <c r="CC419" i="14"/>
  <c r="CD419" i="14"/>
  <c r="BZ420" i="14"/>
  <c r="CA420" i="14"/>
  <c r="CB420" i="14"/>
  <c r="CC420" i="14"/>
  <c r="CD420" i="14"/>
  <c r="BZ421" i="14"/>
  <c r="CA421" i="14"/>
  <c r="CB421" i="14"/>
  <c r="CC421" i="14"/>
  <c r="CD421" i="14"/>
  <c r="BZ422" i="14"/>
  <c r="CA422" i="14"/>
  <c r="CB422" i="14"/>
  <c r="CC422" i="14"/>
  <c r="CD422" i="14"/>
  <c r="BZ423" i="14"/>
  <c r="CA423" i="14"/>
  <c r="CB423" i="14"/>
  <c r="CC423" i="14"/>
  <c r="CD423" i="14"/>
  <c r="BZ424" i="14"/>
  <c r="CA424" i="14"/>
  <c r="CB424" i="14"/>
  <c r="CC424" i="14"/>
  <c r="CD424" i="14"/>
  <c r="BZ425" i="14"/>
  <c r="CA425" i="14"/>
  <c r="CB425" i="14"/>
  <c r="CC425" i="14"/>
  <c r="CD425" i="14"/>
  <c r="BZ426" i="14"/>
  <c r="CA426" i="14"/>
  <c r="CB426" i="14"/>
  <c r="CC426" i="14"/>
  <c r="CD426" i="14"/>
  <c r="BZ427" i="14"/>
  <c r="CA427" i="14"/>
  <c r="CB427" i="14"/>
  <c r="CC427" i="14"/>
  <c r="CD427" i="14"/>
  <c r="BZ428" i="14"/>
  <c r="CA428" i="14"/>
  <c r="CB428" i="14"/>
  <c r="CC428" i="14"/>
  <c r="CD428" i="14"/>
  <c r="BZ429" i="14"/>
  <c r="CA429" i="14"/>
  <c r="CB429" i="14"/>
  <c r="CC429" i="14"/>
  <c r="CD429" i="14"/>
  <c r="BZ430" i="14"/>
  <c r="CA430" i="14"/>
  <c r="CB430" i="14"/>
  <c r="CC430" i="14"/>
  <c r="CD430" i="14"/>
  <c r="BZ431" i="14"/>
  <c r="CA431" i="14"/>
  <c r="CB431" i="14"/>
  <c r="CC431" i="14"/>
  <c r="CD431" i="14"/>
  <c r="BZ432" i="14"/>
  <c r="CA432" i="14"/>
  <c r="CB432" i="14"/>
  <c r="CC432" i="14"/>
  <c r="CD432" i="14"/>
  <c r="BZ433" i="14"/>
  <c r="CA433" i="14"/>
  <c r="CB433" i="14"/>
  <c r="CC433" i="14"/>
  <c r="CD433" i="14"/>
  <c r="BZ434" i="14"/>
  <c r="CA434" i="14"/>
  <c r="CB434" i="14"/>
  <c r="CC434" i="14"/>
  <c r="CD434" i="14"/>
  <c r="BZ435" i="14"/>
  <c r="CA435" i="14"/>
  <c r="CB435" i="14"/>
  <c r="CC435" i="14"/>
  <c r="CD435" i="14"/>
  <c r="BZ436" i="14"/>
  <c r="CA436" i="14"/>
  <c r="CB436" i="14"/>
  <c r="CC436" i="14"/>
  <c r="CD436" i="14"/>
  <c r="BZ437" i="14"/>
  <c r="CA437" i="14"/>
  <c r="CB437" i="14"/>
  <c r="CC437" i="14"/>
  <c r="CD437" i="14"/>
  <c r="BZ438" i="14"/>
  <c r="CA438" i="14"/>
  <c r="CB438" i="14"/>
  <c r="CC438" i="14"/>
  <c r="CD438" i="14"/>
  <c r="BZ439" i="14"/>
  <c r="CA439" i="14"/>
  <c r="CB439" i="14"/>
  <c r="CC439" i="14"/>
  <c r="CD439" i="14"/>
  <c r="BZ440" i="14"/>
  <c r="CA440" i="14"/>
  <c r="CB440" i="14"/>
  <c r="CC440" i="14"/>
  <c r="CD440" i="14"/>
  <c r="BZ441" i="14"/>
  <c r="CA441" i="14"/>
  <c r="CB441" i="14"/>
  <c r="CC441" i="14"/>
  <c r="CD441" i="14"/>
  <c r="BZ442" i="14"/>
  <c r="CA442" i="14"/>
  <c r="CB442" i="14"/>
  <c r="CC442" i="14"/>
  <c r="CD442" i="14"/>
  <c r="BZ443" i="14"/>
  <c r="CA443" i="14"/>
  <c r="CB443" i="14"/>
  <c r="CC443" i="14"/>
  <c r="CD443" i="14"/>
  <c r="BZ444" i="14"/>
  <c r="CA444" i="14"/>
  <c r="CB444" i="14"/>
  <c r="CC444" i="14"/>
  <c r="CD444" i="14"/>
  <c r="BZ445" i="14"/>
  <c r="CA445" i="14"/>
  <c r="CB445" i="14"/>
  <c r="CC445" i="14"/>
  <c r="CD445" i="14"/>
  <c r="BZ446" i="14"/>
  <c r="CA446" i="14"/>
  <c r="CB446" i="14"/>
  <c r="CC446" i="14"/>
  <c r="CD446" i="14"/>
  <c r="BZ447" i="14"/>
  <c r="CA447" i="14"/>
  <c r="CB447" i="14"/>
  <c r="CC447" i="14"/>
  <c r="CD447" i="14"/>
  <c r="BZ448" i="14"/>
  <c r="CA448" i="14"/>
  <c r="CB448" i="14"/>
  <c r="CC448" i="14"/>
  <c r="CD448" i="14"/>
  <c r="BZ449" i="14"/>
  <c r="CA449" i="14"/>
  <c r="CB449" i="14"/>
  <c r="CC449" i="14"/>
  <c r="CD449" i="14"/>
  <c r="BZ450" i="14"/>
  <c r="CA450" i="14"/>
  <c r="CB450" i="14"/>
  <c r="CC450" i="14"/>
  <c r="CD450" i="14"/>
  <c r="BZ451" i="14"/>
  <c r="CA451" i="14"/>
  <c r="CB451" i="14"/>
  <c r="CC451" i="14"/>
  <c r="CD451" i="14"/>
  <c r="BZ452" i="14"/>
  <c r="CA452" i="14"/>
  <c r="CB452" i="14"/>
  <c r="CC452" i="14"/>
  <c r="CD452" i="14"/>
  <c r="BZ453" i="14"/>
  <c r="CA453" i="14"/>
  <c r="CB453" i="14"/>
  <c r="CC453" i="14"/>
  <c r="CD453" i="14"/>
  <c r="BZ454" i="14"/>
  <c r="CA454" i="14"/>
  <c r="CB454" i="14"/>
  <c r="CC454" i="14"/>
  <c r="CD454" i="14"/>
  <c r="BZ455" i="14"/>
  <c r="CA455" i="14"/>
  <c r="CB455" i="14"/>
  <c r="CC455" i="14"/>
  <c r="CD455" i="14"/>
  <c r="BZ456" i="14"/>
  <c r="CA456" i="14"/>
  <c r="CB456" i="14"/>
  <c r="CC456" i="14"/>
  <c r="CD456" i="14"/>
  <c r="BZ457" i="14"/>
  <c r="CA457" i="14"/>
  <c r="CB457" i="14"/>
  <c r="CC457" i="14"/>
  <c r="CD457" i="14"/>
  <c r="BZ458" i="14"/>
  <c r="CA458" i="14"/>
  <c r="CB458" i="14"/>
  <c r="CC458" i="14"/>
  <c r="CD458" i="14"/>
  <c r="BZ459" i="14"/>
  <c r="CA459" i="14"/>
  <c r="CB459" i="14"/>
  <c r="CC459" i="14"/>
  <c r="CD459" i="14"/>
  <c r="BZ460" i="14"/>
  <c r="CA460" i="14"/>
  <c r="CB460" i="14"/>
  <c r="CC460" i="14"/>
  <c r="CD460" i="14"/>
  <c r="BZ461" i="14"/>
  <c r="CA461" i="14"/>
  <c r="CB461" i="14"/>
  <c r="CC461" i="14"/>
  <c r="CD461" i="14"/>
  <c r="BZ462" i="14"/>
  <c r="CA462" i="14"/>
  <c r="CB462" i="14"/>
  <c r="CC462" i="14"/>
  <c r="CD462" i="14"/>
  <c r="BZ463" i="14"/>
  <c r="CA463" i="14"/>
  <c r="CB463" i="14"/>
  <c r="CC463" i="14"/>
  <c r="CD463" i="14"/>
  <c r="BZ464" i="14"/>
  <c r="CA464" i="14"/>
  <c r="CB464" i="14"/>
  <c r="CC464" i="14"/>
  <c r="CD464" i="14"/>
  <c r="BZ465" i="14"/>
  <c r="CA465" i="14"/>
  <c r="CB465" i="14"/>
  <c r="CC465" i="14"/>
  <c r="CD465" i="14"/>
  <c r="BZ466" i="14"/>
  <c r="CA466" i="14"/>
  <c r="CB466" i="14"/>
  <c r="CC466" i="14"/>
  <c r="CD466" i="14"/>
  <c r="BZ467" i="14"/>
  <c r="CA467" i="14"/>
  <c r="CB467" i="14"/>
  <c r="CC467" i="14"/>
  <c r="CD467" i="14"/>
  <c r="BZ468" i="14"/>
  <c r="CA468" i="14"/>
  <c r="CB468" i="14"/>
  <c r="CC468" i="14"/>
  <c r="CD468" i="14"/>
  <c r="BZ469" i="14"/>
  <c r="CA469" i="14"/>
  <c r="CB469" i="14"/>
  <c r="CC469" i="14"/>
  <c r="CD469" i="14"/>
  <c r="BZ470" i="14"/>
  <c r="CA470" i="14"/>
  <c r="CB470" i="14"/>
  <c r="CC470" i="14"/>
  <c r="CD470" i="14"/>
  <c r="BZ471" i="14"/>
  <c r="CA471" i="14"/>
  <c r="CB471" i="14"/>
  <c r="CC471" i="14"/>
  <c r="CD471" i="14"/>
  <c r="BZ472" i="14"/>
  <c r="CA472" i="14"/>
  <c r="CB472" i="14"/>
  <c r="CC472" i="14"/>
  <c r="CD472" i="14"/>
  <c r="BZ473" i="14"/>
  <c r="CA473" i="14"/>
  <c r="CB473" i="14"/>
  <c r="CC473" i="14"/>
  <c r="CD473" i="14"/>
  <c r="BZ474" i="14"/>
  <c r="CA474" i="14"/>
  <c r="CB474" i="14"/>
  <c r="CC474" i="14"/>
  <c r="CD474" i="14"/>
  <c r="BZ475" i="14"/>
  <c r="CA475" i="14"/>
  <c r="CB475" i="14"/>
  <c r="CC475" i="14"/>
  <c r="CD475" i="14"/>
  <c r="BZ476" i="14"/>
  <c r="CA476" i="14"/>
  <c r="CB476" i="14"/>
  <c r="CC476" i="14"/>
  <c r="CD476" i="14"/>
  <c r="BZ477" i="14"/>
  <c r="CA477" i="14"/>
  <c r="CB477" i="14"/>
  <c r="CC477" i="14"/>
  <c r="CD477" i="14"/>
  <c r="BZ478" i="14"/>
  <c r="CA478" i="14"/>
  <c r="CB478" i="14"/>
  <c r="CC478" i="14"/>
  <c r="CD478" i="14"/>
  <c r="BZ479" i="14"/>
  <c r="CA479" i="14"/>
  <c r="CB479" i="14"/>
  <c r="CC479" i="14"/>
  <c r="CD479" i="14"/>
  <c r="BZ480" i="14"/>
  <c r="CA480" i="14"/>
  <c r="CB480" i="14"/>
  <c r="CC480" i="14"/>
  <c r="CD480" i="14"/>
  <c r="BZ481" i="14"/>
  <c r="CA481" i="14"/>
  <c r="CB481" i="14"/>
  <c r="CC481" i="14"/>
  <c r="CD481" i="14"/>
  <c r="BZ482" i="14"/>
  <c r="CA482" i="14"/>
  <c r="CB482" i="14"/>
  <c r="CC482" i="14"/>
  <c r="CD482" i="14"/>
  <c r="BZ483" i="14"/>
  <c r="CA483" i="14"/>
  <c r="CB483" i="14"/>
  <c r="CC483" i="14"/>
  <c r="CD483" i="14"/>
  <c r="CA10" i="14"/>
  <c r="CA10" i="25" s="1"/>
  <c r="CB10" i="14"/>
  <c r="CB10" i="25" s="1"/>
  <c r="CC10" i="14"/>
  <c r="CC10" i="25" s="1"/>
  <c r="CD10" i="14"/>
  <c r="CD10" i="25" s="1"/>
  <c r="BZ10" i="14"/>
  <c r="BZ10" i="25" s="1"/>
  <c r="AQ11" i="14"/>
  <c r="AQ11" i="25" s="1"/>
  <c r="AR11" i="14"/>
  <c r="AR11" i="25" s="1"/>
  <c r="AS11" i="14"/>
  <c r="AS11" i="25" s="1"/>
  <c r="AT11" i="14"/>
  <c r="AT11" i="25" s="1"/>
  <c r="AU11" i="14"/>
  <c r="AU11" i="25" s="1"/>
  <c r="AQ12" i="14"/>
  <c r="AQ12" i="25" s="1"/>
  <c r="AR12" i="14"/>
  <c r="AR12" i="25" s="1"/>
  <c r="AS12" i="14"/>
  <c r="AS12" i="25" s="1"/>
  <c r="AT12" i="14"/>
  <c r="AT12" i="25" s="1"/>
  <c r="AU12" i="14"/>
  <c r="AU12" i="25" s="1"/>
  <c r="AQ13" i="14"/>
  <c r="AR13" i="14"/>
  <c r="AS13" i="14"/>
  <c r="AT13" i="14"/>
  <c r="AU13" i="14"/>
  <c r="AQ14" i="14"/>
  <c r="AR14" i="14"/>
  <c r="AS14" i="14"/>
  <c r="AT14" i="14"/>
  <c r="AU14" i="14"/>
  <c r="AQ15" i="14"/>
  <c r="AR15" i="14"/>
  <c r="AS15" i="14"/>
  <c r="AT15" i="14"/>
  <c r="AU15" i="14"/>
  <c r="AQ16" i="14"/>
  <c r="AR16" i="14"/>
  <c r="AS16" i="14"/>
  <c r="AT16" i="14"/>
  <c r="AU16" i="14"/>
  <c r="AQ17" i="14"/>
  <c r="AR17" i="14"/>
  <c r="AS17" i="14"/>
  <c r="AT17" i="14"/>
  <c r="AU17" i="14"/>
  <c r="AQ18" i="14"/>
  <c r="AR18" i="14"/>
  <c r="AS18" i="14"/>
  <c r="AT18" i="14"/>
  <c r="AU18" i="14"/>
  <c r="AQ19" i="14"/>
  <c r="AR19" i="14"/>
  <c r="AS19" i="14"/>
  <c r="AT19" i="14"/>
  <c r="AU19" i="14"/>
  <c r="AQ20" i="14"/>
  <c r="AR20" i="14"/>
  <c r="AS20" i="14"/>
  <c r="AT20" i="14"/>
  <c r="AU20" i="14"/>
  <c r="AQ21" i="14"/>
  <c r="AR21" i="14"/>
  <c r="AS21" i="14"/>
  <c r="AT21" i="14"/>
  <c r="AU21" i="14"/>
  <c r="AQ22" i="14"/>
  <c r="AR22" i="14"/>
  <c r="AS22" i="14"/>
  <c r="AT22" i="14"/>
  <c r="AU22" i="14"/>
  <c r="AQ23" i="14"/>
  <c r="AR23" i="14"/>
  <c r="AS23" i="14"/>
  <c r="AT23" i="14"/>
  <c r="AU23" i="14"/>
  <c r="AQ24" i="14"/>
  <c r="AR24" i="14"/>
  <c r="AS24" i="14"/>
  <c r="AT24" i="14"/>
  <c r="AU24" i="14"/>
  <c r="AQ25" i="14"/>
  <c r="AR25" i="14"/>
  <c r="AS25" i="14"/>
  <c r="AT25" i="14"/>
  <c r="AU25" i="14"/>
  <c r="AQ26" i="14"/>
  <c r="AR26" i="14"/>
  <c r="AS26" i="14"/>
  <c r="AT26" i="14"/>
  <c r="AU26" i="14"/>
  <c r="AQ27" i="14"/>
  <c r="AR27" i="14"/>
  <c r="AS27" i="14"/>
  <c r="AT27" i="14"/>
  <c r="AU27" i="14"/>
  <c r="AQ28" i="14"/>
  <c r="AR28" i="14"/>
  <c r="AS28" i="14"/>
  <c r="AT28" i="14"/>
  <c r="AU28" i="14"/>
  <c r="AQ29" i="14"/>
  <c r="AR29" i="14"/>
  <c r="AS29" i="14"/>
  <c r="AT29" i="14"/>
  <c r="AU29" i="14"/>
  <c r="AQ30" i="14"/>
  <c r="AR30" i="14"/>
  <c r="AS30" i="14"/>
  <c r="AT30" i="14"/>
  <c r="AU30" i="14"/>
  <c r="AQ31" i="14"/>
  <c r="AR31" i="14"/>
  <c r="AS31" i="14"/>
  <c r="AT31" i="14"/>
  <c r="AU31" i="14"/>
  <c r="AQ32" i="14"/>
  <c r="AR32" i="14"/>
  <c r="AS32" i="14"/>
  <c r="AT32" i="14"/>
  <c r="AU32" i="14"/>
  <c r="AQ33" i="14"/>
  <c r="AR33" i="14"/>
  <c r="AS33" i="14"/>
  <c r="AT33" i="14"/>
  <c r="AU33" i="14"/>
  <c r="AQ34" i="14"/>
  <c r="AR34" i="14"/>
  <c r="AS34" i="14"/>
  <c r="AT34" i="14"/>
  <c r="AU34" i="14"/>
  <c r="AQ35" i="14"/>
  <c r="AR35" i="14"/>
  <c r="AS35" i="14"/>
  <c r="AT35" i="14"/>
  <c r="AU35" i="14"/>
  <c r="AQ36" i="14"/>
  <c r="AR36" i="14"/>
  <c r="AS36" i="14"/>
  <c r="AT36" i="14"/>
  <c r="AU36" i="14"/>
  <c r="AQ37" i="14"/>
  <c r="AR37" i="14"/>
  <c r="AS37" i="14"/>
  <c r="AT37" i="14"/>
  <c r="AU37" i="14"/>
  <c r="AQ38" i="14"/>
  <c r="AR38" i="14"/>
  <c r="AS38" i="14"/>
  <c r="AT38" i="14"/>
  <c r="AU38" i="14"/>
  <c r="AQ39" i="14"/>
  <c r="AR39" i="14"/>
  <c r="AS39" i="14"/>
  <c r="AT39" i="14"/>
  <c r="AU39" i="14"/>
  <c r="AQ40" i="14"/>
  <c r="AR40" i="14"/>
  <c r="AS40" i="14"/>
  <c r="AT40" i="14"/>
  <c r="AU40" i="14"/>
  <c r="AQ41" i="14"/>
  <c r="AR41" i="14"/>
  <c r="AS41" i="14"/>
  <c r="AT41" i="14"/>
  <c r="AU41" i="14"/>
  <c r="AQ42" i="14"/>
  <c r="AR42" i="14"/>
  <c r="AS42" i="14"/>
  <c r="AT42" i="14"/>
  <c r="AU42" i="14"/>
  <c r="AQ43" i="14"/>
  <c r="AR43" i="14"/>
  <c r="AS43" i="14"/>
  <c r="AT43" i="14"/>
  <c r="AU43" i="14"/>
  <c r="AQ44" i="14"/>
  <c r="AR44" i="14"/>
  <c r="AS44" i="14"/>
  <c r="AT44" i="14"/>
  <c r="AU44" i="14"/>
  <c r="AQ45" i="14"/>
  <c r="AR45" i="14"/>
  <c r="AS45" i="14"/>
  <c r="AT45" i="14"/>
  <c r="AU45" i="14"/>
  <c r="AQ46" i="14"/>
  <c r="AR46" i="14"/>
  <c r="AS46" i="14"/>
  <c r="AT46" i="14"/>
  <c r="AU46" i="14"/>
  <c r="AQ47" i="14"/>
  <c r="AR47" i="14"/>
  <c r="AS47" i="14"/>
  <c r="AT47" i="14"/>
  <c r="AU47" i="14"/>
  <c r="AQ48" i="14"/>
  <c r="AR48" i="14"/>
  <c r="AS48" i="14"/>
  <c r="AT48" i="14"/>
  <c r="AU48" i="14"/>
  <c r="AQ49" i="14"/>
  <c r="AR49" i="14"/>
  <c r="AS49" i="14"/>
  <c r="AT49" i="14"/>
  <c r="AU49" i="14"/>
  <c r="AQ50" i="14"/>
  <c r="AR50" i="14"/>
  <c r="AS50" i="14"/>
  <c r="AT50" i="14"/>
  <c r="AU50" i="14"/>
  <c r="AQ51" i="14"/>
  <c r="AR51" i="14"/>
  <c r="AS51" i="14"/>
  <c r="AT51" i="14"/>
  <c r="AU51" i="14"/>
  <c r="AQ52" i="14"/>
  <c r="AR52" i="14"/>
  <c r="AS52" i="14"/>
  <c r="AT52" i="14"/>
  <c r="AU52" i="14"/>
  <c r="AQ53" i="14"/>
  <c r="AR53" i="14"/>
  <c r="AS53" i="14"/>
  <c r="AT53" i="14"/>
  <c r="AU53" i="14"/>
  <c r="AQ54" i="14"/>
  <c r="AR54" i="14"/>
  <c r="AS54" i="14"/>
  <c r="AT54" i="14"/>
  <c r="AU54" i="14"/>
  <c r="AQ55" i="14"/>
  <c r="AR55" i="14"/>
  <c r="AS55" i="14"/>
  <c r="AT55" i="14"/>
  <c r="AU55" i="14"/>
  <c r="AQ56" i="14"/>
  <c r="AR56" i="14"/>
  <c r="AS56" i="14"/>
  <c r="AT56" i="14"/>
  <c r="AU56" i="14"/>
  <c r="AQ57" i="14"/>
  <c r="AR57" i="14"/>
  <c r="AS57" i="14"/>
  <c r="AT57" i="14"/>
  <c r="AU57" i="14"/>
  <c r="AQ58" i="14"/>
  <c r="AR58" i="14"/>
  <c r="AS58" i="14"/>
  <c r="AT58" i="14"/>
  <c r="AU58" i="14"/>
  <c r="AQ59" i="14"/>
  <c r="AR59" i="14"/>
  <c r="AS59" i="14"/>
  <c r="AT59" i="14"/>
  <c r="AU59" i="14"/>
  <c r="AQ60" i="14"/>
  <c r="AR60" i="14"/>
  <c r="AS60" i="14"/>
  <c r="AT60" i="14"/>
  <c r="AU60" i="14"/>
  <c r="AQ61" i="14"/>
  <c r="AR61" i="14"/>
  <c r="AS61" i="14"/>
  <c r="AT61" i="14"/>
  <c r="AU61" i="14"/>
  <c r="AQ62" i="14"/>
  <c r="AR62" i="14"/>
  <c r="AS62" i="14"/>
  <c r="AT62" i="14"/>
  <c r="AU62" i="14"/>
  <c r="AQ63" i="14"/>
  <c r="AR63" i="14"/>
  <c r="AS63" i="14"/>
  <c r="AT63" i="14"/>
  <c r="AU63" i="14"/>
  <c r="AQ64" i="14"/>
  <c r="AR64" i="14"/>
  <c r="AS64" i="14"/>
  <c r="AT64" i="14"/>
  <c r="AU64" i="14"/>
  <c r="AQ65" i="14"/>
  <c r="AR65" i="14"/>
  <c r="AS65" i="14"/>
  <c r="AT65" i="14"/>
  <c r="AU65" i="14"/>
  <c r="AQ66" i="14"/>
  <c r="AR66" i="14"/>
  <c r="AS66" i="14"/>
  <c r="AT66" i="14"/>
  <c r="AU66" i="14"/>
  <c r="AQ67" i="14"/>
  <c r="AR67" i="14"/>
  <c r="AS67" i="14"/>
  <c r="AT67" i="14"/>
  <c r="AU67" i="14"/>
  <c r="AQ68" i="14"/>
  <c r="AR68" i="14"/>
  <c r="AS68" i="14"/>
  <c r="AT68" i="14"/>
  <c r="AU68" i="14"/>
  <c r="AQ69" i="14"/>
  <c r="AR69" i="14"/>
  <c r="AS69" i="14"/>
  <c r="AT69" i="14"/>
  <c r="AU69" i="14"/>
  <c r="AQ70" i="14"/>
  <c r="AR70" i="14"/>
  <c r="AS70" i="14"/>
  <c r="AT70" i="14"/>
  <c r="AU70" i="14"/>
  <c r="AQ71" i="14"/>
  <c r="AR71" i="14"/>
  <c r="AS71" i="14"/>
  <c r="AT71" i="14"/>
  <c r="AU71" i="14"/>
  <c r="AQ72" i="14"/>
  <c r="AR72" i="14"/>
  <c r="AS72" i="14"/>
  <c r="AT72" i="14"/>
  <c r="AU72" i="14"/>
  <c r="AQ73" i="14"/>
  <c r="AR73" i="14"/>
  <c r="AS73" i="14"/>
  <c r="AT73" i="14"/>
  <c r="AU73" i="14"/>
  <c r="AQ74" i="14"/>
  <c r="AR74" i="14"/>
  <c r="AS74" i="14"/>
  <c r="AT74" i="14"/>
  <c r="AU74" i="14"/>
  <c r="AQ75" i="14"/>
  <c r="AR75" i="14"/>
  <c r="AS75" i="14"/>
  <c r="AT75" i="14"/>
  <c r="AU75" i="14"/>
  <c r="AQ76" i="14"/>
  <c r="AR76" i="14"/>
  <c r="AS76" i="14"/>
  <c r="AT76" i="14"/>
  <c r="AU76" i="14"/>
  <c r="AQ77" i="14"/>
  <c r="AR77" i="14"/>
  <c r="AS77" i="14"/>
  <c r="AT77" i="14"/>
  <c r="AU77" i="14"/>
  <c r="AQ78" i="14"/>
  <c r="AR78" i="14"/>
  <c r="AS78" i="14"/>
  <c r="AT78" i="14"/>
  <c r="AU78" i="14"/>
  <c r="AQ79" i="14"/>
  <c r="AR79" i="14"/>
  <c r="AS79" i="14"/>
  <c r="AT79" i="14"/>
  <c r="AU79" i="14"/>
  <c r="AQ80" i="14"/>
  <c r="AR80" i="14"/>
  <c r="AS80" i="14"/>
  <c r="AT80" i="14"/>
  <c r="AU80" i="14"/>
  <c r="AQ81" i="14"/>
  <c r="AR81" i="14"/>
  <c r="AS81" i="14"/>
  <c r="AT81" i="14"/>
  <c r="AU81" i="14"/>
  <c r="AQ82" i="14"/>
  <c r="AR82" i="14"/>
  <c r="AS82" i="14"/>
  <c r="AT82" i="14"/>
  <c r="AU82" i="14"/>
  <c r="AQ83" i="14"/>
  <c r="AR83" i="14"/>
  <c r="AS83" i="14"/>
  <c r="AT83" i="14"/>
  <c r="AU83" i="14"/>
  <c r="AQ84" i="14"/>
  <c r="AR84" i="14"/>
  <c r="AS84" i="14"/>
  <c r="AT84" i="14"/>
  <c r="AU84" i="14"/>
  <c r="AQ85" i="14"/>
  <c r="AR85" i="14"/>
  <c r="AS85" i="14"/>
  <c r="AT85" i="14"/>
  <c r="AU85" i="14"/>
  <c r="AQ86" i="14"/>
  <c r="AR86" i="14"/>
  <c r="AS86" i="14"/>
  <c r="AT86" i="14"/>
  <c r="AU86" i="14"/>
  <c r="AQ87" i="14"/>
  <c r="AR87" i="14"/>
  <c r="AS87" i="14"/>
  <c r="AT87" i="14"/>
  <c r="AU87" i="14"/>
  <c r="AQ88" i="14"/>
  <c r="AR88" i="14"/>
  <c r="AS88" i="14"/>
  <c r="AT88" i="14"/>
  <c r="AU88" i="14"/>
  <c r="AQ89" i="14"/>
  <c r="AR89" i="14"/>
  <c r="AS89" i="14"/>
  <c r="AT89" i="14"/>
  <c r="AU89" i="14"/>
  <c r="AQ90" i="14"/>
  <c r="AR90" i="14"/>
  <c r="AS90" i="14"/>
  <c r="AT90" i="14"/>
  <c r="AU90" i="14"/>
  <c r="AQ91" i="14"/>
  <c r="AR91" i="14"/>
  <c r="AS91" i="14"/>
  <c r="AT91" i="14"/>
  <c r="AU91" i="14"/>
  <c r="AQ92" i="14"/>
  <c r="AR92" i="14"/>
  <c r="AS92" i="14"/>
  <c r="AT92" i="14"/>
  <c r="AU92" i="14"/>
  <c r="AQ93" i="14"/>
  <c r="AR93" i="14"/>
  <c r="AS93" i="14"/>
  <c r="AT93" i="14"/>
  <c r="AU93" i="14"/>
  <c r="AQ94" i="14"/>
  <c r="AR94" i="14"/>
  <c r="AS94" i="14"/>
  <c r="AT94" i="14"/>
  <c r="AU94" i="14"/>
  <c r="AQ95" i="14"/>
  <c r="AR95" i="14"/>
  <c r="AS95" i="14"/>
  <c r="AT95" i="14"/>
  <c r="AU95" i="14"/>
  <c r="AQ96" i="14"/>
  <c r="AR96" i="14"/>
  <c r="AS96" i="14"/>
  <c r="AT96" i="14"/>
  <c r="AU96" i="14"/>
  <c r="AQ97" i="14"/>
  <c r="AR97" i="14"/>
  <c r="AS97" i="14"/>
  <c r="AT97" i="14"/>
  <c r="AU97" i="14"/>
  <c r="AQ98" i="14"/>
  <c r="AR98" i="14"/>
  <c r="AS98" i="14"/>
  <c r="AT98" i="14"/>
  <c r="AU98" i="14"/>
  <c r="AQ99" i="14"/>
  <c r="AR99" i="14"/>
  <c r="AS99" i="14"/>
  <c r="AT99" i="14"/>
  <c r="AU99" i="14"/>
  <c r="AQ100" i="14"/>
  <c r="AR100" i="14"/>
  <c r="AS100" i="14"/>
  <c r="AT100" i="14"/>
  <c r="AU100" i="14"/>
  <c r="AQ101" i="14"/>
  <c r="AR101" i="14"/>
  <c r="AS101" i="14"/>
  <c r="AT101" i="14"/>
  <c r="AU101" i="14"/>
  <c r="AQ102" i="14"/>
  <c r="AR102" i="14"/>
  <c r="AS102" i="14"/>
  <c r="AT102" i="14"/>
  <c r="AU102" i="14"/>
  <c r="AQ103" i="14"/>
  <c r="AR103" i="14"/>
  <c r="AS103" i="14"/>
  <c r="AT103" i="14"/>
  <c r="AU103" i="14"/>
  <c r="AQ104" i="14"/>
  <c r="AR104" i="14"/>
  <c r="AS104" i="14"/>
  <c r="AT104" i="14"/>
  <c r="AU104" i="14"/>
  <c r="AQ105" i="14"/>
  <c r="AR105" i="14"/>
  <c r="AS105" i="14"/>
  <c r="AT105" i="14"/>
  <c r="AU105" i="14"/>
  <c r="AQ106" i="14"/>
  <c r="AR106" i="14"/>
  <c r="AS106" i="14"/>
  <c r="AT106" i="14"/>
  <c r="AU106" i="14"/>
  <c r="AQ107" i="14"/>
  <c r="AR107" i="14"/>
  <c r="AS107" i="14"/>
  <c r="AT107" i="14"/>
  <c r="AU107" i="14"/>
  <c r="AQ108" i="14"/>
  <c r="AR108" i="14"/>
  <c r="AS108" i="14"/>
  <c r="AT108" i="14"/>
  <c r="AU108" i="14"/>
  <c r="AQ109" i="14"/>
  <c r="AR109" i="14"/>
  <c r="AS109" i="14"/>
  <c r="AT109" i="14"/>
  <c r="AU109" i="14"/>
  <c r="AQ110" i="14"/>
  <c r="AR110" i="14"/>
  <c r="AS110" i="14"/>
  <c r="AT110" i="14"/>
  <c r="AU110" i="14"/>
  <c r="AQ111" i="14"/>
  <c r="AR111" i="14"/>
  <c r="AS111" i="14"/>
  <c r="AT111" i="14"/>
  <c r="AU111" i="14"/>
  <c r="AQ112" i="14"/>
  <c r="AR112" i="14"/>
  <c r="AS112" i="14"/>
  <c r="AT112" i="14"/>
  <c r="AU112" i="14"/>
  <c r="AQ113" i="14"/>
  <c r="AR113" i="14"/>
  <c r="AS113" i="14"/>
  <c r="AT113" i="14"/>
  <c r="AU113" i="14"/>
  <c r="AQ114" i="14"/>
  <c r="AR114" i="14"/>
  <c r="AS114" i="14"/>
  <c r="AT114" i="14"/>
  <c r="AU114" i="14"/>
  <c r="AQ115" i="14"/>
  <c r="AR115" i="14"/>
  <c r="AS115" i="14"/>
  <c r="AT115" i="14"/>
  <c r="AU115" i="14"/>
  <c r="AQ116" i="14"/>
  <c r="AR116" i="14"/>
  <c r="AS116" i="14"/>
  <c r="AT116" i="14"/>
  <c r="AU116" i="14"/>
  <c r="AQ117" i="14"/>
  <c r="AR117" i="14"/>
  <c r="AS117" i="14"/>
  <c r="AT117" i="14"/>
  <c r="AU117" i="14"/>
  <c r="AQ118" i="14"/>
  <c r="AR118" i="14"/>
  <c r="AS118" i="14"/>
  <c r="AT118" i="14"/>
  <c r="AU118" i="14"/>
  <c r="AQ119" i="14"/>
  <c r="AR119" i="14"/>
  <c r="AS119" i="14"/>
  <c r="AT119" i="14"/>
  <c r="AU119" i="14"/>
  <c r="AQ120" i="14"/>
  <c r="AR120" i="14"/>
  <c r="AS120" i="14"/>
  <c r="AT120" i="14"/>
  <c r="AU120" i="14"/>
  <c r="AQ121" i="14"/>
  <c r="AR121" i="14"/>
  <c r="AS121" i="14"/>
  <c r="AT121" i="14"/>
  <c r="AU121" i="14"/>
  <c r="AQ122" i="14"/>
  <c r="AR122" i="14"/>
  <c r="AS122" i="14"/>
  <c r="AT122" i="14"/>
  <c r="AU122" i="14"/>
  <c r="AQ123" i="14"/>
  <c r="AR123" i="14"/>
  <c r="AS123" i="14"/>
  <c r="AT123" i="14"/>
  <c r="AU123" i="14"/>
  <c r="AQ124" i="14"/>
  <c r="AR124" i="14"/>
  <c r="AS124" i="14"/>
  <c r="AT124" i="14"/>
  <c r="AU124" i="14"/>
  <c r="AQ125" i="14"/>
  <c r="AR125" i="14"/>
  <c r="AS125" i="14"/>
  <c r="AT125" i="14"/>
  <c r="AU125" i="14"/>
  <c r="AQ126" i="14"/>
  <c r="AR126" i="14"/>
  <c r="AS126" i="14"/>
  <c r="AT126" i="14"/>
  <c r="AU126" i="14"/>
  <c r="AQ127" i="14"/>
  <c r="AR127" i="14"/>
  <c r="AS127" i="14"/>
  <c r="AT127" i="14"/>
  <c r="AU127" i="14"/>
  <c r="AQ128" i="14"/>
  <c r="AR128" i="14"/>
  <c r="AS128" i="14"/>
  <c r="AT128" i="14"/>
  <c r="AU128" i="14"/>
  <c r="AQ129" i="14"/>
  <c r="AR129" i="14"/>
  <c r="AS129" i="14"/>
  <c r="AT129" i="14"/>
  <c r="AU129" i="14"/>
  <c r="AQ130" i="14"/>
  <c r="AR130" i="14"/>
  <c r="AS130" i="14"/>
  <c r="AT130" i="14"/>
  <c r="AU130" i="14"/>
  <c r="AQ131" i="14"/>
  <c r="AR131" i="14"/>
  <c r="AS131" i="14"/>
  <c r="AT131" i="14"/>
  <c r="AU131" i="14"/>
  <c r="AQ132" i="14"/>
  <c r="AR132" i="14"/>
  <c r="AS132" i="14"/>
  <c r="AT132" i="14"/>
  <c r="AU132" i="14"/>
  <c r="AQ133" i="14"/>
  <c r="AR133" i="14"/>
  <c r="AS133" i="14"/>
  <c r="AT133" i="14"/>
  <c r="AU133" i="14"/>
  <c r="AQ134" i="14"/>
  <c r="AR134" i="14"/>
  <c r="AS134" i="14"/>
  <c r="AT134" i="14"/>
  <c r="AU134" i="14"/>
  <c r="AQ135" i="14"/>
  <c r="AR135" i="14"/>
  <c r="AS135" i="14"/>
  <c r="AT135" i="14"/>
  <c r="AU135" i="14"/>
  <c r="AQ136" i="14"/>
  <c r="AR136" i="14"/>
  <c r="AS136" i="14"/>
  <c r="AT136" i="14"/>
  <c r="AU136" i="14"/>
  <c r="AQ137" i="14"/>
  <c r="AR137" i="14"/>
  <c r="AS137" i="14"/>
  <c r="AT137" i="14"/>
  <c r="AU137" i="14"/>
  <c r="AQ138" i="14"/>
  <c r="AR138" i="14"/>
  <c r="AS138" i="14"/>
  <c r="AT138" i="14"/>
  <c r="AU138" i="14"/>
  <c r="AQ139" i="14"/>
  <c r="AR139" i="14"/>
  <c r="AS139" i="14"/>
  <c r="AT139" i="14"/>
  <c r="AU139" i="14"/>
  <c r="AQ140" i="14"/>
  <c r="AR140" i="14"/>
  <c r="AS140" i="14"/>
  <c r="AT140" i="14"/>
  <c r="AU140" i="14"/>
  <c r="AQ141" i="14"/>
  <c r="AR141" i="14"/>
  <c r="AS141" i="14"/>
  <c r="AT141" i="14"/>
  <c r="AU141" i="14"/>
  <c r="AQ142" i="14"/>
  <c r="AR142" i="14"/>
  <c r="AS142" i="14"/>
  <c r="AT142" i="14"/>
  <c r="AU142" i="14"/>
  <c r="AQ143" i="14"/>
  <c r="AR143" i="14"/>
  <c r="AS143" i="14"/>
  <c r="AT143" i="14"/>
  <c r="AU143" i="14"/>
  <c r="AQ144" i="14"/>
  <c r="AR144" i="14"/>
  <c r="AS144" i="14"/>
  <c r="AT144" i="14"/>
  <c r="AU144" i="14"/>
  <c r="AQ145" i="14"/>
  <c r="AR145" i="14"/>
  <c r="AS145" i="14"/>
  <c r="AT145" i="14"/>
  <c r="AU145" i="14"/>
  <c r="AQ146" i="14"/>
  <c r="AR146" i="14"/>
  <c r="AS146" i="14"/>
  <c r="AT146" i="14"/>
  <c r="AU146" i="14"/>
  <c r="AQ147" i="14"/>
  <c r="AR147" i="14"/>
  <c r="AS147" i="14"/>
  <c r="AT147" i="14"/>
  <c r="AU147" i="14"/>
  <c r="AQ148" i="14"/>
  <c r="AR148" i="14"/>
  <c r="AS148" i="14"/>
  <c r="AT148" i="14"/>
  <c r="AU148" i="14"/>
  <c r="AQ149" i="14"/>
  <c r="AR149" i="14"/>
  <c r="AS149" i="14"/>
  <c r="AT149" i="14"/>
  <c r="AU149" i="14"/>
  <c r="AQ150" i="14"/>
  <c r="AR150" i="14"/>
  <c r="AS150" i="14"/>
  <c r="AT150" i="14"/>
  <c r="AU150" i="14"/>
  <c r="AQ151" i="14"/>
  <c r="AR151" i="14"/>
  <c r="AS151" i="14"/>
  <c r="AT151" i="14"/>
  <c r="AU151" i="14"/>
  <c r="AQ152" i="14"/>
  <c r="AR152" i="14"/>
  <c r="AS152" i="14"/>
  <c r="AT152" i="14"/>
  <c r="AU152" i="14"/>
  <c r="AQ153" i="14"/>
  <c r="AR153" i="14"/>
  <c r="AS153" i="14"/>
  <c r="AT153" i="14"/>
  <c r="AU153" i="14"/>
  <c r="AQ154" i="14"/>
  <c r="AR154" i="14"/>
  <c r="AS154" i="14"/>
  <c r="AT154" i="14"/>
  <c r="AU154" i="14"/>
  <c r="AQ155" i="14"/>
  <c r="AR155" i="14"/>
  <c r="AS155" i="14"/>
  <c r="AT155" i="14"/>
  <c r="AU155" i="14"/>
  <c r="AQ156" i="14"/>
  <c r="AR156" i="14"/>
  <c r="AS156" i="14"/>
  <c r="AT156" i="14"/>
  <c r="AU156" i="14"/>
  <c r="AQ157" i="14"/>
  <c r="AR157" i="14"/>
  <c r="AS157" i="14"/>
  <c r="AT157" i="14"/>
  <c r="AU157" i="14"/>
  <c r="AQ158" i="14"/>
  <c r="AR158" i="14"/>
  <c r="AS158" i="14"/>
  <c r="AT158" i="14"/>
  <c r="AU158" i="14"/>
  <c r="AQ159" i="14"/>
  <c r="AR159" i="14"/>
  <c r="AS159" i="14"/>
  <c r="AT159" i="14"/>
  <c r="AU159" i="14"/>
  <c r="AQ160" i="14"/>
  <c r="AR160" i="14"/>
  <c r="AS160" i="14"/>
  <c r="AT160" i="14"/>
  <c r="AU160" i="14"/>
  <c r="AQ161" i="14"/>
  <c r="AR161" i="14"/>
  <c r="AS161" i="14"/>
  <c r="AT161" i="14"/>
  <c r="AU161" i="14"/>
  <c r="AQ162" i="14"/>
  <c r="AR162" i="14"/>
  <c r="AS162" i="14"/>
  <c r="AT162" i="14"/>
  <c r="AU162" i="14"/>
  <c r="AQ163" i="14"/>
  <c r="AR163" i="14"/>
  <c r="AS163" i="14"/>
  <c r="AT163" i="14"/>
  <c r="AU163" i="14"/>
  <c r="AQ164" i="14"/>
  <c r="AR164" i="14"/>
  <c r="AS164" i="14"/>
  <c r="AT164" i="14"/>
  <c r="AU164" i="14"/>
  <c r="AQ165" i="14"/>
  <c r="AR165" i="14"/>
  <c r="AS165" i="14"/>
  <c r="AT165" i="14"/>
  <c r="AU165" i="14"/>
  <c r="AQ166" i="14"/>
  <c r="AR166" i="14"/>
  <c r="AS166" i="14"/>
  <c r="AT166" i="14"/>
  <c r="AU166" i="14"/>
  <c r="AQ167" i="14"/>
  <c r="AR167" i="14"/>
  <c r="AS167" i="14"/>
  <c r="AT167" i="14"/>
  <c r="AU167" i="14"/>
  <c r="AQ168" i="14"/>
  <c r="AR168" i="14"/>
  <c r="AS168" i="14"/>
  <c r="AT168" i="14"/>
  <c r="AU168" i="14"/>
  <c r="AQ169" i="14"/>
  <c r="AR169" i="14"/>
  <c r="AS169" i="14"/>
  <c r="AT169" i="14"/>
  <c r="AU169" i="14"/>
  <c r="AQ170" i="14"/>
  <c r="AR170" i="14"/>
  <c r="AS170" i="14"/>
  <c r="AT170" i="14"/>
  <c r="AU170" i="14"/>
  <c r="AQ171" i="14"/>
  <c r="AR171" i="14"/>
  <c r="AS171" i="14"/>
  <c r="AT171" i="14"/>
  <c r="AU171" i="14"/>
  <c r="AQ172" i="14"/>
  <c r="AR172" i="14"/>
  <c r="AS172" i="14"/>
  <c r="AT172" i="14"/>
  <c r="AU172" i="14"/>
  <c r="AQ173" i="14"/>
  <c r="AR173" i="14"/>
  <c r="AS173" i="14"/>
  <c r="AT173" i="14"/>
  <c r="AU173" i="14"/>
  <c r="AQ174" i="14"/>
  <c r="AR174" i="14"/>
  <c r="AS174" i="14"/>
  <c r="AT174" i="14"/>
  <c r="AU174" i="14"/>
  <c r="AQ175" i="14"/>
  <c r="AR175" i="14"/>
  <c r="AS175" i="14"/>
  <c r="AT175" i="14"/>
  <c r="AU175" i="14"/>
  <c r="AQ176" i="14"/>
  <c r="AR176" i="14"/>
  <c r="AS176" i="14"/>
  <c r="AT176" i="14"/>
  <c r="AU176" i="14"/>
  <c r="AQ177" i="14"/>
  <c r="AR177" i="14"/>
  <c r="AS177" i="14"/>
  <c r="AT177" i="14"/>
  <c r="AU177" i="14"/>
  <c r="AQ178" i="14"/>
  <c r="AR178" i="14"/>
  <c r="AS178" i="14"/>
  <c r="AT178" i="14"/>
  <c r="AU178" i="14"/>
  <c r="AQ179" i="14"/>
  <c r="AR179" i="14"/>
  <c r="AS179" i="14"/>
  <c r="AT179" i="14"/>
  <c r="AU179" i="14"/>
  <c r="AQ180" i="14"/>
  <c r="AR180" i="14"/>
  <c r="AS180" i="14"/>
  <c r="AT180" i="14"/>
  <c r="AU180" i="14"/>
  <c r="AQ181" i="14"/>
  <c r="AR181" i="14"/>
  <c r="AS181" i="14"/>
  <c r="AT181" i="14"/>
  <c r="AU181" i="14"/>
  <c r="AQ182" i="14"/>
  <c r="AR182" i="14"/>
  <c r="AS182" i="14"/>
  <c r="AT182" i="14"/>
  <c r="AU182" i="14"/>
  <c r="AQ183" i="14"/>
  <c r="AR183" i="14"/>
  <c r="AS183" i="14"/>
  <c r="AT183" i="14"/>
  <c r="AU183" i="14"/>
  <c r="AQ184" i="14"/>
  <c r="AR184" i="14"/>
  <c r="AS184" i="14"/>
  <c r="AT184" i="14"/>
  <c r="AU184" i="14"/>
  <c r="AQ185" i="14"/>
  <c r="AR185" i="14"/>
  <c r="AS185" i="14"/>
  <c r="AT185" i="14"/>
  <c r="AU185" i="14"/>
  <c r="AQ186" i="14"/>
  <c r="AR186" i="14"/>
  <c r="AS186" i="14"/>
  <c r="AT186" i="14"/>
  <c r="AU186" i="14"/>
  <c r="AQ187" i="14"/>
  <c r="AR187" i="14"/>
  <c r="AS187" i="14"/>
  <c r="AT187" i="14"/>
  <c r="AU187" i="14"/>
  <c r="AQ188" i="14"/>
  <c r="AR188" i="14"/>
  <c r="AS188" i="14"/>
  <c r="AT188" i="14"/>
  <c r="AU188" i="14"/>
  <c r="AQ189" i="14"/>
  <c r="AR189" i="14"/>
  <c r="AS189" i="14"/>
  <c r="AT189" i="14"/>
  <c r="AU189" i="14"/>
  <c r="AQ190" i="14"/>
  <c r="AR190" i="14"/>
  <c r="AS190" i="14"/>
  <c r="AT190" i="14"/>
  <c r="AU190" i="14"/>
  <c r="AQ191" i="14"/>
  <c r="AR191" i="14"/>
  <c r="AS191" i="14"/>
  <c r="AT191" i="14"/>
  <c r="AU191" i="14"/>
  <c r="AQ192" i="14"/>
  <c r="AR192" i="14"/>
  <c r="AS192" i="14"/>
  <c r="AT192" i="14"/>
  <c r="AU192" i="14"/>
  <c r="AQ193" i="14"/>
  <c r="AR193" i="14"/>
  <c r="AS193" i="14"/>
  <c r="AT193" i="14"/>
  <c r="AU193" i="14"/>
  <c r="AQ194" i="14"/>
  <c r="AR194" i="14"/>
  <c r="AS194" i="14"/>
  <c r="AT194" i="14"/>
  <c r="AU194" i="14"/>
  <c r="AQ195" i="14"/>
  <c r="AR195" i="14"/>
  <c r="AS195" i="14"/>
  <c r="AT195" i="14"/>
  <c r="AU195" i="14"/>
  <c r="AQ196" i="14"/>
  <c r="AR196" i="14"/>
  <c r="AS196" i="14"/>
  <c r="AT196" i="14"/>
  <c r="AU196" i="14"/>
  <c r="AQ197" i="14"/>
  <c r="AR197" i="14"/>
  <c r="AS197" i="14"/>
  <c r="AT197" i="14"/>
  <c r="AU197" i="14"/>
  <c r="AQ198" i="14"/>
  <c r="AR198" i="14"/>
  <c r="AS198" i="14"/>
  <c r="AT198" i="14"/>
  <c r="AU198" i="14"/>
  <c r="AQ199" i="14"/>
  <c r="AR199" i="14"/>
  <c r="AS199" i="14"/>
  <c r="AT199" i="14"/>
  <c r="AU199" i="14"/>
  <c r="AQ200" i="14"/>
  <c r="AR200" i="14"/>
  <c r="AS200" i="14"/>
  <c r="AT200" i="14"/>
  <c r="AU200" i="14"/>
  <c r="AQ201" i="14"/>
  <c r="AR201" i="14"/>
  <c r="AS201" i="14"/>
  <c r="AT201" i="14"/>
  <c r="AU201" i="14"/>
  <c r="AQ202" i="14"/>
  <c r="AR202" i="14"/>
  <c r="AS202" i="14"/>
  <c r="AT202" i="14"/>
  <c r="AU202" i="14"/>
  <c r="AQ203" i="14"/>
  <c r="AR203" i="14"/>
  <c r="AS203" i="14"/>
  <c r="AT203" i="14"/>
  <c r="AU203" i="14"/>
  <c r="AQ204" i="14"/>
  <c r="AR204" i="14"/>
  <c r="AS204" i="14"/>
  <c r="AT204" i="14"/>
  <c r="AU204" i="14"/>
  <c r="AQ205" i="14"/>
  <c r="AR205" i="14"/>
  <c r="AS205" i="14"/>
  <c r="AT205" i="14"/>
  <c r="AU205" i="14"/>
  <c r="AQ206" i="14"/>
  <c r="AR206" i="14"/>
  <c r="AS206" i="14"/>
  <c r="AT206" i="14"/>
  <c r="AU206" i="14"/>
  <c r="AQ207" i="14"/>
  <c r="AR207" i="14"/>
  <c r="AS207" i="14"/>
  <c r="AT207" i="14"/>
  <c r="AU207" i="14"/>
  <c r="AQ208" i="14"/>
  <c r="AR208" i="14"/>
  <c r="AS208" i="14"/>
  <c r="AT208" i="14"/>
  <c r="AU208" i="14"/>
  <c r="AQ209" i="14"/>
  <c r="AR209" i="14"/>
  <c r="AS209" i="14"/>
  <c r="AT209" i="14"/>
  <c r="AU209" i="14"/>
  <c r="AQ210" i="14"/>
  <c r="AR210" i="14"/>
  <c r="AS210" i="14"/>
  <c r="AT210" i="14"/>
  <c r="AU210" i="14"/>
  <c r="AQ211" i="14"/>
  <c r="AR211" i="14"/>
  <c r="AS211" i="14"/>
  <c r="AT211" i="14"/>
  <c r="AU211" i="14"/>
  <c r="AQ212" i="14"/>
  <c r="AR212" i="14"/>
  <c r="AS212" i="14"/>
  <c r="AT212" i="14"/>
  <c r="AU212" i="14"/>
  <c r="AQ213" i="14"/>
  <c r="AR213" i="14"/>
  <c r="AS213" i="14"/>
  <c r="AT213" i="14"/>
  <c r="AU213" i="14"/>
  <c r="AQ214" i="14"/>
  <c r="AR214" i="14"/>
  <c r="AS214" i="14"/>
  <c r="AT214" i="14"/>
  <c r="AU214" i="14"/>
  <c r="AQ215" i="14"/>
  <c r="AR215" i="14"/>
  <c r="AS215" i="14"/>
  <c r="AT215" i="14"/>
  <c r="AU215" i="14"/>
  <c r="AQ216" i="14"/>
  <c r="AR216" i="14"/>
  <c r="AS216" i="14"/>
  <c r="AT216" i="14"/>
  <c r="AU216" i="14"/>
  <c r="AQ217" i="14"/>
  <c r="AR217" i="14"/>
  <c r="AS217" i="14"/>
  <c r="AT217" i="14"/>
  <c r="AU217" i="14"/>
  <c r="AQ218" i="14"/>
  <c r="AR218" i="14"/>
  <c r="AS218" i="14"/>
  <c r="AT218" i="14"/>
  <c r="AU218" i="14"/>
  <c r="AQ219" i="14"/>
  <c r="AR219" i="14"/>
  <c r="AS219" i="14"/>
  <c r="AT219" i="14"/>
  <c r="AU219" i="14"/>
  <c r="AQ220" i="14"/>
  <c r="AR220" i="14"/>
  <c r="AS220" i="14"/>
  <c r="AT220" i="14"/>
  <c r="AU220" i="14"/>
  <c r="AQ221" i="14"/>
  <c r="AR221" i="14"/>
  <c r="AS221" i="14"/>
  <c r="AT221" i="14"/>
  <c r="AU221" i="14"/>
  <c r="AQ222" i="14"/>
  <c r="AR222" i="14"/>
  <c r="AS222" i="14"/>
  <c r="AT222" i="14"/>
  <c r="AU222" i="14"/>
  <c r="AQ223" i="14"/>
  <c r="AR223" i="14"/>
  <c r="AS223" i="14"/>
  <c r="AT223" i="14"/>
  <c r="AU223" i="14"/>
  <c r="AQ224" i="14"/>
  <c r="AR224" i="14"/>
  <c r="AS224" i="14"/>
  <c r="AT224" i="14"/>
  <c r="AU224" i="14"/>
  <c r="AQ225" i="14"/>
  <c r="AR225" i="14"/>
  <c r="AS225" i="14"/>
  <c r="AT225" i="14"/>
  <c r="AU225" i="14"/>
  <c r="AQ226" i="14"/>
  <c r="AR226" i="14"/>
  <c r="AS226" i="14"/>
  <c r="AT226" i="14"/>
  <c r="AU226" i="14"/>
  <c r="AQ227" i="14"/>
  <c r="AR227" i="14"/>
  <c r="AS227" i="14"/>
  <c r="AT227" i="14"/>
  <c r="AU227" i="14"/>
  <c r="AQ228" i="14"/>
  <c r="AR228" i="14"/>
  <c r="AS228" i="14"/>
  <c r="AT228" i="14"/>
  <c r="AU228" i="14"/>
  <c r="AQ229" i="14"/>
  <c r="AR229" i="14"/>
  <c r="AS229" i="14"/>
  <c r="AT229" i="14"/>
  <c r="AU229" i="14"/>
  <c r="AQ230" i="14"/>
  <c r="AR230" i="14"/>
  <c r="AS230" i="14"/>
  <c r="AT230" i="14"/>
  <c r="AU230" i="14"/>
  <c r="AQ231" i="14"/>
  <c r="AR231" i="14"/>
  <c r="AS231" i="14"/>
  <c r="AT231" i="14"/>
  <c r="AU231" i="14"/>
  <c r="AQ232" i="14"/>
  <c r="AR232" i="14"/>
  <c r="AS232" i="14"/>
  <c r="AT232" i="14"/>
  <c r="AU232" i="14"/>
  <c r="AQ233" i="14"/>
  <c r="AR233" i="14"/>
  <c r="AS233" i="14"/>
  <c r="AT233" i="14"/>
  <c r="AU233" i="14"/>
  <c r="AQ234" i="14"/>
  <c r="AR234" i="14"/>
  <c r="AS234" i="14"/>
  <c r="AT234" i="14"/>
  <c r="AU234" i="14"/>
  <c r="AQ235" i="14"/>
  <c r="AR235" i="14"/>
  <c r="AS235" i="14"/>
  <c r="AT235" i="14"/>
  <c r="AU235" i="14"/>
  <c r="AQ236" i="14"/>
  <c r="AR236" i="14"/>
  <c r="AS236" i="14"/>
  <c r="AT236" i="14"/>
  <c r="AU236" i="14"/>
  <c r="AQ237" i="14"/>
  <c r="AR237" i="14"/>
  <c r="AS237" i="14"/>
  <c r="AT237" i="14"/>
  <c r="AU237" i="14"/>
  <c r="AQ238" i="14"/>
  <c r="AR238" i="14"/>
  <c r="AS238" i="14"/>
  <c r="AT238" i="14"/>
  <c r="AU238" i="14"/>
  <c r="AQ239" i="14"/>
  <c r="AR239" i="14"/>
  <c r="AS239" i="14"/>
  <c r="AT239" i="14"/>
  <c r="AU239" i="14"/>
  <c r="AQ240" i="14"/>
  <c r="AR240" i="14"/>
  <c r="AS240" i="14"/>
  <c r="AT240" i="14"/>
  <c r="AU240" i="14"/>
  <c r="AQ241" i="14"/>
  <c r="AR241" i="14"/>
  <c r="AS241" i="14"/>
  <c r="AT241" i="14"/>
  <c r="AU241" i="14"/>
  <c r="AQ242" i="14"/>
  <c r="AR242" i="14"/>
  <c r="AS242" i="14"/>
  <c r="AT242" i="14"/>
  <c r="AU242" i="14"/>
  <c r="AQ243" i="14"/>
  <c r="AR243" i="14"/>
  <c r="AS243" i="14"/>
  <c r="AT243" i="14"/>
  <c r="AU243" i="14"/>
  <c r="AQ244" i="14"/>
  <c r="AR244" i="14"/>
  <c r="AS244" i="14"/>
  <c r="AT244" i="14"/>
  <c r="AU244" i="14"/>
  <c r="AQ245" i="14"/>
  <c r="AR245" i="14"/>
  <c r="AS245" i="14"/>
  <c r="AT245" i="14"/>
  <c r="AU245" i="14"/>
  <c r="AQ246" i="14"/>
  <c r="AR246" i="14"/>
  <c r="AS246" i="14"/>
  <c r="AT246" i="14"/>
  <c r="AU246" i="14"/>
  <c r="AQ247" i="14"/>
  <c r="AR247" i="14"/>
  <c r="AS247" i="14"/>
  <c r="AT247" i="14"/>
  <c r="AU247" i="14"/>
  <c r="AQ248" i="14"/>
  <c r="AR248" i="14"/>
  <c r="AS248" i="14"/>
  <c r="AT248" i="14"/>
  <c r="AU248" i="14"/>
  <c r="AQ249" i="14"/>
  <c r="AR249" i="14"/>
  <c r="AS249" i="14"/>
  <c r="AT249" i="14"/>
  <c r="AU249" i="14"/>
  <c r="AQ250" i="14"/>
  <c r="AR250" i="14"/>
  <c r="AS250" i="14"/>
  <c r="AT250" i="14"/>
  <c r="AU250" i="14"/>
  <c r="AQ251" i="14"/>
  <c r="AR251" i="14"/>
  <c r="AS251" i="14"/>
  <c r="AT251" i="14"/>
  <c r="AU251" i="14"/>
  <c r="AQ252" i="14"/>
  <c r="AR252" i="14"/>
  <c r="AS252" i="14"/>
  <c r="AT252" i="14"/>
  <c r="AU252" i="14"/>
  <c r="AQ253" i="14"/>
  <c r="AR253" i="14"/>
  <c r="AS253" i="14"/>
  <c r="AT253" i="14"/>
  <c r="AU253" i="14"/>
  <c r="AQ254" i="14"/>
  <c r="AR254" i="14"/>
  <c r="AS254" i="14"/>
  <c r="AT254" i="14"/>
  <c r="AU254" i="14"/>
  <c r="AQ255" i="14"/>
  <c r="AR255" i="14"/>
  <c r="AS255" i="14"/>
  <c r="AT255" i="14"/>
  <c r="AU255" i="14"/>
  <c r="AQ256" i="14"/>
  <c r="AR256" i="14"/>
  <c r="AS256" i="14"/>
  <c r="AT256" i="14"/>
  <c r="AU256" i="14"/>
  <c r="AQ257" i="14"/>
  <c r="AR257" i="14"/>
  <c r="AS257" i="14"/>
  <c r="AT257" i="14"/>
  <c r="AU257" i="14"/>
  <c r="AQ258" i="14"/>
  <c r="AR258" i="14"/>
  <c r="AS258" i="14"/>
  <c r="AT258" i="14"/>
  <c r="AU258" i="14"/>
  <c r="AQ259" i="14"/>
  <c r="AR259" i="14"/>
  <c r="AS259" i="14"/>
  <c r="AT259" i="14"/>
  <c r="AU259" i="14"/>
  <c r="AQ260" i="14"/>
  <c r="AR260" i="14"/>
  <c r="AS260" i="14"/>
  <c r="AT260" i="14"/>
  <c r="AU260" i="14"/>
  <c r="AQ261" i="14"/>
  <c r="AR261" i="14"/>
  <c r="AS261" i="14"/>
  <c r="AT261" i="14"/>
  <c r="AU261" i="14"/>
  <c r="AQ262" i="14"/>
  <c r="AR262" i="14"/>
  <c r="AS262" i="14"/>
  <c r="AT262" i="14"/>
  <c r="AU262" i="14"/>
  <c r="AQ263" i="14"/>
  <c r="AR263" i="14"/>
  <c r="AS263" i="14"/>
  <c r="AT263" i="14"/>
  <c r="AU263" i="14"/>
  <c r="AQ264" i="14"/>
  <c r="AR264" i="14"/>
  <c r="AS264" i="14"/>
  <c r="AT264" i="14"/>
  <c r="AU264" i="14"/>
  <c r="AQ265" i="14"/>
  <c r="AR265" i="14"/>
  <c r="AS265" i="14"/>
  <c r="AT265" i="14"/>
  <c r="AU265" i="14"/>
  <c r="AQ266" i="14"/>
  <c r="AR266" i="14"/>
  <c r="AS266" i="14"/>
  <c r="AT266" i="14"/>
  <c r="AU266" i="14"/>
  <c r="AQ267" i="14"/>
  <c r="AR267" i="14"/>
  <c r="AS267" i="14"/>
  <c r="AT267" i="14"/>
  <c r="AU267" i="14"/>
  <c r="AQ268" i="14"/>
  <c r="AR268" i="14"/>
  <c r="AS268" i="14"/>
  <c r="AT268" i="14"/>
  <c r="AU268" i="14"/>
  <c r="AQ269" i="14"/>
  <c r="AR269" i="14"/>
  <c r="AS269" i="14"/>
  <c r="AT269" i="14"/>
  <c r="AU269" i="14"/>
  <c r="AQ270" i="14"/>
  <c r="AR270" i="14"/>
  <c r="AS270" i="14"/>
  <c r="AT270" i="14"/>
  <c r="AU270" i="14"/>
  <c r="AQ271" i="14"/>
  <c r="AR271" i="14"/>
  <c r="AS271" i="14"/>
  <c r="AT271" i="14"/>
  <c r="AU271" i="14"/>
  <c r="AQ272" i="14"/>
  <c r="AR272" i="14"/>
  <c r="AS272" i="14"/>
  <c r="AT272" i="14"/>
  <c r="AU272" i="14"/>
  <c r="AQ273" i="14"/>
  <c r="AR273" i="14"/>
  <c r="AS273" i="14"/>
  <c r="AT273" i="14"/>
  <c r="AU273" i="14"/>
  <c r="AQ274" i="14"/>
  <c r="AR274" i="14"/>
  <c r="AS274" i="14"/>
  <c r="AT274" i="14"/>
  <c r="AU274" i="14"/>
  <c r="AQ275" i="14"/>
  <c r="AR275" i="14"/>
  <c r="AS275" i="14"/>
  <c r="AT275" i="14"/>
  <c r="AU275" i="14"/>
  <c r="AQ276" i="14"/>
  <c r="AR276" i="14"/>
  <c r="AS276" i="14"/>
  <c r="AT276" i="14"/>
  <c r="AU276" i="14"/>
  <c r="AQ277" i="14"/>
  <c r="AR277" i="14"/>
  <c r="AS277" i="14"/>
  <c r="AT277" i="14"/>
  <c r="AU277" i="14"/>
  <c r="AQ278" i="14"/>
  <c r="AR278" i="14"/>
  <c r="AS278" i="14"/>
  <c r="AT278" i="14"/>
  <c r="AU278" i="14"/>
  <c r="AQ279" i="14"/>
  <c r="AR279" i="14"/>
  <c r="AS279" i="14"/>
  <c r="AT279" i="14"/>
  <c r="AU279" i="14"/>
  <c r="AQ280" i="14"/>
  <c r="AR280" i="14"/>
  <c r="AS280" i="14"/>
  <c r="AT280" i="14"/>
  <c r="AU280" i="14"/>
  <c r="AQ281" i="14"/>
  <c r="AR281" i="14"/>
  <c r="AS281" i="14"/>
  <c r="AT281" i="14"/>
  <c r="AU281" i="14"/>
  <c r="AQ282" i="14"/>
  <c r="AR282" i="14"/>
  <c r="AS282" i="14"/>
  <c r="AT282" i="14"/>
  <c r="AU282" i="14"/>
  <c r="AQ283" i="14"/>
  <c r="AR283" i="14"/>
  <c r="AS283" i="14"/>
  <c r="AT283" i="14"/>
  <c r="AU283" i="14"/>
  <c r="AQ284" i="14"/>
  <c r="AR284" i="14"/>
  <c r="AS284" i="14"/>
  <c r="AT284" i="14"/>
  <c r="AU284" i="14"/>
  <c r="AQ285" i="14"/>
  <c r="AR285" i="14"/>
  <c r="AS285" i="14"/>
  <c r="AT285" i="14"/>
  <c r="AU285" i="14"/>
  <c r="AQ286" i="14"/>
  <c r="AR286" i="14"/>
  <c r="AS286" i="14"/>
  <c r="AT286" i="14"/>
  <c r="AU286" i="14"/>
  <c r="AQ287" i="14"/>
  <c r="AR287" i="14"/>
  <c r="AS287" i="14"/>
  <c r="AT287" i="14"/>
  <c r="AU287" i="14"/>
  <c r="AQ288" i="14"/>
  <c r="AR288" i="14"/>
  <c r="AS288" i="14"/>
  <c r="AT288" i="14"/>
  <c r="AU288" i="14"/>
  <c r="AQ289" i="14"/>
  <c r="AR289" i="14"/>
  <c r="AS289" i="14"/>
  <c r="AT289" i="14"/>
  <c r="AU289" i="14"/>
  <c r="AQ290" i="14"/>
  <c r="AR290" i="14"/>
  <c r="AS290" i="14"/>
  <c r="AT290" i="14"/>
  <c r="AU290" i="14"/>
  <c r="AQ291" i="14"/>
  <c r="AR291" i="14"/>
  <c r="AS291" i="14"/>
  <c r="AT291" i="14"/>
  <c r="AU291" i="14"/>
  <c r="AQ292" i="14"/>
  <c r="AR292" i="14"/>
  <c r="AS292" i="14"/>
  <c r="AT292" i="14"/>
  <c r="AU292" i="14"/>
  <c r="AQ293" i="14"/>
  <c r="AR293" i="14"/>
  <c r="AS293" i="14"/>
  <c r="AT293" i="14"/>
  <c r="AU293" i="14"/>
  <c r="AQ294" i="14"/>
  <c r="AR294" i="14"/>
  <c r="AS294" i="14"/>
  <c r="AT294" i="14"/>
  <c r="AU294" i="14"/>
  <c r="AQ295" i="14"/>
  <c r="AR295" i="14"/>
  <c r="AS295" i="14"/>
  <c r="AT295" i="14"/>
  <c r="AU295" i="14"/>
  <c r="AQ296" i="14"/>
  <c r="AR296" i="14"/>
  <c r="AS296" i="14"/>
  <c r="AT296" i="14"/>
  <c r="AU296" i="14"/>
  <c r="AQ297" i="14"/>
  <c r="AR297" i="14"/>
  <c r="AS297" i="14"/>
  <c r="AT297" i="14"/>
  <c r="AU297" i="14"/>
  <c r="AQ298" i="14"/>
  <c r="AR298" i="14"/>
  <c r="AS298" i="14"/>
  <c r="AT298" i="14"/>
  <c r="AU298" i="14"/>
  <c r="AQ299" i="14"/>
  <c r="AR299" i="14"/>
  <c r="AS299" i="14"/>
  <c r="AT299" i="14"/>
  <c r="AU299" i="14"/>
  <c r="AQ300" i="14"/>
  <c r="AR300" i="14"/>
  <c r="AS300" i="14"/>
  <c r="AT300" i="14"/>
  <c r="AU300" i="14"/>
  <c r="AQ301" i="14"/>
  <c r="AR301" i="14"/>
  <c r="AS301" i="14"/>
  <c r="AT301" i="14"/>
  <c r="AU301" i="14"/>
  <c r="AQ302" i="14"/>
  <c r="AR302" i="14"/>
  <c r="AS302" i="14"/>
  <c r="AT302" i="14"/>
  <c r="AU302" i="14"/>
  <c r="AQ303" i="14"/>
  <c r="AR303" i="14"/>
  <c r="AS303" i="14"/>
  <c r="AT303" i="14"/>
  <c r="AU303" i="14"/>
  <c r="AQ304" i="14"/>
  <c r="AR304" i="14"/>
  <c r="AS304" i="14"/>
  <c r="AT304" i="14"/>
  <c r="AU304" i="14"/>
  <c r="AQ305" i="14"/>
  <c r="AR305" i="14"/>
  <c r="AS305" i="14"/>
  <c r="AT305" i="14"/>
  <c r="AU305" i="14"/>
  <c r="AQ306" i="14"/>
  <c r="AR306" i="14"/>
  <c r="AS306" i="14"/>
  <c r="AT306" i="14"/>
  <c r="AU306" i="14"/>
  <c r="AQ307" i="14"/>
  <c r="AR307" i="14"/>
  <c r="AS307" i="14"/>
  <c r="AT307" i="14"/>
  <c r="AU307" i="14"/>
  <c r="AQ308" i="14"/>
  <c r="AR308" i="14"/>
  <c r="AS308" i="14"/>
  <c r="AT308" i="14"/>
  <c r="AU308" i="14"/>
  <c r="AQ309" i="14"/>
  <c r="AR309" i="14"/>
  <c r="AS309" i="14"/>
  <c r="AT309" i="14"/>
  <c r="AU309" i="14"/>
  <c r="AQ310" i="14"/>
  <c r="AR310" i="14"/>
  <c r="AS310" i="14"/>
  <c r="AT310" i="14"/>
  <c r="AU310" i="14"/>
  <c r="AQ311" i="14"/>
  <c r="AR311" i="14"/>
  <c r="AS311" i="14"/>
  <c r="AT311" i="14"/>
  <c r="AU311" i="14"/>
  <c r="AQ312" i="14"/>
  <c r="AR312" i="14"/>
  <c r="AS312" i="14"/>
  <c r="AT312" i="14"/>
  <c r="AU312" i="14"/>
  <c r="AQ313" i="14"/>
  <c r="AR313" i="14"/>
  <c r="AS313" i="14"/>
  <c r="AT313" i="14"/>
  <c r="AU313" i="14"/>
  <c r="AQ314" i="14"/>
  <c r="AR314" i="14"/>
  <c r="AS314" i="14"/>
  <c r="AT314" i="14"/>
  <c r="AU314" i="14"/>
  <c r="AQ315" i="14"/>
  <c r="AR315" i="14"/>
  <c r="AS315" i="14"/>
  <c r="AT315" i="14"/>
  <c r="AU315" i="14"/>
  <c r="AQ316" i="14"/>
  <c r="AR316" i="14"/>
  <c r="AS316" i="14"/>
  <c r="AT316" i="14"/>
  <c r="AU316" i="14"/>
  <c r="AQ317" i="14"/>
  <c r="AR317" i="14"/>
  <c r="AS317" i="14"/>
  <c r="AT317" i="14"/>
  <c r="AU317" i="14"/>
  <c r="AQ318" i="14"/>
  <c r="AR318" i="14"/>
  <c r="AS318" i="14"/>
  <c r="AT318" i="14"/>
  <c r="AU318" i="14"/>
  <c r="AQ319" i="14"/>
  <c r="AR319" i="14"/>
  <c r="AS319" i="14"/>
  <c r="AT319" i="14"/>
  <c r="AU319" i="14"/>
  <c r="AQ320" i="14"/>
  <c r="AR320" i="14"/>
  <c r="AS320" i="14"/>
  <c r="AT320" i="14"/>
  <c r="AU320" i="14"/>
  <c r="AQ321" i="14"/>
  <c r="AR321" i="14"/>
  <c r="AS321" i="14"/>
  <c r="AT321" i="14"/>
  <c r="AU321" i="14"/>
  <c r="AQ322" i="14"/>
  <c r="AR322" i="14"/>
  <c r="AS322" i="14"/>
  <c r="AT322" i="14"/>
  <c r="AU322" i="14"/>
  <c r="AQ323" i="14"/>
  <c r="AR323" i="14"/>
  <c r="AS323" i="14"/>
  <c r="AT323" i="14"/>
  <c r="AU323" i="14"/>
  <c r="AQ324" i="14"/>
  <c r="AR324" i="14"/>
  <c r="AS324" i="14"/>
  <c r="AT324" i="14"/>
  <c r="AU324" i="14"/>
  <c r="AQ325" i="14"/>
  <c r="AR325" i="14"/>
  <c r="AS325" i="14"/>
  <c r="AT325" i="14"/>
  <c r="AU325" i="14"/>
  <c r="AQ326" i="14"/>
  <c r="AR326" i="14"/>
  <c r="AS326" i="14"/>
  <c r="AT326" i="14"/>
  <c r="AU326" i="14"/>
  <c r="AQ327" i="14"/>
  <c r="AR327" i="14"/>
  <c r="AS327" i="14"/>
  <c r="AT327" i="14"/>
  <c r="AU327" i="14"/>
  <c r="AQ328" i="14"/>
  <c r="AR328" i="14"/>
  <c r="AS328" i="14"/>
  <c r="AT328" i="14"/>
  <c r="AU328" i="14"/>
  <c r="AQ329" i="14"/>
  <c r="AR329" i="14"/>
  <c r="AS329" i="14"/>
  <c r="AT329" i="14"/>
  <c r="AU329" i="14"/>
  <c r="AQ330" i="14"/>
  <c r="AR330" i="14"/>
  <c r="AS330" i="14"/>
  <c r="AT330" i="14"/>
  <c r="AU330" i="14"/>
  <c r="AQ331" i="14"/>
  <c r="AR331" i="14"/>
  <c r="AS331" i="14"/>
  <c r="AT331" i="14"/>
  <c r="AU331" i="14"/>
  <c r="AQ332" i="14"/>
  <c r="AR332" i="14"/>
  <c r="AS332" i="14"/>
  <c r="AT332" i="14"/>
  <c r="AU332" i="14"/>
  <c r="AQ333" i="14"/>
  <c r="AR333" i="14"/>
  <c r="AS333" i="14"/>
  <c r="AT333" i="14"/>
  <c r="AU333" i="14"/>
  <c r="AQ334" i="14"/>
  <c r="AR334" i="14"/>
  <c r="AS334" i="14"/>
  <c r="AT334" i="14"/>
  <c r="AU334" i="14"/>
  <c r="AQ335" i="14"/>
  <c r="AR335" i="14"/>
  <c r="AS335" i="14"/>
  <c r="AT335" i="14"/>
  <c r="AU335" i="14"/>
  <c r="AQ336" i="14"/>
  <c r="AR336" i="14"/>
  <c r="AS336" i="14"/>
  <c r="AT336" i="14"/>
  <c r="AU336" i="14"/>
  <c r="AQ337" i="14"/>
  <c r="AR337" i="14"/>
  <c r="AS337" i="14"/>
  <c r="AT337" i="14"/>
  <c r="AU337" i="14"/>
  <c r="AQ338" i="14"/>
  <c r="AR338" i="14"/>
  <c r="AS338" i="14"/>
  <c r="AT338" i="14"/>
  <c r="AU338" i="14"/>
  <c r="AQ339" i="14"/>
  <c r="AR339" i="14"/>
  <c r="AS339" i="14"/>
  <c r="AT339" i="14"/>
  <c r="AU339" i="14"/>
  <c r="AQ340" i="14"/>
  <c r="AR340" i="14"/>
  <c r="AS340" i="14"/>
  <c r="AT340" i="14"/>
  <c r="AU340" i="14"/>
  <c r="AQ341" i="14"/>
  <c r="AR341" i="14"/>
  <c r="AS341" i="14"/>
  <c r="AT341" i="14"/>
  <c r="AU341" i="14"/>
  <c r="AQ342" i="14"/>
  <c r="AR342" i="14"/>
  <c r="AS342" i="14"/>
  <c r="AT342" i="14"/>
  <c r="AU342" i="14"/>
  <c r="AQ343" i="14"/>
  <c r="AR343" i="14"/>
  <c r="AS343" i="14"/>
  <c r="AT343" i="14"/>
  <c r="AU343" i="14"/>
  <c r="AQ344" i="14"/>
  <c r="AR344" i="14"/>
  <c r="AS344" i="14"/>
  <c r="AT344" i="14"/>
  <c r="AU344" i="14"/>
  <c r="AQ345" i="14"/>
  <c r="AR345" i="14"/>
  <c r="AS345" i="14"/>
  <c r="AT345" i="14"/>
  <c r="AU345" i="14"/>
  <c r="AQ346" i="14"/>
  <c r="AR346" i="14"/>
  <c r="AS346" i="14"/>
  <c r="AT346" i="14"/>
  <c r="AU346" i="14"/>
  <c r="AQ347" i="14"/>
  <c r="AR347" i="14"/>
  <c r="AS347" i="14"/>
  <c r="AT347" i="14"/>
  <c r="AU347" i="14"/>
  <c r="AQ348" i="14"/>
  <c r="AR348" i="14"/>
  <c r="AS348" i="14"/>
  <c r="AT348" i="14"/>
  <c r="AU348" i="14"/>
  <c r="AQ349" i="14"/>
  <c r="AR349" i="14"/>
  <c r="AS349" i="14"/>
  <c r="AT349" i="14"/>
  <c r="AU349" i="14"/>
  <c r="AQ350" i="14"/>
  <c r="AR350" i="14"/>
  <c r="AS350" i="14"/>
  <c r="AT350" i="14"/>
  <c r="AU350" i="14"/>
  <c r="AQ351" i="14"/>
  <c r="AR351" i="14"/>
  <c r="AS351" i="14"/>
  <c r="AT351" i="14"/>
  <c r="AU351" i="14"/>
  <c r="AQ352" i="14"/>
  <c r="AR352" i="14"/>
  <c r="AS352" i="14"/>
  <c r="AT352" i="14"/>
  <c r="AU352" i="14"/>
  <c r="AQ353" i="14"/>
  <c r="AR353" i="14"/>
  <c r="AS353" i="14"/>
  <c r="AT353" i="14"/>
  <c r="AU353" i="14"/>
  <c r="AQ354" i="14"/>
  <c r="AR354" i="14"/>
  <c r="AS354" i="14"/>
  <c r="AT354" i="14"/>
  <c r="AU354" i="14"/>
  <c r="AQ355" i="14"/>
  <c r="AR355" i="14"/>
  <c r="AS355" i="14"/>
  <c r="AT355" i="14"/>
  <c r="AU355" i="14"/>
  <c r="AQ356" i="14"/>
  <c r="AR356" i="14"/>
  <c r="AS356" i="14"/>
  <c r="AT356" i="14"/>
  <c r="AU356" i="14"/>
  <c r="AQ357" i="14"/>
  <c r="AR357" i="14"/>
  <c r="AS357" i="14"/>
  <c r="AT357" i="14"/>
  <c r="AU357" i="14"/>
  <c r="AQ358" i="14"/>
  <c r="AR358" i="14"/>
  <c r="AS358" i="14"/>
  <c r="AT358" i="14"/>
  <c r="AU358" i="14"/>
  <c r="AQ359" i="14"/>
  <c r="AR359" i="14"/>
  <c r="AS359" i="14"/>
  <c r="AT359" i="14"/>
  <c r="AU359" i="14"/>
  <c r="AQ360" i="14"/>
  <c r="AR360" i="14"/>
  <c r="AS360" i="14"/>
  <c r="AT360" i="14"/>
  <c r="AU360" i="14"/>
  <c r="AQ361" i="14"/>
  <c r="AR361" i="14"/>
  <c r="AS361" i="14"/>
  <c r="AT361" i="14"/>
  <c r="AU361" i="14"/>
  <c r="AQ362" i="14"/>
  <c r="AR362" i="14"/>
  <c r="AS362" i="14"/>
  <c r="AT362" i="14"/>
  <c r="AU362" i="14"/>
  <c r="AQ363" i="14"/>
  <c r="AR363" i="14"/>
  <c r="AS363" i="14"/>
  <c r="AT363" i="14"/>
  <c r="AU363" i="14"/>
  <c r="AQ364" i="14"/>
  <c r="AR364" i="14"/>
  <c r="AS364" i="14"/>
  <c r="AT364" i="14"/>
  <c r="AU364" i="14"/>
  <c r="AQ365" i="14"/>
  <c r="AR365" i="14"/>
  <c r="AS365" i="14"/>
  <c r="AT365" i="14"/>
  <c r="AU365" i="14"/>
  <c r="AQ366" i="14"/>
  <c r="AR366" i="14"/>
  <c r="AS366" i="14"/>
  <c r="AT366" i="14"/>
  <c r="AU366" i="14"/>
  <c r="AQ367" i="14"/>
  <c r="AR367" i="14"/>
  <c r="AS367" i="14"/>
  <c r="AT367" i="14"/>
  <c r="AU367" i="14"/>
  <c r="AQ368" i="14"/>
  <c r="AR368" i="14"/>
  <c r="AS368" i="14"/>
  <c r="AT368" i="14"/>
  <c r="AU368" i="14"/>
  <c r="AQ369" i="14"/>
  <c r="AR369" i="14"/>
  <c r="AS369" i="14"/>
  <c r="AT369" i="14"/>
  <c r="AU369" i="14"/>
  <c r="AQ370" i="14"/>
  <c r="AR370" i="14"/>
  <c r="AS370" i="14"/>
  <c r="AT370" i="14"/>
  <c r="AU370" i="14"/>
  <c r="AQ371" i="14"/>
  <c r="AR371" i="14"/>
  <c r="AS371" i="14"/>
  <c r="AT371" i="14"/>
  <c r="AU371" i="14"/>
  <c r="AQ372" i="14"/>
  <c r="AR372" i="14"/>
  <c r="AS372" i="14"/>
  <c r="AT372" i="14"/>
  <c r="AU372" i="14"/>
  <c r="AQ373" i="14"/>
  <c r="AR373" i="14"/>
  <c r="AS373" i="14"/>
  <c r="AT373" i="14"/>
  <c r="AU373" i="14"/>
  <c r="AQ374" i="14"/>
  <c r="AR374" i="14"/>
  <c r="AS374" i="14"/>
  <c r="AT374" i="14"/>
  <c r="AU374" i="14"/>
  <c r="AQ375" i="14"/>
  <c r="AR375" i="14"/>
  <c r="AS375" i="14"/>
  <c r="AT375" i="14"/>
  <c r="AU375" i="14"/>
  <c r="AQ376" i="14"/>
  <c r="AR376" i="14"/>
  <c r="AS376" i="14"/>
  <c r="AT376" i="14"/>
  <c r="AU376" i="14"/>
  <c r="AQ377" i="14"/>
  <c r="AR377" i="14"/>
  <c r="AS377" i="14"/>
  <c r="AT377" i="14"/>
  <c r="AU377" i="14"/>
  <c r="AQ378" i="14"/>
  <c r="AR378" i="14"/>
  <c r="AS378" i="14"/>
  <c r="AT378" i="14"/>
  <c r="AU378" i="14"/>
  <c r="AQ379" i="14"/>
  <c r="AR379" i="14"/>
  <c r="AS379" i="14"/>
  <c r="AT379" i="14"/>
  <c r="AU379" i="14"/>
  <c r="AQ380" i="14"/>
  <c r="AR380" i="14"/>
  <c r="AS380" i="14"/>
  <c r="AT380" i="14"/>
  <c r="AU380" i="14"/>
  <c r="AQ381" i="14"/>
  <c r="AR381" i="14"/>
  <c r="AS381" i="14"/>
  <c r="AT381" i="14"/>
  <c r="AU381" i="14"/>
  <c r="AQ382" i="14"/>
  <c r="AR382" i="14"/>
  <c r="AS382" i="14"/>
  <c r="AT382" i="14"/>
  <c r="AU382" i="14"/>
  <c r="AQ383" i="14"/>
  <c r="AR383" i="14"/>
  <c r="AS383" i="14"/>
  <c r="AT383" i="14"/>
  <c r="AU383" i="14"/>
  <c r="AQ384" i="14"/>
  <c r="AR384" i="14"/>
  <c r="AS384" i="14"/>
  <c r="AT384" i="14"/>
  <c r="AU384" i="14"/>
  <c r="AQ385" i="14"/>
  <c r="AR385" i="14"/>
  <c r="AS385" i="14"/>
  <c r="AT385" i="14"/>
  <c r="AU385" i="14"/>
  <c r="AQ386" i="14"/>
  <c r="AR386" i="14"/>
  <c r="AS386" i="14"/>
  <c r="AT386" i="14"/>
  <c r="AU386" i="14"/>
  <c r="AQ387" i="14"/>
  <c r="AR387" i="14"/>
  <c r="AS387" i="14"/>
  <c r="AT387" i="14"/>
  <c r="AU387" i="14"/>
  <c r="AQ388" i="14"/>
  <c r="AR388" i="14"/>
  <c r="AS388" i="14"/>
  <c r="AT388" i="14"/>
  <c r="AU388" i="14"/>
  <c r="AQ389" i="14"/>
  <c r="AR389" i="14"/>
  <c r="AS389" i="14"/>
  <c r="AT389" i="14"/>
  <c r="AU389" i="14"/>
  <c r="AQ390" i="14"/>
  <c r="AR390" i="14"/>
  <c r="AS390" i="14"/>
  <c r="AT390" i="14"/>
  <c r="AU390" i="14"/>
  <c r="AQ391" i="14"/>
  <c r="AR391" i="14"/>
  <c r="AS391" i="14"/>
  <c r="AT391" i="14"/>
  <c r="AU391" i="14"/>
  <c r="AQ392" i="14"/>
  <c r="AR392" i="14"/>
  <c r="AS392" i="14"/>
  <c r="AT392" i="14"/>
  <c r="AU392" i="14"/>
  <c r="AQ393" i="14"/>
  <c r="AR393" i="14"/>
  <c r="AS393" i="14"/>
  <c r="AT393" i="14"/>
  <c r="AU393" i="14"/>
  <c r="AQ394" i="14"/>
  <c r="AR394" i="14"/>
  <c r="AS394" i="14"/>
  <c r="AT394" i="14"/>
  <c r="AU394" i="14"/>
  <c r="AQ395" i="14"/>
  <c r="AR395" i="14"/>
  <c r="AS395" i="14"/>
  <c r="AT395" i="14"/>
  <c r="AU395" i="14"/>
  <c r="AQ396" i="14"/>
  <c r="AR396" i="14"/>
  <c r="AS396" i="14"/>
  <c r="AT396" i="14"/>
  <c r="AU396" i="14"/>
  <c r="AQ397" i="14"/>
  <c r="AR397" i="14"/>
  <c r="AS397" i="14"/>
  <c r="AT397" i="14"/>
  <c r="AU397" i="14"/>
  <c r="AQ398" i="14"/>
  <c r="AR398" i="14"/>
  <c r="AS398" i="14"/>
  <c r="AT398" i="14"/>
  <c r="AU398" i="14"/>
  <c r="AQ399" i="14"/>
  <c r="AR399" i="14"/>
  <c r="AS399" i="14"/>
  <c r="AT399" i="14"/>
  <c r="AU399" i="14"/>
  <c r="AQ400" i="14"/>
  <c r="AR400" i="14"/>
  <c r="AS400" i="14"/>
  <c r="AT400" i="14"/>
  <c r="AU400" i="14"/>
  <c r="AQ401" i="14"/>
  <c r="AR401" i="14"/>
  <c r="AS401" i="14"/>
  <c r="AT401" i="14"/>
  <c r="AU401" i="14"/>
  <c r="AQ402" i="14"/>
  <c r="AR402" i="14"/>
  <c r="AS402" i="14"/>
  <c r="AT402" i="14"/>
  <c r="AU402" i="14"/>
  <c r="AQ403" i="14"/>
  <c r="AR403" i="14"/>
  <c r="AS403" i="14"/>
  <c r="AT403" i="14"/>
  <c r="AU403" i="14"/>
  <c r="AQ404" i="14"/>
  <c r="AR404" i="14"/>
  <c r="AS404" i="14"/>
  <c r="AT404" i="14"/>
  <c r="AU404" i="14"/>
  <c r="AQ405" i="14"/>
  <c r="AR405" i="14"/>
  <c r="AS405" i="14"/>
  <c r="AT405" i="14"/>
  <c r="AU405" i="14"/>
  <c r="AQ406" i="14"/>
  <c r="AR406" i="14"/>
  <c r="AS406" i="14"/>
  <c r="AT406" i="14"/>
  <c r="AU406" i="14"/>
  <c r="AQ407" i="14"/>
  <c r="AR407" i="14"/>
  <c r="AS407" i="14"/>
  <c r="AT407" i="14"/>
  <c r="AU407" i="14"/>
  <c r="AQ408" i="14"/>
  <c r="AR408" i="14"/>
  <c r="AS408" i="14"/>
  <c r="AT408" i="14"/>
  <c r="AU408" i="14"/>
  <c r="AQ409" i="14"/>
  <c r="AR409" i="14"/>
  <c r="AS409" i="14"/>
  <c r="AT409" i="14"/>
  <c r="AU409" i="14"/>
  <c r="AQ410" i="14"/>
  <c r="AR410" i="14"/>
  <c r="AS410" i="14"/>
  <c r="AT410" i="14"/>
  <c r="AU410" i="14"/>
  <c r="AQ411" i="14"/>
  <c r="AR411" i="14"/>
  <c r="AS411" i="14"/>
  <c r="AT411" i="14"/>
  <c r="AU411" i="14"/>
  <c r="AQ412" i="14"/>
  <c r="AR412" i="14"/>
  <c r="AS412" i="14"/>
  <c r="AT412" i="14"/>
  <c r="AU412" i="14"/>
  <c r="AQ413" i="14"/>
  <c r="AR413" i="14"/>
  <c r="AS413" i="14"/>
  <c r="AT413" i="14"/>
  <c r="AU413" i="14"/>
  <c r="AQ414" i="14"/>
  <c r="AR414" i="14"/>
  <c r="AS414" i="14"/>
  <c r="AT414" i="14"/>
  <c r="AU414" i="14"/>
  <c r="AQ415" i="14"/>
  <c r="AR415" i="14"/>
  <c r="AS415" i="14"/>
  <c r="AT415" i="14"/>
  <c r="AU415" i="14"/>
  <c r="AQ416" i="14"/>
  <c r="AR416" i="14"/>
  <c r="AS416" i="14"/>
  <c r="AT416" i="14"/>
  <c r="AU416" i="14"/>
  <c r="AQ417" i="14"/>
  <c r="AR417" i="14"/>
  <c r="AS417" i="14"/>
  <c r="AT417" i="14"/>
  <c r="AU417" i="14"/>
  <c r="AQ418" i="14"/>
  <c r="AR418" i="14"/>
  <c r="AS418" i="14"/>
  <c r="AT418" i="14"/>
  <c r="AU418" i="14"/>
  <c r="AQ419" i="14"/>
  <c r="AR419" i="14"/>
  <c r="AS419" i="14"/>
  <c r="AT419" i="14"/>
  <c r="AU419" i="14"/>
  <c r="AQ420" i="14"/>
  <c r="AR420" i="14"/>
  <c r="AS420" i="14"/>
  <c r="AT420" i="14"/>
  <c r="AU420" i="14"/>
  <c r="AQ421" i="14"/>
  <c r="AR421" i="14"/>
  <c r="AS421" i="14"/>
  <c r="AT421" i="14"/>
  <c r="AU421" i="14"/>
  <c r="AQ422" i="14"/>
  <c r="AR422" i="14"/>
  <c r="AS422" i="14"/>
  <c r="AT422" i="14"/>
  <c r="AU422" i="14"/>
  <c r="AQ423" i="14"/>
  <c r="AR423" i="14"/>
  <c r="AS423" i="14"/>
  <c r="AT423" i="14"/>
  <c r="AU423" i="14"/>
  <c r="AQ424" i="14"/>
  <c r="AR424" i="14"/>
  <c r="AS424" i="14"/>
  <c r="AT424" i="14"/>
  <c r="AU424" i="14"/>
  <c r="AQ425" i="14"/>
  <c r="AR425" i="14"/>
  <c r="AS425" i="14"/>
  <c r="AT425" i="14"/>
  <c r="AU425" i="14"/>
  <c r="AQ426" i="14"/>
  <c r="AR426" i="14"/>
  <c r="AS426" i="14"/>
  <c r="AT426" i="14"/>
  <c r="AU426" i="14"/>
  <c r="AQ427" i="14"/>
  <c r="AR427" i="14"/>
  <c r="AS427" i="14"/>
  <c r="AT427" i="14"/>
  <c r="AU427" i="14"/>
  <c r="AQ428" i="14"/>
  <c r="AR428" i="14"/>
  <c r="AS428" i="14"/>
  <c r="AT428" i="14"/>
  <c r="AU428" i="14"/>
  <c r="AQ429" i="14"/>
  <c r="AR429" i="14"/>
  <c r="AS429" i="14"/>
  <c r="AT429" i="14"/>
  <c r="AU429" i="14"/>
  <c r="AQ430" i="14"/>
  <c r="AR430" i="14"/>
  <c r="AS430" i="14"/>
  <c r="AT430" i="14"/>
  <c r="AU430" i="14"/>
  <c r="AQ431" i="14"/>
  <c r="AR431" i="14"/>
  <c r="AS431" i="14"/>
  <c r="AT431" i="14"/>
  <c r="AU431" i="14"/>
  <c r="AQ432" i="14"/>
  <c r="AR432" i="14"/>
  <c r="AS432" i="14"/>
  <c r="AT432" i="14"/>
  <c r="AU432" i="14"/>
  <c r="AQ433" i="14"/>
  <c r="AR433" i="14"/>
  <c r="AS433" i="14"/>
  <c r="AT433" i="14"/>
  <c r="AU433" i="14"/>
  <c r="AQ434" i="14"/>
  <c r="AR434" i="14"/>
  <c r="AS434" i="14"/>
  <c r="AT434" i="14"/>
  <c r="AU434" i="14"/>
  <c r="AQ435" i="14"/>
  <c r="AR435" i="14"/>
  <c r="AS435" i="14"/>
  <c r="AT435" i="14"/>
  <c r="AU435" i="14"/>
  <c r="AQ436" i="14"/>
  <c r="AR436" i="14"/>
  <c r="AS436" i="14"/>
  <c r="AT436" i="14"/>
  <c r="AU436" i="14"/>
  <c r="AQ437" i="14"/>
  <c r="AR437" i="14"/>
  <c r="AS437" i="14"/>
  <c r="AT437" i="14"/>
  <c r="AU437" i="14"/>
  <c r="AQ438" i="14"/>
  <c r="AR438" i="14"/>
  <c r="AS438" i="14"/>
  <c r="AT438" i="14"/>
  <c r="AU438" i="14"/>
  <c r="AQ439" i="14"/>
  <c r="AR439" i="14"/>
  <c r="AS439" i="14"/>
  <c r="AT439" i="14"/>
  <c r="AU439" i="14"/>
  <c r="AQ440" i="14"/>
  <c r="AR440" i="14"/>
  <c r="AS440" i="14"/>
  <c r="AT440" i="14"/>
  <c r="AU440" i="14"/>
  <c r="AQ441" i="14"/>
  <c r="AR441" i="14"/>
  <c r="AS441" i="14"/>
  <c r="AT441" i="14"/>
  <c r="AU441" i="14"/>
  <c r="AQ442" i="14"/>
  <c r="AR442" i="14"/>
  <c r="AS442" i="14"/>
  <c r="AT442" i="14"/>
  <c r="AU442" i="14"/>
  <c r="AQ443" i="14"/>
  <c r="AR443" i="14"/>
  <c r="AS443" i="14"/>
  <c r="AT443" i="14"/>
  <c r="AU443" i="14"/>
  <c r="AQ444" i="14"/>
  <c r="AR444" i="14"/>
  <c r="AS444" i="14"/>
  <c r="AT444" i="14"/>
  <c r="AU444" i="14"/>
  <c r="AQ445" i="14"/>
  <c r="AR445" i="14"/>
  <c r="AS445" i="14"/>
  <c r="AT445" i="14"/>
  <c r="AU445" i="14"/>
  <c r="AQ446" i="14"/>
  <c r="AR446" i="14"/>
  <c r="AS446" i="14"/>
  <c r="AT446" i="14"/>
  <c r="AU446" i="14"/>
  <c r="AQ447" i="14"/>
  <c r="AR447" i="14"/>
  <c r="AS447" i="14"/>
  <c r="AT447" i="14"/>
  <c r="AU447" i="14"/>
  <c r="AQ448" i="14"/>
  <c r="AR448" i="14"/>
  <c r="AS448" i="14"/>
  <c r="AT448" i="14"/>
  <c r="AU448" i="14"/>
  <c r="AQ449" i="14"/>
  <c r="AR449" i="14"/>
  <c r="AS449" i="14"/>
  <c r="AT449" i="14"/>
  <c r="AU449" i="14"/>
  <c r="AQ450" i="14"/>
  <c r="AR450" i="14"/>
  <c r="AS450" i="14"/>
  <c r="AT450" i="14"/>
  <c r="AU450" i="14"/>
  <c r="AQ451" i="14"/>
  <c r="AR451" i="14"/>
  <c r="AS451" i="14"/>
  <c r="AT451" i="14"/>
  <c r="AU451" i="14"/>
  <c r="AQ452" i="14"/>
  <c r="AR452" i="14"/>
  <c r="AS452" i="14"/>
  <c r="AT452" i="14"/>
  <c r="AU452" i="14"/>
  <c r="AQ453" i="14"/>
  <c r="AR453" i="14"/>
  <c r="AS453" i="14"/>
  <c r="AT453" i="14"/>
  <c r="AU453" i="14"/>
  <c r="AQ454" i="14"/>
  <c r="AR454" i="14"/>
  <c r="AS454" i="14"/>
  <c r="AT454" i="14"/>
  <c r="AU454" i="14"/>
  <c r="AQ455" i="14"/>
  <c r="AR455" i="14"/>
  <c r="AS455" i="14"/>
  <c r="AT455" i="14"/>
  <c r="AU455" i="14"/>
  <c r="AQ456" i="14"/>
  <c r="AR456" i="14"/>
  <c r="AS456" i="14"/>
  <c r="AT456" i="14"/>
  <c r="AU456" i="14"/>
  <c r="AQ457" i="14"/>
  <c r="AR457" i="14"/>
  <c r="AS457" i="14"/>
  <c r="AT457" i="14"/>
  <c r="AU457" i="14"/>
  <c r="AQ458" i="14"/>
  <c r="AR458" i="14"/>
  <c r="AS458" i="14"/>
  <c r="AT458" i="14"/>
  <c r="AU458" i="14"/>
  <c r="AQ459" i="14"/>
  <c r="AR459" i="14"/>
  <c r="AS459" i="14"/>
  <c r="AT459" i="14"/>
  <c r="AU459" i="14"/>
  <c r="AQ460" i="14"/>
  <c r="AR460" i="14"/>
  <c r="AS460" i="14"/>
  <c r="AT460" i="14"/>
  <c r="AU460" i="14"/>
  <c r="AQ461" i="14"/>
  <c r="AR461" i="14"/>
  <c r="AS461" i="14"/>
  <c r="AT461" i="14"/>
  <c r="AU461" i="14"/>
  <c r="AQ462" i="14"/>
  <c r="AR462" i="14"/>
  <c r="AS462" i="14"/>
  <c r="AT462" i="14"/>
  <c r="AU462" i="14"/>
  <c r="AQ463" i="14"/>
  <c r="AR463" i="14"/>
  <c r="AS463" i="14"/>
  <c r="AT463" i="14"/>
  <c r="AU463" i="14"/>
  <c r="AQ464" i="14"/>
  <c r="AR464" i="14"/>
  <c r="AS464" i="14"/>
  <c r="AT464" i="14"/>
  <c r="AU464" i="14"/>
  <c r="AQ465" i="14"/>
  <c r="AR465" i="14"/>
  <c r="AS465" i="14"/>
  <c r="AT465" i="14"/>
  <c r="AU465" i="14"/>
  <c r="AQ466" i="14"/>
  <c r="AR466" i="14"/>
  <c r="AS466" i="14"/>
  <c r="AT466" i="14"/>
  <c r="AU466" i="14"/>
  <c r="AQ467" i="14"/>
  <c r="AR467" i="14"/>
  <c r="AS467" i="14"/>
  <c r="AT467" i="14"/>
  <c r="AU467" i="14"/>
  <c r="AQ468" i="14"/>
  <c r="AR468" i="14"/>
  <c r="AS468" i="14"/>
  <c r="AT468" i="14"/>
  <c r="AU468" i="14"/>
  <c r="AQ469" i="14"/>
  <c r="AR469" i="14"/>
  <c r="AS469" i="14"/>
  <c r="AT469" i="14"/>
  <c r="AU469" i="14"/>
  <c r="AQ470" i="14"/>
  <c r="AR470" i="14"/>
  <c r="AS470" i="14"/>
  <c r="AT470" i="14"/>
  <c r="AU470" i="14"/>
  <c r="AQ471" i="14"/>
  <c r="AR471" i="14"/>
  <c r="AS471" i="14"/>
  <c r="AT471" i="14"/>
  <c r="AU471" i="14"/>
  <c r="AQ472" i="14"/>
  <c r="AR472" i="14"/>
  <c r="AS472" i="14"/>
  <c r="AT472" i="14"/>
  <c r="AU472" i="14"/>
  <c r="AQ473" i="14"/>
  <c r="AR473" i="14"/>
  <c r="AS473" i="14"/>
  <c r="AT473" i="14"/>
  <c r="AU473" i="14"/>
  <c r="AQ474" i="14"/>
  <c r="AR474" i="14"/>
  <c r="AS474" i="14"/>
  <c r="AT474" i="14"/>
  <c r="AU474" i="14"/>
  <c r="AQ475" i="14"/>
  <c r="AR475" i="14"/>
  <c r="AS475" i="14"/>
  <c r="AT475" i="14"/>
  <c r="AU475" i="14"/>
  <c r="AQ476" i="14"/>
  <c r="AR476" i="14"/>
  <c r="AS476" i="14"/>
  <c r="AT476" i="14"/>
  <c r="AU476" i="14"/>
  <c r="AQ477" i="14"/>
  <c r="AR477" i="14"/>
  <c r="AS477" i="14"/>
  <c r="AT477" i="14"/>
  <c r="AU477" i="14"/>
  <c r="AQ478" i="14"/>
  <c r="AR478" i="14"/>
  <c r="AS478" i="14"/>
  <c r="AT478" i="14"/>
  <c r="AU478" i="14"/>
  <c r="AQ479" i="14"/>
  <c r="AR479" i="14"/>
  <c r="AS479" i="14"/>
  <c r="AT479" i="14"/>
  <c r="AU479" i="14"/>
  <c r="AQ480" i="14"/>
  <c r="AR480" i="14"/>
  <c r="AS480" i="14"/>
  <c r="AT480" i="14"/>
  <c r="AU480" i="14"/>
  <c r="AQ481" i="14"/>
  <c r="AR481" i="14"/>
  <c r="AS481" i="14"/>
  <c r="AT481" i="14"/>
  <c r="AU481" i="14"/>
  <c r="AQ482" i="14"/>
  <c r="AR482" i="14"/>
  <c r="AS482" i="14"/>
  <c r="AT482" i="14"/>
  <c r="AU482" i="14"/>
  <c r="AQ483" i="14"/>
  <c r="AR483" i="14"/>
  <c r="AS483" i="14"/>
  <c r="AT483" i="14"/>
  <c r="AU483" i="14"/>
  <c r="AR10" i="14"/>
  <c r="AR10" i="25" s="1"/>
  <c r="AS10" i="14"/>
  <c r="AS10" i="25" s="1"/>
  <c r="AT10" i="14"/>
  <c r="AT10" i="25" s="1"/>
  <c r="AU10" i="14"/>
  <c r="AU10" i="25" s="1"/>
  <c r="AQ10" i="14"/>
  <c r="AQ10" i="25" s="1"/>
  <c r="H34" i="14"/>
  <c r="H434" i="14"/>
  <c r="H29" i="14"/>
  <c r="H13" i="14"/>
  <c r="H10" i="14"/>
  <c r="H10" i="25" s="1"/>
  <c r="ES2" i="14"/>
  <c r="ET2" i="14"/>
  <c r="EU2" i="14"/>
  <c r="EV2" i="14"/>
  <c r="EW2" i="14"/>
  <c r="EX2" i="14"/>
  <c r="EY2" i="14"/>
  <c r="EZ2" i="14"/>
  <c r="FA2" i="14"/>
  <c r="FB2" i="14"/>
  <c r="FC2" i="14"/>
  <c r="FD2" i="14"/>
  <c r="FE2" i="14"/>
  <c r="FF2" i="14"/>
  <c r="FG2" i="14"/>
  <c r="FH2" i="14"/>
  <c r="FI2" i="14"/>
  <c r="FJ2" i="14"/>
  <c r="FK2" i="14"/>
  <c r="FL2" i="14"/>
  <c r="FM2" i="14"/>
  <c r="FN2" i="14"/>
  <c r="FO2" i="14"/>
  <c r="FP2" i="14"/>
  <c r="FQ2" i="14"/>
  <c r="FR2" i="14"/>
  <c r="FS2" i="14"/>
  <c r="FT2" i="14"/>
  <c r="FU2" i="14"/>
  <c r="FV2" i="14"/>
  <c r="FW2" i="14"/>
  <c r="FX2" i="14"/>
  <c r="FY2" i="14"/>
  <c r="FZ2" i="14"/>
  <c r="GA2" i="14"/>
  <c r="GB2" i="14"/>
  <c r="GC2" i="14"/>
  <c r="GD2" i="14"/>
  <c r="GE2" i="14"/>
  <c r="GF2" i="14"/>
  <c r="GF1" i="14" s="1"/>
  <c r="GG2" i="14"/>
  <c r="GH2" i="14"/>
  <c r="GI2" i="14"/>
  <c r="GJ2" i="14"/>
  <c r="GK2" i="14"/>
  <c r="GL2" i="14"/>
  <c r="GM2" i="14"/>
  <c r="GN2" i="14"/>
  <c r="GO2" i="14"/>
  <c r="GP2" i="14"/>
  <c r="GQ2" i="14"/>
  <c r="GQ1" i="14" s="1"/>
  <c r="GR2" i="14"/>
  <c r="GS2" i="14"/>
  <c r="GT2" i="14"/>
  <c r="GU2" i="14"/>
  <c r="GV2" i="14"/>
  <c r="GW2" i="14"/>
  <c r="GX2" i="14"/>
  <c r="GY2" i="14"/>
  <c r="GZ2" i="14"/>
  <c r="HA2" i="14"/>
  <c r="HB2" i="14"/>
  <c r="HC2" i="14"/>
  <c r="HD2" i="14"/>
  <c r="HD1" i="14" s="1"/>
  <c r="HE2" i="14"/>
  <c r="HF2" i="14"/>
  <c r="HG2" i="14"/>
  <c r="HH2" i="14"/>
  <c r="HI2" i="14"/>
  <c r="ER2" i="14"/>
  <c r="HI3" i="14"/>
  <c r="HH3" i="14"/>
  <c r="HG3" i="14"/>
  <c r="HF3" i="14"/>
  <c r="HE3" i="14"/>
  <c r="HD3" i="14"/>
  <c r="HC3" i="14"/>
  <c r="HB3" i="14"/>
  <c r="HB1" i="14" s="1"/>
  <c r="HA3" i="14"/>
  <c r="HA1" i="14" s="1"/>
  <c r="GZ3" i="14"/>
  <c r="GY3" i="14"/>
  <c r="GX3" i="14"/>
  <c r="GW3" i="14"/>
  <c r="GV3" i="14"/>
  <c r="GV1" i="14" s="1"/>
  <c r="GU3" i="14"/>
  <c r="GT3" i="14"/>
  <c r="GS3" i="14"/>
  <c r="GS1" i="14" s="1"/>
  <c r="GR3" i="14"/>
  <c r="GQ3" i="14"/>
  <c r="GP3" i="14"/>
  <c r="GP1" i="14" s="1"/>
  <c r="GO3" i="14"/>
  <c r="GN3" i="14"/>
  <c r="GM3" i="14"/>
  <c r="GL3" i="14"/>
  <c r="GK3" i="14"/>
  <c r="GJ3" i="14"/>
  <c r="GI3" i="14"/>
  <c r="GH3" i="14"/>
  <c r="GG3" i="14"/>
  <c r="GF3" i="14"/>
  <c r="GE3" i="14"/>
  <c r="GD3" i="14"/>
  <c r="GD1" i="14" s="1"/>
  <c r="GC3" i="14"/>
  <c r="GB3" i="14"/>
  <c r="GA3" i="14"/>
  <c r="GX1" i="14"/>
  <c r="GR1" i="14"/>
  <c r="GO1" i="14"/>
  <c r="GC1" i="14"/>
  <c r="GA1" i="14" l="1"/>
  <c r="GI1" i="14"/>
  <c r="GY1" i="14"/>
  <c r="HG1" i="14"/>
  <c r="GE1" i="25"/>
  <c r="GU1" i="25"/>
  <c r="HC1" i="25"/>
  <c r="GG1" i="25"/>
  <c r="GO1" i="25"/>
  <c r="HI1" i="14"/>
  <c r="HE1" i="14"/>
  <c r="HC1" i="14"/>
  <c r="GZ1" i="14"/>
  <c r="GW1" i="14"/>
  <c r="GU1" i="14"/>
  <c r="GM1" i="14"/>
  <c r="GL1" i="14"/>
  <c r="GK1" i="14"/>
  <c r="GG1" i="14"/>
  <c r="GE1" i="14"/>
  <c r="GB1" i="14"/>
  <c r="GJ1" i="25"/>
  <c r="GQ1" i="25"/>
  <c r="GR1" i="25"/>
  <c r="GZ1" i="25"/>
  <c r="GD1" i="25"/>
  <c r="GI1" i="25"/>
  <c r="HG1" i="25"/>
  <c r="GV1" i="25"/>
  <c r="GC1" i="25"/>
  <c r="HA1" i="25"/>
  <c r="HF1" i="14"/>
  <c r="GH1" i="14"/>
  <c r="GT1" i="14"/>
  <c r="GJ1" i="14"/>
  <c r="HH1" i="14"/>
  <c r="GN1" i="14"/>
  <c r="AK1" i="9"/>
  <c r="AJ1" i="9"/>
  <c r="AI1" i="9"/>
  <c r="AH1" i="9"/>
  <c r="AG1" i="9"/>
  <c r="AK1" i="3"/>
  <c r="AJ1" i="3"/>
  <c r="AI1" i="3"/>
  <c r="AH1" i="3"/>
  <c r="AG1" i="3"/>
  <c r="A14" i="15" l="1"/>
  <c r="B166" i="16"/>
  <c r="A15" i="16"/>
  <c r="A165" i="16"/>
  <c r="B165" i="16"/>
  <c r="A166" i="16"/>
  <c r="AF1" i="48" l="1"/>
  <c r="AE1" i="48"/>
  <c r="AD1" i="48"/>
  <c r="AC1" i="48"/>
  <c r="AB1" i="48"/>
  <c r="AA1" i="48"/>
  <c r="Z1" i="48"/>
  <c r="Y1" i="48"/>
  <c r="X1" i="48"/>
  <c r="W1" i="48"/>
  <c r="V1" i="48"/>
  <c r="U1" i="48"/>
  <c r="T1" i="48"/>
  <c r="S1" i="48"/>
  <c r="R1" i="48"/>
  <c r="Q1" i="48"/>
  <c r="P1" i="48"/>
  <c r="O1" i="48"/>
  <c r="N1" i="48"/>
  <c r="M1" i="48"/>
  <c r="L1" i="48"/>
  <c r="K1" i="48"/>
  <c r="J1" i="48"/>
  <c r="I1" i="48"/>
  <c r="H1" i="48"/>
  <c r="G9" i="16" l="1"/>
  <c r="F9" i="16"/>
  <c r="E9" i="16"/>
  <c r="D9" i="16"/>
  <c r="C9" i="16"/>
  <c r="G9" i="15"/>
  <c r="F9" i="15"/>
  <c r="E9" i="15"/>
  <c r="D9" i="15"/>
  <c r="C9" i="15"/>
  <c r="G9" i="12"/>
  <c r="F9" i="12"/>
  <c r="E9" i="12"/>
  <c r="D9" i="12"/>
  <c r="C9" i="12"/>
  <c r="F166" i="16" l="1"/>
  <c r="F165" i="16"/>
  <c r="C165" i="16"/>
  <c r="C166" i="16"/>
  <c r="G165" i="16"/>
  <c r="G166" i="16"/>
  <c r="D165" i="16"/>
  <c r="D166" i="16"/>
  <c r="E165" i="16"/>
  <c r="E166" i="16"/>
  <c r="B53" i="29"/>
  <c r="A53" i="29"/>
  <c r="A20" i="29" l="1"/>
  <c r="B29" i="15"/>
  <c r="A29" i="15"/>
  <c r="A15" i="15"/>
  <c r="A71" i="29"/>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B20" i="29" s="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R22" i="1" l="1"/>
  <c r="B15" i="15" s="1"/>
  <c r="A32" i="15"/>
  <c r="A32" i="29"/>
  <c r="A26" i="29"/>
  <c r="A65" i="29"/>
  <c r="A59" i="29"/>
  <c r="B16" i="15" l="1"/>
  <c r="B31" i="15"/>
  <c r="A17" i="15"/>
  <c r="B32" i="29"/>
  <c r="A30" i="15"/>
  <c r="A16" i="15"/>
  <c r="A31" i="15"/>
  <c r="B32" i="15"/>
  <c r="B71" i="29"/>
  <c r="B26" i="29" l="1"/>
  <c r="B17" i="15"/>
  <c r="B65" i="29"/>
  <c r="BY9" i="25"/>
  <c r="BY2" i="25" s="1"/>
  <c r="BX9" i="25"/>
  <c r="BW9" i="25"/>
  <c r="BV9" i="25"/>
  <c r="BU9" i="25"/>
  <c r="BU2" i="25" s="1"/>
  <c r="BT9" i="25"/>
  <c r="BS9" i="25"/>
  <c r="BS2" i="25" s="1"/>
  <c r="BR9" i="25"/>
  <c r="BQ9" i="25"/>
  <c r="BQ2" i="25" s="1"/>
  <c r="BQ1" i="25" s="1"/>
  <c r="BP9" i="25"/>
  <c r="BO9" i="25"/>
  <c r="BO2" i="25" s="1"/>
  <c r="BN9" i="25"/>
  <c r="BM9" i="25"/>
  <c r="BM2" i="25" s="1"/>
  <c r="BL9" i="25"/>
  <c r="BK9" i="25"/>
  <c r="BJ9" i="25"/>
  <c r="BI9" i="25"/>
  <c r="BI2" i="25" s="1"/>
  <c r="BH9" i="25"/>
  <c r="BG9" i="25"/>
  <c r="BG2" i="25" s="1"/>
  <c r="BF9" i="25"/>
  <c r="BE9" i="25"/>
  <c r="BE2" i="25" s="1"/>
  <c r="BE1" i="25" s="1"/>
  <c r="BD9" i="25"/>
  <c r="BC9" i="25"/>
  <c r="BC2" i="25" s="1"/>
  <c r="BB9" i="25"/>
  <c r="BA9" i="25"/>
  <c r="BA2" i="25" s="1"/>
  <c r="AZ9" i="25"/>
  <c r="AY9" i="25"/>
  <c r="AX9" i="25"/>
  <c r="AW9" i="25"/>
  <c r="AW2" i="25" s="1"/>
  <c r="AV9" i="25"/>
  <c r="AU9" i="25"/>
  <c r="AU2" i="25" s="1"/>
  <c r="AT9" i="25"/>
  <c r="AS9" i="25"/>
  <c r="AS2" i="25" s="1"/>
  <c r="AR9" i="25"/>
  <c r="AP9" i="25"/>
  <c r="AO9" i="25"/>
  <c r="AN9" i="25"/>
  <c r="AN2" i="25" s="1"/>
  <c r="AM9" i="25"/>
  <c r="AL9" i="25"/>
  <c r="AK9" i="25"/>
  <c r="AJ9" i="25"/>
  <c r="AJ2" i="25" s="1"/>
  <c r="AI9" i="25"/>
  <c r="AH9" i="25"/>
  <c r="AH2" i="25" s="1"/>
  <c r="AG9" i="25"/>
  <c r="AF9" i="25"/>
  <c r="AF2" i="25" s="1"/>
  <c r="AE9" i="25"/>
  <c r="AD9" i="25"/>
  <c r="AC9" i="25"/>
  <c r="AB9" i="25"/>
  <c r="AB2" i="25" s="1"/>
  <c r="AA9" i="25"/>
  <c r="Z9" i="25"/>
  <c r="Y9" i="25"/>
  <c r="X9" i="25"/>
  <c r="X2" i="25" s="1"/>
  <c r="X1" i="25" s="1"/>
  <c r="W9" i="25"/>
  <c r="V9" i="25"/>
  <c r="V2" i="25" s="1"/>
  <c r="U9" i="25"/>
  <c r="T9" i="25"/>
  <c r="T2" i="25" s="1"/>
  <c r="S9" i="25"/>
  <c r="R9" i="25"/>
  <c r="Q9" i="25"/>
  <c r="P9" i="25"/>
  <c r="P2" i="25" s="1"/>
  <c r="O9" i="25"/>
  <c r="N9" i="25"/>
  <c r="M9" i="25"/>
  <c r="L9" i="25"/>
  <c r="L2" i="25" s="1"/>
  <c r="K9" i="25"/>
  <c r="J9" i="25"/>
  <c r="J2" i="25" s="1"/>
  <c r="I9" i="25"/>
  <c r="FZ3" i="25"/>
  <c r="FZ1" i="25" s="1"/>
  <c r="FY3" i="25"/>
  <c r="FX3" i="25"/>
  <c r="FX1" i="25" s="1"/>
  <c r="FW3" i="25"/>
  <c r="FV3" i="25"/>
  <c r="FV1" i="25" s="1"/>
  <c r="FU3" i="25"/>
  <c r="FT3" i="25"/>
  <c r="FS3" i="25"/>
  <c r="FR3" i="25"/>
  <c r="FR1" i="25" s="1"/>
  <c r="FQ3" i="25"/>
  <c r="FP3" i="25"/>
  <c r="FP1" i="25" s="1"/>
  <c r="FO3" i="25"/>
  <c r="FN3" i="25"/>
  <c r="FN1" i="25" s="1"/>
  <c r="FM3" i="25"/>
  <c r="FL3" i="25"/>
  <c r="FL1" i="25" s="1"/>
  <c r="FK3" i="25"/>
  <c r="FJ3" i="25"/>
  <c r="FJ1" i="25" s="1"/>
  <c r="FI3" i="25"/>
  <c r="FH3" i="25"/>
  <c r="FG3" i="25"/>
  <c r="FF3" i="25"/>
  <c r="FF1" i="25" s="1"/>
  <c r="FE3" i="25"/>
  <c r="FD3" i="25"/>
  <c r="FD1" i="25" s="1"/>
  <c r="FC3" i="25"/>
  <c r="FB3" i="25"/>
  <c r="FB1" i="25" s="1"/>
  <c r="FA3" i="25"/>
  <c r="EZ3" i="25"/>
  <c r="EZ1" i="25" s="1"/>
  <c r="EY3" i="25"/>
  <c r="EX3" i="25"/>
  <c r="EX1" i="25" s="1"/>
  <c r="EW3" i="25"/>
  <c r="EV3" i="25"/>
  <c r="EU3" i="25"/>
  <c r="ET3" i="25"/>
  <c r="ET1" i="25" s="1"/>
  <c r="ES3" i="25"/>
  <c r="ER3" i="25"/>
  <c r="ER1" i="25" s="1"/>
  <c r="EQ3" i="25"/>
  <c r="EP3" i="25"/>
  <c r="EO3" i="25"/>
  <c r="EN3" i="25"/>
  <c r="EM3" i="25"/>
  <c r="EL3" i="25"/>
  <c r="EK3" i="25"/>
  <c r="EJ3" i="25"/>
  <c r="EI3" i="25"/>
  <c r="EH3" i="25"/>
  <c r="EG3" i="25"/>
  <c r="EF3" i="25"/>
  <c r="EE3" i="25"/>
  <c r="ED3" i="25"/>
  <c r="EC3" i="25"/>
  <c r="EB3" i="25"/>
  <c r="EA3" i="25"/>
  <c r="DZ3" i="25"/>
  <c r="DY3" i="25"/>
  <c r="DX3" i="25"/>
  <c r="DW3" i="25"/>
  <c r="DV3" i="25"/>
  <c r="DU3" i="25"/>
  <c r="DT3" i="25"/>
  <c r="DS3" i="25"/>
  <c r="DR3" i="25"/>
  <c r="DQ3" i="25"/>
  <c r="DP3" i="25"/>
  <c r="DO3" i="25"/>
  <c r="DN3" i="25"/>
  <c r="DM3" i="25"/>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AL3" i="25"/>
  <c r="AK3" i="25"/>
  <c r="AJ3" i="25"/>
  <c r="AI3" i="25"/>
  <c r="AH3" i="25"/>
  <c r="AG3" i="25"/>
  <c r="AF3" i="25"/>
  <c r="AE3" i="25"/>
  <c r="AD3" i="25"/>
  <c r="AC3" i="25"/>
  <c r="AB3" i="25"/>
  <c r="AA3" i="25"/>
  <c r="Z3" i="25"/>
  <c r="Y3" i="25"/>
  <c r="X3" i="25"/>
  <c r="W3" i="25"/>
  <c r="V3" i="25"/>
  <c r="U3" i="25"/>
  <c r="T3" i="25"/>
  <c r="S3" i="25"/>
  <c r="R3" i="25"/>
  <c r="Q3" i="25"/>
  <c r="P3" i="25"/>
  <c r="O3" i="25"/>
  <c r="N3" i="25"/>
  <c r="M3" i="25"/>
  <c r="L3" i="25"/>
  <c r="K3" i="25"/>
  <c r="J3" i="25"/>
  <c r="I3" i="25"/>
  <c r="H3" i="25"/>
  <c r="EQ2" i="25"/>
  <c r="EP2" i="25"/>
  <c r="EP1" i="25" s="1"/>
  <c r="EO2" i="25"/>
  <c r="EN2" i="25"/>
  <c r="EN1" i="25" s="1"/>
  <c r="EM2" i="25"/>
  <c r="EL2" i="25"/>
  <c r="EK2" i="25"/>
  <c r="EJ2" i="25"/>
  <c r="EJ1" i="25" s="1"/>
  <c r="EI2" i="25"/>
  <c r="EH2" i="25"/>
  <c r="EH1" i="25" s="1"/>
  <c r="EG2" i="25"/>
  <c r="EF2" i="25"/>
  <c r="EE2" i="25"/>
  <c r="ED2" i="25"/>
  <c r="ED1" i="25" s="1"/>
  <c r="EC2" i="25"/>
  <c r="EB2" i="25"/>
  <c r="EB1" i="25" s="1"/>
  <c r="EA2" i="25"/>
  <c r="DZ2" i="25"/>
  <c r="DY2" i="25"/>
  <c r="DX2" i="25"/>
  <c r="DX1" i="25" s="1"/>
  <c r="DW2" i="25"/>
  <c r="DV2" i="25"/>
  <c r="DV1" i="25" s="1"/>
  <c r="DU2" i="25"/>
  <c r="DT2" i="25"/>
  <c r="DS2" i="25"/>
  <c r="DR2" i="25"/>
  <c r="DR1" i="25" s="1"/>
  <c r="DQ2" i="25"/>
  <c r="DP2" i="25"/>
  <c r="DP1" i="25" s="1"/>
  <c r="DO2" i="25"/>
  <c r="DN2" i="25"/>
  <c r="DM2" i="25"/>
  <c r="DL2" i="25"/>
  <c r="DL1" i="25" s="1"/>
  <c r="DK2" i="25"/>
  <c r="DJ2" i="25"/>
  <c r="DJ1" i="25" s="1"/>
  <c r="DI2" i="25"/>
  <c r="DH2" i="25"/>
  <c r="DG2" i="25"/>
  <c r="DF2" i="25"/>
  <c r="DF1" i="25" s="1"/>
  <c r="DE2" i="25"/>
  <c r="DD2" i="25"/>
  <c r="DD1" i="25" s="1"/>
  <c r="DC2" i="25"/>
  <c r="DB2" i="25"/>
  <c r="DA2" i="25"/>
  <c r="CZ2" i="25"/>
  <c r="CZ1" i="25" s="1"/>
  <c r="CY2" i="25"/>
  <c r="CX2" i="25"/>
  <c r="CX1" i="25" s="1"/>
  <c r="CW2" i="25"/>
  <c r="CV2" i="25"/>
  <c r="CU2" i="25"/>
  <c r="CT2" i="25"/>
  <c r="CT1" i="25" s="1"/>
  <c r="CS2" i="25"/>
  <c r="CR2" i="25"/>
  <c r="CR1" i="25" s="1"/>
  <c r="CQ2" i="25"/>
  <c r="CP2" i="25"/>
  <c r="CO2" i="25"/>
  <c r="CN2" i="25"/>
  <c r="CN1" i="25" s="1"/>
  <c r="CM2" i="25"/>
  <c r="CL2" i="25"/>
  <c r="CL1" i="25" s="1"/>
  <c r="CK2" i="25"/>
  <c r="CJ2" i="25"/>
  <c r="CI2" i="25"/>
  <c r="CH2" i="25"/>
  <c r="CH1" i="25" s="1"/>
  <c r="CG2" i="25"/>
  <c r="CF2" i="25"/>
  <c r="CF1" i="25" s="1"/>
  <c r="CE2" i="25"/>
  <c r="CD2" i="25"/>
  <c r="CC2" i="25"/>
  <c r="CB2" i="25"/>
  <c r="CB1" i="25" s="1"/>
  <c r="CA2" i="25"/>
  <c r="BZ2" i="25"/>
  <c r="BZ1" i="25" s="1"/>
  <c r="BX2" i="25"/>
  <c r="BW2" i="25"/>
  <c r="BV2" i="25"/>
  <c r="BT2" i="25"/>
  <c r="BT1" i="25" s="1"/>
  <c r="BR2" i="25"/>
  <c r="BP2" i="25"/>
  <c r="BN2" i="25"/>
  <c r="BN1" i="25" s="1"/>
  <c r="BL2" i="25"/>
  <c r="BK2" i="25"/>
  <c r="BK1" i="25" s="1"/>
  <c r="BJ2" i="25"/>
  <c r="BH2" i="25"/>
  <c r="BH1" i="25" s="1"/>
  <c r="BF2" i="25"/>
  <c r="BD2" i="25"/>
  <c r="BB2" i="25"/>
  <c r="BB1" i="25" s="1"/>
  <c r="AZ2" i="25"/>
  <c r="AY2" i="25"/>
  <c r="AX2" i="25"/>
  <c r="AV2" i="25"/>
  <c r="AV1" i="25" s="1"/>
  <c r="AT2" i="25"/>
  <c r="AR2" i="25"/>
  <c r="AQ2" i="25"/>
  <c r="AQ1" i="25" s="1"/>
  <c r="AP2" i="25"/>
  <c r="AO2" i="25"/>
  <c r="AO1" i="25" s="1"/>
  <c r="AM2" i="25"/>
  <c r="AM1" i="25" s="1"/>
  <c r="AL2" i="25"/>
  <c r="AK2" i="25"/>
  <c r="AI2" i="25"/>
  <c r="AG2" i="25"/>
  <c r="AG1" i="25" s="1"/>
  <c r="AE2" i="25"/>
  <c r="AD2" i="25"/>
  <c r="AC2" i="25"/>
  <c r="AC1" i="25" s="1"/>
  <c r="AA2" i="25"/>
  <c r="AA1" i="25" s="1"/>
  <c r="Z2" i="25"/>
  <c r="Y2" i="25"/>
  <c r="W2" i="25"/>
  <c r="W1" i="25" s="1"/>
  <c r="U2" i="25"/>
  <c r="U1" i="25" s="1"/>
  <c r="S2" i="25"/>
  <c r="S1" i="25" s="1"/>
  <c r="R2" i="25"/>
  <c r="Q2" i="25"/>
  <c r="Q1" i="25" s="1"/>
  <c r="O2" i="25"/>
  <c r="N2" i="25"/>
  <c r="N1" i="25" s="1"/>
  <c r="M2" i="25"/>
  <c r="K2" i="25"/>
  <c r="I2" i="25"/>
  <c r="I1" i="25" s="1"/>
  <c r="H2" i="25"/>
  <c r="FY1" i="25"/>
  <c r="FW1" i="25"/>
  <c r="FU1" i="25"/>
  <c r="FT1" i="25"/>
  <c r="FS1" i="25"/>
  <c r="FQ1" i="25"/>
  <c r="FO1" i="25"/>
  <c r="FM1" i="25"/>
  <c r="FK1" i="25"/>
  <c r="FI1" i="25"/>
  <c r="FH1" i="25"/>
  <c r="FG1" i="25"/>
  <c r="FE1" i="25"/>
  <c r="FC1" i="25"/>
  <c r="FA1" i="25"/>
  <c r="EY1" i="25"/>
  <c r="EW1" i="25"/>
  <c r="EV1" i="25"/>
  <c r="EU1" i="25"/>
  <c r="ES1" i="25"/>
  <c r="EQ1" i="25"/>
  <c r="EO1" i="25"/>
  <c r="EM1" i="25"/>
  <c r="EK1" i="25"/>
  <c r="EI1" i="25"/>
  <c r="EG1" i="25"/>
  <c r="EE1" i="25"/>
  <c r="EC1" i="25"/>
  <c r="EA1" i="25"/>
  <c r="DY1" i="25"/>
  <c r="DW1" i="25"/>
  <c r="DU1" i="25"/>
  <c r="DS1" i="25"/>
  <c r="DQ1" i="25"/>
  <c r="DO1" i="25"/>
  <c r="DM1" i="25"/>
  <c r="DK1" i="25"/>
  <c r="DI1" i="25"/>
  <c r="DG1" i="25"/>
  <c r="DE1" i="25"/>
  <c r="DC1" i="25"/>
  <c r="DA1" i="25"/>
  <c r="CY1" i="25"/>
  <c r="CW1" i="25"/>
  <c r="CU1" i="25"/>
  <c r="CS1" i="25"/>
  <c r="CQ1" i="25"/>
  <c r="CO1" i="25"/>
  <c r="CM1" i="25"/>
  <c r="CK1" i="25"/>
  <c r="CI1" i="25"/>
  <c r="CG1" i="25"/>
  <c r="CE1" i="25"/>
  <c r="CC1" i="25"/>
  <c r="CA1" i="25"/>
  <c r="BW1" i="25"/>
  <c r="AY1" i="25"/>
  <c r="AK1" i="25"/>
  <c r="AI1" i="25"/>
  <c r="AE1" i="25"/>
  <c r="Y1" i="25"/>
  <c r="O1" i="25"/>
  <c r="M1" i="25"/>
  <c r="K1" i="25"/>
  <c r="AF1" i="9"/>
  <c r="AE1" i="9"/>
  <c r="AD1" i="9"/>
  <c r="AC1" i="9"/>
  <c r="AB1" i="9"/>
  <c r="AA1" i="9"/>
  <c r="Z1" i="9"/>
  <c r="Y1" i="9"/>
  <c r="X1" i="9"/>
  <c r="W1" i="9"/>
  <c r="V1" i="9"/>
  <c r="U1" i="9"/>
  <c r="T1" i="9"/>
  <c r="S1" i="9"/>
  <c r="R1" i="9"/>
  <c r="Q1" i="9"/>
  <c r="P1" i="9"/>
  <c r="O1" i="9"/>
  <c r="N1" i="9"/>
  <c r="M1" i="9"/>
  <c r="L1" i="9"/>
  <c r="K1" i="9"/>
  <c r="J1" i="9"/>
  <c r="I1" i="9"/>
  <c r="H1" i="9"/>
  <c r="AL1" i="25" l="1"/>
  <c r="AT1" i="25"/>
  <c r="AZ1" i="25"/>
  <c r="BF1" i="25"/>
  <c r="BL1" i="25"/>
  <c r="BR1" i="25"/>
  <c r="BX1" i="25"/>
  <c r="L1" i="25"/>
  <c r="P1" i="25"/>
  <c r="T1" i="25"/>
  <c r="AB1" i="25"/>
  <c r="AF1" i="25"/>
  <c r="AJ1" i="25"/>
  <c r="AN1" i="25"/>
  <c r="AS1" i="25"/>
  <c r="AW1" i="25"/>
  <c r="BA1" i="25"/>
  <c r="BI1" i="25"/>
  <c r="BM1" i="25"/>
  <c r="BU1" i="25"/>
  <c r="BY1" i="25"/>
  <c r="CP1" i="25"/>
  <c r="AD1" i="25"/>
  <c r="AX1" i="25"/>
  <c r="BJ1" i="25"/>
  <c r="BV1" i="25"/>
  <c r="CJ1" i="25"/>
  <c r="DH1" i="25"/>
  <c r="EF1" i="25"/>
  <c r="J1" i="25"/>
  <c r="AH1" i="25"/>
  <c r="BG1" i="25"/>
  <c r="BO1" i="25"/>
  <c r="AP1" i="25"/>
  <c r="CD1" i="25"/>
  <c r="DZ1" i="25"/>
  <c r="AR1" i="25"/>
  <c r="BD1" i="25"/>
  <c r="BP1" i="25"/>
  <c r="DB1" i="25"/>
  <c r="Z1" i="25"/>
  <c r="CV1" i="25"/>
  <c r="DT1" i="25"/>
  <c r="V1" i="25"/>
  <c r="AU1" i="25"/>
  <c r="BC1" i="25"/>
  <c r="BS1" i="25"/>
  <c r="H1" i="25"/>
  <c r="R1" i="25"/>
  <c r="DN1" i="25"/>
  <c r="EL1" i="25"/>
  <c r="FZ3" i="14"/>
  <c r="FZ1" i="14" s="1"/>
  <c r="FY3" i="14"/>
  <c r="FY1" i="14" s="1"/>
  <c r="FX3" i="14"/>
  <c r="FX1" i="14" s="1"/>
  <c r="FW3" i="14"/>
  <c r="FV3" i="14"/>
  <c r="FV1" i="14" s="1"/>
  <c r="FU3" i="14"/>
  <c r="FT3" i="14"/>
  <c r="FT1" i="14" s="1"/>
  <c r="FS3" i="14"/>
  <c r="FS1" i="14" s="1"/>
  <c r="FR3" i="14"/>
  <c r="FR1" i="14" s="1"/>
  <c r="FQ3" i="14"/>
  <c r="FP3" i="14"/>
  <c r="FP1" i="14" s="1"/>
  <c r="FO3" i="14"/>
  <c r="FN3" i="14"/>
  <c r="FN1" i="14" s="1"/>
  <c r="FM3" i="14"/>
  <c r="FM1" i="14" s="1"/>
  <c r="FL3" i="14"/>
  <c r="FL1" i="14" s="1"/>
  <c r="FK3" i="14"/>
  <c r="FJ3" i="14"/>
  <c r="FJ1" i="14" s="1"/>
  <c r="FI3" i="14"/>
  <c r="FH3" i="14"/>
  <c r="FH1" i="14" s="1"/>
  <c r="FG3" i="14"/>
  <c r="FG1" i="14" s="1"/>
  <c r="FF3" i="14"/>
  <c r="FF1" i="14" s="1"/>
  <c r="FE3" i="14"/>
  <c r="FD3" i="14"/>
  <c r="FD1" i="14" s="1"/>
  <c r="FC3" i="14"/>
  <c r="FB3" i="14"/>
  <c r="FB1" i="14" s="1"/>
  <c r="FA3" i="14"/>
  <c r="FA1" i="14" s="1"/>
  <c r="EZ3" i="14"/>
  <c r="EZ1" i="14" s="1"/>
  <c r="EY3" i="14"/>
  <c r="EX3" i="14"/>
  <c r="EX1" i="14" s="1"/>
  <c r="EW3" i="14"/>
  <c r="EW1" i="14" s="1"/>
  <c r="EV3" i="14"/>
  <c r="EV1" i="14" s="1"/>
  <c r="EU3" i="14"/>
  <c r="EU1" i="14" s="1"/>
  <c r="ET3" i="14"/>
  <c r="ET1" i="14" s="1"/>
  <c r="ES3" i="14"/>
  <c r="ES1" i="14" s="1"/>
  <c r="ER3" i="14"/>
  <c r="ER1" i="14" s="1"/>
  <c r="FW1" i="14"/>
  <c r="FU1" i="14"/>
  <c r="FQ1" i="14"/>
  <c r="FO1" i="14"/>
  <c r="FK1" i="14"/>
  <c r="FI1" i="14"/>
  <c r="FE1" i="14"/>
  <c r="FC1" i="14"/>
  <c r="EY1" i="14"/>
  <c r="EV13" i="25" l="1"/>
  <c r="EU13" i="25"/>
  <c r="ET13" i="25"/>
  <c r="ES13" i="25"/>
  <c r="ER13" i="25"/>
  <c r="AF1" i="3" l="1"/>
  <c r="AE1" i="3"/>
  <c r="AD1" i="3"/>
  <c r="AC1" i="3"/>
  <c r="AB1" i="3"/>
  <c r="EQ3" i="14" l="1"/>
  <c r="EP3" i="14"/>
  <c r="EO3" i="14"/>
  <c r="EN3" i="14"/>
  <c r="EM3" i="14"/>
  <c r="EL3" i="14"/>
  <c r="EK3" i="14"/>
  <c r="EJ3" i="14"/>
  <c r="EI3" i="14"/>
  <c r="EH3" i="14"/>
  <c r="EG3" i="14"/>
  <c r="EF3" i="14"/>
  <c r="EE3" i="14"/>
  <c r="ED3" i="14"/>
  <c r="EC3" i="14"/>
  <c r="EB3" i="14"/>
  <c r="EA3" i="14"/>
  <c r="DZ3" i="14"/>
  <c r="DY3" i="14"/>
  <c r="DX3" i="14"/>
  <c r="DW3" i="14"/>
  <c r="DV3" i="14"/>
  <c r="DU3" i="14"/>
  <c r="DT3" i="14"/>
  <c r="DS3" i="14"/>
  <c r="DR3" i="14"/>
  <c r="DQ3" i="14"/>
  <c r="DP3" i="14"/>
  <c r="DO3" i="14"/>
  <c r="DN3" i="14"/>
  <c r="DM3" i="14"/>
  <c r="DL3" i="14"/>
  <c r="DK3" i="14"/>
  <c r="DJ3" i="14"/>
  <c r="DI3" i="14"/>
  <c r="EQ2" i="14"/>
  <c r="EQ1" i="14" s="1"/>
  <c r="EP2" i="14"/>
  <c r="EO2" i="14"/>
  <c r="EN2" i="14"/>
  <c r="EM2" i="14"/>
  <c r="EL2" i="14"/>
  <c r="EK2" i="14"/>
  <c r="EK1" i="14" s="1"/>
  <c r="EJ2" i="14"/>
  <c r="EI2" i="14"/>
  <c r="EH2" i="14"/>
  <c r="EG2" i="14"/>
  <c r="EF2" i="14"/>
  <c r="EE2" i="14"/>
  <c r="EE1" i="14" s="1"/>
  <c r="ED2" i="14"/>
  <c r="EC2" i="14"/>
  <c r="EB2" i="14"/>
  <c r="EA2" i="14"/>
  <c r="DZ2" i="14"/>
  <c r="DY2" i="14"/>
  <c r="DY1" i="14" s="1"/>
  <c r="DX2" i="14"/>
  <c r="DW2" i="14"/>
  <c r="DV2" i="14"/>
  <c r="DU2" i="14"/>
  <c r="DT2" i="14"/>
  <c r="DS2" i="14"/>
  <c r="DS1" i="14" s="1"/>
  <c r="DR2" i="14"/>
  <c r="DQ2" i="14"/>
  <c r="DP2" i="14"/>
  <c r="DO2" i="14"/>
  <c r="DN2" i="14"/>
  <c r="DM2" i="14"/>
  <c r="DM1" i="14" s="1"/>
  <c r="DL2" i="14"/>
  <c r="DK2" i="14"/>
  <c r="DJ2" i="14"/>
  <c r="DI2" i="14"/>
  <c r="EH1" i="14"/>
  <c r="DV1" i="14"/>
  <c r="DJ1" i="14"/>
  <c r="DM13" i="25"/>
  <c r="DL13" i="25"/>
  <c r="DK13" i="25"/>
  <c r="DJ13" i="25"/>
  <c r="DI13" i="25"/>
  <c r="DL1" i="14" l="1"/>
  <c r="DP1" i="14"/>
  <c r="DT1" i="14"/>
  <c r="DX1" i="14"/>
  <c r="EB1" i="14"/>
  <c r="EF1" i="14"/>
  <c r="EJ1" i="14"/>
  <c r="EN1" i="14"/>
  <c r="DI1" i="14"/>
  <c r="DO1" i="14"/>
  <c r="DU1" i="14"/>
  <c r="EA1" i="14"/>
  <c r="EG1" i="14"/>
  <c r="EM1" i="14"/>
  <c r="EC1" i="14"/>
  <c r="DN1" i="14"/>
  <c r="ED1" i="14"/>
  <c r="EL1" i="14"/>
  <c r="DW1" i="14"/>
  <c r="DQ1" i="14"/>
  <c r="EO1" i="14"/>
  <c r="DR1" i="14"/>
  <c r="DZ1" i="14"/>
  <c r="EP1" i="14"/>
  <c r="DK1" i="14"/>
  <c r="EI1" i="14"/>
  <c r="AA1" i="3"/>
  <c r="Z1" i="3"/>
  <c r="Y1" i="3"/>
  <c r="X1" i="3"/>
  <c r="W1" i="3"/>
  <c r="C10" i="16" l="1"/>
  <c r="C10" i="15"/>
  <c r="C11" i="12"/>
  <c r="DH3" i="14" l="1"/>
  <c r="DG3" i="14"/>
  <c r="DF3" i="14"/>
  <c r="DE3" i="14"/>
  <c r="DD3" i="14"/>
  <c r="DC3" i="14"/>
  <c r="DB3" i="14"/>
  <c r="DA3" i="14"/>
  <c r="CZ3" i="14"/>
  <c r="CY3" i="14"/>
  <c r="CX3" i="14"/>
  <c r="CW3" i="14"/>
  <c r="CV3" i="14"/>
  <c r="CU3" i="14"/>
  <c r="CT3" i="14"/>
  <c r="CS3" i="14"/>
  <c r="CR3" i="14"/>
  <c r="CQ3" i="14"/>
  <c r="CP3" i="14"/>
  <c r="CO3" i="14"/>
  <c r="CN3" i="14"/>
  <c r="CM3" i="14"/>
  <c r="CL3" i="14"/>
  <c r="CK3" i="14"/>
  <c r="CJ3" i="14"/>
  <c r="CI3" i="14"/>
  <c r="CH3" i="14"/>
  <c r="CG3" i="14"/>
  <c r="CF3" i="14"/>
  <c r="CE3" i="14"/>
  <c r="CD3" i="14"/>
  <c r="CC3" i="14"/>
  <c r="CB3" i="14"/>
  <c r="CA3" i="14"/>
  <c r="BZ3" i="14"/>
  <c r="DH2" i="14"/>
  <c r="DG2" i="14"/>
  <c r="DF2" i="14"/>
  <c r="DF1" i="14" s="1"/>
  <c r="DE2" i="14"/>
  <c r="DD2" i="14"/>
  <c r="DC2" i="14"/>
  <c r="DB2" i="14"/>
  <c r="DB1" i="14" s="1"/>
  <c r="DA2" i="14"/>
  <c r="CZ2" i="14"/>
  <c r="CY2" i="14"/>
  <c r="CX2" i="14"/>
  <c r="CX1" i="14" s="1"/>
  <c r="CW2" i="14"/>
  <c r="CV2" i="14"/>
  <c r="CU2" i="14"/>
  <c r="CT2" i="14"/>
  <c r="CT1" i="14" s="1"/>
  <c r="CS2" i="14"/>
  <c r="CR2" i="14"/>
  <c r="CR1" i="14" s="1"/>
  <c r="CQ2" i="14"/>
  <c r="CP2" i="14"/>
  <c r="CP1" i="14" s="1"/>
  <c r="CO2" i="14"/>
  <c r="CN2" i="14"/>
  <c r="CM2" i="14"/>
  <c r="CL2" i="14"/>
  <c r="CL1" i="14" s="1"/>
  <c r="CK2" i="14"/>
  <c r="CJ2" i="14"/>
  <c r="CI2" i="14"/>
  <c r="CH2" i="14"/>
  <c r="CH1" i="14" s="1"/>
  <c r="CG2" i="14"/>
  <c r="CF2" i="14"/>
  <c r="CE2" i="14"/>
  <c r="CD2" i="14"/>
  <c r="CD1" i="14" s="1"/>
  <c r="CC2" i="14"/>
  <c r="CB2" i="14"/>
  <c r="CA2" i="14"/>
  <c r="BZ2" i="14"/>
  <c r="BZ1" i="14" s="1"/>
  <c r="CI1" i="14"/>
  <c r="CK1" i="14" l="1"/>
  <c r="CQ1" i="14"/>
  <c r="DG1" i="14"/>
  <c r="CM1" i="14"/>
  <c r="CU1" i="14"/>
  <c r="DC1" i="14"/>
  <c r="CF1" i="14"/>
  <c r="DD1" i="14"/>
  <c r="CA1" i="14"/>
  <c r="CY1" i="14"/>
  <c r="CE1" i="14"/>
  <c r="CW1" i="14"/>
  <c r="CG1" i="14"/>
  <c r="DE1" i="14"/>
  <c r="CB1" i="14"/>
  <c r="CN1" i="14"/>
  <c r="CZ1" i="14"/>
  <c r="CC1" i="14"/>
  <c r="CO1" i="14"/>
  <c r="DA1" i="14"/>
  <c r="CJ1" i="14"/>
  <c r="CV1" i="14"/>
  <c r="DH1" i="14"/>
  <c r="CS1" i="14"/>
  <c r="BZ13" i="25"/>
  <c r="CB13" i="25" l="1"/>
  <c r="CA13" i="25"/>
  <c r="CD13" i="25"/>
  <c r="CC13" i="25"/>
  <c r="V1" i="3" l="1"/>
  <c r="U1" i="3"/>
  <c r="T1" i="3"/>
  <c r="S1" i="3"/>
  <c r="R1" i="3"/>
  <c r="AR13" i="25" l="1"/>
  <c r="AS13" i="25"/>
  <c r="AT13" i="25"/>
  <c r="AU13" i="25"/>
  <c r="AQ13" i="25"/>
  <c r="I13" i="25" l="1"/>
  <c r="J13" i="25"/>
  <c r="K13" i="25"/>
  <c r="L13" i="25"/>
  <c r="H13" i="25"/>
  <c r="C11" i="16" l="1"/>
  <c r="AS9" i="14" l="1"/>
  <c r="AT9" i="14"/>
  <c r="AT2" i="14" s="1"/>
  <c r="AU9" i="14"/>
  <c r="AV9" i="14"/>
  <c r="AV2" i="14" s="1"/>
  <c r="AW9" i="14"/>
  <c r="AW2" i="14" s="1"/>
  <c r="AX9" i="14"/>
  <c r="AY9" i="14"/>
  <c r="AY2" i="14" s="1"/>
  <c r="AZ9" i="14"/>
  <c r="AZ2" i="14" s="1"/>
  <c r="BA9" i="14"/>
  <c r="BB9" i="14"/>
  <c r="BC9" i="14"/>
  <c r="BC2" i="14" s="1"/>
  <c r="BD9" i="14"/>
  <c r="BE9" i="14"/>
  <c r="BF9" i="14"/>
  <c r="BG9" i="14"/>
  <c r="BG2" i="14" s="1"/>
  <c r="BH9" i="14"/>
  <c r="BH2" i="14" s="1"/>
  <c r="BI9" i="14"/>
  <c r="BI2" i="14" s="1"/>
  <c r="BJ9" i="14"/>
  <c r="BK9" i="14"/>
  <c r="BK2" i="14" s="1"/>
  <c r="BL9" i="14"/>
  <c r="BL2" i="14" s="1"/>
  <c r="BM9" i="14"/>
  <c r="BM2" i="14" s="1"/>
  <c r="BN9" i="14"/>
  <c r="BN2" i="14" s="1"/>
  <c r="BO9" i="14"/>
  <c r="BO2" i="14" s="1"/>
  <c r="BP9" i="14"/>
  <c r="BP2" i="14" s="1"/>
  <c r="BQ9" i="14"/>
  <c r="BQ2" i="14" s="1"/>
  <c r="BR9" i="14"/>
  <c r="BR2" i="14" s="1"/>
  <c r="BS9" i="14"/>
  <c r="BS2" i="14" s="1"/>
  <c r="BT9" i="14"/>
  <c r="BT2" i="14" s="1"/>
  <c r="BU9" i="14"/>
  <c r="BV9" i="14"/>
  <c r="BV2" i="14" s="1"/>
  <c r="BW9" i="14"/>
  <c r="BW2" i="14" s="1"/>
  <c r="BX9" i="14"/>
  <c r="BY9" i="14"/>
  <c r="BY2" i="14" s="1"/>
  <c r="AR9" i="14"/>
  <c r="AR2" i="14" s="1"/>
  <c r="J9" i="14"/>
  <c r="J2" i="14" s="1"/>
  <c r="K9" i="14"/>
  <c r="K2" i="14" s="1"/>
  <c r="L9" i="14"/>
  <c r="L2" i="14" s="1"/>
  <c r="M9" i="14"/>
  <c r="M2" i="14" s="1"/>
  <c r="N9" i="14"/>
  <c r="O9" i="14"/>
  <c r="O2" i="14" s="1"/>
  <c r="P9" i="14"/>
  <c r="Q9" i="14"/>
  <c r="Q2" i="14" s="1"/>
  <c r="R9" i="14"/>
  <c r="R2" i="14" s="1"/>
  <c r="S9" i="14"/>
  <c r="T9" i="14"/>
  <c r="T2" i="14" s="1"/>
  <c r="U9" i="14"/>
  <c r="U2" i="14" s="1"/>
  <c r="V9" i="14"/>
  <c r="V2" i="14" s="1"/>
  <c r="W9" i="14"/>
  <c r="W2" i="14" s="1"/>
  <c r="X9" i="14"/>
  <c r="X2" i="14" s="1"/>
  <c r="Y9" i="14"/>
  <c r="Y2" i="14" s="1"/>
  <c r="Z9" i="14"/>
  <c r="Z2" i="14" s="1"/>
  <c r="AA9" i="14"/>
  <c r="AA2" i="14" s="1"/>
  <c r="AB9" i="14"/>
  <c r="AB2" i="14" s="1"/>
  <c r="AC9" i="14"/>
  <c r="AC2" i="14" s="1"/>
  <c r="AD9" i="14"/>
  <c r="AD2" i="14" s="1"/>
  <c r="AE9" i="14"/>
  <c r="AE2" i="14" s="1"/>
  <c r="AF9" i="14"/>
  <c r="AG9" i="14"/>
  <c r="AG2" i="14" s="1"/>
  <c r="AH9" i="14"/>
  <c r="AH2" i="14" s="1"/>
  <c r="AI9" i="14"/>
  <c r="AJ9" i="14"/>
  <c r="AJ2" i="14" s="1"/>
  <c r="AK9" i="14"/>
  <c r="AK2" i="14" s="1"/>
  <c r="AL9" i="14"/>
  <c r="AL2" i="14" s="1"/>
  <c r="AM9" i="14"/>
  <c r="AM2" i="14" s="1"/>
  <c r="AN9" i="14"/>
  <c r="AO9" i="14"/>
  <c r="AO2" i="14" s="1"/>
  <c r="AP9" i="14"/>
  <c r="AP2" i="14" s="1"/>
  <c r="I9" i="14"/>
  <c r="I2" i="14" s="1"/>
  <c r="BY3" i="14"/>
  <c r="BX3" i="14"/>
  <c r="BW3" i="14"/>
  <c r="BV3" i="14"/>
  <c r="BU3" i="14"/>
  <c r="BT3" i="14"/>
  <c r="BS3" i="14"/>
  <c r="BR3" i="14"/>
  <c r="BQ3" i="14"/>
  <c r="BP3" i="14"/>
  <c r="BO3" i="14"/>
  <c r="BN3" i="14"/>
  <c r="BM3" i="14"/>
  <c r="BL3" i="14"/>
  <c r="BK3" i="14"/>
  <c r="BJ3" i="14"/>
  <c r="BI3" i="14"/>
  <c r="BH3" i="14"/>
  <c r="BG3" i="14"/>
  <c r="BF3" i="14"/>
  <c r="BE3" i="14"/>
  <c r="BD3" i="14"/>
  <c r="BC3" i="14"/>
  <c r="BB3" i="14"/>
  <c r="BA3" i="14"/>
  <c r="AZ3" i="14"/>
  <c r="AY3" i="14"/>
  <c r="AX3" i="14"/>
  <c r="AW3" i="14"/>
  <c r="AV3" i="14"/>
  <c r="AU3" i="14"/>
  <c r="AT3" i="14"/>
  <c r="AS3" i="14"/>
  <c r="AR3" i="14"/>
  <c r="AQ3" i="14"/>
  <c r="BX2" i="14"/>
  <c r="BU2" i="14"/>
  <c r="BU1" i="14" s="1"/>
  <c r="BJ2" i="14"/>
  <c r="BF2" i="14"/>
  <c r="BE2" i="14"/>
  <c r="BD2" i="14"/>
  <c r="BB2" i="14"/>
  <c r="BA2" i="14"/>
  <c r="BA1" i="14" s="1"/>
  <c r="AX2" i="14"/>
  <c r="AU2" i="14"/>
  <c r="AU1" i="14" s="1"/>
  <c r="AS2" i="14"/>
  <c r="AQ2" i="14"/>
  <c r="N2" i="14"/>
  <c r="P2" i="14"/>
  <c r="S2" i="14"/>
  <c r="AF2" i="14"/>
  <c r="AI2" i="14"/>
  <c r="AN2" i="14"/>
  <c r="M3" i="14"/>
  <c r="N3" i="14"/>
  <c r="O3" i="14"/>
  <c r="P3" i="14"/>
  <c r="Q3" i="14"/>
  <c r="R3" i="14"/>
  <c r="S3" i="14"/>
  <c r="T3" i="14"/>
  <c r="U3" i="14"/>
  <c r="V3" i="14"/>
  <c r="W3" i="14"/>
  <c r="X3" i="14"/>
  <c r="Y3" i="14"/>
  <c r="Z3" i="14"/>
  <c r="AA3" i="14"/>
  <c r="AB3" i="14"/>
  <c r="AC3" i="14"/>
  <c r="AD3" i="14"/>
  <c r="AE3" i="14"/>
  <c r="AF3" i="14"/>
  <c r="AG3" i="14"/>
  <c r="AH3" i="14"/>
  <c r="AI3" i="14"/>
  <c r="AJ3" i="14"/>
  <c r="AK3" i="14"/>
  <c r="AL3" i="14"/>
  <c r="AM3" i="14"/>
  <c r="AN3" i="14"/>
  <c r="AO3" i="14"/>
  <c r="AP3" i="14"/>
  <c r="I3" i="14"/>
  <c r="J3" i="14"/>
  <c r="K3" i="14"/>
  <c r="L3" i="14"/>
  <c r="H3" i="14"/>
  <c r="H2" i="14"/>
  <c r="BM1" i="14" l="1"/>
  <c r="BG1" i="14"/>
  <c r="BC1" i="14"/>
  <c r="BY1" i="14"/>
  <c r="BQ1" i="14"/>
  <c r="AW1" i="14"/>
  <c r="BO1" i="14"/>
  <c r="BS1" i="14"/>
  <c r="BI1" i="14"/>
  <c r="BW1" i="14"/>
  <c r="AS1" i="14"/>
  <c r="AY1" i="14"/>
  <c r="BE1" i="14"/>
  <c r="BK1" i="14"/>
  <c r="AQ1" i="14"/>
  <c r="AP1" i="14"/>
  <c r="AM1" i="14"/>
  <c r="AE1" i="14"/>
  <c r="Z1" i="14"/>
  <c r="W1" i="14"/>
  <c r="O1" i="14"/>
  <c r="AR1" i="14"/>
  <c r="BV1" i="14"/>
  <c r="BR1" i="14"/>
  <c r="BN1" i="14"/>
  <c r="L1" i="14"/>
  <c r="AH1" i="14"/>
  <c r="AB1" i="14"/>
  <c r="K1" i="14"/>
  <c r="AL1" i="14"/>
  <c r="AF1" i="14"/>
  <c r="AA1" i="14"/>
  <c r="V1" i="14"/>
  <c r="P1" i="14"/>
  <c r="AT1" i="14"/>
  <c r="AX1" i="14"/>
  <c r="BB1" i="14"/>
  <c r="BF1" i="14"/>
  <c r="BJ1" i="14"/>
  <c r="AO1" i="14"/>
  <c r="AK1" i="14"/>
  <c r="AG1" i="14"/>
  <c r="AC1" i="14"/>
  <c r="Y1" i="14"/>
  <c r="U1" i="14"/>
  <c r="Q1" i="14"/>
  <c r="M1" i="14"/>
  <c r="J1" i="14"/>
  <c r="T1" i="14"/>
  <c r="I1" i="14"/>
  <c r="AN1" i="14"/>
  <c r="AI1" i="14"/>
  <c r="AD1" i="14"/>
  <c r="X1" i="14"/>
  <c r="S1" i="14"/>
  <c r="N1" i="14"/>
  <c r="AV1" i="14"/>
  <c r="AZ1" i="14"/>
  <c r="BD1" i="14"/>
  <c r="BH1" i="14"/>
  <c r="BL1" i="14"/>
  <c r="BP1" i="14"/>
  <c r="BT1" i="14"/>
  <c r="BX1" i="14"/>
  <c r="AJ1" i="14"/>
  <c r="R1" i="14"/>
  <c r="H1" i="14"/>
  <c r="A9" i="16" l="1"/>
  <c r="F15" i="29" l="1"/>
  <c r="F16" i="29"/>
  <c r="G19" i="29"/>
  <c r="E16" i="29"/>
  <c r="D18" i="29"/>
  <c r="G18" i="29"/>
  <c r="C16" i="29"/>
  <c r="D17" i="29"/>
  <c r="F17" i="29"/>
  <c r="H19" i="29"/>
  <c r="H15" i="29"/>
  <c r="E18" i="29"/>
  <c r="G15" i="29"/>
  <c r="B15" i="29"/>
  <c r="C18" i="29"/>
  <c r="E15" i="29"/>
  <c r="C19" i="29"/>
  <c r="H16" i="29"/>
  <c r="F18" i="29"/>
  <c r="D15" i="29"/>
  <c r="G17" i="29"/>
  <c r="B17" i="29"/>
  <c r="B16" i="29"/>
  <c r="E17" i="29"/>
  <c r="B19" i="29"/>
  <c r="C15" i="29"/>
  <c r="D16" i="29"/>
  <c r="H17" i="29"/>
  <c r="B18" i="29"/>
  <c r="C17" i="29"/>
  <c r="F19" i="29"/>
  <c r="E19" i="29"/>
  <c r="G16" i="29"/>
  <c r="D19" i="29"/>
  <c r="H18" i="29"/>
  <c r="C25" i="15"/>
  <c r="I1" i="3" l="1"/>
  <c r="J1" i="3"/>
  <c r="K1" i="3"/>
  <c r="L1" i="3"/>
  <c r="M1" i="3"/>
  <c r="N1" i="3"/>
  <c r="O1" i="3"/>
  <c r="P1" i="3"/>
  <c r="Q1" i="3"/>
  <c r="H1" i="3"/>
  <c r="A38" i="16"/>
  <c r="A154" i="16"/>
  <c r="A113" i="16"/>
  <c r="A121" i="16"/>
  <c r="B22" i="16"/>
  <c r="A55" i="16"/>
  <c r="A44" i="16"/>
  <c r="B85" i="16"/>
  <c r="A74" i="16"/>
  <c r="A50" i="16"/>
  <c r="A122" i="16"/>
  <c r="E30" i="15"/>
  <c r="B145" i="16"/>
  <c r="A119" i="16"/>
  <c r="B90" i="16"/>
  <c r="B23" i="16"/>
  <c r="B112" i="16"/>
  <c r="B48" i="16"/>
  <c r="B118" i="16"/>
  <c r="A21" i="16"/>
  <c r="B105" i="16"/>
  <c r="A127" i="16"/>
  <c r="B109" i="16"/>
  <c r="A60" i="16"/>
  <c r="A48" i="16"/>
  <c r="B56" i="16"/>
  <c r="B15" i="16"/>
  <c r="B119" i="16"/>
  <c r="B103" i="16"/>
  <c r="B162" i="16"/>
  <c r="B82" i="16"/>
  <c r="B16" i="16"/>
  <c r="C16" i="15"/>
  <c r="D30" i="15"/>
  <c r="B154" i="16"/>
  <c r="F31" i="15"/>
  <c r="A114" i="16"/>
  <c r="B101" i="16"/>
  <c r="B76" i="16"/>
  <c r="B88" i="16"/>
  <c r="B50" i="16"/>
  <c r="B57" i="16"/>
  <c r="A67" i="16"/>
  <c r="A68" i="16"/>
  <c r="A146" i="16"/>
  <c r="F15" i="15"/>
  <c r="B96" i="16"/>
  <c r="A141" i="16"/>
  <c r="B135" i="16"/>
  <c r="A26" i="16"/>
  <c r="B52" i="16"/>
  <c r="A69" i="16"/>
  <c r="B45" i="16"/>
  <c r="A108" i="16"/>
  <c r="A31" i="16"/>
  <c r="B155" i="16"/>
  <c r="A83" i="16"/>
  <c r="B59" i="16"/>
  <c r="B142" i="16"/>
  <c r="E29" i="15"/>
  <c r="B150" i="16"/>
  <c r="A87" i="16"/>
  <c r="A37" i="16"/>
  <c r="A128" i="16"/>
  <c r="A124" i="16"/>
  <c r="A132" i="16"/>
  <c r="A106" i="16"/>
  <c r="A73" i="16"/>
  <c r="A150" i="16"/>
  <c r="B114" i="16"/>
  <c r="A99" i="16"/>
  <c r="A145" i="16"/>
  <c r="D33" i="15"/>
  <c r="B86" i="16"/>
  <c r="A75" i="16"/>
  <c r="B24" i="16"/>
  <c r="A40" i="16"/>
  <c r="A33" i="16"/>
  <c r="B153" i="16"/>
  <c r="G33" i="15"/>
  <c r="A20" i="16"/>
  <c r="B30" i="16"/>
  <c r="D29" i="15"/>
  <c r="A155" i="16"/>
  <c r="A17" i="16"/>
  <c r="B32" i="16"/>
  <c r="B93" i="16"/>
  <c r="B51" i="16"/>
  <c r="A63" i="16"/>
  <c r="B97" i="16"/>
  <c r="B124" i="16"/>
  <c r="B159" i="16"/>
  <c r="B121" i="16"/>
  <c r="A72" i="16"/>
  <c r="A28" i="16"/>
  <c r="B31" i="16"/>
  <c r="B66" i="16"/>
  <c r="A94" i="16"/>
  <c r="B42" i="16"/>
  <c r="B137" i="16"/>
  <c r="A47" i="16"/>
  <c r="A57" i="16"/>
  <c r="G17" i="15"/>
  <c r="A138" i="16"/>
  <c r="A107" i="16"/>
  <c r="B41" i="16"/>
  <c r="A130" i="16"/>
  <c r="A164" i="16"/>
  <c r="A117" i="16"/>
  <c r="A78" i="16"/>
  <c r="B37" i="16"/>
  <c r="E31" i="15"/>
  <c r="C15" i="15"/>
  <c r="A43" i="16"/>
  <c r="A89" i="16"/>
  <c r="A152" i="16"/>
  <c r="B125" i="16"/>
  <c r="G31" i="15"/>
  <c r="B149" i="16"/>
  <c r="A147" i="16"/>
  <c r="A158" i="16"/>
  <c r="C33" i="15"/>
  <c r="E32" i="15"/>
  <c r="A30" i="16"/>
  <c r="B111" i="16"/>
  <c r="A90" i="16"/>
  <c r="A82" i="16"/>
  <c r="B122" i="16"/>
  <c r="A100" i="16"/>
  <c r="D32" i="15"/>
  <c r="A81" i="16"/>
  <c r="A66" i="16"/>
  <c r="A123" i="16"/>
  <c r="B130" i="16"/>
  <c r="A93" i="16"/>
  <c r="A115" i="16"/>
  <c r="B102" i="16"/>
  <c r="A105" i="16"/>
  <c r="B77" i="16"/>
  <c r="B163" i="16"/>
  <c r="B123" i="16"/>
  <c r="A18" i="16"/>
  <c r="A64" i="16"/>
  <c r="A112" i="16"/>
  <c r="A91" i="16"/>
  <c r="B33" i="16"/>
  <c r="A59" i="16"/>
  <c r="B34" i="16"/>
  <c r="B26" i="16"/>
  <c r="C17" i="15"/>
  <c r="A143" i="16"/>
  <c r="A95" i="16"/>
  <c r="B70" i="16"/>
  <c r="G32" i="15"/>
  <c r="A104" i="16"/>
  <c r="A142" i="16"/>
  <c r="B38" i="16"/>
  <c r="F30" i="15"/>
  <c r="A118" i="16"/>
  <c r="A27" i="16"/>
  <c r="A22" i="16"/>
  <c r="A133" i="16"/>
  <c r="C18" i="15"/>
  <c r="B28" i="16"/>
  <c r="B129" i="16"/>
  <c r="A92" i="16"/>
  <c r="C29" i="15"/>
  <c r="B43" i="16"/>
  <c r="A131" i="16"/>
  <c r="B55" i="16"/>
  <c r="G30" i="15"/>
  <c r="B99" i="16"/>
  <c r="A51" i="16"/>
  <c r="A148" i="16"/>
  <c r="A25" i="16"/>
  <c r="A101" i="16"/>
  <c r="B68" i="16"/>
  <c r="B18" i="16"/>
  <c r="B146" i="16"/>
  <c r="A111" i="16"/>
  <c r="B127" i="16"/>
  <c r="A96" i="16"/>
  <c r="B152" i="16"/>
  <c r="B117" i="16"/>
  <c r="A62" i="16"/>
  <c r="F32" i="15"/>
  <c r="A140" i="16"/>
  <c r="B64" i="16"/>
  <c r="A34" i="16"/>
  <c r="B47" i="16"/>
  <c r="B98" i="16"/>
  <c r="B27" i="16"/>
  <c r="D16" i="15"/>
  <c r="B75" i="16"/>
  <c r="A159" i="16"/>
  <c r="D31" i="15"/>
  <c r="G29" i="15"/>
  <c r="A32" i="16"/>
  <c r="A49" i="16"/>
  <c r="B131" i="16"/>
  <c r="B92" i="16"/>
  <c r="F33" i="15"/>
  <c r="A109" i="16"/>
  <c r="A88" i="16"/>
  <c r="B39" i="16"/>
  <c r="A58" i="16"/>
  <c r="A161" i="16"/>
  <c r="B115" i="16"/>
  <c r="B139" i="16"/>
  <c r="B29" i="16"/>
  <c r="B69" i="16"/>
  <c r="B106" i="16"/>
  <c r="A19" i="16"/>
  <c r="A139" i="16"/>
  <c r="B134" i="16"/>
  <c r="A54" i="16"/>
  <c r="B104" i="16"/>
  <c r="F18" i="15"/>
  <c r="A65" i="16"/>
  <c r="A110" i="16"/>
  <c r="A61" i="16"/>
  <c r="A84" i="16"/>
  <c r="A86" i="16"/>
  <c r="B143" i="16"/>
  <c r="B44" i="16"/>
  <c r="B21" i="16"/>
  <c r="G16" i="15"/>
  <c r="B140" i="16"/>
  <c r="B20" i="16"/>
  <c r="B144" i="16"/>
  <c r="E15" i="15"/>
  <c r="A70" i="16"/>
  <c r="B151" i="16"/>
  <c r="B53" i="16"/>
  <c r="A137" i="16"/>
  <c r="A157" i="16"/>
  <c r="B67" i="16"/>
  <c r="B158" i="16"/>
  <c r="D15" i="15"/>
  <c r="B83" i="16"/>
  <c r="B126" i="16"/>
  <c r="B60" i="16"/>
  <c r="B157" i="16"/>
  <c r="A134" i="16"/>
  <c r="A116" i="16"/>
  <c r="B25" i="16"/>
  <c r="D18" i="15"/>
  <c r="A56" i="16"/>
  <c r="B49" i="16"/>
  <c r="B128" i="16"/>
  <c r="A103" i="16"/>
  <c r="A35" i="16"/>
  <c r="E33" i="15"/>
  <c r="B110" i="16"/>
  <c r="A163" i="16"/>
  <c r="B87" i="16"/>
  <c r="A144" i="16"/>
  <c r="A98" i="16"/>
  <c r="A162" i="16"/>
  <c r="B78" i="16"/>
  <c r="A85" i="16"/>
  <c r="B73" i="16"/>
  <c r="B132" i="16"/>
  <c r="A24" i="16"/>
  <c r="B156" i="16"/>
  <c r="C30" i="15"/>
  <c r="B138" i="16"/>
  <c r="B161" i="16"/>
  <c r="B113" i="16"/>
  <c r="B136" i="16"/>
  <c r="B71" i="16"/>
  <c r="A136" i="16"/>
  <c r="B81" i="16"/>
  <c r="B116" i="16"/>
  <c r="A71" i="16"/>
  <c r="B160" i="16"/>
  <c r="B58" i="16"/>
  <c r="B89" i="16"/>
  <c r="B120" i="16"/>
  <c r="A79" i="16"/>
  <c r="B19" i="16"/>
  <c r="B107" i="16"/>
  <c r="B46" i="16"/>
  <c r="B36" i="16"/>
  <c r="A23" i="16"/>
  <c r="G18" i="15"/>
  <c r="B62" i="16"/>
  <c r="A151" i="16"/>
  <c r="A76" i="16"/>
  <c r="B61" i="16"/>
  <c r="A153" i="16"/>
  <c r="B35" i="16"/>
  <c r="C31" i="15"/>
  <c r="A80" i="16"/>
  <c r="B164" i="16"/>
  <c r="B91" i="16"/>
  <c r="A97" i="16"/>
  <c r="A36" i="16"/>
  <c r="A45" i="16"/>
  <c r="A160" i="16"/>
  <c r="F16" i="15"/>
  <c r="B79" i="16"/>
  <c r="A46" i="16"/>
  <c r="A156" i="16"/>
  <c r="A16" i="16"/>
  <c r="A29" i="16"/>
  <c r="B63" i="16"/>
  <c r="B40" i="16"/>
  <c r="B94" i="16"/>
  <c r="E17" i="15"/>
  <c r="B148" i="16"/>
  <c r="A135" i="16"/>
  <c r="A77" i="16"/>
  <c r="A39" i="16"/>
  <c r="E16" i="15"/>
  <c r="B84" i="16"/>
  <c r="B74" i="16"/>
  <c r="A126" i="16"/>
  <c r="B54" i="16"/>
  <c r="A53" i="16"/>
  <c r="B72" i="16"/>
  <c r="A120" i="16"/>
  <c r="A125" i="16"/>
  <c r="B17" i="16"/>
  <c r="G15" i="15"/>
  <c r="A102" i="16"/>
  <c r="B100" i="16"/>
  <c r="B141" i="16"/>
  <c r="A149" i="16"/>
  <c r="B65" i="16"/>
  <c r="A42" i="16"/>
  <c r="A129" i="16"/>
  <c r="E18" i="15"/>
  <c r="A41" i="16"/>
  <c r="B133" i="16"/>
  <c r="B80" i="16"/>
  <c r="B95" i="16"/>
  <c r="C32" i="15"/>
  <c r="B147" i="16"/>
  <c r="B108" i="16"/>
  <c r="F29" i="15"/>
  <c r="D17" i="15"/>
  <c r="A52" i="16"/>
  <c r="F17" i="15"/>
  <c r="F73" i="16" l="1"/>
  <c r="C73" i="16"/>
  <c r="E73" i="16"/>
  <c r="D73" i="16"/>
  <c r="G73" i="16"/>
  <c r="C163" i="16"/>
  <c r="G163" i="16"/>
  <c r="E163" i="16"/>
  <c r="F163" i="16"/>
  <c r="D163" i="16"/>
  <c r="E111" i="16"/>
  <c r="C111" i="16"/>
  <c r="F111" i="16"/>
  <c r="D111" i="16"/>
  <c r="G111" i="16"/>
  <c r="F24" i="16"/>
  <c r="D24" i="16"/>
  <c r="G24" i="16"/>
  <c r="C24" i="16"/>
  <c r="E24" i="16"/>
  <c r="D21" i="16"/>
  <c r="G21" i="16"/>
  <c r="E21" i="16"/>
  <c r="C21" i="16"/>
  <c r="F21" i="16"/>
  <c r="E19" i="16"/>
  <c r="F19" i="16"/>
  <c r="C19" i="16"/>
  <c r="D19" i="16"/>
  <c r="G19" i="16"/>
  <c r="C126" i="16"/>
  <c r="E126" i="16"/>
  <c r="G126" i="16"/>
  <c r="F126" i="16"/>
  <c r="D126" i="16"/>
  <c r="C84" i="16"/>
  <c r="G84" i="16"/>
  <c r="F84" i="16"/>
  <c r="E84" i="16"/>
  <c r="D84" i="16"/>
  <c r="G82" i="16"/>
  <c r="F82" i="16"/>
  <c r="E82" i="16"/>
  <c r="D82" i="16"/>
  <c r="C82" i="16"/>
  <c r="D157" i="16"/>
  <c r="G157" i="16"/>
  <c r="E157" i="16"/>
  <c r="C157" i="16"/>
  <c r="F157" i="16"/>
  <c r="C118" i="16"/>
  <c r="E118" i="16"/>
  <c r="G118" i="16"/>
  <c r="D118" i="16"/>
  <c r="F118" i="16"/>
  <c r="E31" i="16"/>
  <c r="D31" i="16"/>
  <c r="G31" i="16"/>
  <c r="C31" i="16"/>
  <c r="F31" i="16"/>
  <c r="E23" i="16"/>
  <c r="G23" i="16"/>
  <c r="C23" i="16"/>
  <c r="D23" i="16"/>
  <c r="F23" i="16"/>
  <c r="E91" i="16"/>
  <c r="C91" i="16"/>
  <c r="D91" i="16"/>
  <c r="G91" i="16"/>
  <c r="F91" i="16"/>
  <c r="G44" i="16"/>
  <c r="C44" i="16"/>
  <c r="F44" i="16"/>
  <c r="D44" i="16"/>
  <c r="E44" i="16"/>
  <c r="D94" i="16"/>
  <c r="C94" i="16"/>
  <c r="F94" i="16"/>
  <c r="G94" i="16"/>
  <c r="E94" i="16"/>
  <c r="F22" i="16"/>
  <c r="E22" i="16"/>
  <c r="C22" i="16"/>
  <c r="G22" i="16"/>
  <c r="D22" i="16"/>
  <c r="D130" i="16"/>
  <c r="C130" i="16"/>
  <c r="F130" i="16"/>
  <c r="G130" i="16"/>
  <c r="E130" i="16"/>
  <c r="D37" i="16"/>
  <c r="F37" i="16"/>
  <c r="C37" i="16"/>
  <c r="E37" i="16"/>
  <c r="G37" i="16"/>
  <c r="G99" i="16"/>
  <c r="D99" i="16"/>
  <c r="E99" i="16"/>
  <c r="F99" i="16"/>
  <c r="C99" i="16"/>
  <c r="F16" i="16"/>
  <c r="G16" i="16"/>
  <c r="D16" i="16"/>
  <c r="E16" i="16"/>
  <c r="C16" i="16"/>
  <c r="E60" i="16"/>
  <c r="C60" i="16"/>
  <c r="F60" i="16"/>
  <c r="G60" i="16"/>
  <c r="D60" i="16"/>
  <c r="C162" i="16"/>
  <c r="G162" i="16"/>
  <c r="E162" i="16"/>
  <c r="F162" i="16"/>
  <c r="D162" i="16"/>
  <c r="C146" i="16"/>
  <c r="E146" i="16"/>
  <c r="F146" i="16"/>
  <c r="G146" i="16"/>
  <c r="D146" i="16"/>
  <c r="E52" i="16"/>
  <c r="F52" i="16"/>
  <c r="G52" i="16"/>
  <c r="D52" i="16"/>
  <c r="C52" i="16"/>
  <c r="C88" i="16"/>
  <c r="F88" i="16"/>
  <c r="D88" i="16"/>
  <c r="G88" i="16"/>
  <c r="E88" i="16"/>
  <c r="F114" i="16"/>
  <c r="C114" i="16"/>
  <c r="E114" i="16"/>
  <c r="D114" i="16"/>
  <c r="G114" i="16"/>
  <c r="E135" i="16"/>
  <c r="C135" i="16"/>
  <c r="G135" i="16"/>
  <c r="F135" i="16"/>
  <c r="D135" i="16"/>
  <c r="E129" i="16"/>
  <c r="F129" i="16"/>
  <c r="G129" i="16"/>
  <c r="C129" i="16"/>
  <c r="D129" i="16"/>
  <c r="D115" i="16"/>
  <c r="F115" i="16"/>
  <c r="G115" i="16"/>
  <c r="C115" i="16"/>
  <c r="E115" i="16"/>
  <c r="C57" i="16"/>
  <c r="G57" i="16"/>
  <c r="E57" i="16"/>
  <c r="D57" i="16"/>
  <c r="F57" i="16"/>
  <c r="G63" i="16"/>
  <c r="E63" i="16"/>
  <c r="D63" i="16"/>
  <c r="F63" i="16"/>
  <c r="C63" i="16"/>
  <c r="D160" i="16"/>
  <c r="C160" i="16"/>
  <c r="F160" i="16"/>
  <c r="G160" i="16"/>
  <c r="E160" i="16"/>
  <c r="D108" i="16"/>
  <c r="C108" i="16"/>
  <c r="E108" i="16"/>
  <c r="G108" i="16"/>
  <c r="F108" i="16"/>
  <c r="C106" i="16"/>
  <c r="E106" i="16"/>
  <c r="F106" i="16"/>
  <c r="G106" i="16"/>
  <c r="D106" i="16"/>
  <c r="F55" i="16"/>
  <c r="E55" i="16"/>
  <c r="C55" i="16"/>
  <c r="G55" i="16"/>
  <c r="D55" i="16"/>
  <c r="F141" i="16"/>
  <c r="C141" i="16"/>
  <c r="E141" i="16"/>
  <c r="D141" i="16"/>
  <c r="G141" i="16"/>
  <c r="F61" i="16"/>
  <c r="E61" i="16"/>
  <c r="C61" i="16"/>
  <c r="D61" i="16"/>
  <c r="G61" i="16"/>
  <c r="G90" i="16"/>
  <c r="D90" i="16"/>
  <c r="C90" i="16"/>
  <c r="F90" i="16"/>
  <c r="E90" i="16"/>
  <c r="E140" i="16"/>
  <c r="D140" i="16"/>
  <c r="C140" i="16"/>
  <c r="G140" i="16"/>
  <c r="F140" i="16"/>
  <c r="G30" i="16"/>
  <c r="F30" i="16"/>
  <c r="D30" i="16"/>
  <c r="E30" i="16"/>
  <c r="C30" i="16"/>
  <c r="E112" i="16"/>
  <c r="F112" i="16"/>
  <c r="C112" i="16"/>
  <c r="D112" i="16"/>
  <c r="G112" i="16"/>
  <c r="G70" i="16"/>
  <c r="D70" i="16"/>
  <c r="F70" i="16"/>
  <c r="C70" i="16"/>
  <c r="E70" i="16"/>
  <c r="F125" i="16"/>
  <c r="D125" i="16"/>
  <c r="C125" i="16"/>
  <c r="E125" i="16"/>
  <c r="G125" i="16"/>
  <c r="E153" i="16"/>
  <c r="C153" i="16"/>
  <c r="F153" i="16"/>
  <c r="G153" i="16"/>
  <c r="D153" i="16"/>
  <c r="F116" i="16"/>
  <c r="D116" i="16"/>
  <c r="C116" i="16"/>
  <c r="G116" i="16"/>
  <c r="E116" i="16"/>
  <c r="G87" i="16"/>
  <c r="D87" i="16"/>
  <c r="F87" i="16"/>
  <c r="E87" i="16"/>
  <c r="C87" i="16"/>
  <c r="F109" i="16"/>
  <c r="E109" i="16"/>
  <c r="D109" i="16"/>
  <c r="C109" i="16"/>
  <c r="G109" i="16"/>
  <c r="E156" i="16"/>
  <c r="D156" i="16"/>
  <c r="C156" i="16"/>
  <c r="G156" i="16"/>
  <c r="F156" i="16"/>
  <c r="C119" i="16"/>
  <c r="F119" i="16"/>
  <c r="D119" i="16"/>
  <c r="G119" i="16"/>
  <c r="E119" i="16"/>
  <c r="F98" i="16"/>
  <c r="C98" i="16"/>
  <c r="G98" i="16"/>
  <c r="E98" i="16"/>
  <c r="D98" i="16"/>
  <c r="C93" i="16"/>
  <c r="G93" i="16"/>
  <c r="F93" i="16"/>
  <c r="E93" i="16"/>
  <c r="D93" i="16"/>
  <c r="D100" i="16"/>
  <c r="F100" i="16"/>
  <c r="C100" i="16"/>
  <c r="G100" i="16"/>
  <c r="E100" i="16"/>
  <c r="F54" i="16"/>
  <c r="G54" i="16"/>
  <c r="C54" i="16"/>
  <c r="E54" i="16"/>
  <c r="D54" i="16"/>
  <c r="D152" i="16"/>
  <c r="E152" i="16"/>
  <c r="C152" i="16"/>
  <c r="G152" i="16"/>
  <c r="F152" i="16"/>
  <c r="D137" i="16"/>
  <c r="F137" i="16"/>
  <c r="C137" i="16"/>
  <c r="G137" i="16"/>
  <c r="E137" i="16"/>
  <c r="D158" i="16"/>
  <c r="E158" i="16"/>
  <c r="C158" i="16"/>
  <c r="G158" i="16"/>
  <c r="F158" i="16"/>
  <c r="C42" i="16"/>
  <c r="F42" i="16"/>
  <c r="E42" i="16"/>
  <c r="G42" i="16"/>
  <c r="D42" i="16"/>
  <c r="C78" i="16"/>
  <c r="G78" i="16"/>
  <c r="D78" i="16"/>
  <c r="F78" i="16"/>
  <c r="E78" i="16"/>
  <c r="C27" i="16"/>
  <c r="E27" i="16"/>
  <c r="D27" i="16"/>
  <c r="F27" i="16"/>
  <c r="G27" i="16"/>
  <c r="C47" i="16"/>
  <c r="F47" i="16"/>
  <c r="G47" i="16"/>
  <c r="E47" i="16"/>
  <c r="D47" i="16"/>
  <c r="G39" i="16"/>
  <c r="D39" i="16"/>
  <c r="E39" i="16"/>
  <c r="F39" i="16"/>
  <c r="C39" i="16"/>
  <c r="C45" i="16"/>
  <c r="F45" i="16"/>
  <c r="G45" i="16"/>
  <c r="E45" i="16"/>
  <c r="D45" i="16"/>
  <c r="D147" i="16"/>
  <c r="F147" i="16"/>
  <c r="E147" i="16"/>
  <c r="G147" i="16"/>
  <c r="C147" i="16"/>
  <c r="F132" i="16"/>
  <c r="D132" i="16"/>
  <c r="C132" i="16"/>
  <c r="G132" i="16"/>
  <c r="E132" i="16"/>
  <c r="C15" i="16"/>
  <c r="F15" i="16"/>
  <c r="E15" i="16"/>
  <c r="D15" i="16"/>
  <c r="G15" i="16"/>
  <c r="E120" i="16"/>
  <c r="C120" i="16"/>
  <c r="G120" i="16"/>
  <c r="F120" i="16"/>
  <c r="D120" i="16"/>
  <c r="C110" i="16"/>
  <c r="D110" i="16"/>
  <c r="E110" i="16"/>
  <c r="F110" i="16"/>
  <c r="G110" i="16"/>
  <c r="D134" i="16"/>
  <c r="E134" i="16"/>
  <c r="G134" i="16"/>
  <c r="F134" i="16"/>
  <c r="C134" i="16"/>
  <c r="G43" i="16"/>
  <c r="D43" i="16"/>
  <c r="E43" i="16"/>
  <c r="F43" i="16"/>
  <c r="C43" i="16"/>
  <c r="G64" i="16"/>
  <c r="F64" i="16"/>
  <c r="E64" i="16"/>
  <c r="C64" i="16"/>
  <c r="D64" i="16"/>
  <c r="D95" i="16"/>
  <c r="G95" i="16"/>
  <c r="E95" i="16"/>
  <c r="F95" i="16"/>
  <c r="C95" i="16"/>
  <c r="F107" i="16"/>
  <c r="D107" i="16"/>
  <c r="E107" i="16"/>
  <c r="C107" i="16"/>
  <c r="G107" i="16"/>
  <c r="F69" i="16"/>
  <c r="G69" i="16"/>
  <c r="E69" i="16"/>
  <c r="C69" i="16"/>
  <c r="D69" i="16"/>
  <c r="G72" i="16"/>
  <c r="C72" i="16"/>
  <c r="F72" i="16"/>
  <c r="E72" i="16"/>
  <c r="D72" i="16"/>
  <c r="F121" i="16"/>
  <c r="E121" i="16"/>
  <c r="D121" i="16"/>
  <c r="G121" i="16"/>
  <c r="C121" i="16"/>
  <c r="E46" i="16"/>
  <c r="G46" i="16"/>
  <c r="D46" i="16"/>
  <c r="F46" i="16"/>
  <c r="C46" i="16"/>
  <c r="C127" i="16"/>
  <c r="G127" i="16"/>
  <c r="D127" i="16"/>
  <c r="F127" i="16"/>
  <c r="E127" i="16"/>
  <c r="C122" i="16"/>
  <c r="E122" i="16"/>
  <c r="F122" i="16"/>
  <c r="G122" i="16"/>
  <c r="D122" i="16"/>
  <c r="E79" i="16"/>
  <c r="G79" i="16"/>
  <c r="F79" i="16"/>
  <c r="C79" i="16"/>
  <c r="D79" i="16"/>
  <c r="D144" i="16"/>
  <c r="F144" i="16"/>
  <c r="C144" i="16"/>
  <c r="G144" i="16"/>
  <c r="E144" i="16"/>
  <c r="E68" i="16"/>
  <c r="F68" i="16"/>
  <c r="G68" i="16"/>
  <c r="D68" i="16"/>
  <c r="C68" i="16"/>
  <c r="D159" i="16"/>
  <c r="C159" i="16"/>
  <c r="E159" i="16"/>
  <c r="F159" i="16"/>
  <c r="G159" i="16"/>
  <c r="F76" i="16"/>
  <c r="C76" i="16"/>
  <c r="D76" i="16"/>
  <c r="G76" i="16"/>
  <c r="E76" i="16"/>
  <c r="D89" i="16"/>
  <c r="G89" i="16"/>
  <c r="E89" i="16"/>
  <c r="C89" i="16"/>
  <c r="F89" i="16"/>
  <c r="E20" i="16"/>
  <c r="G20" i="16"/>
  <c r="C20" i="16"/>
  <c r="D20" i="16"/>
  <c r="F20" i="16"/>
  <c r="D142" i="16"/>
  <c r="E142" i="16"/>
  <c r="C142" i="16"/>
  <c r="G142" i="16"/>
  <c r="F142" i="16"/>
  <c r="C92" i="16"/>
  <c r="D92" i="16"/>
  <c r="E92" i="16"/>
  <c r="F92" i="16"/>
  <c r="G92" i="16"/>
  <c r="F101" i="16"/>
  <c r="E101" i="16"/>
  <c r="D101" i="16"/>
  <c r="C101" i="16"/>
  <c r="G101" i="16"/>
  <c r="C59" i="16"/>
  <c r="D59" i="16"/>
  <c r="G59" i="16"/>
  <c r="F59" i="16"/>
  <c r="E59" i="16"/>
  <c r="E123" i="16"/>
  <c r="F123" i="16"/>
  <c r="G123" i="16"/>
  <c r="C123" i="16"/>
  <c r="D123" i="16"/>
  <c r="D117" i="16"/>
  <c r="G117" i="16"/>
  <c r="F117" i="16"/>
  <c r="C117" i="16"/>
  <c r="E117" i="16"/>
  <c r="G136" i="16"/>
  <c r="E136" i="16"/>
  <c r="F136" i="16"/>
  <c r="D136" i="16"/>
  <c r="C136" i="16"/>
  <c r="F36" i="16"/>
  <c r="E36" i="16"/>
  <c r="C36" i="16"/>
  <c r="G36" i="16"/>
  <c r="D36" i="16"/>
  <c r="D145" i="16"/>
  <c r="C145" i="16"/>
  <c r="G145" i="16"/>
  <c r="E145" i="16"/>
  <c r="F145" i="16"/>
  <c r="C113" i="16"/>
  <c r="G113" i="16"/>
  <c r="F113" i="16"/>
  <c r="D113" i="16"/>
  <c r="E113" i="16"/>
  <c r="G124" i="16"/>
  <c r="F124" i="16"/>
  <c r="E124" i="16"/>
  <c r="D124" i="16"/>
  <c r="C124" i="16"/>
  <c r="C35" i="16"/>
  <c r="F35" i="16"/>
  <c r="D35" i="16"/>
  <c r="G35" i="16"/>
  <c r="E35" i="16"/>
  <c r="F85" i="16"/>
  <c r="D85" i="16"/>
  <c r="G85" i="16"/>
  <c r="E85" i="16"/>
  <c r="C85" i="16"/>
  <c r="G50" i="16"/>
  <c r="D50" i="16"/>
  <c r="C50" i="16"/>
  <c r="E50" i="16"/>
  <c r="F50" i="16"/>
  <c r="G67" i="16"/>
  <c r="F67" i="16"/>
  <c r="E67" i="16"/>
  <c r="C67" i="16"/>
  <c r="D67" i="16"/>
  <c r="F51" i="16"/>
  <c r="C51" i="16"/>
  <c r="G51" i="16"/>
  <c r="E51" i="16"/>
  <c r="D51" i="16"/>
  <c r="F65" i="16"/>
  <c r="D65" i="16"/>
  <c r="E65" i="16"/>
  <c r="C65" i="16"/>
  <c r="G65" i="16"/>
  <c r="G53" i="16"/>
  <c r="F53" i="16"/>
  <c r="E53" i="16"/>
  <c r="C53" i="16"/>
  <c r="D53" i="16"/>
  <c r="F62" i="16"/>
  <c r="C62" i="16"/>
  <c r="E62" i="16"/>
  <c r="G62" i="16"/>
  <c r="D62" i="16"/>
  <c r="G151" i="16"/>
  <c r="E151" i="16"/>
  <c r="D151" i="16"/>
  <c r="C151" i="16"/>
  <c r="F151" i="16"/>
  <c r="D131" i="16"/>
  <c r="G131" i="16"/>
  <c r="E131" i="16"/>
  <c r="C131" i="16"/>
  <c r="F131" i="16"/>
  <c r="F18" i="16"/>
  <c r="G18" i="16"/>
  <c r="D18" i="16"/>
  <c r="E18" i="16"/>
  <c r="C18" i="16"/>
  <c r="E40" i="16"/>
  <c r="C40" i="16"/>
  <c r="D40" i="16"/>
  <c r="G40" i="16"/>
  <c r="F40" i="16"/>
  <c r="E143" i="16"/>
  <c r="C143" i="16"/>
  <c r="G143" i="16"/>
  <c r="D143" i="16"/>
  <c r="F143" i="16"/>
  <c r="G25" i="16"/>
  <c r="C25" i="16"/>
  <c r="D25" i="16"/>
  <c r="F25" i="16"/>
  <c r="E25" i="16"/>
  <c r="G28" i="16"/>
  <c r="E28" i="16"/>
  <c r="C28" i="16"/>
  <c r="F28" i="16"/>
  <c r="D28" i="16"/>
  <c r="F161" i="16"/>
  <c r="G161" i="16"/>
  <c r="E161" i="16"/>
  <c r="D161" i="16"/>
  <c r="C161" i="16"/>
  <c r="F66" i="16"/>
  <c r="G66" i="16"/>
  <c r="C66" i="16"/>
  <c r="D66" i="16"/>
  <c r="E66" i="16"/>
  <c r="G138" i="16"/>
  <c r="F138" i="16"/>
  <c r="C138" i="16"/>
  <c r="D138" i="16"/>
  <c r="E138" i="16"/>
  <c r="D96" i="16"/>
  <c r="F96" i="16"/>
  <c r="C96" i="16"/>
  <c r="G96" i="16"/>
  <c r="E96" i="16"/>
  <c r="D17" i="16"/>
  <c r="E17" i="16"/>
  <c r="C17" i="16"/>
  <c r="G17" i="16"/>
  <c r="F17" i="16"/>
  <c r="F41" i="16"/>
  <c r="G41" i="16"/>
  <c r="C41" i="16"/>
  <c r="E41" i="16"/>
  <c r="D41" i="16"/>
  <c r="G26" i="16"/>
  <c r="C26" i="16"/>
  <c r="D26" i="16"/>
  <c r="E26" i="16"/>
  <c r="F26" i="16"/>
  <c r="D150" i="16"/>
  <c r="G150" i="16"/>
  <c r="F150" i="16"/>
  <c r="E150" i="16"/>
  <c r="C150" i="16"/>
  <c r="F154" i="16"/>
  <c r="G154" i="16"/>
  <c r="C154" i="16"/>
  <c r="D154" i="16"/>
  <c r="E154" i="16"/>
  <c r="G83" i="16"/>
  <c r="F83" i="16"/>
  <c r="D83" i="16"/>
  <c r="C83" i="16"/>
  <c r="E83" i="16"/>
  <c r="G74" i="16"/>
  <c r="D74" i="16"/>
  <c r="C74" i="16"/>
  <c r="E74" i="16"/>
  <c r="F74" i="16"/>
  <c r="G77" i="16"/>
  <c r="E77" i="16"/>
  <c r="D77" i="16"/>
  <c r="F77" i="16"/>
  <c r="C77" i="16"/>
  <c r="D32" i="16"/>
  <c r="C32" i="16"/>
  <c r="F32" i="16"/>
  <c r="E32" i="16"/>
  <c r="G32" i="16"/>
  <c r="F133" i="16"/>
  <c r="G133" i="16"/>
  <c r="E133" i="16"/>
  <c r="D133" i="16"/>
  <c r="C133" i="16"/>
  <c r="C86" i="16"/>
  <c r="E86" i="16"/>
  <c r="G86" i="16"/>
  <c r="D86" i="16"/>
  <c r="F86" i="16"/>
  <c r="G139" i="16"/>
  <c r="E139" i="16"/>
  <c r="F139" i="16"/>
  <c r="D139" i="16"/>
  <c r="C139" i="16"/>
  <c r="G71" i="16"/>
  <c r="F71" i="16"/>
  <c r="C71" i="16"/>
  <c r="E71" i="16"/>
  <c r="D71" i="16"/>
  <c r="E102" i="16"/>
  <c r="G102" i="16"/>
  <c r="F102" i="16"/>
  <c r="C102" i="16"/>
  <c r="D102" i="16"/>
  <c r="E34" i="16"/>
  <c r="G34" i="16"/>
  <c r="F34" i="16"/>
  <c r="C34" i="16"/>
  <c r="D34" i="16"/>
  <c r="D75" i="16"/>
  <c r="G75" i="16"/>
  <c r="F75" i="16"/>
  <c r="E75" i="16"/>
  <c r="C75" i="16"/>
  <c r="D80" i="16"/>
  <c r="F80" i="16"/>
  <c r="E80" i="16"/>
  <c r="C80" i="16"/>
  <c r="G80" i="16"/>
  <c r="E49" i="16"/>
  <c r="D49" i="16"/>
  <c r="G49" i="16"/>
  <c r="C49" i="16"/>
  <c r="F49" i="16"/>
  <c r="G104" i="16"/>
  <c r="F104" i="16"/>
  <c r="D104" i="16"/>
  <c r="C104" i="16"/>
  <c r="E104" i="16"/>
  <c r="G56" i="16"/>
  <c r="C56" i="16"/>
  <c r="F56" i="16"/>
  <c r="E56" i="16"/>
  <c r="D56" i="16"/>
  <c r="F148" i="16"/>
  <c r="C148" i="16"/>
  <c r="E148" i="16"/>
  <c r="G148" i="16"/>
  <c r="D148" i="16"/>
  <c r="C149" i="16"/>
  <c r="G149" i="16"/>
  <c r="F149" i="16"/>
  <c r="D149" i="16"/>
  <c r="E149" i="16"/>
  <c r="D58" i="16"/>
  <c r="E58" i="16"/>
  <c r="C58" i="16"/>
  <c r="G58" i="16"/>
  <c r="F58" i="16"/>
  <c r="C81" i="16"/>
  <c r="G81" i="16"/>
  <c r="D81" i="16"/>
  <c r="F81" i="16"/>
  <c r="E81" i="16"/>
  <c r="C164" i="16"/>
  <c r="D164" i="16"/>
  <c r="E164" i="16"/>
  <c r="F164" i="16"/>
  <c r="G164" i="16"/>
  <c r="F155" i="16"/>
  <c r="D155" i="16"/>
  <c r="E155" i="16"/>
  <c r="C155" i="16"/>
  <c r="G155" i="16"/>
  <c r="F97" i="16"/>
  <c r="D97" i="16"/>
  <c r="E97" i="16"/>
  <c r="C97" i="16"/>
  <c r="G97" i="16"/>
  <c r="E105" i="16"/>
  <c r="C105" i="16"/>
  <c r="D105" i="16"/>
  <c r="G105" i="16"/>
  <c r="F105" i="16"/>
  <c r="C29" i="16"/>
  <c r="G29" i="16"/>
  <c r="E29" i="16"/>
  <c r="F29" i="16"/>
  <c r="D29" i="16"/>
  <c r="E38" i="16"/>
  <c r="C38" i="16"/>
  <c r="G38" i="16"/>
  <c r="F38" i="16"/>
  <c r="D38" i="16"/>
  <c r="E128" i="16"/>
  <c r="D128" i="16"/>
  <c r="C128" i="16"/>
  <c r="F128" i="16"/>
  <c r="G128" i="16"/>
  <c r="G103" i="16"/>
  <c r="F103" i="16"/>
  <c r="D103" i="16"/>
  <c r="E103" i="16"/>
  <c r="C103" i="16"/>
  <c r="E48" i="16"/>
  <c r="G48" i="16"/>
  <c r="F48" i="16"/>
  <c r="D48" i="16"/>
  <c r="C48" i="16"/>
  <c r="D33" i="16"/>
  <c r="C33" i="16"/>
  <c r="G33" i="16"/>
  <c r="E33" i="16"/>
  <c r="F33" i="16"/>
  <c r="I9" i="13"/>
  <c r="H9" i="13"/>
  <c r="G9" i="13"/>
  <c r="F9" i="13"/>
  <c r="E9" i="13"/>
  <c r="D9" i="13"/>
  <c r="C9" i="13"/>
  <c r="C11" i="13"/>
  <c r="Q12" i="1" l="1"/>
  <c r="O15" i="1" s="1"/>
  <c r="Q15" i="1" l="1"/>
  <c r="P15" i="1"/>
  <c r="O14" i="1"/>
  <c r="A9" i="13"/>
  <c r="A9" i="12"/>
  <c r="Q14" i="1" l="1"/>
  <c r="P14" i="1"/>
  <c r="B59" i="29"/>
  <c r="B30" i="15"/>
  <c r="H57" i="29"/>
  <c r="B303" i="12"/>
  <c r="B68" i="12"/>
  <c r="A182" i="12"/>
  <c r="A345" i="12"/>
  <c r="B292" i="13"/>
  <c r="A208" i="13"/>
  <c r="A344" i="13"/>
  <c r="A220" i="13"/>
  <c r="A400" i="13"/>
  <c r="B287" i="13"/>
  <c r="B51" i="12"/>
  <c r="B130" i="13"/>
  <c r="A381" i="12"/>
  <c r="A242" i="12"/>
  <c r="B251" i="12"/>
  <c r="A226" i="12"/>
  <c r="D74" i="29"/>
  <c r="A218" i="12"/>
  <c r="B211" i="13"/>
  <c r="A275" i="12"/>
  <c r="B235" i="12"/>
  <c r="A143" i="13"/>
  <c r="A238" i="12"/>
  <c r="B291" i="12"/>
  <c r="C42" i="29"/>
  <c r="B108" i="13"/>
  <c r="H80" i="29"/>
  <c r="B229" i="13"/>
  <c r="B293" i="13"/>
  <c r="A252" i="13"/>
  <c r="A356" i="13"/>
  <c r="A180" i="12"/>
  <c r="B367" i="13"/>
  <c r="C80" i="29"/>
  <c r="B299" i="12"/>
  <c r="A343" i="13"/>
  <c r="E27" i="29"/>
  <c r="B166" i="12"/>
  <c r="A357" i="12"/>
  <c r="A298" i="13"/>
  <c r="B163" i="13"/>
  <c r="A266" i="13"/>
  <c r="A94" i="13"/>
  <c r="F62" i="29"/>
  <c r="B124" i="12"/>
  <c r="A170" i="12"/>
  <c r="B327" i="12"/>
  <c r="B23" i="13"/>
  <c r="G16" i="13"/>
  <c r="A272" i="13"/>
  <c r="A296" i="13"/>
  <c r="A52" i="12"/>
  <c r="B178" i="12"/>
  <c r="A74" i="13"/>
  <c r="A377" i="12"/>
  <c r="B371" i="12"/>
  <c r="A388" i="12"/>
  <c r="B67" i="29"/>
  <c r="A217" i="13"/>
  <c r="A138" i="12"/>
  <c r="B40" i="12"/>
  <c r="B25" i="12"/>
  <c r="B378" i="12"/>
  <c r="H62" i="29"/>
  <c r="A184" i="13"/>
  <c r="B34" i="29"/>
  <c r="A243" i="13"/>
  <c r="D15" i="12"/>
  <c r="H55" i="29"/>
  <c r="B232" i="12"/>
  <c r="C60" i="29"/>
  <c r="B36" i="12"/>
  <c r="B118" i="12"/>
  <c r="B39" i="29"/>
  <c r="B175" i="12"/>
  <c r="B200" i="13"/>
  <c r="A416" i="12"/>
  <c r="B150" i="13"/>
  <c r="B342" i="13"/>
  <c r="A301" i="13"/>
  <c r="B99" i="12"/>
  <c r="C73" i="29"/>
  <c r="A210" i="13"/>
  <c r="D36" i="29"/>
  <c r="F81" i="29"/>
  <c r="B268" i="13"/>
  <c r="B147" i="12"/>
  <c r="B82" i="12"/>
  <c r="A33" i="12"/>
  <c r="B141" i="13"/>
  <c r="A155" i="13"/>
  <c r="A243" i="12"/>
  <c r="F22" i="29"/>
  <c r="B80" i="29"/>
  <c r="B141" i="12"/>
  <c r="B135" i="13"/>
  <c r="A141" i="13"/>
  <c r="A378" i="12"/>
  <c r="B37" i="12"/>
  <c r="B365" i="12"/>
  <c r="A239" i="12"/>
  <c r="A223" i="13"/>
  <c r="F15" i="12"/>
  <c r="A285" i="12"/>
  <c r="B208" i="12"/>
  <c r="B211" i="12"/>
  <c r="A113" i="12"/>
  <c r="A59" i="12"/>
  <c r="A275" i="13"/>
  <c r="B95" i="13"/>
  <c r="A179" i="13"/>
  <c r="D61" i="29"/>
  <c r="B349" i="13"/>
  <c r="B100" i="13"/>
  <c r="B357" i="13"/>
  <c r="D43" i="29"/>
  <c r="A232" i="12"/>
  <c r="A276" i="12"/>
  <c r="B370" i="13"/>
  <c r="B79" i="13"/>
  <c r="B63" i="13"/>
  <c r="A209" i="12"/>
  <c r="B164" i="13"/>
  <c r="B263" i="12"/>
  <c r="A19" i="13"/>
  <c r="E28" i="29"/>
  <c r="A412" i="13"/>
  <c r="B192" i="13"/>
  <c r="A290" i="13"/>
  <c r="G17" i="12"/>
  <c r="A319" i="13"/>
  <c r="B293" i="12"/>
  <c r="B209" i="13"/>
  <c r="B165" i="12"/>
  <c r="B128" i="12"/>
  <c r="B203" i="13"/>
  <c r="D57" i="29"/>
  <c r="H36" i="29"/>
  <c r="B50" i="12"/>
  <c r="A157" i="13"/>
  <c r="A76" i="12"/>
  <c r="B355" i="13"/>
  <c r="B82" i="13"/>
  <c r="A149" i="12"/>
  <c r="B25" i="13"/>
  <c r="B193" i="13"/>
  <c r="B238" i="12"/>
  <c r="C43" i="29"/>
  <c r="A235" i="12"/>
  <c r="B31" i="13"/>
  <c r="A151" i="13"/>
  <c r="A92" i="13"/>
  <c r="A324" i="12"/>
  <c r="B142" i="12"/>
  <c r="A82" i="12"/>
  <c r="B376" i="12"/>
  <c r="A400" i="12"/>
  <c r="A241" i="13"/>
  <c r="A92" i="12"/>
  <c r="A364" i="12"/>
  <c r="B25" i="29"/>
  <c r="G40" i="29"/>
  <c r="B326" i="12"/>
  <c r="B71" i="13"/>
  <c r="A385" i="12"/>
  <c r="D67" i="29"/>
  <c r="B341" i="12"/>
  <c r="A162" i="12"/>
  <c r="B208" i="13"/>
  <c r="B231" i="12"/>
  <c r="B288" i="13"/>
  <c r="A377" i="13"/>
  <c r="A89" i="12"/>
  <c r="E16" i="12"/>
  <c r="B356" i="13"/>
  <c r="A417" i="13"/>
  <c r="A161" i="12"/>
  <c r="B41" i="29"/>
  <c r="E56" i="29"/>
  <c r="A297" i="12"/>
  <c r="A321" i="12"/>
  <c r="E54" i="29"/>
  <c r="A124" i="12"/>
  <c r="F40" i="29"/>
  <c r="A311" i="13"/>
  <c r="B50" i="13"/>
  <c r="F41" i="29"/>
  <c r="C57" i="29"/>
  <c r="A166" i="13"/>
  <c r="B417" i="13"/>
  <c r="A162" i="13"/>
  <c r="A30" i="12"/>
  <c r="E79" i="29"/>
  <c r="B401" i="13"/>
  <c r="B94" i="13"/>
  <c r="E22" i="29"/>
  <c r="A224" i="12"/>
  <c r="A397" i="13"/>
  <c r="D34" i="29"/>
  <c r="A194" i="13"/>
  <c r="B236" i="12"/>
  <c r="A361" i="13"/>
  <c r="E25" i="29"/>
  <c r="A323" i="13"/>
  <c r="D69" i="29"/>
  <c r="A358" i="12"/>
  <c r="A195" i="12"/>
  <c r="A240" i="13"/>
  <c r="A300" i="12"/>
  <c r="A167" i="13"/>
  <c r="B136" i="13"/>
  <c r="B206" i="13"/>
  <c r="B277" i="13"/>
  <c r="A121" i="13"/>
  <c r="C67" i="29"/>
  <c r="H21" i="29"/>
  <c r="G80" i="29"/>
  <c r="A360" i="12"/>
  <c r="A123" i="13"/>
  <c r="C33" i="29"/>
  <c r="B92" i="13"/>
  <c r="A321" i="13"/>
  <c r="B248" i="12"/>
  <c r="F66" i="29"/>
  <c r="B73" i="29"/>
  <c r="H39" i="29"/>
  <c r="F30" i="29"/>
  <c r="A196" i="13"/>
  <c r="B242" i="12"/>
  <c r="B413" i="13"/>
  <c r="G16" i="12"/>
  <c r="B174" i="13"/>
  <c r="B70" i="29"/>
  <c r="A94" i="12"/>
  <c r="A255" i="12"/>
  <c r="A207" i="12"/>
  <c r="B27" i="29"/>
  <c r="A309" i="12"/>
  <c r="A197" i="13"/>
  <c r="B19" i="12"/>
  <c r="G82" i="29"/>
  <c r="B185" i="13"/>
  <c r="A117" i="13"/>
  <c r="B21" i="13"/>
  <c r="A27" i="12"/>
  <c r="H28" i="29"/>
  <c r="H63" i="29"/>
  <c r="A378" i="13"/>
  <c r="A349" i="12"/>
  <c r="B84" i="12"/>
  <c r="B398" i="12"/>
  <c r="B54" i="12"/>
  <c r="C79" i="29"/>
  <c r="B310" i="12"/>
  <c r="B226" i="12"/>
  <c r="B179" i="12"/>
  <c r="E78" i="29"/>
  <c r="B351" i="12"/>
  <c r="B210" i="13"/>
  <c r="B335" i="12"/>
  <c r="E17" i="13"/>
  <c r="A323" i="12"/>
  <c r="B35" i="13"/>
  <c r="B260" i="12"/>
  <c r="A74" i="12"/>
  <c r="B75" i="12"/>
  <c r="B188" i="12"/>
  <c r="A132" i="12"/>
  <c r="B385" i="12"/>
  <c r="A127" i="12"/>
  <c r="I16" i="13"/>
  <c r="A246" i="13"/>
  <c r="B330" i="12"/>
  <c r="B189" i="12"/>
  <c r="B72" i="29"/>
  <c r="H40" i="29"/>
  <c r="A290" i="12"/>
  <c r="B352" i="12"/>
  <c r="A202" i="13"/>
  <c r="H23" i="29"/>
  <c r="A164" i="12"/>
  <c r="A126" i="13"/>
  <c r="A257" i="12"/>
  <c r="F28" i="29"/>
  <c r="A256" i="12"/>
  <c r="B107" i="12"/>
  <c r="B184" i="12"/>
  <c r="A376" i="13"/>
  <c r="B167" i="13"/>
  <c r="B103" i="12"/>
  <c r="D66" i="29"/>
  <c r="A416" i="13"/>
  <c r="C29" i="29"/>
  <c r="B62" i="13"/>
  <c r="B406" i="13"/>
  <c r="B259" i="13"/>
  <c r="B286" i="13"/>
  <c r="B279" i="12"/>
  <c r="A384" i="12"/>
  <c r="D30" i="29"/>
  <c r="B176" i="13"/>
  <c r="B182" i="12"/>
  <c r="B220" i="13"/>
  <c r="A277" i="12"/>
  <c r="A122" i="12"/>
  <c r="B57" i="12"/>
  <c r="B298" i="13"/>
  <c r="B119" i="12"/>
  <c r="A110" i="13"/>
  <c r="B302" i="13"/>
  <c r="A397" i="12"/>
  <c r="B411" i="12"/>
  <c r="A105" i="12"/>
  <c r="A79" i="12"/>
  <c r="B254" i="13"/>
  <c r="A156" i="12"/>
  <c r="A245" i="12"/>
  <c r="A254" i="12"/>
  <c r="I17" i="13"/>
  <c r="A227" i="12"/>
  <c r="A29" i="13"/>
  <c r="B286" i="12"/>
  <c r="B240" i="12"/>
  <c r="A357" i="13"/>
  <c r="H82" i="29"/>
  <c r="B57" i="13"/>
  <c r="B225" i="13"/>
  <c r="B75" i="29"/>
  <c r="A368" i="12"/>
  <c r="D82" i="29"/>
  <c r="B111" i="13"/>
  <c r="B274" i="13"/>
  <c r="B115" i="13"/>
  <c r="B202" i="12"/>
  <c r="B335" i="13"/>
  <c r="B121" i="13"/>
  <c r="B58" i="29"/>
  <c r="A299" i="13"/>
  <c r="B83" i="13"/>
  <c r="B127" i="12"/>
  <c r="A215" i="13"/>
  <c r="B162" i="12"/>
  <c r="B74" i="13"/>
  <c r="A56" i="12"/>
  <c r="B220" i="12"/>
  <c r="G29" i="29"/>
  <c r="B81" i="29"/>
  <c r="B383" i="13"/>
  <c r="B344" i="13"/>
  <c r="B131" i="12"/>
  <c r="B76" i="13"/>
  <c r="B21" i="29"/>
  <c r="G41" i="29"/>
  <c r="A307" i="13"/>
  <c r="A371" i="13"/>
  <c r="B58" i="13"/>
  <c r="A230" i="13"/>
  <c r="A72" i="12"/>
  <c r="A391" i="13"/>
  <c r="A148" i="12"/>
  <c r="A83" i="12"/>
  <c r="A309" i="13"/>
  <c r="A141" i="12"/>
  <c r="B372" i="12"/>
  <c r="A205" i="13"/>
  <c r="B313" i="12"/>
  <c r="G68" i="29"/>
  <c r="B78" i="12"/>
  <c r="B132" i="13"/>
  <c r="B134" i="12"/>
  <c r="A326" i="12"/>
  <c r="B311" i="13"/>
  <c r="A133" i="13"/>
  <c r="B354" i="13"/>
  <c r="A393" i="12"/>
  <c r="A80" i="12"/>
  <c r="A265" i="13"/>
  <c r="B44" i="12"/>
  <c r="G70" i="29"/>
  <c r="E57" i="29"/>
  <c r="A367" i="13"/>
  <c r="B168" i="13"/>
  <c r="B230" i="12"/>
  <c r="A292" i="12"/>
  <c r="D22" i="29"/>
  <c r="B365" i="13"/>
  <c r="B359" i="13"/>
  <c r="B278" i="13"/>
  <c r="B373" i="12"/>
  <c r="A100" i="12"/>
  <c r="B255" i="12"/>
  <c r="A190" i="13"/>
  <c r="B187" i="13"/>
  <c r="A118" i="12"/>
  <c r="A366" i="12"/>
  <c r="F16" i="13"/>
  <c r="A194" i="12"/>
  <c r="A213" i="13"/>
  <c r="A365" i="13"/>
  <c r="B178" i="13"/>
  <c r="B275" i="13"/>
  <c r="A317" i="13"/>
  <c r="B146" i="12"/>
  <c r="B202" i="13"/>
  <c r="B90" i="12"/>
  <c r="A113" i="13"/>
  <c r="B244" i="12"/>
  <c r="A64" i="13"/>
  <c r="A174" i="13"/>
  <c r="A183" i="12"/>
  <c r="B140" i="12"/>
  <c r="A286" i="13"/>
  <c r="G62" i="29"/>
  <c r="B42" i="12"/>
  <c r="H17" i="13"/>
  <c r="B358" i="12"/>
  <c r="A80" i="13"/>
  <c r="A380" i="13"/>
  <c r="A109" i="12"/>
  <c r="C16" i="13"/>
  <c r="B93" i="13"/>
  <c r="B384" i="12"/>
  <c r="B405" i="13"/>
  <c r="B164" i="12"/>
  <c r="A262" i="12"/>
  <c r="B144" i="13"/>
  <c r="B263" i="13"/>
  <c r="D73" i="29"/>
  <c r="B318" i="12"/>
  <c r="B93" i="12"/>
  <c r="B227" i="13"/>
  <c r="G27" i="29"/>
  <c r="A206" i="13"/>
  <c r="B268" i="12"/>
  <c r="B364" i="12"/>
  <c r="B389" i="12"/>
  <c r="B38" i="12"/>
  <c r="B112" i="13"/>
  <c r="A271" i="12"/>
  <c r="B239" i="12"/>
  <c r="F80" i="29"/>
  <c r="A131" i="13"/>
  <c r="D31" i="29"/>
  <c r="A219" i="12"/>
  <c r="A255" i="13"/>
  <c r="B34" i="12"/>
  <c r="A122" i="13"/>
  <c r="A288" i="12"/>
  <c r="A164" i="13"/>
  <c r="B209" i="12"/>
  <c r="A186" i="13"/>
  <c r="B222" i="13"/>
  <c r="G78" i="29"/>
  <c r="B103" i="13"/>
  <c r="B302" i="12"/>
  <c r="B60" i="12"/>
  <c r="B283" i="12"/>
  <c r="A280" i="12"/>
  <c r="B394" i="13"/>
  <c r="A201" i="12"/>
  <c r="B157" i="13"/>
  <c r="A333" i="13"/>
  <c r="A324" i="13"/>
  <c r="A354" i="12"/>
  <c r="B53" i="13"/>
  <c r="H30" i="29"/>
  <c r="A52" i="13"/>
  <c r="A29" i="12"/>
  <c r="B276" i="13"/>
  <c r="A300" i="13"/>
  <c r="A206" i="12"/>
  <c r="H60" i="29"/>
  <c r="C66" i="29"/>
  <c r="A240" i="12"/>
  <c r="A402" i="13"/>
  <c r="A169" i="12"/>
  <c r="A84" i="13"/>
  <c r="A269" i="13"/>
  <c r="B213" i="12"/>
  <c r="A129" i="13"/>
  <c r="A306" i="12"/>
  <c r="E15" i="12"/>
  <c r="B55" i="12"/>
  <c r="A259" i="12"/>
  <c r="B201" i="12"/>
  <c r="A229" i="12"/>
  <c r="H29" i="29"/>
  <c r="A107" i="12"/>
  <c r="A374" i="12"/>
  <c r="B328" i="13"/>
  <c r="A225" i="12"/>
  <c r="B56" i="12"/>
  <c r="B351" i="13"/>
  <c r="B182" i="13"/>
  <c r="B348" i="13"/>
  <c r="B323" i="13"/>
  <c r="B177" i="12"/>
  <c r="B61" i="29"/>
  <c r="B68" i="29"/>
  <c r="B69" i="13"/>
  <c r="C17" i="13"/>
  <c r="B224" i="13"/>
  <c r="A158" i="13"/>
  <c r="B379" i="13"/>
  <c r="F23" i="29"/>
  <c r="B18" i="13"/>
  <c r="B117" i="12"/>
  <c r="A370" i="13"/>
  <c r="A106" i="12"/>
  <c r="B40" i="29"/>
  <c r="H73" i="29"/>
  <c r="A258" i="12"/>
  <c r="A283" i="13"/>
  <c r="A342" i="13"/>
  <c r="B151" i="13"/>
  <c r="A146" i="12"/>
  <c r="H34" i="29"/>
  <c r="B117" i="13"/>
  <c r="A347" i="13"/>
  <c r="B269" i="13"/>
  <c r="A32" i="12"/>
  <c r="A227" i="13"/>
  <c r="A135" i="12"/>
  <c r="B318" i="13"/>
  <c r="A125" i="12"/>
  <c r="A149" i="13"/>
  <c r="B58" i="12"/>
  <c r="B309" i="12"/>
  <c r="B290" i="12"/>
  <c r="B87" i="13"/>
  <c r="B106" i="13"/>
  <c r="B282" i="13"/>
  <c r="B317" i="13"/>
  <c r="A254" i="13"/>
  <c r="B262" i="12"/>
  <c r="A386" i="13"/>
  <c r="B285" i="12"/>
  <c r="B29" i="29"/>
  <c r="A303" i="12"/>
  <c r="E80" i="29"/>
  <c r="C24" i="29"/>
  <c r="A221" i="13"/>
  <c r="B352" i="13"/>
  <c r="B80" i="12"/>
  <c r="B78" i="13"/>
  <c r="B217" i="12"/>
  <c r="B320" i="13"/>
  <c r="B137" i="13"/>
  <c r="B292" i="12"/>
  <c r="A34" i="12"/>
  <c r="A223" i="12"/>
  <c r="D24" i="29"/>
  <c r="A317" i="12"/>
  <c r="B221" i="12"/>
  <c r="B341" i="13"/>
  <c r="B204" i="12"/>
  <c r="D58" i="29"/>
  <c r="A201" i="13"/>
  <c r="A45" i="12"/>
  <c r="B205" i="12"/>
  <c r="H15" i="13"/>
  <c r="A279" i="12"/>
  <c r="B196" i="12"/>
  <c r="G54" i="29"/>
  <c r="F25" i="29"/>
  <c r="A138" i="13"/>
  <c r="A58" i="12"/>
  <c r="B180" i="12"/>
  <c r="A48" i="12"/>
  <c r="A362" i="13"/>
  <c r="A177" i="12"/>
  <c r="B237" i="13"/>
  <c r="C35" i="29"/>
  <c r="C22" i="29"/>
  <c r="B369" i="13"/>
  <c r="B349" i="12"/>
  <c r="G21" i="29"/>
  <c r="H58" i="29"/>
  <c r="B241" i="13"/>
  <c r="B77" i="13"/>
  <c r="A301" i="12"/>
  <c r="B100" i="12"/>
  <c r="A295" i="13"/>
  <c r="B253" i="13"/>
  <c r="A171" i="13"/>
  <c r="B99" i="13"/>
  <c r="B198" i="12"/>
  <c r="A226" i="13"/>
  <c r="G34" i="29"/>
  <c r="B275" i="12"/>
  <c r="B188" i="13"/>
  <c r="B41" i="13"/>
  <c r="B55" i="29"/>
  <c r="B80" i="13"/>
  <c r="A312" i="13"/>
  <c r="C76" i="29"/>
  <c r="B52" i="13"/>
  <c r="B45" i="12"/>
  <c r="B399" i="12"/>
  <c r="B416" i="12"/>
  <c r="E33" i="29"/>
  <c r="A221" i="12"/>
  <c r="B59" i="13"/>
  <c r="B234" i="13"/>
  <c r="A247" i="12"/>
  <c r="A404" i="13"/>
  <c r="E72" i="29"/>
  <c r="A200" i="12"/>
  <c r="B400" i="13"/>
  <c r="B65" i="12"/>
  <c r="E75" i="29"/>
  <c r="A395" i="13"/>
  <c r="A108" i="13"/>
  <c r="A228" i="12"/>
  <c r="A296" i="12"/>
  <c r="A237" i="12"/>
  <c r="E69" i="29"/>
  <c r="A350" i="12"/>
  <c r="A277" i="13"/>
  <c r="E67" i="29"/>
  <c r="A100" i="13"/>
  <c r="A85" i="13"/>
  <c r="B316" i="12"/>
  <c r="A71" i="13"/>
  <c r="B343" i="12"/>
  <c r="B66" i="13"/>
  <c r="C70" i="29"/>
  <c r="F82" i="29"/>
  <c r="B409" i="12"/>
  <c r="B360" i="12"/>
  <c r="B248" i="13"/>
  <c r="A327" i="13"/>
  <c r="B334" i="13"/>
  <c r="B62" i="12"/>
  <c r="G76" i="29"/>
  <c r="C81" i="29"/>
  <c r="B228" i="13"/>
  <c r="A408" i="13"/>
  <c r="B153" i="12"/>
  <c r="G30" i="29"/>
  <c r="A140" i="13"/>
  <c r="A39" i="13"/>
  <c r="B150" i="12"/>
  <c r="A355" i="13"/>
  <c r="A312" i="12"/>
  <c r="A372" i="13"/>
  <c r="B261" i="13"/>
  <c r="F64" i="29"/>
  <c r="A389" i="12"/>
  <c r="A262" i="13"/>
  <c r="B396" i="13"/>
  <c r="B296" i="12"/>
  <c r="A354" i="13"/>
  <c r="B299" i="13"/>
  <c r="E82" i="29"/>
  <c r="B169" i="13"/>
  <c r="A318" i="13"/>
  <c r="A389" i="13"/>
  <c r="D64" i="29"/>
  <c r="A342" i="12"/>
  <c r="C17" i="12"/>
  <c r="B29" i="12"/>
  <c r="A31" i="13"/>
  <c r="A245" i="13"/>
  <c r="E74" i="29"/>
  <c r="B98" i="13"/>
  <c r="A327" i="12"/>
  <c r="C37" i="29"/>
  <c r="D78" i="29"/>
  <c r="B403" i="13"/>
  <c r="A285" i="13"/>
  <c r="A392" i="13"/>
  <c r="A152" i="13"/>
  <c r="A20" i="13"/>
  <c r="B118" i="13"/>
  <c r="B21" i="12"/>
  <c r="A60" i="13"/>
  <c r="B387" i="12"/>
  <c r="A198" i="12"/>
  <c r="A168" i="12"/>
  <c r="G31" i="29"/>
  <c r="A84" i="12"/>
  <c r="B149" i="13"/>
  <c r="B353" i="13"/>
  <c r="A294" i="13"/>
  <c r="B26" i="12"/>
  <c r="B72" i="13"/>
  <c r="B69" i="12"/>
  <c r="B115" i="12"/>
  <c r="A238" i="13"/>
  <c r="E35" i="29"/>
  <c r="G37" i="29"/>
  <c r="A99" i="13"/>
  <c r="B359" i="12"/>
  <c r="E63" i="29"/>
  <c r="A127" i="13"/>
  <c r="A346" i="12"/>
  <c r="B270" i="12"/>
  <c r="A77" i="13"/>
  <c r="A344" i="12"/>
  <c r="A351" i="13"/>
  <c r="A251" i="12"/>
  <c r="F60" i="29"/>
  <c r="G64" i="29"/>
  <c r="A213" i="12"/>
  <c r="A55" i="12"/>
  <c r="B185" i="12"/>
  <c r="A187" i="12"/>
  <c r="A373" i="12"/>
  <c r="A365" i="12"/>
  <c r="B408" i="12"/>
  <c r="B98" i="12"/>
  <c r="A281" i="12"/>
  <c r="B186" i="13"/>
  <c r="H22" i="29"/>
  <c r="A341" i="12"/>
  <c r="B111" i="12"/>
  <c r="D63" i="29"/>
  <c r="B269" i="12"/>
  <c r="B404" i="12"/>
  <c r="B122" i="12"/>
  <c r="A252" i="12"/>
  <c r="A396" i="13"/>
  <c r="B191" i="13"/>
  <c r="B181" i="12"/>
  <c r="B291" i="13"/>
  <c r="B37" i="13"/>
  <c r="A117" i="12"/>
  <c r="F57" i="29"/>
  <c r="A128" i="12"/>
  <c r="A50" i="13"/>
  <c r="A103" i="13"/>
  <c r="D21" i="29"/>
  <c r="B64" i="29"/>
  <c r="B218" i="13"/>
  <c r="A146" i="13"/>
  <c r="A77" i="12"/>
  <c r="D15" i="13"/>
  <c r="B74" i="12"/>
  <c r="A315" i="13"/>
  <c r="A415" i="12"/>
  <c r="B244" i="13"/>
  <c r="B306" i="13"/>
  <c r="A291" i="13"/>
  <c r="A353" i="13"/>
  <c r="B213" i="13"/>
  <c r="D68" i="29"/>
  <c r="A73" i="13"/>
  <c r="B167" i="12"/>
  <c r="A207" i="13"/>
  <c r="A165" i="12"/>
  <c r="D29" i="29"/>
  <c r="B330" i="13"/>
  <c r="B308" i="13"/>
  <c r="A63" i="12"/>
  <c r="E58" i="29"/>
  <c r="A336" i="12"/>
  <c r="B256" i="12"/>
  <c r="A172" i="13"/>
  <c r="B347" i="12"/>
  <c r="A222" i="13"/>
  <c r="B140" i="13"/>
  <c r="B190" i="12"/>
  <c r="A291" i="12"/>
  <c r="B384" i="13"/>
  <c r="B395" i="13"/>
  <c r="A403" i="13"/>
  <c r="B306" i="12"/>
  <c r="D80" i="29"/>
  <c r="A209" i="13"/>
  <c r="A91" i="12"/>
  <c r="E73" i="29"/>
  <c r="C63" i="29"/>
  <c r="A361" i="12"/>
  <c r="B159" i="12"/>
  <c r="A114" i="13"/>
  <c r="B304" i="13"/>
  <c r="G61" i="29"/>
  <c r="B129" i="12"/>
  <c r="A335" i="12"/>
  <c r="B156" i="13"/>
  <c r="B85" i="13"/>
  <c r="B39" i="12"/>
  <c r="A99" i="12"/>
  <c r="C23" i="29"/>
  <c r="B380" i="12"/>
  <c r="B235" i="13"/>
  <c r="B112" i="12"/>
  <c r="A249" i="12"/>
  <c r="A115" i="12"/>
  <c r="B315" i="13"/>
  <c r="A187" i="13"/>
  <c r="B157" i="12"/>
  <c r="B308" i="12"/>
  <c r="A401" i="12"/>
  <c r="B74" i="29"/>
  <c r="A303" i="13"/>
  <c r="A325" i="13"/>
  <c r="G55" i="29"/>
  <c r="B324" i="13"/>
  <c r="A137" i="13"/>
  <c r="A310" i="13"/>
  <c r="A234" i="13"/>
  <c r="A59" i="13"/>
  <c r="B245" i="12"/>
  <c r="C74" i="29"/>
  <c r="B224" i="12"/>
  <c r="B104" i="12"/>
  <c r="B305" i="13"/>
  <c r="B377" i="12"/>
  <c r="A314" i="13"/>
  <c r="A123" i="12"/>
  <c r="B417" i="12"/>
  <c r="A22" i="13"/>
  <c r="B181" i="13"/>
  <c r="H75" i="29"/>
  <c r="A124" i="13"/>
  <c r="A399" i="12"/>
  <c r="G60" i="29"/>
  <c r="D42" i="29"/>
  <c r="B81" i="13"/>
  <c r="A304" i="12"/>
  <c r="A250" i="12"/>
  <c r="A231" i="12"/>
  <c r="B152" i="13"/>
  <c r="A415" i="13"/>
  <c r="A313" i="13"/>
  <c r="F31" i="29"/>
  <c r="B375" i="12"/>
  <c r="E17" i="12"/>
  <c r="B267" i="12"/>
  <c r="B48" i="12"/>
  <c r="A279" i="13"/>
  <c r="A30" i="13"/>
  <c r="A193" i="13"/>
  <c r="B331" i="13"/>
  <c r="A132" i="13"/>
  <c r="B239" i="13"/>
  <c r="A268" i="12"/>
  <c r="B161" i="13"/>
  <c r="B170" i="13"/>
  <c r="B261" i="12"/>
  <c r="D16" i="13"/>
  <c r="B31" i="12"/>
  <c r="B254" i="12"/>
  <c r="A25" i="13"/>
  <c r="A160" i="12"/>
  <c r="A154" i="12"/>
  <c r="A202" i="12"/>
  <c r="A125" i="13"/>
  <c r="D17" i="12"/>
  <c r="A152" i="12"/>
  <c r="A61" i="13"/>
  <c r="C78" i="29"/>
  <c r="B300" i="13"/>
  <c r="A139" i="13"/>
  <c r="B106" i="12"/>
  <c r="E29" i="29"/>
  <c r="B68" i="13"/>
  <c r="B383" i="12"/>
  <c r="A273" i="13"/>
  <c r="B215" i="12"/>
  <c r="A171" i="12"/>
  <c r="A208" i="12"/>
  <c r="B278" i="12"/>
  <c r="A54" i="12"/>
  <c r="B327" i="13"/>
  <c r="B155" i="12"/>
  <c r="B407" i="12"/>
  <c r="A82" i="13"/>
  <c r="B163" i="12"/>
  <c r="A375" i="12"/>
  <c r="B415" i="13"/>
  <c r="F15" i="13"/>
  <c r="A396" i="12"/>
  <c r="A176" i="13"/>
  <c r="B406" i="12"/>
  <c r="B259" i="12"/>
  <c r="B257" i="12"/>
  <c r="B148" i="13"/>
  <c r="A337" i="13"/>
  <c r="B207" i="13"/>
  <c r="A21" i="12"/>
  <c r="B245" i="13"/>
  <c r="A349" i="13"/>
  <c r="A328" i="12"/>
  <c r="B134" i="13"/>
  <c r="A253" i="12"/>
  <c r="B368" i="13"/>
  <c r="B116" i="12"/>
  <c r="B342" i="12"/>
  <c r="A51" i="12"/>
  <c r="A398" i="13"/>
  <c r="B36" i="13"/>
  <c r="A174" i="12"/>
  <c r="A130" i="12"/>
  <c r="A204" i="12"/>
  <c r="B172" i="13"/>
  <c r="F72" i="29"/>
  <c r="A93" i="12"/>
  <c r="B227" i="12"/>
  <c r="B241" i="12"/>
  <c r="A199" i="13"/>
  <c r="B77" i="12"/>
  <c r="A369" i="12"/>
  <c r="A111" i="12"/>
  <c r="A121" i="12"/>
  <c r="C30" i="29"/>
  <c r="B35" i="12"/>
  <c r="B87" i="12"/>
  <c r="A383" i="13"/>
  <c r="B340" i="13"/>
  <c r="B389" i="13"/>
  <c r="A23" i="13"/>
  <c r="C75" i="29"/>
  <c r="A242" i="13"/>
  <c r="B64" i="12"/>
  <c r="B350" i="12"/>
  <c r="C15" i="13"/>
  <c r="B401" i="12"/>
  <c r="B397" i="12"/>
  <c r="A348" i="12"/>
  <c r="B284" i="12"/>
  <c r="G73" i="29"/>
  <c r="B333" i="13"/>
  <c r="A284" i="12"/>
  <c r="B399" i="13"/>
  <c r="A319" i="12"/>
  <c r="F39" i="29"/>
  <c r="A247" i="13"/>
  <c r="A278" i="13"/>
  <c r="B233" i="12"/>
  <c r="B361" i="12"/>
  <c r="A136" i="12"/>
  <c r="A158" i="12"/>
  <c r="B54" i="29"/>
  <c r="A101" i="12"/>
  <c r="A38" i="12"/>
  <c r="B30" i="12"/>
  <c r="A264" i="12"/>
  <c r="D40" i="29"/>
  <c r="A332" i="13"/>
  <c r="B249" i="12"/>
  <c r="B132" i="12"/>
  <c r="A40" i="13"/>
  <c r="B32" i="13"/>
  <c r="G75" i="29"/>
  <c r="B214" i="13"/>
  <c r="F24" i="29"/>
  <c r="B356" i="12"/>
  <c r="A160" i="13"/>
  <c r="B139" i="12"/>
  <c r="A374" i="13"/>
  <c r="F27" i="29"/>
  <c r="B217" i="13"/>
  <c r="B49" i="13"/>
  <c r="B234" i="12"/>
  <c r="B29" i="13"/>
  <c r="B294" i="13"/>
  <c r="B23" i="29"/>
  <c r="F74" i="29"/>
  <c r="A338" i="13"/>
  <c r="B372" i="13"/>
  <c r="B412" i="13"/>
  <c r="B35" i="29"/>
  <c r="C41" i="29"/>
  <c r="A360" i="13"/>
  <c r="A340" i="13"/>
  <c r="A215" i="12"/>
  <c r="G72" i="29"/>
  <c r="B232" i="13"/>
  <c r="A260" i="12"/>
  <c r="B357" i="12"/>
  <c r="A338" i="12"/>
  <c r="A18" i="13"/>
  <c r="E68" i="29"/>
  <c r="A26" i="13"/>
  <c r="B325" i="12"/>
  <c r="B334" i="12"/>
  <c r="B171" i="12"/>
  <c r="B128" i="13"/>
  <c r="F73" i="29"/>
  <c r="A172" i="12"/>
  <c r="B366" i="12"/>
  <c r="A137" i="12"/>
  <c r="A126" i="12"/>
  <c r="A373" i="13"/>
  <c r="A305" i="12"/>
  <c r="A118" i="13"/>
  <c r="A403" i="12"/>
  <c r="D75" i="29"/>
  <c r="B194" i="13"/>
  <c r="A190" i="12"/>
  <c r="A214" i="13"/>
  <c r="B28" i="29"/>
  <c r="A289" i="12"/>
  <c r="A35" i="12"/>
  <c r="A155" i="12"/>
  <c r="B416" i="13"/>
  <c r="B166" i="13"/>
  <c r="B337" i="13"/>
  <c r="A379" i="12"/>
  <c r="B101" i="13"/>
  <c r="A78" i="13"/>
  <c r="B277" i="12"/>
  <c r="B70" i="13"/>
  <c r="B105" i="12"/>
  <c r="B361" i="13"/>
  <c r="H64" i="29"/>
  <c r="C58" i="29"/>
  <c r="A175" i="13"/>
  <c r="H41" i="29"/>
  <c r="A216" i="12"/>
  <c r="B79" i="12"/>
  <c r="B177" i="13"/>
  <c r="B204" i="13"/>
  <c r="B143" i="12"/>
  <c r="A42" i="13"/>
  <c r="A102" i="12"/>
  <c r="A129" i="12"/>
  <c r="B290" i="13"/>
  <c r="B242" i="13"/>
  <c r="F69" i="29"/>
  <c r="B391" i="12"/>
  <c r="E39" i="29"/>
  <c r="A212" i="13"/>
  <c r="A103" i="12"/>
  <c r="A104" i="12"/>
  <c r="A366" i="13"/>
  <c r="D76" i="29"/>
  <c r="B79" i="29"/>
  <c r="A265" i="12"/>
  <c r="B53" i="12"/>
  <c r="A192" i="12"/>
  <c r="A395" i="12"/>
  <c r="B187" i="12"/>
  <c r="A57" i="13"/>
  <c r="B31" i="29"/>
  <c r="A329" i="12"/>
  <c r="A308" i="12"/>
  <c r="B148" i="12"/>
  <c r="A50" i="12"/>
  <c r="B113" i="13"/>
  <c r="A260" i="13"/>
  <c r="B226" i="13"/>
  <c r="B368" i="12"/>
  <c r="B305" i="12"/>
  <c r="B333" i="12"/>
  <c r="B197" i="12"/>
  <c r="C27" i="29"/>
  <c r="A170" i="13"/>
  <c r="B180" i="13"/>
  <c r="A203" i="13"/>
  <c r="A62" i="12"/>
  <c r="B85" i="12"/>
  <c r="B186" i="12"/>
  <c r="C28" i="29"/>
  <c r="B114" i="12"/>
  <c r="A331" i="12"/>
  <c r="B363" i="13"/>
  <c r="A181" i="13"/>
  <c r="A191" i="12"/>
  <c r="G28" i="29"/>
  <c r="E81" i="29"/>
  <c r="B59" i="12"/>
  <c r="A95" i="13"/>
  <c r="B192" i="12"/>
  <c r="A69" i="12"/>
  <c r="A381" i="13"/>
  <c r="B311" i="12"/>
  <c r="A231" i="13"/>
  <c r="A46" i="12"/>
  <c r="B246" i="12"/>
  <c r="A135" i="13"/>
  <c r="B72" i="12"/>
  <c r="F61" i="29"/>
  <c r="B289" i="13"/>
  <c r="A315" i="12"/>
  <c r="A390" i="13"/>
  <c r="A236" i="13"/>
  <c r="A398" i="12"/>
  <c r="B212" i="12"/>
  <c r="B110" i="12"/>
  <c r="A325" i="12"/>
  <c r="B378" i="13"/>
  <c r="B91" i="13"/>
  <c r="B32" i="12"/>
  <c r="A61" i="12"/>
  <c r="A163" i="13"/>
  <c r="A165" i="13"/>
  <c r="A90" i="13"/>
  <c r="H70" i="29"/>
  <c r="B60" i="13"/>
  <c r="B94" i="12"/>
  <c r="A54" i="13"/>
  <c r="B67" i="12"/>
  <c r="A58" i="13"/>
  <c r="B218" i="12"/>
  <c r="B339" i="13"/>
  <c r="A232" i="13"/>
  <c r="B56" i="29"/>
  <c r="A382" i="13"/>
  <c r="B162" i="13"/>
  <c r="C69" i="29"/>
  <c r="B133" i="13"/>
  <c r="A106" i="13"/>
  <c r="B102" i="12"/>
  <c r="B229" i="12"/>
  <c r="E30" i="29"/>
  <c r="B127" i="13"/>
  <c r="A90" i="12"/>
  <c r="G57" i="29"/>
  <c r="A320" i="13"/>
  <c r="F76" i="29"/>
  <c r="A282" i="13"/>
  <c r="B301" i="13"/>
  <c r="F58" i="29"/>
  <c r="B183" i="12"/>
  <c r="B78" i="29"/>
  <c r="A298" i="12"/>
  <c r="B358" i="13"/>
  <c r="A23" i="12"/>
  <c r="D79" i="29"/>
  <c r="B412" i="12"/>
  <c r="B107" i="13"/>
  <c r="A93" i="13"/>
  <c r="F55" i="29"/>
  <c r="A341" i="13"/>
  <c r="A68" i="13"/>
  <c r="A299" i="12"/>
  <c r="A196" i="12"/>
  <c r="B97" i="12"/>
  <c r="A43" i="12"/>
  <c r="A55" i="13"/>
  <c r="B89" i="13"/>
  <c r="A329" i="13"/>
  <c r="A237" i="13"/>
  <c r="F56" i="29"/>
  <c r="A193" i="12"/>
  <c r="B96" i="13"/>
  <c r="A411" i="12"/>
  <c r="A350" i="13"/>
  <c r="A256" i="13"/>
  <c r="B43" i="13"/>
  <c r="A364" i="13"/>
  <c r="A369" i="13"/>
  <c r="A97" i="12"/>
  <c r="A320" i="12"/>
  <c r="F33" i="29"/>
  <c r="B353" i="12"/>
  <c r="H24" i="29"/>
  <c r="B240" i="13"/>
  <c r="A246" i="12"/>
  <c r="A293" i="13"/>
  <c r="A85" i="12"/>
  <c r="A68" i="12"/>
  <c r="E61" i="29"/>
  <c r="A302" i="13"/>
  <c r="A316" i="13"/>
  <c r="B271" i="12"/>
  <c r="C64" i="29"/>
  <c r="A406" i="12"/>
  <c r="A336" i="13"/>
  <c r="B172" i="12"/>
  <c r="E43" i="29"/>
  <c r="F67" i="29"/>
  <c r="B75" i="13"/>
  <c r="A328" i="13"/>
  <c r="A318" i="12"/>
  <c r="B88" i="13"/>
  <c r="A88" i="13"/>
  <c r="B28" i="13"/>
  <c r="A267" i="13"/>
  <c r="B133" i="12"/>
  <c r="A276" i="13"/>
  <c r="A115" i="13"/>
  <c r="A175" i="12"/>
  <c r="A218" i="13"/>
  <c r="G79" i="29"/>
  <c r="B136" i="12"/>
  <c r="B376" i="13"/>
  <c r="A313" i="12"/>
  <c r="A287" i="12"/>
  <c r="A173" i="13"/>
  <c r="A192" i="13"/>
  <c r="A270" i="13"/>
  <c r="B316" i="13"/>
  <c r="B184" i="13"/>
  <c r="B170" i="12"/>
  <c r="A367" i="12"/>
  <c r="A97" i="13"/>
  <c r="A37" i="12"/>
  <c r="A274" i="12"/>
  <c r="B266" i="12"/>
  <c r="A37" i="13"/>
  <c r="B405" i="12"/>
  <c r="B371" i="13"/>
  <c r="B223" i="13"/>
  <c r="E76" i="29"/>
  <c r="A409" i="13"/>
  <c r="B414" i="13"/>
  <c r="A183" i="13"/>
  <c r="B46" i="13"/>
  <c r="A375" i="13"/>
  <c r="A363" i="13"/>
  <c r="A353" i="12"/>
  <c r="B116" i="13"/>
  <c r="A32" i="13"/>
  <c r="G15" i="12"/>
  <c r="B113" i="12"/>
  <c r="B377" i="13"/>
  <c r="A42" i="12"/>
  <c r="B63" i="12"/>
  <c r="A98" i="13"/>
  <c r="B144" i="12"/>
  <c r="B374" i="13"/>
  <c r="G24" i="29"/>
  <c r="A239" i="13"/>
  <c r="A343" i="12"/>
  <c r="A330" i="12"/>
  <c r="A27" i="13"/>
  <c r="B154" i="13"/>
  <c r="B413" i="12"/>
  <c r="D27" i="29"/>
  <c r="B253" i="12"/>
  <c r="B48" i="13"/>
  <c r="B295" i="13"/>
  <c r="B160" i="12"/>
  <c r="A116" i="13"/>
  <c r="B258" i="12"/>
  <c r="B236" i="13"/>
  <c r="A339" i="12"/>
  <c r="B173" i="13"/>
  <c r="A86" i="13"/>
  <c r="G36" i="29"/>
  <c r="B223" i="12"/>
  <c r="A41" i="13"/>
  <c r="B319" i="12"/>
  <c r="A348" i="13"/>
  <c r="H35" i="29"/>
  <c r="B83" i="12"/>
  <c r="H25" i="29"/>
  <c r="B314" i="13"/>
  <c r="E31" i="29"/>
  <c r="B196" i="13"/>
  <c r="B160" i="13"/>
  <c r="E40" i="29"/>
  <c r="A142" i="13"/>
  <c r="A147" i="13"/>
  <c r="A211" i="13"/>
  <c r="A39" i="12"/>
  <c r="A199" i="12"/>
  <c r="F79" i="29"/>
  <c r="E62" i="29"/>
  <c r="A409" i="12"/>
  <c r="B154" i="12"/>
  <c r="D56" i="29"/>
  <c r="H56" i="29"/>
  <c r="B272" i="12"/>
  <c r="A376" i="12"/>
  <c r="A98" i="12"/>
  <c r="B49" i="12"/>
  <c r="B289" i="12"/>
  <c r="B27" i="13"/>
  <c r="B301" i="12"/>
  <c r="B381" i="12"/>
  <c r="B183" i="13"/>
  <c r="B410" i="13"/>
  <c r="B169" i="12"/>
  <c r="B343" i="13"/>
  <c r="B92" i="12"/>
  <c r="A314" i="12"/>
  <c r="B125" i="12"/>
  <c r="A211" i="12"/>
  <c r="A253" i="13"/>
  <c r="B156" i="12"/>
  <c r="A167" i="12"/>
  <c r="E23" i="29"/>
  <c r="E70" i="29"/>
  <c r="A139" i="12"/>
  <c r="B354" i="12"/>
  <c r="B33" i="12"/>
  <c r="B124" i="13"/>
  <c r="A87" i="13"/>
  <c r="G81" i="29"/>
  <c r="A51" i="13"/>
  <c r="B402" i="13"/>
  <c r="A305" i="13"/>
  <c r="F54" i="29"/>
  <c r="A78" i="12"/>
  <c r="A384" i="13"/>
  <c r="A359" i="12"/>
  <c r="A154" i="13"/>
  <c r="D55" i="29"/>
  <c r="D81" i="29"/>
  <c r="E15" i="13"/>
  <c r="B381" i="13"/>
  <c r="B179" i="13"/>
  <c r="B81" i="12"/>
  <c r="B125" i="13"/>
  <c r="A281" i="13"/>
  <c r="A21" i="13"/>
  <c r="A28" i="13"/>
  <c r="A65" i="12"/>
  <c r="B62" i="29"/>
  <c r="F37" i="29"/>
  <c r="A310" i="12"/>
  <c r="B149" i="12"/>
  <c r="B219" i="13"/>
  <c r="A163" i="12"/>
  <c r="A410" i="13"/>
  <c r="B337" i="12"/>
  <c r="B362" i="13"/>
  <c r="B90" i="13"/>
  <c r="A388" i="13"/>
  <c r="A294" i="12"/>
  <c r="A347" i="12"/>
  <c r="H61" i="29"/>
  <c r="A370" i="12"/>
  <c r="B270" i="13"/>
  <c r="B338" i="12"/>
  <c r="A86" i="12"/>
  <c r="A352" i="12"/>
  <c r="A65" i="13"/>
  <c r="B329" i="12"/>
  <c r="A169" i="13"/>
  <c r="H37" i="29"/>
  <c r="B339" i="12"/>
  <c r="B24" i="12"/>
  <c r="A356" i="12"/>
  <c r="B175" i="13"/>
  <c r="A220" i="12"/>
  <c r="A287" i="13"/>
  <c r="E21" i="29"/>
  <c r="B82" i="29"/>
  <c r="A44" i="13"/>
  <c r="B26" i="13"/>
  <c r="B130" i="12"/>
  <c r="B145" i="13"/>
  <c r="C40" i="29"/>
  <c r="G42" i="29"/>
  <c r="B282" i="12"/>
  <c r="B104" i="13"/>
  <c r="B312" i="12"/>
  <c r="B272" i="13"/>
  <c r="A119" i="12"/>
  <c r="B252" i="13"/>
  <c r="B231" i="13"/>
  <c r="A140" i="12"/>
  <c r="A63" i="13"/>
  <c r="B158" i="13"/>
  <c r="A288" i="13"/>
  <c r="A401" i="13"/>
  <c r="B142" i="13"/>
  <c r="B19" i="13"/>
  <c r="A203" i="12"/>
  <c r="A142" i="12"/>
  <c r="B64" i="13"/>
  <c r="A57" i="12"/>
  <c r="A178" i="13"/>
  <c r="A198" i="13"/>
  <c r="A322" i="13"/>
  <c r="B215" i="13"/>
  <c r="B295" i="12"/>
  <c r="B39" i="13"/>
  <c r="B414" i="12"/>
  <c r="B297" i="13"/>
  <c r="D35" i="29"/>
  <c r="A173" i="12"/>
  <c r="B152" i="12"/>
  <c r="A56" i="13"/>
  <c r="B165" i="13"/>
  <c r="E34" i="29"/>
  <c r="A48" i="13"/>
  <c r="B411" i="13"/>
  <c r="B195" i="13"/>
  <c r="B22" i="29"/>
  <c r="A41" i="12"/>
  <c r="C61" i="29"/>
  <c r="A70" i="13"/>
  <c r="F17" i="13"/>
  <c r="C25" i="29"/>
  <c r="A284" i="13"/>
  <c r="G58" i="29"/>
  <c r="A280" i="13"/>
  <c r="B319" i="13"/>
  <c r="A81" i="12"/>
  <c r="B161" i="12"/>
  <c r="C56" i="29"/>
  <c r="A405" i="12"/>
  <c r="A81" i="13"/>
  <c r="A200" i="13"/>
  <c r="B332" i="13"/>
  <c r="H42" i="29"/>
  <c r="B347" i="13"/>
  <c r="A258" i="13"/>
  <c r="A166" i="12"/>
  <c r="B404" i="13"/>
  <c r="B281" i="13"/>
  <c r="A380" i="12"/>
  <c r="A371" i="12"/>
  <c r="A359" i="13"/>
  <c r="B382" i="12"/>
  <c r="B121" i="12"/>
  <c r="B119" i="13"/>
  <c r="B307" i="12"/>
  <c r="A179" i="12"/>
  <c r="B388" i="13"/>
  <c r="G69" i="29"/>
  <c r="B265" i="12"/>
  <c r="A46" i="13"/>
  <c r="E66" i="29"/>
  <c r="B238" i="13"/>
  <c r="B374" i="12"/>
  <c r="A79" i="13"/>
  <c r="B222" i="12"/>
  <c r="A229" i="13"/>
  <c r="B210" i="12"/>
  <c r="D17" i="13"/>
  <c r="A70" i="12"/>
  <c r="B380" i="13"/>
  <c r="B22" i="12"/>
  <c r="B273" i="13"/>
  <c r="B307" i="13"/>
  <c r="B288" i="12"/>
  <c r="A114" i="12"/>
  <c r="A44" i="12"/>
  <c r="A136" i="13"/>
  <c r="A102" i="13"/>
  <c r="A88" i="12"/>
  <c r="A267" i="12"/>
  <c r="G74" i="29"/>
  <c r="A402" i="12"/>
  <c r="B281" i="12"/>
  <c r="A210" i="12"/>
  <c r="A411" i="13"/>
  <c r="A120" i="12"/>
  <c r="H66" i="29"/>
  <c r="A150" i="12"/>
  <c r="B216" i="12"/>
  <c r="F29" i="29"/>
  <c r="A228" i="13"/>
  <c r="D54" i="29"/>
  <c r="B325" i="13"/>
  <c r="B69" i="29"/>
  <c r="B402" i="12"/>
  <c r="A168" i="13"/>
  <c r="A355" i="12"/>
  <c r="B258" i="13"/>
  <c r="A264" i="13"/>
  <c r="B30" i="13"/>
  <c r="D62" i="29"/>
  <c r="B324" i="12"/>
  <c r="A390" i="12"/>
  <c r="B33" i="29"/>
  <c r="D33" i="29"/>
  <c r="B398" i="13"/>
  <c r="B243" i="12"/>
  <c r="B86" i="13"/>
  <c r="B233" i="13"/>
  <c r="B168" i="12"/>
  <c r="A307" i="12"/>
  <c r="B151" i="12"/>
  <c r="B159" i="13"/>
  <c r="A408" i="12"/>
  <c r="F35" i="29"/>
  <c r="B225" i="12"/>
  <c r="B194" i="12"/>
  <c r="A33" i="13"/>
  <c r="H33" i="29"/>
  <c r="B310" i="13"/>
  <c r="B407" i="13"/>
  <c r="B395" i="12"/>
  <c r="B390" i="13"/>
  <c r="A332" i="12"/>
  <c r="B109" i="12"/>
  <c r="A334" i="13"/>
  <c r="B344" i="12"/>
  <c r="D25" i="29"/>
  <c r="B189" i="13"/>
  <c r="B393" i="12"/>
  <c r="G39" i="29"/>
  <c r="B297" i="12"/>
  <c r="A128" i="13"/>
  <c r="C36" i="29"/>
  <c r="A295" i="12"/>
  <c r="B345" i="12"/>
  <c r="G66" i="29"/>
  <c r="A101" i="13"/>
  <c r="B294" i="12"/>
  <c r="B287" i="12"/>
  <c r="E16" i="13"/>
  <c r="A393" i="13"/>
  <c r="A75" i="13"/>
  <c r="A95" i="12"/>
  <c r="B262" i="13"/>
  <c r="B60" i="29"/>
  <c r="A417" i="12"/>
  <c r="A414" i="13"/>
  <c r="A49" i="13"/>
  <c r="A31" i="12"/>
  <c r="A176" i="12"/>
  <c r="A413" i="12"/>
  <c r="A24" i="13"/>
  <c r="A269" i="12"/>
  <c r="G56" i="29"/>
  <c r="B386" i="13"/>
  <c r="B41" i="12"/>
  <c r="A335" i="13"/>
  <c r="A34" i="13"/>
  <c r="A38" i="13"/>
  <c r="B280" i="13"/>
  <c r="A292" i="13"/>
  <c r="B33" i="13"/>
  <c r="B256" i="13"/>
  <c r="A148" i="13"/>
  <c r="B54" i="13"/>
  <c r="B388" i="12"/>
  <c r="A159" i="12"/>
  <c r="C34" i="29"/>
  <c r="H81" i="29"/>
  <c r="B328" i="12"/>
  <c r="C39" i="29"/>
  <c r="B147" i="13"/>
  <c r="B110" i="13"/>
  <c r="F36" i="29"/>
  <c r="F17" i="12"/>
  <c r="A143" i="12"/>
  <c r="A387" i="12"/>
  <c r="A153" i="12"/>
  <c r="A263" i="13"/>
  <c r="C54" i="29"/>
  <c r="A112" i="13"/>
  <c r="B120" i="12"/>
  <c r="H31" i="29"/>
  <c r="A244" i="13"/>
  <c r="A333" i="12"/>
  <c r="B410" i="12"/>
  <c r="F43" i="29"/>
  <c r="A334" i="12"/>
  <c r="B243" i="13"/>
  <c r="B18" i="12"/>
  <c r="B114" i="13"/>
  <c r="B23" i="12"/>
  <c r="B323" i="12"/>
  <c r="B345" i="13"/>
  <c r="A184" i="12"/>
  <c r="A272" i="12"/>
  <c r="B138" i="13"/>
  <c r="F16" i="12"/>
  <c r="A399" i="13"/>
  <c r="G17" i="13"/>
  <c r="B84" i="13"/>
  <c r="B190" i="13"/>
  <c r="D70" i="29"/>
  <c r="B249" i="13"/>
  <c r="A216" i="13"/>
  <c r="A47" i="12"/>
  <c r="A282" i="12"/>
  <c r="A224" i="13"/>
  <c r="A331" i="13"/>
  <c r="G15" i="13"/>
  <c r="A268" i="13"/>
  <c r="A244" i="12"/>
  <c r="A64" i="12"/>
  <c r="A392" i="12"/>
  <c r="B219" i="12"/>
  <c r="A363" i="12"/>
  <c r="B171" i="13"/>
  <c r="A372" i="12"/>
  <c r="A75" i="12"/>
  <c r="B123" i="12"/>
  <c r="B230" i="13"/>
  <c r="B216" i="13"/>
  <c r="A145" i="13"/>
  <c r="A145" i="12"/>
  <c r="E41" i="29"/>
  <c r="B373" i="13"/>
  <c r="B174" i="12"/>
  <c r="B300" i="12"/>
  <c r="B392" i="12"/>
  <c r="A385" i="13"/>
  <c r="A316" i="12"/>
  <c r="B20" i="13"/>
  <c r="A62" i="13"/>
  <c r="B346" i="13"/>
  <c r="G33" i="29"/>
  <c r="A394" i="12"/>
  <c r="B264" i="13"/>
  <c r="A188" i="12"/>
  <c r="B322" i="12"/>
  <c r="B304" i="12"/>
  <c r="A112" i="12"/>
  <c r="B382" i="13"/>
  <c r="E42" i="29"/>
  <c r="B145" i="12"/>
  <c r="A153" i="13"/>
  <c r="B91" i="12"/>
  <c r="A19" i="12"/>
  <c r="F42" i="29"/>
  <c r="A157" i="12"/>
  <c r="A66" i="13"/>
  <c r="A278" i="12"/>
  <c r="B338" i="13"/>
  <c r="B73" i="12"/>
  <c r="A261" i="12"/>
  <c r="A159" i="13"/>
  <c r="A293" i="12"/>
  <c r="A144" i="12"/>
  <c r="A283" i="12"/>
  <c r="F75" i="29"/>
  <c r="A219" i="13"/>
  <c r="A352" i="13"/>
  <c r="A326" i="13"/>
  <c r="B332" i="12"/>
  <c r="H69" i="29"/>
  <c r="B391" i="13"/>
  <c r="A191" i="13"/>
  <c r="A185" i="13"/>
  <c r="B71" i="12"/>
  <c r="A407" i="13"/>
  <c r="D37" i="29"/>
  <c r="G23" i="29"/>
  <c r="A362" i="12"/>
  <c r="A76" i="13"/>
  <c r="B55" i="13"/>
  <c r="D72" i="29"/>
  <c r="B43" i="12"/>
  <c r="G22" i="29"/>
  <c r="A28" i="12"/>
  <c r="A60" i="12"/>
  <c r="E36" i="29"/>
  <c r="A386" i="12"/>
  <c r="A181" i="12"/>
  <c r="A383" i="12"/>
  <c r="B221" i="13"/>
  <c r="B67" i="13"/>
  <c r="B129" i="13"/>
  <c r="A20" i="12"/>
  <c r="A66" i="12"/>
  <c r="A214" i="12"/>
  <c r="B247" i="13"/>
  <c r="B28" i="12"/>
  <c r="A119" i="13"/>
  <c r="B108" i="12"/>
  <c r="B96" i="12"/>
  <c r="B285" i="13"/>
  <c r="A67" i="13"/>
  <c r="B415" i="12"/>
  <c r="A233" i="12"/>
  <c r="B27" i="12"/>
  <c r="G67" i="29"/>
  <c r="B387" i="13"/>
  <c r="B385" i="13"/>
  <c r="B158" i="12"/>
  <c r="B400" i="12"/>
  <c r="A358" i="13"/>
  <c r="A177" i="13"/>
  <c r="A346" i="13"/>
  <c r="B146" i="13"/>
  <c r="A302" i="12"/>
  <c r="A47" i="13"/>
  <c r="A83" i="13"/>
  <c r="B362" i="12"/>
  <c r="A266" i="12"/>
  <c r="A205" i="12"/>
  <c r="A24" i="12"/>
  <c r="A133" i="12"/>
  <c r="B191" i="12"/>
  <c r="B173" i="12"/>
  <c r="A394" i="13"/>
  <c r="B274" i="12"/>
  <c r="H16" i="13"/>
  <c r="F21" i="29"/>
  <c r="A161" i="13"/>
  <c r="B199" i="13"/>
  <c r="B86" i="12"/>
  <c r="B123" i="13"/>
  <c r="A308" i="13"/>
  <c r="A185" i="12"/>
  <c r="A110" i="12"/>
  <c r="B73" i="13"/>
  <c r="B137" i="12"/>
  <c r="B228" i="12"/>
  <c r="B247" i="12"/>
  <c r="E60" i="29"/>
  <c r="B212" i="13"/>
  <c r="D16" i="12"/>
  <c r="A257" i="13"/>
  <c r="B66" i="12"/>
  <c r="H67" i="29"/>
  <c r="A204" i="13"/>
  <c r="A250" i="13"/>
  <c r="B138" i="12"/>
  <c r="C72" i="29"/>
  <c r="A271" i="13"/>
  <c r="B36" i="29"/>
  <c r="A96" i="12"/>
  <c r="B195" i="12"/>
  <c r="B390" i="12"/>
  <c r="A130" i="13"/>
  <c r="B296" i="13"/>
  <c r="C21" i="29"/>
  <c r="B42" i="13"/>
  <c r="A151" i="12"/>
  <c r="B350" i="13"/>
  <c r="B397" i="13"/>
  <c r="B24" i="29"/>
  <c r="H68" i="29"/>
  <c r="B331" i="12"/>
  <c r="B366" i="13"/>
  <c r="B155" i="13"/>
  <c r="B51" i="13"/>
  <c r="A71" i="12"/>
  <c r="B251" i="13"/>
  <c r="B313" i="13"/>
  <c r="B264" i="12"/>
  <c r="C82" i="29"/>
  <c r="B37" i="29"/>
  <c r="A156" i="13"/>
  <c r="A225" i="13"/>
  <c r="B315" i="12"/>
  <c r="B250" i="12"/>
  <c r="B207" i="12"/>
  <c r="A45" i="13"/>
  <c r="A212" i="12"/>
  <c r="A248" i="13"/>
  <c r="G25" i="29"/>
  <c r="A69" i="13"/>
  <c r="B139" i="13"/>
  <c r="E64" i="29"/>
  <c r="B200" i="12"/>
  <c r="B370" i="12"/>
  <c r="A195" i="13"/>
  <c r="B363" i="12"/>
  <c r="B131" i="13"/>
  <c r="E24" i="29"/>
  <c r="A188" i="13"/>
  <c r="B43" i="29"/>
  <c r="F78" i="29"/>
  <c r="A18" i="12"/>
  <c r="C15" i="12"/>
  <c r="A345" i="13"/>
  <c r="B34" i="13"/>
  <c r="A263" i="12"/>
  <c r="H72" i="29"/>
  <c r="A233" i="13"/>
  <c r="B70" i="12"/>
  <c r="E55" i="29"/>
  <c r="B206" i="12"/>
  <c r="B408" i="13"/>
  <c r="H54" i="29"/>
  <c r="B326" i="13"/>
  <c r="H27" i="29"/>
  <c r="A144" i="13"/>
  <c r="A274" i="13"/>
  <c r="B322" i="13"/>
  <c r="A186" i="12"/>
  <c r="B271" i="13"/>
  <c r="E37" i="29"/>
  <c r="A105" i="13"/>
  <c r="B203" i="12"/>
  <c r="A109" i="13"/>
  <c r="B360" i="13"/>
  <c r="A273" i="12"/>
  <c r="F34" i="29"/>
  <c r="A330" i="13"/>
  <c r="B44" i="13"/>
  <c r="A340" i="12"/>
  <c r="A405" i="13"/>
  <c r="B42" i="29"/>
  <c r="A43" i="13"/>
  <c r="B252" i="12"/>
  <c r="A182" i="13"/>
  <c r="A270" i="12"/>
  <c r="B101" i="12"/>
  <c r="B255" i="13"/>
  <c r="A235" i="13"/>
  <c r="A413" i="13"/>
  <c r="A410" i="12"/>
  <c r="A407" i="12"/>
  <c r="A241" i="12"/>
  <c r="B199" i="12"/>
  <c r="A189" i="13"/>
  <c r="B260" i="13"/>
  <c r="A414" i="12"/>
  <c r="B394" i="12"/>
  <c r="A108" i="12"/>
  <c r="B336" i="12"/>
  <c r="D39" i="29"/>
  <c r="B22" i="13"/>
  <c r="B246" i="13"/>
  <c r="B392" i="13"/>
  <c r="B346" i="12"/>
  <c r="B76" i="29"/>
  <c r="I15" i="13"/>
  <c r="B279" i="13"/>
  <c r="B46" i="12"/>
  <c r="A111" i="13"/>
  <c r="A368" i="13"/>
  <c r="B298" i="12"/>
  <c r="A311" i="12"/>
  <c r="B265" i="13"/>
  <c r="A339" i="13"/>
  <c r="B57" i="29"/>
  <c r="C62" i="29"/>
  <c r="A351" i="12"/>
  <c r="B321" i="13"/>
  <c r="B97" i="13"/>
  <c r="C16" i="12"/>
  <c r="B364" i="13"/>
  <c r="B283" i="13"/>
  <c r="C55" i="29"/>
  <c r="A222" i="12"/>
  <c r="B273" i="12"/>
  <c r="A22" i="12"/>
  <c r="B176" i="12"/>
  <c r="A304" i="13"/>
  <c r="A87" i="12"/>
  <c r="B355" i="12"/>
  <c r="B257" i="13"/>
  <c r="D41" i="29"/>
  <c r="F70" i="29"/>
  <c r="A91" i="13"/>
  <c r="H79" i="29"/>
  <c r="A387" i="13"/>
  <c r="B61" i="12"/>
  <c r="A53" i="12"/>
  <c r="B396" i="12"/>
  <c r="B336" i="13"/>
  <c r="G35" i="29"/>
  <c r="B266" i="13"/>
  <c r="B63" i="29"/>
  <c r="A96" i="13"/>
  <c r="A379" i="13"/>
  <c r="B348" i="12"/>
  <c r="B65" i="13"/>
  <c r="B126" i="13"/>
  <c r="B214" i="12"/>
  <c r="A36" i="13"/>
  <c r="A248" i="12"/>
  <c r="B393" i="13"/>
  <c r="B379" i="12"/>
  <c r="B276" i="12"/>
  <c r="B205" i="13"/>
  <c r="B24" i="13"/>
  <c r="A26" i="12"/>
  <c r="A406" i="13"/>
  <c r="A104" i="13"/>
  <c r="B38" i="13"/>
  <c r="H43" i="29"/>
  <c r="A25" i="12"/>
  <c r="B314" i="12"/>
  <c r="B56" i="13"/>
  <c r="B193" i="12"/>
  <c r="B329" i="13"/>
  <c r="A249" i="13"/>
  <c r="B135" i="12"/>
  <c r="A40" i="12"/>
  <c r="B201" i="13"/>
  <c r="G63" i="29"/>
  <c r="B120" i="13"/>
  <c r="B76" i="12"/>
  <c r="A251" i="13"/>
  <c r="B367" i="12"/>
  <c r="A322" i="12"/>
  <c r="F63" i="29"/>
  <c r="A412" i="12"/>
  <c r="B30" i="29"/>
  <c r="A120" i="13"/>
  <c r="B280" i="12"/>
  <c r="A306" i="13"/>
  <c r="A49" i="12"/>
  <c r="A180" i="13"/>
  <c r="A234" i="12"/>
  <c r="B317" i="12"/>
  <c r="A134" i="12"/>
  <c r="B153" i="13"/>
  <c r="A131" i="12"/>
  <c r="A107" i="13"/>
  <c r="B20" i="12"/>
  <c r="B375" i="13"/>
  <c r="A147" i="12"/>
  <c r="B198" i="13"/>
  <c r="B303" i="13"/>
  <c r="B340" i="12"/>
  <c r="B40" i="13"/>
  <c r="A337" i="12"/>
  <c r="B52" i="12"/>
  <c r="H76" i="29"/>
  <c r="B102" i="13"/>
  <c r="D23" i="29"/>
  <c r="B237" i="12"/>
  <c r="B143" i="13"/>
  <c r="A404" i="12"/>
  <c r="A261" i="13"/>
  <c r="A189" i="12"/>
  <c r="A259" i="13"/>
  <c r="B320" i="12"/>
  <c r="B66" i="29"/>
  <c r="A382" i="12"/>
  <c r="A116" i="12"/>
  <c r="B267" i="13"/>
  <c r="B312" i="13"/>
  <c r="D28" i="29"/>
  <c r="B309" i="13"/>
  <c r="D60" i="29"/>
  <c r="A53" i="13"/>
  <c r="A134" i="13"/>
  <c r="C68" i="29"/>
  <c r="A391" i="12"/>
  <c r="H78" i="29"/>
  <c r="B197" i="13"/>
  <c r="B45" i="13"/>
  <c r="A289" i="13"/>
  <c r="A197" i="12"/>
  <c r="A89" i="13"/>
  <c r="H74" i="29"/>
  <c r="B105" i="13"/>
  <c r="A72" i="13"/>
  <c r="B409" i="13"/>
  <c r="B386" i="12"/>
  <c r="B61" i="13"/>
  <c r="A217" i="12"/>
  <c r="B250" i="13"/>
  <c r="F68" i="29"/>
  <c r="A35" i="13"/>
  <c r="B122" i="13"/>
  <c r="C31" i="29"/>
  <c r="B47" i="13"/>
  <c r="B126" i="12"/>
  <c r="B95" i="12"/>
  <c r="A150" i="13"/>
  <c r="G43" i="29"/>
  <c r="B403" i="12"/>
  <c r="A236" i="12"/>
  <c r="A297" i="13"/>
  <c r="A67" i="12"/>
  <c r="A36" i="12"/>
  <c r="B47" i="12"/>
  <c r="B321" i="12"/>
  <c r="A286" i="12"/>
  <c r="B88" i="12"/>
  <c r="B89" i="12"/>
  <c r="A73" i="12"/>
  <c r="A178" i="12"/>
  <c r="A230" i="12"/>
  <c r="B284" i="13"/>
  <c r="B369" i="12"/>
  <c r="B109" i="13"/>
  <c r="G230" i="12" l="1"/>
  <c r="C73" i="12"/>
  <c r="F36" i="12"/>
  <c r="G297" i="13"/>
  <c r="C150" i="13"/>
  <c r="F217" i="12"/>
  <c r="I89" i="13"/>
  <c r="C289" i="13"/>
  <c r="I134" i="13"/>
  <c r="D116" i="12"/>
  <c r="E259" i="13"/>
  <c r="D261" i="13"/>
  <c r="F337" i="12"/>
  <c r="I107" i="13"/>
  <c r="G234" i="12"/>
  <c r="G49" i="12"/>
  <c r="E120" i="13"/>
  <c r="G322" i="12"/>
  <c r="D40" i="12"/>
  <c r="F25" i="12"/>
  <c r="G406" i="13"/>
  <c r="G248" i="12"/>
  <c r="I379" i="13"/>
  <c r="C96" i="13"/>
  <c r="I387" i="13"/>
  <c r="E87" i="12"/>
  <c r="F22" i="12"/>
  <c r="E339" i="13"/>
  <c r="D368" i="13"/>
  <c r="I111" i="13"/>
  <c r="I189" i="13"/>
  <c r="G407" i="12"/>
  <c r="I413" i="13"/>
  <c r="F270" i="12"/>
  <c r="C43" i="13"/>
  <c r="H405" i="13"/>
  <c r="D330" i="13"/>
  <c r="I109" i="13"/>
  <c r="D186" i="12"/>
  <c r="C144" i="13"/>
  <c r="G263" i="12"/>
  <c r="C18" i="12"/>
  <c r="F195" i="13"/>
  <c r="H248" i="13"/>
  <c r="D45" i="13"/>
  <c r="F225" i="13"/>
  <c r="G71" i="12"/>
  <c r="H130" i="13"/>
  <c r="I271" i="13"/>
  <c r="I204" i="13"/>
  <c r="E110" i="12"/>
  <c r="C308" i="13"/>
  <c r="I394" i="13"/>
  <c r="D24" i="12"/>
  <c r="G266" i="12"/>
  <c r="D47" i="13"/>
  <c r="G346" i="13"/>
  <c r="E358" i="13"/>
  <c r="H67" i="13"/>
  <c r="D119" i="13"/>
  <c r="C20" i="12"/>
  <c r="G181" i="12"/>
  <c r="F28" i="12"/>
  <c r="C362" i="12"/>
  <c r="F185" i="13"/>
  <c r="E191" i="13"/>
  <c r="G352" i="13"/>
  <c r="G283" i="12"/>
  <c r="E293" i="12"/>
  <c r="F261" i="12"/>
  <c r="H66" i="13"/>
  <c r="G153" i="13"/>
  <c r="D188" i="12"/>
  <c r="D62" i="13"/>
  <c r="H385" i="13"/>
  <c r="G145" i="13"/>
  <c r="D372" i="12"/>
  <c r="F392" i="12"/>
  <c r="F268" i="13"/>
  <c r="C331" i="13"/>
  <c r="C282" i="12"/>
  <c r="D216" i="13"/>
  <c r="D272" i="12"/>
  <c r="D333" i="12"/>
  <c r="E112" i="13"/>
  <c r="G263" i="13"/>
  <c r="D143" i="12"/>
  <c r="I148" i="13"/>
  <c r="D38" i="13"/>
  <c r="D34" i="13"/>
  <c r="F269" i="12"/>
  <c r="F413" i="12"/>
  <c r="H49" i="13"/>
  <c r="H414" i="13"/>
  <c r="F75" i="13"/>
  <c r="D393" i="13"/>
  <c r="C295" i="12"/>
  <c r="D334" i="13"/>
  <c r="H33" i="13"/>
  <c r="F307" i="12"/>
  <c r="D264" i="13"/>
  <c r="G168" i="13"/>
  <c r="D150" i="12"/>
  <c r="D411" i="13"/>
  <c r="E267" i="12"/>
  <c r="H102" i="13"/>
  <c r="F230" i="12"/>
  <c r="G73" i="12"/>
  <c r="E67" i="12"/>
  <c r="E236" i="12"/>
  <c r="I35" i="13"/>
  <c r="C72" i="13"/>
  <c r="H89" i="13"/>
  <c r="E289" i="13"/>
  <c r="F134" i="13"/>
  <c r="E116" i="12"/>
  <c r="H259" i="13"/>
  <c r="H261" i="13"/>
  <c r="G147" i="12"/>
  <c r="D131" i="12"/>
  <c r="D234" i="12"/>
  <c r="D49" i="12"/>
  <c r="C120" i="13"/>
  <c r="E322" i="12"/>
  <c r="C40" i="12"/>
  <c r="C25" i="12"/>
  <c r="I406" i="13"/>
  <c r="E248" i="12"/>
  <c r="H379" i="13"/>
  <c r="E53" i="12"/>
  <c r="I91" i="13"/>
  <c r="D304" i="13"/>
  <c r="F222" i="12"/>
  <c r="G339" i="13"/>
  <c r="G368" i="13"/>
  <c r="G108" i="12"/>
  <c r="E189" i="13"/>
  <c r="C407" i="12"/>
  <c r="F413" i="13"/>
  <c r="D270" i="12"/>
  <c r="D43" i="13"/>
  <c r="E340" i="12"/>
  <c r="C273" i="12"/>
  <c r="E105" i="13"/>
  <c r="F274" i="13"/>
  <c r="I144" i="13"/>
  <c r="F263" i="12"/>
  <c r="D18" i="12"/>
  <c r="I195" i="13"/>
  <c r="E248" i="13"/>
  <c r="E45" i="13"/>
  <c r="I225" i="13"/>
  <c r="E71" i="12"/>
  <c r="F130" i="13"/>
  <c r="G271" i="13"/>
  <c r="H204" i="13"/>
  <c r="C110" i="12"/>
  <c r="G308" i="13"/>
  <c r="H394" i="13"/>
  <c r="E24" i="12"/>
  <c r="F266" i="12"/>
  <c r="I47" i="13"/>
  <c r="H346" i="13"/>
  <c r="C358" i="13"/>
  <c r="E67" i="13"/>
  <c r="C214" i="12"/>
  <c r="D20" i="12"/>
  <c r="C181" i="12"/>
  <c r="C28" i="12"/>
  <c r="G362" i="12"/>
  <c r="I185" i="13"/>
  <c r="C191" i="13"/>
  <c r="D352" i="13"/>
  <c r="C283" i="12"/>
  <c r="G293" i="12"/>
  <c r="G261" i="12"/>
  <c r="I66" i="13"/>
  <c r="E153" i="13"/>
  <c r="C188" i="12"/>
  <c r="C62" i="13"/>
  <c r="D385" i="13"/>
  <c r="H145" i="13"/>
  <c r="G372" i="12"/>
  <c r="C64" i="12"/>
  <c r="D268" i="13"/>
  <c r="E224" i="13"/>
  <c r="C47" i="12"/>
  <c r="D399" i="13"/>
  <c r="F184" i="12"/>
  <c r="E333" i="12"/>
  <c r="F112" i="13"/>
  <c r="C153" i="12"/>
  <c r="F143" i="12"/>
  <c r="H148" i="13"/>
  <c r="F38" i="13"/>
  <c r="I335" i="13"/>
  <c r="I24" i="13"/>
  <c r="E176" i="12"/>
  <c r="G49" i="13"/>
  <c r="G417" i="12"/>
  <c r="H75" i="13"/>
  <c r="F101" i="13"/>
  <c r="I128" i="13"/>
  <c r="G334" i="13"/>
  <c r="C33" i="13"/>
  <c r="C390" i="12"/>
  <c r="G355" i="12"/>
  <c r="E228" i="13"/>
  <c r="F120" i="12"/>
  <c r="G210" i="12"/>
  <c r="F267" i="12"/>
  <c r="G102" i="13"/>
  <c r="G44" i="12"/>
  <c r="G70" i="12"/>
  <c r="C79" i="13"/>
  <c r="D179" i="12"/>
  <c r="C230" i="12"/>
  <c r="D73" i="12"/>
  <c r="D67" i="12"/>
  <c r="G236" i="12"/>
  <c r="F35" i="13"/>
  <c r="D72" i="13"/>
  <c r="D89" i="13"/>
  <c r="I289" i="13"/>
  <c r="C134" i="13"/>
  <c r="G116" i="12"/>
  <c r="C259" i="13"/>
  <c r="F261" i="13"/>
  <c r="E147" i="12"/>
  <c r="C131" i="12"/>
  <c r="F234" i="12"/>
  <c r="C49" i="12"/>
  <c r="I120" i="13"/>
  <c r="D322" i="12"/>
  <c r="F40" i="12"/>
  <c r="G25" i="12"/>
  <c r="H406" i="13"/>
  <c r="C248" i="12"/>
  <c r="D379" i="13"/>
  <c r="F53" i="12"/>
  <c r="E91" i="13"/>
  <c r="E304" i="13"/>
  <c r="C222" i="12"/>
  <c r="H339" i="13"/>
  <c r="E368" i="13"/>
  <c r="D108" i="12"/>
  <c r="C189" i="13"/>
  <c r="E407" i="12"/>
  <c r="G413" i="13"/>
  <c r="E270" i="12"/>
  <c r="I43" i="13"/>
  <c r="G340" i="12"/>
  <c r="D273" i="12"/>
  <c r="D105" i="13"/>
  <c r="C274" i="13"/>
  <c r="G144" i="13"/>
  <c r="C263" i="12"/>
  <c r="E18" i="12"/>
  <c r="G195" i="13"/>
  <c r="D248" i="13"/>
  <c r="G45" i="13"/>
  <c r="C156" i="13"/>
  <c r="G151" i="12"/>
  <c r="D96" i="12"/>
  <c r="C250" i="13"/>
  <c r="G204" i="13"/>
  <c r="G110" i="12"/>
  <c r="F308" i="13"/>
  <c r="D394" i="13"/>
  <c r="C24" i="12"/>
  <c r="G83" i="13"/>
  <c r="F47" i="13"/>
  <c r="E346" i="13"/>
  <c r="H358" i="13"/>
  <c r="G67" i="13"/>
  <c r="F214" i="12"/>
  <c r="G20" i="12"/>
  <c r="E386" i="12"/>
  <c r="D28" i="12"/>
  <c r="E362" i="12"/>
  <c r="D185" i="13"/>
  <c r="C326" i="13"/>
  <c r="H352" i="13"/>
  <c r="F283" i="12"/>
  <c r="E159" i="13"/>
  <c r="C278" i="12"/>
  <c r="G157" i="12"/>
  <c r="H153" i="13"/>
  <c r="E188" i="12"/>
  <c r="G62" i="13"/>
  <c r="I385" i="13"/>
  <c r="C145" i="13"/>
  <c r="C372" i="12"/>
  <c r="F64" i="12"/>
  <c r="G268" i="13"/>
  <c r="F224" i="13"/>
  <c r="F47" i="12"/>
  <c r="C399" i="13"/>
  <c r="E184" i="12"/>
  <c r="G333" i="12"/>
  <c r="D112" i="13"/>
  <c r="G153" i="12"/>
  <c r="G143" i="12"/>
  <c r="E148" i="13"/>
  <c r="C38" i="13"/>
  <c r="E335" i="13"/>
  <c r="F24" i="13"/>
  <c r="F176" i="12"/>
  <c r="E49" i="13"/>
  <c r="C417" i="12"/>
  <c r="E75" i="13"/>
  <c r="D101" i="13"/>
  <c r="G128" i="13"/>
  <c r="F334" i="13"/>
  <c r="D33" i="13"/>
  <c r="G390" i="12"/>
  <c r="C355" i="12"/>
  <c r="F228" i="13"/>
  <c r="G120" i="12"/>
  <c r="C210" i="12"/>
  <c r="C267" i="12"/>
  <c r="E102" i="13"/>
  <c r="F44" i="12"/>
  <c r="F229" i="13"/>
  <c r="F79" i="13"/>
  <c r="F179" i="12"/>
  <c r="G371" i="12"/>
  <c r="E258" i="13"/>
  <c r="I200" i="13"/>
  <c r="G405" i="12"/>
  <c r="H280" i="13"/>
  <c r="D70" i="13"/>
  <c r="C48" i="13"/>
  <c r="D173" i="12"/>
  <c r="G198" i="13"/>
  <c r="G178" i="13"/>
  <c r="E203" i="12"/>
  <c r="C288" i="13"/>
  <c r="H63" i="13"/>
  <c r="E44" i="13"/>
  <c r="F287" i="13"/>
  <c r="I169" i="13"/>
  <c r="D65" i="13"/>
  <c r="F370" i="12"/>
  <c r="C294" i="12"/>
  <c r="C410" i="13"/>
  <c r="F310" i="12"/>
  <c r="I28" i="13"/>
  <c r="G281" i="13"/>
  <c r="E359" i="12"/>
  <c r="C78" i="12"/>
  <c r="C51" i="13"/>
  <c r="C87" i="13"/>
  <c r="C253" i="13"/>
  <c r="D314" i="12"/>
  <c r="G376" i="12"/>
  <c r="D39" i="12"/>
  <c r="I147" i="13"/>
  <c r="F142" i="13"/>
  <c r="E41" i="13"/>
  <c r="E339" i="12"/>
  <c r="I27" i="13"/>
  <c r="C343" i="12"/>
  <c r="F98" i="13"/>
  <c r="G32" i="13"/>
  <c r="C363" i="13"/>
  <c r="H375" i="13"/>
  <c r="C409" i="13"/>
  <c r="G274" i="12"/>
  <c r="I97" i="13"/>
  <c r="F270" i="13"/>
  <c r="G173" i="13"/>
  <c r="D313" i="12"/>
  <c r="G175" i="12"/>
  <c r="C276" i="13"/>
  <c r="H88" i="13"/>
  <c r="E328" i="13"/>
  <c r="G336" i="13"/>
  <c r="C316" i="13"/>
  <c r="F68" i="12"/>
  <c r="D293" i="13"/>
  <c r="F97" i="12"/>
  <c r="D364" i="13"/>
  <c r="H256" i="13"/>
  <c r="E411" i="12"/>
  <c r="C237" i="13"/>
  <c r="D55" i="13"/>
  <c r="D196" i="12"/>
  <c r="C68" i="13"/>
  <c r="E93" i="13"/>
  <c r="D298" i="12"/>
  <c r="C320" i="13"/>
  <c r="H106" i="13"/>
  <c r="D232" i="13"/>
  <c r="D58" i="13"/>
  <c r="F90" i="13"/>
  <c r="D163" i="13"/>
  <c r="C325" i="12"/>
  <c r="E236" i="13"/>
  <c r="E315" i="12"/>
  <c r="F46" i="12"/>
  <c r="I381" i="13"/>
  <c r="F95" i="13"/>
  <c r="E181" i="13"/>
  <c r="D62" i="12"/>
  <c r="H170" i="13"/>
  <c r="E230" i="12"/>
  <c r="F286" i="12"/>
  <c r="F67" i="12"/>
  <c r="F236" i="12"/>
  <c r="G35" i="13"/>
  <c r="H72" i="13"/>
  <c r="F197" i="12"/>
  <c r="D391" i="12"/>
  <c r="H53" i="13"/>
  <c r="D382" i="12"/>
  <c r="D189" i="12"/>
  <c r="F404" i="12"/>
  <c r="D147" i="12"/>
  <c r="F131" i="12"/>
  <c r="E234" i="12"/>
  <c r="F49" i="12"/>
  <c r="G120" i="13"/>
  <c r="F322" i="12"/>
  <c r="G40" i="12"/>
  <c r="D25" i="12"/>
  <c r="C406" i="13"/>
  <c r="F248" i="12"/>
  <c r="C379" i="13"/>
  <c r="D53" i="12"/>
  <c r="D91" i="13"/>
  <c r="C304" i="13"/>
  <c r="G222" i="12"/>
  <c r="I339" i="13"/>
  <c r="C368" i="13"/>
  <c r="E108" i="12"/>
  <c r="F189" i="13"/>
  <c r="F407" i="12"/>
  <c r="C413" i="13"/>
  <c r="G270" i="12"/>
  <c r="F43" i="13"/>
  <c r="C340" i="12"/>
  <c r="E273" i="12"/>
  <c r="C105" i="13"/>
  <c r="E274" i="13"/>
  <c r="G233" i="13"/>
  <c r="G345" i="13"/>
  <c r="F188" i="13"/>
  <c r="D195" i="13"/>
  <c r="C248" i="13"/>
  <c r="C45" i="13"/>
  <c r="D156" i="13"/>
  <c r="E151" i="12"/>
  <c r="G96" i="12"/>
  <c r="E250" i="13"/>
  <c r="F204" i="13"/>
  <c r="D110" i="12"/>
  <c r="E308" i="13"/>
  <c r="C394" i="13"/>
  <c r="F24" i="12"/>
  <c r="H83" i="13"/>
  <c r="G47" i="13"/>
  <c r="D346" i="13"/>
  <c r="F358" i="13"/>
  <c r="D67" i="13"/>
  <c r="D214" i="12"/>
  <c r="F20" i="12"/>
  <c r="F386" i="12"/>
  <c r="E28" i="12"/>
  <c r="F362" i="12"/>
  <c r="H185" i="13"/>
  <c r="G326" i="13"/>
  <c r="F352" i="13"/>
  <c r="D283" i="12"/>
  <c r="G159" i="13"/>
  <c r="E278" i="12"/>
  <c r="D157" i="12"/>
  <c r="I153" i="13"/>
  <c r="G188" i="12"/>
  <c r="E62" i="13"/>
  <c r="F385" i="13"/>
  <c r="I145" i="13"/>
  <c r="C363" i="12"/>
  <c r="E64" i="12"/>
  <c r="I268" i="13"/>
  <c r="H224" i="13"/>
  <c r="D47" i="12"/>
  <c r="F399" i="13"/>
  <c r="C184" i="12"/>
  <c r="F333" i="12"/>
  <c r="H112" i="13"/>
  <c r="F153" i="12"/>
  <c r="E143" i="12"/>
  <c r="D148" i="13"/>
  <c r="H38" i="13"/>
  <c r="G335" i="13"/>
  <c r="E24" i="13"/>
  <c r="D176" i="12"/>
  <c r="C49" i="13"/>
  <c r="E417" i="12"/>
  <c r="D75" i="13"/>
  <c r="G101" i="13"/>
  <c r="H128" i="13"/>
  <c r="D332" i="12"/>
  <c r="E408" i="12"/>
  <c r="E390" i="12"/>
  <c r="D355" i="12"/>
  <c r="C228" i="13"/>
  <c r="C120" i="12"/>
  <c r="F210" i="12"/>
  <c r="G267" i="12"/>
  <c r="C102" i="13"/>
  <c r="C44" i="12"/>
  <c r="D229" i="13"/>
  <c r="I79" i="13"/>
  <c r="E179" i="12"/>
  <c r="D371" i="12"/>
  <c r="H258" i="13"/>
  <c r="F200" i="13"/>
  <c r="F405" i="12"/>
  <c r="E280" i="13"/>
  <c r="H70" i="13"/>
  <c r="I48" i="13"/>
  <c r="G173" i="12"/>
  <c r="C198" i="13"/>
  <c r="E57" i="12"/>
  <c r="D203" i="12"/>
  <c r="F288" i="13"/>
  <c r="C140" i="12"/>
  <c r="I44" i="13"/>
  <c r="F220" i="12"/>
  <c r="G169" i="13"/>
  <c r="G352" i="12"/>
  <c r="C370" i="12"/>
  <c r="F294" i="12"/>
  <c r="I410" i="13"/>
  <c r="E310" i="12"/>
  <c r="F28" i="13"/>
  <c r="C281" i="13"/>
  <c r="D359" i="12"/>
  <c r="D78" i="12"/>
  <c r="D51" i="13"/>
  <c r="G139" i="12"/>
  <c r="E253" i="13"/>
  <c r="G314" i="12"/>
  <c r="E376" i="12"/>
  <c r="C39" i="12"/>
  <c r="E147" i="13"/>
  <c r="I142" i="13"/>
  <c r="D41" i="13"/>
  <c r="C339" i="12"/>
  <c r="E27" i="13"/>
  <c r="D343" i="12"/>
  <c r="D98" i="13"/>
  <c r="F32" i="13"/>
  <c r="F363" i="13"/>
  <c r="E183" i="13"/>
  <c r="G409" i="13"/>
  <c r="E274" i="12"/>
  <c r="G97" i="13"/>
  <c r="E270" i="13"/>
  <c r="H173" i="13"/>
  <c r="G313" i="12"/>
  <c r="F175" i="12"/>
  <c r="G276" i="13"/>
  <c r="F88" i="13"/>
  <c r="D328" i="13"/>
  <c r="E336" i="13"/>
  <c r="H316" i="13"/>
  <c r="C68" i="12"/>
  <c r="G293" i="13"/>
  <c r="E97" i="12"/>
  <c r="H364" i="13"/>
  <c r="D256" i="13"/>
  <c r="G411" i="12"/>
  <c r="F237" i="13"/>
  <c r="H55" i="13"/>
  <c r="E196" i="12"/>
  <c r="G68" i="13"/>
  <c r="C93" i="13"/>
  <c r="E298" i="12"/>
  <c r="D320" i="13"/>
  <c r="E106" i="13"/>
  <c r="C232" i="13"/>
  <c r="E54" i="13"/>
  <c r="D90" i="13"/>
  <c r="G163" i="13"/>
  <c r="F325" i="12"/>
  <c r="G236" i="13"/>
  <c r="C315" i="12"/>
  <c r="D46" i="12"/>
  <c r="F381" i="13"/>
  <c r="H95" i="13"/>
  <c r="G181" i="13"/>
  <c r="F62" i="12"/>
  <c r="C170" i="13"/>
  <c r="D50" i="12"/>
  <c r="C329" i="12"/>
  <c r="G395" i="12"/>
  <c r="C366" i="13"/>
  <c r="G103" i="12"/>
  <c r="E129" i="12"/>
  <c r="F42" i="13"/>
  <c r="I175" i="13"/>
  <c r="C379" i="12"/>
  <c r="D35" i="12"/>
  <c r="G214" i="13"/>
  <c r="C403" i="12"/>
  <c r="C305" i="12"/>
  <c r="G126" i="12"/>
  <c r="C26" i="13"/>
  <c r="E18" i="13"/>
  <c r="C215" i="12"/>
  <c r="D360" i="13"/>
  <c r="H338" i="13"/>
  <c r="F160" i="13"/>
  <c r="E332" i="13"/>
  <c r="D38" i="12"/>
  <c r="F158" i="12"/>
  <c r="F278" i="13"/>
  <c r="E319" i="12"/>
  <c r="I242" i="13"/>
  <c r="E23" i="13"/>
  <c r="D121" i="12"/>
  <c r="D199" i="13"/>
  <c r="D230" i="12"/>
  <c r="C286" i="12"/>
  <c r="C67" i="12"/>
  <c r="C236" i="12"/>
  <c r="D35" i="13"/>
  <c r="G72" i="13"/>
  <c r="G197" i="12"/>
  <c r="E391" i="12"/>
  <c r="C53" i="13"/>
  <c r="G382" i="12"/>
  <c r="E189" i="12"/>
  <c r="D404" i="12"/>
  <c r="F147" i="12"/>
  <c r="G131" i="12"/>
  <c r="I180" i="13"/>
  <c r="G306" i="13"/>
  <c r="D120" i="13"/>
  <c r="E251" i="13"/>
  <c r="I249" i="13"/>
  <c r="H104" i="13"/>
  <c r="F406" i="13"/>
  <c r="D36" i="13"/>
  <c r="F379" i="13"/>
  <c r="G53" i="12"/>
  <c r="C91" i="13"/>
  <c r="F304" i="13"/>
  <c r="E222" i="12"/>
  <c r="D339" i="13"/>
  <c r="F368" i="13"/>
  <c r="F108" i="12"/>
  <c r="G189" i="13"/>
  <c r="D410" i="12"/>
  <c r="I235" i="13"/>
  <c r="G182" i="13"/>
  <c r="E43" i="13"/>
  <c r="D340" i="12"/>
  <c r="F273" i="12"/>
  <c r="G105" i="13"/>
  <c r="G274" i="13"/>
  <c r="I233" i="13"/>
  <c r="D345" i="13"/>
  <c r="E188" i="13"/>
  <c r="E195" i="13"/>
  <c r="G248" i="13"/>
  <c r="I45" i="13"/>
  <c r="F156" i="13"/>
  <c r="F151" i="12"/>
  <c r="E96" i="12"/>
  <c r="G250" i="13"/>
  <c r="C257" i="13"/>
  <c r="G185" i="12"/>
  <c r="E161" i="13"/>
  <c r="G394" i="13"/>
  <c r="G205" i="12"/>
  <c r="I83" i="13"/>
  <c r="D302" i="12"/>
  <c r="F177" i="13"/>
  <c r="I358" i="13"/>
  <c r="C67" i="13"/>
  <c r="G214" i="12"/>
  <c r="C383" i="12"/>
  <c r="D386" i="12"/>
  <c r="G28" i="12"/>
  <c r="D362" i="12"/>
  <c r="C185" i="13"/>
  <c r="I326" i="13"/>
  <c r="I219" i="13"/>
  <c r="C144" i="12"/>
  <c r="F159" i="13"/>
  <c r="G278" i="12"/>
  <c r="E157" i="12"/>
  <c r="C153" i="13"/>
  <c r="F188" i="12"/>
  <c r="F62" i="13"/>
  <c r="E385" i="13"/>
  <c r="E145" i="13"/>
  <c r="E363" i="12"/>
  <c r="G64" i="12"/>
  <c r="E268" i="13"/>
  <c r="C224" i="13"/>
  <c r="G47" i="12"/>
  <c r="I399" i="13"/>
  <c r="G184" i="12"/>
  <c r="F244" i="13"/>
  <c r="G112" i="13"/>
  <c r="E153" i="12"/>
  <c r="G159" i="12"/>
  <c r="E292" i="13"/>
  <c r="I38" i="13"/>
  <c r="C335" i="13"/>
  <c r="H24" i="13"/>
  <c r="C176" i="12"/>
  <c r="I49" i="13"/>
  <c r="D417" i="12"/>
  <c r="G75" i="13"/>
  <c r="I101" i="13"/>
  <c r="F128" i="13"/>
  <c r="F332" i="12"/>
  <c r="D408" i="12"/>
  <c r="F390" i="12"/>
  <c r="F355" i="12"/>
  <c r="G228" i="13"/>
  <c r="D120" i="12"/>
  <c r="D210" i="12"/>
  <c r="C88" i="12"/>
  <c r="E136" i="13"/>
  <c r="D114" i="12"/>
  <c r="C229" i="13"/>
  <c r="I46" i="13"/>
  <c r="I359" i="13"/>
  <c r="E380" i="12"/>
  <c r="I258" i="13"/>
  <c r="D81" i="13"/>
  <c r="D81" i="12"/>
  <c r="I284" i="13"/>
  <c r="C70" i="13"/>
  <c r="H48" i="13"/>
  <c r="E173" i="12"/>
  <c r="E198" i="13"/>
  <c r="C57" i="12"/>
  <c r="G203" i="12"/>
  <c r="E288" i="13"/>
  <c r="G140" i="12"/>
  <c r="C44" i="13"/>
  <c r="C220" i="12"/>
  <c r="D169" i="13"/>
  <c r="F352" i="12"/>
  <c r="E370" i="12"/>
  <c r="E388" i="13"/>
  <c r="G410" i="13"/>
  <c r="G65" i="12"/>
  <c r="I21" i="13"/>
  <c r="I281" i="13"/>
  <c r="G359" i="12"/>
  <c r="E78" i="12"/>
  <c r="I51" i="13"/>
  <c r="E139" i="12"/>
  <c r="I253" i="13"/>
  <c r="F314" i="12"/>
  <c r="C409" i="12"/>
  <c r="G39" i="12"/>
  <c r="H147" i="13"/>
  <c r="D348" i="13"/>
  <c r="F41" i="13"/>
  <c r="F339" i="12"/>
  <c r="C27" i="13"/>
  <c r="E343" i="12"/>
  <c r="I98" i="13"/>
  <c r="E32" i="13"/>
  <c r="G363" i="13"/>
  <c r="I183" i="13"/>
  <c r="F409" i="13"/>
  <c r="D274" i="12"/>
  <c r="D97" i="13"/>
  <c r="C270" i="13"/>
  <c r="E173" i="13"/>
  <c r="F313" i="12"/>
  <c r="C175" i="12"/>
  <c r="D276" i="13"/>
  <c r="D88" i="13"/>
  <c r="I328" i="13"/>
  <c r="D406" i="12"/>
  <c r="F302" i="13"/>
  <c r="E85" i="12"/>
  <c r="D246" i="12"/>
  <c r="G97" i="12"/>
  <c r="I364" i="13"/>
  <c r="E350" i="13"/>
  <c r="D193" i="12"/>
  <c r="C329" i="13"/>
  <c r="I55" i="13"/>
  <c r="E299" i="12"/>
  <c r="H341" i="13"/>
  <c r="I93" i="13"/>
  <c r="F282" i="13"/>
  <c r="H320" i="13"/>
  <c r="D106" i="13"/>
  <c r="F232" i="13"/>
  <c r="H54" i="13"/>
  <c r="H90" i="13"/>
  <c r="E163" i="13"/>
  <c r="D325" i="12"/>
  <c r="C236" i="13"/>
  <c r="D315" i="12"/>
  <c r="E46" i="12"/>
  <c r="D381" i="13"/>
  <c r="D95" i="13"/>
  <c r="F181" i="13"/>
  <c r="C62" i="12"/>
  <c r="I170" i="13"/>
  <c r="G50" i="12"/>
  <c r="D329" i="12"/>
  <c r="E395" i="12"/>
  <c r="H366" i="13"/>
  <c r="C103" i="12"/>
  <c r="C129" i="12"/>
  <c r="H42" i="13"/>
  <c r="H175" i="13"/>
  <c r="G379" i="12"/>
  <c r="C35" i="12"/>
  <c r="H214" i="13"/>
  <c r="G178" i="12"/>
  <c r="G286" i="12"/>
  <c r="G67" i="12"/>
  <c r="D236" i="12"/>
  <c r="E35" i="13"/>
  <c r="E72" i="13"/>
  <c r="E197" i="12"/>
  <c r="F391" i="12"/>
  <c r="E53" i="13"/>
  <c r="C382" i="12"/>
  <c r="G189" i="12"/>
  <c r="E404" i="12"/>
  <c r="C147" i="12"/>
  <c r="E131" i="12"/>
  <c r="G180" i="13"/>
  <c r="D306" i="13"/>
  <c r="F120" i="13"/>
  <c r="H251" i="13"/>
  <c r="C249" i="13"/>
  <c r="G104" i="13"/>
  <c r="E406" i="13"/>
  <c r="F36" i="13"/>
  <c r="E379" i="13"/>
  <c r="C53" i="12"/>
  <c r="H91" i="13"/>
  <c r="G304" i="13"/>
  <c r="D222" i="12"/>
  <c r="C339" i="13"/>
  <c r="H368" i="13"/>
  <c r="C108" i="12"/>
  <c r="D189" i="13"/>
  <c r="E410" i="12"/>
  <c r="G235" i="13"/>
  <c r="C182" i="13"/>
  <c r="G43" i="13"/>
  <c r="F340" i="12"/>
  <c r="G273" i="12"/>
  <c r="H105" i="13"/>
  <c r="D274" i="13"/>
  <c r="C233" i="13"/>
  <c r="H345" i="13"/>
  <c r="I188" i="13"/>
  <c r="E69" i="13"/>
  <c r="I248" i="13"/>
  <c r="F45" i="13"/>
  <c r="I156" i="13"/>
  <c r="D151" i="12"/>
  <c r="C96" i="12"/>
  <c r="F250" i="13"/>
  <c r="G257" i="13"/>
  <c r="F185" i="12"/>
  <c r="C161" i="13"/>
  <c r="F394" i="13"/>
  <c r="F205" i="12"/>
  <c r="C83" i="13"/>
  <c r="F302" i="12"/>
  <c r="H177" i="13"/>
  <c r="D358" i="13"/>
  <c r="F67" i="13"/>
  <c r="E214" i="12"/>
  <c r="E383" i="12"/>
  <c r="G386" i="12"/>
  <c r="C76" i="13"/>
  <c r="F407" i="13"/>
  <c r="E185" i="13"/>
  <c r="F326" i="13"/>
  <c r="C219" i="13"/>
  <c r="G144" i="12"/>
  <c r="D159" i="13"/>
  <c r="F278" i="12"/>
  <c r="C157" i="12"/>
  <c r="F153" i="13"/>
  <c r="C394" i="12"/>
  <c r="F316" i="12"/>
  <c r="D145" i="12"/>
  <c r="G75" i="12"/>
  <c r="D363" i="12"/>
  <c r="D64" i="12"/>
  <c r="C268" i="13"/>
  <c r="D224" i="13"/>
  <c r="E47" i="12"/>
  <c r="E399" i="13"/>
  <c r="D184" i="12"/>
  <c r="E244" i="13"/>
  <c r="I112" i="13"/>
  <c r="D153" i="12"/>
  <c r="F159" i="12"/>
  <c r="C292" i="13"/>
  <c r="E38" i="13"/>
  <c r="H335" i="13"/>
  <c r="C24" i="13"/>
  <c r="G176" i="12"/>
  <c r="F49" i="13"/>
  <c r="F417" i="12"/>
  <c r="I75" i="13"/>
  <c r="E101" i="13"/>
  <c r="D128" i="13"/>
  <c r="G332" i="12"/>
  <c r="F408" i="12"/>
  <c r="D390" i="12"/>
  <c r="E355" i="12"/>
  <c r="I228" i="13"/>
  <c r="E120" i="12"/>
  <c r="E210" i="12"/>
  <c r="G88" i="12"/>
  <c r="G136" i="13"/>
  <c r="E114" i="12"/>
  <c r="E229" i="13"/>
  <c r="E46" i="13"/>
  <c r="H359" i="13"/>
  <c r="D380" i="12"/>
  <c r="C258" i="13"/>
  <c r="E81" i="13"/>
  <c r="F81" i="12"/>
  <c r="D284" i="13"/>
  <c r="E70" i="13"/>
  <c r="G48" i="13"/>
  <c r="F173" i="12"/>
  <c r="I198" i="13"/>
  <c r="D57" i="12"/>
  <c r="F178" i="12"/>
  <c r="D286" i="12"/>
  <c r="C297" i="13"/>
  <c r="F150" i="13"/>
  <c r="H35" i="13"/>
  <c r="F72" i="13"/>
  <c r="C197" i="12"/>
  <c r="C391" i="12"/>
  <c r="D53" i="13"/>
  <c r="E382" i="12"/>
  <c r="C189" i="12"/>
  <c r="C404" i="12"/>
  <c r="E107" i="13"/>
  <c r="D134" i="12"/>
  <c r="C180" i="13"/>
  <c r="E306" i="13"/>
  <c r="D412" i="12"/>
  <c r="G251" i="13"/>
  <c r="H249" i="13"/>
  <c r="E104" i="13"/>
  <c r="E26" i="12"/>
  <c r="G36" i="13"/>
  <c r="F96" i="13"/>
  <c r="G387" i="13"/>
  <c r="F91" i="13"/>
  <c r="I304" i="13"/>
  <c r="D351" i="12"/>
  <c r="F311" i="12"/>
  <c r="H111" i="13"/>
  <c r="D414" i="12"/>
  <c r="E241" i="12"/>
  <c r="C410" i="12"/>
  <c r="D235" i="13"/>
  <c r="I182" i="13"/>
  <c r="C405" i="13"/>
  <c r="F330" i="13"/>
  <c r="D109" i="13"/>
  <c r="F105" i="13"/>
  <c r="I274" i="13"/>
  <c r="F233" i="13"/>
  <c r="E345" i="13"/>
  <c r="D188" i="13"/>
  <c r="C69" i="13"/>
  <c r="F248" i="13"/>
  <c r="H45" i="13"/>
  <c r="G156" i="13"/>
  <c r="C151" i="12"/>
  <c r="F96" i="12"/>
  <c r="H250" i="13"/>
  <c r="E257" i="13"/>
  <c r="D185" i="12"/>
  <c r="G161" i="13"/>
  <c r="D133" i="12"/>
  <c r="E205" i="12"/>
  <c r="E83" i="13"/>
  <c r="G302" i="12"/>
  <c r="C177" i="13"/>
  <c r="F233" i="12"/>
  <c r="F119" i="13"/>
  <c r="G66" i="12"/>
  <c r="F383" i="12"/>
  <c r="C386" i="12"/>
  <c r="E76" i="13"/>
  <c r="G407" i="13"/>
  <c r="G185" i="13"/>
  <c r="E326" i="13"/>
  <c r="G219" i="13"/>
  <c r="F144" i="12"/>
  <c r="C159" i="13"/>
  <c r="D278" i="12"/>
  <c r="F157" i="12"/>
  <c r="D153" i="13"/>
  <c r="E394" i="12"/>
  <c r="E316" i="12"/>
  <c r="F145" i="12"/>
  <c r="E75" i="12"/>
  <c r="F363" i="12"/>
  <c r="F244" i="12"/>
  <c r="G331" i="13"/>
  <c r="G224" i="13"/>
  <c r="C216" i="13"/>
  <c r="H399" i="13"/>
  <c r="F334" i="12"/>
  <c r="I244" i="13"/>
  <c r="C263" i="13"/>
  <c r="G387" i="12"/>
  <c r="C159" i="12"/>
  <c r="H292" i="13"/>
  <c r="I34" i="13"/>
  <c r="F335" i="13"/>
  <c r="G24" i="13"/>
  <c r="D31" i="12"/>
  <c r="F414" i="13"/>
  <c r="C95" i="12"/>
  <c r="C393" i="13"/>
  <c r="C101" i="13"/>
  <c r="C128" i="13"/>
  <c r="E332" i="12"/>
  <c r="C408" i="12"/>
  <c r="E264" i="13"/>
  <c r="E168" i="13"/>
  <c r="H228" i="13"/>
  <c r="H411" i="13"/>
  <c r="E402" i="12"/>
  <c r="F88" i="12"/>
  <c r="I136" i="13"/>
  <c r="G114" i="12"/>
  <c r="I229" i="13"/>
  <c r="F46" i="13"/>
  <c r="G359" i="13"/>
  <c r="F380" i="12"/>
  <c r="D258" i="13"/>
  <c r="I81" i="13"/>
  <c r="C81" i="12"/>
  <c r="D178" i="12"/>
  <c r="E286" i="12"/>
  <c r="H297" i="13"/>
  <c r="E150" i="13"/>
  <c r="C35" i="13"/>
  <c r="I72" i="13"/>
  <c r="D197" i="12"/>
  <c r="G391" i="12"/>
  <c r="F53" i="13"/>
  <c r="F382" i="12"/>
  <c r="F189" i="12"/>
  <c r="G404" i="12"/>
  <c r="H107" i="13"/>
  <c r="F134" i="12"/>
  <c r="E180" i="13"/>
  <c r="F306" i="13"/>
  <c r="C412" i="12"/>
  <c r="I251" i="13"/>
  <c r="D249" i="13"/>
  <c r="F104" i="13"/>
  <c r="D26" i="12"/>
  <c r="I36" i="13"/>
  <c r="I96" i="13"/>
  <c r="D387" i="13"/>
  <c r="G91" i="13"/>
  <c r="H304" i="13"/>
  <c r="E351" i="12"/>
  <c r="E311" i="12"/>
  <c r="E111" i="13"/>
  <c r="C414" i="12"/>
  <c r="G241" i="12"/>
  <c r="F410" i="12"/>
  <c r="C235" i="13"/>
  <c r="E182" i="13"/>
  <c r="G405" i="13"/>
  <c r="G330" i="13"/>
  <c r="C109" i="13"/>
  <c r="I105" i="13"/>
  <c r="H274" i="13"/>
  <c r="E233" i="13"/>
  <c r="I345" i="13"/>
  <c r="C188" i="13"/>
  <c r="G69" i="13"/>
  <c r="G212" i="12"/>
  <c r="D225" i="13"/>
  <c r="E156" i="13"/>
  <c r="E130" i="13"/>
  <c r="H271" i="13"/>
  <c r="I250" i="13"/>
  <c r="H257" i="13"/>
  <c r="C185" i="12"/>
  <c r="D161" i="13"/>
  <c r="C133" i="12"/>
  <c r="C205" i="12"/>
  <c r="D83" i="13"/>
  <c r="C302" i="12"/>
  <c r="D177" i="13"/>
  <c r="E233" i="12"/>
  <c r="C119" i="13"/>
  <c r="D66" i="12"/>
  <c r="G383" i="12"/>
  <c r="D60" i="12"/>
  <c r="I76" i="13"/>
  <c r="H407" i="13"/>
  <c r="H191" i="13"/>
  <c r="D326" i="13"/>
  <c r="E219" i="13"/>
  <c r="D144" i="12"/>
  <c r="H159" i="13"/>
  <c r="G66" i="13"/>
  <c r="C19" i="12"/>
  <c r="D112" i="12"/>
  <c r="F394" i="12"/>
  <c r="G316" i="12"/>
  <c r="C145" i="12"/>
  <c r="F75" i="12"/>
  <c r="G363" i="12"/>
  <c r="D244" i="12"/>
  <c r="H331" i="13"/>
  <c r="I224" i="13"/>
  <c r="E216" i="13"/>
  <c r="G399" i="13"/>
  <c r="G334" i="12"/>
  <c r="H244" i="13"/>
  <c r="F263" i="13"/>
  <c r="F387" i="12"/>
  <c r="D159" i="12"/>
  <c r="D292" i="13"/>
  <c r="H34" i="13"/>
  <c r="D335" i="13"/>
  <c r="D24" i="13"/>
  <c r="C31" i="12"/>
  <c r="D414" i="13"/>
  <c r="E95" i="12"/>
  <c r="F393" i="13"/>
  <c r="H101" i="13"/>
  <c r="E128" i="13"/>
  <c r="C332" i="12"/>
  <c r="G408" i="12"/>
  <c r="F264" i="13"/>
  <c r="H168" i="13"/>
  <c r="D228" i="13"/>
  <c r="F411" i="13"/>
  <c r="D402" i="12"/>
  <c r="D88" i="12"/>
  <c r="D136" i="13"/>
  <c r="F114" i="12"/>
  <c r="H229" i="13"/>
  <c r="D46" i="13"/>
  <c r="C359" i="13"/>
  <c r="C380" i="12"/>
  <c r="G258" i="13"/>
  <c r="H81" i="13"/>
  <c r="E81" i="12"/>
  <c r="F284" i="13"/>
  <c r="G41" i="12"/>
  <c r="D56" i="13"/>
  <c r="E322" i="13"/>
  <c r="F198" i="13"/>
  <c r="G57" i="12"/>
  <c r="D401" i="13"/>
  <c r="H288" i="13"/>
  <c r="E140" i="12"/>
  <c r="G44" i="13"/>
  <c r="D220" i="12"/>
  <c r="H169" i="13"/>
  <c r="C352" i="12"/>
  <c r="G347" i="12"/>
  <c r="C388" i="13"/>
  <c r="F163" i="12"/>
  <c r="F65" i="12"/>
  <c r="F21" i="13"/>
  <c r="F154" i="13"/>
  <c r="G384" i="13"/>
  <c r="C305" i="13"/>
  <c r="F51" i="13"/>
  <c r="D139" i="12"/>
  <c r="D253" i="13"/>
  <c r="E98" i="12"/>
  <c r="G409" i="12"/>
  <c r="H211" i="13"/>
  <c r="C147" i="13"/>
  <c r="C348" i="13"/>
  <c r="C86" i="13"/>
  <c r="D116" i="13"/>
  <c r="H27" i="13"/>
  <c r="F239" i="13"/>
  <c r="H98" i="13"/>
  <c r="C32" i="13"/>
  <c r="D363" i="13"/>
  <c r="G183" i="13"/>
  <c r="I37" i="13"/>
  <c r="F37" i="12"/>
  <c r="C367" i="12"/>
  <c r="E192" i="13"/>
  <c r="E287" i="12"/>
  <c r="H218" i="13"/>
  <c r="C115" i="13"/>
  <c r="E267" i="13"/>
  <c r="I88" i="13"/>
  <c r="G328" i="13"/>
  <c r="C406" i="12"/>
  <c r="C302" i="13"/>
  <c r="F85" i="12"/>
  <c r="C246" i="12"/>
  <c r="G369" i="13"/>
  <c r="E364" i="13"/>
  <c r="H350" i="13"/>
  <c r="G193" i="12"/>
  <c r="F329" i="13"/>
  <c r="D43" i="12"/>
  <c r="G299" i="12"/>
  <c r="C341" i="13"/>
  <c r="F23" i="12"/>
  <c r="D282" i="13"/>
  <c r="E90" i="12"/>
  <c r="I382" i="13"/>
  <c r="H232" i="13"/>
  <c r="F54" i="13"/>
  <c r="I165" i="13"/>
  <c r="E61" i="12"/>
  <c r="C398" i="12"/>
  <c r="I390" i="13"/>
  <c r="I135" i="13"/>
  <c r="D231" i="13"/>
  <c r="E69" i="12"/>
  <c r="F191" i="12"/>
  <c r="G331" i="12"/>
  <c r="G203" i="13"/>
  <c r="C178" i="12"/>
  <c r="G36" i="12"/>
  <c r="D297" i="13"/>
  <c r="I150" i="13"/>
  <c r="C217" i="12"/>
  <c r="G89" i="13"/>
  <c r="D289" i="13"/>
  <c r="G134" i="13"/>
  <c r="G53" i="13"/>
  <c r="I259" i="13"/>
  <c r="G261" i="13"/>
  <c r="D337" i="12"/>
  <c r="D107" i="13"/>
  <c r="E134" i="12"/>
  <c r="D180" i="13"/>
  <c r="H306" i="13"/>
  <c r="E412" i="12"/>
  <c r="C251" i="13"/>
  <c r="E249" i="13"/>
  <c r="I104" i="13"/>
  <c r="G26" i="12"/>
  <c r="E36" i="13"/>
  <c r="G96" i="13"/>
  <c r="C387" i="13"/>
  <c r="F87" i="12"/>
  <c r="G22" i="12"/>
  <c r="G351" i="12"/>
  <c r="G311" i="12"/>
  <c r="C111" i="13"/>
  <c r="F414" i="12"/>
  <c r="C241" i="12"/>
  <c r="G410" i="12"/>
  <c r="H235" i="13"/>
  <c r="D182" i="13"/>
  <c r="D405" i="13"/>
  <c r="H330" i="13"/>
  <c r="F109" i="13"/>
  <c r="F186" i="12"/>
  <c r="H144" i="13"/>
  <c r="D233" i="13"/>
  <c r="C345" i="13"/>
  <c r="G188" i="13"/>
  <c r="F69" i="13"/>
  <c r="F212" i="12"/>
  <c r="E225" i="13"/>
  <c r="H156" i="13"/>
  <c r="G130" i="13"/>
  <c r="C271" i="13"/>
  <c r="D250" i="13"/>
  <c r="F257" i="13"/>
  <c r="E185" i="12"/>
  <c r="H161" i="13"/>
  <c r="E133" i="12"/>
  <c r="D205" i="12"/>
  <c r="F83" i="13"/>
  <c r="E302" i="12"/>
  <c r="I177" i="13"/>
  <c r="D233" i="12"/>
  <c r="I119" i="13"/>
  <c r="C66" i="12"/>
  <c r="D383" i="12"/>
  <c r="F60" i="12"/>
  <c r="G76" i="13"/>
  <c r="D407" i="13"/>
  <c r="G191" i="13"/>
  <c r="H326" i="13"/>
  <c r="D219" i="13"/>
  <c r="E144" i="12"/>
  <c r="I159" i="13"/>
  <c r="E66" i="13"/>
  <c r="G19" i="12"/>
  <c r="C112" i="12"/>
  <c r="G394" i="12"/>
  <c r="D316" i="12"/>
  <c r="E145" i="12"/>
  <c r="C75" i="12"/>
  <c r="G392" i="12"/>
  <c r="E244" i="12"/>
  <c r="D331" i="13"/>
  <c r="F282" i="12"/>
  <c r="F216" i="13"/>
  <c r="E272" i="12"/>
  <c r="E334" i="12"/>
  <c r="D244" i="13"/>
  <c r="D263" i="13"/>
  <c r="D387" i="12"/>
  <c r="E159" i="12"/>
  <c r="F292" i="13"/>
  <c r="G34" i="13"/>
  <c r="D269" i="12"/>
  <c r="E413" i="12"/>
  <c r="F31" i="12"/>
  <c r="G414" i="13"/>
  <c r="G95" i="12"/>
  <c r="I393" i="13"/>
  <c r="G295" i="12"/>
  <c r="H334" i="13"/>
  <c r="E33" i="13"/>
  <c r="D307" i="12"/>
  <c r="C264" i="13"/>
  <c r="D168" i="13"/>
  <c r="C150" i="12"/>
  <c r="E411" i="13"/>
  <c r="F402" i="12"/>
  <c r="E88" i="12"/>
  <c r="C136" i="13"/>
  <c r="C114" i="12"/>
  <c r="G229" i="13"/>
  <c r="G46" i="13"/>
  <c r="E359" i="13"/>
  <c r="G380" i="12"/>
  <c r="F258" i="13"/>
  <c r="G81" i="13"/>
  <c r="G81" i="12"/>
  <c r="H284" i="13"/>
  <c r="F41" i="12"/>
  <c r="I56" i="13"/>
  <c r="G322" i="13"/>
  <c r="I178" i="13"/>
  <c r="G142" i="12"/>
  <c r="H401" i="13"/>
  <c r="C63" i="13"/>
  <c r="E119" i="12"/>
  <c r="C287" i="13"/>
  <c r="E356" i="12"/>
  <c r="C65" i="13"/>
  <c r="D86" i="12"/>
  <c r="C347" i="12"/>
  <c r="H388" i="13"/>
  <c r="E163" i="12"/>
  <c r="C65" i="12"/>
  <c r="C21" i="13"/>
  <c r="I154" i="13"/>
  <c r="F384" i="13"/>
  <c r="F305" i="13"/>
  <c r="H87" i="13"/>
  <c r="D167" i="12"/>
  <c r="F211" i="12"/>
  <c r="D98" i="12"/>
  <c r="E409" i="12"/>
  <c r="G211" i="13"/>
  <c r="D147" i="13"/>
  <c r="I348" i="13"/>
  <c r="F86" i="13"/>
  <c r="G116" i="13"/>
  <c r="F330" i="12"/>
  <c r="H239" i="13"/>
  <c r="D42" i="12"/>
  <c r="G353" i="12"/>
  <c r="F375" i="13"/>
  <c r="F183" i="13"/>
  <c r="H37" i="13"/>
  <c r="E37" i="12"/>
  <c r="E367" i="12"/>
  <c r="C192" i="13"/>
  <c r="D287" i="12"/>
  <c r="G218" i="13"/>
  <c r="D115" i="13"/>
  <c r="F267" i="13"/>
  <c r="C88" i="13"/>
  <c r="H328" i="13"/>
  <c r="G406" i="12"/>
  <c r="E178" i="12"/>
  <c r="D36" i="12"/>
  <c r="E297" i="13"/>
  <c r="D150" i="13"/>
  <c r="D217" i="12"/>
  <c r="F89" i="13"/>
  <c r="H289" i="13"/>
  <c r="E134" i="13"/>
  <c r="I53" i="13"/>
  <c r="G259" i="13"/>
  <c r="I261" i="13"/>
  <c r="G337" i="12"/>
  <c r="F107" i="13"/>
  <c r="C134" i="12"/>
  <c r="F180" i="13"/>
  <c r="C306" i="13"/>
  <c r="G412" i="12"/>
  <c r="D251" i="13"/>
  <c r="F249" i="13"/>
  <c r="D104" i="13"/>
  <c r="C26" i="12"/>
  <c r="C36" i="13"/>
  <c r="H96" i="13"/>
  <c r="F387" i="13"/>
  <c r="C87" i="12"/>
  <c r="C22" i="12"/>
  <c r="C351" i="12"/>
  <c r="C311" i="12"/>
  <c r="F111" i="13"/>
  <c r="G414" i="12"/>
  <c r="F241" i="12"/>
  <c r="H413" i="13"/>
  <c r="F235" i="13"/>
  <c r="F182" i="13"/>
  <c r="E405" i="13"/>
  <c r="I330" i="13"/>
  <c r="H109" i="13"/>
  <c r="E186" i="12"/>
  <c r="F144" i="13"/>
  <c r="H233" i="13"/>
  <c r="F345" i="13"/>
  <c r="H188" i="13"/>
  <c r="I69" i="13"/>
  <c r="E212" i="12"/>
  <c r="C225" i="13"/>
  <c r="C71" i="12"/>
  <c r="I130" i="13"/>
  <c r="F271" i="13"/>
  <c r="C204" i="13"/>
  <c r="D257" i="13"/>
  <c r="H308" i="13"/>
  <c r="F161" i="13"/>
  <c r="F133" i="12"/>
  <c r="C266" i="12"/>
  <c r="H47" i="13"/>
  <c r="I346" i="13"/>
  <c r="E177" i="13"/>
  <c r="C233" i="12"/>
  <c r="E119" i="13"/>
  <c r="F66" i="12"/>
  <c r="D181" i="12"/>
  <c r="C60" i="12"/>
  <c r="F76" i="13"/>
  <c r="C407" i="13"/>
  <c r="I191" i="13"/>
  <c r="C352" i="13"/>
  <c r="H219" i="13"/>
  <c r="F293" i="12"/>
  <c r="C261" i="12"/>
  <c r="F66" i="13"/>
  <c r="F19" i="12"/>
  <c r="G112" i="12"/>
  <c r="D394" i="12"/>
  <c r="C316" i="12"/>
  <c r="G145" i="12"/>
  <c r="D75" i="12"/>
  <c r="E392" i="12"/>
  <c r="G244" i="12"/>
  <c r="E331" i="13"/>
  <c r="G282" i="12"/>
  <c r="I216" i="13"/>
  <c r="F272" i="12"/>
  <c r="D334" i="12"/>
  <c r="G244" i="13"/>
  <c r="I263" i="13"/>
  <c r="C387" i="12"/>
  <c r="C148" i="13"/>
  <c r="G292" i="13"/>
  <c r="E34" i="13"/>
  <c r="G269" i="12"/>
  <c r="D413" i="12"/>
  <c r="G31" i="12"/>
  <c r="E414" i="13"/>
  <c r="F95" i="12"/>
  <c r="E393" i="13"/>
  <c r="F295" i="12"/>
  <c r="C334" i="13"/>
  <c r="G33" i="13"/>
  <c r="C307" i="12"/>
  <c r="G264" i="13"/>
  <c r="F168" i="13"/>
  <c r="F150" i="12"/>
  <c r="I411" i="13"/>
  <c r="C402" i="12"/>
  <c r="I102" i="13"/>
  <c r="F136" i="13"/>
  <c r="C70" i="12"/>
  <c r="D79" i="13"/>
  <c r="H46" i="13"/>
  <c r="F359" i="13"/>
  <c r="G166" i="12"/>
  <c r="G200" i="13"/>
  <c r="C81" i="13"/>
  <c r="I280" i="13"/>
  <c r="E284" i="13"/>
  <c r="D41" i="12"/>
  <c r="H56" i="13"/>
  <c r="C322" i="13"/>
  <c r="F178" i="13"/>
  <c r="F142" i="12"/>
  <c r="F401" i="13"/>
  <c r="G63" i="13"/>
  <c r="F119" i="12"/>
  <c r="I287" i="13"/>
  <c r="F356" i="12"/>
  <c r="H65" i="13"/>
  <c r="E86" i="12"/>
  <c r="F347" i="12"/>
  <c r="D388" i="13"/>
  <c r="C163" i="12"/>
  <c r="H28" i="13"/>
  <c r="D21" i="13"/>
  <c r="D154" i="13"/>
  <c r="E384" i="13"/>
  <c r="E305" i="13"/>
  <c r="F87" i="13"/>
  <c r="G167" i="12"/>
  <c r="G211" i="12"/>
  <c r="F98" i="12"/>
  <c r="F199" i="12"/>
  <c r="D211" i="13"/>
  <c r="C142" i="13"/>
  <c r="F348" i="13"/>
  <c r="D86" i="13"/>
  <c r="F116" i="13"/>
  <c r="E330" i="12"/>
  <c r="E73" i="12"/>
  <c r="C36" i="12"/>
  <c r="F297" i="13"/>
  <c r="H150" i="13"/>
  <c r="G217" i="12"/>
  <c r="E89" i="13"/>
  <c r="G289" i="13"/>
  <c r="H134" i="13"/>
  <c r="F116" i="12"/>
  <c r="D259" i="13"/>
  <c r="E261" i="13"/>
  <c r="C337" i="12"/>
  <c r="G107" i="13"/>
  <c r="G134" i="12"/>
  <c r="H180" i="13"/>
  <c r="I306" i="13"/>
  <c r="F412" i="12"/>
  <c r="F251" i="13"/>
  <c r="G249" i="13"/>
  <c r="C104" i="13"/>
  <c r="F26" i="12"/>
  <c r="H36" i="13"/>
  <c r="E96" i="13"/>
  <c r="E387" i="13"/>
  <c r="D87" i="12"/>
  <c r="E22" i="12"/>
  <c r="F351" i="12"/>
  <c r="D311" i="12"/>
  <c r="D111" i="13"/>
  <c r="E414" i="12"/>
  <c r="D241" i="12"/>
  <c r="D413" i="13"/>
  <c r="E235" i="13"/>
  <c r="H182" i="13"/>
  <c r="I405" i="13"/>
  <c r="E330" i="13"/>
  <c r="G109" i="13"/>
  <c r="G186" i="12"/>
  <c r="D144" i="13"/>
  <c r="E263" i="12"/>
  <c r="G18" i="12"/>
  <c r="C195" i="13"/>
  <c r="D69" i="13"/>
  <c r="D212" i="12"/>
  <c r="H225" i="13"/>
  <c r="F71" i="12"/>
  <c r="D130" i="13"/>
  <c r="D271" i="13"/>
  <c r="D204" i="13"/>
  <c r="I257" i="13"/>
  <c r="I308" i="13"/>
  <c r="I161" i="13"/>
  <c r="G133" i="12"/>
  <c r="D266" i="12"/>
  <c r="C47" i="13"/>
  <c r="F346" i="13"/>
  <c r="G177" i="13"/>
  <c r="G233" i="12"/>
  <c r="H119" i="13"/>
  <c r="E66" i="12"/>
  <c r="E181" i="12"/>
  <c r="E60" i="12"/>
  <c r="H76" i="13"/>
  <c r="I407" i="13"/>
  <c r="F191" i="13"/>
  <c r="I352" i="13"/>
  <c r="F219" i="13"/>
  <c r="D293" i="12"/>
  <c r="D261" i="12"/>
  <c r="C66" i="13"/>
  <c r="D19" i="12"/>
  <c r="E112" i="12"/>
  <c r="I62" i="13"/>
  <c r="C385" i="13"/>
  <c r="F145" i="13"/>
  <c r="E372" i="12"/>
  <c r="D392" i="12"/>
  <c r="C244" i="12"/>
  <c r="F331" i="13"/>
  <c r="E282" i="12"/>
  <c r="H216" i="13"/>
  <c r="C272" i="12"/>
  <c r="C334" i="12"/>
  <c r="C244" i="13"/>
  <c r="H263" i="13"/>
  <c r="E387" i="12"/>
  <c r="G148" i="13"/>
  <c r="I292" i="13"/>
  <c r="C34" i="13"/>
  <c r="E269" i="12"/>
  <c r="G413" i="12"/>
  <c r="E31" i="12"/>
  <c r="C414" i="13"/>
  <c r="D95" i="12"/>
  <c r="G393" i="13"/>
  <c r="D295" i="12"/>
  <c r="F73" i="12"/>
  <c r="E36" i="12"/>
  <c r="I297" i="13"/>
  <c r="G150" i="13"/>
  <c r="E217" i="12"/>
  <c r="C89" i="13"/>
  <c r="F289" i="13"/>
  <c r="D134" i="13"/>
  <c r="C116" i="12"/>
  <c r="F259" i="13"/>
  <c r="C261" i="13"/>
  <c r="E337" i="12"/>
  <c r="C107" i="13"/>
  <c r="C234" i="12"/>
  <c r="E49" i="12"/>
  <c r="H120" i="13"/>
  <c r="C322" i="12"/>
  <c r="E40" i="12"/>
  <c r="E25" i="12"/>
  <c r="D406" i="13"/>
  <c r="D248" i="12"/>
  <c r="G379" i="13"/>
  <c r="D96" i="13"/>
  <c r="H387" i="13"/>
  <c r="G87" i="12"/>
  <c r="D22" i="12"/>
  <c r="F339" i="13"/>
  <c r="I368" i="13"/>
  <c r="G111" i="13"/>
  <c r="H189" i="13"/>
  <c r="D407" i="12"/>
  <c r="E413" i="13"/>
  <c r="C270" i="12"/>
  <c r="H43" i="13"/>
  <c r="F405" i="13"/>
  <c r="C330" i="13"/>
  <c r="E109" i="13"/>
  <c r="C186" i="12"/>
  <c r="E144" i="13"/>
  <c r="D263" i="12"/>
  <c r="F18" i="12"/>
  <c r="H195" i="13"/>
  <c r="H69" i="13"/>
  <c r="C212" i="12"/>
  <c r="G225" i="13"/>
  <c r="D71" i="12"/>
  <c r="C130" i="13"/>
  <c r="E271" i="13"/>
  <c r="E204" i="13"/>
  <c r="F110" i="12"/>
  <c r="D308" i="13"/>
  <c r="E394" i="13"/>
  <c r="G24" i="12"/>
  <c r="E266" i="12"/>
  <c r="E47" i="13"/>
  <c r="C346" i="13"/>
  <c r="G358" i="13"/>
  <c r="I67" i="13"/>
  <c r="G119" i="13"/>
  <c r="E20" i="12"/>
  <c r="F181" i="12"/>
  <c r="G60" i="12"/>
  <c r="D76" i="13"/>
  <c r="E407" i="13"/>
  <c r="D191" i="13"/>
  <c r="E352" i="13"/>
  <c r="E283" i="12"/>
  <c r="C293" i="12"/>
  <c r="E261" i="12"/>
  <c r="D66" i="13"/>
  <c r="E19" i="12"/>
  <c r="F112" i="12"/>
  <c r="H62" i="13"/>
  <c r="G385" i="13"/>
  <c r="D145" i="13"/>
  <c r="F372" i="12"/>
  <c r="C392" i="12"/>
  <c r="H268" i="13"/>
  <c r="I331" i="13"/>
  <c r="D282" i="12"/>
  <c r="G216" i="13"/>
  <c r="G272" i="12"/>
  <c r="C333" i="12"/>
  <c r="C112" i="13"/>
  <c r="E263" i="13"/>
  <c r="C143" i="12"/>
  <c r="F148" i="13"/>
  <c r="G38" i="13"/>
  <c r="F34" i="13"/>
  <c r="C269" i="12"/>
  <c r="C413" i="12"/>
  <c r="D49" i="13"/>
  <c r="I414" i="13"/>
  <c r="C75" i="13"/>
  <c r="H393" i="13"/>
  <c r="E295" i="12"/>
  <c r="I334" i="13"/>
  <c r="F33" i="13"/>
  <c r="G307" i="12"/>
  <c r="H264" i="13"/>
  <c r="I168" i="13"/>
  <c r="E150" i="12"/>
  <c r="G411" i="13"/>
  <c r="D267" i="12"/>
  <c r="F102" i="13"/>
  <c r="D44" i="12"/>
  <c r="E70" i="12"/>
  <c r="E79" i="13"/>
  <c r="C179" i="12"/>
  <c r="F371" i="12"/>
  <c r="E166" i="12"/>
  <c r="H200" i="13"/>
  <c r="C405" i="12"/>
  <c r="D280" i="13"/>
  <c r="I70" i="13"/>
  <c r="F48" i="13"/>
  <c r="F56" i="13"/>
  <c r="H322" i="13"/>
  <c r="D178" i="13"/>
  <c r="E142" i="12"/>
  <c r="E401" i="13"/>
  <c r="F63" i="13"/>
  <c r="G119" i="12"/>
  <c r="D287" i="13"/>
  <c r="G356" i="12"/>
  <c r="G65" i="13"/>
  <c r="C86" i="12"/>
  <c r="E334" i="13"/>
  <c r="D70" i="12"/>
  <c r="D200" i="13"/>
  <c r="C41" i="12"/>
  <c r="H198" i="13"/>
  <c r="G288" i="13"/>
  <c r="F44" i="13"/>
  <c r="I65" i="13"/>
  <c r="G294" i="12"/>
  <c r="D310" i="12"/>
  <c r="H281" i="13"/>
  <c r="I33" i="13"/>
  <c r="H79" i="13"/>
  <c r="E200" i="13"/>
  <c r="E41" i="12"/>
  <c r="H178" i="13"/>
  <c r="D288" i="13"/>
  <c r="H287" i="13"/>
  <c r="F65" i="13"/>
  <c r="F388" i="13"/>
  <c r="E65" i="12"/>
  <c r="E281" i="13"/>
  <c r="G78" i="12"/>
  <c r="C139" i="12"/>
  <c r="E314" i="12"/>
  <c r="F39" i="12"/>
  <c r="E348" i="13"/>
  <c r="G339" i="12"/>
  <c r="G343" i="12"/>
  <c r="C42" i="12"/>
  <c r="E375" i="13"/>
  <c r="C37" i="13"/>
  <c r="F97" i="13"/>
  <c r="G192" i="13"/>
  <c r="D218" i="13"/>
  <c r="E276" i="13"/>
  <c r="C318" i="12"/>
  <c r="I316" i="13"/>
  <c r="G85" i="12"/>
  <c r="F320" i="12"/>
  <c r="F364" i="13"/>
  <c r="G350" i="13"/>
  <c r="H329" i="13"/>
  <c r="F43" i="12"/>
  <c r="F341" i="13"/>
  <c r="G23" i="12"/>
  <c r="I320" i="13"/>
  <c r="F382" i="13"/>
  <c r="I54" i="13"/>
  <c r="F165" i="13"/>
  <c r="G398" i="12"/>
  <c r="G390" i="13"/>
  <c r="C231" i="13"/>
  <c r="C69" i="12"/>
  <c r="C181" i="13"/>
  <c r="D203" i="13"/>
  <c r="G260" i="13"/>
  <c r="D57" i="13"/>
  <c r="F192" i="12"/>
  <c r="G366" i="13"/>
  <c r="C212" i="13"/>
  <c r="D42" i="13"/>
  <c r="G175" i="13"/>
  <c r="E379" i="12"/>
  <c r="G289" i="12"/>
  <c r="D403" i="12"/>
  <c r="F305" i="12"/>
  <c r="D126" i="12"/>
  <c r="F26" i="13"/>
  <c r="G338" i="12"/>
  <c r="E215" i="12"/>
  <c r="H360" i="13"/>
  <c r="G374" i="13"/>
  <c r="G40" i="13"/>
  <c r="F264" i="12"/>
  <c r="C101" i="12"/>
  <c r="C278" i="13"/>
  <c r="C319" i="12"/>
  <c r="E348" i="12"/>
  <c r="C23" i="13"/>
  <c r="C111" i="12"/>
  <c r="F199" i="13"/>
  <c r="F204" i="12"/>
  <c r="D398" i="13"/>
  <c r="D253" i="12"/>
  <c r="F349" i="13"/>
  <c r="C337" i="13"/>
  <c r="E396" i="12"/>
  <c r="F82" i="13"/>
  <c r="C208" i="12"/>
  <c r="C273" i="13"/>
  <c r="H61" i="13"/>
  <c r="D125" i="13"/>
  <c r="D154" i="12"/>
  <c r="H25" i="13"/>
  <c r="D132" i="13"/>
  <c r="I30" i="13"/>
  <c r="E307" i="12"/>
  <c r="G79" i="13"/>
  <c r="F81" i="13"/>
  <c r="E48" i="13"/>
  <c r="E178" i="13"/>
  <c r="I288" i="13"/>
  <c r="G287" i="13"/>
  <c r="E352" i="12"/>
  <c r="G388" i="13"/>
  <c r="D65" i="12"/>
  <c r="E154" i="13"/>
  <c r="G305" i="13"/>
  <c r="F139" i="12"/>
  <c r="G98" i="12"/>
  <c r="E39" i="12"/>
  <c r="G348" i="13"/>
  <c r="I116" i="13"/>
  <c r="G239" i="13"/>
  <c r="I32" i="13"/>
  <c r="G375" i="13"/>
  <c r="E37" i="13"/>
  <c r="G367" i="12"/>
  <c r="F173" i="13"/>
  <c r="E218" i="13"/>
  <c r="I276" i="13"/>
  <c r="G318" i="12"/>
  <c r="F316" i="13"/>
  <c r="C85" i="12"/>
  <c r="C320" i="12"/>
  <c r="C364" i="13"/>
  <c r="F411" i="12"/>
  <c r="I329" i="13"/>
  <c r="G196" i="12"/>
  <c r="E341" i="13"/>
  <c r="C298" i="12"/>
  <c r="D90" i="12"/>
  <c r="E382" i="13"/>
  <c r="C54" i="13"/>
  <c r="E165" i="13"/>
  <c r="F398" i="12"/>
  <c r="E390" i="13"/>
  <c r="H231" i="13"/>
  <c r="G69" i="12"/>
  <c r="I181" i="13"/>
  <c r="E203" i="13"/>
  <c r="F50" i="12"/>
  <c r="F57" i="13"/>
  <c r="G192" i="12"/>
  <c r="I264" i="13"/>
  <c r="C46" i="13"/>
  <c r="D405" i="12"/>
  <c r="D48" i="13"/>
  <c r="C178" i="13"/>
  <c r="D63" i="13"/>
  <c r="E287" i="13"/>
  <c r="D352" i="12"/>
  <c r="I388" i="13"/>
  <c r="G28" i="13"/>
  <c r="G154" i="13"/>
  <c r="D305" i="13"/>
  <c r="F167" i="12"/>
  <c r="C98" i="12"/>
  <c r="C211" i="13"/>
  <c r="H348" i="13"/>
  <c r="C116" i="13"/>
  <c r="D239" i="13"/>
  <c r="H32" i="13"/>
  <c r="D375" i="13"/>
  <c r="F37" i="13"/>
  <c r="D367" i="12"/>
  <c r="C173" i="13"/>
  <c r="I218" i="13"/>
  <c r="I267" i="13"/>
  <c r="C328" i="13"/>
  <c r="D316" i="13"/>
  <c r="D85" i="12"/>
  <c r="E320" i="12"/>
  <c r="G364" i="13"/>
  <c r="C411" i="12"/>
  <c r="D329" i="13"/>
  <c r="F196" i="12"/>
  <c r="D341" i="13"/>
  <c r="G298" i="12"/>
  <c r="C90" i="12"/>
  <c r="C382" i="13"/>
  <c r="D54" i="13"/>
  <c r="C163" i="13"/>
  <c r="E398" i="12"/>
  <c r="F315" i="12"/>
  <c r="E231" i="13"/>
  <c r="C95" i="13"/>
  <c r="E331" i="12"/>
  <c r="F170" i="13"/>
  <c r="C50" i="12"/>
  <c r="I57" i="13"/>
  <c r="D192" i="12"/>
  <c r="F104" i="12"/>
  <c r="D212" i="13"/>
  <c r="C42" i="13"/>
  <c r="D175" i="13"/>
  <c r="G155" i="12"/>
  <c r="C214" i="13"/>
  <c r="G403" i="12"/>
  <c r="G305" i="12"/>
  <c r="D137" i="12"/>
  <c r="E26" i="13"/>
  <c r="C338" i="12"/>
  <c r="G340" i="13"/>
  <c r="C360" i="13"/>
  <c r="F374" i="13"/>
  <c r="C40" i="13"/>
  <c r="C264" i="12"/>
  <c r="D158" i="12"/>
  <c r="E278" i="13"/>
  <c r="D319" i="12"/>
  <c r="G242" i="13"/>
  <c r="D383" i="13"/>
  <c r="F111" i="12"/>
  <c r="C199" i="13"/>
  <c r="D130" i="12"/>
  <c r="C398" i="13"/>
  <c r="F253" i="12"/>
  <c r="I349" i="13"/>
  <c r="G337" i="13"/>
  <c r="D396" i="12"/>
  <c r="E82" i="13"/>
  <c r="D208" i="12"/>
  <c r="F273" i="13"/>
  <c r="G61" i="13"/>
  <c r="E125" i="13"/>
  <c r="E154" i="12"/>
  <c r="I25" i="13"/>
  <c r="C132" i="13"/>
  <c r="H30" i="13"/>
  <c r="C313" i="13"/>
  <c r="F231" i="12"/>
  <c r="G304" i="12"/>
  <c r="F124" i="13"/>
  <c r="D123" i="12"/>
  <c r="E59" i="13"/>
  <c r="D310" i="13"/>
  <c r="I137" i="13"/>
  <c r="F303" i="13"/>
  <c r="E187" i="13"/>
  <c r="C249" i="12"/>
  <c r="G114" i="13"/>
  <c r="F91" i="12"/>
  <c r="D403" i="13"/>
  <c r="C222" i="13"/>
  <c r="H172" i="13"/>
  <c r="D165" i="12"/>
  <c r="D73" i="13"/>
  <c r="G353" i="13"/>
  <c r="G415" i="12"/>
  <c r="C77" i="12"/>
  <c r="H103" i="13"/>
  <c r="G128" i="12"/>
  <c r="E396" i="13"/>
  <c r="E341" i="12"/>
  <c r="D373" i="12"/>
  <c r="E55" i="12"/>
  <c r="D251" i="12"/>
  <c r="F344" i="12"/>
  <c r="F346" i="12"/>
  <c r="H99" i="13"/>
  <c r="G294" i="13"/>
  <c r="G168" i="12"/>
  <c r="E60" i="13"/>
  <c r="G152" i="13"/>
  <c r="H285" i="13"/>
  <c r="E245" i="13"/>
  <c r="H31" i="13"/>
  <c r="G389" i="13"/>
  <c r="F354" i="13"/>
  <c r="D389" i="12"/>
  <c r="E312" i="12"/>
  <c r="D39" i="13"/>
  <c r="D140" i="13"/>
  <c r="F327" i="13"/>
  <c r="H85" i="13"/>
  <c r="C277" i="13"/>
  <c r="E237" i="12"/>
  <c r="E228" i="12"/>
  <c r="E395" i="13"/>
  <c r="G404" i="13"/>
  <c r="F221" i="12"/>
  <c r="D226" i="13"/>
  <c r="H295" i="13"/>
  <c r="D177" i="12"/>
  <c r="F48" i="12"/>
  <c r="H138" i="13"/>
  <c r="C45" i="12"/>
  <c r="C317" i="12"/>
  <c r="F34" i="12"/>
  <c r="D303" i="12"/>
  <c r="H254" i="13"/>
  <c r="C168" i="13"/>
  <c r="G179" i="12"/>
  <c r="E405" i="12"/>
  <c r="C56" i="13"/>
  <c r="F57" i="12"/>
  <c r="E63" i="13"/>
  <c r="G220" i="12"/>
  <c r="F86" i="12"/>
  <c r="E410" i="13"/>
  <c r="C28" i="13"/>
  <c r="C154" i="13"/>
  <c r="I305" i="13"/>
  <c r="E167" i="12"/>
  <c r="C376" i="12"/>
  <c r="E211" i="13"/>
  <c r="H41" i="13"/>
  <c r="E116" i="13"/>
  <c r="E239" i="13"/>
  <c r="D32" i="13"/>
  <c r="I375" i="13"/>
  <c r="G37" i="13"/>
  <c r="F367" i="12"/>
  <c r="I173" i="13"/>
  <c r="E175" i="12"/>
  <c r="H267" i="13"/>
  <c r="F328" i="13"/>
  <c r="E316" i="13"/>
  <c r="I293" i="13"/>
  <c r="D320" i="12"/>
  <c r="I256" i="13"/>
  <c r="D411" i="12"/>
  <c r="E329" i="13"/>
  <c r="C196" i="12"/>
  <c r="G341" i="13"/>
  <c r="F298" i="12"/>
  <c r="F90" i="12"/>
  <c r="I232" i="13"/>
  <c r="G54" i="13"/>
  <c r="I163" i="13"/>
  <c r="D398" i="12"/>
  <c r="G315" i="12"/>
  <c r="I231" i="13"/>
  <c r="E95" i="13"/>
  <c r="D331" i="12"/>
  <c r="E170" i="13"/>
  <c r="E50" i="12"/>
  <c r="E57" i="13"/>
  <c r="F265" i="12"/>
  <c r="G104" i="12"/>
  <c r="E212" i="13"/>
  <c r="I42" i="13"/>
  <c r="D78" i="13"/>
  <c r="E155" i="12"/>
  <c r="D214" i="13"/>
  <c r="F403" i="12"/>
  <c r="D373" i="13"/>
  <c r="F137" i="12"/>
  <c r="G150" i="12"/>
  <c r="D359" i="13"/>
  <c r="C280" i="13"/>
  <c r="E56" i="13"/>
  <c r="D142" i="12"/>
  <c r="I63" i="13"/>
  <c r="E220" i="12"/>
  <c r="G86" i="12"/>
  <c r="D410" i="13"/>
  <c r="D28" i="13"/>
  <c r="H154" i="13"/>
  <c r="H305" i="13"/>
  <c r="C167" i="12"/>
  <c r="F376" i="12"/>
  <c r="F211" i="13"/>
  <c r="I41" i="13"/>
  <c r="H116" i="13"/>
  <c r="C239" i="13"/>
  <c r="C353" i="12"/>
  <c r="D183" i="13"/>
  <c r="C274" i="12"/>
  <c r="H270" i="13"/>
  <c r="D173" i="13"/>
  <c r="D175" i="12"/>
  <c r="D267" i="13"/>
  <c r="H336" i="13"/>
  <c r="D302" i="13"/>
  <c r="F293" i="13"/>
  <c r="D97" i="12"/>
  <c r="F256" i="13"/>
  <c r="E193" i="12"/>
  <c r="G329" i="13"/>
  <c r="C299" i="12"/>
  <c r="I341" i="13"/>
  <c r="H282" i="13"/>
  <c r="G90" i="12"/>
  <c r="E232" i="13"/>
  <c r="E90" i="13"/>
  <c r="H163" i="13"/>
  <c r="H236" i="13"/>
  <c r="D135" i="13"/>
  <c r="G231" i="13"/>
  <c r="G95" i="13"/>
  <c r="C331" i="12"/>
  <c r="G170" i="13"/>
  <c r="E308" i="12"/>
  <c r="G57" i="13"/>
  <c r="D265" i="12"/>
  <c r="E104" i="12"/>
  <c r="F129" i="12"/>
  <c r="E42" i="13"/>
  <c r="F78" i="13"/>
  <c r="F155" i="12"/>
  <c r="F214" i="13"/>
  <c r="E118" i="13"/>
  <c r="F373" i="13"/>
  <c r="G137" i="12"/>
  <c r="H26" i="13"/>
  <c r="D338" i="12"/>
  <c r="I340" i="13"/>
  <c r="E338" i="13"/>
  <c r="H160" i="13"/>
  <c r="F40" i="13"/>
  <c r="E38" i="12"/>
  <c r="G158" i="12"/>
  <c r="H247" i="13"/>
  <c r="G284" i="12"/>
  <c r="E242" i="13"/>
  <c r="I383" i="13"/>
  <c r="G111" i="12"/>
  <c r="C93" i="12"/>
  <c r="C130" i="12"/>
  <c r="I398" i="13"/>
  <c r="E253" i="12"/>
  <c r="H349" i="13"/>
  <c r="D337" i="13"/>
  <c r="C396" i="12"/>
  <c r="G82" i="13"/>
  <c r="D171" i="12"/>
  <c r="I139" i="13"/>
  <c r="C61" i="13"/>
  <c r="I125" i="13"/>
  <c r="E160" i="12"/>
  <c r="E268" i="12"/>
  <c r="G193" i="13"/>
  <c r="D30" i="13"/>
  <c r="I313" i="13"/>
  <c r="D231" i="12"/>
  <c r="F304" i="12"/>
  <c r="E124" i="13"/>
  <c r="F123" i="12"/>
  <c r="G59" i="13"/>
  <c r="E310" i="13"/>
  <c r="E325" i="13"/>
  <c r="D303" i="13"/>
  <c r="F187" i="13"/>
  <c r="F99" i="12"/>
  <c r="I114" i="13"/>
  <c r="G91" i="12"/>
  <c r="C403" i="13"/>
  <c r="E222" i="13"/>
  <c r="F336" i="12"/>
  <c r="C165" i="12"/>
  <c r="E73" i="13"/>
  <c r="H291" i="13"/>
  <c r="D315" i="13"/>
  <c r="I146" i="13"/>
  <c r="G103" i="13"/>
  <c r="C128" i="12"/>
  <c r="C396" i="13"/>
  <c r="F281" i="12"/>
  <c r="E373" i="12"/>
  <c r="F55" i="12"/>
  <c r="F351" i="13"/>
  <c r="D77" i="13"/>
  <c r="E127" i="13"/>
  <c r="D99" i="13"/>
  <c r="H294" i="13"/>
  <c r="E168" i="12"/>
  <c r="F60" i="13"/>
  <c r="I152" i="13"/>
  <c r="I285" i="13"/>
  <c r="H245" i="13"/>
  <c r="F342" i="12"/>
  <c r="F318" i="13"/>
  <c r="H354" i="13"/>
  <c r="F389" i="12"/>
  <c r="F312" i="12"/>
  <c r="F39" i="13"/>
  <c r="I408" i="13"/>
  <c r="G327" i="13"/>
  <c r="D85" i="13"/>
  <c r="F277" i="13"/>
  <c r="C237" i="12"/>
  <c r="C228" i="12"/>
  <c r="F395" i="13"/>
  <c r="C411" i="13"/>
  <c r="E371" i="12"/>
  <c r="F280" i="13"/>
  <c r="G56" i="13"/>
  <c r="C142" i="12"/>
  <c r="F140" i="12"/>
  <c r="C356" i="12"/>
  <c r="D370" i="12"/>
  <c r="H410" i="13"/>
  <c r="E28" i="13"/>
  <c r="F359" i="12"/>
  <c r="H51" i="13"/>
  <c r="H253" i="13"/>
  <c r="D376" i="12"/>
  <c r="I211" i="13"/>
  <c r="C41" i="13"/>
  <c r="F27" i="13"/>
  <c r="I239" i="13"/>
  <c r="F353" i="12"/>
  <c r="H183" i="13"/>
  <c r="F274" i="12"/>
  <c r="I270" i="13"/>
  <c r="G287" i="12"/>
  <c r="G115" i="13"/>
  <c r="G267" i="13"/>
  <c r="C336" i="13"/>
  <c r="G302" i="13"/>
  <c r="C293" i="13"/>
  <c r="C97" i="12"/>
  <c r="G256" i="13"/>
  <c r="C193" i="12"/>
  <c r="E55" i="13"/>
  <c r="F299" i="12"/>
  <c r="G93" i="13"/>
  <c r="G282" i="13"/>
  <c r="F106" i="13"/>
  <c r="G232" i="13"/>
  <c r="G90" i="13"/>
  <c r="F163" i="13"/>
  <c r="F236" i="13"/>
  <c r="E135" i="13"/>
  <c r="F231" i="13"/>
  <c r="I95" i="13"/>
  <c r="F331" i="12"/>
  <c r="D170" i="13"/>
  <c r="C308" i="12"/>
  <c r="C57" i="13"/>
  <c r="E265" i="12"/>
  <c r="D104" i="12"/>
  <c r="D129" i="12"/>
  <c r="C216" i="12"/>
  <c r="E78" i="13"/>
  <c r="D155" i="12"/>
  <c r="I214" i="13"/>
  <c r="F118" i="13"/>
  <c r="I373" i="13"/>
  <c r="E137" i="12"/>
  <c r="G26" i="13"/>
  <c r="C260" i="12"/>
  <c r="H340" i="13"/>
  <c r="D338" i="13"/>
  <c r="G160" i="13"/>
  <c r="H332" i="13"/>
  <c r="C38" i="12"/>
  <c r="F136" i="12"/>
  <c r="F247" i="13"/>
  <c r="F284" i="12"/>
  <c r="D242" i="13"/>
  <c r="E383" i="13"/>
  <c r="G369" i="12"/>
  <c r="F93" i="12"/>
  <c r="G130" i="12"/>
  <c r="G398" i="13"/>
  <c r="F328" i="12"/>
  <c r="G21" i="12"/>
  <c r="H176" i="13"/>
  <c r="C375" i="12"/>
  <c r="C54" i="12"/>
  <c r="G171" i="12"/>
  <c r="G139" i="13"/>
  <c r="C152" i="12"/>
  <c r="D202" i="12"/>
  <c r="C160" i="12"/>
  <c r="C268" i="12"/>
  <c r="I193" i="13"/>
  <c r="F279" i="13"/>
  <c r="H313" i="13"/>
  <c r="E231" i="12"/>
  <c r="F399" i="12"/>
  <c r="D22" i="13"/>
  <c r="D314" i="13"/>
  <c r="D59" i="13"/>
  <c r="I310" i="13"/>
  <c r="I325" i="13"/>
  <c r="C303" i="13"/>
  <c r="I187" i="13"/>
  <c r="D99" i="12"/>
  <c r="E114" i="13"/>
  <c r="C91" i="12"/>
  <c r="E403" i="13"/>
  <c r="D222" i="13"/>
  <c r="D336" i="12"/>
  <c r="E165" i="12"/>
  <c r="G73" i="13"/>
  <c r="I291" i="13"/>
  <c r="C315" i="13"/>
  <c r="D146" i="13"/>
  <c r="I103" i="13"/>
  <c r="E128" i="12"/>
  <c r="G396" i="13"/>
  <c r="D281" i="12"/>
  <c r="C373" i="12"/>
  <c r="F213" i="12"/>
  <c r="I351" i="13"/>
  <c r="G77" i="13"/>
  <c r="F127" i="13"/>
  <c r="E238" i="13"/>
  <c r="F294" i="13"/>
  <c r="D198" i="12"/>
  <c r="I20" i="13"/>
  <c r="C152" i="13"/>
  <c r="F285" i="13"/>
  <c r="C245" i="13"/>
  <c r="C342" i="12"/>
  <c r="E318" i="13"/>
  <c r="E354" i="13"/>
  <c r="C389" i="12"/>
  <c r="G402" i="12"/>
  <c r="C371" i="12"/>
  <c r="G280" i="13"/>
  <c r="C173" i="12"/>
  <c r="F203" i="12"/>
  <c r="D140" i="12"/>
  <c r="D356" i="12"/>
  <c r="G370" i="12"/>
  <c r="F410" i="13"/>
  <c r="G21" i="13"/>
  <c r="C359" i="12"/>
  <c r="E51" i="13"/>
  <c r="F253" i="13"/>
  <c r="D409" i="12"/>
  <c r="G147" i="13"/>
  <c r="G41" i="13"/>
  <c r="G27" i="13"/>
  <c r="E98" i="13"/>
  <c r="E353" i="12"/>
  <c r="C183" i="13"/>
  <c r="D37" i="12"/>
  <c r="D270" i="13"/>
  <c r="C287" i="12"/>
  <c r="E115" i="13"/>
  <c r="C267" i="13"/>
  <c r="D336" i="13"/>
  <c r="H302" i="13"/>
  <c r="E293" i="13"/>
  <c r="C369" i="13"/>
  <c r="C256" i="13"/>
  <c r="F193" i="12"/>
  <c r="G55" i="13"/>
  <c r="D299" i="12"/>
  <c r="F93" i="13"/>
  <c r="E282" i="13"/>
  <c r="C106" i="13"/>
  <c r="H58" i="13"/>
  <c r="C90" i="13"/>
  <c r="F61" i="12"/>
  <c r="I236" i="13"/>
  <c r="H135" i="13"/>
  <c r="H381" i="13"/>
  <c r="D191" i="12"/>
  <c r="E62" i="12"/>
  <c r="C260" i="13"/>
  <c r="D308" i="12"/>
  <c r="H57" i="13"/>
  <c r="G265" i="12"/>
  <c r="F103" i="12"/>
  <c r="G129" i="12"/>
  <c r="D216" i="12"/>
  <c r="C78" i="13"/>
  <c r="G35" i="12"/>
  <c r="E214" i="13"/>
  <c r="C118" i="13"/>
  <c r="G373" i="13"/>
  <c r="C137" i="12"/>
  <c r="D18" i="13"/>
  <c r="E260" i="12"/>
  <c r="C340" i="13"/>
  <c r="C338" i="13"/>
  <c r="D160" i="13"/>
  <c r="F332" i="13"/>
  <c r="G38" i="12"/>
  <c r="C136" i="12"/>
  <c r="I247" i="13"/>
  <c r="E284" i="12"/>
  <c r="C242" i="13"/>
  <c r="G383" i="13"/>
  <c r="D369" i="12"/>
  <c r="G93" i="12"/>
  <c r="F130" i="12"/>
  <c r="H398" i="13"/>
  <c r="D328" i="12"/>
  <c r="C21" i="12"/>
  <c r="F176" i="13"/>
  <c r="F375" i="12"/>
  <c r="D54" i="12"/>
  <c r="F171" i="12"/>
  <c r="C139" i="13"/>
  <c r="G152" i="12"/>
  <c r="C202" i="12"/>
  <c r="D160" i="12"/>
  <c r="G268" i="12"/>
  <c r="H193" i="13"/>
  <c r="I279" i="13"/>
  <c r="D313" i="13"/>
  <c r="G231" i="12"/>
  <c r="G399" i="12"/>
  <c r="E22" i="13"/>
  <c r="C314" i="13"/>
  <c r="I59" i="13"/>
  <c r="C310" i="13"/>
  <c r="G325" i="13"/>
  <c r="D401" i="12"/>
  <c r="G115" i="12"/>
  <c r="C99" i="12"/>
  <c r="H114" i="13"/>
  <c r="E91" i="12"/>
  <c r="H403" i="13"/>
  <c r="H222" i="13"/>
  <c r="C336" i="12"/>
  <c r="G165" i="12"/>
  <c r="I73" i="13"/>
  <c r="D291" i="13"/>
  <c r="I315" i="13"/>
  <c r="C146" i="13"/>
  <c r="D50" i="13"/>
  <c r="F117" i="12"/>
  <c r="G252" i="12"/>
  <c r="C281" i="12"/>
  <c r="F373" i="12"/>
  <c r="C213" i="12"/>
  <c r="H351" i="13"/>
  <c r="E77" i="13"/>
  <c r="I127" i="13"/>
  <c r="G238" i="13"/>
  <c r="I294" i="13"/>
  <c r="G198" i="12"/>
  <c r="E20" i="13"/>
  <c r="F152" i="13"/>
  <c r="E285" i="13"/>
  <c r="F245" i="13"/>
  <c r="D342" i="12"/>
  <c r="C318" i="13"/>
  <c r="I262" i="13"/>
  <c r="C372" i="13"/>
  <c r="F355" i="13"/>
  <c r="C39" i="13"/>
  <c r="F408" i="13"/>
  <c r="F71" i="13"/>
  <c r="G85" i="13"/>
  <c r="H277" i="13"/>
  <c r="G237" i="12"/>
  <c r="H108" i="13"/>
  <c r="C395" i="13"/>
  <c r="F404" i="13"/>
  <c r="E312" i="13"/>
  <c r="G226" i="13"/>
  <c r="F295" i="13"/>
  <c r="G177" i="12"/>
  <c r="D102" i="13"/>
  <c r="D166" i="12"/>
  <c r="G284" i="13"/>
  <c r="I322" i="13"/>
  <c r="C203" i="12"/>
  <c r="C119" i="12"/>
  <c r="C169" i="13"/>
  <c r="E347" i="12"/>
  <c r="G163" i="12"/>
  <c r="E21" i="13"/>
  <c r="I384" i="13"/>
  <c r="G51" i="13"/>
  <c r="G253" i="13"/>
  <c r="F409" i="12"/>
  <c r="F147" i="13"/>
  <c r="G86" i="13"/>
  <c r="D27" i="13"/>
  <c r="C98" i="13"/>
  <c r="D353" i="12"/>
  <c r="D409" i="13"/>
  <c r="C37" i="12"/>
  <c r="G270" i="13"/>
  <c r="F287" i="12"/>
  <c r="H115" i="13"/>
  <c r="E88" i="13"/>
  <c r="I336" i="13"/>
  <c r="I302" i="13"/>
  <c r="H293" i="13"/>
  <c r="I369" i="13"/>
  <c r="E256" i="13"/>
  <c r="I237" i="13"/>
  <c r="C55" i="13"/>
  <c r="D68" i="13"/>
  <c r="D93" i="13"/>
  <c r="I282" i="13"/>
  <c r="G106" i="13"/>
  <c r="I58" i="13"/>
  <c r="I90" i="13"/>
  <c r="C61" i="12"/>
  <c r="D236" i="13"/>
  <c r="F135" i="13"/>
  <c r="E381" i="13"/>
  <c r="C191" i="12"/>
  <c r="G62" i="12"/>
  <c r="E260" i="13"/>
  <c r="F308" i="12"/>
  <c r="C395" i="12"/>
  <c r="C265" i="12"/>
  <c r="D103" i="12"/>
  <c r="F102" i="12"/>
  <c r="F216" i="12"/>
  <c r="I78" i="13"/>
  <c r="F35" i="12"/>
  <c r="G190" i="12"/>
  <c r="I118" i="13"/>
  <c r="H373" i="13"/>
  <c r="D172" i="12"/>
  <c r="I18" i="13"/>
  <c r="D260" i="12"/>
  <c r="D340" i="13"/>
  <c r="I338" i="13"/>
  <c r="I160" i="13"/>
  <c r="D332" i="13"/>
  <c r="F38" i="12"/>
  <c r="G136" i="12"/>
  <c r="G247" i="13"/>
  <c r="D284" i="12"/>
  <c r="F23" i="13"/>
  <c r="H383" i="13"/>
  <c r="C369" i="12"/>
  <c r="E93" i="12"/>
  <c r="G174" i="12"/>
  <c r="D51" i="12"/>
  <c r="C328" i="12"/>
  <c r="D21" i="12"/>
  <c r="E176" i="13"/>
  <c r="E375" i="12"/>
  <c r="G54" i="12"/>
  <c r="E171" i="12"/>
  <c r="D139" i="13"/>
  <c r="D152" i="12"/>
  <c r="E202" i="12"/>
  <c r="G160" i="12"/>
  <c r="D268" i="12"/>
  <c r="C193" i="13"/>
  <c r="D279" i="13"/>
  <c r="D415" i="13"/>
  <c r="F250" i="12"/>
  <c r="C399" i="12"/>
  <c r="H22" i="13"/>
  <c r="G314" i="13"/>
  <c r="I234" i="13"/>
  <c r="F310" i="13"/>
  <c r="H325" i="13"/>
  <c r="F401" i="12"/>
  <c r="D115" i="12"/>
  <c r="E99" i="12"/>
  <c r="C114" i="13"/>
  <c r="F209" i="13"/>
  <c r="I403" i="13"/>
  <c r="G222" i="13"/>
  <c r="E336" i="12"/>
  <c r="D207" i="13"/>
  <c r="H73" i="13"/>
  <c r="F291" i="13"/>
  <c r="H315" i="13"/>
  <c r="E146" i="13"/>
  <c r="C50" i="13"/>
  <c r="E117" i="12"/>
  <c r="E252" i="12"/>
  <c r="G281" i="12"/>
  <c r="D187" i="12"/>
  <c r="E213" i="12"/>
  <c r="D351" i="13"/>
  <c r="H77" i="13"/>
  <c r="C127" i="13"/>
  <c r="C238" i="13"/>
  <c r="E84" i="12"/>
  <c r="E198" i="12"/>
  <c r="F20" i="13"/>
  <c r="I392" i="13"/>
  <c r="D285" i="13"/>
  <c r="I245" i="13"/>
  <c r="G342" i="12"/>
  <c r="G318" i="13"/>
  <c r="C262" i="13"/>
  <c r="D372" i="13"/>
  <c r="E355" i="13"/>
  <c r="E39" i="13"/>
  <c r="H408" i="13"/>
  <c r="G71" i="13"/>
  <c r="I100" i="13"/>
  <c r="D277" i="13"/>
  <c r="E296" i="12"/>
  <c r="E108" i="13"/>
  <c r="C200" i="12"/>
  <c r="F247" i="12"/>
  <c r="I312" i="13"/>
  <c r="G171" i="13"/>
  <c r="I295" i="13"/>
  <c r="D362" i="13"/>
  <c r="G58" i="12"/>
  <c r="C279" i="12"/>
  <c r="F201" i="13"/>
  <c r="F223" i="12"/>
  <c r="I221" i="13"/>
  <c r="G386" i="13"/>
  <c r="C149" i="13"/>
  <c r="E135" i="12"/>
  <c r="F32" i="12"/>
  <c r="D146" i="12"/>
  <c r="E283" i="13"/>
  <c r="F106" i="12"/>
  <c r="I158" i="13"/>
  <c r="F374" i="12"/>
  <c r="F229" i="12"/>
  <c r="C129" i="13"/>
  <c r="I269" i="13"/>
  <c r="C169" i="12"/>
  <c r="G240" i="12"/>
  <c r="H300" i="13"/>
  <c r="E52" i="13"/>
  <c r="G324" i="13"/>
  <c r="E201" i="12"/>
  <c r="C186" i="13"/>
  <c r="G288" i="12"/>
  <c r="H136" i="13"/>
  <c r="F166" i="12"/>
  <c r="C284" i="13"/>
  <c r="D322" i="13"/>
  <c r="I401" i="13"/>
  <c r="D119" i="12"/>
  <c r="E169" i="13"/>
  <c r="D347" i="12"/>
  <c r="D163" i="12"/>
  <c r="H21" i="13"/>
  <c r="D384" i="13"/>
  <c r="I87" i="13"/>
  <c r="C211" i="12"/>
  <c r="G199" i="12"/>
  <c r="H142" i="13"/>
  <c r="H86" i="13"/>
  <c r="D330" i="12"/>
  <c r="G98" i="13"/>
  <c r="H363" i="13"/>
  <c r="H409" i="13"/>
  <c r="G37" i="12"/>
  <c r="F192" i="13"/>
  <c r="E313" i="12"/>
  <c r="I115" i="13"/>
  <c r="G88" i="13"/>
  <c r="F336" i="13"/>
  <c r="E302" i="13"/>
  <c r="G246" i="12"/>
  <c r="F369" i="13"/>
  <c r="F350" i="13"/>
  <c r="G237" i="13"/>
  <c r="F55" i="13"/>
  <c r="H68" i="13"/>
  <c r="H93" i="13"/>
  <c r="C282" i="13"/>
  <c r="I106" i="13"/>
  <c r="F58" i="13"/>
  <c r="G165" i="13"/>
  <c r="D61" i="12"/>
  <c r="H390" i="13"/>
  <c r="G135" i="13"/>
  <c r="C381" i="13"/>
  <c r="E191" i="12"/>
  <c r="I203" i="13"/>
  <c r="D260" i="13"/>
  <c r="G308" i="12"/>
  <c r="D395" i="12"/>
  <c r="I366" i="13"/>
  <c r="E103" i="12"/>
  <c r="C102" i="12"/>
  <c r="G216" i="12"/>
  <c r="G78" i="13"/>
  <c r="E35" i="12"/>
  <c r="C190" i="12"/>
  <c r="H118" i="13"/>
  <c r="E373" i="13"/>
  <c r="C172" i="12"/>
  <c r="G18" i="13"/>
  <c r="G260" i="12"/>
  <c r="F340" i="13"/>
  <c r="G338" i="13"/>
  <c r="E160" i="13"/>
  <c r="I332" i="13"/>
  <c r="E101" i="12"/>
  <c r="E136" i="12"/>
  <c r="D247" i="13"/>
  <c r="G348" i="12"/>
  <c r="I23" i="13"/>
  <c r="F121" i="12"/>
  <c r="E369" i="12"/>
  <c r="D93" i="12"/>
  <c r="C174" i="12"/>
  <c r="E51" i="12"/>
  <c r="G328" i="12"/>
  <c r="F21" i="12"/>
  <c r="G176" i="13"/>
  <c r="D375" i="12"/>
  <c r="F54" i="12"/>
  <c r="D273" i="13"/>
  <c r="F139" i="13"/>
  <c r="E152" i="12"/>
  <c r="G202" i="12"/>
  <c r="D25" i="13"/>
  <c r="I132" i="13"/>
  <c r="F193" i="13"/>
  <c r="G279" i="13"/>
  <c r="E415" i="13"/>
  <c r="E250" i="12"/>
  <c r="E399" i="12"/>
  <c r="G22" i="13"/>
  <c r="H314" i="13"/>
  <c r="G234" i="13"/>
  <c r="G310" i="13"/>
  <c r="C325" i="13"/>
  <c r="C401" i="12"/>
  <c r="E115" i="12"/>
  <c r="G99" i="12"/>
  <c r="D114" i="13"/>
  <c r="I209" i="13"/>
  <c r="F403" i="13"/>
  <c r="F222" i="13"/>
  <c r="G336" i="12"/>
  <c r="G207" i="13"/>
  <c r="C73" i="13"/>
  <c r="C291" i="13"/>
  <c r="G315" i="13"/>
  <c r="H146" i="13"/>
  <c r="G50" i="13"/>
  <c r="D117" i="12"/>
  <c r="F252" i="12"/>
  <c r="E281" i="12"/>
  <c r="E187" i="12"/>
  <c r="D213" i="12"/>
  <c r="G351" i="13"/>
  <c r="F77" i="13"/>
  <c r="H127" i="13"/>
  <c r="I238" i="13"/>
  <c r="D84" i="12"/>
  <c r="F198" i="12"/>
  <c r="C20" i="13"/>
  <c r="E392" i="13"/>
  <c r="C285" i="13"/>
  <c r="D245" i="13"/>
  <c r="E342" i="12"/>
  <c r="I318" i="13"/>
  <c r="G262" i="13"/>
  <c r="H372" i="13"/>
  <c r="C355" i="13"/>
  <c r="I140" i="13"/>
  <c r="C408" i="13"/>
  <c r="I71" i="13"/>
  <c r="G100" i="13"/>
  <c r="E277" i="13"/>
  <c r="G296" i="12"/>
  <c r="C108" i="13"/>
  <c r="F200" i="12"/>
  <c r="D247" i="12"/>
  <c r="G312" i="13"/>
  <c r="E171" i="13"/>
  <c r="D295" i="13"/>
  <c r="E362" i="13"/>
  <c r="E58" i="12"/>
  <c r="D279" i="12"/>
  <c r="E201" i="13"/>
  <c r="E223" i="12"/>
  <c r="E221" i="13"/>
  <c r="F386" i="13"/>
  <c r="G149" i="13"/>
  <c r="C135" i="12"/>
  <c r="E44" i="12"/>
  <c r="C166" i="12"/>
  <c r="G70" i="13"/>
  <c r="F322" i="13"/>
  <c r="C401" i="13"/>
  <c r="D44" i="13"/>
  <c r="F169" i="13"/>
  <c r="D294" i="12"/>
  <c r="G310" i="12"/>
  <c r="F281" i="13"/>
  <c r="C384" i="13"/>
  <c r="G87" i="13"/>
  <c r="D211" i="12"/>
  <c r="D199" i="12"/>
  <c r="E142" i="13"/>
  <c r="E86" i="13"/>
  <c r="G330" i="12"/>
  <c r="F42" i="12"/>
  <c r="I363" i="13"/>
  <c r="I409" i="13"/>
  <c r="H97" i="13"/>
  <c r="I192" i="13"/>
  <c r="C313" i="12"/>
  <c r="F115" i="13"/>
  <c r="D318" i="12"/>
  <c r="E406" i="12"/>
  <c r="E68" i="12"/>
  <c r="E246" i="12"/>
  <c r="H369" i="13"/>
  <c r="C350" i="13"/>
  <c r="H237" i="13"/>
  <c r="C43" i="12"/>
  <c r="I68" i="13"/>
  <c r="E23" i="12"/>
  <c r="E320" i="13"/>
  <c r="G382" i="13"/>
  <c r="C58" i="13"/>
  <c r="H165" i="13"/>
  <c r="G61" i="12"/>
  <c r="F390" i="13"/>
  <c r="C135" i="13"/>
  <c r="G381" i="13"/>
  <c r="G191" i="12"/>
  <c r="F70" i="12"/>
  <c r="C200" i="13"/>
  <c r="F70" i="13"/>
  <c r="D198" i="13"/>
  <c r="G401" i="13"/>
  <c r="H44" i="13"/>
  <c r="E65" i="13"/>
  <c r="E294" i="12"/>
  <c r="C310" i="12"/>
  <c r="D281" i="13"/>
  <c r="H384" i="13"/>
  <c r="E87" i="13"/>
  <c r="E211" i="12"/>
  <c r="C199" i="12"/>
  <c r="D142" i="13"/>
  <c r="I86" i="13"/>
  <c r="C330" i="12"/>
  <c r="E42" i="12"/>
  <c r="E363" i="13"/>
  <c r="E409" i="13"/>
  <c r="E97" i="13"/>
  <c r="D192" i="13"/>
  <c r="C218" i="13"/>
  <c r="H276" i="13"/>
  <c r="F318" i="12"/>
  <c r="F406" i="12"/>
  <c r="G68" i="12"/>
  <c r="F246" i="12"/>
  <c r="D369" i="13"/>
  <c r="I350" i="13"/>
  <c r="D237" i="13"/>
  <c r="G43" i="12"/>
  <c r="F68" i="13"/>
  <c r="C23" i="12"/>
  <c r="F320" i="13"/>
  <c r="D382" i="13"/>
  <c r="E58" i="13"/>
  <c r="D165" i="13"/>
  <c r="E325" i="12"/>
  <c r="D390" i="13"/>
  <c r="G46" i="12"/>
  <c r="D69" i="12"/>
  <c r="H181" i="13"/>
  <c r="F203" i="13"/>
  <c r="I260" i="13"/>
  <c r="E329" i="12"/>
  <c r="C192" i="12"/>
  <c r="F366" i="13"/>
  <c r="G212" i="13"/>
  <c r="D102" i="12"/>
  <c r="E175" i="13"/>
  <c r="D379" i="12"/>
  <c r="C289" i="12"/>
  <c r="F190" i="12"/>
  <c r="D118" i="13"/>
  <c r="C126" i="12"/>
  <c r="F172" i="12"/>
  <c r="C18" i="13"/>
  <c r="D215" i="12"/>
  <c r="I360" i="13"/>
  <c r="C374" i="13"/>
  <c r="H40" i="13"/>
  <c r="C332" i="13"/>
  <c r="F101" i="12"/>
  <c r="G278" i="13"/>
  <c r="C247" i="13"/>
  <c r="F348" i="12"/>
  <c r="D23" i="13"/>
  <c r="G121" i="12"/>
  <c r="I199" i="13"/>
  <c r="C204" i="12"/>
  <c r="D174" i="12"/>
  <c r="G51" i="12"/>
  <c r="C349" i="13"/>
  <c r="F337" i="13"/>
  <c r="I176" i="13"/>
  <c r="H82" i="13"/>
  <c r="F208" i="12"/>
  <c r="E273" i="13"/>
  <c r="I61" i="13"/>
  <c r="H125" i="13"/>
  <c r="C154" i="12"/>
  <c r="E25" i="13"/>
  <c r="F132" i="13"/>
  <c r="G30" i="13"/>
  <c r="C279" i="13"/>
  <c r="I415" i="13"/>
  <c r="D250" i="12"/>
  <c r="C124" i="13"/>
  <c r="C22" i="13"/>
  <c r="F314" i="13"/>
  <c r="F234" i="13"/>
  <c r="F137" i="13"/>
  <c r="D325" i="13"/>
  <c r="E401" i="12"/>
  <c r="C115" i="12"/>
  <c r="C335" i="12"/>
  <c r="C361" i="12"/>
  <c r="H209" i="13"/>
  <c r="F291" i="12"/>
  <c r="E172" i="13"/>
  <c r="D63" i="12"/>
  <c r="H207" i="13"/>
  <c r="D353" i="13"/>
  <c r="G291" i="13"/>
  <c r="F315" i="13"/>
  <c r="F146" i="13"/>
  <c r="E50" i="13"/>
  <c r="C117" i="12"/>
  <c r="D252" i="12"/>
  <c r="F365" i="12"/>
  <c r="G187" i="12"/>
  <c r="C251" i="12"/>
  <c r="G344" i="12"/>
  <c r="G346" i="12"/>
  <c r="F99" i="13"/>
  <c r="D238" i="13"/>
  <c r="C84" i="12"/>
  <c r="H60" i="13"/>
  <c r="D20" i="13"/>
  <c r="G392" i="13"/>
  <c r="E327" i="12"/>
  <c r="D31" i="13"/>
  <c r="E389" i="13"/>
  <c r="H318" i="13"/>
  <c r="D262" i="13"/>
  <c r="G372" i="13"/>
  <c r="H355" i="13"/>
  <c r="F140" i="13"/>
  <c r="H327" i="13"/>
  <c r="D71" i="13"/>
  <c r="H100" i="13"/>
  <c r="F350" i="12"/>
  <c r="F296" i="12"/>
  <c r="G108" i="13"/>
  <c r="E200" i="12"/>
  <c r="C247" i="12"/>
  <c r="H312" i="13"/>
  <c r="H171" i="13"/>
  <c r="C301" i="12"/>
  <c r="I362" i="13"/>
  <c r="F58" i="12"/>
  <c r="E279" i="12"/>
  <c r="I201" i="13"/>
  <c r="G34" i="12"/>
  <c r="C303" i="12"/>
  <c r="E254" i="13"/>
  <c r="H149" i="13"/>
  <c r="E227" i="13"/>
  <c r="E347" i="13"/>
  <c r="I342" i="13"/>
  <c r="D283" i="13"/>
  <c r="I370" i="13"/>
  <c r="D158" i="13"/>
  <c r="G107" i="12"/>
  <c r="C259" i="12"/>
  <c r="D129" i="13"/>
  <c r="C84" i="13"/>
  <c r="H402" i="13"/>
  <c r="C206" i="12"/>
  <c r="E29" i="12"/>
  <c r="G354" i="12"/>
  <c r="D333" i="13"/>
  <c r="C280" i="12"/>
  <c r="I164" i="13"/>
  <c r="H122" i="13"/>
  <c r="C219" i="12"/>
  <c r="G271" i="12"/>
  <c r="C262" i="12"/>
  <c r="C380" i="13"/>
  <c r="E286" i="13"/>
  <c r="F174" i="13"/>
  <c r="E64" i="13"/>
  <c r="G317" i="13"/>
  <c r="F213" i="13"/>
  <c r="E366" i="12"/>
  <c r="F78" i="12"/>
  <c r="F218" i="13"/>
  <c r="G320" i="13"/>
  <c r="H260" i="13"/>
  <c r="E102" i="12"/>
  <c r="E190" i="12"/>
  <c r="F18" i="13"/>
  <c r="H374" i="13"/>
  <c r="G101" i="12"/>
  <c r="D348" i="12"/>
  <c r="F369" i="12"/>
  <c r="C51" i="12"/>
  <c r="D176" i="13"/>
  <c r="H273" i="13"/>
  <c r="F202" i="12"/>
  <c r="E193" i="13"/>
  <c r="C415" i="13"/>
  <c r="I22" i="13"/>
  <c r="D234" i="13"/>
  <c r="I303" i="13"/>
  <c r="F335" i="12"/>
  <c r="E209" i="13"/>
  <c r="F63" i="12"/>
  <c r="C353" i="13"/>
  <c r="E77" i="12"/>
  <c r="F396" i="13"/>
  <c r="D365" i="12"/>
  <c r="C351" i="13"/>
  <c r="E99" i="13"/>
  <c r="D168" i="12"/>
  <c r="D392" i="13"/>
  <c r="I31" i="13"/>
  <c r="F262" i="13"/>
  <c r="D355" i="13"/>
  <c r="E327" i="13"/>
  <c r="E100" i="13"/>
  <c r="D296" i="12"/>
  <c r="D200" i="12"/>
  <c r="D312" i="13"/>
  <c r="G295" i="13"/>
  <c r="C362" i="13"/>
  <c r="F138" i="13"/>
  <c r="G317" i="12"/>
  <c r="C221" i="13"/>
  <c r="I254" i="13"/>
  <c r="D125" i="12"/>
  <c r="G32" i="12"/>
  <c r="E342" i="13"/>
  <c r="F258" i="12"/>
  <c r="D87" i="13"/>
  <c r="F276" i="13"/>
  <c r="H382" i="13"/>
  <c r="G329" i="12"/>
  <c r="G42" i="13"/>
  <c r="E403" i="12"/>
  <c r="H18" i="13"/>
  <c r="I374" i="13"/>
  <c r="D101" i="12"/>
  <c r="C348" i="12"/>
  <c r="H199" i="13"/>
  <c r="F51" i="12"/>
  <c r="C176" i="13"/>
  <c r="G273" i="13"/>
  <c r="F154" i="12"/>
  <c r="F30" i="13"/>
  <c r="C231" i="12"/>
  <c r="F22" i="13"/>
  <c r="E234" i="13"/>
  <c r="G401" i="12"/>
  <c r="D335" i="12"/>
  <c r="G403" i="13"/>
  <c r="E63" i="12"/>
  <c r="I353" i="13"/>
  <c r="G146" i="13"/>
  <c r="H396" i="13"/>
  <c r="G373" i="12"/>
  <c r="D344" i="12"/>
  <c r="G99" i="13"/>
  <c r="C198" i="12"/>
  <c r="H392" i="13"/>
  <c r="C31" i="13"/>
  <c r="E262" i="13"/>
  <c r="I355" i="13"/>
  <c r="C327" i="13"/>
  <c r="F100" i="13"/>
  <c r="G228" i="12"/>
  <c r="D404" i="13"/>
  <c r="C312" i="13"/>
  <c r="E295" i="13"/>
  <c r="G362" i="13"/>
  <c r="D138" i="13"/>
  <c r="E317" i="12"/>
  <c r="G221" i="13"/>
  <c r="D254" i="13"/>
  <c r="G135" i="12"/>
  <c r="C32" i="12"/>
  <c r="H342" i="13"/>
  <c r="G258" i="12"/>
  <c r="F370" i="13"/>
  <c r="D374" i="12"/>
  <c r="E259" i="12"/>
  <c r="F129" i="13"/>
  <c r="D84" i="13"/>
  <c r="E240" i="12"/>
  <c r="E300" i="13"/>
  <c r="F354" i="12"/>
  <c r="E333" i="13"/>
  <c r="H186" i="13"/>
  <c r="D288" i="12"/>
  <c r="G255" i="13"/>
  <c r="D131" i="13"/>
  <c r="I206" i="13"/>
  <c r="F380" i="13"/>
  <c r="D286" i="13"/>
  <c r="E174" i="13"/>
  <c r="F113" i="13"/>
  <c r="G365" i="13"/>
  <c r="E213" i="13"/>
  <c r="E118" i="12"/>
  <c r="G100" i="12"/>
  <c r="F367" i="13"/>
  <c r="D80" i="12"/>
  <c r="F133" i="13"/>
  <c r="C205" i="13"/>
  <c r="F309" i="13"/>
  <c r="C148" i="12"/>
  <c r="D72" i="12"/>
  <c r="E371" i="13"/>
  <c r="E56" i="12"/>
  <c r="D299" i="13"/>
  <c r="F357" i="13"/>
  <c r="E227" i="12"/>
  <c r="E245" i="12"/>
  <c r="F79" i="12"/>
  <c r="D110" i="13"/>
  <c r="E277" i="12"/>
  <c r="H416" i="13"/>
  <c r="C256" i="12"/>
  <c r="C314" i="12"/>
  <c r="E318" i="12"/>
  <c r="G58" i="13"/>
  <c r="F329" i="12"/>
  <c r="E216" i="12"/>
  <c r="G118" i="13"/>
  <c r="F338" i="12"/>
  <c r="D374" i="13"/>
  <c r="C158" i="12"/>
  <c r="H242" i="13"/>
  <c r="E199" i="13"/>
  <c r="C253" i="12"/>
  <c r="F396" i="12"/>
  <c r="I273" i="13"/>
  <c r="G154" i="12"/>
  <c r="C30" i="13"/>
  <c r="G250" i="12"/>
  <c r="C123" i="12"/>
  <c r="H310" i="13"/>
  <c r="H187" i="13"/>
  <c r="E335" i="12"/>
  <c r="D291" i="12"/>
  <c r="C63" i="12"/>
  <c r="H353" i="13"/>
  <c r="F103" i="13"/>
  <c r="I396" i="13"/>
  <c r="C187" i="12"/>
  <c r="E344" i="12"/>
  <c r="I99" i="13"/>
  <c r="G60" i="13"/>
  <c r="F392" i="13"/>
  <c r="D389" i="13"/>
  <c r="H262" i="13"/>
  <c r="H39" i="13"/>
  <c r="I327" i="13"/>
  <c r="D100" i="13"/>
  <c r="F228" i="12"/>
  <c r="C404" i="13"/>
  <c r="F312" i="13"/>
  <c r="C295" i="13"/>
  <c r="C48" i="12"/>
  <c r="G279" i="12"/>
  <c r="F317" i="12"/>
  <c r="D221" i="13"/>
  <c r="F254" i="13"/>
  <c r="D135" i="12"/>
  <c r="I347" i="13"/>
  <c r="D342" i="13"/>
  <c r="D258" i="12"/>
  <c r="H158" i="13"/>
  <c r="G374" i="12"/>
  <c r="G259" i="12"/>
  <c r="D269" i="13"/>
  <c r="F169" i="12"/>
  <c r="F240" i="12"/>
  <c r="G29" i="12"/>
  <c r="C354" i="12"/>
  <c r="I333" i="13"/>
  <c r="I186" i="13"/>
  <c r="F288" i="12"/>
  <c r="I255" i="13"/>
  <c r="E131" i="13"/>
  <c r="C206" i="13"/>
  <c r="G380" i="13"/>
  <c r="I286" i="13"/>
  <c r="C174" i="13"/>
  <c r="D113" i="13"/>
  <c r="C365" i="13"/>
  <c r="D194" i="12"/>
  <c r="C118" i="12"/>
  <c r="F100" i="12"/>
  <c r="D367" i="13"/>
  <c r="G80" i="12"/>
  <c r="G133" i="13"/>
  <c r="E199" i="12"/>
  <c r="G316" i="13"/>
  <c r="C165" i="13"/>
  <c r="F395" i="12"/>
  <c r="F175" i="13"/>
  <c r="E305" i="12"/>
  <c r="E338" i="12"/>
  <c r="E374" i="13"/>
  <c r="E158" i="12"/>
  <c r="F242" i="13"/>
  <c r="G199" i="13"/>
  <c r="G253" i="12"/>
  <c r="G396" i="12"/>
  <c r="E139" i="13"/>
  <c r="F160" i="12"/>
  <c r="E30" i="13"/>
  <c r="C250" i="12"/>
  <c r="G123" i="12"/>
  <c r="H137" i="13"/>
  <c r="G187" i="13"/>
  <c r="F114" i="13"/>
  <c r="G291" i="12"/>
  <c r="G63" i="12"/>
  <c r="E291" i="13"/>
  <c r="C103" i="13"/>
  <c r="D396" i="13"/>
  <c r="F187" i="12"/>
  <c r="C344" i="12"/>
  <c r="H238" i="13"/>
  <c r="C60" i="13"/>
  <c r="G285" i="13"/>
  <c r="C389" i="13"/>
  <c r="G389" i="12"/>
  <c r="I39" i="13"/>
  <c r="D327" i="13"/>
  <c r="I277" i="13"/>
  <c r="D228" i="12"/>
  <c r="I404" i="13"/>
  <c r="I226" i="13"/>
  <c r="E301" i="12"/>
  <c r="E48" i="12"/>
  <c r="F279" i="12"/>
  <c r="D317" i="12"/>
  <c r="G303" i="12"/>
  <c r="G254" i="13"/>
  <c r="F135" i="12"/>
  <c r="F347" i="13"/>
  <c r="G342" i="13"/>
  <c r="C258" i="12"/>
  <c r="F158" i="13"/>
  <c r="E374" i="12"/>
  <c r="F259" i="12"/>
  <c r="H269" i="13"/>
  <c r="E169" i="12"/>
  <c r="C240" i="12"/>
  <c r="C29" i="12"/>
  <c r="E354" i="12"/>
  <c r="C333" i="13"/>
  <c r="F186" i="13"/>
  <c r="E288" i="12"/>
  <c r="E255" i="13"/>
  <c r="H131" i="13"/>
  <c r="D262" i="12"/>
  <c r="D380" i="13"/>
  <c r="C286" i="13"/>
  <c r="H174" i="13"/>
  <c r="E113" i="13"/>
  <c r="F365" i="13"/>
  <c r="G194" i="12"/>
  <c r="D118" i="12"/>
  <c r="E100" i="12"/>
  <c r="I367" i="13"/>
  <c r="C80" i="12"/>
  <c r="I133" i="13"/>
  <c r="E205" i="13"/>
  <c r="I309" i="13"/>
  <c r="D391" i="13"/>
  <c r="I230" i="13"/>
  <c r="D371" i="13"/>
  <c r="G56" i="12"/>
  <c r="F299" i="13"/>
  <c r="G357" i="13"/>
  <c r="D227" i="12"/>
  <c r="C245" i="12"/>
  <c r="C105" i="12"/>
  <c r="I110" i="13"/>
  <c r="D277" i="12"/>
  <c r="E416" i="13"/>
  <c r="G256" i="12"/>
  <c r="I126" i="13"/>
  <c r="D202" i="13"/>
  <c r="E246" i="13"/>
  <c r="E74" i="12"/>
  <c r="C349" i="12"/>
  <c r="F27" i="12"/>
  <c r="C197" i="13"/>
  <c r="E207" i="12"/>
  <c r="C94" i="12"/>
  <c r="F321" i="13"/>
  <c r="G360" i="12"/>
  <c r="C167" i="13"/>
  <c r="D240" i="13"/>
  <c r="G142" i="13"/>
  <c r="D68" i="12"/>
  <c r="G325" i="12"/>
  <c r="E192" i="12"/>
  <c r="C175" i="13"/>
  <c r="D305" i="12"/>
  <c r="F260" i="12"/>
  <c r="C160" i="13"/>
  <c r="D136" i="12"/>
  <c r="G23" i="13"/>
  <c r="E204" i="12"/>
  <c r="E328" i="12"/>
  <c r="G375" i="12"/>
  <c r="H139" i="13"/>
  <c r="C25" i="13"/>
  <c r="H279" i="13"/>
  <c r="C304" i="12"/>
  <c r="E123" i="12"/>
  <c r="D137" i="13"/>
  <c r="D187" i="13"/>
  <c r="F361" i="12"/>
  <c r="C291" i="12"/>
  <c r="F165" i="12"/>
  <c r="C415" i="12"/>
  <c r="D103" i="13"/>
  <c r="C252" i="12"/>
  <c r="G55" i="12"/>
  <c r="C77" i="13"/>
  <c r="F238" i="13"/>
  <c r="I60" i="13"/>
  <c r="C327" i="12"/>
  <c r="F389" i="13"/>
  <c r="E389" i="12"/>
  <c r="G39" i="13"/>
  <c r="E71" i="13"/>
  <c r="G277" i="13"/>
  <c r="D108" i="13"/>
  <c r="H404" i="13"/>
  <c r="F226" i="13"/>
  <c r="D301" i="12"/>
  <c r="G48" i="12"/>
  <c r="G45" i="12"/>
  <c r="G223" i="12"/>
  <c r="F303" i="12"/>
  <c r="E149" i="13"/>
  <c r="F227" i="13"/>
  <c r="G347" i="13"/>
  <c r="C342" i="13"/>
  <c r="C106" i="12"/>
  <c r="G158" i="13"/>
  <c r="C107" i="12"/>
  <c r="E306" i="12"/>
  <c r="F269" i="13"/>
  <c r="D169" i="12"/>
  <c r="G206" i="12"/>
  <c r="D29" i="12"/>
  <c r="H324" i="13"/>
  <c r="F201" i="12"/>
  <c r="D186" i="13"/>
  <c r="C122" i="13"/>
  <c r="F255" i="13"/>
  <c r="D271" i="12"/>
  <c r="F262" i="12"/>
  <c r="I380" i="13"/>
  <c r="F286" i="13"/>
  <c r="D174" i="13"/>
  <c r="I113" i="13"/>
  <c r="H365" i="13"/>
  <c r="C194" i="12"/>
  <c r="E190" i="13"/>
  <c r="F292" i="12"/>
  <c r="H265" i="13"/>
  <c r="F393" i="12"/>
  <c r="F326" i="12"/>
  <c r="E141" i="12"/>
  <c r="G83" i="12"/>
  <c r="C391" i="13"/>
  <c r="F230" i="13"/>
  <c r="E307" i="13"/>
  <c r="H215" i="13"/>
  <c r="G299" i="13"/>
  <c r="C357" i="13"/>
  <c r="F227" i="12"/>
  <c r="C156" i="12"/>
  <c r="D105" i="12"/>
  <c r="H110" i="13"/>
  <c r="F277" i="12"/>
  <c r="F416" i="13"/>
  <c r="E256" i="12"/>
  <c r="F126" i="13"/>
  <c r="E202" i="13"/>
  <c r="F246" i="13"/>
  <c r="G74" i="12"/>
  <c r="D349" i="12"/>
  <c r="E27" i="12"/>
  <c r="D197" i="13"/>
  <c r="C207" i="12"/>
  <c r="C196" i="13"/>
  <c r="E321" i="13"/>
  <c r="D360" i="12"/>
  <c r="E167" i="13"/>
  <c r="C240" i="13"/>
  <c r="C358" i="12"/>
  <c r="E361" i="13"/>
  <c r="I397" i="13"/>
  <c r="C30" i="12"/>
  <c r="I166" i="13"/>
  <c r="I311" i="13"/>
  <c r="C297" i="12"/>
  <c r="F417" i="13"/>
  <c r="D339" i="12"/>
  <c r="G320" i="12"/>
  <c r="C390" i="13"/>
  <c r="E366" i="13"/>
  <c r="H78" i="13"/>
  <c r="C373" i="13"/>
  <c r="G215" i="12"/>
  <c r="I40" i="13"/>
  <c r="D278" i="13"/>
  <c r="H23" i="13"/>
  <c r="D204" i="12"/>
  <c r="D349" i="13"/>
  <c r="D82" i="13"/>
  <c r="D61" i="13"/>
  <c r="G25" i="13"/>
  <c r="E279" i="13"/>
  <c r="D304" i="12"/>
  <c r="E314" i="13"/>
  <c r="C137" i="13"/>
  <c r="C187" i="13"/>
  <c r="D361" i="12"/>
  <c r="E291" i="12"/>
  <c r="C207" i="13"/>
  <c r="D415" i="12"/>
  <c r="E103" i="13"/>
  <c r="G341" i="12"/>
  <c r="D55" i="12"/>
  <c r="I77" i="13"/>
  <c r="E294" i="13"/>
  <c r="D60" i="13"/>
  <c r="G327" i="12"/>
  <c r="I389" i="13"/>
  <c r="I372" i="13"/>
  <c r="C140" i="13"/>
  <c r="C71" i="13"/>
  <c r="G350" i="12"/>
  <c r="I108" i="13"/>
  <c r="E404" i="13"/>
  <c r="C226" i="13"/>
  <c r="F301" i="12"/>
  <c r="D48" i="12"/>
  <c r="F45" i="12"/>
  <c r="C223" i="12"/>
  <c r="E303" i="12"/>
  <c r="F149" i="13"/>
  <c r="G227" i="13"/>
  <c r="D347" i="13"/>
  <c r="F342" i="13"/>
  <c r="G106" i="12"/>
  <c r="C158" i="13"/>
  <c r="E107" i="12"/>
  <c r="C306" i="12"/>
  <c r="G269" i="13"/>
  <c r="G169" i="12"/>
  <c r="D206" i="12"/>
  <c r="F29" i="12"/>
  <c r="F324" i="13"/>
  <c r="C201" i="12"/>
  <c r="G186" i="13"/>
  <c r="G122" i="13"/>
  <c r="G219" i="12"/>
  <c r="F271" i="12"/>
  <c r="G262" i="12"/>
  <c r="E380" i="13"/>
  <c r="G286" i="13"/>
  <c r="I174" i="13"/>
  <c r="C113" i="13"/>
  <c r="E365" i="13"/>
  <c r="E194" i="12"/>
  <c r="I190" i="13"/>
  <c r="C292" i="12"/>
  <c r="E265" i="13"/>
  <c r="E393" i="12"/>
  <c r="C326" i="12"/>
  <c r="C141" i="12"/>
  <c r="E83" i="12"/>
  <c r="E391" i="13"/>
  <c r="G230" i="13"/>
  <c r="H307" i="13"/>
  <c r="F215" i="13"/>
  <c r="E299" i="13"/>
  <c r="E357" i="13"/>
  <c r="G227" i="12"/>
  <c r="F156" i="12"/>
  <c r="G105" i="12"/>
  <c r="E110" i="13"/>
  <c r="D384" i="12"/>
  <c r="E376" i="13"/>
  <c r="G257" i="12"/>
  <c r="G164" i="12"/>
  <c r="F290" i="12"/>
  <c r="E127" i="12"/>
  <c r="C74" i="12"/>
  <c r="E349" i="12"/>
  <c r="C27" i="12"/>
  <c r="I197" i="13"/>
  <c r="G207" i="12"/>
  <c r="F196" i="13"/>
  <c r="H321" i="13"/>
  <c r="E360" i="12"/>
  <c r="F167" i="13"/>
  <c r="H240" i="13"/>
  <c r="E358" i="12"/>
  <c r="I361" i="13"/>
  <c r="D397" i="13"/>
  <c r="E30" i="12"/>
  <c r="D166" i="13"/>
  <c r="F124" i="12"/>
  <c r="D297" i="12"/>
  <c r="D417" i="13"/>
  <c r="I377" i="13"/>
  <c r="F385" i="12"/>
  <c r="C241" i="13"/>
  <c r="E82" i="12"/>
  <c r="D92" i="13"/>
  <c r="E235" i="12"/>
  <c r="G76" i="12"/>
  <c r="C319" i="13"/>
  <c r="E412" i="13"/>
  <c r="H19" i="13"/>
  <c r="F232" i="12"/>
  <c r="E275" i="13"/>
  <c r="G113" i="12"/>
  <c r="E223" i="13"/>
  <c r="D378" i="12"/>
  <c r="D243" i="12"/>
  <c r="E33" i="12"/>
  <c r="C301" i="13"/>
  <c r="H243" i="13"/>
  <c r="C138" i="12"/>
  <c r="E388" i="12"/>
  <c r="I74" i="13"/>
  <c r="G296" i="13"/>
  <c r="C170" i="12"/>
  <c r="C266" i="13"/>
  <c r="C298" i="13"/>
  <c r="H343" i="13"/>
  <c r="D356" i="13"/>
  <c r="D238" i="12"/>
  <c r="E275" i="12"/>
  <c r="D242" i="12"/>
  <c r="E400" i="13"/>
  <c r="D344" i="13"/>
  <c r="I208" i="13"/>
  <c r="E357" i="12"/>
  <c r="H143" i="13"/>
  <c r="F218" i="12"/>
  <c r="F343" i="12"/>
  <c r="E369" i="13"/>
  <c r="C46" i="12"/>
  <c r="D366" i="13"/>
  <c r="F379" i="12"/>
  <c r="E126" i="12"/>
  <c r="F215" i="12"/>
  <c r="E40" i="13"/>
  <c r="H278" i="13"/>
  <c r="C383" i="13"/>
  <c r="G204" i="12"/>
  <c r="E349" i="13"/>
  <c r="I82" i="13"/>
  <c r="E61" i="13"/>
  <c r="F25" i="13"/>
  <c r="E313" i="13"/>
  <c r="E304" i="12"/>
  <c r="I314" i="13"/>
  <c r="E137" i="13"/>
  <c r="F115" i="12"/>
  <c r="E361" i="12"/>
  <c r="I222" i="13"/>
  <c r="I207" i="13"/>
  <c r="E415" i="12"/>
  <c r="H50" i="13"/>
  <c r="F341" i="12"/>
  <c r="C55" i="12"/>
  <c r="E346" i="12"/>
  <c r="D294" i="13"/>
  <c r="G20" i="13"/>
  <c r="D327" i="12"/>
  <c r="H389" i="13"/>
  <c r="F372" i="13"/>
  <c r="G140" i="13"/>
  <c r="H71" i="13"/>
  <c r="E350" i="12"/>
  <c r="F108" i="13"/>
  <c r="G247" i="12"/>
  <c r="E226" i="13"/>
  <c r="G301" i="12"/>
  <c r="D58" i="12"/>
  <c r="D45" i="12"/>
  <c r="D223" i="12"/>
  <c r="E386" i="13"/>
  <c r="D149" i="13"/>
  <c r="H227" i="13"/>
  <c r="C347" i="13"/>
  <c r="G283" i="13"/>
  <c r="E106" i="12"/>
  <c r="E158" i="13"/>
  <c r="D107" i="12"/>
  <c r="D306" i="12"/>
  <c r="C269" i="13"/>
  <c r="E402" i="13"/>
  <c r="E206" i="12"/>
  <c r="G52" i="13"/>
  <c r="C324" i="13"/>
  <c r="G201" i="12"/>
  <c r="C164" i="13"/>
  <c r="E122" i="13"/>
  <c r="F219" i="12"/>
  <c r="E271" i="12"/>
  <c r="E262" i="12"/>
  <c r="I80" i="13"/>
  <c r="H286" i="13"/>
  <c r="D64" i="13"/>
  <c r="H113" i="13"/>
  <c r="D365" i="13"/>
  <c r="F194" i="12"/>
  <c r="G190" i="13"/>
  <c r="E292" i="12"/>
  <c r="F265" i="13"/>
  <c r="D393" i="12"/>
  <c r="G326" i="12"/>
  <c r="G141" i="12"/>
  <c r="C83" i="12"/>
  <c r="H391" i="13"/>
  <c r="D230" i="13"/>
  <c r="G307" i="13"/>
  <c r="D215" i="13"/>
  <c r="G368" i="12"/>
  <c r="F29" i="13"/>
  <c r="C254" i="12"/>
  <c r="D156" i="12"/>
  <c r="F105" i="12"/>
  <c r="G110" i="13"/>
  <c r="G384" i="12"/>
  <c r="C376" i="13"/>
  <c r="D257" i="12"/>
  <c r="E164" i="12"/>
  <c r="E290" i="12"/>
  <c r="G127" i="12"/>
  <c r="F74" i="12"/>
  <c r="I378" i="13"/>
  <c r="E117" i="13"/>
  <c r="H197" i="13"/>
  <c r="E255" i="12"/>
  <c r="H196" i="13"/>
  <c r="F123" i="13"/>
  <c r="C121" i="13"/>
  <c r="D167" i="13"/>
  <c r="G240" i="13"/>
  <c r="H323" i="13"/>
  <c r="D361" i="13"/>
  <c r="E397" i="13"/>
  <c r="D30" i="12"/>
  <c r="G166" i="13"/>
  <c r="G124" i="12"/>
  <c r="E297" i="12"/>
  <c r="H417" i="13"/>
  <c r="C377" i="13"/>
  <c r="F364" i="12"/>
  <c r="E241" i="13"/>
  <c r="F82" i="12"/>
  <c r="E92" i="13"/>
  <c r="C235" i="12"/>
  <c r="F76" i="12"/>
  <c r="H319" i="13"/>
  <c r="G412" i="13"/>
  <c r="D209" i="12"/>
  <c r="G232" i="12"/>
  <c r="H275" i="13"/>
  <c r="D113" i="12"/>
  <c r="G223" i="13"/>
  <c r="G378" i="12"/>
  <c r="G243" i="12"/>
  <c r="G33" i="12"/>
  <c r="I301" i="13"/>
  <c r="F243" i="13"/>
  <c r="D138" i="12"/>
  <c r="C388" i="12"/>
  <c r="G74" i="13"/>
  <c r="H296" i="13"/>
  <c r="F170" i="12"/>
  <c r="D266" i="13"/>
  <c r="E180" i="12"/>
  <c r="G252" i="13"/>
  <c r="G242" i="12"/>
  <c r="D400" i="13"/>
  <c r="H344" i="13"/>
  <c r="C345" i="12"/>
  <c r="C58" i="12"/>
  <c r="E45" i="12"/>
  <c r="E34" i="12"/>
  <c r="C386" i="13"/>
  <c r="I149" i="13"/>
  <c r="H347" i="13"/>
  <c r="F283" i="13"/>
  <c r="D106" i="12"/>
  <c r="D225" i="12"/>
  <c r="F107" i="12"/>
  <c r="F306" i="12"/>
  <c r="E269" i="13"/>
  <c r="F402" i="13"/>
  <c r="F206" i="12"/>
  <c r="G42" i="12"/>
  <c r="D350" i="13"/>
  <c r="F69" i="12"/>
  <c r="C104" i="12"/>
  <c r="C155" i="12"/>
  <c r="F126" i="12"/>
  <c r="E340" i="13"/>
  <c r="D40" i="13"/>
  <c r="I278" i="13"/>
  <c r="F383" i="13"/>
  <c r="E130" i="12"/>
  <c r="G349" i="13"/>
  <c r="C82" i="13"/>
  <c r="F61" i="13"/>
  <c r="F268" i="12"/>
  <c r="F313" i="13"/>
  <c r="D399" i="12"/>
  <c r="H59" i="13"/>
  <c r="G137" i="13"/>
  <c r="F249" i="12"/>
  <c r="G361" i="12"/>
  <c r="G172" i="13"/>
  <c r="F207" i="13"/>
  <c r="F415" i="12"/>
  <c r="F50" i="13"/>
  <c r="C341" i="12"/>
  <c r="G213" i="12"/>
  <c r="D346" i="12"/>
  <c r="C294" i="13"/>
  <c r="H20" i="13"/>
  <c r="F327" i="12"/>
  <c r="D318" i="13"/>
  <c r="E372" i="13"/>
  <c r="H140" i="13"/>
  <c r="F85" i="13"/>
  <c r="D350" i="12"/>
  <c r="G395" i="13"/>
  <c r="E247" i="12"/>
  <c r="H226" i="13"/>
  <c r="F177" i="12"/>
  <c r="C375" i="13"/>
  <c r="E237" i="13"/>
  <c r="D181" i="13"/>
  <c r="F212" i="13"/>
  <c r="F289" i="12"/>
  <c r="E172" i="12"/>
  <c r="E360" i="13"/>
  <c r="G332" i="13"/>
  <c r="E247" i="13"/>
  <c r="E121" i="12"/>
  <c r="F174" i="12"/>
  <c r="E21" i="12"/>
  <c r="E54" i="12"/>
  <c r="F152" i="12"/>
  <c r="E132" i="13"/>
  <c r="G313" i="13"/>
  <c r="I124" i="13"/>
  <c r="F59" i="13"/>
  <c r="F325" i="13"/>
  <c r="D249" i="12"/>
  <c r="D91" i="12"/>
  <c r="I172" i="13"/>
  <c r="E207" i="13"/>
  <c r="E315" i="13"/>
  <c r="I50" i="13"/>
  <c r="D341" i="12"/>
  <c r="G251" i="12"/>
  <c r="C346" i="12"/>
  <c r="F84" i="12"/>
  <c r="D152" i="13"/>
  <c r="G245" i="13"/>
  <c r="G354" i="13"/>
  <c r="G312" i="12"/>
  <c r="E140" i="13"/>
  <c r="E85" i="13"/>
  <c r="C350" i="12"/>
  <c r="H395" i="13"/>
  <c r="E221" i="12"/>
  <c r="C171" i="13"/>
  <c r="C177" i="12"/>
  <c r="C138" i="13"/>
  <c r="C201" i="13"/>
  <c r="C34" i="12"/>
  <c r="D386" i="13"/>
  <c r="F125" i="12"/>
  <c r="C227" i="13"/>
  <c r="F146" i="12"/>
  <c r="I283" i="13"/>
  <c r="E370" i="13"/>
  <c r="F225" i="12"/>
  <c r="G229" i="12"/>
  <c r="G306" i="12"/>
  <c r="F84" i="13"/>
  <c r="C402" i="13"/>
  <c r="F300" i="13"/>
  <c r="C52" i="13"/>
  <c r="E324" i="13"/>
  <c r="G280" i="12"/>
  <c r="F164" i="13"/>
  <c r="F122" i="13"/>
  <c r="E219" i="12"/>
  <c r="D206" i="13"/>
  <c r="C109" i="12"/>
  <c r="F80" i="13"/>
  <c r="E183" i="12"/>
  <c r="I64" i="13"/>
  <c r="E317" i="13"/>
  <c r="H213" i="13"/>
  <c r="F366" i="12"/>
  <c r="C190" i="13"/>
  <c r="D292" i="12"/>
  <c r="D265" i="13"/>
  <c r="G393" i="12"/>
  <c r="E326" i="12"/>
  <c r="D141" i="12"/>
  <c r="D83" i="12"/>
  <c r="F391" i="13"/>
  <c r="E230" i="13"/>
  <c r="C307" i="13"/>
  <c r="E215" i="13"/>
  <c r="D368" i="12"/>
  <c r="C29" i="13"/>
  <c r="D254" i="12"/>
  <c r="E156" i="12"/>
  <c r="C397" i="12"/>
  <c r="E122" i="12"/>
  <c r="C384" i="12"/>
  <c r="D376" i="13"/>
  <c r="F257" i="12"/>
  <c r="F164" i="12"/>
  <c r="C290" i="12"/>
  <c r="F127" i="12"/>
  <c r="G323" i="12"/>
  <c r="D378" i="13"/>
  <c r="C117" i="13"/>
  <c r="E309" i="12"/>
  <c r="D255" i="12"/>
  <c r="D196" i="13"/>
  <c r="I123" i="13"/>
  <c r="F121" i="13"/>
  <c r="E300" i="12"/>
  <c r="G195" i="12"/>
  <c r="D323" i="13"/>
  <c r="C194" i="13"/>
  <c r="F397" i="13"/>
  <c r="C162" i="13"/>
  <c r="E166" i="13"/>
  <c r="D124" i="12"/>
  <c r="C161" i="12"/>
  <c r="C89" i="12"/>
  <c r="D162" i="12"/>
  <c r="E364" i="12"/>
  <c r="I241" i="13"/>
  <c r="C82" i="12"/>
  <c r="F92" i="13"/>
  <c r="G235" i="12"/>
  <c r="D157" i="13"/>
  <c r="I319" i="13"/>
  <c r="I412" i="13"/>
  <c r="F209" i="12"/>
  <c r="C232" i="12"/>
  <c r="F275" i="13"/>
  <c r="E113" i="12"/>
  <c r="I223" i="13"/>
  <c r="C141" i="13"/>
  <c r="F155" i="13"/>
  <c r="C210" i="13"/>
  <c r="F301" i="13"/>
  <c r="G243" i="13"/>
  <c r="F138" i="12"/>
  <c r="D388" i="12"/>
  <c r="D74" i="13"/>
  <c r="C296" i="13"/>
  <c r="D170" i="12"/>
  <c r="F266" i="13"/>
  <c r="F357" i="12"/>
  <c r="C180" i="12"/>
  <c r="I252" i="13"/>
  <c r="E143" i="13"/>
  <c r="E218" i="12"/>
  <c r="F242" i="12"/>
  <c r="I400" i="13"/>
  <c r="G344" i="13"/>
  <c r="F345" i="12"/>
  <c r="E209" i="12"/>
  <c r="I141" i="13"/>
  <c r="G210" i="13"/>
  <c r="I184" i="13"/>
  <c r="H217" i="13"/>
  <c r="E377" i="12"/>
  <c r="I272" i="13"/>
  <c r="H266" i="13"/>
  <c r="D357" i="12"/>
  <c r="H252" i="13"/>
  <c r="F143" i="13"/>
  <c r="D381" i="12"/>
  <c r="C239" i="12"/>
  <c r="D416" i="12"/>
  <c r="I217" i="13"/>
  <c r="D37" i="13"/>
  <c r="E43" i="12"/>
  <c r="H203" i="13"/>
  <c r="I212" i="13"/>
  <c r="D289" i="12"/>
  <c r="G172" i="12"/>
  <c r="G360" i="13"/>
  <c r="D264" i="12"/>
  <c r="G319" i="12"/>
  <c r="C121" i="12"/>
  <c r="E174" i="12"/>
  <c r="E337" i="13"/>
  <c r="E208" i="12"/>
  <c r="G125" i="13"/>
  <c r="H132" i="13"/>
  <c r="F415" i="13"/>
  <c r="D124" i="13"/>
  <c r="C59" i="13"/>
  <c r="H303" i="13"/>
  <c r="G249" i="12"/>
  <c r="C209" i="13"/>
  <c r="C172" i="13"/>
  <c r="F73" i="13"/>
  <c r="G77" i="12"/>
  <c r="F128" i="12"/>
  <c r="C365" i="12"/>
  <c r="E251" i="12"/>
  <c r="G127" i="13"/>
  <c r="G84" i="12"/>
  <c r="H152" i="13"/>
  <c r="F31" i="13"/>
  <c r="C354" i="13"/>
  <c r="D312" i="12"/>
  <c r="D408" i="13"/>
  <c r="I85" i="13"/>
  <c r="D237" i="12"/>
  <c r="D395" i="13"/>
  <c r="C221" i="12"/>
  <c r="I171" i="13"/>
  <c r="E177" i="12"/>
  <c r="I138" i="13"/>
  <c r="D201" i="13"/>
  <c r="D34" i="12"/>
  <c r="I386" i="13"/>
  <c r="C125" i="12"/>
  <c r="I227" i="13"/>
  <c r="E146" i="12"/>
  <c r="C283" i="13"/>
  <c r="D370" i="13"/>
  <c r="C225" i="12"/>
  <c r="D229" i="12"/>
  <c r="I129" i="13"/>
  <c r="H84" i="13"/>
  <c r="D402" i="13"/>
  <c r="I300" i="13"/>
  <c r="D52" i="13"/>
  <c r="I324" i="13"/>
  <c r="F280" i="12"/>
  <c r="H164" i="13"/>
  <c r="D122" i="13"/>
  <c r="F131" i="13"/>
  <c r="H206" i="13"/>
  <c r="F109" i="12"/>
  <c r="H80" i="13"/>
  <c r="G183" i="12"/>
  <c r="H64" i="13"/>
  <c r="D317" i="13"/>
  <c r="D213" i="13"/>
  <c r="G366" i="12"/>
  <c r="H190" i="13"/>
  <c r="G367" i="13"/>
  <c r="I265" i="13"/>
  <c r="D133" i="13"/>
  <c r="G205" i="13"/>
  <c r="D309" i="13"/>
  <c r="D148" i="12"/>
  <c r="C72" i="12"/>
  <c r="I371" i="13"/>
  <c r="I307" i="13"/>
  <c r="C215" i="13"/>
  <c r="E368" i="12"/>
  <c r="I29" i="13"/>
  <c r="F254" i="12"/>
  <c r="E79" i="12"/>
  <c r="E397" i="12"/>
  <c r="F122" i="12"/>
  <c r="E384" i="12"/>
  <c r="H376" i="13"/>
  <c r="C257" i="12"/>
  <c r="D164" i="12"/>
  <c r="D290" i="12"/>
  <c r="D127" i="12"/>
  <c r="C323" i="12"/>
  <c r="C378" i="13"/>
  <c r="G117" i="13"/>
  <c r="F309" i="12"/>
  <c r="G255" i="12"/>
  <c r="G196" i="13"/>
  <c r="C123" i="13"/>
  <c r="H121" i="13"/>
  <c r="C300" i="12"/>
  <c r="E195" i="12"/>
  <c r="G323" i="13"/>
  <c r="I194" i="13"/>
  <c r="H397" i="13"/>
  <c r="H162" i="13"/>
  <c r="C166" i="13"/>
  <c r="C124" i="12"/>
  <c r="G161" i="12"/>
  <c r="D89" i="12"/>
  <c r="C162" i="12"/>
  <c r="C364" i="12"/>
  <c r="H241" i="13"/>
  <c r="D324" i="12"/>
  <c r="I151" i="13"/>
  <c r="F149" i="12"/>
  <c r="E157" i="13"/>
  <c r="E290" i="13"/>
  <c r="D412" i="13"/>
  <c r="C179" i="13"/>
  <c r="D275" i="13"/>
  <c r="C285" i="12"/>
  <c r="G239" i="12"/>
  <c r="I155" i="13"/>
  <c r="G416" i="12"/>
  <c r="F52" i="12"/>
  <c r="D94" i="13"/>
  <c r="D180" i="12"/>
  <c r="D218" i="12"/>
  <c r="F220" i="13"/>
  <c r="C344" i="13"/>
  <c r="D345" i="12"/>
  <c r="C155" i="13"/>
  <c r="C97" i="13"/>
  <c r="E68" i="13"/>
  <c r="C203" i="13"/>
  <c r="H212" i="13"/>
  <c r="E289" i="12"/>
  <c r="D26" i="13"/>
  <c r="F360" i="13"/>
  <c r="G264" i="12"/>
  <c r="F319" i="12"/>
  <c r="D111" i="12"/>
  <c r="F398" i="13"/>
  <c r="I337" i="13"/>
  <c r="G208" i="12"/>
  <c r="C125" i="13"/>
  <c r="G132" i="13"/>
  <c r="H415" i="13"/>
  <c r="H124" i="13"/>
  <c r="H234" i="13"/>
  <c r="E303" i="13"/>
  <c r="E249" i="12"/>
  <c r="D209" i="13"/>
  <c r="F172" i="13"/>
  <c r="E353" i="13"/>
  <c r="D77" i="12"/>
  <c r="D128" i="12"/>
  <c r="G365" i="12"/>
  <c r="F251" i="12"/>
  <c r="D127" i="13"/>
  <c r="C168" i="12"/>
  <c r="E152" i="13"/>
  <c r="G31" i="13"/>
  <c r="I354" i="13"/>
  <c r="C312" i="12"/>
  <c r="E408" i="13"/>
  <c r="C85" i="13"/>
  <c r="F237" i="12"/>
  <c r="I395" i="13"/>
  <c r="D221" i="12"/>
  <c r="D171" i="13"/>
  <c r="F362" i="13"/>
  <c r="G138" i="13"/>
  <c r="G201" i="13"/>
  <c r="F221" i="13"/>
  <c r="H386" i="13"/>
  <c r="G125" i="12"/>
  <c r="E32" i="12"/>
  <c r="C146" i="12"/>
  <c r="H283" i="13"/>
  <c r="H370" i="13"/>
  <c r="G225" i="12"/>
  <c r="E229" i="12"/>
  <c r="H129" i="13"/>
  <c r="G84" i="13"/>
  <c r="G402" i="13"/>
  <c r="D300" i="13"/>
  <c r="H52" i="13"/>
  <c r="G333" i="13"/>
  <c r="E280" i="12"/>
  <c r="G164" i="13"/>
  <c r="H255" i="13"/>
  <c r="I131" i="13"/>
  <c r="F206" i="13"/>
  <c r="E109" i="12"/>
  <c r="D80" i="13"/>
  <c r="D183" i="12"/>
  <c r="F64" i="13"/>
  <c r="H317" i="13"/>
  <c r="C213" i="13"/>
  <c r="D366" i="12"/>
  <c r="F190" i="13"/>
  <c r="H367" i="13"/>
  <c r="G265" i="13"/>
  <c r="E133" i="13"/>
  <c r="D205" i="13"/>
  <c r="H309" i="13"/>
  <c r="G148" i="12"/>
  <c r="G72" i="12"/>
  <c r="F371" i="13"/>
  <c r="F307" i="13"/>
  <c r="G215" i="13"/>
  <c r="C368" i="12"/>
  <c r="H29" i="13"/>
  <c r="G254" i="12"/>
  <c r="C79" i="12"/>
  <c r="D397" i="12"/>
  <c r="G122" i="12"/>
  <c r="D416" i="13"/>
  <c r="I376" i="13"/>
  <c r="E126" i="13"/>
  <c r="C202" i="13"/>
  <c r="I246" i="13"/>
  <c r="D132" i="12"/>
  <c r="D323" i="12"/>
  <c r="G378" i="13"/>
  <c r="H117" i="13"/>
  <c r="D309" i="12"/>
  <c r="C255" i="12"/>
  <c r="E196" i="13"/>
  <c r="D123" i="13"/>
  <c r="G121" i="13"/>
  <c r="G300" i="12"/>
  <c r="D195" i="12"/>
  <c r="F323" i="13"/>
  <c r="G194" i="13"/>
  <c r="G224" i="12"/>
  <c r="D162" i="13"/>
  <c r="D311" i="13"/>
  <c r="C321" i="12"/>
  <c r="D161" i="12"/>
  <c r="G89" i="12"/>
  <c r="G162" i="12"/>
  <c r="D364" i="12"/>
  <c r="G241" i="13"/>
  <c r="E324" i="12"/>
  <c r="F151" i="13"/>
  <c r="E149" i="12"/>
  <c r="C157" i="13"/>
  <c r="H290" i="13"/>
  <c r="C412" i="13"/>
  <c r="C209" i="12"/>
  <c r="F179" i="13"/>
  <c r="I275" i="13"/>
  <c r="E285" i="12"/>
  <c r="E141" i="13"/>
  <c r="E210" i="13"/>
  <c r="E184" i="13"/>
  <c r="G377" i="12"/>
  <c r="H192" i="13"/>
  <c r="D23" i="12"/>
  <c r="F260" i="13"/>
  <c r="G102" i="12"/>
  <c r="D190" i="12"/>
  <c r="I26" i="13"/>
  <c r="F338" i="13"/>
  <c r="E264" i="12"/>
  <c r="C284" i="12"/>
  <c r="E111" i="12"/>
  <c r="E398" i="13"/>
  <c r="H337" i="13"/>
  <c r="C171" i="12"/>
  <c r="F125" i="13"/>
  <c r="D193" i="13"/>
  <c r="G415" i="13"/>
  <c r="G124" i="13"/>
  <c r="C234" i="13"/>
  <c r="G303" i="13"/>
  <c r="G335" i="12"/>
  <c r="G209" i="13"/>
  <c r="D172" i="13"/>
  <c r="F353" i="13"/>
  <c r="F77" i="12"/>
  <c r="G117" i="12"/>
  <c r="E365" i="12"/>
  <c r="E351" i="13"/>
  <c r="C99" i="13"/>
  <c r="F168" i="12"/>
  <c r="C392" i="13"/>
  <c r="E31" i="13"/>
  <c r="D354" i="13"/>
  <c r="G355" i="13"/>
  <c r="G408" i="13"/>
  <c r="C100" i="13"/>
  <c r="C296" i="12"/>
  <c r="G200" i="12"/>
  <c r="G221" i="12"/>
  <c r="F171" i="13"/>
  <c r="H362" i="13"/>
  <c r="E138" i="13"/>
  <c r="H201" i="13"/>
  <c r="H221" i="13"/>
  <c r="C254" i="13"/>
  <c r="E125" i="12"/>
  <c r="D32" i="12"/>
  <c r="G146" i="12"/>
  <c r="E258" i="12"/>
  <c r="C370" i="13"/>
  <c r="E225" i="12"/>
  <c r="C229" i="12"/>
  <c r="E129" i="13"/>
  <c r="E84" i="13"/>
  <c r="I402" i="13"/>
  <c r="C300" i="13"/>
  <c r="I52" i="13"/>
  <c r="F333" i="13"/>
  <c r="D280" i="12"/>
  <c r="E164" i="13"/>
  <c r="D255" i="13"/>
  <c r="G131" i="13"/>
  <c r="E206" i="13"/>
  <c r="D109" i="12"/>
  <c r="C80" i="13"/>
  <c r="C183" i="12"/>
  <c r="C64" i="13"/>
  <c r="F317" i="13"/>
  <c r="G213" i="13"/>
  <c r="G118" i="12"/>
  <c r="C100" i="12"/>
  <c r="C367" i="13"/>
  <c r="F80" i="12"/>
  <c r="C133" i="13"/>
  <c r="F205" i="13"/>
  <c r="C309" i="13"/>
  <c r="E148" i="12"/>
  <c r="F72" i="12"/>
  <c r="C371" i="13"/>
  <c r="D56" i="12"/>
  <c r="I299" i="13"/>
  <c r="I357" i="13"/>
  <c r="G29" i="13"/>
  <c r="D245" i="12"/>
  <c r="G79" i="12"/>
  <c r="F397" i="12"/>
  <c r="D122" i="12"/>
  <c r="C416" i="13"/>
  <c r="G376" i="13"/>
  <c r="G126" i="13"/>
  <c r="I202" i="13"/>
  <c r="H246" i="13"/>
  <c r="F132" i="12"/>
  <c r="F323" i="12"/>
  <c r="F378" i="13"/>
  <c r="F117" i="13"/>
  <c r="G309" i="12"/>
  <c r="D94" i="12"/>
  <c r="I321" i="13"/>
  <c r="G123" i="13"/>
  <c r="E121" i="13"/>
  <c r="F300" i="12"/>
  <c r="C195" i="12"/>
  <c r="I323" i="13"/>
  <c r="F194" i="13"/>
  <c r="F224" i="12"/>
  <c r="E162" i="13"/>
  <c r="H311" i="13"/>
  <c r="D321" i="12"/>
  <c r="E161" i="12"/>
  <c r="E89" i="12"/>
  <c r="F162" i="12"/>
  <c r="C92" i="12"/>
  <c r="F400" i="12"/>
  <c r="C324" i="12"/>
  <c r="E151" i="13"/>
  <c r="C149" i="12"/>
  <c r="H157" i="13"/>
  <c r="C290" i="13"/>
  <c r="F19" i="13"/>
  <c r="C276" i="12"/>
  <c r="I179" i="13"/>
  <c r="D59" i="12"/>
  <c r="D285" i="12"/>
  <c r="E239" i="12"/>
  <c r="G141" i="13"/>
  <c r="G155" i="13"/>
  <c r="F210" i="13"/>
  <c r="C416" i="12"/>
  <c r="F184" i="13"/>
  <c r="F217" i="13"/>
  <c r="D377" i="12"/>
  <c r="E52" i="12"/>
  <c r="H272" i="13"/>
  <c r="G94" i="13"/>
  <c r="I298" i="13"/>
  <c r="D343" i="13"/>
  <c r="G356" i="13"/>
  <c r="E252" i="13"/>
  <c r="I143" i="13"/>
  <c r="F226" i="12"/>
  <c r="D227" i="13"/>
  <c r="D201" i="12"/>
  <c r="G80" i="13"/>
  <c r="D190" i="13"/>
  <c r="G309" i="13"/>
  <c r="F56" i="12"/>
  <c r="G245" i="12"/>
  <c r="G416" i="13"/>
  <c r="G202" i="13"/>
  <c r="F349" i="12"/>
  <c r="F207" i="12"/>
  <c r="C360" i="12"/>
  <c r="D358" i="12"/>
  <c r="C397" i="13"/>
  <c r="G370" i="13"/>
  <c r="E186" i="13"/>
  <c r="E80" i="13"/>
  <c r="D100" i="12"/>
  <c r="E309" i="13"/>
  <c r="C56" i="12"/>
  <c r="F245" i="12"/>
  <c r="I416" i="13"/>
  <c r="G290" i="12"/>
  <c r="H378" i="13"/>
  <c r="F255" i="12"/>
  <c r="D121" i="13"/>
  <c r="G358" i="12"/>
  <c r="D224" i="12"/>
  <c r="F311" i="13"/>
  <c r="C417" i="13"/>
  <c r="G364" i="12"/>
  <c r="D82" i="12"/>
  <c r="D235" i="12"/>
  <c r="D319" i="13"/>
  <c r="G209" i="12"/>
  <c r="G275" i="13"/>
  <c r="D223" i="13"/>
  <c r="D155" i="13"/>
  <c r="G301" i="13"/>
  <c r="E138" i="12"/>
  <c r="E74" i="13"/>
  <c r="D272" i="13"/>
  <c r="G298" i="13"/>
  <c r="F180" i="12"/>
  <c r="C238" i="12"/>
  <c r="D226" i="12"/>
  <c r="I220" i="13"/>
  <c r="G208" i="13"/>
  <c r="D27" i="12"/>
  <c r="E124" i="12"/>
  <c r="E377" i="13"/>
  <c r="F92" i="12"/>
  <c r="G324" i="12"/>
  <c r="G290" i="13"/>
  <c r="G52" i="12"/>
  <c r="E170" i="12"/>
  <c r="E356" i="13"/>
  <c r="E220" i="13"/>
  <c r="G220" i="13"/>
  <c r="E345" i="12"/>
  <c r="E257" i="12"/>
  <c r="I196" i="13"/>
  <c r="G321" i="12"/>
  <c r="G92" i="13"/>
  <c r="I243" i="13"/>
  <c r="E381" i="12"/>
  <c r="C374" i="12"/>
  <c r="D164" i="13"/>
  <c r="F183" i="12"/>
  <c r="G292" i="12"/>
  <c r="F83" i="12"/>
  <c r="I215" i="13"/>
  <c r="G156" i="12"/>
  <c r="F376" i="13"/>
  <c r="C246" i="13"/>
  <c r="E378" i="13"/>
  <c r="F94" i="12"/>
  <c r="I121" i="13"/>
  <c r="C323" i="13"/>
  <c r="C224" i="12"/>
  <c r="G311" i="13"/>
  <c r="F89" i="12"/>
  <c r="E92" i="12"/>
  <c r="F324" i="12"/>
  <c r="D149" i="12"/>
  <c r="F290" i="13"/>
  <c r="F276" i="12"/>
  <c r="G59" i="12"/>
  <c r="D239" i="12"/>
  <c r="E155" i="13"/>
  <c r="E416" i="12"/>
  <c r="E217" i="13"/>
  <c r="C52" i="12"/>
  <c r="G170" i="12"/>
  <c r="F298" i="13"/>
  <c r="F356" i="13"/>
  <c r="D143" i="13"/>
  <c r="G226" i="12"/>
  <c r="D220" i="13"/>
  <c r="F208" i="13"/>
  <c r="D259" i="12"/>
  <c r="C288" i="12"/>
  <c r="G174" i="13"/>
  <c r="E367" i="13"/>
  <c r="F148" i="12"/>
  <c r="H299" i="13"/>
  <c r="D79" i="12"/>
  <c r="F256" i="12"/>
  <c r="D246" i="13"/>
  <c r="G94" i="12"/>
  <c r="G167" i="13"/>
  <c r="E323" i="13"/>
  <c r="E224" i="12"/>
  <c r="G149" i="12"/>
  <c r="G276" i="12"/>
  <c r="F59" i="12"/>
  <c r="F239" i="12"/>
  <c r="H155" i="13"/>
  <c r="F416" i="12"/>
  <c r="G217" i="13"/>
  <c r="H298" i="13"/>
  <c r="G143" i="13"/>
  <c r="E242" i="12"/>
  <c r="E208" i="13"/>
  <c r="G397" i="12"/>
  <c r="C127" i="12"/>
  <c r="D117" i="13"/>
  <c r="I167" i="13"/>
  <c r="C361" i="13"/>
  <c r="F30" i="12"/>
  <c r="D290" i="13"/>
  <c r="G357" i="12"/>
  <c r="G129" i="13"/>
  <c r="I122" i="13"/>
  <c r="G64" i="13"/>
  <c r="C265" i="13"/>
  <c r="I391" i="13"/>
  <c r="C299" i="13"/>
  <c r="E105" i="12"/>
  <c r="D256" i="12"/>
  <c r="G246" i="13"/>
  <c r="G27" i="12"/>
  <c r="E94" i="12"/>
  <c r="H167" i="13"/>
  <c r="G361" i="13"/>
  <c r="G30" i="12"/>
  <c r="E321" i="12"/>
  <c r="D377" i="13"/>
  <c r="G92" i="12"/>
  <c r="C92" i="13"/>
  <c r="C76" i="12"/>
  <c r="I290" i="13"/>
  <c r="E276" i="12"/>
  <c r="E59" i="12"/>
  <c r="C378" i="12"/>
  <c r="F33" i="12"/>
  <c r="C243" i="13"/>
  <c r="D217" i="13"/>
  <c r="D52" i="12"/>
  <c r="H94" i="13"/>
  <c r="E298" i="13"/>
  <c r="H356" i="13"/>
  <c r="C143" i="13"/>
  <c r="C242" i="12"/>
  <c r="I84" i="13"/>
  <c r="C255" i="13"/>
  <c r="G113" i="13"/>
  <c r="E80" i="12"/>
  <c r="G391" i="13"/>
  <c r="F368" i="12"/>
  <c r="D240" i="12"/>
  <c r="D219" i="12"/>
  <c r="C317" i="13"/>
  <c r="C393" i="12"/>
  <c r="E72" i="12"/>
  <c r="D357" i="13"/>
  <c r="F110" i="13"/>
  <c r="C126" i="13"/>
  <c r="C132" i="12"/>
  <c r="I117" i="13"/>
  <c r="G321" i="13"/>
  <c r="D300" i="12"/>
  <c r="F361" i="13"/>
  <c r="F162" i="13"/>
  <c r="F321" i="12"/>
  <c r="H377" i="13"/>
  <c r="D241" i="13"/>
  <c r="I92" i="13"/>
  <c r="D76" i="12"/>
  <c r="F412" i="13"/>
  <c r="E232" i="12"/>
  <c r="C113" i="12"/>
  <c r="F378" i="12"/>
  <c r="D33" i="12"/>
  <c r="E243" i="13"/>
  <c r="F388" i="12"/>
  <c r="E296" i="13"/>
  <c r="C94" i="13"/>
  <c r="C357" i="12"/>
  <c r="C356" i="13"/>
  <c r="C275" i="12"/>
  <c r="F381" i="12"/>
  <c r="C220" i="13"/>
  <c r="C182" i="12"/>
  <c r="F195" i="12"/>
  <c r="C385" i="12"/>
  <c r="G151" i="13"/>
  <c r="F223" i="13"/>
  <c r="F74" i="13"/>
  <c r="G343" i="13"/>
  <c r="C400" i="13"/>
  <c r="G182" i="12"/>
  <c r="C59" i="12"/>
  <c r="I356" i="13"/>
  <c r="G300" i="13"/>
  <c r="C131" i="13"/>
  <c r="I317" i="13"/>
  <c r="H133" i="13"/>
  <c r="H230" i="13"/>
  <c r="H357" i="13"/>
  <c r="C110" i="13"/>
  <c r="D126" i="13"/>
  <c r="G132" i="12"/>
  <c r="E197" i="13"/>
  <c r="C321" i="13"/>
  <c r="E240" i="13"/>
  <c r="H361" i="13"/>
  <c r="G162" i="13"/>
  <c r="F297" i="12"/>
  <c r="F377" i="13"/>
  <c r="F241" i="13"/>
  <c r="H92" i="13"/>
  <c r="G157" i="13"/>
  <c r="H412" i="13"/>
  <c r="D232" i="12"/>
  <c r="F113" i="12"/>
  <c r="D141" i="13"/>
  <c r="D210" i="13"/>
  <c r="D243" i="13"/>
  <c r="G388" i="12"/>
  <c r="F296" i="13"/>
  <c r="F94" i="13"/>
  <c r="E343" i="13"/>
  <c r="C252" i="13"/>
  <c r="G275" i="12"/>
  <c r="G381" i="12"/>
  <c r="F344" i="13"/>
  <c r="D182" i="12"/>
  <c r="E323" i="12"/>
  <c r="H123" i="13"/>
  <c r="E417" i="13"/>
  <c r="E400" i="12"/>
  <c r="F243" i="12"/>
  <c r="E266" i="13"/>
  <c r="C208" i="13"/>
  <c r="D208" i="13"/>
  <c r="G377" i="13"/>
  <c r="D276" i="12"/>
  <c r="I296" i="13"/>
  <c r="F52" i="13"/>
  <c r="C271" i="12"/>
  <c r="I365" i="13"/>
  <c r="D326" i="12"/>
  <c r="C230" i="13"/>
  <c r="D29" i="13"/>
  <c r="C122" i="12"/>
  <c r="H126" i="13"/>
  <c r="E132" i="12"/>
  <c r="G197" i="13"/>
  <c r="D321" i="13"/>
  <c r="F240" i="13"/>
  <c r="D194" i="13"/>
  <c r="I162" i="13"/>
  <c r="G297" i="12"/>
  <c r="E162" i="12"/>
  <c r="C400" i="12"/>
  <c r="D151" i="13"/>
  <c r="I157" i="13"/>
  <c r="D19" i="13"/>
  <c r="E179" i="13"/>
  <c r="F285" i="12"/>
  <c r="H141" i="13"/>
  <c r="H210" i="13"/>
  <c r="G184" i="13"/>
  <c r="F377" i="12"/>
  <c r="D296" i="13"/>
  <c r="E94" i="13"/>
  <c r="C343" i="13"/>
  <c r="D252" i="13"/>
  <c r="D275" i="12"/>
  <c r="C381" i="12"/>
  <c r="E344" i="13"/>
  <c r="F182" i="12"/>
  <c r="F272" i="13"/>
  <c r="I343" i="13"/>
  <c r="F252" i="13"/>
  <c r="G218" i="12"/>
  <c r="F400" i="13"/>
  <c r="I344" i="13"/>
  <c r="E182" i="12"/>
  <c r="H194" i="13"/>
  <c r="D184" i="13"/>
  <c r="C218" i="12"/>
  <c r="D92" i="12"/>
  <c r="E76" i="12"/>
  <c r="E378" i="12"/>
  <c r="C217" i="13"/>
  <c r="F275" i="12"/>
  <c r="D354" i="12"/>
  <c r="G206" i="13"/>
  <c r="I213" i="13"/>
  <c r="I205" i="13"/>
  <c r="H371" i="13"/>
  <c r="E29" i="13"/>
  <c r="C277" i="12"/>
  <c r="C164" i="12"/>
  <c r="D74" i="12"/>
  <c r="F197" i="13"/>
  <c r="E123" i="13"/>
  <c r="I240" i="13"/>
  <c r="E194" i="13"/>
  <c r="H166" i="13"/>
  <c r="F161" i="12"/>
  <c r="E385" i="12"/>
  <c r="D400" i="12"/>
  <c r="C151" i="13"/>
  <c r="F157" i="13"/>
  <c r="C19" i="13"/>
  <c r="D179" i="13"/>
  <c r="G285" i="12"/>
  <c r="F141" i="13"/>
  <c r="I210" i="13"/>
  <c r="H184" i="13"/>
  <c r="C377" i="12"/>
  <c r="I266" i="13"/>
  <c r="C309" i="12"/>
  <c r="F166" i="13"/>
  <c r="E319" i="13"/>
  <c r="E19" i="13"/>
  <c r="G179" i="13"/>
  <c r="E301" i="13"/>
  <c r="C272" i="13"/>
  <c r="G238" i="12"/>
  <c r="I94" i="13"/>
  <c r="D324" i="13"/>
  <c r="G109" i="12"/>
  <c r="C366" i="12"/>
  <c r="H205" i="13"/>
  <c r="G371" i="13"/>
  <c r="C227" i="12"/>
  <c r="G277" i="12"/>
  <c r="F202" i="13"/>
  <c r="H333" i="13"/>
  <c r="H380" i="13"/>
  <c r="F118" i="12"/>
  <c r="F141" i="12"/>
  <c r="D307" i="13"/>
  <c r="E254" i="12"/>
  <c r="F384" i="12"/>
  <c r="H202" i="13"/>
  <c r="G349" i="12"/>
  <c r="D207" i="12"/>
  <c r="F360" i="12"/>
  <c r="F358" i="12"/>
  <c r="G397" i="13"/>
  <c r="E311" i="13"/>
  <c r="I417" i="13"/>
  <c r="D385" i="12"/>
  <c r="G400" i="12"/>
  <c r="H151" i="13"/>
  <c r="F319" i="13"/>
  <c r="I19" i="13"/>
  <c r="H179" i="13"/>
  <c r="H223" i="13"/>
  <c r="C243" i="12"/>
  <c r="D301" i="13"/>
  <c r="C184" i="13"/>
  <c r="H74" i="13"/>
  <c r="E272" i="13"/>
  <c r="G266" i="13"/>
  <c r="F343" i="13"/>
  <c r="E238" i="12"/>
  <c r="E226" i="12"/>
  <c r="H400" i="13"/>
  <c r="H208" i="13"/>
  <c r="C311" i="13"/>
  <c r="G417" i="13"/>
  <c r="G385" i="12"/>
  <c r="G82" i="12"/>
  <c r="F235" i="12"/>
  <c r="G319" i="13"/>
  <c r="G19" i="13"/>
  <c r="C275" i="13"/>
  <c r="C223" i="13"/>
  <c r="E243" i="12"/>
  <c r="H301" i="13"/>
  <c r="G138" i="12"/>
  <c r="C74" i="13"/>
  <c r="G272" i="13"/>
  <c r="D298" i="13"/>
  <c r="G180" i="12"/>
  <c r="F238" i="12"/>
  <c r="C226" i="12"/>
  <c r="G400" i="13"/>
  <c r="C33" i="12"/>
  <c r="H220" i="13"/>
  <c r="G345" i="12"/>
</calcChain>
</file>

<file path=xl/sharedStrings.xml><?xml version="1.0" encoding="utf-8"?>
<sst xmlns="http://schemas.openxmlformats.org/spreadsheetml/2006/main" count="26012" uniqueCount="2623">
  <si>
    <t>Betriebliche/
schulische
 Ausbildung</t>
  </si>
  <si>
    <t>Akademische Ausbildung</t>
  </si>
  <si>
    <t>Nordrhein-Westfalen</t>
  </si>
  <si>
    <t>05</t>
  </si>
  <si>
    <t>West</t>
  </si>
  <si>
    <t>Ost</t>
  </si>
  <si>
    <t>Deutschland</t>
  </si>
  <si>
    <t>01001 Flensburg, Stadt</t>
  </si>
  <si>
    <t>01002 Kiel, Landeshauptstadt</t>
  </si>
  <si>
    <t>01003 Lübeck, Hansestadt</t>
  </si>
  <si>
    <t>01004 Neumünster, Stadt</t>
  </si>
  <si>
    <t>01051 Dithmarschen</t>
  </si>
  <si>
    <t>01053 Herzogtum Lauenburg</t>
  </si>
  <si>
    <t>01054 Nordfriesland</t>
  </si>
  <si>
    <t>01055 Ostholstein</t>
  </si>
  <si>
    <t>01056 Pinneberg</t>
  </si>
  <si>
    <t>01057 Plön</t>
  </si>
  <si>
    <t>01058 Rendsburg-Eckernförde</t>
  </si>
  <si>
    <t>01059 Schleswig-Flensburg</t>
  </si>
  <si>
    <t>01060 Segeberg</t>
  </si>
  <si>
    <t>01061 Steinburg</t>
  </si>
  <si>
    <t>01062 Stormarn</t>
  </si>
  <si>
    <t>02000 Hamburg, Freie und Hansestadt</t>
  </si>
  <si>
    <t>03101 Braunschweig, Stadt</t>
  </si>
  <si>
    <t>03102 Salzgitter, Stadt</t>
  </si>
  <si>
    <t>03103 Wolfsburg, Stadt</t>
  </si>
  <si>
    <t>03151 Gifhorn</t>
  </si>
  <si>
    <t>03153 Goslar</t>
  </si>
  <si>
    <t>03154 Helmstedt</t>
  </si>
  <si>
    <t>03155 Northeim</t>
  </si>
  <si>
    <t>03157 Peine</t>
  </si>
  <si>
    <t>03158 Wolfenbüttel</t>
  </si>
  <si>
    <t>03159 Göttingen</t>
  </si>
  <si>
    <t>03241 Region Hannover</t>
  </si>
  <si>
    <t>03251 Diepholz</t>
  </si>
  <si>
    <t>03252 Hameln-Pyrmont</t>
  </si>
  <si>
    <t>03254 Hildesheim</t>
  </si>
  <si>
    <t>03255 Holzminden</t>
  </si>
  <si>
    <t>03256 Nienburg (Weser)</t>
  </si>
  <si>
    <t>03257 Schaumburg</t>
  </si>
  <si>
    <t>03351 Celle</t>
  </si>
  <si>
    <t>03352 Cuxhaven</t>
  </si>
  <si>
    <t>03353 Harburg</t>
  </si>
  <si>
    <t>03354 Lüchow-Dannenberg</t>
  </si>
  <si>
    <t>03355 Lüneburg</t>
  </si>
  <si>
    <t>03356 Osterholz</t>
  </si>
  <si>
    <t>03357 Rotenburg (Wümme)</t>
  </si>
  <si>
    <t>03358 Heidekreis</t>
  </si>
  <si>
    <t>03359 Stade</t>
  </si>
  <si>
    <t>03360 Uelzen</t>
  </si>
  <si>
    <t>03361 Verden</t>
  </si>
  <si>
    <t>03401 Delmenhorst, Stadt</t>
  </si>
  <si>
    <t>03402 Emden, Stadt</t>
  </si>
  <si>
    <t>03403 Oldenburg (Oldenburg), Stadt</t>
  </si>
  <si>
    <t>03404 Osnabrück, Stadt</t>
  </si>
  <si>
    <t>03405 Wilhelmshaven, Stadt</t>
  </si>
  <si>
    <t>03451 Ammerland</t>
  </si>
  <si>
    <t>03452 Aurich</t>
  </si>
  <si>
    <t>03453 Cloppenburg</t>
  </si>
  <si>
    <t>03454 Emsland</t>
  </si>
  <si>
    <t>03455 Friesland</t>
  </si>
  <si>
    <t>03456 Grafschaft Bentheim</t>
  </si>
  <si>
    <t>03457 Leer</t>
  </si>
  <si>
    <t>03458 Oldenburg</t>
  </si>
  <si>
    <t>03459 Osnabrück</t>
  </si>
  <si>
    <t>03460 Vechta</t>
  </si>
  <si>
    <t>03461 Wesermarsch</t>
  </si>
  <si>
    <t>03462 Wittmund</t>
  </si>
  <si>
    <t>04011 Bremen, Stadt</t>
  </si>
  <si>
    <t>04012 Bremerhaven, Stadt</t>
  </si>
  <si>
    <t>05111 Düsseldorf, Stadt</t>
  </si>
  <si>
    <t>05112 Duisburg, Stadt</t>
  </si>
  <si>
    <t>05113 Essen, Stadt</t>
  </si>
  <si>
    <t>05114 Krefeld, Stadt</t>
  </si>
  <si>
    <t>05116 Mönchengladbach, Stadt</t>
  </si>
  <si>
    <t>05117 Mülheim an der Ruhr, Stadt</t>
  </si>
  <si>
    <t>05119 Oberhausen, Stadt</t>
  </si>
  <si>
    <t>05120 Remscheid, Stadt</t>
  </si>
  <si>
    <t>05122 Solingen, Klingenstadt</t>
  </si>
  <si>
    <t>05124 Wuppertal, Stadt</t>
  </si>
  <si>
    <t>05154 Kleve</t>
  </si>
  <si>
    <t>05158 Mettmann</t>
  </si>
  <si>
    <t>05162 Rhein-Kreis Neuss</t>
  </si>
  <si>
    <t>05166 Viersen</t>
  </si>
  <si>
    <t>05170 Wesel</t>
  </si>
  <si>
    <t>05314 Bonn, Stadt</t>
  </si>
  <si>
    <t>05315 Köln, Stadt</t>
  </si>
  <si>
    <t>05316 Leverkusen, Stadt</t>
  </si>
  <si>
    <t>05334 Städteregion Aachen</t>
  </si>
  <si>
    <t>05358 Düren</t>
  </si>
  <si>
    <t>05362 Rhein-Erft-Kreis</t>
  </si>
  <si>
    <t>05366 Euskirchen</t>
  </si>
  <si>
    <t>05370 Heinsberg</t>
  </si>
  <si>
    <t>05374 Oberbergischer Kreis</t>
  </si>
  <si>
    <t>05378 Rheinisch-Bergischer Kreis</t>
  </si>
  <si>
    <t>05382 Rhein-Sieg-Kreis</t>
  </si>
  <si>
    <t>05512 Bottrop, Stadt</t>
  </si>
  <si>
    <t>05513 Gelsenkirchen, Stadt</t>
  </si>
  <si>
    <t>05515 Münster, Stadt</t>
  </si>
  <si>
    <t>05554 Borken</t>
  </si>
  <si>
    <t>05558 Coesfeld</t>
  </si>
  <si>
    <t>05562 Recklinghausen</t>
  </si>
  <si>
    <t>05566 Steinfurt</t>
  </si>
  <si>
    <t>05570 Warendorf</t>
  </si>
  <si>
    <t>05711 Bielefeld, Stadt</t>
  </si>
  <si>
    <t>05754 Gütersloh</t>
  </si>
  <si>
    <t>05758 Herford</t>
  </si>
  <si>
    <t>05762 Höxter</t>
  </si>
  <si>
    <t>05766 Lippe</t>
  </si>
  <si>
    <t>05770 Minden-Lübbecke</t>
  </si>
  <si>
    <t>05774 Paderborn</t>
  </si>
  <si>
    <t>05911 Bochum, Stadt</t>
  </si>
  <si>
    <t>05913 Dortmund, Stadt</t>
  </si>
  <si>
    <t>05914 Hagen, Stadt der FernUniversi.</t>
  </si>
  <si>
    <t>05915 Hamm, Stadt</t>
  </si>
  <si>
    <t>05916 Herne, Stadt</t>
  </si>
  <si>
    <t>05954 Ennepe-Ruhr-Kreis</t>
  </si>
  <si>
    <t>05958 Hochsauerlandkreis</t>
  </si>
  <si>
    <t>05962 Märkischer Kreis</t>
  </si>
  <si>
    <t>05966 Olpe</t>
  </si>
  <si>
    <t>05970 Siegen-Wittgenstein</t>
  </si>
  <si>
    <t>05974 Soest</t>
  </si>
  <si>
    <t>05978 Unna</t>
  </si>
  <si>
    <t>06411 Darmstadt, Wissenschaftsstadt</t>
  </si>
  <si>
    <t>06412 Frankfurt am Main, Stadt</t>
  </si>
  <si>
    <t>06413 Offenbach am Main, Stadt</t>
  </si>
  <si>
    <t>06414 Wiesbaden, Landeshauptstadt</t>
  </si>
  <si>
    <t>06431 Bergstraße</t>
  </si>
  <si>
    <t>06432 Darmstadt-Dieburg</t>
  </si>
  <si>
    <t>06433 Groß-Gerau</t>
  </si>
  <si>
    <t>06434 Hochtaunuskreis</t>
  </si>
  <si>
    <t>06435 Main-Kinzig-Kreis</t>
  </si>
  <si>
    <t>06436 Main-Taunus-Kreis</t>
  </si>
  <si>
    <t>06437 Odenwaldkreis</t>
  </si>
  <si>
    <t>06438 Offenbach</t>
  </si>
  <si>
    <t>06439 Rheingau-Taunus-Kreis</t>
  </si>
  <si>
    <t>06440 Wetteraukreis</t>
  </si>
  <si>
    <t>06531 Gießen</t>
  </si>
  <si>
    <t>06532 Lahn-Dill-Kreis</t>
  </si>
  <si>
    <t>06533 Limburg-Weilburg</t>
  </si>
  <si>
    <t>06534 Marburg-Biedenkopf</t>
  </si>
  <si>
    <t>06535 Vogelsbergkreis</t>
  </si>
  <si>
    <t>06611 Kassel, documenta-Stadt</t>
  </si>
  <si>
    <t>06631 Fulda</t>
  </si>
  <si>
    <t>06632 Hersfeld-Rotenburg</t>
  </si>
  <si>
    <t>06633 Kassel</t>
  </si>
  <si>
    <t>06634 Schwalm-Eder-Kreis</t>
  </si>
  <si>
    <t>06635 Waldeck-Frankenberg</t>
  </si>
  <si>
    <t>06636 Werra-Meißner-Kreis</t>
  </si>
  <si>
    <t>07111 Koblenz, kreisfreie Stadt</t>
  </si>
  <si>
    <t>07131 Ahrweiler</t>
  </si>
  <si>
    <t>07132 Altenkirchen (Westerwald)</t>
  </si>
  <si>
    <t>07133 Bad Kreuznach</t>
  </si>
  <si>
    <t>07134 Birkenfeld</t>
  </si>
  <si>
    <t>07135 Cochem-Zell</t>
  </si>
  <si>
    <t>07137 Mayen-Koblenz</t>
  </si>
  <si>
    <t>07138 Neuwied</t>
  </si>
  <si>
    <t>07140 Rhein-Hunsrück-Kreis</t>
  </si>
  <si>
    <t>07141 Rhein-Lahn-Kreis</t>
  </si>
  <si>
    <t>07143 Westerwaldkreis</t>
  </si>
  <si>
    <t>07211 Trier, kreisfreie Stadt</t>
  </si>
  <si>
    <t>07231 Bernkastel-Wittlich</t>
  </si>
  <si>
    <t>07232 Eifelkreis Bitburg-Prüm</t>
  </si>
  <si>
    <t>07233 Vulkaneifel</t>
  </si>
  <si>
    <t>07235 Trier-Saarburg</t>
  </si>
  <si>
    <t>07311 Frankenthal (Pfalz), kr.f. St.</t>
  </si>
  <si>
    <t>07312 Kaiserslautern, kreisfr. Stadt</t>
  </si>
  <si>
    <t>07313 Landau in der Pfalz, kr.f. St.</t>
  </si>
  <si>
    <t>07314 Ludwigshafen am Rhein, Stadt</t>
  </si>
  <si>
    <t>07315 Mainz, kreisfreie Stadt</t>
  </si>
  <si>
    <t>07316 Neustadt an der Weinstraße,St.</t>
  </si>
  <si>
    <t>07317 Pirmasens, kreisfreie Stadt</t>
  </si>
  <si>
    <t>07318 Speyer, kreisfreie Stadt</t>
  </si>
  <si>
    <t>07319 Worms, kreisfreie Stadt</t>
  </si>
  <si>
    <t>07320 Zweibrücken, kreisfreie Stadt</t>
  </si>
  <si>
    <t>07331 Alzey-Worms</t>
  </si>
  <si>
    <t>07332 Bad Dürkheim</t>
  </si>
  <si>
    <t>07333 Donnersbergkreis</t>
  </si>
  <si>
    <t>07334 Germersheim</t>
  </si>
  <si>
    <t>07335 Kaiserslautern</t>
  </si>
  <si>
    <t>07336 Kusel</t>
  </si>
  <si>
    <t>07337 Südliche Weinstraße</t>
  </si>
  <si>
    <t>07338 Rhein-Pfalz-Kreis</t>
  </si>
  <si>
    <t>07339 Mainz-Bingen</t>
  </si>
  <si>
    <t>07340 Südwestpfalz</t>
  </si>
  <si>
    <t>08111 Stuttgart, Landeshauptstadt</t>
  </si>
  <si>
    <t>08115 Böblingen</t>
  </si>
  <si>
    <t>08116 Esslingen</t>
  </si>
  <si>
    <t>08117 Göppingen</t>
  </si>
  <si>
    <t>08118 Ludwigsburg</t>
  </si>
  <si>
    <t>08119 Rems-Murr-Kreis</t>
  </si>
  <si>
    <t>08121 Heilbronn, Stadt</t>
  </si>
  <si>
    <t>08125 Heilbronn</t>
  </si>
  <si>
    <t>08126 Hohenlohekreis</t>
  </si>
  <si>
    <t>08127 Schwäbisch Hall</t>
  </si>
  <si>
    <t>08128 Main-Tauber-Kreis</t>
  </si>
  <si>
    <t>08135 Heidenheim</t>
  </si>
  <si>
    <t>08136 Ostalbkreis</t>
  </si>
  <si>
    <t>08211 Baden-Baden, Stadt</t>
  </si>
  <si>
    <t>08212 Karlsruhe, Stadt</t>
  </si>
  <si>
    <t>08215 Karlsruhe</t>
  </si>
  <si>
    <t>08216 Rastatt</t>
  </si>
  <si>
    <t>08221 Heidelberg, Stadt</t>
  </si>
  <si>
    <t>08222 Mannheim, Universitätsstadt</t>
  </si>
  <si>
    <t>08225 Neckar-Odenwald-Kreis</t>
  </si>
  <si>
    <t>08226 Rhein-Neckar-Kreis</t>
  </si>
  <si>
    <t>08231 Pforzheim, Stadt</t>
  </si>
  <si>
    <t>08235 Calw</t>
  </si>
  <si>
    <t>08236 Enzkreis</t>
  </si>
  <si>
    <t>08237 Freudenstadt</t>
  </si>
  <si>
    <t>08311 Freiburg im Breisgau, Stadt</t>
  </si>
  <si>
    <t>08315 Breisgau-Hochschwarzwald</t>
  </si>
  <si>
    <t>08316 Emmendingen</t>
  </si>
  <si>
    <t>08317 Ortenaukreis</t>
  </si>
  <si>
    <t>08325 Rottweil</t>
  </si>
  <si>
    <t>08326 Schwarzwald-Baar-Kreis</t>
  </si>
  <si>
    <t>08327 Tuttlingen</t>
  </si>
  <si>
    <t>08335 Konstanz</t>
  </si>
  <si>
    <t>08336 Lörrach</t>
  </si>
  <si>
    <t>08337 Waldshut</t>
  </si>
  <si>
    <t>08415 Reutlingen</t>
  </si>
  <si>
    <t>08416 Tübingen</t>
  </si>
  <si>
    <t>08417 Zollernalbkreis</t>
  </si>
  <si>
    <t>08421 Ulm, Universitätsstadt</t>
  </si>
  <si>
    <t>08425 Alb-Donau-Kreis</t>
  </si>
  <si>
    <t>08426 Biberach</t>
  </si>
  <si>
    <t>08435 Bodenseekreis</t>
  </si>
  <si>
    <t>08436 Ravensburg</t>
  </si>
  <si>
    <t>08437 Sigmaringen</t>
  </si>
  <si>
    <t>09161 Ingolstadt, Stadt</t>
  </si>
  <si>
    <t>09162 München, Landeshauptstadt</t>
  </si>
  <si>
    <t>09163 Rosenheim, Stadt</t>
  </si>
  <si>
    <t>09171 Altötting</t>
  </si>
  <si>
    <t>09172 Berchtesgadener Land</t>
  </si>
  <si>
    <t>09173 Bad Tölz-Wolfratshausen</t>
  </si>
  <si>
    <t>09174 Dachau</t>
  </si>
  <si>
    <t>09175 Ebersberg</t>
  </si>
  <si>
    <t>09176 Eichstätt</t>
  </si>
  <si>
    <t>09177 Erding</t>
  </si>
  <si>
    <t>09178 Freising</t>
  </si>
  <si>
    <t>09179 Fürstenfeldbruck</t>
  </si>
  <si>
    <t>09180 Garmisch-Partenkirchen</t>
  </si>
  <si>
    <t>09181 Landsberg am Lech</t>
  </si>
  <si>
    <t>09182 Miesbach</t>
  </si>
  <si>
    <t>09183 Mühldorf a.Inn</t>
  </si>
  <si>
    <t>09184 München</t>
  </si>
  <si>
    <t>09185 Neuburg-Schrobenhausen</t>
  </si>
  <si>
    <t>09186 Pfaffenhofen a.d.Ilm</t>
  </si>
  <si>
    <t>09187 Rosenheim</t>
  </si>
  <si>
    <t>09188 Starnberg</t>
  </si>
  <si>
    <t>09189 Traunstein</t>
  </si>
  <si>
    <t>09190 Weilheim-Schongau</t>
  </si>
  <si>
    <t>09261 Landshut, Stadt</t>
  </si>
  <si>
    <t>09262 Passau, Stadt</t>
  </si>
  <si>
    <t>09263 Straubing, Stadt</t>
  </si>
  <si>
    <t>09271 Deggendorf</t>
  </si>
  <si>
    <t>09272 Freyung-Grafenau</t>
  </si>
  <si>
    <t>09273 Kelheim</t>
  </si>
  <si>
    <t>09274 Landshut</t>
  </si>
  <si>
    <t>09275 Passau</t>
  </si>
  <si>
    <t>09276 Regen</t>
  </si>
  <si>
    <t>09277 Rottal-Inn</t>
  </si>
  <si>
    <t>09278 Straubing-Bogen</t>
  </si>
  <si>
    <t>09279 Dingolfing-Landau</t>
  </si>
  <si>
    <t>09361 Amberg, Stadt</t>
  </si>
  <si>
    <t>09362 Regensburg, Stadt</t>
  </si>
  <si>
    <t>09363 Weiden i.d.OPf., Stadt</t>
  </si>
  <si>
    <t>09371 Amberg-Sulzbach</t>
  </si>
  <si>
    <t>09372 Cham</t>
  </si>
  <si>
    <t>09373 Neumarkt i.d.OPf.</t>
  </si>
  <si>
    <t>09374 Neustadt a.d.Waldnaab</t>
  </si>
  <si>
    <t>09375 Regensburg</t>
  </si>
  <si>
    <t>09376 Schwandorf</t>
  </si>
  <si>
    <t>09377 Tirschenreuth</t>
  </si>
  <si>
    <t>09461 Bamberg, Stadt</t>
  </si>
  <si>
    <t>09462 Bayreuth, Stadt</t>
  </si>
  <si>
    <t>09463 Coburg, Stadt</t>
  </si>
  <si>
    <t>09464 Hof, Stadt</t>
  </si>
  <si>
    <t>09471 Bamberg</t>
  </si>
  <si>
    <t>09472 Bayreuth</t>
  </si>
  <si>
    <t>09473 Coburg</t>
  </si>
  <si>
    <t>09474 Forchheim</t>
  </si>
  <si>
    <t>09475 Hof</t>
  </si>
  <si>
    <t>09476 Kronach</t>
  </si>
  <si>
    <t>09477 Kulmbach</t>
  </si>
  <si>
    <t>09478 Lichtenfels</t>
  </si>
  <si>
    <t>09479 Wunsiedel i.Fichtelgebirge</t>
  </si>
  <si>
    <t>09561 Ansbach, Stadt</t>
  </si>
  <si>
    <t>09562 Erlangen, Stadt</t>
  </si>
  <si>
    <t>09563 Fürth, Stadt</t>
  </si>
  <si>
    <t>09564 Nürnberg, Stadt</t>
  </si>
  <si>
    <t>09565 Schwabach, Stadt</t>
  </si>
  <si>
    <t>09571 Ansbach</t>
  </si>
  <si>
    <t>09572 Erlangen-Höchstadt</t>
  </si>
  <si>
    <t>09573 Fürth</t>
  </si>
  <si>
    <t>09574 Nürnberger Land</t>
  </si>
  <si>
    <t>09575 Neustadt a.d.Aisch-Bad Windsh.</t>
  </si>
  <si>
    <t>09576 Roth</t>
  </si>
  <si>
    <t>09577 Weißenburg-Gunzenhausen</t>
  </si>
  <si>
    <t>09661 Aschaffenburg, Stadt</t>
  </si>
  <si>
    <t>09662 Schweinfurt, Stadt</t>
  </si>
  <si>
    <t>09663 Würzburg, Stadt</t>
  </si>
  <si>
    <t>09671 Aschaffenburg</t>
  </si>
  <si>
    <t>09672 Bad Kissingen</t>
  </si>
  <si>
    <t>09673 Rhön-Grabfeld</t>
  </si>
  <si>
    <t>09674 Haßberge</t>
  </si>
  <si>
    <t>09675 Kitzingen</t>
  </si>
  <si>
    <t>09676 Miltenberg</t>
  </si>
  <si>
    <t>09677 Main-Spessart</t>
  </si>
  <si>
    <t>09678 Schweinfurt</t>
  </si>
  <si>
    <t>09679 Würzburg</t>
  </si>
  <si>
    <t>09761 Augsburg, Stadt</t>
  </si>
  <si>
    <t>09762 Kaufbeuren, Stadt</t>
  </si>
  <si>
    <t>09763 Kempten (Allgäu), Stadt</t>
  </si>
  <si>
    <t>09764 Memmingen, Stadt</t>
  </si>
  <si>
    <t>09771 Aichach-Friedberg</t>
  </si>
  <si>
    <t>09772 Augsburg</t>
  </si>
  <si>
    <t>09773 Dillingen a.d.Donau</t>
  </si>
  <si>
    <t>09774 Günzburg</t>
  </si>
  <si>
    <t>09775 Neu-Ulm</t>
  </si>
  <si>
    <t>09776 Lindau (Bodensee)</t>
  </si>
  <si>
    <t>09777 Ostallgäu</t>
  </si>
  <si>
    <t>09778 Unterallgäu</t>
  </si>
  <si>
    <t>09779 Donau-Ries</t>
  </si>
  <si>
    <t>09780 Oberallgäu</t>
  </si>
  <si>
    <t>10041 Regionalverband Saarbrücken</t>
  </si>
  <si>
    <t>10042 Merzig-Wadern</t>
  </si>
  <si>
    <t>10043 Neunkirchen</t>
  </si>
  <si>
    <t>10044 Saarlouis</t>
  </si>
  <si>
    <t>10045 Saarpfalz-Kreis</t>
  </si>
  <si>
    <t>10046 St. Wendel</t>
  </si>
  <si>
    <t>11000 Berlin, Stadt</t>
  </si>
  <si>
    <t>12051 Brandenburg an der Havel, St.</t>
  </si>
  <si>
    <t>12052 Cottbus, Stadt</t>
  </si>
  <si>
    <t>12053 Frankfurt (Oder), Stadt</t>
  </si>
  <si>
    <t>12054 Potsdam, Stadt</t>
  </si>
  <si>
    <t>12060 Barnim</t>
  </si>
  <si>
    <t>12061 Dahme-Spreewald</t>
  </si>
  <si>
    <t>12062 Elbe-Elster</t>
  </si>
  <si>
    <t>12063 Havelland</t>
  </si>
  <si>
    <t>12064 Märkisch-Oderland</t>
  </si>
  <si>
    <t>12065 Oberhavel</t>
  </si>
  <si>
    <t>12066 Oberspreewald-Lausitz</t>
  </si>
  <si>
    <t>12067 Oder-Spree</t>
  </si>
  <si>
    <t>12068 Ostprignitz-Ruppin</t>
  </si>
  <si>
    <t>12069 Potsdam-Mittelmark</t>
  </si>
  <si>
    <t>12070 Prignitz</t>
  </si>
  <si>
    <t>12071 Spree-Neiße</t>
  </si>
  <si>
    <t>12072 Teltow-Fläming</t>
  </si>
  <si>
    <t>12073 Uckermark</t>
  </si>
  <si>
    <t>13003 Rostock, Hansestadt</t>
  </si>
  <si>
    <t>13004 Schwerin, Landeshauptstadt</t>
  </si>
  <si>
    <t>13071 Mecklenburgische Seenplatte</t>
  </si>
  <si>
    <t>13072 Landkreis Rostock</t>
  </si>
  <si>
    <t>13073 Vorpommern-Rügen</t>
  </si>
  <si>
    <t>13074 Nordwestmecklenburg</t>
  </si>
  <si>
    <t>13075 Vorpommern-Greifswald</t>
  </si>
  <si>
    <t>13076 Ludwigslust-Parchim</t>
  </si>
  <si>
    <t>14511 Chemnitz, Stadt</t>
  </si>
  <si>
    <t>14521 Erzgebirgskreis</t>
  </si>
  <si>
    <t>14522 Mittelsachsen</t>
  </si>
  <si>
    <t>14523 Vogtlandkreis</t>
  </si>
  <si>
    <t>14524 Zwickau</t>
  </si>
  <si>
    <t>14612 Dresden, Stadt</t>
  </si>
  <si>
    <t>14625 Bautzen</t>
  </si>
  <si>
    <t>14626 Görlitz</t>
  </si>
  <si>
    <t>14627 Meißen</t>
  </si>
  <si>
    <t>14628 Sächs. Schweiz-Osterzgebirge</t>
  </si>
  <si>
    <t>14713 Leipzig, Stadt</t>
  </si>
  <si>
    <t>14729 Leipzig</t>
  </si>
  <si>
    <t>14730 Nordsachsen</t>
  </si>
  <si>
    <t>15001 Dessau-Roßlau, Stadt</t>
  </si>
  <si>
    <t>15002 Halle (Saale), Stadt</t>
  </si>
  <si>
    <t>15003 Magdeburg, Landeshauptstadt</t>
  </si>
  <si>
    <t>15081 Altmarkkreis Salzwedel</t>
  </si>
  <si>
    <t>15082 Anhalt-Bitterfeld</t>
  </si>
  <si>
    <t>15083 Börde</t>
  </si>
  <si>
    <t>15084 Burgenlandkreis</t>
  </si>
  <si>
    <t>15085 Harz</t>
  </si>
  <si>
    <t>15086 Jerichower Land</t>
  </si>
  <si>
    <t>15087 Mansfeld-Südharz</t>
  </si>
  <si>
    <t>15088 Saalekreis</t>
  </si>
  <si>
    <t>15089 Salzlandkreis</t>
  </si>
  <si>
    <t>15090 Stendal</t>
  </si>
  <si>
    <t>15091 Wittenberg</t>
  </si>
  <si>
    <t>16051 Erfurt, Stadt</t>
  </si>
  <si>
    <t>16052 Gera, Stadt</t>
  </si>
  <si>
    <t>16053 Jena, Stadt</t>
  </si>
  <si>
    <t>16054 Suhl, Stadt</t>
  </si>
  <si>
    <t>16055 Weimar, Stadt</t>
  </si>
  <si>
    <t>Eichsfeld</t>
  </si>
  <si>
    <t>16061 Eichsfeld</t>
  </si>
  <si>
    <t>Nordhausen</t>
  </si>
  <si>
    <t>16062 Nordhausen</t>
  </si>
  <si>
    <t>Wartburgkreis</t>
  </si>
  <si>
    <t>16063 Wartburgkreis</t>
  </si>
  <si>
    <t>Unstrut-Hainich-Kreis</t>
  </si>
  <si>
    <t>16064 Unstrut-Hainich-Kreis</t>
  </si>
  <si>
    <t>Kyffhäuserkreis</t>
  </si>
  <si>
    <t>16065 Kyffhäuserkreis</t>
  </si>
  <si>
    <t>Schmalkalden-Meiningen</t>
  </si>
  <si>
    <t>16066 Schmalkalden-Meiningen</t>
  </si>
  <si>
    <t>Gotha</t>
  </si>
  <si>
    <t>16067 Gotha</t>
  </si>
  <si>
    <t>Sömmerda</t>
  </si>
  <si>
    <t>16068 Sömmerda</t>
  </si>
  <si>
    <t>Hildburghausen</t>
  </si>
  <si>
    <t>16069 Hildburghausen</t>
  </si>
  <si>
    <t>Ilm-Kreis</t>
  </si>
  <si>
    <t>16070 Ilm-Kreis</t>
  </si>
  <si>
    <t>Weimarer Land</t>
  </si>
  <si>
    <t>16071 Weimarer Land</t>
  </si>
  <si>
    <t>Sonneberg</t>
  </si>
  <si>
    <t>16072 Sonneberg</t>
  </si>
  <si>
    <t>Saalfeld-Rudolstadt</t>
  </si>
  <si>
    <t>16073 Saalfeld-Rudolstadt</t>
  </si>
  <si>
    <t>Saale-Holzland-Kreis</t>
  </si>
  <si>
    <t>16074 Saale-Holzland-Kreis</t>
  </si>
  <si>
    <t>Saale-Orla-Kreis</t>
  </si>
  <si>
    <t>16075 Saale-Orla-Kreis</t>
  </si>
  <si>
    <t>Greiz</t>
  </si>
  <si>
    <t>16076 Greiz</t>
  </si>
  <si>
    <t>Altenburger Land</t>
  </si>
  <si>
    <t>16077 Altenburger Land</t>
  </si>
  <si>
    <t>Kreisfreie Großstädte</t>
  </si>
  <si>
    <t>W</t>
  </si>
  <si>
    <t>Städtische Kreise</t>
  </si>
  <si>
    <t>Ländliche Kreise mit Verdichtungsansätzen</t>
  </si>
  <si>
    <t>Dünn besiedelte ländliche Kreise</t>
  </si>
  <si>
    <t>O</t>
  </si>
  <si>
    <t>D</t>
  </si>
  <si>
    <t>06, 07, 10</t>
  </si>
  <si>
    <t>Südwestdeutschland</t>
  </si>
  <si>
    <t>08, 09</t>
  </si>
  <si>
    <t>Ostdeutschland</t>
  </si>
  <si>
    <t>RD</t>
  </si>
  <si>
    <t>Kreise</t>
  </si>
  <si>
    <t>AA</t>
  </si>
  <si>
    <t>Region</t>
  </si>
  <si>
    <t>Qualifikationsgruppe</t>
  </si>
  <si>
    <t>Jahr</t>
  </si>
  <si>
    <t>Name</t>
  </si>
  <si>
    <t>Kreise und kreisfreie Städte</t>
  </si>
  <si>
    <t>1</t>
  </si>
  <si>
    <t>Insgesamt</t>
  </si>
  <si>
    <t>Ohne abgeschlossene Berufsausbildung</t>
  </si>
  <si>
    <t>Arbeitsmarktregionen</t>
  </si>
  <si>
    <t>Mit abgeschlossener Berufsausbildung</t>
  </si>
  <si>
    <t>Großregionen</t>
  </si>
  <si>
    <t>Agenturen für Arbeit</t>
  </si>
  <si>
    <t>Regionaldirektionen</t>
  </si>
  <si>
    <t>darunter</t>
  </si>
  <si>
    <t>1 Kreisfreie Großstädte</t>
  </si>
  <si>
    <t>2 Städtische Kreise</t>
  </si>
  <si>
    <t>3 Ländliche Kreise mit Verdichtungsansätzen</t>
  </si>
  <si>
    <t>4 Dünn besiedelte ländliche Kreise</t>
  </si>
  <si>
    <t>Feld 2</t>
  </si>
  <si>
    <t>Feld 1</t>
  </si>
  <si>
    <t>Feld 3</t>
  </si>
  <si>
    <t>Bundesländer</t>
  </si>
  <si>
    <t>Betriebliche oder schulische Ausbildung</t>
  </si>
  <si>
    <t>Gesamtrisiko in %</t>
  </si>
  <si>
    <t>Teilrisiken/-chancen in %</t>
  </si>
  <si>
    <t>Arbeitslosen-
quote</t>
  </si>
  <si>
    <t>Insg</t>
  </si>
  <si>
    <t>Ohne</t>
  </si>
  <si>
    <t>Mit</t>
  </si>
  <si>
    <t>Betrieb</t>
  </si>
  <si>
    <t>Akadem</t>
  </si>
  <si>
    <t>LZA</t>
  </si>
  <si>
    <t>EP</t>
  </si>
  <si>
    <t>ALO</t>
  </si>
  <si>
    <t>SvB</t>
  </si>
  <si>
    <t>Zugang</t>
  </si>
  <si>
    <t>Abgang</t>
  </si>
  <si>
    <t>Quote</t>
  </si>
  <si>
    <t>Kürzel</t>
  </si>
  <si>
    <t>West/Ost</t>
  </si>
  <si>
    <t>BL</t>
  </si>
  <si>
    <t>Hilfsfeld</t>
  </si>
  <si>
    <t>Kreistyp</t>
  </si>
  <si>
    <t>Merkmal</t>
  </si>
  <si>
    <t>Kreis-Typ</t>
  </si>
  <si>
    <t>030 AA Greifswald</t>
  </si>
  <si>
    <t>031 AA Neubrandenburg</t>
  </si>
  <si>
    <t>032 AA Rostock</t>
  </si>
  <si>
    <t>033 AA Schwerin</t>
  </si>
  <si>
    <t>034 AA Stralsund</t>
  </si>
  <si>
    <t>111 AA Bad Oldesloe</t>
  </si>
  <si>
    <t>115 AA Elmshorn</t>
  </si>
  <si>
    <t>119 AA Flensburg</t>
  </si>
  <si>
    <t>123 AA Hamburg</t>
  </si>
  <si>
    <t>127 AA Heide</t>
  </si>
  <si>
    <t>131 AA Kiel</t>
  </si>
  <si>
    <t>135 AA Lübeck</t>
  </si>
  <si>
    <t>139 AA Neumünster</t>
  </si>
  <si>
    <t>211 AA Braunschweig – Goslar</t>
  </si>
  <si>
    <t>214 AA Bremen – Bremerhaven</t>
  </si>
  <si>
    <t>221 AA Celle</t>
  </si>
  <si>
    <t>224 AA Emden – Leer</t>
  </si>
  <si>
    <t>231 AA Göttingen</t>
  </si>
  <si>
    <t>234 AA Hameln</t>
  </si>
  <si>
    <t>237 AA Hannover</t>
  </si>
  <si>
    <t>241 AA Helmstedt</t>
  </si>
  <si>
    <t>244 AA Hildesheim</t>
  </si>
  <si>
    <t>251 AA Lüneburg – Uelzen</t>
  </si>
  <si>
    <t>257 AA Nordhorn</t>
  </si>
  <si>
    <t>261 AA Oldenburg – Wilhelmshaven</t>
  </si>
  <si>
    <t>264 AA Osnabrück</t>
  </si>
  <si>
    <t>267 AA Stade</t>
  </si>
  <si>
    <t>274 AA Vechta</t>
  </si>
  <si>
    <t>277 AA Nienburg – Verden</t>
  </si>
  <si>
    <t>311 AA Aachen – Düren</t>
  </si>
  <si>
    <t>315 AA Bergisch Gladbach</t>
  </si>
  <si>
    <t>317 AA Bielefeld</t>
  </si>
  <si>
    <t>321 AA Bochum</t>
  </si>
  <si>
    <t>323 AA Bonn</t>
  </si>
  <si>
    <t>325 AA Brühl</t>
  </si>
  <si>
    <t>327 AA Coesfeld</t>
  </si>
  <si>
    <t>331 AA Detmold</t>
  </si>
  <si>
    <t>333 AA Dortmund</t>
  </si>
  <si>
    <t>337 AA Düsseldorf</t>
  </si>
  <si>
    <t>341 AA Duisburg</t>
  </si>
  <si>
    <t>343 AA Essen</t>
  </si>
  <si>
    <t>345 AA Gelsenkirchen</t>
  </si>
  <si>
    <t>347 AA Hagen</t>
  </si>
  <si>
    <t>351 AA Hamm</t>
  </si>
  <si>
    <t>353 AA Herford</t>
  </si>
  <si>
    <t>355 AA Iserlohn</t>
  </si>
  <si>
    <t>357 AA Köln</t>
  </si>
  <si>
    <t>361 AA Krefeld</t>
  </si>
  <si>
    <t>364 AA Mettmann</t>
  </si>
  <si>
    <t>365 AA Mönchengladbach</t>
  </si>
  <si>
    <t>367 AA Ahlen – Münster</t>
  </si>
  <si>
    <t>371 AA Oberhausen</t>
  </si>
  <si>
    <t>373 AA Paderborn</t>
  </si>
  <si>
    <t>375 AA Recklinghausen</t>
  </si>
  <si>
    <t>377 AA Rheine</t>
  </si>
  <si>
    <t>381 AA Siegen</t>
  </si>
  <si>
    <t>383 AA Meschede – Soest</t>
  </si>
  <si>
    <t>387 AA Wesel</t>
  </si>
  <si>
    <t>391 AA Solingen – Wuppertal</t>
  </si>
  <si>
    <t>411 AA Bad Hersfeld – Fulda</t>
  </si>
  <si>
    <t>415 AA Darmstadt</t>
  </si>
  <si>
    <t>419 AA Frankfurt</t>
  </si>
  <si>
    <t>427 AA Gießen</t>
  </si>
  <si>
    <t>431 AA Hanau</t>
  </si>
  <si>
    <t>433 AA Bad Homburg</t>
  </si>
  <si>
    <t>435 AA Kassel</t>
  </si>
  <si>
    <t>439 AA Korbach</t>
  </si>
  <si>
    <t>443 AA Limburg – Wetzlar</t>
  </si>
  <si>
    <t>447 AA Marburg</t>
  </si>
  <si>
    <t>451 AA Offenbach</t>
  </si>
  <si>
    <t>459 AA Wiesbaden</t>
  </si>
  <si>
    <t>511 AA Bad Kreuznach</t>
  </si>
  <si>
    <t>515 AA Kaiserslautern – Pirmasens</t>
  </si>
  <si>
    <t>519 AA Koblenz – Mayen</t>
  </si>
  <si>
    <t>523 AA Ludwigshafen</t>
  </si>
  <si>
    <t>527 AA Mainz</t>
  </si>
  <si>
    <t>535 AA Montabaur</t>
  </si>
  <si>
    <t>543 AA Landau</t>
  </si>
  <si>
    <t>547 AA Neuwied</t>
  </si>
  <si>
    <t>555 AA Saarland</t>
  </si>
  <si>
    <t>563 AA Trier</t>
  </si>
  <si>
    <t>611 AA Aalen</t>
  </si>
  <si>
    <t>614 AA Balingen</t>
  </si>
  <si>
    <t>617 AA Freiburg</t>
  </si>
  <si>
    <t>621 AA Göppingen</t>
  </si>
  <si>
    <t>624 AA Heidelberg</t>
  </si>
  <si>
    <t>627 AA Heilbronn</t>
  </si>
  <si>
    <t>631 AA Karlsruhe – Rastatt</t>
  </si>
  <si>
    <t>634 AA Konstanz – Ravensburg</t>
  </si>
  <si>
    <t>637 AA Lörrach</t>
  </si>
  <si>
    <t>641 AA Ludwigsburg</t>
  </si>
  <si>
    <t>644 AA Mannheim</t>
  </si>
  <si>
    <t>647 AA Nagold – Pforzheim</t>
  </si>
  <si>
    <t>651 AA Offenburg</t>
  </si>
  <si>
    <t>664 AA Reutlingen</t>
  </si>
  <si>
    <t>671 AA Waiblingen</t>
  </si>
  <si>
    <t>674 AA Schwäbisch Hall – Tauberbischofsheim</t>
  </si>
  <si>
    <t>677 AA Stuttgart</t>
  </si>
  <si>
    <t>684 AA Ulm</t>
  </si>
  <si>
    <t>687 AA Rottweil – Villingen-Schwenningen</t>
  </si>
  <si>
    <t>711 AA Ansbach – Weißenburg</t>
  </si>
  <si>
    <t>715 AA Aschaffenburg</t>
  </si>
  <si>
    <t>723 AA Bayreuth – Hof</t>
  </si>
  <si>
    <t>727 AA Bamberg – Coburg</t>
  </si>
  <si>
    <t>729 AA Fürth</t>
  </si>
  <si>
    <t>735 AA Nürnberg</t>
  </si>
  <si>
    <t>739 AA Regensburg</t>
  </si>
  <si>
    <t>743 AA Schwandorf</t>
  </si>
  <si>
    <t>747 AA Schweinfurt</t>
  </si>
  <si>
    <t>751 AA Weiden</t>
  </si>
  <si>
    <t>759 AA Würzburg</t>
  </si>
  <si>
    <t>811 AA Augsburg</t>
  </si>
  <si>
    <t>815 AA Deggendorf</t>
  </si>
  <si>
    <t>819 AA Donauwörth</t>
  </si>
  <si>
    <t>823 AA Freising</t>
  </si>
  <si>
    <t>827 AA Ingolstadt</t>
  </si>
  <si>
    <t>831 AA Kempten – Memmingen</t>
  </si>
  <si>
    <t>835 AA Landshut – Pfarrkirchen</t>
  </si>
  <si>
    <t>843 AA München</t>
  </si>
  <si>
    <t>847 AA Passau</t>
  </si>
  <si>
    <t>855 AA Rosenheim</t>
  </si>
  <si>
    <t>859 AA Traunstein</t>
  </si>
  <si>
    <t>863 AA Weilheim</t>
  </si>
  <si>
    <t>035 AA Cottbus</t>
  </si>
  <si>
    <t>036 AA Eberswalde</t>
  </si>
  <si>
    <t>037 AA Frankfurt (Oder)</t>
  </si>
  <si>
    <t>038 AA Neuruppin</t>
  </si>
  <si>
    <t>039 AA Potsdam</t>
  </si>
  <si>
    <t>922 AA Berlin Süd</t>
  </si>
  <si>
    <t>955 AA Berlin Nord</t>
  </si>
  <si>
    <t>962 AA Berlin Mitte</t>
  </si>
  <si>
    <t>071 AA Annaberg-Buchholz</t>
  </si>
  <si>
    <t>072 AA Bautzen</t>
  </si>
  <si>
    <t>073 AA Chemnitz</t>
  </si>
  <si>
    <t>074 AA Dresden</t>
  </si>
  <si>
    <t>075 AA Leipzig</t>
  </si>
  <si>
    <t>076 AA Oschatz</t>
  </si>
  <si>
    <t>077 AA Pirna</t>
  </si>
  <si>
    <t>078 AA Plauen</t>
  </si>
  <si>
    <t>079 AA Riesa</t>
  </si>
  <si>
    <t>080 AA Freiberg</t>
  </si>
  <si>
    <t>092 AA Zwickau</t>
  </si>
  <si>
    <t>RD-ID</t>
  </si>
  <si>
    <t>ohne Berufsausbildung</t>
  </si>
  <si>
    <t>mit betrieblicher/schulischer Berufsausbildung</t>
  </si>
  <si>
    <t>Akademiker</t>
  </si>
  <si>
    <t>Mit abgeschlos
sener Berufsaus
bildung</t>
  </si>
  <si>
    <t>Norddeutschland</t>
  </si>
  <si>
    <t>Süddeutschland</t>
  </si>
  <si>
    <t>© Statistik der Bundesagentur für Arbeit</t>
  </si>
  <si>
    <t>Schlüssel</t>
  </si>
  <si>
    <r>
      <t>Zugangsrate aus Beschäftigung 
1. Arbeitsmarkt</t>
    </r>
    <r>
      <rPr>
        <vertAlign val="superscript"/>
        <sz val="8"/>
        <color theme="1"/>
        <rFont val="Arial"/>
        <family val="2"/>
      </rPr>
      <t>1</t>
    </r>
  </si>
  <si>
    <r>
      <t>Verfestigung: 
Anteil Langzeit-arbeitslose</t>
    </r>
    <r>
      <rPr>
        <vertAlign val="superscript"/>
        <sz val="8"/>
        <rFont val="Arial"/>
        <family val="2"/>
      </rPr>
      <t>2</t>
    </r>
  </si>
  <si>
    <r>
      <t>Strukturindikatoren in %</t>
    </r>
    <r>
      <rPr>
        <vertAlign val="superscript"/>
        <sz val="8"/>
        <rFont val="Arial"/>
        <family val="2"/>
      </rPr>
      <t>3</t>
    </r>
  </si>
  <si>
    <r>
      <rPr>
        <vertAlign val="superscript"/>
        <sz val="8"/>
        <rFont val="Arial"/>
        <family val="2"/>
      </rPr>
      <t>2</t>
    </r>
    <r>
      <rPr>
        <sz val="8"/>
        <rFont val="Arial"/>
        <family val="2"/>
      </rPr>
      <t xml:space="preserve"> Angaben im Zähler und Nenner für Qualifikationsgruppen jeweils nur Fälle mit Angaben zum Berufsabschluss; es erfolgt keine Schätzung.</t>
    </r>
  </si>
  <si>
    <t>Inhaltsverzeichnis</t>
  </si>
  <si>
    <t xml:space="preserve">Tabelle </t>
  </si>
  <si>
    <t>Arbeitsmarktstatistik</t>
  </si>
  <si>
    <t>Qualifikationsspezifische Arbeitslosenquoten (Jahreszahlen)</t>
  </si>
  <si>
    <t>1. Qualifikationsspezifische Arbeitslosenquoten nach Region</t>
  </si>
  <si>
    <t>3. Qualifikationsspezifische Arbeitslosenquoten nach siedlungsstrukturellem Kreistyp</t>
  </si>
  <si>
    <t>Statistik-Infoseite</t>
  </si>
  <si>
    <t>Beschäftigung</t>
  </si>
  <si>
    <t>Grundsicherung für Arbeitsuchende (SGB II)</t>
  </si>
  <si>
    <t>Leistungen SGB III</t>
  </si>
  <si>
    <t>Impressum</t>
  </si>
  <si>
    <t>Titel:</t>
  </si>
  <si>
    <t>Region:</t>
  </si>
  <si>
    <t>Erstellungsdatum:</t>
  </si>
  <si>
    <t>Periodizität:</t>
  </si>
  <si>
    <t>Bundesagentur für Arbeit</t>
  </si>
  <si>
    <t>Statistik</t>
  </si>
  <si>
    <t>Rückfragen an:</t>
  </si>
  <si>
    <t>Zentraler Statistik-Service</t>
  </si>
  <si>
    <t>Regensburger Straße 104</t>
  </si>
  <si>
    <t>90478 Nürnberg</t>
  </si>
  <si>
    <t>E-Mail:</t>
  </si>
  <si>
    <t>Zentraler-Statistik-Service@arbeitsagentur.de</t>
  </si>
  <si>
    <t>Hotline:</t>
  </si>
  <si>
    <t>0911/179-3632</t>
  </si>
  <si>
    <t>Weiterführende statistische Informationen</t>
  </si>
  <si>
    <t>Internet:</t>
  </si>
  <si>
    <t xml:space="preserve">http://statistik.arbeitsagentur.de </t>
  </si>
  <si>
    <t>Zitierhinweis:</t>
  </si>
  <si>
    <t>Statistik der Bundesagentur für Arbeit</t>
  </si>
  <si>
    <t>Nutzungsbedingungen:</t>
  </si>
  <si>
    <t>Sie können Informationen speichern, (auch auszugsweise) mit Quellen-</t>
  </si>
  <si>
    <t>nicht verändert oder verfälscht werden. Eigene Berechnungen sind</t>
  </si>
  <si>
    <t>erlaubt, jedoch als solche kenntlich zu machen.</t>
  </si>
  <si>
    <t>Im Falle einer Zugänglichmachung im Internet soll dies in Form einer</t>
  </si>
  <si>
    <t>Verlinkung auf die Homepage der Statistik der Bundesagentur für Arbeit</t>
  </si>
  <si>
    <t xml:space="preserve">erfolgen. </t>
  </si>
  <si>
    <t xml:space="preserve">Die Nutzung der Inhalte für gewerbliche Zwecke, ausgenommen Presse, </t>
  </si>
  <si>
    <t>Rundfunk und Fernsehen und wissenschaftliche Publikationen, bedarf</t>
  </si>
  <si>
    <t xml:space="preserve">der Genehmigung durch die Statistik der Bundesagentur für Arbeit. </t>
  </si>
  <si>
    <t>Produktlinie/Reihe:</t>
  </si>
  <si>
    <t>Herausgeberin:</t>
  </si>
  <si>
    <t>angabe weitergeben, vervielfältigen und verbreiten. Die Inhalte dürfen</t>
  </si>
  <si>
    <t>Jährlich</t>
  </si>
  <si>
    <t>Berichtsjahre:</t>
  </si>
  <si>
    <t>Tabellen</t>
  </si>
  <si>
    <t>Veröffentlichungstermin:</t>
  </si>
  <si>
    <t xml:space="preserve">Nächster  </t>
  </si>
  <si>
    <t>Zuordnung Kreise und kreisfreie Städte zu Arbeitsmarktregionen</t>
  </si>
  <si>
    <t>Migration</t>
  </si>
  <si>
    <t>Frauen und Männer</t>
  </si>
  <si>
    <t>Anteil der Qualifikations-
gruppe an den Arbeitslosen</t>
  </si>
  <si>
    <r>
      <t>Abgangsrate in Beschäftigung 
1. AM/Selbst./
betriebl. Ausbild.</t>
    </r>
    <r>
      <rPr>
        <vertAlign val="superscript"/>
        <sz val="8"/>
        <color theme="1"/>
        <rFont val="Arial"/>
        <family val="2"/>
      </rPr>
      <t>2</t>
    </r>
  </si>
  <si>
    <r>
      <t>Anteil der Qualifikations-
gruppe an den
Erwerbs-
personen</t>
    </r>
    <r>
      <rPr>
        <vertAlign val="superscript"/>
        <sz val="8"/>
        <rFont val="Arial"/>
        <family val="2"/>
      </rPr>
      <t>4</t>
    </r>
  </si>
  <si>
    <r>
      <t>Anteil der Qualifikations-
gruppe an den
 SV-Beschäftigten
am Wohnort</t>
    </r>
    <r>
      <rPr>
        <vertAlign val="superscript"/>
        <sz val="8"/>
        <rFont val="Arial"/>
        <family val="2"/>
      </rPr>
      <t>4</t>
    </r>
  </si>
  <si>
    <t xml:space="preserve">  1. AM = 1. Arbeitsmarkt, Selbst. = Selbständigkeit, betriebl. Ausbildung = (außer)-betriebliche Ausbildung</t>
  </si>
  <si>
    <t>Langzeitarbeitslosigkeit</t>
  </si>
  <si>
    <t>Berufe</t>
  </si>
  <si>
    <t>Wirtschaftszweige</t>
  </si>
  <si>
    <t xml:space="preserve">Abkürzungen und Zeichen, die in den Produkten der Statistik der BA vorkommen, werden im </t>
  </si>
  <si>
    <t>Förderung und berufliche Rehabilitation</t>
  </si>
  <si>
    <t>Bildung</t>
  </si>
  <si>
    <t>Einnahmen/Ausgaben</t>
  </si>
  <si>
    <t>Familien und Kinder</t>
  </si>
  <si>
    <t>2. Qualifikationsspezifische Arbeitslosenquoten nach Kreisen und Agenturen für Arbeit</t>
  </si>
  <si>
    <t>Deutschland, Länder, Kreise, Regionaldirektionen, Agenturen für Arbeit, Regionen</t>
  </si>
  <si>
    <r>
      <rPr>
        <vertAlign val="superscript"/>
        <sz val="8"/>
        <rFont val="Arial"/>
        <family val="2"/>
      </rPr>
      <t xml:space="preserve">4 </t>
    </r>
    <r>
      <rPr>
        <sz val="8"/>
        <rFont val="Arial"/>
        <family val="2"/>
      </rPr>
      <t>Summe der Anteile gibt nicht 100%, weil sozialversicherungspflichtig beschäftigte Auszubildende keiner Qualifikationsgruppe zugeordnet werden.</t>
    </r>
  </si>
  <si>
    <t>Ausbildungsmarkt</t>
  </si>
  <si>
    <t>Regionale Mobilität</t>
  </si>
  <si>
    <t>Abkürzungsverzeichnis</t>
  </si>
  <si>
    <t>Insge-samt 
(offizielle Quote)</t>
  </si>
  <si>
    <t>Ohne abge-
schlos-
sene Berufs-
aus-
bildung</t>
  </si>
  <si>
    <t>Mit abge-
schlos-
sene Berufs-
aus-
bildung</t>
  </si>
  <si>
    <t>Betrieb-
liche/
schul-
ische
 Aus-
bildung</t>
  </si>
  <si>
    <t>Akade-
mische Aus-
bildung</t>
  </si>
  <si>
    <t>DWO</t>
  </si>
  <si>
    <t>Länder</t>
  </si>
  <si>
    <t>Großregion</t>
  </si>
  <si>
    <t>10-12</t>
  </si>
  <si>
    <t>13-28</t>
  </si>
  <si>
    <t>29 -33</t>
  </si>
  <si>
    <t>34-434</t>
  </si>
  <si>
    <t>Suchstring</t>
  </si>
  <si>
    <t>435-484</t>
  </si>
  <si>
    <t>AMR</t>
  </si>
  <si>
    <t>13-22</t>
  </si>
  <si>
    <t>23-178</t>
  </si>
  <si>
    <t xml:space="preserve">Werte </t>
  </si>
  <si>
    <t>ab Zeile 10 und Spalte 8</t>
  </si>
  <si>
    <t>Siedlungsstukturelle Kreistypen</t>
  </si>
  <si>
    <t>02000999 Hamburg</t>
  </si>
  <si>
    <t>03101999 Braunschweig/Wolfsburg</t>
  </si>
  <si>
    <t>03159999 Göttingen</t>
  </si>
  <si>
    <t>03241999 Hannover</t>
  </si>
  <si>
    <t>03403999 Oldenburg(O.)</t>
  </si>
  <si>
    <t>03404999 Osnabrück</t>
  </si>
  <si>
    <t>04011999 Bremen</t>
  </si>
  <si>
    <t>05113999 Düsseldorf-Ruhr</t>
  </si>
  <si>
    <t>05315999 Köln</t>
  </si>
  <si>
    <t>05334999 Aachen</t>
  </si>
  <si>
    <t>05515999 Münster</t>
  </si>
  <si>
    <t>05711999 Bielefeld/Paderborn</t>
  </si>
  <si>
    <t>05970999 Siegen</t>
  </si>
  <si>
    <t>06412999 Frankfurt a.M.</t>
  </si>
  <si>
    <t>06611999 Kassel</t>
  </si>
  <si>
    <t>07111999 Koblenz</t>
  </si>
  <si>
    <t>07211999 Trier</t>
  </si>
  <si>
    <t>08111999 Stuttgart</t>
  </si>
  <si>
    <t>08212999 Karlsruhe</t>
  </si>
  <si>
    <t>08222999 Mannheim</t>
  </si>
  <si>
    <t>08311999 Freiburg i.Br.</t>
  </si>
  <si>
    <t>08317999 Offenburg</t>
  </si>
  <si>
    <t>08326999 Villingen-Schwenningen</t>
  </si>
  <si>
    <t>08335999 Konstanz</t>
  </si>
  <si>
    <t>08336999 Lörrach</t>
  </si>
  <si>
    <t>08421999 Ulm</t>
  </si>
  <si>
    <t>08436999 Ravensburg</t>
  </si>
  <si>
    <t>09162999 München</t>
  </si>
  <si>
    <t>09262999 Passau</t>
  </si>
  <si>
    <t>09362999 Regensburg</t>
  </si>
  <si>
    <t>09363999 Weiden i.d.OPf.</t>
  </si>
  <si>
    <t>09462999 Bayreuth</t>
  </si>
  <si>
    <t>09463999 Coburg</t>
  </si>
  <si>
    <t>09464999 Hof</t>
  </si>
  <si>
    <t>09479999 Wunsiedel i.F.</t>
  </si>
  <si>
    <t>09564999 Nürnberg</t>
  </si>
  <si>
    <t>09662999 Schweinfurt</t>
  </si>
  <si>
    <t>09663999 Würzburg</t>
  </si>
  <si>
    <t>10041999 Saarbrücken</t>
  </si>
  <si>
    <t>11000999 Berlin</t>
  </si>
  <si>
    <t>13003999 Rostock</t>
  </si>
  <si>
    <t>13071999 Mecklenburgische Seenplatte</t>
  </si>
  <si>
    <t>13075999 Greifswald/Stralsund</t>
  </si>
  <si>
    <t>14511999 Chemnitz</t>
  </si>
  <si>
    <t>14612999 Dresden</t>
  </si>
  <si>
    <t>14713999 Leipzig</t>
  </si>
  <si>
    <t>15003999 Magdeburg</t>
  </si>
  <si>
    <t>15085999 Harz</t>
  </si>
  <si>
    <t>16051999 Erfurt</t>
  </si>
  <si>
    <t>16054999 Suhl</t>
  </si>
  <si>
    <t>Regionen und Kreistypen - realisiert über bennante Felder im Namensmanager</t>
  </si>
  <si>
    <t>GR</t>
  </si>
  <si>
    <t>Kreis</t>
  </si>
  <si>
    <t>Dat_Polit</t>
  </si>
  <si>
    <t>Dat_BA</t>
  </si>
  <si>
    <t>Dat_PolitS</t>
  </si>
  <si>
    <t>Dat_BAS</t>
  </si>
  <si>
    <t>Matrix</t>
  </si>
  <si>
    <t>Item</t>
  </si>
  <si>
    <t>Zeile-ID</t>
  </si>
  <si>
    <t>Spalte-ID</t>
  </si>
  <si>
    <t>Dat_Polit_IDZ</t>
  </si>
  <si>
    <t>Dat_PolitS_IDZ</t>
  </si>
  <si>
    <t>Dat_Polit_IDS</t>
  </si>
  <si>
    <t>Dat_PolitS_IDS</t>
  </si>
  <si>
    <t>Dat_BA_IDZ</t>
  </si>
  <si>
    <t>Dat_BAS_IDZ</t>
  </si>
  <si>
    <t>Dat_BA_IDS</t>
  </si>
  <si>
    <t>Dat_BAS_IDS</t>
  </si>
  <si>
    <t>Land / Kreise</t>
  </si>
  <si>
    <t>Typ 1</t>
  </si>
  <si>
    <t>10-95</t>
  </si>
  <si>
    <t>Typ 2</t>
  </si>
  <si>
    <t>Typ 3</t>
  </si>
  <si>
    <t>Typ 4</t>
  </si>
  <si>
    <t>Kreistypen / Namensfeld</t>
  </si>
  <si>
    <t>Kreistypen:</t>
  </si>
  <si>
    <t>Fachstatistiken:</t>
  </si>
  <si>
    <t>Arbeitsuche, Arbeitslosigkeit und Unterbeschäftigung</t>
  </si>
  <si>
    <t>Gemeldete Arbeitsstellen</t>
  </si>
  <si>
    <t>Themen im Fokus:</t>
  </si>
  <si>
    <t>Demografie</t>
  </si>
  <si>
    <t>Eingliederungsbilanzen</t>
  </si>
  <si>
    <t>Entgelt</t>
  </si>
  <si>
    <t>Fachkräftebedarf</t>
  </si>
  <si>
    <t>Menschen mit Behinderungen</t>
  </si>
  <si>
    <t>Zeitarbeit</t>
  </si>
  <si>
    <t>045 AA Sachsen-Anhalt Nord</t>
  </si>
  <si>
    <r>
      <rPr>
        <vertAlign val="superscript"/>
        <sz val="8"/>
        <rFont val="Arial"/>
        <family val="2"/>
      </rPr>
      <t xml:space="preserve">1 </t>
    </r>
    <r>
      <rPr>
        <sz val="8"/>
        <rFont val="Arial"/>
        <family val="2"/>
      </rPr>
      <t>Zugang aus Beschäftigung am 1. Arbeitsmarkt im Zähler mit proportionaler Schätzung der Fälle ohne Angabe, im Nenner werden für das Berichtsjahr 2021 die sozialversicherungs-</t>
    </r>
  </si>
  <si>
    <t xml:space="preserve"> pflichtig Beschäftigten aus der Bezugsgröße für 2022 herangezogen, die aus dem Juni 2021 stammen (Berichtsjahr 2020: Daten aus Bezugsgröße 2021 bzw. Juni 2020, etc.) </t>
  </si>
  <si>
    <r>
      <rPr>
        <vertAlign val="superscript"/>
        <sz val="8"/>
        <rFont val="Arial"/>
        <family val="2"/>
      </rPr>
      <t>3</t>
    </r>
    <r>
      <rPr>
        <sz val="8"/>
        <rFont val="Arial"/>
        <family val="2"/>
      </rPr>
      <t xml:space="preserve"> Die Strukturindikatoren für 2021 werden auf Basis der Angaben aus der Bezugsgröße für 2022 berechnet, die sich überwiegend aus Daten für 2021 zusammensetzt, </t>
    </r>
  </si>
  <si>
    <t xml:space="preserve">  für 2020 aus der  Bezugsgröße von 2021, die sich überwiegend aus Daten von 2020 zusammensetzt etc.</t>
  </si>
  <si>
    <t>…</t>
  </si>
  <si>
    <t>.</t>
  </si>
  <si>
    <r>
      <t xml:space="preserve">16056 Eisenach, Stadt </t>
    </r>
    <r>
      <rPr>
        <vertAlign val="superscript"/>
        <sz val="8"/>
        <color theme="1"/>
        <rFont val="Arial"/>
        <family val="2"/>
      </rPr>
      <t>1)</t>
    </r>
  </si>
  <si>
    <t>Jüngere</t>
  </si>
  <si>
    <t>Transformation</t>
  </si>
  <si>
    <t>Ukraine-Krieg</t>
  </si>
  <si>
    <r>
      <rPr>
        <sz val="10"/>
        <rFont val="Arial"/>
        <family val="2"/>
      </rPr>
      <t xml:space="preserve">Die </t>
    </r>
    <r>
      <rPr>
        <u/>
        <sz val="10"/>
        <color indexed="12"/>
        <rFont val="Arial"/>
        <family val="2"/>
      </rPr>
      <t>Methodischen Hinweise</t>
    </r>
    <r>
      <rPr>
        <sz val="10"/>
        <rFont val="Arial"/>
        <family val="2"/>
      </rPr>
      <t xml:space="preserve"> der Statistik bieten ergänzende Informationen.</t>
    </r>
  </si>
  <si>
    <r>
      <rPr>
        <sz val="10"/>
        <rFont val="Arial"/>
        <family val="2"/>
      </rPr>
      <t xml:space="preserve">Die </t>
    </r>
    <r>
      <rPr>
        <u/>
        <sz val="10"/>
        <color indexed="12"/>
        <rFont val="Arial"/>
        <family val="2"/>
      </rPr>
      <t>Qualitätsberichte</t>
    </r>
    <r>
      <rPr>
        <sz val="10"/>
        <rFont val="Arial"/>
        <family val="2"/>
      </rPr>
      <t xml:space="preserve"> der Statistik erläutern die Entstehung und Aussagekraft der jeweiligen Fachstatistik.</t>
    </r>
  </si>
  <si>
    <r>
      <rPr>
        <sz val="10"/>
        <rFont val="Arial"/>
        <family val="2"/>
      </rPr>
      <t>Das</t>
    </r>
    <r>
      <rPr>
        <sz val="10"/>
        <color rgb="FF0000FF"/>
        <rFont val="Arial"/>
        <family val="2"/>
      </rPr>
      <t xml:space="preserve"> </t>
    </r>
    <r>
      <rPr>
        <u/>
        <sz val="10"/>
        <color indexed="12"/>
        <rFont val="Arial"/>
        <family val="2"/>
      </rPr>
      <t>Glossar</t>
    </r>
    <r>
      <rPr>
        <sz val="10"/>
        <color rgb="FF0000FF"/>
        <rFont val="Arial"/>
        <family val="2"/>
      </rPr>
      <t xml:space="preserve"> </t>
    </r>
    <r>
      <rPr>
        <sz val="10"/>
        <rFont val="Arial"/>
        <family val="2"/>
      </rPr>
      <t>enthält Erläuterungen zu allen statistisch relevanten Begriffen, die in den verschiedenen Produkten der Statistik der BA Verwendung finden.</t>
    </r>
  </si>
  <si>
    <r>
      <rPr>
        <sz val="10"/>
        <rFont val="Arial"/>
        <family val="2"/>
      </rPr>
      <t xml:space="preserve">bzw. der </t>
    </r>
    <r>
      <rPr>
        <u/>
        <sz val="10"/>
        <color indexed="12"/>
        <rFont val="Arial"/>
        <family val="2"/>
      </rPr>
      <t>Zeichenerklärung</t>
    </r>
    <r>
      <rPr>
        <sz val="10"/>
        <rFont val="Arial"/>
        <family val="2"/>
      </rPr>
      <t xml:space="preserve"> der Statistik der BA erläutert.</t>
    </r>
  </si>
  <si>
    <t>4. Indikatoren zu Risiken, Chancen und Strukturen nach Region und Qualifikationsgruppe (bis 2021)</t>
  </si>
  <si>
    <t>5. Indikatoren zu Risiken, Chancen und Strukturen nach Kreisen und Agenturen für Arbeit (bis 2021)</t>
  </si>
  <si>
    <t>… Teilrisiken/-chancen und Strukturindikatoren wurden letztmalig für das Jahr 2021 im Juli 2022 veröffentlicht</t>
  </si>
  <si>
    <t>23-172</t>
  </si>
  <si>
    <t>96-247</t>
  </si>
  <si>
    <t>042 AA Sachsen-Anhalt Ost</t>
  </si>
  <si>
    <t>043 AA Sachsen-Anhalt West</t>
  </si>
  <si>
    <t>044 AA Sachsen-Anhalt Süd</t>
  </si>
  <si>
    <t>093 AA Thüringen Mitte</t>
  </si>
  <si>
    <t>094 AA Thüringen Ost</t>
  </si>
  <si>
    <t>097 AA Thüringen Nord</t>
  </si>
  <si>
    <t>098 AA Thüringen Südwest</t>
  </si>
  <si>
    <t>34-433</t>
  </si>
  <si>
    <t>434-484</t>
  </si>
  <si>
    <t>01 - 04</t>
  </si>
  <si>
    <t>11 - 16</t>
  </si>
  <si>
    <t>Ohne 
abgeschlos-
sene Berufs-
ausbildung</t>
  </si>
  <si>
    <t>Mit 
abgeschlos-
sener Berufs-
ausbildung</t>
  </si>
  <si>
    <t>365-485</t>
  </si>
  <si>
    <t>Methodische Hinweise</t>
  </si>
  <si>
    <t>248-364</t>
  </si>
  <si>
    <t>Auswahl des Berichtsjahres</t>
  </si>
  <si>
    <t>Land-ID</t>
  </si>
  <si>
    <t>W/O</t>
  </si>
  <si>
    <t>ID</t>
  </si>
  <si>
    <t>100 RD Nord</t>
  </si>
  <si>
    <t>200 RD Niedersachsen-Bremen</t>
  </si>
  <si>
    <t>300 RD Nordrhein-Westfalen</t>
  </si>
  <si>
    <t>400 RD Hessen</t>
  </si>
  <si>
    <t>500 RD Rheinland-Pfalz-Saarland</t>
  </si>
  <si>
    <t>600 RD Baden-Württemberg</t>
  </si>
  <si>
    <t>700 RD Bayern</t>
  </si>
  <si>
    <t>900 RD Berlin-Brandenburg</t>
  </si>
  <si>
    <t>966 RD Sachsen-Anhalt-Thüringen</t>
  </si>
  <si>
    <t>968 RD Sachsen</t>
  </si>
  <si>
    <t>01 Schleswig-Holstein</t>
  </si>
  <si>
    <t>02 Hamburg</t>
  </si>
  <si>
    <t>03 Niedersachsen</t>
  </si>
  <si>
    <t>04 Bremen</t>
  </si>
  <si>
    <t>05 Nordrhein-Westfalen</t>
  </si>
  <si>
    <t>06 Hessen</t>
  </si>
  <si>
    <t>07 Rheinland-Pfalz</t>
  </si>
  <si>
    <t>08 Baden-Württemberg</t>
  </si>
  <si>
    <t>09 Bayern</t>
  </si>
  <si>
    <t>10 Saarland</t>
  </si>
  <si>
    <t>11 Berlin</t>
  </si>
  <si>
    <t>12 Brandenburg</t>
  </si>
  <si>
    <t>13 Mecklenburg-Vorpommern</t>
  </si>
  <si>
    <t>14 Sachsen</t>
  </si>
  <si>
    <t>15 Sachsen-Anhalt</t>
  </si>
  <si>
    <t>16 Thüringen</t>
  </si>
  <si>
    <t>Namensfeld 
Strukturdaten</t>
  </si>
  <si>
    <t>Namensfeld 
Daten-Quoten</t>
  </si>
  <si>
    <t>Namensfeld 
Regionen</t>
  </si>
  <si>
    <t>Wert</t>
  </si>
  <si>
    <t>Matrix Struktur</t>
  </si>
  <si>
    <t>Tabellen 2 und 5</t>
  </si>
  <si>
    <t>Auswahl Kreis</t>
  </si>
  <si>
    <t>Auswahl Agentur</t>
  </si>
  <si>
    <t>Auswahl-Wert</t>
  </si>
  <si>
    <t>Land</t>
  </si>
  <si>
    <t>Land Name</t>
  </si>
  <si>
    <t>Typ-Name</t>
  </si>
  <si>
    <t>RD-Name</t>
  </si>
  <si>
    <t>Land-Name</t>
  </si>
  <si>
    <t>Tabelle 3</t>
  </si>
  <si>
    <t>Auswahl des Kreistyps</t>
  </si>
  <si>
    <t>Tabelle 4</t>
  </si>
  <si>
    <t>Tabellen 1 und 4</t>
  </si>
  <si>
    <t>Auswahl der Region</t>
  </si>
  <si>
    <t>Item Struktur</t>
  </si>
  <si>
    <t>Wert Struktur</t>
  </si>
  <si>
    <t>Auswahl der Qualifikationsgruppe</t>
  </si>
  <si>
    <t>W/O-ID</t>
  </si>
  <si>
    <t>Qualifikation</t>
  </si>
  <si>
    <t>Kreistyp
2022</t>
  </si>
  <si>
    <t>TYP</t>
  </si>
  <si>
    <t>Über Klappboxen erfolgte Auswahl</t>
  </si>
  <si>
    <t>Auswahllisten für Klappboxxen</t>
  </si>
  <si>
    <t>2015 bis 2025</t>
  </si>
  <si>
    <t>Im Internet stehen statistische Informationen zu diesen Themen zur Verfügung:</t>
  </si>
  <si>
    <t>Stand: 11.04.2025</t>
  </si>
  <si>
    <t>Gesamt-
risiko 
in %</t>
  </si>
  <si>
    <t>Arbeits-
losen-
quote</t>
  </si>
  <si>
    <r>
      <t>Zugangsrate aus Beschäftigung 
1. Arbeits-markt</t>
    </r>
    <r>
      <rPr>
        <vertAlign val="superscript"/>
        <sz val="8"/>
        <color theme="1"/>
        <rFont val="Arial"/>
        <family val="2"/>
      </rPr>
      <t>1</t>
    </r>
  </si>
  <si>
    <t>2021 die sozialversicherungspflichtig Beschäftigten aus der Bezugsgröße für 2022 herangezogen, die aus dem Juni 2021 stammen.</t>
  </si>
  <si>
    <r>
      <rPr>
        <vertAlign val="superscript"/>
        <sz val="8"/>
        <rFont val="Arial"/>
        <family val="2"/>
      </rPr>
      <t xml:space="preserve">1 </t>
    </r>
    <r>
      <rPr>
        <sz val="8"/>
        <rFont val="Arial"/>
        <family val="2"/>
      </rPr>
      <t xml:space="preserve">Zugang aus Beschäftigung am 1. Arbeitsmarkt im Zähler mit proportionaler Schätzung der Fälle ohne Angabe, im Nenner werden z.B. für das Berichtsjahr </t>
    </r>
  </si>
  <si>
    <r>
      <rPr>
        <vertAlign val="superscript"/>
        <sz val="8"/>
        <rFont val="Arial"/>
        <family val="2"/>
      </rPr>
      <t>3</t>
    </r>
    <r>
      <rPr>
        <sz val="8"/>
        <rFont val="Arial"/>
        <family val="2"/>
      </rPr>
      <t xml:space="preserve"> Die Strukturindikatoren z.B. für 2021 werden auf Basis der Angaben aus der Bezugsgröße für 2022 berechnet, die sich überwiegend aus Daten</t>
    </r>
  </si>
  <si>
    <t xml:space="preserve">für 2021 zusammensetzt, </t>
  </si>
  <si>
    <t>Januar 2027</t>
  </si>
  <si>
    <t>2015 Quote</t>
  </si>
  <si>
    <t>2016 Quote</t>
  </si>
  <si>
    <t>2017 Quote</t>
  </si>
  <si>
    <t>2018 Quote</t>
  </si>
  <si>
    <t>2019 Quote</t>
  </si>
  <si>
    <t>2020 Quote</t>
  </si>
  <si>
    <t>2021 Quote</t>
  </si>
  <si>
    <t>2022 Quote</t>
  </si>
  <si>
    <t>2023 Quote</t>
  </si>
  <si>
    <t>2024 Quote</t>
  </si>
  <si>
    <t>2025 Quote</t>
  </si>
  <si>
    <t>01</t>
  </si>
  <si>
    <t>Schleswig-Holstein</t>
  </si>
  <si>
    <t>02</t>
  </si>
  <si>
    <t>Hamburg</t>
  </si>
  <si>
    <t>03</t>
  </si>
  <si>
    <t>Niedersachsen</t>
  </si>
  <si>
    <t>04</t>
  </si>
  <si>
    <t>Bremen</t>
  </si>
  <si>
    <t>06</t>
  </si>
  <si>
    <t>Hessen</t>
  </si>
  <si>
    <t>07</t>
  </si>
  <si>
    <t>Rheinland-Pfalz</t>
  </si>
  <si>
    <t>08</t>
  </si>
  <si>
    <t>Baden-Württemberg</t>
  </si>
  <si>
    <t>09</t>
  </si>
  <si>
    <t>Bayern</t>
  </si>
  <si>
    <t>10</t>
  </si>
  <si>
    <t>Saarland</t>
  </si>
  <si>
    <t>11</t>
  </si>
  <si>
    <t>Berlin</t>
  </si>
  <si>
    <t>12</t>
  </si>
  <si>
    <t>Brandenburg</t>
  </si>
  <si>
    <t>13</t>
  </si>
  <si>
    <t>Mecklenburg-Vorpommern</t>
  </si>
  <si>
    <t>14</t>
  </si>
  <si>
    <t>Sachsen</t>
  </si>
  <si>
    <t>15</t>
  </si>
  <si>
    <t>Sachsen-Anhalt</t>
  </si>
  <si>
    <t>16</t>
  </si>
  <si>
    <t>Thüringen</t>
  </si>
  <si>
    <t>01001</t>
  </si>
  <si>
    <t>Flensburg, Stadt</t>
  </si>
  <si>
    <t>01002</t>
  </si>
  <si>
    <t>Kiel, Landeshauptstadt</t>
  </si>
  <si>
    <t>01003</t>
  </si>
  <si>
    <t>Lübeck, Hansestadt</t>
  </si>
  <si>
    <t>01004</t>
  </si>
  <si>
    <t>Neumünster, Stadt</t>
  </si>
  <si>
    <t>01051</t>
  </si>
  <si>
    <t>Dithmarschen</t>
  </si>
  <si>
    <t>01053</t>
  </si>
  <si>
    <t>Herzogtum Lauenburg</t>
  </si>
  <si>
    <t>01054</t>
  </si>
  <si>
    <t>Nordfriesland</t>
  </si>
  <si>
    <t>01055</t>
  </si>
  <si>
    <t>Ostholstein</t>
  </si>
  <si>
    <t>01056</t>
  </si>
  <si>
    <t>Pinneberg</t>
  </si>
  <si>
    <t>01057</t>
  </si>
  <si>
    <t>Plön</t>
  </si>
  <si>
    <t>01058</t>
  </si>
  <si>
    <t>Rendsburg-Eckernförde</t>
  </si>
  <si>
    <t>01059</t>
  </si>
  <si>
    <t>Schleswig-Flensburg</t>
  </si>
  <si>
    <t>01060</t>
  </si>
  <si>
    <t>Segeberg</t>
  </si>
  <si>
    <t>01061</t>
  </si>
  <si>
    <t>Steinburg</t>
  </si>
  <si>
    <t>01062</t>
  </si>
  <si>
    <t>Stormarn</t>
  </si>
  <si>
    <t>02000</t>
  </si>
  <si>
    <t>Hamburg, Freie und Hansestadt</t>
  </si>
  <si>
    <t>03101</t>
  </si>
  <si>
    <t>Braunschweig, Stadt</t>
  </si>
  <si>
    <t>03102</t>
  </si>
  <si>
    <t>Salzgitter, Stadt</t>
  </si>
  <si>
    <t>03103</t>
  </si>
  <si>
    <t>Wolfsburg, Stadt</t>
  </si>
  <si>
    <t>03151</t>
  </si>
  <si>
    <t>Gifhorn</t>
  </si>
  <si>
    <t>03153</t>
  </si>
  <si>
    <t>Goslar</t>
  </si>
  <si>
    <t>03154</t>
  </si>
  <si>
    <t>Helmstedt</t>
  </si>
  <si>
    <t>03155</t>
  </si>
  <si>
    <t>Northeim</t>
  </si>
  <si>
    <t>03157</t>
  </si>
  <si>
    <t>Peine</t>
  </si>
  <si>
    <t>03158</t>
  </si>
  <si>
    <t>Wolfenbüttel</t>
  </si>
  <si>
    <t>03159</t>
  </si>
  <si>
    <t>Göttingen</t>
  </si>
  <si>
    <t>03241</t>
  </si>
  <si>
    <t>Region Hannover</t>
  </si>
  <si>
    <t>03251</t>
  </si>
  <si>
    <t>Diepholz</t>
  </si>
  <si>
    <t>03252</t>
  </si>
  <si>
    <t>Hameln-Pyrmont</t>
  </si>
  <si>
    <t>03254</t>
  </si>
  <si>
    <t>Hildesheim</t>
  </si>
  <si>
    <t>03255</t>
  </si>
  <si>
    <t>Holzminden</t>
  </si>
  <si>
    <t>03256</t>
  </si>
  <si>
    <t>Nienburg (Weser)</t>
  </si>
  <si>
    <t>03257</t>
  </si>
  <si>
    <t>Schaumburg</t>
  </si>
  <si>
    <t>03351</t>
  </si>
  <si>
    <t>Celle</t>
  </si>
  <si>
    <t>03352</t>
  </si>
  <si>
    <t>Cuxhaven</t>
  </si>
  <si>
    <t>03353</t>
  </si>
  <si>
    <t>Harburg</t>
  </si>
  <si>
    <t>03354</t>
  </si>
  <si>
    <t>Lüchow-Dannenberg</t>
  </si>
  <si>
    <t>03355</t>
  </si>
  <si>
    <t>Lüneburg</t>
  </si>
  <si>
    <t>03356</t>
  </si>
  <si>
    <t>Osterholz</t>
  </si>
  <si>
    <t>03357</t>
  </si>
  <si>
    <t>Rotenburg (Wümme)</t>
  </si>
  <si>
    <t>03358</t>
  </si>
  <si>
    <t>Heidekreis</t>
  </si>
  <si>
    <t>03359</t>
  </si>
  <si>
    <t>Stade</t>
  </si>
  <si>
    <t>03360</t>
  </si>
  <si>
    <t>Uelzen</t>
  </si>
  <si>
    <t>03361</t>
  </si>
  <si>
    <t>Verden</t>
  </si>
  <si>
    <t>03401</t>
  </si>
  <si>
    <t>Delmenhorst, Stadt</t>
  </si>
  <si>
    <t>03402</t>
  </si>
  <si>
    <t>Emden, Stadt</t>
  </si>
  <si>
    <t>03403</t>
  </si>
  <si>
    <t>Oldenburg (Oldb), Stadt</t>
  </si>
  <si>
    <t>03404</t>
  </si>
  <si>
    <t>Osnabrück, Stadt</t>
  </si>
  <si>
    <t>03405</t>
  </si>
  <si>
    <t>Wilhelmshaven, Stadt</t>
  </si>
  <si>
    <t>03451</t>
  </si>
  <si>
    <t>Ammerland</t>
  </si>
  <si>
    <t>03452</t>
  </si>
  <si>
    <t>Aurich</t>
  </si>
  <si>
    <t>03453</t>
  </si>
  <si>
    <t>Cloppenburg</t>
  </si>
  <si>
    <t>03454</t>
  </si>
  <si>
    <t>Emsland</t>
  </si>
  <si>
    <t>03455</t>
  </si>
  <si>
    <t>Friesland</t>
  </si>
  <si>
    <t>03456</t>
  </si>
  <si>
    <t>Grafschaft Bentheim</t>
  </si>
  <si>
    <t>03457</t>
  </si>
  <si>
    <t>Leer</t>
  </si>
  <si>
    <t>03458</t>
  </si>
  <si>
    <t>Oldenburg</t>
  </si>
  <si>
    <t>03459</t>
  </si>
  <si>
    <t>Osnabrück</t>
  </si>
  <si>
    <t>03460</t>
  </si>
  <si>
    <t>Vechta</t>
  </si>
  <si>
    <t>03461</t>
  </si>
  <si>
    <t>Wesermarsch</t>
  </si>
  <si>
    <t>03462</t>
  </si>
  <si>
    <t>Wittmund</t>
  </si>
  <si>
    <t>04011</t>
  </si>
  <si>
    <t>Bremen, Stadt</t>
  </si>
  <si>
    <t>04012</t>
  </si>
  <si>
    <t>Bremerhaven, Stadt</t>
  </si>
  <si>
    <t>05111</t>
  </si>
  <si>
    <t>Düsseldorf, Stadt</t>
  </si>
  <si>
    <t>05112</t>
  </si>
  <si>
    <t>Duisburg, Stadt</t>
  </si>
  <si>
    <t>05113</t>
  </si>
  <si>
    <t>Essen, Stadt</t>
  </si>
  <si>
    <t>05114</t>
  </si>
  <si>
    <t>Krefeld, Stadt</t>
  </si>
  <si>
    <t>05116</t>
  </si>
  <si>
    <t>Mönchengladbach, Stadt</t>
  </si>
  <si>
    <t>05117</t>
  </si>
  <si>
    <t>Mülheim an der Ruhr, Stadt</t>
  </si>
  <si>
    <t>05119</t>
  </si>
  <si>
    <t>Oberhausen, Stadt</t>
  </si>
  <si>
    <t>05120</t>
  </si>
  <si>
    <t>Remscheid, Stadt</t>
  </si>
  <si>
    <t>05122</t>
  </si>
  <si>
    <t>Solingen, Klingenstadt</t>
  </si>
  <si>
    <t>05124</t>
  </si>
  <si>
    <t>Wuppertal, Stadt</t>
  </si>
  <si>
    <t>05154</t>
  </si>
  <si>
    <t>Kleve</t>
  </si>
  <si>
    <t>05158</t>
  </si>
  <si>
    <t>Mettmann</t>
  </si>
  <si>
    <t>05162</t>
  </si>
  <si>
    <t>Rhein-Kreis Neuss</t>
  </si>
  <si>
    <t>05166</t>
  </si>
  <si>
    <t>Viersen</t>
  </si>
  <si>
    <t>05170</t>
  </si>
  <si>
    <t>Wesel</t>
  </si>
  <si>
    <t>05314</t>
  </si>
  <si>
    <t>Bonn, Stadt</t>
  </si>
  <si>
    <t>05315</t>
  </si>
  <si>
    <t>Köln, Stadt</t>
  </si>
  <si>
    <t>05316</t>
  </si>
  <si>
    <t>Leverkusen, Stadt</t>
  </si>
  <si>
    <t>05334</t>
  </si>
  <si>
    <t>Städteregion Aachen</t>
  </si>
  <si>
    <t>05358</t>
  </si>
  <si>
    <t>Düren</t>
  </si>
  <si>
    <t>05362</t>
  </si>
  <si>
    <t>Rhein-Erft-Kreis</t>
  </si>
  <si>
    <t>05366</t>
  </si>
  <si>
    <t>Euskirchen</t>
  </si>
  <si>
    <t>05370</t>
  </si>
  <si>
    <t>Heinsberg</t>
  </si>
  <si>
    <t>05374</t>
  </si>
  <si>
    <t>Oberbergischer Kreis</t>
  </si>
  <si>
    <t>05378</t>
  </si>
  <si>
    <t>Rheinisch-Bergischer Kreis</t>
  </si>
  <si>
    <t>05382</t>
  </si>
  <si>
    <t>Rhein-Sieg-Kreis</t>
  </si>
  <si>
    <t>05512</t>
  </si>
  <si>
    <t>Bottrop, Stadt</t>
  </si>
  <si>
    <t>05513</t>
  </si>
  <si>
    <t>Gelsenkirchen, Stadt</t>
  </si>
  <si>
    <t>05515</t>
  </si>
  <si>
    <t>Münster, Stadt</t>
  </si>
  <si>
    <t>05554</t>
  </si>
  <si>
    <t>Borken</t>
  </si>
  <si>
    <t>05558</t>
  </si>
  <si>
    <t>Coesfeld</t>
  </si>
  <si>
    <t>05562</t>
  </si>
  <si>
    <t>Recklinghausen</t>
  </si>
  <si>
    <t>05566</t>
  </si>
  <si>
    <t>Steinfurt</t>
  </si>
  <si>
    <t>05570</t>
  </si>
  <si>
    <t>Warendorf</t>
  </si>
  <si>
    <t>05711</t>
  </si>
  <si>
    <t>Bielefeld, Stadt</t>
  </si>
  <si>
    <t>05754</t>
  </si>
  <si>
    <t>Gütersloh</t>
  </si>
  <si>
    <t>05758</t>
  </si>
  <si>
    <t>Herford</t>
  </si>
  <si>
    <t>05762</t>
  </si>
  <si>
    <t>Höxter</t>
  </si>
  <si>
    <t>05766</t>
  </si>
  <si>
    <t>Lippe</t>
  </si>
  <si>
    <t>05770</t>
  </si>
  <si>
    <t>Minden-Lübbecke</t>
  </si>
  <si>
    <t>05774</t>
  </si>
  <si>
    <t>Paderborn</t>
  </si>
  <si>
    <t>05911</t>
  </si>
  <si>
    <t>Bochum, Stadt</t>
  </si>
  <si>
    <t>05913</t>
  </si>
  <si>
    <t>Dortmund, Stadt</t>
  </si>
  <si>
    <t>05914</t>
  </si>
  <si>
    <t>Hagen, Stadt der FernUniversität</t>
  </si>
  <si>
    <t>05915</t>
  </si>
  <si>
    <t>Hamm, Stadt</t>
  </si>
  <si>
    <t>05916</t>
  </si>
  <si>
    <t>Herne, Stadt</t>
  </si>
  <si>
    <t>05954</t>
  </si>
  <si>
    <t>Ennepe-Ruhr-Kreis</t>
  </si>
  <si>
    <t>05958</t>
  </si>
  <si>
    <t>Hochsauerlandkreis</t>
  </si>
  <si>
    <t>05962</t>
  </si>
  <si>
    <t>Märkischer Kreis</t>
  </si>
  <si>
    <t>05966</t>
  </si>
  <si>
    <t>Olpe</t>
  </si>
  <si>
    <t>05970</t>
  </si>
  <si>
    <t>Siegen-Wittgenstein</t>
  </si>
  <si>
    <t>05974</t>
  </si>
  <si>
    <t>Soest</t>
  </si>
  <si>
    <t>05978</t>
  </si>
  <si>
    <t>Unna</t>
  </si>
  <si>
    <t>06411</t>
  </si>
  <si>
    <t>Darmstadt, Wissenschaftsstadt</t>
  </si>
  <si>
    <t>06412</t>
  </si>
  <si>
    <t>Frankfurt am Main, Stadt</t>
  </si>
  <si>
    <t>06413</t>
  </si>
  <si>
    <t>Offenbach am Main, Stadt</t>
  </si>
  <si>
    <t>06414</t>
  </si>
  <si>
    <t>Wiesbaden, Landeshauptstadt</t>
  </si>
  <si>
    <t>06431</t>
  </si>
  <si>
    <t>Bergstraße</t>
  </si>
  <si>
    <t>06432</t>
  </si>
  <si>
    <t>Darmstadt-Dieburg</t>
  </si>
  <si>
    <t>06433</t>
  </si>
  <si>
    <t>Groß-Gerau</t>
  </si>
  <si>
    <t>06434</t>
  </si>
  <si>
    <t>Hochtaunuskreis</t>
  </si>
  <si>
    <t>06435</t>
  </si>
  <si>
    <t>Main-Kinzig-Kreis</t>
  </si>
  <si>
    <t>06436</t>
  </si>
  <si>
    <t>Main-Taunus-Kreis</t>
  </si>
  <si>
    <t>06437</t>
  </si>
  <si>
    <t>Odenwaldkreis</t>
  </si>
  <si>
    <t>06438</t>
  </si>
  <si>
    <t>Offenbach</t>
  </si>
  <si>
    <t>06439</t>
  </si>
  <si>
    <t>Rheingau-Taunus-Kreis</t>
  </si>
  <si>
    <t>06440</t>
  </si>
  <si>
    <t>Wetteraukreis</t>
  </si>
  <si>
    <t>06531</t>
  </si>
  <si>
    <t>Gießen</t>
  </si>
  <si>
    <t>06532</t>
  </si>
  <si>
    <t>Lahn-Dill-Kreis</t>
  </si>
  <si>
    <t>06533</t>
  </si>
  <si>
    <t>Limburg-Weilburg</t>
  </si>
  <si>
    <t>06534</t>
  </si>
  <si>
    <t>Marburg-Biedenkopf</t>
  </si>
  <si>
    <t>06535</t>
  </si>
  <si>
    <t>Vogelsbergkreis</t>
  </si>
  <si>
    <t>06611</t>
  </si>
  <si>
    <t>Kassel, documenta-Stadt</t>
  </si>
  <si>
    <t>06631</t>
  </si>
  <si>
    <t>Fulda</t>
  </si>
  <si>
    <t>06632</t>
  </si>
  <si>
    <t>Hersfeld-Rotenburg</t>
  </si>
  <si>
    <t>06633</t>
  </si>
  <si>
    <t>Kassel</t>
  </si>
  <si>
    <t>06634</t>
  </si>
  <si>
    <t>Schwalm-Eder-Kreis</t>
  </si>
  <si>
    <t>06635</t>
  </si>
  <si>
    <t>Waldeck-Frankenberg</t>
  </si>
  <si>
    <t>06636</t>
  </si>
  <si>
    <t>Werra-Meißner-Kreis</t>
  </si>
  <si>
    <t>07111</t>
  </si>
  <si>
    <t>Koblenz, kreisfreie Stadt</t>
  </si>
  <si>
    <t>07131</t>
  </si>
  <si>
    <t>Ahrweiler</t>
  </si>
  <si>
    <t>07132</t>
  </si>
  <si>
    <t>Altenkirchen (Westerwald)</t>
  </si>
  <si>
    <t>07133</t>
  </si>
  <si>
    <t>Bad Kreuznach</t>
  </si>
  <si>
    <t>07134</t>
  </si>
  <si>
    <t>Birkenfeld</t>
  </si>
  <si>
    <t>07135</t>
  </si>
  <si>
    <t>Cochem-Zell</t>
  </si>
  <si>
    <t>07137</t>
  </si>
  <si>
    <t>Mayen-Koblenz</t>
  </si>
  <si>
    <t>07138</t>
  </si>
  <si>
    <t>Neuwied</t>
  </si>
  <si>
    <t>07140</t>
  </si>
  <si>
    <t>Rhein-Hunsrück-Kreis</t>
  </si>
  <si>
    <t>07141</t>
  </si>
  <si>
    <t>Rhein-Lahn-Kreis</t>
  </si>
  <si>
    <t>07143</t>
  </si>
  <si>
    <t>Westerwaldkreis</t>
  </si>
  <si>
    <t>07211</t>
  </si>
  <si>
    <t>Trier, kreisfreie Stadt</t>
  </si>
  <si>
    <t>07231</t>
  </si>
  <si>
    <t>Bernkastel-Wittlich</t>
  </si>
  <si>
    <t>07232</t>
  </si>
  <si>
    <t>Eifelkreis Bitburg-Prüm</t>
  </si>
  <si>
    <t>07233</t>
  </si>
  <si>
    <t>Vulkaneifel</t>
  </si>
  <si>
    <t>07235</t>
  </si>
  <si>
    <t>Trier-Saarburg</t>
  </si>
  <si>
    <t>07311</t>
  </si>
  <si>
    <t>Frankenthal (Pfalz), kreisfreie Stadt</t>
  </si>
  <si>
    <t>07312</t>
  </si>
  <si>
    <t>Kaiserslautern, kreisfreie Stadt</t>
  </si>
  <si>
    <t>07313</t>
  </si>
  <si>
    <t>Landau in der Pfalz, kreisfreie Stadt</t>
  </si>
  <si>
    <t>07314</t>
  </si>
  <si>
    <t>Ludwigshafen am Rhein, kreisfreie Stadt</t>
  </si>
  <si>
    <t>07315</t>
  </si>
  <si>
    <t>Mainz, kreisfreie Stadt</t>
  </si>
  <si>
    <t>07316</t>
  </si>
  <si>
    <t>Neustadt an der Weinstraße, kreisfreie Stadt</t>
  </si>
  <si>
    <t>07317</t>
  </si>
  <si>
    <t>Pirmasens, kreisfreie Stadt</t>
  </si>
  <si>
    <t>07318</t>
  </si>
  <si>
    <t>Speyer, kreisfreie Stadt</t>
  </si>
  <si>
    <t>07319</t>
  </si>
  <si>
    <t>Worms, kreisfreie Stadt</t>
  </si>
  <si>
    <t>07320</t>
  </si>
  <si>
    <t>Zweibrücken, kreisfreie Stadt</t>
  </si>
  <si>
    <t>07331</t>
  </si>
  <si>
    <t>Alzey-Worms</t>
  </si>
  <si>
    <t>07332</t>
  </si>
  <si>
    <t>Bad Dürkheim</t>
  </si>
  <si>
    <t>07333</t>
  </si>
  <si>
    <t>Donnersbergkreis</t>
  </si>
  <si>
    <t>07334</t>
  </si>
  <si>
    <t>Germersheim</t>
  </si>
  <si>
    <t>07335</t>
  </si>
  <si>
    <t>Kaiserslautern</t>
  </si>
  <si>
    <t>07336</t>
  </si>
  <si>
    <t>Kusel</t>
  </si>
  <si>
    <t>07337</t>
  </si>
  <si>
    <t>Südliche Weinstraße</t>
  </si>
  <si>
    <t>07338</t>
  </si>
  <si>
    <t>Rhein-Pfalz-Kreis</t>
  </si>
  <si>
    <t>07339</t>
  </si>
  <si>
    <t>Mainz-Bingen</t>
  </si>
  <si>
    <t>07340</t>
  </si>
  <si>
    <t>Südwestpfalz</t>
  </si>
  <si>
    <t>08111</t>
  </si>
  <si>
    <t>Stuttgart, Landeshauptstadt</t>
  </si>
  <si>
    <t>08115</t>
  </si>
  <si>
    <t>Böblingen</t>
  </si>
  <si>
    <t>08116</t>
  </si>
  <si>
    <t>Esslingen</t>
  </si>
  <si>
    <t>08117</t>
  </si>
  <si>
    <t>Göppingen</t>
  </si>
  <si>
    <t>08118</t>
  </si>
  <si>
    <t>Ludwigsburg</t>
  </si>
  <si>
    <t>08119</t>
  </si>
  <si>
    <t>Rems-Murr-Kreis</t>
  </si>
  <si>
    <t>08121</t>
  </si>
  <si>
    <t>Heilbronn, Universitätsstadt</t>
  </si>
  <si>
    <t>08125</t>
  </si>
  <si>
    <t>Heilbronn</t>
  </si>
  <si>
    <t>08126</t>
  </si>
  <si>
    <t>Hohenlohekreis</t>
  </si>
  <si>
    <t>08127</t>
  </si>
  <si>
    <t>Schwäbisch Hall</t>
  </si>
  <si>
    <t>08128</t>
  </si>
  <si>
    <t>Main-Tauber-Kreis</t>
  </si>
  <si>
    <t>08135</t>
  </si>
  <si>
    <t>Heidenheim</t>
  </si>
  <si>
    <t>08136</t>
  </si>
  <si>
    <t>Ostalbkreis</t>
  </si>
  <si>
    <t>08211</t>
  </si>
  <si>
    <t>Baden-Baden, Stadt</t>
  </si>
  <si>
    <t>08212</t>
  </si>
  <si>
    <t>Karlsruhe, Stadt</t>
  </si>
  <si>
    <t>08215</t>
  </si>
  <si>
    <t>Karlsruhe</t>
  </si>
  <si>
    <t>08216</t>
  </si>
  <si>
    <t>Rastatt</t>
  </si>
  <si>
    <t>08221</t>
  </si>
  <si>
    <t>Heidelberg, Stadt</t>
  </si>
  <si>
    <t>08222</t>
  </si>
  <si>
    <t>Mannheim, Universitätsstadt</t>
  </si>
  <si>
    <t>08225</t>
  </si>
  <si>
    <t>Neckar-Odenwald-Kreis</t>
  </si>
  <si>
    <t>08226</t>
  </si>
  <si>
    <t>Rhein-Neckar-Kreis</t>
  </si>
  <si>
    <t>08231</t>
  </si>
  <si>
    <t>Pforzheim, Stadt</t>
  </si>
  <si>
    <t>08235</t>
  </si>
  <si>
    <t>Calw</t>
  </si>
  <si>
    <t>08236</t>
  </si>
  <si>
    <t>Enzkreis</t>
  </si>
  <si>
    <t>08237</t>
  </si>
  <si>
    <t>Freudenstadt</t>
  </si>
  <si>
    <t>08311</t>
  </si>
  <si>
    <t>Freiburg im Breisgau, Stadt</t>
  </si>
  <si>
    <t>08315</t>
  </si>
  <si>
    <t>Breisgau-Hochschwarzwald</t>
  </si>
  <si>
    <t>08316</t>
  </si>
  <si>
    <t>Emmendingen</t>
  </si>
  <si>
    <t>08317</t>
  </si>
  <si>
    <t>Ortenaukreis</t>
  </si>
  <si>
    <t>08325</t>
  </si>
  <si>
    <t>Rottweil</t>
  </si>
  <si>
    <t>08326</t>
  </si>
  <si>
    <t>Schwarzwald-Baar-Kreis</t>
  </si>
  <si>
    <t>08327</t>
  </si>
  <si>
    <t>Tuttlingen</t>
  </si>
  <si>
    <t>08335</t>
  </si>
  <si>
    <t>Konstanz</t>
  </si>
  <si>
    <t>08336</t>
  </si>
  <si>
    <t>Lörrach</t>
  </si>
  <si>
    <t>08337</t>
  </si>
  <si>
    <t>Waldshut</t>
  </si>
  <si>
    <t>08415</t>
  </si>
  <si>
    <t>Reutlingen</t>
  </si>
  <si>
    <t>08416</t>
  </si>
  <si>
    <t>Tübingen</t>
  </si>
  <si>
    <t>08417</t>
  </si>
  <si>
    <t>Zollernalbkreis</t>
  </si>
  <si>
    <t>08421</t>
  </si>
  <si>
    <t>Ulm, Universitätsstadt</t>
  </si>
  <si>
    <t>08425</t>
  </si>
  <si>
    <t>Alb-Donau-Kreis</t>
  </si>
  <si>
    <t>08426</t>
  </si>
  <si>
    <t>Biberach</t>
  </si>
  <si>
    <t>08435</t>
  </si>
  <si>
    <t>Bodenseekreis</t>
  </si>
  <si>
    <t>08436</t>
  </si>
  <si>
    <t>Ravensburg</t>
  </si>
  <si>
    <t>08437</t>
  </si>
  <si>
    <t>Sigmaringen</t>
  </si>
  <si>
    <t>09161</t>
  </si>
  <si>
    <t>Ingolstadt, Stadt</t>
  </si>
  <si>
    <t>09162</t>
  </si>
  <si>
    <t>München, Landeshauptstadt</t>
  </si>
  <si>
    <t>09163</t>
  </si>
  <si>
    <t>Rosenheim, Stadt</t>
  </si>
  <si>
    <t>09171</t>
  </si>
  <si>
    <t>Altötting</t>
  </si>
  <si>
    <t>09172</t>
  </si>
  <si>
    <t>Berchtesgadener Land</t>
  </si>
  <si>
    <t>09173</t>
  </si>
  <si>
    <t>Bad Tölz-Wolfratshausen</t>
  </si>
  <si>
    <t>09174</t>
  </si>
  <si>
    <t>Dachau</t>
  </si>
  <si>
    <t>09175</t>
  </si>
  <si>
    <t>Ebersberg</t>
  </si>
  <si>
    <t>09176</t>
  </si>
  <si>
    <t>Eichstätt</t>
  </si>
  <si>
    <t>09177</t>
  </si>
  <si>
    <t>Erding</t>
  </si>
  <si>
    <t>09178</t>
  </si>
  <si>
    <t>Freising</t>
  </si>
  <si>
    <t>09179</t>
  </si>
  <si>
    <t>Fürstenfeldbruck</t>
  </si>
  <si>
    <t>09180</t>
  </si>
  <si>
    <t>Garmisch-Partenkirchen</t>
  </si>
  <si>
    <t>09181</t>
  </si>
  <si>
    <t>Landsberg am Lech</t>
  </si>
  <si>
    <t>09182</t>
  </si>
  <si>
    <t>Miesbach</t>
  </si>
  <si>
    <t>09183</t>
  </si>
  <si>
    <t>Mühldorf a.Inn</t>
  </si>
  <si>
    <t>09184</t>
  </si>
  <si>
    <t>München</t>
  </si>
  <si>
    <t>09185</t>
  </si>
  <si>
    <t>Neuburg-Schrobenhausen</t>
  </si>
  <si>
    <t>09186</t>
  </si>
  <si>
    <t>Pfaffenhofen a.d.Ilm</t>
  </si>
  <si>
    <t>09187</t>
  </si>
  <si>
    <t>Rosenheim</t>
  </si>
  <si>
    <t>09188</t>
  </si>
  <si>
    <t>Starnberg</t>
  </si>
  <si>
    <t>09189</t>
  </si>
  <si>
    <t>Traunstein</t>
  </si>
  <si>
    <t>09190</t>
  </si>
  <si>
    <t>Weilheim-Schongau</t>
  </si>
  <si>
    <t>09261</t>
  </si>
  <si>
    <t>Landshut, Stadt</t>
  </si>
  <si>
    <t>09262</t>
  </si>
  <si>
    <t>Passau, Stadt</t>
  </si>
  <si>
    <t>09263</t>
  </si>
  <si>
    <t>Straubing, Stadt</t>
  </si>
  <si>
    <t>09271</t>
  </si>
  <si>
    <t>Deggendorf</t>
  </si>
  <si>
    <t>09272</t>
  </si>
  <si>
    <t>Freyung-Grafenau</t>
  </si>
  <si>
    <t>09273</t>
  </si>
  <si>
    <t>Kelheim</t>
  </si>
  <si>
    <t>09274</t>
  </si>
  <si>
    <t>Landshut</t>
  </si>
  <si>
    <t>09275</t>
  </si>
  <si>
    <t>Passau</t>
  </si>
  <si>
    <t>09276</t>
  </si>
  <si>
    <t>Regen</t>
  </si>
  <si>
    <t>09277</t>
  </si>
  <si>
    <t>Rottal-Inn</t>
  </si>
  <si>
    <t>09278</t>
  </si>
  <si>
    <t>Straubing-Bogen</t>
  </si>
  <si>
    <t>09279</t>
  </si>
  <si>
    <t>Dingolfing-Landau</t>
  </si>
  <si>
    <t>09361</t>
  </si>
  <si>
    <t>Amberg, Stadt</t>
  </si>
  <si>
    <t>09362</t>
  </si>
  <si>
    <t>Regensburg, Stadt</t>
  </si>
  <si>
    <t>09363</t>
  </si>
  <si>
    <t>Weiden i.d.OPf., Stadt</t>
  </si>
  <si>
    <t>09371</t>
  </si>
  <si>
    <t>Amberg-Sulzbach</t>
  </si>
  <si>
    <t>09372</t>
  </si>
  <si>
    <t>Cham</t>
  </si>
  <si>
    <t>09373</t>
  </si>
  <si>
    <t>Neumarkt i.d.OPf.</t>
  </si>
  <si>
    <t>09374</t>
  </si>
  <si>
    <t>Neustadt a.d.Waldnaab</t>
  </si>
  <si>
    <t>09375</t>
  </si>
  <si>
    <t>Regensburg</t>
  </si>
  <si>
    <t>09376</t>
  </si>
  <si>
    <t>Schwandorf</t>
  </si>
  <si>
    <t>09377</t>
  </si>
  <si>
    <t>Tirschenreuth</t>
  </si>
  <si>
    <t>09461</t>
  </si>
  <si>
    <t>Bamberg, Stadt</t>
  </si>
  <si>
    <t>09462</t>
  </si>
  <si>
    <t>Bayreuth, Stadt</t>
  </si>
  <si>
    <t>09463</t>
  </si>
  <si>
    <t>Coburg, Stadt</t>
  </si>
  <si>
    <t>09464</t>
  </si>
  <si>
    <t>Hof, Stadt</t>
  </si>
  <si>
    <t>09471</t>
  </si>
  <si>
    <t>Bamberg</t>
  </si>
  <si>
    <t>09472</t>
  </si>
  <si>
    <t>Bayreuth</t>
  </si>
  <si>
    <t>09473</t>
  </si>
  <si>
    <t>Coburg</t>
  </si>
  <si>
    <t>09474</t>
  </si>
  <si>
    <t>Forchheim</t>
  </si>
  <si>
    <t>09475</t>
  </si>
  <si>
    <t>Hof</t>
  </si>
  <si>
    <t>09476</t>
  </si>
  <si>
    <t>Kronach</t>
  </si>
  <si>
    <t>09477</t>
  </si>
  <si>
    <t>Kulmbach</t>
  </si>
  <si>
    <t>09478</t>
  </si>
  <si>
    <t>Lichtenfels</t>
  </si>
  <si>
    <t>09479</t>
  </si>
  <si>
    <t>Wunsiedel i.Fichtelgebirge</t>
  </si>
  <si>
    <t>09561</t>
  </si>
  <si>
    <t>Ansbach, Stadt</t>
  </si>
  <si>
    <t>09562</t>
  </si>
  <si>
    <t>Erlangen, Stadt</t>
  </si>
  <si>
    <t>09563</t>
  </si>
  <si>
    <t>Fürth, Stadt</t>
  </si>
  <si>
    <t>09564</t>
  </si>
  <si>
    <t>Nürnberg, Stadt</t>
  </si>
  <si>
    <t>09565</t>
  </si>
  <si>
    <t>Schwabach, Stadt</t>
  </si>
  <si>
    <t>09571</t>
  </si>
  <si>
    <t>Ansbach</t>
  </si>
  <si>
    <t>09572</t>
  </si>
  <si>
    <t>Erlangen-Höchstadt</t>
  </si>
  <si>
    <t>09573</t>
  </si>
  <si>
    <t>Fürth</t>
  </si>
  <si>
    <t>09574</t>
  </si>
  <si>
    <t>Nürnberger Land</t>
  </si>
  <si>
    <t>09575</t>
  </si>
  <si>
    <t>Neustadt a.d.Aisch-Bad Windsheim</t>
  </si>
  <si>
    <t>09576</t>
  </si>
  <si>
    <t>Roth</t>
  </si>
  <si>
    <t>09577</t>
  </si>
  <si>
    <t>Weißenburg-Gunzenhausen</t>
  </si>
  <si>
    <t>09661</t>
  </si>
  <si>
    <t>Aschaffenburg, Stadt</t>
  </si>
  <si>
    <t>09662</t>
  </si>
  <si>
    <t>Schweinfurt, Stadt</t>
  </si>
  <si>
    <t>09663</t>
  </si>
  <si>
    <t>Würzburg, Stadt</t>
  </si>
  <si>
    <t>09671</t>
  </si>
  <si>
    <t>Aschaffenburg</t>
  </si>
  <si>
    <t>09672</t>
  </si>
  <si>
    <t>Bad Kissingen</t>
  </si>
  <si>
    <t>09673</t>
  </si>
  <si>
    <t>Rhön-Grabfeld</t>
  </si>
  <si>
    <t>09674</t>
  </si>
  <si>
    <t>Haßberge</t>
  </si>
  <si>
    <t>09675</t>
  </si>
  <si>
    <t>Kitzingen</t>
  </si>
  <si>
    <t>09676</t>
  </si>
  <si>
    <t>Miltenberg</t>
  </si>
  <si>
    <t>09677</t>
  </si>
  <si>
    <t>Main-Spessart</t>
  </si>
  <si>
    <t>09678</t>
  </si>
  <si>
    <t>Schweinfurt</t>
  </si>
  <si>
    <t>09679</t>
  </si>
  <si>
    <t>Würzburg</t>
  </si>
  <si>
    <t>09761</t>
  </si>
  <si>
    <t>Augsburg, Stadt</t>
  </si>
  <si>
    <t>09762</t>
  </si>
  <si>
    <t>Kaufbeuren, Stadt</t>
  </si>
  <si>
    <t>09763</t>
  </si>
  <si>
    <t>Kempten (Allgäu), Stadt</t>
  </si>
  <si>
    <t>09764</t>
  </si>
  <si>
    <t>Memmingen, Stadt</t>
  </si>
  <si>
    <t>09771</t>
  </si>
  <si>
    <t>Aichach-Friedberg</t>
  </si>
  <si>
    <t>09772</t>
  </si>
  <si>
    <t>Augsburg</t>
  </si>
  <si>
    <t>09773</t>
  </si>
  <si>
    <t>Dillingen a.d.Donau</t>
  </si>
  <si>
    <t>09774</t>
  </si>
  <si>
    <t>Günzburg</t>
  </si>
  <si>
    <t>09775</t>
  </si>
  <si>
    <t>Neu-Ulm</t>
  </si>
  <si>
    <t>09776</t>
  </si>
  <si>
    <t>Lindau (Bodensee)</t>
  </si>
  <si>
    <t>09777</t>
  </si>
  <si>
    <t>Ostallgäu</t>
  </si>
  <si>
    <t>09778</t>
  </si>
  <si>
    <t>Unterallgäu</t>
  </si>
  <si>
    <t>09779</t>
  </si>
  <si>
    <t>Donau-Ries</t>
  </si>
  <si>
    <t>09780</t>
  </si>
  <si>
    <t>Oberallgäu</t>
  </si>
  <si>
    <t>10041</t>
  </si>
  <si>
    <t>Regionalverband Saarbrücken</t>
  </si>
  <si>
    <t>10042</t>
  </si>
  <si>
    <t>Merzig-Wadern</t>
  </si>
  <si>
    <t>10043</t>
  </si>
  <si>
    <t>Neunkirchen</t>
  </si>
  <si>
    <t>10044</t>
  </si>
  <si>
    <t>Saarlouis</t>
  </si>
  <si>
    <t>10045</t>
  </si>
  <si>
    <t>Saarpfalz-Kreis</t>
  </si>
  <si>
    <t>10046</t>
  </si>
  <si>
    <t>St. Wendel</t>
  </si>
  <si>
    <t>11000</t>
  </si>
  <si>
    <t>Berlin, Stadt</t>
  </si>
  <si>
    <t>12051</t>
  </si>
  <si>
    <t>Brandenburg an der Havel, Stadt</t>
  </si>
  <si>
    <t>12052</t>
  </si>
  <si>
    <t>Cottbus, Stadt</t>
  </si>
  <si>
    <t>12053</t>
  </si>
  <si>
    <t>Frankfurt (Oder), Stadt</t>
  </si>
  <si>
    <t>12054</t>
  </si>
  <si>
    <t>Potsdam, Stadt</t>
  </si>
  <si>
    <t>12060</t>
  </si>
  <si>
    <t>Barnim</t>
  </si>
  <si>
    <t>12061</t>
  </si>
  <si>
    <t>Dahme-Spreewald</t>
  </si>
  <si>
    <t>12062</t>
  </si>
  <si>
    <t>Elbe-Elster</t>
  </si>
  <si>
    <t>12063</t>
  </si>
  <si>
    <t>Havelland</t>
  </si>
  <si>
    <t>12064</t>
  </si>
  <si>
    <t>Märkisch-Oderland</t>
  </si>
  <si>
    <t>12065</t>
  </si>
  <si>
    <t>Oberhavel</t>
  </si>
  <si>
    <t>12066</t>
  </si>
  <si>
    <t>Oberspreewald-Lausitz</t>
  </si>
  <si>
    <t>12067</t>
  </si>
  <si>
    <t>Oder-Spree</t>
  </si>
  <si>
    <t>12068</t>
  </si>
  <si>
    <t>Ostprignitz-Ruppin</t>
  </si>
  <si>
    <t>12069</t>
  </si>
  <si>
    <t>Potsdam-Mittelmark</t>
  </si>
  <si>
    <t>12070</t>
  </si>
  <si>
    <t>Prignitz</t>
  </si>
  <si>
    <t>12071</t>
  </si>
  <si>
    <t>Spree-Neiße</t>
  </si>
  <si>
    <t>12072</t>
  </si>
  <si>
    <t>Teltow-Fläming</t>
  </si>
  <si>
    <t>12073</t>
  </si>
  <si>
    <t>Uckermark</t>
  </si>
  <si>
    <t>13003</t>
  </si>
  <si>
    <t>Rostock, Hanse- und Universitätsstadt</t>
  </si>
  <si>
    <t>13004</t>
  </si>
  <si>
    <t>Schwerin, Landeshauptstadt</t>
  </si>
  <si>
    <t>13071</t>
  </si>
  <si>
    <t>Mecklenburgische Seenplatte</t>
  </si>
  <si>
    <t>13072</t>
  </si>
  <si>
    <t>Landkreis Rostock</t>
  </si>
  <si>
    <t>13073</t>
  </si>
  <si>
    <t>Vorpommern-Rügen</t>
  </si>
  <si>
    <t>13074</t>
  </si>
  <si>
    <t>Nordwestmecklenburg</t>
  </si>
  <si>
    <t>13075</t>
  </si>
  <si>
    <t>Vorpommern-Greifswald</t>
  </si>
  <si>
    <t>13076</t>
  </si>
  <si>
    <t>Ludwigslust-Parchim</t>
  </si>
  <si>
    <t>14511</t>
  </si>
  <si>
    <t>Chemnitz, Stadt</t>
  </si>
  <si>
    <t>14521</t>
  </si>
  <si>
    <t>Erzgebirgskreis</t>
  </si>
  <si>
    <t>14522</t>
  </si>
  <si>
    <t>Mittelsachsen</t>
  </si>
  <si>
    <t>14523</t>
  </si>
  <si>
    <t>Vogtlandkreis</t>
  </si>
  <si>
    <t>14524</t>
  </si>
  <si>
    <t>Zwickau</t>
  </si>
  <si>
    <t>14612</t>
  </si>
  <si>
    <t>Dresden, Stadt</t>
  </si>
  <si>
    <t>14625</t>
  </si>
  <si>
    <t>Bautzen</t>
  </si>
  <si>
    <t>14626</t>
  </si>
  <si>
    <t>Görlitz</t>
  </si>
  <si>
    <t>14627</t>
  </si>
  <si>
    <t>Meißen</t>
  </si>
  <si>
    <t>14628</t>
  </si>
  <si>
    <t>Sächsische Schweiz-Osterzgebirge</t>
  </si>
  <si>
    <t>14713</t>
  </si>
  <si>
    <t>Leipzig, Stadt</t>
  </si>
  <si>
    <t>14729</t>
  </si>
  <si>
    <t>Leipzig</t>
  </si>
  <si>
    <t>14730</t>
  </si>
  <si>
    <t>Nordsachsen</t>
  </si>
  <si>
    <t>15001</t>
  </si>
  <si>
    <t>Dessau-Roßlau, Stadt</t>
  </si>
  <si>
    <t>15002</t>
  </si>
  <si>
    <t>Halle (Saale), Stadt</t>
  </si>
  <si>
    <t>15003</t>
  </si>
  <si>
    <t>Magdeburg, Landeshauptstadt</t>
  </si>
  <si>
    <t>15081</t>
  </si>
  <si>
    <t>Altmarkkreis Salzwedel</t>
  </si>
  <si>
    <t>15082</t>
  </si>
  <si>
    <t>Anhalt-Bitterfeld</t>
  </si>
  <si>
    <t>15083</t>
  </si>
  <si>
    <t>Börde</t>
  </si>
  <si>
    <t>15084</t>
  </si>
  <si>
    <t>Burgenlandkreis</t>
  </si>
  <si>
    <t>15085</t>
  </si>
  <si>
    <t>Harz</t>
  </si>
  <si>
    <t>15086</t>
  </si>
  <si>
    <t>Jerichower Land</t>
  </si>
  <si>
    <t>15087</t>
  </si>
  <si>
    <t>Mansfeld-Südharz</t>
  </si>
  <si>
    <t>15088</t>
  </si>
  <si>
    <t>Saalekreis</t>
  </si>
  <si>
    <t>15089</t>
  </si>
  <si>
    <t>Salzlandkreis</t>
  </si>
  <si>
    <t>15090</t>
  </si>
  <si>
    <t>Stendal</t>
  </si>
  <si>
    <t>15091</t>
  </si>
  <si>
    <t>Wittenberg</t>
  </si>
  <si>
    <t>16051</t>
  </si>
  <si>
    <t>Erfurt, Stadt</t>
  </si>
  <si>
    <t>16052</t>
  </si>
  <si>
    <t>Gera, Stadt</t>
  </si>
  <si>
    <t>16053</t>
  </si>
  <si>
    <t>Jena, Stadt</t>
  </si>
  <si>
    <t>16054</t>
  </si>
  <si>
    <t>Suhl, Stadt</t>
  </si>
  <si>
    <t>16055</t>
  </si>
  <si>
    <t>Weimar, Stadt</t>
  </si>
  <si>
    <t>16061</t>
  </si>
  <si>
    <t>16062</t>
  </si>
  <si>
    <t>16063</t>
  </si>
  <si>
    <t>16064</t>
  </si>
  <si>
    <t>16065</t>
  </si>
  <si>
    <t>16066</t>
  </si>
  <si>
    <t>16067</t>
  </si>
  <si>
    <t>16068</t>
  </si>
  <si>
    <t>16069</t>
  </si>
  <si>
    <t>16070</t>
  </si>
  <si>
    <t>16071</t>
  </si>
  <si>
    <t>16072</t>
  </si>
  <si>
    <t>16073</t>
  </si>
  <si>
    <t>16074</t>
  </si>
  <si>
    <t>16075</t>
  </si>
  <si>
    <t>16076</t>
  </si>
  <si>
    <t>16077</t>
  </si>
  <si>
    <t>02000999</t>
  </si>
  <si>
    <t>03101999</t>
  </si>
  <si>
    <t>Braunschweig/Wolfsburg</t>
  </si>
  <si>
    <t>03159999</t>
  </si>
  <si>
    <t>03241999</t>
  </si>
  <si>
    <t>Hannover</t>
  </si>
  <si>
    <t>03403999</t>
  </si>
  <si>
    <t>Oldenburg(O.)</t>
  </si>
  <si>
    <t>03404999</t>
  </si>
  <si>
    <t>04011999</t>
  </si>
  <si>
    <t>05113999</t>
  </si>
  <si>
    <t>Düsseldorf-Ruhr</t>
  </si>
  <si>
    <t>05315999</t>
  </si>
  <si>
    <t>Köln</t>
  </si>
  <si>
    <t>05334999</t>
  </si>
  <si>
    <t>Aachen</t>
  </si>
  <si>
    <t>05515999</t>
  </si>
  <si>
    <t>Münster</t>
  </si>
  <si>
    <t>05711999</t>
  </si>
  <si>
    <t>Bielefeld/Paderborn</t>
  </si>
  <si>
    <t>05970999</t>
  </si>
  <si>
    <t>Siegen</t>
  </si>
  <si>
    <t>06412999</t>
  </si>
  <si>
    <t>Frankfurt a.M.</t>
  </si>
  <si>
    <t>06611999</t>
  </si>
  <si>
    <t>07111999</t>
  </si>
  <si>
    <t>Koblenz</t>
  </si>
  <si>
    <t>07211999</t>
  </si>
  <si>
    <t>Trier</t>
  </si>
  <si>
    <t>08111999</t>
  </si>
  <si>
    <t>Stuttgart</t>
  </si>
  <si>
    <t>08212999</t>
  </si>
  <si>
    <t>08222999</t>
  </si>
  <si>
    <t>Mannheim</t>
  </si>
  <si>
    <t>08311999</t>
  </si>
  <si>
    <t>Freiburg i.Br.</t>
  </si>
  <si>
    <t>08317999</t>
  </si>
  <si>
    <t>Offenburg</t>
  </si>
  <si>
    <t>08326999</t>
  </si>
  <si>
    <t>Villingen-Schwenningen</t>
  </si>
  <si>
    <t>08335999</t>
  </si>
  <si>
    <t>08336999</t>
  </si>
  <si>
    <t>08421999</t>
  </si>
  <si>
    <t>Ulm</t>
  </si>
  <si>
    <t>08436999</t>
  </si>
  <si>
    <t>09162999</t>
  </si>
  <si>
    <t>09262999</t>
  </si>
  <si>
    <t>09362999</t>
  </si>
  <si>
    <t>09363999</t>
  </si>
  <si>
    <t>Weiden i.d.OPf.</t>
  </si>
  <si>
    <t>09462999</t>
  </si>
  <si>
    <t>09463999</t>
  </si>
  <si>
    <t>09464999</t>
  </si>
  <si>
    <t>09479999</t>
  </si>
  <si>
    <t>Wunsiedel i.F.</t>
  </si>
  <si>
    <t>09564999</t>
  </si>
  <si>
    <t>Nürnberg</t>
  </si>
  <si>
    <t>09662999</t>
  </si>
  <si>
    <t>09663999</t>
  </si>
  <si>
    <t>10041999</t>
  </si>
  <si>
    <t>Saarbrücken</t>
  </si>
  <si>
    <t>11000999</t>
  </si>
  <si>
    <t>13003999</t>
  </si>
  <si>
    <t>Rostock</t>
  </si>
  <si>
    <t>13071999</t>
  </si>
  <si>
    <t>13075999</t>
  </si>
  <si>
    <t>Greifswald/Stralsund</t>
  </si>
  <si>
    <t>14511999</t>
  </si>
  <si>
    <t>Chemnitz</t>
  </si>
  <si>
    <t>14612999</t>
  </si>
  <si>
    <t>Dresden</t>
  </si>
  <si>
    <t>14713999</t>
  </si>
  <si>
    <t>15003999</t>
  </si>
  <si>
    <t>Magdeburg</t>
  </si>
  <si>
    <t>15085999</t>
  </si>
  <si>
    <t>16051999</t>
  </si>
  <si>
    <t>Erfurt</t>
  </si>
  <si>
    <t>16054999</t>
  </si>
  <si>
    <t>Suhl</t>
  </si>
  <si>
    <t>RD Nord</t>
  </si>
  <si>
    <t>RD Niedersachsen-Bremen</t>
  </si>
  <si>
    <t>RD Nordrhein-Westfalen</t>
  </si>
  <si>
    <t>RD Hessen</t>
  </si>
  <si>
    <t>RD Rheinland-Pfalz-Saarland</t>
  </si>
  <si>
    <t>RD Baden-Württemberg</t>
  </si>
  <si>
    <t>RD Bayern</t>
  </si>
  <si>
    <t>RD Berlin-Brandenburg</t>
  </si>
  <si>
    <t>RD Sachsen-Anhalt-Thüringen</t>
  </si>
  <si>
    <t>RD Sachsen</t>
  </si>
  <si>
    <t>030</t>
  </si>
  <si>
    <t>AA Greifswald</t>
  </si>
  <si>
    <t>031</t>
  </si>
  <si>
    <t>AA Neubrandenburg</t>
  </si>
  <si>
    <t>032</t>
  </si>
  <si>
    <t>AA Rostock</t>
  </si>
  <si>
    <t>033</t>
  </si>
  <si>
    <t>AA Schwerin</t>
  </si>
  <si>
    <t>034</t>
  </si>
  <si>
    <t>AA Stralsund</t>
  </si>
  <si>
    <t>111</t>
  </si>
  <si>
    <t>AA Bad Oldesloe</t>
  </si>
  <si>
    <t>115</t>
  </si>
  <si>
    <t>AA Elmshorn</t>
  </si>
  <si>
    <t>119</t>
  </si>
  <si>
    <t>AA Flensburg</t>
  </si>
  <si>
    <t>123</t>
  </si>
  <si>
    <t>AA Hamburg</t>
  </si>
  <si>
    <t>127</t>
  </si>
  <si>
    <t>AA Heide</t>
  </si>
  <si>
    <t>131</t>
  </si>
  <si>
    <t>AA Kiel</t>
  </si>
  <si>
    <t>135</t>
  </si>
  <si>
    <t>AA Lübeck</t>
  </si>
  <si>
    <t>139</t>
  </si>
  <si>
    <t>AA Neumünster</t>
  </si>
  <si>
    <t>211</t>
  </si>
  <si>
    <t>AA Braunschweig – Goslar</t>
  </si>
  <si>
    <t>214</t>
  </si>
  <si>
    <t>AA Bremen – Bremerhaven</t>
  </si>
  <si>
    <t>221</t>
  </si>
  <si>
    <t>AA Celle</t>
  </si>
  <si>
    <t>224</t>
  </si>
  <si>
    <t>AA Emden – Leer</t>
  </si>
  <si>
    <t>231</t>
  </si>
  <si>
    <t>AA Göttingen</t>
  </si>
  <si>
    <t>234</t>
  </si>
  <si>
    <t>AA Hameln</t>
  </si>
  <si>
    <t>237</t>
  </si>
  <si>
    <t>AA Hannover</t>
  </si>
  <si>
    <t>241</t>
  </si>
  <si>
    <t>AA Helmstedt</t>
  </si>
  <si>
    <t>244</t>
  </si>
  <si>
    <t>AA Hildesheim</t>
  </si>
  <si>
    <t>251</t>
  </si>
  <si>
    <t>AA Lüneburg – Uelzen</t>
  </si>
  <si>
    <t>257</t>
  </si>
  <si>
    <t>AA Nordhorn</t>
  </si>
  <si>
    <t>261</t>
  </si>
  <si>
    <t>AA Oldenburg – Wilhelmshaven</t>
  </si>
  <si>
    <t>264</t>
  </si>
  <si>
    <t>AA Osnabrück</t>
  </si>
  <si>
    <t>267</t>
  </si>
  <si>
    <t>AA Stade</t>
  </si>
  <si>
    <t>274</t>
  </si>
  <si>
    <t>AA Vechta</t>
  </si>
  <si>
    <t>277</t>
  </si>
  <si>
    <t>AA Nienburg – Verden</t>
  </si>
  <si>
    <t>311</t>
  </si>
  <si>
    <t>AA Aachen – Düren</t>
  </si>
  <si>
    <t>315</t>
  </si>
  <si>
    <t>AA Bergisch Gladbach</t>
  </si>
  <si>
    <t>317</t>
  </si>
  <si>
    <t>AA Bielefeld</t>
  </si>
  <si>
    <t>321</t>
  </si>
  <si>
    <t>AA Bochum</t>
  </si>
  <si>
    <t>323</t>
  </si>
  <si>
    <t>AA Bonn</t>
  </si>
  <si>
    <t>325</t>
  </si>
  <si>
    <t>AA Brühl</t>
  </si>
  <si>
    <t>327</t>
  </si>
  <si>
    <t>AA Coesfeld</t>
  </si>
  <si>
    <t>331</t>
  </si>
  <si>
    <t>AA Detmold</t>
  </si>
  <si>
    <t>333</t>
  </si>
  <si>
    <t>AA Dortmund</t>
  </si>
  <si>
    <t>337</t>
  </si>
  <si>
    <t>AA Düsseldorf</t>
  </si>
  <si>
    <t>341</t>
  </si>
  <si>
    <t>AA Duisburg</t>
  </si>
  <si>
    <t>343</t>
  </si>
  <si>
    <t>AA Essen</t>
  </si>
  <si>
    <t>345</t>
  </si>
  <si>
    <t>AA Gelsenkirchen</t>
  </si>
  <si>
    <t>347</t>
  </si>
  <si>
    <t>AA Hagen</t>
  </si>
  <si>
    <t>351</t>
  </si>
  <si>
    <t>AA Hamm</t>
  </si>
  <si>
    <t>353</t>
  </si>
  <si>
    <t>AA Herford</t>
  </si>
  <si>
    <t>355</t>
  </si>
  <si>
    <t>AA Iserlohn</t>
  </si>
  <si>
    <t>357</t>
  </si>
  <si>
    <t>AA Köln</t>
  </si>
  <si>
    <t>361</t>
  </si>
  <si>
    <t>AA Krefeld</t>
  </si>
  <si>
    <t>364</t>
  </si>
  <si>
    <t>AA Mettmann</t>
  </si>
  <si>
    <t>365</t>
  </si>
  <si>
    <t>AA Mönchengladbach</t>
  </si>
  <si>
    <t>367</t>
  </si>
  <si>
    <t>AA Ahlen – Münster</t>
  </si>
  <si>
    <t>371</t>
  </si>
  <si>
    <t>AA Oberhausen</t>
  </si>
  <si>
    <t>373</t>
  </si>
  <si>
    <t>AA Paderborn</t>
  </si>
  <si>
    <t>375</t>
  </si>
  <si>
    <t>AA Recklinghausen</t>
  </si>
  <si>
    <t>377</t>
  </si>
  <si>
    <t>AA Rheine</t>
  </si>
  <si>
    <t>381</t>
  </si>
  <si>
    <t>AA Siegen</t>
  </si>
  <si>
    <t>383</t>
  </si>
  <si>
    <t>AA Meschede – Soest</t>
  </si>
  <si>
    <t>387</t>
  </si>
  <si>
    <t>AA Wesel</t>
  </si>
  <si>
    <t>391</t>
  </si>
  <si>
    <t>AA Solingen – Wuppertal</t>
  </si>
  <si>
    <t>411</t>
  </si>
  <si>
    <t>AA Bad Hersfeld – Fulda</t>
  </si>
  <si>
    <t>415</t>
  </si>
  <si>
    <t>AA Darmstadt</t>
  </si>
  <si>
    <t>419</t>
  </si>
  <si>
    <t>AA Frankfurt</t>
  </si>
  <si>
    <t>427</t>
  </si>
  <si>
    <t>AA Gießen</t>
  </si>
  <si>
    <t>431</t>
  </si>
  <si>
    <t>AA Hanau</t>
  </si>
  <si>
    <t>433</t>
  </si>
  <si>
    <t>AA Bad Homburg</t>
  </si>
  <si>
    <t>435</t>
  </si>
  <si>
    <t>AA Kassel</t>
  </si>
  <si>
    <t>439</t>
  </si>
  <si>
    <t>AA Korbach</t>
  </si>
  <si>
    <t>443</t>
  </si>
  <si>
    <t>AA Limburg – Wetzlar</t>
  </si>
  <si>
    <t>447</t>
  </si>
  <si>
    <t>AA Marburg</t>
  </si>
  <si>
    <t>451</t>
  </si>
  <si>
    <t>AA Offenbach</t>
  </si>
  <si>
    <t>459</t>
  </si>
  <si>
    <t>AA Wiesbaden</t>
  </si>
  <si>
    <t>511</t>
  </si>
  <si>
    <t>AA Bad Kreuznach</t>
  </si>
  <si>
    <t>515</t>
  </si>
  <si>
    <t>AA Kaiserslautern – Pirmasens</t>
  </si>
  <si>
    <t>519</t>
  </si>
  <si>
    <t>AA Koblenz – Mayen</t>
  </si>
  <si>
    <t>523</t>
  </si>
  <si>
    <t>AA Ludwigshafen</t>
  </si>
  <si>
    <t>527</t>
  </si>
  <si>
    <t>AA Mainz</t>
  </si>
  <si>
    <t>535</t>
  </si>
  <si>
    <t>AA Montabaur</t>
  </si>
  <si>
    <t>543</t>
  </si>
  <si>
    <t>AA Landau</t>
  </si>
  <si>
    <t>547</t>
  </si>
  <si>
    <t>AA Neuwied</t>
  </si>
  <si>
    <t>555</t>
  </si>
  <si>
    <t>AA Saarland</t>
  </si>
  <si>
    <t>563</t>
  </si>
  <si>
    <t>AA Trier</t>
  </si>
  <si>
    <t>611</t>
  </si>
  <si>
    <t>AA Aalen</t>
  </si>
  <si>
    <t>614</t>
  </si>
  <si>
    <t>AA Balingen</t>
  </si>
  <si>
    <t>617</t>
  </si>
  <si>
    <t>AA Freiburg</t>
  </si>
  <si>
    <t>621</t>
  </si>
  <si>
    <t>AA Göppingen</t>
  </si>
  <si>
    <t>624</t>
  </si>
  <si>
    <t>AA Heidelberg</t>
  </si>
  <si>
    <t>627</t>
  </si>
  <si>
    <t>AA Heilbronn</t>
  </si>
  <si>
    <t>631</t>
  </si>
  <si>
    <t>AA Karlsruhe – Rastatt</t>
  </si>
  <si>
    <t>634</t>
  </si>
  <si>
    <t>AA Konstanz – Ravensburg</t>
  </si>
  <si>
    <t>637</t>
  </si>
  <si>
    <t>AA Lörrach</t>
  </si>
  <si>
    <t>641</t>
  </si>
  <si>
    <t>AA Ludwigsburg</t>
  </si>
  <si>
    <t>644</t>
  </si>
  <si>
    <t>AA Mannheim</t>
  </si>
  <si>
    <t>647</t>
  </si>
  <si>
    <t>AA Nagold – Pforzheim</t>
  </si>
  <si>
    <t>651</t>
  </si>
  <si>
    <t>AA Offenburg</t>
  </si>
  <si>
    <t>664</t>
  </si>
  <si>
    <t>AA Reutlingen</t>
  </si>
  <si>
    <t>671</t>
  </si>
  <si>
    <t>AA Waiblingen</t>
  </si>
  <si>
    <t>674</t>
  </si>
  <si>
    <t>AA Schwäbisch Hall – Tauberbischofsheim</t>
  </si>
  <si>
    <t>677</t>
  </si>
  <si>
    <t>AA Stuttgart</t>
  </si>
  <si>
    <t>684</t>
  </si>
  <si>
    <t>AA Ulm</t>
  </si>
  <si>
    <t>687</t>
  </si>
  <si>
    <t>AA Rottweil – Villingen-Schwenningen</t>
  </si>
  <si>
    <t>711</t>
  </si>
  <si>
    <t>AA Ansbach – Weißenburg</t>
  </si>
  <si>
    <t>715</t>
  </si>
  <si>
    <t>AA Aschaffenburg</t>
  </si>
  <si>
    <t>723</t>
  </si>
  <si>
    <t>AA Bayreuth – Hof</t>
  </si>
  <si>
    <t>727</t>
  </si>
  <si>
    <t>AA Bamberg – Coburg</t>
  </si>
  <si>
    <t>729</t>
  </si>
  <si>
    <t>AA Fürth</t>
  </si>
  <si>
    <t>735</t>
  </si>
  <si>
    <t>AA Nürnberg</t>
  </si>
  <si>
    <t>739</t>
  </si>
  <si>
    <t>AA Regensburg</t>
  </si>
  <si>
    <t>743</t>
  </si>
  <si>
    <t>AA Schwandorf</t>
  </si>
  <si>
    <t>747</t>
  </si>
  <si>
    <t>AA Schweinfurt</t>
  </si>
  <si>
    <t>751</t>
  </si>
  <si>
    <t>AA Weiden</t>
  </si>
  <si>
    <t>759</t>
  </si>
  <si>
    <t>AA Würzburg</t>
  </si>
  <si>
    <t>811</t>
  </si>
  <si>
    <t>AA Augsburg</t>
  </si>
  <si>
    <t>815</t>
  </si>
  <si>
    <t>AA Deggendorf</t>
  </si>
  <si>
    <t>819</t>
  </si>
  <si>
    <t>AA Donauwörth</t>
  </si>
  <si>
    <t>823</t>
  </si>
  <si>
    <t>AA Freising</t>
  </si>
  <si>
    <t>827</t>
  </si>
  <si>
    <t>AA Ingolstadt</t>
  </si>
  <si>
    <t>831</t>
  </si>
  <si>
    <t>AA Kempten – Memmingen</t>
  </si>
  <si>
    <t>835</t>
  </si>
  <si>
    <t>AA Landshut – Pfarrkirchen</t>
  </si>
  <si>
    <t>843</t>
  </si>
  <si>
    <t>AA München</t>
  </si>
  <si>
    <t>847</t>
  </si>
  <si>
    <t>AA Passau</t>
  </si>
  <si>
    <t>855</t>
  </si>
  <si>
    <t>AA Rosenheim</t>
  </si>
  <si>
    <t>859</t>
  </si>
  <si>
    <t>AA Traunstein</t>
  </si>
  <si>
    <t>863</t>
  </si>
  <si>
    <t>AA Weilheim</t>
  </si>
  <si>
    <t>035</t>
  </si>
  <si>
    <t>AA Cottbus</t>
  </si>
  <si>
    <t>036</t>
  </si>
  <si>
    <t>AA Eberswalde</t>
  </si>
  <si>
    <t>037</t>
  </si>
  <si>
    <t>AA Frankfurt (Oder)</t>
  </si>
  <si>
    <t>038</t>
  </si>
  <si>
    <t>AA Neuruppin</t>
  </si>
  <si>
    <t>039</t>
  </si>
  <si>
    <t>AA Potsdam</t>
  </si>
  <si>
    <t>922</t>
  </si>
  <si>
    <t>AA Berlin Süd</t>
  </si>
  <si>
    <t>955</t>
  </si>
  <si>
    <t>AA Berlin Nord</t>
  </si>
  <si>
    <t>962</t>
  </si>
  <si>
    <t>AA Berlin Mitte</t>
  </si>
  <si>
    <t>042</t>
  </si>
  <si>
    <t>AA Sachsen-Anhalt Ost</t>
  </si>
  <si>
    <t>043</t>
  </si>
  <si>
    <t>AA Sachsen-Anhalt West</t>
  </si>
  <si>
    <t>044</t>
  </si>
  <si>
    <t>AA Sachsen-Anhalt Süd</t>
  </si>
  <si>
    <t>045</t>
  </si>
  <si>
    <t>AA Sachsen-Anhalt Nord</t>
  </si>
  <si>
    <t>093</t>
  </si>
  <si>
    <t>AA Thüringen Mitte</t>
  </si>
  <si>
    <t>094</t>
  </si>
  <si>
    <t>AA Thüringen Ost</t>
  </si>
  <si>
    <t>097</t>
  </si>
  <si>
    <t>AA Thüringen Nord</t>
  </si>
  <si>
    <t>098</t>
  </si>
  <si>
    <t>AA Thüringen Südwest</t>
  </si>
  <si>
    <t>071</t>
  </si>
  <si>
    <t>AA Annaberg-Buchholz</t>
  </si>
  <si>
    <t>072</t>
  </si>
  <si>
    <t>AA Bautzen</t>
  </si>
  <si>
    <t>073</t>
  </si>
  <si>
    <t>AA Chemnitz</t>
  </si>
  <si>
    <t>074</t>
  </si>
  <si>
    <t>AA Dresden</t>
  </si>
  <si>
    <t>075</t>
  </si>
  <si>
    <t>AA Leipzig</t>
  </si>
  <si>
    <t>076</t>
  </si>
  <si>
    <t>AA Oschatz</t>
  </si>
  <si>
    <t>077</t>
  </si>
  <si>
    <t>AA Pirna</t>
  </si>
  <si>
    <t>078</t>
  </si>
  <si>
    <t>AA Plauen</t>
  </si>
  <si>
    <t>079</t>
  </si>
  <si>
    <t>AA Riesa</t>
  </si>
  <si>
    <t>080</t>
  </si>
  <si>
    <t>AA Freiberg</t>
  </si>
  <si>
    <t>092</t>
  </si>
  <si>
    <t>AA Zwickau</t>
  </si>
  <si>
    <t>Deutschland1</t>
  </si>
  <si>
    <t>Westdeutschland</t>
  </si>
  <si>
    <t>Westdeutschland1</t>
  </si>
  <si>
    <t>Ostdeutschland1</t>
  </si>
  <si>
    <t>Schleswig-Holstein1</t>
  </si>
  <si>
    <t>01002 Kiel, Landeshauptstadt1</t>
  </si>
  <si>
    <t>01003 Lübeck, Hansestadt1</t>
  </si>
  <si>
    <t>Hamburg1</t>
  </si>
  <si>
    <t>02000 Hamburg, Freie und Hansestadt1</t>
  </si>
  <si>
    <t>Niedersachsen1</t>
  </si>
  <si>
    <t>03101 Braunschweig, Stadt1</t>
  </si>
  <si>
    <t>03102 Salzgitter, Stadt1</t>
  </si>
  <si>
    <t>03103 Wolfsburg, Stadt1</t>
  </si>
  <si>
    <t>03403 Oldenburg (Oldb), Stadt</t>
  </si>
  <si>
    <t>03403 Oldenburg (Oldb), Stadt1</t>
  </si>
  <si>
    <t>03404 Osnabrück, Stadt1</t>
  </si>
  <si>
    <t>Bremen1</t>
  </si>
  <si>
    <t>04011 Bremen, Stadt1</t>
  </si>
  <si>
    <t>04012 Bremerhaven, Stadt1</t>
  </si>
  <si>
    <t>Nordrhein-Westfalen1</t>
  </si>
  <si>
    <t>05111 Düsseldorf, Stadt1</t>
  </si>
  <si>
    <t>05112 Duisburg, Stadt1</t>
  </si>
  <si>
    <t>05113 Essen, Stadt1</t>
  </si>
  <si>
    <t>05114 Krefeld, Stadt1</t>
  </si>
  <si>
    <t>05116 Mönchengladbach, Stadt1</t>
  </si>
  <si>
    <t>05117 Mülheim an der Ruhr, Stadt1</t>
  </si>
  <si>
    <t>05119 Oberhausen, Stadt1</t>
  </si>
  <si>
    <t>05120 Remscheid, Stadt1</t>
  </si>
  <si>
    <t>05122 Solingen, Klingenstadt1</t>
  </si>
  <si>
    <t>05124 Wuppertal, Stadt1</t>
  </si>
  <si>
    <t>05314 Bonn, Stadt1</t>
  </si>
  <si>
    <t>05315 Köln, Stadt1</t>
  </si>
  <si>
    <t>05316 Leverkusen, Stadt1</t>
  </si>
  <si>
    <t>05512 Bottrop, Stadt1</t>
  </si>
  <si>
    <t>05513 Gelsenkirchen, Stadt1</t>
  </si>
  <si>
    <t>05515 Münster, Stadt1</t>
  </si>
  <si>
    <t>05711 Bielefeld, Stadt1</t>
  </si>
  <si>
    <t>05911 Bochum, Stadt1</t>
  </si>
  <si>
    <t>05913 Dortmund, Stadt1</t>
  </si>
  <si>
    <t>05914 Hagen, Stadt der FernUniversität</t>
  </si>
  <si>
    <t>05914 Hagen, Stadt der FernUniversität1</t>
  </si>
  <si>
    <t>05915 Hamm, Stadt1</t>
  </si>
  <si>
    <t>05916 Herne, Stadt1</t>
  </si>
  <si>
    <t>Hessen1</t>
  </si>
  <si>
    <t>06411 Darmstadt, Wissenschaftsstadt1</t>
  </si>
  <si>
    <t>06412 Frankfurt am Main, Stadt1</t>
  </si>
  <si>
    <t>06413 Offenbach am Main, Stadt1</t>
  </si>
  <si>
    <t>06414 Wiesbaden, Landeshauptstadt1</t>
  </si>
  <si>
    <t>06611 Kassel, documenta-Stadt1</t>
  </si>
  <si>
    <t>Rheinland-Pfalz1</t>
  </si>
  <si>
    <t>07111 Koblenz, kreisfreie Stadt1</t>
  </si>
  <si>
    <t>07211 Trier, kreisfreie Stadt1</t>
  </si>
  <si>
    <t>07314 Ludwigshafen am Rhein, kreisfreie Stadt</t>
  </si>
  <si>
    <t>07314 Ludwigshafen am Rhein, kreisfreie Stadt1</t>
  </si>
  <si>
    <t>07315 Mainz, kreisfreie Stadt1</t>
  </si>
  <si>
    <t>Baden-Württemberg1</t>
  </si>
  <si>
    <t>08111 Stuttgart, Landeshauptstadt1</t>
  </si>
  <si>
    <t>08121 Heilbronn, Universitätsstadt</t>
  </si>
  <si>
    <t>08121 Heilbronn, Universitätsstadt1</t>
  </si>
  <si>
    <t>08212 Karlsruhe, Stadt1</t>
  </si>
  <si>
    <t>08221 Heidelberg, Stadt1</t>
  </si>
  <si>
    <t>08222 Mannheim, Universitätsstadt1</t>
  </si>
  <si>
    <t>08231 Pforzheim, Stadt1</t>
  </si>
  <si>
    <t>08311 Freiburg im Breisgau, Stadt1</t>
  </si>
  <si>
    <t>08421 Ulm, Universitätsstadt1</t>
  </si>
  <si>
    <t>Bayern1</t>
  </si>
  <si>
    <t>09161 Ingolstadt, Stadt1</t>
  </si>
  <si>
    <t>09162 München, Landeshauptstadt1</t>
  </si>
  <si>
    <t>09362 Regensburg, Stadt1</t>
  </si>
  <si>
    <t>09562 Erlangen, Stadt1</t>
  </si>
  <si>
    <t>09563 Fürth, Stadt1</t>
  </si>
  <si>
    <t>09564 Nürnberg, Stadt1</t>
  </si>
  <si>
    <t>09663 Würzburg, Stadt1</t>
  </si>
  <si>
    <t>09761 Augsburg, Stadt1</t>
  </si>
  <si>
    <t>Saarland1</t>
  </si>
  <si>
    <t>x</t>
  </si>
  <si>
    <t>Berlin1</t>
  </si>
  <si>
    <t>11000 Berlin, Stadt1</t>
  </si>
  <si>
    <t>Brandenburg1</t>
  </si>
  <si>
    <t>12054 Potsdam, Stadt1</t>
  </si>
  <si>
    <t>Mecklenburg-Vorpommern1</t>
  </si>
  <si>
    <t>13003 Rostock, Hanse- und Universitätsstadt</t>
  </si>
  <si>
    <t>13003 Rostock, Hanse- und Universitätsstadt1</t>
  </si>
  <si>
    <t>Sachsen1</t>
  </si>
  <si>
    <t>14511 Chemnitz, Stadt1</t>
  </si>
  <si>
    <t>14612 Dresden, Stadt1</t>
  </si>
  <si>
    <t>14713 Leipzig, Stadt1</t>
  </si>
  <si>
    <t>Sachsen-Anhalt1</t>
  </si>
  <si>
    <t>15002 Halle (Saale), Stadt1</t>
  </si>
  <si>
    <t>15003 Magdeburg, Landeshauptstadt1</t>
  </si>
  <si>
    <t>Thüringen1</t>
  </si>
  <si>
    <t>16051 Erfurt, Stadt1</t>
  </si>
  <si>
    <t>16053 Jena, Stadt1</t>
  </si>
  <si>
    <t>Deutschland2</t>
  </si>
  <si>
    <t>Westdeutschland2</t>
  </si>
  <si>
    <t>Ostdeutschland2</t>
  </si>
  <si>
    <t>Schleswig-Holstein2</t>
  </si>
  <si>
    <t>01056 Pinneberg2</t>
  </si>
  <si>
    <t>01062 Stormarn2</t>
  </si>
  <si>
    <t>Hamburg2</t>
  </si>
  <si>
    <t>Niedersachsen2</t>
  </si>
  <si>
    <t>03157 Peine2</t>
  </si>
  <si>
    <t>03159 Göttingen2</t>
  </si>
  <si>
    <t>03241 Region Hannover2</t>
  </si>
  <si>
    <t>03254 Hildesheim2</t>
  </si>
  <si>
    <t>03257 Schaumburg2</t>
  </si>
  <si>
    <t>03353 Harburg2</t>
  </si>
  <si>
    <t>03356 Osterholz2</t>
  </si>
  <si>
    <t>03405 Wilhelmshaven, Stadt2</t>
  </si>
  <si>
    <t>03451 Ammerland2</t>
  </si>
  <si>
    <t>03455 Friesland2</t>
  </si>
  <si>
    <t>Bremen2</t>
  </si>
  <si>
    <t>Nordrhein-Westfalen2</t>
  </si>
  <si>
    <t>05154 Kleve2</t>
  </si>
  <si>
    <t>05158 Mettmann2</t>
  </si>
  <si>
    <t>05162 Rhein-Kreis Neuss2</t>
  </si>
  <si>
    <t>05166 Viersen2</t>
  </si>
  <si>
    <t>05170 Wesel2</t>
  </si>
  <si>
    <t>05334 Städteregion Aachen2</t>
  </si>
  <si>
    <t>05358 Düren2</t>
  </si>
  <si>
    <t>05362 Rhein-Erft-Kreis2</t>
  </si>
  <si>
    <t>05366 Euskirchen2</t>
  </si>
  <si>
    <t>05370 Heinsberg2</t>
  </si>
  <si>
    <t>05374 Oberbergischer Kreis2</t>
  </si>
  <si>
    <t>05378 Rheinisch-Bergischer Kreis2</t>
  </si>
  <si>
    <t>05382 Rhein-Sieg-Kreis2</t>
  </si>
  <si>
    <t>05554 Borken2</t>
  </si>
  <si>
    <t>05558 Coesfeld2</t>
  </si>
  <si>
    <t>05562 Recklinghausen2</t>
  </si>
  <si>
    <t>05566 Steinfurt2</t>
  </si>
  <si>
    <t>05570 Warendorf2</t>
  </si>
  <si>
    <t>05754 Gütersloh2</t>
  </si>
  <si>
    <t>05758 Herford2</t>
  </si>
  <si>
    <t>05766 Lippe2</t>
  </si>
  <si>
    <t>05770 Minden-Lübbecke2</t>
  </si>
  <si>
    <t>05774 Paderborn2</t>
  </si>
  <si>
    <t>05954 Ennepe-Ruhr-Kreis2</t>
  </si>
  <si>
    <t>05962 Märkischer Kreis2</t>
  </si>
  <si>
    <t>05966 Olpe2</t>
  </si>
  <si>
    <t>05970 Siegen-Wittgenstein2</t>
  </si>
  <si>
    <t>05974 Soest2</t>
  </si>
  <si>
    <t>05978 Unna2</t>
  </si>
  <si>
    <t>Hessen2</t>
  </si>
  <si>
    <t>06431 Bergstraße2</t>
  </si>
  <si>
    <t>06432 Darmstadt-Dieburg2</t>
  </si>
  <si>
    <t>06433 Groß-Gerau2</t>
  </si>
  <si>
    <t>06434 Hochtaunuskreis2</t>
  </si>
  <si>
    <t>06435 Main-Kinzig-Kreis2</t>
  </si>
  <si>
    <t>06436 Main-Taunus-Kreis2</t>
  </si>
  <si>
    <t>06437 Odenwaldkreis2</t>
  </si>
  <si>
    <t>06438 Offenbach2</t>
  </si>
  <si>
    <t>06439 Rheingau-Taunus-Kreis2</t>
  </si>
  <si>
    <t>06440 Wetteraukreis2</t>
  </si>
  <si>
    <t>06531 Gießen2</t>
  </si>
  <si>
    <t>06532 Lahn-Dill-Kreis2</t>
  </si>
  <si>
    <t>06533 Limburg-Weilburg2</t>
  </si>
  <si>
    <t>06633 Kassel2</t>
  </si>
  <si>
    <t>Rheinland-Pfalz2</t>
  </si>
  <si>
    <t>07132 Altenkirchen (Westerwald)2</t>
  </si>
  <si>
    <t>07137 Mayen-Koblenz2</t>
  </si>
  <si>
    <t>07138 Neuwied2</t>
  </si>
  <si>
    <t>07141 Rhein-Lahn-Kreis2</t>
  </si>
  <si>
    <t>07143 Westerwaldkreis2</t>
  </si>
  <si>
    <t>07311 Frankenthal (Pfalz), kreisfreie Stadt</t>
  </si>
  <si>
    <t>07311 Frankenthal (Pfalz), kreisfreie Stadt2</t>
  </si>
  <si>
    <t>07312 Kaiserslautern, kreisfreie Stadt</t>
  </si>
  <si>
    <t>07312 Kaiserslautern, kreisfreie Stadt2</t>
  </si>
  <si>
    <t>07313 Landau in der Pfalz, kreisfreie Stadt</t>
  </si>
  <si>
    <t>07313 Landau in der Pfalz, kreisfreie Stadt2</t>
  </si>
  <si>
    <t>07316 Neustadt an der Weinstraße, kreisfreie Stadt</t>
  </si>
  <si>
    <t>07316 Neustadt an der Weinstraße, kreisfreie Stadt2</t>
  </si>
  <si>
    <t>07318 Speyer, kreisfreie Stadt2</t>
  </si>
  <si>
    <t>07319 Worms, kreisfreie Stadt2</t>
  </si>
  <si>
    <t>07331 Alzey-Worms2</t>
  </si>
  <si>
    <t>07332 Bad Dürkheim2</t>
  </si>
  <si>
    <t>07334 Germersheim2</t>
  </si>
  <si>
    <t>07335 Kaiserslautern2</t>
  </si>
  <si>
    <t>07337 Südliche Weinstraße2</t>
  </si>
  <si>
    <t>07338 Rhein-Pfalz-Kreis2</t>
  </si>
  <si>
    <t>07339 Mainz-Bingen2</t>
  </si>
  <si>
    <t>Baden-Württemberg2</t>
  </si>
  <si>
    <t>08115 Böblingen2</t>
  </si>
  <si>
    <t>08116 Esslingen2</t>
  </si>
  <si>
    <t>08117 Göppingen2</t>
  </si>
  <si>
    <t>08118 Ludwigsburg2</t>
  </si>
  <si>
    <t>08119 Rems-Murr-Kreis2</t>
  </si>
  <si>
    <t>08125 Heilbronn2</t>
  </si>
  <si>
    <t>08135 Heidenheim2</t>
  </si>
  <si>
    <t>08136 Ostalbkreis2</t>
  </si>
  <si>
    <t>08211 Baden-Baden, Stadt2</t>
  </si>
  <si>
    <t>08215 Karlsruhe2</t>
  </si>
  <si>
    <t>08216 Rastatt2</t>
  </si>
  <si>
    <t>08226 Rhein-Neckar-Kreis2</t>
  </si>
  <si>
    <t>08235 Calw2</t>
  </si>
  <si>
    <t>08236 Enzkreis2</t>
  </si>
  <si>
    <t>08315 Breisgau-Hochschwarzwald2</t>
  </si>
  <si>
    <t>08316 Emmendingen2</t>
  </si>
  <si>
    <t>08317 Ortenaukreis2</t>
  </si>
  <si>
    <t>08325 Rottweil2</t>
  </si>
  <si>
    <t>08326 Schwarzwald-Baar-Kreis2</t>
  </si>
  <si>
    <t>08327 Tuttlingen2</t>
  </si>
  <si>
    <t>08335 Konstanz2</t>
  </si>
  <si>
    <t>08336 Lörrach2</t>
  </si>
  <si>
    <t>08415 Reutlingen2</t>
  </si>
  <si>
    <t>08416 Tübingen2</t>
  </si>
  <si>
    <t>08417 Zollernalbkreis2</t>
  </si>
  <si>
    <t>08435 Bodenseekreis2</t>
  </si>
  <si>
    <t>08436 Ravensburg2</t>
  </si>
  <si>
    <t>Bayern2</t>
  </si>
  <si>
    <t>09163 Rosenheim, Stadt2</t>
  </si>
  <si>
    <t>09171 Altötting2</t>
  </si>
  <si>
    <t>09174 Dachau2</t>
  </si>
  <si>
    <t>09175 Ebersberg2</t>
  </si>
  <si>
    <t>09178 Freising2</t>
  </si>
  <si>
    <t>09179 Fürstenfeldbruck2</t>
  </si>
  <si>
    <t>09184 München2</t>
  </si>
  <si>
    <t>09186 Pfaffenhofen a.d.Ilm2</t>
  </si>
  <si>
    <t>09187 Rosenheim2</t>
  </si>
  <si>
    <t>09188 Starnberg2</t>
  </si>
  <si>
    <t>09572 Erlangen-Höchstadt2</t>
  </si>
  <si>
    <t>09573 Fürth2</t>
  </si>
  <si>
    <t>09574 Nürnberger Land2</t>
  </si>
  <si>
    <t>09661 Aschaffenburg, Stadt2</t>
  </si>
  <si>
    <t>09671 Aschaffenburg2</t>
  </si>
  <si>
    <t>09676 Miltenberg2</t>
  </si>
  <si>
    <t>09679 Würzburg2</t>
  </si>
  <si>
    <t>09772 Augsburg2</t>
  </si>
  <si>
    <t>09774 Günzburg2</t>
  </si>
  <si>
    <t>09775 Neu-Ulm2</t>
  </si>
  <si>
    <t>09776 Lindau (Bodensee)2</t>
  </si>
  <si>
    <t>Saarland2</t>
  </si>
  <si>
    <t>10041 Regionalverband Saarbrücken2</t>
  </si>
  <si>
    <t>10042 Merzig-Wadern2</t>
  </si>
  <si>
    <t>10043 Neunkirchen2</t>
  </si>
  <si>
    <t>10044 Saarlouis2</t>
  </si>
  <si>
    <t>10045 Saarpfalz-Kreis2</t>
  </si>
  <si>
    <t>10046 St. Wendel2</t>
  </si>
  <si>
    <t>Berlin2</t>
  </si>
  <si>
    <t>Brandenburg2</t>
  </si>
  <si>
    <t>Mecklenburg-Vorpommern2</t>
  </si>
  <si>
    <t>Sachsen2</t>
  </si>
  <si>
    <t>14521 Erzgebirgskreis2</t>
  </si>
  <si>
    <t>14524 Zwickau2</t>
  </si>
  <si>
    <t>Sachsen-Anhalt2</t>
  </si>
  <si>
    <t>Thüringen2</t>
  </si>
  <si>
    <t>16052 Gera, Stadt2</t>
  </si>
  <si>
    <t>16055 Weimar, Stadt2</t>
  </si>
  <si>
    <t>16071 Weimarer Land2</t>
  </si>
  <si>
    <t>16076 Greiz2</t>
  </si>
  <si>
    <t>Deutschland3</t>
  </si>
  <si>
    <t>Westdeutschland3</t>
  </si>
  <si>
    <t>Ostdeutschland3</t>
  </si>
  <si>
    <t>Schleswig-Holstein3</t>
  </si>
  <si>
    <t>01004 Neumünster, Stadt3</t>
  </si>
  <si>
    <t>01053 Herzogtum Lauenburg3</t>
  </si>
  <si>
    <t>01055 Ostholstein3</t>
  </si>
  <si>
    <t>01057 Plön3</t>
  </si>
  <si>
    <t>01058 Rendsburg-Eckernförde3</t>
  </si>
  <si>
    <t>01060 Segeberg3</t>
  </si>
  <si>
    <t>Hamburg3</t>
  </si>
  <si>
    <t>Niedersachsen3</t>
  </si>
  <si>
    <t>03153 Goslar3</t>
  </si>
  <si>
    <t>03154 Helmstedt3</t>
  </si>
  <si>
    <t>03158 Wolfenbüttel3</t>
  </si>
  <si>
    <t>03251 Diepholz3</t>
  </si>
  <si>
    <t>03252 Hameln-Pyrmont3</t>
  </si>
  <si>
    <t>03255 Holzminden3</t>
  </si>
  <si>
    <t>03359 Stade3</t>
  </si>
  <si>
    <t>03361 Verden3</t>
  </si>
  <si>
    <t>03401 Delmenhorst, Stadt3</t>
  </si>
  <si>
    <t>03402 Emden, Stadt3</t>
  </si>
  <si>
    <t>03452 Aurich3</t>
  </si>
  <si>
    <t>03453 Cloppenburg3</t>
  </si>
  <si>
    <t>03456 Grafschaft Bentheim3</t>
  </si>
  <si>
    <t>03457 Leer3</t>
  </si>
  <si>
    <t>03459 Osnabrück3</t>
  </si>
  <si>
    <t>03460 Vechta3</t>
  </si>
  <si>
    <t>Bremen3</t>
  </si>
  <si>
    <t>Nordrhein-Westfalen3</t>
  </si>
  <si>
    <t>05762 Höxter3</t>
  </si>
  <si>
    <t>05958 Hochsauerlandkreis3</t>
  </si>
  <si>
    <t>Hessen3</t>
  </si>
  <si>
    <t>06534 Marburg-Biedenkopf3</t>
  </si>
  <si>
    <t>06631 Fulda3</t>
  </si>
  <si>
    <t>06634 Schwalm-Eder-Kreis3</t>
  </si>
  <si>
    <t>Rheinland-Pfalz3</t>
  </si>
  <si>
    <t>07131 Ahrweiler3</t>
  </si>
  <si>
    <t>07133 Bad Kreuznach3</t>
  </si>
  <si>
    <t>07140 Rhein-Hunsrück-Kreis3</t>
  </si>
  <si>
    <t>07235 Trier-Saarburg3</t>
  </si>
  <si>
    <t>07333 Donnersbergkreis3</t>
  </si>
  <si>
    <t>07336 Kusel3</t>
  </si>
  <si>
    <t>Baden-Württemberg3</t>
  </si>
  <si>
    <t>08126 Hohenlohekreis3</t>
  </si>
  <si>
    <t>08127 Schwäbisch Hall3</t>
  </si>
  <si>
    <t>08225 Neckar-Odenwald-Kreis3</t>
  </si>
  <si>
    <t>08237 Freudenstadt3</t>
  </si>
  <si>
    <t>08337 Waldshut3</t>
  </si>
  <si>
    <t>08425 Alb-Donau-Kreis3</t>
  </si>
  <si>
    <t>08426 Biberach3</t>
  </si>
  <si>
    <t>08437 Sigmaringen3</t>
  </si>
  <si>
    <t>Bayern3</t>
  </si>
  <si>
    <t>09176 Eichstätt3</t>
  </si>
  <si>
    <t>09177 Erding3</t>
  </si>
  <si>
    <t>09181 Landsberg am Lech3</t>
  </si>
  <si>
    <t>09182 Miesbach3</t>
  </si>
  <si>
    <t>09185 Neuburg-Schrobenhausen3</t>
  </si>
  <si>
    <t>09190 Weilheim-Schongau3</t>
  </si>
  <si>
    <t>09261 Landshut, Stadt3</t>
  </si>
  <si>
    <t>09262 Passau, Stadt3</t>
  </si>
  <si>
    <t>09273 Kelheim3</t>
  </si>
  <si>
    <t>09274 Landshut3</t>
  </si>
  <si>
    <t>09275 Passau3</t>
  </si>
  <si>
    <t>09375 Regensburg3</t>
  </si>
  <si>
    <t>09461 Bamberg, Stadt3</t>
  </si>
  <si>
    <t>09463 Coburg, Stadt3</t>
  </si>
  <si>
    <t>09464 Hof, Stadt3</t>
  </si>
  <si>
    <t>09471 Bamberg3</t>
  </si>
  <si>
    <t>09473 Coburg3</t>
  </si>
  <si>
    <t>09474 Forchheim3</t>
  </si>
  <si>
    <t>09475 Hof3</t>
  </si>
  <si>
    <t>09476 Kronach3</t>
  </si>
  <si>
    <t>09478 Lichtenfels3</t>
  </si>
  <si>
    <t>09479 Wunsiedel i.Fichtelgebirge3</t>
  </si>
  <si>
    <t>09565 Schwabach, Stadt3</t>
  </si>
  <si>
    <t>09576 Roth3</t>
  </si>
  <si>
    <t>09662 Schweinfurt, Stadt3</t>
  </si>
  <si>
    <t>09675 Kitzingen3</t>
  </si>
  <si>
    <t>09678 Schweinfurt3</t>
  </si>
  <si>
    <t>09762 Kaufbeuren, Stadt3</t>
  </si>
  <si>
    <t>09764 Memmingen, Stadt3</t>
  </si>
  <si>
    <t>09771 Aichach-Friedberg3</t>
  </si>
  <si>
    <t>09773 Dillingen a.d.Donau3</t>
  </si>
  <si>
    <t>09777 Ostallgäu3</t>
  </si>
  <si>
    <t>09778 Unterallgäu3</t>
  </si>
  <si>
    <t>Saarland3</t>
  </si>
  <si>
    <t>Berlin3</t>
  </si>
  <si>
    <t>Brandenburg3</t>
  </si>
  <si>
    <t>12051 Brandenburg an der Havel, Stadt</t>
  </si>
  <si>
    <t>12051 Brandenburg an der Havel, Stadt3</t>
  </si>
  <si>
    <t>12052 Cottbus, Stadt3</t>
  </si>
  <si>
    <t>12060 Barnim3</t>
  </si>
  <si>
    <t>12069 Potsdam-Mittelmark3</t>
  </si>
  <si>
    <t>12071 Spree-Neiße3</t>
  </si>
  <si>
    <t>12072 Teltow-Fläming3</t>
  </si>
  <si>
    <t>Mecklenburg-Vorpommern3</t>
  </si>
  <si>
    <t>13004 Schwerin, Landeshauptstadt3</t>
  </si>
  <si>
    <t>13074 Nordwestmecklenburg3</t>
  </si>
  <si>
    <t>Sachsen3</t>
  </si>
  <si>
    <t>14522 Mittelsachsen3</t>
  </si>
  <si>
    <t>14523 Vogtlandkreis3</t>
  </si>
  <si>
    <t>14625 Bautzen3</t>
  </si>
  <si>
    <t>14628 Sächsische Schweiz-Osterzgebirge</t>
  </si>
  <si>
    <t>14628 Sächsische Schweiz-Osterzgebirge3</t>
  </si>
  <si>
    <t>14729 Leipzig3</t>
  </si>
  <si>
    <t>Sachsen-Anhalt3</t>
  </si>
  <si>
    <t>15001 Dessau-Roßlau, Stadt3</t>
  </si>
  <si>
    <t>15081 Altmarkkreis Salzwedel3</t>
  </si>
  <si>
    <t>15082 Anhalt-Bitterfeld3</t>
  </si>
  <si>
    <t>15084 Burgenlandkreis3</t>
  </si>
  <si>
    <t>15088 Saalekreis3</t>
  </si>
  <si>
    <t>15089 Salzlandkreis3</t>
  </si>
  <si>
    <t>Thüringen3</t>
  </si>
  <si>
    <t>16067 Gotha3</t>
  </si>
  <si>
    <t>16070 Ilm-Kreis3</t>
  </si>
  <si>
    <t>16073 Saalfeld-Rudolstadt3</t>
  </si>
  <si>
    <t>16074 Saale-Holzland-Kreis3</t>
  </si>
  <si>
    <t>16077 Altenburger Land3</t>
  </si>
  <si>
    <t>Deutschland4</t>
  </si>
  <si>
    <t>Westdeutschland4</t>
  </si>
  <si>
    <t>Ostdeutschland4</t>
  </si>
  <si>
    <t>Schleswig-Holstein4</t>
  </si>
  <si>
    <t>01001 Flensburg, Stadt4</t>
  </si>
  <si>
    <t>01051 Dithmarschen4</t>
  </si>
  <si>
    <t>01054 Nordfriesland4</t>
  </si>
  <si>
    <t>01059 Schleswig-Flensburg4</t>
  </si>
  <si>
    <t>01061 Steinburg4</t>
  </si>
  <si>
    <t>Hamburg4</t>
  </si>
  <si>
    <t>Niedersachsen4</t>
  </si>
  <si>
    <t>03151 Gifhorn4</t>
  </si>
  <si>
    <t>03155 Northeim4</t>
  </si>
  <si>
    <t>03256 Nienburg (Weser)4</t>
  </si>
  <si>
    <t>03351 Celle4</t>
  </si>
  <si>
    <t>03352 Cuxhaven4</t>
  </si>
  <si>
    <t>03354 Lüchow-Dannenberg4</t>
  </si>
  <si>
    <t>03355 Lüneburg4</t>
  </si>
  <si>
    <t>03357 Rotenburg (Wümme)4</t>
  </si>
  <si>
    <t>03358 Heidekreis4</t>
  </si>
  <si>
    <t>03360 Uelzen4</t>
  </si>
  <si>
    <t>03454 Emsland4</t>
  </si>
  <si>
    <t>03458 Oldenburg4</t>
  </si>
  <si>
    <t>03461 Wesermarsch4</t>
  </si>
  <si>
    <t>03462 Wittmund4</t>
  </si>
  <si>
    <t>Bremen4</t>
  </si>
  <si>
    <t>Nordrhein-Westfalen4</t>
  </si>
  <si>
    <t>Hessen4</t>
  </si>
  <si>
    <t>06535 Vogelsbergkreis4</t>
  </si>
  <si>
    <t>06632 Hersfeld-Rotenburg4</t>
  </si>
  <si>
    <t>06635 Waldeck-Frankenberg4</t>
  </si>
  <si>
    <t>06636 Werra-Meißner-Kreis4</t>
  </si>
  <si>
    <t>Rheinland-Pfalz4</t>
  </si>
  <si>
    <t>07134 Birkenfeld4</t>
  </si>
  <si>
    <t>07135 Cochem-Zell4</t>
  </si>
  <si>
    <t>07231 Bernkastel-Wittlich4</t>
  </si>
  <si>
    <t>07232 Eifelkreis Bitburg-Prüm4</t>
  </si>
  <si>
    <t>07233 Vulkaneifel4</t>
  </si>
  <si>
    <t>07317 Pirmasens, kreisfreie Stadt4</t>
  </si>
  <si>
    <t>07320 Zweibrücken, kreisfreie Stadt4</t>
  </si>
  <si>
    <t>07340 Südwestpfalz4</t>
  </si>
  <si>
    <t>Baden-Württemberg4</t>
  </si>
  <si>
    <t>08128 Main-Tauber-Kreis4</t>
  </si>
  <si>
    <t>Bayern4</t>
  </si>
  <si>
    <t>09172 Berchtesgadener Land4</t>
  </si>
  <si>
    <t>09173 Bad Tölz-Wolfratshausen4</t>
  </si>
  <si>
    <t>09180 Garmisch-Partenkirchen4</t>
  </si>
  <si>
    <t>09183 Mühldorf a.Inn4</t>
  </si>
  <si>
    <t>09189 Traunstein4</t>
  </si>
  <si>
    <t>09263 Straubing, Stadt4</t>
  </si>
  <si>
    <t>09271 Deggendorf4</t>
  </si>
  <si>
    <t>09272 Freyung-Grafenau4</t>
  </si>
  <si>
    <t>09276 Regen4</t>
  </si>
  <si>
    <t>09277 Rottal-Inn4</t>
  </si>
  <si>
    <t>09278 Straubing-Bogen4</t>
  </si>
  <si>
    <t>09279 Dingolfing-Landau4</t>
  </si>
  <si>
    <t>09361 Amberg, Stadt4</t>
  </si>
  <si>
    <t>09363 Weiden i.d.OPf., Stadt4</t>
  </si>
  <si>
    <t>09371 Amberg-Sulzbach4</t>
  </si>
  <si>
    <t>09372 Cham4</t>
  </si>
  <si>
    <t>09373 Neumarkt i.d.OPf.4</t>
  </si>
  <si>
    <t>09374 Neustadt a.d.Waldnaab4</t>
  </si>
  <si>
    <t>09376 Schwandorf4</t>
  </si>
  <si>
    <t>09377 Tirschenreuth4</t>
  </si>
  <si>
    <t>09462 Bayreuth, Stadt4</t>
  </si>
  <si>
    <t>09472 Bayreuth4</t>
  </si>
  <si>
    <t>09477 Kulmbach4</t>
  </si>
  <si>
    <t>09561 Ansbach, Stadt4</t>
  </si>
  <si>
    <t>09571 Ansbach4</t>
  </si>
  <si>
    <t>09575 Neustadt a.d.Aisch-Bad Windsheim</t>
  </si>
  <si>
    <t>09575 Neustadt a.d.Aisch-Bad Windsheim4</t>
  </si>
  <si>
    <t>09577 Weißenburg-Gunzenhausen4</t>
  </si>
  <si>
    <t>09672 Bad Kissingen4</t>
  </si>
  <si>
    <t>09673 Rhön-Grabfeld4</t>
  </si>
  <si>
    <t>09674 Haßberge4</t>
  </si>
  <si>
    <t>09677 Main-Spessart4</t>
  </si>
  <si>
    <t>09763 Kempten (Allgäu), Stadt4</t>
  </si>
  <si>
    <t>09779 Donau-Ries4</t>
  </si>
  <si>
    <t>09780 Oberallgäu4</t>
  </si>
  <si>
    <t>Saarland4</t>
  </si>
  <si>
    <t>Berlin4</t>
  </si>
  <si>
    <t>Brandenburg4</t>
  </si>
  <si>
    <t>12053 Frankfurt (Oder), Stadt4</t>
  </si>
  <si>
    <t>12061 Dahme-Spreewald4</t>
  </si>
  <si>
    <t>12062 Elbe-Elster4</t>
  </si>
  <si>
    <t>12063 Havelland4</t>
  </si>
  <si>
    <t>12064 Märkisch-Oderland4</t>
  </si>
  <si>
    <t>12065 Oberhavel4</t>
  </si>
  <si>
    <t>12066 Oberspreewald-Lausitz4</t>
  </si>
  <si>
    <t>12067 Oder-Spree4</t>
  </si>
  <si>
    <t>12068 Ostprignitz-Ruppin4</t>
  </si>
  <si>
    <t>12070 Prignitz4</t>
  </si>
  <si>
    <t>12073 Uckermark4</t>
  </si>
  <si>
    <t>Mecklenburg-Vorpommern4</t>
  </si>
  <si>
    <t>13071 Mecklenburgische Seenplatte4</t>
  </si>
  <si>
    <t>13072 Landkreis Rostock4</t>
  </si>
  <si>
    <t>13073 Vorpommern-Rügen4</t>
  </si>
  <si>
    <t>13075 Vorpommern-Greifswald4</t>
  </si>
  <si>
    <t>13076 Ludwigslust-Parchim4</t>
  </si>
  <si>
    <t>Sachsen4</t>
  </si>
  <si>
    <t>14626 Görlitz4</t>
  </si>
  <si>
    <t>14627 Meißen4</t>
  </si>
  <si>
    <t>14730 Nordsachsen4</t>
  </si>
  <si>
    <t>Sachsen-Anhalt4</t>
  </si>
  <si>
    <t>15083 Börde4</t>
  </si>
  <si>
    <t>15085 Harz4</t>
  </si>
  <si>
    <t>15086 Jerichower Land4</t>
  </si>
  <si>
    <t>15087 Mansfeld-Südharz4</t>
  </si>
  <si>
    <t>15090 Stendal4</t>
  </si>
  <si>
    <t>15091 Wittenberg4</t>
  </si>
  <si>
    <t>Thüringen4</t>
  </si>
  <si>
    <t>16054 Suhl, Stadt4</t>
  </si>
  <si>
    <t>16061 Eichsfeld4</t>
  </si>
  <si>
    <t>16062 Nordhausen4</t>
  </si>
  <si>
    <t>16063 Wartburgkreis4</t>
  </si>
  <si>
    <t>16064 Unstrut-Hainich-Kreis4</t>
  </si>
  <si>
    <t>16065 Kyffhäuserkreis4</t>
  </si>
  <si>
    <t>16066 Schmalkalden-Meiningen4</t>
  </si>
  <si>
    <t>16068 Sömmerda4</t>
  </si>
  <si>
    <t>16069 Hildburghausen4</t>
  </si>
  <si>
    <t>16072 Sonneberg4</t>
  </si>
  <si>
    <t>16075 Saale-Orla-Kreis4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</si>
</sst>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
    <numFmt numFmtId="166" formatCode="mmmm\ yyyy"/>
    <numFmt numFmtId="167" formatCode="&quot;Januar&quot;"/>
    <numFmt numFmtId="168" formatCode="#,##0,"/>
  </numFmts>
  <fonts count="77" x14ac:knownFonts="1">
    <font>
      <sz val="11"/>
      <color theme="1"/>
      <name val="Calibri"/>
      <family val="2"/>
      <scheme val="minor"/>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Calibri"/>
      <family val="2"/>
      <scheme val="minor"/>
    </font>
    <font>
      <sz val="8"/>
      <color theme="1"/>
      <name val="Arial"/>
      <family val="2"/>
    </font>
    <font>
      <b/>
      <sz val="8"/>
      <color theme="1"/>
      <name val="Arial"/>
      <family val="2"/>
    </font>
    <font>
      <u/>
      <sz val="11"/>
      <color theme="10"/>
      <name val="Calibri"/>
      <family val="2"/>
      <scheme val="minor"/>
    </font>
    <font>
      <sz val="8"/>
      <name val="Arial"/>
      <family val="2"/>
    </font>
    <font>
      <b/>
      <sz val="10"/>
      <name val="Arial"/>
      <family val="2"/>
    </font>
    <font>
      <sz val="6"/>
      <name val="Arial"/>
      <family val="2"/>
    </font>
    <font>
      <sz val="7"/>
      <name val="Arial"/>
      <family val="2"/>
    </font>
    <font>
      <b/>
      <sz val="8"/>
      <name val="Arial"/>
      <family val="2"/>
    </font>
    <font>
      <sz val="6"/>
      <color theme="1"/>
      <name val="Arial"/>
      <family val="2"/>
    </font>
    <font>
      <sz val="6"/>
      <color theme="1"/>
      <name val="Calibri"/>
      <family val="2"/>
      <scheme val="minor"/>
    </font>
    <font>
      <b/>
      <sz val="8"/>
      <color theme="6"/>
      <name val="Arial"/>
      <family val="2"/>
    </font>
    <font>
      <b/>
      <sz val="6"/>
      <name val="Arial"/>
      <family val="2"/>
    </font>
    <font>
      <b/>
      <sz val="12"/>
      <name val="Arial"/>
      <family val="2"/>
    </font>
    <font>
      <b/>
      <sz val="9"/>
      <name val="Arial"/>
      <family val="2"/>
    </font>
    <font>
      <vertAlign val="superscript"/>
      <sz val="8"/>
      <color theme="1"/>
      <name val="Arial"/>
      <family val="2"/>
    </font>
    <font>
      <vertAlign val="superscript"/>
      <sz val="8"/>
      <name val="Arial"/>
      <family val="2"/>
    </font>
    <font>
      <sz val="7"/>
      <color theme="1"/>
      <name val="Arial"/>
      <family val="2"/>
    </font>
    <font>
      <b/>
      <sz val="11"/>
      <color theme="1"/>
      <name val="Arial"/>
      <family val="2"/>
    </font>
    <font>
      <sz val="10"/>
      <name val="Arial"/>
      <family val="2"/>
    </font>
    <font>
      <sz val="9"/>
      <name val="Arial"/>
      <family val="2"/>
    </font>
    <font>
      <u/>
      <sz val="10"/>
      <color indexed="12"/>
      <name val="Arial"/>
      <family val="2"/>
    </font>
    <font>
      <i/>
      <sz val="10"/>
      <name val="Arial"/>
      <family val="2"/>
    </font>
    <font>
      <sz val="10"/>
      <name val="Arial"/>
      <family val="2"/>
    </font>
    <font>
      <u/>
      <sz val="10"/>
      <name val="Arial"/>
      <family val="2"/>
    </font>
    <font>
      <sz val="10"/>
      <color indexed="8"/>
      <name val="Arial"/>
      <family val="2"/>
    </font>
    <font>
      <b/>
      <sz val="14"/>
      <name val="Arial"/>
      <family val="2"/>
    </font>
    <font>
      <u/>
      <sz val="10"/>
      <color indexed="8"/>
      <name val="Arial"/>
      <family val="2"/>
    </font>
    <font>
      <b/>
      <i/>
      <sz val="10"/>
      <color indexed="9"/>
      <name val="Arial"/>
      <family val="2"/>
    </font>
    <font>
      <b/>
      <sz val="10"/>
      <color indexed="9"/>
      <name val="Arial"/>
      <family val="2"/>
    </font>
    <font>
      <i/>
      <sz val="10"/>
      <color indexed="9"/>
      <name val="Arial"/>
      <family val="2"/>
    </font>
    <font>
      <sz val="8"/>
      <name val="Tahoma"/>
      <family val="2"/>
    </font>
    <font>
      <sz val="12"/>
      <name val="Arial"/>
      <family val="2"/>
    </font>
    <font>
      <sz val="10"/>
      <color indexed="10"/>
      <name val="Arial"/>
      <family val="2"/>
    </font>
    <font>
      <sz val="10"/>
      <color theme="1"/>
      <name val="Arial"/>
      <family val="2"/>
    </font>
    <font>
      <sz val="9"/>
      <color rgb="FF000000"/>
      <name val="Arial"/>
      <family val="2"/>
    </font>
    <font>
      <sz val="8"/>
      <color indexed="9"/>
      <name val="Arial"/>
      <family val="2"/>
    </font>
    <font>
      <sz val="9"/>
      <color indexed="18"/>
      <name val="Arial"/>
      <family val="2"/>
    </font>
    <font>
      <sz val="10"/>
      <color indexed="18"/>
      <name val="Arial"/>
      <family val="2"/>
    </font>
    <font>
      <i/>
      <sz val="9"/>
      <color indexed="18"/>
      <name val="Arial"/>
      <family val="2"/>
    </font>
    <font>
      <u/>
      <sz val="9"/>
      <color indexed="18"/>
      <name val="Arial"/>
      <family val="2"/>
    </font>
    <font>
      <sz val="6"/>
      <color indexed="18"/>
      <name val="Arial"/>
      <family val="2"/>
    </font>
    <font>
      <sz val="9"/>
      <color indexed="9"/>
      <name val="Arial"/>
      <family val="2"/>
    </font>
    <font>
      <sz val="7"/>
      <color indexed="18"/>
      <name val="Arial"/>
      <family val="2"/>
    </font>
    <font>
      <b/>
      <sz val="8"/>
      <color indexed="9"/>
      <name val="Arial"/>
      <family val="2"/>
    </font>
    <font>
      <b/>
      <u/>
      <sz val="10"/>
      <color theme="1"/>
      <name val="Arial"/>
      <family val="2"/>
    </font>
    <font>
      <sz val="10"/>
      <name val="Arial"/>
      <family val="2"/>
    </font>
    <font>
      <sz val="8"/>
      <color theme="0"/>
      <name val="Arial"/>
      <family val="2"/>
    </font>
    <font>
      <b/>
      <sz val="10"/>
      <color indexed="12"/>
      <name val="Arial"/>
      <family val="2"/>
    </font>
    <font>
      <b/>
      <sz val="10"/>
      <color indexed="8"/>
      <name val="Arial"/>
      <family val="2"/>
    </font>
    <font>
      <sz val="10"/>
      <color rgb="FF0000FF"/>
      <name val="Arial"/>
      <family val="2"/>
    </font>
    <font>
      <u/>
      <sz val="7"/>
      <color theme="10"/>
      <name val="Arial"/>
      <family val="2"/>
    </font>
    <font>
      <u/>
      <sz val="9"/>
      <color theme="10"/>
      <name val="Arial"/>
      <family val="2"/>
    </font>
    <font>
      <u/>
      <sz val="9"/>
      <color indexed="12"/>
      <name val="Arial"/>
      <family val="2"/>
    </font>
    <font>
      <i/>
      <sz val="9"/>
      <name val="Arial"/>
      <family val="2"/>
    </font>
    <font>
      <b/>
      <u/>
      <sz val="9"/>
      <color theme="1"/>
      <name val="Arial"/>
      <family val="2"/>
    </font>
    <font>
      <sz val="10"/>
      <name val="MS Sans Serif"/>
    </font>
    <font>
      <sz val="9"/>
      <color theme="1"/>
      <name val="Arial"/>
      <family val="2"/>
    </font>
    <font>
      <sz val="9"/>
      <color theme="1"/>
      <name val="Calibri"/>
      <family val="2"/>
      <scheme val="minor"/>
    </font>
    <font>
      <sz val="8"/>
      <color theme="0" tint="-0.499984740745262"/>
      <name val="Arial"/>
      <family val="2"/>
    </font>
    <font>
      <b/>
      <sz val="9"/>
      <color theme="0"/>
      <name val="Arial"/>
      <family val="2"/>
    </font>
    <font>
      <sz val="9"/>
      <color theme="0"/>
      <name val="Arial"/>
      <family val="2"/>
    </font>
    <font>
      <b/>
      <sz val="9"/>
      <color theme="0"/>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theme="0" tint="-0.149967955565050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indexed="9"/>
        <bgColor indexed="64"/>
      </patternFill>
    </fill>
    <fill>
      <patternFill patternType="solid">
        <fgColor theme="0"/>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5" tint="0.79998168889431442"/>
        <bgColor indexed="64"/>
      </patternFill>
    </fill>
    <fill>
      <patternFill patternType="solid">
        <fgColor theme="2" tint="-9.9948118533890809E-2"/>
        <bgColor indexed="64"/>
      </patternFill>
    </fill>
    <fill>
      <patternFill patternType="solid">
        <fgColor theme="0" tint="-0.499984740745262"/>
        <bgColor indexed="64"/>
      </patternFill>
    </fill>
    <fill>
      <patternFill patternType="solid">
        <fgColor theme="6" tint="-0.24994659260841701"/>
        <bgColor indexed="64"/>
      </patternFill>
    </fill>
    <fill>
      <patternFill patternType="solid">
        <fgColor theme="9" tint="-0.499984740745262"/>
        <bgColor indexed="64"/>
      </patternFill>
    </fill>
    <fill>
      <patternFill patternType="solid">
        <fgColor theme="3" tint="0.79998168889431442"/>
        <bgColor indexed="64"/>
      </patternFill>
    </fill>
  </fills>
  <borders count="125">
    <border>
      <left/>
      <right/>
      <top/>
      <bottom/>
      <diagonal/>
    </border>
    <border>
      <left style="thin">
        <color theme="0" tint="-0.499984740745262"/>
      </left>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indexed="64"/>
      </left>
      <right style="thin">
        <color indexed="64"/>
      </right>
      <top style="thin">
        <color indexed="64"/>
      </top>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auto="1"/>
      </top>
      <bottom style="thin">
        <color auto="1"/>
      </bottom>
      <diagonal/>
    </border>
    <border>
      <left/>
      <right style="thin">
        <color theme="0" tint="-0.499984740745262"/>
      </right>
      <top style="thin">
        <color theme="0" tint="-0.499984740745262"/>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theme="0" tint="-0.499984740745262"/>
      </left>
      <right/>
      <top/>
      <bottom/>
      <diagonal/>
    </border>
    <border>
      <left/>
      <right style="thin">
        <color theme="0" tint="-0.499984740745262"/>
      </right>
      <top/>
      <bottom style="thin">
        <color theme="0" tint="-0.499984740745262"/>
      </bottom>
      <diagonal/>
    </border>
    <border>
      <left style="thin">
        <color theme="1"/>
      </left>
      <right style="thin">
        <color theme="1"/>
      </right>
      <top style="thin">
        <color auto="1"/>
      </top>
      <bottom/>
      <diagonal/>
    </border>
    <border>
      <left style="thin">
        <color theme="1"/>
      </left>
      <right style="thin">
        <color auto="1"/>
      </right>
      <top style="thin">
        <color theme="1"/>
      </top>
      <bottom/>
      <diagonal/>
    </border>
    <border>
      <left style="thin">
        <color auto="1"/>
      </left>
      <right style="thin">
        <color theme="1"/>
      </right>
      <top style="thin">
        <color theme="1"/>
      </top>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auto="1"/>
      </right>
      <top/>
      <bottom/>
      <diagonal/>
    </border>
    <border>
      <left style="thin">
        <color theme="1"/>
      </left>
      <right style="thin">
        <color auto="1"/>
      </right>
      <top/>
      <bottom style="thin">
        <color theme="1"/>
      </bottom>
      <diagonal/>
    </border>
    <border>
      <left style="thin">
        <color indexed="64"/>
      </left>
      <right/>
      <top/>
      <bottom style="thin">
        <color theme="1"/>
      </bottom>
      <diagonal/>
    </border>
    <border>
      <left style="thin">
        <color theme="1"/>
      </left>
      <right style="thin">
        <color theme="1"/>
      </right>
      <top/>
      <bottom style="thin">
        <color theme="1"/>
      </bottom>
      <diagonal/>
    </border>
    <border>
      <left style="hair">
        <color indexed="22"/>
      </left>
      <right style="hair">
        <color indexed="22"/>
      </right>
      <top style="hair">
        <color indexed="22"/>
      </top>
      <bottom/>
      <diagonal/>
    </border>
    <border>
      <left style="hair">
        <color indexed="22"/>
      </left>
      <right/>
      <top style="hair">
        <color indexed="22"/>
      </top>
      <bottom style="hair">
        <color indexed="22"/>
      </bottom>
      <diagonal/>
    </border>
    <border>
      <left/>
      <right/>
      <top style="hair">
        <color indexed="22"/>
      </top>
      <bottom style="hair">
        <color indexed="22"/>
      </bottom>
      <diagonal/>
    </border>
    <border>
      <left/>
      <right style="hair">
        <color indexed="22"/>
      </right>
      <top style="hair">
        <color indexed="22"/>
      </top>
      <bottom style="hair">
        <color indexed="22"/>
      </bottom>
      <diagonal/>
    </border>
    <border>
      <left style="hair">
        <color indexed="22"/>
      </left>
      <right style="hair">
        <color indexed="22"/>
      </right>
      <top/>
      <bottom/>
      <diagonal/>
    </border>
    <border>
      <left style="hair">
        <color indexed="22"/>
      </left>
      <right style="hair">
        <color indexed="22"/>
      </right>
      <top/>
      <bottom style="hair">
        <color indexed="22"/>
      </bottom>
      <diagonal/>
    </border>
    <border>
      <left style="hair">
        <color indexed="22"/>
      </left>
      <right style="hair">
        <color indexed="22"/>
      </right>
      <top style="hair">
        <color indexed="22"/>
      </top>
      <bottom style="hair">
        <color indexed="22"/>
      </bottom>
      <diagonal/>
    </border>
    <border>
      <left style="hair">
        <color indexed="22"/>
      </left>
      <right/>
      <top style="hair">
        <color indexed="22"/>
      </top>
      <bottom/>
      <diagonal/>
    </border>
    <border>
      <left/>
      <right/>
      <top style="hair">
        <color indexed="22"/>
      </top>
      <bottom/>
      <diagonal/>
    </border>
    <border>
      <left style="hair">
        <color indexed="22"/>
      </left>
      <right/>
      <top/>
      <bottom/>
      <diagonal/>
    </border>
    <border>
      <left/>
      <right style="hair">
        <color indexed="22"/>
      </right>
      <top/>
      <bottom/>
      <diagonal/>
    </border>
    <border>
      <left style="hair">
        <color indexed="22"/>
      </left>
      <right/>
      <top/>
      <bottom style="hair">
        <color indexed="22"/>
      </bottom>
      <diagonal/>
    </border>
    <border>
      <left/>
      <right/>
      <top/>
      <bottom style="hair">
        <color indexed="22"/>
      </bottom>
      <diagonal/>
    </border>
    <border>
      <left/>
      <right style="hair">
        <color indexed="22"/>
      </right>
      <top/>
      <bottom style="hair">
        <color indexed="22"/>
      </bottom>
      <diagonal/>
    </border>
    <border>
      <left/>
      <right style="thin">
        <color auto="1"/>
      </right>
      <top/>
      <bottom/>
      <diagonal/>
    </border>
    <border>
      <left/>
      <right/>
      <top/>
      <bottom style="thin">
        <color auto="1"/>
      </bottom>
      <diagonal/>
    </border>
    <border>
      <left style="thin">
        <color indexed="64"/>
      </left>
      <right style="thin">
        <color indexed="64"/>
      </right>
      <top/>
      <bottom style="thin">
        <color auto="1"/>
      </bottom>
      <diagonal/>
    </border>
    <border>
      <left/>
      <right/>
      <top style="medium">
        <color auto="1"/>
      </top>
      <bottom/>
      <diagonal/>
    </border>
    <border>
      <left style="thin">
        <color auto="1"/>
      </left>
      <right/>
      <top/>
      <bottom style="thin">
        <color auto="1"/>
      </bottom>
      <diagonal/>
    </border>
    <border>
      <left/>
      <right style="thin">
        <color indexed="64"/>
      </right>
      <top style="thin">
        <color indexed="64"/>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indexed="64"/>
      </top>
      <bottom/>
      <diagonal/>
    </border>
    <border>
      <left/>
      <right style="double">
        <color theme="0" tint="-0.499984740745262"/>
      </right>
      <top/>
      <bottom/>
      <diagonal/>
    </border>
    <border>
      <left style="thin">
        <color indexed="64"/>
      </left>
      <right style="double">
        <color theme="0" tint="-0.499984740745262"/>
      </right>
      <top style="thin">
        <color indexed="64"/>
      </top>
      <bottom/>
      <diagonal/>
    </border>
    <border>
      <left style="thin">
        <color indexed="64"/>
      </left>
      <right style="double">
        <color theme="0" tint="-0.499984740745262"/>
      </right>
      <top/>
      <bottom/>
      <diagonal/>
    </border>
    <border>
      <left style="thin">
        <color indexed="64"/>
      </left>
      <right style="double">
        <color theme="0" tint="-0.499984740745262"/>
      </right>
      <top style="thin">
        <color indexed="64"/>
      </top>
      <bottom style="thin">
        <color indexed="64"/>
      </bottom>
      <diagonal/>
    </border>
    <border>
      <left style="thin">
        <color theme="0" tint="-0.499984740745262"/>
      </left>
      <right style="double">
        <color theme="0" tint="-0.499984740745262"/>
      </right>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double">
        <color theme="0" tint="-0.499984740745262"/>
      </right>
      <top style="thin">
        <color theme="0" tint="-0.499984740745262"/>
      </top>
      <bottom/>
      <diagonal/>
    </border>
    <border>
      <left/>
      <right/>
      <top style="hair">
        <color theme="0" tint="-0.34998626667073579"/>
      </top>
      <bottom/>
      <diagonal/>
    </border>
    <border>
      <left style="hair">
        <color rgb="FFC0C0C0"/>
      </left>
      <right style="hair">
        <color indexed="22"/>
      </right>
      <top style="hair">
        <color rgb="FFC0C0C0"/>
      </top>
      <bottom style="hair">
        <color rgb="FFC0C0C0"/>
      </bottom>
      <diagonal/>
    </border>
    <border>
      <left style="hair">
        <color indexed="22"/>
      </left>
      <right style="hair">
        <color indexed="22"/>
      </right>
      <top style="hair">
        <color rgb="FFC0C0C0"/>
      </top>
      <bottom style="hair">
        <color rgb="FFC0C0C0"/>
      </bottom>
      <diagonal/>
    </border>
    <border>
      <left style="hair">
        <color indexed="22"/>
      </left>
      <right style="hair">
        <color rgb="FFC0C0C0"/>
      </right>
      <top style="hair">
        <color rgb="FFC0C0C0"/>
      </top>
      <bottom style="hair">
        <color rgb="FFC0C0C0"/>
      </bottom>
      <diagonal/>
    </border>
    <border>
      <left/>
      <right/>
      <top/>
      <bottom style="thin">
        <color rgb="FF404040"/>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right style="thin">
        <color theme="0" tint="-0.499984740745262"/>
      </right>
      <top style="thin">
        <color indexed="64"/>
      </top>
      <bottom style="thin">
        <color indexed="64"/>
      </bottom>
      <diagonal/>
    </border>
    <border>
      <left/>
      <right style="thin">
        <color theme="0" tint="-0.499984740745262"/>
      </right>
      <top style="thin">
        <color indexed="64"/>
      </top>
      <bottom style="thin">
        <color theme="0" tint="-0.499984740745262"/>
      </bottom>
      <diagonal/>
    </border>
    <border>
      <left style="medium">
        <color theme="0" tint="-0.499984740745262"/>
      </left>
      <right style="thin">
        <color theme="0" tint="-0.499984740745262"/>
      </right>
      <top style="thin">
        <color theme="0" tint="-0.499984740745262"/>
      </top>
      <bottom style="thin">
        <color indexed="64"/>
      </bottom>
      <diagonal/>
    </border>
    <border>
      <left style="thin">
        <color theme="0" tint="-0.499984740745262"/>
      </left>
      <right style="medium">
        <color theme="0" tint="-0.499984740745262"/>
      </right>
      <top style="thin">
        <color theme="0" tint="-0.499984740745262"/>
      </top>
      <bottom style="thin">
        <color indexed="64"/>
      </bottom>
      <diagonal/>
    </border>
    <border>
      <left style="medium">
        <color theme="0" tint="-0.499984740745262"/>
      </left>
      <right style="thin">
        <color theme="0" tint="-0.499984740745262"/>
      </right>
      <top style="thin">
        <color indexed="64"/>
      </top>
      <bottom style="thin">
        <color theme="0" tint="-0.499984740745262"/>
      </bottom>
      <diagonal/>
    </border>
    <border>
      <left style="thin">
        <color theme="0" tint="-0.499984740745262"/>
      </left>
      <right style="medium">
        <color theme="0" tint="-0.499984740745262"/>
      </right>
      <top style="thin">
        <color indexed="64"/>
      </top>
      <bottom style="thin">
        <color theme="0" tint="-0.499984740745262"/>
      </bottom>
      <diagonal/>
    </border>
    <border>
      <left style="medium">
        <color theme="0" tint="-0.499984740745262"/>
      </left>
      <right style="thin">
        <color theme="0" tint="-0.499984740745262"/>
      </right>
      <top style="thin">
        <color theme="0" tint="-0.499984740745262"/>
      </top>
      <bottom/>
      <diagonal/>
    </border>
    <border>
      <left style="thin">
        <color theme="0" tint="-0.499984740745262"/>
      </left>
      <right style="medium">
        <color theme="0" tint="-0.499984740745262"/>
      </right>
      <top style="thin">
        <color theme="0" tint="-0.499984740745262"/>
      </top>
      <bottom/>
      <diagonal/>
    </border>
    <border>
      <left style="medium">
        <color theme="0" tint="-0.499984740745262"/>
      </left>
      <right style="thin">
        <color theme="0" tint="-0.499984740745262"/>
      </right>
      <top/>
      <bottom/>
      <diagonal/>
    </border>
    <border>
      <left style="thin">
        <color theme="0" tint="-0.499984740745262"/>
      </left>
      <right style="medium">
        <color theme="0" tint="-0.499984740745262"/>
      </right>
      <top/>
      <bottom/>
      <diagonal/>
    </border>
    <border>
      <left style="medium">
        <color theme="0" tint="-0.499984740745262"/>
      </left>
      <right style="thin">
        <color theme="0" tint="-0.499984740745262"/>
      </right>
      <top/>
      <bottom style="thin">
        <color theme="0" tint="-0.499984740745262"/>
      </bottom>
      <diagonal/>
    </border>
    <border>
      <left style="thin">
        <color theme="0" tint="-0.499984740745262"/>
      </left>
      <right style="medium">
        <color theme="0" tint="-0.499984740745262"/>
      </right>
      <top/>
      <bottom style="thin">
        <color theme="0" tint="-0.499984740745262"/>
      </bottom>
      <diagonal/>
    </border>
    <border>
      <left style="thin">
        <color theme="0" tint="-0.499984740745262"/>
      </left>
      <right style="medium">
        <color theme="0" tint="-0.499984740745262"/>
      </right>
      <top/>
      <bottom style="medium">
        <color theme="0" tint="-0.499984740745262"/>
      </bottom>
      <diagonal/>
    </border>
    <border>
      <left style="thin">
        <color theme="0" tint="-0.499984740745262"/>
      </left>
      <right style="thin">
        <color theme="0" tint="-0.499984740745262"/>
      </right>
      <top/>
      <bottom style="medium">
        <color theme="0" tint="-0.499984740745262"/>
      </bottom>
      <diagonal/>
    </border>
    <border>
      <left style="thin">
        <color theme="0" tint="-0.499984740745262"/>
      </left>
      <right/>
      <top/>
      <bottom style="medium">
        <color theme="0" tint="-0.499984740745262"/>
      </bottom>
      <diagonal/>
    </border>
    <border>
      <left style="medium">
        <color theme="0" tint="-0.499984740745262"/>
      </left>
      <right style="thin">
        <color theme="0" tint="-0.499984740745262"/>
      </right>
      <top/>
      <bottom style="medium">
        <color theme="0" tint="-0.499984740745262"/>
      </bottom>
      <diagonal/>
    </border>
    <border>
      <left/>
      <right style="thin">
        <color theme="0" tint="-0.499984740745262"/>
      </right>
      <top/>
      <bottom style="medium">
        <color theme="0" tint="-0.499984740745262"/>
      </bottom>
      <diagonal/>
    </border>
    <border>
      <left style="thin">
        <color theme="0" tint="-0.499984740745262"/>
      </left>
      <right style="double">
        <color theme="0" tint="-0.499984740745262"/>
      </right>
      <top/>
      <bottom style="medium">
        <color theme="0" tint="-0.499984740745262"/>
      </bottom>
      <diagonal/>
    </border>
    <border>
      <left style="double">
        <color theme="0" tint="-0.499984740745262"/>
      </left>
      <right style="thin">
        <color theme="0" tint="-0.499984740745262"/>
      </right>
      <top style="thin">
        <color indexed="64"/>
      </top>
      <bottom style="thin">
        <color theme="0" tint="-0.499984740745262"/>
      </bottom>
      <diagonal/>
    </border>
    <border>
      <left style="thin">
        <color theme="0" tint="-0.499984740745262"/>
      </left>
      <right style="double">
        <color theme="0" tint="-0.499984740745262"/>
      </right>
      <top style="thin">
        <color indexed="64"/>
      </top>
      <bottom style="thin">
        <color theme="0" tint="-0.499984740745262"/>
      </bottom>
      <diagonal/>
    </border>
    <border>
      <left style="double">
        <color theme="0" tint="-0.499984740745262"/>
      </left>
      <right style="thin">
        <color theme="0" tint="-0.499984740745262"/>
      </right>
      <top style="thin">
        <color theme="0" tint="-0.499984740745262"/>
      </top>
      <bottom/>
      <diagonal/>
    </border>
    <border>
      <left style="double">
        <color theme="0" tint="-0.499984740745262"/>
      </left>
      <right style="thin">
        <color theme="0" tint="-0.499984740745262"/>
      </right>
      <top/>
      <bottom/>
      <diagonal/>
    </border>
    <border>
      <left style="double">
        <color theme="0" tint="-0.499984740745262"/>
      </left>
      <right style="thin">
        <color theme="0" tint="-0.499984740745262"/>
      </right>
      <top/>
      <bottom style="medium">
        <color theme="0" tint="-0.499984740745262"/>
      </bottom>
      <diagonal/>
    </border>
    <border>
      <left style="double">
        <color theme="0" tint="-0.499984740745262"/>
      </left>
      <right style="thin">
        <color theme="0" tint="-0.499984740745262"/>
      </right>
      <top/>
      <bottom style="thin">
        <color theme="0" tint="-0.499984740745262"/>
      </bottom>
      <diagonal/>
    </border>
    <border>
      <left style="thin">
        <color theme="0" tint="-0.499984740745262"/>
      </left>
      <right style="double">
        <color theme="0" tint="-0.499984740745262"/>
      </right>
      <top/>
      <bottom style="thin">
        <color theme="0" tint="-0.499984740745262"/>
      </bottom>
      <diagonal/>
    </border>
    <border>
      <left style="double">
        <color theme="0" tint="-0.499984740745262"/>
      </left>
      <right/>
      <top/>
      <bottom/>
      <diagonal/>
    </border>
    <border>
      <left style="double">
        <color theme="0" tint="-0.499984740745262"/>
      </left>
      <right style="thin">
        <color indexed="64"/>
      </right>
      <top style="thin">
        <color indexed="64"/>
      </top>
      <bottom/>
      <diagonal/>
    </border>
    <border>
      <left style="double">
        <color theme="0" tint="-0.499984740745262"/>
      </left>
      <right style="thin">
        <color indexed="64"/>
      </right>
      <top/>
      <bottom/>
      <diagonal/>
    </border>
    <border>
      <left style="double">
        <color theme="0" tint="-0.499984740745262"/>
      </left>
      <right style="thin">
        <color indexed="64"/>
      </right>
      <top style="thin">
        <color indexed="64"/>
      </top>
      <bottom style="thin">
        <color indexed="64"/>
      </bottom>
      <diagonal/>
    </border>
    <border>
      <left style="thin">
        <color theme="0" tint="-0.499984740745262"/>
      </left>
      <right/>
      <top style="thin">
        <color indexed="64"/>
      </top>
      <bottom style="thin">
        <color theme="0" tint="-0.499984740745262"/>
      </bottom>
      <diagonal/>
    </border>
    <border>
      <left style="double">
        <color theme="0" tint="-0.499984740745262"/>
      </left>
      <right style="thin">
        <color theme="0" tint="-0.499984740745262"/>
      </right>
      <top style="thin">
        <color auto="1"/>
      </top>
      <bottom style="thin">
        <color auto="1"/>
      </bottom>
      <diagonal/>
    </border>
    <border>
      <left style="thin">
        <color theme="0" tint="-0.499984740745262"/>
      </left>
      <right style="double">
        <color theme="0" tint="-0.499984740745262"/>
      </right>
      <top style="thin">
        <color auto="1"/>
      </top>
      <bottom style="thin">
        <color indexed="64"/>
      </bottom>
      <diagonal/>
    </border>
    <border>
      <left style="double">
        <color theme="0" tint="-0.499984740745262"/>
      </left>
      <right style="thin">
        <color theme="0" tint="-0.499984740745262"/>
      </right>
      <top style="thin">
        <color indexed="64"/>
      </top>
      <bottom/>
      <diagonal/>
    </border>
    <border>
      <left style="thin">
        <color theme="0" tint="-0.499984740745262"/>
      </left>
      <right style="double">
        <color theme="0" tint="-0.499984740745262"/>
      </right>
      <top style="thin">
        <color indexed="64"/>
      </top>
      <bottom/>
      <diagonal/>
    </border>
    <border>
      <left style="thin">
        <color theme="0" tint="-0.499984740745262"/>
      </left>
      <right/>
      <top style="thin">
        <color indexed="64"/>
      </top>
      <bottom/>
      <diagonal/>
    </border>
    <border>
      <left style="thin">
        <color theme="0" tint="-0.499984740745262"/>
      </left>
      <right/>
      <top style="thin">
        <color auto="1"/>
      </top>
      <bottom style="thin">
        <color indexed="64"/>
      </bottom>
      <diagonal/>
    </border>
    <border>
      <left style="thin">
        <color theme="0" tint="-0.499984740745262"/>
      </left>
      <right style="double">
        <color theme="0" tint="-0.499984740745262"/>
      </right>
      <top style="thin">
        <color theme="0" tint="-0.499984740745262"/>
      </top>
      <bottom style="thin">
        <color theme="0" tint="-0.499984740745262"/>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indexed="64"/>
      </top>
      <bottom/>
      <diagonal/>
    </border>
    <border>
      <left/>
      <right style="hair">
        <color indexed="22"/>
      </right>
      <top style="hair">
        <color indexed="22"/>
      </top>
      <bottom/>
      <diagonal/>
    </border>
    <border>
      <left/>
      <right/>
      <top style="hair">
        <color auto="1"/>
      </top>
      <bottom/>
      <diagonal/>
    </border>
    <border>
      <left/>
      <right/>
      <top/>
      <bottom style="thin">
        <color theme="1" tint="0.24994659260841701"/>
      </bottom>
      <diagonal/>
    </border>
    <border>
      <left style="thin">
        <color theme="0" tint="-0.499984740745262"/>
      </left>
      <right style="medium">
        <color theme="0" tint="-0.499984740745262"/>
      </right>
      <top/>
      <bottom style="thin">
        <color indexed="64"/>
      </bottom>
      <diagonal/>
    </border>
    <border>
      <left style="thin">
        <color theme="0" tint="-0.499984740745262"/>
      </left>
      <right/>
      <top/>
      <bottom style="thin">
        <color indexed="64"/>
      </bottom>
      <diagonal/>
    </border>
    <border>
      <left style="thin">
        <color theme="0" tint="-0.499984740745262"/>
      </left>
      <right style="thin">
        <color theme="0" tint="-0.499984740745262"/>
      </right>
      <top/>
      <bottom style="thin">
        <color indexed="64"/>
      </bottom>
      <diagonal/>
    </border>
    <border>
      <left style="medium">
        <color theme="0" tint="-0.499984740745262"/>
      </left>
      <right style="thin">
        <color theme="0" tint="-0.499984740745262"/>
      </right>
      <top/>
      <bottom style="thin">
        <color indexed="64"/>
      </bottom>
      <diagonal/>
    </border>
    <border>
      <left/>
      <right style="hair">
        <color rgb="FFC0C0C0"/>
      </right>
      <top style="hair">
        <color indexed="22"/>
      </top>
      <bottom/>
      <diagonal/>
    </border>
    <border>
      <left style="thin">
        <color theme="0" tint="-0.499984740745262"/>
      </left>
      <right style="medium">
        <color theme="0" tint="-0.499984740745262"/>
      </right>
      <top/>
      <bottom style="thin">
        <color theme="1" tint="0.24994659260841701"/>
      </bottom>
      <diagonal/>
    </border>
    <border>
      <left style="thin">
        <color theme="0" tint="-0.499984740745262"/>
      </left>
      <right/>
      <top/>
      <bottom style="thin">
        <color theme="1" tint="0.24994659260841701"/>
      </bottom>
      <diagonal/>
    </border>
    <border>
      <left style="thin">
        <color theme="0" tint="-0.499984740745262"/>
      </left>
      <right style="thin">
        <color theme="0" tint="-0.499984740745262"/>
      </right>
      <top/>
      <bottom style="thin">
        <color theme="1" tint="0.24994659260841701"/>
      </bottom>
      <diagonal/>
    </border>
    <border>
      <left style="medium">
        <color theme="0" tint="-0.499984740745262"/>
      </left>
      <right style="thin">
        <color theme="0" tint="-0.499984740745262"/>
      </right>
      <top/>
      <bottom style="thin">
        <color theme="1" tint="0.24994659260841701"/>
      </bottom>
      <diagonal/>
    </border>
    <border>
      <left style="medium">
        <color theme="0" tint="-0.499984740745262"/>
      </left>
      <right/>
      <top style="thin">
        <color theme="0" tint="-0.499984740745262"/>
      </top>
      <bottom style="thin">
        <color indexed="64"/>
      </bottom>
      <diagonal/>
    </border>
    <border>
      <left/>
      <right/>
      <top style="thin">
        <color theme="0" tint="-0.499984740745262"/>
      </top>
      <bottom style="thin">
        <color indexed="64"/>
      </bottom>
      <diagonal/>
    </border>
    <border>
      <left/>
      <right style="medium">
        <color theme="0" tint="-0.499984740745262"/>
      </right>
      <top style="thin">
        <color theme="0" tint="-0.499984740745262"/>
      </top>
      <bottom style="thin">
        <color indexed="64"/>
      </bottom>
      <diagonal/>
    </border>
    <border>
      <left/>
      <right style="thin">
        <color auto="1"/>
      </right>
      <top/>
      <bottom style="thin">
        <color indexed="64"/>
      </bottom>
      <diagonal/>
    </border>
    <border>
      <left/>
      <right/>
      <top style="thin">
        <color indexed="64"/>
      </top>
      <bottom/>
      <diagonal/>
    </border>
    <border>
      <left/>
      <right/>
      <top style="thin">
        <color theme="1"/>
      </top>
      <bottom/>
      <diagonal/>
    </border>
  </borders>
  <cellStyleXfs count="32">
    <xf numFmtId="0" fontId="0" fillId="0" borderId="0"/>
    <xf numFmtId="0" fontId="14" fillId="0" borderId="0"/>
    <xf numFmtId="0" fontId="13" fillId="0" borderId="0"/>
    <xf numFmtId="0" fontId="12" fillId="0" borderId="0"/>
    <xf numFmtId="0" fontId="17" fillId="0" borderId="0" applyNumberFormat="0" applyFill="0" applyBorder="0" applyAlignment="0" applyProtection="0"/>
    <xf numFmtId="0" fontId="11" fillId="0" borderId="0"/>
    <xf numFmtId="0" fontId="11" fillId="0" borderId="0"/>
    <xf numFmtId="0" fontId="14" fillId="0" borderId="0"/>
    <xf numFmtId="0" fontId="33" fillId="0" borderId="0"/>
    <xf numFmtId="0" fontId="33" fillId="0" borderId="0"/>
    <xf numFmtId="0" fontId="35" fillId="0" borderId="0" applyNumberFormat="0" applyFill="0" applyBorder="0" applyAlignment="0" applyProtection="0">
      <alignment vertical="top"/>
      <protection locked="0"/>
    </xf>
    <xf numFmtId="0" fontId="37" fillId="0" borderId="0"/>
    <xf numFmtId="0" fontId="33" fillId="0" borderId="0"/>
    <xf numFmtId="0" fontId="45" fillId="0" borderId="0"/>
    <xf numFmtId="0" fontId="35" fillId="0" borderId="0" applyNumberFormat="0" applyFill="0" applyBorder="0" applyAlignment="0" applyProtection="0">
      <alignment vertical="top"/>
      <protection locked="0"/>
    </xf>
    <xf numFmtId="0" fontId="10" fillId="0" borderId="0"/>
    <xf numFmtId="0" fontId="33" fillId="0" borderId="0"/>
    <xf numFmtId="0" fontId="33" fillId="0" borderId="0"/>
    <xf numFmtId="0" fontId="35" fillId="0" borderId="0" applyNumberFormat="0" applyFill="0" applyBorder="0" applyAlignment="0" applyProtection="0">
      <alignment vertical="top"/>
      <protection locked="0"/>
    </xf>
    <xf numFmtId="0" fontId="9" fillId="0" borderId="0"/>
    <xf numFmtId="0" fontId="8" fillId="0" borderId="0"/>
    <xf numFmtId="0" fontId="7" fillId="0" borderId="0"/>
    <xf numFmtId="0" fontId="60" fillId="0" borderId="0"/>
    <xf numFmtId="0" fontId="5" fillId="0" borderId="0"/>
    <xf numFmtId="0" fontId="5" fillId="0" borderId="0"/>
    <xf numFmtId="0" fontId="4" fillId="0" borderId="0"/>
    <xf numFmtId="0" fontId="3" fillId="0" borderId="0"/>
    <xf numFmtId="0" fontId="2" fillId="0" borderId="0"/>
    <xf numFmtId="0" fontId="14" fillId="0" borderId="0"/>
    <xf numFmtId="0" fontId="70" fillId="0" borderId="0"/>
    <xf numFmtId="0" fontId="33" fillId="0" borderId="0"/>
    <xf numFmtId="0" fontId="1" fillId="0" borderId="0"/>
  </cellStyleXfs>
  <cellXfs count="845">
    <xf numFmtId="0" fontId="0" fillId="0" borderId="0" xfId="0"/>
    <xf numFmtId="0" fontId="15" fillId="0" borderId="0" xfId="1" applyFont="1"/>
    <xf numFmtId="0" fontId="15" fillId="0" borderId="5" xfId="1" applyFont="1" applyFill="1" applyBorder="1"/>
    <xf numFmtId="0" fontId="15" fillId="0" borderId="5" xfId="1" applyFont="1" applyFill="1" applyBorder="1" applyAlignment="1">
      <alignment horizontal="right"/>
    </xf>
    <xf numFmtId="0" fontId="11" fillId="0" borderId="0" xfId="5"/>
    <xf numFmtId="0" fontId="18" fillId="0" borderId="0" xfId="6" applyFont="1" applyFill="1"/>
    <xf numFmtId="0" fontId="11" fillId="0" borderId="0" xfId="6"/>
    <xf numFmtId="0" fontId="18" fillId="0" borderId="0" xfId="6" applyFont="1" applyFill="1" applyAlignment="1">
      <alignment horizontal="left" vertical="center"/>
    </xf>
    <xf numFmtId="166" fontId="18" fillId="0" borderId="0" xfId="6" applyNumberFormat="1" applyFont="1" applyFill="1" applyAlignment="1">
      <alignment horizontal="left" vertical="center"/>
    </xf>
    <xf numFmtId="0" fontId="18" fillId="0" borderId="35" xfId="6" applyFont="1" applyFill="1" applyBorder="1" applyAlignment="1">
      <alignment horizontal="center" vertical="center" wrapText="1"/>
    </xf>
    <xf numFmtId="3" fontId="20" fillId="0" borderId="30" xfId="6" applyNumberFormat="1" applyFont="1" applyFill="1" applyBorder="1" applyAlignment="1">
      <alignment horizontal="center" vertical="center" wrapText="1"/>
    </xf>
    <xf numFmtId="3" fontId="20" fillId="0" borderId="35" xfId="6" applyNumberFormat="1" applyFont="1" applyFill="1" applyBorder="1" applyAlignment="1">
      <alignment horizontal="center" vertical="center" wrapText="1"/>
    </xf>
    <xf numFmtId="3" fontId="18" fillId="0" borderId="0" xfId="6" applyNumberFormat="1" applyFont="1" applyFill="1"/>
    <xf numFmtId="0" fontId="21" fillId="0" borderId="37" xfId="6" applyNumberFormat="1" applyFont="1" applyFill="1" applyBorder="1" applyAlignment="1">
      <alignment horizontal="left" vertical="center"/>
    </xf>
    <xf numFmtId="0" fontId="15" fillId="0" borderId="0" xfId="7" applyFont="1" applyBorder="1" applyAlignment="1">
      <alignment horizontal="left"/>
    </xf>
    <xf numFmtId="0" fontId="21" fillId="0" borderId="0" xfId="6" applyNumberFormat="1" applyFont="1" applyFill="1" applyBorder="1" applyAlignment="1">
      <alignment horizontal="left" vertical="center"/>
    </xf>
    <xf numFmtId="0" fontId="15" fillId="0" borderId="0" xfId="0" applyFont="1"/>
    <xf numFmtId="164" fontId="18" fillId="0" borderId="0" xfId="6" applyNumberFormat="1" applyFont="1" applyFill="1" applyBorder="1" applyAlignment="1">
      <alignment horizontal="right"/>
    </xf>
    <xf numFmtId="0" fontId="18" fillId="0" borderId="30" xfId="6" applyFont="1" applyFill="1" applyBorder="1" applyAlignment="1">
      <alignment horizontal="centerContinuous" vertical="center" wrapText="1"/>
    </xf>
    <xf numFmtId="0" fontId="18" fillId="0" borderId="31" xfId="6" applyFont="1" applyFill="1" applyBorder="1" applyAlignment="1">
      <alignment horizontal="centerContinuous" vertical="center" wrapText="1"/>
    </xf>
    <xf numFmtId="0" fontId="0" fillId="0" borderId="31" xfId="0" applyBorder="1" applyAlignment="1">
      <alignment horizontal="centerContinuous" vertical="center"/>
    </xf>
    <xf numFmtId="0" fontId="0" fillId="0" borderId="32" xfId="0" applyBorder="1" applyAlignment="1">
      <alignment horizontal="centerContinuous" vertical="center"/>
    </xf>
    <xf numFmtId="0" fontId="15" fillId="0" borderId="31" xfId="0" applyFont="1" applyBorder="1" applyAlignment="1">
      <alignment horizontal="centerContinuous" vertical="center"/>
    </xf>
    <xf numFmtId="0" fontId="15" fillId="0" borderId="32" xfId="0" applyFont="1" applyBorder="1" applyAlignment="1">
      <alignment horizontal="centerContinuous" vertical="center"/>
    </xf>
    <xf numFmtId="0" fontId="18" fillId="0" borderId="32" xfId="6" applyFont="1" applyFill="1" applyBorder="1" applyAlignment="1">
      <alignment horizontal="centerContinuous" vertical="center" wrapText="1"/>
    </xf>
    <xf numFmtId="0" fontId="22" fillId="0" borderId="30" xfId="6" applyFont="1" applyFill="1" applyBorder="1" applyAlignment="1">
      <alignment horizontal="centerContinuous" vertical="center" wrapText="1"/>
    </xf>
    <xf numFmtId="0" fontId="20" fillId="0" borderId="0" xfId="6" applyFont="1" applyFill="1" applyAlignment="1">
      <alignment wrapText="1"/>
    </xf>
    <xf numFmtId="0" fontId="20" fillId="0" borderId="0" xfId="6" applyFont="1" applyFill="1"/>
    <xf numFmtId="0" fontId="18" fillId="0" borderId="36" xfId="6" applyFont="1" applyFill="1" applyBorder="1" applyAlignment="1">
      <alignment horizontal="centerContinuous" vertical="center" wrapText="1"/>
    </xf>
    <xf numFmtId="0" fontId="18" fillId="0" borderId="37" xfId="6" applyFont="1" applyFill="1" applyBorder="1" applyAlignment="1">
      <alignment horizontal="centerContinuous" vertical="center" wrapText="1"/>
    </xf>
    <xf numFmtId="0" fontId="15" fillId="0" borderId="46" xfId="0" applyFont="1" applyBorder="1"/>
    <xf numFmtId="15" fontId="15" fillId="0" borderId="46" xfId="0" applyNumberFormat="1" applyFont="1" applyBorder="1"/>
    <xf numFmtId="0" fontId="15" fillId="0" borderId="0" xfId="0" applyFont="1" applyBorder="1"/>
    <xf numFmtId="15" fontId="15" fillId="0" borderId="0" xfId="0" applyNumberFormat="1" applyFont="1" applyBorder="1"/>
    <xf numFmtId="15" fontId="18" fillId="0" borderId="0" xfId="0" applyNumberFormat="1" applyFont="1" applyBorder="1" applyAlignment="1">
      <alignment horizontal="center" vertical="center" wrapText="1"/>
    </xf>
    <xf numFmtId="0" fontId="18" fillId="0" borderId="0" xfId="0" applyFont="1" applyBorder="1" applyAlignment="1">
      <alignment horizontal="center" vertical="center"/>
    </xf>
    <xf numFmtId="0" fontId="18" fillId="0" borderId="0" xfId="0" applyFont="1" applyBorder="1" applyAlignment="1">
      <alignment horizontal="center" vertical="center" wrapText="1"/>
    </xf>
    <xf numFmtId="15" fontId="15" fillId="0" borderId="0" xfId="0" applyNumberFormat="1" applyFont="1" applyBorder="1" applyAlignment="1">
      <alignment horizontal="center" vertical="center" wrapText="1"/>
    </xf>
    <xf numFmtId="1" fontId="18" fillId="0" borderId="9" xfId="0" applyNumberFormat="1" applyFont="1" applyFill="1" applyBorder="1" applyAlignment="1">
      <alignment horizontal="center" wrapText="1"/>
    </xf>
    <xf numFmtId="49" fontId="18" fillId="0" borderId="9" xfId="0" applyNumberFormat="1" applyFont="1" applyFill="1" applyBorder="1" applyAlignment="1">
      <alignment horizontal="left" wrapText="1"/>
    </xf>
    <xf numFmtId="15" fontId="18" fillId="0" borderId="0" xfId="0" applyNumberFormat="1" applyFont="1" applyFill="1" applyBorder="1" applyAlignment="1">
      <alignment horizontal="left" wrapText="1"/>
    </xf>
    <xf numFmtId="0" fontId="18" fillId="0" borderId="0" xfId="0" applyFont="1" applyBorder="1" applyAlignment="1">
      <alignment horizontal="center"/>
    </xf>
    <xf numFmtId="1" fontId="18" fillId="0" borderId="15" xfId="0" applyNumberFormat="1" applyFont="1" applyFill="1" applyBorder="1" applyAlignment="1">
      <alignment horizontal="center"/>
    </xf>
    <xf numFmtId="49" fontId="18" fillId="0" borderId="15" xfId="0" applyNumberFormat="1" applyFont="1" applyFill="1" applyBorder="1" applyAlignment="1">
      <alignment horizontal="left"/>
    </xf>
    <xf numFmtId="3" fontId="18" fillId="0" borderId="0" xfId="0" applyNumberFormat="1" applyFont="1" applyBorder="1" applyAlignment="1">
      <alignment horizontal="center"/>
    </xf>
    <xf numFmtId="15" fontId="18" fillId="0" borderId="0" xfId="0" applyNumberFormat="1" applyFont="1" applyFill="1" applyBorder="1" applyAlignment="1">
      <alignment horizontal="left"/>
    </xf>
    <xf numFmtId="1" fontId="18" fillId="0" borderId="12" xfId="0" applyNumberFormat="1" applyFont="1" applyFill="1" applyBorder="1" applyAlignment="1">
      <alignment horizontal="center"/>
    </xf>
    <xf numFmtId="49" fontId="18" fillId="0" borderId="12" xfId="0" applyNumberFormat="1" applyFont="1" applyFill="1" applyBorder="1" applyAlignment="1">
      <alignment horizontal="left"/>
    </xf>
    <xf numFmtId="15" fontId="15" fillId="0" borderId="0" xfId="0" applyNumberFormat="1" applyFont="1"/>
    <xf numFmtId="0" fontId="22" fillId="0" borderId="31" xfId="6" applyFont="1" applyFill="1" applyBorder="1" applyAlignment="1">
      <alignment horizontal="centerContinuous" vertical="center" wrapText="1"/>
    </xf>
    <xf numFmtId="164" fontId="22" fillId="0" borderId="31" xfId="6" applyNumberFormat="1" applyFont="1" applyFill="1" applyBorder="1" applyAlignment="1">
      <alignment horizontal="centerContinuous" vertical="center" wrapText="1"/>
    </xf>
    <xf numFmtId="164" fontId="22" fillId="0" borderId="31" xfId="6" applyNumberFormat="1" applyFont="1" applyFill="1" applyBorder="1" applyAlignment="1">
      <alignment horizontal="centerContinuous" vertical="center"/>
    </xf>
    <xf numFmtId="164" fontId="22" fillId="0" borderId="32" xfId="6" applyNumberFormat="1" applyFont="1" applyFill="1" applyBorder="1" applyAlignment="1">
      <alignment horizontal="centerContinuous" vertical="center"/>
    </xf>
    <xf numFmtId="0" fontId="15" fillId="0" borderId="2" xfId="1" applyFont="1" applyFill="1" applyBorder="1" applyAlignment="1">
      <alignment horizontal="left" vertical="center"/>
    </xf>
    <xf numFmtId="0" fontId="15" fillId="0" borderId="54" xfId="1" applyFont="1" applyFill="1" applyBorder="1" applyAlignment="1">
      <alignment horizontal="left" vertical="center"/>
    </xf>
    <xf numFmtId="0" fontId="18" fillId="0" borderId="0" xfId="6" applyFont="1" applyFill="1" applyBorder="1"/>
    <xf numFmtId="0" fontId="0" fillId="0" borderId="0" xfId="0" applyBorder="1"/>
    <xf numFmtId="0" fontId="15" fillId="0" borderId="0" xfId="6" applyFont="1"/>
    <xf numFmtId="0" fontId="18" fillId="0" borderId="0" xfId="6" applyFont="1" applyFill="1" applyBorder="1" applyAlignment="1">
      <alignment horizontal="left" wrapText="1"/>
    </xf>
    <xf numFmtId="0" fontId="0" fillId="0" borderId="31" xfId="0" applyBorder="1" applyAlignment="1">
      <alignment horizontal="centerContinuous"/>
    </xf>
    <xf numFmtId="0" fontId="0" fillId="0" borderId="32" xfId="0" applyBorder="1" applyAlignment="1">
      <alignment horizontal="centerContinuous"/>
    </xf>
    <xf numFmtId="0" fontId="0" fillId="0" borderId="34" xfId="0" applyBorder="1" applyAlignment="1">
      <alignment horizontal="centerContinuous"/>
    </xf>
    <xf numFmtId="3" fontId="20" fillId="0" borderId="34" xfId="6" applyNumberFormat="1" applyFont="1" applyFill="1" applyBorder="1" applyAlignment="1">
      <alignment horizontal="center" vertical="center" wrapText="1"/>
    </xf>
    <xf numFmtId="0" fontId="24" fillId="0" borderId="33" xfId="0" applyFont="1" applyBorder="1" applyAlignment="1"/>
    <xf numFmtId="0" fontId="24" fillId="0" borderId="34" xfId="0" applyFont="1" applyBorder="1" applyAlignment="1"/>
    <xf numFmtId="0" fontId="24" fillId="0" borderId="35" xfId="0" applyFont="1" applyBorder="1" applyAlignment="1"/>
    <xf numFmtId="0" fontId="26" fillId="0" borderId="0" xfId="6" applyFont="1" applyFill="1"/>
    <xf numFmtId="0" fontId="21" fillId="0" borderId="0" xfId="0" applyFont="1" applyBorder="1" applyAlignment="1">
      <alignment horizontal="right" vertical="center"/>
    </xf>
    <xf numFmtId="0" fontId="0" fillId="0" borderId="58" xfId="0" applyBorder="1"/>
    <xf numFmtId="0" fontId="21" fillId="0" borderId="58" xfId="0" applyFont="1" applyBorder="1" applyAlignment="1">
      <alignment horizontal="right" vertical="center"/>
    </xf>
    <xf numFmtId="0" fontId="18" fillId="0" borderId="29" xfId="6" applyFont="1" applyFill="1" applyBorder="1" applyAlignment="1">
      <alignment horizontal="center" vertical="center" wrapText="1"/>
    </xf>
    <xf numFmtId="0" fontId="18" fillId="0" borderId="58" xfId="6" applyFont="1" applyFill="1" applyBorder="1"/>
    <xf numFmtId="0" fontId="18" fillId="0" borderId="37" xfId="6" applyFont="1" applyFill="1" applyBorder="1" applyAlignment="1">
      <alignment horizontal="center" vertical="center" wrapText="1"/>
    </xf>
    <xf numFmtId="0" fontId="15" fillId="0" borderId="29" xfId="6" applyFont="1" applyBorder="1" applyAlignment="1">
      <alignment horizontal="center" vertical="center" wrapText="1"/>
    </xf>
    <xf numFmtId="164" fontId="18" fillId="0" borderId="34" xfId="6" applyNumberFormat="1" applyFont="1" applyFill="1" applyBorder="1" applyAlignment="1">
      <alignment horizontal="centerContinuous"/>
    </xf>
    <xf numFmtId="164" fontId="18" fillId="0" borderId="30" xfId="6" applyNumberFormat="1" applyFont="1" applyFill="1" applyBorder="1" applyAlignment="1">
      <alignment horizontal="centerContinuous"/>
    </xf>
    <xf numFmtId="0" fontId="22" fillId="0" borderId="0" xfId="6" applyFont="1" applyFill="1" applyAlignment="1">
      <alignment horizontal="left" vertical="center"/>
    </xf>
    <xf numFmtId="0" fontId="28" fillId="0" borderId="0" xfId="6" applyFont="1" applyFill="1" applyAlignment="1"/>
    <xf numFmtId="0" fontId="18" fillId="0" borderId="0" xfId="6" applyFont="1" applyFill="1" applyAlignment="1"/>
    <xf numFmtId="0" fontId="28" fillId="0" borderId="0" xfId="6" applyFont="1" applyFill="1" applyAlignment="1">
      <alignment horizontal="left" indent="6"/>
    </xf>
    <xf numFmtId="0" fontId="28" fillId="0" borderId="0" xfId="6" applyFont="1" applyFill="1" applyAlignment="1">
      <alignment horizontal="left" indent="5"/>
    </xf>
    <xf numFmtId="0" fontId="28" fillId="0" borderId="0" xfId="6" applyFont="1" applyFill="1" applyAlignment="1">
      <alignment horizontal="left" indent="4"/>
    </xf>
    <xf numFmtId="0" fontId="23" fillId="0" borderId="34" xfId="0" applyFont="1" applyBorder="1" applyAlignment="1">
      <alignment horizontal="left"/>
    </xf>
    <xf numFmtId="3" fontId="20" fillId="0" borderId="41" xfId="6" applyNumberFormat="1" applyFont="1" applyFill="1" applyBorder="1" applyAlignment="1">
      <alignment horizontal="center" vertical="center" wrapText="1"/>
    </xf>
    <xf numFmtId="3" fontId="20" fillId="0" borderId="40" xfId="6" applyNumberFormat="1" applyFont="1" applyFill="1" applyBorder="1" applyAlignment="1">
      <alignment horizontal="center" vertical="center" wrapText="1"/>
    </xf>
    <xf numFmtId="0" fontId="31" fillId="0" borderId="0" xfId="0" applyFont="1"/>
    <xf numFmtId="0" fontId="18" fillId="0" borderId="0" xfId="0" applyFont="1" applyFill="1" applyBorder="1" applyAlignment="1">
      <alignment horizontal="left" wrapText="1"/>
    </xf>
    <xf numFmtId="0" fontId="18" fillId="0" borderId="29" xfId="6" applyFont="1" applyFill="1" applyBorder="1" applyAlignment="1">
      <alignment horizontal="center" vertical="center" wrapText="1"/>
    </xf>
    <xf numFmtId="0" fontId="34" fillId="6" borderId="0" xfId="8" applyFont="1" applyFill="1"/>
    <xf numFmtId="0" fontId="27" fillId="6" borderId="0" xfId="8" applyFont="1" applyFill="1"/>
    <xf numFmtId="0" fontId="19" fillId="6" borderId="0" xfId="8" applyFont="1" applyFill="1" applyAlignment="1">
      <alignment horizontal="left"/>
    </xf>
    <xf numFmtId="0" fontId="19" fillId="6" borderId="0" xfId="8" applyFont="1" applyFill="1" applyAlignment="1">
      <alignment horizontal="center"/>
    </xf>
    <xf numFmtId="0" fontId="34" fillId="6" borderId="0" xfId="8" applyFont="1" applyFill="1" applyAlignment="1">
      <alignment horizontal="left"/>
    </xf>
    <xf numFmtId="166" fontId="18" fillId="0" borderId="0" xfId="9" applyNumberFormat="1" applyFont="1" applyAlignment="1">
      <alignment horizontal="left"/>
    </xf>
    <xf numFmtId="0" fontId="28" fillId="6" borderId="0" xfId="8" applyFont="1" applyFill="1" applyBorder="1" applyAlignment="1">
      <alignment horizontal="center"/>
    </xf>
    <xf numFmtId="0" fontId="34" fillId="6" borderId="0" xfId="8" applyFont="1" applyFill="1" applyBorder="1"/>
    <xf numFmtId="0" fontId="33" fillId="6" borderId="0" xfId="8" applyFill="1" applyBorder="1"/>
    <xf numFmtId="0" fontId="33" fillId="0" borderId="0" xfId="8"/>
    <xf numFmtId="0" fontId="32" fillId="0" borderId="0" xfId="6" applyFont="1"/>
    <xf numFmtId="0" fontId="33" fillId="0" borderId="0" xfId="12" applyFont="1"/>
    <xf numFmtId="166" fontId="42" fillId="0" borderId="0" xfId="12" applyNumberFormat="1" applyFont="1" applyFill="1" applyBorder="1" applyAlignment="1">
      <alignment horizontal="left" vertical="center"/>
    </xf>
    <xf numFmtId="0" fontId="43" fillId="0" borderId="0" xfId="12" applyFont="1" applyFill="1" applyBorder="1" applyAlignment="1">
      <alignment horizontal="centerContinuous" vertical="center" shrinkToFit="1"/>
    </xf>
    <xf numFmtId="166" fontId="42" fillId="0" borderId="0" xfId="12" applyNumberFormat="1" applyFont="1" applyFill="1" applyBorder="1" applyAlignment="1">
      <alignment horizontal="centerContinuous" vertical="center" shrinkToFit="1"/>
    </xf>
    <xf numFmtId="0" fontId="44" fillId="0" borderId="0" xfId="12" applyFont="1" applyFill="1" applyBorder="1" applyAlignment="1">
      <alignment horizontal="centerContinuous" vertical="center" shrinkToFit="1"/>
    </xf>
    <xf numFmtId="0" fontId="33" fillId="0" borderId="0" xfId="12" applyFont="1" applyFill="1" applyBorder="1"/>
    <xf numFmtId="0" fontId="19" fillId="0" borderId="0" xfId="12" applyFont="1" applyFill="1" applyBorder="1"/>
    <xf numFmtId="0" fontId="33" fillId="0" borderId="0" xfId="12" applyFont="1" applyBorder="1"/>
    <xf numFmtId="0" fontId="46" fillId="0" borderId="0" xfId="12" applyFont="1" applyBorder="1"/>
    <xf numFmtId="0" fontId="19" fillId="0" borderId="0" xfId="12" applyFont="1" applyFill="1" applyBorder="1" applyAlignment="1">
      <alignment vertical="top"/>
    </xf>
    <xf numFmtId="0" fontId="33" fillId="0" borderId="0" xfId="12" applyFont="1" applyFill="1" applyBorder="1" applyAlignment="1">
      <alignment vertical="top"/>
    </xf>
    <xf numFmtId="0" fontId="33" fillId="0" borderId="0" xfId="12" applyFont="1" applyFill="1" applyBorder="1" applyAlignment="1">
      <alignment horizontal="left" wrapText="1"/>
    </xf>
    <xf numFmtId="166" fontId="33" fillId="0" borderId="0" xfId="12" applyNumberFormat="1" applyFont="1" applyFill="1" applyBorder="1" applyAlignment="1">
      <alignment horizontal="left" wrapText="1"/>
    </xf>
    <xf numFmtId="0" fontId="36" fillId="0" borderId="0" xfId="12" applyFont="1" applyFill="1" applyBorder="1" applyAlignment="1">
      <alignment horizontal="left" wrapText="1"/>
    </xf>
    <xf numFmtId="0" fontId="33" fillId="0" borderId="0" xfId="12" applyFont="1" applyBorder="1" applyAlignment="1"/>
    <xf numFmtId="14" fontId="33" fillId="0" borderId="0" xfId="12" applyNumberFormat="1" applyFont="1" applyFill="1" applyBorder="1" applyAlignment="1">
      <alignment horizontal="left" wrapText="1"/>
    </xf>
    <xf numFmtId="0" fontId="33" fillId="0" borderId="0" xfId="12" applyFont="1" applyFill="1" applyBorder="1" applyAlignment="1">
      <alignment wrapText="1"/>
    </xf>
    <xf numFmtId="0" fontId="47" fillId="6" borderId="0" xfId="12" applyFont="1" applyFill="1" applyBorder="1"/>
    <xf numFmtId="0" fontId="47" fillId="0" borderId="0" xfId="12" applyFont="1" applyFill="1" applyBorder="1" applyAlignment="1">
      <alignment wrapText="1"/>
    </xf>
    <xf numFmtId="0" fontId="47" fillId="6" borderId="0" xfId="12" applyFont="1" applyFill="1"/>
    <xf numFmtId="0" fontId="18" fillId="0" borderId="0" xfId="12" applyFont="1" applyFill="1" applyBorder="1" applyAlignment="1"/>
    <xf numFmtId="0" fontId="18" fillId="0" borderId="0" xfId="12" applyFont="1" applyBorder="1" applyAlignment="1"/>
    <xf numFmtId="0" fontId="33" fillId="0" borderId="0" xfId="12" applyFont="1" applyFill="1" applyBorder="1" applyAlignment="1">
      <alignment horizontal="left" vertical="top"/>
    </xf>
    <xf numFmtId="0" fontId="39" fillId="0" borderId="0" xfId="12" applyFont="1" applyBorder="1" applyAlignment="1">
      <alignment wrapText="1"/>
    </xf>
    <xf numFmtId="0" fontId="47" fillId="0" borderId="0" xfId="12" applyFont="1"/>
    <xf numFmtId="0" fontId="19" fillId="0" borderId="0" xfId="12" applyFont="1" applyBorder="1" applyAlignment="1">
      <alignment vertical="top"/>
    </xf>
    <xf numFmtId="0" fontId="33" fillId="0" borderId="0" xfId="12" applyFont="1" applyBorder="1" applyAlignment="1">
      <alignment vertical="top" wrapText="1"/>
    </xf>
    <xf numFmtId="0" fontId="33" fillId="0" borderId="0" xfId="12" applyFont="1" applyBorder="1" applyAlignment="1">
      <alignment horizontal="left" vertical="top" wrapText="1"/>
    </xf>
    <xf numFmtId="0" fontId="33" fillId="0" borderId="0" xfId="12" applyFont="1" applyBorder="1" applyAlignment="1">
      <alignment horizontal="left" vertical="top"/>
    </xf>
    <xf numFmtId="0" fontId="33" fillId="0" borderId="0" xfId="12" applyFont="1" applyBorder="1" applyAlignment="1">
      <alignment vertical="top"/>
    </xf>
    <xf numFmtId="0" fontId="39" fillId="0" borderId="0" xfId="12" applyFont="1" applyFill="1" applyBorder="1" applyAlignment="1">
      <alignment vertical="top"/>
    </xf>
    <xf numFmtId="0" fontId="33" fillId="0" borderId="0" xfId="12" applyFont="1" applyFill="1" applyBorder="1" applyAlignment="1">
      <alignment vertical="top" wrapText="1"/>
    </xf>
    <xf numFmtId="0" fontId="39" fillId="0" borderId="0" xfId="12" applyFont="1" applyFill="1" applyBorder="1" applyAlignment="1"/>
    <xf numFmtId="0" fontId="33" fillId="0" borderId="0" xfId="12" applyNumberFormat="1" applyFont="1" applyBorder="1" applyAlignment="1">
      <alignment horizontal="left" wrapText="1"/>
    </xf>
    <xf numFmtId="0" fontId="33" fillId="0" borderId="0" xfId="12" applyNumberFormat="1" applyFont="1" applyBorder="1" applyAlignment="1"/>
    <xf numFmtId="0" fontId="35" fillId="0" borderId="0" xfId="10" applyFill="1" applyBorder="1" applyAlignment="1" applyProtection="1">
      <alignment wrapText="1"/>
    </xf>
    <xf numFmtId="0" fontId="19" fillId="0" borderId="0" xfId="12" applyFont="1" applyFill="1" applyBorder="1" applyAlignment="1"/>
    <xf numFmtId="0" fontId="33" fillId="0" borderId="0" xfId="12" applyBorder="1"/>
    <xf numFmtId="0" fontId="33" fillId="0" borderId="0" xfId="12"/>
    <xf numFmtId="0" fontId="18" fillId="0" borderId="0" xfId="12" applyFont="1" applyBorder="1" applyAlignment="1">
      <alignment horizontal="right"/>
    </xf>
    <xf numFmtId="0" fontId="49" fillId="0" borderId="0" xfId="0" applyFont="1" applyAlignment="1">
      <alignment horizontal="justify" vertical="top" readingOrder="1"/>
    </xf>
    <xf numFmtId="0" fontId="50" fillId="0" borderId="0" xfId="12" applyFont="1" applyFill="1" applyBorder="1" applyAlignment="1">
      <alignment horizontal="center" vertical="center" shrinkToFit="1"/>
    </xf>
    <xf numFmtId="0" fontId="50" fillId="0" borderId="0" xfId="12" applyFont="1" applyFill="1" applyBorder="1" applyAlignment="1">
      <alignment horizontal="left" vertical="center" shrinkToFit="1"/>
    </xf>
    <xf numFmtId="0" fontId="34" fillId="0" borderId="0" xfId="12" applyFont="1" applyBorder="1"/>
    <xf numFmtId="168" fontId="51" fillId="0" borderId="0" xfId="12" applyNumberFormat="1" applyFont="1" applyFill="1" applyBorder="1" applyAlignment="1">
      <alignment horizontal="left" vertical="center" shrinkToFit="1"/>
    </xf>
    <xf numFmtId="3" fontId="51" fillId="0" borderId="0" xfId="17" applyNumberFormat="1" applyFont="1" applyFill="1" applyBorder="1" applyAlignment="1">
      <alignment horizontal="left"/>
    </xf>
    <xf numFmtId="0" fontId="52" fillId="0" borderId="0" xfId="12" applyFont="1" applyBorder="1" applyAlignment="1">
      <alignment horizontal="left"/>
    </xf>
    <xf numFmtId="0" fontId="51" fillId="0" borderId="0" xfId="12" applyFont="1" applyFill="1" applyBorder="1" applyAlignment="1">
      <alignment horizontal="left" vertical="center" textRotation="90" shrinkToFit="1"/>
    </xf>
    <xf numFmtId="168" fontId="51" fillId="0" borderId="0" xfId="12" applyNumberFormat="1" applyFont="1" applyFill="1" applyBorder="1" applyAlignment="1">
      <alignment horizontal="left"/>
    </xf>
    <xf numFmtId="0" fontId="51" fillId="0" borderId="0" xfId="12" applyFont="1" applyBorder="1" applyAlignment="1">
      <alignment horizontal="left"/>
    </xf>
    <xf numFmtId="0" fontId="34" fillId="0" borderId="0" xfId="12" applyFont="1" applyBorder="1" applyAlignment="1"/>
    <xf numFmtId="0" fontId="51" fillId="0" borderId="0" xfId="12" applyFont="1" applyBorder="1"/>
    <xf numFmtId="0" fontId="55" fillId="0" borderId="0" xfId="12" applyFont="1" applyBorder="1" applyAlignment="1">
      <alignment horizontal="left"/>
    </xf>
    <xf numFmtId="0" fontId="56" fillId="0" borderId="0" xfId="12" applyFont="1" applyFill="1" applyBorder="1" applyAlignment="1">
      <alignment shrinkToFit="1"/>
    </xf>
    <xf numFmtId="0" fontId="55" fillId="0" borderId="0" xfId="12" applyFont="1" applyBorder="1" applyAlignment="1">
      <alignment horizontal="right"/>
    </xf>
    <xf numFmtId="3" fontId="57" fillId="0" borderId="0" xfId="17" quotePrefix="1" applyNumberFormat="1" applyFont="1" applyFill="1" applyBorder="1" applyAlignment="1">
      <alignment horizontal="center"/>
    </xf>
    <xf numFmtId="0" fontId="58" fillId="0" borderId="0" xfId="12" applyFont="1" applyFill="1" applyBorder="1" applyAlignment="1">
      <alignment horizontal="center" vertical="center" textRotation="90" shrinkToFit="1"/>
    </xf>
    <xf numFmtId="0" fontId="50" fillId="0" borderId="0" xfId="12" applyFont="1" applyFill="1" applyBorder="1" applyAlignment="1">
      <alignment shrinkToFit="1"/>
    </xf>
    <xf numFmtId="168" fontId="50" fillId="0" borderId="0" xfId="12" applyNumberFormat="1" applyFont="1" applyFill="1" applyBorder="1" applyAlignment="1">
      <alignment horizontal="center"/>
    </xf>
    <xf numFmtId="3" fontId="50" fillId="0" borderId="0" xfId="17" applyNumberFormat="1" applyFont="1" applyFill="1" applyBorder="1" applyAlignment="1">
      <alignment horizontal="center"/>
    </xf>
    <xf numFmtId="1" fontId="18" fillId="0" borderId="0" xfId="17" applyNumberFormat="1" applyFont="1" applyBorder="1" applyAlignment="1">
      <alignment wrapText="1" shrinkToFit="1"/>
    </xf>
    <xf numFmtId="0" fontId="33" fillId="0" borderId="0" xfId="12" applyAlignment="1"/>
    <xf numFmtId="0" fontId="21" fillId="0" borderId="0" xfId="12" applyFont="1" applyAlignment="1">
      <alignment horizontal="right" vertical="center"/>
    </xf>
    <xf numFmtId="0" fontId="33" fillId="0" borderId="0" xfId="12" applyBorder="1" applyAlignment="1"/>
    <xf numFmtId="0" fontId="50" fillId="0" borderId="0" xfId="12" applyFont="1" applyFill="1" applyBorder="1" applyAlignment="1">
      <alignment horizontal="center" vertical="center"/>
    </xf>
    <xf numFmtId="0" fontId="50" fillId="0" borderId="0" xfId="12" applyFont="1" applyFill="1" applyBorder="1" applyAlignment="1">
      <alignment horizontal="left" vertical="center"/>
    </xf>
    <xf numFmtId="0" fontId="51" fillId="0" borderId="0" xfId="12" applyFont="1" applyFill="1" applyBorder="1" applyAlignment="1">
      <alignment horizontal="left" vertical="center"/>
    </xf>
    <xf numFmtId="168" fontId="51" fillId="0" borderId="0" xfId="12" applyNumberFormat="1" applyFont="1" applyFill="1" applyBorder="1" applyAlignment="1">
      <alignment horizontal="left" vertical="center"/>
    </xf>
    <xf numFmtId="0" fontId="53" fillId="0" borderId="0" xfId="12" applyFont="1" applyFill="1" applyBorder="1" applyAlignment="1">
      <alignment horizontal="left" vertical="center"/>
    </xf>
    <xf numFmtId="0" fontId="51" fillId="0" borderId="0" xfId="12" applyFont="1" applyFill="1" applyBorder="1" applyAlignment="1">
      <alignment horizontal="left"/>
    </xf>
    <xf numFmtId="0" fontId="54" fillId="0" borderId="0" xfId="18" applyFont="1" applyFill="1" applyBorder="1" applyAlignment="1" applyProtection="1">
      <alignment horizontal="left"/>
    </xf>
    <xf numFmtId="0" fontId="56" fillId="0" borderId="0" xfId="12" applyFont="1" applyFill="1" applyBorder="1" applyAlignment="1"/>
    <xf numFmtId="0" fontId="50" fillId="0" borderId="0" xfId="12" applyFont="1" applyFill="1" applyBorder="1" applyAlignment="1"/>
    <xf numFmtId="0" fontId="16" fillId="0" borderId="0" xfId="19" applyFont="1" applyBorder="1" applyAlignment="1">
      <alignment horizontal="left"/>
    </xf>
    <xf numFmtId="0" fontId="15" fillId="0" borderId="0" xfId="1" applyFont="1" applyFill="1" applyBorder="1" applyAlignment="1">
      <alignment horizontal="left" indent="1"/>
    </xf>
    <xf numFmtId="0" fontId="15" fillId="0" borderId="0" xfId="1" applyFont="1" applyFill="1" applyBorder="1" applyAlignment="1">
      <alignment horizontal="left"/>
    </xf>
    <xf numFmtId="0" fontId="28" fillId="0" borderId="0" xfId="8" applyFont="1" applyFill="1" applyBorder="1" applyAlignment="1">
      <alignment horizontal="center" vertical="center"/>
    </xf>
    <xf numFmtId="0" fontId="18" fillId="0" borderId="29" xfId="6" applyFont="1" applyFill="1" applyBorder="1" applyAlignment="1" applyProtection="1">
      <alignment horizontal="left" wrapText="1"/>
      <protection hidden="1"/>
    </xf>
    <xf numFmtId="164" fontId="18" fillId="0" borderId="33" xfId="6" applyNumberFormat="1" applyFont="1" applyFill="1" applyBorder="1" applyAlignment="1" applyProtection="1">
      <alignment horizontal="right" wrapText="1"/>
      <protection hidden="1"/>
    </xf>
    <xf numFmtId="164" fontId="18" fillId="0" borderId="0" xfId="6" applyNumberFormat="1" applyFont="1" applyFill="1" applyBorder="1" applyAlignment="1" applyProtection="1">
      <alignment horizontal="right"/>
      <protection hidden="1"/>
    </xf>
    <xf numFmtId="164" fontId="18" fillId="0" borderId="39" xfId="6" applyNumberFormat="1" applyFont="1" applyFill="1" applyBorder="1" applyAlignment="1" applyProtection="1">
      <alignment horizontal="right"/>
      <protection hidden="1"/>
    </xf>
    <xf numFmtId="0" fontId="18" fillId="0" borderId="33" xfId="6" applyFont="1" applyFill="1" applyBorder="1" applyAlignment="1" applyProtection="1">
      <alignment horizontal="left" wrapText="1"/>
      <protection hidden="1"/>
    </xf>
    <xf numFmtId="0" fontId="18" fillId="0" borderId="38" xfId="6" applyFont="1" applyFill="1" applyBorder="1" applyAlignment="1" applyProtection="1">
      <alignment horizontal="left" wrapText="1"/>
      <protection hidden="1"/>
    </xf>
    <xf numFmtId="164" fontId="18" fillId="0" borderId="38" xfId="6" applyNumberFormat="1" applyFont="1" applyFill="1" applyBorder="1" applyAlignment="1" applyProtection="1">
      <alignment horizontal="right"/>
      <protection hidden="1"/>
    </xf>
    <xf numFmtId="0" fontId="18" fillId="0" borderId="34" xfId="6" applyFont="1" applyFill="1" applyBorder="1" applyAlignment="1" applyProtection="1">
      <alignment horizontal="left" wrapText="1"/>
      <protection hidden="1"/>
    </xf>
    <xf numFmtId="0" fontId="18" fillId="0" borderId="40" xfId="6" applyFont="1" applyFill="1" applyBorder="1" applyAlignment="1" applyProtection="1">
      <alignment horizontal="left" wrapText="1"/>
      <protection hidden="1"/>
    </xf>
    <xf numFmtId="164" fontId="18" fillId="0" borderId="40" xfId="6" applyNumberFormat="1" applyFont="1" applyFill="1" applyBorder="1" applyAlignment="1" applyProtection="1">
      <alignment horizontal="right"/>
      <protection hidden="1"/>
    </xf>
    <xf numFmtId="164" fontId="18" fillId="0" borderId="41" xfId="6" applyNumberFormat="1" applyFont="1" applyFill="1" applyBorder="1" applyAlignment="1" applyProtection="1">
      <alignment horizontal="right"/>
      <protection hidden="1"/>
    </xf>
    <xf numFmtId="164" fontId="18" fillId="0" borderId="42" xfId="6" applyNumberFormat="1" applyFont="1" applyFill="1" applyBorder="1" applyAlignment="1" applyProtection="1">
      <alignment horizontal="right"/>
      <protection hidden="1"/>
    </xf>
    <xf numFmtId="164" fontId="18" fillId="0" borderId="38" xfId="6" applyNumberFormat="1" applyFont="1" applyFill="1" applyBorder="1" applyAlignment="1" applyProtection="1">
      <alignment horizontal="right" wrapText="1"/>
      <protection hidden="1"/>
    </xf>
    <xf numFmtId="0" fontId="18" fillId="0" borderId="29" xfId="6" applyFont="1" applyFill="1" applyBorder="1" applyAlignment="1" applyProtection="1">
      <alignment horizontal="center" wrapText="1"/>
      <protection hidden="1"/>
    </xf>
    <xf numFmtId="164" fontId="18" fillId="0" borderId="36" xfId="6" applyNumberFormat="1" applyFont="1" applyFill="1" applyBorder="1" applyAlignment="1" applyProtection="1">
      <alignment horizontal="right"/>
      <protection hidden="1"/>
    </xf>
    <xf numFmtId="164" fontId="18" fillId="0" borderId="29" xfId="6" applyNumberFormat="1" applyFont="1" applyFill="1" applyBorder="1" applyAlignment="1" applyProtection="1">
      <alignment horizontal="right"/>
      <protection hidden="1"/>
    </xf>
    <xf numFmtId="0" fontId="18" fillId="0" borderId="38" xfId="6" applyFont="1" applyFill="1" applyBorder="1" applyAlignment="1" applyProtection="1">
      <alignment horizontal="center" wrapText="1"/>
      <protection hidden="1"/>
    </xf>
    <xf numFmtId="0" fontId="18" fillId="0" borderId="40" xfId="6" applyFont="1" applyFill="1" applyBorder="1" applyAlignment="1" applyProtection="1">
      <alignment horizontal="center" wrapText="1"/>
      <protection hidden="1"/>
    </xf>
    <xf numFmtId="0" fontId="18" fillId="0" borderId="39" xfId="6" applyFont="1" applyFill="1" applyBorder="1" applyAlignment="1" applyProtection="1">
      <alignment horizontal="center" wrapText="1"/>
      <protection hidden="1"/>
    </xf>
    <xf numFmtId="164" fontId="18" fillId="0" borderId="33" xfId="6" applyNumberFormat="1" applyFont="1" applyFill="1" applyBorder="1" applyAlignment="1" applyProtection="1">
      <alignment horizontal="right"/>
      <protection hidden="1"/>
    </xf>
    <xf numFmtId="164" fontId="18" fillId="0" borderId="34" xfId="6" applyNumberFormat="1" applyFont="1" applyFill="1" applyBorder="1" applyAlignment="1" applyProtection="1">
      <alignment horizontal="right"/>
      <protection hidden="1"/>
    </xf>
    <xf numFmtId="0" fontId="18" fillId="0" borderId="29" xfId="0" applyFont="1" applyFill="1" applyBorder="1" applyAlignment="1" applyProtection="1">
      <alignment vertical="center"/>
      <protection hidden="1"/>
    </xf>
    <xf numFmtId="0" fontId="18" fillId="0" borderId="33" xfId="0" applyFont="1" applyFill="1" applyBorder="1" applyAlignment="1" applyProtection="1">
      <alignment vertical="center"/>
      <protection hidden="1"/>
    </xf>
    <xf numFmtId="0" fontId="18" fillId="0" borderId="33" xfId="0" applyFont="1" applyFill="1" applyBorder="1" applyAlignment="1" applyProtection="1">
      <alignment horizontal="left" vertical="center" indent="1"/>
      <protection hidden="1"/>
    </xf>
    <xf numFmtId="0" fontId="18" fillId="0" borderId="34" xfId="0" applyFont="1" applyFill="1" applyBorder="1" applyAlignment="1" applyProtection="1">
      <alignment horizontal="left" vertical="center" indent="1"/>
      <protection hidden="1"/>
    </xf>
    <xf numFmtId="0" fontId="18" fillId="0" borderId="29" xfId="6" applyFont="1" applyFill="1" applyBorder="1" applyAlignment="1">
      <alignment horizontal="center" vertical="center" wrapText="1"/>
    </xf>
    <xf numFmtId="0" fontId="51" fillId="0" borderId="0" xfId="12" applyFont="1" applyFill="1" applyBorder="1" applyAlignment="1">
      <alignment horizontal="left" vertical="center" shrinkToFit="1"/>
    </xf>
    <xf numFmtId="0" fontId="51" fillId="0" borderId="0" xfId="12" applyFont="1" applyFill="1" applyBorder="1" applyAlignment="1">
      <alignment horizontal="left" shrinkToFit="1"/>
    </xf>
    <xf numFmtId="0" fontId="54" fillId="0" borderId="0" xfId="18" applyFont="1" applyFill="1" applyBorder="1" applyAlignment="1" applyProtection="1">
      <alignment horizontal="left" shrinkToFit="1"/>
    </xf>
    <xf numFmtId="0" fontId="35" fillId="0" borderId="0" xfId="10" applyFill="1" applyBorder="1" applyAlignment="1" applyProtection="1">
      <alignment horizontal="left" wrapText="1" indent="2"/>
    </xf>
    <xf numFmtId="3" fontId="20" fillId="0" borderId="59" xfId="6" applyNumberFormat="1" applyFont="1" applyFill="1" applyBorder="1" applyAlignment="1">
      <alignment horizontal="center" vertical="center" wrapText="1"/>
    </xf>
    <xf numFmtId="3" fontId="20" fillId="0" borderId="60" xfId="6" applyNumberFormat="1" applyFont="1" applyFill="1" applyBorder="1" applyAlignment="1">
      <alignment horizontal="center" vertical="center" wrapText="1"/>
    </xf>
    <xf numFmtId="3" fontId="20" fillId="0" borderId="61" xfId="6" applyNumberFormat="1" applyFont="1" applyFill="1" applyBorder="1" applyAlignment="1">
      <alignment horizontal="center" vertical="center" wrapText="1"/>
    </xf>
    <xf numFmtId="0" fontId="33" fillId="0" borderId="62" xfId="12" applyBorder="1"/>
    <xf numFmtId="0" fontId="33" fillId="0" borderId="62" xfId="12" applyFont="1" applyFill="1" applyBorder="1"/>
    <xf numFmtId="0" fontId="33" fillId="6" borderId="62" xfId="8" applyFont="1" applyFill="1" applyBorder="1" applyAlignment="1">
      <alignment horizontal="right" vertical="center"/>
    </xf>
    <xf numFmtId="0" fontId="35" fillId="0" borderId="0" xfId="10" applyAlignment="1" applyProtection="1">
      <alignment wrapText="1"/>
    </xf>
    <xf numFmtId="0" fontId="18" fillId="0" borderId="62" xfId="6" applyFont="1" applyFill="1" applyBorder="1"/>
    <xf numFmtId="0" fontId="34" fillId="6" borderId="62" xfId="8" applyFont="1" applyFill="1" applyBorder="1"/>
    <xf numFmtId="0" fontId="35" fillId="0" borderId="0" xfId="10" applyBorder="1" applyAlignment="1" applyProtection="1">
      <alignment horizontal="right"/>
    </xf>
    <xf numFmtId="0" fontId="16" fillId="0" borderId="4" xfId="1" applyFont="1" applyFill="1" applyBorder="1" applyAlignment="1">
      <alignment vertical="center"/>
    </xf>
    <xf numFmtId="0" fontId="14" fillId="0" borderId="0" xfId="1" applyFont="1"/>
    <xf numFmtId="0" fontId="6" fillId="0" borderId="0" xfId="3" applyFont="1"/>
    <xf numFmtId="0" fontId="15" fillId="0" borderId="0" xfId="0" applyFont="1" applyFill="1"/>
    <xf numFmtId="0" fontId="15" fillId="0" borderId="0" xfId="1" applyFont="1" applyFill="1"/>
    <xf numFmtId="0" fontId="15" fillId="0" borderId="9" xfId="0" applyFont="1" applyFill="1" applyBorder="1" applyAlignment="1">
      <alignment horizontal="left"/>
    </xf>
    <xf numFmtId="0" fontId="15" fillId="0" borderId="15" xfId="0" applyFont="1" applyFill="1" applyBorder="1" applyAlignment="1">
      <alignment horizontal="left"/>
    </xf>
    <xf numFmtId="0" fontId="25" fillId="0" borderId="0" xfId="1" applyFont="1" applyFill="1"/>
    <xf numFmtId="0" fontId="15" fillId="0" borderId="0" xfId="0" applyFont="1" applyFill="1" applyAlignment="1">
      <alignment wrapText="1"/>
    </xf>
    <xf numFmtId="0" fontId="15" fillId="0" borderId="0" xfId="1" applyFont="1" applyFill="1" applyAlignment="1">
      <alignment wrapText="1"/>
    </xf>
    <xf numFmtId="164" fontId="15" fillId="0" borderId="8" xfId="1" applyNumberFormat="1" applyFont="1" applyFill="1" applyBorder="1"/>
    <xf numFmtId="164" fontId="15" fillId="0" borderId="5" xfId="1" applyNumberFormat="1" applyFont="1" applyFill="1" applyBorder="1"/>
    <xf numFmtId="0" fontId="15" fillId="0" borderId="7" xfId="1" applyFont="1" applyFill="1" applyBorder="1"/>
    <xf numFmtId="0" fontId="15" fillId="0" borderId="6" xfId="1" applyFont="1" applyFill="1" applyBorder="1"/>
    <xf numFmtId="0" fontId="15" fillId="0" borderId="19" xfId="1" applyFont="1" applyFill="1" applyBorder="1"/>
    <xf numFmtId="0" fontId="15" fillId="0" borderId="0" xfId="2" applyFont="1" applyFill="1"/>
    <xf numFmtId="165" fontId="15" fillId="0" borderId="5" xfId="2" applyNumberFormat="1" applyFont="1" applyFill="1" applyBorder="1"/>
    <xf numFmtId="0" fontId="15" fillId="0" borderId="7" xfId="1" applyFont="1" applyFill="1" applyBorder="1" applyAlignment="1">
      <alignment horizontal="right"/>
    </xf>
    <xf numFmtId="0" fontId="15" fillId="0" borderId="4" xfId="0" applyFont="1" applyFill="1" applyBorder="1" applyAlignment="1">
      <alignment horizontal="left" wrapText="1"/>
    </xf>
    <xf numFmtId="0" fontId="15" fillId="0" borderId="4" xfId="0" applyFont="1" applyFill="1" applyBorder="1" applyAlignment="1">
      <alignment horizontal="left"/>
    </xf>
    <xf numFmtId="0" fontId="15" fillId="0" borderId="4" xfId="1" applyFont="1" applyFill="1" applyBorder="1" applyAlignment="1">
      <alignment horizontal="left" vertical="center"/>
    </xf>
    <xf numFmtId="0" fontId="15" fillId="0" borderId="63" xfId="0" applyFont="1" applyFill="1" applyBorder="1" applyAlignment="1">
      <alignment horizontal="left" wrapText="1"/>
    </xf>
    <xf numFmtId="0" fontId="15" fillId="0" borderId="64" xfId="0" applyFont="1" applyFill="1" applyBorder="1" applyAlignment="1">
      <alignment horizontal="left" wrapText="1"/>
    </xf>
    <xf numFmtId="0" fontId="15" fillId="0" borderId="63" xfId="0" applyFont="1" applyFill="1" applyBorder="1" applyAlignment="1">
      <alignment horizontal="left"/>
    </xf>
    <xf numFmtId="0" fontId="15" fillId="0" borderId="64" xfId="0" applyFont="1" applyFill="1" applyBorder="1" applyAlignment="1">
      <alignment horizontal="left"/>
    </xf>
    <xf numFmtId="0" fontId="15" fillId="0" borderId="63" xfId="1" applyFont="1" applyFill="1" applyBorder="1" applyAlignment="1">
      <alignment horizontal="left" vertical="center"/>
    </xf>
    <xf numFmtId="0" fontId="15" fillId="0" borderId="64" xfId="1" applyFont="1" applyFill="1" applyBorder="1" applyAlignment="1">
      <alignment horizontal="left" vertical="center"/>
    </xf>
    <xf numFmtId="0" fontId="16" fillId="0" borderId="56" xfId="1" applyFont="1" applyFill="1" applyBorder="1" applyAlignment="1">
      <alignment vertical="center"/>
    </xf>
    <xf numFmtId="0" fontId="15" fillId="0" borderId="1" xfId="1" applyFont="1" applyFill="1" applyBorder="1" applyAlignment="1">
      <alignment vertical="center"/>
    </xf>
    <xf numFmtId="0" fontId="15" fillId="0" borderId="18" xfId="1" applyFont="1" applyFill="1" applyBorder="1" applyAlignment="1">
      <alignment vertical="center"/>
    </xf>
    <xf numFmtId="0" fontId="15" fillId="0" borderId="18" xfId="1" applyFont="1" applyFill="1" applyBorder="1" applyAlignment="1">
      <alignment horizontal="right" indent="1"/>
    </xf>
    <xf numFmtId="0" fontId="15" fillId="0" borderId="3" xfId="1" applyFont="1" applyFill="1" applyBorder="1" applyAlignment="1">
      <alignment horizontal="right" indent="1"/>
    </xf>
    <xf numFmtId="0" fontId="15" fillId="0" borderId="18" xfId="1" applyFont="1" applyFill="1" applyBorder="1" applyAlignment="1">
      <alignment horizontal="right"/>
    </xf>
    <xf numFmtId="0" fontId="15" fillId="0" borderId="67" xfId="1" applyFont="1" applyFill="1" applyBorder="1"/>
    <xf numFmtId="0" fontId="15" fillId="0" borderId="73" xfId="1" applyFont="1" applyFill="1" applyBorder="1"/>
    <xf numFmtId="164" fontId="15" fillId="0" borderId="74" xfId="1" applyNumberFormat="1" applyFont="1" applyFill="1" applyBorder="1"/>
    <xf numFmtId="164" fontId="15" fillId="0" borderId="75" xfId="1" applyNumberFormat="1" applyFont="1" applyFill="1" applyBorder="1"/>
    <xf numFmtId="164" fontId="15" fillId="0" borderId="76" xfId="1" applyNumberFormat="1" applyFont="1" applyFill="1" applyBorder="1"/>
    <xf numFmtId="164" fontId="15" fillId="0" borderId="77" xfId="1" applyNumberFormat="1" applyFont="1" applyFill="1" applyBorder="1"/>
    <xf numFmtId="165" fontId="15" fillId="0" borderId="76" xfId="2" applyNumberFormat="1" applyFont="1" applyFill="1" applyBorder="1"/>
    <xf numFmtId="165" fontId="15" fillId="0" borderId="77" xfId="2" applyNumberFormat="1" applyFont="1" applyFill="1" applyBorder="1"/>
    <xf numFmtId="0" fontId="15" fillId="0" borderId="72" xfId="1" applyFont="1" applyFill="1" applyBorder="1"/>
    <xf numFmtId="0" fontId="16" fillId="0" borderId="0" xfId="0" applyFont="1" applyFill="1" applyAlignment="1">
      <alignment horizontal="left" vertical="top"/>
    </xf>
    <xf numFmtId="0" fontId="15" fillId="0" borderId="0" xfId="0" quotePrefix="1" applyFont="1" applyFill="1" applyAlignment="1">
      <alignment vertical="top"/>
    </xf>
    <xf numFmtId="0" fontId="15" fillId="0" borderId="18" xfId="2" applyFont="1" applyFill="1" applyBorder="1" applyAlignment="1">
      <alignment horizontal="right"/>
    </xf>
    <xf numFmtId="0" fontId="15" fillId="0" borderId="18" xfId="2" quotePrefix="1" applyFont="1" applyFill="1" applyBorder="1" applyAlignment="1">
      <alignment horizontal="right"/>
    </xf>
    <xf numFmtId="0" fontId="15" fillId="0" borderId="5" xfId="1" applyFont="1" applyFill="1" applyBorder="1" applyAlignment="1">
      <alignment horizontal="left"/>
    </xf>
    <xf numFmtId="0" fontId="15" fillId="0" borderId="81" xfId="1" applyFont="1" applyFill="1" applyBorder="1"/>
    <xf numFmtId="0" fontId="15" fillId="0" borderId="82" xfId="1" applyFont="1" applyFill="1" applyBorder="1" applyAlignment="1">
      <alignment vertical="center"/>
    </xf>
    <xf numFmtId="164" fontId="15" fillId="0" borderId="83" xfId="1" applyNumberFormat="1" applyFont="1" applyFill="1" applyBorder="1"/>
    <xf numFmtId="164" fontId="15" fillId="0" borderId="81" xfId="1" applyNumberFormat="1" applyFont="1" applyFill="1" applyBorder="1"/>
    <xf numFmtId="164" fontId="15" fillId="0" borderId="80" xfId="1" applyNumberFormat="1" applyFont="1" applyFill="1" applyBorder="1"/>
    <xf numFmtId="0" fontId="16" fillId="0" borderId="78" xfId="1" applyFont="1" applyFill="1" applyBorder="1"/>
    <xf numFmtId="0" fontId="15" fillId="0" borderId="79" xfId="1" applyFont="1" applyFill="1" applyBorder="1"/>
    <xf numFmtId="0" fontId="15" fillId="0" borderId="72" xfId="1" applyFont="1" applyFill="1" applyBorder="1" applyAlignment="1">
      <alignment horizontal="center" vertical="center" wrapText="1"/>
    </xf>
    <xf numFmtId="0" fontId="15" fillId="0" borderId="67" xfId="1" applyFont="1" applyFill="1" applyBorder="1" applyAlignment="1">
      <alignment horizontal="center" vertical="center" wrapText="1"/>
    </xf>
    <xf numFmtId="0" fontId="15" fillId="0" borderId="73" xfId="1" applyFont="1" applyFill="1" applyBorder="1" applyAlignment="1">
      <alignment horizontal="center" vertical="center" wrapText="1"/>
    </xf>
    <xf numFmtId="0" fontId="15" fillId="0" borderId="0" xfId="0" applyFont="1" applyFill="1" applyAlignment="1">
      <alignment vertical="top"/>
    </xf>
    <xf numFmtId="0" fontId="15" fillId="0" borderId="0" xfId="1" quotePrefix="1" applyFont="1" applyFill="1" applyAlignment="1">
      <alignment vertical="top"/>
    </xf>
    <xf numFmtId="16" fontId="15" fillId="0" borderId="0" xfId="0" applyNumberFormat="1" applyFont="1" applyFill="1" applyAlignment="1">
      <alignment horizontal="left" vertical="top"/>
    </xf>
    <xf numFmtId="0" fontId="15" fillId="0" borderId="0" xfId="0" applyFont="1" applyFill="1" applyAlignment="1">
      <alignment horizontal="left" vertical="top"/>
    </xf>
    <xf numFmtId="0" fontId="15" fillId="0" borderId="0" xfId="2" applyFont="1" applyFill="1" applyAlignment="1">
      <alignment vertical="top"/>
    </xf>
    <xf numFmtId="0" fontId="16" fillId="0" borderId="0" xfId="2" applyFont="1" applyFill="1" applyAlignment="1">
      <alignment horizontal="center" vertical="top"/>
    </xf>
    <xf numFmtId="0" fontId="16" fillId="0" borderId="0" xfId="0" applyFont="1" applyFill="1" applyAlignment="1">
      <alignment vertical="top"/>
    </xf>
    <xf numFmtId="0" fontId="15" fillId="0" borderId="84" xfId="1" applyFont="1" applyFill="1" applyBorder="1"/>
    <xf numFmtId="0" fontId="15" fillId="0" borderId="82" xfId="1" applyFont="1" applyFill="1" applyBorder="1" applyAlignment="1">
      <alignment horizontal="right" indent="1"/>
    </xf>
    <xf numFmtId="0" fontId="15" fillId="0" borderId="82" xfId="2" applyFont="1" applyFill="1" applyBorder="1" applyAlignment="1">
      <alignment horizontal="right"/>
    </xf>
    <xf numFmtId="165" fontId="15" fillId="0" borderId="83" xfId="2" applyNumberFormat="1" applyFont="1" applyFill="1" applyBorder="1"/>
    <xf numFmtId="165" fontId="15" fillId="0" borderId="81" xfId="2" applyNumberFormat="1" applyFont="1" applyFill="1" applyBorder="1"/>
    <xf numFmtId="165" fontId="15" fillId="0" borderId="80" xfId="2" applyNumberFormat="1" applyFont="1" applyFill="1" applyBorder="1"/>
    <xf numFmtId="0" fontId="15" fillId="0" borderId="81" xfId="1" applyFont="1" applyFill="1" applyBorder="1" applyAlignment="1">
      <alignment horizontal="right"/>
    </xf>
    <xf numFmtId="0" fontId="15" fillId="0" borderId="81" xfId="1" applyFont="1" applyFill="1" applyBorder="1" applyAlignment="1">
      <alignment horizontal="left"/>
    </xf>
    <xf numFmtId="0" fontId="15" fillId="0" borderId="82" xfId="1" applyFont="1" applyFill="1" applyBorder="1" applyAlignment="1">
      <alignment horizontal="right"/>
    </xf>
    <xf numFmtId="0" fontId="15" fillId="0" borderId="8" xfId="1" applyFont="1" applyFill="1" applyBorder="1" applyAlignment="1">
      <alignment horizontal="right" vertical="center"/>
    </xf>
    <xf numFmtId="0" fontId="15" fillId="0" borderId="1" xfId="1" applyFont="1" applyFill="1" applyBorder="1" applyAlignment="1">
      <alignment horizontal="right" vertical="center"/>
    </xf>
    <xf numFmtId="0" fontId="15" fillId="0" borderId="5" xfId="1" applyFont="1" applyFill="1" applyBorder="1" applyAlignment="1">
      <alignment horizontal="right" vertical="center"/>
    </xf>
    <xf numFmtId="0" fontId="15" fillId="0" borderId="18" xfId="1" applyFont="1" applyFill="1" applyBorder="1" applyAlignment="1">
      <alignment horizontal="right" vertical="center"/>
    </xf>
    <xf numFmtId="0" fontId="15" fillId="0" borderId="81" xfId="1" applyFont="1" applyFill="1" applyBorder="1" applyAlignment="1">
      <alignment horizontal="right" vertical="center"/>
    </xf>
    <xf numFmtId="0" fontId="15" fillId="0" borderId="82" xfId="1" applyFont="1" applyFill="1" applyBorder="1" applyAlignment="1">
      <alignment horizontal="right" vertical="center"/>
    </xf>
    <xf numFmtId="0" fontId="23" fillId="0" borderId="0" xfId="0" applyFont="1" applyFill="1"/>
    <xf numFmtId="0" fontId="23" fillId="0" borderId="51" xfId="0" applyFont="1" applyFill="1" applyBorder="1"/>
    <xf numFmtId="0" fontId="15" fillId="0" borderId="52" xfId="0" applyFont="1" applyFill="1" applyBorder="1" applyAlignment="1">
      <alignment horizontal="left"/>
    </xf>
    <xf numFmtId="0" fontId="15" fillId="0" borderId="53" xfId="0" applyFont="1" applyFill="1" applyBorder="1" applyAlignment="1">
      <alignment horizontal="left"/>
    </xf>
    <xf numFmtId="0" fontId="0" fillId="0" borderId="0" xfId="0" applyFill="1"/>
    <xf numFmtId="0" fontId="0" fillId="0" borderId="51" xfId="0" applyFill="1" applyBorder="1"/>
    <xf numFmtId="0" fontId="15" fillId="0" borderId="51" xfId="1" applyFont="1" applyFill="1" applyBorder="1"/>
    <xf numFmtId="164" fontId="18" fillId="0" borderId="14" xfId="1" applyNumberFormat="1" applyFont="1" applyFill="1" applyBorder="1"/>
    <xf numFmtId="164" fontId="18" fillId="0" borderId="8" xfId="1" applyNumberFormat="1" applyFont="1" applyFill="1" applyBorder="1"/>
    <xf numFmtId="164" fontId="18" fillId="0" borderId="57" xfId="1" applyNumberFormat="1" applyFont="1" applyFill="1" applyBorder="1"/>
    <xf numFmtId="164" fontId="18" fillId="0" borderId="8" xfId="1" applyNumberFormat="1" applyFont="1" applyFill="1" applyBorder="1" applyAlignment="1">
      <alignment horizontal="right"/>
    </xf>
    <xf numFmtId="164" fontId="18" fillId="0" borderId="57" xfId="1" applyNumberFormat="1" applyFont="1" applyFill="1" applyBorder="1" applyAlignment="1">
      <alignment horizontal="right"/>
    </xf>
    <xf numFmtId="164" fontId="18" fillId="0" borderId="6" xfId="1" applyNumberFormat="1" applyFont="1" applyFill="1" applyBorder="1"/>
    <xf numFmtId="164" fontId="18" fillId="0" borderId="5" xfId="1" applyNumberFormat="1" applyFont="1" applyFill="1" applyBorder="1"/>
    <xf numFmtId="164" fontId="18" fillId="0" borderId="5" xfId="1" applyNumberFormat="1" applyFont="1" applyFill="1" applyBorder="1" applyAlignment="1">
      <alignment horizontal="right"/>
    </xf>
    <xf numFmtId="164" fontId="18" fillId="0" borderId="7" xfId="1" applyNumberFormat="1" applyFont="1" applyFill="1" applyBorder="1"/>
    <xf numFmtId="164" fontId="18" fillId="0" borderId="7" xfId="1" applyNumberFormat="1" applyFont="1" applyFill="1" applyBorder="1" applyAlignment="1">
      <alignment horizontal="right"/>
    </xf>
    <xf numFmtId="164" fontId="18" fillId="0" borderId="55" xfId="1" applyNumberFormat="1" applyFont="1" applyFill="1" applyBorder="1"/>
    <xf numFmtId="164" fontId="18" fillId="0" borderId="55" xfId="1" applyNumberFormat="1" applyFont="1" applyFill="1" applyBorder="1" applyAlignment="1">
      <alignment horizontal="right"/>
    </xf>
    <xf numFmtId="0" fontId="15" fillId="0" borderId="69" xfId="1" applyFont="1" applyFill="1" applyBorder="1" applyAlignment="1">
      <alignment horizontal="center" vertical="center" wrapText="1"/>
    </xf>
    <xf numFmtId="164" fontId="18" fillId="0" borderId="81" xfId="1" applyNumberFormat="1" applyFont="1" applyFill="1" applyBorder="1"/>
    <xf numFmtId="164" fontId="18" fillId="0" borderId="84" xfId="1" applyNumberFormat="1" applyFont="1" applyFill="1" applyBorder="1"/>
    <xf numFmtId="164" fontId="18" fillId="0" borderId="81" xfId="1" applyNumberFormat="1" applyFont="1" applyFill="1" applyBorder="1" applyAlignment="1">
      <alignment horizontal="right"/>
    </xf>
    <xf numFmtId="0" fontId="15" fillId="0" borderId="86" xfId="1" applyFont="1" applyFill="1" applyBorder="1" applyAlignment="1">
      <alignment horizontal="center" vertical="center" wrapText="1"/>
    </xf>
    <xf numFmtId="164" fontId="18" fillId="0" borderId="88" xfId="1" applyNumberFormat="1" applyFont="1" applyFill="1" applyBorder="1"/>
    <xf numFmtId="164" fontId="18" fillId="0" borderId="89" xfId="1" applyNumberFormat="1" applyFont="1" applyFill="1" applyBorder="1"/>
    <xf numFmtId="164" fontId="18" fillId="0" borderId="90" xfId="1" applyNumberFormat="1" applyFont="1" applyFill="1" applyBorder="1"/>
    <xf numFmtId="164" fontId="18" fillId="0" borderId="85" xfId="1" applyNumberFormat="1" applyFont="1" applyFill="1" applyBorder="1"/>
    <xf numFmtId="164" fontId="18" fillId="0" borderId="92" xfId="1" applyNumberFormat="1" applyFont="1" applyFill="1" applyBorder="1"/>
    <xf numFmtId="0" fontId="23" fillId="0" borderId="93" xfId="0" applyFont="1" applyFill="1" applyBorder="1"/>
    <xf numFmtId="0" fontId="23" fillId="0" borderId="0" xfId="0" applyFont="1" applyFill="1" applyBorder="1"/>
    <xf numFmtId="0" fontId="15" fillId="0" borderId="94" xfId="0" applyFont="1" applyFill="1" applyBorder="1" applyAlignment="1">
      <alignment horizontal="left"/>
    </xf>
    <xf numFmtId="0" fontId="15" fillId="0" borderId="95" xfId="0" applyFont="1" applyFill="1" applyBorder="1" applyAlignment="1">
      <alignment horizontal="left"/>
    </xf>
    <xf numFmtId="0" fontId="15" fillId="0" borderId="96" xfId="1" applyFont="1" applyFill="1" applyBorder="1" applyAlignment="1">
      <alignment horizontal="left" vertical="center"/>
    </xf>
    <xf numFmtId="0" fontId="0" fillId="0" borderId="93" xfId="0" applyFill="1" applyBorder="1"/>
    <xf numFmtId="0" fontId="0" fillId="0" borderId="0" xfId="0" applyFill="1" applyBorder="1"/>
    <xf numFmtId="0" fontId="25" fillId="0" borderId="93" xfId="1" applyFont="1" applyFill="1" applyBorder="1"/>
    <xf numFmtId="0" fontId="25" fillId="0" borderId="0" xfId="1" applyFont="1" applyFill="1" applyBorder="1"/>
    <xf numFmtId="0" fontId="15" fillId="0" borderId="16" xfId="0" applyFont="1" applyFill="1" applyBorder="1" applyAlignment="1">
      <alignment horizontal="left"/>
    </xf>
    <xf numFmtId="0" fontId="15" fillId="0" borderId="17" xfId="0" applyFont="1" applyFill="1" applyBorder="1" applyAlignment="1">
      <alignment horizontal="left"/>
    </xf>
    <xf numFmtId="0" fontId="15" fillId="0" borderId="11" xfId="1" applyFont="1" applyFill="1" applyBorder="1" applyAlignment="1">
      <alignment horizontal="left" vertical="center"/>
    </xf>
    <xf numFmtId="164" fontId="18" fillId="0" borderId="1" xfId="1" applyNumberFormat="1" applyFont="1" applyFill="1" applyBorder="1"/>
    <xf numFmtId="164" fontId="18" fillId="0" borderId="18" xfId="1" applyNumberFormat="1" applyFont="1" applyFill="1" applyBorder="1"/>
    <xf numFmtId="164" fontId="18" fillId="0" borderId="82" xfId="1" applyNumberFormat="1" applyFont="1" applyFill="1" applyBorder="1"/>
    <xf numFmtId="164" fontId="18" fillId="0" borderId="3" xfId="1" applyNumberFormat="1" applyFont="1" applyFill="1" applyBorder="1"/>
    <xf numFmtId="0" fontId="15" fillId="0" borderId="0" xfId="1" applyFont="1" applyFill="1" applyBorder="1"/>
    <xf numFmtId="0" fontId="23" fillId="0" borderId="88" xfId="0" applyFont="1" applyFill="1" applyBorder="1"/>
    <xf numFmtId="0" fontId="23" fillId="0" borderId="8" xfId="0" applyFont="1" applyFill="1" applyBorder="1"/>
    <xf numFmtId="0" fontId="23" fillId="0" borderId="57" xfId="0" applyFont="1" applyFill="1" applyBorder="1"/>
    <xf numFmtId="0" fontId="15" fillId="0" borderId="100" xfId="0" applyFont="1" applyFill="1" applyBorder="1" applyAlignment="1">
      <alignment horizontal="left"/>
    </xf>
    <xf numFmtId="0" fontId="15" fillId="0" borderId="50" xfId="0" applyFont="1" applyFill="1" applyBorder="1" applyAlignment="1">
      <alignment horizontal="left"/>
    </xf>
    <xf numFmtId="0" fontId="15" fillId="0" borderId="101" xfId="0" applyFont="1" applyFill="1" applyBorder="1" applyAlignment="1">
      <alignment horizontal="left"/>
    </xf>
    <xf numFmtId="0" fontId="15" fillId="0" borderId="89" xfId="0" applyFont="1" applyFill="1" applyBorder="1" applyAlignment="1">
      <alignment horizontal="left"/>
    </xf>
    <xf numFmtId="0" fontId="15" fillId="0" borderId="5" xfId="0" applyFont="1" applyFill="1" applyBorder="1" applyAlignment="1">
      <alignment horizontal="left"/>
    </xf>
    <xf numFmtId="0" fontId="15" fillId="0" borderId="55" xfId="0" applyFont="1" applyFill="1" applyBorder="1" applyAlignment="1">
      <alignment horizontal="left"/>
    </xf>
    <xf numFmtId="0" fontId="15" fillId="0" borderId="98" xfId="1" applyFont="1" applyFill="1" applyBorder="1" applyAlignment="1">
      <alignment horizontal="left" vertical="center"/>
    </xf>
    <xf numFmtId="0" fontId="15" fillId="0" borderId="66" xfId="1" applyFont="1" applyFill="1" applyBorder="1" applyAlignment="1">
      <alignment horizontal="left" vertical="center"/>
    </xf>
    <xf numFmtId="0" fontId="15" fillId="0" borderId="99" xfId="1" applyFont="1" applyFill="1" applyBorder="1" applyAlignment="1">
      <alignment horizontal="left" vertical="center"/>
    </xf>
    <xf numFmtId="0" fontId="0" fillId="0" borderId="89" xfId="0" applyFill="1" applyBorder="1"/>
    <xf numFmtId="0" fontId="0" fillId="0" borderId="5" xfId="0" applyFill="1" applyBorder="1"/>
    <xf numFmtId="0" fontId="0" fillId="0" borderId="55" xfId="0" applyFill="1" applyBorder="1"/>
    <xf numFmtId="0" fontId="25" fillId="0" borderId="89" xfId="1" applyFont="1" applyFill="1" applyBorder="1"/>
    <xf numFmtId="0" fontId="25" fillId="0" borderId="5" xfId="1" applyFont="1" applyFill="1" applyBorder="1"/>
    <xf numFmtId="0" fontId="15" fillId="0" borderId="55" xfId="1" applyFont="1" applyFill="1" applyBorder="1"/>
    <xf numFmtId="164" fontId="18" fillId="0" borderId="85" xfId="1" applyNumberFormat="1" applyFont="1" applyFill="1" applyBorder="1" applyAlignment="1">
      <alignment horizontal="right"/>
    </xf>
    <xf numFmtId="164" fontId="18" fillId="0" borderId="92" xfId="1" applyNumberFormat="1" applyFont="1" applyFill="1" applyBorder="1" applyAlignment="1">
      <alignment horizontal="right"/>
    </xf>
    <xf numFmtId="0" fontId="23" fillId="0" borderId="1" xfId="0" applyFont="1" applyFill="1" applyBorder="1"/>
    <xf numFmtId="0" fontId="15" fillId="0" borderId="102" xfId="0" applyFont="1" applyFill="1" applyBorder="1" applyAlignment="1">
      <alignment horizontal="left"/>
    </xf>
    <xf numFmtId="0" fontId="15" fillId="0" borderId="18" xfId="0" applyFont="1" applyFill="1" applyBorder="1" applyAlignment="1">
      <alignment horizontal="left"/>
    </xf>
    <xf numFmtId="0" fontId="15" fillId="0" borderId="103" xfId="1" applyFont="1" applyFill="1" applyBorder="1" applyAlignment="1">
      <alignment horizontal="left" vertical="center"/>
    </xf>
    <xf numFmtId="0" fontId="0" fillId="0" borderId="18" xfId="0" applyFill="1" applyBorder="1"/>
    <xf numFmtId="164" fontId="18" fillId="0" borderId="1" xfId="1" applyNumberFormat="1" applyFont="1" applyFill="1" applyBorder="1" applyAlignment="1">
      <alignment horizontal="right"/>
    </xf>
    <xf numFmtId="164" fontId="18" fillId="0" borderId="18" xfId="1" applyNumberFormat="1" applyFont="1" applyFill="1" applyBorder="1" applyAlignment="1">
      <alignment horizontal="right"/>
    </xf>
    <xf numFmtId="164" fontId="18" fillId="0" borderId="82" xfId="1" applyNumberFormat="1" applyFont="1" applyFill="1" applyBorder="1" applyAlignment="1">
      <alignment horizontal="right"/>
    </xf>
    <xf numFmtId="164" fontId="18" fillId="0" borderId="3" xfId="1" applyNumberFormat="1" applyFont="1" applyFill="1" applyBorder="1" applyAlignment="1">
      <alignment horizontal="right"/>
    </xf>
    <xf numFmtId="0" fontId="25" fillId="0" borderId="18" xfId="1" applyFont="1" applyFill="1" applyBorder="1"/>
    <xf numFmtId="0" fontId="25" fillId="0" borderId="55" xfId="1" applyFont="1" applyFill="1" applyBorder="1"/>
    <xf numFmtId="0" fontId="15" fillId="0" borderId="4" xfId="1" applyFont="1" applyFill="1" applyBorder="1" applyAlignment="1">
      <alignment horizontal="center" vertical="center" wrapText="1"/>
    </xf>
    <xf numFmtId="0" fontId="15" fillId="0" borderId="4" xfId="0" applyFont="1" applyFill="1" applyBorder="1" applyAlignment="1">
      <alignment horizontal="center" vertical="center" wrapText="1"/>
    </xf>
    <xf numFmtId="0" fontId="15" fillId="0" borderId="104" xfId="0" applyFont="1" applyFill="1" applyBorder="1" applyAlignment="1">
      <alignment horizontal="center" vertical="center" wrapText="1"/>
    </xf>
    <xf numFmtId="0" fontId="15" fillId="0" borderId="67" xfId="0" applyFont="1" applyFill="1" applyBorder="1" applyAlignment="1">
      <alignment horizontal="center" vertical="center" wrapText="1"/>
    </xf>
    <xf numFmtId="0" fontId="15" fillId="0" borderId="87" xfId="0" applyFont="1" applyFill="1" applyBorder="1" applyAlignment="1">
      <alignment horizontal="center" vertical="center" wrapText="1"/>
    </xf>
    <xf numFmtId="0" fontId="15" fillId="0" borderId="97" xfId="0" applyFont="1" applyFill="1" applyBorder="1" applyAlignment="1">
      <alignment horizontal="center" vertical="center" wrapText="1"/>
    </xf>
    <xf numFmtId="0" fontId="15" fillId="0" borderId="104" xfId="1" applyFont="1" applyFill="1" applyBorder="1" applyAlignment="1">
      <alignment horizontal="center" vertical="center" wrapText="1"/>
    </xf>
    <xf numFmtId="0" fontId="15" fillId="0" borderId="105" xfId="1" applyFont="1" applyFill="1" applyBorder="1" applyAlignment="1">
      <alignment horizontal="center" vertical="center" wrapText="1"/>
    </xf>
    <xf numFmtId="0" fontId="15" fillId="0" borderId="56" xfId="1" applyFont="1" applyFill="1" applyBorder="1" applyAlignment="1">
      <alignment horizontal="center" vertical="center" wrapText="1"/>
    </xf>
    <xf numFmtId="0" fontId="15" fillId="3" borderId="91" xfId="1" applyFont="1" applyFill="1" applyBorder="1" applyAlignment="1">
      <alignment horizontal="center"/>
    </xf>
    <xf numFmtId="0" fontId="15" fillId="3" borderId="7" xfId="1" applyFont="1" applyFill="1" applyBorder="1" applyAlignment="1">
      <alignment horizontal="center"/>
    </xf>
    <xf numFmtId="0" fontId="15" fillId="3" borderId="3" xfId="1" applyFont="1" applyFill="1" applyBorder="1" applyAlignment="1">
      <alignment horizontal="center"/>
    </xf>
    <xf numFmtId="0" fontId="23" fillId="0" borderId="14" xfId="0" applyFont="1" applyFill="1" applyBorder="1"/>
    <xf numFmtId="0" fontId="15" fillId="0" borderId="106" xfId="0" applyFont="1" applyFill="1" applyBorder="1" applyAlignment="1">
      <alignment horizontal="left"/>
    </xf>
    <xf numFmtId="0" fontId="15" fillId="0" borderId="6" xfId="0" applyFont="1" applyFill="1" applyBorder="1" applyAlignment="1">
      <alignment horizontal="left"/>
    </xf>
    <xf numFmtId="0" fontId="15" fillId="0" borderId="68" xfId="1" applyFont="1" applyFill="1" applyBorder="1" applyAlignment="1">
      <alignment horizontal="left" vertical="center"/>
    </xf>
    <xf numFmtId="0" fontId="0" fillId="0" borderId="6" xfId="0" applyFill="1" applyBorder="1"/>
    <xf numFmtId="0" fontId="25" fillId="0" borderId="6" xfId="1" applyFont="1" applyFill="1" applyBorder="1"/>
    <xf numFmtId="0" fontId="15" fillId="0" borderId="49" xfId="1" applyFont="1" applyFill="1" applyBorder="1" applyAlignment="1">
      <alignment horizontal="center" vertical="center" wrapText="1"/>
    </xf>
    <xf numFmtId="0" fontId="15" fillId="3" borderId="92" xfId="1" applyFont="1" applyFill="1" applyBorder="1" applyAlignment="1">
      <alignment horizontal="center"/>
    </xf>
    <xf numFmtId="0" fontId="19" fillId="0" borderId="0" xfId="6" applyFont="1" applyFill="1" applyAlignment="1">
      <alignment horizontal="left" vertical="center" wrapText="1"/>
    </xf>
    <xf numFmtId="0" fontId="26" fillId="2" borderId="0" xfId="6" applyFont="1" applyFill="1"/>
    <xf numFmtId="0" fontId="18" fillId="2" borderId="0" xfId="6" applyFont="1" applyFill="1"/>
    <xf numFmtId="0" fontId="20" fillId="2" borderId="0" xfId="6" applyFont="1" applyFill="1"/>
    <xf numFmtId="164" fontId="18" fillId="0" borderId="36" xfId="6" applyNumberFormat="1" applyFont="1" applyFill="1" applyBorder="1" applyAlignment="1" applyProtection="1">
      <alignment horizontal="right" wrapText="1"/>
      <protection hidden="1"/>
    </xf>
    <xf numFmtId="164" fontId="18" fillId="0" borderId="37" xfId="6" applyNumberFormat="1" applyFont="1" applyFill="1" applyBorder="1" applyAlignment="1" applyProtection="1">
      <alignment horizontal="right"/>
      <protection hidden="1"/>
    </xf>
    <xf numFmtId="164" fontId="18" fillId="0" borderId="107" xfId="6" applyNumberFormat="1" applyFont="1" applyFill="1" applyBorder="1" applyAlignment="1" applyProtection="1">
      <alignment horizontal="right"/>
      <protection hidden="1"/>
    </xf>
    <xf numFmtId="164" fontId="18" fillId="0" borderId="37" xfId="6" applyNumberFormat="1" applyFont="1" applyFill="1" applyBorder="1" applyAlignment="1" applyProtection="1">
      <alignment horizontal="right" wrapText="1"/>
      <protection hidden="1"/>
    </xf>
    <xf numFmtId="164" fontId="18" fillId="0" borderId="107" xfId="6" applyNumberFormat="1" applyFont="1" applyFill="1" applyBorder="1" applyAlignment="1" applyProtection="1">
      <alignment horizontal="right" wrapText="1"/>
      <protection hidden="1"/>
    </xf>
    <xf numFmtId="0" fontId="18" fillId="0" borderId="20" xfId="0" applyNumberFormat="1" applyFont="1" applyFill="1" applyBorder="1" applyAlignment="1">
      <alignment horizontal="center" vertical="center"/>
    </xf>
    <xf numFmtId="0" fontId="18" fillId="0" borderId="24" xfId="0" applyNumberFormat="1" applyFont="1" applyFill="1" applyBorder="1" applyAlignment="1">
      <alignment horizontal="center" vertical="center"/>
    </xf>
    <xf numFmtId="0" fontId="18" fillId="0" borderId="21" xfId="0" applyNumberFormat="1" applyFont="1" applyFill="1" applyBorder="1" applyAlignment="1">
      <alignment horizontal="center" vertical="center"/>
    </xf>
    <xf numFmtId="0" fontId="18" fillId="0" borderId="22" xfId="0" applyFont="1" applyFill="1" applyBorder="1"/>
    <xf numFmtId="0" fontId="18" fillId="0" borderId="23" xfId="0" applyFont="1" applyFill="1" applyBorder="1" applyAlignment="1">
      <alignment horizontal="left"/>
    </xf>
    <xf numFmtId="0" fontId="18" fillId="0" borderId="25" xfId="0" applyNumberFormat="1" applyFont="1" applyFill="1" applyBorder="1" applyAlignment="1">
      <alignment horizontal="center" vertical="center"/>
    </xf>
    <xf numFmtId="0" fontId="18" fillId="0" borderId="17" xfId="0" applyFont="1" applyFill="1" applyBorder="1"/>
    <xf numFmtId="0" fontId="15" fillId="0" borderId="24" xfId="0" applyFont="1" applyFill="1" applyBorder="1" applyAlignment="1">
      <alignment horizontal="left"/>
    </xf>
    <xf numFmtId="0" fontId="18" fillId="0" borderId="24" xfId="0" applyFont="1" applyFill="1" applyBorder="1" applyAlignment="1">
      <alignment horizontal="left"/>
    </xf>
    <xf numFmtId="0" fontId="18" fillId="0" borderId="17" xfId="0" applyFont="1" applyFill="1" applyBorder="1" applyAlignment="1">
      <alignment wrapText="1"/>
    </xf>
    <xf numFmtId="0" fontId="18" fillId="0" borderId="26" xfId="0" applyNumberFormat="1" applyFont="1" applyFill="1" applyBorder="1" applyAlignment="1">
      <alignment horizontal="center" vertical="center"/>
    </xf>
    <xf numFmtId="0" fontId="18" fillId="0" borderId="27" xfId="0" applyFont="1" applyFill="1" applyBorder="1"/>
    <xf numFmtId="0" fontId="18" fillId="0" borderId="28" xfId="0" applyFont="1" applyFill="1" applyBorder="1" applyAlignment="1">
      <alignment horizontal="left"/>
    </xf>
    <xf numFmtId="0" fontId="18" fillId="0" borderId="0" xfId="0" applyFont="1" applyFill="1" applyBorder="1" applyAlignment="1">
      <alignment horizontal="center"/>
    </xf>
    <xf numFmtId="0" fontId="22" fillId="0" borderId="0" xfId="6" applyFont="1" applyFill="1"/>
    <xf numFmtId="3" fontId="20" fillId="0" borderId="33" xfId="6" applyNumberFormat="1" applyFont="1" applyFill="1" applyBorder="1" applyAlignment="1">
      <alignment horizontal="left" vertical="center" wrapText="1"/>
    </xf>
    <xf numFmtId="3" fontId="20" fillId="0" borderId="34" xfId="6" applyNumberFormat="1" applyFont="1" applyFill="1" applyBorder="1" applyAlignment="1">
      <alignment horizontal="left" vertical="center" wrapText="1"/>
    </xf>
    <xf numFmtId="0" fontId="51" fillId="0" borderId="0" xfId="12" applyFont="1" applyFill="1" applyBorder="1" applyAlignment="1">
      <alignment horizontal="left" vertical="center" shrinkToFit="1"/>
    </xf>
    <xf numFmtId="0" fontId="54" fillId="0" borderId="0" xfId="18" applyFont="1" applyFill="1" applyBorder="1" applyAlignment="1" applyProtection="1">
      <alignment horizontal="left" shrinkToFit="1"/>
    </xf>
    <xf numFmtId="0" fontId="15" fillId="0" borderId="0" xfId="23" applyFont="1"/>
    <xf numFmtId="165" fontId="15" fillId="0" borderId="74" xfId="23" applyNumberFormat="1" applyFont="1" applyBorder="1" applyAlignment="1">
      <alignment horizontal="right"/>
    </xf>
    <xf numFmtId="165" fontId="15" fillId="0" borderId="8" xfId="23" applyNumberFormat="1" applyFont="1" applyBorder="1" applyAlignment="1">
      <alignment horizontal="right"/>
    </xf>
    <xf numFmtId="165" fontId="15" fillId="0" borderId="75" xfId="23" applyNumberFormat="1" applyFont="1" applyBorder="1" applyAlignment="1">
      <alignment horizontal="right"/>
    </xf>
    <xf numFmtId="165" fontId="15" fillId="0" borderId="76" xfId="23" applyNumberFormat="1" applyFont="1" applyBorder="1" applyAlignment="1">
      <alignment horizontal="right"/>
    </xf>
    <xf numFmtId="165" fontId="15" fillId="0" borderId="5" xfId="23" applyNumberFormat="1" applyFont="1" applyBorder="1" applyAlignment="1">
      <alignment horizontal="right"/>
    </xf>
    <xf numFmtId="165" fontId="15" fillId="0" borderId="77" xfId="23" applyNumberFormat="1" applyFont="1" applyBorder="1" applyAlignment="1">
      <alignment horizontal="right"/>
    </xf>
    <xf numFmtId="0" fontId="15" fillId="0" borderId="5" xfId="1" applyFont="1" applyFill="1" applyBorder="1" applyAlignment="1">
      <alignment horizontal="center"/>
    </xf>
    <xf numFmtId="165" fontId="15" fillId="0" borderId="78" xfId="23" applyNumberFormat="1" applyFont="1" applyBorder="1" applyAlignment="1">
      <alignment horizontal="right"/>
    </xf>
    <xf numFmtId="165" fontId="15" fillId="0" borderId="7" xfId="23" applyNumberFormat="1" applyFont="1" applyBorder="1" applyAlignment="1">
      <alignment horizontal="right"/>
    </xf>
    <xf numFmtId="165" fontId="15" fillId="0" borderId="79" xfId="23" applyNumberFormat="1" applyFont="1" applyBorder="1" applyAlignment="1">
      <alignment horizontal="right"/>
    </xf>
    <xf numFmtId="17" fontId="15" fillId="0" borderId="0" xfId="1" quotePrefix="1" applyNumberFormat="1" applyFont="1" applyFill="1" applyAlignment="1">
      <alignment vertical="top"/>
    </xf>
    <xf numFmtId="0" fontId="15" fillId="4" borderId="91" xfId="1" applyFont="1" applyFill="1" applyBorder="1" applyAlignment="1">
      <alignment horizontal="center"/>
    </xf>
    <xf numFmtId="0" fontId="15" fillId="4" borderId="7" xfId="1" applyFont="1" applyFill="1" applyBorder="1" applyAlignment="1">
      <alignment horizontal="center"/>
    </xf>
    <xf numFmtId="0" fontId="15" fillId="4" borderId="92" xfId="1" applyFont="1" applyFill="1" applyBorder="1" applyAlignment="1">
      <alignment horizontal="center"/>
    </xf>
    <xf numFmtId="0" fontId="15" fillId="4" borderId="19" xfId="1" applyFont="1" applyFill="1" applyBorder="1" applyAlignment="1">
      <alignment horizontal="center"/>
    </xf>
    <xf numFmtId="0" fontId="15" fillId="4" borderId="3" xfId="1" applyFont="1" applyFill="1" applyBorder="1" applyAlignment="1">
      <alignment horizontal="center"/>
    </xf>
    <xf numFmtId="0" fontId="18" fillId="4" borderId="91" xfId="1" applyFont="1" applyFill="1" applyBorder="1" applyAlignment="1">
      <alignment horizontal="center"/>
    </xf>
    <xf numFmtId="0" fontId="18" fillId="4" borderId="7" xfId="1" applyFont="1" applyFill="1" applyBorder="1" applyAlignment="1">
      <alignment horizontal="center"/>
    </xf>
    <xf numFmtId="0" fontId="18" fillId="4" borderId="92" xfId="1" applyFont="1" applyFill="1" applyBorder="1" applyAlignment="1">
      <alignment horizontal="center"/>
    </xf>
    <xf numFmtId="164" fontId="15" fillId="0" borderId="88" xfId="1" applyNumberFormat="1" applyFont="1" applyFill="1" applyBorder="1"/>
    <xf numFmtId="164" fontId="15" fillId="0" borderId="8" xfId="1" applyNumberFormat="1" applyFont="1" applyFill="1" applyBorder="1" applyAlignment="1">
      <alignment horizontal="right"/>
    </xf>
    <xf numFmtId="164" fontId="15" fillId="0" borderId="57" xfId="1" applyNumberFormat="1" applyFont="1" applyFill="1" applyBorder="1" applyAlignment="1">
      <alignment horizontal="right"/>
    </xf>
    <xf numFmtId="164" fontId="15" fillId="0" borderId="89" xfId="1" applyNumberFormat="1" applyFont="1" applyFill="1" applyBorder="1"/>
    <xf numFmtId="164" fontId="15" fillId="0" borderId="5" xfId="1" applyNumberFormat="1" applyFont="1" applyFill="1" applyBorder="1" applyAlignment="1">
      <alignment horizontal="right"/>
    </xf>
    <xf numFmtId="164" fontId="15" fillId="0" borderId="55" xfId="1" applyNumberFormat="1" applyFont="1" applyFill="1" applyBorder="1" applyAlignment="1">
      <alignment horizontal="right"/>
    </xf>
    <xf numFmtId="164" fontId="15" fillId="0" borderId="90" xfId="1" applyNumberFormat="1" applyFont="1" applyFill="1" applyBorder="1"/>
    <xf numFmtId="164" fontId="15" fillId="0" borderId="81" xfId="1" applyNumberFormat="1" applyFont="1" applyFill="1" applyBorder="1" applyAlignment="1">
      <alignment horizontal="right"/>
    </xf>
    <xf numFmtId="164" fontId="15" fillId="0" borderId="85" xfId="1" applyNumberFormat="1" applyFont="1" applyFill="1" applyBorder="1" applyAlignment="1">
      <alignment horizontal="right"/>
    </xf>
    <xf numFmtId="164" fontId="15" fillId="0" borderId="91" xfId="1" applyNumberFormat="1" applyFont="1" applyFill="1" applyBorder="1"/>
    <xf numFmtId="164" fontId="15" fillId="0" borderId="7" xfId="1" applyNumberFormat="1" applyFont="1" applyFill="1" applyBorder="1"/>
    <xf numFmtId="164" fontId="15" fillId="0" borderId="7" xfId="1" applyNumberFormat="1" applyFont="1" applyFill="1" applyBorder="1" applyAlignment="1">
      <alignment horizontal="right"/>
    </xf>
    <xf numFmtId="164" fontId="15" fillId="0" borderId="92" xfId="1" applyNumberFormat="1" applyFont="1" applyFill="1" applyBorder="1" applyAlignment="1">
      <alignment horizontal="right"/>
    </xf>
    <xf numFmtId="0" fontId="18" fillId="0" borderId="108" xfId="6" applyFont="1" applyFill="1" applyBorder="1"/>
    <xf numFmtId="0" fontId="21" fillId="0" borderId="108" xfId="6" applyNumberFormat="1" applyFont="1" applyFill="1" applyBorder="1" applyAlignment="1">
      <alignment horizontal="left" vertical="center"/>
    </xf>
    <xf numFmtId="0" fontId="21" fillId="0" borderId="108" xfId="6" applyFont="1" applyFill="1" applyBorder="1" applyAlignment="1">
      <alignment horizontal="right" vertical="center"/>
    </xf>
    <xf numFmtId="0" fontId="61" fillId="0" borderId="34" xfId="6" applyFont="1" applyFill="1" applyBorder="1" applyAlignment="1">
      <alignment horizontal="centerContinuous" wrapText="1"/>
    </xf>
    <xf numFmtId="0" fontId="61" fillId="0" borderId="35" xfId="6" applyFont="1" applyFill="1" applyBorder="1" applyAlignment="1">
      <alignment horizontal="centerContinuous" wrapText="1"/>
    </xf>
    <xf numFmtId="0" fontId="35" fillId="0" borderId="0" xfId="10" applyFont="1" applyFill="1" applyAlignment="1" applyProtection="1">
      <alignment horizontal="left" wrapText="1" indent="2"/>
    </xf>
    <xf numFmtId="0" fontId="35" fillId="0" borderId="0" xfId="10" applyFont="1" applyFill="1" applyAlignment="1" applyProtection="1">
      <alignment horizontal="left" indent="2"/>
    </xf>
    <xf numFmtId="0" fontId="62" fillId="7" borderId="0" xfId="10" applyFont="1" applyFill="1" applyAlignment="1" applyProtection="1">
      <alignment vertical="top" wrapText="1"/>
    </xf>
    <xf numFmtId="0" fontId="35" fillId="0" borderId="0" xfId="10" applyFill="1" applyAlignment="1" applyProtection="1">
      <alignment wrapText="1"/>
    </xf>
    <xf numFmtId="165" fontId="15" fillId="0" borderId="14" xfId="23" applyNumberFormat="1" applyFont="1" applyBorder="1" applyAlignment="1">
      <alignment horizontal="right"/>
    </xf>
    <xf numFmtId="165" fontId="15" fillId="0" borderId="6" xfId="23" applyNumberFormat="1" applyFont="1" applyBorder="1" applyAlignment="1">
      <alignment horizontal="right"/>
    </xf>
    <xf numFmtId="164" fontId="15" fillId="8" borderId="5" xfId="1" applyNumberFormat="1" applyFont="1" applyFill="1" applyBorder="1" applyAlignment="1">
      <alignment horizontal="right"/>
    </xf>
    <xf numFmtId="164" fontId="15" fillId="8" borderId="55" xfId="1" applyNumberFormat="1" applyFont="1" applyFill="1" applyBorder="1" applyAlignment="1">
      <alignment horizontal="right"/>
    </xf>
    <xf numFmtId="164" fontId="16" fillId="0" borderId="0" xfId="1" applyNumberFormat="1" applyFont="1" applyFill="1"/>
    <xf numFmtId="164" fontId="16" fillId="0" borderId="0" xfId="1" applyNumberFormat="1" applyFont="1" applyFill="1" applyBorder="1"/>
    <xf numFmtId="164" fontId="15" fillId="0" borderId="0" xfId="1" applyNumberFormat="1" applyFont="1" applyFill="1" applyBorder="1"/>
    <xf numFmtId="164" fontId="15" fillId="0" borderId="51" xfId="1" applyNumberFormat="1" applyFont="1" applyFill="1" applyBorder="1"/>
    <xf numFmtId="164" fontId="15" fillId="0" borderId="55" xfId="1" applyNumberFormat="1" applyFont="1" applyFill="1" applyBorder="1"/>
    <xf numFmtId="164" fontId="15" fillId="0" borderId="18" xfId="1" applyNumberFormat="1" applyFont="1" applyFill="1" applyBorder="1"/>
    <xf numFmtId="165" fontId="25" fillId="0" borderId="5" xfId="1" applyNumberFormat="1" applyFont="1" applyFill="1" applyBorder="1"/>
    <xf numFmtId="165" fontId="25" fillId="0" borderId="55" xfId="1" applyNumberFormat="1" applyFont="1" applyFill="1" applyBorder="1"/>
    <xf numFmtId="0" fontId="18" fillId="9" borderId="91" xfId="1" applyFont="1" applyFill="1" applyBorder="1" applyAlignment="1">
      <alignment horizontal="center"/>
    </xf>
    <xf numFmtId="0" fontId="18" fillId="9" borderId="7" xfId="1" applyFont="1" applyFill="1" applyBorder="1" applyAlignment="1">
      <alignment horizontal="center"/>
    </xf>
    <xf numFmtId="0" fontId="18" fillId="9" borderId="92" xfId="1" applyFont="1" applyFill="1" applyBorder="1" applyAlignment="1">
      <alignment horizontal="center"/>
    </xf>
    <xf numFmtId="0" fontId="15" fillId="0" borderId="18" xfId="1" applyFont="1" applyFill="1" applyBorder="1"/>
    <xf numFmtId="165" fontId="15" fillId="0" borderId="76" xfId="23" applyNumberFormat="1" applyFont="1" applyFill="1" applyBorder="1" applyAlignment="1">
      <alignment horizontal="right"/>
    </xf>
    <xf numFmtId="165" fontId="15" fillId="0" borderId="5" xfId="23" applyNumberFormat="1" applyFont="1" applyFill="1" applyBorder="1" applyAlignment="1">
      <alignment horizontal="right"/>
    </xf>
    <xf numFmtId="165" fontId="15" fillId="0" borderId="77" xfId="23" applyNumberFormat="1" applyFont="1" applyFill="1" applyBorder="1" applyAlignment="1">
      <alignment horizontal="right"/>
    </xf>
    <xf numFmtId="0" fontId="35" fillId="0" borderId="0" xfId="10" applyAlignment="1" applyProtection="1">
      <alignment horizontal="left" vertical="center" indent="2"/>
    </xf>
    <xf numFmtId="164" fontId="15" fillId="0" borderId="76" xfId="1" applyNumberFormat="1" applyFont="1" applyFill="1" applyBorder="1" applyAlignment="1">
      <alignment horizontal="right"/>
    </xf>
    <xf numFmtId="164" fontId="15" fillId="0" borderId="77" xfId="1" applyNumberFormat="1" applyFont="1" applyFill="1" applyBorder="1" applyAlignment="1">
      <alignment horizontal="right"/>
    </xf>
    <xf numFmtId="0" fontId="15" fillId="0" borderId="8" xfId="1" applyFont="1" applyFill="1" applyBorder="1"/>
    <xf numFmtId="0" fontId="15" fillId="0" borderId="8" xfId="1" applyFont="1" applyFill="1" applyBorder="1" applyAlignment="1">
      <alignment horizontal="center"/>
    </xf>
    <xf numFmtId="0" fontId="15" fillId="0" borderId="8" xfId="1" quotePrefix="1" applyFont="1" applyFill="1" applyBorder="1" applyAlignment="1">
      <alignment horizontal="left"/>
    </xf>
    <xf numFmtId="0" fontId="15" fillId="0" borderId="5" xfId="1" quotePrefix="1" applyFont="1" applyFill="1" applyBorder="1" applyAlignment="1">
      <alignment horizontal="left"/>
    </xf>
    <xf numFmtId="0" fontId="15" fillId="0" borderId="5" xfId="1" applyFont="1" applyFill="1" applyBorder="1" applyAlignment="1">
      <alignment horizontal="center" vertical="center"/>
    </xf>
    <xf numFmtId="0" fontId="15" fillId="0" borderId="5" xfId="1" applyFont="1" applyFill="1" applyBorder="1" applyAlignment="1">
      <alignment vertical="center"/>
    </xf>
    <xf numFmtId="0" fontId="15" fillId="0" borderId="3" xfId="1" applyFont="1" applyFill="1" applyBorder="1"/>
    <xf numFmtId="0" fontId="15" fillId="0" borderId="7" xfId="1" applyFont="1" applyFill="1" applyBorder="1" applyAlignment="1">
      <alignment horizontal="center"/>
    </xf>
    <xf numFmtId="0" fontId="15" fillId="0" borderId="1" xfId="1" applyFont="1" applyFill="1" applyBorder="1"/>
    <xf numFmtId="0" fontId="15" fillId="0" borderId="111" xfId="1" applyFont="1" applyFill="1" applyBorder="1"/>
    <xf numFmtId="0" fontId="15" fillId="0" borderId="112" xfId="1" applyFont="1" applyFill="1" applyBorder="1" applyAlignment="1">
      <alignment horizontal="center"/>
    </xf>
    <xf numFmtId="165" fontId="15" fillId="0" borderId="113" xfId="23" applyNumberFormat="1" applyFont="1" applyBorder="1" applyAlignment="1">
      <alignment horizontal="right"/>
    </xf>
    <xf numFmtId="165" fontId="15" fillId="0" borderId="112" xfId="23" applyNumberFormat="1" applyFont="1" applyBorder="1" applyAlignment="1">
      <alignment horizontal="right"/>
    </xf>
    <xf numFmtId="165" fontId="15" fillId="0" borderId="110" xfId="23" applyNumberFormat="1" applyFont="1" applyBorder="1" applyAlignment="1">
      <alignment horizontal="right"/>
    </xf>
    <xf numFmtId="0" fontId="15" fillId="0" borderId="112" xfId="1" quotePrefix="1" applyFont="1" applyFill="1" applyBorder="1" applyAlignment="1">
      <alignment horizontal="left"/>
    </xf>
    <xf numFmtId="164" fontId="18" fillId="0" borderId="114" xfId="6" applyNumberFormat="1" applyFont="1" applyFill="1" applyBorder="1" applyAlignment="1" applyProtection="1">
      <alignment horizontal="right" wrapText="1"/>
      <protection hidden="1"/>
    </xf>
    <xf numFmtId="0" fontId="65" fillId="0" borderId="0" xfId="4" applyFont="1" applyFill="1"/>
    <xf numFmtId="0" fontId="15" fillId="2" borderId="5" xfId="2" applyFont="1" applyFill="1" applyBorder="1" applyAlignment="1">
      <alignment horizontal="right"/>
    </xf>
    <xf numFmtId="0" fontId="15" fillId="2" borderId="5" xfId="2" applyFont="1" applyFill="1" applyBorder="1" applyAlignment="1">
      <alignment horizontal="left"/>
    </xf>
    <xf numFmtId="0" fontId="15" fillId="2" borderId="5" xfId="2" quotePrefix="1" applyFont="1" applyFill="1" applyBorder="1" applyAlignment="1">
      <alignment horizontal="right"/>
    </xf>
    <xf numFmtId="0" fontId="15" fillId="2" borderId="81" xfId="2" applyFont="1" applyFill="1" applyBorder="1" applyAlignment="1">
      <alignment horizontal="left"/>
    </xf>
    <xf numFmtId="0" fontId="15" fillId="2" borderId="8" xfId="1" applyFont="1" applyFill="1" applyBorder="1" applyAlignment="1">
      <alignment horizontal="right" vertical="center"/>
    </xf>
    <xf numFmtId="0" fontId="15" fillId="2" borderId="5" xfId="1" applyFont="1" applyFill="1" applyBorder="1"/>
    <xf numFmtId="0" fontId="15" fillId="2" borderId="5" xfId="1" applyFont="1" applyFill="1" applyBorder="1" applyAlignment="1">
      <alignment horizontal="right" vertical="center"/>
    </xf>
    <xf numFmtId="0" fontId="15" fillId="2" borderId="81" xfId="1" applyFont="1" applyFill="1" applyBorder="1" applyAlignment="1">
      <alignment horizontal="right" vertical="center"/>
    </xf>
    <xf numFmtId="0" fontId="15" fillId="2" borderId="81" xfId="1" applyFont="1" applyFill="1" applyBorder="1"/>
    <xf numFmtId="0" fontId="15" fillId="2" borderId="5" xfId="1" applyFont="1" applyFill="1" applyBorder="1" applyAlignment="1">
      <alignment horizontal="right"/>
    </xf>
    <xf numFmtId="0" fontId="15" fillId="2" borderId="6" xfId="1" applyFont="1" applyFill="1" applyBorder="1"/>
    <xf numFmtId="0" fontId="15" fillId="2" borderId="81" xfId="1" applyFont="1" applyFill="1" applyBorder="1" applyAlignment="1">
      <alignment horizontal="right"/>
    </xf>
    <xf numFmtId="0" fontId="15" fillId="2" borderId="84" xfId="1" applyFont="1" applyFill="1" applyBorder="1"/>
    <xf numFmtId="0" fontId="15" fillId="0" borderId="0" xfId="0" applyFont="1" applyFill="1" applyBorder="1"/>
    <xf numFmtId="0" fontId="15" fillId="0" borderId="0" xfId="0" applyFont="1" applyFill="1" applyBorder="1" applyAlignment="1">
      <alignment vertical="top"/>
    </xf>
    <xf numFmtId="0" fontId="15" fillId="0" borderId="0" xfId="23" applyFont="1" applyBorder="1"/>
    <xf numFmtId="0" fontId="15" fillId="2" borderId="94" xfId="0" applyFont="1" applyFill="1" applyBorder="1" applyAlignment="1">
      <alignment horizontal="left"/>
    </xf>
    <xf numFmtId="0" fontId="15" fillId="2" borderId="9" xfId="0" applyFont="1" applyFill="1" applyBorder="1" applyAlignment="1">
      <alignment horizontal="left"/>
    </xf>
    <xf numFmtId="0" fontId="15" fillId="2" borderId="95" xfId="0" applyFont="1" applyFill="1" applyBorder="1" applyAlignment="1">
      <alignment horizontal="left"/>
    </xf>
    <xf numFmtId="0" fontId="15" fillId="2" borderId="15" xfId="0" applyFont="1" applyFill="1" applyBorder="1" applyAlignment="1">
      <alignment horizontal="left"/>
    </xf>
    <xf numFmtId="0" fontId="15" fillId="2" borderId="96" xfId="1" applyFont="1" applyFill="1" applyBorder="1" applyAlignment="1">
      <alignment horizontal="left" vertical="center"/>
    </xf>
    <xf numFmtId="0" fontId="15" fillId="2" borderId="2" xfId="1" applyFont="1" applyFill="1" applyBorder="1" applyAlignment="1">
      <alignment horizontal="left" vertical="center"/>
    </xf>
    <xf numFmtId="0" fontId="0" fillId="2" borderId="93" xfId="0" applyFill="1" applyBorder="1"/>
    <xf numFmtId="0" fontId="0" fillId="2" borderId="0" xfId="0" applyFill="1"/>
    <xf numFmtId="0" fontId="25" fillId="2" borderId="93" xfId="1" applyFont="1" applyFill="1" applyBorder="1"/>
    <xf numFmtId="0" fontId="25" fillId="2" borderId="0" xfId="1" applyFont="1" applyFill="1"/>
    <xf numFmtId="0" fontId="15" fillId="2" borderId="105" xfId="1" applyFont="1" applyFill="1" applyBorder="1" applyAlignment="1">
      <alignment horizontal="center" vertical="center" wrapText="1"/>
    </xf>
    <xf numFmtId="0" fontId="15" fillId="2" borderId="4" xfId="0" applyFont="1" applyFill="1" applyBorder="1" applyAlignment="1">
      <alignment horizontal="center" vertical="center" wrapText="1"/>
    </xf>
    <xf numFmtId="0" fontId="15" fillId="2" borderId="4" xfId="1" applyFont="1" applyFill="1" applyBorder="1" applyAlignment="1">
      <alignment horizontal="center" vertical="center" wrapText="1"/>
    </xf>
    <xf numFmtId="164" fontId="18" fillId="2" borderId="88" xfId="1" applyNumberFormat="1" applyFont="1" applyFill="1" applyBorder="1"/>
    <xf numFmtId="164" fontId="18" fillId="2" borderId="89" xfId="1" applyNumberFormat="1" applyFont="1" applyFill="1" applyBorder="1"/>
    <xf numFmtId="164" fontId="18" fillId="2" borderId="5" xfId="1" applyNumberFormat="1" applyFont="1" applyFill="1" applyBorder="1"/>
    <xf numFmtId="164" fontId="18" fillId="2" borderId="90" xfId="1" applyNumberFormat="1" applyFont="1" applyFill="1" applyBorder="1"/>
    <xf numFmtId="164" fontId="18" fillId="2" borderId="81" xfId="1" applyNumberFormat="1" applyFont="1" applyFill="1" applyBorder="1"/>
    <xf numFmtId="164" fontId="18" fillId="2" borderId="91" xfId="1" applyNumberFormat="1" applyFont="1" applyFill="1" applyBorder="1"/>
    <xf numFmtId="164" fontId="18" fillId="2" borderId="7" xfId="1" applyNumberFormat="1" applyFont="1" applyFill="1" applyBorder="1"/>
    <xf numFmtId="0" fontId="23" fillId="2" borderId="93" xfId="0" applyFont="1" applyFill="1" applyBorder="1"/>
    <xf numFmtId="0" fontId="23" fillId="2" borderId="0" xfId="0" applyFont="1" applyFill="1" applyBorder="1"/>
    <xf numFmtId="0" fontId="0" fillId="2" borderId="0" xfId="0" applyFill="1" applyBorder="1"/>
    <xf numFmtId="0" fontId="25" fillId="2" borderId="0" xfId="1" applyFont="1" applyFill="1" applyBorder="1"/>
    <xf numFmtId="0" fontId="15" fillId="2" borderId="86" xfId="1" applyFont="1" applyFill="1" applyBorder="1" applyAlignment="1">
      <alignment horizontal="center" vertical="center" wrapText="1"/>
    </xf>
    <xf numFmtId="0" fontId="15" fillId="2" borderId="67" xfId="0" applyFont="1" applyFill="1" applyBorder="1" applyAlignment="1">
      <alignment horizontal="center" vertical="center" wrapText="1"/>
    </xf>
    <xf numFmtId="164" fontId="18" fillId="2" borderId="8" xfId="1" applyNumberFormat="1" applyFont="1" applyFill="1" applyBorder="1"/>
    <xf numFmtId="0" fontId="23" fillId="2" borderId="88" xfId="0" applyFont="1" applyFill="1" applyBorder="1"/>
    <xf numFmtId="0" fontId="23" fillId="2" borderId="8" xfId="0" applyFont="1" applyFill="1" applyBorder="1"/>
    <xf numFmtId="0" fontId="15" fillId="2" borderId="100" xfId="0" applyFont="1" applyFill="1" applyBorder="1" applyAlignment="1">
      <alignment horizontal="left"/>
    </xf>
    <xf numFmtId="0" fontId="15" fillId="2" borderId="50" xfId="0" applyFont="1" applyFill="1" applyBorder="1" applyAlignment="1">
      <alignment horizontal="left"/>
    </xf>
    <xf numFmtId="0" fontId="15" fillId="2" borderId="89" xfId="0" applyFont="1" applyFill="1" applyBorder="1" applyAlignment="1">
      <alignment horizontal="left"/>
    </xf>
    <xf numFmtId="0" fontId="15" fillId="2" borderId="5" xfId="0" applyFont="1" applyFill="1" applyBorder="1" applyAlignment="1">
      <alignment horizontal="left"/>
    </xf>
    <xf numFmtId="0" fontId="15" fillId="2" borderId="98" xfId="1" applyFont="1" applyFill="1" applyBorder="1" applyAlignment="1">
      <alignment horizontal="left" vertical="center"/>
    </xf>
    <xf numFmtId="0" fontId="15" fillId="2" borderId="66" xfId="1" applyFont="1" applyFill="1" applyBorder="1" applyAlignment="1">
      <alignment horizontal="left" vertical="center"/>
    </xf>
    <xf numFmtId="0" fontId="0" fillId="2" borderId="89" xfId="0" applyFill="1" applyBorder="1"/>
    <xf numFmtId="0" fontId="0" fillId="2" borderId="5" xfId="0" applyFill="1" applyBorder="1"/>
    <xf numFmtId="0" fontId="25" fillId="2" borderId="89" xfId="1" applyFont="1" applyFill="1" applyBorder="1"/>
    <xf numFmtId="0" fontId="25" fillId="2" borderId="5" xfId="1" applyFont="1" applyFill="1" applyBorder="1"/>
    <xf numFmtId="0" fontId="23" fillId="2" borderId="14" xfId="0" applyFont="1" applyFill="1" applyBorder="1"/>
    <xf numFmtId="0" fontId="15" fillId="2" borderId="106" xfId="0" applyFont="1" applyFill="1" applyBorder="1" applyAlignment="1">
      <alignment horizontal="left"/>
    </xf>
    <xf numFmtId="0" fontId="15" fillId="2" borderId="6" xfId="0" applyFont="1" applyFill="1" applyBorder="1" applyAlignment="1">
      <alignment horizontal="left"/>
    </xf>
    <xf numFmtId="0" fontId="15" fillId="2" borderId="68" xfId="1" applyFont="1" applyFill="1" applyBorder="1" applyAlignment="1">
      <alignment horizontal="left" vertical="center"/>
    </xf>
    <xf numFmtId="0" fontId="0" fillId="2" borderId="6" xfId="0" applyFill="1" applyBorder="1"/>
    <xf numFmtId="0" fontId="25" fillId="2" borderId="6" xfId="1" applyFont="1" applyFill="1" applyBorder="1"/>
    <xf numFmtId="0" fontId="15" fillId="2" borderId="69" xfId="1" applyFont="1" applyFill="1" applyBorder="1" applyAlignment="1">
      <alignment horizontal="center" vertical="center" wrapText="1"/>
    </xf>
    <xf numFmtId="0" fontId="15" fillId="2" borderId="49" xfId="1" applyFont="1" applyFill="1" applyBorder="1" applyAlignment="1">
      <alignment horizontal="center" vertical="center" wrapText="1"/>
    </xf>
    <xf numFmtId="164" fontId="18" fillId="2" borderId="14" xfId="1" applyNumberFormat="1" applyFont="1" applyFill="1" applyBorder="1"/>
    <xf numFmtId="164" fontId="18" fillId="2" borderId="6" xfId="1" applyNumberFormat="1" applyFont="1" applyFill="1" applyBorder="1"/>
    <xf numFmtId="164" fontId="18" fillId="2" borderId="84" xfId="1" applyNumberFormat="1" applyFont="1" applyFill="1" applyBorder="1"/>
    <xf numFmtId="164" fontId="18" fillId="2" borderId="19" xfId="1" applyNumberFormat="1" applyFont="1" applyFill="1" applyBorder="1"/>
    <xf numFmtId="164" fontId="15" fillId="2" borderId="88" xfId="1" applyNumberFormat="1" applyFont="1" applyFill="1" applyBorder="1"/>
    <xf numFmtId="164" fontId="15" fillId="2" borderId="8" xfId="1" applyNumberFormat="1" applyFont="1" applyFill="1" applyBorder="1"/>
    <xf numFmtId="164" fontId="15" fillId="2" borderId="89" xfId="1" applyNumberFormat="1" applyFont="1" applyFill="1" applyBorder="1"/>
    <xf numFmtId="164" fontId="15" fillId="2" borderId="5" xfId="1" applyNumberFormat="1" applyFont="1" applyFill="1" applyBorder="1"/>
    <xf numFmtId="164" fontId="15" fillId="2" borderId="90" xfId="1" applyNumberFormat="1" applyFont="1" applyFill="1" applyBorder="1"/>
    <xf numFmtId="164" fontId="15" fillId="2" borderId="81" xfId="1" applyNumberFormat="1" applyFont="1" applyFill="1" applyBorder="1"/>
    <xf numFmtId="164" fontId="15" fillId="2" borderId="91" xfId="1" applyNumberFormat="1" applyFont="1" applyFill="1" applyBorder="1"/>
    <xf numFmtId="164" fontId="15" fillId="2" borderId="7" xfId="1" applyNumberFormat="1" applyFont="1" applyFill="1" applyBorder="1"/>
    <xf numFmtId="0" fontId="18" fillId="0" borderId="29" xfId="6" applyFont="1" applyFill="1" applyBorder="1" applyAlignment="1">
      <alignment horizontal="center" vertical="center" wrapText="1"/>
    </xf>
    <xf numFmtId="0" fontId="34" fillId="0" borderId="0" xfId="6" applyFont="1" applyFill="1" applyAlignment="1">
      <alignment wrapText="1"/>
    </xf>
    <xf numFmtId="0" fontId="66" fillId="0" borderId="0" xfId="4" applyFont="1" applyFill="1" applyBorder="1" applyAlignment="1" applyProtection="1">
      <alignment horizontal="center" vertical="center"/>
    </xf>
    <xf numFmtId="0" fontId="34" fillId="0" borderId="0" xfId="6" applyFont="1" applyFill="1" applyAlignment="1">
      <alignment horizontal="left"/>
    </xf>
    <xf numFmtId="0" fontId="67" fillId="0" borderId="0" xfId="10" applyFont="1" applyFill="1" applyAlignment="1" applyProtection="1">
      <alignment horizontal="center"/>
    </xf>
    <xf numFmtId="0" fontId="68" fillId="0" borderId="0" xfId="8" applyFont="1" applyFill="1" applyBorder="1" applyAlignment="1"/>
    <xf numFmtId="0" fontId="67" fillId="0" borderId="0" xfId="10" applyFont="1" applyFill="1" applyBorder="1" applyAlignment="1" applyProtection="1">
      <alignment horizontal="center" vertical="center"/>
    </xf>
    <xf numFmtId="0" fontId="68" fillId="0" borderId="0" xfId="8" applyFont="1" applyFill="1" applyBorder="1" applyAlignment="1">
      <alignment horizontal="left"/>
    </xf>
    <xf numFmtId="0" fontId="34" fillId="0" borderId="0" xfId="8" applyFont="1" applyFill="1" applyBorder="1" applyAlignment="1">
      <alignment horizontal="left"/>
    </xf>
    <xf numFmtId="49" fontId="67" fillId="0" borderId="0" xfId="10" applyNumberFormat="1" applyFont="1" applyFill="1" applyAlignment="1" applyProtection="1">
      <alignment horizontal="center" vertical="center"/>
    </xf>
    <xf numFmtId="0" fontId="34" fillId="0" borderId="0" xfId="8" applyFont="1" applyFill="1" applyBorder="1" applyAlignment="1"/>
    <xf numFmtId="49" fontId="67" fillId="0" borderId="0" xfId="10" applyNumberFormat="1" applyFont="1" applyFill="1" applyBorder="1" applyAlignment="1" applyProtection="1">
      <alignment horizontal="center" vertical="center"/>
    </xf>
    <xf numFmtId="0" fontId="34" fillId="0" borderId="0" xfId="8" applyFont="1" applyFill="1" applyBorder="1" applyAlignment="1">
      <alignment horizontal="left" indent="1"/>
    </xf>
    <xf numFmtId="0" fontId="34" fillId="0" borderId="0" xfId="8" applyFont="1" applyFill="1" applyBorder="1"/>
    <xf numFmtId="0" fontId="18" fillId="6" borderId="0" xfId="8" applyFont="1" applyFill="1" applyAlignment="1"/>
    <xf numFmtId="49" fontId="15" fillId="2" borderId="81" xfId="2" applyNumberFormat="1" applyFont="1" applyFill="1" applyBorder="1" applyAlignment="1">
      <alignment horizontal="right"/>
    </xf>
    <xf numFmtId="49" fontId="15" fillId="2" borderId="5" xfId="2" applyNumberFormat="1" applyFont="1" applyFill="1" applyBorder="1" applyAlignment="1">
      <alignment horizontal="right"/>
    </xf>
    <xf numFmtId="0" fontId="15" fillId="0" borderId="116" xfId="1" applyFont="1" applyFill="1" applyBorder="1"/>
    <xf numFmtId="0" fontId="15" fillId="0" borderId="117" xfId="1" applyFont="1" applyFill="1" applyBorder="1" applyAlignment="1">
      <alignment horizontal="center"/>
    </xf>
    <xf numFmtId="0" fontId="15" fillId="0" borderId="117" xfId="1" applyFont="1" applyFill="1" applyBorder="1"/>
    <xf numFmtId="165" fontId="15" fillId="0" borderId="118" xfId="23" applyNumberFormat="1" applyFont="1" applyBorder="1" applyAlignment="1">
      <alignment horizontal="right"/>
    </xf>
    <xf numFmtId="165" fontId="15" fillId="0" borderId="117" xfId="23" applyNumberFormat="1" applyFont="1" applyBorder="1" applyAlignment="1">
      <alignment horizontal="right"/>
    </xf>
    <xf numFmtId="165" fontId="15" fillId="0" borderId="115" xfId="23" applyNumberFormat="1" applyFont="1" applyBorder="1" applyAlignment="1">
      <alignment horizontal="right"/>
    </xf>
    <xf numFmtId="0" fontId="48" fillId="0" borderId="62" xfId="0" applyFont="1" applyBorder="1" applyAlignment="1">
      <alignment vertical="center" wrapText="1"/>
    </xf>
    <xf numFmtId="0" fontId="48" fillId="0" borderId="62" xfId="0" applyFont="1" applyBorder="1" applyAlignment="1">
      <alignment horizontal="right" vertical="center"/>
    </xf>
    <xf numFmtId="0" fontId="19" fillId="0" borderId="0" xfId="12" applyFont="1" applyFill="1" applyBorder="1" applyAlignment="1">
      <alignment shrinkToFit="1"/>
    </xf>
    <xf numFmtId="0" fontId="59" fillId="0" borderId="0" xfId="19" applyFont="1" applyBorder="1" applyAlignment="1">
      <alignment vertical="center" wrapText="1"/>
    </xf>
    <xf numFmtId="0" fontId="59" fillId="0" borderId="0" xfId="0" applyFont="1" applyBorder="1" applyAlignment="1"/>
    <xf numFmtId="0" fontId="33" fillId="0" borderId="0" xfId="12" applyFont="1" applyFill="1" applyBorder="1" applyAlignment="1">
      <alignment shrinkToFit="1"/>
    </xf>
    <xf numFmtId="0" fontId="48" fillId="0" borderId="0" xfId="0" applyFont="1" applyBorder="1" applyAlignment="1"/>
    <xf numFmtId="0" fontId="18" fillId="0" borderId="0" xfId="12" applyFont="1" applyAlignment="1">
      <alignment horizontal="right" vertical="center"/>
    </xf>
    <xf numFmtId="0" fontId="17" fillId="0" borderId="0" xfId="4" applyFill="1" applyBorder="1" applyAlignment="1" applyProtection="1">
      <alignment horizontal="center" vertical="center"/>
    </xf>
    <xf numFmtId="0" fontId="66" fillId="0" borderId="0" xfId="4" applyFont="1" applyFill="1" applyAlignment="1">
      <alignment horizontal="left"/>
    </xf>
    <xf numFmtId="0" fontId="69" fillId="0" borderId="0" xfId="19" applyFont="1" applyBorder="1" applyAlignment="1">
      <alignment vertical="center"/>
    </xf>
    <xf numFmtId="49" fontId="33" fillId="0" borderId="0" xfId="12" quotePrefix="1" applyNumberFormat="1" applyFont="1" applyFill="1" applyBorder="1" applyAlignment="1">
      <alignment horizontal="left" wrapText="1"/>
    </xf>
    <xf numFmtId="1" fontId="18" fillId="0" borderId="20" xfId="0" applyNumberFormat="1" applyFont="1" applyFill="1" applyBorder="1" applyAlignment="1">
      <alignment horizontal="center"/>
    </xf>
    <xf numFmtId="1" fontId="18" fillId="0" borderId="24" xfId="0" applyNumberFormat="1" applyFont="1" applyFill="1" applyBorder="1" applyAlignment="1">
      <alignment horizontal="center"/>
    </xf>
    <xf numFmtId="0" fontId="15" fillId="0" borderId="0" xfId="0" applyFont="1" applyBorder="1" applyAlignment="1">
      <alignment horizontal="left" vertical="center"/>
    </xf>
    <xf numFmtId="0" fontId="15" fillId="0" borderId="44" xfId="0" applyFont="1" applyBorder="1" applyAlignment="1">
      <alignment horizontal="left" vertical="center"/>
    </xf>
    <xf numFmtId="1" fontId="22" fillId="0" borderId="2" xfId="0" applyNumberFormat="1" applyFont="1" applyFill="1" applyBorder="1" applyAlignment="1">
      <alignment horizontal="left" vertical="center" wrapText="1"/>
    </xf>
    <xf numFmtId="1" fontId="18" fillId="0" borderId="9" xfId="0" applyNumberFormat="1" applyFont="1" applyFill="1" applyBorder="1" applyAlignment="1">
      <alignment horizontal="left" vertical="center" wrapText="1"/>
    </xf>
    <xf numFmtId="0" fontId="18" fillId="0" borderId="9" xfId="0" applyFont="1" applyFill="1" applyBorder="1" applyAlignment="1">
      <alignment horizontal="left" vertical="center" wrapText="1"/>
    </xf>
    <xf numFmtId="1" fontId="18" fillId="0" borderId="15" xfId="0" applyNumberFormat="1" applyFont="1" applyFill="1" applyBorder="1" applyAlignment="1">
      <alignment horizontal="left" vertical="center" wrapText="1"/>
    </xf>
    <xf numFmtId="0" fontId="18" fillId="0" borderId="15" xfId="0" applyFont="1" applyFill="1" applyBorder="1" applyAlignment="1">
      <alignment horizontal="left" vertical="center" wrapText="1"/>
    </xf>
    <xf numFmtId="1" fontId="18" fillId="0" borderId="45" xfId="0" applyNumberFormat="1" applyFont="1" applyFill="1" applyBorder="1" applyAlignment="1">
      <alignment horizontal="left" vertical="center" wrapText="1"/>
    </xf>
    <xf numFmtId="0" fontId="22" fillId="0" borderId="0" xfId="0" applyFont="1" applyFill="1" applyBorder="1" applyAlignment="1">
      <alignment horizontal="left" vertical="center" wrapText="1"/>
    </xf>
    <xf numFmtId="0" fontId="16" fillId="0" borderId="0" xfId="0" applyFont="1" applyBorder="1" applyAlignment="1">
      <alignment horizontal="left" vertical="center"/>
    </xf>
    <xf numFmtId="0" fontId="15" fillId="0" borderId="0" xfId="1" applyFont="1" applyBorder="1" applyAlignment="1">
      <alignment horizontal="left" vertical="center"/>
    </xf>
    <xf numFmtId="0" fontId="0" fillId="0" borderId="0" xfId="0" applyBorder="1" applyAlignment="1">
      <alignment horizontal="left" vertical="center"/>
    </xf>
    <xf numFmtId="0" fontId="15" fillId="0" borderId="0" xfId="0" applyFont="1" applyAlignment="1">
      <alignment horizontal="left" vertical="center"/>
    </xf>
    <xf numFmtId="1" fontId="18" fillId="0" borderId="0" xfId="0" applyNumberFormat="1" applyFont="1" applyFill="1" applyBorder="1" applyAlignment="1">
      <alignment horizontal="left" vertical="center" wrapText="1"/>
    </xf>
    <xf numFmtId="49" fontId="15" fillId="0" borderId="44" xfId="0" applyNumberFormat="1" applyFont="1" applyBorder="1" applyAlignment="1">
      <alignment horizontal="left" vertical="center"/>
    </xf>
    <xf numFmtId="0" fontId="15" fillId="0" borderId="15" xfId="0" applyFont="1" applyFill="1" applyBorder="1" applyAlignment="1">
      <alignment horizontal="left" vertical="center"/>
    </xf>
    <xf numFmtId="0" fontId="15" fillId="0" borderId="9" xfId="0" applyFont="1" applyFill="1" applyBorder="1" applyAlignment="1">
      <alignment horizontal="left" vertical="center"/>
    </xf>
    <xf numFmtId="0" fontId="15" fillId="0" borderId="45" xfId="0" applyFont="1" applyFill="1" applyBorder="1" applyAlignment="1">
      <alignment horizontal="left" vertical="center"/>
    </xf>
    <xf numFmtId="0" fontId="71" fillId="0" borderId="0" xfId="0" applyFont="1"/>
    <xf numFmtId="0" fontId="71" fillId="0" borderId="0" xfId="0" applyFont="1" applyBorder="1"/>
    <xf numFmtId="0" fontId="72" fillId="0" borderId="0" xfId="0" applyFont="1"/>
    <xf numFmtId="0" fontId="15" fillId="0" borderId="0" xfId="0" applyFont="1" applyFill="1" applyBorder="1" applyAlignment="1">
      <alignment horizontal="left" vertical="center"/>
    </xf>
    <xf numFmtId="0" fontId="15" fillId="0" borderId="45" xfId="0" applyFont="1" applyFill="1" applyBorder="1"/>
    <xf numFmtId="0" fontId="18" fillId="0" borderId="15" xfId="0" applyFont="1" applyFill="1" applyBorder="1" applyAlignment="1">
      <alignment horizontal="center"/>
    </xf>
    <xf numFmtId="0" fontId="15" fillId="0" borderId="15" xfId="0" applyFont="1" applyBorder="1" applyAlignment="1">
      <alignment horizontal="center"/>
    </xf>
    <xf numFmtId="0" fontId="15" fillId="0" borderId="45" xfId="0" applyFont="1" applyBorder="1" applyAlignment="1">
      <alignment horizontal="center"/>
    </xf>
    <xf numFmtId="0" fontId="18" fillId="0" borderId="45" xfId="0" applyFont="1" applyFill="1" applyBorder="1" applyAlignment="1">
      <alignment horizontal="center"/>
    </xf>
    <xf numFmtId="0" fontId="18" fillId="0" borderId="15" xfId="0" applyNumberFormat="1" applyFont="1" applyBorder="1" applyAlignment="1">
      <alignment horizontal="center"/>
    </xf>
    <xf numFmtId="0" fontId="18" fillId="0" borderId="45" xfId="0" applyNumberFormat="1" applyFont="1" applyBorder="1" applyAlignment="1">
      <alignment horizontal="center"/>
    </xf>
    <xf numFmtId="0" fontId="18" fillId="0" borderId="9" xfId="0" applyFont="1" applyFill="1" applyBorder="1" applyAlignment="1">
      <alignment horizontal="center"/>
    </xf>
    <xf numFmtId="0" fontId="18" fillId="8" borderId="2" xfId="0" applyFont="1" applyFill="1" applyBorder="1" applyAlignment="1">
      <alignment horizontal="center" vertical="center"/>
    </xf>
    <xf numFmtId="0" fontId="18" fillId="8" borderId="2" xfId="0" applyFont="1" applyFill="1" applyBorder="1" applyAlignment="1">
      <alignment horizontal="center"/>
    </xf>
    <xf numFmtId="0" fontId="15" fillId="8" borderId="2" xfId="0" applyFont="1" applyFill="1" applyBorder="1" applyAlignment="1">
      <alignment horizontal="center"/>
    </xf>
    <xf numFmtId="0" fontId="18" fillId="5" borderId="2" xfId="0" applyFont="1" applyFill="1" applyBorder="1" applyAlignment="1">
      <alignment horizontal="center" vertical="center"/>
    </xf>
    <xf numFmtId="0" fontId="18" fillId="5" borderId="2" xfId="0" applyFont="1" applyFill="1" applyBorder="1" applyAlignment="1">
      <alignment horizontal="center"/>
    </xf>
    <xf numFmtId="0" fontId="15" fillId="5" borderId="2" xfId="0" applyFont="1" applyFill="1" applyBorder="1" applyAlignment="1">
      <alignment horizontal="center"/>
    </xf>
    <xf numFmtId="0" fontId="15" fillId="0" borderId="2" xfId="0" applyFont="1" applyFill="1" applyBorder="1" applyAlignment="1">
      <alignment horizontal="center"/>
    </xf>
    <xf numFmtId="0" fontId="15" fillId="0" borderId="9" xfId="0" applyFont="1" applyFill="1" applyBorder="1" applyAlignment="1">
      <alignment horizontal="center"/>
    </xf>
    <xf numFmtId="0" fontId="15" fillId="0" borderId="15" xfId="0" applyNumberFormat="1" applyFont="1" applyBorder="1" applyAlignment="1">
      <alignment horizontal="center"/>
    </xf>
    <xf numFmtId="0" fontId="15" fillId="0" borderId="45" xfId="0" applyNumberFormat="1" applyFont="1" applyBorder="1" applyAlignment="1">
      <alignment horizontal="center"/>
    </xf>
    <xf numFmtId="0" fontId="28" fillId="0" borderId="44" xfId="0" applyFont="1" applyFill="1" applyBorder="1" applyAlignment="1">
      <alignment horizontal="left" vertical="center"/>
    </xf>
    <xf numFmtId="0" fontId="18" fillId="0" borderId="44" xfId="0" applyFont="1" applyFill="1" applyBorder="1" applyAlignment="1">
      <alignment horizontal="center" vertical="center"/>
    </xf>
    <xf numFmtId="0" fontId="18" fillId="0" borderId="44" xfId="0" applyFont="1" applyFill="1" applyBorder="1" applyAlignment="1">
      <alignment horizontal="center"/>
    </xf>
    <xf numFmtId="0" fontId="16" fillId="5" borderId="11" xfId="0" applyFont="1" applyFill="1" applyBorder="1" applyAlignment="1">
      <alignment horizontal="centerContinuous"/>
    </xf>
    <xf numFmtId="0" fontId="16" fillId="8" borderId="11" xfId="0" applyFont="1" applyFill="1" applyBorder="1" applyAlignment="1">
      <alignment horizontal="centerContinuous"/>
    </xf>
    <xf numFmtId="0" fontId="15" fillId="0" borderId="0" xfId="0" applyFont="1" applyFill="1" applyBorder="1" applyAlignment="1">
      <alignment horizontal="center"/>
    </xf>
    <xf numFmtId="0" fontId="15" fillId="0" borderId="2" xfId="0" applyFont="1" applyBorder="1" applyAlignment="1">
      <alignment horizontal="center"/>
    </xf>
    <xf numFmtId="0" fontId="16" fillId="3" borderId="11" xfId="0" applyFont="1" applyFill="1" applyBorder="1" applyAlignment="1">
      <alignment horizontal="centerContinuous"/>
    </xf>
    <xf numFmtId="0" fontId="18" fillId="3" borderId="2" xfId="0" applyFont="1" applyFill="1" applyBorder="1" applyAlignment="1">
      <alignment horizontal="center" vertical="center"/>
    </xf>
    <xf numFmtId="0" fontId="15" fillId="0" borderId="2" xfId="0" applyFont="1" applyFill="1" applyBorder="1" applyAlignment="1">
      <alignment horizontal="center" vertical="center"/>
    </xf>
    <xf numFmtId="0" fontId="18" fillId="0" borderId="123" xfId="0" applyFont="1" applyFill="1" applyBorder="1" applyAlignment="1">
      <alignment horizontal="center" vertical="center"/>
    </xf>
    <xf numFmtId="0" fontId="16" fillId="10" borderId="11" xfId="0" applyFont="1" applyFill="1" applyBorder="1" applyAlignment="1">
      <alignment horizontal="centerContinuous"/>
    </xf>
    <xf numFmtId="0" fontId="18" fillId="10" borderId="2" xfId="0" applyFont="1" applyFill="1" applyBorder="1" applyAlignment="1">
      <alignment horizontal="center" vertical="center"/>
    </xf>
    <xf numFmtId="0" fontId="18" fillId="10" borderId="2" xfId="0" applyFont="1" applyFill="1" applyBorder="1" applyAlignment="1">
      <alignment horizontal="center"/>
    </xf>
    <xf numFmtId="0" fontId="15" fillId="10" borderId="2" xfId="0" applyFont="1" applyFill="1" applyBorder="1" applyAlignment="1">
      <alignment horizontal="center"/>
    </xf>
    <xf numFmtId="0" fontId="16" fillId="11" borderId="11" xfId="0" applyFont="1" applyFill="1" applyBorder="1" applyAlignment="1">
      <alignment horizontal="centerContinuous"/>
    </xf>
    <xf numFmtId="0" fontId="18" fillId="11" borderId="2" xfId="0" applyFont="1" applyFill="1" applyBorder="1" applyAlignment="1">
      <alignment horizontal="center" vertical="center"/>
    </xf>
    <xf numFmtId="0" fontId="18" fillId="11" borderId="2" xfId="0" applyFont="1" applyFill="1" applyBorder="1" applyAlignment="1">
      <alignment horizontal="center"/>
    </xf>
    <xf numFmtId="0" fontId="15" fillId="11" borderId="2" xfId="0" applyFont="1" applyFill="1" applyBorder="1" applyAlignment="1">
      <alignment horizontal="center"/>
    </xf>
    <xf numFmtId="0" fontId="15" fillId="0" borderId="15" xfId="0" applyFont="1" applyFill="1" applyBorder="1"/>
    <xf numFmtId="0" fontId="18" fillId="2" borderId="9" xfId="0" applyFont="1" applyFill="1" applyBorder="1" applyAlignment="1">
      <alignment horizontal="center" vertical="center" wrapText="1"/>
    </xf>
    <xf numFmtId="0" fontId="15" fillId="2" borderId="45"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0" borderId="47" xfId="0" applyFont="1" applyFill="1" applyBorder="1" applyAlignment="1">
      <alignment horizontal="left" vertical="center"/>
    </xf>
    <xf numFmtId="0" fontId="73" fillId="0" borderId="9" xfId="0" applyNumberFormat="1" applyFont="1" applyFill="1" applyBorder="1" applyAlignment="1">
      <alignment horizontal="left" vertical="center"/>
    </xf>
    <xf numFmtId="0" fontId="73" fillId="0" borderId="9" xfId="0" applyFont="1" applyFill="1" applyBorder="1" applyAlignment="1">
      <alignment horizontal="left" vertical="center"/>
    </xf>
    <xf numFmtId="0" fontId="73" fillId="0" borderId="15" xfId="0" applyFont="1" applyFill="1" applyBorder="1" applyAlignment="1">
      <alignment horizontal="left" vertical="center"/>
    </xf>
    <xf numFmtId="0" fontId="73" fillId="0" borderId="15" xfId="0" applyNumberFormat="1" applyFont="1" applyFill="1" applyBorder="1" applyAlignment="1">
      <alignment horizontal="left" vertical="center"/>
    </xf>
    <xf numFmtId="0" fontId="73" fillId="0" borderId="45" xfId="0" applyFont="1" applyFill="1" applyBorder="1" applyAlignment="1">
      <alignment horizontal="left" vertical="center"/>
    </xf>
    <xf numFmtId="0" fontId="18" fillId="0" borderId="2" xfId="0" applyFont="1" applyFill="1" applyBorder="1"/>
    <xf numFmtId="0" fontId="15" fillId="0" borderId="16" xfId="0" applyFont="1" applyFill="1" applyBorder="1" applyAlignment="1">
      <alignment horizontal="left" vertical="center"/>
    </xf>
    <xf numFmtId="0" fontId="18" fillId="0" borderId="15" xfId="0" applyFont="1" applyFill="1" applyBorder="1" applyAlignment="1">
      <alignment horizontal="left" vertical="center"/>
    </xf>
    <xf numFmtId="0" fontId="73" fillId="0" borderId="9" xfId="0" applyFont="1" applyFill="1" applyBorder="1" applyAlignment="1">
      <alignment horizontal="left" vertical="center" wrapText="1"/>
    </xf>
    <xf numFmtId="0" fontId="73" fillId="0" borderId="0" xfId="0" applyFont="1" applyFill="1" applyBorder="1" applyAlignment="1">
      <alignment horizontal="left" vertical="center"/>
    </xf>
    <xf numFmtId="0" fontId="73" fillId="0" borderId="0" xfId="0" applyFont="1" applyFill="1"/>
    <xf numFmtId="0" fontId="73" fillId="0" borderId="15" xfId="0" applyFont="1" applyFill="1" applyBorder="1" applyAlignment="1">
      <alignment horizontal="left" vertical="center" wrapText="1"/>
    </xf>
    <xf numFmtId="49" fontId="73" fillId="0" borderId="15" xfId="0" applyNumberFormat="1" applyFont="1" applyFill="1" applyBorder="1" applyAlignment="1">
      <alignment horizontal="left" vertical="center"/>
    </xf>
    <xf numFmtId="0" fontId="73" fillId="0" borderId="15" xfId="0" applyFont="1" applyFill="1" applyBorder="1"/>
    <xf numFmtId="0" fontId="73" fillId="0" borderId="45" xfId="0" applyNumberFormat="1" applyFont="1" applyFill="1" applyBorder="1" applyAlignment="1">
      <alignment horizontal="left" vertical="center"/>
    </xf>
    <xf numFmtId="0" fontId="73" fillId="0" borderId="45" xfId="0" applyFont="1" applyFill="1" applyBorder="1"/>
    <xf numFmtId="49" fontId="73" fillId="0" borderId="45" xfId="0" applyNumberFormat="1" applyFont="1" applyFill="1" applyBorder="1" applyAlignment="1">
      <alignment horizontal="left" vertical="center"/>
    </xf>
    <xf numFmtId="1" fontId="22" fillId="0" borderId="9" xfId="0" applyNumberFormat="1" applyFont="1" applyFill="1" applyBorder="1" applyAlignment="1">
      <alignment horizontal="left" vertical="center" wrapText="1"/>
    </xf>
    <xf numFmtId="0" fontId="22" fillId="2" borderId="9" xfId="0" applyFont="1" applyFill="1" applyBorder="1" applyAlignment="1">
      <alignment horizontal="center" vertical="center"/>
    </xf>
    <xf numFmtId="0" fontId="73" fillId="0" borderId="9" xfId="0" applyFont="1" applyFill="1" applyBorder="1" applyAlignment="1">
      <alignment wrapText="1"/>
    </xf>
    <xf numFmtId="0" fontId="73" fillId="0" borderId="15" xfId="0" applyFont="1" applyFill="1" applyBorder="1" applyAlignment="1">
      <alignment wrapText="1"/>
    </xf>
    <xf numFmtId="0" fontId="73" fillId="0" borderId="45" xfId="0" applyFont="1" applyFill="1" applyBorder="1" applyAlignment="1">
      <alignment wrapText="1"/>
    </xf>
    <xf numFmtId="0" fontId="73" fillId="0" borderId="2" xfId="0" applyFont="1" applyFill="1" applyBorder="1" applyAlignment="1">
      <alignment horizontal="center"/>
    </xf>
    <xf numFmtId="0" fontId="73" fillId="0" borderId="2" xfId="0" applyFont="1" applyBorder="1" applyAlignment="1">
      <alignment horizontal="center"/>
    </xf>
    <xf numFmtId="0" fontId="73" fillId="0" borderId="15" xfId="0" applyFont="1" applyBorder="1" applyAlignment="1">
      <alignment horizontal="center"/>
    </xf>
    <xf numFmtId="0" fontId="73" fillId="0" borderId="15" xfId="0" applyFont="1" applyFill="1" applyBorder="1" applyAlignment="1">
      <alignment horizontal="center"/>
    </xf>
    <xf numFmtId="0" fontId="73" fillId="0" borderId="45" xfId="0" applyFont="1" applyBorder="1" applyAlignment="1">
      <alignment horizontal="center"/>
    </xf>
    <xf numFmtId="0" fontId="73" fillId="0" borderId="45" xfId="0" applyFont="1" applyFill="1" applyBorder="1" applyAlignment="1">
      <alignment horizontal="center"/>
    </xf>
    <xf numFmtId="0" fontId="73" fillId="0" borderId="9" xfId="0" applyFont="1" applyFill="1" applyBorder="1" applyAlignment="1">
      <alignment horizontal="center"/>
    </xf>
    <xf numFmtId="0" fontId="73" fillId="0" borderId="11" xfId="0" applyFont="1" applyBorder="1" applyAlignment="1">
      <alignment horizontal="center"/>
    </xf>
    <xf numFmtId="0" fontId="73" fillId="0" borderId="2" xfId="0" applyFont="1" applyBorder="1"/>
    <xf numFmtId="0" fontId="73" fillId="0" borderId="8" xfId="1" applyNumberFormat="1" applyFont="1" applyFill="1" applyBorder="1" applyAlignment="1">
      <alignment horizontal="left" vertical="center"/>
    </xf>
    <xf numFmtId="0" fontId="73" fillId="0" borderId="48" xfId="0" applyFont="1" applyFill="1" applyBorder="1" applyAlignment="1">
      <alignment horizontal="left" vertical="center"/>
    </xf>
    <xf numFmtId="0" fontId="73" fillId="0" borderId="5" xfId="1" applyNumberFormat="1" applyFont="1" applyFill="1" applyBorder="1" applyAlignment="1">
      <alignment horizontal="left" vertical="center"/>
    </xf>
    <xf numFmtId="0" fontId="73" fillId="0" borderId="43" xfId="0" applyFont="1" applyFill="1" applyBorder="1" applyAlignment="1">
      <alignment horizontal="left" vertical="center"/>
    </xf>
    <xf numFmtId="0" fontId="73" fillId="0" borderId="112" xfId="1" applyNumberFormat="1" applyFont="1" applyFill="1" applyBorder="1" applyAlignment="1">
      <alignment horizontal="left" vertical="center"/>
    </xf>
    <xf numFmtId="0" fontId="73" fillId="0" borderId="122" xfId="0" applyFont="1" applyFill="1" applyBorder="1" applyAlignment="1">
      <alignment horizontal="left" vertical="center"/>
    </xf>
    <xf numFmtId="49" fontId="15" fillId="0" borderId="15" xfId="0" applyNumberFormat="1" applyFont="1" applyFill="1" applyBorder="1" applyAlignment="1">
      <alignment horizontal="left" vertical="center"/>
    </xf>
    <xf numFmtId="49" fontId="15" fillId="0" borderId="45" xfId="0" applyNumberFormat="1" applyFont="1" applyFill="1" applyBorder="1" applyAlignment="1">
      <alignment horizontal="left" vertical="center"/>
    </xf>
    <xf numFmtId="0" fontId="18" fillId="0" borderId="2" xfId="0" applyFont="1" applyFill="1" applyBorder="1" applyAlignment="1">
      <alignment horizontal="left" vertical="center" wrapText="1"/>
    </xf>
    <xf numFmtId="0" fontId="18" fillId="0" borderId="2" xfId="0" applyFont="1" applyFill="1" applyBorder="1" applyAlignment="1">
      <alignment horizontal="left" vertical="center"/>
    </xf>
    <xf numFmtId="0" fontId="18" fillId="0" borderId="2" xfId="0" applyFont="1" applyFill="1" applyBorder="1" applyAlignment="1">
      <alignment horizontal="center" vertical="center" wrapText="1"/>
    </xf>
    <xf numFmtId="0" fontId="16" fillId="3" borderId="13" xfId="0" applyFont="1" applyFill="1" applyBorder="1" applyAlignment="1">
      <alignment horizontal="center"/>
    </xf>
    <xf numFmtId="0" fontId="16" fillId="3" borderId="10" xfId="0" applyFont="1" applyFill="1" applyBorder="1" applyAlignment="1">
      <alignment horizontal="center"/>
    </xf>
    <xf numFmtId="0" fontId="16" fillId="10" borderId="13" xfId="0" applyFont="1" applyFill="1" applyBorder="1" applyAlignment="1">
      <alignment horizontal="center"/>
    </xf>
    <xf numFmtId="0" fontId="16" fillId="10" borderId="10" xfId="0" applyFont="1" applyFill="1" applyBorder="1" applyAlignment="1">
      <alignment horizontal="center"/>
    </xf>
    <xf numFmtId="0" fontId="16" fillId="5" borderId="13" xfId="0" applyFont="1" applyFill="1" applyBorder="1" applyAlignment="1">
      <alignment horizontal="center"/>
    </xf>
    <xf numFmtId="0" fontId="16" fillId="5" borderId="10" xfId="0" applyFont="1" applyFill="1" applyBorder="1" applyAlignment="1">
      <alignment horizontal="center"/>
    </xf>
    <xf numFmtId="0" fontId="16" fillId="8" borderId="13" xfId="0" applyFont="1" applyFill="1" applyBorder="1" applyAlignment="1">
      <alignment horizontal="center"/>
    </xf>
    <xf numFmtId="0" fontId="16" fillId="8" borderId="10" xfId="0" applyFont="1" applyFill="1" applyBorder="1" applyAlignment="1">
      <alignment horizontal="center"/>
    </xf>
    <xf numFmtId="0" fontId="16" fillId="11" borderId="13" xfId="0" applyFont="1" applyFill="1" applyBorder="1" applyAlignment="1">
      <alignment horizontal="center"/>
    </xf>
    <xf numFmtId="0" fontId="16" fillId="11" borderId="10" xfId="0" applyFont="1" applyFill="1" applyBorder="1" applyAlignment="1">
      <alignment horizontal="center"/>
    </xf>
    <xf numFmtId="0" fontId="74" fillId="12" borderId="0" xfId="0" applyFont="1" applyFill="1" applyBorder="1" applyAlignment="1">
      <alignment horizontal="centerContinuous" vertical="center"/>
    </xf>
    <xf numFmtId="0" fontId="75" fillId="12" borderId="0" xfId="0" applyFont="1" applyFill="1"/>
    <xf numFmtId="0" fontId="74" fillId="13" borderId="0" xfId="0" applyFont="1" applyFill="1" applyAlignment="1">
      <alignment horizontal="centerContinuous" vertical="center"/>
    </xf>
    <xf numFmtId="15" fontId="74" fillId="13" borderId="0" xfId="0" applyNumberFormat="1" applyFont="1" applyFill="1" applyBorder="1" applyAlignment="1">
      <alignment horizontal="centerContinuous" vertical="center"/>
    </xf>
    <xf numFmtId="0" fontId="22" fillId="2" borderId="9" xfId="0" applyFont="1" applyFill="1" applyBorder="1" applyAlignment="1">
      <alignment vertical="center" wrapText="1"/>
    </xf>
    <xf numFmtId="0" fontId="16" fillId="2" borderId="45" xfId="0" applyFont="1" applyFill="1" applyBorder="1" applyAlignment="1">
      <alignment vertical="center" wrapText="1"/>
    </xf>
    <xf numFmtId="0" fontId="74" fillId="14" borderId="0" xfId="0" applyFont="1" applyFill="1" applyAlignment="1">
      <alignment horizontal="centerContinuous" vertical="center"/>
    </xf>
    <xf numFmtId="0" fontId="74" fillId="14" borderId="0" xfId="0" applyFont="1" applyFill="1" applyAlignment="1">
      <alignment horizontal="centerContinuous"/>
    </xf>
    <xf numFmtId="0" fontId="76" fillId="14" borderId="0" xfId="0" applyFont="1" applyFill="1" applyAlignment="1">
      <alignment horizontal="centerContinuous"/>
    </xf>
    <xf numFmtId="0" fontId="18" fillId="0" borderId="124" xfId="0" applyNumberFormat="1" applyFont="1" applyFill="1" applyBorder="1" applyAlignment="1">
      <alignment horizontal="center" vertical="center"/>
    </xf>
    <xf numFmtId="1" fontId="18" fillId="0" borderId="124" xfId="0" applyNumberFormat="1" applyFont="1" applyFill="1" applyBorder="1" applyAlignment="1">
      <alignment horizontal="center"/>
    </xf>
    <xf numFmtId="0" fontId="18" fillId="0" borderId="0" xfId="0" applyNumberFormat="1" applyFont="1" applyFill="1" applyBorder="1" applyAlignment="1">
      <alignment horizontal="center" vertical="center"/>
    </xf>
    <xf numFmtId="1" fontId="18" fillId="0" borderId="0" xfId="0" applyNumberFormat="1" applyFont="1" applyFill="1" applyBorder="1" applyAlignment="1">
      <alignment horizontal="center"/>
    </xf>
    <xf numFmtId="0" fontId="18" fillId="10" borderId="15" xfId="0" applyFont="1" applyFill="1" applyBorder="1" applyAlignment="1">
      <alignment horizontal="center"/>
    </xf>
    <xf numFmtId="0" fontId="15" fillId="10" borderId="45" xfId="0" applyFont="1" applyFill="1" applyBorder="1" applyAlignment="1">
      <alignment horizontal="center"/>
    </xf>
    <xf numFmtId="0" fontId="18" fillId="5" borderId="9" xfId="0" applyFont="1" applyFill="1" applyBorder="1" applyAlignment="1">
      <alignment horizontal="center" vertical="center"/>
    </xf>
    <xf numFmtId="0" fontId="18" fillId="5" borderId="15" xfId="0" applyFont="1" applyFill="1" applyBorder="1" applyAlignment="1">
      <alignment horizontal="center"/>
    </xf>
    <xf numFmtId="0" fontId="15" fillId="5" borderId="15" xfId="0" applyFont="1" applyFill="1" applyBorder="1" applyAlignment="1">
      <alignment horizontal="center"/>
    </xf>
    <xf numFmtId="0" fontId="15" fillId="5" borderId="45" xfId="0" applyFont="1" applyFill="1" applyBorder="1" applyAlignment="1">
      <alignment horizontal="center"/>
    </xf>
    <xf numFmtId="0" fontId="18" fillId="8" borderId="9" xfId="0" applyFont="1" applyFill="1" applyBorder="1" applyAlignment="1">
      <alignment horizontal="center" vertical="center"/>
    </xf>
    <xf numFmtId="0" fontId="18" fillId="8" borderId="15" xfId="0" applyFont="1" applyFill="1" applyBorder="1" applyAlignment="1">
      <alignment horizontal="center"/>
    </xf>
    <xf numFmtId="0" fontId="15" fillId="8" borderId="15" xfId="0" applyFont="1" applyFill="1" applyBorder="1" applyAlignment="1">
      <alignment horizontal="center"/>
    </xf>
    <xf numFmtId="0" fontId="15" fillId="8" borderId="45" xfId="0" applyFont="1" applyFill="1" applyBorder="1" applyAlignment="1">
      <alignment horizontal="center"/>
    </xf>
    <xf numFmtId="0" fontId="16" fillId="15" borderId="11" xfId="0" applyFont="1" applyFill="1" applyBorder="1" applyAlignment="1">
      <alignment horizontal="centerContinuous"/>
    </xf>
    <xf numFmtId="0" fontId="16" fillId="15" borderId="13" xfId="0" applyFont="1" applyFill="1" applyBorder="1" applyAlignment="1">
      <alignment horizontal="center"/>
    </xf>
    <xf numFmtId="0" fontId="16" fillId="15" borderId="10" xfId="0" applyFont="1" applyFill="1" applyBorder="1" applyAlignment="1">
      <alignment horizontal="center"/>
    </xf>
    <xf numFmtId="0" fontId="18" fillId="15" borderId="2" xfId="0" applyFont="1" applyFill="1" applyBorder="1" applyAlignment="1">
      <alignment horizontal="center" vertical="center"/>
    </xf>
    <xf numFmtId="0" fontId="18" fillId="15" borderId="2" xfId="0" applyFont="1" applyFill="1" applyBorder="1" applyAlignment="1">
      <alignment horizontal="center"/>
    </xf>
    <xf numFmtId="0" fontId="15" fillId="15" borderId="2" xfId="0" applyFont="1" applyFill="1" applyBorder="1" applyAlignment="1">
      <alignment horizontal="center"/>
    </xf>
    <xf numFmtId="0" fontId="35" fillId="0" borderId="0" xfId="10" applyFill="1" applyAlignment="1" applyProtection="1">
      <alignment horizontal="left" wrapText="1" indent="2"/>
    </xf>
    <xf numFmtId="0" fontId="35" fillId="0" borderId="0" xfId="10" applyFill="1" applyAlignment="1" applyProtection="1">
      <alignment horizontal="left"/>
    </xf>
    <xf numFmtId="0" fontId="35" fillId="0" borderId="0" xfId="10" applyFill="1" applyAlignment="1" applyProtection="1"/>
    <xf numFmtId="0" fontId="34" fillId="0" borderId="0" xfId="30" applyFont="1" applyBorder="1" applyAlignment="1">
      <alignment horizontal="left"/>
    </xf>
    <xf numFmtId="0" fontId="34" fillId="0" borderId="0" xfId="30" applyFont="1" applyFill="1" applyBorder="1" applyAlignment="1">
      <alignment horizontal="left"/>
    </xf>
    <xf numFmtId="0" fontId="33" fillId="0" borderId="0" xfId="31" applyFont="1" applyFill="1" applyBorder="1" applyAlignment="1">
      <alignment horizontal="left"/>
    </xf>
    <xf numFmtId="0" fontId="33" fillId="0" borderId="0" xfId="31" applyFont="1" applyFill="1" applyAlignment="1">
      <alignment horizontal="left"/>
    </xf>
    <xf numFmtId="0" fontId="33" fillId="0" borderId="0" xfId="30" applyFont="1" applyFill="1" applyBorder="1" applyAlignment="1">
      <alignment horizontal="left"/>
    </xf>
    <xf numFmtId="0" fontId="41" fillId="0" borderId="0" xfId="31" applyFont="1" applyFill="1" applyAlignment="1" applyProtection="1">
      <alignment horizontal="center"/>
    </xf>
    <xf numFmtId="0" fontId="38" fillId="0" borderId="0" xfId="31" applyFont="1" applyFill="1" applyBorder="1" applyAlignment="1">
      <alignment horizontal="left" vertical="top" wrapText="1" indent="2"/>
    </xf>
    <xf numFmtId="0" fontId="41" fillId="0" borderId="0" xfId="31" applyFont="1" applyFill="1" applyAlignment="1" applyProtection="1">
      <alignment horizontal="left" indent="10"/>
    </xf>
    <xf numFmtId="0" fontId="33" fillId="0" borderId="0" xfId="30" applyFill="1" applyAlignment="1">
      <alignment wrapText="1"/>
    </xf>
    <xf numFmtId="0" fontId="1" fillId="0" borderId="0" xfId="31" applyFill="1" applyAlignment="1">
      <alignment wrapText="1"/>
    </xf>
    <xf numFmtId="0" fontId="39" fillId="0" borderId="0" xfId="30" applyFont="1" applyBorder="1" applyAlignment="1">
      <alignment horizontal="left"/>
    </xf>
    <xf numFmtId="0" fontId="39" fillId="0" borderId="0" xfId="30" applyFont="1" applyFill="1" applyBorder="1" applyAlignment="1">
      <alignment horizontal="left"/>
    </xf>
    <xf numFmtId="0" fontId="33" fillId="0" borderId="0" xfId="30" applyFont="1" applyBorder="1" applyAlignment="1">
      <alignment horizontal="left"/>
    </xf>
    <xf numFmtId="0" fontId="41" fillId="0" borderId="0" xfId="31" applyFont="1" applyAlignment="1" applyProtection="1">
      <alignment horizontal="center"/>
    </xf>
    <xf numFmtId="0" fontId="38" fillId="0" borderId="0" xfId="31" applyFont="1" applyFill="1" applyAlignment="1">
      <alignment horizontal="left" vertical="top" wrapText="1" indent="2"/>
    </xf>
    <xf numFmtId="0" fontId="41" fillId="0" borderId="0" xfId="31" applyFont="1" applyAlignment="1" applyProtection="1">
      <alignment horizontal="left" indent="10"/>
    </xf>
    <xf numFmtId="0" fontId="33" fillId="0" borderId="0" xfId="30" applyAlignment="1" applyProtection="1">
      <alignment horizontal="left" indent="3"/>
    </xf>
    <xf numFmtId="0" fontId="39" fillId="0" borderId="0" xfId="31" applyFont="1" applyAlignment="1" applyProtection="1"/>
    <xf numFmtId="0" fontId="19" fillId="0" borderId="0" xfId="30" applyFont="1" applyBorder="1" applyAlignment="1">
      <alignment horizontal="left" vertical="top" wrapText="1"/>
    </xf>
    <xf numFmtId="0" fontId="33" fillId="0" borderId="0" xfId="30" applyFont="1" applyBorder="1" applyAlignment="1">
      <alignment horizontal="left" vertical="top" wrapText="1"/>
    </xf>
    <xf numFmtId="0" fontId="33" fillId="0" borderId="0" xfId="30" applyFont="1" applyAlignment="1">
      <alignment horizontal="left" vertical="top" wrapText="1"/>
    </xf>
    <xf numFmtId="0" fontId="33" fillId="0" borderId="0" xfId="30" applyAlignment="1"/>
    <xf numFmtId="0" fontId="63" fillId="0" borderId="0" xfId="30" applyFont="1" applyBorder="1" applyAlignment="1">
      <alignment horizontal="left"/>
    </xf>
    <xf numFmtId="0" fontId="63" fillId="0" borderId="0" xfId="31" applyFont="1" applyAlignment="1" applyProtection="1">
      <alignment horizontal="center"/>
    </xf>
    <xf numFmtId="0" fontId="33" fillId="0" borderId="0" xfId="30" applyBorder="1" applyAlignment="1">
      <alignment horizontal="left"/>
    </xf>
    <xf numFmtId="0" fontId="38" fillId="0" borderId="0" xfId="30" applyFont="1" applyBorder="1" applyAlignment="1" applyProtection="1">
      <alignment horizontal="left" indent="10"/>
    </xf>
    <xf numFmtId="0" fontId="34" fillId="0" borderId="0" xfId="30" applyFont="1" applyBorder="1"/>
    <xf numFmtId="0" fontId="40" fillId="0" borderId="0" xfId="30" applyFont="1" applyBorder="1"/>
    <xf numFmtId="0" fontId="27" fillId="0" borderId="0" xfId="30" applyFont="1" applyBorder="1"/>
    <xf numFmtId="0" fontId="18" fillId="7" borderId="0" xfId="30" applyFont="1" applyFill="1" applyBorder="1" applyAlignment="1">
      <alignment horizontal="right"/>
    </xf>
    <xf numFmtId="0" fontId="33" fillId="0" borderId="62" xfId="12" applyBorder="1" applyAlignment="1">
      <alignment horizontal="right" vertical="center"/>
    </xf>
    <xf numFmtId="0" fontId="33" fillId="7" borderId="109" xfId="30" applyFont="1" applyFill="1" applyBorder="1" applyAlignment="1">
      <alignment horizontal="right" vertical="center"/>
    </xf>
    <xf numFmtId="0" fontId="34" fillId="7" borderId="109" xfId="30" applyFont="1" applyFill="1" applyBorder="1"/>
    <xf numFmtId="0" fontId="19" fillId="0" borderId="0" xfId="6" applyFont="1" applyFill="1" applyAlignment="1">
      <alignment vertical="center"/>
    </xf>
    <xf numFmtId="0" fontId="35" fillId="0" borderId="0" xfId="10" applyFont="1" applyFill="1" applyBorder="1" applyAlignment="1" applyProtection="1">
      <alignment horizontal="left" vertical="top" wrapText="1"/>
    </xf>
    <xf numFmtId="0" fontId="33" fillId="0" borderId="0" xfId="12" applyFont="1" applyFill="1" applyBorder="1" applyAlignment="1">
      <alignment horizontal="left" vertical="top" wrapText="1"/>
    </xf>
    <xf numFmtId="0" fontId="33" fillId="0" borderId="0" xfId="13" applyFont="1" applyBorder="1" applyAlignment="1">
      <alignment horizontal="left"/>
    </xf>
    <xf numFmtId="0" fontId="33" fillId="0" borderId="0" xfId="12" applyAlignment="1">
      <alignment horizontal="left"/>
    </xf>
    <xf numFmtId="0" fontId="35" fillId="0" borderId="0" xfId="10" applyBorder="1" applyAlignment="1" applyProtection="1">
      <alignment horizontal="left" wrapText="1"/>
    </xf>
    <xf numFmtId="0" fontId="35" fillId="0" borderId="0" xfId="10" applyAlignment="1" applyProtection="1">
      <alignment horizontal="left" wrapText="1"/>
    </xf>
    <xf numFmtId="0" fontId="27" fillId="0" borderId="0" xfId="13" applyFont="1" applyFill="1" applyBorder="1" applyAlignment="1">
      <alignment horizontal="left"/>
    </xf>
    <xf numFmtId="0" fontId="33" fillId="0" borderId="0" xfId="12" applyFont="1" applyFill="1" applyBorder="1" applyAlignment="1">
      <alignment horizontal="left" wrapText="1"/>
    </xf>
    <xf numFmtId="0" fontId="19" fillId="0" borderId="0" xfId="6" applyFont="1" applyFill="1" applyAlignment="1">
      <alignment horizontal="left" vertical="center" wrapText="1"/>
    </xf>
    <xf numFmtId="0" fontId="18" fillId="0" borderId="29" xfId="6" applyFont="1" applyFill="1" applyBorder="1" applyAlignment="1">
      <alignment horizontal="center" vertical="center" wrapText="1"/>
    </xf>
    <xf numFmtId="0" fontId="18" fillId="0" borderId="33" xfId="6" applyFont="1" applyFill="1" applyBorder="1" applyAlignment="1">
      <alignment horizontal="center" vertical="center" wrapText="1"/>
    </xf>
    <xf numFmtId="0" fontId="18" fillId="0" borderId="34" xfId="6" applyFont="1" applyFill="1" applyBorder="1" applyAlignment="1">
      <alignment horizontal="center" vertical="center" wrapText="1"/>
    </xf>
    <xf numFmtId="167" fontId="18" fillId="0" borderId="29" xfId="6" applyNumberFormat="1" applyFont="1" applyFill="1" applyBorder="1" applyAlignment="1">
      <alignment horizontal="center" vertical="center" wrapText="1"/>
    </xf>
    <xf numFmtId="0" fontId="11" fillId="0" borderId="33" xfId="6" applyBorder="1" applyAlignment="1">
      <alignment horizontal="center" vertical="center" wrapText="1"/>
    </xf>
    <xf numFmtId="0" fontId="18" fillId="0" borderId="31" xfId="6" applyFont="1" applyFill="1" applyBorder="1" applyAlignment="1">
      <alignment horizontal="center" vertical="center" wrapText="1"/>
    </xf>
    <xf numFmtId="0" fontId="11" fillId="0" borderId="32" xfId="6"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33" xfId="0" applyBorder="1" applyAlignment="1"/>
    <xf numFmtId="0" fontId="0" fillId="0" borderId="34" xfId="0" applyBorder="1" applyAlignment="1"/>
    <xf numFmtId="0" fontId="0" fillId="0" borderId="40" xfId="0" applyBorder="1" applyAlignment="1"/>
    <xf numFmtId="0" fontId="51" fillId="0" borderId="0" xfId="12" applyFont="1" applyFill="1" applyBorder="1" applyAlignment="1">
      <alignment horizontal="left" vertical="center" shrinkToFit="1"/>
    </xf>
    <xf numFmtId="0" fontId="53" fillId="0" borderId="0" xfId="12" applyFont="1" applyFill="1" applyBorder="1" applyAlignment="1">
      <alignment horizontal="left" vertical="center" shrinkToFit="1"/>
    </xf>
    <xf numFmtId="0" fontId="51" fillId="0" borderId="0" xfId="12" applyFont="1" applyFill="1" applyBorder="1" applyAlignment="1">
      <alignment horizontal="left" shrinkToFit="1"/>
    </xf>
    <xf numFmtId="0" fontId="54" fillId="0" borderId="0" xfId="18" applyFont="1" applyFill="1" applyBorder="1" applyAlignment="1" applyProtection="1">
      <alignment horizontal="left" shrinkToFit="1"/>
    </xf>
    <xf numFmtId="0" fontId="35" fillId="0" borderId="0" xfId="10" applyFill="1" applyAlignment="1" applyProtection="1">
      <alignment horizontal="left"/>
    </xf>
    <xf numFmtId="0" fontId="35" fillId="0" borderId="0" xfId="10" applyFill="1" applyAlignment="1" applyProtection="1">
      <alignment horizontal="left" wrapText="1" indent="2"/>
    </xf>
    <xf numFmtId="0" fontId="35" fillId="0" borderId="0" xfId="10" applyFill="1" applyAlignment="1" applyProtection="1"/>
    <xf numFmtId="0" fontId="35" fillId="0" borderId="0" xfId="10" applyAlignment="1" applyProtection="1"/>
    <xf numFmtId="0" fontId="35" fillId="0" borderId="0" xfId="10" applyFill="1" applyBorder="1" applyAlignment="1" applyProtection="1">
      <alignment horizontal="left" wrapText="1"/>
    </xf>
    <xf numFmtId="0" fontId="35" fillId="0" borderId="0" xfId="10" applyFill="1" applyAlignment="1" applyProtection="1">
      <alignment horizontal="left" wrapText="1"/>
    </xf>
    <xf numFmtId="0" fontId="33" fillId="0" borderId="0" xfId="30" applyFont="1" applyFill="1" applyBorder="1" applyAlignment="1">
      <alignment horizontal="left" wrapText="1"/>
    </xf>
    <xf numFmtId="0" fontId="33" fillId="0" borderId="0" xfId="30" applyFill="1" applyAlignment="1">
      <alignment horizontal="left" wrapText="1"/>
    </xf>
    <xf numFmtId="0" fontId="35" fillId="0" borderId="0" xfId="10" applyAlignment="1" applyProtection="1">
      <alignment horizontal="left" wrapText="1" indent="2"/>
    </xf>
    <xf numFmtId="0" fontId="35" fillId="0" borderId="0" xfId="10" applyFill="1" applyBorder="1" applyAlignment="1" applyProtection="1">
      <alignment horizontal="left" vertical="top" wrapText="1" indent="2"/>
    </xf>
    <xf numFmtId="0" fontId="35" fillId="0" borderId="0" xfId="10" applyFill="1" applyAlignment="1" applyProtection="1">
      <alignment horizontal="left" vertical="top" wrapText="1" indent="2"/>
    </xf>
    <xf numFmtId="0" fontId="35" fillId="0" borderId="0" xfId="10" applyFill="1" applyAlignment="1" applyProtection="1">
      <alignment horizontal="left" indent="2"/>
    </xf>
    <xf numFmtId="0" fontId="33" fillId="7" borderId="0" xfId="30" applyFont="1" applyFill="1" applyAlignment="1">
      <alignment horizontal="left" wrapText="1"/>
    </xf>
    <xf numFmtId="0" fontId="19" fillId="7" borderId="0" xfId="30" applyFont="1" applyFill="1" applyAlignment="1">
      <alignment horizontal="left" wrapText="1"/>
    </xf>
    <xf numFmtId="0" fontId="33" fillId="7" borderId="0" xfId="30" applyFill="1" applyAlignment="1">
      <alignment horizontal="left" wrapText="1"/>
    </xf>
    <xf numFmtId="0" fontId="35" fillId="0" borderId="0" xfId="10" applyAlignment="1" applyProtection="1">
      <alignment horizontal="left" vertical="top" wrapText="1"/>
    </xf>
    <xf numFmtId="0" fontId="35" fillId="7" borderId="0" xfId="10" applyFill="1" applyBorder="1" applyAlignment="1" applyProtection="1">
      <alignment horizontal="left" vertical="top" wrapText="1" indent="2"/>
    </xf>
    <xf numFmtId="0" fontId="18" fillId="2" borderId="9" xfId="0" applyFont="1" applyFill="1" applyBorder="1" applyAlignment="1">
      <alignment horizontal="center" vertical="center" wrapText="1"/>
    </xf>
    <xf numFmtId="0" fontId="18" fillId="2" borderId="45" xfId="0" applyFont="1" applyFill="1" applyBorder="1" applyAlignment="1">
      <alignment horizontal="center" vertical="center" wrapText="1"/>
    </xf>
    <xf numFmtId="0" fontId="16" fillId="0" borderId="70" xfId="1" applyFont="1" applyFill="1" applyBorder="1" applyAlignment="1">
      <alignment horizontal="center" vertical="center" wrapText="1"/>
    </xf>
    <xf numFmtId="0" fontId="16" fillId="0" borderId="65" xfId="1" applyFont="1" applyFill="1" applyBorder="1" applyAlignment="1">
      <alignment horizontal="center" vertical="center"/>
    </xf>
    <xf numFmtId="0" fontId="16" fillId="0" borderId="71" xfId="1" applyFont="1" applyFill="1" applyBorder="1" applyAlignment="1">
      <alignment horizontal="center" vertical="center"/>
    </xf>
    <xf numFmtId="0" fontId="16" fillId="0" borderId="119" xfId="1" applyFont="1" applyFill="1" applyBorder="1" applyAlignment="1">
      <alignment horizontal="center" vertical="center" wrapText="1"/>
    </xf>
    <xf numFmtId="0" fontId="16" fillId="0" borderId="120" xfId="1" applyFont="1" applyFill="1" applyBorder="1" applyAlignment="1">
      <alignment horizontal="center" vertical="center" wrapText="1"/>
    </xf>
    <xf numFmtId="0" fontId="16" fillId="0" borderId="121" xfId="1" applyFont="1" applyFill="1" applyBorder="1" applyAlignment="1">
      <alignment horizontal="center" vertical="center" wrapText="1"/>
    </xf>
  </cellXfs>
  <cellStyles count="32">
    <cellStyle name="Hyperlink" xfId="4" builtinId="8"/>
    <cellStyle name="Hyperlink 2" xfId="18" xr:uid="{00000000-0005-0000-0000-000000000000}"/>
    <cellStyle name="Hyperlink 6" xfId="14" xr:uid="{00000000-0005-0000-0000-000001000000}"/>
    <cellStyle name="Link 2" xfId="10" xr:uid="{00000000-0005-0000-0000-000003000000}"/>
    <cellStyle name="Normal" xfId="0" builtinId="0"/>
    <cellStyle name="Standard 10" xfId="23" xr:uid="{00000000-0005-0000-0000-000005000000}"/>
    <cellStyle name="Standard 11" xfId="29" xr:uid="{BE619F89-4E59-42FC-9DF1-DED2A62BE2AE}"/>
    <cellStyle name="Standard 2" xfId="2" xr:uid="{00000000-0005-0000-0000-000006000000}"/>
    <cellStyle name="Standard 2 2" xfId="7" xr:uid="{00000000-0005-0000-0000-000007000000}"/>
    <cellStyle name="Standard 2 2 2" xfId="12" xr:uid="{00000000-0005-0000-0000-000008000000}"/>
    <cellStyle name="Standard 2 2 3" xfId="30" xr:uid="{AE0E7C0C-BF31-4061-B041-BCF6E5989519}"/>
    <cellStyle name="Standard 2 3" xfId="9" xr:uid="{00000000-0005-0000-0000-000009000000}"/>
    <cellStyle name="Standard 2 3 2" xfId="15" xr:uid="{00000000-0005-0000-0000-00000A000000}"/>
    <cellStyle name="Standard 2 3 2 2" xfId="16" xr:uid="{00000000-0005-0000-0000-00000B000000}"/>
    <cellStyle name="Standard 2 4" xfId="20" xr:uid="{00000000-0005-0000-0000-00000C000000}"/>
    <cellStyle name="Standard 2 4 2" xfId="27" xr:uid="{6D4E601D-0BCA-482C-8D1D-5A657DEE02D4}"/>
    <cellStyle name="Standard 2 4 3 2" xfId="31" xr:uid="{0D4A5353-90D1-4E45-A620-C24104ABB9DC}"/>
    <cellStyle name="Standard 2 5" xfId="21" xr:uid="{00000000-0005-0000-0000-00000D000000}"/>
    <cellStyle name="Standard 2 6" xfId="24" xr:uid="{00000000-0005-0000-0000-00000E000000}"/>
    <cellStyle name="Standard 2 7" xfId="25" xr:uid="{00000000-0005-0000-0000-00000F000000}"/>
    <cellStyle name="Standard 2 8" xfId="26" xr:uid="{00000000-0005-0000-0000-000010000000}"/>
    <cellStyle name="Standard 21" xfId="6" xr:uid="{00000000-0005-0000-0000-000011000000}"/>
    <cellStyle name="Standard 3" xfId="3" xr:uid="{00000000-0005-0000-0000-000012000000}"/>
    <cellStyle name="Standard 3 2" xfId="28" xr:uid="{C71DF63D-4189-4BDE-B7B0-0AC7A5B2A198}"/>
    <cellStyle name="Standard 4" xfId="8" xr:uid="{00000000-0005-0000-0000-000013000000}"/>
    <cellStyle name="Standard 5" xfId="11" xr:uid="{00000000-0005-0000-0000-000014000000}"/>
    <cellStyle name="Standard 6" xfId="1" xr:uid="{00000000-0005-0000-0000-000015000000}"/>
    <cellStyle name="Standard 7" xfId="19" xr:uid="{00000000-0005-0000-0000-000016000000}"/>
    <cellStyle name="Standard 8" xfId="5" xr:uid="{00000000-0005-0000-0000-000017000000}"/>
    <cellStyle name="Standard 9" xfId="22" xr:uid="{00000000-0005-0000-0000-000018000000}"/>
    <cellStyle name="Standard_B3A4" xfId="17" xr:uid="{00000000-0005-0000-0000-000019000000}"/>
    <cellStyle name="Standard_Vorlage Infoseite 2" xfId="13" xr:uid="{00000000-0005-0000-0000-00001A000000}"/>
  </cellStyles>
  <dxfs count="7">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Drop" dropLines="11" dropStyle="combo" dx="22" fmlaLink="Auswahl!$O$6" fmlaRange="Auswahl!$V$24:$V$34" noThreeD="1" sel="6" val="0"/>
</file>

<file path=xl/ctrlProps/ctrlProp2.xml><?xml version="1.0" encoding="utf-8"?>
<formControlPr xmlns="http://schemas.microsoft.com/office/spreadsheetml/2009/9/main" objectType="Drop" dropLines="6" dropStyle="combo" dx="22" fmlaLink="Auswahl!$O$12" fmlaRange="Auswahl!$V$6:$V$11" noThreeD="1" sel="4" val="0"/>
</file>

<file path=xl/ctrlProps/ctrlProp3.xml><?xml version="1.0" encoding="utf-8"?>
<formControlPr xmlns="http://schemas.microsoft.com/office/spreadsheetml/2009/9/main" objectType="Drop" dropLines="11" dropStyle="combo" dx="22" fmlaLink="Auswahl!$O$6" fmlaRange="Auswahl!$V$24:$V$34" noThreeD="1" sel="6" val="0"/>
</file>

<file path=xl/ctrlProps/ctrlProp4.xml><?xml version="1.0" encoding="utf-8"?>
<formControlPr xmlns="http://schemas.microsoft.com/office/spreadsheetml/2009/9/main" objectType="Drop" dropLines="15" dropStyle="combo" dx="22" fmlaLink="Auswahl!$O$22" fmlaRange="Auswahl!$D$96:$D$495" noThreeD="1" sel="1" val="0"/>
</file>

<file path=xl/ctrlProps/ctrlProp5.xml><?xml version="1.0" encoding="utf-8"?>
<formControlPr xmlns="http://schemas.microsoft.com/office/spreadsheetml/2009/9/main" objectType="Drop" dropLines="15" dropStyle="combo" dx="22" fmlaLink="Auswahl!$O$32" fmlaRange="Auswahl!$D$516:$D$665" noThreeD="1" sel="1" val="0"/>
</file>

<file path=xl/ctrlProps/ctrlProp6.xml><?xml version="1.0" encoding="utf-8"?>
<formControlPr xmlns="http://schemas.microsoft.com/office/spreadsheetml/2009/9/main" objectType="Drop" dropLines="11" dropStyle="combo" dx="22" fmlaLink="Auswahl!$O$6" fmlaRange="Auswahl!$V$24:$V$34" noThreeD="1" sel="6" val="0"/>
</file>

<file path=xl/ctrlProps/ctrlProp7.xml><?xml version="1.0" encoding="utf-8"?>
<formControlPr xmlns="http://schemas.microsoft.com/office/spreadsheetml/2009/9/main" objectType="Drop" dropLines="4" dropStyle="combo" dx="22" fmlaLink="Auswahl!$O$45" fmlaRange="Auswahl!$F$5:$F$8" noThreeD="1" sel="1" val="0"/>
</file>

<file path=xl/ctrlProps/ctrlProp8.xml><?xml version="1.0" encoding="utf-8"?>
<formControlPr xmlns="http://schemas.microsoft.com/office/spreadsheetml/2009/9/main" objectType="Drop" dropLines="7" dropStyle="combo" dx="22" fmlaLink="Auswahl!$Q$6" fmlaRange="Auswahl!$V$24:$V$30" noThreeD="1" sel="7" val="0"/>
</file>

<file path=xl/ctrlProps/ctrlProp9.xml><?xml version="1.0" encoding="utf-8"?>
<formControlPr xmlns="http://schemas.microsoft.com/office/spreadsheetml/2009/9/main" objectType="Drop" dropLines="6" dropStyle="combo" dx="22" fmlaLink="Auswahl!$O$12" fmlaRange="Auswahl!$V$6:$V$11" noThreeD="1" sel="4" val="0"/>
</file>

<file path=xl/ctrlProps/ctrlProp10.xml><?xml version="1.0" encoding="utf-8"?>
<formControlPr xmlns="http://schemas.microsoft.com/office/spreadsheetml/2009/9/main" objectType="Drop" dropLines="5" dropStyle="combo" dx="22" fmlaLink="Auswahl!$O$52" fmlaRange="Auswahl!$V$15:$V$19" noThreeD="1" sel="2" val="0"/>
</file>

<file path=xl/ctrlProps/ctrlProp11.xml><?xml version="1.0" encoding="utf-8"?>
<formControlPr xmlns="http://schemas.microsoft.com/office/spreadsheetml/2009/9/main" objectType="Drop" dropLines="7" dropStyle="combo" dx="22" fmlaLink="Auswahl!$Q$6" fmlaRange="Auswahl!$V$24:$V$30" noThreeD="1" sel="7" val="0"/>
</file>

<file path=xl/ctrlProps/ctrlProp12.xml><?xml version="1.0" encoding="utf-8"?>
<formControlPr xmlns="http://schemas.microsoft.com/office/spreadsheetml/2009/9/main" objectType="Drop" dropLines="15" dropStyle="combo" dx="22" fmlaLink="Auswahl!$O$22" fmlaRange="Auswahl!$D$96:$D$495" noThreeD="1" sel="1" val="0"/>
</file>

<file path=xl/ctrlProps/ctrlProp13.xml><?xml version="1.0" encoding="utf-8"?>
<formControlPr xmlns="http://schemas.microsoft.com/office/spreadsheetml/2009/9/main" objectType="Drop" dropLines="15" dropStyle="combo" dx="22" fmlaLink="Auswahl!$O$32" fmlaRange="Auswahl!$D$516:$D$665"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257175</xdr:colOff>
      <xdr:row>55</xdr:row>
      <xdr:rowOff>131989</xdr:rowOff>
    </xdr:from>
    <xdr:to>
      <xdr:col>2</xdr:col>
      <xdr:colOff>758501</xdr:colOff>
      <xdr:row>58</xdr:row>
      <xdr:rowOff>42454</xdr:rowOff>
    </xdr:to>
    <xdr:pic>
      <xdr:nvPicPr>
        <xdr:cNvPr id="2" name="Bild 2">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57175" y="9771289"/>
          <a:ext cx="2071046" cy="436245"/>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xdr:twoCellAnchor editAs="oneCell">
    <xdr:from>
      <xdr:col>0</xdr:col>
      <xdr:colOff>142875</xdr:colOff>
      <xdr:row>0</xdr:row>
      <xdr:rowOff>19050</xdr:rowOff>
    </xdr:from>
    <xdr:to>
      <xdr:col>7</xdr:col>
      <xdr:colOff>1203350</xdr:colOff>
      <xdr:row>13</xdr:row>
      <xdr:rowOff>153043</xdr:rowOff>
    </xdr:to>
    <xdr:pic>
      <xdr:nvPicPr>
        <xdr:cNvPr id="3" name="Bild 14" descr="Kreation:BAA_Bundesagentur_für_Arbeit:BAA093916_Wordvorlagen_Statistik_Bereich:BAA093916_Bilder:Kopfbalken HF Grau:BAA031416_Statistik-Layout_RZ_Kopfgrafik_A5_V2.jpg">
          <a:extLst>
            <a:ext uri="{FF2B5EF4-FFF2-40B4-BE49-F238E27FC236}">
              <a16:creationId xmlns:a16="http://schemas.microsoft.com/office/drawing/2014/main" id="{00000000-0008-0000-00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3779" t="6591" r="2855"/>
        <a:stretch/>
      </xdr:blipFill>
      <xdr:spPr bwMode="auto">
        <a:xfrm>
          <a:off x="142875" y="19050"/>
          <a:ext cx="6554495" cy="2412373"/>
        </a:xfrm>
        <a:prstGeom prst="rect">
          <a:avLst/>
        </a:prstGeom>
        <a:noFill/>
        <a:ln>
          <a:noFill/>
        </a:ln>
        <a:extLst>
          <a:ext uri="{FAA26D3D-D897-4be2-8F04-BA451C77F1D7}">
            <ma14:placeholderFlag xmlns="" xmlns:wpc="http://schemas.microsoft.com/office/word/2010/wordprocessingCanvas" xmlns:mo="http://schemas.microsoft.com/office/mac/office/2008/main" xmlns:mc="http://schemas.openxmlformats.org/markup-compatibility/2006" xmlns:mv="urn:schemas-microsoft-com:mac:vml" xmlns:o="urn:schemas-microsoft-com:office:office" xmlns:r="http://schemas.openxmlformats.org/officeDocument/2006/relationships" xmlns:m="http://schemas.openxmlformats.org/officeDocument/2006/math" xmlns:v="urn:schemas-microsoft-com:vml" xmlns:wp14="http://schemas.microsoft.com/office/word/2010/wordprocessingDrawing" xmlns:wp="http://schemas.openxmlformats.org/drawingml/2006/wordprocessingDrawing" xmlns:w10="urn:schemas-microsoft-com:office:word" xmlns:w="http://schemas.openxmlformats.org/wordprocessingml/2006/main" xmlns:w14="http://schemas.microsoft.com/office/word/2010/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lc="http://schemas.openxmlformats.org/drawingml/2006/lockedCanvas"/>
          </a:ext>
        </a:extLst>
      </xdr:spPr>
    </xdr:pic>
    <xdr:clientData/>
  </xdr:twoCellAnchor>
  <xdr:twoCellAnchor>
    <xdr:from>
      <xdr:col>0</xdr:col>
      <xdr:colOff>640556</xdr:colOff>
      <xdr:row>2</xdr:row>
      <xdr:rowOff>69057</xdr:rowOff>
    </xdr:from>
    <xdr:to>
      <xdr:col>7</xdr:col>
      <xdr:colOff>859631</xdr:colOff>
      <xdr:row>3</xdr:row>
      <xdr:rowOff>126207</xdr:rowOff>
    </xdr:to>
    <xdr:sp macro="" textlink="">
      <xdr:nvSpPr>
        <xdr:cNvPr id="4" name="Kopfbereich">
          <a:extLst>
            <a:ext uri="{FF2B5EF4-FFF2-40B4-BE49-F238E27FC236}">
              <a16:creationId xmlns:a16="http://schemas.microsoft.com/office/drawing/2014/main" id="{00000000-0008-0000-0000-000004000000}"/>
            </a:ext>
          </a:extLst>
        </xdr:cNvPr>
        <xdr:cNvSpPr txBox="1"/>
      </xdr:nvSpPr>
      <xdr:spPr>
        <a:xfrm>
          <a:off x="640556" y="419577"/>
          <a:ext cx="5713095" cy="232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1100">
              <a:solidFill>
                <a:srgbClr xmlns:mc="http://schemas.openxmlformats.org/markup-compatibility/2006" xmlns:a14="http://schemas.microsoft.com/office/drawing/2010/main" val="FFFFFF" mc:Ignorable="a14" a14:legacySpreadsheetColorIndex="9"/>
              </a:solidFill>
              <a:latin typeface="Arial" panose="020B0604020202020204" pitchFamily="34" charset="0"/>
              <a:ea typeface="+mn-ea"/>
              <a:cs typeface="Arial" panose="020B0604020202020204" pitchFamily="34" charset="0"/>
            </a:rPr>
            <a:t>Tabellen</a:t>
          </a:r>
        </a:p>
      </xdr:txBody>
    </xdr:sp>
    <xdr:clientData/>
  </xdr:twoCellAnchor>
  <xdr:twoCellAnchor>
    <xdr:from>
      <xdr:col>0</xdr:col>
      <xdr:colOff>621031</xdr:colOff>
      <xdr:row>4</xdr:row>
      <xdr:rowOff>105729</xdr:rowOff>
    </xdr:from>
    <xdr:to>
      <xdr:col>7</xdr:col>
      <xdr:colOff>792481</xdr:colOff>
      <xdr:row>9</xdr:row>
      <xdr:rowOff>44769</xdr:rowOff>
    </xdr:to>
    <xdr:sp macro="" textlink="">
      <xdr:nvSpPr>
        <xdr:cNvPr id="5" name="Titel">
          <a:extLst>
            <a:ext uri="{FF2B5EF4-FFF2-40B4-BE49-F238E27FC236}">
              <a16:creationId xmlns:a16="http://schemas.microsoft.com/office/drawing/2014/main" id="{00000000-0008-0000-0000-000005000000}"/>
            </a:ext>
          </a:extLst>
        </xdr:cNvPr>
        <xdr:cNvSpPr txBox="1"/>
      </xdr:nvSpPr>
      <xdr:spPr>
        <a:xfrm>
          <a:off x="621031" y="806769"/>
          <a:ext cx="5665470" cy="8153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200" b="1" i="0">
              <a:solidFill>
                <a:srgbClr xmlns:mc="http://schemas.openxmlformats.org/markup-compatibility/2006" xmlns:a14="http://schemas.microsoft.com/office/drawing/2010/main" val="FFFFFF" mc:Ignorable="a14" a14:legacySpreadsheetColorIndex="9"/>
              </a:solidFill>
              <a:latin typeface="Arial" panose="020B0604020202020204" pitchFamily="34" charset="0"/>
              <a:ea typeface="+mn-ea"/>
              <a:cs typeface="Arial" panose="020B0604020202020204" pitchFamily="34" charset="0"/>
            </a:rPr>
            <a:t>Qualifikationsspezifische</a:t>
          </a:r>
          <a:r>
            <a:rPr lang="de-DE" sz="2200" b="1" i="0" baseline="0">
              <a:solidFill>
                <a:srgbClr xmlns:mc="http://schemas.openxmlformats.org/markup-compatibility/2006" xmlns:a14="http://schemas.microsoft.com/office/drawing/2010/main" val="FFFFFF" mc:Ignorable="a14" a14:legacySpreadsheetColorIndex="9"/>
              </a:solidFill>
              <a:latin typeface="Arial" panose="020B0604020202020204" pitchFamily="34" charset="0"/>
              <a:ea typeface="+mn-ea"/>
              <a:cs typeface="Arial" panose="020B0604020202020204" pitchFamily="34" charset="0"/>
            </a:rPr>
            <a:t> Arbeitslosen-</a:t>
          </a:r>
        </a:p>
        <a:p>
          <a:pPr marL="0" indent="0"/>
          <a:r>
            <a:rPr lang="de-DE" sz="2200" b="1" i="0" baseline="0">
              <a:solidFill>
                <a:srgbClr xmlns:mc="http://schemas.openxmlformats.org/markup-compatibility/2006" xmlns:a14="http://schemas.microsoft.com/office/drawing/2010/main" val="FFFFFF" mc:Ignorable="a14" a14:legacySpreadsheetColorIndex="9"/>
              </a:solidFill>
              <a:latin typeface="Arial" panose="020B0604020202020204" pitchFamily="34" charset="0"/>
              <a:ea typeface="+mn-ea"/>
              <a:cs typeface="Arial" panose="020B0604020202020204" pitchFamily="34" charset="0"/>
            </a:rPr>
            <a:t>quoten</a:t>
          </a:r>
          <a:r>
            <a:rPr lang="de-DE" sz="2200" b="1" i="0">
              <a:solidFill>
                <a:srgbClr xmlns:mc="http://schemas.openxmlformats.org/markup-compatibility/2006" xmlns:a14="http://schemas.microsoft.com/office/drawing/2010/main" val="FFFFFF" mc:Ignorable="a14" a14:legacySpreadsheetColorIndex="9"/>
              </a:solidFill>
              <a:latin typeface="Arial" panose="020B0604020202020204" pitchFamily="34" charset="0"/>
              <a:ea typeface="+mn-ea"/>
              <a:cs typeface="Arial" panose="020B0604020202020204" pitchFamily="34" charset="0"/>
            </a:rPr>
            <a:t> (Jahreszahlen)</a:t>
          </a:r>
        </a:p>
      </xdr:txBody>
    </xdr:sp>
    <xdr:clientData/>
  </xdr:twoCellAnchor>
  <xdr:twoCellAnchor>
    <xdr:from>
      <xdr:col>0</xdr:col>
      <xdr:colOff>621031</xdr:colOff>
      <xdr:row>8</xdr:row>
      <xdr:rowOff>121920</xdr:rowOff>
    </xdr:from>
    <xdr:to>
      <xdr:col>7</xdr:col>
      <xdr:colOff>1068706</xdr:colOff>
      <xdr:row>12</xdr:row>
      <xdr:rowOff>100488</xdr:rowOff>
    </xdr:to>
    <xdr:sp macro="" textlink="">
      <xdr:nvSpPr>
        <xdr:cNvPr id="6" name="Region">
          <a:extLst>
            <a:ext uri="{FF2B5EF4-FFF2-40B4-BE49-F238E27FC236}">
              <a16:creationId xmlns:a16="http://schemas.microsoft.com/office/drawing/2014/main" id="{00000000-0008-0000-0000-000006000000}"/>
            </a:ext>
          </a:extLst>
        </xdr:cNvPr>
        <xdr:cNvSpPr txBox="1"/>
      </xdr:nvSpPr>
      <xdr:spPr>
        <a:xfrm>
          <a:off x="621031" y="1524000"/>
          <a:ext cx="5941695" cy="679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1200" baseline="0">
              <a:solidFill>
                <a:schemeClr val="bg1"/>
              </a:solidFill>
              <a:latin typeface="Arial" panose="020B0604020202020204" pitchFamily="34" charset="0"/>
              <a:ea typeface="+mn-ea"/>
              <a:cs typeface="Arial" panose="020B0604020202020204" pitchFamily="34" charset="0"/>
            </a:rPr>
            <a:t>Deutschland, Länder, Kreise, Regionaldirektionen, Agenturen für Arbeit, Regionen </a:t>
          </a:r>
        </a:p>
      </xdr:txBody>
    </xdr:sp>
    <xdr:clientData/>
  </xdr:twoCellAnchor>
  <xdr:twoCellAnchor>
    <xdr:from>
      <xdr:col>0</xdr:col>
      <xdr:colOff>621031</xdr:colOff>
      <xdr:row>10</xdr:row>
      <xdr:rowOff>953</xdr:rowOff>
    </xdr:from>
    <xdr:to>
      <xdr:col>7</xdr:col>
      <xdr:colOff>887731</xdr:colOff>
      <xdr:row>13</xdr:row>
      <xdr:rowOff>61913</xdr:rowOff>
    </xdr:to>
    <xdr:sp macro="" textlink="">
      <xdr:nvSpPr>
        <xdr:cNvPr id="7" name="Berichtsmonat">
          <a:extLst>
            <a:ext uri="{FF2B5EF4-FFF2-40B4-BE49-F238E27FC236}">
              <a16:creationId xmlns:a16="http://schemas.microsoft.com/office/drawing/2014/main" id="{00000000-0008-0000-0000-000007000000}"/>
            </a:ext>
          </a:extLst>
        </xdr:cNvPr>
        <xdr:cNvSpPr txBox="1"/>
      </xdr:nvSpPr>
      <xdr:spPr>
        <a:xfrm>
          <a:off x="621031" y="1753553"/>
          <a:ext cx="5760720" cy="586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1200">
              <a:solidFill>
                <a:srgbClr xmlns:mc="http://schemas.openxmlformats.org/markup-compatibility/2006" xmlns:a14="http://schemas.microsoft.com/office/drawing/2010/main" val="FFFFFF" mc:Ignorable="a14" a14:legacySpreadsheetColorIndex="9"/>
              </a:solidFill>
              <a:latin typeface="Arial" panose="020B0604020202020204" pitchFamily="34" charset="0"/>
              <a:ea typeface="+mn-ea"/>
              <a:cs typeface="Arial" panose="020B0604020202020204" pitchFamily="34" charset="0"/>
            </a:rPr>
            <a:t>Zeitreihe</a:t>
          </a:r>
        </a:p>
      </xdr:txBody>
    </xdr:sp>
    <xdr:clientData/>
  </xdr:twoCellAnchor>
  <xdr:twoCellAnchor editAs="oneCell">
    <xdr:from>
      <xdr:col>0</xdr:col>
      <xdr:colOff>152400</xdr:colOff>
      <xdr:row>14</xdr:row>
      <xdr:rowOff>0</xdr:rowOff>
    </xdr:from>
    <xdr:to>
      <xdr:col>7</xdr:col>
      <xdr:colOff>1209675</xdr:colOff>
      <xdr:row>54</xdr:row>
      <xdr:rowOff>104775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2400" y="2453640"/>
          <a:ext cx="6551295" cy="7115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253691</xdr:colOff>
      <xdr:row>0</xdr:row>
      <xdr:rowOff>373053</xdr:rowOff>
    </xdr:to>
    <xdr:pic>
      <xdr:nvPicPr>
        <xdr:cNvPr id="4" name="BA-Logo">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0"/>
          <a:ext cx="1823411" cy="373053"/>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489911</xdr:colOff>
      <xdr:row>0</xdr:row>
      <xdr:rowOff>373053</xdr:rowOff>
    </xdr:to>
    <xdr:pic>
      <xdr:nvPicPr>
        <xdr:cNvPr id="4" name="BA-Logo">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0"/>
          <a:ext cx="1823411" cy="373053"/>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705171</xdr:colOff>
      <xdr:row>4</xdr:row>
      <xdr:rowOff>0</xdr:rowOff>
    </xdr:from>
    <xdr:to>
      <xdr:col>3</xdr:col>
      <xdr:colOff>710796</xdr:colOff>
      <xdr:row>6</xdr:row>
      <xdr:rowOff>60807</xdr:rowOff>
    </xdr:to>
    <xdr:grpSp>
      <xdr:nvGrpSpPr>
        <xdr:cNvPr id="12" name="Gruppe Jahr">
          <a:extLst>
            <a:ext uri="{FF2B5EF4-FFF2-40B4-BE49-F238E27FC236}">
              <a16:creationId xmlns:a16="http://schemas.microsoft.com/office/drawing/2014/main" id="{00000000-0008-0000-0300-00000C000000}"/>
            </a:ext>
          </a:extLst>
        </xdr:cNvPr>
        <xdr:cNvGrpSpPr/>
      </xdr:nvGrpSpPr>
      <xdr:grpSpPr>
        <a:xfrm>
          <a:off x="3111821" y="882650"/>
          <a:ext cx="754925" cy="435457"/>
          <a:chOff x="2295524" y="885825"/>
          <a:chExt cx="720001" cy="432244"/>
        </a:xfrm>
      </xdr:grpSpPr>
      <mc:AlternateContent xmlns:mc="http://schemas.openxmlformats.org/markup-compatibility/2006">
        <mc:Choice xmlns:a14="http://schemas.microsoft.com/office/drawing/2010/main" Requires="a14">
          <xdr:sp macro="" textlink="">
            <xdr:nvSpPr>
              <xdr:cNvPr id="2053" name="Drop Down Jahr"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2295525" y="1102331"/>
                <a:ext cx="720000" cy="215738"/>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8" name="Header Jahr">
            <a:extLst>
              <a:ext uri="{FF2B5EF4-FFF2-40B4-BE49-F238E27FC236}">
                <a16:creationId xmlns:a16="http://schemas.microsoft.com/office/drawing/2014/main" id="{00000000-0008-0000-0300-000008000000}"/>
              </a:ext>
            </a:extLst>
          </xdr:cNvPr>
          <xdr:cNvSpPr txBox="1"/>
        </xdr:nvSpPr>
        <xdr:spPr>
          <a:xfrm>
            <a:off x="2295524" y="885825"/>
            <a:ext cx="720000" cy="214938"/>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Jahr</a:t>
            </a:r>
          </a:p>
        </xdr:txBody>
      </xdr:sp>
    </xdr:grpSp>
    <xdr:clientData/>
  </xdr:twoCellAnchor>
  <xdr:twoCellAnchor>
    <xdr:from>
      <xdr:col>0</xdr:col>
      <xdr:colOff>47623</xdr:colOff>
      <xdr:row>3</xdr:row>
      <xdr:rowOff>121708</xdr:rowOff>
    </xdr:from>
    <xdr:to>
      <xdr:col>1</xdr:col>
      <xdr:colOff>1698599</xdr:colOff>
      <xdr:row>6</xdr:row>
      <xdr:rowOff>59530</xdr:rowOff>
    </xdr:to>
    <xdr:grpSp>
      <xdr:nvGrpSpPr>
        <xdr:cNvPr id="14" name="Gruppieren Region">
          <a:extLst>
            <a:ext uri="{FF2B5EF4-FFF2-40B4-BE49-F238E27FC236}">
              <a16:creationId xmlns:a16="http://schemas.microsoft.com/office/drawing/2014/main" id="{00000000-0008-0000-0300-00000E000000}"/>
            </a:ext>
          </a:extLst>
        </xdr:cNvPr>
        <xdr:cNvGrpSpPr/>
      </xdr:nvGrpSpPr>
      <xdr:grpSpPr>
        <a:xfrm>
          <a:off x="47623" y="877358"/>
          <a:ext cx="2260576" cy="439472"/>
          <a:chOff x="47623" y="885825"/>
          <a:chExt cx="2232001" cy="431001"/>
        </a:xfrm>
      </xdr:grpSpPr>
      <mc:AlternateContent xmlns:mc="http://schemas.openxmlformats.org/markup-compatibility/2006">
        <mc:Choice xmlns:a14="http://schemas.microsoft.com/office/drawing/2010/main" Requires="a14">
          <xdr:sp macro="" textlink="">
            <xdr:nvSpPr>
              <xdr:cNvPr id="2054" name="Drop Down Region"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47624" y="1100316"/>
                <a:ext cx="2232000" cy="21651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Header Region">
            <a:extLst>
              <a:ext uri="{FF2B5EF4-FFF2-40B4-BE49-F238E27FC236}">
                <a16:creationId xmlns:a16="http://schemas.microsoft.com/office/drawing/2014/main" id="{00000000-0008-0000-0300-000006000000}"/>
              </a:ext>
            </a:extLst>
          </xdr:cNvPr>
          <xdr:cNvSpPr txBox="1"/>
        </xdr:nvSpPr>
        <xdr:spPr>
          <a:xfrm>
            <a:off x="47623" y="885825"/>
            <a:ext cx="2232000"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Region</a:t>
            </a:r>
          </a:p>
        </xdr:txBody>
      </xdr:sp>
    </xdr:grpSp>
    <xdr:clientData/>
  </xdr:twoCellAnchor>
  <xdr:twoCellAnchor editAs="oneCell">
    <xdr:from>
      <xdr:col>0</xdr:col>
      <xdr:colOff>0</xdr:colOff>
      <xdr:row>0</xdr:row>
      <xdr:rowOff>0</xdr:rowOff>
    </xdr:from>
    <xdr:to>
      <xdr:col>1</xdr:col>
      <xdr:colOff>1213811</xdr:colOff>
      <xdr:row>0</xdr:row>
      <xdr:rowOff>373053</xdr:rowOff>
    </xdr:to>
    <xdr:pic>
      <xdr:nvPicPr>
        <xdr:cNvPr id="5" name="BA-Logo">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0"/>
          <a:ext cx="1823411" cy="373053"/>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43093</xdr:colOff>
      <xdr:row>19</xdr:row>
      <xdr:rowOff>1281</xdr:rowOff>
    </xdr:from>
    <xdr:to>
      <xdr:col>1</xdr:col>
      <xdr:colOff>1694897</xdr:colOff>
      <xdr:row>21</xdr:row>
      <xdr:rowOff>123037</xdr:rowOff>
    </xdr:to>
    <xdr:grpSp>
      <xdr:nvGrpSpPr>
        <xdr:cNvPr id="11" name="Gruppe AA">
          <a:extLst>
            <a:ext uri="{FF2B5EF4-FFF2-40B4-BE49-F238E27FC236}">
              <a16:creationId xmlns:a16="http://schemas.microsoft.com/office/drawing/2014/main" id="{00000000-0008-0000-0400-00000B000000}"/>
            </a:ext>
          </a:extLst>
        </xdr:cNvPr>
        <xdr:cNvGrpSpPr/>
      </xdr:nvGrpSpPr>
      <xdr:grpSpPr>
        <a:xfrm>
          <a:off x="43093" y="3360431"/>
          <a:ext cx="2261404" cy="439256"/>
          <a:chOff x="66674" y="3463294"/>
          <a:chExt cx="2230944" cy="428856"/>
        </a:xfrm>
      </xdr:grpSpPr>
      <mc:AlternateContent xmlns:mc="http://schemas.openxmlformats.org/markup-compatibility/2006">
        <mc:Choice xmlns:a14="http://schemas.microsoft.com/office/drawing/2010/main" Requires="a14">
          <xdr:sp macro="" textlink="">
            <xdr:nvSpPr>
              <xdr:cNvPr id="25611" name="Drop Down AA" hidden="1">
                <a:extLst>
                  <a:ext uri="{63B3BB69-23CF-44E3-9099-C40C66FF867C}">
                    <a14:compatExt spid="_x0000_s25611"/>
                  </a:ext>
                  <a:ext uri="{FF2B5EF4-FFF2-40B4-BE49-F238E27FC236}">
                    <a16:creationId xmlns:a16="http://schemas.microsoft.com/office/drawing/2014/main" id="{00000000-0008-0000-0400-00000B640000}"/>
                  </a:ext>
                </a:extLst>
              </xdr:cNvPr>
              <xdr:cNvSpPr/>
            </xdr:nvSpPr>
            <xdr:spPr bwMode="auto">
              <a:xfrm>
                <a:off x="66675" y="3676684"/>
                <a:ext cx="2230943" cy="215466"/>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 name="Header AA">
            <a:extLst>
              <a:ext uri="{FF2B5EF4-FFF2-40B4-BE49-F238E27FC236}">
                <a16:creationId xmlns:a16="http://schemas.microsoft.com/office/drawing/2014/main" id="{00000000-0008-0000-0400-000009000000}"/>
              </a:ext>
            </a:extLst>
          </xdr:cNvPr>
          <xdr:cNvSpPr txBox="1"/>
        </xdr:nvSpPr>
        <xdr:spPr>
          <a:xfrm>
            <a:off x="66674" y="3463294"/>
            <a:ext cx="2230943" cy="21409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54000" rtlCol="0" anchor="t"/>
          <a:lstStyle/>
          <a:p>
            <a:pPr algn="l"/>
            <a:r>
              <a:rPr lang="de-DE" sz="800" b="1">
                <a:latin typeface="Arial" panose="020B0604020202020204" pitchFamily="34" charset="0"/>
                <a:cs typeface="Arial" panose="020B0604020202020204" pitchFamily="34" charset="0"/>
              </a:rPr>
              <a:t>Agentur für Arbeit</a:t>
            </a:r>
          </a:p>
        </xdr:txBody>
      </xdr:sp>
    </xdr:grpSp>
    <xdr:clientData/>
  </xdr:twoCellAnchor>
  <xdr:twoCellAnchor>
    <xdr:from>
      <xdr:col>2</xdr:col>
      <xdr:colOff>695516</xdr:colOff>
      <xdr:row>3</xdr:row>
      <xdr:rowOff>120790</xdr:rowOff>
    </xdr:from>
    <xdr:to>
      <xdr:col>3</xdr:col>
      <xdr:colOff>703500</xdr:colOff>
      <xdr:row>6</xdr:row>
      <xdr:rowOff>58372</xdr:rowOff>
    </xdr:to>
    <xdr:grpSp>
      <xdr:nvGrpSpPr>
        <xdr:cNvPr id="12" name="Gruppe Jahr">
          <a:extLst>
            <a:ext uri="{FF2B5EF4-FFF2-40B4-BE49-F238E27FC236}">
              <a16:creationId xmlns:a16="http://schemas.microsoft.com/office/drawing/2014/main" id="{00000000-0008-0000-0400-00000C000000}"/>
            </a:ext>
          </a:extLst>
        </xdr:cNvPr>
        <xdr:cNvGrpSpPr/>
      </xdr:nvGrpSpPr>
      <xdr:grpSpPr>
        <a:xfrm>
          <a:off x="3102166" y="876440"/>
          <a:ext cx="757284" cy="439232"/>
          <a:chOff x="3010957" y="891328"/>
          <a:chExt cx="720001" cy="425240"/>
        </a:xfrm>
      </xdr:grpSpPr>
      <mc:AlternateContent xmlns:mc="http://schemas.openxmlformats.org/markup-compatibility/2006">
        <mc:Choice xmlns:a14="http://schemas.microsoft.com/office/drawing/2010/main" Requires="a14">
          <xdr:sp macro="" textlink="">
            <xdr:nvSpPr>
              <xdr:cNvPr id="25609" name="Drop Down Jahr" hidden="1">
                <a:extLst>
                  <a:ext uri="{63B3BB69-23CF-44E3-9099-C40C66FF867C}">
                    <a14:compatExt spid="_x0000_s25609"/>
                  </a:ext>
                  <a:ext uri="{FF2B5EF4-FFF2-40B4-BE49-F238E27FC236}">
                    <a16:creationId xmlns:a16="http://schemas.microsoft.com/office/drawing/2014/main" id="{00000000-0008-0000-0400-000009640000}"/>
                  </a:ext>
                </a:extLst>
              </xdr:cNvPr>
              <xdr:cNvSpPr/>
            </xdr:nvSpPr>
            <xdr:spPr bwMode="auto">
              <a:xfrm>
                <a:off x="3010958" y="1104363"/>
                <a:ext cx="720000" cy="21220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8" name="Header Jahr">
            <a:extLst>
              <a:ext uri="{FF2B5EF4-FFF2-40B4-BE49-F238E27FC236}">
                <a16:creationId xmlns:a16="http://schemas.microsoft.com/office/drawing/2014/main" id="{00000000-0008-0000-0400-000008000000}"/>
              </a:ext>
            </a:extLst>
          </xdr:cNvPr>
          <xdr:cNvSpPr txBox="1"/>
        </xdr:nvSpPr>
        <xdr:spPr>
          <a:xfrm>
            <a:off x="3010957" y="891328"/>
            <a:ext cx="720000" cy="213312"/>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Jahr</a:t>
            </a:r>
          </a:p>
        </xdr:txBody>
      </xdr:sp>
    </xdr:grpSp>
    <xdr:clientData/>
  </xdr:twoCellAnchor>
  <xdr:twoCellAnchor>
    <xdr:from>
      <xdr:col>0</xdr:col>
      <xdr:colOff>43095</xdr:colOff>
      <xdr:row>3</xdr:row>
      <xdr:rowOff>120789</xdr:rowOff>
    </xdr:from>
    <xdr:to>
      <xdr:col>1</xdr:col>
      <xdr:colOff>1695957</xdr:colOff>
      <xdr:row>6</xdr:row>
      <xdr:rowOff>54170</xdr:rowOff>
    </xdr:to>
    <xdr:grpSp>
      <xdr:nvGrpSpPr>
        <xdr:cNvPr id="5" name="Gruppe Kreis">
          <a:extLst>
            <a:ext uri="{FF2B5EF4-FFF2-40B4-BE49-F238E27FC236}">
              <a16:creationId xmlns:a16="http://schemas.microsoft.com/office/drawing/2014/main" id="{00000000-0008-0000-0400-000005000000}"/>
            </a:ext>
          </a:extLst>
        </xdr:cNvPr>
        <xdr:cNvGrpSpPr/>
      </xdr:nvGrpSpPr>
      <xdr:grpSpPr>
        <a:xfrm>
          <a:off x="43095" y="876439"/>
          <a:ext cx="2262462" cy="435031"/>
          <a:chOff x="66674" y="893445"/>
          <a:chExt cx="2232001" cy="427453"/>
        </a:xfrm>
      </xdr:grpSpPr>
      <mc:AlternateContent xmlns:mc="http://schemas.openxmlformats.org/markup-compatibility/2006">
        <mc:Choice xmlns:a14="http://schemas.microsoft.com/office/drawing/2010/main" Requires="a14">
          <xdr:sp macro="" textlink="">
            <xdr:nvSpPr>
              <xdr:cNvPr id="25610" name="Drop Down Kreis" hidden="1">
                <a:extLst>
                  <a:ext uri="{63B3BB69-23CF-44E3-9099-C40C66FF867C}">
                    <a14:compatExt spid="_x0000_s25610"/>
                  </a:ext>
                  <a:ext uri="{FF2B5EF4-FFF2-40B4-BE49-F238E27FC236}">
                    <a16:creationId xmlns:a16="http://schemas.microsoft.com/office/drawing/2014/main" id="{00000000-0008-0000-0400-00000A640000}"/>
                  </a:ext>
                </a:extLst>
              </xdr:cNvPr>
              <xdr:cNvSpPr/>
            </xdr:nvSpPr>
            <xdr:spPr bwMode="auto">
              <a:xfrm>
                <a:off x="66675" y="1104898"/>
                <a:ext cx="2232000" cy="21600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7" name="Header Kreis">
            <a:extLst>
              <a:ext uri="{FF2B5EF4-FFF2-40B4-BE49-F238E27FC236}">
                <a16:creationId xmlns:a16="http://schemas.microsoft.com/office/drawing/2014/main" id="{00000000-0008-0000-0400-000007000000}"/>
              </a:ext>
            </a:extLst>
          </xdr:cNvPr>
          <xdr:cNvSpPr txBox="1"/>
        </xdr:nvSpPr>
        <xdr:spPr>
          <a:xfrm>
            <a:off x="66674" y="893445"/>
            <a:ext cx="2230116"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Kreis</a:t>
            </a:r>
          </a:p>
        </xdr:txBody>
      </xdr:sp>
    </xdr:grpSp>
    <xdr:clientData/>
  </xdr:twoCellAnchor>
  <xdr:twoCellAnchor editAs="oneCell">
    <xdr:from>
      <xdr:col>0</xdr:col>
      <xdr:colOff>0</xdr:colOff>
      <xdr:row>0</xdr:row>
      <xdr:rowOff>0</xdr:rowOff>
    </xdr:from>
    <xdr:to>
      <xdr:col>1</xdr:col>
      <xdr:colOff>1213811</xdr:colOff>
      <xdr:row>0</xdr:row>
      <xdr:rowOff>373053</xdr:rowOff>
    </xdr:to>
    <xdr:pic>
      <xdr:nvPicPr>
        <xdr:cNvPr id="6" name="BA-Logo">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0"/>
          <a:ext cx="1823411" cy="373053"/>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16587</xdr:colOff>
      <xdr:row>4</xdr:row>
      <xdr:rowOff>210</xdr:rowOff>
    </xdr:from>
    <xdr:to>
      <xdr:col>4</xdr:col>
      <xdr:colOff>24540</xdr:colOff>
      <xdr:row>6</xdr:row>
      <xdr:rowOff>63498</xdr:rowOff>
    </xdr:to>
    <xdr:grpSp>
      <xdr:nvGrpSpPr>
        <xdr:cNvPr id="3" name="Gruppe Jahr">
          <a:extLst>
            <a:ext uri="{FF2B5EF4-FFF2-40B4-BE49-F238E27FC236}">
              <a16:creationId xmlns:a16="http://schemas.microsoft.com/office/drawing/2014/main" id="{00000000-0008-0000-0500-000003000000}"/>
            </a:ext>
          </a:extLst>
        </xdr:cNvPr>
        <xdr:cNvGrpSpPr/>
      </xdr:nvGrpSpPr>
      <xdr:grpSpPr>
        <a:xfrm>
          <a:off x="3172537" y="882860"/>
          <a:ext cx="757253" cy="437938"/>
          <a:chOff x="3082928" y="883918"/>
          <a:chExt cx="722325" cy="433708"/>
        </a:xfrm>
      </xdr:grpSpPr>
      <mc:AlternateContent xmlns:mc="http://schemas.openxmlformats.org/markup-compatibility/2006">
        <mc:Choice xmlns:a14="http://schemas.microsoft.com/office/drawing/2010/main" Requires="a14">
          <xdr:sp macro="" textlink="">
            <xdr:nvSpPr>
              <xdr:cNvPr id="30724" name="Drop Down Jahr"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3082928" y="1098551"/>
                <a:ext cx="720000"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7" name="Header Jahr">
            <a:extLst>
              <a:ext uri="{FF2B5EF4-FFF2-40B4-BE49-F238E27FC236}">
                <a16:creationId xmlns:a16="http://schemas.microsoft.com/office/drawing/2014/main" id="{00000000-0008-0000-0500-000007000000}"/>
              </a:ext>
            </a:extLst>
          </xdr:cNvPr>
          <xdr:cNvSpPr txBox="1"/>
        </xdr:nvSpPr>
        <xdr:spPr>
          <a:xfrm>
            <a:off x="3085253" y="883918"/>
            <a:ext cx="720000"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Jahr</a:t>
            </a:r>
          </a:p>
        </xdr:txBody>
      </xdr:sp>
    </xdr:grpSp>
    <xdr:clientData/>
  </xdr:twoCellAnchor>
  <xdr:twoCellAnchor>
    <xdr:from>
      <xdr:col>0</xdr:col>
      <xdr:colOff>70484</xdr:colOff>
      <xdr:row>4</xdr:row>
      <xdr:rowOff>210</xdr:rowOff>
    </xdr:from>
    <xdr:to>
      <xdr:col>2</xdr:col>
      <xdr:colOff>7137</xdr:colOff>
      <xdr:row>6</xdr:row>
      <xdr:rowOff>61137</xdr:rowOff>
    </xdr:to>
    <xdr:grpSp>
      <xdr:nvGrpSpPr>
        <xdr:cNvPr id="2" name="Gruppe Kreistyp">
          <a:extLst>
            <a:ext uri="{FF2B5EF4-FFF2-40B4-BE49-F238E27FC236}">
              <a16:creationId xmlns:a16="http://schemas.microsoft.com/office/drawing/2014/main" id="{00000000-0008-0000-0500-000002000000}"/>
            </a:ext>
          </a:extLst>
        </xdr:cNvPr>
        <xdr:cNvGrpSpPr/>
      </xdr:nvGrpSpPr>
      <xdr:grpSpPr>
        <a:xfrm>
          <a:off x="70484" y="882860"/>
          <a:ext cx="2343303" cy="435577"/>
          <a:chOff x="70484" y="883918"/>
          <a:chExt cx="2233236" cy="431310"/>
        </a:xfrm>
      </xdr:grpSpPr>
      <mc:AlternateContent xmlns:mc="http://schemas.openxmlformats.org/markup-compatibility/2006">
        <mc:Choice xmlns:a14="http://schemas.microsoft.com/office/drawing/2010/main" Requires="a14">
          <xdr:sp macro="" textlink="">
            <xdr:nvSpPr>
              <xdr:cNvPr id="30725" name="Drop Down Kreistyp"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70662" y="1097211"/>
                <a:ext cx="2233058" cy="2180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Header Kreistyp">
            <a:extLst>
              <a:ext uri="{FF2B5EF4-FFF2-40B4-BE49-F238E27FC236}">
                <a16:creationId xmlns:a16="http://schemas.microsoft.com/office/drawing/2014/main" id="{00000000-0008-0000-0500-000006000000}"/>
              </a:ext>
            </a:extLst>
          </xdr:cNvPr>
          <xdr:cNvSpPr txBox="1"/>
        </xdr:nvSpPr>
        <xdr:spPr>
          <a:xfrm>
            <a:off x="70484" y="883918"/>
            <a:ext cx="2233058"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Kreis-Typ</a:t>
            </a:r>
          </a:p>
        </xdr:txBody>
      </xdr:sp>
    </xdr:grpSp>
    <xdr:clientData/>
  </xdr:twoCellAnchor>
  <xdr:twoCellAnchor editAs="oneCell">
    <xdr:from>
      <xdr:col>0</xdr:col>
      <xdr:colOff>0</xdr:colOff>
      <xdr:row>0</xdr:row>
      <xdr:rowOff>0</xdr:rowOff>
    </xdr:from>
    <xdr:to>
      <xdr:col>0</xdr:col>
      <xdr:colOff>1773881</xdr:colOff>
      <xdr:row>0</xdr:row>
      <xdr:rowOff>373053</xdr:rowOff>
    </xdr:to>
    <xdr:pic>
      <xdr:nvPicPr>
        <xdr:cNvPr id="5" name="BA-Logo">
          <a:extLst>
            <a:ext uri="{FF2B5EF4-FFF2-40B4-BE49-F238E27FC236}">
              <a16:creationId xmlns:a16="http://schemas.microsoft.com/office/drawing/2014/main" id="{00000000-0008-0000-0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0"/>
          <a:ext cx="1823411" cy="373053"/>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209679</xdr:colOff>
      <xdr:row>4</xdr:row>
      <xdr:rowOff>0</xdr:rowOff>
    </xdr:from>
    <xdr:to>
      <xdr:col>7</xdr:col>
      <xdr:colOff>474790</xdr:colOff>
      <xdr:row>6</xdr:row>
      <xdr:rowOff>56020</xdr:rowOff>
    </xdr:to>
    <xdr:grpSp>
      <xdr:nvGrpSpPr>
        <xdr:cNvPr id="5" name="Gruppe Quali">
          <a:extLst>
            <a:ext uri="{FF2B5EF4-FFF2-40B4-BE49-F238E27FC236}">
              <a16:creationId xmlns:a16="http://schemas.microsoft.com/office/drawing/2014/main" id="{00000000-0008-0000-0600-000005000000}"/>
            </a:ext>
          </a:extLst>
        </xdr:cNvPr>
        <xdr:cNvGrpSpPr/>
      </xdr:nvGrpSpPr>
      <xdr:grpSpPr>
        <a:xfrm>
          <a:off x="3949829" y="882650"/>
          <a:ext cx="2424111" cy="430670"/>
          <a:chOff x="5696088" y="887924"/>
          <a:chExt cx="2695068" cy="427309"/>
        </a:xfrm>
      </xdr:grpSpPr>
      <mc:AlternateContent xmlns:mc="http://schemas.openxmlformats.org/markup-compatibility/2006">
        <mc:Choice xmlns:a14="http://schemas.microsoft.com/office/drawing/2010/main" Requires="a14">
          <xdr:sp macro="" textlink="">
            <xdr:nvSpPr>
              <xdr:cNvPr id="13319" name="Drop Down Quali" hidden="1">
                <a:extLst>
                  <a:ext uri="{63B3BB69-23CF-44E3-9099-C40C66FF867C}">
                    <a14:compatExt spid="_x0000_s13319"/>
                  </a:ext>
                  <a:ext uri="{FF2B5EF4-FFF2-40B4-BE49-F238E27FC236}">
                    <a16:creationId xmlns:a16="http://schemas.microsoft.com/office/drawing/2014/main" id="{00000000-0008-0000-0600-000007340000}"/>
                  </a:ext>
                </a:extLst>
              </xdr:cNvPr>
              <xdr:cNvSpPr/>
            </xdr:nvSpPr>
            <xdr:spPr bwMode="auto">
              <a:xfrm>
                <a:off x="5696088" y="1105696"/>
                <a:ext cx="2693269" cy="20953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9" name="Header Quali">
            <a:extLst>
              <a:ext uri="{FF2B5EF4-FFF2-40B4-BE49-F238E27FC236}">
                <a16:creationId xmlns:a16="http://schemas.microsoft.com/office/drawing/2014/main" id="{00000000-0008-0000-0600-000009000000}"/>
              </a:ext>
            </a:extLst>
          </xdr:cNvPr>
          <xdr:cNvSpPr txBox="1"/>
        </xdr:nvSpPr>
        <xdr:spPr>
          <a:xfrm>
            <a:off x="5697887" y="887924"/>
            <a:ext cx="2693269"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Qualifikationsgruppe</a:t>
            </a:r>
          </a:p>
        </xdr:txBody>
      </xdr:sp>
    </xdr:grpSp>
    <xdr:clientData/>
  </xdr:twoCellAnchor>
  <xdr:twoCellAnchor>
    <xdr:from>
      <xdr:col>2</xdr:col>
      <xdr:colOff>351760</xdr:colOff>
      <xdr:row>4</xdr:row>
      <xdr:rowOff>0</xdr:rowOff>
    </xdr:from>
    <xdr:to>
      <xdr:col>3</xdr:col>
      <xdr:colOff>504827</xdr:colOff>
      <xdr:row>6</xdr:row>
      <xdr:rowOff>57150</xdr:rowOff>
    </xdr:to>
    <xdr:grpSp>
      <xdr:nvGrpSpPr>
        <xdr:cNvPr id="4" name="Gruppe Jahr">
          <a:extLst>
            <a:ext uri="{FF2B5EF4-FFF2-40B4-BE49-F238E27FC236}">
              <a16:creationId xmlns:a16="http://schemas.microsoft.com/office/drawing/2014/main" id="{00000000-0008-0000-0600-000004000000}"/>
            </a:ext>
          </a:extLst>
        </xdr:cNvPr>
        <xdr:cNvGrpSpPr/>
      </xdr:nvGrpSpPr>
      <xdr:grpSpPr>
        <a:xfrm>
          <a:off x="2739360" y="882650"/>
          <a:ext cx="749967" cy="431800"/>
          <a:chOff x="3215238" y="892342"/>
          <a:chExt cx="1042497" cy="433147"/>
        </a:xfrm>
      </xdr:grpSpPr>
      <mc:AlternateContent xmlns:mc="http://schemas.openxmlformats.org/markup-compatibility/2006">
        <mc:Choice xmlns:a14="http://schemas.microsoft.com/office/drawing/2010/main" Requires="a14">
          <xdr:sp macro="" textlink="">
            <xdr:nvSpPr>
              <xdr:cNvPr id="13317" name="DropDown Jahr Struk"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3216197" y="1104104"/>
                <a:ext cx="1041538" cy="22138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8" name="Header Jahr Struk">
            <a:extLst>
              <a:ext uri="{FF2B5EF4-FFF2-40B4-BE49-F238E27FC236}">
                <a16:creationId xmlns:a16="http://schemas.microsoft.com/office/drawing/2014/main" id="{00000000-0008-0000-0600-000008000000}"/>
              </a:ext>
            </a:extLst>
          </xdr:cNvPr>
          <xdr:cNvSpPr txBox="1"/>
        </xdr:nvSpPr>
        <xdr:spPr>
          <a:xfrm>
            <a:off x="3215238" y="892342"/>
            <a:ext cx="1035925"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Jahr</a:t>
            </a:r>
          </a:p>
        </xdr:txBody>
      </xdr:sp>
    </xdr:grpSp>
    <xdr:clientData/>
  </xdr:twoCellAnchor>
  <xdr:twoCellAnchor>
    <xdr:from>
      <xdr:col>0</xdr:col>
      <xdr:colOff>85725</xdr:colOff>
      <xdr:row>4</xdr:row>
      <xdr:rowOff>3788</xdr:rowOff>
    </xdr:from>
    <xdr:to>
      <xdr:col>2</xdr:col>
      <xdr:colOff>41250</xdr:colOff>
      <xdr:row>6</xdr:row>
      <xdr:rowOff>65434</xdr:rowOff>
    </xdr:to>
    <xdr:grpSp>
      <xdr:nvGrpSpPr>
        <xdr:cNvPr id="2" name="Gruppieren Region">
          <a:extLst>
            <a:ext uri="{FF2B5EF4-FFF2-40B4-BE49-F238E27FC236}">
              <a16:creationId xmlns:a16="http://schemas.microsoft.com/office/drawing/2014/main" id="{00000000-0008-0000-0600-000002000000}"/>
            </a:ext>
          </a:extLst>
        </xdr:cNvPr>
        <xdr:cNvGrpSpPr/>
      </xdr:nvGrpSpPr>
      <xdr:grpSpPr>
        <a:xfrm>
          <a:off x="85725" y="886438"/>
          <a:ext cx="2343125" cy="436296"/>
          <a:chOff x="47623" y="885826"/>
          <a:chExt cx="2747982" cy="431007"/>
        </a:xfrm>
      </xdr:grpSpPr>
      <mc:AlternateContent xmlns:mc="http://schemas.openxmlformats.org/markup-compatibility/2006">
        <mc:Choice xmlns:a14="http://schemas.microsoft.com/office/drawing/2010/main" Requires="a14">
          <xdr:sp macro="" textlink="">
            <xdr:nvSpPr>
              <xdr:cNvPr id="13318" name="Drop Down Region"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47623" y="1100312"/>
                <a:ext cx="2747982" cy="21652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3" name="Header Region">
            <a:extLst>
              <a:ext uri="{FF2B5EF4-FFF2-40B4-BE49-F238E27FC236}">
                <a16:creationId xmlns:a16="http://schemas.microsoft.com/office/drawing/2014/main" id="{00000000-0008-0000-0600-000003000000}"/>
              </a:ext>
            </a:extLst>
          </xdr:cNvPr>
          <xdr:cNvSpPr txBox="1"/>
        </xdr:nvSpPr>
        <xdr:spPr>
          <a:xfrm>
            <a:off x="47623" y="885826"/>
            <a:ext cx="2747982"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Region</a:t>
            </a:r>
          </a:p>
        </xdr:txBody>
      </xdr:sp>
    </xdr:grpSp>
    <xdr:clientData/>
  </xdr:twoCellAnchor>
  <xdr:twoCellAnchor editAs="oneCell">
    <xdr:from>
      <xdr:col>0</xdr:col>
      <xdr:colOff>0</xdr:colOff>
      <xdr:row>0</xdr:row>
      <xdr:rowOff>0</xdr:rowOff>
    </xdr:from>
    <xdr:to>
      <xdr:col>1</xdr:col>
      <xdr:colOff>1213811</xdr:colOff>
      <xdr:row>0</xdr:row>
      <xdr:rowOff>373053</xdr:rowOff>
    </xdr:to>
    <xdr:pic>
      <xdr:nvPicPr>
        <xdr:cNvPr id="6" name="BA-Logo">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0"/>
          <a:ext cx="1794836" cy="373053"/>
        </a:xfrm>
        <a:prstGeom prst="rect">
          <a:avLst/>
        </a:prstGeom>
        <a:noFill/>
        <a:ln>
          <a:noFill/>
        </a:ln>
        <a:extLst>
          <a:ext uri="{FAA26D3D-D897-4be2-8F04-BA451C77F1D7}">
            <ma14:placeholderFlag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wpc="http://schemas.microsoft.com/office/word/2010/wordprocessingCanvas"/>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50061</xdr:colOff>
      <xdr:row>45</xdr:row>
      <xdr:rowOff>0</xdr:rowOff>
    </xdr:from>
    <xdr:to>
      <xdr:col>1</xdr:col>
      <xdr:colOff>42629</xdr:colOff>
      <xdr:row>47</xdr:row>
      <xdr:rowOff>47823</xdr:rowOff>
    </xdr:to>
    <xdr:grpSp>
      <xdr:nvGrpSpPr>
        <xdr:cNvPr id="14" name="Gruppe AA">
          <a:extLst>
            <a:ext uri="{FF2B5EF4-FFF2-40B4-BE49-F238E27FC236}">
              <a16:creationId xmlns:a16="http://schemas.microsoft.com/office/drawing/2014/main" id="{00000000-0008-0000-0700-00000E000000}"/>
            </a:ext>
          </a:extLst>
        </xdr:cNvPr>
        <xdr:cNvGrpSpPr/>
      </xdr:nvGrpSpPr>
      <xdr:grpSpPr>
        <a:xfrm>
          <a:off x="50061" y="7600950"/>
          <a:ext cx="2335718" cy="390723"/>
          <a:chOff x="66674" y="3463290"/>
          <a:chExt cx="2230944" cy="428796"/>
        </a:xfrm>
      </xdr:grpSpPr>
      <mc:AlternateContent xmlns:mc="http://schemas.openxmlformats.org/markup-compatibility/2006">
        <mc:Choice xmlns:a14="http://schemas.microsoft.com/office/drawing/2010/main" Requires="a14">
          <xdr:sp macro="" textlink="">
            <xdr:nvSpPr>
              <xdr:cNvPr id="54282" name="Drop Down AA" hidden="1">
                <a:extLst>
                  <a:ext uri="{63B3BB69-23CF-44E3-9099-C40C66FF867C}">
                    <a14:compatExt spid="_x0000_s54282"/>
                  </a:ext>
                  <a:ext uri="{FF2B5EF4-FFF2-40B4-BE49-F238E27FC236}">
                    <a16:creationId xmlns:a16="http://schemas.microsoft.com/office/drawing/2014/main" id="{00000000-0008-0000-0700-00000AD40000}"/>
                  </a:ext>
                </a:extLst>
              </xdr:cNvPr>
              <xdr:cNvSpPr/>
            </xdr:nvSpPr>
            <xdr:spPr bwMode="auto">
              <a:xfrm>
                <a:off x="66675" y="3676616"/>
                <a:ext cx="2230943" cy="21547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5" name="Header AA">
            <a:extLst>
              <a:ext uri="{FF2B5EF4-FFF2-40B4-BE49-F238E27FC236}">
                <a16:creationId xmlns:a16="http://schemas.microsoft.com/office/drawing/2014/main" id="{00000000-0008-0000-0700-00000F000000}"/>
              </a:ext>
            </a:extLst>
          </xdr:cNvPr>
          <xdr:cNvSpPr txBox="1"/>
        </xdr:nvSpPr>
        <xdr:spPr>
          <a:xfrm>
            <a:off x="66674" y="3463290"/>
            <a:ext cx="2230943" cy="214095"/>
          </a:xfrm>
          <a:prstGeom prst="rect">
            <a:avLst/>
          </a:prstGeom>
          <a:solidFill>
            <a:schemeClr val="bg1">
              <a:lumMod val="85000"/>
            </a:schemeClr>
          </a:solidFill>
          <a:ln w="3175"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lIns="54000" rtlCol="0" anchor="t"/>
          <a:lstStyle/>
          <a:p>
            <a:pPr algn="l"/>
            <a:r>
              <a:rPr lang="de-DE" sz="800" b="1">
                <a:latin typeface="Arial" panose="020B0604020202020204" pitchFamily="34" charset="0"/>
                <a:cs typeface="Arial" panose="020B0604020202020204" pitchFamily="34" charset="0"/>
              </a:rPr>
              <a:t>Agentur für Arbeit</a:t>
            </a:r>
          </a:p>
        </xdr:txBody>
      </xdr:sp>
    </xdr:grpSp>
    <xdr:clientData/>
  </xdr:twoCellAnchor>
  <xdr:twoCellAnchor>
    <xdr:from>
      <xdr:col>2</xdr:col>
      <xdr:colOff>3584</xdr:colOff>
      <xdr:row>4</xdr:row>
      <xdr:rowOff>0</xdr:rowOff>
    </xdr:from>
    <xdr:to>
      <xdr:col>3</xdr:col>
      <xdr:colOff>1380</xdr:colOff>
      <xdr:row>6</xdr:row>
      <xdr:rowOff>56583</xdr:rowOff>
    </xdr:to>
    <xdr:grpSp>
      <xdr:nvGrpSpPr>
        <xdr:cNvPr id="4" name="Gruppe Jahr">
          <a:extLst>
            <a:ext uri="{FF2B5EF4-FFF2-40B4-BE49-F238E27FC236}">
              <a16:creationId xmlns:a16="http://schemas.microsoft.com/office/drawing/2014/main" id="{00000000-0008-0000-0700-000004000000}"/>
            </a:ext>
          </a:extLst>
        </xdr:cNvPr>
        <xdr:cNvGrpSpPr/>
      </xdr:nvGrpSpPr>
      <xdr:grpSpPr>
        <a:xfrm>
          <a:off x="2886484" y="882650"/>
          <a:ext cx="753446" cy="431233"/>
          <a:chOff x="3215239" y="892342"/>
          <a:chExt cx="734229" cy="432542"/>
        </a:xfrm>
      </xdr:grpSpPr>
      <mc:AlternateContent xmlns:mc="http://schemas.openxmlformats.org/markup-compatibility/2006">
        <mc:Choice xmlns:a14="http://schemas.microsoft.com/office/drawing/2010/main" Requires="a14">
          <xdr:sp macro="" textlink="">
            <xdr:nvSpPr>
              <xdr:cNvPr id="54279" name="DropDown Jahr Struk" hidden="1">
                <a:extLst>
                  <a:ext uri="{63B3BB69-23CF-44E3-9099-C40C66FF867C}">
                    <a14:compatExt spid="_x0000_s54279"/>
                  </a:ext>
                  <a:ext uri="{FF2B5EF4-FFF2-40B4-BE49-F238E27FC236}">
                    <a16:creationId xmlns:a16="http://schemas.microsoft.com/office/drawing/2014/main" id="{00000000-0008-0000-0700-000007D40000}"/>
                  </a:ext>
                </a:extLst>
              </xdr:cNvPr>
              <xdr:cNvSpPr/>
            </xdr:nvSpPr>
            <xdr:spPr bwMode="auto">
              <a:xfrm>
                <a:off x="3216967" y="1106392"/>
                <a:ext cx="732501" cy="218492"/>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Header Jahr Struk">
            <a:extLst>
              <a:ext uri="{FF2B5EF4-FFF2-40B4-BE49-F238E27FC236}">
                <a16:creationId xmlns:a16="http://schemas.microsoft.com/office/drawing/2014/main" id="{00000000-0008-0000-0700-000005000000}"/>
              </a:ext>
            </a:extLst>
          </xdr:cNvPr>
          <xdr:cNvSpPr txBox="1"/>
        </xdr:nvSpPr>
        <xdr:spPr>
          <a:xfrm>
            <a:off x="3215239" y="892342"/>
            <a:ext cx="732501"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Jahr</a:t>
            </a:r>
          </a:p>
        </xdr:txBody>
      </xdr:sp>
    </xdr:grpSp>
    <xdr:clientData/>
  </xdr:twoCellAnchor>
  <xdr:twoCellAnchor>
    <xdr:from>
      <xdr:col>0</xdr:col>
      <xdr:colOff>66675</xdr:colOff>
      <xdr:row>4</xdr:row>
      <xdr:rowOff>0</xdr:rowOff>
    </xdr:from>
    <xdr:to>
      <xdr:col>1</xdr:col>
      <xdr:colOff>60301</xdr:colOff>
      <xdr:row>6</xdr:row>
      <xdr:rowOff>55980</xdr:rowOff>
    </xdr:to>
    <xdr:grpSp>
      <xdr:nvGrpSpPr>
        <xdr:cNvPr id="12" name="Gruppe Kreis">
          <a:extLst>
            <a:ext uri="{FF2B5EF4-FFF2-40B4-BE49-F238E27FC236}">
              <a16:creationId xmlns:a16="http://schemas.microsoft.com/office/drawing/2014/main" id="{00000000-0008-0000-0700-00000C000000}"/>
            </a:ext>
          </a:extLst>
        </xdr:cNvPr>
        <xdr:cNvGrpSpPr/>
      </xdr:nvGrpSpPr>
      <xdr:grpSpPr>
        <a:xfrm>
          <a:off x="66675" y="882650"/>
          <a:ext cx="2336776" cy="430630"/>
          <a:chOff x="66674" y="893445"/>
          <a:chExt cx="2232001" cy="427450"/>
        </a:xfrm>
      </xdr:grpSpPr>
      <mc:AlternateContent xmlns:mc="http://schemas.openxmlformats.org/markup-compatibility/2006">
        <mc:Choice xmlns:a14="http://schemas.microsoft.com/office/drawing/2010/main" Requires="a14">
          <xdr:sp macro="" textlink="">
            <xdr:nvSpPr>
              <xdr:cNvPr id="54281" name="Drop Down Kreis" hidden="1">
                <a:extLst>
                  <a:ext uri="{63B3BB69-23CF-44E3-9099-C40C66FF867C}">
                    <a14:compatExt spid="_x0000_s54281"/>
                  </a:ext>
                  <a:ext uri="{FF2B5EF4-FFF2-40B4-BE49-F238E27FC236}">
                    <a16:creationId xmlns:a16="http://schemas.microsoft.com/office/drawing/2014/main" id="{00000000-0008-0000-0700-000009D40000}"/>
                  </a:ext>
                </a:extLst>
              </xdr:cNvPr>
              <xdr:cNvSpPr/>
            </xdr:nvSpPr>
            <xdr:spPr bwMode="auto">
              <a:xfrm>
                <a:off x="66675" y="1104895"/>
                <a:ext cx="2232000" cy="21600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3" name="Header Kreis">
            <a:extLst>
              <a:ext uri="{FF2B5EF4-FFF2-40B4-BE49-F238E27FC236}">
                <a16:creationId xmlns:a16="http://schemas.microsoft.com/office/drawing/2014/main" id="{00000000-0008-0000-0700-00000D000000}"/>
              </a:ext>
            </a:extLst>
          </xdr:cNvPr>
          <xdr:cNvSpPr txBox="1"/>
        </xdr:nvSpPr>
        <xdr:spPr>
          <a:xfrm>
            <a:off x="66674" y="893445"/>
            <a:ext cx="2232000" cy="21600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18000" tIns="36000" rIns="36000" bIns="36000" rtlCol="0" anchor="t"/>
          <a:lstStyle/>
          <a:p>
            <a:pPr algn="l"/>
            <a:r>
              <a:rPr lang="de-DE" sz="800" b="1">
                <a:latin typeface="Arial" panose="020B0604020202020204" pitchFamily="34" charset="0"/>
                <a:cs typeface="Arial" panose="020B0604020202020204" pitchFamily="34" charset="0"/>
              </a:rPr>
              <a:t>Kreis</a:t>
            </a:r>
          </a:p>
        </xdr:txBody>
      </xdr:sp>
    </xdr:grpSp>
    <xdr:clientData/>
  </xdr:twoCellAnchor>
  <xdr:twoCellAnchor editAs="oneCell">
    <xdr:from>
      <xdr:col>0</xdr:col>
      <xdr:colOff>0</xdr:colOff>
      <xdr:row>0</xdr:row>
      <xdr:rowOff>0</xdr:rowOff>
    </xdr:from>
    <xdr:to>
      <xdr:col>0</xdr:col>
      <xdr:colOff>1823411</xdr:colOff>
      <xdr:row>0</xdr:row>
      <xdr:rowOff>373053</xdr:rowOff>
    </xdr:to>
    <xdr:pic>
      <xdr:nvPicPr>
        <xdr:cNvPr id="6" name="BA-Logo">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0"/>
          <a:ext cx="1823411" cy="373053"/>
        </a:xfrm>
        <a:prstGeom prst="rect">
          <a:avLst/>
        </a:prstGeom>
        <a:noFill/>
        <a:ln>
          <a:noFill/>
        </a:ln>
        <a:extLst>
          <a:ext uri="{FAA26D3D-D897-4be2-8F04-BA451C77F1D7}">
            <ma14:placeholderFlag xmlns:wpc="http://schemas.microsoft.com/office/word/2010/wordprocessingCanvas"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lc="http://schemas.openxmlformats.org/drawingml/2006/lockedCanvas"/>
          </a:ext>
        </a:extLst>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66</xdr:row>
      <xdr:rowOff>104776</xdr:rowOff>
    </xdr:from>
    <xdr:ext cx="5961600" cy="5439246"/>
    <xdr:sp macro="" textlink="">
      <xdr:nvSpPr>
        <xdr:cNvPr id="9" name="Textbox 2">
          <a:extLst>
            <a:ext uri="{FF2B5EF4-FFF2-40B4-BE49-F238E27FC236}">
              <a16:creationId xmlns:a16="http://schemas.microsoft.com/office/drawing/2014/main" id="{00000000-0008-0000-0800-000009000000}"/>
            </a:ext>
          </a:extLst>
        </xdr:cNvPr>
        <xdr:cNvSpPr>
          <a:spLocks noChangeArrowheads="1"/>
        </xdr:cNvSpPr>
      </xdr:nvSpPr>
      <xdr:spPr bwMode="auto">
        <a:xfrm>
          <a:off x="0" y="10506076"/>
          <a:ext cx="5961600" cy="5439246"/>
        </a:xfrm>
        <a:prstGeom prst="rect">
          <a:avLst/>
        </a:prstGeom>
        <a:noFill/>
        <a:ln w="9525">
          <a:noFill/>
          <a:miter lim="800000"/>
          <a:headEnd/>
          <a:tailEnd/>
        </a:ln>
      </xdr:spPr>
      <xdr:txBody>
        <a:bodyPr vertOverflow="clip" wrap="square" lIns="0" tIns="0" rIns="0" bIns="0" anchor="t" upright="1">
          <a:spAutoFit/>
        </a:bodyPr>
        <a:lstStyle/>
        <a:p>
          <a:r>
            <a:rPr lang="de-DE" sz="900" b="1" u="sng">
              <a:effectLst/>
              <a:latin typeface="Arial" panose="020B0604020202020204" pitchFamily="34" charset="0"/>
              <a:ea typeface="+mn-ea"/>
              <a:cs typeface="Arial" panose="020B0604020202020204" pitchFamily="34" charset="0"/>
            </a:rPr>
            <a:t>Regionale Abgrenzungen</a:t>
          </a:r>
          <a:endParaRPr lang="de-DE" sz="900" b="1">
            <a:effectLst/>
            <a:latin typeface="Arial" panose="020B0604020202020204" pitchFamily="34" charset="0"/>
            <a:ea typeface="+mn-ea"/>
            <a:cs typeface="Arial" panose="020B0604020202020204" pitchFamily="34" charset="0"/>
          </a:endParaRPr>
        </a:p>
        <a:p>
          <a:r>
            <a:rPr lang="de-DE" sz="900">
              <a:effectLst/>
              <a:latin typeface="Arial" panose="020B0604020202020204" pitchFamily="34" charset="0"/>
              <a:ea typeface="+mn-ea"/>
              <a:cs typeface="Arial" panose="020B0604020202020204" pitchFamily="34" charset="0"/>
            </a:rPr>
            <a:t> </a:t>
          </a:r>
        </a:p>
        <a:p>
          <a:r>
            <a:rPr lang="de-DE" sz="900">
              <a:effectLst/>
              <a:latin typeface="Arial" panose="020B0604020202020204" pitchFamily="34" charset="0"/>
              <a:ea typeface="+mn-ea"/>
              <a:cs typeface="Arial" panose="020B0604020202020204" pitchFamily="34" charset="0"/>
            </a:rPr>
            <a:t>Zu </a:t>
          </a:r>
          <a:r>
            <a:rPr lang="de-DE" sz="900" b="1">
              <a:effectLst/>
              <a:latin typeface="Arial" panose="020B0604020202020204" pitchFamily="34" charset="0"/>
              <a:ea typeface="+mn-ea"/>
              <a:cs typeface="Arial" panose="020B0604020202020204" pitchFamily="34" charset="0"/>
            </a:rPr>
            <a:t>Großregionen</a:t>
          </a:r>
          <a:r>
            <a:rPr lang="de-DE" sz="900">
              <a:effectLst/>
              <a:latin typeface="Arial" panose="020B0604020202020204" pitchFamily="34" charset="0"/>
              <a:ea typeface="+mn-ea"/>
              <a:cs typeface="Arial" panose="020B0604020202020204" pitchFamily="34" charset="0"/>
            </a:rPr>
            <a:t> werden folgende Länder zusammengefasst:</a:t>
          </a:r>
        </a:p>
        <a:p>
          <a:endParaRPr lang="de-DE" sz="900">
            <a:effectLst/>
            <a:latin typeface="Arial" panose="020B0604020202020204" pitchFamily="34" charset="0"/>
            <a:ea typeface="+mn-ea"/>
            <a:cs typeface="Arial" panose="020B0604020202020204" pitchFamily="34" charset="0"/>
          </a:endParaRPr>
        </a:p>
        <a:p>
          <a:pPr lvl="0" algn="just"/>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Süddeutschland = Bayern und Baden-Württemberg</a:t>
          </a:r>
        </a:p>
        <a:p>
          <a:pPr lvl="0"/>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Südwestdeutschland = Rheinland-Pfalz, Saarland und Hessen</a:t>
          </a:r>
        </a:p>
        <a:p>
          <a:pPr lvl="0"/>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Nordrhein-Westfalen = Nordrhein-Westfalen</a:t>
          </a:r>
        </a:p>
        <a:p>
          <a:pPr lvl="0"/>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Norddeutschland = Niedersachsen, Bremen, Hamburg, Schleswig-Holstein</a:t>
          </a:r>
        </a:p>
        <a:p>
          <a:pPr lvl="0"/>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Ostdeutschland = Thüringen, Sachsen, Sachsen-Anhalt, Brandenburg, Berlin, Mecklenburg-Vorpommern</a:t>
          </a:r>
        </a:p>
        <a:p>
          <a:pPr lvl="0"/>
          <a:endParaRPr lang="de-DE" sz="900">
            <a:effectLst/>
            <a:latin typeface="Arial" panose="020B0604020202020204" pitchFamily="34" charset="0"/>
            <a:ea typeface="+mn-ea"/>
            <a:cs typeface="Arial" panose="020B0604020202020204" pitchFamily="34" charset="0"/>
          </a:endParaRPr>
        </a:p>
        <a:p>
          <a:r>
            <a:rPr lang="de-DE" sz="900">
              <a:effectLst/>
              <a:latin typeface="Arial" panose="020B0604020202020204" pitchFamily="34" charset="0"/>
              <a:ea typeface="+mn-ea"/>
              <a:cs typeface="Arial" panose="020B0604020202020204" pitchFamily="34" charset="0"/>
            </a:rPr>
            <a:t>Das Bundesinstitut für Bau-, Stadt- und Raumforschung (BBSR) unterscheidet folgende </a:t>
          </a:r>
          <a:r>
            <a:rPr lang="de-DE" sz="900" b="1">
              <a:effectLst/>
              <a:latin typeface="Arial" panose="020B0604020202020204" pitchFamily="34" charset="0"/>
              <a:ea typeface="+mn-ea"/>
              <a:cs typeface="Arial" panose="020B0604020202020204" pitchFamily="34" charset="0"/>
            </a:rPr>
            <a:t>vier siedlungsstrukturelle Kreistypen</a:t>
          </a:r>
          <a:r>
            <a:rPr lang="de-DE" sz="900">
              <a:effectLst/>
              <a:latin typeface="Arial" panose="020B0604020202020204" pitchFamily="34" charset="0"/>
              <a:ea typeface="+mn-ea"/>
              <a:cs typeface="Arial" panose="020B0604020202020204" pitchFamily="34" charset="0"/>
            </a:rPr>
            <a:t>:</a:t>
          </a:r>
        </a:p>
        <a:p>
          <a:endParaRPr lang="de-DE" sz="900">
            <a:effectLst/>
            <a:latin typeface="Arial" panose="020B0604020202020204" pitchFamily="34" charset="0"/>
            <a:ea typeface="+mn-ea"/>
            <a:cs typeface="Arial" panose="020B0604020202020204" pitchFamily="34" charset="0"/>
          </a:endParaRPr>
        </a:p>
        <a:p>
          <a:pPr lvl="0" algn="l"/>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Kreisfreie Großstädte = Kreisfreie Städte mit mindestens 100.000 Einwohnern.</a:t>
          </a:r>
        </a:p>
        <a:p>
          <a:pPr lvl="0" algn="just"/>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Städtische Kreise = Kreise mit einem Bevölkerungsanteil in Groß- und Mittelstädten von mindestens 50 Prozent und  einer Einwohnerdichte von mindestens 150 Einwohner/qkm, sowie Kreise mit einer Einwohnerdichte ohne Groß- und Mittelstädte von mindestens 150 Einwohner/qkm.</a:t>
          </a:r>
        </a:p>
        <a:p>
          <a:pPr lvl="0" algn="just"/>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a:t>
          </a:r>
          <a:r>
            <a:rPr lang="de-DE" sz="900" baseline="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Ländliche Kreise mit Verdichtungsansätzen = Kreise mit einem Bevölkerungsanteil in Groß- und Mittelstädten von mindestens 50 Prozent, aber einer Einwohnerdichte unter 150 Einwohner/qkm, sowie Kreise mit einem Bevölkerungsanteil in Groß- und Mittelstädten unter 50 Prozent mit einer Einwohnerdichte ohne Groß- und Mittelstädte von mindestens 100 Einwohnern/qkm.</a:t>
          </a:r>
        </a:p>
        <a:p>
          <a:pPr lvl="0" algn="just"/>
          <a:r>
            <a:rPr lang="de-DE" sz="900" baseline="30000">
              <a:effectLst/>
              <a:latin typeface="Arial" panose="020B0604020202020204" pitchFamily="34" charset="0"/>
              <a:ea typeface="+mn-ea"/>
              <a:cs typeface="Arial" panose="020B0604020202020204" pitchFamily="34" charset="0"/>
              <a:sym typeface="Wingdings" panose="05000000000000000000" pitchFamily="2" charset="2"/>
            </a:rPr>
            <a:t> </a:t>
          </a:r>
          <a:r>
            <a:rPr lang="de-DE" sz="900">
              <a:effectLst/>
              <a:latin typeface="Arial" panose="020B0604020202020204" pitchFamily="34" charset="0"/>
              <a:ea typeface="+mn-ea"/>
              <a:cs typeface="Arial" panose="020B0604020202020204" pitchFamily="34" charset="0"/>
            </a:rPr>
            <a:t>Dünn besiedelte ländliche Kreise = Kreise mit einem Bevölkerungsanteil in Groß- und Mittelstädten von unter 50 Prozent und einer Einwohnerdichte ohne Groß- und Mittelstädte unter 100 Einwohner/qkm.</a:t>
          </a:r>
        </a:p>
        <a:p>
          <a:pPr lvl="0"/>
          <a:endParaRPr lang="de-DE" sz="900">
            <a:effectLst/>
            <a:latin typeface="Arial" panose="020B0604020202020204" pitchFamily="34" charset="0"/>
            <a:ea typeface="+mn-ea"/>
            <a:cs typeface="Arial" panose="020B0604020202020204" pitchFamily="34" charset="0"/>
          </a:endParaRPr>
        </a:p>
        <a:p>
          <a:pPr lvl="0"/>
          <a:r>
            <a:rPr lang="de-DE" sz="900">
              <a:effectLst/>
              <a:latin typeface="Arial" panose="020B0604020202020204" pitchFamily="34" charset="0"/>
              <a:ea typeface="+mn-ea"/>
              <a:cs typeface="Arial" panose="020B0604020202020204" pitchFamily="34" charset="0"/>
            </a:rPr>
            <a:t>Vgl. hierzu die ausführlichen Informationen auf der Internetseite des BBSR unter </a:t>
          </a:r>
        </a:p>
        <a:p>
          <a:pPr lvl="0"/>
          <a:r>
            <a:rPr lang="de-DE" sz="900" u="none">
              <a:effectLst/>
              <a:latin typeface="Arial" panose="020B0604020202020204" pitchFamily="34" charset="0"/>
              <a:ea typeface="+mn-ea"/>
              <a:cs typeface="Arial" panose="020B0604020202020204" pitchFamily="34" charset="0"/>
            </a:rPr>
            <a:t>https://www.bbsr.bund.de/BBSR/DE/forschung/raumbeobachtung/downloads/download-referenzen.html</a:t>
          </a:r>
        </a:p>
        <a:p>
          <a:pPr lvl="0"/>
          <a:endParaRPr lang="de-DE" sz="900" u="sng">
            <a:effectLst/>
            <a:latin typeface="Arial" panose="020B0604020202020204" pitchFamily="34" charset="0"/>
            <a:ea typeface="+mn-ea"/>
            <a:cs typeface="Arial" panose="020B0604020202020204" pitchFamily="34" charset="0"/>
          </a:endParaRPr>
        </a:p>
        <a:p>
          <a:pPr algn="just"/>
          <a:r>
            <a:rPr lang="de-DE" sz="900">
              <a:effectLst/>
              <a:latin typeface="Arial" panose="020B0604020202020204" pitchFamily="34" charset="0"/>
              <a:ea typeface="+mn-ea"/>
              <a:cs typeface="Arial" panose="020B0604020202020204" pitchFamily="34" charset="0"/>
            </a:rPr>
            <a:t>Das Institut für Arbeitsmarkt- und Berufsforschung (IAB) unterscheidet </a:t>
          </a:r>
          <a:r>
            <a:rPr lang="de-DE" sz="900" b="1">
              <a:effectLst/>
              <a:latin typeface="Arial" panose="020B0604020202020204" pitchFamily="34" charset="0"/>
              <a:ea typeface="+mn-ea"/>
              <a:cs typeface="Arial" panose="020B0604020202020204" pitchFamily="34" charset="0"/>
            </a:rPr>
            <a:t>50 Arbeitsmarktregionen</a:t>
          </a:r>
          <a:r>
            <a:rPr lang="de-DE" sz="900">
              <a:effectLst/>
              <a:latin typeface="Arial" panose="020B0604020202020204" pitchFamily="34" charset="0"/>
              <a:ea typeface="+mn-ea"/>
              <a:cs typeface="Arial" panose="020B0604020202020204" pitchFamily="34" charset="0"/>
            </a:rPr>
            <a:t>:</a:t>
          </a:r>
        </a:p>
        <a:p>
          <a:pPr algn="just"/>
          <a:endParaRPr lang="de-DE" sz="900">
            <a:effectLst/>
            <a:latin typeface="Arial" panose="020B0604020202020204" pitchFamily="34" charset="0"/>
            <a:ea typeface="+mn-ea"/>
            <a:cs typeface="Arial" panose="020B0604020202020204" pitchFamily="34" charset="0"/>
          </a:endParaRPr>
        </a:p>
        <a:p>
          <a:pPr algn="just"/>
          <a:r>
            <a:rPr lang="de-DE" sz="900">
              <a:effectLst/>
              <a:latin typeface="Arial" panose="020B0604020202020204" pitchFamily="34" charset="0"/>
              <a:ea typeface="+mn-ea"/>
              <a:cs typeface="Arial" panose="020B0604020202020204" pitchFamily="34" charset="0"/>
            </a:rPr>
            <a:t>Der Zuschnitt von Kreisen und von Agenturbezirken folgt einer politisch-administrativen Logik. Arbeitsmärkte enden aber nicht an administrativen Grenzen, denn der Ausgleich von Angebot und Nachfrage wird auch durch Aus- und Einpendeln über die Kreis- oder Agenturgrenzen hinweg hergestellt. Ergänzend zu den administrativen Abgrenzungen werden deshalb auch Ergebnisse zu 50 Arbeitsmarktregionen dargestellt, die das IAB nach funktionalen Kriterien auf Basis der Pendlerverflechtungen zwischen Kreisen gebildet hat. Arbeitsmarktregionen zeichnen sich durch möglichst hohe Pendlerverflechtungen innerhalb und geringe Pendlerverflechtungen mit anderen Arbeitsmarktregionen aus. </a:t>
          </a:r>
        </a:p>
        <a:p>
          <a:pPr algn="just"/>
          <a:r>
            <a:rPr lang="de-DE" sz="900">
              <a:effectLst/>
              <a:latin typeface="Arial" panose="020B0604020202020204" pitchFamily="34" charset="0"/>
              <a:ea typeface="+mn-ea"/>
              <a:cs typeface="Arial" panose="020B0604020202020204" pitchFamily="34" charset="0"/>
            </a:rPr>
            <a:t> </a:t>
          </a:r>
        </a:p>
        <a:p>
          <a:pPr algn="just"/>
          <a:r>
            <a:rPr lang="de-DE" sz="900">
              <a:effectLst/>
              <a:latin typeface="Arial" panose="020B0604020202020204" pitchFamily="34" charset="0"/>
              <a:ea typeface="+mn-ea"/>
              <a:cs typeface="Arial" panose="020B0604020202020204" pitchFamily="34" charset="0"/>
            </a:rPr>
            <a:t>Vgl. Per Kropp, Barbara Schwengler (2012). Vergleich von funktionalen Arbeitsmarktabgrenzungen in Deutschland. Sozialer Fortschritt, Band 61, Heft 1, Seite 11-20.</a:t>
          </a:r>
        </a:p>
        <a:p>
          <a:pPr algn="just"/>
          <a:endParaRPr lang="de-DE" sz="900">
            <a:effectLst/>
            <a:latin typeface="Arial" panose="020B0604020202020204" pitchFamily="34" charset="0"/>
            <a:ea typeface="+mn-ea"/>
            <a:cs typeface="Arial" panose="020B0604020202020204" pitchFamily="34" charset="0"/>
          </a:endParaRPr>
        </a:p>
        <a:p>
          <a:endParaRPr lang="de-DE" sz="900" u="sng">
            <a:effectLst/>
            <a:latin typeface="Arial" panose="020B0604020202020204" pitchFamily="34" charset="0"/>
            <a:ea typeface="+mn-ea"/>
            <a:cs typeface="Arial" panose="020B0604020202020204" pitchFamily="34" charset="0"/>
          </a:endParaRPr>
        </a:p>
      </xdr:txBody>
    </xdr:sp>
    <xdr:clientData/>
  </xdr:oneCellAnchor>
  <xdr:twoCellAnchor>
    <xdr:from>
      <xdr:col>0</xdr:col>
      <xdr:colOff>1</xdr:colOff>
      <xdr:row>3</xdr:row>
      <xdr:rowOff>161924</xdr:rowOff>
    </xdr:from>
    <xdr:to>
      <xdr:col>6</xdr:col>
      <xdr:colOff>819150</xdr:colOff>
      <xdr:row>64</xdr:row>
      <xdr:rowOff>123824</xdr:rowOff>
    </xdr:to>
    <xdr:sp macro="" textlink="">
      <xdr:nvSpPr>
        <xdr:cNvPr id="14" name="Textbox 1">
          <a:extLst>
            <a:ext uri="{FF2B5EF4-FFF2-40B4-BE49-F238E27FC236}">
              <a16:creationId xmlns:a16="http://schemas.microsoft.com/office/drawing/2014/main" id="{00000000-0008-0000-0800-00000E000000}"/>
            </a:ext>
          </a:extLst>
        </xdr:cNvPr>
        <xdr:cNvSpPr>
          <a:spLocks noChangeArrowheads="1"/>
        </xdr:cNvSpPr>
      </xdr:nvSpPr>
      <xdr:spPr bwMode="auto">
        <a:xfrm>
          <a:off x="1" y="923924"/>
          <a:ext cx="5962649" cy="9286875"/>
        </a:xfrm>
        <a:prstGeom prst="rect">
          <a:avLst/>
        </a:prstGeom>
        <a:solidFill>
          <a:sysClr val="window" lastClr="FFFFFF"/>
        </a:solidFill>
        <a:ln w="9525">
          <a:noFill/>
          <a:miter lim="800000"/>
          <a:headEnd/>
          <a:tailEnd/>
        </a:ln>
      </xdr:spPr>
      <xdr:txBody>
        <a:bodyPr vertOverflow="clip" wrap="square" lIns="0" tIns="0" rIns="0" bIns="0" anchor="t" upright="1"/>
        <a:lstStyle/>
        <a:p>
          <a:r>
            <a:rPr lang="de-DE" sz="1000" b="1" u="sng" baseline="0">
              <a:effectLst/>
              <a:latin typeface="Arial" panose="020B0604020202020204" pitchFamily="34" charset="0"/>
              <a:ea typeface="+mn-ea"/>
              <a:cs typeface="Arial" panose="020B0604020202020204" pitchFamily="34" charset="0"/>
            </a:rPr>
            <a:t>Berechnung von qualifikationsspezifischen Arbeitslosenquoten:</a:t>
          </a:r>
        </a:p>
        <a:p>
          <a:endParaRPr lang="de-DE" sz="1100">
            <a:effectLst/>
            <a:latin typeface="+mn-lt"/>
            <a:ea typeface="+mn-ea"/>
            <a:cs typeface="+mn-cs"/>
          </a:endParaRPr>
        </a:p>
        <a:p>
          <a:pPr algn="just"/>
          <a:r>
            <a:rPr lang="de-DE" sz="1000">
              <a:effectLst/>
              <a:latin typeface="Arial" panose="020B0604020202020204" pitchFamily="34" charset="0"/>
              <a:ea typeface="+mn-ea"/>
              <a:cs typeface="Arial" panose="020B0604020202020204" pitchFamily="34" charset="0"/>
            </a:rPr>
            <a:t>Die qualifikationsspezifischen Arbeitslosenquoten werden auf Basis des amtlichen Berechnungskonzepts wie folgt ermittelt: Man setzt die Arbeitslosen zu den Erwerbspersonen in Beziehung, die als Summe von Erwerbstätigen und Arbeitslosen jährlich als feste Bezugsgröße für die Berechnung der nächsten 12 Monate ermittelt werden. Dies geschieht üblicherweise im Berichtsmonat Mai, Rückrechnungen werden nicht vorgenommen. Für die Teilgröße der Erwerbstätigen steht keine einheitliche Datenquelle in der notwendigen regionalen und soziodemografischen Differenzierung zur Verfügung. Deshalb wird eine synthetische Erwerbstätigenzahl aus verschiedenen Statistiken gebildet. Weil deren </a:t>
          </a:r>
          <a:r>
            <a:rPr lang="de-DE" sz="1000">
              <a:solidFill>
                <a:sysClr val="windowText" lastClr="000000"/>
              </a:solidFill>
              <a:effectLst/>
              <a:latin typeface="Arial" panose="020B0604020202020204" pitchFamily="34" charset="0"/>
              <a:ea typeface="+mn-ea"/>
              <a:cs typeface="Arial" panose="020B0604020202020204" pitchFamily="34" charset="0"/>
            </a:rPr>
            <a:t>Ergebnisse gesichert und regional tiefgegliedert erst nach einer gewissen Zeitverzögerung vorliegen, ist die Bezugsgröße stets etwa ein Jahr älter als die Arbeitslosenzahl im Zähler. Daten der Bezugsgröße z.B. für 2024 stammen also überwiegend aus dem Jahr 2023, teilweise auch aus dem Jahr 2022. </a:t>
          </a:r>
        </a:p>
        <a:p>
          <a:pPr algn="just"/>
          <a:endParaRPr lang="de-DE" sz="1000">
            <a:effectLst/>
            <a:latin typeface="Arial" panose="020B0604020202020204" pitchFamily="34" charset="0"/>
            <a:ea typeface="+mn-ea"/>
            <a:cs typeface="Arial" panose="020B0604020202020204" pitchFamily="34" charset="0"/>
          </a:endParaRPr>
        </a:p>
        <a:p>
          <a:pPr algn="just"/>
          <a:r>
            <a:rPr lang="de-DE" sz="1000">
              <a:effectLst/>
              <a:latin typeface="Arial" panose="020B0604020202020204" pitchFamily="34" charset="0"/>
              <a:ea typeface="+mn-ea"/>
              <a:cs typeface="Arial" panose="020B0604020202020204" pitchFamily="34" charset="0"/>
            </a:rPr>
            <a:t>Für die</a:t>
          </a:r>
          <a:r>
            <a:rPr lang="de-DE" sz="1000" baseline="0">
              <a:effectLst/>
              <a:latin typeface="Arial" panose="020B0604020202020204" pitchFamily="34" charset="0"/>
              <a:ea typeface="+mn-ea"/>
              <a:cs typeface="Arial" panose="020B0604020202020204" pitchFamily="34" charset="0"/>
            </a:rPr>
            <a:t> </a:t>
          </a:r>
          <a:r>
            <a:rPr lang="de-DE" sz="1000">
              <a:effectLst/>
              <a:latin typeface="Arial" panose="020B0604020202020204" pitchFamily="34" charset="0"/>
              <a:ea typeface="+mn-ea"/>
              <a:cs typeface="Arial" panose="020B0604020202020204" pitchFamily="34" charset="0"/>
            </a:rPr>
            <a:t>einzelnen Komponenten der Bezugsgröße für qualifikationsspezifischer Arbeitslosenquoten sind Angaben zur letzten abgeschlossenen Berufsausbildung entweder unvollständig oder fehlen ganz. Um diese Datenlücken zu schließen, werden Schätzverfahren eingesetzt. Die Schätzungen erfolgen stets auf Kreisebene, die Ergebnisse für größere regionale Einheiten ergeben sich durch Aggregation der Kreisergebnisse. In der nachfolgenden Übersicht wird das Berechnungskonzept im Überblick dargestellt.</a:t>
          </a:r>
        </a:p>
        <a:p>
          <a:pPr algn="just"/>
          <a:endParaRPr lang="de-DE" sz="1000">
            <a:effectLst/>
            <a:latin typeface="Arial" panose="020B0604020202020204" pitchFamily="34" charset="0"/>
            <a:ea typeface="+mn-ea"/>
            <a:cs typeface="Arial" panose="020B0604020202020204" pitchFamily="34" charset="0"/>
          </a:endParaRPr>
        </a:p>
        <a:p>
          <a:pPr algn="just"/>
          <a:endParaRPr lang="de-DE" sz="1000">
            <a:effectLst/>
            <a:latin typeface="Arial" panose="020B0604020202020204" pitchFamily="34" charset="0"/>
            <a:ea typeface="+mn-ea"/>
            <a:cs typeface="Arial" panose="020B0604020202020204" pitchFamily="34" charset="0"/>
          </a:endParaRPr>
        </a:p>
        <a:p>
          <a:pPr algn="just"/>
          <a:endParaRPr lang="de-DE" sz="1000">
            <a:effectLst/>
            <a:latin typeface="Arial" panose="020B0604020202020204" pitchFamily="34" charset="0"/>
            <a:ea typeface="+mn-ea"/>
            <a:cs typeface="Arial" panose="020B0604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b="1" u="sng">
            <a:effectLst/>
            <a:latin typeface="Arial" panose="020B0604020202020204" pitchFamily="34" charset="0"/>
            <a:ea typeface="+mn-ea"/>
            <a:cs typeface="Arial" panose="020B0604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100">
            <a:effectLst/>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de-DE" sz="1000">
            <a:effectLst/>
            <a:latin typeface="Arial" panose="020B0604020202020204" pitchFamily="34" charset="0"/>
            <a:ea typeface="+mn-ea"/>
            <a:cs typeface="Arial" panose="020B0604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de-DE" sz="1000">
              <a:effectLst/>
              <a:latin typeface="Arial" panose="020B0604020202020204" pitchFamily="34" charset="0"/>
              <a:ea typeface="+mn-ea"/>
              <a:cs typeface="Arial" panose="020B0604020202020204" pitchFamily="34" charset="0"/>
            </a:rPr>
            <a:t>Auf Basis des verwendeten Berechnungskonzepts werden in der Berichterstattung jahresdurchschnittliche Arbeitslosenquoten für Qualifikationsgruppen ab 2015 bis auf Kreisebene angeboten. Längere Zeitreihen sind nicht möglich, da Angaben zum Anforderungsniveau (auf Basis der Klassifikation der Berufe 2010) erst ab Dezember 2012 zur Verfügung stehen; zudem gibt es bei der Arbeitslosigkeit von 2005 bis 2008 keine Angaben zum Bildungsabschluss. Da für 2014 keine Bezugsgröße vorliegt, werden die jahresdurchschnittlichen Quoten für 2015 allein auf Basis der Bezugsgröße für 2015 ermittelt. Damit wird von der üblichen Praxis abgewichen, bei der Berechnung einer jahresdurchschnittlichen Arbeitslosenquote für die Monate Januar bis April anteilig die für diese Monate gültige Bezugsgröße des Vorjahres zu berücksichtigen. Die Auswirkungen auf die Quoten sind marginal. Vergleiche hierzu den Methodenbericht der Statistik der BA, Einführung qualifikationsspezifischer Arbeitslosenquoten in der BA-Statistik, Nürnberg, Juni 2017.</a:t>
          </a:r>
        </a:p>
        <a:p>
          <a:pPr marL="0" marR="0" indent="0" algn="just" defTabSz="914400" eaLnBrk="1" fontAlgn="auto" latinLnBrk="0" hangingPunct="1">
            <a:lnSpc>
              <a:spcPct val="100000"/>
            </a:lnSpc>
            <a:spcBef>
              <a:spcPts val="0"/>
            </a:spcBef>
            <a:spcAft>
              <a:spcPts val="0"/>
            </a:spcAft>
            <a:buClrTx/>
            <a:buSzTx/>
            <a:buFontTx/>
            <a:buNone/>
            <a:tabLst/>
            <a:defRPr/>
          </a:pPr>
          <a:endParaRPr lang="de-DE" sz="1000">
            <a:effectLst/>
            <a:latin typeface="Arial" panose="020B060402020202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lang="de-DE" sz="1000">
              <a:solidFill>
                <a:sysClr val="windowText" lastClr="000000"/>
              </a:solidFill>
              <a:effectLst/>
              <a:latin typeface="Arial" panose="020B0604020202020204" pitchFamily="34" charset="0"/>
              <a:ea typeface="+mn-ea"/>
              <a:cs typeface="Arial" panose="020B0604020202020204" pitchFamily="34" charset="0"/>
            </a:rPr>
            <a:t>Aufgrund der Neukonzeption des Mikrozensus im Jahr 2020 sind Vergleiche mit Vorjahresergebnissen ab dem Jahr 2022 nur noch eingeschränkt möglich. Informationen zu den Hintergründen und Auswirkungen der Neuregelung des Mikrozensus sind zu finden unter folgendem Link:</a:t>
          </a:r>
        </a:p>
        <a:p>
          <a:pPr marL="0" marR="0" lvl="0" indent="0" algn="just" defTabSz="914400" eaLnBrk="1" fontAlgn="auto" latinLnBrk="0" hangingPunct="1">
            <a:lnSpc>
              <a:spcPct val="100000"/>
            </a:lnSpc>
            <a:spcBef>
              <a:spcPts val="0"/>
            </a:spcBef>
            <a:spcAft>
              <a:spcPts val="0"/>
            </a:spcAft>
            <a:buClrTx/>
            <a:buSzTx/>
            <a:buFontTx/>
            <a:buNone/>
            <a:tabLst/>
            <a:defRPr/>
          </a:pPr>
          <a:r>
            <a:rPr lang="de-DE" sz="1000">
              <a:solidFill>
                <a:sysClr val="windowText" lastClr="000000"/>
              </a:solidFill>
              <a:effectLst/>
              <a:latin typeface="Arial" panose="020B0604020202020204" pitchFamily="34" charset="0"/>
              <a:ea typeface="+mn-ea"/>
              <a:cs typeface="Arial" panose="020B0604020202020204" pitchFamily="34" charset="0"/>
            </a:rPr>
            <a:t>https://www.destatis.de/mikrozensus2020</a:t>
          </a:r>
          <a:endParaRPr lang="de-DE" sz="1000">
            <a:effectLst/>
            <a:latin typeface="Arial" panose="020B0604020202020204" pitchFamily="34" charset="0"/>
            <a:ea typeface="+mn-ea"/>
            <a:cs typeface="Arial" panose="020B0604020202020204" pitchFamily="34" charset="0"/>
          </a:endParaRPr>
        </a:p>
      </xdr:txBody>
    </xdr:sp>
    <xdr:clientData/>
  </xdr:twoCellAnchor>
  <xdr:twoCellAnchor editAs="oneCell">
    <xdr:from>
      <xdr:col>0</xdr:col>
      <xdr:colOff>0</xdr:colOff>
      <xdr:row>22</xdr:row>
      <xdr:rowOff>19050</xdr:rowOff>
    </xdr:from>
    <xdr:to>
      <xdr:col>6</xdr:col>
      <xdr:colOff>861886</xdr:colOff>
      <xdr:row>46</xdr:row>
      <xdr:rowOff>145748</xdr:rowOff>
    </xdr:to>
    <xdr:pic>
      <xdr:nvPicPr>
        <xdr:cNvPr id="3" name="Grafik">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0" y="3686175"/>
          <a:ext cx="6005386" cy="3784298"/>
        </a:xfrm>
        <a:prstGeom prst="rect">
          <a:avLst/>
        </a:prstGeom>
      </xdr:spPr>
    </xdr:pic>
    <xdr:clientData/>
  </xdr:twoCellAnchor>
  <xdr:twoCellAnchor editAs="oneCell">
    <xdr:from>
      <xdr:col>0</xdr:col>
      <xdr:colOff>0</xdr:colOff>
      <xdr:row>0</xdr:row>
      <xdr:rowOff>0</xdr:rowOff>
    </xdr:from>
    <xdr:to>
      <xdr:col>2</xdr:col>
      <xdr:colOff>55571</xdr:colOff>
      <xdr:row>0</xdr:row>
      <xdr:rowOff>373053</xdr:rowOff>
    </xdr:to>
    <xdr:pic>
      <xdr:nvPicPr>
        <xdr:cNvPr id="12" name="BA-Logo">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0" y="0"/>
          <a:ext cx="1823411" cy="373053"/>
        </a:xfrm>
        <a:prstGeom prst="rect">
          <a:avLst/>
        </a:prstGeom>
        <a:noFill/>
        <a:ln>
          <a:noFill/>
        </a:ln>
        <a:extLst>
          <a:ext uri="{FAA26D3D-D897-4be2-8F04-BA451C77F1D7}">
            <ma14:placeholderFlag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wpc="http://schemas.microsoft.com/office/word/2010/wordprocessingCanvas"/>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57150</xdr:colOff>
      <xdr:row>0</xdr:row>
      <xdr:rowOff>381000</xdr:rowOff>
    </xdr:to>
    <xdr:pic>
      <xdr:nvPicPr>
        <xdr:cNvPr id="8" name="BA-Logo" descr="Statistik-4c-100dpi">
          <a:extLst>
            <a:ext uri="{FF2B5EF4-FFF2-40B4-BE49-F238E27FC236}">
              <a16:creationId xmlns:a16="http://schemas.microsoft.com/office/drawing/2014/main" id="{00000000-0008-0000-0900-000008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824990" cy="381000"/>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438150</xdr:colOff>
      <xdr:row>0</xdr:row>
      <xdr:rowOff>381000</xdr:rowOff>
    </xdr:to>
    <xdr:pic>
      <xdr:nvPicPr>
        <xdr:cNvPr id="3" name="BA-Logo" descr="Statistik-4c-100dpi">
          <a:extLst>
            <a:ext uri="{FF2B5EF4-FFF2-40B4-BE49-F238E27FC236}">
              <a16:creationId xmlns:a16="http://schemas.microsoft.com/office/drawing/2014/main" id="{00000000-0008-0000-0A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771650" cy="381000"/>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N:\BA-Daten\Statistik\4804_Analysen_Reporting\Daten\05_&#220;bergreifendes\Intern\BZG%20Qualifikationsgruppen\6%20ZR-Quoten-alle-Regionen.xlsx" TargetMode="External"/><Relationship Id="rId1" Type="http://schemas.openxmlformats.org/officeDocument/2006/relationships/externalLinkPath" Target="file:///N:\BA-Daten\Statistik\4804_Analysen_Reporting\Daten\05_&#220;bergreifendes\Intern\BZG%20Qualifikationsgruppen\6%20ZR-Quoten-alle-Regione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halt"/>
      <sheetName val="Zuordnung"/>
      <sheetName val="Kreise-BZG"/>
      <sheetName val="Kreise-ALO"/>
      <sheetName val="Kreise-Quote"/>
      <sheetName val="Kreise-Typ-BZG"/>
      <sheetName val="Kreise-Typ-ALO"/>
      <sheetName val="Kreise-Typ-Quote"/>
      <sheetName val="Kreise-Typ-Quote-Sort"/>
      <sheetName val="AMR-BZG"/>
      <sheetName val="AMR-ALO"/>
      <sheetName val="AMR-Quote"/>
      <sheetName val="AMR-Quote-sort"/>
      <sheetName val="AA-BZG"/>
      <sheetName val="AA-ALO"/>
      <sheetName val="AA-Quote"/>
    </sheetNames>
    <sheetDataSet>
      <sheetData sheetId="0"/>
      <sheetData sheetId="1">
        <row r="38">
          <cell r="G38" t="str">
            <v>BBSR
31.12.2023</v>
          </cell>
        </row>
      </sheetData>
      <sheetData sheetId="2"/>
      <sheetData sheetId="3"/>
      <sheetData sheetId="4">
        <row r="3">
          <cell r="L3" t="str">
            <v>Arbeitslosenquote
JD 2015</v>
          </cell>
        </row>
      </sheetData>
      <sheetData sheetId="5"/>
      <sheetData sheetId="6"/>
      <sheetData sheetId="7"/>
      <sheetData sheetId="8">
        <row r="3">
          <cell r="L3" t="str">
            <v>Arbeitslosenquote
JD 2015</v>
          </cell>
        </row>
      </sheetData>
      <sheetData sheetId="9"/>
      <sheetData sheetId="10"/>
      <sheetData sheetId="11">
        <row r="28">
          <cell r="A28" t="str">
            <v>02000999</v>
          </cell>
        </row>
      </sheetData>
      <sheetData sheetId="12"/>
      <sheetData sheetId="13"/>
      <sheetData sheetId="14"/>
      <sheetData sheetId="15">
        <row r="3">
          <cell r="L3" t="str">
            <v>Arbeitslosenquote
JD 2015</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Zentraler-Statistik-Service@arbeitsagentur.de" TargetMode="External"/><Relationship Id="rId1" Type="http://schemas.openxmlformats.org/officeDocument/2006/relationships/hyperlink" Target="http://statistik.arbeitsagentur.de/"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hyperlink" Target="https://statistik.arbeitsagentur.de/DE/Navigation/Statistiken/Fachstatistiken/Leistungen-SGBIII/Leistungen-SGBIII-Nav.html?mtm_campaign=Bericht" TargetMode="External"/><Relationship Id="rId18" Type="http://schemas.openxmlformats.org/officeDocument/2006/relationships/hyperlink" Target="https://statistik.arbeitsagentur.de/DE/Navigation/Statistiken/Themen-im-Fokus/Entgelt/Entgelt-Nav.html?mtm_campaign=Bericht" TargetMode="External"/><Relationship Id="rId26" Type="http://schemas.openxmlformats.org/officeDocument/2006/relationships/hyperlink" Target="https://statistik.arbeitsagentur.de/DE/Navigation/Statistiken/Themen-im-Fokus/Wirtschaftszweige/Wirtschaftszweige-Nav.html?mtm_campaign=Bericht" TargetMode="External"/><Relationship Id="rId3" Type="http://schemas.openxmlformats.org/officeDocument/2006/relationships/hyperlink" Target="https://statistik.arbeitsagentur.de/DE/Statischer-Content/Grundlagen/Definitionen/Generische-Publikationen/Abkuerzungsverzeichnis.pdf" TargetMode="External"/><Relationship Id="rId21" Type="http://schemas.openxmlformats.org/officeDocument/2006/relationships/hyperlink" Target="https://statistik.arbeitsagentur.de/DE/Navigation/Statistiken/Themen-im-Fokus/Frauen-und-Maenner/Frauen-und-Maenner-Nav.html?mtm_campaign=Bericht" TargetMode="External"/><Relationship Id="rId34" Type="http://schemas.openxmlformats.org/officeDocument/2006/relationships/drawing" Target="../drawings/drawing11.xml"/><Relationship Id="rId7" Type="http://schemas.openxmlformats.org/officeDocument/2006/relationships/hyperlink" Target="https://statistik.arbeitsagentur.de/DE/Navigation/Statistiken/Fachstatistiken/Ausbildungsmarkt/Ausbildungsmarkt-Nav.html?mtm_campaign=Bericht" TargetMode="External"/><Relationship Id="rId12" Type="http://schemas.openxmlformats.org/officeDocument/2006/relationships/hyperlink" Target="https://statistik.arbeitsagentur.de/DE/Navigation/Statistiken/Fachstatistiken/Grundsicherung-fuer-Arbeitsuchende-SGBII/Grundsicherung-fuer-Arbeitsuchende-SGBII-Nav.html?mtm_campaign=Bericht" TargetMode="External"/><Relationship Id="rId17" Type="http://schemas.openxmlformats.org/officeDocument/2006/relationships/hyperlink" Target="https://statistik.arbeitsagentur.de/DE/Navigation/Statistiken/Themen-im-Fokus/Eingliederungsbilanzen/Eingliederungsbilanzen-Nav.html?mtm_campaign=Bericht" TargetMode="External"/><Relationship Id="rId25" Type="http://schemas.openxmlformats.org/officeDocument/2006/relationships/hyperlink" Target="https://statistik.arbeitsagentur.de/DE/Navigation/Statistiken/Themen-im-Fokus/Regionale-Mobilitaet/Regionale-Mobilitaet-Nav.html?mtm_campaign=Bericht" TargetMode="External"/><Relationship Id="rId33" Type="http://schemas.openxmlformats.org/officeDocument/2006/relationships/printerSettings" Target="../printerSettings/printerSettings11.bin"/><Relationship Id="rId2" Type="http://schemas.openxmlformats.org/officeDocument/2006/relationships/hyperlink" Target="https://statistik.arbeitsagentur.de/DE/Navigation/Grundlagen/Definitionen/Glossar/Glossar-Nav.html" TargetMode="External"/><Relationship Id="rId16" Type="http://schemas.openxmlformats.org/officeDocument/2006/relationships/hyperlink" Target="https://statistik.arbeitsagentur.de/DE/Navigation/Statistiken/Themen-im-Fokus/Demografie/Demografie-Nav.html?mtm_campaign=Bericht" TargetMode="External"/><Relationship Id="rId20" Type="http://schemas.openxmlformats.org/officeDocument/2006/relationships/hyperlink" Target="https://statistik.arbeitsagentur.de/DE/Navigation/Statistiken/Themen-im-Fokus/Familien-Kinder/Familien-und-Kinder-Nav.html?mtm_campaign=Bericht" TargetMode="External"/><Relationship Id="rId29" Type="http://schemas.openxmlformats.org/officeDocument/2006/relationships/hyperlink" Target="https://statistik.arbeitsagentur.de/DE/Navigation/Statistiken/Themen-im-Fokus/Juengere/Juengere-Nav.html?mtm_campaign=Bericht" TargetMode="External"/><Relationship Id="rId1" Type="http://schemas.openxmlformats.org/officeDocument/2006/relationships/hyperlink" Target="https://statistik.arbeitsagentur.de/Statischer-Content/Grundlagen/Glossare/Generische-Publikationen/Gesamtglossar.pdf" TargetMode="External"/><Relationship Id="rId6" Type="http://schemas.openxmlformats.org/officeDocument/2006/relationships/hyperlink" Target="https://statistik.arbeitsagentur.de/DE/Navigation/Statistiken/Fachstatistiken/Arbeitsuche-Arbeitslosigkeit-Unterbeschaeftigung/Arbeitsuche-Arbeitslosigkeit-Unterbeschaeftigung-Nav.html?mtm_campaign=Bericht" TargetMode="External"/><Relationship Id="rId11" Type="http://schemas.openxmlformats.org/officeDocument/2006/relationships/hyperlink" Target="https://statistik.arbeitsagentur.de/DE/Navigation/Statistiken/Fachstatistiken/Gemeldete-Arbeitsstellen/Gemeldete-Arbeitsstellen-Nav.html?mtm_campaign=Bericht" TargetMode="External"/><Relationship Id="rId24" Type="http://schemas.openxmlformats.org/officeDocument/2006/relationships/hyperlink" Target="https://statistik.arbeitsagentur.de/DE/Navigation/Statistiken/Themen-im-Fokus/Migration/Migration-Nav.html?mtm_campaign=Bericht" TargetMode="External"/><Relationship Id="rId32" Type="http://schemas.openxmlformats.org/officeDocument/2006/relationships/hyperlink" Target="https://statistik.arbeitsagentur.de/DE/Navigation/Statistiken/Themen-im-Fokus/Transformation/Transformation-Nav.html?mtm_campaign=Bericht" TargetMode="External"/><Relationship Id="rId5" Type="http://schemas.openxmlformats.org/officeDocument/2006/relationships/hyperlink" Target="https://statistik.arbeitsagentur.de/DE/Navigation/Grundlagen/Methodik-Qualitaet/Qualitaetsberichte/Qualitaetsberichte-Nav.html?mtm_campaign=Bericht" TargetMode="External"/><Relationship Id="rId15" Type="http://schemas.openxmlformats.org/officeDocument/2006/relationships/hyperlink" Target="https://statistik.arbeitsagentur.de/DE/Navigation/Statistiken/Themen-im-Fokus/Bildung/Bildung-Nav.html?mtm_campaign=Bericht" TargetMode="External"/><Relationship Id="rId23" Type="http://schemas.openxmlformats.org/officeDocument/2006/relationships/hyperlink" Target="https://statistik.arbeitsagentur.de/DE/Navigation/Statistiken/Themen-im-Fokus/Menschen-mit-Behinderungen/Menschen-mit-Behinderungen-Nav.html?mtm_campaign=Bericht" TargetMode="External"/><Relationship Id="rId28" Type="http://schemas.openxmlformats.org/officeDocument/2006/relationships/hyperlink" Target="https://statistik.arbeitsagentur.de/DE/Navigation/Statistiken/Themen-im-Fokus/Juengere/Juengere-Nav.html?mtm_campaign=Bericht" TargetMode="External"/><Relationship Id="rId10" Type="http://schemas.openxmlformats.org/officeDocument/2006/relationships/hyperlink" Target="https://statistik.arbeitsagentur.de/DE/Navigation/Statistiken/Fachstatistiken/Foerderung-und-berufliche-Rehabilitation/Foerderung-und-berufliche-Rehabilitation-Nav.html?mtm_campaign=Bericht" TargetMode="External"/><Relationship Id="rId19" Type="http://schemas.openxmlformats.org/officeDocument/2006/relationships/hyperlink" Target="https://statistik.arbeitsagentur.de/DE/Navigation/Statistiken/Themen-im-Fokus/Fachkraeftebedarf/Fachkraeftebedarf-Nav.html?mtm_campaign=Bericht" TargetMode="External"/><Relationship Id="rId31" Type="http://schemas.openxmlformats.org/officeDocument/2006/relationships/hyperlink" Target="https://statistik.arbeitsagentur.de/DE/Navigation/Grundlagen/Methodik-Qualitaet/Methodische-Hinweise/Meth-Hinweise-Nav.html?mtm_campaign=Bericht" TargetMode="External"/><Relationship Id="rId4" Type="http://schemas.openxmlformats.org/officeDocument/2006/relationships/hyperlink" Target="https://statistik.arbeitsagentur.de/DE/Statischer-Content/Grundlagen/Definitionen/Zeichenerklaerung.html?nn=2065302" TargetMode="External"/><Relationship Id="rId9" Type="http://schemas.openxmlformats.org/officeDocument/2006/relationships/hyperlink" Target="https://statistik.arbeitsagentur.de/DE/Navigation/Statistiken/Fachstatistiken/Einnahmen-Ausgaben/Einnahmen-Ausgaben-Nav.html?mtm_campaign=Bericht" TargetMode="External"/><Relationship Id="rId14" Type="http://schemas.openxmlformats.org/officeDocument/2006/relationships/hyperlink" Target="https://statistik.arbeitsagentur.de/DE/Navigation/Statistiken/Themen-im-Fokus/Berufe/Berufe-Nav.html?mtm_campaign=Bericht" TargetMode="External"/><Relationship Id="rId22" Type="http://schemas.openxmlformats.org/officeDocument/2006/relationships/hyperlink" Target="https://statistik.arbeitsagentur.de/DE/Navigation/Statistiken/Themen-im-Fokus/Langzeitarbeitslosigkeit/Langzeitarbeitslosigkeit-Nav.html?mtm_campaign=Bericht" TargetMode="External"/><Relationship Id="rId27" Type="http://schemas.openxmlformats.org/officeDocument/2006/relationships/hyperlink" Target="https://statistik.arbeitsagentur.de/DE/Navigation/Statistiken/Themen-im-Fokus/Zeitarbeit/Zeitarbeit-Nav.html?mtm_campaign=Bericht" TargetMode="External"/><Relationship Id="rId30" Type="http://schemas.openxmlformats.org/officeDocument/2006/relationships/hyperlink" Target="https://statistik.arbeitsagentur.de/DE/Navigation/Statistiken/Themen-im-Fokus/Ukraine-Krieg/Ukraine-Krieg-Nav.html?mtm_campaign=Bericht" TargetMode="External"/><Relationship Id="rId8" Type="http://schemas.openxmlformats.org/officeDocument/2006/relationships/hyperlink" Target="https://statistik.arbeitsagentur.de/DE/Navigation/Statistiken/Fachstatistiken/Beschaeftigung/Beschaeftigung-Nav.html?mtm_campaign=Bericht"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
  <sheetViews>
    <sheetView showGridLines="0" topLeftCell="A58" zoomScaleNormal="100" workbookViewId="0"/>
  </sheetViews>
  <sheetFormatPr defaultColWidth="11.453125" defaultRowHeight="14" x14ac:dyDescent="0.3"/>
  <cols>
    <col min="1" max="7" width="11.453125" style="4"/>
    <col min="8" max="8" width="18.26953125" style="4" customWidth="1"/>
    <col min="9" max="16384" width="11.453125" style="4"/>
  </cols>
  <sheetData/>
  <sheetProtection sheet="1" objects="1" scenarios="1" formatRows="0"/>
  <pageMargins left="0" right="0" top="0" bottom="0" header="0.16"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pageSetUpPr fitToPage="1"/>
  </sheetPr>
  <dimension ref="A1:F55"/>
  <sheetViews>
    <sheetView showGridLines="0" zoomScaleNormal="100" zoomScaleSheetLayoutView="100" workbookViewId="0"/>
  </sheetViews>
  <sheetFormatPr defaultColWidth="9.54296875" defaultRowHeight="16.5" customHeight="1" x14ac:dyDescent="0.25"/>
  <cols>
    <col min="1" max="1" width="7.26953125" style="106" customWidth="1"/>
    <col min="2" max="2" width="15.7265625" style="106" customWidth="1"/>
    <col min="3" max="3" width="47.1796875" style="106" customWidth="1"/>
    <col min="4" max="5" width="5.54296875" style="106" customWidth="1"/>
    <col min="6" max="6" width="9.7265625" style="106" customWidth="1"/>
    <col min="7" max="256" width="9.54296875" style="106"/>
    <col min="257" max="257" width="7.26953125" style="106" customWidth="1"/>
    <col min="258" max="258" width="15.7265625" style="106" customWidth="1"/>
    <col min="259" max="259" width="47.1796875" style="106" customWidth="1"/>
    <col min="260" max="261" width="5.54296875" style="106" customWidth="1"/>
    <col min="262" max="262" width="11.7265625" style="106" customWidth="1"/>
    <col min="263" max="512" width="9.54296875" style="106"/>
    <col min="513" max="513" width="7.26953125" style="106" customWidth="1"/>
    <col min="514" max="514" width="15.7265625" style="106" customWidth="1"/>
    <col min="515" max="515" width="47.1796875" style="106" customWidth="1"/>
    <col min="516" max="517" width="5.54296875" style="106" customWidth="1"/>
    <col min="518" max="518" width="11.7265625" style="106" customWidth="1"/>
    <col min="519" max="768" width="9.54296875" style="106"/>
    <col min="769" max="769" width="7.26953125" style="106" customWidth="1"/>
    <col min="770" max="770" width="15.7265625" style="106" customWidth="1"/>
    <col min="771" max="771" width="47.1796875" style="106" customWidth="1"/>
    <col min="772" max="773" width="5.54296875" style="106" customWidth="1"/>
    <col min="774" max="774" width="11.7265625" style="106" customWidth="1"/>
    <col min="775" max="1024" width="9.54296875" style="106"/>
    <col min="1025" max="1025" width="7.26953125" style="106" customWidth="1"/>
    <col min="1026" max="1026" width="15.7265625" style="106" customWidth="1"/>
    <col min="1027" max="1027" width="47.1796875" style="106" customWidth="1"/>
    <col min="1028" max="1029" width="5.54296875" style="106" customWidth="1"/>
    <col min="1030" max="1030" width="11.7265625" style="106" customWidth="1"/>
    <col min="1031" max="1280" width="9.54296875" style="106"/>
    <col min="1281" max="1281" width="7.26953125" style="106" customWidth="1"/>
    <col min="1282" max="1282" width="15.7265625" style="106" customWidth="1"/>
    <col min="1283" max="1283" width="47.1796875" style="106" customWidth="1"/>
    <col min="1284" max="1285" width="5.54296875" style="106" customWidth="1"/>
    <col min="1286" max="1286" width="11.7265625" style="106" customWidth="1"/>
    <col min="1287" max="1536" width="9.54296875" style="106"/>
    <col min="1537" max="1537" width="7.26953125" style="106" customWidth="1"/>
    <col min="1538" max="1538" width="15.7265625" style="106" customWidth="1"/>
    <col min="1539" max="1539" width="47.1796875" style="106" customWidth="1"/>
    <col min="1540" max="1541" width="5.54296875" style="106" customWidth="1"/>
    <col min="1542" max="1542" width="11.7265625" style="106" customWidth="1"/>
    <col min="1543" max="1792" width="9.54296875" style="106"/>
    <col min="1793" max="1793" width="7.26953125" style="106" customWidth="1"/>
    <col min="1794" max="1794" width="15.7265625" style="106" customWidth="1"/>
    <col min="1795" max="1795" width="47.1796875" style="106" customWidth="1"/>
    <col min="1796" max="1797" width="5.54296875" style="106" customWidth="1"/>
    <col min="1798" max="1798" width="11.7265625" style="106" customWidth="1"/>
    <col min="1799" max="2048" width="9.54296875" style="106"/>
    <col min="2049" max="2049" width="7.26953125" style="106" customWidth="1"/>
    <col min="2050" max="2050" width="15.7265625" style="106" customWidth="1"/>
    <col min="2051" max="2051" width="47.1796875" style="106" customWidth="1"/>
    <col min="2052" max="2053" width="5.54296875" style="106" customWidth="1"/>
    <col min="2054" max="2054" width="11.7265625" style="106" customWidth="1"/>
    <col min="2055" max="2304" width="9.54296875" style="106"/>
    <col min="2305" max="2305" width="7.26953125" style="106" customWidth="1"/>
    <col min="2306" max="2306" width="15.7265625" style="106" customWidth="1"/>
    <col min="2307" max="2307" width="47.1796875" style="106" customWidth="1"/>
    <col min="2308" max="2309" width="5.54296875" style="106" customWidth="1"/>
    <col min="2310" max="2310" width="11.7265625" style="106" customWidth="1"/>
    <col min="2311" max="2560" width="9.54296875" style="106"/>
    <col min="2561" max="2561" width="7.26953125" style="106" customWidth="1"/>
    <col min="2562" max="2562" width="15.7265625" style="106" customWidth="1"/>
    <col min="2563" max="2563" width="47.1796875" style="106" customWidth="1"/>
    <col min="2564" max="2565" width="5.54296875" style="106" customWidth="1"/>
    <col min="2566" max="2566" width="11.7265625" style="106" customWidth="1"/>
    <col min="2567" max="2816" width="9.54296875" style="106"/>
    <col min="2817" max="2817" width="7.26953125" style="106" customWidth="1"/>
    <col min="2818" max="2818" width="15.7265625" style="106" customWidth="1"/>
    <col min="2819" max="2819" width="47.1796875" style="106" customWidth="1"/>
    <col min="2820" max="2821" width="5.54296875" style="106" customWidth="1"/>
    <col min="2822" max="2822" width="11.7265625" style="106" customWidth="1"/>
    <col min="2823" max="3072" width="9.54296875" style="106"/>
    <col min="3073" max="3073" width="7.26953125" style="106" customWidth="1"/>
    <col min="3074" max="3074" width="15.7265625" style="106" customWidth="1"/>
    <col min="3075" max="3075" width="47.1796875" style="106" customWidth="1"/>
    <col min="3076" max="3077" width="5.54296875" style="106" customWidth="1"/>
    <col min="3078" max="3078" width="11.7265625" style="106" customWidth="1"/>
    <col min="3079" max="3328" width="9.54296875" style="106"/>
    <col min="3329" max="3329" width="7.26953125" style="106" customWidth="1"/>
    <col min="3330" max="3330" width="15.7265625" style="106" customWidth="1"/>
    <col min="3331" max="3331" width="47.1796875" style="106" customWidth="1"/>
    <col min="3332" max="3333" width="5.54296875" style="106" customWidth="1"/>
    <col min="3334" max="3334" width="11.7265625" style="106" customWidth="1"/>
    <col min="3335" max="3584" width="9.54296875" style="106"/>
    <col min="3585" max="3585" width="7.26953125" style="106" customWidth="1"/>
    <col min="3586" max="3586" width="15.7265625" style="106" customWidth="1"/>
    <col min="3587" max="3587" width="47.1796875" style="106" customWidth="1"/>
    <col min="3588" max="3589" width="5.54296875" style="106" customWidth="1"/>
    <col min="3590" max="3590" width="11.7265625" style="106" customWidth="1"/>
    <col min="3591" max="3840" width="9.54296875" style="106"/>
    <col min="3841" max="3841" width="7.26953125" style="106" customWidth="1"/>
    <col min="3842" max="3842" width="15.7265625" style="106" customWidth="1"/>
    <col min="3843" max="3843" width="47.1796875" style="106" customWidth="1"/>
    <col min="3844" max="3845" width="5.54296875" style="106" customWidth="1"/>
    <col min="3846" max="3846" width="11.7265625" style="106" customWidth="1"/>
    <col min="3847" max="4096" width="9.54296875" style="106"/>
    <col min="4097" max="4097" width="7.26953125" style="106" customWidth="1"/>
    <col min="4098" max="4098" width="15.7265625" style="106" customWidth="1"/>
    <col min="4099" max="4099" width="47.1796875" style="106" customWidth="1"/>
    <col min="4100" max="4101" width="5.54296875" style="106" customWidth="1"/>
    <col min="4102" max="4102" width="11.7265625" style="106" customWidth="1"/>
    <col min="4103" max="4352" width="9.54296875" style="106"/>
    <col min="4353" max="4353" width="7.26953125" style="106" customWidth="1"/>
    <col min="4354" max="4354" width="15.7265625" style="106" customWidth="1"/>
    <col min="4355" max="4355" width="47.1796875" style="106" customWidth="1"/>
    <col min="4356" max="4357" width="5.54296875" style="106" customWidth="1"/>
    <col min="4358" max="4358" width="11.7265625" style="106" customWidth="1"/>
    <col min="4359" max="4608" width="9.54296875" style="106"/>
    <col min="4609" max="4609" width="7.26953125" style="106" customWidth="1"/>
    <col min="4610" max="4610" width="15.7265625" style="106" customWidth="1"/>
    <col min="4611" max="4611" width="47.1796875" style="106" customWidth="1"/>
    <col min="4612" max="4613" width="5.54296875" style="106" customWidth="1"/>
    <col min="4614" max="4614" width="11.7265625" style="106" customWidth="1"/>
    <col min="4615" max="4864" width="9.54296875" style="106"/>
    <col min="4865" max="4865" width="7.26953125" style="106" customWidth="1"/>
    <col min="4866" max="4866" width="15.7265625" style="106" customWidth="1"/>
    <col min="4867" max="4867" width="47.1796875" style="106" customWidth="1"/>
    <col min="4868" max="4869" width="5.54296875" style="106" customWidth="1"/>
    <col min="4870" max="4870" width="11.7265625" style="106" customWidth="1"/>
    <col min="4871" max="5120" width="9.54296875" style="106"/>
    <col min="5121" max="5121" width="7.26953125" style="106" customWidth="1"/>
    <col min="5122" max="5122" width="15.7265625" style="106" customWidth="1"/>
    <col min="5123" max="5123" width="47.1796875" style="106" customWidth="1"/>
    <col min="5124" max="5125" width="5.54296875" style="106" customWidth="1"/>
    <col min="5126" max="5126" width="11.7265625" style="106" customWidth="1"/>
    <col min="5127" max="5376" width="9.54296875" style="106"/>
    <col min="5377" max="5377" width="7.26953125" style="106" customWidth="1"/>
    <col min="5378" max="5378" width="15.7265625" style="106" customWidth="1"/>
    <col min="5379" max="5379" width="47.1796875" style="106" customWidth="1"/>
    <col min="5380" max="5381" width="5.54296875" style="106" customWidth="1"/>
    <col min="5382" max="5382" width="11.7265625" style="106" customWidth="1"/>
    <col min="5383" max="5632" width="9.54296875" style="106"/>
    <col min="5633" max="5633" width="7.26953125" style="106" customWidth="1"/>
    <col min="5634" max="5634" width="15.7265625" style="106" customWidth="1"/>
    <col min="5635" max="5635" width="47.1796875" style="106" customWidth="1"/>
    <col min="5636" max="5637" width="5.54296875" style="106" customWidth="1"/>
    <col min="5638" max="5638" width="11.7265625" style="106" customWidth="1"/>
    <col min="5639" max="5888" width="9.54296875" style="106"/>
    <col min="5889" max="5889" width="7.26953125" style="106" customWidth="1"/>
    <col min="5890" max="5890" width="15.7265625" style="106" customWidth="1"/>
    <col min="5891" max="5891" width="47.1796875" style="106" customWidth="1"/>
    <col min="5892" max="5893" width="5.54296875" style="106" customWidth="1"/>
    <col min="5894" max="5894" width="11.7265625" style="106" customWidth="1"/>
    <col min="5895" max="6144" width="9.54296875" style="106"/>
    <col min="6145" max="6145" width="7.26953125" style="106" customWidth="1"/>
    <col min="6146" max="6146" width="15.7265625" style="106" customWidth="1"/>
    <col min="6147" max="6147" width="47.1796875" style="106" customWidth="1"/>
    <col min="6148" max="6149" width="5.54296875" style="106" customWidth="1"/>
    <col min="6150" max="6150" width="11.7265625" style="106" customWidth="1"/>
    <col min="6151" max="6400" width="9.54296875" style="106"/>
    <col min="6401" max="6401" width="7.26953125" style="106" customWidth="1"/>
    <col min="6402" max="6402" width="15.7265625" style="106" customWidth="1"/>
    <col min="6403" max="6403" width="47.1796875" style="106" customWidth="1"/>
    <col min="6404" max="6405" width="5.54296875" style="106" customWidth="1"/>
    <col min="6406" max="6406" width="11.7265625" style="106" customWidth="1"/>
    <col min="6407" max="6656" width="9.54296875" style="106"/>
    <col min="6657" max="6657" width="7.26953125" style="106" customWidth="1"/>
    <col min="6658" max="6658" width="15.7265625" style="106" customWidth="1"/>
    <col min="6659" max="6659" width="47.1796875" style="106" customWidth="1"/>
    <col min="6660" max="6661" width="5.54296875" style="106" customWidth="1"/>
    <col min="6662" max="6662" width="11.7265625" style="106" customWidth="1"/>
    <col min="6663" max="6912" width="9.54296875" style="106"/>
    <col min="6913" max="6913" width="7.26953125" style="106" customWidth="1"/>
    <col min="6914" max="6914" width="15.7265625" style="106" customWidth="1"/>
    <col min="6915" max="6915" width="47.1796875" style="106" customWidth="1"/>
    <col min="6916" max="6917" width="5.54296875" style="106" customWidth="1"/>
    <col min="6918" max="6918" width="11.7265625" style="106" customWidth="1"/>
    <col min="6919" max="7168" width="9.54296875" style="106"/>
    <col min="7169" max="7169" width="7.26953125" style="106" customWidth="1"/>
    <col min="7170" max="7170" width="15.7265625" style="106" customWidth="1"/>
    <col min="7171" max="7171" width="47.1796875" style="106" customWidth="1"/>
    <col min="7172" max="7173" width="5.54296875" style="106" customWidth="1"/>
    <col min="7174" max="7174" width="11.7265625" style="106" customWidth="1"/>
    <col min="7175" max="7424" width="9.54296875" style="106"/>
    <col min="7425" max="7425" width="7.26953125" style="106" customWidth="1"/>
    <col min="7426" max="7426" width="15.7265625" style="106" customWidth="1"/>
    <col min="7427" max="7427" width="47.1796875" style="106" customWidth="1"/>
    <col min="7428" max="7429" width="5.54296875" style="106" customWidth="1"/>
    <col min="7430" max="7430" width="11.7265625" style="106" customWidth="1"/>
    <col min="7431" max="7680" width="9.54296875" style="106"/>
    <col min="7681" max="7681" width="7.26953125" style="106" customWidth="1"/>
    <col min="7682" max="7682" width="15.7265625" style="106" customWidth="1"/>
    <col min="7683" max="7683" width="47.1796875" style="106" customWidth="1"/>
    <col min="7684" max="7685" width="5.54296875" style="106" customWidth="1"/>
    <col min="7686" max="7686" width="11.7265625" style="106" customWidth="1"/>
    <col min="7687" max="7936" width="9.54296875" style="106"/>
    <col min="7937" max="7937" width="7.26953125" style="106" customWidth="1"/>
    <col min="7938" max="7938" width="15.7265625" style="106" customWidth="1"/>
    <col min="7939" max="7939" width="47.1796875" style="106" customWidth="1"/>
    <col min="7940" max="7941" width="5.54296875" style="106" customWidth="1"/>
    <col min="7942" max="7942" width="11.7265625" style="106" customWidth="1"/>
    <col min="7943" max="8192" width="9.54296875" style="106"/>
    <col min="8193" max="8193" width="7.26953125" style="106" customWidth="1"/>
    <col min="8194" max="8194" width="15.7265625" style="106" customWidth="1"/>
    <col min="8195" max="8195" width="47.1796875" style="106" customWidth="1"/>
    <col min="8196" max="8197" width="5.54296875" style="106" customWidth="1"/>
    <col min="8198" max="8198" width="11.7265625" style="106" customWidth="1"/>
    <col min="8199" max="8448" width="9.54296875" style="106"/>
    <col min="8449" max="8449" width="7.26953125" style="106" customWidth="1"/>
    <col min="8450" max="8450" width="15.7265625" style="106" customWidth="1"/>
    <col min="8451" max="8451" width="47.1796875" style="106" customWidth="1"/>
    <col min="8452" max="8453" width="5.54296875" style="106" customWidth="1"/>
    <col min="8454" max="8454" width="11.7265625" style="106" customWidth="1"/>
    <col min="8455" max="8704" width="9.54296875" style="106"/>
    <col min="8705" max="8705" width="7.26953125" style="106" customWidth="1"/>
    <col min="8706" max="8706" width="15.7265625" style="106" customWidth="1"/>
    <col min="8707" max="8707" width="47.1796875" style="106" customWidth="1"/>
    <col min="8708" max="8709" width="5.54296875" style="106" customWidth="1"/>
    <col min="8710" max="8710" width="11.7265625" style="106" customWidth="1"/>
    <col min="8711" max="8960" width="9.54296875" style="106"/>
    <col min="8961" max="8961" width="7.26953125" style="106" customWidth="1"/>
    <col min="8962" max="8962" width="15.7265625" style="106" customWidth="1"/>
    <col min="8963" max="8963" width="47.1796875" style="106" customWidth="1"/>
    <col min="8964" max="8965" width="5.54296875" style="106" customWidth="1"/>
    <col min="8966" max="8966" width="11.7265625" style="106" customWidth="1"/>
    <col min="8967" max="9216" width="9.54296875" style="106"/>
    <col min="9217" max="9217" width="7.26953125" style="106" customWidth="1"/>
    <col min="9218" max="9218" width="15.7265625" style="106" customWidth="1"/>
    <col min="9219" max="9219" width="47.1796875" style="106" customWidth="1"/>
    <col min="9220" max="9221" width="5.54296875" style="106" customWidth="1"/>
    <col min="9222" max="9222" width="11.7265625" style="106" customWidth="1"/>
    <col min="9223" max="9472" width="9.54296875" style="106"/>
    <col min="9473" max="9473" width="7.26953125" style="106" customWidth="1"/>
    <col min="9474" max="9474" width="15.7265625" style="106" customWidth="1"/>
    <col min="9475" max="9475" width="47.1796875" style="106" customWidth="1"/>
    <col min="9476" max="9477" width="5.54296875" style="106" customWidth="1"/>
    <col min="9478" max="9478" width="11.7265625" style="106" customWidth="1"/>
    <col min="9479" max="9728" width="9.54296875" style="106"/>
    <col min="9729" max="9729" width="7.26953125" style="106" customWidth="1"/>
    <col min="9730" max="9730" width="15.7265625" style="106" customWidth="1"/>
    <col min="9731" max="9731" width="47.1796875" style="106" customWidth="1"/>
    <col min="9732" max="9733" width="5.54296875" style="106" customWidth="1"/>
    <col min="9734" max="9734" width="11.7265625" style="106" customWidth="1"/>
    <col min="9735" max="9984" width="9.54296875" style="106"/>
    <col min="9985" max="9985" width="7.26953125" style="106" customWidth="1"/>
    <col min="9986" max="9986" width="15.7265625" style="106" customWidth="1"/>
    <col min="9987" max="9987" width="47.1796875" style="106" customWidth="1"/>
    <col min="9988" max="9989" width="5.54296875" style="106" customWidth="1"/>
    <col min="9990" max="9990" width="11.7265625" style="106" customWidth="1"/>
    <col min="9991" max="10240" width="9.54296875" style="106"/>
    <col min="10241" max="10241" width="7.26953125" style="106" customWidth="1"/>
    <col min="10242" max="10242" width="15.7265625" style="106" customWidth="1"/>
    <col min="10243" max="10243" width="47.1796875" style="106" customWidth="1"/>
    <col min="10244" max="10245" width="5.54296875" style="106" customWidth="1"/>
    <col min="10246" max="10246" width="11.7265625" style="106" customWidth="1"/>
    <col min="10247" max="10496" width="9.54296875" style="106"/>
    <col min="10497" max="10497" width="7.26953125" style="106" customWidth="1"/>
    <col min="10498" max="10498" width="15.7265625" style="106" customWidth="1"/>
    <col min="10499" max="10499" width="47.1796875" style="106" customWidth="1"/>
    <col min="10500" max="10501" width="5.54296875" style="106" customWidth="1"/>
    <col min="10502" max="10502" width="11.7265625" style="106" customWidth="1"/>
    <col min="10503" max="10752" width="9.54296875" style="106"/>
    <col min="10753" max="10753" width="7.26953125" style="106" customWidth="1"/>
    <col min="10754" max="10754" width="15.7265625" style="106" customWidth="1"/>
    <col min="10755" max="10755" width="47.1796875" style="106" customWidth="1"/>
    <col min="10756" max="10757" width="5.54296875" style="106" customWidth="1"/>
    <col min="10758" max="10758" width="11.7265625" style="106" customWidth="1"/>
    <col min="10759" max="11008" width="9.54296875" style="106"/>
    <col min="11009" max="11009" width="7.26953125" style="106" customWidth="1"/>
    <col min="11010" max="11010" width="15.7265625" style="106" customWidth="1"/>
    <col min="11011" max="11011" width="47.1796875" style="106" customWidth="1"/>
    <col min="11012" max="11013" width="5.54296875" style="106" customWidth="1"/>
    <col min="11014" max="11014" width="11.7265625" style="106" customWidth="1"/>
    <col min="11015" max="11264" width="9.54296875" style="106"/>
    <col min="11265" max="11265" width="7.26953125" style="106" customWidth="1"/>
    <col min="11266" max="11266" width="15.7265625" style="106" customWidth="1"/>
    <col min="11267" max="11267" width="47.1796875" style="106" customWidth="1"/>
    <col min="11268" max="11269" width="5.54296875" style="106" customWidth="1"/>
    <col min="11270" max="11270" width="11.7265625" style="106" customWidth="1"/>
    <col min="11271" max="11520" width="9.54296875" style="106"/>
    <col min="11521" max="11521" width="7.26953125" style="106" customWidth="1"/>
    <col min="11522" max="11522" width="15.7265625" style="106" customWidth="1"/>
    <col min="11523" max="11523" width="47.1796875" style="106" customWidth="1"/>
    <col min="11524" max="11525" width="5.54296875" style="106" customWidth="1"/>
    <col min="11526" max="11526" width="11.7265625" style="106" customWidth="1"/>
    <col min="11527" max="11776" width="9.54296875" style="106"/>
    <col min="11777" max="11777" width="7.26953125" style="106" customWidth="1"/>
    <col min="11778" max="11778" width="15.7265625" style="106" customWidth="1"/>
    <col min="11779" max="11779" width="47.1796875" style="106" customWidth="1"/>
    <col min="11780" max="11781" width="5.54296875" style="106" customWidth="1"/>
    <col min="11782" max="11782" width="11.7265625" style="106" customWidth="1"/>
    <col min="11783" max="12032" width="9.54296875" style="106"/>
    <col min="12033" max="12033" width="7.26953125" style="106" customWidth="1"/>
    <col min="12034" max="12034" width="15.7265625" style="106" customWidth="1"/>
    <col min="12035" max="12035" width="47.1796875" style="106" customWidth="1"/>
    <col min="12036" max="12037" width="5.54296875" style="106" customWidth="1"/>
    <col min="12038" max="12038" width="11.7265625" style="106" customWidth="1"/>
    <col min="12039" max="12288" width="9.54296875" style="106"/>
    <col min="12289" max="12289" width="7.26953125" style="106" customWidth="1"/>
    <col min="12290" max="12290" width="15.7265625" style="106" customWidth="1"/>
    <col min="12291" max="12291" width="47.1796875" style="106" customWidth="1"/>
    <col min="12292" max="12293" width="5.54296875" style="106" customWidth="1"/>
    <col min="12294" max="12294" width="11.7265625" style="106" customWidth="1"/>
    <col min="12295" max="12544" width="9.54296875" style="106"/>
    <col min="12545" max="12545" width="7.26953125" style="106" customWidth="1"/>
    <col min="12546" max="12546" width="15.7265625" style="106" customWidth="1"/>
    <col min="12547" max="12547" width="47.1796875" style="106" customWidth="1"/>
    <col min="12548" max="12549" width="5.54296875" style="106" customWidth="1"/>
    <col min="12550" max="12550" width="11.7265625" style="106" customWidth="1"/>
    <col min="12551" max="12800" width="9.54296875" style="106"/>
    <col min="12801" max="12801" width="7.26953125" style="106" customWidth="1"/>
    <col min="12802" max="12802" width="15.7265625" style="106" customWidth="1"/>
    <col min="12803" max="12803" width="47.1796875" style="106" customWidth="1"/>
    <col min="12804" max="12805" width="5.54296875" style="106" customWidth="1"/>
    <col min="12806" max="12806" width="11.7265625" style="106" customWidth="1"/>
    <col min="12807" max="13056" width="9.54296875" style="106"/>
    <col min="13057" max="13057" width="7.26953125" style="106" customWidth="1"/>
    <col min="13058" max="13058" width="15.7265625" style="106" customWidth="1"/>
    <col min="13059" max="13059" width="47.1796875" style="106" customWidth="1"/>
    <col min="13060" max="13061" width="5.54296875" style="106" customWidth="1"/>
    <col min="13062" max="13062" width="11.7265625" style="106" customWidth="1"/>
    <col min="13063" max="13312" width="9.54296875" style="106"/>
    <col min="13313" max="13313" width="7.26953125" style="106" customWidth="1"/>
    <col min="13314" max="13314" width="15.7265625" style="106" customWidth="1"/>
    <col min="13315" max="13315" width="47.1796875" style="106" customWidth="1"/>
    <col min="13316" max="13317" width="5.54296875" style="106" customWidth="1"/>
    <col min="13318" max="13318" width="11.7265625" style="106" customWidth="1"/>
    <col min="13319" max="13568" width="9.54296875" style="106"/>
    <col min="13569" max="13569" width="7.26953125" style="106" customWidth="1"/>
    <col min="13570" max="13570" width="15.7265625" style="106" customWidth="1"/>
    <col min="13571" max="13571" width="47.1796875" style="106" customWidth="1"/>
    <col min="13572" max="13573" width="5.54296875" style="106" customWidth="1"/>
    <col min="13574" max="13574" width="11.7265625" style="106" customWidth="1"/>
    <col min="13575" max="13824" width="9.54296875" style="106"/>
    <col min="13825" max="13825" width="7.26953125" style="106" customWidth="1"/>
    <col min="13826" max="13826" width="15.7265625" style="106" customWidth="1"/>
    <col min="13827" max="13827" width="47.1796875" style="106" customWidth="1"/>
    <col min="13828" max="13829" width="5.54296875" style="106" customWidth="1"/>
    <col min="13830" max="13830" width="11.7265625" style="106" customWidth="1"/>
    <col min="13831" max="14080" width="9.54296875" style="106"/>
    <col min="14081" max="14081" width="7.26953125" style="106" customWidth="1"/>
    <col min="14082" max="14082" width="15.7265625" style="106" customWidth="1"/>
    <col min="14083" max="14083" width="47.1796875" style="106" customWidth="1"/>
    <col min="14084" max="14085" width="5.54296875" style="106" customWidth="1"/>
    <col min="14086" max="14086" width="11.7265625" style="106" customWidth="1"/>
    <col min="14087" max="14336" width="9.54296875" style="106"/>
    <col min="14337" max="14337" width="7.26953125" style="106" customWidth="1"/>
    <col min="14338" max="14338" width="15.7265625" style="106" customWidth="1"/>
    <col min="14339" max="14339" width="47.1796875" style="106" customWidth="1"/>
    <col min="14340" max="14341" width="5.54296875" style="106" customWidth="1"/>
    <col min="14342" max="14342" width="11.7265625" style="106" customWidth="1"/>
    <col min="14343" max="14592" width="9.54296875" style="106"/>
    <col min="14593" max="14593" width="7.26953125" style="106" customWidth="1"/>
    <col min="14594" max="14594" width="15.7265625" style="106" customWidth="1"/>
    <col min="14595" max="14595" width="47.1796875" style="106" customWidth="1"/>
    <col min="14596" max="14597" width="5.54296875" style="106" customWidth="1"/>
    <col min="14598" max="14598" width="11.7265625" style="106" customWidth="1"/>
    <col min="14599" max="14848" width="9.54296875" style="106"/>
    <col min="14849" max="14849" width="7.26953125" style="106" customWidth="1"/>
    <col min="14850" max="14850" width="15.7265625" style="106" customWidth="1"/>
    <col min="14851" max="14851" width="47.1796875" style="106" customWidth="1"/>
    <col min="14852" max="14853" width="5.54296875" style="106" customWidth="1"/>
    <col min="14854" max="14854" width="11.7265625" style="106" customWidth="1"/>
    <col min="14855" max="15104" width="9.54296875" style="106"/>
    <col min="15105" max="15105" width="7.26953125" style="106" customWidth="1"/>
    <col min="15106" max="15106" width="15.7265625" style="106" customWidth="1"/>
    <col min="15107" max="15107" width="47.1796875" style="106" customWidth="1"/>
    <col min="15108" max="15109" width="5.54296875" style="106" customWidth="1"/>
    <col min="15110" max="15110" width="11.7265625" style="106" customWidth="1"/>
    <col min="15111" max="15360" width="9.54296875" style="106"/>
    <col min="15361" max="15361" width="7.26953125" style="106" customWidth="1"/>
    <col min="15362" max="15362" width="15.7265625" style="106" customWidth="1"/>
    <col min="15363" max="15363" width="47.1796875" style="106" customWidth="1"/>
    <col min="15364" max="15365" width="5.54296875" style="106" customWidth="1"/>
    <col min="15366" max="15366" width="11.7265625" style="106" customWidth="1"/>
    <col min="15367" max="15616" width="9.54296875" style="106"/>
    <col min="15617" max="15617" width="7.26953125" style="106" customWidth="1"/>
    <col min="15618" max="15618" width="15.7265625" style="106" customWidth="1"/>
    <col min="15619" max="15619" width="47.1796875" style="106" customWidth="1"/>
    <col min="15620" max="15621" width="5.54296875" style="106" customWidth="1"/>
    <col min="15622" max="15622" width="11.7265625" style="106" customWidth="1"/>
    <col min="15623" max="15872" width="9.54296875" style="106"/>
    <col min="15873" max="15873" width="7.26953125" style="106" customWidth="1"/>
    <col min="15874" max="15874" width="15.7265625" style="106" customWidth="1"/>
    <col min="15875" max="15875" width="47.1796875" style="106" customWidth="1"/>
    <col min="15876" max="15877" width="5.54296875" style="106" customWidth="1"/>
    <col min="15878" max="15878" width="11.7265625" style="106" customWidth="1"/>
    <col min="15879" max="16128" width="9.54296875" style="106"/>
    <col min="16129" max="16129" width="7.26953125" style="106" customWidth="1"/>
    <col min="16130" max="16130" width="15.7265625" style="106" customWidth="1"/>
    <col min="16131" max="16131" width="47.1796875" style="106" customWidth="1"/>
    <col min="16132" max="16133" width="5.54296875" style="106" customWidth="1"/>
    <col min="16134" max="16134" width="11.7265625" style="106" customWidth="1"/>
    <col min="16135" max="16384" width="9.54296875" style="106"/>
  </cols>
  <sheetData>
    <row r="1" spans="1:6" s="99" customFormat="1" ht="33.75" customHeight="1" x14ac:dyDescent="0.25">
      <c r="A1" s="209"/>
      <c r="B1" s="210"/>
      <c r="C1" s="210"/>
      <c r="D1" s="210"/>
      <c r="E1" s="210"/>
      <c r="F1" s="211" t="s">
        <v>640</v>
      </c>
    </row>
    <row r="2" spans="1:6" s="104" customFormat="1" ht="15" customHeight="1" x14ac:dyDescent="0.25">
      <c r="A2" s="100"/>
      <c r="B2" s="101"/>
      <c r="C2" s="102"/>
      <c r="D2" s="103"/>
      <c r="E2" s="103"/>
      <c r="F2" s="102"/>
    </row>
    <row r="3" spans="1:6" ht="13" x14ac:dyDescent="0.3">
      <c r="A3" s="104"/>
      <c r="B3" s="105"/>
      <c r="C3" s="104"/>
      <c r="D3" s="105"/>
      <c r="E3" s="104"/>
      <c r="F3" s="104"/>
    </row>
    <row r="4" spans="1:6" s="107" customFormat="1" ht="15.5" x14ac:dyDescent="0.35">
      <c r="A4" s="801" t="s">
        <v>648</v>
      </c>
      <c r="B4" s="801"/>
      <c r="C4" s="801"/>
      <c r="D4" s="801"/>
      <c r="E4" s="801"/>
      <c r="F4" s="801"/>
    </row>
    <row r="5" spans="1:6" ht="13" x14ac:dyDescent="0.3">
      <c r="A5" s="104"/>
      <c r="B5" s="105"/>
      <c r="C5" s="104"/>
      <c r="D5" s="105"/>
      <c r="E5" s="104"/>
      <c r="F5" s="104"/>
    </row>
    <row r="6" spans="1:6" ht="12.75" customHeight="1" x14ac:dyDescent="0.25">
      <c r="A6" s="108" t="s">
        <v>678</v>
      </c>
      <c r="B6" s="109"/>
      <c r="C6" s="802" t="s">
        <v>683</v>
      </c>
      <c r="D6" s="802"/>
      <c r="E6" s="802"/>
      <c r="F6" s="802"/>
    </row>
    <row r="7" spans="1:6" ht="12.75" customHeight="1" x14ac:dyDescent="0.25">
      <c r="A7" s="108"/>
      <c r="B7" s="109"/>
      <c r="C7" s="110"/>
      <c r="D7" s="110"/>
      <c r="E7" s="110"/>
      <c r="F7" s="110"/>
    </row>
    <row r="8" spans="1:6" ht="12.75" customHeight="1" x14ac:dyDescent="0.25">
      <c r="A8" s="108" t="s">
        <v>649</v>
      </c>
      <c r="B8" s="109"/>
      <c r="C8" s="802" t="s">
        <v>641</v>
      </c>
      <c r="D8" s="802"/>
      <c r="E8" s="802"/>
      <c r="F8" s="802"/>
    </row>
    <row r="9" spans="1:6" ht="12.75" customHeight="1" x14ac:dyDescent="0.25">
      <c r="A9" s="108"/>
      <c r="B9" s="109"/>
      <c r="C9" s="110"/>
      <c r="D9" s="110"/>
      <c r="E9" s="110"/>
      <c r="F9" s="110"/>
    </row>
    <row r="10" spans="1:6" ht="12.75" customHeight="1" x14ac:dyDescent="0.25">
      <c r="A10" s="108" t="s">
        <v>650</v>
      </c>
      <c r="C10" s="802" t="s">
        <v>703</v>
      </c>
      <c r="D10" s="802"/>
      <c r="E10" s="802"/>
      <c r="F10" s="802"/>
    </row>
    <row r="11" spans="1:6" ht="12.75" customHeight="1" x14ac:dyDescent="0.3">
      <c r="A11" s="105"/>
      <c r="B11" s="104"/>
      <c r="C11" s="111"/>
      <c r="D11" s="110"/>
      <c r="E11" s="112"/>
      <c r="F11" s="110"/>
    </row>
    <row r="12" spans="1:6" ht="12.75" customHeight="1" x14ac:dyDescent="0.25">
      <c r="A12" s="108" t="s">
        <v>682</v>
      </c>
      <c r="B12" s="104"/>
      <c r="C12" s="802" t="s">
        <v>909</v>
      </c>
      <c r="D12" s="802"/>
      <c r="E12" s="802"/>
      <c r="F12" s="802"/>
    </row>
    <row r="13" spans="1:6" ht="12.75" customHeight="1" x14ac:dyDescent="0.25">
      <c r="C13" s="113"/>
      <c r="D13" s="113"/>
      <c r="E13" s="113"/>
      <c r="F13" s="113"/>
    </row>
    <row r="14" spans="1:6" ht="12.75" customHeight="1" x14ac:dyDescent="0.25">
      <c r="A14" s="108" t="s">
        <v>651</v>
      </c>
      <c r="B14" s="104"/>
      <c r="C14" s="114">
        <v>46013</v>
      </c>
      <c r="D14" s="110"/>
      <c r="E14" s="110"/>
      <c r="F14" s="110"/>
    </row>
    <row r="15" spans="1:6" ht="12.75" customHeight="1" x14ac:dyDescent="0.3">
      <c r="A15" s="105"/>
      <c r="B15" s="104"/>
      <c r="C15" s="114"/>
      <c r="D15" s="110"/>
      <c r="E15" s="110"/>
      <c r="F15" s="110"/>
    </row>
    <row r="16" spans="1:6" ht="12.75" customHeight="1" x14ac:dyDescent="0.3">
      <c r="A16" s="135" t="s">
        <v>652</v>
      </c>
      <c r="B16" s="104"/>
      <c r="C16" s="114" t="s">
        <v>681</v>
      </c>
      <c r="D16" s="110"/>
      <c r="E16" s="110"/>
      <c r="F16" s="110"/>
    </row>
    <row r="17" spans="1:6" ht="12.75" customHeight="1" x14ac:dyDescent="0.3">
      <c r="A17" s="105"/>
      <c r="B17" s="104"/>
      <c r="C17" s="114"/>
      <c r="D17" s="110"/>
      <c r="E17" s="110"/>
      <c r="F17" s="110"/>
    </row>
    <row r="18" spans="1:6" ht="12.75" customHeight="1" x14ac:dyDescent="0.3">
      <c r="A18" s="135" t="s">
        <v>685</v>
      </c>
      <c r="B18" s="104"/>
      <c r="D18" s="110"/>
      <c r="E18" s="110"/>
      <c r="F18" s="110"/>
    </row>
    <row r="19" spans="1:6" ht="12.75" customHeight="1" x14ac:dyDescent="0.3">
      <c r="A19" s="105" t="s">
        <v>684</v>
      </c>
      <c r="B19" s="104"/>
      <c r="C19" s="610" t="s">
        <v>919</v>
      </c>
      <c r="D19" s="110"/>
      <c r="E19" s="110"/>
      <c r="F19" s="110"/>
    </row>
    <row r="20" spans="1:6" ht="12.75" customHeight="1" x14ac:dyDescent="0.3">
      <c r="A20" s="105"/>
      <c r="B20" s="104"/>
      <c r="C20" s="110"/>
      <c r="D20" s="110"/>
      <c r="E20" s="110"/>
      <c r="F20" s="110"/>
    </row>
    <row r="21" spans="1:6" ht="12.75" customHeight="1" x14ac:dyDescent="0.3">
      <c r="A21" s="105" t="s">
        <v>679</v>
      </c>
      <c r="B21" s="104"/>
      <c r="C21" s="115" t="s">
        <v>653</v>
      </c>
      <c r="D21" s="115"/>
      <c r="E21" s="115"/>
      <c r="F21" s="115"/>
    </row>
    <row r="22" spans="1:6" ht="13" x14ac:dyDescent="0.3">
      <c r="A22" s="105"/>
      <c r="B22" s="104"/>
      <c r="C22" s="110" t="s">
        <v>654</v>
      </c>
      <c r="D22" s="110"/>
      <c r="E22" s="110"/>
      <c r="F22" s="110"/>
    </row>
    <row r="23" spans="1:6" ht="13" x14ac:dyDescent="0.3">
      <c r="A23" s="105"/>
      <c r="B23" s="104"/>
      <c r="C23" s="110"/>
      <c r="D23" s="110"/>
      <c r="E23" s="110"/>
      <c r="F23" s="110"/>
    </row>
    <row r="24" spans="1:6" ht="15.75" customHeight="1" x14ac:dyDescent="0.3">
      <c r="A24" s="105" t="s">
        <v>655</v>
      </c>
      <c r="B24" s="104"/>
      <c r="C24" s="115" t="s">
        <v>656</v>
      </c>
      <c r="D24" s="115"/>
      <c r="E24" s="115"/>
      <c r="F24" s="115"/>
    </row>
    <row r="25" spans="1:6" ht="13" x14ac:dyDescent="0.3">
      <c r="A25" s="105"/>
      <c r="B25" s="104"/>
      <c r="C25" s="115" t="s">
        <v>657</v>
      </c>
      <c r="D25" s="115"/>
      <c r="E25" s="115"/>
      <c r="F25" s="115"/>
    </row>
    <row r="26" spans="1:6" ht="15.75" customHeight="1" x14ac:dyDescent="0.3">
      <c r="A26" s="105"/>
      <c r="B26" s="104"/>
      <c r="C26" s="115" t="s">
        <v>658</v>
      </c>
      <c r="D26" s="115"/>
      <c r="E26" s="115"/>
      <c r="F26" s="115"/>
    </row>
    <row r="27" spans="1:6" ht="12.5" x14ac:dyDescent="0.25">
      <c r="A27" s="104" t="s">
        <v>659</v>
      </c>
      <c r="B27" s="116"/>
      <c r="C27" s="134" t="s">
        <v>660</v>
      </c>
      <c r="D27" s="117"/>
      <c r="E27" s="117"/>
      <c r="F27" s="117"/>
    </row>
    <row r="28" spans="1:6" ht="18" customHeight="1" x14ac:dyDescent="0.25">
      <c r="A28" s="104" t="s">
        <v>661</v>
      </c>
      <c r="B28" s="118"/>
      <c r="C28" s="115" t="s">
        <v>662</v>
      </c>
      <c r="D28" s="115"/>
      <c r="E28" s="115"/>
      <c r="F28" s="115"/>
    </row>
    <row r="29" spans="1:6" ht="18" customHeight="1" x14ac:dyDescent="0.25">
      <c r="A29" s="104"/>
      <c r="B29" s="118"/>
      <c r="C29" s="115"/>
      <c r="D29" s="115"/>
      <c r="E29" s="115"/>
      <c r="F29" s="115"/>
    </row>
    <row r="30" spans="1:6" s="120" customFormat="1" ht="20.149999999999999" customHeight="1" x14ac:dyDescent="0.2">
      <c r="A30" s="119"/>
      <c r="B30" s="119"/>
      <c r="C30" s="119"/>
      <c r="D30" s="119"/>
      <c r="E30" s="119"/>
      <c r="F30" s="119"/>
    </row>
    <row r="31" spans="1:6" ht="15" customHeight="1" x14ac:dyDescent="0.25">
      <c r="A31" s="121"/>
      <c r="B31" s="121"/>
      <c r="C31" s="121"/>
      <c r="D31" s="121"/>
      <c r="E31" s="121"/>
      <c r="F31" s="121"/>
    </row>
    <row r="32" spans="1:6" ht="13" x14ac:dyDescent="0.3">
      <c r="A32" s="105" t="s">
        <v>663</v>
      </c>
      <c r="C32" s="122"/>
      <c r="D32" s="115"/>
      <c r="E32" s="115"/>
      <c r="F32" s="115"/>
    </row>
    <row r="33" spans="1:6" ht="12.5" x14ac:dyDescent="0.25">
      <c r="A33" s="123"/>
      <c r="C33" s="122"/>
      <c r="D33" s="115"/>
      <c r="E33" s="115"/>
      <c r="F33" s="115"/>
    </row>
    <row r="34" spans="1:6" ht="13" x14ac:dyDescent="0.25">
      <c r="A34" s="108" t="s">
        <v>664</v>
      </c>
      <c r="B34" s="109"/>
      <c r="C34" s="795" t="s">
        <v>665</v>
      </c>
      <c r="D34" s="796"/>
      <c r="E34" s="796"/>
      <c r="F34" s="796"/>
    </row>
    <row r="35" spans="1:6" ht="12.5" x14ac:dyDescent="0.25">
      <c r="A35" s="109"/>
      <c r="B35" s="109"/>
      <c r="C35" s="797"/>
      <c r="D35" s="798"/>
      <c r="E35" s="798"/>
      <c r="F35" s="798"/>
    </row>
    <row r="36" spans="1:6" ht="12" customHeight="1" x14ac:dyDescent="0.25">
      <c r="A36" s="109"/>
      <c r="B36" s="109"/>
      <c r="C36" s="799"/>
      <c r="D36" s="800"/>
      <c r="E36" s="800"/>
      <c r="F36" s="800"/>
    </row>
    <row r="37" spans="1:6" ht="12.5" x14ac:dyDescent="0.25">
      <c r="B37" s="109"/>
    </row>
    <row r="38" spans="1:6" ht="13" x14ac:dyDescent="0.3">
      <c r="A38" s="105" t="s">
        <v>666</v>
      </c>
      <c r="C38" s="122" t="s">
        <v>667</v>
      </c>
      <c r="D38" s="115"/>
      <c r="E38" s="115"/>
      <c r="F38" s="115"/>
    </row>
    <row r="39" spans="1:6" ht="30" customHeight="1" x14ac:dyDescent="0.25">
      <c r="C39" s="796" t="s">
        <v>641</v>
      </c>
      <c r="D39" s="796"/>
      <c r="E39" s="796"/>
      <c r="F39" s="796"/>
    </row>
    <row r="40" spans="1:6" ht="12.5" x14ac:dyDescent="0.25">
      <c r="C40" s="122"/>
      <c r="D40" s="115"/>
      <c r="E40" s="115"/>
      <c r="F40" s="115"/>
    </row>
    <row r="41" spans="1:6" ht="12.75" customHeight="1" x14ac:dyDescent="0.25">
      <c r="A41" s="124" t="s">
        <v>668</v>
      </c>
      <c r="B41" s="125"/>
      <c r="C41" s="125" t="s">
        <v>632</v>
      </c>
      <c r="D41" s="125"/>
      <c r="E41" s="125"/>
      <c r="F41" s="125"/>
    </row>
    <row r="42" spans="1:6" ht="12.5" x14ac:dyDescent="0.25">
      <c r="A42" s="126"/>
      <c r="B42" s="126"/>
      <c r="C42" s="127" t="s">
        <v>669</v>
      </c>
      <c r="D42" s="126"/>
      <c r="E42" s="126"/>
      <c r="F42" s="126"/>
    </row>
    <row r="43" spans="1:6" ht="12.5" x14ac:dyDescent="0.25">
      <c r="A43" s="125"/>
      <c r="B43" s="125"/>
      <c r="C43" s="128" t="s">
        <v>680</v>
      </c>
      <c r="D43" s="125"/>
      <c r="E43" s="125"/>
      <c r="F43" s="125"/>
    </row>
    <row r="44" spans="1:6" ht="12.5" x14ac:dyDescent="0.25">
      <c r="A44" s="99"/>
      <c r="B44" s="109"/>
      <c r="C44" s="129" t="s">
        <v>670</v>
      </c>
      <c r="D44" s="130"/>
      <c r="E44" s="130"/>
      <c r="F44" s="130"/>
    </row>
    <row r="45" spans="1:6" ht="12.5" x14ac:dyDescent="0.25">
      <c r="A45" s="99"/>
      <c r="B45" s="104"/>
      <c r="C45" s="131" t="s">
        <v>671</v>
      </c>
      <c r="D45" s="115"/>
      <c r="E45" s="115"/>
      <c r="F45" s="115"/>
    </row>
    <row r="46" spans="1:6" ht="12.5" x14ac:dyDescent="0.25">
      <c r="A46" s="99"/>
      <c r="B46" s="104"/>
      <c r="C46" s="131" t="s">
        <v>672</v>
      </c>
      <c r="D46" s="115"/>
      <c r="E46" s="115"/>
      <c r="F46" s="115"/>
    </row>
    <row r="47" spans="1:6" ht="12.5" x14ac:dyDescent="0.25">
      <c r="A47" s="99"/>
      <c r="B47" s="104"/>
      <c r="C47" s="131" t="s">
        <v>673</v>
      </c>
      <c r="D47" s="104"/>
      <c r="E47" s="104"/>
      <c r="F47" s="104"/>
    </row>
    <row r="48" spans="1:6" ht="12.75" customHeight="1" x14ac:dyDescent="0.25">
      <c r="A48" s="132"/>
      <c r="B48" s="132"/>
      <c r="C48" s="133" t="s">
        <v>674</v>
      </c>
      <c r="D48" s="132"/>
      <c r="E48" s="132"/>
      <c r="F48" s="132"/>
    </row>
    <row r="49" spans="1:6" ht="12.75" customHeight="1" x14ac:dyDescent="0.25">
      <c r="A49" s="132"/>
      <c r="B49" s="132"/>
      <c r="C49" s="133" t="s">
        <v>675</v>
      </c>
      <c r="D49" s="132"/>
      <c r="E49" s="132"/>
      <c r="F49" s="132"/>
    </row>
    <row r="50" spans="1:6" ht="12.75" customHeight="1" x14ac:dyDescent="0.25">
      <c r="A50" s="132"/>
      <c r="B50" s="132"/>
      <c r="C50" s="133" t="s">
        <v>676</v>
      </c>
      <c r="D50" s="132"/>
      <c r="E50" s="132"/>
      <c r="F50" s="132"/>
    </row>
    <row r="51" spans="1:6" ht="12.75" customHeight="1" x14ac:dyDescent="0.25">
      <c r="A51" s="132"/>
      <c r="B51" s="132"/>
      <c r="C51" s="133" t="s">
        <v>677</v>
      </c>
      <c r="D51" s="132"/>
      <c r="E51" s="132"/>
      <c r="F51" s="132"/>
    </row>
    <row r="52" spans="1:6" ht="16.5" customHeight="1" x14ac:dyDescent="0.25">
      <c r="A52" s="132"/>
      <c r="B52" s="132"/>
      <c r="C52" s="132"/>
      <c r="D52" s="132"/>
      <c r="E52" s="132"/>
      <c r="F52" s="132"/>
    </row>
    <row r="53" spans="1:6" ht="16.5" customHeight="1" x14ac:dyDescent="0.25">
      <c r="A53" s="132"/>
      <c r="B53" s="132"/>
      <c r="C53" s="132"/>
      <c r="D53" s="132"/>
      <c r="E53" s="132"/>
      <c r="F53" s="132"/>
    </row>
    <row r="54" spans="1:6" ht="16.5" customHeight="1" x14ac:dyDescent="0.25">
      <c r="A54" s="132"/>
      <c r="B54" s="132"/>
      <c r="C54" s="132"/>
      <c r="D54" s="132"/>
      <c r="E54" s="132"/>
      <c r="F54" s="132"/>
    </row>
    <row r="55" spans="1:6" ht="16.5" customHeight="1" x14ac:dyDescent="0.25">
      <c r="B55" s="132"/>
      <c r="C55" s="132"/>
      <c r="D55" s="132"/>
      <c r="E55" s="132"/>
      <c r="F55" s="132"/>
    </row>
  </sheetData>
  <sheetProtection sheet="1" objects="1" scenarios="1" formatRows="0" selectLockedCells="1" selectUnlockedCells="1"/>
  <mergeCells count="9">
    <mergeCell ref="C34:F34"/>
    <mergeCell ref="C35:F35"/>
    <mergeCell ref="C36:F36"/>
    <mergeCell ref="C39:F39"/>
    <mergeCell ref="A4:F4"/>
    <mergeCell ref="C6:F6"/>
    <mergeCell ref="C8:F8"/>
    <mergeCell ref="C10:F10"/>
    <mergeCell ref="C12:F12"/>
  </mergeCells>
  <hyperlinks>
    <hyperlink ref="C34" r:id="rId1" xr:uid="{00000000-0004-0000-0100-000000000000}"/>
    <hyperlink ref="C27" r:id="rId2" xr:uid="{00000000-0004-0000-0100-000001000000}"/>
  </hyperlinks>
  <printOptions horizontalCentered="1"/>
  <pageMargins left="0.59055118110236227" right="0.59055118110236227" top="0.78740157480314965" bottom="0.78740157480314965" header="0.39370078740157483" footer="0.39370078740157483"/>
  <pageSetup paperSize="9" scale="99" orientation="portrait"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pageSetUpPr fitToPage="1"/>
  </sheetPr>
  <dimension ref="A1:G26"/>
  <sheetViews>
    <sheetView showGridLines="0" zoomScaleNormal="100" zoomScaleSheetLayoutView="100" workbookViewId="0"/>
  </sheetViews>
  <sheetFormatPr defaultColWidth="11.54296875" defaultRowHeight="12.5" x14ac:dyDescent="0.25"/>
  <cols>
    <col min="1" max="1" width="7.81640625" style="97" customWidth="1"/>
    <col min="2" max="4" width="11.54296875" style="97"/>
    <col min="5" max="6" width="15.81640625" style="97" customWidth="1"/>
    <col min="7" max="7" width="12.54296875" style="97" customWidth="1"/>
    <col min="8" max="8" width="2.7265625" style="97" customWidth="1"/>
    <col min="9" max="16384" width="11.54296875" style="97"/>
  </cols>
  <sheetData>
    <row r="1" spans="1:7" s="88" customFormat="1" ht="33.75" customHeight="1" x14ac:dyDescent="0.25">
      <c r="A1" s="214"/>
      <c r="B1" s="214"/>
      <c r="C1" s="214"/>
      <c r="D1" s="214"/>
      <c r="E1" s="214"/>
      <c r="F1" s="214"/>
      <c r="G1" s="211" t="s">
        <v>640</v>
      </c>
    </row>
    <row r="2" spans="1:7" s="88" customFormat="1" ht="17.25" customHeight="1" x14ac:dyDescent="0.25"/>
    <row r="3" spans="1:7" s="88" customFormat="1" ht="15" customHeight="1" x14ac:dyDescent="0.35">
      <c r="A3" s="89" t="s">
        <v>638</v>
      </c>
    </row>
    <row r="4" spans="1:7" s="88" customFormat="1" ht="15" customHeight="1" x14ac:dyDescent="0.25"/>
    <row r="5" spans="1:7" s="88" customFormat="1" ht="15" customHeight="1" x14ac:dyDescent="0.3">
      <c r="A5" s="90" t="s">
        <v>641</v>
      </c>
      <c r="B5" s="91"/>
      <c r="C5" s="91"/>
      <c r="D5" s="91"/>
      <c r="E5" s="91"/>
      <c r="F5" s="91"/>
      <c r="G5" s="91"/>
    </row>
    <row r="6" spans="1:7" s="88" customFormat="1" ht="15" customHeight="1" x14ac:dyDescent="0.3">
      <c r="A6" s="92" t="s">
        <v>703</v>
      </c>
      <c r="B6" s="91"/>
      <c r="C6" s="91"/>
      <c r="D6" s="91"/>
      <c r="E6" s="91"/>
      <c r="F6" s="91"/>
      <c r="G6" s="91"/>
    </row>
    <row r="7" spans="1:7" s="88" customFormat="1" ht="13.15" customHeight="1" x14ac:dyDescent="0.25">
      <c r="A7" s="93" t="str">
        <f>"Jahreszahlen "&amp;Impressum!C12</f>
        <v>Jahreszahlen 2015 bis 2025</v>
      </c>
    </row>
    <row r="8" spans="1:7" s="88" customFormat="1" ht="10.9" customHeight="1" x14ac:dyDescent="0.25">
      <c r="A8" s="590"/>
      <c r="B8" s="590"/>
      <c r="C8" s="590"/>
      <c r="D8" s="590"/>
      <c r="E8" s="590"/>
      <c r="F8" s="590"/>
      <c r="G8" s="590"/>
    </row>
    <row r="9" spans="1:7" s="88" customFormat="1" ht="11.25" customHeight="1" x14ac:dyDescent="0.25"/>
    <row r="10" spans="1:7" s="88" customFormat="1" ht="15" customHeight="1" x14ac:dyDescent="0.25">
      <c r="A10" s="94" t="s">
        <v>639</v>
      </c>
    </row>
    <row r="11" spans="1:7" s="88" customFormat="1" ht="15" customHeight="1" x14ac:dyDescent="0.25">
      <c r="A11" s="94"/>
    </row>
    <row r="12" spans="1:7" s="95" customFormat="1" ht="15" customHeight="1" x14ac:dyDescent="0.25">
      <c r="A12" s="578">
        <v>1</v>
      </c>
      <c r="B12" s="579" t="s">
        <v>642</v>
      </c>
      <c r="C12" s="577"/>
      <c r="D12" s="577"/>
      <c r="E12" s="577"/>
      <c r="F12" s="577"/>
      <c r="G12" s="577"/>
    </row>
    <row r="13" spans="1:7" s="95" customFormat="1" ht="15" customHeight="1" x14ac:dyDescent="0.3">
      <c r="A13" s="580"/>
      <c r="B13" s="581"/>
      <c r="C13" s="581"/>
      <c r="D13" s="581"/>
      <c r="E13" s="581"/>
      <c r="F13" s="581"/>
      <c r="G13" s="581"/>
    </row>
    <row r="14" spans="1:7" s="95" customFormat="1" ht="15" customHeight="1" x14ac:dyDescent="0.25">
      <c r="A14" s="578">
        <v>2</v>
      </c>
      <c r="B14" s="579" t="s">
        <v>702</v>
      </c>
      <c r="C14" s="577"/>
      <c r="D14" s="577"/>
      <c r="E14" s="577"/>
      <c r="F14" s="577"/>
      <c r="G14" s="577"/>
    </row>
    <row r="15" spans="1:7" s="95" customFormat="1" ht="15" customHeight="1" x14ac:dyDescent="0.3">
      <c r="A15" s="582"/>
      <c r="B15" s="583"/>
      <c r="C15" s="583"/>
      <c r="D15" s="583"/>
      <c r="E15" s="583"/>
      <c r="F15" s="583"/>
      <c r="G15" s="583"/>
    </row>
    <row r="16" spans="1:7" s="95" customFormat="1" ht="15" customHeight="1" x14ac:dyDescent="0.25">
      <c r="A16" s="578">
        <v>3</v>
      </c>
      <c r="B16" s="579" t="s">
        <v>643</v>
      </c>
      <c r="C16" s="577"/>
      <c r="D16" s="577"/>
      <c r="E16" s="577"/>
      <c r="F16" s="577"/>
      <c r="G16" s="577"/>
    </row>
    <row r="17" spans="1:7" s="95" customFormat="1" ht="15" customHeight="1" x14ac:dyDescent="0.25">
      <c r="A17" s="175"/>
      <c r="B17" s="584"/>
      <c r="C17" s="584"/>
      <c r="D17" s="584"/>
      <c r="E17" s="584"/>
      <c r="F17" s="584"/>
      <c r="G17" s="584"/>
    </row>
    <row r="18" spans="1:7" s="95" customFormat="1" ht="15" hidden="1" customHeight="1" x14ac:dyDescent="0.25">
      <c r="A18" s="578">
        <v>4</v>
      </c>
      <c r="B18" s="579" t="s">
        <v>830</v>
      </c>
      <c r="C18" s="577"/>
      <c r="D18" s="577"/>
      <c r="E18" s="577"/>
      <c r="F18" s="577"/>
      <c r="G18" s="577"/>
    </row>
    <row r="19" spans="1:7" s="95" customFormat="1" ht="15" hidden="1" customHeight="1" x14ac:dyDescent="0.25">
      <c r="A19" s="585"/>
      <c r="B19" s="586"/>
      <c r="C19" s="586"/>
      <c r="D19" s="586"/>
      <c r="E19" s="586"/>
      <c r="F19" s="586"/>
      <c r="G19" s="586"/>
    </row>
    <row r="20" spans="1:7" s="95" customFormat="1" ht="15" hidden="1" customHeight="1" x14ac:dyDescent="0.25">
      <c r="A20" s="578">
        <v>5</v>
      </c>
      <c r="B20" s="579" t="s">
        <v>831</v>
      </c>
      <c r="C20" s="577"/>
      <c r="D20" s="577"/>
      <c r="E20" s="577"/>
      <c r="F20" s="577"/>
      <c r="G20" s="577"/>
    </row>
    <row r="21" spans="1:7" s="95" customFormat="1" ht="15" hidden="1" customHeight="1" x14ac:dyDescent="0.25">
      <c r="A21" s="587"/>
      <c r="B21" s="588"/>
      <c r="C21" s="588"/>
      <c r="D21" s="588"/>
      <c r="E21" s="588"/>
      <c r="F21" s="588"/>
      <c r="G21" s="588"/>
    </row>
    <row r="22" spans="1:7" s="96" customFormat="1" ht="15" customHeight="1" x14ac:dyDescent="0.25">
      <c r="A22" s="607"/>
      <c r="B22" s="608" t="s">
        <v>849</v>
      </c>
      <c r="C22" s="589"/>
      <c r="D22" s="589"/>
      <c r="E22" s="589"/>
      <c r="F22" s="589"/>
      <c r="G22" s="589"/>
    </row>
    <row r="23" spans="1:7" s="96" customFormat="1" ht="15" customHeight="1" x14ac:dyDescent="0.25">
      <c r="A23" s="582"/>
      <c r="B23" s="589"/>
      <c r="C23" s="589"/>
      <c r="D23" s="589"/>
      <c r="E23" s="589"/>
      <c r="F23" s="589"/>
      <c r="G23" s="589"/>
    </row>
    <row r="24" spans="1:7" s="96" customFormat="1" ht="15" customHeight="1" x14ac:dyDescent="0.25">
      <c r="A24" s="607"/>
      <c r="B24" s="608" t="s">
        <v>446</v>
      </c>
      <c r="C24" s="589"/>
      <c r="D24" s="589"/>
      <c r="E24" s="589"/>
      <c r="F24" s="589"/>
      <c r="G24" s="589"/>
    </row>
    <row r="25" spans="1:7" s="96" customFormat="1" ht="15" customHeight="1" x14ac:dyDescent="0.25">
      <c r="A25" s="578"/>
      <c r="B25" s="589"/>
      <c r="C25" s="589"/>
      <c r="D25" s="589"/>
      <c r="E25" s="589"/>
      <c r="F25" s="589"/>
      <c r="G25" s="589"/>
    </row>
    <row r="26" spans="1:7" s="96" customFormat="1" ht="15" customHeight="1" x14ac:dyDescent="0.25">
      <c r="A26" s="607"/>
      <c r="B26" s="579"/>
      <c r="C26" s="589"/>
      <c r="D26" s="589"/>
      <c r="E26" s="589"/>
      <c r="F26" s="589"/>
      <c r="G26" s="589"/>
    </row>
  </sheetData>
  <sheetProtection sheet="1" objects="1" scenarios="1" formatRows="0"/>
  <hyperlinks>
    <hyperlink ref="A12" location="'1 Quoten-Regionen'!A1" tooltip="1. Qualifikationsspezifische Arbeitslosenquoten nach Region" display="'1 Quoten-Regionen'!A1" xr:uid="{00000000-0004-0000-0200-000000000000}"/>
    <hyperlink ref="A14" location="'2 Quoten-Kreis-AA'!A1" tooltip="2. Qualifikationsspezifische Arbeitslosenquoten nach Kreisen und Agenturen " display="'2 Quoten-Kreis-AA'!A1" xr:uid="{00000000-0004-0000-0200-000001000000}"/>
    <hyperlink ref="A16" location="'3 Quoten-Kreistyp'!A1" tooltip="3. Qualifikationsspezifische Arbeitslosenquoten nach siedlungsstrukturellem Kreistyp" display="'3 Quoten-Kreistyp'!A1" xr:uid="{00000000-0004-0000-0200-000004000000}"/>
    <hyperlink ref="A18" location="'4 Strukturen'!A1" tooltip="4. Indikatoren zu Risiken, Chancen und Strukturen nach Region und Qualifikationsgruppe" display="'4 Strukturen'!A1" xr:uid="{00000000-0004-0000-0200-000005000000}"/>
    <hyperlink ref="A20" location="'5 Strukturen-Kreis-AA'!A1" tooltip="5. Indikatoren zu Risiken, Chancen und Strukturen nach Kreisen und Agenturen" display="'5 Strukturen-Kreis-AA'!A1" xr:uid="{00000000-0004-0000-0200-000006000000}"/>
    <hyperlink ref="B22" location="Hinweise!A1" display="Methodische Hinweise" xr:uid="{2E2B3226-F329-463D-A424-FA31BE3939D6}"/>
    <hyperlink ref="B24" location="Arbeitsmarktregionen!A1" display="Arbeitsmarktregionen" xr:uid="{1919CE8C-F804-49A1-9082-5661D8E0C701}"/>
  </hyperlinks>
  <pageMargins left="0.59055118110236227" right="0.59055118110236227" top="0.78740157480314965" bottom="0.78740157480314965" header="0.51181102362204722" footer="0.51181102362204722"/>
  <pageSetup paperSize="9" orientation="portrait" r:id="rId1"/>
  <headerFooter scaleWithDoc="0"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pageSetUpPr fitToPage="1"/>
  </sheetPr>
  <dimension ref="A1:L422"/>
  <sheetViews>
    <sheetView showGridLines="0" showZeros="0" tabSelected="1" zoomScaleNormal="100" zoomScaleSheetLayoutView="100" workbookViewId="0">
      <pane ySplit="14" topLeftCell="A15" activePane="bottomLeft" state="frozen"/>
      <selection pane="bottomLeft" activeCell="D15" sqref="D15"/>
    </sheetView>
  </sheetViews>
  <sheetFormatPr defaultColWidth="11.453125" defaultRowHeight="10" x14ac:dyDescent="0.2"/>
  <cols>
    <col min="1" max="1" width="8.7265625" style="5" customWidth="1"/>
    <col min="2" max="2" width="25.7265625" style="5" customWidth="1"/>
    <col min="3" max="7" width="10.7265625" style="5" customWidth="1"/>
    <col min="8" max="11" width="11.453125" style="5"/>
    <col min="12" max="12" width="28.453125" style="5" customWidth="1"/>
    <col min="13" max="16384" width="11.453125" style="5"/>
  </cols>
  <sheetData>
    <row r="1" spans="1:12" ht="33.75" customHeight="1" x14ac:dyDescent="0.2">
      <c r="A1" s="213"/>
      <c r="B1" s="213"/>
      <c r="C1" s="213"/>
      <c r="D1" s="213"/>
      <c r="E1" s="213"/>
      <c r="F1" s="213"/>
      <c r="G1" s="211" t="s">
        <v>640</v>
      </c>
    </row>
    <row r="2" spans="1:12" ht="11.25" customHeight="1" x14ac:dyDescent="0.3">
      <c r="K2" s="6"/>
      <c r="L2" s="6"/>
    </row>
    <row r="3" spans="1:12" ht="15" customHeight="1" x14ac:dyDescent="0.3">
      <c r="A3" s="803" t="s">
        <v>642</v>
      </c>
      <c r="B3" s="803"/>
      <c r="C3" s="803"/>
      <c r="D3" s="803"/>
      <c r="E3" s="803"/>
      <c r="F3" s="803"/>
      <c r="G3" s="803"/>
      <c r="K3" s="6"/>
      <c r="L3" s="6"/>
    </row>
    <row r="4" spans="1:12" ht="10.15" customHeight="1" x14ac:dyDescent="0.3">
      <c r="A4" s="76"/>
      <c r="C4" s="7"/>
      <c r="K4" s="6"/>
      <c r="L4" s="6"/>
    </row>
    <row r="5" spans="1:12" ht="18.649999999999999" customHeight="1" x14ac:dyDescent="0.3">
      <c r="A5" s="77"/>
      <c r="B5" s="7"/>
      <c r="C5" s="77"/>
      <c r="E5" s="415"/>
      <c r="K5" s="6"/>
      <c r="L5" s="6"/>
    </row>
    <row r="6" spans="1:12" ht="11.25" customHeight="1" x14ac:dyDescent="0.2">
      <c r="A6" s="8"/>
      <c r="B6" s="8"/>
    </row>
    <row r="7" spans="1:12" ht="11.25" customHeight="1" x14ac:dyDescent="0.2">
      <c r="A7" s="8"/>
      <c r="B7" s="8"/>
    </row>
    <row r="8" spans="1:12" ht="11.25" customHeight="1" x14ac:dyDescent="0.2">
      <c r="A8" s="8"/>
      <c r="B8" s="8"/>
    </row>
    <row r="9" spans="1:12" ht="15" hidden="1" customHeight="1" x14ac:dyDescent="0.2">
      <c r="A9" s="393" t="str">
        <f>Auswahl!Q12</f>
        <v>BL</v>
      </c>
      <c r="B9" s="394"/>
      <c r="C9" s="395" t="str">
        <f>Auswahl!$P$6&amp;"QuoteInsg"</f>
        <v>2020QuoteInsg</v>
      </c>
      <c r="D9" s="395" t="str">
        <f>Auswahl!$P$6&amp;"QuoteOhne"</f>
        <v>2020QuoteOhne</v>
      </c>
      <c r="E9" s="395" t="str">
        <f>Auswahl!$P$6&amp;"QuoteMit"</f>
        <v>2020QuoteMit</v>
      </c>
      <c r="F9" s="395" t="str">
        <f>Auswahl!$P$6&amp;"QuoteBetrieb"</f>
        <v>2020QuoteBetrieb</v>
      </c>
      <c r="G9" s="395" t="str">
        <f>Auswahl!$P$6&amp;"QuoteAkadem"</f>
        <v>2020QuoteAkadem</v>
      </c>
    </row>
    <row r="10" spans="1:12" ht="15" hidden="1" customHeight="1" x14ac:dyDescent="0.2">
      <c r="A10" s="393"/>
      <c r="B10" s="394"/>
      <c r="C10" s="395"/>
      <c r="D10" s="395"/>
      <c r="E10" s="395"/>
      <c r="F10" s="395"/>
      <c r="G10" s="395"/>
    </row>
    <row r="11" spans="1:12" ht="14.25" customHeight="1" x14ac:dyDescent="0.2">
      <c r="A11" s="804" t="s">
        <v>633</v>
      </c>
      <c r="B11" s="804" t="s">
        <v>441</v>
      </c>
      <c r="C11" s="18" t="str">
        <f>"Berichtsjahr " &amp;Auswahl!P6 &amp; " - Angaben in Prozent"</f>
        <v>Berichtsjahr 2020 - Angaben in Prozent</v>
      </c>
      <c r="D11" s="19"/>
      <c r="E11" s="19"/>
      <c r="F11" s="19"/>
      <c r="G11" s="24"/>
    </row>
    <row r="12" spans="1:12" ht="14.25" customHeight="1" x14ac:dyDescent="0.2">
      <c r="A12" s="805"/>
      <c r="B12" s="811"/>
      <c r="C12" s="807" t="s">
        <v>444</v>
      </c>
      <c r="D12" s="804" t="s">
        <v>846</v>
      </c>
      <c r="E12" s="804" t="s">
        <v>847</v>
      </c>
      <c r="F12" s="809" t="s">
        <v>451</v>
      </c>
      <c r="G12" s="810"/>
    </row>
    <row r="13" spans="1:12" ht="42" customHeight="1" x14ac:dyDescent="0.2">
      <c r="A13" s="805"/>
      <c r="B13" s="811"/>
      <c r="C13" s="808"/>
      <c r="D13" s="808"/>
      <c r="E13" s="808"/>
      <c r="F13" s="72" t="s">
        <v>0</v>
      </c>
      <c r="G13" s="70" t="s">
        <v>1</v>
      </c>
    </row>
    <row r="14" spans="1:12" s="12" customFormat="1" ht="11.25" customHeight="1" x14ac:dyDescent="0.35">
      <c r="A14" s="806"/>
      <c r="B14" s="812"/>
      <c r="C14" s="11">
        <v>1</v>
      </c>
      <c r="D14" s="11">
        <v>2</v>
      </c>
      <c r="E14" s="11">
        <v>3</v>
      </c>
      <c r="F14" s="11">
        <v>4</v>
      </c>
      <c r="G14" s="11">
        <v>5</v>
      </c>
      <c r="H14"/>
      <c r="I14"/>
      <c r="J14"/>
    </row>
    <row r="15" spans="1:12" ht="11.65" customHeight="1" x14ac:dyDescent="0.2">
      <c r="A15" s="176" t="s">
        <v>430</v>
      </c>
      <c r="B15" s="176" t="s">
        <v>6</v>
      </c>
      <c r="C15" s="396">
        <f ca="1">INDEX(INDIRECT(Auswahl!$O$14),MATCH($A15,INDIRECT(Auswahl!$P$14),0),MATCH(C$9,INDIRECT(Auswahl!$Q$14),0))</f>
        <v>5.9</v>
      </c>
      <c r="D15" s="399">
        <f ca="1">INDEX(INDIRECT(Auswahl!$O$14),MATCH($A15,INDIRECT(Auswahl!$P$14),0),MATCH(D$9,INDIRECT(Auswahl!$Q$14),0))</f>
        <v>20.9</v>
      </c>
      <c r="E15" s="399">
        <f ca="1">INDEX(INDIRECT(Auswahl!$O$14),MATCH($A15,INDIRECT(Auswahl!$P$14),0),MATCH(E$9,INDIRECT(Auswahl!$Q$14),0))</f>
        <v>3.4</v>
      </c>
      <c r="F15" s="399">
        <f ca="1">INDEX(INDIRECT(Auswahl!$O$14),MATCH($A15,INDIRECT(Auswahl!$P$14),0),MATCH(F$9,INDIRECT(Auswahl!$Q$14),0))</f>
        <v>3.6</v>
      </c>
      <c r="G15" s="399">
        <f ca="1">INDEX(INDIRECT(Auswahl!$O$14),MATCH($A15,INDIRECT(Auswahl!$P$14),0),MATCH(G$9,INDIRECT(Auswahl!$Q$14),0))</f>
        <v>2.6</v>
      </c>
    </row>
    <row r="16" spans="1:12" ht="11.65" customHeight="1" x14ac:dyDescent="0.2">
      <c r="A16" s="180" t="s">
        <v>425</v>
      </c>
      <c r="B16" s="181" t="s">
        <v>4</v>
      </c>
      <c r="C16" s="182">
        <f ca="1">INDEX(INDIRECT(Auswahl!$O$14),MATCH($A16,INDIRECT(Auswahl!$P$14),0),MATCH(C$9,INDIRECT(Auswahl!$Q$14),0))</f>
        <v>5.6</v>
      </c>
      <c r="D16" s="178">
        <f ca="1">INDEX(INDIRECT(Auswahl!$O$14),MATCH($A16,INDIRECT(Auswahl!$P$14),0),MATCH(D$9,INDIRECT(Auswahl!$Q$14),0))</f>
        <v>19.399999999999999</v>
      </c>
      <c r="E16" s="178">
        <f ca="1">INDEX(INDIRECT(Auswahl!$O$14),MATCH($A16,INDIRECT(Auswahl!$P$14),0),MATCH(E$9,INDIRECT(Auswahl!$Q$14),0))</f>
        <v>3.1</v>
      </c>
      <c r="F16" s="178">
        <f ca="1">INDEX(INDIRECT(Auswahl!$O$14),MATCH($A16,INDIRECT(Auswahl!$P$14),0),MATCH(F$9,INDIRECT(Auswahl!$Q$14),0))</f>
        <v>3.2</v>
      </c>
      <c r="G16" s="179">
        <f ca="1">INDEX(INDIRECT(Auswahl!$O$14),MATCH($A16,INDIRECT(Auswahl!$P$14),0),MATCH(G$9,INDIRECT(Auswahl!$Q$14),0))</f>
        <v>2.4</v>
      </c>
    </row>
    <row r="17" spans="1:7" ht="11.65" customHeight="1" x14ac:dyDescent="0.2">
      <c r="A17" s="183" t="s">
        <v>429</v>
      </c>
      <c r="B17" s="184" t="s">
        <v>5</v>
      </c>
      <c r="C17" s="185">
        <f ca="1">INDEX(INDIRECT(Auswahl!$O$14),MATCH($A17,INDIRECT(Auswahl!$P$14),0),MATCH(C$9,INDIRECT(Auswahl!$Q$14),0))</f>
        <v>7.3</v>
      </c>
      <c r="D17" s="186">
        <f ca="1">INDEX(INDIRECT(Auswahl!$O$14),MATCH($A17,INDIRECT(Auswahl!$P$14),0),MATCH(D$9,INDIRECT(Auswahl!$Q$14),0))</f>
        <v>31</v>
      </c>
      <c r="E17" s="186">
        <f ca="1">INDEX(INDIRECT(Auswahl!$O$14),MATCH($A17,INDIRECT(Auswahl!$P$14),0),MATCH(E$9,INDIRECT(Auswahl!$Q$14),0))</f>
        <v>4.8</v>
      </c>
      <c r="F17" s="186">
        <f ca="1">INDEX(INDIRECT(Auswahl!$O$14),MATCH($A17,INDIRECT(Auswahl!$P$14),0),MATCH(F$9,INDIRECT(Auswahl!$Q$14),0))</f>
        <v>5.2</v>
      </c>
      <c r="G17" s="179">
        <f ca="1">INDEX(INDIRECT(Auswahl!$O$14),MATCH($A17,INDIRECT(Auswahl!$P$14),0),MATCH(G$9,INDIRECT(Auswahl!$Q$14),0))</f>
        <v>3.4</v>
      </c>
    </row>
    <row r="18" spans="1:7" ht="11.65" customHeight="1" x14ac:dyDescent="0.2">
      <c r="A18" s="180" t="str">
        <f ca="1">IFERROR(INDEX(INDIRECT(Auswahl!$Q$12),ROW()-17,COLUMN()),"")</f>
        <v>01</v>
      </c>
      <c r="B18" s="180" t="str">
        <f ca="1">IFERROR(INDEX(INDIRECT(Auswahl!$Q$12),ROW()-17,COLUMN()),"")</f>
        <v>Schleswig-Holstein</v>
      </c>
      <c r="C18" s="396">
        <f ca="1">INDEX(INDIRECT(Auswahl!$O$14),MATCH($A18,INDIRECT(Auswahl!$P$14),0),MATCH(C$9,INDIRECT(Auswahl!$Q$14),0))</f>
        <v>5.8</v>
      </c>
      <c r="D18" s="399">
        <f ca="1">IFERROR(INDEX(INDIRECT(Auswahl!$O$14),MATCH($A18,INDIRECT(Auswahl!$P$14),0),MATCH(D$9,INDIRECT(Auswahl!$Q$14),0)),"")</f>
        <v>21.6</v>
      </c>
      <c r="E18" s="399">
        <f ca="1">IFERROR(INDEX(INDIRECT(Auswahl!$O$14),MATCH($A18,INDIRECT(Auswahl!$P$14),0),MATCH(E$9,INDIRECT(Auswahl!$Q$14),0)),"")</f>
        <v>3.3</v>
      </c>
      <c r="F18" s="399">
        <f ca="1">IFERROR(INDEX(INDIRECT(Auswahl!$O$14),MATCH($A18,INDIRECT(Auswahl!$P$14),0),MATCH(F$9,INDIRECT(Auswahl!$Q$14),0)),"")</f>
        <v>3.4</v>
      </c>
      <c r="G18" s="499">
        <f ca="1">IFERROR(INDEX(INDIRECT(Auswahl!$O$14),MATCH($A18,INDIRECT(Auswahl!$P$14),0),MATCH(G$9,INDIRECT(Auswahl!$Q$14),0)),"")</f>
        <v>2.6</v>
      </c>
    </row>
    <row r="19" spans="1:7" ht="11.65" customHeight="1" x14ac:dyDescent="0.2">
      <c r="A19" s="180" t="str">
        <f ca="1">IFERROR(INDEX(INDIRECT(Auswahl!$Q$12),ROW()-17,COLUMN()),"")</f>
        <v>02</v>
      </c>
      <c r="B19" s="180" t="str">
        <f ca="1">IFERROR(INDEX(INDIRECT(Auswahl!$Q$12),ROW()-17,COLUMN()),"")</f>
        <v>Hamburg</v>
      </c>
      <c r="C19" s="182">
        <f ca="1">IFERROR(INDEX(INDIRECT(Auswahl!$O$14),MATCH($A19,INDIRECT(Auswahl!$P$14),0),MATCH(C$9,INDIRECT(Auswahl!$Q$14),0)),"")</f>
        <v>7.6</v>
      </c>
      <c r="D19" s="178">
        <f ca="1">IFERROR(INDEX(INDIRECT(Auswahl!$O$14),MATCH($A19,INDIRECT(Auswahl!$P$14),0),MATCH(D$9,INDIRECT(Auswahl!$Q$14),0)),"")</f>
        <v>23.5</v>
      </c>
      <c r="E19" s="178">
        <f ca="1">IFERROR(INDEX(INDIRECT(Auswahl!$O$14),MATCH($A19,INDIRECT(Auswahl!$P$14),0),MATCH(E$9,INDIRECT(Auswahl!$Q$14),0)),"")</f>
        <v>4.0999999999999996</v>
      </c>
      <c r="F19" s="178">
        <f ca="1">IFERROR(INDEX(INDIRECT(Auswahl!$O$14),MATCH($A19,INDIRECT(Auswahl!$P$14),0),MATCH(F$9,INDIRECT(Auswahl!$Q$14),0)),"")</f>
        <v>4.5</v>
      </c>
      <c r="G19" s="179">
        <f ca="1">IFERROR(INDEX(INDIRECT(Auswahl!$O$14),MATCH($A19,INDIRECT(Auswahl!$P$14),0),MATCH(G$9,INDIRECT(Auswahl!$Q$14),0)),"")</f>
        <v>3.5</v>
      </c>
    </row>
    <row r="20" spans="1:7" ht="11.65" customHeight="1" x14ac:dyDescent="0.2">
      <c r="A20" s="180" t="str">
        <f ca="1">IFERROR(INDEX(INDIRECT(Auswahl!$Q$12),ROW()-17,COLUMN()),"")</f>
        <v>03</v>
      </c>
      <c r="B20" s="180" t="str">
        <f ca="1">IFERROR(INDEX(INDIRECT(Auswahl!$Q$12),ROW()-17,COLUMN()),"")</f>
        <v>Niedersachsen</v>
      </c>
      <c r="C20" s="182">
        <f ca="1">IFERROR(INDEX(INDIRECT(Auswahl!$O$14),MATCH($A20,INDIRECT(Auswahl!$P$14),0),MATCH(C$9,INDIRECT(Auswahl!$Q$14),0)),"")</f>
        <v>5.8</v>
      </c>
      <c r="D20" s="178">
        <f ca="1">IFERROR(INDEX(INDIRECT(Auswahl!$O$14),MATCH($A20,INDIRECT(Auswahl!$P$14),0),MATCH(D$9,INDIRECT(Auswahl!$Q$14),0)),"")</f>
        <v>21.8</v>
      </c>
      <c r="E20" s="178">
        <f ca="1">IFERROR(INDEX(INDIRECT(Auswahl!$O$14),MATCH($A20,INDIRECT(Auswahl!$P$14),0),MATCH(E$9,INDIRECT(Auswahl!$Q$14),0)),"")</f>
        <v>3.1</v>
      </c>
      <c r="F20" s="178">
        <f ca="1">IFERROR(INDEX(INDIRECT(Auswahl!$O$14),MATCH($A20,INDIRECT(Auswahl!$P$14),0),MATCH(F$9,INDIRECT(Auswahl!$Q$14),0)),"")</f>
        <v>3.2</v>
      </c>
      <c r="G20" s="179">
        <f ca="1">IFERROR(INDEX(INDIRECT(Auswahl!$O$14),MATCH($A20,INDIRECT(Auswahl!$P$14),0),MATCH(G$9,INDIRECT(Auswahl!$Q$14),0)),"")</f>
        <v>2.5</v>
      </c>
    </row>
    <row r="21" spans="1:7" ht="11.65" customHeight="1" x14ac:dyDescent="0.2">
      <c r="A21" s="180" t="str">
        <f ca="1">IFERROR(INDEX(INDIRECT(Auswahl!$Q$12),ROW()-17,COLUMN()),"")</f>
        <v>04</v>
      </c>
      <c r="B21" s="180" t="str">
        <f ca="1">IFERROR(INDEX(INDIRECT(Auswahl!$Q$12),ROW()-17,COLUMN()),"")</f>
        <v>Bremen</v>
      </c>
      <c r="C21" s="182">
        <f ca="1">IFERROR(INDEX(INDIRECT(Auswahl!$O$14),MATCH($A21,INDIRECT(Auswahl!$P$14),0),MATCH(C$9,INDIRECT(Auswahl!$Q$14),0)),"")</f>
        <v>11.2</v>
      </c>
      <c r="D21" s="178">
        <f ca="1">IFERROR(INDEX(INDIRECT(Auswahl!$O$14),MATCH($A21,INDIRECT(Auswahl!$P$14),0),MATCH(D$9,INDIRECT(Auswahl!$Q$14),0)),"")</f>
        <v>33.5</v>
      </c>
      <c r="E21" s="178">
        <f ca="1">IFERROR(INDEX(INDIRECT(Auswahl!$O$14),MATCH($A21,INDIRECT(Auswahl!$P$14),0),MATCH(E$9,INDIRECT(Auswahl!$Q$14),0)),"")</f>
        <v>5</v>
      </c>
      <c r="F21" s="178">
        <f ca="1">IFERROR(INDEX(INDIRECT(Auswahl!$O$14),MATCH($A21,INDIRECT(Auswahl!$P$14),0),MATCH(F$9,INDIRECT(Auswahl!$Q$14),0)),"")</f>
        <v>5.4</v>
      </c>
      <c r="G21" s="179">
        <f ca="1">IFERROR(INDEX(INDIRECT(Auswahl!$O$14),MATCH($A21,INDIRECT(Auswahl!$P$14),0),MATCH(G$9,INDIRECT(Auswahl!$Q$14),0)),"")</f>
        <v>3.9</v>
      </c>
    </row>
    <row r="22" spans="1:7" ht="11.65" customHeight="1" x14ac:dyDescent="0.2">
      <c r="A22" s="180" t="str">
        <f ca="1">IFERROR(INDEX(INDIRECT(Auswahl!$Q$12),ROW()-17,COLUMN()),"")</f>
        <v>05</v>
      </c>
      <c r="B22" s="180" t="str">
        <f ca="1">IFERROR(INDEX(INDIRECT(Auswahl!$Q$12),ROW()-17,COLUMN()),"")</f>
        <v>Nordrhein-Westfalen</v>
      </c>
      <c r="C22" s="182">
        <f ca="1">IFERROR(INDEX(INDIRECT(Auswahl!$O$14),MATCH($A22,INDIRECT(Auswahl!$P$14),0),MATCH(C$9,INDIRECT(Auswahl!$Q$14),0)),"")</f>
        <v>7.5</v>
      </c>
      <c r="D22" s="178">
        <f ca="1">IFERROR(INDEX(INDIRECT(Auswahl!$O$14),MATCH($A22,INDIRECT(Auswahl!$P$14),0),MATCH(D$9,INDIRECT(Auswahl!$Q$14),0)),"")</f>
        <v>24.4</v>
      </c>
      <c r="E22" s="178">
        <f ca="1">IFERROR(INDEX(INDIRECT(Auswahl!$O$14),MATCH($A22,INDIRECT(Auswahl!$P$14),0),MATCH(E$9,INDIRECT(Auswahl!$Q$14),0)),"")</f>
        <v>3.8</v>
      </c>
      <c r="F22" s="178">
        <f ca="1">IFERROR(INDEX(INDIRECT(Auswahl!$O$14),MATCH($A22,INDIRECT(Auswahl!$P$14),0),MATCH(F$9,INDIRECT(Auswahl!$Q$14),0)),"")</f>
        <v>4.0999999999999996</v>
      </c>
      <c r="G22" s="179">
        <f ca="1">IFERROR(INDEX(INDIRECT(Auswahl!$O$14),MATCH($A22,INDIRECT(Auswahl!$P$14),0),MATCH(G$9,INDIRECT(Auswahl!$Q$14),0)),"")</f>
        <v>2.8</v>
      </c>
    </row>
    <row r="23" spans="1:7" ht="11.65" customHeight="1" x14ac:dyDescent="0.2">
      <c r="A23" s="180" t="str">
        <f ca="1">IFERROR(INDEX(INDIRECT(Auswahl!$Q$12),ROW()-17,COLUMN()),"")</f>
        <v>06</v>
      </c>
      <c r="B23" s="180" t="str">
        <f ca="1">IFERROR(INDEX(INDIRECT(Auswahl!$Q$12),ROW()-17,COLUMN()),"")</f>
        <v>Hessen</v>
      </c>
      <c r="C23" s="182">
        <f ca="1">IFERROR(INDEX(INDIRECT(Auswahl!$O$14),MATCH($A23,INDIRECT(Auswahl!$P$14),0),MATCH(C$9,INDIRECT(Auswahl!$Q$14),0)),"")</f>
        <v>5.4</v>
      </c>
      <c r="D23" s="178">
        <f ca="1">IFERROR(INDEX(INDIRECT(Auswahl!$O$14),MATCH($A23,INDIRECT(Auswahl!$P$14),0),MATCH(D$9,INDIRECT(Auswahl!$Q$14),0)),"")</f>
        <v>18.5</v>
      </c>
      <c r="E23" s="178">
        <f ca="1">IFERROR(INDEX(INDIRECT(Auswahl!$O$14),MATCH($A23,INDIRECT(Auswahl!$P$14),0),MATCH(E$9,INDIRECT(Auswahl!$Q$14),0)),"")</f>
        <v>2.8</v>
      </c>
      <c r="F23" s="178">
        <f ca="1">IFERROR(INDEX(INDIRECT(Auswahl!$O$14),MATCH($A23,INDIRECT(Auswahl!$P$14),0),MATCH(F$9,INDIRECT(Auswahl!$Q$14),0)),"")</f>
        <v>3</v>
      </c>
      <c r="G23" s="179">
        <f ca="1">IFERROR(INDEX(INDIRECT(Auswahl!$O$14),MATCH($A23,INDIRECT(Auswahl!$P$14),0),MATCH(G$9,INDIRECT(Auswahl!$Q$14),0)),"")</f>
        <v>2.2000000000000002</v>
      </c>
    </row>
    <row r="24" spans="1:7" ht="11.65" customHeight="1" x14ac:dyDescent="0.2">
      <c r="A24" s="180" t="str">
        <f ca="1">IFERROR(INDEX(INDIRECT(Auswahl!$Q$12),ROW()-17,COLUMN()),"")</f>
        <v>07</v>
      </c>
      <c r="B24" s="180" t="str">
        <f ca="1">IFERROR(INDEX(INDIRECT(Auswahl!$Q$12),ROW()-17,COLUMN()),"")</f>
        <v>Rheinland-Pfalz</v>
      </c>
      <c r="C24" s="182">
        <f ca="1">IFERROR(INDEX(INDIRECT(Auswahl!$O$14),MATCH($A24,INDIRECT(Auswahl!$P$14),0),MATCH(C$9,INDIRECT(Auswahl!$Q$14),0)),"")</f>
        <v>5.2</v>
      </c>
      <c r="D24" s="178">
        <f ca="1">IFERROR(INDEX(INDIRECT(Auswahl!$O$14),MATCH($A24,INDIRECT(Auswahl!$P$14),0),MATCH(D$9,INDIRECT(Auswahl!$Q$14),0)),"")</f>
        <v>17.399999999999999</v>
      </c>
      <c r="E24" s="178">
        <f ca="1">IFERROR(INDEX(INDIRECT(Auswahl!$O$14),MATCH($A24,INDIRECT(Auswahl!$P$14),0),MATCH(E$9,INDIRECT(Auswahl!$Q$14),0)),"")</f>
        <v>3</v>
      </c>
      <c r="F24" s="178">
        <f ca="1">IFERROR(INDEX(INDIRECT(Auswahl!$O$14),MATCH($A24,INDIRECT(Auswahl!$P$14),0),MATCH(F$9,INDIRECT(Auswahl!$Q$14),0)),"")</f>
        <v>3.1</v>
      </c>
      <c r="G24" s="179">
        <f ca="1">IFERROR(INDEX(INDIRECT(Auswahl!$O$14),MATCH($A24,INDIRECT(Auswahl!$P$14),0),MATCH(G$9,INDIRECT(Auswahl!$Q$14),0)),"")</f>
        <v>2.5</v>
      </c>
    </row>
    <row r="25" spans="1:7" ht="11.65" customHeight="1" x14ac:dyDescent="0.2">
      <c r="A25" s="180" t="str">
        <f ca="1">IFERROR(INDEX(INDIRECT(Auswahl!$Q$12),ROW()-17,COLUMN()),"")</f>
        <v>08</v>
      </c>
      <c r="B25" s="180" t="str">
        <f ca="1">IFERROR(INDEX(INDIRECT(Auswahl!$Q$12),ROW()-17,COLUMN()),"")</f>
        <v>Baden-Württemberg</v>
      </c>
      <c r="C25" s="182">
        <f ca="1">IFERROR(INDEX(INDIRECT(Auswahl!$O$14),MATCH($A25,INDIRECT(Auswahl!$P$14),0),MATCH(C$9,INDIRECT(Auswahl!$Q$14),0)),"")</f>
        <v>4.0999999999999996</v>
      </c>
      <c r="D25" s="178">
        <f ca="1">IFERROR(INDEX(INDIRECT(Auswahl!$O$14),MATCH($A25,INDIRECT(Auswahl!$P$14),0),MATCH(D$9,INDIRECT(Auswahl!$Q$14),0)),"")</f>
        <v>13.4</v>
      </c>
      <c r="E25" s="178">
        <f ca="1">IFERROR(INDEX(INDIRECT(Auswahl!$O$14),MATCH($A25,INDIRECT(Auswahl!$P$14),0),MATCH(E$9,INDIRECT(Auswahl!$Q$14),0)),"")</f>
        <v>2.5</v>
      </c>
      <c r="F25" s="178">
        <f ca="1">IFERROR(INDEX(INDIRECT(Auswahl!$O$14),MATCH($A25,INDIRECT(Auswahl!$P$14),0),MATCH(F$9,INDIRECT(Auswahl!$Q$14),0)),"")</f>
        <v>2.7</v>
      </c>
      <c r="G25" s="179">
        <f ca="1">IFERROR(INDEX(INDIRECT(Auswahl!$O$14),MATCH($A25,INDIRECT(Auswahl!$P$14),0),MATCH(G$9,INDIRECT(Auswahl!$Q$14),0)),"")</f>
        <v>2</v>
      </c>
    </row>
    <row r="26" spans="1:7" ht="11.65" customHeight="1" x14ac:dyDescent="0.2">
      <c r="A26" s="180" t="str">
        <f ca="1">IFERROR(INDEX(INDIRECT(Auswahl!$Q$12),ROW()-17,COLUMN()),"")</f>
        <v>09</v>
      </c>
      <c r="B26" s="180" t="str">
        <f ca="1">IFERROR(INDEX(INDIRECT(Auswahl!$Q$12),ROW()-17,COLUMN()),"")</f>
        <v>Bayern</v>
      </c>
      <c r="C26" s="182">
        <f ca="1">IFERROR(INDEX(INDIRECT(Auswahl!$O$14),MATCH($A26,INDIRECT(Auswahl!$P$14),0),MATCH(C$9,INDIRECT(Auswahl!$Q$14),0)),"")</f>
        <v>3.6</v>
      </c>
      <c r="D26" s="178">
        <f ca="1">IFERROR(INDEX(INDIRECT(Auswahl!$O$14),MATCH($A26,INDIRECT(Auswahl!$P$14),0),MATCH(D$9,INDIRECT(Auswahl!$Q$14),0)),"")</f>
        <v>12.7</v>
      </c>
      <c r="E26" s="178">
        <f ca="1">IFERROR(INDEX(INDIRECT(Auswahl!$O$14),MATCH($A26,INDIRECT(Auswahl!$P$14),0),MATCH(E$9,INDIRECT(Auswahl!$Q$14),0)),"")</f>
        <v>2.4</v>
      </c>
      <c r="F26" s="178">
        <f ca="1">IFERROR(INDEX(INDIRECT(Auswahl!$O$14),MATCH($A26,INDIRECT(Auswahl!$P$14),0),MATCH(F$9,INDIRECT(Auswahl!$Q$14),0)),"")</f>
        <v>2.6</v>
      </c>
      <c r="G26" s="179">
        <f ca="1">IFERROR(INDEX(INDIRECT(Auswahl!$O$14),MATCH($A26,INDIRECT(Auswahl!$P$14),0),MATCH(G$9,INDIRECT(Auswahl!$Q$14),0)),"")</f>
        <v>2.1</v>
      </c>
    </row>
    <row r="27" spans="1:7" ht="11.65" customHeight="1" x14ac:dyDescent="0.2">
      <c r="A27" s="180" t="str">
        <f ca="1">IFERROR(INDEX(INDIRECT(Auswahl!$Q$12),ROW()-17,COLUMN()),"")</f>
        <v>10</v>
      </c>
      <c r="B27" s="180" t="str">
        <f ca="1">IFERROR(INDEX(INDIRECT(Auswahl!$Q$12),ROW()-17,COLUMN()),"")</f>
        <v>Saarland</v>
      </c>
      <c r="C27" s="182">
        <f ca="1">IFERROR(INDEX(INDIRECT(Auswahl!$O$14),MATCH($A27,INDIRECT(Auswahl!$P$14),0),MATCH(C$9,INDIRECT(Auswahl!$Q$14),0)),"")</f>
        <v>7.2</v>
      </c>
      <c r="D27" s="178">
        <f ca="1">IFERROR(INDEX(INDIRECT(Auswahl!$O$14),MATCH($A27,INDIRECT(Auswahl!$P$14),0),MATCH(D$9,INDIRECT(Auswahl!$Q$14),0)),"")</f>
        <v>25.7</v>
      </c>
      <c r="E27" s="178">
        <f ca="1">IFERROR(INDEX(INDIRECT(Auswahl!$O$14),MATCH($A27,INDIRECT(Auswahl!$P$14),0),MATCH(E$9,INDIRECT(Auswahl!$Q$14),0)),"")</f>
        <v>3.6</v>
      </c>
      <c r="F27" s="178">
        <f ca="1">IFERROR(INDEX(INDIRECT(Auswahl!$O$14),MATCH($A27,INDIRECT(Auswahl!$P$14),0),MATCH(F$9,INDIRECT(Auswahl!$Q$14),0)),"")</f>
        <v>3.9</v>
      </c>
      <c r="G27" s="179">
        <f ca="1">IFERROR(INDEX(INDIRECT(Auswahl!$O$14),MATCH($A27,INDIRECT(Auswahl!$P$14),0),MATCH(G$9,INDIRECT(Auswahl!$Q$14),0)),"")</f>
        <v>2.4</v>
      </c>
    </row>
    <row r="28" spans="1:7" ht="11.65" customHeight="1" x14ac:dyDescent="0.2">
      <c r="A28" s="180" t="str">
        <f ca="1">IFERROR(INDEX(INDIRECT(Auswahl!$Q$12),ROW()-17,COLUMN()),"")</f>
        <v>11</v>
      </c>
      <c r="B28" s="180" t="str">
        <f ca="1">IFERROR(INDEX(INDIRECT(Auswahl!$Q$12),ROW()-17,COLUMN()),"")</f>
        <v>Berlin</v>
      </c>
      <c r="C28" s="182">
        <f ca="1">IFERROR(INDEX(INDIRECT(Auswahl!$O$14),MATCH($A28,INDIRECT(Auswahl!$P$14),0),MATCH(C$9,INDIRECT(Auswahl!$Q$14),0)),"")</f>
        <v>9.6999999999999993</v>
      </c>
      <c r="D28" s="178">
        <f ca="1">IFERROR(INDEX(INDIRECT(Auswahl!$O$14),MATCH($A28,INDIRECT(Auswahl!$P$14),0),MATCH(D$9,INDIRECT(Auswahl!$Q$14),0)),"")</f>
        <v>31.1</v>
      </c>
      <c r="E28" s="178">
        <f ca="1">IFERROR(INDEX(INDIRECT(Auswahl!$O$14),MATCH($A28,INDIRECT(Auswahl!$P$14),0),MATCH(E$9,INDIRECT(Auswahl!$Q$14),0)),"")</f>
        <v>5.3</v>
      </c>
      <c r="F28" s="178">
        <f ca="1">IFERROR(INDEX(INDIRECT(Auswahl!$O$14),MATCH($A28,INDIRECT(Auswahl!$P$14),0),MATCH(F$9,INDIRECT(Auswahl!$Q$14),0)),"")</f>
        <v>5.8</v>
      </c>
      <c r="G28" s="179">
        <f ca="1">IFERROR(INDEX(INDIRECT(Auswahl!$O$14),MATCH($A28,INDIRECT(Auswahl!$P$14),0),MATCH(G$9,INDIRECT(Auswahl!$Q$14),0)),"")</f>
        <v>4.7</v>
      </c>
    </row>
    <row r="29" spans="1:7" ht="11.65" customHeight="1" x14ac:dyDescent="0.2">
      <c r="A29" s="180" t="str">
        <f ca="1">IFERROR(INDEX(INDIRECT(Auswahl!$Q$12),ROW()-17,COLUMN()),"")</f>
        <v>12</v>
      </c>
      <c r="B29" s="180" t="str">
        <f ca="1">IFERROR(INDEX(INDIRECT(Auswahl!$Q$12),ROW()-17,COLUMN()),"")</f>
        <v>Brandenburg</v>
      </c>
      <c r="C29" s="182">
        <f ca="1">IFERROR(INDEX(INDIRECT(Auswahl!$O$14),MATCH($A29,INDIRECT(Auswahl!$P$14),0),MATCH(C$9,INDIRECT(Auswahl!$Q$14),0)),"")</f>
        <v>6.2</v>
      </c>
      <c r="D29" s="178">
        <f ca="1">IFERROR(INDEX(INDIRECT(Auswahl!$O$14),MATCH($A29,INDIRECT(Auswahl!$P$14),0),MATCH(D$9,INDIRECT(Auswahl!$Q$14),0)),"")</f>
        <v>27.7</v>
      </c>
      <c r="E29" s="178">
        <f ca="1">IFERROR(INDEX(INDIRECT(Auswahl!$O$14),MATCH($A29,INDIRECT(Auswahl!$P$14),0),MATCH(E$9,INDIRECT(Auswahl!$Q$14),0)),"")</f>
        <v>4.2</v>
      </c>
      <c r="F29" s="178">
        <f ca="1">IFERROR(INDEX(INDIRECT(Auswahl!$O$14),MATCH($A29,INDIRECT(Auswahl!$P$14),0),MATCH(F$9,INDIRECT(Auswahl!$Q$14),0)),"")</f>
        <v>4.7</v>
      </c>
      <c r="G29" s="179">
        <f ca="1">IFERROR(INDEX(INDIRECT(Auswahl!$O$14),MATCH($A29,INDIRECT(Auswahl!$P$14),0),MATCH(G$9,INDIRECT(Auswahl!$Q$14),0)),"")</f>
        <v>2.4</v>
      </c>
    </row>
    <row r="30" spans="1:7" ht="11.65" customHeight="1" x14ac:dyDescent="0.2">
      <c r="A30" s="180" t="str">
        <f ca="1">IFERROR(INDEX(INDIRECT(Auswahl!$Q$12),ROW()-17,COLUMN()),"")</f>
        <v>13</v>
      </c>
      <c r="B30" s="180" t="str">
        <f ca="1">IFERROR(INDEX(INDIRECT(Auswahl!$Q$12),ROW()-17,COLUMN()),"")</f>
        <v>Mecklenburg-Vorpommern</v>
      </c>
      <c r="C30" s="182">
        <f ca="1">IFERROR(INDEX(INDIRECT(Auswahl!$O$14),MATCH($A30,INDIRECT(Auswahl!$P$14),0),MATCH(C$9,INDIRECT(Auswahl!$Q$14),0)),"")</f>
        <v>7.8</v>
      </c>
      <c r="D30" s="178">
        <f ca="1">IFERROR(INDEX(INDIRECT(Auswahl!$O$14),MATCH($A30,INDIRECT(Auswahl!$P$14),0),MATCH(D$9,INDIRECT(Auswahl!$Q$14),0)),"")</f>
        <v>33</v>
      </c>
      <c r="E30" s="178">
        <f ca="1">IFERROR(INDEX(INDIRECT(Auswahl!$O$14),MATCH($A30,INDIRECT(Auswahl!$P$14),0),MATCH(E$9,INDIRECT(Auswahl!$Q$14),0)),"")</f>
        <v>5.5</v>
      </c>
      <c r="F30" s="178">
        <f ca="1">IFERROR(INDEX(INDIRECT(Auswahl!$O$14),MATCH($A30,INDIRECT(Auswahl!$P$14),0),MATCH(F$9,INDIRECT(Auswahl!$Q$14),0)),"")</f>
        <v>6.1</v>
      </c>
      <c r="G30" s="179">
        <f ca="1">IFERROR(INDEX(INDIRECT(Auswahl!$O$14),MATCH($A30,INDIRECT(Auswahl!$P$14),0),MATCH(G$9,INDIRECT(Auswahl!$Q$14),0)),"")</f>
        <v>2.9</v>
      </c>
    </row>
    <row r="31" spans="1:7" ht="11.65" customHeight="1" x14ac:dyDescent="0.2">
      <c r="A31" s="180" t="str">
        <f ca="1">IFERROR(INDEX(INDIRECT(Auswahl!$Q$12),ROW()-17,COLUMN()),"")</f>
        <v>14</v>
      </c>
      <c r="B31" s="180" t="str">
        <f ca="1">IFERROR(INDEX(INDIRECT(Auswahl!$Q$12),ROW()-17,COLUMN()),"")</f>
        <v>Sachsen</v>
      </c>
      <c r="C31" s="182">
        <f ca="1">IFERROR(INDEX(INDIRECT(Auswahl!$O$14),MATCH($A31,INDIRECT(Auswahl!$P$14),0),MATCH(C$9,INDIRECT(Auswahl!$Q$14),0)),"")</f>
        <v>6.1</v>
      </c>
      <c r="D31" s="178">
        <f ca="1">IFERROR(INDEX(INDIRECT(Auswahl!$O$14),MATCH($A31,INDIRECT(Auswahl!$P$14),0),MATCH(D$9,INDIRECT(Auswahl!$Q$14),0)),"")</f>
        <v>29.3</v>
      </c>
      <c r="E31" s="178">
        <f ca="1">IFERROR(INDEX(INDIRECT(Auswahl!$O$14),MATCH($A31,INDIRECT(Auswahl!$P$14),0),MATCH(E$9,INDIRECT(Auswahl!$Q$14),0)),"")</f>
        <v>4.4000000000000004</v>
      </c>
      <c r="F31" s="178">
        <f ca="1">IFERROR(INDEX(INDIRECT(Auswahl!$O$14),MATCH($A31,INDIRECT(Auswahl!$P$14),0),MATCH(F$9,INDIRECT(Auswahl!$Q$14),0)),"")</f>
        <v>4.8</v>
      </c>
      <c r="G31" s="179">
        <f ca="1">IFERROR(INDEX(INDIRECT(Auswahl!$O$14),MATCH($A31,INDIRECT(Auswahl!$P$14),0),MATCH(G$9,INDIRECT(Auswahl!$Q$14),0)),"")</f>
        <v>2.8</v>
      </c>
    </row>
    <row r="32" spans="1:7" ht="11.65" customHeight="1" x14ac:dyDescent="0.2">
      <c r="A32" s="180" t="str">
        <f ca="1">IFERROR(INDEX(INDIRECT(Auswahl!$Q$12),ROW()-17,COLUMN()),"")</f>
        <v>15</v>
      </c>
      <c r="B32" s="180" t="str">
        <f ca="1">IFERROR(INDEX(INDIRECT(Auswahl!$Q$12),ROW()-17,COLUMN()),"")</f>
        <v>Sachsen-Anhalt</v>
      </c>
      <c r="C32" s="182">
        <f ca="1">IFERROR(INDEX(INDIRECT(Auswahl!$O$14),MATCH($A32,INDIRECT(Auswahl!$P$14),0),MATCH(C$9,INDIRECT(Auswahl!$Q$14),0)),"")</f>
        <v>7.7</v>
      </c>
      <c r="D32" s="178">
        <f ca="1">IFERROR(INDEX(INDIRECT(Auswahl!$O$14),MATCH($A32,INDIRECT(Auswahl!$P$14),0),MATCH(D$9,INDIRECT(Auswahl!$Q$14),0)),"")</f>
        <v>38.1</v>
      </c>
      <c r="E32" s="178">
        <f ca="1">IFERROR(INDEX(INDIRECT(Auswahl!$O$14),MATCH($A32,INDIRECT(Auswahl!$P$14),0),MATCH(E$9,INDIRECT(Auswahl!$Q$14),0)),"")</f>
        <v>5.0999999999999996</v>
      </c>
      <c r="F32" s="178">
        <f ca="1">IFERROR(INDEX(INDIRECT(Auswahl!$O$14),MATCH($A32,INDIRECT(Auswahl!$P$14),0),MATCH(F$9,INDIRECT(Auswahl!$Q$14),0)),"")</f>
        <v>5.6</v>
      </c>
      <c r="G32" s="179">
        <f ca="1">IFERROR(INDEX(INDIRECT(Auswahl!$O$14),MATCH($A32,INDIRECT(Auswahl!$P$14),0),MATCH(G$9,INDIRECT(Auswahl!$Q$14),0)),"")</f>
        <v>2.7</v>
      </c>
    </row>
    <row r="33" spans="1:7" ht="11.65" customHeight="1" x14ac:dyDescent="0.2">
      <c r="A33" s="180" t="str">
        <f ca="1">IFERROR(INDEX(INDIRECT(Auswahl!$Q$12),ROW()-17,COLUMN()),"")</f>
        <v>16</v>
      </c>
      <c r="B33" s="180" t="str">
        <f ca="1">IFERROR(INDEX(INDIRECT(Auswahl!$Q$12),ROW()-17,COLUMN()),"")</f>
        <v>Thüringen</v>
      </c>
      <c r="C33" s="182">
        <f ca="1">IFERROR(INDEX(INDIRECT(Auswahl!$O$14),MATCH($A33,INDIRECT(Auswahl!$P$14),0),MATCH(C$9,INDIRECT(Auswahl!$Q$14),0)),"")</f>
        <v>6</v>
      </c>
      <c r="D33" s="178">
        <f ca="1">IFERROR(INDEX(INDIRECT(Auswahl!$O$14),MATCH($A33,INDIRECT(Auswahl!$P$14),0),MATCH(D$9,INDIRECT(Auswahl!$Q$14),0)),"")</f>
        <v>29.5</v>
      </c>
      <c r="E33" s="178">
        <f ca="1">IFERROR(INDEX(INDIRECT(Auswahl!$O$14),MATCH($A33,INDIRECT(Auswahl!$P$14),0),MATCH(E$9,INDIRECT(Auswahl!$Q$14),0)),"")</f>
        <v>4.4000000000000004</v>
      </c>
      <c r="F33" s="178">
        <f ca="1">IFERROR(INDEX(INDIRECT(Auswahl!$O$14),MATCH($A33,INDIRECT(Auswahl!$P$14),0),MATCH(F$9,INDIRECT(Auswahl!$Q$14),0)),"")</f>
        <v>4.8</v>
      </c>
      <c r="G33" s="179">
        <f ca="1">IFERROR(INDEX(INDIRECT(Auswahl!$O$14),MATCH($A33,INDIRECT(Auswahl!$P$14),0),MATCH(G$9,INDIRECT(Auswahl!$Q$14),0)),"")</f>
        <v>2.5</v>
      </c>
    </row>
    <row r="34" spans="1:7" ht="11.65" hidden="1" customHeight="1" x14ac:dyDescent="0.2">
      <c r="A34" s="180" t="str">
        <f ca="1">IFERROR(INDEX(INDIRECT(Auswahl!$Q$12),ROW()-17,COLUMN()),"")</f>
        <v/>
      </c>
      <c r="B34" s="180" t="str">
        <f ca="1">IFERROR(INDEX(INDIRECT(Auswahl!$Q$12),ROW()-17,COLUMN()),"")</f>
        <v/>
      </c>
      <c r="C34" s="182" t="str">
        <f ca="1">IFERROR(INDEX(INDIRECT(Auswahl!$O$14),MATCH($A34,INDIRECT(Auswahl!$P$14),0),MATCH(C$9,INDIRECT(Auswahl!$Q$14),0)),"")</f>
        <v/>
      </c>
      <c r="D34" s="178" t="str">
        <f ca="1">IFERROR(INDEX(INDIRECT(Auswahl!$O$14),MATCH($A34,INDIRECT(Auswahl!$P$14),0),MATCH(D$9,INDIRECT(Auswahl!$Q$14),0)),"")</f>
        <v/>
      </c>
      <c r="E34" s="178" t="str">
        <f ca="1">IFERROR(INDEX(INDIRECT(Auswahl!$O$14),MATCH($A34,INDIRECT(Auswahl!$P$14),0),MATCH(E$9,INDIRECT(Auswahl!$Q$14),0)),"")</f>
        <v/>
      </c>
      <c r="F34" s="178" t="str">
        <f ca="1">IFERROR(INDEX(INDIRECT(Auswahl!$O$14),MATCH($A34,INDIRECT(Auswahl!$P$14),0),MATCH(F$9,INDIRECT(Auswahl!$Q$14),0)),"")</f>
        <v/>
      </c>
      <c r="G34" s="179" t="str">
        <f ca="1">IFERROR(INDEX(INDIRECT(Auswahl!$O$14),MATCH($A34,INDIRECT(Auswahl!$P$14),0),MATCH(G$9,INDIRECT(Auswahl!$Q$14),0)),"")</f>
        <v/>
      </c>
    </row>
    <row r="35" spans="1:7" ht="11.65" hidden="1" customHeight="1" x14ac:dyDescent="0.2">
      <c r="A35" s="180" t="str">
        <f ca="1">IFERROR(INDEX(INDIRECT(Auswahl!$Q$12),ROW()-17,COLUMN()),"")</f>
        <v/>
      </c>
      <c r="B35" s="180" t="str">
        <f ca="1">IFERROR(INDEX(INDIRECT(Auswahl!$Q$12),ROW()-17,COLUMN()),"")</f>
        <v/>
      </c>
      <c r="C35" s="182" t="str">
        <f ca="1">IFERROR(INDEX(INDIRECT(Auswahl!$O$14),MATCH($A35,INDIRECT(Auswahl!$P$14),0),MATCH(C$9,INDIRECT(Auswahl!$Q$14),0)),"")</f>
        <v/>
      </c>
      <c r="D35" s="178" t="str">
        <f ca="1">IFERROR(INDEX(INDIRECT(Auswahl!$O$14),MATCH($A35,INDIRECT(Auswahl!$P$14),0),MATCH(D$9,INDIRECT(Auswahl!$Q$14),0)),"")</f>
        <v/>
      </c>
      <c r="E35" s="178" t="str">
        <f ca="1">IFERROR(INDEX(INDIRECT(Auswahl!$O$14),MATCH($A35,INDIRECT(Auswahl!$P$14),0),MATCH(E$9,INDIRECT(Auswahl!$Q$14),0)),"")</f>
        <v/>
      </c>
      <c r="F35" s="178" t="str">
        <f ca="1">IFERROR(INDEX(INDIRECT(Auswahl!$O$14),MATCH($A35,INDIRECT(Auswahl!$P$14),0),MATCH(F$9,INDIRECT(Auswahl!$Q$14),0)),"")</f>
        <v/>
      </c>
      <c r="G35" s="179" t="str">
        <f ca="1">IFERROR(INDEX(INDIRECT(Auswahl!$O$14),MATCH($A35,INDIRECT(Auswahl!$P$14),0),MATCH(G$9,INDIRECT(Auswahl!$Q$14),0)),"")</f>
        <v/>
      </c>
    </row>
    <row r="36" spans="1:7" ht="11.65" hidden="1" customHeight="1" x14ac:dyDescent="0.2">
      <c r="A36" s="180" t="str">
        <f ca="1">IFERROR(INDEX(INDIRECT(Auswahl!$Q$12),ROW()-17,COLUMN()),"")</f>
        <v/>
      </c>
      <c r="B36" s="180" t="str">
        <f ca="1">IFERROR(INDEX(INDIRECT(Auswahl!$Q$12),ROW()-17,COLUMN()),"")</f>
        <v/>
      </c>
      <c r="C36" s="182" t="str">
        <f ca="1">IFERROR(INDEX(INDIRECT(Auswahl!$O$14),MATCH($A36,INDIRECT(Auswahl!$P$14),0),MATCH(C$9,INDIRECT(Auswahl!$Q$14),0)),"")</f>
        <v/>
      </c>
      <c r="D36" s="178" t="str">
        <f ca="1">IFERROR(INDEX(INDIRECT(Auswahl!$O$14),MATCH($A36,INDIRECT(Auswahl!$P$14),0),MATCH(D$9,INDIRECT(Auswahl!$Q$14),0)),"")</f>
        <v/>
      </c>
      <c r="E36" s="178" t="str">
        <f ca="1">IFERROR(INDEX(INDIRECT(Auswahl!$O$14),MATCH($A36,INDIRECT(Auswahl!$P$14),0),MATCH(E$9,INDIRECT(Auswahl!$Q$14),0)),"")</f>
        <v/>
      </c>
      <c r="F36" s="178" t="str">
        <f ca="1">IFERROR(INDEX(INDIRECT(Auswahl!$O$14),MATCH($A36,INDIRECT(Auswahl!$P$14),0),MATCH(F$9,INDIRECT(Auswahl!$Q$14),0)),"")</f>
        <v/>
      </c>
      <c r="G36" s="179" t="str">
        <f ca="1">IFERROR(INDEX(INDIRECT(Auswahl!$O$14),MATCH($A36,INDIRECT(Auswahl!$P$14),0),MATCH(G$9,INDIRECT(Auswahl!$Q$14),0)),"")</f>
        <v/>
      </c>
    </row>
    <row r="37" spans="1:7" ht="11.65" hidden="1" customHeight="1" x14ac:dyDescent="0.2">
      <c r="A37" s="180" t="str">
        <f ca="1">IFERROR(INDEX(INDIRECT(Auswahl!$Q$12),ROW()-17,COLUMN()),"")</f>
        <v/>
      </c>
      <c r="B37" s="180" t="str">
        <f ca="1">IFERROR(INDEX(INDIRECT(Auswahl!$Q$12),ROW()-17,COLUMN()),"")</f>
        <v/>
      </c>
      <c r="C37" s="182" t="str">
        <f ca="1">IFERROR(INDEX(INDIRECT(Auswahl!$O$14),MATCH($A37,INDIRECT(Auswahl!$P$14),0),MATCH(C$9,INDIRECT(Auswahl!$Q$14),0)),"")</f>
        <v/>
      </c>
      <c r="D37" s="178" t="str">
        <f ca="1">IFERROR(INDEX(INDIRECT(Auswahl!$O$14),MATCH($A37,INDIRECT(Auswahl!$P$14),0),MATCH(D$9,INDIRECT(Auswahl!$Q$14),0)),"")</f>
        <v/>
      </c>
      <c r="E37" s="178" t="str">
        <f ca="1">IFERROR(INDEX(INDIRECT(Auswahl!$O$14),MATCH($A37,INDIRECT(Auswahl!$P$14),0),MATCH(E$9,INDIRECT(Auswahl!$Q$14),0)),"")</f>
        <v/>
      </c>
      <c r="F37" s="178" t="str">
        <f ca="1">IFERROR(INDEX(INDIRECT(Auswahl!$O$14),MATCH($A37,INDIRECT(Auswahl!$P$14),0),MATCH(F$9,INDIRECT(Auswahl!$Q$14),0)),"")</f>
        <v/>
      </c>
      <c r="G37" s="179" t="str">
        <f ca="1">IFERROR(INDEX(INDIRECT(Auswahl!$O$14),MATCH($A37,INDIRECT(Auswahl!$P$14),0),MATCH(G$9,INDIRECT(Auswahl!$Q$14),0)),"")</f>
        <v/>
      </c>
    </row>
    <row r="38" spans="1:7" ht="11.65" hidden="1" customHeight="1" x14ac:dyDescent="0.2">
      <c r="A38" s="180" t="str">
        <f ca="1">IFERROR(INDEX(INDIRECT(Auswahl!$Q$12),ROW()-17,COLUMN()),"")</f>
        <v/>
      </c>
      <c r="B38" s="180" t="str">
        <f ca="1">IFERROR(INDEX(INDIRECT(Auswahl!$Q$12),ROW()-17,COLUMN()),"")</f>
        <v/>
      </c>
      <c r="C38" s="182" t="str">
        <f ca="1">IFERROR(INDEX(INDIRECT(Auswahl!$O$14),MATCH($A38,INDIRECT(Auswahl!$P$14),0),MATCH(C$9,INDIRECT(Auswahl!$Q$14),0)),"")</f>
        <v/>
      </c>
      <c r="D38" s="178" t="str">
        <f ca="1">IFERROR(INDEX(INDIRECT(Auswahl!$O$14),MATCH($A38,INDIRECT(Auswahl!$P$14),0),MATCH(D$9,INDIRECT(Auswahl!$Q$14),0)),"")</f>
        <v/>
      </c>
      <c r="E38" s="178" t="str">
        <f ca="1">IFERROR(INDEX(INDIRECT(Auswahl!$O$14),MATCH($A38,INDIRECT(Auswahl!$P$14),0),MATCH(E$9,INDIRECT(Auswahl!$Q$14),0)),"")</f>
        <v/>
      </c>
      <c r="F38" s="178" t="str">
        <f ca="1">IFERROR(INDEX(INDIRECT(Auswahl!$O$14),MATCH($A38,INDIRECT(Auswahl!$P$14),0),MATCH(F$9,INDIRECT(Auswahl!$Q$14),0)),"")</f>
        <v/>
      </c>
      <c r="G38" s="179" t="str">
        <f ca="1">IFERROR(INDEX(INDIRECT(Auswahl!$O$14),MATCH($A38,INDIRECT(Auswahl!$P$14),0),MATCH(G$9,INDIRECT(Auswahl!$Q$14),0)),"")</f>
        <v/>
      </c>
    </row>
    <row r="39" spans="1:7" ht="11.65" hidden="1" customHeight="1" x14ac:dyDescent="0.2">
      <c r="A39" s="180" t="str">
        <f ca="1">IFERROR(INDEX(INDIRECT(Auswahl!$Q$12),ROW()-17,COLUMN()),"")</f>
        <v/>
      </c>
      <c r="B39" s="180" t="str">
        <f ca="1">IFERROR(INDEX(INDIRECT(Auswahl!$Q$12),ROW()-17,COLUMN()),"")</f>
        <v/>
      </c>
      <c r="C39" s="182" t="str">
        <f ca="1">IFERROR(INDEX(INDIRECT(Auswahl!$O$14),MATCH($A39,INDIRECT(Auswahl!$P$14),0),MATCH(C$9,INDIRECT(Auswahl!$Q$14),0)),"")</f>
        <v/>
      </c>
      <c r="D39" s="178" t="str">
        <f ca="1">IFERROR(INDEX(INDIRECT(Auswahl!$O$14),MATCH($A39,INDIRECT(Auswahl!$P$14),0),MATCH(D$9,INDIRECT(Auswahl!$Q$14),0)),"")</f>
        <v/>
      </c>
      <c r="E39" s="178" t="str">
        <f ca="1">IFERROR(INDEX(INDIRECT(Auswahl!$O$14),MATCH($A39,INDIRECT(Auswahl!$P$14),0),MATCH(E$9,INDIRECT(Auswahl!$Q$14),0)),"")</f>
        <v/>
      </c>
      <c r="F39" s="178" t="str">
        <f ca="1">IFERROR(INDEX(INDIRECT(Auswahl!$O$14),MATCH($A39,INDIRECT(Auswahl!$P$14),0),MATCH(F$9,INDIRECT(Auswahl!$Q$14),0)),"")</f>
        <v/>
      </c>
      <c r="G39" s="179" t="str">
        <f ca="1">IFERROR(INDEX(INDIRECT(Auswahl!$O$14),MATCH($A39,INDIRECT(Auswahl!$P$14),0),MATCH(G$9,INDIRECT(Auswahl!$Q$14),0)),"")</f>
        <v/>
      </c>
    </row>
    <row r="40" spans="1:7" ht="11.65" hidden="1" customHeight="1" x14ac:dyDescent="0.2">
      <c r="A40" s="180" t="str">
        <f ca="1">IFERROR(INDEX(INDIRECT(Auswahl!$Q$12),ROW()-17,COLUMN()),"")</f>
        <v/>
      </c>
      <c r="B40" s="180" t="str">
        <f ca="1">IFERROR(INDEX(INDIRECT(Auswahl!$Q$12),ROW()-17,COLUMN()),"")</f>
        <v/>
      </c>
      <c r="C40" s="182" t="str">
        <f ca="1">IFERROR(INDEX(INDIRECT(Auswahl!$O$14),MATCH($A40,INDIRECT(Auswahl!$P$14),0),MATCH(C$9,INDIRECT(Auswahl!$Q$14),0)),"")</f>
        <v/>
      </c>
      <c r="D40" s="178" t="str">
        <f ca="1">IFERROR(INDEX(INDIRECT(Auswahl!$O$14),MATCH($A40,INDIRECT(Auswahl!$P$14),0),MATCH(D$9,INDIRECT(Auswahl!$Q$14),0)),"")</f>
        <v/>
      </c>
      <c r="E40" s="178" t="str">
        <f ca="1">IFERROR(INDEX(INDIRECT(Auswahl!$O$14),MATCH($A40,INDIRECT(Auswahl!$P$14),0),MATCH(E$9,INDIRECT(Auswahl!$Q$14),0)),"")</f>
        <v/>
      </c>
      <c r="F40" s="178" t="str">
        <f ca="1">IFERROR(INDEX(INDIRECT(Auswahl!$O$14),MATCH($A40,INDIRECT(Auswahl!$P$14),0),MATCH(F$9,INDIRECT(Auswahl!$Q$14),0)),"")</f>
        <v/>
      </c>
      <c r="G40" s="179" t="str">
        <f ca="1">IFERROR(INDEX(INDIRECT(Auswahl!$O$14),MATCH($A40,INDIRECT(Auswahl!$P$14),0),MATCH(G$9,INDIRECT(Auswahl!$Q$14),0)),"")</f>
        <v/>
      </c>
    </row>
    <row r="41" spans="1:7" ht="11.65" hidden="1" customHeight="1" x14ac:dyDescent="0.2">
      <c r="A41" s="180" t="str">
        <f ca="1">IFERROR(INDEX(INDIRECT(Auswahl!$Q$12),ROW()-17,COLUMN()),"")</f>
        <v/>
      </c>
      <c r="B41" s="180" t="str">
        <f ca="1">IFERROR(INDEX(INDIRECT(Auswahl!$Q$12),ROW()-17,COLUMN()),"")</f>
        <v/>
      </c>
      <c r="C41" s="182" t="str">
        <f ca="1">IFERROR(INDEX(INDIRECT(Auswahl!$O$14),MATCH($A41,INDIRECT(Auswahl!$P$14),0),MATCH(C$9,INDIRECT(Auswahl!$Q$14),0)),"")</f>
        <v/>
      </c>
      <c r="D41" s="178" t="str">
        <f ca="1">IFERROR(INDEX(INDIRECT(Auswahl!$O$14),MATCH($A41,INDIRECT(Auswahl!$P$14),0),MATCH(D$9,INDIRECT(Auswahl!$Q$14),0)),"")</f>
        <v/>
      </c>
      <c r="E41" s="178" t="str">
        <f ca="1">IFERROR(INDEX(INDIRECT(Auswahl!$O$14),MATCH($A41,INDIRECT(Auswahl!$P$14),0),MATCH(E$9,INDIRECT(Auswahl!$Q$14),0)),"")</f>
        <v/>
      </c>
      <c r="F41" s="178" t="str">
        <f ca="1">IFERROR(INDEX(INDIRECT(Auswahl!$O$14),MATCH($A41,INDIRECT(Auswahl!$P$14),0),MATCH(F$9,INDIRECT(Auswahl!$Q$14),0)),"")</f>
        <v/>
      </c>
      <c r="G41" s="179" t="str">
        <f ca="1">IFERROR(INDEX(INDIRECT(Auswahl!$O$14),MATCH($A41,INDIRECT(Auswahl!$P$14),0),MATCH(G$9,INDIRECT(Auswahl!$Q$14),0)),"")</f>
        <v/>
      </c>
    </row>
    <row r="42" spans="1:7" ht="11.65" hidden="1" customHeight="1" x14ac:dyDescent="0.2">
      <c r="A42" s="180" t="str">
        <f ca="1">IFERROR(INDEX(INDIRECT(Auswahl!$Q$12),ROW()-17,COLUMN()),"")</f>
        <v/>
      </c>
      <c r="B42" s="180" t="str">
        <f ca="1">IFERROR(INDEX(INDIRECT(Auswahl!$Q$12),ROW()-17,COLUMN()),"")</f>
        <v/>
      </c>
      <c r="C42" s="182" t="str">
        <f ca="1">IFERROR(INDEX(INDIRECT(Auswahl!$O$14),MATCH($A42,INDIRECT(Auswahl!$P$14),0),MATCH(C$9,INDIRECT(Auswahl!$Q$14),0)),"")</f>
        <v/>
      </c>
      <c r="D42" s="178" t="str">
        <f ca="1">IFERROR(INDEX(INDIRECT(Auswahl!$O$14),MATCH($A42,INDIRECT(Auswahl!$P$14),0),MATCH(D$9,INDIRECT(Auswahl!$Q$14),0)),"")</f>
        <v/>
      </c>
      <c r="E42" s="178" t="str">
        <f ca="1">IFERROR(INDEX(INDIRECT(Auswahl!$O$14),MATCH($A42,INDIRECT(Auswahl!$P$14),0),MATCH(E$9,INDIRECT(Auswahl!$Q$14),0)),"")</f>
        <v/>
      </c>
      <c r="F42" s="178" t="str">
        <f ca="1">IFERROR(INDEX(INDIRECT(Auswahl!$O$14),MATCH($A42,INDIRECT(Auswahl!$P$14),0),MATCH(F$9,INDIRECT(Auswahl!$Q$14),0)),"")</f>
        <v/>
      </c>
      <c r="G42" s="179" t="str">
        <f ca="1">IFERROR(INDEX(INDIRECT(Auswahl!$O$14),MATCH($A42,INDIRECT(Auswahl!$P$14),0),MATCH(G$9,INDIRECT(Auswahl!$Q$14),0)),"")</f>
        <v/>
      </c>
    </row>
    <row r="43" spans="1:7" ht="11.65" hidden="1" customHeight="1" x14ac:dyDescent="0.2">
      <c r="A43" s="180" t="str">
        <f ca="1">IFERROR(INDEX(INDIRECT(Auswahl!$Q$12),ROW()-17,COLUMN()),"")</f>
        <v/>
      </c>
      <c r="B43" s="180" t="str">
        <f ca="1">IFERROR(INDEX(INDIRECT(Auswahl!$Q$12),ROW()-17,COLUMN()),"")</f>
        <v/>
      </c>
      <c r="C43" s="182" t="str">
        <f ca="1">IFERROR(INDEX(INDIRECT(Auswahl!$O$14),MATCH($A43,INDIRECT(Auswahl!$P$14),0),MATCH(C$9,INDIRECT(Auswahl!$Q$14),0)),"")</f>
        <v/>
      </c>
      <c r="D43" s="178" t="str">
        <f ca="1">IFERROR(INDEX(INDIRECT(Auswahl!$O$14),MATCH($A43,INDIRECT(Auswahl!$P$14),0),MATCH(D$9,INDIRECT(Auswahl!$Q$14),0)),"")</f>
        <v/>
      </c>
      <c r="E43" s="178" t="str">
        <f ca="1">IFERROR(INDEX(INDIRECT(Auswahl!$O$14),MATCH($A43,INDIRECT(Auswahl!$P$14),0),MATCH(E$9,INDIRECT(Auswahl!$Q$14),0)),"")</f>
        <v/>
      </c>
      <c r="F43" s="178" t="str">
        <f ca="1">IFERROR(INDEX(INDIRECT(Auswahl!$O$14),MATCH($A43,INDIRECT(Auswahl!$P$14),0),MATCH(F$9,INDIRECT(Auswahl!$Q$14),0)),"")</f>
        <v/>
      </c>
      <c r="G43" s="179" t="str">
        <f ca="1">IFERROR(INDEX(INDIRECT(Auswahl!$O$14),MATCH($A43,INDIRECT(Auswahl!$P$14),0),MATCH(G$9,INDIRECT(Auswahl!$Q$14),0)),"")</f>
        <v/>
      </c>
    </row>
    <row r="44" spans="1:7" ht="11.65" hidden="1" customHeight="1" x14ac:dyDescent="0.2">
      <c r="A44" s="180" t="str">
        <f ca="1">IFERROR(INDEX(INDIRECT(Auswahl!$Q$12),ROW()-17,COLUMN()),"")</f>
        <v/>
      </c>
      <c r="B44" s="180" t="str">
        <f ca="1">IFERROR(INDEX(INDIRECT(Auswahl!$Q$12),ROW()-17,COLUMN()),"")</f>
        <v/>
      </c>
      <c r="C44" s="182" t="str">
        <f ca="1">IFERROR(INDEX(INDIRECT(Auswahl!$O$14),MATCH($A44,INDIRECT(Auswahl!$P$14),0),MATCH(C$9,INDIRECT(Auswahl!$Q$14),0)),"")</f>
        <v/>
      </c>
      <c r="D44" s="178" t="str">
        <f ca="1">IFERROR(INDEX(INDIRECT(Auswahl!$O$14),MATCH($A44,INDIRECT(Auswahl!$P$14),0),MATCH(D$9,INDIRECT(Auswahl!$Q$14),0)),"")</f>
        <v/>
      </c>
      <c r="E44" s="178" t="str">
        <f ca="1">IFERROR(INDEX(INDIRECT(Auswahl!$O$14),MATCH($A44,INDIRECT(Auswahl!$P$14),0),MATCH(E$9,INDIRECT(Auswahl!$Q$14),0)),"")</f>
        <v/>
      </c>
      <c r="F44" s="178" t="str">
        <f ca="1">IFERROR(INDEX(INDIRECT(Auswahl!$O$14),MATCH($A44,INDIRECT(Auswahl!$P$14),0),MATCH(F$9,INDIRECT(Auswahl!$Q$14),0)),"")</f>
        <v/>
      </c>
      <c r="G44" s="179" t="str">
        <f ca="1">IFERROR(INDEX(INDIRECT(Auswahl!$O$14),MATCH($A44,INDIRECT(Auswahl!$P$14),0),MATCH(G$9,INDIRECT(Auswahl!$Q$14),0)),"")</f>
        <v/>
      </c>
    </row>
    <row r="45" spans="1:7" ht="11.65" hidden="1" customHeight="1" x14ac:dyDescent="0.2">
      <c r="A45" s="180" t="str">
        <f ca="1">IFERROR(INDEX(INDIRECT(Auswahl!$Q$12),ROW()-17,COLUMN()),"")</f>
        <v/>
      </c>
      <c r="B45" s="180" t="str">
        <f ca="1">IFERROR(INDEX(INDIRECT(Auswahl!$Q$12),ROW()-17,COLUMN()),"")</f>
        <v/>
      </c>
      <c r="C45" s="182" t="str">
        <f ca="1">IFERROR(INDEX(INDIRECT(Auswahl!$O$14),MATCH($A45,INDIRECT(Auswahl!$P$14),0),MATCH(C$9,INDIRECT(Auswahl!$Q$14),0)),"")</f>
        <v/>
      </c>
      <c r="D45" s="178" t="str">
        <f ca="1">IFERROR(INDEX(INDIRECT(Auswahl!$O$14),MATCH($A45,INDIRECT(Auswahl!$P$14),0),MATCH(D$9,INDIRECT(Auswahl!$Q$14),0)),"")</f>
        <v/>
      </c>
      <c r="E45" s="178" t="str">
        <f ca="1">IFERROR(INDEX(INDIRECT(Auswahl!$O$14),MATCH($A45,INDIRECT(Auswahl!$P$14),0),MATCH(E$9,INDIRECT(Auswahl!$Q$14),0)),"")</f>
        <v/>
      </c>
      <c r="F45" s="178" t="str">
        <f ca="1">IFERROR(INDEX(INDIRECT(Auswahl!$O$14),MATCH($A45,INDIRECT(Auswahl!$P$14),0),MATCH(F$9,INDIRECT(Auswahl!$Q$14),0)),"")</f>
        <v/>
      </c>
      <c r="G45" s="179" t="str">
        <f ca="1">IFERROR(INDEX(INDIRECT(Auswahl!$O$14),MATCH($A45,INDIRECT(Auswahl!$P$14),0),MATCH(G$9,INDIRECT(Auswahl!$Q$14),0)),"")</f>
        <v/>
      </c>
    </row>
    <row r="46" spans="1:7" ht="11.65" hidden="1" customHeight="1" x14ac:dyDescent="0.2">
      <c r="A46" s="180" t="str">
        <f ca="1">IFERROR(INDEX(INDIRECT(Auswahl!$Q$12),ROW()-17,COLUMN()),"")</f>
        <v/>
      </c>
      <c r="B46" s="180" t="str">
        <f ca="1">IFERROR(INDEX(INDIRECT(Auswahl!$Q$12),ROW()-17,COLUMN()),"")</f>
        <v/>
      </c>
      <c r="C46" s="182" t="str">
        <f ca="1">IFERROR(INDEX(INDIRECT(Auswahl!$O$14),MATCH($A46,INDIRECT(Auswahl!$P$14),0),MATCH(C$9,INDIRECT(Auswahl!$Q$14),0)),"")</f>
        <v/>
      </c>
      <c r="D46" s="178" t="str">
        <f ca="1">IFERROR(INDEX(INDIRECT(Auswahl!$O$14),MATCH($A46,INDIRECT(Auswahl!$P$14),0),MATCH(D$9,INDIRECT(Auswahl!$Q$14),0)),"")</f>
        <v/>
      </c>
      <c r="E46" s="178" t="str">
        <f ca="1">IFERROR(INDEX(INDIRECT(Auswahl!$O$14),MATCH($A46,INDIRECT(Auswahl!$P$14),0),MATCH(E$9,INDIRECT(Auswahl!$Q$14),0)),"")</f>
        <v/>
      </c>
      <c r="F46" s="178" t="str">
        <f ca="1">IFERROR(INDEX(INDIRECT(Auswahl!$O$14),MATCH($A46,INDIRECT(Auswahl!$P$14),0),MATCH(F$9,INDIRECT(Auswahl!$Q$14),0)),"")</f>
        <v/>
      </c>
      <c r="G46" s="179" t="str">
        <f ca="1">IFERROR(INDEX(INDIRECT(Auswahl!$O$14),MATCH($A46,INDIRECT(Auswahl!$P$14),0),MATCH(G$9,INDIRECT(Auswahl!$Q$14),0)),"")</f>
        <v/>
      </c>
    </row>
    <row r="47" spans="1:7" ht="11.65" hidden="1" customHeight="1" x14ac:dyDescent="0.2">
      <c r="A47" s="180" t="str">
        <f ca="1">IFERROR(INDEX(INDIRECT(Auswahl!$Q$12),ROW()-17,COLUMN()),"")</f>
        <v/>
      </c>
      <c r="B47" s="180" t="str">
        <f ca="1">IFERROR(INDEX(INDIRECT(Auswahl!$Q$12),ROW()-17,COLUMN()),"")</f>
        <v/>
      </c>
      <c r="C47" s="182" t="str">
        <f ca="1">IFERROR(INDEX(INDIRECT(Auswahl!$O$14),MATCH($A47,INDIRECT(Auswahl!$P$14),0),MATCH(C$9,INDIRECT(Auswahl!$Q$14),0)),"")</f>
        <v/>
      </c>
      <c r="D47" s="178" t="str">
        <f ca="1">IFERROR(INDEX(INDIRECT(Auswahl!$O$14),MATCH($A47,INDIRECT(Auswahl!$P$14),0),MATCH(D$9,INDIRECT(Auswahl!$Q$14),0)),"")</f>
        <v/>
      </c>
      <c r="E47" s="178" t="str">
        <f ca="1">IFERROR(INDEX(INDIRECT(Auswahl!$O$14),MATCH($A47,INDIRECT(Auswahl!$P$14),0),MATCH(E$9,INDIRECT(Auswahl!$Q$14),0)),"")</f>
        <v/>
      </c>
      <c r="F47" s="178" t="str">
        <f ca="1">IFERROR(INDEX(INDIRECT(Auswahl!$O$14),MATCH($A47,INDIRECT(Auswahl!$P$14),0),MATCH(F$9,INDIRECT(Auswahl!$Q$14),0)),"")</f>
        <v/>
      </c>
      <c r="G47" s="179" t="str">
        <f ca="1">IFERROR(INDEX(INDIRECT(Auswahl!$O$14),MATCH($A47,INDIRECT(Auswahl!$P$14),0),MATCH(G$9,INDIRECT(Auswahl!$Q$14),0)),"")</f>
        <v/>
      </c>
    </row>
    <row r="48" spans="1:7" ht="11.65" hidden="1" customHeight="1" x14ac:dyDescent="0.2">
      <c r="A48" s="180" t="str">
        <f ca="1">IFERROR(INDEX(INDIRECT(Auswahl!$Q$12),ROW()-17,COLUMN()),"")</f>
        <v/>
      </c>
      <c r="B48" s="180" t="str">
        <f ca="1">IFERROR(INDEX(INDIRECT(Auswahl!$Q$12),ROW()-17,COLUMN()),"")</f>
        <v/>
      </c>
      <c r="C48" s="182" t="str">
        <f ca="1">IFERROR(INDEX(INDIRECT(Auswahl!$O$14),MATCH($A48,INDIRECT(Auswahl!$P$14),0),MATCH(C$9,INDIRECT(Auswahl!$Q$14),0)),"")</f>
        <v/>
      </c>
      <c r="D48" s="178" t="str">
        <f ca="1">IFERROR(INDEX(INDIRECT(Auswahl!$O$14),MATCH($A48,INDIRECT(Auswahl!$P$14),0),MATCH(D$9,INDIRECT(Auswahl!$Q$14),0)),"")</f>
        <v/>
      </c>
      <c r="E48" s="178" t="str">
        <f ca="1">IFERROR(INDEX(INDIRECT(Auswahl!$O$14),MATCH($A48,INDIRECT(Auswahl!$P$14),0),MATCH(E$9,INDIRECT(Auswahl!$Q$14),0)),"")</f>
        <v/>
      </c>
      <c r="F48" s="178" t="str">
        <f ca="1">IFERROR(INDEX(INDIRECT(Auswahl!$O$14),MATCH($A48,INDIRECT(Auswahl!$P$14),0),MATCH(F$9,INDIRECT(Auswahl!$Q$14),0)),"")</f>
        <v/>
      </c>
      <c r="G48" s="179" t="str">
        <f ca="1">IFERROR(INDEX(INDIRECT(Auswahl!$O$14),MATCH($A48,INDIRECT(Auswahl!$P$14),0),MATCH(G$9,INDIRECT(Auswahl!$Q$14),0)),"")</f>
        <v/>
      </c>
    </row>
    <row r="49" spans="1:7" ht="11.65" hidden="1" customHeight="1" x14ac:dyDescent="0.2">
      <c r="A49" s="180" t="str">
        <f ca="1">IFERROR(INDEX(INDIRECT(Auswahl!$Q$12),ROW()-17,COLUMN()),"")</f>
        <v/>
      </c>
      <c r="B49" s="180" t="str">
        <f ca="1">IFERROR(INDEX(INDIRECT(Auswahl!$Q$12),ROW()-17,COLUMN()),"")</f>
        <v/>
      </c>
      <c r="C49" s="182" t="str">
        <f ca="1">IFERROR(INDEX(INDIRECT(Auswahl!$O$14),MATCH($A49,INDIRECT(Auswahl!$P$14),0),MATCH(C$9,INDIRECT(Auswahl!$Q$14),0)),"")</f>
        <v/>
      </c>
      <c r="D49" s="178" t="str">
        <f ca="1">IFERROR(INDEX(INDIRECT(Auswahl!$O$14),MATCH($A49,INDIRECT(Auswahl!$P$14),0),MATCH(D$9,INDIRECT(Auswahl!$Q$14),0)),"")</f>
        <v/>
      </c>
      <c r="E49" s="178" t="str">
        <f ca="1">IFERROR(INDEX(INDIRECT(Auswahl!$O$14),MATCH($A49,INDIRECT(Auswahl!$P$14),0),MATCH(E$9,INDIRECT(Auswahl!$Q$14),0)),"")</f>
        <v/>
      </c>
      <c r="F49" s="178" t="str">
        <f ca="1">IFERROR(INDEX(INDIRECT(Auswahl!$O$14),MATCH($A49,INDIRECT(Auswahl!$P$14),0),MATCH(F$9,INDIRECT(Auswahl!$Q$14),0)),"")</f>
        <v/>
      </c>
      <c r="G49" s="179" t="str">
        <f ca="1">IFERROR(INDEX(INDIRECT(Auswahl!$O$14),MATCH($A49,INDIRECT(Auswahl!$P$14),0),MATCH(G$9,INDIRECT(Auswahl!$Q$14),0)),"")</f>
        <v/>
      </c>
    </row>
    <row r="50" spans="1:7" ht="11.65" hidden="1" customHeight="1" x14ac:dyDescent="0.2">
      <c r="A50" s="180" t="str">
        <f ca="1">IFERROR(INDEX(INDIRECT(Auswahl!$Q$12),ROW()-17,COLUMN()),"")</f>
        <v/>
      </c>
      <c r="B50" s="180" t="str">
        <f ca="1">IFERROR(INDEX(INDIRECT(Auswahl!$Q$12),ROW()-17,COLUMN()),"")</f>
        <v/>
      </c>
      <c r="C50" s="182" t="str">
        <f ca="1">IFERROR(INDEX(INDIRECT(Auswahl!$O$14),MATCH($A50,INDIRECT(Auswahl!$P$14),0),MATCH(C$9,INDIRECT(Auswahl!$Q$14),0)),"")</f>
        <v/>
      </c>
      <c r="D50" s="178" t="str">
        <f ca="1">IFERROR(INDEX(INDIRECT(Auswahl!$O$14),MATCH($A50,INDIRECT(Auswahl!$P$14),0),MATCH(D$9,INDIRECT(Auswahl!$Q$14),0)),"")</f>
        <v/>
      </c>
      <c r="E50" s="178" t="str">
        <f ca="1">IFERROR(INDEX(INDIRECT(Auswahl!$O$14),MATCH($A50,INDIRECT(Auswahl!$P$14),0),MATCH(E$9,INDIRECT(Auswahl!$Q$14),0)),"")</f>
        <v/>
      </c>
      <c r="F50" s="178" t="str">
        <f ca="1">IFERROR(INDEX(INDIRECT(Auswahl!$O$14),MATCH($A50,INDIRECT(Auswahl!$P$14),0),MATCH(F$9,INDIRECT(Auswahl!$Q$14),0)),"")</f>
        <v/>
      </c>
      <c r="G50" s="179" t="str">
        <f ca="1">IFERROR(INDEX(INDIRECT(Auswahl!$O$14),MATCH($A50,INDIRECT(Auswahl!$P$14),0),MATCH(G$9,INDIRECT(Auswahl!$Q$14),0)),"")</f>
        <v/>
      </c>
    </row>
    <row r="51" spans="1:7" ht="11.65" hidden="1" customHeight="1" x14ac:dyDescent="0.2">
      <c r="A51" s="180" t="str">
        <f ca="1">IFERROR(INDEX(INDIRECT(Auswahl!$Q$12),ROW()-17,COLUMN()),"")</f>
        <v/>
      </c>
      <c r="B51" s="180" t="str">
        <f ca="1">IFERROR(INDEX(INDIRECT(Auswahl!$Q$12),ROW()-17,COLUMN()),"")</f>
        <v/>
      </c>
      <c r="C51" s="182" t="str">
        <f ca="1">IFERROR(INDEX(INDIRECT(Auswahl!$O$14),MATCH($A51,INDIRECT(Auswahl!$P$14),0),MATCH(C$9,INDIRECT(Auswahl!$Q$14),0)),"")</f>
        <v/>
      </c>
      <c r="D51" s="178" t="str">
        <f ca="1">IFERROR(INDEX(INDIRECT(Auswahl!$O$14),MATCH($A51,INDIRECT(Auswahl!$P$14),0),MATCH(D$9,INDIRECT(Auswahl!$Q$14),0)),"")</f>
        <v/>
      </c>
      <c r="E51" s="178" t="str">
        <f ca="1">IFERROR(INDEX(INDIRECT(Auswahl!$O$14),MATCH($A51,INDIRECT(Auswahl!$P$14),0),MATCH(E$9,INDIRECT(Auswahl!$Q$14),0)),"")</f>
        <v/>
      </c>
      <c r="F51" s="178" t="str">
        <f ca="1">IFERROR(INDEX(INDIRECT(Auswahl!$O$14),MATCH($A51,INDIRECT(Auswahl!$P$14),0),MATCH(F$9,INDIRECT(Auswahl!$Q$14),0)),"")</f>
        <v/>
      </c>
      <c r="G51" s="179" t="str">
        <f ca="1">IFERROR(INDEX(INDIRECT(Auswahl!$O$14),MATCH($A51,INDIRECT(Auswahl!$P$14),0),MATCH(G$9,INDIRECT(Auswahl!$Q$14),0)),"")</f>
        <v/>
      </c>
    </row>
    <row r="52" spans="1:7" ht="11.65" hidden="1" customHeight="1" x14ac:dyDescent="0.2">
      <c r="A52" s="180" t="str">
        <f ca="1">IFERROR(INDEX(INDIRECT(Auswahl!$Q$12),ROW()-17,COLUMN()),"")</f>
        <v/>
      </c>
      <c r="B52" s="180" t="str">
        <f ca="1">IFERROR(INDEX(INDIRECT(Auswahl!$Q$12),ROW()-17,COLUMN()),"")</f>
        <v/>
      </c>
      <c r="C52" s="182" t="str">
        <f ca="1">IFERROR(INDEX(INDIRECT(Auswahl!$O$14),MATCH($A52,INDIRECT(Auswahl!$P$14),0),MATCH(C$9,INDIRECT(Auswahl!$Q$14),0)),"")</f>
        <v/>
      </c>
      <c r="D52" s="178" t="str">
        <f ca="1">IFERROR(INDEX(INDIRECT(Auswahl!$O$14),MATCH($A52,INDIRECT(Auswahl!$P$14),0),MATCH(D$9,INDIRECT(Auswahl!$Q$14),0)),"")</f>
        <v/>
      </c>
      <c r="E52" s="178" t="str">
        <f ca="1">IFERROR(INDEX(INDIRECT(Auswahl!$O$14),MATCH($A52,INDIRECT(Auswahl!$P$14),0),MATCH(E$9,INDIRECT(Auswahl!$Q$14),0)),"")</f>
        <v/>
      </c>
      <c r="F52" s="178" t="str">
        <f ca="1">IFERROR(INDEX(INDIRECT(Auswahl!$O$14),MATCH($A52,INDIRECT(Auswahl!$P$14),0),MATCH(F$9,INDIRECT(Auswahl!$Q$14),0)),"")</f>
        <v/>
      </c>
      <c r="G52" s="179" t="str">
        <f ca="1">IFERROR(INDEX(INDIRECT(Auswahl!$O$14),MATCH($A52,INDIRECT(Auswahl!$P$14),0),MATCH(G$9,INDIRECT(Auswahl!$Q$14),0)),"")</f>
        <v/>
      </c>
    </row>
    <row r="53" spans="1:7" ht="11.65" hidden="1" customHeight="1" x14ac:dyDescent="0.2">
      <c r="A53" s="180" t="str">
        <f ca="1">IFERROR(INDEX(INDIRECT(Auswahl!$Q$12),ROW()-17,COLUMN()),"")</f>
        <v/>
      </c>
      <c r="B53" s="180" t="str">
        <f ca="1">IFERROR(INDEX(INDIRECT(Auswahl!$Q$12),ROW()-17,COLUMN()),"")</f>
        <v/>
      </c>
      <c r="C53" s="182" t="str">
        <f ca="1">IFERROR(INDEX(INDIRECT(Auswahl!$O$14),MATCH($A53,INDIRECT(Auswahl!$P$14),0),MATCH(C$9,INDIRECT(Auswahl!$Q$14),0)),"")</f>
        <v/>
      </c>
      <c r="D53" s="178" t="str">
        <f ca="1">IFERROR(INDEX(INDIRECT(Auswahl!$O$14),MATCH($A53,INDIRECT(Auswahl!$P$14),0),MATCH(D$9,INDIRECT(Auswahl!$Q$14),0)),"")</f>
        <v/>
      </c>
      <c r="E53" s="178" t="str">
        <f ca="1">IFERROR(INDEX(INDIRECT(Auswahl!$O$14),MATCH($A53,INDIRECT(Auswahl!$P$14),0),MATCH(E$9,INDIRECT(Auswahl!$Q$14),0)),"")</f>
        <v/>
      </c>
      <c r="F53" s="178" t="str">
        <f ca="1">IFERROR(INDEX(INDIRECT(Auswahl!$O$14),MATCH($A53,INDIRECT(Auswahl!$P$14),0),MATCH(F$9,INDIRECT(Auswahl!$Q$14),0)),"")</f>
        <v/>
      </c>
      <c r="G53" s="179" t="str">
        <f ca="1">IFERROR(INDEX(INDIRECT(Auswahl!$O$14),MATCH($A53,INDIRECT(Auswahl!$P$14),0),MATCH(G$9,INDIRECT(Auswahl!$Q$14),0)),"")</f>
        <v/>
      </c>
    </row>
    <row r="54" spans="1:7" ht="11.65" hidden="1" customHeight="1" x14ac:dyDescent="0.2">
      <c r="A54" s="180" t="str">
        <f ca="1">IFERROR(INDEX(INDIRECT(Auswahl!$Q$12),ROW()-17,COLUMN()),"")</f>
        <v/>
      </c>
      <c r="B54" s="180" t="str">
        <f ca="1">IFERROR(INDEX(INDIRECT(Auswahl!$Q$12),ROW()-17,COLUMN()),"")</f>
        <v/>
      </c>
      <c r="C54" s="182" t="str">
        <f ca="1">IFERROR(INDEX(INDIRECT(Auswahl!$O$14),MATCH($A54,INDIRECT(Auswahl!$P$14),0),MATCH(C$9,INDIRECT(Auswahl!$Q$14),0)),"")</f>
        <v/>
      </c>
      <c r="D54" s="178" t="str">
        <f ca="1">IFERROR(INDEX(INDIRECT(Auswahl!$O$14),MATCH($A54,INDIRECT(Auswahl!$P$14),0),MATCH(D$9,INDIRECT(Auswahl!$Q$14),0)),"")</f>
        <v/>
      </c>
      <c r="E54" s="178" t="str">
        <f ca="1">IFERROR(INDEX(INDIRECT(Auswahl!$O$14),MATCH($A54,INDIRECT(Auswahl!$P$14),0),MATCH(E$9,INDIRECT(Auswahl!$Q$14),0)),"")</f>
        <v/>
      </c>
      <c r="F54" s="178" t="str">
        <f ca="1">IFERROR(INDEX(INDIRECT(Auswahl!$O$14),MATCH($A54,INDIRECT(Auswahl!$P$14),0),MATCH(F$9,INDIRECT(Auswahl!$Q$14),0)),"")</f>
        <v/>
      </c>
      <c r="G54" s="179" t="str">
        <f ca="1">IFERROR(INDEX(INDIRECT(Auswahl!$O$14),MATCH($A54,INDIRECT(Auswahl!$P$14),0),MATCH(G$9,INDIRECT(Auswahl!$Q$14),0)),"")</f>
        <v/>
      </c>
    </row>
    <row r="55" spans="1:7" ht="11.65" hidden="1" customHeight="1" x14ac:dyDescent="0.2">
      <c r="A55" s="180" t="str">
        <f ca="1">IFERROR(INDEX(INDIRECT(Auswahl!$Q$12),ROW()-17,COLUMN()),"")</f>
        <v/>
      </c>
      <c r="B55" s="180" t="str">
        <f ca="1">IFERROR(INDEX(INDIRECT(Auswahl!$Q$12),ROW()-17,COLUMN()),"")</f>
        <v/>
      </c>
      <c r="C55" s="182" t="str">
        <f ca="1">IFERROR(INDEX(INDIRECT(Auswahl!$O$14),MATCH($A55,INDIRECT(Auswahl!$P$14),0),MATCH(C$9,INDIRECT(Auswahl!$Q$14),0)),"")</f>
        <v/>
      </c>
      <c r="D55" s="178" t="str">
        <f ca="1">IFERROR(INDEX(INDIRECT(Auswahl!$O$14),MATCH($A55,INDIRECT(Auswahl!$P$14),0),MATCH(D$9,INDIRECT(Auswahl!$Q$14),0)),"")</f>
        <v/>
      </c>
      <c r="E55" s="178" t="str">
        <f ca="1">IFERROR(INDEX(INDIRECT(Auswahl!$O$14),MATCH($A55,INDIRECT(Auswahl!$P$14),0),MATCH(E$9,INDIRECT(Auswahl!$Q$14),0)),"")</f>
        <v/>
      </c>
      <c r="F55" s="178" t="str">
        <f ca="1">IFERROR(INDEX(INDIRECT(Auswahl!$O$14),MATCH($A55,INDIRECT(Auswahl!$P$14),0),MATCH(F$9,INDIRECT(Auswahl!$Q$14),0)),"")</f>
        <v/>
      </c>
      <c r="G55" s="179" t="str">
        <f ca="1">IFERROR(INDEX(INDIRECT(Auswahl!$O$14),MATCH($A55,INDIRECT(Auswahl!$P$14),0),MATCH(G$9,INDIRECT(Auswahl!$Q$14),0)),"")</f>
        <v/>
      </c>
    </row>
    <row r="56" spans="1:7" ht="11.65" hidden="1" customHeight="1" x14ac:dyDescent="0.2">
      <c r="A56" s="180" t="str">
        <f ca="1">IFERROR(INDEX(INDIRECT(Auswahl!$Q$12),ROW()-17,COLUMN()),"")</f>
        <v/>
      </c>
      <c r="B56" s="180" t="str">
        <f ca="1">IFERROR(INDEX(INDIRECT(Auswahl!$Q$12),ROW()-17,COLUMN()),"")</f>
        <v/>
      </c>
      <c r="C56" s="182" t="str">
        <f ca="1">IFERROR(INDEX(INDIRECT(Auswahl!$O$14),MATCH($A56,INDIRECT(Auswahl!$P$14),0),MATCH(C$9,INDIRECT(Auswahl!$Q$14),0)),"")</f>
        <v/>
      </c>
      <c r="D56" s="178" t="str">
        <f ca="1">IFERROR(INDEX(INDIRECT(Auswahl!$O$14),MATCH($A56,INDIRECT(Auswahl!$P$14),0),MATCH(D$9,INDIRECT(Auswahl!$Q$14),0)),"")</f>
        <v/>
      </c>
      <c r="E56" s="178" t="str">
        <f ca="1">IFERROR(INDEX(INDIRECT(Auswahl!$O$14),MATCH($A56,INDIRECT(Auswahl!$P$14),0),MATCH(E$9,INDIRECT(Auswahl!$Q$14),0)),"")</f>
        <v/>
      </c>
      <c r="F56" s="178" t="str">
        <f ca="1">IFERROR(INDEX(INDIRECT(Auswahl!$O$14),MATCH($A56,INDIRECT(Auswahl!$P$14),0),MATCH(F$9,INDIRECT(Auswahl!$Q$14),0)),"")</f>
        <v/>
      </c>
      <c r="G56" s="179" t="str">
        <f ca="1">IFERROR(INDEX(INDIRECT(Auswahl!$O$14),MATCH($A56,INDIRECT(Auswahl!$P$14),0),MATCH(G$9,INDIRECT(Auswahl!$Q$14),0)),"")</f>
        <v/>
      </c>
    </row>
    <row r="57" spans="1:7" ht="11.65" hidden="1" customHeight="1" x14ac:dyDescent="0.2">
      <c r="A57" s="180" t="str">
        <f ca="1">IFERROR(INDEX(INDIRECT(Auswahl!$Q$12),ROW()-17,COLUMN()),"")</f>
        <v/>
      </c>
      <c r="B57" s="180" t="str">
        <f ca="1">IFERROR(INDEX(INDIRECT(Auswahl!$Q$12),ROW()-17,COLUMN()),"")</f>
        <v/>
      </c>
      <c r="C57" s="182" t="str">
        <f ca="1">IFERROR(INDEX(INDIRECT(Auswahl!$O$14),MATCH($A57,INDIRECT(Auswahl!$P$14),0),MATCH(C$9,INDIRECT(Auswahl!$Q$14),0)),"")</f>
        <v/>
      </c>
      <c r="D57" s="178" t="str">
        <f ca="1">IFERROR(INDEX(INDIRECT(Auswahl!$O$14),MATCH($A57,INDIRECT(Auswahl!$P$14),0),MATCH(D$9,INDIRECT(Auswahl!$Q$14),0)),"")</f>
        <v/>
      </c>
      <c r="E57" s="178" t="str">
        <f ca="1">IFERROR(INDEX(INDIRECT(Auswahl!$O$14),MATCH($A57,INDIRECT(Auswahl!$P$14),0),MATCH(E$9,INDIRECT(Auswahl!$Q$14),0)),"")</f>
        <v/>
      </c>
      <c r="F57" s="178" t="str">
        <f ca="1">IFERROR(INDEX(INDIRECT(Auswahl!$O$14),MATCH($A57,INDIRECT(Auswahl!$P$14),0),MATCH(F$9,INDIRECT(Auswahl!$Q$14),0)),"")</f>
        <v/>
      </c>
      <c r="G57" s="179" t="str">
        <f ca="1">IFERROR(INDEX(INDIRECT(Auswahl!$O$14),MATCH($A57,INDIRECT(Auswahl!$P$14),0),MATCH(G$9,INDIRECT(Auswahl!$Q$14),0)),"")</f>
        <v/>
      </c>
    </row>
    <row r="58" spans="1:7" ht="11.65" hidden="1" customHeight="1" x14ac:dyDescent="0.2">
      <c r="A58" s="180" t="str">
        <f ca="1">IFERROR(INDEX(INDIRECT(Auswahl!$Q$12),ROW()-17,COLUMN()),"")</f>
        <v/>
      </c>
      <c r="B58" s="180" t="str">
        <f ca="1">IFERROR(INDEX(INDIRECT(Auswahl!$Q$12),ROW()-17,COLUMN()),"")</f>
        <v/>
      </c>
      <c r="C58" s="182" t="str">
        <f ca="1">IFERROR(INDEX(INDIRECT(Auswahl!$O$14),MATCH($A58,INDIRECT(Auswahl!$P$14),0),MATCH(C$9,INDIRECT(Auswahl!$Q$14),0)),"")</f>
        <v/>
      </c>
      <c r="D58" s="178" t="str">
        <f ca="1">IFERROR(INDEX(INDIRECT(Auswahl!$O$14),MATCH($A58,INDIRECT(Auswahl!$P$14),0),MATCH(D$9,INDIRECT(Auswahl!$Q$14),0)),"")</f>
        <v/>
      </c>
      <c r="E58" s="178" t="str">
        <f ca="1">IFERROR(INDEX(INDIRECT(Auswahl!$O$14),MATCH($A58,INDIRECT(Auswahl!$P$14),0),MATCH(E$9,INDIRECT(Auswahl!$Q$14),0)),"")</f>
        <v/>
      </c>
      <c r="F58" s="178" t="str">
        <f ca="1">IFERROR(INDEX(INDIRECT(Auswahl!$O$14),MATCH($A58,INDIRECT(Auswahl!$P$14),0),MATCH(F$9,INDIRECT(Auswahl!$Q$14),0)),"")</f>
        <v/>
      </c>
      <c r="G58" s="179" t="str">
        <f ca="1">IFERROR(INDEX(INDIRECT(Auswahl!$O$14),MATCH($A58,INDIRECT(Auswahl!$P$14),0),MATCH(G$9,INDIRECT(Auswahl!$Q$14),0)),"")</f>
        <v/>
      </c>
    </row>
    <row r="59" spans="1:7" ht="11.65" hidden="1" customHeight="1" x14ac:dyDescent="0.2">
      <c r="A59" s="180" t="str">
        <f ca="1">IFERROR(INDEX(INDIRECT(Auswahl!$Q$12),ROW()-17,COLUMN()),"")</f>
        <v/>
      </c>
      <c r="B59" s="180" t="str">
        <f ca="1">IFERROR(INDEX(INDIRECT(Auswahl!$Q$12),ROW()-17,COLUMN()),"")</f>
        <v/>
      </c>
      <c r="C59" s="182" t="str">
        <f ca="1">IFERROR(INDEX(INDIRECT(Auswahl!$O$14),MATCH($A59,INDIRECT(Auswahl!$P$14),0),MATCH(C$9,INDIRECT(Auswahl!$Q$14),0)),"")</f>
        <v/>
      </c>
      <c r="D59" s="178" t="str">
        <f ca="1">IFERROR(INDEX(INDIRECT(Auswahl!$O$14),MATCH($A59,INDIRECT(Auswahl!$P$14),0),MATCH(D$9,INDIRECT(Auswahl!$Q$14),0)),"")</f>
        <v/>
      </c>
      <c r="E59" s="178" t="str">
        <f ca="1">IFERROR(INDEX(INDIRECT(Auswahl!$O$14),MATCH($A59,INDIRECT(Auswahl!$P$14),0),MATCH(E$9,INDIRECT(Auswahl!$Q$14),0)),"")</f>
        <v/>
      </c>
      <c r="F59" s="178" t="str">
        <f ca="1">IFERROR(INDEX(INDIRECT(Auswahl!$O$14),MATCH($A59,INDIRECT(Auswahl!$P$14),0),MATCH(F$9,INDIRECT(Auswahl!$Q$14),0)),"")</f>
        <v/>
      </c>
      <c r="G59" s="179" t="str">
        <f ca="1">IFERROR(INDEX(INDIRECT(Auswahl!$O$14),MATCH($A59,INDIRECT(Auswahl!$P$14),0),MATCH(G$9,INDIRECT(Auswahl!$Q$14),0)),"")</f>
        <v/>
      </c>
    </row>
    <row r="60" spans="1:7" ht="11.65" hidden="1" customHeight="1" x14ac:dyDescent="0.2">
      <c r="A60" s="180" t="str">
        <f ca="1">IFERROR(INDEX(INDIRECT(Auswahl!$Q$12),ROW()-17,COLUMN()),"")</f>
        <v/>
      </c>
      <c r="B60" s="180" t="str">
        <f ca="1">IFERROR(INDEX(INDIRECT(Auswahl!$Q$12),ROW()-17,COLUMN()),"")</f>
        <v/>
      </c>
      <c r="C60" s="182" t="str">
        <f ca="1">IFERROR(INDEX(INDIRECT(Auswahl!$O$14),MATCH($A60,INDIRECT(Auswahl!$P$14),0),MATCH(C$9,INDIRECT(Auswahl!$Q$14),0)),"")</f>
        <v/>
      </c>
      <c r="D60" s="178" t="str">
        <f ca="1">IFERROR(INDEX(INDIRECT(Auswahl!$O$14),MATCH($A60,INDIRECT(Auswahl!$P$14),0),MATCH(D$9,INDIRECT(Auswahl!$Q$14),0)),"")</f>
        <v/>
      </c>
      <c r="E60" s="178" t="str">
        <f ca="1">IFERROR(INDEX(INDIRECT(Auswahl!$O$14),MATCH($A60,INDIRECT(Auswahl!$P$14),0),MATCH(E$9,INDIRECT(Auswahl!$Q$14),0)),"")</f>
        <v/>
      </c>
      <c r="F60" s="178" t="str">
        <f ca="1">IFERROR(INDEX(INDIRECT(Auswahl!$O$14),MATCH($A60,INDIRECT(Auswahl!$P$14),0),MATCH(F$9,INDIRECT(Auswahl!$Q$14),0)),"")</f>
        <v/>
      </c>
      <c r="G60" s="179" t="str">
        <f ca="1">IFERROR(INDEX(INDIRECT(Auswahl!$O$14),MATCH($A60,INDIRECT(Auswahl!$P$14),0),MATCH(G$9,INDIRECT(Auswahl!$Q$14),0)),"")</f>
        <v/>
      </c>
    </row>
    <row r="61" spans="1:7" ht="11.65" hidden="1" customHeight="1" x14ac:dyDescent="0.2">
      <c r="A61" s="180" t="str">
        <f ca="1">IFERROR(INDEX(INDIRECT(Auswahl!$Q$12),ROW()-17,COLUMN()),"")</f>
        <v/>
      </c>
      <c r="B61" s="180" t="str">
        <f ca="1">IFERROR(INDEX(INDIRECT(Auswahl!$Q$12),ROW()-17,COLUMN()),"")</f>
        <v/>
      </c>
      <c r="C61" s="182" t="str">
        <f ca="1">IFERROR(INDEX(INDIRECT(Auswahl!$O$14),MATCH($A61,INDIRECT(Auswahl!$P$14),0),MATCH(C$9,INDIRECT(Auswahl!$Q$14),0)),"")</f>
        <v/>
      </c>
      <c r="D61" s="178" t="str">
        <f ca="1">IFERROR(INDEX(INDIRECT(Auswahl!$O$14),MATCH($A61,INDIRECT(Auswahl!$P$14),0),MATCH(D$9,INDIRECT(Auswahl!$Q$14),0)),"")</f>
        <v/>
      </c>
      <c r="E61" s="178" t="str">
        <f ca="1">IFERROR(INDEX(INDIRECT(Auswahl!$O$14),MATCH($A61,INDIRECT(Auswahl!$P$14),0),MATCH(E$9,INDIRECT(Auswahl!$Q$14),0)),"")</f>
        <v/>
      </c>
      <c r="F61" s="178" t="str">
        <f ca="1">IFERROR(INDEX(INDIRECT(Auswahl!$O$14),MATCH($A61,INDIRECT(Auswahl!$P$14),0),MATCH(F$9,INDIRECT(Auswahl!$Q$14),0)),"")</f>
        <v/>
      </c>
      <c r="G61" s="179" t="str">
        <f ca="1">IFERROR(INDEX(INDIRECT(Auswahl!$O$14),MATCH($A61,INDIRECT(Auswahl!$P$14),0),MATCH(G$9,INDIRECT(Auswahl!$Q$14),0)),"")</f>
        <v/>
      </c>
    </row>
    <row r="62" spans="1:7" ht="11.65" hidden="1" customHeight="1" x14ac:dyDescent="0.2">
      <c r="A62" s="180" t="str">
        <f ca="1">IFERROR(INDEX(INDIRECT(Auswahl!$Q$12),ROW()-17,COLUMN()),"")</f>
        <v/>
      </c>
      <c r="B62" s="180" t="str">
        <f ca="1">IFERROR(INDEX(INDIRECT(Auswahl!$Q$12),ROW()-17,COLUMN()),"")</f>
        <v/>
      </c>
      <c r="C62" s="182" t="str">
        <f ca="1">IFERROR(INDEX(INDIRECT(Auswahl!$O$14),MATCH($A62,INDIRECT(Auswahl!$P$14),0),MATCH(C$9,INDIRECT(Auswahl!$Q$14),0)),"")</f>
        <v/>
      </c>
      <c r="D62" s="178" t="str">
        <f ca="1">IFERROR(INDEX(INDIRECT(Auswahl!$O$14),MATCH($A62,INDIRECT(Auswahl!$P$14),0),MATCH(D$9,INDIRECT(Auswahl!$Q$14),0)),"")</f>
        <v/>
      </c>
      <c r="E62" s="178" t="str">
        <f ca="1">IFERROR(INDEX(INDIRECT(Auswahl!$O$14),MATCH($A62,INDIRECT(Auswahl!$P$14),0),MATCH(E$9,INDIRECT(Auswahl!$Q$14),0)),"")</f>
        <v/>
      </c>
      <c r="F62" s="178" t="str">
        <f ca="1">IFERROR(INDEX(INDIRECT(Auswahl!$O$14),MATCH($A62,INDIRECT(Auswahl!$P$14),0),MATCH(F$9,INDIRECT(Auswahl!$Q$14),0)),"")</f>
        <v/>
      </c>
      <c r="G62" s="179" t="str">
        <f ca="1">IFERROR(INDEX(INDIRECT(Auswahl!$O$14),MATCH($A62,INDIRECT(Auswahl!$P$14),0),MATCH(G$9,INDIRECT(Auswahl!$Q$14),0)),"")</f>
        <v/>
      </c>
    </row>
    <row r="63" spans="1:7" ht="11.65" hidden="1" customHeight="1" x14ac:dyDescent="0.2">
      <c r="A63" s="180" t="str">
        <f ca="1">IFERROR(INDEX(INDIRECT(Auswahl!$Q$12),ROW()-17,COLUMN()),"")</f>
        <v/>
      </c>
      <c r="B63" s="180" t="str">
        <f ca="1">IFERROR(INDEX(INDIRECT(Auswahl!$Q$12),ROW()-17,COLUMN()),"")</f>
        <v/>
      </c>
      <c r="C63" s="182" t="str">
        <f ca="1">IFERROR(INDEX(INDIRECT(Auswahl!$O$14),MATCH($A63,INDIRECT(Auswahl!$P$14),0),MATCH(C$9,INDIRECT(Auswahl!$Q$14),0)),"")</f>
        <v/>
      </c>
      <c r="D63" s="178" t="str">
        <f ca="1">IFERROR(INDEX(INDIRECT(Auswahl!$O$14),MATCH($A63,INDIRECT(Auswahl!$P$14),0),MATCH(D$9,INDIRECT(Auswahl!$Q$14),0)),"")</f>
        <v/>
      </c>
      <c r="E63" s="178" t="str">
        <f ca="1">IFERROR(INDEX(INDIRECT(Auswahl!$O$14),MATCH($A63,INDIRECT(Auswahl!$P$14),0),MATCH(E$9,INDIRECT(Auswahl!$Q$14),0)),"")</f>
        <v/>
      </c>
      <c r="F63" s="178" t="str">
        <f ca="1">IFERROR(INDEX(INDIRECT(Auswahl!$O$14),MATCH($A63,INDIRECT(Auswahl!$P$14),0),MATCH(F$9,INDIRECT(Auswahl!$Q$14),0)),"")</f>
        <v/>
      </c>
      <c r="G63" s="179" t="str">
        <f ca="1">IFERROR(INDEX(INDIRECT(Auswahl!$O$14),MATCH($A63,INDIRECT(Auswahl!$P$14),0),MATCH(G$9,INDIRECT(Auswahl!$Q$14),0)),"")</f>
        <v/>
      </c>
    </row>
    <row r="64" spans="1:7" ht="11.65" hidden="1" customHeight="1" x14ac:dyDescent="0.2">
      <c r="A64" s="180" t="str">
        <f ca="1">IFERROR(INDEX(INDIRECT(Auswahl!$Q$12),ROW()-17,COLUMN()),"")</f>
        <v/>
      </c>
      <c r="B64" s="180" t="str">
        <f ca="1">IFERROR(INDEX(INDIRECT(Auswahl!$Q$12),ROW()-17,COLUMN()),"")</f>
        <v/>
      </c>
      <c r="C64" s="182" t="str">
        <f ca="1">IFERROR(INDEX(INDIRECT(Auswahl!$O$14),MATCH($A64,INDIRECT(Auswahl!$P$14),0),MATCH(C$9,INDIRECT(Auswahl!$Q$14),0)),"")</f>
        <v/>
      </c>
      <c r="D64" s="178" t="str">
        <f ca="1">IFERROR(INDEX(INDIRECT(Auswahl!$O$14),MATCH($A64,INDIRECT(Auswahl!$P$14),0),MATCH(D$9,INDIRECT(Auswahl!$Q$14),0)),"")</f>
        <v/>
      </c>
      <c r="E64" s="178" t="str">
        <f ca="1">IFERROR(INDEX(INDIRECT(Auswahl!$O$14),MATCH($A64,INDIRECT(Auswahl!$P$14),0),MATCH(E$9,INDIRECT(Auswahl!$Q$14),0)),"")</f>
        <v/>
      </c>
      <c r="F64" s="178" t="str">
        <f ca="1">IFERROR(INDEX(INDIRECT(Auswahl!$O$14),MATCH($A64,INDIRECT(Auswahl!$P$14),0),MATCH(F$9,INDIRECT(Auswahl!$Q$14),0)),"")</f>
        <v/>
      </c>
      <c r="G64" s="179" t="str">
        <f ca="1">IFERROR(INDEX(INDIRECT(Auswahl!$O$14),MATCH($A64,INDIRECT(Auswahl!$P$14),0),MATCH(G$9,INDIRECT(Auswahl!$Q$14),0)),"")</f>
        <v/>
      </c>
    </row>
    <row r="65" spans="1:7" ht="11.65" hidden="1" customHeight="1" x14ac:dyDescent="0.2">
      <c r="A65" s="180" t="str">
        <f ca="1">IFERROR(INDEX(INDIRECT(Auswahl!$Q$12),ROW()-17,COLUMN()),"")</f>
        <v/>
      </c>
      <c r="B65" s="180" t="str">
        <f ca="1">IFERROR(INDEX(INDIRECT(Auswahl!$Q$12),ROW()-17,COLUMN()),"")</f>
        <v/>
      </c>
      <c r="C65" s="182" t="str">
        <f ca="1">IFERROR(INDEX(INDIRECT(Auswahl!$O$14),MATCH($A65,INDIRECT(Auswahl!$P$14),0),MATCH(C$9,INDIRECT(Auswahl!$Q$14),0)),"")</f>
        <v/>
      </c>
      <c r="D65" s="178" t="str">
        <f ca="1">IFERROR(INDEX(INDIRECT(Auswahl!$O$14),MATCH($A65,INDIRECT(Auswahl!$P$14),0),MATCH(D$9,INDIRECT(Auswahl!$Q$14),0)),"")</f>
        <v/>
      </c>
      <c r="E65" s="178" t="str">
        <f ca="1">IFERROR(INDEX(INDIRECT(Auswahl!$O$14),MATCH($A65,INDIRECT(Auswahl!$P$14),0),MATCH(E$9,INDIRECT(Auswahl!$Q$14),0)),"")</f>
        <v/>
      </c>
      <c r="F65" s="178" t="str">
        <f ca="1">IFERROR(INDEX(INDIRECT(Auswahl!$O$14),MATCH($A65,INDIRECT(Auswahl!$P$14),0),MATCH(F$9,INDIRECT(Auswahl!$Q$14),0)),"")</f>
        <v/>
      </c>
      <c r="G65" s="179" t="str">
        <f ca="1">IFERROR(INDEX(INDIRECT(Auswahl!$O$14),MATCH($A65,INDIRECT(Auswahl!$P$14),0),MATCH(G$9,INDIRECT(Auswahl!$Q$14),0)),"")</f>
        <v/>
      </c>
    </row>
    <row r="66" spans="1:7" ht="11.65" hidden="1" customHeight="1" x14ac:dyDescent="0.2">
      <c r="A66" s="180" t="str">
        <f ca="1">IFERROR(INDEX(INDIRECT(Auswahl!$Q$12),ROW()-17,COLUMN()),"")</f>
        <v/>
      </c>
      <c r="B66" s="180" t="str">
        <f ca="1">IFERROR(INDEX(INDIRECT(Auswahl!$Q$12),ROW()-17,COLUMN()),"")</f>
        <v/>
      </c>
      <c r="C66" s="182" t="str">
        <f ca="1">IFERROR(INDEX(INDIRECT(Auswahl!$O$14),MATCH($A66,INDIRECT(Auswahl!$P$14),0),MATCH(C$9,INDIRECT(Auswahl!$Q$14),0)),"")</f>
        <v/>
      </c>
      <c r="D66" s="178" t="str">
        <f ca="1">IFERROR(INDEX(INDIRECT(Auswahl!$O$14),MATCH($A66,INDIRECT(Auswahl!$P$14),0),MATCH(D$9,INDIRECT(Auswahl!$Q$14),0)),"")</f>
        <v/>
      </c>
      <c r="E66" s="178" t="str">
        <f ca="1">IFERROR(INDEX(INDIRECT(Auswahl!$O$14),MATCH($A66,INDIRECT(Auswahl!$P$14),0),MATCH(E$9,INDIRECT(Auswahl!$Q$14),0)),"")</f>
        <v/>
      </c>
      <c r="F66" s="178" t="str">
        <f ca="1">IFERROR(INDEX(INDIRECT(Auswahl!$O$14),MATCH($A66,INDIRECT(Auswahl!$P$14),0),MATCH(F$9,INDIRECT(Auswahl!$Q$14),0)),"")</f>
        <v/>
      </c>
      <c r="G66" s="179" t="str">
        <f ca="1">IFERROR(INDEX(INDIRECT(Auswahl!$O$14),MATCH($A66,INDIRECT(Auswahl!$P$14),0),MATCH(G$9,INDIRECT(Auswahl!$Q$14),0)),"")</f>
        <v/>
      </c>
    </row>
    <row r="67" spans="1:7" ht="11.65" hidden="1" customHeight="1" x14ac:dyDescent="0.2">
      <c r="A67" s="180" t="str">
        <f ca="1">IFERROR(INDEX(INDIRECT(Auswahl!$Q$12),ROW()-17,COLUMN()),"")</f>
        <v/>
      </c>
      <c r="B67" s="180" t="str">
        <f ca="1">IFERROR(INDEX(INDIRECT(Auswahl!$Q$12),ROW()-17,COLUMN()),"")</f>
        <v/>
      </c>
      <c r="C67" s="182" t="str">
        <f ca="1">IFERROR(INDEX(INDIRECT(Auswahl!$O$14),MATCH($A67,INDIRECT(Auswahl!$P$14),0),MATCH(C$9,INDIRECT(Auswahl!$Q$14),0)),"")</f>
        <v/>
      </c>
      <c r="D67" s="178" t="str">
        <f ca="1">IFERROR(INDEX(INDIRECT(Auswahl!$O$14),MATCH($A67,INDIRECT(Auswahl!$P$14),0),MATCH(D$9,INDIRECT(Auswahl!$Q$14),0)),"")</f>
        <v/>
      </c>
      <c r="E67" s="178" t="str">
        <f ca="1">IFERROR(INDEX(INDIRECT(Auswahl!$O$14),MATCH($A67,INDIRECT(Auswahl!$P$14),0),MATCH(E$9,INDIRECT(Auswahl!$Q$14),0)),"")</f>
        <v/>
      </c>
      <c r="F67" s="178" t="str">
        <f ca="1">IFERROR(INDEX(INDIRECT(Auswahl!$O$14),MATCH($A67,INDIRECT(Auswahl!$P$14),0),MATCH(F$9,INDIRECT(Auswahl!$Q$14),0)),"")</f>
        <v/>
      </c>
      <c r="G67" s="179" t="str">
        <f ca="1">IFERROR(INDEX(INDIRECT(Auswahl!$O$14),MATCH($A67,INDIRECT(Auswahl!$P$14),0),MATCH(G$9,INDIRECT(Auswahl!$Q$14),0)),"")</f>
        <v/>
      </c>
    </row>
    <row r="68" spans="1:7" ht="11.65" hidden="1" customHeight="1" x14ac:dyDescent="0.2">
      <c r="A68" s="180" t="str">
        <f ca="1">IFERROR(INDEX(INDIRECT(Auswahl!$Q$12),ROW()-17,COLUMN()),"")</f>
        <v/>
      </c>
      <c r="B68" s="180" t="str">
        <f ca="1">IFERROR(INDEX(INDIRECT(Auswahl!$Q$12),ROW()-17,COLUMN()),"")</f>
        <v/>
      </c>
      <c r="C68" s="182" t="str">
        <f ca="1">IFERROR(INDEX(INDIRECT(Auswahl!$O$14),MATCH($A68,INDIRECT(Auswahl!$P$14),0),MATCH(C$9,INDIRECT(Auswahl!$Q$14),0)),"")</f>
        <v/>
      </c>
      <c r="D68" s="178" t="str">
        <f ca="1">IFERROR(INDEX(INDIRECT(Auswahl!$O$14),MATCH($A68,INDIRECT(Auswahl!$P$14),0),MATCH(D$9,INDIRECT(Auswahl!$Q$14),0)),"")</f>
        <v/>
      </c>
      <c r="E68" s="178" t="str">
        <f ca="1">IFERROR(INDEX(INDIRECT(Auswahl!$O$14),MATCH($A68,INDIRECT(Auswahl!$P$14),0),MATCH(E$9,INDIRECT(Auswahl!$Q$14),0)),"")</f>
        <v/>
      </c>
      <c r="F68" s="178" t="str">
        <f ca="1">IFERROR(INDEX(INDIRECT(Auswahl!$O$14),MATCH($A68,INDIRECT(Auswahl!$P$14),0),MATCH(F$9,INDIRECT(Auswahl!$Q$14),0)),"")</f>
        <v/>
      </c>
      <c r="G68" s="179" t="str">
        <f ca="1">IFERROR(INDEX(INDIRECT(Auswahl!$O$14),MATCH($A68,INDIRECT(Auswahl!$P$14),0),MATCH(G$9,INDIRECT(Auswahl!$Q$14),0)),"")</f>
        <v/>
      </c>
    </row>
    <row r="69" spans="1:7" ht="11.65" hidden="1" customHeight="1" x14ac:dyDescent="0.2">
      <c r="A69" s="180" t="str">
        <f ca="1">IFERROR(INDEX(INDIRECT(Auswahl!$Q$12),ROW()-17,COLUMN()),"")</f>
        <v/>
      </c>
      <c r="B69" s="180" t="str">
        <f ca="1">IFERROR(INDEX(INDIRECT(Auswahl!$Q$12),ROW()-17,COLUMN()),"")</f>
        <v/>
      </c>
      <c r="C69" s="182" t="str">
        <f ca="1">IFERROR(INDEX(INDIRECT(Auswahl!$O$14),MATCH($A69,INDIRECT(Auswahl!$P$14),0),MATCH(C$9,INDIRECT(Auswahl!$Q$14),0)),"")</f>
        <v/>
      </c>
      <c r="D69" s="178" t="str">
        <f ca="1">IFERROR(INDEX(INDIRECT(Auswahl!$O$14),MATCH($A69,INDIRECT(Auswahl!$P$14),0),MATCH(D$9,INDIRECT(Auswahl!$Q$14),0)),"")</f>
        <v/>
      </c>
      <c r="E69" s="178" t="str">
        <f ca="1">IFERROR(INDEX(INDIRECT(Auswahl!$O$14),MATCH($A69,INDIRECT(Auswahl!$P$14),0),MATCH(E$9,INDIRECT(Auswahl!$Q$14),0)),"")</f>
        <v/>
      </c>
      <c r="F69" s="178" t="str">
        <f ca="1">IFERROR(INDEX(INDIRECT(Auswahl!$O$14),MATCH($A69,INDIRECT(Auswahl!$P$14),0),MATCH(F$9,INDIRECT(Auswahl!$Q$14),0)),"")</f>
        <v/>
      </c>
      <c r="G69" s="179" t="str">
        <f ca="1">IFERROR(INDEX(INDIRECT(Auswahl!$O$14),MATCH($A69,INDIRECT(Auswahl!$P$14),0),MATCH(G$9,INDIRECT(Auswahl!$Q$14),0)),"")</f>
        <v/>
      </c>
    </row>
    <row r="70" spans="1:7" ht="11.65" hidden="1" customHeight="1" x14ac:dyDescent="0.2">
      <c r="A70" s="180" t="str">
        <f ca="1">IFERROR(INDEX(INDIRECT(Auswahl!$Q$12),ROW()-17,COLUMN()),"")</f>
        <v/>
      </c>
      <c r="B70" s="180" t="str">
        <f ca="1">IFERROR(INDEX(INDIRECT(Auswahl!$Q$12),ROW()-17,COLUMN()),"")</f>
        <v/>
      </c>
      <c r="C70" s="182" t="str">
        <f ca="1">IFERROR(INDEX(INDIRECT(Auswahl!$O$14),MATCH($A70,INDIRECT(Auswahl!$P$14),0),MATCH(C$9,INDIRECT(Auswahl!$Q$14),0)),"")</f>
        <v/>
      </c>
      <c r="D70" s="178" t="str">
        <f ca="1">IFERROR(INDEX(INDIRECT(Auswahl!$O$14),MATCH($A70,INDIRECT(Auswahl!$P$14),0),MATCH(D$9,INDIRECT(Auswahl!$Q$14),0)),"")</f>
        <v/>
      </c>
      <c r="E70" s="178" t="str">
        <f ca="1">IFERROR(INDEX(INDIRECT(Auswahl!$O$14),MATCH($A70,INDIRECT(Auswahl!$P$14),0),MATCH(E$9,INDIRECT(Auswahl!$Q$14),0)),"")</f>
        <v/>
      </c>
      <c r="F70" s="178" t="str">
        <f ca="1">IFERROR(INDEX(INDIRECT(Auswahl!$O$14),MATCH($A70,INDIRECT(Auswahl!$P$14),0),MATCH(F$9,INDIRECT(Auswahl!$Q$14),0)),"")</f>
        <v/>
      </c>
      <c r="G70" s="179" t="str">
        <f ca="1">IFERROR(INDEX(INDIRECT(Auswahl!$O$14),MATCH($A70,INDIRECT(Auswahl!$P$14),0),MATCH(G$9,INDIRECT(Auswahl!$Q$14),0)),"")</f>
        <v/>
      </c>
    </row>
    <row r="71" spans="1:7" ht="11.65" hidden="1" customHeight="1" x14ac:dyDescent="0.2">
      <c r="A71" s="180" t="str">
        <f ca="1">IFERROR(INDEX(INDIRECT(Auswahl!$Q$12),ROW()-17,COLUMN()),"")</f>
        <v/>
      </c>
      <c r="B71" s="180" t="str">
        <f ca="1">IFERROR(INDEX(INDIRECT(Auswahl!$Q$12),ROW()-17,COLUMN()),"")</f>
        <v/>
      </c>
      <c r="C71" s="182" t="str">
        <f ca="1">IFERROR(INDEX(INDIRECT(Auswahl!$O$14),MATCH($A71,INDIRECT(Auswahl!$P$14),0),MATCH(C$9,INDIRECT(Auswahl!$Q$14),0)),"")</f>
        <v/>
      </c>
      <c r="D71" s="178" t="str">
        <f ca="1">IFERROR(INDEX(INDIRECT(Auswahl!$O$14),MATCH($A71,INDIRECT(Auswahl!$P$14),0),MATCH(D$9,INDIRECT(Auswahl!$Q$14),0)),"")</f>
        <v/>
      </c>
      <c r="E71" s="178" t="str">
        <f ca="1">IFERROR(INDEX(INDIRECT(Auswahl!$O$14),MATCH($A71,INDIRECT(Auswahl!$P$14),0),MATCH(E$9,INDIRECT(Auswahl!$Q$14),0)),"")</f>
        <v/>
      </c>
      <c r="F71" s="178" t="str">
        <f ca="1">IFERROR(INDEX(INDIRECT(Auswahl!$O$14),MATCH($A71,INDIRECT(Auswahl!$P$14),0),MATCH(F$9,INDIRECT(Auswahl!$Q$14),0)),"")</f>
        <v/>
      </c>
      <c r="G71" s="179" t="str">
        <f ca="1">IFERROR(INDEX(INDIRECT(Auswahl!$O$14),MATCH($A71,INDIRECT(Auswahl!$P$14),0),MATCH(G$9,INDIRECT(Auswahl!$Q$14),0)),"")</f>
        <v/>
      </c>
    </row>
    <row r="72" spans="1:7" ht="11.65" hidden="1" customHeight="1" x14ac:dyDescent="0.2">
      <c r="A72" s="180" t="str">
        <f ca="1">IFERROR(INDEX(INDIRECT(Auswahl!$Q$12),ROW()-17,COLUMN()),"")</f>
        <v/>
      </c>
      <c r="B72" s="180" t="str">
        <f ca="1">IFERROR(INDEX(INDIRECT(Auswahl!$Q$12),ROW()-17,COLUMN()),"")</f>
        <v/>
      </c>
      <c r="C72" s="182" t="str">
        <f ca="1">IFERROR(INDEX(INDIRECT(Auswahl!$O$14),MATCH($A72,INDIRECT(Auswahl!$P$14),0),MATCH(C$9,INDIRECT(Auswahl!$Q$14),0)),"")</f>
        <v/>
      </c>
      <c r="D72" s="178" t="str">
        <f ca="1">IFERROR(INDEX(INDIRECT(Auswahl!$O$14),MATCH($A72,INDIRECT(Auswahl!$P$14),0),MATCH(D$9,INDIRECT(Auswahl!$Q$14),0)),"")</f>
        <v/>
      </c>
      <c r="E72" s="178" t="str">
        <f ca="1">IFERROR(INDEX(INDIRECT(Auswahl!$O$14),MATCH($A72,INDIRECT(Auswahl!$P$14),0),MATCH(E$9,INDIRECT(Auswahl!$Q$14),0)),"")</f>
        <v/>
      </c>
      <c r="F72" s="178" t="str">
        <f ca="1">IFERROR(INDEX(INDIRECT(Auswahl!$O$14),MATCH($A72,INDIRECT(Auswahl!$P$14),0),MATCH(F$9,INDIRECT(Auswahl!$Q$14),0)),"")</f>
        <v/>
      </c>
      <c r="G72" s="179" t="str">
        <f ca="1">IFERROR(INDEX(INDIRECT(Auswahl!$O$14),MATCH($A72,INDIRECT(Auswahl!$P$14),0),MATCH(G$9,INDIRECT(Auswahl!$Q$14),0)),"")</f>
        <v/>
      </c>
    </row>
    <row r="73" spans="1:7" ht="11.65" hidden="1" customHeight="1" x14ac:dyDescent="0.2">
      <c r="A73" s="180" t="str">
        <f ca="1">IFERROR(INDEX(INDIRECT(Auswahl!$Q$12),ROW()-17,COLUMN()),"")</f>
        <v/>
      </c>
      <c r="B73" s="180" t="str">
        <f ca="1">IFERROR(INDEX(INDIRECT(Auswahl!$Q$12),ROW()-17,COLUMN()),"")</f>
        <v/>
      </c>
      <c r="C73" s="182" t="str">
        <f ca="1">IFERROR(INDEX(INDIRECT(Auswahl!$O$14),MATCH($A73,INDIRECT(Auswahl!$P$14),0),MATCH(C$9,INDIRECT(Auswahl!$Q$14),0)),"")</f>
        <v/>
      </c>
      <c r="D73" s="178" t="str">
        <f ca="1">IFERROR(INDEX(INDIRECT(Auswahl!$O$14),MATCH($A73,INDIRECT(Auswahl!$P$14),0),MATCH(D$9,INDIRECT(Auswahl!$Q$14),0)),"")</f>
        <v/>
      </c>
      <c r="E73" s="178" t="str">
        <f ca="1">IFERROR(INDEX(INDIRECT(Auswahl!$O$14),MATCH($A73,INDIRECT(Auswahl!$P$14),0),MATCH(E$9,INDIRECT(Auswahl!$Q$14),0)),"")</f>
        <v/>
      </c>
      <c r="F73" s="178" t="str">
        <f ca="1">IFERROR(INDEX(INDIRECT(Auswahl!$O$14),MATCH($A73,INDIRECT(Auswahl!$P$14),0),MATCH(F$9,INDIRECT(Auswahl!$Q$14),0)),"")</f>
        <v/>
      </c>
      <c r="G73" s="179" t="str">
        <f ca="1">IFERROR(INDEX(INDIRECT(Auswahl!$O$14),MATCH($A73,INDIRECT(Auswahl!$P$14),0),MATCH(G$9,INDIRECT(Auswahl!$Q$14),0)),"")</f>
        <v/>
      </c>
    </row>
    <row r="74" spans="1:7" ht="11.65" hidden="1" customHeight="1" x14ac:dyDescent="0.2">
      <c r="A74" s="180" t="str">
        <f ca="1">IFERROR(INDEX(INDIRECT(Auswahl!$Q$12),ROW()-17,COLUMN()),"")</f>
        <v/>
      </c>
      <c r="B74" s="180" t="str">
        <f ca="1">IFERROR(INDEX(INDIRECT(Auswahl!$Q$12),ROW()-17,COLUMN()),"")</f>
        <v/>
      </c>
      <c r="C74" s="182" t="str">
        <f ca="1">IFERROR(INDEX(INDIRECT(Auswahl!$O$14),MATCH($A74,INDIRECT(Auswahl!$P$14),0),MATCH(C$9,INDIRECT(Auswahl!$Q$14),0)),"")</f>
        <v/>
      </c>
      <c r="D74" s="178" t="str">
        <f ca="1">IFERROR(INDEX(INDIRECT(Auswahl!$O$14),MATCH($A74,INDIRECT(Auswahl!$P$14),0),MATCH(D$9,INDIRECT(Auswahl!$Q$14),0)),"")</f>
        <v/>
      </c>
      <c r="E74" s="178" t="str">
        <f ca="1">IFERROR(INDEX(INDIRECT(Auswahl!$O$14),MATCH($A74,INDIRECT(Auswahl!$P$14),0),MATCH(E$9,INDIRECT(Auswahl!$Q$14),0)),"")</f>
        <v/>
      </c>
      <c r="F74" s="178" t="str">
        <f ca="1">IFERROR(INDEX(INDIRECT(Auswahl!$O$14),MATCH($A74,INDIRECT(Auswahl!$P$14),0),MATCH(F$9,INDIRECT(Auswahl!$Q$14),0)),"")</f>
        <v/>
      </c>
      <c r="G74" s="179" t="str">
        <f ca="1">IFERROR(INDEX(INDIRECT(Auswahl!$O$14),MATCH($A74,INDIRECT(Auswahl!$P$14),0),MATCH(G$9,INDIRECT(Auswahl!$Q$14),0)),"")</f>
        <v/>
      </c>
    </row>
    <row r="75" spans="1:7" ht="11.65" hidden="1" customHeight="1" x14ac:dyDescent="0.2">
      <c r="A75" s="180" t="str">
        <f ca="1">IFERROR(INDEX(INDIRECT(Auswahl!$Q$12),ROW()-17,COLUMN()),"")</f>
        <v/>
      </c>
      <c r="B75" s="180" t="str">
        <f ca="1">IFERROR(INDEX(INDIRECT(Auswahl!$Q$12),ROW()-17,COLUMN()),"")</f>
        <v/>
      </c>
      <c r="C75" s="182" t="str">
        <f ca="1">IFERROR(INDEX(INDIRECT(Auswahl!$O$14),MATCH($A75,INDIRECT(Auswahl!$P$14),0),MATCH(C$9,INDIRECT(Auswahl!$Q$14),0)),"")</f>
        <v/>
      </c>
      <c r="D75" s="178" t="str">
        <f ca="1">IFERROR(INDEX(INDIRECT(Auswahl!$O$14),MATCH($A75,INDIRECT(Auswahl!$P$14),0),MATCH(D$9,INDIRECT(Auswahl!$Q$14),0)),"")</f>
        <v/>
      </c>
      <c r="E75" s="178" t="str">
        <f ca="1">IFERROR(INDEX(INDIRECT(Auswahl!$O$14),MATCH($A75,INDIRECT(Auswahl!$P$14),0),MATCH(E$9,INDIRECT(Auswahl!$Q$14),0)),"")</f>
        <v/>
      </c>
      <c r="F75" s="178" t="str">
        <f ca="1">IFERROR(INDEX(INDIRECT(Auswahl!$O$14),MATCH($A75,INDIRECT(Auswahl!$P$14),0),MATCH(F$9,INDIRECT(Auswahl!$Q$14),0)),"")</f>
        <v/>
      </c>
      <c r="G75" s="179" t="str">
        <f ca="1">IFERROR(INDEX(INDIRECT(Auswahl!$O$14),MATCH($A75,INDIRECT(Auswahl!$P$14),0),MATCH(G$9,INDIRECT(Auswahl!$Q$14),0)),"")</f>
        <v/>
      </c>
    </row>
    <row r="76" spans="1:7" ht="11.65" hidden="1" customHeight="1" x14ac:dyDescent="0.2">
      <c r="A76" s="180" t="str">
        <f ca="1">IFERROR(INDEX(INDIRECT(Auswahl!$Q$12),ROW()-17,COLUMN()),"")</f>
        <v/>
      </c>
      <c r="B76" s="180" t="str">
        <f ca="1">IFERROR(INDEX(INDIRECT(Auswahl!$Q$12),ROW()-17,COLUMN()),"")</f>
        <v/>
      </c>
      <c r="C76" s="182" t="str">
        <f ca="1">IFERROR(INDEX(INDIRECT(Auswahl!$O$14),MATCH($A76,INDIRECT(Auswahl!$P$14),0),MATCH(C$9,INDIRECT(Auswahl!$Q$14),0)),"")</f>
        <v/>
      </c>
      <c r="D76" s="178" t="str">
        <f ca="1">IFERROR(INDEX(INDIRECT(Auswahl!$O$14),MATCH($A76,INDIRECT(Auswahl!$P$14),0),MATCH(D$9,INDIRECT(Auswahl!$Q$14),0)),"")</f>
        <v/>
      </c>
      <c r="E76" s="178" t="str">
        <f ca="1">IFERROR(INDEX(INDIRECT(Auswahl!$O$14),MATCH($A76,INDIRECT(Auswahl!$P$14),0),MATCH(E$9,INDIRECT(Auswahl!$Q$14),0)),"")</f>
        <v/>
      </c>
      <c r="F76" s="178" t="str">
        <f ca="1">IFERROR(INDEX(INDIRECT(Auswahl!$O$14),MATCH($A76,INDIRECT(Auswahl!$P$14),0),MATCH(F$9,INDIRECT(Auswahl!$Q$14),0)),"")</f>
        <v/>
      </c>
      <c r="G76" s="179" t="str">
        <f ca="1">IFERROR(INDEX(INDIRECT(Auswahl!$O$14),MATCH($A76,INDIRECT(Auswahl!$P$14),0),MATCH(G$9,INDIRECT(Auswahl!$Q$14),0)),"")</f>
        <v/>
      </c>
    </row>
    <row r="77" spans="1:7" ht="11.65" hidden="1" customHeight="1" x14ac:dyDescent="0.2">
      <c r="A77" s="180" t="str">
        <f ca="1">IFERROR(INDEX(INDIRECT(Auswahl!$Q$12),ROW()-17,COLUMN()),"")</f>
        <v/>
      </c>
      <c r="B77" s="180" t="str">
        <f ca="1">IFERROR(INDEX(INDIRECT(Auswahl!$Q$12),ROW()-17,COLUMN()),"")</f>
        <v/>
      </c>
      <c r="C77" s="182" t="str">
        <f ca="1">IFERROR(INDEX(INDIRECT(Auswahl!$O$14),MATCH($A77,INDIRECT(Auswahl!$P$14),0),MATCH(C$9,INDIRECT(Auswahl!$Q$14),0)),"")</f>
        <v/>
      </c>
      <c r="D77" s="178" t="str">
        <f ca="1">IFERROR(INDEX(INDIRECT(Auswahl!$O$14),MATCH($A77,INDIRECT(Auswahl!$P$14),0),MATCH(D$9,INDIRECT(Auswahl!$Q$14),0)),"")</f>
        <v/>
      </c>
      <c r="E77" s="178" t="str">
        <f ca="1">IFERROR(INDEX(INDIRECT(Auswahl!$O$14),MATCH($A77,INDIRECT(Auswahl!$P$14),0),MATCH(E$9,INDIRECT(Auswahl!$Q$14),0)),"")</f>
        <v/>
      </c>
      <c r="F77" s="178" t="str">
        <f ca="1">IFERROR(INDEX(INDIRECT(Auswahl!$O$14),MATCH($A77,INDIRECT(Auswahl!$P$14),0),MATCH(F$9,INDIRECT(Auswahl!$Q$14),0)),"")</f>
        <v/>
      </c>
      <c r="G77" s="179" t="str">
        <f ca="1">IFERROR(INDEX(INDIRECT(Auswahl!$O$14),MATCH($A77,INDIRECT(Auswahl!$P$14),0),MATCH(G$9,INDIRECT(Auswahl!$Q$14),0)),"")</f>
        <v/>
      </c>
    </row>
    <row r="78" spans="1:7" ht="11.65" hidden="1" customHeight="1" x14ac:dyDescent="0.2">
      <c r="A78" s="180" t="str">
        <f ca="1">IFERROR(INDEX(INDIRECT(Auswahl!$Q$12),ROW()-17,COLUMN()),"")</f>
        <v/>
      </c>
      <c r="B78" s="180" t="str">
        <f ca="1">IFERROR(INDEX(INDIRECT(Auswahl!$Q$12),ROW()-17,COLUMN()),"")</f>
        <v/>
      </c>
      <c r="C78" s="182" t="str">
        <f ca="1">IFERROR(INDEX(INDIRECT(Auswahl!$O$14),MATCH($A78,INDIRECT(Auswahl!$P$14),0),MATCH(C$9,INDIRECT(Auswahl!$Q$14),0)),"")</f>
        <v/>
      </c>
      <c r="D78" s="178" t="str">
        <f ca="1">IFERROR(INDEX(INDIRECT(Auswahl!$O$14),MATCH($A78,INDIRECT(Auswahl!$P$14),0),MATCH(D$9,INDIRECT(Auswahl!$Q$14),0)),"")</f>
        <v/>
      </c>
      <c r="E78" s="178" t="str">
        <f ca="1">IFERROR(INDEX(INDIRECT(Auswahl!$O$14),MATCH($A78,INDIRECT(Auswahl!$P$14),0),MATCH(E$9,INDIRECT(Auswahl!$Q$14),0)),"")</f>
        <v/>
      </c>
      <c r="F78" s="178" t="str">
        <f ca="1">IFERROR(INDEX(INDIRECT(Auswahl!$O$14),MATCH($A78,INDIRECT(Auswahl!$P$14),0),MATCH(F$9,INDIRECT(Auswahl!$Q$14),0)),"")</f>
        <v/>
      </c>
      <c r="G78" s="179" t="str">
        <f ca="1">IFERROR(INDEX(INDIRECT(Auswahl!$O$14),MATCH($A78,INDIRECT(Auswahl!$P$14),0),MATCH(G$9,INDIRECT(Auswahl!$Q$14),0)),"")</f>
        <v/>
      </c>
    </row>
    <row r="79" spans="1:7" ht="11.65" hidden="1" customHeight="1" x14ac:dyDescent="0.2">
      <c r="A79" s="180" t="str">
        <f ca="1">IFERROR(INDEX(INDIRECT(Auswahl!$Q$12),ROW()-17,COLUMN()),"")</f>
        <v/>
      </c>
      <c r="B79" s="180" t="str">
        <f ca="1">IFERROR(INDEX(INDIRECT(Auswahl!$Q$12),ROW()-17,COLUMN()),"")</f>
        <v/>
      </c>
      <c r="C79" s="182" t="str">
        <f ca="1">IFERROR(INDEX(INDIRECT(Auswahl!$O$14),MATCH($A79,INDIRECT(Auswahl!$P$14),0),MATCH(C$9,INDIRECT(Auswahl!$Q$14),0)),"")</f>
        <v/>
      </c>
      <c r="D79" s="178" t="str">
        <f ca="1">IFERROR(INDEX(INDIRECT(Auswahl!$O$14),MATCH($A79,INDIRECT(Auswahl!$P$14),0),MATCH(D$9,INDIRECT(Auswahl!$Q$14),0)),"")</f>
        <v/>
      </c>
      <c r="E79" s="178" t="str">
        <f ca="1">IFERROR(INDEX(INDIRECT(Auswahl!$O$14),MATCH($A79,INDIRECT(Auswahl!$P$14),0),MATCH(E$9,INDIRECT(Auswahl!$Q$14),0)),"")</f>
        <v/>
      </c>
      <c r="F79" s="178" t="str">
        <f ca="1">IFERROR(INDEX(INDIRECT(Auswahl!$O$14),MATCH($A79,INDIRECT(Auswahl!$P$14),0),MATCH(F$9,INDIRECT(Auswahl!$Q$14),0)),"")</f>
        <v/>
      </c>
      <c r="G79" s="179" t="str">
        <f ca="1">IFERROR(INDEX(INDIRECT(Auswahl!$O$14),MATCH($A79,INDIRECT(Auswahl!$P$14),0),MATCH(G$9,INDIRECT(Auswahl!$Q$14),0)),"")</f>
        <v/>
      </c>
    </row>
    <row r="80" spans="1:7" ht="11.65" hidden="1" customHeight="1" x14ac:dyDescent="0.2">
      <c r="A80" s="180" t="str">
        <f ca="1">IFERROR(INDEX(INDIRECT(Auswahl!$Q$12),ROW()-17,COLUMN()),"")</f>
        <v/>
      </c>
      <c r="B80" s="180" t="str">
        <f ca="1">IFERROR(INDEX(INDIRECT(Auswahl!$Q$12),ROW()-17,COLUMN()),"")</f>
        <v/>
      </c>
      <c r="C80" s="182" t="str">
        <f ca="1">IFERROR(INDEX(INDIRECT(Auswahl!$O$14),MATCH($A80,INDIRECT(Auswahl!$P$14),0),MATCH(C$9,INDIRECT(Auswahl!$Q$14),0)),"")</f>
        <v/>
      </c>
      <c r="D80" s="178" t="str">
        <f ca="1">IFERROR(INDEX(INDIRECT(Auswahl!$O$14),MATCH($A80,INDIRECT(Auswahl!$P$14),0),MATCH(D$9,INDIRECT(Auswahl!$Q$14),0)),"")</f>
        <v/>
      </c>
      <c r="E80" s="178" t="str">
        <f ca="1">IFERROR(INDEX(INDIRECT(Auswahl!$O$14),MATCH($A80,INDIRECT(Auswahl!$P$14),0),MATCH(E$9,INDIRECT(Auswahl!$Q$14),0)),"")</f>
        <v/>
      </c>
      <c r="F80" s="178" t="str">
        <f ca="1">IFERROR(INDEX(INDIRECT(Auswahl!$O$14),MATCH($A80,INDIRECT(Auswahl!$P$14),0),MATCH(F$9,INDIRECT(Auswahl!$Q$14),0)),"")</f>
        <v/>
      </c>
      <c r="G80" s="179" t="str">
        <f ca="1">IFERROR(INDEX(INDIRECT(Auswahl!$O$14),MATCH($A80,INDIRECT(Auswahl!$P$14),0),MATCH(G$9,INDIRECT(Auswahl!$Q$14),0)),"")</f>
        <v/>
      </c>
    </row>
    <row r="81" spans="1:7" ht="11.65" hidden="1" customHeight="1" x14ac:dyDescent="0.2">
      <c r="A81" s="180" t="str">
        <f ca="1">IFERROR(INDEX(INDIRECT(Auswahl!$Q$12),ROW()-17,COLUMN()),"")</f>
        <v/>
      </c>
      <c r="B81" s="180" t="str">
        <f ca="1">IFERROR(INDEX(INDIRECT(Auswahl!$Q$12),ROW()-17,COLUMN()),"")</f>
        <v/>
      </c>
      <c r="C81" s="182" t="str">
        <f ca="1">IFERROR(INDEX(INDIRECT(Auswahl!$O$14),MATCH($A81,INDIRECT(Auswahl!$P$14),0),MATCH(C$9,INDIRECT(Auswahl!$Q$14),0)),"")</f>
        <v/>
      </c>
      <c r="D81" s="178" t="str">
        <f ca="1">IFERROR(INDEX(INDIRECT(Auswahl!$O$14),MATCH($A81,INDIRECT(Auswahl!$P$14),0),MATCH(D$9,INDIRECT(Auswahl!$Q$14),0)),"")</f>
        <v/>
      </c>
      <c r="E81" s="178" t="str">
        <f ca="1">IFERROR(INDEX(INDIRECT(Auswahl!$O$14),MATCH($A81,INDIRECT(Auswahl!$P$14),0),MATCH(E$9,INDIRECT(Auswahl!$Q$14),0)),"")</f>
        <v/>
      </c>
      <c r="F81" s="178" t="str">
        <f ca="1">IFERROR(INDEX(INDIRECT(Auswahl!$O$14),MATCH($A81,INDIRECT(Auswahl!$P$14),0),MATCH(F$9,INDIRECT(Auswahl!$Q$14),0)),"")</f>
        <v/>
      </c>
      <c r="G81" s="179" t="str">
        <f ca="1">IFERROR(INDEX(INDIRECT(Auswahl!$O$14),MATCH($A81,INDIRECT(Auswahl!$P$14),0),MATCH(G$9,INDIRECT(Auswahl!$Q$14),0)),"")</f>
        <v/>
      </c>
    </row>
    <row r="82" spans="1:7" ht="11.65" hidden="1" customHeight="1" x14ac:dyDescent="0.2">
      <c r="A82" s="180" t="str">
        <f ca="1">IFERROR(INDEX(INDIRECT(Auswahl!$Q$12),ROW()-17,COLUMN()),"")</f>
        <v/>
      </c>
      <c r="B82" s="180" t="str">
        <f ca="1">IFERROR(INDEX(INDIRECT(Auswahl!$Q$12),ROW()-17,COLUMN()),"")</f>
        <v/>
      </c>
      <c r="C82" s="182" t="str">
        <f ca="1">IFERROR(INDEX(INDIRECT(Auswahl!$O$14),MATCH($A82,INDIRECT(Auswahl!$P$14),0),MATCH(C$9,INDIRECT(Auswahl!$Q$14),0)),"")</f>
        <v/>
      </c>
      <c r="D82" s="178" t="str">
        <f ca="1">IFERROR(INDEX(INDIRECT(Auswahl!$O$14),MATCH($A82,INDIRECT(Auswahl!$P$14),0),MATCH(D$9,INDIRECT(Auswahl!$Q$14),0)),"")</f>
        <v/>
      </c>
      <c r="E82" s="178" t="str">
        <f ca="1">IFERROR(INDEX(INDIRECT(Auswahl!$O$14),MATCH($A82,INDIRECT(Auswahl!$P$14),0),MATCH(E$9,INDIRECT(Auswahl!$Q$14),0)),"")</f>
        <v/>
      </c>
      <c r="F82" s="178" t="str">
        <f ca="1">IFERROR(INDEX(INDIRECT(Auswahl!$O$14),MATCH($A82,INDIRECT(Auswahl!$P$14),0),MATCH(F$9,INDIRECT(Auswahl!$Q$14),0)),"")</f>
        <v/>
      </c>
      <c r="G82" s="179" t="str">
        <f ca="1">IFERROR(INDEX(INDIRECT(Auswahl!$O$14),MATCH($A82,INDIRECT(Auswahl!$P$14),0),MATCH(G$9,INDIRECT(Auswahl!$Q$14),0)),"")</f>
        <v/>
      </c>
    </row>
    <row r="83" spans="1:7" ht="11.65" hidden="1" customHeight="1" x14ac:dyDescent="0.2">
      <c r="A83" s="180" t="str">
        <f ca="1">IFERROR(INDEX(INDIRECT(Auswahl!$Q$12),ROW()-17,COLUMN()),"")</f>
        <v/>
      </c>
      <c r="B83" s="180" t="str">
        <f ca="1">IFERROR(INDEX(INDIRECT(Auswahl!$Q$12),ROW()-17,COLUMN()),"")</f>
        <v/>
      </c>
      <c r="C83" s="182" t="str">
        <f ca="1">IFERROR(INDEX(INDIRECT(Auswahl!$O$14),MATCH($A83,INDIRECT(Auswahl!$P$14),0),MATCH(C$9,INDIRECT(Auswahl!$Q$14),0)),"")</f>
        <v/>
      </c>
      <c r="D83" s="178" t="str">
        <f ca="1">IFERROR(INDEX(INDIRECT(Auswahl!$O$14),MATCH($A83,INDIRECT(Auswahl!$P$14),0),MATCH(D$9,INDIRECT(Auswahl!$Q$14),0)),"")</f>
        <v/>
      </c>
      <c r="E83" s="178" t="str">
        <f ca="1">IFERROR(INDEX(INDIRECT(Auswahl!$O$14),MATCH($A83,INDIRECT(Auswahl!$P$14),0),MATCH(E$9,INDIRECT(Auswahl!$Q$14),0)),"")</f>
        <v/>
      </c>
      <c r="F83" s="178" t="str">
        <f ca="1">IFERROR(INDEX(INDIRECT(Auswahl!$O$14),MATCH($A83,INDIRECT(Auswahl!$P$14),0),MATCH(F$9,INDIRECT(Auswahl!$Q$14),0)),"")</f>
        <v/>
      </c>
      <c r="G83" s="179" t="str">
        <f ca="1">IFERROR(INDEX(INDIRECT(Auswahl!$O$14),MATCH($A83,INDIRECT(Auswahl!$P$14),0),MATCH(G$9,INDIRECT(Auswahl!$Q$14),0)),"")</f>
        <v/>
      </c>
    </row>
    <row r="84" spans="1:7" ht="11.65" hidden="1" customHeight="1" x14ac:dyDescent="0.2">
      <c r="A84" s="180" t="str">
        <f ca="1">IFERROR(INDEX(INDIRECT(Auswahl!$Q$12),ROW()-17,COLUMN()),"")</f>
        <v/>
      </c>
      <c r="B84" s="180" t="str">
        <f ca="1">IFERROR(INDEX(INDIRECT(Auswahl!$Q$12),ROW()-17,COLUMN()),"")</f>
        <v/>
      </c>
      <c r="C84" s="182" t="str">
        <f ca="1">IFERROR(INDEX(INDIRECT(Auswahl!$O$14),MATCH($A84,INDIRECT(Auswahl!$P$14),0),MATCH(C$9,INDIRECT(Auswahl!$Q$14),0)),"")</f>
        <v/>
      </c>
      <c r="D84" s="178" t="str">
        <f ca="1">IFERROR(INDEX(INDIRECT(Auswahl!$O$14),MATCH($A84,INDIRECT(Auswahl!$P$14),0),MATCH(D$9,INDIRECT(Auswahl!$Q$14),0)),"")</f>
        <v/>
      </c>
      <c r="E84" s="178" t="str">
        <f ca="1">IFERROR(INDEX(INDIRECT(Auswahl!$O$14),MATCH($A84,INDIRECT(Auswahl!$P$14),0),MATCH(E$9,INDIRECT(Auswahl!$Q$14),0)),"")</f>
        <v/>
      </c>
      <c r="F84" s="178" t="str">
        <f ca="1">IFERROR(INDEX(INDIRECT(Auswahl!$O$14),MATCH($A84,INDIRECT(Auswahl!$P$14),0),MATCH(F$9,INDIRECT(Auswahl!$Q$14),0)),"")</f>
        <v/>
      </c>
      <c r="G84" s="179" t="str">
        <f ca="1">IFERROR(INDEX(INDIRECT(Auswahl!$O$14),MATCH($A84,INDIRECT(Auswahl!$P$14),0),MATCH(G$9,INDIRECT(Auswahl!$Q$14),0)),"")</f>
        <v/>
      </c>
    </row>
    <row r="85" spans="1:7" ht="11.65" hidden="1" customHeight="1" x14ac:dyDescent="0.2">
      <c r="A85" s="180" t="str">
        <f ca="1">IFERROR(INDEX(INDIRECT(Auswahl!$Q$12),ROW()-17,COLUMN()),"")</f>
        <v/>
      </c>
      <c r="B85" s="180" t="str">
        <f ca="1">IFERROR(INDEX(INDIRECT(Auswahl!$Q$12),ROW()-17,COLUMN()),"")</f>
        <v/>
      </c>
      <c r="C85" s="182" t="str">
        <f ca="1">IFERROR(INDEX(INDIRECT(Auswahl!$O$14),MATCH($A85,INDIRECT(Auswahl!$P$14),0),MATCH(C$9,INDIRECT(Auswahl!$Q$14),0)),"")</f>
        <v/>
      </c>
      <c r="D85" s="178" t="str">
        <f ca="1">IFERROR(INDEX(INDIRECT(Auswahl!$O$14),MATCH($A85,INDIRECT(Auswahl!$P$14),0),MATCH(D$9,INDIRECT(Auswahl!$Q$14),0)),"")</f>
        <v/>
      </c>
      <c r="E85" s="178" t="str">
        <f ca="1">IFERROR(INDEX(INDIRECT(Auswahl!$O$14),MATCH($A85,INDIRECT(Auswahl!$P$14),0),MATCH(E$9,INDIRECT(Auswahl!$Q$14),0)),"")</f>
        <v/>
      </c>
      <c r="F85" s="178" t="str">
        <f ca="1">IFERROR(INDEX(INDIRECT(Auswahl!$O$14),MATCH($A85,INDIRECT(Auswahl!$P$14),0),MATCH(F$9,INDIRECT(Auswahl!$Q$14),0)),"")</f>
        <v/>
      </c>
      <c r="G85" s="179" t="str">
        <f ca="1">IFERROR(INDEX(INDIRECT(Auswahl!$O$14),MATCH($A85,INDIRECT(Auswahl!$P$14),0),MATCH(G$9,INDIRECT(Auswahl!$Q$14),0)),"")</f>
        <v/>
      </c>
    </row>
    <row r="86" spans="1:7" ht="11.65" hidden="1" customHeight="1" x14ac:dyDescent="0.2">
      <c r="A86" s="180" t="str">
        <f ca="1">IFERROR(INDEX(INDIRECT(Auswahl!$Q$12),ROW()-17,COLUMN()),"")</f>
        <v/>
      </c>
      <c r="B86" s="180" t="str">
        <f ca="1">IFERROR(INDEX(INDIRECT(Auswahl!$Q$12),ROW()-17,COLUMN()),"")</f>
        <v/>
      </c>
      <c r="C86" s="182" t="str">
        <f ca="1">IFERROR(INDEX(INDIRECT(Auswahl!$O$14),MATCH($A86,INDIRECT(Auswahl!$P$14),0),MATCH(C$9,INDIRECT(Auswahl!$Q$14),0)),"")</f>
        <v/>
      </c>
      <c r="D86" s="178" t="str">
        <f ca="1">IFERROR(INDEX(INDIRECT(Auswahl!$O$14),MATCH($A86,INDIRECT(Auswahl!$P$14),0),MATCH(D$9,INDIRECT(Auswahl!$Q$14),0)),"")</f>
        <v/>
      </c>
      <c r="E86" s="178" t="str">
        <f ca="1">IFERROR(INDEX(INDIRECT(Auswahl!$O$14),MATCH($A86,INDIRECT(Auswahl!$P$14),0),MATCH(E$9,INDIRECT(Auswahl!$Q$14),0)),"")</f>
        <v/>
      </c>
      <c r="F86" s="178" t="str">
        <f ca="1">IFERROR(INDEX(INDIRECT(Auswahl!$O$14),MATCH($A86,INDIRECT(Auswahl!$P$14),0),MATCH(F$9,INDIRECT(Auswahl!$Q$14),0)),"")</f>
        <v/>
      </c>
      <c r="G86" s="179" t="str">
        <f ca="1">IFERROR(INDEX(INDIRECT(Auswahl!$O$14),MATCH($A86,INDIRECT(Auswahl!$P$14),0),MATCH(G$9,INDIRECT(Auswahl!$Q$14),0)),"")</f>
        <v/>
      </c>
    </row>
    <row r="87" spans="1:7" ht="11.65" hidden="1" customHeight="1" x14ac:dyDescent="0.2">
      <c r="A87" s="180" t="str">
        <f ca="1">IFERROR(INDEX(INDIRECT(Auswahl!$Q$12),ROW()-17,COLUMN()),"")</f>
        <v/>
      </c>
      <c r="B87" s="180" t="str">
        <f ca="1">IFERROR(INDEX(INDIRECT(Auswahl!$Q$12),ROW()-17,COLUMN()),"")</f>
        <v/>
      </c>
      <c r="C87" s="182" t="str">
        <f ca="1">IFERROR(INDEX(INDIRECT(Auswahl!$O$14),MATCH($A87,INDIRECT(Auswahl!$P$14),0),MATCH(C$9,INDIRECT(Auswahl!$Q$14),0)),"")</f>
        <v/>
      </c>
      <c r="D87" s="178" t="str">
        <f ca="1">IFERROR(INDEX(INDIRECT(Auswahl!$O$14),MATCH($A87,INDIRECT(Auswahl!$P$14),0),MATCH(D$9,INDIRECT(Auswahl!$Q$14),0)),"")</f>
        <v/>
      </c>
      <c r="E87" s="178" t="str">
        <f ca="1">IFERROR(INDEX(INDIRECT(Auswahl!$O$14),MATCH($A87,INDIRECT(Auswahl!$P$14),0),MATCH(E$9,INDIRECT(Auswahl!$Q$14),0)),"")</f>
        <v/>
      </c>
      <c r="F87" s="178" t="str">
        <f ca="1">IFERROR(INDEX(INDIRECT(Auswahl!$O$14),MATCH($A87,INDIRECT(Auswahl!$P$14),0),MATCH(F$9,INDIRECT(Auswahl!$Q$14),0)),"")</f>
        <v/>
      </c>
      <c r="G87" s="179" t="str">
        <f ca="1">IFERROR(INDEX(INDIRECT(Auswahl!$O$14),MATCH($A87,INDIRECT(Auswahl!$P$14),0),MATCH(G$9,INDIRECT(Auswahl!$Q$14),0)),"")</f>
        <v/>
      </c>
    </row>
    <row r="88" spans="1:7" ht="11.65" hidden="1" customHeight="1" x14ac:dyDescent="0.2">
      <c r="A88" s="180" t="str">
        <f ca="1">IFERROR(INDEX(INDIRECT(Auswahl!$Q$12),ROW()-17,COLUMN()),"")</f>
        <v/>
      </c>
      <c r="B88" s="180" t="str">
        <f ca="1">IFERROR(INDEX(INDIRECT(Auswahl!$Q$12),ROW()-17,COLUMN()),"")</f>
        <v/>
      </c>
      <c r="C88" s="182" t="str">
        <f ca="1">IFERROR(INDEX(INDIRECT(Auswahl!$O$14),MATCH($A88,INDIRECT(Auswahl!$P$14),0),MATCH(C$9,INDIRECT(Auswahl!$Q$14),0)),"")</f>
        <v/>
      </c>
      <c r="D88" s="178" t="str">
        <f ca="1">IFERROR(INDEX(INDIRECT(Auswahl!$O$14),MATCH($A88,INDIRECT(Auswahl!$P$14),0),MATCH(D$9,INDIRECT(Auswahl!$Q$14),0)),"")</f>
        <v/>
      </c>
      <c r="E88" s="178" t="str">
        <f ca="1">IFERROR(INDEX(INDIRECT(Auswahl!$O$14),MATCH($A88,INDIRECT(Auswahl!$P$14),0),MATCH(E$9,INDIRECT(Auswahl!$Q$14),0)),"")</f>
        <v/>
      </c>
      <c r="F88" s="178" t="str">
        <f ca="1">IFERROR(INDEX(INDIRECT(Auswahl!$O$14),MATCH($A88,INDIRECT(Auswahl!$P$14),0),MATCH(F$9,INDIRECT(Auswahl!$Q$14),0)),"")</f>
        <v/>
      </c>
      <c r="G88" s="179" t="str">
        <f ca="1">IFERROR(INDEX(INDIRECT(Auswahl!$O$14),MATCH($A88,INDIRECT(Auswahl!$P$14),0),MATCH(G$9,INDIRECT(Auswahl!$Q$14),0)),"")</f>
        <v/>
      </c>
    </row>
    <row r="89" spans="1:7" ht="11.65" hidden="1" customHeight="1" x14ac:dyDescent="0.2">
      <c r="A89" s="180" t="str">
        <f ca="1">IFERROR(INDEX(INDIRECT(Auswahl!$Q$12),ROW()-17,COLUMN()),"")</f>
        <v/>
      </c>
      <c r="B89" s="180" t="str">
        <f ca="1">IFERROR(INDEX(INDIRECT(Auswahl!$Q$12),ROW()-17,COLUMN()),"")</f>
        <v/>
      </c>
      <c r="C89" s="182" t="str">
        <f ca="1">IFERROR(INDEX(INDIRECT(Auswahl!$O$14),MATCH($A89,INDIRECT(Auswahl!$P$14),0),MATCH(C$9,INDIRECT(Auswahl!$Q$14),0)),"")</f>
        <v/>
      </c>
      <c r="D89" s="178" t="str">
        <f ca="1">IFERROR(INDEX(INDIRECT(Auswahl!$O$14),MATCH($A89,INDIRECT(Auswahl!$P$14),0),MATCH(D$9,INDIRECT(Auswahl!$Q$14),0)),"")</f>
        <v/>
      </c>
      <c r="E89" s="178" t="str">
        <f ca="1">IFERROR(INDEX(INDIRECT(Auswahl!$O$14),MATCH($A89,INDIRECT(Auswahl!$P$14),0),MATCH(E$9,INDIRECT(Auswahl!$Q$14),0)),"")</f>
        <v/>
      </c>
      <c r="F89" s="178" t="str">
        <f ca="1">IFERROR(INDEX(INDIRECT(Auswahl!$O$14),MATCH($A89,INDIRECT(Auswahl!$P$14),0),MATCH(F$9,INDIRECT(Auswahl!$Q$14),0)),"")</f>
        <v/>
      </c>
      <c r="G89" s="179" t="str">
        <f ca="1">IFERROR(INDEX(INDIRECT(Auswahl!$O$14),MATCH($A89,INDIRECT(Auswahl!$P$14),0),MATCH(G$9,INDIRECT(Auswahl!$Q$14),0)),"")</f>
        <v/>
      </c>
    </row>
    <row r="90" spans="1:7" ht="11.65" hidden="1" customHeight="1" x14ac:dyDescent="0.2">
      <c r="A90" s="180" t="str">
        <f ca="1">IFERROR(INDEX(INDIRECT(Auswahl!$Q$12),ROW()-17,COLUMN()),"")</f>
        <v/>
      </c>
      <c r="B90" s="180" t="str">
        <f ca="1">IFERROR(INDEX(INDIRECT(Auswahl!$Q$12),ROW()-17,COLUMN()),"")</f>
        <v/>
      </c>
      <c r="C90" s="182" t="str">
        <f ca="1">IFERROR(INDEX(INDIRECT(Auswahl!$O$14),MATCH($A90,INDIRECT(Auswahl!$P$14),0),MATCH(C$9,INDIRECT(Auswahl!$Q$14),0)),"")</f>
        <v/>
      </c>
      <c r="D90" s="178" t="str">
        <f ca="1">IFERROR(INDEX(INDIRECT(Auswahl!$O$14),MATCH($A90,INDIRECT(Auswahl!$P$14),0),MATCH(D$9,INDIRECT(Auswahl!$Q$14),0)),"")</f>
        <v/>
      </c>
      <c r="E90" s="178" t="str">
        <f ca="1">IFERROR(INDEX(INDIRECT(Auswahl!$O$14),MATCH($A90,INDIRECT(Auswahl!$P$14),0),MATCH(E$9,INDIRECT(Auswahl!$Q$14),0)),"")</f>
        <v/>
      </c>
      <c r="F90" s="178" t="str">
        <f ca="1">IFERROR(INDEX(INDIRECT(Auswahl!$O$14),MATCH($A90,INDIRECT(Auswahl!$P$14),0),MATCH(F$9,INDIRECT(Auswahl!$Q$14),0)),"")</f>
        <v/>
      </c>
      <c r="G90" s="179" t="str">
        <f ca="1">IFERROR(INDEX(INDIRECT(Auswahl!$O$14),MATCH($A90,INDIRECT(Auswahl!$P$14),0),MATCH(G$9,INDIRECT(Auswahl!$Q$14),0)),"")</f>
        <v/>
      </c>
    </row>
    <row r="91" spans="1:7" ht="11.65" hidden="1" customHeight="1" x14ac:dyDescent="0.2">
      <c r="A91" s="180" t="str">
        <f ca="1">IFERROR(INDEX(INDIRECT(Auswahl!$Q$12),ROW()-17,COLUMN()),"")</f>
        <v/>
      </c>
      <c r="B91" s="180" t="str">
        <f ca="1">IFERROR(INDEX(INDIRECT(Auswahl!$Q$12),ROW()-17,COLUMN()),"")</f>
        <v/>
      </c>
      <c r="C91" s="182" t="str">
        <f ca="1">IFERROR(INDEX(INDIRECT(Auswahl!$O$14),MATCH($A91,INDIRECT(Auswahl!$P$14),0),MATCH(C$9,INDIRECT(Auswahl!$Q$14),0)),"")</f>
        <v/>
      </c>
      <c r="D91" s="178" t="str">
        <f ca="1">IFERROR(INDEX(INDIRECT(Auswahl!$O$14),MATCH($A91,INDIRECT(Auswahl!$P$14),0),MATCH(D$9,INDIRECT(Auswahl!$Q$14),0)),"")</f>
        <v/>
      </c>
      <c r="E91" s="178" t="str">
        <f ca="1">IFERROR(INDEX(INDIRECT(Auswahl!$O$14),MATCH($A91,INDIRECT(Auswahl!$P$14),0),MATCH(E$9,INDIRECT(Auswahl!$Q$14),0)),"")</f>
        <v/>
      </c>
      <c r="F91" s="178" t="str">
        <f ca="1">IFERROR(INDEX(INDIRECT(Auswahl!$O$14),MATCH($A91,INDIRECT(Auswahl!$P$14),0),MATCH(F$9,INDIRECT(Auswahl!$Q$14),0)),"")</f>
        <v/>
      </c>
      <c r="G91" s="179" t="str">
        <f ca="1">IFERROR(INDEX(INDIRECT(Auswahl!$O$14),MATCH($A91,INDIRECT(Auswahl!$P$14),0),MATCH(G$9,INDIRECT(Auswahl!$Q$14),0)),"")</f>
        <v/>
      </c>
    </row>
    <row r="92" spans="1:7" ht="11.65" hidden="1" customHeight="1" x14ac:dyDescent="0.2">
      <c r="A92" s="180" t="str">
        <f ca="1">IFERROR(INDEX(INDIRECT(Auswahl!$Q$12),ROW()-17,COLUMN()),"")</f>
        <v/>
      </c>
      <c r="B92" s="180" t="str">
        <f ca="1">IFERROR(INDEX(INDIRECT(Auswahl!$Q$12),ROW()-17,COLUMN()),"")</f>
        <v/>
      </c>
      <c r="C92" s="182" t="str">
        <f ca="1">IFERROR(INDEX(INDIRECT(Auswahl!$O$14),MATCH($A92,INDIRECT(Auswahl!$P$14),0),MATCH(C$9,INDIRECT(Auswahl!$Q$14),0)),"")</f>
        <v/>
      </c>
      <c r="D92" s="178" t="str">
        <f ca="1">IFERROR(INDEX(INDIRECT(Auswahl!$O$14),MATCH($A92,INDIRECT(Auswahl!$P$14),0),MATCH(D$9,INDIRECT(Auswahl!$Q$14),0)),"")</f>
        <v/>
      </c>
      <c r="E92" s="178" t="str">
        <f ca="1">IFERROR(INDEX(INDIRECT(Auswahl!$O$14),MATCH($A92,INDIRECT(Auswahl!$P$14),0),MATCH(E$9,INDIRECT(Auswahl!$Q$14),0)),"")</f>
        <v/>
      </c>
      <c r="F92" s="178" t="str">
        <f ca="1">IFERROR(INDEX(INDIRECT(Auswahl!$O$14),MATCH($A92,INDIRECT(Auswahl!$P$14),0),MATCH(F$9,INDIRECT(Auswahl!$Q$14),0)),"")</f>
        <v/>
      </c>
      <c r="G92" s="179" t="str">
        <f ca="1">IFERROR(INDEX(INDIRECT(Auswahl!$O$14),MATCH($A92,INDIRECT(Auswahl!$P$14),0),MATCH(G$9,INDIRECT(Auswahl!$Q$14),0)),"")</f>
        <v/>
      </c>
    </row>
    <row r="93" spans="1:7" ht="11.65" hidden="1" customHeight="1" x14ac:dyDescent="0.2">
      <c r="A93" s="180" t="str">
        <f ca="1">IFERROR(INDEX(INDIRECT(Auswahl!$Q$12),ROW()-17,COLUMN()),"")</f>
        <v/>
      </c>
      <c r="B93" s="180" t="str">
        <f ca="1">IFERROR(INDEX(INDIRECT(Auswahl!$Q$12),ROW()-17,COLUMN()),"")</f>
        <v/>
      </c>
      <c r="C93" s="182" t="str">
        <f ca="1">IFERROR(INDEX(INDIRECT(Auswahl!$O$14),MATCH($A93,INDIRECT(Auswahl!$P$14),0),MATCH(C$9,INDIRECT(Auswahl!$Q$14),0)),"")</f>
        <v/>
      </c>
      <c r="D93" s="178" t="str">
        <f ca="1">IFERROR(INDEX(INDIRECT(Auswahl!$O$14),MATCH($A93,INDIRECT(Auswahl!$P$14),0),MATCH(D$9,INDIRECT(Auswahl!$Q$14),0)),"")</f>
        <v/>
      </c>
      <c r="E93" s="178" t="str">
        <f ca="1">IFERROR(INDEX(INDIRECT(Auswahl!$O$14),MATCH($A93,INDIRECT(Auswahl!$P$14),0),MATCH(E$9,INDIRECT(Auswahl!$Q$14),0)),"")</f>
        <v/>
      </c>
      <c r="F93" s="178" t="str">
        <f ca="1">IFERROR(INDEX(INDIRECT(Auswahl!$O$14),MATCH($A93,INDIRECT(Auswahl!$P$14),0),MATCH(F$9,INDIRECT(Auswahl!$Q$14),0)),"")</f>
        <v/>
      </c>
      <c r="G93" s="179" t="str">
        <f ca="1">IFERROR(INDEX(INDIRECT(Auswahl!$O$14),MATCH($A93,INDIRECT(Auswahl!$P$14),0),MATCH(G$9,INDIRECT(Auswahl!$Q$14),0)),"")</f>
        <v/>
      </c>
    </row>
    <row r="94" spans="1:7" ht="11.65" hidden="1" customHeight="1" x14ac:dyDescent="0.2">
      <c r="A94" s="180" t="str">
        <f ca="1">IFERROR(INDEX(INDIRECT(Auswahl!$Q$12),ROW()-17,COLUMN()),"")</f>
        <v/>
      </c>
      <c r="B94" s="180" t="str">
        <f ca="1">IFERROR(INDEX(INDIRECT(Auswahl!$Q$12),ROW()-17,COLUMN()),"")</f>
        <v/>
      </c>
      <c r="C94" s="182" t="str">
        <f ca="1">IFERROR(INDEX(INDIRECT(Auswahl!$O$14),MATCH($A94,INDIRECT(Auswahl!$P$14),0),MATCH(C$9,INDIRECT(Auswahl!$Q$14),0)),"")</f>
        <v/>
      </c>
      <c r="D94" s="178" t="str">
        <f ca="1">IFERROR(INDEX(INDIRECT(Auswahl!$O$14),MATCH($A94,INDIRECT(Auswahl!$P$14),0),MATCH(D$9,INDIRECT(Auswahl!$Q$14),0)),"")</f>
        <v/>
      </c>
      <c r="E94" s="178" t="str">
        <f ca="1">IFERROR(INDEX(INDIRECT(Auswahl!$O$14),MATCH($A94,INDIRECT(Auswahl!$P$14),0),MATCH(E$9,INDIRECT(Auswahl!$Q$14),0)),"")</f>
        <v/>
      </c>
      <c r="F94" s="178" t="str">
        <f ca="1">IFERROR(INDEX(INDIRECT(Auswahl!$O$14),MATCH($A94,INDIRECT(Auswahl!$P$14),0),MATCH(F$9,INDIRECT(Auswahl!$Q$14),0)),"")</f>
        <v/>
      </c>
      <c r="G94" s="179" t="str">
        <f ca="1">IFERROR(INDEX(INDIRECT(Auswahl!$O$14),MATCH($A94,INDIRECT(Auswahl!$P$14),0),MATCH(G$9,INDIRECT(Auswahl!$Q$14),0)),"")</f>
        <v/>
      </c>
    </row>
    <row r="95" spans="1:7" ht="11.65" hidden="1" customHeight="1" x14ac:dyDescent="0.2">
      <c r="A95" s="180" t="str">
        <f ca="1">IFERROR(INDEX(INDIRECT(Auswahl!$Q$12),ROW()-17,COLUMN()),"")</f>
        <v/>
      </c>
      <c r="B95" s="180" t="str">
        <f ca="1">IFERROR(INDEX(INDIRECT(Auswahl!$Q$12),ROW()-17,COLUMN()),"")</f>
        <v/>
      </c>
      <c r="C95" s="182" t="str">
        <f ca="1">IFERROR(INDEX(INDIRECT(Auswahl!$O$14),MATCH($A95,INDIRECT(Auswahl!$P$14),0),MATCH(C$9,INDIRECT(Auswahl!$Q$14),0)),"")</f>
        <v/>
      </c>
      <c r="D95" s="178" t="str">
        <f ca="1">IFERROR(INDEX(INDIRECT(Auswahl!$O$14),MATCH($A95,INDIRECT(Auswahl!$P$14),0),MATCH(D$9,INDIRECT(Auswahl!$Q$14),0)),"")</f>
        <v/>
      </c>
      <c r="E95" s="178" t="str">
        <f ca="1">IFERROR(INDEX(INDIRECT(Auswahl!$O$14),MATCH($A95,INDIRECT(Auswahl!$P$14),0),MATCH(E$9,INDIRECT(Auswahl!$Q$14),0)),"")</f>
        <v/>
      </c>
      <c r="F95" s="178" t="str">
        <f ca="1">IFERROR(INDEX(INDIRECT(Auswahl!$O$14),MATCH($A95,INDIRECT(Auswahl!$P$14),0),MATCH(F$9,INDIRECT(Auswahl!$Q$14),0)),"")</f>
        <v/>
      </c>
      <c r="G95" s="179" t="str">
        <f ca="1">IFERROR(INDEX(INDIRECT(Auswahl!$O$14),MATCH($A95,INDIRECT(Auswahl!$P$14),0),MATCH(G$9,INDIRECT(Auswahl!$Q$14),0)),"")</f>
        <v/>
      </c>
    </row>
    <row r="96" spans="1:7" ht="11.65" hidden="1" customHeight="1" x14ac:dyDescent="0.2">
      <c r="A96" s="180" t="str">
        <f ca="1">IFERROR(INDEX(INDIRECT(Auswahl!$Q$12),ROW()-17,COLUMN()),"")</f>
        <v/>
      </c>
      <c r="B96" s="180" t="str">
        <f ca="1">IFERROR(INDEX(INDIRECT(Auswahl!$Q$12),ROW()-17,COLUMN()),"")</f>
        <v/>
      </c>
      <c r="C96" s="182" t="str">
        <f ca="1">IFERROR(INDEX(INDIRECT(Auswahl!$O$14),MATCH($A96,INDIRECT(Auswahl!$P$14),0),MATCH(C$9,INDIRECT(Auswahl!$Q$14),0)),"")</f>
        <v/>
      </c>
      <c r="D96" s="178" t="str">
        <f ca="1">IFERROR(INDEX(INDIRECT(Auswahl!$O$14),MATCH($A96,INDIRECT(Auswahl!$P$14),0),MATCH(D$9,INDIRECT(Auswahl!$Q$14),0)),"")</f>
        <v/>
      </c>
      <c r="E96" s="178" t="str">
        <f ca="1">IFERROR(INDEX(INDIRECT(Auswahl!$O$14),MATCH($A96,INDIRECT(Auswahl!$P$14),0),MATCH(E$9,INDIRECT(Auswahl!$Q$14),0)),"")</f>
        <v/>
      </c>
      <c r="F96" s="178" t="str">
        <f ca="1">IFERROR(INDEX(INDIRECT(Auswahl!$O$14),MATCH($A96,INDIRECT(Auswahl!$P$14),0),MATCH(F$9,INDIRECT(Auswahl!$Q$14),0)),"")</f>
        <v/>
      </c>
      <c r="G96" s="179" t="str">
        <f ca="1">IFERROR(INDEX(INDIRECT(Auswahl!$O$14),MATCH($A96,INDIRECT(Auswahl!$P$14),0),MATCH(G$9,INDIRECT(Auswahl!$Q$14),0)),"")</f>
        <v/>
      </c>
    </row>
    <row r="97" spans="1:7" ht="11.65" hidden="1" customHeight="1" x14ac:dyDescent="0.2">
      <c r="A97" s="180" t="str">
        <f ca="1">IFERROR(INDEX(INDIRECT(Auswahl!$Q$12),ROW()-17,COLUMN()),"")</f>
        <v/>
      </c>
      <c r="B97" s="180" t="str">
        <f ca="1">IFERROR(INDEX(INDIRECT(Auswahl!$Q$12),ROW()-17,COLUMN()),"")</f>
        <v/>
      </c>
      <c r="C97" s="182" t="str">
        <f ca="1">IFERROR(INDEX(INDIRECT(Auswahl!$O$14),MATCH($A97,INDIRECT(Auswahl!$P$14),0),MATCH(C$9,INDIRECT(Auswahl!$Q$14),0)),"")</f>
        <v/>
      </c>
      <c r="D97" s="178" t="str">
        <f ca="1">IFERROR(INDEX(INDIRECT(Auswahl!$O$14),MATCH($A97,INDIRECT(Auswahl!$P$14),0),MATCH(D$9,INDIRECT(Auswahl!$Q$14),0)),"")</f>
        <v/>
      </c>
      <c r="E97" s="178" t="str">
        <f ca="1">IFERROR(INDEX(INDIRECT(Auswahl!$O$14),MATCH($A97,INDIRECT(Auswahl!$P$14),0),MATCH(E$9,INDIRECT(Auswahl!$Q$14),0)),"")</f>
        <v/>
      </c>
      <c r="F97" s="178" t="str">
        <f ca="1">IFERROR(INDEX(INDIRECT(Auswahl!$O$14),MATCH($A97,INDIRECT(Auswahl!$P$14),0),MATCH(F$9,INDIRECT(Auswahl!$Q$14),0)),"")</f>
        <v/>
      </c>
      <c r="G97" s="179" t="str">
        <f ca="1">IFERROR(INDEX(INDIRECT(Auswahl!$O$14),MATCH($A97,INDIRECT(Auswahl!$P$14),0),MATCH(G$9,INDIRECT(Auswahl!$Q$14),0)),"")</f>
        <v/>
      </c>
    </row>
    <row r="98" spans="1:7" ht="11.65" hidden="1" customHeight="1" x14ac:dyDescent="0.2">
      <c r="A98" s="180" t="str">
        <f ca="1">IFERROR(INDEX(INDIRECT(Auswahl!$Q$12),ROW()-17,COLUMN()),"")</f>
        <v/>
      </c>
      <c r="B98" s="180" t="str">
        <f ca="1">IFERROR(INDEX(INDIRECT(Auswahl!$Q$12),ROW()-17,COLUMN()),"")</f>
        <v/>
      </c>
      <c r="C98" s="182" t="str">
        <f ca="1">IFERROR(INDEX(INDIRECT(Auswahl!$O$14),MATCH($A98,INDIRECT(Auswahl!$P$14),0),MATCH(C$9,INDIRECT(Auswahl!$Q$14),0)),"")</f>
        <v/>
      </c>
      <c r="D98" s="178" t="str">
        <f ca="1">IFERROR(INDEX(INDIRECT(Auswahl!$O$14),MATCH($A98,INDIRECT(Auswahl!$P$14),0),MATCH(D$9,INDIRECT(Auswahl!$Q$14),0)),"")</f>
        <v/>
      </c>
      <c r="E98" s="178" t="str">
        <f ca="1">IFERROR(INDEX(INDIRECT(Auswahl!$O$14),MATCH($A98,INDIRECT(Auswahl!$P$14),0),MATCH(E$9,INDIRECT(Auswahl!$Q$14),0)),"")</f>
        <v/>
      </c>
      <c r="F98" s="178" t="str">
        <f ca="1">IFERROR(INDEX(INDIRECT(Auswahl!$O$14),MATCH($A98,INDIRECT(Auswahl!$P$14),0),MATCH(F$9,INDIRECT(Auswahl!$Q$14),0)),"")</f>
        <v/>
      </c>
      <c r="G98" s="179" t="str">
        <f ca="1">IFERROR(INDEX(INDIRECT(Auswahl!$O$14),MATCH($A98,INDIRECT(Auswahl!$P$14),0),MATCH(G$9,INDIRECT(Auswahl!$Q$14),0)),"")</f>
        <v/>
      </c>
    </row>
    <row r="99" spans="1:7" ht="11.65" hidden="1" customHeight="1" x14ac:dyDescent="0.2">
      <c r="A99" s="180" t="str">
        <f ca="1">IFERROR(INDEX(INDIRECT(Auswahl!$Q$12),ROW()-17,COLUMN()),"")</f>
        <v/>
      </c>
      <c r="B99" s="180" t="str">
        <f ca="1">IFERROR(INDEX(INDIRECT(Auswahl!$Q$12),ROW()-17,COLUMN()),"")</f>
        <v/>
      </c>
      <c r="C99" s="182" t="str">
        <f ca="1">IFERROR(INDEX(INDIRECT(Auswahl!$O$14),MATCH($A99,INDIRECT(Auswahl!$P$14),0),MATCH(C$9,INDIRECT(Auswahl!$Q$14),0)),"")</f>
        <v/>
      </c>
      <c r="D99" s="178" t="str">
        <f ca="1">IFERROR(INDEX(INDIRECT(Auswahl!$O$14),MATCH($A99,INDIRECT(Auswahl!$P$14),0),MATCH(D$9,INDIRECT(Auswahl!$Q$14),0)),"")</f>
        <v/>
      </c>
      <c r="E99" s="178" t="str">
        <f ca="1">IFERROR(INDEX(INDIRECT(Auswahl!$O$14),MATCH($A99,INDIRECT(Auswahl!$P$14),0),MATCH(E$9,INDIRECT(Auswahl!$Q$14),0)),"")</f>
        <v/>
      </c>
      <c r="F99" s="178" t="str">
        <f ca="1">IFERROR(INDEX(INDIRECT(Auswahl!$O$14),MATCH($A99,INDIRECT(Auswahl!$P$14),0),MATCH(F$9,INDIRECT(Auswahl!$Q$14),0)),"")</f>
        <v/>
      </c>
      <c r="G99" s="179" t="str">
        <f ca="1">IFERROR(INDEX(INDIRECT(Auswahl!$O$14),MATCH($A99,INDIRECT(Auswahl!$P$14),0),MATCH(G$9,INDIRECT(Auswahl!$Q$14),0)),"")</f>
        <v/>
      </c>
    </row>
    <row r="100" spans="1:7" ht="11.65" hidden="1" customHeight="1" x14ac:dyDescent="0.2">
      <c r="A100" s="180" t="str">
        <f ca="1">IFERROR(INDEX(INDIRECT(Auswahl!$Q$12),ROW()-17,COLUMN()),"")</f>
        <v/>
      </c>
      <c r="B100" s="180" t="str">
        <f ca="1">IFERROR(INDEX(INDIRECT(Auswahl!$Q$12),ROW()-17,COLUMN()),"")</f>
        <v/>
      </c>
      <c r="C100" s="182" t="str">
        <f ca="1">IFERROR(INDEX(INDIRECT(Auswahl!$O$14),MATCH($A100,INDIRECT(Auswahl!$P$14),0),MATCH(C$9,INDIRECT(Auswahl!$Q$14),0)),"")</f>
        <v/>
      </c>
      <c r="D100" s="178" t="str">
        <f ca="1">IFERROR(INDEX(INDIRECT(Auswahl!$O$14),MATCH($A100,INDIRECT(Auswahl!$P$14),0),MATCH(D$9,INDIRECT(Auswahl!$Q$14),0)),"")</f>
        <v/>
      </c>
      <c r="E100" s="178" t="str">
        <f ca="1">IFERROR(INDEX(INDIRECT(Auswahl!$O$14),MATCH($A100,INDIRECT(Auswahl!$P$14),0),MATCH(E$9,INDIRECT(Auswahl!$Q$14),0)),"")</f>
        <v/>
      </c>
      <c r="F100" s="178" t="str">
        <f ca="1">IFERROR(INDEX(INDIRECT(Auswahl!$O$14),MATCH($A100,INDIRECT(Auswahl!$P$14),0),MATCH(F$9,INDIRECT(Auswahl!$Q$14),0)),"")</f>
        <v/>
      </c>
      <c r="G100" s="179" t="str">
        <f ca="1">IFERROR(INDEX(INDIRECT(Auswahl!$O$14),MATCH($A100,INDIRECT(Auswahl!$P$14),0),MATCH(G$9,INDIRECT(Auswahl!$Q$14),0)),"")</f>
        <v/>
      </c>
    </row>
    <row r="101" spans="1:7" ht="11.65" hidden="1" customHeight="1" x14ac:dyDescent="0.2">
      <c r="A101" s="180" t="str">
        <f ca="1">IFERROR(INDEX(INDIRECT(Auswahl!$Q$12),ROW()-17,COLUMN()),"")</f>
        <v/>
      </c>
      <c r="B101" s="180" t="str">
        <f ca="1">IFERROR(INDEX(INDIRECT(Auswahl!$Q$12),ROW()-17,COLUMN()),"")</f>
        <v/>
      </c>
      <c r="C101" s="182" t="str">
        <f ca="1">IFERROR(INDEX(INDIRECT(Auswahl!$O$14),MATCH($A101,INDIRECT(Auswahl!$P$14),0),MATCH(C$9,INDIRECT(Auswahl!$Q$14),0)),"")</f>
        <v/>
      </c>
      <c r="D101" s="178" t="str">
        <f ca="1">IFERROR(INDEX(INDIRECT(Auswahl!$O$14),MATCH($A101,INDIRECT(Auswahl!$P$14),0),MATCH(D$9,INDIRECT(Auswahl!$Q$14),0)),"")</f>
        <v/>
      </c>
      <c r="E101" s="178" t="str">
        <f ca="1">IFERROR(INDEX(INDIRECT(Auswahl!$O$14),MATCH($A101,INDIRECT(Auswahl!$P$14),0),MATCH(E$9,INDIRECT(Auswahl!$Q$14),0)),"")</f>
        <v/>
      </c>
      <c r="F101" s="178" t="str">
        <f ca="1">IFERROR(INDEX(INDIRECT(Auswahl!$O$14),MATCH($A101,INDIRECT(Auswahl!$P$14),0),MATCH(F$9,INDIRECT(Auswahl!$Q$14),0)),"")</f>
        <v/>
      </c>
      <c r="G101" s="179" t="str">
        <f ca="1">IFERROR(INDEX(INDIRECT(Auswahl!$O$14),MATCH($A101,INDIRECT(Auswahl!$P$14),0),MATCH(G$9,INDIRECT(Auswahl!$Q$14),0)),"")</f>
        <v/>
      </c>
    </row>
    <row r="102" spans="1:7" ht="11.65" hidden="1" customHeight="1" x14ac:dyDescent="0.2">
      <c r="A102" s="180" t="str">
        <f ca="1">IFERROR(INDEX(INDIRECT(Auswahl!$Q$12),ROW()-17,COLUMN()),"")</f>
        <v/>
      </c>
      <c r="B102" s="180" t="str">
        <f ca="1">IFERROR(INDEX(INDIRECT(Auswahl!$Q$12),ROW()-17,COLUMN()),"")</f>
        <v/>
      </c>
      <c r="C102" s="182" t="str">
        <f ca="1">IFERROR(INDEX(INDIRECT(Auswahl!$O$14),MATCH($A102,INDIRECT(Auswahl!$P$14),0),MATCH(C$9,INDIRECT(Auswahl!$Q$14),0)),"")</f>
        <v/>
      </c>
      <c r="D102" s="178" t="str">
        <f ca="1">IFERROR(INDEX(INDIRECT(Auswahl!$O$14),MATCH($A102,INDIRECT(Auswahl!$P$14),0),MATCH(D$9,INDIRECT(Auswahl!$Q$14),0)),"")</f>
        <v/>
      </c>
      <c r="E102" s="178" t="str">
        <f ca="1">IFERROR(INDEX(INDIRECT(Auswahl!$O$14),MATCH($A102,INDIRECT(Auswahl!$P$14),0),MATCH(E$9,INDIRECT(Auswahl!$Q$14),0)),"")</f>
        <v/>
      </c>
      <c r="F102" s="178" t="str">
        <f ca="1">IFERROR(INDEX(INDIRECT(Auswahl!$O$14),MATCH($A102,INDIRECT(Auswahl!$P$14),0),MATCH(F$9,INDIRECT(Auswahl!$Q$14),0)),"")</f>
        <v/>
      </c>
      <c r="G102" s="179" t="str">
        <f ca="1">IFERROR(INDEX(INDIRECT(Auswahl!$O$14),MATCH($A102,INDIRECT(Auswahl!$P$14),0),MATCH(G$9,INDIRECT(Auswahl!$Q$14),0)),"")</f>
        <v/>
      </c>
    </row>
    <row r="103" spans="1:7" ht="11.65" hidden="1" customHeight="1" x14ac:dyDescent="0.2">
      <c r="A103" s="180" t="str">
        <f ca="1">IFERROR(INDEX(INDIRECT(Auswahl!$Q$12),ROW()-17,COLUMN()),"")</f>
        <v/>
      </c>
      <c r="B103" s="180" t="str">
        <f ca="1">IFERROR(INDEX(INDIRECT(Auswahl!$Q$12),ROW()-17,COLUMN()),"")</f>
        <v/>
      </c>
      <c r="C103" s="182" t="str">
        <f ca="1">IFERROR(INDEX(INDIRECT(Auswahl!$O$14),MATCH($A103,INDIRECT(Auswahl!$P$14),0),MATCH(C$9,INDIRECT(Auswahl!$Q$14),0)),"")</f>
        <v/>
      </c>
      <c r="D103" s="178" t="str">
        <f ca="1">IFERROR(INDEX(INDIRECT(Auswahl!$O$14),MATCH($A103,INDIRECT(Auswahl!$P$14),0),MATCH(D$9,INDIRECT(Auswahl!$Q$14),0)),"")</f>
        <v/>
      </c>
      <c r="E103" s="178" t="str">
        <f ca="1">IFERROR(INDEX(INDIRECT(Auswahl!$O$14),MATCH($A103,INDIRECT(Auswahl!$P$14),0),MATCH(E$9,INDIRECT(Auswahl!$Q$14),0)),"")</f>
        <v/>
      </c>
      <c r="F103" s="178" t="str">
        <f ca="1">IFERROR(INDEX(INDIRECT(Auswahl!$O$14),MATCH($A103,INDIRECT(Auswahl!$P$14),0),MATCH(F$9,INDIRECT(Auswahl!$Q$14),0)),"")</f>
        <v/>
      </c>
      <c r="G103" s="179" t="str">
        <f ca="1">IFERROR(INDEX(INDIRECT(Auswahl!$O$14),MATCH($A103,INDIRECT(Auswahl!$P$14),0),MATCH(G$9,INDIRECT(Auswahl!$Q$14),0)),"")</f>
        <v/>
      </c>
    </row>
    <row r="104" spans="1:7" ht="11.65" hidden="1" customHeight="1" x14ac:dyDescent="0.2">
      <c r="A104" s="180" t="str">
        <f ca="1">IFERROR(INDEX(INDIRECT(Auswahl!$Q$12),ROW()-17,COLUMN()),"")</f>
        <v/>
      </c>
      <c r="B104" s="180" t="str">
        <f ca="1">IFERROR(INDEX(INDIRECT(Auswahl!$Q$12),ROW()-17,COLUMN()),"")</f>
        <v/>
      </c>
      <c r="C104" s="182" t="str">
        <f ca="1">IFERROR(INDEX(INDIRECT(Auswahl!$O$14),MATCH($A104,INDIRECT(Auswahl!$P$14),0),MATCH(C$9,INDIRECT(Auswahl!$Q$14),0)),"")</f>
        <v/>
      </c>
      <c r="D104" s="178" t="str">
        <f ca="1">IFERROR(INDEX(INDIRECT(Auswahl!$O$14),MATCH($A104,INDIRECT(Auswahl!$P$14),0),MATCH(D$9,INDIRECT(Auswahl!$Q$14),0)),"")</f>
        <v/>
      </c>
      <c r="E104" s="178" t="str">
        <f ca="1">IFERROR(INDEX(INDIRECT(Auswahl!$O$14),MATCH($A104,INDIRECT(Auswahl!$P$14),0),MATCH(E$9,INDIRECT(Auswahl!$Q$14),0)),"")</f>
        <v/>
      </c>
      <c r="F104" s="178" t="str">
        <f ca="1">IFERROR(INDEX(INDIRECT(Auswahl!$O$14),MATCH($A104,INDIRECT(Auswahl!$P$14),0),MATCH(F$9,INDIRECT(Auswahl!$Q$14),0)),"")</f>
        <v/>
      </c>
      <c r="G104" s="179" t="str">
        <f ca="1">IFERROR(INDEX(INDIRECT(Auswahl!$O$14),MATCH($A104,INDIRECT(Auswahl!$P$14),0),MATCH(G$9,INDIRECT(Auswahl!$Q$14),0)),"")</f>
        <v/>
      </c>
    </row>
    <row r="105" spans="1:7" ht="11.65" hidden="1" customHeight="1" x14ac:dyDescent="0.2">
      <c r="A105" s="180" t="str">
        <f ca="1">IFERROR(INDEX(INDIRECT(Auswahl!$Q$12),ROW()-17,COLUMN()),"")</f>
        <v/>
      </c>
      <c r="B105" s="180" t="str">
        <f ca="1">IFERROR(INDEX(INDIRECT(Auswahl!$Q$12),ROW()-17,COLUMN()),"")</f>
        <v/>
      </c>
      <c r="C105" s="182" t="str">
        <f ca="1">IFERROR(INDEX(INDIRECT(Auswahl!$O$14),MATCH($A105,INDIRECT(Auswahl!$P$14),0),MATCH(C$9,INDIRECT(Auswahl!$Q$14),0)),"")</f>
        <v/>
      </c>
      <c r="D105" s="178" t="str">
        <f ca="1">IFERROR(INDEX(INDIRECT(Auswahl!$O$14),MATCH($A105,INDIRECT(Auswahl!$P$14),0),MATCH(D$9,INDIRECT(Auswahl!$Q$14),0)),"")</f>
        <v/>
      </c>
      <c r="E105" s="178" t="str">
        <f ca="1">IFERROR(INDEX(INDIRECT(Auswahl!$O$14),MATCH($A105,INDIRECT(Auswahl!$P$14),0),MATCH(E$9,INDIRECT(Auswahl!$Q$14),0)),"")</f>
        <v/>
      </c>
      <c r="F105" s="178" t="str">
        <f ca="1">IFERROR(INDEX(INDIRECT(Auswahl!$O$14),MATCH($A105,INDIRECT(Auswahl!$P$14),0),MATCH(F$9,INDIRECT(Auswahl!$Q$14),0)),"")</f>
        <v/>
      </c>
      <c r="G105" s="179" t="str">
        <f ca="1">IFERROR(INDEX(INDIRECT(Auswahl!$O$14),MATCH($A105,INDIRECT(Auswahl!$P$14),0),MATCH(G$9,INDIRECT(Auswahl!$Q$14),0)),"")</f>
        <v/>
      </c>
    </row>
    <row r="106" spans="1:7" ht="11.65" hidden="1" customHeight="1" x14ac:dyDescent="0.2">
      <c r="A106" s="180" t="str">
        <f ca="1">IFERROR(INDEX(INDIRECT(Auswahl!$Q$12),ROW()-17,COLUMN()),"")</f>
        <v/>
      </c>
      <c r="B106" s="180" t="str">
        <f ca="1">IFERROR(INDEX(INDIRECT(Auswahl!$Q$12),ROW()-17,COLUMN()),"")</f>
        <v/>
      </c>
      <c r="C106" s="182" t="str">
        <f ca="1">IFERROR(INDEX(INDIRECT(Auswahl!$O$14),MATCH($A106,INDIRECT(Auswahl!$P$14),0),MATCH(C$9,INDIRECT(Auswahl!$Q$14),0)),"")</f>
        <v/>
      </c>
      <c r="D106" s="178" t="str">
        <f ca="1">IFERROR(INDEX(INDIRECT(Auswahl!$O$14),MATCH($A106,INDIRECT(Auswahl!$P$14),0),MATCH(D$9,INDIRECT(Auswahl!$Q$14),0)),"")</f>
        <v/>
      </c>
      <c r="E106" s="178" t="str">
        <f ca="1">IFERROR(INDEX(INDIRECT(Auswahl!$O$14),MATCH($A106,INDIRECT(Auswahl!$P$14),0),MATCH(E$9,INDIRECT(Auswahl!$Q$14),0)),"")</f>
        <v/>
      </c>
      <c r="F106" s="178" t="str">
        <f ca="1">IFERROR(INDEX(INDIRECT(Auswahl!$O$14),MATCH($A106,INDIRECT(Auswahl!$P$14),0),MATCH(F$9,INDIRECT(Auswahl!$Q$14),0)),"")</f>
        <v/>
      </c>
      <c r="G106" s="179" t="str">
        <f ca="1">IFERROR(INDEX(INDIRECT(Auswahl!$O$14),MATCH($A106,INDIRECT(Auswahl!$P$14),0),MATCH(G$9,INDIRECT(Auswahl!$Q$14),0)),"")</f>
        <v/>
      </c>
    </row>
    <row r="107" spans="1:7" ht="11.65" hidden="1" customHeight="1" x14ac:dyDescent="0.2">
      <c r="A107" s="180" t="str">
        <f ca="1">IFERROR(INDEX(INDIRECT(Auswahl!$Q$12),ROW()-17,COLUMN()),"")</f>
        <v/>
      </c>
      <c r="B107" s="180" t="str">
        <f ca="1">IFERROR(INDEX(INDIRECT(Auswahl!$Q$12),ROW()-17,COLUMN()),"")</f>
        <v/>
      </c>
      <c r="C107" s="182" t="str">
        <f ca="1">IFERROR(INDEX(INDIRECT(Auswahl!$O$14),MATCH($A107,INDIRECT(Auswahl!$P$14),0),MATCH(C$9,INDIRECT(Auswahl!$Q$14),0)),"")</f>
        <v/>
      </c>
      <c r="D107" s="178" t="str">
        <f ca="1">IFERROR(INDEX(INDIRECT(Auswahl!$O$14),MATCH($A107,INDIRECT(Auswahl!$P$14),0),MATCH(D$9,INDIRECT(Auswahl!$Q$14),0)),"")</f>
        <v/>
      </c>
      <c r="E107" s="178" t="str">
        <f ca="1">IFERROR(INDEX(INDIRECT(Auswahl!$O$14),MATCH($A107,INDIRECT(Auswahl!$P$14),0),MATCH(E$9,INDIRECT(Auswahl!$Q$14),0)),"")</f>
        <v/>
      </c>
      <c r="F107" s="178" t="str">
        <f ca="1">IFERROR(INDEX(INDIRECT(Auswahl!$O$14),MATCH($A107,INDIRECT(Auswahl!$P$14),0),MATCH(F$9,INDIRECT(Auswahl!$Q$14),0)),"")</f>
        <v/>
      </c>
      <c r="G107" s="179" t="str">
        <f ca="1">IFERROR(INDEX(INDIRECT(Auswahl!$O$14),MATCH($A107,INDIRECT(Auswahl!$P$14),0),MATCH(G$9,INDIRECT(Auswahl!$Q$14),0)),"")</f>
        <v/>
      </c>
    </row>
    <row r="108" spans="1:7" ht="11.65" hidden="1" customHeight="1" x14ac:dyDescent="0.2">
      <c r="A108" s="180" t="str">
        <f ca="1">IFERROR(INDEX(INDIRECT(Auswahl!$Q$12),ROW()-17,COLUMN()),"")</f>
        <v/>
      </c>
      <c r="B108" s="180" t="str">
        <f ca="1">IFERROR(INDEX(INDIRECT(Auswahl!$Q$12),ROW()-17,COLUMN()),"")</f>
        <v/>
      </c>
      <c r="C108" s="182" t="str">
        <f ca="1">IFERROR(INDEX(INDIRECT(Auswahl!$O$14),MATCH($A108,INDIRECT(Auswahl!$P$14),0),MATCH(C$9,INDIRECT(Auswahl!$Q$14),0)),"")</f>
        <v/>
      </c>
      <c r="D108" s="178" t="str">
        <f ca="1">IFERROR(INDEX(INDIRECT(Auswahl!$O$14),MATCH($A108,INDIRECT(Auswahl!$P$14),0),MATCH(D$9,INDIRECT(Auswahl!$Q$14),0)),"")</f>
        <v/>
      </c>
      <c r="E108" s="178" t="str">
        <f ca="1">IFERROR(INDEX(INDIRECT(Auswahl!$O$14),MATCH($A108,INDIRECT(Auswahl!$P$14),0),MATCH(E$9,INDIRECT(Auswahl!$Q$14),0)),"")</f>
        <v/>
      </c>
      <c r="F108" s="178" t="str">
        <f ca="1">IFERROR(INDEX(INDIRECT(Auswahl!$O$14),MATCH($A108,INDIRECT(Auswahl!$P$14),0),MATCH(F$9,INDIRECT(Auswahl!$Q$14),0)),"")</f>
        <v/>
      </c>
      <c r="G108" s="179" t="str">
        <f ca="1">IFERROR(INDEX(INDIRECT(Auswahl!$O$14),MATCH($A108,INDIRECT(Auswahl!$P$14),0),MATCH(G$9,INDIRECT(Auswahl!$Q$14),0)),"")</f>
        <v/>
      </c>
    </row>
    <row r="109" spans="1:7" ht="11.65" hidden="1" customHeight="1" x14ac:dyDescent="0.2">
      <c r="A109" s="180" t="str">
        <f ca="1">IFERROR(INDEX(INDIRECT(Auswahl!$Q$12),ROW()-17,COLUMN()),"")</f>
        <v/>
      </c>
      <c r="B109" s="180" t="str">
        <f ca="1">IFERROR(INDEX(INDIRECT(Auswahl!$Q$12),ROW()-17,COLUMN()),"")</f>
        <v/>
      </c>
      <c r="C109" s="182" t="str">
        <f ca="1">IFERROR(INDEX(INDIRECT(Auswahl!$O$14),MATCH($A109,INDIRECT(Auswahl!$P$14),0),MATCH(C$9,INDIRECT(Auswahl!$Q$14),0)),"")</f>
        <v/>
      </c>
      <c r="D109" s="178" t="str">
        <f ca="1">IFERROR(INDEX(INDIRECT(Auswahl!$O$14),MATCH($A109,INDIRECT(Auswahl!$P$14),0),MATCH(D$9,INDIRECT(Auswahl!$Q$14),0)),"")</f>
        <v/>
      </c>
      <c r="E109" s="178" t="str">
        <f ca="1">IFERROR(INDEX(INDIRECT(Auswahl!$O$14),MATCH($A109,INDIRECT(Auswahl!$P$14),0),MATCH(E$9,INDIRECT(Auswahl!$Q$14),0)),"")</f>
        <v/>
      </c>
      <c r="F109" s="178" t="str">
        <f ca="1">IFERROR(INDEX(INDIRECT(Auswahl!$O$14),MATCH($A109,INDIRECT(Auswahl!$P$14),0),MATCH(F$9,INDIRECT(Auswahl!$Q$14),0)),"")</f>
        <v/>
      </c>
      <c r="G109" s="179" t="str">
        <f ca="1">IFERROR(INDEX(INDIRECT(Auswahl!$O$14),MATCH($A109,INDIRECT(Auswahl!$P$14),0),MATCH(G$9,INDIRECT(Auswahl!$Q$14),0)),"")</f>
        <v/>
      </c>
    </row>
    <row r="110" spans="1:7" ht="11.65" hidden="1" customHeight="1" x14ac:dyDescent="0.2">
      <c r="A110" s="180" t="str">
        <f ca="1">IFERROR(INDEX(INDIRECT(Auswahl!$Q$12),ROW()-17,COLUMN()),"")</f>
        <v/>
      </c>
      <c r="B110" s="180" t="str">
        <f ca="1">IFERROR(INDEX(INDIRECT(Auswahl!$Q$12),ROW()-17,COLUMN()),"")</f>
        <v/>
      </c>
      <c r="C110" s="182" t="str">
        <f ca="1">IFERROR(INDEX(INDIRECT(Auswahl!$O$14),MATCH($A110,INDIRECT(Auswahl!$P$14),0),MATCH(C$9,INDIRECT(Auswahl!$Q$14),0)),"")</f>
        <v/>
      </c>
      <c r="D110" s="178" t="str">
        <f ca="1">IFERROR(INDEX(INDIRECT(Auswahl!$O$14),MATCH($A110,INDIRECT(Auswahl!$P$14),0),MATCH(D$9,INDIRECT(Auswahl!$Q$14),0)),"")</f>
        <v/>
      </c>
      <c r="E110" s="178" t="str">
        <f ca="1">IFERROR(INDEX(INDIRECT(Auswahl!$O$14),MATCH($A110,INDIRECT(Auswahl!$P$14),0),MATCH(E$9,INDIRECT(Auswahl!$Q$14),0)),"")</f>
        <v/>
      </c>
      <c r="F110" s="178" t="str">
        <f ca="1">IFERROR(INDEX(INDIRECT(Auswahl!$O$14),MATCH($A110,INDIRECT(Auswahl!$P$14),0),MATCH(F$9,INDIRECT(Auswahl!$Q$14),0)),"")</f>
        <v/>
      </c>
      <c r="G110" s="179" t="str">
        <f ca="1">IFERROR(INDEX(INDIRECT(Auswahl!$O$14),MATCH($A110,INDIRECT(Auswahl!$P$14),0),MATCH(G$9,INDIRECT(Auswahl!$Q$14),0)),"")</f>
        <v/>
      </c>
    </row>
    <row r="111" spans="1:7" ht="11.65" hidden="1" customHeight="1" x14ac:dyDescent="0.2">
      <c r="A111" s="180" t="str">
        <f ca="1">IFERROR(INDEX(INDIRECT(Auswahl!$Q$12),ROW()-17,COLUMN()),"")</f>
        <v/>
      </c>
      <c r="B111" s="180" t="str">
        <f ca="1">IFERROR(INDEX(INDIRECT(Auswahl!$Q$12),ROW()-17,COLUMN()),"")</f>
        <v/>
      </c>
      <c r="C111" s="182" t="str">
        <f ca="1">IFERROR(INDEX(INDIRECT(Auswahl!$O$14),MATCH($A111,INDIRECT(Auswahl!$P$14),0),MATCH(C$9,INDIRECT(Auswahl!$Q$14),0)),"")</f>
        <v/>
      </c>
      <c r="D111" s="178" t="str">
        <f ca="1">IFERROR(INDEX(INDIRECT(Auswahl!$O$14),MATCH($A111,INDIRECT(Auswahl!$P$14),0),MATCH(D$9,INDIRECT(Auswahl!$Q$14),0)),"")</f>
        <v/>
      </c>
      <c r="E111" s="178" t="str">
        <f ca="1">IFERROR(INDEX(INDIRECT(Auswahl!$O$14),MATCH($A111,INDIRECT(Auswahl!$P$14),0),MATCH(E$9,INDIRECT(Auswahl!$Q$14),0)),"")</f>
        <v/>
      </c>
      <c r="F111" s="178" t="str">
        <f ca="1">IFERROR(INDEX(INDIRECT(Auswahl!$O$14),MATCH($A111,INDIRECT(Auswahl!$P$14),0),MATCH(F$9,INDIRECT(Auswahl!$Q$14),0)),"")</f>
        <v/>
      </c>
      <c r="G111" s="179" t="str">
        <f ca="1">IFERROR(INDEX(INDIRECT(Auswahl!$O$14),MATCH($A111,INDIRECT(Auswahl!$P$14),0),MATCH(G$9,INDIRECT(Auswahl!$Q$14),0)),"")</f>
        <v/>
      </c>
    </row>
    <row r="112" spans="1:7" ht="11.65" hidden="1" customHeight="1" x14ac:dyDescent="0.2">
      <c r="A112" s="180" t="str">
        <f ca="1">IFERROR(INDEX(INDIRECT(Auswahl!$Q$12),ROW()-17,COLUMN()),"")</f>
        <v/>
      </c>
      <c r="B112" s="180" t="str">
        <f ca="1">IFERROR(INDEX(INDIRECT(Auswahl!$Q$12),ROW()-17,COLUMN()),"")</f>
        <v/>
      </c>
      <c r="C112" s="182" t="str">
        <f ca="1">IFERROR(INDEX(INDIRECT(Auswahl!$O$14),MATCH($A112,INDIRECT(Auswahl!$P$14),0),MATCH(C$9,INDIRECT(Auswahl!$Q$14),0)),"")</f>
        <v/>
      </c>
      <c r="D112" s="178" t="str">
        <f ca="1">IFERROR(INDEX(INDIRECT(Auswahl!$O$14),MATCH($A112,INDIRECT(Auswahl!$P$14),0),MATCH(D$9,INDIRECT(Auswahl!$Q$14),0)),"")</f>
        <v/>
      </c>
      <c r="E112" s="178" t="str">
        <f ca="1">IFERROR(INDEX(INDIRECT(Auswahl!$O$14),MATCH($A112,INDIRECT(Auswahl!$P$14),0),MATCH(E$9,INDIRECT(Auswahl!$Q$14),0)),"")</f>
        <v/>
      </c>
      <c r="F112" s="178" t="str">
        <f ca="1">IFERROR(INDEX(INDIRECT(Auswahl!$O$14),MATCH($A112,INDIRECT(Auswahl!$P$14),0),MATCH(F$9,INDIRECT(Auswahl!$Q$14),0)),"")</f>
        <v/>
      </c>
      <c r="G112" s="179" t="str">
        <f ca="1">IFERROR(INDEX(INDIRECT(Auswahl!$O$14),MATCH($A112,INDIRECT(Auswahl!$P$14),0),MATCH(G$9,INDIRECT(Auswahl!$Q$14),0)),"")</f>
        <v/>
      </c>
    </row>
    <row r="113" spans="1:7" ht="11.65" hidden="1" customHeight="1" x14ac:dyDescent="0.2">
      <c r="A113" s="180" t="str">
        <f ca="1">IFERROR(INDEX(INDIRECT(Auswahl!$Q$12),ROW()-17,COLUMN()),"")</f>
        <v/>
      </c>
      <c r="B113" s="180" t="str">
        <f ca="1">IFERROR(INDEX(INDIRECT(Auswahl!$Q$12),ROW()-17,COLUMN()),"")</f>
        <v/>
      </c>
      <c r="C113" s="182" t="str">
        <f ca="1">IFERROR(INDEX(INDIRECT(Auswahl!$O$14),MATCH($A113,INDIRECT(Auswahl!$P$14),0),MATCH(C$9,INDIRECT(Auswahl!$Q$14),0)),"")</f>
        <v/>
      </c>
      <c r="D113" s="178" t="str">
        <f ca="1">IFERROR(INDEX(INDIRECT(Auswahl!$O$14),MATCH($A113,INDIRECT(Auswahl!$P$14),0),MATCH(D$9,INDIRECT(Auswahl!$Q$14),0)),"")</f>
        <v/>
      </c>
      <c r="E113" s="178" t="str">
        <f ca="1">IFERROR(INDEX(INDIRECT(Auswahl!$O$14),MATCH($A113,INDIRECT(Auswahl!$P$14),0),MATCH(E$9,INDIRECT(Auswahl!$Q$14),0)),"")</f>
        <v/>
      </c>
      <c r="F113" s="178" t="str">
        <f ca="1">IFERROR(INDEX(INDIRECT(Auswahl!$O$14),MATCH($A113,INDIRECT(Auswahl!$P$14),0),MATCH(F$9,INDIRECT(Auswahl!$Q$14),0)),"")</f>
        <v/>
      </c>
      <c r="G113" s="179" t="str">
        <f ca="1">IFERROR(INDEX(INDIRECT(Auswahl!$O$14),MATCH($A113,INDIRECT(Auswahl!$P$14),0),MATCH(G$9,INDIRECT(Auswahl!$Q$14),0)),"")</f>
        <v/>
      </c>
    </row>
    <row r="114" spans="1:7" ht="11.65" hidden="1" customHeight="1" x14ac:dyDescent="0.2">
      <c r="A114" s="180" t="str">
        <f ca="1">IFERROR(INDEX(INDIRECT(Auswahl!$Q$12),ROW()-17,COLUMN()),"")</f>
        <v/>
      </c>
      <c r="B114" s="180" t="str">
        <f ca="1">IFERROR(INDEX(INDIRECT(Auswahl!$Q$12),ROW()-17,COLUMN()),"")</f>
        <v/>
      </c>
      <c r="C114" s="182" t="str">
        <f ca="1">IFERROR(INDEX(INDIRECT(Auswahl!$O$14),MATCH($A114,INDIRECT(Auswahl!$P$14),0),MATCH(C$9,INDIRECT(Auswahl!$Q$14),0)),"")</f>
        <v/>
      </c>
      <c r="D114" s="178" t="str">
        <f ca="1">IFERROR(INDEX(INDIRECT(Auswahl!$O$14),MATCH($A114,INDIRECT(Auswahl!$P$14),0),MATCH(D$9,INDIRECT(Auswahl!$Q$14),0)),"")</f>
        <v/>
      </c>
      <c r="E114" s="178" t="str">
        <f ca="1">IFERROR(INDEX(INDIRECT(Auswahl!$O$14),MATCH($A114,INDIRECT(Auswahl!$P$14),0),MATCH(E$9,INDIRECT(Auswahl!$Q$14),0)),"")</f>
        <v/>
      </c>
      <c r="F114" s="178" t="str">
        <f ca="1">IFERROR(INDEX(INDIRECT(Auswahl!$O$14),MATCH($A114,INDIRECT(Auswahl!$P$14),0),MATCH(F$9,INDIRECT(Auswahl!$Q$14),0)),"")</f>
        <v/>
      </c>
      <c r="G114" s="179" t="str">
        <f ca="1">IFERROR(INDEX(INDIRECT(Auswahl!$O$14),MATCH($A114,INDIRECT(Auswahl!$P$14),0),MATCH(G$9,INDIRECT(Auswahl!$Q$14),0)),"")</f>
        <v/>
      </c>
    </row>
    <row r="115" spans="1:7" ht="11.65" hidden="1" customHeight="1" x14ac:dyDescent="0.2">
      <c r="A115" s="180" t="str">
        <f ca="1">IFERROR(INDEX(INDIRECT(Auswahl!$Q$12),ROW()-17,COLUMN()),"")</f>
        <v/>
      </c>
      <c r="B115" s="180" t="str">
        <f ca="1">IFERROR(INDEX(INDIRECT(Auswahl!$Q$12),ROW()-17,COLUMN()),"")</f>
        <v/>
      </c>
      <c r="C115" s="182" t="str">
        <f ca="1">IFERROR(INDEX(INDIRECT(Auswahl!$O$14),MATCH($A115,INDIRECT(Auswahl!$P$14),0),MATCH(C$9,INDIRECT(Auswahl!$Q$14),0)),"")</f>
        <v/>
      </c>
      <c r="D115" s="178" t="str">
        <f ca="1">IFERROR(INDEX(INDIRECT(Auswahl!$O$14),MATCH($A115,INDIRECT(Auswahl!$P$14),0),MATCH(D$9,INDIRECT(Auswahl!$Q$14),0)),"")</f>
        <v/>
      </c>
      <c r="E115" s="178" t="str">
        <f ca="1">IFERROR(INDEX(INDIRECT(Auswahl!$O$14),MATCH($A115,INDIRECT(Auswahl!$P$14),0),MATCH(E$9,INDIRECT(Auswahl!$Q$14),0)),"")</f>
        <v/>
      </c>
      <c r="F115" s="178" t="str">
        <f ca="1">IFERROR(INDEX(INDIRECT(Auswahl!$O$14),MATCH($A115,INDIRECT(Auswahl!$P$14),0),MATCH(F$9,INDIRECT(Auswahl!$Q$14),0)),"")</f>
        <v/>
      </c>
      <c r="G115" s="179" t="str">
        <f ca="1">IFERROR(INDEX(INDIRECT(Auswahl!$O$14),MATCH($A115,INDIRECT(Auswahl!$P$14),0),MATCH(G$9,INDIRECT(Auswahl!$Q$14),0)),"")</f>
        <v/>
      </c>
    </row>
    <row r="116" spans="1:7" ht="11.65" hidden="1" customHeight="1" x14ac:dyDescent="0.2">
      <c r="A116" s="180" t="str">
        <f ca="1">IFERROR(INDEX(INDIRECT(Auswahl!$Q$12),ROW()-17,COLUMN()),"")</f>
        <v/>
      </c>
      <c r="B116" s="180" t="str">
        <f ca="1">IFERROR(INDEX(INDIRECT(Auswahl!$Q$12),ROW()-17,COLUMN()),"")</f>
        <v/>
      </c>
      <c r="C116" s="182" t="str">
        <f ca="1">IFERROR(INDEX(INDIRECT(Auswahl!$O$14),MATCH($A116,INDIRECT(Auswahl!$P$14),0),MATCH(C$9,INDIRECT(Auswahl!$Q$14),0)),"")</f>
        <v/>
      </c>
      <c r="D116" s="178" t="str">
        <f ca="1">IFERROR(INDEX(INDIRECT(Auswahl!$O$14),MATCH($A116,INDIRECT(Auswahl!$P$14),0),MATCH(D$9,INDIRECT(Auswahl!$Q$14),0)),"")</f>
        <v/>
      </c>
      <c r="E116" s="178" t="str">
        <f ca="1">IFERROR(INDEX(INDIRECT(Auswahl!$O$14),MATCH($A116,INDIRECT(Auswahl!$P$14),0),MATCH(E$9,INDIRECT(Auswahl!$Q$14),0)),"")</f>
        <v/>
      </c>
      <c r="F116" s="178" t="str">
        <f ca="1">IFERROR(INDEX(INDIRECT(Auswahl!$O$14),MATCH($A116,INDIRECT(Auswahl!$P$14),0),MATCH(F$9,INDIRECT(Auswahl!$Q$14),0)),"")</f>
        <v/>
      </c>
      <c r="G116" s="179" t="str">
        <f ca="1">IFERROR(INDEX(INDIRECT(Auswahl!$O$14),MATCH($A116,INDIRECT(Auswahl!$P$14),0),MATCH(G$9,INDIRECT(Auswahl!$Q$14),0)),"")</f>
        <v/>
      </c>
    </row>
    <row r="117" spans="1:7" ht="11.65" hidden="1" customHeight="1" x14ac:dyDescent="0.2">
      <c r="A117" s="180" t="str">
        <f ca="1">IFERROR(INDEX(INDIRECT(Auswahl!$Q$12),ROW()-17,COLUMN()),"")</f>
        <v/>
      </c>
      <c r="B117" s="180" t="str">
        <f ca="1">IFERROR(INDEX(INDIRECT(Auswahl!$Q$12),ROW()-17,COLUMN()),"")</f>
        <v/>
      </c>
      <c r="C117" s="182" t="str">
        <f ca="1">IFERROR(INDEX(INDIRECT(Auswahl!$O$14),MATCH($A117,INDIRECT(Auswahl!$P$14),0),MATCH(C$9,INDIRECT(Auswahl!$Q$14),0)),"")</f>
        <v/>
      </c>
      <c r="D117" s="178" t="str">
        <f ca="1">IFERROR(INDEX(INDIRECT(Auswahl!$O$14),MATCH($A117,INDIRECT(Auswahl!$P$14),0),MATCH(D$9,INDIRECT(Auswahl!$Q$14),0)),"")</f>
        <v/>
      </c>
      <c r="E117" s="178" t="str">
        <f ca="1">IFERROR(INDEX(INDIRECT(Auswahl!$O$14),MATCH($A117,INDIRECT(Auswahl!$P$14),0),MATCH(E$9,INDIRECT(Auswahl!$Q$14),0)),"")</f>
        <v/>
      </c>
      <c r="F117" s="178" t="str">
        <f ca="1">IFERROR(INDEX(INDIRECT(Auswahl!$O$14),MATCH($A117,INDIRECT(Auswahl!$P$14),0),MATCH(F$9,INDIRECT(Auswahl!$Q$14),0)),"")</f>
        <v/>
      </c>
      <c r="G117" s="179" t="str">
        <f ca="1">IFERROR(INDEX(INDIRECT(Auswahl!$O$14),MATCH($A117,INDIRECT(Auswahl!$P$14),0),MATCH(G$9,INDIRECT(Auswahl!$Q$14),0)),"")</f>
        <v/>
      </c>
    </row>
    <row r="118" spans="1:7" ht="11.65" hidden="1" customHeight="1" x14ac:dyDescent="0.2">
      <c r="A118" s="180" t="str">
        <f ca="1">IFERROR(INDEX(INDIRECT(Auswahl!$Q$12),ROW()-17,COLUMN()),"")</f>
        <v/>
      </c>
      <c r="B118" s="180" t="str">
        <f ca="1">IFERROR(INDEX(INDIRECT(Auswahl!$Q$12),ROW()-17,COLUMN()),"")</f>
        <v/>
      </c>
      <c r="C118" s="182" t="str">
        <f ca="1">IFERROR(INDEX(INDIRECT(Auswahl!$O$14),MATCH($A118,INDIRECT(Auswahl!$P$14),0),MATCH(C$9,INDIRECT(Auswahl!$Q$14),0)),"")</f>
        <v/>
      </c>
      <c r="D118" s="178" t="str">
        <f ca="1">IFERROR(INDEX(INDIRECT(Auswahl!$O$14),MATCH($A118,INDIRECT(Auswahl!$P$14),0),MATCH(D$9,INDIRECT(Auswahl!$Q$14),0)),"")</f>
        <v/>
      </c>
      <c r="E118" s="178" t="str">
        <f ca="1">IFERROR(INDEX(INDIRECT(Auswahl!$O$14),MATCH($A118,INDIRECT(Auswahl!$P$14),0),MATCH(E$9,INDIRECT(Auswahl!$Q$14),0)),"")</f>
        <v/>
      </c>
      <c r="F118" s="178" t="str">
        <f ca="1">IFERROR(INDEX(INDIRECT(Auswahl!$O$14),MATCH($A118,INDIRECT(Auswahl!$P$14),0),MATCH(F$9,INDIRECT(Auswahl!$Q$14),0)),"")</f>
        <v/>
      </c>
      <c r="G118" s="179" t="str">
        <f ca="1">IFERROR(INDEX(INDIRECT(Auswahl!$O$14),MATCH($A118,INDIRECT(Auswahl!$P$14),0),MATCH(G$9,INDIRECT(Auswahl!$Q$14),0)),"")</f>
        <v/>
      </c>
    </row>
    <row r="119" spans="1:7" ht="11.65" hidden="1" customHeight="1" x14ac:dyDescent="0.2">
      <c r="A119" s="180" t="str">
        <f ca="1">IFERROR(INDEX(INDIRECT(Auswahl!$Q$12),ROW()-17,COLUMN()),"")</f>
        <v/>
      </c>
      <c r="B119" s="180" t="str">
        <f ca="1">IFERROR(INDEX(INDIRECT(Auswahl!$Q$12),ROW()-17,COLUMN()),"")</f>
        <v/>
      </c>
      <c r="C119" s="182" t="str">
        <f ca="1">IFERROR(INDEX(INDIRECT(Auswahl!$O$14),MATCH($A119,INDIRECT(Auswahl!$P$14),0),MATCH(C$9,INDIRECT(Auswahl!$Q$14),0)),"")</f>
        <v/>
      </c>
      <c r="D119" s="178" t="str">
        <f ca="1">IFERROR(INDEX(INDIRECT(Auswahl!$O$14),MATCH($A119,INDIRECT(Auswahl!$P$14),0),MATCH(D$9,INDIRECT(Auswahl!$Q$14),0)),"")</f>
        <v/>
      </c>
      <c r="E119" s="178" t="str">
        <f ca="1">IFERROR(INDEX(INDIRECT(Auswahl!$O$14),MATCH($A119,INDIRECT(Auswahl!$P$14),0),MATCH(E$9,INDIRECT(Auswahl!$Q$14),0)),"")</f>
        <v/>
      </c>
      <c r="F119" s="178" t="str">
        <f ca="1">IFERROR(INDEX(INDIRECT(Auswahl!$O$14),MATCH($A119,INDIRECT(Auswahl!$P$14),0),MATCH(F$9,INDIRECT(Auswahl!$Q$14),0)),"")</f>
        <v/>
      </c>
      <c r="G119" s="179" t="str">
        <f ca="1">IFERROR(INDEX(INDIRECT(Auswahl!$O$14),MATCH($A119,INDIRECT(Auswahl!$P$14),0),MATCH(G$9,INDIRECT(Auswahl!$Q$14),0)),"")</f>
        <v/>
      </c>
    </row>
    <row r="120" spans="1:7" ht="11.65" hidden="1" customHeight="1" x14ac:dyDescent="0.2">
      <c r="A120" s="180" t="str">
        <f ca="1">IFERROR(INDEX(INDIRECT(Auswahl!$Q$12),ROW()-17,COLUMN()),"")</f>
        <v/>
      </c>
      <c r="B120" s="180" t="str">
        <f ca="1">IFERROR(INDEX(INDIRECT(Auswahl!$Q$12),ROW()-17,COLUMN()),"")</f>
        <v/>
      </c>
      <c r="C120" s="182" t="str">
        <f ca="1">IFERROR(INDEX(INDIRECT(Auswahl!$O$14),MATCH($A120,INDIRECT(Auswahl!$P$14),0),MATCH(C$9,INDIRECT(Auswahl!$Q$14),0)),"")</f>
        <v/>
      </c>
      <c r="D120" s="178" t="str">
        <f ca="1">IFERROR(INDEX(INDIRECT(Auswahl!$O$14),MATCH($A120,INDIRECT(Auswahl!$P$14),0),MATCH(D$9,INDIRECT(Auswahl!$Q$14),0)),"")</f>
        <v/>
      </c>
      <c r="E120" s="178" t="str">
        <f ca="1">IFERROR(INDEX(INDIRECT(Auswahl!$O$14),MATCH($A120,INDIRECT(Auswahl!$P$14),0),MATCH(E$9,INDIRECT(Auswahl!$Q$14),0)),"")</f>
        <v/>
      </c>
      <c r="F120" s="178" t="str">
        <f ca="1">IFERROR(INDEX(INDIRECT(Auswahl!$O$14),MATCH($A120,INDIRECT(Auswahl!$P$14),0),MATCH(F$9,INDIRECT(Auswahl!$Q$14),0)),"")</f>
        <v/>
      </c>
      <c r="G120" s="179" t="str">
        <f ca="1">IFERROR(INDEX(INDIRECT(Auswahl!$O$14),MATCH($A120,INDIRECT(Auswahl!$P$14),0),MATCH(G$9,INDIRECT(Auswahl!$Q$14),0)),"")</f>
        <v/>
      </c>
    </row>
    <row r="121" spans="1:7" ht="11.65" hidden="1" customHeight="1" x14ac:dyDescent="0.2">
      <c r="A121" s="180" t="str">
        <f ca="1">IFERROR(INDEX(INDIRECT(Auswahl!$Q$12),ROW()-17,COLUMN()),"")</f>
        <v/>
      </c>
      <c r="B121" s="180" t="str">
        <f ca="1">IFERROR(INDEX(INDIRECT(Auswahl!$Q$12),ROW()-17,COLUMN()),"")</f>
        <v/>
      </c>
      <c r="C121" s="182" t="str">
        <f ca="1">IFERROR(INDEX(INDIRECT(Auswahl!$O$14),MATCH($A121,INDIRECT(Auswahl!$P$14),0),MATCH(C$9,INDIRECT(Auswahl!$Q$14),0)),"")</f>
        <v/>
      </c>
      <c r="D121" s="178" t="str">
        <f ca="1">IFERROR(INDEX(INDIRECT(Auswahl!$O$14),MATCH($A121,INDIRECT(Auswahl!$P$14),0),MATCH(D$9,INDIRECT(Auswahl!$Q$14),0)),"")</f>
        <v/>
      </c>
      <c r="E121" s="178" t="str">
        <f ca="1">IFERROR(INDEX(INDIRECT(Auswahl!$O$14),MATCH($A121,INDIRECT(Auswahl!$P$14),0),MATCH(E$9,INDIRECT(Auswahl!$Q$14),0)),"")</f>
        <v/>
      </c>
      <c r="F121" s="178" t="str">
        <f ca="1">IFERROR(INDEX(INDIRECT(Auswahl!$O$14),MATCH($A121,INDIRECT(Auswahl!$P$14),0),MATCH(F$9,INDIRECT(Auswahl!$Q$14),0)),"")</f>
        <v/>
      </c>
      <c r="G121" s="179" t="str">
        <f ca="1">IFERROR(INDEX(INDIRECT(Auswahl!$O$14),MATCH($A121,INDIRECT(Auswahl!$P$14),0),MATCH(G$9,INDIRECT(Auswahl!$Q$14),0)),"")</f>
        <v/>
      </c>
    </row>
    <row r="122" spans="1:7" ht="11.65" hidden="1" customHeight="1" x14ac:dyDescent="0.2">
      <c r="A122" s="180" t="str">
        <f ca="1">IFERROR(INDEX(INDIRECT(Auswahl!$Q$12),ROW()-17,COLUMN()),"")</f>
        <v/>
      </c>
      <c r="B122" s="180" t="str">
        <f ca="1">IFERROR(INDEX(INDIRECT(Auswahl!$Q$12),ROW()-17,COLUMN()),"")</f>
        <v/>
      </c>
      <c r="C122" s="182" t="str">
        <f ca="1">IFERROR(INDEX(INDIRECT(Auswahl!$O$14),MATCH($A122,INDIRECT(Auswahl!$P$14),0),MATCH(C$9,INDIRECT(Auswahl!$Q$14),0)),"")</f>
        <v/>
      </c>
      <c r="D122" s="178" t="str">
        <f ca="1">IFERROR(INDEX(INDIRECT(Auswahl!$O$14),MATCH($A122,INDIRECT(Auswahl!$P$14),0),MATCH(D$9,INDIRECT(Auswahl!$Q$14),0)),"")</f>
        <v/>
      </c>
      <c r="E122" s="178" t="str">
        <f ca="1">IFERROR(INDEX(INDIRECT(Auswahl!$O$14),MATCH($A122,INDIRECT(Auswahl!$P$14),0),MATCH(E$9,INDIRECT(Auswahl!$Q$14),0)),"")</f>
        <v/>
      </c>
      <c r="F122" s="178" t="str">
        <f ca="1">IFERROR(INDEX(INDIRECT(Auswahl!$O$14),MATCH($A122,INDIRECT(Auswahl!$P$14),0),MATCH(F$9,INDIRECT(Auswahl!$Q$14),0)),"")</f>
        <v/>
      </c>
      <c r="G122" s="179" t="str">
        <f ca="1">IFERROR(INDEX(INDIRECT(Auswahl!$O$14),MATCH($A122,INDIRECT(Auswahl!$P$14),0),MATCH(G$9,INDIRECT(Auswahl!$Q$14),0)),"")</f>
        <v/>
      </c>
    </row>
    <row r="123" spans="1:7" ht="11.65" hidden="1" customHeight="1" x14ac:dyDescent="0.2">
      <c r="A123" s="180" t="str">
        <f ca="1">IFERROR(INDEX(INDIRECT(Auswahl!$Q$12),ROW()-17,COLUMN()),"")</f>
        <v/>
      </c>
      <c r="B123" s="180" t="str">
        <f ca="1">IFERROR(INDEX(INDIRECT(Auswahl!$Q$12),ROW()-17,COLUMN()),"")</f>
        <v/>
      </c>
      <c r="C123" s="182" t="str">
        <f ca="1">IFERROR(INDEX(INDIRECT(Auswahl!$O$14),MATCH($A123,INDIRECT(Auswahl!$P$14),0),MATCH(C$9,INDIRECT(Auswahl!$Q$14),0)),"")</f>
        <v/>
      </c>
      <c r="D123" s="178" t="str">
        <f ca="1">IFERROR(INDEX(INDIRECT(Auswahl!$O$14),MATCH($A123,INDIRECT(Auswahl!$P$14),0),MATCH(D$9,INDIRECT(Auswahl!$Q$14),0)),"")</f>
        <v/>
      </c>
      <c r="E123" s="178" t="str">
        <f ca="1">IFERROR(INDEX(INDIRECT(Auswahl!$O$14),MATCH($A123,INDIRECT(Auswahl!$P$14),0),MATCH(E$9,INDIRECT(Auswahl!$Q$14),0)),"")</f>
        <v/>
      </c>
      <c r="F123" s="178" t="str">
        <f ca="1">IFERROR(INDEX(INDIRECT(Auswahl!$O$14),MATCH($A123,INDIRECT(Auswahl!$P$14),0),MATCH(F$9,INDIRECT(Auswahl!$Q$14),0)),"")</f>
        <v/>
      </c>
      <c r="G123" s="179" t="str">
        <f ca="1">IFERROR(INDEX(INDIRECT(Auswahl!$O$14),MATCH($A123,INDIRECT(Auswahl!$P$14),0),MATCH(G$9,INDIRECT(Auswahl!$Q$14),0)),"")</f>
        <v/>
      </c>
    </row>
    <row r="124" spans="1:7" ht="11.65" hidden="1" customHeight="1" x14ac:dyDescent="0.2">
      <c r="A124" s="180" t="str">
        <f ca="1">IFERROR(INDEX(INDIRECT(Auswahl!$Q$12),ROW()-17,COLUMN()),"")</f>
        <v/>
      </c>
      <c r="B124" s="180" t="str">
        <f ca="1">IFERROR(INDEX(INDIRECT(Auswahl!$Q$12),ROW()-17,COLUMN()),"")</f>
        <v/>
      </c>
      <c r="C124" s="182" t="str">
        <f ca="1">IFERROR(INDEX(INDIRECT(Auswahl!$O$14),MATCH($A124,INDIRECT(Auswahl!$P$14),0),MATCH(C$9,INDIRECT(Auswahl!$Q$14),0)),"")</f>
        <v/>
      </c>
      <c r="D124" s="178" t="str">
        <f ca="1">IFERROR(INDEX(INDIRECT(Auswahl!$O$14),MATCH($A124,INDIRECT(Auswahl!$P$14),0),MATCH(D$9,INDIRECT(Auswahl!$Q$14),0)),"")</f>
        <v/>
      </c>
      <c r="E124" s="178" t="str">
        <f ca="1">IFERROR(INDEX(INDIRECT(Auswahl!$O$14),MATCH($A124,INDIRECT(Auswahl!$P$14),0),MATCH(E$9,INDIRECT(Auswahl!$Q$14),0)),"")</f>
        <v/>
      </c>
      <c r="F124" s="178" t="str">
        <f ca="1">IFERROR(INDEX(INDIRECT(Auswahl!$O$14),MATCH($A124,INDIRECT(Auswahl!$P$14),0),MATCH(F$9,INDIRECT(Auswahl!$Q$14),0)),"")</f>
        <v/>
      </c>
      <c r="G124" s="179" t="str">
        <f ca="1">IFERROR(INDEX(INDIRECT(Auswahl!$O$14),MATCH($A124,INDIRECT(Auswahl!$P$14),0),MATCH(G$9,INDIRECT(Auswahl!$Q$14),0)),"")</f>
        <v/>
      </c>
    </row>
    <row r="125" spans="1:7" ht="11.65" hidden="1" customHeight="1" x14ac:dyDescent="0.2">
      <c r="A125" s="180" t="str">
        <f ca="1">IFERROR(INDEX(INDIRECT(Auswahl!$Q$12),ROW()-17,COLUMN()),"")</f>
        <v/>
      </c>
      <c r="B125" s="180" t="str">
        <f ca="1">IFERROR(INDEX(INDIRECT(Auswahl!$Q$12),ROW()-17,COLUMN()),"")</f>
        <v/>
      </c>
      <c r="C125" s="182" t="str">
        <f ca="1">IFERROR(INDEX(INDIRECT(Auswahl!$O$14),MATCH($A125,INDIRECT(Auswahl!$P$14),0),MATCH(C$9,INDIRECT(Auswahl!$Q$14),0)),"")</f>
        <v/>
      </c>
      <c r="D125" s="178" t="str">
        <f ca="1">IFERROR(INDEX(INDIRECT(Auswahl!$O$14),MATCH($A125,INDIRECT(Auswahl!$P$14),0),MATCH(D$9,INDIRECT(Auswahl!$Q$14),0)),"")</f>
        <v/>
      </c>
      <c r="E125" s="178" t="str">
        <f ca="1">IFERROR(INDEX(INDIRECT(Auswahl!$O$14),MATCH($A125,INDIRECT(Auswahl!$P$14),0),MATCH(E$9,INDIRECT(Auswahl!$Q$14),0)),"")</f>
        <v/>
      </c>
      <c r="F125" s="178" t="str">
        <f ca="1">IFERROR(INDEX(INDIRECT(Auswahl!$O$14),MATCH($A125,INDIRECT(Auswahl!$P$14),0),MATCH(F$9,INDIRECT(Auswahl!$Q$14),0)),"")</f>
        <v/>
      </c>
      <c r="G125" s="179" t="str">
        <f ca="1">IFERROR(INDEX(INDIRECT(Auswahl!$O$14),MATCH($A125,INDIRECT(Auswahl!$P$14),0),MATCH(G$9,INDIRECT(Auswahl!$Q$14),0)),"")</f>
        <v/>
      </c>
    </row>
    <row r="126" spans="1:7" ht="11.65" hidden="1" customHeight="1" x14ac:dyDescent="0.2">
      <c r="A126" s="180" t="str">
        <f ca="1">IFERROR(INDEX(INDIRECT(Auswahl!$Q$12),ROW()-17,COLUMN()),"")</f>
        <v/>
      </c>
      <c r="B126" s="180" t="str">
        <f ca="1">IFERROR(INDEX(INDIRECT(Auswahl!$Q$12),ROW()-17,COLUMN()),"")</f>
        <v/>
      </c>
      <c r="C126" s="182" t="str">
        <f ca="1">IFERROR(INDEX(INDIRECT(Auswahl!$O$14),MATCH($A126,INDIRECT(Auswahl!$P$14),0),MATCH(C$9,INDIRECT(Auswahl!$Q$14),0)),"")</f>
        <v/>
      </c>
      <c r="D126" s="178" t="str">
        <f ca="1">IFERROR(INDEX(INDIRECT(Auswahl!$O$14),MATCH($A126,INDIRECT(Auswahl!$P$14),0),MATCH(D$9,INDIRECT(Auswahl!$Q$14),0)),"")</f>
        <v/>
      </c>
      <c r="E126" s="178" t="str">
        <f ca="1">IFERROR(INDEX(INDIRECT(Auswahl!$O$14),MATCH($A126,INDIRECT(Auswahl!$P$14),0),MATCH(E$9,INDIRECT(Auswahl!$Q$14),0)),"")</f>
        <v/>
      </c>
      <c r="F126" s="178" t="str">
        <f ca="1">IFERROR(INDEX(INDIRECT(Auswahl!$O$14),MATCH($A126,INDIRECT(Auswahl!$P$14),0),MATCH(F$9,INDIRECT(Auswahl!$Q$14),0)),"")</f>
        <v/>
      </c>
      <c r="G126" s="179" t="str">
        <f ca="1">IFERROR(INDEX(INDIRECT(Auswahl!$O$14),MATCH($A126,INDIRECT(Auswahl!$P$14),0),MATCH(G$9,INDIRECT(Auswahl!$Q$14),0)),"")</f>
        <v/>
      </c>
    </row>
    <row r="127" spans="1:7" ht="11.65" hidden="1" customHeight="1" x14ac:dyDescent="0.2">
      <c r="A127" s="180" t="str">
        <f ca="1">IFERROR(INDEX(INDIRECT(Auswahl!$Q$12),ROW()-17,COLUMN()),"")</f>
        <v/>
      </c>
      <c r="B127" s="180" t="str">
        <f ca="1">IFERROR(INDEX(INDIRECT(Auswahl!$Q$12),ROW()-17,COLUMN()),"")</f>
        <v/>
      </c>
      <c r="C127" s="182" t="str">
        <f ca="1">IFERROR(INDEX(INDIRECT(Auswahl!$O$14),MATCH($A127,INDIRECT(Auswahl!$P$14),0),MATCH(C$9,INDIRECT(Auswahl!$Q$14),0)),"")</f>
        <v/>
      </c>
      <c r="D127" s="178" t="str">
        <f ca="1">IFERROR(INDEX(INDIRECT(Auswahl!$O$14),MATCH($A127,INDIRECT(Auswahl!$P$14),0),MATCH(D$9,INDIRECT(Auswahl!$Q$14),0)),"")</f>
        <v/>
      </c>
      <c r="E127" s="178" t="str">
        <f ca="1">IFERROR(INDEX(INDIRECT(Auswahl!$O$14),MATCH($A127,INDIRECT(Auswahl!$P$14),0),MATCH(E$9,INDIRECT(Auswahl!$Q$14),0)),"")</f>
        <v/>
      </c>
      <c r="F127" s="178" t="str">
        <f ca="1">IFERROR(INDEX(INDIRECT(Auswahl!$O$14),MATCH($A127,INDIRECT(Auswahl!$P$14),0),MATCH(F$9,INDIRECT(Auswahl!$Q$14),0)),"")</f>
        <v/>
      </c>
      <c r="G127" s="179" t="str">
        <f ca="1">IFERROR(INDEX(INDIRECT(Auswahl!$O$14),MATCH($A127,INDIRECT(Auswahl!$P$14),0),MATCH(G$9,INDIRECT(Auswahl!$Q$14),0)),"")</f>
        <v/>
      </c>
    </row>
    <row r="128" spans="1:7" ht="11.65" hidden="1" customHeight="1" x14ac:dyDescent="0.2">
      <c r="A128" s="180" t="str">
        <f ca="1">IFERROR(INDEX(INDIRECT(Auswahl!$Q$12),ROW()-17,COLUMN()),"")</f>
        <v/>
      </c>
      <c r="B128" s="180" t="str">
        <f ca="1">IFERROR(INDEX(INDIRECT(Auswahl!$Q$12),ROW()-17,COLUMN()),"")</f>
        <v/>
      </c>
      <c r="C128" s="182" t="str">
        <f ca="1">IFERROR(INDEX(INDIRECT(Auswahl!$O$14),MATCH($A128,INDIRECT(Auswahl!$P$14),0),MATCH(C$9,INDIRECT(Auswahl!$Q$14),0)),"")</f>
        <v/>
      </c>
      <c r="D128" s="178" t="str">
        <f ca="1">IFERROR(INDEX(INDIRECT(Auswahl!$O$14),MATCH($A128,INDIRECT(Auswahl!$P$14),0),MATCH(D$9,INDIRECT(Auswahl!$Q$14),0)),"")</f>
        <v/>
      </c>
      <c r="E128" s="178" t="str">
        <f ca="1">IFERROR(INDEX(INDIRECT(Auswahl!$O$14),MATCH($A128,INDIRECT(Auswahl!$P$14),0),MATCH(E$9,INDIRECT(Auswahl!$Q$14),0)),"")</f>
        <v/>
      </c>
      <c r="F128" s="178" t="str">
        <f ca="1">IFERROR(INDEX(INDIRECT(Auswahl!$O$14),MATCH($A128,INDIRECT(Auswahl!$P$14),0),MATCH(F$9,INDIRECT(Auswahl!$Q$14),0)),"")</f>
        <v/>
      </c>
      <c r="G128" s="179" t="str">
        <f ca="1">IFERROR(INDEX(INDIRECT(Auswahl!$O$14),MATCH($A128,INDIRECT(Auswahl!$P$14),0),MATCH(G$9,INDIRECT(Auswahl!$Q$14),0)),"")</f>
        <v/>
      </c>
    </row>
    <row r="129" spans="1:7" ht="11.65" hidden="1" customHeight="1" x14ac:dyDescent="0.2">
      <c r="A129" s="180" t="str">
        <f ca="1">IFERROR(INDEX(INDIRECT(Auswahl!$Q$12),ROW()-17,COLUMN()),"")</f>
        <v/>
      </c>
      <c r="B129" s="180" t="str">
        <f ca="1">IFERROR(INDEX(INDIRECT(Auswahl!$Q$12),ROW()-17,COLUMN()),"")</f>
        <v/>
      </c>
      <c r="C129" s="182" t="str">
        <f ca="1">IFERROR(INDEX(INDIRECT(Auswahl!$O$14),MATCH($A129,INDIRECT(Auswahl!$P$14),0),MATCH(C$9,INDIRECT(Auswahl!$Q$14),0)),"")</f>
        <v/>
      </c>
      <c r="D129" s="178" t="str">
        <f ca="1">IFERROR(INDEX(INDIRECT(Auswahl!$O$14),MATCH($A129,INDIRECT(Auswahl!$P$14),0),MATCH(D$9,INDIRECT(Auswahl!$Q$14),0)),"")</f>
        <v/>
      </c>
      <c r="E129" s="178" t="str">
        <f ca="1">IFERROR(INDEX(INDIRECT(Auswahl!$O$14),MATCH($A129,INDIRECT(Auswahl!$P$14),0),MATCH(E$9,INDIRECT(Auswahl!$Q$14),0)),"")</f>
        <v/>
      </c>
      <c r="F129" s="178" t="str">
        <f ca="1">IFERROR(INDEX(INDIRECT(Auswahl!$O$14),MATCH($A129,INDIRECT(Auswahl!$P$14),0),MATCH(F$9,INDIRECT(Auswahl!$Q$14),0)),"")</f>
        <v/>
      </c>
      <c r="G129" s="179" t="str">
        <f ca="1">IFERROR(INDEX(INDIRECT(Auswahl!$O$14),MATCH($A129,INDIRECT(Auswahl!$P$14),0),MATCH(G$9,INDIRECT(Auswahl!$Q$14),0)),"")</f>
        <v/>
      </c>
    </row>
    <row r="130" spans="1:7" ht="11.65" hidden="1" customHeight="1" x14ac:dyDescent="0.2">
      <c r="A130" s="180" t="str">
        <f ca="1">IFERROR(INDEX(INDIRECT(Auswahl!$Q$12),ROW()-17,COLUMN()),"")</f>
        <v/>
      </c>
      <c r="B130" s="180" t="str">
        <f ca="1">IFERROR(INDEX(INDIRECT(Auswahl!$Q$12),ROW()-17,COLUMN()),"")</f>
        <v/>
      </c>
      <c r="C130" s="182" t="str">
        <f ca="1">IFERROR(INDEX(INDIRECT(Auswahl!$O$14),MATCH($A130,INDIRECT(Auswahl!$P$14),0),MATCH(C$9,INDIRECT(Auswahl!$Q$14),0)),"")</f>
        <v/>
      </c>
      <c r="D130" s="178" t="str">
        <f ca="1">IFERROR(INDEX(INDIRECT(Auswahl!$O$14),MATCH($A130,INDIRECT(Auswahl!$P$14),0),MATCH(D$9,INDIRECT(Auswahl!$Q$14),0)),"")</f>
        <v/>
      </c>
      <c r="E130" s="178" t="str">
        <f ca="1">IFERROR(INDEX(INDIRECT(Auswahl!$O$14),MATCH($A130,INDIRECT(Auswahl!$P$14),0),MATCH(E$9,INDIRECT(Auswahl!$Q$14),0)),"")</f>
        <v/>
      </c>
      <c r="F130" s="178" t="str">
        <f ca="1">IFERROR(INDEX(INDIRECT(Auswahl!$O$14),MATCH($A130,INDIRECT(Auswahl!$P$14),0),MATCH(F$9,INDIRECT(Auswahl!$Q$14),0)),"")</f>
        <v/>
      </c>
      <c r="G130" s="179" t="str">
        <f ca="1">IFERROR(INDEX(INDIRECT(Auswahl!$O$14),MATCH($A130,INDIRECT(Auswahl!$P$14),0),MATCH(G$9,INDIRECT(Auswahl!$Q$14),0)),"")</f>
        <v/>
      </c>
    </row>
    <row r="131" spans="1:7" ht="11.65" hidden="1" customHeight="1" x14ac:dyDescent="0.2">
      <c r="A131" s="180" t="str">
        <f ca="1">IFERROR(INDEX(INDIRECT(Auswahl!$Q$12),ROW()-17,COLUMN()),"")</f>
        <v/>
      </c>
      <c r="B131" s="180" t="str">
        <f ca="1">IFERROR(INDEX(INDIRECT(Auswahl!$Q$12),ROW()-17,COLUMN()),"")</f>
        <v/>
      </c>
      <c r="C131" s="182" t="str">
        <f ca="1">IFERROR(INDEX(INDIRECT(Auswahl!$O$14),MATCH($A131,INDIRECT(Auswahl!$P$14),0),MATCH(C$9,INDIRECT(Auswahl!$Q$14),0)),"")</f>
        <v/>
      </c>
      <c r="D131" s="178" t="str">
        <f ca="1">IFERROR(INDEX(INDIRECT(Auswahl!$O$14),MATCH($A131,INDIRECT(Auswahl!$P$14),0),MATCH(D$9,INDIRECT(Auswahl!$Q$14),0)),"")</f>
        <v/>
      </c>
      <c r="E131" s="178" t="str">
        <f ca="1">IFERROR(INDEX(INDIRECT(Auswahl!$O$14),MATCH($A131,INDIRECT(Auswahl!$P$14),0),MATCH(E$9,INDIRECT(Auswahl!$Q$14),0)),"")</f>
        <v/>
      </c>
      <c r="F131" s="178" t="str">
        <f ca="1">IFERROR(INDEX(INDIRECT(Auswahl!$O$14),MATCH($A131,INDIRECT(Auswahl!$P$14),0),MATCH(F$9,INDIRECT(Auswahl!$Q$14),0)),"")</f>
        <v/>
      </c>
      <c r="G131" s="179" t="str">
        <f ca="1">IFERROR(INDEX(INDIRECT(Auswahl!$O$14),MATCH($A131,INDIRECT(Auswahl!$P$14),0),MATCH(G$9,INDIRECT(Auswahl!$Q$14),0)),"")</f>
        <v/>
      </c>
    </row>
    <row r="132" spans="1:7" ht="11.65" hidden="1" customHeight="1" x14ac:dyDescent="0.2">
      <c r="A132" s="180" t="str">
        <f ca="1">IFERROR(INDEX(INDIRECT(Auswahl!$Q$12),ROW()-17,COLUMN()),"")</f>
        <v/>
      </c>
      <c r="B132" s="180" t="str">
        <f ca="1">IFERROR(INDEX(INDIRECT(Auswahl!$Q$12),ROW()-17,COLUMN()),"")</f>
        <v/>
      </c>
      <c r="C132" s="182" t="str">
        <f ca="1">IFERROR(INDEX(INDIRECT(Auswahl!$O$14),MATCH($A132,INDIRECT(Auswahl!$P$14),0),MATCH(C$9,INDIRECT(Auswahl!$Q$14),0)),"")</f>
        <v/>
      </c>
      <c r="D132" s="178" t="str">
        <f ca="1">IFERROR(INDEX(INDIRECT(Auswahl!$O$14),MATCH($A132,INDIRECT(Auswahl!$P$14),0),MATCH(D$9,INDIRECT(Auswahl!$Q$14),0)),"")</f>
        <v/>
      </c>
      <c r="E132" s="178" t="str">
        <f ca="1">IFERROR(INDEX(INDIRECT(Auswahl!$O$14),MATCH($A132,INDIRECT(Auswahl!$P$14),0),MATCH(E$9,INDIRECT(Auswahl!$Q$14),0)),"")</f>
        <v/>
      </c>
      <c r="F132" s="178" t="str">
        <f ca="1">IFERROR(INDEX(INDIRECT(Auswahl!$O$14),MATCH($A132,INDIRECT(Auswahl!$P$14),0),MATCH(F$9,INDIRECT(Auswahl!$Q$14),0)),"")</f>
        <v/>
      </c>
      <c r="G132" s="179" t="str">
        <f ca="1">IFERROR(INDEX(INDIRECT(Auswahl!$O$14),MATCH($A132,INDIRECT(Auswahl!$P$14),0),MATCH(G$9,INDIRECT(Auswahl!$Q$14),0)),"")</f>
        <v/>
      </c>
    </row>
    <row r="133" spans="1:7" ht="11.65" hidden="1" customHeight="1" x14ac:dyDescent="0.2">
      <c r="A133" s="180" t="str">
        <f ca="1">IFERROR(INDEX(INDIRECT(Auswahl!$Q$12),ROW()-17,COLUMN()),"")</f>
        <v/>
      </c>
      <c r="B133" s="180" t="str">
        <f ca="1">IFERROR(INDEX(INDIRECT(Auswahl!$Q$12),ROW()-17,COLUMN()),"")</f>
        <v/>
      </c>
      <c r="C133" s="182" t="str">
        <f ca="1">IFERROR(INDEX(INDIRECT(Auswahl!$O$14),MATCH($A133,INDIRECT(Auswahl!$P$14),0),MATCH(C$9,INDIRECT(Auswahl!$Q$14),0)),"")</f>
        <v/>
      </c>
      <c r="D133" s="178" t="str">
        <f ca="1">IFERROR(INDEX(INDIRECT(Auswahl!$O$14),MATCH($A133,INDIRECT(Auswahl!$P$14),0),MATCH(D$9,INDIRECT(Auswahl!$Q$14),0)),"")</f>
        <v/>
      </c>
      <c r="E133" s="178" t="str">
        <f ca="1">IFERROR(INDEX(INDIRECT(Auswahl!$O$14),MATCH($A133,INDIRECT(Auswahl!$P$14),0),MATCH(E$9,INDIRECT(Auswahl!$Q$14),0)),"")</f>
        <v/>
      </c>
      <c r="F133" s="178" t="str">
        <f ca="1">IFERROR(INDEX(INDIRECT(Auswahl!$O$14),MATCH($A133,INDIRECT(Auswahl!$P$14),0),MATCH(F$9,INDIRECT(Auswahl!$Q$14),0)),"")</f>
        <v/>
      </c>
      <c r="G133" s="179" t="str">
        <f ca="1">IFERROR(INDEX(INDIRECT(Auswahl!$O$14),MATCH($A133,INDIRECT(Auswahl!$P$14),0),MATCH(G$9,INDIRECT(Auswahl!$Q$14),0)),"")</f>
        <v/>
      </c>
    </row>
    <row r="134" spans="1:7" ht="11.65" hidden="1" customHeight="1" x14ac:dyDescent="0.2">
      <c r="A134" s="180" t="str">
        <f ca="1">IFERROR(INDEX(INDIRECT(Auswahl!$Q$12),ROW()-17,COLUMN()),"")</f>
        <v/>
      </c>
      <c r="B134" s="180" t="str">
        <f ca="1">IFERROR(INDEX(INDIRECT(Auswahl!$Q$12),ROW()-17,COLUMN()),"")</f>
        <v/>
      </c>
      <c r="C134" s="182" t="str">
        <f ca="1">IFERROR(INDEX(INDIRECT(Auswahl!$O$14),MATCH($A134,INDIRECT(Auswahl!$P$14),0),MATCH(C$9,INDIRECT(Auswahl!$Q$14),0)),"")</f>
        <v/>
      </c>
      <c r="D134" s="178" t="str">
        <f ca="1">IFERROR(INDEX(INDIRECT(Auswahl!$O$14),MATCH($A134,INDIRECT(Auswahl!$P$14),0),MATCH(D$9,INDIRECT(Auswahl!$Q$14),0)),"")</f>
        <v/>
      </c>
      <c r="E134" s="178" t="str">
        <f ca="1">IFERROR(INDEX(INDIRECT(Auswahl!$O$14),MATCH($A134,INDIRECT(Auswahl!$P$14),0),MATCH(E$9,INDIRECT(Auswahl!$Q$14),0)),"")</f>
        <v/>
      </c>
      <c r="F134" s="178" t="str">
        <f ca="1">IFERROR(INDEX(INDIRECT(Auswahl!$O$14),MATCH($A134,INDIRECT(Auswahl!$P$14),0),MATCH(F$9,INDIRECT(Auswahl!$Q$14),0)),"")</f>
        <v/>
      </c>
      <c r="G134" s="179" t="str">
        <f ca="1">IFERROR(INDEX(INDIRECT(Auswahl!$O$14),MATCH($A134,INDIRECT(Auswahl!$P$14),0),MATCH(G$9,INDIRECT(Auswahl!$Q$14),0)),"")</f>
        <v/>
      </c>
    </row>
    <row r="135" spans="1:7" ht="11.65" hidden="1" customHeight="1" x14ac:dyDescent="0.2">
      <c r="A135" s="180" t="str">
        <f ca="1">IFERROR(INDEX(INDIRECT(Auswahl!$Q$12),ROW()-17,COLUMN()),"")</f>
        <v/>
      </c>
      <c r="B135" s="180" t="str">
        <f ca="1">IFERROR(INDEX(INDIRECT(Auswahl!$Q$12),ROW()-17,COLUMN()),"")</f>
        <v/>
      </c>
      <c r="C135" s="182" t="str">
        <f ca="1">IFERROR(INDEX(INDIRECT(Auswahl!$O$14),MATCH($A135,INDIRECT(Auswahl!$P$14),0),MATCH(C$9,INDIRECT(Auswahl!$Q$14),0)),"")</f>
        <v/>
      </c>
      <c r="D135" s="178" t="str">
        <f ca="1">IFERROR(INDEX(INDIRECT(Auswahl!$O$14),MATCH($A135,INDIRECT(Auswahl!$P$14),0),MATCH(D$9,INDIRECT(Auswahl!$Q$14),0)),"")</f>
        <v/>
      </c>
      <c r="E135" s="178" t="str">
        <f ca="1">IFERROR(INDEX(INDIRECT(Auswahl!$O$14),MATCH($A135,INDIRECT(Auswahl!$P$14),0),MATCH(E$9,INDIRECT(Auswahl!$Q$14),0)),"")</f>
        <v/>
      </c>
      <c r="F135" s="178" t="str">
        <f ca="1">IFERROR(INDEX(INDIRECT(Auswahl!$O$14),MATCH($A135,INDIRECT(Auswahl!$P$14),0),MATCH(F$9,INDIRECT(Auswahl!$Q$14),0)),"")</f>
        <v/>
      </c>
      <c r="G135" s="179" t="str">
        <f ca="1">IFERROR(INDEX(INDIRECT(Auswahl!$O$14),MATCH($A135,INDIRECT(Auswahl!$P$14),0),MATCH(G$9,INDIRECT(Auswahl!$Q$14),0)),"")</f>
        <v/>
      </c>
    </row>
    <row r="136" spans="1:7" ht="11.65" hidden="1" customHeight="1" x14ac:dyDescent="0.2">
      <c r="A136" s="180" t="str">
        <f ca="1">IFERROR(INDEX(INDIRECT(Auswahl!$Q$12),ROW()-17,COLUMN()),"")</f>
        <v/>
      </c>
      <c r="B136" s="180" t="str">
        <f ca="1">IFERROR(INDEX(INDIRECT(Auswahl!$Q$12),ROW()-17,COLUMN()),"")</f>
        <v/>
      </c>
      <c r="C136" s="182" t="str">
        <f ca="1">IFERROR(INDEX(INDIRECT(Auswahl!$O$14),MATCH($A136,INDIRECT(Auswahl!$P$14),0),MATCH(C$9,INDIRECT(Auswahl!$Q$14),0)),"")</f>
        <v/>
      </c>
      <c r="D136" s="178" t="str">
        <f ca="1">IFERROR(INDEX(INDIRECT(Auswahl!$O$14),MATCH($A136,INDIRECT(Auswahl!$P$14),0),MATCH(D$9,INDIRECT(Auswahl!$Q$14),0)),"")</f>
        <v/>
      </c>
      <c r="E136" s="178" t="str">
        <f ca="1">IFERROR(INDEX(INDIRECT(Auswahl!$O$14),MATCH($A136,INDIRECT(Auswahl!$P$14),0),MATCH(E$9,INDIRECT(Auswahl!$Q$14),0)),"")</f>
        <v/>
      </c>
      <c r="F136" s="178" t="str">
        <f ca="1">IFERROR(INDEX(INDIRECT(Auswahl!$O$14),MATCH($A136,INDIRECT(Auswahl!$P$14),0),MATCH(F$9,INDIRECT(Auswahl!$Q$14),0)),"")</f>
        <v/>
      </c>
      <c r="G136" s="179" t="str">
        <f ca="1">IFERROR(INDEX(INDIRECT(Auswahl!$O$14),MATCH($A136,INDIRECT(Auswahl!$P$14),0),MATCH(G$9,INDIRECT(Auswahl!$Q$14),0)),"")</f>
        <v/>
      </c>
    </row>
    <row r="137" spans="1:7" ht="11.65" hidden="1" customHeight="1" x14ac:dyDescent="0.2">
      <c r="A137" s="180" t="str">
        <f ca="1">IFERROR(INDEX(INDIRECT(Auswahl!$Q$12),ROW()-17,COLUMN()),"")</f>
        <v/>
      </c>
      <c r="B137" s="180" t="str">
        <f ca="1">IFERROR(INDEX(INDIRECT(Auswahl!$Q$12),ROW()-17,COLUMN()),"")</f>
        <v/>
      </c>
      <c r="C137" s="182" t="str">
        <f ca="1">IFERROR(INDEX(INDIRECT(Auswahl!$O$14),MATCH($A137,INDIRECT(Auswahl!$P$14),0),MATCH(C$9,INDIRECT(Auswahl!$Q$14),0)),"")</f>
        <v/>
      </c>
      <c r="D137" s="178" t="str">
        <f ca="1">IFERROR(INDEX(INDIRECT(Auswahl!$O$14),MATCH($A137,INDIRECT(Auswahl!$P$14),0),MATCH(D$9,INDIRECT(Auswahl!$Q$14),0)),"")</f>
        <v/>
      </c>
      <c r="E137" s="178" t="str">
        <f ca="1">IFERROR(INDEX(INDIRECT(Auswahl!$O$14),MATCH($A137,INDIRECT(Auswahl!$P$14),0),MATCH(E$9,INDIRECT(Auswahl!$Q$14),0)),"")</f>
        <v/>
      </c>
      <c r="F137" s="178" t="str">
        <f ca="1">IFERROR(INDEX(INDIRECT(Auswahl!$O$14),MATCH($A137,INDIRECT(Auswahl!$P$14),0),MATCH(F$9,INDIRECT(Auswahl!$Q$14),0)),"")</f>
        <v/>
      </c>
      <c r="G137" s="179" t="str">
        <f ca="1">IFERROR(INDEX(INDIRECT(Auswahl!$O$14),MATCH($A137,INDIRECT(Auswahl!$P$14),0),MATCH(G$9,INDIRECT(Auswahl!$Q$14),0)),"")</f>
        <v/>
      </c>
    </row>
    <row r="138" spans="1:7" ht="11.65" hidden="1" customHeight="1" x14ac:dyDescent="0.2">
      <c r="A138" s="180" t="str">
        <f ca="1">IFERROR(INDEX(INDIRECT(Auswahl!$Q$12),ROW()-17,COLUMN()),"")</f>
        <v/>
      </c>
      <c r="B138" s="180" t="str">
        <f ca="1">IFERROR(INDEX(INDIRECT(Auswahl!$Q$12),ROW()-17,COLUMN()),"")</f>
        <v/>
      </c>
      <c r="C138" s="182" t="str">
        <f ca="1">IFERROR(INDEX(INDIRECT(Auswahl!$O$14),MATCH($A138,INDIRECT(Auswahl!$P$14),0),MATCH(C$9,INDIRECT(Auswahl!$Q$14),0)),"")</f>
        <v/>
      </c>
      <c r="D138" s="178" t="str">
        <f ca="1">IFERROR(INDEX(INDIRECT(Auswahl!$O$14),MATCH($A138,INDIRECT(Auswahl!$P$14),0),MATCH(D$9,INDIRECT(Auswahl!$Q$14),0)),"")</f>
        <v/>
      </c>
      <c r="E138" s="178" t="str">
        <f ca="1">IFERROR(INDEX(INDIRECT(Auswahl!$O$14),MATCH($A138,INDIRECT(Auswahl!$P$14),0),MATCH(E$9,INDIRECT(Auswahl!$Q$14),0)),"")</f>
        <v/>
      </c>
      <c r="F138" s="178" t="str">
        <f ca="1">IFERROR(INDEX(INDIRECT(Auswahl!$O$14),MATCH($A138,INDIRECT(Auswahl!$P$14),0),MATCH(F$9,INDIRECT(Auswahl!$Q$14),0)),"")</f>
        <v/>
      </c>
      <c r="G138" s="179" t="str">
        <f ca="1">IFERROR(INDEX(INDIRECT(Auswahl!$O$14),MATCH($A138,INDIRECT(Auswahl!$P$14),0),MATCH(G$9,INDIRECT(Auswahl!$Q$14),0)),"")</f>
        <v/>
      </c>
    </row>
    <row r="139" spans="1:7" ht="11.65" hidden="1" customHeight="1" x14ac:dyDescent="0.2">
      <c r="A139" s="180" t="str">
        <f ca="1">IFERROR(INDEX(INDIRECT(Auswahl!$Q$12),ROW()-17,COLUMN()),"")</f>
        <v/>
      </c>
      <c r="B139" s="180" t="str">
        <f ca="1">IFERROR(INDEX(INDIRECT(Auswahl!$Q$12),ROW()-17,COLUMN()),"")</f>
        <v/>
      </c>
      <c r="C139" s="182" t="str">
        <f ca="1">IFERROR(INDEX(INDIRECT(Auswahl!$O$14),MATCH($A139,INDIRECT(Auswahl!$P$14),0),MATCH(C$9,INDIRECT(Auswahl!$Q$14),0)),"")</f>
        <v/>
      </c>
      <c r="D139" s="178" t="str">
        <f ca="1">IFERROR(INDEX(INDIRECT(Auswahl!$O$14),MATCH($A139,INDIRECT(Auswahl!$P$14),0),MATCH(D$9,INDIRECT(Auswahl!$Q$14),0)),"")</f>
        <v/>
      </c>
      <c r="E139" s="178" t="str">
        <f ca="1">IFERROR(INDEX(INDIRECT(Auswahl!$O$14),MATCH($A139,INDIRECT(Auswahl!$P$14),0),MATCH(E$9,INDIRECT(Auswahl!$Q$14),0)),"")</f>
        <v/>
      </c>
      <c r="F139" s="178" t="str">
        <f ca="1">IFERROR(INDEX(INDIRECT(Auswahl!$O$14),MATCH($A139,INDIRECT(Auswahl!$P$14),0),MATCH(F$9,INDIRECT(Auswahl!$Q$14),0)),"")</f>
        <v/>
      </c>
      <c r="G139" s="179" t="str">
        <f ca="1">IFERROR(INDEX(INDIRECT(Auswahl!$O$14),MATCH($A139,INDIRECT(Auswahl!$P$14),0),MATCH(G$9,INDIRECT(Auswahl!$Q$14),0)),"")</f>
        <v/>
      </c>
    </row>
    <row r="140" spans="1:7" ht="11.65" hidden="1" customHeight="1" x14ac:dyDescent="0.2">
      <c r="A140" s="180" t="str">
        <f ca="1">IFERROR(INDEX(INDIRECT(Auswahl!$Q$12),ROW()-17,COLUMN()),"")</f>
        <v/>
      </c>
      <c r="B140" s="180" t="str">
        <f ca="1">IFERROR(INDEX(INDIRECT(Auswahl!$Q$12),ROW()-17,COLUMN()),"")</f>
        <v/>
      </c>
      <c r="C140" s="182" t="str">
        <f ca="1">IFERROR(INDEX(INDIRECT(Auswahl!$O$14),MATCH($A140,INDIRECT(Auswahl!$P$14),0),MATCH(C$9,INDIRECT(Auswahl!$Q$14),0)),"")</f>
        <v/>
      </c>
      <c r="D140" s="178" t="str">
        <f ca="1">IFERROR(INDEX(INDIRECT(Auswahl!$O$14),MATCH($A140,INDIRECT(Auswahl!$P$14),0),MATCH(D$9,INDIRECT(Auswahl!$Q$14),0)),"")</f>
        <v/>
      </c>
      <c r="E140" s="178" t="str">
        <f ca="1">IFERROR(INDEX(INDIRECT(Auswahl!$O$14),MATCH($A140,INDIRECT(Auswahl!$P$14),0),MATCH(E$9,INDIRECT(Auswahl!$Q$14),0)),"")</f>
        <v/>
      </c>
      <c r="F140" s="178" t="str">
        <f ca="1">IFERROR(INDEX(INDIRECT(Auswahl!$O$14),MATCH($A140,INDIRECT(Auswahl!$P$14),0),MATCH(F$9,INDIRECT(Auswahl!$Q$14),0)),"")</f>
        <v/>
      </c>
      <c r="G140" s="179" t="str">
        <f ca="1">IFERROR(INDEX(INDIRECT(Auswahl!$O$14),MATCH($A140,INDIRECT(Auswahl!$P$14),0),MATCH(G$9,INDIRECT(Auswahl!$Q$14),0)),"")</f>
        <v/>
      </c>
    </row>
    <row r="141" spans="1:7" ht="11.65" hidden="1" customHeight="1" x14ac:dyDescent="0.2">
      <c r="A141" s="180" t="str">
        <f ca="1">IFERROR(INDEX(INDIRECT(Auswahl!$Q$12),ROW()-17,COLUMN()),"")</f>
        <v/>
      </c>
      <c r="B141" s="180" t="str">
        <f ca="1">IFERROR(INDEX(INDIRECT(Auswahl!$Q$12),ROW()-17,COLUMN()),"")</f>
        <v/>
      </c>
      <c r="C141" s="182" t="str">
        <f ca="1">IFERROR(INDEX(INDIRECT(Auswahl!$O$14),MATCH($A141,INDIRECT(Auswahl!$P$14),0),MATCH(C$9,INDIRECT(Auswahl!$Q$14),0)),"")</f>
        <v/>
      </c>
      <c r="D141" s="178" t="str">
        <f ca="1">IFERROR(INDEX(INDIRECT(Auswahl!$O$14),MATCH($A141,INDIRECT(Auswahl!$P$14),0),MATCH(D$9,INDIRECT(Auswahl!$Q$14),0)),"")</f>
        <v/>
      </c>
      <c r="E141" s="178" t="str">
        <f ca="1">IFERROR(INDEX(INDIRECT(Auswahl!$O$14),MATCH($A141,INDIRECT(Auswahl!$P$14),0),MATCH(E$9,INDIRECT(Auswahl!$Q$14),0)),"")</f>
        <v/>
      </c>
      <c r="F141" s="178" t="str">
        <f ca="1">IFERROR(INDEX(INDIRECT(Auswahl!$O$14),MATCH($A141,INDIRECT(Auswahl!$P$14),0),MATCH(F$9,INDIRECT(Auswahl!$Q$14),0)),"")</f>
        <v/>
      </c>
      <c r="G141" s="179" t="str">
        <f ca="1">IFERROR(INDEX(INDIRECT(Auswahl!$O$14),MATCH($A141,INDIRECT(Auswahl!$P$14),0),MATCH(G$9,INDIRECT(Auswahl!$Q$14),0)),"")</f>
        <v/>
      </c>
    </row>
    <row r="142" spans="1:7" ht="11.65" hidden="1" customHeight="1" x14ac:dyDescent="0.2">
      <c r="A142" s="180" t="str">
        <f ca="1">IFERROR(INDEX(INDIRECT(Auswahl!$Q$12),ROW()-17,COLUMN()),"")</f>
        <v/>
      </c>
      <c r="B142" s="180" t="str">
        <f ca="1">IFERROR(INDEX(INDIRECT(Auswahl!$Q$12),ROW()-17,COLUMN()),"")</f>
        <v/>
      </c>
      <c r="C142" s="182" t="str">
        <f ca="1">IFERROR(INDEX(INDIRECT(Auswahl!$O$14),MATCH($A142,INDIRECT(Auswahl!$P$14),0),MATCH(C$9,INDIRECT(Auswahl!$Q$14),0)),"")</f>
        <v/>
      </c>
      <c r="D142" s="178" t="str">
        <f ca="1">IFERROR(INDEX(INDIRECT(Auswahl!$O$14),MATCH($A142,INDIRECT(Auswahl!$P$14),0),MATCH(D$9,INDIRECT(Auswahl!$Q$14),0)),"")</f>
        <v/>
      </c>
      <c r="E142" s="178" t="str">
        <f ca="1">IFERROR(INDEX(INDIRECT(Auswahl!$O$14),MATCH($A142,INDIRECT(Auswahl!$P$14),0),MATCH(E$9,INDIRECT(Auswahl!$Q$14),0)),"")</f>
        <v/>
      </c>
      <c r="F142" s="178" t="str">
        <f ca="1">IFERROR(INDEX(INDIRECT(Auswahl!$O$14),MATCH($A142,INDIRECT(Auswahl!$P$14),0),MATCH(F$9,INDIRECT(Auswahl!$Q$14),0)),"")</f>
        <v/>
      </c>
      <c r="G142" s="179" t="str">
        <f ca="1">IFERROR(INDEX(INDIRECT(Auswahl!$O$14),MATCH($A142,INDIRECT(Auswahl!$P$14),0),MATCH(G$9,INDIRECT(Auswahl!$Q$14),0)),"")</f>
        <v/>
      </c>
    </row>
    <row r="143" spans="1:7" ht="11.65" hidden="1" customHeight="1" x14ac:dyDescent="0.2">
      <c r="A143" s="180" t="str">
        <f ca="1">IFERROR(INDEX(INDIRECT(Auswahl!$Q$12),ROW()-17,COLUMN()),"")</f>
        <v/>
      </c>
      <c r="B143" s="180" t="str">
        <f ca="1">IFERROR(INDEX(INDIRECT(Auswahl!$Q$12),ROW()-17,COLUMN()),"")</f>
        <v/>
      </c>
      <c r="C143" s="182" t="str">
        <f ca="1">IFERROR(INDEX(INDIRECT(Auswahl!$O$14),MATCH($A143,INDIRECT(Auswahl!$P$14),0),MATCH(C$9,INDIRECT(Auswahl!$Q$14),0)),"")</f>
        <v/>
      </c>
      <c r="D143" s="178" t="str">
        <f ca="1">IFERROR(INDEX(INDIRECT(Auswahl!$O$14),MATCH($A143,INDIRECT(Auswahl!$P$14),0),MATCH(D$9,INDIRECT(Auswahl!$Q$14),0)),"")</f>
        <v/>
      </c>
      <c r="E143" s="178" t="str">
        <f ca="1">IFERROR(INDEX(INDIRECT(Auswahl!$O$14),MATCH($A143,INDIRECT(Auswahl!$P$14),0),MATCH(E$9,INDIRECT(Auswahl!$Q$14),0)),"")</f>
        <v/>
      </c>
      <c r="F143" s="178" t="str">
        <f ca="1">IFERROR(INDEX(INDIRECT(Auswahl!$O$14),MATCH($A143,INDIRECT(Auswahl!$P$14),0),MATCH(F$9,INDIRECT(Auswahl!$Q$14),0)),"")</f>
        <v/>
      </c>
      <c r="G143" s="179" t="str">
        <f ca="1">IFERROR(INDEX(INDIRECT(Auswahl!$O$14),MATCH($A143,INDIRECT(Auswahl!$P$14),0),MATCH(G$9,INDIRECT(Auswahl!$Q$14),0)),"")</f>
        <v/>
      </c>
    </row>
    <row r="144" spans="1:7" ht="11.65" hidden="1" customHeight="1" x14ac:dyDescent="0.2">
      <c r="A144" s="180" t="str">
        <f ca="1">IFERROR(INDEX(INDIRECT(Auswahl!$Q$12),ROW()-17,COLUMN()),"")</f>
        <v/>
      </c>
      <c r="B144" s="180" t="str">
        <f ca="1">IFERROR(INDEX(INDIRECT(Auswahl!$Q$12),ROW()-17,COLUMN()),"")</f>
        <v/>
      </c>
      <c r="C144" s="182" t="str">
        <f ca="1">IFERROR(INDEX(INDIRECT(Auswahl!$O$14),MATCH($A144,INDIRECT(Auswahl!$P$14),0),MATCH(C$9,INDIRECT(Auswahl!$Q$14),0)),"")</f>
        <v/>
      </c>
      <c r="D144" s="178" t="str">
        <f ca="1">IFERROR(INDEX(INDIRECT(Auswahl!$O$14),MATCH($A144,INDIRECT(Auswahl!$P$14),0),MATCH(D$9,INDIRECT(Auswahl!$Q$14),0)),"")</f>
        <v/>
      </c>
      <c r="E144" s="178" t="str">
        <f ca="1">IFERROR(INDEX(INDIRECT(Auswahl!$O$14),MATCH($A144,INDIRECT(Auswahl!$P$14),0),MATCH(E$9,INDIRECT(Auswahl!$Q$14),0)),"")</f>
        <v/>
      </c>
      <c r="F144" s="178" t="str">
        <f ca="1">IFERROR(INDEX(INDIRECT(Auswahl!$O$14),MATCH($A144,INDIRECT(Auswahl!$P$14),0),MATCH(F$9,INDIRECT(Auswahl!$Q$14),0)),"")</f>
        <v/>
      </c>
      <c r="G144" s="179" t="str">
        <f ca="1">IFERROR(INDEX(INDIRECT(Auswahl!$O$14),MATCH($A144,INDIRECT(Auswahl!$P$14),0),MATCH(G$9,INDIRECT(Auswahl!$Q$14),0)),"")</f>
        <v/>
      </c>
    </row>
    <row r="145" spans="1:7" ht="11.65" hidden="1" customHeight="1" x14ac:dyDescent="0.2">
      <c r="A145" s="180" t="str">
        <f ca="1">IFERROR(INDEX(INDIRECT(Auswahl!$Q$12),ROW()-17,COLUMN()),"")</f>
        <v/>
      </c>
      <c r="B145" s="180" t="str">
        <f ca="1">IFERROR(INDEX(INDIRECT(Auswahl!$Q$12),ROW()-17,COLUMN()),"")</f>
        <v/>
      </c>
      <c r="C145" s="182" t="str">
        <f ca="1">IFERROR(INDEX(INDIRECT(Auswahl!$O$14),MATCH($A145,INDIRECT(Auswahl!$P$14),0),MATCH(C$9,INDIRECT(Auswahl!$Q$14),0)),"")</f>
        <v/>
      </c>
      <c r="D145" s="178" t="str">
        <f ca="1">IFERROR(INDEX(INDIRECT(Auswahl!$O$14),MATCH($A145,INDIRECT(Auswahl!$P$14),0),MATCH(D$9,INDIRECT(Auswahl!$Q$14),0)),"")</f>
        <v/>
      </c>
      <c r="E145" s="178" t="str">
        <f ca="1">IFERROR(INDEX(INDIRECT(Auswahl!$O$14),MATCH($A145,INDIRECT(Auswahl!$P$14),0),MATCH(E$9,INDIRECT(Auswahl!$Q$14),0)),"")</f>
        <v/>
      </c>
      <c r="F145" s="178" t="str">
        <f ca="1">IFERROR(INDEX(INDIRECT(Auswahl!$O$14),MATCH($A145,INDIRECT(Auswahl!$P$14),0),MATCH(F$9,INDIRECT(Auswahl!$Q$14),0)),"")</f>
        <v/>
      </c>
      <c r="G145" s="179" t="str">
        <f ca="1">IFERROR(INDEX(INDIRECT(Auswahl!$O$14),MATCH($A145,INDIRECT(Auswahl!$P$14),0),MATCH(G$9,INDIRECT(Auswahl!$Q$14),0)),"")</f>
        <v/>
      </c>
    </row>
    <row r="146" spans="1:7" ht="11.65" hidden="1" customHeight="1" x14ac:dyDescent="0.2">
      <c r="A146" s="180" t="str">
        <f ca="1">IFERROR(INDEX(INDIRECT(Auswahl!$Q$12),ROW()-17,COLUMN()),"")</f>
        <v/>
      </c>
      <c r="B146" s="180" t="str">
        <f ca="1">IFERROR(INDEX(INDIRECT(Auswahl!$Q$12),ROW()-17,COLUMN()),"")</f>
        <v/>
      </c>
      <c r="C146" s="182" t="str">
        <f ca="1">IFERROR(INDEX(INDIRECT(Auswahl!$O$14),MATCH($A146,INDIRECT(Auswahl!$P$14),0),MATCH(C$9,INDIRECT(Auswahl!$Q$14),0)),"")</f>
        <v/>
      </c>
      <c r="D146" s="178" t="str">
        <f ca="1">IFERROR(INDEX(INDIRECT(Auswahl!$O$14),MATCH($A146,INDIRECT(Auswahl!$P$14),0),MATCH(D$9,INDIRECT(Auswahl!$Q$14),0)),"")</f>
        <v/>
      </c>
      <c r="E146" s="178" t="str">
        <f ca="1">IFERROR(INDEX(INDIRECT(Auswahl!$O$14),MATCH($A146,INDIRECT(Auswahl!$P$14),0),MATCH(E$9,INDIRECT(Auswahl!$Q$14),0)),"")</f>
        <v/>
      </c>
      <c r="F146" s="178" t="str">
        <f ca="1">IFERROR(INDEX(INDIRECT(Auswahl!$O$14),MATCH($A146,INDIRECT(Auswahl!$P$14),0),MATCH(F$9,INDIRECT(Auswahl!$Q$14),0)),"")</f>
        <v/>
      </c>
      <c r="G146" s="179" t="str">
        <f ca="1">IFERROR(INDEX(INDIRECT(Auswahl!$O$14),MATCH($A146,INDIRECT(Auswahl!$P$14),0),MATCH(G$9,INDIRECT(Auswahl!$Q$14),0)),"")</f>
        <v/>
      </c>
    </row>
    <row r="147" spans="1:7" ht="11.65" hidden="1" customHeight="1" x14ac:dyDescent="0.2">
      <c r="A147" s="180" t="str">
        <f ca="1">IFERROR(INDEX(INDIRECT(Auswahl!$Q$12),ROW()-17,COLUMN()),"")</f>
        <v/>
      </c>
      <c r="B147" s="180" t="str">
        <f ca="1">IFERROR(INDEX(INDIRECT(Auswahl!$Q$12),ROW()-17,COLUMN()),"")</f>
        <v/>
      </c>
      <c r="C147" s="182" t="str">
        <f ca="1">IFERROR(INDEX(INDIRECT(Auswahl!$O$14),MATCH($A147,INDIRECT(Auswahl!$P$14),0),MATCH(C$9,INDIRECT(Auswahl!$Q$14),0)),"")</f>
        <v/>
      </c>
      <c r="D147" s="178" t="str">
        <f ca="1">IFERROR(INDEX(INDIRECT(Auswahl!$O$14),MATCH($A147,INDIRECT(Auswahl!$P$14),0),MATCH(D$9,INDIRECT(Auswahl!$Q$14),0)),"")</f>
        <v/>
      </c>
      <c r="E147" s="178" t="str">
        <f ca="1">IFERROR(INDEX(INDIRECT(Auswahl!$O$14),MATCH($A147,INDIRECT(Auswahl!$P$14),0),MATCH(E$9,INDIRECT(Auswahl!$Q$14),0)),"")</f>
        <v/>
      </c>
      <c r="F147" s="178" t="str">
        <f ca="1">IFERROR(INDEX(INDIRECT(Auswahl!$O$14),MATCH($A147,INDIRECT(Auswahl!$P$14),0),MATCH(F$9,INDIRECT(Auswahl!$Q$14),0)),"")</f>
        <v/>
      </c>
      <c r="G147" s="179" t="str">
        <f ca="1">IFERROR(INDEX(INDIRECT(Auswahl!$O$14),MATCH($A147,INDIRECT(Auswahl!$P$14),0),MATCH(G$9,INDIRECT(Auswahl!$Q$14),0)),"")</f>
        <v/>
      </c>
    </row>
    <row r="148" spans="1:7" ht="11.65" hidden="1" customHeight="1" x14ac:dyDescent="0.2">
      <c r="A148" s="180" t="str">
        <f ca="1">IFERROR(INDEX(INDIRECT(Auswahl!$Q$12),ROW()-17,COLUMN()),"")</f>
        <v/>
      </c>
      <c r="B148" s="180" t="str">
        <f ca="1">IFERROR(INDEX(INDIRECT(Auswahl!$Q$12),ROW()-17,COLUMN()),"")</f>
        <v/>
      </c>
      <c r="C148" s="182" t="str">
        <f ca="1">IFERROR(INDEX(INDIRECT(Auswahl!$O$14),MATCH($A148,INDIRECT(Auswahl!$P$14),0),MATCH(C$9,INDIRECT(Auswahl!$Q$14),0)),"")</f>
        <v/>
      </c>
      <c r="D148" s="178" t="str">
        <f ca="1">IFERROR(INDEX(INDIRECT(Auswahl!$O$14),MATCH($A148,INDIRECT(Auswahl!$P$14),0),MATCH(D$9,INDIRECT(Auswahl!$Q$14),0)),"")</f>
        <v/>
      </c>
      <c r="E148" s="178" t="str">
        <f ca="1">IFERROR(INDEX(INDIRECT(Auswahl!$O$14),MATCH($A148,INDIRECT(Auswahl!$P$14),0),MATCH(E$9,INDIRECT(Auswahl!$Q$14),0)),"")</f>
        <v/>
      </c>
      <c r="F148" s="178" t="str">
        <f ca="1">IFERROR(INDEX(INDIRECT(Auswahl!$O$14),MATCH($A148,INDIRECT(Auswahl!$P$14),0),MATCH(F$9,INDIRECT(Auswahl!$Q$14),0)),"")</f>
        <v/>
      </c>
      <c r="G148" s="179" t="str">
        <f ca="1">IFERROR(INDEX(INDIRECT(Auswahl!$O$14),MATCH($A148,INDIRECT(Auswahl!$P$14),0),MATCH(G$9,INDIRECT(Auswahl!$Q$14),0)),"")</f>
        <v/>
      </c>
    </row>
    <row r="149" spans="1:7" ht="11.65" hidden="1" customHeight="1" x14ac:dyDescent="0.2">
      <c r="A149" s="180" t="str">
        <f ca="1">IFERROR(INDEX(INDIRECT(Auswahl!$Q$12),ROW()-17,COLUMN()),"")</f>
        <v/>
      </c>
      <c r="B149" s="180" t="str">
        <f ca="1">IFERROR(INDEX(INDIRECT(Auswahl!$Q$12),ROW()-17,COLUMN()),"")</f>
        <v/>
      </c>
      <c r="C149" s="182" t="str">
        <f ca="1">IFERROR(INDEX(INDIRECT(Auswahl!$O$14),MATCH($A149,INDIRECT(Auswahl!$P$14),0),MATCH(C$9,INDIRECT(Auswahl!$Q$14),0)),"")</f>
        <v/>
      </c>
      <c r="D149" s="178" t="str">
        <f ca="1">IFERROR(INDEX(INDIRECT(Auswahl!$O$14),MATCH($A149,INDIRECT(Auswahl!$P$14),0),MATCH(D$9,INDIRECT(Auswahl!$Q$14),0)),"")</f>
        <v/>
      </c>
      <c r="E149" s="178" t="str">
        <f ca="1">IFERROR(INDEX(INDIRECT(Auswahl!$O$14),MATCH($A149,INDIRECT(Auswahl!$P$14),0),MATCH(E$9,INDIRECT(Auswahl!$Q$14),0)),"")</f>
        <v/>
      </c>
      <c r="F149" s="178" t="str">
        <f ca="1">IFERROR(INDEX(INDIRECT(Auswahl!$O$14),MATCH($A149,INDIRECT(Auswahl!$P$14),0),MATCH(F$9,INDIRECT(Auswahl!$Q$14),0)),"")</f>
        <v/>
      </c>
      <c r="G149" s="179" t="str">
        <f ca="1">IFERROR(INDEX(INDIRECT(Auswahl!$O$14),MATCH($A149,INDIRECT(Auswahl!$P$14),0),MATCH(G$9,INDIRECT(Auswahl!$Q$14),0)),"")</f>
        <v/>
      </c>
    </row>
    <row r="150" spans="1:7" ht="11.65" hidden="1" customHeight="1" x14ac:dyDescent="0.2">
      <c r="A150" s="180" t="str">
        <f ca="1">IFERROR(INDEX(INDIRECT(Auswahl!$Q$12),ROW()-17,COLUMN()),"")</f>
        <v/>
      </c>
      <c r="B150" s="180" t="str">
        <f ca="1">IFERROR(INDEX(INDIRECT(Auswahl!$Q$12),ROW()-17,COLUMN()),"")</f>
        <v/>
      </c>
      <c r="C150" s="182" t="str">
        <f ca="1">IFERROR(INDEX(INDIRECT(Auswahl!$O$14),MATCH($A150,INDIRECT(Auswahl!$P$14),0),MATCH(C$9,INDIRECT(Auswahl!$Q$14),0)),"")</f>
        <v/>
      </c>
      <c r="D150" s="178" t="str">
        <f ca="1">IFERROR(INDEX(INDIRECT(Auswahl!$O$14),MATCH($A150,INDIRECT(Auswahl!$P$14),0),MATCH(D$9,INDIRECT(Auswahl!$Q$14),0)),"")</f>
        <v/>
      </c>
      <c r="E150" s="178" t="str">
        <f ca="1">IFERROR(INDEX(INDIRECT(Auswahl!$O$14),MATCH($A150,INDIRECT(Auswahl!$P$14),0),MATCH(E$9,INDIRECT(Auswahl!$Q$14),0)),"")</f>
        <v/>
      </c>
      <c r="F150" s="178" t="str">
        <f ca="1">IFERROR(INDEX(INDIRECT(Auswahl!$O$14),MATCH($A150,INDIRECT(Auswahl!$P$14),0),MATCH(F$9,INDIRECT(Auswahl!$Q$14),0)),"")</f>
        <v/>
      </c>
      <c r="G150" s="179" t="str">
        <f ca="1">IFERROR(INDEX(INDIRECT(Auswahl!$O$14),MATCH($A150,INDIRECT(Auswahl!$P$14),0),MATCH(G$9,INDIRECT(Auswahl!$Q$14),0)),"")</f>
        <v/>
      </c>
    </row>
    <row r="151" spans="1:7" ht="11.65" hidden="1" customHeight="1" x14ac:dyDescent="0.2">
      <c r="A151" s="180" t="str">
        <f ca="1">IFERROR(INDEX(INDIRECT(Auswahl!$Q$12),ROW()-17,COLUMN()),"")</f>
        <v/>
      </c>
      <c r="B151" s="180" t="str">
        <f ca="1">IFERROR(INDEX(INDIRECT(Auswahl!$Q$12),ROW()-17,COLUMN()),"")</f>
        <v/>
      </c>
      <c r="C151" s="182" t="str">
        <f ca="1">IFERROR(INDEX(INDIRECT(Auswahl!$O$14),MATCH($A151,INDIRECT(Auswahl!$P$14),0),MATCH(C$9,INDIRECT(Auswahl!$Q$14),0)),"")</f>
        <v/>
      </c>
      <c r="D151" s="178" t="str">
        <f ca="1">IFERROR(INDEX(INDIRECT(Auswahl!$O$14),MATCH($A151,INDIRECT(Auswahl!$P$14),0),MATCH(D$9,INDIRECT(Auswahl!$Q$14),0)),"")</f>
        <v/>
      </c>
      <c r="E151" s="178" t="str">
        <f ca="1">IFERROR(INDEX(INDIRECT(Auswahl!$O$14),MATCH($A151,INDIRECT(Auswahl!$P$14),0),MATCH(E$9,INDIRECT(Auswahl!$Q$14),0)),"")</f>
        <v/>
      </c>
      <c r="F151" s="178" t="str">
        <f ca="1">IFERROR(INDEX(INDIRECT(Auswahl!$O$14),MATCH($A151,INDIRECT(Auswahl!$P$14),0),MATCH(F$9,INDIRECT(Auswahl!$Q$14),0)),"")</f>
        <v/>
      </c>
      <c r="G151" s="179" t="str">
        <f ca="1">IFERROR(INDEX(INDIRECT(Auswahl!$O$14),MATCH($A151,INDIRECT(Auswahl!$P$14),0),MATCH(G$9,INDIRECT(Auswahl!$Q$14),0)),"")</f>
        <v/>
      </c>
    </row>
    <row r="152" spans="1:7" ht="11.65" hidden="1" customHeight="1" x14ac:dyDescent="0.2">
      <c r="A152" s="180" t="str">
        <f ca="1">IFERROR(INDEX(INDIRECT(Auswahl!$Q$12),ROW()-17,COLUMN()),"")</f>
        <v/>
      </c>
      <c r="B152" s="180" t="str">
        <f ca="1">IFERROR(INDEX(INDIRECT(Auswahl!$Q$12),ROW()-17,COLUMN()),"")</f>
        <v/>
      </c>
      <c r="C152" s="182" t="str">
        <f ca="1">IFERROR(INDEX(INDIRECT(Auswahl!$O$14),MATCH($A152,INDIRECT(Auswahl!$P$14),0),MATCH(C$9,INDIRECT(Auswahl!$Q$14),0)),"")</f>
        <v/>
      </c>
      <c r="D152" s="178" t="str">
        <f ca="1">IFERROR(INDEX(INDIRECT(Auswahl!$O$14),MATCH($A152,INDIRECT(Auswahl!$P$14),0),MATCH(D$9,INDIRECT(Auswahl!$Q$14),0)),"")</f>
        <v/>
      </c>
      <c r="E152" s="178" t="str">
        <f ca="1">IFERROR(INDEX(INDIRECT(Auswahl!$O$14),MATCH($A152,INDIRECT(Auswahl!$P$14),0),MATCH(E$9,INDIRECT(Auswahl!$Q$14),0)),"")</f>
        <v/>
      </c>
      <c r="F152" s="178" t="str">
        <f ca="1">IFERROR(INDEX(INDIRECT(Auswahl!$O$14),MATCH($A152,INDIRECT(Auswahl!$P$14),0),MATCH(F$9,INDIRECT(Auswahl!$Q$14),0)),"")</f>
        <v/>
      </c>
      <c r="G152" s="179" t="str">
        <f ca="1">IFERROR(INDEX(INDIRECT(Auswahl!$O$14),MATCH($A152,INDIRECT(Auswahl!$P$14),0),MATCH(G$9,INDIRECT(Auswahl!$Q$14),0)),"")</f>
        <v/>
      </c>
    </row>
    <row r="153" spans="1:7" ht="11.65" hidden="1" customHeight="1" x14ac:dyDescent="0.2">
      <c r="A153" s="180" t="str">
        <f ca="1">IFERROR(INDEX(INDIRECT(Auswahl!$Q$12),ROW()-17,COLUMN()),"")</f>
        <v/>
      </c>
      <c r="B153" s="180" t="str">
        <f ca="1">IFERROR(INDEX(INDIRECT(Auswahl!$Q$12),ROW()-17,COLUMN()),"")</f>
        <v/>
      </c>
      <c r="C153" s="182" t="str">
        <f ca="1">IFERROR(INDEX(INDIRECT(Auswahl!$O$14),MATCH($A153,INDIRECT(Auswahl!$P$14),0),MATCH(C$9,INDIRECT(Auswahl!$Q$14),0)),"")</f>
        <v/>
      </c>
      <c r="D153" s="178" t="str">
        <f ca="1">IFERROR(INDEX(INDIRECT(Auswahl!$O$14),MATCH($A153,INDIRECT(Auswahl!$P$14),0),MATCH(D$9,INDIRECT(Auswahl!$Q$14),0)),"")</f>
        <v/>
      </c>
      <c r="E153" s="178" t="str">
        <f ca="1">IFERROR(INDEX(INDIRECT(Auswahl!$O$14),MATCH($A153,INDIRECT(Auswahl!$P$14),0),MATCH(E$9,INDIRECT(Auswahl!$Q$14),0)),"")</f>
        <v/>
      </c>
      <c r="F153" s="178" t="str">
        <f ca="1">IFERROR(INDEX(INDIRECT(Auswahl!$O$14),MATCH($A153,INDIRECT(Auswahl!$P$14),0),MATCH(F$9,INDIRECT(Auswahl!$Q$14),0)),"")</f>
        <v/>
      </c>
      <c r="G153" s="179" t="str">
        <f ca="1">IFERROR(INDEX(INDIRECT(Auswahl!$O$14),MATCH($A153,INDIRECT(Auswahl!$P$14),0),MATCH(G$9,INDIRECT(Auswahl!$Q$14),0)),"")</f>
        <v/>
      </c>
    </row>
    <row r="154" spans="1:7" ht="11.65" hidden="1" customHeight="1" x14ac:dyDescent="0.2">
      <c r="A154" s="180" t="str">
        <f ca="1">IFERROR(INDEX(INDIRECT(Auswahl!$Q$12),ROW()-17,COLUMN()),"")</f>
        <v/>
      </c>
      <c r="B154" s="180" t="str">
        <f ca="1">IFERROR(INDEX(INDIRECT(Auswahl!$Q$12),ROW()-17,COLUMN()),"")</f>
        <v/>
      </c>
      <c r="C154" s="182" t="str">
        <f ca="1">IFERROR(INDEX(INDIRECT(Auswahl!$O$14),MATCH($A154,INDIRECT(Auswahl!$P$14),0),MATCH(C$9,INDIRECT(Auswahl!$Q$14),0)),"")</f>
        <v/>
      </c>
      <c r="D154" s="178" t="str">
        <f ca="1">IFERROR(INDEX(INDIRECT(Auswahl!$O$14),MATCH($A154,INDIRECT(Auswahl!$P$14),0),MATCH(D$9,INDIRECT(Auswahl!$Q$14),0)),"")</f>
        <v/>
      </c>
      <c r="E154" s="178" t="str">
        <f ca="1">IFERROR(INDEX(INDIRECT(Auswahl!$O$14),MATCH($A154,INDIRECT(Auswahl!$P$14),0),MATCH(E$9,INDIRECT(Auswahl!$Q$14),0)),"")</f>
        <v/>
      </c>
      <c r="F154" s="178" t="str">
        <f ca="1">IFERROR(INDEX(INDIRECT(Auswahl!$O$14),MATCH($A154,INDIRECT(Auswahl!$P$14),0),MATCH(F$9,INDIRECT(Auswahl!$Q$14),0)),"")</f>
        <v/>
      </c>
      <c r="G154" s="179" t="str">
        <f ca="1">IFERROR(INDEX(INDIRECT(Auswahl!$O$14),MATCH($A154,INDIRECT(Auswahl!$P$14),0),MATCH(G$9,INDIRECT(Auswahl!$Q$14),0)),"")</f>
        <v/>
      </c>
    </row>
    <row r="155" spans="1:7" ht="11.65" hidden="1" customHeight="1" x14ac:dyDescent="0.2">
      <c r="A155" s="180" t="str">
        <f ca="1">IFERROR(INDEX(INDIRECT(Auswahl!$Q$12),ROW()-17,COLUMN()),"")</f>
        <v/>
      </c>
      <c r="B155" s="180" t="str">
        <f ca="1">IFERROR(INDEX(INDIRECT(Auswahl!$Q$12),ROW()-17,COLUMN()),"")</f>
        <v/>
      </c>
      <c r="C155" s="182" t="str">
        <f ca="1">IFERROR(INDEX(INDIRECT(Auswahl!$O$14),MATCH($A155,INDIRECT(Auswahl!$P$14),0),MATCH(C$9,INDIRECT(Auswahl!$Q$14),0)),"")</f>
        <v/>
      </c>
      <c r="D155" s="178" t="str">
        <f ca="1">IFERROR(INDEX(INDIRECT(Auswahl!$O$14),MATCH($A155,INDIRECT(Auswahl!$P$14),0),MATCH(D$9,INDIRECT(Auswahl!$Q$14),0)),"")</f>
        <v/>
      </c>
      <c r="E155" s="178" t="str">
        <f ca="1">IFERROR(INDEX(INDIRECT(Auswahl!$O$14),MATCH($A155,INDIRECT(Auswahl!$P$14),0),MATCH(E$9,INDIRECT(Auswahl!$Q$14),0)),"")</f>
        <v/>
      </c>
      <c r="F155" s="178" t="str">
        <f ca="1">IFERROR(INDEX(INDIRECT(Auswahl!$O$14),MATCH($A155,INDIRECT(Auswahl!$P$14),0),MATCH(F$9,INDIRECT(Auswahl!$Q$14),0)),"")</f>
        <v/>
      </c>
      <c r="G155" s="179" t="str">
        <f ca="1">IFERROR(INDEX(INDIRECT(Auswahl!$O$14),MATCH($A155,INDIRECT(Auswahl!$P$14),0),MATCH(G$9,INDIRECT(Auswahl!$Q$14),0)),"")</f>
        <v/>
      </c>
    </row>
    <row r="156" spans="1:7" ht="11.65" hidden="1" customHeight="1" x14ac:dyDescent="0.2">
      <c r="A156" s="180" t="str">
        <f ca="1">IFERROR(INDEX(INDIRECT(Auswahl!$Q$12),ROW()-17,COLUMN()),"")</f>
        <v/>
      </c>
      <c r="B156" s="180" t="str">
        <f ca="1">IFERROR(INDEX(INDIRECT(Auswahl!$Q$12),ROW()-17,COLUMN()),"")</f>
        <v/>
      </c>
      <c r="C156" s="182" t="str">
        <f ca="1">IFERROR(INDEX(INDIRECT(Auswahl!$O$14),MATCH($A156,INDIRECT(Auswahl!$P$14),0),MATCH(C$9,INDIRECT(Auswahl!$Q$14),0)),"")</f>
        <v/>
      </c>
      <c r="D156" s="178" t="str">
        <f ca="1">IFERROR(INDEX(INDIRECT(Auswahl!$O$14),MATCH($A156,INDIRECT(Auswahl!$P$14),0),MATCH(D$9,INDIRECT(Auswahl!$Q$14),0)),"")</f>
        <v/>
      </c>
      <c r="E156" s="178" t="str">
        <f ca="1">IFERROR(INDEX(INDIRECT(Auswahl!$O$14),MATCH($A156,INDIRECT(Auswahl!$P$14),0),MATCH(E$9,INDIRECT(Auswahl!$Q$14),0)),"")</f>
        <v/>
      </c>
      <c r="F156" s="178" t="str">
        <f ca="1">IFERROR(INDEX(INDIRECT(Auswahl!$O$14),MATCH($A156,INDIRECT(Auswahl!$P$14),0),MATCH(F$9,INDIRECT(Auswahl!$Q$14),0)),"")</f>
        <v/>
      </c>
      <c r="G156" s="179" t="str">
        <f ca="1">IFERROR(INDEX(INDIRECT(Auswahl!$O$14),MATCH($A156,INDIRECT(Auswahl!$P$14),0),MATCH(G$9,INDIRECT(Auswahl!$Q$14),0)),"")</f>
        <v/>
      </c>
    </row>
    <row r="157" spans="1:7" ht="11.65" hidden="1" customHeight="1" x14ac:dyDescent="0.2">
      <c r="A157" s="180" t="str">
        <f ca="1">IFERROR(INDEX(INDIRECT(Auswahl!$Q$12),ROW()-17,COLUMN()),"")</f>
        <v/>
      </c>
      <c r="B157" s="180" t="str">
        <f ca="1">IFERROR(INDEX(INDIRECT(Auswahl!$Q$12),ROW()-17,COLUMN()),"")</f>
        <v/>
      </c>
      <c r="C157" s="182" t="str">
        <f ca="1">IFERROR(INDEX(INDIRECT(Auswahl!$O$14),MATCH($A157,INDIRECT(Auswahl!$P$14),0),MATCH(C$9,INDIRECT(Auswahl!$Q$14),0)),"")</f>
        <v/>
      </c>
      <c r="D157" s="178" t="str">
        <f ca="1">IFERROR(INDEX(INDIRECT(Auswahl!$O$14),MATCH($A157,INDIRECT(Auswahl!$P$14),0),MATCH(D$9,INDIRECT(Auswahl!$Q$14),0)),"")</f>
        <v/>
      </c>
      <c r="E157" s="178" t="str">
        <f ca="1">IFERROR(INDEX(INDIRECT(Auswahl!$O$14),MATCH($A157,INDIRECT(Auswahl!$P$14),0),MATCH(E$9,INDIRECT(Auswahl!$Q$14),0)),"")</f>
        <v/>
      </c>
      <c r="F157" s="178" t="str">
        <f ca="1">IFERROR(INDEX(INDIRECT(Auswahl!$O$14),MATCH($A157,INDIRECT(Auswahl!$P$14),0),MATCH(F$9,INDIRECT(Auswahl!$Q$14),0)),"")</f>
        <v/>
      </c>
      <c r="G157" s="179" t="str">
        <f ca="1">IFERROR(INDEX(INDIRECT(Auswahl!$O$14),MATCH($A157,INDIRECT(Auswahl!$P$14),0),MATCH(G$9,INDIRECT(Auswahl!$Q$14),0)),"")</f>
        <v/>
      </c>
    </row>
    <row r="158" spans="1:7" ht="11.65" hidden="1" customHeight="1" x14ac:dyDescent="0.2">
      <c r="A158" s="180" t="str">
        <f ca="1">IFERROR(INDEX(INDIRECT(Auswahl!$Q$12),ROW()-17,COLUMN()),"")</f>
        <v/>
      </c>
      <c r="B158" s="180" t="str">
        <f ca="1">IFERROR(INDEX(INDIRECT(Auswahl!$Q$12),ROW()-17,COLUMN()),"")</f>
        <v/>
      </c>
      <c r="C158" s="182" t="str">
        <f ca="1">IFERROR(INDEX(INDIRECT(Auswahl!$O$14),MATCH($A158,INDIRECT(Auswahl!$P$14),0),MATCH(C$9,INDIRECT(Auswahl!$Q$14),0)),"")</f>
        <v/>
      </c>
      <c r="D158" s="178" t="str">
        <f ca="1">IFERROR(INDEX(INDIRECT(Auswahl!$O$14),MATCH($A158,INDIRECT(Auswahl!$P$14),0),MATCH(D$9,INDIRECT(Auswahl!$Q$14),0)),"")</f>
        <v/>
      </c>
      <c r="E158" s="178" t="str">
        <f ca="1">IFERROR(INDEX(INDIRECT(Auswahl!$O$14),MATCH($A158,INDIRECT(Auswahl!$P$14),0),MATCH(E$9,INDIRECT(Auswahl!$Q$14),0)),"")</f>
        <v/>
      </c>
      <c r="F158" s="178" t="str">
        <f ca="1">IFERROR(INDEX(INDIRECT(Auswahl!$O$14),MATCH($A158,INDIRECT(Auswahl!$P$14),0),MATCH(F$9,INDIRECT(Auswahl!$Q$14),0)),"")</f>
        <v/>
      </c>
      <c r="G158" s="179" t="str">
        <f ca="1">IFERROR(INDEX(INDIRECT(Auswahl!$O$14),MATCH($A158,INDIRECT(Auswahl!$P$14),0),MATCH(G$9,INDIRECT(Auswahl!$Q$14),0)),"")</f>
        <v/>
      </c>
    </row>
    <row r="159" spans="1:7" ht="11.65" hidden="1" customHeight="1" x14ac:dyDescent="0.2">
      <c r="A159" s="180" t="str">
        <f ca="1">IFERROR(INDEX(INDIRECT(Auswahl!$Q$12),ROW()-17,COLUMN()),"")</f>
        <v/>
      </c>
      <c r="B159" s="180" t="str">
        <f ca="1">IFERROR(INDEX(INDIRECT(Auswahl!$Q$12),ROW()-17,COLUMN()),"")</f>
        <v/>
      </c>
      <c r="C159" s="182" t="str">
        <f ca="1">IFERROR(INDEX(INDIRECT(Auswahl!$O$14),MATCH($A159,INDIRECT(Auswahl!$P$14),0),MATCH(C$9,INDIRECT(Auswahl!$Q$14),0)),"")</f>
        <v/>
      </c>
      <c r="D159" s="178" t="str">
        <f ca="1">IFERROR(INDEX(INDIRECT(Auswahl!$O$14),MATCH($A159,INDIRECT(Auswahl!$P$14),0),MATCH(D$9,INDIRECT(Auswahl!$Q$14),0)),"")</f>
        <v/>
      </c>
      <c r="E159" s="178" t="str">
        <f ca="1">IFERROR(INDEX(INDIRECT(Auswahl!$O$14),MATCH($A159,INDIRECT(Auswahl!$P$14),0),MATCH(E$9,INDIRECT(Auswahl!$Q$14),0)),"")</f>
        <v/>
      </c>
      <c r="F159" s="178" t="str">
        <f ca="1">IFERROR(INDEX(INDIRECT(Auswahl!$O$14),MATCH($A159,INDIRECT(Auswahl!$P$14),0),MATCH(F$9,INDIRECT(Auswahl!$Q$14),0)),"")</f>
        <v/>
      </c>
      <c r="G159" s="179" t="str">
        <f ca="1">IFERROR(INDEX(INDIRECT(Auswahl!$O$14),MATCH($A159,INDIRECT(Auswahl!$P$14),0),MATCH(G$9,INDIRECT(Auswahl!$Q$14),0)),"")</f>
        <v/>
      </c>
    </row>
    <row r="160" spans="1:7" ht="11.65" hidden="1" customHeight="1" x14ac:dyDescent="0.2">
      <c r="A160" s="180" t="str">
        <f ca="1">IFERROR(INDEX(INDIRECT(Auswahl!$Q$12),ROW()-17,COLUMN()),"")</f>
        <v/>
      </c>
      <c r="B160" s="180" t="str">
        <f ca="1">IFERROR(INDEX(INDIRECT(Auswahl!$Q$12),ROW()-17,COLUMN()),"")</f>
        <v/>
      </c>
      <c r="C160" s="182" t="str">
        <f ca="1">IFERROR(INDEX(INDIRECT(Auswahl!$O$14),MATCH($A160,INDIRECT(Auswahl!$P$14),0),MATCH(C$9,INDIRECT(Auswahl!$Q$14),0)),"")</f>
        <v/>
      </c>
      <c r="D160" s="178" t="str">
        <f ca="1">IFERROR(INDEX(INDIRECT(Auswahl!$O$14),MATCH($A160,INDIRECT(Auswahl!$P$14),0),MATCH(D$9,INDIRECT(Auswahl!$Q$14),0)),"")</f>
        <v/>
      </c>
      <c r="E160" s="178" t="str">
        <f ca="1">IFERROR(INDEX(INDIRECT(Auswahl!$O$14),MATCH($A160,INDIRECT(Auswahl!$P$14),0),MATCH(E$9,INDIRECT(Auswahl!$Q$14),0)),"")</f>
        <v/>
      </c>
      <c r="F160" s="178" t="str">
        <f ca="1">IFERROR(INDEX(INDIRECT(Auswahl!$O$14),MATCH($A160,INDIRECT(Auswahl!$P$14),0),MATCH(F$9,INDIRECT(Auswahl!$Q$14),0)),"")</f>
        <v/>
      </c>
      <c r="G160" s="179" t="str">
        <f ca="1">IFERROR(INDEX(INDIRECT(Auswahl!$O$14),MATCH($A160,INDIRECT(Auswahl!$P$14),0),MATCH(G$9,INDIRECT(Auswahl!$Q$14),0)),"")</f>
        <v/>
      </c>
    </row>
    <row r="161" spans="1:7" ht="11.65" hidden="1" customHeight="1" x14ac:dyDescent="0.2">
      <c r="A161" s="180" t="str">
        <f ca="1">IFERROR(INDEX(INDIRECT(Auswahl!$Q$12),ROW()-17,COLUMN()),"")</f>
        <v/>
      </c>
      <c r="B161" s="180" t="str">
        <f ca="1">IFERROR(INDEX(INDIRECT(Auswahl!$Q$12),ROW()-17,COLUMN()),"")</f>
        <v/>
      </c>
      <c r="C161" s="182" t="str">
        <f ca="1">IFERROR(INDEX(INDIRECT(Auswahl!$O$14),MATCH($A161,INDIRECT(Auswahl!$P$14),0),MATCH(C$9,INDIRECT(Auswahl!$Q$14),0)),"")</f>
        <v/>
      </c>
      <c r="D161" s="178" t="str">
        <f ca="1">IFERROR(INDEX(INDIRECT(Auswahl!$O$14),MATCH($A161,INDIRECT(Auswahl!$P$14),0),MATCH(D$9,INDIRECT(Auswahl!$Q$14),0)),"")</f>
        <v/>
      </c>
      <c r="E161" s="178" t="str">
        <f ca="1">IFERROR(INDEX(INDIRECT(Auswahl!$O$14),MATCH($A161,INDIRECT(Auswahl!$P$14),0),MATCH(E$9,INDIRECT(Auswahl!$Q$14),0)),"")</f>
        <v/>
      </c>
      <c r="F161" s="178" t="str">
        <f ca="1">IFERROR(INDEX(INDIRECT(Auswahl!$O$14),MATCH($A161,INDIRECT(Auswahl!$P$14),0),MATCH(F$9,INDIRECT(Auswahl!$Q$14),0)),"")</f>
        <v/>
      </c>
      <c r="G161" s="179" t="str">
        <f ca="1">IFERROR(INDEX(INDIRECT(Auswahl!$O$14),MATCH($A161,INDIRECT(Auswahl!$P$14),0),MATCH(G$9,INDIRECT(Auswahl!$Q$14),0)),"")</f>
        <v/>
      </c>
    </row>
    <row r="162" spans="1:7" ht="11.65" hidden="1" customHeight="1" x14ac:dyDescent="0.2">
      <c r="A162" s="180" t="str">
        <f ca="1">IFERROR(INDEX(INDIRECT(Auswahl!$Q$12),ROW()-17,COLUMN()),"")</f>
        <v/>
      </c>
      <c r="B162" s="180" t="str">
        <f ca="1">IFERROR(INDEX(INDIRECT(Auswahl!$Q$12),ROW()-17,COLUMN()),"")</f>
        <v/>
      </c>
      <c r="C162" s="182" t="str">
        <f ca="1">IFERROR(INDEX(INDIRECT(Auswahl!$O$14),MATCH($A162,INDIRECT(Auswahl!$P$14),0),MATCH(C$9,INDIRECT(Auswahl!$Q$14),0)),"")</f>
        <v/>
      </c>
      <c r="D162" s="178" t="str">
        <f ca="1">IFERROR(INDEX(INDIRECT(Auswahl!$O$14),MATCH($A162,INDIRECT(Auswahl!$P$14),0),MATCH(D$9,INDIRECT(Auswahl!$Q$14),0)),"")</f>
        <v/>
      </c>
      <c r="E162" s="178" t="str">
        <f ca="1">IFERROR(INDEX(INDIRECT(Auswahl!$O$14),MATCH($A162,INDIRECT(Auswahl!$P$14),0),MATCH(E$9,INDIRECT(Auswahl!$Q$14),0)),"")</f>
        <v/>
      </c>
      <c r="F162" s="178" t="str">
        <f ca="1">IFERROR(INDEX(INDIRECT(Auswahl!$O$14),MATCH($A162,INDIRECT(Auswahl!$P$14),0),MATCH(F$9,INDIRECT(Auswahl!$Q$14),0)),"")</f>
        <v/>
      </c>
      <c r="G162" s="179" t="str">
        <f ca="1">IFERROR(INDEX(INDIRECT(Auswahl!$O$14),MATCH($A162,INDIRECT(Auswahl!$P$14),0),MATCH(G$9,INDIRECT(Auswahl!$Q$14),0)),"")</f>
        <v/>
      </c>
    </row>
    <row r="163" spans="1:7" ht="11.65" hidden="1" customHeight="1" x14ac:dyDescent="0.2">
      <c r="A163" s="180" t="str">
        <f ca="1">IFERROR(INDEX(INDIRECT(Auswahl!$Q$12),ROW()-17,COLUMN()),"")</f>
        <v/>
      </c>
      <c r="B163" s="180" t="str">
        <f ca="1">IFERROR(INDEX(INDIRECT(Auswahl!$Q$12),ROW()-17,COLUMN()),"")</f>
        <v/>
      </c>
      <c r="C163" s="182" t="str">
        <f ca="1">IFERROR(INDEX(INDIRECT(Auswahl!$O$14),MATCH($A163,INDIRECT(Auswahl!$P$14),0),MATCH(C$9,INDIRECT(Auswahl!$Q$14),0)),"")</f>
        <v/>
      </c>
      <c r="D163" s="178" t="str">
        <f ca="1">IFERROR(INDEX(INDIRECT(Auswahl!$O$14),MATCH($A163,INDIRECT(Auswahl!$P$14),0),MATCH(D$9,INDIRECT(Auswahl!$Q$14),0)),"")</f>
        <v/>
      </c>
      <c r="E163" s="178" t="str">
        <f ca="1">IFERROR(INDEX(INDIRECT(Auswahl!$O$14),MATCH($A163,INDIRECT(Auswahl!$P$14),0),MATCH(E$9,INDIRECT(Auswahl!$Q$14),0)),"")</f>
        <v/>
      </c>
      <c r="F163" s="178" t="str">
        <f ca="1">IFERROR(INDEX(INDIRECT(Auswahl!$O$14),MATCH($A163,INDIRECT(Auswahl!$P$14),0),MATCH(F$9,INDIRECT(Auswahl!$Q$14),0)),"")</f>
        <v/>
      </c>
      <c r="G163" s="179" t="str">
        <f ca="1">IFERROR(INDEX(INDIRECT(Auswahl!$O$14),MATCH($A163,INDIRECT(Auswahl!$P$14),0),MATCH(G$9,INDIRECT(Auswahl!$Q$14),0)),"")</f>
        <v/>
      </c>
    </row>
    <row r="164" spans="1:7" ht="11.65" hidden="1" customHeight="1" x14ac:dyDescent="0.2">
      <c r="A164" s="180" t="str">
        <f ca="1">IFERROR(INDEX(INDIRECT(Auswahl!$Q$12),ROW()-17,COLUMN()),"")</f>
        <v/>
      </c>
      <c r="B164" s="180" t="str">
        <f ca="1">IFERROR(INDEX(INDIRECT(Auswahl!$Q$12),ROW()-17,COLUMN()),"")</f>
        <v/>
      </c>
      <c r="C164" s="182" t="str">
        <f ca="1">IFERROR(INDEX(INDIRECT(Auswahl!$O$14),MATCH($A164,INDIRECT(Auswahl!$P$14),0),MATCH(C$9,INDIRECT(Auswahl!$Q$14),0)),"")</f>
        <v/>
      </c>
      <c r="D164" s="178" t="str">
        <f ca="1">IFERROR(INDEX(INDIRECT(Auswahl!$O$14),MATCH($A164,INDIRECT(Auswahl!$P$14),0),MATCH(D$9,INDIRECT(Auswahl!$Q$14),0)),"")</f>
        <v/>
      </c>
      <c r="E164" s="178" t="str">
        <f ca="1">IFERROR(INDEX(INDIRECT(Auswahl!$O$14),MATCH($A164,INDIRECT(Auswahl!$P$14),0),MATCH(E$9,INDIRECT(Auswahl!$Q$14),0)),"")</f>
        <v/>
      </c>
      <c r="F164" s="178" t="str">
        <f ca="1">IFERROR(INDEX(INDIRECT(Auswahl!$O$14),MATCH($A164,INDIRECT(Auswahl!$P$14),0),MATCH(F$9,INDIRECT(Auswahl!$Q$14),0)),"")</f>
        <v/>
      </c>
      <c r="G164" s="179" t="str">
        <f ca="1">IFERROR(INDEX(INDIRECT(Auswahl!$O$14),MATCH($A164,INDIRECT(Auswahl!$P$14),0),MATCH(G$9,INDIRECT(Auswahl!$Q$14),0)),"")</f>
        <v/>
      </c>
    </row>
    <row r="165" spans="1:7" ht="11.65" hidden="1" customHeight="1" x14ac:dyDescent="0.2">
      <c r="A165" s="180" t="str">
        <f ca="1">IFERROR(INDEX(INDIRECT(Auswahl!$Q$12),ROW()-17,COLUMN()),"")</f>
        <v/>
      </c>
      <c r="B165" s="180" t="str">
        <f ca="1">IFERROR(INDEX(INDIRECT(Auswahl!$Q$12),ROW()-17,COLUMN()),"")</f>
        <v/>
      </c>
      <c r="C165" s="182" t="str">
        <f ca="1">IFERROR(INDEX(INDIRECT(Auswahl!$O$14),MATCH($A165,INDIRECT(Auswahl!$P$14),0),MATCH(C$9,INDIRECT(Auswahl!$Q$14),0)),"")</f>
        <v/>
      </c>
      <c r="D165" s="178" t="str">
        <f ca="1">IFERROR(INDEX(INDIRECT(Auswahl!$O$14),MATCH($A165,INDIRECT(Auswahl!$P$14),0),MATCH(D$9,INDIRECT(Auswahl!$Q$14),0)),"")</f>
        <v/>
      </c>
      <c r="E165" s="178" t="str">
        <f ca="1">IFERROR(INDEX(INDIRECT(Auswahl!$O$14),MATCH($A165,INDIRECT(Auswahl!$P$14),0),MATCH(E$9,INDIRECT(Auswahl!$Q$14),0)),"")</f>
        <v/>
      </c>
      <c r="F165" s="178" t="str">
        <f ca="1">IFERROR(INDEX(INDIRECT(Auswahl!$O$14),MATCH($A165,INDIRECT(Auswahl!$P$14),0),MATCH(F$9,INDIRECT(Auswahl!$Q$14),0)),"")</f>
        <v/>
      </c>
      <c r="G165" s="179" t="str">
        <f ca="1">IFERROR(INDEX(INDIRECT(Auswahl!$O$14),MATCH($A165,INDIRECT(Auswahl!$P$14),0),MATCH(G$9,INDIRECT(Auswahl!$Q$14),0)),"")</f>
        <v/>
      </c>
    </row>
    <row r="166" spans="1:7" ht="11.65" hidden="1" customHeight="1" x14ac:dyDescent="0.2">
      <c r="A166" s="180" t="str">
        <f ca="1">IFERROR(INDEX(INDIRECT(Auswahl!$Q$12),ROW()-17,COLUMN()),"")</f>
        <v/>
      </c>
      <c r="B166" s="180" t="str">
        <f ca="1">IFERROR(INDEX(INDIRECT(Auswahl!$Q$12),ROW()-17,COLUMN()),"")</f>
        <v/>
      </c>
      <c r="C166" s="182" t="str">
        <f ca="1">IFERROR(INDEX(INDIRECT(Auswahl!$O$14),MATCH($A166,INDIRECT(Auswahl!$P$14),0),MATCH(C$9,INDIRECT(Auswahl!$Q$14),0)),"")</f>
        <v/>
      </c>
      <c r="D166" s="178" t="str">
        <f ca="1">IFERROR(INDEX(INDIRECT(Auswahl!$O$14),MATCH($A166,INDIRECT(Auswahl!$P$14),0),MATCH(D$9,INDIRECT(Auswahl!$Q$14),0)),"")</f>
        <v/>
      </c>
      <c r="E166" s="178" t="str">
        <f ca="1">IFERROR(INDEX(INDIRECT(Auswahl!$O$14),MATCH($A166,INDIRECT(Auswahl!$P$14),0),MATCH(E$9,INDIRECT(Auswahl!$Q$14),0)),"")</f>
        <v/>
      </c>
      <c r="F166" s="178" t="str">
        <f ca="1">IFERROR(INDEX(INDIRECT(Auswahl!$O$14),MATCH($A166,INDIRECT(Auswahl!$P$14),0),MATCH(F$9,INDIRECT(Auswahl!$Q$14),0)),"")</f>
        <v/>
      </c>
      <c r="G166" s="179" t="str">
        <f ca="1">IFERROR(INDEX(INDIRECT(Auswahl!$O$14),MATCH($A166,INDIRECT(Auswahl!$P$14),0),MATCH(G$9,INDIRECT(Auswahl!$Q$14),0)),"")</f>
        <v/>
      </c>
    </row>
    <row r="167" spans="1:7" ht="11.65" hidden="1" customHeight="1" x14ac:dyDescent="0.2">
      <c r="A167" s="180" t="str">
        <f ca="1">IFERROR(INDEX(INDIRECT(Auswahl!$Q$12),ROW()-17,COLUMN()),"")</f>
        <v/>
      </c>
      <c r="B167" s="180" t="str">
        <f ca="1">IFERROR(INDEX(INDIRECT(Auswahl!$Q$12),ROW()-17,COLUMN()),"")</f>
        <v/>
      </c>
      <c r="C167" s="182" t="str">
        <f ca="1">IFERROR(INDEX(INDIRECT(Auswahl!$O$14),MATCH($A167,INDIRECT(Auswahl!$P$14),0),MATCH(C$9,INDIRECT(Auswahl!$Q$14),0)),"")</f>
        <v/>
      </c>
      <c r="D167" s="178" t="str">
        <f ca="1">IFERROR(INDEX(INDIRECT(Auswahl!$O$14),MATCH($A167,INDIRECT(Auswahl!$P$14),0),MATCH(D$9,INDIRECT(Auswahl!$Q$14),0)),"")</f>
        <v/>
      </c>
      <c r="E167" s="178" t="str">
        <f ca="1">IFERROR(INDEX(INDIRECT(Auswahl!$O$14),MATCH($A167,INDIRECT(Auswahl!$P$14),0),MATCH(E$9,INDIRECT(Auswahl!$Q$14),0)),"")</f>
        <v/>
      </c>
      <c r="F167" s="178" t="str">
        <f ca="1">IFERROR(INDEX(INDIRECT(Auswahl!$O$14),MATCH($A167,INDIRECT(Auswahl!$P$14),0),MATCH(F$9,INDIRECT(Auswahl!$Q$14),0)),"")</f>
        <v/>
      </c>
      <c r="G167" s="179" t="str">
        <f ca="1">IFERROR(INDEX(INDIRECT(Auswahl!$O$14),MATCH($A167,INDIRECT(Auswahl!$P$14),0),MATCH(G$9,INDIRECT(Auswahl!$Q$14),0)),"")</f>
        <v/>
      </c>
    </row>
    <row r="168" spans="1:7" ht="11.65" hidden="1" customHeight="1" x14ac:dyDescent="0.2">
      <c r="A168" s="180" t="str">
        <f ca="1">IFERROR(INDEX(INDIRECT(Auswahl!$Q$12),ROW()-17,COLUMN()),"")</f>
        <v/>
      </c>
      <c r="B168" s="180" t="str">
        <f ca="1">IFERROR(INDEX(INDIRECT(Auswahl!$Q$12),ROW()-17,COLUMN()),"")</f>
        <v/>
      </c>
      <c r="C168" s="182" t="str">
        <f ca="1">IFERROR(INDEX(INDIRECT(Auswahl!$O$14),MATCH($A168,INDIRECT(Auswahl!$P$14),0),MATCH(C$9,INDIRECT(Auswahl!$Q$14),0)),"")</f>
        <v/>
      </c>
      <c r="D168" s="178" t="str">
        <f ca="1">IFERROR(INDEX(INDIRECT(Auswahl!$O$14),MATCH($A168,INDIRECT(Auswahl!$P$14),0),MATCH(D$9,INDIRECT(Auswahl!$Q$14),0)),"")</f>
        <v/>
      </c>
      <c r="E168" s="178" t="str">
        <f ca="1">IFERROR(INDEX(INDIRECT(Auswahl!$O$14),MATCH($A168,INDIRECT(Auswahl!$P$14),0),MATCH(E$9,INDIRECT(Auswahl!$Q$14),0)),"")</f>
        <v/>
      </c>
      <c r="F168" s="178" t="str">
        <f ca="1">IFERROR(INDEX(INDIRECT(Auswahl!$O$14),MATCH($A168,INDIRECT(Auswahl!$P$14),0),MATCH(F$9,INDIRECT(Auswahl!$Q$14),0)),"")</f>
        <v/>
      </c>
      <c r="G168" s="179" t="str">
        <f ca="1">IFERROR(INDEX(INDIRECT(Auswahl!$O$14),MATCH($A168,INDIRECT(Auswahl!$P$14),0),MATCH(G$9,INDIRECT(Auswahl!$Q$14),0)),"")</f>
        <v/>
      </c>
    </row>
    <row r="169" spans="1:7" ht="11.65" hidden="1" customHeight="1" x14ac:dyDescent="0.2">
      <c r="A169" s="180" t="str">
        <f ca="1">IFERROR(INDEX(INDIRECT(Auswahl!$Q$12),ROW()-17,COLUMN()),"")</f>
        <v/>
      </c>
      <c r="B169" s="180" t="str">
        <f ca="1">IFERROR(INDEX(INDIRECT(Auswahl!$Q$12),ROW()-17,COLUMN()),"")</f>
        <v/>
      </c>
      <c r="C169" s="182" t="str">
        <f ca="1">IFERROR(INDEX(INDIRECT(Auswahl!$O$14),MATCH($A169,INDIRECT(Auswahl!$P$14),0),MATCH(C$9,INDIRECT(Auswahl!$Q$14),0)),"")</f>
        <v/>
      </c>
      <c r="D169" s="178" t="str">
        <f ca="1">IFERROR(INDEX(INDIRECT(Auswahl!$O$14),MATCH($A169,INDIRECT(Auswahl!$P$14),0),MATCH(D$9,INDIRECT(Auswahl!$Q$14),0)),"")</f>
        <v/>
      </c>
      <c r="E169" s="178" t="str">
        <f ca="1">IFERROR(INDEX(INDIRECT(Auswahl!$O$14),MATCH($A169,INDIRECT(Auswahl!$P$14),0),MATCH(E$9,INDIRECT(Auswahl!$Q$14),0)),"")</f>
        <v/>
      </c>
      <c r="F169" s="178" t="str">
        <f ca="1">IFERROR(INDEX(INDIRECT(Auswahl!$O$14),MATCH($A169,INDIRECT(Auswahl!$P$14),0),MATCH(F$9,INDIRECT(Auswahl!$Q$14),0)),"")</f>
        <v/>
      </c>
      <c r="G169" s="179" t="str">
        <f ca="1">IFERROR(INDEX(INDIRECT(Auswahl!$O$14),MATCH($A169,INDIRECT(Auswahl!$P$14),0),MATCH(G$9,INDIRECT(Auswahl!$Q$14),0)),"")</f>
        <v/>
      </c>
    </row>
    <row r="170" spans="1:7" ht="11.65" hidden="1" customHeight="1" x14ac:dyDescent="0.2">
      <c r="A170" s="180" t="str">
        <f ca="1">IFERROR(INDEX(INDIRECT(Auswahl!$Q$12),ROW()-17,COLUMN()),"")</f>
        <v/>
      </c>
      <c r="B170" s="180" t="str">
        <f ca="1">IFERROR(INDEX(INDIRECT(Auswahl!$Q$12),ROW()-17,COLUMN()),"")</f>
        <v/>
      </c>
      <c r="C170" s="182" t="str">
        <f ca="1">IFERROR(INDEX(INDIRECT(Auswahl!$O$14),MATCH($A170,INDIRECT(Auswahl!$P$14),0),MATCH(C$9,INDIRECT(Auswahl!$Q$14),0)),"")</f>
        <v/>
      </c>
      <c r="D170" s="178" t="str">
        <f ca="1">IFERROR(INDEX(INDIRECT(Auswahl!$O$14),MATCH($A170,INDIRECT(Auswahl!$P$14),0),MATCH(D$9,INDIRECT(Auswahl!$Q$14),0)),"")</f>
        <v/>
      </c>
      <c r="E170" s="178" t="str">
        <f ca="1">IFERROR(INDEX(INDIRECT(Auswahl!$O$14),MATCH($A170,INDIRECT(Auswahl!$P$14),0),MATCH(E$9,INDIRECT(Auswahl!$Q$14),0)),"")</f>
        <v/>
      </c>
      <c r="F170" s="178" t="str">
        <f ca="1">IFERROR(INDEX(INDIRECT(Auswahl!$O$14),MATCH($A170,INDIRECT(Auswahl!$P$14),0),MATCH(F$9,INDIRECT(Auswahl!$Q$14),0)),"")</f>
        <v/>
      </c>
      <c r="G170" s="179" t="str">
        <f ca="1">IFERROR(INDEX(INDIRECT(Auswahl!$O$14),MATCH($A170,INDIRECT(Auswahl!$P$14),0),MATCH(G$9,INDIRECT(Auswahl!$Q$14),0)),"")</f>
        <v/>
      </c>
    </row>
    <row r="171" spans="1:7" ht="11.65" hidden="1" customHeight="1" x14ac:dyDescent="0.2">
      <c r="A171" s="180" t="str">
        <f ca="1">IFERROR(INDEX(INDIRECT(Auswahl!$Q$12),ROW()-17,COLUMN()),"")</f>
        <v/>
      </c>
      <c r="B171" s="180" t="str">
        <f ca="1">IFERROR(INDEX(INDIRECT(Auswahl!$Q$12),ROW()-17,COLUMN()),"")</f>
        <v/>
      </c>
      <c r="C171" s="182" t="str">
        <f ca="1">IFERROR(INDEX(INDIRECT(Auswahl!$O$14),MATCH($A171,INDIRECT(Auswahl!$P$14),0),MATCH(C$9,INDIRECT(Auswahl!$Q$14),0)),"")</f>
        <v/>
      </c>
      <c r="D171" s="178" t="str">
        <f ca="1">IFERROR(INDEX(INDIRECT(Auswahl!$O$14),MATCH($A171,INDIRECT(Auswahl!$P$14),0),MATCH(D$9,INDIRECT(Auswahl!$Q$14),0)),"")</f>
        <v/>
      </c>
      <c r="E171" s="178" t="str">
        <f ca="1">IFERROR(INDEX(INDIRECT(Auswahl!$O$14),MATCH($A171,INDIRECT(Auswahl!$P$14),0),MATCH(E$9,INDIRECT(Auswahl!$Q$14),0)),"")</f>
        <v/>
      </c>
      <c r="F171" s="178" t="str">
        <f ca="1">IFERROR(INDEX(INDIRECT(Auswahl!$O$14),MATCH($A171,INDIRECT(Auswahl!$P$14),0),MATCH(F$9,INDIRECT(Auswahl!$Q$14),0)),"")</f>
        <v/>
      </c>
      <c r="G171" s="179" t="str">
        <f ca="1">IFERROR(INDEX(INDIRECT(Auswahl!$O$14),MATCH($A171,INDIRECT(Auswahl!$P$14),0),MATCH(G$9,INDIRECT(Auswahl!$Q$14),0)),"")</f>
        <v/>
      </c>
    </row>
    <row r="172" spans="1:7" ht="11.65" hidden="1" customHeight="1" x14ac:dyDescent="0.2">
      <c r="A172" s="180" t="str">
        <f ca="1">IFERROR(INDEX(INDIRECT(Auswahl!$Q$12),ROW()-17,COLUMN()),"")</f>
        <v/>
      </c>
      <c r="B172" s="180" t="str">
        <f ca="1">IFERROR(INDEX(INDIRECT(Auswahl!$Q$12),ROW()-17,COLUMN()),"")</f>
        <v/>
      </c>
      <c r="C172" s="182" t="str">
        <f ca="1">IFERROR(INDEX(INDIRECT(Auswahl!$O$14),MATCH($A172,INDIRECT(Auswahl!$P$14),0),MATCH(C$9,INDIRECT(Auswahl!$Q$14),0)),"")</f>
        <v/>
      </c>
      <c r="D172" s="178" t="str">
        <f ca="1">IFERROR(INDEX(INDIRECT(Auswahl!$O$14),MATCH($A172,INDIRECT(Auswahl!$P$14),0),MATCH(D$9,INDIRECT(Auswahl!$Q$14),0)),"")</f>
        <v/>
      </c>
      <c r="E172" s="178" t="str">
        <f ca="1">IFERROR(INDEX(INDIRECT(Auswahl!$O$14),MATCH($A172,INDIRECT(Auswahl!$P$14),0),MATCH(E$9,INDIRECT(Auswahl!$Q$14),0)),"")</f>
        <v/>
      </c>
      <c r="F172" s="178" t="str">
        <f ca="1">IFERROR(INDEX(INDIRECT(Auswahl!$O$14),MATCH($A172,INDIRECT(Auswahl!$P$14),0),MATCH(F$9,INDIRECT(Auswahl!$Q$14),0)),"")</f>
        <v/>
      </c>
      <c r="G172" s="179" t="str">
        <f ca="1">IFERROR(INDEX(INDIRECT(Auswahl!$O$14),MATCH($A172,INDIRECT(Auswahl!$P$14),0),MATCH(G$9,INDIRECT(Auswahl!$Q$14),0)),"")</f>
        <v/>
      </c>
    </row>
    <row r="173" spans="1:7" ht="11.65" hidden="1" customHeight="1" x14ac:dyDescent="0.2">
      <c r="A173" s="180" t="str">
        <f ca="1">IFERROR(INDEX(INDIRECT(Auswahl!$Q$12),ROW()-17,COLUMN()),"")</f>
        <v/>
      </c>
      <c r="B173" s="180" t="str">
        <f ca="1">IFERROR(INDEX(INDIRECT(Auswahl!$Q$12),ROW()-17,COLUMN()),"")</f>
        <v/>
      </c>
      <c r="C173" s="182" t="str">
        <f ca="1">IFERROR(INDEX(INDIRECT(Auswahl!$O$14),MATCH($A173,INDIRECT(Auswahl!$P$14),0),MATCH(C$9,INDIRECT(Auswahl!$Q$14),0)),"")</f>
        <v/>
      </c>
      <c r="D173" s="178" t="str">
        <f ca="1">IFERROR(INDEX(INDIRECT(Auswahl!$O$14),MATCH($A173,INDIRECT(Auswahl!$P$14),0),MATCH(D$9,INDIRECT(Auswahl!$Q$14),0)),"")</f>
        <v/>
      </c>
      <c r="E173" s="178" t="str">
        <f ca="1">IFERROR(INDEX(INDIRECT(Auswahl!$O$14),MATCH($A173,INDIRECT(Auswahl!$P$14),0),MATCH(E$9,INDIRECT(Auswahl!$Q$14),0)),"")</f>
        <v/>
      </c>
      <c r="F173" s="178" t="str">
        <f ca="1">IFERROR(INDEX(INDIRECT(Auswahl!$O$14),MATCH($A173,INDIRECT(Auswahl!$P$14),0),MATCH(F$9,INDIRECT(Auswahl!$Q$14),0)),"")</f>
        <v/>
      </c>
      <c r="G173" s="179" t="str">
        <f ca="1">IFERROR(INDEX(INDIRECT(Auswahl!$O$14),MATCH($A173,INDIRECT(Auswahl!$P$14),0),MATCH(G$9,INDIRECT(Auswahl!$Q$14),0)),"")</f>
        <v/>
      </c>
    </row>
    <row r="174" spans="1:7" ht="11.65" hidden="1" customHeight="1" x14ac:dyDescent="0.2">
      <c r="A174" s="180" t="str">
        <f ca="1">IFERROR(INDEX(INDIRECT(Auswahl!$Q$12),ROW()-17,COLUMN()),"")</f>
        <v/>
      </c>
      <c r="B174" s="180" t="str">
        <f ca="1">IFERROR(INDEX(INDIRECT(Auswahl!$Q$12),ROW()-17,COLUMN()),"")</f>
        <v/>
      </c>
      <c r="C174" s="182" t="str">
        <f ca="1">IFERROR(INDEX(INDIRECT(Auswahl!$O$14),MATCH($A174,INDIRECT(Auswahl!$P$14),0),MATCH(C$9,INDIRECT(Auswahl!$Q$14),0)),"")</f>
        <v/>
      </c>
      <c r="D174" s="178" t="str">
        <f ca="1">IFERROR(INDEX(INDIRECT(Auswahl!$O$14),MATCH($A174,INDIRECT(Auswahl!$P$14),0),MATCH(D$9,INDIRECT(Auswahl!$Q$14),0)),"")</f>
        <v/>
      </c>
      <c r="E174" s="178" t="str">
        <f ca="1">IFERROR(INDEX(INDIRECT(Auswahl!$O$14),MATCH($A174,INDIRECT(Auswahl!$P$14),0),MATCH(E$9,INDIRECT(Auswahl!$Q$14),0)),"")</f>
        <v/>
      </c>
      <c r="F174" s="178" t="str">
        <f ca="1">IFERROR(INDEX(INDIRECT(Auswahl!$O$14),MATCH($A174,INDIRECT(Auswahl!$P$14),0),MATCH(F$9,INDIRECT(Auswahl!$Q$14),0)),"")</f>
        <v/>
      </c>
      <c r="G174" s="179" t="str">
        <f ca="1">IFERROR(INDEX(INDIRECT(Auswahl!$O$14),MATCH($A174,INDIRECT(Auswahl!$P$14),0),MATCH(G$9,INDIRECT(Auswahl!$Q$14),0)),"")</f>
        <v/>
      </c>
    </row>
    <row r="175" spans="1:7" ht="11.65" hidden="1" customHeight="1" x14ac:dyDescent="0.2">
      <c r="A175" s="180" t="str">
        <f ca="1">IFERROR(INDEX(INDIRECT(Auswahl!$Q$12),ROW()-17,COLUMN()),"")</f>
        <v/>
      </c>
      <c r="B175" s="180" t="str">
        <f ca="1">IFERROR(INDEX(INDIRECT(Auswahl!$Q$12),ROW()-17,COLUMN()),"")</f>
        <v/>
      </c>
      <c r="C175" s="182" t="str">
        <f ca="1">IFERROR(INDEX(INDIRECT(Auswahl!$O$14),MATCH($A175,INDIRECT(Auswahl!$P$14),0),MATCH(C$9,INDIRECT(Auswahl!$Q$14),0)),"")</f>
        <v/>
      </c>
      <c r="D175" s="178" t="str">
        <f ca="1">IFERROR(INDEX(INDIRECT(Auswahl!$O$14),MATCH($A175,INDIRECT(Auswahl!$P$14),0),MATCH(D$9,INDIRECT(Auswahl!$Q$14),0)),"")</f>
        <v/>
      </c>
      <c r="E175" s="178" t="str">
        <f ca="1">IFERROR(INDEX(INDIRECT(Auswahl!$O$14),MATCH($A175,INDIRECT(Auswahl!$P$14),0),MATCH(E$9,INDIRECT(Auswahl!$Q$14),0)),"")</f>
        <v/>
      </c>
      <c r="F175" s="178" t="str">
        <f ca="1">IFERROR(INDEX(INDIRECT(Auswahl!$O$14),MATCH($A175,INDIRECT(Auswahl!$P$14),0),MATCH(F$9,INDIRECT(Auswahl!$Q$14),0)),"")</f>
        <v/>
      </c>
      <c r="G175" s="179" t="str">
        <f ca="1">IFERROR(INDEX(INDIRECT(Auswahl!$O$14),MATCH($A175,INDIRECT(Auswahl!$P$14),0),MATCH(G$9,INDIRECT(Auswahl!$Q$14),0)),"")</f>
        <v/>
      </c>
    </row>
    <row r="176" spans="1:7" ht="11.65" hidden="1" customHeight="1" x14ac:dyDescent="0.2">
      <c r="A176" s="180" t="str">
        <f ca="1">IFERROR(INDEX(INDIRECT(Auswahl!$Q$12),ROW()-17,COLUMN()),"")</f>
        <v/>
      </c>
      <c r="B176" s="180" t="str">
        <f ca="1">IFERROR(INDEX(INDIRECT(Auswahl!$Q$12),ROW()-17,COLUMN()),"")</f>
        <v/>
      </c>
      <c r="C176" s="182" t="str">
        <f ca="1">IFERROR(INDEX(INDIRECT(Auswahl!$O$14),MATCH($A176,INDIRECT(Auswahl!$P$14),0),MATCH(C$9,INDIRECT(Auswahl!$Q$14),0)),"")</f>
        <v/>
      </c>
      <c r="D176" s="178" t="str">
        <f ca="1">IFERROR(INDEX(INDIRECT(Auswahl!$O$14),MATCH($A176,INDIRECT(Auswahl!$P$14),0),MATCH(D$9,INDIRECT(Auswahl!$Q$14),0)),"")</f>
        <v/>
      </c>
      <c r="E176" s="178" t="str">
        <f ca="1">IFERROR(INDEX(INDIRECT(Auswahl!$O$14),MATCH($A176,INDIRECT(Auswahl!$P$14),0),MATCH(E$9,INDIRECT(Auswahl!$Q$14),0)),"")</f>
        <v/>
      </c>
      <c r="F176" s="178" t="str">
        <f ca="1">IFERROR(INDEX(INDIRECT(Auswahl!$O$14),MATCH($A176,INDIRECT(Auswahl!$P$14),0),MATCH(F$9,INDIRECT(Auswahl!$Q$14),0)),"")</f>
        <v/>
      </c>
      <c r="G176" s="179" t="str">
        <f ca="1">IFERROR(INDEX(INDIRECT(Auswahl!$O$14),MATCH($A176,INDIRECT(Auswahl!$P$14),0),MATCH(G$9,INDIRECT(Auswahl!$Q$14),0)),"")</f>
        <v/>
      </c>
    </row>
    <row r="177" spans="1:7" ht="11.65" hidden="1" customHeight="1" x14ac:dyDescent="0.2">
      <c r="A177" s="180" t="str">
        <f ca="1">IFERROR(INDEX(INDIRECT(Auswahl!$Q$12),ROW()-17,COLUMN()),"")</f>
        <v/>
      </c>
      <c r="B177" s="180" t="str">
        <f ca="1">IFERROR(INDEX(INDIRECT(Auswahl!$Q$12),ROW()-17,COLUMN()),"")</f>
        <v/>
      </c>
      <c r="C177" s="182" t="str">
        <f ca="1">IFERROR(INDEX(INDIRECT(Auswahl!$O$14),MATCH($A177,INDIRECT(Auswahl!$P$14),0),MATCH(C$9,INDIRECT(Auswahl!$Q$14),0)),"")</f>
        <v/>
      </c>
      <c r="D177" s="178" t="str">
        <f ca="1">IFERROR(INDEX(INDIRECT(Auswahl!$O$14),MATCH($A177,INDIRECT(Auswahl!$P$14),0),MATCH(D$9,INDIRECT(Auswahl!$Q$14),0)),"")</f>
        <v/>
      </c>
      <c r="E177" s="178" t="str">
        <f ca="1">IFERROR(INDEX(INDIRECT(Auswahl!$O$14),MATCH($A177,INDIRECT(Auswahl!$P$14),0),MATCH(E$9,INDIRECT(Auswahl!$Q$14),0)),"")</f>
        <v/>
      </c>
      <c r="F177" s="178" t="str">
        <f ca="1">IFERROR(INDEX(INDIRECT(Auswahl!$O$14),MATCH($A177,INDIRECT(Auswahl!$P$14),0),MATCH(F$9,INDIRECT(Auswahl!$Q$14),0)),"")</f>
        <v/>
      </c>
      <c r="G177" s="179" t="str">
        <f ca="1">IFERROR(INDEX(INDIRECT(Auswahl!$O$14),MATCH($A177,INDIRECT(Auswahl!$P$14),0),MATCH(G$9,INDIRECT(Auswahl!$Q$14),0)),"")</f>
        <v/>
      </c>
    </row>
    <row r="178" spans="1:7" ht="11.65" hidden="1" customHeight="1" x14ac:dyDescent="0.2">
      <c r="A178" s="180" t="str">
        <f ca="1">IFERROR(INDEX(INDIRECT(Auswahl!$Q$12),ROW()-17,COLUMN()),"")</f>
        <v/>
      </c>
      <c r="B178" s="180" t="str">
        <f ca="1">IFERROR(INDEX(INDIRECT(Auswahl!$Q$12),ROW()-17,COLUMN()),"")</f>
        <v/>
      </c>
      <c r="C178" s="182" t="str">
        <f ca="1">IFERROR(INDEX(INDIRECT(Auswahl!$O$14),MATCH($A178,INDIRECT(Auswahl!$P$14),0),MATCH(C$9,INDIRECT(Auswahl!$Q$14),0)),"")</f>
        <v/>
      </c>
      <c r="D178" s="178" t="str">
        <f ca="1">IFERROR(INDEX(INDIRECT(Auswahl!$O$14),MATCH($A178,INDIRECT(Auswahl!$P$14),0),MATCH(D$9,INDIRECT(Auswahl!$Q$14),0)),"")</f>
        <v/>
      </c>
      <c r="E178" s="178" t="str">
        <f ca="1">IFERROR(INDEX(INDIRECT(Auswahl!$O$14),MATCH($A178,INDIRECT(Auswahl!$P$14),0),MATCH(E$9,INDIRECT(Auswahl!$Q$14),0)),"")</f>
        <v/>
      </c>
      <c r="F178" s="178" t="str">
        <f ca="1">IFERROR(INDEX(INDIRECT(Auswahl!$O$14),MATCH($A178,INDIRECT(Auswahl!$P$14),0),MATCH(F$9,INDIRECT(Auswahl!$Q$14),0)),"")</f>
        <v/>
      </c>
      <c r="G178" s="179" t="str">
        <f ca="1">IFERROR(INDEX(INDIRECT(Auswahl!$O$14),MATCH($A178,INDIRECT(Auswahl!$P$14),0),MATCH(G$9,INDIRECT(Auswahl!$Q$14),0)),"")</f>
        <v/>
      </c>
    </row>
    <row r="179" spans="1:7" ht="11.65" hidden="1" customHeight="1" x14ac:dyDescent="0.2">
      <c r="A179" s="180" t="str">
        <f ca="1">IFERROR(INDEX(INDIRECT(Auswahl!$Q$12),ROW()-17,COLUMN()),"")</f>
        <v/>
      </c>
      <c r="B179" s="180" t="str">
        <f ca="1">IFERROR(INDEX(INDIRECT(Auswahl!$Q$12),ROW()-17,COLUMN()),"")</f>
        <v/>
      </c>
      <c r="C179" s="182" t="str">
        <f ca="1">IFERROR(INDEX(INDIRECT(Auswahl!$O$14),MATCH($A179,INDIRECT(Auswahl!$P$14),0),MATCH(C$9,INDIRECT(Auswahl!$Q$14),0)),"")</f>
        <v/>
      </c>
      <c r="D179" s="178" t="str">
        <f ca="1">IFERROR(INDEX(INDIRECT(Auswahl!$O$14),MATCH($A179,INDIRECT(Auswahl!$P$14),0),MATCH(D$9,INDIRECT(Auswahl!$Q$14),0)),"")</f>
        <v/>
      </c>
      <c r="E179" s="178" t="str">
        <f ca="1">IFERROR(INDEX(INDIRECT(Auswahl!$O$14),MATCH($A179,INDIRECT(Auswahl!$P$14),0),MATCH(E$9,INDIRECT(Auswahl!$Q$14),0)),"")</f>
        <v/>
      </c>
      <c r="F179" s="178" t="str">
        <f ca="1">IFERROR(INDEX(INDIRECT(Auswahl!$O$14),MATCH($A179,INDIRECT(Auswahl!$P$14),0),MATCH(F$9,INDIRECT(Auswahl!$Q$14),0)),"")</f>
        <v/>
      </c>
      <c r="G179" s="179" t="str">
        <f ca="1">IFERROR(INDEX(INDIRECT(Auswahl!$O$14),MATCH($A179,INDIRECT(Auswahl!$P$14),0),MATCH(G$9,INDIRECT(Auswahl!$Q$14),0)),"")</f>
        <v/>
      </c>
    </row>
    <row r="180" spans="1:7" ht="11.65" hidden="1" customHeight="1" x14ac:dyDescent="0.2">
      <c r="A180" s="180" t="str">
        <f ca="1">IFERROR(INDEX(INDIRECT(Auswahl!$Q$12),ROW()-17,COLUMN()),"")</f>
        <v/>
      </c>
      <c r="B180" s="180" t="str">
        <f ca="1">IFERROR(INDEX(INDIRECT(Auswahl!$Q$12),ROW()-17,COLUMN()),"")</f>
        <v/>
      </c>
      <c r="C180" s="182" t="str">
        <f ca="1">IFERROR(INDEX(INDIRECT(Auswahl!$O$14),MATCH($A180,INDIRECT(Auswahl!$P$14),0),MATCH(C$9,INDIRECT(Auswahl!$Q$14),0)),"")</f>
        <v/>
      </c>
      <c r="D180" s="178" t="str">
        <f ca="1">IFERROR(INDEX(INDIRECT(Auswahl!$O$14),MATCH($A180,INDIRECT(Auswahl!$P$14),0),MATCH(D$9,INDIRECT(Auswahl!$Q$14),0)),"")</f>
        <v/>
      </c>
      <c r="E180" s="178" t="str">
        <f ca="1">IFERROR(INDEX(INDIRECT(Auswahl!$O$14),MATCH($A180,INDIRECT(Auswahl!$P$14),0),MATCH(E$9,INDIRECT(Auswahl!$Q$14),0)),"")</f>
        <v/>
      </c>
      <c r="F180" s="178" t="str">
        <f ca="1">IFERROR(INDEX(INDIRECT(Auswahl!$O$14),MATCH($A180,INDIRECT(Auswahl!$P$14),0),MATCH(F$9,INDIRECT(Auswahl!$Q$14),0)),"")</f>
        <v/>
      </c>
      <c r="G180" s="179" t="str">
        <f ca="1">IFERROR(INDEX(INDIRECT(Auswahl!$O$14),MATCH($A180,INDIRECT(Auswahl!$P$14),0),MATCH(G$9,INDIRECT(Auswahl!$Q$14),0)),"")</f>
        <v/>
      </c>
    </row>
    <row r="181" spans="1:7" ht="11.65" hidden="1" customHeight="1" x14ac:dyDescent="0.2">
      <c r="A181" s="180" t="str">
        <f ca="1">IFERROR(INDEX(INDIRECT(Auswahl!$Q$12),ROW()-17,COLUMN()),"")</f>
        <v/>
      </c>
      <c r="B181" s="180" t="str">
        <f ca="1">IFERROR(INDEX(INDIRECT(Auswahl!$Q$12),ROW()-17,COLUMN()),"")</f>
        <v/>
      </c>
      <c r="C181" s="182" t="str">
        <f ca="1">IFERROR(INDEX(INDIRECT(Auswahl!$O$14),MATCH($A181,INDIRECT(Auswahl!$P$14),0),MATCH(C$9,INDIRECT(Auswahl!$Q$14),0)),"")</f>
        <v/>
      </c>
      <c r="D181" s="178" t="str">
        <f ca="1">IFERROR(INDEX(INDIRECT(Auswahl!$O$14),MATCH($A181,INDIRECT(Auswahl!$P$14),0),MATCH(D$9,INDIRECT(Auswahl!$Q$14),0)),"")</f>
        <v/>
      </c>
      <c r="E181" s="178" t="str">
        <f ca="1">IFERROR(INDEX(INDIRECT(Auswahl!$O$14),MATCH($A181,INDIRECT(Auswahl!$P$14),0),MATCH(E$9,INDIRECT(Auswahl!$Q$14),0)),"")</f>
        <v/>
      </c>
      <c r="F181" s="178" t="str">
        <f ca="1">IFERROR(INDEX(INDIRECT(Auswahl!$O$14),MATCH($A181,INDIRECT(Auswahl!$P$14),0),MATCH(F$9,INDIRECT(Auswahl!$Q$14),0)),"")</f>
        <v/>
      </c>
      <c r="G181" s="179" t="str">
        <f ca="1">IFERROR(INDEX(INDIRECT(Auswahl!$O$14),MATCH($A181,INDIRECT(Auswahl!$P$14),0),MATCH(G$9,INDIRECT(Auswahl!$Q$14),0)),"")</f>
        <v/>
      </c>
    </row>
    <row r="182" spans="1:7" ht="11.65" hidden="1" customHeight="1" x14ac:dyDescent="0.2">
      <c r="A182" s="180" t="str">
        <f ca="1">IFERROR(INDEX(INDIRECT(Auswahl!$Q$12),ROW()-17,COLUMN()),"")</f>
        <v/>
      </c>
      <c r="B182" s="180" t="str">
        <f ca="1">IFERROR(INDEX(INDIRECT(Auswahl!$Q$12),ROW()-17,COLUMN()),"")</f>
        <v/>
      </c>
      <c r="C182" s="182" t="str">
        <f ca="1">IFERROR(INDEX(INDIRECT(Auswahl!$O$14),MATCH($A182,INDIRECT(Auswahl!$P$14),0),MATCH(C$9,INDIRECT(Auswahl!$Q$14),0)),"")</f>
        <v/>
      </c>
      <c r="D182" s="178" t="str">
        <f ca="1">IFERROR(INDEX(INDIRECT(Auswahl!$O$14),MATCH($A182,INDIRECT(Auswahl!$P$14),0),MATCH(D$9,INDIRECT(Auswahl!$Q$14),0)),"")</f>
        <v/>
      </c>
      <c r="E182" s="178" t="str">
        <f ca="1">IFERROR(INDEX(INDIRECT(Auswahl!$O$14),MATCH($A182,INDIRECT(Auswahl!$P$14),0),MATCH(E$9,INDIRECT(Auswahl!$Q$14),0)),"")</f>
        <v/>
      </c>
      <c r="F182" s="178" t="str">
        <f ca="1">IFERROR(INDEX(INDIRECT(Auswahl!$O$14),MATCH($A182,INDIRECT(Auswahl!$P$14),0),MATCH(F$9,INDIRECT(Auswahl!$Q$14),0)),"")</f>
        <v/>
      </c>
      <c r="G182" s="179" t="str">
        <f ca="1">IFERROR(INDEX(INDIRECT(Auswahl!$O$14),MATCH($A182,INDIRECT(Auswahl!$P$14),0),MATCH(G$9,INDIRECT(Auswahl!$Q$14),0)),"")</f>
        <v/>
      </c>
    </row>
    <row r="183" spans="1:7" ht="11.65" hidden="1" customHeight="1" x14ac:dyDescent="0.2">
      <c r="A183" s="180" t="str">
        <f ca="1">IFERROR(INDEX(INDIRECT(Auswahl!$Q$12),ROW()-17,COLUMN()),"")</f>
        <v/>
      </c>
      <c r="B183" s="180" t="str">
        <f ca="1">IFERROR(INDEX(INDIRECT(Auswahl!$Q$12),ROW()-17,COLUMN()),"")</f>
        <v/>
      </c>
      <c r="C183" s="182" t="str">
        <f ca="1">IFERROR(INDEX(INDIRECT(Auswahl!$O$14),MATCH($A183,INDIRECT(Auswahl!$P$14),0),MATCH(C$9,INDIRECT(Auswahl!$Q$14),0)),"")</f>
        <v/>
      </c>
      <c r="D183" s="178" t="str">
        <f ca="1">IFERROR(INDEX(INDIRECT(Auswahl!$O$14),MATCH($A183,INDIRECT(Auswahl!$P$14),0),MATCH(D$9,INDIRECT(Auswahl!$Q$14),0)),"")</f>
        <v/>
      </c>
      <c r="E183" s="178" t="str">
        <f ca="1">IFERROR(INDEX(INDIRECT(Auswahl!$O$14),MATCH($A183,INDIRECT(Auswahl!$P$14),0),MATCH(E$9,INDIRECT(Auswahl!$Q$14),0)),"")</f>
        <v/>
      </c>
      <c r="F183" s="178" t="str">
        <f ca="1">IFERROR(INDEX(INDIRECT(Auswahl!$O$14),MATCH($A183,INDIRECT(Auswahl!$P$14),0),MATCH(F$9,INDIRECT(Auswahl!$Q$14),0)),"")</f>
        <v/>
      </c>
      <c r="G183" s="179" t="str">
        <f ca="1">IFERROR(INDEX(INDIRECT(Auswahl!$O$14),MATCH($A183,INDIRECT(Auswahl!$P$14),0),MATCH(G$9,INDIRECT(Auswahl!$Q$14),0)),"")</f>
        <v/>
      </c>
    </row>
    <row r="184" spans="1:7" ht="11.65" hidden="1" customHeight="1" x14ac:dyDescent="0.2">
      <c r="A184" s="180" t="str">
        <f ca="1">IFERROR(INDEX(INDIRECT(Auswahl!$Q$12),ROW()-17,COLUMN()),"")</f>
        <v/>
      </c>
      <c r="B184" s="180" t="str">
        <f ca="1">IFERROR(INDEX(INDIRECT(Auswahl!$Q$12),ROW()-17,COLUMN()),"")</f>
        <v/>
      </c>
      <c r="C184" s="182" t="str">
        <f ca="1">IFERROR(INDEX(INDIRECT(Auswahl!$O$14),MATCH($A184,INDIRECT(Auswahl!$P$14),0),MATCH(C$9,INDIRECT(Auswahl!$Q$14),0)),"")</f>
        <v/>
      </c>
      <c r="D184" s="178" t="str">
        <f ca="1">IFERROR(INDEX(INDIRECT(Auswahl!$O$14),MATCH($A184,INDIRECT(Auswahl!$P$14),0),MATCH(D$9,INDIRECT(Auswahl!$Q$14),0)),"")</f>
        <v/>
      </c>
      <c r="E184" s="178" t="str">
        <f ca="1">IFERROR(INDEX(INDIRECT(Auswahl!$O$14),MATCH($A184,INDIRECT(Auswahl!$P$14),0),MATCH(E$9,INDIRECT(Auswahl!$Q$14),0)),"")</f>
        <v/>
      </c>
      <c r="F184" s="178" t="str">
        <f ca="1">IFERROR(INDEX(INDIRECT(Auswahl!$O$14),MATCH($A184,INDIRECT(Auswahl!$P$14),0),MATCH(F$9,INDIRECT(Auswahl!$Q$14),0)),"")</f>
        <v/>
      </c>
      <c r="G184" s="179" t="str">
        <f ca="1">IFERROR(INDEX(INDIRECT(Auswahl!$O$14),MATCH($A184,INDIRECT(Auswahl!$P$14),0),MATCH(G$9,INDIRECT(Auswahl!$Q$14),0)),"")</f>
        <v/>
      </c>
    </row>
    <row r="185" spans="1:7" ht="11.65" hidden="1" customHeight="1" x14ac:dyDescent="0.2">
      <c r="A185" s="180" t="str">
        <f ca="1">IFERROR(INDEX(INDIRECT(Auswahl!$Q$12),ROW()-17,COLUMN()),"")</f>
        <v/>
      </c>
      <c r="B185" s="180" t="str">
        <f ca="1">IFERROR(INDEX(INDIRECT(Auswahl!$Q$12),ROW()-17,COLUMN()),"")</f>
        <v/>
      </c>
      <c r="C185" s="182" t="str">
        <f ca="1">IFERROR(INDEX(INDIRECT(Auswahl!$O$14),MATCH($A185,INDIRECT(Auswahl!$P$14),0),MATCH(C$9,INDIRECT(Auswahl!$Q$14),0)),"")</f>
        <v/>
      </c>
      <c r="D185" s="178" t="str">
        <f ca="1">IFERROR(INDEX(INDIRECT(Auswahl!$O$14),MATCH($A185,INDIRECT(Auswahl!$P$14),0),MATCH(D$9,INDIRECT(Auswahl!$Q$14),0)),"")</f>
        <v/>
      </c>
      <c r="E185" s="178" t="str">
        <f ca="1">IFERROR(INDEX(INDIRECT(Auswahl!$O$14),MATCH($A185,INDIRECT(Auswahl!$P$14),0),MATCH(E$9,INDIRECT(Auswahl!$Q$14),0)),"")</f>
        <v/>
      </c>
      <c r="F185" s="178" t="str">
        <f ca="1">IFERROR(INDEX(INDIRECT(Auswahl!$O$14),MATCH($A185,INDIRECT(Auswahl!$P$14),0),MATCH(F$9,INDIRECT(Auswahl!$Q$14),0)),"")</f>
        <v/>
      </c>
      <c r="G185" s="179" t="str">
        <f ca="1">IFERROR(INDEX(INDIRECT(Auswahl!$O$14),MATCH($A185,INDIRECT(Auswahl!$P$14),0),MATCH(G$9,INDIRECT(Auswahl!$Q$14),0)),"")</f>
        <v/>
      </c>
    </row>
    <row r="186" spans="1:7" ht="11.65" hidden="1" customHeight="1" x14ac:dyDescent="0.2">
      <c r="A186" s="180" t="str">
        <f ca="1">IFERROR(INDEX(INDIRECT(Auswahl!$Q$12),ROW()-17,COLUMN()),"")</f>
        <v/>
      </c>
      <c r="B186" s="180" t="str">
        <f ca="1">IFERROR(INDEX(INDIRECT(Auswahl!$Q$12),ROW()-17,COLUMN()),"")</f>
        <v/>
      </c>
      <c r="C186" s="182" t="str">
        <f ca="1">IFERROR(INDEX(INDIRECT(Auswahl!$O$14),MATCH($A186,INDIRECT(Auswahl!$P$14),0),MATCH(C$9,INDIRECT(Auswahl!$Q$14),0)),"")</f>
        <v/>
      </c>
      <c r="D186" s="178" t="str">
        <f ca="1">IFERROR(INDEX(INDIRECT(Auswahl!$O$14),MATCH($A186,INDIRECT(Auswahl!$P$14),0),MATCH(D$9,INDIRECT(Auswahl!$Q$14),0)),"")</f>
        <v/>
      </c>
      <c r="E186" s="178" t="str">
        <f ca="1">IFERROR(INDEX(INDIRECT(Auswahl!$O$14),MATCH($A186,INDIRECT(Auswahl!$P$14),0),MATCH(E$9,INDIRECT(Auswahl!$Q$14),0)),"")</f>
        <v/>
      </c>
      <c r="F186" s="178" t="str">
        <f ca="1">IFERROR(INDEX(INDIRECT(Auswahl!$O$14),MATCH($A186,INDIRECT(Auswahl!$P$14),0),MATCH(F$9,INDIRECT(Auswahl!$Q$14),0)),"")</f>
        <v/>
      </c>
      <c r="G186" s="179" t="str">
        <f ca="1">IFERROR(INDEX(INDIRECT(Auswahl!$O$14),MATCH($A186,INDIRECT(Auswahl!$P$14),0),MATCH(G$9,INDIRECT(Auswahl!$Q$14),0)),"")</f>
        <v/>
      </c>
    </row>
    <row r="187" spans="1:7" ht="11.65" hidden="1" customHeight="1" x14ac:dyDescent="0.2">
      <c r="A187" s="180" t="str">
        <f ca="1">IFERROR(INDEX(INDIRECT(Auswahl!$Q$12),ROW()-17,COLUMN()),"")</f>
        <v/>
      </c>
      <c r="B187" s="180" t="str">
        <f ca="1">IFERROR(INDEX(INDIRECT(Auswahl!$Q$12),ROW()-17,COLUMN()),"")</f>
        <v/>
      </c>
      <c r="C187" s="182" t="str">
        <f ca="1">IFERROR(INDEX(INDIRECT(Auswahl!$O$14),MATCH($A187,INDIRECT(Auswahl!$P$14),0),MATCH(C$9,INDIRECT(Auswahl!$Q$14),0)),"")</f>
        <v/>
      </c>
      <c r="D187" s="178" t="str">
        <f ca="1">IFERROR(INDEX(INDIRECT(Auswahl!$O$14),MATCH($A187,INDIRECT(Auswahl!$P$14),0),MATCH(D$9,INDIRECT(Auswahl!$Q$14),0)),"")</f>
        <v/>
      </c>
      <c r="E187" s="178" t="str">
        <f ca="1">IFERROR(INDEX(INDIRECT(Auswahl!$O$14),MATCH($A187,INDIRECT(Auswahl!$P$14),0),MATCH(E$9,INDIRECT(Auswahl!$Q$14),0)),"")</f>
        <v/>
      </c>
      <c r="F187" s="178" t="str">
        <f ca="1">IFERROR(INDEX(INDIRECT(Auswahl!$O$14),MATCH($A187,INDIRECT(Auswahl!$P$14),0),MATCH(F$9,INDIRECT(Auswahl!$Q$14),0)),"")</f>
        <v/>
      </c>
      <c r="G187" s="179" t="str">
        <f ca="1">IFERROR(INDEX(INDIRECT(Auswahl!$O$14),MATCH($A187,INDIRECT(Auswahl!$P$14),0),MATCH(G$9,INDIRECT(Auswahl!$Q$14),0)),"")</f>
        <v/>
      </c>
    </row>
    <row r="188" spans="1:7" ht="11.65" hidden="1" customHeight="1" x14ac:dyDescent="0.2">
      <c r="A188" s="180" t="str">
        <f ca="1">IFERROR(INDEX(INDIRECT(Auswahl!$Q$12),ROW()-17,COLUMN()),"")</f>
        <v/>
      </c>
      <c r="B188" s="180" t="str">
        <f ca="1">IFERROR(INDEX(INDIRECT(Auswahl!$Q$12),ROW()-17,COLUMN()),"")</f>
        <v/>
      </c>
      <c r="C188" s="182" t="str">
        <f ca="1">IFERROR(INDEX(INDIRECT(Auswahl!$O$14),MATCH($A188,INDIRECT(Auswahl!$P$14),0),MATCH(C$9,INDIRECT(Auswahl!$Q$14),0)),"")</f>
        <v/>
      </c>
      <c r="D188" s="178" t="str">
        <f ca="1">IFERROR(INDEX(INDIRECT(Auswahl!$O$14),MATCH($A188,INDIRECT(Auswahl!$P$14),0),MATCH(D$9,INDIRECT(Auswahl!$Q$14),0)),"")</f>
        <v/>
      </c>
      <c r="E188" s="178" t="str">
        <f ca="1">IFERROR(INDEX(INDIRECT(Auswahl!$O$14),MATCH($A188,INDIRECT(Auswahl!$P$14),0),MATCH(E$9,INDIRECT(Auswahl!$Q$14),0)),"")</f>
        <v/>
      </c>
      <c r="F188" s="178" t="str">
        <f ca="1">IFERROR(INDEX(INDIRECT(Auswahl!$O$14),MATCH($A188,INDIRECT(Auswahl!$P$14),0),MATCH(F$9,INDIRECT(Auswahl!$Q$14),0)),"")</f>
        <v/>
      </c>
      <c r="G188" s="179" t="str">
        <f ca="1">IFERROR(INDEX(INDIRECT(Auswahl!$O$14),MATCH($A188,INDIRECT(Auswahl!$P$14),0),MATCH(G$9,INDIRECT(Auswahl!$Q$14),0)),"")</f>
        <v/>
      </c>
    </row>
    <row r="189" spans="1:7" ht="11.65" hidden="1" customHeight="1" x14ac:dyDescent="0.2">
      <c r="A189" s="180" t="str">
        <f ca="1">IFERROR(INDEX(INDIRECT(Auswahl!$Q$12),ROW()-17,COLUMN()),"")</f>
        <v/>
      </c>
      <c r="B189" s="180" t="str">
        <f ca="1">IFERROR(INDEX(INDIRECT(Auswahl!$Q$12),ROW()-17,COLUMN()),"")</f>
        <v/>
      </c>
      <c r="C189" s="182" t="str">
        <f ca="1">IFERROR(INDEX(INDIRECT(Auswahl!$O$14),MATCH($A189,INDIRECT(Auswahl!$P$14),0),MATCH(C$9,INDIRECT(Auswahl!$Q$14),0)),"")</f>
        <v/>
      </c>
      <c r="D189" s="178" t="str">
        <f ca="1">IFERROR(INDEX(INDIRECT(Auswahl!$O$14),MATCH($A189,INDIRECT(Auswahl!$P$14),0),MATCH(D$9,INDIRECT(Auswahl!$Q$14),0)),"")</f>
        <v/>
      </c>
      <c r="E189" s="178" t="str">
        <f ca="1">IFERROR(INDEX(INDIRECT(Auswahl!$O$14),MATCH($A189,INDIRECT(Auswahl!$P$14),0),MATCH(E$9,INDIRECT(Auswahl!$Q$14),0)),"")</f>
        <v/>
      </c>
      <c r="F189" s="178" t="str">
        <f ca="1">IFERROR(INDEX(INDIRECT(Auswahl!$O$14),MATCH($A189,INDIRECT(Auswahl!$P$14),0),MATCH(F$9,INDIRECT(Auswahl!$Q$14),0)),"")</f>
        <v/>
      </c>
      <c r="G189" s="179" t="str">
        <f ca="1">IFERROR(INDEX(INDIRECT(Auswahl!$O$14),MATCH($A189,INDIRECT(Auswahl!$P$14),0),MATCH(G$9,INDIRECT(Auswahl!$Q$14),0)),"")</f>
        <v/>
      </c>
    </row>
    <row r="190" spans="1:7" ht="11.65" hidden="1" customHeight="1" x14ac:dyDescent="0.2">
      <c r="A190" s="180" t="str">
        <f ca="1">IFERROR(INDEX(INDIRECT(Auswahl!$Q$12),ROW()-17,COLUMN()),"")</f>
        <v/>
      </c>
      <c r="B190" s="180" t="str">
        <f ca="1">IFERROR(INDEX(INDIRECT(Auswahl!$Q$12),ROW()-17,COLUMN()),"")</f>
        <v/>
      </c>
      <c r="C190" s="182" t="str">
        <f ca="1">IFERROR(INDEX(INDIRECT(Auswahl!$O$14),MATCH($A190,INDIRECT(Auswahl!$P$14),0),MATCH(C$9,INDIRECT(Auswahl!$Q$14),0)),"")</f>
        <v/>
      </c>
      <c r="D190" s="178" t="str">
        <f ca="1">IFERROR(INDEX(INDIRECT(Auswahl!$O$14),MATCH($A190,INDIRECT(Auswahl!$P$14),0),MATCH(D$9,INDIRECT(Auswahl!$Q$14),0)),"")</f>
        <v/>
      </c>
      <c r="E190" s="178" t="str">
        <f ca="1">IFERROR(INDEX(INDIRECT(Auswahl!$O$14),MATCH($A190,INDIRECT(Auswahl!$P$14),0),MATCH(E$9,INDIRECT(Auswahl!$Q$14),0)),"")</f>
        <v/>
      </c>
      <c r="F190" s="178" t="str">
        <f ca="1">IFERROR(INDEX(INDIRECT(Auswahl!$O$14),MATCH($A190,INDIRECT(Auswahl!$P$14),0),MATCH(F$9,INDIRECT(Auswahl!$Q$14),0)),"")</f>
        <v/>
      </c>
      <c r="G190" s="179" t="str">
        <f ca="1">IFERROR(INDEX(INDIRECT(Auswahl!$O$14),MATCH($A190,INDIRECT(Auswahl!$P$14),0),MATCH(G$9,INDIRECT(Auswahl!$Q$14),0)),"")</f>
        <v/>
      </c>
    </row>
    <row r="191" spans="1:7" ht="11.65" hidden="1" customHeight="1" x14ac:dyDescent="0.2">
      <c r="A191" s="180" t="str">
        <f ca="1">IFERROR(INDEX(INDIRECT(Auswahl!$Q$12),ROW()-17,COLUMN()),"")</f>
        <v/>
      </c>
      <c r="B191" s="180" t="str">
        <f ca="1">IFERROR(INDEX(INDIRECT(Auswahl!$Q$12),ROW()-17,COLUMN()),"")</f>
        <v/>
      </c>
      <c r="C191" s="182" t="str">
        <f ca="1">IFERROR(INDEX(INDIRECT(Auswahl!$O$14),MATCH($A191,INDIRECT(Auswahl!$P$14),0),MATCH(C$9,INDIRECT(Auswahl!$Q$14),0)),"")</f>
        <v/>
      </c>
      <c r="D191" s="178" t="str">
        <f ca="1">IFERROR(INDEX(INDIRECT(Auswahl!$O$14),MATCH($A191,INDIRECT(Auswahl!$P$14),0),MATCH(D$9,INDIRECT(Auswahl!$Q$14),0)),"")</f>
        <v/>
      </c>
      <c r="E191" s="178" t="str">
        <f ca="1">IFERROR(INDEX(INDIRECT(Auswahl!$O$14),MATCH($A191,INDIRECT(Auswahl!$P$14),0),MATCH(E$9,INDIRECT(Auswahl!$Q$14),0)),"")</f>
        <v/>
      </c>
      <c r="F191" s="178" t="str">
        <f ca="1">IFERROR(INDEX(INDIRECT(Auswahl!$O$14),MATCH($A191,INDIRECT(Auswahl!$P$14),0),MATCH(F$9,INDIRECT(Auswahl!$Q$14),0)),"")</f>
        <v/>
      </c>
      <c r="G191" s="179" t="str">
        <f ca="1">IFERROR(INDEX(INDIRECT(Auswahl!$O$14),MATCH($A191,INDIRECT(Auswahl!$P$14),0),MATCH(G$9,INDIRECT(Auswahl!$Q$14),0)),"")</f>
        <v/>
      </c>
    </row>
    <row r="192" spans="1:7" ht="11.65" hidden="1" customHeight="1" x14ac:dyDescent="0.2">
      <c r="A192" s="180" t="str">
        <f ca="1">IFERROR(INDEX(INDIRECT(Auswahl!$Q$12),ROW()-17,COLUMN()),"")</f>
        <v/>
      </c>
      <c r="B192" s="180" t="str">
        <f ca="1">IFERROR(INDEX(INDIRECT(Auswahl!$Q$12),ROW()-17,COLUMN()),"")</f>
        <v/>
      </c>
      <c r="C192" s="182" t="str">
        <f ca="1">IFERROR(INDEX(INDIRECT(Auswahl!$O$14),MATCH($A192,INDIRECT(Auswahl!$P$14),0),MATCH(C$9,INDIRECT(Auswahl!$Q$14),0)),"")</f>
        <v/>
      </c>
      <c r="D192" s="178" t="str">
        <f ca="1">IFERROR(INDEX(INDIRECT(Auswahl!$O$14),MATCH($A192,INDIRECT(Auswahl!$P$14),0),MATCH(D$9,INDIRECT(Auswahl!$Q$14),0)),"")</f>
        <v/>
      </c>
      <c r="E192" s="178" t="str">
        <f ca="1">IFERROR(INDEX(INDIRECT(Auswahl!$O$14),MATCH($A192,INDIRECT(Auswahl!$P$14),0),MATCH(E$9,INDIRECT(Auswahl!$Q$14),0)),"")</f>
        <v/>
      </c>
      <c r="F192" s="178" t="str">
        <f ca="1">IFERROR(INDEX(INDIRECT(Auswahl!$O$14),MATCH($A192,INDIRECT(Auswahl!$P$14),0),MATCH(F$9,INDIRECT(Auswahl!$Q$14),0)),"")</f>
        <v/>
      </c>
      <c r="G192" s="179" t="str">
        <f ca="1">IFERROR(INDEX(INDIRECT(Auswahl!$O$14),MATCH($A192,INDIRECT(Auswahl!$P$14),0),MATCH(G$9,INDIRECT(Auswahl!$Q$14),0)),"")</f>
        <v/>
      </c>
    </row>
    <row r="193" spans="1:7" ht="11.65" hidden="1" customHeight="1" x14ac:dyDescent="0.2">
      <c r="A193" s="180" t="str">
        <f ca="1">IFERROR(INDEX(INDIRECT(Auswahl!$Q$12),ROW()-17,COLUMN()),"")</f>
        <v/>
      </c>
      <c r="B193" s="180" t="str">
        <f ca="1">IFERROR(INDEX(INDIRECT(Auswahl!$Q$12),ROW()-17,COLUMN()),"")</f>
        <v/>
      </c>
      <c r="C193" s="182" t="str">
        <f ca="1">IFERROR(INDEX(INDIRECT(Auswahl!$O$14),MATCH($A193,INDIRECT(Auswahl!$P$14),0),MATCH(C$9,INDIRECT(Auswahl!$Q$14),0)),"")</f>
        <v/>
      </c>
      <c r="D193" s="178" t="str">
        <f ca="1">IFERROR(INDEX(INDIRECT(Auswahl!$O$14),MATCH($A193,INDIRECT(Auswahl!$P$14),0),MATCH(D$9,INDIRECT(Auswahl!$Q$14),0)),"")</f>
        <v/>
      </c>
      <c r="E193" s="178" t="str">
        <f ca="1">IFERROR(INDEX(INDIRECT(Auswahl!$O$14),MATCH($A193,INDIRECT(Auswahl!$P$14),0),MATCH(E$9,INDIRECT(Auswahl!$Q$14),0)),"")</f>
        <v/>
      </c>
      <c r="F193" s="178" t="str">
        <f ca="1">IFERROR(INDEX(INDIRECT(Auswahl!$O$14),MATCH($A193,INDIRECT(Auswahl!$P$14),0),MATCH(F$9,INDIRECT(Auswahl!$Q$14),0)),"")</f>
        <v/>
      </c>
      <c r="G193" s="179" t="str">
        <f ca="1">IFERROR(INDEX(INDIRECT(Auswahl!$O$14),MATCH($A193,INDIRECT(Auswahl!$P$14),0),MATCH(G$9,INDIRECT(Auswahl!$Q$14),0)),"")</f>
        <v/>
      </c>
    </row>
    <row r="194" spans="1:7" ht="11.65" hidden="1" customHeight="1" x14ac:dyDescent="0.2">
      <c r="A194" s="180" t="str">
        <f ca="1">IFERROR(INDEX(INDIRECT(Auswahl!$Q$12),ROW()-17,COLUMN()),"")</f>
        <v/>
      </c>
      <c r="B194" s="180" t="str">
        <f ca="1">IFERROR(INDEX(INDIRECT(Auswahl!$Q$12),ROW()-17,COLUMN()),"")</f>
        <v/>
      </c>
      <c r="C194" s="182" t="str">
        <f ca="1">IFERROR(INDEX(INDIRECT(Auswahl!$O$14),MATCH($A194,INDIRECT(Auswahl!$P$14),0),MATCH(C$9,INDIRECT(Auswahl!$Q$14),0)),"")</f>
        <v/>
      </c>
      <c r="D194" s="178" t="str">
        <f ca="1">IFERROR(INDEX(INDIRECT(Auswahl!$O$14),MATCH($A194,INDIRECT(Auswahl!$P$14),0),MATCH(D$9,INDIRECT(Auswahl!$Q$14),0)),"")</f>
        <v/>
      </c>
      <c r="E194" s="178" t="str">
        <f ca="1">IFERROR(INDEX(INDIRECT(Auswahl!$O$14),MATCH($A194,INDIRECT(Auswahl!$P$14),0),MATCH(E$9,INDIRECT(Auswahl!$Q$14),0)),"")</f>
        <v/>
      </c>
      <c r="F194" s="178" t="str">
        <f ca="1">IFERROR(INDEX(INDIRECT(Auswahl!$O$14),MATCH($A194,INDIRECT(Auswahl!$P$14),0),MATCH(F$9,INDIRECT(Auswahl!$Q$14),0)),"")</f>
        <v/>
      </c>
      <c r="G194" s="179" t="str">
        <f ca="1">IFERROR(INDEX(INDIRECT(Auswahl!$O$14),MATCH($A194,INDIRECT(Auswahl!$P$14),0),MATCH(G$9,INDIRECT(Auswahl!$Q$14),0)),"")</f>
        <v/>
      </c>
    </row>
    <row r="195" spans="1:7" ht="11.65" hidden="1" customHeight="1" x14ac:dyDescent="0.2">
      <c r="A195" s="180" t="str">
        <f ca="1">IFERROR(INDEX(INDIRECT(Auswahl!$Q$12),ROW()-17,COLUMN()),"")</f>
        <v/>
      </c>
      <c r="B195" s="180" t="str">
        <f ca="1">IFERROR(INDEX(INDIRECT(Auswahl!$Q$12),ROW()-17,COLUMN()),"")</f>
        <v/>
      </c>
      <c r="C195" s="182" t="str">
        <f ca="1">IFERROR(INDEX(INDIRECT(Auswahl!$O$14),MATCH($A195,INDIRECT(Auswahl!$P$14),0),MATCH(C$9,INDIRECT(Auswahl!$Q$14),0)),"")</f>
        <v/>
      </c>
      <c r="D195" s="178" t="str">
        <f ca="1">IFERROR(INDEX(INDIRECT(Auswahl!$O$14),MATCH($A195,INDIRECT(Auswahl!$P$14),0),MATCH(D$9,INDIRECT(Auswahl!$Q$14),0)),"")</f>
        <v/>
      </c>
      <c r="E195" s="178" t="str">
        <f ca="1">IFERROR(INDEX(INDIRECT(Auswahl!$O$14),MATCH($A195,INDIRECT(Auswahl!$P$14),0),MATCH(E$9,INDIRECT(Auswahl!$Q$14),0)),"")</f>
        <v/>
      </c>
      <c r="F195" s="178" t="str">
        <f ca="1">IFERROR(INDEX(INDIRECT(Auswahl!$O$14),MATCH($A195,INDIRECT(Auswahl!$P$14),0),MATCH(F$9,INDIRECT(Auswahl!$Q$14),0)),"")</f>
        <v/>
      </c>
      <c r="G195" s="179" t="str">
        <f ca="1">IFERROR(INDEX(INDIRECT(Auswahl!$O$14),MATCH($A195,INDIRECT(Auswahl!$P$14),0),MATCH(G$9,INDIRECT(Auswahl!$Q$14),0)),"")</f>
        <v/>
      </c>
    </row>
    <row r="196" spans="1:7" ht="11.65" hidden="1" customHeight="1" x14ac:dyDescent="0.2">
      <c r="A196" s="180" t="str">
        <f ca="1">IFERROR(INDEX(INDIRECT(Auswahl!$Q$12),ROW()-17,COLUMN()),"")</f>
        <v/>
      </c>
      <c r="B196" s="180" t="str">
        <f ca="1">IFERROR(INDEX(INDIRECT(Auswahl!$Q$12),ROW()-17,COLUMN()),"")</f>
        <v/>
      </c>
      <c r="C196" s="182" t="str">
        <f ca="1">IFERROR(INDEX(INDIRECT(Auswahl!$O$14),MATCH($A196,INDIRECT(Auswahl!$P$14),0),MATCH(C$9,INDIRECT(Auswahl!$Q$14),0)),"")</f>
        <v/>
      </c>
      <c r="D196" s="178" t="str">
        <f ca="1">IFERROR(INDEX(INDIRECT(Auswahl!$O$14),MATCH($A196,INDIRECT(Auswahl!$P$14),0),MATCH(D$9,INDIRECT(Auswahl!$Q$14),0)),"")</f>
        <v/>
      </c>
      <c r="E196" s="178" t="str">
        <f ca="1">IFERROR(INDEX(INDIRECT(Auswahl!$O$14),MATCH($A196,INDIRECT(Auswahl!$P$14),0),MATCH(E$9,INDIRECT(Auswahl!$Q$14),0)),"")</f>
        <v/>
      </c>
      <c r="F196" s="178" t="str">
        <f ca="1">IFERROR(INDEX(INDIRECT(Auswahl!$O$14),MATCH($A196,INDIRECT(Auswahl!$P$14),0),MATCH(F$9,INDIRECT(Auswahl!$Q$14),0)),"")</f>
        <v/>
      </c>
      <c r="G196" s="179" t="str">
        <f ca="1">IFERROR(INDEX(INDIRECT(Auswahl!$O$14),MATCH($A196,INDIRECT(Auswahl!$P$14),0),MATCH(G$9,INDIRECT(Auswahl!$Q$14),0)),"")</f>
        <v/>
      </c>
    </row>
    <row r="197" spans="1:7" ht="11.65" hidden="1" customHeight="1" x14ac:dyDescent="0.2">
      <c r="A197" s="180" t="str">
        <f ca="1">IFERROR(INDEX(INDIRECT(Auswahl!$Q$12),ROW()-17,COLUMN()),"")</f>
        <v/>
      </c>
      <c r="B197" s="180" t="str">
        <f ca="1">IFERROR(INDEX(INDIRECT(Auswahl!$Q$12),ROW()-17,COLUMN()),"")</f>
        <v/>
      </c>
      <c r="C197" s="182" t="str">
        <f ca="1">IFERROR(INDEX(INDIRECT(Auswahl!$O$14),MATCH($A197,INDIRECT(Auswahl!$P$14),0),MATCH(C$9,INDIRECT(Auswahl!$Q$14),0)),"")</f>
        <v/>
      </c>
      <c r="D197" s="178" t="str">
        <f ca="1">IFERROR(INDEX(INDIRECT(Auswahl!$O$14),MATCH($A197,INDIRECT(Auswahl!$P$14),0),MATCH(D$9,INDIRECT(Auswahl!$Q$14),0)),"")</f>
        <v/>
      </c>
      <c r="E197" s="178" t="str">
        <f ca="1">IFERROR(INDEX(INDIRECT(Auswahl!$O$14),MATCH($A197,INDIRECT(Auswahl!$P$14),0),MATCH(E$9,INDIRECT(Auswahl!$Q$14),0)),"")</f>
        <v/>
      </c>
      <c r="F197" s="178" t="str">
        <f ca="1">IFERROR(INDEX(INDIRECT(Auswahl!$O$14),MATCH($A197,INDIRECT(Auswahl!$P$14),0),MATCH(F$9,INDIRECT(Auswahl!$Q$14),0)),"")</f>
        <v/>
      </c>
      <c r="G197" s="179" t="str">
        <f ca="1">IFERROR(INDEX(INDIRECT(Auswahl!$O$14),MATCH($A197,INDIRECT(Auswahl!$P$14),0),MATCH(G$9,INDIRECT(Auswahl!$Q$14),0)),"")</f>
        <v/>
      </c>
    </row>
    <row r="198" spans="1:7" ht="11.65" hidden="1" customHeight="1" x14ac:dyDescent="0.2">
      <c r="A198" s="180" t="str">
        <f ca="1">IFERROR(INDEX(INDIRECT(Auswahl!$Q$12),ROW()-17,COLUMN()),"")</f>
        <v/>
      </c>
      <c r="B198" s="180" t="str">
        <f ca="1">IFERROR(INDEX(INDIRECT(Auswahl!$Q$12),ROW()-17,COLUMN()),"")</f>
        <v/>
      </c>
      <c r="C198" s="182" t="str">
        <f ca="1">IFERROR(INDEX(INDIRECT(Auswahl!$O$14),MATCH($A198,INDIRECT(Auswahl!$P$14),0),MATCH(C$9,INDIRECT(Auswahl!$Q$14),0)),"")</f>
        <v/>
      </c>
      <c r="D198" s="178" t="str">
        <f ca="1">IFERROR(INDEX(INDIRECT(Auswahl!$O$14),MATCH($A198,INDIRECT(Auswahl!$P$14),0),MATCH(D$9,INDIRECT(Auswahl!$Q$14),0)),"")</f>
        <v/>
      </c>
      <c r="E198" s="178" t="str">
        <f ca="1">IFERROR(INDEX(INDIRECT(Auswahl!$O$14),MATCH($A198,INDIRECT(Auswahl!$P$14),0),MATCH(E$9,INDIRECT(Auswahl!$Q$14),0)),"")</f>
        <v/>
      </c>
      <c r="F198" s="178" t="str">
        <f ca="1">IFERROR(INDEX(INDIRECT(Auswahl!$O$14),MATCH($A198,INDIRECT(Auswahl!$P$14),0),MATCH(F$9,INDIRECT(Auswahl!$Q$14),0)),"")</f>
        <v/>
      </c>
      <c r="G198" s="179" t="str">
        <f ca="1">IFERROR(INDEX(INDIRECT(Auswahl!$O$14),MATCH($A198,INDIRECT(Auswahl!$P$14),0),MATCH(G$9,INDIRECT(Auswahl!$Q$14),0)),"")</f>
        <v/>
      </c>
    </row>
    <row r="199" spans="1:7" ht="11.65" hidden="1" customHeight="1" x14ac:dyDescent="0.2">
      <c r="A199" s="180" t="str">
        <f ca="1">IFERROR(INDEX(INDIRECT(Auswahl!$Q$12),ROW()-17,COLUMN()),"")</f>
        <v/>
      </c>
      <c r="B199" s="180" t="str">
        <f ca="1">IFERROR(INDEX(INDIRECT(Auswahl!$Q$12),ROW()-17,COLUMN()),"")</f>
        <v/>
      </c>
      <c r="C199" s="182" t="str">
        <f ca="1">IFERROR(INDEX(INDIRECT(Auswahl!$O$14),MATCH($A199,INDIRECT(Auswahl!$P$14),0),MATCH(C$9,INDIRECT(Auswahl!$Q$14),0)),"")</f>
        <v/>
      </c>
      <c r="D199" s="178" t="str">
        <f ca="1">IFERROR(INDEX(INDIRECT(Auswahl!$O$14),MATCH($A199,INDIRECT(Auswahl!$P$14),0),MATCH(D$9,INDIRECT(Auswahl!$Q$14),0)),"")</f>
        <v/>
      </c>
      <c r="E199" s="178" t="str">
        <f ca="1">IFERROR(INDEX(INDIRECT(Auswahl!$O$14),MATCH($A199,INDIRECT(Auswahl!$P$14),0),MATCH(E$9,INDIRECT(Auswahl!$Q$14),0)),"")</f>
        <v/>
      </c>
      <c r="F199" s="178" t="str">
        <f ca="1">IFERROR(INDEX(INDIRECT(Auswahl!$O$14),MATCH($A199,INDIRECT(Auswahl!$P$14),0),MATCH(F$9,INDIRECT(Auswahl!$Q$14),0)),"")</f>
        <v/>
      </c>
      <c r="G199" s="179" t="str">
        <f ca="1">IFERROR(INDEX(INDIRECT(Auswahl!$O$14),MATCH($A199,INDIRECT(Auswahl!$P$14),0),MATCH(G$9,INDIRECT(Auswahl!$Q$14),0)),"")</f>
        <v/>
      </c>
    </row>
    <row r="200" spans="1:7" ht="11.65" hidden="1" customHeight="1" x14ac:dyDescent="0.2">
      <c r="A200" s="180" t="str">
        <f ca="1">IFERROR(INDEX(INDIRECT(Auswahl!$Q$12),ROW()-17,COLUMN()),"")</f>
        <v/>
      </c>
      <c r="B200" s="180" t="str">
        <f ca="1">IFERROR(INDEX(INDIRECT(Auswahl!$Q$12),ROW()-17,COLUMN()),"")</f>
        <v/>
      </c>
      <c r="C200" s="182" t="str">
        <f ca="1">IFERROR(INDEX(INDIRECT(Auswahl!$O$14),MATCH($A200,INDIRECT(Auswahl!$P$14),0),MATCH(C$9,INDIRECT(Auswahl!$Q$14),0)),"")</f>
        <v/>
      </c>
      <c r="D200" s="178" t="str">
        <f ca="1">IFERROR(INDEX(INDIRECT(Auswahl!$O$14),MATCH($A200,INDIRECT(Auswahl!$P$14),0),MATCH(D$9,INDIRECT(Auswahl!$Q$14),0)),"")</f>
        <v/>
      </c>
      <c r="E200" s="178" t="str">
        <f ca="1">IFERROR(INDEX(INDIRECT(Auswahl!$O$14),MATCH($A200,INDIRECT(Auswahl!$P$14),0),MATCH(E$9,INDIRECT(Auswahl!$Q$14),0)),"")</f>
        <v/>
      </c>
      <c r="F200" s="178" t="str">
        <f ca="1">IFERROR(INDEX(INDIRECT(Auswahl!$O$14),MATCH($A200,INDIRECT(Auswahl!$P$14),0),MATCH(F$9,INDIRECT(Auswahl!$Q$14),0)),"")</f>
        <v/>
      </c>
      <c r="G200" s="179" t="str">
        <f ca="1">IFERROR(INDEX(INDIRECT(Auswahl!$O$14),MATCH($A200,INDIRECT(Auswahl!$P$14),0),MATCH(G$9,INDIRECT(Auswahl!$Q$14),0)),"")</f>
        <v/>
      </c>
    </row>
    <row r="201" spans="1:7" ht="11.65" hidden="1" customHeight="1" x14ac:dyDescent="0.2">
      <c r="A201" s="180" t="str">
        <f ca="1">IFERROR(INDEX(INDIRECT(Auswahl!$Q$12),ROW()-17,COLUMN()),"")</f>
        <v/>
      </c>
      <c r="B201" s="180" t="str">
        <f ca="1">IFERROR(INDEX(INDIRECT(Auswahl!$Q$12),ROW()-17,COLUMN()),"")</f>
        <v/>
      </c>
      <c r="C201" s="182" t="str">
        <f ca="1">IFERROR(INDEX(INDIRECT(Auswahl!$O$14),MATCH($A201,INDIRECT(Auswahl!$P$14),0),MATCH(C$9,INDIRECT(Auswahl!$Q$14),0)),"")</f>
        <v/>
      </c>
      <c r="D201" s="178" t="str">
        <f ca="1">IFERROR(INDEX(INDIRECT(Auswahl!$O$14),MATCH($A201,INDIRECT(Auswahl!$P$14),0),MATCH(D$9,INDIRECT(Auswahl!$Q$14),0)),"")</f>
        <v/>
      </c>
      <c r="E201" s="178" t="str">
        <f ca="1">IFERROR(INDEX(INDIRECT(Auswahl!$O$14),MATCH($A201,INDIRECT(Auswahl!$P$14),0),MATCH(E$9,INDIRECT(Auswahl!$Q$14),0)),"")</f>
        <v/>
      </c>
      <c r="F201" s="178" t="str">
        <f ca="1">IFERROR(INDEX(INDIRECT(Auswahl!$O$14),MATCH($A201,INDIRECT(Auswahl!$P$14),0),MATCH(F$9,INDIRECT(Auswahl!$Q$14),0)),"")</f>
        <v/>
      </c>
      <c r="G201" s="179" t="str">
        <f ca="1">IFERROR(INDEX(INDIRECT(Auswahl!$O$14),MATCH($A201,INDIRECT(Auswahl!$P$14),0),MATCH(G$9,INDIRECT(Auswahl!$Q$14),0)),"")</f>
        <v/>
      </c>
    </row>
    <row r="202" spans="1:7" ht="11.65" hidden="1" customHeight="1" x14ac:dyDescent="0.2">
      <c r="A202" s="180" t="str">
        <f ca="1">IFERROR(INDEX(INDIRECT(Auswahl!$Q$12),ROW()-17,COLUMN()),"")</f>
        <v/>
      </c>
      <c r="B202" s="180" t="str">
        <f ca="1">IFERROR(INDEX(INDIRECT(Auswahl!$Q$12),ROW()-17,COLUMN()),"")</f>
        <v/>
      </c>
      <c r="C202" s="182" t="str">
        <f ca="1">IFERROR(INDEX(INDIRECT(Auswahl!$O$14),MATCH($A202,INDIRECT(Auswahl!$P$14),0),MATCH(C$9,INDIRECT(Auswahl!$Q$14),0)),"")</f>
        <v/>
      </c>
      <c r="D202" s="178" t="str">
        <f ca="1">IFERROR(INDEX(INDIRECT(Auswahl!$O$14),MATCH($A202,INDIRECT(Auswahl!$P$14),0),MATCH(D$9,INDIRECT(Auswahl!$Q$14),0)),"")</f>
        <v/>
      </c>
      <c r="E202" s="178" t="str">
        <f ca="1">IFERROR(INDEX(INDIRECT(Auswahl!$O$14),MATCH($A202,INDIRECT(Auswahl!$P$14),0),MATCH(E$9,INDIRECT(Auswahl!$Q$14),0)),"")</f>
        <v/>
      </c>
      <c r="F202" s="178" t="str">
        <f ca="1">IFERROR(INDEX(INDIRECT(Auswahl!$O$14),MATCH($A202,INDIRECT(Auswahl!$P$14),0),MATCH(F$9,INDIRECT(Auswahl!$Q$14),0)),"")</f>
        <v/>
      </c>
      <c r="G202" s="179" t="str">
        <f ca="1">IFERROR(INDEX(INDIRECT(Auswahl!$O$14),MATCH($A202,INDIRECT(Auswahl!$P$14),0),MATCH(G$9,INDIRECT(Auswahl!$Q$14),0)),"")</f>
        <v/>
      </c>
    </row>
    <row r="203" spans="1:7" ht="11.65" hidden="1" customHeight="1" x14ac:dyDescent="0.2">
      <c r="A203" s="180" t="str">
        <f ca="1">IFERROR(INDEX(INDIRECT(Auswahl!$Q$12),ROW()-17,COLUMN()),"")</f>
        <v/>
      </c>
      <c r="B203" s="180" t="str">
        <f ca="1">IFERROR(INDEX(INDIRECT(Auswahl!$Q$12),ROW()-17,COLUMN()),"")</f>
        <v/>
      </c>
      <c r="C203" s="182" t="str">
        <f ca="1">IFERROR(INDEX(INDIRECT(Auswahl!$O$14),MATCH($A203,INDIRECT(Auswahl!$P$14),0),MATCH(C$9,INDIRECT(Auswahl!$Q$14),0)),"")</f>
        <v/>
      </c>
      <c r="D203" s="178" t="str">
        <f ca="1">IFERROR(INDEX(INDIRECT(Auswahl!$O$14),MATCH($A203,INDIRECT(Auswahl!$P$14),0),MATCH(D$9,INDIRECT(Auswahl!$Q$14),0)),"")</f>
        <v/>
      </c>
      <c r="E203" s="178" t="str">
        <f ca="1">IFERROR(INDEX(INDIRECT(Auswahl!$O$14),MATCH($A203,INDIRECT(Auswahl!$P$14),0),MATCH(E$9,INDIRECT(Auswahl!$Q$14),0)),"")</f>
        <v/>
      </c>
      <c r="F203" s="178" t="str">
        <f ca="1">IFERROR(INDEX(INDIRECT(Auswahl!$O$14),MATCH($A203,INDIRECT(Auswahl!$P$14),0),MATCH(F$9,INDIRECT(Auswahl!$Q$14),0)),"")</f>
        <v/>
      </c>
      <c r="G203" s="179" t="str">
        <f ca="1">IFERROR(INDEX(INDIRECT(Auswahl!$O$14),MATCH($A203,INDIRECT(Auswahl!$P$14),0),MATCH(G$9,INDIRECT(Auswahl!$Q$14),0)),"")</f>
        <v/>
      </c>
    </row>
    <row r="204" spans="1:7" ht="11.65" hidden="1" customHeight="1" x14ac:dyDescent="0.2">
      <c r="A204" s="180" t="str">
        <f ca="1">IFERROR(INDEX(INDIRECT(Auswahl!$Q$12),ROW()-17,COLUMN()),"")</f>
        <v/>
      </c>
      <c r="B204" s="180" t="str">
        <f ca="1">IFERROR(INDEX(INDIRECT(Auswahl!$Q$12),ROW()-17,COLUMN()),"")</f>
        <v/>
      </c>
      <c r="C204" s="182" t="str">
        <f ca="1">IFERROR(INDEX(INDIRECT(Auswahl!$O$14),MATCH($A204,INDIRECT(Auswahl!$P$14),0),MATCH(C$9,INDIRECT(Auswahl!$Q$14),0)),"")</f>
        <v/>
      </c>
      <c r="D204" s="178" t="str">
        <f ca="1">IFERROR(INDEX(INDIRECT(Auswahl!$O$14),MATCH($A204,INDIRECT(Auswahl!$P$14),0),MATCH(D$9,INDIRECT(Auswahl!$Q$14),0)),"")</f>
        <v/>
      </c>
      <c r="E204" s="178" t="str">
        <f ca="1">IFERROR(INDEX(INDIRECT(Auswahl!$O$14),MATCH($A204,INDIRECT(Auswahl!$P$14),0),MATCH(E$9,INDIRECT(Auswahl!$Q$14),0)),"")</f>
        <v/>
      </c>
      <c r="F204" s="178" t="str">
        <f ca="1">IFERROR(INDEX(INDIRECT(Auswahl!$O$14),MATCH($A204,INDIRECT(Auswahl!$P$14),0),MATCH(F$9,INDIRECT(Auswahl!$Q$14),0)),"")</f>
        <v/>
      </c>
      <c r="G204" s="179" t="str">
        <f ca="1">IFERROR(INDEX(INDIRECT(Auswahl!$O$14),MATCH($A204,INDIRECT(Auswahl!$P$14),0),MATCH(G$9,INDIRECT(Auswahl!$Q$14),0)),"")</f>
        <v/>
      </c>
    </row>
    <row r="205" spans="1:7" ht="11.65" hidden="1" customHeight="1" x14ac:dyDescent="0.2">
      <c r="A205" s="180" t="str">
        <f ca="1">IFERROR(INDEX(INDIRECT(Auswahl!$Q$12),ROW()-17,COLUMN()),"")</f>
        <v/>
      </c>
      <c r="B205" s="180" t="str">
        <f ca="1">IFERROR(INDEX(INDIRECT(Auswahl!$Q$12),ROW()-17,COLUMN()),"")</f>
        <v/>
      </c>
      <c r="C205" s="182" t="str">
        <f ca="1">IFERROR(INDEX(INDIRECT(Auswahl!$O$14),MATCH($A205,INDIRECT(Auswahl!$P$14),0),MATCH(C$9,INDIRECT(Auswahl!$Q$14),0)),"")</f>
        <v/>
      </c>
      <c r="D205" s="178" t="str">
        <f ca="1">IFERROR(INDEX(INDIRECT(Auswahl!$O$14),MATCH($A205,INDIRECT(Auswahl!$P$14),0),MATCH(D$9,INDIRECT(Auswahl!$Q$14),0)),"")</f>
        <v/>
      </c>
      <c r="E205" s="178" t="str">
        <f ca="1">IFERROR(INDEX(INDIRECT(Auswahl!$O$14),MATCH($A205,INDIRECT(Auswahl!$P$14),0),MATCH(E$9,INDIRECT(Auswahl!$Q$14),0)),"")</f>
        <v/>
      </c>
      <c r="F205" s="178" t="str">
        <f ca="1">IFERROR(INDEX(INDIRECT(Auswahl!$O$14),MATCH($A205,INDIRECT(Auswahl!$P$14),0),MATCH(F$9,INDIRECT(Auswahl!$Q$14),0)),"")</f>
        <v/>
      </c>
      <c r="G205" s="179" t="str">
        <f ca="1">IFERROR(INDEX(INDIRECT(Auswahl!$O$14),MATCH($A205,INDIRECT(Auswahl!$P$14),0),MATCH(G$9,INDIRECT(Auswahl!$Q$14),0)),"")</f>
        <v/>
      </c>
    </row>
    <row r="206" spans="1:7" ht="11.65" hidden="1" customHeight="1" x14ac:dyDescent="0.2">
      <c r="A206" s="180" t="str">
        <f ca="1">IFERROR(INDEX(INDIRECT(Auswahl!$Q$12),ROW()-17,COLUMN()),"")</f>
        <v/>
      </c>
      <c r="B206" s="180" t="str">
        <f ca="1">IFERROR(INDEX(INDIRECT(Auswahl!$Q$12),ROW()-17,COLUMN()),"")</f>
        <v/>
      </c>
      <c r="C206" s="182" t="str">
        <f ca="1">IFERROR(INDEX(INDIRECT(Auswahl!$O$14),MATCH($A206,INDIRECT(Auswahl!$P$14),0),MATCH(C$9,INDIRECT(Auswahl!$Q$14),0)),"")</f>
        <v/>
      </c>
      <c r="D206" s="178" t="str">
        <f ca="1">IFERROR(INDEX(INDIRECT(Auswahl!$O$14),MATCH($A206,INDIRECT(Auswahl!$P$14),0),MATCH(D$9,INDIRECT(Auswahl!$Q$14),0)),"")</f>
        <v/>
      </c>
      <c r="E206" s="178" t="str">
        <f ca="1">IFERROR(INDEX(INDIRECT(Auswahl!$O$14),MATCH($A206,INDIRECT(Auswahl!$P$14),0),MATCH(E$9,INDIRECT(Auswahl!$Q$14),0)),"")</f>
        <v/>
      </c>
      <c r="F206" s="178" t="str">
        <f ca="1">IFERROR(INDEX(INDIRECT(Auswahl!$O$14),MATCH($A206,INDIRECT(Auswahl!$P$14),0),MATCH(F$9,INDIRECT(Auswahl!$Q$14),0)),"")</f>
        <v/>
      </c>
      <c r="G206" s="179" t="str">
        <f ca="1">IFERROR(INDEX(INDIRECT(Auswahl!$O$14),MATCH($A206,INDIRECT(Auswahl!$P$14),0),MATCH(G$9,INDIRECT(Auswahl!$Q$14),0)),"")</f>
        <v/>
      </c>
    </row>
    <row r="207" spans="1:7" ht="11.65" hidden="1" customHeight="1" x14ac:dyDescent="0.2">
      <c r="A207" s="180" t="str">
        <f ca="1">IFERROR(INDEX(INDIRECT(Auswahl!$Q$12),ROW()-17,COLUMN()),"")</f>
        <v/>
      </c>
      <c r="B207" s="180" t="str">
        <f ca="1">IFERROR(INDEX(INDIRECT(Auswahl!$Q$12),ROW()-17,COLUMN()),"")</f>
        <v/>
      </c>
      <c r="C207" s="182" t="str">
        <f ca="1">IFERROR(INDEX(INDIRECT(Auswahl!$O$14),MATCH($A207,INDIRECT(Auswahl!$P$14),0),MATCH(C$9,INDIRECT(Auswahl!$Q$14),0)),"")</f>
        <v/>
      </c>
      <c r="D207" s="178" t="str">
        <f ca="1">IFERROR(INDEX(INDIRECT(Auswahl!$O$14),MATCH($A207,INDIRECT(Auswahl!$P$14),0),MATCH(D$9,INDIRECT(Auswahl!$Q$14),0)),"")</f>
        <v/>
      </c>
      <c r="E207" s="178" t="str">
        <f ca="1">IFERROR(INDEX(INDIRECT(Auswahl!$O$14),MATCH($A207,INDIRECT(Auswahl!$P$14),0),MATCH(E$9,INDIRECT(Auswahl!$Q$14),0)),"")</f>
        <v/>
      </c>
      <c r="F207" s="178" t="str">
        <f ca="1">IFERROR(INDEX(INDIRECT(Auswahl!$O$14),MATCH($A207,INDIRECT(Auswahl!$P$14),0),MATCH(F$9,INDIRECT(Auswahl!$Q$14),0)),"")</f>
        <v/>
      </c>
      <c r="G207" s="179" t="str">
        <f ca="1">IFERROR(INDEX(INDIRECT(Auswahl!$O$14),MATCH($A207,INDIRECT(Auswahl!$P$14),0),MATCH(G$9,INDIRECT(Auswahl!$Q$14),0)),"")</f>
        <v/>
      </c>
    </row>
    <row r="208" spans="1:7" ht="11.65" hidden="1" customHeight="1" x14ac:dyDescent="0.2">
      <c r="A208" s="180" t="str">
        <f ca="1">IFERROR(INDEX(INDIRECT(Auswahl!$Q$12),ROW()-17,COLUMN()),"")</f>
        <v/>
      </c>
      <c r="B208" s="180" t="str">
        <f ca="1">IFERROR(INDEX(INDIRECT(Auswahl!$Q$12),ROW()-17,COLUMN()),"")</f>
        <v/>
      </c>
      <c r="C208" s="182" t="str">
        <f ca="1">IFERROR(INDEX(INDIRECT(Auswahl!$O$14),MATCH($A208,INDIRECT(Auswahl!$P$14),0),MATCH(C$9,INDIRECT(Auswahl!$Q$14),0)),"")</f>
        <v/>
      </c>
      <c r="D208" s="178" t="str">
        <f ca="1">IFERROR(INDEX(INDIRECT(Auswahl!$O$14),MATCH($A208,INDIRECT(Auswahl!$P$14),0),MATCH(D$9,INDIRECT(Auswahl!$Q$14),0)),"")</f>
        <v/>
      </c>
      <c r="E208" s="178" t="str">
        <f ca="1">IFERROR(INDEX(INDIRECT(Auswahl!$O$14),MATCH($A208,INDIRECT(Auswahl!$P$14),0),MATCH(E$9,INDIRECT(Auswahl!$Q$14),0)),"")</f>
        <v/>
      </c>
      <c r="F208" s="178" t="str">
        <f ca="1">IFERROR(INDEX(INDIRECT(Auswahl!$O$14),MATCH($A208,INDIRECT(Auswahl!$P$14),0),MATCH(F$9,INDIRECT(Auswahl!$Q$14),0)),"")</f>
        <v/>
      </c>
      <c r="G208" s="179" t="str">
        <f ca="1">IFERROR(INDEX(INDIRECT(Auswahl!$O$14),MATCH($A208,INDIRECT(Auswahl!$P$14),0),MATCH(G$9,INDIRECT(Auswahl!$Q$14),0)),"")</f>
        <v/>
      </c>
    </row>
    <row r="209" spans="1:7" ht="11.65" hidden="1" customHeight="1" x14ac:dyDescent="0.2">
      <c r="A209" s="180" t="str">
        <f ca="1">IFERROR(INDEX(INDIRECT(Auswahl!$Q$12),ROW()-17,COLUMN()),"")</f>
        <v/>
      </c>
      <c r="B209" s="180" t="str">
        <f ca="1">IFERROR(INDEX(INDIRECT(Auswahl!$Q$12),ROW()-17,COLUMN()),"")</f>
        <v/>
      </c>
      <c r="C209" s="182" t="str">
        <f ca="1">IFERROR(INDEX(INDIRECT(Auswahl!$O$14),MATCH($A209,INDIRECT(Auswahl!$P$14),0),MATCH(C$9,INDIRECT(Auswahl!$Q$14),0)),"")</f>
        <v/>
      </c>
      <c r="D209" s="178" t="str">
        <f ca="1">IFERROR(INDEX(INDIRECT(Auswahl!$O$14),MATCH($A209,INDIRECT(Auswahl!$P$14),0),MATCH(D$9,INDIRECT(Auswahl!$Q$14),0)),"")</f>
        <v/>
      </c>
      <c r="E209" s="178" t="str">
        <f ca="1">IFERROR(INDEX(INDIRECT(Auswahl!$O$14),MATCH($A209,INDIRECT(Auswahl!$P$14),0),MATCH(E$9,INDIRECT(Auswahl!$Q$14),0)),"")</f>
        <v/>
      </c>
      <c r="F209" s="178" t="str">
        <f ca="1">IFERROR(INDEX(INDIRECT(Auswahl!$O$14),MATCH($A209,INDIRECT(Auswahl!$P$14),0),MATCH(F$9,INDIRECT(Auswahl!$Q$14),0)),"")</f>
        <v/>
      </c>
      <c r="G209" s="179" t="str">
        <f ca="1">IFERROR(INDEX(INDIRECT(Auswahl!$O$14),MATCH($A209,INDIRECT(Auswahl!$P$14),0),MATCH(G$9,INDIRECT(Auswahl!$Q$14),0)),"")</f>
        <v/>
      </c>
    </row>
    <row r="210" spans="1:7" ht="11.65" hidden="1" customHeight="1" x14ac:dyDescent="0.2">
      <c r="A210" s="180" t="str">
        <f ca="1">IFERROR(INDEX(INDIRECT(Auswahl!$Q$12),ROW()-17,COLUMN()),"")</f>
        <v/>
      </c>
      <c r="B210" s="180" t="str">
        <f ca="1">IFERROR(INDEX(INDIRECT(Auswahl!$Q$12),ROW()-17,COLUMN()),"")</f>
        <v/>
      </c>
      <c r="C210" s="182" t="str">
        <f ca="1">IFERROR(INDEX(INDIRECT(Auswahl!$O$14),MATCH($A210,INDIRECT(Auswahl!$P$14),0),MATCH(C$9,INDIRECT(Auswahl!$Q$14),0)),"")</f>
        <v/>
      </c>
      <c r="D210" s="178" t="str">
        <f ca="1">IFERROR(INDEX(INDIRECT(Auswahl!$O$14),MATCH($A210,INDIRECT(Auswahl!$P$14),0),MATCH(D$9,INDIRECT(Auswahl!$Q$14),0)),"")</f>
        <v/>
      </c>
      <c r="E210" s="178" t="str">
        <f ca="1">IFERROR(INDEX(INDIRECT(Auswahl!$O$14),MATCH($A210,INDIRECT(Auswahl!$P$14),0),MATCH(E$9,INDIRECT(Auswahl!$Q$14),0)),"")</f>
        <v/>
      </c>
      <c r="F210" s="178" t="str">
        <f ca="1">IFERROR(INDEX(INDIRECT(Auswahl!$O$14),MATCH($A210,INDIRECT(Auswahl!$P$14),0),MATCH(F$9,INDIRECT(Auswahl!$Q$14),0)),"")</f>
        <v/>
      </c>
      <c r="G210" s="179" t="str">
        <f ca="1">IFERROR(INDEX(INDIRECT(Auswahl!$O$14),MATCH($A210,INDIRECT(Auswahl!$P$14),0),MATCH(G$9,INDIRECT(Auswahl!$Q$14),0)),"")</f>
        <v/>
      </c>
    </row>
    <row r="211" spans="1:7" ht="11.65" hidden="1" customHeight="1" x14ac:dyDescent="0.2">
      <c r="A211" s="180" t="str">
        <f ca="1">IFERROR(INDEX(INDIRECT(Auswahl!$Q$12),ROW()-17,COLUMN()),"")</f>
        <v/>
      </c>
      <c r="B211" s="180" t="str">
        <f ca="1">IFERROR(INDEX(INDIRECT(Auswahl!$Q$12),ROW()-17,COLUMN()),"")</f>
        <v/>
      </c>
      <c r="C211" s="182" t="str">
        <f ca="1">IFERROR(INDEX(INDIRECT(Auswahl!$O$14),MATCH($A211,INDIRECT(Auswahl!$P$14),0),MATCH(C$9,INDIRECT(Auswahl!$Q$14),0)),"")</f>
        <v/>
      </c>
      <c r="D211" s="178" t="str">
        <f ca="1">IFERROR(INDEX(INDIRECT(Auswahl!$O$14),MATCH($A211,INDIRECT(Auswahl!$P$14),0),MATCH(D$9,INDIRECT(Auswahl!$Q$14),0)),"")</f>
        <v/>
      </c>
      <c r="E211" s="178" t="str">
        <f ca="1">IFERROR(INDEX(INDIRECT(Auswahl!$O$14),MATCH($A211,INDIRECT(Auswahl!$P$14),0),MATCH(E$9,INDIRECT(Auswahl!$Q$14),0)),"")</f>
        <v/>
      </c>
      <c r="F211" s="178" t="str">
        <f ca="1">IFERROR(INDEX(INDIRECT(Auswahl!$O$14),MATCH($A211,INDIRECT(Auswahl!$P$14),0),MATCH(F$9,INDIRECT(Auswahl!$Q$14),0)),"")</f>
        <v/>
      </c>
      <c r="G211" s="179" t="str">
        <f ca="1">IFERROR(INDEX(INDIRECT(Auswahl!$O$14),MATCH($A211,INDIRECT(Auswahl!$P$14),0),MATCH(G$9,INDIRECT(Auswahl!$Q$14),0)),"")</f>
        <v/>
      </c>
    </row>
    <row r="212" spans="1:7" ht="11.65" hidden="1" customHeight="1" x14ac:dyDescent="0.2">
      <c r="A212" s="180" t="str">
        <f ca="1">IFERROR(INDEX(INDIRECT(Auswahl!$Q$12),ROW()-17,COLUMN()),"")</f>
        <v/>
      </c>
      <c r="B212" s="180" t="str">
        <f ca="1">IFERROR(INDEX(INDIRECT(Auswahl!$Q$12),ROW()-17,COLUMN()),"")</f>
        <v/>
      </c>
      <c r="C212" s="182" t="str">
        <f ca="1">IFERROR(INDEX(INDIRECT(Auswahl!$O$14),MATCH($A212,INDIRECT(Auswahl!$P$14),0),MATCH(C$9,INDIRECT(Auswahl!$Q$14),0)),"")</f>
        <v/>
      </c>
      <c r="D212" s="178" t="str">
        <f ca="1">IFERROR(INDEX(INDIRECT(Auswahl!$O$14),MATCH($A212,INDIRECT(Auswahl!$P$14),0),MATCH(D$9,INDIRECT(Auswahl!$Q$14),0)),"")</f>
        <v/>
      </c>
      <c r="E212" s="178" t="str">
        <f ca="1">IFERROR(INDEX(INDIRECT(Auswahl!$O$14),MATCH($A212,INDIRECT(Auswahl!$P$14),0),MATCH(E$9,INDIRECT(Auswahl!$Q$14),0)),"")</f>
        <v/>
      </c>
      <c r="F212" s="178" t="str">
        <f ca="1">IFERROR(INDEX(INDIRECT(Auswahl!$O$14),MATCH($A212,INDIRECT(Auswahl!$P$14),0),MATCH(F$9,INDIRECT(Auswahl!$Q$14),0)),"")</f>
        <v/>
      </c>
      <c r="G212" s="179" t="str">
        <f ca="1">IFERROR(INDEX(INDIRECT(Auswahl!$O$14),MATCH($A212,INDIRECT(Auswahl!$P$14),0),MATCH(G$9,INDIRECT(Auswahl!$Q$14),0)),"")</f>
        <v/>
      </c>
    </row>
    <row r="213" spans="1:7" ht="11.65" hidden="1" customHeight="1" x14ac:dyDescent="0.2">
      <c r="A213" s="180" t="str">
        <f ca="1">IFERROR(INDEX(INDIRECT(Auswahl!$Q$12),ROW()-17,COLUMN()),"")</f>
        <v/>
      </c>
      <c r="B213" s="180" t="str">
        <f ca="1">IFERROR(INDEX(INDIRECT(Auswahl!$Q$12),ROW()-17,COLUMN()),"")</f>
        <v/>
      </c>
      <c r="C213" s="182" t="str">
        <f ca="1">IFERROR(INDEX(INDIRECT(Auswahl!$O$14),MATCH($A213,INDIRECT(Auswahl!$P$14),0),MATCH(C$9,INDIRECT(Auswahl!$Q$14),0)),"")</f>
        <v/>
      </c>
      <c r="D213" s="178" t="str">
        <f ca="1">IFERROR(INDEX(INDIRECT(Auswahl!$O$14),MATCH($A213,INDIRECT(Auswahl!$P$14),0),MATCH(D$9,INDIRECT(Auswahl!$Q$14),0)),"")</f>
        <v/>
      </c>
      <c r="E213" s="178" t="str">
        <f ca="1">IFERROR(INDEX(INDIRECT(Auswahl!$O$14),MATCH($A213,INDIRECT(Auswahl!$P$14),0),MATCH(E$9,INDIRECT(Auswahl!$Q$14),0)),"")</f>
        <v/>
      </c>
      <c r="F213" s="178" t="str">
        <f ca="1">IFERROR(INDEX(INDIRECT(Auswahl!$O$14),MATCH($A213,INDIRECT(Auswahl!$P$14),0),MATCH(F$9,INDIRECT(Auswahl!$Q$14),0)),"")</f>
        <v/>
      </c>
      <c r="G213" s="179" t="str">
        <f ca="1">IFERROR(INDEX(INDIRECT(Auswahl!$O$14),MATCH($A213,INDIRECT(Auswahl!$P$14),0),MATCH(G$9,INDIRECT(Auswahl!$Q$14),0)),"")</f>
        <v/>
      </c>
    </row>
    <row r="214" spans="1:7" ht="11.65" hidden="1" customHeight="1" x14ac:dyDescent="0.2">
      <c r="A214" s="180" t="str">
        <f ca="1">IFERROR(INDEX(INDIRECT(Auswahl!$Q$12),ROW()-17,COLUMN()),"")</f>
        <v/>
      </c>
      <c r="B214" s="180" t="str">
        <f ca="1">IFERROR(INDEX(INDIRECT(Auswahl!$Q$12),ROW()-17,COLUMN()),"")</f>
        <v/>
      </c>
      <c r="C214" s="182" t="str">
        <f ca="1">IFERROR(INDEX(INDIRECT(Auswahl!$O$14),MATCH($A214,INDIRECT(Auswahl!$P$14),0),MATCH(C$9,INDIRECT(Auswahl!$Q$14),0)),"")</f>
        <v/>
      </c>
      <c r="D214" s="178" t="str">
        <f ca="1">IFERROR(INDEX(INDIRECT(Auswahl!$O$14),MATCH($A214,INDIRECT(Auswahl!$P$14),0),MATCH(D$9,INDIRECT(Auswahl!$Q$14),0)),"")</f>
        <v/>
      </c>
      <c r="E214" s="178" t="str">
        <f ca="1">IFERROR(INDEX(INDIRECT(Auswahl!$O$14),MATCH($A214,INDIRECT(Auswahl!$P$14),0),MATCH(E$9,INDIRECT(Auswahl!$Q$14),0)),"")</f>
        <v/>
      </c>
      <c r="F214" s="178" t="str">
        <f ca="1">IFERROR(INDEX(INDIRECT(Auswahl!$O$14),MATCH($A214,INDIRECT(Auswahl!$P$14),0),MATCH(F$9,INDIRECT(Auswahl!$Q$14),0)),"")</f>
        <v/>
      </c>
      <c r="G214" s="179" t="str">
        <f ca="1">IFERROR(INDEX(INDIRECT(Auswahl!$O$14),MATCH($A214,INDIRECT(Auswahl!$P$14),0),MATCH(G$9,INDIRECT(Auswahl!$Q$14),0)),"")</f>
        <v/>
      </c>
    </row>
    <row r="215" spans="1:7" ht="11.65" hidden="1" customHeight="1" x14ac:dyDescent="0.2">
      <c r="A215" s="180" t="str">
        <f ca="1">IFERROR(INDEX(INDIRECT(Auswahl!$Q$12),ROW()-17,COLUMN()),"")</f>
        <v/>
      </c>
      <c r="B215" s="180" t="str">
        <f ca="1">IFERROR(INDEX(INDIRECT(Auswahl!$Q$12),ROW()-17,COLUMN()),"")</f>
        <v/>
      </c>
      <c r="C215" s="182" t="str">
        <f ca="1">IFERROR(INDEX(INDIRECT(Auswahl!$O$14),MATCH($A215,INDIRECT(Auswahl!$P$14),0),MATCH(C$9,INDIRECT(Auswahl!$Q$14),0)),"")</f>
        <v/>
      </c>
      <c r="D215" s="178" t="str">
        <f ca="1">IFERROR(INDEX(INDIRECT(Auswahl!$O$14),MATCH($A215,INDIRECT(Auswahl!$P$14),0),MATCH(D$9,INDIRECT(Auswahl!$Q$14),0)),"")</f>
        <v/>
      </c>
      <c r="E215" s="178" t="str">
        <f ca="1">IFERROR(INDEX(INDIRECT(Auswahl!$O$14),MATCH($A215,INDIRECT(Auswahl!$P$14),0),MATCH(E$9,INDIRECT(Auswahl!$Q$14),0)),"")</f>
        <v/>
      </c>
      <c r="F215" s="178" t="str">
        <f ca="1">IFERROR(INDEX(INDIRECT(Auswahl!$O$14),MATCH($A215,INDIRECT(Auswahl!$P$14),0),MATCH(F$9,INDIRECT(Auswahl!$Q$14),0)),"")</f>
        <v/>
      </c>
      <c r="G215" s="179" t="str">
        <f ca="1">IFERROR(INDEX(INDIRECT(Auswahl!$O$14),MATCH($A215,INDIRECT(Auswahl!$P$14),0),MATCH(G$9,INDIRECT(Auswahl!$Q$14),0)),"")</f>
        <v/>
      </c>
    </row>
    <row r="216" spans="1:7" ht="11.65" hidden="1" customHeight="1" x14ac:dyDescent="0.2">
      <c r="A216" s="180" t="str">
        <f ca="1">IFERROR(INDEX(INDIRECT(Auswahl!$Q$12),ROW()-17,COLUMN()),"")</f>
        <v/>
      </c>
      <c r="B216" s="180" t="str">
        <f ca="1">IFERROR(INDEX(INDIRECT(Auswahl!$Q$12),ROW()-17,COLUMN()),"")</f>
        <v/>
      </c>
      <c r="C216" s="182" t="str">
        <f ca="1">IFERROR(INDEX(INDIRECT(Auswahl!$O$14),MATCH($A216,INDIRECT(Auswahl!$P$14),0),MATCH(C$9,INDIRECT(Auswahl!$Q$14),0)),"")</f>
        <v/>
      </c>
      <c r="D216" s="178" t="str">
        <f ca="1">IFERROR(INDEX(INDIRECT(Auswahl!$O$14),MATCH($A216,INDIRECT(Auswahl!$P$14),0),MATCH(D$9,INDIRECT(Auswahl!$Q$14),0)),"")</f>
        <v/>
      </c>
      <c r="E216" s="178" t="str">
        <f ca="1">IFERROR(INDEX(INDIRECT(Auswahl!$O$14),MATCH($A216,INDIRECT(Auswahl!$P$14),0),MATCH(E$9,INDIRECT(Auswahl!$Q$14),0)),"")</f>
        <v/>
      </c>
      <c r="F216" s="178" t="str">
        <f ca="1">IFERROR(INDEX(INDIRECT(Auswahl!$O$14),MATCH($A216,INDIRECT(Auswahl!$P$14),0),MATCH(F$9,INDIRECT(Auswahl!$Q$14),0)),"")</f>
        <v/>
      </c>
      <c r="G216" s="179" t="str">
        <f ca="1">IFERROR(INDEX(INDIRECT(Auswahl!$O$14),MATCH($A216,INDIRECT(Auswahl!$P$14),0),MATCH(G$9,INDIRECT(Auswahl!$Q$14),0)),"")</f>
        <v/>
      </c>
    </row>
    <row r="217" spans="1:7" ht="11.65" hidden="1" customHeight="1" x14ac:dyDescent="0.2">
      <c r="A217" s="180" t="str">
        <f ca="1">IFERROR(INDEX(INDIRECT(Auswahl!$Q$12),ROW()-17,COLUMN()),"")</f>
        <v/>
      </c>
      <c r="B217" s="180" t="str">
        <f ca="1">IFERROR(INDEX(INDIRECT(Auswahl!$Q$12),ROW()-17,COLUMN()),"")</f>
        <v/>
      </c>
      <c r="C217" s="182" t="str">
        <f ca="1">IFERROR(INDEX(INDIRECT(Auswahl!$O$14),MATCH($A217,INDIRECT(Auswahl!$P$14),0),MATCH(C$9,INDIRECT(Auswahl!$Q$14),0)),"")</f>
        <v/>
      </c>
      <c r="D217" s="178" t="str">
        <f ca="1">IFERROR(INDEX(INDIRECT(Auswahl!$O$14),MATCH($A217,INDIRECT(Auswahl!$P$14),0),MATCH(D$9,INDIRECT(Auswahl!$Q$14),0)),"")</f>
        <v/>
      </c>
      <c r="E217" s="178" t="str">
        <f ca="1">IFERROR(INDEX(INDIRECT(Auswahl!$O$14),MATCH($A217,INDIRECT(Auswahl!$P$14),0),MATCH(E$9,INDIRECT(Auswahl!$Q$14),0)),"")</f>
        <v/>
      </c>
      <c r="F217" s="178" t="str">
        <f ca="1">IFERROR(INDEX(INDIRECT(Auswahl!$O$14),MATCH($A217,INDIRECT(Auswahl!$P$14),0),MATCH(F$9,INDIRECT(Auswahl!$Q$14),0)),"")</f>
        <v/>
      </c>
      <c r="G217" s="179" t="str">
        <f ca="1">IFERROR(INDEX(INDIRECT(Auswahl!$O$14),MATCH($A217,INDIRECT(Auswahl!$P$14),0),MATCH(G$9,INDIRECT(Auswahl!$Q$14),0)),"")</f>
        <v/>
      </c>
    </row>
    <row r="218" spans="1:7" ht="11.65" hidden="1" customHeight="1" x14ac:dyDescent="0.2">
      <c r="A218" s="180" t="str">
        <f ca="1">IFERROR(INDEX(INDIRECT(Auswahl!$Q$12),ROW()-17,COLUMN()),"")</f>
        <v/>
      </c>
      <c r="B218" s="180" t="str">
        <f ca="1">IFERROR(INDEX(INDIRECT(Auswahl!$Q$12),ROW()-17,COLUMN()),"")</f>
        <v/>
      </c>
      <c r="C218" s="182" t="str">
        <f ca="1">IFERROR(INDEX(INDIRECT(Auswahl!$O$14),MATCH($A218,INDIRECT(Auswahl!$P$14),0),MATCH(C$9,INDIRECT(Auswahl!$Q$14),0)),"")</f>
        <v/>
      </c>
      <c r="D218" s="178" t="str">
        <f ca="1">IFERROR(INDEX(INDIRECT(Auswahl!$O$14),MATCH($A218,INDIRECT(Auswahl!$P$14),0),MATCH(D$9,INDIRECT(Auswahl!$Q$14),0)),"")</f>
        <v/>
      </c>
      <c r="E218" s="178" t="str">
        <f ca="1">IFERROR(INDEX(INDIRECT(Auswahl!$O$14),MATCH($A218,INDIRECT(Auswahl!$P$14),0),MATCH(E$9,INDIRECT(Auswahl!$Q$14),0)),"")</f>
        <v/>
      </c>
      <c r="F218" s="178" t="str">
        <f ca="1">IFERROR(INDEX(INDIRECT(Auswahl!$O$14),MATCH($A218,INDIRECT(Auswahl!$P$14),0),MATCH(F$9,INDIRECT(Auswahl!$Q$14),0)),"")</f>
        <v/>
      </c>
      <c r="G218" s="179" t="str">
        <f ca="1">IFERROR(INDEX(INDIRECT(Auswahl!$O$14),MATCH($A218,INDIRECT(Auswahl!$P$14),0),MATCH(G$9,INDIRECT(Auswahl!$Q$14),0)),"")</f>
        <v/>
      </c>
    </row>
    <row r="219" spans="1:7" ht="11.65" hidden="1" customHeight="1" x14ac:dyDescent="0.2">
      <c r="A219" s="180" t="str">
        <f ca="1">IFERROR(INDEX(INDIRECT(Auswahl!$Q$12),ROW()-17,COLUMN()),"")</f>
        <v/>
      </c>
      <c r="B219" s="180" t="str">
        <f ca="1">IFERROR(INDEX(INDIRECT(Auswahl!$Q$12),ROW()-17,COLUMN()),"")</f>
        <v/>
      </c>
      <c r="C219" s="182" t="str">
        <f ca="1">IFERROR(INDEX(INDIRECT(Auswahl!$O$14),MATCH($A219,INDIRECT(Auswahl!$P$14),0),MATCH(C$9,INDIRECT(Auswahl!$Q$14),0)),"")</f>
        <v/>
      </c>
      <c r="D219" s="178" t="str">
        <f ca="1">IFERROR(INDEX(INDIRECT(Auswahl!$O$14),MATCH($A219,INDIRECT(Auswahl!$P$14),0),MATCH(D$9,INDIRECT(Auswahl!$Q$14),0)),"")</f>
        <v/>
      </c>
      <c r="E219" s="178" t="str">
        <f ca="1">IFERROR(INDEX(INDIRECT(Auswahl!$O$14),MATCH($A219,INDIRECT(Auswahl!$P$14),0),MATCH(E$9,INDIRECT(Auswahl!$Q$14),0)),"")</f>
        <v/>
      </c>
      <c r="F219" s="178" t="str">
        <f ca="1">IFERROR(INDEX(INDIRECT(Auswahl!$O$14),MATCH($A219,INDIRECT(Auswahl!$P$14),0),MATCH(F$9,INDIRECT(Auswahl!$Q$14),0)),"")</f>
        <v/>
      </c>
      <c r="G219" s="179" t="str">
        <f ca="1">IFERROR(INDEX(INDIRECT(Auswahl!$O$14),MATCH($A219,INDIRECT(Auswahl!$P$14),0),MATCH(G$9,INDIRECT(Auswahl!$Q$14),0)),"")</f>
        <v/>
      </c>
    </row>
    <row r="220" spans="1:7" ht="11.65" hidden="1" customHeight="1" x14ac:dyDescent="0.2">
      <c r="A220" s="180" t="str">
        <f ca="1">IFERROR(INDEX(INDIRECT(Auswahl!$Q$12),ROW()-17,COLUMN()),"")</f>
        <v/>
      </c>
      <c r="B220" s="180" t="str">
        <f ca="1">IFERROR(INDEX(INDIRECT(Auswahl!$Q$12),ROW()-17,COLUMN()),"")</f>
        <v/>
      </c>
      <c r="C220" s="182" t="str">
        <f ca="1">IFERROR(INDEX(INDIRECT(Auswahl!$O$14),MATCH($A220,INDIRECT(Auswahl!$P$14),0),MATCH(C$9,INDIRECT(Auswahl!$Q$14),0)),"")</f>
        <v/>
      </c>
      <c r="D220" s="178" t="str">
        <f ca="1">IFERROR(INDEX(INDIRECT(Auswahl!$O$14),MATCH($A220,INDIRECT(Auswahl!$P$14),0),MATCH(D$9,INDIRECT(Auswahl!$Q$14),0)),"")</f>
        <v/>
      </c>
      <c r="E220" s="178" t="str">
        <f ca="1">IFERROR(INDEX(INDIRECT(Auswahl!$O$14),MATCH($A220,INDIRECT(Auswahl!$P$14),0),MATCH(E$9,INDIRECT(Auswahl!$Q$14),0)),"")</f>
        <v/>
      </c>
      <c r="F220" s="178" t="str">
        <f ca="1">IFERROR(INDEX(INDIRECT(Auswahl!$O$14),MATCH($A220,INDIRECT(Auswahl!$P$14),0),MATCH(F$9,INDIRECT(Auswahl!$Q$14),0)),"")</f>
        <v/>
      </c>
      <c r="G220" s="179" t="str">
        <f ca="1">IFERROR(INDEX(INDIRECT(Auswahl!$O$14),MATCH($A220,INDIRECT(Auswahl!$P$14),0),MATCH(G$9,INDIRECT(Auswahl!$Q$14),0)),"")</f>
        <v/>
      </c>
    </row>
    <row r="221" spans="1:7" ht="11.65" hidden="1" customHeight="1" x14ac:dyDescent="0.2">
      <c r="A221" s="180" t="str">
        <f ca="1">IFERROR(INDEX(INDIRECT(Auswahl!$Q$12),ROW()-17,COLUMN()),"")</f>
        <v/>
      </c>
      <c r="B221" s="180" t="str">
        <f ca="1">IFERROR(INDEX(INDIRECT(Auswahl!$Q$12),ROW()-17,COLUMN()),"")</f>
        <v/>
      </c>
      <c r="C221" s="182" t="str">
        <f ca="1">IFERROR(INDEX(INDIRECT(Auswahl!$O$14),MATCH($A221,INDIRECT(Auswahl!$P$14),0),MATCH(C$9,INDIRECT(Auswahl!$Q$14),0)),"")</f>
        <v/>
      </c>
      <c r="D221" s="178" t="str">
        <f ca="1">IFERROR(INDEX(INDIRECT(Auswahl!$O$14),MATCH($A221,INDIRECT(Auswahl!$P$14),0),MATCH(D$9,INDIRECT(Auswahl!$Q$14),0)),"")</f>
        <v/>
      </c>
      <c r="E221" s="178" t="str">
        <f ca="1">IFERROR(INDEX(INDIRECT(Auswahl!$O$14),MATCH($A221,INDIRECT(Auswahl!$P$14),0),MATCH(E$9,INDIRECT(Auswahl!$Q$14),0)),"")</f>
        <v/>
      </c>
      <c r="F221" s="178" t="str">
        <f ca="1">IFERROR(INDEX(INDIRECT(Auswahl!$O$14),MATCH($A221,INDIRECT(Auswahl!$P$14),0),MATCH(F$9,INDIRECT(Auswahl!$Q$14),0)),"")</f>
        <v/>
      </c>
      <c r="G221" s="179" t="str">
        <f ca="1">IFERROR(INDEX(INDIRECT(Auswahl!$O$14),MATCH($A221,INDIRECT(Auswahl!$P$14),0),MATCH(G$9,INDIRECT(Auswahl!$Q$14),0)),"")</f>
        <v/>
      </c>
    </row>
    <row r="222" spans="1:7" ht="11.65" hidden="1" customHeight="1" x14ac:dyDescent="0.2">
      <c r="A222" s="180" t="str">
        <f ca="1">IFERROR(INDEX(INDIRECT(Auswahl!$Q$12),ROW()-17,COLUMN()),"")</f>
        <v/>
      </c>
      <c r="B222" s="180" t="str">
        <f ca="1">IFERROR(INDEX(INDIRECT(Auswahl!$Q$12),ROW()-17,COLUMN()),"")</f>
        <v/>
      </c>
      <c r="C222" s="182" t="str">
        <f ca="1">IFERROR(INDEX(INDIRECT(Auswahl!$O$14),MATCH($A222,INDIRECT(Auswahl!$P$14),0),MATCH(C$9,INDIRECT(Auswahl!$Q$14),0)),"")</f>
        <v/>
      </c>
      <c r="D222" s="178" t="str">
        <f ca="1">IFERROR(INDEX(INDIRECT(Auswahl!$O$14),MATCH($A222,INDIRECT(Auswahl!$P$14),0),MATCH(D$9,INDIRECT(Auswahl!$Q$14),0)),"")</f>
        <v/>
      </c>
      <c r="E222" s="178" t="str">
        <f ca="1">IFERROR(INDEX(INDIRECT(Auswahl!$O$14),MATCH($A222,INDIRECT(Auswahl!$P$14),0),MATCH(E$9,INDIRECT(Auswahl!$Q$14),0)),"")</f>
        <v/>
      </c>
      <c r="F222" s="178" t="str">
        <f ca="1">IFERROR(INDEX(INDIRECT(Auswahl!$O$14),MATCH($A222,INDIRECT(Auswahl!$P$14),0),MATCH(F$9,INDIRECT(Auswahl!$Q$14),0)),"")</f>
        <v/>
      </c>
      <c r="G222" s="179" t="str">
        <f ca="1">IFERROR(INDEX(INDIRECT(Auswahl!$O$14),MATCH($A222,INDIRECT(Auswahl!$P$14),0),MATCH(G$9,INDIRECT(Auswahl!$Q$14),0)),"")</f>
        <v/>
      </c>
    </row>
    <row r="223" spans="1:7" ht="11.65" hidden="1" customHeight="1" x14ac:dyDescent="0.2">
      <c r="A223" s="180" t="str">
        <f ca="1">IFERROR(INDEX(INDIRECT(Auswahl!$Q$12),ROW()-17,COLUMN()),"")</f>
        <v/>
      </c>
      <c r="B223" s="180" t="str">
        <f ca="1">IFERROR(INDEX(INDIRECT(Auswahl!$Q$12),ROW()-17,COLUMN()),"")</f>
        <v/>
      </c>
      <c r="C223" s="182" t="str">
        <f ca="1">IFERROR(INDEX(INDIRECT(Auswahl!$O$14),MATCH($A223,INDIRECT(Auswahl!$P$14),0),MATCH(C$9,INDIRECT(Auswahl!$Q$14),0)),"")</f>
        <v/>
      </c>
      <c r="D223" s="178" t="str">
        <f ca="1">IFERROR(INDEX(INDIRECT(Auswahl!$O$14),MATCH($A223,INDIRECT(Auswahl!$P$14),0),MATCH(D$9,INDIRECT(Auswahl!$Q$14),0)),"")</f>
        <v/>
      </c>
      <c r="E223" s="178" t="str">
        <f ca="1">IFERROR(INDEX(INDIRECT(Auswahl!$O$14),MATCH($A223,INDIRECT(Auswahl!$P$14),0),MATCH(E$9,INDIRECT(Auswahl!$Q$14),0)),"")</f>
        <v/>
      </c>
      <c r="F223" s="178" t="str">
        <f ca="1">IFERROR(INDEX(INDIRECT(Auswahl!$O$14),MATCH($A223,INDIRECT(Auswahl!$P$14),0),MATCH(F$9,INDIRECT(Auswahl!$Q$14),0)),"")</f>
        <v/>
      </c>
      <c r="G223" s="179" t="str">
        <f ca="1">IFERROR(INDEX(INDIRECT(Auswahl!$O$14),MATCH($A223,INDIRECT(Auswahl!$P$14),0),MATCH(G$9,INDIRECT(Auswahl!$Q$14),0)),"")</f>
        <v/>
      </c>
    </row>
    <row r="224" spans="1:7" ht="11.65" hidden="1" customHeight="1" x14ac:dyDescent="0.2">
      <c r="A224" s="180" t="str">
        <f ca="1">IFERROR(INDEX(INDIRECT(Auswahl!$Q$12),ROW()-17,COLUMN()),"")</f>
        <v/>
      </c>
      <c r="B224" s="180" t="str">
        <f ca="1">IFERROR(INDEX(INDIRECT(Auswahl!$Q$12),ROW()-17,COLUMN()),"")</f>
        <v/>
      </c>
      <c r="C224" s="182" t="str">
        <f ca="1">IFERROR(INDEX(INDIRECT(Auswahl!$O$14),MATCH($A224,INDIRECT(Auswahl!$P$14),0),MATCH(C$9,INDIRECT(Auswahl!$Q$14),0)),"")</f>
        <v/>
      </c>
      <c r="D224" s="178" t="str">
        <f ca="1">IFERROR(INDEX(INDIRECT(Auswahl!$O$14),MATCH($A224,INDIRECT(Auswahl!$P$14),0),MATCH(D$9,INDIRECT(Auswahl!$Q$14),0)),"")</f>
        <v/>
      </c>
      <c r="E224" s="178" t="str">
        <f ca="1">IFERROR(INDEX(INDIRECT(Auswahl!$O$14),MATCH($A224,INDIRECT(Auswahl!$P$14),0),MATCH(E$9,INDIRECT(Auswahl!$Q$14),0)),"")</f>
        <v/>
      </c>
      <c r="F224" s="178" t="str">
        <f ca="1">IFERROR(INDEX(INDIRECT(Auswahl!$O$14),MATCH($A224,INDIRECT(Auswahl!$P$14),0),MATCH(F$9,INDIRECT(Auswahl!$Q$14),0)),"")</f>
        <v/>
      </c>
      <c r="G224" s="179" t="str">
        <f ca="1">IFERROR(INDEX(INDIRECT(Auswahl!$O$14),MATCH($A224,INDIRECT(Auswahl!$P$14),0),MATCH(G$9,INDIRECT(Auswahl!$Q$14),0)),"")</f>
        <v/>
      </c>
    </row>
    <row r="225" spans="1:7" ht="11.65" hidden="1" customHeight="1" x14ac:dyDescent="0.2">
      <c r="A225" s="180" t="str">
        <f ca="1">IFERROR(INDEX(INDIRECT(Auswahl!$Q$12),ROW()-17,COLUMN()),"")</f>
        <v/>
      </c>
      <c r="B225" s="180" t="str">
        <f ca="1">IFERROR(INDEX(INDIRECT(Auswahl!$Q$12),ROW()-17,COLUMN()),"")</f>
        <v/>
      </c>
      <c r="C225" s="182" t="str">
        <f ca="1">IFERROR(INDEX(INDIRECT(Auswahl!$O$14),MATCH($A225,INDIRECT(Auswahl!$P$14),0),MATCH(C$9,INDIRECT(Auswahl!$Q$14),0)),"")</f>
        <v/>
      </c>
      <c r="D225" s="178" t="str">
        <f ca="1">IFERROR(INDEX(INDIRECT(Auswahl!$O$14),MATCH($A225,INDIRECT(Auswahl!$P$14),0),MATCH(D$9,INDIRECT(Auswahl!$Q$14),0)),"")</f>
        <v/>
      </c>
      <c r="E225" s="178" t="str">
        <f ca="1">IFERROR(INDEX(INDIRECT(Auswahl!$O$14),MATCH($A225,INDIRECT(Auswahl!$P$14),0),MATCH(E$9,INDIRECT(Auswahl!$Q$14),0)),"")</f>
        <v/>
      </c>
      <c r="F225" s="178" t="str">
        <f ca="1">IFERROR(INDEX(INDIRECT(Auswahl!$O$14),MATCH($A225,INDIRECT(Auswahl!$P$14),0),MATCH(F$9,INDIRECT(Auswahl!$Q$14),0)),"")</f>
        <v/>
      </c>
      <c r="G225" s="179" t="str">
        <f ca="1">IFERROR(INDEX(INDIRECT(Auswahl!$O$14),MATCH($A225,INDIRECT(Auswahl!$P$14),0),MATCH(G$9,INDIRECT(Auswahl!$Q$14),0)),"")</f>
        <v/>
      </c>
    </row>
    <row r="226" spans="1:7" ht="11.65" hidden="1" customHeight="1" x14ac:dyDescent="0.2">
      <c r="A226" s="180" t="str">
        <f ca="1">IFERROR(INDEX(INDIRECT(Auswahl!$Q$12),ROW()-17,COLUMN()),"")</f>
        <v/>
      </c>
      <c r="B226" s="180" t="str">
        <f ca="1">IFERROR(INDEX(INDIRECT(Auswahl!$Q$12),ROW()-17,COLUMN()),"")</f>
        <v/>
      </c>
      <c r="C226" s="182" t="str">
        <f ca="1">IFERROR(INDEX(INDIRECT(Auswahl!$O$14),MATCH($A226,INDIRECT(Auswahl!$P$14),0),MATCH(C$9,INDIRECT(Auswahl!$Q$14),0)),"")</f>
        <v/>
      </c>
      <c r="D226" s="178" t="str">
        <f ca="1">IFERROR(INDEX(INDIRECT(Auswahl!$O$14),MATCH($A226,INDIRECT(Auswahl!$P$14),0),MATCH(D$9,INDIRECT(Auswahl!$Q$14),0)),"")</f>
        <v/>
      </c>
      <c r="E226" s="178" t="str">
        <f ca="1">IFERROR(INDEX(INDIRECT(Auswahl!$O$14),MATCH($A226,INDIRECT(Auswahl!$P$14),0),MATCH(E$9,INDIRECT(Auswahl!$Q$14),0)),"")</f>
        <v/>
      </c>
      <c r="F226" s="178" t="str">
        <f ca="1">IFERROR(INDEX(INDIRECT(Auswahl!$O$14),MATCH($A226,INDIRECT(Auswahl!$P$14),0),MATCH(F$9,INDIRECT(Auswahl!$Q$14),0)),"")</f>
        <v/>
      </c>
      <c r="G226" s="179" t="str">
        <f ca="1">IFERROR(INDEX(INDIRECT(Auswahl!$O$14),MATCH($A226,INDIRECT(Auswahl!$P$14),0),MATCH(G$9,INDIRECT(Auswahl!$Q$14),0)),"")</f>
        <v/>
      </c>
    </row>
    <row r="227" spans="1:7" ht="11.65" hidden="1" customHeight="1" x14ac:dyDescent="0.2">
      <c r="A227" s="180" t="str">
        <f ca="1">IFERROR(INDEX(INDIRECT(Auswahl!$Q$12),ROW()-17,COLUMN()),"")</f>
        <v/>
      </c>
      <c r="B227" s="180" t="str">
        <f ca="1">IFERROR(INDEX(INDIRECT(Auswahl!$Q$12),ROW()-17,COLUMN()),"")</f>
        <v/>
      </c>
      <c r="C227" s="182" t="str">
        <f ca="1">IFERROR(INDEX(INDIRECT(Auswahl!$O$14),MATCH($A227,INDIRECT(Auswahl!$P$14),0),MATCH(C$9,INDIRECT(Auswahl!$Q$14),0)),"")</f>
        <v/>
      </c>
      <c r="D227" s="178" t="str">
        <f ca="1">IFERROR(INDEX(INDIRECT(Auswahl!$O$14),MATCH($A227,INDIRECT(Auswahl!$P$14),0),MATCH(D$9,INDIRECT(Auswahl!$Q$14),0)),"")</f>
        <v/>
      </c>
      <c r="E227" s="178" t="str">
        <f ca="1">IFERROR(INDEX(INDIRECT(Auswahl!$O$14),MATCH($A227,INDIRECT(Auswahl!$P$14),0),MATCH(E$9,INDIRECT(Auswahl!$Q$14),0)),"")</f>
        <v/>
      </c>
      <c r="F227" s="178" t="str">
        <f ca="1">IFERROR(INDEX(INDIRECT(Auswahl!$O$14),MATCH($A227,INDIRECT(Auswahl!$P$14),0),MATCH(F$9,INDIRECT(Auswahl!$Q$14),0)),"")</f>
        <v/>
      </c>
      <c r="G227" s="179" t="str">
        <f ca="1">IFERROR(INDEX(INDIRECT(Auswahl!$O$14),MATCH($A227,INDIRECT(Auswahl!$P$14),0),MATCH(G$9,INDIRECT(Auswahl!$Q$14),0)),"")</f>
        <v/>
      </c>
    </row>
    <row r="228" spans="1:7" ht="11.65" hidden="1" customHeight="1" x14ac:dyDescent="0.2">
      <c r="A228" s="180" t="str">
        <f ca="1">IFERROR(INDEX(INDIRECT(Auswahl!$Q$12),ROW()-17,COLUMN()),"")</f>
        <v/>
      </c>
      <c r="B228" s="180" t="str">
        <f ca="1">IFERROR(INDEX(INDIRECT(Auswahl!$Q$12),ROW()-17,COLUMN()),"")</f>
        <v/>
      </c>
      <c r="C228" s="182" t="str">
        <f ca="1">IFERROR(INDEX(INDIRECT(Auswahl!$O$14),MATCH($A228,INDIRECT(Auswahl!$P$14),0),MATCH(C$9,INDIRECT(Auswahl!$Q$14),0)),"")</f>
        <v/>
      </c>
      <c r="D228" s="178" t="str">
        <f ca="1">IFERROR(INDEX(INDIRECT(Auswahl!$O$14),MATCH($A228,INDIRECT(Auswahl!$P$14),0),MATCH(D$9,INDIRECT(Auswahl!$Q$14),0)),"")</f>
        <v/>
      </c>
      <c r="E228" s="178" t="str">
        <f ca="1">IFERROR(INDEX(INDIRECT(Auswahl!$O$14),MATCH($A228,INDIRECT(Auswahl!$P$14),0),MATCH(E$9,INDIRECT(Auswahl!$Q$14),0)),"")</f>
        <v/>
      </c>
      <c r="F228" s="178" t="str">
        <f ca="1">IFERROR(INDEX(INDIRECT(Auswahl!$O$14),MATCH($A228,INDIRECT(Auswahl!$P$14),0),MATCH(F$9,INDIRECT(Auswahl!$Q$14),0)),"")</f>
        <v/>
      </c>
      <c r="G228" s="179" t="str">
        <f ca="1">IFERROR(INDEX(INDIRECT(Auswahl!$O$14),MATCH($A228,INDIRECT(Auswahl!$P$14),0),MATCH(G$9,INDIRECT(Auswahl!$Q$14),0)),"")</f>
        <v/>
      </c>
    </row>
    <row r="229" spans="1:7" ht="11.65" hidden="1" customHeight="1" x14ac:dyDescent="0.2">
      <c r="A229" s="180" t="str">
        <f ca="1">IFERROR(INDEX(INDIRECT(Auswahl!$Q$12),ROW()-17,COLUMN()),"")</f>
        <v/>
      </c>
      <c r="B229" s="180" t="str">
        <f ca="1">IFERROR(INDEX(INDIRECT(Auswahl!$Q$12),ROW()-17,COLUMN()),"")</f>
        <v/>
      </c>
      <c r="C229" s="182" t="str">
        <f ca="1">IFERROR(INDEX(INDIRECT(Auswahl!$O$14),MATCH($A229,INDIRECT(Auswahl!$P$14),0),MATCH(C$9,INDIRECT(Auswahl!$Q$14),0)),"")</f>
        <v/>
      </c>
      <c r="D229" s="178" t="str">
        <f ca="1">IFERROR(INDEX(INDIRECT(Auswahl!$O$14),MATCH($A229,INDIRECT(Auswahl!$P$14),0),MATCH(D$9,INDIRECT(Auswahl!$Q$14),0)),"")</f>
        <v/>
      </c>
      <c r="E229" s="178" t="str">
        <f ca="1">IFERROR(INDEX(INDIRECT(Auswahl!$O$14),MATCH($A229,INDIRECT(Auswahl!$P$14),0),MATCH(E$9,INDIRECT(Auswahl!$Q$14),0)),"")</f>
        <v/>
      </c>
      <c r="F229" s="178" t="str">
        <f ca="1">IFERROR(INDEX(INDIRECT(Auswahl!$O$14),MATCH($A229,INDIRECT(Auswahl!$P$14),0),MATCH(F$9,INDIRECT(Auswahl!$Q$14),0)),"")</f>
        <v/>
      </c>
      <c r="G229" s="179" t="str">
        <f ca="1">IFERROR(INDEX(INDIRECT(Auswahl!$O$14),MATCH($A229,INDIRECT(Auswahl!$P$14),0),MATCH(G$9,INDIRECT(Auswahl!$Q$14),0)),"")</f>
        <v/>
      </c>
    </row>
    <row r="230" spans="1:7" ht="11.65" hidden="1" customHeight="1" x14ac:dyDescent="0.2">
      <c r="A230" s="180" t="str">
        <f ca="1">IFERROR(INDEX(INDIRECT(Auswahl!$Q$12),ROW()-17,COLUMN()),"")</f>
        <v/>
      </c>
      <c r="B230" s="180" t="str">
        <f ca="1">IFERROR(INDEX(INDIRECT(Auswahl!$Q$12),ROW()-17,COLUMN()),"")</f>
        <v/>
      </c>
      <c r="C230" s="182" t="str">
        <f ca="1">IFERROR(INDEX(INDIRECT(Auswahl!$O$14),MATCH($A230,INDIRECT(Auswahl!$P$14),0),MATCH(C$9,INDIRECT(Auswahl!$Q$14),0)),"")</f>
        <v/>
      </c>
      <c r="D230" s="178" t="str">
        <f ca="1">IFERROR(INDEX(INDIRECT(Auswahl!$O$14),MATCH($A230,INDIRECT(Auswahl!$P$14),0),MATCH(D$9,INDIRECT(Auswahl!$Q$14),0)),"")</f>
        <v/>
      </c>
      <c r="E230" s="178" t="str">
        <f ca="1">IFERROR(INDEX(INDIRECT(Auswahl!$O$14),MATCH($A230,INDIRECT(Auswahl!$P$14),0),MATCH(E$9,INDIRECT(Auswahl!$Q$14),0)),"")</f>
        <v/>
      </c>
      <c r="F230" s="178" t="str">
        <f ca="1">IFERROR(INDEX(INDIRECT(Auswahl!$O$14),MATCH($A230,INDIRECT(Auswahl!$P$14),0),MATCH(F$9,INDIRECT(Auswahl!$Q$14),0)),"")</f>
        <v/>
      </c>
      <c r="G230" s="179" t="str">
        <f ca="1">IFERROR(INDEX(INDIRECT(Auswahl!$O$14),MATCH($A230,INDIRECT(Auswahl!$P$14),0),MATCH(G$9,INDIRECT(Auswahl!$Q$14),0)),"")</f>
        <v/>
      </c>
    </row>
    <row r="231" spans="1:7" ht="11.65" hidden="1" customHeight="1" x14ac:dyDescent="0.2">
      <c r="A231" s="180" t="str">
        <f ca="1">IFERROR(INDEX(INDIRECT(Auswahl!$Q$12),ROW()-17,COLUMN()),"")</f>
        <v/>
      </c>
      <c r="B231" s="180" t="str">
        <f ca="1">IFERROR(INDEX(INDIRECT(Auswahl!$Q$12),ROW()-17,COLUMN()),"")</f>
        <v/>
      </c>
      <c r="C231" s="182" t="str">
        <f ca="1">IFERROR(INDEX(INDIRECT(Auswahl!$O$14),MATCH($A231,INDIRECT(Auswahl!$P$14),0),MATCH(C$9,INDIRECT(Auswahl!$Q$14),0)),"")</f>
        <v/>
      </c>
      <c r="D231" s="178" t="str">
        <f ca="1">IFERROR(INDEX(INDIRECT(Auswahl!$O$14),MATCH($A231,INDIRECT(Auswahl!$P$14),0),MATCH(D$9,INDIRECT(Auswahl!$Q$14),0)),"")</f>
        <v/>
      </c>
      <c r="E231" s="178" t="str">
        <f ca="1">IFERROR(INDEX(INDIRECT(Auswahl!$O$14),MATCH($A231,INDIRECT(Auswahl!$P$14),0),MATCH(E$9,INDIRECT(Auswahl!$Q$14),0)),"")</f>
        <v/>
      </c>
      <c r="F231" s="178" t="str">
        <f ca="1">IFERROR(INDEX(INDIRECT(Auswahl!$O$14),MATCH($A231,INDIRECT(Auswahl!$P$14),0),MATCH(F$9,INDIRECT(Auswahl!$Q$14),0)),"")</f>
        <v/>
      </c>
      <c r="G231" s="179" t="str">
        <f ca="1">IFERROR(INDEX(INDIRECT(Auswahl!$O$14),MATCH($A231,INDIRECT(Auswahl!$P$14),0),MATCH(G$9,INDIRECT(Auswahl!$Q$14),0)),"")</f>
        <v/>
      </c>
    </row>
    <row r="232" spans="1:7" ht="11.65" hidden="1" customHeight="1" x14ac:dyDescent="0.2">
      <c r="A232" s="180" t="str">
        <f ca="1">IFERROR(INDEX(INDIRECT(Auswahl!$Q$12),ROW()-17,COLUMN()),"")</f>
        <v/>
      </c>
      <c r="B232" s="180" t="str">
        <f ca="1">IFERROR(INDEX(INDIRECT(Auswahl!$Q$12),ROW()-17,COLUMN()),"")</f>
        <v/>
      </c>
      <c r="C232" s="182" t="str">
        <f ca="1">IFERROR(INDEX(INDIRECT(Auswahl!$O$14),MATCH($A232,INDIRECT(Auswahl!$P$14),0),MATCH(C$9,INDIRECT(Auswahl!$Q$14),0)),"")</f>
        <v/>
      </c>
      <c r="D232" s="178" t="str">
        <f ca="1">IFERROR(INDEX(INDIRECT(Auswahl!$O$14),MATCH($A232,INDIRECT(Auswahl!$P$14),0),MATCH(D$9,INDIRECT(Auswahl!$Q$14),0)),"")</f>
        <v/>
      </c>
      <c r="E232" s="178" t="str">
        <f ca="1">IFERROR(INDEX(INDIRECT(Auswahl!$O$14),MATCH($A232,INDIRECT(Auswahl!$P$14),0),MATCH(E$9,INDIRECT(Auswahl!$Q$14),0)),"")</f>
        <v/>
      </c>
      <c r="F232" s="178" t="str">
        <f ca="1">IFERROR(INDEX(INDIRECT(Auswahl!$O$14),MATCH($A232,INDIRECT(Auswahl!$P$14),0),MATCH(F$9,INDIRECT(Auswahl!$Q$14),0)),"")</f>
        <v/>
      </c>
      <c r="G232" s="179" t="str">
        <f ca="1">IFERROR(INDEX(INDIRECT(Auswahl!$O$14),MATCH($A232,INDIRECT(Auswahl!$P$14),0),MATCH(G$9,INDIRECT(Auswahl!$Q$14),0)),"")</f>
        <v/>
      </c>
    </row>
    <row r="233" spans="1:7" ht="11.65" hidden="1" customHeight="1" x14ac:dyDescent="0.2">
      <c r="A233" s="180" t="str">
        <f ca="1">IFERROR(INDEX(INDIRECT(Auswahl!$Q$12),ROW()-17,COLUMN()),"")</f>
        <v/>
      </c>
      <c r="B233" s="180" t="str">
        <f ca="1">IFERROR(INDEX(INDIRECT(Auswahl!$Q$12),ROW()-17,COLUMN()),"")</f>
        <v/>
      </c>
      <c r="C233" s="182" t="str">
        <f ca="1">IFERROR(INDEX(INDIRECT(Auswahl!$O$14),MATCH($A233,INDIRECT(Auswahl!$P$14),0),MATCH(C$9,INDIRECT(Auswahl!$Q$14),0)),"")</f>
        <v/>
      </c>
      <c r="D233" s="178" t="str">
        <f ca="1">IFERROR(INDEX(INDIRECT(Auswahl!$O$14),MATCH($A233,INDIRECT(Auswahl!$P$14),0),MATCH(D$9,INDIRECT(Auswahl!$Q$14),0)),"")</f>
        <v/>
      </c>
      <c r="E233" s="178" t="str">
        <f ca="1">IFERROR(INDEX(INDIRECT(Auswahl!$O$14),MATCH($A233,INDIRECT(Auswahl!$P$14),0),MATCH(E$9,INDIRECT(Auswahl!$Q$14),0)),"")</f>
        <v/>
      </c>
      <c r="F233" s="178" t="str">
        <f ca="1">IFERROR(INDEX(INDIRECT(Auswahl!$O$14),MATCH($A233,INDIRECT(Auswahl!$P$14),0),MATCH(F$9,INDIRECT(Auswahl!$Q$14),0)),"")</f>
        <v/>
      </c>
      <c r="G233" s="179" t="str">
        <f ca="1">IFERROR(INDEX(INDIRECT(Auswahl!$O$14),MATCH($A233,INDIRECT(Auswahl!$P$14),0),MATCH(G$9,INDIRECT(Auswahl!$Q$14),0)),"")</f>
        <v/>
      </c>
    </row>
    <row r="234" spans="1:7" ht="11.65" hidden="1" customHeight="1" x14ac:dyDescent="0.2">
      <c r="A234" s="180" t="str">
        <f ca="1">IFERROR(INDEX(INDIRECT(Auswahl!$Q$12),ROW()-17,COLUMN()),"")</f>
        <v/>
      </c>
      <c r="B234" s="180" t="str">
        <f ca="1">IFERROR(INDEX(INDIRECT(Auswahl!$Q$12),ROW()-17,COLUMN()),"")</f>
        <v/>
      </c>
      <c r="C234" s="182" t="str">
        <f ca="1">IFERROR(INDEX(INDIRECT(Auswahl!$O$14),MATCH($A234,INDIRECT(Auswahl!$P$14),0),MATCH(C$9,INDIRECT(Auswahl!$Q$14),0)),"")</f>
        <v/>
      </c>
      <c r="D234" s="178" t="str">
        <f ca="1">IFERROR(INDEX(INDIRECT(Auswahl!$O$14),MATCH($A234,INDIRECT(Auswahl!$P$14),0),MATCH(D$9,INDIRECT(Auswahl!$Q$14),0)),"")</f>
        <v/>
      </c>
      <c r="E234" s="178" t="str">
        <f ca="1">IFERROR(INDEX(INDIRECT(Auswahl!$O$14),MATCH($A234,INDIRECT(Auswahl!$P$14),0),MATCH(E$9,INDIRECT(Auswahl!$Q$14),0)),"")</f>
        <v/>
      </c>
      <c r="F234" s="178" t="str">
        <f ca="1">IFERROR(INDEX(INDIRECT(Auswahl!$O$14),MATCH($A234,INDIRECT(Auswahl!$P$14),0),MATCH(F$9,INDIRECT(Auswahl!$Q$14),0)),"")</f>
        <v/>
      </c>
      <c r="G234" s="179" t="str">
        <f ca="1">IFERROR(INDEX(INDIRECT(Auswahl!$O$14),MATCH($A234,INDIRECT(Auswahl!$P$14),0),MATCH(G$9,INDIRECT(Auswahl!$Q$14),0)),"")</f>
        <v/>
      </c>
    </row>
    <row r="235" spans="1:7" ht="11.65" hidden="1" customHeight="1" x14ac:dyDescent="0.2">
      <c r="A235" s="180" t="str">
        <f ca="1">IFERROR(INDEX(INDIRECT(Auswahl!$Q$12),ROW()-17,COLUMN()),"")</f>
        <v/>
      </c>
      <c r="B235" s="180" t="str">
        <f ca="1">IFERROR(INDEX(INDIRECT(Auswahl!$Q$12),ROW()-17,COLUMN()),"")</f>
        <v/>
      </c>
      <c r="C235" s="182" t="str">
        <f ca="1">IFERROR(INDEX(INDIRECT(Auswahl!$O$14),MATCH($A235,INDIRECT(Auswahl!$P$14),0),MATCH(C$9,INDIRECT(Auswahl!$Q$14),0)),"")</f>
        <v/>
      </c>
      <c r="D235" s="178" t="str">
        <f ca="1">IFERROR(INDEX(INDIRECT(Auswahl!$O$14),MATCH($A235,INDIRECT(Auswahl!$P$14),0),MATCH(D$9,INDIRECT(Auswahl!$Q$14),0)),"")</f>
        <v/>
      </c>
      <c r="E235" s="178" t="str">
        <f ca="1">IFERROR(INDEX(INDIRECT(Auswahl!$O$14),MATCH($A235,INDIRECT(Auswahl!$P$14),0),MATCH(E$9,INDIRECT(Auswahl!$Q$14),0)),"")</f>
        <v/>
      </c>
      <c r="F235" s="178" t="str">
        <f ca="1">IFERROR(INDEX(INDIRECT(Auswahl!$O$14),MATCH($A235,INDIRECT(Auswahl!$P$14),0),MATCH(F$9,INDIRECT(Auswahl!$Q$14),0)),"")</f>
        <v/>
      </c>
      <c r="G235" s="179" t="str">
        <f ca="1">IFERROR(INDEX(INDIRECT(Auswahl!$O$14),MATCH($A235,INDIRECT(Auswahl!$P$14),0),MATCH(G$9,INDIRECT(Auswahl!$Q$14),0)),"")</f>
        <v/>
      </c>
    </row>
    <row r="236" spans="1:7" ht="11.65" hidden="1" customHeight="1" x14ac:dyDescent="0.2">
      <c r="A236" s="180" t="str">
        <f ca="1">IFERROR(INDEX(INDIRECT(Auswahl!$Q$12),ROW()-17,COLUMN()),"")</f>
        <v/>
      </c>
      <c r="B236" s="180" t="str">
        <f ca="1">IFERROR(INDEX(INDIRECT(Auswahl!$Q$12),ROW()-17,COLUMN()),"")</f>
        <v/>
      </c>
      <c r="C236" s="182" t="str">
        <f ca="1">IFERROR(INDEX(INDIRECT(Auswahl!$O$14),MATCH($A236,INDIRECT(Auswahl!$P$14),0),MATCH(C$9,INDIRECT(Auswahl!$Q$14),0)),"")</f>
        <v/>
      </c>
      <c r="D236" s="178" t="str">
        <f ca="1">IFERROR(INDEX(INDIRECT(Auswahl!$O$14),MATCH($A236,INDIRECT(Auswahl!$P$14),0),MATCH(D$9,INDIRECT(Auswahl!$Q$14),0)),"")</f>
        <v/>
      </c>
      <c r="E236" s="178" t="str">
        <f ca="1">IFERROR(INDEX(INDIRECT(Auswahl!$O$14),MATCH($A236,INDIRECT(Auswahl!$P$14),0),MATCH(E$9,INDIRECT(Auswahl!$Q$14),0)),"")</f>
        <v/>
      </c>
      <c r="F236" s="178" t="str">
        <f ca="1">IFERROR(INDEX(INDIRECT(Auswahl!$O$14),MATCH($A236,INDIRECT(Auswahl!$P$14),0),MATCH(F$9,INDIRECT(Auswahl!$Q$14),0)),"")</f>
        <v/>
      </c>
      <c r="G236" s="179" t="str">
        <f ca="1">IFERROR(INDEX(INDIRECT(Auswahl!$O$14),MATCH($A236,INDIRECT(Auswahl!$P$14),0),MATCH(G$9,INDIRECT(Auswahl!$Q$14),0)),"")</f>
        <v/>
      </c>
    </row>
    <row r="237" spans="1:7" ht="11.65" hidden="1" customHeight="1" x14ac:dyDescent="0.2">
      <c r="A237" s="180" t="str">
        <f ca="1">IFERROR(INDEX(INDIRECT(Auswahl!$Q$12),ROW()-17,COLUMN()),"")</f>
        <v/>
      </c>
      <c r="B237" s="180" t="str">
        <f ca="1">IFERROR(INDEX(INDIRECT(Auswahl!$Q$12),ROW()-17,COLUMN()),"")</f>
        <v/>
      </c>
      <c r="C237" s="182" t="str">
        <f ca="1">IFERROR(INDEX(INDIRECT(Auswahl!$O$14),MATCH($A237,INDIRECT(Auswahl!$P$14),0),MATCH(C$9,INDIRECT(Auswahl!$Q$14),0)),"")</f>
        <v/>
      </c>
      <c r="D237" s="178" t="str">
        <f ca="1">IFERROR(INDEX(INDIRECT(Auswahl!$O$14),MATCH($A237,INDIRECT(Auswahl!$P$14),0),MATCH(D$9,INDIRECT(Auswahl!$Q$14),0)),"")</f>
        <v/>
      </c>
      <c r="E237" s="178" t="str">
        <f ca="1">IFERROR(INDEX(INDIRECT(Auswahl!$O$14),MATCH($A237,INDIRECT(Auswahl!$P$14),0),MATCH(E$9,INDIRECT(Auswahl!$Q$14),0)),"")</f>
        <v/>
      </c>
      <c r="F237" s="178" t="str">
        <f ca="1">IFERROR(INDEX(INDIRECT(Auswahl!$O$14),MATCH($A237,INDIRECT(Auswahl!$P$14),0),MATCH(F$9,INDIRECT(Auswahl!$Q$14),0)),"")</f>
        <v/>
      </c>
      <c r="G237" s="179" t="str">
        <f ca="1">IFERROR(INDEX(INDIRECT(Auswahl!$O$14),MATCH($A237,INDIRECT(Auswahl!$P$14),0),MATCH(G$9,INDIRECT(Auswahl!$Q$14),0)),"")</f>
        <v/>
      </c>
    </row>
    <row r="238" spans="1:7" ht="11.65" hidden="1" customHeight="1" x14ac:dyDescent="0.2">
      <c r="A238" s="180" t="str">
        <f ca="1">IFERROR(INDEX(INDIRECT(Auswahl!$Q$12),ROW()-17,COLUMN()),"")</f>
        <v/>
      </c>
      <c r="B238" s="180" t="str">
        <f ca="1">IFERROR(INDEX(INDIRECT(Auswahl!$Q$12),ROW()-17,COLUMN()),"")</f>
        <v/>
      </c>
      <c r="C238" s="182" t="str">
        <f ca="1">IFERROR(INDEX(INDIRECT(Auswahl!$O$14),MATCH($A238,INDIRECT(Auswahl!$P$14),0),MATCH(C$9,INDIRECT(Auswahl!$Q$14),0)),"")</f>
        <v/>
      </c>
      <c r="D238" s="178" t="str">
        <f ca="1">IFERROR(INDEX(INDIRECT(Auswahl!$O$14),MATCH($A238,INDIRECT(Auswahl!$P$14),0),MATCH(D$9,INDIRECT(Auswahl!$Q$14),0)),"")</f>
        <v/>
      </c>
      <c r="E238" s="178" t="str">
        <f ca="1">IFERROR(INDEX(INDIRECT(Auswahl!$O$14),MATCH($A238,INDIRECT(Auswahl!$P$14),0),MATCH(E$9,INDIRECT(Auswahl!$Q$14),0)),"")</f>
        <v/>
      </c>
      <c r="F238" s="178" t="str">
        <f ca="1">IFERROR(INDEX(INDIRECT(Auswahl!$O$14),MATCH($A238,INDIRECT(Auswahl!$P$14),0),MATCH(F$9,INDIRECT(Auswahl!$Q$14),0)),"")</f>
        <v/>
      </c>
      <c r="G238" s="179" t="str">
        <f ca="1">IFERROR(INDEX(INDIRECT(Auswahl!$O$14),MATCH($A238,INDIRECT(Auswahl!$P$14),0),MATCH(G$9,INDIRECT(Auswahl!$Q$14),0)),"")</f>
        <v/>
      </c>
    </row>
    <row r="239" spans="1:7" ht="11.65" hidden="1" customHeight="1" x14ac:dyDescent="0.2">
      <c r="A239" s="180" t="str">
        <f ca="1">IFERROR(INDEX(INDIRECT(Auswahl!$Q$12),ROW()-17,COLUMN()),"")</f>
        <v/>
      </c>
      <c r="B239" s="180" t="str">
        <f ca="1">IFERROR(INDEX(INDIRECT(Auswahl!$Q$12),ROW()-17,COLUMN()),"")</f>
        <v/>
      </c>
      <c r="C239" s="182" t="str">
        <f ca="1">IFERROR(INDEX(INDIRECT(Auswahl!$O$14),MATCH($A239,INDIRECT(Auswahl!$P$14),0),MATCH(C$9,INDIRECT(Auswahl!$Q$14),0)),"")</f>
        <v/>
      </c>
      <c r="D239" s="178" t="str">
        <f ca="1">IFERROR(INDEX(INDIRECT(Auswahl!$O$14),MATCH($A239,INDIRECT(Auswahl!$P$14),0),MATCH(D$9,INDIRECT(Auswahl!$Q$14),0)),"")</f>
        <v/>
      </c>
      <c r="E239" s="178" t="str">
        <f ca="1">IFERROR(INDEX(INDIRECT(Auswahl!$O$14),MATCH($A239,INDIRECT(Auswahl!$P$14),0),MATCH(E$9,INDIRECT(Auswahl!$Q$14),0)),"")</f>
        <v/>
      </c>
      <c r="F239" s="178" t="str">
        <f ca="1">IFERROR(INDEX(INDIRECT(Auswahl!$O$14),MATCH($A239,INDIRECT(Auswahl!$P$14),0),MATCH(F$9,INDIRECT(Auswahl!$Q$14),0)),"")</f>
        <v/>
      </c>
      <c r="G239" s="179" t="str">
        <f ca="1">IFERROR(INDEX(INDIRECT(Auswahl!$O$14),MATCH($A239,INDIRECT(Auswahl!$P$14),0),MATCH(G$9,INDIRECT(Auswahl!$Q$14),0)),"")</f>
        <v/>
      </c>
    </row>
    <row r="240" spans="1:7" ht="11.65" hidden="1" customHeight="1" x14ac:dyDescent="0.2">
      <c r="A240" s="180" t="str">
        <f ca="1">IFERROR(INDEX(INDIRECT(Auswahl!$Q$12),ROW()-17,COLUMN()),"")</f>
        <v/>
      </c>
      <c r="B240" s="180" t="str">
        <f ca="1">IFERROR(INDEX(INDIRECT(Auswahl!$Q$12),ROW()-17,COLUMN()),"")</f>
        <v/>
      </c>
      <c r="C240" s="182" t="str">
        <f ca="1">IFERROR(INDEX(INDIRECT(Auswahl!$O$14),MATCH($A240,INDIRECT(Auswahl!$P$14),0),MATCH(C$9,INDIRECT(Auswahl!$Q$14),0)),"")</f>
        <v/>
      </c>
      <c r="D240" s="178" t="str">
        <f ca="1">IFERROR(INDEX(INDIRECT(Auswahl!$O$14),MATCH($A240,INDIRECT(Auswahl!$P$14),0),MATCH(D$9,INDIRECT(Auswahl!$Q$14),0)),"")</f>
        <v/>
      </c>
      <c r="E240" s="178" t="str">
        <f ca="1">IFERROR(INDEX(INDIRECT(Auswahl!$O$14),MATCH($A240,INDIRECT(Auswahl!$P$14),0),MATCH(E$9,INDIRECT(Auswahl!$Q$14),0)),"")</f>
        <v/>
      </c>
      <c r="F240" s="178" t="str">
        <f ca="1">IFERROR(INDEX(INDIRECT(Auswahl!$O$14),MATCH($A240,INDIRECT(Auswahl!$P$14),0),MATCH(F$9,INDIRECT(Auswahl!$Q$14),0)),"")</f>
        <v/>
      </c>
      <c r="G240" s="179" t="str">
        <f ca="1">IFERROR(INDEX(INDIRECT(Auswahl!$O$14),MATCH($A240,INDIRECT(Auswahl!$P$14),0),MATCH(G$9,INDIRECT(Auswahl!$Q$14),0)),"")</f>
        <v/>
      </c>
    </row>
    <row r="241" spans="1:7" ht="11.65" hidden="1" customHeight="1" x14ac:dyDescent="0.2">
      <c r="A241" s="180" t="str">
        <f ca="1">IFERROR(INDEX(INDIRECT(Auswahl!$Q$12),ROW()-17,COLUMN()),"")</f>
        <v/>
      </c>
      <c r="B241" s="180" t="str">
        <f ca="1">IFERROR(INDEX(INDIRECT(Auswahl!$Q$12),ROW()-17,COLUMN()),"")</f>
        <v/>
      </c>
      <c r="C241" s="182" t="str">
        <f ca="1">IFERROR(INDEX(INDIRECT(Auswahl!$O$14),MATCH($A241,INDIRECT(Auswahl!$P$14),0),MATCH(C$9,INDIRECT(Auswahl!$Q$14),0)),"")</f>
        <v/>
      </c>
      <c r="D241" s="178" t="str">
        <f ca="1">IFERROR(INDEX(INDIRECT(Auswahl!$O$14),MATCH($A241,INDIRECT(Auswahl!$P$14),0),MATCH(D$9,INDIRECT(Auswahl!$Q$14),0)),"")</f>
        <v/>
      </c>
      <c r="E241" s="178" t="str">
        <f ca="1">IFERROR(INDEX(INDIRECT(Auswahl!$O$14),MATCH($A241,INDIRECT(Auswahl!$P$14),0),MATCH(E$9,INDIRECT(Auswahl!$Q$14),0)),"")</f>
        <v/>
      </c>
      <c r="F241" s="178" t="str">
        <f ca="1">IFERROR(INDEX(INDIRECT(Auswahl!$O$14),MATCH($A241,INDIRECT(Auswahl!$P$14),0),MATCH(F$9,INDIRECT(Auswahl!$Q$14),0)),"")</f>
        <v/>
      </c>
      <c r="G241" s="179" t="str">
        <f ca="1">IFERROR(INDEX(INDIRECT(Auswahl!$O$14),MATCH($A241,INDIRECT(Auswahl!$P$14),0),MATCH(G$9,INDIRECT(Auswahl!$Q$14),0)),"")</f>
        <v/>
      </c>
    </row>
    <row r="242" spans="1:7" ht="11.65" hidden="1" customHeight="1" x14ac:dyDescent="0.2">
      <c r="A242" s="180" t="str">
        <f ca="1">IFERROR(INDEX(INDIRECT(Auswahl!$Q$12),ROW()-17,COLUMN()),"")</f>
        <v/>
      </c>
      <c r="B242" s="180" t="str">
        <f ca="1">IFERROR(INDEX(INDIRECT(Auswahl!$Q$12),ROW()-17,COLUMN()),"")</f>
        <v/>
      </c>
      <c r="C242" s="182" t="str">
        <f ca="1">IFERROR(INDEX(INDIRECT(Auswahl!$O$14),MATCH($A242,INDIRECT(Auswahl!$P$14),0),MATCH(C$9,INDIRECT(Auswahl!$Q$14),0)),"")</f>
        <v/>
      </c>
      <c r="D242" s="178" t="str">
        <f ca="1">IFERROR(INDEX(INDIRECT(Auswahl!$O$14),MATCH($A242,INDIRECT(Auswahl!$P$14),0),MATCH(D$9,INDIRECT(Auswahl!$Q$14),0)),"")</f>
        <v/>
      </c>
      <c r="E242" s="178" t="str">
        <f ca="1">IFERROR(INDEX(INDIRECT(Auswahl!$O$14),MATCH($A242,INDIRECT(Auswahl!$P$14),0),MATCH(E$9,INDIRECT(Auswahl!$Q$14),0)),"")</f>
        <v/>
      </c>
      <c r="F242" s="178" t="str">
        <f ca="1">IFERROR(INDEX(INDIRECT(Auswahl!$O$14),MATCH($A242,INDIRECT(Auswahl!$P$14),0),MATCH(F$9,INDIRECT(Auswahl!$Q$14),0)),"")</f>
        <v/>
      </c>
      <c r="G242" s="179" t="str">
        <f ca="1">IFERROR(INDEX(INDIRECT(Auswahl!$O$14),MATCH($A242,INDIRECT(Auswahl!$P$14),0),MATCH(G$9,INDIRECT(Auswahl!$Q$14),0)),"")</f>
        <v/>
      </c>
    </row>
    <row r="243" spans="1:7" ht="11.65" hidden="1" customHeight="1" x14ac:dyDescent="0.2">
      <c r="A243" s="180" t="str">
        <f ca="1">IFERROR(INDEX(INDIRECT(Auswahl!$Q$12),ROW()-17,COLUMN()),"")</f>
        <v/>
      </c>
      <c r="B243" s="180" t="str">
        <f ca="1">IFERROR(INDEX(INDIRECT(Auswahl!$Q$12),ROW()-17,COLUMN()),"")</f>
        <v/>
      </c>
      <c r="C243" s="182" t="str">
        <f ca="1">IFERROR(INDEX(INDIRECT(Auswahl!$O$14),MATCH($A243,INDIRECT(Auswahl!$P$14),0),MATCH(C$9,INDIRECT(Auswahl!$Q$14),0)),"")</f>
        <v/>
      </c>
      <c r="D243" s="178" t="str">
        <f ca="1">IFERROR(INDEX(INDIRECT(Auswahl!$O$14),MATCH($A243,INDIRECT(Auswahl!$P$14),0),MATCH(D$9,INDIRECT(Auswahl!$Q$14),0)),"")</f>
        <v/>
      </c>
      <c r="E243" s="178" t="str">
        <f ca="1">IFERROR(INDEX(INDIRECT(Auswahl!$O$14),MATCH($A243,INDIRECT(Auswahl!$P$14),0),MATCH(E$9,INDIRECT(Auswahl!$Q$14),0)),"")</f>
        <v/>
      </c>
      <c r="F243" s="178" t="str">
        <f ca="1">IFERROR(INDEX(INDIRECT(Auswahl!$O$14),MATCH($A243,INDIRECT(Auswahl!$P$14),0),MATCH(F$9,INDIRECT(Auswahl!$Q$14),0)),"")</f>
        <v/>
      </c>
      <c r="G243" s="179" t="str">
        <f ca="1">IFERROR(INDEX(INDIRECT(Auswahl!$O$14),MATCH($A243,INDIRECT(Auswahl!$P$14),0),MATCH(G$9,INDIRECT(Auswahl!$Q$14),0)),"")</f>
        <v/>
      </c>
    </row>
    <row r="244" spans="1:7" ht="11.65" hidden="1" customHeight="1" x14ac:dyDescent="0.2">
      <c r="A244" s="180" t="str">
        <f ca="1">IFERROR(INDEX(INDIRECT(Auswahl!$Q$12),ROW()-17,COLUMN()),"")</f>
        <v/>
      </c>
      <c r="B244" s="180" t="str">
        <f ca="1">IFERROR(INDEX(INDIRECT(Auswahl!$Q$12),ROW()-17,COLUMN()),"")</f>
        <v/>
      </c>
      <c r="C244" s="182" t="str">
        <f ca="1">IFERROR(INDEX(INDIRECT(Auswahl!$O$14),MATCH($A244,INDIRECT(Auswahl!$P$14),0),MATCH(C$9,INDIRECT(Auswahl!$Q$14),0)),"")</f>
        <v/>
      </c>
      <c r="D244" s="178" t="str">
        <f ca="1">IFERROR(INDEX(INDIRECT(Auswahl!$O$14),MATCH($A244,INDIRECT(Auswahl!$P$14),0),MATCH(D$9,INDIRECT(Auswahl!$Q$14),0)),"")</f>
        <v/>
      </c>
      <c r="E244" s="178" t="str">
        <f ca="1">IFERROR(INDEX(INDIRECT(Auswahl!$O$14),MATCH($A244,INDIRECT(Auswahl!$P$14),0),MATCH(E$9,INDIRECT(Auswahl!$Q$14),0)),"")</f>
        <v/>
      </c>
      <c r="F244" s="178" t="str">
        <f ca="1">IFERROR(INDEX(INDIRECT(Auswahl!$O$14),MATCH($A244,INDIRECT(Auswahl!$P$14),0),MATCH(F$9,INDIRECT(Auswahl!$Q$14),0)),"")</f>
        <v/>
      </c>
      <c r="G244" s="179" t="str">
        <f ca="1">IFERROR(INDEX(INDIRECT(Auswahl!$O$14),MATCH($A244,INDIRECT(Auswahl!$P$14),0),MATCH(G$9,INDIRECT(Auswahl!$Q$14),0)),"")</f>
        <v/>
      </c>
    </row>
    <row r="245" spans="1:7" ht="11.65" hidden="1" customHeight="1" x14ac:dyDescent="0.2">
      <c r="A245" s="180" t="str">
        <f ca="1">IFERROR(INDEX(INDIRECT(Auswahl!$Q$12),ROW()-17,COLUMN()),"")</f>
        <v/>
      </c>
      <c r="B245" s="180" t="str">
        <f ca="1">IFERROR(INDEX(INDIRECT(Auswahl!$Q$12),ROW()-17,COLUMN()),"")</f>
        <v/>
      </c>
      <c r="C245" s="182" t="str">
        <f ca="1">IFERROR(INDEX(INDIRECT(Auswahl!$O$14),MATCH($A245,INDIRECT(Auswahl!$P$14),0),MATCH(C$9,INDIRECT(Auswahl!$Q$14),0)),"")</f>
        <v/>
      </c>
      <c r="D245" s="178" t="str">
        <f ca="1">IFERROR(INDEX(INDIRECT(Auswahl!$O$14),MATCH($A245,INDIRECT(Auswahl!$P$14),0),MATCH(D$9,INDIRECT(Auswahl!$Q$14),0)),"")</f>
        <v/>
      </c>
      <c r="E245" s="178" t="str">
        <f ca="1">IFERROR(INDEX(INDIRECT(Auswahl!$O$14),MATCH($A245,INDIRECT(Auswahl!$P$14),0),MATCH(E$9,INDIRECT(Auswahl!$Q$14),0)),"")</f>
        <v/>
      </c>
      <c r="F245" s="178" t="str">
        <f ca="1">IFERROR(INDEX(INDIRECT(Auswahl!$O$14),MATCH($A245,INDIRECT(Auswahl!$P$14),0),MATCH(F$9,INDIRECT(Auswahl!$Q$14),0)),"")</f>
        <v/>
      </c>
      <c r="G245" s="179" t="str">
        <f ca="1">IFERROR(INDEX(INDIRECT(Auswahl!$O$14),MATCH($A245,INDIRECT(Auswahl!$P$14),0),MATCH(G$9,INDIRECT(Auswahl!$Q$14),0)),"")</f>
        <v/>
      </c>
    </row>
    <row r="246" spans="1:7" ht="11.65" hidden="1" customHeight="1" x14ac:dyDescent="0.2">
      <c r="A246" s="180" t="str">
        <f ca="1">IFERROR(INDEX(INDIRECT(Auswahl!$Q$12),ROW()-17,COLUMN()),"")</f>
        <v/>
      </c>
      <c r="B246" s="180" t="str">
        <f ca="1">IFERROR(INDEX(INDIRECT(Auswahl!$Q$12),ROW()-17,COLUMN()),"")</f>
        <v/>
      </c>
      <c r="C246" s="182" t="str">
        <f ca="1">IFERROR(INDEX(INDIRECT(Auswahl!$O$14),MATCH($A246,INDIRECT(Auswahl!$P$14),0),MATCH(C$9,INDIRECT(Auswahl!$Q$14),0)),"")</f>
        <v/>
      </c>
      <c r="D246" s="178" t="str">
        <f ca="1">IFERROR(INDEX(INDIRECT(Auswahl!$O$14),MATCH($A246,INDIRECT(Auswahl!$P$14),0),MATCH(D$9,INDIRECT(Auswahl!$Q$14),0)),"")</f>
        <v/>
      </c>
      <c r="E246" s="178" t="str">
        <f ca="1">IFERROR(INDEX(INDIRECT(Auswahl!$O$14),MATCH($A246,INDIRECT(Auswahl!$P$14),0),MATCH(E$9,INDIRECT(Auswahl!$Q$14),0)),"")</f>
        <v/>
      </c>
      <c r="F246" s="178" t="str">
        <f ca="1">IFERROR(INDEX(INDIRECT(Auswahl!$O$14),MATCH($A246,INDIRECT(Auswahl!$P$14),0),MATCH(F$9,INDIRECT(Auswahl!$Q$14),0)),"")</f>
        <v/>
      </c>
      <c r="G246" s="179" t="str">
        <f ca="1">IFERROR(INDEX(INDIRECT(Auswahl!$O$14),MATCH($A246,INDIRECT(Auswahl!$P$14),0),MATCH(G$9,INDIRECT(Auswahl!$Q$14),0)),"")</f>
        <v/>
      </c>
    </row>
    <row r="247" spans="1:7" ht="11.65" hidden="1" customHeight="1" x14ac:dyDescent="0.2">
      <c r="A247" s="180" t="str">
        <f ca="1">IFERROR(INDEX(INDIRECT(Auswahl!$Q$12),ROW()-17,COLUMN()),"")</f>
        <v/>
      </c>
      <c r="B247" s="180" t="str">
        <f ca="1">IFERROR(INDEX(INDIRECT(Auswahl!$Q$12),ROW()-17,COLUMN()),"")</f>
        <v/>
      </c>
      <c r="C247" s="182" t="str">
        <f ca="1">IFERROR(INDEX(INDIRECT(Auswahl!$O$14),MATCH($A247,INDIRECT(Auswahl!$P$14),0),MATCH(C$9,INDIRECT(Auswahl!$Q$14),0)),"")</f>
        <v/>
      </c>
      <c r="D247" s="178" t="str">
        <f ca="1">IFERROR(INDEX(INDIRECT(Auswahl!$O$14),MATCH($A247,INDIRECT(Auswahl!$P$14),0),MATCH(D$9,INDIRECT(Auswahl!$Q$14),0)),"")</f>
        <v/>
      </c>
      <c r="E247" s="178" t="str">
        <f ca="1">IFERROR(INDEX(INDIRECT(Auswahl!$O$14),MATCH($A247,INDIRECT(Auswahl!$P$14),0),MATCH(E$9,INDIRECT(Auswahl!$Q$14),0)),"")</f>
        <v/>
      </c>
      <c r="F247" s="178" t="str">
        <f ca="1">IFERROR(INDEX(INDIRECT(Auswahl!$O$14),MATCH($A247,INDIRECT(Auswahl!$P$14),0),MATCH(F$9,INDIRECT(Auswahl!$Q$14),0)),"")</f>
        <v/>
      </c>
      <c r="G247" s="179" t="str">
        <f ca="1">IFERROR(INDEX(INDIRECT(Auswahl!$O$14),MATCH($A247,INDIRECT(Auswahl!$P$14),0),MATCH(G$9,INDIRECT(Auswahl!$Q$14),0)),"")</f>
        <v/>
      </c>
    </row>
    <row r="248" spans="1:7" ht="11.65" hidden="1" customHeight="1" x14ac:dyDescent="0.2">
      <c r="A248" s="180" t="str">
        <f ca="1">IFERROR(INDEX(INDIRECT(Auswahl!$Q$12),ROW()-17,COLUMN()),"")</f>
        <v/>
      </c>
      <c r="B248" s="180" t="str">
        <f ca="1">IFERROR(INDEX(INDIRECT(Auswahl!$Q$12),ROW()-17,COLUMN()),"")</f>
        <v/>
      </c>
      <c r="C248" s="182" t="str">
        <f ca="1">IFERROR(INDEX(INDIRECT(Auswahl!$O$14),MATCH($A248,INDIRECT(Auswahl!$P$14),0),MATCH(C$9,INDIRECT(Auswahl!$Q$14),0)),"")</f>
        <v/>
      </c>
      <c r="D248" s="178" t="str">
        <f ca="1">IFERROR(INDEX(INDIRECT(Auswahl!$O$14),MATCH($A248,INDIRECT(Auswahl!$P$14),0),MATCH(D$9,INDIRECT(Auswahl!$Q$14),0)),"")</f>
        <v/>
      </c>
      <c r="E248" s="178" t="str">
        <f ca="1">IFERROR(INDEX(INDIRECT(Auswahl!$O$14),MATCH($A248,INDIRECT(Auswahl!$P$14),0),MATCH(E$9,INDIRECT(Auswahl!$Q$14),0)),"")</f>
        <v/>
      </c>
      <c r="F248" s="178" t="str">
        <f ca="1">IFERROR(INDEX(INDIRECT(Auswahl!$O$14),MATCH($A248,INDIRECT(Auswahl!$P$14),0),MATCH(F$9,INDIRECT(Auswahl!$Q$14),0)),"")</f>
        <v/>
      </c>
      <c r="G248" s="179" t="str">
        <f ca="1">IFERROR(INDEX(INDIRECT(Auswahl!$O$14),MATCH($A248,INDIRECT(Auswahl!$P$14),0),MATCH(G$9,INDIRECT(Auswahl!$Q$14),0)),"")</f>
        <v/>
      </c>
    </row>
    <row r="249" spans="1:7" ht="11.65" hidden="1" customHeight="1" x14ac:dyDescent="0.2">
      <c r="A249" s="180" t="str">
        <f ca="1">IFERROR(INDEX(INDIRECT(Auswahl!$Q$12),ROW()-17,COLUMN()),"")</f>
        <v/>
      </c>
      <c r="B249" s="180" t="str">
        <f ca="1">IFERROR(INDEX(INDIRECT(Auswahl!$Q$12),ROW()-17,COLUMN()),"")</f>
        <v/>
      </c>
      <c r="C249" s="182" t="str">
        <f ca="1">IFERROR(INDEX(INDIRECT(Auswahl!$O$14),MATCH($A249,INDIRECT(Auswahl!$P$14),0),MATCH(C$9,INDIRECT(Auswahl!$Q$14),0)),"")</f>
        <v/>
      </c>
      <c r="D249" s="178" t="str">
        <f ca="1">IFERROR(INDEX(INDIRECT(Auswahl!$O$14),MATCH($A249,INDIRECT(Auswahl!$P$14),0),MATCH(D$9,INDIRECT(Auswahl!$Q$14),0)),"")</f>
        <v/>
      </c>
      <c r="E249" s="178" t="str">
        <f ca="1">IFERROR(INDEX(INDIRECT(Auswahl!$O$14),MATCH($A249,INDIRECT(Auswahl!$P$14),0),MATCH(E$9,INDIRECT(Auswahl!$Q$14),0)),"")</f>
        <v/>
      </c>
      <c r="F249" s="178" t="str">
        <f ca="1">IFERROR(INDEX(INDIRECT(Auswahl!$O$14),MATCH($A249,INDIRECT(Auswahl!$P$14),0),MATCH(F$9,INDIRECT(Auswahl!$Q$14),0)),"")</f>
        <v/>
      </c>
      <c r="G249" s="179" t="str">
        <f ca="1">IFERROR(INDEX(INDIRECT(Auswahl!$O$14),MATCH($A249,INDIRECT(Auswahl!$P$14),0),MATCH(G$9,INDIRECT(Auswahl!$Q$14),0)),"")</f>
        <v/>
      </c>
    </row>
    <row r="250" spans="1:7" ht="11.65" hidden="1" customHeight="1" x14ac:dyDescent="0.2">
      <c r="A250" s="180" t="str">
        <f ca="1">IFERROR(INDEX(INDIRECT(Auswahl!$Q$12),ROW()-17,COLUMN()),"")</f>
        <v/>
      </c>
      <c r="B250" s="180" t="str">
        <f ca="1">IFERROR(INDEX(INDIRECT(Auswahl!$Q$12),ROW()-17,COLUMN()),"")</f>
        <v/>
      </c>
      <c r="C250" s="182" t="str">
        <f ca="1">IFERROR(INDEX(INDIRECT(Auswahl!$O$14),MATCH($A250,INDIRECT(Auswahl!$P$14),0),MATCH(C$9,INDIRECT(Auswahl!$Q$14),0)),"")</f>
        <v/>
      </c>
      <c r="D250" s="178" t="str">
        <f ca="1">IFERROR(INDEX(INDIRECT(Auswahl!$O$14),MATCH($A250,INDIRECT(Auswahl!$P$14),0),MATCH(D$9,INDIRECT(Auswahl!$Q$14),0)),"")</f>
        <v/>
      </c>
      <c r="E250" s="178" t="str">
        <f ca="1">IFERROR(INDEX(INDIRECT(Auswahl!$O$14),MATCH($A250,INDIRECT(Auswahl!$P$14),0),MATCH(E$9,INDIRECT(Auswahl!$Q$14),0)),"")</f>
        <v/>
      </c>
      <c r="F250" s="178" t="str">
        <f ca="1">IFERROR(INDEX(INDIRECT(Auswahl!$O$14),MATCH($A250,INDIRECT(Auswahl!$P$14),0),MATCH(F$9,INDIRECT(Auswahl!$Q$14),0)),"")</f>
        <v/>
      </c>
      <c r="G250" s="179" t="str">
        <f ca="1">IFERROR(INDEX(INDIRECT(Auswahl!$O$14),MATCH($A250,INDIRECT(Auswahl!$P$14),0),MATCH(G$9,INDIRECT(Auswahl!$Q$14),0)),"")</f>
        <v/>
      </c>
    </row>
    <row r="251" spans="1:7" ht="11.65" hidden="1" customHeight="1" x14ac:dyDescent="0.2">
      <c r="A251" s="180" t="str">
        <f ca="1">IFERROR(INDEX(INDIRECT(Auswahl!$Q$12),ROW()-17,COLUMN()),"")</f>
        <v/>
      </c>
      <c r="B251" s="180" t="str">
        <f ca="1">IFERROR(INDEX(INDIRECT(Auswahl!$Q$12),ROW()-17,COLUMN()),"")</f>
        <v/>
      </c>
      <c r="C251" s="182" t="str">
        <f ca="1">IFERROR(INDEX(INDIRECT(Auswahl!$O$14),MATCH($A251,INDIRECT(Auswahl!$P$14),0),MATCH(C$9,INDIRECT(Auswahl!$Q$14),0)),"")</f>
        <v/>
      </c>
      <c r="D251" s="178" t="str">
        <f ca="1">IFERROR(INDEX(INDIRECT(Auswahl!$O$14),MATCH($A251,INDIRECT(Auswahl!$P$14),0),MATCH(D$9,INDIRECT(Auswahl!$Q$14),0)),"")</f>
        <v/>
      </c>
      <c r="E251" s="178" t="str">
        <f ca="1">IFERROR(INDEX(INDIRECT(Auswahl!$O$14),MATCH($A251,INDIRECT(Auswahl!$P$14),0),MATCH(E$9,INDIRECT(Auswahl!$Q$14),0)),"")</f>
        <v/>
      </c>
      <c r="F251" s="178" t="str">
        <f ca="1">IFERROR(INDEX(INDIRECT(Auswahl!$O$14),MATCH($A251,INDIRECT(Auswahl!$P$14),0),MATCH(F$9,INDIRECT(Auswahl!$Q$14),0)),"")</f>
        <v/>
      </c>
      <c r="G251" s="179" t="str">
        <f ca="1">IFERROR(INDEX(INDIRECT(Auswahl!$O$14),MATCH($A251,INDIRECT(Auswahl!$P$14),0),MATCH(G$9,INDIRECT(Auswahl!$Q$14),0)),"")</f>
        <v/>
      </c>
    </row>
    <row r="252" spans="1:7" ht="11.65" hidden="1" customHeight="1" x14ac:dyDescent="0.2">
      <c r="A252" s="180" t="str">
        <f ca="1">IFERROR(INDEX(INDIRECT(Auswahl!$Q$12),ROW()-17,COLUMN()),"")</f>
        <v/>
      </c>
      <c r="B252" s="180" t="str">
        <f ca="1">IFERROR(INDEX(INDIRECT(Auswahl!$Q$12),ROW()-17,COLUMN()),"")</f>
        <v/>
      </c>
      <c r="C252" s="182" t="str">
        <f ca="1">IFERROR(INDEX(INDIRECT(Auswahl!$O$14),MATCH($A252,INDIRECT(Auswahl!$P$14),0),MATCH(C$9,INDIRECT(Auswahl!$Q$14),0)),"")</f>
        <v/>
      </c>
      <c r="D252" s="178" t="str">
        <f ca="1">IFERROR(INDEX(INDIRECT(Auswahl!$O$14),MATCH($A252,INDIRECT(Auswahl!$P$14),0),MATCH(D$9,INDIRECT(Auswahl!$Q$14),0)),"")</f>
        <v/>
      </c>
      <c r="E252" s="178" t="str">
        <f ca="1">IFERROR(INDEX(INDIRECT(Auswahl!$O$14),MATCH($A252,INDIRECT(Auswahl!$P$14),0),MATCH(E$9,INDIRECT(Auswahl!$Q$14),0)),"")</f>
        <v/>
      </c>
      <c r="F252" s="178" t="str">
        <f ca="1">IFERROR(INDEX(INDIRECT(Auswahl!$O$14),MATCH($A252,INDIRECT(Auswahl!$P$14),0),MATCH(F$9,INDIRECT(Auswahl!$Q$14),0)),"")</f>
        <v/>
      </c>
      <c r="G252" s="179" t="str">
        <f ca="1">IFERROR(INDEX(INDIRECT(Auswahl!$O$14),MATCH($A252,INDIRECT(Auswahl!$P$14),0),MATCH(G$9,INDIRECT(Auswahl!$Q$14),0)),"")</f>
        <v/>
      </c>
    </row>
    <row r="253" spans="1:7" ht="11.65" hidden="1" customHeight="1" x14ac:dyDescent="0.2">
      <c r="A253" s="180" t="str">
        <f ca="1">IFERROR(INDEX(INDIRECT(Auswahl!$Q$12),ROW()-17,COLUMN()),"")</f>
        <v/>
      </c>
      <c r="B253" s="180" t="str">
        <f ca="1">IFERROR(INDEX(INDIRECT(Auswahl!$Q$12),ROW()-17,COLUMN()),"")</f>
        <v/>
      </c>
      <c r="C253" s="182" t="str">
        <f ca="1">IFERROR(INDEX(INDIRECT(Auswahl!$O$14),MATCH($A253,INDIRECT(Auswahl!$P$14),0),MATCH(C$9,INDIRECT(Auswahl!$Q$14),0)),"")</f>
        <v/>
      </c>
      <c r="D253" s="178" t="str">
        <f ca="1">IFERROR(INDEX(INDIRECT(Auswahl!$O$14),MATCH($A253,INDIRECT(Auswahl!$P$14),0),MATCH(D$9,INDIRECT(Auswahl!$Q$14),0)),"")</f>
        <v/>
      </c>
      <c r="E253" s="178" t="str">
        <f ca="1">IFERROR(INDEX(INDIRECT(Auswahl!$O$14),MATCH($A253,INDIRECT(Auswahl!$P$14),0),MATCH(E$9,INDIRECT(Auswahl!$Q$14),0)),"")</f>
        <v/>
      </c>
      <c r="F253" s="178" t="str">
        <f ca="1">IFERROR(INDEX(INDIRECT(Auswahl!$O$14),MATCH($A253,INDIRECT(Auswahl!$P$14),0),MATCH(F$9,INDIRECT(Auswahl!$Q$14),0)),"")</f>
        <v/>
      </c>
      <c r="G253" s="179" t="str">
        <f ca="1">IFERROR(INDEX(INDIRECT(Auswahl!$O$14),MATCH($A253,INDIRECT(Auswahl!$P$14),0),MATCH(G$9,INDIRECT(Auswahl!$Q$14),0)),"")</f>
        <v/>
      </c>
    </row>
    <row r="254" spans="1:7" ht="11.65" hidden="1" customHeight="1" x14ac:dyDescent="0.2">
      <c r="A254" s="180" t="str">
        <f ca="1">IFERROR(INDEX(INDIRECT(Auswahl!$Q$12),ROW()-17,COLUMN()),"")</f>
        <v/>
      </c>
      <c r="B254" s="180" t="str">
        <f ca="1">IFERROR(INDEX(INDIRECT(Auswahl!$Q$12),ROW()-17,COLUMN()),"")</f>
        <v/>
      </c>
      <c r="C254" s="182" t="str">
        <f ca="1">IFERROR(INDEX(INDIRECT(Auswahl!$O$14),MATCH($A254,INDIRECT(Auswahl!$P$14),0),MATCH(C$9,INDIRECT(Auswahl!$Q$14),0)),"")</f>
        <v/>
      </c>
      <c r="D254" s="178" t="str">
        <f ca="1">IFERROR(INDEX(INDIRECT(Auswahl!$O$14),MATCH($A254,INDIRECT(Auswahl!$P$14),0),MATCH(D$9,INDIRECT(Auswahl!$Q$14),0)),"")</f>
        <v/>
      </c>
      <c r="E254" s="178" t="str">
        <f ca="1">IFERROR(INDEX(INDIRECT(Auswahl!$O$14),MATCH($A254,INDIRECT(Auswahl!$P$14),0),MATCH(E$9,INDIRECT(Auswahl!$Q$14),0)),"")</f>
        <v/>
      </c>
      <c r="F254" s="178" t="str">
        <f ca="1">IFERROR(INDEX(INDIRECT(Auswahl!$O$14),MATCH($A254,INDIRECT(Auswahl!$P$14),0),MATCH(F$9,INDIRECT(Auswahl!$Q$14),0)),"")</f>
        <v/>
      </c>
      <c r="G254" s="179" t="str">
        <f ca="1">IFERROR(INDEX(INDIRECT(Auswahl!$O$14),MATCH($A254,INDIRECT(Auswahl!$P$14),0),MATCH(G$9,INDIRECT(Auswahl!$Q$14),0)),"")</f>
        <v/>
      </c>
    </row>
    <row r="255" spans="1:7" ht="11.65" hidden="1" customHeight="1" x14ac:dyDescent="0.2">
      <c r="A255" s="180" t="str">
        <f ca="1">IFERROR(INDEX(INDIRECT(Auswahl!$Q$12),ROW()-17,COLUMN()),"")</f>
        <v/>
      </c>
      <c r="B255" s="180" t="str">
        <f ca="1">IFERROR(INDEX(INDIRECT(Auswahl!$Q$12),ROW()-17,COLUMN()),"")</f>
        <v/>
      </c>
      <c r="C255" s="182" t="str">
        <f ca="1">IFERROR(INDEX(INDIRECT(Auswahl!$O$14),MATCH($A255,INDIRECT(Auswahl!$P$14),0),MATCH(C$9,INDIRECT(Auswahl!$Q$14),0)),"")</f>
        <v/>
      </c>
      <c r="D255" s="178" t="str">
        <f ca="1">IFERROR(INDEX(INDIRECT(Auswahl!$O$14),MATCH($A255,INDIRECT(Auswahl!$P$14),0),MATCH(D$9,INDIRECT(Auswahl!$Q$14),0)),"")</f>
        <v/>
      </c>
      <c r="E255" s="178" t="str">
        <f ca="1">IFERROR(INDEX(INDIRECT(Auswahl!$O$14),MATCH($A255,INDIRECT(Auswahl!$P$14),0),MATCH(E$9,INDIRECT(Auswahl!$Q$14),0)),"")</f>
        <v/>
      </c>
      <c r="F255" s="178" t="str">
        <f ca="1">IFERROR(INDEX(INDIRECT(Auswahl!$O$14),MATCH($A255,INDIRECT(Auswahl!$P$14),0),MATCH(F$9,INDIRECT(Auswahl!$Q$14),0)),"")</f>
        <v/>
      </c>
      <c r="G255" s="179" t="str">
        <f ca="1">IFERROR(INDEX(INDIRECT(Auswahl!$O$14),MATCH($A255,INDIRECT(Auswahl!$P$14),0),MATCH(G$9,INDIRECT(Auswahl!$Q$14),0)),"")</f>
        <v/>
      </c>
    </row>
    <row r="256" spans="1:7" ht="11.65" hidden="1" customHeight="1" x14ac:dyDescent="0.2">
      <c r="A256" s="180" t="str">
        <f ca="1">IFERROR(INDEX(INDIRECT(Auswahl!$Q$12),ROW()-17,COLUMN()),"")</f>
        <v/>
      </c>
      <c r="B256" s="180" t="str">
        <f ca="1">IFERROR(INDEX(INDIRECT(Auswahl!$Q$12),ROW()-17,COLUMN()),"")</f>
        <v/>
      </c>
      <c r="C256" s="182" t="str">
        <f ca="1">IFERROR(INDEX(INDIRECT(Auswahl!$O$14),MATCH($A256,INDIRECT(Auswahl!$P$14),0),MATCH(C$9,INDIRECT(Auswahl!$Q$14),0)),"")</f>
        <v/>
      </c>
      <c r="D256" s="178" t="str">
        <f ca="1">IFERROR(INDEX(INDIRECT(Auswahl!$O$14),MATCH($A256,INDIRECT(Auswahl!$P$14),0),MATCH(D$9,INDIRECT(Auswahl!$Q$14),0)),"")</f>
        <v/>
      </c>
      <c r="E256" s="178" t="str">
        <f ca="1">IFERROR(INDEX(INDIRECT(Auswahl!$O$14),MATCH($A256,INDIRECT(Auswahl!$P$14),0),MATCH(E$9,INDIRECT(Auswahl!$Q$14),0)),"")</f>
        <v/>
      </c>
      <c r="F256" s="178" t="str">
        <f ca="1">IFERROR(INDEX(INDIRECT(Auswahl!$O$14),MATCH($A256,INDIRECT(Auswahl!$P$14),0),MATCH(F$9,INDIRECT(Auswahl!$Q$14),0)),"")</f>
        <v/>
      </c>
      <c r="G256" s="179" t="str">
        <f ca="1">IFERROR(INDEX(INDIRECT(Auswahl!$O$14),MATCH($A256,INDIRECT(Auswahl!$P$14),0),MATCH(G$9,INDIRECT(Auswahl!$Q$14),0)),"")</f>
        <v/>
      </c>
    </row>
    <row r="257" spans="1:7" ht="11.65" hidden="1" customHeight="1" x14ac:dyDescent="0.2">
      <c r="A257" s="180" t="str">
        <f ca="1">IFERROR(INDEX(INDIRECT(Auswahl!$Q$12),ROW()-17,COLUMN()),"")</f>
        <v/>
      </c>
      <c r="B257" s="180" t="str">
        <f ca="1">IFERROR(INDEX(INDIRECT(Auswahl!$Q$12),ROW()-17,COLUMN()),"")</f>
        <v/>
      </c>
      <c r="C257" s="182" t="str">
        <f ca="1">IFERROR(INDEX(INDIRECT(Auswahl!$O$14),MATCH($A257,INDIRECT(Auswahl!$P$14),0),MATCH(C$9,INDIRECT(Auswahl!$Q$14),0)),"")</f>
        <v/>
      </c>
      <c r="D257" s="178" t="str">
        <f ca="1">IFERROR(INDEX(INDIRECT(Auswahl!$O$14),MATCH($A257,INDIRECT(Auswahl!$P$14),0),MATCH(D$9,INDIRECT(Auswahl!$Q$14),0)),"")</f>
        <v/>
      </c>
      <c r="E257" s="178" t="str">
        <f ca="1">IFERROR(INDEX(INDIRECT(Auswahl!$O$14),MATCH($A257,INDIRECT(Auswahl!$P$14),0),MATCH(E$9,INDIRECT(Auswahl!$Q$14),0)),"")</f>
        <v/>
      </c>
      <c r="F257" s="178" t="str">
        <f ca="1">IFERROR(INDEX(INDIRECT(Auswahl!$O$14),MATCH($A257,INDIRECT(Auswahl!$P$14),0),MATCH(F$9,INDIRECT(Auswahl!$Q$14),0)),"")</f>
        <v/>
      </c>
      <c r="G257" s="179" t="str">
        <f ca="1">IFERROR(INDEX(INDIRECT(Auswahl!$O$14),MATCH($A257,INDIRECT(Auswahl!$P$14),0),MATCH(G$9,INDIRECT(Auswahl!$Q$14),0)),"")</f>
        <v/>
      </c>
    </row>
    <row r="258" spans="1:7" ht="11.65" hidden="1" customHeight="1" x14ac:dyDescent="0.2">
      <c r="A258" s="180" t="str">
        <f ca="1">IFERROR(INDEX(INDIRECT(Auswahl!$Q$12),ROW()-17,COLUMN()),"")</f>
        <v/>
      </c>
      <c r="B258" s="180" t="str">
        <f ca="1">IFERROR(INDEX(INDIRECT(Auswahl!$Q$12),ROW()-17,COLUMN()),"")</f>
        <v/>
      </c>
      <c r="C258" s="182" t="str">
        <f ca="1">IFERROR(INDEX(INDIRECT(Auswahl!$O$14),MATCH($A258,INDIRECT(Auswahl!$P$14),0),MATCH(C$9,INDIRECT(Auswahl!$Q$14),0)),"")</f>
        <v/>
      </c>
      <c r="D258" s="178" t="str">
        <f ca="1">IFERROR(INDEX(INDIRECT(Auswahl!$O$14),MATCH($A258,INDIRECT(Auswahl!$P$14),0),MATCH(D$9,INDIRECT(Auswahl!$Q$14),0)),"")</f>
        <v/>
      </c>
      <c r="E258" s="178" t="str">
        <f ca="1">IFERROR(INDEX(INDIRECT(Auswahl!$O$14),MATCH($A258,INDIRECT(Auswahl!$P$14),0),MATCH(E$9,INDIRECT(Auswahl!$Q$14),0)),"")</f>
        <v/>
      </c>
      <c r="F258" s="178" t="str">
        <f ca="1">IFERROR(INDEX(INDIRECT(Auswahl!$O$14),MATCH($A258,INDIRECT(Auswahl!$P$14),0),MATCH(F$9,INDIRECT(Auswahl!$Q$14),0)),"")</f>
        <v/>
      </c>
      <c r="G258" s="179" t="str">
        <f ca="1">IFERROR(INDEX(INDIRECT(Auswahl!$O$14),MATCH($A258,INDIRECT(Auswahl!$P$14),0),MATCH(G$9,INDIRECT(Auswahl!$Q$14),0)),"")</f>
        <v/>
      </c>
    </row>
    <row r="259" spans="1:7" ht="11.65" hidden="1" customHeight="1" x14ac:dyDescent="0.2">
      <c r="A259" s="180" t="str">
        <f ca="1">IFERROR(INDEX(INDIRECT(Auswahl!$Q$12),ROW()-17,COLUMN()),"")</f>
        <v/>
      </c>
      <c r="B259" s="180" t="str">
        <f ca="1">IFERROR(INDEX(INDIRECT(Auswahl!$Q$12),ROW()-17,COLUMN()),"")</f>
        <v/>
      </c>
      <c r="C259" s="182" t="str">
        <f ca="1">IFERROR(INDEX(INDIRECT(Auswahl!$O$14),MATCH($A259,INDIRECT(Auswahl!$P$14),0),MATCH(C$9,INDIRECT(Auswahl!$Q$14),0)),"")</f>
        <v/>
      </c>
      <c r="D259" s="178" t="str">
        <f ca="1">IFERROR(INDEX(INDIRECT(Auswahl!$O$14),MATCH($A259,INDIRECT(Auswahl!$P$14),0),MATCH(D$9,INDIRECT(Auswahl!$Q$14),0)),"")</f>
        <v/>
      </c>
      <c r="E259" s="178" t="str">
        <f ca="1">IFERROR(INDEX(INDIRECT(Auswahl!$O$14),MATCH($A259,INDIRECT(Auswahl!$P$14),0),MATCH(E$9,INDIRECT(Auswahl!$Q$14),0)),"")</f>
        <v/>
      </c>
      <c r="F259" s="178" t="str">
        <f ca="1">IFERROR(INDEX(INDIRECT(Auswahl!$O$14),MATCH($A259,INDIRECT(Auswahl!$P$14),0),MATCH(F$9,INDIRECT(Auswahl!$Q$14),0)),"")</f>
        <v/>
      </c>
      <c r="G259" s="179" t="str">
        <f ca="1">IFERROR(INDEX(INDIRECT(Auswahl!$O$14),MATCH($A259,INDIRECT(Auswahl!$P$14),0),MATCH(G$9,INDIRECT(Auswahl!$Q$14),0)),"")</f>
        <v/>
      </c>
    </row>
    <row r="260" spans="1:7" ht="11.65" hidden="1" customHeight="1" x14ac:dyDescent="0.2">
      <c r="A260" s="180" t="str">
        <f ca="1">IFERROR(INDEX(INDIRECT(Auswahl!$Q$12),ROW()-17,COLUMN()),"")</f>
        <v/>
      </c>
      <c r="B260" s="180" t="str">
        <f ca="1">IFERROR(INDEX(INDIRECT(Auswahl!$Q$12),ROW()-17,COLUMN()),"")</f>
        <v/>
      </c>
      <c r="C260" s="182" t="str">
        <f ca="1">IFERROR(INDEX(INDIRECT(Auswahl!$O$14),MATCH($A260,INDIRECT(Auswahl!$P$14),0),MATCH(C$9,INDIRECT(Auswahl!$Q$14),0)),"")</f>
        <v/>
      </c>
      <c r="D260" s="178" t="str">
        <f ca="1">IFERROR(INDEX(INDIRECT(Auswahl!$O$14),MATCH($A260,INDIRECT(Auswahl!$P$14),0),MATCH(D$9,INDIRECT(Auswahl!$Q$14),0)),"")</f>
        <v/>
      </c>
      <c r="E260" s="178" t="str">
        <f ca="1">IFERROR(INDEX(INDIRECT(Auswahl!$O$14),MATCH($A260,INDIRECT(Auswahl!$P$14),0),MATCH(E$9,INDIRECT(Auswahl!$Q$14),0)),"")</f>
        <v/>
      </c>
      <c r="F260" s="178" t="str">
        <f ca="1">IFERROR(INDEX(INDIRECT(Auswahl!$O$14),MATCH($A260,INDIRECT(Auswahl!$P$14),0),MATCH(F$9,INDIRECT(Auswahl!$Q$14),0)),"")</f>
        <v/>
      </c>
      <c r="G260" s="179" t="str">
        <f ca="1">IFERROR(INDEX(INDIRECT(Auswahl!$O$14),MATCH($A260,INDIRECT(Auswahl!$P$14),0),MATCH(G$9,INDIRECT(Auswahl!$Q$14),0)),"")</f>
        <v/>
      </c>
    </row>
    <row r="261" spans="1:7" ht="11.65" hidden="1" customHeight="1" x14ac:dyDescent="0.2">
      <c r="A261" s="180" t="str">
        <f ca="1">IFERROR(INDEX(INDIRECT(Auswahl!$Q$12),ROW()-17,COLUMN()),"")</f>
        <v/>
      </c>
      <c r="B261" s="180" t="str">
        <f ca="1">IFERROR(INDEX(INDIRECT(Auswahl!$Q$12),ROW()-17,COLUMN()),"")</f>
        <v/>
      </c>
      <c r="C261" s="182" t="str">
        <f ca="1">IFERROR(INDEX(INDIRECT(Auswahl!$O$14),MATCH($A261,INDIRECT(Auswahl!$P$14),0),MATCH(C$9,INDIRECT(Auswahl!$Q$14),0)),"")</f>
        <v/>
      </c>
      <c r="D261" s="178" t="str">
        <f ca="1">IFERROR(INDEX(INDIRECT(Auswahl!$O$14),MATCH($A261,INDIRECT(Auswahl!$P$14),0),MATCH(D$9,INDIRECT(Auswahl!$Q$14),0)),"")</f>
        <v/>
      </c>
      <c r="E261" s="178" t="str">
        <f ca="1">IFERROR(INDEX(INDIRECT(Auswahl!$O$14),MATCH($A261,INDIRECT(Auswahl!$P$14),0),MATCH(E$9,INDIRECT(Auswahl!$Q$14),0)),"")</f>
        <v/>
      </c>
      <c r="F261" s="178" t="str">
        <f ca="1">IFERROR(INDEX(INDIRECT(Auswahl!$O$14),MATCH($A261,INDIRECT(Auswahl!$P$14),0),MATCH(F$9,INDIRECT(Auswahl!$Q$14),0)),"")</f>
        <v/>
      </c>
      <c r="G261" s="179" t="str">
        <f ca="1">IFERROR(INDEX(INDIRECT(Auswahl!$O$14),MATCH($A261,INDIRECT(Auswahl!$P$14),0),MATCH(G$9,INDIRECT(Auswahl!$Q$14),0)),"")</f>
        <v/>
      </c>
    </row>
    <row r="262" spans="1:7" ht="11.65" hidden="1" customHeight="1" x14ac:dyDescent="0.2">
      <c r="A262" s="180" t="str">
        <f ca="1">IFERROR(INDEX(INDIRECT(Auswahl!$Q$12),ROW()-17,COLUMN()),"")</f>
        <v/>
      </c>
      <c r="B262" s="180" t="str">
        <f ca="1">IFERROR(INDEX(INDIRECT(Auswahl!$Q$12),ROW()-17,COLUMN()),"")</f>
        <v/>
      </c>
      <c r="C262" s="182" t="str">
        <f ca="1">IFERROR(INDEX(INDIRECT(Auswahl!$O$14),MATCH($A262,INDIRECT(Auswahl!$P$14),0),MATCH(C$9,INDIRECT(Auswahl!$Q$14),0)),"")</f>
        <v/>
      </c>
      <c r="D262" s="178" t="str">
        <f ca="1">IFERROR(INDEX(INDIRECT(Auswahl!$O$14),MATCH($A262,INDIRECT(Auswahl!$P$14),0),MATCH(D$9,INDIRECT(Auswahl!$Q$14),0)),"")</f>
        <v/>
      </c>
      <c r="E262" s="178" t="str">
        <f ca="1">IFERROR(INDEX(INDIRECT(Auswahl!$O$14),MATCH($A262,INDIRECT(Auswahl!$P$14),0),MATCH(E$9,INDIRECT(Auswahl!$Q$14),0)),"")</f>
        <v/>
      </c>
      <c r="F262" s="178" t="str">
        <f ca="1">IFERROR(INDEX(INDIRECT(Auswahl!$O$14),MATCH($A262,INDIRECT(Auswahl!$P$14),0),MATCH(F$9,INDIRECT(Auswahl!$Q$14),0)),"")</f>
        <v/>
      </c>
      <c r="G262" s="179" t="str">
        <f ca="1">IFERROR(INDEX(INDIRECT(Auswahl!$O$14),MATCH($A262,INDIRECT(Auswahl!$P$14),0),MATCH(G$9,INDIRECT(Auswahl!$Q$14),0)),"")</f>
        <v/>
      </c>
    </row>
    <row r="263" spans="1:7" ht="11.65" hidden="1" customHeight="1" x14ac:dyDescent="0.2">
      <c r="A263" s="180" t="str">
        <f ca="1">IFERROR(INDEX(INDIRECT(Auswahl!$Q$12),ROW()-17,COLUMN()),"")</f>
        <v/>
      </c>
      <c r="B263" s="180" t="str">
        <f ca="1">IFERROR(INDEX(INDIRECT(Auswahl!$Q$12),ROW()-17,COLUMN()),"")</f>
        <v/>
      </c>
      <c r="C263" s="182" t="str">
        <f ca="1">IFERROR(INDEX(INDIRECT(Auswahl!$O$14),MATCH($A263,INDIRECT(Auswahl!$P$14),0),MATCH(C$9,INDIRECT(Auswahl!$Q$14),0)),"")</f>
        <v/>
      </c>
      <c r="D263" s="178" t="str">
        <f ca="1">IFERROR(INDEX(INDIRECT(Auswahl!$O$14),MATCH($A263,INDIRECT(Auswahl!$P$14),0),MATCH(D$9,INDIRECT(Auswahl!$Q$14),0)),"")</f>
        <v/>
      </c>
      <c r="E263" s="178" t="str">
        <f ca="1">IFERROR(INDEX(INDIRECT(Auswahl!$O$14),MATCH($A263,INDIRECT(Auswahl!$P$14),0),MATCH(E$9,INDIRECT(Auswahl!$Q$14),0)),"")</f>
        <v/>
      </c>
      <c r="F263" s="178" t="str">
        <f ca="1">IFERROR(INDEX(INDIRECT(Auswahl!$O$14),MATCH($A263,INDIRECT(Auswahl!$P$14),0),MATCH(F$9,INDIRECT(Auswahl!$Q$14),0)),"")</f>
        <v/>
      </c>
      <c r="G263" s="179" t="str">
        <f ca="1">IFERROR(INDEX(INDIRECT(Auswahl!$O$14),MATCH($A263,INDIRECT(Auswahl!$P$14),0),MATCH(G$9,INDIRECT(Auswahl!$Q$14),0)),"")</f>
        <v/>
      </c>
    </row>
    <row r="264" spans="1:7" ht="11.65" hidden="1" customHeight="1" x14ac:dyDescent="0.2">
      <c r="A264" s="180" t="str">
        <f ca="1">IFERROR(INDEX(INDIRECT(Auswahl!$Q$12),ROW()-17,COLUMN()),"")</f>
        <v/>
      </c>
      <c r="B264" s="180" t="str">
        <f ca="1">IFERROR(INDEX(INDIRECT(Auswahl!$Q$12),ROW()-17,COLUMN()),"")</f>
        <v/>
      </c>
      <c r="C264" s="182" t="str">
        <f ca="1">IFERROR(INDEX(INDIRECT(Auswahl!$O$14),MATCH($A264,INDIRECT(Auswahl!$P$14),0),MATCH(C$9,INDIRECT(Auswahl!$Q$14),0)),"")</f>
        <v/>
      </c>
      <c r="D264" s="178" t="str">
        <f ca="1">IFERROR(INDEX(INDIRECT(Auswahl!$O$14),MATCH($A264,INDIRECT(Auswahl!$P$14),0),MATCH(D$9,INDIRECT(Auswahl!$Q$14),0)),"")</f>
        <v/>
      </c>
      <c r="E264" s="178" t="str">
        <f ca="1">IFERROR(INDEX(INDIRECT(Auswahl!$O$14),MATCH($A264,INDIRECT(Auswahl!$P$14),0),MATCH(E$9,INDIRECT(Auswahl!$Q$14),0)),"")</f>
        <v/>
      </c>
      <c r="F264" s="178" t="str">
        <f ca="1">IFERROR(INDEX(INDIRECT(Auswahl!$O$14),MATCH($A264,INDIRECT(Auswahl!$P$14),0),MATCH(F$9,INDIRECT(Auswahl!$Q$14),0)),"")</f>
        <v/>
      </c>
      <c r="G264" s="179" t="str">
        <f ca="1">IFERROR(INDEX(INDIRECT(Auswahl!$O$14),MATCH($A264,INDIRECT(Auswahl!$P$14),0),MATCH(G$9,INDIRECT(Auswahl!$Q$14),0)),"")</f>
        <v/>
      </c>
    </row>
    <row r="265" spans="1:7" ht="11.65" hidden="1" customHeight="1" x14ac:dyDescent="0.2">
      <c r="A265" s="180" t="str">
        <f ca="1">IFERROR(INDEX(INDIRECT(Auswahl!$Q$12),ROW()-17,COLUMN()),"")</f>
        <v/>
      </c>
      <c r="B265" s="180" t="str">
        <f ca="1">IFERROR(INDEX(INDIRECT(Auswahl!$Q$12),ROW()-17,COLUMN()),"")</f>
        <v/>
      </c>
      <c r="C265" s="182" t="str">
        <f ca="1">IFERROR(INDEX(INDIRECT(Auswahl!$O$14),MATCH($A265,INDIRECT(Auswahl!$P$14),0),MATCH(C$9,INDIRECT(Auswahl!$Q$14),0)),"")</f>
        <v/>
      </c>
      <c r="D265" s="178" t="str">
        <f ca="1">IFERROR(INDEX(INDIRECT(Auswahl!$O$14),MATCH($A265,INDIRECT(Auswahl!$P$14),0),MATCH(D$9,INDIRECT(Auswahl!$Q$14),0)),"")</f>
        <v/>
      </c>
      <c r="E265" s="178" t="str">
        <f ca="1">IFERROR(INDEX(INDIRECT(Auswahl!$O$14),MATCH($A265,INDIRECT(Auswahl!$P$14),0),MATCH(E$9,INDIRECT(Auswahl!$Q$14),0)),"")</f>
        <v/>
      </c>
      <c r="F265" s="178" t="str">
        <f ca="1">IFERROR(INDEX(INDIRECT(Auswahl!$O$14),MATCH($A265,INDIRECT(Auswahl!$P$14),0),MATCH(F$9,INDIRECT(Auswahl!$Q$14),0)),"")</f>
        <v/>
      </c>
      <c r="G265" s="179" t="str">
        <f ca="1">IFERROR(INDEX(INDIRECT(Auswahl!$O$14),MATCH($A265,INDIRECT(Auswahl!$P$14),0),MATCH(G$9,INDIRECT(Auswahl!$Q$14),0)),"")</f>
        <v/>
      </c>
    </row>
    <row r="266" spans="1:7" ht="11.65" hidden="1" customHeight="1" x14ac:dyDescent="0.2">
      <c r="A266" s="180" t="str">
        <f ca="1">IFERROR(INDEX(INDIRECT(Auswahl!$Q$12),ROW()-17,COLUMN()),"")</f>
        <v/>
      </c>
      <c r="B266" s="180" t="str">
        <f ca="1">IFERROR(INDEX(INDIRECT(Auswahl!$Q$12),ROW()-17,COLUMN()),"")</f>
        <v/>
      </c>
      <c r="C266" s="182" t="str">
        <f ca="1">IFERROR(INDEX(INDIRECT(Auswahl!$O$14),MATCH($A266,INDIRECT(Auswahl!$P$14),0),MATCH(C$9,INDIRECT(Auswahl!$Q$14),0)),"")</f>
        <v/>
      </c>
      <c r="D266" s="178" t="str">
        <f ca="1">IFERROR(INDEX(INDIRECT(Auswahl!$O$14),MATCH($A266,INDIRECT(Auswahl!$P$14),0),MATCH(D$9,INDIRECT(Auswahl!$Q$14),0)),"")</f>
        <v/>
      </c>
      <c r="E266" s="178" t="str">
        <f ca="1">IFERROR(INDEX(INDIRECT(Auswahl!$O$14),MATCH($A266,INDIRECT(Auswahl!$P$14),0),MATCH(E$9,INDIRECT(Auswahl!$Q$14),0)),"")</f>
        <v/>
      </c>
      <c r="F266" s="178" t="str">
        <f ca="1">IFERROR(INDEX(INDIRECT(Auswahl!$O$14),MATCH($A266,INDIRECT(Auswahl!$P$14),0),MATCH(F$9,INDIRECT(Auswahl!$Q$14),0)),"")</f>
        <v/>
      </c>
      <c r="G266" s="179" t="str">
        <f ca="1">IFERROR(INDEX(INDIRECT(Auswahl!$O$14),MATCH($A266,INDIRECT(Auswahl!$P$14),0),MATCH(G$9,INDIRECT(Auswahl!$Q$14),0)),"")</f>
        <v/>
      </c>
    </row>
    <row r="267" spans="1:7" ht="11.65" hidden="1" customHeight="1" x14ac:dyDescent="0.2">
      <c r="A267" s="180" t="str">
        <f ca="1">IFERROR(INDEX(INDIRECT(Auswahl!$Q$12),ROW()-17,COLUMN()),"")</f>
        <v/>
      </c>
      <c r="B267" s="180" t="str">
        <f ca="1">IFERROR(INDEX(INDIRECT(Auswahl!$Q$12),ROW()-17,COLUMN()),"")</f>
        <v/>
      </c>
      <c r="C267" s="182" t="str">
        <f ca="1">IFERROR(INDEX(INDIRECT(Auswahl!$O$14),MATCH($A267,INDIRECT(Auswahl!$P$14),0),MATCH(C$9,INDIRECT(Auswahl!$Q$14),0)),"")</f>
        <v/>
      </c>
      <c r="D267" s="178" t="str">
        <f ca="1">IFERROR(INDEX(INDIRECT(Auswahl!$O$14),MATCH($A267,INDIRECT(Auswahl!$P$14),0),MATCH(D$9,INDIRECT(Auswahl!$Q$14),0)),"")</f>
        <v/>
      </c>
      <c r="E267" s="178" t="str">
        <f ca="1">IFERROR(INDEX(INDIRECT(Auswahl!$O$14),MATCH($A267,INDIRECT(Auswahl!$P$14),0),MATCH(E$9,INDIRECT(Auswahl!$Q$14),0)),"")</f>
        <v/>
      </c>
      <c r="F267" s="178" t="str">
        <f ca="1">IFERROR(INDEX(INDIRECT(Auswahl!$O$14),MATCH($A267,INDIRECT(Auswahl!$P$14),0),MATCH(F$9,INDIRECT(Auswahl!$Q$14),0)),"")</f>
        <v/>
      </c>
      <c r="G267" s="179" t="str">
        <f ca="1">IFERROR(INDEX(INDIRECT(Auswahl!$O$14),MATCH($A267,INDIRECT(Auswahl!$P$14),0),MATCH(G$9,INDIRECT(Auswahl!$Q$14),0)),"")</f>
        <v/>
      </c>
    </row>
    <row r="268" spans="1:7" ht="11.65" hidden="1" customHeight="1" x14ac:dyDescent="0.2">
      <c r="A268" s="180" t="str">
        <f ca="1">IFERROR(INDEX(INDIRECT(Auswahl!$Q$12),ROW()-17,COLUMN()),"")</f>
        <v/>
      </c>
      <c r="B268" s="180" t="str">
        <f ca="1">IFERROR(INDEX(INDIRECT(Auswahl!$Q$12),ROW()-17,COLUMN()),"")</f>
        <v/>
      </c>
      <c r="C268" s="182" t="str">
        <f ca="1">IFERROR(INDEX(INDIRECT(Auswahl!$O$14),MATCH($A268,INDIRECT(Auswahl!$P$14),0),MATCH(C$9,INDIRECT(Auswahl!$Q$14),0)),"")</f>
        <v/>
      </c>
      <c r="D268" s="178" t="str">
        <f ca="1">IFERROR(INDEX(INDIRECT(Auswahl!$O$14),MATCH($A268,INDIRECT(Auswahl!$P$14),0),MATCH(D$9,INDIRECT(Auswahl!$Q$14),0)),"")</f>
        <v/>
      </c>
      <c r="E268" s="178" t="str">
        <f ca="1">IFERROR(INDEX(INDIRECT(Auswahl!$O$14),MATCH($A268,INDIRECT(Auswahl!$P$14),0),MATCH(E$9,INDIRECT(Auswahl!$Q$14),0)),"")</f>
        <v/>
      </c>
      <c r="F268" s="178" t="str">
        <f ca="1">IFERROR(INDEX(INDIRECT(Auswahl!$O$14),MATCH($A268,INDIRECT(Auswahl!$P$14),0),MATCH(F$9,INDIRECT(Auswahl!$Q$14),0)),"")</f>
        <v/>
      </c>
      <c r="G268" s="179" t="str">
        <f ca="1">IFERROR(INDEX(INDIRECT(Auswahl!$O$14),MATCH($A268,INDIRECT(Auswahl!$P$14),0),MATCH(G$9,INDIRECT(Auswahl!$Q$14),0)),"")</f>
        <v/>
      </c>
    </row>
    <row r="269" spans="1:7" ht="11.65" hidden="1" customHeight="1" x14ac:dyDescent="0.2">
      <c r="A269" s="180" t="str">
        <f ca="1">IFERROR(INDEX(INDIRECT(Auswahl!$Q$12),ROW()-17,COLUMN()),"")</f>
        <v/>
      </c>
      <c r="B269" s="180" t="str">
        <f ca="1">IFERROR(INDEX(INDIRECT(Auswahl!$Q$12),ROW()-17,COLUMN()),"")</f>
        <v/>
      </c>
      <c r="C269" s="182" t="str">
        <f ca="1">IFERROR(INDEX(INDIRECT(Auswahl!$O$14),MATCH($A269,INDIRECT(Auswahl!$P$14),0),MATCH(C$9,INDIRECT(Auswahl!$Q$14),0)),"")</f>
        <v/>
      </c>
      <c r="D269" s="178" t="str">
        <f ca="1">IFERROR(INDEX(INDIRECT(Auswahl!$O$14),MATCH($A269,INDIRECT(Auswahl!$P$14),0),MATCH(D$9,INDIRECT(Auswahl!$Q$14),0)),"")</f>
        <v/>
      </c>
      <c r="E269" s="178" t="str">
        <f ca="1">IFERROR(INDEX(INDIRECT(Auswahl!$O$14),MATCH($A269,INDIRECT(Auswahl!$P$14),0),MATCH(E$9,INDIRECT(Auswahl!$Q$14),0)),"")</f>
        <v/>
      </c>
      <c r="F269" s="178" t="str">
        <f ca="1">IFERROR(INDEX(INDIRECT(Auswahl!$O$14),MATCH($A269,INDIRECT(Auswahl!$P$14),0),MATCH(F$9,INDIRECT(Auswahl!$Q$14),0)),"")</f>
        <v/>
      </c>
      <c r="G269" s="179" t="str">
        <f ca="1">IFERROR(INDEX(INDIRECT(Auswahl!$O$14),MATCH($A269,INDIRECT(Auswahl!$P$14),0),MATCH(G$9,INDIRECT(Auswahl!$Q$14),0)),"")</f>
        <v/>
      </c>
    </row>
    <row r="270" spans="1:7" ht="11.65" hidden="1" customHeight="1" x14ac:dyDescent="0.2">
      <c r="A270" s="180" t="str">
        <f ca="1">IFERROR(INDEX(INDIRECT(Auswahl!$Q$12),ROW()-17,COLUMN()),"")</f>
        <v/>
      </c>
      <c r="B270" s="180" t="str">
        <f ca="1">IFERROR(INDEX(INDIRECT(Auswahl!$Q$12),ROW()-17,COLUMN()),"")</f>
        <v/>
      </c>
      <c r="C270" s="182" t="str">
        <f ca="1">IFERROR(INDEX(INDIRECT(Auswahl!$O$14),MATCH($A270,INDIRECT(Auswahl!$P$14),0),MATCH(C$9,INDIRECT(Auswahl!$Q$14),0)),"")</f>
        <v/>
      </c>
      <c r="D270" s="178" t="str">
        <f ca="1">IFERROR(INDEX(INDIRECT(Auswahl!$O$14),MATCH($A270,INDIRECT(Auswahl!$P$14),0),MATCH(D$9,INDIRECT(Auswahl!$Q$14),0)),"")</f>
        <v/>
      </c>
      <c r="E270" s="178" t="str">
        <f ca="1">IFERROR(INDEX(INDIRECT(Auswahl!$O$14),MATCH($A270,INDIRECT(Auswahl!$P$14),0),MATCH(E$9,INDIRECT(Auswahl!$Q$14),0)),"")</f>
        <v/>
      </c>
      <c r="F270" s="178" t="str">
        <f ca="1">IFERROR(INDEX(INDIRECT(Auswahl!$O$14),MATCH($A270,INDIRECT(Auswahl!$P$14),0),MATCH(F$9,INDIRECT(Auswahl!$Q$14),0)),"")</f>
        <v/>
      </c>
      <c r="G270" s="179" t="str">
        <f ca="1">IFERROR(INDEX(INDIRECT(Auswahl!$O$14),MATCH($A270,INDIRECT(Auswahl!$P$14),0),MATCH(G$9,INDIRECT(Auswahl!$Q$14),0)),"")</f>
        <v/>
      </c>
    </row>
    <row r="271" spans="1:7" ht="11.65" hidden="1" customHeight="1" x14ac:dyDescent="0.2">
      <c r="A271" s="180" t="str">
        <f ca="1">IFERROR(INDEX(INDIRECT(Auswahl!$Q$12),ROW()-17,COLUMN()),"")</f>
        <v/>
      </c>
      <c r="B271" s="180" t="str">
        <f ca="1">IFERROR(INDEX(INDIRECT(Auswahl!$Q$12),ROW()-17,COLUMN()),"")</f>
        <v/>
      </c>
      <c r="C271" s="182" t="str">
        <f ca="1">IFERROR(INDEX(INDIRECT(Auswahl!$O$14),MATCH($A271,INDIRECT(Auswahl!$P$14),0),MATCH(C$9,INDIRECT(Auswahl!$Q$14),0)),"")</f>
        <v/>
      </c>
      <c r="D271" s="178" t="str">
        <f ca="1">IFERROR(INDEX(INDIRECT(Auswahl!$O$14),MATCH($A271,INDIRECT(Auswahl!$P$14),0),MATCH(D$9,INDIRECT(Auswahl!$Q$14),0)),"")</f>
        <v/>
      </c>
      <c r="E271" s="178" t="str">
        <f ca="1">IFERROR(INDEX(INDIRECT(Auswahl!$O$14),MATCH($A271,INDIRECT(Auswahl!$P$14),0),MATCH(E$9,INDIRECT(Auswahl!$Q$14),0)),"")</f>
        <v/>
      </c>
      <c r="F271" s="178" t="str">
        <f ca="1">IFERROR(INDEX(INDIRECT(Auswahl!$O$14),MATCH($A271,INDIRECT(Auswahl!$P$14),0),MATCH(F$9,INDIRECT(Auswahl!$Q$14),0)),"")</f>
        <v/>
      </c>
      <c r="G271" s="179" t="str">
        <f ca="1">IFERROR(INDEX(INDIRECT(Auswahl!$O$14),MATCH($A271,INDIRECT(Auswahl!$P$14),0),MATCH(G$9,INDIRECT(Auswahl!$Q$14),0)),"")</f>
        <v/>
      </c>
    </row>
    <row r="272" spans="1:7" ht="11.65" hidden="1" customHeight="1" x14ac:dyDescent="0.2">
      <c r="A272" s="180" t="str">
        <f ca="1">IFERROR(INDEX(INDIRECT(Auswahl!$Q$12),ROW()-17,COLUMN()),"")</f>
        <v/>
      </c>
      <c r="B272" s="180" t="str">
        <f ca="1">IFERROR(INDEX(INDIRECT(Auswahl!$Q$12),ROW()-17,COLUMN()),"")</f>
        <v/>
      </c>
      <c r="C272" s="182" t="str">
        <f ca="1">IFERROR(INDEX(INDIRECT(Auswahl!$O$14),MATCH($A272,INDIRECT(Auswahl!$P$14),0),MATCH(C$9,INDIRECT(Auswahl!$Q$14),0)),"")</f>
        <v/>
      </c>
      <c r="D272" s="178" t="str">
        <f ca="1">IFERROR(INDEX(INDIRECT(Auswahl!$O$14),MATCH($A272,INDIRECT(Auswahl!$P$14),0),MATCH(D$9,INDIRECT(Auswahl!$Q$14),0)),"")</f>
        <v/>
      </c>
      <c r="E272" s="178" t="str">
        <f ca="1">IFERROR(INDEX(INDIRECT(Auswahl!$O$14),MATCH($A272,INDIRECT(Auswahl!$P$14),0),MATCH(E$9,INDIRECT(Auswahl!$Q$14),0)),"")</f>
        <v/>
      </c>
      <c r="F272" s="178" t="str">
        <f ca="1">IFERROR(INDEX(INDIRECT(Auswahl!$O$14),MATCH($A272,INDIRECT(Auswahl!$P$14),0),MATCH(F$9,INDIRECT(Auswahl!$Q$14),0)),"")</f>
        <v/>
      </c>
      <c r="G272" s="179" t="str">
        <f ca="1">IFERROR(INDEX(INDIRECT(Auswahl!$O$14),MATCH($A272,INDIRECT(Auswahl!$P$14),0),MATCH(G$9,INDIRECT(Auswahl!$Q$14),0)),"")</f>
        <v/>
      </c>
    </row>
    <row r="273" spans="1:7" ht="11.65" hidden="1" customHeight="1" x14ac:dyDescent="0.2">
      <c r="A273" s="180" t="str">
        <f ca="1">IFERROR(INDEX(INDIRECT(Auswahl!$Q$12),ROW()-17,COLUMN()),"")</f>
        <v/>
      </c>
      <c r="B273" s="180" t="str">
        <f ca="1">IFERROR(INDEX(INDIRECT(Auswahl!$Q$12),ROW()-17,COLUMN()),"")</f>
        <v/>
      </c>
      <c r="C273" s="182" t="str">
        <f ca="1">IFERROR(INDEX(INDIRECT(Auswahl!$O$14),MATCH($A273,INDIRECT(Auswahl!$P$14),0),MATCH(C$9,INDIRECT(Auswahl!$Q$14),0)),"")</f>
        <v/>
      </c>
      <c r="D273" s="178" t="str">
        <f ca="1">IFERROR(INDEX(INDIRECT(Auswahl!$O$14),MATCH($A273,INDIRECT(Auswahl!$P$14),0),MATCH(D$9,INDIRECT(Auswahl!$Q$14),0)),"")</f>
        <v/>
      </c>
      <c r="E273" s="178" t="str">
        <f ca="1">IFERROR(INDEX(INDIRECT(Auswahl!$O$14),MATCH($A273,INDIRECT(Auswahl!$P$14),0),MATCH(E$9,INDIRECT(Auswahl!$Q$14),0)),"")</f>
        <v/>
      </c>
      <c r="F273" s="178" t="str">
        <f ca="1">IFERROR(INDEX(INDIRECT(Auswahl!$O$14),MATCH($A273,INDIRECT(Auswahl!$P$14),0),MATCH(F$9,INDIRECT(Auswahl!$Q$14),0)),"")</f>
        <v/>
      </c>
      <c r="G273" s="179" t="str">
        <f ca="1">IFERROR(INDEX(INDIRECT(Auswahl!$O$14),MATCH($A273,INDIRECT(Auswahl!$P$14),0),MATCH(G$9,INDIRECT(Auswahl!$Q$14),0)),"")</f>
        <v/>
      </c>
    </row>
    <row r="274" spans="1:7" ht="11.65" hidden="1" customHeight="1" x14ac:dyDescent="0.2">
      <c r="A274" s="180" t="str">
        <f ca="1">IFERROR(INDEX(INDIRECT(Auswahl!$Q$12),ROW()-17,COLUMN()),"")</f>
        <v/>
      </c>
      <c r="B274" s="180" t="str">
        <f ca="1">IFERROR(INDEX(INDIRECT(Auswahl!$Q$12),ROW()-17,COLUMN()),"")</f>
        <v/>
      </c>
      <c r="C274" s="182" t="str">
        <f ca="1">IFERROR(INDEX(INDIRECT(Auswahl!$O$14),MATCH($A274,INDIRECT(Auswahl!$P$14),0),MATCH(C$9,INDIRECT(Auswahl!$Q$14),0)),"")</f>
        <v/>
      </c>
      <c r="D274" s="178" t="str">
        <f ca="1">IFERROR(INDEX(INDIRECT(Auswahl!$O$14),MATCH($A274,INDIRECT(Auswahl!$P$14),0),MATCH(D$9,INDIRECT(Auswahl!$Q$14),0)),"")</f>
        <v/>
      </c>
      <c r="E274" s="178" t="str">
        <f ca="1">IFERROR(INDEX(INDIRECT(Auswahl!$O$14),MATCH($A274,INDIRECT(Auswahl!$P$14),0),MATCH(E$9,INDIRECT(Auswahl!$Q$14),0)),"")</f>
        <v/>
      </c>
      <c r="F274" s="178" t="str">
        <f ca="1">IFERROR(INDEX(INDIRECT(Auswahl!$O$14),MATCH($A274,INDIRECT(Auswahl!$P$14),0),MATCH(F$9,INDIRECT(Auswahl!$Q$14),0)),"")</f>
        <v/>
      </c>
      <c r="G274" s="179" t="str">
        <f ca="1">IFERROR(INDEX(INDIRECT(Auswahl!$O$14),MATCH($A274,INDIRECT(Auswahl!$P$14),0),MATCH(G$9,INDIRECT(Auswahl!$Q$14),0)),"")</f>
        <v/>
      </c>
    </row>
    <row r="275" spans="1:7" ht="11.65" hidden="1" customHeight="1" x14ac:dyDescent="0.2">
      <c r="A275" s="180" t="str">
        <f ca="1">IFERROR(INDEX(INDIRECT(Auswahl!$Q$12),ROW()-17,COLUMN()),"")</f>
        <v/>
      </c>
      <c r="B275" s="180" t="str">
        <f ca="1">IFERROR(INDEX(INDIRECT(Auswahl!$Q$12),ROW()-17,COLUMN()),"")</f>
        <v/>
      </c>
      <c r="C275" s="182" t="str">
        <f ca="1">IFERROR(INDEX(INDIRECT(Auswahl!$O$14),MATCH($A275,INDIRECT(Auswahl!$P$14),0),MATCH(C$9,INDIRECT(Auswahl!$Q$14),0)),"")</f>
        <v/>
      </c>
      <c r="D275" s="178" t="str">
        <f ca="1">IFERROR(INDEX(INDIRECT(Auswahl!$O$14),MATCH($A275,INDIRECT(Auswahl!$P$14),0),MATCH(D$9,INDIRECT(Auswahl!$Q$14),0)),"")</f>
        <v/>
      </c>
      <c r="E275" s="178" t="str">
        <f ca="1">IFERROR(INDEX(INDIRECT(Auswahl!$O$14),MATCH($A275,INDIRECT(Auswahl!$P$14),0),MATCH(E$9,INDIRECT(Auswahl!$Q$14),0)),"")</f>
        <v/>
      </c>
      <c r="F275" s="178" t="str">
        <f ca="1">IFERROR(INDEX(INDIRECT(Auswahl!$O$14),MATCH($A275,INDIRECT(Auswahl!$P$14),0),MATCH(F$9,INDIRECT(Auswahl!$Q$14),0)),"")</f>
        <v/>
      </c>
      <c r="G275" s="179" t="str">
        <f ca="1">IFERROR(INDEX(INDIRECT(Auswahl!$O$14),MATCH($A275,INDIRECT(Auswahl!$P$14),0),MATCH(G$9,INDIRECT(Auswahl!$Q$14),0)),"")</f>
        <v/>
      </c>
    </row>
    <row r="276" spans="1:7" ht="11.65" hidden="1" customHeight="1" x14ac:dyDescent="0.2">
      <c r="A276" s="180" t="str">
        <f ca="1">IFERROR(INDEX(INDIRECT(Auswahl!$Q$12),ROW()-17,COLUMN()),"")</f>
        <v/>
      </c>
      <c r="B276" s="180" t="str">
        <f ca="1">IFERROR(INDEX(INDIRECT(Auswahl!$Q$12),ROW()-17,COLUMN()),"")</f>
        <v/>
      </c>
      <c r="C276" s="182" t="str">
        <f ca="1">IFERROR(INDEX(INDIRECT(Auswahl!$O$14),MATCH($A276,INDIRECT(Auswahl!$P$14),0),MATCH(C$9,INDIRECT(Auswahl!$Q$14),0)),"")</f>
        <v/>
      </c>
      <c r="D276" s="178" t="str">
        <f ca="1">IFERROR(INDEX(INDIRECT(Auswahl!$O$14),MATCH($A276,INDIRECT(Auswahl!$P$14),0),MATCH(D$9,INDIRECT(Auswahl!$Q$14),0)),"")</f>
        <v/>
      </c>
      <c r="E276" s="178" t="str">
        <f ca="1">IFERROR(INDEX(INDIRECT(Auswahl!$O$14),MATCH($A276,INDIRECT(Auswahl!$P$14),0),MATCH(E$9,INDIRECT(Auswahl!$Q$14),0)),"")</f>
        <v/>
      </c>
      <c r="F276" s="178" t="str">
        <f ca="1">IFERROR(INDEX(INDIRECT(Auswahl!$O$14),MATCH($A276,INDIRECT(Auswahl!$P$14),0),MATCH(F$9,INDIRECT(Auswahl!$Q$14),0)),"")</f>
        <v/>
      </c>
      <c r="G276" s="179" t="str">
        <f ca="1">IFERROR(INDEX(INDIRECT(Auswahl!$O$14),MATCH($A276,INDIRECT(Auswahl!$P$14),0),MATCH(G$9,INDIRECT(Auswahl!$Q$14),0)),"")</f>
        <v/>
      </c>
    </row>
    <row r="277" spans="1:7" ht="11.65" hidden="1" customHeight="1" x14ac:dyDescent="0.2">
      <c r="A277" s="180" t="str">
        <f ca="1">IFERROR(INDEX(INDIRECT(Auswahl!$Q$12),ROW()-17,COLUMN()),"")</f>
        <v/>
      </c>
      <c r="B277" s="180" t="str">
        <f ca="1">IFERROR(INDEX(INDIRECT(Auswahl!$Q$12),ROW()-17,COLUMN()),"")</f>
        <v/>
      </c>
      <c r="C277" s="182" t="str">
        <f ca="1">IFERROR(INDEX(INDIRECT(Auswahl!$O$14),MATCH($A277,INDIRECT(Auswahl!$P$14),0),MATCH(C$9,INDIRECT(Auswahl!$Q$14),0)),"")</f>
        <v/>
      </c>
      <c r="D277" s="178" t="str">
        <f ca="1">IFERROR(INDEX(INDIRECT(Auswahl!$O$14),MATCH($A277,INDIRECT(Auswahl!$P$14),0),MATCH(D$9,INDIRECT(Auswahl!$Q$14),0)),"")</f>
        <v/>
      </c>
      <c r="E277" s="178" t="str">
        <f ca="1">IFERROR(INDEX(INDIRECT(Auswahl!$O$14),MATCH($A277,INDIRECT(Auswahl!$P$14),0),MATCH(E$9,INDIRECT(Auswahl!$Q$14),0)),"")</f>
        <v/>
      </c>
      <c r="F277" s="178" t="str">
        <f ca="1">IFERROR(INDEX(INDIRECT(Auswahl!$O$14),MATCH($A277,INDIRECT(Auswahl!$P$14),0),MATCH(F$9,INDIRECT(Auswahl!$Q$14),0)),"")</f>
        <v/>
      </c>
      <c r="G277" s="179" t="str">
        <f ca="1">IFERROR(INDEX(INDIRECT(Auswahl!$O$14),MATCH($A277,INDIRECT(Auswahl!$P$14),0),MATCH(G$9,INDIRECT(Auswahl!$Q$14),0)),"")</f>
        <v/>
      </c>
    </row>
    <row r="278" spans="1:7" ht="11.65" hidden="1" customHeight="1" x14ac:dyDescent="0.2">
      <c r="A278" s="180" t="str">
        <f ca="1">IFERROR(INDEX(INDIRECT(Auswahl!$Q$12),ROW()-17,COLUMN()),"")</f>
        <v/>
      </c>
      <c r="B278" s="180" t="str">
        <f ca="1">IFERROR(INDEX(INDIRECT(Auswahl!$Q$12),ROW()-17,COLUMN()),"")</f>
        <v/>
      </c>
      <c r="C278" s="182" t="str">
        <f ca="1">IFERROR(INDEX(INDIRECT(Auswahl!$O$14),MATCH($A278,INDIRECT(Auswahl!$P$14),0),MATCH(C$9,INDIRECT(Auswahl!$Q$14),0)),"")</f>
        <v/>
      </c>
      <c r="D278" s="178" t="str">
        <f ca="1">IFERROR(INDEX(INDIRECT(Auswahl!$O$14),MATCH($A278,INDIRECT(Auswahl!$P$14),0),MATCH(D$9,INDIRECT(Auswahl!$Q$14),0)),"")</f>
        <v/>
      </c>
      <c r="E278" s="178" t="str">
        <f ca="1">IFERROR(INDEX(INDIRECT(Auswahl!$O$14),MATCH($A278,INDIRECT(Auswahl!$P$14),0),MATCH(E$9,INDIRECT(Auswahl!$Q$14),0)),"")</f>
        <v/>
      </c>
      <c r="F278" s="178" t="str">
        <f ca="1">IFERROR(INDEX(INDIRECT(Auswahl!$O$14),MATCH($A278,INDIRECT(Auswahl!$P$14),0),MATCH(F$9,INDIRECT(Auswahl!$Q$14),0)),"")</f>
        <v/>
      </c>
      <c r="G278" s="179" t="str">
        <f ca="1">IFERROR(INDEX(INDIRECT(Auswahl!$O$14),MATCH($A278,INDIRECT(Auswahl!$P$14),0),MATCH(G$9,INDIRECT(Auswahl!$Q$14),0)),"")</f>
        <v/>
      </c>
    </row>
    <row r="279" spans="1:7" ht="11.65" hidden="1" customHeight="1" x14ac:dyDescent="0.2">
      <c r="A279" s="180" t="str">
        <f ca="1">IFERROR(INDEX(INDIRECT(Auswahl!$Q$12),ROW()-17,COLUMN()),"")</f>
        <v/>
      </c>
      <c r="B279" s="180" t="str">
        <f ca="1">IFERROR(INDEX(INDIRECT(Auswahl!$Q$12),ROW()-17,COLUMN()),"")</f>
        <v/>
      </c>
      <c r="C279" s="182" t="str">
        <f ca="1">IFERROR(INDEX(INDIRECT(Auswahl!$O$14),MATCH($A279,INDIRECT(Auswahl!$P$14),0),MATCH(C$9,INDIRECT(Auswahl!$Q$14),0)),"")</f>
        <v/>
      </c>
      <c r="D279" s="178" t="str">
        <f ca="1">IFERROR(INDEX(INDIRECT(Auswahl!$O$14),MATCH($A279,INDIRECT(Auswahl!$P$14),0),MATCH(D$9,INDIRECT(Auswahl!$Q$14),0)),"")</f>
        <v/>
      </c>
      <c r="E279" s="178" t="str">
        <f ca="1">IFERROR(INDEX(INDIRECT(Auswahl!$O$14),MATCH($A279,INDIRECT(Auswahl!$P$14),0),MATCH(E$9,INDIRECT(Auswahl!$Q$14),0)),"")</f>
        <v/>
      </c>
      <c r="F279" s="178" t="str">
        <f ca="1">IFERROR(INDEX(INDIRECT(Auswahl!$O$14),MATCH($A279,INDIRECT(Auswahl!$P$14),0),MATCH(F$9,INDIRECT(Auswahl!$Q$14),0)),"")</f>
        <v/>
      </c>
      <c r="G279" s="179" t="str">
        <f ca="1">IFERROR(INDEX(INDIRECT(Auswahl!$O$14),MATCH($A279,INDIRECT(Auswahl!$P$14),0),MATCH(G$9,INDIRECT(Auswahl!$Q$14),0)),"")</f>
        <v/>
      </c>
    </row>
    <row r="280" spans="1:7" ht="11.65" hidden="1" customHeight="1" x14ac:dyDescent="0.2">
      <c r="A280" s="180" t="str">
        <f ca="1">IFERROR(INDEX(INDIRECT(Auswahl!$Q$12),ROW()-17,COLUMN()),"")</f>
        <v/>
      </c>
      <c r="B280" s="180" t="str">
        <f ca="1">IFERROR(INDEX(INDIRECT(Auswahl!$Q$12),ROW()-17,COLUMN()),"")</f>
        <v/>
      </c>
      <c r="C280" s="182" t="str">
        <f ca="1">IFERROR(INDEX(INDIRECT(Auswahl!$O$14),MATCH($A280,INDIRECT(Auswahl!$P$14),0),MATCH(C$9,INDIRECT(Auswahl!$Q$14),0)),"")</f>
        <v/>
      </c>
      <c r="D280" s="178" t="str">
        <f ca="1">IFERROR(INDEX(INDIRECT(Auswahl!$O$14),MATCH($A280,INDIRECT(Auswahl!$P$14),0),MATCH(D$9,INDIRECT(Auswahl!$Q$14),0)),"")</f>
        <v/>
      </c>
      <c r="E280" s="178" t="str">
        <f ca="1">IFERROR(INDEX(INDIRECT(Auswahl!$O$14),MATCH($A280,INDIRECT(Auswahl!$P$14),0),MATCH(E$9,INDIRECT(Auswahl!$Q$14),0)),"")</f>
        <v/>
      </c>
      <c r="F280" s="178" t="str">
        <f ca="1">IFERROR(INDEX(INDIRECT(Auswahl!$O$14),MATCH($A280,INDIRECT(Auswahl!$P$14),0),MATCH(F$9,INDIRECT(Auswahl!$Q$14),0)),"")</f>
        <v/>
      </c>
      <c r="G280" s="179" t="str">
        <f ca="1">IFERROR(INDEX(INDIRECT(Auswahl!$O$14),MATCH($A280,INDIRECT(Auswahl!$P$14),0),MATCH(G$9,INDIRECT(Auswahl!$Q$14),0)),"")</f>
        <v/>
      </c>
    </row>
    <row r="281" spans="1:7" ht="11.65" hidden="1" customHeight="1" x14ac:dyDescent="0.2">
      <c r="A281" s="180" t="str">
        <f ca="1">IFERROR(INDEX(INDIRECT(Auswahl!$Q$12),ROW()-17,COLUMN()),"")</f>
        <v/>
      </c>
      <c r="B281" s="180" t="str">
        <f ca="1">IFERROR(INDEX(INDIRECT(Auswahl!$Q$12),ROW()-17,COLUMN()),"")</f>
        <v/>
      </c>
      <c r="C281" s="182" t="str">
        <f ca="1">IFERROR(INDEX(INDIRECT(Auswahl!$O$14),MATCH($A281,INDIRECT(Auswahl!$P$14),0),MATCH(C$9,INDIRECT(Auswahl!$Q$14),0)),"")</f>
        <v/>
      </c>
      <c r="D281" s="178" t="str">
        <f ca="1">IFERROR(INDEX(INDIRECT(Auswahl!$O$14),MATCH($A281,INDIRECT(Auswahl!$P$14),0),MATCH(D$9,INDIRECT(Auswahl!$Q$14),0)),"")</f>
        <v/>
      </c>
      <c r="E281" s="178" t="str">
        <f ca="1">IFERROR(INDEX(INDIRECT(Auswahl!$O$14),MATCH($A281,INDIRECT(Auswahl!$P$14),0),MATCH(E$9,INDIRECT(Auswahl!$Q$14),0)),"")</f>
        <v/>
      </c>
      <c r="F281" s="178" t="str">
        <f ca="1">IFERROR(INDEX(INDIRECT(Auswahl!$O$14),MATCH($A281,INDIRECT(Auswahl!$P$14),0),MATCH(F$9,INDIRECT(Auswahl!$Q$14),0)),"")</f>
        <v/>
      </c>
      <c r="G281" s="179" t="str">
        <f ca="1">IFERROR(INDEX(INDIRECT(Auswahl!$O$14),MATCH($A281,INDIRECT(Auswahl!$P$14),0),MATCH(G$9,INDIRECT(Auswahl!$Q$14),0)),"")</f>
        <v/>
      </c>
    </row>
    <row r="282" spans="1:7" ht="11.65" hidden="1" customHeight="1" x14ac:dyDescent="0.2">
      <c r="A282" s="180" t="str">
        <f ca="1">IFERROR(INDEX(INDIRECT(Auswahl!$Q$12),ROW()-17,COLUMN()),"")</f>
        <v/>
      </c>
      <c r="B282" s="180" t="str">
        <f ca="1">IFERROR(INDEX(INDIRECT(Auswahl!$Q$12),ROW()-17,COLUMN()),"")</f>
        <v/>
      </c>
      <c r="C282" s="182" t="str">
        <f ca="1">IFERROR(INDEX(INDIRECT(Auswahl!$O$14),MATCH($A282,INDIRECT(Auswahl!$P$14),0),MATCH(C$9,INDIRECT(Auswahl!$Q$14),0)),"")</f>
        <v/>
      </c>
      <c r="D282" s="178" t="str">
        <f ca="1">IFERROR(INDEX(INDIRECT(Auswahl!$O$14),MATCH($A282,INDIRECT(Auswahl!$P$14),0),MATCH(D$9,INDIRECT(Auswahl!$Q$14),0)),"")</f>
        <v/>
      </c>
      <c r="E282" s="178" t="str">
        <f ca="1">IFERROR(INDEX(INDIRECT(Auswahl!$O$14),MATCH($A282,INDIRECT(Auswahl!$P$14),0),MATCH(E$9,INDIRECT(Auswahl!$Q$14),0)),"")</f>
        <v/>
      </c>
      <c r="F282" s="178" t="str">
        <f ca="1">IFERROR(INDEX(INDIRECT(Auswahl!$O$14),MATCH($A282,INDIRECT(Auswahl!$P$14),0),MATCH(F$9,INDIRECT(Auswahl!$Q$14),0)),"")</f>
        <v/>
      </c>
      <c r="G282" s="179" t="str">
        <f ca="1">IFERROR(INDEX(INDIRECT(Auswahl!$O$14),MATCH($A282,INDIRECT(Auswahl!$P$14),0),MATCH(G$9,INDIRECT(Auswahl!$Q$14),0)),"")</f>
        <v/>
      </c>
    </row>
    <row r="283" spans="1:7" ht="11.65" hidden="1" customHeight="1" x14ac:dyDescent="0.2">
      <c r="A283" s="180" t="str">
        <f ca="1">IFERROR(INDEX(INDIRECT(Auswahl!$Q$12),ROW()-17,COLUMN()),"")</f>
        <v/>
      </c>
      <c r="B283" s="180" t="str">
        <f ca="1">IFERROR(INDEX(INDIRECT(Auswahl!$Q$12),ROW()-17,COLUMN()),"")</f>
        <v/>
      </c>
      <c r="C283" s="182" t="str">
        <f ca="1">IFERROR(INDEX(INDIRECT(Auswahl!$O$14),MATCH($A283,INDIRECT(Auswahl!$P$14),0),MATCH(C$9,INDIRECT(Auswahl!$Q$14),0)),"")</f>
        <v/>
      </c>
      <c r="D283" s="178" t="str">
        <f ca="1">IFERROR(INDEX(INDIRECT(Auswahl!$O$14),MATCH($A283,INDIRECT(Auswahl!$P$14),0),MATCH(D$9,INDIRECT(Auswahl!$Q$14),0)),"")</f>
        <v/>
      </c>
      <c r="E283" s="178" t="str">
        <f ca="1">IFERROR(INDEX(INDIRECT(Auswahl!$O$14),MATCH($A283,INDIRECT(Auswahl!$P$14),0),MATCH(E$9,INDIRECT(Auswahl!$Q$14),0)),"")</f>
        <v/>
      </c>
      <c r="F283" s="178" t="str">
        <f ca="1">IFERROR(INDEX(INDIRECT(Auswahl!$O$14),MATCH($A283,INDIRECT(Auswahl!$P$14),0),MATCH(F$9,INDIRECT(Auswahl!$Q$14),0)),"")</f>
        <v/>
      </c>
      <c r="G283" s="179" t="str">
        <f ca="1">IFERROR(INDEX(INDIRECT(Auswahl!$O$14),MATCH($A283,INDIRECT(Auswahl!$P$14),0),MATCH(G$9,INDIRECT(Auswahl!$Q$14),0)),"")</f>
        <v/>
      </c>
    </row>
    <row r="284" spans="1:7" ht="11.65" hidden="1" customHeight="1" x14ac:dyDescent="0.2">
      <c r="A284" s="180" t="str">
        <f ca="1">IFERROR(INDEX(INDIRECT(Auswahl!$Q$12),ROW()-17,COLUMN()),"")</f>
        <v/>
      </c>
      <c r="B284" s="180" t="str">
        <f ca="1">IFERROR(INDEX(INDIRECT(Auswahl!$Q$12),ROW()-17,COLUMN()),"")</f>
        <v/>
      </c>
      <c r="C284" s="182" t="str">
        <f ca="1">IFERROR(INDEX(INDIRECT(Auswahl!$O$14),MATCH($A284,INDIRECT(Auswahl!$P$14),0),MATCH(C$9,INDIRECT(Auswahl!$Q$14),0)),"")</f>
        <v/>
      </c>
      <c r="D284" s="178" t="str">
        <f ca="1">IFERROR(INDEX(INDIRECT(Auswahl!$O$14),MATCH($A284,INDIRECT(Auswahl!$P$14),0),MATCH(D$9,INDIRECT(Auswahl!$Q$14),0)),"")</f>
        <v/>
      </c>
      <c r="E284" s="178" t="str">
        <f ca="1">IFERROR(INDEX(INDIRECT(Auswahl!$O$14),MATCH($A284,INDIRECT(Auswahl!$P$14),0),MATCH(E$9,INDIRECT(Auswahl!$Q$14),0)),"")</f>
        <v/>
      </c>
      <c r="F284" s="178" t="str">
        <f ca="1">IFERROR(INDEX(INDIRECT(Auswahl!$O$14),MATCH($A284,INDIRECT(Auswahl!$P$14),0),MATCH(F$9,INDIRECT(Auswahl!$Q$14),0)),"")</f>
        <v/>
      </c>
      <c r="G284" s="179" t="str">
        <f ca="1">IFERROR(INDEX(INDIRECT(Auswahl!$O$14),MATCH($A284,INDIRECT(Auswahl!$P$14),0),MATCH(G$9,INDIRECT(Auswahl!$Q$14),0)),"")</f>
        <v/>
      </c>
    </row>
    <row r="285" spans="1:7" ht="11.65" hidden="1" customHeight="1" x14ac:dyDescent="0.2">
      <c r="A285" s="180" t="str">
        <f ca="1">IFERROR(INDEX(INDIRECT(Auswahl!$Q$12),ROW()-17,COLUMN()),"")</f>
        <v/>
      </c>
      <c r="B285" s="180" t="str">
        <f ca="1">IFERROR(INDEX(INDIRECT(Auswahl!$Q$12),ROW()-17,COLUMN()),"")</f>
        <v/>
      </c>
      <c r="C285" s="182" t="str">
        <f ca="1">IFERROR(INDEX(INDIRECT(Auswahl!$O$14),MATCH($A285,INDIRECT(Auswahl!$P$14),0),MATCH(C$9,INDIRECT(Auswahl!$Q$14),0)),"")</f>
        <v/>
      </c>
      <c r="D285" s="178" t="str">
        <f ca="1">IFERROR(INDEX(INDIRECT(Auswahl!$O$14),MATCH($A285,INDIRECT(Auswahl!$P$14),0),MATCH(D$9,INDIRECT(Auswahl!$Q$14),0)),"")</f>
        <v/>
      </c>
      <c r="E285" s="178" t="str">
        <f ca="1">IFERROR(INDEX(INDIRECT(Auswahl!$O$14),MATCH($A285,INDIRECT(Auswahl!$P$14),0),MATCH(E$9,INDIRECT(Auswahl!$Q$14),0)),"")</f>
        <v/>
      </c>
      <c r="F285" s="178" t="str">
        <f ca="1">IFERROR(INDEX(INDIRECT(Auswahl!$O$14),MATCH($A285,INDIRECT(Auswahl!$P$14),0),MATCH(F$9,INDIRECT(Auswahl!$Q$14),0)),"")</f>
        <v/>
      </c>
      <c r="G285" s="179" t="str">
        <f ca="1">IFERROR(INDEX(INDIRECT(Auswahl!$O$14),MATCH($A285,INDIRECT(Auswahl!$P$14),0),MATCH(G$9,INDIRECT(Auswahl!$Q$14),0)),"")</f>
        <v/>
      </c>
    </row>
    <row r="286" spans="1:7" ht="11.65" hidden="1" customHeight="1" x14ac:dyDescent="0.2">
      <c r="A286" s="180" t="str">
        <f ca="1">IFERROR(INDEX(INDIRECT(Auswahl!$Q$12),ROW()-17,COLUMN()),"")</f>
        <v/>
      </c>
      <c r="B286" s="180" t="str">
        <f ca="1">IFERROR(INDEX(INDIRECT(Auswahl!$Q$12),ROW()-17,COLUMN()),"")</f>
        <v/>
      </c>
      <c r="C286" s="182" t="str">
        <f ca="1">IFERROR(INDEX(INDIRECT(Auswahl!$O$14),MATCH($A286,INDIRECT(Auswahl!$P$14),0),MATCH(C$9,INDIRECT(Auswahl!$Q$14),0)),"")</f>
        <v/>
      </c>
      <c r="D286" s="178" t="str">
        <f ca="1">IFERROR(INDEX(INDIRECT(Auswahl!$O$14),MATCH($A286,INDIRECT(Auswahl!$P$14),0),MATCH(D$9,INDIRECT(Auswahl!$Q$14),0)),"")</f>
        <v/>
      </c>
      <c r="E286" s="178" t="str">
        <f ca="1">IFERROR(INDEX(INDIRECT(Auswahl!$O$14),MATCH($A286,INDIRECT(Auswahl!$P$14),0),MATCH(E$9,INDIRECT(Auswahl!$Q$14),0)),"")</f>
        <v/>
      </c>
      <c r="F286" s="178" t="str">
        <f ca="1">IFERROR(INDEX(INDIRECT(Auswahl!$O$14),MATCH($A286,INDIRECT(Auswahl!$P$14),0),MATCH(F$9,INDIRECT(Auswahl!$Q$14),0)),"")</f>
        <v/>
      </c>
      <c r="G286" s="179" t="str">
        <f ca="1">IFERROR(INDEX(INDIRECT(Auswahl!$O$14),MATCH($A286,INDIRECT(Auswahl!$P$14),0),MATCH(G$9,INDIRECT(Auswahl!$Q$14),0)),"")</f>
        <v/>
      </c>
    </row>
    <row r="287" spans="1:7" ht="11.65" hidden="1" customHeight="1" x14ac:dyDescent="0.2">
      <c r="A287" s="180" t="str">
        <f ca="1">IFERROR(INDEX(INDIRECT(Auswahl!$Q$12),ROW()-17,COLUMN()),"")</f>
        <v/>
      </c>
      <c r="B287" s="180" t="str">
        <f ca="1">IFERROR(INDEX(INDIRECT(Auswahl!$Q$12),ROW()-17,COLUMN()),"")</f>
        <v/>
      </c>
      <c r="C287" s="182" t="str">
        <f ca="1">IFERROR(INDEX(INDIRECT(Auswahl!$O$14),MATCH($A287,INDIRECT(Auswahl!$P$14),0),MATCH(C$9,INDIRECT(Auswahl!$Q$14),0)),"")</f>
        <v/>
      </c>
      <c r="D287" s="178" t="str">
        <f ca="1">IFERROR(INDEX(INDIRECT(Auswahl!$O$14),MATCH($A287,INDIRECT(Auswahl!$P$14),0),MATCH(D$9,INDIRECT(Auswahl!$Q$14),0)),"")</f>
        <v/>
      </c>
      <c r="E287" s="178" t="str">
        <f ca="1">IFERROR(INDEX(INDIRECT(Auswahl!$O$14),MATCH($A287,INDIRECT(Auswahl!$P$14),0),MATCH(E$9,INDIRECT(Auswahl!$Q$14),0)),"")</f>
        <v/>
      </c>
      <c r="F287" s="178" t="str">
        <f ca="1">IFERROR(INDEX(INDIRECT(Auswahl!$O$14),MATCH($A287,INDIRECT(Auswahl!$P$14),0),MATCH(F$9,INDIRECT(Auswahl!$Q$14),0)),"")</f>
        <v/>
      </c>
      <c r="G287" s="179" t="str">
        <f ca="1">IFERROR(INDEX(INDIRECT(Auswahl!$O$14),MATCH($A287,INDIRECT(Auswahl!$P$14),0),MATCH(G$9,INDIRECT(Auswahl!$Q$14),0)),"")</f>
        <v/>
      </c>
    </row>
    <row r="288" spans="1:7" ht="11.65" hidden="1" customHeight="1" x14ac:dyDescent="0.2">
      <c r="A288" s="180" t="str">
        <f ca="1">IFERROR(INDEX(INDIRECT(Auswahl!$Q$12),ROW()-17,COLUMN()),"")</f>
        <v/>
      </c>
      <c r="B288" s="180" t="str">
        <f ca="1">IFERROR(INDEX(INDIRECT(Auswahl!$Q$12),ROW()-17,COLUMN()),"")</f>
        <v/>
      </c>
      <c r="C288" s="182" t="str">
        <f ca="1">IFERROR(INDEX(INDIRECT(Auswahl!$O$14),MATCH($A288,INDIRECT(Auswahl!$P$14),0),MATCH(C$9,INDIRECT(Auswahl!$Q$14),0)),"")</f>
        <v/>
      </c>
      <c r="D288" s="178" t="str">
        <f ca="1">IFERROR(INDEX(INDIRECT(Auswahl!$O$14),MATCH($A288,INDIRECT(Auswahl!$P$14),0),MATCH(D$9,INDIRECT(Auswahl!$Q$14),0)),"")</f>
        <v/>
      </c>
      <c r="E288" s="178" t="str">
        <f ca="1">IFERROR(INDEX(INDIRECT(Auswahl!$O$14),MATCH($A288,INDIRECT(Auswahl!$P$14),0),MATCH(E$9,INDIRECT(Auswahl!$Q$14),0)),"")</f>
        <v/>
      </c>
      <c r="F288" s="178" t="str">
        <f ca="1">IFERROR(INDEX(INDIRECT(Auswahl!$O$14),MATCH($A288,INDIRECT(Auswahl!$P$14),0),MATCH(F$9,INDIRECT(Auswahl!$Q$14),0)),"")</f>
        <v/>
      </c>
      <c r="G288" s="179" t="str">
        <f ca="1">IFERROR(INDEX(INDIRECT(Auswahl!$O$14),MATCH($A288,INDIRECT(Auswahl!$P$14),0),MATCH(G$9,INDIRECT(Auswahl!$Q$14),0)),"")</f>
        <v/>
      </c>
    </row>
    <row r="289" spans="1:7" ht="11.65" hidden="1" customHeight="1" x14ac:dyDescent="0.2">
      <c r="A289" s="180" t="str">
        <f ca="1">IFERROR(INDEX(INDIRECT(Auswahl!$Q$12),ROW()-17,COLUMN()),"")</f>
        <v/>
      </c>
      <c r="B289" s="180" t="str">
        <f ca="1">IFERROR(INDEX(INDIRECT(Auswahl!$Q$12),ROW()-17,COLUMN()),"")</f>
        <v/>
      </c>
      <c r="C289" s="182" t="str">
        <f ca="1">IFERROR(INDEX(INDIRECT(Auswahl!$O$14),MATCH($A289,INDIRECT(Auswahl!$P$14),0),MATCH(C$9,INDIRECT(Auswahl!$Q$14),0)),"")</f>
        <v/>
      </c>
      <c r="D289" s="178" t="str">
        <f ca="1">IFERROR(INDEX(INDIRECT(Auswahl!$O$14),MATCH($A289,INDIRECT(Auswahl!$P$14),0),MATCH(D$9,INDIRECT(Auswahl!$Q$14),0)),"")</f>
        <v/>
      </c>
      <c r="E289" s="178" t="str">
        <f ca="1">IFERROR(INDEX(INDIRECT(Auswahl!$O$14),MATCH($A289,INDIRECT(Auswahl!$P$14),0),MATCH(E$9,INDIRECT(Auswahl!$Q$14),0)),"")</f>
        <v/>
      </c>
      <c r="F289" s="178" t="str">
        <f ca="1">IFERROR(INDEX(INDIRECT(Auswahl!$O$14),MATCH($A289,INDIRECT(Auswahl!$P$14),0),MATCH(F$9,INDIRECT(Auswahl!$Q$14),0)),"")</f>
        <v/>
      </c>
      <c r="G289" s="179" t="str">
        <f ca="1">IFERROR(INDEX(INDIRECT(Auswahl!$O$14),MATCH($A289,INDIRECT(Auswahl!$P$14),0),MATCH(G$9,INDIRECT(Auswahl!$Q$14),0)),"")</f>
        <v/>
      </c>
    </row>
    <row r="290" spans="1:7" ht="11.65" hidden="1" customHeight="1" x14ac:dyDescent="0.2">
      <c r="A290" s="180" t="str">
        <f ca="1">IFERROR(INDEX(INDIRECT(Auswahl!$Q$12),ROW()-17,COLUMN()),"")</f>
        <v/>
      </c>
      <c r="B290" s="180" t="str">
        <f ca="1">IFERROR(INDEX(INDIRECT(Auswahl!$Q$12),ROW()-17,COLUMN()),"")</f>
        <v/>
      </c>
      <c r="C290" s="182" t="str">
        <f ca="1">IFERROR(INDEX(INDIRECT(Auswahl!$O$14),MATCH($A290,INDIRECT(Auswahl!$P$14),0),MATCH(C$9,INDIRECT(Auswahl!$Q$14),0)),"")</f>
        <v/>
      </c>
      <c r="D290" s="178" t="str">
        <f ca="1">IFERROR(INDEX(INDIRECT(Auswahl!$O$14),MATCH($A290,INDIRECT(Auswahl!$P$14),0),MATCH(D$9,INDIRECT(Auswahl!$Q$14),0)),"")</f>
        <v/>
      </c>
      <c r="E290" s="178" t="str">
        <f ca="1">IFERROR(INDEX(INDIRECT(Auswahl!$O$14),MATCH($A290,INDIRECT(Auswahl!$P$14),0),MATCH(E$9,INDIRECT(Auswahl!$Q$14),0)),"")</f>
        <v/>
      </c>
      <c r="F290" s="178" t="str">
        <f ca="1">IFERROR(INDEX(INDIRECT(Auswahl!$O$14),MATCH($A290,INDIRECT(Auswahl!$P$14),0),MATCH(F$9,INDIRECT(Auswahl!$Q$14),0)),"")</f>
        <v/>
      </c>
      <c r="G290" s="179" t="str">
        <f ca="1">IFERROR(INDEX(INDIRECT(Auswahl!$O$14),MATCH($A290,INDIRECT(Auswahl!$P$14),0),MATCH(G$9,INDIRECT(Auswahl!$Q$14),0)),"")</f>
        <v/>
      </c>
    </row>
    <row r="291" spans="1:7" ht="11.65" hidden="1" customHeight="1" x14ac:dyDescent="0.2">
      <c r="A291" s="180" t="str">
        <f ca="1">IFERROR(INDEX(INDIRECT(Auswahl!$Q$12),ROW()-17,COLUMN()),"")</f>
        <v/>
      </c>
      <c r="B291" s="180" t="str">
        <f ca="1">IFERROR(INDEX(INDIRECT(Auswahl!$Q$12),ROW()-17,COLUMN()),"")</f>
        <v/>
      </c>
      <c r="C291" s="182" t="str">
        <f ca="1">IFERROR(INDEX(INDIRECT(Auswahl!$O$14),MATCH($A291,INDIRECT(Auswahl!$P$14),0),MATCH(C$9,INDIRECT(Auswahl!$Q$14),0)),"")</f>
        <v/>
      </c>
      <c r="D291" s="178" t="str">
        <f ca="1">IFERROR(INDEX(INDIRECT(Auswahl!$O$14),MATCH($A291,INDIRECT(Auswahl!$P$14),0),MATCH(D$9,INDIRECT(Auswahl!$Q$14),0)),"")</f>
        <v/>
      </c>
      <c r="E291" s="178" t="str">
        <f ca="1">IFERROR(INDEX(INDIRECT(Auswahl!$O$14),MATCH($A291,INDIRECT(Auswahl!$P$14),0),MATCH(E$9,INDIRECT(Auswahl!$Q$14),0)),"")</f>
        <v/>
      </c>
      <c r="F291" s="178" t="str">
        <f ca="1">IFERROR(INDEX(INDIRECT(Auswahl!$O$14),MATCH($A291,INDIRECT(Auswahl!$P$14),0),MATCH(F$9,INDIRECT(Auswahl!$Q$14),0)),"")</f>
        <v/>
      </c>
      <c r="G291" s="179" t="str">
        <f ca="1">IFERROR(INDEX(INDIRECT(Auswahl!$O$14),MATCH($A291,INDIRECT(Auswahl!$P$14),0),MATCH(G$9,INDIRECT(Auswahl!$Q$14),0)),"")</f>
        <v/>
      </c>
    </row>
    <row r="292" spans="1:7" ht="11.65" hidden="1" customHeight="1" x14ac:dyDescent="0.2">
      <c r="A292" s="180" t="str">
        <f ca="1">IFERROR(INDEX(INDIRECT(Auswahl!$Q$12),ROW()-17,COLUMN()),"")</f>
        <v/>
      </c>
      <c r="B292" s="180" t="str">
        <f ca="1">IFERROR(INDEX(INDIRECT(Auswahl!$Q$12),ROW()-17,COLUMN()),"")</f>
        <v/>
      </c>
      <c r="C292" s="182" t="str">
        <f ca="1">IFERROR(INDEX(INDIRECT(Auswahl!$O$14),MATCH($A292,INDIRECT(Auswahl!$P$14),0),MATCH(C$9,INDIRECT(Auswahl!$Q$14),0)),"")</f>
        <v/>
      </c>
      <c r="D292" s="178" t="str">
        <f ca="1">IFERROR(INDEX(INDIRECT(Auswahl!$O$14),MATCH($A292,INDIRECT(Auswahl!$P$14),0),MATCH(D$9,INDIRECT(Auswahl!$Q$14),0)),"")</f>
        <v/>
      </c>
      <c r="E292" s="178" t="str">
        <f ca="1">IFERROR(INDEX(INDIRECT(Auswahl!$O$14),MATCH($A292,INDIRECT(Auswahl!$P$14),0),MATCH(E$9,INDIRECT(Auswahl!$Q$14),0)),"")</f>
        <v/>
      </c>
      <c r="F292" s="178" t="str">
        <f ca="1">IFERROR(INDEX(INDIRECT(Auswahl!$O$14),MATCH($A292,INDIRECT(Auswahl!$P$14),0),MATCH(F$9,INDIRECT(Auswahl!$Q$14),0)),"")</f>
        <v/>
      </c>
      <c r="G292" s="179" t="str">
        <f ca="1">IFERROR(INDEX(INDIRECT(Auswahl!$O$14),MATCH($A292,INDIRECT(Auswahl!$P$14),0),MATCH(G$9,INDIRECT(Auswahl!$Q$14),0)),"")</f>
        <v/>
      </c>
    </row>
    <row r="293" spans="1:7" ht="11.65" hidden="1" customHeight="1" x14ac:dyDescent="0.2">
      <c r="A293" s="180" t="str">
        <f ca="1">IFERROR(INDEX(INDIRECT(Auswahl!$Q$12),ROW()-17,COLUMN()),"")</f>
        <v/>
      </c>
      <c r="B293" s="180" t="str">
        <f ca="1">IFERROR(INDEX(INDIRECT(Auswahl!$Q$12),ROW()-17,COLUMN()),"")</f>
        <v/>
      </c>
      <c r="C293" s="182" t="str">
        <f ca="1">IFERROR(INDEX(INDIRECT(Auswahl!$O$14),MATCH($A293,INDIRECT(Auswahl!$P$14),0),MATCH(C$9,INDIRECT(Auswahl!$Q$14),0)),"")</f>
        <v/>
      </c>
      <c r="D293" s="178" t="str">
        <f ca="1">IFERROR(INDEX(INDIRECT(Auswahl!$O$14),MATCH($A293,INDIRECT(Auswahl!$P$14),0),MATCH(D$9,INDIRECT(Auswahl!$Q$14),0)),"")</f>
        <v/>
      </c>
      <c r="E293" s="178" t="str">
        <f ca="1">IFERROR(INDEX(INDIRECT(Auswahl!$O$14),MATCH($A293,INDIRECT(Auswahl!$P$14),0),MATCH(E$9,INDIRECT(Auswahl!$Q$14),0)),"")</f>
        <v/>
      </c>
      <c r="F293" s="178" t="str">
        <f ca="1">IFERROR(INDEX(INDIRECT(Auswahl!$O$14),MATCH($A293,INDIRECT(Auswahl!$P$14),0),MATCH(F$9,INDIRECT(Auswahl!$Q$14),0)),"")</f>
        <v/>
      </c>
      <c r="G293" s="179" t="str">
        <f ca="1">IFERROR(INDEX(INDIRECT(Auswahl!$O$14),MATCH($A293,INDIRECT(Auswahl!$P$14),0),MATCH(G$9,INDIRECT(Auswahl!$Q$14),0)),"")</f>
        <v/>
      </c>
    </row>
    <row r="294" spans="1:7" ht="11.65" hidden="1" customHeight="1" x14ac:dyDescent="0.2">
      <c r="A294" s="180" t="str">
        <f ca="1">IFERROR(INDEX(INDIRECT(Auswahl!$Q$12),ROW()-17,COLUMN()),"")</f>
        <v/>
      </c>
      <c r="B294" s="180" t="str">
        <f ca="1">IFERROR(INDEX(INDIRECT(Auswahl!$Q$12),ROW()-17,COLUMN()),"")</f>
        <v/>
      </c>
      <c r="C294" s="182" t="str">
        <f ca="1">IFERROR(INDEX(INDIRECT(Auswahl!$O$14),MATCH($A294,INDIRECT(Auswahl!$P$14),0),MATCH(C$9,INDIRECT(Auswahl!$Q$14),0)),"")</f>
        <v/>
      </c>
      <c r="D294" s="178" t="str">
        <f ca="1">IFERROR(INDEX(INDIRECT(Auswahl!$O$14),MATCH($A294,INDIRECT(Auswahl!$P$14),0),MATCH(D$9,INDIRECT(Auswahl!$Q$14),0)),"")</f>
        <v/>
      </c>
      <c r="E294" s="178" t="str">
        <f ca="1">IFERROR(INDEX(INDIRECT(Auswahl!$O$14),MATCH($A294,INDIRECT(Auswahl!$P$14),0),MATCH(E$9,INDIRECT(Auswahl!$Q$14),0)),"")</f>
        <v/>
      </c>
      <c r="F294" s="178" t="str">
        <f ca="1">IFERROR(INDEX(INDIRECT(Auswahl!$O$14),MATCH($A294,INDIRECT(Auswahl!$P$14),0),MATCH(F$9,INDIRECT(Auswahl!$Q$14),0)),"")</f>
        <v/>
      </c>
      <c r="G294" s="179" t="str">
        <f ca="1">IFERROR(INDEX(INDIRECT(Auswahl!$O$14),MATCH($A294,INDIRECT(Auswahl!$P$14),0),MATCH(G$9,INDIRECT(Auswahl!$Q$14),0)),"")</f>
        <v/>
      </c>
    </row>
    <row r="295" spans="1:7" ht="11.65" hidden="1" customHeight="1" x14ac:dyDescent="0.2">
      <c r="A295" s="180" t="str">
        <f ca="1">IFERROR(INDEX(INDIRECT(Auswahl!$Q$12),ROW()-17,COLUMN()),"")</f>
        <v/>
      </c>
      <c r="B295" s="180" t="str">
        <f ca="1">IFERROR(INDEX(INDIRECT(Auswahl!$Q$12),ROW()-17,COLUMN()),"")</f>
        <v/>
      </c>
      <c r="C295" s="182" t="str">
        <f ca="1">IFERROR(INDEX(INDIRECT(Auswahl!$O$14),MATCH($A295,INDIRECT(Auswahl!$P$14),0),MATCH(C$9,INDIRECT(Auswahl!$Q$14),0)),"")</f>
        <v/>
      </c>
      <c r="D295" s="178" t="str">
        <f ca="1">IFERROR(INDEX(INDIRECT(Auswahl!$O$14),MATCH($A295,INDIRECT(Auswahl!$P$14),0),MATCH(D$9,INDIRECT(Auswahl!$Q$14),0)),"")</f>
        <v/>
      </c>
      <c r="E295" s="178" t="str">
        <f ca="1">IFERROR(INDEX(INDIRECT(Auswahl!$O$14),MATCH($A295,INDIRECT(Auswahl!$P$14),0),MATCH(E$9,INDIRECT(Auswahl!$Q$14),0)),"")</f>
        <v/>
      </c>
      <c r="F295" s="178" t="str">
        <f ca="1">IFERROR(INDEX(INDIRECT(Auswahl!$O$14),MATCH($A295,INDIRECT(Auswahl!$P$14),0),MATCH(F$9,INDIRECT(Auswahl!$Q$14),0)),"")</f>
        <v/>
      </c>
      <c r="G295" s="179" t="str">
        <f ca="1">IFERROR(INDEX(INDIRECT(Auswahl!$O$14),MATCH($A295,INDIRECT(Auswahl!$P$14),0),MATCH(G$9,INDIRECT(Auswahl!$Q$14),0)),"")</f>
        <v/>
      </c>
    </row>
    <row r="296" spans="1:7" ht="11.65" hidden="1" customHeight="1" x14ac:dyDescent="0.2">
      <c r="A296" s="180" t="str">
        <f ca="1">IFERROR(INDEX(INDIRECT(Auswahl!$Q$12),ROW()-17,COLUMN()),"")</f>
        <v/>
      </c>
      <c r="B296" s="180" t="str">
        <f ca="1">IFERROR(INDEX(INDIRECT(Auswahl!$Q$12),ROW()-17,COLUMN()),"")</f>
        <v/>
      </c>
      <c r="C296" s="182" t="str">
        <f ca="1">IFERROR(INDEX(INDIRECT(Auswahl!$O$14),MATCH($A296,INDIRECT(Auswahl!$P$14),0),MATCH(C$9,INDIRECT(Auswahl!$Q$14),0)),"")</f>
        <v/>
      </c>
      <c r="D296" s="178" t="str">
        <f ca="1">IFERROR(INDEX(INDIRECT(Auswahl!$O$14),MATCH($A296,INDIRECT(Auswahl!$P$14),0),MATCH(D$9,INDIRECT(Auswahl!$Q$14),0)),"")</f>
        <v/>
      </c>
      <c r="E296" s="178" t="str">
        <f ca="1">IFERROR(INDEX(INDIRECT(Auswahl!$O$14),MATCH($A296,INDIRECT(Auswahl!$P$14),0),MATCH(E$9,INDIRECT(Auswahl!$Q$14),0)),"")</f>
        <v/>
      </c>
      <c r="F296" s="178" t="str">
        <f ca="1">IFERROR(INDEX(INDIRECT(Auswahl!$O$14),MATCH($A296,INDIRECT(Auswahl!$P$14),0),MATCH(F$9,INDIRECT(Auswahl!$Q$14),0)),"")</f>
        <v/>
      </c>
      <c r="G296" s="179" t="str">
        <f ca="1">IFERROR(INDEX(INDIRECT(Auswahl!$O$14),MATCH($A296,INDIRECT(Auswahl!$P$14),0),MATCH(G$9,INDIRECT(Auswahl!$Q$14),0)),"")</f>
        <v/>
      </c>
    </row>
    <row r="297" spans="1:7" ht="11.65" hidden="1" customHeight="1" x14ac:dyDescent="0.2">
      <c r="A297" s="180" t="str">
        <f ca="1">IFERROR(INDEX(INDIRECT(Auswahl!$Q$12),ROW()-17,COLUMN()),"")</f>
        <v/>
      </c>
      <c r="B297" s="180" t="str">
        <f ca="1">IFERROR(INDEX(INDIRECT(Auswahl!$Q$12),ROW()-17,COLUMN()),"")</f>
        <v/>
      </c>
      <c r="C297" s="182" t="str">
        <f ca="1">IFERROR(INDEX(INDIRECT(Auswahl!$O$14),MATCH($A297,INDIRECT(Auswahl!$P$14),0),MATCH(C$9,INDIRECT(Auswahl!$Q$14),0)),"")</f>
        <v/>
      </c>
      <c r="D297" s="178" t="str">
        <f ca="1">IFERROR(INDEX(INDIRECT(Auswahl!$O$14),MATCH($A297,INDIRECT(Auswahl!$P$14),0),MATCH(D$9,INDIRECT(Auswahl!$Q$14),0)),"")</f>
        <v/>
      </c>
      <c r="E297" s="178" t="str">
        <f ca="1">IFERROR(INDEX(INDIRECT(Auswahl!$O$14),MATCH($A297,INDIRECT(Auswahl!$P$14),0),MATCH(E$9,INDIRECT(Auswahl!$Q$14),0)),"")</f>
        <v/>
      </c>
      <c r="F297" s="178" t="str">
        <f ca="1">IFERROR(INDEX(INDIRECT(Auswahl!$O$14),MATCH($A297,INDIRECT(Auswahl!$P$14),0),MATCH(F$9,INDIRECT(Auswahl!$Q$14),0)),"")</f>
        <v/>
      </c>
      <c r="G297" s="179" t="str">
        <f ca="1">IFERROR(INDEX(INDIRECT(Auswahl!$O$14),MATCH($A297,INDIRECT(Auswahl!$P$14),0),MATCH(G$9,INDIRECT(Auswahl!$Q$14),0)),"")</f>
        <v/>
      </c>
    </row>
    <row r="298" spans="1:7" ht="11.65" hidden="1" customHeight="1" x14ac:dyDescent="0.2">
      <c r="A298" s="180" t="str">
        <f ca="1">IFERROR(INDEX(INDIRECT(Auswahl!$Q$12),ROW()-17,COLUMN()),"")</f>
        <v/>
      </c>
      <c r="B298" s="180" t="str">
        <f ca="1">IFERROR(INDEX(INDIRECT(Auswahl!$Q$12),ROW()-17,COLUMN()),"")</f>
        <v/>
      </c>
      <c r="C298" s="182" t="str">
        <f ca="1">IFERROR(INDEX(INDIRECT(Auswahl!$O$14),MATCH($A298,INDIRECT(Auswahl!$P$14),0),MATCH(C$9,INDIRECT(Auswahl!$Q$14),0)),"")</f>
        <v/>
      </c>
      <c r="D298" s="178" t="str">
        <f ca="1">IFERROR(INDEX(INDIRECT(Auswahl!$O$14),MATCH($A298,INDIRECT(Auswahl!$P$14),0),MATCH(D$9,INDIRECT(Auswahl!$Q$14),0)),"")</f>
        <v/>
      </c>
      <c r="E298" s="178" t="str">
        <f ca="1">IFERROR(INDEX(INDIRECT(Auswahl!$O$14),MATCH($A298,INDIRECT(Auswahl!$P$14),0),MATCH(E$9,INDIRECT(Auswahl!$Q$14),0)),"")</f>
        <v/>
      </c>
      <c r="F298" s="178" t="str">
        <f ca="1">IFERROR(INDEX(INDIRECT(Auswahl!$O$14),MATCH($A298,INDIRECT(Auswahl!$P$14),0),MATCH(F$9,INDIRECT(Auswahl!$Q$14),0)),"")</f>
        <v/>
      </c>
      <c r="G298" s="179" t="str">
        <f ca="1">IFERROR(INDEX(INDIRECT(Auswahl!$O$14),MATCH($A298,INDIRECT(Auswahl!$P$14),0),MATCH(G$9,INDIRECT(Auswahl!$Q$14),0)),"")</f>
        <v/>
      </c>
    </row>
    <row r="299" spans="1:7" ht="11.65" hidden="1" customHeight="1" x14ac:dyDescent="0.2">
      <c r="A299" s="180" t="str">
        <f ca="1">IFERROR(INDEX(INDIRECT(Auswahl!$Q$12),ROW()-17,COLUMN()),"")</f>
        <v/>
      </c>
      <c r="B299" s="180" t="str">
        <f ca="1">IFERROR(INDEX(INDIRECT(Auswahl!$Q$12),ROW()-17,COLUMN()),"")</f>
        <v/>
      </c>
      <c r="C299" s="182" t="str">
        <f ca="1">IFERROR(INDEX(INDIRECT(Auswahl!$O$14),MATCH($A299,INDIRECT(Auswahl!$P$14),0),MATCH(C$9,INDIRECT(Auswahl!$Q$14),0)),"")</f>
        <v/>
      </c>
      <c r="D299" s="178" t="str">
        <f ca="1">IFERROR(INDEX(INDIRECT(Auswahl!$O$14),MATCH($A299,INDIRECT(Auswahl!$P$14),0),MATCH(D$9,INDIRECT(Auswahl!$Q$14),0)),"")</f>
        <v/>
      </c>
      <c r="E299" s="178" t="str">
        <f ca="1">IFERROR(INDEX(INDIRECT(Auswahl!$O$14),MATCH($A299,INDIRECT(Auswahl!$P$14),0),MATCH(E$9,INDIRECT(Auswahl!$Q$14),0)),"")</f>
        <v/>
      </c>
      <c r="F299" s="178" t="str">
        <f ca="1">IFERROR(INDEX(INDIRECT(Auswahl!$O$14),MATCH($A299,INDIRECT(Auswahl!$P$14),0),MATCH(F$9,INDIRECT(Auswahl!$Q$14),0)),"")</f>
        <v/>
      </c>
      <c r="G299" s="179" t="str">
        <f ca="1">IFERROR(INDEX(INDIRECT(Auswahl!$O$14),MATCH($A299,INDIRECT(Auswahl!$P$14),0),MATCH(G$9,INDIRECT(Auswahl!$Q$14),0)),"")</f>
        <v/>
      </c>
    </row>
    <row r="300" spans="1:7" ht="11.65" hidden="1" customHeight="1" x14ac:dyDescent="0.2">
      <c r="A300" s="180" t="str">
        <f ca="1">IFERROR(INDEX(INDIRECT(Auswahl!$Q$12),ROW()-17,COLUMN()),"")</f>
        <v/>
      </c>
      <c r="B300" s="180" t="str">
        <f ca="1">IFERROR(INDEX(INDIRECT(Auswahl!$Q$12),ROW()-17,COLUMN()),"")</f>
        <v/>
      </c>
      <c r="C300" s="182" t="str">
        <f ca="1">IFERROR(INDEX(INDIRECT(Auswahl!$O$14),MATCH($A300,INDIRECT(Auswahl!$P$14),0),MATCH(C$9,INDIRECT(Auswahl!$Q$14),0)),"")</f>
        <v/>
      </c>
      <c r="D300" s="178" t="str">
        <f ca="1">IFERROR(INDEX(INDIRECT(Auswahl!$O$14),MATCH($A300,INDIRECT(Auswahl!$P$14),0),MATCH(D$9,INDIRECT(Auswahl!$Q$14),0)),"")</f>
        <v/>
      </c>
      <c r="E300" s="178" t="str">
        <f ca="1">IFERROR(INDEX(INDIRECT(Auswahl!$O$14),MATCH($A300,INDIRECT(Auswahl!$P$14),0),MATCH(E$9,INDIRECT(Auswahl!$Q$14),0)),"")</f>
        <v/>
      </c>
      <c r="F300" s="178" t="str">
        <f ca="1">IFERROR(INDEX(INDIRECT(Auswahl!$O$14),MATCH($A300,INDIRECT(Auswahl!$P$14),0),MATCH(F$9,INDIRECT(Auswahl!$Q$14),0)),"")</f>
        <v/>
      </c>
      <c r="G300" s="179" t="str">
        <f ca="1">IFERROR(INDEX(INDIRECT(Auswahl!$O$14),MATCH($A300,INDIRECT(Auswahl!$P$14),0),MATCH(G$9,INDIRECT(Auswahl!$Q$14),0)),"")</f>
        <v/>
      </c>
    </row>
    <row r="301" spans="1:7" ht="11.65" hidden="1" customHeight="1" x14ac:dyDescent="0.2">
      <c r="A301" s="180" t="str">
        <f ca="1">IFERROR(INDEX(INDIRECT(Auswahl!$Q$12),ROW()-17,COLUMN()),"")</f>
        <v/>
      </c>
      <c r="B301" s="180" t="str">
        <f ca="1">IFERROR(INDEX(INDIRECT(Auswahl!$Q$12),ROW()-17,COLUMN()),"")</f>
        <v/>
      </c>
      <c r="C301" s="182" t="str">
        <f ca="1">IFERROR(INDEX(INDIRECT(Auswahl!$O$14),MATCH($A301,INDIRECT(Auswahl!$P$14),0),MATCH(C$9,INDIRECT(Auswahl!$Q$14),0)),"")</f>
        <v/>
      </c>
      <c r="D301" s="178" t="str">
        <f ca="1">IFERROR(INDEX(INDIRECT(Auswahl!$O$14),MATCH($A301,INDIRECT(Auswahl!$P$14),0),MATCH(D$9,INDIRECT(Auswahl!$Q$14),0)),"")</f>
        <v/>
      </c>
      <c r="E301" s="178" t="str">
        <f ca="1">IFERROR(INDEX(INDIRECT(Auswahl!$O$14),MATCH($A301,INDIRECT(Auswahl!$P$14),0),MATCH(E$9,INDIRECT(Auswahl!$Q$14),0)),"")</f>
        <v/>
      </c>
      <c r="F301" s="178" t="str">
        <f ca="1">IFERROR(INDEX(INDIRECT(Auswahl!$O$14),MATCH($A301,INDIRECT(Auswahl!$P$14),0),MATCH(F$9,INDIRECT(Auswahl!$Q$14),0)),"")</f>
        <v/>
      </c>
      <c r="G301" s="179" t="str">
        <f ca="1">IFERROR(INDEX(INDIRECT(Auswahl!$O$14),MATCH($A301,INDIRECT(Auswahl!$P$14),0),MATCH(G$9,INDIRECT(Auswahl!$Q$14),0)),"")</f>
        <v/>
      </c>
    </row>
    <row r="302" spans="1:7" ht="11.65" hidden="1" customHeight="1" x14ac:dyDescent="0.2">
      <c r="A302" s="180" t="str">
        <f ca="1">IFERROR(INDEX(INDIRECT(Auswahl!$Q$12),ROW()-17,COLUMN()),"")</f>
        <v/>
      </c>
      <c r="B302" s="180" t="str">
        <f ca="1">IFERROR(INDEX(INDIRECT(Auswahl!$Q$12),ROW()-17,COLUMN()),"")</f>
        <v/>
      </c>
      <c r="C302" s="182" t="str">
        <f ca="1">IFERROR(INDEX(INDIRECT(Auswahl!$O$14),MATCH($A302,INDIRECT(Auswahl!$P$14),0),MATCH(C$9,INDIRECT(Auswahl!$Q$14),0)),"")</f>
        <v/>
      </c>
      <c r="D302" s="178" t="str">
        <f ca="1">IFERROR(INDEX(INDIRECT(Auswahl!$O$14),MATCH($A302,INDIRECT(Auswahl!$P$14),0),MATCH(D$9,INDIRECT(Auswahl!$Q$14),0)),"")</f>
        <v/>
      </c>
      <c r="E302" s="178" t="str">
        <f ca="1">IFERROR(INDEX(INDIRECT(Auswahl!$O$14),MATCH($A302,INDIRECT(Auswahl!$P$14),0),MATCH(E$9,INDIRECT(Auswahl!$Q$14),0)),"")</f>
        <v/>
      </c>
      <c r="F302" s="178" t="str">
        <f ca="1">IFERROR(INDEX(INDIRECT(Auswahl!$O$14),MATCH($A302,INDIRECT(Auswahl!$P$14),0),MATCH(F$9,INDIRECT(Auswahl!$Q$14),0)),"")</f>
        <v/>
      </c>
      <c r="G302" s="179" t="str">
        <f ca="1">IFERROR(INDEX(INDIRECT(Auswahl!$O$14),MATCH($A302,INDIRECT(Auswahl!$P$14),0),MATCH(G$9,INDIRECT(Auswahl!$Q$14),0)),"")</f>
        <v/>
      </c>
    </row>
    <row r="303" spans="1:7" ht="11.65" hidden="1" customHeight="1" x14ac:dyDescent="0.2">
      <c r="A303" s="180" t="str">
        <f ca="1">IFERROR(INDEX(INDIRECT(Auswahl!$Q$12),ROW()-17,COLUMN()),"")</f>
        <v/>
      </c>
      <c r="B303" s="180" t="str">
        <f ca="1">IFERROR(INDEX(INDIRECT(Auswahl!$Q$12),ROW()-17,COLUMN()),"")</f>
        <v/>
      </c>
      <c r="C303" s="182" t="str">
        <f ca="1">IFERROR(INDEX(INDIRECT(Auswahl!$O$14),MATCH($A303,INDIRECT(Auswahl!$P$14),0),MATCH(C$9,INDIRECT(Auswahl!$Q$14),0)),"")</f>
        <v/>
      </c>
      <c r="D303" s="178" t="str">
        <f ca="1">IFERROR(INDEX(INDIRECT(Auswahl!$O$14),MATCH($A303,INDIRECT(Auswahl!$P$14),0),MATCH(D$9,INDIRECT(Auswahl!$Q$14),0)),"")</f>
        <v/>
      </c>
      <c r="E303" s="178" t="str">
        <f ca="1">IFERROR(INDEX(INDIRECT(Auswahl!$O$14),MATCH($A303,INDIRECT(Auswahl!$P$14),0),MATCH(E$9,INDIRECT(Auswahl!$Q$14),0)),"")</f>
        <v/>
      </c>
      <c r="F303" s="178" t="str">
        <f ca="1">IFERROR(INDEX(INDIRECT(Auswahl!$O$14),MATCH($A303,INDIRECT(Auswahl!$P$14),0),MATCH(F$9,INDIRECT(Auswahl!$Q$14),0)),"")</f>
        <v/>
      </c>
      <c r="G303" s="179" t="str">
        <f ca="1">IFERROR(INDEX(INDIRECT(Auswahl!$O$14),MATCH($A303,INDIRECT(Auswahl!$P$14),0),MATCH(G$9,INDIRECT(Auswahl!$Q$14),0)),"")</f>
        <v/>
      </c>
    </row>
    <row r="304" spans="1:7" ht="11.65" hidden="1" customHeight="1" x14ac:dyDescent="0.2">
      <c r="A304" s="180" t="str">
        <f ca="1">IFERROR(INDEX(INDIRECT(Auswahl!$Q$12),ROW()-17,COLUMN()),"")</f>
        <v/>
      </c>
      <c r="B304" s="180" t="str">
        <f ca="1">IFERROR(INDEX(INDIRECT(Auswahl!$Q$12),ROW()-17,COLUMN()),"")</f>
        <v/>
      </c>
      <c r="C304" s="182" t="str">
        <f ca="1">IFERROR(INDEX(INDIRECT(Auswahl!$O$14),MATCH($A304,INDIRECT(Auswahl!$P$14),0),MATCH(C$9,INDIRECT(Auswahl!$Q$14),0)),"")</f>
        <v/>
      </c>
      <c r="D304" s="178" t="str">
        <f ca="1">IFERROR(INDEX(INDIRECT(Auswahl!$O$14),MATCH($A304,INDIRECT(Auswahl!$P$14),0),MATCH(D$9,INDIRECT(Auswahl!$Q$14),0)),"")</f>
        <v/>
      </c>
      <c r="E304" s="178" t="str">
        <f ca="1">IFERROR(INDEX(INDIRECT(Auswahl!$O$14),MATCH($A304,INDIRECT(Auswahl!$P$14),0),MATCH(E$9,INDIRECT(Auswahl!$Q$14),0)),"")</f>
        <v/>
      </c>
      <c r="F304" s="178" t="str">
        <f ca="1">IFERROR(INDEX(INDIRECT(Auswahl!$O$14),MATCH($A304,INDIRECT(Auswahl!$P$14),0),MATCH(F$9,INDIRECT(Auswahl!$Q$14),0)),"")</f>
        <v/>
      </c>
      <c r="G304" s="179" t="str">
        <f ca="1">IFERROR(INDEX(INDIRECT(Auswahl!$O$14),MATCH($A304,INDIRECT(Auswahl!$P$14),0),MATCH(G$9,INDIRECT(Auswahl!$Q$14),0)),"")</f>
        <v/>
      </c>
    </row>
    <row r="305" spans="1:7" ht="11.65" hidden="1" customHeight="1" x14ac:dyDescent="0.2">
      <c r="A305" s="180" t="str">
        <f ca="1">IFERROR(INDEX(INDIRECT(Auswahl!$Q$12),ROW()-17,COLUMN()),"")</f>
        <v/>
      </c>
      <c r="B305" s="180" t="str">
        <f ca="1">IFERROR(INDEX(INDIRECT(Auswahl!$Q$12),ROW()-17,COLUMN()),"")</f>
        <v/>
      </c>
      <c r="C305" s="182" t="str">
        <f ca="1">IFERROR(INDEX(INDIRECT(Auswahl!$O$14),MATCH($A305,INDIRECT(Auswahl!$P$14),0),MATCH(C$9,INDIRECT(Auswahl!$Q$14),0)),"")</f>
        <v/>
      </c>
      <c r="D305" s="178" t="str">
        <f ca="1">IFERROR(INDEX(INDIRECT(Auswahl!$O$14),MATCH($A305,INDIRECT(Auswahl!$P$14),0),MATCH(D$9,INDIRECT(Auswahl!$Q$14),0)),"")</f>
        <v/>
      </c>
      <c r="E305" s="178" t="str">
        <f ca="1">IFERROR(INDEX(INDIRECT(Auswahl!$O$14),MATCH($A305,INDIRECT(Auswahl!$P$14),0),MATCH(E$9,INDIRECT(Auswahl!$Q$14),0)),"")</f>
        <v/>
      </c>
      <c r="F305" s="178" t="str">
        <f ca="1">IFERROR(INDEX(INDIRECT(Auswahl!$O$14),MATCH($A305,INDIRECT(Auswahl!$P$14),0),MATCH(F$9,INDIRECT(Auswahl!$Q$14),0)),"")</f>
        <v/>
      </c>
      <c r="G305" s="179" t="str">
        <f ca="1">IFERROR(INDEX(INDIRECT(Auswahl!$O$14),MATCH($A305,INDIRECT(Auswahl!$P$14),0),MATCH(G$9,INDIRECT(Auswahl!$Q$14),0)),"")</f>
        <v/>
      </c>
    </row>
    <row r="306" spans="1:7" ht="11.65" hidden="1" customHeight="1" x14ac:dyDescent="0.2">
      <c r="A306" s="180" t="str">
        <f ca="1">IFERROR(INDEX(INDIRECT(Auswahl!$Q$12),ROW()-17,COLUMN()),"")</f>
        <v/>
      </c>
      <c r="B306" s="180" t="str">
        <f ca="1">IFERROR(INDEX(INDIRECT(Auswahl!$Q$12),ROW()-17,COLUMN()),"")</f>
        <v/>
      </c>
      <c r="C306" s="182" t="str">
        <f ca="1">IFERROR(INDEX(INDIRECT(Auswahl!$O$14),MATCH($A306,INDIRECT(Auswahl!$P$14),0),MATCH(C$9,INDIRECT(Auswahl!$Q$14),0)),"")</f>
        <v/>
      </c>
      <c r="D306" s="178" t="str">
        <f ca="1">IFERROR(INDEX(INDIRECT(Auswahl!$O$14),MATCH($A306,INDIRECT(Auswahl!$P$14),0),MATCH(D$9,INDIRECT(Auswahl!$Q$14),0)),"")</f>
        <v/>
      </c>
      <c r="E306" s="178" t="str">
        <f ca="1">IFERROR(INDEX(INDIRECT(Auswahl!$O$14),MATCH($A306,INDIRECT(Auswahl!$P$14),0),MATCH(E$9,INDIRECT(Auswahl!$Q$14),0)),"")</f>
        <v/>
      </c>
      <c r="F306" s="178" t="str">
        <f ca="1">IFERROR(INDEX(INDIRECT(Auswahl!$O$14),MATCH($A306,INDIRECT(Auswahl!$P$14),0),MATCH(F$9,INDIRECT(Auswahl!$Q$14),0)),"")</f>
        <v/>
      </c>
      <c r="G306" s="179" t="str">
        <f ca="1">IFERROR(INDEX(INDIRECT(Auswahl!$O$14),MATCH($A306,INDIRECT(Auswahl!$P$14),0),MATCH(G$9,INDIRECT(Auswahl!$Q$14),0)),"")</f>
        <v/>
      </c>
    </row>
    <row r="307" spans="1:7" ht="11.65" hidden="1" customHeight="1" x14ac:dyDescent="0.2">
      <c r="A307" s="180" t="str">
        <f ca="1">IFERROR(INDEX(INDIRECT(Auswahl!$Q$12),ROW()-17,COLUMN()),"")</f>
        <v/>
      </c>
      <c r="B307" s="180" t="str">
        <f ca="1">IFERROR(INDEX(INDIRECT(Auswahl!$Q$12),ROW()-17,COLUMN()),"")</f>
        <v/>
      </c>
      <c r="C307" s="182" t="str">
        <f ca="1">IFERROR(INDEX(INDIRECT(Auswahl!$O$14),MATCH($A307,INDIRECT(Auswahl!$P$14),0),MATCH(C$9,INDIRECT(Auswahl!$Q$14),0)),"")</f>
        <v/>
      </c>
      <c r="D307" s="178" t="str">
        <f ca="1">IFERROR(INDEX(INDIRECT(Auswahl!$O$14),MATCH($A307,INDIRECT(Auswahl!$P$14),0),MATCH(D$9,INDIRECT(Auswahl!$Q$14),0)),"")</f>
        <v/>
      </c>
      <c r="E307" s="178" t="str">
        <f ca="1">IFERROR(INDEX(INDIRECT(Auswahl!$O$14),MATCH($A307,INDIRECT(Auswahl!$P$14),0),MATCH(E$9,INDIRECT(Auswahl!$Q$14),0)),"")</f>
        <v/>
      </c>
      <c r="F307" s="178" t="str">
        <f ca="1">IFERROR(INDEX(INDIRECT(Auswahl!$O$14),MATCH($A307,INDIRECT(Auswahl!$P$14),0),MATCH(F$9,INDIRECT(Auswahl!$Q$14),0)),"")</f>
        <v/>
      </c>
      <c r="G307" s="179" t="str">
        <f ca="1">IFERROR(INDEX(INDIRECT(Auswahl!$O$14),MATCH($A307,INDIRECT(Auswahl!$P$14),0),MATCH(G$9,INDIRECT(Auswahl!$Q$14),0)),"")</f>
        <v/>
      </c>
    </row>
    <row r="308" spans="1:7" ht="11.65" hidden="1" customHeight="1" x14ac:dyDescent="0.2">
      <c r="A308" s="180" t="str">
        <f ca="1">IFERROR(INDEX(INDIRECT(Auswahl!$Q$12),ROW()-17,COLUMN()),"")</f>
        <v/>
      </c>
      <c r="B308" s="180" t="str">
        <f ca="1">IFERROR(INDEX(INDIRECT(Auswahl!$Q$12),ROW()-17,COLUMN()),"")</f>
        <v/>
      </c>
      <c r="C308" s="182" t="str">
        <f ca="1">IFERROR(INDEX(INDIRECT(Auswahl!$O$14),MATCH($A308,INDIRECT(Auswahl!$P$14),0),MATCH(C$9,INDIRECT(Auswahl!$Q$14),0)),"")</f>
        <v/>
      </c>
      <c r="D308" s="178" t="str">
        <f ca="1">IFERROR(INDEX(INDIRECT(Auswahl!$O$14),MATCH($A308,INDIRECT(Auswahl!$P$14),0),MATCH(D$9,INDIRECT(Auswahl!$Q$14),0)),"")</f>
        <v/>
      </c>
      <c r="E308" s="178" t="str">
        <f ca="1">IFERROR(INDEX(INDIRECT(Auswahl!$O$14),MATCH($A308,INDIRECT(Auswahl!$P$14),0),MATCH(E$9,INDIRECT(Auswahl!$Q$14),0)),"")</f>
        <v/>
      </c>
      <c r="F308" s="178" t="str">
        <f ca="1">IFERROR(INDEX(INDIRECT(Auswahl!$O$14),MATCH($A308,INDIRECT(Auswahl!$P$14),0),MATCH(F$9,INDIRECT(Auswahl!$Q$14),0)),"")</f>
        <v/>
      </c>
      <c r="G308" s="179" t="str">
        <f ca="1">IFERROR(INDEX(INDIRECT(Auswahl!$O$14),MATCH($A308,INDIRECT(Auswahl!$P$14),0),MATCH(G$9,INDIRECT(Auswahl!$Q$14),0)),"")</f>
        <v/>
      </c>
    </row>
    <row r="309" spans="1:7" ht="11.65" hidden="1" customHeight="1" x14ac:dyDescent="0.2">
      <c r="A309" s="180" t="str">
        <f ca="1">IFERROR(INDEX(INDIRECT(Auswahl!$Q$12),ROW()-17,COLUMN()),"")</f>
        <v/>
      </c>
      <c r="B309" s="180" t="str">
        <f ca="1">IFERROR(INDEX(INDIRECT(Auswahl!$Q$12),ROW()-17,COLUMN()),"")</f>
        <v/>
      </c>
      <c r="C309" s="182" t="str">
        <f ca="1">IFERROR(INDEX(INDIRECT(Auswahl!$O$14),MATCH($A309,INDIRECT(Auswahl!$P$14),0),MATCH(C$9,INDIRECT(Auswahl!$Q$14),0)),"")</f>
        <v/>
      </c>
      <c r="D309" s="178" t="str">
        <f ca="1">IFERROR(INDEX(INDIRECT(Auswahl!$O$14),MATCH($A309,INDIRECT(Auswahl!$P$14),0),MATCH(D$9,INDIRECT(Auswahl!$Q$14),0)),"")</f>
        <v/>
      </c>
      <c r="E309" s="178" t="str">
        <f ca="1">IFERROR(INDEX(INDIRECT(Auswahl!$O$14),MATCH($A309,INDIRECT(Auswahl!$P$14),0),MATCH(E$9,INDIRECT(Auswahl!$Q$14),0)),"")</f>
        <v/>
      </c>
      <c r="F309" s="178" t="str">
        <f ca="1">IFERROR(INDEX(INDIRECT(Auswahl!$O$14),MATCH($A309,INDIRECT(Auswahl!$P$14),0),MATCH(F$9,INDIRECT(Auswahl!$Q$14),0)),"")</f>
        <v/>
      </c>
      <c r="G309" s="179" t="str">
        <f ca="1">IFERROR(INDEX(INDIRECT(Auswahl!$O$14),MATCH($A309,INDIRECT(Auswahl!$P$14),0),MATCH(G$9,INDIRECT(Auswahl!$Q$14),0)),"")</f>
        <v/>
      </c>
    </row>
    <row r="310" spans="1:7" ht="11.65" hidden="1" customHeight="1" x14ac:dyDescent="0.2">
      <c r="A310" s="180" t="str">
        <f ca="1">IFERROR(INDEX(INDIRECT(Auswahl!$Q$12),ROW()-17,COLUMN()),"")</f>
        <v/>
      </c>
      <c r="B310" s="180" t="str">
        <f ca="1">IFERROR(INDEX(INDIRECT(Auswahl!$Q$12),ROW()-17,COLUMN()),"")</f>
        <v/>
      </c>
      <c r="C310" s="182" t="str">
        <f ca="1">IFERROR(INDEX(INDIRECT(Auswahl!$O$14),MATCH($A310,INDIRECT(Auswahl!$P$14),0),MATCH(C$9,INDIRECT(Auswahl!$Q$14),0)),"")</f>
        <v/>
      </c>
      <c r="D310" s="178" t="str">
        <f ca="1">IFERROR(INDEX(INDIRECT(Auswahl!$O$14),MATCH($A310,INDIRECT(Auswahl!$P$14),0),MATCH(D$9,INDIRECT(Auswahl!$Q$14),0)),"")</f>
        <v/>
      </c>
      <c r="E310" s="178" t="str">
        <f ca="1">IFERROR(INDEX(INDIRECT(Auswahl!$O$14),MATCH($A310,INDIRECT(Auswahl!$P$14),0),MATCH(E$9,INDIRECT(Auswahl!$Q$14),0)),"")</f>
        <v/>
      </c>
      <c r="F310" s="178" t="str">
        <f ca="1">IFERROR(INDEX(INDIRECT(Auswahl!$O$14),MATCH($A310,INDIRECT(Auswahl!$P$14),0),MATCH(F$9,INDIRECT(Auswahl!$Q$14),0)),"")</f>
        <v/>
      </c>
      <c r="G310" s="179" t="str">
        <f ca="1">IFERROR(INDEX(INDIRECT(Auswahl!$O$14),MATCH($A310,INDIRECT(Auswahl!$P$14),0),MATCH(G$9,INDIRECT(Auswahl!$Q$14),0)),"")</f>
        <v/>
      </c>
    </row>
    <row r="311" spans="1:7" ht="11.65" hidden="1" customHeight="1" x14ac:dyDescent="0.2">
      <c r="A311" s="180" t="str">
        <f ca="1">IFERROR(INDEX(INDIRECT(Auswahl!$Q$12),ROW()-17,COLUMN()),"")</f>
        <v/>
      </c>
      <c r="B311" s="180" t="str">
        <f ca="1">IFERROR(INDEX(INDIRECT(Auswahl!$Q$12),ROW()-17,COLUMN()),"")</f>
        <v/>
      </c>
      <c r="C311" s="182" t="str">
        <f ca="1">IFERROR(INDEX(INDIRECT(Auswahl!$O$14),MATCH($A311,INDIRECT(Auswahl!$P$14),0),MATCH(C$9,INDIRECT(Auswahl!$Q$14),0)),"")</f>
        <v/>
      </c>
      <c r="D311" s="178" t="str">
        <f ca="1">IFERROR(INDEX(INDIRECT(Auswahl!$O$14),MATCH($A311,INDIRECT(Auswahl!$P$14),0),MATCH(D$9,INDIRECT(Auswahl!$Q$14),0)),"")</f>
        <v/>
      </c>
      <c r="E311" s="178" t="str">
        <f ca="1">IFERROR(INDEX(INDIRECT(Auswahl!$O$14),MATCH($A311,INDIRECT(Auswahl!$P$14),0),MATCH(E$9,INDIRECT(Auswahl!$Q$14),0)),"")</f>
        <v/>
      </c>
      <c r="F311" s="178" t="str">
        <f ca="1">IFERROR(INDEX(INDIRECT(Auswahl!$O$14),MATCH($A311,INDIRECT(Auswahl!$P$14),0),MATCH(F$9,INDIRECT(Auswahl!$Q$14),0)),"")</f>
        <v/>
      </c>
      <c r="G311" s="179" t="str">
        <f ca="1">IFERROR(INDEX(INDIRECT(Auswahl!$O$14),MATCH($A311,INDIRECT(Auswahl!$P$14),0),MATCH(G$9,INDIRECT(Auswahl!$Q$14),0)),"")</f>
        <v/>
      </c>
    </row>
    <row r="312" spans="1:7" ht="11.65" hidden="1" customHeight="1" x14ac:dyDescent="0.2">
      <c r="A312" s="180" t="str">
        <f ca="1">IFERROR(INDEX(INDIRECT(Auswahl!$Q$12),ROW()-17,COLUMN()),"")</f>
        <v/>
      </c>
      <c r="B312" s="180" t="str">
        <f ca="1">IFERROR(INDEX(INDIRECT(Auswahl!$Q$12),ROW()-17,COLUMN()),"")</f>
        <v/>
      </c>
      <c r="C312" s="182" t="str">
        <f ca="1">IFERROR(INDEX(INDIRECT(Auswahl!$O$14),MATCH($A312,INDIRECT(Auswahl!$P$14),0),MATCH(C$9,INDIRECT(Auswahl!$Q$14),0)),"")</f>
        <v/>
      </c>
      <c r="D312" s="178" t="str">
        <f ca="1">IFERROR(INDEX(INDIRECT(Auswahl!$O$14),MATCH($A312,INDIRECT(Auswahl!$P$14),0),MATCH(D$9,INDIRECT(Auswahl!$Q$14),0)),"")</f>
        <v/>
      </c>
      <c r="E312" s="178" t="str">
        <f ca="1">IFERROR(INDEX(INDIRECT(Auswahl!$O$14),MATCH($A312,INDIRECT(Auswahl!$P$14),0),MATCH(E$9,INDIRECT(Auswahl!$Q$14),0)),"")</f>
        <v/>
      </c>
      <c r="F312" s="178" t="str">
        <f ca="1">IFERROR(INDEX(INDIRECT(Auswahl!$O$14),MATCH($A312,INDIRECT(Auswahl!$P$14),0),MATCH(F$9,INDIRECT(Auswahl!$Q$14),0)),"")</f>
        <v/>
      </c>
      <c r="G312" s="179" t="str">
        <f ca="1">IFERROR(INDEX(INDIRECT(Auswahl!$O$14),MATCH($A312,INDIRECT(Auswahl!$P$14),0),MATCH(G$9,INDIRECT(Auswahl!$Q$14),0)),"")</f>
        <v/>
      </c>
    </row>
    <row r="313" spans="1:7" ht="11.65" hidden="1" customHeight="1" x14ac:dyDescent="0.2">
      <c r="A313" s="180" t="str">
        <f ca="1">IFERROR(INDEX(INDIRECT(Auswahl!$Q$12),ROW()-17,COLUMN()),"")</f>
        <v/>
      </c>
      <c r="B313" s="180" t="str">
        <f ca="1">IFERROR(INDEX(INDIRECT(Auswahl!$Q$12),ROW()-17,COLUMN()),"")</f>
        <v/>
      </c>
      <c r="C313" s="182" t="str">
        <f ca="1">IFERROR(INDEX(INDIRECT(Auswahl!$O$14),MATCH($A313,INDIRECT(Auswahl!$P$14),0),MATCH(C$9,INDIRECT(Auswahl!$Q$14),0)),"")</f>
        <v/>
      </c>
      <c r="D313" s="178" t="str">
        <f ca="1">IFERROR(INDEX(INDIRECT(Auswahl!$O$14),MATCH($A313,INDIRECT(Auswahl!$P$14),0),MATCH(D$9,INDIRECT(Auswahl!$Q$14),0)),"")</f>
        <v/>
      </c>
      <c r="E313" s="178" t="str">
        <f ca="1">IFERROR(INDEX(INDIRECT(Auswahl!$O$14),MATCH($A313,INDIRECT(Auswahl!$P$14),0),MATCH(E$9,INDIRECT(Auswahl!$Q$14),0)),"")</f>
        <v/>
      </c>
      <c r="F313" s="178" t="str">
        <f ca="1">IFERROR(INDEX(INDIRECT(Auswahl!$O$14),MATCH($A313,INDIRECT(Auswahl!$P$14),0),MATCH(F$9,INDIRECT(Auswahl!$Q$14),0)),"")</f>
        <v/>
      </c>
      <c r="G313" s="179" t="str">
        <f ca="1">IFERROR(INDEX(INDIRECT(Auswahl!$O$14),MATCH($A313,INDIRECT(Auswahl!$P$14),0),MATCH(G$9,INDIRECT(Auswahl!$Q$14),0)),"")</f>
        <v/>
      </c>
    </row>
    <row r="314" spans="1:7" ht="11.65" hidden="1" customHeight="1" x14ac:dyDescent="0.2">
      <c r="A314" s="180" t="str">
        <f ca="1">IFERROR(INDEX(INDIRECT(Auswahl!$Q$12),ROW()-17,COLUMN()),"")</f>
        <v/>
      </c>
      <c r="B314" s="180" t="str">
        <f ca="1">IFERROR(INDEX(INDIRECT(Auswahl!$Q$12),ROW()-17,COLUMN()),"")</f>
        <v/>
      </c>
      <c r="C314" s="182" t="str">
        <f ca="1">IFERROR(INDEX(INDIRECT(Auswahl!$O$14),MATCH($A314,INDIRECT(Auswahl!$P$14),0),MATCH(C$9,INDIRECT(Auswahl!$Q$14),0)),"")</f>
        <v/>
      </c>
      <c r="D314" s="178" t="str">
        <f ca="1">IFERROR(INDEX(INDIRECT(Auswahl!$O$14),MATCH($A314,INDIRECT(Auswahl!$P$14),0),MATCH(D$9,INDIRECT(Auswahl!$Q$14),0)),"")</f>
        <v/>
      </c>
      <c r="E314" s="178" t="str">
        <f ca="1">IFERROR(INDEX(INDIRECT(Auswahl!$O$14),MATCH($A314,INDIRECT(Auswahl!$P$14),0),MATCH(E$9,INDIRECT(Auswahl!$Q$14),0)),"")</f>
        <v/>
      </c>
      <c r="F314" s="178" t="str">
        <f ca="1">IFERROR(INDEX(INDIRECT(Auswahl!$O$14),MATCH($A314,INDIRECT(Auswahl!$P$14),0),MATCH(F$9,INDIRECT(Auswahl!$Q$14),0)),"")</f>
        <v/>
      </c>
      <c r="G314" s="179" t="str">
        <f ca="1">IFERROR(INDEX(INDIRECT(Auswahl!$O$14),MATCH($A314,INDIRECT(Auswahl!$P$14),0),MATCH(G$9,INDIRECT(Auswahl!$Q$14),0)),"")</f>
        <v/>
      </c>
    </row>
    <row r="315" spans="1:7" ht="11.65" hidden="1" customHeight="1" x14ac:dyDescent="0.2">
      <c r="A315" s="180" t="str">
        <f ca="1">IFERROR(INDEX(INDIRECT(Auswahl!$Q$12),ROW()-17,COLUMN()),"")</f>
        <v/>
      </c>
      <c r="B315" s="180" t="str">
        <f ca="1">IFERROR(INDEX(INDIRECT(Auswahl!$Q$12),ROW()-17,COLUMN()),"")</f>
        <v/>
      </c>
      <c r="C315" s="182" t="str">
        <f ca="1">IFERROR(INDEX(INDIRECT(Auswahl!$O$14),MATCH($A315,INDIRECT(Auswahl!$P$14),0),MATCH(C$9,INDIRECT(Auswahl!$Q$14),0)),"")</f>
        <v/>
      </c>
      <c r="D315" s="178" t="str">
        <f ca="1">IFERROR(INDEX(INDIRECT(Auswahl!$O$14),MATCH($A315,INDIRECT(Auswahl!$P$14),0),MATCH(D$9,INDIRECT(Auswahl!$Q$14),0)),"")</f>
        <v/>
      </c>
      <c r="E315" s="178" t="str">
        <f ca="1">IFERROR(INDEX(INDIRECT(Auswahl!$O$14),MATCH($A315,INDIRECT(Auswahl!$P$14),0),MATCH(E$9,INDIRECT(Auswahl!$Q$14),0)),"")</f>
        <v/>
      </c>
      <c r="F315" s="178" t="str">
        <f ca="1">IFERROR(INDEX(INDIRECT(Auswahl!$O$14),MATCH($A315,INDIRECT(Auswahl!$P$14),0),MATCH(F$9,INDIRECT(Auswahl!$Q$14),0)),"")</f>
        <v/>
      </c>
      <c r="G315" s="179" t="str">
        <f ca="1">IFERROR(INDEX(INDIRECT(Auswahl!$O$14),MATCH($A315,INDIRECT(Auswahl!$P$14),0),MATCH(G$9,INDIRECT(Auswahl!$Q$14),0)),"")</f>
        <v/>
      </c>
    </row>
    <row r="316" spans="1:7" ht="11.65" hidden="1" customHeight="1" x14ac:dyDescent="0.2">
      <c r="A316" s="180" t="str">
        <f ca="1">IFERROR(INDEX(INDIRECT(Auswahl!$Q$12),ROW()-17,COLUMN()),"")</f>
        <v/>
      </c>
      <c r="B316" s="180" t="str">
        <f ca="1">IFERROR(INDEX(INDIRECT(Auswahl!$Q$12),ROW()-17,COLUMN()),"")</f>
        <v/>
      </c>
      <c r="C316" s="182" t="str">
        <f ca="1">IFERROR(INDEX(INDIRECT(Auswahl!$O$14),MATCH($A316,INDIRECT(Auswahl!$P$14),0),MATCH(C$9,INDIRECT(Auswahl!$Q$14),0)),"")</f>
        <v/>
      </c>
      <c r="D316" s="178" t="str">
        <f ca="1">IFERROR(INDEX(INDIRECT(Auswahl!$O$14),MATCH($A316,INDIRECT(Auswahl!$P$14),0),MATCH(D$9,INDIRECT(Auswahl!$Q$14),0)),"")</f>
        <v/>
      </c>
      <c r="E316" s="178" t="str">
        <f ca="1">IFERROR(INDEX(INDIRECT(Auswahl!$O$14),MATCH($A316,INDIRECT(Auswahl!$P$14),0),MATCH(E$9,INDIRECT(Auswahl!$Q$14),0)),"")</f>
        <v/>
      </c>
      <c r="F316" s="178" t="str">
        <f ca="1">IFERROR(INDEX(INDIRECT(Auswahl!$O$14),MATCH($A316,INDIRECT(Auswahl!$P$14),0),MATCH(F$9,INDIRECT(Auswahl!$Q$14),0)),"")</f>
        <v/>
      </c>
      <c r="G316" s="179" t="str">
        <f ca="1">IFERROR(INDEX(INDIRECT(Auswahl!$O$14),MATCH($A316,INDIRECT(Auswahl!$P$14),0),MATCH(G$9,INDIRECT(Auswahl!$Q$14),0)),"")</f>
        <v/>
      </c>
    </row>
    <row r="317" spans="1:7" ht="11.65" hidden="1" customHeight="1" x14ac:dyDescent="0.2">
      <c r="A317" s="180" t="str">
        <f ca="1">IFERROR(INDEX(INDIRECT(Auswahl!$Q$12),ROW()-17,COLUMN()),"")</f>
        <v/>
      </c>
      <c r="B317" s="180" t="str">
        <f ca="1">IFERROR(INDEX(INDIRECT(Auswahl!$Q$12),ROW()-17,COLUMN()),"")</f>
        <v/>
      </c>
      <c r="C317" s="182" t="str">
        <f ca="1">IFERROR(INDEX(INDIRECT(Auswahl!$O$14),MATCH($A317,INDIRECT(Auswahl!$P$14),0),MATCH(C$9,INDIRECT(Auswahl!$Q$14),0)),"")</f>
        <v/>
      </c>
      <c r="D317" s="178" t="str">
        <f ca="1">IFERROR(INDEX(INDIRECT(Auswahl!$O$14),MATCH($A317,INDIRECT(Auswahl!$P$14),0),MATCH(D$9,INDIRECT(Auswahl!$Q$14),0)),"")</f>
        <v/>
      </c>
      <c r="E317" s="178" t="str">
        <f ca="1">IFERROR(INDEX(INDIRECT(Auswahl!$O$14),MATCH($A317,INDIRECT(Auswahl!$P$14),0),MATCH(E$9,INDIRECT(Auswahl!$Q$14),0)),"")</f>
        <v/>
      </c>
      <c r="F317" s="178" t="str">
        <f ca="1">IFERROR(INDEX(INDIRECT(Auswahl!$O$14),MATCH($A317,INDIRECT(Auswahl!$P$14),0),MATCH(F$9,INDIRECT(Auswahl!$Q$14),0)),"")</f>
        <v/>
      </c>
      <c r="G317" s="179" t="str">
        <f ca="1">IFERROR(INDEX(INDIRECT(Auswahl!$O$14),MATCH($A317,INDIRECT(Auswahl!$P$14),0),MATCH(G$9,INDIRECT(Auswahl!$Q$14),0)),"")</f>
        <v/>
      </c>
    </row>
    <row r="318" spans="1:7" ht="11.65" hidden="1" customHeight="1" x14ac:dyDescent="0.2">
      <c r="A318" s="180" t="str">
        <f ca="1">IFERROR(INDEX(INDIRECT(Auswahl!$Q$12),ROW()-17,COLUMN()),"")</f>
        <v/>
      </c>
      <c r="B318" s="180" t="str">
        <f ca="1">IFERROR(INDEX(INDIRECT(Auswahl!$Q$12),ROW()-17,COLUMN()),"")</f>
        <v/>
      </c>
      <c r="C318" s="182" t="str">
        <f ca="1">IFERROR(INDEX(INDIRECT(Auswahl!$O$14),MATCH($A318,INDIRECT(Auswahl!$P$14),0),MATCH(C$9,INDIRECT(Auswahl!$Q$14),0)),"")</f>
        <v/>
      </c>
      <c r="D318" s="178" t="str">
        <f ca="1">IFERROR(INDEX(INDIRECT(Auswahl!$O$14),MATCH($A318,INDIRECT(Auswahl!$P$14),0),MATCH(D$9,INDIRECT(Auswahl!$Q$14),0)),"")</f>
        <v/>
      </c>
      <c r="E318" s="178" t="str">
        <f ca="1">IFERROR(INDEX(INDIRECT(Auswahl!$O$14),MATCH($A318,INDIRECT(Auswahl!$P$14),0),MATCH(E$9,INDIRECT(Auswahl!$Q$14),0)),"")</f>
        <v/>
      </c>
      <c r="F318" s="178" t="str">
        <f ca="1">IFERROR(INDEX(INDIRECT(Auswahl!$O$14),MATCH($A318,INDIRECT(Auswahl!$P$14),0),MATCH(F$9,INDIRECT(Auswahl!$Q$14),0)),"")</f>
        <v/>
      </c>
      <c r="G318" s="179" t="str">
        <f ca="1">IFERROR(INDEX(INDIRECT(Auswahl!$O$14),MATCH($A318,INDIRECT(Auswahl!$P$14),0),MATCH(G$9,INDIRECT(Auswahl!$Q$14),0)),"")</f>
        <v/>
      </c>
    </row>
    <row r="319" spans="1:7" ht="11.65" hidden="1" customHeight="1" x14ac:dyDescent="0.2">
      <c r="A319" s="180" t="str">
        <f ca="1">IFERROR(INDEX(INDIRECT(Auswahl!$Q$12),ROW()-17,COLUMN()),"")</f>
        <v/>
      </c>
      <c r="B319" s="180" t="str">
        <f ca="1">IFERROR(INDEX(INDIRECT(Auswahl!$Q$12),ROW()-17,COLUMN()),"")</f>
        <v/>
      </c>
      <c r="C319" s="182" t="str">
        <f ca="1">IFERROR(INDEX(INDIRECT(Auswahl!$O$14),MATCH($A319,INDIRECT(Auswahl!$P$14),0),MATCH(C$9,INDIRECT(Auswahl!$Q$14),0)),"")</f>
        <v/>
      </c>
      <c r="D319" s="178" t="str">
        <f ca="1">IFERROR(INDEX(INDIRECT(Auswahl!$O$14),MATCH($A319,INDIRECT(Auswahl!$P$14),0),MATCH(D$9,INDIRECT(Auswahl!$Q$14),0)),"")</f>
        <v/>
      </c>
      <c r="E319" s="178" t="str">
        <f ca="1">IFERROR(INDEX(INDIRECT(Auswahl!$O$14),MATCH($A319,INDIRECT(Auswahl!$P$14),0),MATCH(E$9,INDIRECT(Auswahl!$Q$14),0)),"")</f>
        <v/>
      </c>
      <c r="F319" s="178" t="str">
        <f ca="1">IFERROR(INDEX(INDIRECT(Auswahl!$O$14),MATCH($A319,INDIRECT(Auswahl!$P$14),0),MATCH(F$9,INDIRECT(Auswahl!$Q$14),0)),"")</f>
        <v/>
      </c>
      <c r="G319" s="179" t="str">
        <f ca="1">IFERROR(INDEX(INDIRECT(Auswahl!$O$14),MATCH($A319,INDIRECT(Auswahl!$P$14),0),MATCH(G$9,INDIRECT(Auswahl!$Q$14),0)),"")</f>
        <v/>
      </c>
    </row>
    <row r="320" spans="1:7" ht="11.65" hidden="1" customHeight="1" x14ac:dyDescent="0.2">
      <c r="A320" s="180" t="str">
        <f ca="1">IFERROR(INDEX(INDIRECT(Auswahl!$Q$12),ROW()-17,COLUMN()),"")</f>
        <v/>
      </c>
      <c r="B320" s="180" t="str">
        <f ca="1">IFERROR(INDEX(INDIRECT(Auswahl!$Q$12),ROW()-17,COLUMN()),"")</f>
        <v/>
      </c>
      <c r="C320" s="182" t="str">
        <f ca="1">IFERROR(INDEX(INDIRECT(Auswahl!$O$14),MATCH($A320,INDIRECT(Auswahl!$P$14),0),MATCH(C$9,INDIRECT(Auswahl!$Q$14),0)),"")</f>
        <v/>
      </c>
      <c r="D320" s="178" t="str">
        <f ca="1">IFERROR(INDEX(INDIRECT(Auswahl!$O$14),MATCH($A320,INDIRECT(Auswahl!$P$14),0),MATCH(D$9,INDIRECT(Auswahl!$Q$14),0)),"")</f>
        <v/>
      </c>
      <c r="E320" s="178" t="str">
        <f ca="1">IFERROR(INDEX(INDIRECT(Auswahl!$O$14),MATCH($A320,INDIRECT(Auswahl!$P$14),0),MATCH(E$9,INDIRECT(Auswahl!$Q$14),0)),"")</f>
        <v/>
      </c>
      <c r="F320" s="178" t="str">
        <f ca="1">IFERROR(INDEX(INDIRECT(Auswahl!$O$14),MATCH($A320,INDIRECT(Auswahl!$P$14),0),MATCH(F$9,INDIRECT(Auswahl!$Q$14),0)),"")</f>
        <v/>
      </c>
      <c r="G320" s="179" t="str">
        <f ca="1">IFERROR(INDEX(INDIRECT(Auswahl!$O$14),MATCH($A320,INDIRECT(Auswahl!$P$14),0),MATCH(G$9,INDIRECT(Auswahl!$Q$14),0)),"")</f>
        <v/>
      </c>
    </row>
    <row r="321" spans="1:7" ht="11.65" hidden="1" customHeight="1" x14ac:dyDescent="0.2">
      <c r="A321" s="180" t="str">
        <f ca="1">IFERROR(INDEX(INDIRECT(Auswahl!$Q$12),ROW()-17,COLUMN()),"")</f>
        <v/>
      </c>
      <c r="B321" s="180" t="str">
        <f ca="1">IFERROR(INDEX(INDIRECT(Auswahl!$Q$12),ROW()-17,COLUMN()),"")</f>
        <v/>
      </c>
      <c r="C321" s="182" t="str">
        <f ca="1">IFERROR(INDEX(INDIRECT(Auswahl!$O$14),MATCH($A321,INDIRECT(Auswahl!$P$14),0),MATCH(C$9,INDIRECT(Auswahl!$Q$14),0)),"")</f>
        <v/>
      </c>
      <c r="D321" s="178" t="str">
        <f ca="1">IFERROR(INDEX(INDIRECT(Auswahl!$O$14),MATCH($A321,INDIRECT(Auswahl!$P$14),0),MATCH(D$9,INDIRECT(Auswahl!$Q$14),0)),"")</f>
        <v/>
      </c>
      <c r="E321" s="178" t="str">
        <f ca="1">IFERROR(INDEX(INDIRECT(Auswahl!$O$14),MATCH($A321,INDIRECT(Auswahl!$P$14),0),MATCH(E$9,INDIRECT(Auswahl!$Q$14),0)),"")</f>
        <v/>
      </c>
      <c r="F321" s="178" t="str">
        <f ca="1">IFERROR(INDEX(INDIRECT(Auswahl!$O$14),MATCH($A321,INDIRECT(Auswahl!$P$14),0),MATCH(F$9,INDIRECT(Auswahl!$Q$14),0)),"")</f>
        <v/>
      </c>
      <c r="G321" s="179" t="str">
        <f ca="1">IFERROR(INDEX(INDIRECT(Auswahl!$O$14),MATCH($A321,INDIRECT(Auswahl!$P$14),0),MATCH(G$9,INDIRECT(Auswahl!$Q$14),0)),"")</f>
        <v/>
      </c>
    </row>
    <row r="322" spans="1:7" ht="11.65" hidden="1" customHeight="1" x14ac:dyDescent="0.2">
      <c r="A322" s="180" t="str">
        <f ca="1">IFERROR(INDEX(INDIRECT(Auswahl!$Q$12),ROW()-17,COLUMN()),"")</f>
        <v/>
      </c>
      <c r="B322" s="180" t="str">
        <f ca="1">IFERROR(INDEX(INDIRECT(Auswahl!$Q$12),ROW()-17,COLUMN()),"")</f>
        <v/>
      </c>
      <c r="C322" s="182" t="str">
        <f ca="1">IFERROR(INDEX(INDIRECT(Auswahl!$O$14),MATCH($A322,INDIRECT(Auswahl!$P$14),0),MATCH(C$9,INDIRECT(Auswahl!$Q$14),0)),"")</f>
        <v/>
      </c>
      <c r="D322" s="178" t="str">
        <f ca="1">IFERROR(INDEX(INDIRECT(Auswahl!$O$14),MATCH($A322,INDIRECT(Auswahl!$P$14),0),MATCH(D$9,INDIRECT(Auswahl!$Q$14),0)),"")</f>
        <v/>
      </c>
      <c r="E322" s="178" t="str">
        <f ca="1">IFERROR(INDEX(INDIRECT(Auswahl!$O$14),MATCH($A322,INDIRECT(Auswahl!$P$14),0),MATCH(E$9,INDIRECT(Auswahl!$Q$14),0)),"")</f>
        <v/>
      </c>
      <c r="F322" s="178" t="str">
        <f ca="1">IFERROR(INDEX(INDIRECT(Auswahl!$O$14),MATCH($A322,INDIRECT(Auswahl!$P$14),0),MATCH(F$9,INDIRECT(Auswahl!$Q$14),0)),"")</f>
        <v/>
      </c>
      <c r="G322" s="179" t="str">
        <f ca="1">IFERROR(INDEX(INDIRECT(Auswahl!$O$14),MATCH($A322,INDIRECT(Auswahl!$P$14),0),MATCH(G$9,INDIRECT(Auswahl!$Q$14),0)),"")</f>
        <v/>
      </c>
    </row>
    <row r="323" spans="1:7" ht="11.65" hidden="1" customHeight="1" x14ac:dyDescent="0.2">
      <c r="A323" s="180" t="str">
        <f ca="1">IFERROR(INDEX(INDIRECT(Auswahl!$Q$12),ROW()-17,COLUMN()),"")</f>
        <v/>
      </c>
      <c r="B323" s="180" t="str">
        <f ca="1">IFERROR(INDEX(INDIRECT(Auswahl!$Q$12),ROW()-17,COLUMN()),"")</f>
        <v/>
      </c>
      <c r="C323" s="182" t="str">
        <f ca="1">IFERROR(INDEX(INDIRECT(Auswahl!$O$14),MATCH($A323,INDIRECT(Auswahl!$P$14),0),MATCH(C$9,INDIRECT(Auswahl!$Q$14),0)),"")</f>
        <v/>
      </c>
      <c r="D323" s="178" t="str">
        <f ca="1">IFERROR(INDEX(INDIRECT(Auswahl!$O$14),MATCH($A323,INDIRECT(Auswahl!$P$14),0),MATCH(D$9,INDIRECT(Auswahl!$Q$14),0)),"")</f>
        <v/>
      </c>
      <c r="E323" s="178" t="str">
        <f ca="1">IFERROR(INDEX(INDIRECT(Auswahl!$O$14),MATCH($A323,INDIRECT(Auswahl!$P$14),0),MATCH(E$9,INDIRECT(Auswahl!$Q$14),0)),"")</f>
        <v/>
      </c>
      <c r="F323" s="178" t="str">
        <f ca="1">IFERROR(INDEX(INDIRECT(Auswahl!$O$14),MATCH($A323,INDIRECT(Auswahl!$P$14),0),MATCH(F$9,INDIRECT(Auswahl!$Q$14),0)),"")</f>
        <v/>
      </c>
      <c r="G323" s="179" t="str">
        <f ca="1">IFERROR(INDEX(INDIRECT(Auswahl!$O$14),MATCH($A323,INDIRECT(Auswahl!$P$14),0),MATCH(G$9,INDIRECT(Auswahl!$Q$14),0)),"")</f>
        <v/>
      </c>
    </row>
    <row r="324" spans="1:7" ht="11.65" hidden="1" customHeight="1" x14ac:dyDescent="0.2">
      <c r="A324" s="180" t="str">
        <f ca="1">IFERROR(INDEX(INDIRECT(Auswahl!$Q$12),ROW()-17,COLUMN()),"")</f>
        <v/>
      </c>
      <c r="B324" s="180" t="str">
        <f ca="1">IFERROR(INDEX(INDIRECT(Auswahl!$Q$12),ROW()-17,COLUMN()),"")</f>
        <v/>
      </c>
      <c r="C324" s="182" t="str">
        <f ca="1">IFERROR(INDEX(INDIRECT(Auswahl!$O$14),MATCH($A324,INDIRECT(Auswahl!$P$14),0),MATCH(C$9,INDIRECT(Auswahl!$Q$14),0)),"")</f>
        <v/>
      </c>
      <c r="D324" s="178" t="str">
        <f ca="1">IFERROR(INDEX(INDIRECT(Auswahl!$O$14),MATCH($A324,INDIRECT(Auswahl!$P$14),0),MATCH(D$9,INDIRECT(Auswahl!$Q$14),0)),"")</f>
        <v/>
      </c>
      <c r="E324" s="178" t="str">
        <f ca="1">IFERROR(INDEX(INDIRECT(Auswahl!$O$14),MATCH($A324,INDIRECT(Auswahl!$P$14),0),MATCH(E$9,INDIRECT(Auswahl!$Q$14),0)),"")</f>
        <v/>
      </c>
      <c r="F324" s="178" t="str">
        <f ca="1">IFERROR(INDEX(INDIRECT(Auswahl!$O$14),MATCH($A324,INDIRECT(Auswahl!$P$14),0),MATCH(F$9,INDIRECT(Auswahl!$Q$14),0)),"")</f>
        <v/>
      </c>
      <c r="G324" s="179" t="str">
        <f ca="1">IFERROR(INDEX(INDIRECT(Auswahl!$O$14),MATCH($A324,INDIRECT(Auswahl!$P$14),0),MATCH(G$9,INDIRECT(Auswahl!$Q$14),0)),"")</f>
        <v/>
      </c>
    </row>
    <row r="325" spans="1:7" ht="11.65" hidden="1" customHeight="1" x14ac:dyDescent="0.2">
      <c r="A325" s="180" t="str">
        <f ca="1">IFERROR(INDEX(INDIRECT(Auswahl!$Q$12),ROW()-17,COLUMN()),"")</f>
        <v/>
      </c>
      <c r="B325" s="180" t="str">
        <f ca="1">IFERROR(INDEX(INDIRECT(Auswahl!$Q$12),ROW()-17,COLUMN()),"")</f>
        <v/>
      </c>
      <c r="C325" s="182" t="str">
        <f ca="1">IFERROR(INDEX(INDIRECT(Auswahl!$O$14),MATCH($A325,INDIRECT(Auswahl!$P$14),0),MATCH(C$9,INDIRECT(Auswahl!$Q$14),0)),"")</f>
        <v/>
      </c>
      <c r="D325" s="178" t="str">
        <f ca="1">IFERROR(INDEX(INDIRECT(Auswahl!$O$14),MATCH($A325,INDIRECT(Auswahl!$P$14),0),MATCH(D$9,INDIRECT(Auswahl!$Q$14),0)),"")</f>
        <v/>
      </c>
      <c r="E325" s="178" t="str">
        <f ca="1">IFERROR(INDEX(INDIRECT(Auswahl!$O$14),MATCH($A325,INDIRECT(Auswahl!$P$14),0),MATCH(E$9,INDIRECT(Auswahl!$Q$14),0)),"")</f>
        <v/>
      </c>
      <c r="F325" s="178" t="str">
        <f ca="1">IFERROR(INDEX(INDIRECT(Auswahl!$O$14),MATCH($A325,INDIRECT(Auswahl!$P$14),0),MATCH(F$9,INDIRECT(Auswahl!$Q$14),0)),"")</f>
        <v/>
      </c>
      <c r="G325" s="179" t="str">
        <f ca="1">IFERROR(INDEX(INDIRECT(Auswahl!$O$14),MATCH($A325,INDIRECT(Auswahl!$P$14),0),MATCH(G$9,INDIRECT(Auswahl!$Q$14),0)),"")</f>
        <v/>
      </c>
    </row>
    <row r="326" spans="1:7" ht="11.65" hidden="1" customHeight="1" x14ac:dyDescent="0.2">
      <c r="A326" s="180" t="str">
        <f ca="1">IFERROR(INDEX(INDIRECT(Auswahl!$Q$12),ROW()-17,COLUMN()),"")</f>
        <v/>
      </c>
      <c r="B326" s="180" t="str">
        <f ca="1">IFERROR(INDEX(INDIRECT(Auswahl!$Q$12),ROW()-17,COLUMN()),"")</f>
        <v/>
      </c>
      <c r="C326" s="182" t="str">
        <f ca="1">IFERROR(INDEX(INDIRECT(Auswahl!$O$14),MATCH($A326,INDIRECT(Auswahl!$P$14),0),MATCH(C$9,INDIRECT(Auswahl!$Q$14),0)),"")</f>
        <v/>
      </c>
      <c r="D326" s="178" t="str">
        <f ca="1">IFERROR(INDEX(INDIRECT(Auswahl!$O$14),MATCH($A326,INDIRECT(Auswahl!$P$14),0),MATCH(D$9,INDIRECT(Auswahl!$Q$14),0)),"")</f>
        <v/>
      </c>
      <c r="E326" s="178" t="str">
        <f ca="1">IFERROR(INDEX(INDIRECT(Auswahl!$O$14),MATCH($A326,INDIRECT(Auswahl!$P$14),0),MATCH(E$9,INDIRECT(Auswahl!$Q$14),0)),"")</f>
        <v/>
      </c>
      <c r="F326" s="178" t="str">
        <f ca="1">IFERROR(INDEX(INDIRECT(Auswahl!$O$14),MATCH($A326,INDIRECT(Auswahl!$P$14),0),MATCH(F$9,INDIRECT(Auswahl!$Q$14),0)),"")</f>
        <v/>
      </c>
      <c r="G326" s="179" t="str">
        <f ca="1">IFERROR(INDEX(INDIRECT(Auswahl!$O$14),MATCH($A326,INDIRECT(Auswahl!$P$14),0),MATCH(G$9,INDIRECT(Auswahl!$Q$14),0)),"")</f>
        <v/>
      </c>
    </row>
    <row r="327" spans="1:7" ht="11.65" hidden="1" customHeight="1" x14ac:dyDescent="0.2">
      <c r="A327" s="180" t="str">
        <f ca="1">IFERROR(INDEX(INDIRECT(Auswahl!$Q$12),ROW()-17,COLUMN()),"")</f>
        <v/>
      </c>
      <c r="B327" s="180" t="str">
        <f ca="1">IFERROR(INDEX(INDIRECT(Auswahl!$Q$12),ROW()-17,COLUMN()),"")</f>
        <v/>
      </c>
      <c r="C327" s="182" t="str">
        <f ca="1">IFERROR(INDEX(INDIRECT(Auswahl!$O$14),MATCH($A327,INDIRECT(Auswahl!$P$14),0),MATCH(C$9,INDIRECT(Auswahl!$Q$14),0)),"")</f>
        <v/>
      </c>
      <c r="D327" s="178" t="str">
        <f ca="1">IFERROR(INDEX(INDIRECT(Auswahl!$O$14),MATCH($A327,INDIRECT(Auswahl!$P$14),0),MATCH(D$9,INDIRECT(Auswahl!$Q$14),0)),"")</f>
        <v/>
      </c>
      <c r="E327" s="178" t="str">
        <f ca="1">IFERROR(INDEX(INDIRECT(Auswahl!$O$14),MATCH($A327,INDIRECT(Auswahl!$P$14),0),MATCH(E$9,INDIRECT(Auswahl!$Q$14),0)),"")</f>
        <v/>
      </c>
      <c r="F327" s="178" t="str">
        <f ca="1">IFERROR(INDEX(INDIRECT(Auswahl!$O$14),MATCH($A327,INDIRECT(Auswahl!$P$14),0),MATCH(F$9,INDIRECT(Auswahl!$Q$14),0)),"")</f>
        <v/>
      </c>
      <c r="G327" s="179" t="str">
        <f ca="1">IFERROR(INDEX(INDIRECT(Auswahl!$O$14),MATCH($A327,INDIRECT(Auswahl!$P$14),0),MATCH(G$9,INDIRECT(Auswahl!$Q$14),0)),"")</f>
        <v/>
      </c>
    </row>
    <row r="328" spans="1:7" ht="11.65" hidden="1" customHeight="1" x14ac:dyDescent="0.2">
      <c r="A328" s="180" t="str">
        <f ca="1">IFERROR(INDEX(INDIRECT(Auswahl!$Q$12),ROW()-17,COLUMN()),"")</f>
        <v/>
      </c>
      <c r="B328" s="180" t="str">
        <f ca="1">IFERROR(INDEX(INDIRECT(Auswahl!$Q$12),ROW()-17,COLUMN()),"")</f>
        <v/>
      </c>
      <c r="C328" s="182" t="str">
        <f ca="1">IFERROR(INDEX(INDIRECT(Auswahl!$O$14),MATCH($A328,INDIRECT(Auswahl!$P$14),0),MATCH(C$9,INDIRECT(Auswahl!$Q$14),0)),"")</f>
        <v/>
      </c>
      <c r="D328" s="178" t="str">
        <f ca="1">IFERROR(INDEX(INDIRECT(Auswahl!$O$14),MATCH($A328,INDIRECT(Auswahl!$P$14),0),MATCH(D$9,INDIRECT(Auswahl!$Q$14),0)),"")</f>
        <v/>
      </c>
      <c r="E328" s="178" t="str">
        <f ca="1">IFERROR(INDEX(INDIRECT(Auswahl!$O$14),MATCH($A328,INDIRECT(Auswahl!$P$14),0),MATCH(E$9,INDIRECT(Auswahl!$Q$14),0)),"")</f>
        <v/>
      </c>
      <c r="F328" s="178" t="str">
        <f ca="1">IFERROR(INDEX(INDIRECT(Auswahl!$O$14),MATCH($A328,INDIRECT(Auswahl!$P$14),0),MATCH(F$9,INDIRECT(Auswahl!$Q$14),0)),"")</f>
        <v/>
      </c>
      <c r="G328" s="179" t="str">
        <f ca="1">IFERROR(INDEX(INDIRECT(Auswahl!$O$14),MATCH($A328,INDIRECT(Auswahl!$P$14),0),MATCH(G$9,INDIRECT(Auswahl!$Q$14),0)),"")</f>
        <v/>
      </c>
    </row>
    <row r="329" spans="1:7" ht="11.65" hidden="1" customHeight="1" x14ac:dyDescent="0.2">
      <c r="A329" s="180" t="str">
        <f ca="1">IFERROR(INDEX(INDIRECT(Auswahl!$Q$12),ROW()-17,COLUMN()),"")</f>
        <v/>
      </c>
      <c r="B329" s="180" t="str">
        <f ca="1">IFERROR(INDEX(INDIRECT(Auswahl!$Q$12),ROW()-17,COLUMN()),"")</f>
        <v/>
      </c>
      <c r="C329" s="182" t="str">
        <f ca="1">IFERROR(INDEX(INDIRECT(Auswahl!$O$14),MATCH($A329,INDIRECT(Auswahl!$P$14),0),MATCH(C$9,INDIRECT(Auswahl!$Q$14),0)),"")</f>
        <v/>
      </c>
      <c r="D329" s="178" t="str">
        <f ca="1">IFERROR(INDEX(INDIRECT(Auswahl!$O$14),MATCH($A329,INDIRECT(Auswahl!$P$14),0),MATCH(D$9,INDIRECT(Auswahl!$Q$14),0)),"")</f>
        <v/>
      </c>
      <c r="E329" s="178" t="str">
        <f ca="1">IFERROR(INDEX(INDIRECT(Auswahl!$O$14),MATCH($A329,INDIRECT(Auswahl!$P$14),0),MATCH(E$9,INDIRECT(Auswahl!$Q$14),0)),"")</f>
        <v/>
      </c>
      <c r="F329" s="178" t="str">
        <f ca="1">IFERROR(INDEX(INDIRECT(Auswahl!$O$14),MATCH($A329,INDIRECT(Auswahl!$P$14),0),MATCH(F$9,INDIRECT(Auswahl!$Q$14),0)),"")</f>
        <v/>
      </c>
      <c r="G329" s="179" t="str">
        <f ca="1">IFERROR(INDEX(INDIRECT(Auswahl!$O$14),MATCH($A329,INDIRECT(Auswahl!$P$14),0),MATCH(G$9,INDIRECT(Auswahl!$Q$14),0)),"")</f>
        <v/>
      </c>
    </row>
    <row r="330" spans="1:7" ht="11.65" hidden="1" customHeight="1" x14ac:dyDescent="0.2">
      <c r="A330" s="180" t="str">
        <f ca="1">IFERROR(INDEX(INDIRECT(Auswahl!$Q$12),ROW()-17,COLUMN()),"")</f>
        <v/>
      </c>
      <c r="B330" s="180" t="str">
        <f ca="1">IFERROR(INDEX(INDIRECT(Auswahl!$Q$12),ROW()-17,COLUMN()),"")</f>
        <v/>
      </c>
      <c r="C330" s="182" t="str">
        <f ca="1">IFERROR(INDEX(INDIRECT(Auswahl!$O$14),MATCH($A330,INDIRECT(Auswahl!$P$14),0),MATCH(C$9,INDIRECT(Auswahl!$Q$14),0)),"")</f>
        <v/>
      </c>
      <c r="D330" s="178" t="str">
        <f ca="1">IFERROR(INDEX(INDIRECT(Auswahl!$O$14),MATCH($A330,INDIRECT(Auswahl!$P$14),0),MATCH(D$9,INDIRECT(Auswahl!$Q$14),0)),"")</f>
        <v/>
      </c>
      <c r="E330" s="178" t="str">
        <f ca="1">IFERROR(INDEX(INDIRECT(Auswahl!$O$14),MATCH($A330,INDIRECT(Auswahl!$P$14),0),MATCH(E$9,INDIRECT(Auswahl!$Q$14),0)),"")</f>
        <v/>
      </c>
      <c r="F330" s="178" t="str">
        <f ca="1">IFERROR(INDEX(INDIRECT(Auswahl!$O$14),MATCH($A330,INDIRECT(Auswahl!$P$14),0),MATCH(F$9,INDIRECT(Auswahl!$Q$14),0)),"")</f>
        <v/>
      </c>
      <c r="G330" s="179" t="str">
        <f ca="1">IFERROR(INDEX(INDIRECT(Auswahl!$O$14),MATCH($A330,INDIRECT(Auswahl!$P$14),0),MATCH(G$9,INDIRECT(Auswahl!$Q$14),0)),"")</f>
        <v/>
      </c>
    </row>
    <row r="331" spans="1:7" ht="11.65" hidden="1" customHeight="1" x14ac:dyDescent="0.2">
      <c r="A331" s="180" t="str">
        <f ca="1">IFERROR(INDEX(INDIRECT(Auswahl!$Q$12),ROW()-17,COLUMN()),"")</f>
        <v/>
      </c>
      <c r="B331" s="180" t="str">
        <f ca="1">IFERROR(INDEX(INDIRECT(Auswahl!$Q$12),ROW()-17,COLUMN()),"")</f>
        <v/>
      </c>
      <c r="C331" s="182" t="str">
        <f ca="1">IFERROR(INDEX(INDIRECT(Auswahl!$O$14),MATCH($A331,INDIRECT(Auswahl!$P$14),0),MATCH(C$9,INDIRECT(Auswahl!$Q$14),0)),"")</f>
        <v/>
      </c>
      <c r="D331" s="178" t="str">
        <f ca="1">IFERROR(INDEX(INDIRECT(Auswahl!$O$14),MATCH($A331,INDIRECT(Auswahl!$P$14),0),MATCH(D$9,INDIRECT(Auswahl!$Q$14),0)),"")</f>
        <v/>
      </c>
      <c r="E331" s="178" t="str">
        <f ca="1">IFERROR(INDEX(INDIRECT(Auswahl!$O$14),MATCH($A331,INDIRECT(Auswahl!$P$14),0),MATCH(E$9,INDIRECT(Auswahl!$Q$14),0)),"")</f>
        <v/>
      </c>
      <c r="F331" s="178" t="str">
        <f ca="1">IFERROR(INDEX(INDIRECT(Auswahl!$O$14),MATCH($A331,INDIRECT(Auswahl!$P$14),0),MATCH(F$9,INDIRECT(Auswahl!$Q$14),0)),"")</f>
        <v/>
      </c>
      <c r="G331" s="179" t="str">
        <f ca="1">IFERROR(INDEX(INDIRECT(Auswahl!$O$14),MATCH($A331,INDIRECT(Auswahl!$P$14),0),MATCH(G$9,INDIRECT(Auswahl!$Q$14),0)),"")</f>
        <v/>
      </c>
    </row>
    <row r="332" spans="1:7" ht="11.65" hidden="1" customHeight="1" x14ac:dyDescent="0.2">
      <c r="A332" s="180" t="str">
        <f ca="1">IFERROR(INDEX(INDIRECT(Auswahl!$Q$12),ROW()-17,COLUMN()),"")</f>
        <v/>
      </c>
      <c r="B332" s="180" t="str">
        <f ca="1">IFERROR(INDEX(INDIRECT(Auswahl!$Q$12),ROW()-17,COLUMN()),"")</f>
        <v/>
      </c>
      <c r="C332" s="182" t="str">
        <f ca="1">IFERROR(INDEX(INDIRECT(Auswahl!$O$14),MATCH($A332,INDIRECT(Auswahl!$P$14),0),MATCH(C$9,INDIRECT(Auswahl!$Q$14),0)),"")</f>
        <v/>
      </c>
      <c r="D332" s="178" t="str">
        <f ca="1">IFERROR(INDEX(INDIRECT(Auswahl!$O$14),MATCH($A332,INDIRECT(Auswahl!$P$14),0),MATCH(D$9,INDIRECT(Auswahl!$Q$14),0)),"")</f>
        <v/>
      </c>
      <c r="E332" s="178" t="str">
        <f ca="1">IFERROR(INDEX(INDIRECT(Auswahl!$O$14),MATCH($A332,INDIRECT(Auswahl!$P$14),0),MATCH(E$9,INDIRECT(Auswahl!$Q$14),0)),"")</f>
        <v/>
      </c>
      <c r="F332" s="178" t="str">
        <f ca="1">IFERROR(INDEX(INDIRECT(Auswahl!$O$14),MATCH($A332,INDIRECT(Auswahl!$P$14),0),MATCH(F$9,INDIRECT(Auswahl!$Q$14),0)),"")</f>
        <v/>
      </c>
      <c r="G332" s="179" t="str">
        <f ca="1">IFERROR(INDEX(INDIRECT(Auswahl!$O$14),MATCH($A332,INDIRECT(Auswahl!$P$14),0),MATCH(G$9,INDIRECT(Auswahl!$Q$14),0)),"")</f>
        <v/>
      </c>
    </row>
    <row r="333" spans="1:7" ht="11.65" hidden="1" customHeight="1" x14ac:dyDescent="0.2">
      <c r="A333" s="180" t="str">
        <f ca="1">IFERROR(INDEX(INDIRECT(Auswahl!$Q$12),ROW()-17,COLUMN()),"")</f>
        <v/>
      </c>
      <c r="B333" s="180" t="str">
        <f ca="1">IFERROR(INDEX(INDIRECT(Auswahl!$Q$12),ROW()-17,COLUMN()),"")</f>
        <v/>
      </c>
      <c r="C333" s="182" t="str">
        <f ca="1">IFERROR(INDEX(INDIRECT(Auswahl!$O$14),MATCH($A333,INDIRECT(Auswahl!$P$14),0),MATCH(C$9,INDIRECT(Auswahl!$Q$14),0)),"")</f>
        <v/>
      </c>
      <c r="D333" s="178" t="str">
        <f ca="1">IFERROR(INDEX(INDIRECT(Auswahl!$O$14),MATCH($A333,INDIRECT(Auswahl!$P$14),0),MATCH(D$9,INDIRECT(Auswahl!$Q$14),0)),"")</f>
        <v/>
      </c>
      <c r="E333" s="178" t="str">
        <f ca="1">IFERROR(INDEX(INDIRECT(Auswahl!$O$14),MATCH($A333,INDIRECT(Auswahl!$P$14),0),MATCH(E$9,INDIRECT(Auswahl!$Q$14),0)),"")</f>
        <v/>
      </c>
      <c r="F333" s="178" t="str">
        <f ca="1">IFERROR(INDEX(INDIRECT(Auswahl!$O$14),MATCH($A333,INDIRECT(Auswahl!$P$14),0),MATCH(F$9,INDIRECT(Auswahl!$Q$14),0)),"")</f>
        <v/>
      </c>
      <c r="G333" s="179" t="str">
        <f ca="1">IFERROR(INDEX(INDIRECT(Auswahl!$O$14),MATCH($A333,INDIRECT(Auswahl!$P$14),0),MATCH(G$9,INDIRECT(Auswahl!$Q$14),0)),"")</f>
        <v/>
      </c>
    </row>
    <row r="334" spans="1:7" ht="11.65" hidden="1" customHeight="1" x14ac:dyDescent="0.2">
      <c r="A334" s="180" t="str">
        <f ca="1">IFERROR(INDEX(INDIRECT(Auswahl!$Q$12),ROW()-17,COLUMN()),"")</f>
        <v/>
      </c>
      <c r="B334" s="180" t="str">
        <f ca="1">IFERROR(INDEX(INDIRECT(Auswahl!$Q$12),ROW()-17,COLUMN()),"")</f>
        <v/>
      </c>
      <c r="C334" s="182" t="str">
        <f ca="1">IFERROR(INDEX(INDIRECT(Auswahl!$O$14),MATCH($A334,INDIRECT(Auswahl!$P$14),0),MATCH(C$9,INDIRECT(Auswahl!$Q$14),0)),"")</f>
        <v/>
      </c>
      <c r="D334" s="178" t="str">
        <f ca="1">IFERROR(INDEX(INDIRECT(Auswahl!$O$14),MATCH($A334,INDIRECT(Auswahl!$P$14),0),MATCH(D$9,INDIRECT(Auswahl!$Q$14),0)),"")</f>
        <v/>
      </c>
      <c r="E334" s="178" t="str">
        <f ca="1">IFERROR(INDEX(INDIRECT(Auswahl!$O$14),MATCH($A334,INDIRECT(Auswahl!$P$14),0),MATCH(E$9,INDIRECT(Auswahl!$Q$14),0)),"")</f>
        <v/>
      </c>
      <c r="F334" s="178" t="str">
        <f ca="1">IFERROR(INDEX(INDIRECT(Auswahl!$O$14),MATCH($A334,INDIRECT(Auswahl!$P$14),0),MATCH(F$9,INDIRECT(Auswahl!$Q$14),0)),"")</f>
        <v/>
      </c>
      <c r="G334" s="179" t="str">
        <f ca="1">IFERROR(INDEX(INDIRECT(Auswahl!$O$14),MATCH($A334,INDIRECT(Auswahl!$P$14),0),MATCH(G$9,INDIRECT(Auswahl!$Q$14),0)),"")</f>
        <v/>
      </c>
    </row>
    <row r="335" spans="1:7" ht="11.65" hidden="1" customHeight="1" x14ac:dyDescent="0.2">
      <c r="A335" s="180" t="str">
        <f ca="1">IFERROR(INDEX(INDIRECT(Auswahl!$Q$12),ROW()-17,COLUMN()),"")</f>
        <v/>
      </c>
      <c r="B335" s="180" t="str">
        <f ca="1">IFERROR(INDEX(INDIRECT(Auswahl!$Q$12),ROW()-17,COLUMN()),"")</f>
        <v/>
      </c>
      <c r="C335" s="182" t="str">
        <f ca="1">IFERROR(INDEX(INDIRECT(Auswahl!$O$14),MATCH($A335,INDIRECT(Auswahl!$P$14),0),MATCH(C$9,INDIRECT(Auswahl!$Q$14),0)),"")</f>
        <v/>
      </c>
      <c r="D335" s="178" t="str">
        <f ca="1">IFERROR(INDEX(INDIRECT(Auswahl!$O$14),MATCH($A335,INDIRECT(Auswahl!$P$14),0),MATCH(D$9,INDIRECT(Auswahl!$Q$14),0)),"")</f>
        <v/>
      </c>
      <c r="E335" s="178" t="str">
        <f ca="1">IFERROR(INDEX(INDIRECT(Auswahl!$O$14),MATCH($A335,INDIRECT(Auswahl!$P$14),0),MATCH(E$9,INDIRECT(Auswahl!$Q$14),0)),"")</f>
        <v/>
      </c>
      <c r="F335" s="178" t="str">
        <f ca="1">IFERROR(INDEX(INDIRECT(Auswahl!$O$14),MATCH($A335,INDIRECT(Auswahl!$P$14),0),MATCH(F$9,INDIRECT(Auswahl!$Q$14),0)),"")</f>
        <v/>
      </c>
      <c r="G335" s="179" t="str">
        <f ca="1">IFERROR(INDEX(INDIRECT(Auswahl!$O$14),MATCH($A335,INDIRECT(Auswahl!$P$14),0),MATCH(G$9,INDIRECT(Auswahl!$Q$14),0)),"")</f>
        <v/>
      </c>
    </row>
    <row r="336" spans="1:7" ht="11.65" hidden="1" customHeight="1" x14ac:dyDescent="0.2">
      <c r="A336" s="180" t="str">
        <f ca="1">IFERROR(INDEX(INDIRECT(Auswahl!$Q$12),ROW()-17,COLUMN()),"")</f>
        <v/>
      </c>
      <c r="B336" s="180" t="str">
        <f ca="1">IFERROR(INDEX(INDIRECT(Auswahl!$Q$12),ROW()-17,COLUMN()),"")</f>
        <v/>
      </c>
      <c r="C336" s="182" t="str">
        <f ca="1">IFERROR(INDEX(INDIRECT(Auswahl!$O$14),MATCH($A336,INDIRECT(Auswahl!$P$14),0),MATCH(C$9,INDIRECT(Auswahl!$Q$14),0)),"")</f>
        <v/>
      </c>
      <c r="D336" s="178" t="str">
        <f ca="1">IFERROR(INDEX(INDIRECT(Auswahl!$O$14),MATCH($A336,INDIRECT(Auswahl!$P$14),0),MATCH(D$9,INDIRECT(Auswahl!$Q$14),0)),"")</f>
        <v/>
      </c>
      <c r="E336" s="178" t="str">
        <f ca="1">IFERROR(INDEX(INDIRECT(Auswahl!$O$14),MATCH($A336,INDIRECT(Auswahl!$P$14),0),MATCH(E$9,INDIRECT(Auswahl!$Q$14),0)),"")</f>
        <v/>
      </c>
      <c r="F336" s="178" t="str">
        <f ca="1">IFERROR(INDEX(INDIRECT(Auswahl!$O$14),MATCH($A336,INDIRECT(Auswahl!$P$14),0),MATCH(F$9,INDIRECT(Auswahl!$Q$14),0)),"")</f>
        <v/>
      </c>
      <c r="G336" s="179" t="str">
        <f ca="1">IFERROR(INDEX(INDIRECT(Auswahl!$O$14),MATCH($A336,INDIRECT(Auswahl!$P$14),0),MATCH(G$9,INDIRECT(Auswahl!$Q$14),0)),"")</f>
        <v/>
      </c>
    </row>
    <row r="337" spans="1:7" ht="11.65" hidden="1" customHeight="1" x14ac:dyDescent="0.2">
      <c r="A337" s="180" t="str">
        <f ca="1">IFERROR(INDEX(INDIRECT(Auswahl!$Q$12),ROW()-17,COLUMN()),"")</f>
        <v/>
      </c>
      <c r="B337" s="180" t="str">
        <f ca="1">IFERROR(INDEX(INDIRECT(Auswahl!$Q$12),ROW()-17,COLUMN()),"")</f>
        <v/>
      </c>
      <c r="C337" s="182" t="str">
        <f ca="1">IFERROR(INDEX(INDIRECT(Auswahl!$O$14),MATCH($A337,INDIRECT(Auswahl!$P$14),0),MATCH(C$9,INDIRECT(Auswahl!$Q$14),0)),"")</f>
        <v/>
      </c>
      <c r="D337" s="178" t="str">
        <f ca="1">IFERROR(INDEX(INDIRECT(Auswahl!$O$14),MATCH($A337,INDIRECT(Auswahl!$P$14),0),MATCH(D$9,INDIRECT(Auswahl!$Q$14),0)),"")</f>
        <v/>
      </c>
      <c r="E337" s="178" t="str">
        <f ca="1">IFERROR(INDEX(INDIRECT(Auswahl!$O$14),MATCH($A337,INDIRECT(Auswahl!$P$14),0),MATCH(E$9,INDIRECT(Auswahl!$Q$14),0)),"")</f>
        <v/>
      </c>
      <c r="F337" s="178" t="str">
        <f ca="1">IFERROR(INDEX(INDIRECT(Auswahl!$O$14),MATCH($A337,INDIRECT(Auswahl!$P$14),0),MATCH(F$9,INDIRECT(Auswahl!$Q$14),0)),"")</f>
        <v/>
      </c>
      <c r="G337" s="179" t="str">
        <f ca="1">IFERROR(INDEX(INDIRECT(Auswahl!$O$14),MATCH($A337,INDIRECT(Auswahl!$P$14),0),MATCH(G$9,INDIRECT(Auswahl!$Q$14),0)),"")</f>
        <v/>
      </c>
    </row>
    <row r="338" spans="1:7" ht="11.65" hidden="1" customHeight="1" x14ac:dyDescent="0.2">
      <c r="A338" s="180" t="str">
        <f ca="1">IFERROR(INDEX(INDIRECT(Auswahl!$Q$12),ROW()-17,COLUMN()),"")</f>
        <v/>
      </c>
      <c r="B338" s="180" t="str">
        <f ca="1">IFERROR(INDEX(INDIRECT(Auswahl!$Q$12),ROW()-17,COLUMN()),"")</f>
        <v/>
      </c>
      <c r="C338" s="182" t="str">
        <f ca="1">IFERROR(INDEX(INDIRECT(Auswahl!$O$14),MATCH($A338,INDIRECT(Auswahl!$P$14),0),MATCH(C$9,INDIRECT(Auswahl!$Q$14),0)),"")</f>
        <v/>
      </c>
      <c r="D338" s="178" t="str">
        <f ca="1">IFERROR(INDEX(INDIRECT(Auswahl!$O$14),MATCH($A338,INDIRECT(Auswahl!$P$14),0),MATCH(D$9,INDIRECT(Auswahl!$Q$14),0)),"")</f>
        <v/>
      </c>
      <c r="E338" s="178" t="str">
        <f ca="1">IFERROR(INDEX(INDIRECT(Auswahl!$O$14),MATCH($A338,INDIRECT(Auswahl!$P$14),0),MATCH(E$9,INDIRECT(Auswahl!$Q$14),0)),"")</f>
        <v/>
      </c>
      <c r="F338" s="178" t="str">
        <f ca="1">IFERROR(INDEX(INDIRECT(Auswahl!$O$14),MATCH($A338,INDIRECT(Auswahl!$P$14),0),MATCH(F$9,INDIRECT(Auswahl!$Q$14),0)),"")</f>
        <v/>
      </c>
      <c r="G338" s="179" t="str">
        <f ca="1">IFERROR(INDEX(INDIRECT(Auswahl!$O$14),MATCH($A338,INDIRECT(Auswahl!$P$14),0),MATCH(G$9,INDIRECT(Auswahl!$Q$14),0)),"")</f>
        <v/>
      </c>
    </row>
    <row r="339" spans="1:7" ht="11.65" hidden="1" customHeight="1" x14ac:dyDescent="0.2">
      <c r="A339" s="180" t="str">
        <f ca="1">IFERROR(INDEX(INDIRECT(Auswahl!$Q$12),ROW()-17,COLUMN()),"")</f>
        <v/>
      </c>
      <c r="B339" s="180" t="str">
        <f ca="1">IFERROR(INDEX(INDIRECT(Auswahl!$Q$12),ROW()-17,COLUMN()),"")</f>
        <v/>
      </c>
      <c r="C339" s="182" t="str">
        <f ca="1">IFERROR(INDEX(INDIRECT(Auswahl!$O$14),MATCH($A339,INDIRECT(Auswahl!$P$14),0),MATCH(C$9,INDIRECT(Auswahl!$Q$14),0)),"")</f>
        <v/>
      </c>
      <c r="D339" s="178" t="str">
        <f ca="1">IFERROR(INDEX(INDIRECT(Auswahl!$O$14),MATCH($A339,INDIRECT(Auswahl!$P$14),0),MATCH(D$9,INDIRECT(Auswahl!$Q$14),0)),"")</f>
        <v/>
      </c>
      <c r="E339" s="178" t="str">
        <f ca="1">IFERROR(INDEX(INDIRECT(Auswahl!$O$14),MATCH($A339,INDIRECT(Auswahl!$P$14),0),MATCH(E$9,INDIRECT(Auswahl!$Q$14),0)),"")</f>
        <v/>
      </c>
      <c r="F339" s="178" t="str">
        <f ca="1">IFERROR(INDEX(INDIRECT(Auswahl!$O$14),MATCH($A339,INDIRECT(Auswahl!$P$14),0),MATCH(F$9,INDIRECT(Auswahl!$Q$14),0)),"")</f>
        <v/>
      </c>
      <c r="G339" s="179" t="str">
        <f ca="1">IFERROR(INDEX(INDIRECT(Auswahl!$O$14),MATCH($A339,INDIRECT(Auswahl!$P$14),0),MATCH(G$9,INDIRECT(Auswahl!$Q$14),0)),"")</f>
        <v/>
      </c>
    </row>
    <row r="340" spans="1:7" ht="11.65" hidden="1" customHeight="1" x14ac:dyDescent="0.2">
      <c r="A340" s="180" t="str">
        <f ca="1">IFERROR(INDEX(INDIRECT(Auswahl!$Q$12),ROW()-17,COLUMN()),"")</f>
        <v/>
      </c>
      <c r="B340" s="180" t="str">
        <f ca="1">IFERROR(INDEX(INDIRECT(Auswahl!$Q$12),ROW()-17,COLUMN()),"")</f>
        <v/>
      </c>
      <c r="C340" s="182" t="str">
        <f ca="1">IFERROR(INDEX(INDIRECT(Auswahl!$O$14),MATCH($A340,INDIRECT(Auswahl!$P$14),0),MATCH(C$9,INDIRECT(Auswahl!$Q$14),0)),"")</f>
        <v/>
      </c>
      <c r="D340" s="178" t="str">
        <f ca="1">IFERROR(INDEX(INDIRECT(Auswahl!$O$14),MATCH($A340,INDIRECT(Auswahl!$P$14),0),MATCH(D$9,INDIRECT(Auswahl!$Q$14),0)),"")</f>
        <v/>
      </c>
      <c r="E340" s="178" t="str">
        <f ca="1">IFERROR(INDEX(INDIRECT(Auswahl!$O$14),MATCH($A340,INDIRECT(Auswahl!$P$14),0),MATCH(E$9,INDIRECT(Auswahl!$Q$14),0)),"")</f>
        <v/>
      </c>
      <c r="F340" s="178" t="str">
        <f ca="1">IFERROR(INDEX(INDIRECT(Auswahl!$O$14),MATCH($A340,INDIRECT(Auswahl!$P$14),0),MATCH(F$9,INDIRECT(Auswahl!$Q$14),0)),"")</f>
        <v/>
      </c>
      <c r="G340" s="179" t="str">
        <f ca="1">IFERROR(INDEX(INDIRECT(Auswahl!$O$14),MATCH($A340,INDIRECT(Auswahl!$P$14),0),MATCH(G$9,INDIRECT(Auswahl!$Q$14),0)),"")</f>
        <v/>
      </c>
    </row>
    <row r="341" spans="1:7" ht="11.65" hidden="1" customHeight="1" x14ac:dyDescent="0.2">
      <c r="A341" s="180" t="str">
        <f ca="1">IFERROR(INDEX(INDIRECT(Auswahl!$Q$12),ROW()-17,COLUMN()),"")</f>
        <v/>
      </c>
      <c r="B341" s="180" t="str">
        <f ca="1">IFERROR(INDEX(INDIRECT(Auswahl!$Q$12),ROW()-17,COLUMN()),"")</f>
        <v/>
      </c>
      <c r="C341" s="182" t="str">
        <f ca="1">IFERROR(INDEX(INDIRECT(Auswahl!$O$14),MATCH($A341,INDIRECT(Auswahl!$P$14),0),MATCH(C$9,INDIRECT(Auswahl!$Q$14),0)),"")</f>
        <v/>
      </c>
      <c r="D341" s="178" t="str">
        <f ca="1">IFERROR(INDEX(INDIRECT(Auswahl!$O$14),MATCH($A341,INDIRECT(Auswahl!$P$14),0),MATCH(D$9,INDIRECT(Auswahl!$Q$14),0)),"")</f>
        <v/>
      </c>
      <c r="E341" s="178" t="str">
        <f ca="1">IFERROR(INDEX(INDIRECT(Auswahl!$O$14),MATCH($A341,INDIRECT(Auswahl!$P$14),0),MATCH(E$9,INDIRECT(Auswahl!$Q$14),0)),"")</f>
        <v/>
      </c>
      <c r="F341" s="178" t="str">
        <f ca="1">IFERROR(INDEX(INDIRECT(Auswahl!$O$14),MATCH($A341,INDIRECT(Auswahl!$P$14),0),MATCH(F$9,INDIRECT(Auswahl!$Q$14),0)),"")</f>
        <v/>
      </c>
      <c r="G341" s="179" t="str">
        <f ca="1">IFERROR(INDEX(INDIRECT(Auswahl!$O$14),MATCH($A341,INDIRECT(Auswahl!$P$14),0),MATCH(G$9,INDIRECT(Auswahl!$Q$14),0)),"")</f>
        <v/>
      </c>
    </row>
    <row r="342" spans="1:7" ht="11.65" hidden="1" customHeight="1" x14ac:dyDescent="0.2">
      <c r="A342" s="180" t="str">
        <f ca="1">IFERROR(INDEX(INDIRECT(Auswahl!$Q$12),ROW()-17,COLUMN()),"")</f>
        <v/>
      </c>
      <c r="B342" s="180" t="str">
        <f ca="1">IFERROR(INDEX(INDIRECT(Auswahl!$Q$12),ROW()-17,COLUMN()),"")</f>
        <v/>
      </c>
      <c r="C342" s="182" t="str">
        <f ca="1">IFERROR(INDEX(INDIRECT(Auswahl!$O$14),MATCH($A342,INDIRECT(Auswahl!$P$14),0),MATCH(C$9,INDIRECT(Auswahl!$Q$14),0)),"")</f>
        <v/>
      </c>
      <c r="D342" s="178" t="str">
        <f ca="1">IFERROR(INDEX(INDIRECT(Auswahl!$O$14),MATCH($A342,INDIRECT(Auswahl!$P$14),0),MATCH(D$9,INDIRECT(Auswahl!$Q$14),0)),"")</f>
        <v/>
      </c>
      <c r="E342" s="178" t="str">
        <f ca="1">IFERROR(INDEX(INDIRECT(Auswahl!$O$14),MATCH($A342,INDIRECT(Auswahl!$P$14),0),MATCH(E$9,INDIRECT(Auswahl!$Q$14),0)),"")</f>
        <v/>
      </c>
      <c r="F342" s="178" t="str">
        <f ca="1">IFERROR(INDEX(INDIRECT(Auswahl!$O$14),MATCH($A342,INDIRECT(Auswahl!$P$14),0),MATCH(F$9,INDIRECT(Auswahl!$Q$14),0)),"")</f>
        <v/>
      </c>
      <c r="G342" s="179" t="str">
        <f ca="1">IFERROR(INDEX(INDIRECT(Auswahl!$O$14),MATCH($A342,INDIRECT(Auswahl!$P$14),0),MATCH(G$9,INDIRECT(Auswahl!$Q$14),0)),"")</f>
        <v/>
      </c>
    </row>
    <row r="343" spans="1:7" ht="11.65" hidden="1" customHeight="1" x14ac:dyDescent="0.2">
      <c r="A343" s="180" t="str">
        <f ca="1">IFERROR(INDEX(INDIRECT(Auswahl!$Q$12),ROW()-17,COLUMN()),"")</f>
        <v/>
      </c>
      <c r="B343" s="180" t="str">
        <f ca="1">IFERROR(INDEX(INDIRECT(Auswahl!$Q$12),ROW()-17,COLUMN()),"")</f>
        <v/>
      </c>
      <c r="C343" s="182" t="str">
        <f ca="1">IFERROR(INDEX(INDIRECT(Auswahl!$O$14),MATCH($A343,INDIRECT(Auswahl!$P$14),0),MATCH(C$9,INDIRECT(Auswahl!$Q$14),0)),"")</f>
        <v/>
      </c>
      <c r="D343" s="178" t="str">
        <f ca="1">IFERROR(INDEX(INDIRECT(Auswahl!$O$14),MATCH($A343,INDIRECT(Auswahl!$P$14),0),MATCH(D$9,INDIRECT(Auswahl!$Q$14),0)),"")</f>
        <v/>
      </c>
      <c r="E343" s="178" t="str">
        <f ca="1">IFERROR(INDEX(INDIRECT(Auswahl!$O$14),MATCH($A343,INDIRECT(Auswahl!$P$14),0),MATCH(E$9,INDIRECT(Auswahl!$Q$14),0)),"")</f>
        <v/>
      </c>
      <c r="F343" s="178" t="str">
        <f ca="1">IFERROR(INDEX(INDIRECT(Auswahl!$O$14),MATCH($A343,INDIRECT(Auswahl!$P$14),0),MATCH(F$9,INDIRECT(Auswahl!$Q$14),0)),"")</f>
        <v/>
      </c>
      <c r="G343" s="179" t="str">
        <f ca="1">IFERROR(INDEX(INDIRECT(Auswahl!$O$14),MATCH($A343,INDIRECT(Auswahl!$P$14),0),MATCH(G$9,INDIRECT(Auswahl!$Q$14),0)),"")</f>
        <v/>
      </c>
    </row>
    <row r="344" spans="1:7" ht="11.65" hidden="1" customHeight="1" x14ac:dyDescent="0.2">
      <c r="A344" s="180" t="str">
        <f ca="1">IFERROR(INDEX(INDIRECT(Auswahl!$Q$12),ROW()-17,COLUMN()),"")</f>
        <v/>
      </c>
      <c r="B344" s="180" t="str">
        <f ca="1">IFERROR(INDEX(INDIRECT(Auswahl!$Q$12),ROW()-17,COLUMN()),"")</f>
        <v/>
      </c>
      <c r="C344" s="182" t="str">
        <f ca="1">IFERROR(INDEX(INDIRECT(Auswahl!$O$14),MATCH($A344,INDIRECT(Auswahl!$P$14),0),MATCH(C$9,INDIRECT(Auswahl!$Q$14),0)),"")</f>
        <v/>
      </c>
      <c r="D344" s="178" t="str">
        <f ca="1">IFERROR(INDEX(INDIRECT(Auswahl!$O$14),MATCH($A344,INDIRECT(Auswahl!$P$14),0),MATCH(D$9,INDIRECT(Auswahl!$Q$14),0)),"")</f>
        <v/>
      </c>
      <c r="E344" s="178" t="str">
        <f ca="1">IFERROR(INDEX(INDIRECT(Auswahl!$O$14),MATCH($A344,INDIRECT(Auswahl!$P$14),0),MATCH(E$9,INDIRECT(Auswahl!$Q$14),0)),"")</f>
        <v/>
      </c>
      <c r="F344" s="178" t="str">
        <f ca="1">IFERROR(INDEX(INDIRECT(Auswahl!$O$14),MATCH($A344,INDIRECT(Auswahl!$P$14),0),MATCH(F$9,INDIRECT(Auswahl!$Q$14),0)),"")</f>
        <v/>
      </c>
      <c r="G344" s="179" t="str">
        <f ca="1">IFERROR(INDEX(INDIRECT(Auswahl!$O$14),MATCH($A344,INDIRECT(Auswahl!$P$14),0),MATCH(G$9,INDIRECT(Auswahl!$Q$14),0)),"")</f>
        <v/>
      </c>
    </row>
    <row r="345" spans="1:7" ht="11.65" hidden="1" customHeight="1" x14ac:dyDescent="0.2">
      <c r="A345" s="180" t="str">
        <f ca="1">IFERROR(INDEX(INDIRECT(Auswahl!$Q$12),ROW()-17,COLUMN()),"")</f>
        <v/>
      </c>
      <c r="B345" s="180" t="str">
        <f ca="1">IFERROR(INDEX(INDIRECT(Auswahl!$Q$12),ROW()-17,COLUMN()),"")</f>
        <v/>
      </c>
      <c r="C345" s="182" t="str">
        <f ca="1">IFERROR(INDEX(INDIRECT(Auswahl!$O$14),MATCH($A345,INDIRECT(Auswahl!$P$14),0),MATCH(C$9,INDIRECT(Auswahl!$Q$14),0)),"")</f>
        <v/>
      </c>
      <c r="D345" s="178" t="str">
        <f ca="1">IFERROR(INDEX(INDIRECT(Auswahl!$O$14),MATCH($A345,INDIRECT(Auswahl!$P$14),0),MATCH(D$9,INDIRECT(Auswahl!$Q$14),0)),"")</f>
        <v/>
      </c>
      <c r="E345" s="178" t="str">
        <f ca="1">IFERROR(INDEX(INDIRECT(Auswahl!$O$14),MATCH($A345,INDIRECT(Auswahl!$P$14),0),MATCH(E$9,INDIRECT(Auswahl!$Q$14),0)),"")</f>
        <v/>
      </c>
      <c r="F345" s="178" t="str">
        <f ca="1">IFERROR(INDEX(INDIRECT(Auswahl!$O$14),MATCH($A345,INDIRECT(Auswahl!$P$14),0),MATCH(F$9,INDIRECT(Auswahl!$Q$14),0)),"")</f>
        <v/>
      </c>
      <c r="G345" s="179" t="str">
        <f ca="1">IFERROR(INDEX(INDIRECT(Auswahl!$O$14),MATCH($A345,INDIRECT(Auswahl!$P$14),0),MATCH(G$9,INDIRECT(Auswahl!$Q$14),0)),"")</f>
        <v/>
      </c>
    </row>
    <row r="346" spans="1:7" ht="11.65" hidden="1" customHeight="1" x14ac:dyDescent="0.2">
      <c r="A346" s="180" t="str">
        <f ca="1">IFERROR(INDEX(INDIRECT(Auswahl!$Q$12),ROW()-17,COLUMN()),"")</f>
        <v/>
      </c>
      <c r="B346" s="180" t="str">
        <f ca="1">IFERROR(INDEX(INDIRECT(Auswahl!$Q$12),ROW()-17,COLUMN()),"")</f>
        <v/>
      </c>
      <c r="C346" s="182" t="str">
        <f ca="1">IFERROR(INDEX(INDIRECT(Auswahl!$O$14),MATCH($A346,INDIRECT(Auswahl!$P$14),0),MATCH(C$9,INDIRECT(Auswahl!$Q$14),0)),"")</f>
        <v/>
      </c>
      <c r="D346" s="178" t="str">
        <f ca="1">IFERROR(INDEX(INDIRECT(Auswahl!$O$14),MATCH($A346,INDIRECT(Auswahl!$P$14),0),MATCH(D$9,INDIRECT(Auswahl!$Q$14),0)),"")</f>
        <v/>
      </c>
      <c r="E346" s="178" t="str">
        <f ca="1">IFERROR(INDEX(INDIRECT(Auswahl!$O$14),MATCH($A346,INDIRECT(Auswahl!$P$14),0),MATCH(E$9,INDIRECT(Auswahl!$Q$14),0)),"")</f>
        <v/>
      </c>
      <c r="F346" s="178" t="str">
        <f ca="1">IFERROR(INDEX(INDIRECT(Auswahl!$O$14),MATCH($A346,INDIRECT(Auswahl!$P$14),0),MATCH(F$9,INDIRECT(Auswahl!$Q$14),0)),"")</f>
        <v/>
      </c>
      <c r="G346" s="179" t="str">
        <f ca="1">IFERROR(INDEX(INDIRECT(Auswahl!$O$14),MATCH($A346,INDIRECT(Auswahl!$P$14),0),MATCH(G$9,INDIRECT(Auswahl!$Q$14),0)),"")</f>
        <v/>
      </c>
    </row>
    <row r="347" spans="1:7" ht="11.65" hidden="1" customHeight="1" x14ac:dyDescent="0.2">
      <c r="A347" s="180" t="str">
        <f ca="1">IFERROR(INDEX(INDIRECT(Auswahl!$Q$12),ROW()-17,COLUMN()),"")</f>
        <v/>
      </c>
      <c r="B347" s="180" t="str">
        <f ca="1">IFERROR(INDEX(INDIRECT(Auswahl!$Q$12),ROW()-17,COLUMN()),"")</f>
        <v/>
      </c>
      <c r="C347" s="182" t="str">
        <f ca="1">IFERROR(INDEX(INDIRECT(Auswahl!$O$14),MATCH($A347,INDIRECT(Auswahl!$P$14),0),MATCH(C$9,INDIRECT(Auswahl!$Q$14),0)),"")</f>
        <v/>
      </c>
      <c r="D347" s="178" t="str">
        <f ca="1">IFERROR(INDEX(INDIRECT(Auswahl!$O$14),MATCH($A347,INDIRECT(Auswahl!$P$14),0),MATCH(D$9,INDIRECT(Auswahl!$Q$14),0)),"")</f>
        <v/>
      </c>
      <c r="E347" s="178" t="str">
        <f ca="1">IFERROR(INDEX(INDIRECT(Auswahl!$O$14),MATCH($A347,INDIRECT(Auswahl!$P$14),0),MATCH(E$9,INDIRECT(Auswahl!$Q$14),0)),"")</f>
        <v/>
      </c>
      <c r="F347" s="178" t="str">
        <f ca="1">IFERROR(INDEX(INDIRECT(Auswahl!$O$14),MATCH($A347,INDIRECT(Auswahl!$P$14),0),MATCH(F$9,INDIRECT(Auswahl!$Q$14),0)),"")</f>
        <v/>
      </c>
      <c r="G347" s="179" t="str">
        <f ca="1">IFERROR(INDEX(INDIRECT(Auswahl!$O$14),MATCH($A347,INDIRECT(Auswahl!$P$14),0),MATCH(G$9,INDIRECT(Auswahl!$Q$14),0)),"")</f>
        <v/>
      </c>
    </row>
    <row r="348" spans="1:7" ht="11.65" hidden="1" customHeight="1" x14ac:dyDescent="0.2">
      <c r="A348" s="180" t="str">
        <f ca="1">IFERROR(INDEX(INDIRECT(Auswahl!$Q$12),ROW()-17,COLUMN()),"")</f>
        <v/>
      </c>
      <c r="B348" s="180" t="str">
        <f ca="1">IFERROR(INDEX(INDIRECT(Auswahl!$Q$12),ROW()-17,COLUMN()),"")</f>
        <v/>
      </c>
      <c r="C348" s="182" t="str">
        <f ca="1">IFERROR(INDEX(INDIRECT(Auswahl!$O$14),MATCH($A348,INDIRECT(Auswahl!$P$14),0),MATCH(C$9,INDIRECT(Auswahl!$Q$14),0)),"")</f>
        <v/>
      </c>
      <c r="D348" s="178" t="str">
        <f ca="1">IFERROR(INDEX(INDIRECT(Auswahl!$O$14),MATCH($A348,INDIRECT(Auswahl!$P$14),0),MATCH(D$9,INDIRECT(Auswahl!$Q$14),0)),"")</f>
        <v/>
      </c>
      <c r="E348" s="178" t="str">
        <f ca="1">IFERROR(INDEX(INDIRECT(Auswahl!$O$14),MATCH($A348,INDIRECT(Auswahl!$P$14),0),MATCH(E$9,INDIRECT(Auswahl!$Q$14),0)),"")</f>
        <v/>
      </c>
      <c r="F348" s="178" t="str">
        <f ca="1">IFERROR(INDEX(INDIRECT(Auswahl!$O$14),MATCH($A348,INDIRECT(Auswahl!$P$14),0),MATCH(F$9,INDIRECT(Auswahl!$Q$14),0)),"")</f>
        <v/>
      </c>
      <c r="G348" s="179" t="str">
        <f ca="1">IFERROR(INDEX(INDIRECT(Auswahl!$O$14),MATCH($A348,INDIRECT(Auswahl!$P$14),0),MATCH(G$9,INDIRECT(Auswahl!$Q$14),0)),"")</f>
        <v/>
      </c>
    </row>
    <row r="349" spans="1:7" ht="11.65" hidden="1" customHeight="1" x14ac:dyDescent="0.2">
      <c r="A349" s="180" t="str">
        <f ca="1">IFERROR(INDEX(INDIRECT(Auswahl!$Q$12),ROW()-17,COLUMN()),"")</f>
        <v/>
      </c>
      <c r="B349" s="180" t="str">
        <f ca="1">IFERROR(INDEX(INDIRECT(Auswahl!$Q$12),ROW()-17,COLUMN()),"")</f>
        <v/>
      </c>
      <c r="C349" s="182" t="str">
        <f ca="1">IFERROR(INDEX(INDIRECT(Auswahl!$O$14),MATCH($A349,INDIRECT(Auswahl!$P$14),0),MATCH(C$9,INDIRECT(Auswahl!$Q$14),0)),"")</f>
        <v/>
      </c>
      <c r="D349" s="178" t="str">
        <f ca="1">IFERROR(INDEX(INDIRECT(Auswahl!$O$14),MATCH($A349,INDIRECT(Auswahl!$P$14),0),MATCH(D$9,INDIRECT(Auswahl!$Q$14),0)),"")</f>
        <v/>
      </c>
      <c r="E349" s="178" t="str">
        <f ca="1">IFERROR(INDEX(INDIRECT(Auswahl!$O$14),MATCH($A349,INDIRECT(Auswahl!$P$14),0),MATCH(E$9,INDIRECT(Auswahl!$Q$14),0)),"")</f>
        <v/>
      </c>
      <c r="F349" s="178" t="str">
        <f ca="1">IFERROR(INDEX(INDIRECT(Auswahl!$O$14),MATCH($A349,INDIRECT(Auswahl!$P$14),0),MATCH(F$9,INDIRECT(Auswahl!$Q$14),0)),"")</f>
        <v/>
      </c>
      <c r="G349" s="179" t="str">
        <f ca="1">IFERROR(INDEX(INDIRECT(Auswahl!$O$14),MATCH($A349,INDIRECT(Auswahl!$P$14),0),MATCH(G$9,INDIRECT(Auswahl!$Q$14),0)),"")</f>
        <v/>
      </c>
    </row>
    <row r="350" spans="1:7" ht="11.65" hidden="1" customHeight="1" x14ac:dyDescent="0.2">
      <c r="A350" s="180" t="str">
        <f ca="1">IFERROR(INDEX(INDIRECT(Auswahl!$Q$12),ROW()-17,COLUMN()),"")</f>
        <v/>
      </c>
      <c r="B350" s="180" t="str">
        <f ca="1">IFERROR(INDEX(INDIRECT(Auswahl!$Q$12),ROW()-17,COLUMN()),"")</f>
        <v/>
      </c>
      <c r="C350" s="182" t="str">
        <f ca="1">IFERROR(INDEX(INDIRECT(Auswahl!$O$14),MATCH($A350,INDIRECT(Auswahl!$P$14),0),MATCH(C$9,INDIRECT(Auswahl!$Q$14),0)),"")</f>
        <v/>
      </c>
      <c r="D350" s="178" t="str">
        <f ca="1">IFERROR(INDEX(INDIRECT(Auswahl!$O$14),MATCH($A350,INDIRECT(Auswahl!$P$14),0),MATCH(D$9,INDIRECT(Auswahl!$Q$14),0)),"")</f>
        <v/>
      </c>
      <c r="E350" s="178" t="str">
        <f ca="1">IFERROR(INDEX(INDIRECT(Auswahl!$O$14),MATCH($A350,INDIRECT(Auswahl!$P$14),0),MATCH(E$9,INDIRECT(Auswahl!$Q$14),0)),"")</f>
        <v/>
      </c>
      <c r="F350" s="178" t="str">
        <f ca="1">IFERROR(INDEX(INDIRECT(Auswahl!$O$14),MATCH($A350,INDIRECT(Auswahl!$P$14),0),MATCH(F$9,INDIRECT(Auswahl!$Q$14),0)),"")</f>
        <v/>
      </c>
      <c r="G350" s="179" t="str">
        <f ca="1">IFERROR(INDEX(INDIRECT(Auswahl!$O$14),MATCH($A350,INDIRECT(Auswahl!$P$14),0),MATCH(G$9,INDIRECT(Auswahl!$Q$14),0)),"")</f>
        <v/>
      </c>
    </row>
    <row r="351" spans="1:7" ht="11.65" hidden="1" customHeight="1" x14ac:dyDescent="0.2">
      <c r="A351" s="180" t="str">
        <f ca="1">IFERROR(INDEX(INDIRECT(Auswahl!$Q$12),ROW()-17,COLUMN()),"")</f>
        <v/>
      </c>
      <c r="B351" s="180" t="str">
        <f ca="1">IFERROR(INDEX(INDIRECT(Auswahl!$Q$12),ROW()-17,COLUMN()),"")</f>
        <v/>
      </c>
      <c r="C351" s="182" t="str">
        <f ca="1">IFERROR(INDEX(INDIRECT(Auswahl!$O$14),MATCH($A351,INDIRECT(Auswahl!$P$14),0),MATCH(C$9,INDIRECT(Auswahl!$Q$14),0)),"")</f>
        <v/>
      </c>
      <c r="D351" s="178" t="str">
        <f ca="1">IFERROR(INDEX(INDIRECT(Auswahl!$O$14),MATCH($A351,INDIRECT(Auswahl!$P$14),0),MATCH(D$9,INDIRECT(Auswahl!$Q$14),0)),"")</f>
        <v/>
      </c>
      <c r="E351" s="178" t="str">
        <f ca="1">IFERROR(INDEX(INDIRECT(Auswahl!$O$14),MATCH($A351,INDIRECT(Auswahl!$P$14),0),MATCH(E$9,INDIRECT(Auswahl!$Q$14),0)),"")</f>
        <v/>
      </c>
      <c r="F351" s="178" t="str">
        <f ca="1">IFERROR(INDEX(INDIRECT(Auswahl!$O$14),MATCH($A351,INDIRECT(Auswahl!$P$14),0),MATCH(F$9,INDIRECT(Auswahl!$Q$14),0)),"")</f>
        <v/>
      </c>
      <c r="G351" s="179" t="str">
        <f ca="1">IFERROR(INDEX(INDIRECT(Auswahl!$O$14),MATCH($A351,INDIRECT(Auswahl!$P$14),0),MATCH(G$9,INDIRECT(Auswahl!$Q$14),0)),"")</f>
        <v/>
      </c>
    </row>
    <row r="352" spans="1:7" ht="11.65" hidden="1" customHeight="1" x14ac:dyDescent="0.2">
      <c r="A352" s="180" t="str">
        <f ca="1">IFERROR(INDEX(INDIRECT(Auswahl!$Q$12),ROW()-17,COLUMN()),"")</f>
        <v/>
      </c>
      <c r="B352" s="180" t="str">
        <f ca="1">IFERROR(INDEX(INDIRECT(Auswahl!$Q$12),ROW()-17,COLUMN()),"")</f>
        <v/>
      </c>
      <c r="C352" s="182" t="str">
        <f ca="1">IFERROR(INDEX(INDIRECT(Auswahl!$O$14),MATCH($A352,INDIRECT(Auswahl!$P$14),0),MATCH(C$9,INDIRECT(Auswahl!$Q$14),0)),"")</f>
        <v/>
      </c>
      <c r="D352" s="178" t="str">
        <f ca="1">IFERROR(INDEX(INDIRECT(Auswahl!$O$14),MATCH($A352,INDIRECT(Auswahl!$P$14),0),MATCH(D$9,INDIRECT(Auswahl!$Q$14),0)),"")</f>
        <v/>
      </c>
      <c r="E352" s="178" t="str">
        <f ca="1">IFERROR(INDEX(INDIRECT(Auswahl!$O$14),MATCH($A352,INDIRECT(Auswahl!$P$14),0),MATCH(E$9,INDIRECT(Auswahl!$Q$14),0)),"")</f>
        <v/>
      </c>
      <c r="F352" s="178" t="str">
        <f ca="1">IFERROR(INDEX(INDIRECT(Auswahl!$O$14),MATCH($A352,INDIRECT(Auswahl!$P$14),0),MATCH(F$9,INDIRECT(Auswahl!$Q$14),0)),"")</f>
        <v/>
      </c>
      <c r="G352" s="179" t="str">
        <f ca="1">IFERROR(INDEX(INDIRECT(Auswahl!$O$14),MATCH($A352,INDIRECT(Auswahl!$P$14),0),MATCH(G$9,INDIRECT(Auswahl!$Q$14),0)),"")</f>
        <v/>
      </c>
    </row>
    <row r="353" spans="1:7" ht="11.65" hidden="1" customHeight="1" x14ac:dyDescent="0.2">
      <c r="A353" s="180" t="str">
        <f ca="1">IFERROR(INDEX(INDIRECT(Auswahl!$Q$12),ROW()-17,COLUMN()),"")</f>
        <v/>
      </c>
      <c r="B353" s="180" t="str">
        <f ca="1">IFERROR(INDEX(INDIRECT(Auswahl!$Q$12),ROW()-17,COLUMN()),"")</f>
        <v/>
      </c>
      <c r="C353" s="182" t="str">
        <f ca="1">IFERROR(INDEX(INDIRECT(Auswahl!$O$14),MATCH($A353,INDIRECT(Auswahl!$P$14),0),MATCH(C$9,INDIRECT(Auswahl!$Q$14),0)),"")</f>
        <v/>
      </c>
      <c r="D353" s="178" t="str">
        <f ca="1">IFERROR(INDEX(INDIRECT(Auswahl!$O$14),MATCH($A353,INDIRECT(Auswahl!$P$14),0),MATCH(D$9,INDIRECT(Auswahl!$Q$14),0)),"")</f>
        <v/>
      </c>
      <c r="E353" s="178" t="str">
        <f ca="1">IFERROR(INDEX(INDIRECT(Auswahl!$O$14),MATCH($A353,INDIRECT(Auswahl!$P$14),0),MATCH(E$9,INDIRECT(Auswahl!$Q$14),0)),"")</f>
        <v/>
      </c>
      <c r="F353" s="178" t="str">
        <f ca="1">IFERROR(INDEX(INDIRECT(Auswahl!$O$14),MATCH($A353,INDIRECT(Auswahl!$P$14),0),MATCH(F$9,INDIRECT(Auswahl!$Q$14),0)),"")</f>
        <v/>
      </c>
      <c r="G353" s="179" t="str">
        <f ca="1">IFERROR(INDEX(INDIRECT(Auswahl!$O$14),MATCH($A353,INDIRECT(Auswahl!$P$14),0),MATCH(G$9,INDIRECT(Auswahl!$Q$14),0)),"")</f>
        <v/>
      </c>
    </row>
    <row r="354" spans="1:7" ht="11.65" hidden="1" customHeight="1" x14ac:dyDescent="0.2">
      <c r="A354" s="180" t="str">
        <f ca="1">IFERROR(INDEX(INDIRECT(Auswahl!$Q$12),ROW()-17,COLUMN()),"")</f>
        <v/>
      </c>
      <c r="B354" s="180" t="str">
        <f ca="1">IFERROR(INDEX(INDIRECT(Auswahl!$Q$12),ROW()-17,COLUMN()),"")</f>
        <v/>
      </c>
      <c r="C354" s="182" t="str">
        <f ca="1">IFERROR(INDEX(INDIRECT(Auswahl!$O$14),MATCH($A354,INDIRECT(Auswahl!$P$14),0),MATCH(C$9,INDIRECT(Auswahl!$Q$14),0)),"")</f>
        <v/>
      </c>
      <c r="D354" s="178" t="str">
        <f ca="1">IFERROR(INDEX(INDIRECT(Auswahl!$O$14),MATCH($A354,INDIRECT(Auswahl!$P$14),0),MATCH(D$9,INDIRECT(Auswahl!$Q$14),0)),"")</f>
        <v/>
      </c>
      <c r="E354" s="178" t="str">
        <f ca="1">IFERROR(INDEX(INDIRECT(Auswahl!$O$14),MATCH($A354,INDIRECT(Auswahl!$P$14),0),MATCH(E$9,INDIRECT(Auswahl!$Q$14),0)),"")</f>
        <v/>
      </c>
      <c r="F354" s="178" t="str">
        <f ca="1">IFERROR(INDEX(INDIRECT(Auswahl!$O$14),MATCH($A354,INDIRECT(Auswahl!$P$14),0),MATCH(F$9,INDIRECT(Auswahl!$Q$14),0)),"")</f>
        <v/>
      </c>
      <c r="G354" s="179" t="str">
        <f ca="1">IFERROR(INDEX(INDIRECT(Auswahl!$O$14),MATCH($A354,INDIRECT(Auswahl!$P$14),0),MATCH(G$9,INDIRECT(Auswahl!$Q$14),0)),"")</f>
        <v/>
      </c>
    </row>
    <row r="355" spans="1:7" ht="11.65" hidden="1" customHeight="1" x14ac:dyDescent="0.2">
      <c r="A355" s="180" t="str">
        <f ca="1">IFERROR(INDEX(INDIRECT(Auswahl!$Q$12),ROW()-17,COLUMN()),"")</f>
        <v/>
      </c>
      <c r="B355" s="180" t="str">
        <f ca="1">IFERROR(INDEX(INDIRECT(Auswahl!$Q$12),ROW()-17,COLUMN()),"")</f>
        <v/>
      </c>
      <c r="C355" s="182" t="str">
        <f ca="1">IFERROR(INDEX(INDIRECT(Auswahl!$O$14),MATCH($A355,INDIRECT(Auswahl!$P$14),0),MATCH(C$9,INDIRECT(Auswahl!$Q$14),0)),"")</f>
        <v/>
      </c>
      <c r="D355" s="178" t="str">
        <f ca="1">IFERROR(INDEX(INDIRECT(Auswahl!$O$14),MATCH($A355,INDIRECT(Auswahl!$P$14),0),MATCH(D$9,INDIRECT(Auswahl!$Q$14),0)),"")</f>
        <v/>
      </c>
      <c r="E355" s="178" t="str">
        <f ca="1">IFERROR(INDEX(INDIRECT(Auswahl!$O$14),MATCH($A355,INDIRECT(Auswahl!$P$14),0),MATCH(E$9,INDIRECT(Auswahl!$Q$14),0)),"")</f>
        <v/>
      </c>
      <c r="F355" s="178" t="str">
        <f ca="1">IFERROR(INDEX(INDIRECT(Auswahl!$O$14),MATCH($A355,INDIRECT(Auswahl!$P$14),0),MATCH(F$9,INDIRECT(Auswahl!$Q$14),0)),"")</f>
        <v/>
      </c>
      <c r="G355" s="179" t="str">
        <f ca="1">IFERROR(INDEX(INDIRECT(Auswahl!$O$14),MATCH($A355,INDIRECT(Auswahl!$P$14),0),MATCH(G$9,INDIRECT(Auswahl!$Q$14),0)),"")</f>
        <v/>
      </c>
    </row>
    <row r="356" spans="1:7" ht="11.65" hidden="1" customHeight="1" x14ac:dyDescent="0.2">
      <c r="A356" s="180" t="str">
        <f ca="1">IFERROR(INDEX(INDIRECT(Auswahl!$Q$12),ROW()-17,COLUMN()),"")</f>
        <v/>
      </c>
      <c r="B356" s="180" t="str">
        <f ca="1">IFERROR(INDEX(INDIRECT(Auswahl!$Q$12),ROW()-17,COLUMN()),"")</f>
        <v/>
      </c>
      <c r="C356" s="182" t="str">
        <f ca="1">IFERROR(INDEX(INDIRECT(Auswahl!$O$14),MATCH($A356,INDIRECT(Auswahl!$P$14),0),MATCH(C$9,INDIRECT(Auswahl!$Q$14),0)),"")</f>
        <v/>
      </c>
      <c r="D356" s="178" t="str">
        <f ca="1">IFERROR(INDEX(INDIRECT(Auswahl!$O$14),MATCH($A356,INDIRECT(Auswahl!$P$14),0),MATCH(D$9,INDIRECT(Auswahl!$Q$14),0)),"")</f>
        <v/>
      </c>
      <c r="E356" s="178" t="str">
        <f ca="1">IFERROR(INDEX(INDIRECT(Auswahl!$O$14),MATCH($A356,INDIRECT(Auswahl!$P$14),0),MATCH(E$9,INDIRECT(Auswahl!$Q$14),0)),"")</f>
        <v/>
      </c>
      <c r="F356" s="178" t="str">
        <f ca="1">IFERROR(INDEX(INDIRECT(Auswahl!$O$14),MATCH($A356,INDIRECT(Auswahl!$P$14),0),MATCH(F$9,INDIRECT(Auswahl!$Q$14),0)),"")</f>
        <v/>
      </c>
      <c r="G356" s="179" t="str">
        <f ca="1">IFERROR(INDEX(INDIRECT(Auswahl!$O$14),MATCH($A356,INDIRECT(Auswahl!$P$14),0),MATCH(G$9,INDIRECT(Auswahl!$Q$14),0)),"")</f>
        <v/>
      </c>
    </row>
    <row r="357" spans="1:7" ht="11.65" hidden="1" customHeight="1" x14ac:dyDescent="0.2">
      <c r="A357" s="180" t="str">
        <f ca="1">IFERROR(INDEX(INDIRECT(Auswahl!$Q$12),ROW()-17,COLUMN()),"")</f>
        <v/>
      </c>
      <c r="B357" s="180" t="str">
        <f ca="1">IFERROR(INDEX(INDIRECT(Auswahl!$Q$12),ROW()-17,COLUMN()),"")</f>
        <v/>
      </c>
      <c r="C357" s="182" t="str">
        <f ca="1">IFERROR(INDEX(INDIRECT(Auswahl!$O$14),MATCH($A357,INDIRECT(Auswahl!$P$14),0),MATCH(C$9,INDIRECT(Auswahl!$Q$14),0)),"")</f>
        <v/>
      </c>
      <c r="D357" s="178" t="str">
        <f ca="1">IFERROR(INDEX(INDIRECT(Auswahl!$O$14),MATCH($A357,INDIRECT(Auswahl!$P$14),0),MATCH(D$9,INDIRECT(Auswahl!$Q$14),0)),"")</f>
        <v/>
      </c>
      <c r="E357" s="178" t="str">
        <f ca="1">IFERROR(INDEX(INDIRECT(Auswahl!$O$14),MATCH($A357,INDIRECT(Auswahl!$P$14),0),MATCH(E$9,INDIRECT(Auswahl!$Q$14),0)),"")</f>
        <v/>
      </c>
      <c r="F357" s="178" t="str">
        <f ca="1">IFERROR(INDEX(INDIRECT(Auswahl!$O$14),MATCH($A357,INDIRECT(Auswahl!$P$14),0),MATCH(F$9,INDIRECT(Auswahl!$Q$14),0)),"")</f>
        <v/>
      </c>
      <c r="G357" s="179" t="str">
        <f ca="1">IFERROR(INDEX(INDIRECT(Auswahl!$O$14),MATCH($A357,INDIRECT(Auswahl!$P$14),0),MATCH(G$9,INDIRECT(Auswahl!$Q$14),0)),"")</f>
        <v/>
      </c>
    </row>
    <row r="358" spans="1:7" ht="11.65" hidden="1" customHeight="1" x14ac:dyDescent="0.2">
      <c r="A358" s="180" t="str">
        <f ca="1">IFERROR(INDEX(INDIRECT(Auswahl!$Q$12),ROW()-17,COLUMN()),"")</f>
        <v/>
      </c>
      <c r="B358" s="180" t="str">
        <f ca="1">IFERROR(INDEX(INDIRECT(Auswahl!$Q$12),ROW()-17,COLUMN()),"")</f>
        <v/>
      </c>
      <c r="C358" s="182" t="str">
        <f ca="1">IFERROR(INDEX(INDIRECT(Auswahl!$O$14),MATCH($A358,INDIRECT(Auswahl!$P$14),0),MATCH(C$9,INDIRECT(Auswahl!$Q$14),0)),"")</f>
        <v/>
      </c>
      <c r="D358" s="178" t="str">
        <f ca="1">IFERROR(INDEX(INDIRECT(Auswahl!$O$14),MATCH($A358,INDIRECT(Auswahl!$P$14),0),MATCH(D$9,INDIRECT(Auswahl!$Q$14),0)),"")</f>
        <v/>
      </c>
      <c r="E358" s="178" t="str">
        <f ca="1">IFERROR(INDEX(INDIRECT(Auswahl!$O$14),MATCH($A358,INDIRECT(Auswahl!$P$14),0),MATCH(E$9,INDIRECT(Auswahl!$Q$14),0)),"")</f>
        <v/>
      </c>
      <c r="F358" s="178" t="str">
        <f ca="1">IFERROR(INDEX(INDIRECT(Auswahl!$O$14),MATCH($A358,INDIRECT(Auswahl!$P$14),0),MATCH(F$9,INDIRECT(Auswahl!$Q$14),0)),"")</f>
        <v/>
      </c>
      <c r="G358" s="179" t="str">
        <f ca="1">IFERROR(INDEX(INDIRECT(Auswahl!$O$14),MATCH($A358,INDIRECT(Auswahl!$P$14),0),MATCH(G$9,INDIRECT(Auswahl!$Q$14),0)),"")</f>
        <v/>
      </c>
    </row>
    <row r="359" spans="1:7" ht="11.65" hidden="1" customHeight="1" x14ac:dyDescent="0.2">
      <c r="A359" s="180" t="str">
        <f ca="1">IFERROR(INDEX(INDIRECT(Auswahl!$Q$12),ROW()-17,COLUMN()),"")</f>
        <v/>
      </c>
      <c r="B359" s="180" t="str">
        <f ca="1">IFERROR(INDEX(INDIRECT(Auswahl!$Q$12),ROW()-17,COLUMN()),"")</f>
        <v/>
      </c>
      <c r="C359" s="182" t="str">
        <f ca="1">IFERROR(INDEX(INDIRECT(Auswahl!$O$14),MATCH($A359,INDIRECT(Auswahl!$P$14),0),MATCH(C$9,INDIRECT(Auswahl!$Q$14),0)),"")</f>
        <v/>
      </c>
      <c r="D359" s="178" t="str">
        <f ca="1">IFERROR(INDEX(INDIRECT(Auswahl!$O$14),MATCH($A359,INDIRECT(Auswahl!$P$14),0),MATCH(D$9,INDIRECT(Auswahl!$Q$14),0)),"")</f>
        <v/>
      </c>
      <c r="E359" s="178" t="str">
        <f ca="1">IFERROR(INDEX(INDIRECT(Auswahl!$O$14),MATCH($A359,INDIRECT(Auswahl!$P$14),0),MATCH(E$9,INDIRECT(Auswahl!$Q$14),0)),"")</f>
        <v/>
      </c>
      <c r="F359" s="178" t="str">
        <f ca="1">IFERROR(INDEX(INDIRECT(Auswahl!$O$14),MATCH($A359,INDIRECT(Auswahl!$P$14),0),MATCH(F$9,INDIRECT(Auswahl!$Q$14),0)),"")</f>
        <v/>
      </c>
      <c r="G359" s="179" t="str">
        <f ca="1">IFERROR(INDEX(INDIRECT(Auswahl!$O$14),MATCH($A359,INDIRECT(Auswahl!$P$14),0),MATCH(G$9,INDIRECT(Auswahl!$Q$14),0)),"")</f>
        <v/>
      </c>
    </row>
    <row r="360" spans="1:7" ht="11.65" hidden="1" customHeight="1" x14ac:dyDescent="0.2">
      <c r="A360" s="180" t="str">
        <f ca="1">IFERROR(INDEX(INDIRECT(Auswahl!$Q$12),ROW()-17,COLUMN()),"")</f>
        <v/>
      </c>
      <c r="B360" s="180" t="str">
        <f ca="1">IFERROR(INDEX(INDIRECT(Auswahl!$Q$12),ROW()-17,COLUMN()),"")</f>
        <v/>
      </c>
      <c r="C360" s="182" t="str">
        <f ca="1">IFERROR(INDEX(INDIRECT(Auswahl!$O$14),MATCH($A360,INDIRECT(Auswahl!$P$14),0),MATCH(C$9,INDIRECT(Auswahl!$Q$14),0)),"")</f>
        <v/>
      </c>
      <c r="D360" s="178" t="str">
        <f ca="1">IFERROR(INDEX(INDIRECT(Auswahl!$O$14),MATCH($A360,INDIRECT(Auswahl!$P$14),0),MATCH(D$9,INDIRECT(Auswahl!$Q$14),0)),"")</f>
        <v/>
      </c>
      <c r="E360" s="178" t="str">
        <f ca="1">IFERROR(INDEX(INDIRECT(Auswahl!$O$14),MATCH($A360,INDIRECT(Auswahl!$P$14),0),MATCH(E$9,INDIRECT(Auswahl!$Q$14),0)),"")</f>
        <v/>
      </c>
      <c r="F360" s="178" t="str">
        <f ca="1">IFERROR(INDEX(INDIRECT(Auswahl!$O$14),MATCH($A360,INDIRECT(Auswahl!$P$14),0),MATCH(F$9,INDIRECT(Auswahl!$Q$14),0)),"")</f>
        <v/>
      </c>
      <c r="G360" s="179" t="str">
        <f ca="1">IFERROR(INDEX(INDIRECT(Auswahl!$O$14),MATCH($A360,INDIRECT(Auswahl!$P$14),0),MATCH(G$9,INDIRECT(Auswahl!$Q$14),0)),"")</f>
        <v/>
      </c>
    </row>
    <row r="361" spans="1:7" ht="11.65" hidden="1" customHeight="1" x14ac:dyDescent="0.2">
      <c r="A361" s="180" t="str">
        <f ca="1">IFERROR(INDEX(INDIRECT(Auswahl!$Q$12),ROW()-17,COLUMN()),"")</f>
        <v/>
      </c>
      <c r="B361" s="180" t="str">
        <f ca="1">IFERROR(INDEX(INDIRECT(Auswahl!$Q$12),ROW()-17,COLUMN()),"")</f>
        <v/>
      </c>
      <c r="C361" s="182" t="str">
        <f ca="1">IFERROR(INDEX(INDIRECT(Auswahl!$O$14),MATCH($A361,INDIRECT(Auswahl!$P$14),0),MATCH(C$9,INDIRECT(Auswahl!$Q$14),0)),"")</f>
        <v/>
      </c>
      <c r="D361" s="178" t="str">
        <f ca="1">IFERROR(INDEX(INDIRECT(Auswahl!$O$14),MATCH($A361,INDIRECT(Auswahl!$P$14),0),MATCH(D$9,INDIRECT(Auswahl!$Q$14),0)),"")</f>
        <v/>
      </c>
      <c r="E361" s="178" t="str">
        <f ca="1">IFERROR(INDEX(INDIRECT(Auswahl!$O$14),MATCH($A361,INDIRECT(Auswahl!$P$14),0),MATCH(E$9,INDIRECT(Auswahl!$Q$14),0)),"")</f>
        <v/>
      </c>
      <c r="F361" s="178" t="str">
        <f ca="1">IFERROR(INDEX(INDIRECT(Auswahl!$O$14),MATCH($A361,INDIRECT(Auswahl!$P$14),0),MATCH(F$9,INDIRECT(Auswahl!$Q$14),0)),"")</f>
        <v/>
      </c>
      <c r="G361" s="179" t="str">
        <f ca="1">IFERROR(INDEX(INDIRECT(Auswahl!$O$14),MATCH($A361,INDIRECT(Auswahl!$P$14),0),MATCH(G$9,INDIRECT(Auswahl!$Q$14),0)),"")</f>
        <v/>
      </c>
    </row>
    <row r="362" spans="1:7" ht="11.65" hidden="1" customHeight="1" x14ac:dyDescent="0.2">
      <c r="A362" s="180" t="str">
        <f ca="1">IFERROR(INDEX(INDIRECT(Auswahl!$Q$12),ROW()-17,COLUMN()),"")</f>
        <v/>
      </c>
      <c r="B362" s="180" t="str">
        <f ca="1">IFERROR(INDEX(INDIRECT(Auswahl!$Q$12),ROW()-17,COLUMN()),"")</f>
        <v/>
      </c>
      <c r="C362" s="182" t="str">
        <f ca="1">IFERROR(INDEX(INDIRECT(Auswahl!$O$14),MATCH($A362,INDIRECT(Auswahl!$P$14),0),MATCH(C$9,INDIRECT(Auswahl!$Q$14),0)),"")</f>
        <v/>
      </c>
      <c r="D362" s="178" t="str">
        <f ca="1">IFERROR(INDEX(INDIRECT(Auswahl!$O$14),MATCH($A362,INDIRECT(Auswahl!$P$14),0),MATCH(D$9,INDIRECT(Auswahl!$Q$14),0)),"")</f>
        <v/>
      </c>
      <c r="E362" s="178" t="str">
        <f ca="1">IFERROR(INDEX(INDIRECT(Auswahl!$O$14),MATCH($A362,INDIRECT(Auswahl!$P$14),0),MATCH(E$9,INDIRECT(Auswahl!$Q$14),0)),"")</f>
        <v/>
      </c>
      <c r="F362" s="178" t="str">
        <f ca="1">IFERROR(INDEX(INDIRECT(Auswahl!$O$14),MATCH($A362,INDIRECT(Auswahl!$P$14),0),MATCH(F$9,INDIRECT(Auswahl!$Q$14),0)),"")</f>
        <v/>
      </c>
      <c r="G362" s="179" t="str">
        <f ca="1">IFERROR(INDEX(INDIRECT(Auswahl!$O$14),MATCH($A362,INDIRECT(Auswahl!$P$14),0),MATCH(G$9,INDIRECT(Auswahl!$Q$14),0)),"")</f>
        <v/>
      </c>
    </row>
    <row r="363" spans="1:7" ht="11.65" hidden="1" customHeight="1" x14ac:dyDescent="0.2">
      <c r="A363" s="180" t="str">
        <f ca="1">IFERROR(INDEX(INDIRECT(Auswahl!$Q$12),ROW()-17,COLUMN()),"")</f>
        <v/>
      </c>
      <c r="B363" s="180" t="str">
        <f ca="1">IFERROR(INDEX(INDIRECT(Auswahl!$Q$12),ROW()-17,COLUMN()),"")</f>
        <v/>
      </c>
      <c r="C363" s="182" t="str">
        <f ca="1">IFERROR(INDEX(INDIRECT(Auswahl!$O$14),MATCH($A363,INDIRECT(Auswahl!$P$14),0),MATCH(C$9,INDIRECT(Auswahl!$Q$14),0)),"")</f>
        <v/>
      </c>
      <c r="D363" s="178" t="str">
        <f ca="1">IFERROR(INDEX(INDIRECT(Auswahl!$O$14),MATCH($A363,INDIRECT(Auswahl!$P$14),0),MATCH(D$9,INDIRECT(Auswahl!$Q$14),0)),"")</f>
        <v/>
      </c>
      <c r="E363" s="178" t="str">
        <f ca="1">IFERROR(INDEX(INDIRECT(Auswahl!$O$14),MATCH($A363,INDIRECT(Auswahl!$P$14),0),MATCH(E$9,INDIRECT(Auswahl!$Q$14),0)),"")</f>
        <v/>
      </c>
      <c r="F363" s="178" t="str">
        <f ca="1">IFERROR(INDEX(INDIRECT(Auswahl!$O$14),MATCH($A363,INDIRECT(Auswahl!$P$14),0),MATCH(F$9,INDIRECT(Auswahl!$Q$14),0)),"")</f>
        <v/>
      </c>
      <c r="G363" s="179" t="str">
        <f ca="1">IFERROR(INDEX(INDIRECT(Auswahl!$O$14),MATCH($A363,INDIRECT(Auswahl!$P$14),0),MATCH(G$9,INDIRECT(Auswahl!$Q$14),0)),"")</f>
        <v/>
      </c>
    </row>
    <row r="364" spans="1:7" ht="11.65" hidden="1" customHeight="1" x14ac:dyDescent="0.2">
      <c r="A364" s="180" t="str">
        <f ca="1">IFERROR(INDEX(INDIRECT(Auswahl!$Q$12),ROW()-17,COLUMN()),"")</f>
        <v/>
      </c>
      <c r="B364" s="180" t="str">
        <f ca="1">IFERROR(INDEX(INDIRECT(Auswahl!$Q$12),ROW()-17,COLUMN()),"")</f>
        <v/>
      </c>
      <c r="C364" s="182" t="str">
        <f ca="1">IFERROR(INDEX(INDIRECT(Auswahl!$O$14),MATCH($A364,INDIRECT(Auswahl!$P$14),0),MATCH(C$9,INDIRECT(Auswahl!$Q$14),0)),"")</f>
        <v/>
      </c>
      <c r="D364" s="178" t="str">
        <f ca="1">IFERROR(INDEX(INDIRECT(Auswahl!$O$14),MATCH($A364,INDIRECT(Auswahl!$P$14),0),MATCH(D$9,INDIRECT(Auswahl!$Q$14),0)),"")</f>
        <v/>
      </c>
      <c r="E364" s="178" t="str">
        <f ca="1">IFERROR(INDEX(INDIRECT(Auswahl!$O$14),MATCH($A364,INDIRECT(Auswahl!$P$14),0),MATCH(E$9,INDIRECT(Auswahl!$Q$14),0)),"")</f>
        <v/>
      </c>
      <c r="F364" s="178" t="str">
        <f ca="1">IFERROR(INDEX(INDIRECT(Auswahl!$O$14),MATCH($A364,INDIRECT(Auswahl!$P$14),0),MATCH(F$9,INDIRECT(Auswahl!$Q$14),0)),"")</f>
        <v/>
      </c>
      <c r="G364" s="179" t="str">
        <f ca="1">IFERROR(INDEX(INDIRECT(Auswahl!$O$14),MATCH($A364,INDIRECT(Auswahl!$P$14),0),MATCH(G$9,INDIRECT(Auswahl!$Q$14),0)),"")</f>
        <v/>
      </c>
    </row>
    <row r="365" spans="1:7" ht="11.65" hidden="1" customHeight="1" x14ac:dyDescent="0.2">
      <c r="A365" s="180" t="str">
        <f ca="1">IFERROR(INDEX(INDIRECT(Auswahl!$Q$12),ROW()-17,COLUMN()),"")</f>
        <v/>
      </c>
      <c r="B365" s="180" t="str">
        <f ca="1">IFERROR(INDEX(INDIRECT(Auswahl!$Q$12),ROW()-17,COLUMN()),"")</f>
        <v/>
      </c>
      <c r="C365" s="182" t="str">
        <f ca="1">IFERROR(INDEX(INDIRECT(Auswahl!$O$14),MATCH($A365,INDIRECT(Auswahl!$P$14),0),MATCH(C$9,INDIRECT(Auswahl!$Q$14),0)),"")</f>
        <v/>
      </c>
      <c r="D365" s="178" t="str">
        <f ca="1">IFERROR(INDEX(INDIRECT(Auswahl!$O$14),MATCH($A365,INDIRECT(Auswahl!$P$14),0),MATCH(D$9,INDIRECT(Auswahl!$Q$14),0)),"")</f>
        <v/>
      </c>
      <c r="E365" s="178" t="str">
        <f ca="1">IFERROR(INDEX(INDIRECT(Auswahl!$O$14),MATCH($A365,INDIRECT(Auswahl!$P$14),0),MATCH(E$9,INDIRECT(Auswahl!$Q$14),0)),"")</f>
        <v/>
      </c>
      <c r="F365" s="178" t="str">
        <f ca="1">IFERROR(INDEX(INDIRECT(Auswahl!$O$14),MATCH($A365,INDIRECT(Auswahl!$P$14),0),MATCH(F$9,INDIRECT(Auswahl!$Q$14),0)),"")</f>
        <v/>
      </c>
      <c r="G365" s="179" t="str">
        <f ca="1">IFERROR(INDEX(INDIRECT(Auswahl!$O$14),MATCH($A365,INDIRECT(Auswahl!$P$14),0),MATCH(G$9,INDIRECT(Auswahl!$Q$14),0)),"")</f>
        <v/>
      </c>
    </row>
    <row r="366" spans="1:7" ht="11.65" hidden="1" customHeight="1" x14ac:dyDescent="0.2">
      <c r="A366" s="180" t="str">
        <f ca="1">IFERROR(INDEX(INDIRECT(Auswahl!$Q$12),ROW()-17,COLUMN()),"")</f>
        <v/>
      </c>
      <c r="B366" s="180" t="str">
        <f ca="1">IFERROR(INDEX(INDIRECT(Auswahl!$Q$12),ROW()-17,COLUMN()),"")</f>
        <v/>
      </c>
      <c r="C366" s="182" t="str">
        <f ca="1">IFERROR(INDEX(INDIRECT(Auswahl!$O$14),MATCH($A366,INDIRECT(Auswahl!$P$14),0),MATCH(C$9,INDIRECT(Auswahl!$Q$14),0)),"")</f>
        <v/>
      </c>
      <c r="D366" s="178" t="str">
        <f ca="1">IFERROR(INDEX(INDIRECT(Auswahl!$O$14),MATCH($A366,INDIRECT(Auswahl!$P$14),0),MATCH(D$9,INDIRECT(Auswahl!$Q$14),0)),"")</f>
        <v/>
      </c>
      <c r="E366" s="178" t="str">
        <f ca="1">IFERROR(INDEX(INDIRECT(Auswahl!$O$14),MATCH($A366,INDIRECT(Auswahl!$P$14),0),MATCH(E$9,INDIRECT(Auswahl!$Q$14),0)),"")</f>
        <v/>
      </c>
      <c r="F366" s="178" t="str">
        <f ca="1">IFERROR(INDEX(INDIRECT(Auswahl!$O$14),MATCH($A366,INDIRECT(Auswahl!$P$14),0),MATCH(F$9,INDIRECT(Auswahl!$Q$14),0)),"")</f>
        <v/>
      </c>
      <c r="G366" s="179" t="str">
        <f ca="1">IFERROR(INDEX(INDIRECT(Auswahl!$O$14),MATCH($A366,INDIRECT(Auswahl!$P$14),0),MATCH(G$9,INDIRECT(Auswahl!$Q$14),0)),"")</f>
        <v/>
      </c>
    </row>
    <row r="367" spans="1:7" ht="11.65" hidden="1" customHeight="1" x14ac:dyDescent="0.2">
      <c r="A367" s="180" t="str">
        <f ca="1">IFERROR(INDEX(INDIRECT(Auswahl!$Q$12),ROW()-17,COLUMN()),"")</f>
        <v/>
      </c>
      <c r="B367" s="180" t="str">
        <f ca="1">IFERROR(INDEX(INDIRECT(Auswahl!$Q$12),ROW()-17,COLUMN()),"")</f>
        <v/>
      </c>
      <c r="C367" s="182" t="str">
        <f ca="1">IFERROR(INDEX(INDIRECT(Auswahl!$O$14),MATCH($A367,INDIRECT(Auswahl!$P$14),0),MATCH(C$9,INDIRECT(Auswahl!$Q$14),0)),"")</f>
        <v/>
      </c>
      <c r="D367" s="178" t="str">
        <f ca="1">IFERROR(INDEX(INDIRECT(Auswahl!$O$14),MATCH($A367,INDIRECT(Auswahl!$P$14),0),MATCH(D$9,INDIRECT(Auswahl!$Q$14),0)),"")</f>
        <v/>
      </c>
      <c r="E367" s="178" t="str">
        <f ca="1">IFERROR(INDEX(INDIRECT(Auswahl!$O$14),MATCH($A367,INDIRECT(Auswahl!$P$14),0),MATCH(E$9,INDIRECT(Auswahl!$Q$14),0)),"")</f>
        <v/>
      </c>
      <c r="F367" s="178" t="str">
        <f ca="1">IFERROR(INDEX(INDIRECT(Auswahl!$O$14),MATCH($A367,INDIRECT(Auswahl!$P$14),0),MATCH(F$9,INDIRECT(Auswahl!$Q$14),0)),"")</f>
        <v/>
      </c>
      <c r="G367" s="179" t="str">
        <f ca="1">IFERROR(INDEX(INDIRECT(Auswahl!$O$14),MATCH($A367,INDIRECT(Auswahl!$P$14),0),MATCH(G$9,INDIRECT(Auswahl!$Q$14),0)),"")</f>
        <v/>
      </c>
    </row>
    <row r="368" spans="1:7" ht="11.65" hidden="1" customHeight="1" x14ac:dyDescent="0.2">
      <c r="A368" s="180" t="str">
        <f ca="1">IFERROR(INDEX(INDIRECT(Auswahl!$Q$12),ROW()-17,COLUMN()),"")</f>
        <v/>
      </c>
      <c r="B368" s="180" t="str">
        <f ca="1">IFERROR(INDEX(INDIRECT(Auswahl!$Q$12),ROW()-17,COLUMN()),"")</f>
        <v/>
      </c>
      <c r="C368" s="182" t="str">
        <f ca="1">IFERROR(INDEX(INDIRECT(Auswahl!$O$14),MATCH($A368,INDIRECT(Auswahl!$P$14),0),MATCH(C$9,INDIRECT(Auswahl!$Q$14),0)),"")</f>
        <v/>
      </c>
      <c r="D368" s="178" t="str">
        <f ca="1">IFERROR(INDEX(INDIRECT(Auswahl!$O$14),MATCH($A368,INDIRECT(Auswahl!$P$14),0),MATCH(D$9,INDIRECT(Auswahl!$Q$14),0)),"")</f>
        <v/>
      </c>
      <c r="E368" s="178" t="str">
        <f ca="1">IFERROR(INDEX(INDIRECT(Auswahl!$O$14),MATCH($A368,INDIRECT(Auswahl!$P$14),0),MATCH(E$9,INDIRECT(Auswahl!$Q$14),0)),"")</f>
        <v/>
      </c>
      <c r="F368" s="178" t="str">
        <f ca="1">IFERROR(INDEX(INDIRECT(Auswahl!$O$14),MATCH($A368,INDIRECT(Auswahl!$P$14),0),MATCH(F$9,INDIRECT(Auswahl!$Q$14),0)),"")</f>
        <v/>
      </c>
      <c r="G368" s="179" t="str">
        <f ca="1">IFERROR(INDEX(INDIRECT(Auswahl!$O$14),MATCH($A368,INDIRECT(Auswahl!$P$14),0),MATCH(G$9,INDIRECT(Auswahl!$Q$14),0)),"")</f>
        <v/>
      </c>
    </row>
    <row r="369" spans="1:7" ht="11.65" hidden="1" customHeight="1" x14ac:dyDescent="0.2">
      <c r="A369" s="180" t="str">
        <f ca="1">IFERROR(INDEX(INDIRECT(Auswahl!$Q$12),ROW()-17,COLUMN()),"")</f>
        <v/>
      </c>
      <c r="B369" s="180" t="str">
        <f ca="1">IFERROR(INDEX(INDIRECT(Auswahl!$Q$12),ROW()-17,COLUMN()),"")</f>
        <v/>
      </c>
      <c r="C369" s="182" t="str">
        <f ca="1">IFERROR(INDEX(INDIRECT(Auswahl!$O$14),MATCH($A369,INDIRECT(Auswahl!$P$14),0),MATCH(C$9,INDIRECT(Auswahl!$Q$14),0)),"")</f>
        <v/>
      </c>
      <c r="D369" s="178" t="str">
        <f ca="1">IFERROR(INDEX(INDIRECT(Auswahl!$O$14),MATCH($A369,INDIRECT(Auswahl!$P$14),0),MATCH(D$9,INDIRECT(Auswahl!$Q$14),0)),"")</f>
        <v/>
      </c>
      <c r="E369" s="178" t="str">
        <f ca="1">IFERROR(INDEX(INDIRECT(Auswahl!$O$14),MATCH($A369,INDIRECT(Auswahl!$P$14),0),MATCH(E$9,INDIRECT(Auswahl!$Q$14),0)),"")</f>
        <v/>
      </c>
      <c r="F369" s="178" t="str">
        <f ca="1">IFERROR(INDEX(INDIRECT(Auswahl!$O$14),MATCH($A369,INDIRECT(Auswahl!$P$14),0),MATCH(F$9,INDIRECT(Auswahl!$Q$14),0)),"")</f>
        <v/>
      </c>
      <c r="G369" s="179" t="str">
        <f ca="1">IFERROR(INDEX(INDIRECT(Auswahl!$O$14),MATCH($A369,INDIRECT(Auswahl!$P$14),0),MATCH(G$9,INDIRECT(Auswahl!$Q$14),0)),"")</f>
        <v/>
      </c>
    </row>
    <row r="370" spans="1:7" ht="11.65" hidden="1" customHeight="1" x14ac:dyDescent="0.2">
      <c r="A370" s="180" t="str">
        <f ca="1">IFERROR(INDEX(INDIRECT(Auswahl!$Q$12),ROW()-17,COLUMN()),"")</f>
        <v/>
      </c>
      <c r="B370" s="180" t="str">
        <f ca="1">IFERROR(INDEX(INDIRECT(Auswahl!$Q$12),ROW()-17,COLUMN()),"")</f>
        <v/>
      </c>
      <c r="C370" s="182" t="str">
        <f ca="1">IFERROR(INDEX(INDIRECT(Auswahl!$O$14),MATCH($A370,INDIRECT(Auswahl!$P$14),0),MATCH(C$9,INDIRECT(Auswahl!$Q$14),0)),"")</f>
        <v/>
      </c>
      <c r="D370" s="178" t="str">
        <f ca="1">IFERROR(INDEX(INDIRECT(Auswahl!$O$14),MATCH($A370,INDIRECT(Auswahl!$P$14),0),MATCH(D$9,INDIRECT(Auswahl!$Q$14),0)),"")</f>
        <v/>
      </c>
      <c r="E370" s="178" t="str">
        <f ca="1">IFERROR(INDEX(INDIRECT(Auswahl!$O$14),MATCH($A370,INDIRECT(Auswahl!$P$14),0),MATCH(E$9,INDIRECT(Auswahl!$Q$14),0)),"")</f>
        <v/>
      </c>
      <c r="F370" s="178" t="str">
        <f ca="1">IFERROR(INDEX(INDIRECT(Auswahl!$O$14),MATCH($A370,INDIRECT(Auswahl!$P$14),0),MATCH(F$9,INDIRECT(Auswahl!$Q$14),0)),"")</f>
        <v/>
      </c>
      <c r="G370" s="179" t="str">
        <f ca="1">IFERROR(INDEX(INDIRECT(Auswahl!$O$14),MATCH($A370,INDIRECT(Auswahl!$P$14),0),MATCH(G$9,INDIRECT(Auswahl!$Q$14),0)),"")</f>
        <v/>
      </c>
    </row>
    <row r="371" spans="1:7" ht="11.65" hidden="1" customHeight="1" x14ac:dyDescent="0.2">
      <c r="A371" s="180" t="str">
        <f ca="1">IFERROR(INDEX(INDIRECT(Auswahl!$Q$12),ROW()-17,COLUMN()),"")</f>
        <v/>
      </c>
      <c r="B371" s="180" t="str">
        <f ca="1">IFERROR(INDEX(INDIRECT(Auswahl!$Q$12),ROW()-17,COLUMN()),"")</f>
        <v/>
      </c>
      <c r="C371" s="182" t="str">
        <f ca="1">IFERROR(INDEX(INDIRECT(Auswahl!$O$14),MATCH($A371,INDIRECT(Auswahl!$P$14),0),MATCH(C$9,INDIRECT(Auswahl!$Q$14),0)),"")</f>
        <v/>
      </c>
      <c r="D371" s="178" t="str">
        <f ca="1">IFERROR(INDEX(INDIRECT(Auswahl!$O$14),MATCH($A371,INDIRECT(Auswahl!$P$14),0),MATCH(D$9,INDIRECT(Auswahl!$Q$14),0)),"")</f>
        <v/>
      </c>
      <c r="E371" s="178" t="str">
        <f ca="1">IFERROR(INDEX(INDIRECT(Auswahl!$O$14),MATCH($A371,INDIRECT(Auswahl!$P$14),0),MATCH(E$9,INDIRECT(Auswahl!$Q$14),0)),"")</f>
        <v/>
      </c>
      <c r="F371" s="178" t="str">
        <f ca="1">IFERROR(INDEX(INDIRECT(Auswahl!$O$14),MATCH($A371,INDIRECT(Auswahl!$P$14),0),MATCH(F$9,INDIRECT(Auswahl!$Q$14),0)),"")</f>
        <v/>
      </c>
      <c r="G371" s="179" t="str">
        <f ca="1">IFERROR(INDEX(INDIRECT(Auswahl!$O$14),MATCH($A371,INDIRECT(Auswahl!$P$14),0),MATCH(G$9,INDIRECT(Auswahl!$Q$14),0)),"")</f>
        <v/>
      </c>
    </row>
    <row r="372" spans="1:7" ht="11.65" hidden="1" customHeight="1" x14ac:dyDescent="0.2">
      <c r="A372" s="180" t="str">
        <f ca="1">IFERROR(INDEX(INDIRECT(Auswahl!$Q$12),ROW()-17,COLUMN()),"")</f>
        <v/>
      </c>
      <c r="B372" s="180" t="str">
        <f ca="1">IFERROR(INDEX(INDIRECT(Auswahl!$Q$12),ROW()-17,COLUMN()),"")</f>
        <v/>
      </c>
      <c r="C372" s="182" t="str">
        <f ca="1">IFERROR(INDEX(INDIRECT(Auswahl!$O$14),MATCH($A372,INDIRECT(Auswahl!$P$14),0),MATCH(C$9,INDIRECT(Auswahl!$Q$14),0)),"")</f>
        <v/>
      </c>
      <c r="D372" s="178" t="str">
        <f ca="1">IFERROR(INDEX(INDIRECT(Auswahl!$O$14),MATCH($A372,INDIRECT(Auswahl!$P$14),0),MATCH(D$9,INDIRECT(Auswahl!$Q$14),0)),"")</f>
        <v/>
      </c>
      <c r="E372" s="178" t="str">
        <f ca="1">IFERROR(INDEX(INDIRECT(Auswahl!$O$14),MATCH($A372,INDIRECT(Auswahl!$P$14),0),MATCH(E$9,INDIRECT(Auswahl!$Q$14),0)),"")</f>
        <v/>
      </c>
      <c r="F372" s="178" t="str">
        <f ca="1">IFERROR(INDEX(INDIRECT(Auswahl!$O$14),MATCH($A372,INDIRECT(Auswahl!$P$14),0),MATCH(F$9,INDIRECT(Auswahl!$Q$14),0)),"")</f>
        <v/>
      </c>
      <c r="G372" s="179" t="str">
        <f ca="1">IFERROR(INDEX(INDIRECT(Auswahl!$O$14),MATCH($A372,INDIRECT(Auswahl!$P$14),0),MATCH(G$9,INDIRECT(Auswahl!$Q$14),0)),"")</f>
        <v/>
      </c>
    </row>
    <row r="373" spans="1:7" ht="11.65" hidden="1" customHeight="1" x14ac:dyDescent="0.2">
      <c r="A373" s="180" t="str">
        <f ca="1">IFERROR(INDEX(INDIRECT(Auswahl!$Q$12),ROW()-17,COLUMN()),"")</f>
        <v/>
      </c>
      <c r="B373" s="180" t="str">
        <f ca="1">IFERROR(INDEX(INDIRECT(Auswahl!$Q$12),ROW()-17,COLUMN()),"")</f>
        <v/>
      </c>
      <c r="C373" s="182" t="str">
        <f ca="1">IFERROR(INDEX(INDIRECT(Auswahl!$O$14),MATCH($A373,INDIRECT(Auswahl!$P$14),0),MATCH(C$9,INDIRECT(Auswahl!$Q$14),0)),"")</f>
        <v/>
      </c>
      <c r="D373" s="178" t="str">
        <f ca="1">IFERROR(INDEX(INDIRECT(Auswahl!$O$14),MATCH($A373,INDIRECT(Auswahl!$P$14),0),MATCH(D$9,INDIRECT(Auswahl!$Q$14),0)),"")</f>
        <v/>
      </c>
      <c r="E373" s="178" t="str">
        <f ca="1">IFERROR(INDEX(INDIRECT(Auswahl!$O$14),MATCH($A373,INDIRECT(Auswahl!$P$14),0),MATCH(E$9,INDIRECT(Auswahl!$Q$14),0)),"")</f>
        <v/>
      </c>
      <c r="F373" s="178" t="str">
        <f ca="1">IFERROR(INDEX(INDIRECT(Auswahl!$O$14),MATCH($A373,INDIRECT(Auswahl!$P$14),0),MATCH(F$9,INDIRECT(Auswahl!$Q$14),0)),"")</f>
        <v/>
      </c>
      <c r="G373" s="179" t="str">
        <f ca="1">IFERROR(INDEX(INDIRECT(Auswahl!$O$14),MATCH($A373,INDIRECT(Auswahl!$P$14),0),MATCH(G$9,INDIRECT(Auswahl!$Q$14),0)),"")</f>
        <v/>
      </c>
    </row>
    <row r="374" spans="1:7" ht="11.65" hidden="1" customHeight="1" x14ac:dyDescent="0.2">
      <c r="A374" s="180" t="str">
        <f ca="1">IFERROR(INDEX(INDIRECT(Auswahl!$Q$12),ROW()-17,COLUMN()),"")</f>
        <v/>
      </c>
      <c r="B374" s="180" t="str">
        <f ca="1">IFERROR(INDEX(INDIRECT(Auswahl!$Q$12),ROW()-17,COLUMN()),"")</f>
        <v/>
      </c>
      <c r="C374" s="182" t="str">
        <f ca="1">IFERROR(INDEX(INDIRECT(Auswahl!$O$14),MATCH($A374,INDIRECT(Auswahl!$P$14),0),MATCH(C$9,INDIRECT(Auswahl!$Q$14),0)),"")</f>
        <v/>
      </c>
      <c r="D374" s="178" t="str">
        <f ca="1">IFERROR(INDEX(INDIRECT(Auswahl!$O$14),MATCH($A374,INDIRECT(Auswahl!$P$14),0),MATCH(D$9,INDIRECT(Auswahl!$Q$14),0)),"")</f>
        <v/>
      </c>
      <c r="E374" s="178" t="str">
        <f ca="1">IFERROR(INDEX(INDIRECT(Auswahl!$O$14),MATCH($A374,INDIRECT(Auswahl!$P$14),0),MATCH(E$9,INDIRECT(Auswahl!$Q$14),0)),"")</f>
        <v/>
      </c>
      <c r="F374" s="178" t="str">
        <f ca="1">IFERROR(INDEX(INDIRECT(Auswahl!$O$14),MATCH($A374,INDIRECT(Auswahl!$P$14),0),MATCH(F$9,INDIRECT(Auswahl!$Q$14),0)),"")</f>
        <v/>
      </c>
      <c r="G374" s="179" t="str">
        <f ca="1">IFERROR(INDEX(INDIRECT(Auswahl!$O$14),MATCH($A374,INDIRECT(Auswahl!$P$14),0),MATCH(G$9,INDIRECT(Auswahl!$Q$14),0)),"")</f>
        <v/>
      </c>
    </row>
    <row r="375" spans="1:7" ht="11.65" hidden="1" customHeight="1" x14ac:dyDescent="0.2">
      <c r="A375" s="180" t="str">
        <f ca="1">IFERROR(INDEX(INDIRECT(Auswahl!$Q$12),ROW()-17,COLUMN()),"")</f>
        <v/>
      </c>
      <c r="B375" s="180" t="str">
        <f ca="1">IFERROR(INDEX(INDIRECT(Auswahl!$Q$12),ROW()-17,COLUMN()),"")</f>
        <v/>
      </c>
      <c r="C375" s="182" t="str">
        <f ca="1">IFERROR(INDEX(INDIRECT(Auswahl!$O$14),MATCH($A375,INDIRECT(Auswahl!$P$14),0),MATCH(C$9,INDIRECT(Auswahl!$Q$14),0)),"")</f>
        <v/>
      </c>
      <c r="D375" s="178" t="str">
        <f ca="1">IFERROR(INDEX(INDIRECT(Auswahl!$O$14),MATCH($A375,INDIRECT(Auswahl!$P$14),0),MATCH(D$9,INDIRECT(Auswahl!$Q$14),0)),"")</f>
        <v/>
      </c>
      <c r="E375" s="178" t="str">
        <f ca="1">IFERROR(INDEX(INDIRECT(Auswahl!$O$14),MATCH($A375,INDIRECT(Auswahl!$P$14),0),MATCH(E$9,INDIRECT(Auswahl!$Q$14),0)),"")</f>
        <v/>
      </c>
      <c r="F375" s="178" t="str">
        <f ca="1">IFERROR(INDEX(INDIRECT(Auswahl!$O$14),MATCH($A375,INDIRECT(Auswahl!$P$14),0),MATCH(F$9,INDIRECT(Auswahl!$Q$14),0)),"")</f>
        <v/>
      </c>
      <c r="G375" s="179" t="str">
        <f ca="1">IFERROR(INDEX(INDIRECT(Auswahl!$O$14),MATCH($A375,INDIRECT(Auswahl!$P$14),0),MATCH(G$9,INDIRECT(Auswahl!$Q$14),0)),"")</f>
        <v/>
      </c>
    </row>
    <row r="376" spans="1:7" ht="11.65" hidden="1" customHeight="1" x14ac:dyDescent="0.2">
      <c r="A376" s="180" t="str">
        <f ca="1">IFERROR(INDEX(INDIRECT(Auswahl!$Q$12),ROW()-17,COLUMN()),"")</f>
        <v/>
      </c>
      <c r="B376" s="180" t="str">
        <f ca="1">IFERROR(INDEX(INDIRECT(Auswahl!$Q$12),ROW()-17,COLUMN()),"")</f>
        <v/>
      </c>
      <c r="C376" s="182" t="str">
        <f ca="1">IFERROR(INDEX(INDIRECT(Auswahl!$O$14),MATCH($A376,INDIRECT(Auswahl!$P$14),0),MATCH(C$9,INDIRECT(Auswahl!$Q$14),0)),"")</f>
        <v/>
      </c>
      <c r="D376" s="178" t="str">
        <f ca="1">IFERROR(INDEX(INDIRECT(Auswahl!$O$14),MATCH($A376,INDIRECT(Auswahl!$P$14),0),MATCH(D$9,INDIRECT(Auswahl!$Q$14),0)),"")</f>
        <v/>
      </c>
      <c r="E376" s="178" t="str">
        <f ca="1">IFERROR(INDEX(INDIRECT(Auswahl!$O$14),MATCH($A376,INDIRECT(Auswahl!$P$14),0),MATCH(E$9,INDIRECT(Auswahl!$Q$14),0)),"")</f>
        <v/>
      </c>
      <c r="F376" s="178" t="str">
        <f ca="1">IFERROR(INDEX(INDIRECT(Auswahl!$O$14),MATCH($A376,INDIRECT(Auswahl!$P$14),0),MATCH(F$9,INDIRECT(Auswahl!$Q$14),0)),"")</f>
        <v/>
      </c>
      <c r="G376" s="179" t="str">
        <f ca="1">IFERROR(INDEX(INDIRECT(Auswahl!$O$14),MATCH($A376,INDIRECT(Auswahl!$P$14),0),MATCH(G$9,INDIRECT(Auswahl!$Q$14),0)),"")</f>
        <v/>
      </c>
    </row>
    <row r="377" spans="1:7" ht="11.65" hidden="1" customHeight="1" x14ac:dyDescent="0.2">
      <c r="A377" s="180" t="str">
        <f ca="1">IFERROR(INDEX(INDIRECT(Auswahl!$Q$12),ROW()-17,COLUMN()),"")</f>
        <v/>
      </c>
      <c r="B377" s="180" t="str">
        <f ca="1">IFERROR(INDEX(INDIRECT(Auswahl!$Q$12),ROW()-17,COLUMN()),"")</f>
        <v/>
      </c>
      <c r="C377" s="182" t="str">
        <f ca="1">IFERROR(INDEX(INDIRECT(Auswahl!$O$14),MATCH($A377,INDIRECT(Auswahl!$P$14),0),MATCH(C$9,INDIRECT(Auswahl!$Q$14),0)),"")</f>
        <v/>
      </c>
      <c r="D377" s="178" t="str">
        <f ca="1">IFERROR(INDEX(INDIRECT(Auswahl!$O$14),MATCH($A377,INDIRECT(Auswahl!$P$14),0),MATCH(D$9,INDIRECT(Auswahl!$Q$14),0)),"")</f>
        <v/>
      </c>
      <c r="E377" s="178" t="str">
        <f ca="1">IFERROR(INDEX(INDIRECT(Auswahl!$O$14),MATCH($A377,INDIRECT(Auswahl!$P$14),0),MATCH(E$9,INDIRECT(Auswahl!$Q$14),0)),"")</f>
        <v/>
      </c>
      <c r="F377" s="178" t="str">
        <f ca="1">IFERROR(INDEX(INDIRECT(Auswahl!$O$14),MATCH($A377,INDIRECT(Auswahl!$P$14),0),MATCH(F$9,INDIRECT(Auswahl!$Q$14),0)),"")</f>
        <v/>
      </c>
      <c r="G377" s="179" t="str">
        <f ca="1">IFERROR(INDEX(INDIRECT(Auswahl!$O$14),MATCH($A377,INDIRECT(Auswahl!$P$14),0),MATCH(G$9,INDIRECT(Auswahl!$Q$14),0)),"")</f>
        <v/>
      </c>
    </row>
    <row r="378" spans="1:7" ht="11.65" hidden="1" customHeight="1" x14ac:dyDescent="0.2">
      <c r="A378" s="180" t="str">
        <f ca="1">IFERROR(INDEX(INDIRECT(Auswahl!$Q$12),ROW()-17,COLUMN()),"")</f>
        <v/>
      </c>
      <c r="B378" s="180" t="str">
        <f ca="1">IFERROR(INDEX(INDIRECT(Auswahl!$Q$12),ROW()-17,COLUMN()),"")</f>
        <v/>
      </c>
      <c r="C378" s="182" t="str">
        <f ca="1">IFERROR(INDEX(INDIRECT(Auswahl!$O$14),MATCH($A378,INDIRECT(Auswahl!$P$14),0),MATCH(C$9,INDIRECT(Auswahl!$Q$14),0)),"")</f>
        <v/>
      </c>
      <c r="D378" s="178" t="str">
        <f ca="1">IFERROR(INDEX(INDIRECT(Auswahl!$O$14),MATCH($A378,INDIRECT(Auswahl!$P$14),0),MATCH(D$9,INDIRECT(Auswahl!$Q$14),0)),"")</f>
        <v/>
      </c>
      <c r="E378" s="178" t="str">
        <f ca="1">IFERROR(INDEX(INDIRECT(Auswahl!$O$14),MATCH($A378,INDIRECT(Auswahl!$P$14),0),MATCH(E$9,INDIRECT(Auswahl!$Q$14),0)),"")</f>
        <v/>
      </c>
      <c r="F378" s="178" t="str">
        <f ca="1">IFERROR(INDEX(INDIRECT(Auswahl!$O$14),MATCH($A378,INDIRECT(Auswahl!$P$14),0),MATCH(F$9,INDIRECT(Auswahl!$Q$14),0)),"")</f>
        <v/>
      </c>
      <c r="G378" s="179" t="str">
        <f ca="1">IFERROR(INDEX(INDIRECT(Auswahl!$O$14),MATCH($A378,INDIRECT(Auswahl!$P$14),0),MATCH(G$9,INDIRECT(Auswahl!$Q$14),0)),"")</f>
        <v/>
      </c>
    </row>
    <row r="379" spans="1:7" ht="11.65" hidden="1" customHeight="1" x14ac:dyDescent="0.2">
      <c r="A379" s="180" t="str">
        <f ca="1">IFERROR(INDEX(INDIRECT(Auswahl!$Q$12),ROW()-17,COLUMN()),"")</f>
        <v/>
      </c>
      <c r="B379" s="180" t="str">
        <f ca="1">IFERROR(INDEX(INDIRECT(Auswahl!$Q$12),ROW()-17,COLUMN()),"")</f>
        <v/>
      </c>
      <c r="C379" s="182" t="str">
        <f ca="1">IFERROR(INDEX(INDIRECT(Auswahl!$O$14),MATCH($A379,INDIRECT(Auswahl!$P$14),0),MATCH(C$9,INDIRECT(Auswahl!$Q$14),0)),"")</f>
        <v/>
      </c>
      <c r="D379" s="178" t="str">
        <f ca="1">IFERROR(INDEX(INDIRECT(Auswahl!$O$14),MATCH($A379,INDIRECT(Auswahl!$P$14),0),MATCH(D$9,INDIRECT(Auswahl!$Q$14),0)),"")</f>
        <v/>
      </c>
      <c r="E379" s="178" t="str">
        <f ca="1">IFERROR(INDEX(INDIRECT(Auswahl!$O$14),MATCH($A379,INDIRECT(Auswahl!$P$14),0),MATCH(E$9,INDIRECT(Auswahl!$Q$14),0)),"")</f>
        <v/>
      </c>
      <c r="F379" s="178" t="str">
        <f ca="1">IFERROR(INDEX(INDIRECT(Auswahl!$O$14),MATCH($A379,INDIRECT(Auswahl!$P$14),0),MATCH(F$9,INDIRECT(Auswahl!$Q$14),0)),"")</f>
        <v/>
      </c>
      <c r="G379" s="179" t="str">
        <f ca="1">IFERROR(INDEX(INDIRECT(Auswahl!$O$14),MATCH($A379,INDIRECT(Auswahl!$P$14),0),MATCH(G$9,INDIRECT(Auswahl!$Q$14),0)),"")</f>
        <v/>
      </c>
    </row>
    <row r="380" spans="1:7" ht="11.65" hidden="1" customHeight="1" x14ac:dyDescent="0.2">
      <c r="A380" s="180" t="str">
        <f ca="1">IFERROR(INDEX(INDIRECT(Auswahl!$Q$12),ROW()-17,COLUMN()),"")</f>
        <v/>
      </c>
      <c r="B380" s="180" t="str">
        <f ca="1">IFERROR(INDEX(INDIRECT(Auswahl!$Q$12),ROW()-17,COLUMN()),"")</f>
        <v/>
      </c>
      <c r="C380" s="182" t="str">
        <f ca="1">IFERROR(INDEX(INDIRECT(Auswahl!$O$14),MATCH($A380,INDIRECT(Auswahl!$P$14),0),MATCH(C$9,INDIRECT(Auswahl!$Q$14),0)),"")</f>
        <v/>
      </c>
      <c r="D380" s="178" t="str">
        <f ca="1">IFERROR(INDEX(INDIRECT(Auswahl!$O$14),MATCH($A380,INDIRECT(Auswahl!$P$14),0),MATCH(D$9,INDIRECT(Auswahl!$Q$14),0)),"")</f>
        <v/>
      </c>
      <c r="E380" s="178" t="str">
        <f ca="1">IFERROR(INDEX(INDIRECT(Auswahl!$O$14),MATCH($A380,INDIRECT(Auswahl!$P$14),0),MATCH(E$9,INDIRECT(Auswahl!$Q$14),0)),"")</f>
        <v/>
      </c>
      <c r="F380" s="178" t="str">
        <f ca="1">IFERROR(INDEX(INDIRECT(Auswahl!$O$14),MATCH($A380,INDIRECT(Auswahl!$P$14),0),MATCH(F$9,INDIRECT(Auswahl!$Q$14),0)),"")</f>
        <v/>
      </c>
      <c r="G380" s="179" t="str">
        <f ca="1">IFERROR(INDEX(INDIRECT(Auswahl!$O$14),MATCH($A380,INDIRECT(Auswahl!$P$14),0),MATCH(G$9,INDIRECT(Auswahl!$Q$14),0)),"")</f>
        <v/>
      </c>
    </row>
    <row r="381" spans="1:7" ht="11.65" hidden="1" customHeight="1" x14ac:dyDescent="0.2">
      <c r="A381" s="180" t="str">
        <f ca="1">IFERROR(INDEX(INDIRECT(Auswahl!$Q$12),ROW()-17,COLUMN()),"")</f>
        <v/>
      </c>
      <c r="B381" s="180" t="str">
        <f ca="1">IFERROR(INDEX(INDIRECT(Auswahl!$Q$12),ROW()-17,COLUMN()),"")</f>
        <v/>
      </c>
      <c r="C381" s="182" t="str">
        <f ca="1">IFERROR(INDEX(INDIRECT(Auswahl!$O$14),MATCH($A381,INDIRECT(Auswahl!$P$14),0),MATCH(C$9,INDIRECT(Auswahl!$Q$14),0)),"")</f>
        <v/>
      </c>
      <c r="D381" s="178" t="str">
        <f ca="1">IFERROR(INDEX(INDIRECT(Auswahl!$O$14),MATCH($A381,INDIRECT(Auswahl!$P$14),0),MATCH(D$9,INDIRECT(Auswahl!$Q$14),0)),"")</f>
        <v/>
      </c>
      <c r="E381" s="178" t="str">
        <f ca="1">IFERROR(INDEX(INDIRECT(Auswahl!$O$14),MATCH($A381,INDIRECT(Auswahl!$P$14),0),MATCH(E$9,INDIRECT(Auswahl!$Q$14),0)),"")</f>
        <v/>
      </c>
      <c r="F381" s="178" t="str">
        <f ca="1">IFERROR(INDEX(INDIRECT(Auswahl!$O$14),MATCH($A381,INDIRECT(Auswahl!$P$14),0),MATCH(F$9,INDIRECT(Auswahl!$Q$14),0)),"")</f>
        <v/>
      </c>
      <c r="G381" s="179" t="str">
        <f ca="1">IFERROR(INDEX(INDIRECT(Auswahl!$O$14),MATCH($A381,INDIRECT(Auswahl!$P$14),0),MATCH(G$9,INDIRECT(Auswahl!$Q$14),0)),"")</f>
        <v/>
      </c>
    </row>
    <row r="382" spans="1:7" ht="11.65" hidden="1" customHeight="1" x14ac:dyDescent="0.2">
      <c r="A382" s="180" t="str">
        <f ca="1">IFERROR(INDEX(INDIRECT(Auswahl!$Q$12),ROW()-17,COLUMN()),"")</f>
        <v/>
      </c>
      <c r="B382" s="180" t="str">
        <f ca="1">IFERROR(INDEX(INDIRECT(Auswahl!$Q$12),ROW()-17,COLUMN()),"")</f>
        <v/>
      </c>
      <c r="C382" s="182" t="str">
        <f ca="1">IFERROR(INDEX(INDIRECT(Auswahl!$O$14),MATCH($A382,INDIRECT(Auswahl!$P$14),0),MATCH(C$9,INDIRECT(Auswahl!$Q$14),0)),"")</f>
        <v/>
      </c>
      <c r="D382" s="178" t="str">
        <f ca="1">IFERROR(INDEX(INDIRECT(Auswahl!$O$14),MATCH($A382,INDIRECT(Auswahl!$P$14),0),MATCH(D$9,INDIRECT(Auswahl!$Q$14),0)),"")</f>
        <v/>
      </c>
      <c r="E382" s="178" t="str">
        <f ca="1">IFERROR(INDEX(INDIRECT(Auswahl!$O$14),MATCH($A382,INDIRECT(Auswahl!$P$14),0),MATCH(E$9,INDIRECT(Auswahl!$Q$14),0)),"")</f>
        <v/>
      </c>
      <c r="F382" s="178" t="str">
        <f ca="1">IFERROR(INDEX(INDIRECT(Auswahl!$O$14),MATCH($A382,INDIRECT(Auswahl!$P$14),0),MATCH(F$9,INDIRECT(Auswahl!$Q$14),0)),"")</f>
        <v/>
      </c>
      <c r="G382" s="179" t="str">
        <f ca="1">IFERROR(INDEX(INDIRECT(Auswahl!$O$14),MATCH($A382,INDIRECT(Auswahl!$P$14),0),MATCH(G$9,INDIRECT(Auswahl!$Q$14),0)),"")</f>
        <v/>
      </c>
    </row>
    <row r="383" spans="1:7" ht="11.65" hidden="1" customHeight="1" x14ac:dyDescent="0.2">
      <c r="A383" s="180" t="str">
        <f ca="1">IFERROR(INDEX(INDIRECT(Auswahl!$Q$12),ROW()-17,COLUMN()),"")</f>
        <v/>
      </c>
      <c r="B383" s="180" t="str">
        <f ca="1">IFERROR(INDEX(INDIRECT(Auswahl!$Q$12),ROW()-17,COLUMN()),"")</f>
        <v/>
      </c>
      <c r="C383" s="182" t="str">
        <f ca="1">IFERROR(INDEX(INDIRECT(Auswahl!$O$14),MATCH($A383,INDIRECT(Auswahl!$P$14),0),MATCH(C$9,INDIRECT(Auswahl!$Q$14),0)),"")</f>
        <v/>
      </c>
      <c r="D383" s="178" t="str">
        <f ca="1">IFERROR(INDEX(INDIRECT(Auswahl!$O$14),MATCH($A383,INDIRECT(Auswahl!$P$14),0),MATCH(D$9,INDIRECT(Auswahl!$Q$14),0)),"")</f>
        <v/>
      </c>
      <c r="E383" s="178" t="str">
        <f ca="1">IFERROR(INDEX(INDIRECT(Auswahl!$O$14),MATCH($A383,INDIRECT(Auswahl!$P$14),0),MATCH(E$9,INDIRECT(Auswahl!$Q$14),0)),"")</f>
        <v/>
      </c>
      <c r="F383" s="178" t="str">
        <f ca="1">IFERROR(INDEX(INDIRECT(Auswahl!$O$14),MATCH($A383,INDIRECT(Auswahl!$P$14),0),MATCH(F$9,INDIRECT(Auswahl!$Q$14),0)),"")</f>
        <v/>
      </c>
      <c r="G383" s="179" t="str">
        <f ca="1">IFERROR(INDEX(INDIRECT(Auswahl!$O$14),MATCH($A383,INDIRECT(Auswahl!$P$14),0),MATCH(G$9,INDIRECT(Auswahl!$Q$14),0)),"")</f>
        <v/>
      </c>
    </row>
    <row r="384" spans="1:7" ht="11.65" hidden="1" customHeight="1" x14ac:dyDescent="0.2">
      <c r="A384" s="180" t="str">
        <f ca="1">IFERROR(INDEX(INDIRECT(Auswahl!$Q$12),ROW()-17,COLUMN()),"")</f>
        <v/>
      </c>
      <c r="B384" s="180" t="str">
        <f ca="1">IFERROR(INDEX(INDIRECT(Auswahl!$Q$12),ROW()-17,COLUMN()),"")</f>
        <v/>
      </c>
      <c r="C384" s="182" t="str">
        <f ca="1">IFERROR(INDEX(INDIRECT(Auswahl!$O$14),MATCH($A384,INDIRECT(Auswahl!$P$14),0),MATCH(C$9,INDIRECT(Auswahl!$Q$14),0)),"")</f>
        <v/>
      </c>
      <c r="D384" s="178" t="str">
        <f ca="1">IFERROR(INDEX(INDIRECT(Auswahl!$O$14),MATCH($A384,INDIRECT(Auswahl!$P$14),0),MATCH(D$9,INDIRECT(Auswahl!$Q$14),0)),"")</f>
        <v/>
      </c>
      <c r="E384" s="178" t="str">
        <f ca="1">IFERROR(INDEX(INDIRECT(Auswahl!$O$14),MATCH($A384,INDIRECT(Auswahl!$P$14),0),MATCH(E$9,INDIRECT(Auswahl!$Q$14),0)),"")</f>
        <v/>
      </c>
      <c r="F384" s="178" t="str">
        <f ca="1">IFERROR(INDEX(INDIRECT(Auswahl!$O$14),MATCH($A384,INDIRECT(Auswahl!$P$14),0),MATCH(F$9,INDIRECT(Auswahl!$Q$14),0)),"")</f>
        <v/>
      </c>
      <c r="G384" s="179" t="str">
        <f ca="1">IFERROR(INDEX(INDIRECT(Auswahl!$O$14),MATCH($A384,INDIRECT(Auswahl!$P$14),0),MATCH(G$9,INDIRECT(Auswahl!$Q$14),0)),"")</f>
        <v/>
      </c>
    </row>
    <row r="385" spans="1:7" ht="11.65" hidden="1" customHeight="1" x14ac:dyDescent="0.2">
      <c r="A385" s="180" t="str">
        <f ca="1">IFERROR(INDEX(INDIRECT(Auswahl!$Q$12),ROW()-17,COLUMN()),"")</f>
        <v/>
      </c>
      <c r="B385" s="180" t="str">
        <f ca="1">IFERROR(INDEX(INDIRECT(Auswahl!$Q$12),ROW()-17,COLUMN()),"")</f>
        <v/>
      </c>
      <c r="C385" s="182" t="str">
        <f ca="1">IFERROR(INDEX(INDIRECT(Auswahl!$O$14),MATCH($A385,INDIRECT(Auswahl!$P$14),0),MATCH(C$9,INDIRECT(Auswahl!$Q$14),0)),"")</f>
        <v/>
      </c>
      <c r="D385" s="178" t="str">
        <f ca="1">IFERROR(INDEX(INDIRECT(Auswahl!$O$14),MATCH($A385,INDIRECT(Auswahl!$P$14),0),MATCH(D$9,INDIRECT(Auswahl!$Q$14),0)),"")</f>
        <v/>
      </c>
      <c r="E385" s="178" t="str">
        <f ca="1">IFERROR(INDEX(INDIRECT(Auswahl!$O$14),MATCH($A385,INDIRECT(Auswahl!$P$14),0),MATCH(E$9,INDIRECT(Auswahl!$Q$14),0)),"")</f>
        <v/>
      </c>
      <c r="F385" s="178" t="str">
        <f ca="1">IFERROR(INDEX(INDIRECT(Auswahl!$O$14),MATCH($A385,INDIRECT(Auswahl!$P$14),0),MATCH(F$9,INDIRECT(Auswahl!$Q$14),0)),"")</f>
        <v/>
      </c>
      <c r="G385" s="179" t="str">
        <f ca="1">IFERROR(INDEX(INDIRECT(Auswahl!$O$14),MATCH($A385,INDIRECT(Auswahl!$P$14),0),MATCH(G$9,INDIRECT(Auswahl!$Q$14),0)),"")</f>
        <v/>
      </c>
    </row>
    <row r="386" spans="1:7" ht="11.65" hidden="1" customHeight="1" x14ac:dyDescent="0.2">
      <c r="A386" s="180" t="str">
        <f ca="1">IFERROR(INDEX(INDIRECT(Auswahl!$Q$12),ROW()-17,COLUMN()),"")</f>
        <v/>
      </c>
      <c r="B386" s="180" t="str">
        <f ca="1">IFERROR(INDEX(INDIRECT(Auswahl!$Q$12),ROW()-17,COLUMN()),"")</f>
        <v/>
      </c>
      <c r="C386" s="182" t="str">
        <f ca="1">IFERROR(INDEX(INDIRECT(Auswahl!$O$14),MATCH($A386,INDIRECT(Auswahl!$P$14),0),MATCH(C$9,INDIRECT(Auswahl!$Q$14),0)),"")</f>
        <v/>
      </c>
      <c r="D386" s="178" t="str">
        <f ca="1">IFERROR(INDEX(INDIRECT(Auswahl!$O$14),MATCH($A386,INDIRECT(Auswahl!$P$14),0),MATCH(D$9,INDIRECT(Auswahl!$Q$14),0)),"")</f>
        <v/>
      </c>
      <c r="E386" s="178" t="str">
        <f ca="1">IFERROR(INDEX(INDIRECT(Auswahl!$O$14),MATCH($A386,INDIRECT(Auswahl!$P$14),0),MATCH(E$9,INDIRECT(Auswahl!$Q$14),0)),"")</f>
        <v/>
      </c>
      <c r="F386" s="178" t="str">
        <f ca="1">IFERROR(INDEX(INDIRECT(Auswahl!$O$14),MATCH($A386,INDIRECT(Auswahl!$P$14),0),MATCH(F$9,INDIRECT(Auswahl!$Q$14),0)),"")</f>
        <v/>
      </c>
      <c r="G386" s="179" t="str">
        <f ca="1">IFERROR(INDEX(INDIRECT(Auswahl!$O$14),MATCH($A386,INDIRECT(Auswahl!$P$14),0),MATCH(G$9,INDIRECT(Auswahl!$Q$14),0)),"")</f>
        <v/>
      </c>
    </row>
    <row r="387" spans="1:7" ht="11.65" hidden="1" customHeight="1" x14ac:dyDescent="0.2">
      <c r="A387" s="180" t="str">
        <f ca="1">IFERROR(INDEX(INDIRECT(Auswahl!$Q$12),ROW()-17,COLUMN()),"")</f>
        <v/>
      </c>
      <c r="B387" s="180" t="str">
        <f ca="1">IFERROR(INDEX(INDIRECT(Auswahl!$Q$12),ROW()-17,COLUMN()),"")</f>
        <v/>
      </c>
      <c r="C387" s="182" t="str">
        <f ca="1">IFERROR(INDEX(INDIRECT(Auswahl!$O$14),MATCH($A387,INDIRECT(Auswahl!$P$14),0),MATCH(C$9,INDIRECT(Auswahl!$Q$14),0)),"")</f>
        <v/>
      </c>
      <c r="D387" s="178" t="str">
        <f ca="1">IFERROR(INDEX(INDIRECT(Auswahl!$O$14),MATCH($A387,INDIRECT(Auswahl!$P$14),0),MATCH(D$9,INDIRECT(Auswahl!$Q$14),0)),"")</f>
        <v/>
      </c>
      <c r="E387" s="178" t="str">
        <f ca="1">IFERROR(INDEX(INDIRECT(Auswahl!$O$14),MATCH($A387,INDIRECT(Auswahl!$P$14),0),MATCH(E$9,INDIRECT(Auswahl!$Q$14),0)),"")</f>
        <v/>
      </c>
      <c r="F387" s="178" t="str">
        <f ca="1">IFERROR(INDEX(INDIRECT(Auswahl!$O$14),MATCH($A387,INDIRECT(Auswahl!$P$14),0),MATCH(F$9,INDIRECT(Auswahl!$Q$14),0)),"")</f>
        <v/>
      </c>
      <c r="G387" s="179" t="str">
        <f ca="1">IFERROR(INDEX(INDIRECT(Auswahl!$O$14),MATCH($A387,INDIRECT(Auswahl!$P$14),0),MATCH(G$9,INDIRECT(Auswahl!$Q$14),0)),"")</f>
        <v/>
      </c>
    </row>
    <row r="388" spans="1:7" ht="11.65" hidden="1" customHeight="1" x14ac:dyDescent="0.2">
      <c r="A388" s="180" t="str">
        <f ca="1">IFERROR(INDEX(INDIRECT(Auswahl!$Q$12),ROW()-17,COLUMN()),"")</f>
        <v/>
      </c>
      <c r="B388" s="180" t="str">
        <f ca="1">IFERROR(INDEX(INDIRECT(Auswahl!$Q$12),ROW()-17,COLUMN()),"")</f>
        <v/>
      </c>
      <c r="C388" s="182" t="str">
        <f ca="1">IFERROR(INDEX(INDIRECT(Auswahl!$O$14),MATCH($A388,INDIRECT(Auswahl!$P$14),0),MATCH(C$9,INDIRECT(Auswahl!$Q$14),0)),"")</f>
        <v/>
      </c>
      <c r="D388" s="178" t="str">
        <f ca="1">IFERROR(INDEX(INDIRECT(Auswahl!$O$14),MATCH($A388,INDIRECT(Auswahl!$P$14),0),MATCH(D$9,INDIRECT(Auswahl!$Q$14),0)),"")</f>
        <v/>
      </c>
      <c r="E388" s="178" t="str">
        <f ca="1">IFERROR(INDEX(INDIRECT(Auswahl!$O$14),MATCH($A388,INDIRECT(Auswahl!$P$14),0),MATCH(E$9,INDIRECT(Auswahl!$Q$14),0)),"")</f>
        <v/>
      </c>
      <c r="F388" s="178" t="str">
        <f ca="1">IFERROR(INDEX(INDIRECT(Auswahl!$O$14),MATCH($A388,INDIRECT(Auswahl!$P$14),0),MATCH(F$9,INDIRECT(Auswahl!$Q$14),0)),"")</f>
        <v/>
      </c>
      <c r="G388" s="179" t="str">
        <f ca="1">IFERROR(INDEX(INDIRECT(Auswahl!$O$14),MATCH($A388,INDIRECT(Auswahl!$P$14),0),MATCH(G$9,INDIRECT(Auswahl!$Q$14),0)),"")</f>
        <v/>
      </c>
    </row>
    <row r="389" spans="1:7" ht="11.65" hidden="1" customHeight="1" x14ac:dyDescent="0.2">
      <c r="A389" s="180" t="str">
        <f ca="1">IFERROR(INDEX(INDIRECT(Auswahl!$Q$12),ROW()-17,COLUMN()),"")</f>
        <v/>
      </c>
      <c r="B389" s="180" t="str">
        <f ca="1">IFERROR(INDEX(INDIRECT(Auswahl!$Q$12),ROW()-17,COLUMN()),"")</f>
        <v/>
      </c>
      <c r="C389" s="182" t="str">
        <f ca="1">IFERROR(INDEX(INDIRECT(Auswahl!$O$14),MATCH($A389,INDIRECT(Auswahl!$P$14),0),MATCH(C$9,INDIRECT(Auswahl!$Q$14),0)),"")</f>
        <v/>
      </c>
      <c r="D389" s="178" t="str">
        <f ca="1">IFERROR(INDEX(INDIRECT(Auswahl!$O$14),MATCH($A389,INDIRECT(Auswahl!$P$14),0),MATCH(D$9,INDIRECT(Auswahl!$Q$14),0)),"")</f>
        <v/>
      </c>
      <c r="E389" s="178" t="str">
        <f ca="1">IFERROR(INDEX(INDIRECT(Auswahl!$O$14),MATCH($A389,INDIRECT(Auswahl!$P$14),0),MATCH(E$9,INDIRECT(Auswahl!$Q$14),0)),"")</f>
        <v/>
      </c>
      <c r="F389" s="178" t="str">
        <f ca="1">IFERROR(INDEX(INDIRECT(Auswahl!$O$14),MATCH($A389,INDIRECT(Auswahl!$P$14),0),MATCH(F$9,INDIRECT(Auswahl!$Q$14),0)),"")</f>
        <v/>
      </c>
      <c r="G389" s="179" t="str">
        <f ca="1">IFERROR(INDEX(INDIRECT(Auswahl!$O$14),MATCH($A389,INDIRECT(Auswahl!$P$14),0),MATCH(G$9,INDIRECT(Auswahl!$Q$14),0)),"")</f>
        <v/>
      </c>
    </row>
    <row r="390" spans="1:7" ht="11.65" hidden="1" customHeight="1" x14ac:dyDescent="0.2">
      <c r="A390" s="180" t="str">
        <f ca="1">IFERROR(INDEX(INDIRECT(Auswahl!$Q$12),ROW()-17,COLUMN()),"")</f>
        <v/>
      </c>
      <c r="B390" s="180" t="str">
        <f ca="1">IFERROR(INDEX(INDIRECT(Auswahl!$Q$12),ROW()-17,COLUMN()),"")</f>
        <v/>
      </c>
      <c r="C390" s="182" t="str">
        <f ca="1">IFERROR(INDEX(INDIRECT(Auswahl!$O$14),MATCH($A390,INDIRECT(Auswahl!$P$14),0),MATCH(C$9,INDIRECT(Auswahl!$Q$14),0)),"")</f>
        <v/>
      </c>
      <c r="D390" s="178" t="str">
        <f ca="1">IFERROR(INDEX(INDIRECT(Auswahl!$O$14),MATCH($A390,INDIRECT(Auswahl!$P$14),0),MATCH(D$9,INDIRECT(Auswahl!$Q$14),0)),"")</f>
        <v/>
      </c>
      <c r="E390" s="178" t="str">
        <f ca="1">IFERROR(INDEX(INDIRECT(Auswahl!$O$14),MATCH($A390,INDIRECT(Auswahl!$P$14),0),MATCH(E$9,INDIRECT(Auswahl!$Q$14),0)),"")</f>
        <v/>
      </c>
      <c r="F390" s="178" t="str">
        <f ca="1">IFERROR(INDEX(INDIRECT(Auswahl!$O$14),MATCH($A390,INDIRECT(Auswahl!$P$14),0),MATCH(F$9,INDIRECT(Auswahl!$Q$14),0)),"")</f>
        <v/>
      </c>
      <c r="G390" s="179" t="str">
        <f ca="1">IFERROR(INDEX(INDIRECT(Auswahl!$O$14),MATCH($A390,INDIRECT(Auswahl!$P$14),0),MATCH(G$9,INDIRECT(Auswahl!$Q$14),0)),"")</f>
        <v/>
      </c>
    </row>
    <row r="391" spans="1:7" ht="11.65" hidden="1" customHeight="1" x14ac:dyDescent="0.2">
      <c r="A391" s="180" t="str">
        <f ca="1">IFERROR(INDEX(INDIRECT(Auswahl!$Q$12),ROW()-17,COLUMN()),"")</f>
        <v/>
      </c>
      <c r="B391" s="180" t="str">
        <f ca="1">IFERROR(INDEX(INDIRECT(Auswahl!$Q$12),ROW()-17,COLUMN()),"")</f>
        <v/>
      </c>
      <c r="C391" s="182" t="str">
        <f ca="1">IFERROR(INDEX(INDIRECT(Auswahl!$O$14),MATCH($A391,INDIRECT(Auswahl!$P$14),0),MATCH(C$9,INDIRECT(Auswahl!$Q$14),0)),"")</f>
        <v/>
      </c>
      <c r="D391" s="178" t="str">
        <f ca="1">IFERROR(INDEX(INDIRECT(Auswahl!$O$14),MATCH($A391,INDIRECT(Auswahl!$P$14),0),MATCH(D$9,INDIRECT(Auswahl!$Q$14),0)),"")</f>
        <v/>
      </c>
      <c r="E391" s="178" t="str">
        <f ca="1">IFERROR(INDEX(INDIRECT(Auswahl!$O$14),MATCH($A391,INDIRECT(Auswahl!$P$14),0),MATCH(E$9,INDIRECT(Auswahl!$Q$14),0)),"")</f>
        <v/>
      </c>
      <c r="F391" s="178" t="str">
        <f ca="1">IFERROR(INDEX(INDIRECT(Auswahl!$O$14),MATCH($A391,INDIRECT(Auswahl!$P$14),0),MATCH(F$9,INDIRECT(Auswahl!$Q$14),0)),"")</f>
        <v/>
      </c>
      <c r="G391" s="179" t="str">
        <f ca="1">IFERROR(INDEX(INDIRECT(Auswahl!$O$14),MATCH($A391,INDIRECT(Auswahl!$P$14),0),MATCH(G$9,INDIRECT(Auswahl!$Q$14),0)),"")</f>
        <v/>
      </c>
    </row>
    <row r="392" spans="1:7" ht="11.65" hidden="1" customHeight="1" x14ac:dyDescent="0.2">
      <c r="A392" s="180" t="str">
        <f ca="1">IFERROR(INDEX(INDIRECT(Auswahl!$Q$12),ROW()-17,COLUMN()),"")</f>
        <v/>
      </c>
      <c r="B392" s="180" t="str">
        <f ca="1">IFERROR(INDEX(INDIRECT(Auswahl!$Q$12),ROW()-17,COLUMN()),"")</f>
        <v/>
      </c>
      <c r="C392" s="182" t="str">
        <f ca="1">IFERROR(INDEX(INDIRECT(Auswahl!$O$14),MATCH($A392,INDIRECT(Auswahl!$P$14),0),MATCH(C$9,INDIRECT(Auswahl!$Q$14),0)),"")</f>
        <v/>
      </c>
      <c r="D392" s="178" t="str">
        <f ca="1">IFERROR(INDEX(INDIRECT(Auswahl!$O$14),MATCH($A392,INDIRECT(Auswahl!$P$14),0),MATCH(D$9,INDIRECT(Auswahl!$Q$14),0)),"")</f>
        <v/>
      </c>
      <c r="E392" s="178" t="str">
        <f ca="1">IFERROR(INDEX(INDIRECT(Auswahl!$O$14),MATCH($A392,INDIRECT(Auswahl!$P$14),0),MATCH(E$9,INDIRECT(Auswahl!$Q$14),0)),"")</f>
        <v/>
      </c>
      <c r="F392" s="178" t="str">
        <f ca="1">IFERROR(INDEX(INDIRECT(Auswahl!$O$14),MATCH($A392,INDIRECT(Auswahl!$P$14),0),MATCH(F$9,INDIRECT(Auswahl!$Q$14),0)),"")</f>
        <v/>
      </c>
      <c r="G392" s="179" t="str">
        <f ca="1">IFERROR(INDEX(INDIRECT(Auswahl!$O$14),MATCH($A392,INDIRECT(Auswahl!$P$14),0),MATCH(G$9,INDIRECT(Auswahl!$Q$14),0)),"")</f>
        <v/>
      </c>
    </row>
    <row r="393" spans="1:7" ht="11.65" hidden="1" customHeight="1" x14ac:dyDescent="0.2">
      <c r="A393" s="180" t="str">
        <f ca="1">IFERROR(INDEX(INDIRECT(Auswahl!$Q$12),ROW()-17,COLUMN()),"")</f>
        <v/>
      </c>
      <c r="B393" s="180" t="str">
        <f ca="1">IFERROR(INDEX(INDIRECT(Auswahl!$Q$12),ROW()-17,COLUMN()),"")</f>
        <v/>
      </c>
      <c r="C393" s="182" t="str">
        <f ca="1">IFERROR(INDEX(INDIRECT(Auswahl!$O$14),MATCH($A393,INDIRECT(Auswahl!$P$14),0),MATCH(C$9,INDIRECT(Auswahl!$Q$14),0)),"")</f>
        <v/>
      </c>
      <c r="D393" s="178" t="str">
        <f ca="1">IFERROR(INDEX(INDIRECT(Auswahl!$O$14),MATCH($A393,INDIRECT(Auswahl!$P$14),0),MATCH(D$9,INDIRECT(Auswahl!$Q$14),0)),"")</f>
        <v/>
      </c>
      <c r="E393" s="178" t="str">
        <f ca="1">IFERROR(INDEX(INDIRECT(Auswahl!$O$14),MATCH($A393,INDIRECT(Auswahl!$P$14),0),MATCH(E$9,INDIRECT(Auswahl!$Q$14),0)),"")</f>
        <v/>
      </c>
      <c r="F393" s="178" t="str">
        <f ca="1">IFERROR(INDEX(INDIRECT(Auswahl!$O$14),MATCH($A393,INDIRECT(Auswahl!$P$14),0),MATCH(F$9,INDIRECT(Auswahl!$Q$14),0)),"")</f>
        <v/>
      </c>
      <c r="G393" s="179" t="str">
        <f ca="1">IFERROR(INDEX(INDIRECT(Auswahl!$O$14),MATCH($A393,INDIRECT(Auswahl!$P$14),0),MATCH(G$9,INDIRECT(Auswahl!$Q$14),0)),"")</f>
        <v/>
      </c>
    </row>
    <row r="394" spans="1:7" ht="11.65" hidden="1" customHeight="1" x14ac:dyDescent="0.2">
      <c r="A394" s="180" t="str">
        <f ca="1">IFERROR(INDEX(INDIRECT(Auswahl!$Q$12),ROW()-17,COLUMN()),"")</f>
        <v/>
      </c>
      <c r="B394" s="180" t="str">
        <f ca="1">IFERROR(INDEX(INDIRECT(Auswahl!$Q$12),ROW()-17,COLUMN()),"")</f>
        <v/>
      </c>
      <c r="C394" s="182" t="str">
        <f ca="1">IFERROR(INDEX(INDIRECT(Auswahl!$O$14),MATCH($A394,INDIRECT(Auswahl!$P$14),0),MATCH(C$9,INDIRECT(Auswahl!$Q$14),0)),"")</f>
        <v/>
      </c>
      <c r="D394" s="178" t="str">
        <f ca="1">IFERROR(INDEX(INDIRECT(Auswahl!$O$14),MATCH($A394,INDIRECT(Auswahl!$P$14),0),MATCH(D$9,INDIRECT(Auswahl!$Q$14),0)),"")</f>
        <v/>
      </c>
      <c r="E394" s="178" t="str">
        <f ca="1">IFERROR(INDEX(INDIRECT(Auswahl!$O$14),MATCH($A394,INDIRECT(Auswahl!$P$14),0),MATCH(E$9,INDIRECT(Auswahl!$Q$14),0)),"")</f>
        <v/>
      </c>
      <c r="F394" s="178" t="str">
        <f ca="1">IFERROR(INDEX(INDIRECT(Auswahl!$O$14),MATCH($A394,INDIRECT(Auswahl!$P$14),0),MATCH(F$9,INDIRECT(Auswahl!$Q$14),0)),"")</f>
        <v/>
      </c>
      <c r="G394" s="179" t="str">
        <f ca="1">IFERROR(INDEX(INDIRECT(Auswahl!$O$14),MATCH($A394,INDIRECT(Auswahl!$P$14),0),MATCH(G$9,INDIRECT(Auswahl!$Q$14),0)),"")</f>
        <v/>
      </c>
    </row>
    <row r="395" spans="1:7" ht="11.65" hidden="1" customHeight="1" x14ac:dyDescent="0.2">
      <c r="A395" s="180" t="str">
        <f ca="1">IFERROR(INDEX(INDIRECT(Auswahl!$Q$12),ROW()-17,COLUMN()),"")</f>
        <v/>
      </c>
      <c r="B395" s="180" t="str">
        <f ca="1">IFERROR(INDEX(INDIRECT(Auswahl!$Q$12),ROW()-17,COLUMN()),"")</f>
        <v/>
      </c>
      <c r="C395" s="182" t="str">
        <f ca="1">IFERROR(INDEX(INDIRECT(Auswahl!$O$14),MATCH($A395,INDIRECT(Auswahl!$P$14),0),MATCH(C$9,INDIRECT(Auswahl!$Q$14),0)),"")</f>
        <v/>
      </c>
      <c r="D395" s="178" t="str">
        <f ca="1">IFERROR(INDEX(INDIRECT(Auswahl!$O$14),MATCH($A395,INDIRECT(Auswahl!$P$14),0),MATCH(D$9,INDIRECT(Auswahl!$Q$14),0)),"")</f>
        <v/>
      </c>
      <c r="E395" s="178" t="str">
        <f ca="1">IFERROR(INDEX(INDIRECT(Auswahl!$O$14),MATCH($A395,INDIRECT(Auswahl!$P$14),0),MATCH(E$9,INDIRECT(Auswahl!$Q$14),0)),"")</f>
        <v/>
      </c>
      <c r="F395" s="178" t="str">
        <f ca="1">IFERROR(INDEX(INDIRECT(Auswahl!$O$14),MATCH($A395,INDIRECT(Auswahl!$P$14),0),MATCH(F$9,INDIRECT(Auswahl!$Q$14),0)),"")</f>
        <v/>
      </c>
      <c r="G395" s="179" t="str">
        <f ca="1">IFERROR(INDEX(INDIRECT(Auswahl!$O$14),MATCH($A395,INDIRECT(Auswahl!$P$14),0),MATCH(G$9,INDIRECT(Auswahl!$Q$14),0)),"")</f>
        <v/>
      </c>
    </row>
    <row r="396" spans="1:7" ht="11.65" hidden="1" customHeight="1" x14ac:dyDescent="0.2">
      <c r="A396" s="180" t="str">
        <f ca="1">IFERROR(INDEX(INDIRECT(Auswahl!$Q$12),ROW()-17,COLUMN()),"")</f>
        <v/>
      </c>
      <c r="B396" s="180" t="str">
        <f ca="1">IFERROR(INDEX(INDIRECT(Auswahl!$Q$12),ROW()-17,COLUMN()),"")</f>
        <v/>
      </c>
      <c r="C396" s="182" t="str">
        <f ca="1">IFERROR(INDEX(INDIRECT(Auswahl!$O$14),MATCH($A396,INDIRECT(Auswahl!$P$14),0),MATCH(C$9,INDIRECT(Auswahl!$Q$14),0)),"")</f>
        <v/>
      </c>
      <c r="D396" s="178" t="str">
        <f ca="1">IFERROR(INDEX(INDIRECT(Auswahl!$O$14),MATCH($A396,INDIRECT(Auswahl!$P$14),0),MATCH(D$9,INDIRECT(Auswahl!$Q$14),0)),"")</f>
        <v/>
      </c>
      <c r="E396" s="178" t="str">
        <f ca="1">IFERROR(INDEX(INDIRECT(Auswahl!$O$14),MATCH($A396,INDIRECT(Auswahl!$P$14),0),MATCH(E$9,INDIRECT(Auswahl!$Q$14),0)),"")</f>
        <v/>
      </c>
      <c r="F396" s="178" t="str">
        <f ca="1">IFERROR(INDEX(INDIRECT(Auswahl!$O$14),MATCH($A396,INDIRECT(Auswahl!$P$14),0),MATCH(F$9,INDIRECT(Auswahl!$Q$14),0)),"")</f>
        <v/>
      </c>
      <c r="G396" s="179" t="str">
        <f ca="1">IFERROR(INDEX(INDIRECT(Auswahl!$O$14),MATCH($A396,INDIRECT(Auswahl!$P$14),0),MATCH(G$9,INDIRECT(Auswahl!$Q$14),0)),"")</f>
        <v/>
      </c>
    </row>
    <row r="397" spans="1:7" ht="11.65" hidden="1" customHeight="1" x14ac:dyDescent="0.2">
      <c r="A397" s="180" t="str">
        <f ca="1">IFERROR(INDEX(INDIRECT(Auswahl!$Q$12),ROW()-17,COLUMN()),"")</f>
        <v/>
      </c>
      <c r="B397" s="180" t="str">
        <f ca="1">IFERROR(INDEX(INDIRECT(Auswahl!$Q$12),ROW()-17,COLUMN()),"")</f>
        <v/>
      </c>
      <c r="C397" s="182" t="str">
        <f ca="1">IFERROR(INDEX(INDIRECT(Auswahl!$O$14),MATCH($A397,INDIRECT(Auswahl!$P$14),0),MATCH(C$9,INDIRECT(Auswahl!$Q$14),0)),"")</f>
        <v/>
      </c>
      <c r="D397" s="178" t="str">
        <f ca="1">IFERROR(INDEX(INDIRECT(Auswahl!$O$14),MATCH($A397,INDIRECT(Auswahl!$P$14),0),MATCH(D$9,INDIRECT(Auswahl!$Q$14),0)),"")</f>
        <v/>
      </c>
      <c r="E397" s="178" t="str">
        <f ca="1">IFERROR(INDEX(INDIRECT(Auswahl!$O$14),MATCH($A397,INDIRECT(Auswahl!$P$14),0),MATCH(E$9,INDIRECT(Auswahl!$Q$14),0)),"")</f>
        <v/>
      </c>
      <c r="F397" s="178" t="str">
        <f ca="1">IFERROR(INDEX(INDIRECT(Auswahl!$O$14),MATCH($A397,INDIRECT(Auswahl!$P$14),0),MATCH(F$9,INDIRECT(Auswahl!$Q$14),0)),"")</f>
        <v/>
      </c>
      <c r="G397" s="179" t="str">
        <f ca="1">IFERROR(INDEX(INDIRECT(Auswahl!$O$14),MATCH($A397,INDIRECT(Auswahl!$P$14),0),MATCH(G$9,INDIRECT(Auswahl!$Q$14),0)),"")</f>
        <v/>
      </c>
    </row>
    <row r="398" spans="1:7" ht="11.65" hidden="1" customHeight="1" x14ac:dyDescent="0.2">
      <c r="A398" s="180" t="str">
        <f ca="1">IFERROR(INDEX(INDIRECT(Auswahl!$Q$12),ROW()-17,COLUMN()),"")</f>
        <v/>
      </c>
      <c r="B398" s="180" t="str">
        <f ca="1">IFERROR(INDEX(INDIRECT(Auswahl!$Q$12),ROW()-17,COLUMN()),"")</f>
        <v/>
      </c>
      <c r="C398" s="182" t="str">
        <f ca="1">IFERROR(INDEX(INDIRECT(Auswahl!$O$14),MATCH($A398,INDIRECT(Auswahl!$P$14),0),MATCH(C$9,INDIRECT(Auswahl!$Q$14),0)),"")</f>
        <v/>
      </c>
      <c r="D398" s="178" t="str">
        <f ca="1">IFERROR(INDEX(INDIRECT(Auswahl!$O$14),MATCH($A398,INDIRECT(Auswahl!$P$14),0),MATCH(D$9,INDIRECT(Auswahl!$Q$14),0)),"")</f>
        <v/>
      </c>
      <c r="E398" s="178" t="str">
        <f ca="1">IFERROR(INDEX(INDIRECT(Auswahl!$O$14),MATCH($A398,INDIRECT(Auswahl!$P$14),0),MATCH(E$9,INDIRECT(Auswahl!$Q$14),0)),"")</f>
        <v/>
      </c>
      <c r="F398" s="178" t="str">
        <f ca="1">IFERROR(INDEX(INDIRECT(Auswahl!$O$14),MATCH($A398,INDIRECT(Auswahl!$P$14),0),MATCH(F$9,INDIRECT(Auswahl!$Q$14),0)),"")</f>
        <v/>
      </c>
      <c r="G398" s="179" t="str">
        <f ca="1">IFERROR(INDEX(INDIRECT(Auswahl!$O$14),MATCH($A398,INDIRECT(Auswahl!$P$14),0),MATCH(G$9,INDIRECT(Auswahl!$Q$14),0)),"")</f>
        <v/>
      </c>
    </row>
    <row r="399" spans="1:7" ht="11.65" hidden="1" customHeight="1" x14ac:dyDescent="0.2">
      <c r="A399" s="180" t="str">
        <f ca="1">IFERROR(INDEX(INDIRECT(Auswahl!$Q$12),ROW()-17,COLUMN()),"")</f>
        <v/>
      </c>
      <c r="B399" s="180" t="str">
        <f ca="1">IFERROR(INDEX(INDIRECT(Auswahl!$Q$12),ROW()-17,COLUMN()),"")</f>
        <v/>
      </c>
      <c r="C399" s="182" t="str">
        <f ca="1">IFERROR(INDEX(INDIRECT(Auswahl!$O$14),MATCH($A399,INDIRECT(Auswahl!$P$14),0),MATCH(C$9,INDIRECT(Auswahl!$Q$14),0)),"")</f>
        <v/>
      </c>
      <c r="D399" s="178" t="str">
        <f ca="1">IFERROR(INDEX(INDIRECT(Auswahl!$O$14),MATCH($A399,INDIRECT(Auswahl!$P$14),0),MATCH(D$9,INDIRECT(Auswahl!$Q$14),0)),"")</f>
        <v/>
      </c>
      <c r="E399" s="178" t="str">
        <f ca="1">IFERROR(INDEX(INDIRECT(Auswahl!$O$14),MATCH($A399,INDIRECT(Auswahl!$P$14),0),MATCH(E$9,INDIRECT(Auswahl!$Q$14),0)),"")</f>
        <v/>
      </c>
      <c r="F399" s="178" t="str">
        <f ca="1">IFERROR(INDEX(INDIRECT(Auswahl!$O$14),MATCH($A399,INDIRECT(Auswahl!$P$14),0),MATCH(F$9,INDIRECT(Auswahl!$Q$14),0)),"")</f>
        <v/>
      </c>
      <c r="G399" s="179" t="str">
        <f ca="1">IFERROR(INDEX(INDIRECT(Auswahl!$O$14),MATCH($A399,INDIRECT(Auswahl!$P$14),0),MATCH(G$9,INDIRECT(Auswahl!$Q$14),0)),"")</f>
        <v/>
      </c>
    </row>
    <row r="400" spans="1:7" ht="11.65" hidden="1" customHeight="1" x14ac:dyDescent="0.2">
      <c r="A400" s="180" t="str">
        <f ca="1">IFERROR(INDEX(INDIRECT(Auswahl!$Q$12),ROW()-17,COLUMN()),"")</f>
        <v/>
      </c>
      <c r="B400" s="180" t="str">
        <f ca="1">IFERROR(INDEX(INDIRECT(Auswahl!$Q$12),ROW()-17,COLUMN()),"")</f>
        <v/>
      </c>
      <c r="C400" s="182" t="str">
        <f ca="1">IFERROR(INDEX(INDIRECT(Auswahl!$O$14),MATCH($A400,INDIRECT(Auswahl!$P$14),0),MATCH(C$9,INDIRECT(Auswahl!$Q$14),0)),"")</f>
        <v/>
      </c>
      <c r="D400" s="178" t="str">
        <f ca="1">IFERROR(INDEX(INDIRECT(Auswahl!$O$14),MATCH($A400,INDIRECT(Auswahl!$P$14),0),MATCH(D$9,INDIRECT(Auswahl!$Q$14),0)),"")</f>
        <v/>
      </c>
      <c r="E400" s="178" t="str">
        <f ca="1">IFERROR(INDEX(INDIRECT(Auswahl!$O$14),MATCH($A400,INDIRECT(Auswahl!$P$14),0),MATCH(E$9,INDIRECT(Auswahl!$Q$14),0)),"")</f>
        <v/>
      </c>
      <c r="F400" s="178" t="str">
        <f ca="1">IFERROR(INDEX(INDIRECT(Auswahl!$O$14),MATCH($A400,INDIRECT(Auswahl!$P$14),0),MATCH(F$9,INDIRECT(Auswahl!$Q$14),0)),"")</f>
        <v/>
      </c>
      <c r="G400" s="179" t="str">
        <f ca="1">IFERROR(INDEX(INDIRECT(Auswahl!$O$14),MATCH($A400,INDIRECT(Auswahl!$P$14),0),MATCH(G$9,INDIRECT(Auswahl!$Q$14),0)),"")</f>
        <v/>
      </c>
    </row>
    <row r="401" spans="1:7" ht="11.65" hidden="1" customHeight="1" x14ac:dyDescent="0.2">
      <c r="A401" s="180" t="str">
        <f ca="1">IFERROR(INDEX(INDIRECT(Auswahl!$Q$12),ROW()-17,COLUMN()),"")</f>
        <v/>
      </c>
      <c r="B401" s="180" t="str">
        <f ca="1">IFERROR(INDEX(INDIRECT(Auswahl!$Q$12),ROW()-17,COLUMN()),"")</f>
        <v/>
      </c>
      <c r="C401" s="182" t="str">
        <f ca="1">IFERROR(INDEX(INDIRECT(Auswahl!$O$14),MATCH($A401,INDIRECT(Auswahl!$P$14),0),MATCH(C$9,INDIRECT(Auswahl!$Q$14),0)),"")</f>
        <v/>
      </c>
      <c r="D401" s="178" t="str">
        <f ca="1">IFERROR(INDEX(INDIRECT(Auswahl!$O$14),MATCH($A401,INDIRECT(Auswahl!$P$14),0),MATCH(D$9,INDIRECT(Auswahl!$Q$14),0)),"")</f>
        <v/>
      </c>
      <c r="E401" s="178" t="str">
        <f ca="1">IFERROR(INDEX(INDIRECT(Auswahl!$O$14),MATCH($A401,INDIRECT(Auswahl!$P$14),0),MATCH(E$9,INDIRECT(Auswahl!$Q$14),0)),"")</f>
        <v/>
      </c>
      <c r="F401" s="178" t="str">
        <f ca="1">IFERROR(INDEX(INDIRECT(Auswahl!$O$14),MATCH($A401,INDIRECT(Auswahl!$P$14),0),MATCH(F$9,INDIRECT(Auswahl!$Q$14),0)),"")</f>
        <v/>
      </c>
      <c r="G401" s="179" t="str">
        <f ca="1">IFERROR(INDEX(INDIRECT(Auswahl!$O$14),MATCH($A401,INDIRECT(Auswahl!$P$14),0),MATCH(G$9,INDIRECT(Auswahl!$Q$14),0)),"")</f>
        <v/>
      </c>
    </row>
    <row r="402" spans="1:7" ht="11.65" hidden="1" customHeight="1" x14ac:dyDescent="0.2">
      <c r="A402" s="180" t="str">
        <f ca="1">IFERROR(INDEX(INDIRECT(Auswahl!$Q$12),ROW()-17,COLUMN()),"")</f>
        <v/>
      </c>
      <c r="B402" s="180" t="str">
        <f ca="1">IFERROR(INDEX(INDIRECT(Auswahl!$Q$12),ROW()-17,COLUMN()),"")</f>
        <v/>
      </c>
      <c r="C402" s="182" t="str">
        <f ca="1">IFERROR(INDEX(INDIRECT(Auswahl!$O$14),MATCH($A402,INDIRECT(Auswahl!$P$14),0),MATCH(C$9,INDIRECT(Auswahl!$Q$14),0)),"")</f>
        <v/>
      </c>
      <c r="D402" s="178" t="str">
        <f ca="1">IFERROR(INDEX(INDIRECT(Auswahl!$O$14),MATCH($A402,INDIRECT(Auswahl!$P$14),0),MATCH(D$9,INDIRECT(Auswahl!$Q$14),0)),"")</f>
        <v/>
      </c>
      <c r="E402" s="178" t="str">
        <f ca="1">IFERROR(INDEX(INDIRECT(Auswahl!$O$14),MATCH($A402,INDIRECT(Auswahl!$P$14),0),MATCH(E$9,INDIRECT(Auswahl!$Q$14),0)),"")</f>
        <v/>
      </c>
      <c r="F402" s="178" t="str">
        <f ca="1">IFERROR(INDEX(INDIRECT(Auswahl!$O$14),MATCH($A402,INDIRECT(Auswahl!$P$14),0),MATCH(F$9,INDIRECT(Auswahl!$Q$14),0)),"")</f>
        <v/>
      </c>
      <c r="G402" s="179" t="str">
        <f ca="1">IFERROR(INDEX(INDIRECT(Auswahl!$O$14),MATCH($A402,INDIRECT(Auswahl!$P$14),0),MATCH(G$9,INDIRECT(Auswahl!$Q$14),0)),"")</f>
        <v/>
      </c>
    </row>
    <row r="403" spans="1:7" ht="11.65" hidden="1" customHeight="1" x14ac:dyDescent="0.2">
      <c r="A403" s="180" t="str">
        <f ca="1">IFERROR(INDEX(INDIRECT(Auswahl!$Q$12),ROW()-17,COLUMN()),"")</f>
        <v/>
      </c>
      <c r="B403" s="180" t="str">
        <f ca="1">IFERROR(INDEX(INDIRECT(Auswahl!$Q$12),ROW()-17,COLUMN()),"")</f>
        <v/>
      </c>
      <c r="C403" s="182" t="str">
        <f ca="1">IFERROR(INDEX(INDIRECT(Auswahl!$O$14),MATCH($A403,INDIRECT(Auswahl!$P$14),0),MATCH(C$9,INDIRECT(Auswahl!$Q$14),0)),"")</f>
        <v/>
      </c>
      <c r="D403" s="178" t="str">
        <f ca="1">IFERROR(INDEX(INDIRECT(Auswahl!$O$14),MATCH($A403,INDIRECT(Auswahl!$P$14),0),MATCH(D$9,INDIRECT(Auswahl!$Q$14),0)),"")</f>
        <v/>
      </c>
      <c r="E403" s="178" t="str">
        <f ca="1">IFERROR(INDEX(INDIRECT(Auswahl!$O$14),MATCH($A403,INDIRECT(Auswahl!$P$14),0),MATCH(E$9,INDIRECT(Auswahl!$Q$14),0)),"")</f>
        <v/>
      </c>
      <c r="F403" s="178" t="str">
        <f ca="1">IFERROR(INDEX(INDIRECT(Auswahl!$O$14),MATCH($A403,INDIRECT(Auswahl!$P$14),0),MATCH(F$9,INDIRECT(Auswahl!$Q$14),0)),"")</f>
        <v/>
      </c>
      <c r="G403" s="179" t="str">
        <f ca="1">IFERROR(INDEX(INDIRECT(Auswahl!$O$14),MATCH($A403,INDIRECT(Auswahl!$P$14),0),MATCH(G$9,INDIRECT(Auswahl!$Q$14),0)),"")</f>
        <v/>
      </c>
    </row>
    <row r="404" spans="1:7" ht="11.65" hidden="1" customHeight="1" x14ac:dyDescent="0.2">
      <c r="A404" s="180" t="str">
        <f ca="1">IFERROR(INDEX(INDIRECT(Auswahl!$Q$12),ROW()-17,COLUMN()),"")</f>
        <v/>
      </c>
      <c r="B404" s="180" t="str">
        <f ca="1">IFERROR(INDEX(INDIRECT(Auswahl!$Q$12),ROW()-17,COLUMN()),"")</f>
        <v/>
      </c>
      <c r="C404" s="182" t="str">
        <f ca="1">IFERROR(INDEX(INDIRECT(Auswahl!$O$14),MATCH($A404,INDIRECT(Auswahl!$P$14),0),MATCH(C$9,INDIRECT(Auswahl!$Q$14),0)),"")</f>
        <v/>
      </c>
      <c r="D404" s="178" t="str">
        <f ca="1">IFERROR(INDEX(INDIRECT(Auswahl!$O$14),MATCH($A404,INDIRECT(Auswahl!$P$14),0),MATCH(D$9,INDIRECT(Auswahl!$Q$14),0)),"")</f>
        <v/>
      </c>
      <c r="E404" s="178" t="str">
        <f ca="1">IFERROR(INDEX(INDIRECT(Auswahl!$O$14),MATCH($A404,INDIRECT(Auswahl!$P$14),0),MATCH(E$9,INDIRECT(Auswahl!$Q$14),0)),"")</f>
        <v/>
      </c>
      <c r="F404" s="178" t="str">
        <f ca="1">IFERROR(INDEX(INDIRECT(Auswahl!$O$14),MATCH($A404,INDIRECT(Auswahl!$P$14),0),MATCH(F$9,INDIRECT(Auswahl!$Q$14),0)),"")</f>
        <v/>
      </c>
      <c r="G404" s="179" t="str">
        <f ca="1">IFERROR(INDEX(INDIRECT(Auswahl!$O$14),MATCH($A404,INDIRECT(Auswahl!$P$14),0),MATCH(G$9,INDIRECT(Auswahl!$Q$14),0)),"")</f>
        <v/>
      </c>
    </row>
    <row r="405" spans="1:7" ht="11.65" hidden="1" customHeight="1" x14ac:dyDescent="0.2">
      <c r="A405" s="180" t="str">
        <f ca="1">IFERROR(INDEX(INDIRECT(Auswahl!$Q$12),ROW()-17,COLUMN()),"")</f>
        <v/>
      </c>
      <c r="B405" s="180" t="str">
        <f ca="1">IFERROR(INDEX(INDIRECT(Auswahl!$Q$12),ROW()-17,COLUMN()),"")</f>
        <v/>
      </c>
      <c r="C405" s="182" t="str">
        <f ca="1">IFERROR(INDEX(INDIRECT(Auswahl!$O$14),MATCH($A405,INDIRECT(Auswahl!$P$14),0),MATCH(C$9,INDIRECT(Auswahl!$Q$14),0)),"")</f>
        <v/>
      </c>
      <c r="D405" s="178" t="str">
        <f ca="1">IFERROR(INDEX(INDIRECT(Auswahl!$O$14),MATCH($A405,INDIRECT(Auswahl!$P$14),0),MATCH(D$9,INDIRECT(Auswahl!$Q$14),0)),"")</f>
        <v/>
      </c>
      <c r="E405" s="178" t="str">
        <f ca="1">IFERROR(INDEX(INDIRECT(Auswahl!$O$14),MATCH($A405,INDIRECT(Auswahl!$P$14),0),MATCH(E$9,INDIRECT(Auswahl!$Q$14),0)),"")</f>
        <v/>
      </c>
      <c r="F405" s="178" t="str">
        <f ca="1">IFERROR(INDEX(INDIRECT(Auswahl!$O$14),MATCH($A405,INDIRECT(Auswahl!$P$14),0),MATCH(F$9,INDIRECT(Auswahl!$Q$14),0)),"")</f>
        <v/>
      </c>
      <c r="G405" s="179" t="str">
        <f ca="1">IFERROR(INDEX(INDIRECT(Auswahl!$O$14),MATCH($A405,INDIRECT(Auswahl!$P$14),0),MATCH(G$9,INDIRECT(Auswahl!$Q$14),0)),"")</f>
        <v/>
      </c>
    </row>
    <row r="406" spans="1:7" ht="11.65" hidden="1" customHeight="1" x14ac:dyDescent="0.2">
      <c r="A406" s="180" t="str">
        <f ca="1">IFERROR(INDEX(INDIRECT(Auswahl!$Q$12),ROW()-17,COLUMN()),"")</f>
        <v/>
      </c>
      <c r="B406" s="180" t="str">
        <f ca="1">IFERROR(INDEX(INDIRECT(Auswahl!$Q$12),ROW()-17,COLUMN()),"")</f>
        <v/>
      </c>
      <c r="C406" s="182" t="str">
        <f ca="1">IFERROR(INDEX(INDIRECT(Auswahl!$O$14),MATCH($A406,INDIRECT(Auswahl!$P$14),0),MATCH(C$9,INDIRECT(Auswahl!$Q$14),0)),"")</f>
        <v/>
      </c>
      <c r="D406" s="178" t="str">
        <f ca="1">IFERROR(INDEX(INDIRECT(Auswahl!$O$14),MATCH($A406,INDIRECT(Auswahl!$P$14),0),MATCH(D$9,INDIRECT(Auswahl!$Q$14),0)),"")</f>
        <v/>
      </c>
      <c r="E406" s="178" t="str">
        <f ca="1">IFERROR(INDEX(INDIRECT(Auswahl!$O$14),MATCH($A406,INDIRECT(Auswahl!$P$14),0),MATCH(E$9,INDIRECT(Auswahl!$Q$14),0)),"")</f>
        <v/>
      </c>
      <c r="F406" s="178" t="str">
        <f ca="1">IFERROR(INDEX(INDIRECT(Auswahl!$O$14),MATCH($A406,INDIRECT(Auswahl!$P$14),0),MATCH(F$9,INDIRECT(Auswahl!$Q$14),0)),"")</f>
        <v/>
      </c>
      <c r="G406" s="179" t="str">
        <f ca="1">IFERROR(INDEX(INDIRECT(Auswahl!$O$14),MATCH($A406,INDIRECT(Auswahl!$P$14),0),MATCH(G$9,INDIRECT(Auswahl!$Q$14),0)),"")</f>
        <v/>
      </c>
    </row>
    <row r="407" spans="1:7" ht="11.65" hidden="1" customHeight="1" x14ac:dyDescent="0.2">
      <c r="A407" s="180" t="str">
        <f ca="1">IFERROR(INDEX(INDIRECT(Auswahl!$Q$12),ROW()-17,COLUMN()),"")</f>
        <v/>
      </c>
      <c r="B407" s="180" t="str">
        <f ca="1">IFERROR(INDEX(INDIRECT(Auswahl!$Q$12),ROW()-17,COLUMN()),"")</f>
        <v/>
      </c>
      <c r="C407" s="182" t="str">
        <f ca="1">IFERROR(INDEX(INDIRECT(Auswahl!$O$14),MATCH($A407,INDIRECT(Auswahl!$P$14),0),MATCH(C$9,INDIRECT(Auswahl!$Q$14),0)),"")</f>
        <v/>
      </c>
      <c r="D407" s="178" t="str">
        <f ca="1">IFERROR(INDEX(INDIRECT(Auswahl!$O$14),MATCH($A407,INDIRECT(Auswahl!$P$14),0),MATCH(D$9,INDIRECT(Auswahl!$Q$14),0)),"")</f>
        <v/>
      </c>
      <c r="E407" s="178" t="str">
        <f ca="1">IFERROR(INDEX(INDIRECT(Auswahl!$O$14),MATCH($A407,INDIRECT(Auswahl!$P$14),0),MATCH(E$9,INDIRECT(Auswahl!$Q$14),0)),"")</f>
        <v/>
      </c>
      <c r="F407" s="178" t="str">
        <f ca="1">IFERROR(INDEX(INDIRECT(Auswahl!$O$14),MATCH($A407,INDIRECT(Auswahl!$P$14),0),MATCH(F$9,INDIRECT(Auswahl!$Q$14),0)),"")</f>
        <v/>
      </c>
      <c r="G407" s="179" t="str">
        <f ca="1">IFERROR(INDEX(INDIRECT(Auswahl!$O$14),MATCH($A407,INDIRECT(Auswahl!$P$14),0),MATCH(G$9,INDIRECT(Auswahl!$Q$14),0)),"")</f>
        <v/>
      </c>
    </row>
    <row r="408" spans="1:7" ht="11.65" hidden="1" customHeight="1" x14ac:dyDescent="0.2">
      <c r="A408" s="180" t="str">
        <f ca="1">IFERROR(INDEX(INDIRECT(Auswahl!$Q$12),ROW()-17,COLUMN()),"")</f>
        <v/>
      </c>
      <c r="B408" s="180" t="str">
        <f ca="1">IFERROR(INDEX(INDIRECT(Auswahl!$Q$12),ROW()-17,COLUMN()),"")</f>
        <v/>
      </c>
      <c r="C408" s="182" t="str">
        <f ca="1">IFERROR(INDEX(INDIRECT(Auswahl!$O$14),MATCH($A408,INDIRECT(Auswahl!$P$14),0),MATCH(C$9,INDIRECT(Auswahl!$Q$14),0)),"")</f>
        <v/>
      </c>
      <c r="D408" s="178" t="str">
        <f ca="1">IFERROR(INDEX(INDIRECT(Auswahl!$O$14),MATCH($A408,INDIRECT(Auswahl!$P$14),0),MATCH(D$9,INDIRECT(Auswahl!$Q$14),0)),"")</f>
        <v/>
      </c>
      <c r="E408" s="178" t="str">
        <f ca="1">IFERROR(INDEX(INDIRECT(Auswahl!$O$14),MATCH($A408,INDIRECT(Auswahl!$P$14),0),MATCH(E$9,INDIRECT(Auswahl!$Q$14),0)),"")</f>
        <v/>
      </c>
      <c r="F408" s="178" t="str">
        <f ca="1">IFERROR(INDEX(INDIRECT(Auswahl!$O$14),MATCH($A408,INDIRECT(Auswahl!$P$14),0),MATCH(F$9,INDIRECT(Auswahl!$Q$14),0)),"")</f>
        <v/>
      </c>
      <c r="G408" s="179" t="str">
        <f ca="1">IFERROR(INDEX(INDIRECT(Auswahl!$O$14),MATCH($A408,INDIRECT(Auswahl!$P$14),0),MATCH(G$9,INDIRECT(Auswahl!$Q$14),0)),"")</f>
        <v/>
      </c>
    </row>
    <row r="409" spans="1:7" ht="11.65" hidden="1" customHeight="1" x14ac:dyDescent="0.2">
      <c r="A409" s="180" t="str">
        <f ca="1">IFERROR(INDEX(INDIRECT(Auswahl!$Q$12),ROW()-17,COLUMN()),"")</f>
        <v/>
      </c>
      <c r="B409" s="180" t="str">
        <f ca="1">IFERROR(INDEX(INDIRECT(Auswahl!$Q$12),ROW()-17,COLUMN()),"")</f>
        <v/>
      </c>
      <c r="C409" s="182" t="str">
        <f ca="1">IFERROR(INDEX(INDIRECT(Auswahl!$O$14),MATCH($A409,INDIRECT(Auswahl!$P$14),0),MATCH(C$9,INDIRECT(Auswahl!$Q$14),0)),"")</f>
        <v/>
      </c>
      <c r="D409" s="178" t="str">
        <f ca="1">IFERROR(INDEX(INDIRECT(Auswahl!$O$14),MATCH($A409,INDIRECT(Auswahl!$P$14),0),MATCH(D$9,INDIRECT(Auswahl!$Q$14),0)),"")</f>
        <v/>
      </c>
      <c r="E409" s="178" t="str">
        <f ca="1">IFERROR(INDEX(INDIRECT(Auswahl!$O$14),MATCH($A409,INDIRECT(Auswahl!$P$14),0),MATCH(E$9,INDIRECT(Auswahl!$Q$14),0)),"")</f>
        <v/>
      </c>
      <c r="F409" s="178" t="str">
        <f ca="1">IFERROR(INDEX(INDIRECT(Auswahl!$O$14),MATCH($A409,INDIRECT(Auswahl!$P$14),0),MATCH(F$9,INDIRECT(Auswahl!$Q$14),0)),"")</f>
        <v/>
      </c>
      <c r="G409" s="179" t="str">
        <f ca="1">IFERROR(INDEX(INDIRECT(Auswahl!$O$14),MATCH($A409,INDIRECT(Auswahl!$P$14),0),MATCH(G$9,INDIRECT(Auswahl!$Q$14),0)),"")</f>
        <v/>
      </c>
    </row>
    <row r="410" spans="1:7" ht="11.65" hidden="1" customHeight="1" x14ac:dyDescent="0.2">
      <c r="A410" s="180" t="str">
        <f ca="1">IFERROR(INDEX(INDIRECT(Auswahl!$Q$12),ROW()-17,COLUMN()),"")</f>
        <v/>
      </c>
      <c r="B410" s="180" t="str">
        <f ca="1">IFERROR(INDEX(INDIRECT(Auswahl!$Q$12),ROW()-17,COLUMN()),"")</f>
        <v/>
      </c>
      <c r="C410" s="182" t="str">
        <f ca="1">IFERROR(INDEX(INDIRECT(Auswahl!$O$14),MATCH($A410,INDIRECT(Auswahl!$P$14),0),MATCH(C$9,INDIRECT(Auswahl!$Q$14),0)),"")</f>
        <v/>
      </c>
      <c r="D410" s="178" t="str">
        <f ca="1">IFERROR(INDEX(INDIRECT(Auswahl!$O$14),MATCH($A410,INDIRECT(Auswahl!$P$14),0),MATCH(D$9,INDIRECT(Auswahl!$Q$14),0)),"")</f>
        <v/>
      </c>
      <c r="E410" s="178" t="str">
        <f ca="1">IFERROR(INDEX(INDIRECT(Auswahl!$O$14),MATCH($A410,INDIRECT(Auswahl!$P$14),0),MATCH(E$9,INDIRECT(Auswahl!$Q$14),0)),"")</f>
        <v/>
      </c>
      <c r="F410" s="178" t="str">
        <f ca="1">IFERROR(INDEX(INDIRECT(Auswahl!$O$14),MATCH($A410,INDIRECT(Auswahl!$P$14),0),MATCH(F$9,INDIRECT(Auswahl!$Q$14),0)),"")</f>
        <v/>
      </c>
      <c r="G410" s="179" t="str">
        <f ca="1">IFERROR(INDEX(INDIRECT(Auswahl!$O$14),MATCH($A410,INDIRECT(Auswahl!$P$14),0),MATCH(G$9,INDIRECT(Auswahl!$Q$14),0)),"")</f>
        <v/>
      </c>
    </row>
    <row r="411" spans="1:7" ht="11.65" hidden="1" customHeight="1" x14ac:dyDescent="0.2">
      <c r="A411" s="180" t="str">
        <f ca="1">IFERROR(INDEX(INDIRECT(Auswahl!$Q$12),ROW()-17,COLUMN()),"")</f>
        <v/>
      </c>
      <c r="B411" s="180" t="str">
        <f ca="1">IFERROR(INDEX(INDIRECT(Auswahl!$Q$12),ROW()-17,COLUMN()),"")</f>
        <v/>
      </c>
      <c r="C411" s="182" t="str">
        <f ca="1">IFERROR(INDEX(INDIRECT(Auswahl!$O$14),MATCH($A411,INDIRECT(Auswahl!$P$14),0),MATCH(C$9,INDIRECT(Auswahl!$Q$14),0)),"")</f>
        <v/>
      </c>
      <c r="D411" s="178" t="str">
        <f ca="1">IFERROR(INDEX(INDIRECT(Auswahl!$O$14),MATCH($A411,INDIRECT(Auswahl!$P$14),0),MATCH(D$9,INDIRECT(Auswahl!$Q$14),0)),"")</f>
        <v/>
      </c>
      <c r="E411" s="178" t="str">
        <f ca="1">IFERROR(INDEX(INDIRECT(Auswahl!$O$14),MATCH($A411,INDIRECT(Auswahl!$P$14),0),MATCH(E$9,INDIRECT(Auswahl!$Q$14),0)),"")</f>
        <v/>
      </c>
      <c r="F411" s="178" t="str">
        <f ca="1">IFERROR(INDEX(INDIRECT(Auswahl!$O$14),MATCH($A411,INDIRECT(Auswahl!$P$14),0),MATCH(F$9,INDIRECT(Auswahl!$Q$14),0)),"")</f>
        <v/>
      </c>
      <c r="G411" s="179" t="str">
        <f ca="1">IFERROR(INDEX(INDIRECT(Auswahl!$O$14),MATCH($A411,INDIRECT(Auswahl!$P$14),0),MATCH(G$9,INDIRECT(Auswahl!$Q$14),0)),"")</f>
        <v/>
      </c>
    </row>
    <row r="412" spans="1:7" ht="11.65" hidden="1" customHeight="1" x14ac:dyDescent="0.2">
      <c r="A412" s="180" t="str">
        <f ca="1">IFERROR(INDEX(INDIRECT(Auswahl!$Q$12),ROW()-17,COLUMN()),"")</f>
        <v/>
      </c>
      <c r="B412" s="180" t="str">
        <f ca="1">IFERROR(INDEX(INDIRECT(Auswahl!$Q$12),ROW()-17,COLUMN()),"")</f>
        <v/>
      </c>
      <c r="C412" s="182" t="str">
        <f ca="1">IFERROR(INDEX(INDIRECT(Auswahl!$O$14),MATCH($A412,INDIRECT(Auswahl!$P$14),0),MATCH(C$9,INDIRECT(Auswahl!$Q$14),0)),"")</f>
        <v/>
      </c>
      <c r="D412" s="178" t="str">
        <f ca="1">IFERROR(INDEX(INDIRECT(Auswahl!$O$14),MATCH($A412,INDIRECT(Auswahl!$P$14),0),MATCH(D$9,INDIRECT(Auswahl!$Q$14),0)),"")</f>
        <v/>
      </c>
      <c r="E412" s="178" t="str">
        <f ca="1">IFERROR(INDEX(INDIRECT(Auswahl!$O$14),MATCH($A412,INDIRECT(Auswahl!$P$14),0),MATCH(E$9,INDIRECT(Auswahl!$Q$14),0)),"")</f>
        <v/>
      </c>
      <c r="F412" s="178" t="str">
        <f ca="1">IFERROR(INDEX(INDIRECT(Auswahl!$O$14),MATCH($A412,INDIRECT(Auswahl!$P$14),0),MATCH(F$9,INDIRECT(Auswahl!$Q$14),0)),"")</f>
        <v/>
      </c>
      <c r="G412" s="179" t="str">
        <f ca="1">IFERROR(INDEX(INDIRECT(Auswahl!$O$14),MATCH($A412,INDIRECT(Auswahl!$P$14),0),MATCH(G$9,INDIRECT(Auswahl!$Q$14),0)),"")</f>
        <v/>
      </c>
    </row>
    <row r="413" spans="1:7" ht="11.65" hidden="1" customHeight="1" x14ac:dyDescent="0.2">
      <c r="A413" s="180" t="str">
        <f ca="1">IFERROR(INDEX(INDIRECT(Auswahl!$Q$12),ROW()-17,COLUMN()),"")</f>
        <v/>
      </c>
      <c r="B413" s="180" t="str">
        <f ca="1">IFERROR(INDEX(INDIRECT(Auswahl!$Q$12),ROW()-17,COLUMN()),"")</f>
        <v/>
      </c>
      <c r="C413" s="182" t="str">
        <f ca="1">IFERROR(INDEX(INDIRECT(Auswahl!$O$14),MATCH($A413,INDIRECT(Auswahl!$P$14),0),MATCH(C$9,INDIRECT(Auswahl!$Q$14),0)),"")</f>
        <v/>
      </c>
      <c r="D413" s="178" t="str">
        <f ca="1">IFERROR(INDEX(INDIRECT(Auswahl!$O$14),MATCH($A413,INDIRECT(Auswahl!$P$14),0),MATCH(D$9,INDIRECT(Auswahl!$Q$14),0)),"")</f>
        <v/>
      </c>
      <c r="E413" s="178" t="str">
        <f ca="1">IFERROR(INDEX(INDIRECT(Auswahl!$O$14),MATCH($A413,INDIRECT(Auswahl!$P$14),0),MATCH(E$9,INDIRECT(Auswahl!$Q$14),0)),"")</f>
        <v/>
      </c>
      <c r="F413" s="178" t="str">
        <f ca="1">IFERROR(INDEX(INDIRECT(Auswahl!$O$14),MATCH($A413,INDIRECT(Auswahl!$P$14),0),MATCH(F$9,INDIRECT(Auswahl!$Q$14),0)),"")</f>
        <v/>
      </c>
      <c r="G413" s="179" t="str">
        <f ca="1">IFERROR(INDEX(INDIRECT(Auswahl!$O$14),MATCH($A413,INDIRECT(Auswahl!$P$14),0),MATCH(G$9,INDIRECT(Auswahl!$Q$14),0)),"")</f>
        <v/>
      </c>
    </row>
    <row r="414" spans="1:7" ht="11.65" hidden="1" customHeight="1" x14ac:dyDescent="0.2">
      <c r="A414" s="180" t="str">
        <f ca="1">IFERROR(INDEX(INDIRECT(Auswahl!$Q$12),ROW()-17,COLUMN()),"")</f>
        <v/>
      </c>
      <c r="B414" s="180" t="str">
        <f ca="1">IFERROR(INDEX(INDIRECT(Auswahl!$Q$12),ROW()-17,COLUMN()),"")</f>
        <v/>
      </c>
      <c r="C414" s="182" t="str">
        <f ca="1">IFERROR(INDEX(INDIRECT(Auswahl!$O$14),MATCH($A414,INDIRECT(Auswahl!$P$14),0),MATCH(C$9,INDIRECT(Auswahl!$Q$14),0)),"")</f>
        <v/>
      </c>
      <c r="D414" s="178" t="str">
        <f ca="1">IFERROR(INDEX(INDIRECT(Auswahl!$O$14),MATCH($A414,INDIRECT(Auswahl!$P$14),0),MATCH(D$9,INDIRECT(Auswahl!$Q$14),0)),"")</f>
        <v/>
      </c>
      <c r="E414" s="178" t="str">
        <f ca="1">IFERROR(INDEX(INDIRECT(Auswahl!$O$14),MATCH($A414,INDIRECT(Auswahl!$P$14),0),MATCH(E$9,INDIRECT(Auswahl!$Q$14),0)),"")</f>
        <v/>
      </c>
      <c r="F414" s="178" t="str">
        <f ca="1">IFERROR(INDEX(INDIRECT(Auswahl!$O$14),MATCH($A414,INDIRECT(Auswahl!$P$14),0),MATCH(F$9,INDIRECT(Auswahl!$Q$14),0)),"")</f>
        <v/>
      </c>
      <c r="G414" s="179" t="str">
        <f ca="1">IFERROR(INDEX(INDIRECT(Auswahl!$O$14),MATCH($A414,INDIRECT(Auswahl!$P$14),0),MATCH(G$9,INDIRECT(Auswahl!$Q$14),0)),"")</f>
        <v/>
      </c>
    </row>
    <row r="415" spans="1:7" ht="11.65" hidden="1" customHeight="1" x14ac:dyDescent="0.2">
      <c r="A415" s="180" t="str">
        <f ca="1">IFERROR(INDEX(INDIRECT(Auswahl!$Q$12),ROW()-17,COLUMN()),"")</f>
        <v/>
      </c>
      <c r="B415" s="180" t="str">
        <f ca="1">IFERROR(INDEX(INDIRECT(Auswahl!$Q$12),ROW()-17,COLUMN()),"")</f>
        <v/>
      </c>
      <c r="C415" s="182" t="str">
        <f ca="1">IFERROR(INDEX(INDIRECT(Auswahl!$O$14),MATCH($A415,INDIRECT(Auswahl!$P$14),0),MATCH(C$9,INDIRECT(Auswahl!$Q$14),0)),"")</f>
        <v/>
      </c>
      <c r="D415" s="178" t="str">
        <f ca="1">IFERROR(INDEX(INDIRECT(Auswahl!$O$14),MATCH($A415,INDIRECT(Auswahl!$P$14),0),MATCH(D$9,INDIRECT(Auswahl!$Q$14),0)),"")</f>
        <v/>
      </c>
      <c r="E415" s="178" t="str">
        <f ca="1">IFERROR(INDEX(INDIRECT(Auswahl!$O$14),MATCH($A415,INDIRECT(Auswahl!$P$14),0),MATCH(E$9,INDIRECT(Auswahl!$Q$14),0)),"")</f>
        <v/>
      </c>
      <c r="F415" s="178" t="str">
        <f ca="1">IFERROR(INDEX(INDIRECT(Auswahl!$O$14),MATCH($A415,INDIRECT(Auswahl!$P$14),0),MATCH(F$9,INDIRECT(Auswahl!$Q$14),0)),"")</f>
        <v/>
      </c>
      <c r="G415" s="179" t="str">
        <f ca="1">IFERROR(INDEX(INDIRECT(Auswahl!$O$14),MATCH($A415,INDIRECT(Auswahl!$P$14),0),MATCH(G$9,INDIRECT(Auswahl!$Q$14),0)),"")</f>
        <v/>
      </c>
    </row>
    <row r="416" spans="1:7" ht="11.65" hidden="1" customHeight="1" x14ac:dyDescent="0.2">
      <c r="A416" s="180" t="str">
        <f ca="1">IFERROR(INDEX(INDIRECT(Auswahl!$Q$12),ROW()-17,COLUMN()),"")</f>
        <v/>
      </c>
      <c r="B416" s="180" t="str">
        <f ca="1">IFERROR(INDEX(INDIRECT(Auswahl!$Q$12),ROW()-17,COLUMN()),"")</f>
        <v/>
      </c>
      <c r="C416" s="182" t="str">
        <f ca="1">IFERROR(INDEX(INDIRECT(Auswahl!$O$14),MATCH($A416,INDIRECT(Auswahl!$P$14),0),MATCH(C$9,INDIRECT(Auswahl!$Q$14),0)),"")</f>
        <v/>
      </c>
      <c r="D416" s="178" t="str">
        <f ca="1">IFERROR(INDEX(INDIRECT(Auswahl!$O$14),MATCH($A416,INDIRECT(Auswahl!$P$14),0),MATCH(D$9,INDIRECT(Auswahl!$Q$14),0)),"")</f>
        <v/>
      </c>
      <c r="E416" s="178" t="str">
        <f ca="1">IFERROR(INDEX(INDIRECT(Auswahl!$O$14),MATCH($A416,INDIRECT(Auswahl!$P$14),0),MATCH(E$9,INDIRECT(Auswahl!$Q$14),0)),"")</f>
        <v/>
      </c>
      <c r="F416" s="178" t="str">
        <f ca="1">IFERROR(INDEX(INDIRECT(Auswahl!$O$14),MATCH($A416,INDIRECT(Auswahl!$P$14),0),MATCH(F$9,INDIRECT(Auswahl!$Q$14),0)),"")</f>
        <v/>
      </c>
      <c r="G416" s="179" t="str">
        <f ca="1">IFERROR(INDEX(INDIRECT(Auswahl!$O$14),MATCH($A416,INDIRECT(Auswahl!$P$14),0),MATCH(G$9,INDIRECT(Auswahl!$Q$14),0)),"")</f>
        <v/>
      </c>
    </row>
    <row r="417" spans="1:7" ht="11.65" hidden="1" customHeight="1" x14ac:dyDescent="0.2">
      <c r="A417" s="180" t="str">
        <f ca="1">IFERROR(INDEX(INDIRECT(Auswahl!$Q$12),ROW()-17,COLUMN()),"")</f>
        <v/>
      </c>
      <c r="B417" s="180" t="str">
        <f ca="1">IFERROR(INDEX(INDIRECT(Auswahl!$Q$12),ROW()-17,COLUMN()),"")</f>
        <v/>
      </c>
      <c r="C417" s="182" t="str">
        <f ca="1">IFERROR(INDEX(INDIRECT(Auswahl!$O$14),MATCH($A417,INDIRECT(Auswahl!$P$14),0),MATCH(C$9,INDIRECT(Auswahl!$Q$14),0)),"")</f>
        <v/>
      </c>
      <c r="D417" s="178" t="str">
        <f ca="1">IFERROR(INDEX(INDIRECT(Auswahl!$O$14),MATCH($A417,INDIRECT(Auswahl!$P$14),0),MATCH(D$9,INDIRECT(Auswahl!$Q$14),0)),"")</f>
        <v/>
      </c>
      <c r="E417" s="178" t="str">
        <f ca="1">IFERROR(INDEX(INDIRECT(Auswahl!$O$14),MATCH($A417,INDIRECT(Auswahl!$P$14),0),MATCH(E$9,INDIRECT(Auswahl!$Q$14),0)),"")</f>
        <v/>
      </c>
      <c r="F417" s="178" t="str">
        <f ca="1">IFERROR(INDEX(INDIRECT(Auswahl!$O$14),MATCH($A417,INDIRECT(Auswahl!$P$14),0),MATCH(F$9,INDIRECT(Auswahl!$Q$14),0)),"")</f>
        <v/>
      </c>
      <c r="G417" s="179" t="str">
        <f ca="1">IFERROR(INDEX(INDIRECT(Auswahl!$O$14),MATCH($A417,INDIRECT(Auswahl!$P$14),0),MATCH(G$9,INDIRECT(Auswahl!$Q$14),0)),"")</f>
        <v/>
      </c>
    </row>
    <row r="418" spans="1:7" ht="12.65" customHeight="1" x14ac:dyDescent="0.35">
      <c r="A418" s="68"/>
      <c r="B418" s="68"/>
      <c r="C418" s="68"/>
      <c r="D418" s="68"/>
      <c r="E418" s="68"/>
      <c r="F418" s="68"/>
      <c r="G418" s="69" t="s">
        <v>632</v>
      </c>
    </row>
    <row r="419" spans="1:7" ht="14.5" x14ac:dyDescent="0.35">
      <c r="A419" s="32"/>
      <c r="B419" s="56"/>
      <c r="C419" s="56"/>
      <c r="D419" s="56"/>
      <c r="E419" s="56"/>
      <c r="F419" s="56"/>
      <c r="G419" s="67"/>
    </row>
    <row r="420" spans="1:7" x14ac:dyDescent="0.2">
      <c r="A420" s="14"/>
      <c r="B420" s="14"/>
    </row>
    <row r="421" spans="1:7" x14ac:dyDescent="0.2">
      <c r="A421" s="32"/>
      <c r="B421" s="14"/>
    </row>
    <row r="422" spans="1:7" x14ac:dyDescent="0.2">
      <c r="A422" s="14"/>
      <c r="B422" s="14"/>
    </row>
  </sheetData>
  <sheetProtection sheet="1" objects="1" scenarios="1" formatRows="0"/>
  <mergeCells count="7">
    <mergeCell ref="A3:G3"/>
    <mergeCell ref="A11:A14"/>
    <mergeCell ref="C12:C13"/>
    <mergeCell ref="D12:D13"/>
    <mergeCell ref="E12:E13"/>
    <mergeCell ref="F12:G12"/>
    <mergeCell ref="B11:B14"/>
  </mergeCells>
  <conditionalFormatting sqref="C23:G417">
    <cfRule type="expression" dxfId="6" priority="2">
      <formula>ISNA(C23)</formula>
    </cfRule>
  </conditionalFormatting>
  <pageMargins left="0.59055118110236227" right="0.59055118110236227" top="0.78740157480314965" bottom="0.78740157480314965"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Drop Down Jahr">
              <controlPr defaultSize="0" autoLine="0" autoPict="0">
                <anchor moveWithCells="1">
                  <from>
                    <xdr:col>2</xdr:col>
                    <xdr:colOff>704850</xdr:colOff>
                    <xdr:row>4</xdr:row>
                    <xdr:rowOff>215900</xdr:rowOff>
                  </from>
                  <to>
                    <xdr:col>3</xdr:col>
                    <xdr:colOff>711200</xdr:colOff>
                    <xdr:row>6</xdr:row>
                    <xdr:rowOff>63500</xdr:rowOff>
                  </to>
                </anchor>
              </controlPr>
            </control>
          </mc:Choice>
        </mc:AlternateContent>
        <mc:AlternateContent xmlns:mc="http://schemas.openxmlformats.org/markup-compatibility/2006">
          <mc:Choice Requires="x14">
            <control shapeId="2054" r:id="rId5" name="Drop Down Region">
              <controlPr defaultSize="0" autoLine="0" autoPict="0" macro="[0]!Tabelle4.Region_Change">
                <anchor moveWithCells="1">
                  <from>
                    <xdr:col>0</xdr:col>
                    <xdr:colOff>44450</xdr:colOff>
                    <xdr:row>4</xdr:row>
                    <xdr:rowOff>215900</xdr:rowOff>
                  </from>
                  <to>
                    <xdr:col>1</xdr:col>
                    <xdr:colOff>1695450</xdr:colOff>
                    <xdr:row>6</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pageSetUpPr fitToPage="1"/>
  </sheetPr>
  <dimension ref="A1:L39"/>
  <sheetViews>
    <sheetView showGridLines="0" showZeros="0" zoomScaleNormal="100" workbookViewId="0"/>
  </sheetViews>
  <sheetFormatPr defaultColWidth="11.453125" defaultRowHeight="10" x14ac:dyDescent="0.2"/>
  <cols>
    <col min="1" max="1" width="8.7265625" style="5" customWidth="1"/>
    <col min="2" max="2" width="25.7265625" style="5" customWidth="1"/>
    <col min="3" max="7" width="10.7265625" style="5" customWidth="1"/>
    <col min="8" max="11" width="11.453125" style="5"/>
    <col min="12" max="12" width="28.453125" style="5" customWidth="1"/>
    <col min="13" max="16384" width="11.453125" style="5"/>
  </cols>
  <sheetData>
    <row r="1" spans="1:12" ht="33.75" customHeight="1" x14ac:dyDescent="0.2">
      <c r="A1" s="213"/>
      <c r="B1" s="213"/>
      <c r="C1" s="213"/>
      <c r="D1" s="213"/>
      <c r="E1" s="213"/>
      <c r="F1" s="213"/>
      <c r="G1" s="211" t="s">
        <v>640</v>
      </c>
    </row>
    <row r="2" spans="1:12" ht="11.25" customHeight="1" x14ac:dyDescent="0.3">
      <c r="K2" s="6"/>
      <c r="L2" s="6"/>
    </row>
    <row r="3" spans="1:12" ht="15" customHeight="1" x14ac:dyDescent="0.3">
      <c r="A3" s="803" t="s">
        <v>702</v>
      </c>
      <c r="B3" s="803"/>
      <c r="C3" s="803"/>
      <c r="D3" s="803"/>
      <c r="E3" s="803"/>
      <c r="F3" s="803"/>
      <c r="G3" s="803"/>
      <c r="K3" s="6"/>
      <c r="L3" s="6"/>
    </row>
    <row r="4" spans="1:12" ht="10.15" customHeight="1" x14ac:dyDescent="0.3">
      <c r="A4" s="7"/>
      <c r="K4" s="6"/>
      <c r="L4" s="6"/>
    </row>
    <row r="5" spans="1:12" ht="18.649999999999999" customHeight="1" x14ac:dyDescent="0.3">
      <c r="A5" s="77"/>
      <c r="B5" s="78"/>
      <c r="C5" s="78"/>
      <c r="D5" s="77"/>
      <c r="F5" s="7"/>
      <c r="K5" s="6"/>
      <c r="L5" s="6"/>
    </row>
    <row r="6" spans="1:12" ht="11.25" customHeight="1" x14ac:dyDescent="0.2">
      <c r="A6" s="8"/>
      <c r="B6" s="8"/>
    </row>
    <row r="7" spans="1:12" ht="11.25" customHeight="1" x14ac:dyDescent="0.2">
      <c r="A7" s="8"/>
      <c r="B7" s="8"/>
    </row>
    <row r="8" spans="1:12" ht="11.25" customHeight="1" x14ac:dyDescent="0.2">
      <c r="A8" s="8"/>
      <c r="B8" s="8"/>
    </row>
    <row r="9" spans="1:12" ht="11.25" hidden="1" customHeight="1" x14ac:dyDescent="0.2">
      <c r="C9" s="395" t="str">
        <f>Auswahl!$P$6&amp;"QuoteInsg"</f>
        <v>2020QuoteInsg</v>
      </c>
      <c r="D9" s="395" t="str">
        <f>Auswahl!$P$6&amp;"QuoteOhne"</f>
        <v>2020QuoteOhne</v>
      </c>
      <c r="E9" s="395" t="str">
        <f>Auswahl!$P$6&amp;"QuoteMit"</f>
        <v>2020QuoteMit</v>
      </c>
      <c r="F9" s="395" t="str">
        <f>Auswahl!$P$6&amp;"QuoteBetrieb"</f>
        <v>2020QuoteBetrieb</v>
      </c>
      <c r="G9" s="395" t="str">
        <f>Auswahl!$P$6&amp;"QuoteAkadem"</f>
        <v>2020QuoteAkadem</v>
      </c>
    </row>
    <row r="10" spans="1:12" ht="14.25" customHeight="1" x14ac:dyDescent="0.2">
      <c r="A10" s="804" t="s">
        <v>633</v>
      </c>
      <c r="B10" s="804" t="s">
        <v>441</v>
      </c>
      <c r="C10" s="18" t="str">
        <f>"Berichtsjahr " &amp;Auswahl!P6 &amp; " - Angaben in Prozent"</f>
        <v>Berichtsjahr 2020 - Angaben in Prozent</v>
      </c>
      <c r="D10" s="19"/>
      <c r="E10" s="19"/>
      <c r="F10" s="19"/>
      <c r="G10" s="24"/>
    </row>
    <row r="11" spans="1:12" ht="14.25" customHeight="1" x14ac:dyDescent="0.2">
      <c r="A11" s="805"/>
      <c r="B11" s="811"/>
      <c r="C11" s="807" t="s">
        <v>444</v>
      </c>
      <c r="D11" s="804" t="s">
        <v>846</v>
      </c>
      <c r="E11" s="804" t="s">
        <v>847</v>
      </c>
      <c r="F11" s="809" t="s">
        <v>451</v>
      </c>
      <c r="G11" s="810"/>
    </row>
    <row r="12" spans="1:12" ht="42" customHeight="1" x14ac:dyDescent="0.2">
      <c r="A12" s="805"/>
      <c r="B12" s="811"/>
      <c r="C12" s="808"/>
      <c r="D12" s="808"/>
      <c r="E12" s="808"/>
      <c r="F12" s="72" t="s">
        <v>0</v>
      </c>
      <c r="G12" s="576" t="s">
        <v>1</v>
      </c>
    </row>
    <row r="13" spans="1:12" s="12" customFormat="1" ht="9" customHeight="1" x14ac:dyDescent="0.2">
      <c r="A13" s="806"/>
      <c r="B13" s="812"/>
      <c r="C13" s="10">
        <v>1</v>
      </c>
      <c r="D13" s="10">
        <v>2</v>
      </c>
      <c r="E13" s="10">
        <v>3</v>
      </c>
      <c r="F13" s="10">
        <v>4</v>
      </c>
      <c r="G13" s="11">
        <v>5</v>
      </c>
    </row>
    <row r="14" spans="1:12" ht="21.65" hidden="1" customHeight="1" x14ac:dyDescent="0.2">
      <c r="A14" s="25" t="str">
        <f>"Typ " &amp; Auswahl!O45&amp;": " &amp;Auswahl!P45</f>
        <v>Typ 1: Kreisfreie Großstädte</v>
      </c>
      <c r="B14" s="49"/>
      <c r="C14" s="50"/>
      <c r="D14" s="51"/>
      <c r="E14" s="51"/>
      <c r="F14" s="51"/>
      <c r="G14" s="52"/>
    </row>
    <row r="15" spans="1:12" ht="12.65" customHeight="1" x14ac:dyDescent="0.2">
      <c r="A15" s="176" t="str">
        <f>Auswahl!Q22</f>
        <v>01001</v>
      </c>
      <c r="B15" s="176" t="str">
        <f>Auswahl!R22</f>
        <v>Flensburg, Stadt</v>
      </c>
      <c r="C15" s="190">
        <f ca="1">INDEX(INDIRECT(Auswahl!$O$27),MATCH($A15,INDIRECT(Auswahl!$P$27),0),MATCH(C$9,INDIRECT(Auswahl!$Q$27),0))</f>
        <v>9.1</v>
      </c>
      <c r="D15" s="397">
        <f ca="1">INDEX(INDIRECT(Auswahl!$O$27),MATCH($A15,INDIRECT(Auswahl!$P$27),0),MATCH(D$9,INDIRECT(Auswahl!$Q$27),0))</f>
        <v>24.6</v>
      </c>
      <c r="E15" s="397">
        <f ca="1">INDEX(INDIRECT(Auswahl!$O$27),MATCH($A15,INDIRECT(Auswahl!$P$27),0),MATCH(E$9,INDIRECT(Auswahl!$Q$27),0))</f>
        <v>4.9000000000000004</v>
      </c>
      <c r="F15" s="397">
        <f ca="1">INDEX(INDIRECT(Auswahl!$O$27),MATCH($A15,INDIRECT(Auswahl!$P$27),0),MATCH(F$9,INDIRECT(Auswahl!$Q$27),0))</f>
        <v>5.2</v>
      </c>
      <c r="G15" s="398">
        <f ca="1">INDEX(INDIRECT(Auswahl!$O$27),MATCH($A15,INDIRECT(Auswahl!$P$27),0),MATCH(G$9,INDIRECT(Auswahl!$Q$27),0))</f>
        <v>3.9</v>
      </c>
    </row>
    <row r="16" spans="1:12" ht="12.65" customHeight="1" x14ac:dyDescent="0.2">
      <c r="A16" s="180" t="str">
        <f>Auswahl!Q23</f>
        <v>01</v>
      </c>
      <c r="B16" s="180" t="str">
        <f>Auswahl!R23</f>
        <v>Schleswig-Holstein</v>
      </c>
      <c r="C16" s="182">
        <f ca="1">INDEX(INDIRECT(Auswahl!$O$27),MATCH($A16,INDIRECT(Auswahl!$P$27),0),MATCH(C$9,INDIRECT(Auswahl!$Q$27),0))</f>
        <v>5.8</v>
      </c>
      <c r="D16" s="178">
        <f ca="1">INDEX(INDIRECT(Auswahl!$O$27),MATCH($A16,INDIRECT(Auswahl!$P$27),0),MATCH(D$9,INDIRECT(Auswahl!$Q$27),0))</f>
        <v>21.6</v>
      </c>
      <c r="E16" s="178">
        <f ca="1">INDEX(INDIRECT(Auswahl!$O$27),MATCH($A16,INDIRECT(Auswahl!$P$27),0),MATCH(E$9,INDIRECT(Auswahl!$Q$27),0))</f>
        <v>3.3</v>
      </c>
      <c r="F16" s="178">
        <f ca="1">INDEX(INDIRECT(Auswahl!$O$27),MATCH($A16,INDIRECT(Auswahl!$P$27),0),MATCH(F$9,INDIRECT(Auswahl!$Q$27),0))</f>
        <v>3.4</v>
      </c>
      <c r="G16" s="179">
        <f ca="1">INDEX(INDIRECT(Auswahl!$O$27),MATCH($A16,INDIRECT(Auswahl!$P$27),0),MATCH(G$9,INDIRECT(Auswahl!$Q$27),0))</f>
        <v>2.6</v>
      </c>
    </row>
    <row r="17" spans="1:7" ht="12.65" customHeight="1" x14ac:dyDescent="0.2">
      <c r="A17" s="180" t="str">
        <f>Auswahl!Q24</f>
        <v>W</v>
      </c>
      <c r="B17" s="180" t="str">
        <f>Auswahl!R24</f>
        <v>Westdeutschland</v>
      </c>
      <c r="C17" s="182">
        <f ca="1">INDEX(INDIRECT(Auswahl!$O$27),MATCH($A17,INDIRECT(Auswahl!$P$27),0),MATCH(C$9,INDIRECT(Auswahl!$Q$27),0))</f>
        <v>5.6</v>
      </c>
      <c r="D17" s="178">
        <f ca="1">INDEX(INDIRECT(Auswahl!$O$27),MATCH($A17,INDIRECT(Auswahl!$P$27),0),MATCH(D$9,INDIRECT(Auswahl!$Q$27),0))</f>
        <v>19.399999999999999</v>
      </c>
      <c r="E17" s="178">
        <f ca="1">INDEX(INDIRECT(Auswahl!$O$27),MATCH($A17,INDIRECT(Auswahl!$P$27),0),MATCH(E$9,INDIRECT(Auswahl!$Q$27),0))</f>
        <v>3.1</v>
      </c>
      <c r="F17" s="178">
        <f ca="1">INDEX(INDIRECT(Auswahl!$O$27),MATCH($A17,INDIRECT(Auswahl!$P$27),0),MATCH(F$9,INDIRECT(Auswahl!$Q$27),0))</f>
        <v>3.2</v>
      </c>
      <c r="G17" s="179">
        <f ca="1">INDEX(INDIRECT(Auswahl!$O$27),MATCH($A17,INDIRECT(Auswahl!$P$27),0),MATCH(G$9,INDIRECT(Auswahl!$Q$27),0))</f>
        <v>2.4</v>
      </c>
    </row>
    <row r="18" spans="1:7" ht="12.65" customHeight="1" x14ac:dyDescent="0.2">
      <c r="A18" s="183" t="s">
        <v>430</v>
      </c>
      <c r="B18" s="183" t="s">
        <v>6</v>
      </c>
      <c r="C18" s="185">
        <f ca="1">INDEX(INDIRECT(Auswahl!$O$27),MATCH($A18,INDIRECT(Auswahl!$P$27),0),MATCH(C$9,INDIRECT(Auswahl!$Q$27),0))</f>
        <v>5.9</v>
      </c>
      <c r="D18" s="186">
        <f ca="1">INDEX(INDIRECT(Auswahl!$O$27),MATCH($A18,INDIRECT(Auswahl!$P$27),0),MATCH(D$9,INDIRECT(Auswahl!$Q$27),0))</f>
        <v>20.9</v>
      </c>
      <c r="E18" s="186">
        <f ca="1">INDEX(INDIRECT(Auswahl!$O$27),MATCH($A18,INDIRECT(Auswahl!$P$27),0),MATCH(E$9,INDIRECT(Auswahl!$Q$27),0))</f>
        <v>3.4</v>
      </c>
      <c r="F18" s="186">
        <f ca="1">INDEX(INDIRECT(Auswahl!$O$27),MATCH($A18,INDIRECT(Auswahl!$P$27),0),MATCH(F$9,INDIRECT(Auswahl!$Q$27),0))</f>
        <v>3.6</v>
      </c>
      <c r="G18" s="187">
        <f ca="1">INDEX(INDIRECT(Auswahl!$O$27),MATCH($A18,INDIRECT(Auswahl!$P$27),0),MATCH(G$9,INDIRECT(Auswahl!$Q$27),0))</f>
        <v>2.6</v>
      </c>
    </row>
    <row r="19" spans="1:7" ht="14.5" customHeight="1" x14ac:dyDescent="0.2">
      <c r="A19" s="15"/>
      <c r="B19" s="13"/>
      <c r="C19" s="55"/>
      <c r="D19" s="55"/>
      <c r="E19" s="55"/>
      <c r="F19" s="55"/>
      <c r="G19" s="67" t="s">
        <v>632</v>
      </c>
    </row>
    <row r="20" spans="1:7" ht="12.65" customHeight="1" x14ac:dyDescent="0.2">
      <c r="A20" s="32"/>
      <c r="B20" s="15"/>
      <c r="C20" s="55"/>
      <c r="D20" s="55"/>
      <c r="E20" s="55"/>
      <c r="F20" s="55"/>
      <c r="G20" s="67"/>
    </row>
    <row r="21" spans="1:7" ht="12.65" customHeight="1" x14ac:dyDescent="0.2">
      <c r="A21" s="14"/>
      <c r="B21" s="15"/>
      <c r="C21" s="55"/>
      <c r="D21" s="55"/>
      <c r="E21" s="55"/>
      <c r="F21" s="55"/>
      <c r="G21" s="67"/>
    </row>
    <row r="22" spans="1:7" ht="14.5" customHeight="1" x14ac:dyDescent="0.2">
      <c r="A22" s="15"/>
      <c r="B22" s="15"/>
      <c r="C22" s="55"/>
      <c r="D22" s="55"/>
      <c r="E22" s="55"/>
      <c r="F22" s="55"/>
      <c r="G22" s="67"/>
    </row>
    <row r="23" spans="1:7" ht="12.65" customHeight="1" x14ac:dyDescent="0.2">
      <c r="A23" s="14"/>
      <c r="B23" s="14"/>
    </row>
    <row r="24" spans="1:7" ht="3" customHeight="1" x14ac:dyDescent="0.2">
      <c r="A24" s="14"/>
      <c r="B24" s="14"/>
    </row>
    <row r="25" spans="1:7" ht="14.25" customHeight="1" x14ac:dyDescent="0.2">
      <c r="A25" s="804" t="s">
        <v>633</v>
      </c>
      <c r="B25" s="804" t="s">
        <v>441</v>
      </c>
      <c r="C25" s="18" t="str">
        <f>C10</f>
        <v>Berichtsjahr 2020 - Angaben in Prozent</v>
      </c>
      <c r="D25" s="19"/>
      <c r="E25" s="19"/>
      <c r="F25" s="19"/>
      <c r="G25" s="24"/>
    </row>
    <row r="26" spans="1:7" ht="14.25" customHeight="1" x14ac:dyDescent="0.2">
      <c r="A26" s="805"/>
      <c r="B26" s="811"/>
      <c r="C26" s="807" t="s">
        <v>444</v>
      </c>
      <c r="D26" s="804" t="s">
        <v>846</v>
      </c>
      <c r="E26" s="804" t="s">
        <v>847</v>
      </c>
      <c r="F26" s="809" t="s">
        <v>451</v>
      </c>
      <c r="G26" s="810"/>
    </row>
    <row r="27" spans="1:7" ht="42" customHeight="1" x14ac:dyDescent="0.2">
      <c r="A27" s="805"/>
      <c r="B27" s="811"/>
      <c r="C27" s="808"/>
      <c r="D27" s="808"/>
      <c r="E27" s="808"/>
      <c r="F27" s="72" t="s">
        <v>0</v>
      </c>
      <c r="G27" s="576" t="s">
        <v>1</v>
      </c>
    </row>
    <row r="28" spans="1:7" ht="10.15" customHeight="1" x14ac:dyDescent="0.2">
      <c r="A28" s="806"/>
      <c r="B28" s="812"/>
      <c r="C28" s="10">
        <v>1</v>
      </c>
      <c r="D28" s="10">
        <v>2</v>
      </c>
      <c r="E28" s="10">
        <v>3</v>
      </c>
      <c r="F28" s="10">
        <v>4</v>
      </c>
      <c r="G28" s="11">
        <v>5</v>
      </c>
    </row>
    <row r="29" spans="1:7" x14ac:dyDescent="0.2">
      <c r="A29" s="176" t="str">
        <f>Auswahl!Q32</f>
        <v>030</v>
      </c>
      <c r="B29" s="176" t="str">
        <f>Auswahl!R32</f>
        <v>AA Greifswald</v>
      </c>
      <c r="C29" s="190">
        <f ca="1">INDEX(INDIRECT(Auswahl!$O$37),MATCH($A29,INDIRECT(Auswahl!$P$37),0),MATCH(C$9,INDIRECT(Auswahl!$Q$37),0))</f>
        <v>9.035657574462526</v>
      </c>
      <c r="D29" s="397">
        <f ca="1">INDEX(INDIRECT(Auswahl!$O$37),MATCH($A29,INDIRECT(Auswahl!$P$37),0),MATCH(D$9,INDIRECT(Auswahl!$Q$37),0))</f>
        <v>35.222674608094096</v>
      </c>
      <c r="E29" s="397">
        <f ca="1">INDEX(INDIRECT(Auswahl!$O$37),MATCH($A29,INDIRECT(Auswahl!$P$37),0),MATCH(E$9,INDIRECT(Auswahl!$Q$37),0))</f>
        <v>6.5530360091871378</v>
      </c>
      <c r="F29" s="397">
        <f ca="1">INDEX(INDIRECT(Auswahl!$O$37),MATCH($A29,INDIRECT(Auswahl!$P$37),0),MATCH(F$9,INDIRECT(Auswahl!$Q$37),0))</f>
        <v>7.2832061157903158</v>
      </c>
      <c r="G29" s="398">
        <f ca="1">INDEX(INDIRECT(Auswahl!$O$37),MATCH($A29,INDIRECT(Auswahl!$P$37),0),MATCH(G$9,INDIRECT(Auswahl!$Q$37),0))</f>
        <v>3.053755648709557</v>
      </c>
    </row>
    <row r="30" spans="1:7" x14ac:dyDescent="0.2">
      <c r="A30" s="180">
        <f>Auswahl!Q35</f>
        <v>100</v>
      </c>
      <c r="B30" s="180" t="str">
        <f>Auswahl!R35</f>
        <v>RD Nord</v>
      </c>
      <c r="C30" s="182">
        <f ca="1">INDEX(INDIRECT(Auswahl!$O$37),MATCH($A30,INDIRECT(Auswahl!$P$37),0),MATCH(C$9,INDIRECT(Auswahl!$Q$37),0))</f>
        <v>6.8253541382176159</v>
      </c>
      <c r="D30" s="178">
        <f ca="1">INDEX(INDIRECT(Auswahl!$O$37),MATCH($A30,INDIRECT(Auswahl!$P$37),0),MATCH(D$9,INDIRECT(Auswahl!$Q$37),0))</f>
        <v>24.011681414877152</v>
      </c>
      <c r="E30" s="178">
        <f ca="1">INDEX(INDIRECT(Auswahl!$O$37),MATCH($A30,INDIRECT(Auswahl!$P$37),0),MATCH(E$9,INDIRECT(Auswahl!$Q$37),0))</f>
        <v>4.0938774472523347</v>
      </c>
      <c r="F30" s="178">
        <f ca="1">INDEX(INDIRECT(Auswahl!$O$37),MATCH($A30,INDIRECT(Auswahl!$P$37),0),MATCH(F$9,INDIRECT(Auswahl!$Q$37),0))</f>
        <v>4.4230735623593924</v>
      </c>
      <c r="G30" s="179">
        <f ca="1">INDEX(INDIRECT(Auswahl!$O$37),MATCH($A30,INDIRECT(Auswahl!$P$37),0),MATCH(G$9,INDIRECT(Auswahl!$Q$37),0))</f>
        <v>3.0923281163019727</v>
      </c>
    </row>
    <row r="31" spans="1:7" x14ac:dyDescent="0.2">
      <c r="A31" s="180" t="str">
        <f>Auswahl!Q33</f>
        <v>13</v>
      </c>
      <c r="B31" s="180" t="str">
        <f>Auswahl!R33</f>
        <v>Mecklenburg-Vorpommern</v>
      </c>
      <c r="C31" s="182">
        <f ca="1">INDEX(INDIRECT(Auswahl!$O$27),MATCH($A31,INDIRECT(Auswahl!$P$27),0),MATCH(C$9,INDIRECT(Auswahl!$Q$27),0))</f>
        <v>7.8</v>
      </c>
      <c r="D31" s="178">
        <f ca="1">INDEX(INDIRECT(Auswahl!$O$27),MATCH($A31,INDIRECT(Auswahl!$P$27),0),MATCH(D$9,INDIRECT(Auswahl!$Q$27),0))</f>
        <v>33</v>
      </c>
      <c r="E31" s="178">
        <f ca="1">INDEX(INDIRECT(Auswahl!$O$27),MATCH($A31,INDIRECT(Auswahl!$P$27),0),MATCH(E$9,INDIRECT(Auswahl!$Q$27),0))</f>
        <v>5.5</v>
      </c>
      <c r="F31" s="178">
        <f ca="1">INDEX(INDIRECT(Auswahl!$O$27),MATCH($A31,INDIRECT(Auswahl!$P$27),0),MATCH(F$9,INDIRECT(Auswahl!$Q$27),0))</f>
        <v>6.1</v>
      </c>
      <c r="G31" s="179">
        <f ca="1">INDEX(INDIRECT(Auswahl!$O$27),MATCH($A31,INDIRECT(Auswahl!$P$27),0),MATCH(G$9,INDIRECT(Auswahl!$Q$27),0))</f>
        <v>2.9</v>
      </c>
    </row>
    <row r="32" spans="1:7" x14ac:dyDescent="0.2">
      <c r="A32" s="180" t="str">
        <f>Auswahl!Q34</f>
        <v>O</v>
      </c>
      <c r="B32" s="180" t="str">
        <f>Auswahl!R34</f>
        <v>Ostdeutschland</v>
      </c>
      <c r="C32" s="182">
        <f ca="1">INDEX(INDIRECT(Auswahl!$O$37),MATCH($A32,INDIRECT(Auswahl!$P$37),0),MATCH(C$9,INDIRECT(Auswahl!$Q$37),0))</f>
        <v>7.2997183880077312</v>
      </c>
      <c r="D32" s="178">
        <f ca="1">INDEX(INDIRECT(Auswahl!$O$37),MATCH($A32,INDIRECT(Auswahl!$P$37),0),MATCH(D$9,INDIRECT(Auswahl!$Q$37),0))</f>
        <v>31.049382353707276</v>
      </c>
      <c r="E32" s="178">
        <f ca="1">INDEX(INDIRECT(Auswahl!$O$37),MATCH($A32,INDIRECT(Auswahl!$P$37),0),MATCH(E$9,INDIRECT(Auswahl!$Q$37),0))</f>
        <v>4.7656562654098842</v>
      </c>
      <c r="F32" s="178">
        <f ca="1">INDEX(INDIRECT(Auswahl!$O$37),MATCH($A32,INDIRECT(Auswahl!$P$37),0),MATCH(F$9,INDIRECT(Auswahl!$Q$37),0))</f>
        <v>5.1892998848387295</v>
      </c>
      <c r="G32" s="179">
        <f ca="1">INDEX(INDIRECT(Auswahl!$O$37),MATCH($A32,INDIRECT(Auswahl!$P$37),0),MATCH(G$9,INDIRECT(Auswahl!$Q$37),0))</f>
        <v>3.4343260612239765</v>
      </c>
    </row>
    <row r="33" spans="1:7" x14ac:dyDescent="0.2">
      <c r="A33" s="183" t="s">
        <v>430</v>
      </c>
      <c r="B33" s="183" t="s">
        <v>6</v>
      </c>
      <c r="C33" s="185">
        <f ca="1">INDEX(INDIRECT(Auswahl!$O$37),MATCH($A33,INDIRECT(Auswahl!$P$37),0),MATCH(C$9,INDIRECT(Auswahl!$Q$37),0))</f>
        <v>5.8937889072663188</v>
      </c>
      <c r="D33" s="186">
        <f ca="1">INDEX(INDIRECT(Auswahl!$O$37),MATCH($A33,INDIRECT(Auswahl!$P$37),0),MATCH(D$9,INDIRECT(Auswahl!$Q$37),0))</f>
        <v>20.89105810943142</v>
      </c>
      <c r="E33" s="186">
        <f ca="1">INDEX(INDIRECT(Auswahl!$O$37),MATCH($A33,INDIRECT(Auswahl!$P$37),0),MATCH(E$9,INDIRECT(Auswahl!$Q$37),0))</f>
        <v>3.3936279707385011</v>
      </c>
      <c r="F33" s="186">
        <f ca="1">INDEX(INDIRECT(Auswahl!$O$37),MATCH($A33,INDIRECT(Auswahl!$P$37),0),MATCH(F$9,INDIRECT(Auswahl!$Q$37),0))</f>
        <v>3.6329488884496262</v>
      </c>
      <c r="G33" s="187">
        <f ca="1">INDEX(INDIRECT(Auswahl!$O$37),MATCH($A33,INDIRECT(Auswahl!$P$37),0),MATCH(G$9,INDIRECT(Auswahl!$Q$37),0))</f>
        <v>2.6404380270517485</v>
      </c>
    </row>
    <row r="34" spans="1:7" x14ac:dyDescent="0.2">
      <c r="G34" s="67" t="s">
        <v>632</v>
      </c>
    </row>
    <row r="36" spans="1:7" x14ac:dyDescent="0.2">
      <c r="A36" s="32"/>
    </row>
    <row r="37" spans="1:7" x14ac:dyDescent="0.2">
      <c r="A37" s="14"/>
    </row>
    <row r="38" spans="1:7" x14ac:dyDescent="0.2">
      <c r="A38" s="32"/>
    </row>
    <row r="39" spans="1:7" x14ac:dyDescent="0.2">
      <c r="A39" s="14"/>
    </row>
  </sheetData>
  <sheetProtection sheet="1" objects="1" scenarios="1" formatRows="0"/>
  <mergeCells count="13">
    <mergeCell ref="A3:G3"/>
    <mergeCell ref="A10:A13"/>
    <mergeCell ref="C11:C12"/>
    <mergeCell ref="D11:D12"/>
    <mergeCell ref="E11:E12"/>
    <mergeCell ref="F11:G11"/>
    <mergeCell ref="B10:B13"/>
    <mergeCell ref="F26:G26"/>
    <mergeCell ref="A25:A28"/>
    <mergeCell ref="C26:C27"/>
    <mergeCell ref="D26:D27"/>
    <mergeCell ref="E26:E27"/>
    <mergeCell ref="B25:B28"/>
  </mergeCells>
  <pageMargins left="0.59055118110236227" right="0.59055118110236227" top="0.78740157480314965" bottom="0.78740157480314965"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9" r:id="rId4" name="Drop Down Jahr">
              <controlPr defaultSize="0" autoLine="0" autoPict="0">
                <anchor moveWithCells="1">
                  <from>
                    <xdr:col>2</xdr:col>
                    <xdr:colOff>698500</xdr:colOff>
                    <xdr:row>4</xdr:row>
                    <xdr:rowOff>215900</xdr:rowOff>
                  </from>
                  <to>
                    <xdr:col>3</xdr:col>
                    <xdr:colOff>704850</xdr:colOff>
                    <xdr:row>6</xdr:row>
                    <xdr:rowOff>57150</xdr:rowOff>
                  </to>
                </anchor>
              </controlPr>
            </control>
          </mc:Choice>
        </mc:AlternateContent>
        <mc:AlternateContent xmlns:mc="http://schemas.openxmlformats.org/markup-compatibility/2006">
          <mc:Choice Requires="x14">
            <control shapeId="25610" r:id="rId5" name="Drop Down Kreis">
              <controlPr defaultSize="0" autoLine="0" autoPict="0">
                <anchor moveWithCells="1">
                  <from>
                    <xdr:col>0</xdr:col>
                    <xdr:colOff>44450</xdr:colOff>
                    <xdr:row>4</xdr:row>
                    <xdr:rowOff>209550</xdr:rowOff>
                  </from>
                  <to>
                    <xdr:col>1</xdr:col>
                    <xdr:colOff>1695450</xdr:colOff>
                    <xdr:row>6</xdr:row>
                    <xdr:rowOff>57150</xdr:rowOff>
                  </to>
                </anchor>
              </controlPr>
            </control>
          </mc:Choice>
        </mc:AlternateContent>
        <mc:AlternateContent xmlns:mc="http://schemas.openxmlformats.org/markup-compatibility/2006">
          <mc:Choice Requires="x14">
            <control shapeId="25611" r:id="rId6" name="Drop Down AA">
              <controlPr defaultSize="0" autoLine="0" autoPict="0">
                <anchor moveWithCells="1">
                  <from>
                    <xdr:col>0</xdr:col>
                    <xdr:colOff>44450</xdr:colOff>
                    <xdr:row>20</xdr:row>
                    <xdr:rowOff>63500</xdr:rowOff>
                  </from>
                  <to>
                    <xdr:col>1</xdr:col>
                    <xdr:colOff>1695450</xdr:colOff>
                    <xdr:row>21</xdr:row>
                    <xdr:rowOff>120650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pageSetUpPr fitToPage="1"/>
  </sheetPr>
  <dimension ref="A1:L176"/>
  <sheetViews>
    <sheetView showGridLines="0" showZeros="0" zoomScaleNormal="100" workbookViewId="0">
      <pane ySplit="14" topLeftCell="A15" activePane="bottomLeft" state="frozen"/>
      <selection pane="bottomLeft"/>
    </sheetView>
  </sheetViews>
  <sheetFormatPr defaultColWidth="11.453125" defaultRowHeight="10" x14ac:dyDescent="0.2"/>
  <cols>
    <col min="1" max="1" width="26.7265625" style="5" customWidth="1"/>
    <col min="2" max="2" width="7.7265625" style="5" customWidth="1"/>
    <col min="3" max="7" width="10.7265625" style="5" customWidth="1"/>
    <col min="8" max="11" width="11.453125" style="5"/>
    <col min="12" max="12" width="28.453125" style="5" customWidth="1"/>
    <col min="13" max="16384" width="11.453125" style="5"/>
  </cols>
  <sheetData>
    <row r="1" spans="1:12" ht="33.75" customHeight="1" x14ac:dyDescent="0.2">
      <c r="A1" s="213"/>
      <c r="B1" s="213"/>
      <c r="C1" s="213"/>
      <c r="D1" s="213"/>
      <c r="E1" s="213"/>
      <c r="F1" s="213"/>
      <c r="G1" s="211" t="s">
        <v>640</v>
      </c>
    </row>
    <row r="2" spans="1:12" ht="11.25" customHeight="1" x14ac:dyDescent="0.3">
      <c r="K2" s="6"/>
      <c r="L2" s="6"/>
    </row>
    <row r="3" spans="1:12" ht="15" customHeight="1" x14ac:dyDescent="0.3">
      <c r="A3" s="803" t="s">
        <v>643</v>
      </c>
      <c r="B3" s="803"/>
      <c r="C3" s="803"/>
      <c r="D3" s="803"/>
      <c r="E3" s="803"/>
      <c r="F3" s="803"/>
      <c r="G3" s="803"/>
      <c r="K3" s="6"/>
      <c r="L3" s="6"/>
    </row>
    <row r="4" spans="1:12" ht="10.15" customHeight="1" x14ac:dyDescent="0.3">
      <c r="A4" s="7"/>
      <c r="K4" s="6"/>
      <c r="L4" s="6"/>
    </row>
    <row r="5" spans="1:12" ht="18.649999999999999" customHeight="1" x14ac:dyDescent="0.3">
      <c r="A5" s="77"/>
      <c r="B5" s="78"/>
      <c r="C5" s="78"/>
      <c r="D5" s="77"/>
      <c r="F5" s="7"/>
      <c r="K5" s="6"/>
      <c r="L5" s="57"/>
    </row>
    <row r="6" spans="1:12" ht="11.25" customHeight="1" x14ac:dyDescent="0.2">
      <c r="A6" s="8"/>
      <c r="B6" s="8"/>
    </row>
    <row r="7" spans="1:12" ht="11.25" customHeight="1" x14ac:dyDescent="0.2">
      <c r="A7" s="8"/>
      <c r="B7" s="8"/>
    </row>
    <row r="8" spans="1:12" ht="11.25" customHeight="1" x14ac:dyDescent="0.2">
      <c r="A8" s="8"/>
      <c r="B8" s="8"/>
    </row>
    <row r="9" spans="1:12" ht="11.25" hidden="1" customHeight="1" x14ac:dyDescent="0.2">
      <c r="A9" s="66">
        <f>Auswahl!$O$45</f>
        <v>1</v>
      </c>
      <c r="C9" s="395" t="str">
        <f>Auswahl!$P$6&amp;"QuoteInsg"</f>
        <v>2020QuoteInsg</v>
      </c>
      <c r="D9" s="395" t="str">
        <f>Auswahl!$P$6&amp;"QuoteOhne"</f>
        <v>2020QuoteOhne</v>
      </c>
      <c r="E9" s="395" t="str">
        <f>Auswahl!$P$6&amp;"QuoteMit"</f>
        <v>2020QuoteMit</v>
      </c>
      <c r="F9" s="395" t="str">
        <f>Auswahl!$P$6&amp;"QuoteBetrieb"</f>
        <v>2020QuoteBetrieb</v>
      </c>
      <c r="G9" s="395" t="str">
        <f>Auswahl!$P$6&amp;"QuoteAkadem"</f>
        <v>2020QuoteAkadem</v>
      </c>
    </row>
    <row r="10" spans="1:12" ht="14.25" customHeight="1" x14ac:dyDescent="0.2">
      <c r="A10" s="804" t="s">
        <v>438</v>
      </c>
      <c r="B10" s="804" t="s">
        <v>480</v>
      </c>
      <c r="C10" s="18" t="str">
        <f>"Berichtsjahr " &amp;Auswahl!P6 &amp; " - Angaben in Prozent"</f>
        <v>Berichtsjahr 2020 - Angaben in Prozent</v>
      </c>
      <c r="D10" s="19"/>
      <c r="E10" s="19"/>
      <c r="F10" s="19"/>
      <c r="G10" s="24"/>
    </row>
    <row r="11" spans="1:12" ht="14.25" customHeight="1" x14ac:dyDescent="0.2">
      <c r="A11" s="805"/>
      <c r="B11" s="811"/>
      <c r="C11" s="28" t="str">
        <f>Auswahl!P45</f>
        <v>Kreisfreie Großstädte</v>
      </c>
      <c r="D11" s="29"/>
      <c r="E11" s="29"/>
      <c r="F11" s="19"/>
      <c r="G11" s="24"/>
    </row>
    <row r="12" spans="1:12" ht="14.25" customHeight="1" x14ac:dyDescent="0.2">
      <c r="A12" s="805"/>
      <c r="B12" s="811"/>
      <c r="C12" s="807" t="s">
        <v>444</v>
      </c>
      <c r="D12" s="804" t="s">
        <v>846</v>
      </c>
      <c r="E12" s="804" t="s">
        <v>847</v>
      </c>
      <c r="F12" s="809" t="s">
        <v>451</v>
      </c>
      <c r="G12" s="810"/>
    </row>
    <row r="13" spans="1:12" ht="42" customHeight="1" x14ac:dyDescent="0.2">
      <c r="A13" s="805"/>
      <c r="B13" s="811"/>
      <c r="C13" s="808"/>
      <c r="D13" s="808"/>
      <c r="E13" s="808"/>
      <c r="F13" s="72" t="s">
        <v>0</v>
      </c>
      <c r="G13" s="576" t="s">
        <v>1</v>
      </c>
    </row>
    <row r="14" spans="1:12" s="12" customFormat="1" ht="11.25" customHeight="1" x14ac:dyDescent="0.2">
      <c r="A14" s="806"/>
      <c r="B14" s="812"/>
      <c r="C14" s="10">
        <v>1</v>
      </c>
      <c r="D14" s="10">
        <v>2</v>
      </c>
      <c r="E14" s="10">
        <v>3</v>
      </c>
      <c r="F14" s="10">
        <v>4</v>
      </c>
      <c r="G14" s="11">
        <v>5</v>
      </c>
    </row>
    <row r="15" spans="1:12" ht="11.65" customHeight="1" x14ac:dyDescent="0.2">
      <c r="A15" s="176" t="str">
        <f ca="1">INDEX(INDIRECT(Auswahl!$Q$45),ROW()-14,COLUMN())</f>
        <v>Deutschland</v>
      </c>
      <c r="B15" s="189">
        <f ca="1">INDEX(INDIRECT(Auswahl!$Q$45),ROW()-14,COLUMN())</f>
        <v>1</v>
      </c>
      <c r="C15" s="396">
        <f t="shared" ref="C15:G24" ca="1" si="0">IFERROR(INDEX(Dat_Typ,MATCH($A15&amp;$B15,Dat_Typ_IDZ,0),MATCH(C$9,Dat_Typ_IDS,0)),"")</f>
        <v>8.0361393245197785</v>
      </c>
      <c r="D15" s="399">
        <f t="shared" ca="1" si="0"/>
        <v>25.452614933679687</v>
      </c>
      <c r="E15" s="399">
        <f t="shared" ca="1" si="0"/>
        <v>4.2587204455679286</v>
      </c>
      <c r="F15" s="399">
        <f t="shared" ca="1" si="0"/>
        <v>4.7252435197842146</v>
      </c>
      <c r="G15" s="400">
        <f t="shared" ca="1" si="0"/>
        <v>3.4097682263857609</v>
      </c>
    </row>
    <row r="16" spans="1:12" ht="11.65" customHeight="1" x14ac:dyDescent="0.2">
      <c r="A16" s="180" t="str">
        <f ca="1">INDEX(INDIRECT(Auswahl!$Q$45),ROW()-14,COLUMN())</f>
        <v>Westdeutschland</v>
      </c>
      <c r="B16" s="192">
        <f ca="1">INDEX(INDIRECT(Auswahl!$Q$45),ROW()-14,COLUMN())</f>
        <v>1</v>
      </c>
      <c r="C16" s="182">
        <f t="shared" ca="1" si="0"/>
        <v>7.814544974629932</v>
      </c>
      <c r="D16" s="178">
        <f t="shared" ca="1" si="0"/>
        <v>24.203840750335136</v>
      </c>
      <c r="E16" s="178">
        <f t="shared" ca="1" si="0"/>
        <v>3.9609573877563236</v>
      </c>
      <c r="F16" s="178">
        <f t="shared" ca="1" si="0"/>
        <v>4.4294055720793031</v>
      </c>
      <c r="G16" s="179">
        <f t="shared" ca="1" si="0"/>
        <v>3.0769720807686816</v>
      </c>
    </row>
    <row r="17" spans="1:7" ht="11.65" customHeight="1" x14ac:dyDescent="0.2">
      <c r="A17" s="183" t="str">
        <f ca="1">INDEX(INDIRECT(Auswahl!$Q$45),ROW()-14,COLUMN())</f>
        <v>Ostdeutschland</v>
      </c>
      <c r="B17" s="193">
        <f ca="1">INDEX(INDIRECT(Auswahl!$Q$45),ROW()-14,COLUMN())</f>
        <v>1</v>
      </c>
      <c r="C17" s="185">
        <f t="shared" ca="1" si="0"/>
        <v>8.7033238013022096</v>
      </c>
      <c r="D17" s="186">
        <f t="shared" ca="1" si="0"/>
        <v>30.481691259946132</v>
      </c>
      <c r="E17" s="186">
        <f t="shared" ca="1" si="0"/>
        <v>5.0954250488664581</v>
      </c>
      <c r="F17" s="186">
        <f t="shared" ca="1" si="0"/>
        <v>5.5986302434577544</v>
      </c>
      <c r="G17" s="187">
        <f t="shared" ca="1" si="0"/>
        <v>4.266958629422871</v>
      </c>
    </row>
    <row r="18" spans="1:7" ht="11.65" customHeight="1" x14ac:dyDescent="0.2">
      <c r="A18" s="180" t="str">
        <f ca="1">INDEX(INDIRECT(Auswahl!$Q$45),ROW()-14,COLUMN())</f>
        <v>Schleswig-Holstein</v>
      </c>
      <c r="B18" s="194">
        <f ca="1">INDEX(INDIRECT(Auswahl!$Q$45),ROW()-14,COLUMN())</f>
        <v>1</v>
      </c>
      <c r="C18" s="188">
        <f t="shared" ca="1" si="0"/>
        <v>8.3228356768595493</v>
      </c>
      <c r="D18" s="178">
        <f t="shared" ca="1" si="0"/>
        <v>25.565096410217663</v>
      </c>
      <c r="E18" s="178">
        <f t="shared" ca="1" si="0"/>
        <v>4.3987271686606668</v>
      </c>
      <c r="F18" s="178">
        <f t="shared" ca="1" si="0"/>
        <v>4.6901093488479617</v>
      </c>
      <c r="G18" s="179">
        <f t="shared" ca="1" si="0"/>
        <v>3.6290934061102638</v>
      </c>
    </row>
    <row r="19" spans="1:7" ht="11.65" customHeight="1" x14ac:dyDescent="0.2">
      <c r="A19" s="180" t="str">
        <f ca="1">INDEX(INDIRECT(Auswahl!$Q$45),ROW()-14,COLUMN())</f>
        <v>01002 Kiel, Landeshauptstadt</v>
      </c>
      <c r="B19" s="194">
        <f ca="1">INDEX(INDIRECT(Auswahl!$Q$45),ROW()-14,COLUMN())</f>
        <v>1</v>
      </c>
      <c r="C19" s="188">
        <f t="shared" ca="1" si="0"/>
        <v>8.4767215063045196</v>
      </c>
      <c r="D19" s="178">
        <f t="shared" ca="1" si="0"/>
        <v>24.301401207307372</v>
      </c>
      <c r="E19" s="178">
        <f t="shared" ca="1" si="0"/>
        <v>4.5351725409100929</v>
      </c>
      <c r="F19" s="178">
        <f t="shared" ca="1" si="0"/>
        <v>4.7668510019435812</v>
      </c>
      <c r="G19" s="179">
        <f t="shared" ca="1" si="0"/>
        <v>4.0260120073180623</v>
      </c>
    </row>
    <row r="20" spans="1:7" ht="11.65" customHeight="1" x14ac:dyDescent="0.2">
      <c r="A20" s="180" t="str">
        <f ca="1">INDEX(INDIRECT(Auswahl!$Q$45),ROW()-14,COLUMN())</f>
        <v>01003 Lübeck, Hansestadt</v>
      </c>
      <c r="B20" s="194">
        <f ca="1">INDEX(INDIRECT(Auswahl!$Q$45),ROW()-14,COLUMN())</f>
        <v>1</v>
      </c>
      <c r="C20" s="188">
        <f t="shared" ca="1" si="0"/>
        <v>8.1378359994718856</v>
      </c>
      <c r="D20" s="178">
        <f t="shared" ca="1" si="0"/>
        <v>27.366119715211447</v>
      </c>
      <c r="E20" s="178">
        <f t="shared" ca="1" si="0"/>
        <v>4.2413371445882539</v>
      </c>
      <c r="F20" s="178">
        <f t="shared" ca="1" si="0"/>
        <v>4.6110282636313329</v>
      </c>
      <c r="G20" s="179">
        <f t="shared" ca="1" si="0"/>
        <v>3.0084039245789578</v>
      </c>
    </row>
    <row r="21" spans="1:7" ht="11.65" customHeight="1" x14ac:dyDescent="0.2">
      <c r="A21" s="180" t="str">
        <f ca="1">INDEX(INDIRECT(Auswahl!$Q$45),ROW()-14,COLUMN())</f>
        <v>Hamburg</v>
      </c>
      <c r="B21" s="194">
        <f ca="1">INDEX(INDIRECT(Auswahl!$Q$45),ROW()-14,COLUMN())</f>
        <v>1</v>
      </c>
      <c r="C21" s="182">
        <f t="shared" ca="1" si="0"/>
        <v>7.553992648566612</v>
      </c>
      <c r="D21" s="178">
        <f t="shared" ca="1" si="0"/>
        <v>23.545136444790231</v>
      </c>
      <c r="E21" s="178">
        <f t="shared" ca="1" si="0"/>
        <v>4.132742688656049</v>
      </c>
      <c r="F21" s="178">
        <f t="shared" ca="1" si="0"/>
        <v>4.5167414730334992</v>
      </c>
      <c r="G21" s="179">
        <f t="shared" ca="1" si="0"/>
        <v>3.5295944357347109</v>
      </c>
    </row>
    <row r="22" spans="1:7" ht="11.65" customHeight="1" x14ac:dyDescent="0.2">
      <c r="A22" s="180" t="str">
        <f ca="1">INDEX(INDIRECT(Auswahl!$Q$45),ROW()-14,COLUMN())</f>
        <v>02000 Hamburg, Freie und Hansestadt</v>
      </c>
      <c r="B22" s="194">
        <f ca="1">INDEX(INDIRECT(Auswahl!$Q$45),ROW()-14,COLUMN())</f>
        <v>1</v>
      </c>
      <c r="C22" s="182">
        <f t="shared" ca="1" si="0"/>
        <v>7.553992648566612</v>
      </c>
      <c r="D22" s="178">
        <f t="shared" ca="1" si="0"/>
        <v>23.545136444790231</v>
      </c>
      <c r="E22" s="178">
        <f t="shared" ca="1" si="0"/>
        <v>4.132742688656049</v>
      </c>
      <c r="F22" s="178">
        <f t="shared" ca="1" si="0"/>
        <v>4.5167414730334992</v>
      </c>
      <c r="G22" s="179">
        <f t="shared" ca="1" si="0"/>
        <v>3.5295944357347109</v>
      </c>
    </row>
    <row r="23" spans="1:7" ht="11.65" customHeight="1" x14ac:dyDescent="0.2">
      <c r="A23" s="180" t="str">
        <f ca="1">INDEX(INDIRECT(Auswahl!$Q$45),ROW()-14,COLUMN())</f>
        <v>Niedersachsen</v>
      </c>
      <c r="B23" s="194">
        <f ca="1">INDEX(INDIRECT(Auswahl!$Q$45),ROW()-14,COLUMN())</f>
        <v>1</v>
      </c>
      <c r="C23" s="182">
        <f t="shared" ca="1" si="0"/>
        <v>6.6631069282022644</v>
      </c>
      <c r="D23" s="178">
        <f t="shared" ca="1" si="0"/>
        <v>24.168544071120159</v>
      </c>
      <c r="E23" s="178">
        <f t="shared" ca="1" si="0"/>
        <v>3.3705964044338987</v>
      </c>
      <c r="F23" s="178">
        <f t="shared" ca="1" si="0"/>
        <v>3.6857771196540443</v>
      </c>
      <c r="G23" s="179">
        <f t="shared" ca="1" si="0"/>
        <v>2.6493251250388314</v>
      </c>
    </row>
    <row r="24" spans="1:7" ht="11.65" customHeight="1" x14ac:dyDescent="0.2">
      <c r="A24" s="180" t="str">
        <f ca="1">INDEX(INDIRECT(Auswahl!$Q$45),ROW()-14,COLUMN())</f>
        <v>03101 Braunschweig, Stadt</v>
      </c>
      <c r="B24" s="194">
        <f ca="1">INDEX(INDIRECT(Auswahl!$Q$45),ROW()-14,COLUMN())</f>
        <v>1</v>
      </c>
      <c r="C24" s="182">
        <f t="shared" ca="1" si="0"/>
        <v>5.3633176522128538</v>
      </c>
      <c r="D24" s="178">
        <f t="shared" ca="1" si="0"/>
        <v>19.369087574099265</v>
      </c>
      <c r="E24" s="178">
        <f t="shared" ca="1" si="0"/>
        <v>3.0413309125758845</v>
      </c>
      <c r="F24" s="178">
        <f t="shared" ca="1" si="0"/>
        <v>3.459013135084025</v>
      </c>
      <c r="G24" s="179">
        <f t="shared" ca="1" si="0"/>
        <v>2.3189175057717497</v>
      </c>
    </row>
    <row r="25" spans="1:7" ht="11.65" customHeight="1" x14ac:dyDescent="0.2">
      <c r="A25" s="180" t="str">
        <f ca="1">INDEX(INDIRECT(Auswahl!$Q$45),ROW()-14,COLUMN())</f>
        <v>03102 Salzgitter, Stadt</v>
      </c>
      <c r="B25" s="194">
        <f ca="1">INDEX(INDIRECT(Auswahl!$Q$45),ROW()-14,COLUMN())</f>
        <v>1</v>
      </c>
      <c r="C25" s="182">
        <f t="shared" ref="C25:G34" ca="1" si="1">IFERROR(INDEX(Dat_Typ,MATCH($A25&amp;$B25,Dat_Typ_IDZ,0),MATCH(C$9,Dat_Typ_IDS,0)),"")</f>
        <v>9.9341039440013699</v>
      </c>
      <c r="D25" s="178">
        <f t="shared" ca="1" si="1"/>
        <v>34.162947903898726</v>
      </c>
      <c r="E25" s="178">
        <f t="shared" ca="1" si="1"/>
        <v>4.0112919959859337</v>
      </c>
      <c r="F25" s="178">
        <f t="shared" ca="1" si="1"/>
        <v>4.0700219991347844</v>
      </c>
      <c r="G25" s="179">
        <f t="shared" ca="1" si="1"/>
        <v>3.6525629436846327</v>
      </c>
    </row>
    <row r="26" spans="1:7" ht="11.65" customHeight="1" x14ac:dyDescent="0.2">
      <c r="A26" s="180" t="str">
        <f ca="1">INDEX(INDIRECT(Auswahl!$Q$45),ROW()-14,COLUMN())</f>
        <v>03103 Wolfsburg, Stadt</v>
      </c>
      <c r="B26" s="194">
        <f ca="1">INDEX(INDIRECT(Auswahl!$Q$45),ROW()-14,COLUMN())</f>
        <v>1</v>
      </c>
      <c r="C26" s="182">
        <f t="shared" ca="1" si="1"/>
        <v>5.1501174474298956</v>
      </c>
      <c r="D26" s="178">
        <f t="shared" ca="1" si="1"/>
        <v>23.338866158982743</v>
      </c>
      <c r="E26" s="178">
        <f t="shared" ca="1" si="1"/>
        <v>2.429457090613802</v>
      </c>
      <c r="F26" s="178">
        <f t="shared" ca="1" si="1"/>
        <v>2.5006281921176723</v>
      </c>
      <c r="G26" s="179">
        <f t="shared" ca="1" si="1"/>
        <v>2.198186805322718</v>
      </c>
    </row>
    <row r="27" spans="1:7" ht="11.65" customHeight="1" x14ac:dyDescent="0.2">
      <c r="A27" s="180" t="str">
        <f ca="1">INDEX(INDIRECT(Auswahl!$Q$45),ROW()-14,COLUMN())</f>
        <v>03403 Oldenburg (Oldb), Stadt</v>
      </c>
      <c r="B27" s="194">
        <f ca="1">INDEX(INDIRECT(Auswahl!$Q$45),ROW()-14,COLUMN())</f>
        <v>1</v>
      </c>
      <c r="C27" s="182">
        <f t="shared" ca="1" si="1"/>
        <v>6.996961400910866</v>
      </c>
      <c r="D27" s="178">
        <f t="shared" ca="1" si="1"/>
        <v>25.460969337850266</v>
      </c>
      <c r="E27" s="178">
        <f t="shared" ca="1" si="1"/>
        <v>3.7283425095601301</v>
      </c>
      <c r="F27" s="178">
        <f t="shared" ca="1" si="1"/>
        <v>4.3193849058791116</v>
      </c>
      <c r="G27" s="179">
        <f t="shared" ca="1" si="1"/>
        <v>2.5843088614966989</v>
      </c>
    </row>
    <row r="28" spans="1:7" ht="11.65" customHeight="1" x14ac:dyDescent="0.2">
      <c r="A28" s="180" t="str">
        <f ca="1">INDEX(INDIRECT(Auswahl!$Q$45),ROW()-14,COLUMN())</f>
        <v>03404 Osnabrück, Stadt</v>
      </c>
      <c r="B28" s="194">
        <f ca="1">INDEX(INDIRECT(Auswahl!$Q$45),ROW()-14,COLUMN())</f>
        <v>1</v>
      </c>
      <c r="C28" s="182">
        <f t="shared" ca="1" si="1"/>
        <v>7.4592488831043431</v>
      </c>
      <c r="D28" s="178">
        <f t="shared" ca="1" si="1"/>
        <v>23.008417627023181</v>
      </c>
      <c r="E28" s="178">
        <f t="shared" ca="1" si="1"/>
        <v>3.8731330399168189</v>
      </c>
      <c r="F28" s="178">
        <f t="shared" ca="1" si="1"/>
        <v>4.1130903178614675</v>
      </c>
      <c r="G28" s="179">
        <f t="shared" ca="1" si="1"/>
        <v>3.3439637662432604</v>
      </c>
    </row>
    <row r="29" spans="1:7" ht="11.65" customHeight="1" x14ac:dyDescent="0.2">
      <c r="A29" s="180" t="str">
        <f ca="1">INDEX(INDIRECT(Auswahl!$Q$45),ROW()-14,COLUMN())</f>
        <v>Bremen</v>
      </c>
      <c r="B29" s="194">
        <f ca="1">INDEX(INDIRECT(Auswahl!$Q$45),ROW()-14,COLUMN())</f>
        <v>1</v>
      </c>
      <c r="C29" s="182">
        <f t="shared" ca="1" si="1"/>
        <v>11.192214334281358</v>
      </c>
      <c r="D29" s="178">
        <f t="shared" ca="1" si="1"/>
        <v>33.520881371789955</v>
      </c>
      <c r="E29" s="178">
        <f t="shared" ca="1" si="1"/>
        <v>4.9567610530260424</v>
      </c>
      <c r="F29" s="178">
        <f t="shared" ca="1" si="1"/>
        <v>5.4058458024400533</v>
      </c>
      <c r="G29" s="179">
        <f t="shared" ca="1" si="1"/>
        <v>3.9112492737787843</v>
      </c>
    </row>
    <row r="30" spans="1:7" ht="11.65" customHeight="1" x14ac:dyDescent="0.2">
      <c r="A30" s="180" t="str">
        <f ca="1">INDEX(INDIRECT(Auswahl!$Q$45),ROW()-14,COLUMN())</f>
        <v>04011 Bremen, Stadt</v>
      </c>
      <c r="B30" s="194">
        <f ca="1">INDEX(INDIRECT(Auswahl!$Q$45),ROW()-14,COLUMN())</f>
        <v>1</v>
      </c>
      <c r="C30" s="182">
        <f t="shared" ca="1" si="1"/>
        <v>10.668324169243173</v>
      </c>
      <c r="D30" s="178">
        <f t="shared" ca="1" si="1"/>
        <v>32.576896973187964</v>
      </c>
      <c r="E30" s="178">
        <f t="shared" ca="1" si="1"/>
        <v>4.7222482737807798</v>
      </c>
      <c r="F30" s="178">
        <f t="shared" ca="1" si="1"/>
        <v>5.1163079820716852</v>
      </c>
      <c r="G30" s="179">
        <f t="shared" ca="1" si="1"/>
        <v>3.8941329340746846</v>
      </c>
    </row>
    <row r="31" spans="1:7" ht="11.65" customHeight="1" x14ac:dyDescent="0.2">
      <c r="A31" s="180" t="str">
        <f ca="1">INDEX(INDIRECT(Auswahl!$Q$45),ROW()-14,COLUMN())</f>
        <v>04012 Bremerhaven, Stadt</v>
      </c>
      <c r="B31" s="194">
        <f ca="1">INDEX(INDIRECT(Auswahl!$Q$45),ROW()-14,COLUMN())</f>
        <v>1</v>
      </c>
      <c r="C31" s="182">
        <f t="shared" ca="1" si="1"/>
        <v>13.825945997030365</v>
      </c>
      <c r="D31" s="178">
        <f t="shared" ca="1" si="1"/>
        <v>37.682837847349646</v>
      </c>
      <c r="E31" s="178">
        <f t="shared" ca="1" si="1"/>
        <v>6.1934916315070483</v>
      </c>
      <c r="F31" s="178">
        <f t="shared" ca="1" si="1"/>
        <v>6.6748263453814252</v>
      </c>
      <c r="G31" s="179">
        <f t="shared" ca="1" si="1"/>
        <v>4.068820290579553</v>
      </c>
    </row>
    <row r="32" spans="1:7" ht="11.65" customHeight="1" x14ac:dyDescent="0.2">
      <c r="A32" s="180" t="str">
        <f ca="1">INDEX(INDIRECT(Auswahl!$Q$45),ROW()-14,COLUMN())</f>
        <v>Nordrhein-Westfalen</v>
      </c>
      <c r="B32" s="194">
        <f ca="1">INDEX(INDIRECT(Auswahl!$Q$45),ROW()-14,COLUMN())</f>
        <v>1</v>
      </c>
      <c r="C32" s="182">
        <f t="shared" ca="1" si="1"/>
        <v>9.6724776366769785</v>
      </c>
      <c r="D32" s="178">
        <f t="shared" ca="1" si="1"/>
        <v>28.948356412411123</v>
      </c>
      <c r="E32" s="178">
        <f t="shared" ca="1" si="1"/>
        <v>4.5712429672241672</v>
      </c>
      <c r="F32" s="178">
        <f t="shared" ca="1" si="1"/>
        <v>5.0531666109630775</v>
      </c>
      <c r="G32" s="179">
        <f t="shared" ca="1" si="1"/>
        <v>3.4147540383954644</v>
      </c>
    </row>
    <row r="33" spans="1:7" ht="11.65" customHeight="1" x14ac:dyDescent="0.2">
      <c r="A33" s="180" t="str">
        <f ca="1">INDEX(INDIRECT(Auswahl!$Q$45),ROW()-14,COLUMN())</f>
        <v>05111 Düsseldorf, Stadt</v>
      </c>
      <c r="B33" s="194">
        <f ca="1">INDEX(INDIRECT(Auswahl!$Q$45),ROW()-14,COLUMN())</f>
        <v>1</v>
      </c>
      <c r="C33" s="182">
        <f t="shared" ca="1" si="1"/>
        <v>7.7693354002449047</v>
      </c>
      <c r="D33" s="178">
        <f t="shared" ca="1" si="1"/>
        <v>23.384537206343843</v>
      </c>
      <c r="E33" s="178">
        <f t="shared" ca="1" si="1"/>
        <v>4.2687881678950026</v>
      </c>
      <c r="F33" s="178">
        <f t="shared" ca="1" si="1"/>
        <v>4.6708914307347511</v>
      </c>
      <c r="G33" s="179">
        <f t="shared" ca="1" si="1"/>
        <v>3.6884318744174465</v>
      </c>
    </row>
    <row r="34" spans="1:7" ht="11.65" customHeight="1" x14ac:dyDescent="0.2">
      <c r="A34" s="180" t="str">
        <f ca="1">INDEX(INDIRECT(Auswahl!$Q$45),ROW()-14,COLUMN())</f>
        <v>05112 Duisburg, Stadt</v>
      </c>
      <c r="B34" s="194">
        <f ca="1">INDEX(INDIRECT(Auswahl!$Q$45),ROW()-14,COLUMN())</f>
        <v>1</v>
      </c>
      <c r="C34" s="182">
        <f t="shared" ca="1" si="1"/>
        <v>12.100770122413092</v>
      </c>
      <c r="D34" s="178">
        <f t="shared" ca="1" si="1"/>
        <v>32.601194773938381</v>
      </c>
      <c r="E34" s="178">
        <f t="shared" ca="1" si="1"/>
        <v>5.2396627548394781</v>
      </c>
      <c r="F34" s="178">
        <f t="shared" ca="1" si="1"/>
        <v>5.5682484263786476</v>
      </c>
      <c r="G34" s="179">
        <f t="shared" ca="1" si="1"/>
        <v>3.8815165605103963</v>
      </c>
    </row>
    <row r="35" spans="1:7" ht="11.65" customHeight="1" x14ac:dyDescent="0.2">
      <c r="A35" s="180" t="str">
        <f ca="1">INDEX(INDIRECT(Auswahl!$Q$45),ROW()-14,COLUMN())</f>
        <v>05113 Essen, Stadt</v>
      </c>
      <c r="B35" s="194">
        <f ca="1">INDEX(INDIRECT(Auswahl!$Q$45),ROW()-14,COLUMN())</f>
        <v>1</v>
      </c>
      <c r="C35" s="182">
        <f t="shared" ref="C35:G44" ca="1" si="2">IFERROR(INDEX(Dat_Typ,MATCH($A35&amp;$B35,Dat_Typ_IDZ,0),MATCH(C$9,Dat_Typ_IDS,0)),"")</f>
        <v>11.043491277884826</v>
      </c>
      <c r="D35" s="178">
        <f t="shared" ca="1" si="2"/>
        <v>35.131565609673139</v>
      </c>
      <c r="E35" s="178">
        <f t="shared" ca="1" si="2"/>
        <v>4.6213630444139175</v>
      </c>
      <c r="F35" s="178">
        <f t="shared" ca="1" si="2"/>
        <v>5.3647362867158916</v>
      </c>
      <c r="G35" s="179">
        <f t="shared" ca="1" si="2"/>
        <v>2.7125984158442473</v>
      </c>
    </row>
    <row r="36" spans="1:7" ht="11.65" customHeight="1" x14ac:dyDescent="0.2">
      <c r="A36" s="180" t="str">
        <f ca="1">INDEX(INDIRECT(Auswahl!$Q$45),ROW()-14,COLUMN())</f>
        <v>05114 Krefeld, Stadt</v>
      </c>
      <c r="B36" s="194">
        <f ca="1">INDEX(INDIRECT(Auswahl!$Q$45),ROW()-14,COLUMN())</f>
        <v>1</v>
      </c>
      <c r="C36" s="182">
        <f t="shared" ca="1" si="2"/>
        <v>11.108428734363747</v>
      </c>
      <c r="D36" s="178">
        <f t="shared" ca="1" si="2"/>
        <v>32.889859821997653</v>
      </c>
      <c r="E36" s="178">
        <f t="shared" ca="1" si="2"/>
        <v>4.9224985873041973</v>
      </c>
      <c r="F36" s="178">
        <f t="shared" ca="1" si="2"/>
        <v>5.3864924500575215</v>
      </c>
      <c r="G36" s="179">
        <f t="shared" ca="1" si="2"/>
        <v>3.3842151933472095</v>
      </c>
    </row>
    <row r="37" spans="1:7" ht="11.65" customHeight="1" x14ac:dyDescent="0.2">
      <c r="A37" s="180" t="str">
        <f ca="1">INDEX(INDIRECT(Auswahl!$Q$45),ROW()-14,COLUMN())</f>
        <v>05116 Mönchengladbach, Stadt</v>
      </c>
      <c r="B37" s="194">
        <f ca="1">INDEX(INDIRECT(Auswahl!$Q$45),ROW()-14,COLUMN())</f>
        <v>1</v>
      </c>
      <c r="C37" s="182">
        <f t="shared" ca="1" si="2"/>
        <v>10.022575296855827</v>
      </c>
      <c r="D37" s="178">
        <f t="shared" ca="1" si="2"/>
        <v>29.730893459021182</v>
      </c>
      <c r="E37" s="178">
        <f t="shared" ca="1" si="2"/>
        <v>4.4562053357163878</v>
      </c>
      <c r="F37" s="178">
        <f t="shared" ca="1" si="2"/>
        <v>4.8360686516269809</v>
      </c>
      <c r="G37" s="179">
        <f t="shared" ca="1" si="2"/>
        <v>3.0164677552958401</v>
      </c>
    </row>
    <row r="38" spans="1:7" ht="11.65" customHeight="1" x14ac:dyDescent="0.2">
      <c r="A38" s="180" t="str">
        <f ca="1">INDEX(INDIRECT(Auswahl!$Q$45),ROW()-14,COLUMN())</f>
        <v>05117 Mülheim an der Ruhr, Stadt</v>
      </c>
      <c r="B38" s="194">
        <f ca="1">INDEX(INDIRECT(Auswahl!$Q$45),ROW()-14,COLUMN())</f>
        <v>1</v>
      </c>
      <c r="C38" s="182">
        <f t="shared" ca="1" si="2"/>
        <v>8.3139897884739966</v>
      </c>
      <c r="D38" s="178">
        <f t="shared" ca="1" si="2"/>
        <v>31.309487337382464</v>
      </c>
      <c r="E38" s="178">
        <f t="shared" ca="1" si="2"/>
        <v>3.1259849388839878</v>
      </c>
      <c r="F38" s="178">
        <f t="shared" ca="1" si="2"/>
        <v>3.6382839641407734</v>
      </c>
      <c r="G38" s="179">
        <f t="shared" ca="1" si="2"/>
        <v>1.7188248870331204</v>
      </c>
    </row>
    <row r="39" spans="1:7" ht="11.65" customHeight="1" x14ac:dyDescent="0.2">
      <c r="A39" s="180" t="str">
        <f ca="1">INDEX(INDIRECT(Auswahl!$Q$45),ROW()-14,COLUMN())</f>
        <v>05119 Oberhausen, Stadt</v>
      </c>
      <c r="B39" s="194">
        <f ca="1">INDEX(INDIRECT(Auswahl!$Q$45),ROW()-14,COLUMN())</f>
        <v>1</v>
      </c>
      <c r="C39" s="182">
        <f t="shared" ca="1" si="2"/>
        <v>10.761757251462411</v>
      </c>
      <c r="D39" s="178">
        <f t="shared" ca="1" si="2"/>
        <v>35.543490819648724</v>
      </c>
      <c r="E39" s="178">
        <f t="shared" ca="1" si="2"/>
        <v>4.5112641733310612</v>
      </c>
      <c r="F39" s="178">
        <f t="shared" ca="1" si="2"/>
        <v>4.9153386457145718</v>
      </c>
      <c r="G39" s="179">
        <f t="shared" ca="1" si="2"/>
        <v>2.5967117546764258</v>
      </c>
    </row>
    <row r="40" spans="1:7" ht="11.65" customHeight="1" x14ac:dyDescent="0.2">
      <c r="A40" s="180" t="str">
        <f ca="1">INDEX(INDIRECT(Auswahl!$Q$45),ROW()-14,COLUMN())</f>
        <v>05120 Remscheid, Stadt</v>
      </c>
      <c r="B40" s="194">
        <f ca="1">INDEX(INDIRECT(Auswahl!$Q$45),ROW()-14,COLUMN())</f>
        <v>1</v>
      </c>
      <c r="C40" s="182">
        <f t="shared" ca="1" si="2"/>
        <v>7.975068638115471</v>
      </c>
      <c r="D40" s="178">
        <f t="shared" ca="1" si="2"/>
        <v>22.732509740658926</v>
      </c>
      <c r="E40" s="178">
        <f t="shared" ca="1" si="2"/>
        <v>4.0976602869297922</v>
      </c>
      <c r="F40" s="178">
        <f t="shared" ca="1" si="2"/>
        <v>4.3563112203135201</v>
      </c>
      <c r="G40" s="179">
        <f t="shared" ca="1" si="2"/>
        <v>2.8538355992765028</v>
      </c>
    </row>
    <row r="41" spans="1:7" ht="11.65" customHeight="1" x14ac:dyDescent="0.2">
      <c r="A41" s="180" t="str">
        <f ca="1">INDEX(INDIRECT(Auswahl!$Q$45),ROW()-14,COLUMN())</f>
        <v>05122 Solingen, Klingenstadt</v>
      </c>
      <c r="B41" s="194">
        <f ca="1">INDEX(INDIRECT(Auswahl!$Q$45),ROW()-14,COLUMN())</f>
        <v>1</v>
      </c>
      <c r="C41" s="182">
        <f t="shared" ca="1" si="2"/>
        <v>8.1462106222198116</v>
      </c>
      <c r="D41" s="178">
        <f t="shared" ca="1" si="2"/>
        <v>22.580589899379945</v>
      </c>
      <c r="E41" s="178">
        <f t="shared" ca="1" si="2"/>
        <v>4.2304876666935582</v>
      </c>
      <c r="F41" s="178">
        <f t="shared" ca="1" si="2"/>
        <v>4.6212607048054464</v>
      </c>
      <c r="G41" s="179">
        <f t="shared" ca="1" si="2"/>
        <v>2.6594589363243859</v>
      </c>
    </row>
    <row r="42" spans="1:7" ht="11.65" customHeight="1" x14ac:dyDescent="0.2">
      <c r="A42" s="180" t="str">
        <f ca="1">INDEX(INDIRECT(Auswahl!$Q$45),ROW()-14,COLUMN())</f>
        <v>05124 Wuppertal, Stadt</v>
      </c>
      <c r="B42" s="194">
        <f ca="1">INDEX(INDIRECT(Auswahl!$Q$45),ROW()-14,COLUMN())</f>
        <v>1</v>
      </c>
      <c r="C42" s="182">
        <f t="shared" ca="1" si="2"/>
        <v>9.9544375024717695</v>
      </c>
      <c r="D42" s="178">
        <f t="shared" ca="1" si="2"/>
        <v>27.609879969961924</v>
      </c>
      <c r="E42" s="178">
        <f t="shared" ca="1" si="2"/>
        <v>4.6223604363271189</v>
      </c>
      <c r="F42" s="178">
        <f t="shared" ca="1" si="2"/>
        <v>5.0553308012466944</v>
      </c>
      <c r="G42" s="179">
        <f t="shared" ca="1" si="2"/>
        <v>3.2345200431428012</v>
      </c>
    </row>
    <row r="43" spans="1:7" ht="11.65" customHeight="1" x14ac:dyDescent="0.2">
      <c r="A43" s="180" t="str">
        <f ca="1">INDEX(INDIRECT(Auswahl!$Q$45),ROW()-14,COLUMN())</f>
        <v>05314 Bonn, Stadt</v>
      </c>
      <c r="B43" s="194">
        <f ca="1">INDEX(INDIRECT(Auswahl!$Q$45),ROW()-14,COLUMN())</f>
        <v>1</v>
      </c>
      <c r="C43" s="182">
        <f t="shared" ca="1" si="2"/>
        <v>7.506067665735654</v>
      </c>
      <c r="D43" s="178">
        <f t="shared" ca="1" si="2"/>
        <v>22.998732279276595</v>
      </c>
      <c r="E43" s="178">
        <f t="shared" ca="1" si="2"/>
        <v>3.8085431805185093</v>
      </c>
      <c r="F43" s="178">
        <f t="shared" ca="1" si="2"/>
        <v>4.237273894095237</v>
      </c>
      <c r="G43" s="179">
        <f t="shared" ca="1" si="2"/>
        <v>3.3323978237999028</v>
      </c>
    </row>
    <row r="44" spans="1:7" ht="11.65" customHeight="1" x14ac:dyDescent="0.2">
      <c r="A44" s="180" t="str">
        <f ca="1">INDEX(INDIRECT(Auswahl!$Q$45),ROW()-14,COLUMN())</f>
        <v>05315 Köln, Stadt</v>
      </c>
      <c r="B44" s="194">
        <f ca="1">INDEX(INDIRECT(Auswahl!$Q$45),ROW()-14,COLUMN())</f>
        <v>1</v>
      </c>
      <c r="C44" s="182">
        <f t="shared" ca="1" si="2"/>
        <v>9.1663915325257221</v>
      </c>
      <c r="D44" s="178">
        <f t="shared" ca="1" si="2"/>
        <v>26.316456297733623</v>
      </c>
      <c r="E44" s="178">
        <f t="shared" ca="1" si="2"/>
        <v>4.726669459733567</v>
      </c>
      <c r="F44" s="178">
        <f t="shared" ca="1" si="2"/>
        <v>5.2145555686181417</v>
      </c>
      <c r="G44" s="179">
        <f t="shared" ca="1" si="2"/>
        <v>3.9806021882964671</v>
      </c>
    </row>
    <row r="45" spans="1:7" ht="11.65" customHeight="1" x14ac:dyDescent="0.2">
      <c r="A45" s="180" t="str">
        <f ca="1">INDEX(INDIRECT(Auswahl!$Q$45),ROW()-14,COLUMN())</f>
        <v>05316 Leverkusen, Stadt</v>
      </c>
      <c r="B45" s="194">
        <f ca="1">INDEX(INDIRECT(Auswahl!$Q$45),ROW()-14,COLUMN())</f>
        <v>1</v>
      </c>
      <c r="C45" s="182">
        <f t="shared" ref="C45:G54" ca="1" si="3">IFERROR(INDEX(Dat_Typ,MATCH($A45&amp;$B45,Dat_Typ_IDZ,0),MATCH(C$9,Dat_Typ_IDS,0)),"")</f>
        <v>8.16047877660165</v>
      </c>
      <c r="D45" s="178">
        <f t="shared" ca="1" si="3"/>
        <v>24.394939226435042</v>
      </c>
      <c r="E45" s="178">
        <f t="shared" ca="1" si="3"/>
        <v>4.5313064756792816</v>
      </c>
      <c r="F45" s="178">
        <f t="shared" ca="1" si="3"/>
        <v>4.8350053814723806</v>
      </c>
      <c r="G45" s="179">
        <f t="shared" ca="1" si="3"/>
        <v>3.4246285339267861</v>
      </c>
    </row>
    <row r="46" spans="1:7" ht="11.65" customHeight="1" x14ac:dyDescent="0.2">
      <c r="A46" s="180" t="str">
        <f ca="1">INDEX(INDIRECT(Auswahl!$Q$45),ROW()-14,COLUMN())</f>
        <v>05512 Bottrop, Stadt</v>
      </c>
      <c r="B46" s="194">
        <f ca="1">INDEX(INDIRECT(Auswahl!$Q$45),ROW()-14,COLUMN())</f>
        <v>1</v>
      </c>
      <c r="C46" s="182">
        <f t="shared" ca="1" si="3"/>
        <v>8.1730227511894924</v>
      </c>
      <c r="D46" s="178">
        <f t="shared" ca="1" si="3"/>
        <v>30.34291076863283</v>
      </c>
      <c r="E46" s="178">
        <f t="shared" ca="1" si="3"/>
        <v>3.6050318671100037</v>
      </c>
      <c r="F46" s="178">
        <f t="shared" ca="1" si="3"/>
        <v>3.9112791136231757</v>
      </c>
      <c r="G46" s="179">
        <f t="shared" ca="1" si="3"/>
        <v>2.2555323249306602</v>
      </c>
    </row>
    <row r="47" spans="1:7" ht="11.65" customHeight="1" x14ac:dyDescent="0.2">
      <c r="A47" s="180" t="str">
        <f ca="1">INDEX(INDIRECT(Auswahl!$Q$45),ROW()-14,COLUMN())</f>
        <v>05513 Gelsenkirchen, Stadt</v>
      </c>
      <c r="B47" s="194">
        <f ca="1">INDEX(INDIRECT(Auswahl!$Q$45),ROW()-14,COLUMN())</f>
        <v>1</v>
      </c>
      <c r="C47" s="182">
        <f t="shared" ca="1" si="3"/>
        <v>14.869508644487727</v>
      </c>
      <c r="D47" s="178">
        <f t="shared" ca="1" si="3"/>
        <v>42.337782895753833</v>
      </c>
      <c r="E47" s="178">
        <f t="shared" ca="1" si="3"/>
        <v>6.1080390773097468</v>
      </c>
      <c r="F47" s="178">
        <f t="shared" ca="1" si="3"/>
        <v>6.5149591852836792</v>
      </c>
      <c r="G47" s="179">
        <f t="shared" ca="1" si="3"/>
        <v>4.0138260090231181</v>
      </c>
    </row>
    <row r="48" spans="1:7" ht="11.65" customHeight="1" x14ac:dyDescent="0.2">
      <c r="A48" s="180" t="str">
        <f ca="1">INDEX(INDIRECT(Auswahl!$Q$45),ROW()-14,COLUMN())</f>
        <v>05515 Münster, Stadt</v>
      </c>
      <c r="B48" s="194">
        <f ca="1">INDEX(INDIRECT(Auswahl!$Q$45),ROW()-14,COLUMN())</f>
        <v>1</v>
      </c>
      <c r="C48" s="182">
        <f t="shared" ca="1" si="3"/>
        <v>5.1535662212033637</v>
      </c>
      <c r="D48" s="178">
        <f t="shared" ca="1" si="3"/>
        <v>15.713375377327857</v>
      </c>
      <c r="E48" s="178">
        <f t="shared" ca="1" si="3"/>
        <v>2.9022399817341946</v>
      </c>
      <c r="F48" s="178">
        <f t="shared" ca="1" si="3"/>
        <v>3.2053400753119088</v>
      </c>
      <c r="G48" s="179">
        <f t="shared" ca="1" si="3"/>
        <v>2.46851771758885</v>
      </c>
    </row>
    <row r="49" spans="1:7" ht="11.65" customHeight="1" x14ac:dyDescent="0.2">
      <c r="A49" s="180" t="str">
        <f ca="1">INDEX(INDIRECT(Auswahl!$Q$45),ROW()-14,COLUMN())</f>
        <v>05711 Bielefeld, Stadt</v>
      </c>
      <c r="B49" s="194">
        <f ca="1">INDEX(INDIRECT(Auswahl!$Q$45),ROW()-14,COLUMN())</f>
        <v>1</v>
      </c>
      <c r="C49" s="182">
        <f t="shared" ca="1" si="3"/>
        <v>8.4196525832711924</v>
      </c>
      <c r="D49" s="178">
        <f t="shared" ca="1" si="3"/>
        <v>23.332038903675333</v>
      </c>
      <c r="E49" s="178">
        <f t="shared" ca="1" si="3"/>
        <v>4.3632940772041762</v>
      </c>
      <c r="F49" s="178">
        <f t="shared" ca="1" si="3"/>
        <v>4.7464058471578783</v>
      </c>
      <c r="G49" s="179">
        <f t="shared" ca="1" si="3"/>
        <v>3.4388583097351462</v>
      </c>
    </row>
    <row r="50" spans="1:7" ht="11.65" customHeight="1" x14ac:dyDescent="0.2">
      <c r="A50" s="180" t="str">
        <f ca="1">INDEX(INDIRECT(Auswahl!$Q$45),ROW()-14,COLUMN())</f>
        <v>05911 Bochum, Stadt</v>
      </c>
      <c r="B50" s="194">
        <f ca="1">INDEX(INDIRECT(Auswahl!$Q$45),ROW()-14,COLUMN())</f>
        <v>1</v>
      </c>
      <c r="C50" s="182">
        <f t="shared" ca="1" si="3"/>
        <v>9.4003886664157577</v>
      </c>
      <c r="D50" s="178">
        <f t="shared" ca="1" si="3"/>
        <v>28.607180169219344</v>
      </c>
      <c r="E50" s="178">
        <f t="shared" ca="1" si="3"/>
        <v>4.717380032341957</v>
      </c>
      <c r="F50" s="178">
        <f t="shared" ca="1" si="3"/>
        <v>5.1404960779638005</v>
      </c>
      <c r="G50" s="179">
        <f t="shared" ca="1" si="3"/>
        <v>3.7171065975973541</v>
      </c>
    </row>
    <row r="51" spans="1:7" ht="11.65" customHeight="1" x14ac:dyDescent="0.2">
      <c r="A51" s="180" t="str">
        <f ca="1">INDEX(INDIRECT(Auswahl!$Q$45),ROW()-14,COLUMN())</f>
        <v>05913 Dortmund, Stadt</v>
      </c>
      <c r="B51" s="194">
        <f ca="1">INDEX(INDIRECT(Auswahl!$Q$45),ROW()-14,COLUMN())</f>
        <v>1</v>
      </c>
      <c r="C51" s="182">
        <f t="shared" ca="1" si="3"/>
        <v>11.407190489191864</v>
      </c>
      <c r="D51" s="178">
        <f t="shared" ca="1" si="3"/>
        <v>33.603913666627633</v>
      </c>
      <c r="E51" s="178">
        <f t="shared" ca="1" si="3"/>
        <v>5.3248480775732832</v>
      </c>
      <c r="F51" s="178">
        <f t="shared" ca="1" si="3"/>
        <v>5.9354594360430646</v>
      </c>
      <c r="G51" s="179">
        <f t="shared" ca="1" si="3"/>
        <v>3.7019684941324593</v>
      </c>
    </row>
    <row r="52" spans="1:7" ht="11.65" customHeight="1" x14ac:dyDescent="0.2">
      <c r="A52" s="180" t="str">
        <f ca="1">INDEX(INDIRECT(Auswahl!$Q$45),ROW()-14,COLUMN())</f>
        <v>05914 Hagen, Stadt der FernUniversität</v>
      </c>
      <c r="B52" s="194">
        <f ca="1">INDEX(INDIRECT(Auswahl!$Q$45),ROW()-14,COLUMN())</f>
        <v>1</v>
      </c>
      <c r="C52" s="182">
        <f t="shared" ca="1" si="3"/>
        <v>11.724238143278047</v>
      </c>
      <c r="D52" s="178">
        <f t="shared" ca="1" si="3"/>
        <v>32.208991049630114</v>
      </c>
      <c r="E52" s="178">
        <f t="shared" ca="1" si="3"/>
        <v>5.2751708692986066</v>
      </c>
      <c r="F52" s="178">
        <f t="shared" ca="1" si="3"/>
        <v>5.5481365178451982</v>
      </c>
      <c r="G52" s="179">
        <f t="shared" ca="1" si="3"/>
        <v>4.0981412516109712</v>
      </c>
    </row>
    <row r="53" spans="1:7" ht="11.65" customHeight="1" x14ac:dyDescent="0.2">
      <c r="A53" s="180" t="str">
        <f ca="1">INDEX(INDIRECT(Auswahl!$Q$45),ROW()-14,COLUMN())</f>
        <v>05915 Hamm, Stadt</v>
      </c>
      <c r="B53" s="194">
        <f ca="1">INDEX(INDIRECT(Auswahl!$Q$45),ROW()-14,COLUMN())</f>
        <v>1</v>
      </c>
      <c r="C53" s="182">
        <f t="shared" ca="1" si="3"/>
        <v>9.0688105280843487</v>
      </c>
      <c r="D53" s="178">
        <f t="shared" ca="1" si="3"/>
        <v>27.900469650501744</v>
      </c>
      <c r="E53" s="178">
        <f t="shared" ca="1" si="3"/>
        <v>4.0933891957970125</v>
      </c>
      <c r="F53" s="178">
        <f t="shared" ca="1" si="3"/>
        <v>4.559609941009926</v>
      </c>
      <c r="G53" s="179">
        <f t="shared" ca="1" si="3"/>
        <v>1.8512763383796396</v>
      </c>
    </row>
    <row r="54" spans="1:7" ht="11.65" customHeight="1" x14ac:dyDescent="0.2">
      <c r="A54" s="180" t="str">
        <f ca="1">INDEX(INDIRECT(Auswahl!$Q$45),ROW()-14,COLUMN())</f>
        <v>05916 Herne, Stadt</v>
      </c>
      <c r="B54" s="194">
        <f ca="1">INDEX(INDIRECT(Auswahl!$Q$45),ROW()-14,COLUMN())</f>
        <v>1</v>
      </c>
      <c r="C54" s="182">
        <f t="shared" ca="1" si="3"/>
        <v>11.61617720024635</v>
      </c>
      <c r="D54" s="178">
        <f t="shared" ca="1" si="3"/>
        <v>34.129378246442897</v>
      </c>
      <c r="E54" s="178">
        <f t="shared" ca="1" si="3"/>
        <v>5.24559729359878</v>
      </c>
      <c r="F54" s="178">
        <f t="shared" ca="1" si="3"/>
        <v>5.5900208320737974</v>
      </c>
      <c r="G54" s="179">
        <f t="shared" ca="1" si="3"/>
        <v>3.6559291722357288</v>
      </c>
    </row>
    <row r="55" spans="1:7" ht="11.65" customHeight="1" x14ac:dyDescent="0.2">
      <c r="A55" s="180" t="str">
        <f ca="1">INDEX(INDIRECT(Auswahl!$Q$45),ROW()-14,COLUMN())</f>
        <v>Hessen</v>
      </c>
      <c r="B55" s="194">
        <f ca="1">INDEX(INDIRECT(Auswahl!$Q$45),ROW()-14,COLUMN())</f>
        <v>1</v>
      </c>
      <c r="C55" s="182">
        <f t="shared" ref="C55:G64" ca="1" si="4">IFERROR(INDEX(Dat_Typ,MATCH($A55&amp;$B55,Dat_Typ_IDZ,0),MATCH(C$9,Dat_Typ_IDS,0)),"")</f>
        <v>7.2685335907529582</v>
      </c>
      <c r="D55" s="178">
        <f t="shared" ca="1" si="4"/>
        <v>21.555656499035106</v>
      </c>
      <c r="E55" s="178">
        <f t="shared" ca="1" si="4"/>
        <v>3.4686282695592681</v>
      </c>
      <c r="F55" s="178">
        <f t="shared" ca="1" si="4"/>
        <v>3.9515517868853953</v>
      </c>
      <c r="G55" s="179">
        <f t="shared" ca="1" si="4"/>
        <v>2.7787496932652256</v>
      </c>
    </row>
    <row r="56" spans="1:7" ht="11.65" customHeight="1" x14ac:dyDescent="0.2">
      <c r="A56" s="180" t="str">
        <f ca="1">INDEX(INDIRECT(Auswahl!$Q$45),ROW()-14,COLUMN())</f>
        <v>06411 Darmstadt, Wissenschaftsstadt</v>
      </c>
      <c r="B56" s="194">
        <f ca="1">INDEX(INDIRECT(Auswahl!$Q$45),ROW()-14,COLUMN())</f>
        <v>1</v>
      </c>
      <c r="C56" s="182">
        <f t="shared" ca="1" si="4"/>
        <v>6.1660732581387121</v>
      </c>
      <c r="D56" s="178">
        <f t="shared" ca="1" si="4"/>
        <v>17.13617824880652</v>
      </c>
      <c r="E56" s="178">
        <f t="shared" ca="1" si="4"/>
        <v>3.273018224890293</v>
      </c>
      <c r="F56" s="178">
        <f t="shared" ca="1" si="4"/>
        <v>3.8537810622400843</v>
      </c>
      <c r="G56" s="179">
        <f t="shared" ca="1" si="4"/>
        <v>2.6503418977235089</v>
      </c>
    </row>
    <row r="57" spans="1:7" ht="11.65" customHeight="1" x14ac:dyDescent="0.2">
      <c r="A57" s="180" t="str">
        <f ca="1">INDEX(INDIRECT(Auswahl!$Q$45),ROW()-14,COLUMN())</f>
        <v>06412 Frankfurt am Main, Stadt</v>
      </c>
      <c r="B57" s="194">
        <f ca="1">INDEX(INDIRECT(Auswahl!$Q$45),ROW()-14,COLUMN())</f>
        <v>1</v>
      </c>
      <c r="C57" s="182">
        <f t="shared" ca="1" si="4"/>
        <v>6.7049445960942506</v>
      </c>
      <c r="D57" s="178">
        <f t="shared" ca="1" si="4"/>
        <v>20.118856886772598</v>
      </c>
      <c r="E57" s="178">
        <f t="shared" ca="1" si="4"/>
        <v>3.2476946456748581</v>
      </c>
      <c r="F57" s="178">
        <f t="shared" ca="1" si="4"/>
        <v>3.6158079505859577</v>
      </c>
      <c r="G57" s="179">
        <f t="shared" ca="1" si="4"/>
        <v>2.8218246060248782</v>
      </c>
    </row>
    <row r="58" spans="1:7" ht="11.65" customHeight="1" x14ac:dyDescent="0.2">
      <c r="A58" s="180" t="str">
        <f ca="1">INDEX(INDIRECT(Auswahl!$Q$45),ROW()-14,COLUMN())</f>
        <v>06413 Offenbach am Main, Stadt</v>
      </c>
      <c r="B58" s="194">
        <f ca="1">INDEX(INDIRECT(Auswahl!$Q$45),ROW()-14,COLUMN())</f>
        <v>1</v>
      </c>
      <c r="C58" s="182">
        <f t="shared" ca="1" si="4"/>
        <v>9.9833470332754146</v>
      </c>
      <c r="D58" s="178">
        <f t="shared" ca="1" si="4"/>
        <v>24.254614379906215</v>
      </c>
      <c r="E58" s="178">
        <f t="shared" ca="1" si="4"/>
        <v>4.4218334302964521</v>
      </c>
      <c r="F58" s="178">
        <f t="shared" ca="1" si="4"/>
        <v>4.7540152728944189</v>
      </c>
      <c r="G58" s="179">
        <f t="shared" ca="1" si="4"/>
        <v>3.5831884979645565</v>
      </c>
    </row>
    <row r="59" spans="1:7" ht="11.65" customHeight="1" x14ac:dyDescent="0.2">
      <c r="A59" s="180" t="str">
        <f ca="1">INDEX(INDIRECT(Auswahl!$Q$45),ROW()-14,COLUMN())</f>
        <v>06414 Wiesbaden, Landeshauptstadt</v>
      </c>
      <c r="B59" s="194">
        <f ca="1">INDEX(INDIRECT(Auswahl!$Q$45),ROW()-14,COLUMN())</f>
        <v>1</v>
      </c>
      <c r="C59" s="182">
        <f t="shared" ca="1" si="4"/>
        <v>7.3392116647041323</v>
      </c>
      <c r="D59" s="178">
        <f t="shared" ca="1" si="4"/>
        <v>23.596034093187264</v>
      </c>
      <c r="E59" s="178">
        <f t="shared" ca="1" si="4"/>
        <v>3.3216846868082919</v>
      </c>
      <c r="F59" s="178">
        <f t="shared" ca="1" si="4"/>
        <v>3.9549482329266752</v>
      </c>
      <c r="G59" s="179">
        <f t="shared" ca="1" si="4"/>
        <v>2.1230550938084267</v>
      </c>
    </row>
    <row r="60" spans="1:7" ht="11.65" customHeight="1" x14ac:dyDescent="0.2">
      <c r="A60" s="180" t="str">
        <f ca="1">INDEX(INDIRECT(Auswahl!$Q$45),ROW()-14,COLUMN())</f>
        <v>06611 Kassel, documenta-Stadt</v>
      </c>
      <c r="B60" s="194">
        <f ca="1">INDEX(INDIRECT(Auswahl!$Q$45),ROW()-14,COLUMN())</f>
        <v>1</v>
      </c>
      <c r="C60" s="182">
        <f t="shared" ca="1" si="4"/>
        <v>8.3539686050529181</v>
      </c>
      <c r="D60" s="178">
        <f t="shared" ca="1" si="4"/>
        <v>25.483984393740919</v>
      </c>
      <c r="E60" s="178">
        <f t="shared" ca="1" si="4"/>
        <v>4.0971180631419353</v>
      </c>
      <c r="F60" s="178">
        <f t="shared" ca="1" si="4"/>
        <v>4.5103916861914177</v>
      </c>
      <c r="G60" s="179">
        <f t="shared" ca="1" si="4"/>
        <v>3.2491748754923848</v>
      </c>
    </row>
    <row r="61" spans="1:7" ht="11.65" customHeight="1" x14ac:dyDescent="0.2">
      <c r="A61" s="180" t="str">
        <f ca="1">INDEX(INDIRECT(Auswahl!$Q$45),ROW()-14,COLUMN())</f>
        <v>Rheinland-Pfalz</v>
      </c>
      <c r="B61" s="194">
        <f ca="1">INDEX(INDIRECT(Auswahl!$Q$45),ROW()-14,COLUMN())</f>
        <v>1</v>
      </c>
      <c r="C61" s="182">
        <f t="shared" ca="1" si="4"/>
        <v>7.2592118356600661</v>
      </c>
      <c r="D61" s="178">
        <f t="shared" ca="1" si="4"/>
        <v>20.707291661077424</v>
      </c>
      <c r="E61" s="178">
        <f t="shared" ca="1" si="4"/>
        <v>3.8419312938335404</v>
      </c>
      <c r="F61" s="178">
        <f t="shared" ca="1" si="4"/>
        <v>4.0282622492927063</v>
      </c>
      <c r="G61" s="179">
        <f t="shared" ca="1" si="4"/>
        <v>3.4510372678355199</v>
      </c>
    </row>
    <row r="62" spans="1:7" ht="11.65" customHeight="1" x14ac:dyDescent="0.2">
      <c r="A62" s="180" t="str">
        <f ca="1">INDEX(INDIRECT(Auswahl!$Q$45),ROW()-14,COLUMN())</f>
        <v>07111 Koblenz, kreisfreie Stadt</v>
      </c>
      <c r="B62" s="194">
        <f ca="1">INDEX(INDIRECT(Auswahl!$Q$45),ROW()-14,COLUMN())</f>
        <v>1</v>
      </c>
      <c r="C62" s="182">
        <f t="shared" ca="1" si="4"/>
        <v>6.638121622103089</v>
      </c>
      <c r="D62" s="178">
        <f t="shared" ca="1" si="4"/>
        <v>20.285405529251587</v>
      </c>
      <c r="E62" s="178">
        <f t="shared" ca="1" si="4"/>
        <v>3.5250437073951315</v>
      </c>
      <c r="F62" s="178">
        <f t="shared" ca="1" si="4"/>
        <v>3.7850616128827594</v>
      </c>
      <c r="G62" s="179">
        <f t="shared" ca="1" si="4"/>
        <v>2.9344248306633522</v>
      </c>
    </row>
    <row r="63" spans="1:7" ht="11.65" customHeight="1" x14ac:dyDescent="0.2">
      <c r="A63" s="180" t="str">
        <f ca="1">INDEX(INDIRECT(Auswahl!$Q$45),ROW()-14,COLUMN())</f>
        <v>07211 Trier, kreisfreie Stadt</v>
      </c>
      <c r="B63" s="194">
        <f ca="1">INDEX(INDIRECT(Auswahl!$Q$45),ROW()-14,COLUMN())</f>
        <v>1</v>
      </c>
      <c r="C63" s="182">
        <f t="shared" ca="1" si="4"/>
        <v>6.4828424885141054</v>
      </c>
      <c r="D63" s="178">
        <f t="shared" ca="1" si="4"/>
        <v>17.63723810196462</v>
      </c>
      <c r="E63" s="178">
        <f t="shared" ca="1" si="4"/>
        <v>3.7814642275465213</v>
      </c>
      <c r="F63" s="178">
        <f t="shared" ca="1" si="4"/>
        <v>3.8878428226429071</v>
      </c>
      <c r="G63" s="179">
        <f t="shared" ca="1" si="4"/>
        <v>3.5162129959265145</v>
      </c>
    </row>
    <row r="64" spans="1:7" ht="11.65" customHeight="1" x14ac:dyDescent="0.2">
      <c r="A64" s="180" t="str">
        <f ca="1">INDEX(INDIRECT(Auswahl!$Q$45),ROW()-14,COLUMN())</f>
        <v>07314 Ludwigshafen am Rhein, kreisfreie Stadt</v>
      </c>
      <c r="B64" s="194">
        <f ca="1">INDEX(INDIRECT(Auswahl!$Q$45),ROW()-14,COLUMN())</f>
        <v>1</v>
      </c>
      <c r="C64" s="182">
        <f t="shared" ca="1" si="4"/>
        <v>9.7012627167142576</v>
      </c>
      <c r="D64" s="178">
        <f t="shared" ca="1" si="4"/>
        <v>26.919361110162715</v>
      </c>
      <c r="E64" s="178">
        <f t="shared" ca="1" si="4"/>
        <v>4.6112081746224263</v>
      </c>
      <c r="F64" s="178">
        <f t="shared" ca="1" si="4"/>
        <v>4.666088746578902</v>
      </c>
      <c r="G64" s="179">
        <f t="shared" ca="1" si="4"/>
        <v>4.3899536693791799</v>
      </c>
    </row>
    <row r="65" spans="1:7" ht="11.65" customHeight="1" x14ac:dyDescent="0.2">
      <c r="A65" s="180" t="str">
        <f ca="1">INDEX(INDIRECT(Auswahl!$Q$45),ROW()-14,COLUMN())</f>
        <v>07315 Mainz, kreisfreie Stadt</v>
      </c>
      <c r="B65" s="194">
        <f ca="1">INDEX(INDIRECT(Auswahl!$Q$45),ROW()-14,COLUMN())</f>
        <v>1</v>
      </c>
      <c r="C65" s="182">
        <f t="shared" ref="C65:G74" ca="1" si="5">IFERROR(INDEX(Dat_Typ,MATCH($A65&amp;$B65,Dat_Typ_IDZ,0),MATCH(C$9,Dat_Typ_IDS,0)),"")</f>
        <v>6.1057856097648955</v>
      </c>
      <c r="D65" s="178">
        <f t="shared" ca="1" si="5"/>
        <v>16.933132075550407</v>
      </c>
      <c r="E65" s="178">
        <f t="shared" ca="1" si="5"/>
        <v>3.4821394017132472</v>
      </c>
      <c r="F65" s="178">
        <f t="shared" ca="1" si="5"/>
        <v>3.6174794914093833</v>
      </c>
      <c r="G65" s="179">
        <f t="shared" ca="1" si="5"/>
        <v>3.308815543335371</v>
      </c>
    </row>
    <row r="66" spans="1:7" ht="11.65" customHeight="1" x14ac:dyDescent="0.2">
      <c r="A66" s="180" t="str">
        <f ca="1">INDEX(INDIRECT(Auswahl!$Q$45),ROW()-14,COLUMN())</f>
        <v>Baden-Württemberg</v>
      </c>
      <c r="B66" s="194">
        <f ca="1">INDEX(INDIRECT(Auswahl!$Q$45),ROW()-14,COLUMN())</f>
        <v>1</v>
      </c>
      <c r="C66" s="182">
        <f t="shared" ca="1" si="5"/>
        <v>5.6645442912182835</v>
      </c>
      <c r="D66" s="178">
        <f t="shared" ca="1" si="5"/>
        <v>16.988033546166946</v>
      </c>
      <c r="E66" s="178">
        <f t="shared" ca="1" si="5"/>
        <v>3.2409856272992745</v>
      </c>
      <c r="F66" s="178">
        <f t="shared" ca="1" si="5"/>
        <v>3.7497393335926783</v>
      </c>
      <c r="G66" s="179">
        <f t="shared" ca="1" si="5"/>
        <v>2.4774960228114806</v>
      </c>
    </row>
    <row r="67" spans="1:7" ht="11.65" customHeight="1" x14ac:dyDescent="0.2">
      <c r="A67" s="180" t="str">
        <f ca="1">INDEX(INDIRECT(Auswahl!$Q$45),ROW()-14,COLUMN())</f>
        <v>08111 Stuttgart, Landeshauptstadt</v>
      </c>
      <c r="B67" s="194">
        <f ca="1">INDEX(INDIRECT(Auswahl!$Q$45),ROW()-14,COLUMN())</f>
        <v>1</v>
      </c>
      <c r="C67" s="182">
        <f t="shared" ca="1" si="5"/>
        <v>5.3315347769242276</v>
      </c>
      <c r="D67" s="178">
        <f t="shared" ca="1" si="5"/>
        <v>17.029815433077843</v>
      </c>
      <c r="E67" s="178">
        <f t="shared" ca="1" si="5"/>
        <v>2.95833984715052</v>
      </c>
      <c r="F67" s="178">
        <f t="shared" ca="1" si="5"/>
        <v>3.6513153353086949</v>
      </c>
      <c r="G67" s="179">
        <f t="shared" ca="1" si="5"/>
        <v>2.1036733408811292</v>
      </c>
    </row>
    <row r="68" spans="1:7" ht="11.65" customHeight="1" x14ac:dyDescent="0.2">
      <c r="A68" s="180" t="str">
        <f ca="1">INDEX(INDIRECT(Auswahl!$Q$45),ROW()-14,COLUMN())</f>
        <v>08121 Heilbronn, Universitätsstadt</v>
      </c>
      <c r="B68" s="194">
        <f ca="1">INDEX(INDIRECT(Auswahl!$Q$45),ROW()-14,COLUMN())</f>
        <v>1</v>
      </c>
      <c r="C68" s="182">
        <f t="shared" ca="1" si="5"/>
        <v>6.0308598262580322</v>
      </c>
      <c r="D68" s="178">
        <f t="shared" ca="1" si="5"/>
        <v>18.129038466096926</v>
      </c>
      <c r="E68" s="178">
        <f t="shared" ca="1" si="5"/>
        <v>3.0603513294951985</v>
      </c>
      <c r="F68" s="178">
        <f t="shared" ca="1" si="5"/>
        <v>3.2741827515864572</v>
      </c>
      <c r="G68" s="179">
        <f t="shared" ca="1" si="5"/>
        <v>2.4125385834275743</v>
      </c>
    </row>
    <row r="69" spans="1:7" ht="11.65" customHeight="1" x14ac:dyDescent="0.2">
      <c r="A69" s="180" t="str">
        <f ca="1">INDEX(INDIRECT(Auswahl!$Q$45),ROW()-14,COLUMN())</f>
        <v>08212 Karlsruhe, Stadt</v>
      </c>
      <c r="B69" s="194">
        <f ca="1">INDEX(INDIRECT(Auswahl!$Q$45),ROW()-14,COLUMN())</f>
        <v>1</v>
      </c>
      <c r="C69" s="182">
        <f t="shared" ca="1" si="5"/>
        <v>4.9266142992457072</v>
      </c>
      <c r="D69" s="178">
        <f t="shared" ca="1" si="5"/>
        <v>14.379900233702273</v>
      </c>
      <c r="E69" s="178">
        <f t="shared" ca="1" si="5"/>
        <v>3.1210424484606265</v>
      </c>
      <c r="F69" s="178">
        <f t="shared" ca="1" si="5"/>
        <v>3.7022053490462836</v>
      </c>
      <c r="G69" s="179">
        <f t="shared" ca="1" si="5"/>
        <v>2.305126838936383</v>
      </c>
    </row>
    <row r="70" spans="1:7" ht="11.65" customHeight="1" x14ac:dyDescent="0.2">
      <c r="A70" s="180" t="str">
        <f ca="1">INDEX(INDIRECT(Auswahl!$Q$45),ROW()-14,COLUMN())</f>
        <v>08221 Heidelberg, Stadt</v>
      </c>
      <c r="B70" s="194">
        <f ca="1">INDEX(INDIRECT(Auswahl!$Q$45),ROW()-14,COLUMN())</f>
        <v>1</v>
      </c>
      <c r="C70" s="182">
        <f t="shared" ca="1" si="5"/>
        <v>5.0359830550366809</v>
      </c>
      <c r="D70" s="178">
        <f t="shared" ca="1" si="5"/>
        <v>13.982308072131453</v>
      </c>
      <c r="E70" s="178">
        <f t="shared" ca="1" si="5"/>
        <v>3.2150685665236614</v>
      </c>
      <c r="F70" s="178">
        <f t="shared" ca="1" si="5"/>
        <v>3.8641301397547827</v>
      </c>
      <c r="G70" s="179">
        <f t="shared" ca="1" si="5"/>
        <v>2.6757059526349325</v>
      </c>
    </row>
    <row r="71" spans="1:7" ht="11.65" customHeight="1" x14ac:dyDescent="0.2">
      <c r="A71" s="180" t="str">
        <f ca="1">INDEX(INDIRECT(Auswahl!$Q$45),ROW()-14,COLUMN())</f>
        <v>08222 Mannheim, Universitätsstadt</v>
      </c>
      <c r="B71" s="194">
        <f ca="1">INDEX(INDIRECT(Auswahl!$Q$45),ROW()-14,COLUMN())</f>
        <v>1</v>
      </c>
      <c r="C71" s="182">
        <f t="shared" ca="1" si="5"/>
        <v>7.1504636343478278</v>
      </c>
      <c r="D71" s="178">
        <f t="shared" ca="1" si="5"/>
        <v>22.000783080831564</v>
      </c>
      <c r="E71" s="178">
        <f t="shared" ca="1" si="5"/>
        <v>3.7176633175647376</v>
      </c>
      <c r="F71" s="178">
        <f t="shared" ca="1" si="5"/>
        <v>4.2087524262474005</v>
      </c>
      <c r="G71" s="179">
        <f t="shared" ca="1" si="5"/>
        <v>2.7198327981065042</v>
      </c>
    </row>
    <row r="72" spans="1:7" ht="11.65" customHeight="1" x14ac:dyDescent="0.2">
      <c r="A72" s="180" t="str">
        <f ca="1">INDEX(INDIRECT(Auswahl!$Q$45),ROW()-14,COLUMN())</f>
        <v>08231 Pforzheim, Stadt</v>
      </c>
      <c r="B72" s="194">
        <f ca="1">INDEX(INDIRECT(Auswahl!$Q$45),ROW()-14,COLUMN())</f>
        <v>1</v>
      </c>
      <c r="C72" s="182">
        <f t="shared" ca="1" si="5"/>
        <v>7.2458524500348132</v>
      </c>
      <c r="D72" s="178">
        <f t="shared" ca="1" si="5"/>
        <v>19.342080087818978</v>
      </c>
      <c r="E72" s="178">
        <f t="shared" ca="1" si="5"/>
        <v>3.8374229848501691</v>
      </c>
      <c r="F72" s="178">
        <f t="shared" ca="1" si="5"/>
        <v>4.0201528807463784</v>
      </c>
      <c r="G72" s="179">
        <f t="shared" ca="1" si="5"/>
        <v>3.1276241033656689</v>
      </c>
    </row>
    <row r="73" spans="1:7" ht="11.65" customHeight="1" x14ac:dyDescent="0.2">
      <c r="A73" s="180" t="str">
        <f ca="1">INDEX(INDIRECT(Auswahl!$Q$45),ROW()-14,COLUMN())</f>
        <v>08311 Freiburg im Breisgau, Stadt</v>
      </c>
      <c r="B73" s="194">
        <f ca="1">INDEX(INDIRECT(Auswahl!$Q$45),ROW()-14,COLUMN())</f>
        <v>1</v>
      </c>
      <c r="C73" s="182">
        <f t="shared" ca="1" si="5"/>
        <v>5.6770732498182159</v>
      </c>
      <c r="D73" s="178">
        <f t="shared" ca="1" si="5"/>
        <v>15.11772036167846</v>
      </c>
      <c r="E73" s="178">
        <f t="shared" ca="1" si="5"/>
        <v>3.6746391488330836</v>
      </c>
      <c r="F73" s="178">
        <f t="shared" ca="1" si="5"/>
        <v>3.9279906768931685</v>
      </c>
      <c r="G73" s="179">
        <f t="shared" ca="1" si="5"/>
        <v>3.3669013924329181</v>
      </c>
    </row>
    <row r="74" spans="1:7" ht="11.65" customHeight="1" x14ac:dyDescent="0.2">
      <c r="A74" s="180" t="str">
        <f ca="1">INDEX(INDIRECT(Auswahl!$Q$45),ROW()-14,COLUMN())</f>
        <v>08421 Ulm, Universitätsstadt</v>
      </c>
      <c r="B74" s="194">
        <f ca="1">INDEX(INDIRECT(Auswahl!$Q$45),ROW()-14,COLUMN())</f>
        <v>1</v>
      </c>
      <c r="C74" s="182">
        <f t="shared" ca="1" si="5"/>
        <v>4.2441428477811129</v>
      </c>
      <c r="D74" s="178">
        <f t="shared" ca="1" si="5"/>
        <v>11.880460396835264</v>
      </c>
      <c r="E74" s="178">
        <f t="shared" ca="1" si="5"/>
        <v>2.7133728747295778</v>
      </c>
      <c r="F74" s="178">
        <f t="shared" ca="1" si="5"/>
        <v>3.0328337622539947</v>
      </c>
      <c r="G74" s="179">
        <f t="shared" ca="1" si="5"/>
        <v>2.1584121884364462</v>
      </c>
    </row>
    <row r="75" spans="1:7" ht="11.65" customHeight="1" x14ac:dyDescent="0.2">
      <c r="A75" s="180" t="str">
        <f ca="1">INDEX(INDIRECT(Auswahl!$Q$45),ROW()-14,COLUMN())</f>
        <v>Bayern</v>
      </c>
      <c r="B75" s="194">
        <f ca="1">INDEX(INDIRECT(Auswahl!$Q$45),ROW()-14,COLUMN())</f>
        <v>1</v>
      </c>
      <c r="C75" s="182">
        <f t="shared" ref="C75:G84" ca="1" si="6">IFERROR(INDEX(Dat_Typ,MATCH($A75&amp;$B75,Dat_Typ_IDZ,0),MATCH(C$9,Dat_Typ_IDS,0)),"")</f>
        <v>5.0971831065737296</v>
      </c>
      <c r="D75" s="178">
        <f t="shared" ca="1" si="6"/>
        <v>15.512944209660969</v>
      </c>
      <c r="E75" s="178">
        <f t="shared" ca="1" si="6"/>
        <v>3.1815901871576471</v>
      </c>
      <c r="F75" s="178">
        <f t="shared" ca="1" si="6"/>
        <v>3.5282496109902</v>
      </c>
      <c r="G75" s="179">
        <f t="shared" ca="1" si="6"/>
        <v>2.663068804648117</v>
      </c>
    </row>
    <row r="76" spans="1:7" ht="11.65" customHeight="1" x14ac:dyDescent="0.2">
      <c r="A76" s="180" t="str">
        <f ca="1">INDEX(INDIRECT(Auswahl!$Q$45),ROW()-14,COLUMN())</f>
        <v>09161 Ingolstadt, Stadt</v>
      </c>
      <c r="B76" s="194">
        <f ca="1">INDEX(INDIRECT(Auswahl!$Q$45),ROW()-14,COLUMN())</f>
        <v>1</v>
      </c>
      <c r="C76" s="182">
        <f t="shared" ca="1" si="6"/>
        <v>3.8124217815976915</v>
      </c>
      <c r="D76" s="178">
        <f t="shared" ca="1" si="6"/>
        <v>14.296025480261275</v>
      </c>
      <c r="E76" s="178">
        <f t="shared" ca="1" si="6"/>
        <v>2.1712876852193852</v>
      </c>
      <c r="F76" s="178">
        <f t="shared" ca="1" si="6"/>
        <v>2.5179332941072539</v>
      </c>
      <c r="G76" s="179">
        <f t="shared" ca="1" si="6"/>
        <v>1.4035770089296384</v>
      </c>
    </row>
    <row r="77" spans="1:7" ht="11.65" customHeight="1" x14ac:dyDescent="0.2">
      <c r="A77" s="180" t="str">
        <f ca="1">INDEX(INDIRECT(Auswahl!$Q$45),ROW()-14,COLUMN())</f>
        <v>09162 München, Landeshauptstadt</v>
      </c>
      <c r="B77" s="194">
        <f ca="1">INDEX(INDIRECT(Auswahl!$Q$45),ROW()-14,COLUMN())</f>
        <v>1</v>
      </c>
      <c r="C77" s="182">
        <f t="shared" ca="1" si="6"/>
        <v>4.7819636081930001</v>
      </c>
      <c r="D77" s="178">
        <f t="shared" ca="1" si="6"/>
        <v>14.913317418110289</v>
      </c>
      <c r="E77" s="178">
        <f t="shared" ca="1" si="6"/>
        <v>3.0458278696637824</v>
      </c>
      <c r="F77" s="178">
        <f t="shared" ca="1" si="6"/>
        <v>3.3102430970211696</v>
      </c>
      <c r="G77" s="179">
        <f t="shared" ca="1" si="6"/>
        <v>2.7493936054430907</v>
      </c>
    </row>
    <row r="78" spans="1:7" ht="11.65" customHeight="1" x14ac:dyDescent="0.2">
      <c r="A78" s="180" t="str">
        <f ca="1">INDEX(INDIRECT(Auswahl!$Q$45),ROW()-14,COLUMN())</f>
        <v>09362 Regensburg, Stadt</v>
      </c>
      <c r="B78" s="194">
        <f ca="1">INDEX(INDIRECT(Auswahl!$Q$45),ROW()-14,COLUMN())</f>
        <v>1</v>
      </c>
      <c r="C78" s="182">
        <f t="shared" ca="1" si="6"/>
        <v>4.3760842725571658</v>
      </c>
      <c r="D78" s="178">
        <f t="shared" ca="1" si="6"/>
        <v>12.704011148225225</v>
      </c>
      <c r="E78" s="178">
        <f t="shared" ca="1" si="6"/>
        <v>2.9302655098414934</v>
      </c>
      <c r="F78" s="178">
        <f t="shared" ca="1" si="6"/>
        <v>3.4545853280490286</v>
      </c>
      <c r="G78" s="179">
        <f t="shared" ca="1" si="6"/>
        <v>2.1083218658739544</v>
      </c>
    </row>
    <row r="79" spans="1:7" ht="11.65" customHeight="1" x14ac:dyDescent="0.2">
      <c r="A79" s="180" t="str">
        <f ca="1">INDEX(INDIRECT(Auswahl!$Q$45),ROW()-14,COLUMN())</f>
        <v>09562 Erlangen, Stadt</v>
      </c>
      <c r="B79" s="194">
        <f ca="1">INDEX(INDIRECT(Auswahl!$Q$45),ROW()-14,COLUMN())</f>
        <v>1</v>
      </c>
      <c r="C79" s="182">
        <f t="shared" ca="1" si="6"/>
        <v>4.0729064874858549</v>
      </c>
      <c r="D79" s="178">
        <f t="shared" ca="1" si="6"/>
        <v>12.204459882271554</v>
      </c>
      <c r="E79" s="178">
        <f t="shared" ca="1" si="6"/>
        <v>2.5800769982903864</v>
      </c>
      <c r="F79" s="178">
        <f t="shared" ca="1" si="6"/>
        <v>3.0881072410331316</v>
      </c>
      <c r="G79" s="179">
        <f t="shared" ca="1" si="6"/>
        <v>1.9363514149548053</v>
      </c>
    </row>
    <row r="80" spans="1:7" ht="11.65" customHeight="1" x14ac:dyDescent="0.2">
      <c r="A80" s="180" t="str">
        <f ca="1">INDEX(INDIRECT(Auswahl!$Q$45),ROW()-14,COLUMN())</f>
        <v>09563 Fürth, Stadt</v>
      </c>
      <c r="B80" s="194">
        <f ca="1">INDEX(INDIRECT(Auswahl!$Q$45),ROW()-14,COLUMN())</f>
        <v>1</v>
      </c>
      <c r="C80" s="182">
        <f t="shared" ca="1" si="6"/>
        <v>5.7292892505253503</v>
      </c>
      <c r="D80" s="178">
        <f t="shared" ca="1" si="6"/>
        <v>18.277001552207821</v>
      </c>
      <c r="E80" s="178">
        <f t="shared" ca="1" si="6"/>
        <v>3.2517424732190889</v>
      </c>
      <c r="F80" s="178">
        <f t="shared" ca="1" si="6"/>
        <v>3.6210927762223233</v>
      </c>
      <c r="G80" s="179">
        <f t="shared" ca="1" si="6"/>
        <v>2.2072009090929341</v>
      </c>
    </row>
    <row r="81" spans="1:7" ht="11.65" customHeight="1" x14ac:dyDescent="0.2">
      <c r="A81" s="180" t="str">
        <f ca="1">INDEX(INDIRECT(Auswahl!$Q$45),ROW()-14,COLUMN())</f>
        <v>09564 Nürnberg, Stadt</v>
      </c>
      <c r="B81" s="194">
        <f ca="1">INDEX(INDIRECT(Auswahl!$Q$45),ROW()-14,COLUMN())</f>
        <v>1</v>
      </c>
      <c r="C81" s="182">
        <f t="shared" ca="1" si="6"/>
        <v>6.3074253315334241</v>
      </c>
      <c r="D81" s="178">
        <f t="shared" ca="1" si="6"/>
        <v>18.271351363861577</v>
      </c>
      <c r="E81" s="178">
        <f t="shared" ca="1" si="6"/>
        <v>3.7335258174614387</v>
      </c>
      <c r="F81" s="178">
        <f t="shared" ca="1" si="6"/>
        <v>4.0348792027660467</v>
      </c>
      <c r="G81" s="179">
        <f t="shared" ca="1" si="6"/>
        <v>3.041196875829792</v>
      </c>
    </row>
    <row r="82" spans="1:7" ht="11.65" customHeight="1" x14ac:dyDescent="0.2">
      <c r="A82" s="180" t="str">
        <f ca="1">INDEX(INDIRECT(Auswahl!$Q$45),ROW()-14,COLUMN())</f>
        <v>09663 Würzburg, Stadt</v>
      </c>
      <c r="B82" s="194">
        <f ca="1">INDEX(INDIRECT(Auswahl!$Q$45),ROW()-14,COLUMN())</f>
        <v>1</v>
      </c>
      <c r="C82" s="182">
        <f t="shared" ca="1" si="6"/>
        <v>4.1107955752928387</v>
      </c>
      <c r="D82" s="178">
        <f t="shared" ca="1" si="6"/>
        <v>10.420823558195522</v>
      </c>
      <c r="E82" s="178">
        <f t="shared" ca="1" si="6"/>
        <v>2.8845977333434298</v>
      </c>
      <c r="F82" s="178">
        <f t="shared" ca="1" si="6"/>
        <v>3.1225287439689851</v>
      </c>
      <c r="G82" s="179">
        <f t="shared" ca="1" si="6"/>
        <v>2.4910002339277169</v>
      </c>
    </row>
    <row r="83" spans="1:7" ht="11.65" customHeight="1" x14ac:dyDescent="0.2">
      <c r="A83" s="180" t="str">
        <f ca="1">INDEX(INDIRECT(Auswahl!$Q$45),ROW()-14,COLUMN())</f>
        <v>09761 Augsburg, Stadt</v>
      </c>
      <c r="B83" s="194">
        <f ca="1">INDEX(INDIRECT(Auswahl!$Q$45),ROW()-14,COLUMN())</f>
        <v>1</v>
      </c>
      <c r="C83" s="182">
        <f t="shared" ca="1" si="6"/>
        <v>6.1715564235033105</v>
      </c>
      <c r="D83" s="178">
        <f t="shared" ca="1" si="6"/>
        <v>17.120341869820383</v>
      </c>
      <c r="E83" s="178">
        <f t="shared" ca="1" si="6"/>
        <v>3.945614442365398</v>
      </c>
      <c r="F83" s="178">
        <f t="shared" ca="1" si="6"/>
        <v>4.3346772519540862</v>
      </c>
      <c r="G83" s="179">
        <f t="shared" ca="1" si="6"/>
        <v>3.0064110784870763</v>
      </c>
    </row>
    <row r="84" spans="1:7" ht="11.65" customHeight="1" x14ac:dyDescent="0.2">
      <c r="A84" s="180" t="str">
        <f ca="1">INDEX(INDIRECT(Auswahl!$Q$45),ROW()-14,COLUMN())</f>
        <v>Saarland</v>
      </c>
      <c r="B84" s="194">
        <f ca="1">INDEX(INDIRECT(Auswahl!$Q$45),ROW()-14,COLUMN())</f>
        <v>1</v>
      </c>
      <c r="C84" s="182" t="str">
        <f t="shared" ca="1" si="6"/>
        <v>x</v>
      </c>
      <c r="D84" s="178" t="str">
        <f t="shared" ca="1" si="6"/>
        <v>x</v>
      </c>
      <c r="E84" s="178" t="str">
        <f t="shared" ca="1" si="6"/>
        <v>x</v>
      </c>
      <c r="F84" s="178" t="str">
        <f t="shared" ca="1" si="6"/>
        <v>x</v>
      </c>
      <c r="G84" s="179" t="str">
        <f t="shared" ca="1" si="6"/>
        <v>x</v>
      </c>
    </row>
    <row r="85" spans="1:7" ht="11.65" customHeight="1" x14ac:dyDescent="0.2">
      <c r="A85" s="180" t="str">
        <f ca="1">INDEX(INDIRECT(Auswahl!$Q$45),ROW()-14,COLUMN())</f>
        <v>Berlin</v>
      </c>
      <c r="B85" s="194">
        <f ca="1">INDEX(INDIRECT(Auswahl!$Q$45),ROW()-14,COLUMN())</f>
        <v>1</v>
      </c>
      <c r="C85" s="182">
        <f t="shared" ref="C85:G94" ca="1" si="7">IFERROR(INDEX(Dat_Typ,MATCH($A85&amp;$B85,Dat_Typ_IDZ,0),MATCH(C$9,Dat_Typ_IDS,0)),"")</f>
        <v>9.6891659964749355</v>
      </c>
      <c r="D85" s="178">
        <f t="shared" ca="1" si="7"/>
        <v>31.05473480798214</v>
      </c>
      <c r="E85" s="178">
        <f t="shared" ca="1" si="7"/>
        <v>5.3269756587238914</v>
      </c>
      <c r="F85" s="178">
        <f t="shared" ca="1" si="7"/>
        <v>5.8139903550815699</v>
      </c>
      <c r="G85" s="179">
        <f t="shared" ca="1" si="7"/>
        <v>4.6738478121803864</v>
      </c>
    </row>
    <row r="86" spans="1:7" ht="11.65" customHeight="1" x14ac:dyDescent="0.2">
      <c r="A86" s="180" t="str">
        <f ca="1">INDEX(INDIRECT(Auswahl!$Q$45),ROW()-14,COLUMN())</f>
        <v>11000 Berlin, Stadt</v>
      </c>
      <c r="B86" s="194">
        <f ca="1">INDEX(INDIRECT(Auswahl!$Q$45),ROW()-14,COLUMN())</f>
        <v>1</v>
      </c>
      <c r="C86" s="182">
        <f t="shared" ca="1" si="7"/>
        <v>9.6891659964749355</v>
      </c>
      <c r="D86" s="178">
        <f t="shared" ca="1" si="7"/>
        <v>31.05473480798214</v>
      </c>
      <c r="E86" s="178">
        <f t="shared" ca="1" si="7"/>
        <v>5.3269756587238914</v>
      </c>
      <c r="F86" s="178">
        <f t="shared" ca="1" si="7"/>
        <v>5.8139903550815699</v>
      </c>
      <c r="G86" s="179">
        <f t="shared" ca="1" si="7"/>
        <v>4.6738478121803864</v>
      </c>
    </row>
    <row r="87" spans="1:7" ht="11.65" customHeight="1" x14ac:dyDescent="0.2">
      <c r="A87" s="180" t="str">
        <f ca="1">INDEX(INDIRECT(Auswahl!$Q$45),ROW()-14,COLUMN())</f>
        <v>Brandenburg</v>
      </c>
      <c r="B87" s="194">
        <f ca="1">INDEX(INDIRECT(Auswahl!$Q$45),ROW()-14,COLUMN())</f>
        <v>1</v>
      </c>
      <c r="C87" s="182">
        <f t="shared" ca="1" si="7"/>
        <v>5.9555601356363805</v>
      </c>
      <c r="D87" s="178">
        <f t="shared" ca="1" si="7"/>
        <v>23.109019804683783</v>
      </c>
      <c r="E87" s="178">
        <f t="shared" ca="1" si="7"/>
        <v>3.9753890716836793</v>
      </c>
      <c r="F87" s="178">
        <f t="shared" ca="1" si="7"/>
        <v>4.3791539408549669</v>
      </c>
      <c r="G87" s="179">
        <f t="shared" ca="1" si="7"/>
        <v>3.2500564182440232</v>
      </c>
    </row>
    <row r="88" spans="1:7" ht="11.65" customHeight="1" x14ac:dyDescent="0.2">
      <c r="A88" s="180" t="str">
        <f ca="1">INDEX(INDIRECT(Auswahl!$Q$45),ROW()-14,COLUMN())</f>
        <v>12054 Potsdam, Stadt</v>
      </c>
      <c r="B88" s="194">
        <f ca="1">INDEX(INDIRECT(Auswahl!$Q$45),ROW()-14,COLUMN())</f>
        <v>1</v>
      </c>
      <c r="C88" s="182">
        <f t="shared" ca="1" si="7"/>
        <v>5.9555601356363805</v>
      </c>
      <c r="D88" s="178">
        <f t="shared" ca="1" si="7"/>
        <v>23.109019804683783</v>
      </c>
      <c r="E88" s="178">
        <f t="shared" ca="1" si="7"/>
        <v>3.9753890716836793</v>
      </c>
      <c r="F88" s="178">
        <f t="shared" ca="1" si="7"/>
        <v>4.3791539408549669</v>
      </c>
      <c r="G88" s="179">
        <f t="shared" ca="1" si="7"/>
        <v>3.2500564182440232</v>
      </c>
    </row>
    <row r="89" spans="1:7" ht="11.65" customHeight="1" x14ac:dyDescent="0.2">
      <c r="A89" s="180" t="str">
        <f ca="1">INDEX(INDIRECT(Auswahl!$Q$45),ROW()-14,COLUMN())</f>
        <v>Mecklenburg-Vorpommern</v>
      </c>
      <c r="B89" s="194">
        <f ca="1">INDEX(INDIRECT(Auswahl!$Q$45),ROW()-14,COLUMN())</f>
        <v>1</v>
      </c>
      <c r="C89" s="182">
        <f t="shared" ca="1" si="7"/>
        <v>7.5598392558966943</v>
      </c>
      <c r="D89" s="178">
        <f t="shared" ca="1" si="7"/>
        <v>26.212693337378418</v>
      </c>
      <c r="E89" s="178">
        <f t="shared" ca="1" si="7"/>
        <v>5.3297874401772116</v>
      </c>
      <c r="F89" s="178">
        <f t="shared" ca="1" si="7"/>
        <v>6.0275114719022849</v>
      </c>
      <c r="G89" s="179">
        <f t="shared" ca="1" si="7"/>
        <v>3.3464194901741671</v>
      </c>
    </row>
    <row r="90" spans="1:7" ht="11.65" customHeight="1" x14ac:dyDescent="0.2">
      <c r="A90" s="180" t="str">
        <f ca="1">INDEX(INDIRECT(Auswahl!$Q$45),ROW()-14,COLUMN())</f>
        <v>13003 Rostock, Hanse- und Universitätsstadt</v>
      </c>
      <c r="B90" s="194">
        <f ca="1">INDEX(INDIRECT(Auswahl!$Q$45),ROW()-14,COLUMN())</f>
        <v>1</v>
      </c>
      <c r="C90" s="182">
        <f t="shared" ca="1" si="7"/>
        <v>7.5598392558966943</v>
      </c>
      <c r="D90" s="178">
        <f t="shared" ca="1" si="7"/>
        <v>26.212693337378418</v>
      </c>
      <c r="E90" s="178">
        <f t="shared" ca="1" si="7"/>
        <v>5.3297874401772116</v>
      </c>
      <c r="F90" s="178">
        <f t="shared" ca="1" si="7"/>
        <v>6.0275114719022849</v>
      </c>
      <c r="G90" s="179">
        <f t="shared" ca="1" si="7"/>
        <v>3.3464194901741671</v>
      </c>
    </row>
    <row r="91" spans="1:7" ht="11.65" customHeight="1" x14ac:dyDescent="0.2">
      <c r="A91" s="180" t="str">
        <f ca="1">INDEX(INDIRECT(Auswahl!$Q$45),ROW()-14,COLUMN())</f>
        <v>Sachsen</v>
      </c>
      <c r="B91" s="194">
        <f ca="1">INDEX(INDIRECT(Auswahl!$Q$45),ROW()-14,COLUMN())</f>
        <v>1</v>
      </c>
      <c r="C91" s="182">
        <f t="shared" ca="1" si="7"/>
        <v>6.9827879656384226</v>
      </c>
      <c r="D91" s="178">
        <f t="shared" ca="1" si="7"/>
        <v>28.352243072533376</v>
      </c>
      <c r="E91" s="178">
        <f t="shared" ca="1" si="7"/>
        <v>4.7210098977079511</v>
      </c>
      <c r="F91" s="178">
        <f t="shared" ca="1" si="7"/>
        <v>5.2431669123329927</v>
      </c>
      <c r="G91" s="179">
        <f t="shared" ca="1" si="7"/>
        <v>3.6268429605348067</v>
      </c>
    </row>
    <row r="92" spans="1:7" ht="11.65" customHeight="1" x14ac:dyDescent="0.2">
      <c r="A92" s="180" t="str">
        <f ca="1">INDEX(INDIRECT(Auswahl!$Q$45),ROW()-14,COLUMN())</f>
        <v>14511 Chemnitz, Stadt</v>
      </c>
      <c r="B92" s="194">
        <f ca="1">INDEX(INDIRECT(Auswahl!$Q$45),ROW()-14,COLUMN())</f>
        <v>1</v>
      </c>
      <c r="C92" s="182">
        <f t="shared" ca="1" si="7"/>
        <v>7.430441358847129</v>
      </c>
      <c r="D92" s="178">
        <f t="shared" ca="1" si="7"/>
        <v>36.018587300138961</v>
      </c>
      <c r="E92" s="178">
        <f t="shared" ca="1" si="7"/>
        <v>4.8699055074103166</v>
      </c>
      <c r="F92" s="178">
        <f t="shared" ca="1" si="7"/>
        <v>5.5462571009089467</v>
      </c>
      <c r="G92" s="179">
        <f t="shared" ca="1" si="7"/>
        <v>2.8491332821016351</v>
      </c>
    </row>
    <row r="93" spans="1:7" ht="11.65" customHeight="1" x14ac:dyDescent="0.2">
      <c r="A93" s="180" t="str">
        <f ca="1">INDEX(INDIRECT(Auswahl!$Q$45),ROW()-14,COLUMN())</f>
        <v>14612 Dresden, Stadt</v>
      </c>
      <c r="B93" s="194">
        <f ca="1">INDEX(INDIRECT(Auswahl!$Q$45),ROW()-14,COLUMN())</f>
        <v>1</v>
      </c>
      <c r="C93" s="182">
        <f t="shared" ca="1" si="7"/>
        <v>6.2102875676706741</v>
      </c>
      <c r="D93" s="178">
        <f t="shared" ca="1" si="7"/>
        <v>24.881440540732974</v>
      </c>
      <c r="E93" s="178">
        <f t="shared" ca="1" si="7"/>
        <v>4.3383481537320279</v>
      </c>
      <c r="F93" s="178">
        <f t="shared" ca="1" si="7"/>
        <v>4.9003563006642716</v>
      </c>
      <c r="G93" s="179">
        <f t="shared" ca="1" si="7"/>
        <v>3.2884570453593795</v>
      </c>
    </row>
    <row r="94" spans="1:7" ht="11.65" customHeight="1" x14ac:dyDescent="0.2">
      <c r="A94" s="180" t="str">
        <f ca="1">INDEX(INDIRECT(Auswahl!$Q$45),ROW()-14,COLUMN())</f>
        <v>14713 Leipzig, Stadt</v>
      </c>
      <c r="B94" s="194">
        <f ca="1">INDEX(INDIRECT(Auswahl!$Q$45),ROW()-14,COLUMN())</f>
        <v>1</v>
      </c>
      <c r="C94" s="182">
        <f t="shared" ca="1" si="7"/>
        <v>7.5376285495069713</v>
      </c>
      <c r="D94" s="178">
        <f t="shared" ca="1" si="7"/>
        <v>28.865656431816738</v>
      </c>
      <c r="E94" s="178">
        <f t="shared" ca="1" si="7"/>
        <v>5.0287099222789431</v>
      </c>
      <c r="F94" s="178">
        <f t="shared" ca="1" si="7"/>
        <v>5.4258694159306353</v>
      </c>
      <c r="G94" s="179">
        <f t="shared" ca="1" si="7"/>
        <v>4.2137808532209915</v>
      </c>
    </row>
    <row r="95" spans="1:7" ht="11.65" customHeight="1" x14ac:dyDescent="0.2">
      <c r="A95" s="180" t="str">
        <f ca="1">INDEX(INDIRECT(Auswahl!$Q$45),ROW()-14,COLUMN())</f>
        <v>Sachsen-Anhalt</v>
      </c>
      <c r="B95" s="194">
        <f ca="1">INDEX(INDIRECT(Auswahl!$Q$45),ROW()-14,COLUMN())</f>
        <v>1</v>
      </c>
      <c r="C95" s="182">
        <f t="shared" ref="C95:G104" ca="1" si="8">IFERROR(INDEX(Dat_Typ,MATCH($A95&amp;$B95,Dat_Typ_IDZ,0),MATCH(C$9,Dat_Typ_IDS,0)),"")</f>
        <v>9.1348019072285016</v>
      </c>
      <c r="D95" s="178">
        <f t="shared" ca="1" si="8"/>
        <v>35.910840300890882</v>
      </c>
      <c r="E95" s="178">
        <f t="shared" ca="1" si="8"/>
        <v>5.3908271439434401</v>
      </c>
      <c r="F95" s="178">
        <f t="shared" ca="1" si="8"/>
        <v>6.0419726900179809</v>
      </c>
      <c r="G95" s="179">
        <f t="shared" ca="1" si="8"/>
        <v>3.6002681250573647</v>
      </c>
    </row>
    <row r="96" spans="1:7" ht="11.65" customHeight="1" x14ac:dyDescent="0.2">
      <c r="A96" s="180" t="str">
        <f ca="1">INDEX(INDIRECT(Auswahl!$Q$45),ROW()-14,COLUMN())</f>
        <v>15002 Halle (Saale), Stadt</v>
      </c>
      <c r="B96" s="194">
        <f ca="1">INDEX(INDIRECT(Auswahl!$Q$45),ROW()-14,COLUMN())</f>
        <v>1</v>
      </c>
      <c r="C96" s="182">
        <f t="shared" ca="1" si="8"/>
        <v>9.2302113455717514</v>
      </c>
      <c r="D96" s="178">
        <f t="shared" ca="1" si="8"/>
        <v>34.88565078177956</v>
      </c>
      <c r="E96" s="178">
        <f t="shared" ca="1" si="8"/>
        <v>5.2871915470777955</v>
      </c>
      <c r="F96" s="178">
        <f t="shared" ca="1" si="8"/>
        <v>5.816760169731845</v>
      </c>
      <c r="G96" s="179">
        <f t="shared" ca="1" si="8"/>
        <v>3.8511382581592004</v>
      </c>
    </row>
    <row r="97" spans="1:7" ht="11.65" customHeight="1" x14ac:dyDescent="0.2">
      <c r="A97" s="180" t="str">
        <f ca="1">INDEX(INDIRECT(Auswahl!$Q$45),ROW()-14,COLUMN())</f>
        <v>15003 Magdeburg, Landeshauptstadt</v>
      </c>
      <c r="B97" s="194">
        <f ca="1">INDEX(INDIRECT(Auswahl!$Q$45),ROW()-14,COLUMN())</f>
        <v>1</v>
      </c>
      <c r="C97" s="182">
        <f t="shared" ca="1" si="8"/>
        <v>9.0451586089430336</v>
      </c>
      <c r="D97" s="178">
        <f t="shared" ca="1" si="8"/>
        <v>37.046169396160124</v>
      </c>
      <c r="E97" s="178">
        <f t="shared" ca="1" si="8"/>
        <v>5.4856309201054874</v>
      </c>
      <c r="F97" s="178">
        <f t="shared" ca="1" si="8"/>
        <v>6.2465243886803838</v>
      </c>
      <c r="G97" s="179">
        <f t="shared" ca="1" si="8"/>
        <v>3.3662216029836749</v>
      </c>
    </row>
    <row r="98" spans="1:7" ht="11.65" customHeight="1" x14ac:dyDescent="0.2">
      <c r="A98" s="180" t="str">
        <f ca="1">INDEX(INDIRECT(Auswahl!$Q$45),ROW()-14,COLUMN())</f>
        <v>Thüringen</v>
      </c>
      <c r="B98" s="194">
        <f ca="1">INDEX(INDIRECT(Auswahl!$Q$45),ROW()-14,COLUMN())</f>
        <v>1</v>
      </c>
      <c r="C98" s="182">
        <f t="shared" ca="1" si="8"/>
        <v>6.3405098888587021</v>
      </c>
      <c r="D98" s="178">
        <f t="shared" ca="1" si="8"/>
        <v>25.936112033463328</v>
      </c>
      <c r="E98" s="178">
        <f t="shared" ca="1" si="8"/>
        <v>4.30664373244662</v>
      </c>
      <c r="F98" s="178">
        <f t="shared" ca="1" si="8"/>
        <v>4.8794155873774132</v>
      </c>
      <c r="G98" s="179">
        <f t="shared" ca="1" si="8"/>
        <v>3.1050462041204163</v>
      </c>
    </row>
    <row r="99" spans="1:7" ht="11.65" customHeight="1" x14ac:dyDescent="0.2">
      <c r="A99" s="180" t="str">
        <f ca="1">INDEX(INDIRECT(Auswahl!$Q$45),ROW()-14,COLUMN())</f>
        <v>16051 Erfurt, Stadt</v>
      </c>
      <c r="B99" s="194">
        <f ca="1">INDEX(INDIRECT(Auswahl!$Q$45),ROW()-14,COLUMN())</f>
        <v>1</v>
      </c>
      <c r="C99" s="182">
        <f t="shared" ca="1" si="8"/>
        <v>6.6117161032989946</v>
      </c>
      <c r="D99" s="178">
        <f t="shared" ca="1" si="8"/>
        <v>28.085225336684324</v>
      </c>
      <c r="E99" s="178">
        <f t="shared" ca="1" si="8"/>
        <v>4.4431871820149427</v>
      </c>
      <c r="F99" s="178">
        <f t="shared" ca="1" si="8"/>
        <v>4.927508139769933</v>
      </c>
      <c r="G99" s="179">
        <f t="shared" ca="1" si="8"/>
        <v>3.1235928843605918</v>
      </c>
    </row>
    <row r="100" spans="1:7" ht="11.65" customHeight="1" x14ac:dyDescent="0.2">
      <c r="A100" s="180" t="str">
        <f ca="1">INDEX(INDIRECT(Auswahl!$Q$45),ROW()-14,COLUMN())</f>
        <v>16053 Jena, Stadt</v>
      </c>
      <c r="B100" s="194">
        <f ca="1">INDEX(INDIRECT(Auswahl!$Q$45),ROW()-14,COLUMN())</f>
        <v>1</v>
      </c>
      <c r="C100" s="182">
        <f t="shared" ca="1" si="8"/>
        <v>5.797546487772741</v>
      </c>
      <c r="D100" s="178">
        <f t="shared" ca="1" si="8"/>
        <v>21.914489218104666</v>
      </c>
      <c r="E100" s="178">
        <f t="shared" ca="1" si="8"/>
        <v>4.0327621351970047</v>
      </c>
      <c r="F100" s="178">
        <f t="shared" ca="1" si="8"/>
        <v>4.7552327850192029</v>
      </c>
      <c r="G100" s="179">
        <f t="shared" ca="1" si="8"/>
        <v>3.0819130948186473</v>
      </c>
    </row>
    <row r="101" spans="1:7" ht="11.65" hidden="1" customHeight="1" x14ac:dyDescent="0.2">
      <c r="A101" s="180" t="e">
        <f ca="1">INDEX(INDIRECT(Auswahl!$Q$45),ROW()-14,COLUMN())</f>
        <v>#REF!</v>
      </c>
      <c r="B101" s="194" t="e">
        <f ca="1">INDEX(INDIRECT(Auswahl!$Q$45),ROW()-14,COLUMN())</f>
        <v>#REF!</v>
      </c>
      <c r="C101" s="182" t="str">
        <f t="shared" ca="1" si="8"/>
        <v/>
      </c>
      <c r="D101" s="178" t="str">
        <f t="shared" ca="1" si="8"/>
        <v/>
      </c>
      <c r="E101" s="178" t="str">
        <f t="shared" ca="1" si="8"/>
        <v/>
      </c>
      <c r="F101" s="178" t="str">
        <f t="shared" ca="1" si="8"/>
        <v/>
      </c>
      <c r="G101" s="179" t="str">
        <f t="shared" ca="1" si="8"/>
        <v/>
      </c>
    </row>
    <row r="102" spans="1:7" ht="11.65" hidden="1" customHeight="1" x14ac:dyDescent="0.2">
      <c r="A102" s="180" t="e">
        <f ca="1">INDEX(INDIRECT(Auswahl!$Q$45),ROW()-14,COLUMN())</f>
        <v>#REF!</v>
      </c>
      <c r="B102" s="194" t="e">
        <f ca="1">INDEX(INDIRECT(Auswahl!$Q$45),ROW()-14,COLUMN())</f>
        <v>#REF!</v>
      </c>
      <c r="C102" s="182" t="str">
        <f t="shared" ca="1" si="8"/>
        <v/>
      </c>
      <c r="D102" s="178" t="str">
        <f t="shared" ca="1" si="8"/>
        <v/>
      </c>
      <c r="E102" s="178" t="str">
        <f t="shared" ca="1" si="8"/>
        <v/>
      </c>
      <c r="F102" s="178" t="str">
        <f t="shared" ca="1" si="8"/>
        <v/>
      </c>
      <c r="G102" s="179" t="str">
        <f t="shared" ca="1" si="8"/>
        <v/>
      </c>
    </row>
    <row r="103" spans="1:7" ht="11.65" hidden="1" customHeight="1" x14ac:dyDescent="0.2">
      <c r="A103" s="180" t="e">
        <f ca="1">INDEX(INDIRECT(Auswahl!$Q$45),ROW()-14,COLUMN())</f>
        <v>#REF!</v>
      </c>
      <c r="B103" s="194" t="e">
        <f ca="1">INDEX(INDIRECT(Auswahl!$Q$45),ROW()-14,COLUMN())</f>
        <v>#REF!</v>
      </c>
      <c r="C103" s="182" t="str">
        <f t="shared" ca="1" si="8"/>
        <v/>
      </c>
      <c r="D103" s="178" t="str">
        <f t="shared" ca="1" si="8"/>
        <v/>
      </c>
      <c r="E103" s="178" t="str">
        <f t="shared" ca="1" si="8"/>
        <v/>
      </c>
      <c r="F103" s="178" t="str">
        <f t="shared" ca="1" si="8"/>
        <v/>
      </c>
      <c r="G103" s="179" t="str">
        <f t="shared" ca="1" si="8"/>
        <v/>
      </c>
    </row>
    <row r="104" spans="1:7" ht="11.65" hidden="1" customHeight="1" x14ac:dyDescent="0.2">
      <c r="A104" s="180" t="e">
        <f ca="1">INDEX(INDIRECT(Auswahl!$Q$45),ROW()-14,COLUMN())</f>
        <v>#REF!</v>
      </c>
      <c r="B104" s="194" t="e">
        <f ca="1">INDEX(INDIRECT(Auswahl!$Q$45),ROW()-14,COLUMN())</f>
        <v>#REF!</v>
      </c>
      <c r="C104" s="182" t="str">
        <f t="shared" ca="1" si="8"/>
        <v/>
      </c>
      <c r="D104" s="178" t="str">
        <f t="shared" ca="1" si="8"/>
        <v/>
      </c>
      <c r="E104" s="178" t="str">
        <f t="shared" ca="1" si="8"/>
        <v/>
      </c>
      <c r="F104" s="178" t="str">
        <f t="shared" ca="1" si="8"/>
        <v/>
      </c>
      <c r="G104" s="179" t="str">
        <f t="shared" ca="1" si="8"/>
        <v/>
      </c>
    </row>
    <row r="105" spans="1:7" ht="11.65" hidden="1" customHeight="1" x14ac:dyDescent="0.2">
      <c r="A105" s="180" t="e">
        <f ca="1">INDEX(INDIRECT(Auswahl!$Q$45),ROW()-14,COLUMN())</f>
        <v>#REF!</v>
      </c>
      <c r="B105" s="194" t="e">
        <f ca="1">INDEX(INDIRECT(Auswahl!$Q$45),ROW()-14,COLUMN())</f>
        <v>#REF!</v>
      </c>
      <c r="C105" s="182" t="str">
        <f t="shared" ref="C105:G114" ca="1" si="9">IFERROR(INDEX(Dat_Typ,MATCH($A105&amp;$B105,Dat_Typ_IDZ,0),MATCH(C$9,Dat_Typ_IDS,0)),"")</f>
        <v/>
      </c>
      <c r="D105" s="178" t="str">
        <f t="shared" ca="1" si="9"/>
        <v/>
      </c>
      <c r="E105" s="178" t="str">
        <f t="shared" ca="1" si="9"/>
        <v/>
      </c>
      <c r="F105" s="178" t="str">
        <f t="shared" ca="1" si="9"/>
        <v/>
      </c>
      <c r="G105" s="179" t="str">
        <f t="shared" ca="1" si="9"/>
        <v/>
      </c>
    </row>
    <row r="106" spans="1:7" ht="11.65" hidden="1" customHeight="1" x14ac:dyDescent="0.2">
      <c r="A106" s="180" t="e">
        <f ca="1">INDEX(INDIRECT(Auswahl!$Q$45),ROW()-14,COLUMN())</f>
        <v>#REF!</v>
      </c>
      <c r="B106" s="194" t="e">
        <f ca="1">INDEX(INDIRECT(Auswahl!$Q$45),ROW()-14,COLUMN())</f>
        <v>#REF!</v>
      </c>
      <c r="C106" s="182" t="str">
        <f t="shared" ca="1" si="9"/>
        <v/>
      </c>
      <c r="D106" s="178" t="str">
        <f t="shared" ca="1" si="9"/>
        <v/>
      </c>
      <c r="E106" s="178" t="str">
        <f t="shared" ca="1" si="9"/>
        <v/>
      </c>
      <c r="F106" s="178" t="str">
        <f t="shared" ca="1" si="9"/>
        <v/>
      </c>
      <c r="G106" s="179" t="str">
        <f t="shared" ca="1" si="9"/>
        <v/>
      </c>
    </row>
    <row r="107" spans="1:7" ht="11.65" hidden="1" customHeight="1" x14ac:dyDescent="0.2">
      <c r="A107" s="180" t="e">
        <f ca="1">INDEX(INDIRECT(Auswahl!$Q$45),ROW()-14,COLUMN())</f>
        <v>#REF!</v>
      </c>
      <c r="B107" s="194" t="e">
        <f ca="1">INDEX(INDIRECT(Auswahl!$Q$45),ROW()-14,COLUMN())</f>
        <v>#REF!</v>
      </c>
      <c r="C107" s="182" t="str">
        <f t="shared" ca="1" si="9"/>
        <v/>
      </c>
      <c r="D107" s="178" t="str">
        <f t="shared" ca="1" si="9"/>
        <v/>
      </c>
      <c r="E107" s="178" t="str">
        <f t="shared" ca="1" si="9"/>
        <v/>
      </c>
      <c r="F107" s="178" t="str">
        <f t="shared" ca="1" si="9"/>
        <v/>
      </c>
      <c r="G107" s="179" t="str">
        <f t="shared" ca="1" si="9"/>
        <v/>
      </c>
    </row>
    <row r="108" spans="1:7" ht="11.65" hidden="1" customHeight="1" x14ac:dyDescent="0.2">
      <c r="A108" s="180" t="e">
        <f ca="1">INDEX(INDIRECT(Auswahl!$Q$45),ROW()-14,COLUMN())</f>
        <v>#REF!</v>
      </c>
      <c r="B108" s="194" t="e">
        <f ca="1">INDEX(INDIRECT(Auswahl!$Q$45),ROW()-14,COLUMN())</f>
        <v>#REF!</v>
      </c>
      <c r="C108" s="182" t="str">
        <f t="shared" ca="1" si="9"/>
        <v/>
      </c>
      <c r="D108" s="178" t="str">
        <f t="shared" ca="1" si="9"/>
        <v/>
      </c>
      <c r="E108" s="178" t="str">
        <f t="shared" ca="1" si="9"/>
        <v/>
      </c>
      <c r="F108" s="178" t="str">
        <f t="shared" ca="1" si="9"/>
        <v/>
      </c>
      <c r="G108" s="179" t="str">
        <f t="shared" ca="1" si="9"/>
        <v/>
      </c>
    </row>
    <row r="109" spans="1:7" ht="11.65" hidden="1" customHeight="1" x14ac:dyDescent="0.2">
      <c r="A109" s="180" t="e">
        <f ca="1">INDEX(INDIRECT(Auswahl!$Q$45),ROW()-14,COLUMN())</f>
        <v>#REF!</v>
      </c>
      <c r="B109" s="194" t="e">
        <f ca="1">INDEX(INDIRECT(Auswahl!$Q$45),ROW()-14,COLUMN())</f>
        <v>#REF!</v>
      </c>
      <c r="C109" s="182" t="str">
        <f t="shared" ca="1" si="9"/>
        <v/>
      </c>
      <c r="D109" s="178" t="str">
        <f t="shared" ca="1" si="9"/>
        <v/>
      </c>
      <c r="E109" s="178" t="str">
        <f t="shared" ca="1" si="9"/>
        <v/>
      </c>
      <c r="F109" s="178" t="str">
        <f t="shared" ca="1" si="9"/>
        <v/>
      </c>
      <c r="G109" s="179" t="str">
        <f t="shared" ca="1" si="9"/>
        <v/>
      </c>
    </row>
    <row r="110" spans="1:7" ht="11.65" hidden="1" customHeight="1" x14ac:dyDescent="0.2">
      <c r="A110" s="180" t="e">
        <f ca="1">INDEX(INDIRECT(Auswahl!$Q$45),ROW()-14,COLUMN())</f>
        <v>#REF!</v>
      </c>
      <c r="B110" s="194" t="e">
        <f ca="1">INDEX(INDIRECT(Auswahl!$Q$45),ROW()-14,COLUMN())</f>
        <v>#REF!</v>
      </c>
      <c r="C110" s="182" t="str">
        <f t="shared" ca="1" si="9"/>
        <v/>
      </c>
      <c r="D110" s="178" t="str">
        <f t="shared" ca="1" si="9"/>
        <v/>
      </c>
      <c r="E110" s="178" t="str">
        <f t="shared" ca="1" si="9"/>
        <v/>
      </c>
      <c r="F110" s="178" t="str">
        <f t="shared" ca="1" si="9"/>
        <v/>
      </c>
      <c r="G110" s="179" t="str">
        <f t="shared" ca="1" si="9"/>
        <v/>
      </c>
    </row>
    <row r="111" spans="1:7" ht="11.65" hidden="1" customHeight="1" x14ac:dyDescent="0.2">
      <c r="A111" s="180" t="e">
        <f ca="1">INDEX(INDIRECT(Auswahl!$Q$45),ROW()-14,COLUMN())</f>
        <v>#REF!</v>
      </c>
      <c r="B111" s="194" t="e">
        <f ca="1">INDEX(INDIRECT(Auswahl!$Q$45),ROW()-14,COLUMN())</f>
        <v>#REF!</v>
      </c>
      <c r="C111" s="182" t="str">
        <f t="shared" ca="1" si="9"/>
        <v/>
      </c>
      <c r="D111" s="178" t="str">
        <f t="shared" ca="1" si="9"/>
        <v/>
      </c>
      <c r="E111" s="178" t="str">
        <f t="shared" ca="1" si="9"/>
        <v/>
      </c>
      <c r="F111" s="178" t="str">
        <f t="shared" ca="1" si="9"/>
        <v/>
      </c>
      <c r="G111" s="179" t="str">
        <f t="shared" ca="1" si="9"/>
        <v/>
      </c>
    </row>
    <row r="112" spans="1:7" ht="11.65" hidden="1" customHeight="1" x14ac:dyDescent="0.2">
      <c r="A112" s="180" t="e">
        <f ca="1">INDEX(INDIRECT(Auswahl!$Q$45),ROW()-14,COLUMN())</f>
        <v>#REF!</v>
      </c>
      <c r="B112" s="194" t="e">
        <f ca="1">INDEX(INDIRECT(Auswahl!$Q$45),ROW()-14,COLUMN())</f>
        <v>#REF!</v>
      </c>
      <c r="C112" s="182" t="str">
        <f t="shared" ca="1" si="9"/>
        <v/>
      </c>
      <c r="D112" s="178" t="str">
        <f t="shared" ca="1" si="9"/>
        <v/>
      </c>
      <c r="E112" s="178" t="str">
        <f t="shared" ca="1" si="9"/>
        <v/>
      </c>
      <c r="F112" s="178" t="str">
        <f t="shared" ca="1" si="9"/>
        <v/>
      </c>
      <c r="G112" s="179" t="str">
        <f t="shared" ca="1" si="9"/>
        <v/>
      </c>
    </row>
    <row r="113" spans="1:7" ht="11.65" hidden="1" customHeight="1" x14ac:dyDescent="0.2">
      <c r="A113" s="180" t="e">
        <f ca="1">INDEX(INDIRECT(Auswahl!$Q$45),ROW()-14,COLUMN())</f>
        <v>#REF!</v>
      </c>
      <c r="B113" s="194" t="e">
        <f ca="1">INDEX(INDIRECT(Auswahl!$Q$45),ROW()-14,COLUMN())</f>
        <v>#REF!</v>
      </c>
      <c r="C113" s="182" t="str">
        <f t="shared" ca="1" si="9"/>
        <v/>
      </c>
      <c r="D113" s="178" t="str">
        <f t="shared" ca="1" si="9"/>
        <v/>
      </c>
      <c r="E113" s="178" t="str">
        <f t="shared" ca="1" si="9"/>
        <v/>
      </c>
      <c r="F113" s="178" t="str">
        <f t="shared" ca="1" si="9"/>
        <v/>
      </c>
      <c r="G113" s="179" t="str">
        <f t="shared" ca="1" si="9"/>
        <v/>
      </c>
    </row>
    <row r="114" spans="1:7" ht="11.65" hidden="1" customHeight="1" x14ac:dyDescent="0.2">
      <c r="A114" s="180" t="e">
        <f ca="1">INDEX(INDIRECT(Auswahl!$Q$45),ROW()-14,COLUMN())</f>
        <v>#REF!</v>
      </c>
      <c r="B114" s="194" t="e">
        <f ca="1">INDEX(INDIRECT(Auswahl!$Q$45),ROW()-14,COLUMN())</f>
        <v>#REF!</v>
      </c>
      <c r="C114" s="182" t="str">
        <f t="shared" ca="1" si="9"/>
        <v/>
      </c>
      <c r="D114" s="178" t="str">
        <f t="shared" ca="1" si="9"/>
        <v/>
      </c>
      <c r="E114" s="178" t="str">
        <f t="shared" ca="1" si="9"/>
        <v/>
      </c>
      <c r="F114" s="178" t="str">
        <f t="shared" ca="1" si="9"/>
        <v/>
      </c>
      <c r="G114" s="179" t="str">
        <f t="shared" ca="1" si="9"/>
        <v/>
      </c>
    </row>
    <row r="115" spans="1:7" ht="11.65" hidden="1" customHeight="1" x14ac:dyDescent="0.2">
      <c r="A115" s="180" t="e">
        <f ca="1">INDEX(INDIRECT(Auswahl!$Q$45),ROW()-14,COLUMN())</f>
        <v>#REF!</v>
      </c>
      <c r="B115" s="194" t="e">
        <f ca="1">INDEX(INDIRECT(Auswahl!$Q$45),ROW()-14,COLUMN())</f>
        <v>#REF!</v>
      </c>
      <c r="C115" s="182" t="str">
        <f t="shared" ref="C115:G124" ca="1" si="10">IFERROR(INDEX(Dat_Typ,MATCH($A115&amp;$B115,Dat_Typ_IDZ,0),MATCH(C$9,Dat_Typ_IDS,0)),"")</f>
        <v/>
      </c>
      <c r="D115" s="178" t="str">
        <f t="shared" ca="1" si="10"/>
        <v/>
      </c>
      <c r="E115" s="178" t="str">
        <f t="shared" ca="1" si="10"/>
        <v/>
      </c>
      <c r="F115" s="178" t="str">
        <f t="shared" ca="1" si="10"/>
        <v/>
      </c>
      <c r="G115" s="179" t="str">
        <f t="shared" ca="1" si="10"/>
        <v/>
      </c>
    </row>
    <row r="116" spans="1:7" ht="11.65" hidden="1" customHeight="1" x14ac:dyDescent="0.2">
      <c r="A116" s="180" t="e">
        <f ca="1">INDEX(INDIRECT(Auswahl!$Q$45),ROW()-14,COLUMN())</f>
        <v>#REF!</v>
      </c>
      <c r="B116" s="194" t="e">
        <f ca="1">INDEX(INDIRECT(Auswahl!$Q$45),ROW()-14,COLUMN())</f>
        <v>#REF!</v>
      </c>
      <c r="C116" s="182" t="str">
        <f t="shared" ca="1" si="10"/>
        <v/>
      </c>
      <c r="D116" s="178" t="str">
        <f t="shared" ca="1" si="10"/>
        <v/>
      </c>
      <c r="E116" s="178" t="str">
        <f t="shared" ca="1" si="10"/>
        <v/>
      </c>
      <c r="F116" s="178" t="str">
        <f t="shared" ca="1" si="10"/>
        <v/>
      </c>
      <c r="G116" s="179" t="str">
        <f t="shared" ca="1" si="10"/>
        <v/>
      </c>
    </row>
    <row r="117" spans="1:7" ht="11.65" hidden="1" customHeight="1" x14ac:dyDescent="0.2">
      <c r="A117" s="180" t="e">
        <f ca="1">INDEX(INDIRECT(Auswahl!$Q$45),ROW()-14,COLUMN())</f>
        <v>#REF!</v>
      </c>
      <c r="B117" s="194" t="e">
        <f ca="1">INDEX(INDIRECT(Auswahl!$Q$45),ROW()-14,COLUMN())</f>
        <v>#REF!</v>
      </c>
      <c r="C117" s="182" t="str">
        <f t="shared" ca="1" si="10"/>
        <v/>
      </c>
      <c r="D117" s="178" t="str">
        <f t="shared" ca="1" si="10"/>
        <v/>
      </c>
      <c r="E117" s="178" t="str">
        <f t="shared" ca="1" si="10"/>
        <v/>
      </c>
      <c r="F117" s="178" t="str">
        <f t="shared" ca="1" si="10"/>
        <v/>
      </c>
      <c r="G117" s="179" t="str">
        <f t="shared" ca="1" si="10"/>
        <v/>
      </c>
    </row>
    <row r="118" spans="1:7" ht="11.65" hidden="1" customHeight="1" x14ac:dyDescent="0.2">
      <c r="A118" s="180" t="e">
        <f ca="1">INDEX(INDIRECT(Auswahl!$Q$45),ROW()-14,COLUMN())</f>
        <v>#REF!</v>
      </c>
      <c r="B118" s="194" t="e">
        <f ca="1">INDEX(INDIRECT(Auswahl!$Q$45),ROW()-14,COLUMN())</f>
        <v>#REF!</v>
      </c>
      <c r="C118" s="182" t="str">
        <f t="shared" ca="1" si="10"/>
        <v/>
      </c>
      <c r="D118" s="178" t="str">
        <f t="shared" ca="1" si="10"/>
        <v/>
      </c>
      <c r="E118" s="178" t="str">
        <f t="shared" ca="1" si="10"/>
        <v/>
      </c>
      <c r="F118" s="178" t="str">
        <f t="shared" ca="1" si="10"/>
        <v/>
      </c>
      <c r="G118" s="179" t="str">
        <f t="shared" ca="1" si="10"/>
        <v/>
      </c>
    </row>
    <row r="119" spans="1:7" ht="11.65" hidden="1" customHeight="1" x14ac:dyDescent="0.2">
      <c r="A119" s="180" t="e">
        <f ca="1">INDEX(INDIRECT(Auswahl!$Q$45),ROW()-14,COLUMN())</f>
        <v>#REF!</v>
      </c>
      <c r="B119" s="194" t="e">
        <f ca="1">INDEX(INDIRECT(Auswahl!$Q$45),ROW()-14,COLUMN())</f>
        <v>#REF!</v>
      </c>
      <c r="C119" s="182" t="str">
        <f t="shared" ca="1" si="10"/>
        <v/>
      </c>
      <c r="D119" s="178" t="str">
        <f t="shared" ca="1" si="10"/>
        <v/>
      </c>
      <c r="E119" s="178" t="str">
        <f t="shared" ca="1" si="10"/>
        <v/>
      </c>
      <c r="F119" s="178" t="str">
        <f t="shared" ca="1" si="10"/>
        <v/>
      </c>
      <c r="G119" s="179" t="str">
        <f t="shared" ca="1" si="10"/>
        <v/>
      </c>
    </row>
    <row r="120" spans="1:7" ht="11.65" hidden="1" customHeight="1" x14ac:dyDescent="0.2">
      <c r="A120" s="180" t="e">
        <f ca="1">INDEX(INDIRECT(Auswahl!$Q$45),ROW()-14,COLUMN())</f>
        <v>#REF!</v>
      </c>
      <c r="B120" s="194" t="e">
        <f ca="1">INDEX(INDIRECT(Auswahl!$Q$45),ROW()-14,COLUMN())</f>
        <v>#REF!</v>
      </c>
      <c r="C120" s="182" t="str">
        <f t="shared" ca="1" si="10"/>
        <v/>
      </c>
      <c r="D120" s="178" t="str">
        <f t="shared" ca="1" si="10"/>
        <v/>
      </c>
      <c r="E120" s="178" t="str">
        <f t="shared" ca="1" si="10"/>
        <v/>
      </c>
      <c r="F120" s="178" t="str">
        <f t="shared" ca="1" si="10"/>
        <v/>
      </c>
      <c r="G120" s="179" t="str">
        <f t="shared" ca="1" si="10"/>
        <v/>
      </c>
    </row>
    <row r="121" spans="1:7" ht="11.65" hidden="1" customHeight="1" x14ac:dyDescent="0.2">
      <c r="A121" s="180" t="e">
        <f ca="1">INDEX(INDIRECT(Auswahl!$Q$45),ROW()-14,COLUMN())</f>
        <v>#REF!</v>
      </c>
      <c r="B121" s="194" t="e">
        <f ca="1">INDEX(INDIRECT(Auswahl!$Q$45),ROW()-14,COLUMN())</f>
        <v>#REF!</v>
      </c>
      <c r="C121" s="182" t="str">
        <f t="shared" ca="1" si="10"/>
        <v/>
      </c>
      <c r="D121" s="178" t="str">
        <f t="shared" ca="1" si="10"/>
        <v/>
      </c>
      <c r="E121" s="178" t="str">
        <f t="shared" ca="1" si="10"/>
        <v/>
      </c>
      <c r="F121" s="178" t="str">
        <f t="shared" ca="1" si="10"/>
        <v/>
      </c>
      <c r="G121" s="179" t="str">
        <f t="shared" ca="1" si="10"/>
        <v/>
      </c>
    </row>
    <row r="122" spans="1:7" ht="11.65" hidden="1" customHeight="1" x14ac:dyDescent="0.2">
      <c r="A122" s="180" t="e">
        <f ca="1">INDEX(INDIRECT(Auswahl!$Q$45),ROW()-14,COLUMN())</f>
        <v>#REF!</v>
      </c>
      <c r="B122" s="194" t="e">
        <f ca="1">INDEX(INDIRECT(Auswahl!$Q$45),ROW()-14,COLUMN())</f>
        <v>#REF!</v>
      </c>
      <c r="C122" s="182" t="str">
        <f t="shared" ca="1" si="10"/>
        <v/>
      </c>
      <c r="D122" s="178" t="str">
        <f t="shared" ca="1" si="10"/>
        <v/>
      </c>
      <c r="E122" s="178" t="str">
        <f t="shared" ca="1" si="10"/>
        <v/>
      </c>
      <c r="F122" s="178" t="str">
        <f t="shared" ca="1" si="10"/>
        <v/>
      </c>
      <c r="G122" s="179" t="str">
        <f t="shared" ca="1" si="10"/>
        <v/>
      </c>
    </row>
    <row r="123" spans="1:7" ht="11.65" hidden="1" customHeight="1" x14ac:dyDescent="0.2">
      <c r="A123" s="180" t="e">
        <f ca="1">INDEX(INDIRECT(Auswahl!$Q$45),ROW()-14,COLUMN())</f>
        <v>#REF!</v>
      </c>
      <c r="B123" s="194" t="e">
        <f ca="1">INDEX(INDIRECT(Auswahl!$Q$45),ROW()-14,COLUMN())</f>
        <v>#REF!</v>
      </c>
      <c r="C123" s="182" t="str">
        <f t="shared" ca="1" si="10"/>
        <v/>
      </c>
      <c r="D123" s="178" t="str">
        <f t="shared" ca="1" si="10"/>
        <v/>
      </c>
      <c r="E123" s="178" t="str">
        <f t="shared" ca="1" si="10"/>
        <v/>
      </c>
      <c r="F123" s="178" t="str">
        <f t="shared" ca="1" si="10"/>
        <v/>
      </c>
      <c r="G123" s="179" t="str">
        <f t="shared" ca="1" si="10"/>
        <v/>
      </c>
    </row>
    <row r="124" spans="1:7" ht="11.65" hidden="1" customHeight="1" x14ac:dyDescent="0.2">
      <c r="A124" s="180" t="e">
        <f ca="1">INDEX(INDIRECT(Auswahl!$Q$45),ROW()-14,COLUMN())</f>
        <v>#REF!</v>
      </c>
      <c r="B124" s="194" t="e">
        <f ca="1">INDEX(INDIRECT(Auswahl!$Q$45),ROW()-14,COLUMN())</f>
        <v>#REF!</v>
      </c>
      <c r="C124" s="182" t="str">
        <f t="shared" ca="1" si="10"/>
        <v/>
      </c>
      <c r="D124" s="178" t="str">
        <f t="shared" ca="1" si="10"/>
        <v/>
      </c>
      <c r="E124" s="178" t="str">
        <f t="shared" ca="1" si="10"/>
        <v/>
      </c>
      <c r="F124" s="178" t="str">
        <f t="shared" ca="1" si="10"/>
        <v/>
      </c>
      <c r="G124" s="179" t="str">
        <f t="shared" ca="1" si="10"/>
        <v/>
      </c>
    </row>
    <row r="125" spans="1:7" ht="11.65" hidden="1" customHeight="1" x14ac:dyDescent="0.2">
      <c r="A125" s="180" t="e">
        <f ca="1">INDEX(INDIRECT(Auswahl!$Q$45),ROW()-14,COLUMN())</f>
        <v>#REF!</v>
      </c>
      <c r="B125" s="194" t="e">
        <f ca="1">INDEX(INDIRECT(Auswahl!$Q$45),ROW()-14,COLUMN())</f>
        <v>#REF!</v>
      </c>
      <c r="C125" s="182" t="str">
        <f t="shared" ref="C125:G134" ca="1" si="11">IFERROR(INDEX(Dat_Typ,MATCH($A125&amp;$B125,Dat_Typ_IDZ,0),MATCH(C$9,Dat_Typ_IDS,0)),"")</f>
        <v/>
      </c>
      <c r="D125" s="178" t="str">
        <f t="shared" ca="1" si="11"/>
        <v/>
      </c>
      <c r="E125" s="178" t="str">
        <f t="shared" ca="1" si="11"/>
        <v/>
      </c>
      <c r="F125" s="178" t="str">
        <f t="shared" ca="1" si="11"/>
        <v/>
      </c>
      <c r="G125" s="179" t="str">
        <f t="shared" ca="1" si="11"/>
        <v/>
      </c>
    </row>
    <row r="126" spans="1:7" ht="11.65" hidden="1" customHeight="1" x14ac:dyDescent="0.2">
      <c r="A126" s="180" t="e">
        <f ca="1">INDEX(INDIRECT(Auswahl!$Q$45),ROW()-14,COLUMN())</f>
        <v>#REF!</v>
      </c>
      <c r="B126" s="194" t="e">
        <f ca="1">INDEX(INDIRECT(Auswahl!$Q$45),ROW()-14,COLUMN())</f>
        <v>#REF!</v>
      </c>
      <c r="C126" s="182" t="str">
        <f t="shared" ca="1" si="11"/>
        <v/>
      </c>
      <c r="D126" s="178" t="str">
        <f t="shared" ca="1" si="11"/>
        <v/>
      </c>
      <c r="E126" s="178" t="str">
        <f t="shared" ca="1" si="11"/>
        <v/>
      </c>
      <c r="F126" s="178" t="str">
        <f t="shared" ca="1" si="11"/>
        <v/>
      </c>
      <c r="G126" s="179" t="str">
        <f t="shared" ca="1" si="11"/>
        <v/>
      </c>
    </row>
    <row r="127" spans="1:7" ht="11.65" hidden="1" customHeight="1" x14ac:dyDescent="0.2">
      <c r="A127" s="180" t="e">
        <f ca="1">INDEX(INDIRECT(Auswahl!$Q$45),ROW()-14,COLUMN())</f>
        <v>#REF!</v>
      </c>
      <c r="B127" s="194" t="e">
        <f ca="1">INDEX(INDIRECT(Auswahl!$Q$45),ROW()-14,COLUMN())</f>
        <v>#REF!</v>
      </c>
      <c r="C127" s="182" t="str">
        <f t="shared" ca="1" si="11"/>
        <v/>
      </c>
      <c r="D127" s="178" t="str">
        <f t="shared" ca="1" si="11"/>
        <v/>
      </c>
      <c r="E127" s="178" t="str">
        <f t="shared" ca="1" si="11"/>
        <v/>
      </c>
      <c r="F127" s="178" t="str">
        <f t="shared" ca="1" si="11"/>
        <v/>
      </c>
      <c r="G127" s="179" t="str">
        <f t="shared" ca="1" si="11"/>
        <v/>
      </c>
    </row>
    <row r="128" spans="1:7" ht="11.65" hidden="1" customHeight="1" x14ac:dyDescent="0.2">
      <c r="A128" s="180" t="e">
        <f ca="1">INDEX(INDIRECT(Auswahl!$Q$45),ROW()-14,COLUMN())</f>
        <v>#REF!</v>
      </c>
      <c r="B128" s="194" t="e">
        <f ca="1">INDEX(INDIRECT(Auswahl!$Q$45),ROW()-14,COLUMN())</f>
        <v>#REF!</v>
      </c>
      <c r="C128" s="182" t="str">
        <f t="shared" ca="1" si="11"/>
        <v/>
      </c>
      <c r="D128" s="178" t="str">
        <f t="shared" ca="1" si="11"/>
        <v/>
      </c>
      <c r="E128" s="178" t="str">
        <f t="shared" ca="1" si="11"/>
        <v/>
      </c>
      <c r="F128" s="178" t="str">
        <f t="shared" ca="1" si="11"/>
        <v/>
      </c>
      <c r="G128" s="179" t="str">
        <f t="shared" ca="1" si="11"/>
        <v/>
      </c>
    </row>
    <row r="129" spans="1:7" ht="11.65" hidden="1" customHeight="1" x14ac:dyDescent="0.2">
      <c r="A129" s="180" t="e">
        <f ca="1">INDEX(INDIRECT(Auswahl!$Q$45),ROW()-14,COLUMN())</f>
        <v>#REF!</v>
      </c>
      <c r="B129" s="194" t="e">
        <f ca="1">INDEX(INDIRECT(Auswahl!$Q$45),ROW()-14,COLUMN())</f>
        <v>#REF!</v>
      </c>
      <c r="C129" s="182" t="str">
        <f t="shared" ca="1" si="11"/>
        <v/>
      </c>
      <c r="D129" s="178" t="str">
        <f t="shared" ca="1" si="11"/>
        <v/>
      </c>
      <c r="E129" s="178" t="str">
        <f t="shared" ca="1" si="11"/>
        <v/>
      </c>
      <c r="F129" s="178" t="str">
        <f t="shared" ca="1" si="11"/>
        <v/>
      </c>
      <c r="G129" s="179" t="str">
        <f t="shared" ca="1" si="11"/>
        <v/>
      </c>
    </row>
    <row r="130" spans="1:7" ht="11.65" hidden="1" customHeight="1" x14ac:dyDescent="0.2">
      <c r="A130" s="180" t="e">
        <f ca="1">INDEX(INDIRECT(Auswahl!$Q$45),ROW()-14,COLUMN())</f>
        <v>#REF!</v>
      </c>
      <c r="B130" s="194" t="e">
        <f ca="1">INDEX(INDIRECT(Auswahl!$Q$45),ROW()-14,COLUMN())</f>
        <v>#REF!</v>
      </c>
      <c r="C130" s="182" t="str">
        <f t="shared" ca="1" si="11"/>
        <v/>
      </c>
      <c r="D130" s="178" t="str">
        <f t="shared" ca="1" si="11"/>
        <v/>
      </c>
      <c r="E130" s="178" t="str">
        <f t="shared" ca="1" si="11"/>
        <v/>
      </c>
      <c r="F130" s="178" t="str">
        <f t="shared" ca="1" si="11"/>
        <v/>
      </c>
      <c r="G130" s="179" t="str">
        <f t="shared" ca="1" si="11"/>
        <v/>
      </c>
    </row>
    <row r="131" spans="1:7" ht="11.65" hidden="1" customHeight="1" x14ac:dyDescent="0.2">
      <c r="A131" s="180" t="e">
        <f ca="1">INDEX(INDIRECT(Auswahl!$Q$45),ROW()-14,COLUMN())</f>
        <v>#REF!</v>
      </c>
      <c r="B131" s="194" t="e">
        <f ca="1">INDEX(INDIRECT(Auswahl!$Q$45),ROW()-14,COLUMN())</f>
        <v>#REF!</v>
      </c>
      <c r="C131" s="182" t="str">
        <f t="shared" ca="1" si="11"/>
        <v/>
      </c>
      <c r="D131" s="178" t="str">
        <f t="shared" ca="1" si="11"/>
        <v/>
      </c>
      <c r="E131" s="178" t="str">
        <f t="shared" ca="1" si="11"/>
        <v/>
      </c>
      <c r="F131" s="178" t="str">
        <f t="shared" ca="1" si="11"/>
        <v/>
      </c>
      <c r="G131" s="179" t="str">
        <f t="shared" ca="1" si="11"/>
        <v/>
      </c>
    </row>
    <row r="132" spans="1:7" ht="11.65" hidden="1" customHeight="1" x14ac:dyDescent="0.2">
      <c r="A132" s="180" t="e">
        <f ca="1">INDEX(INDIRECT(Auswahl!$Q$45),ROW()-14,COLUMN())</f>
        <v>#REF!</v>
      </c>
      <c r="B132" s="194" t="e">
        <f ca="1">INDEX(INDIRECT(Auswahl!$Q$45),ROW()-14,COLUMN())</f>
        <v>#REF!</v>
      </c>
      <c r="C132" s="182" t="str">
        <f t="shared" ca="1" si="11"/>
        <v/>
      </c>
      <c r="D132" s="178" t="str">
        <f t="shared" ca="1" si="11"/>
        <v/>
      </c>
      <c r="E132" s="178" t="str">
        <f t="shared" ca="1" si="11"/>
        <v/>
      </c>
      <c r="F132" s="178" t="str">
        <f t="shared" ca="1" si="11"/>
        <v/>
      </c>
      <c r="G132" s="179" t="str">
        <f t="shared" ca="1" si="11"/>
        <v/>
      </c>
    </row>
    <row r="133" spans="1:7" ht="11.65" hidden="1" customHeight="1" x14ac:dyDescent="0.2">
      <c r="A133" s="180" t="e">
        <f ca="1">INDEX(INDIRECT(Auswahl!$Q$45),ROW()-14,COLUMN())</f>
        <v>#REF!</v>
      </c>
      <c r="B133" s="194" t="e">
        <f ca="1">INDEX(INDIRECT(Auswahl!$Q$45),ROW()-14,COLUMN())</f>
        <v>#REF!</v>
      </c>
      <c r="C133" s="182" t="str">
        <f t="shared" ca="1" si="11"/>
        <v/>
      </c>
      <c r="D133" s="178" t="str">
        <f t="shared" ca="1" si="11"/>
        <v/>
      </c>
      <c r="E133" s="178" t="str">
        <f t="shared" ca="1" si="11"/>
        <v/>
      </c>
      <c r="F133" s="178" t="str">
        <f t="shared" ca="1" si="11"/>
        <v/>
      </c>
      <c r="G133" s="179" t="str">
        <f t="shared" ca="1" si="11"/>
        <v/>
      </c>
    </row>
    <row r="134" spans="1:7" ht="11.65" hidden="1" customHeight="1" x14ac:dyDescent="0.2">
      <c r="A134" s="180" t="e">
        <f ca="1">INDEX(INDIRECT(Auswahl!$Q$45),ROW()-14,COLUMN())</f>
        <v>#REF!</v>
      </c>
      <c r="B134" s="194" t="e">
        <f ca="1">INDEX(INDIRECT(Auswahl!$Q$45),ROW()-14,COLUMN())</f>
        <v>#REF!</v>
      </c>
      <c r="C134" s="182" t="str">
        <f t="shared" ca="1" si="11"/>
        <v/>
      </c>
      <c r="D134" s="178" t="str">
        <f t="shared" ca="1" si="11"/>
        <v/>
      </c>
      <c r="E134" s="178" t="str">
        <f t="shared" ca="1" si="11"/>
        <v/>
      </c>
      <c r="F134" s="178" t="str">
        <f t="shared" ca="1" si="11"/>
        <v/>
      </c>
      <c r="G134" s="179" t="str">
        <f t="shared" ca="1" si="11"/>
        <v/>
      </c>
    </row>
    <row r="135" spans="1:7" ht="11.65" hidden="1" customHeight="1" x14ac:dyDescent="0.2">
      <c r="A135" s="180" t="e">
        <f ca="1">INDEX(INDIRECT(Auswahl!$Q$45),ROW()-14,COLUMN())</f>
        <v>#REF!</v>
      </c>
      <c r="B135" s="194" t="e">
        <f ca="1">INDEX(INDIRECT(Auswahl!$Q$45),ROW()-14,COLUMN())</f>
        <v>#REF!</v>
      </c>
      <c r="C135" s="182" t="str">
        <f t="shared" ref="C135:G144" ca="1" si="12">IFERROR(INDEX(Dat_Typ,MATCH($A135&amp;$B135,Dat_Typ_IDZ,0),MATCH(C$9,Dat_Typ_IDS,0)),"")</f>
        <v/>
      </c>
      <c r="D135" s="178" t="str">
        <f t="shared" ca="1" si="12"/>
        <v/>
      </c>
      <c r="E135" s="178" t="str">
        <f t="shared" ca="1" si="12"/>
        <v/>
      </c>
      <c r="F135" s="178" t="str">
        <f t="shared" ca="1" si="12"/>
        <v/>
      </c>
      <c r="G135" s="179" t="str">
        <f t="shared" ca="1" si="12"/>
        <v/>
      </c>
    </row>
    <row r="136" spans="1:7" ht="11.65" hidden="1" customHeight="1" x14ac:dyDescent="0.2">
      <c r="A136" s="180" t="e">
        <f ca="1">INDEX(INDIRECT(Auswahl!$Q$45),ROW()-14,COLUMN())</f>
        <v>#REF!</v>
      </c>
      <c r="B136" s="194" t="e">
        <f ca="1">INDEX(INDIRECT(Auswahl!$Q$45),ROW()-14,COLUMN())</f>
        <v>#REF!</v>
      </c>
      <c r="C136" s="182" t="str">
        <f t="shared" ca="1" si="12"/>
        <v/>
      </c>
      <c r="D136" s="178" t="str">
        <f t="shared" ca="1" si="12"/>
        <v/>
      </c>
      <c r="E136" s="178" t="str">
        <f t="shared" ca="1" si="12"/>
        <v/>
      </c>
      <c r="F136" s="178" t="str">
        <f t="shared" ca="1" si="12"/>
        <v/>
      </c>
      <c r="G136" s="179" t="str">
        <f t="shared" ca="1" si="12"/>
        <v/>
      </c>
    </row>
    <row r="137" spans="1:7" ht="11.65" hidden="1" customHeight="1" x14ac:dyDescent="0.2">
      <c r="A137" s="180" t="e">
        <f ca="1">INDEX(INDIRECT(Auswahl!$Q$45),ROW()-14,COLUMN())</f>
        <v>#REF!</v>
      </c>
      <c r="B137" s="194" t="e">
        <f ca="1">INDEX(INDIRECT(Auswahl!$Q$45),ROW()-14,COLUMN())</f>
        <v>#REF!</v>
      </c>
      <c r="C137" s="182" t="str">
        <f t="shared" ca="1" si="12"/>
        <v/>
      </c>
      <c r="D137" s="178" t="str">
        <f t="shared" ca="1" si="12"/>
        <v/>
      </c>
      <c r="E137" s="178" t="str">
        <f t="shared" ca="1" si="12"/>
        <v/>
      </c>
      <c r="F137" s="178" t="str">
        <f t="shared" ca="1" si="12"/>
        <v/>
      </c>
      <c r="G137" s="179" t="str">
        <f t="shared" ca="1" si="12"/>
        <v/>
      </c>
    </row>
    <row r="138" spans="1:7" ht="11.65" hidden="1" customHeight="1" x14ac:dyDescent="0.2">
      <c r="A138" s="180" t="e">
        <f ca="1">INDEX(INDIRECT(Auswahl!$Q$45),ROW()-14,COLUMN())</f>
        <v>#REF!</v>
      </c>
      <c r="B138" s="194" t="e">
        <f ca="1">INDEX(INDIRECT(Auswahl!$Q$45),ROW()-14,COLUMN())</f>
        <v>#REF!</v>
      </c>
      <c r="C138" s="182" t="str">
        <f t="shared" ca="1" si="12"/>
        <v/>
      </c>
      <c r="D138" s="178" t="str">
        <f t="shared" ca="1" si="12"/>
        <v/>
      </c>
      <c r="E138" s="178" t="str">
        <f t="shared" ca="1" si="12"/>
        <v/>
      </c>
      <c r="F138" s="178" t="str">
        <f t="shared" ca="1" si="12"/>
        <v/>
      </c>
      <c r="G138" s="179" t="str">
        <f t="shared" ca="1" si="12"/>
        <v/>
      </c>
    </row>
    <row r="139" spans="1:7" ht="11.65" hidden="1" customHeight="1" x14ac:dyDescent="0.2">
      <c r="A139" s="180" t="e">
        <f ca="1">INDEX(INDIRECT(Auswahl!$Q$45),ROW()-14,COLUMN())</f>
        <v>#REF!</v>
      </c>
      <c r="B139" s="194" t="e">
        <f ca="1">INDEX(INDIRECT(Auswahl!$Q$45),ROW()-14,COLUMN())</f>
        <v>#REF!</v>
      </c>
      <c r="C139" s="182" t="str">
        <f t="shared" ca="1" si="12"/>
        <v/>
      </c>
      <c r="D139" s="178" t="str">
        <f t="shared" ca="1" si="12"/>
        <v/>
      </c>
      <c r="E139" s="178" t="str">
        <f t="shared" ca="1" si="12"/>
        <v/>
      </c>
      <c r="F139" s="178" t="str">
        <f t="shared" ca="1" si="12"/>
        <v/>
      </c>
      <c r="G139" s="179" t="str">
        <f t="shared" ca="1" si="12"/>
        <v/>
      </c>
    </row>
    <row r="140" spans="1:7" ht="11.65" hidden="1" customHeight="1" x14ac:dyDescent="0.2">
      <c r="A140" s="180" t="e">
        <f ca="1">INDEX(INDIRECT(Auswahl!$Q$45),ROW()-14,COLUMN())</f>
        <v>#REF!</v>
      </c>
      <c r="B140" s="194" t="e">
        <f ca="1">INDEX(INDIRECT(Auswahl!$Q$45),ROW()-14,COLUMN())</f>
        <v>#REF!</v>
      </c>
      <c r="C140" s="182" t="str">
        <f t="shared" ca="1" si="12"/>
        <v/>
      </c>
      <c r="D140" s="178" t="str">
        <f t="shared" ca="1" si="12"/>
        <v/>
      </c>
      <c r="E140" s="178" t="str">
        <f t="shared" ca="1" si="12"/>
        <v/>
      </c>
      <c r="F140" s="178" t="str">
        <f t="shared" ca="1" si="12"/>
        <v/>
      </c>
      <c r="G140" s="179" t="str">
        <f t="shared" ca="1" si="12"/>
        <v/>
      </c>
    </row>
    <row r="141" spans="1:7" ht="11.65" hidden="1" customHeight="1" x14ac:dyDescent="0.2">
      <c r="A141" s="180" t="e">
        <f ca="1">INDEX(INDIRECT(Auswahl!$Q$45),ROW()-14,COLUMN())</f>
        <v>#REF!</v>
      </c>
      <c r="B141" s="194" t="e">
        <f ca="1">INDEX(INDIRECT(Auswahl!$Q$45),ROW()-14,COLUMN())</f>
        <v>#REF!</v>
      </c>
      <c r="C141" s="182" t="str">
        <f t="shared" ca="1" si="12"/>
        <v/>
      </c>
      <c r="D141" s="178" t="str">
        <f t="shared" ca="1" si="12"/>
        <v/>
      </c>
      <c r="E141" s="178" t="str">
        <f t="shared" ca="1" si="12"/>
        <v/>
      </c>
      <c r="F141" s="178" t="str">
        <f t="shared" ca="1" si="12"/>
        <v/>
      </c>
      <c r="G141" s="179" t="str">
        <f t="shared" ca="1" si="12"/>
        <v/>
      </c>
    </row>
    <row r="142" spans="1:7" ht="11.65" hidden="1" customHeight="1" x14ac:dyDescent="0.2">
      <c r="A142" s="180" t="e">
        <f ca="1">INDEX(INDIRECT(Auswahl!$Q$45),ROW()-14,COLUMN())</f>
        <v>#REF!</v>
      </c>
      <c r="B142" s="194" t="e">
        <f ca="1">INDEX(INDIRECT(Auswahl!$Q$45),ROW()-14,COLUMN())</f>
        <v>#REF!</v>
      </c>
      <c r="C142" s="182" t="str">
        <f t="shared" ca="1" si="12"/>
        <v/>
      </c>
      <c r="D142" s="178" t="str">
        <f t="shared" ca="1" si="12"/>
        <v/>
      </c>
      <c r="E142" s="178" t="str">
        <f t="shared" ca="1" si="12"/>
        <v/>
      </c>
      <c r="F142" s="178" t="str">
        <f t="shared" ca="1" si="12"/>
        <v/>
      </c>
      <c r="G142" s="179" t="str">
        <f t="shared" ca="1" si="12"/>
        <v/>
      </c>
    </row>
    <row r="143" spans="1:7" ht="11.65" hidden="1" customHeight="1" x14ac:dyDescent="0.2">
      <c r="A143" s="180" t="e">
        <f ca="1">INDEX(INDIRECT(Auswahl!$Q$45),ROW()-14,COLUMN())</f>
        <v>#REF!</v>
      </c>
      <c r="B143" s="194" t="e">
        <f ca="1">INDEX(INDIRECT(Auswahl!$Q$45),ROW()-14,COLUMN())</f>
        <v>#REF!</v>
      </c>
      <c r="C143" s="182" t="str">
        <f t="shared" ca="1" si="12"/>
        <v/>
      </c>
      <c r="D143" s="178" t="str">
        <f t="shared" ca="1" si="12"/>
        <v/>
      </c>
      <c r="E143" s="178" t="str">
        <f t="shared" ca="1" si="12"/>
        <v/>
      </c>
      <c r="F143" s="178" t="str">
        <f t="shared" ca="1" si="12"/>
        <v/>
      </c>
      <c r="G143" s="179" t="str">
        <f t="shared" ca="1" si="12"/>
        <v/>
      </c>
    </row>
    <row r="144" spans="1:7" ht="11.65" hidden="1" customHeight="1" x14ac:dyDescent="0.2">
      <c r="A144" s="180" t="e">
        <f ca="1">INDEX(INDIRECT(Auswahl!$Q$45),ROW()-14,COLUMN())</f>
        <v>#REF!</v>
      </c>
      <c r="B144" s="194" t="e">
        <f ca="1">INDEX(INDIRECT(Auswahl!$Q$45),ROW()-14,COLUMN())</f>
        <v>#REF!</v>
      </c>
      <c r="C144" s="182" t="str">
        <f t="shared" ca="1" si="12"/>
        <v/>
      </c>
      <c r="D144" s="178" t="str">
        <f t="shared" ca="1" si="12"/>
        <v/>
      </c>
      <c r="E144" s="178" t="str">
        <f t="shared" ca="1" si="12"/>
        <v/>
      </c>
      <c r="F144" s="178" t="str">
        <f t="shared" ca="1" si="12"/>
        <v/>
      </c>
      <c r="G144" s="179" t="str">
        <f t="shared" ca="1" si="12"/>
        <v/>
      </c>
    </row>
    <row r="145" spans="1:7" ht="11.65" hidden="1" customHeight="1" x14ac:dyDescent="0.2">
      <c r="A145" s="180" t="e">
        <f ca="1">INDEX(INDIRECT(Auswahl!$Q$45),ROW()-14,COLUMN())</f>
        <v>#REF!</v>
      </c>
      <c r="B145" s="194" t="e">
        <f ca="1">INDEX(INDIRECT(Auswahl!$Q$45),ROW()-14,COLUMN())</f>
        <v>#REF!</v>
      </c>
      <c r="C145" s="182" t="str">
        <f t="shared" ref="C145:G154" ca="1" si="13">IFERROR(INDEX(Dat_Typ,MATCH($A145&amp;$B145,Dat_Typ_IDZ,0),MATCH(C$9,Dat_Typ_IDS,0)),"")</f>
        <v/>
      </c>
      <c r="D145" s="178" t="str">
        <f t="shared" ca="1" si="13"/>
        <v/>
      </c>
      <c r="E145" s="178" t="str">
        <f t="shared" ca="1" si="13"/>
        <v/>
      </c>
      <c r="F145" s="178" t="str">
        <f t="shared" ca="1" si="13"/>
        <v/>
      </c>
      <c r="G145" s="179" t="str">
        <f t="shared" ca="1" si="13"/>
        <v/>
      </c>
    </row>
    <row r="146" spans="1:7" ht="11.65" hidden="1" customHeight="1" x14ac:dyDescent="0.2">
      <c r="A146" s="180" t="e">
        <f ca="1">INDEX(INDIRECT(Auswahl!$Q$45),ROW()-14,COLUMN())</f>
        <v>#REF!</v>
      </c>
      <c r="B146" s="194" t="e">
        <f ca="1">INDEX(INDIRECT(Auswahl!$Q$45),ROW()-14,COLUMN())</f>
        <v>#REF!</v>
      </c>
      <c r="C146" s="182" t="str">
        <f t="shared" ca="1" si="13"/>
        <v/>
      </c>
      <c r="D146" s="178" t="str">
        <f t="shared" ca="1" si="13"/>
        <v/>
      </c>
      <c r="E146" s="178" t="str">
        <f t="shared" ca="1" si="13"/>
        <v/>
      </c>
      <c r="F146" s="178" t="str">
        <f t="shared" ca="1" si="13"/>
        <v/>
      </c>
      <c r="G146" s="179" t="str">
        <f t="shared" ca="1" si="13"/>
        <v/>
      </c>
    </row>
    <row r="147" spans="1:7" ht="11.65" hidden="1" customHeight="1" x14ac:dyDescent="0.2">
      <c r="A147" s="180" t="e">
        <f ca="1">INDEX(INDIRECT(Auswahl!$Q$45),ROW()-14,COLUMN())</f>
        <v>#REF!</v>
      </c>
      <c r="B147" s="194" t="e">
        <f ca="1">INDEX(INDIRECT(Auswahl!$Q$45),ROW()-14,COLUMN())</f>
        <v>#REF!</v>
      </c>
      <c r="C147" s="182" t="str">
        <f t="shared" ca="1" si="13"/>
        <v/>
      </c>
      <c r="D147" s="178" t="str">
        <f t="shared" ca="1" si="13"/>
        <v/>
      </c>
      <c r="E147" s="178" t="str">
        <f t="shared" ca="1" si="13"/>
        <v/>
      </c>
      <c r="F147" s="178" t="str">
        <f t="shared" ca="1" si="13"/>
        <v/>
      </c>
      <c r="G147" s="179" t="str">
        <f t="shared" ca="1" si="13"/>
        <v/>
      </c>
    </row>
    <row r="148" spans="1:7" ht="11.65" hidden="1" customHeight="1" x14ac:dyDescent="0.2">
      <c r="A148" s="180" t="e">
        <f ca="1">INDEX(INDIRECT(Auswahl!$Q$45),ROW()-14,COLUMN())</f>
        <v>#REF!</v>
      </c>
      <c r="B148" s="194" t="e">
        <f ca="1">INDEX(INDIRECT(Auswahl!$Q$45),ROW()-14,COLUMN())</f>
        <v>#REF!</v>
      </c>
      <c r="C148" s="182" t="str">
        <f t="shared" ca="1" si="13"/>
        <v/>
      </c>
      <c r="D148" s="178" t="str">
        <f t="shared" ca="1" si="13"/>
        <v/>
      </c>
      <c r="E148" s="178" t="str">
        <f t="shared" ca="1" si="13"/>
        <v/>
      </c>
      <c r="F148" s="178" t="str">
        <f t="shared" ca="1" si="13"/>
        <v/>
      </c>
      <c r="G148" s="179" t="str">
        <f t="shared" ca="1" si="13"/>
        <v/>
      </c>
    </row>
    <row r="149" spans="1:7" ht="11.65" hidden="1" customHeight="1" x14ac:dyDescent="0.2">
      <c r="A149" s="180" t="e">
        <f ca="1">INDEX(INDIRECT(Auswahl!$Q$45),ROW()-14,COLUMN())</f>
        <v>#REF!</v>
      </c>
      <c r="B149" s="194" t="e">
        <f ca="1">INDEX(INDIRECT(Auswahl!$Q$45),ROW()-14,COLUMN())</f>
        <v>#REF!</v>
      </c>
      <c r="C149" s="182" t="str">
        <f t="shared" ca="1" si="13"/>
        <v/>
      </c>
      <c r="D149" s="178" t="str">
        <f t="shared" ca="1" si="13"/>
        <v/>
      </c>
      <c r="E149" s="178" t="str">
        <f t="shared" ca="1" si="13"/>
        <v/>
      </c>
      <c r="F149" s="178" t="str">
        <f t="shared" ca="1" si="13"/>
        <v/>
      </c>
      <c r="G149" s="179" t="str">
        <f t="shared" ca="1" si="13"/>
        <v/>
      </c>
    </row>
    <row r="150" spans="1:7" ht="11.65" hidden="1" customHeight="1" x14ac:dyDescent="0.2">
      <c r="A150" s="180" t="e">
        <f ca="1">INDEX(INDIRECT(Auswahl!$Q$45),ROW()-14,COLUMN())</f>
        <v>#REF!</v>
      </c>
      <c r="B150" s="194" t="e">
        <f ca="1">INDEX(INDIRECT(Auswahl!$Q$45),ROW()-14,COLUMN())</f>
        <v>#REF!</v>
      </c>
      <c r="C150" s="182" t="str">
        <f t="shared" ca="1" si="13"/>
        <v/>
      </c>
      <c r="D150" s="178" t="str">
        <f t="shared" ca="1" si="13"/>
        <v/>
      </c>
      <c r="E150" s="178" t="str">
        <f t="shared" ca="1" si="13"/>
        <v/>
      </c>
      <c r="F150" s="178" t="str">
        <f t="shared" ca="1" si="13"/>
        <v/>
      </c>
      <c r="G150" s="179" t="str">
        <f t="shared" ca="1" si="13"/>
        <v/>
      </c>
    </row>
    <row r="151" spans="1:7" ht="11.65" hidden="1" customHeight="1" x14ac:dyDescent="0.2">
      <c r="A151" s="180" t="e">
        <f ca="1">INDEX(INDIRECT(Auswahl!$Q$45),ROW()-14,COLUMN())</f>
        <v>#REF!</v>
      </c>
      <c r="B151" s="194" t="e">
        <f ca="1">INDEX(INDIRECT(Auswahl!$Q$45),ROW()-14,COLUMN())</f>
        <v>#REF!</v>
      </c>
      <c r="C151" s="182" t="str">
        <f t="shared" ca="1" si="13"/>
        <v/>
      </c>
      <c r="D151" s="178" t="str">
        <f t="shared" ca="1" si="13"/>
        <v/>
      </c>
      <c r="E151" s="178" t="str">
        <f t="shared" ca="1" si="13"/>
        <v/>
      </c>
      <c r="F151" s="178" t="str">
        <f t="shared" ca="1" si="13"/>
        <v/>
      </c>
      <c r="G151" s="179" t="str">
        <f t="shared" ca="1" si="13"/>
        <v/>
      </c>
    </row>
    <row r="152" spans="1:7" ht="11.65" hidden="1" customHeight="1" x14ac:dyDescent="0.2">
      <c r="A152" s="180" t="e">
        <f ca="1">INDEX(INDIRECT(Auswahl!$Q$45),ROW()-14,COLUMN())</f>
        <v>#REF!</v>
      </c>
      <c r="B152" s="194" t="e">
        <f ca="1">INDEX(INDIRECT(Auswahl!$Q$45),ROW()-14,COLUMN())</f>
        <v>#REF!</v>
      </c>
      <c r="C152" s="182" t="str">
        <f t="shared" ca="1" si="13"/>
        <v/>
      </c>
      <c r="D152" s="178" t="str">
        <f t="shared" ca="1" si="13"/>
        <v/>
      </c>
      <c r="E152" s="178" t="str">
        <f t="shared" ca="1" si="13"/>
        <v/>
      </c>
      <c r="F152" s="178" t="str">
        <f t="shared" ca="1" si="13"/>
        <v/>
      </c>
      <c r="G152" s="179" t="str">
        <f t="shared" ca="1" si="13"/>
        <v/>
      </c>
    </row>
    <row r="153" spans="1:7" ht="11.65" hidden="1" customHeight="1" x14ac:dyDescent="0.2">
      <c r="A153" s="180" t="e">
        <f ca="1">INDEX(INDIRECT(Auswahl!$Q$45),ROW()-14,COLUMN())</f>
        <v>#REF!</v>
      </c>
      <c r="B153" s="194" t="e">
        <f ca="1">INDEX(INDIRECT(Auswahl!$Q$45),ROW()-14,COLUMN())</f>
        <v>#REF!</v>
      </c>
      <c r="C153" s="182" t="str">
        <f t="shared" ca="1" si="13"/>
        <v/>
      </c>
      <c r="D153" s="178" t="str">
        <f t="shared" ca="1" si="13"/>
        <v/>
      </c>
      <c r="E153" s="178" t="str">
        <f t="shared" ca="1" si="13"/>
        <v/>
      </c>
      <c r="F153" s="178" t="str">
        <f t="shared" ca="1" si="13"/>
        <v/>
      </c>
      <c r="G153" s="179" t="str">
        <f t="shared" ca="1" si="13"/>
        <v/>
      </c>
    </row>
    <row r="154" spans="1:7" ht="11.65" hidden="1" customHeight="1" x14ac:dyDescent="0.2">
      <c r="A154" s="180" t="e">
        <f ca="1">INDEX(INDIRECT(Auswahl!$Q$45),ROW()-14,COLUMN())</f>
        <v>#REF!</v>
      </c>
      <c r="B154" s="194" t="e">
        <f ca="1">INDEX(INDIRECT(Auswahl!$Q$45),ROW()-14,COLUMN())</f>
        <v>#REF!</v>
      </c>
      <c r="C154" s="182" t="str">
        <f t="shared" ca="1" si="13"/>
        <v/>
      </c>
      <c r="D154" s="178" t="str">
        <f t="shared" ca="1" si="13"/>
        <v/>
      </c>
      <c r="E154" s="178" t="str">
        <f t="shared" ca="1" si="13"/>
        <v/>
      </c>
      <c r="F154" s="178" t="str">
        <f t="shared" ca="1" si="13"/>
        <v/>
      </c>
      <c r="G154" s="179" t="str">
        <f t="shared" ca="1" si="13"/>
        <v/>
      </c>
    </row>
    <row r="155" spans="1:7" ht="11.65" hidden="1" customHeight="1" x14ac:dyDescent="0.2">
      <c r="A155" s="180" t="e">
        <f ca="1">INDEX(INDIRECT(Auswahl!$Q$45),ROW()-14,COLUMN())</f>
        <v>#REF!</v>
      </c>
      <c r="B155" s="194" t="e">
        <f ca="1">INDEX(INDIRECT(Auswahl!$Q$45),ROW()-14,COLUMN())</f>
        <v>#REF!</v>
      </c>
      <c r="C155" s="182" t="str">
        <f t="shared" ref="C155:G166" ca="1" si="14">IFERROR(INDEX(Dat_Typ,MATCH($A155&amp;$B155,Dat_Typ_IDZ,0),MATCH(C$9,Dat_Typ_IDS,0)),"")</f>
        <v/>
      </c>
      <c r="D155" s="178" t="str">
        <f t="shared" ca="1" si="14"/>
        <v/>
      </c>
      <c r="E155" s="178" t="str">
        <f t="shared" ca="1" si="14"/>
        <v/>
      </c>
      <c r="F155" s="178" t="str">
        <f t="shared" ca="1" si="14"/>
        <v/>
      </c>
      <c r="G155" s="179" t="str">
        <f t="shared" ca="1" si="14"/>
        <v/>
      </c>
    </row>
    <row r="156" spans="1:7" ht="11.65" hidden="1" customHeight="1" x14ac:dyDescent="0.2">
      <c r="A156" s="180" t="e">
        <f ca="1">INDEX(INDIRECT(Auswahl!$Q$45),ROW()-14,COLUMN())</f>
        <v>#REF!</v>
      </c>
      <c r="B156" s="194" t="e">
        <f ca="1">INDEX(INDIRECT(Auswahl!$Q$45),ROW()-14,COLUMN())</f>
        <v>#REF!</v>
      </c>
      <c r="C156" s="182" t="str">
        <f t="shared" ca="1" si="14"/>
        <v/>
      </c>
      <c r="D156" s="178" t="str">
        <f t="shared" ca="1" si="14"/>
        <v/>
      </c>
      <c r="E156" s="178" t="str">
        <f t="shared" ca="1" si="14"/>
        <v/>
      </c>
      <c r="F156" s="178" t="str">
        <f t="shared" ca="1" si="14"/>
        <v/>
      </c>
      <c r="G156" s="179" t="str">
        <f t="shared" ca="1" si="14"/>
        <v/>
      </c>
    </row>
    <row r="157" spans="1:7" ht="11.65" hidden="1" customHeight="1" x14ac:dyDescent="0.2">
      <c r="A157" s="180" t="e">
        <f ca="1">INDEX(INDIRECT(Auswahl!$Q$45),ROW()-14,COLUMN())</f>
        <v>#REF!</v>
      </c>
      <c r="B157" s="194" t="e">
        <f ca="1">INDEX(INDIRECT(Auswahl!$Q$45),ROW()-14,COLUMN())</f>
        <v>#REF!</v>
      </c>
      <c r="C157" s="182" t="str">
        <f t="shared" ca="1" si="14"/>
        <v/>
      </c>
      <c r="D157" s="178" t="str">
        <f t="shared" ca="1" si="14"/>
        <v/>
      </c>
      <c r="E157" s="178" t="str">
        <f t="shared" ca="1" si="14"/>
        <v/>
      </c>
      <c r="F157" s="178" t="str">
        <f t="shared" ca="1" si="14"/>
        <v/>
      </c>
      <c r="G157" s="179" t="str">
        <f t="shared" ca="1" si="14"/>
        <v/>
      </c>
    </row>
    <row r="158" spans="1:7" ht="11.65" hidden="1" customHeight="1" x14ac:dyDescent="0.2">
      <c r="A158" s="180" t="e">
        <f ca="1">INDEX(INDIRECT(Auswahl!$Q$45),ROW()-14,COLUMN())</f>
        <v>#REF!</v>
      </c>
      <c r="B158" s="194" t="e">
        <f ca="1">INDEX(INDIRECT(Auswahl!$Q$45),ROW()-14,COLUMN())</f>
        <v>#REF!</v>
      </c>
      <c r="C158" s="182" t="str">
        <f t="shared" ca="1" si="14"/>
        <v/>
      </c>
      <c r="D158" s="178" t="str">
        <f t="shared" ca="1" si="14"/>
        <v/>
      </c>
      <c r="E158" s="178" t="str">
        <f t="shared" ca="1" si="14"/>
        <v/>
      </c>
      <c r="F158" s="178" t="str">
        <f t="shared" ca="1" si="14"/>
        <v/>
      </c>
      <c r="G158" s="179" t="str">
        <f t="shared" ca="1" si="14"/>
        <v/>
      </c>
    </row>
    <row r="159" spans="1:7" ht="11.65" hidden="1" customHeight="1" x14ac:dyDescent="0.2">
      <c r="A159" s="180" t="e">
        <f ca="1">INDEX(INDIRECT(Auswahl!$Q$45),ROW()-14,COLUMN())</f>
        <v>#REF!</v>
      </c>
      <c r="B159" s="194" t="e">
        <f ca="1">INDEX(INDIRECT(Auswahl!$Q$45),ROW()-14,COLUMN())</f>
        <v>#REF!</v>
      </c>
      <c r="C159" s="182" t="str">
        <f t="shared" ca="1" si="14"/>
        <v/>
      </c>
      <c r="D159" s="178" t="str">
        <f t="shared" ca="1" si="14"/>
        <v/>
      </c>
      <c r="E159" s="178" t="str">
        <f t="shared" ca="1" si="14"/>
        <v/>
      </c>
      <c r="F159" s="178" t="str">
        <f t="shared" ca="1" si="14"/>
        <v/>
      </c>
      <c r="G159" s="179" t="str">
        <f t="shared" ca="1" si="14"/>
        <v/>
      </c>
    </row>
    <row r="160" spans="1:7" ht="11.65" hidden="1" customHeight="1" x14ac:dyDescent="0.2">
      <c r="A160" s="180" t="e">
        <f ca="1">INDEX(INDIRECT(Auswahl!$Q$45),ROW()-14,COLUMN())</f>
        <v>#REF!</v>
      </c>
      <c r="B160" s="194" t="e">
        <f ca="1">INDEX(INDIRECT(Auswahl!$Q$45),ROW()-14,COLUMN())</f>
        <v>#REF!</v>
      </c>
      <c r="C160" s="182" t="str">
        <f t="shared" ca="1" si="14"/>
        <v/>
      </c>
      <c r="D160" s="178" t="str">
        <f t="shared" ca="1" si="14"/>
        <v/>
      </c>
      <c r="E160" s="178" t="str">
        <f t="shared" ca="1" si="14"/>
        <v/>
      </c>
      <c r="F160" s="178" t="str">
        <f t="shared" ca="1" si="14"/>
        <v/>
      </c>
      <c r="G160" s="179" t="str">
        <f t="shared" ca="1" si="14"/>
        <v/>
      </c>
    </row>
    <row r="161" spans="1:7" ht="11.65" hidden="1" customHeight="1" x14ac:dyDescent="0.2">
      <c r="A161" s="180" t="e">
        <f ca="1">INDEX(INDIRECT(Auswahl!$Q$45),ROW()-14,COLUMN())</f>
        <v>#REF!</v>
      </c>
      <c r="B161" s="194" t="e">
        <f ca="1">INDEX(INDIRECT(Auswahl!$Q$45),ROW()-14,COLUMN())</f>
        <v>#REF!</v>
      </c>
      <c r="C161" s="182" t="str">
        <f t="shared" ca="1" si="14"/>
        <v/>
      </c>
      <c r="D161" s="178" t="str">
        <f t="shared" ca="1" si="14"/>
        <v/>
      </c>
      <c r="E161" s="178" t="str">
        <f t="shared" ca="1" si="14"/>
        <v/>
      </c>
      <c r="F161" s="178" t="str">
        <f t="shared" ca="1" si="14"/>
        <v/>
      </c>
      <c r="G161" s="179" t="str">
        <f t="shared" ca="1" si="14"/>
        <v/>
      </c>
    </row>
    <row r="162" spans="1:7" ht="11.65" hidden="1" customHeight="1" x14ac:dyDescent="0.2">
      <c r="A162" s="180" t="e">
        <f ca="1">INDEX(INDIRECT(Auswahl!$Q$45),ROW()-14,COLUMN())</f>
        <v>#REF!</v>
      </c>
      <c r="B162" s="194" t="e">
        <f ca="1">INDEX(INDIRECT(Auswahl!$Q$45),ROW()-14,COLUMN())</f>
        <v>#REF!</v>
      </c>
      <c r="C162" s="182" t="str">
        <f t="shared" ca="1" si="14"/>
        <v/>
      </c>
      <c r="D162" s="178" t="str">
        <f t="shared" ca="1" si="14"/>
        <v/>
      </c>
      <c r="E162" s="178" t="str">
        <f t="shared" ca="1" si="14"/>
        <v/>
      </c>
      <c r="F162" s="178" t="str">
        <f t="shared" ca="1" si="14"/>
        <v/>
      </c>
      <c r="G162" s="179" t="str">
        <f t="shared" ca="1" si="14"/>
        <v/>
      </c>
    </row>
    <row r="163" spans="1:7" ht="11.65" hidden="1" customHeight="1" x14ac:dyDescent="0.2">
      <c r="A163" s="180" t="e">
        <f ca="1">INDEX(INDIRECT(Auswahl!$Q$45),ROW()-14,COLUMN())</f>
        <v>#REF!</v>
      </c>
      <c r="B163" s="194" t="e">
        <f ca="1">INDEX(INDIRECT(Auswahl!$Q$45),ROW()-14,COLUMN())</f>
        <v>#REF!</v>
      </c>
      <c r="C163" s="182" t="str">
        <f t="shared" ca="1" si="14"/>
        <v/>
      </c>
      <c r="D163" s="178" t="str">
        <f t="shared" ca="1" si="14"/>
        <v/>
      </c>
      <c r="E163" s="178" t="str">
        <f t="shared" ca="1" si="14"/>
        <v/>
      </c>
      <c r="F163" s="178" t="str">
        <f t="shared" ca="1" si="14"/>
        <v/>
      </c>
      <c r="G163" s="179" t="str">
        <f t="shared" ca="1" si="14"/>
        <v/>
      </c>
    </row>
    <row r="164" spans="1:7" ht="11.65" hidden="1" customHeight="1" x14ac:dyDescent="0.2">
      <c r="A164" s="180" t="e">
        <f ca="1">INDEX(INDIRECT(Auswahl!$Q$45),ROW()-14,COLUMN())</f>
        <v>#REF!</v>
      </c>
      <c r="B164" s="194" t="e">
        <f ca="1">INDEX(INDIRECT(Auswahl!$Q$45),ROW()-14,COLUMN())</f>
        <v>#REF!</v>
      </c>
      <c r="C164" s="182" t="str">
        <f t="shared" ca="1" si="14"/>
        <v/>
      </c>
      <c r="D164" s="178" t="str">
        <f t="shared" ca="1" si="14"/>
        <v/>
      </c>
      <c r="E164" s="178" t="str">
        <f t="shared" ca="1" si="14"/>
        <v/>
      </c>
      <c r="F164" s="178" t="str">
        <f t="shared" ca="1" si="14"/>
        <v/>
      </c>
      <c r="G164" s="179" t="str">
        <f t="shared" ca="1" si="14"/>
        <v/>
      </c>
    </row>
    <row r="165" spans="1:7" ht="12.65" hidden="1" customHeight="1" x14ac:dyDescent="0.2">
      <c r="A165" s="180" t="e">
        <f ca="1">INDEX(INDIRECT(Auswahl!$Q$45),ROW()-14,COLUMN())</f>
        <v>#REF!</v>
      </c>
      <c r="B165" s="194" t="e">
        <f ca="1">INDEX(INDIRECT(Auswahl!$Q$45),ROW()-14,COLUMN())</f>
        <v>#REF!</v>
      </c>
      <c r="C165" s="182" t="str">
        <f t="shared" ca="1" si="14"/>
        <v/>
      </c>
      <c r="D165" s="178" t="str">
        <f t="shared" ca="1" si="14"/>
        <v/>
      </c>
      <c r="E165" s="178" t="str">
        <f t="shared" ca="1" si="14"/>
        <v/>
      </c>
      <c r="F165" s="178" t="str">
        <f t="shared" ca="1" si="14"/>
        <v/>
      </c>
      <c r="G165" s="179" t="str">
        <f t="shared" ca="1" si="14"/>
        <v/>
      </c>
    </row>
    <row r="166" spans="1:7" ht="12" hidden="1" customHeight="1" x14ac:dyDescent="0.2">
      <c r="A166" s="180" t="e">
        <f ca="1">INDEX(INDIRECT(Auswahl!$Q$45),ROW()-14,COLUMN())</f>
        <v>#REF!</v>
      </c>
      <c r="B166" s="194" t="e">
        <f ca="1">INDEX(INDIRECT(Auswahl!$Q$45),ROW()-14,COLUMN())</f>
        <v>#REF!</v>
      </c>
      <c r="C166" s="182" t="str">
        <f t="shared" ca="1" si="14"/>
        <v/>
      </c>
      <c r="D166" s="178" t="str">
        <f t="shared" ca="1" si="14"/>
        <v/>
      </c>
      <c r="E166" s="178" t="str">
        <f t="shared" ca="1" si="14"/>
        <v/>
      </c>
      <c r="F166" s="178" t="str">
        <f t="shared" ca="1" si="14"/>
        <v/>
      </c>
      <c r="G166" s="179" t="str">
        <f t="shared" ca="1" si="14"/>
        <v/>
      </c>
    </row>
    <row r="167" spans="1:7" ht="12" customHeight="1" x14ac:dyDescent="0.2">
      <c r="A167" s="453" t="s">
        <v>804</v>
      </c>
      <c r="B167" s="454"/>
      <c r="C167" s="453"/>
      <c r="D167" s="453"/>
      <c r="E167" s="453"/>
      <c r="F167" s="453"/>
      <c r="G167" s="455" t="s">
        <v>632</v>
      </c>
    </row>
    <row r="168" spans="1:7" ht="12" customHeight="1" x14ac:dyDescent="0.2">
      <c r="A168" s="14" t="s">
        <v>452</v>
      </c>
      <c r="B168" s="15"/>
      <c r="C168" s="55"/>
      <c r="D168" s="55"/>
      <c r="E168" s="55"/>
      <c r="F168" s="55"/>
      <c r="G168" s="55"/>
    </row>
    <row r="169" spans="1:7" x14ac:dyDescent="0.2">
      <c r="A169" s="14" t="s">
        <v>453</v>
      </c>
      <c r="B169" s="15"/>
      <c r="C169" s="55"/>
      <c r="D169" s="55"/>
      <c r="E169" s="55"/>
      <c r="F169" s="55"/>
      <c r="G169" s="55"/>
    </row>
    <row r="170" spans="1:7" x14ac:dyDescent="0.2">
      <c r="A170" s="14" t="s">
        <v>454</v>
      </c>
      <c r="B170" s="14"/>
    </row>
    <row r="171" spans="1:7" x14ac:dyDescent="0.2">
      <c r="A171" s="14" t="s">
        <v>455</v>
      </c>
      <c r="B171" s="14"/>
    </row>
    <row r="172" spans="1:7" x14ac:dyDescent="0.2">
      <c r="A172" s="14" t="str">
        <f>"Quelle: Bundesinstitut für Bau-, Stadt- und Raumforschung; Stand: "&amp;RIGHT([1]Zuordnung!$G$38,10)</f>
        <v>Quelle: Bundesinstitut für Bau-, Stadt- und Raumforschung; Stand: 31.12.2023</v>
      </c>
      <c r="B172" s="14"/>
    </row>
    <row r="173" spans="1:7" x14ac:dyDescent="0.2">
      <c r="B173" s="14"/>
    </row>
    <row r="174" spans="1:7" x14ac:dyDescent="0.2">
      <c r="A174" s="500"/>
    </row>
    <row r="175" spans="1:7" x14ac:dyDescent="0.2">
      <c r="A175" s="32"/>
    </row>
    <row r="176" spans="1:7" x14ac:dyDescent="0.2">
      <c r="A176" s="14"/>
    </row>
  </sheetData>
  <sheetProtection sheet="1" objects="1" scenarios="1" formatRows="0"/>
  <mergeCells count="7">
    <mergeCell ref="A3:G3"/>
    <mergeCell ref="A10:A14"/>
    <mergeCell ref="C12:C13"/>
    <mergeCell ref="D12:D13"/>
    <mergeCell ref="E12:E13"/>
    <mergeCell ref="F12:G12"/>
    <mergeCell ref="B10:B14"/>
  </mergeCells>
  <conditionalFormatting sqref="A100:G164">
    <cfRule type="expression" dxfId="5" priority="6">
      <formula>ISNA(A100)</formula>
    </cfRule>
  </conditionalFormatting>
  <conditionalFormatting sqref="A18:G164">
    <cfRule type="expression" dxfId="4" priority="5">
      <formula>ISERR(A18)</formula>
    </cfRule>
  </conditionalFormatting>
  <conditionalFormatting sqref="A165:G165">
    <cfRule type="expression" dxfId="3" priority="4">
      <formula>ISNA(A165)</formula>
    </cfRule>
  </conditionalFormatting>
  <conditionalFormatting sqref="A165:G165">
    <cfRule type="expression" dxfId="2" priority="3">
      <formula>ISERR(A165)</formula>
    </cfRule>
  </conditionalFormatting>
  <conditionalFormatting sqref="A166:G166">
    <cfRule type="expression" dxfId="1" priority="2">
      <formula>ISNA(A166)</formula>
    </cfRule>
  </conditionalFormatting>
  <conditionalFormatting sqref="A166:G166">
    <cfRule type="expression" dxfId="0" priority="1">
      <formula>ISERR(A166)</formula>
    </cfRule>
  </conditionalFormatting>
  <pageMargins left="0.59055118110236227" right="0.59055118110236227" top="0.78740157480314965" bottom="0.78740157480314965"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4" r:id="rId4" name="Drop Down Jahr">
              <controlPr defaultSize="0" autoLine="0" autoPict="0">
                <anchor moveWithCells="1">
                  <from>
                    <xdr:col>3</xdr:col>
                    <xdr:colOff>19050</xdr:colOff>
                    <xdr:row>4</xdr:row>
                    <xdr:rowOff>215900</xdr:rowOff>
                  </from>
                  <to>
                    <xdr:col>4</xdr:col>
                    <xdr:colOff>19050</xdr:colOff>
                    <xdr:row>6</xdr:row>
                    <xdr:rowOff>63500</xdr:rowOff>
                  </to>
                </anchor>
              </controlPr>
            </control>
          </mc:Choice>
        </mc:AlternateContent>
        <mc:AlternateContent xmlns:mc="http://schemas.openxmlformats.org/markup-compatibility/2006">
          <mc:Choice Requires="x14">
            <control shapeId="30725" r:id="rId5" name="Drop Down Kreistyp">
              <controlPr defaultSize="0" autoLine="0" autoPict="0" macro="[0]!Tabelle6.KreisTyp_Change">
                <anchor moveWithCells="1">
                  <from>
                    <xdr:col>0</xdr:col>
                    <xdr:colOff>69850</xdr:colOff>
                    <xdr:row>4</xdr:row>
                    <xdr:rowOff>215900</xdr:rowOff>
                  </from>
                  <to>
                    <xdr:col>2</xdr:col>
                    <xdr:colOff>6350</xdr:colOff>
                    <xdr:row>6</xdr:row>
                    <xdr:rowOff>63500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rgb="FFFFC000"/>
    <pageSetUpPr fitToPage="1"/>
  </sheetPr>
  <dimension ref="A1:L428"/>
  <sheetViews>
    <sheetView showGridLines="0" showZeros="0" zoomScaleNormal="100" workbookViewId="0">
      <pane ySplit="14" topLeftCell="A34" activePane="bottomLeft" state="frozen"/>
      <selection pane="bottomLeft"/>
    </sheetView>
  </sheetViews>
  <sheetFormatPr defaultColWidth="11.453125" defaultRowHeight="10" x14ac:dyDescent="0.2"/>
  <cols>
    <col min="1" max="1" width="8.7265625" style="5" customWidth="1"/>
    <col min="2" max="2" width="25.453125" style="5" customWidth="1"/>
    <col min="3" max="3" width="8.54296875" style="5" customWidth="1"/>
    <col min="4" max="5" width="10.81640625" style="5" customWidth="1"/>
    <col min="6" max="6" width="10.26953125" style="5" customWidth="1"/>
    <col min="7" max="8" width="9.81640625" style="5" customWidth="1"/>
    <col min="9" max="9" width="10.7265625" style="5" customWidth="1"/>
    <col min="10" max="11" width="11.453125" style="5"/>
    <col min="12" max="12" width="28.453125" style="5" customWidth="1"/>
    <col min="13" max="16384" width="11.453125" style="5"/>
  </cols>
  <sheetData>
    <row r="1" spans="1:12" ht="33.75" customHeight="1" x14ac:dyDescent="0.2">
      <c r="A1" s="213"/>
      <c r="B1" s="213"/>
      <c r="C1" s="213"/>
      <c r="D1" s="213"/>
      <c r="E1" s="213"/>
      <c r="F1" s="213"/>
      <c r="G1" s="213"/>
      <c r="H1" s="213"/>
      <c r="I1" s="211" t="s">
        <v>640</v>
      </c>
    </row>
    <row r="2" spans="1:12" ht="11.25" customHeight="1" x14ac:dyDescent="0.3">
      <c r="K2" s="6"/>
      <c r="L2" s="6"/>
    </row>
    <row r="3" spans="1:12" ht="15" customHeight="1" x14ac:dyDescent="0.3">
      <c r="A3" s="794" t="s">
        <v>830</v>
      </c>
      <c r="B3" s="794"/>
      <c r="C3" s="794"/>
      <c r="D3" s="794"/>
      <c r="E3" s="794"/>
      <c r="F3" s="794"/>
      <c r="G3" s="794"/>
      <c r="H3" s="78"/>
      <c r="K3" s="6"/>
      <c r="L3" s="6"/>
    </row>
    <row r="4" spans="1:12" ht="10.15" customHeight="1" x14ac:dyDescent="0.3">
      <c r="A4" s="392"/>
      <c r="B4" s="392"/>
      <c r="C4" s="392"/>
      <c r="D4" s="392"/>
      <c r="E4" s="392"/>
      <c r="F4" s="392"/>
      <c r="G4" s="392"/>
      <c r="K4" s="6"/>
      <c r="L4" s="6"/>
    </row>
    <row r="5" spans="1:12" ht="18.649999999999999" customHeight="1" x14ac:dyDescent="0.3">
      <c r="A5" s="77"/>
      <c r="C5" s="80"/>
      <c r="D5" s="77"/>
      <c r="F5" s="79"/>
      <c r="K5" s="6"/>
      <c r="L5" s="6"/>
    </row>
    <row r="6" spans="1:12" ht="11.25" customHeight="1" x14ac:dyDescent="0.3">
      <c r="B6" s="7"/>
      <c r="K6" s="6"/>
      <c r="L6" s="6"/>
    </row>
    <row r="7" spans="1:12" ht="11.25" customHeight="1" x14ac:dyDescent="0.3">
      <c r="B7" s="7"/>
      <c r="K7" s="98"/>
      <c r="L7" s="6"/>
    </row>
    <row r="8" spans="1:12" ht="11.25" customHeight="1" x14ac:dyDescent="0.3">
      <c r="B8" s="7"/>
      <c r="K8" s="6"/>
      <c r="L8" s="6"/>
    </row>
    <row r="9" spans="1:12" ht="15" hidden="1" customHeight="1" x14ac:dyDescent="0.2">
      <c r="A9" s="66" t="str">
        <f>Auswahl!Q12</f>
        <v>BL</v>
      </c>
      <c r="B9" s="8"/>
      <c r="C9" s="26" t="str">
        <f>Auswahl!$R$6&amp;"Quote"&amp;Auswahl!$Q$52</f>
        <v>2021QuoteOhne</v>
      </c>
      <c r="D9" s="26" t="str">
        <f>Auswahl!$R$6&amp;"Zugang"&amp;Auswahl!$Q$52</f>
        <v>2021ZugangOhne</v>
      </c>
      <c r="E9" s="26" t="str">
        <f>Auswahl!$R$6&amp;"Abgang"&amp;Auswahl!$Q$52</f>
        <v>2021AbgangOhne</v>
      </c>
      <c r="F9" s="26" t="str">
        <f>Auswahl!$R$6&amp;"LZA"&amp;Auswahl!$Q$52</f>
        <v>2021LZAOhne</v>
      </c>
      <c r="G9" s="26" t="str">
        <f>Auswahl!$R$6&amp;"EP"&amp;Auswahl!$Q$52</f>
        <v>2021EPOhne</v>
      </c>
      <c r="H9" s="26" t="str">
        <f>Auswahl!$R$6&amp;"ALO"&amp;Auswahl!$Q$52</f>
        <v>2021ALOOhne</v>
      </c>
      <c r="I9" s="26" t="str">
        <f>Auswahl!$R$6&amp;"SvB"&amp;Auswahl!$Q$52</f>
        <v>2021SvBOhne</v>
      </c>
    </row>
    <row r="10" spans="1:12" ht="14.25" customHeight="1" x14ac:dyDescent="0.2">
      <c r="A10" s="804" t="s">
        <v>633</v>
      </c>
      <c r="B10" s="804" t="s">
        <v>441</v>
      </c>
      <c r="C10" s="18" t="str">
        <f>"Berichtsjahr " &amp;Auswahl!R6</f>
        <v>Berichtsjahr 2021</v>
      </c>
      <c r="D10" s="19"/>
      <c r="E10" s="19"/>
      <c r="F10" s="19"/>
      <c r="G10" s="19"/>
      <c r="H10" s="20"/>
      <c r="I10" s="21"/>
    </row>
    <row r="11" spans="1:12" ht="19.149999999999999" customHeight="1" x14ac:dyDescent="0.2">
      <c r="A11" s="813"/>
      <c r="B11" s="813"/>
      <c r="C11" s="18" t="str">
        <f>Auswahl!P52</f>
        <v>Ohne abgeschlossene Berufsausbildung</v>
      </c>
      <c r="D11" s="19"/>
      <c r="E11" s="19"/>
      <c r="F11" s="19"/>
      <c r="G11" s="19"/>
      <c r="H11" s="22"/>
      <c r="I11" s="23"/>
    </row>
    <row r="12" spans="1:12" ht="36" customHeight="1" x14ac:dyDescent="0.2">
      <c r="A12" s="813"/>
      <c r="B12" s="813"/>
      <c r="C12" s="9" t="s">
        <v>912</v>
      </c>
      <c r="D12" s="18" t="s">
        <v>462</v>
      </c>
      <c r="E12" s="19"/>
      <c r="F12" s="24"/>
      <c r="G12" s="18" t="s">
        <v>636</v>
      </c>
      <c r="H12" s="22"/>
      <c r="I12" s="23"/>
    </row>
    <row r="13" spans="1:12" ht="66" customHeight="1" x14ac:dyDescent="0.2">
      <c r="A13" s="813"/>
      <c r="B13" s="813"/>
      <c r="C13" s="73" t="s">
        <v>913</v>
      </c>
      <c r="D13" s="73" t="s">
        <v>914</v>
      </c>
      <c r="E13" s="73" t="s">
        <v>690</v>
      </c>
      <c r="F13" s="87" t="s">
        <v>635</v>
      </c>
      <c r="G13" s="87" t="s">
        <v>691</v>
      </c>
      <c r="H13" s="87" t="s">
        <v>689</v>
      </c>
      <c r="I13" s="87" t="s">
        <v>692</v>
      </c>
    </row>
    <row r="14" spans="1:12" s="12" customFormat="1" ht="11.25" customHeight="1" x14ac:dyDescent="0.2">
      <c r="A14" s="814"/>
      <c r="B14" s="814"/>
      <c r="C14" s="206">
        <v>1</v>
      </c>
      <c r="D14" s="207">
        <v>2</v>
      </c>
      <c r="E14" s="207">
        <v>3</v>
      </c>
      <c r="F14" s="207">
        <v>4</v>
      </c>
      <c r="G14" s="207">
        <v>5</v>
      </c>
      <c r="H14" s="207">
        <v>6</v>
      </c>
      <c r="I14" s="208">
        <v>7</v>
      </c>
    </row>
    <row r="15" spans="1:12" ht="11.65" customHeight="1" x14ac:dyDescent="0.2">
      <c r="A15" s="176" t="s">
        <v>430</v>
      </c>
      <c r="B15" s="176" t="s">
        <v>6</v>
      </c>
      <c r="C15" s="396">
        <f ca="1">INDEX(INDIRECT(Auswahl!$O$15),MATCH($A15,INDIRECT(Auswahl!$P$15),0),MATCH(C$9,INDIRECT(Auswahl!$Q$15),0))</f>
        <v>20.6</v>
      </c>
      <c r="D15" s="399">
        <f ca="1">INDEX(INDIRECT(Auswahl!$O$15),MATCH($A15,INDIRECT(Auswahl!$P$15),0),MATCH(D$9,INDIRECT(Auswahl!$Q$15),0))</f>
        <v>2.0243955926134682</v>
      </c>
      <c r="E15" s="399">
        <f ca="1">INDEX(INDIRECT(Auswahl!$O$15),MATCH($A15,INDIRECT(Auswahl!$P$15),0),MATCH(E$9,INDIRECT(Auswahl!$Q$15),0))</f>
        <v>4.7362310395782377</v>
      </c>
      <c r="F15" s="399">
        <f ca="1">INDEX(INDIRECT(Auswahl!$O$15),MATCH($A15,INDIRECT(Auswahl!$P$15),0),MATCH(F$9,INDIRECT(Auswahl!$Q$15),0))</f>
        <v>43.308828437857777</v>
      </c>
      <c r="G15" s="399">
        <f ca="1">INDEX(INDIRECT(Auswahl!$O$15),MATCH($A15,INDIRECT(Auswahl!$P$15),0),MATCH(G$9,INDIRECT(Auswahl!$Q$15),0))</f>
        <v>15.036803083628694</v>
      </c>
      <c r="H15" s="195">
        <f ca="1">INDEX(INDIRECT(Auswahl!$O$15),MATCH($A15,INDIRECT(Auswahl!$P$15),0),MATCH(H$9,INDIRECT(Auswahl!$Q$15),0))</f>
        <v>54.655553314786665</v>
      </c>
      <c r="I15" s="195">
        <f ca="1">INDEX(INDIRECT(Auswahl!$O$15),MATCH($A15,INDIRECT(Auswahl!$P$15),0),MATCH(I$9,INDIRECT(Auswahl!$Q$15),0))</f>
        <v>10.571139756209842</v>
      </c>
    </row>
    <row r="16" spans="1:12" ht="11.65" customHeight="1" x14ac:dyDescent="0.2">
      <c r="A16" s="180" t="s">
        <v>425</v>
      </c>
      <c r="B16" s="181" t="s">
        <v>4</v>
      </c>
      <c r="C16" s="195">
        <f ca="1">INDEX(INDIRECT(Auswahl!$O$15),MATCH($A16,INDIRECT(Auswahl!$P$15),0),MATCH(C$9,INDIRECT(Auswahl!$Q$15),0))</f>
        <v>19.2</v>
      </c>
      <c r="D16" s="182">
        <f ca="1">INDEX(INDIRECT(Auswahl!$O$15),MATCH($A16,INDIRECT(Auswahl!$P$15),0),MATCH(D$9,INDIRECT(Auswahl!$Q$15),0))</f>
        <v>1.9160607768383651</v>
      </c>
      <c r="E16" s="178">
        <f ca="1">INDEX(INDIRECT(Auswahl!$O$15),MATCH($A16,INDIRECT(Auswahl!$P$15),0),MATCH(E$9,INDIRECT(Auswahl!$Q$15),0))</f>
        <v>4.8067900025010326</v>
      </c>
      <c r="F16" s="179">
        <f ca="1">INDEX(INDIRECT(Auswahl!$O$15),MATCH($A16,INDIRECT(Auswahl!$P$15),0),MATCH(F$9,INDIRECT(Auswahl!$Q$15),0))</f>
        <v>43.767130385594207</v>
      </c>
      <c r="G16" s="195">
        <f ca="1">INDEX(INDIRECT(Auswahl!$O$15),MATCH($A16,INDIRECT(Auswahl!$P$15),0),MATCH(G$9,INDIRECT(Auswahl!$Q$15),0))</f>
        <v>16.016368086428702</v>
      </c>
      <c r="H16" s="195">
        <f ca="1">INDEX(INDIRECT(Auswahl!$O$15),MATCH($A16,INDIRECT(Auswahl!$P$15),0),MATCH(H$9,INDIRECT(Auswahl!$Q$15),0))</f>
        <v>57.643386939708208</v>
      </c>
      <c r="I16" s="195">
        <f ca="1">INDEX(INDIRECT(Auswahl!$O$15),MATCH($A16,INDIRECT(Auswahl!$P$15),0),MATCH(I$9,INDIRECT(Auswahl!$Q$15),0))</f>
        <v>11.523043601734461</v>
      </c>
    </row>
    <row r="17" spans="1:9" ht="11.65" customHeight="1" x14ac:dyDescent="0.2">
      <c r="A17" s="183" t="s">
        <v>429</v>
      </c>
      <c r="B17" s="184" t="s">
        <v>5</v>
      </c>
      <c r="C17" s="196">
        <f ca="1">INDEX(INDIRECT(Auswahl!$O$15),MATCH($A17,INDIRECT(Auswahl!$P$15),0),MATCH(C$9,INDIRECT(Auswahl!$Q$15),0))</f>
        <v>30.3</v>
      </c>
      <c r="D17" s="185">
        <f ca="1">INDEX(INDIRECT(Auswahl!$O$15),MATCH($A17,INDIRECT(Auswahl!$P$15),0),MATCH(D$9,INDIRECT(Auswahl!$Q$15),0))</f>
        <v>2.8425760979960502</v>
      </c>
      <c r="E17" s="186">
        <f ca="1">INDEX(INDIRECT(Auswahl!$O$15),MATCH($A17,INDIRECT(Auswahl!$P$15),0),MATCH(E$9,INDIRECT(Auswahl!$Q$15),0))</f>
        <v>4.4375023883220654</v>
      </c>
      <c r="F17" s="187">
        <f ca="1">INDEX(INDIRECT(Auswahl!$O$15),MATCH($A17,INDIRECT(Auswahl!$P$15),0),MATCH(F$9,INDIRECT(Auswahl!$Q$15),0))</f>
        <v>41.372058326476797</v>
      </c>
      <c r="G17" s="196">
        <f ca="1">INDEX(INDIRECT(Auswahl!$O$15),MATCH($A17,INDIRECT(Auswahl!$P$15),0),MATCH(G$9,INDIRECT(Auswahl!$Q$15),0))</f>
        <v>10.727874061698135</v>
      </c>
      <c r="H17" s="196">
        <f ca="1">INDEX(INDIRECT(Auswahl!$O$15),MATCH($A17,INDIRECT(Auswahl!$P$15),0),MATCH(H$9,INDIRECT(Auswahl!$Q$15),0))</f>
        <v>44.738737891964696</v>
      </c>
      <c r="I17" s="196">
        <f ca="1">INDEX(INDIRECT(Auswahl!$O$15),MATCH($A17,INDIRECT(Auswahl!$P$15),0),MATCH(I$9,INDIRECT(Auswahl!$Q$15),0))</f>
        <v>6.5097696053890681</v>
      </c>
    </row>
    <row r="18" spans="1:9" ht="11.65" customHeight="1" x14ac:dyDescent="0.2">
      <c r="A18" s="180" t="str">
        <f ca="1">IFERROR(INDEX(INDIRECT(Auswahl!$Q$12),ROW()-17,COLUMN()),"")</f>
        <v>01</v>
      </c>
      <c r="B18" s="180" t="str">
        <f ca="1">IFERROR(INDEX(INDIRECT(Auswahl!$Q$12),ROW()-17,COLUMN()),"")</f>
        <v>Schleswig-Holstein</v>
      </c>
      <c r="C18" s="177">
        <f ca="1">IFERROR(INDEX(INDIRECT(Auswahl!$O$15),MATCH($A18,INDIRECT(Auswahl!$P$15),0),MATCH(C$9,INDIRECT(Auswahl!$Q$15),0)),"")</f>
        <v>20.9</v>
      </c>
      <c r="D18" s="182">
        <f ca="1">IFERROR(INDEX(INDIRECT(Auswahl!$O$15),MATCH($A18,INDIRECT(Auswahl!$P$15),0),MATCH(D$9,INDIRECT(Auswahl!$Q$15),0)),"")</f>
        <v>2.1830117688207187</v>
      </c>
      <c r="E18" s="178">
        <f ca="1">IFERROR(INDEX(INDIRECT(Auswahl!$O$15),MATCH($A18,INDIRECT(Auswahl!$P$15),0),MATCH(E$9,INDIRECT(Auswahl!$Q$15),0)),"")</f>
        <v>4.9483661295386367</v>
      </c>
      <c r="F18" s="179">
        <f ca="1">IFERROR(INDEX(INDIRECT(Auswahl!$O$15),MATCH($A18,INDIRECT(Auswahl!$P$15),0),MATCH(F$9,INDIRECT(Auswahl!$Q$15),0)),"")</f>
        <v>42.30450623861401</v>
      </c>
      <c r="G18" s="195">
        <f ca="1">IFERROR(INDEX(INDIRECT(Auswahl!$O$15),MATCH($A18,INDIRECT(Auswahl!$P$15),0),MATCH(G$9,INDIRECT(Auswahl!$Q$15),0)),"")</f>
        <v>14.994662430074438</v>
      </c>
      <c r="H18" s="195">
        <f ca="1">IFERROR(INDEX(INDIRECT(Auswahl!$O$15),MATCH($A18,INDIRECT(Auswahl!$P$15),0),MATCH(H$9,INDIRECT(Auswahl!$Q$15),0)),"")</f>
        <v>55.479058420526584</v>
      </c>
      <c r="I18" s="195">
        <f ca="1">IFERROR(INDEX(INDIRECT(Auswahl!$O$15),MATCH($A18,INDIRECT(Auswahl!$P$15),0),MATCH(I$9,INDIRECT(Auswahl!$Q$15),0)),"")</f>
        <v>10.076349492612817</v>
      </c>
    </row>
    <row r="19" spans="1:9" ht="11.65" customHeight="1" x14ac:dyDescent="0.2">
      <c r="A19" s="180" t="str">
        <f ca="1">IFERROR(INDEX(INDIRECT(Auswahl!$Q$12),ROW()-17,COLUMN()),"")</f>
        <v>02</v>
      </c>
      <c r="B19" s="180" t="str">
        <f ca="1">IFERROR(INDEX(INDIRECT(Auswahl!$Q$12),ROW()-17,COLUMN()),"")</f>
        <v>Hamburg</v>
      </c>
      <c r="C19" s="177">
        <f ca="1">IFERROR(INDEX(INDIRECT(Auswahl!$O$15),MATCH($A19,INDIRECT(Auswahl!$P$15),0),MATCH(C$9,INDIRECT(Auswahl!$Q$15),0)),"")</f>
        <v>23.4</v>
      </c>
      <c r="D19" s="182">
        <f ca="1">IFERROR(INDEX(INDIRECT(Auswahl!$O$15),MATCH($A19,INDIRECT(Auswahl!$P$15),0),MATCH(D$9,INDIRECT(Auswahl!$Q$15),0)),"")</f>
        <v>2.1831160632570494</v>
      </c>
      <c r="E19" s="178">
        <f ca="1">IFERROR(INDEX(INDIRECT(Auswahl!$O$15),MATCH($A19,INDIRECT(Auswahl!$P$15),0),MATCH(E$9,INDIRECT(Auswahl!$Q$15),0)),"")</f>
        <v>4.4020754923551024</v>
      </c>
      <c r="F19" s="179">
        <f ca="1">IFERROR(INDEX(INDIRECT(Auswahl!$O$15),MATCH($A19,INDIRECT(Auswahl!$P$15),0),MATCH(F$9,INDIRECT(Auswahl!$Q$15),0)),"")</f>
        <v>38.040935090503382</v>
      </c>
      <c r="G19" s="195">
        <f ca="1">IFERROR(INDEX(INDIRECT(Auswahl!$O$15),MATCH($A19,INDIRECT(Auswahl!$P$15),0),MATCH(G$9,INDIRECT(Auswahl!$Q$15),0)),"")</f>
        <v>18.337355395750105</v>
      </c>
      <c r="H19" s="195">
        <f ca="1">IFERROR(INDEX(INDIRECT(Auswahl!$O$15),MATCH($A19,INDIRECT(Auswahl!$P$15),0),MATCH(H$9,INDIRECT(Auswahl!$Q$15),0)),"")</f>
        <v>57.635444022954964</v>
      </c>
      <c r="I19" s="195">
        <f ca="1">IFERROR(INDEX(INDIRECT(Auswahl!$O$15),MATCH($A19,INDIRECT(Auswahl!$P$15),0),MATCH(I$9,INDIRECT(Auswahl!$Q$15),0)),"")</f>
        <v>13.08610011032007</v>
      </c>
    </row>
    <row r="20" spans="1:9" ht="11.65" customHeight="1" x14ac:dyDescent="0.2">
      <c r="A20" s="180" t="str">
        <f ca="1">IFERROR(INDEX(INDIRECT(Auswahl!$Q$12),ROW()-17,COLUMN()),"")</f>
        <v>03</v>
      </c>
      <c r="B20" s="180" t="str">
        <f ca="1">IFERROR(INDEX(INDIRECT(Auswahl!$Q$12),ROW()-17,COLUMN()),"")</f>
        <v>Niedersachsen</v>
      </c>
      <c r="C20" s="177">
        <f ca="1">IFERROR(INDEX(INDIRECT(Auswahl!$O$15),MATCH($A20,INDIRECT(Auswahl!$P$15),0),MATCH(C$9,INDIRECT(Auswahl!$Q$15),0)),"")</f>
        <v>21.4</v>
      </c>
      <c r="D20" s="182">
        <f ca="1">IFERROR(INDEX(INDIRECT(Auswahl!$O$15),MATCH($A20,INDIRECT(Auswahl!$P$15),0),MATCH(D$9,INDIRECT(Auswahl!$Q$15),0)),"")</f>
        <v>2.159506221207963</v>
      </c>
      <c r="E20" s="178">
        <f ca="1">IFERROR(INDEX(INDIRECT(Auswahl!$O$15),MATCH($A20,INDIRECT(Auswahl!$P$15),0),MATCH(E$9,INDIRECT(Auswahl!$Q$15),0)),"")</f>
        <v>4.8014360911886778</v>
      </c>
      <c r="F20" s="179">
        <f ca="1">IFERROR(INDEX(INDIRECT(Auswahl!$O$15),MATCH($A20,INDIRECT(Auswahl!$P$15),0),MATCH(F$9,INDIRECT(Auswahl!$Q$15),0)),"")</f>
        <v>45.485488142566695</v>
      </c>
      <c r="G20" s="195">
        <f ca="1">IFERROR(INDEX(INDIRECT(Auswahl!$O$15),MATCH($A20,INDIRECT(Auswahl!$P$15),0),MATCH(G$9,INDIRECT(Auswahl!$Q$15),0)),"")</f>
        <v>14.917209069900533</v>
      </c>
      <c r="H20" s="195">
        <f ca="1">IFERROR(INDEX(INDIRECT(Auswahl!$O$15),MATCH($A20,INDIRECT(Auswahl!$P$15),0),MATCH(H$9,INDIRECT(Auswahl!$Q$15),0)),"")</f>
        <v>57.902761507114306</v>
      </c>
      <c r="I20" s="195">
        <f ca="1">IFERROR(INDEX(INDIRECT(Auswahl!$O$15),MATCH($A20,INDIRECT(Auswahl!$P$15),0),MATCH(I$9,INDIRECT(Auswahl!$Q$15),0)),"")</f>
        <v>10.037639434606618</v>
      </c>
    </row>
    <row r="21" spans="1:9" ht="11.65" customHeight="1" x14ac:dyDescent="0.2">
      <c r="A21" s="180" t="str">
        <f ca="1">IFERROR(INDEX(INDIRECT(Auswahl!$Q$12),ROW()-17,COLUMN()),"")</f>
        <v>04</v>
      </c>
      <c r="B21" s="180" t="str">
        <f ca="1">IFERROR(INDEX(INDIRECT(Auswahl!$Q$12),ROW()-17,COLUMN()),"")</f>
        <v>Bremen</v>
      </c>
      <c r="C21" s="177">
        <f ca="1">IFERROR(INDEX(INDIRECT(Auswahl!$O$15),MATCH($A21,INDIRECT(Auswahl!$P$15),0),MATCH(C$9,INDIRECT(Auswahl!$Q$15),0)),"")</f>
        <v>32</v>
      </c>
      <c r="D21" s="182">
        <f ca="1">IFERROR(INDEX(INDIRECT(Auswahl!$O$15),MATCH($A21,INDIRECT(Auswahl!$P$15),0),MATCH(D$9,INDIRECT(Auswahl!$Q$15),0)),"")</f>
        <v>2.3599340762328205</v>
      </c>
      <c r="E21" s="178">
        <f ca="1">IFERROR(INDEX(INDIRECT(Auswahl!$O$15),MATCH($A21,INDIRECT(Auswahl!$P$15),0),MATCH(E$9,INDIRECT(Auswahl!$Q$15),0)),"")</f>
        <v>3.5843917330040678</v>
      </c>
      <c r="F21" s="179">
        <f ca="1">IFERROR(INDEX(INDIRECT(Auswahl!$O$15),MATCH($A21,INDIRECT(Auswahl!$P$15),0),MATCH(F$9,INDIRECT(Auswahl!$Q$15),0)),"")</f>
        <v>50.90712979318748</v>
      </c>
      <c r="G21" s="195">
        <f ca="1">IFERROR(INDEX(INDIRECT(Auswahl!$O$15),MATCH($A21,INDIRECT(Auswahl!$P$15),0),MATCH(G$9,INDIRECT(Auswahl!$Q$15),0)),"")</f>
        <v>23.12536570796081</v>
      </c>
      <c r="H21" s="195">
        <f ca="1">IFERROR(INDEX(INDIRECT(Auswahl!$O$15),MATCH($A21,INDIRECT(Auswahl!$P$15),0),MATCH(H$9,INDIRECT(Auswahl!$Q$15),0)),"")</f>
        <v>68.120759488831723</v>
      </c>
      <c r="I21" s="195">
        <f ca="1">IFERROR(INDEX(INDIRECT(Auswahl!$O$15),MATCH($A21,INDIRECT(Auswahl!$P$15),0),MATCH(I$9,INDIRECT(Auswahl!$Q$15),0)),"")</f>
        <v>15.356260928353175</v>
      </c>
    </row>
    <row r="22" spans="1:9" ht="11.65" customHeight="1" x14ac:dyDescent="0.2">
      <c r="A22" s="180" t="str">
        <f ca="1">IFERROR(INDEX(INDIRECT(Auswahl!$Q$12),ROW()-17,COLUMN()),"")</f>
        <v>05</v>
      </c>
      <c r="B22" s="180" t="str">
        <f ca="1">IFERROR(INDEX(INDIRECT(Auswahl!$Q$12),ROW()-17,COLUMN()),"")</f>
        <v>Nordrhein-Westfalen</v>
      </c>
      <c r="C22" s="177">
        <f ca="1">IFERROR(INDEX(INDIRECT(Auswahl!$O$15),MATCH($A22,INDIRECT(Auswahl!$P$15),0),MATCH(C$9,INDIRECT(Auswahl!$Q$15),0)),"")</f>
        <v>24.2</v>
      </c>
      <c r="D22" s="182">
        <f ca="1">IFERROR(INDEX(INDIRECT(Auswahl!$O$15),MATCH($A22,INDIRECT(Auswahl!$P$15),0),MATCH(D$9,INDIRECT(Auswahl!$Q$15),0)),"")</f>
        <v>1.8801554400802116</v>
      </c>
      <c r="E22" s="178">
        <f ca="1">IFERROR(INDEX(INDIRECT(Auswahl!$O$15),MATCH($A22,INDIRECT(Auswahl!$P$15),0),MATCH(E$9,INDIRECT(Auswahl!$Q$15),0)),"")</f>
        <v>3.7358299604609222</v>
      </c>
      <c r="F22" s="179">
        <f ca="1">IFERROR(INDEX(INDIRECT(Auswahl!$O$15),MATCH($A22,INDIRECT(Auswahl!$P$15),0),MATCH(F$9,INDIRECT(Auswahl!$Q$15),0)),"")</f>
        <v>50.091652969880094</v>
      </c>
      <c r="G22" s="195">
        <f ca="1">IFERROR(INDEX(INDIRECT(Auswahl!$O$15),MATCH($A22,INDIRECT(Auswahl!$P$15),0),MATCH(G$9,INDIRECT(Auswahl!$Q$15),0)),"")</f>
        <v>18.955196672756315</v>
      </c>
      <c r="H22" s="195">
        <f ca="1">IFERROR(INDEX(INDIRECT(Auswahl!$O$15),MATCH($A22,INDIRECT(Auswahl!$P$15),0),MATCH(H$9,INDIRECT(Auswahl!$Q$15),0)),"")</f>
        <v>62.515764693540532</v>
      </c>
      <c r="I22" s="195">
        <f ca="1">IFERROR(INDEX(INDIRECT(Auswahl!$O$15),MATCH($A22,INDIRECT(Auswahl!$P$15),0),MATCH(I$9,INDIRECT(Auswahl!$Q$15),0)),"")</f>
        <v>13.160008024191471</v>
      </c>
    </row>
    <row r="23" spans="1:9" ht="11.65" customHeight="1" x14ac:dyDescent="0.2">
      <c r="A23" s="180" t="str">
        <f ca="1">IFERROR(INDEX(INDIRECT(Auswahl!$Q$12),ROW()-17,COLUMN()),"")</f>
        <v>06</v>
      </c>
      <c r="B23" s="180" t="str">
        <f ca="1">IFERROR(INDEX(INDIRECT(Auswahl!$Q$12),ROW()-17,COLUMN()),"")</f>
        <v>Hessen</v>
      </c>
      <c r="C23" s="177">
        <f ca="1">IFERROR(INDEX(INDIRECT(Auswahl!$O$15),MATCH($A23,INDIRECT(Auswahl!$P$15),0),MATCH(C$9,INDIRECT(Auswahl!$Q$15),0)),"")</f>
        <v>18.2</v>
      </c>
      <c r="D23" s="182">
        <f ca="1">IFERROR(INDEX(INDIRECT(Auswahl!$O$15),MATCH($A23,INDIRECT(Auswahl!$P$15),0),MATCH(D$9,INDIRECT(Auswahl!$Q$15),0)),"")</f>
        <v>1.7763928071715598</v>
      </c>
      <c r="E23" s="178">
        <f ca="1">IFERROR(INDEX(INDIRECT(Auswahl!$O$15),MATCH($A23,INDIRECT(Auswahl!$P$15),0),MATCH(E$9,INDIRECT(Auswahl!$Q$15),0)),"")</f>
        <v>4.6087645969964743</v>
      </c>
      <c r="F23" s="179">
        <f ca="1">IFERROR(INDEX(INDIRECT(Auswahl!$O$15),MATCH($A23,INDIRECT(Auswahl!$P$15),0),MATCH(F$9,INDIRECT(Auswahl!$Q$15),0)),"")</f>
        <v>41.253951943111062</v>
      </c>
      <c r="G23" s="195">
        <f ca="1">IFERROR(INDEX(INDIRECT(Auswahl!$O$15),MATCH($A23,INDIRECT(Auswahl!$P$15),0),MATCH(G$9,INDIRECT(Auswahl!$Q$15),0)),"")</f>
        <v>17.141266897823066</v>
      </c>
      <c r="H23" s="195">
        <f ca="1">IFERROR(INDEX(INDIRECT(Auswahl!$O$15),MATCH($A23,INDIRECT(Auswahl!$P$15),0),MATCH(H$9,INDIRECT(Auswahl!$Q$15),0)),"")</f>
        <v>60.564959752473278</v>
      </c>
      <c r="I23" s="195">
        <f ca="1">IFERROR(INDEX(INDIRECT(Auswahl!$O$15),MATCH($A23,INDIRECT(Auswahl!$P$15),0),MATCH(I$9,INDIRECT(Auswahl!$Q$15),0)),"")</f>
        <v>12.553880081585062</v>
      </c>
    </row>
    <row r="24" spans="1:9" ht="11.65" customHeight="1" x14ac:dyDescent="0.2">
      <c r="A24" s="180" t="str">
        <f ca="1">IFERROR(INDEX(INDIRECT(Auswahl!$Q$12),ROW()-17,COLUMN()),"")</f>
        <v>07</v>
      </c>
      <c r="B24" s="180" t="str">
        <f ca="1">IFERROR(INDEX(INDIRECT(Auswahl!$Q$12),ROW()-17,COLUMN()),"")</f>
        <v>Rheinland-Pfalz</v>
      </c>
      <c r="C24" s="177">
        <f ca="1">IFERROR(INDEX(INDIRECT(Auswahl!$O$15),MATCH($A24,INDIRECT(Auswahl!$P$15),0),MATCH(C$9,INDIRECT(Auswahl!$Q$15),0)),"")</f>
        <v>17</v>
      </c>
      <c r="D24" s="182">
        <f ca="1">IFERROR(INDEX(INDIRECT(Auswahl!$O$15),MATCH($A24,INDIRECT(Auswahl!$P$15),0),MATCH(D$9,INDIRECT(Auswahl!$Q$15),0)),"")</f>
        <v>1.9859045454236723</v>
      </c>
      <c r="E24" s="178">
        <f ca="1">IFERROR(INDEX(INDIRECT(Auswahl!$O$15),MATCH($A24,INDIRECT(Auswahl!$P$15),0),MATCH(E$9,INDIRECT(Auswahl!$Q$15),0)),"")</f>
        <v>5.398337536191268</v>
      </c>
      <c r="F24" s="179">
        <f ca="1">IFERROR(INDEX(INDIRECT(Auswahl!$O$15),MATCH($A24,INDIRECT(Auswahl!$P$15),0),MATCH(F$9,INDIRECT(Auswahl!$Q$15),0)),"")</f>
        <v>39.561105208679606</v>
      </c>
      <c r="G24" s="195">
        <f ca="1">IFERROR(INDEX(INDIRECT(Auswahl!$O$15),MATCH($A24,INDIRECT(Auswahl!$P$15),0),MATCH(G$9,INDIRECT(Auswahl!$Q$15),0)),"")</f>
        <v>16.047865993884155</v>
      </c>
      <c r="H24" s="195">
        <f ca="1">IFERROR(INDEX(INDIRECT(Auswahl!$O$15),MATCH($A24,INDIRECT(Auswahl!$P$15),0),MATCH(H$9,INDIRECT(Auswahl!$Q$15),0)),"")</f>
        <v>55.369973508510519</v>
      </c>
      <c r="I24" s="195">
        <f ca="1">IFERROR(INDEX(INDIRECT(Auswahl!$O$15),MATCH($A24,INDIRECT(Auswahl!$P$15),0),MATCH(I$9,INDIRECT(Auswahl!$Q$15),0)),"")</f>
        <v>11.68110152064526</v>
      </c>
    </row>
    <row r="25" spans="1:9" ht="11.65" customHeight="1" x14ac:dyDescent="0.2">
      <c r="A25" s="180" t="str">
        <f ca="1">IFERROR(INDEX(INDIRECT(Auswahl!$Q$12),ROW()-17,COLUMN()),"")</f>
        <v>08</v>
      </c>
      <c r="B25" s="180" t="str">
        <f ca="1">IFERROR(INDEX(INDIRECT(Auswahl!$Q$12),ROW()-17,COLUMN()),"")</f>
        <v>Baden-Württemberg</v>
      </c>
      <c r="C25" s="177">
        <f ca="1">IFERROR(INDEX(INDIRECT(Auswahl!$O$15),MATCH($A25,INDIRECT(Auswahl!$P$15),0),MATCH(C$9,INDIRECT(Auswahl!$Q$15),0)),"")</f>
        <v>13.2</v>
      </c>
      <c r="D25" s="182">
        <f ca="1">IFERROR(INDEX(INDIRECT(Auswahl!$O$15),MATCH($A25,INDIRECT(Auswahl!$P$15),0),MATCH(D$9,INDIRECT(Auswahl!$Q$15),0)),"")</f>
        <v>1.6149123959389511</v>
      </c>
      <c r="E25" s="178">
        <f ca="1">IFERROR(INDEX(INDIRECT(Auswahl!$O$15),MATCH($A25,INDIRECT(Auswahl!$P$15),0),MATCH(E$9,INDIRECT(Auswahl!$Q$15),0)),"")</f>
        <v>5.9827532543144368</v>
      </c>
      <c r="F25" s="179">
        <f ca="1">IFERROR(INDEX(INDIRECT(Auswahl!$O$15),MATCH($A25,INDIRECT(Auswahl!$P$15),0),MATCH(F$9,INDIRECT(Auswahl!$Q$15),0)),"")</f>
        <v>37.240486566072718</v>
      </c>
      <c r="G25" s="195">
        <f ca="1">IFERROR(INDEX(INDIRECT(Auswahl!$O$15),MATCH($A25,INDIRECT(Auswahl!$P$15),0),MATCH(G$9,INDIRECT(Auswahl!$Q$15),0)),"")</f>
        <v>15.285728862426312</v>
      </c>
      <c r="H25" s="195">
        <f ca="1">IFERROR(INDEX(INDIRECT(Auswahl!$O$15),MATCH($A25,INDIRECT(Auswahl!$P$15),0),MATCH(H$9,INDIRECT(Auswahl!$Q$15),0)),"")</f>
        <v>52.509077296171938</v>
      </c>
      <c r="I25" s="195">
        <f ca="1">IFERROR(INDEX(INDIRECT(Auswahl!$O$15),MATCH($A25,INDIRECT(Auswahl!$P$15),0),MATCH(I$9,INDIRECT(Auswahl!$Q$15),0)),"")</f>
        <v>11.706020828500161</v>
      </c>
    </row>
    <row r="26" spans="1:9" ht="11.65" customHeight="1" x14ac:dyDescent="0.2">
      <c r="A26" s="180" t="str">
        <f ca="1">IFERROR(INDEX(INDIRECT(Auswahl!$Q$12),ROW()-17,COLUMN()),"")</f>
        <v>09</v>
      </c>
      <c r="B26" s="180" t="str">
        <f ca="1">IFERROR(INDEX(INDIRECT(Auswahl!$Q$12),ROW()-17,COLUMN()),"")</f>
        <v>Bayern</v>
      </c>
      <c r="C26" s="177">
        <f ca="1">IFERROR(INDEX(INDIRECT(Auswahl!$O$15),MATCH($A26,INDIRECT(Auswahl!$P$15),0),MATCH(C$9,INDIRECT(Auswahl!$Q$15),0)),"")</f>
        <v>12.5</v>
      </c>
      <c r="D26" s="182">
        <f ca="1">IFERROR(INDEX(INDIRECT(Auswahl!$O$15),MATCH($A26,INDIRECT(Auswahl!$P$15),0),MATCH(D$9,INDIRECT(Auswahl!$Q$15),0)),"")</f>
        <v>2.0225476000119778</v>
      </c>
      <c r="E26" s="178">
        <f ca="1">IFERROR(INDEX(INDIRECT(Auswahl!$O$15),MATCH($A26,INDIRECT(Auswahl!$P$15),0),MATCH(E$9,INDIRECT(Auswahl!$Q$15),0)),"")</f>
        <v>7.9317468626567438</v>
      </c>
      <c r="F26" s="179">
        <f ca="1">IFERROR(INDEX(INDIRECT(Auswahl!$O$15),MATCH($A26,INDIRECT(Auswahl!$P$15),0),MATCH(F$9,INDIRECT(Auswahl!$Q$15),0)),"")</f>
        <v>30.815129750522924</v>
      </c>
      <c r="G26" s="195">
        <f ca="1">IFERROR(INDEX(INDIRECT(Auswahl!$O$15),MATCH($A26,INDIRECT(Auswahl!$P$15),0),MATCH(G$9,INDIRECT(Auswahl!$Q$15),0)),"")</f>
        <v>12.429709377383935</v>
      </c>
      <c r="H26" s="195">
        <f ca="1">IFERROR(INDEX(INDIRECT(Auswahl!$O$15),MATCH($A26,INDIRECT(Auswahl!$P$15),0),MATCH(H$9,INDIRECT(Auswahl!$Q$15),0)),"")</f>
        <v>46.17688278310424</v>
      </c>
      <c r="I26" s="195">
        <f ca="1">IFERROR(INDEX(INDIRECT(Auswahl!$O$15),MATCH($A26,INDIRECT(Auswahl!$P$15),0),MATCH(I$9,INDIRECT(Auswahl!$Q$15),0)),"")</f>
        <v>9.5954551869922629</v>
      </c>
    </row>
    <row r="27" spans="1:9" ht="11.65" customHeight="1" x14ac:dyDescent="0.2">
      <c r="A27" s="180" t="str">
        <f ca="1">IFERROR(INDEX(INDIRECT(Auswahl!$Q$12),ROW()-17,COLUMN()),"")</f>
        <v>10</v>
      </c>
      <c r="B27" s="180" t="str">
        <f ca="1">IFERROR(INDEX(INDIRECT(Auswahl!$Q$12),ROW()-17,COLUMN()),"")</f>
        <v>Saarland</v>
      </c>
      <c r="C27" s="177">
        <f ca="1">IFERROR(INDEX(INDIRECT(Auswahl!$O$15),MATCH($A27,INDIRECT(Auswahl!$P$15),0),MATCH(C$9,INDIRECT(Auswahl!$Q$15),0)),"")</f>
        <v>25.1</v>
      </c>
      <c r="D27" s="182">
        <f ca="1">IFERROR(INDEX(INDIRECT(Auswahl!$O$15),MATCH($A27,INDIRECT(Auswahl!$P$15),0),MATCH(D$9,INDIRECT(Auswahl!$Q$15),0)),"")</f>
        <v>2.357249455809995</v>
      </c>
      <c r="E27" s="178">
        <f ca="1">IFERROR(INDEX(INDIRECT(Auswahl!$O$15),MATCH($A27,INDIRECT(Auswahl!$P$15),0),MATCH(E$9,INDIRECT(Auswahl!$Q$15),0)),"")</f>
        <v>4.0962766257980672</v>
      </c>
      <c r="F27" s="179">
        <f ca="1">IFERROR(INDEX(INDIRECT(Auswahl!$O$15),MATCH($A27,INDIRECT(Auswahl!$P$15),0),MATCH(F$9,INDIRECT(Auswahl!$Q$15),0)),"")</f>
        <v>42.882327184114224</v>
      </c>
      <c r="G27" s="195">
        <f ca="1">IFERROR(INDEX(INDIRECT(Auswahl!$O$15),MATCH($A27,INDIRECT(Auswahl!$P$15),0),MATCH(G$9,INDIRECT(Auswahl!$Q$15),0)),"")</f>
        <v>16.531172018886341</v>
      </c>
      <c r="H27" s="195">
        <f ca="1">IFERROR(INDEX(INDIRECT(Auswahl!$O$15),MATCH($A27,INDIRECT(Auswahl!$P$15),0),MATCH(H$9,INDIRECT(Auswahl!$Q$15),0)),"")</f>
        <v>61.337290545889864</v>
      </c>
      <c r="I27" s="195">
        <f ca="1">IFERROR(INDEX(INDIRECT(Auswahl!$O$15),MATCH($A27,INDIRECT(Auswahl!$P$15),0),MATCH(I$9,INDIRECT(Auswahl!$Q$15),0)),"")</f>
        <v>11.316658236539503</v>
      </c>
    </row>
    <row r="28" spans="1:9" ht="11.65" customHeight="1" x14ac:dyDescent="0.2">
      <c r="A28" s="180" t="str">
        <f ca="1">IFERROR(INDEX(INDIRECT(Auswahl!$Q$12),ROW()-17,COLUMN()),"")</f>
        <v>11</v>
      </c>
      <c r="B28" s="180" t="str">
        <f ca="1">IFERROR(INDEX(INDIRECT(Auswahl!$Q$12),ROW()-17,COLUMN()),"")</f>
        <v>Berlin</v>
      </c>
      <c r="C28" s="177">
        <f ca="1">IFERROR(INDEX(INDIRECT(Auswahl!$O$15),MATCH($A28,INDIRECT(Auswahl!$P$15),0),MATCH(C$9,INDIRECT(Auswahl!$Q$15),0)),"")</f>
        <v>31.9</v>
      </c>
      <c r="D28" s="182">
        <f ca="1">IFERROR(INDEX(INDIRECT(Auswahl!$O$15),MATCH($A28,INDIRECT(Auswahl!$P$15),0),MATCH(D$9,INDIRECT(Auswahl!$Q$15),0)),"")</f>
        <v>2.5329799612098252</v>
      </c>
      <c r="E28" s="178">
        <f ca="1">IFERROR(INDEX(INDIRECT(Auswahl!$O$15),MATCH($A28,INDIRECT(Auswahl!$P$15),0),MATCH(E$9,INDIRECT(Auswahl!$Q$15),0)),"")</f>
        <v>3.7760477265323331</v>
      </c>
      <c r="F28" s="179">
        <f ca="1">IFERROR(INDEX(INDIRECT(Auswahl!$O$15),MATCH($A28,INDIRECT(Auswahl!$P$15),0),MATCH(F$9,INDIRECT(Auswahl!$Q$15),0)),"")</f>
        <v>40.327989527516216</v>
      </c>
      <c r="G28" s="195">
        <f ca="1">IFERROR(INDEX(INDIRECT(Auswahl!$O$15),MATCH($A28,INDIRECT(Auswahl!$P$15),0),MATCH(G$9,INDIRECT(Auswahl!$Q$15),0)),"")</f>
        <v>17.896735103765657</v>
      </c>
      <c r="H28" s="195">
        <f ca="1">IFERROR(INDEX(INDIRECT(Auswahl!$O$15),MATCH($A28,INDIRECT(Auswahl!$P$15),0),MATCH(H$9,INDIRECT(Auswahl!$Q$15),0)),"")</f>
        <v>57.811143942168286</v>
      </c>
      <c r="I28" s="195">
        <f ca="1">IFERROR(INDEX(INDIRECT(Auswahl!$O$15),MATCH($A28,INDIRECT(Auswahl!$P$15),0),MATCH(I$9,INDIRECT(Auswahl!$Q$15),0)),"")</f>
        <v>11.906561613055954</v>
      </c>
    </row>
    <row r="29" spans="1:9" ht="11.65" customHeight="1" x14ac:dyDescent="0.2">
      <c r="A29" s="180" t="str">
        <f ca="1">IFERROR(INDEX(INDIRECT(Auswahl!$Q$12),ROW()-17,COLUMN()),"")</f>
        <v>12</v>
      </c>
      <c r="B29" s="180" t="str">
        <f ca="1">IFERROR(INDEX(INDIRECT(Auswahl!$Q$12),ROW()-17,COLUMN()),"")</f>
        <v>Brandenburg</v>
      </c>
      <c r="C29" s="177">
        <f ca="1">IFERROR(INDEX(INDIRECT(Auswahl!$O$15),MATCH($A29,INDIRECT(Auswahl!$P$15),0),MATCH(C$9,INDIRECT(Auswahl!$Q$15),0)),"")</f>
        <v>26.5</v>
      </c>
      <c r="D29" s="182">
        <f ca="1">IFERROR(INDEX(INDIRECT(Auswahl!$O$15),MATCH($A29,INDIRECT(Auswahl!$P$15),0),MATCH(D$9,INDIRECT(Auswahl!$Q$15),0)),"")</f>
        <v>2.5382247804953515</v>
      </c>
      <c r="E29" s="178">
        <f ca="1">IFERROR(INDEX(INDIRECT(Auswahl!$O$15),MATCH($A29,INDIRECT(Auswahl!$P$15),0),MATCH(E$9,INDIRECT(Auswahl!$Q$15),0)),"")</f>
        <v>4.6091148208641588</v>
      </c>
      <c r="F29" s="179">
        <f ca="1">IFERROR(INDEX(INDIRECT(Auswahl!$O$15),MATCH($A29,INDIRECT(Auswahl!$P$15),0),MATCH(F$9,INDIRECT(Auswahl!$Q$15),0)),"")</f>
        <v>44.490945996474935</v>
      </c>
      <c r="G29" s="195">
        <f ca="1">IFERROR(INDEX(INDIRECT(Auswahl!$O$15),MATCH($A29,INDIRECT(Auswahl!$P$15),0),MATCH(G$9,INDIRECT(Auswahl!$Q$15),0)),"")</f>
        <v>9.077096447291181</v>
      </c>
      <c r="H29" s="195">
        <f ca="1">IFERROR(INDEX(INDIRECT(Auswahl!$O$15),MATCH($A29,INDIRECT(Auswahl!$P$15),0),MATCH(H$9,INDIRECT(Auswahl!$Q$15),0)),"")</f>
        <v>39.611695825681963</v>
      </c>
      <c r="I29" s="195">
        <f ca="1">IFERROR(INDEX(INDIRECT(Auswahl!$O$15),MATCH($A29,INDIRECT(Auswahl!$P$15),0),MATCH(I$9,INDIRECT(Auswahl!$Q$15),0)),"")</f>
        <v>5.6826439321088689</v>
      </c>
    </row>
    <row r="30" spans="1:9" ht="11.65" customHeight="1" x14ac:dyDescent="0.2">
      <c r="A30" s="180" t="str">
        <f ca="1">IFERROR(INDEX(INDIRECT(Auswahl!$Q$12),ROW()-17,COLUMN()),"")</f>
        <v>13</v>
      </c>
      <c r="B30" s="180" t="str">
        <f ca="1">IFERROR(INDEX(INDIRECT(Auswahl!$Q$12),ROW()-17,COLUMN()),"")</f>
        <v>Mecklenburg-Vorpommern</v>
      </c>
      <c r="C30" s="177">
        <f ca="1">IFERROR(INDEX(INDIRECT(Auswahl!$O$15),MATCH($A30,INDIRECT(Auswahl!$P$15),0),MATCH(C$9,INDIRECT(Auswahl!$Q$15),0)),"")</f>
        <v>32.799999999999997</v>
      </c>
      <c r="D30" s="182">
        <f ca="1">IFERROR(INDEX(INDIRECT(Auswahl!$O$15),MATCH($A30,INDIRECT(Auswahl!$P$15),0),MATCH(D$9,INDIRECT(Auswahl!$Q$15),0)),"")</f>
        <v>3.6833146324141324</v>
      </c>
      <c r="E30" s="178">
        <f ca="1">IFERROR(INDEX(INDIRECT(Auswahl!$O$15),MATCH($A30,INDIRECT(Auswahl!$P$15),0),MATCH(E$9,INDIRECT(Auswahl!$Q$15),0)),"")</f>
        <v>4.9494871758993941</v>
      </c>
      <c r="F30" s="179">
        <f ca="1">IFERROR(INDEX(INDIRECT(Auswahl!$O$15),MATCH($A30,INDIRECT(Auswahl!$P$15),0),MATCH(F$9,INDIRECT(Auswahl!$Q$15),0)),"")</f>
        <v>42.506274144883676</v>
      </c>
      <c r="G30" s="195">
        <f ca="1">IFERROR(INDEX(INDIRECT(Auswahl!$O$15),MATCH($A30,INDIRECT(Auswahl!$P$15),0),MATCH(G$9,INDIRECT(Auswahl!$Q$15),0)),"")</f>
        <v>9.1080875044225849</v>
      </c>
      <c r="H30" s="195">
        <f ca="1">IFERROR(INDEX(INDIRECT(Auswahl!$O$15),MATCH($A30,INDIRECT(Auswahl!$P$15),0),MATCH(H$9,INDIRECT(Auswahl!$Q$15),0)),"")</f>
        <v>38.998614537356985</v>
      </c>
      <c r="I30" s="195">
        <f ca="1">IFERROR(INDEX(INDIRECT(Auswahl!$O$15),MATCH($A30,INDIRECT(Auswahl!$P$15),0),MATCH(I$9,INDIRECT(Auswahl!$Q$15),0)),"")</f>
        <v>5.0733142888979472</v>
      </c>
    </row>
    <row r="31" spans="1:9" ht="11.65" customHeight="1" x14ac:dyDescent="0.2">
      <c r="A31" s="180" t="str">
        <f ca="1">IFERROR(INDEX(INDIRECT(Auswahl!$Q$12),ROW()-17,COLUMN()),"")</f>
        <v>14</v>
      </c>
      <c r="B31" s="180" t="str">
        <f ca="1">IFERROR(INDEX(INDIRECT(Auswahl!$Q$12),ROW()-17,COLUMN()),"")</f>
        <v>Sachsen</v>
      </c>
      <c r="C31" s="177">
        <f ca="1">IFERROR(INDEX(INDIRECT(Auswahl!$O$15),MATCH($A31,INDIRECT(Auswahl!$P$15),0),MATCH(C$9,INDIRECT(Auswahl!$Q$15),0)),"")</f>
        <v>27.8</v>
      </c>
      <c r="D31" s="182">
        <f ca="1">IFERROR(INDEX(INDIRECT(Auswahl!$O$15),MATCH($A31,INDIRECT(Auswahl!$P$15),0),MATCH(D$9,INDIRECT(Auswahl!$Q$15),0)),"")</f>
        <v>2.8600903134591205</v>
      </c>
      <c r="E31" s="178">
        <f ca="1">IFERROR(INDEX(INDIRECT(Auswahl!$O$15),MATCH($A31,INDIRECT(Auswahl!$P$15),0),MATCH(E$9,INDIRECT(Auswahl!$Q$15),0)),"")</f>
        <v>4.8900050039846512</v>
      </c>
      <c r="F31" s="179">
        <f ca="1">IFERROR(INDEX(INDIRECT(Auswahl!$O$15),MATCH($A31,INDIRECT(Auswahl!$P$15),0),MATCH(F$9,INDIRECT(Auswahl!$Q$15),0)),"")</f>
        <v>41.974032866288944</v>
      </c>
      <c r="G31" s="195">
        <f ca="1">IFERROR(INDEX(INDIRECT(Auswahl!$O$15),MATCH($A31,INDIRECT(Auswahl!$P$15),0),MATCH(G$9,INDIRECT(Auswahl!$Q$15),0)),"")</f>
        <v>7.8671416277560757</v>
      </c>
      <c r="H31" s="195">
        <f ca="1">IFERROR(INDEX(INDIRECT(Auswahl!$O$15),MATCH($A31,INDIRECT(Auswahl!$P$15),0),MATCH(H$9,INDIRECT(Auswahl!$Q$15),0)),"")</f>
        <v>35.947783369595136</v>
      </c>
      <c r="I31" s="195">
        <f ca="1">IFERROR(INDEX(INDIRECT(Auswahl!$O$15),MATCH($A31,INDIRECT(Auswahl!$P$15),0),MATCH(I$9,INDIRECT(Auswahl!$Q$15),0)),"")</f>
        <v>4.4943417223947595</v>
      </c>
    </row>
    <row r="32" spans="1:9" ht="11.65" customHeight="1" x14ac:dyDescent="0.2">
      <c r="A32" s="180" t="str">
        <f ca="1">IFERROR(INDEX(INDIRECT(Auswahl!$Q$12),ROW()-17,COLUMN()),"")</f>
        <v>15</v>
      </c>
      <c r="B32" s="180" t="str">
        <f ca="1">IFERROR(INDEX(INDIRECT(Auswahl!$Q$12),ROW()-17,COLUMN()),"")</f>
        <v>Sachsen-Anhalt</v>
      </c>
      <c r="C32" s="177">
        <f ca="1">IFERROR(INDEX(INDIRECT(Auswahl!$O$15),MATCH($A32,INDIRECT(Auswahl!$P$15),0),MATCH(C$9,INDIRECT(Auswahl!$Q$15),0)),"")</f>
        <v>34.200000000000003</v>
      </c>
      <c r="D32" s="182">
        <f ca="1">IFERROR(INDEX(INDIRECT(Auswahl!$O$15),MATCH($A32,INDIRECT(Auswahl!$P$15),0),MATCH(D$9,INDIRECT(Auswahl!$Q$15),0)),"")</f>
        <v>3.4246748719775892</v>
      </c>
      <c r="E32" s="178">
        <f ca="1">IFERROR(INDEX(INDIRECT(Auswahl!$O$15),MATCH($A32,INDIRECT(Auswahl!$P$15),0),MATCH(E$9,INDIRECT(Auswahl!$Q$15),0)),"")</f>
        <v>4.591464875936083</v>
      </c>
      <c r="F32" s="179">
        <f ca="1">IFERROR(INDEX(INDIRECT(Auswahl!$O$15),MATCH($A32,INDIRECT(Auswahl!$P$15),0),MATCH(F$9,INDIRECT(Auswahl!$Q$15),0)),"")</f>
        <v>42.390255548150144</v>
      </c>
      <c r="G32" s="195">
        <f ca="1">IFERROR(INDEX(INDIRECT(Auswahl!$O$15),MATCH($A32,INDIRECT(Auswahl!$P$15),0),MATCH(G$9,INDIRECT(Auswahl!$Q$15),0)),"")</f>
        <v>9.3504386615173622</v>
      </c>
      <c r="H32" s="195">
        <f ca="1">IFERROR(INDEX(INDIRECT(Auswahl!$O$15),MATCH($A32,INDIRECT(Auswahl!$P$15),0),MATCH(H$9,INDIRECT(Auswahl!$Q$15),0)),"")</f>
        <v>42.179555270592431</v>
      </c>
      <c r="I32" s="195">
        <f ca="1">IFERROR(INDEX(INDIRECT(Auswahl!$O$15),MATCH($A32,INDIRECT(Auswahl!$P$15),0),MATCH(I$9,INDIRECT(Auswahl!$Q$15),0)),"")</f>
        <v>5.1300040324973306</v>
      </c>
    </row>
    <row r="33" spans="1:9" ht="11.65" customHeight="1" x14ac:dyDescent="0.2">
      <c r="A33" s="180" t="str">
        <f ca="1">IFERROR(INDEX(INDIRECT(Auswahl!$Q$12),ROW()-17,COLUMN()),"")</f>
        <v>16</v>
      </c>
      <c r="B33" s="180" t="str">
        <f ca="1">IFERROR(INDEX(INDIRECT(Auswahl!$Q$12),ROW()-17,COLUMN()),"")</f>
        <v>Thüringen</v>
      </c>
      <c r="C33" s="177">
        <f ca="1">IFERROR(INDEX(INDIRECT(Auswahl!$O$15),MATCH($A33,INDIRECT(Auswahl!$P$15),0),MATCH(C$9,INDIRECT(Auswahl!$Q$15),0)),"")</f>
        <v>27.1</v>
      </c>
      <c r="D33" s="182">
        <f ca="1">IFERROR(INDEX(INDIRECT(Auswahl!$O$15),MATCH($A33,INDIRECT(Auswahl!$P$15),0),MATCH(D$9,INDIRECT(Auswahl!$Q$15),0)),"")</f>
        <v>3.2528184387238488</v>
      </c>
      <c r="E33" s="178">
        <f ca="1">IFERROR(INDEX(INDIRECT(Auswahl!$O$15),MATCH($A33,INDIRECT(Auswahl!$P$15),0),MATCH(E$9,INDIRECT(Auswahl!$Q$15),0)),"")</f>
        <v>5.9313025090015152</v>
      </c>
      <c r="F33" s="179">
        <f ca="1">IFERROR(INDEX(INDIRECT(Auswahl!$O$15),MATCH($A33,INDIRECT(Auswahl!$P$15),0),MATCH(F$9,INDIRECT(Auswahl!$Q$15),0)),"")</f>
        <v>38.316290021006338</v>
      </c>
      <c r="G33" s="195">
        <f ca="1">IFERROR(INDEX(INDIRECT(Auswahl!$O$15),MATCH($A33,INDIRECT(Auswahl!$P$15),0),MATCH(G$9,INDIRECT(Auswahl!$Q$15),0)),"")</f>
        <v>7.5300636586066618</v>
      </c>
      <c r="H33" s="195">
        <f ca="1">IFERROR(INDEX(INDIRECT(Auswahl!$O$15),MATCH($A33,INDIRECT(Auswahl!$P$15),0),MATCH(H$9,INDIRECT(Auswahl!$Q$15),0)),"")</f>
        <v>35.807949514066323</v>
      </c>
      <c r="I33" s="195">
        <f ca="1">IFERROR(INDEX(INDIRECT(Auswahl!$O$15),MATCH($A33,INDIRECT(Auswahl!$P$15),0),MATCH(I$9,INDIRECT(Auswahl!$Q$15),0)),"")</f>
        <v>4.7647621987230506</v>
      </c>
    </row>
    <row r="34" spans="1:9" ht="11.65" hidden="1" customHeight="1" x14ac:dyDescent="0.2">
      <c r="A34" s="180" t="str">
        <f ca="1">IFERROR(INDEX(INDIRECT(Auswahl!$Q$12),ROW()-17,COLUMN()),"")</f>
        <v/>
      </c>
      <c r="B34" s="180" t="str">
        <f ca="1">IFERROR(INDEX(INDIRECT(Auswahl!$Q$12),ROW()-17,COLUMN()),"")</f>
        <v/>
      </c>
      <c r="C34" s="177" t="str">
        <f ca="1">IFERROR(INDEX(INDIRECT(Auswahl!$O$15),MATCH($A34,INDIRECT(Auswahl!$P$15),0),MATCH(C$9,INDIRECT(Auswahl!$Q$15),0)),"")</f>
        <v/>
      </c>
      <c r="D34" s="182" t="str">
        <f ca="1">IFERROR(INDEX(INDIRECT(Auswahl!$O$15),MATCH($A34,INDIRECT(Auswahl!$P$15),0),MATCH(D$9,INDIRECT(Auswahl!$Q$15),0)),"")</f>
        <v/>
      </c>
      <c r="E34" s="178" t="str">
        <f ca="1">IFERROR(INDEX(INDIRECT(Auswahl!$O$15),MATCH($A34,INDIRECT(Auswahl!$P$15),0),MATCH(E$9,INDIRECT(Auswahl!$Q$15),0)),"")</f>
        <v/>
      </c>
      <c r="F34" s="179" t="str">
        <f ca="1">IFERROR(INDEX(INDIRECT(Auswahl!$O$15),MATCH($A34,INDIRECT(Auswahl!$P$15),0),MATCH(F$9,INDIRECT(Auswahl!$Q$15),0)),"")</f>
        <v/>
      </c>
      <c r="G34" s="195" t="str">
        <f ca="1">IFERROR(INDEX(INDIRECT(Auswahl!$O$15),MATCH($A34,INDIRECT(Auswahl!$P$15),0),MATCH(G$9,INDIRECT(Auswahl!$Q$15),0)),"")</f>
        <v/>
      </c>
      <c r="H34" s="195" t="str">
        <f ca="1">IFERROR(INDEX(INDIRECT(Auswahl!$O$15),MATCH($A34,INDIRECT(Auswahl!$P$15),0),MATCH(H$9,INDIRECT(Auswahl!$Q$15),0)),"")</f>
        <v/>
      </c>
      <c r="I34" s="195" t="str">
        <f ca="1">IFERROR(INDEX(INDIRECT(Auswahl!$O$15),MATCH($A34,INDIRECT(Auswahl!$P$15),0),MATCH(I$9,INDIRECT(Auswahl!$Q$15),0)),"")</f>
        <v/>
      </c>
    </row>
    <row r="35" spans="1:9" ht="11.65" hidden="1" customHeight="1" x14ac:dyDescent="0.2">
      <c r="A35" s="180" t="str">
        <f ca="1">IFERROR(INDEX(INDIRECT(Auswahl!$Q$12),ROW()-17,COLUMN()),"")</f>
        <v/>
      </c>
      <c r="B35" s="180" t="str">
        <f ca="1">IFERROR(INDEX(INDIRECT(Auswahl!$Q$12),ROW()-17,COLUMN()),"")</f>
        <v/>
      </c>
      <c r="C35" s="177" t="str">
        <f ca="1">IFERROR(INDEX(INDIRECT(Auswahl!$O$15),MATCH($A35,INDIRECT(Auswahl!$P$15),0),MATCH(C$9,INDIRECT(Auswahl!$Q$15),0)),"")</f>
        <v/>
      </c>
      <c r="D35" s="182" t="str">
        <f ca="1">IFERROR(INDEX(INDIRECT(Auswahl!$O$15),MATCH($A35,INDIRECT(Auswahl!$P$15),0),MATCH(D$9,INDIRECT(Auswahl!$Q$15),0)),"")</f>
        <v/>
      </c>
      <c r="E35" s="178" t="str">
        <f ca="1">IFERROR(INDEX(INDIRECT(Auswahl!$O$15),MATCH($A35,INDIRECT(Auswahl!$P$15),0),MATCH(E$9,INDIRECT(Auswahl!$Q$15),0)),"")</f>
        <v/>
      </c>
      <c r="F35" s="179" t="str">
        <f ca="1">IFERROR(INDEX(INDIRECT(Auswahl!$O$15),MATCH($A35,INDIRECT(Auswahl!$P$15),0),MATCH(F$9,INDIRECT(Auswahl!$Q$15),0)),"")</f>
        <v/>
      </c>
      <c r="G35" s="195" t="str">
        <f ca="1">IFERROR(INDEX(INDIRECT(Auswahl!$O$15),MATCH($A35,INDIRECT(Auswahl!$P$15),0),MATCH(G$9,INDIRECT(Auswahl!$Q$15),0)),"")</f>
        <v/>
      </c>
      <c r="H35" s="195" t="str">
        <f ca="1">IFERROR(INDEX(INDIRECT(Auswahl!$O$15),MATCH($A35,INDIRECT(Auswahl!$P$15),0),MATCH(H$9,INDIRECT(Auswahl!$Q$15),0)),"")</f>
        <v/>
      </c>
      <c r="I35" s="195" t="str">
        <f ca="1">IFERROR(INDEX(INDIRECT(Auswahl!$O$15),MATCH($A35,INDIRECT(Auswahl!$P$15),0),MATCH(I$9,INDIRECT(Auswahl!$Q$15),0)),"")</f>
        <v/>
      </c>
    </row>
    <row r="36" spans="1:9" ht="11.65" hidden="1" customHeight="1" x14ac:dyDescent="0.2">
      <c r="A36" s="180" t="str">
        <f ca="1">IFERROR(INDEX(INDIRECT(Auswahl!$Q$12),ROW()-17,COLUMN()),"")</f>
        <v/>
      </c>
      <c r="B36" s="180" t="str">
        <f ca="1">IFERROR(INDEX(INDIRECT(Auswahl!$Q$12),ROW()-17,COLUMN()),"")</f>
        <v/>
      </c>
      <c r="C36" s="177" t="str">
        <f ca="1">IFERROR(INDEX(INDIRECT(Auswahl!$O$15),MATCH($A36,INDIRECT(Auswahl!$P$15),0),MATCH(C$9,INDIRECT(Auswahl!$Q$15),0)),"")</f>
        <v/>
      </c>
      <c r="D36" s="182" t="str">
        <f ca="1">IFERROR(INDEX(INDIRECT(Auswahl!$O$15),MATCH($A36,INDIRECT(Auswahl!$P$15),0),MATCH(D$9,INDIRECT(Auswahl!$Q$15),0)),"")</f>
        <v/>
      </c>
      <c r="E36" s="178" t="str">
        <f ca="1">IFERROR(INDEX(INDIRECT(Auswahl!$O$15),MATCH($A36,INDIRECT(Auswahl!$P$15),0),MATCH(E$9,INDIRECT(Auswahl!$Q$15),0)),"")</f>
        <v/>
      </c>
      <c r="F36" s="179" t="str">
        <f ca="1">IFERROR(INDEX(INDIRECT(Auswahl!$O$15),MATCH($A36,INDIRECT(Auswahl!$P$15),0),MATCH(F$9,INDIRECT(Auswahl!$Q$15),0)),"")</f>
        <v/>
      </c>
      <c r="G36" s="195" t="str">
        <f ca="1">IFERROR(INDEX(INDIRECT(Auswahl!$O$15),MATCH($A36,INDIRECT(Auswahl!$P$15),0),MATCH(G$9,INDIRECT(Auswahl!$Q$15),0)),"")</f>
        <v/>
      </c>
      <c r="H36" s="195" t="str">
        <f ca="1">IFERROR(INDEX(INDIRECT(Auswahl!$O$15),MATCH($A36,INDIRECT(Auswahl!$P$15),0),MATCH(H$9,INDIRECT(Auswahl!$Q$15),0)),"")</f>
        <v/>
      </c>
      <c r="I36" s="195" t="str">
        <f ca="1">IFERROR(INDEX(INDIRECT(Auswahl!$O$15),MATCH($A36,INDIRECT(Auswahl!$P$15),0),MATCH(I$9,INDIRECT(Auswahl!$Q$15),0)),"")</f>
        <v/>
      </c>
    </row>
    <row r="37" spans="1:9" ht="11.65" hidden="1" customHeight="1" x14ac:dyDescent="0.2">
      <c r="A37" s="180" t="str">
        <f ca="1">IFERROR(INDEX(INDIRECT(Auswahl!$Q$12),ROW()-17,COLUMN()),"")</f>
        <v/>
      </c>
      <c r="B37" s="180" t="str">
        <f ca="1">IFERROR(INDEX(INDIRECT(Auswahl!$Q$12),ROW()-17,COLUMN()),"")</f>
        <v/>
      </c>
      <c r="C37" s="177" t="str">
        <f ca="1">IFERROR(INDEX(INDIRECT(Auswahl!$O$15),MATCH($A37,INDIRECT(Auswahl!$P$15),0),MATCH(C$9,INDIRECT(Auswahl!$Q$15),0)),"")</f>
        <v/>
      </c>
      <c r="D37" s="182" t="str">
        <f ca="1">IFERROR(INDEX(INDIRECT(Auswahl!$O$15),MATCH($A37,INDIRECT(Auswahl!$P$15),0),MATCH(D$9,INDIRECT(Auswahl!$Q$15),0)),"")</f>
        <v/>
      </c>
      <c r="E37" s="178" t="str">
        <f ca="1">IFERROR(INDEX(INDIRECT(Auswahl!$O$15),MATCH($A37,INDIRECT(Auswahl!$P$15),0),MATCH(E$9,INDIRECT(Auswahl!$Q$15),0)),"")</f>
        <v/>
      </c>
      <c r="F37" s="179" t="str">
        <f ca="1">IFERROR(INDEX(INDIRECT(Auswahl!$O$15),MATCH($A37,INDIRECT(Auswahl!$P$15),0),MATCH(F$9,INDIRECT(Auswahl!$Q$15),0)),"")</f>
        <v/>
      </c>
      <c r="G37" s="195" t="str">
        <f ca="1">IFERROR(INDEX(INDIRECT(Auswahl!$O$15),MATCH($A37,INDIRECT(Auswahl!$P$15),0),MATCH(G$9,INDIRECT(Auswahl!$Q$15),0)),"")</f>
        <v/>
      </c>
      <c r="H37" s="195" t="str">
        <f ca="1">IFERROR(INDEX(INDIRECT(Auswahl!$O$15),MATCH($A37,INDIRECT(Auswahl!$P$15),0),MATCH(H$9,INDIRECT(Auswahl!$Q$15),0)),"")</f>
        <v/>
      </c>
      <c r="I37" s="195" t="str">
        <f ca="1">IFERROR(INDEX(INDIRECT(Auswahl!$O$15),MATCH($A37,INDIRECT(Auswahl!$P$15),0),MATCH(I$9,INDIRECT(Auswahl!$Q$15),0)),"")</f>
        <v/>
      </c>
    </row>
    <row r="38" spans="1:9" ht="11.65" hidden="1" customHeight="1" x14ac:dyDescent="0.2">
      <c r="A38" s="180" t="str">
        <f ca="1">IFERROR(INDEX(INDIRECT(Auswahl!$Q$12),ROW()-17,COLUMN()),"")</f>
        <v/>
      </c>
      <c r="B38" s="180" t="str">
        <f ca="1">IFERROR(INDEX(INDIRECT(Auswahl!$Q$12),ROW()-17,COLUMN()),"")</f>
        <v/>
      </c>
      <c r="C38" s="177" t="str">
        <f ca="1">IFERROR(INDEX(INDIRECT(Auswahl!$O$15),MATCH($A38,INDIRECT(Auswahl!$P$15),0),MATCH(C$9,INDIRECT(Auswahl!$Q$15),0)),"")</f>
        <v/>
      </c>
      <c r="D38" s="182" t="str">
        <f ca="1">IFERROR(INDEX(INDIRECT(Auswahl!$O$15),MATCH($A38,INDIRECT(Auswahl!$P$15),0),MATCH(D$9,INDIRECT(Auswahl!$Q$15),0)),"")</f>
        <v/>
      </c>
      <c r="E38" s="178" t="str">
        <f ca="1">IFERROR(INDEX(INDIRECT(Auswahl!$O$15),MATCH($A38,INDIRECT(Auswahl!$P$15),0),MATCH(E$9,INDIRECT(Auswahl!$Q$15),0)),"")</f>
        <v/>
      </c>
      <c r="F38" s="179" t="str">
        <f ca="1">IFERROR(INDEX(INDIRECT(Auswahl!$O$15),MATCH($A38,INDIRECT(Auswahl!$P$15),0),MATCH(F$9,INDIRECT(Auswahl!$Q$15),0)),"")</f>
        <v/>
      </c>
      <c r="G38" s="195" t="str">
        <f ca="1">IFERROR(INDEX(INDIRECT(Auswahl!$O$15),MATCH($A38,INDIRECT(Auswahl!$P$15),0),MATCH(G$9,INDIRECT(Auswahl!$Q$15),0)),"")</f>
        <v/>
      </c>
      <c r="H38" s="195" t="str">
        <f ca="1">IFERROR(INDEX(INDIRECT(Auswahl!$O$15),MATCH($A38,INDIRECT(Auswahl!$P$15),0),MATCH(H$9,INDIRECT(Auswahl!$Q$15),0)),"")</f>
        <v/>
      </c>
      <c r="I38" s="195" t="str">
        <f ca="1">IFERROR(INDEX(INDIRECT(Auswahl!$O$15),MATCH($A38,INDIRECT(Auswahl!$P$15),0),MATCH(I$9,INDIRECT(Auswahl!$Q$15),0)),"")</f>
        <v/>
      </c>
    </row>
    <row r="39" spans="1:9" ht="11.65" hidden="1" customHeight="1" x14ac:dyDescent="0.2">
      <c r="A39" s="180" t="str">
        <f ca="1">IFERROR(INDEX(INDIRECT(Auswahl!$Q$12),ROW()-17,COLUMN()),"")</f>
        <v/>
      </c>
      <c r="B39" s="180" t="str">
        <f ca="1">IFERROR(INDEX(INDIRECT(Auswahl!$Q$12),ROW()-17,COLUMN()),"")</f>
        <v/>
      </c>
      <c r="C39" s="177" t="str">
        <f ca="1">IFERROR(INDEX(INDIRECT(Auswahl!$O$15),MATCH($A39,INDIRECT(Auswahl!$P$15),0),MATCH(C$9,INDIRECT(Auswahl!$Q$15),0)),"")</f>
        <v/>
      </c>
      <c r="D39" s="182" t="str">
        <f ca="1">IFERROR(INDEX(INDIRECT(Auswahl!$O$15),MATCH($A39,INDIRECT(Auswahl!$P$15),0),MATCH(D$9,INDIRECT(Auswahl!$Q$15),0)),"")</f>
        <v/>
      </c>
      <c r="E39" s="178" t="str">
        <f ca="1">IFERROR(INDEX(INDIRECT(Auswahl!$O$15),MATCH($A39,INDIRECT(Auswahl!$P$15),0),MATCH(E$9,INDIRECT(Auswahl!$Q$15),0)),"")</f>
        <v/>
      </c>
      <c r="F39" s="179" t="str">
        <f ca="1">IFERROR(INDEX(INDIRECT(Auswahl!$O$15),MATCH($A39,INDIRECT(Auswahl!$P$15),0),MATCH(F$9,INDIRECT(Auswahl!$Q$15),0)),"")</f>
        <v/>
      </c>
      <c r="G39" s="195" t="str">
        <f ca="1">IFERROR(INDEX(INDIRECT(Auswahl!$O$15),MATCH($A39,INDIRECT(Auswahl!$P$15),0),MATCH(G$9,INDIRECT(Auswahl!$Q$15),0)),"")</f>
        <v/>
      </c>
      <c r="H39" s="195" t="str">
        <f ca="1">IFERROR(INDEX(INDIRECT(Auswahl!$O$15),MATCH($A39,INDIRECT(Auswahl!$P$15),0),MATCH(H$9,INDIRECT(Auswahl!$Q$15),0)),"")</f>
        <v/>
      </c>
      <c r="I39" s="195" t="str">
        <f ca="1">IFERROR(INDEX(INDIRECT(Auswahl!$O$15),MATCH($A39,INDIRECT(Auswahl!$P$15),0),MATCH(I$9,INDIRECT(Auswahl!$Q$15),0)),"")</f>
        <v/>
      </c>
    </row>
    <row r="40" spans="1:9" ht="11.65" hidden="1" customHeight="1" x14ac:dyDescent="0.2">
      <c r="A40" s="180" t="str">
        <f ca="1">IFERROR(INDEX(INDIRECT(Auswahl!$Q$12),ROW()-17,COLUMN()),"")</f>
        <v/>
      </c>
      <c r="B40" s="180" t="str">
        <f ca="1">IFERROR(INDEX(INDIRECT(Auswahl!$Q$12),ROW()-17,COLUMN()),"")</f>
        <v/>
      </c>
      <c r="C40" s="177" t="str">
        <f ca="1">IFERROR(INDEX(INDIRECT(Auswahl!$O$15),MATCH($A40,INDIRECT(Auswahl!$P$15),0),MATCH(C$9,INDIRECT(Auswahl!$Q$15),0)),"")</f>
        <v/>
      </c>
      <c r="D40" s="182" t="str">
        <f ca="1">IFERROR(INDEX(INDIRECT(Auswahl!$O$15),MATCH($A40,INDIRECT(Auswahl!$P$15),0),MATCH(D$9,INDIRECT(Auswahl!$Q$15),0)),"")</f>
        <v/>
      </c>
      <c r="E40" s="178" t="str">
        <f ca="1">IFERROR(INDEX(INDIRECT(Auswahl!$O$15),MATCH($A40,INDIRECT(Auswahl!$P$15),0),MATCH(E$9,INDIRECT(Auswahl!$Q$15),0)),"")</f>
        <v/>
      </c>
      <c r="F40" s="179" t="str">
        <f ca="1">IFERROR(INDEX(INDIRECT(Auswahl!$O$15),MATCH($A40,INDIRECT(Auswahl!$P$15),0),MATCH(F$9,INDIRECT(Auswahl!$Q$15),0)),"")</f>
        <v/>
      </c>
      <c r="G40" s="195" t="str">
        <f ca="1">IFERROR(INDEX(INDIRECT(Auswahl!$O$15),MATCH($A40,INDIRECT(Auswahl!$P$15),0),MATCH(G$9,INDIRECT(Auswahl!$Q$15),0)),"")</f>
        <v/>
      </c>
      <c r="H40" s="195" t="str">
        <f ca="1">IFERROR(INDEX(INDIRECT(Auswahl!$O$15),MATCH($A40,INDIRECT(Auswahl!$P$15),0),MATCH(H$9,INDIRECT(Auswahl!$Q$15),0)),"")</f>
        <v/>
      </c>
      <c r="I40" s="195" t="str">
        <f ca="1">IFERROR(INDEX(INDIRECT(Auswahl!$O$15),MATCH($A40,INDIRECT(Auswahl!$P$15),0),MATCH(I$9,INDIRECT(Auswahl!$Q$15),0)),"")</f>
        <v/>
      </c>
    </row>
    <row r="41" spans="1:9" ht="11.65" hidden="1" customHeight="1" x14ac:dyDescent="0.2">
      <c r="A41" s="180" t="str">
        <f ca="1">IFERROR(INDEX(INDIRECT(Auswahl!$Q$12),ROW()-17,COLUMN()),"")</f>
        <v/>
      </c>
      <c r="B41" s="180" t="str">
        <f ca="1">IFERROR(INDEX(INDIRECT(Auswahl!$Q$12),ROW()-17,COLUMN()),"")</f>
        <v/>
      </c>
      <c r="C41" s="177" t="str">
        <f ca="1">IFERROR(INDEX(INDIRECT(Auswahl!$O$15),MATCH($A41,INDIRECT(Auswahl!$P$15),0),MATCH(C$9,INDIRECT(Auswahl!$Q$15),0)),"")</f>
        <v/>
      </c>
      <c r="D41" s="182" t="str">
        <f ca="1">IFERROR(INDEX(INDIRECT(Auswahl!$O$15),MATCH($A41,INDIRECT(Auswahl!$P$15),0),MATCH(D$9,INDIRECT(Auswahl!$Q$15),0)),"")</f>
        <v/>
      </c>
      <c r="E41" s="178" t="str">
        <f ca="1">IFERROR(INDEX(INDIRECT(Auswahl!$O$15),MATCH($A41,INDIRECT(Auswahl!$P$15),0),MATCH(E$9,INDIRECT(Auswahl!$Q$15),0)),"")</f>
        <v/>
      </c>
      <c r="F41" s="179" t="str">
        <f ca="1">IFERROR(INDEX(INDIRECT(Auswahl!$O$15),MATCH($A41,INDIRECT(Auswahl!$P$15),0),MATCH(F$9,INDIRECT(Auswahl!$Q$15),0)),"")</f>
        <v/>
      </c>
      <c r="G41" s="195" t="str">
        <f ca="1">IFERROR(INDEX(INDIRECT(Auswahl!$O$15),MATCH($A41,INDIRECT(Auswahl!$P$15),0),MATCH(G$9,INDIRECT(Auswahl!$Q$15),0)),"")</f>
        <v/>
      </c>
      <c r="H41" s="195" t="str">
        <f ca="1">IFERROR(INDEX(INDIRECT(Auswahl!$O$15),MATCH($A41,INDIRECT(Auswahl!$P$15),0),MATCH(H$9,INDIRECT(Auswahl!$Q$15),0)),"")</f>
        <v/>
      </c>
      <c r="I41" s="195" t="str">
        <f ca="1">IFERROR(INDEX(INDIRECT(Auswahl!$O$15),MATCH($A41,INDIRECT(Auswahl!$P$15),0),MATCH(I$9,INDIRECT(Auswahl!$Q$15),0)),"")</f>
        <v/>
      </c>
    </row>
    <row r="42" spans="1:9" ht="11.65" hidden="1" customHeight="1" x14ac:dyDescent="0.2">
      <c r="A42" s="180" t="str">
        <f ca="1">IFERROR(INDEX(INDIRECT(Auswahl!$Q$12),ROW()-17,COLUMN()),"")</f>
        <v/>
      </c>
      <c r="B42" s="180" t="str">
        <f ca="1">IFERROR(INDEX(INDIRECT(Auswahl!$Q$12),ROW()-17,COLUMN()),"")</f>
        <v/>
      </c>
      <c r="C42" s="177" t="str">
        <f ca="1">IFERROR(INDEX(INDIRECT(Auswahl!$O$15),MATCH($A42,INDIRECT(Auswahl!$P$15),0),MATCH(C$9,INDIRECT(Auswahl!$Q$15),0)),"")</f>
        <v/>
      </c>
      <c r="D42" s="182" t="str">
        <f ca="1">IFERROR(INDEX(INDIRECT(Auswahl!$O$15),MATCH($A42,INDIRECT(Auswahl!$P$15),0),MATCH(D$9,INDIRECT(Auswahl!$Q$15),0)),"")</f>
        <v/>
      </c>
      <c r="E42" s="178" t="str">
        <f ca="1">IFERROR(INDEX(INDIRECT(Auswahl!$O$15),MATCH($A42,INDIRECT(Auswahl!$P$15),0),MATCH(E$9,INDIRECT(Auswahl!$Q$15),0)),"")</f>
        <v/>
      </c>
      <c r="F42" s="179" t="str">
        <f ca="1">IFERROR(INDEX(INDIRECT(Auswahl!$O$15),MATCH($A42,INDIRECT(Auswahl!$P$15),0),MATCH(F$9,INDIRECT(Auswahl!$Q$15),0)),"")</f>
        <v/>
      </c>
      <c r="G42" s="195" t="str">
        <f ca="1">IFERROR(INDEX(INDIRECT(Auswahl!$O$15),MATCH($A42,INDIRECT(Auswahl!$P$15),0),MATCH(G$9,INDIRECT(Auswahl!$Q$15),0)),"")</f>
        <v/>
      </c>
      <c r="H42" s="195" t="str">
        <f ca="1">IFERROR(INDEX(INDIRECT(Auswahl!$O$15),MATCH($A42,INDIRECT(Auswahl!$P$15),0),MATCH(H$9,INDIRECT(Auswahl!$Q$15),0)),"")</f>
        <v/>
      </c>
      <c r="I42" s="195" t="str">
        <f ca="1">IFERROR(INDEX(INDIRECT(Auswahl!$O$15),MATCH($A42,INDIRECT(Auswahl!$P$15),0),MATCH(I$9,INDIRECT(Auswahl!$Q$15),0)),"")</f>
        <v/>
      </c>
    </row>
    <row r="43" spans="1:9" ht="11.65" hidden="1" customHeight="1" x14ac:dyDescent="0.2">
      <c r="A43" s="180" t="str">
        <f ca="1">IFERROR(INDEX(INDIRECT(Auswahl!$Q$12),ROW()-17,COLUMN()),"")</f>
        <v/>
      </c>
      <c r="B43" s="180" t="str">
        <f ca="1">IFERROR(INDEX(INDIRECT(Auswahl!$Q$12),ROW()-17,COLUMN()),"")</f>
        <v/>
      </c>
      <c r="C43" s="177" t="str">
        <f ca="1">IFERROR(INDEX(INDIRECT(Auswahl!$O$15),MATCH($A43,INDIRECT(Auswahl!$P$15),0),MATCH(C$9,INDIRECT(Auswahl!$Q$15),0)),"")</f>
        <v/>
      </c>
      <c r="D43" s="182" t="str">
        <f ca="1">IFERROR(INDEX(INDIRECT(Auswahl!$O$15),MATCH($A43,INDIRECT(Auswahl!$P$15),0),MATCH(D$9,INDIRECT(Auswahl!$Q$15),0)),"")</f>
        <v/>
      </c>
      <c r="E43" s="178" t="str">
        <f ca="1">IFERROR(INDEX(INDIRECT(Auswahl!$O$15),MATCH($A43,INDIRECT(Auswahl!$P$15),0),MATCH(E$9,INDIRECT(Auswahl!$Q$15),0)),"")</f>
        <v/>
      </c>
      <c r="F43" s="179" t="str">
        <f ca="1">IFERROR(INDEX(INDIRECT(Auswahl!$O$15),MATCH($A43,INDIRECT(Auswahl!$P$15),0),MATCH(F$9,INDIRECT(Auswahl!$Q$15),0)),"")</f>
        <v/>
      </c>
      <c r="G43" s="195" t="str">
        <f ca="1">IFERROR(INDEX(INDIRECT(Auswahl!$O$15),MATCH($A43,INDIRECT(Auswahl!$P$15),0),MATCH(G$9,INDIRECT(Auswahl!$Q$15),0)),"")</f>
        <v/>
      </c>
      <c r="H43" s="195" t="str">
        <f ca="1">IFERROR(INDEX(INDIRECT(Auswahl!$O$15),MATCH($A43,INDIRECT(Auswahl!$P$15),0),MATCH(H$9,INDIRECT(Auswahl!$Q$15),0)),"")</f>
        <v/>
      </c>
      <c r="I43" s="195" t="str">
        <f ca="1">IFERROR(INDEX(INDIRECT(Auswahl!$O$15),MATCH($A43,INDIRECT(Auswahl!$P$15),0),MATCH(I$9,INDIRECT(Auswahl!$Q$15),0)),"")</f>
        <v/>
      </c>
    </row>
    <row r="44" spans="1:9" ht="11.65" hidden="1" customHeight="1" x14ac:dyDescent="0.2">
      <c r="A44" s="180" t="str">
        <f ca="1">IFERROR(INDEX(INDIRECT(Auswahl!$Q$12),ROW()-17,COLUMN()),"")</f>
        <v/>
      </c>
      <c r="B44" s="180" t="str">
        <f ca="1">IFERROR(INDEX(INDIRECT(Auswahl!$Q$12),ROW()-17,COLUMN()),"")</f>
        <v/>
      </c>
      <c r="C44" s="177" t="str">
        <f ca="1">IFERROR(INDEX(INDIRECT(Auswahl!$O$15),MATCH($A44,INDIRECT(Auswahl!$P$15),0),MATCH(C$9,INDIRECT(Auswahl!$Q$15),0)),"")</f>
        <v/>
      </c>
      <c r="D44" s="182" t="str">
        <f ca="1">IFERROR(INDEX(INDIRECT(Auswahl!$O$15),MATCH($A44,INDIRECT(Auswahl!$P$15),0),MATCH(D$9,INDIRECT(Auswahl!$Q$15),0)),"")</f>
        <v/>
      </c>
      <c r="E44" s="178" t="str">
        <f ca="1">IFERROR(INDEX(INDIRECT(Auswahl!$O$15),MATCH($A44,INDIRECT(Auswahl!$P$15),0),MATCH(E$9,INDIRECT(Auswahl!$Q$15),0)),"")</f>
        <v/>
      </c>
      <c r="F44" s="179" t="str">
        <f ca="1">IFERROR(INDEX(INDIRECT(Auswahl!$O$15),MATCH($A44,INDIRECT(Auswahl!$P$15),0),MATCH(F$9,INDIRECT(Auswahl!$Q$15),0)),"")</f>
        <v/>
      </c>
      <c r="G44" s="195" t="str">
        <f ca="1">IFERROR(INDEX(INDIRECT(Auswahl!$O$15),MATCH($A44,INDIRECT(Auswahl!$P$15),0),MATCH(G$9,INDIRECT(Auswahl!$Q$15),0)),"")</f>
        <v/>
      </c>
      <c r="H44" s="195" t="str">
        <f ca="1">IFERROR(INDEX(INDIRECT(Auswahl!$O$15),MATCH($A44,INDIRECT(Auswahl!$P$15),0),MATCH(H$9,INDIRECT(Auswahl!$Q$15),0)),"")</f>
        <v/>
      </c>
      <c r="I44" s="195" t="str">
        <f ca="1">IFERROR(INDEX(INDIRECT(Auswahl!$O$15),MATCH($A44,INDIRECT(Auswahl!$P$15),0),MATCH(I$9,INDIRECT(Auswahl!$Q$15),0)),"")</f>
        <v/>
      </c>
    </row>
    <row r="45" spans="1:9" ht="11.65" hidden="1" customHeight="1" x14ac:dyDescent="0.2">
      <c r="A45" s="180" t="str">
        <f ca="1">IFERROR(INDEX(INDIRECT(Auswahl!$Q$12),ROW()-17,COLUMN()),"")</f>
        <v/>
      </c>
      <c r="B45" s="180" t="str">
        <f ca="1">IFERROR(INDEX(INDIRECT(Auswahl!$Q$12),ROW()-17,COLUMN()),"")</f>
        <v/>
      </c>
      <c r="C45" s="177" t="str">
        <f ca="1">IFERROR(INDEX(INDIRECT(Auswahl!$O$15),MATCH($A45,INDIRECT(Auswahl!$P$15),0),MATCH(C$9,INDIRECT(Auswahl!$Q$15),0)),"")</f>
        <v/>
      </c>
      <c r="D45" s="182" t="str">
        <f ca="1">IFERROR(INDEX(INDIRECT(Auswahl!$O$15),MATCH($A45,INDIRECT(Auswahl!$P$15),0),MATCH(D$9,INDIRECT(Auswahl!$Q$15),0)),"")</f>
        <v/>
      </c>
      <c r="E45" s="178" t="str">
        <f ca="1">IFERROR(INDEX(INDIRECT(Auswahl!$O$15),MATCH($A45,INDIRECT(Auswahl!$P$15),0),MATCH(E$9,INDIRECT(Auswahl!$Q$15),0)),"")</f>
        <v/>
      </c>
      <c r="F45" s="179" t="str">
        <f ca="1">IFERROR(INDEX(INDIRECT(Auswahl!$O$15),MATCH($A45,INDIRECT(Auswahl!$P$15),0),MATCH(F$9,INDIRECT(Auswahl!$Q$15),0)),"")</f>
        <v/>
      </c>
      <c r="G45" s="195" t="str">
        <f ca="1">IFERROR(INDEX(INDIRECT(Auswahl!$O$15),MATCH($A45,INDIRECT(Auswahl!$P$15),0),MATCH(G$9,INDIRECT(Auswahl!$Q$15),0)),"")</f>
        <v/>
      </c>
      <c r="H45" s="195" t="str">
        <f ca="1">IFERROR(INDEX(INDIRECT(Auswahl!$O$15),MATCH($A45,INDIRECT(Auswahl!$P$15),0),MATCH(H$9,INDIRECT(Auswahl!$Q$15),0)),"")</f>
        <v/>
      </c>
      <c r="I45" s="195" t="str">
        <f ca="1">IFERROR(INDEX(INDIRECT(Auswahl!$O$15),MATCH($A45,INDIRECT(Auswahl!$P$15),0),MATCH(I$9,INDIRECT(Auswahl!$Q$15),0)),"")</f>
        <v/>
      </c>
    </row>
    <row r="46" spans="1:9" ht="11.65" hidden="1" customHeight="1" x14ac:dyDescent="0.2">
      <c r="A46" s="180" t="str">
        <f ca="1">IFERROR(INDEX(INDIRECT(Auswahl!$Q$12),ROW()-17,COLUMN()),"")</f>
        <v/>
      </c>
      <c r="B46" s="180" t="str">
        <f ca="1">IFERROR(INDEX(INDIRECT(Auswahl!$Q$12),ROW()-17,COLUMN()),"")</f>
        <v/>
      </c>
      <c r="C46" s="177" t="str">
        <f ca="1">IFERROR(INDEX(INDIRECT(Auswahl!$O$15),MATCH($A46,INDIRECT(Auswahl!$P$15),0),MATCH(C$9,INDIRECT(Auswahl!$Q$15),0)),"")</f>
        <v/>
      </c>
      <c r="D46" s="182" t="str">
        <f ca="1">IFERROR(INDEX(INDIRECT(Auswahl!$O$15),MATCH($A46,INDIRECT(Auswahl!$P$15),0),MATCH(D$9,INDIRECT(Auswahl!$Q$15),0)),"")</f>
        <v/>
      </c>
      <c r="E46" s="178" t="str">
        <f ca="1">IFERROR(INDEX(INDIRECT(Auswahl!$O$15),MATCH($A46,INDIRECT(Auswahl!$P$15),0),MATCH(E$9,INDIRECT(Auswahl!$Q$15),0)),"")</f>
        <v/>
      </c>
      <c r="F46" s="179" t="str">
        <f ca="1">IFERROR(INDEX(INDIRECT(Auswahl!$O$15),MATCH($A46,INDIRECT(Auswahl!$P$15),0),MATCH(F$9,INDIRECT(Auswahl!$Q$15),0)),"")</f>
        <v/>
      </c>
      <c r="G46" s="195" t="str">
        <f ca="1">IFERROR(INDEX(INDIRECT(Auswahl!$O$15),MATCH($A46,INDIRECT(Auswahl!$P$15),0),MATCH(G$9,INDIRECT(Auswahl!$Q$15),0)),"")</f>
        <v/>
      </c>
      <c r="H46" s="195" t="str">
        <f ca="1">IFERROR(INDEX(INDIRECT(Auswahl!$O$15),MATCH($A46,INDIRECT(Auswahl!$P$15),0),MATCH(H$9,INDIRECT(Auswahl!$Q$15),0)),"")</f>
        <v/>
      </c>
      <c r="I46" s="195" t="str">
        <f ca="1">IFERROR(INDEX(INDIRECT(Auswahl!$O$15),MATCH($A46,INDIRECT(Auswahl!$P$15),0),MATCH(I$9,INDIRECT(Auswahl!$Q$15),0)),"")</f>
        <v/>
      </c>
    </row>
    <row r="47" spans="1:9" ht="11.65" hidden="1" customHeight="1" x14ac:dyDescent="0.2">
      <c r="A47" s="180" t="str">
        <f ca="1">IFERROR(INDEX(INDIRECT(Auswahl!$Q$12),ROW()-17,COLUMN()),"")</f>
        <v/>
      </c>
      <c r="B47" s="180" t="str">
        <f ca="1">IFERROR(INDEX(INDIRECT(Auswahl!$Q$12),ROW()-17,COLUMN()),"")</f>
        <v/>
      </c>
      <c r="C47" s="177" t="str">
        <f ca="1">IFERROR(INDEX(INDIRECT(Auswahl!$O$15),MATCH($A47,INDIRECT(Auswahl!$P$15),0),MATCH(C$9,INDIRECT(Auswahl!$Q$15),0)),"")</f>
        <v/>
      </c>
      <c r="D47" s="182" t="str">
        <f ca="1">IFERROR(INDEX(INDIRECT(Auswahl!$O$15),MATCH($A47,INDIRECT(Auswahl!$P$15),0),MATCH(D$9,INDIRECT(Auswahl!$Q$15),0)),"")</f>
        <v/>
      </c>
      <c r="E47" s="178" t="str">
        <f ca="1">IFERROR(INDEX(INDIRECT(Auswahl!$O$15),MATCH($A47,INDIRECT(Auswahl!$P$15),0),MATCH(E$9,INDIRECT(Auswahl!$Q$15),0)),"")</f>
        <v/>
      </c>
      <c r="F47" s="179" t="str">
        <f ca="1">IFERROR(INDEX(INDIRECT(Auswahl!$O$15),MATCH($A47,INDIRECT(Auswahl!$P$15),0),MATCH(F$9,INDIRECT(Auswahl!$Q$15),0)),"")</f>
        <v/>
      </c>
      <c r="G47" s="195" t="str">
        <f ca="1">IFERROR(INDEX(INDIRECT(Auswahl!$O$15),MATCH($A47,INDIRECT(Auswahl!$P$15),0),MATCH(G$9,INDIRECT(Auswahl!$Q$15),0)),"")</f>
        <v/>
      </c>
      <c r="H47" s="195" t="str">
        <f ca="1">IFERROR(INDEX(INDIRECT(Auswahl!$O$15),MATCH($A47,INDIRECT(Auswahl!$P$15),0),MATCH(H$9,INDIRECT(Auswahl!$Q$15),0)),"")</f>
        <v/>
      </c>
      <c r="I47" s="195" t="str">
        <f ca="1">IFERROR(INDEX(INDIRECT(Auswahl!$O$15),MATCH($A47,INDIRECT(Auswahl!$P$15),0),MATCH(I$9,INDIRECT(Auswahl!$Q$15),0)),"")</f>
        <v/>
      </c>
    </row>
    <row r="48" spans="1:9" ht="11.65" hidden="1" customHeight="1" x14ac:dyDescent="0.2">
      <c r="A48" s="180" t="str">
        <f ca="1">IFERROR(INDEX(INDIRECT(Auswahl!$Q$12),ROW()-17,COLUMN()),"")</f>
        <v/>
      </c>
      <c r="B48" s="180" t="str">
        <f ca="1">IFERROR(INDEX(INDIRECT(Auswahl!$Q$12),ROW()-17,COLUMN()),"")</f>
        <v/>
      </c>
      <c r="C48" s="177" t="str">
        <f ca="1">IFERROR(INDEX(INDIRECT(Auswahl!$O$15),MATCH($A48,INDIRECT(Auswahl!$P$15),0),MATCH(C$9,INDIRECT(Auswahl!$Q$15),0)),"")</f>
        <v/>
      </c>
      <c r="D48" s="182" t="str">
        <f ca="1">IFERROR(INDEX(INDIRECT(Auswahl!$O$15),MATCH($A48,INDIRECT(Auswahl!$P$15),0),MATCH(D$9,INDIRECT(Auswahl!$Q$15),0)),"")</f>
        <v/>
      </c>
      <c r="E48" s="178" t="str">
        <f ca="1">IFERROR(INDEX(INDIRECT(Auswahl!$O$15),MATCH($A48,INDIRECT(Auswahl!$P$15),0),MATCH(E$9,INDIRECT(Auswahl!$Q$15),0)),"")</f>
        <v/>
      </c>
      <c r="F48" s="179" t="str">
        <f ca="1">IFERROR(INDEX(INDIRECT(Auswahl!$O$15),MATCH($A48,INDIRECT(Auswahl!$P$15),0),MATCH(F$9,INDIRECT(Auswahl!$Q$15),0)),"")</f>
        <v/>
      </c>
      <c r="G48" s="195" t="str">
        <f ca="1">IFERROR(INDEX(INDIRECT(Auswahl!$O$15),MATCH($A48,INDIRECT(Auswahl!$P$15),0),MATCH(G$9,INDIRECT(Auswahl!$Q$15),0)),"")</f>
        <v/>
      </c>
      <c r="H48" s="195" t="str">
        <f ca="1">IFERROR(INDEX(INDIRECT(Auswahl!$O$15),MATCH($A48,INDIRECT(Auswahl!$P$15),0),MATCH(H$9,INDIRECT(Auswahl!$Q$15),0)),"")</f>
        <v/>
      </c>
      <c r="I48" s="195" t="str">
        <f ca="1">IFERROR(INDEX(INDIRECT(Auswahl!$O$15),MATCH($A48,INDIRECT(Auswahl!$P$15),0),MATCH(I$9,INDIRECT(Auswahl!$Q$15),0)),"")</f>
        <v/>
      </c>
    </row>
    <row r="49" spans="1:9" ht="11.65" hidden="1" customHeight="1" x14ac:dyDescent="0.2">
      <c r="A49" s="180" t="str">
        <f ca="1">IFERROR(INDEX(INDIRECT(Auswahl!$Q$12),ROW()-17,COLUMN()),"")</f>
        <v/>
      </c>
      <c r="B49" s="180" t="str">
        <f ca="1">IFERROR(INDEX(INDIRECT(Auswahl!$Q$12),ROW()-17,COLUMN()),"")</f>
        <v/>
      </c>
      <c r="C49" s="177" t="str">
        <f ca="1">IFERROR(INDEX(INDIRECT(Auswahl!$O$15),MATCH($A49,INDIRECT(Auswahl!$P$15),0),MATCH(C$9,INDIRECT(Auswahl!$Q$15),0)),"")</f>
        <v/>
      </c>
      <c r="D49" s="182" t="str">
        <f ca="1">IFERROR(INDEX(INDIRECT(Auswahl!$O$15),MATCH($A49,INDIRECT(Auswahl!$P$15),0),MATCH(D$9,INDIRECT(Auswahl!$Q$15),0)),"")</f>
        <v/>
      </c>
      <c r="E49" s="178" t="str">
        <f ca="1">IFERROR(INDEX(INDIRECT(Auswahl!$O$15),MATCH($A49,INDIRECT(Auswahl!$P$15),0),MATCH(E$9,INDIRECT(Auswahl!$Q$15),0)),"")</f>
        <v/>
      </c>
      <c r="F49" s="179" t="str">
        <f ca="1">IFERROR(INDEX(INDIRECT(Auswahl!$O$15),MATCH($A49,INDIRECT(Auswahl!$P$15),0),MATCH(F$9,INDIRECT(Auswahl!$Q$15),0)),"")</f>
        <v/>
      </c>
      <c r="G49" s="195" t="str">
        <f ca="1">IFERROR(INDEX(INDIRECT(Auswahl!$O$15),MATCH($A49,INDIRECT(Auswahl!$P$15),0),MATCH(G$9,INDIRECT(Auswahl!$Q$15),0)),"")</f>
        <v/>
      </c>
      <c r="H49" s="195" t="str">
        <f ca="1">IFERROR(INDEX(INDIRECT(Auswahl!$O$15),MATCH($A49,INDIRECT(Auswahl!$P$15),0),MATCH(H$9,INDIRECT(Auswahl!$Q$15),0)),"")</f>
        <v/>
      </c>
      <c r="I49" s="195" t="str">
        <f ca="1">IFERROR(INDEX(INDIRECT(Auswahl!$O$15),MATCH($A49,INDIRECT(Auswahl!$P$15),0),MATCH(I$9,INDIRECT(Auswahl!$Q$15),0)),"")</f>
        <v/>
      </c>
    </row>
    <row r="50" spans="1:9" ht="11.65" hidden="1" customHeight="1" x14ac:dyDescent="0.2">
      <c r="A50" s="180" t="str">
        <f ca="1">IFERROR(INDEX(INDIRECT(Auswahl!$Q$12),ROW()-17,COLUMN()),"")</f>
        <v/>
      </c>
      <c r="B50" s="180" t="str">
        <f ca="1">IFERROR(INDEX(INDIRECT(Auswahl!$Q$12),ROW()-17,COLUMN()),"")</f>
        <v/>
      </c>
      <c r="C50" s="177" t="str">
        <f ca="1">IFERROR(INDEX(INDIRECT(Auswahl!$O$15),MATCH($A50,INDIRECT(Auswahl!$P$15),0),MATCH(C$9,INDIRECT(Auswahl!$Q$15),0)),"")</f>
        <v/>
      </c>
      <c r="D50" s="182" t="str">
        <f ca="1">IFERROR(INDEX(INDIRECT(Auswahl!$O$15),MATCH($A50,INDIRECT(Auswahl!$P$15),0),MATCH(D$9,INDIRECT(Auswahl!$Q$15),0)),"")</f>
        <v/>
      </c>
      <c r="E50" s="178" t="str">
        <f ca="1">IFERROR(INDEX(INDIRECT(Auswahl!$O$15),MATCH($A50,INDIRECT(Auswahl!$P$15),0),MATCH(E$9,INDIRECT(Auswahl!$Q$15),0)),"")</f>
        <v/>
      </c>
      <c r="F50" s="179" t="str">
        <f ca="1">IFERROR(INDEX(INDIRECT(Auswahl!$O$15),MATCH($A50,INDIRECT(Auswahl!$P$15),0),MATCH(F$9,INDIRECT(Auswahl!$Q$15),0)),"")</f>
        <v/>
      </c>
      <c r="G50" s="195" t="str">
        <f ca="1">IFERROR(INDEX(INDIRECT(Auswahl!$O$15),MATCH($A50,INDIRECT(Auswahl!$P$15),0),MATCH(G$9,INDIRECT(Auswahl!$Q$15),0)),"")</f>
        <v/>
      </c>
      <c r="H50" s="195" t="str">
        <f ca="1">IFERROR(INDEX(INDIRECT(Auswahl!$O$15),MATCH($A50,INDIRECT(Auswahl!$P$15),0),MATCH(H$9,INDIRECT(Auswahl!$Q$15),0)),"")</f>
        <v/>
      </c>
      <c r="I50" s="195" t="str">
        <f ca="1">IFERROR(INDEX(INDIRECT(Auswahl!$O$15),MATCH($A50,INDIRECT(Auswahl!$P$15),0),MATCH(I$9,INDIRECT(Auswahl!$Q$15),0)),"")</f>
        <v/>
      </c>
    </row>
    <row r="51" spans="1:9" ht="11.65" hidden="1" customHeight="1" x14ac:dyDescent="0.2">
      <c r="A51" s="180" t="str">
        <f ca="1">IFERROR(INDEX(INDIRECT(Auswahl!$Q$12),ROW()-17,COLUMN()),"")</f>
        <v/>
      </c>
      <c r="B51" s="180" t="str">
        <f ca="1">IFERROR(INDEX(INDIRECT(Auswahl!$Q$12),ROW()-17,COLUMN()),"")</f>
        <v/>
      </c>
      <c r="C51" s="177" t="str">
        <f ca="1">IFERROR(INDEX(INDIRECT(Auswahl!$O$15),MATCH($A51,INDIRECT(Auswahl!$P$15),0),MATCH(C$9,INDIRECT(Auswahl!$Q$15),0)),"")</f>
        <v/>
      </c>
      <c r="D51" s="182" t="str">
        <f ca="1">IFERROR(INDEX(INDIRECT(Auswahl!$O$15),MATCH($A51,INDIRECT(Auswahl!$P$15),0),MATCH(D$9,INDIRECT(Auswahl!$Q$15),0)),"")</f>
        <v/>
      </c>
      <c r="E51" s="178" t="str">
        <f ca="1">IFERROR(INDEX(INDIRECT(Auswahl!$O$15),MATCH($A51,INDIRECT(Auswahl!$P$15),0),MATCH(E$9,INDIRECT(Auswahl!$Q$15),0)),"")</f>
        <v/>
      </c>
      <c r="F51" s="179" t="str">
        <f ca="1">IFERROR(INDEX(INDIRECT(Auswahl!$O$15),MATCH($A51,INDIRECT(Auswahl!$P$15),0),MATCH(F$9,INDIRECT(Auswahl!$Q$15),0)),"")</f>
        <v/>
      </c>
      <c r="G51" s="195" t="str">
        <f ca="1">IFERROR(INDEX(INDIRECT(Auswahl!$O$15),MATCH($A51,INDIRECT(Auswahl!$P$15),0),MATCH(G$9,INDIRECT(Auswahl!$Q$15),0)),"")</f>
        <v/>
      </c>
      <c r="H51" s="195" t="str">
        <f ca="1">IFERROR(INDEX(INDIRECT(Auswahl!$O$15),MATCH($A51,INDIRECT(Auswahl!$P$15),0),MATCH(H$9,INDIRECT(Auswahl!$Q$15),0)),"")</f>
        <v/>
      </c>
      <c r="I51" s="195" t="str">
        <f ca="1">IFERROR(INDEX(INDIRECT(Auswahl!$O$15),MATCH($A51,INDIRECT(Auswahl!$P$15),0),MATCH(I$9,INDIRECT(Auswahl!$Q$15),0)),"")</f>
        <v/>
      </c>
    </row>
    <row r="52" spans="1:9" ht="11.65" hidden="1" customHeight="1" x14ac:dyDescent="0.2">
      <c r="A52" s="180" t="str">
        <f ca="1">IFERROR(INDEX(INDIRECT(Auswahl!$Q$12),ROW()-17,COLUMN()),"")</f>
        <v/>
      </c>
      <c r="B52" s="180" t="str">
        <f ca="1">IFERROR(INDEX(INDIRECT(Auswahl!$Q$12),ROW()-17,COLUMN()),"")</f>
        <v/>
      </c>
      <c r="C52" s="177" t="str">
        <f ca="1">IFERROR(INDEX(INDIRECT(Auswahl!$O$15),MATCH($A52,INDIRECT(Auswahl!$P$15),0),MATCH(C$9,INDIRECT(Auswahl!$Q$15),0)),"")</f>
        <v/>
      </c>
      <c r="D52" s="182" t="str">
        <f ca="1">IFERROR(INDEX(INDIRECT(Auswahl!$O$15),MATCH($A52,INDIRECT(Auswahl!$P$15),0),MATCH(D$9,INDIRECT(Auswahl!$Q$15),0)),"")</f>
        <v/>
      </c>
      <c r="E52" s="178" t="str">
        <f ca="1">IFERROR(INDEX(INDIRECT(Auswahl!$O$15),MATCH($A52,INDIRECT(Auswahl!$P$15),0),MATCH(E$9,INDIRECT(Auswahl!$Q$15),0)),"")</f>
        <v/>
      </c>
      <c r="F52" s="179" t="str">
        <f ca="1">IFERROR(INDEX(INDIRECT(Auswahl!$O$15),MATCH($A52,INDIRECT(Auswahl!$P$15),0),MATCH(F$9,INDIRECT(Auswahl!$Q$15),0)),"")</f>
        <v/>
      </c>
      <c r="G52" s="195" t="str">
        <f ca="1">IFERROR(INDEX(INDIRECT(Auswahl!$O$15),MATCH($A52,INDIRECT(Auswahl!$P$15),0),MATCH(G$9,INDIRECT(Auswahl!$Q$15),0)),"")</f>
        <v/>
      </c>
      <c r="H52" s="195" t="str">
        <f ca="1">IFERROR(INDEX(INDIRECT(Auswahl!$O$15),MATCH($A52,INDIRECT(Auswahl!$P$15),0),MATCH(H$9,INDIRECT(Auswahl!$Q$15),0)),"")</f>
        <v/>
      </c>
      <c r="I52" s="195" t="str">
        <f ca="1">IFERROR(INDEX(INDIRECT(Auswahl!$O$15),MATCH($A52,INDIRECT(Auswahl!$P$15),0),MATCH(I$9,INDIRECT(Auswahl!$Q$15),0)),"")</f>
        <v/>
      </c>
    </row>
    <row r="53" spans="1:9" ht="11.65" hidden="1" customHeight="1" x14ac:dyDescent="0.2">
      <c r="A53" s="180" t="str">
        <f ca="1">IFERROR(INDEX(INDIRECT(Auswahl!$Q$12),ROW()-17,COLUMN()),"")</f>
        <v/>
      </c>
      <c r="B53" s="180" t="str">
        <f ca="1">IFERROR(INDEX(INDIRECT(Auswahl!$Q$12),ROW()-17,COLUMN()),"")</f>
        <v/>
      </c>
      <c r="C53" s="177" t="str">
        <f ca="1">IFERROR(INDEX(INDIRECT(Auswahl!$O$15),MATCH($A53,INDIRECT(Auswahl!$P$15),0),MATCH(C$9,INDIRECT(Auswahl!$Q$15),0)),"")</f>
        <v/>
      </c>
      <c r="D53" s="182" t="str">
        <f ca="1">IFERROR(INDEX(INDIRECT(Auswahl!$O$15),MATCH($A53,INDIRECT(Auswahl!$P$15),0),MATCH(D$9,INDIRECT(Auswahl!$Q$15),0)),"")</f>
        <v/>
      </c>
      <c r="E53" s="178" t="str">
        <f ca="1">IFERROR(INDEX(INDIRECT(Auswahl!$O$15),MATCH($A53,INDIRECT(Auswahl!$P$15),0),MATCH(E$9,INDIRECT(Auswahl!$Q$15),0)),"")</f>
        <v/>
      </c>
      <c r="F53" s="179" t="str">
        <f ca="1">IFERROR(INDEX(INDIRECT(Auswahl!$O$15),MATCH($A53,INDIRECT(Auswahl!$P$15),0),MATCH(F$9,INDIRECT(Auswahl!$Q$15),0)),"")</f>
        <v/>
      </c>
      <c r="G53" s="195" t="str">
        <f ca="1">IFERROR(INDEX(INDIRECT(Auswahl!$O$15),MATCH($A53,INDIRECT(Auswahl!$P$15),0),MATCH(G$9,INDIRECT(Auswahl!$Q$15),0)),"")</f>
        <v/>
      </c>
      <c r="H53" s="195" t="str">
        <f ca="1">IFERROR(INDEX(INDIRECT(Auswahl!$O$15),MATCH($A53,INDIRECT(Auswahl!$P$15),0),MATCH(H$9,INDIRECT(Auswahl!$Q$15),0)),"")</f>
        <v/>
      </c>
      <c r="I53" s="195" t="str">
        <f ca="1">IFERROR(INDEX(INDIRECT(Auswahl!$O$15),MATCH($A53,INDIRECT(Auswahl!$P$15),0),MATCH(I$9,INDIRECT(Auswahl!$Q$15),0)),"")</f>
        <v/>
      </c>
    </row>
    <row r="54" spans="1:9" ht="11.65" hidden="1" customHeight="1" x14ac:dyDescent="0.2">
      <c r="A54" s="180" t="str">
        <f ca="1">IFERROR(INDEX(INDIRECT(Auswahl!$Q$12),ROW()-17,COLUMN()),"")</f>
        <v/>
      </c>
      <c r="B54" s="180" t="str">
        <f ca="1">IFERROR(INDEX(INDIRECT(Auswahl!$Q$12),ROW()-17,COLUMN()),"")</f>
        <v/>
      </c>
      <c r="C54" s="177" t="str">
        <f ca="1">IFERROR(INDEX(INDIRECT(Auswahl!$O$15),MATCH($A54,INDIRECT(Auswahl!$P$15),0),MATCH(C$9,INDIRECT(Auswahl!$Q$15),0)),"")</f>
        <v/>
      </c>
      <c r="D54" s="182" t="str">
        <f ca="1">IFERROR(INDEX(INDIRECT(Auswahl!$O$15),MATCH($A54,INDIRECT(Auswahl!$P$15),0),MATCH(D$9,INDIRECT(Auswahl!$Q$15),0)),"")</f>
        <v/>
      </c>
      <c r="E54" s="178" t="str">
        <f ca="1">IFERROR(INDEX(INDIRECT(Auswahl!$O$15),MATCH($A54,INDIRECT(Auswahl!$P$15),0),MATCH(E$9,INDIRECT(Auswahl!$Q$15),0)),"")</f>
        <v/>
      </c>
      <c r="F54" s="179" t="str">
        <f ca="1">IFERROR(INDEX(INDIRECT(Auswahl!$O$15),MATCH($A54,INDIRECT(Auswahl!$P$15),0),MATCH(F$9,INDIRECT(Auswahl!$Q$15),0)),"")</f>
        <v/>
      </c>
      <c r="G54" s="195" t="str">
        <f ca="1">IFERROR(INDEX(INDIRECT(Auswahl!$O$15),MATCH($A54,INDIRECT(Auswahl!$P$15),0),MATCH(G$9,INDIRECT(Auswahl!$Q$15),0)),"")</f>
        <v/>
      </c>
      <c r="H54" s="195" t="str">
        <f ca="1">IFERROR(INDEX(INDIRECT(Auswahl!$O$15),MATCH($A54,INDIRECT(Auswahl!$P$15),0),MATCH(H$9,INDIRECT(Auswahl!$Q$15),0)),"")</f>
        <v/>
      </c>
      <c r="I54" s="195" t="str">
        <f ca="1">IFERROR(INDEX(INDIRECT(Auswahl!$O$15),MATCH($A54,INDIRECT(Auswahl!$P$15),0),MATCH(I$9,INDIRECT(Auswahl!$Q$15),0)),"")</f>
        <v/>
      </c>
    </row>
    <row r="55" spans="1:9" ht="11.65" hidden="1" customHeight="1" x14ac:dyDescent="0.2">
      <c r="A55" s="180" t="str">
        <f ca="1">IFERROR(INDEX(INDIRECT(Auswahl!$Q$12),ROW()-17,COLUMN()),"")</f>
        <v/>
      </c>
      <c r="B55" s="180" t="str">
        <f ca="1">IFERROR(INDEX(INDIRECT(Auswahl!$Q$12),ROW()-17,COLUMN()),"")</f>
        <v/>
      </c>
      <c r="C55" s="177" t="str">
        <f ca="1">IFERROR(INDEX(INDIRECT(Auswahl!$O$15),MATCH($A55,INDIRECT(Auswahl!$P$15),0),MATCH(C$9,INDIRECT(Auswahl!$Q$15),0)),"")</f>
        <v/>
      </c>
      <c r="D55" s="182" t="str">
        <f ca="1">IFERROR(INDEX(INDIRECT(Auswahl!$O$15),MATCH($A55,INDIRECT(Auswahl!$P$15),0),MATCH(D$9,INDIRECT(Auswahl!$Q$15),0)),"")</f>
        <v/>
      </c>
      <c r="E55" s="178" t="str">
        <f ca="1">IFERROR(INDEX(INDIRECT(Auswahl!$O$15),MATCH($A55,INDIRECT(Auswahl!$P$15),0),MATCH(E$9,INDIRECT(Auswahl!$Q$15),0)),"")</f>
        <v/>
      </c>
      <c r="F55" s="179" t="str">
        <f ca="1">IFERROR(INDEX(INDIRECT(Auswahl!$O$15),MATCH($A55,INDIRECT(Auswahl!$P$15),0),MATCH(F$9,INDIRECT(Auswahl!$Q$15),0)),"")</f>
        <v/>
      </c>
      <c r="G55" s="195" t="str">
        <f ca="1">IFERROR(INDEX(INDIRECT(Auswahl!$O$15),MATCH($A55,INDIRECT(Auswahl!$P$15),0),MATCH(G$9,INDIRECT(Auswahl!$Q$15),0)),"")</f>
        <v/>
      </c>
      <c r="H55" s="195" t="str">
        <f ca="1">IFERROR(INDEX(INDIRECT(Auswahl!$O$15),MATCH($A55,INDIRECT(Auswahl!$P$15),0),MATCH(H$9,INDIRECT(Auswahl!$Q$15),0)),"")</f>
        <v/>
      </c>
      <c r="I55" s="195" t="str">
        <f ca="1">IFERROR(INDEX(INDIRECT(Auswahl!$O$15),MATCH($A55,INDIRECT(Auswahl!$P$15),0),MATCH(I$9,INDIRECT(Auswahl!$Q$15),0)),"")</f>
        <v/>
      </c>
    </row>
    <row r="56" spans="1:9" ht="11.65" hidden="1" customHeight="1" x14ac:dyDescent="0.2">
      <c r="A56" s="180" t="str">
        <f ca="1">IFERROR(INDEX(INDIRECT(Auswahl!$Q$12),ROW()-17,COLUMN()),"")</f>
        <v/>
      </c>
      <c r="B56" s="180" t="str">
        <f ca="1">IFERROR(INDEX(INDIRECT(Auswahl!$Q$12),ROW()-17,COLUMN()),"")</f>
        <v/>
      </c>
      <c r="C56" s="177" t="str">
        <f ca="1">IFERROR(INDEX(INDIRECT(Auswahl!$O$15),MATCH($A56,INDIRECT(Auswahl!$P$15),0),MATCH(C$9,INDIRECT(Auswahl!$Q$15),0)),"")</f>
        <v/>
      </c>
      <c r="D56" s="182" t="str">
        <f ca="1">IFERROR(INDEX(INDIRECT(Auswahl!$O$15),MATCH($A56,INDIRECT(Auswahl!$P$15),0),MATCH(D$9,INDIRECT(Auswahl!$Q$15),0)),"")</f>
        <v/>
      </c>
      <c r="E56" s="178" t="str">
        <f ca="1">IFERROR(INDEX(INDIRECT(Auswahl!$O$15),MATCH($A56,INDIRECT(Auswahl!$P$15),0),MATCH(E$9,INDIRECT(Auswahl!$Q$15),0)),"")</f>
        <v/>
      </c>
      <c r="F56" s="179" t="str">
        <f ca="1">IFERROR(INDEX(INDIRECT(Auswahl!$O$15),MATCH($A56,INDIRECT(Auswahl!$P$15),0),MATCH(F$9,INDIRECT(Auswahl!$Q$15),0)),"")</f>
        <v/>
      </c>
      <c r="G56" s="195" t="str">
        <f ca="1">IFERROR(INDEX(INDIRECT(Auswahl!$O$15),MATCH($A56,INDIRECT(Auswahl!$P$15),0),MATCH(G$9,INDIRECT(Auswahl!$Q$15),0)),"")</f>
        <v/>
      </c>
      <c r="H56" s="195" t="str">
        <f ca="1">IFERROR(INDEX(INDIRECT(Auswahl!$O$15),MATCH($A56,INDIRECT(Auswahl!$P$15),0),MATCH(H$9,INDIRECT(Auswahl!$Q$15),0)),"")</f>
        <v/>
      </c>
      <c r="I56" s="195" t="str">
        <f ca="1">IFERROR(INDEX(INDIRECT(Auswahl!$O$15),MATCH($A56,INDIRECT(Auswahl!$P$15),0),MATCH(I$9,INDIRECT(Auswahl!$Q$15),0)),"")</f>
        <v/>
      </c>
    </row>
    <row r="57" spans="1:9" ht="11.65" hidden="1" customHeight="1" x14ac:dyDescent="0.2">
      <c r="A57" s="180" t="str">
        <f ca="1">IFERROR(INDEX(INDIRECT(Auswahl!$Q$12),ROW()-17,COLUMN()),"")</f>
        <v/>
      </c>
      <c r="B57" s="180" t="str">
        <f ca="1">IFERROR(INDEX(INDIRECT(Auswahl!$Q$12),ROW()-17,COLUMN()),"")</f>
        <v/>
      </c>
      <c r="C57" s="177" t="str">
        <f ca="1">IFERROR(INDEX(INDIRECT(Auswahl!$O$15),MATCH($A57,INDIRECT(Auswahl!$P$15),0),MATCH(C$9,INDIRECT(Auswahl!$Q$15),0)),"")</f>
        <v/>
      </c>
      <c r="D57" s="182" t="str">
        <f ca="1">IFERROR(INDEX(INDIRECT(Auswahl!$O$15),MATCH($A57,INDIRECT(Auswahl!$P$15),0),MATCH(D$9,INDIRECT(Auswahl!$Q$15),0)),"")</f>
        <v/>
      </c>
      <c r="E57" s="178" t="str">
        <f ca="1">IFERROR(INDEX(INDIRECT(Auswahl!$O$15),MATCH($A57,INDIRECT(Auswahl!$P$15),0),MATCH(E$9,INDIRECT(Auswahl!$Q$15),0)),"")</f>
        <v/>
      </c>
      <c r="F57" s="179" t="str">
        <f ca="1">IFERROR(INDEX(INDIRECT(Auswahl!$O$15),MATCH($A57,INDIRECT(Auswahl!$P$15),0),MATCH(F$9,INDIRECT(Auswahl!$Q$15),0)),"")</f>
        <v/>
      </c>
      <c r="G57" s="195" t="str">
        <f ca="1">IFERROR(INDEX(INDIRECT(Auswahl!$O$15),MATCH($A57,INDIRECT(Auswahl!$P$15),0),MATCH(G$9,INDIRECT(Auswahl!$Q$15),0)),"")</f>
        <v/>
      </c>
      <c r="H57" s="195" t="str">
        <f ca="1">IFERROR(INDEX(INDIRECT(Auswahl!$O$15),MATCH($A57,INDIRECT(Auswahl!$P$15),0),MATCH(H$9,INDIRECT(Auswahl!$Q$15),0)),"")</f>
        <v/>
      </c>
      <c r="I57" s="195" t="str">
        <f ca="1">IFERROR(INDEX(INDIRECT(Auswahl!$O$15),MATCH($A57,INDIRECT(Auswahl!$P$15),0),MATCH(I$9,INDIRECT(Auswahl!$Q$15),0)),"")</f>
        <v/>
      </c>
    </row>
    <row r="58" spans="1:9" ht="11.65" hidden="1" customHeight="1" x14ac:dyDescent="0.2">
      <c r="A58" s="180" t="str">
        <f ca="1">IFERROR(INDEX(INDIRECT(Auswahl!$Q$12),ROW()-17,COLUMN()),"")</f>
        <v/>
      </c>
      <c r="B58" s="180" t="str">
        <f ca="1">IFERROR(INDEX(INDIRECT(Auswahl!$Q$12),ROW()-17,COLUMN()),"")</f>
        <v/>
      </c>
      <c r="C58" s="177" t="str">
        <f ca="1">IFERROR(INDEX(INDIRECT(Auswahl!$O$15),MATCH($A58,INDIRECT(Auswahl!$P$15),0),MATCH(C$9,INDIRECT(Auswahl!$Q$15),0)),"")</f>
        <v/>
      </c>
      <c r="D58" s="182" t="str">
        <f ca="1">IFERROR(INDEX(INDIRECT(Auswahl!$O$15),MATCH($A58,INDIRECT(Auswahl!$P$15),0),MATCH(D$9,INDIRECT(Auswahl!$Q$15),0)),"")</f>
        <v/>
      </c>
      <c r="E58" s="178" t="str">
        <f ca="1">IFERROR(INDEX(INDIRECT(Auswahl!$O$15),MATCH($A58,INDIRECT(Auswahl!$P$15),0),MATCH(E$9,INDIRECT(Auswahl!$Q$15),0)),"")</f>
        <v/>
      </c>
      <c r="F58" s="179" t="str">
        <f ca="1">IFERROR(INDEX(INDIRECT(Auswahl!$O$15),MATCH($A58,INDIRECT(Auswahl!$P$15),0),MATCH(F$9,INDIRECT(Auswahl!$Q$15),0)),"")</f>
        <v/>
      </c>
      <c r="G58" s="195" t="str">
        <f ca="1">IFERROR(INDEX(INDIRECT(Auswahl!$O$15),MATCH($A58,INDIRECT(Auswahl!$P$15),0),MATCH(G$9,INDIRECT(Auswahl!$Q$15),0)),"")</f>
        <v/>
      </c>
      <c r="H58" s="195" t="str">
        <f ca="1">IFERROR(INDEX(INDIRECT(Auswahl!$O$15),MATCH($A58,INDIRECT(Auswahl!$P$15),0),MATCH(H$9,INDIRECT(Auswahl!$Q$15),0)),"")</f>
        <v/>
      </c>
      <c r="I58" s="195" t="str">
        <f ca="1">IFERROR(INDEX(INDIRECT(Auswahl!$O$15),MATCH($A58,INDIRECT(Auswahl!$P$15),0),MATCH(I$9,INDIRECT(Auswahl!$Q$15),0)),"")</f>
        <v/>
      </c>
    </row>
    <row r="59" spans="1:9" ht="11.65" hidden="1" customHeight="1" x14ac:dyDescent="0.2">
      <c r="A59" s="180" t="str">
        <f ca="1">IFERROR(INDEX(INDIRECT(Auswahl!$Q$12),ROW()-17,COLUMN()),"")</f>
        <v/>
      </c>
      <c r="B59" s="180" t="str">
        <f ca="1">IFERROR(INDEX(INDIRECT(Auswahl!$Q$12),ROW()-17,COLUMN()),"")</f>
        <v/>
      </c>
      <c r="C59" s="177" t="str">
        <f ca="1">IFERROR(INDEX(INDIRECT(Auswahl!$O$15),MATCH($A59,INDIRECT(Auswahl!$P$15),0),MATCH(C$9,INDIRECT(Auswahl!$Q$15),0)),"")</f>
        <v/>
      </c>
      <c r="D59" s="182" t="str">
        <f ca="1">IFERROR(INDEX(INDIRECT(Auswahl!$O$15),MATCH($A59,INDIRECT(Auswahl!$P$15),0),MATCH(D$9,INDIRECT(Auswahl!$Q$15),0)),"")</f>
        <v/>
      </c>
      <c r="E59" s="178" t="str">
        <f ca="1">IFERROR(INDEX(INDIRECT(Auswahl!$O$15),MATCH($A59,INDIRECT(Auswahl!$P$15),0),MATCH(E$9,INDIRECT(Auswahl!$Q$15),0)),"")</f>
        <v/>
      </c>
      <c r="F59" s="179" t="str">
        <f ca="1">IFERROR(INDEX(INDIRECT(Auswahl!$O$15),MATCH($A59,INDIRECT(Auswahl!$P$15),0),MATCH(F$9,INDIRECT(Auswahl!$Q$15),0)),"")</f>
        <v/>
      </c>
      <c r="G59" s="195" t="str">
        <f ca="1">IFERROR(INDEX(INDIRECT(Auswahl!$O$15),MATCH($A59,INDIRECT(Auswahl!$P$15),0),MATCH(G$9,INDIRECT(Auswahl!$Q$15),0)),"")</f>
        <v/>
      </c>
      <c r="H59" s="195" t="str">
        <f ca="1">IFERROR(INDEX(INDIRECT(Auswahl!$O$15),MATCH($A59,INDIRECT(Auswahl!$P$15),0),MATCH(H$9,INDIRECT(Auswahl!$Q$15),0)),"")</f>
        <v/>
      </c>
      <c r="I59" s="195" t="str">
        <f ca="1">IFERROR(INDEX(INDIRECT(Auswahl!$O$15),MATCH($A59,INDIRECT(Auswahl!$P$15),0),MATCH(I$9,INDIRECT(Auswahl!$Q$15),0)),"")</f>
        <v/>
      </c>
    </row>
    <row r="60" spans="1:9" ht="11.65" hidden="1" customHeight="1" x14ac:dyDescent="0.2">
      <c r="A60" s="180" t="str">
        <f ca="1">IFERROR(INDEX(INDIRECT(Auswahl!$Q$12),ROW()-17,COLUMN()),"")</f>
        <v/>
      </c>
      <c r="B60" s="180" t="str">
        <f ca="1">IFERROR(INDEX(INDIRECT(Auswahl!$Q$12),ROW()-17,COLUMN()),"")</f>
        <v/>
      </c>
      <c r="C60" s="177" t="str">
        <f ca="1">IFERROR(INDEX(INDIRECT(Auswahl!$O$15),MATCH($A60,INDIRECT(Auswahl!$P$15),0),MATCH(C$9,INDIRECT(Auswahl!$Q$15),0)),"")</f>
        <v/>
      </c>
      <c r="D60" s="182" t="str">
        <f ca="1">IFERROR(INDEX(INDIRECT(Auswahl!$O$15),MATCH($A60,INDIRECT(Auswahl!$P$15),0),MATCH(D$9,INDIRECT(Auswahl!$Q$15),0)),"")</f>
        <v/>
      </c>
      <c r="E60" s="178" t="str">
        <f ca="1">IFERROR(INDEX(INDIRECT(Auswahl!$O$15),MATCH($A60,INDIRECT(Auswahl!$P$15),0),MATCH(E$9,INDIRECT(Auswahl!$Q$15),0)),"")</f>
        <v/>
      </c>
      <c r="F60" s="179" t="str">
        <f ca="1">IFERROR(INDEX(INDIRECT(Auswahl!$O$15),MATCH($A60,INDIRECT(Auswahl!$P$15),0),MATCH(F$9,INDIRECT(Auswahl!$Q$15),0)),"")</f>
        <v/>
      </c>
      <c r="G60" s="195" t="str">
        <f ca="1">IFERROR(INDEX(INDIRECT(Auswahl!$O$15),MATCH($A60,INDIRECT(Auswahl!$P$15),0),MATCH(G$9,INDIRECT(Auswahl!$Q$15),0)),"")</f>
        <v/>
      </c>
      <c r="H60" s="195" t="str">
        <f ca="1">IFERROR(INDEX(INDIRECT(Auswahl!$O$15),MATCH($A60,INDIRECT(Auswahl!$P$15),0),MATCH(H$9,INDIRECT(Auswahl!$Q$15),0)),"")</f>
        <v/>
      </c>
      <c r="I60" s="195" t="str">
        <f ca="1">IFERROR(INDEX(INDIRECT(Auswahl!$O$15),MATCH($A60,INDIRECT(Auswahl!$P$15),0),MATCH(I$9,INDIRECT(Auswahl!$Q$15),0)),"")</f>
        <v/>
      </c>
    </row>
    <row r="61" spans="1:9" ht="11.65" hidden="1" customHeight="1" x14ac:dyDescent="0.2">
      <c r="A61" s="180" t="str">
        <f ca="1">IFERROR(INDEX(INDIRECT(Auswahl!$Q$12),ROW()-17,COLUMN()),"")</f>
        <v/>
      </c>
      <c r="B61" s="180" t="str">
        <f ca="1">IFERROR(INDEX(INDIRECT(Auswahl!$Q$12),ROW()-17,COLUMN()),"")</f>
        <v/>
      </c>
      <c r="C61" s="177" t="str">
        <f ca="1">IFERROR(INDEX(INDIRECT(Auswahl!$O$15),MATCH($A61,INDIRECT(Auswahl!$P$15),0),MATCH(C$9,INDIRECT(Auswahl!$Q$15),0)),"")</f>
        <v/>
      </c>
      <c r="D61" s="182" t="str">
        <f ca="1">IFERROR(INDEX(INDIRECT(Auswahl!$O$15),MATCH($A61,INDIRECT(Auswahl!$P$15),0),MATCH(D$9,INDIRECT(Auswahl!$Q$15),0)),"")</f>
        <v/>
      </c>
      <c r="E61" s="178" t="str">
        <f ca="1">IFERROR(INDEX(INDIRECT(Auswahl!$O$15),MATCH($A61,INDIRECT(Auswahl!$P$15),0),MATCH(E$9,INDIRECT(Auswahl!$Q$15),0)),"")</f>
        <v/>
      </c>
      <c r="F61" s="179" t="str">
        <f ca="1">IFERROR(INDEX(INDIRECT(Auswahl!$O$15),MATCH($A61,INDIRECT(Auswahl!$P$15),0),MATCH(F$9,INDIRECT(Auswahl!$Q$15),0)),"")</f>
        <v/>
      </c>
      <c r="G61" s="195" t="str">
        <f ca="1">IFERROR(INDEX(INDIRECT(Auswahl!$O$15),MATCH($A61,INDIRECT(Auswahl!$P$15),0),MATCH(G$9,INDIRECT(Auswahl!$Q$15),0)),"")</f>
        <v/>
      </c>
      <c r="H61" s="195" t="str">
        <f ca="1">IFERROR(INDEX(INDIRECT(Auswahl!$O$15),MATCH($A61,INDIRECT(Auswahl!$P$15),0),MATCH(H$9,INDIRECT(Auswahl!$Q$15),0)),"")</f>
        <v/>
      </c>
      <c r="I61" s="195" t="str">
        <f ca="1">IFERROR(INDEX(INDIRECT(Auswahl!$O$15),MATCH($A61,INDIRECT(Auswahl!$P$15),0),MATCH(I$9,INDIRECT(Auswahl!$Q$15),0)),"")</f>
        <v/>
      </c>
    </row>
    <row r="62" spans="1:9" ht="11.65" hidden="1" customHeight="1" x14ac:dyDescent="0.2">
      <c r="A62" s="180" t="str">
        <f ca="1">IFERROR(INDEX(INDIRECT(Auswahl!$Q$12),ROW()-17,COLUMN()),"")</f>
        <v/>
      </c>
      <c r="B62" s="180" t="str">
        <f ca="1">IFERROR(INDEX(INDIRECT(Auswahl!$Q$12),ROW()-17,COLUMN()),"")</f>
        <v/>
      </c>
      <c r="C62" s="177" t="str">
        <f ca="1">IFERROR(INDEX(INDIRECT(Auswahl!$O$15),MATCH($A62,INDIRECT(Auswahl!$P$15),0),MATCH(C$9,INDIRECT(Auswahl!$Q$15),0)),"")</f>
        <v/>
      </c>
      <c r="D62" s="182" t="str">
        <f ca="1">IFERROR(INDEX(INDIRECT(Auswahl!$O$15),MATCH($A62,INDIRECT(Auswahl!$P$15),0),MATCH(D$9,INDIRECT(Auswahl!$Q$15),0)),"")</f>
        <v/>
      </c>
      <c r="E62" s="178" t="str">
        <f ca="1">IFERROR(INDEX(INDIRECT(Auswahl!$O$15),MATCH($A62,INDIRECT(Auswahl!$P$15),0),MATCH(E$9,INDIRECT(Auswahl!$Q$15),0)),"")</f>
        <v/>
      </c>
      <c r="F62" s="179" t="str">
        <f ca="1">IFERROR(INDEX(INDIRECT(Auswahl!$O$15),MATCH($A62,INDIRECT(Auswahl!$P$15),0),MATCH(F$9,INDIRECT(Auswahl!$Q$15),0)),"")</f>
        <v/>
      </c>
      <c r="G62" s="195" t="str">
        <f ca="1">IFERROR(INDEX(INDIRECT(Auswahl!$O$15),MATCH($A62,INDIRECT(Auswahl!$P$15),0),MATCH(G$9,INDIRECT(Auswahl!$Q$15),0)),"")</f>
        <v/>
      </c>
      <c r="H62" s="195" t="str">
        <f ca="1">IFERROR(INDEX(INDIRECT(Auswahl!$O$15),MATCH($A62,INDIRECT(Auswahl!$P$15),0),MATCH(H$9,INDIRECT(Auswahl!$Q$15),0)),"")</f>
        <v/>
      </c>
      <c r="I62" s="195" t="str">
        <f ca="1">IFERROR(INDEX(INDIRECT(Auswahl!$O$15),MATCH($A62,INDIRECT(Auswahl!$P$15),0),MATCH(I$9,INDIRECT(Auswahl!$Q$15),0)),"")</f>
        <v/>
      </c>
    </row>
    <row r="63" spans="1:9" ht="11.65" hidden="1" customHeight="1" x14ac:dyDescent="0.2">
      <c r="A63" s="180" t="str">
        <f ca="1">IFERROR(INDEX(INDIRECT(Auswahl!$Q$12),ROW()-17,COLUMN()),"")</f>
        <v/>
      </c>
      <c r="B63" s="180" t="str">
        <f ca="1">IFERROR(INDEX(INDIRECT(Auswahl!$Q$12),ROW()-17,COLUMN()),"")</f>
        <v/>
      </c>
      <c r="C63" s="177" t="str">
        <f ca="1">IFERROR(INDEX(INDIRECT(Auswahl!$O$15),MATCH($A63,INDIRECT(Auswahl!$P$15),0),MATCH(C$9,INDIRECT(Auswahl!$Q$15),0)),"")</f>
        <v/>
      </c>
      <c r="D63" s="182" t="str">
        <f ca="1">IFERROR(INDEX(INDIRECT(Auswahl!$O$15),MATCH($A63,INDIRECT(Auswahl!$P$15),0),MATCH(D$9,INDIRECT(Auswahl!$Q$15),0)),"")</f>
        <v/>
      </c>
      <c r="E63" s="178" t="str">
        <f ca="1">IFERROR(INDEX(INDIRECT(Auswahl!$O$15),MATCH($A63,INDIRECT(Auswahl!$P$15),0),MATCH(E$9,INDIRECT(Auswahl!$Q$15),0)),"")</f>
        <v/>
      </c>
      <c r="F63" s="179" t="str">
        <f ca="1">IFERROR(INDEX(INDIRECT(Auswahl!$O$15),MATCH($A63,INDIRECT(Auswahl!$P$15),0),MATCH(F$9,INDIRECT(Auswahl!$Q$15),0)),"")</f>
        <v/>
      </c>
      <c r="G63" s="195" t="str">
        <f ca="1">IFERROR(INDEX(INDIRECT(Auswahl!$O$15),MATCH($A63,INDIRECT(Auswahl!$P$15),0),MATCH(G$9,INDIRECT(Auswahl!$Q$15),0)),"")</f>
        <v/>
      </c>
      <c r="H63" s="195" t="str">
        <f ca="1">IFERROR(INDEX(INDIRECT(Auswahl!$O$15),MATCH($A63,INDIRECT(Auswahl!$P$15),0),MATCH(H$9,INDIRECT(Auswahl!$Q$15),0)),"")</f>
        <v/>
      </c>
      <c r="I63" s="195" t="str">
        <f ca="1">IFERROR(INDEX(INDIRECT(Auswahl!$O$15),MATCH($A63,INDIRECT(Auswahl!$P$15),0),MATCH(I$9,INDIRECT(Auswahl!$Q$15),0)),"")</f>
        <v/>
      </c>
    </row>
    <row r="64" spans="1:9" ht="11.65" hidden="1" customHeight="1" x14ac:dyDescent="0.2">
      <c r="A64" s="180" t="str">
        <f ca="1">IFERROR(INDEX(INDIRECT(Auswahl!$Q$12),ROW()-17,COLUMN()),"")</f>
        <v/>
      </c>
      <c r="B64" s="180" t="str">
        <f ca="1">IFERROR(INDEX(INDIRECT(Auswahl!$Q$12),ROW()-17,COLUMN()),"")</f>
        <v/>
      </c>
      <c r="C64" s="177" t="str">
        <f ca="1">IFERROR(INDEX(INDIRECT(Auswahl!$O$15),MATCH($A64,INDIRECT(Auswahl!$P$15),0),MATCH(C$9,INDIRECT(Auswahl!$Q$15),0)),"")</f>
        <v/>
      </c>
      <c r="D64" s="182" t="str">
        <f ca="1">IFERROR(INDEX(INDIRECT(Auswahl!$O$15),MATCH($A64,INDIRECT(Auswahl!$P$15),0),MATCH(D$9,INDIRECT(Auswahl!$Q$15),0)),"")</f>
        <v/>
      </c>
      <c r="E64" s="178" t="str">
        <f ca="1">IFERROR(INDEX(INDIRECT(Auswahl!$O$15),MATCH($A64,INDIRECT(Auswahl!$P$15),0),MATCH(E$9,INDIRECT(Auswahl!$Q$15),0)),"")</f>
        <v/>
      </c>
      <c r="F64" s="179" t="str">
        <f ca="1">IFERROR(INDEX(INDIRECT(Auswahl!$O$15),MATCH($A64,INDIRECT(Auswahl!$P$15),0),MATCH(F$9,INDIRECT(Auswahl!$Q$15),0)),"")</f>
        <v/>
      </c>
      <c r="G64" s="195" t="str">
        <f ca="1">IFERROR(INDEX(INDIRECT(Auswahl!$O$15),MATCH($A64,INDIRECT(Auswahl!$P$15),0),MATCH(G$9,INDIRECT(Auswahl!$Q$15),0)),"")</f>
        <v/>
      </c>
      <c r="H64" s="195" t="str">
        <f ca="1">IFERROR(INDEX(INDIRECT(Auswahl!$O$15),MATCH($A64,INDIRECT(Auswahl!$P$15),0),MATCH(H$9,INDIRECT(Auswahl!$Q$15),0)),"")</f>
        <v/>
      </c>
      <c r="I64" s="195" t="str">
        <f ca="1">IFERROR(INDEX(INDIRECT(Auswahl!$O$15),MATCH($A64,INDIRECT(Auswahl!$P$15),0),MATCH(I$9,INDIRECT(Auswahl!$Q$15),0)),"")</f>
        <v/>
      </c>
    </row>
    <row r="65" spans="1:9" ht="11.65" hidden="1" customHeight="1" x14ac:dyDescent="0.2">
      <c r="A65" s="180" t="str">
        <f ca="1">IFERROR(INDEX(INDIRECT(Auswahl!$Q$12),ROW()-17,COLUMN()),"")</f>
        <v/>
      </c>
      <c r="B65" s="180" t="str">
        <f ca="1">IFERROR(INDEX(INDIRECT(Auswahl!$Q$12),ROW()-17,COLUMN()),"")</f>
        <v/>
      </c>
      <c r="C65" s="177" t="str">
        <f ca="1">IFERROR(INDEX(INDIRECT(Auswahl!$O$15),MATCH($A65,INDIRECT(Auswahl!$P$15),0),MATCH(C$9,INDIRECT(Auswahl!$Q$15),0)),"")</f>
        <v/>
      </c>
      <c r="D65" s="182" t="str">
        <f ca="1">IFERROR(INDEX(INDIRECT(Auswahl!$O$15),MATCH($A65,INDIRECT(Auswahl!$P$15),0),MATCH(D$9,INDIRECT(Auswahl!$Q$15),0)),"")</f>
        <v/>
      </c>
      <c r="E65" s="178" t="str">
        <f ca="1">IFERROR(INDEX(INDIRECT(Auswahl!$O$15),MATCH($A65,INDIRECT(Auswahl!$P$15),0),MATCH(E$9,INDIRECT(Auswahl!$Q$15),0)),"")</f>
        <v/>
      </c>
      <c r="F65" s="179" t="str">
        <f ca="1">IFERROR(INDEX(INDIRECT(Auswahl!$O$15),MATCH($A65,INDIRECT(Auswahl!$P$15),0),MATCH(F$9,INDIRECT(Auswahl!$Q$15),0)),"")</f>
        <v/>
      </c>
      <c r="G65" s="195" t="str">
        <f ca="1">IFERROR(INDEX(INDIRECT(Auswahl!$O$15),MATCH($A65,INDIRECT(Auswahl!$P$15),0),MATCH(G$9,INDIRECT(Auswahl!$Q$15),0)),"")</f>
        <v/>
      </c>
      <c r="H65" s="195" t="str">
        <f ca="1">IFERROR(INDEX(INDIRECT(Auswahl!$O$15),MATCH($A65,INDIRECT(Auswahl!$P$15),0),MATCH(H$9,INDIRECT(Auswahl!$Q$15),0)),"")</f>
        <v/>
      </c>
      <c r="I65" s="195" t="str">
        <f ca="1">IFERROR(INDEX(INDIRECT(Auswahl!$O$15),MATCH($A65,INDIRECT(Auswahl!$P$15),0),MATCH(I$9,INDIRECT(Auswahl!$Q$15),0)),"")</f>
        <v/>
      </c>
    </row>
    <row r="66" spans="1:9" ht="11.65" hidden="1" customHeight="1" x14ac:dyDescent="0.2">
      <c r="A66" s="180" t="str">
        <f ca="1">IFERROR(INDEX(INDIRECT(Auswahl!$Q$12),ROW()-17,COLUMN()),"")</f>
        <v/>
      </c>
      <c r="B66" s="180" t="str">
        <f ca="1">IFERROR(INDEX(INDIRECT(Auswahl!$Q$12),ROW()-17,COLUMN()),"")</f>
        <v/>
      </c>
      <c r="C66" s="177" t="str">
        <f ca="1">IFERROR(INDEX(INDIRECT(Auswahl!$O$15),MATCH($A66,INDIRECT(Auswahl!$P$15),0),MATCH(C$9,INDIRECT(Auswahl!$Q$15),0)),"")</f>
        <v/>
      </c>
      <c r="D66" s="182" t="str">
        <f ca="1">IFERROR(INDEX(INDIRECT(Auswahl!$O$15),MATCH($A66,INDIRECT(Auswahl!$P$15),0),MATCH(D$9,INDIRECT(Auswahl!$Q$15),0)),"")</f>
        <v/>
      </c>
      <c r="E66" s="178" t="str">
        <f ca="1">IFERROR(INDEX(INDIRECT(Auswahl!$O$15),MATCH($A66,INDIRECT(Auswahl!$P$15),0),MATCH(E$9,INDIRECT(Auswahl!$Q$15),0)),"")</f>
        <v/>
      </c>
      <c r="F66" s="179" t="str">
        <f ca="1">IFERROR(INDEX(INDIRECT(Auswahl!$O$15),MATCH($A66,INDIRECT(Auswahl!$P$15),0),MATCH(F$9,INDIRECT(Auswahl!$Q$15),0)),"")</f>
        <v/>
      </c>
      <c r="G66" s="195" t="str">
        <f ca="1">IFERROR(INDEX(INDIRECT(Auswahl!$O$15),MATCH($A66,INDIRECT(Auswahl!$P$15),0),MATCH(G$9,INDIRECT(Auswahl!$Q$15),0)),"")</f>
        <v/>
      </c>
      <c r="H66" s="195" t="str">
        <f ca="1">IFERROR(INDEX(INDIRECT(Auswahl!$O$15),MATCH($A66,INDIRECT(Auswahl!$P$15),0),MATCH(H$9,INDIRECT(Auswahl!$Q$15),0)),"")</f>
        <v/>
      </c>
      <c r="I66" s="195" t="str">
        <f ca="1">IFERROR(INDEX(INDIRECT(Auswahl!$O$15),MATCH($A66,INDIRECT(Auswahl!$P$15),0),MATCH(I$9,INDIRECT(Auswahl!$Q$15),0)),"")</f>
        <v/>
      </c>
    </row>
    <row r="67" spans="1:9" ht="11.65" hidden="1" customHeight="1" x14ac:dyDescent="0.2">
      <c r="A67" s="180" t="str">
        <f ca="1">IFERROR(INDEX(INDIRECT(Auswahl!$Q$12),ROW()-17,COLUMN()),"")</f>
        <v/>
      </c>
      <c r="B67" s="180" t="str">
        <f ca="1">IFERROR(INDEX(INDIRECT(Auswahl!$Q$12),ROW()-17,COLUMN()),"")</f>
        <v/>
      </c>
      <c r="C67" s="177" t="str">
        <f ca="1">IFERROR(INDEX(INDIRECT(Auswahl!$O$15),MATCH($A67,INDIRECT(Auswahl!$P$15),0),MATCH(C$9,INDIRECT(Auswahl!$Q$15),0)),"")</f>
        <v/>
      </c>
      <c r="D67" s="182" t="str">
        <f ca="1">IFERROR(INDEX(INDIRECT(Auswahl!$O$15),MATCH($A67,INDIRECT(Auswahl!$P$15),0),MATCH(D$9,INDIRECT(Auswahl!$Q$15),0)),"")</f>
        <v/>
      </c>
      <c r="E67" s="178" t="str">
        <f ca="1">IFERROR(INDEX(INDIRECT(Auswahl!$O$15),MATCH($A67,INDIRECT(Auswahl!$P$15),0),MATCH(E$9,INDIRECT(Auswahl!$Q$15),0)),"")</f>
        <v/>
      </c>
      <c r="F67" s="179" t="str">
        <f ca="1">IFERROR(INDEX(INDIRECT(Auswahl!$O$15),MATCH($A67,INDIRECT(Auswahl!$P$15),0),MATCH(F$9,INDIRECT(Auswahl!$Q$15),0)),"")</f>
        <v/>
      </c>
      <c r="G67" s="195" t="str">
        <f ca="1">IFERROR(INDEX(INDIRECT(Auswahl!$O$15),MATCH($A67,INDIRECT(Auswahl!$P$15),0),MATCH(G$9,INDIRECT(Auswahl!$Q$15),0)),"")</f>
        <v/>
      </c>
      <c r="H67" s="195" t="str">
        <f ca="1">IFERROR(INDEX(INDIRECT(Auswahl!$O$15),MATCH($A67,INDIRECT(Auswahl!$P$15),0),MATCH(H$9,INDIRECT(Auswahl!$Q$15),0)),"")</f>
        <v/>
      </c>
      <c r="I67" s="195" t="str">
        <f ca="1">IFERROR(INDEX(INDIRECT(Auswahl!$O$15),MATCH($A67,INDIRECT(Auswahl!$P$15),0),MATCH(I$9,INDIRECT(Auswahl!$Q$15),0)),"")</f>
        <v/>
      </c>
    </row>
    <row r="68" spans="1:9" ht="11.65" hidden="1" customHeight="1" x14ac:dyDescent="0.2">
      <c r="A68" s="180" t="str">
        <f ca="1">IFERROR(INDEX(INDIRECT(Auswahl!$Q$12),ROW()-17,COLUMN()),"")</f>
        <v/>
      </c>
      <c r="B68" s="180" t="str">
        <f ca="1">IFERROR(INDEX(INDIRECT(Auswahl!$Q$12),ROW()-17,COLUMN()),"")</f>
        <v/>
      </c>
      <c r="C68" s="177" t="str">
        <f ca="1">IFERROR(INDEX(INDIRECT(Auswahl!$O$15),MATCH($A68,INDIRECT(Auswahl!$P$15),0),MATCH(C$9,INDIRECT(Auswahl!$Q$15),0)),"")</f>
        <v/>
      </c>
      <c r="D68" s="182" t="str">
        <f ca="1">IFERROR(INDEX(INDIRECT(Auswahl!$O$15),MATCH($A68,INDIRECT(Auswahl!$P$15),0),MATCH(D$9,INDIRECT(Auswahl!$Q$15),0)),"")</f>
        <v/>
      </c>
      <c r="E68" s="178" t="str">
        <f ca="1">IFERROR(INDEX(INDIRECT(Auswahl!$O$15),MATCH($A68,INDIRECT(Auswahl!$P$15),0),MATCH(E$9,INDIRECT(Auswahl!$Q$15),0)),"")</f>
        <v/>
      </c>
      <c r="F68" s="179" t="str">
        <f ca="1">IFERROR(INDEX(INDIRECT(Auswahl!$O$15),MATCH($A68,INDIRECT(Auswahl!$P$15),0),MATCH(F$9,INDIRECT(Auswahl!$Q$15),0)),"")</f>
        <v/>
      </c>
      <c r="G68" s="195" t="str">
        <f ca="1">IFERROR(INDEX(INDIRECT(Auswahl!$O$15),MATCH($A68,INDIRECT(Auswahl!$P$15),0),MATCH(G$9,INDIRECT(Auswahl!$Q$15),0)),"")</f>
        <v/>
      </c>
      <c r="H68" s="195" t="str">
        <f ca="1">IFERROR(INDEX(INDIRECT(Auswahl!$O$15),MATCH($A68,INDIRECT(Auswahl!$P$15),0),MATCH(H$9,INDIRECT(Auswahl!$Q$15),0)),"")</f>
        <v/>
      </c>
      <c r="I68" s="195" t="str">
        <f ca="1">IFERROR(INDEX(INDIRECT(Auswahl!$O$15),MATCH($A68,INDIRECT(Auswahl!$P$15),0),MATCH(I$9,INDIRECT(Auswahl!$Q$15),0)),"")</f>
        <v/>
      </c>
    </row>
    <row r="69" spans="1:9" ht="11.65" hidden="1" customHeight="1" x14ac:dyDescent="0.2">
      <c r="A69" s="180" t="str">
        <f ca="1">IFERROR(INDEX(INDIRECT(Auswahl!$Q$12),ROW()-17,COLUMN()),"")</f>
        <v/>
      </c>
      <c r="B69" s="180" t="str">
        <f ca="1">IFERROR(INDEX(INDIRECT(Auswahl!$Q$12),ROW()-17,COLUMN()),"")</f>
        <v/>
      </c>
      <c r="C69" s="177" t="str">
        <f ca="1">IFERROR(INDEX(INDIRECT(Auswahl!$O$15),MATCH($A69,INDIRECT(Auswahl!$P$15),0),MATCH(C$9,INDIRECT(Auswahl!$Q$15),0)),"")</f>
        <v/>
      </c>
      <c r="D69" s="182" t="str">
        <f ca="1">IFERROR(INDEX(INDIRECT(Auswahl!$O$15),MATCH($A69,INDIRECT(Auswahl!$P$15),0),MATCH(D$9,INDIRECT(Auswahl!$Q$15),0)),"")</f>
        <v/>
      </c>
      <c r="E69" s="178" t="str">
        <f ca="1">IFERROR(INDEX(INDIRECT(Auswahl!$O$15),MATCH($A69,INDIRECT(Auswahl!$P$15),0),MATCH(E$9,INDIRECT(Auswahl!$Q$15),0)),"")</f>
        <v/>
      </c>
      <c r="F69" s="179" t="str">
        <f ca="1">IFERROR(INDEX(INDIRECT(Auswahl!$O$15),MATCH($A69,INDIRECT(Auswahl!$P$15),0),MATCH(F$9,INDIRECT(Auswahl!$Q$15),0)),"")</f>
        <v/>
      </c>
      <c r="G69" s="195" t="str">
        <f ca="1">IFERROR(INDEX(INDIRECT(Auswahl!$O$15),MATCH($A69,INDIRECT(Auswahl!$P$15),0),MATCH(G$9,INDIRECT(Auswahl!$Q$15),0)),"")</f>
        <v/>
      </c>
      <c r="H69" s="195" t="str">
        <f ca="1">IFERROR(INDEX(INDIRECT(Auswahl!$O$15),MATCH($A69,INDIRECT(Auswahl!$P$15),0),MATCH(H$9,INDIRECT(Auswahl!$Q$15),0)),"")</f>
        <v/>
      </c>
      <c r="I69" s="195" t="str">
        <f ca="1">IFERROR(INDEX(INDIRECT(Auswahl!$O$15),MATCH($A69,INDIRECT(Auswahl!$P$15),0),MATCH(I$9,INDIRECT(Auswahl!$Q$15),0)),"")</f>
        <v/>
      </c>
    </row>
    <row r="70" spans="1:9" ht="11.65" hidden="1" customHeight="1" x14ac:dyDescent="0.2">
      <c r="A70" s="180" t="str">
        <f ca="1">IFERROR(INDEX(INDIRECT(Auswahl!$Q$12),ROW()-17,COLUMN()),"")</f>
        <v/>
      </c>
      <c r="B70" s="180" t="str">
        <f ca="1">IFERROR(INDEX(INDIRECT(Auswahl!$Q$12),ROW()-17,COLUMN()),"")</f>
        <v/>
      </c>
      <c r="C70" s="177" t="str">
        <f ca="1">IFERROR(INDEX(INDIRECT(Auswahl!$O$15),MATCH($A70,INDIRECT(Auswahl!$P$15),0),MATCH(C$9,INDIRECT(Auswahl!$Q$15),0)),"")</f>
        <v/>
      </c>
      <c r="D70" s="182" t="str">
        <f ca="1">IFERROR(INDEX(INDIRECT(Auswahl!$O$15),MATCH($A70,INDIRECT(Auswahl!$P$15),0),MATCH(D$9,INDIRECT(Auswahl!$Q$15),0)),"")</f>
        <v/>
      </c>
      <c r="E70" s="178" t="str">
        <f ca="1">IFERROR(INDEX(INDIRECT(Auswahl!$O$15),MATCH($A70,INDIRECT(Auswahl!$P$15),0),MATCH(E$9,INDIRECT(Auswahl!$Q$15),0)),"")</f>
        <v/>
      </c>
      <c r="F70" s="179" t="str">
        <f ca="1">IFERROR(INDEX(INDIRECT(Auswahl!$O$15),MATCH($A70,INDIRECT(Auswahl!$P$15),0),MATCH(F$9,INDIRECT(Auswahl!$Q$15),0)),"")</f>
        <v/>
      </c>
      <c r="G70" s="195" t="str">
        <f ca="1">IFERROR(INDEX(INDIRECT(Auswahl!$O$15),MATCH($A70,INDIRECT(Auswahl!$P$15),0),MATCH(G$9,INDIRECT(Auswahl!$Q$15),0)),"")</f>
        <v/>
      </c>
      <c r="H70" s="195" t="str">
        <f ca="1">IFERROR(INDEX(INDIRECT(Auswahl!$O$15),MATCH($A70,INDIRECT(Auswahl!$P$15),0),MATCH(H$9,INDIRECT(Auswahl!$Q$15),0)),"")</f>
        <v/>
      </c>
      <c r="I70" s="195" t="str">
        <f ca="1">IFERROR(INDEX(INDIRECT(Auswahl!$O$15),MATCH($A70,INDIRECT(Auswahl!$P$15),0),MATCH(I$9,INDIRECT(Auswahl!$Q$15),0)),"")</f>
        <v/>
      </c>
    </row>
    <row r="71" spans="1:9" ht="11.65" hidden="1" customHeight="1" x14ac:dyDescent="0.2">
      <c r="A71" s="180" t="str">
        <f ca="1">IFERROR(INDEX(INDIRECT(Auswahl!$Q$12),ROW()-17,COLUMN()),"")</f>
        <v/>
      </c>
      <c r="B71" s="180" t="str">
        <f ca="1">IFERROR(INDEX(INDIRECT(Auswahl!$Q$12),ROW()-17,COLUMN()),"")</f>
        <v/>
      </c>
      <c r="C71" s="177" t="str">
        <f ca="1">IFERROR(INDEX(INDIRECT(Auswahl!$O$15),MATCH($A71,INDIRECT(Auswahl!$P$15),0),MATCH(C$9,INDIRECT(Auswahl!$Q$15),0)),"")</f>
        <v/>
      </c>
      <c r="D71" s="182" t="str">
        <f ca="1">IFERROR(INDEX(INDIRECT(Auswahl!$O$15),MATCH($A71,INDIRECT(Auswahl!$P$15),0),MATCH(D$9,INDIRECT(Auswahl!$Q$15),0)),"")</f>
        <v/>
      </c>
      <c r="E71" s="178" t="str">
        <f ca="1">IFERROR(INDEX(INDIRECT(Auswahl!$O$15),MATCH($A71,INDIRECT(Auswahl!$P$15),0),MATCH(E$9,INDIRECT(Auswahl!$Q$15),0)),"")</f>
        <v/>
      </c>
      <c r="F71" s="179" t="str">
        <f ca="1">IFERROR(INDEX(INDIRECT(Auswahl!$O$15),MATCH($A71,INDIRECT(Auswahl!$P$15),0),MATCH(F$9,INDIRECT(Auswahl!$Q$15),0)),"")</f>
        <v/>
      </c>
      <c r="G71" s="195" t="str">
        <f ca="1">IFERROR(INDEX(INDIRECT(Auswahl!$O$15),MATCH($A71,INDIRECT(Auswahl!$P$15),0),MATCH(G$9,INDIRECT(Auswahl!$Q$15),0)),"")</f>
        <v/>
      </c>
      <c r="H71" s="195" t="str">
        <f ca="1">IFERROR(INDEX(INDIRECT(Auswahl!$O$15),MATCH($A71,INDIRECT(Auswahl!$P$15),0),MATCH(H$9,INDIRECT(Auswahl!$Q$15),0)),"")</f>
        <v/>
      </c>
      <c r="I71" s="195" t="str">
        <f ca="1">IFERROR(INDEX(INDIRECT(Auswahl!$O$15),MATCH($A71,INDIRECT(Auswahl!$P$15),0),MATCH(I$9,INDIRECT(Auswahl!$Q$15),0)),"")</f>
        <v/>
      </c>
    </row>
    <row r="72" spans="1:9" ht="11.65" hidden="1" customHeight="1" x14ac:dyDescent="0.2">
      <c r="A72" s="180" t="str">
        <f ca="1">IFERROR(INDEX(INDIRECT(Auswahl!$Q$12),ROW()-17,COLUMN()),"")</f>
        <v/>
      </c>
      <c r="B72" s="180" t="str">
        <f ca="1">IFERROR(INDEX(INDIRECT(Auswahl!$Q$12),ROW()-17,COLUMN()),"")</f>
        <v/>
      </c>
      <c r="C72" s="177" t="str">
        <f ca="1">IFERROR(INDEX(INDIRECT(Auswahl!$O$15),MATCH($A72,INDIRECT(Auswahl!$P$15),0),MATCH(C$9,INDIRECT(Auswahl!$Q$15),0)),"")</f>
        <v/>
      </c>
      <c r="D72" s="182" t="str">
        <f ca="1">IFERROR(INDEX(INDIRECT(Auswahl!$O$15),MATCH($A72,INDIRECT(Auswahl!$P$15),0),MATCH(D$9,INDIRECT(Auswahl!$Q$15),0)),"")</f>
        <v/>
      </c>
      <c r="E72" s="178" t="str">
        <f ca="1">IFERROR(INDEX(INDIRECT(Auswahl!$O$15),MATCH($A72,INDIRECT(Auswahl!$P$15),0),MATCH(E$9,INDIRECT(Auswahl!$Q$15),0)),"")</f>
        <v/>
      </c>
      <c r="F72" s="179" t="str">
        <f ca="1">IFERROR(INDEX(INDIRECT(Auswahl!$O$15),MATCH($A72,INDIRECT(Auswahl!$P$15),0),MATCH(F$9,INDIRECT(Auswahl!$Q$15),0)),"")</f>
        <v/>
      </c>
      <c r="G72" s="195" t="str">
        <f ca="1">IFERROR(INDEX(INDIRECT(Auswahl!$O$15),MATCH($A72,INDIRECT(Auswahl!$P$15),0),MATCH(G$9,INDIRECT(Auswahl!$Q$15),0)),"")</f>
        <v/>
      </c>
      <c r="H72" s="195" t="str">
        <f ca="1">IFERROR(INDEX(INDIRECT(Auswahl!$O$15),MATCH($A72,INDIRECT(Auswahl!$P$15),0),MATCH(H$9,INDIRECT(Auswahl!$Q$15),0)),"")</f>
        <v/>
      </c>
      <c r="I72" s="195" t="str">
        <f ca="1">IFERROR(INDEX(INDIRECT(Auswahl!$O$15),MATCH($A72,INDIRECT(Auswahl!$P$15),0),MATCH(I$9,INDIRECT(Auswahl!$Q$15),0)),"")</f>
        <v/>
      </c>
    </row>
    <row r="73" spans="1:9" ht="11.65" hidden="1" customHeight="1" x14ac:dyDescent="0.2">
      <c r="A73" s="180" t="str">
        <f ca="1">IFERROR(INDEX(INDIRECT(Auswahl!$Q$12),ROW()-17,COLUMN()),"")</f>
        <v/>
      </c>
      <c r="B73" s="180" t="str">
        <f ca="1">IFERROR(INDEX(INDIRECT(Auswahl!$Q$12),ROW()-17,COLUMN()),"")</f>
        <v/>
      </c>
      <c r="C73" s="177" t="str">
        <f ca="1">IFERROR(INDEX(INDIRECT(Auswahl!$O$15),MATCH($A73,INDIRECT(Auswahl!$P$15),0),MATCH(C$9,INDIRECT(Auswahl!$Q$15),0)),"")</f>
        <v/>
      </c>
      <c r="D73" s="182" t="str">
        <f ca="1">IFERROR(INDEX(INDIRECT(Auswahl!$O$15),MATCH($A73,INDIRECT(Auswahl!$P$15),0),MATCH(D$9,INDIRECT(Auswahl!$Q$15),0)),"")</f>
        <v/>
      </c>
      <c r="E73" s="178" t="str">
        <f ca="1">IFERROR(INDEX(INDIRECT(Auswahl!$O$15),MATCH($A73,INDIRECT(Auswahl!$P$15),0),MATCH(E$9,INDIRECT(Auswahl!$Q$15),0)),"")</f>
        <v/>
      </c>
      <c r="F73" s="179" t="str">
        <f ca="1">IFERROR(INDEX(INDIRECT(Auswahl!$O$15),MATCH($A73,INDIRECT(Auswahl!$P$15),0),MATCH(F$9,INDIRECT(Auswahl!$Q$15),0)),"")</f>
        <v/>
      </c>
      <c r="G73" s="195" t="str">
        <f ca="1">IFERROR(INDEX(INDIRECT(Auswahl!$O$15),MATCH($A73,INDIRECT(Auswahl!$P$15),0),MATCH(G$9,INDIRECT(Auswahl!$Q$15),0)),"")</f>
        <v/>
      </c>
      <c r="H73" s="195" t="str">
        <f ca="1">IFERROR(INDEX(INDIRECT(Auswahl!$O$15),MATCH($A73,INDIRECT(Auswahl!$P$15),0),MATCH(H$9,INDIRECT(Auswahl!$Q$15),0)),"")</f>
        <v/>
      </c>
      <c r="I73" s="195" t="str">
        <f ca="1">IFERROR(INDEX(INDIRECT(Auswahl!$O$15),MATCH($A73,INDIRECT(Auswahl!$P$15),0),MATCH(I$9,INDIRECT(Auswahl!$Q$15),0)),"")</f>
        <v/>
      </c>
    </row>
    <row r="74" spans="1:9" ht="11.65" hidden="1" customHeight="1" x14ac:dyDescent="0.2">
      <c r="A74" s="180" t="str">
        <f ca="1">IFERROR(INDEX(INDIRECT(Auswahl!$Q$12),ROW()-17,COLUMN()),"")</f>
        <v/>
      </c>
      <c r="B74" s="180" t="str">
        <f ca="1">IFERROR(INDEX(INDIRECT(Auswahl!$Q$12),ROW()-17,COLUMN()),"")</f>
        <v/>
      </c>
      <c r="C74" s="177" t="str">
        <f ca="1">IFERROR(INDEX(INDIRECT(Auswahl!$O$15),MATCH($A74,INDIRECT(Auswahl!$P$15),0),MATCH(C$9,INDIRECT(Auswahl!$Q$15),0)),"")</f>
        <v/>
      </c>
      <c r="D74" s="182" t="str">
        <f ca="1">IFERROR(INDEX(INDIRECT(Auswahl!$O$15),MATCH($A74,INDIRECT(Auswahl!$P$15),0),MATCH(D$9,INDIRECT(Auswahl!$Q$15),0)),"")</f>
        <v/>
      </c>
      <c r="E74" s="178" t="str">
        <f ca="1">IFERROR(INDEX(INDIRECT(Auswahl!$O$15),MATCH($A74,INDIRECT(Auswahl!$P$15),0),MATCH(E$9,INDIRECT(Auswahl!$Q$15),0)),"")</f>
        <v/>
      </c>
      <c r="F74" s="179" t="str">
        <f ca="1">IFERROR(INDEX(INDIRECT(Auswahl!$O$15),MATCH($A74,INDIRECT(Auswahl!$P$15),0),MATCH(F$9,INDIRECT(Auswahl!$Q$15),0)),"")</f>
        <v/>
      </c>
      <c r="G74" s="195" t="str">
        <f ca="1">IFERROR(INDEX(INDIRECT(Auswahl!$O$15),MATCH($A74,INDIRECT(Auswahl!$P$15),0),MATCH(G$9,INDIRECT(Auswahl!$Q$15),0)),"")</f>
        <v/>
      </c>
      <c r="H74" s="195" t="str">
        <f ca="1">IFERROR(INDEX(INDIRECT(Auswahl!$O$15),MATCH($A74,INDIRECT(Auswahl!$P$15),0),MATCH(H$9,INDIRECT(Auswahl!$Q$15),0)),"")</f>
        <v/>
      </c>
      <c r="I74" s="195" t="str">
        <f ca="1">IFERROR(INDEX(INDIRECT(Auswahl!$O$15),MATCH($A74,INDIRECT(Auswahl!$P$15),0),MATCH(I$9,INDIRECT(Auswahl!$Q$15),0)),"")</f>
        <v/>
      </c>
    </row>
    <row r="75" spans="1:9" ht="11.65" hidden="1" customHeight="1" x14ac:dyDescent="0.2">
      <c r="A75" s="180" t="str">
        <f ca="1">IFERROR(INDEX(INDIRECT(Auswahl!$Q$12),ROW()-17,COLUMN()),"")</f>
        <v/>
      </c>
      <c r="B75" s="180" t="str">
        <f ca="1">IFERROR(INDEX(INDIRECT(Auswahl!$Q$12),ROW()-17,COLUMN()),"")</f>
        <v/>
      </c>
      <c r="C75" s="177" t="str">
        <f ca="1">IFERROR(INDEX(INDIRECT(Auswahl!$O$15),MATCH($A75,INDIRECT(Auswahl!$P$15),0),MATCH(C$9,INDIRECT(Auswahl!$Q$15),0)),"")</f>
        <v/>
      </c>
      <c r="D75" s="182" t="str">
        <f ca="1">IFERROR(INDEX(INDIRECT(Auswahl!$O$15),MATCH($A75,INDIRECT(Auswahl!$P$15),0),MATCH(D$9,INDIRECT(Auswahl!$Q$15),0)),"")</f>
        <v/>
      </c>
      <c r="E75" s="178" t="str">
        <f ca="1">IFERROR(INDEX(INDIRECT(Auswahl!$O$15),MATCH($A75,INDIRECT(Auswahl!$P$15),0),MATCH(E$9,INDIRECT(Auswahl!$Q$15),0)),"")</f>
        <v/>
      </c>
      <c r="F75" s="179" t="str">
        <f ca="1">IFERROR(INDEX(INDIRECT(Auswahl!$O$15),MATCH($A75,INDIRECT(Auswahl!$P$15),0),MATCH(F$9,INDIRECT(Auswahl!$Q$15),0)),"")</f>
        <v/>
      </c>
      <c r="G75" s="195" t="str">
        <f ca="1">IFERROR(INDEX(INDIRECT(Auswahl!$O$15),MATCH($A75,INDIRECT(Auswahl!$P$15),0),MATCH(G$9,INDIRECT(Auswahl!$Q$15),0)),"")</f>
        <v/>
      </c>
      <c r="H75" s="195" t="str">
        <f ca="1">IFERROR(INDEX(INDIRECT(Auswahl!$O$15),MATCH($A75,INDIRECT(Auswahl!$P$15),0),MATCH(H$9,INDIRECT(Auswahl!$Q$15),0)),"")</f>
        <v/>
      </c>
      <c r="I75" s="195" t="str">
        <f ca="1">IFERROR(INDEX(INDIRECT(Auswahl!$O$15),MATCH($A75,INDIRECT(Auswahl!$P$15),0),MATCH(I$9,INDIRECT(Auswahl!$Q$15),0)),"")</f>
        <v/>
      </c>
    </row>
    <row r="76" spans="1:9" ht="11.65" hidden="1" customHeight="1" x14ac:dyDescent="0.2">
      <c r="A76" s="180" t="str">
        <f ca="1">IFERROR(INDEX(INDIRECT(Auswahl!$Q$12),ROW()-17,COLUMN()),"")</f>
        <v/>
      </c>
      <c r="B76" s="180" t="str">
        <f ca="1">IFERROR(INDEX(INDIRECT(Auswahl!$Q$12),ROW()-17,COLUMN()),"")</f>
        <v/>
      </c>
      <c r="C76" s="177" t="str">
        <f ca="1">IFERROR(INDEX(INDIRECT(Auswahl!$O$15),MATCH($A76,INDIRECT(Auswahl!$P$15),0),MATCH(C$9,INDIRECT(Auswahl!$Q$15),0)),"")</f>
        <v/>
      </c>
      <c r="D76" s="182" t="str">
        <f ca="1">IFERROR(INDEX(INDIRECT(Auswahl!$O$15),MATCH($A76,INDIRECT(Auswahl!$P$15),0),MATCH(D$9,INDIRECT(Auswahl!$Q$15),0)),"")</f>
        <v/>
      </c>
      <c r="E76" s="178" t="str">
        <f ca="1">IFERROR(INDEX(INDIRECT(Auswahl!$O$15),MATCH($A76,INDIRECT(Auswahl!$P$15),0),MATCH(E$9,INDIRECT(Auswahl!$Q$15),0)),"")</f>
        <v/>
      </c>
      <c r="F76" s="179" t="str">
        <f ca="1">IFERROR(INDEX(INDIRECT(Auswahl!$O$15),MATCH($A76,INDIRECT(Auswahl!$P$15),0),MATCH(F$9,INDIRECT(Auswahl!$Q$15),0)),"")</f>
        <v/>
      </c>
      <c r="G76" s="195" t="str">
        <f ca="1">IFERROR(INDEX(INDIRECT(Auswahl!$O$15),MATCH($A76,INDIRECT(Auswahl!$P$15),0),MATCH(G$9,INDIRECT(Auswahl!$Q$15),0)),"")</f>
        <v/>
      </c>
      <c r="H76" s="195" t="str">
        <f ca="1">IFERROR(INDEX(INDIRECT(Auswahl!$O$15),MATCH($A76,INDIRECT(Auswahl!$P$15),0),MATCH(H$9,INDIRECT(Auswahl!$Q$15),0)),"")</f>
        <v/>
      </c>
      <c r="I76" s="195" t="str">
        <f ca="1">IFERROR(INDEX(INDIRECT(Auswahl!$O$15),MATCH($A76,INDIRECT(Auswahl!$P$15),0),MATCH(I$9,INDIRECT(Auswahl!$Q$15),0)),"")</f>
        <v/>
      </c>
    </row>
    <row r="77" spans="1:9" ht="11.65" hidden="1" customHeight="1" x14ac:dyDescent="0.2">
      <c r="A77" s="180" t="str">
        <f ca="1">IFERROR(INDEX(INDIRECT(Auswahl!$Q$12),ROW()-17,COLUMN()),"")</f>
        <v/>
      </c>
      <c r="B77" s="180" t="str">
        <f ca="1">IFERROR(INDEX(INDIRECT(Auswahl!$Q$12),ROW()-17,COLUMN()),"")</f>
        <v/>
      </c>
      <c r="C77" s="177" t="str">
        <f ca="1">IFERROR(INDEX(INDIRECT(Auswahl!$O$15),MATCH($A77,INDIRECT(Auswahl!$P$15),0),MATCH(C$9,INDIRECT(Auswahl!$Q$15),0)),"")</f>
        <v/>
      </c>
      <c r="D77" s="182" t="str">
        <f ca="1">IFERROR(INDEX(INDIRECT(Auswahl!$O$15),MATCH($A77,INDIRECT(Auswahl!$P$15),0),MATCH(D$9,INDIRECT(Auswahl!$Q$15),0)),"")</f>
        <v/>
      </c>
      <c r="E77" s="178" t="str">
        <f ca="1">IFERROR(INDEX(INDIRECT(Auswahl!$O$15),MATCH($A77,INDIRECT(Auswahl!$P$15),0),MATCH(E$9,INDIRECT(Auswahl!$Q$15),0)),"")</f>
        <v/>
      </c>
      <c r="F77" s="179" t="str">
        <f ca="1">IFERROR(INDEX(INDIRECT(Auswahl!$O$15),MATCH($A77,INDIRECT(Auswahl!$P$15),0),MATCH(F$9,INDIRECT(Auswahl!$Q$15),0)),"")</f>
        <v/>
      </c>
      <c r="G77" s="195" t="str">
        <f ca="1">IFERROR(INDEX(INDIRECT(Auswahl!$O$15),MATCH($A77,INDIRECT(Auswahl!$P$15),0),MATCH(G$9,INDIRECT(Auswahl!$Q$15),0)),"")</f>
        <v/>
      </c>
      <c r="H77" s="195" t="str">
        <f ca="1">IFERROR(INDEX(INDIRECT(Auswahl!$O$15),MATCH($A77,INDIRECT(Auswahl!$P$15),0),MATCH(H$9,INDIRECT(Auswahl!$Q$15),0)),"")</f>
        <v/>
      </c>
      <c r="I77" s="195" t="str">
        <f ca="1">IFERROR(INDEX(INDIRECT(Auswahl!$O$15),MATCH($A77,INDIRECT(Auswahl!$P$15),0),MATCH(I$9,INDIRECT(Auswahl!$Q$15),0)),"")</f>
        <v/>
      </c>
    </row>
    <row r="78" spans="1:9" ht="11.65" hidden="1" customHeight="1" x14ac:dyDescent="0.2">
      <c r="A78" s="180" t="str">
        <f ca="1">IFERROR(INDEX(INDIRECT(Auswahl!$Q$12),ROW()-17,COLUMN()),"")</f>
        <v/>
      </c>
      <c r="B78" s="180" t="str">
        <f ca="1">IFERROR(INDEX(INDIRECT(Auswahl!$Q$12),ROW()-17,COLUMN()),"")</f>
        <v/>
      </c>
      <c r="C78" s="177" t="str">
        <f ca="1">IFERROR(INDEX(INDIRECT(Auswahl!$O$15),MATCH($A78,INDIRECT(Auswahl!$P$15),0),MATCH(C$9,INDIRECT(Auswahl!$Q$15),0)),"")</f>
        <v/>
      </c>
      <c r="D78" s="182" t="str">
        <f ca="1">IFERROR(INDEX(INDIRECT(Auswahl!$O$15),MATCH($A78,INDIRECT(Auswahl!$P$15),0),MATCH(D$9,INDIRECT(Auswahl!$Q$15),0)),"")</f>
        <v/>
      </c>
      <c r="E78" s="178" t="str">
        <f ca="1">IFERROR(INDEX(INDIRECT(Auswahl!$O$15),MATCH($A78,INDIRECT(Auswahl!$P$15),0),MATCH(E$9,INDIRECT(Auswahl!$Q$15),0)),"")</f>
        <v/>
      </c>
      <c r="F78" s="179" t="str">
        <f ca="1">IFERROR(INDEX(INDIRECT(Auswahl!$O$15),MATCH($A78,INDIRECT(Auswahl!$P$15),0),MATCH(F$9,INDIRECT(Auswahl!$Q$15),0)),"")</f>
        <v/>
      </c>
      <c r="G78" s="195" t="str">
        <f ca="1">IFERROR(INDEX(INDIRECT(Auswahl!$O$15),MATCH($A78,INDIRECT(Auswahl!$P$15),0),MATCH(G$9,INDIRECT(Auswahl!$Q$15),0)),"")</f>
        <v/>
      </c>
      <c r="H78" s="195" t="str">
        <f ca="1">IFERROR(INDEX(INDIRECT(Auswahl!$O$15),MATCH($A78,INDIRECT(Auswahl!$P$15),0),MATCH(H$9,INDIRECT(Auswahl!$Q$15),0)),"")</f>
        <v/>
      </c>
      <c r="I78" s="195" t="str">
        <f ca="1">IFERROR(INDEX(INDIRECT(Auswahl!$O$15),MATCH($A78,INDIRECT(Auswahl!$P$15),0),MATCH(I$9,INDIRECT(Auswahl!$Q$15),0)),"")</f>
        <v/>
      </c>
    </row>
    <row r="79" spans="1:9" ht="11.65" hidden="1" customHeight="1" x14ac:dyDescent="0.2">
      <c r="A79" s="180" t="str">
        <f ca="1">IFERROR(INDEX(INDIRECT(Auswahl!$Q$12),ROW()-17,COLUMN()),"")</f>
        <v/>
      </c>
      <c r="B79" s="180" t="str">
        <f ca="1">IFERROR(INDEX(INDIRECT(Auswahl!$Q$12),ROW()-17,COLUMN()),"")</f>
        <v/>
      </c>
      <c r="C79" s="177" t="str">
        <f ca="1">IFERROR(INDEX(INDIRECT(Auswahl!$O$15),MATCH($A79,INDIRECT(Auswahl!$P$15),0),MATCH(C$9,INDIRECT(Auswahl!$Q$15),0)),"")</f>
        <v/>
      </c>
      <c r="D79" s="182" t="str">
        <f ca="1">IFERROR(INDEX(INDIRECT(Auswahl!$O$15),MATCH($A79,INDIRECT(Auswahl!$P$15),0),MATCH(D$9,INDIRECT(Auswahl!$Q$15),0)),"")</f>
        <v/>
      </c>
      <c r="E79" s="178" t="str">
        <f ca="1">IFERROR(INDEX(INDIRECT(Auswahl!$O$15),MATCH($A79,INDIRECT(Auswahl!$P$15),0),MATCH(E$9,INDIRECT(Auswahl!$Q$15),0)),"")</f>
        <v/>
      </c>
      <c r="F79" s="179" t="str">
        <f ca="1">IFERROR(INDEX(INDIRECT(Auswahl!$O$15),MATCH($A79,INDIRECT(Auswahl!$P$15),0),MATCH(F$9,INDIRECT(Auswahl!$Q$15),0)),"")</f>
        <v/>
      </c>
      <c r="G79" s="195" t="str">
        <f ca="1">IFERROR(INDEX(INDIRECT(Auswahl!$O$15),MATCH($A79,INDIRECT(Auswahl!$P$15),0),MATCH(G$9,INDIRECT(Auswahl!$Q$15),0)),"")</f>
        <v/>
      </c>
      <c r="H79" s="195" t="str">
        <f ca="1">IFERROR(INDEX(INDIRECT(Auswahl!$O$15),MATCH($A79,INDIRECT(Auswahl!$P$15),0),MATCH(H$9,INDIRECT(Auswahl!$Q$15),0)),"")</f>
        <v/>
      </c>
      <c r="I79" s="195" t="str">
        <f ca="1">IFERROR(INDEX(INDIRECT(Auswahl!$O$15),MATCH($A79,INDIRECT(Auswahl!$P$15),0),MATCH(I$9,INDIRECT(Auswahl!$Q$15),0)),"")</f>
        <v/>
      </c>
    </row>
    <row r="80" spans="1:9" ht="11.65" hidden="1" customHeight="1" x14ac:dyDescent="0.2">
      <c r="A80" s="180" t="str">
        <f ca="1">IFERROR(INDEX(INDIRECT(Auswahl!$Q$12),ROW()-17,COLUMN()),"")</f>
        <v/>
      </c>
      <c r="B80" s="180" t="str">
        <f ca="1">IFERROR(INDEX(INDIRECT(Auswahl!$Q$12),ROW()-17,COLUMN()),"")</f>
        <v/>
      </c>
      <c r="C80" s="177" t="str">
        <f ca="1">IFERROR(INDEX(INDIRECT(Auswahl!$O$15),MATCH($A80,INDIRECT(Auswahl!$P$15),0),MATCH(C$9,INDIRECT(Auswahl!$Q$15),0)),"")</f>
        <v/>
      </c>
      <c r="D80" s="182" t="str">
        <f ca="1">IFERROR(INDEX(INDIRECT(Auswahl!$O$15),MATCH($A80,INDIRECT(Auswahl!$P$15),0),MATCH(D$9,INDIRECT(Auswahl!$Q$15),0)),"")</f>
        <v/>
      </c>
      <c r="E80" s="178" t="str">
        <f ca="1">IFERROR(INDEX(INDIRECT(Auswahl!$O$15),MATCH($A80,INDIRECT(Auswahl!$P$15),0),MATCH(E$9,INDIRECT(Auswahl!$Q$15),0)),"")</f>
        <v/>
      </c>
      <c r="F80" s="179" t="str">
        <f ca="1">IFERROR(INDEX(INDIRECT(Auswahl!$O$15),MATCH($A80,INDIRECT(Auswahl!$P$15),0),MATCH(F$9,INDIRECT(Auswahl!$Q$15),0)),"")</f>
        <v/>
      </c>
      <c r="G80" s="195" t="str">
        <f ca="1">IFERROR(INDEX(INDIRECT(Auswahl!$O$15),MATCH($A80,INDIRECT(Auswahl!$P$15),0),MATCH(G$9,INDIRECT(Auswahl!$Q$15),0)),"")</f>
        <v/>
      </c>
      <c r="H80" s="195" t="str">
        <f ca="1">IFERROR(INDEX(INDIRECT(Auswahl!$O$15),MATCH($A80,INDIRECT(Auswahl!$P$15),0),MATCH(H$9,INDIRECT(Auswahl!$Q$15),0)),"")</f>
        <v/>
      </c>
      <c r="I80" s="195" t="str">
        <f ca="1">IFERROR(INDEX(INDIRECT(Auswahl!$O$15),MATCH($A80,INDIRECT(Auswahl!$P$15),0),MATCH(I$9,INDIRECT(Auswahl!$Q$15),0)),"")</f>
        <v/>
      </c>
    </row>
    <row r="81" spans="1:9" ht="11.65" hidden="1" customHeight="1" x14ac:dyDescent="0.2">
      <c r="A81" s="180" t="str">
        <f ca="1">IFERROR(INDEX(INDIRECT(Auswahl!$Q$12),ROW()-17,COLUMN()),"")</f>
        <v/>
      </c>
      <c r="B81" s="180" t="str">
        <f ca="1">IFERROR(INDEX(INDIRECT(Auswahl!$Q$12),ROW()-17,COLUMN()),"")</f>
        <v/>
      </c>
      <c r="C81" s="177" t="str">
        <f ca="1">IFERROR(INDEX(INDIRECT(Auswahl!$O$15),MATCH($A81,INDIRECT(Auswahl!$P$15),0),MATCH(C$9,INDIRECT(Auswahl!$Q$15),0)),"")</f>
        <v/>
      </c>
      <c r="D81" s="182" t="str">
        <f ca="1">IFERROR(INDEX(INDIRECT(Auswahl!$O$15),MATCH($A81,INDIRECT(Auswahl!$P$15),0),MATCH(D$9,INDIRECT(Auswahl!$Q$15),0)),"")</f>
        <v/>
      </c>
      <c r="E81" s="178" t="str">
        <f ca="1">IFERROR(INDEX(INDIRECT(Auswahl!$O$15),MATCH($A81,INDIRECT(Auswahl!$P$15),0),MATCH(E$9,INDIRECT(Auswahl!$Q$15),0)),"")</f>
        <v/>
      </c>
      <c r="F81" s="179" t="str">
        <f ca="1">IFERROR(INDEX(INDIRECT(Auswahl!$O$15),MATCH($A81,INDIRECT(Auswahl!$P$15),0),MATCH(F$9,INDIRECT(Auswahl!$Q$15),0)),"")</f>
        <v/>
      </c>
      <c r="G81" s="195" t="str">
        <f ca="1">IFERROR(INDEX(INDIRECT(Auswahl!$O$15),MATCH($A81,INDIRECT(Auswahl!$P$15),0),MATCH(G$9,INDIRECT(Auswahl!$Q$15),0)),"")</f>
        <v/>
      </c>
      <c r="H81" s="195" t="str">
        <f ca="1">IFERROR(INDEX(INDIRECT(Auswahl!$O$15),MATCH($A81,INDIRECT(Auswahl!$P$15),0),MATCH(H$9,INDIRECT(Auswahl!$Q$15),0)),"")</f>
        <v/>
      </c>
      <c r="I81" s="195" t="str">
        <f ca="1">IFERROR(INDEX(INDIRECT(Auswahl!$O$15),MATCH($A81,INDIRECT(Auswahl!$P$15),0),MATCH(I$9,INDIRECT(Auswahl!$Q$15),0)),"")</f>
        <v/>
      </c>
    </row>
    <row r="82" spans="1:9" ht="11.65" hidden="1" customHeight="1" x14ac:dyDescent="0.2">
      <c r="A82" s="180" t="str">
        <f ca="1">IFERROR(INDEX(INDIRECT(Auswahl!$Q$12),ROW()-17,COLUMN()),"")</f>
        <v/>
      </c>
      <c r="B82" s="180" t="str">
        <f ca="1">IFERROR(INDEX(INDIRECT(Auswahl!$Q$12),ROW()-17,COLUMN()),"")</f>
        <v/>
      </c>
      <c r="C82" s="177" t="str">
        <f ca="1">IFERROR(INDEX(INDIRECT(Auswahl!$O$15),MATCH($A82,INDIRECT(Auswahl!$P$15),0),MATCH(C$9,INDIRECT(Auswahl!$Q$15),0)),"")</f>
        <v/>
      </c>
      <c r="D82" s="182" t="str">
        <f ca="1">IFERROR(INDEX(INDIRECT(Auswahl!$O$15),MATCH($A82,INDIRECT(Auswahl!$P$15),0),MATCH(D$9,INDIRECT(Auswahl!$Q$15),0)),"")</f>
        <v/>
      </c>
      <c r="E82" s="178" t="str">
        <f ca="1">IFERROR(INDEX(INDIRECT(Auswahl!$O$15),MATCH($A82,INDIRECT(Auswahl!$P$15),0),MATCH(E$9,INDIRECT(Auswahl!$Q$15),0)),"")</f>
        <v/>
      </c>
      <c r="F82" s="179" t="str">
        <f ca="1">IFERROR(INDEX(INDIRECT(Auswahl!$O$15),MATCH($A82,INDIRECT(Auswahl!$P$15),0),MATCH(F$9,INDIRECT(Auswahl!$Q$15),0)),"")</f>
        <v/>
      </c>
      <c r="G82" s="195" t="str">
        <f ca="1">IFERROR(INDEX(INDIRECT(Auswahl!$O$15),MATCH($A82,INDIRECT(Auswahl!$P$15),0),MATCH(G$9,INDIRECT(Auswahl!$Q$15),0)),"")</f>
        <v/>
      </c>
      <c r="H82" s="195" t="str">
        <f ca="1">IFERROR(INDEX(INDIRECT(Auswahl!$O$15),MATCH($A82,INDIRECT(Auswahl!$P$15),0),MATCH(H$9,INDIRECT(Auswahl!$Q$15),0)),"")</f>
        <v/>
      </c>
      <c r="I82" s="195" t="str">
        <f ca="1">IFERROR(INDEX(INDIRECT(Auswahl!$O$15),MATCH($A82,INDIRECT(Auswahl!$P$15),0),MATCH(I$9,INDIRECT(Auswahl!$Q$15),0)),"")</f>
        <v/>
      </c>
    </row>
    <row r="83" spans="1:9" ht="11.65" hidden="1" customHeight="1" x14ac:dyDescent="0.2">
      <c r="A83" s="180" t="str">
        <f ca="1">IFERROR(INDEX(INDIRECT(Auswahl!$Q$12),ROW()-17,COLUMN()),"")</f>
        <v/>
      </c>
      <c r="B83" s="180" t="str">
        <f ca="1">IFERROR(INDEX(INDIRECT(Auswahl!$Q$12),ROW()-17,COLUMN()),"")</f>
        <v/>
      </c>
      <c r="C83" s="177" t="str">
        <f ca="1">IFERROR(INDEX(INDIRECT(Auswahl!$O$15),MATCH($A83,INDIRECT(Auswahl!$P$15),0),MATCH(C$9,INDIRECT(Auswahl!$Q$15),0)),"")</f>
        <v/>
      </c>
      <c r="D83" s="182" t="str">
        <f ca="1">IFERROR(INDEX(INDIRECT(Auswahl!$O$15),MATCH($A83,INDIRECT(Auswahl!$P$15),0),MATCH(D$9,INDIRECT(Auswahl!$Q$15),0)),"")</f>
        <v/>
      </c>
      <c r="E83" s="178" t="str">
        <f ca="1">IFERROR(INDEX(INDIRECT(Auswahl!$O$15),MATCH($A83,INDIRECT(Auswahl!$P$15),0),MATCH(E$9,INDIRECT(Auswahl!$Q$15),0)),"")</f>
        <v/>
      </c>
      <c r="F83" s="179" t="str">
        <f ca="1">IFERROR(INDEX(INDIRECT(Auswahl!$O$15),MATCH($A83,INDIRECT(Auswahl!$P$15),0),MATCH(F$9,INDIRECT(Auswahl!$Q$15),0)),"")</f>
        <v/>
      </c>
      <c r="G83" s="195" t="str">
        <f ca="1">IFERROR(INDEX(INDIRECT(Auswahl!$O$15),MATCH($A83,INDIRECT(Auswahl!$P$15),0),MATCH(G$9,INDIRECT(Auswahl!$Q$15),0)),"")</f>
        <v/>
      </c>
      <c r="H83" s="195" t="str">
        <f ca="1">IFERROR(INDEX(INDIRECT(Auswahl!$O$15),MATCH($A83,INDIRECT(Auswahl!$P$15),0),MATCH(H$9,INDIRECT(Auswahl!$Q$15),0)),"")</f>
        <v/>
      </c>
      <c r="I83" s="195" t="str">
        <f ca="1">IFERROR(INDEX(INDIRECT(Auswahl!$O$15),MATCH($A83,INDIRECT(Auswahl!$P$15),0),MATCH(I$9,INDIRECT(Auswahl!$Q$15),0)),"")</f>
        <v/>
      </c>
    </row>
    <row r="84" spans="1:9" ht="11.65" hidden="1" customHeight="1" x14ac:dyDescent="0.2">
      <c r="A84" s="180" t="str">
        <f ca="1">IFERROR(INDEX(INDIRECT(Auswahl!$Q$12),ROW()-17,COLUMN()),"")</f>
        <v/>
      </c>
      <c r="B84" s="180" t="str">
        <f ca="1">IFERROR(INDEX(INDIRECT(Auswahl!$Q$12),ROW()-17,COLUMN()),"")</f>
        <v/>
      </c>
      <c r="C84" s="177" t="str">
        <f ca="1">IFERROR(INDEX(INDIRECT(Auswahl!$O$15),MATCH($A84,INDIRECT(Auswahl!$P$15),0),MATCH(C$9,INDIRECT(Auswahl!$Q$15),0)),"")</f>
        <v/>
      </c>
      <c r="D84" s="182" t="str">
        <f ca="1">IFERROR(INDEX(INDIRECT(Auswahl!$O$15),MATCH($A84,INDIRECT(Auswahl!$P$15),0),MATCH(D$9,INDIRECT(Auswahl!$Q$15),0)),"")</f>
        <v/>
      </c>
      <c r="E84" s="178" t="str">
        <f ca="1">IFERROR(INDEX(INDIRECT(Auswahl!$O$15),MATCH($A84,INDIRECT(Auswahl!$P$15),0),MATCH(E$9,INDIRECT(Auswahl!$Q$15),0)),"")</f>
        <v/>
      </c>
      <c r="F84" s="179" t="str">
        <f ca="1">IFERROR(INDEX(INDIRECT(Auswahl!$O$15),MATCH($A84,INDIRECT(Auswahl!$P$15),0),MATCH(F$9,INDIRECT(Auswahl!$Q$15),0)),"")</f>
        <v/>
      </c>
      <c r="G84" s="195" t="str">
        <f ca="1">IFERROR(INDEX(INDIRECT(Auswahl!$O$15),MATCH($A84,INDIRECT(Auswahl!$P$15),0),MATCH(G$9,INDIRECT(Auswahl!$Q$15),0)),"")</f>
        <v/>
      </c>
      <c r="H84" s="195" t="str">
        <f ca="1">IFERROR(INDEX(INDIRECT(Auswahl!$O$15),MATCH($A84,INDIRECT(Auswahl!$P$15),0),MATCH(H$9,INDIRECT(Auswahl!$Q$15),0)),"")</f>
        <v/>
      </c>
      <c r="I84" s="195" t="str">
        <f ca="1">IFERROR(INDEX(INDIRECT(Auswahl!$O$15),MATCH($A84,INDIRECT(Auswahl!$P$15),0),MATCH(I$9,INDIRECT(Auswahl!$Q$15),0)),"")</f>
        <v/>
      </c>
    </row>
    <row r="85" spans="1:9" ht="11.65" hidden="1" customHeight="1" x14ac:dyDescent="0.2">
      <c r="A85" s="180" t="str">
        <f ca="1">IFERROR(INDEX(INDIRECT(Auswahl!$Q$12),ROW()-17,COLUMN()),"")</f>
        <v/>
      </c>
      <c r="B85" s="180" t="str">
        <f ca="1">IFERROR(INDEX(INDIRECT(Auswahl!$Q$12),ROW()-17,COLUMN()),"")</f>
        <v/>
      </c>
      <c r="C85" s="177" t="str">
        <f ca="1">IFERROR(INDEX(INDIRECT(Auswahl!$O$15),MATCH($A85,INDIRECT(Auswahl!$P$15),0),MATCH(C$9,INDIRECT(Auswahl!$Q$15),0)),"")</f>
        <v/>
      </c>
      <c r="D85" s="182" t="str">
        <f ca="1">IFERROR(INDEX(INDIRECT(Auswahl!$O$15),MATCH($A85,INDIRECT(Auswahl!$P$15),0),MATCH(D$9,INDIRECT(Auswahl!$Q$15),0)),"")</f>
        <v/>
      </c>
      <c r="E85" s="178" t="str">
        <f ca="1">IFERROR(INDEX(INDIRECT(Auswahl!$O$15),MATCH($A85,INDIRECT(Auswahl!$P$15),0),MATCH(E$9,INDIRECT(Auswahl!$Q$15),0)),"")</f>
        <v/>
      </c>
      <c r="F85" s="179" t="str">
        <f ca="1">IFERROR(INDEX(INDIRECT(Auswahl!$O$15),MATCH($A85,INDIRECT(Auswahl!$P$15),0),MATCH(F$9,INDIRECT(Auswahl!$Q$15),0)),"")</f>
        <v/>
      </c>
      <c r="G85" s="195" t="str">
        <f ca="1">IFERROR(INDEX(INDIRECT(Auswahl!$O$15),MATCH($A85,INDIRECT(Auswahl!$P$15),0),MATCH(G$9,INDIRECT(Auswahl!$Q$15),0)),"")</f>
        <v/>
      </c>
      <c r="H85" s="195" t="str">
        <f ca="1">IFERROR(INDEX(INDIRECT(Auswahl!$O$15),MATCH($A85,INDIRECT(Auswahl!$P$15),0),MATCH(H$9,INDIRECT(Auswahl!$Q$15),0)),"")</f>
        <v/>
      </c>
      <c r="I85" s="195" t="str">
        <f ca="1">IFERROR(INDEX(INDIRECT(Auswahl!$O$15),MATCH($A85,INDIRECT(Auswahl!$P$15),0),MATCH(I$9,INDIRECT(Auswahl!$Q$15),0)),"")</f>
        <v/>
      </c>
    </row>
    <row r="86" spans="1:9" ht="11.65" hidden="1" customHeight="1" x14ac:dyDescent="0.2">
      <c r="A86" s="180" t="str">
        <f ca="1">IFERROR(INDEX(INDIRECT(Auswahl!$Q$12),ROW()-17,COLUMN()),"")</f>
        <v/>
      </c>
      <c r="B86" s="180" t="str">
        <f ca="1">IFERROR(INDEX(INDIRECT(Auswahl!$Q$12),ROW()-17,COLUMN()),"")</f>
        <v/>
      </c>
      <c r="C86" s="177" t="str">
        <f ca="1">IFERROR(INDEX(INDIRECT(Auswahl!$O$15),MATCH($A86,INDIRECT(Auswahl!$P$15),0),MATCH(C$9,INDIRECT(Auswahl!$Q$15),0)),"")</f>
        <v/>
      </c>
      <c r="D86" s="182" t="str">
        <f ca="1">IFERROR(INDEX(INDIRECT(Auswahl!$O$15),MATCH($A86,INDIRECT(Auswahl!$P$15),0),MATCH(D$9,INDIRECT(Auswahl!$Q$15),0)),"")</f>
        <v/>
      </c>
      <c r="E86" s="178" t="str">
        <f ca="1">IFERROR(INDEX(INDIRECT(Auswahl!$O$15),MATCH($A86,INDIRECT(Auswahl!$P$15),0),MATCH(E$9,INDIRECT(Auswahl!$Q$15),0)),"")</f>
        <v/>
      </c>
      <c r="F86" s="179" t="str">
        <f ca="1">IFERROR(INDEX(INDIRECT(Auswahl!$O$15),MATCH($A86,INDIRECT(Auswahl!$P$15),0),MATCH(F$9,INDIRECT(Auswahl!$Q$15),0)),"")</f>
        <v/>
      </c>
      <c r="G86" s="195" t="str">
        <f ca="1">IFERROR(INDEX(INDIRECT(Auswahl!$O$15),MATCH($A86,INDIRECT(Auswahl!$P$15),0),MATCH(G$9,INDIRECT(Auswahl!$Q$15),0)),"")</f>
        <v/>
      </c>
      <c r="H86" s="195" t="str">
        <f ca="1">IFERROR(INDEX(INDIRECT(Auswahl!$O$15),MATCH($A86,INDIRECT(Auswahl!$P$15),0),MATCH(H$9,INDIRECT(Auswahl!$Q$15),0)),"")</f>
        <v/>
      </c>
      <c r="I86" s="195" t="str">
        <f ca="1">IFERROR(INDEX(INDIRECT(Auswahl!$O$15),MATCH($A86,INDIRECT(Auswahl!$P$15),0),MATCH(I$9,INDIRECT(Auswahl!$Q$15),0)),"")</f>
        <v/>
      </c>
    </row>
    <row r="87" spans="1:9" ht="11.65" hidden="1" customHeight="1" x14ac:dyDescent="0.2">
      <c r="A87" s="180" t="str">
        <f ca="1">IFERROR(INDEX(INDIRECT(Auswahl!$Q$12),ROW()-17,COLUMN()),"")</f>
        <v/>
      </c>
      <c r="B87" s="180" t="str">
        <f ca="1">IFERROR(INDEX(INDIRECT(Auswahl!$Q$12),ROW()-17,COLUMN()),"")</f>
        <v/>
      </c>
      <c r="C87" s="177" t="str">
        <f ca="1">IFERROR(INDEX(INDIRECT(Auswahl!$O$15),MATCH($A87,INDIRECT(Auswahl!$P$15),0),MATCH(C$9,INDIRECT(Auswahl!$Q$15),0)),"")</f>
        <v/>
      </c>
      <c r="D87" s="182" t="str">
        <f ca="1">IFERROR(INDEX(INDIRECT(Auswahl!$O$15),MATCH($A87,INDIRECT(Auswahl!$P$15),0),MATCH(D$9,INDIRECT(Auswahl!$Q$15),0)),"")</f>
        <v/>
      </c>
      <c r="E87" s="178" t="str">
        <f ca="1">IFERROR(INDEX(INDIRECT(Auswahl!$O$15),MATCH($A87,INDIRECT(Auswahl!$P$15),0),MATCH(E$9,INDIRECT(Auswahl!$Q$15),0)),"")</f>
        <v/>
      </c>
      <c r="F87" s="179" t="str">
        <f ca="1">IFERROR(INDEX(INDIRECT(Auswahl!$O$15),MATCH($A87,INDIRECT(Auswahl!$P$15),0),MATCH(F$9,INDIRECT(Auswahl!$Q$15),0)),"")</f>
        <v/>
      </c>
      <c r="G87" s="195" t="str">
        <f ca="1">IFERROR(INDEX(INDIRECT(Auswahl!$O$15),MATCH($A87,INDIRECT(Auswahl!$P$15),0),MATCH(G$9,INDIRECT(Auswahl!$Q$15),0)),"")</f>
        <v/>
      </c>
      <c r="H87" s="195" t="str">
        <f ca="1">IFERROR(INDEX(INDIRECT(Auswahl!$O$15),MATCH($A87,INDIRECT(Auswahl!$P$15),0),MATCH(H$9,INDIRECT(Auswahl!$Q$15),0)),"")</f>
        <v/>
      </c>
      <c r="I87" s="195" t="str">
        <f ca="1">IFERROR(INDEX(INDIRECT(Auswahl!$O$15),MATCH($A87,INDIRECT(Auswahl!$P$15),0),MATCH(I$9,INDIRECT(Auswahl!$Q$15),0)),"")</f>
        <v/>
      </c>
    </row>
    <row r="88" spans="1:9" ht="11.65" hidden="1" customHeight="1" x14ac:dyDescent="0.2">
      <c r="A88" s="180" t="str">
        <f ca="1">IFERROR(INDEX(INDIRECT(Auswahl!$Q$12),ROW()-17,COLUMN()),"")</f>
        <v/>
      </c>
      <c r="B88" s="180" t="str">
        <f ca="1">IFERROR(INDEX(INDIRECT(Auswahl!$Q$12),ROW()-17,COLUMN()),"")</f>
        <v/>
      </c>
      <c r="C88" s="177" t="str">
        <f ca="1">IFERROR(INDEX(INDIRECT(Auswahl!$O$15),MATCH($A88,INDIRECT(Auswahl!$P$15),0),MATCH(C$9,INDIRECT(Auswahl!$Q$15),0)),"")</f>
        <v/>
      </c>
      <c r="D88" s="182" t="str">
        <f ca="1">IFERROR(INDEX(INDIRECT(Auswahl!$O$15),MATCH($A88,INDIRECT(Auswahl!$P$15),0),MATCH(D$9,INDIRECT(Auswahl!$Q$15),0)),"")</f>
        <v/>
      </c>
      <c r="E88" s="178" t="str">
        <f ca="1">IFERROR(INDEX(INDIRECT(Auswahl!$O$15),MATCH($A88,INDIRECT(Auswahl!$P$15),0),MATCH(E$9,INDIRECT(Auswahl!$Q$15),0)),"")</f>
        <v/>
      </c>
      <c r="F88" s="179" t="str">
        <f ca="1">IFERROR(INDEX(INDIRECT(Auswahl!$O$15),MATCH($A88,INDIRECT(Auswahl!$P$15),0),MATCH(F$9,INDIRECT(Auswahl!$Q$15),0)),"")</f>
        <v/>
      </c>
      <c r="G88" s="195" t="str">
        <f ca="1">IFERROR(INDEX(INDIRECT(Auswahl!$O$15),MATCH($A88,INDIRECT(Auswahl!$P$15),0),MATCH(G$9,INDIRECT(Auswahl!$Q$15),0)),"")</f>
        <v/>
      </c>
      <c r="H88" s="195" t="str">
        <f ca="1">IFERROR(INDEX(INDIRECT(Auswahl!$O$15),MATCH($A88,INDIRECT(Auswahl!$P$15),0),MATCH(H$9,INDIRECT(Auswahl!$Q$15),0)),"")</f>
        <v/>
      </c>
      <c r="I88" s="195" t="str">
        <f ca="1">IFERROR(INDEX(INDIRECT(Auswahl!$O$15),MATCH($A88,INDIRECT(Auswahl!$P$15),0),MATCH(I$9,INDIRECT(Auswahl!$Q$15),0)),"")</f>
        <v/>
      </c>
    </row>
    <row r="89" spans="1:9" ht="11.65" hidden="1" customHeight="1" x14ac:dyDescent="0.2">
      <c r="A89" s="180" t="str">
        <f ca="1">IFERROR(INDEX(INDIRECT(Auswahl!$Q$12),ROW()-17,COLUMN()),"")</f>
        <v/>
      </c>
      <c r="B89" s="180" t="str">
        <f ca="1">IFERROR(INDEX(INDIRECT(Auswahl!$Q$12),ROW()-17,COLUMN()),"")</f>
        <v/>
      </c>
      <c r="C89" s="177" t="str">
        <f ca="1">IFERROR(INDEX(INDIRECT(Auswahl!$O$15),MATCH($A89,INDIRECT(Auswahl!$P$15),0),MATCH(C$9,INDIRECT(Auswahl!$Q$15),0)),"")</f>
        <v/>
      </c>
      <c r="D89" s="182" t="str">
        <f ca="1">IFERROR(INDEX(INDIRECT(Auswahl!$O$15),MATCH($A89,INDIRECT(Auswahl!$P$15),0),MATCH(D$9,INDIRECT(Auswahl!$Q$15),0)),"")</f>
        <v/>
      </c>
      <c r="E89" s="178" t="str">
        <f ca="1">IFERROR(INDEX(INDIRECT(Auswahl!$O$15),MATCH($A89,INDIRECT(Auswahl!$P$15),0),MATCH(E$9,INDIRECT(Auswahl!$Q$15),0)),"")</f>
        <v/>
      </c>
      <c r="F89" s="179" t="str">
        <f ca="1">IFERROR(INDEX(INDIRECT(Auswahl!$O$15),MATCH($A89,INDIRECT(Auswahl!$P$15),0),MATCH(F$9,INDIRECT(Auswahl!$Q$15),0)),"")</f>
        <v/>
      </c>
      <c r="G89" s="195" t="str">
        <f ca="1">IFERROR(INDEX(INDIRECT(Auswahl!$O$15),MATCH($A89,INDIRECT(Auswahl!$P$15),0),MATCH(G$9,INDIRECT(Auswahl!$Q$15),0)),"")</f>
        <v/>
      </c>
      <c r="H89" s="195" t="str">
        <f ca="1">IFERROR(INDEX(INDIRECT(Auswahl!$O$15),MATCH($A89,INDIRECT(Auswahl!$P$15),0),MATCH(H$9,INDIRECT(Auswahl!$Q$15),0)),"")</f>
        <v/>
      </c>
      <c r="I89" s="195" t="str">
        <f ca="1">IFERROR(INDEX(INDIRECT(Auswahl!$O$15),MATCH($A89,INDIRECT(Auswahl!$P$15),0),MATCH(I$9,INDIRECT(Auswahl!$Q$15),0)),"")</f>
        <v/>
      </c>
    </row>
    <row r="90" spans="1:9" ht="11.65" hidden="1" customHeight="1" x14ac:dyDescent="0.2">
      <c r="A90" s="180" t="str">
        <f ca="1">IFERROR(INDEX(INDIRECT(Auswahl!$Q$12),ROW()-17,COLUMN()),"")</f>
        <v/>
      </c>
      <c r="B90" s="180" t="str">
        <f ca="1">IFERROR(INDEX(INDIRECT(Auswahl!$Q$12),ROW()-17,COLUMN()),"")</f>
        <v/>
      </c>
      <c r="C90" s="177" t="str">
        <f ca="1">IFERROR(INDEX(INDIRECT(Auswahl!$O$15),MATCH($A90,INDIRECT(Auswahl!$P$15),0),MATCH(C$9,INDIRECT(Auswahl!$Q$15),0)),"")</f>
        <v/>
      </c>
      <c r="D90" s="182" t="str">
        <f ca="1">IFERROR(INDEX(INDIRECT(Auswahl!$O$15),MATCH($A90,INDIRECT(Auswahl!$P$15),0),MATCH(D$9,INDIRECT(Auswahl!$Q$15),0)),"")</f>
        <v/>
      </c>
      <c r="E90" s="178" t="str">
        <f ca="1">IFERROR(INDEX(INDIRECT(Auswahl!$O$15),MATCH($A90,INDIRECT(Auswahl!$P$15),0),MATCH(E$9,INDIRECT(Auswahl!$Q$15),0)),"")</f>
        <v/>
      </c>
      <c r="F90" s="179" t="str">
        <f ca="1">IFERROR(INDEX(INDIRECT(Auswahl!$O$15),MATCH($A90,INDIRECT(Auswahl!$P$15),0),MATCH(F$9,INDIRECT(Auswahl!$Q$15),0)),"")</f>
        <v/>
      </c>
      <c r="G90" s="195" t="str">
        <f ca="1">IFERROR(INDEX(INDIRECT(Auswahl!$O$15),MATCH($A90,INDIRECT(Auswahl!$P$15),0),MATCH(G$9,INDIRECT(Auswahl!$Q$15),0)),"")</f>
        <v/>
      </c>
      <c r="H90" s="195" t="str">
        <f ca="1">IFERROR(INDEX(INDIRECT(Auswahl!$O$15),MATCH($A90,INDIRECT(Auswahl!$P$15),0),MATCH(H$9,INDIRECT(Auswahl!$Q$15),0)),"")</f>
        <v/>
      </c>
      <c r="I90" s="195" t="str">
        <f ca="1">IFERROR(INDEX(INDIRECT(Auswahl!$O$15),MATCH($A90,INDIRECT(Auswahl!$P$15),0),MATCH(I$9,INDIRECT(Auswahl!$Q$15),0)),"")</f>
        <v/>
      </c>
    </row>
    <row r="91" spans="1:9" ht="11.65" hidden="1" customHeight="1" x14ac:dyDescent="0.2">
      <c r="A91" s="180" t="str">
        <f ca="1">IFERROR(INDEX(INDIRECT(Auswahl!$Q$12),ROW()-17,COLUMN()),"")</f>
        <v/>
      </c>
      <c r="B91" s="180" t="str">
        <f ca="1">IFERROR(INDEX(INDIRECT(Auswahl!$Q$12),ROW()-17,COLUMN()),"")</f>
        <v/>
      </c>
      <c r="C91" s="177" t="str">
        <f ca="1">IFERROR(INDEX(INDIRECT(Auswahl!$O$15),MATCH($A91,INDIRECT(Auswahl!$P$15),0),MATCH(C$9,INDIRECT(Auswahl!$Q$15),0)),"")</f>
        <v/>
      </c>
      <c r="D91" s="182" t="str">
        <f ca="1">IFERROR(INDEX(INDIRECT(Auswahl!$O$15),MATCH($A91,INDIRECT(Auswahl!$P$15),0),MATCH(D$9,INDIRECT(Auswahl!$Q$15),0)),"")</f>
        <v/>
      </c>
      <c r="E91" s="178" t="str">
        <f ca="1">IFERROR(INDEX(INDIRECT(Auswahl!$O$15),MATCH($A91,INDIRECT(Auswahl!$P$15),0),MATCH(E$9,INDIRECT(Auswahl!$Q$15),0)),"")</f>
        <v/>
      </c>
      <c r="F91" s="179" t="str">
        <f ca="1">IFERROR(INDEX(INDIRECT(Auswahl!$O$15),MATCH($A91,INDIRECT(Auswahl!$P$15),0),MATCH(F$9,INDIRECT(Auswahl!$Q$15),0)),"")</f>
        <v/>
      </c>
      <c r="G91" s="195" t="str">
        <f ca="1">IFERROR(INDEX(INDIRECT(Auswahl!$O$15),MATCH($A91,INDIRECT(Auswahl!$P$15),0),MATCH(G$9,INDIRECT(Auswahl!$Q$15),0)),"")</f>
        <v/>
      </c>
      <c r="H91" s="195" t="str">
        <f ca="1">IFERROR(INDEX(INDIRECT(Auswahl!$O$15),MATCH($A91,INDIRECT(Auswahl!$P$15),0),MATCH(H$9,INDIRECT(Auswahl!$Q$15),0)),"")</f>
        <v/>
      </c>
      <c r="I91" s="195" t="str">
        <f ca="1">IFERROR(INDEX(INDIRECT(Auswahl!$O$15),MATCH($A91,INDIRECT(Auswahl!$P$15),0),MATCH(I$9,INDIRECT(Auswahl!$Q$15),0)),"")</f>
        <v/>
      </c>
    </row>
    <row r="92" spans="1:9" ht="11.65" hidden="1" customHeight="1" x14ac:dyDescent="0.2">
      <c r="A92" s="180" t="str">
        <f ca="1">IFERROR(INDEX(INDIRECT(Auswahl!$Q$12),ROW()-17,COLUMN()),"")</f>
        <v/>
      </c>
      <c r="B92" s="180" t="str">
        <f ca="1">IFERROR(INDEX(INDIRECT(Auswahl!$Q$12),ROW()-17,COLUMN()),"")</f>
        <v/>
      </c>
      <c r="C92" s="177" t="str">
        <f ca="1">IFERROR(INDEX(INDIRECT(Auswahl!$O$15),MATCH($A92,INDIRECT(Auswahl!$P$15),0),MATCH(C$9,INDIRECT(Auswahl!$Q$15),0)),"")</f>
        <v/>
      </c>
      <c r="D92" s="182" t="str">
        <f ca="1">IFERROR(INDEX(INDIRECT(Auswahl!$O$15),MATCH($A92,INDIRECT(Auswahl!$P$15),0),MATCH(D$9,INDIRECT(Auswahl!$Q$15),0)),"")</f>
        <v/>
      </c>
      <c r="E92" s="178" t="str">
        <f ca="1">IFERROR(INDEX(INDIRECT(Auswahl!$O$15),MATCH($A92,INDIRECT(Auswahl!$P$15),0),MATCH(E$9,INDIRECT(Auswahl!$Q$15),0)),"")</f>
        <v/>
      </c>
      <c r="F92" s="179" t="str">
        <f ca="1">IFERROR(INDEX(INDIRECT(Auswahl!$O$15),MATCH($A92,INDIRECT(Auswahl!$P$15),0),MATCH(F$9,INDIRECT(Auswahl!$Q$15),0)),"")</f>
        <v/>
      </c>
      <c r="G92" s="195" t="str">
        <f ca="1">IFERROR(INDEX(INDIRECT(Auswahl!$O$15),MATCH($A92,INDIRECT(Auswahl!$P$15),0),MATCH(G$9,INDIRECT(Auswahl!$Q$15),0)),"")</f>
        <v/>
      </c>
      <c r="H92" s="195" t="str">
        <f ca="1">IFERROR(INDEX(INDIRECT(Auswahl!$O$15),MATCH($A92,INDIRECT(Auswahl!$P$15),0),MATCH(H$9,INDIRECT(Auswahl!$Q$15),0)),"")</f>
        <v/>
      </c>
      <c r="I92" s="195" t="str">
        <f ca="1">IFERROR(INDEX(INDIRECT(Auswahl!$O$15),MATCH($A92,INDIRECT(Auswahl!$P$15),0),MATCH(I$9,INDIRECT(Auswahl!$Q$15),0)),"")</f>
        <v/>
      </c>
    </row>
    <row r="93" spans="1:9" ht="11.65" hidden="1" customHeight="1" x14ac:dyDescent="0.2">
      <c r="A93" s="180" t="str">
        <f ca="1">IFERROR(INDEX(INDIRECT(Auswahl!$Q$12),ROW()-17,COLUMN()),"")</f>
        <v/>
      </c>
      <c r="B93" s="180" t="str">
        <f ca="1">IFERROR(INDEX(INDIRECT(Auswahl!$Q$12),ROW()-17,COLUMN()),"")</f>
        <v/>
      </c>
      <c r="C93" s="177" t="str">
        <f ca="1">IFERROR(INDEX(INDIRECT(Auswahl!$O$15),MATCH($A93,INDIRECT(Auswahl!$P$15),0),MATCH(C$9,INDIRECT(Auswahl!$Q$15),0)),"")</f>
        <v/>
      </c>
      <c r="D93" s="182" t="str">
        <f ca="1">IFERROR(INDEX(INDIRECT(Auswahl!$O$15),MATCH($A93,INDIRECT(Auswahl!$P$15),0),MATCH(D$9,INDIRECT(Auswahl!$Q$15),0)),"")</f>
        <v/>
      </c>
      <c r="E93" s="178" t="str">
        <f ca="1">IFERROR(INDEX(INDIRECT(Auswahl!$O$15),MATCH($A93,INDIRECT(Auswahl!$P$15),0),MATCH(E$9,INDIRECT(Auswahl!$Q$15),0)),"")</f>
        <v/>
      </c>
      <c r="F93" s="179" t="str">
        <f ca="1">IFERROR(INDEX(INDIRECT(Auswahl!$O$15),MATCH($A93,INDIRECT(Auswahl!$P$15),0),MATCH(F$9,INDIRECT(Auswahl!$Q$15),0)),"")</f>
        <v/>
      </c>
      <c r="G93" s="195" t="str">
        <f ca="1">IFERROR(INDEX(INDIRECT(Auswahl!$O$15),MATCH($A93,INDIRECT(Auswahl!$P$15),0),MATCH(G$9,INDIRECT(Auswahl!$Q$15),0)),"")</f>
        <v/>
      </c>
      <c r="H93" s="195" t="str">
        <f ca="1">IFERROR(INDEX(INDIRECT(Auswahl!$O$15),MATCH($A93,INDIRECT(Auswahl!$P$15),0),MATCH(H$9,INDIRECT(Auswahl!$Q$15),0)),"")</f>
        <v/>
      </c>
      <c r="I93" s="195" t="str">
        <f ca="1">IFERROR(INDEX(INDIRECT(Auswahl!$O$15),MATCH($A93,INDIRECT(Auswahl!$P$15),0),MATCH(I$9,INDIRECT(Auswahl!$Q$15),0)),"")</f>
        <v/>
      </c>
    </row>
    <row r="94" spans="1:9" ht="11.65" hidden="1" customHeight="1" x14ac:dyDescent="0.2">
      <c r="A94" s="180" t="str">
        <f ca="1">IFERROR(INDEX(INDIRECT(Auswahl!$Q$12),ROW()-17,COLUMN()),"")</f>
        <v/>
      </c>
      <c r="B94" s="180" t="str">
        <f ca="1">IFERROR(INDEX(INDIRECT(Auswahl!$Q$12),ROW()-17,COLUMN()),"")</f>
        <v/>
      </c>
      <c r="C94" s="177" t="str">
        <f ca="1">IFERROR(INDEX(INDIRECT(Auswahl!$O$15),MATCH($A94,INDIRECT(Auswahl!$P$15),0),MATCH(C$9,INDIRECT(Auswahl!$Q$15),0)),"")</f>
        <v/>
      </c>
      <c r="D94" s="182" t="str">
        <f ca="1">IFERROR(INDEX(INDIRECT(Auswahl!$O$15),MATCH($A94,INDIRECT(Auswahl!$P$15),0),MATCH(D$9,INDIRECT(Auswahl!$Q$15),0)),"")</f>
        <v/>
      </c>
      <c r="E94" s="178" t="str">
        <f ca="1">IFERROR(INDEX(INDIRECT(Auswahl!$O$15),MATCH($A94,INDIRECT(Auswahl!$P$15),0),MATCH(E$9,INDIRECT(Auswahl!$Q$15),0)),"")</f>
        <v/>
      </c>
      <c r="F94" s="179" t="str">
        <f ca="1">IFERROR(INDEX(INDIRECT(Auswahl!$O$15),MATCH($A94,INDIRECT(Auswahl!$P$15),0),MATCH(F$9,INDIRECT(Auswahl!$Q$15),0)),"")</f>
        <v/>
      </c>
      <c r="G94" s="195" t="str">
        <f ca="1">IFERROR(INDEX(INDIRECT(Auswahl!$O$15),MATCH($A94,INDIRECT(Auswahl!$P$15),0),MATCH(G$9,INDIRECT(Auswahl!$Q$15),0)),"")</f>
        <v/>
      </c>
      <c r="H94" s="195" t="str">
        <f ca="1">IFERROR(INDEX(INDIRECT(Auswahl!$O$15),MATCH($A94,INDIRECT(Auswahl!$P$15),0),MATCH(H$9,INDIRECT(Auswahl!$Q$15),0)),"")</f>
        <v/>
      </c>
      <c r="I94" s="195" t="str">
        <f ca="1">IFERROR(INDEX(INDIRECT(Auswahl!$O$15),MATCH($A94,INDIRECT(Auswahl!$P$15),0),MATCH(I$9,INDIRECT(Auswahl!$Q$15),0)),"")</f>
        <v/>
      </c>
    </row>
    <row r="95" spans="1:9" ht="11.65" hidden="1" customHeight="1" x14ac:dyDescent="0.2">
      <c r="A95" s="180" t="str">
        <f ca="1">IFERROR(INDEX(INDIRECT(Auswahl!$Q$12),ROW()-17,COLUMN()),"")</f>
        <v/>
      </c>
      <c r="B95" s="180" t="str">
        <f ca="1">IFERROR(INDEX(INDIRECT(Auswahl!$Q$12),ROW()-17,COLUMN()),"")</f>
        <v/>
      </c>
      <c r="C95" s="177" t="str">
        <f ca="1">IFERROR(INDEX(INDIRECT(Auswahl!$O$15),MATCH($A95,INDIRECT(Auswahl!$P$15),0),MATCH(C$9,INDIRECT(Auswahl!$Q$15),0)),"")</f>
        <v/>
      </c>
      <c r="D95" s="182" t="str">
        <f ca="1">IFERROR(INDEX(INDIRECT(Auswahl!$O$15),MATCH($A95,INDIRECT(Auswahl!$P$15),0),MATCH(D$9,INDIRECT(Auswahl!$Q$15),0)),"")</f>
        <v/>
      </c>
      <c r="E95" s="178" t="str">
        <f ca="1">IFERROR(INDEX(INDIRECT(Auswahl!$O$15),MATCH($A95,INDIRECT(Auswahl!$P$15),0),MATCH(E$9,INDIRECT(Auswahl!$Q$15),0)),"")</f>
        <v/>
      </c>
      <c r="F95" s="179" t="str">
        <f ca="1">IFERROR(INDEX(INDIRECT(Auswahl!$O$15),MATCH($A95,INDIRECT(Auswahl!$P$15),0),MATCH(F$9,INDIRECT(Auswahl!$Q$15),0)),"")</f>
        <v/>
      </c>
      <c r="G95" s="195" t="str">
        <f ca="1">IFERROR(INDEX(INDIRECT(Auswahl!$O$15),MATCH($A95,INDIRECT(Auswahl!$P$15),0),MATCH(G$9,INDIRECT(Auswahl!$Q$15),0)),"")</f>
        <v/>
      </c>
      <c r="H95" s="195" t="str">
        <f ca="1">IFERROR(INDEX(INDIRECT(Auswahl!$O$15),MATCH($A95,INDIRECT(Auswahl!$P$15),0),MATCH(H$9,INDIRECT(Auswahl!$Q$15),0)),"")</f>
        <v/>
      </c>
      <c r="I95" s="195" t="str">
        <f ca="1">IFERROR(INDEX(INDIRECT(Auswahl!$O$15),MATCH($A95,INDIRECT(Auswahl!$P$15),0),MATCH(I$9,INDIRECT(Auswahl!$Q$15),0)),"")</f>
        <v/>
      </c>
    </row>
    <row r="96" spans="1:9" ht="11.65" hidden="1" customHeight="1" x14ac:dyDescent="0.2">
      <c r="A96" s="180" t="str">
        <f ca="1">IFERROR(INDEX(INDIRECT(Auswahl!$Q$12),ROW()-17,COLUMN()),"")</f>
        <v/>
      </c>
      <c r="B96" s="180" t="str">
        <f ca="1">IFERROR(INDEX(INDIRECT(Auswahl!$Q$12),ROW()-17,COLUMN()),"")</f>
        <v/>
      </c>
      <c r="C96" s="177" t="str">
        <f ca="1">IFERROR(INDEX(INDIRECT(Auswahl!$O$15),MATCH($A96,INDIRECT(Auswahl!$P$15),0),MATCH(C$9,INDIRECT(Auswahl!$Q$15),0)),"")</f>
        <v/>
      </c>
      <c r="D96" s="182" t="str">
        <f ca="1">IFERROR(INDEX(INDIRECT(Auswahl!$O$15),MATCH($A96,INDIRECT(Auswahl!$P$15),0),MATCH(D$9,INDIRECT(Auswahl!$Q$15),0)),"")</f>
        <v/>
      </c>
      <c r="E96" s="178" t="str">
        <f ca="1">IFERROR(INDEX(INDIRECT(Auswahl!$O$15),MATCH($A96,INDIRECT(Auswahl!$P$15),0),MATCH(E$9,INDIRECT(Auswahl!$Q$15),0)),"")</f>
        <v/>
      </c>
      <c r="F96" s="179" t="str">
        <f ca="1">IFERROR(INDEX(INDIRECT(Auswahl!$O$15),MATCH($A96,INDIRECT(Auswahl!$P$15),0),MATCH(F$9,INDIRECT(Auswahl!$Q$15),0)),"")</f>
        <v/>
      </c>
      <c r="G96" s="195" t="str">
        <f ca="1">IFERROR(INDEX(INDIRECT(Auswahl!$O$15),MATCH($A96,INDIRECT(Auswahl!$P$15),0),MATCH(G$9,INDIRECT(Auswahl!$Q$15),0)),"")</f>
        <v/>
      </c>
      <c r="H96" s="195" t="str">
        <f ca="1">IFERROR(INDEX(INDIRECT(Auswahl!$O$15),MATCH($A96,INDIRECT(Auswahl!$P$15),0),MATCH(H$9,INDIRECT(Auswahl!$Q$15),0)),"")</f>
        <v/>
      </c>
      <c r="I96" s="195" t="str">
        <f ca="1">IFERROR(INDEX(INDIRECT(Auswahl!$O$15),MATCH($A96,INDIRECT(Auswahl!$P$15),0),MATCH(I$9,INDIRECT(Auswahl!$Q$15),0)),"")</f>
        <v/>
      </c>
    </row>
    <row r="97" spans="1:9" ht="11.65" hidden="1" customHeight="1" x14ac:dyDescent="0.2">
      <c r="A97" s="180" t="str">
        <f ca="1">IFERROR(INDEX(INDIRECT(Auswahl!$Q$12),ROW()-17,COLUMN()),"")</f>
        <v/>
      </c>
      <c r="B97" s="180" t="str">
        <f ca="1">IFERROR(INDEX(INDIRECT(Auswahl!$Q$12),ROW()-17,COLUMN()),"")</f>
        <v/>
      </c>
      <c r="C97" s="177" t="str">
        <f ca="1">IFERROR(INDEX(INDIRECT(Auswahl!$O$15),MATCH($A97,INDIRECT(Auswahl!$P$15),0),MATCH(C$9,INDIRECT(Auswahl!$Q$15),0)),"")</f>
        <v/>
      </c>
      <c r="D97" s="182" t="str">
        <f ca="1">IFERROR(INDEX(INDIRECT(Auswahl!$O$15),MATCH($A97,INDIRECT(Auswahl!$P$15),0),MATCH(D$9,INDIRECT(Auswahl!$Q$15),0)),"")</f>
        <v/>
      </c>
      <c r="E97" s="178" t="str">
        <f ca="1">IFERROR(INDEX(INDIRECT(Auswahl!$O$15),MATCH($A97,INDIRECT(Auswahl!$P$15),0),MATCH(E$9,INDIRECT(Auswahl!$Q$15),0)),"")</f>
        <v/>
      </c>
      <c r="F97" s="179" t="str">
        <f ca="1">IFERROR(INDEX(INDIRECT(Auswahl!$O$15),MATCH($A97,INDIRECT(Auswahl!$P$15),0),MATCH(F$9,INDIRECT(Auswahl!$Q$15),0)),"")</f>
        <v/>
      </c>
      <c r="G97" s="195" t="str">
        <f ca="1">IFERROR(INDEX(INDIRECT(Auswahl!$O$15),MATCH($A97,INDIRECT(Auswahl!$P$15),0),MATCH(G$9,INDIRECT(Auswahl!$Q$15),0)),"")</f>
        <v/>
      </c>
      <c r="H97" s="195" t="str">
        <f ca="1">IFERROR(INDEX(INDIRECT(Auswahl!$O$15),MATCH($A97,INDIRECT(Auswahl!$P$15),0),MATCH(H$9,INDIRECT(Auswahl!$Q$15),0)),"")</f>
        <v/>
      </c>
      <c r="I97" s="195" t="str">
        <f ca="1">IFERROR(INDEX(INDIRECT(Auswahl!$O$15),MATCH($A97,INDIRECT(Auswahl!$P$15),0),MATCH(I$9,INDIRECT(Auswahl!$Q$15),0)),"")</f>
        <v/>
      </c>
    </row>
    <row r="98" spans="1:9" ht="11.65" hidden="1" customHeight="1" x14ac:dyDescent="0.2">
      <c r="A98" s="180" t="str">
        <f ca="1">IFERROR(INDEX(INDIRECT(Auswahl!$Q$12),ROW()-17,COLUMN()),"")</f>
        <v/>
      </c>
      <c r="B98" s="180" t="str">
        <f ca="1">IFERROR(INDEX(INDIRECT(Auswahl!$Q$12),ROW()-17,COLUMN()),"")</f>
        <v/>
      </c>
      <c r="C98" s="177" t="str">
        <f ca="1">IFERROR(INDEX(INDIRECT(Auswahl!$O$15),MATCH($A98,INDIRECT(Auswahl!$P$15),0),MATCH(C$9,INDIRECT(Auswahl!$Q$15),0)),"")</f>
        <v/>
      </c>
      <c r="D98" s="182" t="str">
        <f ca="1">IFERROR(INDEX(INDIRECT(Auswahl!$O$15),MATCH($A98,INDIRECT(Auswahl!$P$15),0),MATCH(D$9,INDIRECT(Auswahl!$Q$15),0)),"")</f>
        <v/>
      </c>
      <c r="E98" s="178" t="str">
        <f ca="1">IFERROR(INDEX(INDIRECT(Auswahl!$O$15),MATCH($A98,INDIRECT(Auswahl!$P$15),0),MATCH(E$9,INDIRECT(Auswahl!$Q$15),0)),"")</f>
        <v/>
      </c>
      <c r="F98" s="179" t="str">
        <f ca="1">IFERROR(INDEX(INDIRECT(Auswahl!$O$15),MATCH($A98,INDIRECT(Auswahl!$P$15),0),MATCH(F$9,INDIRECT(Auswahl!$Q$15),0)),"")</f>
        <v/>
      </c>
      <c r="G98" s="195" t="str">
        <f ca="1">IFERROR(INDEX(INDIRECT(Auswahl!$O$15),MATCH($A98,INDIRECT(Auswahl!$P$15),0),MATCH(G$9,INDIRECT(Auswahl!$Q$15),0)),"")</f>
        <v/>
      </c>
      <c r="H98" s="195" t="str">
        <f ca="1">IFERROR(INDEX(INDIRECT(Auswahl!$O$15),MATCH($A98,INDIRECT(Auswahl!$P$15),0),MATCH(H$9,INDIRECT(Auswahl!$Q$15),0)),"")</f>
        <v/>
      </c>
      <c r="I98" s="195" t="str">
        <f ca="1">IFERROR(INDEX(INDIRECT(Auswahl!$O$15),MATCH($A98,INDIRECT(Auswahl!$P$15),0),MATCH(I$9,INDIRECT(Auswahl!$Q$15),0)),"")</f>
        <v/>
      </c>
    </row>
    <row r="99" spans="1:9" ht="11.65" hidden="1" customHeight="1" x14ac:dyDescent="0.2">
      <c r="A99" s="180" t="str">
        <f ca="1">IFERROR(INDEX(INDIRECT(Auswahl!$Q$12),ROW()-17,COLUMN()),"")</f>
        <v/>
      </c>
      <c r="B99" s="180" t="str">
        <f ca="1">IFERROR(INDEX(INDIRECT(Auswahl!$Q$12),ROW()-17,COLUMN()),"")</f>
        <v/>
      </c>
      <c r="C99" s="177" t="str">
        <f ca="1">IFERROR(INDEX(INDIRECT(Auswahl!$O$15),MATCH($A99,INDIRECT(Auswahl!$P$15),0),MATCH(C$9,INDIRECT(Auswahl!$Q$15),0)),"")</f>
        <v/>
      </c>
      <c r="D99" s="182" t="str">
        <f ca="1">IFERROR(INDEX(INDIRECT(Auswahl!$O$15),MATCH($A99,INDIRECT(Auswahl!$P$15),0),MATCH(D$9,INDIRECT(Auswahl!$Q$15),0)),"")</f>
        <v/>
      </c>
      <c r="E99" s="178" t="str">
        <f ca="1">IFERROR(INDEX(INDIRECT(Auswahl!$O$15),MATCH($A99,INDIRECT(Auswahl!$P$15),0),MATCH(E$9,INDIRECT(Auswahl!$Q$15),0)),"")</f>
        <v/>
      </c>
      <c r="F99" s="179" t="str">
        <f ca="1">IFERROR(INDEX(INDIRECT(Auswahl!$O$15),MATCH($A99,INDIRECT(Auswahl!$P$15),0),MATCH(F$9,INDIRECT(Auswahl!$Q$15),0)),"")</f>
        <v/>
      </c>
      <c r="G99" s="195" t="str">
        <f ca="1">IFERROR(INDEX(INDIRECT(Auswahl!$O$15),MATCH($A99,INDIRECT(Auswahl!$P$15),0),MATCH(G$9,INDIRECT(Auswahl!$Q$15),0)),"")</f>
        <v/>
      </c>
      <c r="H99" s="195" t="str">
        <f ca="1">IFERROR(INDEX(INDIRECT(Auswahl!$O$15),MATCH($A99,INDIRECT(Auswahl!$P$15),0),MATCH(H$9,INDIRECT(Auswahl!$Q$15),0)),"")</f>
        <v/>
      </c>
      <c r="I99" s="195" t="str">
        <f ca="1">IFERROR(INDEX(INDIRECT(Auswahl!$O$15),MATCH($A99,INDIRECT(Auswahl!$P$15),0),MATCH(I$9,INDIRECT(Auswahl!$Q$15),0)),"")</f>
        <v/>
      </c>
    </row>
    <row r="100" spans="1:9" ht="11.65" hidden="1" customHeight="1" x14ac:dyDescent="0.2">
      <c r="A100" s="180" t="str">
        <f ca="1">IFERROR(INDEX(INDIRECT(Auswahl!$Q$12),ROW()-17,COLUMN()),"")</f>
        <v/>
      </c>
      <c r="B100" s="180" t="str">
        <f ca="1">IFERROR(INDEX(INDIRECT(Auswahl!$Q$12),ROW()-17,COLUMN()),"")</f>
        <v/>
      </c>
      <c r="C100" s="177" t="str">
        <f ca="1">IFERROR(INDEX(INDIRECT(Auswahl!$O$15),MATCH($A100,INDIRECT(Auswahl!$P$15),0),MATCH(C$9,INDIRECT(Auswahl!$Q$15),0)),"")</f>
        <v/>
      </c>
      <c r="D100" s="182" t="str">
        <f ca="1">IFERROR(INDEX(INDIRECT(Auswahl!$O$15),MATCH($A100,INDIRECT(Auswahl!$P$15),0),MATCH(D$9,INDIRECT(Auswahl!$Q$15),0)),"")</f>
        <v/>
      </c>
      <c r="E100" s="178" t="str">
        <f ca="1">IFERROR(INDEX(INDIRECT(Auswahl!$O$15),MATCH($A100,INDIRECT(Auswahl!$P$15),0),MATCH(E$9,INDIRECT(Auswahl!$Q$15),0)),"")</f>
        <v/>
      </c>
      <c r="F100" s="179" t="str">
        <f ca="1">IFERROR(INDEX(INDIRECT(Auswahl!$O$15),MATCH($A100,INDIRECT(Auswahl!$P$15),0),MATCH(F$9,INDIRECT(Auswahl!$Q$15),0)),"")</f>
        <v/>
      </c>
      <c r="G100" s="195" t="str">
        <f ca="1">IFERROR(INDEX(INDIRECT(Auswahl!$O$15),MATCH($A100,INDIRECT(Auswahl!$P$15),0),MATCH(G$9,INDIRECT(Auswahl!$Q$15),0)),"")</f>
        <v/>
      </c>
      <c r="H100" s="195" t="str">
        <f ca="1">IFERROR(INDEX(INDIRECT(Auswahl!$O$15),MATCH($A100,INDIRECT(Auswahl!$P$15),0),MATCH(H$9,INDIRECT(Auswahl!$Q$15),0)),"")</f>
        <v/>
      </c>
      <c r="I100" s="195" t="str">
        <f ca="1">IFERROR(INDEX(INDIRECT(Auswahl!$O$15),MATCH($A100,INDIRECT(Auswahl!$P$15),0),MATCH(I$9,INDIRECT(Auswahl!$Q$15),0)),"")</f>
        <v/>
      </c>
    </row>
    <row r="101" spans="1:9" ht="11.65" hidden="1" customHeight="1" x14ac:dyDescent="0.2">
      <c r="A101" s="180" t="str">
        <f ca="1">IFERROR(INDEX(INDIRECT(Auswahl!$Q$12),ROW()-17,COLUMN()),"")</f>
        <v/>
      </c>
      <c r="B101" s="180" t="str">
        <f ca="1">IFERROR(INDEX(INDIRECT(Auswahl!$Q$12),ROW()-17,COLUMN()),"")</f>
        <v/>
      </c>
      <c r="C101" s="177" t="str">
        <f ca="1">IFERROR(INDEX(INDIRECT(Auswahl!$O$15),MATCH($A101,INDIRECT(Auswahl!$P$15),0),MATCH(C$9,INDIRECT(Auswahl!$Q$15),0)),"")</f>
        <v/>
      </c>
      <c r="D101" s="182" t="str">
        <f ca="1">IFERROR(INDEX(INDIRECT(Auswahl!$O$15),MATCH($A101,INDIRECT(Auswahl!$P$15),0),MATCH(D$9,INDIRECT(Auswahl!$Q$15),0)),"")</f>
        <v/>
      </c>
      <c r="E101" s="178" t="str">
        <f ca="1">IFERROR(INDEX(INDIRECT(Auswahl!$O$15),MATCH($A101,INDIRECT(Auswahl!$P$15),0),MATCH(E$9,INDIRECT(Auswahl!$Q$15),0)),"")</f>
        <v/>
      </c>
      <c r="F101" s="179" t="str">
        <f ca="1">IFERROR(INDEX(INDIRECT(Auswahl!$O$15),MATCH($A101,INDIRECT(Auswahl!$P$15),0),MATCH(F$9,INDIRECT(Auswahl!$Q$15),0)),"")</f>
        <v/>
      </c>
      <c r="G101" s="195" t="str">
        <f ca="1">IFERROR(INDEX(INDIRECT(Auswahl!$O$15),MATCH($A101,INDIRECT(Auswahl!$P$15),0),MATCH(G$9,INDIRECT(Auswahl!$Q$15),0)),"")</f>
        <v/>
      </c>
      <c r="H101" s="195" t="str">
        <f ca="1">IFERROR(INDEX(INDIRECT(Auswahl!$O$15),MATCH($A101,INDIRECT(Auswahl!$P$15),0),MATCH(H$9,INDIRECT(Auswahl!$Q$15),0)),"")</f>
        <v/>
      </c>
      <c r="I101" s="195" t="str">
        <f ca="1">IFERROR(INDEX(INDIRECT(Auswahl!$O$15),MATCH($A101,INDIRECT(Auswahl!$P$15),0),MATCH(I$9,INDIRECT(Auswahl!$Q$15),0)),"")</f>
        <v/>
      </c>
    </row>
    <row r="102" spans="1:9" ht="11.65" hidden="1" customHeight="1" x14ac:dyDescent="0.2">
      <c r="A102" s="180" t="str">
        <f ca="1">IFERROR(INDEX(INDIRECT(Auswahl!$Q$12),ROW()-17,COLUMN()),"")</f>
        <v/>
      </c>
      <c r="B102" s="180" t="str">
        <f ca="1">IFERROR(INDEX(INDIRECT(Auswahl!$Q$12),ROW()-17,COLUMN()),"")</f>
        <v/>
      </c>
      <c r="C102" s="177" t="str">
        <f ca="1">IFERROR(INDEX(INDIRECT(Auswahl!$O$15),MATCH($A102,INDIRECT(Auswahl!$P$15),0),MATCH(C$9,INDIRECT(Auswahl!$Q$15),0)),"")</f>
        <v/>
      </c>
      <c r="D102" s="182" t="str">
        <f ca="1">IFERROR(INDEX(INDIRECT(Auswahl!$O$15),MATCH($A102,INDIRECT(Auswahl!$P$15),0),MATCH(D$9,INDIRECT(Auswahl!$Q$15),0)),"")</f>
        <v/>
      </c>
      <c r="E102" s="178" t="str">
        <f ca="1">IFERROR(INDEX(INDIRECT(Auswahl!$O$15),MATCH($A102,INDIRECT(Auswahl!$P$15),0),MATCH(E$9,INDIRECT(Auswahl!$Q$15),0)),"")</f>
        <v/>
      </c>
      <c r="F102" s="179" t="str">
        <f ca="1">IFERROR(INDEX(INDIRECT(Auswahl!$O$15),MATCH($A102,INDIRECT(Auswahl!$P$15),0),MATCH(F$9,INDIRECT(Auswahl!$Q$15),0)),"")</f>
        <v/>
      </c>
      <c r="G102" s="195" t="str">
        <f ca="1">IFERROR(INDEX(INDIRECT(Auswahl!$O$15),MATCH($A102,INDIRECT(Auswahl!$P$15),0),MATCH(G$9,INDIRECT(Auswahl!$Q$15),0)),"")</f>
        <v/>
      </c>
      <c r="H102" s="195" t="str">
        <f ca="1">IFERROR(INDEX(INDIRECT(Auswahl!$O$15),MATCH($A102,INDIRECT(Auswahl!$P$15),0),MATCH(H$9,INDIRECT(Auswahl!$Q$15),0)),"")</f>
        <v/>
      </c>
      <c r="I102" s="195" t="str">
        <f ca="1">IFERROR(INDEX(INDIRECT(Auswahl!$O$15),MATCH($A102,INDIRECT(Auswahl!$P$15),0),MATCH(I$9,INDIRECT(Auswahl!$Q$15),0)),"")</f>
        <v/>
      </c>
    </row>
    <row r="103" spans="1:9" ht="11.65" hidden="1" customHeight="1" x14ac:dyDescent="0.2">
      <c r="A103" s="180" t="str">
        <f ca="1">IFERROR(INDEX(INDIRECT(Auswahl!$Q$12),ROW()-17,COLUMN()),"")</f>
        <v/>
      </c>
      <c r="B103" s="180" t="str">
        <f ca="1">IFERROR(INDEX(INDIRECT(Auswahl!$Q$12),ROW()-17,COLUMN()),"")</f>
        <v/>
      </c>
      <c r="C103" s="177" t="str">
        <f ca="1">IFERROR(INDEX(INDIRECT(Auswahl!$O$15),MATCH($A103,INDIRECT(Auswahl!$P$15),0),MATCH(C$9,INDIRECT(Auswahl!$Q$15),0)),"")</f>
        <v/>
      </c>
      <c r="D103" s="182" t="str">
        <f ca="1">IFERROR(INDEX(INDIRECT(Auswahl!$O$15),MATCH($A103,INDIRECT(Auswahl!$P$15),0),MATCH(D$9,INDIRECT(Auswahl!$Q$15),0)),"")</f>
        <v/>
      </c>
      <c r="E103" s="178" t="str">
        <f ca="1">IFERROR(INDEX(INDIRECT(Auswahl!$O$15),MATCH($A103,INDIRECT(Auswahl!$P$15),0),MATCH(E$9,INDIRECT(Auswahl!$Q$15),0)),"")</f>
        <v/>
      </c>
      <c r="F103" s="179" t="str">
        <f ca="1">IFERROR(INDEX(INDIRECT(Auswahl!$O$15),MATCH($A103,INDIRECT(Auswahl!$P$15),0),MATCH(F$9,INDIRECT(Auswahl!$Q$15),0)),"")</f>
        <v/>
      </c>
      <c r="G103" s="195" t="str">
        <f ca="1">IFERROR(INDEX(INDIRECT(Auswahl!$O$15),MATCH($A103,INDIRECT(Auswahl!$P$15),0),MATCH(G$9,INDIRECT(Auswahl!$Q$15),0)),"")</f>
        <v/>
      </c>
      <c r="H103" s="195" t="str">
        <f ca="1">IFERROR(INDEX(INDIRECT(Auswahl!$O$15),MATCH($A103,INDIRECT(Auswahl!$P$15),0),MATCH(H$9,INDIRECT(Auswahl!$Q$15),0)),"")</f>
        <v/>
      </c>
      <c r="I103" s="195" t="str">
        <f ca="1">IFERROR(INDEX(INDIRECT(Auswahl!$O$15),MATCH($A103,INDIRECT(Auswahl!$P$15),0),MATCH(I$9,INDIRECT(Auswahl!$Q$15),0)),"")</f>
        <v/>
      </c>
    </row>
    <row r="104" spans="1:9" ht="11.65" hidden="1" customHeight="1" x14ac:dyDescent="0.2">
      <c r="A104" s="180" t="str">
        <f ca="1">IFERROR(INDEX(INDIRECT(Auswahl!$Q$12),ROW()-17,COLUMN()),"")</f>
        <v/>
      </c>
      <c r="B104" s="180" t="str">
        <f ca="1">IFERROR(INDEX(INDIRECT(Auswahl!$Q$12),ROW()-17,COLUMN()),"")</f>
        <v/>
      </c>
      <c r="C104" s="177" t="str">
        <f ca="1">IFERROR(INDEX(INDIRECT(Auswahl!$O$15),MATCH($A104,INDIRECT(Auswahl!$P$15),0),MATCH(C$9,INDIRECT(Auswahl!$Q$15),0)),"")</f>
        <v/>
      </c>
      <c r="D104" s="182" t="str">
        <f ca="1">IFERROR(INDEX(INDIRECT(Auswahl!$O$15),MATCH($A104,INDIRECT(Auswahl!$P$15),0),MATCH(D$9,INDIRECT(Auswahl!$Q$15),0)),"")</f>
        <v/>
      </c>
      <c r="E104" s="178" t="str">
        <f ca="1">IFERROR(INDEX(INDIRECT(Auswahl!$O$15),MATCH($A104,INDIRECT(Auswahl!$P$15),0),MATCH(E$9,INDIRECT(Auswahl!$Q$15),0)),"")</f>
        <v/>
      </c>
      <c r="F104" s="179" t="str">
        <f ca="1">IFERROR(INDEX(INDIRECT(Auswahl!$O$15),MATCH($A104,INDIRECT(Auswahl!$P$15),0),MATCH(F$9,INDIRECT(Auswahl!$Q$15),0)),"")</f>
        <v/>
      </c>
      <c r="G104" s="195" t="str">
        <f ca="1">IFERROR(INDEX(INDIRECT(Auswahl!$O$15),MATCH($A104,INDIRECT(Auswahl!$P$15),0),MATCH(G$9,INDIRECT(Auswahl!$Q$15),0)),"")</f>
        <v/>
      </c>
      <c r="H104" s="195" t="str">
        <f ca="1">IFERROR(INDEX(INDIRECT(Auswahl!$O$15),MATCH($A104,INDIRECT(Auswahl!$P$15),0),MATCH(H$9,INDIRECT(Auswahl!$Q$15),0)),"")</f>
        <v/>
      </c>
      <c r="I104" s="195" t="str">
        <f ca="1">IFERROR(INDEX(INDIRECT(Auswahl!$O$15),MATCH($A104,INDIRECT(Auswahl!$P$15),0),MATCH(I$9,INDIRECT(Auswahl!$Q$15),0)),"")</f>
        <v/>
      </c>
    </row>
    <row r="105" spans="1:9" ht="11.65" hidden="1" customHeight="1" x14ac:dyDescent="0.2">
      <c r="A105" s="180" t="str">
        <f ca="1">IFERROR(INDEX(INDIRECT(Auswahl!$Q$12),ROW()-17,COLUMN()),"")</f>
        <v/>
      </c>
      <c r="B105" s="180" t="str">
        <f ca="1">IFERROR(INDEX(INDIRECT(Auswahl!$Q$12),ROW()-17,COLUMN()),"")</f>
        <v/>
      </c>
      <c r="C105" s="177" t="str">
        <f ca="1">IFERROR(INDEX(INDIRECT(Auswahl!$O$15),MATCH($A105,INDIRECT(Auswahl!$P$15),0),MATCH(C$9,INDIRECT(Auswahl!$Q$15),0)),"")</f>
        <v/>
      </c>
      <c r="D105" s="182" t="str">
        <f ca="1">IFERROR(INDEX(INDIRECT(Auswahl!$O$15),MATCH($A105,INDIRECT(Auswahl!$P$15),0),MATCH(D$9,INDIRECT(Auswahl!$Q$15),0)),"")</f>
        <v/>
      </c>
      <c r="E105" s="178" t="str">
        <f ca="1">IFERROR(INDEX(INDIRECT(Auswahl!$O$15),MATCH($A105,INDIRECT(Auswahl!$P$15),0),MATCH(E$9,INDIRECT(Auswahl!$Q$15),0)),"")</f>
        <v/>
      </c>
      <c r="F105" s="179" t="str">
        <f ca="1">IFERROR(INDEX(INDIRECT(Auswahl!$O$15),MATCH($A105,INDIRECT(Auswahl!$P$15),0),MATCH(F$9,INDIRECT(Auswahl!$Q$15),0)),"")</f>
        <v/>
      </c>
      <c r="G105" s="195" t="str">
        <f ca="1">IFERROR(INDEX(INDIRECT(Auswahl!$O$15),MATCH($A105,INDIRECT(Auswahl!$P$15),0),MATCH(G$9,INDIRECT(Auswahl!$Q$15),0)),"")</f>
        <v/>
      </c>
      <c r="H105" s="195" t="str">
        <f ca="1">IFERROR(INDEX(INDIRECT(Auswahl!$O$15),MATCH($A105,INDIRECT(Auswahl!$P$15),0),MATCH(H$9,INDIRECT(Auswahl!$Q$15),0)),"")</f>
        <v/>
      </c>
      <c r="I105" s="195" t="str">
        <f ca="1">IFERROR(INDEX(INDIRECT(Auswahl!$O$15),MATCH($A105,INDIRECT(Auswahl!$P$15),0),MATCH(I$9,INDIRECT(Auswahl!$Q$15),0)),"")</f>
        <v/>
      </c>
    </row>
    <row r="106" spans="1:9" ht="11.65" hidden="1" customHeight="1" x14ac:dyDescent="0.2">
      <c r="A106" s="180" t="str">
        <f ca="1">IFERROR(INDEX(INDIRECT(Auswahl!$Q$12),ROW()-17,COLUMN()),"")</f>
        <v/>
      </c>
      <c r="B106" s="180" t="str">
        <f ca="1">IFERROR(INDEX(INDIRECT(Auswahl!$Q$12),ROW()-17,COLUMN()),"")</f>
        <v/>
      </c>
      <c r="C106" s="177" t="str">
        <f ca="1">IFERROR(INDEX(INDIRECT(Auswahl!$O$15),MATCH($A106,INDIRECT(Auswahl!$P$15),0),MATCH(C$9,INDIRECT(Auswahl!$Q$15),0)),"")</f>
        <v/>
      </c>
      <c r="D106" s="182" t="str">
        <f ca="1">IFERROR(INDEX(INDIRECT(Auswahl!$O$15),MATCH($A106,INDIRECT(Auswahl!$P$15),0),MATCH(D$9,INDIRECT(Auswahl!$Q$15),0)),"")</f>
        <v/>
      </c>
      <c r="E106" s="178" t="str">
        <f ca="1">IFERROR(INDEX(INDIRECT(Auswahl!$O$15),MATCH($A106,INDIRECT(Auswahl!$P$15),0),MATCH(E$9,INDIRECT(Auswahl!$Q$15),0)),"")</f>
        <v/>
      </c>
      <c r="F106" s="179" t="str">
        <f ca="1">IFERROR(INDEX(INDIRECT(Auswahl!$O$15),MATCH($A106,INDIRECT(Auswahl!$P$15),0),MATCH(F$9,INDIRECT(Auswahl!$Q$15),0)),"")</f>
        <v/>
      </c>
      <c r="G106" s="195" t="str">
        <f ca="1">IFERROR(INDEX(INDIRECT(Auswahl!$O$15),MATCH($A106,INDIRECT(Auswahl!$P$15),0),MATCH(G$9,INDIRECT(Auswahl!$Q$15),0)),"")</f>
        <v/>
      </c>
      <c r="H106" s="195" t="str">
        <f ca="1">IFERROR(INDEX(INDIRECT(Auswahl!$O$15),MATCH($A106,INDIRECT(Auswahl!$P$15),0),MATCH(H$9,INDIRECT(Auswahl!$Q$15),0)),"")</f>
        <v/>
      </c>
      <c r="I106" s="195" t="str">
        <f ca="1">IFERROR(INDEX(INDIRECT(Auswahl!$O$15),MATCH($A106,INDIRECT(Auswahl!$P$15),0),MATCH(I$9,INDIRECT(Auswahl!$Q$15),0)),"")</f>
        <v/>
      </c>
    </row>
    <row r="107" spans="1:9" ht="11.65" hidden="1" customHeight="1" x14ac:dyDescent="0.2">
      <c r="A107" s="180" t="str">
        <f ca="1">IFERROR(INDEX(INDIRECT(Auswahl!$Q$12),ROW()-17,COLUMN()),"")</f>
        <v/>
      </c>
      <c r="B107" s="180" t="str">
        <f ca="1">IFERROR(INDEX(INDIRECT(Auswahl!$Q$12),ROW()-17,COLUMN()),"")</f>
        <v/>
      </c>
      <c r="C107" s="177" t="str">
        <f ca="1">IFERROR(INDEX(INDIRECT(Auswahl!$O$15),MATCH($A107,INDIRECT(Auswahl!$P$15),0),MATCH(C$9,INDIRECT(Auswahl!$Q$15),0)),"")</f>
        <v/>
      </c>
      <c r="D107" s="182" t="str">
        <f ca="1">IFERROR(INDEX(INDIRECT(Auswahl!$O$15),MATCH($A107,INDIRECT(Auswahl!$P$15),0),MATCH(D$9,INDIRECT(Auswahl!$Q$15),0)),"")</f>
        <v/>
      </c>
      <c r="E107" s="178" t="str">
        <f ca="1">IFERROR(INDEX(INDIRECT(Auswahl!$O$15),MATCH($A107,INDIRECT(Auswahl!$P$15),0),MATCH(E$9,INDIRECT(Auswahl!$Q$15),0)),"")</f>
        <v/>
      </c>
      <c r="F107" s="179" t="str">
        <f ca="1">IFERROR(INDEX(INDIRECT(Auswahl!$O$15),MATCH($A107,INDIRECT(Auswahl!$P$15),0),MATCH(F$9,INDIRECT(Auswahl!$Q$15),0)),"")</f>
        <v/>
      </c>
      <c r="G107" s="195" t="str">
        <f ca="1">IFERROR(INDEX(INDIRECT(Auswahl!$O$15),MATCH($A107,INDIRECT(Auswahl!$P$15),0),MATCH(G$9,INDIRECT(Auswahl!$Q$15),0)),"")</f>
        <v/>
      </c>
      <c r="H107" s="195" t="str">
        <f ca="1">IFERROR(INDEX(INDIRECT(Auswahl!$O$15),MATCH($A107,INDIRECT(Auswahl!$P$15),0),MATCH(H$9,INDIRECT(Auswahl!$Q$15),0)),"")</f>
        <v/>
      </c>
      <c r="I107" s="195" t="str">
        <f ca="1">IFERROR(INDEX(INDIRECT(Auswahl!$O$15),MATCH($A107,INDIRECT(Auswahl!$P$15),0),MATCH(I$9,INDIRECT(Auswahl!$Q$15),0)),"")</f>
        <v/>
      </c>
    </row>
    <row r="108" spans="1:9" ht="11.65" hidden="1" customHeight="1" x14ac:dyDescent="0.2">
      <c r="A108" s="180" t="str">
        <f ca="1">IFERROR(INDEX(INDIRECT(Auswahl!$Q$12),ROW()-17,COLUMN()),"")</f>
        <v/>
      </c>
      <c r="B108" s="180" t="str">
        <f ca="1">IFERROR(INDEX(INDIRECT(Auswahl!$Q$12),ROW()-17,COLUMN()),"")</f>
        <v/>
      </c>
      <c r="C108" s="177" t="str">
        <f ca="1">IFERROR(INDEX(INDIRECT(Auswahl!$O$15),MATCH($A108,INDIRECT(Auswahl!$P$15),0),MATCH(C$9,INDIRECT(Auswahl!$Q$15),0)),"")</f>
        <v/>
      </c>
      <c r="D108" s="182" t="str">
        <f ca="1">IFERROR(INDEX(INDIRECT(Auswahl!$O$15),MATCH($A108,INDIRECT(Auswahl!$P$15),0),MATCH(D$9,INDIRECT(Auswahl!$Q$15),0)),"")</f>
        <v/>
      </c>
      <c r="E108" s="178" t="str">
        <f ca="1">IFERROR(INDEX(INDIRECT(Auswahl!$O$15),MATCH($A108,INDIRECT(Auswahl!$P$15),0),MATCH(E$9,INDIRECT(Auswahl!$Q$15),0)),"")</f>
        <v/>
      </c>
      <c r="F108" s="179" t="str">
        <f ca="1">IFERROR(INDEX(INDIRECT(Auswahl!$O$15),MATCH($A108,INDIRECT(Auswahl!$P$15),0),MATCH(F$9,INDIRECT(Auswahl!$Q$15),0)),"")</f>
        <v/>
      </c>
      <c r="G108" s="195" t="str">
        <f ca="1">IFERROR(INDEX(INDIRECT(Auswahl!$O$15),MATCH($A108,INDIRECT(Auswahl!$P$15),0),MATCH(G$9,INDIRECT(Auswahl!$Q$15),0)),"")</f>
        <v/>
      </c>
      <c r="H108" s="195" t="str">
        <f ca="1">IFERROR(INDEX(INDIRECT(Auswahl!$O$15),MATCH($A108,INDIRECT(Auswahl!$P$15),0),MATCH(H$9,INDIRECT(Auswahl!$Q$15),0)),"")</f>
        <v/>
      </c>
      <c r="I108" s="195" t="str">
        <f ca="1">IFERROR(INDEX(INDIRECT(Auswahl!$O$15),MATCH($A108,INDIRECT(Auswahl!$P$15),0),MATCH(I$9,INDIRECT(Auswahl!$Q$15),0)),"")</f>
        <v/>
      </c>
    </row>
    <row r="109" spans="1:9" ht="11.65" hidden="1" customHeight="1" x14ac:dyDescent="0.2">
      <c r="A109" s="180" t="str">
        <f ca="1">IFERROR(INDEX(INDIRECT(Auswahl!$Q$12),ROW()-17,COLUMN()),"")</f>
        <v/>
      </c>
      <c r="B109" s="180" t="str">
        <f ca="1">IFERROR(INDEX(INDIRECT(Auswahl!$Q$12),ROW()-17,COLUMN()),"")</f>
        <v/>
      </c>
      <c r="C109" s="177" t="str">
        <f ca="1">IFERROR(INDEX(INDIRECT(Auswahl!$O$15),MATCH($A109,INDIRECT(Auswahl!$P$15),0),MATCH(C$9,INDIRECT(Auswahl!$Q$15),0)),"")</f>
        <v/>
      </c>
      <c r="D109" s="182" t="str">
        <f ca="1">IFERROR(INDEX(INDIRECT(Auswahl!$O$15),MATCH($A109,INDIRECT(Auswahl!$P$15),0),MATCH(D$9,INDIRECT(Auswahl!$Q$15),0)),"")</f>
        <v/>
      </c>
      <c r="E109" s="178" t="str">
        <f ca="1">IFERROR(INDEX(INDIRECT(Auswahl!$O$15),MATCH($A109,INDIRECT(Auswahl!$P$15),0),MATCH(E$9,INDIRECT(Auswahl!$Q$15),0)),"")</f>
        <v/>
      </c>
      <c r="F109" s="179" t="str">
        <f ca="1">IFERROR(INDEX(INDIRECT(Auswahl!$O$15),MATCH($A109,INDIRECT(Auswahl!$P$15),0),MATCH(F$9,INDIRECT(Auswahl!$Q$15),0)),"")</f>
        <v/>
      </c>
      <c r="G109" s="195" t="str">
        <f ca="1">IFERROR(INDEX(INDIRECT(Auswahl!$O$15),MATCH($A109,INDIRECT(Auswahl!$P$15),0),MATCH(G$9,INDIRECT(Auswahl!$Q$15),0)),"")</f>
        <v/>
      </c>
      <c r="H109" s="195" t="str">
        <f ca="1">IFERROR(INDEX(INDIRECT(Auswahl!$O$15),MATCH($A109,INDIRECT(Auswahl!$P$15),0),MATCH(H$9,INDIRECT(Auswahl!$Q$15),0)),"")</f>
        <v/>
      </c>
      <c r="I109" s="195" t="str">
        <f ca="1">IFERROR(INDEX(INDIRECT(Auswahl!$O$15),MATCH($A109,INDIRECT(Auswahl!$P$15),0),MATCH(I$9,INDIRECT(Auswahl!$Q$15),0)),"")</f>
        <v/>
      </c>
    </row>
    <row r="110" spans="1:9" ht="11.65" hidden="1" customHeight="1" x14ac:dyDescent="0.2">
      <c r="A110" s="180" t="str">
        <f ca="1">IFERROR(INDEX(INDIRECT(Auswahl!$Q$12),ROW()-17,COLUMN()),"")</f>
        <v/>
      </c>
      <c r="B110" s="180" t="str">
        <f ca="1">IFERROR(INDEX(INDIRECT(Auswahl!$Q$12),ROW()-17,COLUMN()),"")</f>
        <v/>
      </c>
      <c r="C110" s="177" t="str">
        <f ca="1">IFERROR(INDEX(INDIRECT(Auswahl!$O$15),MATCH($A110,INDIRECT(Auswahl!$P$15),0),MATCH(C$9,INDIRECT(Auswahl!$Q$15),0)),"")</f>
        <v/>
      </c>
      <c r="D110" s="182" t="str">
        <f ca="1">IFERROR(INDEX(INDIRECT(Auswahl!$O$15),MATCH($A110,INDIRECT(Auswahl!$P$15),0),MATCH(D$9,INDIRECT(Auswahl!$Q$15),0)),"")</f>
        <v/>
      </c>
      <c r="E110" s="178" t="str">
        <f ca="1">IFERROR(INDEX(INDIRECT(Auswahl!$O$15),MATCH($A110,INDIRECT(Auswahl!$P$15),0),MATCH(E$9,INDIRECT(Auswahl!$Q$15),0)),"")</f>
        <v/>
      </c>
      <c r="F110" s="179" t="str">
        <f ca="1">IFERROR(INDEX(INDIRECT(Auswahl!$O$15),MATCH($A110,INDIRECT(Auswahl!$P$15),0),MATCH(F$9,INDIRECT(Auswahl!$Q$15),0)),"")</f>
        <v/>
      </c>
      <c r="G110" s="195" t="str">
        <f ca="1">IFERROR(INDEX(INDIRECT(Auswahl!$O$15),MATCH($A110,INDIRECT(Auswahl!$P$15),0),MATCH(G$9,INDIRECT(Auswahl!$Q$15),0)),"")</f>
        <v/>
      </c>
      <c r="H110" s="195" t="str">
        <f ca="1">IFERROR(INDEX(INDIRECT(Auswahl!$O$15),MATCH($A110,INDIRECT(Auswahl!$P$15),0),MATCH(H$9,INDIRECT(Auswahl!$Q$15),0)),"")</f>
        <v/>
      </c>
      <c r="I110" s="195" t="str">
        <f ca="1">IFERROR(INDEX(INDIRECT(Auswahl!$O$15),MATCH($A110,INDIRECT(Auswahl!$P$15),0),MATCH(I$9,INDIRECT(Auswahl!$Q$15),0)),"")</f>
        <v/>
      </c>
    </row>
    <row r="111" spans="1:9" ht="11.65" hidden="1" customHeight="1" x14ac:dyDescent="0.2">
      <c r="A111" s="180" t="str">
        <f ca="1">IFERROR(INDEX(INDIRECT(Auswahl!$Q$12),ROW()-17,COLUMN()),"")</f>
        <v/>
      </c>
      <c r="B111" s="180" t="str">
        <f ca="1">IFERROR(INDEX(INDIRECT(Auswahl!$Q$12),ROW()-17,COLUMN()),"")</f>
        <v/>
      </c>
      <c r="C111" s="177" t="str">
        <f ca="1">IFERROR(INDEX(INDIRECT(Auswahl!$O$15),MATCH($A111,INDIRECT(Auswahl!$P$15),0),MATCH(C$9,INDIRECT(Auswahl!$Q$15),0)),"")</f>
        <v/>
      </c>
      <c r="D111" s="182" t="str">
        <f ca="1">IFERROR(INDEX(INDIRECT(Auswahl!$O$15),MATCH($A111,INDIRECT(Auswahl!$P$15),0),MATCH(D$9,INDIRECT(Auswahl!$Q$15),0)),"")</f>
        <v/>
      </c>
      <c r="E111" s="178" t="str">
        <f ca="1">IFERROR(INDEX(INDIRECT(Auswahl!$O$15),MATCH($A111,INDIRECT(Auswahl!$P$15),0),MATCH(E$9,INDIRECT(Auswahl!$Q$15),0)),"")</f>
        <v/>
      </c>
      <c r="F111" s="179" t="str">
        <f ca="1">IFERROR(INDEX(INDIRECT(Auswahl!$O$15),MATCH($A111,INDIRECT(Auswahl!$P$15),0),MATCH(F$9,INDIRECT(Auswahl!$Q$15),0)),"")</f>
        <v/>
      </c>
      <c r="G111" s="195" t="str">
        <f ca="1">IFERROR(INDEX(INDIRECT(Auswahl!$O$15),MATCH($A111,INDIRECT(Auswahl!$P$15),0),MATCH(G$9,INDIRECT(Auswahl!$Q$15),0)),"")</f>
        <v/>
      </c>
      <c r="H111" s="195" t="str">
        <f ca="1">IFERROR(INDEX(INDIRECT(Auswahl!$O$15),MATCH($A111,INDIRECT(Auswahl!$P$15),0),MATCH(H$9,INDIRECT(Auswahl!$Q$15),0)),"")</f>
        <v/>
      </c>
      <c r="I111" s="195" t="str">
        <f ca="1">IFERROR(INDEX(INDIRECT(Auswahl!$O$15),MATCH($A111,INDIRECT(Auswahl!$P$15),0),MATCH(I$9,INDIRECT(Auswahl!$Q$15),0)),"")</f>
        <v/>
      </c>
    </row>
    <row r="112" spans="1:9" ht="11.65" hidden="1" customHeight="1" x14ac:dyDescent="0.2">
      <c r="A112" s="180" t="str">
        <f ca="1">IFERROR(INDEX(INDIRECT(Auswahl!$Q$12),ROW()-17,COLUMN()),"")</f>
        <v/>
      </c>
      <c r="B112" s="180" t="str">
        <f ca="1">IFERROR(INDEX(INDIRECT(Auswahl!$Q$12),ROW()-17,COLUMN()),"")</f>
        <v/>
      </c>
      <c r="C112" s="177" t="str">
        <f ca="1">IFERROR(INDEX(INDIRECT(Auswahl!$O$15),MATCH($A112,INDIRECT(Auswahl!$P$15),0),MATCH(C$9,INDIRECT(Auswahl!$Q$15),0)),"")</f>
        <v/>
      </c>
      <c r="D112" s="182" t="str">
        <f ca="1">IFERROR(INDEX(INDIRECT(Auswahl!$O$15),MATCH($A112,INDIRECT(Auswahl!$P$15),0),MATCH(D$9,INDIRECT(Auswahl!$Q$15),0)),"")</f>
        <v/>
      </c>
      <c r="E112" s="178" t="str">
        <f ca="1">IFERROR(INDEX(INDIRECT(Auswahl!$O$15),MATCH($A112,INDIRECT(Auswahl!$P$15),0),MATCH(E$9,INDIRECT(Auswahl!$Q$15),0)),"")</f>
        <v/>
      </c>
      <c r="F112" s="179" t="str">
        <f ca="1">IFERROR(INDEX(INDIRECT(Auswahl!$O$15),MATCH($A112,INDIRECT(Auswahl!$P$15),0),MATCH(F$9,INDIRECT(Auswahl!$Q$15),0)),"")</f>
        <v/>
      </c>
      <c r="G112" s="195" t="str">
        <f ca="1">IFERROR(INDEX(INDIRECT(Auswahl!$O$15),MATCH($A112,INDIRECT(Auswahl!$P$15),0),MATCH(G$9,INDIRECT(Auswahl!$Q$15),0)),"")</f>
        <v/>
      </c>
      <c r="H112" s="195" t="str">
        <f ca="1">IFERROR(INDEX(INDIRECT(Auswahl!$O$15),MATCH($A112,INDIRECT(Auswahl!$P$15),0),MATCH(H$9,INDIRECT(Auswahl!$Q$15),0)),"")</f>
        <v/>
      </c>
      <c r="I112" s="195" t="str">
        <f ca="1">IFERROR(INDEX(INDIRECT(Auswahl!$O$15),MATCH($A112,INDIRECT(Auswahl!$P$15),0),MATCH(I$9,INDIRECT(Auswahl!$Q$15),0)),"")</f>
        <v/>
      </c>
    </row>
    <row r="113" spans="1:9" ht="11.65" hidden="1" customHeight="1" x14ac:dyDescent="0.2">
      <c r="A113" s="180" t="str">
        <f ca="1">IFERROR(INDEX(INDIRECT(Auswahl!$Q$12),ROW()-17,COLUMN()),"")</f>
        <v/>
      </c>
      <c r="B113" s="180" t="str">
        <f ca="1">IFERROR(INDEX(INDIRECT(Auswahl!$Q$12),ROW()-17,COLUMN()),"")</f>
        <v/>
      </c>
      <c r="C113" s="177" t="str">
        <f ca="1">IFERROR(INDEX(INDIRECT(Auswahl!$O$15),MATCH($A113,INDIRECT(Auswahl!$P$15),0),MATCH(C$9,INDIRECT(Auswahl!$Q$15),0)),"")</f>
        <v/>
      </c>
      <c r="D113" s="182" t="str">
        <f ca="1">IFERROR(INDEX(INDIRECT(Auswahl!$O$15),MATCH($A113,INDIRECT(Auswahl!$P$15),0),MATCH(D$9,INDIRECT(Auswahl!$Q$15),0)),"")</f>
        <v/>
      </c>
      <c r="E113" s="178" t="str">
        <f ca="1">IFERROR(INDEX(INDIRECT(Auswahl!$O$15),MATCH($A113,INDIRECT(Auswahl!$P$15),0),MATCH(E$9,INDIRECT(Auswahl!$Q$15),0)),"")</f>
        <v/>
      </c>
      <c r="F113" s="179" t="str">
        <f ca="1">IFERROR(INDEX(INDIRECT(Auswahl!$O$15),MATCH($A113,INDIRECT(Auswahl!$P$15),0),MATCH(F$9,INDIRECT(Auswahl!$Q$15),0)),"")</f>
        <v/>
      </c>
      <c r="G113" s="195" t="str">
        <f ca="1">IFERROR(INDEX(INDIRECT(Auswahl!$O$15),MATCH($A113,INDIRECT(Auswahl!$P$15),0),MATCH(G$9,INDIRECT(Auswahl!$Q$15),0)),"")</f>
        <v/>
      </c>
      <c r="H113" s="195" t="str">
        <f ca="1">IFERROR(INDEX(INDIRECT(Auswahl!$O$15),MATCH($A113,INDIRECT(Auswahl!$P$15),0),MATCH(H$9,INDIRECT(Auswahl!$Q$15),0)),"")</f>
        <v/>
      </c>
      <c r="I113" s="195" t="str">
        <f ca="1">IFERROR(INDEX(INDIRECT(Auswahl!$O$15),MATCH($A113,INDIRECT(Auswahl!$P$15),0),MATCH(I$9,INDIRECT(Auswahl!$Q$15),0)),"")</f>
        <v/>
      </c>
    </row>
    <row r="114" spans="1:9" ht="11.65" hidden="1" customHeight="1" x14ac:dyDescent="0.2">
      <c r="A114" s="180" t="str">
        <f ca="1">IFERROR(INDEX(INDIRECT(Auswahl!$Q$12),ROW()-17,COLUMN()),"")</f>
        <v/>
      </c>
      <c r="B114" s="180" t="str">
        <f ca="1">IFERROR(INDEX(INDIRECT(Auswahl!$Q$12),ROW()-17,COLUMN()),"")</f>
        <v/>
      </c>
      <c r="C114" s="177" t="str">
        <f ca="1">IFERROR(INDEX(INDIRECT(Auswahl!$O$15),MATCH($A114,INDIRECT(Auswahl!$P$15),0),MATCH(C$9,INDIRECT(Auswahl!$Q$15),0)),"")</f>
        <v/>
      </c>
      <c r="D114" s="182" t="str">
        <f ca="1">IFERROR(INDEX(INDIRECT(Auswahl!$O$15),MATCH($A114,INDIRECT(Auswahl!$P$15),0),MATCH(D$9,INDIRECT(Auswahl!$Q$15),0)),"")</f>
        <v/>
      </c>
      <c r="E114" s="178" t="str">
        <f ca="1">IFERROR(INDEX(INDIRECT(Auswahl!$O$15),MATCH($A114,INDIRECT(Auswahl!$P$15),0),MATCH(E$9,INDIRECT(Auswahl!$Q$15),0)),"")</f>
        <v/>
      </c>
      <c r="F114" s="179" t="str">
        <f ca="1">IFERROR(INDEX(INDIRECT(Auswahl!$O$15),MATCH($A114,INDIRECT(Auswahl!$P$15),0),MATCH(F$9,INDIRECT(Auswahl!$Q$15),0)),"")</f>
        <v/>
      </c>
      <c r="G114" s="195" t="str">
        <f ca="1">IFERROR(INDEX(INDIRECT(Auswahl!$O$15),MATCH($A114,INDIRECT(Auswahl!$P$15),0),MATCH(G$9,INDIRECT(Auswahl!$Q$15),0)),"")</f>
        <v/>
      </c>
      <c r="H114" s="195" t="str">
        <f ca="1">IFERROR(INDEX(INDIRECT(Auswahl!$O$15),MATCH($A114,INDIRECT(Auswahl!$P$15),0),MATCH(H$9,INDIRECT(Auswahl!$Q$15),0)),"")</f>
        <v/>
      </c>
      <c r="I114" s="195" t="str">
        <f ca="1">IFERROR(INDEX(INDIRECT(Auswahl!$O$15),MATCH($A114,INDIRECT(Auswahl!$P$15),0),MATCH(I$9,INDIRECT(Auswahl!$Q$15),0)),"")</f>
        <v/>
      </c>
    </row>
    <row r="115" spans="1:9" ht="11.65" hidden="1" customHeight="1" x14ac:dyDescent="0.2">
      <c r="A115" s="180" t="str">
        <f ca="1">IFERROR(INDEX(INDIRECT(Auswahl!$Q$12),ROW()-17,COLUMN()),"")</f>
        <v/>
      </c>
      <c r="B115" s="180" t="str">
        <f ca="1">IFERROR(INDEX(INDIRECT(Auswahl!$Q$12),ROW()-17,COLUMN()),"")</f>
        <v/>
      </c>
      <c r="C115" s="177" t="str">
        <f ca="1">IFERROR(INDEX(INDIRECT(Auswahl!$O$15),MATCH($A115,INDIRECT(Auswahl!$P$15),0),MATCH(C$9,INDIRECT(Auswahl!$Q$15),0)),"")</f>
        <v/>
      </c>
      <c r="D115" s="182" t="str">
        <f ca="1">IFERROR(INDEX(INDIRECT(Auswahl!$O$15),MATCH($A115,INDIRECT(Auswahl!$P$15),0),MATCH(D$9,INDIRECT(Auswahl!$Q$15),0)),"")</f>
        <v/>
      </c>
      <c r="E115" s="178" t="str">
        <f ca="1">IFERROR(INDEX(INDIRECT(Auswahl!$O$15),MATCH($A115,INDIRECT(Auswahl!$P$15),0),MATCH(E$9,INDIRECT(Auswahl!$Q$15),0)),"")</f>
        <v/>
      </c>
      <c r="F115" s="179" t="str">
        <f ca="1">IFERROR(INDEX(INDIRECT(Auswahl!$O$15),MATCH($A115,INDIRECT(Auswahl!$P$15),0),MATCH(F$9,INDIRECT(Auswahl!$Q$15),0)),"")</f>
        <v/>
      </c>
      <c r="G115" s="195" t="str">
        <f ca="1">IFERROR(INDEX(INDIRECT(Auswahl!$O$15),MATCH($A115,INDIRECT(Auswahl!$P$15),0),MATCH(G$9,INDIRECT(Auswahl!$Q$15),0)),"")</f>
        <v/>
      </c>
      <c r="H115" s="195" t="str">
        <f ca="1">IFERROR(INDEX(INDIRECT(Auswahl!$O$15),MATCH($A115,INDIRECT(Auswahl!$P$15),0),MATCH(H$9,INDIRECT(Auswahl!$Q$15),0)),"")</f>
        <v/>
      </c>
      <c r="I115" s="195" t="str">
        <f ca="1">IFERROR(INDEX(INDIRECT(Auswahl!$O$15),MATCH($A115,INDIRECT(Auswahl!$P$15),0),MATCH(I$9,INDIRECT(Auswahl!$Q$15),0)),"")</f>
        <v/>
      </c>
    </row>
    <row r="116" spans="1:9" ht="11.65" hidden="1" customHeight="1" x14ac:dyDescent="0.2">
      <c r="A116" s="180" t="str">
        <f ca="1">IFERROR(INDEX(INDIRECT(Auswahl!$Q$12),ROW()-17,COLUMN()),"")</f>
        <v/>
      </c>
      <c r="B116" s="180" t="str">
        <f ca="1">IFERROR(INDEX(INDIRECT(Auswahl!$Q$12),ROW()-17,COLUMN()),"")</f>
        <v/>
      </c>
      <c r="C116" s="177" t="str">
        <f ca="1">IFERROR(INDEX(INDIRECT(Auswahl!$O$15),MATCH($A116,INDIRECT(Auswahl!$P$15),0),MATCH(C$9,INDIRECT(Auswahl!$Q$15),0)),"")</f>
        <v/>
      </c>
      <c r="D116" s="182" t="str">
        <f ca="1">IFERROR(INDEX(INDIRECT(Auswahl!$O$15),MATCH($A116,INDIRECT(Auswahl!$P$15),0),MATCH(D$9,INDIRECT(Auswahl!$Q$15),0)),"")</f>
        <v/>
      </c>
      <c r="E116" s="178" t="str">
        <f ca="1">IFERROR(INDEX(INDIRECT(Auswahl!$O$15),MATCH($A116,INDIRECT(Auswahl!$P$15),0),MATCH(E$9,INDIRECT(Auswahl!$Q$15),0)),"")</f>
        <v/>
      </c>
      <c r="F116" s="179" t="str">
        <f ca="1">IFERROR(INDEX(INDIRECT(Auswahl!$O$15),MATCH($A116,INDIRECT(Auswahl!$P$15),0),MATCH(F$9,INDIRECT(Auswahl!$Q$15),0)),"")</f>
        <v/>
      </c>
      <c r="G116" s="195" t="str">
        <f ca="1">IFERROR(INDEX(INDIRECT(Auswahl!$O$15),MATCH($A116,INDIRECT(Auswahl!$P$15),0),MATCH(G$9,INDIRECT(Auswahl!$Q$15),0)),"")</f>
        <v/>
      </c>
      <c r="H116" s="195" t="str">
        <f ca="1">IFERROR(INDEX(INDIRECT(Auswahl!$O$15),MATCH($A116,INDIRECT(Auswahl!$P$15),0),MATCH(H$9,INDIRECT(Auswahl!$Q$15),0)),"")</f>
        <v/>
      </c>
      <c r="I116" s="195" t="str">
        <f ca="1">IFERROR(INDEX(INDIRECT(Auswahl!$O$15),MATCH($A116,INDIRECT(Auswahl!$P$15),0),MATCH(I$9,INDIRECT(Auswahl!$Q$15),0)),"")</f>
        <v/>
      </c>
    </row>
    <row r="117" spans="1:9" ht="11.65" hidden="1" customHeight="1" x14ac:dyDescent="0.2">
      <c r="A117" s="180" t="str">
        <f ca="1">IFERROR(INDEX(INDIRECT(Auswahl!$Q$12),ROW()-17,COLUMN()),"")</f>
        <v/>
      </c>
      <c r="B117" s="180" t="str">
        <f ca="1">IFERROR(INDEX(INDIRECT(Auswahl!$Q$12),ROW()-17,COLUMN()),"")</f>
        <v/>
      </c>
      <c r="C117" s="177" t="str">
        <f ca="1">IFERROR(INDEX(INDIRECT(Auswahl!$O$15),MATCH($A117,INDIRECT(Auswahl!$P$15),0),MATCH(C$9,INDIRECT(Auswahl!$Q$15),0)),"")</f>
        <v/>
      </c>
      <c r="D117" s="182" t="str">
        <f ca="1">IFERROR(INDEX(INDIRECT(Auswahl!$O$15),MATCH($A117,INDIRECT(Auswahl!$P$15),0),MATCH(D$9,INDIRECT(Auswahl!$Q$15),0)),"")</f>
        <v/>
      </c>
      <c r="E117" s="178" t="str">
        <f ca="1">IFERROR(INDEX(INDIRECT(Auswahl!$O$15),MATCH($A117,INDIRECT(Auswahl!$P$15),0),MATCH(E$9,INDIRECT(Auswahl!$Q$15),0)),"")</f>
        <v/>
      </c>
      <c r="F117" s="179" t="str">
        <f ca="1">IFERROR(INDEX(INDIRECT(Auswahl!$O$15),MATCH($A117,INDIRECT(Auswahl!$P$15),0),MATCH(F$9,INDIRECT(Auswahl!$Q$15),0)),"")</f>
        <v/>
      </c>
      <c r="G117" s="195" t="str">
        <f ca="1">IFERROR(INDEX(INDIRECT(Auswahl!$O$15),MATCH($A117,INDIRECT(Auswahl!$P$15),0),MATCH(G$9,INDIRECT(Auswahl!$Q$15),0)),"")</f>
        <v/>
      </c>
      <c r="H117" s="195" t="str">
        <f ca="1">IFERROR(INDEX(INDIRECT(Auswahl!$O$15),MATCH($A117,INDIRECT(Auswahl!$P$15),0),MATCH(H$9,INDIRECT(Auswahl!$Q$15),0)),"")</f>
        <v/>
      </c>
      <c r="I117" s="195" t="str">
        <f ca="1">IFERROR(INDEX(INDIRECT(Auswahl!$O$15),MATCH($A117,INDIRECT(Auswahl!$P$15),0),MATCH(I$9,INDIRECT(Auswahl!$Q$15),0)),"")</f>
        <v/>
      </c>
    </row>
    <row r="118" spans="1:9" ht="11.65" hidden="1" customHeight="1" x14ac:dyDescent="0.2">
      <c r="A118" s="180" t="str">
        <f ca="1">IFERROR(INDEX(INDIRECT(Auswahl!$Q$12),ROW()-17,COLUMN()),"")</f>
        <v/>
      </c>
      <c r="B118" s="180" t="str">
        <f ca="1">IFERROR(INDEX(INDIRECT(Auswahl!$Q$12),ROW()-17,COLUMN()),"")</f>
        <v/>
      </c>
      <c r="C118" s="177" t="str">
        <f ca="1">IFERROR(INDEX(INDIRECT(Auswahl!$O$15),MATCH($A118,INDIRECT(Auswahl!$P$15),0),MATCH(C$9,INDIRECT(Auswahl!$Q$15),0)),"")</f>
        <v/>
      </c>
      <c r="D118" s="182" t="str">
        <f ca="1">IFERROR(INDEX(INDIRECT(Auswahl!$O$15),MATCH($A118,INDIRECT(Auswahl!$P$15),0),MATCH(D$9,INDIRECT(Auswahl!$Q$15),0)),"")</f>
        <v/>
      </c>
      <c r="E118" s="178" t="str">
        <f ca="1">IFERROR(INDEX(INDIRECT(Auswahl!$O$15),MATCH($A118,INDIRECT(Auswahl!$P$15),0),MATCH(E$9,INDIRECT(Auswahl!$Q$15),0)),"")</f>
        <v/>
      </c>
      <c r="F118" s="179" t="str">
        <f ca="1">IFERROR(INDEX(INDIRECT(Auswahl!$O$15),MATCH($A118,INDIRECT(Auswahl!$P$15),0),MATCH(F$9,INDIRECT(Auswahl!$Q$15),0)),"")</f>
        <v/>
      </c>
      <c r="G118" s="195" t="str">
        <f ca="1">IFERROR(INDEX(INDIRECT(Auswahl!$O$15),MATCH($A118,INDIRECT(Auswahl!$P$15),0),MATCH(G$9,INDIRECT(Auswahl!$Q$15),0)),"")</f>
        <v/>
      </c>
      <c r="H118" s="195" t="str">
        <f ca="1">IFERROR(INDEX(INDIRECT(Auswahl!$O$15),MATCH($A118,INDIRECT(Auswahl!$P$15),0),MATCH(H$9,INDIRECT(Auswahl!$Q$15),0)),"")</f>
        <v/>
      </c>
      <c r="I118" s="195" t="str">
        <f ca="1">IFERROR(INDEX(INDIRECT(Auswahl!$O$15),MATCH($A118,INDIRECT(Auswahl!$P$15),0),MATCH(I$9,INDIRECT(Auswahl!$Q$15),0)),"")</f>
        <v/>
      </c>
    </row>
    <row r="119" spans="1:9" ht="11.65" hidden="1" customHeight="1" x14ac:dyDescent="0.2">
      <c r="A119" s="180" t="str">
        <f ca="1">IFERROR(INDEX(INDIRECT(Auswahl!$Q$12),ROW()-17,COLUMN()),"")</f>
        <v/>
      </c>
      <c r="B119" s="180" t="str">
        <f ca="1">IFERROR(INDEX(INDIRECT(Auswahl!$Q$12),ROW()-17,COLUMN()),"")</f>
        <v/>
      </c>
      <c r="C119" s="177" t="str">
        <f ca="1">IFERROR(INDEX(INDIRECT(Auswahl!$O$15),MATCH($A119,INDIRECT(Auswahl!$P$15),0),MATCH(C$9,INDIRECT(Auswahl!$Q$15),0)),"")</f>
        <v/>
      </c>
      <c r="D119" s="182" t="str">
        <f ca="1">IFERROR(INDEX(INDIRECT(Auswahl!$O$15),MATCH($A119,INDIRECT(Auswahl!$P$15),0),MATCH(D$9,INDIRECT(Auswahl!$Q$15),0)),"")</f>
        <v/>
      </c>
      <c r="E119" s="178" t="str">
        <f ca="1">IFERROR(INDEX(INDIRECT(Auswahl!$O$15),MATCH($A119,INDIRECT(Auswahl!$P$15),0),MATCH(E$9,INDIRECT(Auswahl!$Q$15),0)),"")</f>
        <v/>
      </c>
      <c r="F119" s="179" t="str">
        <f ca="1">IFERROR(INDEX(INDIRECT(Auswahl!$O$15),MATCH($A119,INDIRECT(Auswahl!$P$15),0),MATCH(F$9,INDIRECT(Auswahl!$Q$15),0)),"")</f>
        <v/>
      </c>
      <c r="G119" s="195" t="str">
        <f ca="1">IFERROR(INDEX(INDIRECT(Auswahl!$O$15),MATCH($A119,INDIRECT(Auswahl!$P$15),0),MATCH(G$9,INDIRECT(Auswahl!$Q$15),0)),"")</f>
        <v/>
      </c>
      <c r="H119" s="195" t="str">
        <f ca="1">IFERROR(INDEX(INDIRECT(Auswahl!$O$15),MATCH($A119,INDIRECT(Auswahl!$P$15),0),MATCH(H$9,INDIRECT(Auswahl!$Q$15),0)),"")</f>
        <v/>
      </c>
      <c r="I119" s="195" t="str">
        <f ca="1">IFERROR(INDEX(INDIRECT(Auswahl!$O$15),MATCH($A119,INDIRECT(Auswahl!$P$15),0),MATCH(I$9,INDIRECT(Auswahl!$Q$15),0)),"")</f>
        <v/>
      </c>
    </row>
    <row r="120" spans="1:9" ht="11.65" hidden="1" customHeight="1" x14ac:dyDescent="0.2">
      <c r="A120" s="180" t="str">
        <f ca="1">IFERROR(INDEX(INDIRECT(Auswahl!$Q$12),ROW()-17,COLUMN()),"")</f>
        <v/>
      </c>
      <c r="B120" s="180" t="str">
        <f ca="1">IFERROR(INDEX(INDIRECT(Auswahl!$Q$12),ROW()-17,COLUMN()),"")</f>
        <v/>
      </c>
      <c r="C120" s="177" t="str">
        <f ca="1">IFERROR(INDEX(INDIRECT(Auswahl!$O$15),MATCH($A120,INDIRECT(Auswahl!$P$15),0),MATCH(C$9,INDIRECT(Auswahl!$Q$15),0)),"")</f>
        <v/>
      </c>
      <c r="D120" s="182" t="str">
        <f ca="1">IFERROR(INDEX(INDIRECT(Auswahl!$O$15),MATCH($A120,INDIRECT(Auswahl!$P$15),0),MATCH(D$9,INDIRECT(Auswahl!$Q$15),0)),"")</f>
        <v/>
      </c>
      <c r="E120" s="178" t="str">
        <f ca="1">IFERROR(INDEX(INDIRECT(Auswahl!$O$15),MATCH($A120,INDIRECT(Auswahl!$P$15),0),MATCH(E$9,INDIRECT(Auswahl!$Q$15),0)),"")</f>
        <v/>
      </c>
      <c r="F120" s="179" t="str">
        <f ca="1">IFERROR(INDEX(INDIRECT(Auswahl!$O$15),MATCH($A120,INDIRECT(Auswahl!$P$15),0),MATCH(F$9,INDIRECT(Auswahl!$Q$15),0)),"")</f>
        <v/>
      </c>
      <c r="G120" s="195" t="str">
        <f ca="1">IFERROR(INDEX(INDIRECT(Auswahl!$O$15),MATCH($A120,INDIRECT(Auswahl!$P$15),0),MATCH(G$9,INDIRECT(Auswahl!$Q$15),0)),"")</f>
        <v/>
      </c>
      <c r="H120" s="195" t="str">
        <f ca="1">IFERROR(INDEX(INDIRECT(Auswahl!$O$15),MATCH($A120,INDIRECT(Auswahl!$P$15),0),MATCH(H$9,INDIRECT(Auswahl!$Q$15),0)),"")</f>
        <v/>
      </c>
      <c r="I120" s="195" t="str">
        <f ca="1">IFERROR(INDEX(INDIRECT(Auswahl!$O$15),MATCH($A120,INDIRECT(Auswahl!$P$15),0),MATCH(I$9,INDIRECT(Auswahl!$Q$15),0)),"")</f>
        <v/>
      </c>
    </row>
    <row r="121" spans="1:9" ht="11.65" hidden="1" customHeight="1" x14ac:dyDescent="0.2">
      <c r="A121" s="180" t="str">
        <f ca="1">IFERROR(INDEX(INDIRECT(Auswahl!$Q$12),ROW()-17,COLUMN()),"")</f>
        <v/>
      </c>
      <c r="B121" s="180" t="str">
        <f ca="1">IFERROR(INDEX(INDIRECT(Auswahl!$Q$12),ROW()-17,COLUMN()),"")</f>
        <v/>
      </c>
      <c r="C121" s="177" t="str">
        <f ca="1">IFERROR(INDEX(INDIRECT(Auswahl!$O$15),MATCH($A121,INDIRECT(Auswahl!$P$15),0),MATCH(C$9,INDIRECT(Auswahl!$Q$15),0)),"")</f>
        <v/>
      </c>
      <c r="D121" s="182" t="str">
        <f ca="1">IFERROR(INDEX(INDIRECT(Auswahl!$O$15),MATCH($A121,INDIRECT(Auswahl!$P$15),0),MATCH(D$9,INDIRECT(Auswahl!$Q$15),0)),"")</f>
        <v/>
      </c>
      <c r="E121" s="178" t="str">
        <f ca="1">IFERROR(INDEX(INDIRECT(Auswahl!$O$15),MATCH($A121,INDIRECT(Auswahl!$P$15),0),MATCH(E$9,INDIRECT(Auswahl!$Q$15),0)),"")</f>
        <v/>
      </c>
      <c r="F121" s="179" t="str">
        <f ca="1">IFERROR(INDEX(INDIRECT(Auswahl!$O$15),MATCH($A121,INDIRECT(Auswahl!$P$15),0),MATCH(F$9,INDIRECT(Auswahl!$Q$15),0)),"")</f>
        <v/>
      </c>
      <c r="G121" s="195" t="str">
        <f ca="1">IFERROR(INDEX(INDIRECT(Auswahl!$O$15),MATCH($A121,INDIRECT(Auswahl!$P$15),0),MATCH(G$9,INDIRECT(Auswahl!$Q$15),0)),"")</f>
        <v/>
      </c>
      <c r="H121" s="195" t="str">
        <f ca="1">IFERROR(INDEX(INDIRECT(Auswahl!$O$15),MATCH($A121,INDIRECT(Auswahl!$P$15),0),MATCH(H$9,INDIRECT(Auswahl!$Q$15),0)),"")</f>
        <v/>
      </c>
      <c r="I121" s="195" t="str">
        <f ca="1">IFERROR(INDEX(INDIRECT(Auswahl!$O$15),MATCH($A121,INDIRECT(Auswahl!$P$15),0),MATCH(I$9,INDIRECT(Auswahl!$Q$15),0)),"")</f>
        <v/>
      </c>
    </row>
    <row r="122" spans="1:9" ht="11.65" hidden="1" customHeight="1" x14ac:dyDescent="0.2">
      <c r="A122" s="180" t="str">
        <f ca="1">IFERROR(INDEX(INDIRECT(Auswahl!$Q$12),ROW()-17,COLUMN()),"")</f>
        <v/>
      </c>
      <c r="B122" s="180" t="str">
        <f ca="1">IFERROR(INDEX(INDIRECT(Auswahl!$Q$12),ROW()-17,COLUMN()),"")</f>
        <v/>
      </c>
      <c r="C122" s="177" t="str">
        <f ca="1">IFERROR(INDEX(INDIRECT(Auswahl!$O$15),MATCH($A122,INDIRECT(Auswahl!$P$15),0),MATCH(C$9,INDIRECT(Auswahl!$Q$15),0)),"")</f>
        <v/>
      </c>
      <c r="D122" s="182" t="str">
        <f ca="1">IFERROR(INDEX(INDIRECT(Auswahl!$O$15),MATCH($A122,INDIRECT(Auswahl!$P$15),0),MATCH(D$9,INDIRECT(Auswahl!$Q$15),0)),"")</f>
        <v/>
      </c>
      <c r="E122" s="178" t="str">
        <f ca="1">IFERROR(INDEX(INDIRECT(Auswahl!$O$15),MATCH($A122,INDIRECT(Auswahl!$P$15),0),MATCH(E$9,INDIRECT(Auswahl!$Q$15),0)),"")</f>
        <v/>
      </c>
      <c r="F122" s="179" t="str">
        <f ca="1">IFERROR(INDEX(INDIRECT(Auswahl!$O$15),MATCH($A122,INDIRECT(Auswahl!$P$15),0),MATCH(F$9,INDIRECT(Auswahl!$Q$15),0)),"")</f>
        <v/>
      </c>
      <c r="G122" s="195" t="str">
        <f ca="1">IFERROR(INDEX(INDIRECT(Auswahl!$O$15),MATCH($A122,INDIRECT(Auswahl!$P$15),0),MATCH(G$9,INDIRECT(Auswahl!$Q$15),0)),"")</f>
        <v/>
      </c>
      <c r="H122" s="195" t="str">
        <f ca="1">IFERROR(INDEX(INDIRECT(Auswahl!$O$15),MATCH($A122,INDIRECT(Auswahl!$P$15),0),MATCH(H$9,INDIRECT(Auswahl!$Q$15),0)),"")</f>
        <v/>
      </c>
      <c r="I122" s="195" t="str">
        <f ca="1">IFERROR(INDEX(INDIRECT(Auswahl!$O$15),MATCH($A122,INDIRECT(Auswahl!$P$15),0),MATCH(I$9,INDIRECT(Auswahl!$Q$15),0)),"")</f>
        <v/>
      </c>
    </row>
    <row r="123" spans="1:9" ht="11.65" hidden="1" customHeight="1" x14ac:dyDescent="0.2">
      <c r="A123" s="180" t="str">
        <f ca="1">IFERROR(INDEX(INDIRECT(Auswahl!$Q$12),ROW()-17,COLUMN()),"")</f>
        <v/>
      </c>
      <c r="B123" s="180" t="str">
        <f ca="1">IFERROR(INDEX(INDIRECT(Auswahl!$Q$12),ROW()-17,COLUMN()),"")</f>
        <v/>
      </c>
      <c r="C123" s="177" t="str">
        <f ca="1">IFERROR(INDEX(INDIRECT(Auswahl!$O$15),MATCH($A123,INDIRECT(Auswahl!$P$15),0),MATCH(C$9,INDIRECT(Auswahl!$Q$15),0)),"")</f>
        <v/>
      </c>
      <c r="D123" s="182" t="str">
        <f ca="1">IFERROR(INDEX(INDIRECT(Auswahl!$O$15),MATCH($A123,INDIRECT(Auswahl!$P$15),0),MATCH(D$9,INDIRECT(Auswahl!$Q$15),0)),"")</f>
        <v/>
      </c>
      <c r="E123" s="178" t="str">
        <f ca="1">IFERROR(INDEX(INDIRECT(Auswahl!$O$15),MATCH($A123,INDIRECT(Auswahl!$P$15),0),MATCH(E$9,INDIRECT(Auswahl!$Q$15),0)),"")</f>
        <v/>
      </c>
      <c r="F123" s="179" t="str">
        <f ca="1">IFERROR(INDEX(INDIRECT(Auswahl!$O$15),MATCH($A123,INDIRECT(Auswahl!$P$15),0),MATCH(F$9,INDIRECT(Auswahl!$Q$15),0)),"")</f>
        <v/>
      </c>
      <c r="G123" s="195" t="str">
        <f ca="1">IFERROR(INDEX(INDIRECT(Auswahl!$O$15),MATCH($A123,INDIRECT(Auswahl!$P$15),0),MATCH(G$9,INDIRECT(Auswahl!$Q$15),0)),"")</f>
        <v/>
      </c>
      <c r="H123" s="195" t="str">
        <f ca="1">IFERROR(INDEX(INDIRECT(Auswahl!$O$15),MATCH($A123,INDIRECT(Auswahl!$P$15),0),MATCH(H$9,INDIRECT(Auswahl!$Q$15),0)),"")</f>
        <v/>
      </c>
      <c r="I123" s="195" t="str">
        <f ca="1">IFERROR(INDEX(INDIRECT(Auswahl!$O$15),MATCH($A123,INDIRECT(Auswahl!$P$15),0),MATCH(I$9,INDIRECT(Auswahl!$Q$15),0)),"")</f>
        <v/>
      </c>
    </row>
    <row r="124" spans="1:9" ht="11.65" hidden="1" customHeight="1" x14ac:dyDescent="0.2">
      <c r="A124" s="180" t="str">
        <f ca="1">IFERROR(INDEX(INDIRECT(Auswahl!$Q$12),ROW()-17,COLUMN()),"")</f>
        <v/>
      </c>
      <c r="B124" s="180" t="str">
        <f ca="1">IFERROR(INDEX(INDIRECT(Auswahl!$Q$12),ROW()-17,COLUMN()),"")</f>
        <v/>
      </c>
      <c r="C124" s="177" t="str">
        <f ca="1">IFERROR(INDEX(INDIRECT(Auswahl!$O$15),MATCH($A124,INDIRECT(Auswahl!$P$15),0),MATCH(C$9,INDIRECT(Auswahl!$Q$15),0)),"")</f>
        <v/>
      </c>
      <c r="D124" s="182" t="str">
        <f ca="1">IFERROR(INDEX(INDIRECT(Auswahl!$O$15),MATCH($A124,INDIRECT(Auswahl!$P$15),0),MATCH(D$9,INDIRECT(Auswahl!$Q$15),0)),"")</f>
        <v/>
      </c>
      <c r="E124" s="178" t="str">
        <f ca="1">IFERROR(INDEX(INDIRECT(Auswahl!$O$15),MATCH($A124,INDIRECT(Auswahl!$P$15),0),MATCH(E$9,INDIRECT(Auswahl!$Q$15),0)),"")</f>
        <v/>
      </c>
      <c r="F124" s="179" t="str">
        <f ca="1">IFERROR(INDEX(INDIRECT(Auswahl!$O$15),MATCH($A124,INDIRECT(Auswahl!$P$15),0),MATCH(F$9,INDIRECT(Auswahl!$Q$15),0)),"")</f>
        <v/>
      </c>
      <c r="G124" s="195" t="str">
        <f ca="1">IFERROR(INDEX(INDIRECT(Auswahl!$O$15),MATCH($A124,INDIRECT(Auswahl!$P$15),0),MATCH(G$9,INDIRECT(Auswahl!$Q$15),0)),"")</f>
        <v/>
      </c>
      <c r="H124" s="195" t="str">
        <f ca="1">IFERROR(INDEX(INDIRECT(Auswahl!$O$15),MATCH($A124,INDIRECT(Auswahl!$P$15),0),MATCH(H$9,INDIRECT(Auswahl!$Q$15),0)),"")</f>
        <v/>
      </c>
      <c r="I124" s="195" t="str">
        <f ca="1">IFERROR(INDEX(INDIRECT(Auswahl!$O$15),MATCH($A124,INDIRECT(Auswahl!$P$15),0),MATCH(I$9,INDIRECT(Auswahl!$Q$15),0)),"")</f>
        <v/>
      </c>
    </row>
    <row r="125" spans="1:9" ht="11.65" hidden="1" customHeight="1" x14ac:dyDescent="0.2">
      <c r="A125" s="180" t="str">
        <f ca="1">IFERROR(INDEX(INDIRECT(Auswahl!$Q$12),ROW()-17,COLUMN()),"")</f>
        <v/>
      </c>
      <c r="B125" s="180" t="str">
        <f ca="1">IFERROR(INDEX(INDIRECT(Auswahl!$Q$12),ROW()-17,COLUMN()),"")</f>
        <v/>
      </c>
      <c r="C125" s="177" t="str">
        <f ca="1">IFERROR(INDEX(INDIRECT(Auswahl!$O$15),MATCH($A125,INDIRECT(Auswahl!$P$15),0),MATCH(C$9,INDIRECT(Auswahl!$Q$15),0)),"")</f>
        <v/>
      </c>
      <c r="D125" s="182" t="str">
        <f ca="1">IFERROR(INDEX(INDIRECT(Auswahl!$O$15),MATCH($A125,INDIRECT(Auswahl!$P$15),0),MATCH(D$9,INDIRECT(Auswahl!$Q$15),0)),"")</f>
        <v/>
      </c>
      <c r="E125" s="178" t="str">
        <f ca="1">IFERROR(INDEX(INDIRECT(Auswahl!$O$15),MATCH($A125,INDIRECT(Auswahl!$P$15),0),MATCH(E$9,INDIRECT(Auswahl!$Q$15),0)),"")</f>
        <v/>
      </c>
      <c r="F125" s="179" t="str">
        <f ca="1">IFERROR(INDEX(INDIRECT(Auswahl!$O$15),MATCH($A125,INDIRECT(Auswahl!$P$15),0),MATCH(F$9,INDIRECT(Auswahl!$Q$15),0)),"")</f>
        <v/>
      </c>
      <c r="G125" s="195" t="str">
        <f ca="1">IFERROR(INDEX(INDIRECT(Auswahl!$O$15),MATCH($A125,INDIRECT(Auswahl!$P$15),0),MATCH(G$9,INDIRECT(Auswahl!$Q$15),0)),"")</f>
        <v/>
      </c>
      <c r="H125" s="195" t="str">
        <f ca="1">IFERROR(INDEX(INDIRECT(Auswahl!$O$15),MATCH($A125,INDIRECT(Auswahl!$P$15),0),MATCH(H$9,INDIRECT(Auswahl!$Q$15),0)),"")</f>
        <v/>
      </c>
      <c r="I125" s="195" t="str">
        <f ca="1">IFERROR(INDEX(INDIRECT(Auswahl!$O$15),MATCH($A125,INDIRECT(Auswahl!$P$15),0),MATCH(I$9,INDIRECT(Auswahl!$Q$15),0)),"")</f>
        <v/>
      </c>
    </row>
    <row r="126" spans="1:9" ht="11.65" hidden="1" customHeight="1" x14ac:dyDescent="0.2">
      <c r="A126" s="180" t="str">
        <f ca="1">IFERROR(INDEX(INDIRECT(Auswahl!$Q$12),ROW()-17,COLUMN()),"")</f>
        <v/>
      </c>
      <c r="B126" s="180" t="str">
        <f ca="1">IFERROR(INDEX(INDIRECT(Auswahl!$Q$12),ROW()-17,COLUMN()),"")</f>
        <v/>
      </c>
      <c r="C126" s="177" t="str">
        <f ca="1">IFERROR(INDEX(INDIRECT(Auswahl!$O$15),MATCH($A126,INDIRECT(Auswahl!$P$15),0),MATCH(C$9,INDIRECT(Auswahl!$Q$15),0)),"")</f>
        <v/>
      </c>
      <c r="D126" s="182" t="str">
        <f ca="1">IFERROR(INDEX(INDIRECT(Auswahl!$O$15),MATCH($A126,INDIRECT(Auswahl!$P$15),0),MATCH(D$9,INDIRECT(Auswahl!$Q$15),0)),"")</f>
        <v/>
      </c>
      <c r="E126" s="178" t="str">
        <f ca="1">IFERROR(INDEX(INDIRECT(Auswahl!$O$15),MATCH($A126,INDIRECT(Auswahl!$P$15),0),MATCH(E$9,INDIRECT(Auswahl!$Q$15),0)),"")</f>
        <v/>
      </c>
      <c r="F126" s="179" t="str">
        <f ca="1">IFERROR(INDEX(INDIRECT(Auswahl!$O$15),MATCH($A126,INDIRECT(Auswahl!$P$15),0),MATCH(F$9,INDIRECT(Auswahl!$Q$15),0)),"")</f>
        <v/>
      </c>
      <c r="G126" s="195" t="str">
        <f ca="1">IFERROR(INDEX(INDIRECT(Auswahl!$O$15),MATCH($A126,INDIRECT(Auswahl!$P$15),0),MATCH(G$9,INDIRECT(Auswahl!$Q$15),0)),"")</f>
        <v/>
      </c>
      <c r="H126" s="195" t="str">
        <f ca="1">IFERROR(INDEX(INDIRECT(Auswahl!$O$15),MATCH($A126,INDIRECT(Auswahl!$P$15),0),MATCH(H$9,INDIRECT(Auswahl!$Q$15),0)),"")</f>
        <v/>
      </c>
      <c r="I126" s="195" t="str">
        <f ca="1">IFERROR(INDEX(INDIRECT(Auswahl!$O$15),MATCH($A126,INDIRECT(Auswahl!$P$15),0),MATCH(I$9,INDIRECT(Auswahl!$Q$15),0)),"")</f>
        <v/>
      </c>
    </row>
    <row r="127" spans="1:9" ht="11.65" hidden="1" customHeight="1" x14ac:dyDescent="0.2">
      <c r="A127" s="180" t="str">
        <f ca="1">IFERROR(INDEX(INDIRECT(Auswahl!$Q$12),ROW()-17,COLUMN()),"")</f>
        <v/>
      </c>
      <c r="B127" s="180" t="str">
        <f ca="1">IFERROR(INDEX(INDIRECT(Auswahl!$Q$12),ROW()-17,COLUMN()),"")</f>
        <v/>
      </c>
      <c r="C127" s="177" t="str">
        <f ca="1">IFERROR(INDEX(INDIRECT(Auswahl!$O$15),MATCH($A127,INDIRECT(Auswahl!$P$15),0),MATCH(C$9,INDIRECT(Auswahl!$Q$15),0)),"")</f>
        <v/>
      </c>
      <c r="D127" s="182" t="str">
        <f ca="1">IFERROR(INDEX(INDIRECT(Auswahl!$O$15),MATCH($A127,INDIRECT(Auswahl!$P$15),0),MATCH(D$9,INDIRECT(Auswahl!$Q$15),0)),"")</f>
        <v/>
      </c>
      <c r="E127" s="178" t="str">
        <f ca="1">IFERROR(INDEX(INDIRECT(Auswahl!$O$15),MATCH($A127,INDIRECT(Auswahl!$P$15),0),MATCH(E$9,INDIRECT(Auswahl!$Q$15),0)),"")</f>
        <v/>
      </c>
      <c r="F127" s="179" t="str">
        <f ca="1">IFERROR(INDEX(INDIRECT(Auswahl!$O$15),MATCH($A127,INDIRECT(Auswahl!$P$15),0),MATCH(F$9,INDIRECT(Auswahl!$Q$15),0)),"")</f>
        <v/>
      </c>
      <c r="G127" s="195" t="str">
        <f ca="1">IFERROR(INDEX(INDIRECT(Auswahl!$O$15),MATCH($A127,INDIRECT(Auswahl!$P$15),0),MATCH(G$9,INDIRECT(Auswahl!$Q$15),0)),"")</f>
        <v/>
      </c>
      <c r="H127" s="195" t="str">
        <f ca="1">IFERROR(INDEX(INDIRECT(Auswahl!$O$15),MATCH($A127,INDIRECT(Auswahl!$P$15),0),MATCH(H$9,INDIRECT(Auswahl!$Q$15),0)),"")</f>
        <v/>
      </c>
      <c r="I127" s="195" t="str">
        <f ca="1">IFERROR(INDEX(INDIRECT(Auswahl!$O$15),MATCH($A127,INDIRECT(Auswahl!$P$15),0),MATCH(I$9,INDIRECT(Auswahl!$Q$15),0)),"")</f>
        <v/>
      </c>
    </row>
    <row r="128" spans="1:9" ht="11.65" hidden="1" customHeight="1" x14ac:dyDescent="0.2">
      <c r="A128" s="180" t="str">
        <f ca="1">IFERROR(INDEX(INDIRECT(Auswahl!$Q$12),ROW()-17,COLUMN()),"")</f>
        <v/>
      </c>
      <c r="B128" s="180" t="str">
        <f ca="1">IFERROR(INDEX(INDIRECT(Auswahl!$Q$12),ROW()-17,COLUMN()),"")</f>
        <v/>
      </c>
      <c r="C128" s="177" t="str">
        <f ca="1">IFERROR(INDEX(INDIRECT(Auswahl!$O$15),MATCH($A128,INDIRECT(Auswahl!$P$15),0),MATCH(C$9,INDIRECT(Auswahl!$Q$15),0)),"")</f>
        <v/>
      </c>
      <c r="D128" s="182" t="str">
        <f ca="1">IFERROR(INDEX(INDIRECT(Auswahl!$O$15),MATCH($A128,INDIRECT(Auswahl!$P$15),0),MATCH(D$9,INDIRECT(Auswahl!$Q$15),0)),"")</f>
        <v/>
      </c>
      <c r="E128" s="178" t="str">
        <f ca="1">IFERROR(INDEX(INDIRECT(Auswahl!$O$15),MATCH($A128,INDIRECT(Auswahl!$P$15),0),MATCH(E$9,INDIRECT(Auswahl!$Q$15),0)),"")</f>
        <v/>
      </c>
      <c r="F128" s="179" t="str">
        <f ca="1">IFERROR(INDEX(INDIRECT(Auswahl!$O$15),MATCH($A128,INDIRECT(Auswahl!$P$15),0),MATCH(F$9,INDIRECT(Auswahl!$Q$15),0)),"")</f>
        <v/>
      </c>
      <c r="G128" s="195" t="str">
        <f ca="1">IFERROR(INDEX(INDIRECT(Auswahl!$O$15),MATCH($A128,INDIRECT(Auswahl!$P$15),0),MATCH(G$9,INDIRECT(Auswahl!$Q$15),0)),"")</f>
        <v/>
      </c>
      <c r="H128" s="195" t="str">
        <f ca="1">IFERROR(INDEX(INDIRECT(Auswahl!$O$15),MATCH($A128,INDIRECT(Auswahl!$P$15),0),MATCH(H$9,INDIRECT(Auswahl!$Q$15),0)),"")</f>
        <v/>
      </c>
      <c r="I128" s="195" t="str">
        <f ca="1">IFERROR(INDEX(INDIRECT(Auswahl!$O$15),MATCH($A128,INDIRECT(Auswahl!$P$15),0),MATCH(I$9,INDIRECT(Auswahl!$Q$15),0)),"")</f>
        <v/>
      </c>
    </row>
    <row r="129" spans="1:9" ht="11.65" hidden="1" customHeight="1" x14ac:dyDescent="0.2">
      <c r="A129" s="180" t="str">
        <f ca="1">IFERROR(INDEX(INDIRECT(Auswahl!$Q$12),ROW()-17,COLUMN()),"")</f>
        <v/>
      </c>
      <c r="B129" s="180" t="str">
        <f ca="1">IFERROR(INDEX(INDIRECT(Auswahl!$Q$12),ROW()-17,COLUMN()),"")</f>
        <v/>
      </c>
      <c r="C129" s="177" t="str">
        <f ca="1">IFERROR(INDEX(INDIRECT(Auswahl!$O$15),MATCH($A129,INDIRECT(Auswahl!$P$15),0),MATCH(C$9,INDIRECT(Auswahl!$Q$15),0)),"")</f>
        <v/>
      </c>
      <c r="D129" s="182" t="str">
        <f ca="1">IFERROR(INDEX(INDIRECT(Auswahl!$O$15),MATCH($A129,INDIRECT(Auswahl!$P$15),0),MATCH(D$9,INDIRECT(Auswahl!$Q$15),0)),"")</f>
        <v/>
      </c>
      <c r="E129" s="178" t="str">
        <f ca="1">IFERROR(INDEX(INDIRECT(Auswahl!$O$15),MATCH($A129,INDIRECT(Auswahl!$P$15),0),MATCH(E$9,INDIRECT(Auswahl!$Q$15),0)),"")</f>
        <v/>
      </c>
      <c r="F129" s="179" t="str">
        <f ca="1">IFERROR(INDEX(INDIRECT(Auswahl!$O$15),MATCH($A129,INDIRECT(Auswahl!$P$15),0),MATCH(F$9,INDIRECT(Auswahl!$Q$15),0)),"")</f>
        <v/>
      </c>
      <c r="G129" s="195" t="str">
        <f ca="1">IFERROR(INDEX(INDIRECT(Auswahl!$O$15),MATCH($A129,INDIRECT(Auswahl!$P$15),0),MATCH(G$9,INDIRECT(Auswahl!$Q$15),0)),"")</f>
        <v/>
      </c>
      <c r="H129" s="195" t="str">
        <f ca="1">IFERROR(INDEX(INDIRECT(Auswahl!$O$15),MATCH($A129,INDIRECT(Auswahl!$P$15),0),MATCH(H$9,INDIRECT(Auswahl!$Q$15),0)),"")</f>
        <v/>
      </c>
      <c r="I129" s="195" t="str">
        <f ca="1">IFERROR(INDEX(INDIRECT(Auswahl!$O$15),MATCH($A129,INDIRECT(Auswahl!$P$15),0),MATCH(I$9,INDIRECT(Auswahl!$Q$15),0)),"")</f>
        <v/>
      </c>
    </row>
    <row r="130" spans="1:9" ht="11.65" hidden="1" customHeight="1" x14ac:dyDescent="0.2">
      <c r="A130" s="180" t="str">
        <f ca="1">IFERROR(INDEX(INDIRECT(Auswahl!$Q$12),ROW()-17,COLUMN()),"")</f>
        <v/>
      </c>
      <c r="B130" s="180" t="str">
        <f ca="1">IFERROR(INDEX(INDIRECT(Auswahl!$Q$12),ROW()-17,COLUMN()),"")</f>
        <v/>
      </c>
      <c r="C130" s="177" t="str">
        <f ca="1">IFERROR(INDEX(INDIRECT(Auswahl!$O$15),MATCH($A130,INDIRECT(Auswahl!$P$15),0),MATCH(C$9,INDIRECT(Auswahl!$Q$15),0)),"")</f>
        <v/>
      </c>
      <c r="D130" s="182" t="str">
        <f ca="1">IFERROR(INDEX(INDIRECT(Auswahl!$O$15),MATCH($A130,INDIRECT(Auswahl!$P$15),0),MATCH(D$9,INDIRECT(Auswahl!$Q$15),0)),"")</f>
        <v/>
      </c>
      <c r="E130" s="178" t="str">
        <f ca="1">IFERROR(INDEX(INDIRECT(Auswahl!$O$15),MATCH($A130,INDIRECT(Auswahl!$P$15),0),MATCH(E$9,INDIRECT(Auswahl!$Q$15),0)),"")</f>
        <v/>
      </c>
      <c r="F130" s="179" t="str">
        <f ca="1">IFERROR(INDEX(INDIRECT(Auswahl!$O$15),MATCH($A130,INDIRECT(Auswahl!$P$15),0),MATCH(F$9,INDIRECT(Auswahl!$Q$15),0)),"")</f>
        <v/>
      </c>
      <c r="G130" s="195" t="str">
        <f ca="1">IFERROR(INDEX(INDIRECT(Auswahl!$O$15),MATCH($A130,INDIRECT(Auswahl!$P$15),0),MATCH(G$9,INDIRECT(Auswahl!$Q$15),0)),"")</f>
        <v/>
      </c>
      <c r="H130" s="195" t="str">
        <f ca="1">IFERROR(INDEX(INDIRECT(Auswahl!$O$15),MATCH($A130,INDIRECT(Auswahl!$P$15),0),MATCH(H$9,INDIRECT(Auswahl!$Q$15),0)),"")</f>
        <v/>
      </c>
      <c r="I130" s="195" t="str">
        <f ca="1">IFERROR(INDEX(INDIRECT(Auswahl!$O$15),MATCH($A130,INDIRECT(Auswahl!$P$15),0),MATCH(I$9,INDIRECT(Auswahl!$Q$15),0)),"")</f>
        <v/>
      </c>
    </row>
    <row r="131" spans="1:9" ht="11.65" hidden="1" customHeight="1" x14ac:dyDescent="0.2">
      <c r="A131" s="180" t="str">
        <f ca="1">IFERROR(INDEX(INDIRECT(Auswahl!$Q$12),ROW()-17,COLUMN()),"")</f>
        <v/>
      </c>
      <c r="B131" s="180" t="str">
        <f ca="1">IFERROR(INDEX(INDIRECT(Auswahl!$Q$12),ROW()-17,COLUMN()),"")</f>
        <v/>
      </c>
      <c r="C131" s="177" t="str">
        <f ca="1">IFERROR(INDEX(INDIRECT(Auswahl!$O$15),MATCH($A131,INDIRECT(Auswahl!$P$15),0),MATCH(C$9,INDIRECT(Auswahl!$Q$15),0)),"")</f>
        <v/>
      </c>
      <c r="D131" s="182" t="str">
        <f ca="1">IFERROR(INDEX(INDIRECT(Auswahl!$O$15),MATCH($A131,INDIRECT(Auswahl!$P$15),0),MATCH(D$9,INDIRECT(Auswahl!$Q$15),0)),"")</f>
        <v/>
      </c>
      <c r="E131" s="178" t="str">
        <f ca="1">IFERROR(INDEX(INDIRECT(Auswahl!$O$15),MATCH($A131,INDIRECT(Auswahl!$P$15),0),MATCH(E$9,INDIRECT(Auswahl!$Q$15),0)),"")</f>
        <v/>
      </c>
      <c r="F131" s="179" t="str">
        <f ca="1">IFERROR(INDEX(INDIRECT(Auswahl!$O$15),MATCH($A131,INDIRECT(Auswahl!$P$15),0),MATCH(F$9,INDIRECT(Auswahl!$Q$15),0)),"")</f>
        <v/>
      </c>
      <c r="G131" s="195" t="str">
        <f ca="1">IFERROR(INDEX(INDIRECT(Auswahl!$O$15),MATCH($A131,INDIRECT(Auswahl!$P$15),0),MATCH(G$9,INDIRECT(Auswahl!$Q$15),0)),"")</f>
        <v/>
      </c>
      <c r="H131" s="195" t="str">
        <f ca="1">IFERROR(INDEX(INDIRECT(Auswahl!$O$15),MATCH($A131,INDIRECT(Auswahl!$P$15),0),MATCH(H$9,INDIRECT(Auswahl!$Q$15),0)),"")</f>
        <v/>
      </c>
      <c r="I131" s="195" t="str">
        <f ca="1">IFERROR(INDEX(INDIRECT(Auswahl!$O$15),MATCH($A131,INDIRECT(Auswahl!$P$15),0),MATCH(I$9,INDIRECT(Auswahl!$Q$15),0)),"")</f>
        <v/>
      </c>
    </row>
    <row r="132" spans="1:9" ht="11.65" hidden="1" customHeight="1" x14ac:dyDescent="0.2">
      <c r="A132" s="180" t="str">
        <f ca="1">IFERROR(INDEX(INDIRECT(Auswahl!$Q$12),ROW()-17,COLUMN()),"")</f>
        <v/>
      </c>
      <c r="B132" s="180" t="str">
        <f ca="1">IFERROR(INDEX(INDIRECT(Auswahl!$Q$12),ROW()-17,COLUMN()),"")</f>
        <v/>
      </c>
      <c r="C132" s="177" t="str">
        <f ca="1">IFERROR(INDEX(INDIRECT(Auswahl!$O$15),MATCH($A132,INDIRECT(Auswahl!$P$15),0),MATCH(C$9,INDIRECT(Auswahl!$Q$15),0)),"")</f>
        <v/>
      </c>
      <c r="D132" s="182" t="str">
        <f ca="1">IFERROR(INDEX(INDIRECT(Auswahl!$O$15),MATCH($A132,INDIRECT(Auswahl!$P$15),0),MATCH(D$9,INDIRECT(Auswahl!$Q$15),0)),"")</f>
        <v/>
      </c>
      <c r="E132" s="178" t="str">
        <f ca="1">IFERROR(INDEX(INDIRECT(Auswahl!$O$15),MATCH($A132,INDIRECT(Auswahl!$P$15),0),MATCH(E$9,INDIRECT(Auswahl!$Q$15),0)),"")</f>
        <v/>
      </c>
      <c r="F132" s="179" t="str">
        <f ca="1">IFERROR(INDEX(INDIRECT(Auswahl!$O$15),MATCH($A132,INDIRECT(Auswahl!$P$15),0),MATCH(F$9,INDIRECT(Auswahl!$Q$15),0)),"")</f>
        <v/>
      </c>
      <c r="G132" s="195" t="str">
        <f ca="1">IFERROR(INDEX(INDIRECT(Auswahl!$O$15),MATCH($A132,INDIRECT(Auswahl!$P$15),0),MATCH(G$9,INDIRECT(Auswahl!$Q$15),0)),"")</f>
        <v/>
      </c>
      <c r="H132" s="195" t="str">
        <f ca="1">IFERROR(INDEX(INDIRECT(Auswahl!$O$15),MATCH($A132,INDIRECT(Auswahl!$P$15),0),MATCH(H$9,INDIRECT(Auswahl!$Q$15),0)),"")</f>
        <v/>
      </c>
      <c r="I132" s="195" t="str">
        <f ca="1">IFERROR(INDEX(INDIRECT(Auswahl!$O$15),MATCH($A132,INDIRECT(Auswahl!$P$15),0),MATCH(I$9,INDIRECT(Auswahl!$Q$15),0)),"")</f>
        <v/>
      </c>
    </row>
    <row r="133" spans="1:9" ht="11.65" hidden="1" customHeight="1" x14ac:dyDescent="0.2">
      <c r="A133" s="180" t="str">
        <f ca="1">IFERROR(INDEX(INDIRECT(Auswahl!$Q$12),ROW()-17,COLUMN()),"")</f>
        <v/>
      </c>
      <c r="B133" s="180" t="str">
        <f ca="1">IFERROR(INDEX(INDIRECT(Auswahl!$Q$12),ROW()-17,COLUMN()),"")</f>
        <v/>
      </c>
      <c r="C133" s="177" t="str">
        <f ca="1">IFERROR(INDEX(INDIRECT(Auswahl!$O$15),MATCH($A133,INDIRECT(Auswahl!$P$15),0),MATCH(C$9,INDIRECT(Auswahl!$Q$15),0)),"")</f>
        <v/>
      </c>
      <c r="D133" s="182" t="str">
        <f ca="1">IFERROR(INDEX(INDIRECT(Auswahl!$O$15),MATCH($A133,INDIRECT(Auswahl!$P$15),0),MATCH(D$9,INDIRECT(Auswahl!$Q$15),0)),"")</f>
        <v/>
      </c>
      <c r="E133" s="178" t="str">
        <f ca="1">IFERROR(INDEX(INDIRECT(Auswahl!$O$15),MATCH($A133,INDIRECT(Auswahl!$P$15),0),MATCH(E$9,INDIRECT(Auswahl!$Q$15),0)),"")</f>
        <v/>
      </c>
      <c r="F133" s="179" t="str">
        <f ca="1">IFERROR(INDEX(INDIRECT(Auswahl!$O$15),MATCH($A133,INDIRECT(Auswahl!$P$15),0),MATCH(F$9,INDIRECT(Auswahl!$Q$15),0)),"")</f>
        <v/>
      </c>
      <c r="G133" s="195" t="str">
        <f ca="1">IFERROR(INDEX(INDIRECT(Auswahl!$O$15),MATCH($A133,INDIRECT(Auswahl!$P$15),0),MATCH(G$9,INDIRECT(Auswahl!$Q$15),0)),"")</f>
        <v/>
      </c>
      <c r="H133" s="195" t="str">
        <f ca="1">IFERROR(INDEX(INDIRECT(Auswahl!$O$15),MATCH($A133,INDIRECT(Auswahl!$P$15),0),MATCH(H$9,INDIRECT(Auswahl!$Q$15),0)),"")</f>
        <v/>
      </c>
      <c r="I133" s="195" t="str">
        <f ca="1">IFERROR(INDEX(INDIRECT(Auswahl!$O$15),MATCH($A133,INDIRECT(Auswahl!$P$15),0),MATCH(I$9,INDIRECT(Auswahl!$Q$15),0)),"")</f>
        <v/>
      </c>
    </row>
    <row r="134" spans="1:9" ht="11.65" hidden="1" customHeight="1" x14ac:dyDescent="0.2">
      <c r="A134" s="180" t="str">
        <f ca="1">IFERROR(INDEX(INDIRECT(Auswahl!$Q$12),ROW()-17,COLUMN()),"")</f>
        <v/>
      </c>
      <c r="B134" s="180" t="str">
        <f ca="1">IFERROR(INDEX(INDIRECT(Auswahl!$Q$12),ROW()-17,COLUMN()),"")</f>
        <v/>
      </c>
      <c r="C134" s="177" t="str">
        <f ca="1">IFERROR(INDEX(INDIRECT(Auswahl!$O$15),MATCH($A134,INDIRECT(Auswahl!$P$15),0),MATCH(C$9,INDIRECT(Auswahl!$Q$15),0)),"")</f>
        <v/>
      </c>
      <c r="D134" s="182" t="str">
        <f ca="1">IFERROR(INDEX(INDIRECT(Auswahl!$O$15),MATCH($A134,INDIRECT(Auswahl!$P$15),0),MATCH(D$9,INDIRECT(Auswahl!$Q$15),0)),"")</f>
        <v/>
      </c>
      <c r="E134" s="178" t="str">
        <f ca="1">IFERROR(INDEX(INDIRECT(Auswahl!$O$15),MATCH($A134,INDIRECT(Auswahl!$P$15),0),MATCH(E$9,INDIRECT(Auswahl!$Q$15),0)),"")</f>
        <v/>
      </c>
      <c r="F134" s="179" t="str">
        <f ca="1">IFERROR(INDEX(INDIRECT(Auswahl!$O$15),MATCH($A134,INDIRECT(Auswahl!$P$15),0),MATCH(F$9,INDIRECT(Auswahl!$Q$15),0)),"")</f>
        <v/>
      </c>
      <c r="G134" s="195" t="str">
        <f ca="1">IFERROR(INDEX(INDIRECT(Auswahl!$O$15),MATCH($A134,INDIRECT(Auswahl!$P$15),0),MATCH(G$9,INDIRECT(Auswahl!$Q$15),0)),"")</f>
        <v/>
      </c>
      <c r="H134" s="195" t="str">
        <f ca="1">IFERROR(INDEX(INDIRECT(Auswahl!$O$15),MATCH($A134,INDIRECT(Auswahl!$P$15),0),MATCH(H$9,INDIRECT(Auswahl!$Q$15),0)),"")</f>
        <v/>
      </c>
      <c r="I134" s="195" t="str">
        <f ca="1">IFERROR(INDEX(INDIRECT(Auswahl!$O$15),MATCH($A134,INDIRECT(Auswahl!$P$15),0),MATCH(I$9,INDIRECT(Auswahl!$Q$15),0)),"")</f>
        <v/>
      </c>
    </row>
    <row r="135" spans="1:9" ht="11.65" hidden="1" customHeight="1" x14ac:dyDescent="0.2">
      <c r="A135" s="180" t="str">
        <f ca="1">IFERROR(INDEX(INDIRECT(Auswahl!$Q$12),ROW()-17,COLUMN()),"")</f>
        <v/>
      </c>
      <c r="B135" s="180" t="str">
        <f ca="1">IFERROR(INDEX(INDIRECT(Auswahl!$Q$12),ROW()-17,COLUMN()),"")</f>
        <v/>
      </c>
      <c r="C135" s="177" t="str">
        <f ca="1">IFERROR(INDEX(INDIRECT(Auswahl!$O$15),MATCH($A135,INDIRECT(Auswahl!$P$15),0),MATCH(C$9,INDIRECT(Auswahl!$Q$15),0)),"")</f>
        <v/>
      </c>
      <c r="D135" s="182" t="str">
        <f ca="1">IFERROR(INDEX(INDIRECT(Auswahl!$O$15),MATCH($A135,INDIRECT(Auswahl!$P$15),0),MATCH(D$9,INDIRECT(Auswahl!$Q$15),0)),"")</f>
        <v/>
      </c>
      <c r="E135" s="178" t="str">
        <f ca="1">IFERROR(INDEX(INDIRECT(Auswahl!$O$15),MATCH($A135,INDIRECT(Auswahl!$P$15),0),MATCH(E$9,INDIRECT(Auswahl!$Q$15),0)),"")</f>
        <v/>
      </c>
      <c r="F135" s="179" t="str">
        <f ca="1">IFERROR(INDEX(INDIRECT(Auswahl!$O$15),MATCH($A135,INDIRECT(Auswahl!$P$15),0),MATCH(F$9,INDIRECT(Auswahl!$Q$15),0)),"")</f>
        <v/>
      </c>
      <c r="G135" s="195" t="str">
        <f ca="1">IFERROR(INDEX(INDIRECT(Auswahl!$O$15),MATCH($A135,INDIRECT(Auswahl!$P$15),0),MATCH(G$9,INDIRECT(Auswahl!$Q$15),0)),"")</f>
        <v/>
      </c>
      <c r="H135" s="195" t="str">
        <f ca="1">IFERROR(INDEX(INDIRECT(Auswahl!$O$15),MATCH($A135,INDIRECT(Auswahl!$P$15),0),MATCH(H$9,INDIRECT(Auswahl!$Q$15),0)),"")</f>
        <v/>
      </c>
      <c r="I135" s="195" t="str">
        <f ca="1">IFERROR(INDEX(INDIRECT(Auswahl!$O$15),MATCH($A135,INDIRECT(Auswahl!$P$15),0),MATCH(I$9,INDIRECT(Auswahl!$Q$15),0)),"")</f>
        <v/>
      </c>
    </row>
    <row r="136" spans="1:9" ht="11.65" hidden="1" customHeight="1" x14ac:dyDescent="0.2">
      <c r="A136" s="180" t="str">
        <f ca="1">IFERROR(INDEX(INDIRECT(Auswahl!$Q$12),ROW()-17,COLUMN()),"")</f>
        <v/>
      </c>
      <c r="B136" s="180" t="str">
        <f ca="1">IFERROR(INDEX(INDIRECT(Auswahl!$Q$12),ROW()-17,COLUMN()),"")</f>
        <v/>
      </c>
      <c r="C136" s="177" t="str">
        <f ca="1">IFERROR(INDEX(INDIRECT(Auswahl!$O$15),MATCH($A136,INDIRECT(Auswahl!$P$15),0),MATCH(C$9,INDIRECT(Auswahl!$Q$15),0)),"")</f>
        <v/>
      </c>
      <c r="D136" s="182" t="str">
        <f ca="1">IFERROR(INDEX(INDIRECT(Auswahl!$O$15),MATCH($A136,INDIRECT(Auswahl!$P$15),0),MATCH(D$9,INDIRECT(Auswahl!$Q$15),0)),"")</f>
        <v/>
      </c>
      <c r="E136" s="178" t="str">
        <f ca="1">IFERROR(INDEX(INDIRECT(Auswahl!$O$15),MATCH($A136,INDIRECT(Auswahl!$P$15),0),MATCH(E$9,INDIRECT(Auswahl!$Q$15),0)),"")</f>
        <v/>
      </c>
      <c r="F136" s="179" t="str">
        <f ca="1">IFERROR(INDEX(INDIRECT(Auswahl!$O$15),MATCH($A136,INDIRECT(Auswahl!$P$15),0),MATCH(F$9,INDIRECT(Auswahl!$Q$15),0)),"")</f>
        <v/>
      </c>
      <c r="G136" s="195" t="str">
        <f ca="1">IFERROR(INDEX(INDIRECT(Auswahl!$O$15),MATCH($A136,INDIRECT(Auswahl!$P$15),0),MATCH(G$9,INDIRECT(Auswahl!$Q$15),0)),"")</f>
        <v/>
      </c>
      <c r="H136" s="195" t="str">
        <f ca="1">IFERROR(INDEX(INDIRECT(Auswahl!$O$15),MATCH($A136,INDIRECT(Auswahl!$P$15),0),MATCH(H$9,INDIRECT(Auswahl!$Q$15),0)),"")</f>
        <v/>
      </c>
      <c r="I136" s="195" t="str">
        <f ca="1">IFERROR(INDEX(INDIRECT(Auswahl!$O$15),MATCH($A136,INDIRECT(Auswahl!$P$15),0),MATCH(I$9,INDIRECT(Auswahl!$Q$15),0)),"")</f>
        <v/>
      </c>
    </row>
    <row r="137" spans="1:9" ht="11.65" hidden="1" customHeight="1" x14ac:dyDescent="0.2">
      <c r="A137" s="180" t="str">
        <f ca="1">IFERROR(INDEX(INDIRECT(Auswahl!$Q$12),ROW()-17,COLUMN()),"")</f>
        <v/>
      </c>
      <c r="B137" s="180" t="str">
        <f ca="1">IFERROR(INDEX(INDIRECT(Auswahl!$Q$12),ROW()-17,COLUMN()),"")</f>
        <v/>
      </c>
      <c r="C137" s="177" t="str">
        <f ca="1">IFERROR(INDEX(INDIRECT(Auswahl!$O$15),MATCH($A137,INDIRECT(Auswahl!$P$15),0),MATCH(C$9,INDIRECT(Auswahl!$Q$15),0)),"")</f>
        <v/>
      </c>
      <c r="D137" s="182" t="str">
        <f ca="1">IFERROR(INDEX(INDIRECT(Auswahl!$O$15),MATCH($A137,INDIRECT(Auswahl!$P$15),0),MATCH(D$9,INDIRECT(Auswahl!$Q$15),0)),"")</f>
        <v/>
      </c>
      <c r="E137" s="178" t="str">
        <f ca="1">IFERROR(INDEX(INDIRECT(Auswahl!$O$15),MATCH($A137,INDIRECT(Auswahl!$P$15),0),MATCH(E$9,INDIRECT(Auswahl!$Q$15),0)),"")</f>
        <v/>
      </c>
      <c r="F137" s="179" t="str">
        <f ca="1">IFERROR(INDEX(INDIRECT(Auswahl!$O$15),MATCH($A137,INDIRECT(Auswahl!$P$15),0),MATCH(F$9,INDIRECT(Auswahl!$Q$15),0)),"")</f>
        <v/>
      </c>
      <c r="G137" s="195" t="str">
        <f ca="1">IFERROR(INDEX(INDIRECT(Auswahl!$O$15),MATCH($A137,INDIRECT(Auswahl!$P$15),0),MATCH(G$9,INDIRECT(Auswahl!$Q$15),0)),"")</f>
        <v/>
      </c>
      <c r="H137" s="195" t="str">
        <f ca="1">IFERROR(INDEX(INDIRECT(Auswahl!$O$15),MATCH($A137,INDIRECT(Auswahl!$P$15),0),MATCH(H$9,INDIRECT(Auswahl!$Q$15),0)),"")</f>
        <v/>
      </c>
      <c r="I137" s="195" t="str">
        <f ca="1">IFERROR(INDEX(INDIRECT(Auswahl!$O$15),MATCH($A137,INDIRECT(Auswahl!$P$15),0),MATCH(I$9,INDIRECT(Auswahl!$Q$15),0)),"")</f>
        <v/>
      </c>
    </row>
    <row r="138" spans="1:9" ht="11.65" hidden="1" customHeight="1" x14ac:dyDescent="0.2">
      <c r="A138" s="180" t="str">
        <f ca="1">IFERROR(INDEX(INDIRECT(Auswahl!$Q$12),ROW()-17,COLUMN()),"")</f>
        <v/>
      </c>
      <c r="B138" s="180" t="str">
        <f ca="1">IFERROR(INDEX(INDIRECT(Auswahl!$Q$12),ROW()-17,COLUMN()),"")</f>
        <v/>
      </c>
      <c r="C138" s="177" t="str">
        <f ca="1">IFERROR(INDEX(INDIRECT(Auswahl!$O$15),MATCH($A138,INDIRECT(Auswahl!$P$15),0),MATCH(C$9,INDIRECT(Auswahl!$Q$15),0)),"")</f>
        <v/>
      </c>
      <c r="D138" s="182" t="str">
        <f ca="1">IFERROR(INDEX(INDIRECT(Auswahl!$O$15),MATCH($A138,INDIRECT(Auswahl!$P$15),0),MATCH(D$9,INDIRECT(Auswahl!$Q$15),0)),"")</f>
        <v/>
      </c>
      <c r="E138" s="178" t="str">
        <f ca="1">IFERROR(INDEX(INDIRECT(Auswahl!$O$15),MATCH($A138,INDIRECT(Auswahl!$P$15),0),MATCH(E$9,INDIRECT(Auswahl!$Q$15),0)),"")</f>
        <v/>
      </c>
      <c r="F138" s="179" t="str">
        <f ca="1">IFERROR(INDEX(INDIRECT(Auswahl!$O$15),MATCH($A138,INDIRECT(Auswahl!$P$15),0),MATCH(F$9,INDIRECT(Auswahl!$Q$15),0)),"")</f>
        <v/>
      </c>
      <c r="G138" s="195" t="str">
        <f ca="1">IFERROR(INDEX(INDIRECT(Auswahl!$O$15),MATCH($A138,INDIRECT(Auswahl!$P$15),0),MATCH(G$9,INDIRECT(Auswahl!$Q$15),0)),"")</f>
        <v/>
      </c>
      <c r="H138" s="195" t="str">
        <f ca="1">IFERROR(INDEX(INDIRECT(Auswahl!$O$15),MATCH($A138,INDIRECT(Auswahl!$P$15),0),MATCH(H$9,INDIRECT(Auswahl!$Q$15),0)),"")</f>
        <v/>
      </c>
      <c r="I138" s="195" t="str">
        <f ca="1">IFERROR(INDEX(INDIRECT(Auswahl!$O$15),MATCH($A138,INDIRECT(Auswahl!$P$15),0),MATCH(I$9,INDIRECT(Auswahl!$Q$15),0)),"")</f>
        <v/>
      </c>
    </row>
    <row r="139" spans="1:9" ht="11.65" hidden="1" customHeight="1" x14ac:dyDescent="0.2">
      <c r="A139" s="180" t="str">
        <f ca="1">IFERROR(INDEX(INDIRECT(Auswahl!$Q$12),ROW()-17,COLUMN()),"")</f>
        <v/>
      </c>
      <c r="B139" s="180" t="str">
        <f ca="1">IFERROR(INDEX(INDIRECT(Auswahl!$Q$12),ROW()-17,COLUMN()),"")</f>
        <v/>
      </c>
      <c r="C139" s="177" t="str">
        <f ca="1">IFERROR(INDEX(INDIRECT(Auswahl!$O$15),MATCH($A139,INDIRECT(Auswahl!$P$15),0),MATCH(C$9,INDIRECT(Auswahl!$Q$15),0)),"")</f>
        <v/>
      </c>
      <c r="D139" s="182" t="str">
        <f ca="1">IFERROR(INDEX(INDIRECT(Auswahl!$O$15),MATCH($A139,INDIRECT(Auswahl!$P$15),0),MATCH(D$9,INDIRECT(Auswahl!$Q$15),0)),"")</f>
        <v/>
      </c>
      <c r="E139" s="178" t="str">
        <f ca="1">IFERROR(INDEX(INDIRECT(Auswahl!$O$15),MATCH($A139,INDIRECT(Auswahl!$P$15),0),MATCH(E$9,INDIRECT(Auswahl!$Q$15),0)),"")</f>
        <v/>
      </c>
      <c r="F139" s="179" t="str">
        <f ca="1">IFERROR(INDEX(INDIRECT(Auswahl!$O$15),MATCH($A139,INDIRECT(Auswahl!$P$15),0),MATCH(F$9,INDIRECT(Auswahl!$Q$15),0)),"")</f>
        <v/>
      </c>
      <c r="G139" s="195" t="str">
        <f ca="1">IFERROR(INDEX(INDIRECT(Auswahl!$O$15),MATCH($A139,INDIRECT(Auswahl!$P$15),0),MATCH(G$9,INDIRECT(Auswahl!$Q$15),0)),"")</f>
        <v/>
      </c>
      <c r="H139" s="195" t="str">
        <f ca="1">IFERROR(INDEX(INDIRECT(Auswahl!$O$15),MATCH($A139,INDIRECT(Auswahl!$P$15),0),MATCH(H$9,INDIRECT(Auswahl!$Q$15),0)),"")</f>
        <v/>
      </c>
      <c r="I139" s="195" t="str">
        <f ca="1">IFERROR(INDEX(INDIRECT(Auswahl!$O$15),MATCH($A139,INDIRECT(Auswahl!$P$15),0),MATCH(I$9,INDIRECT(Auswahl!$Q$15),0)),"")</f>
        <v/>
      </c>
    </row>
    <row r="140" spans="1:9" ht="11.65" hidden="1" customHeight="1" x14ac:dyDescent="0.2">
      <c r="A140" s="180" t="str">
        <f ca="1">IFERROR(INDEX(INDIRECT(Auswahl!$Q$12),ROW()-17,COLUMN()),"")</f>
        <v/>
      </c>
      <c r="B140" s="180" t="str">
        <f ca="1">IFERROR(INDEX(INDIRECT(Auswahl!$Q$12),ROW()-17,COLUMN()),"")</f>
        <v/>
      </c>
      <c r="C140" s="177" t="str">
        <f ca="1">IFERROR(INDEX(INDIRECT(Auswahl!$O$15),MATCH($A140,INDIRECT(Auswahl!$P$15),0),MATCH(C$9,INDIRECT(Auswahl!$Q$15),0)),"")</f>
        <v/>
      </c>
      <c r="D140" s="182" t="str">
        <f ca="1">IFERROR(INDEX(INDIRECT(Auswahl!$O$15),MATCH($A140,INDIRECT(Auswahl!$P$15),0),MATCH(D$9,INDIRECT(Auswahl!$Q$15),0)),"")</f>
        <v/>
      </c>
      <c r="E140" s="178" t="str">
        <f ca="1">IFERROR(INDEX(INDIRECT(Auswahl!$O$15),MATCH($A140,INDIRECT(Auswahl!$P$15),0),MATCH(E$9,INDIRECT(Auswahl!$Q$15),0)),"")</f>
        <v/>
      </c>
      <c r="F140" s="179" t="str">
        <f ca="1">IFERROR(INDEX(INDIRECT(Auswahl!$O$15),MATCH($A140,INDIRECT(Auswahl!$P$15),0),MATCH(F$9,INDIRECT(Auswahl!$Q$15),0)),"")</f>
        <v/>
      </c>
      <c r="G140" s="195" t="str">
        <f ca="1">IFERROR(INDEX(INDIRECT(Auswahl!$O$15),MATCH($A140,INDIRECT(Auswahl!$P$15),0),MATCH(G$9,INDIRECT(Auswahl!$Q$15),0)),"")</f>
        <v/>
      </c>
      <c r="H140" s="195" t="str">
        <f ca="1">IFERROR(INDEX(INDIRECT(Auswahl!$O$15),MATCH($A140,INDIRECT(Auswahl!$P$15),0),MATCH(H$9,INDIRECT(Auswahl!$Q$15),0)),"")</f>
        <v/>
      </c>
      <c r="I140" s="195" t="str">
        <f ca="1">IFERROR(INDEX(INDIRECT(Auswahl!$O$15),MATCH($A140,INDIRECT(Auswahl!$P$15),0),MATCH(I$9,INDIRECT(Auswahl!$Q$15),0)),"")</f>
        <v/>
      </c>
    </row>
    <row r="141" spans="1:9" ht="11.65" hidden="1" customHeight="1" x14ac:dyDescent="0.2">
      <c r="A141" s="180" t="str">
        <f ca="1">IFERROR(INDEX(INDIRECT(Auswahl!$Q$12),ROW()-17,COLUMN()),"")</f>
        <v/>
      </c>
      <c r="B141" s="180" t="str">
        <f ca="1">IFERROR(INDEX(INDIRECT(Auswahl!$Q$12),ROW()-17,COLUMN()),"")</f>
        <v/>
      </c>
      <c r="C141" s="177" t="str">
        <f ca="1">IFERROR(INDEX(INDIRECT(Auswahl!$O$15),MATCH($A141,INDIRECT(Auswahl!$P$15),0),MATCH(C$9,INDIRECT(Auswahl!$Q$15),0)),"")</f>
        <v/>
      </c>
      <c r="D141" s="182" t="str">
        <f ca="1">IFERROR(INDEX(INDIRECT(Auswahl!$O$15),MATCH($A141,INDIRECT(Auswahl!$P$15),0),MATCH(D$9,INDIRECT(Auswahl!$Q$15),0)),"")</f>
        <v/>
      </c>
      <c r="E141" s="178" t="str">
        <f ca="1">IFERROR(INDEX(INDIRECT(Auswahl!$O$15),MATCH($A141,INDIRECT(Auswahl!$P$15),0),MATCH(E$9,INDIRECT(Auswahl!$Q$15),0)),"")</f>
        <v/>
      </c>
      <c r="F141" s="179" t="str">
        <f ca="1">IFERROR(INDEX(INDIRECT(Auswahl!$O$15),MATCH($A141,INDIRECT(Auswahl!$P$15),0),MATCH(F$9,INDIRECT(Auswahl!$Q$15),0)),"")</f>
        <v/>
      </c>
      <c r="G141" s="195" t="str">
        <f ca="1">IFERROR(INDEX(INDIRECT(Auswahl!$O$15),MATCH($A141,INDIRECT(Auswahl!$P$15),0),MATCH(G$9,INDIRECT(Auswahl!$Q$15),0)),"")</f>
        <v/>
      </c>
      <c r="H141" s="195" t="str">
        <f ca="1">IFERROR(INDEX(INDIRECT(Auswahl!$O$15),MATCH($A141,INDIRECT(Auswahl!$P$15),0),MATCH(H$9,INDIRECT(Auswahl!$Q$15),0)),"")</f>
        <v/>
      </c>
      <c r="I141" s="195" t="str">
        <f ca="1">IFERROR(INDEX(INDIRECT(Auswahl!$O$15),MATCH($A141,INDIRECT(Auswahl!$P$15),0),MATCH(I$9,INDIRECT(Auswahl!$Q$15),0)),"")</f>
        <v/>
      </c>
    </row>
    <row r="142" spans="1:9" ht="11.65" hidden="1" customHeight="1" x14ac:dyDescent="0.2">
      <c r="A142" s="180" t="str">
        <f ca="1">IFERROR(INDEX(INDIRECT(Auswahl!$Q$12),ROW()-17,COLUMN()),"")</f>
        <v/>
      </c>
      <c r="B142" s="180" t="str">
        <f ca="1">IFERROR(INDEX(INDIRECT(Auswahl!$Q$12),ROW()-17,COLUMN()),"")</f>
        <v/>
      </c>
      <c r="C142" s="177" t="str">
        <f ca="1">IFERROR(INDEX(INDIRECT(Auswahl!$O$15),MATCH($A142,INDIRECT(Auswahl!$P$15),0),MATCH(C$9,INDIRECT(Auswahl!$Q$15),0)),"")</f>
        <v/>
      </c>
      <c r="D142" s="182" t="str">
        <f ca="1">IFERROR(INDEX(INDIRECT(Auswahl!$O$15),MATCH($A142,INDIRECT(Auswahl!$P$15),0),MATCH(D$9,INDIRECT(Auswahl!$Q$15),0)),"")</f>
        <v/>
      </c>
      <c r="E142" s="178" t="str">
        <f ca="1">IFERROR(INDEX(INDIRECT(Auswahl!$O$15),MATCH($A142,INDIRECT(Auswahl!$P$15),0),MATCH(E$9,INDIRECT(Auswahl!$Q$15),0)),"")</f>
        <v/>
      </c>
      <c r="F142" s="179" t="str">
        <f ca="1">IFERROR(INDEX(INDIRECT(Auswahl!$O$15),MATCH($A142,INDIRECT(Auswahl!$P$15),0),MATCH(F$9,INDIRECT(Auswahl!$Q$15),0)),"")</f>
        <v/>
      </c>
      <c r="G142" s="195" t="str">
        <f ca="1">IFERROR(INDEX(INDIRECT(Auswahl!$O$15),MATCH($A142,INDIRECT(Auswahl!$P$15),0),MATCH(G$9,INDIRECT(Auswahl!$Q$15),0)),"")</f>
        <v/>
      </c>
      <c r="H142" s="195" t="str">
        <f ca="1">IFERROR(INDEX(INDIRECT(Auswahl!$O$15),MATCH($A142,INDIRECT(Auswahl!$P$15),0),MATCH(H$9,INDIRECT(Auswahl!$Q$15),0)),"")</f>
        <v/>
      </c>
      <c r="I142" s="195" t="str">
        <f ca="1">IFERROR(INDEX(INDIRECT(Auswahl!$O$15),MATCH($A142,INDIRECT(Auswahl!$P$15),0),MATCH(I$9,INDIRECT(Auswahl!$Q$15),0)),"")</f>
        <v/>
      </c>
    </row>
    <row r="143" spans="1:9" ht="11.65" hidden="1" customHeight="1" x14ac:dyDescent="0.2">
      <c r="A143" s="180" t="str">
        <f ca="1">IFERROR(INDEX(INDIRECT(Auswahl!$Q$12),ROW()-17,COLUMN()),"")</f>
        <v/>
      </c>
      <c r="B143" s="180" t="str">
        <f ca="1">IFERROR(INDEX(INDIRECT(Auswahl!$Q$12),ROW()-17,COLUMN()),"")</f>
        <v/>
      </c>
      <c r="C143" s="177" t="str">
        <f ca="1">IFERROR(INDEX(INDIRECT(Auswahl!$O$15),MATCH($A143,INDIRECT(Auswahl!$P$15),0),MATCH(C$9,INDIRECT(Auswahl!$Q$15),0)),"")</f>
        <v/>
      </c>
      <c r="D143" s="182" t="str">
        <f ca="1">IFERROR(INDEX(INDIRECT(Auswahl!$O$15),MATCH($A143,INDIRECT(Auswahl!$P$15),0),MATCH(D$9,INDIRECT(Auswahl!$Q$15),0)),"")</f>
        <v/>
      </c>
      <c r="E143" s="178" t="str">
        <f ca="1">IFERROR(INDEX(INDIRECT(Auswahl!$O$15),MATCH($A143,INDIRECT(Auswahl!$P$15),0),MATCH(E$9,INDIRECT(Auswahl!$Q$15),0)),"")</f>
        <v/>
      </c>
      <c r="F143" s="179" t="str">
        <f ca="1">IFERROR(INDEX(INDIRECT(Auswahl!$O$15),MATCH($A143,INDIRECT(Auswahl!$P$15),0),MATCH(F$9,INDIRECT(Auswahl!$Q$15),0)),"")</f>
        <v/>
      </c>
      <c r="G143" s="195" t="str">
        <f ca="1">IFERROR(INDEX(INDIRECT(Auswahl!$O$15),MATCH($A143,INDIRECT(Auswahl!$P$15),0),MATCH(G$9,INDIRECT(Auswahl!$Q$15),0)),"")</f>
        <v/>
      </c>
      <c r="H143" s="195" t="str">
        <f ca="1">IFERROR(INDEX(INDIRECT(Auswahl!$O$15),MATCH($A143,INDIRECT(Auswahl!$P$15),0),MATCH(H$9,INDIRECT(Auswahl!$Q$15),0)),"")</f>
        <v/>
      </c>
      <c r="I143" s="195" t="str">
        <f ca="1">IFERROR(INDEX(INDIRECT(Auswahl!$O$15),MATCH($A143,INDIRECT(Auswahl!$P$15),0),MATCH(I$9,INDIRECT(Auswahl!$Q$15),0)),"")</f>
        <v/>
      </c>
    </row>
    <row r="144" spans="1:9" ht="11.65" hidden="1" customHeight="1" x14ac:dyDescent="0.2">
      <c r="A144" s="180" t="str">
        <f ca="1">IFERROR(INDEX(INDIRECT(Auswahl!$Q$12),ROW()-17,COLUMN()),"")</f>
        <v/>
      </c>
      <c r="B144" s="180" t="str">
        <f ca="1">IFERROR(INDEX(INDIRECT(Auswahl!$Q$12),ROW()-17,COLUMN()),"")</f>
        <v/>
      </c>
      <c r="C144" s="177" t="str">
        <f ca="1">IFERROR(INDEX(INDIRECT(Auswahl!$O$15),MATCH($A144,INDIRECT(Auswahl!$P$15),0),MATCH(C$9,INDIRECT(Auswahl!$Q$15),0)),"")</f>
        <v/>
      </c>
      <c r="D144" s="182" t="str">
        <f ca="1">IFERROR(INDEX(INDIRECT(Auswahl!$O$15),MATCH($A144,INDIRECT(Auswahl!$P$15),0),MATCH(D$9,INDIRECT(Auswahl!$Q$15),0)),"")</f>
        <v/>
      </c>
      <c r="E144" s="178" t="str">
        <f ca="1">IFERROR(INDEX(INDIRECT(Auswahl!$O$15),MATCH($A144,INDIRECT(Auswahl!$P$15),0),MATCH(E$9,INDIRECT(Auswahl!$Q$15),0)),"")</f>
        <v/>
      </c>
      <c r="F144" s="179" t="str">
        <f ca="1">IFERROR(INDEX(INDIRECT(Auswahl!$O$15),MATCH($A144,INDIRECT(Auswahl!$P$15),0),MATCH(F$9,INDIRECT(Auswahl!$Q$15),0)),"")</f>
        <v/>
      </c>
      <c r="G144" s="195" t="str">
        <f ca="1">IFERROR(INDEX(INDIRECT(Auswahl!$O$15),MATCH($A144,INDIRECT(Auswahl!$P$15),0),MATCH(G$9,INDIRECT(Auswahl!$Q$15),0)),"")</f>
        <v/>
      </c>
      <c r="H144" s="195" t="str">
        <f ca="1">IFERROR(INDEX(INDIRECT(Auswahl!$O$15),MATCH($A144,INDIRECT(Auswahl!$P$15),0),MATCH(H$9,INDIRECT(Auswahl!$Q$15),0)),"")</f>
        <v/>
      </c>
      <c r="I144" s="195" t="str">
        <f ca="1">IFERROR(INDEX(INDIRECT(Auswahl!$O$15),MATCH($A144,INDIRECT(Auswahl!$P$15),0),MATCH(I$9,INDIRECT(Auswahl!$Q$15),0)),"")</f>
        <v/>
      </c>
    </row>
    <row r="145" spans="1:9" ht="11.65" hidden="1" customHeight="1" x14ac:dyDescent="0.2">
      <c r="A145" s="180" t="str">
        <f ca="1">IFERROR(INDEX(INDIRECT(Auswahl!$Q$12),ROW()-17,COLUMN()),"")</f>
        <v/>
      </c>
      <c r="B145" s="180" t="str">
        <f ca="1">IFERROR(INDEX(INDIRECT(Auswahl!$Q$12),ROW()-17,COLUMN()),"")</f>
        <v/>
      </c>
      <c r="C145" s="177" t="str">
        <f ca="1">IFERROR(INDEX(INDIRECT(Auswahl!$O$15),MATCH($A145,INDIRECT(Auswahl!$P$15),0),MATCH(C$9,INDIRECT(Auswahl!$Q$15),0)),"")</f>
        <v/>
      </c>
      <c r="D145" s="182" t="str">
        <f ca="1">IFERROR(INDEX(INDIRECT(Auswahl!$O$15),MATCH($A145,INDIRECT(Auswahl!$P$15),0),MATCH(D$9,INDIRECT(Auswahl!$Q$15),0)),"")</f>
        <v/>
      </c>
      <c r="E145" s="178" t="str">
        <f ca="1">IFERROR(INDEX(INDIRECT(Auswahl!$O$15),MATCH($A145,INDIRECT(Auswahl!$P$15),0),MATCH(E$9,INDIRECT(Auswahl!$Q$15),0)),"")</f>
        <v/>
      </c>
      <c r="F145" s="179" t="str">
        <f ca="1">IFERROR(INDEX(INDIRECT(Auswahl!$O$15),MATCH($A145,INDIRECT(Auswahl!$P$15),0),MATCH(F$9,INDIRECT(Auswahl!$Q$15),0)),"")</f>
        <v/>
      </c>
      <c r="G145" s="195" t="str">
        <f ca="1">IFERROR(INDEX(INDIRECT(Auswahl!$O$15),MATCH($A145,INDIRECT(Auswahl!$P$15),0),MATCH(G$9,INDIRECT(Auswahl!$Q$15),0)),"")</f>
        <v/>
      </c>
      <c r="H145" s="195" t="str">
        <f ca="1">IFERROR(INDEX(INDIRECT(Auswahl!$O$15),MATCH($A145,INDIRECT(Auswahl!$P$15),0),MATCH(H$9,INDIRECT(Auswahl!$Q$15),0)),"")</f>
        <v/>
      </c>
      <c r="I145" s="195" t="str">
        <f ca="1">IFERROR(INDEX(INDIRECT(Auswahl!$O$15),MATCH($A145,INDIRECT(Auswahl!$P$15),0),MATCH(I$9,INDIRECT(Auswahl!$Q$15),0)),"")</f>
        <v/>
      </c>
    </row>
    <row r="146" spans="1:9" ht="11.65" hidden="1" customHeight="1" x14ac:dyDescent="0.2">
      <c r="A146" s="180" t="str">
        <f ca="1">IFERROR(INDEX(INDIRECT(Auswahl!$Q$12),ROW()-17,COLUMN()),"")</f>
        <v/>
      </c>
      <c r="B146" s="180" t="str">
        <f ca="1">IFERROR(INDEX(INDIRECT(Auswahl!$Q$12),ROW()-17,COLUMN()),"")</f>
        <v/>
      </c>
      <c r="C146" s="177" t="str">
        <f ca="1">IFERROR(INDEX(INDIRECT(Auswahl!$O$15),MATCH($A146,INDIRECT(Auswahl!$P$15),0),MATCH(C$9,INDIRECT(Auswahl!$Q$15),0)),"")</f>
        <v/>
      </c>
      <c r="D146" s="182" t="str">
        <f ca="1">IFERROR(INDEX(INDIRECT(Auswahl!$O$15),MATCH($A146,INDIRECT(Auswahl!$P$15),0),MATCH(D$9,INDIRECT(Auswahl!$Q$15),0)),"")</f>
        <v/>
      </c>
      <c r="E146" s="178" t="str">
        <f ca="1">IFERROR(INDEX(INDIRECT(Auswahl!$O$15),MATCH($A146,INDIRECT(Auswahl!$P$15),0),MATCH(E$9,INDIRECT(Auswahl!$Q$15),0)),"")</f>
        <v/>
      </c>
      <c r="F146" s="179" t="str">
        <f ca="1">IFERROR(INDEX(INDIRECT(Auswahl!$O$15),MATCH($A146,INDIRECT(Auswahl!$P$15),0),MATCH(F$9,INDIRECT(Auswahl!$Q$15),0)),"")</f>
        <v/>
      </c>
      <c r="G146" s="195" t="str">
        <f ca="1">IFERROR(INDEX(INDIRECT(Auswahl!$O$15),MATCH($A146,INDIRECT(Auswahl!$P$15),0),MATCH(G$9,INDIRECT(Auswahl!$Q$15),0)),"")</f>
        <v/>
      </c>
      <c r="H146" s="195" t="str">
        <f ca="1">IFERROR(INDEX(INDIRECT(Auswahl!$O$15),MATCH($A146,INDIRECT(Auswahl!$P$15),0),MATCH(H$9,INDIRECT(Auswahl!$Q$15),0)),"")</f>
        <v/>
      </c>
      <c r="I146" s="195" t="str">
        <f ca="1">IFERROR(INDEX(INDIRECT(Auswahl!$O$15),MATCH($A146,INDIRECT(Auswahl!$P$15),0),MATCH(I$9,INDIRECT(Auswahl!$Q$15),0)),"")</f>
        <v/>
      </c>
    </row>
    <row r="147" spans="1:9" ht="11.65" hidden="1" customHeight="1" x14ac:dyDescent="0.2">
      <c r="A147" s="180" t="str">
        <f ca="1">IFERROR(INDEX(INDIRECT(Auswahl!$Q$12),ROW()-17,COLUMN()),"")</f>
        <v/>
      </c>
      <c r="B147" s="180" t="str">
        <f ca="1">IFERROR(INDEX(INDIRECT(Auswahl!$Q$12),ROW()-17,COLUMN()),"")</f>
        <v/>
      </c>
      <c r="C147" s="177" t="str">
        <f ca="1">IFERROR(INDEX(INDIRECT(Auswahl!$O$15),MATCH($A147,INDIRECT(Auswahl!$P$15),0),MATCH(C$9,INDIRECT(Auswahl!$Q$15),0)),"")</f>
        <v/>
      </c>
      <c r="D147" s="182" t="str">
        <f ca="1">IFERROR(INDEX(INDIRECT(Auswahl!$O$15),MATCH($A147,INDIRECT(Auswahl!$P$15),0),MATCH(D$9,INDIRECT(Auswahl!$Q$15),0)),"")</f>
        <v/>
      </c>
      <c r="E147" s="178" t="str">
        <f ca="1">IFERROR(INDEX(INDIRECT(Auswahl!$O$15),MATCH($A147,INDIRECT(Auswahl!$P$15),0),MATCH(E$9,INDIRECT(Auswahl!$Q$15),0)),"")</f>
        <v/>
      </c>
      <c r="F147" s="179" t="str">
        <f ca="1">IFERROR(INDEX(INDIRECT(Auswahl!$O$15),MATCH($A147,INDIRECT(Auswahl!$P$15),0),MATCH(F$9,INDIRECT(Auswahl!$Q$15),0)),"")</f>
        <v/>
      </c>
      <c r="G147" s="195" t="str">
        <f ca="1">IFERROR(INDEX(INDIRECT(Auswahl!$O$15),MATCH($A147,INDIRECT(Auswahl!$P$15),0),MATCH(G$9,INDIRECT(Auswahl!$Q$15),0)),"")</f>
        <v/>
      </c>
      <c r="H147" s="195" t="str">
        <f ca="1">IFERROR(INDEX(INDIRECT(Auswahl!$O$15),MATCH($A147,INDIRECT(Auswahl!$P$15),0),MATCH(H$9,INDIRECT(Auswahl!$Q$15),0)),"")</f>
        <v/>
      </c>
      <c r="I147" s="195" t="str">
        <f ca="1">IFERROR(INDEX(INDIRECT(Auswahl!$O$15),MATCH($A147,INDIRECT(Auswahl!$P$15),0),MATCH(I$9,INDIRECT(Auswahl!$Q$15),0)),"")</f>
        <v/>
      </c>
    </row>
    <row r="148" spans="1:9" ht="11.65" hidden="1" customHeight="1" x14ac:dyDescent="0.2">
      <c r="A148" s="180" t="str">
        <f ca="1">IFERROR(INDEX(INDIRECT(Auswahl!$Q$12),ROW()-17,COLUMN()),"")</f>
        <v/>
      </c>
      <c r="B148" s="180" t="str">
        <f ca="1">IFERROR(INDEX(INDIRECT(Auswahl!$Q$12),ROW()-17,COLUMN()),"")</f>
        <v/>
      </c>
      <c r="C148" s="177" t="str">
        <f ca="1">IFERROR(INDEX(INDIRECT(Auswahl!$O$15),MATCH($A148,INDIRECT(Auswahl!$P$15),0),MATCH(C$9,INDIRECT(Auswahl!$Q$15),0)),"")</f>
        <v/>
      </c>
      <c r="D148" s="182" t="str">
        <f ca="1">IFERROR(INDEX(INDIRECT(Auswahl!$O$15),MATCH($A148,INDIRECT(Auswahl!$P$15),0),MATCH(D$9,INDIRECT(Auswahl!$Q$15),0)),"")</f>
        <v/>
      </c>
      <c r="E148" s="178" t="str">
        <f ca="1">IFERROR(INDEX(INDIRECT(Auswahl!$O$15),MATCH($A148,INDIRECT(Auswahl!$P$15),0),MATCH(E$9,INDIRECT(Auswahl!$Q$15),0)),"")</f>
        <v/>
      </c>
      <c r="F148" s="179" t="str">
        <f ca="1">IFERROR(INDEX(INDIRECT(Auswahl!$O$15),MATCH($A148,INDIRECT(Auswahl!$P$15),0),MATCH(F$9,INDIRECT(Auswahl!$Q$15),0)),"")</f>
        <v/>
      </c>
      <c r="G148" s="195" t="str">
        <f ca="1">IFERROR(INDEX(INDIRECT(Auswahl!$O$15),MATCH($A148,INDIRECT(Auswahl!$P$15),0),MATCH(G$9,INDIRECT(Auswahl!$Q$15),0)),"")</f>
        <v/>
      </c>
      <c r="H148" s="195" t="str">
        <f ca="1">IFERROR(INDEX(INDIRECT(Auswahl!$O$15),MATCH($A148,INDIRECT(Auswahl!$P$15),0),MATCH(H$9,INDIRECT(Auswahl!$Q$15),0)),"")</f>
        <v/>
      </c>
      <c r="I148" s="195" t="str">
        <f ca="1">IFERROR(INDEX(INDIRECT(Auswahl!$O$15),MATCH($A148,INDIRECT(Auswahl!$P$15),0),MATCH(I$9,INDIRECT(Auswahl!$Q$15),0)),"")</f>
        <v/>
      </c>
    </row>
    <row r="149" spans="1:9" ht="11.65" hidden="1" customHeight="1" x14ac:dyDescent="0.2">
      <c r="A149" s="180" t="str">
        <f ca="1">IFERROR(INDEX(INDIRECT(Auswahl!$Q$12),ROW()-17,COLUMN()),"")</f>
        <v/>
      </c>
      <c r="B149" s="180" t="str">
        <f ca="1">IFERROR(INDEX(INDIRECT(Auswahl!$Q$12),ROW()-17,COLUMN()),"")</f>
        <v/>
      </c>
      <c r="C149" s="177" t="str">
        <f ca="1">IFERROR(INDEX(INDIRECT(Auswahl!$O$15),MATCH($A149,INDIRECT(Auswahl!$P$15),0),MATCH(C$9,INDIRECT(Auswahl!$Q$15),0)),"")</f>
        <v/>
      </c>
      <c r="D149" s="182" t="str">
        <f ca="1">IFERROR(INDEX(INDIRECT(Auswahl!$O$15),MATCH($A149,INDIRECT(Auswahl!$P$15),0),MATCH(D$9,INDIRECT(Auswahl!$Q$15),0)),"")</f>
        <v/>
      </c>
      <c r="E149" s="178" t="str">
        <f ca="1">IFERROR(INDEX(INDIRECT(Auswahl!$O$15),MATCH($A149,INDIRECT(Auswahl!$P$15),0),MATCH(E$9,INDIRECT(Auswahl!$Q$15),0)),"")</f>
        <v/>
      </c>
      <c r="F149" s="179" t="str">
        <f ca="1">IFERROR(INDEX(INDIRECT(Auswahl!$O$15),MATCH($A149,INDIRECT(Auswahl!$P$15),0),MATCH(F$9,INDIRECT(Auswahl!$Q$15),0)),"")</f>
        <v/>
      </c>
      <c r="G149" s="195" t="str">
        <f ca="1">IFERROR(INDEX(INDIRECT(Auswahl!$O$15),MATCH($A149,INDIRECT(Auswahl!$P$15),0),MATCH(G$9,INDIRECT(Auswahl!$Q$15),0)),"")</f>
        <v/>
      </c>
      <c r="H149" s="195" t="str">
        <f ca="1">IFERROR(INDEX(INDIRECT(Auswahl!$O$15),MATCH($A149,INDIRECT(Auswahl!$P$15),0),MATCH(H$9,INDIRECT(Auswahl!$Q$15),0)),"")</f>
        <v/>
      </c>
      <c r="I149" s="195" t="str">
        <f ca="1">IFERROR(INDEX(INDIRECT(Auswahl!$O$15),MATCH($A149,INDIRECT(Auswahl!$P$15),0),MATCH(I$9,INDIRECT(Auswahl!$Q$15),0)),"")</f>
        <v/>
      </c>
    </row>
    <row r="150" spans="1:9" ht="11.65" hidden="1" customHeight="1" x14ac:dyDescent="0.2">
      <c r="A150" s="180" t="str">
        <f ca="1">IFERROR(INDEX(INDIRECT(Auswahl!$Q$12),ROW()-17,COLUMN()),"")</f>
        <v/>
      </c>
      <c r="B150" s="180" t="str">
        <f ca="1">IFERROR(INDEX(INDIRECT(Auswahl!$Q$12),ROW()-17,COLUMN()),"")</f>
        <v/>
      </c>
      <c r="C150" s="177" t="str">
        <f ca="1">IFERROR(INDEX(INDIRECT(Auswahl!$O$15),MATCH($A150,INDIRECT(Auswahl!$P$15),0),MATCH(C$9,INDIRECT(Auswahl!$Q$15),0)),"")</f>
        <v/>
      </c>
      <c r="D150" s="182" t="str">
        <f ca="1">IFERROR(INDEX(INDIRECT(Auswahl!$O$15),MATCH($A150,INDIRECT(Auswahl!$P$15),0),MATCH(D$9,INDIRECT(Auswahl!$Q$15),0)),"")</f>
        <v/>
      </c>
      <c r="E150" s="178" t="str">
        <f ca="1">IFERROR(INDEX(INDIRECT(Auswahl!$O$15),MATCH($A150,INDIRECT(Auswahl!$P$15),0),MATCH(E$9,INDIRECT(Auswahl!$Q$15),0)),"")</f>
        <v/>
      </c>
      <c r="F150" s="179" t="str">
        <f ca="1">IFERROR(INDEX(INDIRECT(Auswahl!$O$15),MATCH($A150,INDIRECT(Auswahl!$P$15),0),MATCH(F$9,INDIRECT(Auswahl!$Q$15),0)),"")</f>
        <v/>
      </c>
      <c r="G150" s="195" t="str">
        <f ca="1">IFERROR(INDEX(INDIRECT(Auswahl!$O$15),MATCH($A150,INDIRECT(Auswahl!$P$15),0),MATCH(G$9,INDIRECT(Auswahl!$Q$15),0)),"")</f>
        <v/>
      </c>
      <c r="H150" s="195" t="str">
        <f ca="1">IFERROR(INDEX(INDIRECT(Auswahl!$O$15),MATCH($A150,INDIRECT(Auswahl!$P$15),0),MATCH(H$9,INDIRECT(Auswahl!$Q$15),0)),"")</f>
        <v/>
      </c>
      <c r="I150" s="195" t="str">
        <f ca="1">IFERROR(INDEX(INDIRECT(Auswahl!$O$15),MATCH($A150,INDIRECT(Auswahl!$P$15),0),MATCH(I$9,INDIRECT(Auswahl!$Q$15),0)),"")</f>
        <v/>
      </c>
    </row>
    <row r="151" spans="1:9" ht="11.65" hidden="1" customHeight="1" x14ac:dyDescent="0.2">
      <c r="A151" s="180" t="str">
        <f ca="1">IFERROR(INDEX(INDIRECT(Auswahl!$Q$12),ROW()-17,COLUMN()),"")</f>
        <v/>
      </c>
      <c r="B151" s="180" t="str">
        <f ca="1">IFERROR(INDEX(INDIRECT(Auswahl!$Q$12),ROW()-17,COLUMN()),"")</f>
        <v/>
      </c>
      <c r="C151" s="177" t="str">
        <f ca="1">IFERROR(INDEX(INDIRECT(Auswahl!$O$15),MATCH($A151,INDIRECT(Auswahl!$P$15),0),MATCH(C$9,INDIRECT(Auswahl!$Q$15),0)),"")</f>
        <v/>
      </c>
      <c r="D151" s="182" t="str">
        <f ca="1">IFERROR(INDEX(INDIRECT(Auswahl!$O$15),MATCH($A151,INDIRECT(Auswahl!$P$15),0),MATCH(D$9,INDIRECT(Auswahl!$Q$15),0)),"")</f>
        <v/>
      </c>
      <c r="E151" s="178" t="str">
        <f ca="1">IFERROR(INDEX(INDIRECT(Auswahl!$O$15),MATCH($A151,INDIRECT(Auswahl!$P$15),0),MATCH(E$9,INDIRECT(Auswahl!$Q$15),0)),"")</f>
        <v/>
      </c>
      <c r="F151" s="179" t="str">
        <f ca="1">IFERROR(INDEX(INDIRECT(Auswahl!$O$15),MATCH($A151,INDIRECT(Auswahl!$P$15),0),MATCH(F$9,INDIRECT(Auswahl!$Q$15),0)),"")</f>
        <v/>
      </c>
      <c r="G151" s="195" t="str">
        <f ca="1">IFERROR(INDEX(INDIRECT(Auswahl!$O$15),MATCH($A151,INDIRECT(Auswahl!$P$15),0),MATCH(G$9,INDIRECT(Auswahl!$Q$15),0)),"")</f>
        <v/>
      </c>
      <c r="H151" s="195" t="str">
        <f ca="1">IFERROR(INDEX(INDIRECT(Auswahl!$O$15),MATCH($A151,INDIRECT(Auswahl!$P$15),0),MATCH(H$9,INDIRECT(Auswahl!$Q$15),0)),"")</f>
        <v/>
      </c>
      <c r="I151" s="195" t="str">
        <f ca="1">IFERROR(INDEX(INDIRECT(Auswahl!$O$15),MATCH($A151,INDIRECT(Auswahl!$P$15),0),MATCH(I$9,INDIRECT(Auswahl!$Q$15),0)),"")</f>
        <v/>
      </c>
    </row>
    <row r="152" spans="1:9" ht="11.65" hidden="1" customHeight="1" x14ac:dyDescent="0.2">
      <c r="A152" s="180" t="str">
        <f ca="1">IFERROR(INDEX(INDIRECT(Auswahl!$Q$12),ROW()-17,COLUMN()),"")</f>
        <v/>
      </c>
      <c r="B152" s="180" t="str">
        <f ca="1">IFERROR(INDEX(INDIRECT(Auswahl!$Q$12),ROW()-17,COLUMN()),"")</f>
        <v/>
      </c>
      <c r="C152" s="177" t="str">
        <f ca="1">IFERROR(INDEX(INDIRECT(Auswahl!$O$15),MATCH($A152,INDIRECT(Auswahl!$P$15),0),MATCH(C$9,INDIRECT(Auswahl!$Q$15),0)),"")</f>
        <v/>
      </c>
      <c r="D152" s="182" t="str">
        <f ca="1">IFERROR(INDEX(INDIRECT(Auswahl!$O$15),MATCH($A152,INDIRECT(Auswahl!$P$15),0),MATCH(D$9,INDIRECT(Auswahl!$Q$15),0)),"")</f>
        <v/>
      </c>
      <c r="E152" s="178" t="str">
        <f ca="1">IFERROR(INDEX(INDIRECT(Auswahl!$O$15),MATCH($A152,INDIRECT(Auswahl!$P$15),0),MATCH(E$9,INDIRECT(Auswahl!$Q$15),0)),"")</f>
        <v/>
      </c>
      <c r="F152" s="179" t="str">
        <f ca="1">IFERROR(INDEX(INDIRECT(Auswahl!$O$15),MATCH($A152,INDIRECT(Auswahl!$P$15),0),MATCH(F$9,INDIRECT(Auswahl!$Q$15),0)),"")</f>
        <v/>
      </c>
      <c r="G152" s="195" t="str">
        <f ca="1">IFERROR(INDEX(INDIRECT(Auswahl!$O$15),MATCH($A152,INDIRECT(Auswahl!$P$15),0),MATCH(G$9,INDIRECT(Auswahl!$Q$15),0)),"")</f>
        <v/>
      </c>
      <c r="H152" s="195" t="str">
        <f ca="1">IFERROR(INDEX(INDIRECT(Auswahl!$O$15),MATCH($A152,INDIRECT(Auswahl!$P$15),0),MATCH(H$9,INDIRECT(Auswahl!$Q$15),0)),"")</f>
        <v/>
      </c>
      <c r="I152" s="195" t="str">
        <f ca="1">IFERROR(INDEX(INDIRECT(Auswahl!$O$15),MATCH($A152,INDIRECT(Auswahl!$P$15),0),MATCH(I$9,INDIRECT(Auswahl!$Q$15),0)),"")</f>
        <v/>
      </c>
    </row>
    <row r="153" spans="1:9" ht="11.65" hidden="1" customHeight="1" x14ac:dyDescent="0.2">
      <c r="A153" s="180" t="str">
        <f ca="1">IFERROR(INDEX(INDIRECT(Auswahl!$Q$12),ROW()-17,COLUMN()),"")</f>
        <v/>
      </c>
      <c r="B153" s="180" t="str">
        <f ca="1">IFERROR(INDEX(INDIRECT(Auswahl!$Q$12),ROW()-17,COLUMN()),"")</f>
        <v/>
      </c>
      <c r="C153" s="177" t="str">
        <f ca="1">IFERROR(INDEX(INDIRECT(Auswahl!$O$15),MATCH($A153,INDIRECT(Auswahl!$P$15),0),MATCH(C$9,INDIRECT(Auswahl!$Q$15),0)),"")</f>
        <v/>
      </c>
      <c r="D153" s="182" t="str">
        <f ca="1">IFERROR(INDEX(INDIRECT(Auswahl!$O$15),MATCH($A153,INDIRECT(Auswahl!$P$15),0),MATCH(D$9,INDIRECT(Auswahl!$Q$15),0)),"")</f>
        <v/>
      </c>
      <c r="E153" s="178" t="str">
        <f ca="1">IFERROR(INDEX(INDIRECT(Auswahl!$O$15),MATCH($A153,INDIRECT(Auswahl!$P$15),0),MATCH(E$9,INDIRECT(Auswahl!$Q$15),0)),"")</f>
        <v/>
      </c>
      <c r="F153" s="179" t="str">
        <f ca="1">IFERROR(INDEX(INDIRECT(Auswahl!$O$15),MATCH($A153,INDIRECT(Auswahl!$P$15),0),MATCH(F$9,INDIRECT(Auswahl!$Q$15),0)),"")</f>
        <v/>
      </c>
      <c r="G153" s="195" t="str">
        <f ca="1">IFERROR(INDEX(INDIRECT(Auswahl!$O$15),MATCH($A153,INDIRECT(Auswahl!$P$15),0),MATCH(G$9,INDIRECT(Auswahl!$Q$15),0)),"")</f>
        <v/>
      </c>
      <c r="H153" s="195" t="str">
        <f ca="1">IFERROR(INDEX(INDIRECT(Auswahl!$O$15),MATCH($A153,INDIRECT(Auswahl!$P$15),0),MATCH(H$9,INDIRECT(Auswahl!$Q$15),0)),"")</f>
        <v/>
      </c>
      <c r="I153" s="195" t="str">
        <f ca="1">IFERROR(INDEX(INDIRECT(Auswahl!$O$15),MATCH($A153,INDIRECT(Auswahl!$P$15),0),MATCH(I$9,INDIRECT(Auswahl!$Q$15),0)),"")</f>
        <v/>
      </c>
    </row>
    <row r="154" spans="1:9" ht="11.65" hidden="1" customHeight="1" x14ac:dyDescent="0.2">
      <c r="A154" s="180" t="str">
        <f ca="1">IFERROR(INDEX(INDIRECT(Auswahl!$Q$12),ROW()-17,COLUMN()),"")</f>
        <v/>
      </c>
      <c r="B154" s="180" t="str">
        <f ca="1">IFERROR(INDEX(INDIRECT(Auswahl!$Q$12),ROW()-17,COLUMN()),"")</f>
        <v/>
      </c>
      <c r="C154" s="177" t="str">
        <f ca="1">IFERROR(INDEX(INDIRECT(Auswahl!$O$15),MATCH($A154,INDIRECT(Auswahl!$P$15),0),MATCH(C$9,INDIRECT(Auswahl!$Q$15),0)),"")</f>
        <v/>
      </c>
      <c r="D154" s="182" t="str">
        <f ca="1">IFERROR(INDEX(INDIRECT(Auswahl!$O$15),MATCH($A154,INDIRECT(Auswahl!$P$15),0),MATCH(D$9,INDIRECT(Auswahl!$Q$15),0)),"")</f>
        <v/>
      </c>
      <c r="E154" s="178" t="str">
        <f ca="1">IFERROR(INDEX(INDIRECT(Auswahl!$O$15),MATCH($A154,INDIRECT(Auswahl!$P$15),0),MATCH(E$9,INDIRECT(Auswahl!$Q$15),0)),"")</f>
        <v/>
      </c>
      <c r="F154" s="179" t="str">
        <f ca="1">IFERROR(INDEX(INDIRECT(Auswahl!$O$15),MATCH($A154,INDIRECT(Auswahl!$P$15),0),MATCH(F$9,INDIRECT(Auswahl!$Q$15),0)),"")</f>
        <v/>
      </c>
      <c r="G154" s="195" t="str">
        <f ca="1">IFERROR(INDEX(INDIRECT(Auswahl!$O$15),MATCH($A154,INDIRECT(Auswahl!$P$15),0),MATCH(G$9,INDIRECT(Auswahl!$Q$15),0)),"")</f>
        <v/>
      </c>
      <c r="H154" s="195" t="str">
        <f ca="1">IFERROR(INDEX(INDIRECT(Auswahl!$O$15),MATCH($A154,INDIRECT(Auswahl!$P$15),0),MATCH(H$9,INDIRECT(Auswahl!$Q$15),0)),"")</f>
        <v/>
      </c>
      <c r="I154" s="195" t="str">
        <f ca="1">IFERROR(INDEX(INDIRECT(Auswahl!$O$15),MATCH($A154,INDIRECT(Auswahl!$P$15),0),MATCH(I$9,INDIRECT(Auswahl!$Q$15),0)),"")</f>
        <v/>
      </c>
    </row>
    <row r="155" spans="1:9" ht="11.65" hidden="1" customHeight="1" x14ac:dyDescent="0.2">
      <c r="A155" s="180" t="str">
        <f ca="1">IFERROR(INDEX(INDIRECT(Auswahl!$Q$12),ROW()-17,COLUMN()),"")</f>
        <v/>
      </c>
      <c r="B155" s="180" t="str">
        <f ca="1">IFERROR(INDEX(INDIRECT(Auswahl!$Q$12),ROW()-17,COLUMN()),"")</f>
        <v/>
      </c>
      <c r="C155" s="177" t="str">
        <f ca="1">IFERROR(INDEX(INDIRECT(Auswahl!$O$15),MATCH($A155,INDIRECT(Auswahl!$P$15),0),MATCH(C$9,INDIRECT(Auswahl!$Q$15),0)),"")</f>
        <v/>
      </c>
      <c r="D155" s="182" t="str">
        <f ca="1">IFERROR(INDEX(INDIRECT(Auswahl!$O$15),MATCH($A155,INDIRECT(Auswahl!$P$15),0),MATCH(D$9,INDIRECT(Auswahl!$Q$15),0)),"")</f>
        <v/>
      </c>
      <c r="E155" s="178" t="str">
        <f ca="1">IFERROR(INDEX(INDIRECT(Auswahl!$O$15),MATCH($A155,INDIRECT(Auswahl!$P$15),0),MATCH(E$9,INDIRECT(Auswahl!$Q$15),0)),"")</f>
        <v/>
      </c>
      <c r="F155" s="179" t="str">
        <f ca="1">IFERROR(INDEX(INDIRECT(Auswahl!$O$15),MATCH($A155,INDIRECT(Auswahl!$P$15),0),MATCH(F$9,INDIRECT(Auswahl!$Q$15),0)),"")</f>
        <v/>
      </c>
      <c r="G155" s="195" t="str">
        <f ca="1">IFERROR(INDEX(INDIRECT(Auswahl!$O$15),MATCH($A155,INDIRECT(Auswahl!$P$15),0),MATCH(G$9,INDIRECT(Auswahl!$Q$15),0)),"")</f>
        <v/>
      </c>
      <c r="H155" s="195" t="str">
        <f ca="1">IFERROR(INDEX(INDIRECT(Auswahl!$O$15),MATCH($A155,INDIRECT(Auswahl!$P$15),0),MATCH(H$9,INDIRECT(Auswahl!$Q$15),0)),"")</f>
        <v/>
      </c>
      <c r="I155" s="195" t="str">
        <f ca="1">IFERROR(INDEX(INDIRECT(Auswahl!$O$15),MATCH($A155,INDIRECT(Auswahl!$P$15),0),MATCH(I$9,INDIRECT(Auswahl!$Q$15),0)),"")</f>
        <v/>
      </c>
    </row>
    <row r="156" spans="1:9" ht="11.65" hidden="1" customHeight="1" x14ac:dyDescent="0.2">
      <c r="A156" s="180" t="str">
        <f ca="1">IFERROR(INDEX(INDIRECT(Auswahl!$Q$12),ROW()-17,COLUMN()),"")</f>
        <v/>
      </c>
      <c r="B156" s="180" t="str">
        <f ca="1">IFERROR(INDEX(INDIRECT(Auswahl!$Q$12),ROW()-17,COLUMN()),"")</f>
        <v/>
      </c>
      <c r="C156" s="177" t="str">
        <f ca="1">IFERROR(INDEX(INDIRECT(Auswahl!$O$15),MATCH($A156,INDIRECT(Auswahl!$P$15),0),MATCH(C$9,INDIRECT(Auswahl!$Q$15),0)),"")</f>
        <v/>
      </c>
      <c r="D156" s="182" t="str">
        <f ca="1">IFERROR(INDEX(INDIRECT(Auswahl!$O$15),MATCH($A156,INDIRECT(Auswahl!$P$15),0),MATCH(D$9,INDIRECT(Auswahl!$Q$15),0)),"")</f>
        <v/>
      </c>
      <c r="E156" s="178" t="str">
        <f ca="1">IFERROR(INDEX(INDIRECT(Auswahl!$O$15),MATCH($A156,INDIRECT(Auswahl!$P$15),0),MATCH(E$9,INDIRECT(Auswahl!$Q$15),0)),"")</f>
        <v/>
      </c>
      <c r="F156" s="179" t="str">
        <f ca="1">IFERROR(INDEX(INDIRECT(Auswahl!$O$15),MATCH($A156,INDIRECT(Auswahl!$P$15),0),MATCH(F$9,INDIRECT(Auswahl!$Q$15),0)),"")</f>
        <v/>
      </c>
      <c r="G156" s="195" t="str">
        <f ca="1">IFERROR(INDEX(INDIRECT(Auswahl!$O$15),MATCH($A156,INDIRECT(Auswahl!$P$15),0),MATCH(G$9,INDIRECT(Auswahl!$Q$15),0)),"")</f>
        <v/>
      </c>
      <c r="H156" s="195" t="str">
        <f ca="1">IFERROR(INDEX(INDIRECT(Auswahl!$O$15),MATCH($A156,INDIRECT(Auswahl!$P$15),0),MATCH(H$9,INDIRECT(Auswahl!$Q$15),0)),"")</f>
        <v/>
      </c>
      <c r="I156" s="195" t="str">
        <f ca="1">IFERROR(INDEX(INDIRECT(Auswahl!$O$15),MATCH($A156,INDIRECT(Auswahl!$P$15),0),MATCH(I$9,INDIRECT(Auswahl!$Q$15),0)),"")</f>
        <v/>
      </c>
    </row>
    <row r="157" spans="1:9" ht="11.65" hidden="1" customHeight="1" x14ac:dyDescent="0.2">
      <c r="A157" s="180" t="str">
        <f ca="1">IFERROR(INDEX(INDIRECT(Auswahl!$Q$12),ROW()-17,COLUMN()),"")</f>
        <v/>
      </c>
      <c r="B157" s="180" t="str">
        <f ca="1">IFERROR(INDEX(INDIRECT(Auswahl!$Q$12),ROW()-17,COLUMN()),"")</f>
        <v/>
      </c>
      <c r="C157" s="177" t="str">
        <f ca="1">IFERROR(INDEX(INDIRECT(Auswahl!$O$15),MATCH($A157,INDIRECT(Auswahl!$P$15),0),MATCH(C$9,INDIRECT(Auswahl!$Q$15),0)),"")</f>
        <v/>
      </c>
      <c r="D157" s="182" t="str">
        <f ca="1">IFERROR(INDEX(INDIRECT(Auswahl!$O$15),MATCH($A157,INDIRECT(Auswahl!$P$15),0),MATCH(D$9,INDIRECT(Auswahl!$Q$15),0)),"")</f>
        <v/>
      </c>
      <c r="E157" s="178" t="str">
        <f ca="1">IFERROR(INDEX(INDIRECT(Auswahl!$O$15),MATCH($A157,INDIRECT(Auswahl!$P$15),0),MATCH(E$9,INDIRECT(Auswahl!$Q$15),0)),"")</f>
        <v/>
      </c>
      <c r="F157" s="179" t="str">
        <f ca="1">IFERROR(INDEX(INDIRECT(Auswahl!$O$15),MATCH($A157,INDIRECT(Auswahl!$P$15),0),MATCH(F$9,INDIRECT(Auswahl!$Q$15),0)),"")</f>
        <v/>
      </c>
      <c r="G157" s="195" t="str">
        <f ca="1">IFERROR(INDEX(INDIRECT(Auswahl!$O$15),MATCH($A157,INDIRECT(Auswahl!$P$15),0),MATCH(G$9,INDIRECT(Auswahl!$Q$15),0)),"")</f>
        <v/>
      </c>
      <c r="H157" s="195" t="str">
        <f ca="1">IFERROR(INDEX(INDIRECT(Auswahl!$O$15),MATCH($A157,INDIRECT(Auswahl!$P$15),0),MATCH(H$9,INDIRECT(Auswahl!$Q$15),0)),"")</f>
        <v/>
      </c>
      <c r="I157" s="195" t="str">
        <f ca="1">IFERROR(INDEX(INDIRECT(Auswahl!$O$15),MATCH($A157,INDIRECT(Auswahl!$P$15),0),MATCH(I$9,INDIRECT(Auswahl!$Q$15),0)),"")</f>
        <v/>
      </c>
    </row>
    <row r="158" spans="1:9" ht="11.65" hidden="1" customHeight="1" x14ac:dyDescent="0.2">
      <c r="A158" s="180" t="str">
        <f ca="1">IFERROR(INDEX(INDIRECT(Auswahl!$Q$12),ROW()-17,COLUMN()),"")</f>
        <v/>
      </c>
      <c r="B158" s="180" t="str">
        <f ca="1">IFERROR(INDEX(INDIRECT(Auswahl!$Q$12),ROW()-17,COLUMN()),"")</f>
        <v/>
      </c>
      <c r="C158" s="177" t="str">
        <f ca="1">IFERROR(INDEX(INDIRECT(Auswahl!$O$15),MATCH($A158,INDIRECT(Auswahl!$P$15),0),MATCH(C$9,INDIRECT(Auswahl!$Q$15),0)),"")</f>
        <v/>
      </c>
      <c r="D158" s="182" t="str">
        <f ca="1">IFERROR(INDEX(INDIRECT(Auswahl!$O$15),MATCH($A158,INDIRECT(Auswahl!$P$15),0),MATCH(D$9,INDIRECT(Auswahl!$Q$15),0)),"")</f>
        <v/>
      </c>
      <c r="E158" s="178" t="str">
        <f ca="1">IFERROR(INDEX(INDIRECT(Auswahl!$O$15),MATCH($A158,INDIRECT(Auswahl!$P$15),0),MATCH(E$9,INDIRECT(Auswahl!$Q$15),0)),"")</f>
        <v/>
      </c>
      <c r="F158" s="179" t="str">
        <f ca="1">IFERROR(INDEX(INDIRECT(Auswahl!$O$15),MATCH($A158,INDIRECT(Auswahl!$P$15),0),MATCH(F$9,INDIRECT(Auswahl!$Q$15),0)),"")</f>
        <v/>
      </c>
      <c r="G158" s="195" t="str">
        <f ca="1">IFERROR(INDEX(INDIRECT(Auswahl!$O$15),MATCH($A158,INDIRECT(Auswahl!$P$15),0),MATCH(G$9,INDIRECT(Auswahl!$Q$15),0)),"")</f>
        <v/>
      </c>
      <c r="H158" s="195" t="str">
        <f ca="1">IFERROR(INDEX(INDIRECT(Auswahl!$O$15),MATCH($A158,INDIRECT(Auswahl!$P$15),0),MATCH(H$9,INDIRECT(Auswahl!$Q$15),0)),"")</f>
        <v/>
      </c>
      <c r="I158" s="195" t="str">
        <f ca="1">IFERROR(INDEX(INDIRECT(Auswahl!$O$15),MATCH($A158,INDIRECT(Auswahl!$P$15),0),MATCH(I$9,INDIRECT(Auswahl!$Q$15),0)),"")</f>
        <v/>
      </c>
    </row>
    <row r="159" spans="1:9" ht="11.65" hidden="1" customHeight="1" x14ac:dyDescent="0.2">
      <c r="A159" s="180" t="str">
        <f ca="1">IFERROR(INDEX(INDIRECT(Auswahl!$Q$12),ROW()-17,COLUMN()),"")</f>
        <v/>
      </c>
      <c r="B159" s="180" t="str">
        <f ca="1">IFERROR(INDEX(INDIRECT(Auswahl!$Q$12),ROW()-17,COLUMN()),"")</f>
        <v/>
      </c>
      <c r="C159" s="177" t="str">
        <f ca="1">IFERROR(INDEX(INDIRECT(Auswahl!$O$15),MATCH($A159,INDIRECT(Auswahl!$P$15),0),MATCH(C$9,INDIRECT(Auswahl!$Q$15),0)),"")</f>
        <v/>
      </c>
      <c r="D159" s="182" t="str">
        <f ca="1">IFERROR(INDEX(INDIRECT(Auswahl!$O$15),MATCH($A159,INDIRECT(Auswahl!$P$15),0),MATCH(D$9,INDIRECT(Auswahl!$Q$15),0)),"")</f>
        <v/>
      </c>
      <c r="E159" s="178" t="str">
        <f ca="1">IFERROR(INDEX(INDIRECT(Auswahl!$O$15),MATCH($A159,INDIRECT(Auswahl!$P$15),0),MATCH(E$9,INDIRECT(Auswahl!$Q$15),0)),"")</f>
        <v/>
      </c>
      <c r="F159" s="179" t="str">
        <f ca="1">IFERROR(INDEX(INDIRECT(Auswahl!$O$15),MATCH($A159,INDIRECT(Auswahl!$P$15),0),MATCH(F$9,INDIRECT(Auswahl!$Q$15),0)),"")</f>
        <v/>
      </c>
      <c r="G159" s="195" t="str">
        <f ca="1">IFERROR(INDEX(INDIRECT(Auswahl!$O$15),MATCH($A159,INDIRECT(Auswahl!$P$15),0),MATCH(G$9,INDIRECT(Auswahl!$Q$15),0)),"")</f>
        <v/>
      </c>
      <c r="H159" s="195" t="str">
        <f ca="1">IFERROR(INDEX(INDIRECT(Auswahl!$O$15),MATCH($A159,INDIRECT(Auswahl!$P$15),0),MATCH(H$9,INDIRECT(Auswahl!$Q$15),0)),"")</f>
        <v/>
      </c>
      <c r="I159" s="195" t="str">
        <f ca="1">IFERROR(INDEX(INDIRECT(Auswahl!$O$15),MATCH($A159,INDIRECT(Auswahl!$P$15),0),MATCH(I$9,INDIRECT(Auswahl!$Q$15),0)),"")</f>
        <v/>
      </c>
    </row>
    <row r="160" spans="1:9" ht="11.65" hidden="1" customHeight="1" x14ac:dyDescent="0.2">
      <c r="A160" s="180" t="str">
        <f ca="1">IFERROR(INDEX(INDIRECT(Auswahl!$Q$12),ROW()-17,COLUMN()),"")</f>
        <v/>
      </c>
      <c r="B160" s="180" t="str">
        <f ca="1">IFERROR(INDEX(INDIRECT(Auswahl!$Q$12),ROW()-17,COLUMN()),"")</f>
        <v/>
      </c>
      <c r="C160" s="177" t="str">
        <f ca="1">IFERROR(INDEX(INDIRECT(Auswahl!$O$15),MATCH($A160,INDIRECT(Auswahl!$P$15),0),MATCH(C$9,INDIRECT(Auswahl!$Q$15),0)),"")</f>
        <v/>
      </c>
      <c r="D160" s="182" t="str">
        <f ca="1">IFERROR(INDEX(INDIRECT(Auswahl!$O$15),MATCH($A160,INDIRECT(Auswahl!$P$15),0),MATCH(D$9,INDIRECT(Auswahl!$Q$15),0)),"")</f>
        <v/>
      </c>
      <c r="E160" s="178" t="str">
        <f ca="1">IFERROR(INDEX(INDIRECT(Auswahl!$O$15),MATCH($A160,INDIRECT(Auswahl!$P$15),0),MATCH(E$9,INDIRECT(Auswahl!$Q$15),0)),"")</f>
        <v/>
      </c>
      <c r="F160" s="179" t="str">
        <f ca="1">IFERROR(INDEX(INDIRECT(Auswahl!$O$15),MATCH($A160,INDIRECT(Auswahl!$P$15),0),MATCH(F$9,INDIRECT(Auswahl!$Q$15),0)),"")</f>
        <v/>
      </c>
      <c r="G160" s="195" t="str">
        <f ca="1">IFERROR(INDEX(INDIRECT(Auswahl!$O$15),MATCH($A160,INDIRECT(Auswahl!$P$15),0),MATCH(G$9,INDIRECT(Auswahl!$Q$15),0)),"")</f>
        <v/>
      </c>
      <c r="H160" s="195" t="str">
        <f ca="1">IFERROR(INDEX(INDIRECT(Auswahl!$O$15),MATCH($A160,INDIRECT(Auswahl!$P$15),0),MATCH(H$9,INDIRECT(Auswahl!$Q$15),0)),"")</f>
        <v/>
      </c>
      <c r="I160" s="195" t="str">
        <f ca="1">IFERROR(INDEX(INDIRECT(Auswahl!$O$15),MATCH($A160,INDIRECT(Auswahl!$P$15),0),MATCH(I$9,INDIRECT(Auswahl!$Q$15),0)),"")</f>
        <v/>
      </c>
    </row>
    <row r="161" spans="1:9" ht="11.65" hidden="1" customHeight="1" x14ac:dyDescent="0.2">
      <c r="A161" s="180" t="str">
        <f ca="1">IFERROR(INDEX(INDIRECT(Auswahl!$Q$12),ROW()-17,COLUMN()),"")</f>
        <v/>
      </c>
      <c r="B161" s="180" t="str">
        <f ca="1">IFERROR(INDEX(INDIRECT(Auswahl!$Q$12),ROW()-17,COLUMN()),"")</f>
        <v/>
      </c>
      <c r="C161" s="177" t="str">
        <f ca="1">IFERROR(INDEX(INDIRECT(Auswahl!$O$15),MATCH($A161,INDIRECT(Auswahl!$P$15),0),MATCH(C$9,INDIRECT(Auswahl!$Q$15),0)),"")</f>
        <v/>
      </c>
      <c r="D161" s="182" t="str">
        <f ca="1">IFERROR(INDEX(INDIRECT(Auswahl!$O$15),MATCH($A161,INDIRECT(Auswahl!$P$15),0),MATCH(D$9,INDIRECT(Auswahl!$Q$15),0)),"")</f>
        <v/>
      </c>
      <c r="E161" s="178" t="str">
        <f ca="1">IFERROR(INDEX(INDIRECT(Auswahl!$O$15),MATCH($A161,INDIRECT(Auswahl!$P$15),0),MATCH(E$9,INDIRECT(Auswahl!$Q$15),0)),"")</f>
        <v/>
      </c>
      <c r="F161" s="179" t="str">
        <f ca="1">IFERROR(INDEX(INDIRECT(Auswahl!$O$15),MATCH($A161,INDIRECT(Auswahl!$P$15),0),MATCH(F$9,INDIRECT(Auswahl!$Q$15),0)),"")</f>
        <v/>
      </c>
      <c r="G161" s="195" t="str">
        <f ca="1">IFERROR(INDEX(INDIRECT(Auswahl!$O$15),MATCH($A161,INDIRECT(Auswahl!$P$15),0),MATCH(G$9,INDIRECT(Auswahl!$Q$15),0)),"")</f>
        <v/>
      </c>
      <c r="H161" s="195" t="str">
        <f ca="1">IFERROR(INDEX(INDIRECT(Auswahl!$O$15),MATCH($A161,INDIRECT(Auswahl!$P$15),0),MATCH(H$9,INDIRECT(Auswahl!$Q$15),0)),"")</f>
        <v/>
      </c>
      <c r="I161" s="195" t="str">
        <f ca="1">IFERROR(INDEX(INDIRECT(Auswahl!$O$15),MATCH($A161,INDIRECT(Auswahl!$P$15),0),MATCH(I$9,INDIRECT(Auswahl!$Q$15),0)),"")</f>
        <v/>
      </c>
    </row>
    <row r="162" spans="1:9" ht="11.65" hidden="1" customHeight="1" x14ac:dyDescent="0.2">
      <c r="A162" s="180" t="str">
        <f ca="1">IFERROR(INDEX(INDIRECT(Auswahl!$Q$12),ROW()-17,COLUMN()),"")</f>
        <v/>
      </c>
      <c r="B162" s="180" t="str">
        <f ca="1">IFERROR(INDEX(INDIRECT(Auswahl!$Q$12),ROW()-17,COLUMN()),"")</f>
        <v/>
      </c>
      <c r="C162" s="177" t="str">
        <f ca="1">IFERROR(INDEX(INDIRECT(Auswahl!$O$15),MATCH($A162,INDIRECT(Auswahl!$P$15),0),MATCH(C$9,INDIRECT(Auswahl!$Q$15),0)),"")</f>
        <v/>
      </c>
      <c r="D162" s="182" t="str">
        <f ca="1">IFERROR(INDEX(INDIRECT(Auswahl!$O$15),MATCH($A162,INDIRECT(Auswahl!$P$15),0),MATCH(D$9,INDIRECT(Auswahl!$Q$15),0)),"")</f>
        <v/>
      </c>
      <c r="E162" s="178" t="str">
        <f ca="1">IFERROR(INDEX(INDIRECT(Auswahl!$O$15),MATCH($A162,INDIRECT(Auswahl!$P$15),0),MATCH(E$9,INDIRECT(Auswahl!$Q$15),0)),"")</f>
        <v/>
      </c>
      <c r="F162" s="179" t="str">
        <f ca="1">IFERROR(INDEX(INDIRECT(Auswahl!$O$15),MATCH($A162,INDIRECT(Auswahl!$P$15),0),MATCH(F$9,INDIRECT(Auswahl!$Q$15),0)),"")</f>
        <v/>
      </c>
      <c r="G162" s="195" t="str">
        <f ca="1">IFERROR(INDEX(INDIRECT(Auswahl!$O$15),MATCH($A162,INDIRECT(Auswahl!$P$15),0),MATCH(G$9,INDIRECT(Auswahl!$Q$15),0)),"")</f>
        <v/>
      </c>
      <c r="H162" s="195" t="str">
        <f ca="1">IFERROR(INDEX(INDIRECT(Auswahl!$O$15),MATCH($A162,INDIRECT(Auswahl!$P$15),0),MATCH(H$9,INDIRECT(Auswahl!$Q$15),0)),"")</f>
        <v/>
      </c>
      <c r="I162" s="195" t="str">
        <f ca="1">IFERROR(INDEX(INDIRECT(Auswahl!$O$15),MATCH($A162,INDIRECT(Auswahl!$P$15),0),MATCH(I$9,INDIRECT(Auswahl!$Q$15),0)),"")</f>
        <v/>
      </c>
    </row>
    <row r="163" spans="1:9" ht="11.65" hidden="1" customHeight="1" x14ac:dyDescent="0.2">
      <c r="A163" s="180" t="str">
        <f ca="1">IFERROR(INDEX(INDIRECT(Auswahl!$Q$12),ROW()-17,COLUMN()),"")</f>
        <v/>
      </c>
      <c r="B163" s="180" t="str">
        <f ca="1">IFERROR(INDEX(INDIRECT(Auswahl!$Q$12),ROW()-17,COLUMN()),"")</f>
        <v/>
      </c>
      <c r="C163" s="177" t="str">
        <f ca="1">IFERROR(INDEX(INDIRECT(Auswahl!$O$15),MATCH($A163,INDIRECT(Auswahl!$P$15),0),MATCH(C$9,INDIRECT(Auswahl!$Q$15),0)),"")</f>
        <v/>
      </c>
      <c r="D163" s="182" t="str">
        <f ca="1">IFERROR(INDEX(INDIRECT(Auswahl!$O$15),MATCH($A163,INDIRECT(Auswahl!$P$15),0),MATCH(D$9,INDIRECT(Auswahl!$Q$15),0)),"")</f>
        <v/>
      </c>
      <c r="E163" s="178" t="str">
        <f ca="1">IFERROR(INDEX(INDIRECT(Auswahl!$O$15),MATCH($A163,INDIRECT(Auswahl!$P$15),0),MATCH(E$9,INDIRECT(Auswahl!$Q$15),0)),"")</f>
        <v/>
      </c>
      <c r="F163" s="179" t="str">
        <f ca="1">IFERROR(INDEX(INDIRECT(Auswahl!$O$15),MATCH($A163,INDIRECT(Auswahl!$P$15),0),MATCH(F$9,INDIRECT(Auswahl!$Q$15),0)),"")</f>
        <v/>
      </c>
      <c r="G163" s="195" t="str">
        <f ca="1">IFERROR(INDEX(INDIRECT(Auswahl!$O$15),MATCH($A163,INDIRECT(Auswahl!$P$15),0),MATCH(G$9,INDIRECT(Auswahl!$Q$15),0)),"")</f>
        <v/>
      </c>
      <c r="H163" s="195" t="str">
        <f ca="1">IFERROR(INDEX(INDIRECT(Auswahl!$O$15),MATCH($A163,INDIRECT(Auswahl!$P$15),0),MATCH(H$9,INDIRECT(Auswahl!$Q$15),0)),"")</f>
        <v/>
      </c>
      <c r="I163" s="195" t="str">
        <f ca="1">IFERROR(INDEX(INDIRECT(Auswahl!$O$15),MATCH($A163,INDIRECT(Auswahl!$P$15),0),MATCH(I$9,INDIRECT(Auswahl!$Q$15),0)),"")</f>
        <v/>
      </c>
    </row>
    <row r="164" spans="1:9" ht="11.65" hidden="1" customHeight="1" x14ac:dyDescent="0.2">
      <c r="A164" s="180" t="str">
        <f ca="1">IFERROR(INDEX(INDIRECT(Auswahl!$Q$12),ROW()-17,COLUMN()),"")</f>
        <v/>
      </c>
      <c r="B164" s="180" t="str">
        <f ca="1">IFERROR(INDEX(INDIRECT(Auswahl!$Q$12),ROW()-17,COLUMN()),"")</f>
        <v/>
      </c>
      <c r="C164" s="177" t="str">
        <f ca="1">IFERROR(INDEX(INDIRECT(Auswahl!$O$15),MATCH($A164,INDIRECT(Auswahl!$P$15),0),MATCH(C$9,INDIRECT(Auswahl!$Q$15),0)),"")</f>
        <v/>
      </c>
      <c r="D164" s="182" t="str">
        <f ca="1">IFERROR(INDEX(INDIRECT(Auswahl!$O$15),MATCH($A164,INDIRECT(Auswahl!$P$15),0),MATCH(D$9,INDIRECT(Auswahl!$Q$15),0)),"")</f>
        <v/>
      </c>
      <c r="E164" s="178" t="str">
        <f ca="1">IFERROR(INDEX(INDIRECT(Auswahl!$O$15),MATCH($A164,INDIRECT(Auswahl!$P$15),0),MATCH(E$9,INDIRECT(Auswahl!$Q$15),0)),"")</f>
        <v/>
      </c>
      <c r="F164" s="179" t="str">
        <f ca="1">IFERROR(INDEX(INDIRECT(Auswahl!$O$15),MATCH($A164,INDIRECT(Auswahl!$P$15),0),MATCH(F$9,INDIRECT(Auswahl!$Q$15),0)),"")</f>
        <v/>
      </c>
      <c r="G164" s="195" t="str">
        <f ca="1">IFERROR(INDEX(INDIRECT(Auswahl!$O$15),MATCH($A164,INDIRECT(Auswahl!$P$15),0),MATCH(G$9,INDIRECT(Auswahl!$Q$15),0)),"")</f>
        <v/>
      </c>
      <c r="H164" s="195" t="str">
        <f ca="1">IFERROR(INDEX(INDIRECT(Auswahl!$O$15),MATCH($A164,INDIRECT(Auswahl!$P$15),0),MATCH(H$9,INDIRECT(Auswahl!$Q$15),0)),"")</f>
        <v/>
      </c>
      <c r="I164" s="195" t="str">
        <f ca="1">IFERROR(INDEX(INDIRECT(Auswahl!$O$15),MATCH($A164,INDIRECT(Auswahl!$P$15),0),MATCH(I$9,INDIRECT(Auswahl!$Q$15),0)),"")</f>
        <v/>
      </c>
    </row>
    <row r="165" spans="1:9" ht="11.65" hidden="1" customHeight="1" x14ac:dyDescent="0.2">
      <c r="A165" s="180" t="str">
        <f ca="1">IFERROR(INDEX(INDIRECT(Auswahl!$Q$12),ROW()-17,COLUMN()),"")</f>
        <v/>
      </c>
      <c r="B165" s="180" t="str">
        <f ca="1">IFERROR(INDEX(INDIRECT(Auswahl!$Q$12),ROW()-17,COLUMN()),"")</f>
        <v/>
      </c>
      <c r="C165" s="177" t="str">
        <f ca="1">IFERROR(INDEX(INDIRECT(Auswahl!$O$15),MATCH($A165,INDIRECT(Auswahl!$P$15),0),MATCH(C$9,INDIRECT(Auswahl!$Q$15),0)),"")</f>
        <v/>
      </c>
      <c r="D165" s="182" t="str">
        <f ca="1">IFERROR(INDEX(INDIRECT(Auswahl!$O$15),MATCH($A165,INDIRECT(Auswahl!$P$15),0),MATCH(D$9,INDIRECT(Auswahl!$Q$15),0)),"")</f>
        <v/>
      </c>
      <c r="E165" s="178" t="str">
        <f ca="1">IFERROR(INDEX(INDIRECT(Auswahl!$O$15),MATCH($A165,INDIRECT(Auswahl!$P$15),0),MATCH(E$9,INDIRECT(Auswahl!$Q$15),0)),"")</f>
        <v/>
      </c>
      <c r="F165" s="179" t="str">
        <f ca="1">IFERROR(INDEX(INDIRECT(Auswahl!$O$15),MATCH($A165,INDIRECT(Auswahl!$P$15),0),MATCH(F$9,INDIRECT(Auswahl!$Q$15),0)),"")</f>
        <v/>
      </c>
      <c r="G165" s="195" t="str">
        <f ca="1">IFERROR(INDEX(INDIRECT(Auswahl!$O$15),MATCH($A165,INDIRECT(Auswahl!$P$15),0),MATCH(G$9,INDIRECT(Auswahl!$Q$15),0)),"")</f>
        <v/>
      </c>
      <c r="H165" s="195" t="str">
        <f ca="1">IFERROR(INDEX(INDIRECT(Auswahl!$O$15),MATCH($A165,INDIRECT(Auswahl!$P$15),0),MATCH(H$9,INDIRECT(Auswahl!$Q$15),0)),"")</f>
        <v/>
      </c>
      <c r="I165" s="195" t="str">
        <f ca="1">IFERROR(INDEX(INDIRECT(Auswahl!$O$15),MATCH($A165,INDIRECT(Auswahl!$P$15),0),MATCH(I$9,INDIRECT(Auswahl!$Q$15),0)),"")</f>
        <v/>
      </c>
    </row>
    <row r="166" spans="1:9" ht="11.65" hidden="1" customHeight="1" x14ac:dyDescent="0.2">
      <c r="A166" s="180" t="str">
        <f ca="1">IFERROR(INDEX(INDIRECT(Auswahl!$Q$12),ROW()-17,COLUMN()),"")</f>
        <v/>
      </c>
      <c r="B166" s="180" t="str">
        <f ca="1">IFERROR(INDEX(INDIRECT(Auswahl!$Q$12),ROW()-17,COLUMN()),"")</f>
        <v/>
      </c>
      <c r="C166" s="177" t="str">
        <f ca="1">IFERROR(INDEX(INDIRECT(Auswahl!$O$15),MATCH($A166,INDIRECT(Auswahl!$P$15),0),MATCH(C$9,INDIRECT(Auswahl!$Q$15),0)),"")</f>
        <v/>
      </c>
      <c r="D166" s="182" t="str">
        <f ca="1">IFERROR(INDEX(INDIRECT(Auswahl!$O$15),MATCH($A166,INDIRECT(Auswahl!$P$15),0),MATCH(D$9,INDIRECT(Auswahl!$Q$15),0)),"")</f>
        <v/>
      </c>
      <c r="E166" s="178" t="str">
        <f ca="1">IFERROR(INDEX(INDIRECT(Auswahl!$O$15),MATCH($A166,INDIRECT(Auswahl!$P$15),0),MATCH(E$9,INDIRECT(Auswahl!$Q$15),0)),"")</f>
        <v/>
      </c>
      <c r="F166" s="179" t="str">
        <f ca="1">IFERROR(INDEX(INDIRECT(Auswahl!$O$15),MATCH($A166,INDIRECT(Auswahl!$P$15),0),MATCH(F$9,INDIRECT(Auswahl!$Q$15),0)),"")</f>
        <v/>
      </c>
      <c r="G166" s="195" t="str">
        <f ca="1">IFERROR(INDEX(INDIRECT(Auswahl!$O$15),MATCH($A166,INDIRECT(Auswahl!$P$15),0),MATCH(G$9,INDIRECT(Auswahl!$Q$15),0)),"")</f>
        <v/>
      </c>
      <c r="H166" s="195" t="str">
        <f ca="1">IFERROR(INDEX(INDIRECT(Auswahl!$O$15),MATCH($A166,INDIRECT(Auswahl!$P$15),0),MATCH(H$9,INDIRECT(Auswahl!$Q$15),0)),"")</f>
        <v/>
      </c>
      <c r="I166" s="195" t="str">
        <f ca="1">IFERROR(INDEX(INDIRECT(Auswahl!$O$15),MATCH($A166,INDIRECT(Auswahl!$P$15),0),MATCH(I$9,INDIRECT(Auswahl!$Q$15),0)),"")</f>
        <v/>
      </c>
    </row>
    <row r="167" spans="1:9" ht="11.65" hidden="1" customHeight="1" x14ac:dyDescent="0.2">
      <c r="A167" s="180" t="str">
        <f ca="1">IFERROR(INDEX(INDIRECT(Auswahl!$Q$12),ROW()-17,COLUMN()),"")</f>
        <v/>
      </c>
      <c r="B167" s="180" t="str">
        <f ca="1">IFERROR(INDEX(INDIRECT(Auswahl!$Q$12),ROW()-17,COLUMN()),"")</f>
        <v/>
      </c>
      <c r="C167" s="177" t="str">
        <f ca="1">IFERROR(INDEX(INDIRECT(Auswahl!$O$15),MATCH($A167,INDIRECT(Auswahl!$P$15),0),MATCH(C$9,INDIRECT(Auswahl!$Q$15),0)),"")</f>
        <v/>
      </c>
      <c r="D167" s="182" t="str">
        <f ca="1">IFERROR(INDEX(INDIRECT(Auswahl!$O$15),MATCH($A167,INDIRECT(Auswahl!$P$15),0),MATCH(D$9,INDIRECT(Auswahl!$Q$15),0)),"")</f>
        <v/>
      </c>
      <c r="E167" s="178" t="str">
        <f ca="1">IFERROR(INDEX(INDIRECT(Auswahl!$O$15),MATCH($A167,INDIRECT(Auswahl!$P$15),0),MATCH(E$9,INDIRECT(Auswahl!$Q$15),0)),"")</f>
        <v/>
      </c>
      <c r="F167" s="179" t="str">
        <f ca="1">IFERROR(INDEX(INDIRECT(Auswahl!$O$15),MATCH($A167,INDIRECT(Auswahl!$P$15),0),MATCH(F$9,INDIRECT(Auswahl!$Q$15),0)),"")</f>
        <v/>
      </c>
      <c r="G167" s="195" t="str">
        <f ca="1">IFERROR(INDEX(INDIRECT(Auswahl!$O$15),MATCH($A167,INDIRECT(Auswahl!$P$15),0),MATCH(G$9,INDIRECT(Auswahl!$Q$15),0)),"")</f>
        <v/>
      </c>
      <c r="H167" s="195" t="str">
        <f ca="1">IFERROR(INDEX(INDIRECT(Auswahl!$O$15),MATCH($A167,INDIRECT(Auswahl!$P$15),0),MATCH(H$9,INDIRECT(Auswahl!$Q$15),0)),"")</f>
        <v/>
      </c>
      <c r="I167" s="195" t="str">
        <f ca="1">IFERROR(INDEX(INDIRECT(Auswahl!$O$15),MATCH($A167,INDIRECT(Auswahl!$P$15),0),MATCH(I$9,INDIRECT(Auswahl!$Q$15),0)),"")</f>
        <v/>
      </c>
    </row>
    <row r="168" spans="1:9" ht="11.65" hidden="1" customHeight="1" x14ac:dyDescent="0.2">
      <c r="A168" s="180" t="str">
        <f ca="1">IFERROR(INDEX(INDIRECT(Auswahl!$Q$12),ROW()-17,COLUMN()),"")</f>
        <v/>
      </c>
      <c r="B168" s="180" t="str">
        <f ca="1">IFERROR(INDEX(INDIRECT(Auswahl!$Q$12),ROW()-17,COLUMN()),"")</f>
        <v/>
      </c>
      <c r="C168" s="177" t="str">
        <f ca="1">IFERROR(INDEX(INDIRECT(Auswahl!$O$15),MATCH($A168,INDIRECT(Auswahl!$P$15),0),MATCH(C$9,INDIRECT(Auswahl!$Q$15),0)),"")</f>
        <v/>
      </c>
      <c r="D168" s="182" t="str">
        <f ca="1">IFERROR(INDEX(INDIRECT(Auswahl!$O$15),MATCH($A168,INDIRECT(Auswahl!$P$15),0),MATCH(D$9,INDIRECT(Auswahl!$Q$15),0)),"")</f>
        <v/>
      </c>
      <c r="E168" s="178" t="str">
        <f ca="1">IFERROR(INDEX(INDIRECT(Auswahl!$O$15),MATCH($A168,INDIRECT(Auswahl!$P$15),0),MATCH(E$9,INDIRECT(Auswahl!$Q$15),0)),"")</f>
        <v/>
      </c>
      <c r="F168" s="179" t="str">
        <f ca="1">IFERROR(INDEX(INDIRECT(Auswahl!$O$15),MATCH($A168,INDIRECT(Auswahl!$P$15),0),MATCH(F$9,INDIRECT(Auswahl!$Q$15),0)),"")</f>
        <v/>
      </c>
      <c r="G168" s="195" t="str">
        <f ca="1">IFERROR(INDEX(INDIRECT(Auswahl!$O$15),MATCH($A168,INDIRECT(Auswahl!$P$15),0),MATCH(G$9,INDIRECT(Auswahl!$Q$15),0)),"")</f>
        <v/>
      </c>
      <c r="H168" s="195" t="str">
        <f ca="1">IFERROR(INDEX(INDIRECT(Auswahl!$O$15),MATCH($A168,INDIRECT(Auswahl!$P$15),0),MATCH(H$9,INDIRECT(Auswahl!$Q$15),0)),"")</f>
        <v/>
      </c>
      <c r="I168" s="195" t="str">
        <f ca="1">IFERROR(INDEX(INDIRECT(Auswahl!$O$15),MATCH($A168,INDIRECT(Auswahl!$P$15),0),MATCH(I$9,INDIRECT(Auswahl!$Q$15),0)),"")</f>
        <v/>
      </c>
    </row>
    <row r="169" spans="1:9" ht="11.65" hidden="1" customHeight="1" x14ac:dyDescent="0.2">
      <c r="A169" s="180" t="str">
        <f ca="1">IFERROR(INDEX(INDIRECT(Auswahl!$Q$12),ROW()-17,COLUMN()),"")</f>
        <v/>
      </c>
      <c r="B169" s="180" t="str">
        <f ca="1">IFERROR(INDEX(INDIRECT(Auswahl!$Q$12),ROW()-17,COLUMN()),"")</f>
        <v/>
      </c>
      <c r="C169" s="177" t="str">
        <f ca="1">IFERROR(INDEX(INDIRECT(Auswahl!$O$15),MATCH($A169,INDIRECT(Auswahl!$P$15),0),MATCH(C$9,INDIRECT(Auswahl!$Q$15),0)),"")</f>
        <v/>
      </c>
      <c r="D169" s="182" t="str">
        <f ca="1">IFERROR(INDEX(INDIRECT(Auswahl!$O$15),MATCH($A169,INDIRECT(Auswahl!$P$15),0),MATCH(D$9,INDIRECT(Auswahl!$Q$15),0)),"")</f>
        <v/>
      </c>
      <c r="E169" s="178" t="str">
        <f ca="1">IFERROR(INDEX(INDIRECT(Auswahl!$O$15),MATCH($A169,INDIRECT(Auswahl!$P$15),0),MATCH(E$9,INDIRECT(Auswahl!$Q$15),0)),"")</f>
        <v/>
      </c>
      <c r="F169" s="179" t="str">
        <f ca="1">IFERROR(INDEX(INDIRECT(Auswahl!$O$15),MATCH($A169,INDIRECT(Auswahl!$P$15),0),MATCH(F$9,INDIRECT(Auswahl!$Q$15),0)),"")</f>
        <v/>
      </c>
      <c r="G169" s="195" t="str">
        <f ca="1">IFERROR(INDEX(INDIRECT(Auswahl!$O$15),MATCH($A169,INDIRECT(Auswahl!$P$15),0),MATCH(G$9,INDIRECT(Auswahl!$Q$15),0)),"")</f>
        <v/>
      </c>
      <c r="H169" s="195" t="str">
        <f ca="1">IFERROR(INDEX(INDIRECT(Auswahl!$O$15),MATCH($A169,INDIRECT(Auswahl!$P$15),0),MATCH(H$9,INDIRECT(Auswahl!$Q$15),0)),"")</f>
        <v/>
      </c>
      <c r="I169" s="195" t="str">
        <f ca="1">IFERROR(INDEX(INDIRECT(Auswahl!$O$15),MATCH($A169,INDIRECT(Auswahl!$P$15),0),MATCH(I$9,INDIRECT(Auswahl!$Q$15),0)),"")</f>
        <v/>
      </c>
    </row>
    <row r="170" spans="1:9" ht="11.65" hidden="1" customHeight="1" x14ac:dyDescent="0.2">
      <c r="A170" s="180" t="str">
        <f ca="1">IFERROR(INDEX(INDIRECT(Auswahl!$Q$12),ROW()-17,COLUMN()),"")</f>
        <v/>
      </c>
      <c r="B170" s="180" t="str">
        <f ca="1">IFERROR(INDEX(INDIRECT(Auswahl!$Q$12),ROW()-17,COLUMN()),"")</f>
        <v/>
      </c>
      <c r="C170" s="177" t="str">
        <f ca="1">IFERROR(INDEX(INDIRECT(Auswahl!$O$15),MATCH($A170,INDIRECT(Auswahl!$P$15),0),MATCH(C$9,INDIRECT(Auswahl!$Q$15),0)),"")</f>
        <v/>
      </c>
      <c r="D170" s="182" t="str">
        <f ca="1">IFERROR(INDEX(INDIRECT(Auswahl!$O$15),MATCH($A170,INDIRECT(Auswahl!$P$15),0),MATCH(D$9,INDIRECT(Auswahl!$Q$15),0)),"")</f>
        <v/>
      </c>
      <c r="E170" s="178" t="str">
        <f ca="1">IFERROR(INDEX(INDIRECT(Auswahl!$O$15),MATCH($A170,INDIRECT(Auswahl!$P$15),0),MATCH(E$9,INDIRECT(Auswahl!$Q$15),0)),"")</f>
        <v/>
      </c>
      <c r="F170" s="179" t="str">
        <f ca="1">IFERROR(INDEX(INDIRECT(Auswahl!$O$15),MATCH($A170,INDIRECT(Auswahl!$P$15),0),MATCH(F$9,INDIRECT(Auswahl!$Q$15),0)),"")</f>
        <v/>
      </c>
      <c r="G170" s="195" t="str">
        <f ca="1">IFERROR(INDEX(INDIRECT(Auswahl!$O$15),MATCH($A170,INDIRECT(Auswahl!$P$15),0),MATCH(G$9,INDIRECT(Auswahl!$Q$15),0)),"")</f>
        <v/>
      </c>
      <c r="H170" s="195" t="str">
        <f ca="1">IFERROR(INDEX(INDIRECT(Auswahl!$O$15),MATCH($A170,INDIRECT(Auswahl!$P$15),0),MATCH(H$9,INDIRECT(Auswahl!$Q$15),0)),"")</f>
        <v/>
      </c>
      <c r="I170" s="195" t="str">
        <f ca="1">IFERROR(INDEX(INDIRECT(Auswahl!$O$15),MATCH($A170,INDIRECT(Auswahl!$P$15),0),MATCH(I$9,INDIRECT(Auswahl!$Q$15),0)),"")</f>
        <v/>
      </c>
    </row>
    <row r="171" spans="1:9" ht="11.65" hidden="1" customHeight="1" x14ac:dyDescent="0.2">
      <c r="A171" s="180" t="str">
        <f ca="1">IFERROR(INDEX(INDIRECT(Auswahl!$Q$12),ROW()-17,COLUMN()),"")</f>
        <v/>
      </c>
      <c r="B171" s="180" t="str">
        <f ca="1">IFERROR(INDEX(INDIRECT(Auswahl!$Q$12),ROW()-17,COLUMN()),"")</f>
        <v/>
      </c>
      <c r="C171" s="177" t="str">
        <f ca="1">IFERROR(INDEX(INDIRECT(Auswahl!$O$15),MATCH($A171,INDIRECT(Auswahl!$P$15),0),MATCH(C$9,INDIRECT(Auswahl!$Q$15),0)),"")</f>
        <v/>
      </c>
      <c r="D171" s="182" t="str">
        <f ca="1">IFERROR(INDEX(INDIRECT(Auswahl!$O$15),MATCH($A171,INDIRECT(Auswahl!$P$15),0),MATCH(D$9,INDIRECT(Auswahl!$Q$15),0)),"")</f>
        <v/>
      </c>
      <c r="E171" s="178" t="str">
        <f ca="1">IFERROR(INDEX(INDIRECT(Auswahl!$O$15),MATCH($A171,INDIRECT(Auswahl!$P$15),0),MATCH(E$9,INDIRECT(Auswahl!$Q$15),0)),"")</f>
        <v/>
      </c>
      <c r="F171" s="179" t="str">
        <f ca="1">IFERROR(INDEX(INDIRECT(Auswahl!$O$15),MATCH($A171,INDIRECT(Auswahl!$P$15),0),MATCH(F$9,INDIRECT(Auswahl!$Q$15),0)),"")</f>
        <v/>
      </c>
      <c r="G171" s="195" t="str">
        <f ca="1">IFERROR(INDEX(INDIRECT(Auswahl!$O$15),MATCH($A171,INDIRECT(Auswahl!$P$15),0),MATCH(G$9,INDIRECT(Auswahl!$Q$15),0)),"")</f>
        <v/>
      </c>
      <c r="H171" s="195" t="str">
        <f ca="1">IFERROR(INDEX(INDIRECT(Auswahl!$O$15),MATCH($A171,INDIRECT(Auswahl!$P$15),0),MATCH(H$9,INDIRECT(Auswahl!$Q$15),0)),"")</f>
        <v/>
      </c>
      <c r="I171" s="195" t="str">
        <f ca="1">IFERROR(INDEX(INDIRECT(Auswahl!$O$15),MATCH($A171,INDIRECT(Auswahl!$P$15),0),MATCH(I$9,INDIRECT(Auswahl!$Q$15),0)),"")</f>
        <v/>
      </c>
    </row>
    <row r="172" spans="1:9" ht="11.65" hidden="1" customHeight="1" x14ac:dyDescent="0.2">
      <c r="A172" s="180" t="str">
        <f ca="1">IFERROR(INDEX(INDIRECT(Auswahl!$Q$12),ROW()-17,COLUMN()),"")</f>
        <v/>
      </c>
      <c r="B172" s="180" t="str">
        <f ca="1">IFERROR(INDEX(INDIRECT(Auswahl!$Q$12),ROW()-17,COLUMN()),"")</f>
        <v/>
      </c>
      <c r="C172" s="177" t="str">
        <f ca="1">IFERROR(INDEX(INDIRECT(Auswahl!$O$15),MATCH($A172,INDIRECT(Auswahl!$P$15),0),MATCH(C$9,INDIRECT(Auswahl!$Q$15),0)),"")</f>
        <v/>
      </c>
      <c r="D172" s="182" t="str">
        <f ca="1">IFERROR(INDEX(INDIRECT(Auswahl!$O$15),MATCH($A172,INDIRECT(Auswahl!$P$15),0),MATCH(D$9,INDIRECT(Auswahl!$Q$15),0)),"")</f>
        <v/>
      </c>
      <c r="E172" s="178" t="str">
        <f ca="1">IFERROR(INDEX(INDIRECT(Auswahl!$O$15),MATCH($A172,INDIRECT(Auswahl!$P$15),0),MATCH(E$9,INDIRECT(Auswahl!$Q$15),0)),"")</f>
        <v/>
      </c>
      <c r="F172" s="179" t="str">
        <f ca="1">IFERROR(INDEX(INDIRECT(Auswahl!$O$15),MATCH($A172,INDIRECT(Auswahl!$P$15),0),MATCH(F$9,INDIRECT(Auswahl!$Q$15),0)),"")</f>
        <v/>
      </c>
      <c r="G172" s="195" t="str">
        <f ca="1">IFERROR(INDEX(INDIRECT(Auswahl!$O$15),MATCH($A172,INDIRECT(Auswahl!$P$15),0),MATCH(G$9,INDIRECT(Auswahl!$Q$15),0)),"")</f>
        <v/>
      </c>
      <c r="H172" s="195" t="str">
        <f ca="1">IFERROR(INDEX(INDIRECT(Auswahl!$O$15),MATCH($A172,INDIRECT(Auswahl!$P$15),0),MATCH(H$9,INDIRECT(Auswahl!$Q$15),0)),"")</f>
        <v/>
      </c>
      <c r="I172" s="195" t="str">
        <f ca="1">IFERROR(INDEX(INDIRECT(Auswahl!$O$15),MATCH($A172,INDIRECT(Auswahl!$P$15),0),MATCH(I$9,INDIRECT(Auswahl!$Q$15),0)),"")</f>
        <v/>
      </c>
    </row>
    <row r="173" spans="1:9" ht="11.65" hidden="1" customHeight="1" x14ac:dyDescent="0.2">
      <c r="A173" s="180" t="str">
        <f ca="1">IFERROR(INDEX(INDIRECT(Auswahl!$Q$12),ROW()-17,COLUMN()),"")</f>
        <v/>
      </c>
      <c r="B173" s="180" t="str">
        <f ca="1">IFERROR(INDEX(INDIRECT(Auswahl!$Q$12),ROW()-17,COLUMN()),"")</f>
        <v/>
      </c>
      <c r="C173" s="177" t="str">
        <f ca="1">IFERROR(INDEX(INDIRECT(Auswahl!$O$15),MATCH($A173,INDIRECT(Auswahl!$P$15),0),MATCH(C$9,INDIRECT(Auswahl!$Q$15),0)),"")</f>
        <v/>
      </c>
      <c r="D173" s="182" t="str">
        <f ca="1">IFERROR(INDEX(INDIRECT(Auswahl!$O$15),MATCH($A173,INDIRECT(Auswahl!$P$15),0),MATCH(D$9,INDIRECT(Auswahl!$Q$15),0)),"")</f>
        <v/>
      </c>
      <c r="E173" s="178" t="str">
        <f ca="1">IFERROR(INDEX(INDIRECT(Auswahl!$O$15),MATCH($A173,INDIRECT(Auswahl!$P$15),0),MATCH(E$9,INDIRECT(Auswahl!$Q$15),0)),"")</f>
        <v/>
      </c>
      <c r="F173" s="179" t="str">
        <f ca="1">IFERROR(INDEX(INDIRECT(Auswahl!$O$15),MATCH($A173,INDIRECT(Auswahl!$P$15),0),MATCH(F$9,INDIRECT(Auswahl!$Q$15),0)),"")</f>
        <v/>
      </c>
      <c r="G173" s="195" t="str">
        <f ca="1">IFERROR(INDEX(INDIRECT(Auswahl!$O$15),MATCH($A173,INDIRECT(Auswahl!$P$15),0),MATCH(G$9,INDIRECT(Auswahl!$Q$15),0)),"")</f>
        <v/>
      </c>
      <c r="H173" s="195" t="str">
        <f ca="1">IFERROR(INDEX(INDIRECT(Auswahl!$O$15),MATCH($A173,INDIRECT(Auswahl!$P$15),0),MATCH(H$9,INDIRECT(Auswahl!$Q$15),0)),"")</f>
        <v/>
      </c>
      <c r="I173" s="195" t="str">
        <f ca="1">IFERROR(INDEX(INDIRECT(Auswahl!$O$15),MATCH($A173,INDIRECT(Auswahl!$P$15),0),MATCH(I$9,INDIRECT(Auswahl!$Q$15),0)),"")</f>
        <v/>
      </c>
    </row>
    <row r="174" spans="1:9" ht="11.65" hidden="1" customHeight="1" x14ac:dyDescent="0.2">
      <c r="A174" s="180" t="str">
        <f ca="1">IFERROR(INDEX(INDIRECT(Auswahl!$Q$12),ROW()-17,COLUMN()),"")</f>
        <v/>
      </c>
      <c r="B174" s="180" t="str">
        <f ca="1">IFERROR(INDEX(INDIRECT(Auswahl!$Q$12),ROW()-17,COLUMN()),"")</f>
        <v/>
      </c>
      <c r="C174" s="177" t="str">
        <f ca="1">IFERROR(INDEX(INDIRECT(Auswahl!$O$15),MATCH($A174,INDIRECT(Auswahl!$P$15),0),MATCH(C$9,INDIRECT(Auswahl!$Q$15),0)),"")</f>
        <v/>
      </c>
      <c r="D174" s="182" t="str">
        <f ca="1">IFERROR(INDEX(INDIRECT(Auswahl!$O$15),MATCH($A174,INDIRECT(Auswahl!$P$15),0),MATCH(D$9,INDIRECT(Auswahl!$Q$15),0)),"")</f>
        <v/>
      </c>
      <c r="E174" s="178" t="str">
        <f ca="1">IFERROR(INDEX(INDIRECT(Auswahl!$O$15),MATCH($A174,INDIRECT(Auswahl!$P$15),0),MATCH(E$9,INDIRECT(Auswahl!$Q$15),0)),"")</f>
        <v/>
      </c>
      <c r="F174" s="179" t="str">
        <f ca="1">IFERROR(INDEX(INDIRECT(Auswahl!$O$15),MATCH($A174,INDIRECT(Auswahl!$P$15),0),MATCH(F$9,INDIRECT(Auswahl!$Q$15),0)),"")</f>
        <v/>
      </c>
      <c r="G174" s="195" t="str">
        <f ca="1">IFERROR(INDEX(INDIRECT(Auswahl!$O$15),MATCH($A174,INDIRECT(Auswahl!$P$15),0),MATCH(G$9,INDIRECT(Auswahl!$Q$15),0)),"")</f>
        <v/>
      </c>
      <c r="H174" s="195" t="str">
        <f ca="1">IFERROR(INDEX(INDIRECT(Auswahl!$O$15),MATCH($A174,INDIRECT(Auswahl!$P$15),0),MATCH(H$9,INDIRECT(Auswahl!$Q$15),0)),"")</f>
        <v/>
      </c>
      <c r="I174" s="195" t="str">
        <f ca="1">IFERROR(INDEX(INDIRECT(Auswahl!$O$15),MATCH($A174,INDIRECT(Auswahl!$P$15),0),MATCH(I$9,INDIRECT(Auswahl!$Q$15),0)),"")</f>
        <v/>
      </c>
    </row>
    <row r="175" spans="1:9" ht="11.65" hidden="1" customHeight="1" x14ac:dyDescent="0.2">
      <c r="A175" s="180" t="str">
        <f ca="1">IFERROR(INDEX(INDIRECT(Auswahl!$Q$12),ROW()-17,COLUMN()),"")</f>
        <v/>
      </c>
      <c r="B175" s="180" t="str">
        <f ca="1">IFERROR(INDEX(INDIRECT(Auswahl!$Q$12),ROW()-17,COLUMN()),"")</f>
        <v/>
      </c>
      <c r="C175" s="177" t="str">
        <f ca="1">IFERROR(INDEX(INDIRECT(Auswahl!$O$15),MATCH($A175,INDIRECT(Auswahl!$P$15),0),MATCH(C$9,INDIRECT(Auswahl!$Q$15),0)),"")</f>
        <v/>
      </c>
      <c r="D175" s="182" t="str">
        <f ca="1">IFERROR(INDEX(INDIRECT(Auswahl!$O$15),MATCH($A175,INDIRECT(Auswahl!$P$15),0),MATCH(D$9,INDIRECT(Auswahl!$Q$15),0)),"")</f>
        <v/>
      </c>
      <c r="E175" s="178" t="str">
        <f ca="1">IFERROR(INDEX(INDIRECT(Auswahl!$O$15),MATCH($A175,INDIRECT(Auswahl!$P$15),0),MATCH(E$9,INDIRECT(Auswahl!$Q$15),0)),"")</f>
        <v/>
      </c>
      <c r="F175" s="179" t="str">
        <f ca="1">IFERROR(INDEX(INDIRECT(Auswahl!$O$15),MATCH($A175,INDIRECT(Auswahl!$P$15),0),MATCH(F$9,INDIRECT(Auswahl!$Q$15),0)),"")</f>
        <v/>
      </c>
      <c r="G175" s="195" t="str">
        <f ca="1">IFERROR(INDEX(INDIRECT(Auswahl!$O$15),MATCH($A175,INDIRECT(Auswahl!$P$15),0),MATCH(G$9,INDIRECT(Auswahl!$Q$15),0)),"")</f>
        <v/>
      </c>
      <c r="H175" s="195" t="str">
        <f ca="1">IFERROR(INDEX(INDIRECT(Auswahl!$O$15),MATCH($A175,INDIRECT(Auswahl!$P$15),0),MATCH(H$9,INDIRECT(Auswahl!$Q$15),0)),"")</f>
        <v/>
      </c>
      <c r="I175" s="195" t="str">
        <f ca="1">IFERROR(INDEX(INDIRECT(Auswahl!$O$15),MATCH($A175,INDIRECT(Auswahl!$P$15),0),MATCH(I$9,INDIRECT(Auswahl!$Q$15),0)),"")</f>
        <v/>
      </c>
    </row>
    <row r="176" spans="1:9" ht="11.65" hidden="1" customHeight="1" x14ac:dyDescent="0.2">
      <c r="A176" s="180" t="str">
        <f ca="1">IFERROR(INDEX(INDIRECT(Auswahl!$Q$12),ROW()-17,COLUMN()),"")</f>
        <v/>
      </c>
      <c r="B176" s="180" t="str">
        <f ca="1">IFERROR(INDEX(INDIRECT(Auswahl!$Q$12),ROW()-17,COLUMN()),"")</f>
        <v/>
      </c>
      <c r="C176" s="177" t="str">
        <f ca="1">IFERROR(INDEX(INDIRECT(Auswahl!$O$15),MATCH($A176,INDIRECT(Auswahl!$P$15),0),MATCH(C$9,INDIRECT(Auswahl!$Q$15),0)),"")</f>
        <v/>
      </c>
      <c r="D176" s="182" t="str">
        <f ca="1">IFERROR(INDEX(INDIRECT(Auswahl!$O$15),MATCH($A176,INDIRECT(Auswahl!$P$15),0),MATCH(D$9,INDIRECT(Auswahl!$Q$15),0)),"")</f>
        <v/>
      </c>
      <c r="E176" s="178" t="str">
        <f ca="1">IFERROR(INDEX(INDIRECT(Auswahl!$O$15),MATCH($A176,INDIRECT(Auswahl!$P$15),0),MATCH(E$9,INDIRECT(Auswahl!$Q$15),0)),"")</f>
        <v/>
      </c>
      <c r="F176" s="179" t="str">
        <f ca="1">IFERROR(INDEX(INDIRECT(Auswahl!$O$15),MATCH($A176,INDIRECT(Auswahl!$P$15),0),MATCH(F$9,INDIRECT(Auswahl!$Q$15),0)),"")</f>
        <v/>
      </c>
      <c r="G176" s="195" t="str">
        <f ca="1">IFERROR(INDEX(INDIRECT(Auswahl!$O$15),MATCH($A176,INDIRECT(Auswahl!$P$15),0),MATCH(G$9,INDIRECT(Auswahl!$Q$15),0)),"")</f>
        <v/>
      </c>
      <c r="H176" s="195" t="str">
        <f ca="1">IFERROR(INDEX(INDIRECT(Auswahl!$O$15),MATCH($A176,INDIRECT(Auswahl!$P$15),0),MATCH(H$9,INDIRECT(Auswahl!$Q$15),0)),"")</f>
        <v/>
      </c>
      <c r="I176" s="195" t="str">
        <f ca="1">IFERROR(INDEX(INDIRECT(Auswahl!$O$15),MATCH($A176,INDIRECT(Auswahl!$P$15),0),MATCH(I$9,INDIRECT(Auswahl!$Q$15),0)),"")</f>
        <v/>
      </c>
    </row>
    <row r="177" spans="1:9" ht="11.65" hidden="1" customHeight="1" x14ac:dyDescent="0.2">
      <c r="A177" s="180" t="str">
        <f ca="1">IFERROR(INDEX(INDIRECT(Auswahl!$Q$12),ROW()-17,COLUMN()),"")</f>
        <v/>
      </c>
      <c r="B177" s="180" t="str">
        <f ca="1">IFERROR(INDEX(INDIRECT(Auswahl!$Q$12),ROW()-17,COLUMN()),"")</f>
        <v/>
      </c>
      <c r="C177" s="177" t="str">
        <f ca="1">IFERROR(INDEX(INDIRECT(Auswahl!$O$15),MATCH($A177,INDIRECT(Auswahl!$P$15),0),MATCH(C$9,INDIRECT(Auswahl!$Q$15),0)),"")</f>
        <v/>
      </c>
      <c r="D177" s="182" t="str">
        <f ca="1">IFERROR(INDEX(INDIRECT(Auswahl!$O$15),MATCH($A177,INDIRECT(Auswahl!$P$15),0),MATCH(D$9,INDIRECT(Auswahl!$Q$15),0)),"")</f>
        <v/>
      </c>
      <c r="E177" s="178" t="str">
        <f ca="1">IFERROR(INDEX(INDIRECT(Auswahl!$O$15),MATCH($A177,INDIRECT(Auswahl!$P$15),0),MATCH(E$9,INDIRECT(Auswahl!$Q$15),0)),"")</f>
        <v/>
      </c>
      <c r="F177" s="179" t="str">
        <f ca="1">IFERROR(INDEX(INDIRECT(Auswahl!$O$15),MATCH($A177,INDIRECT(Auswahl!$P$15),0),MATCH(F$9,INDIRECT(Auswahl!$Q$15),0)),"")</f>
        <v/>
      </c>
      <c r="G177" s="195" t="str">
        <f ca="1">IFERROR(INDEX(INDIRECT(Auswahl!$O$15),MATCH($A177,INDIRECT(Auswahl!$P$15),0),MATCH(G$9,INDIRECT(Auswahl!$Q$15),0)),"")</f>
        <v/>
      </c>
      <c r="H177" s="195" t="str">
        <f ca="1">IFERROR(INDEX(INDIRECT(Auswahl!$O$15),MATCH($A177,INDIRECT(Auswahl!$P$15),0),MATCH(H$9,INDIRECT(Auswahl!$Q$15),0)),"")</f>
        <v/>
      </c>
      <c r="I177" s="195" t="str">
        <f ca="1">IFERROR(INDEX(INDIRECT(Auswahl!$O$15),MATCH($A177,INDIRECT(Auswahl!$P$15),0),MATCH(I$9,INDIRECT(Auswahl!$Q$15),0)),"")</f>
        <v/>
      </c>
    </row>
    <row r="178" spans="1:9" ht="11.65" hidden="1" customHeight="1" x14ac:dyDescent="0.2">
      <c r="A178" s="180" t="str">
        <f ca="1">IFERROR(INDEX(INDIRECT(Auswahl!$Q$12),ROW()-17,COLUMN()),"")</f>
        <v/>
      </c>
      <c r="B178" s="180" t="str">
        <f ca="1">IFERROR(INDEX(INDIRECT(Auswahl!$Q$12),ROW()-17,COLUMN()),"")</f>
        <v/>
      </c>
      <c r="C178" s="177" t="str">
        <f ca="1">IFERROR(INDEX(INDIRECT(Auswahl!$O$15),MATCH($A178,INDIRECT(Auswahl!$P$15),0),MATCH(C$9,INDIRECT(Auswahl!$Q$15),0)),"")</f>
        <v/>
      </c>
      <c r="D178" s="182" t="str">
        <f ca="1">IFERROR(INDEX(INDIRECT(Auswahl!$O$15),MATCH($A178,INDIRECT(Auswahl!$P$15),0),MATCH(D$9,INDIRECT(Auswahl!$Q$15),0)),"")</f>
        <v/>
      </c>
      <c r="E178" s="178" t="str">
        <f ca="1">IFERROR(INDEX(INDIRECT(Auswahl!$O$15),MATCH($A178,INDIRECT(Auswahl!$P$15),0),MATCH(E$9,INDIRECT(Auswahl!$Q$15),0)),"")</f>
        <v/>
      </c>
      <c r="F178" s="179" t="str">
        <f ca="1">IFERROR(INDEX(INDIRECT(Auswahl!$O$15),MATCH($A178,INDIRECT(Auswahl!$P$15),0),MATCH(F$9,INDIRECT(Auswahl!$Q$15),0)),"")</f>
        <v/>
      </c>
      <c r="G178" s="195" t="str">
        <f ca="1">IFERROR(INDEX(INDIRECT(Auswahl!$O$15),MATCH($A178,INDIRECT(Auswahl!$P$15),0),MATCH(G$9,INDIRECT(Auswahl!$Q$15),0)),"")</f>
        <v/>
      </c>
      <c r="H178" s="195" t="str">
        <f ca="1">IFERROR(INDEX(INDIRECT(Auswahl!$O$15),MATCH($A178,INDIRECT(Auswahl!$P$15),0),MATCH(H$9,INDIRECT(Auswahl!$Q$15),0)),"")</f>
        <v/>
      </c>
      <c r="I178" s="195" t="str">
        <f ca="1">IFERROR(INDEX(INDIRECT(Auswahl!$O$15),MATCH($A178,INDIRECT(Auswahl!$P$15),0),MATCH(I$9,INDIRECT(Auswahl!$Q$15),0)),"")</f>
        <v/>
      </c>
    </row>
    <row r="179" spans="1:9" ht="11.65" hidden="1" customHeight="1" x14ac:dyDescent="0.2">
      <c r="A179" s="180" t="str">
        <f ca="1">IFERROR(INDEX(INDIRECT(Auswahl!$Q$12),ROW()-17,COLUMN()),"")</f>
        <v/>
      </c>
      <c r="B179" s="180" t="str">
        <f ca="1">IFERROR(INDEX(INDIRECT(Auswahl!$Q$12),ROW()-17,COLUMN()),"")</f>
        <v/>
      </c>
      <c r="C179" s="177" t="str">
        <f ca="1">IFERROR(INDEX(INDIRECT(Auswahl!$O$15),MATCH($A179,INDIRECT(Auswahl!$P$15),0),MATCH(C$9,INDIRECT(Auswahl!$Q$15),0)),"")</f>
        <v/>
      </c>
      <c r="D179" s="182" t="str">
        <f ca="1">IFERROR(INDEX(INDIRECT(Auswahl!$O$15),MATCH($A179,INDIRECT(Auswahl!$P$15),0),MATCH(D$9,INDIRECT(Auswahl!$Q$15),0)),"")</f>
        <v/>
      </c>
      <c r="E179" s="178" t="str">
        <f ca="1">IFERROR(INDEX(INDIRECT(Auswahl!$O$15),MATCH($A179,INDIRECT(Auswahl!$P$15),0),MATCH(E$9,INDIRECT(Auswahl!$Q$15),0)),"")</f>
        <v/>
      </c>
      <c r="F179" s="179" t="str">
        <f ca="1">IFERROR(INDEX(INDIRECT(Auswahl!$O$15),MATCH($A179,INDIRECT(Auswahl!$P$15),0),MATCH(F$9,INDIRECT(Auswahl!$Q$15),0)),"")</f>
        <v/>
      </c>
      <c r="G179" s="195" t="str">
        <f ca="1">IFERROR(INDEX(INDIRECT(Auswahl!$O$15),MATCH($A179,INDIRECT(Auswahl!$P$15),0),MATCH(G$9,INDIRECT(Auswahl!$Q$15),0)),"")</f>
        <v/>
      </c>
      <c r="H179" s="195" t="str">
        <f ca="1">IFERROR(INDEX(INDIRECT(Auswahl!$O$15),MATCH($A179,INDIRECT(Auswahl!$P$15),0),MATCH(H$9,INDIRECT(Auswahl!$Q$15),0)),"")</f>
        <v/>
      </c>
      <c r="I179" s="195" t="str">
        <f ca="1">IFERROR(INDEX(INDIRECT(Auswahl!$O$15),MATCH($A179,INDIRECT(Auswahl!$P$15),0),MATCH(I$9,INDIRECT(Auswahl!$Q$15),0)),"")</f>
        <v/>
      </c>
    </row>
    <row r="180" spans="1:9" ht="11.65" hidden="1" customHeight="1" x14ac:dyDescent="0.2">
      <c r="A180" s="180" t="str">
        <f ca="1">IFERROR(INDEX(INDIRECT(Auswahl!$Q$12),ROW()-17,COLUMN()),"")</f>
        <v/>
      </c>
      <c r="B180" s="180" t="str">
        <f ca="1">IFERROR(INDEX(INDIRECT(Auswahl!$Q$12),ROW()-17,COLUMN()),"")</f>
        <v/>
      </c>
      <c r="C180" s="177" t="str">
        <f ca="1">IFERROR(INDEX(INDIRECT(Auswahl!$O$15),MATCH($A180,INDIRECT(Auswahl!$P$15),0),MATCH(C$9,INDIRECT(Auswahl!$Q$15),0)),"")</f>
        <v/>
      </c>
      <c r="D180" s="182" t="str">
        <f ca="1">IFERROR(INDEX(INDIRECT(Auswahl!$O$15),MATCH($A180,INDIRECT(Auswahl!$P$15),0),MATCH(D$9,INDIRECT(Auswahl!$Q$15),0)),"")</f>
        <v/>
      </c>
      <c r="E180" s="178" t="str">
        <f ca="1">IFERROR(INDEX(INDIRECT(Auswahl!$O$15),MATCH($A180,INDIRECT(Auswahl!$P$15),0),MATCH(E$9,INDIRECT(Auswahl!$Q$15),0)),"")</f>
        <v/>
      </c>
      <c r="F180" s="179" t="str">
        <f ca="1">IFERROR(INDEX(INDIRECT(Auswahl!$O$15),MATCH($A180,INDIRECT(Auswahl!$P$15),0),MATCH(F$9,INDIRECT(Auswahl!$Q$15),0)),"")</f>
        <v/>
      </c>
      <c r="G180" s="195" t="str">
        <f ca="1">IFERROR(INDEX(INDIRECT(Auswahl!$O$15),MATCH($A180,INDIRECT(Auswahl!$P$15),0),MATCH(G$9,INDIRECT(Auswahl!$Q$15),0)),"")</f>
        <v/>
      </c>
      <c r="H180" s="195" t="str">
        <f ca="1">IFERROR(INDEX(INDIRECT(Auswahl!$O$15),MATCH($A180,INDIRECT(Auswahl!$P$15),0),MATCH(H$9,INDIRECT(Auswahl!$Q$15),0)),"")</f>
        <v/>
      </c>
      <c r="I180" s="195" t="str">
        <f ca="1">IFERROR(INDEX(INDIRECT(Auswahl!$O$15),MATCH($A180,INDIRECT(Auswahl!$P$15),0),MATCH(I$9,INDIRECT(Auswahl!$Q$15),0)),"")</f>
        <v/>
      </c>
    </row>
    <row r="181" spans="1:9" ht="11.65" hidden="1" customHeight="1" x14ac:dyDescent="0.2">
      <c r="A181" s="180" t="str">
        <f ca="1">IFERROR(INDEX(INDIRECT(Auswahl!$Q$12),ROW()-17,COLUMN()),"")</f>
        <v/>
      </c>
      <c r="B181" s="180" t="str">
        <f ca="1">IFERROR(INDEX(INDIRECT(Auswahl!$Q$12),ROW()-17,COLUMN()),"")</f>
        <v/>
      </c>
      <c r="C181" s="177" t="str">
        <f ca="1">IFERROR(INDEX(INDIRECT(Auswahl!$O$15),MATCH($A181,INDIRECT(Auswahl!$P$15),0),MATCH(C$9,INDIRECT(Auswahl!$Q$15),0)),"")</f>
        <v/>
      </c>
      <c r="D181" s="182" t="str">
        <f ca="1">IFERROR(INDEX(INDIRECT(Auswahl!$O$15),MATCH($A181,INDIRECT(Auswahl!$P$15),0),MATCH(D$9,INDIRECT(Auswahl!$Q$15),0)),"")</f>
        <v/>
      </c>
      <c r="E181" s="178" t="str">
        <f ca="1">IFERROR(INDEX(INDIRECT(Auswahl!$O$15),MATCH($A181,INDIRECT(Auswahl!$P$15),0),MATCH(E$9,INDIRECT(Auswahl!$Q$15),0)),"")</f>
        <v/>
      </c>
      <c r="F181" s="179" t="str">
        <f ca="1">IFERROR(INDEX(INDIRECT(Auswahl!$O$15),MATCH($A181,INDIRECT(Auswahl!$P$15),0),MATCH(F$9,INDIRECT(Auswahl!$Q$15),0)),"")</f>
        <v/>
      </c>
      <c r="G181" s="195" t="str">
        <f ca="1">IFERROR(INDEX(INDIRECT(Auswahl!$O$15),MATCH($A181,INDIRECT(Auswahl!$P$15),0),MATCH(G$9,INDIRECT(Auswahl!$Q$15),0)),"")</f>
        <v/>
      </c>
      <c r="H181" s="195" t="str">
        <f ca="1">IFERROR(INDEX(INDIRECT(Auswahl!$O$15),MATCH($A181,INDIRECT(Auswahl!$P$15),0),MATCH(H$9,INDIRECT(Auswahl!$Q$15),0)),"")</f>
        <v/>
      </c>
      <c r="I181" s="195" t="str">
        <f ca="1">IFERROR(INDEX(INDIRECT(Auswahl!$O$15),MATCH($A181,INDIRECT(Auswahl!$P$15),0),MATCH(I$9,INDIRECT(Auswahl!$Q$15),0)),"")</f>
        <v/>
      </c>
    </row>
    <row r="182" spans="1:9" ht="11.65" hidden="1" customHeight="1" x14ac:dyDescent="0.2">
      <c r="A182" s="180" t="str">
        <f ca="1">IFERROR(INDEX(INDIRECT(Auswahl!$Q$12),ROW()-17,COLUMN()),"")</f>
        <v/>
      </c>
      <c r="B182" s="180" t="str">
        <f ca="1">IFERROR(INDEX(INDIRECT(Auswahl!$Q$12),ROW()-17,COLUMN()),"")</f>
        <v/>
      </c>
      <c r="C182" s="177" t="str">
        <f ca="1">IFERROR(INDEX(INDIRECT(Auswahl!$O$15),MATCH($A182,INDIRECT(Auswahl!$P$15),0),MATCH(C$9,INDIRECT(Auswahl!$Q$15),0)),"")</f>
        <v/>
      </c>
      <c r="D182" s="182" t="str">
        <f ca="1">IFERROR(INDEX(INDIRECT(Auswahl!$O$15),MATCH($A182,INDIRECT(Auswahl!$P$15),0),MATCH(D$9,INDIRECT(Auswahl!$Q$15),0)),"")</f>
        <v/>
      </c>
      <c r="E182" s="178" t="str">
        <f ca="1">IFERROR(INDEX(INDIRECT(Auswahl!$O$15),MATCH($A182,INDIRECT(Auswahl!$P$15),0),MATCH(E$9,INDIRECT(Auswahl!$Q$15),0)),"")</f>
        <v/>
      </c>
      <c r="F182" s="179" t="str">
        <f ca="1">IFERROR(INDEX(INDIRECT(Auswahl!$O$15),MATCH($A182,INDIRECT(Auswahl!$P$15),0),MATCH(F$9,INDIRECT(Auswahl!$Q$15),0)),"")</f>
        <v/>
      </c>
      <c r="G182" s="195" t="str">
        <f ca="1">IFERROR(INDEX(INDIRECT(Auswahl!$O$15),MATCH($A182,INDIRECT(Auswahl!$P$15),0),MATCH(G$9,INDIRECT(Auswahl!$Q$15),0)),"")</f>
        <v/>
      </c>
      <c r="H182" s="195" t="str">
        <f ca="1">IFERROR(INDEX(INDIRECT(Auswahl!$O$15),MATCH($A182,INDIRECT(Auswahl!$P$15),0),MATCH(H$9,INDIRECT(Auswahl!$Q$15),0)),"")</f>
        <v/>
      </c>
      <c r="I182" s="195" t="str">
        <f ca="1">IFERROR(INDEX(INDIRECT(Auswahl!$O$15),MATCH($A182,INDIRECT(Auswahl!$P$15),0),MATCH(I$9,INDIRECT(Auswahl!$Q$15),0)),"")</f>
        <v/>
      </c>
    </row>
    <row r="183" spans="1:9" ht="11.65" hidden="1" customHeight="1" x14ac:dyDescent="0.2">
      <c r="A183" s="180" t="str">
        <f ca="1">IFERROR(INDEX(INDIRECT(Auswahl!$Q$12),ROW()-17,COLUMN()),"")</f>
        <v/>
      </c>
      <c r="B183" s="180" t="str">
        <f ca="1">IFERROR(INDEX(INDIRECT(Auswahl!$Q$12),ROW()-17,COLUMN()),"")</f>
        <v/>
      </c>
      <c r="C183" s="177" t="str">
        <f ca="1">IFERROR(INDEX(INDIRECT(Auswahl!$O$15),MATCH($A183,INDIRECT(Auswahl!$P$15),0),MATCH(C$9,INDIRECT(Auswahl!$Q$15),0)),"")</f>
        <v/>
      </c>
      <c r="D183" s="182" t="str">
        <f ca="1">IFERROR(INDEX(INDIRECT(Auswahl!$O$15),MATCH($A183,INDIRECT(Auswahl!$P$15),0),MATCH(D$9,INDIRECT(Auswahl!$Q$15),0)),"")</f>
        <v/>
      </c>
      <c r="E183" s="178" t="str">
        <f ca="1">IFERROR(INDEX(INDIRECT(Auswahl!$O$15),MATCH($A183,INDIRECT(Auswahl!$P$15),0),MATCH(E$9,INDIRECT(Auswahl!$Q$15),0)),"")</f>
        <v/>
      </c>
      <c r="F183" s="179" t="str">
        <f ca="1">IFERROR(INDEX(INDIRECT(Auswahl!$O$15),MATCH($A183,INDIRECT(Auswahl!$P$15),0),MATCH(F$9,INDIRECT(Auswahl!$Q$15),0)),"")</f>
        <v/>
      </c>
      <c r="G183" s="195" t="str">
        <f ca="1">IFERROR(INDEX(INDIRECT(Auswahl!$O$15),MATCH($A183,INDIRECT(Auswahl!$P$15),0),MATCH(G$9,INDIRECT(Auswahl!$Q$15),0)),"")</f>
        <v/>
      </c>
      <c r="H183" s="195" t="str">
        <f ca="1">IFERROR(INDEX(INDIRECT(Auswahl!$O$15),MATCH($A183,INDIRECT(Auswahl!$P$15),0),MATCH(H$9,INDIRECT(Auswahl!$Q$15),0)),"")</f>
        <v/>
      </c>
      <c r="I183" s="195" t="str">
        <f ca="1">IFERROR(INDEX(INDIRECT(Auswahl!$O$15),MATCH($A183,INDIRECT(Auswahl!$P$15),0),MATCH(I$9,INDIRECT(Auswahl!$Q$15),0)),"")</f>
        <v/>
      </c>
    </row>
    <row r="184" spans="1:9" ht="11.65" hidden="1" customHeight="1" x14ac:dyDescent="0.2">
      <c r="A184" s="180" t="str">
        <f ca="1">IFERROR(INDEX(INDIRECT(Auswahl!$Q$12),ROW()-17,COLUMN()),"")</f>
        <v/>
      </c>
      <c r="B184" s="180" t="str">
        <f ca="1">IFERROR(INDEX(INDIRECT(Auswahl!$Q$12),ROW()-17,COLUMN()),"")</f>
        <v/>
      </c>
      <c r="C184" s="177" t="str">
        <f ca="1">IFERROR(INDEX(INDIRECT(Auswahl!$O$15),MATCH($A184,INDIRECT(Auswahl!$P$15),0),MATCH(C$9,INDIRECT(Auswahl!$Q$15),0)),"")</f>
        <v/>
      </c>
      <c r="D184" s="182" t="str">
        <f ca="1">IFERROR(INDEX(INDIRECT(Auswahl!$O$15),MATCH($A184,INDIRECT(Auswahl!$P$15),0),MATCH(D$9,INDIRECT(Auswahl!$Q$15),0)),"")</f>
        <v/>
      </c>
      <c r="E184" s="178" t="str">
        <f ca="1">IFERROR(INDEX(INDIRECT(Auswahl!$O$15),MATCH($A184,INDIRECT(Auswahl!$P$15),0),MATCH(E$9,INDIRECT(Auswahl!$Q$15),0)),"")</f>
        <v/>
      </c>
      <c r="F184" s="179" t="str">
        <f ca="1">IFERROR(INDEX(INDIRECT(Auswahl!$O$15),MATCH($A184,INDIRECT(Auswahl!$P$15),0),MATCH(F$9,INDIRECT(Auswahl!$Q$15),0)),"")</f>
        <v/>
      </c>
      <c r="G184" s="195" t="str">
        <f ca="1">IFERROR(INDEX(INDIRECT(Auswahl!$O$15),MATCH($A184,INDIRECT(Auswahl!$P$15),0),MATCH(G$9,INDIRECT(Auswahl!$Q$15),0)),"")</f>
        <v/>
      </c>
      <c r="H184" s="195" t="str">
        <f ca="1">IFERROR(INDEX(INDIRECT(Auswahl!$O$15),MATCH($A184,INDIRECT(Auswahl!$P$15),0),MATCH(H$9,INDIRECT(Auswahl!$Q$15),0)),"")</f>
        <v/>
      </c>
      <c r="I184" s="195" t="str">
        <f ca="1">IFERROR(INDEX(INDIRECT(Auswahl!$O$15),MATCH($A184,INDIRECT(Auswahl!$P$15),0),MATCH(I$9,INDIRECT(Auswahl!$Q$15),0)),"")</f>
        <v/>
      </c>
    </row>
    <row r="185" spans="1:9" ht="11.65" hidden="1" customHeight="1" x14ac:dyDescent="0.2">
      <c r="A185" s="180" t="str">
        <f ca="1">IFERROR(INDEX(INDIRECT(Auswahl!$Q$12),ROW()-17,COLUMN()),"")</f>
        <v/>
      </c>
      <c r="B185" s="180" t="str">
        <f ca="1">IFERROR(INDEX(INDIRECT(Auswahl!$Q$12),ROW()-17,COLUMN()),"")</f>
        <v/>
      </c>
      <c r="C185" s="177" t="str">
        <f ca="1">IFERROR(INDEX(INDIRECT(Auswahl!$O$15),MATCH($A185,INDIRECT(Auswahl!$P$15),0),MATCH(C$9,INDIRECT(Auswahl!$Q$15),0)),"")</f>
        <v/>
      </c>
      <c r="D185" s="182" t="str">
        <f ca="1">IFERROR(INDEX(INDIRECT(Auswahl!$O$15),MATCH($A185,INDIRECT(Auswahl!$P$15),0),MATCH(D$9,INDIRECT(Auswahl!$Q$15),0)),"")</f>
        <v/>
      </c>
      <c r="E185" s="178" t="str">
        <f ca="1">IFERROR(INDEX(INDIRECT(Auswahl!$O$15),MATCH($A185,INDIRECT(Auswahl!$P$15),0),MATCH(E$9,INDIRECT(Auswahl!$Q$15),0)),"")</f>
        <v/>
      </c>
      <c r="F185" s="179" t="str">
        <f ca="1">IFERROR(INDEX(INDIRECT(Auswahl!$O$15),MATCH($A185,INDIRECT(Auswahl!$P$15),0),MATCH(F$9,INDIRECT(Auswahl!$Q$15),0)),"")</f>
        <v/>
      </c>
      <c r="G185" s="195" t="str">
        <f ca="1">IFERROR(INDEX(INDIRECT(Auswahl!$O$15),MATCH($A185,INDIRECT(Auswahl!$P$15),0),MATCH(G$9,INDIRECT(Auswahl!$Q$15),0)),"")</f>
        <v/>
      </c>
      <c r="H185" s="195" t="str">
        <f ca="1">IFERROR(INDEX(INDIRECT(Auswahl!$O$15),MATCH($A185,INDIRECT(Auswahl!$P$15),0),MATCH(H$9,INDIRECT(Auswahl!$Q$15),0)),"")</f>
        <v/>
      </c>
      <c r="I185" s="195" t="str">
        <f ca="1">IFERROR(INDEX(INDIRECT(Auswahl!$O$15),MATCH($A185,INDIRECT(Auswahl!$P$15),0),MATCH(I$9,INDIRECT(Auswahl!$Q$15),0)),"")</f>
        <v/>
      </c>
    </row>
    <row r="186" spans="1:9" ht="11.65" hidden="1" customHeight="1" x14ac:dyDescent="0.2">
      <c r="A186" s="180" t="str">
        <f ca="1">IFERROR(INDEX(INDIRECT(Auswahl!$Q$12),ROW()-17,COLUMN()),"")</f>
        <v/>
      </c>
      <c r="B186" s="180" t="str">
        <f ca="1">IFERROR(INDEX(INDIRECT(Auswahl!$Q$12),ROW()-17,COLUMN()),"")</f>
        <v/>
      </c>
      <c r="C186" s="177" t="str">
        <f ca="1">IFERROR(INDEX(INDIRECT(Auswahl!$O$15),MATCH($A186,INDIRECT(Auswahl!$P$15),0),MATCH(C$9,INDIRECT(Auswahl!$Q$15),0)),"")</f>
        <v/>
      </c>
      <c r="D186" s="182" t="str">
        <f ca="1">IFERROR(INDEX(INDIRECT(Auswahl!$O$15),MATCH($A186,INDIRECT(Auswahl!$P$15),0),MATCH(D$9,INDIRECT(Auswahl!$Q$15),0)),"")</f>
        <v/>
      </c>
      <c r="E186" s="178" t="str">
        <f ca="1">IFERROR(INDEX(INDIRECT(Auswahl!$O$15),MATCH($A186,INDIRECT(Auswahl!$P$15),0),MATCH(E$9,INDIRECT(Auswahl!$Q$15),0)),"")</f>
        <v/>
      </c>
      <c r="F186" s="179" t="str">
        <f ca="1">IFERROR(INDEX(INDIRECT(Auswahl!$O$15),MATCH($A186,INDIRECT(Auswahl!$P$15),0),MATCH(F$9,INDIRECT(Auswahl!$Q$15),0)),"")</f>
        <v/>
      </c>
      <c r="G186" s="195" t="str">
        <f ca="1">IFERROR(INDEX(INDIRECT(Auswahl!$O$15),MATCH($A186,INDIRECT(Auswahl!$P$15),0),MATCH(G$9,INDIRECT(Auswahl!$Q$15),0)),"")</f>
        <v/>
      </c>
      <c r="H186" s="195" t="str">
        <f ca="1">IFERROR(INDEX(INDIRECT(Auswahl!$O$15),MATCH($A186,INDIRECT(Auswahl!$P$15),0),MATCH(H$9,INDIRECT(Auswahl!$Q$15),0)),"")</f>
        <v/>
      </c>
      <c r="I186" s="195" t="str">
        <f ca="1">IFERROR(INDEX(INDIRECT(Auswahl!$O$15),MATCH($A186,INDIRECT(Auswahl!$P$15),0),MATCH(I$9,INDIRECT(Auswahl!$Q$15),0)),"")</f>
        <v/>
      </c>
    </row>
    <row r="187" spans="1:9" ht="11.65" hidden="1" customHeight="1" x14ac:dyDescent="0.2">
      <c r="A187" s="180" t="str">
        <f ca="1">IFERROR(INDEX(INDIRECT(Auswahl!$Q$12),ROW()-17,COLUMN()),"")</f>
        <v/>
      </c>
      <c r="B187" s="180" t="str">
        <f ca="1">IFERROR(INDEX(INDIRECT(Auswahl!$Q$12),ROW()-17,COLUMN()),"")</f>
        <v/>
      </c>
      <c r="C187" s="177" t="str">
        <f ca="1">IFERROR(INDEX(INDIRECT(Auswahl!$O$15),MATCH($A187,INDIRECT(Auswahl!$P$15),0),MATCH(C$9,INDIRECT(Auswahl!$Q$15),0)),"")</f>
        <v/>
      </c>
      <c r="D187" s="182" t="str">
        <f ca="1">IFERROR(INDEX(INDIRECT(Auswahl!$O$15),MATCH($A187,INDIRECT(Auswahl!$P$15),0),MATCH(D$9,INDIRECT(Auswahl!$Q$15),0)),"")</f>
        <v/>
      </c>
      <c r="E187" s="178" t="str">
        <f ca="1">IFERROR(INDEX(INDIRECT(Auswahl!$O$15),MATCH($A187,INDIRECT(Auswahl!$P$15),0),MATCH(E$9,INDIRECT(Auswahl!$Q$15),0)),"")</f>
        <v/>
      </c>
      <c r="F187" s="179" t="str">
        <f ca="1">IFERROR(INDEX(INDIRECT(Auswahl!$O$15),MATCH($A187,INDIRECT(Auswahl!$P$15),0),MATCH(F$9,INDIRECT(Auswahl!$Q$15),0)),"")</f>
        <v/>
      </c>
      <c r="G187" s="195" t="str">
        <f ca="1">IFERROR(INDEX(INDIRECT(Auswahl!$O$15),MATCH($A187,INDIRECT(Auswahl!$P$15),0),MATCH(G$9,INDIRECT(Auswahl!$Q$15),0)),"")</f>
        <v/>
      </c>
      <c r="H187" s="195" t="str">
        <f ca="1">IFERROR(INDEX(INDIRECT(Auswahl!$O$15),MATCH($A187,INDIRECT(Auswahl!$P$15),0),MATCH(H$9,INDIRECT(Auswahl!$Q$15),0)),"")</f>
        <v/>
      </c>
      <c r="I187" s="195" t="str">
        <f ca="1">IFERROR(INDEX(INDIRECT(Auswahl!$O$15),MATCH($A187,INDIRECT(Auswahl!$P$15),0),MATCH(I$9,INDIRECT(Auswahl!$Q$15),0)),"")</f>
        <v/>
      </c>
    </row>
    <row r="188" spans="1:9" ht="11.65" hidden="1" customHeight="1" x14ac:dyDescent="0.2">
      <c r="A188" s="180" t="str">
        <f ca="1">IFERROR(INDEX(INDIRECT(Auswahl!$Q$12),ROW()-17,COLUMN()),"")</f>
        <v/>
      </c>
      <c r="B188" s="180" t="str">
        <f ca="1">IFERROR(INDEX(INDIRECT(Auswahl!$Q$12),ROW()-17,COLUMN()),"")</f>
        <v/>
      </c>
      <c r="C188" s="177" t="str">
        <f ca="1">IFERROR(INDEX(INDIRECT(Auswahl!$O$15),MATCH($A188,INDIRECT(Auswahl!$P$15),0),MATCH(C$9,INDIRECT(Auswahl!$Q$15),0)),"")</f>
        <v/>
      </c>
      <c r="D188" s="182" t="str">
        <f ca="1">IFERROR(INDEX(INDIRECT(Auswahl!$O$15),MATCH($A188,INDIRECT(Auswahl!$P$15),0),MATCH(D$9,INDIRECT(Auswahl!$Q$15),0)),"")</f>
        <v/>
      </c>
      <c r="E188" s="178" t="str">
        <f ca="1">IFERROR(INDEX(INDIRECT(Auswahl!$O$15),MATCH($A188,INDIRECT(Auswahl!$P$15),0),MATCH(E$9,INDIRECT(Auswahl!$Q$15),0)),"")</f>
        <v/>
      </c>
      <c r="F188" s="179" t="str">
        <f ca="1">IFERROR(INDEX(INDIRECT(Auswahl!$O$15),MATCH($A188,INDIRECT(Auswahl!$P$15),0),MATCH(F$9,INDIRECT(Auswahl!$Q$15),0)),"")</f>
        <v/>
      </c>
      <c r="G188" s="195" t="str">
        <f ca="1">IFERROR(INDEX(INDIRECT(Auswahl!$O$15),MATCH($A188,INDIRECT(Auswahl!$P$15),0),MATCH(G$9,INDIRECT(Auswahl!$Q$15),0)),"")</f>
        <v/>
      </c>
      <c r="H188" s="195" t="str">
        <f ca="1">IFERROR(INDEX(INDIRECT(Auswahl!$O$15),MATCH($A188,INDIRECT(Auswahl!$P$15),0),MATCH(H$9,INDIRECT(Auswahl!$Q$15),0)),"")</f>
        <v/>
      </c>
      <c r="I188" s="195" t="str">
        <f ca="1">IFERROR(INDEX(INDIRECT(Auswahl!$O$15),MATCH($A188,INDIRECT(Auswahl!$P$15),0),MATCH(I$9,INDIRECT(Auswahl!$Q$15),0)),"")</f>
        <v/>
      </c>
    </row>
    <row r="189" spans="1:9" ht="11.65" hidden="1" customHeight="1" x14ac:dyDescent="0.2">
      <c r="A189" s="180" t="str">
        <f ca="1">IFERROR(INDEX(INDIRECT(Auswahl!$Q$12),ROW()-17,COLUMN()),"")</f>
        <v/>
      </c>
      <c r="B189" s="180" t="str">
        <f ca="1">IFERROR(INDEX(INDIRECT(Auswahl!$Q$12),ROW()-17,COLUMN()),"")</f>
        <v/>
      </c>
      <c r="C189" s="177" t="str">
        <f ca="1">IFERROR(INDEX(INDIRECT(Auswahl!$O$15),MATCH($A189,INDIRECT(Auswahl!$P$15),0),MATCH(C$9,INDIRECT(Auswahl!$Q$15),0)),"")</f>
        <v/>
      </c>
      <c r="D189" s="182" t="str">
        <f ca="1">IFERROR(INDEX(INDIRECT(Auswahl!$O$15),MATCH($A189,INDIRECT(Auswahl!$P$15),0),MATCH(D$9,INDIRECT(Auswahl!$Q$15),0)),"")</f>
        <v/>
      </c>
      <c r="E189" s="178" t="str">
        <f ca="1">IFERROR(INDEX(INDIRECT(Auswahl!$O$15),MATCH($A189,INDIRECT(Auswahl!$P$15),0),MATCH(E$9,INDIRECT(Auswahl!$Q$15),0)),"")</f>
        <v/>
      </c>
      <c r="F189" s="179" t="str">
        <f ca="1">IFERROR(INDEX(INDIRECT(Auswahl!$O$15),MATCH($A189,INDIRECT(Auswahl!$P$15),0),MATCH(F$9,INDIRECT(Auswahl!$Q$15),0)),"")</f>
        <v/>
      </c>
      <c r="G189" s="195" t="str">
        <f ca="1">IFERROR(INDEX(INDIRECT(Auswahl!$O$15),MATCH($A189,INDIRECT(Auswahl!$P$15),0),MATCH(G$9,INDIRECT(Auswahl!$Q$15),0)),"")</f>
        <v/>
      </c>
      <c r="H189" s="195" t="str">
        <f ca="1">IFERROR(INDEX(INDIRECT(Auswahl!$O$15),MATCH($A189,INDIRECT(Auswahl!$P$15),0),MATCH(H$9,INDIRECT(Auswahl!$Q$15),0)),"")</f>
        <v/>
      </c>
      <c r="I189" s="195" t="str">
        <f ca="1">IFERROR(INDEX(INDIRECT(Auswahl!$O$15),MATCH($A189,INDIRECT(Auswahl!$P$15),0),MATCH(I$9,INDIRECT(Auswahl!$Q$15),0)),"")</f>
        <v/>
      </c>
    </row>
    <row r="190" spans="1:9" ht="11.65" hidden="1" customHeight="1" x14ac:dyDescent="0.2">
      <c r="A190" s="180" t="str">
        <f ca="1">IFERROR(INDEX(INDIRECT(Auswahl!$Q$12),ROW()-17,COLUMN()),"")</f>
        <v/>
      </c>
      <c r="B190" s="180" t="str">
        <f ca="1">IFERROR(INDEX(INDIRECT(Auswahl!$Q$12),ROW()-17,COLUMN()),"")</f>
        <v/>
      </c>
      <c r="C190" s="177" t="str">
        <f ca="1">IFERROR(INDEX(INDIRECT(Auswahl!$O$15),MATCH($A190,INDIRECT(Auswahl!$P$15),0),MATCH(C$9,INDIRECT(Auswahl!$Q$15),0)),"")</f>
        <v/>
      </c>
      <c r="D190" s="182" t="str">
        <f ca="1">IFERROR(INDEX(INDIRECT(Auswahl!$O$15),MATCH($A190,INDIRECT(Auswahl!$P$15),0),MATCH(D$9,INDIRECT(Auswahl!$Q$15),0)),"")</f>
        <v/>
      </c>
      <c r="E190" s="178" t="str">
        <f ca="1">IFERROR(INDEX(INDIRECT(Auswahl!$O$15),MATCH($A190,INDIRECT(Auswahl!$P$15),0),MATCH(E$9,INDIRECT(Auswahl!$Q$15),0)),"")</f>
        <v/>
      </c>
      <c r="F190" s="179" t="str">
        <f ca="1">IFERROR(INDEX(INDIRECT(Auswahl!$O$15),MATCH($A190,INDIRECT(Auswahl!$P$15),0),MATCH(F$9,INDIRECT(Auswahl!$Q$15),0)),"")</f>
        <v/>
      </c>
      <c r="G190" s="195" t="str">
        <f ca="1">IFERROR(INDEX(INDIRECT(Auswahl!$O$15),MATCH($A190,INDIRECT(Auswahl!$P$15),0),MATCH(G$9,INDIRECT(Auswahl!$Q$15),0)),"")</f>
        <v/>
      </c>
      <c r="H190" s="195" t="str">
        <f ca="1">IFERROR(INDEX(INDIRECT(Auswahl!$O$15),MATCH($A190,INDIRECT(Auswahl!$P$15),0),MATCH(H$9,INDIRECT(Auswahl!$Q$15),0)),"")</f>
        <v/>
      </c>
      <c r="I190" s="195" t="str">
        <f ca="1">IFERROR(INDEX(INDIRECT(Auswahl!$O$15),MATCH($A190,INDIRECT(Auswahl!$P$15),0),MATCH(I$9,INDIRECT(Auswahl!$Q$15),0)),"")</f>
        <v/>
      </c>
    </row>
    <row r="191" spans="1:9" ht="11.65" hidden="1" customHeight="1" x14ac:dyDescent="0.2">
      <c r="A191" s="180" t="str">
        <f ca="1">IFERROR(INDEX(INDIRECT(Auswahl!$Q$12),ROW()-17,COLUMN()),"")</f>
        <v/>
      </c>
      <c r="B191" s="180" t="str">
        <f ca="1">IFERROR(INDEX(INDIRECT(Auswahl!$Q$12),ROW()-17,COLUMN()),"")</f>
        <v/>
      </c>
      <c r="C191" s="177" t="str">
        <f ca="1">IFERROR(INDEX(INDIRECT(Auswahl!$O$15),MATCH($A191,INDIRECT(Auswahl!$P$15),0),MATCH(C$9,INDIRECT(Auswahl!$Q$15),0)),"")</f>
        <v/>
      </c>
      <c r="D191" s="182" t="str">
        <f ca="1">IFERROR(INDEX(INDIRECT(Auswahl!$O$15),MATCH($A191,INDIRECT(Auswahl!$P$15),0),MATCH(D$9,INDIRECT(Auswahl!$Q$15),0)),"")</f>
        <v/>
      </c>
      <c r="E191" s="178" t="str">
        <f ca="1">IFERROR(INDEX(INDIRECT(Auswahl!$O$15),MATCH($A191,INDIRECT(Auswahl!$P$15),0),MATCH(E$9,INDIRECT(Auswahl!$Q$15),0)),"")</f>
        <v/>
      </c>
      <c r="F191" s="179" t="str">
        <f ca="1">IFERROR(INDEX(INDIRECT(Auswahl!$O$15),MATCH($A191,INDIRECT(Auswahl!$P$15),0),MATCH(F$9,INDIRECT(Auswahl!$Q$15),0)),"")</f>
        <v/>
      </c>
      <c r="G191" s="195" t="str">
        <f ca="1">IFERROR(INDEX(INDIRECT(Auswahl!$O$15),MATCH($A191,INDIRECT(Auswahl!$P$15),0),MATCH(G$9,INDIRECT(Auswahl!$Q$15),0)),"")</f>
        <v/>
      </c>
      <c r="H191" s="195" t="str">
        <f ca="1">IFERROR(INDEX(INDIRECT(Auswahl!$O$15),MATCH($A191,INDIRECT(Auswahl!$P$15),0),MATCH(H$9,INDIRECT(Auswahl!$Q$15),0)),"")</f>
        <v/>
      </c>
      <c r="I191" s="195" t="str">
        <f ca="1">IFERROR(INDEX(INDIRECT(Auswahl!$O$15),MATCH($A191,INDIRECT(Auswahl!$P$15),0),MATCH(I$9,INDIRECT(Auswahl!$Q$15),0)),"")</f>
        <v/>
      </c>
    </row>
    <row r="192" spans="1:9" ht="11.65" hidden="1" customHeight="1" x14ac:dyDescent="0.2">
      <c r="A192" s="180" t="str">
        <f ca="1">IFERROR(INDEX(INDIRECT(Auswahl!$Q$12),ROW()-17,COLUMN()),"")</f>
        <v/>
      </c>
      <c r="B192" s="180" t="str">
        <f ca="1">IFERROR(INDEX(INDIRECT(Auswahl!$Q$12),ROW()-17,COLUMN()),"")</f>
        <v/>
      </c>
      <c r="C192" s="177" t="str">
        <f ca="1">IFERROR(INDEX(INDIRECT(Auswahl!$O$15),MATCH($A192,INDIRECT(Auswahl!$P$15),0),MATCH(C$9,INDIRECT(Auswahl!$Q$15),0)),"")</f>
        <v/>
      </c>
      <c r="D192" s="182" t="str">
        <f ca="1">IFERROR(INDEX(INDIRECT(Auswahl!$O$15),MATCH($A192,INDIRECT(Auswahl!$P$15),0),MATCH(D$9,INDIRECT(Auswahl!$Q$15),0)),"")</f>
        <v/>
      </c>
      <c r="E192" s="178" t="str">
        <f ca="1">IFERROR(INDEX(INDIRECT(Auswahl!$O$15),MATCH($A192,INDIRECT(Auswahl!$P$15),0),MATCH(E$9,INDIRECT(Auswahl!$Q$15),0)),"")</f>
        <v/>
      </c>
      <c r="F192" s="179" t="str">
        <f ca="1">IFERROR(INDEX(INDIRECT(Auswahl!$O$15),MATCH($A192,INDIRECT(Auswahl!$P$15),0),MATCH(F$9,INDIRECT(Auswahl!$Q$15),0)),"")</f>
        <v/>
      </c>
      <c r="G192" s="195" t="str">
        <f ca="1">IFERROR(INDEX(INDIRECT(Auswahl!$O$15),MATCH($A192,INDIRECT(Auswahl!$P$15),0),MATCH(G$9,INDIRECT(Auswahl!$Q$15),0)),"")</f>
        <v/>
      </c>
      <c r="H192" s="195" t="str">
        <f ca="1">IFERROR(INDEX(INDIRECT(Auswahl!$O$15),MATCH($A192,INDIRECT(Auswahl!$P$15),0),MATCH(H$9,INDIRECT(Auswahl!$Q$15),0)),"")</f>
        <v/>
      </c>
      <c r="I192" s="195" t="str">
        <f ca="1">IFERROR(INDEX(INDIRECT(Auswahl!$O$15),MATCH($A192,INDIRECT(Auswahl!$P$15),0),MATCH(I$9,INDIRECT(Auswahl!$Q$15),0)),"")</f>
        <v/>
      </c>
    </row>
    <row r="193" spans="1:9" ht="11.65" hidden="1" customHeight="1" x14ac:dyDescent="0.2">
      <c r="A193" s="180" t="str">
        <f ca="1">IFERROR(INDEX(INDIRECT(Auswahl!$Q$12),ROW()-17,COLUMN()),"")</f>
        <v/>
      </c>
      <c r="B193" s="180" t="str">
        <f ca="1">IFERROR(INDEX(INDIRECT(Auswahl!$Q$12),ROW()-17,COLUMN()),"")</f>
        <v/>
      </c>
      <c r="C193" s="177" t="str">
        <f ca="1">IFERROR(INDEX(INDIRECT(Auswahl!$O$15),MATCH($A193,INDIRECT(Auswahl!$P$15),0),MATCH(C$9,INDIRECT(Auswahl!$Q$15),0)),"")</f>
        <v/>
      </c>
      <c r="D193" s="182" t="str">
        <f ca="1">IFERROR(INDEX(INDIRECT(Auswahl!$O$15),MATCH($A193,INDIRECT(Auswahl!$P$15),0),MATCH(D$9,INDIRECT(Auswahl!$Q$15),0)),"")</f>
        <v/>
      </c>
      <c r="E193" s="178" t="str">
        <f ca="1">IFERROR(INDEX(INDIRECT(Auswahl!$O$15),MATCH($A193,INDIRECT(Auswahl!$P$15),0),MATCH(E$9,INDIRECT(Auswahl!$Q$15),0)),"")</f>
        <v/>
      </c>
      <c r="F193" s="179" t="str">
        <f ca="1">IFERROR(INDEX(INDIRECT(Auswahl!$O$15),MATCH($A193,INDIRECT(Auswahl!$P$15),0),MATCH(F$9,INDIRECT(Auswahl!$Q$15),0)),"")</f>
        <v/>
      </c>
      <c r="G193" s="195" t="str">
        <f ca="1">IFERROR(INDEX(INDIRECT(Auswahl!$O$15),MATCH($A193,INDIRECT(Auswahl!$P$15),0),MATCH(G$9,INDIRECT(Auswahl!$Q$15),0)),"")</f>
        <v/>
      </c>
      <c r="H193" s="195" t="str">
        <f ca="1">IFERROR(INDEX(INDIRECT(Auswahl!$O$15),MATCH($A193,INDIRECT(Auswahl!$P$15),0),MATCH(H$9,INDIRECT(Auswahl!$Q$15),0)),"")</f>
        <v/>
      </c>
      <c r="I193" s="195" t="str">
        <f ca="1">IFERROR(INDEX(INDIRECT(Auswahl!$O$15),MATCH($A193,INDIRECT(Auswahl!$P$15),0),MATCH(I$9,INDIRECT(Auswahl!$Q$15),0)),"")</f>
        <v/>
      </c>
    </row>
    <row r="194" spans="1:9" ht="11.65" hidden="1" customHeight="1" x14ac:dyDescent="0.2">
      <c r="A194" s="180" t="str">
        <f ca="1">IFERROR(INDEX(INDIRECT(Auswahl!$Q$12),ROW()-17,COLUMN()),"")</f>
        <v/>
      </c>
      <c r="B194" s="180" t="str">
        <f ca="1">IFERROR(INDEX(INDIRECT(Auswahl!$Q$12),ROW()-17,COLUMN()),"")</f>
        <v/>
      </c>
      <c r="C194" s="177" t="str">
        <f ca="1">IFERROR(INDEX(INDIRECT(Auswahl!$O$15),MATCH($A194,INDIRECT(Auswahl!$P$15),0),MATCH(C$9,INDIRECT(Auswahl!$Q$15),0)),"")</f>
        <v/>
      </c>
      <c r="D194" s="182" t="str">
        <f ca="1">IFERROR(INDEX(INDIRECT(Auswahl!$O$15),MATCH($A194,INDIRECT(Auswahl!$P$15),0),MATCH(D$9,INDIRECT(Auswahl!$Q$15),0)),"")</f>
        <v/>
      </c>
      <c r="E194" s="178" t="str">
        <f ca="1">IFERROR(INDEX(INDIRECT(Auswahl!$O$15),MATCH($A194,INDIRECT(Auswahl!$P$15),0),MATCH(E$9,INDIRECT(Auswahl!$Q$15),0)),"")</f>
        <v/>
      </c>
      <c r="F194" s="179" t="str">
        <f ca="1">IFERROR(INDEX(INDIRECT(Auswahl!$O$15),MATCH($A194,INDIRECT(Auswahl!$P$15),0),MATCH(F$9,INDIRECT(Auswahl!$Q$15),0)),"")</f>
        <v/>
      </c>
      <c r="G194" s="195" t="str">
        <f ca="1">IFERROR(INDEX(INDIRECT(Auswahl!$O$15),MATCH($A194,INDIRECT(Auswahl!$P$15),0),MATCH(G$9,INDIRECT(Auswahl!$Q$15),0)),"")</f>
        <v/>
      </c>
      <c r="H194" s="195" t="str">
        <f ca="1">IFERROR(INDEX(INDIRECT(Auswahl!$O$15),MATCH($A194,INDIRECT(Auswahl!$P$15),0),MATCH(H$9,INDIRECT(Auswahl!$Q$15),0)),"")</f>
        <v/>
      </c>
      <c r="I194" s="195" t="str">
        <f ca="1">IFERROR(INDEX(INDIRECT(Auswahl!$O$15),MATCH($A194,INDIRECT(Auswahl!$P$15),0),MATCH(I$9,INDIRECT(Auswahl!$Q$15),0)),"")</f>
        <v/>
      </c>
    </row>
    <row r="195" spans="1:9" ht="11.65" hidden="1" customHeight="1" x14ac:dyDescent="0.2">
      <c r="A195" s="180" t="str">
        <f ca="1">IFERROR(INDEX(INDIRECT(Auswahl!$Q$12),ROW()-17,COLUMN()),"")</f>
        <v/>
      </c>
      <c r="B195" s="180" t="str">
        <f ca="1">IFERROR(INDEX(INDIRECT(Auswahl!$Q$12),ROW()-17,COLUMN()),"")</f>
        <v/>
      </c>
      <c r="C195" s="177" t="str">
        <f ca="1">IFERROR(INDEX(INDIRECT(Auswahl!$O$15),MATCH($A195,INDIRECT(Auswahl!$P$15),0),MATCH(C$9,INDIRECT(Auswahl!$Q$15),0)),"")</f>
        <v/>
      </c>
      <c r="D195" s="182" t="str">
        <f ca="1">IFERROR(INDEX(INDIRECT(Auswahl!$O$15),MATCH($A195,INDIRECT(Auswahl!$P$15),0),MATCH(D$9,INDIRECT(Auswahl!$Q$15),0)),"")</f>
        <v/>
      </c>
      <c r="E195" s="178" t="str">
        <f ca="1">IFERROR(INDEX(INDIRECT(Auswahl!$O$15),MATCH($A195,INDIRECT(Auswahl!$P$15),0),MATCH(E$9,INDIRECT(Auswahl!$Q$15),0)),"")</f>
        <v/>
      </c>
      <c r="F195" s="179" t="str">
        <f ca="1">IFERROR(INDEX(INDIRECT(Auswahl!$O$15),MATCH($A195,INDIRECT(Auswahl!$P$15),0),MATCH(F$9,INDIRECT(Auswahl!$Q$15),0)),"")</f>
        <v/>
      </c>
      <c r="G195" s="195" t="str">
        <f ca="1">IFERROR(INDEX(INDIRECT(Auswahl!$O$15),MATCH($A195,INDIRECT(Auswahl!$P$15),0),MATCH(G$9,INDIRECT(Auswahl!$Q$15),0)),"")</f>
        <v/>
      </c>
      <c r="H195" s="195" t="str">
        <f ca="1">IFERROR(INDEX(INDIRECT(Auswahl!$O$15),MATCH($A195,INDIRECT(Auswahl!$P$15),0),MATCH(H$9,INDIRECT(Auswahl!$Q$15),0)),"")</f>
        <v/>
      </c>
      <c r="I195" s="195" t="str">
        <f ca="1">IFERROR(INDEX(INDIRECT(Auswahl!$O$15),MATCH($A195,INDIRECT(Auswahl!$P$15),0),MATCH(I$9,INDIRECT(Auswahl!$Q$15),0)),"")</f>
        <v/>
      </c>
    </row>
    <row r="196" spans="1:9" ht="11.65" hidden="1" customHeight="1" x14ac:dyDescent="0.2">
      <c r="A196" s="180" t="str">
        <f ca="1">IFERROR(INDEX(INDIRECT(Auswahl!$Q$12),ROW()-17,COLUMN()),"")</f>
        <v/>
      </c>
      <c r="B196" s="180" t="str">
        <f ca="1">IFERROR(INDEX(INDIRECT(Auswahl!$Q$12),ROW()-17,COLUMN()),"")</f>
        <v/>
      </c>
      <c r="C196" s="177" t="str">
        <f ca="1">IFERROR(INDEX(INDIRECT(Auswahl!$O$15),MATCH($A196,INDIRECT(Auswahl!$P$15),0),MATCH(C$9,INDIRECT(Auswahl!$Q$15),0)),"")</f>
        <v/>
      </c>
      <c r="D196" s="182" t="str">
        <f ca="1">IFERROR(INDEX(INDIRECT(Auswahl!$O$15),MATCH($A196,INDIRECT(Auswahl!$P$15),0),MATCH(D$9,INDIRECT(Auswahl!$Q$15),0)),"")</f>
        <v/>
      </c>
      <c r="E196" s="178" t="str">
        <f ca="1">IFERROR(INDEX(INDIRECT(Auswahl!$O$15),MATCH($A196,INDIRECT(Auswahl!$P$15),0),MATCH(E$9,INDIRECT(Auswahl!$Q$15),0)),"")</f>
        <v/>
      </c>
      <c r="F196" s="179" t="str">
        <f ca="1">IFERROR(INDEX(INDIRECT(Auswahl!$O$15),MATCH($A196,INDIRECT(Auswahl!$P$15),0),MATCH(F$9,INDIRECT(Auswahl!$Q$15),0)),"")</f>
        <v/>
      </c>
      <c r="G196" s="195" t="str">
        <f ca="1">IFERROR(INDEX(INDIRECT(Auswahl!$O$15),MATCH($A196,INDIRECT(Auswahl!$P$15),0),MATCH(G$9,INDIRECT(Auswahl!$Q$15),0)),"")</f>
        <v/>
      </c>
      <c r="H196" s="195" t="str">
        <f ca="1">IFERROR(INDEX(INDIRECT(Auswahl!$O$15),MATCH($A196,INDIRECT(Auswahl!$P$15),0),MATCH(H$9,INDIRECT(Auswahl!$Q$15),0)),"")</f>
        <v/>
      </c>
      <c r="I196" s="195" t="str">
        <f ca="1">IFERROR(INDEX(INDIRECT(Auswahl!$O$15),MATCH($A196,INDIRECT(Auswahl!$P$15),0),MATCH(I$9,INDIRECT(Auswahl!$Q$15),0)),"")</f>
        <v/>
      </c>
    </row>
    <row r="197" spans="1:9" ht="11.65" hidden="1" customHeight="1" x14ac:dyDescent="0.2">
      <c r="A197" s="180" t="str">
        <f ca="1">IFERROR(INDEX(INDIRECT(Auswahl!$Q$12),ROW()-17,COLUMN()),"")</f>
        <v/>
      </c>
      <c r="B197" s="180" t="str">
        <f ca="1">IFERROR(INDEX(INDIRECT(Auswahl!$Q$12),ROW()-17,COLUMN()),"")</f>
        <v/>
      </c>
      <c r="C197" s="177" t="str">
        <f ca="1">IFERROR(INDEX(INDIRECT(Auswahl!$O$15),MATCH($A197,INDIRECT(Auswahl!$P$15),0),MATCH(C$9,INDIRECT(Auswahl!$Q$15),0)),"")</f>
        <v/>
      </c>
      <c r="D197" s="182" t="str">
        <f ca="1">IFERROR(INDEX(INDIRECT(Auswahl!$O$15),MATCH($A197,INDIRECT(Auswahl!$P$15),0),MATCH(D$9,INDIRECT(Auswahl!$Q$15),0)),"")</f>
        <v/>
      </c>
      <c r="E197" s="178" t="str">
        <f ca="1">IFERROR(INDEX(INDIRECT(Auswahl!$O$15),MATCH($A197,INDIRECT(Auswahl!$P$15),0),MATCH(E$9,INDIRECT(Auswahl!$Q$15),0)),"")</f>
        <v/>
      </c>
      <c r="F197" s="179" t="str">
        <f ca="1">IFERROR(INDEX(INDIRECT(Auswahl!$O$15),MATCH($A197,INDIRECT(Auswahl!$P$15),0),MATCH(F$9,INDIRECT(Auswahl!$Q$15),0)),"")</f>
        <v/>
      </c>
      <c r="G197" s="195" t="str">
        <f ca="1">IFERROR(INDEX(INDIRECT(Auswahl!$O$15),MATCH($A197,INDIRECT(Auswahl!$P$15),0),MATCH(G$9,INDIRECT(Auswahl!$Q$15),0)),"")</f>
        <v/>
      </c>
      <c r="H197" s="195" t="str">
        <f ca="1">IFERROR(INDEX(INDIRECT(Auswahl!$O$15),MATCH($A197,INDIRECT(Auswahl!$P$15),0),MATCH(H$9,INDIRECT(Auswahl!$Q$15),0)),"")</f>
        <v/>
      </c>
      <c r="I197" s="195" t="str">
        <f ca="1">IFERROR(INDEX(INDIRECT(Auswahl!$O$15),MATCH($A197,INDIRECT(Auswahl!$P$15),0),MATCH(I$9,INDIRECT(Auswahl!$Q$15),0)),"")</f>
        <v/>
      </c>
    </row>
    <row r="198" spans="1:9" ht="11.65" hidden="1" customHeight="1" x14ac:dyDescent="0.2">
      <c r="A198" s="180" t="str">
        <f ca="1">IFERROR(INDEX(INDIRECT(Auswahl!$Q$12),ROW()-17,COLUMN()),"")</f>
        <v/>
      </c>
      <c r="B198" s="180" t="str">
        <f ca="1">IFERROR(INDEX(INDIRECT(Auswahl!$Q$12),ROW()-17,COLUMN()),"")</f>
        <v/>
      </c>
      <c r="C198" s="177" t="str">
        <f ca="1">IFERROR(INDEX(INDIRECT(Auswahl!$O$15),MATCH($A198,INDIRECT(Auswahl!$P$15),0),MATCH(C$9,INDIRECT(Auswahl!$Q$15),0)),"")</f>
        <v/>
      </c>
      <c r="D198" s="182" t="str">
        <f ca="1">IFERROR(INDEX(INDIRECT(Auswahl!$O$15),MATCH($A198,INDIRECT(Auswahl!$P$15),0),MATCH(D$9,INDIRECT(Auswahl!$Q$15),0)),"")</f>
        <v/>
      </c>
      <c r="E198" s="178" t="str">
        <f ca="1">IFERROR(INDEX(INDIRECT(Auswahl!$O$15),MATCH($A198,INDIRECT(Auswahl!$P$15),0),MATCH(E$9,INDIRECT(Auswahl!$Q$15),0)),"")</f>
        <v/>
      </c>
      <c r="F198" s="179" t="str">
        <f ca="1">IFERROR(INDEX(INDIRECT(Auswahl!$O$15),MATCH($A198,INDIRECT(Auswahl!$P$15),0),MATCH(F$9,INDIRECT(Auswahl!$Q$15),0)),"")</f>
        <v/>
      </c>
      <c r="G198" s="195" t="str">
        <f ca="1">IFERROR(INDEX(INDIRECT(Auswahl!$O$15),MATCH($A198,INDIRECT(Auswahl!$P$15),0),MATCH(G$9,INDIRECT(Auswahl!$Q$15),0)),"")</f>
        <v/>
      </c>
      <c r="H198" s="195" t="str">
        <f ca="1">IFERROR(INDEX(INDIRECT(Auswahl!$O$15),MATCH($A198,INDIRECT(Auswahl!$P$15),0),MATCH(H$9,INDIRECT(Auswahl!$Q$15),0)),"")</f>
        <v/>
      </c>
      <c r="I198" s="195" t="str">
        <f ca="1">IFERROR(INDEX(INDIRECT(Auswahl!$O$15),MATCH($A198,INDIRECT(Auswahl!$P$15),0),MATCH(I$9,INDIRECT(Auswahl!$Q$15),0)),"")</f>
        <v/>
      </c>
    </row>
    <row r="199" spans="1:9" ht="11.65" hidden="1" customHeight="1" x14ac:dyDescent="0.2">
      <c r="A199" s="180" t="str">
        <f ca="1">IFERROR(INDEX(INDIRECT(Auswahl!$Q$12),ROW()-17,COLUMN()),"")</f>
        <v/>
      </c>
      <c r="B199" s="180" t="str">
        <f ca="1">IFERROR(INDEX(INDIRECT(Auswahl!$Q$12),ROW()-17,COLUMN()),"")</f>
        <v/>
      </c>
      <c r="C199" s="177" t="str">
        <f ca="1">IFERROR(INDEX(INDIRECT(Auswahl!$O$15),MATCH($A199,INDIRECT(Auswahl!$P$15),0),MATCH(C$9,INDIRECT(Auswahl!$Q$15),0)),"")</f>
        <v/>
      </c>
      <c r="D199" s="182" t="str">
        <f ca="1">IFERROR(INDEX(INDIRECT(Auswahl!$O$15),MATCH($A199,INDIRECT(Auswahl!$P$15),0),MATCH(D$9,INDIRECT(Auswahl!$Q$15),0)),"")</f>
        <v/>
      </c>
      <c r="E199" s="178" t="str">
        <f ca="1">IFERROR(INDEX(INDIRECT(Auswahl!$O$15),MATCH($A199,INDIRECT(Auswahl!$P$15),0),MATCH(E$9,INDIRECT(Auswahl!$Q$15),0)),"")</f>
        <v/>
      </c>
      <c r="F199" s="179" t="str">
        <f ca="1">IFERROR(INDEX(INDIRECT(Auswahl!$O$15),MATCH($A199,INDIRECT(Auswahl!$P$15),0),MATCH(F$9,INDIRECT(Auswahl!$Q$15),0)),"")</f>
        <v/>
      </c>
      <c r="G199" s="195" t="str">
        <f ca="1">IFERROR(INDEX(INDIRECT(Auswahl!$O$15),MATCH($A199,INDIRECT(Auswahl!$P$15),0),MATCH(G$9,INDIRECT(Auswahl!$Q$15),0)),"")</f>
        <v/>
      </c>
      <c r="H199" s="195" t="str">
        <f ca="1">IFERROR(INDEX(INDIRECT(Auswahl!$O$15),MATCH($A199,INDIRECT(Auswahl!$P$15),0),MATCH(H$9,INDIRECT(Auswahl!$Q$15),0)),"")</f>
        <v/>
      </c>
      <c r="I199" s="195" t="str">
        <f ca="1">IFERROR(INDEX(INDIRECT(Auswahl!$O$15),MATCH($A199,INDIRECT(Auswahl!$P$15),0),MATCH(I$9,INDIRECT(Auswahl!$Q$15),0)),"")</f>
        <v/>
      </c>
    </row>
    <row r="200" spans="1:9" ht="11.65" hidden="1" customHeight="1" x14ac:dyDescent="0.2">
      <c r="A200" s="180" t="str">
        <f ca="1">IFERROR(INDEX(INDIRECT(Auswahl!$Q$12),ROW()-17,COLUMN()),"")</f>
        <v/>
      </c>
      <c r="B200" s="180" t="str">
        <f ca="1">IFERROR(INDEX(INDIRECT(Auswahl!$Q$12),ROW()-17,COLUMN()),"")</f>
        <v/>
      </c>
      <c r="C200" s="177" t="str">
        <f ca="1">IFERROR(INDEX(INDIRECT(Auswahl!$O$15),MATCH($A200,INDIRECT(Auswahl!$P$15),0),MATCH(C$9,INDIRECT(Auswahl!$Q$15),0)),"")</f>
        <v/>
      </c>
      <c r="D200" s="182" t="str">
        <f ca="1">IFERROR(INDEX(INDIRECT(Auswahl!$O$15),MATCH($A200,INDIRECT(Auswahl!$P$15),0),MATCH(D$9,INDIRECT(Auswahl!$Q$15),0)),"")</f>
        <v/>
      </c>
      <c r="E200" s="178" t="str">
        <f ca="1">IFERROR(INDEX(INDIRECT(Auswahl!$O$15),MATCH($A200,INDIRECT(Auswahl!$P$15),0),MATCH(E$9,INDIRECT(Auswahl!$Q$15),0)),"")</f>
        <v/>
      </c>
      <c r="F200" s="179" t="str">
        <f ca="1">IFERROR(INDEX(INDIRECT(Auswahl!$O$15),MATCH($A200,INDIRECT(Auswahl!$P$15),0),MATCH(F$9,INDIRECT(Auswahl!$Q$15),0)),"")</f>
        <v/>
      </c>
      <c r="G200" s="195" t="str">
        <f ca="1">IFERROR(INDEX(INDIRECT(Auswahl!$O$15),MATCH($A200,INDIRECT(Auswahl!$P$15),0),MATCH(G$9,INDIRECT(Auswahl!$Q$15),0)),"")</f>
        <v/>
      </c>
      <c r="H200" s="195" t="str">
        <f ca="1">IFERROR(INDEX(INDIRECT(Auswahl!$O$15),MATCH($A200,INDIRECT(Auswahl!$P$15),0),MATCH(H$9,INDIRECT(Auswahl!$Q$15),0)),"")</f>
        <v/>
      </c>
      <c r="I200" s="195" t="str">
        <f ca="1">IFERROR(INDEX(INDIRECT(Auswahl!$O$15),MATCH($A200,INDIRECT(Auswahl!$P$15),0),MATCH(I$9,INDIRECT(Auswahl!$Q$15),0)),"")</f>
        <v/>
      </c>
    </row>
    <row r="201" spans="1:9" ht="11.65" hidden="1" customHeight="1" x14ac:dyDescent="0.2">
      <c r="A201" s="180" t="str">
        <f ca="1">IFERROR(INDEX(INDIRECT(Auswahl!$Q$12),ROW()-17,COLUMN()),"")</f>
        <v/>
      </c>
      <c r="B201" s="180" t="str">
        <f ca="1">IFERROR(INDEX(INDIRECT(Auswahl!$Q$12),ROW()-17,COLUMN()),"")</f>
        <v/>
      </c>
      <c r="C201" s="177" t="str">
        <f ca="1">IFERROR(INDEX(INDIRECT(Auswahl!$O$15),MATCH($A201,INDIRECT(Auswahl!$P$15),0),MATCH(C$9,INDIRECT(Auswahl!$Q$15),0)),"")</f>
        <v/>
      </c>
      <c r="D201" s="182" t="str">
        <f ca="1">IFERROR(INDEX(INDIRECT(Auswahl!$O$15),MATCH($A201,INDIRECT(Auswahl!$P$15),0),MATCH(D$9,INDIRECT(Auswahl!$Q$15),0)),"")</f>
        <v/>
      </c>
      <c r="E201" s="178" t="str">
        <f ca="1">IFERROR(INDEX(INDIRECT(Auswahl!$O$15),MATCH($A201,INDIRECT(Auswahl!$P$15),0),MATCH(E$9,INDIRECT(Auswahl!$Q$15),0)),"")</f>
        <v/>
      </c>
      <c r="F201" s="179" t="str">
        <f ca="1">IFERROR(INDEX(INDIRECT(Auswahl!$O$15),MATCH($A201,INDIRECT(Auswahl!$P$15),0),MATCH(F$9,INDIRECT(Auswahl!$Q$15),0)),"")</f>
        <v/>
      </c>
      <c r="G201" s="195" t="str">
        <f ca="1">IFERROR(INDEX(INDIRECT(Auswahl!$O$15),MATCH($A201,INDIRECT(Auswahl!$P$15),0),MATCH(G$9,INDIRECT(Auswahl!$Q$15),0)),"")</f>
        <v/>
      </c>
      <c r="H201" s="195" t="str">
        <f ca="1">IFERROR(INDEX(INDIRECT(Auswahl!$O$15),MATCH($A201,INDIRECT(Auswahl!$P$15),0),MATCH(H$9,INDIRECT(Auswahl!$Q$15),0)),"")</f>
        <v/>
      </c>
      <c r="I201" s="195" t="str">
        <f ca="1">IFERROR(INDEX(INDIRECT(Auswahl!$O$15),MATCH($A201,INDIRECT(Auswahl!$P$15),0),MATCH(I$9,INDIRECT(Auswahl!$Q$15),0)),"")</f>
        <v/>
      </c>
    </row>
    <row r="202" spans="1:9" ht="11.65" hidden="1" customHeight="1" x14ac:dyDescent="0.2">
      <c r="A202" s="180" t="str">
        <f ca="1">IFERROR(INDEX(INDIRECT(Auswahl!$Q$12),ROW()-17,COLUMN()),"")</f>
        <v/>
      </c>
      <c r="B202" s="180" t="str">
        <f ca="1">IFERROR(INDEX(INDIRECT(Auswahl!$Q$12),ROW()-17,COLUMN()),"")</f>
        <v/>
      </c>
      <c r="C202" s="177" t="str">
        <f ca="1">IFERROR(INDEX(INDIRECT(Auswahl!$O$15),MATCH($A202,INDIRECT(Auswahl!$P$15),0),MATCH(C$9,INDIRECT(Auswahl!$Q$15),0)),"")</f>
        <v/>
      </c>
      <c r="D202" s="182" t="str">
        <f ca="1">IFERROR(INDEX(INDIRECT(Auswahl!$O$15),MATCH($A202,INDIRECT(Auswahl!$P$15),0),MATCH(D$9,INDIRECT(Auswahl!$Q$15),0)),"")</f>
        <v/>
      </c>
      <c r="E202" s="178" t="str">
        <f ca="1">IFERROR(INDEX(INDIRECT(Auswahl!$O$15),MATCH($A202,INDIRECT(Auswahl!$P$15),0),MATCH(E$9,INDIRECT(Auswahl!$Q$15),0)),"")</f>
        <v/>
      </c>
      <c r="F202" s="179" t="str">
        <f ca="1">IFERROR(INDEX(INDIRECT(Auswahl!$O$15),MATCH($A202,INDIRECT(Auswahl!$P$15),0),MATCH(F$9,INDIRECT(Auswahl!$Q$15),0)),"")</f>
        <v/>
      </c>
      <c r="G202" s="195" t="str">
        <f ca="1">IFERROR(INDEX(INDIRECT(Auswahl!$O$15),MATCH($A202,INDIRECT(Auswahl!$P$15),0),MATCH(G$9,INDIRECT(Auswahl!$Q$15),0)),"")</f>
        <v/>
      </c>
      <c r="H202" s="195" t="str">
        <f ca="1">IFERROR(INDEX(INDIRECT(Auswahl!$O$15),MATCH($A202,INDIRECT(Auswahl!$P$15),0),MATCH(H$9,INDIRECT(Auswahl!$Q$15),0)),"")</f>
        <v/>
      </c>
      <c r="I202" s="195" t="str">
        <f ca="1">IFERROR(INDEX(INDIRECT(Auswahl!$O$15),MATCH($A202,INDIRECT(Auswahl!$P$15),0),MATCH(I$9,INDIRECT(Auswahl!$Q$15),0)),"")</f>
        <v/>
      </c>
    </row>
    <row r="203" spans="1:9" ht="11.65" hidden="1" customHeight="1" x14ac:dyDescent="0.2">
      <c r="A203" s="180" t="str">
        <f ca="1">IFERROR(INDEX(INDIRECT(Auswahl!$Q$12),ROW()-17,COLUMN()),"")</f>
        <v/>
      </c>
      <c r="B203" s="180" t="str">
        <f ca="1">IFERROR(INDEX(INDIRECT(Auswahl!$Q$12),ROW()-17,COLUMN()),"")</f>
        <v/>
      </c>
      <c r="C203" s="177" t="str">
        <f ca="1">IFERROR(INDEX(INDIRECT(Auswahl!$O$15),MATCH($A203,INDIRECT(Auswahl!$P$15),0),MATCH(C$9,INDIRECT(Auswahl!$Q$15),0)),"")</f>
        <v/>
      </c>
      <c r="D203" s="182" t="str">
        <f ca="1">IFERROR(INDEX(INDIRECT(Auswahl!$O$15),MATCH($A203,INDIRECT(Auswahl!$P$15),0),MATCH(D$9,INDIRECT(Auswahl!$Q$15),0)),"")</f>
        <v/>
      </c>
      <c r="E203" s="178" t="str">
        <f ca="1">IFERROR(INDEX(INDIRECT(Auswahl!$O$15),MATCH($A203,INDIRECT(Auswahl!$P$15),0),MATCH(E$9,INDIRECT(Auswahl!$Q$15),0)),"")</f>
        <v/>
      </c>
      <c r="F203" s="179" t="str">
        <f ca="1">IFERROR(INDEX(INDIRECT(Auswahl!$O$15),MATCH($A203,INDIRECT(Auswahl!$P$15),0),MATCH(F$9,INDIRECT(Auswahl!$Q$15),0)),"")</f>
        <v/>
      </c>
      <c r="G203" s="195" t="str">
        <f ca="1">IFERROR(INDEX(INDIRECT(Auswahl!$O$15),MATCH($A203,INDIRECT(Auswahl!$P$15),0),MATCH(G$9,INDIRECT(Auswahl!$Q$15),0)),"")</f>
        <v/>
      </c>
      <c r="H203" s="195" t="str">
        <f ca="1">IFERROR(INDEX(INDIRECT(Auswahl!$O$15),MATCH($A203,INDIRECT(Auswahl!$P$15),0),MATCH(H$9,INDIRECT(Auswahl!$Q$15),0)),"")</f>
        <v/>
      </c>
      <c r="I203" s="195" t="str">
        <f ca="1">IFERROR(INDEX(INDIRECT(Auswahl!$O$15),MATCH($A203,INDIRECT(Auswahl!$P$15),0),MATCH(I$9,INDIRECT(Auswahl!$Q$15),0)),"")</f>
        <v/>
      </c>
    </row>
    <row r="204" spans="1:9" ht="11.65" hidden="1" customHeight="1" x14ac:dyDescent="0.2">
      <c r="A204" s="180" t="str">
        <f ca="1">IFERROR(INDEX(INDIRECT(Auswahl!$Q$12),ROW()-17,COLUMN()),"")</f>
        <v/>
      </c>
      <c r="B204" s="180" t="str">
        <f ca="1">IFERROR(INDEX(INDIRECT(Auswahl!$Q$12),ROW()-17,COLUMN()),"")</f>
        <v/>
      </c>
      <c r="C204" s="177" t="str">
        <f ca="1">IFERROR(INDEX(INDIRECT(Auswahl!$O$15),MATCH($A204,INDIRECT(Auswahl!$P$15),0),MATCH(C$9,INDIRECT(Auswahl!$Q$15),0)),"")</f>
        <v/>
      </c>
      <c r="D204" s="182" t="str">
        <f ca="1">IFERROR(INDEX(INDIRECT(Auswahl!$O$15),MATCH($A204,INDIRECT(Auswahl!$P$15),0),MATCH(D$9,INDIRECT(Auswahl!$Q$15),0)),"")</f>
        <v/>
      </c>
      <c r="E204" s="178" t="str">
        <f ca="1">IFERROR(INDEX(INDIRECT(Auswahl!$O$15),MATCH($A204,INDIRECT(Auswahl!$P$15),0),MATCH(E$9,INDIRECT(Auswahl!$Q$15),0)),"")</f>
        <v/>
      </c>
      <c r="F204" s="179" t="str">
        <f ca="1">IFERROR(INDEX(INDIRECT(Auswahl!$O$15),MATCH($A204,INDIRECT(Auswahl!$P$15),0),MATCH(F$9,INDIRECT(Auswahl!$Q$15),0)),"")</f>
        <v/>
      </c>
      <c r="G204" s="195" t="str">
        <f ca="1">IFERROR(INDEX(INDIRECT(Auswahl!$O$15),MATCH($A204,INDIRECT(Auswahl!$P$15),0),MATCH(G$9,INDIRECT(Auswahl!$Q$15),0)),"")</f>
        <v/>
      </c>
      <c r="H204" s="195" t="str">
        <f ca="1">IFERROR(INDEX(INDIRECT(Auswahl!$O$15),MATCH($A204,INDIRECT(Auswahl!$P$15),0),MATCH(H$9,INDIRECT(Auswahl!$Q$15),0)),"")</f>
        <v/>
      </c>
      <c r="I204" s="195" t="str">
        <f ca="1">IFERROR(INDEX(INDIRECT(Auswahl!$O$15),MATCH($A204,INDIRECT(Auswahl!$P$15),0),MATCH(I$9,INDIRECT(Auswahl!$Q$15),0)),"")</f>
        <v/>
      </c>
    </row>
    <row r="205" spans="1:9" ht="11.65" hidden="1" customHeight="1" x14ac:dyDescent="0.2">
      <c r="A205" s="180" t="str">
        <f ca="1">IFERROR(INDEX(INDIRECT(Auswahl!$Q$12),ROW()-17,COLUMN()),"")</f>
        <v/>
      </c>
      <c r="B205" s="180" t="str">
        <f ca="1">IFERROR(INDEX(INDIRECT(Auswahl!$Q$12),ROW()-17,COLUMN()),"")</f>
        <v/>
      </c>
      <c r="C205" s="177" t="str">
        <f ca="1">IFERROR(INDEX(INDIRECT(Auswahl!$O$15),MATCH($A205,INDIRECT(Auswahl!$P$15),0),MATCH(C$9,INDIRECT(Auswahl!$Q$15),0)),"")</f>
        <v/>
      </c>
      <c r="D205" s="182" t="str">
        <f ca="1">IFERROR(INDEX(INDIRECT(Auswahl!$O$15),MATCH($A205,INDIRECT(Auswahl!$P$15),0),MATCH(D$9,INDIRECT(Auswahl!$Q$15),0)),"")</f>
        <v/>
      </c>
      <c r="E205" s="178" t="str">
        <f ca="1">IFERROR(INDEX(INDIRECT(Auswahl!$O$15),MATCH($A205,INDIRECT(Auswahl!$P$15),0),MATCH(E$9,INDIRECT(Auswahl!$Q$15),0)),"")</f>
        <v/>
      </c>
      <c r="F205" s="179" t="str">
        <f ca="1">IFERROR(INDEX(INDIRECT(Auswahl!$O$15),MATCH($A205,INDIRECT(Auswahl!$P$15),0),MATCH(F$9,INDIRECT(Auswahl!$Q$15),0)),"")</f>
        <v/>
      </c>
      <c r="G205" s="195" t="str">
        <f ca="1">IFERROR(INDEX(INDIRECT(Auswahl!$O$15),MATCH($A205,INDIRECT(Auswahl!$P$15),0),MATCH(G$9,INDIRECT(Auswahl!$Q$15),0)),"")</f>
        <v/>
      </c>
      <c r="H205" s="195" t="str">
        <f ca="1">IFERROR(INDEX(INDIRECT(Auswahl!$O$15),MATCH($A205,INDIRECT(Auswahl!$P$15),0),MATCH(H$9,INDIRECT(Auswahl!$Q$15),0)),"")</f>
        <v/>
      </c>
      <c r="I205" s="195" t="str">
        <f ca="1">IFERROR(INDEX(INDIRECT(Auswahl!$O$15),MATCH($A205,INDIRECT(Auswahl!$P$15),0),MATCH(I$9,INDIRECT(Auswahl!$Q$15),0)),"")</f>
        <v/>
      </c>
    </row>
    <row r="206" spans="1:9" ht="11.65" hidden="1" customHeight="1" x14ac:dyDescent="0.2">
      <c r="A206" s="180" t="str">
        <f ca="1">IFERROR(INDEX(INDIRECT(Auswahl!$Q$12),ROW()-17,COLUMN()),"")</f>
        <v/>
      </c>
      <c r="B206" s="180" t="str">
        <f ca="1">IFERROR(INDEX(INDIRECT(Auswahl!$Q$12),ROW()-17,COLUMN()),"")</f>
        <v/>
      </c>
      <c r="C206" s="177" t="str">
        <f ca="1">IFERROR(INDEX(INDIRECT(Auswahl!$O$15),MATCH($A206,INDIRECT(Auswahl!$P$15),0),MATCH(C$9,INDIRECT(Auswahl!$Q$15),0)),"")</f>
        <v/>
      </c>
      <c r="D206" s="182" t="str">
        <f ca="1">IFERROR(INDEX(INDIRECT(Auswahl!$O$15),MATCH($A206,INDIRECT(Auswahl!$P$15),0),MATCH(D$9,INDIRECT(Auswahl!$Q$15),0)),"")</f>
        <v/>
      </c>
      <c r="E206" s="178" t="str">
        <f ca="1">IFERROR(INDEX(INDIRECT(Auswahl!$O$15),MATCH($A206,INDIRECT(Auswahl!$P$15),0),MATCH(E$9,INDIRECT(Auswahl!$Q$15),0)),"")</f>
        <v/>
      </c>
      <c r="F206" s="179" t="str">
        <f ca="1">IFERROR(INDEX(INDIRECT(Auswahl!$O$15),MATCH($A206,INDIRECT(Auswahl!$P$15),0),MATCH(F$9,INDIRECT(Auswahl!$Q$15),0)),"")</f>
        <v/>
      </c>
      <c r="G206" s="195" t="str">
        <f ca="1">IFERROR(INDEX(INDIRECT(Auswahl!$O$15),MATCH($A206,INDIRECT(Auswahl!$P$15),0),MATCH(G$9,INDIRECT(Auswahl!$Q$15),0)),"")</f>
        <v/>
      </c>
      <c r="H206" s="195" t="str">
        <f ca="1">IFERROR(INDEX(INDIRECT(Auswahl!$O$15),MATCH($A206,INDIRECT(Auswahl!$P$15),0),MATCH(H$9,INDIRECT(Auswahl!$Q$15),0)),"")</f>
        <v/>
      </c>
      <c r="I206" s="195" t="str">
        <f ca="1">IFERROR(INDEX(INDIRECT(Auswahl!$O$15),MATCH($A206,INDIRECT(Auswahl!$P$15),0),MATCH(I$9,INDIRECT(Auswahl!$Q$15),0)),"")</f>
        <v/>
      </c>
    </row>
    <row r="207" spans="1:9" ht="11.65" hidden="1" customHeight="1" x14ac:dyDescent="0.2">
      <c r="A207" s="180" t="str">
        <f ca="1">IFERROR(INDEX(INDIRECT(Auswahl!$Q$12),ROW()-17,COLUMN()),"")</f>
        <v/>
      </c>
      <c r="B207" s="180" t="str">
        <f ca="1">IFERROR(INDEX(INDIRECT(Auswahl!$Q$12),ROW()-17,COLUMN()),"")</f>
        <v/>
      </c>
      <c r="C207" s="177" t="str">
        <f ca="1">IFERROR(INDEX(INDIRECT(Auswahl!$O$15),MATCH($A207,INDIRECT(Auswahl!$P$15),0),MATCH(C$9,INDIRECT(Auswahl!$Q$15),0)),"")</f>
        <v/>
      </c>
      <c r="D207" s="182" t="str">
        <f ca="1">IFERROR(INDEX(INDIRECT(Auswahl!$O$15),MATCH($A207,INDIRECT(Auswahl!$P$15),0),MATCH(D$9,INDIRECT(Auswahl!$Q$15),0)),"")</f>
        <v/>
      </c>
      <c r="E207" s="178" t="str">
        <f ca="1">IFERROR(INDEX(INDIRECT(Auswahl!$O$15),MATCH($A207,INDIRECT(Auswahl!$P$15),0),MATCH(E$9,INDIRECT(Auswahl!$Q$15),0)),"")</f>
        <v/>
      </c>
      <c r="F207" s="179" t="str">
        <f ca="1">IFERROR(INDEX(INDIRECT(Auswahl!$O$15),MATCH($A207,INDIRECT(Auswahl!$P$15),0),MATCH(F$9,INDIRECT(Auswahl!$Q$15),0)),"")</f>
        <v/>
      </c>
      <c r="G207" s="195" t="str">
        <f ca="1">IFERROR(INDEX(INDIRECT(Auswahl!$O$15),MATCH($A207,INDIRECT(Auswahl!$P$15),0),MATCH(G$9,INDIRECT(Auswahl!$Q$15),0)),"")</f>
        <v/>
      </c>
      <c r="H207" s="195" t="str">
        <f ca="1">IFERROR(INDEX(INDIRECT(Auswahl!$O$15),MATCH($A207,INDIRECT(Auswahl!$P$15),0),MATCH(H$9,INDIRECT(Auswahl!$Q$15),0)),"")</f>
        <v/>
      </c>
      <c r="I207" s="195" t="str">
        <f ca="1">IFERROR(INDEX(INDIRECT(Auswahl!$O$15),MATCH($A207,INDIRECT(Auswahl!$P$15),0),MATCH(I$9,INDIRECT(Auswahl!$Q$15),0)),"")</f>
        <v/>
      </c>
    </row>
    <row r="208" spans="1:9" ht="11.65" hidden="1" customHeight="1" x14ac:dyDescent="0.2">
      <c r="A208" s="180" t="str">
        <f ca="1">IFERROR(INDEX(INDIRECT(Auswahl!$Q$12),ROW()-17,COLUMN()),"")</f>
        <v/>
      </c>
      <c r="B208" s="180" t="str">
        <f ca="1">IFERROR(INDEX(INDIRECT(Auswahl!$Q$12),ROW()-17,COLUMN()),"")</f>
        <v/>
      </c>
      <c r="C208" s="177" t="str">
        <f ca="1">IFERROR(INDEX(INDIRECT(Auswahl!$O$15),MATCH($A208,INDIRECT(Auswahl!$P$15),0),MATCH(C$9,INDIRECT(Auswahl!$Q$15),0)),"")</f>
        <v/>
      </c>
      <c r="D208" s="182" t="str">
        <f ca="1">IFERROR(INDEX(INDIRECT(Auswahl!$O$15),MATCH($A208,INDIRECT(Auswahl!$P$15),0),MATCH(D$9,INDIRECT(Auswahl!$Q$15),0)),"")</f>
        <v/>
      </c>
      <c r="E208" s="178" t="str">
        <f ca="1">IFERROR(INDEX(INDIRECT(Auswahl!$O$15),MATCH($A208,INDIRECT(Auswahl!$P$15),0),MATCH(E$9,INDIRECT(Auswahl!$Q$15),0)),"")</f>
        <v/>
      </c>
      <c r="F208" s="179" t="str">
        <f ca="1">IFERROR(INDEX(INDIRECT(Auswahl!$O$15),MATCH($A208,INDIRECT(Auswahl!$P$15),0),MATCH(F$9,INDIRECT(Auswahl!$Q$15),0)),"")</f>
        <v/>
      </c>
      <c r="G208" s="195" t="str">
        <f ca="1">IFERROR(INDEX(INDIRECT(Auswahl!$O$15),MATCH($A208,INDIRECT(Auswahl!$P$15),0),MATCH(G$9,INDIRECT(Auswahl!$Q$15),0)),"")</f>
        <v/>
      </c>
      <c r="H208" s="195" t="str">
        <f ca="1">IFERROR(INDEX(INDIRECT(Auswahl!$O$15),MATCH($A208,INDIRECT(Auswahl!$P$15),0),MATCH(H$9,INDIRECT(Auswahl!$Q$15),0)),"")</f>
        <v/>
      </c>
      <c r="I208" s="195" t="str">
        <f ca="1">IFERROR(INDEX(INDIRECT(Auswahl!$O$15),MATCH($A208,INDIRECT(Auswahl!$P$15),0),MATCH(I$9,INDIRECT(Auswahl!$Q$15),0)),"")</f>
        <v/>
      </c>
    </row>
    <row r="209" spans="1:9" ht="11.65" hidden="1" customHeight="1" x14ac:dyDescent="0.2">
      <c r="A209" s="180" t="str">
        <f ca="1">IFERROR(INDEX(INDIRECT(Auswahl!$Q$12),ROW()-17,COLUMN()),"")</f>
        <v/>
      </c>
      <c r="B209" s="180" t="str">
        <f ca="1">IFERROR(INDEX(INDIRECT(Auswahl!$Q$12),ROW()-17,COLUMN()),"")</f>
        <v/>
      </c>
      <c r="C209" s="177" t="str">
        <f ca="1">IFERROR(INDEX(INDIRECT(Auswahl!$O$15),MATCH($A209,INDIRECT(Auswahl!$P$15),0),MATCH(C$9,INDIRECT(Auswahl!$Q$15),0)),"")</f>
        <v/>
      </c>
      <c r="D209" s="182" t="str">
        <f ca="1">IFERROR(INDEX(INDIRECT(Auswahl!$O$15),MATCH($A209,INDIRECT(Auswahl!$P$15),0),MATCH(D$9,INDIRECT(Auswahl!$Q$15),0)),"")</f>
        <v/>
      </c>
      <c r="E209" s="178" t="str">
        <f ca="1">IFERROR(INDEX(INDIRECT(Auswahl!$O$15),MATCH($A209,INDIRECT(Auswahl!$P$15),0),MATCH(E$9,INDIRECT(Auswahl!$Q$15),0)),"")</f>
        <v/>
      </c>
      <c r="F209" s="179" t="str">
        <f ca="1">IFERROR(INDEX(INDIRECT(Auswahl!$O$15),MATCH($A209,INDIRECT(Auswahl!$P$15),0),MATCH(F$9,INDIRECT(Auswahl!$Q$15),0)),"")</f>
        <v/>
      </c>
      <c r="G209" s="195" t="str">
        <f ca="1">IFERROR(INDEX(INDIRECT(Auswahl!$O$15),MATCH($A209,INDIRECT(Auswahl!$P$15),0),MATCH(G$9,INDIRECT(Auswahl!$Q$15),0)),"")</f>
        <v/>
      </c>
      <c r="H209" s="195" t="str">
        <f ca="1">IFERROR(INDEX(INDIRECT(Auswahl!$O$15),MATCH($A209,INDIRECT(Auswahl!$P$15),0),MATCH(H$9,INDIRECT(Auswahl!$Q$15),0)),"")</f>
        <v/>
      </c>
      <c r="I209" s="195" t="str">
        <f ca="1">IFERROR(INDEX(INDIRECT(Auswahl!$O$15),MATCH($A209,INDIRECT(Auswahl!$P$15),0),MATCH(I$9,INDIRECT(Auswahl!$Q$15),0)),"")</f>
        <v/>
      </c>
    </row>
    <row r="210" spans="1:9" ht="11.65" hidden="1" customHeight="1" x14ac:dyDescent="0.2">
      <c r="A210" s="180" t="str">
        <f ca="1">IFERROR(INDEX(INDIRECT(Auswahl!$Q$12),ROW()-17,COLUMN()),"")</f>
        <v/>
      </c>
      <c r="B210" s="180" t="str">
        <f ca="1">IFERROR(INDEX(INDIRECT(Auswahl!$Q$12),ROW()-17,COLUMN()),"")</f>
        <v/>
      </c>
      <c r="C210" s="177" t="str">
        <f ca="1">IFERROR(INDEX(INDIRECT(Auswahl!$O$15),MATCH($A210,INDIRECT(Auswahl!$P$15),0),MATCH(C$9,INDIRECT(Auswahl!$Q$15),0)),"")</f>
        <v/>
      </c>
      <c r="D210" s="182" t="str">
        <f ca="1">IFERROR(INDEX(INDIRECT(Auswahl!$O$15),MATCH($A210,INDIRECT(Auswahl!$P$15),0),MATCH(D$9,INDIRECT(Auswahl!$Q$15),0)),"")</f>
        <v/>
      </c>
      <c r="E210" s="178" t="str">
        <f ca="1">IFERROR(INDEX(INDIRECT(Auswahl!$O$15),MATCH($A210,INDIRECT(Auswahl!$P$15),0),MATCH(E$9,INDIRECT(Auswahl!$Q$15),0)),"")</f>
        <v/>
      </c>
      <c r="F210" s="179" t="str">
        <f ca="1">IFERROR(INDEX(INDIRECT(Auswahl!$O$15),MATCH($A210,INDIRECT(Auswahl!$P$15),0),MATCH(F$9,INDIRECT(Auswahl!$Q$15),0)),"")</f>
        <v/>
      </c>
      <c r="G210" s="195" t="str">
        <f ca="1">IFERROR(INDEX(INDIRECT(Auswahl!$O$15),MATCH($A210,INDIRECT(Auswahl!$P$15),0),MATCH(G$9,INDIRECT(Auswahl!$Q$15),0)),"")</f>
        <v/>
      </c>
      <c r="H210" s="195" t="str">
        <f ca="1">IFERROR(INDEX(INDIRECT(Auswahl!$O$15),MATCH($A210,INDIRECT(Auswahl!$P$15),0),MATCH(H$9,INDIRECT(Auswahl!$Q$15),0)),"")</f>
        <v/>
      </c>
      <c r="I210" s="195" t="str">
        <f ca="1">IFERROR(INDEX(INDIRECT(Auswahl!$O$15),MATCH($A210,INDIRECT(Auswahl!$P$15),0),MATCH(I$9,INDIRECT(Auswahl!$Q$15),0)),"")</f>
        <v/>
      </c>
    </row>
    <row r="211" spans="1:9" ht="11.65" hidden="1" customHeight="1" x14ac:dyDescent="0.2">
      <c r="A211" s="180" t="str">
        <f ca="1">IFERROR(INDEX(INDIRECT(Auswahl!$Q$12),ROW()-17,COLUMN()),"")</f>
        <v/>
      </c>
      <c r="B211" s="180" t="str">
        <f ca="1">IFERROR(INDEX(INDIRECT(Auswahl!$Q$12),ROW()-17,COLUMN()),"")</f>
        <v/>
      </c>
      <c r="C211" s="177" t="str">
        <f ca="1">IFERROR(INDEX(INDIRECT(Auswahl!$O$15),MATCH($A211,INDIRECT(Auswahl!$P$15),0),MATCH(C$9,INDIRECT(Auswahl!$Q$15),0)),"")</f>
        <v/>
      </c>
      <c r="D211" s="182" t="str">
        <f ca="1">IFERROR(INDEX(INDIRECT(Auswahl!$O$15),MATCH($A211,INDIRECT(Auswahl!$P$15),0),MATCH(D$9,INDIRECT(Auswahl!$Q$15),0)),"")</f>
        <v/>
      </c>
      <c r="E211" s="178" t="str">
        <f ca="1">IFERROR(INDEX(INDIRECT(Auswahl!$O$15),MATCH($A211,INDIRECT(Auswahl!$P$15),0),MATCH(E$9,INDIRECT(Auswahl!$Q$15),0)),"")</f>
        <v/>
      </c>
      <c r="F211" s="179" t="str">
        <f ca="1">IFERROR(INDEX(INDIRECT(Auswahl!$O$15),MATCH($A211,INDIRECT(Auswahl!$P$15),0),MATCH(F$9,INDIRECT(Auswahl!$Q$15),0)),"")</f>
        <v/>
      </c>
      <c r="G211" s="195" t="str">
        <f ca="1">IFERROR(INDEX(INDIRECT(Auswahl!$O$15),MATCH($A211,INDIRECT(Auswahl!$P$15),0),MATCH(G$9,INDIRECT(Auswahl!$Q$15),0)),"")</f>
        <v/>
      </c>
      <c r="H211" s="195" t="str">
        <f ca="1">IFERROR(INDEX(INDIRECT(Auswahl!$O$15),MATCH($A211,INDIRECT(Auswahl!$P$15),0),MATCH(H$9,INDIRECT(Auswahl!$Q$15),0)),"")</f>
        <v/>
      </c>
      <c r="I211" s="195" t="str">
        <f ca="1">IFERROR(INDEX(INDIRECT(Auswahl!$O$15),MATCH($A211,INDIRECT(Auswahl!$P$15),0),MATCH(I$9,INDIRECT(Auswahl!$Q$15),0)),"")</f>
        <v/>
      </c>
    </row>
    <row r="212" spans="1:9" ht="11.65" hidden="1" customHeight="1" x14ac:dyDescent="0.2">
      <c r="A212" s="180" t="str">
        <f ca="1">IFERROR(INDEX(INDIRECT(Auswahl!$Q$12),ROW()-17,COLUMN()),"")</f>
        <v/>
      </c>
      <c r="B212" s="180" t="str">
        <f ca="1">IFERROR(INDEX(INDIRECT(Auswahl!$Q$12),ROW()-17,COLUMN()),"")</f>
        <v/>
      </c>
      <c r="C212" s="177" t="str">
        <f ca="1">IFERROR(INDEX(INDIRECT(Auswahl!$O$15),MATCH($A212,INDIRECT(Auswahl!$P$15),0),MATCH(C$9,INDIRECT(Auswahl!$Q$15),0)),"")</f>
        <v/>
      </c>
      <c r="D212" s="182" t="str">
        <f ca="1">IFERROR(INDEX(INDIRECT(Auswahl!$O$15),MATCH($A212,INDIRECT(Auswahl!$P$15),0),MATCH(D$9,INDIRECT(Auswahl!$Q$15),0)),"")</f>
        <v/>
      </c>
      <c r="E212" s="178" t="str">
        <f ca="1">IFERROR(INDEX(INDIRECT(Auswahl!$O$15),MATCH($A212,INDIRECT(Auswahl!$P$15),0),MATCH(E$9,INDIRECT(Auswahl!$Q$15),0)),"")</f>
        <v/>
      </c>
      <c r="F212" s="179" t="str">
        <f ca="1">IFERROR(INDEX(INDIRECT(Auswahl!$O$15),MATCH($A212,INDIRECT(Auswahl!$P$15),0),MATCH(F$9,INDIRECT(Auswahl!$Q$15),0)),"")</f>
        <v/>
      </c>
      <c r="G212" s="195" t="str">
        <f ca="1">IFERROR(INDEX(INDIRECT(Auswahl!$O$15),MATCH($A212,INDIRECT(Auswahl!$P$15),0),MATCH(G$9,INDIRECT(Auswahl!$Q$15),0)),"")</f>
        <v/>
      </c>
      <c r="H212" s="195" t="str">
        <f ca="1">IFERROR(INDEX(INDIRECT(Auswahl!$O$15),MATCH($A212,INDIRECT(Auswahl!$P$15),0),MATCH(H$9,INDIRECT(Auswahl!$Q$15),0)),"")</f>
        <v/>
      </c>
      <c r="I212" s="195" t="str">
        <f ca="1">IFERROR(INDEX(INDIRECT(Auswahl!$O$15),MATCH($A212,INDIRECT(Auswahl!$P$15),0),MATCH(I$9,INDIRECT(Auswahl!$Q$15),0)),"")</f>
        <v/>
      </c>
    </row>
    <row r="213" spans="1:9" ht="11.65" hidden="1" customHeight="1" x14ac:dyDescent="0.2">
      <c r="A213" s="180" t="str">
        <f ca="1">IFERROR(INDEX(INDIRECT(Auswahl!$Q$12),ROW()-17,COLUMN()),"")</f>
        <v/>
      </c>
      <c r="B213" s="180" t="str">
        <f ca="1">IFERROR(INDEX(INDIRECT(Auswahl!$Q$12),ROW()-17,COLUMN()),"")</f>
        <v/>
      </c>
      <c r="C213" s="177" t="str">
        <f ca="1">IFERROR(INDEX(INDIRECT(Auswahl!$O$15),MATCH($A213,INDIRECT(Auswahl!$P$15),0),MATCH(C$9,INDIRECT(Auswahl!$Q$15),0)),"")</f>
        <v/>
      </c>
      <c r="D213" s="182" t="str">
        <f ca="1">IFERROR(INDEX(INDIRECT(Auswahl!$O$15),MATCH($A213,INDIRECT(Auswahl!$P$15),0),MATCH(D$9,INDIRECT(Auswahl!$Q$15),0)),"")</f>
        <v/>
      </c>
      <c r="E213" s="178" t="str">
        <f ca="1">IFERROR(INDEX(INDIRECT(Auswahl!$O$15),MATCH($A213,INDIRECT(Auswahl!$P$15),0),MATCH(E$9,INDIRECT(Auswahl!$Q$15),0)),"")</f>
        <v/>
      </c>
      <c r="F213" s="179" t="str">
        <f ca="1">IFERROR(INDEX(INDIRECT(Auswahl!$O$15),MATCH($A213,INDIRECT(Auswahl!$P$15),0),MATCH(F$9,INDIRECT(Auswahl!$Q$15),0)),"")</f>
        <v/>
      </c>
      <c r="G213" s="195" t="str">
        <f ca="1">IFERROR(INDEX(INDIRECT(Auswahl!$O$15),MATCH($A213,INDIRECT(Auswahl!$P$15),0),MATCH(G$9,INDIRECT(Auswahl!$Q$15),0)),"")</f>
        <v/>
      </c>
      <c r="H213" s="195" t="str">
        <f ca="1">IFERROR(INDEX(INDIRECT(Auswahl!$O$15),MATCH($A213,INDIRECT(Auswahl!$P$15),0),MATCH(H$9,INDIRECT(Auswahl!$Q$15),0)),"")</f>
        <v/>
      </c>
      <c r="I213" s="195" t="str">
        <f ca="1">IFERROR(INDEX(INDIRECT(Auswahl!$O$15),MATCH($A213,INDIRECT(Auswahl!$P$15),0),MATCH(I$9,INDIRECT(Auswahl!$Q$15),0)),"")</f>
        <v/>
      </c>
    </row>
    <row r="214" spans="1:9" ht="11.65" hidden="1" customHeight="1" x14ac:dyDescent="0.2">
      <c r="A214" s="180" t="str">
        <f ca="1">IFERROR(INDEX(INDIRECT(Auswahl!$Q$12),ROW()-17,COLUMN()),"")</f>
        <v/>
      </c>
      <c r="B214" s="180" t="str">
        <f ca="1">IFERROR(INDEX(INDIRECT(Auswahl!$Q$12),ROW()-17,COLUMN()),"")</f>
        <v/>
      </c>
      <c r="C214" s="177" t="str">
        <f ca="1">IFERROR(INDEX(INDIRECT(Auswahl!$O$15),MATCH($A214,INDIRECT(Auswahl!$P$15),0),MATCH(C$9,INDIRECT(Auswahl!$Q$15),0)),"")</f>
        <v/>
      </c>
      <c r="D214" s="182" t="str">
        <f ca="1">IFERROR(INDEX(INDIRECT(Auswahl!$O$15),MATCH($A214,INDIRECT(Auswahl!$P$15),0),MATCH(D$9,INDIRECT(Auswahl!$Q$15),0)),"")</f>
        <v/>
      </c>
      <c r="E214" s="178" t="str">
        <f ca="1">IFERROR(INDEX(INDIRECT(Auswahl!$O$15),MATCH($A214,INDIRECT(Auswahl!$P$15),0),MATCH(E$9,INDIRECT(Auswahl!$Q$15),0)),"")</f>
        <v/>
      </c>
      <c r="F214" s="179" t="str">
        <f ca="1">IFERROR(INDEX(INDIRECT(Auswahl!$O$15),MATCH($A214,INDIRECT(Auswahl!$P$15),0),MATCH(F$9,INDIRECT(Auswahl!$Q$15),0)),"")</f>
        <v/>
      </c>
      <c r="G214" s="195" t="str">
        <f ca="1">IFERROR(INDEX(INDIRECT(Auswahl!$O$15),MATCH($A214,INDIRECT(Auswahl!$P$15),0),MATCH(G$9,INDIRECT(Auswahl!$Q$15),0)),"")</f>
        <v/>
      </c>
      <c r="H214" s="195" t="str">
        <f ca="1">IFERROR(INDEX(INDIRECT(Auswahl!$O$15),MATCH($A214,INDIRECT(Auswahl!$P$15),0),MATCH(H$9,INDIRECT(Auswahl!$Q$15),0)),"")</f>
        <v/>
      </c>
      <c r="I214" s="195" t="str">
        <f ca="1">IFERROR(INDEX(INDIRECT(Auswahl!$O$15),MATCH($A214,INDIRECT(Auswahl!$P$15),0),MATCH(I$9,INDIRECT(Auswahl!$Q$15),0)),"")</f>
        <v/>
      </c>
    </row>
    <row r="215" spans="1:9" ht="11.65" hidden="1" customHeight="1" x14ac:dyDescent="0.2">
      <c r="A215" s="180" t="str">
        <f ca="1">IFERROR(INDEX(INDIRECT(Auswahl!$Q$12),ROW()-17,COLUMN()),"")</f>
        <v/>
      </c>
      <c r="B215" s="180" t="str">
        <f ca="1">IFERROR(INDEX(INDIRECT(Auswahl!$Q$12),ROW()-17,COLUMN()),"")</f>
        <v/>
      </c>
      <c r="C215" s="177" t="str">
        <f ca="1">IFERROR(INDEX(INDIRECT(Auswahl!$O$15),MATCH($A215,INDIRECT(Auswahl!$P$15),0),MATCH(C$9,INDIRECT(Auswahl!$Q$15),0)),"")</f>
        <v/>
      </c>
      <c r="D215" s="182" t="str">
        <f ca="1">IFERROR(INDEX(INDIRECT(Auswahl!$O$15),MATCH($A215,INDIRECT(Auswahl!$P$15),0),MATCH(D$9,INDIRECT(Auswahl!$Q$15),0)),"")</f>
        <v/>
      </c>
      <c r="E215" s="178" t="str">
        <f ca="1">IFERROR(INDEX(INDIRECT(Auswahl!$O$15),MATCH($A215,INDIRECT(Auswahl!$P$15),0),MATCH(E$9,INDIRECT(Auswahl!$Q$15),0)),"")</f>
        <v/>
      </c>
      <c r="F215" s="179" t="str">
        <f ca="1">IFERROR(INDEX(INDIRECT(Auswahl!$O$15),MATCH($A215,INDIRECT(Auswahl!$P$15),0),MATCH(F$9,INDIRECT(Auswahl!$Q$15),0)),"")</f>
        <v/>
      </c>
      <c r="G215" s="195" t="str">
        <f ca="1">IFERROR(INDEX(INDIRECT(Auswahl!$O$15),MATCH($A215,INDIRECT(Auswahl!$P$15),0),MATCH(G$9,INDIRECT(Auswahl!$Q$15),0)),"")</f>
        <v/>
      </c>
      <c r="H215" s="195" t="str">
        <f ca="1">IFERROR(INDEX(INDIRECT(Auswahl!$O$15),MATCH($A215,INDIRECT(Auswahl!$P$15),0),MATCH(H$9,INDIRECT(Auswahl!$Q$15),0)),"")</f>
        <v/>
      </c>
      <c r="I215" s="195" t="str">
        <f ca="1">IFERROR(INDEX(INDIRECT(Auswahl!$O$15),MATCH($A215,INDIRECT(Auswahl!$P$15),0),MATCH(I$9,INDIRECT(Auswahl!$Q$15),0)),"")</f>
        <v/>
      </c>
    </row>
    <row r="216" spans="1:9" ht="11.65" hidden="1" customHeight="1" x14ac:dyDescent="0.2">
      <c r="A216" s="180" t="str">
        <f ca="1">IFERROR(INDEX(INDIRECT(Auswahl!$Q$12),ROW()-17,COLUMN()),"")</f>
        <v/>
      </c>
      <c r="B216" s="180" t="str">
        <f ca="1">IFERROR(INDEX(INDIRECT(Auswahl!$Q$12),ROW()-17,COLUMN()),"")</f>
        <v/>
      </c>
      <c r="C216" s="177" t="str">
        <f ca="1">IFERROR(INDEX(INDIRECT(Auswahl!$O$15),MATCH($A216,INDIRECT(Auswahl!$P$15),0),MATCH(C$9,INDIRECT(Auswahl!$Q$15),0)),"")</f>
        <v/>
      </c>
      <c r="D216" s="182" t="str">
        <f ca="1">IFERROR(INDEX(INDIRECT(Auswahl!$O$15),MATCH($A216,INDIRECT(Auswahl!$P$15),0),MATCH(D$9,INDIRECT(Auswahl!$Q$15),0)),"")</f>
        <v/>
      </c>
      <c r="E216" s="178" t="str">
        <f ca="1">IFERROR(INDEX(INDIRECT(Auswahl!$O$15),MATCH($A216,INDIRECT(Auswahl!$P$15),0),MATCH(E$9,INDIRECT(Auswahl!$Q$15),0)),"")</f>
        <v/>
      </c>
      <c r="F216" s="179" t="str">
        <f ca="1">IFERROR(INDEX(INDIRECT(Auswahl!$O$15),MATCH($A216,INDIRECT(Auswahl!$P$15),0),MATCH(F$9,INDIRECT(Auswahl!$Q$15),0)),"")</f>
        <v/>
      </c>
      <c r="G216" s="195" t="str">
        <f ca="1">IFERROR(INDEX(INDIRECT(Auswahl!$O$15),MATCH($A216,INDIRECT(Auswahl!$P$15),0),MATCH(G$9,INDIRECT(Auswahl!$Q$15),0)),"")</f>
        <v/>
      </c>
      <c r="H216" s="195" t="str">
        <f ca="1">IFERROR(INDEX(INDIRECT(Auswahl!$O$15),MATCH($A216,INDIRECT(Auswahl!$P$15),0),MATCH(H$9,INDIRECT(Auswahl!$Q$15),0)),"")</f>
        <v/>
      </c>
      <c r="I216" s="195" t="str">
        <f ca="1">IFERROR(INDEX(INDIRECT(Auswahl!$O$15),MATCH($A216,INDIRECT(Auswahl!$P$15),0),MATCH(I$9,INDIRECT(Auswahl!$Q$15),0)),"")</f>
        <v/>
      </c>
    </row>
    <row r="217" spans="1:9" ht="11.65" hidden="1" customHeight="1" x14ac:dyDescent="0.2">
      <c r="A217" s="180" t="str">
        <f ca="1">IFERROR(INDEX(INDIRECT(Auswahl!$Q$12),ROW()-17,COLUMN()),"")</f>
        <v/>
      </c>
      <c r="B217" s="180" t="str">
        <f ca="1">IFERROR(INDEX(INDIRECT(Auswahl!$Q$12),ROW()-17,COLUMN()),"")</f>
        <v/>
      </c>
      <c r="C217" s="177" t="str">
        <f ca="1">IFERROR(INDEX(INDIRECT(Auswahl!$O$15),MATCH($A217,INDIRECT(Auswahl!$P$15),0),MATCH(C$9,INDIRECT(Auswahl!$Q$15),0)),"")</f>
        <v/>
      </c>
      <c r="D217" s="182" t="str">
        <f ca="1">IFERROR(INDEX(INDIRECT(Auswahl!$O$15),MATCH($A217,INDIRECT(Auswahl!$P$15),0),MATCH(D$9,INDIRECT(Auswahl!$Q$15),0)),"")</f>
        <v/>
      </c>
      <c r="E217" s="178" t="str">
        <f ca="1">IFERROR(INDEX(INDIRECT(Auswahl!$O$15),MATCH($A217,INDIRECT(Auswahl!$P$15),0),MATCH(E$9,INDIRECT(Auswahl!$Q$15),0)),"")</f>
        <v/>
      </c>
      <c r="F217" s="179" t="str">
        <f ca="1">IFERROR(INDEX(INDIRECT(Auswahl!$O$15),MATCH($A217,INDIRECT(Auswahl!$P$15),0),MATCH(F$9,INDIRECT(Auswahl!$Q$15),0)),"")</f>
        <v/>
      </c>
      <c r="G217" s="195" t="str">
        <f ca="1">IFERROR(INDEX(INDIRECT(Auswahl!$O$15),MATCH($A217,INDIRECT(Auswahl!$P$15),0),MATCH(G$9,INDIRECT(Auswahl!$Q$15),0)),"")</f>
        <v/>
      </c>
      <c r="H217" s="195" t="str">
        <f ca="1">IFERROR(INDEX(INDIRECT(Auswahl!$O$15),MATCH($A217,INDIRECT(Auswahl!$P$15),0),MATCH(H$9,INDIRECT(Auswahl!$Q$15),0)),"")</f>
        <v/>
      </c>
      <c r="I217" s="195" t="str">
        <f ca="1">IFERROR(INDEX(INDIRECT(Auswahl!$O$15),MATCH($A217,INDIRECT(Auswahl!$P$15),0),MATCH(I$9,INDIRECT(Auswahl!$Q$15),0)),"")</f>
        <v/>
      </c>
    </row>
    <row r="218" spans="1:9" ht="11.65" hidden="1" customHeight="1" x14ac:dyDescent="0.2">
      <c r="A218" s="180" t="str">
        <f ca="1">IFERROR(INDEX(INDIRECT(Auswahl!$Q$12),ROW()-17,COLUMN()),"")</f>
        <v/>
      </c>
      <c r="B218" s="180" t="str">
        <f ca="1">IFERROR(INDEX(INDIRECT(Auswahl!$Q$12),ROW()-17,COLUMN()),"")</f>
        <v/>
      </c>
      <c r="C218" s="177" t="str">
        <f ca="1">IFERROR(INDEX(INDIRECT(Auswahl!$O$15),MATCH($A218,INDIRECT(Auswahl!$P$15),0),MATCH(C$9,INDIRECT(Auswahl!$Q$15),0)),"")</f>
        <v/>
      </c>
      <c r="D218" s="182" t="str">
        <f ca="1">IFERROR(INDEX(INDIRECT(Auswahl!$O$15),MATCH($A218,INDIRECT(Auswahl!$P$15),0),MATCH(D$9,INDIRECT(Auswahl!$Q$15),0)),"")</f>
        <v/>
      </c>
      <c r="E218" s="178" t="str">
        <f ca="1">IFERROR(INDEX(INDIRECT(Auswahl!$O$15),MATCH($A218,INDIRECT(Auswahl!$P$15),0),MATCH(E$9,INDIRECT(Auswahl!$Q$15),0)),"")</f>
        <v/>
      </c>
      <c r="F218" s="179" t="str">
        <f ca="1">IFERROR(INDEX(INDIRECT(Auswahl!$O$15),MATCH($A218,INDIRECT(Auswahl!$P$15),0),MATCH(F$9,INDIRECT(Auswahl!$Q$15),0)),"")</f>
        <v/>
      </c>
      <c r="G218" s="195" t="str">
        <f ca="1">IFERROR(INDEX(INDIRECT(Auswahl!$O$15),MATCH($A218,INDIRECT(Auswahl!$P$15),0),MATCH(G$9,INDIRECT(Auswahl!$Q$15),0)),"")</f>
        <v/>
      </c>
      <c r="H218" s="195" t="str">
        <f ca="1">IFERROR(INDEX(INDIRECT(Auswahl!$O$15),MATCH($A218,INDIRECT(Auswahl!$P$15),0),MATCH(H$9,INDIRECT(Auswahl!$Q$15),0)),"")</f>
        <v/>
      </c>
      <c r="I218" s="195" t="str">
        <f ca="1">IFERROR(INDEX(INDIRECT(Auswahl!$O$15),MATCH($A218,INDIRECT(Auswahl!$P$15),0),MATCH(I$9,INDIRECT(Auswahl!$Q$15),0)),"")</f>
        <v/>
      </c>
    </row>
    <row r="219" spans="1:9" ht="11.65" hidden="1" customHeight="1" x14ac:dyDescent="0.2">
      <c r="A219" s="180" t="str">
        <f ca="1">IFERROR(INDEX(INDIRECT(Auswahl!$Q$12),ROW()-17,COLUMN()),"")</f>
        <v/>
      </c>
      <c r="B219" s="180" t="str">
        <f ca="1">IFERROR(INDEX(INDIRECT(Auswahl!$Q$12),ROW()-17,COLUMN()),"")</f>
        <v/>
      </c>
      <c r="C219" s="177" t="str">
        <f ca="1">IFERROR(INDEX(INDIRECT(Auswahl!$O$15),MATCH($A219,INDIRECT(Auswahl!$P$15),0),MATCH(C$9,INDIRECT(Auswahl!$Q$15),0)),"")</f>
        <v/>
      </c>
      <c r="D219" s="182" t="str">
        <f ca="1">IFERROR(INDEX(INDIRECT(Auswahl!$O$15),MATCH($A219,INDIRECT(Auswahl!$P$15),0),MATCH(D$9,INDIRECT(Auswahl!$Q$15),0)),"")</f>
        <v/>
      </c>
      <c r="E219" s="178" t="str">
        <f ca="1">IFERROR(INDEX(INDIRECT(Auswahl!$O$15),MATCH($A219,INDIRECT(Auswahl!$P$15),0),MATCH(E$9,INDIRECT(Auswahl!$Q$15),0)),"")</f>
        <v/>
      </c>
      <c r="F219" s="179" t="str">
        <f ca="1">IFERROR(INDEX(INDIRECT(Auswahl!$O$15),MATCH($A219,INDIRECT(Auswahl!$P$15),0),MATCH(F$9,INDIRECT(Auswahl!$Q$15),0)),"")</f>
        <v/>
      </c>
      <c r="G219" s="195" t="str">
        <f ca="1">IFERROR(INDEX(INDIRECT(Auswahl!$O$15),MATCH($A219,INDIRECT(Auswahl!$P$15),0),MATCH(G$9,INDIRECT(Auswahl!$Q$15),0)),"")</f>
        <v/>
      </c>
      <c r="H219" s="195" t="str">
        <f ca="1">IFERROR(INDEX(INDIRECT(Auswahl!$O$15),MATCH($A219,INDIRECT(Auswahl!$P$15),0),MATCH(H$9,INDIRECT(Auswahl!$Q$15),0)),"")</f>
        <v/>
      </c>
      <c r="I219" s="195" t="str">
        <f ca="1">IFERROR(INDEX(INDIRECT(Auswahl!$O$15),MATCH($A219,INDIRECT(Auswahl!$P$15),0),MATCH(I$9,INDIRECT(Auswahl!$Q$15),0)),"")</f>
        <v/>
      </c>
    </row>
    <row r="220" spans="1:9" ht="11.65" hidden="1" customHeight="1" x14ac:dyDescent="0.2">
      <c r="A220" s="180" t="str">
        <f ca="1">IFERROR(INDEX(INDIRECT(Auswahl!$Q$12),ROW()-17,COLUMN()),"")</f>
        <v/>
      </c>
      <c r="B220" s="180" t="str">
        <f ca="1">IFERROR(INDEX(INDIRECT(Auswahl!$Q$12),ROW()-17,COLUMN()),"")</f>
        <v/>
      </c>
      <c r="C220" s="177" t="str">
        <f ca="1">IFERROR(INDEX(INDIRECT(Auswahl!$O$15),MATCH($A220,INDIRECT(Auswahl!$P$15),0),MATCH(C$9,INDIRECT(Auswahl!$Q$15),0)),"")</f>
        <v/>
      </c>
      <c r="D220" s="182" t="str">
        <f ca="1">IFERROR(INDEX(INDIRECT(Auswahl!$O$15),MATCH($A220,INDIRECT(Auswahl!$P$15),0),MATCH(D$9,INDIRECT(Auswahl!$Q$15),0)),"")</f>
        <v/>
      </c>
      <c r="E220" s="178" t="str">
        <f ca="1">IFERROR(INDEX(INDIRECT(Auswahl!$O$15),MATCH($A220,INDIRECT(Auswahl!$P$15),0),MATCH(E$9,INDIRECT(Auswahl!$Q$15),0)),"")</f>
        <v/>
      </c>
      <c r="F220" s="179" t="str">
        <f ca="1">IFERROR(INDEX(INDIRECT(Auswahl!$O$15),MATCH($A220,INDIRECT(Auswahl!$P$15),0),MATCH(F$9,INDIRECT(Auswahl!$Q$15),0)),"")</f>
        <v/>
      </c>
      <c r="G220" s="195" t="str">
        <f ca="1">IFERROR(INDEX(INDIRECT(Auswahl!$O$15),MATCH($A220,INDIRECT(Auswahl!$P$15),0),MATCH(G$9,INDIRECT(Auswahl!$Q$15),0)),"")</f>
        <v/>
      </c>
      <c r="H220" s="195" t="str">
        <f ca="1">IFERROR(INDEX(INDIRECT(Auswahl!$O$15),MATCH($A220,INDIRECT(Auswahl!$P$15),0),MATCH(H$9,INDIRECT(Auswahl!$Q$15),0)),"")</f>
        <v/>
      </c>
      <c r="I220" s="195" t="str">
        <f ca="1">IFERROR(INDEX(INDIRECT(Auswahl!$O$15),MATCH($A220,INDIRECT(Auswahl!$P$15),0),MATCH(I$9,INDIRECT(Auswahl!$Q$15),0)),"")</f>
        <v/>
      </c>
    </row>
    <row r="221" spans="1:9" ht="11.65" hidden="1" customHeight="1" x14ac:dyDescent="0.2">
      <c r="A221" s="180" t="str">
        <f ca="1">IFERROR(INDEX(INDIRECT(Auswahl!$Q$12),ROW()-17,COLUMN()),"")</f>
        <v/>
      </c>
      <c r="B221" s="180" t="str">
        <f ca="1">IFERROR(INDEX(INDIRECT(Auswahl!$Q$12),ROW()-17,COLUMN()),"")</f>
        <v/>
      </c>
      <c r="C221" s="177" t="str">
        <f ca="1">IFERROR(INDEX(INDIRECT(Auswahl!$O$15),MATCH($A221,INDIRECT(Auswahl!$P$15),0),MATCH(C$9,INDIRECT(Auswahl!$Q$15),0)),"")</f>
        <v/>
      </c>
      <c r="D221" s="182" t="str">
        <f ca="1">IFERROR(INDEX(INDIRECT(Auswahl!$O$15),MATCH($A221,INDIRECT(Auswahl!$P$15),0),MATCH(D$9,INDIRECT(Auswahl!$Q$15),0)),"")</f>
        <v/>
      </c>
      <c r="E221" s="178" t="str">
        <f ca="1">IFERROR(INDEX(INDIRECT(Auswahl!$O$15),MATCH($A221,INDIRECT(Auswahl!$P$15),0),MATCH(E$9,INDIRECT(Auswahl!$Q$15),0)),"")</f>
        <v/>
      </c>
      <c r="F221" s="179" t="str">
        <f ca="1">IFERROR(INDEX(INDIRECT(Auswahl!$O$15),MATCH($A221,INDIRECT(Auswahl!$P$15),0),MATCH(F$9,INDIRECT(Auswahl!$Q$15),0)),"")</f>
        <v/>
      </c>
      <c r="G221" s="195" t="str">
        <f ca="1">IFERROR(INDEX(INDIRECT(Auswahl!$O$15),MATCH($A221,INDIRECT(Auswahl!$P$15),0),MATCH(G$9,INDIRECT(Auswahl!$Q$15),0)),"")</f>
        <v/>
      </c>
      <c r="H221" s="195" t="str">
        <f ca="1">IFERROR(INDEX(INDIRECT(Auswahl!$O$15),MATCH($A221,INDIRECT(Auswahl!$P$15),0),MATCH(H$9,INDIRECT(Auswahl!$Q$15),0)),"")</f>
        <v/>
      </c>
      <c r="I221" s="195" t="str">
        <f ca="1">IFERROR(INDEX(INDIRECT(Auswahl!$O$15),MATCH($A221,INDIRECT(Auswahl!$P$15),0),MATCH(I$9,INDIRECT(Auswahl!$Q$15),0)),"")</f>
        <v/>
      </c>
    </row>
    <row r="222" spans="1:9" ht="11.65" hidden="1" customHeight="1" x14ac:dyDescent="0.2">
      <c r="A222" s="180" t="str">
        <f ca="1">IFERROR(INDEX(INDIRECT(Auswahl!$Q$12),ROW()-17,COLUMN()),"")</f>
        <v/>
      </c>
      <c r="B222" s="180" t="str">
        <f ca="1">IFERROR(INDEX(INDIRECT(Auswahl!$Q$12),ROW()-17,COLUMN()),"")</f>
        <v/>
      </c>
      <c r="C222" s="177" t="str">
        <f ca="1">IFERROR(INDEX(INDIRECT(Auswahl!$O$15),MATCH($A222,INDIRECT(Auswahl!$P$15),0),MATCH(C$9,INDIRECT(Auswahl!$Q$15),0)),"")</f>
        <v/>
      </c>
      <c r="D222" s="182" t="str">
        <f ca="1">IFERROR(INDEX(INDIRECT(Auswahl!$O$15),MATCH($A222,INDIRECT(Auswahl!$P$15),0),MATCH(D$9,INDIRECT(Auswahl!$Q$15),0)),"")</f>
        <v/>
      </c>
      <c r="E222" s="178" t="str">
        <f ca="1">IFERROR(INDEX(INDIRECT(Auswahl!$O$15),MATCH($A222,INDIRECT(Auswahl!$P$15),0),MATCH(E$9,INDIRECT(Auswahl!$Q$15),0)),"")</f>
        <v/>
      </c>
      <c r="F222" s="179" t="str">
        <f ca="1">IFERROR(INDEX(INDIRECT(Auswahl!$O$15),MATCH($A222,INDIRECT(Auswahl!$P$15),0),MATCH(F$9,INDIRECT(Auswahl!$Q$15),0)),"")</f>
        <v/>
      </c>
      <c r="G222" s="195" t="str">
        <f ca="1">IFERROR(INDEX(INDIRECT(Auswahl!$O$15),MATCH($A222,INDIRECT(Auswahl!$P$15),0),MATCH(G$9,INDIRECT(Auswahl!$Q$15),0)),"")</f>
        <v/>
      </c>
      <c r="H222" s="195" t="str">
        <f ca="1">IFERROR(INDEX(INDIRECT(Auswahl!$O$15),MATCH($A222,INDIRECT(Auswahl!$P$15),0),MATCH(H$9,INDIRECT(Auswahl!$Q$15),0)),"")</f>
        <v/>
      </c>
      <c r="I222" s="195" t="str">
        <f ca="1">IFERROR(INDEX(INDIRECT(Auswahl!$O$15),MATCH($A222,INDIRECT(Auswahl!$P$15),0),MATCH(I$9,INDIRECT(Auswahl!$Q$15),0)),"")</f>
        <v/>
      </c>
    </row>
    <row r="223" spans="1:9" ht="11.65" hidden="1" customHeight="1" x14ac:dyDescent="0.2">
      <c r="A223" s="180" t="str">
        <f ca="1">IFERROR(INDEX(INDIRECT(Auswahl!$Q$12),ROW()-17,COLUMN()),"")</f>
        <v/>
      </c>
      <c r="B223" s="180" t="str">
        <f ca="1">IFERROR(INDEX(INDIRECT(Auswahl!$Q$12),ROW()-17,COLUMN()),"")</f>
        <v/>
      </c>
      <c r="C223" s="177" t="str">
        <f ca="1">IFERROR(INDEX(INDIRECT(Auswahl!$O$15),MATCH($A223,INDIRECT(Auswahl!$P$15),0),MATCH(C$9,INDIRECT(Auswahl!$Q$15),0)),"")</f>
        <v/>
      </c>
      <c r="D223" s="182" t="str">
        <f ca="1">IFERROR(INDEX(INDIRECT(Auswahl!$O$15),MATCH($A223,INDIRECT(Auswahl!$P$15),0),MATCH(D$9,INDIRECT(Auswahl!$Q$15),0)),"")</f>
        <v/>
      </c>
      <c r="E223" s="178" t="str">
        <f ca="1">IFERROR(INDEX(INDIRECT(Auswahl!$O$15),MATCH($A223,INDIRECT(Auswahl!$P$15),0),MATCH(E$9,INDIRECT(Auswahl!$Q$15),0)),"")</f>
        <v/>
      </c>
      <c r="F223" s="179" t="str">
        <f ca="1">IFERROR(INDEX(INDIRECT(Auswahl!$O$15),MATCH($A223,INDIRECT(Auswahl!$P$15),0),MATCH(F$9,INDIRECT(Auswahl!$Q$15),0)),"")</f>
        <v/>
      </c>
      <c r="G223" s="195" t="str">
        <f ca="1">IFERROR(INDEX(INDIRECT(Auswahl!$O$15),MATCH($A223,INDIRECT(Auswahl!$P$15),0),MATCH(G$9,INDIRECT(Auswahl!$Q$15),0)),"")</f>
        <v/>
      </c>
      <c r="H223" s="195" t="str">
        <f ca="1">IFERROR(INDEX(INDIRECT(Auswahl!$O$15),MATCH($A223,INDIRECT(Auswahl!$P$15),0),MATCH(H$9,INDIRECT(Auswahl!$Q$15),0)),"")</f>
        <v/>
      </c>
      <c r="I223" s="195" t="str">
        <f ca="1">IFERROR(INDEX(INDIRECT(Auswahl!$O$15),MATCH($A223,INDIRECT(Auswahl!$P$15),0),MATCH(I$9,INDIRECT(Auswahl!$Q$15),0)),"")</f>
        <v/>
      </c>
    </row>
    <row r="224" spans="1:9" ht="11.65" hidden="1" customHeight="1" x14ac:dyDescent="0.2">
      <c r="A224" s="180" t="str">
        <f ca="1">IFERROR(INDEX(INDIRECT(Auswahl!$Q$12),ROW()-17,COLUMN()),"")</f>
        <v/>
      </c>
      <c r="B224" s="180" t="str">
        <f ca="1">IFERROR(INDEX(INDIRECT(Auswahl!$Q$12),ROW()-17,COLUMN()),"")</f>
        <v/>
      </c>
      <c r="C224" s="177" t="str">
        <f ca="1">IFERROR(INDEX(INDIRECT(Auswahl!$O$15),MATCH($A224,INDIRECT(Auswahl!$P$15),0),MATCH(C$9,INDIRECT(Auswahl!$Q$15),0)),"")</f>
        <v/>
      </c>
      <c r="D224" s="182" t="str">
        <f ca="1">IFERROR(INDEX(INDIRECT(Auswahl!$O$15),MATCH($A224,INDIRECT(Auswahl!$P$15),0),MATCH(D$9,INDIRECT(Auswahl!$Q$15),0)),"")</f>
        <v/>
      </c>
      <c r="E224" s="178" t="str">
        <f ca="1">IFERROR(INDEX(INDIRECT(Auswahl!$O$15),MATCH($A224,INDIRECT(Auswahl!$P$15),0),MATCH(E$9,INDIRECT(Auswahl!$Q$15),0)),"")</f>
        <v/>
      </c>
      <c r="F224" s="179" t="str">
        <f ca="1">IFERROR(INDEX(INDIRECT(Auswahl!$O$15),MATCH($A224,INDIRECT(Auswahl!$P$15),0),MATCH(F$9,INDIRECT(Auswahl!$Q$15),0)),"")</f>
        <v/>
      </c>
      <c r="G224" s="195" t="str">
        <f ca="1">IFERROR(INDEX(INDIRECT(Auswahl!$O$15),MATCH($A224,INDIRECT(Auswahl!$P$15),0),MATCH(G$9,INDIRECT(Auswahl!$Q$15),0)),"")</f>
        <v/>
      </c>
      <c r="H224" s="195" t="str">
        <f ca="1">IFERROR(INDEX(INDIRECT(Auswahl!$O$15),MATCH($A224,INDIRECT(Auswahl!$P$15),0),MATCH(H$9,INDIRECT(Auswahl!$Q$15),0)),"")</f>
        <v/>
      </c>
      <c r="I224" s="195" t="str">
        <f ca="1">IFERROR(INDEX(INDIRECT(Auswahl!$O$15),MATCH($A224,INDIRECT(Auswahl!$P$15),0),MATCH(I$9,INDIRECT(Auswahl!$Q$15),0)),"")</f>
        <v/>
      </c>
    </row>
    <row r="225" spans="1:9" ht="11.65" hidden="1" customHeight="1" x14ac:dyDescent="0.2">
      <c r="A225" s="180" t="str">
        <f ca="1">IFERROR(INDEX(INDIRECT(Auswahl!$Q$12),ROW()-17,COLUMN()),"")</f>
        <v/>
      </c>
      <c r="B225" s="180" t="str">
        <f ca="1">IFERROR(INDEX(INDIRECT(Auswahl!$Q$12),ROW()-17,COLUMN()),"")</f>
        <v/>
      </c>
      <c r="C225" s="177" t="str">
        <f ca="1">IFERROR(INDEX(INDIRECT(Auswahl!$O$15),MATCH($A225,INDIRECT(Auswahl!$P$15),0),MATCH(C$9,INDIRECT(Auswahl!$Q$15),0)),"")</f>
        <v/>
      </c>
      <c r="D225" s="182" t="str">
        <f ca="1">IFERROR(INDEX(INDIRECT(Auswahl!$O$15),MATCH($A225,INDIRECT(Auswahl!$P$15),0),MATCH(D$9,INDIRECT(Auswahl!$Q$15),0)),"")</f>
        <v/>
      </c>
      <c r="E225" s="178" t="str">
        <f ca="1">IFERROR(INDEX(INDIRECT(Auswahl!$O$15),MATCH($A225,INDIRECT(Auswahl!$P$15),0),MATCH(E$9,INDIRECT(Auswahl!$Q$15),0)),"")</f>
        <v/>
      </c>
      <c r="F225" s="179" t="str">
        <f ca="1">IFERROR(INDEX(INDIRECT(Auswahl!$O$15),MATCH($A225,INDIRECT(Auswahl!$P$15),0),MATCH(F$9,INDIRECT(Auswahl!$Q$15),0)),"")</f>
        <v/>
      </c>
      <c r="G225" s="195" t="str">
        <f ca="1">IFERROR(INDEX(INDIRECT(Auswahl!$O$15),MATCH($A225,INDIRECT(Auswahl!$P$15),0),MATCH(G$9,INDIRECT(Auswahl!$Q$15),0)),"")</f>
        <v/>
      </c>
      <c r="H225" s="195" t="str">
        <f ca="1">IFERROR(INDEX(INDIRECT(Auswahl!$O$15),MATCH($A225,INDIRECT(Auswahl!$P$15),0),MATCH(H$9,INDIRECT(Auswahl!$Q$15),0)),"")</f>
        <v/>
      </c>
      <c r="I225" s="195" t="str">
        <f ca="1">IFERROR(INDEX(INDIRECT(Auswahl!$O$15),MATCH($A225,INDIRECT(Auswahl!$P$15),0),MATCH(I$9,INDIRECT(Auswahl!$Q$15),0)),"")</f>
        <v/>
      </c>
    </row>
    <row r="226" spans="1:9" ht="11.65" hidden="1" customHeight="1" x14ac:dyDescent="0.2">
      <c r="A226" s="180" t="str">
        <f ca="1">IFERROR(INDEX(INDIRECT(Auswahl!$Q$12),ROW()-17,COLUMN()),"")</f>
        <v/>
      </c>
      <c r="B226" s="180" t="str">
        <f ca="1">IFERROR(INDEX(INDIRECT(Auswahl!$Q$12),ROW()-17,COLUMN()),"")</f>
        <v/>
      </c>
      <c r="C226" s="177" t="str">
        <f ca="1">IFERROR(INDEX(INDIRECT(Auswahl!$O$15),MATCH($A226,INDIRECT(Auswahl!$P$15),0),MATCH(C$9,INDIRECT(Auswahl!$Q$15),0)),"")</f>
        <v/>
      </c>
      <c r="D226" s="182" t="str">
        <f ca="1">IFERROR(INDEX(INDIRECT(Auswahl!$O$15),MATCH($A226,INDIRECT(Auswahl!$P$15),0),MATCH(D$9,INDIRECT(Auswahl!$Q$15),0)),"")</f>
        <v/>
      </c>
      <c r="E226" s="178" t="str">
        <f ca="1">IFERROR(INDEX(INDIRECT(Auswahl!$O$15),MATCH($A226,INDIRECT(Auswahl!$P$15),0),MATCH(E$9,INDIRECT(Auswahl!$Q$15),0)),"")</f>
        <v/>
      </c>
      <c r="F226" s="179" t="str">
        <f ca="1">IFERROR(INDEX(INDIRECT(Auswahl!$O$15),MATCH($A226,INDIRECT(Auswahl!$P$15),0),MATCH(F$9,INDIRECT(Auswahl!$Q$15),0)),"")</f>
        <v/>
      </c>
      <c r="G226" s="195" t="str">
        <f ca="1">IFERROR(INDEX(INDIRECT(Auswahl!$O$15),MATCH($A226,INDIRECT(Auswahl!$P$15),0),MATCH(G$9,INDIRECT(Auswahl!$Q$15),0)),"")</f>
        <v/>
      </c>
      <c r="H226" s="195" t="str">
        <f ca="1">IFERROR(INDEX(INDIRECT(Auswahl!$O$15),MATCH($A226,INDIRECT(Auswahl!$P$15),0),MATCH(H$9,INDIRECT(Auswahl!$Q$15),0)),"")</f>
        <v/>
      </c>
      <c r="I226" s="195" t="str">
        <f ca="1">IFERROR(INDEX(INDIRECT(Auswahl!$O$15),MATCH($A226,INDIRECT(Auswahl!$P$15),0),MATCH(I$9,INDIRECT(Auswahl!$Q$15),0)),"")</f>
        <v/>
      </c>
    </row>
    <row r="227" spans="1:9" ht="11.65" hidden="1" customHeight="1" x14ac:dyDescent="0.2">
      <c r="A227" s="180" t="str">
        <f ca="1">IFERROR(INDEX(INDIRECT(Auswahl!$Q$12),ROW()-17,COLUMN()),"")</f>
        <v/>
      </c>
      <c r="B227" s="180" t="str">
        <f ca="1">IFERROR(INDEX(INDIRECT(Auswahl!$Q$12),ROW()-17,COLUMN()),"")</f>
        <v/>
      </c>
      <c r="C227" s="177" t="str">
        <f ca="1">IFERROR(INDEX(INDIRECT(Auswahl!$O$15),MATCH($A227,INDIRECT(Auswahl!$P$15),0),MATCH(C$9,INDIRECT(Auswahl!$Q$15),0)),"")</f>
        <v/>
      </c>
      <c r="D227" s="182" t="str">
        <f ca="1">IFERROR(INDEX(INDIRECT(Auswahl!$O$15),MATCH($A227,INDIRECT(Auswahl!$P$15),0),MATCH(D$9,INDIRECT(Auswahl!$Q$15),0)),"")</f>
        <v/>
      </c>
      <c r="E227" s="178" t="str">
        <f ca="1">IFERROR(INDEX(INDIRECT(Auswahl!$O$15),MATCH($A227,INDIRECT(Auswahl!$P$15),0),MATCH(E$9,INDIRECT(Auswahl!$Q$15),0)),"")</f>
        <v/>
      </c>
      <c r="F227" s="179" t="str">
        <f ca="1">IFERROR(INDEX(INDIRECT(Auswahl!$O$15),MATCH($A227,INDIRECT(Auswahl!$P$15),0),MATCH(F$9,INDIRECT(Auswahl!$Q$15),0)),"")</f>
        <v/>
      </c>
      <c r="G227" s="195" t="str">
        <f ca="1">IFERROR(INDEX(INDIRECT(Auswahl!$O$15),MATCH($A227,INDIRECT(Auswahl!$P$15),0),MATCH(G$9,INDIRECT(Auswahl!$Q$15),0)),"")</f>
        <v/>
      </c>
      <c r="H227" s="195" t="str">
        <f ca="1">IFERROR(INDEX(INDIRECT(Auswahl!$O$15),MATCH($A227,INDIRECT(Auswahl!$P$15),0),MATCH(H$9,INDIRECT(Auswahl!$Q$15),0)),"")</f>
        <v/>
      </c>
      <c r="I227" s="195" t="str">
        <f ca="1">IFERROR(INDEX(INDIRECT(Auswahl!$O$15),MATCH($A227,INDIRECT(Auswahl!$P$15),0),MATCH(I$9,INDIRECT(Auswahl!$Q$15),0)),"")</f>
        <v/>
      </c>
    </row>
    <row r="228" spans="1:9" ht="11.65" hidden="1" customHeight="1" x14ac:dyDescent="0.2">
      <c r="A228" s="180" t="str">
        <f ca="1">IFERROR(INDEX(INDIRECT(Auswahl!$Q$12),ROW()-17,COLUMN()),"")</f>
        <v/>
      </c>
      <c r="B228" s="180" t="str">
        <f ca="1">IFERROR(INDEX(INDIRECT(Auswahl!$Q$12),ROW()-17,COLUMN()),"")</f>
        <v/>
      </c>
      <c r="C228" s="177" t="str">
        <f ca="1">IFERROR(INDEX(INDIRECT(Auswahl!$O$15),MATCH($A228,INDIRECT(Auswahl!$P$15),0),MATCH(C$9,INDIRECT(Auswahl!$Q$15),0)),"")</f>
        <v/>
      </c>
      <c r="D228" s="182" t="str">
        <f ca="1">IFERROR(INDEX(INDIRECT(Auswahl!$O$15),MATCH($A228,INDIRECT(Auswahl!$P$15),0),MATCH(D$9,INDIRECT(Auswahl!$Q$15),0)),"")</f>
        <v/>
      </c>
      <c r="E228" s="178" t="str">
        <f ca="1">IFERROR(INDEX(INDIRECT(Auswahl!$O$15),MATCH($A228,INDIRECT(Auswahl!$P$15),0),MATCH(E$9,INDIRECT(Auswahl!$Q$15),0)),"")</f>
        <v/>
      </c>
      <c r="F228" s="179" t="str">
        <f ca="1">IFERROR(INDEX(INDIRECT(Auswahl!$O$15),MATCH($A228,INDIRECT(Auswahl!$P$15),0),MATCH(F$9,INDIRECT(Auswahl!$Q$15),0)),"")</f>
        <v/>
      </c>
      <c r="G228" s="195" t="str">
        <f ca="1">IFERROR(INDEX(INDIRECT(Auswahl!$O$15),MATCH($A228,INDIRECT(Auswahl!$P$15),0),MATCH(G$9,INDIRECT(Auswahl!$Q$15),0)),"")</f>
        <v/>
      </c>
      <c r="H228" s="195" t="str">
        <f ca="1">IFERROR(INDEX(INDIRECT(Auswahl!$O$15),MATCH($A228,INDIRECT(Auswahl!$P$15),0),MATCH(H$9,INDIRECT(Auswahl!$Q$15),0)),"")</f>
        <v/>
      </c>
      <c r="I228" s="195" t="str">
        <f ca="1">IFERROR(INDEX(INDIRECT(Auswahl!$O$15),MATCH($A228,INDIRECT(Auswahl!$P$15),0),MATCH(I$9,INDIRECT(Auswahl!$Q$15),0)),"")</f>
        <v/>
      </c>
    </row>
    <row r="229" spans="1:9" ht="11.65" hidden="1" customHeight="1" x14ac:dyDescent="0.2">
      <c r="A229" s="180" t="str">
        <f ca="1">IFERROR(INDEX(INDIRECT(Auswahl!$Q$12),ROW()-17,COLUMN()),"")</f>
        <v/>
      </c>
      <c r="B229" s="180" t="str">
        <f ca="1">IFERROR(INDEX(INDIRECT(Auswahl!$Q$12),ROW()-17,COLUMN()),"")</f>
        <v/>
      </c>
      <c r="C229" s="177" t="str">
        <f ca="1">IFERROR(INDEX(INDIRECT(Auswahl!$O$15),MATCH($A229,INDIRECT(Auswahl!$P$15),0),MATCH(C$9,INDIRECT(Auswahl!$Q$15),0)),"")</f>
        <v/>
      </c>
      <c r="D229" s="182" t="str">
        <f ca="1">IFERROR(INDEX(INDIRECT(Auswahl!$O$15),MATCH($A229,INDIRECT(Auswahl!$P$15),0),MATCH(D$9,INDIRECT(Auswahl!$Q$15),0)),"")</f>
        <v/>
      </c>
      <c r="E229" s="178" t="str">
        <f ca="1">IFERROR(INDEX(INDIRECT(Auswahl!$O$15),MATCH($A229,INDIRECT(Auswahl!$P$15),0),MATCH(E$9,INDIRECT(Auswahl!$Q$15),0)),"")</f>
        <v/>
      </c>
      <c r="F229" s="179" t="str">
        <f ca="1">IFERROR(INDEX(INDIRECT(Auswahl!$O$15),MATCH($A229,INDIRECT(Auswahl!$P$15),0),MATCH(F$9,INDIRECT(Auswahl!$Q$15),0)),"")</f>
        <v/>
      </c>
      <c r="G229" s="195" t="str">
        <f ca="1">IFERROR(INDEX(INDIRECT(Auswahl!$O$15),MATCH($A229,INDIRECT(Auswahl!$P$15),0),MATCH(G$9,INDIRECT(Auswahl!$Q$15),0)),"")</f>
        <v/>
      </c>
      <c r="H229" s="195" t="str">
        <f ca="1">IFERROR(INDEX(INDIRECT(Auswahl!$O$15),MATCH($A229,INDIRECT(Auswahl!$P$15),0),MATCH(H$9,INDIRECT(Auswahl!$Q$15),0)),"")</f>
        <v/>
      </c>
      <c r="I229" s="195" t="str">
        <f ca="1">IFERROR(INDEX(INDIRECT(Auswahl!$O$15),MATCH($A229,INDIRECT(Auswahl!$P$15),0),MATCH(I$9,INDIRECT(Auswahl!$Q$15),0)),"")</f>
        <v/>
      </c>
    </row>
    <row r="230" spans="1:9" ht="11.65" hidden="1" customHeight="1" x14ac:dyDescent="0.2">
      <c r="A230" s="180" t="str">
        <f ca="1">IFERROR(INDEX(INDIRECT(Auswahl!$Q$12),ROW()-17,COLUMN()),"")</f>
        <v/>
      </c>
      <c r="B230" s="180" t="str">
        <f ca="1">IFERROR(INDEX(INDIRECT(Auswahl!$Q$12),ROW()-17,COLUMN()),"")</f>
        <v/>
      </c>
      <c r="C230" s="177" t="str">
        <f ca="1">IFERROR(INDEX(INDIRECT(Auswahl!$O$15),MATCH($A230,INDIRECT(Auswahl!$P$15),0),MATCH(C$9,INDIRECT(Auswahl!$Q$15),0)),"")</f>
        <v/>
      </c>
      <c r="D230" s="182" t="str">
        <f ca="1">IFERROR(INDEX(INDIRECT(Auswahl!$O$15),MATCH($A230,INDIRECT(Auswahl!$P$15),0),MATCH(D$9,INDIRECT(Auswahl!$Q$15),0)),"")</f>
        <v/>
      </c>
      <c r="E230" s="178" t="str">
        <f ca="1">IFERROR(INDEX(INDIRECT(Auswahl!$O$15),MATCH($A230,INDIRECT(Auswahl!$P$15),0),MATCH(E$9,INDIRECT(Auswahl!$Q$15),0)),"")</f>
        <v/>
      </c>
      <c r="F230" s="179" t="str">
        <f ca="1">IFERROR(INDEX(INDIRECT(Auswahl!$O$15),MATCH($A230,INDIRECT(Auswahl!$P$15),0),MATCH(F$9,INDIRECT(Auswahl!$Q$15),0)),"")</f>
        <v/>
      </c>
      <c r="G230" s="195" t="str">
        <f ca="1">IFERROR(INDEX(INDIRECT(Auswahl!$O$15),MATCH($A230,INDIRECT(Auswahl!$P$15),0),MATCH(G$9,INDIRECT(Auswahl!$Q$15),0)),"")</f>
        <v/>
      </c>
      <c r="H230" s="195" t="str">
        <f ca="1">IFERROR(INDEX(INDIRECT(Auswahl!$O$15),MATCH($A230,INDIRECT(Auswahl!$P$15),0),MATCH(H$9,INDIRECT(Auswahl!$Q$15),0)),"")</f>
        <v/>
      </c>
      <c r="I230" s="195" t="str">
        <f ca="1">IFERROR(INDEX(INDIRECT(Auswahl!$O$15),MATCH($A230,INDIRECT(Auswahl!$P$15),0),MATCH(I$9,INDIRECT(Auswahl!$Q$15),0)),"")</f>
        <v/>
      </c>
    </row>
    <row r="231" spans="1:9" ht="11.65" hidden="1" customHeight="1" x14ac:dyDescent="0.2">
      <c r="A231" s="180" t="str">
        <f ca="1">IFERROR(INDEX(INDIRECT(Auswahl!$Q$12),ROW()-17,COLUMN()),"")</f>
        <v/>
      </c>
      <c r="B231" s="180" t="str">
        <f ca="1">IFERROR(INDEX(INDIRECT(Auswahl!$Q$12),ROW()-17,COLUMN()),"")</f>
        <v/>
      </c>
      <c r="C231" s="177" t="str">
        <f ca="1">IFERROR(INDEX(INDIRECT(Auswahl!$O$15),MATCH($A231,INDIRECT(Auswahl!$P$15),0),MATCH(C$9,INDIRECT(Auswahl!$Q$15),0)),"")</f>
        <v/>
      </c>
      <c r="D231" s="182" t="str">
        <f ca="1">IFERROR(INDEX(INDIRECT(Auswahl!$O$15),MATCH($A231,INDIRECT(Auswahl!$P$15),0),MATCH(D$9,INDIRECT(Auswahl!$Q$15),0)),"")</f>
        <v/>
      </c>
      <c r="E231" s="178" t="str">
        <f ca="1">IFERROR(INDEX(INDIRECT(Auswahl!$O$15),MATCH($A231,INDIRECT(Auswahl!$P$15),0),MATCH(E$9,INDIRECT(Auswahl!$Q$15),0)),"")</f>
        <v/>
      </c>
      <c r="F231" s="179" t="str">
        <f ca="1">IFERROR(INDEX(INDIRECT(Auswahl!$O$15),MATCH($A231,INDIRECT(Auswahl!$P$15),0),MATCH(F$9,INDIRECT(Auswahl!$Q$15),0)),"")</f>
        <v/>
      </c>
      <c r="G231" s="195" t="str">
        <f ca="1">IFERROR(INDEX(INDIRECT(Auswahl!$O$15),MATCH($A231,INDIRECT(Auswahl!$P$15),0),MATCH(G$9,INDIRECT(Auswahl!$Q$15),0)),"")</f>
        <v/>
      </c>
      <c r="H231" s="195" t="str">
        <f ca="1">IFERROR(INDEX(INDIRECT(Auswahl!$O$15),MATCH($A231,INDIRECT(Auswahl!$P$15),0),MATCH(H$9,INDIRECT(Auswahl!$Q$15),0)),"")</f>
        <v/>
      </c>
      <c r="I231" s="195" t="str">
        <f ca="1">IFERROR(INDEX(INDIRECT(Auswahl!$O$15),MATCH($A231,INDIRECT(Auswahl!$P$15),0),MATCH(I$9,INDIRECT(Auswahl!$Q$15),0)),"")</f>
        <v/>
      </c>
    </row>
    <row r="232" spans="1:9" ht="11.65" hidden="1" customHeight="1" x14ac:dyDescent="0.2">
      <c r="A232" s="180" t="str">
        <f ca="1">IFERROR(INDEX(INDIRECT(Auswahl!$Q$12),ROW()-17,COLUMN()),"")</f>
        <v/>
      </c>
      <c r="B232" s="180" t="str">
        <f ca="1">IFERROR(INDEX(INDIRECT(Auswahl!$Q$12),ROW()-17,COLUMN()),"")</f>
        <v/>
      </c>
      <c r="C232" s="177" t="str">
        <f ca="1">IFERROR(INDEX(INDIRECT(Auswahl!$O$15),MATCH($A232,INDIRECT(Auswahl!$P$15),0),MATCH(C$9,INDIRECT(Auswahl!$Q$15),0)),"")</f>
        <v/>
      </c>
      <c r="D232" s="182" t="str">
        <f ca="1">IFERROR(INDEX(INDIRECT(Auswahl!$O$15),MATCH($A232,INDIRECT(Auswahl!$P$15),0),MATCH(D$9,INDIRECT(Auswahl!$Q$15),0)),"")</f>
        <v/>
      </c>
      <c r="E232" s="178" t="str">
        <f ca="1">IFERROR(INDEX(INDIRECT(Auswahl!$O$15),MATCH($A232,INDIRECT(Auswahl!$P$15),0),MATCH(E$9,INDIRECT(Auswahl!$Q$15),0)),"")</f>
        <v/>
      </c>
      <c r="F232" s="179" t="str">
        <f ca="1">IFERROR(INDEX(INDIRECT(Auswahl!$O$15),MATCH($A232,INDIRECT(Auswahl!$P$15),0),MATCH(F$9,INDIRECT(Auswahl!$Q$15),0)),"")</f>
        <v/>
      </c>
      <c r="G232" s="195" t="str">
        <f ca="1">IFERROR(INDEX(INDIRECT(Auswahl!$O$15),MATCH($A232,INDIRECT(Auswahl!$P$15),0),MATCH(G$9,INDIRECT(Auswahl!$Q$15),0)),"")</f>
        <v/>
      </c>
      <c r="H232" s="195" t="str">
        <f ca="1">IFERROR(INDEX(INDIRECT(Auswahl!$O$15),MATCH($A232,INDIRECT(Auswahl!$P$15),0),MATCH(H$9,INDIRECT(Auswahl!$Q$15),0)),"")</f>
        <v/>
      </c>
      <c r="I232" s="195" t="str">
        <f ca="1">IFERROR(INDEX(INDIRECT(Auswahl!$O$15),MATCH($A232,INDIRECT(Auswahl!$P$15),0),MATCH(I$9,INDIRECT(Auswahl!$Q$15),0)),"")</f>
        <v/>
      </c>
    </row>
    <row r="233" spans="1:9" ht="11.65" hidden="1" customHeight="1" x14ac:dyDescent="0.2">
      <c r="A233" s="180" t="str">
        <f ca="1">IFERROR(INDEX(INDIRECT(Auswahl!$Q$12),ROW()-17,COLUMN()),"")</f>
        <v/>
      </c>
      <c r="B233" s="180" t="str">
        <f ca="1">IFERROR(INDEX(INDIRECT(Auswahl!$Q$12),ROW()-17,COLUMN()),"")</f>
        <v/>
      </c>
      <c r="C233" s="177" t="str">
        <f ca="1">IFERROR(INDEX(INDIRECT(Auswahl!$O$15),MATCH($A233,INDIRECT(Auswahl!$P$15),0),MATCH(C$9,INDIRECT(Auswahl!$Q$15),0)),"")</f>
        <v/>
      </c>
      <c r="D233" s="182" t="str">
        <f ca="1">IFERROR(INDEX(INDIRECT(Auswahl!$O$15),MATCH($A233,INDIRECT(Auswahl!$P$15),0),MATCH(D$9,INDIRECT(Auswahl!$Q$15),0)),"")</f>
        <v/>
      </c>
      <c r="E233" s="178" t="str">
        <f ca="1">IFERROR(INDEX(INDIRECT(Auswahl!$O$15),MATCH($A233,INDIRECT(Auswahl!$P$15),0),MATCH(E$9,INDIRECT(Auswahl!$Q$15),0)),"")</f>
        <v/>
      </c>
      <c r="F233" s="179" t="str">
        <f ca="1">IFERROR(INDEX(INDIRECT(Auswahl!$O$15),MATCH($A233,INDIRECT(Auswahl!$P$15),0),MATCH(F$9,INDIRECT(Auswahl!$Q$15),0)),"")</f>
        <v/>
      </c>
      <c r="G233" s="195" t="str">
        <f ca="1">IFERROR(INDEX(INDIRECT(Auswahl!$O$15),MATCH($A233,INDIRECT(Auswahl!$P$15),0),MATCH(G$9,INDIRECT(Auswahl!$Q$15),0)),"")</f>
        <v/>
      </c>
      <c r="H233" s="195" t="str">
        <f ca="1">IFERROR(INDEX(INDIRECT(Auswahl!$O$15),MATCH($A233,INDIRECT(Auswahl!$P$15),0),MATCH(H$9,INDIRECT(Auswahl!$Q$15),0)),"")</f>
        <v/>
      </c>
      <c r="I233" s="195" t="str">
        <f ca="1">IFERROR(INDEX(INDIRECT(Auswahl!$O$15),MATCH($A233,INDIRECT(Auswahl!$P$15),0),MATCH(I$9,INDIRECT(Auswahl!$Q$15),0)),"")</f>
        <v/>
      </c>
    </row>
    <row r="234" spans="1:9" ht="11.65" hidden="1" customHeight="1" x14ac:dyDescent="0.2">
      <c r="A234" s="180" t="str">
        <f ca="1">IFERROR(INDEX(INDIRECT(Auswahl!$Q$12),ROW()-17,COLUMN()),"")</f>
        <v/>
      </c>
      <c r="B234" s="180" t="str">
        <f ca="1">IFERROR(INDEX(INDIRECT(Auswahl!$Q$12),ROW()-17,COLUMN()),"")</f>
        <v/>
      </c>
      <c r="C234" s="177" t="str">
        <f ca="1">IFERROR(INDEX(INDIRECT(Auswahl!$O$15),MATCH($A234,INDIRECT(Auswahl!$P$15),0),MATCH(C$9,INDIRECT(Auswahl!$Q$15),0)),"")</f>
        <v/>
      </c>
      <c r="D234" s="182" t="str">
        <f ca="1">IFERROR(INDEX(INDIRECT(Auswahl!$O$15),MATCH($A234,INDIRECT(Auswahl!$P$15),0),MATCH(D$9,INDIRECT(Auswahl!$Q$15),0)),"")</f>
        <v/>
      </c>
      <c r="E234" s="178" t="str">
        <f ca="1">IFERROR(INDEX(INDIRECT(Auswahl!$O$15),MATCH($A234,INDIRECT(Auswahl!$P$15),0),MATCH(E$9,INDIRECT(Auswahl!$Q$15),0)),"")</f>
        <v/>
      </c>
      <c r="F234" s="179" t="str">
        <f ca="1">IFERROR(INDEX(INDIRECT(Auswahl!$O$15),MATCH($A234,INDIRECT(Auswahl!$P$15),0),MATCH(F$9,INDIRECT(Auswahl!$Q$15),0)),"")</f>
        <v/>
      </c>
      <c r="G234" s="195" t="str">
        <f ca="1">IFERROR(INDEX(INDIRECT(Auswahl!$O$15),MATCH($A234,INDIRECT(Auswahl!$P$15),0),MATCH(G$9,INDIRECT(Auswahl!$Q$15),0)),"")</f>
        <v/>
      </c>
      <c r="H234" s="195" t="str">
        <f ca="1">IFERROR(INDEX(INDIRECT(Auswahl!$O$15),MATCH($A234,INDIRECT(Auswahl!$P$15),0),MATCH(H$9,INDIRECT(Auswahl!$Q$15),0)),"")</f>
        <v/>
      </c>
      <c r="I234" s="195" t="str">
        <f ca="1">IFERROR(INDEX(INDIRECT(Auswahl!$O$15),MATCH($A234,INDIRECT(Auswahl!$P$15),0),MATCH(I$9,INDIRECT(Auswahl!$Q$15),0)),"")</f>
        <v/>
      </c>
    </row>
    <row r="235" spans="1:9" ht="11.65" hidden="1" customHeight="1" x14ac:dyDescent="0.2">
      <c r="A235" s="180" t="str">
        <f ca="1">IFERROR(INDEX(INDIRECT(Auswahl!$Q$12),ROW()-17,COLUMN()),"")</f>
        <v/>
      </c>
      <c r="B235" s="180" t="str">
        <f ca="1">IFERROR(INDEX(INDIRECT(Auswahl!$Q$12),ROW()-17,COLUMN()),"")</f>
        <v/>
      </c>
      <c r="C235" s="177" t="str">
        <f ca="1">IFERROR(INDEX(INDIRECT(Auswahl!$O$15),MATCH($A235,INDIRECT(Auswahl!$P$15),0),MATCH(C$9,INDIRECT(Auswahl!$Q$15),0)),"")</f>
        <v/>
      </c>
      <c r="D235" s="182" t="str">
        <f ca="1">IFERROR(INDEX(INDIRECT(Auswahl!$O$15),MATCH($A235,INDIRECT(Auswahl!$P$15),0),MATCH(D$9,INDIRECT(Auswahl!$Q$15),0)),"")</f>
        <v/>
      </c>
      <c r="E235" s="178" t="str">
        <f ca="1">IFERROR(INDEX(INDIRECT(Auswahl!$O$15),MATCH($A235,INDIRECT(Auswahl!$P$15),0),MATCH(E$9,INDIRECT(Auswahl!$Q$15),0)),"")</f>
        <v/>
      </c>
      <c r="F235" s="179" t="str">
        <f ca="1">IFERROR(INDEX(INDIRECT(Auswahl!$O$15),MATCH($A235,INDIRECT(Auswahl!$P$15),0),MATCH(F$9,INDIRECT(Auswahl!$Q$15),0)),"")</f>
        <v/>
      </c>
      <c r="G235" s="195" t="str">
        <f ca="1">IFERROR(INDEX(INDIRECT(Auswahl!$O$15),MATCH($A235,INDIRECT(Auswahl!$P$15),0),MATCH(G$9,INDIRECT(Auswahl!$Q$15),0)),"")</f>
        <v/>
      </c>
      <c r="H235" s="195" t="str">
        <f ca="1">IFERROR(INDEX(INDIRECT(Auswahl!$O$15),MATCH($A235,INDIRECT(Auswahl!$P$15),0),MATCH(H$9,INDIRECT(Auswahl!$Q$15),0)),"")</f>
        <v/>
      </c>
      <c r="I235" s="195" t="str">
        <f ca="1">IFERROR(INDEX(INDIRECT(Auswahl!$O$15),MATCH($A235,INDIRECT(Auswahl!$P$15),0),MATCH(I$9,INDIRECT(Auswahl!$Q$15),0)),"")</f>
        <v/>
      </c>
    </row>
    <row r="236" spans="1:9" ht="11.65" hidden="1" customHeight="1" x14ac:dyDescent="0.2">
      <c r="A236" s="180" t="str">
        <f ca="1">IFERROR(INDEX(INDIRECT(Auswahl!$Q$12),ROW()-17,COLUMN()),"")</f>
        <v/>
      </c>
      <c r="B236" s="180" t="str">
        <f ca="1">IFERROR(INDEX(INDIRECT(Auswahl!$Q$12),ROW()-17,COLUMN()),"")</f>
        <v/>
      </c>
      <c r="C236" s="177" t="str">
        <f ca="1">IFERROR(INDEX(INDIRECT(Auswahl!$O$15),MATCH($A236,INDIRECT(Auswahl!$P$15),0),MATCH(C$9,INDIRECT(Auswahl!$Q$15),0)),"")</f>
        <v/>
      </c>
      <c r="D236" s="182" t="str">
        <f ca="1">IFERROR(INDEX(INDIRECT(Auswahl!$O$15),MATCH($A236,INDIRECT(Auswahl!$P$15),0),MATCH(D$9,INDIRECT(Auswahl!$Q$15),0)),"")</f>
        <v/>
      </c>
      <c r="E236" s="178" t="str">
        <f ca="1">IFERROR(INDEX(INDIRECT(Auswahl!$O$15),MATCH($A236,INDIRECT(Auswahl!$P$15),0),MATCH(E$9,INDIRECT(Auswahl!$Q$15),0)),"")</f>
        <v/>
      </c>
      <c r="F236" s="179" t="str">
        <f ca="1">IFERROR(INDEX(INDIRECT(Auswahl!$O$15),MATCH($A236,INDIRECT(Auswahl!$P$15),0),MATCH(F$9,INDIRECT(Auswahl!$Q$15),0)),"")</f>
        <v/>
      </c>
      <c r="G236" s="195" t="str">
        <f ca="1">IFERROR(INDEX(INDIRECT(Auswahl!$O$15),MATCH($A236,INDIRECT(Auswahl!$P$15),0),MATCH(G$9,INDIRECT(Auswahl!$Q$15),0)),"")</f>
        <v/>
      </c>
      <c r="H236" s="195" t="str">
        <f ca="1">IFERROR(INDEX(INDIRECT(Auswahl!$O$15),MATCH($A236,INDIRECT(Auswahl!$P$15),0),MATCH(H$9,INDIRECT(Auswahl!$Q$15),0)),"")</f>
        <v/>
      </c>
      <c r="I236" s="195" t="str">
        <f ca="1">IFERROR(INDEX(INDIRECT(Auswahl!$O$15),MATCH($A236,INDIRECT(Auswahl!$P$15),0),MATCH(I$9,INDIRECT(Auswahl!$Q$15),0)),"")</f>
        <v/>
      </c>
    </row>
    <row r="237" spans="1:9" ht="11.65" hidden="1" customHeight="1" x14ac:dyDescent="0.2">
      <c r="A237" s="180" t="str">
        <f ca="1">IFERROR(INDEX(INDIRECT(Auswahl!$Q$12),ROW()-17,COLUMN()),"")</f>
        <v/>
      </c>
      <c r="B237" s="180" t="str">
        <f ca="1">IFERROR(INDEX(INDIRECT(Auswahl!$Q$12),ROW()-17,COLUMN()),"")</f>
        <v/>
      </c>
      <c r="C237" s="177" t="str">
        <f ca="1">IFERROR(INDEX(INDIRECT(Auswahl!$O$15),MATCH($A237,INDIRECT(Auswahl!$P$15),0),MATCH(C$9,INDIRECT(Auswahl!$Q$15),0)),"")</f>
        <v/>
      </c>
      <c r="D237" s="182" t="str">
        <f ca="1">IFERROR(INDEX(INDIRECT(Auswahl!$O$15),MATCH($A237,INDIRECT(Auswahl!$P$15),0),MATCH(D$9,INDIRECT(Auswahl!$Q$15),0)),"")</f>
        <v/>
      </c>
      <c r="E237" s="178" t="str">
        <f ca="1">IFERROR(INDEX(INDIRECT(Auswahl!$O$15),MATCH($A237,INDIRECT(Auswahl!$P$15),0),MATCH(E$9,INDIRECT(Auswahl!$Q$15),0)),"")</f>
        <v/>
      </c>
      <c r="F237" s="179" t="str">
        <f ca="1">IFERROR(INDEX(INDIRECT(Auswahl!$O$15),MATCH($A237,INDIRECT(Auswahl!$P$15),0),MATCH(F$9,INDIRECT(Auswahl!$Q$15),0)),"")</f>
        <v/>
      </c>
      <c r="G237" s="195" t="str">
        <f ca="1">IFERROR(INDEX(INDIRECT(Auswahl!$O$15),MATCH($A237,INDIRECT(Auswahl!$P$15),0),MATCH(G$9,INDIRECT(Auswahl!$Q$15),0)),"")</f>
        <v/>
      </c>
      <c r="H237" s="195" t="str">
        <f ca="1">IFERROR(INDEX(INDIRECT(Auswahl!$O$15),MATCH($A237,INDIRECT(Auswahl!$P$15),0),MATCH(H$9,INDIRECT(Auswahl!$Q$15),0)),"")</f>
        <v/>
      </c>
      <c r="I237" s="195" t="str">
        <f ca="1">IFERROR(INDEX(INDIRECT(Auswahl!$O$15),MATCH($A237,INDIRECT(Auswahl!$P$15),0),MATCH(I$9,INDIRECT(Auswahl!$Q$15),0)),"")</f>
        <v/>
      </c>
    </row>
    <row r="238" spans="1:9" ht="11.65" hidden="1" customHeight="1" x14ac:dyDescent="0.2">
      <c r="A238" s="180" t="str">
        <f ca="1">IFERROR(INDEX(INDIRECT(Auswahl!$Q$12),ROW()-17,COLUMN()),"")</f>
        <v/>
      </c>
      <c r="B238" s="180" t="str">
        <f ca="1">IFERROR(INDEX(INDIRECT(Auswahl!$Q$12),ROW()-17,COLUMN()),"")</f>
        <v/>
      </c>
      <c r="C238" s="177" t="str">
        <f ca="1">IFERROR(INDEX(INDIRECT(Auswahl!$O$15),MATCH($A238,INDIRECT(Auswahl!$P$15),0),MATCH(C$9,INDIRECT(Auswahl!$Q$15),0)),"")</f>
        <v/>
      </c>
      <c r="D238" s="182" t="str">
        <f ca="1">IFERROR(INDEX(INDIRECT(Auswahl!$O$15),MATCH($A238,INDIRECT(Auswahl!$P$15),0),MATCH(D$9,INDIRECT(Auswahl!$Q$15),0)),"")</f>
        <v/>
      </c>
      <c r="E238" s="178" t="str">
        <f ca="1">IFERROR(INDEX(INDIRECT(Auswahl!$O$15),MATCH($A238,INDIRECT(Auswahl!$P$15),0),MATCH(E$9,INDIRECT(Auswahl!$Q$15),0)),"")</f>
        <v/>
      </c>
      <c r="F238" s="179" t="str">
        <f ca="1">IFERROR(INDEX(INDIRECT(Auswahl!$O$15),MATCH($A238,INDIRECT(Auswahl!$P$15),0),MATCH(F$9,INDIRECT(Auswahl!$Q$15),0)),"")</f>
        <v/>
      </c>
      <c r="G238" s="195" t="str">
        <f ca="1">IFERROR(INDEX(INDIRECT(Auswahl!$O$15),MATCH($A238,INDIRECT(Auswahl!$P$15),0),MATCH(G$9,INDIRECT(Auswahl!$Q$15),0)),"")</f>
        <v/>
      </c>
      <c r="H238" s="195" t="str">
        <f ca="1">IFERROR(INDEX(INDIRECT(Auswahl!$O$15),MATCH($A238,INDIRECT(Auswahl!$P$15),0),MATCH(H$9,INDIRECT(Auswahl!$Q$15),0)),"")</f>
        <v/>
      </c>
      <c r="I238" s="195" t="str">
        <f ca="1">IFERROR(INDEX(INDIRECT(Auswahl!$O$15),MATCH($A238,INDIRECT(Auswahl!$P$15),0),MATCH(I$9,INDIRECT(Auswahl!$Q$15),0)),"")</f>
        <v/>
      </c>
    </row>
    <row r="239" spans="1:9" ht="11.65" hidden="1" customHeight="1" x14ac:dyDescent="0.2">
      <c r="A239" s="180" t="str">
        <f ca="1">IFERROR(INDEX(INDIRECT(Auswahl!$Q$12),ROW()-17,COLUMN()),"")</f>
        <v/>
      </c>
      <c r="B239" s="180" t="str">
        <f ca="1">IFERROR(INDEX(INDIRECT(Auswahl!$Q$12),ROW()-17,COLUMN()),"")</f>
        <v/>
      </c>
      <c r="C239" s="177" t="str">
        <f ca="1">IFERROR(INDEX(INDIRECT(Auswahl!$O$15),MATCH($A239,INDIRECT(Auswahl!$P$15),0),MATCH(C$9,INDIRECT(Auswahl!$Q$15),0)),"")</f>
        <v/>
      </c>
      <c r="D239" s="182" t="str">
        <f ca="1">IFERROR(INDEX(INDIRECT(Auswahl!$O$15),MATCH($A239,INDIRECT(Auswahl!$P$15),0),MATCH(D$9,INDIRECT(Auswahl!$Q$15),0)),"")</f>
        <v/>
      </c>
      <c r="E239" s="178" t="str">
        <f ca="1">IFERROR(INDEX(INDIRECT(Auswahl!$O$15),MATCH($A239,INDIRECT(Auswahl!$P$15),0),MATCH(E$9,INDIRECT(Auswahl!$Q$15),0)),"")</f>
        <v/>
      </c>
      <c r="F239" s="179" t="str">
        <f ca="1">IFERROR(INDEX(INDIRECT(Auswahl!$O$15),MATCH($A239,INDIRECT(Auswahl!$P$15),0),MATCH(F$9,INDIRECT(Auswahl!$Q$15),0)),"")</f>
        <v/>
      </c>
      <c r="G239" s="195" t="str">
        <f ca="1">IFERROR(INDEX(INDIRECT(Auswahl!$O$15),MATCH($A239,INDIRECT(Auswahl!$P$15),0),MATCH(G$9,INDIRECT(Auswahl!$Q$15),0)),"")</f>
        <v/>
      </c>
      <c r="H239" s="195" t="str">
        <f ca="1">IFERROR(INDEX(INDIRECT(Auswahl!$O$15),MATCH($A239,INDIRECT(Auswahl!$P$15),0),MATCH(H$9,INDIRECT(Auswahl!$Q$15),0)),"")</f>
        <v/>
      </c>
      <c r="I239" s="195" t="str">
        <f ca="1">IFERROR(INDEX(INDIRECT(Auswahl!$O$15),MATCH($A239,INDIRECT(Auswahl!$P$15),0),MATCH(I$9,INDIRECT(Auswahl!$Q$15),0)),"")</f>
        <v/>
      </c>
    </row>
    <row r="240" spans="1:9" ht="11.65" hidden="1" customHeight="1" x14ac:dyDescent="0.2">
      <c r="A240" s="180" t="str">
        <f ca="1">IFERROR(INDEX(INDIRECT(Auswahl!$Q$12),ROW()-17,COLUMN()),"")</f>
        <v/>
      </c>
      <c r="B240" s="180" t="str">
        <f ca="1">IFERROR(INDEX(INDIRECT(Auswahl!$Q$12),ROW()-17,COLUMN()),"")</f>
        <v/>
      </c>
      <c r="C240" s="177" t="str">
        <f ca="1">IFERROR(INDEX(INDIRECT(Auswahl!$O$15),MATCH($A240,INDIRECT(Auswahl!$P$15),0),MATCH(C$9,INDIRECT(Auswahl!$Q$15),0)),"")</f>
        <v/>
      </c>
      <c r="D240" s="182" t="str">
        <f ca="1">IFERROR(INDEX(INDIRECT(Auswahl!$O$15),MATCH($A240,INDIRECT(Auswahl!$P$15),0),MATCH(D$9,INDIRECT(Auswahl!$Q$15),0)),"")</f>
        <v/>
      </c>
      <c r="E240" s="178" t="str">
        <f ca="1">IFERROR(INDEX(INDIRECT(Auswahl!$O$15),MATCH($A240,INDIRECT(Auswahl!$P$15),0),MATCH(E$9,INDIRECT(Auswahl!$Q$15),0)),"")</f>
        <v/>
      </c>
      <c r="F240" s="179" t="str">
        <f ca="1">IFERROR(INDEX(INDIRECT(Auswahl!$O$15),MATCH($A240,INDIRECT(Auswahl!$P$15),0),MATCH(F$9,INDIRECT(Auswahl!$Q$15),0)),"")</f>
        <v/>
      </c>
      <c r="G240" s="195" t="str">
        <f ca="1">IFERROR(INDEX(INDIRECT(Auswahl!$O$15),MATCH($A240,INDIRECT(Auswahl!$P$15),0),MATCH(G$9,INDIRECT(Auswahl!$Q$15),0)),"")</f>
        <v/>
      </c>
      <c r="H240" s="195" t="str">
        <f ca="1">IFERROR(INDEX(INDIRECT(Auswahl!$O$15),MATCH($A240,INDIRECT(Auswahl!$P$15),0),MATCH(H$9,INDIRECT(Auswahl!$Q$15),0)),"")</f>
        <v/>
      </c>
      <c r="I240" s="195" t="str">
        <f ca="1">IFERROR(INDEX(INDIRECT(Auswahl!$O$15),MATCH($A240,INDIRECT(Auswahl!$P$15),0),MATCH(I$9,INDIRECT(Auswahl!$Q$15),0)),"")</f>
        <v/>
      </c>
    </row>
    <row r="241" spans="1:9" ht="11.65" hidden="1" customHeight="1" x14ac:dyDescent="0.2">
      <c r="A241" s="180" t="str">
        <f ca="1">IFERROR(INDEX(INDIRECT(Auswahl!$Q$12),ROW()-17,COLUMN()),"")</f>
        <v/>
      </c>
      <c r="B241" s="180" t="str">
        <f ca="1">IFERROR(INDEX(INDIRECT(Auswahl!$Q$12),ROW()-17,COLUMN()),"")</f>
        <v/>
      </c>
      <c r="C241" s="177" t="str">
        <f ca="1">IFERROR(INDEX(INDIRECT(Auswahl!$O$15),MATCH($A241,INDIRECT(Auswahl!$P$15),0),MATCH(C$9,INDIRECT(Auswahl!$Q$15),0)),"")</f>
        <v/>
      </c>
      <c r="D241" s="182" t="str">
        <f ca="1">IFERROR(INDEX(INDIRECT(Auswahl!$O$15),MATCH($A241,INDIRECT(Auswahl!$P$15),0),MATCH(D$9,INDIRECT(Auswahl!$Q$15),0)),"")</f>
        <v/>
      </c>
      <c r="E241" s="178" t="str">
        <f ca="1">IFERROR(INDEX(INDIRECT(Auswahl!$O$15),MATCH($A241,INDIRECT(Auswahl!$P$15),0),MATCH(E$9,INDIRECT(Auswahl!$Q$15),0)),"")</f>
        <v/>
      </c>
      <c r="F241" s="179" t="str">
        <f ca="1">IFERROR(INDEX(INDIRECT(Auswahl!$O$15),MATCH($A241,INDIRECT(Auswahl!$P$15),0),MATCH(F$9,INDIRECT(Auswahl!$Q$15),0)),"")</f>
        <v/>
      </c>
      <c r="G241" s="195" t="str">
        <f ca="1">IFERROR(INDEX(INDIRECT(Auswahl!$O$15),MATCH($A241,INDIRECT(Auswahl!$P$15),0),MATCH(G$9,INDIRECT(Auswahl!$Q$15),0)),"")</f>
        <v/>
      </c>
      <c r="H241" s="195" t="str">
        <f ca="1">IFERROR(INDEX(INDIRECT(Auswahl!$O$15),MATCH($A241,INDIRECT(Auswahl!$P$15),0),MATCH(H$9,INDIRECT(Auswahl!$Q$15),0)),"")</f>
        <v/>
      </c>
      <c r="I241" s="195" t="str">
        <f ca="1">IFERROR(INDEX(INDIRECT(Auswahl!$O$15),MATCH($A241,INDIRECT(Auswahl!$P$15),0),MATCH(I$9,INDIRECT(Auswahl!$Q$15),0)),"")</f>
        <v/>
      </c>
    </row>
    <row r="242" spans="1:9" ht="11.65" hidden="1" customHeight="1" x14ac:dyDescent="0.2">
      <c r="A242" s="180" t="str">
        <f ca="1">IFERROR(INDEX(INDIRECT(Auswahl!$Q$12),ROW()-17,COLUMN()),"")</f>
        <v/>
      </c>
      <c r="B242" s="180" t="str">
        <f ca="1">IFERROR(INDEX(INDIRECT(Auswahl!$Q$12),ROW()-17,COLUMN()),"")</f>
        <v/>
      </c>
      <c r="C242" s="177" t="str">
        <f ca="1">IFERROR(INDEX(INDIRECT(Auswahl!$O$15),MATCH($A242,INDIRECT(Auswahl!$P$15),0),MATCH(C$9,INDIRECT(Auswahl!$Q$15),0)),"")</f>
        <v/>
      </c>
      <c r="D242" s="182" t="str">
        <f ca="1">IFERROR(INDEX(INDIRECT(Auswahl!$O$15),MATCH($A242,INDIRECT(Auswahl!$P$15),0),MATCH(D$9,INDIRECT(Auswahl!$Q$15),0)),"")</f>
        <v/>
      </c>
      <c r="E242" s="178" t="str">
        <f ca="1">IFERROR(INDEX(INDIRECT(Auswahl!$O$15),MATCH($A242,INDIRECT(Auswahl!$P$15),0),MATCH(E$9,INDIRECT(Auswahl!$Q$15),0)),"")</f>
        <v/>
      </c>
      <c r="F242" s="179" t="str">
        <f ca="1">IFERROR(INDEX(INDIRECT(Auswahl!$O$15),MATCH($A242,INDIRECT(Auswahl!$P$15),0),MATCH(F$9,INDIRECT(Auswahl!$Q$15),0)),"")</f>
        <v/>
      </c>
      <c r="G242" s="195" t="str">
        <f ca="1">IFERROR(INDEX(INDIRECT(Auswahl!$O$15),MATCH($A242,INDIRECT(Auswahl!$P$15),0),MATCH(G$9,INDIRECT(Auswahl!$Q$15),0)),"")</f>
        <v/>
      </c>
      <c r="H242" s="195" t="str">
        <f ca="1">IFERROR(INDEX(INDIRECT(Auswahl!$O$15),MATCH($A242,INDIRECT(Auswahl!$P$15),0),MATCH(H$9,INDIRECT(Auswahl!$Q$15),0)),"")</f>
        <v/>
      </c>
      <c r="I242" s="195" t="str">
        <f ca="1">IFERROR(INDEX(INDIRECT(Auswahl!$O$15),MATCH($A242,INDIRECT(Auswahl!$P$15),0),MATCH(I$9,INDIRECT(Auswahl!$Q$15),0)),"")</f>
        <v/>
      </c>
    </row>
    <row r="243" spans="1:9" ht="11.65" hidden="1" customHeight="1" x14ac:dyDescent="0.2">
      <c r="A243" s="180" t="str">
        <f ca="1">IFERROR(INDEX(INDIRECT(Auswahl!$Q$12),ROW()-17,COLUMN()),"")</f>
        <v/>
      </c>
      <c r="B243" s="180" t="str">
        <f ca="1">IFERROR(INDEX(INDIRECT(Auswahl!$Q$12),ROW()-17,COLUMN()),"")</f>
        <v/>
      </c>
      <c r="C243" s="177" t="str">
        <f ca="1">IFERROR(INDEX(INDIRECT(Auswahl!$O$15),MATCH($A243,INDIRECT(Auswahl!$P$15),0),MATCH(C$9,INDIRECT(Auswahl!$Q$15),0)),"")</f>
        <v/>
      </c>
      <c r="D243" s="182" t="str">
        <f ca="1">IFERROR(INDEX(INDIRECT(Auswahl!$O$15),MATCH($A243,INDIRECT(Auswahl!$P$15),0),MATCH(D$9,INDIRECT(Auswahl!$Q$15),0)),"")</f>
        <v/>
      </c>
      <c r="E243" s="178" t="str">
        <f ca="1">IFERROR(INDEX(INDIRECT(Auswahl!$O$15),MATCH($A243,INDIRECT(Auswahl!$P$15),0),MATCH(E$9,INDIRECT(Auswahl!$Q$15),0)),"")</f>
        <v/>
      </c>
      <c r="F243" s="179" t="str">
        <f ca="1">IFERROR(INDEX(INDIRECT(Auswahl!$O$15),MATCH($A243,INDIRECT(Auswahl!$P$15),0),MATCH(F$9,INDIRECT(Auswahl!$Q$15),0)),"")</f>
        <v/>
      </c>
      <c r="G243" s="195" t="str">
        <f ca="1">IFERROR(INDEX(INDIRECT(Auswahl!$O$15),MATCH($A243,INDIRECT(Auswahl!$P$15),0),MATCH(G$9,INDIRECT(Auswahl!$Q$15),0)),"")</f>
        <v/>
      </c>
      <c r="H243" s="195" t="str">
        <f ca="1">IFERROR(INDEX(INDIRECT(Auswahl!$O$15),MATCH($A243,INDIRECT(Auswahl!$P$15),0),MATCH(H$9,INDIRECT(Auswahl!$Q$15),0)),"")</f>
        <v/>
      </c>
      <c r="I243" s="195" t="str">
        <f ca="1">IFERROR(INDEX(INDIRECT(Auswahl!$O$15),MATCH($A243,INDIRECT(Auswahl!$P$15),0),MATCH(I$9,INDIRECT(Auswahl!$Q$15),0)),"")</f>
        <v/>
      </c>
    </row>
    <row r="244" spans="1:9" ht="11.65" hidden="1" customHeight="1" x14ac:dyDescent="0.2">
      <c r="A244" s="180" t="str">
        <f ca="1">IFERROR(INDEX(INDIRECT(Auswahl!$Q$12),ROW()-17,COLUMN()),"")</f>
        <v/>
      </c>
      <c r="B244" s="180" t="str">
        <f ca="1">IFERROR(INDEX(INDIRECT(Auswahl!$Q$12),ROW()-17,COLUMN()),"")</f>
        <v/>
      </c>
      <c r="C244" s="177" t="str">
        <f ca="1">IFERROR(INDEX(INDIRECT(Auswahl!$O$15),MATCH($A244,INDIRECT(Auswahl!$P$15),0),MATCH(C$9,INDIRECT(Auswahl!$Q$15),0)),"")</f>
        <v/>
      </c>
      <c r="D244" s="182" t="str">
        <f ca="1">IFERROR(INDEX(INDIRECT(Auswahl!$O$15),MATCH($A244,INDIRECT(Auswahl!$P$15),0),MATCH(D$9,INDIRECT(Auswahl!$Q$15),0)),"")</f>
        <v/>
      </c>
      <c r="E244" s="178" t="str">
        <f ca="1">IFERROR(INDEX(INDIRECT(Auswahl!$O$15),MATCH($A244,INDIRECT(Auswahl!$P$15),0),MATCH(E$9,INDIRECT(Auswahl!$Q$15),0)),"")</f>
        <v/>
      </c>
      <c r="F244" s="179" t="str">
        <f ca="1">IFERROR(INDEX(INDIRECT(Auswahl!$O$15),MATCH($A244,INDIRECT(Auswahl!$P$15),0),MATCH(F$9,INDIRECT(Auswahl!$Q$15),0)),"")</f>
        <v/>
      </c>
      <c r="G244" s="195" t="str">
        <f ca="1">IFERROR(INDEX(INDIRECT(Auswahl!$O$15),MATCH($A244,INDIRECT(Auswahl!$P$15),0),MATCH(G$9,INDIRECT(Auswahl!$Q$15),0)),"")</f>
        <v/>
      </c>
      <c r="H244" s="195" t="str">
        <f ca="1">IFERROR(INDEX(INDIRECT(Auswahl!$O$15),MATCH($A244,INDIRECT(Auswahl!$P$15),0),MATCH(H$9,INDIRECT(Auswahl!$Q$15),0)),"")</f>
        <v/>
      </c>
      <c r="I244" s="195" t="str">
        <f ca="1">IFERROR(INDEX(INDIRECT(Auswahl!$O$15),MATCH($A244,INDIRECT(Auswahl!$P$15),0),MATCH(I$9,INDIRECT(Auswahl!$Q$15),0)),"")</f>
        <v/>
      </c>
    </row>
    <row r="245" spans="1:9" ht="11.65" hidden="1" customHeight="1" x14ac:dyDescent="0.2">
      <c r="A245" s="180" t="str">
        <f ca="1">IFERROR(INDEX(INDIRECT(Auswahl!$Q$12),ROW()-17,COLUMN()),"")</f>
        <v/>
      </c>
      <c r="B245" s="180" t="str">
        <f ca="1">IFERROR(INDEX(INDIRECT(Auswahl!$Q$12),ROW()-17,COLUMN()),"")</f>
        <v/>
      </c>
      <c r="C245" s="177" t="str">
        <f ca="1">IFERROR(INDEX(INDIRECT(Auswahl!$O$15),MATCH($A245,INDIRECT(Auswahl!$P$15),0),MATCH(C$9,INDIRECT(Auswahl!$Q$15),0)),"")</f>
        <v/>
      </c>
      <c r="D245" s="182" t="str">
        <f ca="1">IFERROR(INDEX(INDIRECT(Auswahl!$O$15),MATCH($A245,INDIRECT(Auswahl!$P$15),0),MATCH(D$9,INDIRECT(Auswahl!$Q$15),0)),"")</f>
        <v/>
      </c>
      <c r="E245" s="178" t="str">
        <f ca="1">IFERROR(INDEX(INDIRECT(Auswahl!$O$15),MATCH($A245,INDIRECT(Auswahl!$P$15),0),MATCH(E$9,INDIRECT(Auswahl!$Q$15),0)),"")</f>
        <v/>
      </c>
      <c r="F245" s="179" t="str">
        <f ca="1">IFERROR(INDEX(INDIRECT(Auswahl!$O$15),MATCH($A245,INDIRECT(Auswahl!$P$15),0),MATCH(F$9,INDIRECT(Auswahl!$Q$15),0)),"")</f>
        <v/>
      </c>
      <c r="G245" s="195" t="str">
        <f ca="1">IFERROR(INDEX(INDIRECT(Auswahl!$O$15),MATCH($A245,INDIRECT(Auswahl!$P$15),0),MATCH(G$9,INDIRECT(Auswahl!$Q$15),0)),"")</f>
        <v/>
      </c>
      <c r="H245" s="195" t="str">
        <f ca="1">IFERROR(INDEX(INDIRECT(Auswahl!$O$15),MATCH($A245,INDIRECT(Auswahl!$P$15),0),MATCH(H$9,INDIRECT(Auswahl!$Q$15),0)),"")</f>
        <v/>
      </c>
      <c r="I245" s="195" t="str">
        <f ca="1">IFERROR(INDEX(INDIRECT(Auswahl!$O$15),MATCH($A245,INDIRECT(Auswahl!$P$15),0),MATCH(I$9,INDIRECT(Auswahl!$Q$15),0)),"")</f>
        <v/>
      </c>
    </row>
    <row r="246" spans="1:9" ht="11.65" hidden="1" customHeight="1" x14ac:dyDescent="0.2">
      <c r="A246" s="180" t="str">
        <f ca="1">IFERROR(INDEX(INDIRECT(Auswahl!$Q$12),ROW()-17,COLUMN()),"")</f>
        <v/>
      </c>
      <c r="B246" s="180" t="str">
        <f ca="1">IFERROR(INDEX(INDIRECT(Auswahl!$Q$12),ROW()-17,COLUMN()),"")</f>
        <v/>
      </c>
      <c r="C246" s="177" t="str">
        <f ca="1">IFERROR(INDEX(INDIRECT(Auswahl!$O$15),MATCH($A246,INDIRECT(Auswahl!$P$15),0),MATCH(C$9,INDIRECT(Auswahl!$Q$15),0)),"")</f>
        <v/>
      </c>
      <c r="D246" s="182" t="str">
        <f ca="1">IFERROR(INDEX(INDIRECT(Auswahl!$O$15),MATCH($A246,INDIRECT(Auswahl!$P$15),0),MATCH(D$9,INDIRECT(Auswahl!$Q$15),0)),"")</f>
        <v/>
      </c>
      <c r="E246" s="178" t="str">
        <f ca="1">IFERROR(INDEX(INDIRECT(Auswahl!$O$15),MATCH($A246,INDIRECT(Auswahl!$P$15),0),MATCH(E$9,INDIRECT(Auswahl!$Q$15),0)),"")</f>
        <v/>
      </c>
      <c r="F246" s="179" t="str">
        <f ca="1">IFERROR(INDEX(INDIRECT(Auswahl!$O$15),MATCH($A246,INDIRECT(Auswahl!$P$15),0),MATCH(F$9,INDIRECT(Auswahl!$Q$15),0)),"")</f>
        <v/>
      </c>
      <c r="G246" s="195" t="str">
        <f ca="1">IFERROR(INDEX(INDIRECT(Auswahl!$O$15),MATCH($A246,INDIRECT(Auswahl!$P$15),0),MATCH(G$9,INDIRECT(Auswahl!$Q$15),0)),"")</f>
        <v/>
      </c>
      <c r="H246" s="195" t="str">
        <f ca="1">IFERROR(INDEX(INDIRECT(Auswahl!$O$15),MATCH($A246,INDIRECT(Auswahl!$P$15),0),MATCH(H$9,INDIRECT(Auswahl!$Q$15),0)),"")</f>
        <v/>
      </c>
      <c r="I246" s="195" t="str">
        <f ca="1">IFERROR(INDEX(INDIRECT(Auswahl!$O$15),MATCH($A246,INDIRECT(Auswahl!$P$15),0),MATCH(I$9,INDIRECT(Auswahl!$Q$15),0)),"")</f>
        <v/>
      </c>
    </row>
    <row r="247" spans="1:9" ht="11.65" hidden="1" customHeight="1" x14ac:dyDescent="0.2">
      <c r="A247" s="180" t="str">
        <f ca="1">IFERROR(INDEX(INDIRECT(Auswahl!$Q$12),ROW()-17,COLUMN()),"")</f>
        <v/>
      </c>
      <c r="B247" s="180" t="str">
        <f ca="1">IFERROR(INDEX(INDIRECT(Auswahl!$Q$12),ROW()-17,COLUMN()),"")</f>
        <v/>
      </c>
      <c r="C247" s="177" t="str">
        <f ca="1">IFERROR(INDEX(INDIRECT(Auswahl!$O$15),MATCH($A247,INDIRECT(Auswahl!$P$15),0),MATCH(C$9,INDIRECT(Auswahl!$Q$15),0)),"")</f>
        <v/>
      </c>
      <c r="D247" s="182" t="str">
        <f ca="1">IFERROR(INDEX(INDIRECT(Auswahl!$O$15),MATCH($A247,INDIRECT(Auswahl!$P$15),0),MATCH(D$9,INDIRECT(Auswahl!$Q$15),0)),"")</f>
        <v/>
      </c>
      <c r="E247" s="178" t="str">
        <f ca="1">IFERROR(INDEX(INDIRECT(Auswahl!$O$15),MATCH($A247,INDIRECT(Auswahl!$P$15),0),MATCH(E$9,INDIRECT(Auswahl!$Q$15),0)),"")</f>
        <v/>
      </c>
      <c r="F247" s="179" t="str">
        <f ca="1">IFERROR(INDEX(INDIRECT(Auswahl!$O$15),MATCH($A247,INDIRECT(Auswahl!$P$15),0),MATCH(F$9,INDIRECT(Auswahl!$Q$15),0)),"")</f>
        <v/>
      </c>
      <c r="G247" s="195" t="str">
        <f ca="1">IFERROR(INDEX(INDIRECT(Auswahl!$O$15),MATCH($A247,INDIRECT(Auswahl!$P$15),0),MATCH(G$9,INDIRECT(Auswahl!$Q$15),0)),"")</f>
        <v/>
      </c>
      <c r="H247" s="195" t="str">
        <f ca="1">IFERROR(INDEX(INDIRECT(Auswahl!$O$15),MATCH($A247,INDIRECT(Auswahl!$P$15),0),MATCH(H$9,INDIRECT(Auswahl!$Q$15),0)),"")</f>
        <v/>
      </c>
      <c r="I247" s="195" t="str">
        <f ca="1">IFERROR(INDEX(INDIRECT(Auswahl!$O$15),MATCH($A247,INDIRECT(Auswahl!$P$15),0),MATCH(I$9,INDIRECT(Auswahl!$Q$15),0)),"")</f>
        <v/>
      </c>
    </row>
    <row r="248" spans="1:9" ht="11.65" hidden="1" customHeight="1" x14ac:dyDescent="0.2">
      <c r="A248" s="180" t="str">
        <f ca="1">IFERROR(INDEX(INDIRECT(Auswahl!$Q$12),ROW()-17,COLUMN()),"")</f>
        <v/>
      </c>
      <c r="B248" s="180" t="str">
        <f ca="1">IFERROR(INDEX(INDIRECT(Auswahl!$Q$12),ROW()-17,COLUMN()),"")</f>
        <v/>
      </c>
      <c r="C248" s="177" t="str">
        <f ca="1">IFERROR(INDEX(INDIRECT(Auswahl!$O$15),MATCH($A248,INDIRECT(Auswahl!$P$15),0),MATCH(C$9,INDIRECT(Auswahl!$Q$15),0)),"")</f>
        <v/>
      </c>
      <c r="D248" s="182" t="str">
        <f ca="1">IFERROR(INDEX(INDIRECT(Auswahl!$O$15),MATCH($A248,INDIRECT(Auswahl!$P$15),0),MATCH(D$9,INDIRECT(Auswahl!$Q$15),0)),"")</f>
        <v/>
      </c>
      <c r="E248" s="178" t="str">
        <f ca="1">IFERROR(INDEX(INDIRECT(Auswahl!$O$15),MATCH($A248,INDIRECT(Auswahl!$P$15),0),MATCH(E$9,INDIRECT(Auswahl!$Q$15),0)),"")</f>
        <v/>
      </c>
      <c r="F248" s="179" t="str">
        <f ca="1">IFERROR(INDEX(INDIRECT(Auswahl!$O$15),MATCH($A248,INDIRECT(Auswahl!$P$15),0),MATCH(F$9,INDIRECT(Auswahl!$Q$15),0)),"")</f>
        <v/>
      </c>
      <c r="G248" s="195" t="str">
        <f ca="1">IFERROR(INDEX(INDIRECT(Auswahl!$O$15),MATCH($A248,INDIRECT(Auswahl!$P$15),0),MATCH(G$9,INDIRECT(Auswahl!$Q$15),0)),"")</f>
        <v/>
      </c>
      <c r="H248" s="195" t="str">
        <f ca="1">IFERROR(INDEX(INDIRECT(Auswahl!$O$15),MATCH($A248,INDIRECT(Auswahl!$P$15),0),MATCH(H$9,INDIRECT(Auswahl!$Q$15),0)),"")</f>
        <v/>
      </c>
      <c r="I248" s="195" t="str">
        <f ca="1">IFERROR(INDEX(INDIRECT(Auswahl!$O$15),MATCH($A248,INDIRECT(Auswahl!$P$15),0),MATCH(I$9,INDIRECT(Auswahl!$Q$15),0)),"")</f>
        <v/>
      </c>
    </row>
    <row r="249" spans="1:9" ht="11.65" hidden="1" customHeight="1" x14ac:dyDescent="0.2">
      <c r="A249" s="180" t="str">
        <f ca="1">IFERROR(INDEX(INDIRECT(Auswahl!$Q$12),ROW()-17,COLUMN()),"")</f>
        <v/>
      </c>
      <c r="B249" s="180" t="str">
        <f ca="1">IFERROR(INDEX(INDIRECT(Auswahl!$Q$12),ROW()-17,COLUMN()),"")</f>
        <v/>
      </c>
      <c r="C249" s="177" t="str">
        <f ca="1">IFERROR(INDEX(INDIRECT(Auswahl!$O$15),MATCH($A249,INDIRECT(Auswahl!$P$15),0),MATCH(C$9,INDIRECT(Auswahl!$Q$15),0)),"")</f>
        <v/>
      </c>
      <c r="D249" s="182" t="str">
        <f ca="1">IFERROR(INDEX(INDIRECT(Auswahl!$O$15),MATCH($A249,INDIRECT(Auswahl!$P$15),0),MATCH(D$9,INDIRECT(Auswahl!$Q$15),0)),"")</f>
        <v/>
      </c>
      <c r="E249" s="178" t="str">
        <f ca="1">IFERROR(INDEX(INDIRECT(Auswahl!$O$15),MATCH($A249,INDIRECT(Auswahl!$P$15),0),MATCH(E$9,INDIRECT(Auswahl!$Q$15),0)),"")</f>
        <v/>
      </c>
      <c r="F249" s="179" t="str">
        <f ca="1">IFERROR(INDEX(INDIRECT(Auswahl!$O$15),MATCH($A249,INDIRECT(Auswahl!$P$15),0),MATCH(F$9,INDIRECT(Auswahl!$Q$15),0)),"")</f>
        <v/>
      </c>
      <c r="G249" s="195" t="str">
        <f ca="1">IFERROR(INDEX(INDIRECT(Auswahl!$O$15),MATCH($A249,INDIRECT(Auswahl!$P$15),0),MATCH(G$9,INDIRECT(Auswahl!$Q$15),0)),"")</f>
        <v/>
      </c>
      <c r="H249" s="195" t="str">
        <f ca="1">IFERROR(INDEX(INDIRECT(Auswahl!$O$15),MATCH($A249,INDIRECT(Auswahl!$P$15),0),MATCH(H$9,INDIRECT(Auswahl!$Q$15),0)),"")</f>
        <v/>
      </c>
      <c r="I249" s="195" t="str">
        <f ca="1">IFERROR(INDEX(INDIRECT(Auswahl!$O$15),MATCH($A249,INDIRECT(Auswahl!$P$15),0),MATCH(I$9,INDIRECT(Auswahl!$Q$15),0)),"")</f>
        <v/>
      </c>
    </row>
    <row r="250" spans="1:9" ht="11.65" hidden="1" customHeight="1" x14ac:dyDescent="0.2">
      <c r="A250" s="180" t="str">
        <f ca="1">IFERROR(INDEX(INDIRECT(Auswahl!$Q$12),ROW()-17,COLUMN()),"")</f>
        <v/>
      </c>
      <c r="B250" s="180" t="str">
        <f ca="1">IFERROR(INDEX(INDIRECT(Auswahl!$Q$12),ROW()-17,COLUMN()),"")</f>
        <v/>
      </c>
      <c r="C250" s="177" t="str">
        <f ca="1">IFERROR(INDEX(INDIRECT(Auswahl!$O$15),MATCH($A250,INDIRECT(Auswahl!$P$15),0),MATCH(C$9,INDIRECT(Auswahl!$Q$15),0)),"")</f>
        <v/>
      </c>
      <c r="D250" s="182" t="str">
        <f ca="1">IFERROR(INDEX(INDIRECT(Auswahl!$O$15),MATCH($A250,INDIRECT(Auswahl!$P$15),0),MATCH(D$9,INDIRECT(Auswahl!$Q$15),0)),"")</f>
        <v/>
      </c>
      <c r="E250" s="178" t="str">
        <f ca="1">IFERROR(INDEX(INDIRECT(Auswahl!$O$15),MATCH($A250,INDIRECT(Auswahl!$P$15),0),MATCH(E$9,INDIRECT(Auswahl!$Q$15),0)),"")</f>
        <v/>
      </c>
      <c r="F250" s="179" t="str">
        <f ca="1">IFERROR(INDEX(INDIRECT(Auswahl!$O$15),MATCH($A250,INDIRECT(Auswahl!$P$15),0),MATCH(F$9,INDIRECT(Auswahl!$Q$15),0)),"")</f>
        <v/>
      </c>
      <c r="G250" s="195" t="str">
        <f ca="1">IFERROR(INDEX(INDIRECT(Auswahl!$O$15),MATCH($A250,INDIRECT(Auswahl!$P$15),0),MATCH(G$9,INDIRECT(Auswahl!$Q$15),0)),"")</f>
        <v/>
      </c>
      <c r="H250" s="195" t="str">
        <f ca="1">IFERROR(INDEX(INDIRECT(Auswahl!$O$15),MATCH($A250,INDIRECT(Auswahl!$P$15),0),MATCH(H$9,INDIRECT(Auswahl!$Q$15),0)),"")</f>
        <v/>
      </c>
      <c r="I250" s="195" t="str">
        <f ca="1">IFERROR(INDEX(INDIRECT(Auswahl!$O$15),MATCH($A250,INDIRECT(Auswahl!$P$15),0),MATCH(I$9,INDIRECT(Auswahl!$Q$15),0)),"")</f>
        <v/>
      </c>
    </row>
    <row r="251" spans="1:9" ht="11.65" hidden="1" customHeight="1" x14ac:dyDescent="0.2">
      <c r="A251" s="180" t="str">
        <f ca="1">IFERROR(INDEX(INDIRECT(Auswahl!$Q$12),ROW()-17,COLUMN()),"")</f>
        <v/>
      </c>
      <c r="B251" s="180" t="str">
        <f ca="1">IFERROR(INDEX(INDIRECT(Auswahl!$Q$12),ROW()-17,COLUMN()),"")</f>
        <v/>
      </c>
      <c r="C251" s="177" t="str">
        <f ca="1">IFERROR(INDEX(INDIRECT(Auswahl!$O$15),MATCH($A251,INDIRECT(Auswahl!$P$15),0),MATCH(C$9,INDIRECT(Auswahl!$Q$15),0)),"")</f>
        <v/>
      </c>
      <c r="D251" s="182" t="str">
        <f ca="1">IFERROR(INDEX(INDIRECT(Auswahl!$O$15),MATCH($A251,INDIRECT(Auswahl!$P$15),0),MATCH(D$9,INDIRECT(Auswahl!$Q$15),0)),"")</f>
        <v/>
      </c>
      <c r="E251" s="178" t="str">
        <f ca="1">IFERROR(INDEX(INDIRECT(Auswahl!$O$15),MATCH($A251,INDIRECT(Auswahl!$P$15),0),MATCH(E$9,INDIRECT(Auswahl!$Q$15),0)),"")</f>
        <v/>
      </c>
      <c r="F251" s="179" t="str">
        <f ca="1">IFERROR(INDEX(INDIRECT(Auswahl!$O$15),MATCH($A251,INDIRECT(Auswahl!$P$15),0),MATCH(F$9,INDIRECT(Auswahl!$Q$15),0)),"")</f>
        <v/>
      </c>
      <c r="G251" s="195" t="str">
        <f ca="1">IFERROR(INDEX(INDIRECT(Auswahl!$O$15),MATCH($A251,INDIRECT(Auswahl!$P$15),0),MATCH(G$9,INDIRECT(Auswahl!$Q$15),0)),"")</f>
        <v/>
      </c>
      <c r="H251" s="195" t="str">
        <f ca="1">IFERROR(INDEX(INDIRECT(Auswahl!$O$15),MATCH($A251,INDIRECT(Auswahl!$P$15),0),MATCH(H$9,INDIRECT(Auswahl!$Q$15),0)),"")</f>
        <v/>
      </c>
      <c r="I251" s="195" t="str">
        <f ca="1">IFERROR(INDEX(INDIRECT(Auswahl!$O$15),MATCH($A251,INDIRECT(Auswahl!$P$15),0),MATCH(I$9,INDIRECT(Auswahl!$Q$15),0)),"")</f>
        <v/>
      </c>
    </row>
    <row r="252" spans="1:9" ht="11.65" hidden="1" customHeight="1" x14ac:dyDescent="0.2">
      <c r="A252" s="180" t="str">
        <f ca="1">IFERROR(INDEX(INDIRECT(Auswahl!$Q$12),ROW()-17,COLUMN()),"")</f>
        <v/>
      </c>
      <c r="B252" s="180" t="str">
        <f ca="1">IFERROR(INDEX(INDIRECT(Auswahl!$Q$12),ROW()-17,COLUMN()),"")</f>
        <v/>
      </c>
      <c r="C252" s="177" t="str">
        <f ca="1">IFERROR(INDEX(INDIRECT(Auswahl!$O$15),MATCH($A252,INDIRECT(Auswahl!$P$15),0),MATCH(C$9,INDIRECT(Auswahl!$Q$15),0)),"")</f>
        <v/>
      </c>
      <c r="D252" s="182" t="str">
        <f ca="1">IFERROR(INDEX(INDIRECT(Auswahl!$O$15),MATCH($A252,INDIRECT(Auswahl!$P$15),0),MATCH(D$9,INDIRECT(Auswahl!$Q$15),0)),"")</f>
        <v/>
      </c>
      <c r="E252" s="178" t="str">
        <f ca="1">IFERROR(INDEX(INDIRECT(Auswahl!$O$15),MATCH($A252,INDIRECT(Auswahl!$P$15),0),MATCH(E$9,INDIRECT(Auswahl!$Q$15),0)),"")</f>
        <v/>
      </c>
      <c r="F252" s="179" t="str">
        <f ca="1">IFERROR(INDEX(INDIRECT(Auswahl!$O$15),MATCH($A252,INDIRECT(Auswahl!$P$15),0),MATCH(F$9,INDIRECT(Auswahl!$Q$15),0)),"")</f>
        <v/>
      </c>
      <c r="G252" s="195" t="str">
        <f ca="1">IFERROR(INDEX(INDIRECT(Auswahl!$O$15),MATCH($A252,INDIRECT(Auswahl!$P$15),0),MATCH(G$9,INDIRECT(Auswahl!$Q$15),0)),"")</f>
        <v/>
      </c>
      <c r="H252" s="195" t="str">
        <f ca="1">IFERROR(INDEX(INDIRECT(Auswahl!$O$15),MATCH($A252,INDIRECT(Auswahl!$P$15),0),MATCH(H$9,INDIRECT(Auswahl!$Q$15),0)),"")</f>
        <v/>
      </c>
      <c r="I252" s="195" t="str">
        <f ca="1">IFERROR(INDEX(INDIRECT(Auswahl!$O$15),MATCH($A252,INDIRECT(Auswahl!$P$15),0),MATCH(I$9,INDIRECT(Auswahl!$Q$15),0)),"")</f>
        <v/>
      </c>
    </row>
    <row r="253" spans="1:9" ht="11.65" hidden="1" customHeight="1" x14ac:dyDescent="0.2">
      <c r="A253" s="180" t="str">
        <f ca="1">IFERROR(INDEX(INDIRECT(Auswahl!$Q$12),ROW()-17,COLUMN()),"")</f>
        <v/>
      </c>
      <c r="B253" s="180" t="str">
        <f ca="1">IFERROR(INDEX(INDIRECT(Auswahl!$Q$12),ROW()-17,COLUMN()),"")</f>
        <v/>
      </c>
      <c r="C253" s="177" t="str">
        <f ca="1">IFERROR(INDEX(INDIRECT(Auswahl!$O$15),MATCH($A253,INDIRECT(Auswahl!$P$15),0),MATCH(C$9,INDIRECT(Auswahl!$Q$15),0)),"")</f>
        <v/>
      </c>
      <c r="D253" s="182" t="str">
        <f ca="1">IFERROR(INDEX(INDIRECT(Auswahl!$O$15),MATCH($A253,INDIRECT(Auswahl!$P$15),0),MATCH(D$9,INDIRECT(Auswahl!$Q$15),0)),"")</f>
        <v/>
      </c>
      <c r="E253" s="178" t="str">
        <f ca="1">IFERROR(INDEX(INDIRECT(Auswahl!$O$15),MATCH($A253,INDIRECT(Auswahl!$P$15),0),MATCH(E$9,INDIRECT(Auswahl!$Q$15),0)),"")</f>
        <v/>
      </c>
      <c r="F253" s="179" t="str">
        <f ca="1">IFERROR(INDEX(INDIRECT(Auswahl!$O$15),MATCH($A253,INDIRECT(Auswahl!$P$15),0),MATCH(F$9,INDIRECT(Auswahl!$Q$15),0)),"")</f>
        <v/>
      </c>
      <c r="G253" s="195" t="str">
        <f ca="1">IFERROR(INDEX(INDIRECT(Auswahl!$O$15),MATCH($A253,INDIRECT(Auswahl!$P$15),0),MATCH(G$9,INDIRECT(Auswahl!$Q$15),0)),"")</f>
        <v/>
      </c>
      <c r="H253" s="195" t="str">
        <f ca="1">IFERROR(INDEX(INDIRECT(Auswahl!$O$15),MATCH($A253,INDIRECT(Auswahl!$P$15),0),MATCH(H$9,INDIRECT(Auswahl!$Q$15),0)),"")</f>
        <v/>
      </c>
      <c r="I253" s="195" t="str">
        <f ca="1">IFERROR(INDEX(INDIRECT(Auswahl!$O$15),MATCH($A253,INDIRECT(Auswahl!$P$15),0),MATCH(I$9,INDIRECT(Auswahl!$Q$15),0)),"")</f>
        <v/>
      </c>
    </row>
    <row r="254" spans="1:9" ht="11.65" hidden="1" customHeight="1" x14ac:dyDescent="0.2">
      <c r="A254" s="180" t="str">
        <f ca="1">IFERROR(INDEX(INDIRECT(Auswahl!$Q$12),ROW()-17,COLUMN()),"")</f>
        <v/>
      </c>
      <c r="B254" s="180" t="str">
        <f ca="1">IFERROR(INDEX(INDIRECT(Auswahl!$Q$12),ROW()-17,COLUMN()),"")</f>
        <v/>
      </c>
      <c r="C254" s="177" t="str">
        <f ca="1">IFERROR(INDEX(INDIRECT(Auswahl!$O$15),MATCH($A254,INDIRECT(Auswahl!$P$15),0),MATCH(C$9,INDIRECT(Auswahl!$Q$15),0)),"")</f>
        <v/>
      </c>
      <c r="D254" s="182" t="str">
        <f ca="1">IFERROR(INDEX(INDIRECT(Auswahl!$O$15),MATCH($A254,INDIRECT(Auswahl!$P$15),0),MATCH(D$9,INDIRECT(Auswahl!$Q$15),0)),"")</f>
        <v/>
      </c>
      <c r="E254" s="178" t="str">
        <f ca="1">IFERROR(INDEX(INDIRECT(Auswahl!$O$15),MATCH($A254,INDIRECT(Auswahl!$P$15),0),MATCH(E$9,INDIRECT(Auswahl!$Q$15),0)),"")</f>
        <v/>
      </c>
      <c r="F254" s="179" t="str">
        <f ca="1">IFERROR(INDEX(INDIRECT(Auswahl!$O$15),MATCH($A254,INDIRECT(Auswahl!$P$15),0),MATCH(F$9,INDIRECT(Auswahl!$Q$15),0)),"")</f>
        <v/>
      </c>
      <c r="G254" s="195" t="str">
        <f ca="1">IFERROR(INDEX(INDIRECT(Auswahl!$O$15),MATCH($A254,INDIRECT(Auswahl!$P$15),0),MATCH(G$9,INDIRECT(Auswahl!$Q$15),0)),"")</f>
        <v/>
      </c>
      <c r="H254" s="195" t="str">
        <f ca="1">IFERROR(INDEX(INDIRECT(Auswahl!$O$15),MATCH($A254,INDIRECT(Auswahl!$P$15),0),MATCH(H$9,INDIRECT(Auswahl!$Q$15),0)),"")</f>
        <v/>
      </c>
      <c r="I254" s="195" t="str">
        <f ca="1">IFERROR(INDEX(INDIRECT(Auswahl!$O$15),MATCH($A254,INDIRECT(Auswahl!$P$15),0),MATCH(I$9,INDIRECT(Auswahl!$Q$15),0)),"")</f>
        <v/>
      </c>
    </row>
    <row r="255" spans="1:9" ht="11.65" hidden="1" customHeight="1" x14ac:dyDescent="0.2">
      <c r="A255" s="180" t="str">
        <f ca="1">IFERROR(INDEX(INDIRECT(Auswahl!$Q$12),ROW()-17,COLUMN()),"")</f>
        <v/>
      </c>
      <c r="B255" s="180" t="str">
        <f ca="1">IFERROR(INDEX(INDIRECT(Auswahl!$Q$12),ROW()-17,COLUMN()),"")</f>
        <v/>
      </c>
      <c r="C255" s="177" t="str">
        <f ca="1">IFERROR(INDEX(INDIRECT(Auswahl!$O$15),MATCH($A255,INDIRECT(Auswahl!$P$15),0),MATCH(C$9,INDIRECT(Auswahl!$Q$15),0)),"")</f>
        <v/>
      </c>
      <c r="D255" s="182" t="str">
        <f ca="1">IFERROR(INDEX(INDIRECT(Auswahl!$O$15),MATCH($A255,INDIRECT(Auswahl!$P$15),0),MATCH(D$9,INDIRECT(Auswahl!$Q$15),0)),"")</f>
        <v/>
      </c>
      <c r="E255" s="178" t="str">
        <f ca="1">IFERROR(INDEX(INDIRECT(Auswahl!$O$15),MATCH($A255,INDIRECT(Auswahl!$P$15),0),MATCH(E$9,INDIRECT(Auswahl!$Q$15),0)),"")</f>
        <v/>
      </c>
      <c r="F255" s="179" t="str">
        <f ca="1">IFERROR(INDEX(INDIRECT(Auswahl!$O$15),MATCH($A255,INDIRECT(Auswahl!$P$15),0),MATCH(F$9,INDIRECT(Auswahl!$Q$15),0)),"")</f>
        <v/>
      </c>
      <c r="G255" s="195" t="str">
        <f ca="1">IFERROR(INDEX(INDIRECT(Auswahl!$O$15),MATCH($A255,INDIRECT(Auswahl!$P$15),0),MATCH(G$9,INDIRECT(Auswahl!$Q$15),0)),"")</f>
        <v/>
      </c>
      <c r="H255" s="195" t="str">
        <f ca="1">IFERROR(INDEX(INDIRECT(Auswahl!$O$15),MATCH($A255,INDIRECT(Auswahl!$P$15),0),MATCH(H$9,INDIRECT(Auswahl!$Q$15),0)),"")</f>
        <v/>
      </c>
      <c r="I255" s="195" t="str">
        <f ca="1">IFERROR(INDEX(INDIRECT(Auswahl!$O$15),MATCH($A255,INDIRECT(Auswahl!$P$15),0),MATCH(I$9,INDIRECT(Auswahl!$Q$15),0)),"")</f>
        <v/>
      </c>
    </row>
    <row r="256" spans="1:9" ht="11.65" hidden="1" customHeight="1" x14ac:dyDescent="0.2">
      <c r="A256" s="180" t="str">
        <f ca="1">IFERROR(INDEX(INDIRECT(Auswahl!$Q$12),ROW()-17,COLUMN()),"")</f>
        <v/>
      </c>
      <c r="B256" s="180" t="str">
        <f ca="1">IFERROR(INDEX(INDIRECT(Auswahl!$Q$12),ROW()-17,COLUMN()),"")</f>
        <v/>
      </c>
      <c r="C256" s="177" t="str">
        <f ca="1">IFERROR(INDEX(INDIRECT(Auswahl!$O$15),MATCH($A256,INDIRECT(Auswahl!$P$15),0),MATCH(C$9,INDIRECT(Auswahl!$Q$15),0)),"")</f>
        <v/>
      </c>
      <c r="D256" s="182" t="str">
        <f ca="1">IFERROR(INDEX(INDIRECT(Auswahl!$O$15),MATCH($A256,INDIRECT(Auswahl!$P$15),0),MATCH(D$9,INDIRECT(Auswahl!$Q$15),0)),"")</f>
        <v/>
      </c>
      <c r="E256" s="178" t="str">
        <f ca="1">IFERROR(INDEX(INDIRECT(Auswahl!$O$15),MATCH($A256,INDIRECT(Auswahl!$P$15),0),MATCH(E$9,INDIRECT(Auswahl!$Q$15),0)),"")</f>
        <v/>
      </c>
      <c r="F256" s="179" t="str">
        <f ca="1">IFERROR(INDEX(INDIRECT(Auswahl!$O$15),MATCH($A256,INDIRECT(Auswahl!$P$15),0),MATCH(F$9,INDIRECT(Auswahl!$Q$15),0)),"")</f>
        <v/>
      </c>
      <c r="G256" s="195" t="str">
        <f ca="1">IFERROR(INDEX(INDIRECT(Auswahl!$O$15),MATCH($A256,INDIRECT(Auswahl!$P$15),0),MATCH(G$9,INDIRECT(Auswahl!$Q$15),0)),"")</f>
        <v/>
      </c>
      <c r="H256" s="195" t="str">
        <f ca="1">IFERROR(INDEX(INDIRECT(Auswahl!$O$15),MATCH($A256,INDIRECT(Auswahl!$P$15),0),MATCH(H$9,INDIRECT(Auswahl!$Q$15),0)),"")</f>
        <v/>
      </c>
      <c r="I256" s="195" t="str">
        <f ca="1">IFERROR(INDEX(INDIRECT(Auswahl!$O$15),MATCH($A256,INDIRECT(Auswahl!$P$15),0),MATCH(I$9,INDIRECT(Auswahl!$Q$15),0)),"")</f>
        <v/>
      </c>
    </row>
    <row r="257" spans="1:9" ht="11.65" hidden="1" customHeight="1" x14ac:dyDescent="0.2">
      <c r="A257" s="180" t="str">
        <f ca="1">IFERROR(INDEX(INDIRECT(Auswahl!$Q$12),ROW()-17,COLUMN()),"")</f>
        <v/>
      </c>
      <c r="B257" s="180" t="str">
        <f ca="1">IFERROR(INDEX(INDIRECT(Auswahl!$Q$12),ROW()-17,COLUMN()),"")</f>
        <v/>
      </c>
      <c r="C257" s="177" t="str">
        <f ca="1">IFERROR(INDEX(INDIRECT(Auswahl!$O$15),MATCH($A257,INDIRECT(Auswahl!$P$15),0),MATCH(C$9,INDIRECT(Auswahl!$Q$15),0)),"")</f>
        <v/>
      </c>
      <c r="D257" s="182" t="str">
        <f ca="1">IFERROR(INDEX(INDIRECT(Auswahl!$O$15),MATCH($A257,INDIRECT(Auswahl!$P$15),0),MATCH(D$9,INDIRECT(Auswahl!$Q$15),0)),"")</f>
        <v/>
      </c>
      <c r="E257" s="178" t="str">
        <f ca="1">IFERROR(INDEX(INDIRECT(Auswahl!$O$15),MATCH($A257,INDIRECT(Auswahl!$P$15),0),MATCH(E$9,INDIRECT(Auswahl!$Q$15),0)),"")</f>
        <v/>
      </c>
      <c r="F257" s="179" t="str">
        <f ca="1">IFERROR(INDEX(INDIRECT(Auswahl!$O$15),MATCH($A257,INDIRECT(Auswahl!$P$15),0),MATCH(F$9,INDIRECT(Auswahl!$Q$15),0)),"")</f>
        <v/>
      </c>
      <c r="G257" s="195" t="str">
        <f ca="1">IFERROR(INDEX(INDIRECT(Auswahl!$O$15),MATCH($A257,INDIRECT(Auswahl!$P$15),0),MATCH(G$9,INDIRECT(Auswahl!$Q$15),0)),"")</f>
        <v/>
      </c>
      <c r="H257" s="195" t="str">
        <f ca="1">IFERROR(INDEX(INDIRECT(Auswahl!$O$15),MATCH($A257,INDIRECT(Auswahl!$P$15),0),MATCH(H$9,INDIRECT(Auswahl!$Q$15),0)),"")</f>
        <v/>
      </c>
      <c r="I257" s="195" t="str">
        <f ca="1">IFERROR(INDEX(INDIRECT(Auswahl!$O$15),MATCH($A257,INDIRECT(Auswahl!$P$15),0),MATCH(I$9,INDIRECT(Auswahl!$Q$15),0)),"")</f>
        <v/>
      </c>
    </row>
    <row r="258" spans="1:9" ht="11.65" hidden="1" customHeight="1" x14ac:dyDescent="0.2">
      <c r="A258" s="180" t="str">
        <f ca="1">IFERROR(INDEX(INDIRECT(Auswahl!$Q$12),ROW()-17,COLUMN()),"")</f>
        <v/>
      </c>
      <c r="B258" s="180" t="str">
        <f ca="1">IFERROR(INDEX(INDIRECT(Auswahl!$Q$12),ROW()-17,COLUMN()),"")</f>
        <v/>
      </c>
      <c r="C258" s="177" t="str">
        <f ca="1">IFERROR(INDEX(INDIRECT(Auswahl!$O$15),MATCH($A258,INDIRECT(Auswahl!$P$15),0),MATCH(C$9,INDIRECT(Auswahl!$Q$15),0)),"")</f>
        <v/>
      </c>
      <c r="D258" s="182" t="str">
        <f ca="1">IFERROR(INDEX(INDIRECT(Auswahl!$O$15),MATCH($A258,INDIRECT(Auswahl!$P$15),0),MATCH(D$9,INDIRECT(Auswahl!$Q$15),0)),"")</f>
        <v/>
      </c>
      <c r="E258" s="178" t="str">
        <f ca="1">IFERROR(INDEX(INDIRECT(Auswahl!$O$15),MATCH($A258,INDIRECT(Auswahl!$P$15),0),MATCH(E$9,INDIRECT(Auswahl!$Q$15),0)),"")</f>
        <v/>
      </c>
      <c r="F258" s="179" t="str">
        <f ca="1">IFERROR(INDEX(INDIRECT(Auswahl!$O$15),MATCH($A258,INDIRECT(Auswahl!$P$15),0),MATCH(F$9,INDIRECT(Auswahl!$Q$15),0)),"")</f>
        <v/>
      </c>
      <c r="G258" s="195" t="str">
        <f ca="1">IFERROR(INDEX(INDIRECT(Auswahl!$O$15),MATCH($A258,INDIRECT(Auswahl!$P$15),0),MATCH(G$9,INDIRECT(Auswahl!$Q$15),0)),"")</f>
        <v/>
      </c>
      <c r="H258" s="195" t="str">
        <f ca="1">IFERROR(INDEX(INDIRECT(Auswahl!$O$15),MATCH($A258,INDIRECT(Auswahl!$P$15),0),MATCH(H$9,INDIRECT(Auswahl!$Q$15),0)),"")</f>
        <v/>
      </c>
      <c r="I258" s="195" t="str">
        <f ca="1">IFERROR(INDEX(INDIRECT(Auswahl!$O$15),MATCH($A258,INDIRECT(Auswahl!$P$15),0),MATCH(I$9,INDIRECT(Auswahl!$Q$15),0)),"")</f>
        <v/>
      </c>
    </row>
    <row r="259" spans="1:9" ht="11.65" hidden="1" customHeight="1" x14ac:dyDescent="0.2">
      <c r="A259" s="180" t="str">
        <f ca="1">IFERROR(INDEX(INDIRECT(Auswahl!$Q$12),ROW()-17,COLUMN()),"")</f>
        <v/>
      </c>
      <c r="B259" s="180" t="str">
        <f ca="1">IFERROR(INDEX(INDIRECT(Auswahl!$Q$12),ROW()-17,COLUMN()),"")</f>
        <v/>
      </c>
      <c r="C259" s="177" t="str">
        <f ca="1">IFERROR(INDEX(INDIRECT(Auswahl!$O$15),MATCH($A259,INDIRECT(Auswahl!$P$15),0),MATCH(C$9,INDIRECT(Auswahl!$Q$15),0)),"")</f>
        <v/>
      </c>
      <c r="D259" s="182" t="str">
        <f ca="1">IFERROR(INDEX(INDIRECT(Auswahl!$O$15),MATCH($A259,INDIRECT(Auswahl!$P$15),0),MATCH(D$9,INDIRECT(Auswahl!$Q$15),0)),"")</f>
        <v/>
      </c>
      <c r="E259" s="178" t="str">
        <f ca="1">IFERROR(INDEX(INDIRECT(Auswahl!$O$15),MATCH($A259,INDIRECT(Auswahl!$P$15),0),MATCH(E$9,INDIRECT(Auswahl!$Q$15),0)),"")</f>
        <v/>
      </c>
      <c r="F259" s="179" t="str">
        <f ca="1">IFERROR(INDEX(INDIRECT(Auswahl!$O$15),MATCH($A259,INDIRECT(Auswahl!$P$15),0),MATCH(F$9,INDIRECT(Auswahl!$Q$15),0)),"")</f>
        <v/>
      </c>
      <c r="G259" s="195" t="str">
        <f ca="1">IFERROR(INDEX(INDIRECT(Auswahl!$O$15),MATCH($A259,INDIRECT(Auswahl!$P$15),0),MATCH(G$9,INDIRECT(Auswahl!$Q$15),0)),"")</f>
        <v/>
      </c>
      <c r="H259" s="195" t="str">
        <f ca="1">IFERROR(INDEX(INDIRECT(Auswahl!$O$15),MATCH($A259,INDIRECT(Auswahl!$P$15),0),MATCH(H$9,INDIRECT(Auswahl!$Q$15),0)),"")</f>
        <v/>
      </c>
      <c r="I259" s="195" t="str">
        <f ca="1">IFERROR(INDEX(INDIRECT(Auswahl!$O$15),MATCH($A259,INDIRECT(Auswahl!$P$15),0),MATCH(I$9,INDIRECT(Auswahl!$Q$15),0)),"")</f>
        <v/>
      </c>
    </row>
    <row r="260" spans="1:9" ht="11.65" hidden="1" customHeight="1" x14ac:dyDescent="0.2">
      <c r="A260" s="180" t="str">
        <f ca="1">IFERROR(INDEX(INDIRECT(Auswahl!$Q$12),ROW()-17,COLUMN()),"")</f>
        <v/>
      </c>
      <c r="B260" s="180" t="str">
        <f ca="1">IFERROR(INDEX(INDIRECT(Auswahl!$Q$12),ROW()-17,COLUMN()),"")</f>
        <v/>
      </c>
      <c r="C260" s="177" t="str">
        <f ca="1">IFERROR(INDEX(INDIRECT(Auswahl!$O$15),MATCH($A260,INDIRECT(Auswahl!$P$15),0),MATCH(C$9,INDIRECT(Auswahl!$Q$15),0)),"")</f>
        <v/>
      </c>
      <c r="D260" s="182" t="str">
        <f ca="1">IFERROR(INDEX(INDIRECT(Auswahl!$O$15),MATCH($A260,INDIRECT(Auswahl!$P$15),0),MATCH(D$9,INDIRECT(Auswahl!$Q$15),0)),"")</f>
        <v/>
      </c>
      <c r="E260" s="178" t="str">
        <f ca="1">IFERROR(INDEX(INDIRECT(Auswahl!$O$15),MATCH($A260,INDIRECT(Auswahl!$P$15),0),MATCH(E$9,INDIRECT(Auswahl!$Q$15),0)),"")</f>
        <v/>
      </c>
      <c r="F260" s="179" t="str">
        <f ca="1">IFERROR(INDEX(INDIRECT(Auswahl!$O$15),MATCH($A260,INDIRECT(Auswahl!$P$15),0),MATCH(F$9,INDIRECT(Auswahl!$Q$15),0)),"")</f>
        <v/>
      </c>
      <c r="G260" s="195" t="str">
        <f ca="1">IFERROR(INDEX(INDIRECT(Auswahl!$O$15),MATCH($A260,INDIRECT(Auswahl!$P$15),0),MATCH(G$9,INDIRECT(Auswahl!$Q$15),0)),"")</f>
        <v/>
      </c>
      <c r="H260" s="195" t="str">
        <f ca="1">IFERROR(INDEX(INDIRECT(Auswahl!$O$15),MATCH($A260,INDIRECT(Auswahl!$P$15),0),MATCH(H$9,INDIRECT(Auswahl!$Q$15),0)),"")</f>
        <v/>
      </c>
      <c r="I260" s="195" t="str">
        <f ca="1">IFERROR(INDEX(INDIRECT(Auswahl!$O$15),MATCH($A260,INDIRECT(Auswahl!$P$15),0),MATCH(I$9,INDIRECT(Auswahl!$Q$15),0)),"")</f>
        <v/>
      </c>
    </row>
    <row r="261" spans="1:9" ht="11.65" hidden="1" customHeight="1" x14ac:dyDescent="0.2">
      <c r="A261" s="180" t="str">
        <f ca="1">IFERROR(INDEX(INDIRECT(Auswahl!$Q$12),ROW()-17,COLUMN()),"")</f>
        <v/>
      </c>
      <c r="B261" s="180" t="str">
        <f ca="1">IFERROR(INDEX(INDIRECT(Auswahl!$Q$12),ROW()-17,COLUMN()),"")</f>
        <v/>
      </c>
      <c r="C261" s="177" t="str">
        <f ca="1">IFERROR(INDEX(INDIRECT(Auswahl!$O$15),MATCH($A261,INDIRECT(Auswahl!$P$15),0),MATCH(C$9,INDIRECT(Auswahl!$Q$15),0)),"")</f>
        <v/>
      </c>
      <c r="D261" s="182" t="str">
        <f ca="1">IFERROR(INDEX(INDIRECT(Auswahl!$O$15),MATCH($A261,INDIRECT(Auswahl!$P$15),0),MATCH(D$9,INDIRECT(Auswahl!$Q$15),0)),"")</f>
        <v/>
      </c>
      <c r="E261" s="178" t="str">
        <f ca="1">IFERROR(INDEX(INDIRECT(Auswahl!$O$15),MATCH($A261,INDIRECT(Auswahl!$P$15),0),MATCH(E$9,INDIRECT(Auswahl!$Q$15),0)),"")</f>
        <v/>
      </c>
      <c r="F261" s="179" t="str">
        <f ca="1">IFERROR(INDEX(INDIRECT(Auswahl!$O$15),MATCH($A261,INDIRECT(Auswahl!$P$15),0),MATCH(F$9,INDIRECT(Auswahl!$Q$15),0)),"")</f>
        <v/>
      </c>
      <c r="G261" s="195" t="str">
        <f ca="1">IFERROR(INDEX(INDIRECT(Auswahl!$O$15),MATCH($A261,INDIRECT(Auswahl!$P$15),0),MATCH(G$9,INDIRECT(Auswahl!$Q$15),0)),"")</f>
        <v/>
      </c>
      <c r="H261" s="195" t="str">
        <f ca="1">IFERROR(INDEX(INDIRECT(Auswahl!$O$15),MATCH($A261,INDIRECT(Auswahl!$P$15),0),MATCH(H$9,INDIRECT(Auswahl!$Q$15),0)),"")</f>
        <v/>
      </c>
      <c r="I261" s="195" t="str">
        <f ca="1">IFERROR(INDEX(INDIRECT(Auswahl!$O$15),MATCH($A261,INDIRECT(Auswahl!$P$15),0),MATCH(I$9,INDIRECT(Auswahl!$Q$15),0)),"")</f>
        <v/>
      </c>
    </row>
    <row r="262" spans="1:9" ht="11.65" hidden="1" customHeight="1" x14ac:dyDescent="0.2">
      <c r="A262" s="180" t="str">
        <f ca="1">IFERROR(INDEX(INDIRECT(Auswahl!$Q$12),ROW()-17,COLUMN()),"")</f>
        <v/>
      </c>
      <c r="B262" s="180" t="str">
        <f ca="1">IFERROR(INDEX(INDIRECT(Auswahl!$Q$12),ROW()-17,COLUMN()),"")</f>
        <v/>
      </c>
      <c r="C262" s="177" t="str">
        <f ca="1">IFERROR(INDEX(INDIRECT(Auswahl!$O$15),MATCH($A262,INDIRECT(Auswahl!$P$15),0),MATCH(C$9,INDIRECT(Auswahl!$Q$15),0)),"")</f>
        <v/>
      </c>
      <c r="D262" s="182" t="str">
        <f ca="1">IFERROR(INDEX(INDIRECT(Auswahl!$O$15),MATCH($A262,INDIRECT(Auswahl!$P$15),0),MATCH(D$9,INDIRECT(Auswahl!$Q$15),0)),"")</f>
        <v/>
      </c>
      <c r="E262" s="178" t="str">
        <f ca="1">IFERROR(INDEX(INDIRECT(Auswahl!$O$15),MATCH($A262,INDIRECT(Auswahl!$P$15),0),MATCH(E$9,INDIRECT(Auswahl!$Q$15),0)),"")</f>
        <v/>
      </c>
      <c r="F262" s="179" t="str">
        <f ca="1">IFERROR(INDEX(INDIRECT(Auswahl!$O$15),MATCH($A262,INDIRECT(Auswahl!$P$15),0),MATCH(F$9,INDIRECT(Auswahl!$Q$15),0)),"")</f>
        <v/>
      </c>
      <c r="G262" s="195" t="str">
        <f ca="1">IFERROR(INDEX(INDIRECT(Auswahl!$O$15),MATCH($A262,INDIRECT(Auswahl!$P$15),0),MATCH(G$9,INDIRECT(Auswahl!$Q$15),0)),"")</f>
        <v/>
      </c>
      <c r="H262" s="195" t="str">
        <f ca="1">IFERROR(INDEX(INDIRECT(Auswahl!$O$15),MATCH($A262,INDIRECT(Auswahl!$P$15),0),MATCH(H$9,INDIRECT(Auswahl!$Q$15),0)),"")</f>
        <v/>
      </c>
      <c r="I262" s="195" t="str">
        <f ca="1">IFERROR(INDEX(INDIRECT(Auswahl!$O$15),MATCH($A262,INDIRECT(Auswahl!$P$15),0),MATCH(I$9,INDIRECT(Auswahl!$Q$15),0)),"")</f>
        <v/>
      </c>
    </row>
    <row r="263" spans="1:9" ht="11.65" hidden="1" customHeight="1" x14ac:dyDescent="0.2">
      <c r="A263" s="180" t="str">
        <f ca="1">IFERROR(INDEX(INDIRECT(Auswahl!$Q$12),ROW()-17,COLUMN()),"")</f>
        <v/>
      </c>
      <c r="B263" s="180" t="str">
        <f ca="1">IFERROR(INDEX(INDIRECT(Auswahl!$Q$12),ROW()-17,COLUMN()),"")</f>
        <v/>
      </c>
      <c r="C263" s="177" t="str">
        <f ca="1">IFERROR(INDEX(INDIRECT(Auswahl!$O$15),MATCH($A263,INDIRECT(Auswahl!$P$15),0),MATCH(C$9,INDIRECT(Auswahl!$Q$15),0)),"")</f>
        <v/>
      </c>
      <c r="D263" s="182" t="str">
        <f ca="1">IFERROR(INDEX(INDIRECT(Auswahl!$O$15),MATCH($A263,INDIRECT(Auswahl!$P$15),0),MATCH(D$9,INDIRECT(Auswahl!$Q$15),0)),"")</f>
        <v/>
      </c>
      <c r="E263" s="178" t="str">
        <f ca="1">IFERROR(INDEX(INDIRECT(Auswahl!$O$15),MATCH($A263,INDIRECT(Auswahl!$P$15),0),MATCH(E$9,INDIRECT(Auswahl!$Q$15),0)),"")</f>
        <v/>
      </c>
      <c r="F263" s="179" t="str">
        <f ca="1">IFERROR(INDEX(INDIRECT(Auswahl!$O$15),MATCH($A263,INDIRECT(Auswahl!$P$15),0),MATCH(F$9,INDIRECT(Auswahl!$Q$15),0)),"")</f>
        <v/>
      </c>
      <c r="G263" s="195" t="str">
        <f ca="1">IFERROR(INDEX(INDIRECT(Auswahl!$O$15),MATCH($A263,INDIRECT(Auswahl!$P$15),0),MATCH(G$9,INDIRECT(Auswahl!$Q$15),0)),"")</f>
        <v/>
      </c>
      <c r="H263" s="195" t="str">
        <f ca="1">IFERROR(INDEX(INDIRECT(Auswahl!$O$15),MATCH($A263,INDIRECT(Auswahl!$P$15),0),MATCH(H$9,INDIRECT(Auswahl!$Q$15),0)),"")</f>
        <v/>
      </c>
      <c r="I263" s="195" t="str">
        <f ca="1">IFERROR(INDEX(INDIRECT(Auswahl!$O$15),MATCH($A263,INDIRECT(Auswahl!$P$15),0),MATCH(I$9,INDIRECT(Auswahl!$Q$15),0)),"")</f>
        <v/>
      </c>
    </row>
    <row r="264" spans="1:9" ht="11.65" hidden="1" customHeight="1" x14ac:dyDescent="0.2">
      <c r="A264" s="180" t="str">
        <f ca="1">IFERROR(INDEX(INDIRECT(Auswahl!$Q$12),ROW()-17,COLUMN()),"")</f>
        <v/>
      </c>
      <c r="B264" s="180" t="str">
        <f ca="1">IFERROR(INDEX(INDIRECT(Auswahl!$Q$12),ROW()-17,COLUMN()),"")</f>
        <v/>
      </c>
      <c r="C264" s="177" t="str">
        <f ca="1">IFERROR(INDEX(INDIRECT(Auswahl!$O$15),MATCH($A264,INDIRECT(Auswahl!$P$15),0),MATCH(C$9,INDIRECT(Auswahl!$Q$15),0)),"")</f>
        <v/>
      </c>
      <c r="D264" s="182" t="str">
        <f ca="1">IFERROR(INDEX(INDIRECT(Auswahl!$O$15),MATCH($A264,INDIRECT(Auswahl!$P$15),0),MATCH(D$9,INDIRECT(Auswahl!$Q$15),0)),"")</f>
        <v/>
      </c>
      <c r="E264" s="178" t="str">
        <f ca="1">IFERROR(INDEX(INDIRECT(Auswahl!$O$15),MATCH($A264,INDIRECT(Auswahl!$P$15),0),MATCH(E$9,INDIRECT(Auswahl!$Q$15),0)),"")</f>
        <v/>
      </c>
      <c r="F264" s="179" t="str">
        <f ca="1">IFERROR(INDEX(INDIRECT(Auswahl!$O$15),MATCH($A264,INDIRECT(Auswahl!$P$15),0),MATCH(F$9,INDIRECT(Auswahl!$Q$15),0)),"")</f>
        <v/>
      </c>
      <c r="G264" s="195" t="str">
        <f ca="1">IFERROR(INDEX(INDIRECT(Auswahl!$O$15),MATCH($A264,INDIRECT(Auswahl!$P$15),0),MATCH(G$9,INDIRECT(Auswahl!$Q$15),0)),"")</f>
        <v/>
      </c>
      <c r="H264" s="195" t="str">
        <f ca="1">IFERROR(INDEX(INDIRECT(Auswahl!$O$15),MATCH($A264,INDIRECT(Auswahl!$P$15),0),MATCH(H$9,INDIRECT(Auswahl!$Q$15),0)),"")</f>
        <v/>
      </c>
      <c r="I264" s="195" t="str">
        <f ca="1">IFERROR(INDEX(INDIRECT(Auswahl!$O$15),MATCH($A264,INDIRECT(Auswahl!$P$15),0),MATCH(I$9,INDIRECT(Auswahl!$Q$15),0)),"")</f>
        <v/>
      </c>
    </row>
    <row r="265" spans="1:9" ht="11.65" hidden="1" customHeight="1" x14ac:dyDescent="0.2">
      <c r="A265" s="180" t="str">
        <f ca="1">IFERROR(INDEX(INDIRECT(Auswahl!$Q$12),ROW()-17,COLUMN()),"")</f>
        <v/>
      </c>
      <c r="B265" s="180" t="str">
        <f ca="1">IFERROR(INDEX(INDIRECT(Auswahl!$Q$12),ROW()-17,COLUMN()),"")</f>
        <v/>
      </c>
      <c r="C265" s="177" t="str">
        <f ca="1">IFERROR(INDEX(INDIRECT(Auswahl!$O$15),MATCH($A265,INDIRECT(Auswahl!$P$15),0),MATCH(C$9,INDIRECT(Auswahl!$Q$15),0)),"")</f>
        <v/>
      </c>
      <c r="D265" s="182" t="str">
        <f ca="1">IFERROR(INDEX(INDIRECT(Auswahl!$O$15),MATCH($A265,INDIRECT(Auswahl!$P$15),0),MATCH(D$9,INDIRECT(Auswahl!$Q$15),0)),"")</f>
        <v/>
      </c>
      <c r="E265" s="178" t="str">
        <f ca="1">IFERROR(INDEX(INDIRECT(Auswahl!$O$15),MATCH($A265,INDIRECT(Auswahl!$P$15),0),MATCH(E$9,INDIRECT(Auswahl!$Q$15),0)),"")</f>
        <v/>
      </c>
      <c r="F265" s="179" t="str">
        <f ca="1">IFERROR(INDEX(INDIRECT(Auswahl!$O$15),MATCH($A265,INDIRECT(Auswahl!$P$15),0),MATCH(F$9,INDIRECT(Auswahl!$Q$15),0)),"")</f>
        <v/>
      </c>
      <c r="G265" s="195" t="str">
        <f ca="1">IFERROR(INDEX(INDIRECT(Auswahl!$O$15),MATCH($A265,INDIRECT(Auswahl!$P$15),0),MATCH(G$9,INDIRECT(Auswahl!$Q$15),0)),"")</f>
        <v/>
      </c>
      <c r="H265" s="195" t="str">
        <f ca="1">IFERROR(INDEX(INDIRECT(Auswahl!$O$15),MATCH($A265,INDIRECT(Auswahl!$P$15),0),MATCH(H$9,INDIRECT(Auswahl!$Q$15),0)),"")</f>
        <v/>
      </c>
      <c r="I265" s="195" t="str">
        <f ca="1">IFERROR(INDEX(INDIRECT(Auswahl!$O$15),MATCH($A265,INDIRECT(Auswahl!$P$15),0),MATCH(I$9,INDIRECT(Auswahl!$Q$15),0)),"")</f>
        <v/>
      </c>
    </row>
    <row r="266" spans="1:9" ht="11.65" hidden="1" customHeight="1" x14ac:dyDescent="0.2">
      <c r="A266" s="180" t="str">
        <f ca="1">IFERROR(INDEX(INDIRECT(Auswahl!$Q$12),ROW()-17,COLUMN()),"")</f>
        <v/>
      </c>
      <c r="B266" s="180" t="str">
        <f ca="1">IFERROR(INDEX(INDIRECT(Auswahl!$Q$12),ROW()-17,COLUMN()),"")</f>
        <v/>
      </c>
      <c r="C266" s="177" t="str">
        <f ca="1">IFERROR(INDEX(INDIRECT(Auswahl!$O$15),MATCH($A266,INDIRECT(Auswahl!$P$15),0),MATCH(C$9,INDIRECT(Auswahl!$Q$15),0)),"")</f>
        <v/>
      </c>
      <c r="D266" s="182" t="str">
        <f ca="1">IFERROR(INDEX(INDIRECT(Auswahl!$O$15),MATCH($A266,INDIRECT(Auswahl!$P$15),0),MATCH(D$9,INDIRECT(Auswahl!$Q$15),0)),"")</f>
        <v/>
      </c>
      <c r="E266" s="178" t="str">
        <f ca="1">IFERROR(INDEX(INDIRECT(Auswahl!$O$15),MATCH($A266,INDIRECT(Auswahl!$P$15),0),MATCH(E$9,INDIRECT(Auswahl!$Q$15),0)),"")</f>
        <v/>
      </c>
      <c r="F266" s="179" t="str">
        <f ca="1">IFERROR(INDEX(INDIRECT(Auswahl!$O$15),MATCH($A266,INDIRECT(Auswahl!$P$15),0),MATCH(F$9,INDIRECT(Auswahl!$Q$15),0)),"")</f>
        <v/>
      </c>
      <c r="G266" s="195" t="str">
        <f ca="1">IFERROR(INDEX(INDIRECT(Auswahl!$O$15),MATCH($A266,INDIRECT(Auswahl!$P$15),0),MATCH(G$9,INDIRECT(Auswahl!$Q$15),0)),"")</f>
        <v/>
      </c>
      <c r="H266" s="195" t="str">
        <f ca="1">IFERROR(INDEX(INDIRECT(Auswahl!$O$15),MATCH($A266,INDIRECT(Auswahl!$P$15),0),MATCH(H$9,INDIRECT(Auswahl!$Q$15),0)),"")</f>
        <v/>
      </c>
      <c r="I266" s="195" t="str">
        <f ca="1">IFERROR(INDEX(INDIRECT(Auswahl!$O$15),MATCH($A266,INDIRECT(Auswahl!$P$15),0),MATCH(I$9,INDIRECT(Auswahl!$Q$15),0)),"")</f>
        <v/>
      </c>
    </row>
    <row r="267" spans="1:9" ht="11.65" hidden="1" customHeight="1" x14ac:dyDescent="0.2">
      <c r="A267" s="180" t="str">
        <f ca="1">IFERROR(INDEX(INDIRECT(Auswahl!$Q$12),ROW()-17,COLUMN()),"")</f>
        <v/>
      </c>
      <c r="B267" s="180" t="str">
        <f ca="1">IFERROR(INDEX(INDIRECT(Auswahl!$Q$12),ROW()-17,COLUMN()),"")</f>
        <v/>
      </c>
      <c r="C267" s="177" t="str">
        <f ca="1">IFERROR(INDEX(INDIRECT(Auswahl!$O$15),MATCH($A267,INDIRECT(Auswahl!$P$15),0),MATCH(C$9,INDIRECT(Auswahl!$Q$15),0)),"")</f>
        <v/>
      </c>
      <c r="D267" s="182" t="str">
        <f ca="1">IFERROR(INDEX(INDIRECT(Auswahl!$O$15),MATCH($A267,INDIRECT(Auswahl!$P$15),0),MATCH(D$9,INDIRECT(Auswahl!$Q$15),0)),"")</f>
        <v/>
      </c>
      <c r="E267" s="178" t="str">
        <f ca="1">IFERROR(INDEX(INDIRECT(Auswahl!$O$15),MATCH($A267,INDIRECT(Auswahl!$P$15),0),MATCH(E$9,INDIRECT(Auswahl!$Q$15),0)),"")</f>
        <v/>
      </c>
      <c r="F267" s="179" t="str">
        <f ca="1">IFERROR(INDEX(INDIRECT(Auswahl!$O$15),MATCH($A267,INDIRECT(Auswahl!$P$15),0),MATCH(F$9,INDIRECT(Auswahl!$Q$15),0)),"")</f>
        <v/>
      </c>
      <c r="G267" s="195" t="str">
        <f ca="1">IFERROR(INDEX(INDIRECT(Auswahl!$O$15),MATCH($A267,INDIRECT(Auswahl!$P$15),0),MATCH(G$9,INDIRECT(Auswahl!$Q$15),0)),"")</f>
        <v/>
      </c>
      <c r="H267" s="195" t="str">
        <f ca="1">IFERROR(INDEX(INDIRECT(Auswahl!$O$15),MATCH($A267,INDIRECT(Auswahl!$P$15),0),MATCH(H$9,INDIRECT(Auswahl!$Q$15),0)),"")</f>
        <v/>
      </c>
      <c r="I267" s="195" t="str">
        <f ca="1">IFERROR(INDEX(INDIRECT(Auswahl!$O$15),MATCH($A267,INDIRECT(Auswahl!$P$15),0),MATCH(I$9,INDIRECT(Auswahl!$Q$15),0)),"")</f>
        <v/>
      </c>
    </row>
    <row r="268" spans="1:9" ht="11.65" hidden="1" customHeight="1" x14ac:dyDescent="0.2">
      <c r="A268" s="180" t="str">
        <f ca="1">IFERROR(INDEX(INDIRECT(Auswahl!$Q$12),ROW()-17,COLUMN()),"")</f>
        <v/>
      </c>
      <c r="B268" s="180" t="str">
        <f ca="1">IFERROR(INDEX(INDIRECT(Auswahl!$Q$12),ROW()-17,COLUMN()),"")</f>
        <v/>
      </c>
      <c r="C268" s="177" t="str">
        <f ca="1">IFERROR(INDEX(INDIRECT(Auswahl!$O$15),MATCH($A268,INDIRECT(Auswahl!$P$15),0),MATCH(C$9,INDIRECT(Auswahl!$Q$15),0)),"")</f>
        <v/>
      </c>
      <c r="D268" s="182" t="str">
        <f ca="1">IFERROR(INDEX(INDIRECT(Auswahl!$O$15),MATCH($A268,INDIRECT(Auswahl!$P$15),0),MATCH(D$9,INDIRECT(Auswahl!$Q$15),0)),"")</f>
        <v/>
      </c>
      <c r="E268" s="178" t="str">
        <f ca="1">IFERROR(INDEX(INDIRECT(Auswahl!$O$15),MATCH($A268,INDIRECT(Auswahl!$P$15),0),MATCH(E$9,INDIRECT(Auswahl!$Q$15),0)),"")</f>
        <v/>
      </c>
      <c r="F268" s="179" t="str">
        <f ca="1">IFERROR(INDEX(INDIRECT(Auswahl!$O$15),MATCH($A268,INDIRECT(Auswahl!$P$15),0),MATCH(F$9,INDIRECT(Auswahl!$Q$15),0)),"")</f>
        <v/>
      </c>
      <c r="G268" s="195" t="str">
        <f ca="1">IFERROR(INDEX(INDIRECT(Auswahl!$O$15),MATCH($A268,INDIRECT(Auswahl!$P$15),0),MATCH(G$9,INDIRECT(Auswahl!$Q$15),0)),"")</f>
        <v/>
      </c>
      <c r="H268" s="195" t="str">
        <f ca="1">IFERROR(INDEX(INDIRECT(Auswahl!$O$15),MATCH($A268,INDIRECT(Auswahl!$P$15),0),MATCH(H$9,INDIRECT(Auswahl!$Q$15),0)),"")</f>
        <v/>
      </c>
      <c r="I268" s="195" t="str">
        <f ca="1">IFERROR(INDEX(INDIRECT(Auswahl!$O$15),MATCH($A268,INDIRECT(Auswahl!$P$15),0),MATCH(I$9,INDIRECT(Auswahl!$Q$15),0)),"")</f>
        <v/>
      </c>
    </row>
    <row r="269" spans="1:9" ht="11.65" hidden="1" customHeight="1" x14ac:dyDescent="0.2">
      <c r="A269" s="180" t="str">
        <f ca="1">IFERROR(INDEX(INDIRECT(Auswahl!$Q$12),ROW()-17,COLUMN()),"")</f>
        <v/>
      </c>
      <c r="B269" s="180" t="str">
        <f ca="1">IFERROR(INDEX(INDIRECT(Auswahl!$Q$12),ROW()-17,COLUMN()),"")</f>
        <v/>
      </c>
      <c r="C269" s="177" t="str">
        <f ca="1">IFERROR(INDEX(INDIRECT(Auswahl!$O$15),MATCH($A269,INDIRECT(Auswahl!$P$15),0),MATCH(C$9,INDIRECT(Auswahl!$Q$15),0)),"")</f>
        <v/>
      </c>
      <c r="D269" s="182" t="str">
        <f ca="1">IFERROR(INDEX(INDIRECT(Auswahl!$O$15),MATCH($A269,INDIRECT(Auswahl!$P$15),0),MATCH(D$9,INDIRECT(Auswahl!$Q$15),0)),"")</f>
        <v/>
      </c>
      <c r="E269" s="178" t="str">
        <f ca="1">IFERROR(INDEX(INDIRECT(Auswahl!$O$15),MATCH($A269,INDIRECT(Auswahl!$P$15),0),MATCH(E$9,INDIRECT(Auswahl!$Q$15),0)),"")</f>
        <v/>
      </c>
      <c r="F269" s="179" t="str">
        <f ca="1">IFERROR(INDEX(INDIRECT(Auswahl!$O$15),MATCH($A269,INDIRECT(Auswahl!$P$15),0),MATCH(F$9,INDIRECT(Auswahl!$Q$15),0)),"")</f>
        <v/>
      </c>
      <c r="G269" s="195" t="str">
        <f ca="1">IFERROR(INDEX(INDIRECT(Auswahl!$O$15),MATCH($A269,INDIRECT(Auswahl!$P$15),0),MATCH(G$9,INDIRECT(Auswahl!$Q$15),0)),"")</f>
        <v/>
      </c>
      <c r="H269" s="195" t="str">
        <f ca="1">IFERROR(INDEX(INDIRECT(Auswahl!$O$15),MATCH($A269,INDIRECT(Auswahl!$P$15),0),MATCH(H$9,INDIRECT(Auswahl!$Q$15),0)),"")</f>
        <v/>
      </c>
      <c r="I269" s="195" t="str">
        <f ca="1">IFERROR(INDEX(INDIRECT(Auswahl!$O$15),MATCH($A269,INDIRECT(Auswahl!$P$15),0),MATCH(I$9,INDIRECT(Auswahl!$Q$15),0)),"")</f>
        <v/>
      </c>
    </row>
    <row r="270" spans="1:9" ht="11.65" hidden="1" customHeight="1" x14ac:dyDescent="0.2">
      <c r="A270" s="180" t="str">
        <f ca="1">IFERROR(INDEX(INDIRECT(Auswahl!$Q$12),ROW()-17,COLUMN()),"")</f>
        <v/>
      </c>
      <c r="B270" s="180" t="str">
        <f ca="1">IFERROR(INDEX(INDIRECT(Auswahl!$Q$12),ROW()-17,COLUMN()),"")</f>
        <v/>
      </c>
      <c r="C270" s="177" t="str">
        <f ca="1">IFERROR(INDEX(INDIRECT(Auswahl!$O$15),MATCH($A270,INDIRECT(Auswahl!$P$15),0),MATCH(C$9,INDIRECT(Auswahl!$Q$15),0)),"")</f>
        <v/>
      </c>
      <c r="D270" s="182" t="str">
        <f ca="1">IFERROR(INDEX(INDIRECT(Auswahl!$O$15),MATCH($A270,INDIRECT(Auswahl!$P$15),0),MATCH(D$9,INDIRECT(Auswahl!$Q$15),0)),"")</f>
        <v/>
      </c>
      <c r="E270" s="178" t="str">
        <f ca="1">IFERROR(INDEX(INDIRECT(Auswahl!$O$15),MATCH($A270,INDIRECT(Auswahl!$P$15),0),MATCH(E$9,INDIRECT(Auswahl!$Q$15),0)),"")</f>
        <v/>
      </c>
      <c r="F270" s="179" t="str">
        <f ca="1">IFERROR(INDEX(INDIRECT(Auswahl!$O$15),MATCH($A270,INDIRECT(Auswahl!$P$15),0),MATCH(F$9,INDIRECT(Auswahl!$Q$15),0)),"")</f>
        <v/>
      </c>
      <c r="G270" s="195" t="str">
        <f ca="1">IFERROR(INDEX(INDIRECT(Auswahl!$O$15),MATCH($A270,INDIRECT(Auswahl!$P$15),0),MATCH(G$9,INDIRECT(Auswahl!$Q$15),0)),"")</f>
        <v/>
      </c>
      <c r="H270" s="195" t="str">
        <f ca="1">IFERROR(INDEX(INDIRECT(Auswahl!$O$15),MATCH($A270,INDIRECT(Auswahl!$P$15),0),MATCH(H$9,INDIRECT(Auswahl!$Q$15),0)),"")</f>
        <v/>
      </c>
      <c r="I270" s="195" t="str">
        <f ca="1">IFERROR(INDEX(INDIRECT(Auswahl!$O$15),MATCH($A270,INDIRECT(Auswahl!$P$15),0),MATCH(I$9,INDIRECT(Auswahl!$Q$15),0)),"")</f>
        <v/>
      </c>
    </row>
    <row r="271" spans="1:9" ht="11.65" hidden="1" customHeight="1" x14ac:dyDescent="0.2">
      <c r="A271" s="180" t="str">
        <f ca="1">IFERROR(INDEX(INDIRECT(Auswahl!$Q$12),ROW()-17,COLUMN()),"")</f>
        <v/>
      </c>
      <c r="B271" s="180" t="str">
        <f ca="1">IFERROR(INDEX(INDIRECT(Auswahl!$Q$12),ROW()-17,COLUMN()),"")</f>
        <v/>
      </c>
      <c r="C271" s="177" t="str">
        <f ca="1">IFERROR(INDEX(INDIRECT(Auswahl!$O$15),MATCH($A271,INDIRECT(Auswahl!$P$15),0),MATCH(C$9,INDIRECT(Auswahl!$Q$15),0)),"")</f>
        <v/>
      </c>
      <c r="D271" s="182" t="str">
        <f ca="1">IFERROR(INDEX(INDIRECT(Auswahl!$O$15),MATCH($A271,INDIRECT(Auswahl!$P$15),0),MATCH(D$9,INDIRECT(Auswahl!$Q$15),0)),"")</f>
        <v/>
      </c>
      <c r="E271" s="178" t="str">
        <f ca="1">IFERROR(INDEX(INDIRECT(Auswahl!$O$15),MATCH($A271,INDIRECT(Auswahl!$P$15),0),MATCH(E$9,INDIRECT(Auswahl!$Q$15),0)),"")</f>
        <v/>
      </c>
      <c r="F271" s="179" t="str">
        <f ca="1">IFERROR(INDEX(INDIRECT(Auswahl!$O$15),MATCH($A271,INDIRECT(Auswahl!$P$15),0),MATCH(F$9,INDIRECT(Auswahl!$Q$15),0)),"")</f>
        <v/>
      </c>
      <c r="G271" s="195" t="str">
        <f ca="1">IFERROR(INDEX(INDIRECT(Auswahl!$O$15),MATCH($A271,INDIRECT(Auswahl!$P$15),0),MATCH(G$9,INDIRECT(Auswahl!$Q$15),0)),"")</f>
        <v/>
      </c>
      <c r="H271" s="195" t="str">
        <f ca="1">IFERROR(INDEX(INDIRECT(Auswahl!$O$15),MATCH($A271,INDIRECT(Auswahl!$P$15),0),MATCH(H$9,INDIRECT(Auswahl!$Q$15),0)),"")</f>
        <v/>
      </c>
      <c r="I271" s="195" t="str">
        <f ca="1">IFERROR(INDEX(INDIRECT(Auswahl!$O$15),MATCH($A271,INDIRECT(Auswahl!$P$15),0),MATCH(I$9,INDIRECT(Auswahl!$Q$15),0)),"")</f>
        <v/>
      </c>
    </row>
    <row r="272" spans="1:9" ht="11.65" hidden="1" customHeight="1" x14ac:dyDescent="0.2">
      <c r="A272" s="180" t="str">
        <f ca="1">IFERROR(INDEX(INDIRECT(Auswahl!$Q$12),ROW()-17,COLUMN()),"")</f>
        <v/>
      </c>
      <c r="B272" s="180" t="str">
        <f ca="1">IFERROR(INDEX(INDIRECT(Auswahl!$Q$12),ROW()-17,COLUMN()),"")</f>
        <v/>
      </c>
      <c r="C272" s="177" t="str">
        <f ca="1">IFERROR(INDEX(INDIRECT(Auswahl!$O$15),MATCH($A272,INDIRECT(Auswahl!$P$15),0),MATCH(C$9,INDIRECT(Auswahl!$Q$15),0)),"")</f>
        <v/>
      </c>
      <c r="D272" s="182" t="str">
        <f ca="1">IFERROR(INDEX(INDIRECT(Auswahl!$O$15),MATCH($A272,INDIRECT(Auswahl!$P$15),0),MATCH(D$9,INDIRECT(Auswahl!$Q$15),0)),"")</f>
        <v/>
      </c>
      <c r="E272" s="178" t="str">
        <f ca="1">IFERROR(INDEX(INDIRECT(Auswahl!$O$15),MATCH($A272,INDIRECT(Auswahl!$P$15),0),MATCH(E$9,INDIRECT(Auswahl!$Q$15),0)),"")</f>
        <v/>
      </c>
      <c r="F272" s="179" t="str">
        <f ca="1">IFERROR(INDEX(INDIRECT(Auswahl!$O$15),MATCH($A272,INDIRECT(Auswahl!$P$15),0),MATCH(F$9,INDIRECT(Auswahl!$Q$15),0)),"")</f>
        <v/>
      </c>
      <c r="G272" s="195" t="str">
        <f ca="1">IFERROR(INDEX(INDIRECT(Auswahl!$O$15),MATCH($A272,INDIRECT(Auswahl!$P$15),0),MATCH(G$9,INDIRECT(Auswahl!$Q$15),0)),"")</f>
        <v/>
      </c>
      <c r="H272" s="195" t="str">
        <f ca="1">IFERROR(INDEX(INDIRECT(Auswahl!$O$15),MATCH($A272,INDIRECT(Auswahl!$P$15),0),MATCH(H$9,INDIRECT(Auswahl!$Q$15),0)),"")</f>
        <v/>
      </c>
      <c r="I272" s="195" t="str">
        <f ca="1">IFERROR(INDEX(INDIRECT(Auswahl!$O$15),MATCH($A272,INDIRECT(Auswahl!$P$15),0),MATCH(I$9,INDIRECT(Auswahl!$Q$15),0)),"")</f>
        <v/>
      </c>
    </row>
    <row r="273" spans="1:9" ht="11.65" hidden="1" customHeight="1" x14ac:dyDescent="0.2">
      <c r="A273" s="180" t="str">
        <f ca="1">IFERROR(INDEX(INDIRECT(Auswahl!$Q$12),ROW()-17,COLUMN()),"")</f>
        <v/>
      </c>
      <c r="B273" s="180" t="str">
        <f ca="1">IFERROR(INDEX(INDIRECT(Auswahl!$Q$12),ROW()-17,COLUMN()),"")</f>
        <v/>
      </c>
      <c r="C273" s="177" t="str">
        <f ca="1">IFERROR(INDEX(INDIRECT(Auswahl!$O$15),MATCH($A273,INDIRECT(Auswahl!$P$15),0),MATCH(C$9,INDIRECT(Auswahl!$Q$15),0)),"")</f>
        <v/>
      </c>
      <c r="D273" s="182" t="str">
        <f ca="1">IFERROR(INDEX(INDIRECT(Auswahl!$O$15),MATCH($A273,INDIRECT(Auswahl!$P$15),0),MATCH(D$9,INDIRECT(Auswahl!$Q$15),0)),"")</f>
        <v/>
      </c>
      <c r="E273" s="178" t="str">
        <f ca="1">IFERROR(INDEX(INDIRECT(Auswahl!$O$15),MATCH($A273,INDIRECT(Auswahl!$P$15),0),MATCH(E$9,INDIRECT(Auswahl!$Q$15),0)),"")</f>
        <v/>
      </c>
      <c r="F273" s="179" t="str">
        <f ca="1">IFERROR(INDEX(INDIRECT(Auswahl!$O$15),MATCH($A273,INDIRECT(Auswahl!$P$15),0),MATCH(F$9,INDIRECT(Auswahl!$Q$15),0)),"")</f>
        <v/>
      </c>
      <c r="G273" s="195" t="str">
        <f ca="1">IFERROR(INDEX(INDIRECT(Auswahl!$O$15),MATCH($A273,INDIRECT(Auswahl!$P$15),0),MATCH(G$9,INDIRECT(Auswahl!$Q$15),0)),"")</f>
        <v/>
      </c>
      <c r="H273" s="195" t="str">
        <f ca="1">IFERROR(INDEX(INDIRECT(Auswahl!$O$15),MATCH($A273,INDIRECT(Auswahl!$P$15),0),MATCH(H$9,INDIRECT(Auswahl!$Q$15),0)),"")</f>
        <v/>
      </c>
      <c r="I273" s="195" t="str">
        <f ca="1">IFERROR(INDEX(INDIRECT(Auswahl!$O$15),MATCH($A273,INDIRECT(Auswahl!$P$15),0),MATCH(I$9,INDIRECT(Auswahl!$Q$15),0)),"")</f>
        <v/>
      </c>
    </row>
    <row r="274" spans="1:9" ht="11.65" hidden="1" customHeight="1" x14ac:dyDescent="0.2">
      <c r="A274" s="180" t="str">
        <f ca="1">IFERROR(INDEX(INDIRECT(Auswahl!$Q$12),ROW()-17,COLUMN()),"")</f>
        <v/>
      </c>
      <c r="B274" s="180" t="str">
        <f ca="1">IFERROR(INDEX(INDIRECT(Auswahl!$Q$12),ROW()-17,COLUMN()),"")</f>
        <v/>
      </c>
      <c r="C274" s="177" t="str">
        <f ca="1">IFERROR(INDEX(INDIRECT(Auswahl!$O$15),MATCH($A274,INDIRECT(Auswahl!$P$15),0),MATCH(C$9,INDIRECT(Auswahl!$Q$15),0)),"")</f>
        <v/>
      </c>
      <c r="D274" s="182" t="str">
        <f ca="1">IFERROR(INDEX(INDIRECT(Auswahl!$O$15),MATCH($A274,INDIRECT(Auswahl!$P$15),0),MATCH(D$9,INDIRECT(Auswahl!$Q$15),0)),"")</f>
        <v/>
      </c>
      <c r="E274" s="178" t="str">
        <f ca="1">IFERROR(INDEX(INDIRECT(Auswahl!$O$15),MATCH($A274,INDIRECT(Auswahl!$P$15),0),MATCH(E$9,INDIRECT(Auswahl!$Q$15),0)),"")</f>
        <v/>
      </c>
      <c r="F274" s="179" t="str">
        <f ca="1">IFERROR(INDEX(INDIRECT(Auswahl!$O$15),MATCH($A274,INDIRECT(Auswahl!$P$15),0),MATCH(F$9,INDIRECT(Auswahl!$Q$15),0)),"")</f>
        <v/>
      </c>
      <c r="G274" s="195" t="str">
        <f ca="1">IFERROR(INDEX(INDIRECT(Auswahl!$O$15),MATCH($A274,INDIRECT(Auswahl!$P$15),0),MATCH(G$9,INDIRECT(Auswahl!$Q$15),0)),"")</f>
        <v/>
      </c>
      <c r="H274" s="195" t="str">
        <f ca="1">IFERROR(INDEX(INDIRECT(Auswahl!$O$15),MATCH($A274,INDIRECT(Auswahl!$P$15),0),MATCH(H$9,INDIRECT(Auswahl!$Q$15),0)),"")</f>
        <v/>
      </c>
      <c r="I274" s="195" t="str">
        <f ca="1">IFERROR(INDEX(INDIRECT(Auswahl!$O$15),MATCH($A274,INDIRECT(Auswahl!$P$15),0),MATCH(I$9,INDIRECT(Auswahl!$Q$15),0)),"")</f>
        <v/>
      </c>
    </row>
    <row r="275" spans="1:9" ht="11.65" hidden="1" customHeight="1" x14ac:dyDescent="0.2">
      <c r="A275" s="180" t="str">
        <f ca="1">IFERROR(INDEX(INDIRECT(Auswahl!$Q$12),ROW()-17,COLUMN()),"")</f>
        <v/>
      </c>
      <c r="B275" s="180" t="str">
        <f ca="1">IFERROR(INDEX(INDIRECT(Auswahl!$Q$12),ROW()-17,COLUMN()),"")</f>
        <v/>
      </c>
      <c r="C275" s="177" t="str">
        <f ca="1">IFERROR(INDEX(INDIRECT(Auswahl!$O$15),MATCH($A275,INDIRECT(Auswahl!$P$15),0),MATCH(C$9,INDIRECT(Auswahl!$Q$15),0)),"")</f>
        <v/>
      </c>
      <c r="D275" s="182" t="str">
        <f ca="1">IFERROR(INDEX(INDIRECT(Auswahl!$O$15),MATCH($A275,INDIRECT(Auswahl!$P$15),0),MATCH(D$9,INDIRECT(Auswahl!$Q$15),0)),"")</f>
        <v/>
      </c>
      <c r="E275" s="178" t="str">
        <f ca="1">IFERROR(INDEX(INDIRECT(Auswahl!$O$15),MATCH($A275,INDIRECT(Auswahl!$P$15),0),MATCH(E$9,INDIRECT(Auswahl!$Q$15),0)),"")</f>
        <v/>
      </c>
      <c r="F275" s="179" t="str">
        <f ca="1">IFERROR(INDEX(INDIRECT(Auswahl!$O$15),MATCH($A275,INDIRECT(Auswahl!$P$15),0),MATCH(F$9,INDIRECT(Auswahl!$Q$15),0)),"")</f>
        <v/>
      </c>
      <c r="G275" s="195" t="str">
        <f ca="1">IFERROR(INDEX(INDIRECT(Auswahl!$O$15),MATCH($A275,INDIRECT(Auswahl!$P$15),0),MATCH(G$9,INDIRECT(Auswahl!$Q$15),0)),"")</f>
        <v/>
      </c>
      <c r="H275" s="195" t="str">
        <f ca="1">IFERROR(INDEX(INDIRECT(Auswahl!$O$15),MATCH($A275,INDIRECT(Auswahl!$P$15),0),MATCH(H$9,INDIRECT(Auswahl!$Q$15),0)),"")</f>
        <v/>
      </c>
      <c r="I275" s="195" t="str">
        <f ca="1">IFERROR(INDEX(INDIRECT(Auswahl!$O$15),MATCH($A275,INDIRECT(Auswahl!$P$15),0),MATCH(I$9,INDIRECT(Auswahl!$Q$15),0)),"")</f>
        <v/>
      </c>
    </row>
    <row r="276" spans="1:9" ht="11.65" hidden="1" customHeight="1" x14ac:dyDescent="0.2">
      <c r="A276" s="180" t="str">
        <f ca="1">IFERROR(INDEX(INDIRECT(Auswahl!$Q$12),ROW()-17,COLUMN()),"")</f>
        <v/>
      </c>
      <c r="B276" s="180" t="str">
        <f ca="1">IFERROR(INDEX(INDIRECT(Auswahl!$Q$12),ROW()-17,COLUMN()),"")</f>
        <v/>
      </c>
      <c r="C276" s="177" t="str">
        <f ca="1">IFERROR(INDEX(INDIRECT(Auswahl!$O$15),MATCH($A276,INDIRECT(Auswahl!$P$15),0),MATCH(C$9,INDIRECT(Auswahl!$Q$15),0)),"")</f>
        <v/>
      </c>
      <c r="D276" s="182" t="str">
        <f ca="1">IFERROR(INDEX(INDIRECT(Auswahl!$O$15),MATCH($A276,INDIRECT(Auswahl!$P$15),0),MATCH(D$9,INDIRECT(Auswahl!$Q$15),0)),"")</f>
        <v/>
      </c>
      <c r="E276" s="178" t="str">
        <f ca="1">IFERROR(INDEX(INDIRECT(Auswahl!$O$15),MATCH($A276,INDIRECT(Auswahl!$P$15),0),MATCH(E$9,INDIRECT(Auswahl!$Q$15),0)),"")</f>
        <v/>
      </c>
      <c r="F276" s="179" t="str">
        <f ca="1">IFERROR(INDEX(INDIRECT(Auswahl!$O$15),MATCH($A276,INDIRECT(Auswahl!$P$15),0),MATCH(F$9,INDIRECT(Auswahl!$Q$15),0)),"")</f>
        <v/>
      </c>
      <c r="G276" s="195" t="str">
        <f ca="1">IFERROR(INDEX(INDIRECT(Auswahl!$O$15),MATCH($A276,INDIRECT(Auswahl!$P$15),0),MATCH(G$9,INDIRECT(Auswahl!$Q$15),0)),"")</f>
        <v/>
      </c>
      <c r="H276" s="195" t="str">
        <f ca="1">IFERROR(INDEX(INDIRECT(Auswahl!$O$15),MATCH($A276,INDIRECT(Auswahl!$P$15),0),MATCH(H$9,INDIRECT(Auswahl!$Q$15),0)),"")</f>
        <v/>
      </c>
      <c r="I276" s="195" t="str">
        <f ca="1">IFERROR(INDEX(INDIRECT(Auswahl!$O$15),MATCH($A276,INDIRECT(Auswahl!$P$15),0),MATCH(I$9,INDIRECT(Auswahl!$Q$15),0)),"")</f>
        <v/>
      </c>
    </row>
    <row r="277" spans="1:9" ht="11.65" hidden="1" customHeight="1" x14ac:dyDescent="0.2">
      <c r="A277" s="180" t="str">
        <f ca="1">IFERROR(INDEX(INDIRECT(Auswahl!$Q$12),ROW()-17,COLUMN()),"")</f>
        <v/>
      </c>
      <c r="B277" s="180" t="str">
        <f ca="1">IFERROR(INDEX(INDIRECT(Auswahl!$Q$12),ROW()-17,COLUMN()),"")</f>
        <v/>
      </c>
      <c r="C277" s="177" t="str">
        <f ca="1">IFERROR(INDEX(INDIRECT(Auswahl!$O$15),MATCH($A277,INDIRECT(Auswahl!$P$15),0),MATCH(C$9,INDIRECT(Auswahl!$Q$15),0)),"")</f>
        <v/>
      </c>
      <c r="D277" s="182" t="str">
        <f ca="1">IFERROR(INDEX(INDIRECT(Auswahl!$O$15),MATCH($A277,INDIRECT(Auswahl!$P$15),0),MATCH(D$9,INDIRECT(Auswahl!$Q$15),0)),"")</f>
        <v/>
      </c>
      <c r="E277" s="178" t="str">
        <f ca="1">IFERROR(INDEX(INDIRECT(Auswahl!$O$15),MATCH($A277,INDIRECT(Auswahl!$P$15),0),MATCH(E$9,INDIRECT(Auswahl!$Q$15),0)),"")</f>
        <v/>
      </c>
      <c r="F277" s="179" t="str">
        <f ca="1">IFERROR(INDEX(INDIRECT(Auswahl!$O$15),MATCH($A277,INDIRECT(Auswahl!$P$15),0),MATCH(F$9,INDIRECT(Auswahl!$Q$15),0)),"")</f>
        <v/>
      </c>
      <c r="G277" s="195" t="str">
        <f ca="1">IFERROR(INDEX(INDIRECT(Auswahl!$O$15),MATCH($A277,INDIRECT(Auswahl!$P$15),0),MATCH(G$9,INDIRECT(Auswahl!$Q$15),0)),"")</f>
        <v/>
      </c>
      <c r="H277" s="195" t="str">
        <f ca="1">IFERROR(INDEX(INDIRECT(Auswahl!$O$15),MATCH($A277,INDIRECT(Auswahl!$P$15),0),MATCH(H$9,INDIRECT(Auswahl!$Q$15),0)),"")</f>
        <v/>
      </c>
      <c r="I277" s="195" t="str">
        <f ca="1">IFERROR(INDEX(INDIRECT(Auswahl!$O$15),MATCH($A277,INDIRECT(Auswahl!$P$15),0),MATCH(I$9,INDIRECT(Auswahl!$Q$15),0)),"")</f>
        <v/>
      </c>
    </row>
    <row r="278" spans="1:9" ht="11.65" hidden="1" customHeight="1" x14ac:dyDescent="0.2">
      <c r="A278" s="180" t="str">
        <f ca="1">IFERROR(INDEX(INDIRECT(Auswahl!$Q$12),ROW()-17,COLUMN()),"")</f>
        <v/>
      </c>
      <c r="B278" s="180" t="str">
        <f ca="1">IFERROR(INDEX(INDIRECT(Auswahl!$Q$12),ROW()-17,COLUMN()),"")</f>
        <v/>
      </c>
      <c r="C278" s="177" t="str">
        <f ca="1">IFERROR(INDEX(INDIRECT(Auswahl!$O$15),MATCH($A278,INDIRECT(Auswahl!$P$15),0),MATCH(C$9,INDIRECT(Auswahl!$Q$15),0)),"")</f>
        <v/>
      </c>
      <c r="D278" s="182" t="str">
        <f ca="1">IFERROR(INDEX(INDIRECT(Auswahl!$O$15),MATCH($A278,INDIRECT(Auswahl!$P$15),0),MATCH(D$9,INDIRECT(Auswahl!$Q$15),0)),"")</f>
        <v/>
      </c>
      <c r="E278" s="178" t="str">
        <f ca="1">IFERROR(INDEX(INDIRECT(Auswahl!$O$15),MATCH($A278,INDIRECT(Auswahl!$P$15),0),MATCH(E$9,INDIRECT(Auswahl!$Q$15),0)),"")</f>
        <v/>
      </c>
      <c r="F278" s="179" t="str">
        <f ca="1">IFERROR(INDEX(INDIRECT(Auswahl!$O$15),MATCH($A278,INDIRECT(Auswahl!$P$15),0),MATCH(F$9,INDIRECT(Auswahl!$Q$15),0)),"")</f>
        <v/>
      </c>
      <c r="G278" s="195" t="str">
        <f ca="1">IFERROR(INDEX(INDIRECT(Auswahl!$O$15),MATCH($A278,INDIRECT(Auswahl!$P$15),0),MATCH(G$9,INDIRECT(Auswahl!$Q$15),0)),"")</f>
        <v/>
      </c>
      <c r="H278" s="195" t="str">
        <f ca="1">IFERROR(INDEX(INDIRECT(Auswahl!$O$15),MATCH($A278,INDIRECT(Auswahl!$P$15),0),MATCH(H$9,INDIRECT(Auswahl!$Q$15),0)),"")</f>
        <v/>
      </c>
      <c r="I278" s="195" t="str">
        <f ca="1">IFERROR(INDEX(INDIRECT(Auswahl!$O$15),MATCH($A278,INDIRECT(Auswahl!$P$15),0),MATCH(I$9,INDIRECT(Auswahl!$Q$15),0)),"")</f>
        <v/>
      </c>
    </row>
    <row r="279" spans="1:9" ht="11.65" hidden="1" customHeight="1" x14ac:dyDescent="0.2">
      <c r="A279" s="180" t="str">
        <f ca="1">IFERROR(INDEX(INDIRECT(Auswahl!$Q$12),ROW()-17,COLUMN()),"")</f>
        <v/>
      </c>
      <c r="B279" s="180" t="str">
        <f ca="1">IFERROR(INDEX(INDIRECT(Auswahl!$Q$12),ROW()-17,COLUMN()),"")</f>
        <v/>
      </c>
      <c r="C279" s="177" t="str">
        <f ca="1">IFERROR(INDEX(INDIRECT(Auswahl!$O$15),MATCH($A279,INDIRECT(Auswahl!$P$15),0),MATCH(C$9,INDIRECT(Auswahl!$Q$15),0)),"")</f>
        <v/>
      </c>
      <c r="D279" s="182" t="str">
        <f ca="1">IFERROR(INDEX(INDIRECT(Auswahl!$O$15),MATCH($A279,INDIRECT(Auswahl!$P$15),0),MATCH(D$9,INDIRECT(Auswahl!$Q$15),0)),"")</f>
        <v/>
      </c>
      <c r="E279" s="178" t="str">
        <f ca="1">IFERROR(INDEX(INDIRECT(Auswahl!$O$15),MATCH($A279,INDIRECT(Auswahl!$P$15),0),MATCH(E$9,INDIRECT(Auswahl!$Q$15),0)),"")</f>
        <v/>
      </c>
      <c r="F279" s="179" t="str">
        <f ca="1">IFERROR(INDEX(INDIRECT(Auswahl!$O$15),MATCH($A279,INDIRECT(Auswahl!$P$15),0),MATCH(F$9,INDIRECT(Auswahl!$Q$15),0)),"")</f>
        <v/>
      </c>
      <c r="G279" s="195" t="str">
        <f ca="1">IFERROR(INDEX(INDIRECT(Auswahl!$O$15),MATCH($A279,INDIRECT(Auswahl!$P$15),0),MATCH(G$9,INDIRECT(Auswahl!$Q$15),0)),"")</f>
        <v/>
      </c>
      <c r="H279" s="195" t="str">
        <f ca="1">IFERROR(INDEX(INDIRECT(Auswahl!$O$15),MATCH($A279,INDIRECT(Auswahl!$P$15),0),MATCH(H$9,INDIRECT(Auswahl!$Q$15),0)),"")</f>
        <v/>
      </c>
      <c r="I279" s="195" t="str">
        <f ca="1">IFERROR(INDEX(INDIRECT(Auswahl!$O$15),MATCH($A279,INDIRECT(Auswahl!$P$15),0),MATCH(I$9,INDIRECT(Auswahl!$Q$15),0)),"")</f>
        <v/>
      </c>
    </row>
    <row r="280" spans="1:9" ht="11.65" hidden="1" customHeight="1" x14ac:dyDescent="0.2">
      <c r="A280" s="180" t="str">
        <f ca="1">IFERROR(INDEX(INDIRECT(Auswahl!$Q$12),ROW()-17,COLUMN()),"")</f>
        <v/>
      </c>
      <c r="B280" s="180" t="str">
        <f ca="1">IFERROR(INDEX(INDIRECT(Auswahl!$Q$12),ROW()-17,COLUMN()),"")</f>
        <v/>
      </c>
      <c r="C280" s="177" t="str">
        <f ca="1">IFERROR(INDEX(INDIRECT(Auswahl!$O$15),MATCH($A280,INDIRECT(Auswahl!$P$15),0),MATCH(C$9,INDIRECT(Auswahl!$Q$15),0)),"")</f>
        <v/>
      </c>
      <c r="D280" s="182" t="str">
        <f ca="1">IFERROR(INDEX(INDIRECT(Auswahl!$O$15),MATCH($A280,INDIRECT(Auswahl!$P$15),0),MATCH(D$9,INDIRECT(Auswahl!$Q$15),0)),"")</f>
        <v/>
      </c>
      <c r="E280" s="178" t="str">
        <f ca="1">IFERROR(INDEX(INDIRECT(Auswahl!$O$15),MATCH($A280,INDIRECT(Auswahl!$P$15),0),MATCH(E$9,INDIRECT(Auswahl!$Q$15),0)),"")</f>
        <v/>
      </c>
      <c r="F280" s="179" t="str">
        <f ca="1">IFERROR(INDEX(INDIRECT(Auswahl!$O$15),MATCH($A280,INDIRECT(Auswahl!$P$15),0),MATCH(F$9,INDIRECT(Auswahl!$Q$15),0)),"")</f>
        <v/>
      </c>
      <c r="G280" s="195" t="str">
        <f ca="1">IFERROR(INDEX(INDIRECT(Auswahl!$O$15),MATCH($A280,INDIRECT(Auswahl!$P$15),0),MATCH(G$9,INDIRECT(Auswahl!$Q$15),0)),"")</f>
        <v/>
      </c>
      <c r="H280" s="195" t="str">
        <f ca="1">IFERROR(INDEX(INDIRECT(Auswahl!$O$15),MATCH($A280,INDIRECT(Auswahl!$P$15),0),MATCH(H$9,INDIRECT(Auswahl!$Q$15),0)),"")</f>
        <v/>
      </c>
      <c r="I280" s="195" t="str">
        <f ca="1">IFERROR(INDEX(INDIRECT(Auswahl!$O$15),MATCH($A280,INDIRECT(Auswahl!$P$15),0),MATCH(I$9,INDIRECT(Auswahl!$Q$15),0)),"")</f>
        <v/>
      </c>
    </row>
    <row r="281" spans="1:9" ht="11.65" hidden="1" customHeight="1" x14ac:dyDescent="0.2">
      <c r="A281" s="180" t="str">
        <f ca="1">IFERROR(INDEX(INDIRECT(Auswahl!$Q$12),ROW()-17,COLUMN()),"")</f>
        <v/>
      </c>
      <c r="B281" s="180" t="str">
        <f ca="1">IFERROR(INDEX(INDIRECT(Auswahl!$Q$12),ROW()-17,COLUMN()),"")</f>
        <v/>
      </c>
      <c r="C281" s="177" t="str">
        <f ca="1">IFERROR(INDEX(INDIRECT(Auswahl!$O$15),MATCH($A281,INDIRECT(Auswahl!$P$15),0),MATCH(C$9,INDIRECT(Auswahl!$Q$15),0)),"")</f>
        <v/>
      </c>
      <c r="D281" s="182" t="str">
        <f ca="1">IFERROR(INDEX(INDIRECT(Auswahl!$O$15),MATCH($A281,INDIRECT(Auswahl!$P$15),0),MATCH(D$9,INDIRECT(Auswahl!$Q$15),0)),"")</f>
        <v/>
      </c>
      <c r="E281" s="178" t="str">
        <f ca="1">IFERROR(INDEX(INDIRECT(Auswahl!$O$15),MATCH($A281,INDIRECT(Auswahl!$P$15),0),MATCH(E$9,INDIRECT(Auswahl!$Q$15),0)),"")</f>
        <v/>
      </c>
      <c r="F281" s="179" t="str">
        <f ca="1">IFERROR(INDEX(INDIRECT(Auswahl!$O$15),MATCH($A281,INDIRECT(Auswahl!$P$15),0),MATCH(F$9,INDIRECT(Auswahl!$Q$15),0)),"")</f>
        <v/>
      </c>
      <c r="G281" s="195" t="str">
        <f ca="1">IFERROR(INDEX(INDIRECT(Auswahl!$O$15),MATCH($A281,INDIRECT(Auswahl!$P$15),0),MATCH(G$9,INDIRECT(Auswahl!$Q$15),0)),"")</f>
        <v/>
      </c>
      <c r="H281" s="195" t="str">
        <f ca="1">IFERROR(INDEX(INDIRECT(Auswahl!$O$15),MATCH($A281,INDIRECT(Auswahl!$P$15),0),MATCH(H$9,INDIRECT(Auswahl!$Q$15),0)),"")</f>
        <v/>
      </c>
      <c r="I281" s="195" t="str">
        <f ca="1">IFERROR(INDEX(INDIRECT(Auswahl!$O$15),MATCH($A281,INDIRECT(Auswahl!$P$15),0),MATCH(I$9,INDIRECT(Auswahl!$Q$15),0)),"")</f>
        <v/>
      </c>
    </row>
    <row r="282" spans="1:9" ht="11.65" hidden="1" customHeight="1" x14ac:dyDescent="0.2">
      <c r="A282" s="180" t="str">
        <f ca="1">IFERROR(INDEX(INDIRECT(Auswahl!$Q$12),ROW()-17,COLUMN()),"")</f>
        <v/>
      </c>
      <c r="B282" s="180" t="str">
        <f ca="1">IFERROR(INDEX(INDIRECT(Auswahl!$Q$12),ROW()-17,COLUMN()),"")</f>
        <v/>
      </c>
      <c r="C282" s="177" t="str">
        <f ca="1">IFERROR(INDEX(INDIRECT(Auswahl!$O$15),MATCH($A282,INDIRECT(Auswahl!$P$15),0),MATCH(C$9,INDIRECT(Auswahl!$Q$15),0)),"")</f>
        <v/>
      </c>
      <c r="D282" s="182" t="str">
        <f ca="1">IFERROR(INDEX(INDIRECT(Auswahl!$O$15),MATCH($A282,INDIRECT(Auswahl!$P$15),0),MATCH(D$9,INDIRECT(Auswahl!$Q$15),0)),"")</f>
        <v/>
      </c>
      <c r="E282" s="178" t="str">
        <f ca="1">IFERROR(INDEX(INDIRECT(Auswahl!$O$15),MATCH($A282,INDIRECT(Auswahl!$P$15),0),MATCH(E$9,INDIRECT(Auswahl!$Q$15),0)),"")</f>
        <v/>
      </c>
      <c r="F282" s="179" t="str">
        <f ca="1">IFERROR(INDEX(INDIRECT(Auswahl!$O$15),MATCH($A282,INDIRECT(Auswahl!$P$15),0),MATCH(F$9,INDIRECT(Auswahl!$Q$15),0)),"")</f>
        <v/>
      </c>
      <c r="G282" s="195" t="str">
        <f ca="1">IFERROR(INDEX(INDIRECT(Auswahl!$O$15),MATCH($A282,INDIRECT(Auswahl!$P$15),0),MATCH(G$9,INDIRECT(Auswahl!$Q$15),0)),"")</f>
        <v/>
      </c>
      <c r="H282" s="195" t="str">
        <f ca="1">IFERROR(INDEX(INDIRECT(Auswahl!$O$15),MATCH($A282,INDIRECT(Auswahl!$P$15),0),MATCH(H$9,INDIRECT(Auswahl!$Q$15),0)),"")</f>
        <v/>
      </c>
      <c r="I282" s="195" t="str">
        <f ca="1">IFERROR(INDEX(INDIRECT(Auswahl!$O$15),MATCH($A282,INDIRECT(Auswahl!$P$15),0),MATCH(I$9,INDIRECT(Auswahl!$Q$15),0)),"")</f>
        <v/>
      </c>
    </row>
    <row r="283" spans="1:9" ht="11.65" hidden="1" customHeight="1" x14ac:dyDescent="0.2">
      <c r="A283" s="180" t="str">
        <f ca="1">IFERROR(INDEX(INDIRECT(Auswahl!$Q$12),ROW()-17,COLUMN()),"")</f>
        <v/>
      </c>
      <c r="B283" s="180" t="str">
        <f ca="1">IFERROR(INDEX(INDIRECT(Auswahl!$Q$12),ROW()-17,COLUMN()),"")</f>
        <v/>
      </c>
      <c r="C283" s="177" t="str">
        <f ca="1">IFERROR(INDEX(INDIRECT(Auswahl!$O$15),MATCH($A283,INDIRECT(Auswahl!$P$15),0),MATCH(C$9,INDIRECT(Auswahl!$Q$15),0)),"")</f>
        <v/>
      </c>
      <c r="D283" s="182" t="str">
        <f ca="1">IFERROR(INDEX(INDIRECT(Auswahl!$O$15),MATCH($A283,INDIRECT(Auswahl!$P$15),0),MATCH(D$9,INDIRECT(Auswahl!$Q$15),0)),"")</f>
        <v/>
      </c>
      <c r="E283" s="178" t="str">
        <f ca="1">IFERROR(INDEX(INDIRECT(Auswahl!$O$15),MATCH($A283,INDIRECT(Auswahl!$P$15),0),MATCH(E$9,INDIRECT(Auswahl!$Q$15),0)),"")</f>
        <v/>
      </c>
      <c r="F283" s="179" t="str">
        <f ca="1">IFERROR(INDEX(INDIRECT(Auswahl!$O$15),MATCH($A283,INDIRECT(Auswahl!$P$15),0),MATCH(F$9,INDIRECT(Auswahl!$Q$15),0)),"")</f>
        <v/>
      </c>
      <c r="G283" s="195" t="str">
        <f ca="1">IFERROR(INDEX(INDIRECT(Auswahl!$O$15),MATCH($A283,INDIRECT(Auswahl!$P$15),0),MATCH(G$9,INDIRECT(Auswahl!$Q$15),0)),"")</f>
        <v/>
      </c>
      <c r="H283" s="195" t="str">
        <f ca="1">IFERROR(INDEX(INDIRECT(Auswahl!$O$15),MATCH($A283,INDIRECT(Auswahl!$P$15),0),MATCH(H$9,INDIRECT(Auswahl!$Q$15),0)),"")</f>
        <v/>
      </c>
      <c r="I283" s="195" t="str">
        <f ca="1">IFERROR(INDEX(INDIRECT(Auswahl!$O$15),MATCH($A283,INDIRECT(Auswahl!$P$15),0),MATCH(I$9,INDIRECT(Auswahl!$Q$15),0)),"")</f>
        <v/>
      </c>
    </row>
    <row r="284" spans="1:9" ht="11.65" hidden="1" customHeight="1" x14ac:dyDescent="0.2">
      <c r="A284" s="180" t="str">
        <f ca="1">IFERROR(INDEX(INDIRECT(Auswahl!$Q$12),ROW()-17,COLUMN()),"")</f>
        <v/>
      </c>
      <c r="B284" s="180" t="str">
        <f ca="1">IFERROR(INDEX(INDIRECT(Auswahl!$Q$12),ROW()-17,COLUMN()),"")</f>
        <v/>
      </c>
      <c r="C284" s="177" t="str">
        <f ca="1">IFERROR(INDEX(INDIRECT(Auswahl!$O$15),MATCH($A284,INDIRECT(Auswahl!$P$15),0),MATCH(C$9,INDIRECT(Auswahl!$Q$15),0)),"")</f>
        <v/>
      </c>
      <c r="D284" s="182" t="str">
        <f ca="1">IFERROR(INDEX(INDIRECT(Auswahl!$O$15),MATCH($A284,INDIRECT(Auswahl!$P$15),0),MATCH(D$9,INDIRECT(Auswahl!$Q$15),0)),"")</f>
        <v/>
      </c>
      <c r="E284" s="178" t="str">
        <f ca="1">IFERROR(INDEX(INDIRECT(Auswahl!$O$15),MATCH($A284,INDIRECT(Auswahl!$P$15),0),MATCH(E$9,INDIRECT(Auswahl!$Q$15),0)),"")</f>
        <v/>
      </c>
      <c r="F284" s="179" t="str">
        <f ca="1">IFERROR(INDEX(INDIRECT(Auswahl!$O$15),MATCH($A284,INDIRECT(Auswahl!$P$15),0),MATCH(F$9,INDIRECT(Auswahl!$Q$15),0)),"")</f>
        <v/>
      </c>
      <c r="G284" s="195" t="str">
        <f ca="1">IFERROR(INDEX(INDIRECT(Auswahl!$O$15),MATCH($A284,INDIRECT(Auswahl!$P$15),0),MATCH(G$9,INDIRECT(Auswahl!$Q$15),0)),"")</f>
        <v/>
      </c>
      <c r="H284" s="195" t="str">
        <f ca="1">IFERROR(INDEX(INDIRECT(Auswahl!$O$15),MATCH($A284,INDIRECT(Auswahl!$P$15),0),MATCH(H$9,INDIRECT(Auswahl!$Q$15),0)),"")</f>
        <v/>
      </c>
      <c r="I284" s="195" t="str">
        <f ca="1">IFERROR(INDEX(INDIRECT(Auswahl!$O$15),MATCH($A284,INDIRECT(Auswahl!$P$15),0),MATCH(I$9,INDIRECT(Auswahl!$Q$15),0)),"")</f>
        <v/>
      </c>
    </row>
    <row r="285" spans="1:9" ht="11.65" hidden="1" customHeight="1" x14ac:dyDescent="0.2">
      <c r="A285" s="180" t="str">
        <f ca="1">IFERROR(INDEX(INDIRECT(Auswahl!$Q$12),ROW()-17,COLUMN()),"")</f>
        <v/>
      </c>
      <c r="B285" s="180" t="str">
        <f ca="1">IFERROR(INDEX(INDIRECT(Auswahl!$Q$12),ROW()-17,COLUMN()),"")</f>
        <v/>
      </c>
      <c r="C285" s="177" t="str">
        <f ca="1">IFERROR(INDEX(INDIRECT(Auswahl!$O$15),MATCH($A285,INDIRECT(Auswahl!$P$15),0),MATCH(C$9,INDIRECT(Auswahl!$Q$15),0)),"")</f>
        <v/>
      </c>
      <c r="D285" s="182" t="str">
        <f ca="1">IFERROR(INDEX(INDIRECT(Auswahl!$O$15),MATCH($A285,INDIRECT(Auswahl!$P$15),0),MATCH(D$9,INDIRECT(Auswahl!$Q$15),0)),"")</f>
        <v/>
      </c>
      <c r="E285" s="178" t="str">
        <f ca="1">IFERROR(INDEX(INDIRECT(Auswahl!$O$15),MATCH($A285,INDIRECT(Auswahl!$P$15),0),MATCH(E$9,INDIRECT(Auswahl!$Q$15),0)),"")</f>
        <v/>
      </c>
      <c r="F285" s="179" t="str">
        <f ca="1">IFERROR(INDEX(INDIRECT(Auswahl!$O$15),MATCH($A285,INDIRECT(Auswahl!$P$15),0),MATCH(F$9,INDIRECT(Auswahl!$Q$15),0)),"")</f>
        <v/>
      </c>
      <c r="G285" s="195" t="str">
        <f ca="1">IFERROR(INDEX(INDIRECT(Auswahl!$O$15),MATCH($A285,INDIRECT(Auswahl!$P$15),0),MATCH(G$9,INDIRECT(Auswahl!$Q$15),0)),"")</f>
        <v/>
      </c>
      <c r="H285" s="195" t="str">
        <f ca="1">IFERROR(INDEX(INDIRECT(Auswahl!$O$15),MATCH($A285,INDIRECT(Auswahl!$P$15),0),MATCH(H$9,INDIRECT(Auswahl!$Q$15),0)),"")</f>
        <v/>
      </c>
      <c r="I285" s="195" t="str">
        <f ca="1">IFERROR(INDEX(INDIRECT(Auswahl!$O$15),MATCH($A285,INDIRECT(Auswahl!$P$15),0),MATCH(I$9,INDIRECT(Auswahl!$Q$15),0)),"")</f>
        <v/>
      </c>
    </row>
    <row r="286" spans="1:9" ht="11.65" hidden="1" customHeight="1" x14ac:dyDescent="0.2">
      <c r="A286" s="180" t="str">
        <f ca="1">IFERROR(INDEX(INDIRECT(Auswahl!$Q$12),ROW()-17,COLUMN()),"")</f>
        <v/>
      </c>
      <c r="B286" s="180" t="str">
        <f ca="1">IFERROR(INDEX(INDIRECT(Auswahl!$Q$12),ROW()-17,COLUMN()),"")</f>
        <v/>
      </c>
      <c r="C286" s="177" t="str">
        <f ca="1">IFERROR(INDEX(INDIRECT(Auswahl!$O$15),MATCH($A286,INDIRECT(Auswahl!$P$15),0),MATCH(C$9,INDIRECT(Auswahl!$Q$15),0)),"")</f>
        <v/>
      </c>
      <c r="D286" s="182" t="str">
        <f ca="1">IFERROR(INDEX(INDIRECT(Auswahl!$O$15),MATCH($A286,INDIRECT(Auswahl!$P$15),0),MATCH(D$9,INDIRECT(Auswahl!$Q$15),0)),"")</f>
        <v/>
      </c>
      <c r="E286" s="178" t="str">
        <f ca="1">IFERROR(INDEX(INDIRECT(Auswahl!$O$15),MATCH($A286,INDIRECT(Auswahl!$P$15),0),MATCH(E$9,INDIRECT(Auswahl!$Q$15),0)),"")</f>
        <v/>
      </c>
      <c r="F286" s="179" t="str">
        <f ca="1">IFERROR(INDEX(INDIRECT(Auswahl!$O$15),MATCH($A286,INDIRECT(Auswahl!$P$15),0),MATCH(F$9,INDIRECT(Auswahl!$Q$15),0)),"")</f>
        <v/>
      </c>
      <c r="G286" s="195" t="str">
        <f ca="1">IFERROR(INDEX(INDIRECT(Auswahl!$O$15),MATCH($A286,INDIRECT(Auswahl!$P$15),0),MATCH(G$9,INDIRECT(Auswahl!$Q$15),0)),"")</f>
        <v/>
      </c>
      <c r="H286" s="195" t="str">
        <f ca="1">IFERROR(INDEX(INDIRECT(Auswahl!$O$15),MATCH($A286,INDIRECT(Auswahl!$P$15),0),MATCH(H$9,INDIRECT(Auswahl!$Q$15),0)),"")</f>
        <v/>
      </c>
      <c r="I286" s="195" t="str">
        <f ca="1">IFERROR(INDEX(INDIRECT(Auswahl!$O$15),MATCH($A286,INDIRECT(Auswahl!$P$15),0),MATCH(I$9,INDIRECT(Auswahl!$Q$15),0)),"")</f>
        <v/>
      </c>
    </row>
    <row r="287" spans="1:9" ht="11.65" hidden="1" customHeight="1" x14ac:dyDescent="0.2">
      <c r="A287" s="180" t="str">
        <f ca="1">IFERROR(INDEX(INDIRECT(Auswahl!$Q$12),ROW()-17,COLUMN()),"")</f>
        <v/>
      </c>
      <c r="B287" s="180" t="str">
        <f ca="1">IFERROR(INDEX(INDIRECT(Auswahl!$Q$12),ROW()-17,COLUMN()),"")</f>
        <v/>
      </c>
      <c r="C287" s="177" t="str">
        <f ca="1">IFERROR(INDEX(INDIRECT(Auswahl!$O$15),MATCH($A287,INDIRECT(Auswahl!$P$15),0),MATCH(C$9,INDIRECT(Auswahl!$Q$15),0)),"")</f>
        <v/>
      </c>
      <c r="D287" s="182" t="str">
        <f ca="1">IFERROR(INDEX(INDIRECT(Auswahl!$O$15),MATCH($A287,INDIRECT(Auswahl!$P$15),0),MATCH(D$9,INDIRECT(Auswahl!$Q$15),0)),"")</f>
        <v/>
      </c>
      <c r="E287" s="178" t="str">
        <f ca="1">IFERROR(INDEX(INDIRECT(Auswahl!$O$15),MATCH($A287,INDIRECT(Auswahl!$P$15),0),MATCH(E$9,INDIRECT(Auswahl!$Q$15),0)),"")</f>
        <v/>
      </c>
      <c r="F287" s="179" t="str">
        <f ca="1">IFERROR(INDEX(INDIRECT(Auswahl!$O$15),MATCH($A287,INDIRECT(Auswahl!$P$15),0),MATCH(F$9,INDIRECT(Auswahl!$Q$15),0)),"")</f>
        <v/>
      </c>
      <c r="G287" s="195" t="str">
        <f ca="1">IFERROR(INDEX(INDIRECT(Auswahl!$O$15),MATCH($A287,INDIRECT(Auswahl!$P$15),0),MATCH(G$9,INDIRECT(Auswahl!$Q$15),0)),"")</f>
        <v/>
      </c>
      <c r="H287" s="195" t="str">
        <f ca="1">IFERROR(INDEX(INDIRECT(Auswahl!$O$15),MATCH($A287,INDIRECT(Auswahl!$P$15),0),MATCH(H$9,INDIRECT(Auswahl!$Q$15),0)),"")</f>
        <v/>
      </c>
      <c r="I287" s="195" t="str">
        <f ca="1">IFERROR(INDEX(INDIRECT(Auswahl!$O$15),MATCH($A287,INDIRECT(Auswahl!$P$15),0),MATCH(I$9,INDIRECT(Auswahl!$Q$15),0)),"")</f>
        <v/>
      </c>
    </row>
    <row r="288" spans="1:9" ht="11.65" hidden="1" customHeight="1" x14ac:dyDescent="0.2">
      <c r="A288" s="180" t="str">
        <f ca="1">IFERROR(INDEX(INDIRECT(Auswahl!$Q$12),ROW()-17,COLUMN()),"")</f>
        <v/>
      </c>
      <c r="B288" s="180" t="str">
        <f ca="1">IFERROR(INDEX(INDIRECT(Auswahl!$Q$12),ROW()-17,COLUMN()),"")</f>
        <v/>
      </c>
      <c r="C288" s="177" t="str">
        <f ca="1">IFERROR(INDEX(INDIRECT(Auswahl!$O$15),MATCH($A288,INDIRECT(Auswahl!$P$15),0),MATCH(C$9,INDIRECT(Auswahl!$Q$15),0)),"")</f>
        <v/>
      </c>
      <c r="D288" s="182" t="str">
        <f ca="1">IFERROR(INDEX(INDIRECT(Auswahl!$O$15),MATCH($A288,INDIRECT(Auswahl!$P$15),0),MATCH(D$9,INDIRECT(Auswahl!$Q$15),0)),"")</f>
        <v/>
      </c>
      <c r="E288" s="178" t="str">
        <f ca="1">IFERROR(INDEX(INDIRECT(Auswahl!$O$15),MATCH($A288,INDIRECT(Auswahl!$P$15),0),MATCH(E$9,INDIRECT(Auswahl!$Q$15),0)),"")</f>
        <v/>
      </c>
      <c r="F288" s="179" t="str">
        <f ca="1">IFERROR(INDEX(INDIRECT(Auswahl!$O$15),MATCH($A288,INDIRECT(Auswahl!$P$15),0),MATCH(F$9,INDIRECT(Auswahl!$Q$15),0)),"")</f>
        <v/>
      </c>
      <c r="G288" s="195" t="str">
        <f ca="1">IFERROR(INDEX(INDIRECT(Auswahl!$O$15),MATCH($A288,INDIRECT(Auswahl!$P$15),0),MATCH(G$9,INDIRECT(Auswahl!$Q$15),0)),"")</f>
        <v/>
      </c>
      <c r="H288" s="195" t="str">
        <f ca="1">IFERROR(INDEX(INDIRECT(Auswahl!$O$15),MATCH($A288,INDIRECT(Auswahl!$P$15),0),MATCH(H$9,INDIRECT(Auswahl!$Q$15),0)),"")</f>
        <v/>
      </c>
      <c r="I288" s="195" t="str">
        <f ca="1">IFERROR(INDEX(INDIRECT(Auswahl!$O$15),MATCH($A288,INDIRECT(Auswahl!$P$15),0),MATCH(I$9,INDIRECT(Auswahl!$Q$15),0)),"")</f>
        <v/>
      </c>
    </row>
    <row r="289" spans="1:9" ht="11.65" hidden="1" customHeight="1" x14ac:dyDescent="0.2">
      <c r="A289" s="180" t="str">
        <f ca="1">IFERROR(INDEX(INDIRECT(Auswahl!$Q$12),ROW()-17,COLUMN()),"")</f>
        <v/>
      </c>
      <c r="B289" s="180" t="str">
        <f ca="1">IFERROR(INDEX(INDIRECT(Auswahl!$Q$12),ROW()-17,COLUMN()),"")</f>
        <v/>
      </c>
      <c r="C289" s="177" t="str">
        <f ca="1">IFERROR(INDEX(INDIRECT(Auswahl!$O$15),MATCH($A289,INDIRECT(Auswahl!$P$15),0),MATCH(C$9,INDIRECT(Auswahl!$Q$15),0)),"")</f>
        <v/>
      </c>
      <c r="D289" s="182" t="str">
        <f ca="1">IFERROR(INDEX(INDIRECT(Auswahl!$O$15),MATCH($A289,INDIRECT(Auswahl!$P$15),0),MATCH(D$9,INDIRECT(Auswahl!$Q$15),0)),"")</f>
        <v/>
      </c>
      <c r="E289" s="178" t="str">
        <f ca="1">IFERROR(INDEX(INDIRECT(Auswahl!$O$15),MATCH($A289,INDIRECT(Auswahl!$P$15),0),MATCH(E$9,INDIRECT(Auswahl!$Q$15),0)),"")</f>
        <v/>
      </c>
      <c r="F289" s="179" t="str">
        <f ca="1">IFERROR(INDEX(INDIRECT(Auswahl!$O$15),MATCH($A289,INDIRECT(Auswahl!$P$15),0),MATCH(F$9,INDIRECT(Auswahl!$Q$15),0)),"")</f>
        <v/>
      </c>
      <c r="G289" s="195" t="str">
        <f ca="1">IFERROR(INDEX(INDIRECT(Auswahl!$O$15),MATCH($A289,INDIRECT(Auswahl!$P$15),0),MATCH(G$9,INDIRECT(Auswahl!$Q$15),0)),"")</f>
        <v/>
      </c>
      <c r="H289" s="195" t="str">
        <f ca="1">IFERROR(INDEX(INDIRECT(Auswahl!$O$15),MATCH($A289,INDIRECT(Auswahl!$P$15),0),MATCH(H$9,INDIRECT(Auswahl!$Q$15),0)),"")</f>
        <v/>
      </c>
      <c r="I289" s="195" t="str">
        <f ca="1">IFERROR(INDEX(INDIRECT(Auswahl!$O$15),MATCH($A289,INDIRECT(Auswahl!$P$15),0),MATCH(I$9,INDIRECT(Auswahl!$Q$15),0)),"")</f>
        <v/>
      </c>
    </row>
    <row r="290" spans="1:9" ht="11.65" hidden="1" customHeight="1" x14ac:dyDescent="0.2">
      <c r="A290" s="180" t="str">
        <f ca="1">IFERROR(INDEX(INDIRECT(Auswahl!$Q$12),ROW()-17,COLUMN()),"")</f>
        <v/>
      </c>
      <c r="B290" s="180" t="str">
        <f ca="1">IFERROR(INDEX(INDIRECT(Auswahl!$Q$12),ROW()-17,COLUMN()),"")</f>
        <v/>
      </c>
      <c r="C290" s="177" t="str">
        <f ca="1">IFERROR(INDEX(INDIRECT(Auswahl!$O$15),MATCH($A290,INDIRECT(Auswahl!$P$15),0),MATCH(C$9,INDIRECT(Auswahl!$Q$15),0)),"")</f>
        <v/>
      </c>
      <c r="D290" s="182" t="str">
        <f ca="1">IFERROR(INDEX(INDIRECT(Auswahl!$O$15),MATCH($A290,INDIRECT(Auswahl!$P$15),0),MATCH(D$9,INDIRECT(Auswahl!$Q$15),0)),"")</f>
        <v/>
      </c>
      <c r="E290" s="178" t="str">
        <f ca="1">IFERROR(INDEX(INDIRECT(Auswahl!$O$15),MATCH($A290,INDIRECT(Auswahl!$P$15),0),MATCH(E$9,INDIRECT(Auswahl!$Q$15),0)),"")</f>
        <v/>
      </c>
      <c r="F290" s="179" t="str">
        <f ca="1">IFERROR(INDEX(INDIRECT(Auswahl!$O$15),MATCH($A290,INDIRECT(Auswahl!$P$15),0),MATCH(F$9,INDIRECT(Auswahl!$Q$15),0)),"")</f>
        <v/>
      </c>
      <c r="G290" s="195" t="str">
        <f ca="1">IFERROR(INDEX(INDIRECT(Auswahl!$O$15),MATCH($A290,INDIRECT(Auswahl!$P$15),0),MATCH(G$9,INDIRECT(Auswahl!$Q$15),0)),"")</f>
        <v/>
      </c>
      <c r="H290" s="195" t="str">
        <f ca="1">IFERROR(INDEX(INDIRECT(Auswahl!$O$15),MATCH($A290,INDIRECT(Auswahl!$P$15),0),MATCH(H$9,INDIRECT(Auswahl!$Q$15),0)),"")</f>
        <v/>
      </c>
      <c r="I290" s="195" t="str">
        <f ca="1">IFERROR(INDEX(INDIRECT(Auswahl!$O$15),MATCH($A290,INDIRECT(Auswahl!$P$15),0),MATCH(I$9,INDIRECT(Auswahl!$Q$15),0)),"")</f>
        <v/>
      </c>
    </row>
    <row r="291" spans="1:9" ht="11.65" hidden="1" customHeight="1" x14ac:dyDescent="0.2">
      <c r="A291" s="180" t="str">
        <f ca="1">IFERROR(INDEX(INDIRECT(Auswahl!$Q$12),ROW()-17,COLUMN()),"")</f>
        <v/>
      </c>
      <c r="B291" s="180" t="str">
        <f ca="1">IFERROR(INDEX(INDIRECT(Auswahl!$Q$12),ROW()-17,COLUMN()),"")</f>
        <v/>
      </c>
      <c r="C291" s="177" t="str">
        <f ca="1">IFERROR(INDEX(INDIRECT(Auswahl!$O$15),MATCH($A291,INDIRECT(Auswahl!$P$15),0),MATCH(C$9,INDIRECT(Auswahl!$Q$15),0)),"")</f>
        <v/>
      </c>
      <c r="D291" s="182" t="str">
        <f ca="1">IFERROR(INDEX(INDIRECT(Auswahl!$O$15),MATCH($A291,INDIRECT(Auswahl!$P$15),0),MATCH(D$9,INDIRECT(Auswahl!$Q$15),0)),"")</f>
        <v/>
      </c>
      <c r="E291" s="178" t="str">
        <f ca="1">IFERROR(INDEX(INDIRECT(Auswahl!$O$15),MATCH($A291,INDIRECT(Auswahl!$P$15),0),MATCH(E$9,INDIRECT(Auswahl!$Q$15),0)),"")</f>
        <v/>
      </c>
      <c r="F291" s="179" t="str">
        <f ca="1">IFERROR(INDEX(INDIRECT(Auswahl!$O$15),MATCH($A291,INDIRECT(Auswahl!$P$15),0),MATCH(F$9,INDIRECT(Auswahl!$Q$15),0)),"")</f>
        <v/>
      </c>
      <c r="G291" s="195" t="str">
        <f ca="1">IFERROR(INDEX(INDIRECT(Auswahl!$O$15),MATCH($A291,INDIRECT(Auswahl!$P$15),0),MATCH(G$9,INDIRECT(Auswahl!$Q$15),0)),"")</f>
        <v/>
      </c>
      <c r="H291" s="195" t="str">
        <f ca="1">IFERROR(INDEX(INDIRECT(Auswahl!$O$15),MATCH($A291,INDIRECT(Auswahl!$P$15),0),MATCH(H$9,INDIRECT(Auswahl!$Q$15),0)),"")</f>
        <v/>
      </c>
      <c r="I291" s="195" t="str">
        <f ca="1">IFERROR(INDEX(INDIRECT(Auswahl!$O$15),MATCH($A291,INDIRECT(Auswahl!$P$15),0),MATCH(I$9,INDIRECT(Auswahl!$Q$15),0)),"")</f>
        <v/>
      </c>
    </row>
    <row r="292" spans="1:9" ht="11.65" hidden="1" customHeight="1" x14ac:dyDescent="0.2">
      <c r="A292" s="180" t="str">
        <f ca="1">IFERROR(INDEX(INDIRECT(Auswahl!$Q$12),ROW()-17,COLUMN()),"")</f>
        <v/>
      </c>
      <c r="B292" s="180" t="str">
        <f ca="1">IFERROR(INDEX(INDIRECT(Auswahl!$Q$12),ROW()-17,COLUMN()),"")</f>
        <v/>
      </c>
      <c r="C292" s="177" t="str">
        <f ca="1">IFERROR(INDEX(INDIRECT(Auswahl!$O$15),MATCH($A292,INDIRECT(Auswahl!$P$15),0),MATCH(C$9,INDIRECT(Auswahl!$Q$15),0)),"")</f>
        <v/>
      </c>
      <c r="D292" s="182" t="str">
        <f ca="1">IFERROR(INDEX(INDIRECT(Auswahl!$O$15),MATCH($A292,INDIRECT(Auswahl!$P$15),0),MATCH(D$9,INDIRECT(Auswahl!$Q$15),0)),"")</f>
        <v/>
      </c>
      <c r="E292" s="178" t="str">
        <f ca="1">IFERROR(INDEX(INDIRECT(Auswahl!$O$15),MATCH($A292,INDIRECT(Auswahl!$P$15),0),MATCH(E$9,INDIRECT(Auswahl!$Q$15),0)),"")</f>
        <v/>
      </c>
      <c r="F292" s="179" t="str">
        <f ca="1">IFERROR(INDEX(INDIRECT(Auswahl!$O$15),MATCH($A292,INDIRECT(Auswahl!$P$15),0),MATCH(F$9,INDIRECT(Auswahl!$Q$15),0)),"")</f>
        <v/>
      </c>
      <c r="G292" s="195" t="str">
        <f ca="1">IFERROR(INDEX(INDIRECT(Auswahl!$O$15),MATCH($A292,INDIRECT(Auswahl!$P$15),0),MATCH(G$9,INDIRECT(Auswahl!$Q$15),0)),"")</f>
        <v/>
      </c>
      <c r="H292" s="195" t="str">
        <f ca="1">IFERROR(INDEX(INDIRECT(Auswahl!$O$15),MATCH($A292,INDIRECT(Auswahl!$P$15),0),MATCH(H$9,INDIRECT(Auswahl!$Q$15),0)),"")</f>
        <v/>
      </c>
      <c r="I292" s="195" t="str">
        <f ca="1">IFERROR(INDEX(INDIRECT(Auswahl!$O$15),MATCH($A292,INDIRECT(Auswahl!$P$15),0),MATCH(I$9,INDIRECT(Auswahl!$Q$15),0)),"")</f>
        <v/>
      </c>
    </row>
    <row r="293" spans="1:9" ht="11.65" hidden="1" customHeight="1" x14ac:dyDescent="0.2">
      <c r="A293" s="180" t="str">
        <f ca="1">IFERROR(INDEX(INDIRECT(Auswahl!$Q$12),ROW()-17,COLUMN()),"")</f>
        <v/>
      </c>
      <c r="B293" s="180" t="str">
        <f ca="1">IFERROR(INDEX(INDIRECT(Auswahl!$Q$12),ROW()-17,COLUMN()),"")</f>
        <v/>
      </c>
      <c r="C293" s="177" t="str">
        <f ca="1">IFERROR(INDEX(INDIRECT(Auswahl!$O$15),MATCH($A293,INDIRECT(Auswahl!$P$15),0),MATCH(C$9,INDIRECT(Auswahl!$Q$15),0)),"")</f>
        <v/>
      </c>
      <c r="D293" s="182" t="str">
        <f ca="1">IFERROR(INDEX(INDIRECT(Auswahl!$O$15),MATCH($A293,INDIRECT(Auswahl!$P$15),0),MATCH(D$9,INDIRECT(Auswahl!$Q$15),0)),"")</f>
        <v/>
      </c>
      <c r="E293" s="178" t="str">
        <f ca="1">IFERROR(INDEX(INDIRECT(Auswahl!$O$15),MATCH($A293,INDIRECT(Auswahl!$P$15),0),MATCH(E$9,INDIRECT(Auswahl!$Q$15),0)),"")</f>
        <v/>
      </c>
      <c r="F293" s="179" t="str">
        <f ca="1">IFERROR(INDEX(INDIRECT(Auswahl!$O$15),MATCH($A293,INDIRECT(Auswahl!$P$15),0),MATCH(F$9,INDIRECT(Auswahl!$Q$15),0)),"")</f>
        <v/>
      </c>
      <c r="G293" s="195" t="str">
        <f ca="1">IFERROR(INDEX(INDIRECT(Auswahl!$O$15),MATCH($A293,INDIRECT(Auswahl!$P$15),0),MATCH(G$9,INDIRECT(Auswahl!$Q$15),0)),"")</f>
        <v/>
      </c>
      <c r="H293" s="195" t="str">
        <f ca="1">IFERROR(INDEX(INDIRECT(Auswahl!$O$15),MATCH($A293,INDIRECT(Auswahl!$P$15),0),MATCH(H$9,INDIRECT(Auswahl!$Q$15),0)),"")</f>
        <v/>
      </c>
      <c r="I293" s="195" t="str">
        <f ca="1">IFERROR(INDEX(INDIRECT(Auswahl!$O$15),MATCH($A293,INDIRECT(Auswahl!$P$15),0),MATCH(I$9,INDIRECT(Auswahl!$Q$15),0)),"")</f>
        <v/>
      </c>
    </row>
    <row r="294" spans="1:9" ht="11.65" hidden="1" customHeight="1" x14ac:dyDescent="0.2">
      <c r="A294" s="180" t="str">
        <f ca="1">IFERROR(INDEX(INDIRECT(Auswahl!$Q$12),ROW()-17,COLUMN()),"")</f>
        <v/>
      </c>
      <c r="B294" s="180" t="str">
        <f ca="1">IFERROR(INDEX(INDIRECT(Auswahl!$Q$12),ROW()-17,COLUMN()),"")</f>
        <v/>
      </c>
      <c r="C294" s="177" t="str">
        <f ca="1">IFERROR(INDEX(INDIRECT(Auswahl!$O$15),MATCH($A294,INDIRECT(Auswahl!$P$15),0),MATCH(C$9,INDIRECT(Auswahl!$Q$15),0)),"")</f>
        <v/>
      </c>
      <c r="D294" s="182" t="str">
        <f ca="1">IFERROR(INDEX(INDIRECT(Auswahl!$O$15),MATCH($A294,INDIRECT(Auswahl!$P$15),0),MATCH(D$9,INDIRECT(Auswahl!$Q$15),0)),"")</f>
        <v/>
      </c>
      <c r="E294" s="178" t="str">
        <f ca="1">IFERROR(INDEX(INDIRECT(Auswahl!$O$15),MATCH($A294,INDIRECT(Auswahl!$P$15),0),MATCH(E$9,INDIRECT(Auswahl!$Q$15),0)),"")</f>
        <v/>
      </c>
      <c r="F294" s="179" t="str">
        <f ca="1">IFERROR(INDEX(INDIRECT(Auswahl!$O$15),MATCH($A294,INDIRECT(Auswahl!$P$15),0),MATCH(F$9,INDIRECT(Auswahl!$Q$15),0)),"")</f>
        <v/>
      </c>
      <c r="G294" s="195" t="str">
        <f ca="1">IFERROR(INDEX(INDIRECT(Auswahl!$O$15),MATCH($A294,INDIRECT(Auswahl!$P$15),0),MATCH(G$9,INDIRECT(Auswahl!$Q$15),0)),"")</f>
        <v/>
      </c>
      <c r="H294" s="195" t="str">
        <f ca="1">IFERROR(INDEX(INDIRECT(Auswahl!$O$15),MATCH($A294,INDIRECT(Auswahl!$P$15),0),MATCH(H$9,INDIRECT(Auswahl!$Q$15),0)),"")</f>
        <v/>
      </c>
      <c r="I294" s="195" t="str">
        <f ca="1">IFERROR(INDEX(INDIRECT(Auswahl!$O$15),MATCH($A294,INDIRECT(Auswahl!$P$15),0),MATCH(I$9,INDIRECT(Auswahl!$Q$15),0)),"")</f>
        <v/>
      </c>
    </row>
    <row r="295" spans="1:9" ht="11.65" hidden="1" customHeight="1" x14ac:dyDescent="0.2">
      <c r="A295" s="180" t="str">
        <f ca="1">IFERROR(INDEX(INDIRECT(Auswahl!$Q$12),ROW()-17,COLUMN()),"")</f>
        <v/>
      </c>
      <c r="B295" s="180" t="str">
        <f ca="1">IFERROR(INDEX(INDIRECT(Auswahl!$Q$12),ROW()-17,COLUMN()),"")</f>
        <v/>
      </c>
      <c r="C295" s="177" t="str">
        <f ca="1">IFERROR(INDEX(INDIRECT(Auswahl!$O$15),MATCH($A295,INDIRECT(Auswahl!$P$15),0),MATCH(C$9,INDIRECT(Auswahl!$Q$15),0)),"")</f>
        <v/>
      </c>
      <c r="D295" s="182" t="str">
        <f ca="1">IFERROR(INDEX(INDIRECT(Auswahl!$O$15),MATCH($A295,INDIRECT(Auswahl!$P$15),0),MATCH(D$9,INDIRECT(Auswahl!$Q$15),0)),"")</f>
        <v/>
      </c>
      <c r="E295" s="178" t="str">
        <f ca="1">IFERROR(INDEX(INDIRECT(Auswahl!$O$15),MATCH($A295,INDIRECT(Auswahl!$P$15),0),MATCH(E$9,INDIRECT(Auswahl!$Q$15),0)),"")</f>
        <v/>
      </c>
      <c r="F295" s="179" t="str">
        <f ca="1">IFERROR(INDEX(INDIRECT(Auswahl!$O$15),MATCH($A295,INDIRECT(Auswahl!$P$15),0),MATCH(F$9,INDIRECT(Auswahl!$Q$15),0)),"")</f>
        <v/>
      </c>
      <c r="G295" s="195" t="str">
        <f ca="1">IFERROR(INDEX(INDIRECT(Auswahl!$O$15),MATCH($A295,INDIRECT(Auswahl!$P$15),0),MATCH(G$9,INDIRECT(Auswahl!$Q$15),0)),"")</f>
        <v/>
      </c>
      <c r="H295" s="195" t="str">
        <f ca="1">IFERROR(INDEX(INDIRECT(Auswahl!$O$15),MATCH($A295,INDIRECT(Auswahl!$P$15),0),MATCH(H$9,INDIRECT(Auswahl!$Q$15),0)),"")</f>
        <v/>
      </c>
      <c r="I295" s="195" t="str">
        <f ca="1">IFERROR(INDEX(INDIRECT(Auswahl!$O$15),MATCH($A295,INDIRECT(Auswahl!$P$15),0),MATCH(I$9,INDIRECT(Auswahl!$Q$15),0)),"")</f>
        <v/>
      </c>
    </row>
    <row r="296" spans="1:9" ht="11.65" hidden="1" customHeight="1" x14ac:dyDescent="0.2">
      <c r="A296" s="180" t="str">
        <f ca="1">IFERROR(INDEX(INDIRECT(Auswahl!$Q$12),ROW()-17,COLUMN()),"")</f>
        <v/>
      </c>
      <c r="B296" s="180" t="str">
        <f ca="1">IFERROR(INDEX(INDIRECT(Auswahl!$Q$12),ROW()-17,COLUMN()),"")</f>
        <v/>
      </c>
      <c r="C296" s="177" t="str">
        <f ca="1">IFERROR(INDEX(INDIRECT(Auswahl!$O$15),MATCH($A296,INDIRECT(Auswahl!$P$15),0),MATCH(C$9,INDIRECT(Auswahl!$Q$15),0)),"")</f>
        <v/>
      </c>
      <c r="D296" s="182" t="str">
        <f ca="1">IFERROR(INDEX(INDIRECT(Auswahl!$O$15),MATCH($A296,INDIRECT(Auswahl!$P$15),0),MATCH(D$9,INDIRECT(Auswahl!$Q$15),0)),"")</f>
        <v/>
      </c>
      <c r="E296" s="178" t="str">
        <f ca="1">IFERROR(INDEX(INDIRECT(Auswahl!$O$15),MATCH($A296,INDIRECT(Auswahl!$P$15),0),MATCH(E$9,INDIRECT(Auswahl!$Q$15),0)),"")</f>
        <v/>
      </c>
      <c r="F296" s="179" t="str">
        <f ca="1">IFERROR(INDEX(INDIRECT(Auswahl!$O$15),MATCH($A296,INDIRECT(Auswahl!$P$15),0),MATCH(F$9,INDIRECT(Auswahl!$Q$15),0)),"")</f>
        <v/>
      </c>
      <c r="G296" s="195" t="str">
        <f ca="1">IFERROR(INDEX(INDIRECT(Auswahl!$O$15),MATCH($A296,INDIRECT(Auswahl!$P$15),0),MATCH(G$9,INDIRECT(Auswahl!$Q$15),0)),"")</f>
        <v/>
      </c>
      <c r="H296" s="195" t="str">
        <f ca="1">IFERROR(INDEX(INDIRECT(Auswahl!$O$15),MATCH($A296,INDIRECT(Auswahl!$P$15),0),MATCH(H$9,INDIRECT(Auswahl!$Q$15),0)),"")</f>
        <v/>
      </c>
      <c r="I296" s="195" t="str">
        <f ca="1">IFERROR(INDEX(INDIRECT(Auswahl!$O$15),MATCH($A296,INDIRECT(Auswahl!$P$15),0),MATCH(I$9,INDIRECT(Auswahl!$Q$15),0)),"")</f>
        <v/>
      </c>
    </row>
    <row r="297" spans="1:9" ht="11.65" hidden="1" customHeight="1" x14ac:dyDescent="0.2">
      <c r="A297" s="180" t="str">
        <f ca="1">IFERROR(INDEX(INDIRECT(Auswahl!$Q$12),ROW()-17,COLUMN()),"")</f>
        <v/>
      </c>
      <c r="B297" s="180" t="str">
        <f ca="1">IFERROR(INDEX(INDIRECT(Auswahl!$Q$12),ROW()-17,COLUMN()),"")</f>
        <v/>
      </c>
      <c r="C297" s="177" t="str">
        <f ca="1">IFERROR(INDEX(INDIRECT(Auswahl!$O$15),MATCH($A297,INDIRECT(Auswahl!$P$15),0),MATCH(C$9,INDIRECT(Auswahl!$Q$15),0)),"")</f>
        <v/>
      </c>
      <c r="D297" s="182" t="str">
        <f ca="1">IFERROR(INDEX(INDIRECT(Auswahl!$O$15),MATCH($A297,INDIRECT(Auswahl!$P$15),0),MATCH(D$9,INDIRECT(Auswahl!$Q$15),0)),"")</f>
        <v/>
      </c>
      <c r="E297" s="178" t="str">
        <f ca="1">IFERROR(INDEX(INDIRECT(Auswahl!$O$15),MATCH($A297,INDIRECT(Auswahl!$P$15),0),MATCH(E$9,INDIRECT(Auswahl!$Q$15),0)),"")</f>
        <v/>
      </c>
      <c r="F297" s="179" t="str">
        <f ca="1">IFERROR(INDEX(INDIRECT(Auswahl!$O$15),MATCH($A297,INDIRECT(Auswahl!$P$15),0),MATCH(F$9,INDIRECT(Auswahl!$Q$15),0)),"")</f>
        <v/>
      </c>
      <c r="G297" s="195" t="str">
        <f ca="1">IFERROR(INDEX(INDIRECT(Auswahl!$O$15),MATCH($A297,INDIRECT(Auswahl!$P$15),0),MATCH(G$9,INDIRECT(Auswahl!$Q$15),0)),"")</f>
        <v/>
      </c>
      <c r="H297" s="195" t="str">
        <f ca="1">IFERROR(INDEX(INDIRECT(Auswahl!$O$15),MATCH($A297,INDIRECT(Auswahl!$P$15),0),MATCH(H$9,INDIRECT(Auswahl!$Q$15),0)),"")</f>
        <v/>
      </c>
      <c r="I297" s="195" t="str">
        <f ca="1">IFERROR(INDEX(INDIRECT(Auswahl!$O$15),MATCH($A297,INDIRECT(Auswahl!$P$15),0),MATCH(I$9,INDIRECT(Auswahl!$Q$15),0)),"")</f>
        <v/>
      </c>
    </row>
    <row r="298" spans="1:9" ht="11.65" hidden="1" customHeight="1" x14ac:dyDescent="0.2">
      <c r="A298" s="180" t="str">
        <f ca="1">IFERROR(INDEX(INDIRECT(Auswahl!$Q$12),ROW()-17,COLUMN()),"")</f>
        <v/>
      </c>
      <c r="B298" s="180" t="str">
        <f ca="1">IFERROR(INDEX(INDIRECT(Auswahl!$Q$12),ROW()-17,COLUMN()),"")</f>
        <v/>
      </c>
      <c r="C298" s="177" t="str">
        <f ca="1">IFERROR(INDEX(INDIRECT(Auswahl!$O$15),MATCH($A298,INDIRECT(Auswahl!$P$15),0),MATCH(C$9,INDIRECT(Auswahl!$Q$15),0)),"")</f>
        <v/>
      </c>
      <c r="D298" s="182" t="str">
        <f ca="1">IFERROR(INDEX(INDIRECT(Auswahl!$O$15),MATCH($A298,INDIRECT(Auswahl!$P$15),0),MATCH(D$9,INDIRECT(Auswahl!$Q$15),0)),"")</f>
        <v/>
      </c>
      <c r="E298" s="178" t="str">
        <f ca="1">IFERROR(INDEX(INDIRECT(Auswahl!$O$15),MATCH($A298,INDIRECT(Auswahl!$P$15),0),MATCH(E$9,INDIRECT(Auswahl!$Q$15),0)),"")</f>
        <v/>
      </c>
      <c r="F298" s="179" t="str">
        <f ca="1">IFERROR(INDEX(INDIRECT(Auswahl!$O$15),MATCH($A298,INDIRECT(Auswahl!$P$15),0),MATCH(F$9,INDIRECT(Auswahl!$Q$15),0)),"")</f>
        <v/>
      </c>
      <c r="G298" s="195" t="str">
        <f ca="1">IFERROR(INDEX(INDIRECT(Auswahl!$O$15),MATCH($A298,INDIRECT(Auswahl!$P$15),0),MATCH(G$9,INDIRECT(Auswahl!$Q$15),0)),"")</f>
        <v/>
      </c>
      <c r="H298" s="195" t="str">
        <f ca="1">IFERROR(INDEX(INDIRECT(Auswahl!$O$15),MATCH($A298,INDIRECT(Auswahl!$P$15),0),MATCH(H$9,INDIRECT(Auswahl!$Q$15),0)),"")</f>
        <v/>
      </c>
      <c r="I298" s="195" t="str">
        <f ca="1">IFERROR(INDEX(INDIRECT(Auswahl!$O$15),MATCH($A298,INDIRECT(Auswahl!$P$15),0),MATCH(I$9,INDIRECT(Auswahl!$Q$15),0)),"")</f>
        <v/>
      </c>
    </row>
    <row r="299" spans="1:9" ht="11.65" hidden="1" customHeight="1" x14ac:dyDescent="0.2">
      <c r="A299" s="180" t="str">
        <f ca="1">IFERROR(INDEX(INDIRECT(Auswahl!$Q$12),ROW()-17,COLUMN()),"")</f>
        <v/>
      </c>
      <c r="B299" s="180" t="str">
        <f ca="1">IFERROR(INDEX(INDIRECT(Auswahl!$Q$12),ROW()-17,COLUMN()),"")</f>
        <v/>
      </c>
      <c r="C299" s="177" t="str">
        <f ca="1">IFERROR(INDEX(INDIRECT(Auswahl!$O$15),MATCH($A299,INDIRECT(Auswahl!$P$15),0),MATCH(C$9,INDIRECT(Auswahl!$Q$15),0)),"")</f>
        <v/>
      </c>
      <c r="D299" s="182" t="str">
        <f ca="1">IFERROR(INDEX(INDIRECT(Auswahl!$O$15),MATCH($A299,INDIRECT(Auswahl!$P$15),0),MATCH(D$9,INDIRECT(Auswahl!$Q$15),0)),"")</f>
        <v/>
      </c>
      <c r="E299" s="178" t="str">
        <f ca="1">IFERROR(INDEX(INDIRECT(Auswahl!$O$15),MATCH($A299,INDIRECT(Auswahl!$P$15),0),MATCH(E$9,INDIRECT(Auswahl!$Q$15),0)),"")</f>
        <v/>
      </c>
      <c r="F299" s="179" t="str">
        <f ca="1">IFERROR(INDEX(INDIRECT(Auswahl!$O$15),MATCH($A299,INDIRECT(Auswahl!$P$15),0),MATCH(F$9,INDIRECT(Auswahl!$Q$15),0)),"")</f>
        <v/>
      </c>
      <c r="G299" s="195" t="str">
        <f ca="1">IFERROR(INDEX(INDIRECT(Auswahl!$O$15),MATCH($A299,INDIRECT(Auswahl!$P$15),0),MATCH(G$9,INDIRECT(Auswahl!$Q$15),0)),"")</f>
        <v/>
      </c>
      <c r="H299" s="195" t="str">
        <f ca="1">IFERROR(INDEX(INDIRECT(Auswahl!$O$15),MATCH($A299,INDIRECT(Auswahl!$P$15),0),MATCH(H$9,INDIRECT(Auswahl!$Q$15),0)),"")</f>
        <v/>
      </c>
      <c r="I299" s="195" t="str">
        <f ca="1">IFERROR(INDEX(INDIRECT(Auswahl!$O$15),MATCH($A299,INDIRECT(Auswahl!$P$15),0),MATCH(I$9,INDIRECT(Auswahl!$Q$15),0)),"")</f>
        <v/>
      </c>
    </row>
    <row r="300" spans="1:9" ht="11.65" hidden="1" customHeight="1" x14ac:dyDescent="0.2">
      <c r="A300" s="180" t="str">
        <f ca="1">IFERROR(INDEX(INDIRECT(Auswahl!$Q$12),ROW()-17,COLUMN()),"")</f>
        <v/>
      </c>
      <c r="B300" s="180" t="str">
        <f ca="1">IFERROR(INDEX(INDIRECT(Auswahl!$Q$12),ROW()-17,COLUMN()),"")</f>
        <v/>
      </c>
      <c r="C300" s="177" t="str">
        <f ca="1">IFERROR(INDEX(INDIRECT(Auswahl!$O$15),MATCH($A300,INDIRECT(Auswahl!$P$15),0),MATCH(C$9,INDIRECT(Auswahl!$Q$15),0)),"")</f>
        <v/>
      </c>
      <c r="D300" s="182" t="str">
        <f ca="1">IFERROR(INDEX(INDIRECT(Auswahl!$O$15),MATCH($A300,INDIRECT(Auswahl!$P$15),0),MATCH(D$9,INDIRECT(Auswahl!$Q$15),0)),"")</f>
        <v/>
      </c>
      <c r="E300" s="178" t="str">
        <f ca="1">IFERROR(INDEX(INDIRECT(Auswahl!$O$15),MATCH($A300,INDIRECT(Auswahl!$P$15),0),MATCH(E$9,INDIRECT(Auswahl!$Q$15),0)),"")</f>
        <v/>
      </c>
      <c r="F300" s="179" t="str">
        <f ca="1">IFERROR(INDEX(INDIRECT(Auswahl!$O$15),MATCH($A300,INDIRECT(Auswahl!$P$15),0),MATCH(F$9,INDIRECT(Auswahl!$Q$15),0)),"")</f>
        <v/>
      </c>
      <c r="G300" s="195" t="str">
        <f ca="1">IFERROR(INDEX(INDIRECT(Auswahl!$O$15),MATCH($A300,INDIRECT(Auswahl!$P$15),0),MATCH(G$9,INDIRECT(Auswahl!$Q$15),0)),"")</f>
        <v/>
      </c>
      <c r="H300" s="195" t="str">
        <f ca="1">IFERROR(INDEX(INDIRECT(Auswahl!$O$15),MATCH($A300,INDIRECT(Auswahl!$P$15),0),MATCH(H$9,INDIRECT(Auswahl!$Q$15),0)),"")</f>
        <v/>
      </c>
      <c r="I300" s="195" t="str">
        <f ca="1">IFERROR(INDEX(INDIRECT(Auswahl!$O$15),MATCH($A300,INDIRECT(Auswahl!$P$15),0),MATCH(I$9,INDIRECT(Auswahl!$Q$15),0)),"")</f>
        <v/>
      </c>
    </row>
    <row r="301" spans="1:9" ht="11.65" hidden="1" customHeight="1" x14ac:dyDescent="0.2">
      <c r="A301" s="180" t="str">
        <f ca="1">IFERROR(INDEX(INDIRECT(Auswahl!$Q$12),ROW()-17,COLUMN()),"")</f>
        <v/>
      </c>
      <c r="B301" s="180" t="str">
        <f ca="1">IFERROR(INDEX(INDIRECT(Auswahl!$Q$12),ROW()-17,COLUMN()),"")</f>
        <v/>
      </c>
      <c r="C301" s="177" t="str">
        <f ca="1">IFERROR(INDEX(INDIRECT(Auswahl!$O$15),MATCH($A301,INDIRECT(Auswahl!$P$15),0),MATCH(C$9,INDIRECT(Auswahl!$Q$15),0)),"")</f>
        <v/>
      </c>
      <c r="D301" s="182" t="str">
        <f ca="1">IFERROR(INDEX(INDIRECT(Auswahl!$O$15),MATCH($A301,INDIRECT(Auswahl!$P$15),0),MATCH(D$9,INDIRECT(Auswahl!$Q$15),0)),"")</f>
        <v/>
      </c>
      <c r="E301" s="178" t="str">
        <f ca="1">IFERROR(INDEX(INDIRECT(Auswahl!$O$15),MATCH($A301,INDIRECT(Auswahl!$P$15),0),MATCH(E$9,INDIRECT(Auswahl!$Q$15),0)),"")</f>
        <v/>
      </c>
      <c r="F301" s="179" t="str">
        <f ca="1">IFERROR(INDEX(INDIRECT(Auswahl!$O$15),MATCH($A301,INDIRECT(Auswahl!$P$15),0),MATCH(F$9,INDIRECT(Auswahl!$Q$15),0)),"")</f>
        <v/>
      </c>
      <c r="G301" s="195" t="str">
        <f ca="1">IFERROR(INDEX(INDIRECT(Auswahl!$O$15),MATCH($A301,INDIRECT(Auswahl!$P$15),0),MATCH(G$9,INDIRECT(Auswahl!$Q$15),0)),"")</f>
        <v/>
      </c>
      <c r="H301" s="195" t="str">
        <f ca="1">IFERROR(INDEX(INDIRECT(Auswahl!$O$15),MATCH($A301,INDIRECT(Auswahl!$P$15),0),MATCH(H$9,INDIRECT(Auswahl!$Q$15),0)),"")</f>
        <v/>
      </c>
      <c r="I301" s="195" t="str">
        <f ca="1">IFERROR(INDEX(INDIRECT(Auswahl!$O$15),MATCH($A301,INDIRECT(Auswahl!$P$15),0),MATCH(I$9,INDIRECT(Auswahl!$Q$15),0)),"")</f>
        <v/>
      </c>
    </row>
    <row r="302" spans="1:9" ht="11.65" hidden="1" customHeight="1" x14ac:dyDescent="0.2">
      <c r="A302" s="180" t="str">
        <f ca="1">IFERROR(INDEX(INDIRECT(Auswahl!$Q$12),ROW()-17,COLUMN()),"")</f>
        <v/>
      </c>
      <c r="B302" s="180" t="str">
        <f ca="1">IFERROR(INDEX(INDIRECT(Auswahl!$Q$12),ROW()-17,COLUMN()),"")</f>
        <v/>
      </c>
      <c r="C302" s="177" t="str">
        <f ca="1">IFERROR(INDEX(INDIRECT(Auswahl!$O$15),MATCH($A302,INDIRECT(Auswahl!$P$15),0),MATCH(C$9,INDIRECT(Auswahl!$Q$15),0)),"")</f>
        <v/>
      </c>
      <c r="D302" s="182" t="str">
        <f ca="1">IFERROR(INDEX(INDIRECT(Auswahl!$O$15),MATCH($A302,INDIRECT(Auswahl!$P$15),0),MATCH(D$9,INDIRECT(Auswahl!$Q$15),0)),"")</f>
        <v/>
      </c>
      <c r="E302" s="178" t="str">
        <f ca="1">IFERROR(INDEX(INDIRECT(Auswahl!$O$15),MATCH($A302,INDIRECT(Auswahl!$P$15),0),MATCH(E$9,INDIRECT(Auswahl!$Q$15),0)),"")</f>
        <v/>
      </c>
      <c r="F302" s="179" t="str">
        <f ca="1">IFERROR(INDEX(INDIRECT(Auswahl!$O$15),MATCH($A302,INDIRECT(Auswahl!$P$15),0),MATCH(F$9,INDIRECT(Auswahl!$Q$15),0)),"")</f>
        <v/>
      </c>
      <c r="G302" s="195" t="str">
        <f ca="1">IFERROR(INDEX(INDIRECT(Auswahl!$O$15),MATCH($A302,INDIRECT(Auswahl!$P$15),0),MATCH(G$9,INDIRECT(Auswahl!$Q$15),0)),"")</f>
        <v/>
      </c>
      <c r="H302" s="195" t="str">
        <f ca="1">IFERROR(INDEX(INDIRECT(Auswahl!$O$15),MATCH($A302,INDIRECT(Auswahl!$P$15),0),MATCH(H$9,INDIRECT(Auswahl!$Q$15),0)),"")</f>
        <v/>
      </c>
      <c r="I302" s="195" t="str">
        <f ca="1">IFERROR(INDEX(INDIRECT(Auswahl!$O$15),MATCH($A302,INDIRECT(Auswahl!$P$15),0),MATCH(I$9,INDIRECT(Auswahl!$Q$15),0)),"")</f>
        <v/>
      </c>
    </row>
    <row r="303" spans="1:9" ht="11.65" hidden="1" customHeight="1" x14ac:dyDescent="0.2">
      <c r="A303" s="180" t="str">
        <f ca="1">IFERROR(INDEX(INDIRECT(Auswahl!$Q$12),ROW()-17,COLUMN()),"")</f>
        <v/>
      </c>
      <c r="B303" s="180" t="str">
        <f ca="1">IFERROR(INDEX(INDIRECT(Auswahl!$Q$12),ROW()-17,COLUMN()),"")</f>
        <v/>
      </c>
      <c r="C303" s="177" t="str">
        <f ca="1">IFERROR(INDEX(INDIRECT(Auswahl!$O$15),MATCH($A303,INDIRECT(Auswahl!$P$15),0),MATCH(C$9,INDIRECT(Auswahl!$Q$15),0)),"")</f>
        <v/>
      </c>
      <c r="D303" s="182" t="str">
        <f ca="1">IFERROR(INDEX(INDIRECT(Auswahl!$O$15),MATCH($A303,INDIRECT(Auswahl!$P$15),0),MATCH(D$9,INDIRECT(Auswahl!$Q$15),0)),"")</f>
        <v/>
      </c>
      <c r="E303" s="178" t="str">
        <f ca="1">IFERROR(INDEX(INDIRECT(Auswahl!$O$15),MATCH($A303,INDIRECT(Auswahl!$P$15),0),MATCH(E$9,INDIRECT(Auswahl!$Q$15),0)),"")</f>
        <v/>
      </c>
      <c r="F303" s="179" t="str">
        <f ca="1">IFERROR(INDEX(INDIRECT(Auswahl!$O$15),MATCH($A303,INDIRECT(Auswahl!$P$15),0),MATCH(F$9,INDIRECT(Auswahl!$Q$15),0)),"")</f>
        <v/>
      </c>
      <c r="G303" s="195" t="str">
        <f ca="1">IFERROR(INDEX(INDIRECT(Auswahl!$O$15),MATCH($A303,INDIRECT(Auswahl!$P$15),0),MATCH(G$9,INDIRECT(Auswahl!$Q$15),0)),"")</f>
        <v/>
      </c>
      <c r="H303" s="195" t="str">
        <f ca="1">IFERROR(INDEX(INDIRECT(Auswahl!$O$15),MATCH($A303,INDIRECT(Auswahl!$P$15),0),MATCH(H$9,INDIRECT(Auswahl!$Q$15),0)),"")</f>
        <v/>
      </c>
      <c r="I303" s="195" t="str">
        <f ca="1">IFERROR(INDEX(INDIRECT(Auswahl!$O$15),MATCH($A303,INDIRECT(Auswahl!$P$15),0),MATCH(I$9,INDIRECT(Auswahl!$Q$15),0)),"")</f>
        <v/>
      </c>
    </row>
    <row r="304" spans="1:9" ht="11.65" hidden="1" customHeight="1" x14ac:dyDescent="0.2">
      <c r="A304" s="180" t="str">
        <f ca="1">IFERROR(INDEX(INDIRECT(Auswahl!$Q$12),ROW()-17,COLUMN()),"")</f>
        <v/>
      </c>
      <c r="B304" s="180" t="str">
        <f ca="1">IFERROR(INDEX(INDIRECT(Auswahl!$Q$12),ROW()-17,COLUMN()),"")</f>
        <v/>
      </c>
      <c r="C304" s="177" t="str">
        <f ca="1">IFERROR(INDEX(INDIRECT(Auswahl!$O$15),MATCH($A304,INDIRECT(Auswahl!$P$15),0),MATCH(C$9,INDIRECT(Auswahl!$Q$15),0)),"")</f>
        <v/>
      </c>
      <c r="D304" s="182" t="str">
        <f ca="1">IFERROR(INDEX(INDIRECT(Auswahl!$O$15),MATCH($A304,INDIRECT(Auswahl!$P$15),0),MATCH(D$9,INDIRECT(Auswahl!$Q$15),0)),"")</f>
        <v/>
      </c>
      <c r="E304" s="178" t="str">
        <f ca="1">IFERROR(INDEX(INDIRECT(Auswahl!$O$15),MATCH($A304,INDIRECT(Auswahl!$P$15),0),MATCH(E$9,INDIRECT(Auswahl!$Q$15),0)),"")</f>
        <v/>
      </c>
      <c r="F304" s="179" t="str">
        <f ca="1">IFERROR(INDEX(INDIRECT(Auswahl!$O$15),MATCH($A304,INDIRECT(Auswahl!$P$15),0),MATCH(F$9,INDIRECT(Auswahl!$Q$15),0)),"")</f>
        <v/>
      </c>
      <c r="G304" s="195" t="str">
        <f ca="1">IFERROR(INDEX(INDIRECT(Auswahl!$O$15),MATCH($A304,INDIRECT(Auswahl!$P$15),0),MATCH(G$9,INDIRECT(Auswahl!$Q$15),0)),"")</f>
        <v/>
      </c>
      <c r="H304" s="195" t="str">
        <f ca="1">IFERROR(INDEX(INDIRECT(Auswahl!$O$15),MATCH($A304,INDIRECT(Auswahl!$P$15),0),MATCH(H$9,INDIRECT(Auswahl!$Q$15),0)),"")</f>
        <v/>
      </c>
      <c r="I304" s="195" t="str">
        <f ca="1">IFERROR(INDEX(INDIRECT(Auswahl!$O$15),MATCH($A304,INDIRECT(Auswahl!$P$15),0),MATCH(I$9,INDIRECT(Auswahl!$Q$15),0)),"")</f>
        <v/>
      </c>
    </row>
    <row r="305" spans="1:9" ht="11.65" hidden="1" customHeight="1" x14ac:dyDescent="0.2">
      <c r="A305" s="180" t="str">
        <f ca="1">IFERROR(INDEX(INDIRECT(Auswahl!$Q$12),ROW()-17,COLUMN()),"")</f>
        <v/>
      </c>
      <c r="B305" s="180" t="str">
        <f ca="1">IFERROR(INDEX(INDIRECT(Auswahl!$Q$12),ROW()-17,COLUMN()),"")</f>
        <v/>
      </c>
      <c r="C305" s="177" t="str">
        <f ca="1">IFERROR(INDEX(INDIRECT(Auswahl!$O$15),MATCH($A305,INDIRECT(Auswahl!$P$15),0),MATCH(C$9,INDIRECT(Auswahl!$Q$15),0)),"")</f>
        <v/>
      </c>
      <c r="D305" s="182" t="str">
        <f ca="1">IFERROR(INDEX(INDIRECT(Auswahl!$O$15),MATCH($A305,INDIRECT(Auswahl!$P$15),0),MATCH(D$9,INDIRECT(Auswahl!$Q$15),0)),"")</f>
        <v/>
      </c>
      <c r="E305" s="178" t="str">
        <f ca="1">IFERROR(INDEX(INDIRECT(Auswahl!$O$15),MATCH($A305,INDIRECT(Auswahl!$P$15),0),MATCH(E$9,INDIRECT(Auswahl!$Q$15),0)),"")</f>
        <v/>
      </c>
      <c r="F305" s="179" t="str">
        <f ca="1">IFERROR(INDEX(INDIRECT(Auswahl!$O$15),MATCH($A305,INDIRECT(Auswahl!$P$15),0),MATCH(F$9,INDIRECT(Auswahl!$Q$15),0)),"")</f>
        <v/>
      </c>
      <c r="G305" s="195" t="str">
        <f ca="1">IFERROR(INDEX(INDIRECT(Auswahl!$O$15),MATCH($A305,INDIRECT(Auswahl!$P$15),0),MATCH(G$9,INDIRECT(Auswahl!$Q$15),0)),"")</f>
        <v/>
      </c>
      <c r="H305" s="195" t="str">
        <f ca="1">IFERROR(INDEX(INDIRECT(Auswahl!$O$15),MATCH($A305,INDIRECT(Auswahl!$P$15),0),MATCH(H$9,INDIRECT(Auswahl!$Q$15),0)),"")</f>
        <v/>
      </c>
      <c r="I305" s="195" t="str">
        <f ca="1">IFERROR(INDEX(INDIRECT(Auswahl!$O$15),MATCH($A305,INDIRECT(Auswahl!$P$15),0),MATCH(I$9,INDIRECT(Auswahl!$Q$15),0)),"")</f>
        <v/>
      </c>
    </row>
    <row r="306" spans="1:9" ht="11.65" hidden="1" customHeight="1" x14ac:dyDescent="0.2">
      <c r="A306" s="180" t="str">
        <f ca="1">IFERROR(INDEX(INDIRECT(Auswahl!$Q$12),ROW()-17,COLUMN()),"")</f>
        <v/>
      </c>
      <c r="B306" s="180" t="str">
        <f ca="1">IFERROR(INDEX(INDIRECT(Auswahl!$Q$12),ROW()-17,COLUMN()),"")</f>
        <v/>
      </c>
      <c r="C306" s="177" t="str">
        <f ca="1">IFERROR(INDEX(INDIRECT(Auswahl!$O$15),MATCH($A306,INDIRECT(Auswahl!$P$15),0),MATCH(C$9,INDIRECT(Auswahl!$Q$15),0)),"")</f>
        <v/>
      </c>
      <c r="D306" s="182" t="str">
        <f ca="1">IFERROR(INDEX(INDIRECT(Auswahl!$O$15),MATCH($A306,INDIRECT(Auswahl!$P$15),0),MATCH(D$9,INDIRECT(Auswahl!$Q$15),0)),"")</f>
        <v/>
      </c>
      <c r="E306" s="178" t="str">
        <f ca="1">IFERROR(INDEX(INDIRECT(Auswahl!$O$15),MATCH($A306,INDIRECT(Auswahl!$P$15),0),MATCH(E$9,INDIRECT(Auswahl!$Q$15),0)),"")</f>
        <v/>
      </c>
      <c r="F306" s="179" t="str">
        <f ca="1">IFERROR(INDEX(INDIRECT(Auswahl!$O$15),MATCH($A306,INDIRECT(Auswahl!$P$15),0),MATCH(F$9,INDIRECT(Auswahl!$Q$15),0)),"")</f>
        <v/>
      </c>
      <c r="G306" s="195" t="str">
        <f ca="1">IFERROR(INDEX(INDIRECT(Auswahl!$O$15),MATCH($A306,INDIRECT(Auswahl!$P$15),0),MATCH(G$9,INDIRECT(Auswahl!$Q$15),0)),"")</f>
        <v/>
      </c>
      <c r="H306" s="195" t="str">
        <f ca="1">IFERROR(INDEX(INDIRECT(Auswahl!$O$15),MATCH($A306,INDIRECT(Auswahl!$P$15),0),MATCH(H$9,INDIRECT(Auswahl!$Q$15),0)),"")</f>
        <v/>
      </c>
      <c r="I306" s="195" t="str">
        <f ca="1">IFERROR(INDEX(INDIRECT(Auswahl!$O$15),MATCH($A306,INDIRECT(Auswahl!$P$15),0),MATCH(I$9,INDIRECT(Auswahl!$Q$15),0)),"")</f>
        <v/>
      </c>
    </row>
    <row r="307" spans="1:9" ht="11.65" hidden="1" customHeight="1" x14ac:dyDescent="0.2">
      <c r="A307" s="180" t="str">
        <f ca="1">IFERROR(INDEX(INDIRECT(Auswahl!$Q$12),ROW()-17,COLUMN()),"")</f>
        <v/>
      </c>
      <c r="B307" s="180" t="str">
        <f ca="1">IFERROR(INDEX(INDIRECT(Auswahl!$Q$12),ROW()-17,COLUMN()),"")</f>
        <v/>
      </c>
      <c r="C307" s="177" t="str">
        <f ca="1">IFERROR(INDEX(INDIRECT(Auswahl!$O$15),MATCH($A307,INDIRECT(Auswahl!$P$15),0),MATCH(C$9,INDIRECT(Auswahl!$Q$15),0)),"")</f>
        <v/>
      </c>
      <c r="D307" s="182" t="str">
        <f ca="1">IFERROR(INDEX(INDIRECT(Auswahl!$O$15),MATCH($A307,INDIRECT(Auswahl!$P$15),0),MATCH(D$9,INDIRECT(Auswahl!$Q$15),0)),"")</f>
        <v/>
      </c>
      <c r="E307" s="178" t="str">
        <f ca="1">IFERROR(INDEX(INDIRECT(Auswahl!$O$15),MATCH($A307,INDIRECT(Auswahl!$P$15),0),MATCH(E$9,INDIRECT(Auswahl!$Q$15),0)),"")</f>
        <v/>
      </c>
      <c r="F307" s="179" t="str">
        <f ca="1">IFERROR(INDEX(INDIRECT(Auswahl!$O$15),MATCH($A307,INDIRECT(Auswahl!$P$15),0),MATCH(F$9,INDIRECT(Auswahl!$Q$15),0)),"")</f>
        <v/>
      </c>
      <c r="G307" s="195" t="str">
        <f ca="1">IFERROR(INDEX(INDIRECT(Auswahl!$O$15),MATCH($A307,INDIRECT(Auswahl!$P$15),0),MATCH(G$9,INDIRECT(Auswahl!$Q$15),0)),"")</f>
        <v/>
      </c>
      <c r="H307" s="195" t="str">
        <f ca="1">IFERROR(INDEX(INDIRECT(Auswahl!$O$15),MATCH($A307,INDIRECT(Auswahl!$P$15),0),MATCH(H$9,INDIRECT(Auswahl!$Q$15),0)),"")</f>
        <v/>
      </c>
      <c r="I307" s="195" t="str">
        <f ca="1">IFERROR(INDEX(INDIRECT(Auswahl!$O$15),MATCH($A307,INDIRECT(Auswahl!$P$15),0),MATCH(I$9,INDIRECT(Auswahl!$Q$15),0)),"")</f>
        <v/>
      </c>
    </row>
    <row r="308" spans="1:9" ht="11.65" hidden="1" customHeight="1" x14ac:dyDescent="0.2">
      <c r="A308" s="180" t="str">
        <f ca="1">IFERROR(INDEX(INDIRECT(Auswahl!$Q$12),ROW()-17,COLUMN()),"")</f>
        <v/>
      </c>
      <c r="B308" s="180" t="str">
        <f ca="1">IFERROR(INDEX(INDIRECT(Auswahl!$Q$12),ROW()-17,COLUMN()),"")</f>
        <v/>
      </c>
      <c r="C308" s="177" t="str">
        <f ca="1">IFERROR(INDEX(INDIRECT(Auswahl!$O$15),MATCH($A308,INDIRECT(Auswahl!$P$15),0),MATCH(C$9,INDIRECT(Auswahl!$Q$15),0)),"")</f>
        <v/>
      </c>
      <c r="D308" s="182" t="str">
        <f ca="1">IFERROR(INDEX(INDIRECT(Auswahl!$O$15),MATCH($A308,INDIRECT(Auswahl!$P$15),0),MATCH(D$9,INDIRECT(Auswahl!$Q$15),0)),"")</f>
        <v/>
      </c>
      <c r="E308" s="178" t="str">
        <f ca="1">IFERROR(INDEX(INDIRECT(Auswahl!$O$15),MATCH($A308,INDIRECT(Auswahl!$P$15),0),MATCH(E$9,INDIRECT(Auswahl!$Q$15),0)),"")</f>
        <v/>
      </c>
      <c r="F308" s="179" t="str">
        <f ca="1">IFERROR(INDEX(INDIRECT(Auswahl!$O$15),MATCH($A308,INDIRECT(Auswahl!$P$15),0),MATCH(F$9,INDIRECT(Auswahl!$Q$15),0)),"")</f>
        <v/>
      </c>
      <c r="G308" s="195" t="str">
        <f ca="1">IFERROR(INDEX(INDIRECT(Auswahl!$O$15),MATCH($A308,INDIRECT(Auswahl!$P$15),0),MATCH(G$9,INDIRECT(Auswahl!$Q$15),0)),"")</f>
        <v/>
      </c>
      <c r="H308" s="195" t="str">
        <f ca="1">IFERROR(INDEX(INDIRECT(Auswahl!$O$15),MATCH($A308,INDIRECT(Auswahl!$P$15),0),MATCH(H$9,INDIRECT(Auswahl!$Q$15),0)),"")</f>
        <v/>
      </c>
      <c r="I308" s="195" t="str">
        <f ca="1">IFERROR(INDEX(INDIRECT(Auswahl!$O$15),MATCH($A308,INDIRECT(Auswahl!$P$15),0),MATCH(I$9,INDIRECT(Auswahl!$Q$15),0)),"")</f>
        <v/>
      </c>
    </row>
    <row r="309" spans="1:9" ht="11.65" hidden="1" customHeight="1" x14ac:dyDescent="0.2">
      <c r="A309" s="180" t="str">
        <f ca="1">IFERROR(INDEX(INDIRECT(Auswahl!$Q$12),ROW()-17,COLUMN()),"")</f>
        <v/>
      </c>
      <c r="B309" s="180" t="str">
        <f ca="1">IFERROR(INDEX(INDIRECT(Auswahl!$Q$12),ROW()-17,COLUMN()),"")</f>
        <v/>
      </c>
      <c r="C309" s="177" t="str">
        <f ca="1">IFERROR(INDEX(INDIRECT(Auswahl!$O$15),MATCH($A309,INDIRECT(Auswahl!$P$15),0),MATCH(C$9,INDIRECT(Auswahl!$Q$15),0)),"")</f>
        <v/>
      </c>
      <c r="D309" s="182" t="str">
        <f ca="1">IFERROR(INDEX(INDIRECT(Auswahl!$O$15),MATCH($A309,INDIRECT(Auswahl!$P$15),0),MATCH(D$9,INDIRECT(Auswahl!$Q$15),0)),"")</f>
        <v/>
      </c>
      <c r="E309" s="178" t="str">
        <f ca="1">IFERROR(INDEX(INDIRECT(Auswahl!$O$15),MATCH($A309,INDIRECT(Auswahl!$P$15),0),MATCH(E$9,INDIRECT(Auswahl!$Q$15),0)),"")</f>
        <v/>
      </c>
      <c r="F309" s="179" t="str">
        <f ca="1">IFERROR(INDEX(INDIRECT(Auswahl!$O$15),MATCH($A309,INDIRECT(Auswahl!$P$15),0),MATCH(F$9,INDIRECT(Auswahl!$Q$15),0)),"")</f>
        <v/>
      </c>
      <c r="G309" s="195" t="str">
        <f ca="1">IFERROR(INDEX(INDIRECT(Auswahl!$O$15),MATCH($A309,INDIRECT(Auswahl!$P$15),0),MATCH(G$9,INDIRECT(Auswahl!$Q$15),0)),"")</f>
        <v/>
      </c>
      <c r="H309" s="195" t="str">
        <f ca="1">IFERROR(INDEX(INDIRECT(Auswahl!$O$15),MATCH($A309,INDIRECT(Auswahl!$P$15),0),MATCH(H$9,INDIRECT(Auswahl!$Q$15),0)),"")</f>
        <v/>
      </c>
      <c r="I309" s="195" t="str">
        <f ca="1">IFERROR(INDEX(INDIRECT(Auswahl!$O$15),MATCH($A309,INDIRECT(Auswahl!$P$15),0),MATCH(I$9,INDIRECT(Auswahl!$Q$15),0)),"")</f>
        <v/>
      </c>
    </row>
    <row r="310" spans="1:9" ht="11.65" hidden="1" customHeight="1" x14ac:dyDescent="0.2">
      <c r="A310" s="180" t="str">
        <f ca="1">IFERROR(INDEX(INDIRECT(Auswahl!$Q$12),ROW()-17,COLUMN()),"")</f>
        <v/>
      </c>
      <c r="B310" s="180" t="str">
        <f ca="1">IFERROR(INDEX(INDIRECT(Auswahl!$Q$12),ROW()-17,COLUMN()),"")</f>
        <v/>
      </c>
      <c r="C310" s="177" t="str">
        <f ca="1">IFERROR(INDEX(INDIRECT(Auswahl!$O$15),MATCH($A310,INDIRECT(Auswahl!$P$15),0),MATCH(C$9,INDIRECT(Auswahl!$Q$15),0)),"")</f>
        <v/>
      </c>
      <c r="D310" s="182" t="str">
        <f ca="1">IFERROR(INDEX(INDIRECT(Auswahl!$O$15),MATCH($A310,INDIRECT(Auswahl!$P$15),0),MATCH(D$9,INDIRECT(Auswahl!$Q$15),0)),"")</f>
        <v/>
      </c>
      <c r="E310" s="178" t="str">
        <f ca="1">IFERROR(INDEX(INDIRECT(Auswahl!$O$15),MATCH($A310,INDIRECT(Auswahl!$P$15),0),MATCH(E$9,INDIRECT(Auswahl!$Q$15),0)),"")</f>
        <v/>
      </c>
      <c r="F310" s="179" t="str">
        <f ca="1">IFERROR(INDEX(INDIRECT(Auswahl!$O$15),MATCH($A310,INDIRECT(Auswahl!$P$15),0),MATCH(F$9,INDIRECT(Auswahl!$Q$15),0)),"")</f>
        <v/>
      </c>
      <c r="G310" s="195" t="str">
        <f ca="1">IFERROR(INDEX(INDIRECT(Auswahl!$O$15),MATCH($A310,INDIRECT(Auswahl!$P$15),0),MATCH(G$9,INDIRECT(Auswahl!$Q$15),0)),"")</f>
        <v/>
      </c>
      <c r="H310" s="195" t="str">
        <f ca="1">IFERROR(INDEX(INDIRECT(Auswahl!$O$15),MATCH($A310,INDIRECT(Auswahl!$P$15),0),MATCH(H$9,INDIRECT(Auswahl!$Q$15),0)),"")</f>
        <v/>
      </c>
      <c r="I310" s="195" t="str">
        <f ca="1">IFERROR(INDEX(INDIRECT(Auswahl!$O$15),MATCH($A310,INDIRECT(Auswahl!$P$15),0),MATCH(I$9,INDIRECT(Auswahl!$Q$15),0)),"")</f>
        <v/>
      </c>
    </row>
    <row r="311" spans="1:9" ht="11.65" hidden="1" customHeight="1" x14ac:dyDescent="0.2">
      <c r="A311" s="180" t="str">
        <f ca="1">IFERROR(INDEX(INDIRECT(Auswahl!$Q$12),ROW()-17,COLUMN()),"")</f>
        <v/>
      </c>
      <c r="B311" s="180" t="str">
        <f ca="1">IFERROR(INDEX(INDIRECT(Auswahl!$Q$12),ROW()-17,COLUMN()),"")</f>
        <v/>
      </c>
      <c r="C311" s="177" t="str">
        <f ca="1">IFERROR(INDEX(INDIRECT(Auswahl!$O$15),MATCH($A311,INDIRECT(Auswahl!$P$15),0),MATCH(C$9,INDIRECT(Auswahl!$Q$15),0)),"")</f>
        <v/>
      </c>
      <c r="D311" s="182" t="str">
        <f ca="1">IFERROR(INDEX(INDIRECT(Auswahl!$O$15),MATCH($A311,INDIRECT(Auswahl!$P$15),0),MATCH(D$9,INDIRECT(Auswahl!$Q$15),0)),"")</f>
        <v/>
      </c>
      <c r="E311" s="178" t="str">
        <f ca="1">IFERROR(INDEX(INDIRECT(Auswahl!$O$15),MATCH($A311,INDIRECT(Auswahl!$P$15),0),MATCH(E$9,INDIRECT(Auswahl!$Q$15),0)),"")</f>
        <v/>
      </c>
      <c r="F311" s="179" t="str">
        <f ca="1">IFERROR(INDEX(INDIRECT(Auswahl!$O$15),MATCH($A311,INDIRECT(Auswahl!$P$15),0),MATCH(F$9,INDIRECT(Auswahl!$Q$15),0)),"")</f>
        <v/>
      </c>
      <c r="G311" s="195" t="str">
        <f ca="1">IFERROR(INDEX(INDIRECT(Auswahl!$O$15),MATCH($A311,INDIRECT(Auswahl!$P$15),0),MATCH(G$9,INDIRECT(Auswahl!$Q$15),0)),"")</f>
        <v/>
      </c>
      <c r="H311" s="195" t="str">
        <f ca="1">IFERROR(INDEX(INDIRECT(Auswahl!$O$15),MATCH($A311,INDIRECT(Auswahl!$P$15),0),MATCH(H$9,INDIRECT(Auswahl!$Q$15),0)),"")</f>
        <v/>
      </c>
      <c r="I311" s="195" t="str">
        <f ca="1">IFERROR(INDEX(INDIRECT(Auswahl!$O$15),MATCH($A311,INDIRECT(Auswahl!$P$15),0),MATCH(I$9,INDIRECT(Auswahl!$Q$15),0)),"")</f>
        <v/>
      </c>
    </row>
    <row r="312" spans="1:9" ht="11.65" hidden="1" customHeight="1" x14ac:dyDescent="0.2">
      <c r="A312" s="180" t="str">
        <f ca="1">IFERROR(INDEX(INDIRECT(Auswahl!$Q$12),ROW()-17,COLUMN()),"")</f>
        <v/>
      </c>
      <c r="B312" s="180" t="str">
        <f ca="1">IFERROR(INDEX(INDIRECT(Auswahl!$Q$12),ROW()-17,COLUMN()),"")</f>
        <v/>
      </c>
      <c r="C312" s="177" t="str">
        <f ca="1">IFERROR(INDEX(INDIRECT(Auswahl!$O$15),MATCH($A312,INDIRECT(Auswahl!$P$15),0),MATCH(C$9,INDIRECT(Auswahl!$Q$15),0)),"")</f>
        <v/>
      </c>
      <c r="D312" s="182" t="str">
        <f ca="1">IFERROR(INDEX(INDIRECT(Auswahl!$O$15),MATCH($A312,INDIRECT(Auswahl!$P$15),0),MATCH(D$9,INDIRECT(Auswahl!$Q$15),0)),"")</f>
        <v/>
      </c>
      <c r="E312" s="178" t="str">
        <f ca="1">IFERROR(INDEX(INDIRECT(Auswahl!$O$15),MATCH($A312,INDIRECT(Auswahl!$P$15),0),MATCH(E$9,INDIRECT(Auswahl!$Q$15),0)),"")</f>
        <v/>
      </c>
      <c r="F312" s="179" t="str">
        <f ca="1">IFERROR(INDEX(INDIRECT(Auswahl!$O$15),MATCH($A312,INDIRECT(Auswahl!$P$15),0),MATCH(F$9,INDIRECT(Auswahl!$Q$15),0)),"")</f>
        <v/>
      </c>
      <c r="G312" s="195" t="str">
        <f ca="1">IFERROR(INDEX(INDIRECT(Auswahl!$O$15),MATCH($A312,INDIRECT(Auswahl!$P$15),0),MATCH(G$9,INDIRECT(Auswahl!$Q$15),0)),"")</f>
        <v/>
      </c>
      <c r="H312" s="195" t="str">
        <f ca="1">IFERROR(INDEX(INDIRECT(Auswahl!$O$15),MATCH($A312,INDIRECT(Auswahl!$P$15),0),MATCH(H$9,INDIRECT(Auswahl!$Q$15),0)),"")</f>
        <v/>
      </c>
      <c r="I312" s="195" t="str">
        <f ca="1">IFERROR(INDEX(INDIRECT(Auswahl!$O$15),MATCH($A312,INDIRECT(Auswahl!$P$15),0),MATCH(I$9,INDIRECT(Auswahl!$Q$15),0)),"")</f>
        <v/>
      </c>
    </row>
    <row r="313" spans="1:9" ht="11.65" hidden="1" customHeight="1" x14ac:dyDescent="0.2">
      <c r="A313" s="180" t="str">
        <f ca="1">IFERROR(INDEX(INDIRECT(Auswahl!$Q$12),ROW()-17,COLUMN()),"")</f>
        <v/>
      </c>
      <c r="B313" s="180" t="str">
        <f ca="1">IFERROR(INDEX(INDIRECT(Auswahl!$Q$12),ROW()-17,COLUMN()),"")</f>
        <v/>
      </c>
      <c r="C313" s="177" t="str">
        <f ca="1">IFERROR(INDEX(INDIRECT(Auswahl!$O$15),MATCH($A313,INDIRECT(Auswahl!$P$15),0),MATCH(C$9,INDIRECT(Auswahl!$Q$15),0)),"")</f>
        <v/>
      </c>
      <c r="D313" s="182" t="str">
        <f ca="1">IFERROR(INDEX(INDIRECT(Auswahl!$O$15),MATCH($A313,INDIRECT(Auswahl!$P$15),0),MATCH(D$9,INDIRECT(Auswahl!$Q$15),0)),"")</f>
        <v/>
      </c>
      <c r="E313" s="178" t="str">
        <f ca="1">IFERROR(INDEX(INDIRECT(Auswahl!$O$15),MATCH($A313,INDIRECT(Auswahl!$P$15),0),MATCH(E$9,INDIRECT(Auswahl!$Q$15),0)),"")</f>
        <v/>
      </c>
      <c r="F313" s="179" t="str">
        <f ca="1">IFERROR(INDEX(INDIRECT(Auswahl!$O$15),MATCH($A313,INDIRECT(Auswahl!$P$15),0),MATCH(F$9,INDIRECT(Auswahl!$Q$15),0)),"")</f>
        <v/>
      </c>
      <c r="G313" s="195" t="str">
        <f ca="1">IFERROR(INDEX(INDIRECT(Auswahl!$O$15),MATCH($A313,INDIRECT(Auswahl!$P$15),0),MATCH(G$9,INDIRECT(Auswahl!$Q$15),0)),"")</f>
        <v/>
      </c>
      <c r="H313" s="195" t="str">
        <f ca="1">IFERROR(INDEX(INDIRECT(Auswahl!$O$15),MATCH($A313,INDIRECT(Auswahl!$P$15),0),MATCH(H$9,INDIRECT(Auswahl!$Q$15),0)),"")</f>
        <v/>
      </c>
      <c r="I313" s="195" t="str">
        <f ca="1">IFERROR(INDEX(INDIRECT(Auswahl!$O$15),MATCH($A313,INDIRECT(Auswahl!$P$15),0),MATCH(I$9,INDIRECT(Auswahl!$Q$15),0)),"")</f>
        <v/>
      </c>
    </row>
    <row r="314" spans="1:9" ht="11.65" hidden="1" customHeight="1" x14ac:dyDescent="0.2">
      <c r="A314" s="180" t="str">
        <f ca="1">IFERROR(INDEX(INDIRECT(Auswahl!$Q$12),ROW()-17,COLUMN()),"")</f>
        <v/>
      </c>
      <c r="B314" s="180" t="str">
        <f ca="1">IFERROR(INDEX(INDIRECT(Auswahl!$Q$12),ROW()-17,COLUMN()),"")</f>
        <v/>
      </c>
      <c r="C314" s="177" t="str">
        <f ca="1">IFERROR(INDEX(INDIRECT(Auswahl!$O$15),MATCH($A314,INDIRECT(Auswahl!$P$15),0),MATCH(C$9,INDIRECT(Auswahl!$Q$15),0)),"")</f>
        <v/>
      </c>
      <c r="D314" s="182" t="str">
        <f ca="1">IFERROR(INDEX(INDIRECT(Auswahl!$O$15),MATCH($A314,INDIRECT(Auswahl!$P$15),0),MATCH(D$9,INDIRECT(Auswahl!$Q$15),0)),"")</f>
        <v/>
      </c>
      <c r="E314" s="178" t="str">
        <f ca="1">IFERROR(INDEX(INDIRECT(Auswahl!$O$15),MATCH($A314,INDIRECT(Auswahl!$P$15),0),MATCH(E$9,INDIRECT(Auswahl!$Q$15),0)),"")</f>
        <v/>
      </c>
      <c r="F314" s="179" t="str">
        <f ca="1">IFERROR(INDEX(INDIRECT(Auswahl!$O$15),MATCH($A314,INDIRECT(Auswahl!$P$15),0),MATCH(F$9,INDIRECT(Auswahl!$Q$15),0)),"")</f>
        <v/>
      </c>
      <c r="G314" s="195" t="str">
        <f ca="1">IFERROR(INDEX(INDIRECT(Auswahl!$O$15),MATCH($A314,INDIRECT(Auswahl!$P$15),0),MATCH(G$9,INDIRECT(Auswahl!$Q$15),0)),"")</f>
        <v/>
      </c>
      <c r="H314" s="195" t="str">
        <f ca="1">IFERROR(INDEX(INDIRECT(Auswahl!$O$15),MATCH($A314,INDIRECT(Auswahl!$P$15),0),MATCH(H$9,INDIRECT(Auswahl!$Q$15),0)),"")</f>
        <v/>
      </c>
      <c r="I314" s="195" t="str">
        <f ca="1">IFERROR(INDEX(INDIRECT(Auswahl!$O$15),MATCH($A314,INDIRECT(Auswahl!$P$15),0),MATCH(I$9,INDIRECT(Auswahl!$Q$15),0)),"")</f>
        <v/>
      </c>
    </row>
    <row r="315" spans="1:9" ht="11.65" hidden="1" customHeight="1" x14ac:dyDescent="0.2">
      <c r="A315" s="180" t="str">
        <f ca="1">IFERROR(INDEX(INDIRECT(Auswahl!$Q$12),ROW()-17,COLUMN()),"")</f>
        <v/>
      </c>
      <c r="B315" s="180" t="str">
        <f ca="1">IFERROR(INDEX(INDIRECT(Auswahl!$Q$12),ROW()-17,COLUMN()),"")</f>
        <v/>
      </c>
      <c r="C315" s="177" t="str">
        <f ca="1">IFERROR(INDEX(INDIRECT(Auswahl!$O$15),MATCH($A315,INDIRECT(Auswahl!$P$15),0),MATCH(C$9,INDIRECT(Auswahl!$Q$15),0)),"")</f>
        <v/>
      </c>
      <c r="D315" s="182" t="str">
        <f ca="1">IFERROR(INDEX(INDIRECT(Auswahl!$O$15),MATCH($A315,INDIRECT(Auswahl!$P$15),0),MATCH(D$9,INDIRECT(Auswahl!$Q$15),0)),"")</f>
        <v/>
      </c>
      <c r="E315" s="178" t="str">
        <f ca="1">IFERROR(INDEX(INDIRECT(Auswahl!$O$15),MATCH($A315,INDIRECT(Auswahl!$P$15),0),MATCH(E$9,INDIRECT(Auswahl!$Q$15),0)),"")</f>
        <v/>
      </c>
      <c r="F315" s="179" t="str">
        <f ca="1">IFERROR(INDEX(INDIRECT(Auswahl!$O$15),MATCH($A315,INDIRECT(Auswahl!$P$15),0),MATCH(F$9,INDIRECT(Auswahl!$Q$15),0)),"")</f>
        <v/>
      </c>
      <c r="G315" s="195" t="str">
        <f ca="1">IFERROR(INDEX(INDIRECT(Auswahl!$O$15),MATCH($A315,INDIRECT(Auswahl!$P$15),0),MATCH(G$9,INDIRECT(Auswahl!$Q$15),0)),"")</f>
        <v/>
      </c>
      <c r="H315" s="195" t="str">
        <f ca="1">IFERROR(INDEX(INDIRECT(Auswahl!$O$15),MATCH($A315,INDIRECT(Auswahl!$P$15),0),MATCH(H$9,INDIRECT(Auswahl!$Q$15),0)),"")</f>
        <v/>
      </c>
      <c r="I315" s="195" t="str">
        <f ca="1">IFERROR(INDEX(INDIRECT(Auswahl!$O$15),MATCH($A315,INDIRECT(Auswahl!$P$15),0),MATCH(I$9,INDIRECT(Auswahl!$Q$15),0)),"")</f>
        <v/>
      </c>
    </row>
    <row r="316" spans="1:9" ht="11.65" hidden="1" customHeight="1" x14ac:dyDescent="0.2">
      <c r="A316" s="180" t="str">
        <f ca="1">IFERROR(INDEX(INDIRECT(Auswahl!$Q$12),ROW()-17,COLUMN()),"")</f>
        <v/>
      </c>
      <c r="B316" s="180" t="str">
        <f ca="1">IFERROR(INDEX(INDIRECT(Auswahl!$Q$12),ROW()-17,COLUMN()),"")</f>
        <v/>
      </c>
      <c r="C316" s="177" t="str">
        <f ca="1">IFERROR(INDEX(INDIRECT(Auswahl!$O$15),MATCH($A316,INDIRECT(Auswahl!$P$15),0),MATCH(C$9,INDIRECT(Auswahl!$Q$15),0)),"")</f>
        <v/>
      </c>
      <c r="D316" s="182" t="str">
        <f ca="1">IFERROR(INDEX(INDIRECT(Auswahl!$O$15),MATCH($A316,INDIRECT(Auswahl!$P$15),0),MATCH(D$9,INDIRECT(Auswahl!$Q$15),0)),"")</f>
        <v/>
      </c>
      <c r="E316" s="178" t="str">
        <f ca="1">IFERROR(INDEX(INDIRECT(Auswahl!$O$15),MATCH($A316,INDIRECT(Auswahl!$P$15),0),MATCH(E$9,INDIRECT(Auswahl!$Q$15),0)),"")</f>
        <v/>
      </c>
      <c r="F316" s="179" t="str">
        <f ca="1">IFERROR(INDEX(INDIRECT(Auswahl!$O$15),MATCH($A316,INDIRECT(Auswahl!$P$15),0),MATCH(F$9,INDIRECT(Auswahl!$Q$15),0)),"")</f>
        <v/>
      </c>
      <c r="G316" s="195" t="str">
        <f ca="1">IFERROR(INDEX(INDIRECT(Auswahl!$O$15),MATCH($A316,INDIRECT(Auswahl!$P$15),0),MATCH(G$9,INDIRECT(Auswahl!$Q$15),0)),"")</f>
        <v/>
      </c>
      <c r="H316" s="195" t="str">
        <f ca="1">IFERROR(INDEX(INDIRECT(Auswahl!$O$15),MATCH($A316,INDIRECT(Auswahl!$P$15),0),MATCH(H$9,INDIRECT(Auswahl!$Q$15),0)),"")</f>
        <v/>
      </c>
      <c r="I316" s="195" t="str">
        <f ca="1">IFERROR(INDEX(INDIRECT(Auswahl!$O$15),MATCH($A316,INDIRECT(Auswahl!$P$15),0),MATCH(I$9,INDIRECT(Auswahl!$Q$15),0)),"")</f>
        <v/>
      </c>
    </row>
    <row r="317" spans="1:9" ht="11.65" hidden="1" customHeight="1" x14ac:dyDescent="0.2">
      <c r="A317" s="180" t="str">
        <f ca="1">IFERROR(INDEX(INDIRECT(Auswahl!$Q$12),ROW()-17,COLUMN()),"")</f>
        <v/>
      </c>
      <c r="B317" s="180" t="str">
        <f ca="1">IFERROR(INDEX(INDIRECT(Auswahl!$Q$12),ROW()-17,COLUMN()),"")</f>
        <v/>
      </c>
      <c r="C317" s="177" t="str">
        <f ca="1">IFERROR(INDEX(INDIRECT(Auswahl!$O$15),MATCH($A317,INDIRECT(Auswahl!$P$15),0),MATCH(C$9,INDIRECT(Auswahl!$Q$15),0)),"")</f>
        <v/>
      </c>
      <c r="D317" s="182" t="str">
        <f ca="1">IFERROR(INDEX(INDIRECT(Auswahl!$O$15),MATCH($A317,INDIRECT(Auswahl!$P$15),0),MATCH(D$9,INDIRECT(Auswahl!$Q$15),0)),"")</f>
        <v/>
      </c>
      <c r="E317" s="178" t="str">
        <f ca="1">IFERROR(INDEX(INDIRECT(Auswahl!$O$15),MATCH($A317,INDIRECT(Auswahl!$P$15),0),MATCH(E$9,INDIRECT(Auswahl!$Q$15),0)),"")</f>
        <v/>
      </c>
      <c r="F317" s="179" t="str">
        <f ca="1">IFERROR(INDEX(INDIRECT(Auswahl!$O$15),MATCH($A317,INDIRECT(Auswahl!$P$15),0),MATCH(F$9,INDIRECT(Auswahl!$Q$15),0)),"")</f>
        <v/>
      </c>
      <c r="G317" s="195" t="str">
        <f ca="1">IFERROR(INDEX(INDIRECT(Auswahl!$O$15),MATCH($A317,INDIRECT(Auswahl!$P$15),0),MATCH(G$9,INDIRECT(Auswahl!$Q$15),0)),"")</f>
        <v/>
      </c>
      <c r="H317" s="195" t="str">
        <f ca="1">IFERROR(INDEX(INDIRECT(Auswahl!$O$15),MATCH($A317,INDIRECT(Auswahl!$P$15),0),MATCH(H$9,INDIRECT(Auswahl!$Q$15),0)),"")</f>
        <v/>
      </c>
      <c r="I317" s="195" t="str">
        <f ca="1">IFERROR(INDEX(INDIRECT(Auswahl!$O$15),MATCH($A317,INDIRECT(Auswahl!$P$15),0),MATCH(I$9,INDIRECT(Auswahl!$Q$15),0)),"")</f>
        <v/>
      </c>
    </row>
    <row r="318" spans="1:9" ht="11.65" hidden="1" customHeight="1" x14ac:dyDescent="0.2">
      <c r="A318" s="180" t="str">
        <f ca="1">IFERROR(INDEX(INDIRECT(Auswahl!$Q$12),ROW()-17,COLUMN()),"")</f>
        <v/>
      </c>
      <c r="B318" s="180" t="str">
        <f ca="1">IFERROR(INDEX(INDIRECT(Auswahl!$Q$12),ROW()-17,COLUMN()),"")</f>
        <v/>
      </c>
      <c r="C318" s="177" t="str">
        <f ca="1">IFERROR(INDEX(INDIRECT(Auswahl!$O$15),MATCH($A318,INDIRECT(Auswahl!$P$15),0),MATCH(C$9,INDIRECT(Auswahl!$Q$15),0)),"")</f>
        <v/>
      </c>
      <c r="D318" s="182" t="str">
        <f ca="1">IFERROR(INDEX(INDIRECT(Auswahl!$O$15),MATCH($A318,INDIRECT(Auswahl!$P$15),0),MATCH(D$9,INDIRECT(Auswahl!$Q$15),0)),"")</f>
        <v/>
      </c>
      <c r="E318" s="178" t="str">
        <f ca="1">IFERROR(INDEX(INDIRECT(Auswahl!$O$15),MATCH($A318,INDIRECT(Auswahl!$P$15),0),MATCH(E$9,INDIRECT(Auswahl!$Q$15),0)),"")</f>
        <v/>
      </c>
      <c r="F318" s="179" t="str">
        <f ca="1">IFERROR(INDEX(INDIRECT(Auswahl!$O$15),MATCH($A318,INDIRECT(Auswahl!$P$15),0),MATCH(F$9,INDIRECT(Auswahl!$Q$15),0)),"")</f>
        <v/>
      </c>
      <c r="G318" s="195" t="str">
        <f ca="1">IFERROR(INDEX(INDIRECT(Auswahl!$O$15),MATCH($A318,INDIRECT(Auswahl!$P$15),0),MATCH(G$9,INDIRECT(Auswahl!$Q$15),0)),"")</f>
        <v/>
      </c>
      <c r="H318" s="195" t="str">
        <f ca="1">IFERROR(INDEX(INDIRECT(Auswahl!$O$15),MATCH($A318,INDIRECT(Auswahl!$P$15),0),MATCH(H$9,INDIRECT(Auswahl!$Q$15),0)),"")</f>
        <v/>
      </c>
      <c r="I318" s="195" t="str">
        <f ca="1">IFERROR(INDEX(INDIRECT(Auswahl!$O$15),MATCH($A318,INDIRECT(Auswahl!$P$15),0),MATCH(I$9,INDIRECT(Auswahl!$Q$15),0)),"")</f>
        <v/>
      </c>
    </row>
    <row r="319" spans="1:9" ht="11.65" hidden="1" customHeight="1" x14ac:dyDescent="0.2">
      <c r="A319" s="180" t="str">
        <f ca="1">IFERROR(INDEX(INDIRECT(Auswahl!$Q$12),ROW()-17,COLUMN()),"")</f>
        <v/>
      </c>
      <c r="B319" s="180" t="str">
        <f ca="1">IFERROR(INDEX(INDIRECT(Auswahl!$Q$12),ROW()-17,COLUMN()),"")</f>
        <v/>
      </c>
      <c r="C319" s="177" t="str">
        <f ca="1">IFERROR(INDEX(INDIRECT(Auswahl!$O$15),MATCH($A319,INDIRECT(Auswahl!$P$15),0),MATCH(C$9,INDIRECT(Auswahl!$Q$15),0)),"")</f>
        <v/>
      </c>
      <c r="D319" s="182" t="str">
        <f ca="1">IFERROR(INDEX(INDIRECT(Auswahl!$O$15),MATCH($A319,INDIRECT(Auswahl!$P$15),0),MATCH(D$9,INDIRECT(Auswahl!$Q$15),0)),"")</f>
        <v/>
      </c>
      <c r="E319" s="178" t="str">
        <f ca="1">IFERROR(INDEX(INDIRECT(Auswahl!$O$15),MATCH($A319,INDIRECT(Auswahl!$P$15),0),MATCH(E$9,INDIRECT(Auswahl!$Q$15),0)),"")</f>
        <v/>
      </c>
      <c r="F319" s="179" t="str">
        <f ca="1">IFERROR(INDEX(INDIRECT(Auswahl!$O$15),MATCH($A319,INDIRECT(Auswahl!$P$15),0),MATCH(F$9,INDIRECT(Auswahl!$Q$15),0)),"")</f>
        <v/>
      </c>
      <c r="G319" s="195" t="str">
        <f ca="1">IFERROR(INDEX(INDIRECT(Auswahl!$O$15),MATCH($A319,INDIRECT(Auswahl!$P$15),0),MATCH(G$9,INDIRECT(Auswahl!$Q$15),0)),"")</f>
        <v/>
      </c>
      <c r="H319" s="195" t="str">
        <f ca="1">IFERROR(INDEX(INDIRECT(Auswahl!$O$15),MATCH($A319,INDIRECT(Auswahl!$P$15),0),MATCH(H$9,INDIRECT(Auswahl!$Q$15),0)),"")</f>
        <v/>
      </c>
      <c r="I319" s="195" t="str">
        <f ca="1">IFERROR(INDEX(INDIRECT(Auswahl!$O$15),MATCH($A319,INDIRECT(Auswahl!$P$15),0),MATCH(I$9,INDIRECT(Auswahl!$Q$15),0)),"")</f>
        <v/>
      </c>
    </row>
    <row r="320" spans="1:9" ht="11.65" hidden="1" customHeight="1" x14ac:dyDescent="0.2">
      <c r="A320" s="180" t="str">
        <f ca="1">IFERROR(INDEX(INDIRECT(Auswahl!$Q$12),ROW()-17,COLUMN()),"")</f>
        <v/>
      </c>
      <c r="B320" s="180" t="str">
        <f ca="1">IFERROR(INDEX(INDIRECT(Auswahl!$Q$12),ROW()-17,COLUMN()),"")</f>
        <v/>
      </c>
      <c r="C320" s="177" t="str">
        <f ca="1">IFERROR(INDEX(INDIRECT(Auswahl!$O$15),MATCH($A320,INDIRECT(Auswahl!$P$15),0),MATCH(C$9,INDIRECT(Auswahl!$Q$15),0)),"")</f>
        <v/>
      </c>
      <c r="D320" s="182" t="str">
        <f ca="1">IFERROR(INDEX(INDIRECT(Auswahl!$O$15),MATCH($A320,INDIRECT(Auswahl!$P$15),0),MATCH(D$9,INDIRECT(Auswahl!$Q$15),0)),"")</f>
        <v/>
      </c>
      <c r="E320" s="178" t="str">
        <f ca="1">IFERROR(INDEX(INDIRECT(Auswahl!$O$15),MATCH($A320,INDIRECT(Auswahl!$P$15),0),MATCH(E$9,INDIRECT(Auswahl!$Q$15),0)),"")</f>
        <v/>
      </c>
      <c r="F320" s="179" t="str">
        <f ca="1">IFERROR(INDEX(INDIRECT(Auswahl!$O$15),MATCH($A320,INDIRECT(Auswahl!$P$15),0),MATCH(F$9,INDIRECT(Auswahl!$Q$15),0)),"")</f>
        <v/>
      </c>
      <c r="G320" s="195" t="str">
        <f ca="1">IFERROR(INDEX(INDIRECT(Auswahl!$O$15),MATCH($A320,INDIRECT(Auswahl!$P$15),0),MATCH(G$9,INDIRECT(Auswahl!$Q$15),0)),"")</f>
        <v/>
      </c>
      <c r="H320" s="195" t="str">
        <f ca="1">IFERROR(INDEX(INDIRECT(Auswahl!$O$15),MATCH($A320,INDIRECT(Auswahl!$P$15),0),MATCH(H$9,INDIRECT(Auswahl!$Q$15),0)),"")</f>
        <v/>
      </c>
      <c r="I320" s="195" t="str">
        <f ca="1">IFERROR(INDEX(INDIRECT(Auswahl!$O$15),MATCH($A320,INDIRECT(Auswahl!$P$15),0),MATCH(I$9,INDIRECT(Auswahl!$Q$15),0)),"")</f>
        <v/>
      </c>
    </row>
    <row r="321" spans="1:9" ht="11.65" hidden="1" customHeight="1" x14ac:dyDescent="0.2">
      <c r="A321" s="180" t="str">
        <f ca="1">IFERROR(INDEX(INDIRECT(Auswahl!$Q$12),ROW()-17,COLUMN()),"")</f>
        <v/>
      </c>
      <c r="B321" s="180" t="str">
        <f ca="1">IFERROR(INDEX(INDIRECT(Auswahl!$Q$12),ROW()-17,COLUMN()),"")</f>
        <v/>
      </c>
      <c r="C321" s="177" t="str">
        <f ca="1">IFERROR(INDEX(INDIRECT(Auswahl!$O$15),MATCH($A321,INDIRECT(Auswahl!$P$15),0),MATCH(C$9,INDIRECT(Auswahl!$Q$15),0)),"")</f>
        <v/>
      </c>
      <c r="D321" s="182" t="str">
        <f ca="1">IFERROR(INDEX(INDIRECT(Auswahl!$O$15),MATCH($A321,INDIRECT(Auswahl!$P$15),0),MATCH(D$9,INDIRECT(Auswahl!$Q$15),0)),"")</f>
        <v/>
      </c>
      <c r="E321" s="178" t="str">
        <f ca="1">IFERROR(INDEX(INDIRECT(Auswahl!$O$15),MATCH($A321,INDIRECT(Auswahl!$P$15),0),MATCH(E$9,INDIRECT(Auswahl!$Q$15),0)),"")</f>
        <v/>
      </c>
      <c r="F321" s="179" t="str">
        <f ca="1">IFERROR(INDEX(INDIRECT(Auswahl!$O$15),MATCH($A321,INDIRECT(Auswahl!$P$15),0),MATCH(F$9,INDIRECT(Auswahl!$Q$15),0)),"")</f>
        <v/>
      </c>
      <c r="G321" s="195" t="str">
        <f ca="1">IFERROR(INDEX(INDIRECT(Auswahl!$O$15),MATCH($A321,INDIRECT(Auswahl!$P$15),0),MATCH(G$9,INDIRECT(Auswahl!$Q$15),0)),"")</f>
        <v/>
      </c>
      <c r="H321" s="195" t="str">
        <f ca="1">IFERROR(INDEX(INDIRECT(Auswahl!$O$15),MATCH($A321,INDIRECT(Auswahl!$P$15),0),MATCH(H$9,INDIRECT(Auswahl!$Q$15),0)),"")</f>
        <v/>
      </c>
      <c r="I321" s="195" t="str">
        <f ca="1">IFERROR(INDEX(INDIRECT(Auswahl!$O$15),MATCH($A321,INDIRECT(Auswahl!$P$15),0),MATCH(I$9,INDIRECT(Auswahl!$Q$15),0)),"")</f>
        <v/>
      </c>
    </row>
    <row r="322" spans="1:9" ht="11.65" hidden="1" customHeight="1" x14ac:dyDescent="0.2">
      <c r="A322" s="180" t="str">
        <f ca="1">IFERROR(INDEX(INDIRECT(Auswahl!$Q$12),ROW()-17,COLUMN()),"")</f>
        <v/>
      </c>
      <c r="B322" s="180" t="str">
        <f ca="1">IFERROR(INDEX(INDIRECT(Auswahl!$Q$12),ROW()-17,COLUMN()),"")</f>
        <v/>
      </c>
      <c r="C322" s="177" t="str">
        <f ca="1">IFERROR(INDEX(INDIRECT(Auswahl!$O$15),MATCH($A322,INDIRECT(Auswahl!$P$15),0),MATCH(C$9,INDIRECT(Auswahl!$Q$15),0)),"")</f>
        <v/>
      </c>
      <c r="D322" s="182" t="str">
        <f ca="1">IFERROR(INDEX(INDIRECT(Auswahl!$O$15),MATCH($A322,INDIRECT(Auswahl!$P$15),0),MATCH(D$9,INDIRECT(Auswahl!$Q$15),0)),"")</f>
        <v/>
      </c>
      <c r="E322" s="178" t="str">
        <f ca="1">IFERROR(INDEX(INDIRECT(Auswahl!$O$15),MATCH($A322,INDIRECT(Auswahl!$P$15),0),MATCH(E$9,INDIRECT(Auswahl!$Q$15),0)),"")</f>
        <v/>
      </c>
      <c r="F322" s="179" t="str">
        <f ca="1">IFERROR(INDEX(INDIRECT(Auswahl!$O$15),MATCH($A322,INDIRECT(Auswahl!$P$15),0),MATCH(F$9,INDIRECT(Auswahl!$Q$15),0)),"")</f>
        <v/>
      </c>
      <c r="G322" s="195" t="str">
        <f ca="1">IFERROR(INDEX(INDIRECT(Auswahl!$O$15),MATCH($A322,INDIRECT(Auswahl!$P$15),0),MATCH(G$9,INDIRECT(Auswahl!$Q$15),0)),"")</f>
        <v/>
      </c>
      <c r="H322" s="195" t="str">
        <f ca="1">IFERROR(INDEX(INDIRECT(Auswahl!$O$15),MATCH($A322,INDIRECT(Auswahl!$P$15),0),MATCH(H$9,INDIRECT(Auswahl!$Q$15),0)),"")</f>
        <v/>
      </c>
      <c r="I322" s="195" t="str">
        <f ca="1">IFERROR(INDEX(INDIRECT(Auswahl!$O$15),MATCH($A322,INDIRECT(Auswahl!$P$15),0),MATCH(I$9,INDIRECT(Auswahl!$Q$15),0)),"")</f>
        <v/>
      </c>
    </row>
    <row r="323" spans="1:9" ht="11.65" hidden="1" customHeight="1" x14ac:dyDescent="0.2">
      <c r="A323" s="180" t="str">
        <f ca="1">IFERROR(INDEX(INDIRECT(Auswahl!$Q$12),ROW()-17,COLUMN()),"")</f>
        <v/>
      </c>
      <c r="B323" s="180" t="str">
        <f ca="1">IFERROR(INDEX(INDIRECT(Auswahl!$Q$12),ROW()-17,COLUMN()),"")</f>
        <v/>
      </c>
      <c r="C323" s="177" t="str">
        <f ca="1">IFERROR(INDEX(INDIRECT(Auswahl!$O$15),MATCH($A323,INDIRECT(Auswahl!$P$15),0),MATCH(C$9,INDIRECT(Auswahl!$Q$15),0)),"")</f>
        <v/>
      </c>
      <c r="D323" s="182" t="str">
        <f ca="1">IFERROR(INDEX(INDIRECT(Auswahl!$O$15),MATCH($A323,INDIRECT(Auswahl!$P$15),0),MATCH(D$9,INDIRECT(Auswahl!$Q$15),0)),"")</f>
        <v/>
      </c>
      <c r="E323" s="178" t="str">
        <f ca="1">IFERROR(INDEX(INDIRECT(Auswahl!$O$15),MATCH($A323,INDIRECT(Auswahl!$P$15),0),MATCH(E$9,INDIRECT(Auswahl!$Q$15),0)),"")</f>
        <v/>
      </c>
      <c r="F323" s="179" t="str">
        <f ca="1">IFERROR(INDEX(INDIRECT(Auswahl!$O$15),MATCH($A323,INDIRECT(Auswahl!$P$15),0),MATCH(F$9,INDIRECT(Auswahl!$Q$15),0)),"")</f>
        <v/>
      </c>
      <c r="G323" s="195" t="str">
        <f ca="1">IFERROR(INDEX(INDIRECT(Auswahl!$O$15),MATCH($A323,INDIRECT(Auswahl!$P$15),0),MATCH(G$9,INDIRECT(Auswahl!$Q$15),0)),"")</f>
        <v/>
      </c>
      <c r="H323" s="195" t="str">
        <f ca="1">IFERROR(INDEX(INDIRECT(Auswahl!$O$15),MATCH($A323,INDIRECT(Auswahl!$P$15),0),MATCH(H$9,INDIRECT(Auswahl!$Q$15),0)),"")</f>
        <v/>
      </c>
      <c r="I323" s="195" t="str">
        <f ca="1">IFERROR(INDEX(INDIRECT(Auswahl!$O$15),MATCH($A323,INDIRECT(Auswahl!$P$15),0),MATCH(I$9,INDIRECT(Auswahl!$Q$15),0)),"")</f>
        <v/>
      </c>
    </row>
    <row r="324" spans="1:9" ht="11.65" hidden="1" customHeight="1" x14ac:dyDescent="0.2">
      <c r="A324" s="180" t="str">
        <f ca="1">IFERROR(INDEX(INDIRECT(Auswahl!$Q$12),ROW()-17,COLUMN()),"")</f>
        <v/>
      </c>
      <c r="B324" s="180" t="str">
        <f ca="1">IFERROR(INDEX(INDIRECT(Auswahl!$Q$12),ROW()-17,COLUMN()),"")</f>
        <v/>
      </c>
      <c r="C324" s="177" t="str">
        <f ca="1">IFERROR(INDEX(INDIRECT(Auswahl!$O$15),MATCH($A324,INDIRECT(Auswahl!$P$15),0),MATCH(C$9,INDIRECT(Auswahl!$Q$15),0)),"")</f>
        <v/>
      </c>
      <c r="D324" s="182" t="str">
        <f ca="1">IFERROR(INDEX(INDIRECT(Auswahl!$O$15),MATCH($A324,INDIRECT(Auswahl!$P$15),0),MATCH(D$9,INDIRECT(Auswahl!$Q$15),0)),"")</f>
        <v/>
      </c>
      <c r="E324" s="178" t="str">
        <f ca="1">IFERROR(INDEX(INDIRECT(Auswahl!$O$15),MATCH($A324,INDIRECT(Auswahl!$P$15),0),MATCH(E$9,INDIRECT(Auswahl!$Q$15),0)),"")</f>
        <v/>
      </c>
      <c r="F324" s="179" t="str">
        <f ca="1">IFERROR(INDEX(INDIRECT(Auswahl!$O$15),MATCH($A324,INDIRECT(Auswahl!$P$15),0),MATCH(F$9,INDIRECT(Auswahl!$Q$15),0)),"")</f>
        <v/>
      </c>
      <c r="G324" s="195" t="str">
        <f ca="1">IFERROR(INDEX(INDIRECT(Auswahl!$O$15),MATCH($A324,INDIRECT(Auswahl!$P$15),0),MATCH(G$9,INDIRECT(Auswahl!$Q$15),0)),"")</f>
        <v/>
      </c>
      <c r="H324" s="195" t="str">
        <f ca="1">IFERROR(INDEX(INDIRECT(Auswahl!$O$15),MATCH($A324,INDIRECT(Auswahl!$P$15),0),MATCH(H$9,INDIRECT(Auswahl!$Q$15),0)),"")</f>
        <v/>
      </c>
      <c r="I324" s="195" t="str">
        <f ca="1">IFERROR(INDEX(INDIRECT(Auswahl!$O$15),MATCH($A324,INDIRECT(Auswahl!$P$15),0),MATCH(I$9,INDIRECT(Auswahl!$Q$15),0)),"")</f>
        <v/>
      </c>
    </row>
    <row r="325" spans="1:9" ht="11.65" hidden="1" customHeight="1" x14ac:dyDescent="0.2">
      <c r="A325" s="180" t="str">
        <f ca="1">IFERROR(INDEX(INDIRECT(Auswahl!$Q$12),ROW()-17,COLUMN()),"")</f>
        <v/>
      </c>
      <c r="B325" s="180" t="str">
        <f ca="1">IFERROR(INDEX(INDIRECT(Auswahl!$Q$12),ROW()-17,COLUMN()),"")</f>
        <v/>
      </c>
      <c r="C325" s="177" t="str">
        <f ca="1">IFERROR(INDEX(INDIRECT(Auswahl!$O$15),MATCH($A325,INDIRECT(Auswahl!$P$15),0),MATCH(C$9,INDIRECT(Auswahl!$Q$15),0)),"")</f>
        <v/>
      </c>
      <c r="D325" s="182" t="str">
        <f ca="1">IFERROR(INDEX(INDIRECT(Auswahl!$O$15),MATCH($A325,INDIRECT(Auswahl!$P$15),0),MATCH(D$9,INDIRECT(Auswahl!$Q$15),0)),"")</f>
        <v/>
      </c>
      <c r="E325" s="178" t="str">
        <f ca="1">IFERROR(INDEX(INDIRECT(Auswahl!$O$15),MATCH($A325,INDIRECT(Auswahl!$P$15),0),MATCH(E$9,INDIRECT(Auswahl!$Q$15),0)),"")</f>
        <v/>
      </c>
      <c r="F325" s="179" t="str">
        <f ca="1">IFERROR(INDEX(INDIRECT(Auswahl!$O$15),MATCH($A325,INDIRECT(Auswahl!$P$15),0),MATCH(F$9,INDIRECT(Auswahl!$Q$15),0)),"")</f>
        <v/>
      </c>
      <c r="G325" s="195" t="str">
        <f ca="1">IFERROR(INDEX(INDIRECT(Auswahl!$O$15),MATCH($A325,INDIRECT(Auswahl!$P$15),0),MATCH(G$9,INDIRECT(Auswahl!$Q$15),0)),"")</f>
        <v/>
      </c>
      <c r="H325" s="195" t="str">
        <f ca="1">IFERROR(INDEX(INDIRECT(Auswahl!$O$15),MATCH($A325,INDIRECT(Auswahl!$P$15),0),MATCH(H$9,INDIRECT(Auswahl!$Q$15),0)),"")</f>
        <v/>
      </c>
      <c r="I325" s="195" t="str">
        <f ca="1">IFERROR(INDEX(INDIRECT(Auswahl!$O$15),MATCH($A325,INDIRECT(Auswahl!$P$15),0),MATCH(I$9,INDIRECT(Auswahl!$Q$15),0)),"")</f>
        <v/>
      </c>
    </row>
    <row r="326" spans="1:9" ht="11.65" hidden="1" customHeight="1" x14ac:dyDescent="0.2">
      <c r="A326" s="180" t="str">
        <f ca="1">IFERROR(INDEX(INDIRECT(Auswahl!$Q$12),ROW()-17,COLUMN()),"")</f>
        <v/>
      </c>
      <c r="B326" s="180" t="str">
        <f ca="1">IFERROR(INDEX(INDIRECT(Auswahl!$Q$12),ROW()-17,COLUMN()),"")</f>
        <v/>
      </c>
      <c r="C326" s="177" t="str">
        <f ca="1">IFERROR(INDEX(INDIRECT(Auswahl!$O$15),MATCH($A326,INDIRECT(Auswahl!$P$15),0),MATCH(C$9,INDIRECT(Auswahl!$Q$15),0)),"")</f>
        <v/>
      </c>
      <c r="D326" s="182" t="str">
        <f ca="1">IFERROR(INDEX(INDIRECT(Auswahl!$O$15),MATCH($A326,INDIRECT(Auswahl!$P$15),0),MATCH(D$9,INDIRECT(Auswahl!$Q$15),0)),"")</f>
        <v/>
      </c>
      <c r="E326" s="178" t="str">
        <f ca="1">IFERROR(INDEX(INDIRECT(Auswahl!$O$15),MATCH($A326,INDIRECT(Auswahl!$P$15),0),MATCH(E$9,INDIRECT(Auswahl!$Q$15),0)),"")</f>
        <v/>
      </c>
      <c r="F326" s="179" t="str">
        <f ca="1">IFERROR(INDEX(INDIRECT(Auswahl!$O$15),MATCH($A326,INDIRECT(Auswahl!$P$15),0),MATCH(F$9,INDIRECT(Auswahl!$Q$15),0)),"")</f>
        <v/>
      </c>
      <c r="G326" s="195" t="str">
        <f ca="1">IFERROR(INDEX(INDIRECT(Auswahl!$O$15),MATCH($A326,INDIRECT(Auswahl!$P$15),0),MATCH(G$9,INDIRECT(Auswahl!$Q$15),0)),"")</f>
        <v/>
      </c>
      <c r="H326" s="195" t="str">
        <f ca="1">IFERROR(INDEX(INDIRECT(Auswahl!$O$15),MATCH($A326,INDIRECT(Auswahl!$P$15),0),MATCH(H$9,INDIRECT(Auswahl!$Q$15),0)),"")</f>
        <v/>
      </c>
      <c r="I326" s="195" t="str">
        <f ca="1">IFERROR(INDEX(INDIRECT(Auswahl!$O$15),MATCH($A326,INDIRECT(Auswahl!$P$15),0),MATCH(I$9,INDIRECT(Auswahl!$Q$15),0)),"")</f>
        <v/>
      </c>
    </row>
    <row r="327" spans="1:9" ht="11.65" hidden="1" customHeight="1" x14ac:dyDescent="0.2">
      <c r="A327" s="180" t="str">
        <f ca="1">IFERROR(INDEX(INDIRECT(Auswahl!$Q$12),ROW()-17,COLUMN()),"")</f>
        <v/>
      </c>
      <c r="B327" s="180" t="str">
        <f ca="1">IFERROR(INDEX(INDIRECT(Auswahl!$Q$12),ROW()-17,COLUMN()),"")</f>
        <v/>
      </c>
      <c r="C327" s="177" t="str">
        <f ca="1">IFERROR(INDEX(INDIRECT(Auswahl!$O$15),MATCH($A327,INDIRECT(Auswahl!$P$15),0),MATCH(C$9,INDIRECT(Auswahl!$Q$15),0)),"")</f>
        <v/>
      </c>
      <c r="D327" s="182" t="str">
        <f ca="1">IFERROR(INDEX(INDIRECT(Auswahl!$O$15),MATCH($A327,INDIRECT(Auswahl!$P$15),0),MATCH(D$9,INDIRECT(Auswahl!$Q$15),0)),"")</f>
        <v/>
      </c>
      <c r="E327" s="178" t="str">
        <f ca="1">IFERROR(INDEX(INDIRECT(Auswahl!$O$15),MATCH($A327,INDIRECT(Auswahl!$P$15),0),MATCH(E$9,INDIRECT(Auswahl!$Q$15),0)),"")</f>
        <v/>
      </c>
      <c r="F327" s="179" t="str">
        <f ca="1">IFERROR(INDEX(INDIRECT(Auswahl!$O$15),MATCH($A327,INDIRECT(Auswahl!$P$15),0),MATCH(F$9,INDIRECT(Auswahl!$Q$15),0)),"")</f>
        <v/>
      </c>
      <c r="G327" s="195" t="str">
        <f ca="1">IFERROR(INDEX(INDIRECT(Auswahl!$O$15),MATCH($A327,INDIRECT(Auswahl!$P$15),0),MATCH(G$9,INDIRECT(Auswahl!$Q$15),0)),"")</f>
        <v/>
      </c>
      <c r="H327" s="195" t="str">
        <f ca="1">IFERROR(INDEX(INDIRECT(Auswahl!$O$15),MATCH($A327,INDIRECT(Auswahl!$P$15),0),MATCH(H$9,INDIRECT(Auswahl!$Q$15),0)),"")</f>
        <v/>
      </c>
      <c r="I327" s="195" t="str">
        <f ca="1">IFERROR(INDEX(INDIRECT(Auswahl!$O$15),MATCH($A327,INDIRECT(Auswahl!$P$15),0),MATCH(I$9,INDIRECT(Auswahl!$Q$15),0)),"")</f>
        <v/>
      </c>
    </row>
    <row r="328" spans="1:9" ht="11.65" hidden="1" customHeight="1" x14ac:dyDescent="0.2">
      <c r="A328" s="180" t="str">
        <f ca="1">IFERROR(INDEX(INDIRECT(Auswahl!$Q$12),ROW()-17,COLUMN()),"")</f>
        <v/>
      </c>
      <c r="B328" s="180" t="str">
        <f ca="1">IFERROR(INDEX(INDIRECT(Auswahl!$Q$12),ROW()-17,COLUMN()),"")</f>
        <v/>
      </c>
      <c r="C328" s="177" t="str">
        <f ca="1">IFERROR(INDEX(INDIRECT(Auswahl!$O$15),MATCH($A328,INDIRECT(Auswahl!$P$15),0),MATCH(C$9,INDIRECT(Auswahl!$Q$15),0)),"")</f>
        <v/>
      </c>
      <c r="D328" s="182" t="str">
        <f ca="1">IFERROR(INDEX(INDIRECT(Auswahl!$O$15),MATCH($A328,INDIRECT(Auswahl!$P$15),0),MATCH(D$9,INDIRECT(Auswahl!$Q$15),0)),"")</f>
        <v/>
      </c>
      <c r="E328" s="178" t="str">
        <f ca="1">IFERROR(INDEX(INDIRECT(Auswahl!$O$15),MATCH($A328,INDIRECT(Auswahl!$P$15),0),MATCH(E$9,INDIRECT(Auswahl!$Q$15),0)),"")</f>
        <v/>
      </c>
      <c r="F328" s="179" t="str">
        <f ca="1">IFERROR(INDEX(INDIRECT(Auswahl!$O$15),MATCH($A328,INDIRECT(Auswahl!$P$15),0),MATCH(F$9,INDIRECT(Auswahl!$Q$15),0)),"")</f>
        <v/>
      </c>
      <c r="G328" s="195" t="str">
        <f ca="1">IFERROR(INDEX(INDIRECT(Auswahl!$O$15),MATCH($A328,INDIRECT(Auswahl!$P$15),0),MATCH(G$9,INDIRECT(Auswahl!$Q$15),0)),"")</f>
        <v/>
      </c>
      <c r="H328" s="195" t="str">
        <f ca="1">IFERROR(INDEX(INDIRECT(Auswahl!$O$15),MATCH($A328,INDIRECT(Auswahl!$P$15),0),MATCH(H$9,INDIRECT(Auswahl!$Q$15),0)),"")</f>
        <v/>
      </c>
      <c r="I328" s="195" t="str">
        <f ca="1">IFERROR(INDEX(INDIRECT(Auswahl!$O$15),MATCH($A328,INDIRECT(Auswahl!$P$15),0),MATCH(I$9,INDIRECT(Auswahl!$Q$15),0)),"")</f>
        <v/>
      </c>
    </row>
    <row r="329" spans="1:9" ht="11.65" hidden="1" customHeight="1" x14ac:dyDescent="0.2">
      <c r="A329" s="180" t="str">
        <f ca="1">IFERROR(INDEX(INDIRECT(Auswahl!$Q$12),ROW()-17,COLUMN()),"")</f>
        <v/>
      </c>
      <c r="B329" s="180" t="str">
        <f ca="1">IFERROR(INDEX(INDIRECT(Auswahl!$Q$12),ROW()-17,COLUMN()),"")</f>
        <v/>
      </c>
      <c r="C329" s="177" t="str">
        <f ca="1">IFERROR(INDEX(INDIRECT(Auswahl!$O$15),MATCH($A329,INDIRECT(Auswahl!$P$15),0),MATCH(C$9,INDIRECT(Auswahl!$Q$15),0)),"")</f>
        <v/>
      </c>
      <c r="D329" s="182" t="str">
        <f ca="1">IFERROR(INDEX(INDIRECT(Auswahl!$O$15),MATCH($A329,INDIRECT(Auswahl!$P$15),0),MATCH(D$9,INDIRECT(Auswahl!$Q$15),0)),"")</f>
        <v/>
      </c>
      <c r="E329" s="178" t="str">
        <f ca="1">IFERROR(INDEX(INDIRECT(Auswahl!$O$15),MATCH($A329,INDIRECT(Auswahl!$P$15),0),MATCH(E$9,INDIRECT(Auswahl!$Q$15),0)),"")</f>
        <v/>
      </c>
      <c r="F329" s="179" t="str">
        <f ca="1">IFERROR(INDEX(INDIRECT(Auswahl!$O$15),MATCH($A329,INDIRECT(Auswahl!$P$15),0),MATCH(F$9,INDIRECT(Auswahl!$Q$15),0)),"")</f>
        <v/>
      </c>
      <c r="G329" s="195" t="str">
        <f ca="1">IFERROR(INDEX(INDIRECT(Auswahl!$O$15),MATCH($A329,INDIRECT(Auswahl!$P$15),0),MATCH(G$9,INDIRECT(Auswahl!$Q$15),0)),"")</f>
        <v/>
      </c>
      <c r="H329" s="195" t="str">
        <f ca="1">IFERROR(INDEX(INDIRECT(Auswahl!$O$15),MATCH($A329,INDIRECT(Auswahl!$P$15),0),MATCH(H$9,INDIRECT(Auswahl!$Q$15),0)),"")</f>
        <v/>
      </c>
      <c r="I329" s="195" t="str">
        <f ca="1">IFERROR(INDEX(INDIRECT(Auswahl!$O$15),MATCH($A329,INDIRECT(Auswahl!$P$15),0),MATCH(I$9,INDIRECT(Auswahl!$Q$15),0)),"")</f>
        <v/>
      </c>
    </row>
    <row r="330" spans="1:9" ht="11.65" hidden="1" customHeight="1" x14ac:dyDescent="0.2">
      <c r="A330" s="180" t="str">
        <f ca="1">IFERROR(INDEX(INDIRECT(Auswahl!$Q$12),ROW()-17,COLUMN()),"")</f>
        <v/>
      </c>
      <c r="B330" s="180" t="str">
        <f ca="1">IFERROR(INDEX(INDIRECT(Auswahl!$Q$12),ROW()-17,COLUMN()),"")</f>
        <v/>
      </c>
      <c r="C330" s="177" t="str">
        <f ca="1">IFERROR(INDEX(INDIRECT(Auswahl!$O$15),MATCH($A330,INDIRECT(Auswahl!$P$15),0),MATCH(C$9,INDIRECT(Auswahl!$Q$15),0)),"")</f>
        <v/>
      </c>
      <c r="D330" s="182" t="str">
        <f ca="1">IFERROR(INDEX(INDIRECT(Auswahl!$O$15),MATCH($A330,INDIRECT(Auswahl!$P$15),0),MATCH(D$9,INDIRECT(Auswahl!$Q$15),0)),"")</f>
        <v/>
      </c>
      <c r="E330" s="178" t="str">
        <f ca="1">IFERROR(INDEX(INDIRECT(Auswahl!$O$15),MATCH($A330,INDIRECT(Auswahl!$P$15),0),MATCH(E$9,INDIRECT(Auswahl!$Q$15),0)),"")</f>
        <v/>
      </c>
      <c r="F330" s="179" t="str">
        <f ca="1">IFERROR(INDEX(INDIRECT(Auswahl!$O$15),MATCH($A330,INDIRECT(Auswahl!$P$15),0),MATCH(F$9,INDIRECT(Auswahl!$Q$15),0)),"")</f>
        <v/>
      </c>
      <c r="G330" s="195" t="str">
        <f ca="1">IFERROR(INDEX(INDIRECT(Auswahl!$O$15),MATCH($A330,INDIRECT(Auswahl!$P$15),0),MATCH(G$9,INDIRECT(Auswahl!$Q$15),0)),"")</f>
        <v/>
      </c>
      <c r="H330" s="195" t="str">
        <f ca="1">IFERROR(INDEX(INDIRECT(Auswahl!$O$15),MATCH($A330,INDIRECT(Auswahl!$P$15),0),MATCH(H$9,INDIRECT(Auswahl!$Q$15),0)),"")</f>
        <v/>
      </c>
      <c r="I330" s="195" t="str">
        <f ca="1">IFERROR(INDEX(INDIRECT(Auswahl!$O$15),MATCH($A330,INDIRECT(Auswahl!$P$15),0),MATCH(I$9,INDIRECT(Auswahl!$Q$15),0)),"")</f>
        <v/>
      </c>
    </row>
    <row r="331" spans="1:9" ht="11.65" hidden="1" customHeight="1" x14ac:dyDescent="0.2">
      <c r="A331" s="180" t="str">
        <f ca="1">IFERROR(INDEX(INDIRECT(Auswahl!$Q$12),ROW()-17,COLUMN()),"")</f>
        <v/>
      </c>
      <c r="B331" s="180" t="str">
        <f ca="1">IFERROR(INDEX(INDIRECT(Auswahl!$Q$12),ROW()-17,COLUMN()),"")</f>
        <v/>
      </c>
      <c r="C331" s="177" t="str">
        <f ca="1">IFERROR(INDEX(INDIRECT(Auswahl!$O$15),MATCH($A331,INDIRECT(Auswahl!$P$15),0),MATCH(C$9,INDIRECT(Auswahl!$Q$15),0)),"")</f>
        <v/>
      </c>
      <c r="D331" s="182" t="str">
        <f ca="1">IFERROR(INDEX(INDIRECT(Auswahl!$O$15),MATCH($A331,INDIRECT(Auswahl!$P$15),0),MATCH(D$9,INDIRECT(Auswahl!$Q$15),0)),"")</f>
        <v/>
      </c>
      <c r="E331" s="178" t="str">
        <f ca="1">IFERROR(INDEX(INDIRECT(Auswahl!$O$15),MATCH($A331,INDIRECT(Auswahl!$P$15),0),MATCH(E$9,INDIRECT(Auswahl!$Q$15),0)),"")</f>
        <v/>
      </c>
      <c r="F331" s="179" t="str">
        <f ca="1">IFERROR(INDEX(INDIRECT(Auswahl!$O$15),MATCH($A331,INDIRECT(Auswahl!$P$15),0),MATCH(F$9,INDIRECT(Auswahl!$Q$15),0)),"")</f>
        <v/>
      </c>
      <c r="G331" s="195" t="str">
        <f ca="1">IFERROR(INDEX(INDIRECT(Auswahl!$O$15),MATCH($A331,INDIRECT(Auswahl!$P$15),0),MATCH(G$9,INDIRECT(Auswahl!$Q$15),0)),"")</f>
        <v/>
      </c>
      <c r="H331" s="195" t="str">
        <f ca="1">IFERROR(INDEX(INDIRECT(Auswahl!$O$15),MATCH($A331,INDIRECT(Auswahl!$P$15),0),MATCH(H$9,INDIRECT(Auswahl!$Q$15),0)),"")</f>
        <v/>
      </c>
      <c r="I331" s="195" t="str">
        <f ca="1">IFERROR(INDEX(INDIRECT(Auswahl!$O$15),MATCH($A331,INDIRECT(Auswahl!$P$15),0),MATCH(I$9,INDIRECT(Auswahl!$Q$15),0)),"")</f>
        <v/>
      </c>
    </row>
    <row r="332" spans="1:9" ht="11.65" hidden="1" customHeight="1" x14ac:dyDescent="0.2">
      <c r="A332" s="180" t="str">
        <f ca="1">IFERROR(INDEX(INDIRECT(Auswahl!$Q$12),ROW()-17,COLUMN()),"")</f>
        <v/>
      </c>
      <c r="B332" s="180" t="str">
        <f ca="1">IFERROR(INDEX(INDIRECT(Auswahl!$Q$12),ROW()-17,COLUMN()),"")</f>
        <v/>
      </c>
      <c r="C332" s="177" t="str">
        <f ca="1">IFERROR(INDEX(INDIRECT(Auswahl!$O$15),MATCH($A332,INDIRECT(Auswahl!$P$15),0),MATCH(C$9,INDIRECT(Auswahl!$Q$15),0)),"")</f>
        <v/>
      </c>
      <c r="D332" s="182" t="str">
        <f ca="1">IFERROR(INDEX(INDIRECT(Auswahl!$O$15),MATCH($A332,INDIRECT(Auswahl!$P$15),0),MATCH(D$9,INDIRECT(Auswahl!$Q$15),0)),"")</f>
        <v/>
      </c>
      <c r="E332" s="178" t="str">
        <f ca="1">IFERROR(INDEX(INDIRECT(Auswahl!$O$15),MATCH($A332,INDIRECT(Auswahl!$P$15),0),MATCH(E$9,INDIRECT(Auswahl!$Q$15),0)),"")</f>
        <v/>
      </c>
      <c r="F332" s="179" t="str">
        <f ca="1">IFERROR(INDEX(INDIRECT(Auswahl!$O$15),MATCH($A332,INDIRECT(Auswahl!$P$15),0),MATCH(F$9,INDIRECT(Auswahl!$Q$15),0)),"")</f>
        <v/>
      </c>
      <c r="G332" s="195" t="str">
        <f ca="1">IFERROR(INDEX(INDIRECT(Auswahl!$O$15),MATCH($A332,INDIRECT(Auswahl!$P$15),0),MATCH(G$9,INDIRECT(Auswahl!$Q$15),0)),"")</f>
        <v/>
      </c>
      <c r="H332" s="195" t="str">
        <f ca="1">IFERROR(INDEX(INDIRECT(Auswahl!$O$15),MATCH($A332,INDIRECT(Auswahl!$P$15),0),MATCH(H$9,INDIRECT(Auswahl!$Q$15),0)),"")</f>
        <v/>
      </c>
      <c r="I332" s="195" t="str">
        <f ca="1">IFERROR(INDEX(INDIRECT(Auswahl!$O$15),MATCH($A332,INDIRECT(Auswahl!$P$15),0),MATCH(I$9,INDIRECT(Auswahl!$Q$15),0)),"")</f>
        <v/>
      </c>
    </row>
    <row r="333" spans="1:9" ht="11.65" hidden="1" customHeight="1" x14ac:dyDescent="0.2">
      <c r="A333" s="180" t="str">
        <f ca="1">IFERROR(INDEX(INDIRECT(Auswahl!$Q$12),ROW()-17,COLUMN()),"")</f>
        <v/>
      </c>
      <c r="B333" s="180" t="str">
        <f ca="1">IFERROR(INDEX(INDIRECT(Auswahl!$Q$12),ROW()-17,COLUMN()),"")</f>
        <v/>
      </c>
      <c r="C333" s="177" t="str">
        <f ca="1">IFERROR(INDEX(INDIRECT(Auswahl!$O$15),MATCH($A333,INDIRECT(Auswahl!$P$15),0),MATCH(C$9,INDIRECT(Auswahl!$Q$15),0)),"")</f>
        <v/>
      </c>
      <c r="D333" s="182" t="str">
        <f ca="1">IFERROR(INDEX(INDIRECT(Auswahl!$O$15),MATCH($A333,INDIRECT(Auswahl!$P$15),0),MATCH(D$9,INDIRECT(Auswahl!$Q$15),0)),"")</f>
        <v/>
      </c>
      <c r="E333" s="178" t="str">
        <f ca="1">IFERROR(INDEX(INDIRECT(Auswahl!$O$15),MATCH($A333,INDIRECT(Auswahl!$P$15),0),MATCH(E$9,INDIRECT(Auswahl!$Q$15),0)),"")</f>
        <v/>
      </c>
      <c r="F333" s="179" t="str">
        <f ca="1">IFERROR(INDEX(INDIRECT(Auswahl!$O$15),MATCH($A333,INDIRECT(Auswahl!$P$15),0),MATCH(F$9,INDIRECT(Auswahl!$Q$15),0)),"")</f>
        <v/>
      </c>
      <c r="G333" s="195" t="str">
        <f ca="1">IFERROR(INDEX(INDIRECT(Auswahl!$O$15),MATCH($A333,INDIRECT(Auswahl!$P$15),0),MATCH(G$9,INDIRECT(Auswahl!$Q$15),0)),"")</f>
        <v/>
      </c>
      <c r="H333" s="195" t="str">
        <f ca="1">IFERROR(INDEX(INDIRECT(Auswahl!$O$15),MATCH($A333,INDIRECT(Auswahl!$P$15),0),MATCH(H$9,INDIRECT(Auswahl!$Q$15),0)),"")</f>
        <v/>
      </c>
      <c r="I333" s="195" t="str">
        <f ca="1">IFERROR(INDEX(INDIRECT(Auswahl!$O$15),MATCH($A333,INDIRECT(Auswahl!$P$15),0),MATCH(I$9,INDIRECT(Auswahl!$Q$15),0)),"")</f>
        <v/>
      </c>
    </row>
    <row r="334" spans="1:9" ht="11.65" hidden="1" customHeight="1" x14ac:dyDescent="0.2">
      <c r="A334" s="180" t="str">
        <f ca="1">IFERROR(INDEX(INDIRECT(Auswahl!$Q$12),ROW()-17,COLUMN()),"")</f>
        <v/>
      </c>
      <c r="B334" s="180" t="str">
        <f ca="1">IFERROR(INDEX(INDIRECT(Auswahl!$Q$12),ROW()-17,COLUMN()),"")</f>
        <v/>
      </c>
      <c r="C334" s="177" t="str">
        <f ca="1">IFERROR(INDEX(INDIRECT(Auswahl!$O$15),MATCH($A334,INDIRECT(Auswahl!$P$15),0),MATCH(C$9,INDIRECT(Auswahl!$Q$15),0)),"")</f>
        <v/>
      </c>
      <c r="D334" s="182" t="str">
        <f ca="1">IFERROR(INDEX(INDIRECT(Auswahl!$O$15),MATCH($A334,INDIRECT(Auswahl!$P$15),0),MATCH(D$9,INDIRECT(Auswahl!$Q$15),0)),"")</f>
        <v/>
      </c>
      <c r="E334" s="178" t="str">
        <f ca="1">IFERROR(INDEX(INDIRECT(Auswahl!$O$15),MATCH($A334,INDIRECT(Auswahl!$P$15),0),MATCH(E$9,INDIRECT(Auswahl!$Q$15),0)),"")</f>
        <v/>
      </c>
      <c r="F334" s="179" t="str">
        <f ca="1">IFERROR(INDEX(INDIRECT(Auswahl!$O$15),MATCH($A334,INDIRECT(Auswahl!$P$15),0),MATCH(F$9,INDIRECT(Auswahl!$Q$15),0)),"")</f>
        <v/>
      </c>
      <c r="G334" s="195" t="str">
        <f ca="1">IFERROR(INDEX(INDIRECT(Auswahl!$O$15),MATCH($A334,INDIRECT(Auswahl!$P$15),0),MATCH(G$9,INDIRECT(Auswahl!$Q$15),0)),"")</f>
        <v/>
      </c>
      <c r="H334" s="195" t="str">
        <f ca="1">IFERROR(INDEX(INDIRECT(Auswahl!$O$15),MATCH($A334,INDIRECT(Auswahl!$P$15),0),MATCH(H$9,INDIRECT(Auswahl!$Q$15),0)),"")</f>
        <v/>
      </c>
      <c r="I334" s="195" t="str">
        <f ca="1">IFERROR(INDEX(INDIRECT(Auswahl!$O$15),MATCH($A334,INDIRECT(Auswahl!$P$15),0),MATCH(I$9,INDIRECT(Auswahl!$Q$15),0)),"")</f>
        <v/>
      </c>
    </row>
    <row r="335" spans="1:9" ht="11.65" hidden="1" customHeight="1" x14ac:dyDescent="0.2">
      <c r="A335" s="180" t="str">
        <f ca="1">IFERROR(INDEX(INDIRECT(Auswahl!$Q$12),ROW()-17,COLUMN()),"")</f>
        <v/>
      </c>
      <c r="B335" s="180" t="str">
        <f ca="1">IFERROR(INDEX(INDIRECT(Auswahl!$Q$12),ROW()-17,COLUMN()),"")</f>
        <v/>
      </c>
      <c r="C335" s="177" t="str">
        <f ca="1">IFERROR(INDEX(INDIRECT(Auswahl!$O$15),MATCH($A335,INDIRECT(Auswahl!$P$15),0),MATCH(C$9,INDIRECT(Auswahl!$Q$15),0)),"")</f>
        <v/>
      </c>
      <c r="D335" s="182" t="str">
        <f ca="1">IFERROR(INDEX(INDIRECT(Auswahl!$O$15),MATCH($A335,INDIRECT(Auswahl!$P$15),0),MATCH(D$9,INDIRECT(Auswahl!$Q$15),0)),"")</f>
        <v/>
      </c>
      <c r="E335" s="178" t="str">
        <f ca="1">IFERROR(INDEX(INDIRECT(Auswahl!$O$15),MATCH($A335,INDIRECT(Auswahl!$P$15),0),MATCH(E$9,INDIRECT(Auswahl!$Q$15),0)),"")</f>
        <v/>
      </c>
      <c r="F335" s="179" t="str">
        <f ca="1">IFERROR(INDEX(INDIRECT(Auswahl!$O$15),MATCH($A335,INDIRECT(Auswahl!$P$15),0),MATCH(F$9,INDIRECT(Auswahl!$Q$15),0)),"")</f>
        <v/>
      </c>
      <c r="G335" s="195" t="str">
        <f ca="1">IFERROR(INDEX(INDIRECT(Auswahl!$O$15),MATCH($A335,INDIRECT(Auswahl!$P$15),0),MATCH(G$9,INDIRECT(Auswahl!$Q$15),0)),"")</f>
        <v/>
      </c>
      <c r="H335" s="195" t="str">
        <f ca="1">IFERROR(INDEX(INDIRECT(Auswahl!$O$15),MATCH($A335,INDIRECT(Auswahl!$P$15),0),MATCH(H$9,INDIRECT(Auswahl!$Q$15),0)),"")</f>
        <v/>
      </c>
      <c r="I335" s="195" t="str">
        <f ca="1">IFERROR(INDEX(INDIRECT(Auswahl!$O$15),MATCH($A335,INDIRECT(Auswahl!$P$15),0),MATCH(I$9,INDIRECT(Auswahl!$Q$15),0)),"")</f>
        <v/>
      </c>
    </row>
    <row r="336" spans="1:9" ht="11.65" hidden="1" customHeight="1" x14ac:dyDescent="0.2">
      <c r="A336" s="180" t="str">
        <f ca="1">IFERROR(INDEX(INDIRECT(Auswahl!$Q$12),ROW()-17,COLUMN()),"")</f>
        <v/>
      </c>
      <c r="B336" s="180" t="str">
        <f ca="1">IFERROR(INDEX(INDIRECT(Auswahl!$Q$12),ROW()-17,COLUMN()),"")</f>
        <v/>
      </c>
      <c r="C336" s="177" t="str">
        <f ca="1">IFERROR(INDEX(INDIRECT(Auswahl!$O$15),MATCH($A336,INDIRECT(Auswahl!$P$15),0),MATCH(C$9,INDIRECT(Auswahl!$Q$15),0)),"")</f>
        <v/>
      </c>
      <c r="D336" s="182" t="str">
        <f ca="1">IFERROR(INDEX(INDIRECT(Auswahl!$O$15),MATCH($A336,INDIRECT(Auswahl!$P$15),0),MATCH(D$9,INDIRECT(Auswahl!$Q$15),0)),"")</f>
        <v/>
      </c>
      <c r="E336" s="178" t="str">
        <f ca="1">IFERROR(INDEX(INDIRECT(Auswahl!$O$15),MATCH($A336,INDIRECT(Auswahl!$P$15),0),MATCH(E$9,INDIRECT(Auswahl!$Q$15),0)),"")</f>
        <v/>
      </c>
      <c r="F336" s="179" t="str">
        <f ca="1">IFERROR(INDEX(INDIRECT(Auswahl!$O$15),MATCH($A336,INDIRECT(Auswahl!$P$15),0),MATCH(F$9,INDIRECT(Auswahl!$Q$15),0)),"")</f>
        <v/>
      </c>
      <c r="G336" s="195" t="str">
        <f ca="1">IFERROR(INDEX(INDIRECT(Auswahl!$O$15),MATCH($A336,INDIRECT(Auswahl!$P$15),0),MATCH(G$9,INDIRECT(Auswahl!$Q$15),0)),"")</f>
        <v/>
      </c>
      <c r="H336" s="195" t="str">
        <f ca="1">IFERROR(INDEX(INDIRECT(Auswahl!$O$15),MATCH($A336,INDIRECT(Auswahl!$P$15),0),MATCH(H$9,INDIRECT(Auswahl!$Q$15),0)),"")</f>
        <v/>
      </c>
      <c r="I336" s="195" t="str">
        <f ca="1">IFERROR(INDEX(INDIRECT(Auswahl!$O$15),MATCH($A336,INDIRECT(Auswahl!$P$15),0),MATCH(I$9,INDIRECT(Auswahl!$Q$15),0)),"")</f>
        <v/>
      </c>
    </row>
    <row r="337" spans="1:9" ht="11.65" hidden="1" customHeight="1" x14ac:dyDescent="0.2">
      <c r="A337" s="180" t="str">
        <f ca="1">IFERROR(INDEX(INDIRECT(Auswahl!$Q$12),ROW()-17,COLUMN()),"")</f>
        <v/>
      </c>
      <c r="B337" s="180" t="str">
        <f ca="1">IFERROR(INDEX(INDIRECT(Auswahl!$Q$12),ROW()-17,COLUMN()),"")</f>
        <v/>
      </c>
      <c r="C337" s="177" t="str">
        <f ca="1">IFERROR(INDEX(INDIRECT(Auswahl!$O$15),MATCH($A337,INDIRECT(Auswahl!$P$15),0),MATCH(C$9,INDIRECT(Auswahl!$Q$15),0)),"")</f>
        <v/>
      </c>
      <c r="D337" s="182" t="str">
        <f ca="1">IFERROR(INDEX(INDIRECT(Auswahl!$O$15),MATCH($A337,INDIRECT(Auswahl!$P$15),0),MATCH(D$9,INDIRECT(Auswahl!$Q$15),0)),"")</f>
        <v/>
      </c>
      <c r="E337" s="178" t="str">
        <f ca="1">IFERROR(INDEX(INDIRECT(Auswahl!$O$15),MATCH($A337,INDIRECT(Auswahl!$P$15),0),MATCH(E$9,INDIRECT(Auswahl!$Q$15),0)),"")</f>
        <v/>
      </c>
      <c r="F337" s="179" t="str">
        <f ca="1">IFERROR(INDEX(INDIRECT(Auswahl!$O$15),MATCH($A337,INDIRECT(Auswahl!$P$15),0),MATCH(F$9,INDIRECT(Auswahl!$Q$15),0)),"")</f>
        <v/>
      </c>
      <c r="G337" s="195" t="str">
        <f ca="1">IFERROR(INDEX(INDIRECT(Auswahl!$O$15),MATCH($A337,INDIRECT(Auswahl!$P$15),0),MATCH(G$9,INDIRECT(Auswahl!$Q$15),0)),"")</f>
        <v/>
      </c>
      <c r="H337" s="195" t="str">
        <f ca="1">IFERROR(INDEX(INDIRECT(Auswahl!$O$15),MATCH($A337,INDIRECT(Auswahl!$P$15),0),MATCH(H$9,INDIRECT(Auswahl!$Q$15),0)),"")</f>
        <v/>
      </c>
      <c r="I337" s="195" t="str">
        <f ca="1">IFERROR(INDEX(INDIRECT(Auswahl!$O$15),MATCH($A337,INDIRECT(Auswahl!$P$15),0),MATCH(I$9,INDIRECT(Auswahl!$Q$15),0)),"")</f>
        <v/>
      </c>
    </row>
    <row r="338" spans="1:9" ht="11.65" hidden="1" customHeight="1" x14ac:dyDescent="0.2">
      <c r="A338" s="180" t="str">
        <f ca="1">IFERROR(INDEX(INDIRECT(Auswahl!$Q$12),ROW()-17,COLUMN()),"")</f>
        <v/>
      </c>
      <c r="B338" s="180" t="str">
        <f ca="1">IFERROR(INDEX(INDIRECT(Auswahl!$Q$12),ROW()-17,COLUMN()),"")</f>
        <v/>
      </c>
      <c r="C338" s="177" t="str">
        <f ca="1">IFERROR(INDEX(INDIRECT(Auswahl!$O$15),MATCH($A338,INDIRECT(Auswahl!$P$15),0),MATCH(C$9,INDIRECT(Auswahl!$Q$15),0)),"")</f>
        <v/>
      </c>
      <c r="D338" s="182" t="str">
        <f ca="1">IFERROR(INDEX(INDIRECT(Auswahl!$O$15),MATCH($A338,INDIRECT(Auswahl!$P$15),0),MATCH(D$9,INDIRECT(Auswahl!$Q$15),0)),"")</f>
        <v/>
      </c>
      <c r="E338" s="178" t="str">
        <f ca="1">IFERROR(INDEX(INDIRECT(Auswahl!$O$15),MATCH($A338,INDIRECT(Auswahl!$P$15),0),MATCH(E$9,INDIRECT(Auswahl!$Q$15),0)),"")</f>
        <v/>
      </c>
      <c r="F338" s="179" t="str">
        <f ca="1">IFERROR(INDEX(INDIRECT(Auswahl!$O$15),MATCH($A338,INDIRECT(Auswahl!$P$15),0),MATCH(F$9,INDIRECT(Auswahl!$Q$15),0)),"")</f>
        <v/>
      </c>
      <c r="G338" s="195" t="str">
        <f ca="1">IFERROR(INDEX(INDIRECT(Auswahl!$O$15),MATCH($A338,INDIRECT(Auswahl!$P$15),0),MATCH(G$9,INDIRECT(Auswahl!$Q$15),0)),"")</f>
        <v/>
      </c>
      <c r="H338" s="195" t="str">
        <f ca="1">IFERROR(INDEX(INDIRECT(Auswahl!$O$15),MATCH($A338,INDIRECT(Auswahl!$P$15),0),MATCH(H$9,INDIRECT(Auswahl!$Q$15),0)),"")</f>
        <v/>
      </c>
      <c r="I338" s="195" t="str">
        <f ca="1">IFERROR(INDEX(INDIRECT(Auswahl!$O$15),MATCH($A338,INDIRECT(Auswahl!$P$15),0),MATCH(I$9,INDIRECT(Auswahl!$Q$15),0)),"")</f>
        <v/>
      </c>
    </row>
    <row r="339" spans="1:9" ht="11.65" hidden="1" customHeight="1" x14ac:dyDescent="0.2">
      <c r="A339" s="180" t="str">
        <f ca="1">IFERROR(INDEX(INDIRECT(Auswahl!$Q$12),ROW()-17,COLUMN()),"")</f>
        <v/>
      </c>
      <c r="B339" s="180" t="str">
        <f ca="1">IFERROR(INDEX(INDIRECT(Auswahl!$Q$12),ROW()-17,COLUMN()),"")</f>
        <v/>
      </c>
      <c r="C339" s="177" t="str">
        <f ca="1">IFERROR(INDEX(INDIRECT(Auswahl!$O$15),MATCH($A339,INDIRECT(Auswahl!$P$15),0),MATCH(C$9,INDIRECT(Auswahl!$Q$15),0)),"")</f>
        <v/>
      </c>
      <c r="D339" s="182" t="str">
        <f ca="1">IFERROR(INDEX(INDIRECT(Auswahl!$O$15),MATCH($A339,INDIRECT(Auswahl!$P$15),0),MATCH(D$9,INDIRECT(Auswahl!$Q$15),0)),"")</f>
        <v/>
      </c>
      <c r="E339" s="178" t="str">
        <f ca="1">IFERROR(INDEX(INDIRECT(Auswahl!$O$15),MATCH($A339,INDIRECT(Auswahl!$P$15),0),MATCH(E$9,INDIRECT(Auswahl!$Q$15),0)),"")</f>
        <v/>
      </c>
      <c r="F339" s="179" t="str">
        <f ca="1">IFERROR(INDEX(INDIRECT(Auswahl!$O$15),MATCH($A339,INDIRECT(Auswahl!$P$15),0),MATCH(F$9,INDIRECT(Auswahl!$Q$15),0)),"")</f>
        <v/>
      </c>
      <c r="G339" s="195" t="str">
        <f ca="1">IFERROR(INDEX(INDIRECT(Auswahl!$O$15),MATCH($A339,INDIRECT(Auswahl!$P$15),0),MATCH(G$9,INDIRECT(Auswahl!$Q$15),0)),"")</f>
        <v/>
      </c>
      <c r="H339" s="195" t="str">
        <f ca="1">IFERROR(INDEX(INDIRECT(Auswahl!$O$15),MATCH($A339,INDIRECT(Auswahl!$P$15),0),MATCH(H$9,INDIRECT(Auswahl!$Q$15),0)),"")</f>
        <v/>
      </c>
      <c r="I339" s="195" t="str">
        <f ca="1">IFERROR(INDEX(INDIRECT(Auswahl!$O$15),MATCH($A339,INDIRECT(Auswahl!$P$15),0),MATCH(I$9,INDIRECT(Auswahl!$Q$15),0)),"")</f>
        <v/>
      </c>
    </row>
    <row r="340" spans="1:9" ht="11.65" hidden="1" customHeight="1" x14ac:dyDescent="0.2">
      <c r="A340" s="180" t="str">
        <f ca="1">IFERROR(INDEX(INDIRECT(Auswahl!$Q$12),ROW()-17,COLUMN()),"")</f>
        <v/>
      </c>
      <c r="B340" s="180" t="str">
        <f ca="1">IFERROR(INDEX(INDIRECT(Auswahl!$Q$12),ROW()-17,COLUMN()),"")</f>
        <v/>
      </c>
      <c r="C340" s="177" t="str">
        <f ca="1">IFERROR(INDEX(INDIRECT(Auswahl!$O$15),MATCH($A340,INDIRECT(Auswahl!$P$15),0),MATCH(C$9,INDIRECT(Auswahl!$Q$15),0)),"")</f>
        <v/>
      </c>
      <c r="D340" s="182" t="str">
        <f ca="1">IFERROR(INDEX(INDIRECT(Auswahl!$O$15),MATCH($A340,INDIRECT(Auswahl!$P$15),0),MATCH(D$9,INDIRECT(Auswahl!$Q$15),0)),"")</f>
        <v/>
      </c>
      <c r="E340" s="178" t="str">
        <f ca="1">IFERROR(INDEX(INDIRECT(Auswahl!$O$15),MATCH($A340,INDIRECT(Auswahl!$P$15),0),MATCH(E$9,INDIRECT(Auswahl!$Q$15),0)),"")</f>
        <v/>
      </c>
      <c r="F340" s="179" t="str">
        <f ca="1">IFERROR(INDEX(INDIRECT(Auswahl!$O$15),MATCH($A340,INDIRECT(Auswahl!$P$15),0),MATCH(F$9,INDIRECT(Auswahl!$Q$15),0)),"")</f>
        <v/>
      </c>
      <c r="G340" s="195" t="str">
        <f ca="1">IFERROR(INDEX(INDIRECT(Auswahl!$O$15),MATCH($A340,INDIRECT(Auswahl!$P$15),0),MATCH(G$9,INDIRECT(Auswahl!$Q$15),0)),"")</f>
        <v/>
      </c>
      <c r="H340" s="195" t="str">
        <f ca="1">IFERROR(INDEX(INDIRECT(Auswahl!$O$15),MATCH($A340,INDIRECT(Auswahl!$P$15),0),MATCH(H$9,INDIRECT(Auswahl!$Q$15),0)),"")</f>
        <v/>
      </c>
      <c r="I340" s="195" t="str">
        <f ca="1">IFERROR(INDEX(INDIRECT(Auswahl!$O$15),MATCH($A340,INDIRECT(Auswahl!$P$15),0),MATCH(I$9,INDIRECT(Auswahl!$Q$15),0)),"")</f>
        <v/>
      </c>
    </row>
    <row r="341" spans="1:9" ht="11.65" hidden="1" customHeight="1" x14ac:dyDescent="0.2">
      <c r="A341" s="180" t="str">
        <f ca="1">IFERROR(INDEX(INDIRECT(Auswahl!$Q$12),ROW()-17,COLUMN()),"")</f>
        <v/>
      </c>
      <c r="B341" s="180" t="str">
        <f ca="1">IFERROR(INDEX(INDIRECT(Auswahl!$Q$12),ROW()-17,COLUMN()),"")</f>
        <v/>
      </c>
      <c r="C341" s="177" t="str">
        <f ca="1">IFERROR(INDEX(INDIRECT(Auswahl!$O$15),MATCH($A341,INDIRECT(Auswahl!$P$15),0),MATCH(C$9,INDIRECT(Auswahl!$Q$15),0)),"")</f>
        <v/>
      </c>
      <c r="D341" s="182" t="str">
        <f ca="1">IFERROR(INDEX(INDIRECT(Auswahl!$O$15),MATCH($A341,INDIRECT(Auswahl!$P$15),0),MATCH(D$9,INDIRECT(Auswahl!$Q$15),0)),"")</f>
        <v/>
      </c>
      <c r="E341" s="178" t="str">
        <f ca="1">IFERROR(INDEX(INDIRECT(Auswahl!$O$15),MATCH($A341,INDIRECT(Auswahl!$P$15),0),MATCH(E$9,INDIRECT(Auswahl!$Q$15),0)),"")</f>
        <v/>
      </c>
      <c r="F341" s="179" t="str">
        <f ca="1">IFERROR(INDEX(INDIRECT(Auswahl!$O$15),MATCH($A341,INDIRECT(Auswahl!$P$15),0),MATCH(F$9,INDIRECT(Auswahl!$Q$15),0)),"")</f>
        <v/>
      </c>
      <c r="G341" s="195" t="str">
        <f ca="1">IFERROR(INDEX(INDIRECT(Auswahl!$O$15),MATCH($A341,INDIRECT(Auswahl!$P$15),0),MATCH(G$9,INDIRECT(Auswahl!$Q$15),0)),"")</f>
        <v/>
      </c>
      <c r="H341" s="195" t="str">
        <f ca="1">IFERROR(INDEX(INDIRECT(Auswahl!$O$15),MATCH($A341,INDIRECT(Auswahl!$P$15),0),MATCH(H$9,INDIRECT(Auswahl!$Q$15),0)),"")</f>
        <v/>
      </c>
      <c r="I341" s="195" t="str">
        <f ca="1">IFERROR(INDEX(INDIRECT(Auswahl!$O$15),MATCH($A341,INDIRECT(Auswahl!$P$15),0),MATCH(I$9,INDIRECT(Auswahl!$Q$15),0)),"")</f>
        <v/>
      </c>
    </row>
    <row r="342" spans="1:9" ht="11.65" hidden="1" customHeight="1" x14ac:dyDescent="0.2">
      <c r="A342" s="180" t="str">
        <f ca="1">IFERROR(INDEX(INDIRECT(Auswahl!$Q$12),ROW()-17,COLUMN()),"")</f>
        <v/>
      </c>
      <c r="B342" s="180" t="str">
        <f ca="1">IFERROR(INDEX(INDIRECT(Auswahl!$Q$12),ROW()-17,COLUMN()),"")</f>
        <v/>
      </c>
      <c r="C342" s="177" t="str">
        <f ca="1">IFERROR(INDEX(INDIRECT(Auswahl!$O$15),MATCH($A342,INDIRECT(Auswahl!$P$15),0),MATCH(C$9,INDIRECT(Auswahl!$Q$15),0)),"")</f>
        <v/>
      </c>
      <c r="D342" s="182" t="str">
        <f ca="1">IFERROR(INDEX(INDIRECT(Auswahl!$O$15),MATCH($A342,INDIRECT(Auswahl!$P$15),0),MATCH(D$9,INDIRECT(Auswahl!$Q$15),0)),"")</f>
        <v/>
      </c>
      <c r="E342" s="178" t="str">
        <f ca="1">IFERROR(INDEX(INDIRECT(Auswahl!$O$15),MATCH($A342,INDIRECT(Auswahl!$P$15),0),MATCH(E$9,INDIRECT(Auswahl!$Q$15),0)),"")</f>
        <v/>
      </c>
      <c r="F342" s="179" t="str">
        <f ca="1">IFERROR(INDEX(INDIRECT(Auswahl!$O$15),MATCH($A342,INDIRECT(Auswahl!$P$15),0),MATCH(F$9,INDIRECT(Auswahl!$Q$15),0)),"")</f>
        <v/>
      </c>
      <c r="G342" s="195" t="str">
        <f ca="1">IFERROR(INDEX(INDIRECT(Auswahl!$O$15),MATCH($A342,INDIRECT(Auswahl!$P$15),0),MATCH(G$9,INDIRECT(Auswahl!$Q$15),0)),"")</f>
        <v/>
      </c>
      <c r="H342" s="195" t="str">
        <f ca="1">IFERROR(INDEX(INDIRECT(Auswahl!$O$15),MATCH($A342,INDIRECT(Auswahl!$P$15),0),MATCH(H$9,INDIRECT(Auswahl!$Q$15),0)),"")</f>
        <v/>
      </c>
      <c r="I342" s="195" t="str">
        <f ca="1">IFERROR(INDEX(INDIRECT(Auswahl!$O$15),MATCH($A342,INDIRECT(Auswahl!$P$15),0),MATCH(I$9,INDIRECT(Auswahl!$Q$15),0)),"")</f>
        <v/>
      </c>
    </row>
    <row r="343" spans="1:9" ht="11.65" hidden="1" customHeight="1" x14ac:dyDescent="0.2">
      <c r="A343" s="180" t="str">
        <f ca="1">IFERROR(INDEX(INDIRECT(Auswahl!$Q$12),ROW()-17,COLUMN()),"")</f>
        <v/>
      </c>
      <c r="B343" s="180" t="str">
        <f ca="1">IFERROR(INDEX(INDIRECT(Auswahl!$Q$12),ROW()-17,COLUMN()),"")</f>
        <v/>
      </c>
      <c r="C343" s="177" t="str">
        <f ca="1">IFERROR(INDEX(INDIRECT(Auswahl!$O$15),MATCH($A343,INDIRECT(Auswahl!$P$15),0),MATCH(C$9,INDIRECT(Auswahl!$Q$15),0)),"")</f>
        <v/>
      </c>
      <c r="D343" s="182" t="str">
        <f ca="1">IFERROR(INDEX(INDIRECT(Auswahl!$O$15),MATCH($A343,INDIRECT(Auswahl!$P$15),0),MATCH(D$9,INDIRECT(Auswahl!$Q$15),0)),"")</f>
        <v/>
      </c>
      <c r="E343" s="178" t="str">
        <f ca="1">IFERROR(INDEX(INDIRECT(Auswahl!$O$15),MATCH($A343,INDIRECT(Auswahl!$P$15),0),MATCH(E$9,INDIRECT(Auswahl!$Q$15),0)),"")</f>
        <v/>
      </c>
      <c r="F343" s="179" t="str">
        <f ca="1">IFERROR(INDEX(INDIRECT(Auswahl!$O$15),MATCH($A343,INDIRECT(Auswahl!$P$15),0),MATCH(F$9,INDIRECT(Auswahl!$Q$15),0)),"")</f>
        <v/>
      </c>
      <c r="G343" s="195" t="str">
        <f ca="1">IFERROR(INDEX(INDIRECT(Auswahl!$O$15),MATCH($A343,INDIRECT(Auswahl!$P$15),0),MATCH(G$9,INDIRECT(Auswahl!$Q$15),0)),"")</f>
        <v/>
      </c>
      <c r="H343" s="195" t="str">
        <f ca="1">IFERROR(INDEX(INDIRECT(Auswahl!$O$15),MATCH($A343,INDIRECT(Auswahl!$P$15),0),MATCH(H$9,INDIRECT(Auswahl!$Q$15),0)),"")</f>
        <v/>
      </c>
      <c r="I343" s="195" t="str">
        <f ca="1">IFERROR(INDEX(INDIRECT(Auswahl!$O$15),MATCH($A343,INDIRECT(Auswahl!$P$15),0),MATCH(I$9,INDIRECT(Auswahl!$Q$15),0)),"")</f>
        <v/>
      </c>
    </row>
    <row r="344" spans="1:9" ht="11.65" hidden="1" customHeight="1" x14ac:dyDescent="0.2">
      <c r="A344" s="180" t="str">
        <f ca="1">IFERROR(INDEX(INDIRECT(Auswahl!$Q$12),ROW()-17,COLUMN()),"")</f>
        <v/>
      </c>
      <c r="B344" s="180" t="str">
        <f ca="1">IFERROR(INDEX(INDIRECT(Auswahl!$Q$12),ROW()-17,COLUMN()),"")</f>
        <v/>
      </c>
      <c r="C344" s="177" t="str">
        <f ca="1">IFERROR(INDEX(INDIRECT(Auswahl!$O$15),MATCH($A344,INDIRECT(Auswahl!$P$15),0),MATCH(C$9,INDIRECT(Auswahl!$Q$15),0)),"")</f>
        <v/>
      </c>
      <c r="D344" s="182" t="str">
        <f ca="1">IFERROR(INDEX(INDIRECT(Auswahl!$O$15),MATCH($A344,INDIRECT(Auswahl!$P$15),0),MATCH(D$9,INDIRECT(Auswahl!$Q$15),0)),"")</f>
        <v/>
      </c>
      <c r="E344" s="178" t="str">
        <f ca="1">IFERROR(INDEX(INDIRECT(Auswahl!$O$15),MATCH($A344,INDIRECT(Auswahl!$P$15),0),MATCH(E$9,INDIRECT(Auswahl!$Q$15),0)),"")</f>
        <v/>
      </c>
      <c r="F344" s="179" t="str">
        <f ca="1">IFERROR(INDEX(INDIRECT(Auswahl!$O$15),MATCH($A344,INDIRECT(Auswahl!$P$15),0),MATCH(F$9,INDIRECT(Auswahl!$Q$15),0)),"")</f>
        <v/>
      </c>
      <c r="G344" s="195" t="str">
        <f ca="1">IFERROR(INDEX(INDIRECT(Auswahl!$O$15),MATCH($A344,INDIRECT(Auswahl!$P$15),0),MATCH(G$9,INDIRECT(Auswahl!$Q$15),0)),"")</f>
        <v/>
      </c>
      <c r="H344" s="195" t="str">
        <f ca="1">IFERROR(INDEX(INDIRECT(Auswahl!$O$15),MATCH($A344,INDIRECT(Auswahl!$P$15),0),MATCH(H$9,INDIRECT(Auswahl!$Q$15),0)),"")</f>
        <v/>
      </c>
      <c r="I344" s="195" t="str">
        <f ca="1">IFERROR(INDEX(INDIRECT(Auswahl!$O$15),MATCH($A344,INDIRECT(Auswahl!$P$15),0),MATCH(I$9,INDIRECT(Auswahl!$Q$15),0)),"")</f>
        <v/>
      </c>
    </row>
    <row r="345" spans="1:9" ht="11.65" hidden="1" customHeight="1" x14ac:dyDescent="0.2">
      <c r="A345" s="180" t="str">
        <f ca="1">IFERROR(INDEX(INDIRECT(Auswahl!$Q$12),ROW()-17,COLUMN()),"")</f>
        <v/>
      </c>
      <c r="B345" s="180" t="str">
        <f ca="1">IFERROR(INDEX(INDIRECT(Auswahl!$Q$12),ROW()-17,COLUMN()),"")</f>
        <v/>
      </c>
      <c r="C345" s="177" t="str">
        <f ca="1">IFERROR(INDEX(INDIRECT(Auswahl!$O$15),MATCH($A345,INDIRECT(Auswahl!$P$15),0),MATCH(C$9,INDIRECT(Auswahl!$Q$15),0)),"")</f>
        <v/>
      </c>
      <c r="D345" s="182" t="str">
        <f ca="1">IFERROR(INDEX(INDIRECT(Auswahl!$O$15),MATCH($A345,INDIRECT(Auswahl!$P$15),0),MATCH(D$9,INDIRECT(Auswahl!$Q$15),0)),"")</f>
        <v/>
      </c>
      <c r="E345" s="178" t="str">
        <f ca="1">IFERROR(INDEX(INDIRECT(Auswahl!$O$15),MATCH($A345,INDIRECT(Auswahl!$P$15),0),MATCH(E$9,INDIRECT(Auswahl!$Q$15),0)),"")</f>
        <v/>
      </c>
      <c r="F345" s="179" t="str">
        <f ca="1">IFERROR(INDEX(INDIRECT(Auswahl!$O$15),MATCH($A345,INDIRECT(Auswahl!$P$15),0),MATCH(F$9,INDIRECT(Auswahl!$Q$15),0)),"")</f>
        <v/>
      </c>
      <c r="G345" s="195" t="str">
        <f ca="1">IFERROR(INDEX(INDIRECT(Auswahl!$O$15),MATCH($A345,INDIRECT(Auswahl!$P$15),0),MATCH(G$9,INDIRECT(Auswahl!$Q$15),0)),"")</f>
        <v/>
      </c>
      <c r="H345" s="195" t="str">
        <f ca="1">IFERROR(INDEX(INDIRECT(Auswahl!$O$15),MATCH($A345,INDIRECT(Auswahl!$P$15),0),MATCH(H$9,INDIRECT(Auswahl!$Q$15),0)),"")</f>
        <v/>
      </c>
      <c r="I345" s="195" t="str">
        <f ca="1">IFERROR(INDEX(INDIRECT(Auswahl!$O$15),MATCH($A345,INDIRECT(Auswahl!$P$15),0),MATCH(I$9,INDIRECT(Auswahl!$Q$15),0)),"")</f>
        <v/>
      </c>
    </row>
    <row r="346" spans="1:9" ht="11.65" hidden="1" customHeight="1" x14ac:dyDescent="0.2">
      <c r="A346" s="180" t="str">
        <f ca="1">IFERROR(INDEX(INDIRECT(Auswahl!$Q$12),ROW()-17,COLUMN()),"")</f>
        <v/>
      </c>
      <c r="B346" s="180" t="str">
        <f ca="1">IFERROR(INDEX(INDIRECT(Auswahl!$Q$12),ROW()-17,COLUMN()),"")</f>
        <v/>
      </c>
      <c r="C346" s="177" t="str">
        <f ca="1">IFERROR(INDEX(INDIRECT(Auswahl!$O$15),MATCH($A346,INDIRECT(Auswahl!$P$15),0),MATCH(C$9,INDIRECT(Auswahl!$Q$15),0)),"")</f>
        <v/>
      </c>
      <c r="D346" s="182" t="str">
        <f ca="1">IFERROR(INDEX(INDIRECT(Auswahl!$O$15),MATCH($A346,INDIRECT(Auswahl!$P$15),0),MATCH(D$9,INDIRECT(Auswahl!$Q$15),0)),"")</f>
        <v/>
      </c>
      <c r="E346" s="178" t="str">
        <f ca="1">IFERROR(INDEX(INDIRECT(Auswahl!$O$15),MATCH($A346,INDIRECT(Auswahl!$P$15),0),MATCH(E$9,INDIRECT(Auswahl!$Q$15),0)),"")</f>
        <v/>
      </c>
      <c r="F346" s="179" t="str">
        <f ca="1">IFERROR(INDEX(INDIRECT(Auswahl!$O$15),MATCH($A346,INDIRECT(Auswahl!$P$15),0),MATCH(F$9,INDIRECT(Auswahl!$Q$15),0)),"")</f>
        <v/>
      </c>
      <c r="G346" s="195" t="str">
        <f ca="1">IFERROR(INDEX(INDIRECT(Auswahl!$O$15),MATCH($A346,INDIRECT(Auswahl!$P$15),0),MATCH(G$9,INDIRECT(Auswahl!$Q$15),0)),"")</f>
        <v/>
      </c>
      <c r="H346" s="195" t="str">
        <f ca="1">IFERROR(INDEX(INDIRECT(Auswahl!$O$15),MATCH($A346,INDIRECT(Auswahl!$P$15),0),MATCH(H$9,INDIRECT(Auswahl!$Q$15),0)),"")</f>
        <v/>
      </c>
      <c r="I346" s="195" t="str">
        <f ca="1">IFERROR(INDEX(INDIRECT(Auswahl!$O$15),MATCH($A346,INDIRECT(Auswahl!$P$15),0),MATCH(I$9,INDIRECT(Auswahl!$Q$15),0)),"")</f>
        <v/>
      </c>
    </row>
    <row r="347" spans="1:9" ht="11.65" hidden="1" customHeight="1" x14ac:dyDescent="0.2">
      <c r="A347" s="180" t="str">
        <f ca="1">IFERROR(INDEX(INDIRECT(Auswahl!$Q$12),ROW()-17,COLUMN()),"")</f>
        <v/>
      </c>
      <c r="B347" s="180" t="str">
        <f ca="1">IFERROR(INDEX(INDIRECT(Auswahl!$Q$12),ROW()-17,COLUMN()),"")</f>
        <v/>
      </c>
      <c r="C347" s="177" t="str">
        <f ca="1">IFERROR(INDEX(INDIRECT(Auswahl!$O$15),MATCH($A347,INDIRECT(Auswahl!$P$15),0),MATCH(C$9,INDIRECT(Auswahl!$Q$15),0)),"")</f>
        <v/>
      </c>
      <c r="D347" s="182" t="str">
        <f ca="1">IFERROR(INDEX(INDIRECT(Auswahl!$O$15),MATCH($A347,INDIRECT(Auswahl!$P$15),0),MATCH(D$9,INDIRECT(Auswahl!$Q$15),0)),"")</f>
        <v/>
      </c>
      <c r="E347" s="178" t="str">
        <f ca="1">IFERROR(INDEX(INDIRECT(Auswahl!$O$15),MATCH($A347,INDIRECT(Auswahl!$P$15),0),MATCH(E$9,INDIRECT(Auswahl!$Q$15),0)),"")</f>
        <v/>
      </c>
      <c r="F347" s="179" t="str">
        <f ca="1">IFERROR(INDEX(INDIRECT(Auswahl!$O$15),MATCH($A347,INDIRECT(Auswahl!$P$15),0),MATCH(F$9,INDIRECT(Auswahl!$Q$15),0)),"")</f>
        <v/>
      </c>
      <c r="G347" s="195" t="str">
        <f ca="1">IFERROR(INDEX(INDIRECT(Auswahl!$O$15),MATCH($A347,INDIRECT(Auswahl!$P$15),0),MATCH(G$9,INDIRECT(Auswahl!$Q$15),0)),"")</f>
        <v/>
      </c>
      <c r="H347" s="195" t="str">
        <f ca="1">IFERROR(INDEX(INDIRECT(Auswahl!$O$15),MATCH($A347,INDIRECT(Auswahl!$P$15),0),MATCH(H$9,INDIRECT(Auswahl!$Q$15),0)),"")</f>
        <v/>
      </c>
      <c r="I347" s="195" t="str">
        <f ca="1">IFERROR(INDEX(INDIRECT(Auswahl!$O$15),MATCH($A347,INDIRECT(Auswahl!$P$15),0),MATCH(I$9,INDIRECT(Auswahl!$Q$15),0)),"")</f>
        <v/>
      </c>
    </row>
    <row r="348" spans="1:9" ht="11.65" hidden="1" customHeight="1" x14ac:dyDescent="0.2">
      <c r="A348" s="180" t="str">
        <f ca="1">IFERROR(INDEX(INDIRECT(Auswahl!$Q$12),ROW()-17,COLUMN()),"")</f>
        <v/>
      </c>
      <c r="B348" s="180" t="str">
        <f ca="1">IFERROR(INDEX(INDIRECT(Auswahl!$Q$12),ROW()-17,COLUMN()),"")</f>
        <v/>
      </c>
      <c r="C348" s="177" t="str">
        <f ca="1">IFERROR(INDEX(INDIRECT(Auswahl!$O$15),MATCH($A348,INDIRECT(Auswahl!$P$15),0),MATCH(C$9,INDIRECT(Auswahl!$Q$15),0)),"")</f>
        <v/>
      </c>
      <c r="D348" s="182" t="str">
        <f ca="1">IFERROR(INDEX(INDIRECT(Auswahl!$O$15),MATCH($A348,INDIRECT(Auswahl!$P$15),0),MATCH(D$9,INDIRECT(Auswahl!$Q$15),0)),"")</f>
        <v/>
      </c>
      <c r="E348" s="178" t="str">
        <f ca="1">IFERROR(INDEX(INDIRECT(Auswahl!$O$15),MATCH($A348,INDIRECT(Auswahl!$P$15),0),MATCH(E$9,INDIRECT(Auswahl!$Q$15),0)),"")</f>
        <v/>
      </c>
      <c r="F348" s="179" t="str">
        <f ca="1">IFERROR(INDEX(INDIRECT(Auswahl!$O$15),MATCH($A348,INDIRECT(Auswahl!$P$15),0),MATCH(F$9,INDIRECT(Auswahl!$Q$15),0)),"")</f>
        <v/>
      </c>
      <c r="G348" s="195" t="str">
        <f ca="1">IFERROR(INDEX(INDIRECT(Auswahl!$O$15),MATCH($A348,INDIRECT(Auswahl!$P$15),0),MATCH(G$9,INDIRECT(Auswahl!$Q$15),0)),"")</f>
        <v/>
      </c>
      <c r="H348" s="195" t="str">
        <f ca="1">IFERROR(INDEX(INDIRECT(Auswahl!$O$15),MATCH($A348,INDIRECT(Auswahl!$P$15),0),MATCH(H$9,INDIRECT(Auswahl!$Q$15),0)),"")</f>
        <v/>
      </c>
      <c r="I348" s="195" t="str">
        <f ca="1">IFERROR(INDEX(INDIRECT(Auswahl!$O$15),MATCH($A348,INDIRECT(Auswahl!$P$15),0),MATCH(I$9,INDIRECT(Auswahl!$Q$15),0)),"")</f>
        <v/>
      </c>
    </row>
    <row r="349" spans="1:9" ht="11.65" hidden="1" customHeight="1" x14ac:dyDescent="0.2">
      <c r="A349" s="180" t="str">
        <f ca="1">IFERROR(INDEX(INDIRECT(Auswahl!$Q$12),ROW()-17,COLUMN()),"")</f>
        <v/>
      </c>
      <c r="B349" s="180" t="str">
        <f ca="1">IFERROR(INDEX(INDIRECT(Auswahl!$Q$12),ROW()-17,COLUMN()),"")</f>
        <v/>
      </c>
      <c r="C349" s="177" t="str">
        <f ca="1">IFERROR(INDEX(INDIRECT(Auswahl!$O$15),MATCH($A349,INDIRECT(Auswahl!$P$15),0),MATCH(C$9,INDIRECT(Auswahl!$Q$15),0)),"")</f>
        <v/>
      </c>
      <c r="D349" s="182" t="str">
        <f ca="1">IFERROR(INDEX(INDIRECT(Auswahl!$O$15),MATCH($A349,INDIRECT(Auswahl!$P$15),0),MATCH(D$9,INDIRECT(Auswahl!$Q$15),0)),"")</f>
        <v/>
      </c>
      <c r="E349" s="178" t="str">
        <f ca="1">IFERROR(INDEX(INDIRECT(Auswahl!$O$15),MATCH($A349,INDIRECT(Auswahl!$P$15),0),MATCH(E$9,INDIRECT(Auswahl!$Q$15),0)),"")</f>
        <v/>
      </c>
      <c r="F349" s="179" t="str">
        <f ca="1">IFERROR(INDEX(INDIRECT(Auswahl!$O$15),MATCH($A349,INDIRECT(Auswahl!$P$15),0),MATCH(F$9,INDIRECT(Auswahl!$Q$15),0)),"")</f>
        <v/>
      </c>
      <c r="G349" s="195" t="str">
        <f ca="1">IFERROR(INDEX(INDIRECT(Auswahl!$O$15),MATCH($A349,INDIRECT(Auswahl!$P$15),0),MATCH(G$9,INDIRECT(Auswahl!$Q$15),0)),"")</f>
        <v/>
      </c>
      <c r="H349" s="195" t="str">
        <f ca="1">IFERROR(INDEX(INDIRECT(Auswahl!$O$15),MATCH($A349,INDIRECT(Auswahl!$P$15),0),MATCH(H$9,INDIRECT(Auswahl!$Q$15),0)),"")</f>
        <v/>
      </c>
      <c r="I349" s="195" t="str">
        <f ca="1">IFERROR(INDEX(INDIRECT(Auswahl!$O$15),MATCH($A349,INDIRECT(Auswahl!$P$15),0),MATCH(I$9,INDIRECT(Auswahl!$Q$15),0)),"")</f>
        <v/>
      </c>
    </row>
    <row r="350" spans="1:9" ht="11.65" hidden="1" customHeight="1" x14ac:dyDescent="0.2">
      <c r="A350" s="180" t="str">
        <f ca="1">IFERROR(INDEX(INDIRECT(Auswahl!$Q$12),ROW()-17,COLUMN()),"")</f>
        <v/>
      </c>
      <c r="B350" s="180" t="str">
        <f ca="1">IFERROR(INDEX(INDIRECT(Auswahl!$Q$12),ROW()-17,COLUMN()),"")</f>
        <v/>
      </c>
      <c r="C350" s="177" t="str">
        <f ca="1">IFERROR(INDEX(INDIRECT(Auswahl!$O$15),MATCH($A350,INDIRECT(Auswahl!$P$15),0),MATCH(C$9,INDIRECT(Auswahl!$Q$15),0)),"")</f>
        <v/>
      </c>
      <c r="D350" s="182" t="str">
        <f ca="1">IFERROR(INDEX(INDIRECT(Auswahl!$O$15),MATCH($A350,INDIRECT(Auswahl!$P$15),0),MATCH(D$9,INDIRECT(Auswahl!$Q$15),0)),"")</f>
        <v/>
      </c>
      <c r="E350" s="178" t="str">
        <f ca="1">IFERROR(INDEX(INDIRECT(Auswahl!$O$15),MATCH($A350,INDIRECT(Auswahl!$P$15),0),MATCH(E$9,INDIRECT(Auswahl!$Q$15),0)),"")</f>
        <v/>
      </c>
      <c r="F350" s="179" t="str">
        <f ca="1">IFERROR(INDEX(INDIRECT(Auswahl!$O$15),MATCH($A350,INDIRECT(Auswahl!$P$15),0),MATCH(F$9,INDIRECT(Auswahl!$Q$15),0)),"")</f>
        <v/>
      </c>
      <c r="G350" s="195" t="str">
        <f ca="1">IFERROR(INDEX(INDIRECT(Auswahl!$O$15),MATCH($A350,INDIRECT(Auswahl!$P$15),0),MATCH(G$9,INDIRECT(Auswahl!$Q$15),0)),"")</f>
        <v/>
      </c>
      <c r="H350" s="195" t="str">
        <f ca="1">IFERROR(INDEX(INDIRECT(Auswahl!$O$15),MATCH($A350,INDIRECT(Auswahl!$P$15),0),MATCH(H$9,INDIRECT(Auswahl!$Q$15),0)),"")</f>
        <v/>
      </c>
      <c r="I350" s="195" t="str">
        <f ca="1">IFERROR(INDEX(INDIRECT(Auswahl!$O$15),MATCH($A350,INDIRECT(Auswahl!$P$15),0),MATCH(I$9,INDIRECT(Auswahl!$Q$15),0)),"")</f>
        <v/>
      </c>
    </row>
    <row r="351" spans="1:9" ht="11.65" hidden="1" customHeight="1" x14ac:dyDescent="0.2">
      <c r="A351" s="180" t="str">
        <f ca="1">IFERROR(INDEX(INDIRECT(Auswahl!$Q$12),ROW()-17,COLUMN()),"")</f>
        <v/>
      </c>
      <c r="B351" s="180" t="str">
        <f ca="1">IFERROR(INDEX(INDIRECT(Auswahl!$Q$12),ROW()-17,COLUMN()),"")</f>
        <v/>
      </c>
      <c r="C351" s="177" t="str">
        <f ca="1">IFERROR(INDEX(INDIRECT(Auswahl!$O$15),MATCH($A351,INDIRECT(Auswahl!$P$15),0),MATCH(C$9,INDIRECT(Auswahl!$Q$15),0)),"")</f>
        <v/>
      </c>
      <c r="D351" s="182" t="str">
        <f ca="1">IFERROR(INDEX(INDIRECT(Auswahl!$O$15),MATCH($A351,INDIRECT(Auswahl!$P$15),0),MATCH(D$9,INDIRECT(Auswahl!$Q$15),0)),"")</f>
        <v/>
      </c>
      <c r="E351" s="178" t="str">
        <f ca="1">IFERROR(INDEX(INDIRECT(Auswahl!$O$15),MATCH($A351,INDIRECT(Auswahl!$P$15),0),MATCH(E$9,INDIRECT(Auswahl!$Q$15),0)),"")</f>
        <v/>
      </c>
      <c r="F351" s="179" t="str">
        <f ca="1">IFERROR(INDEX(INDIRECT(Auswahl!$O$15),MATCH($A351,INDIRECT(Auswahl!$P$15),0),MATCH(F$9,INDIRECT(Auswahl!$Q$15),0)),"")</f>
        <v/>
      </c>
      <c r="G351" s="195" t="str">
        <f ca="1">IFERROR(INDEX(INDIRECT(Auswahl!$O$15),MATCH($A351,INDIRECT(Auswahl!$P$15),0),MATCH(G$9,INDIRECT(Auswahl!$Q$15),0)),"")</f>
        <v/>
      </c>
      <c r="H351" s="195" t="str">
        <f ca="1">IFERROR(INDEX(INDIRECT(Auswahl!$O$15),MATCH($A351,INDIRECT(Auswahl!$P$15),0),MATCH(H$9,INDIRECT(Auswahl!$Q$15),0)),"")</f>
        <v/>
      </c>
      <c r="I351" s="195" t="str">
        <f ca="1">IFERROR(INDEX(INDIRECT(Auswahl!$O$15),MATCH($A351,INDIRECT(Auswahl!$P$15),0),MATCH(I$9,INDIRECT(Auswahl!$Q$15),0)),"")</f>
        <v/>
      </c>
    </row>
    <row r="352" spans="1:9" ht="11.65" hidden="1" customHeight="1" x14ac:dyDescent="0.2">
      <c r="A352" s="180" t="str">
        <f ca="1">IFERROR(INDEX(INDIRECT(Auswahl!$Q$12),ROW()-17,COLUMN()),"")</f>
        <v/>
      </c>
      <c r="B352" s="180" t="str">
        <f ca="1">IFERROR(INDEX(INDIRECT(Auswahl!$Q$12),ROW()-17,COLUMN()),"")</f>
        <v/>
      </c>
      <c r="C352" s="177" t="str">
        <f ca="1">IFERROR(INDEX(INDIRECT(Auswahl!$O$15),MATCH($A352,INDIRECT(Auswahl!$P$15),0),MATCH(C$9,INDIRECT(Auswahl!$Q$15),0)),"")</f>
        <v/>
      </c>
      <c r="D352" s="182" t="str">
        <f ca="1">IFERROR(INDEX(INDIRECT(Auswahl!$O$15),MATCH($A352,INDIRECT(Auswahl!$P$15),0),MATCH(D$9,INDIRECT(Auswahl!$Q$15),0)),"")</f>
        <v/>
      </c>
      <c r="E352" s="178" t="str">
        <f ca="1">IFERROR(INDEX(INDIRECT(Auswahl!$O$15),MATCH($A352,INDIRECT(Auswahl!$P$15),0),MATCH(E$9,INDIRECT(Auswahl!$Q$15),0)),"")</f>
        <v/>
      </c>
      <c r="F352" s="179" t="str">
        <f ca="1">IFERROR(INDEX(INDIRECT(Auswahl!$O$15),MATCH($A352,INDIRECT(Auswahl!$P$15),0),MATCH(F$9,INDIRECT(Auswahl!$Q$15),0)),"")</f>
        <v/>
      </c>
      <c r="G352" s="195" t="str">
        <f ca="1">IFERROR(INDEX(INDIRECT(Auswahl!$O$15),MATCH($A352,INDIRECT(Auswahl!$P$15),0),MATCH(G$9,INDIRECT(Auswahl!$Q$15),0)),"")</f>
        <v/>
      </c>
      <c r="H352" s="195" t="str">
        <f ca="1">IFERROR(INDEX(INDIRECT(Auswahl!$O$15),MATCH($A352,INDIRECT(Auswahl!$P$15),0),MATCH(H$9,INDIRECT(Auswahl!$Q$15),0)),"")</f>
        <v/>
      </c>
      <c r="I352" s="195" t="str">
        <f ca="1">IFERROR(INDEX(INDIRECT(Auswahl!$O$15),MATCH($A352,INDIRECT(Auswahl!$P$15),0),MATCH(I$9,INDIRECT(Auswahl!$Q$15),0)),"")</f>
        <v/>
      </c>
    </row>
    <row r="353" spans="1:9" ht="11.65" hidden="1" customHeight="1" x14ac:dyDescent="0.2">
      <c r="A353" s="180" t="str">
        <f ca="1">IFERROR(INDEX(INDIRECT(Auswahl!$Q$12),ROW()-17,COLUMN()),"")</f>
        <v/>
      </c>
      <c r="B353" s="180" t="str">
        <f ca="1">IFERROR(INDEX(INDIRECT(Auswahl!$Q$12),ROW()-17,COLUMN()),"")</f>
        <v/>
      </c>
      <c r="C353" s="177" t="str">
        <f ca="1">IFERROR(INDEX(INDIRECT(Auswahl!$O$15),MATCH($A353,INDIRECT(Auswahl!$P$15),0),MATCH(C$9,INDIRECT(Auswahl!$Q$15),0)),"")</f>
        <v/>
      </c>
      <c r="D353" s="182" t="str">
        <f ca="1">IFERROR(INDEX(INDIRECT(Auswahl!$O$15),MATCH($A353,INDIRECT(Auswahl!$P$15),0),MATCH(D$9,INDIRECT(Auswahl!$Q$15),0)),"")</f>
        <v/>
      </c>
      <c r="E353" s="178" t="str">
        <f ca="1">IFERROR(INDEX(INDIRECT(Auswahl!$O$15),MATCH($A353,INDIRECT(Auswahl!$P$15),0),MATCH(E$9,INDIRECT(Auswahl!$Q$15),0)),"")</f>
        <v/>
      </c>
      <c r="F353" s="179" t="str">
        <f ca="1">IFERROR(INDEX(INDIRECT(Auswahl!$O$15),MATCH($A353,INDIRECT(Auswahl!$P$15),0),MATCH(F$9,INDIRECT(Auswahl!$Q$15),0)),"")</f>
        <v/>
      </c>
      <c r="G353" s="195" t="str">
        <f ca="1">IFERROR(INDEX(INDIRECT(Auswahl!$O$15),MATCH($A353,INDIRECT(Auswahl!$P$15),0),MATCH(G$9,INDIRECT(Auswahl!$Q$15),0)),"")</f>
        <v/>
      </c>
      <c r="H353" s="195" t="str">
        <f ca="1">IFERROR(INDEX(INDIRECT(Auswahl!$O$15),MATCH($A353,INDIRECT(Auswahl!$P$15),0),MATCH(H$9,INDIRECT(Auswahl!$Q$15),0)),"")</f>
        <v/>
      </c>
      <c r="I353" s="195" t="str">
        <f ca="1">IFERROR(INDEX(INDIRECT(Auswahl!$O$15),MATCH($A353,INDIRECT(Auswahl!$P$15),0),MATCH(I$9,INDIRECT(Auswahl!$Q$15),0)),"")</f>
        <v/>
      </c>
    </row>
    <row r="354" spans="1:9" ht="11.65" hidden="1" customHeight="1" x14ac:dyDescent="0.2">
      <c r="A354" s="180" t="str">
        <f ca="1">IFERROR(INDEX(INDIRECT(Auswahl!$Q$12),ROW()-17,COLUMN()),"")</f>
        <v/>
      </c>
      <c r="B354" s="180" t="str">
        <f ca="1">IFERROR(INDEX(INDIRECT(Auswahl!$Q$12),ROW()-17,COLUMN()),"")</f>
        <v/>
      </c>
      <c r="C354" s="177" t="str">
        <f ca="1">IFERROR(INDEX(INDIRECT(Auswahl!$O$15),MATCH($A354,INDIRECT(Auswahl!$P$15),0),MATCH(C$9,INDIRECT(Auswahl!$Q$15),0)),"")</f>
        <v/>
      </c>
      <c r="D354" s="182" t="str">
        <f ca="1">IFERROR(INDEX(INDIRECT(Auswahl!$O$15),MATCH($A354,INDIRECT(Auswahl!$P$15),0),MATCH(D$9,INDIRECT(Auswahl!$Q$15),0)),"")</f>
        <v/>
      </c>
      <c r="E354" s="178" t="str">
        <f ca="1">IFERROR(INDEX(INDIRECT(Auswahl!$O$15),MATCH($A354,INDIRECT(Auswahl!$P$15),0),MATCH(E$9,INDIRECT(Auswahl!$Q$15),0)),"")</f>
        <v/>
      </c>
      <c r="F354" s="179" t="str">
        <f ca="1">IFERROR(INDEX(INDIRECT(Auswahl!$O$15),MATCH($A354,INDIRECT(Auswahl!$P$15),0),MATCH(F$9,INDIRECT(Auswahl!$Q$15),0)),"")</f>
        <v/>
      </c>
      <c r="G354" s="195" t="str">
        <f ca="1">IFERROR(INDEX(INDIRECT(Auswahl!$O$15),MATCH($A354,INDIRECT(Auswahl!$P$15),0),MATCH(G$9,INDIRECT(Auswahl!$Q$15),0)),"")</f>
        <v/>
      </c>
      <c r="H354" s="195" t="str">
        <f ca="1">IFERROR(INDEX(INDIRECT(Auswahl!$O$15),MATCH($A354,INDIRECT(Auswahl!$P$15),0),MATCH(H$9,INDIRECT(Auswahl!$Q$15),0)),"")</f>
        <v/>
      </c>
      <c r="I354" s="195" t="str">
        <f ca="1">IFERROR(INDEX(INDIRECT(Auswahl!$O$15),MATCH($A354,INDIRECT(Auswahl!$P$15),0),MATCH(I$9,INDIRECT(Auswahl!$Q$15),0)),"")</f>
        <v/>
      </c>
    </row>
    <row r="355" spans="1:9" ht="11.65" hidden="1" customHeight="1" x14ac:dyDescent="0.2">
      <c r="A355" s="180" t="str">
        <f ca="1">IFERROR(INDEX(INDIRECT(Auswahl!$Q$12),ROW()-17,COLUMN()),"")</f>
        <v/>
      </c>
      <c r="B355" s="180" t="str">
        <f ca="1">IFERROR(INDEX(INDIRECT(Auswahl!$Q$12),ROW()-17,COLUMN()),"")</f>
        <v/>
      </c>
      <c r="C355" s="177" t="str">
        <f ca="1">IFERROR(INDEX(INDIRECT(Auswahl!$O$15),MATCH($A355,INDIRECT(Auswahl!$P$15),0),MATCH(C$9,INDIRECT(Auswahl!$Q$15),0)),"")</f>
        <v/>
      </c>
      <c r="D355" s="182" t="str">
        <f ca="1">IFERROR(INDEX(INDIRECT(Auswahl!$O$15),MATCH($A355,INDIRECT(Auswahl!$P$15),0),MATCH(D$9,INDIRECT(Auswahl!$Q$15),0)),"")</f>
        <v/>
      </c>
      <c r="E355" s="178" t="str">
        <f ca="1">IFERROR(INDEX(INDIRECT(Auswahl!$O$15),MATCH($A355,INDIRECT(Auswahl!$P$15),0),MATCH(E$9,INDIRECT(Auswahl!$Q$15),0)),"")</f>
        <v/>
      </c>
      <c r="F355" s="179" t="str">
        <f ca="1">IFERROR(INDEX(INDIRECT(Auswahl!$O$15),MATCH($A355,INDIRECT(Auswahl!$P$15),0),MATCH(F$9,INDIRECT(Auswahl!$Q$15),0)),"")</f>
        <v/>
      </c>
      <c r="G355" s="195" t="str">
        <f ca="1">IFERROR(INDEX(INDIRECT(Auswahl!$O$15),MATCH($A355,INDIRECT(Auswahl!$P$15),0),MATCH(G$9,INDIRECT(Auswahl!$Q$15),0)),"")</f>
        <v/>
      </c>
      <c r="H355" s="195" t="str">
        <f ca="1">IFERROR(INDEX(INDIRECT(Auswahl!$O$15),MATCH($A355,INDIRECT(Auswahl!$P$15),0),MATCH(H$9,INDIRECT(Auswahl!$Q$15),0)),"")</f>
        <v/>
      </c>
      <c r="I355" s="195" t="str">
        <f ca="1">IFERROR(INDEX(INDIRECT(Auswahl!$O$15),MATCH($A355,INDIRECT(Auswahl!$P$15),0),MATCH(I$9,INDIRECT(Auswahl!$Q$15),0)),"")</f>
        <v/>
      </c>
    </row>
    <row r="356" spans="1:9" ht="11.65" hidden="1" customHeight="1" x14ac:dyDescent="0.2">
      <c r="A356" s="180" t="str">
        <f ca="1">IFERROR(INDEX(INDIRECT(Auswahl!$Q$12),ROW()-17,COLUMN()),"")</f>
        <v/>
      </c>
      <c r="B356" s="180" t="str">
        <f ca="1">IFERROR(INDEX(INDIRECT(Auswahl!$Q$12),ROW()-17,COLUMN()),"")</f>
        <v/>
      </c>
      <c r="C356" s="177" t="str">
        <f ca="1">IFERROR(INDEX(INDIRECT(Auswahl!$O$15),MATCH($A356,INDIRECT(Auswahl!$P$15),0),MATCH(C$9,INDIRECT(Auswahl!$Q$15),0)),"")</f>
        <v/>
      </c>
      <c r="D356" s="182" t="str">
        <f ca="1">IFERROR(INDEX(INDIRECT(Auswahl!$O$15),MATCH($A356,INDIRECT(Auswahl!$P$15),0),MATCH(D$9,INDIRECT(Auswahl!$Q$15),0)),"")</f>
        <v/>
      </c>
      <c r="E356" s="178" t="str">
        <f ca="1">IFERROR(INDEX(INDIRECT(Auswahl!$O$15),MATCH($A356,INDIRECT(Auswahl!$P$15),0),MATCH(E$9,INDIRECT(Auswahl!$Q$15),0)),"")</f>
        <v/>
      </c>
      <c r="F356" s="179" t="str">
        <f ca="1">IFERROR(INDEX(INDIRECT(Auswahl!$O$15),MATCH($A356,INDIRECT(Auswahl!$P$15),0),MATCH(F$9,INDIRECT(Auswahl!$Q$15),0)),"")</f>
        <v/>
      </c>
      <c r="G356" s="195" t="str">
        <f ca="1">IFERROR(INDEX(INDIRECT(Auswahl!$O$15),MATCH($A356,INDIRECT(Auswahl!$P$15),0),MATCH(G$9,INDIRECT(Auswahl!$Q$15),0)),"")</f>
        <v/>
      </c>
      <c r="H356" s="195" t="str">
        <f ca="1">IFERROR(INDEX(INDIRECT(Auswahl!$O$15),MATCH($A356,INDIRECT(Auswahl!$P$15),0),MATCH(H$9,INDIRECT(Auswahl!$Q$15),0)),"")</f>
        <v/>
      </c>
      <c r="I356" s="195" t="str">
        <f ca="1">IFERROR(INDEX(INDIRECT(Auswahl!$O$15),MATCH($A356,INDIRECT(Auswahl!$P$15),0),MATCH(I$9,INDIRECT(Auswahl!$Q$15),0)),"")</f>
        <v/>
      </c>
    </row>
    <row r="357" spans="1:9" ht="11.65" hidden="1" customHeight="1" x14ac:dyDescent="0.2">
      <c r="A357" s="180" t="str">
        <f ca="1">IFERROR(INDEX(INDIRECT(Auswahl!$Q$12),ROW()-17,COLUMN()),"")</f>
        <v/>
      </c>
      <c r="B357" s="180" t="str">
        <f ca="1">IFERROR(INDEX(INDIRECT(Auswahl!$Q$12),ROW()-17,COLUMN()),"")</f>
        <v/>
      </c>
      <c r="C357" s="177" t="str">
        <f ca="1">IFERROR(INDEX(INDIRECT(Auswahl!$O$15),MATCH($A357,INDIRECT(Auswahl!$P$15),0),MATCH(C$9,INDIRECT(Auswahl!$Q$15),0)),"")</f>
        <v/>
      </c>
      <c r="D357" s="182" t="str">
        <f ca="1">IFERROR(INDEX(INDIRECT(Auswahl!$O$15),MATCH($A357,INDIRECT(Auswahl!$P$15),0),MATCH(D$9,INDIRECT(Auswahl!$Q$15),0)),"")</f>
        <v/>
      </c>
      <c r="E357" s="178" t="str">
        <f ca="1">IFERROR(INDEX(INDIRECT(Auswahl!$O$15),MATCH($A357,INDIRECT(Auswahl!$P$15),0),MATCH(E$9,INDIRECT(Auswahl!$Q$15),0)),"")</f>
        <v/>
      </c>
      <c r="F357" s="179" t="str">
        <f ca="1">IFERROR(INDEX(INDIRECT(Auswahl!$O$15),MATCH($A357,INDIRECT(Auswahl!$P$15),0),MATCH(F$9,INDIRECT(Auswahl!$Q$15),0)),"")</f>
        <v/>
      </c>
      <c r="G357" s="195" t="str">
        <f ca="1">IFERROR(INDEX(INDIRECT(Auswahl!$O$15),MATCH($A357,INDIRECT(Auswahl!$P$15),0),MATCH(G$9,INDIRECT(Auswahl!$Q$15),0)),"")</f>
        <v/>
      </c>
      <c r="H357" s="195" t="str">
        <f ca="1">IFERROR(INDEX(INDIRECT(Auswahl!$O$15),MATCH($A357,INDIRECT(Auswahl!$P$15),0),MATCH(H$9,INDIRECT(Auswahl!$Q$15),0)),"")</f>
        <v/>
      </c>
      <c r="I357" s="195" t="str">
        <f ca="1">IFERROR(INDEX(INDIRECT(Auswahl!$O$15),MATCH($A357,INDIRECT(Auswahl!$P$15),0),MATCH(I$9,INDIRECT(Auswahl!$Q$15),0)),"")</f>
        <v/>
      </c>
    </row>
    <row r="358" spans="1:9" ht="11.65" hidden="1" customHeight="1" x14ac:dyDescent="0.2">
      <c r="A358" s="180" t="str">
        <f ca="1">IFERROR(INDEX(INDIRECT(Auswahl!$Q$12),ROW()-17,COLUMN()),"")</f>
        <v/>
      </c>
      <c r="B358" s="180" t="str">
        <f ca="1">IFERROR(INDEX(INDIRECT(Auswahl!$Q$12),ROW()-17,COLUMN()),"")</f>
        <v/>
      </c>
      <c r="C358" s="177" t="str">
        <f ca="1">IFERROR(INDEX(INDIRECT(Auswahl!$O$15),MATCH($A358,INDIRECT(Auswahl!$P$15),0),MATCH(C$9,INDIRECT(Auswahl!$Q$15),0)),"")</f>
        <v/>
      </c>
      <c r="D358" s="182" t="str">
        <f ca="1">IFERROR(INDEX(INDIRECT(Auswahl!$O$15),MATCH($A358,INDIRECT(Auswahl!$P$15),0),MATCH(D$9,INDIRECT(Auswahl!$Q$15),0)),"")</f>
        <v/>
      </c>
      <c r="E358" s="178" t="str">
        <f ca="1">IFERROR(INDEX(INDIRECT(Auswahl!$O$15),MATCH($A358,INDIRECT(Auswahl!$P$15),0),MATCH(E$9,INDIRECT(Auswahl!$Q$15),0)),"")</f>
        <v/>
      </c>
      <c r="F358" s="179" t="str">
        <f ca="1">IFERROR(INDEX(INDIRECT(Auswahl!$O$15),MATCH($A358,INDIRECT(Auswahl!$P$15),0),MATCH(F$9,INDIRECT(Auswahl!$Q$15),0)),"")</f>
        <v/>
      </c>
      <c r="G358" s="195" t="str">
        <f ca="1">IFERROR(INDEX(INDIRECT(Auswahl!$O$15),MATCH($A358,INDIRECT(Auswahl!$P$15),0),MATCH(G$9,INDIRECT(Auswahl!$Q$15),0)),"")</f>
        <v/>
      </c>
      <c r="H358" s="195" t="str">
        <f ca="1">IFERROR(INDEX(INDIRECT(Auswahl!$O$15),MATCH($A358,INDIRECT(Auswahl!$P$15),0),MATCH(H$9,INDIRECT(Auswahl!$Q$15),0)),"")</f>
        <v/>
      </c>
      <c r="I358" s="195" t="str">
        <f ca="1">IFERROR(INDEX(INDIRECT(Auswahl!$O$15),MATCH($A358,INDIRECT(Auswahl!$P$15),0),MATCH(I$9,INDIRECT(Auswahl!$Q$15),0)),"")</f>
        <v/>
      </c>
    </row>
    <row r="359" spans="1:9" ht="11.65" hidden="1" customHeight="1" x14ac:dyDescent="0.2">
      <c r="A359" s="180" t="str">
        <f ca="1">IFERROR(INDEX(INDIRECT(Auswahl!$Q$12),ROW()-17,COLUMN()),"")</f>
        <v/>
      </c>
      <c r="B359" s="180" t="str">
        <f ca="1">IFERROR(INDEX(INDIRECT(Auswahl!$Q$12),ROW()-17,COLUMN()),"")</f>
        <v/>
      </c>
      <c r="C359" s="177" t="str">
        <f ca="1">IFERROR(INDEX(INDIRECT(Auswahl!$O$15),MATCH($A359,INDIRECT(Auswahl!$P$15),0),MATCH(C$9,INDIRECT(Auswahl!$Q$15),0)),"")</f>
        <v/>
      </c>
      <c r="D359" s="182" t="str">
        <f ca="1">IFERROR(INDEX(INDIRECT(Auswahl!$O$15),MATCH($A359,INDIRECT(Auswahl!$P$15),0),MATCH(D$9,INDIRECT(Auswahl!$Q$15),0)),"")</f>
        <v/>
      </c>
      <c r="E359" s="178" t="str">
        <f ca="1">IFERROR(INDEX(INDIRECT(Auswahl!$O$15),MATCH($A359,INDIRECT(Auswahl!$P$15),0),MATCH(E$9,INDIRECT(Auswahl!$Q$15),0)),"")</f>
        <v/>
      </c>
      <c r="F359" s="179" t="str">
        <f ca="1">IFERROR(INDEX(INDIRECT(Auswahl!$O$15),MATCH($A359,INDIRECT(Auswahl!$P$15),0),MATCH(F$9,INDIRECT(Auswahl!$Q$15),0)),"")</f>
        <v/>
      </c>
      <c r="G359" s="195" t="str">
        <f ca="1">IFERROR(INDEX(INDIRECT(Auswahl!$O$15),MATCH($A359,INDIRECT(Auswahl!$P$15),0),MATCH(G$9,INDIRECT(Auswahl!$Q$15),0)),"")</f>
        <v/>
      </c>
      <c r="H359" s="195" t="str">
        <f ca="1">IFERROR(INDEX(INDIRECT(Auswahl!$O$15),MATCH($A359,INDIRECT(Auswahl!$P$15),0),MATCH(H$9,INDIRECT(Auswahl!$Q$15),0)),"")</f>
        <v/>
      </c>
      <c r="I359" s="195" t="str">
        <f ca="1">IFERROR(INDEX(INDIRECT(Auswahl!$O$15),MATCH($A359,INDIRECT(Auswahl!$P$15),0),MATCH(I$9,INDIRECT(Auswahl!$Q$15),0)),"")</f>
        <v/>
      </c>
    </row>
    <row r="360" spans="1:9" ht="11.65" hidden="1" customHeight="1" x14ac:dyDescent="0.2">
      <c r="A360" s="180" t="str">
        <f ca="1">IFERROR(INDEX(INDIRECT(Auswahl!$Q$12),ROW()-17,COLUMN()),"")</f>
        <v/>
      </c>
      <c r="B360" s="180" t="str">
        <f ca="1">IFERROR(INDEX(INDIRECT(Auswahl!$Q$12),ROW()-17,COLUMN()),"")</f>
        <v/>
      </c>
      <c r="C360" s="177" t="str">
        <f ca="1">IFERROR(INDEX(INDIRECT(Auswahl!$O$15),MATCH($A360,INDIRECT(Auswahl!$P$15),0),MATCH(C$9,INDIRECT(Auswahl!$Q$15),0)),"")</f>
        <v/>
      </c>
      <c r="D360" s="182" t="str">
        <f ca="1">IFERROR(INDEX(INDIRECT(Auswahl!$O$15),MATCH($A360,INDIRECT(Auswahl!$P$15),0),MATCH(D$9,INDIRECT(Auswahl!$Q$15),0)),"")</f>
        <v/>
      </c>
      <c r="E360" s="178" t="str">
        <f ca="1">IFERROR(INDEX(INDIRECT(Auswahl!$O$15),MATCH($A360,INDIRECT(Auswahl!$P$15),0),MATCH(E$9,INDIRECT(Auswahl!$Q$15),0)),"")</f>
        <v/>
      </c>
      <c r="F360" s="179" t="str">
        <f ca="1">IFERROR(INDEX(INDIRECT(Auswahl!$O$15),MATCH($A360,INDIRECT(Auswahl!$P$15),0),MATCH(F$9,INDIRECT(Auswahl!$Q$15),0)),"")</f>
        <v/>
      </c>
      <c r="G360" s="195" t="str">
        <f ca="1">IFERROR(INDEX(INDIRECT(Auswahl!$O$15),MATCH($A360,INDIRECT(Auswahl!$P$15),0),MATCH(G$9,INDIRECT(Auswahl!$Q$15),0)),"")</f>
        <v/>
      </c>
      <c r="H360" s="195" t="str">
        <f ca="1">IFERROR(INDEX(INDIRECT(Auswahl!$O$15),MATCH($A360,INDIRECT(Auswahl!$P$15),0),MATCH(H$9,INDIRECT(Auswahl!$Q$15),0)),"")</f>
        <v/>
      </c>
      <c r="I360" s="195" t="str">
        <f ca="1">IFERROR(INDEX(INDIRECT(Auswahl!$O$15),MATCH($A360,INDIRECT(Auswahl!$P$15),0),MATCH(I$9,INDIRECT(Auswahl!$Q$15),0)),"")</f>
        <v/>
      </c>
    </row>
    <row r="361" spans="1:9" ht="11.65" hidden="1" customHeight="1" x14ac:dyDescent="0.2">
      <c r="A361" s="180" t="str">
        <f ca="1">IFERROR(INDEX(INDIRECT(Auswahl!$Q$12),ROW()-17,COLUMN()),"")</f>
        <v/>
      </c>
      <c r="B361" s="180" t="str">
        <f ca="1">IFERROR(INDEX(INDIRECT(Auswahl!$Q$12),ROW()-17,COLUMN()),"")</f>
        <v/>
      </c>
      <c r="C361" s="177" t="str">
        <f ca="1">IFERROR(INDEX(INDIRECT(Auswahl!$O$15),MATCH($A361,INDIRECT(Auswahl!$P$15),0),MATCH(C$9,INDIRECT(Auswahl!$Q$15),0)),"")</f>
        <v/>
      </c>
      <c r="D361" s="182" t="str">
        <f ca="1">IFERROR(INDEX(INDIRECT(Auswahl!$O$15),MATCH($A361,INDIRECT(Auswahl!$P$15),0),MATCH(D$9,INDIRECT(Auswahl!$Q$15),0)),"")</f>
        <v/>
      </c>
      <c r="E361" s="178" t="str">
        <f ca="1">IFERROR(INDEX(INDIRECT(Auswahl!$O$15),MATCH($A361,INDIRECT(Auswahl!$P$15),0),MATCH(E$9,INDIRECT(Auswahl!$Q$15),0)),"")</f>
        <v/>
      </c>
      <c r="F361" s="179" t="str">
        <f ca="1">IFERROR(INDEX(INDIRECT(Auswahl!$O$15),MATCH($A361,INDIRECT(Auswahl!$P$15),0),MATCH(F$9,INDIRECT(Auswahl!$Q$15),0)),"")</f>
        <v/>
      </c>
      <c r="G361" s="195" t="str">
        <f ca="1">IFERROR(INDEX(INDIRECT(Auswahl!$O$15),MATCH($A361,INDIRECT(Auswahl!$P$15),0),MATCH(G$9,INDIRECT(Auswahl!$Q$15),0)),"")</f>
        <v/>
      </c>
      <c r="H361" s="195" t="str">
        <f ca="1">IFERROR(INDEX(INDIRECT(Auswahl!$O$15),MATCH($A361,INDIRECT(Auswahl!$P$15),0),MATCH(H$9,INDIRECT(Auswahl!$Q$15),0)),"")</f>
        <v/>
      </c>
      <c r="I361" s="195" t="str">
        <f ca="1">IFERROR(INDEX(INDIRECT(Auswahl!$O$15),MATCH($A361,INDIRECT(Auswahl!$P$15),0),MATCH(I$9,INDIRECT(Auswahl!$Q$15),0)),"")</f>
        <v/>
      </c>
    </row>
    <row r="362" spans="1:9" ht="11.65" hidden="1" customHeight="1" x14ac:dyDescent="0.2">
      <c r="A362" s="180" t="str">
        <f ca="1">IFERROR(INDEX(INDIRECT(Auswahl!$Q$12),ROW()-17,COLUMN()),"")</f>
        <v/>
      </c>
      <c r="B362" s="180" t="str">
        <f ca="1">IFERROR(INDEX(INDIRECT(Auswahl!$Q$12),ROW()-17,COLUMN()),"")</f>
        <v/>
      </c>
      <c r="C362" s="177" t="str">
        <f ca="1">IFERROR(INDEX(INDIRECT(Auswahl!$O$15),MATCH($A362,INDIRECT(Auswahl!$P$15),0),MATCH(C$9,INDIRECT(Auswahl!$Q$15),0)),"")</f>
        <v/>
      </c>
      <c r="D362" s="182" t="str">
        <f ca="1">IFERROR(INDEX(INDIRECT(Auswahl!$O$15),MATCH($A362,INDIRECT(Auswahl!$P$15),0),MATCH(D$9,INDIRECT(Auswahl!$Q$15),0)),"")</f>
        <v/>
      </c>
      <c r="E362" s="178" t="str">
        <f ca="1">IFERROR(INDEX(INDIRECT(Auswahl!$O$15),MATCH($A362,INDIRECT(Auswahl!$P$15),0),MATCH(E$9,INDIRECT(Auswahl!$Q$15),0)),"")</f>
        <v/>
      </c>
      <c r="F362" s="179" t="str">
        <f ca="1">IFERROR(INDEX(INDIRECT(Auswahl!$O$15),MATCH($A362,INDIRECT(Auswahl!$P$15),0),MATCH(F$9,INDIRECT(Auswahl!$Q$15),0)),"")</f>
        <v/>
      </c>
      <c r="G362" s="195" t="str">
        <f ca="1">IFERROR(INDEX(INDIRECT(Auswahl!$O$15),MATCH($A362,INDIRECT(Auswahl!$P$15),0),MATCH(G$9,INDIRECT(Auswahl!$Q$15),0)),"")</f>
        <v/>
      </c>
      <c r="H362" s="195" t="str">
        <f ca="1">IFERROR(INDEX(INDIRECT(Auswahl!$O$15),MATCH($A362,INDIRECT(Auswahl!$P$15),0),MATCH(H$9,INDIRECT(Auswahl!$Q$15),0)),"")</f>
        <v/>
      </c>
      <c r="I362" s="195" t="str">
        <f ca="1">IFERROR(INDEX(INDIRECT(Auswahl!$O$15),MATCH($A362,INDIRECT(Auswahl!$P$15),0),MATCH(I$9,INDIRECT(Auswahl!$Q$15),0)),"")</f>
        <v/>
      </c>
    </row>
    <row r="363" spans="1:9" ht="11.65" hidden="1" customHeight="1" x14ac:dyDescent="0.2">
      <c r="A363" s="180" t="str">
        <f ca="1">IFERROR(INDEX(INDIRECT(Auswahl!$Q$12),ROW()-17,COLUMN()),"")</f>
        <v/>
      </c>
      <c r="B363" s="180" t="str">
        <f ca="1">IFERROR(INDEX(INDIRECT(Auswahl!$Q$12),ROW()-17,COLUMN()),"")</f>
        <v/>
      </c>
      <c r="C363" s="177" t="str">
        <f ca="1">IFERROR(INDEX(INDIRECT(Auswahl!$O$15),MATCH($A363,INDIRECT(Auswahl!$P$15),0),MATCH(C$9,INDIRECT(Auswahl!$Q$15),0)),"")</f>
        <v/>
      </c>
      <c r="D363" s="182" t="str">
        <f ca="1">IFERROR(INDEX(INDIRECT(Auswahl!$O$15),MATCH($A363,INDIRECT(Auswahl!$P$15),0),MATCH(D$9,INDIRECT(Auswahl!$Q$15),0)),"")</f>
        <v/>
      </c>
      <c r="E363" s="178" t="str">
        <f ca="1">IFERROR(INDEX(INDIRECT(Auswahl!$O$15),MATCH($A363,INDIRECT(Auswahl!$P$15),0),MATCH(E$9,INDIRECT(Auswahl!$Q$15),0)),"")</f>
        <v/>
      </c>
      <c r="F363" s="179" t="str">
        <f ca="1">IFERROR(INDEX(INDIRECT(Auswahl!$O$15),MATCH($A363,INDIRECT(Auswahl!$P$15),0),MATCH(F$9,INDIRECT(Auswahl!$Q$15),0)),"")</f>
        <v/>
      </c>
      <c r="G363" s="195" t="str">
        <f ca="1">IFERROR(INDEX(INDIRECT(Auswahl!$O$15),MATCH($A363,INDIRECT(Auswahl!$P$15),0),MATCH(G$9,INDIRECT(Auswahl!$Q$15),0)),"")</f>
        <v/>
      </c>
      <c r="H363" s="195" t="str">
        <f ca="1">IFERROR(INDEX(INDIRECT(Auswahl!$O$15),MATCH($A363,INDIRECT(Auswahl!$P$15),0),MATCH(H$9,INDIRECT(Auswahl!$Q$15),0)),"")</f>
        <v/>
      </c>
      <c r="I363" s="195" t="str">
        <f ca="1">IFERROR(INDEX(INDIRECT(Auswahl!$O$15),MATCH($A363,INDIRECT(Auswahl!$P$15),0),MATCH(I$9,INDIRECT(Auswahl!$Q$15),0)),"")</f>
        <v/>
      </c>
    </row>
    <row r="364" spans="1:9" ht="11.65" hidden="1" customHeight="1" x14ac:dyDescent="0.2">
      <c r="A364" s="180" t="str">
        <f ca="1">IFERROR(INDEX(INDIRECT(Auswahl!$Q$12),ROW()-17,COLUMN()),"")</f>
        <v/>
      </c>
      <c r="B364" s="180" t="str">
        <f ca="1">IFERROR(INDEX(INDIRECT(Auswahl!$Q$12),ROW()-17,COLUMN()),"")</f>
        <v/>
      </c>
      <c r="C364" s="177" t="str">
        <f ca="1">IFERROR(INDEX(INDIRECT(Auswahl!$O$15),MATCH($A364,INDIRECT(Auswahl!$P$15),0),MATCH(C$9,INDIRECT(Auswahl!$Q$15),0)),"")</f>
        <v/>
      </c>
      <c r="D364" s="182" t="str">
        <f ca="1">IFERROR(INDEX(INDIRECT(Auswahl!$O$15),MATCH($A364,INDIRECT(Auswahl!$P$15),0),MATCH(D$9,INDIRECT(Auswahl!$Q$15),0)),"")</f>
        <v/>
      </c>
      <c r="E364" s="178" t="str">
        <f ca="1">IFERROR(INDEX(INDIRECT(Auswahl!$O$15),MATCH($A364,INDIRECT(Auswahl!$P$15),0),MATCH(E$9,INDIRECT(Auswahl!$Q$15),0)),"")</f>
        <v/>
      </c>
      <c r="F364" s="179" t="str">
        <f ca="1">IFERROR(INDEX(INDIRECT(Auswahl!$O$15),MATCH($A364,INDIRECT(Auswahl!$P$15),0),MATCH(F$9,INDIRECT(Auswahl!$Q$15),0)),"")</f>
        <v/>
      </c>
      <c r="G364" s="195" t="str">
        <f ca="1">IFERROR(INDEX(INDIRECT(Auswahl!$O$15),MATCH($A364,INDIRECT(Auswahl!$P$15),0),MATCH(G$9,INDIRECT(Auswahl!$Q$15),0)),"")</f>
        <v/>
      </c>
      <c r="H364" s="195" t="str">
        <f ca="1">IFERROR(INDEX(INDIRECT(Auswahl!$O$15),MATCH($A364,INDIRECT(Auswahl!$P$15),0),MATCH(H$9,INDIRECT(Auswahl!$Q$15),0)),"")</f>
        <v/>
      </c>
      <c r="I364" s="195" t="str">
        <f ca="1">IFERROR(INDEX(INDIRECT(Auswahl!$O$15),MATCH($A364,INDIRECT(Auswahl!$P$15),0),MATCH(I$9,INDIRECT(Auswahl!$Q$15),0)),"")</f>
        <v/>
      </c>
    </row>
    <row r="365" spans="1:9" ht="11.65" hidden="1" customHeight="1" x14ac:dyDescent="0.2">
      <c r="A365" s="180" t="str">
        <f ca="1">IFERROR(INDEX(INDIRECT(Auswahl!$Q$12),ROW()-17,COLUMN()),"")</f>
        <v/>
      </c>
      <c r="B365" s="180" t="str">
        <f ca="1">IFERROR(INDEX(INDIRECT(Auswahl!$Q$12),ROW()-17,COLUMN()),"")</f>
        <v/>
      </c>
      <c r="C365" s="177" t="str">
        <f ca="1">IFERROR(INDEX(INDIRECT(Auswahl!$O$15),MATCH($A365,INDIRECT(Auswahl!$P$15),0),MATCH(C$9,INDIRECT(Auswahl!$Q$15),0)),"")</f>
        <v/>
      </c>
      <c r="D365" s="182" t="str">
        <f ca="1">IFERROR(INDEX(INDIRECT(Auswahl!$O$15),MATCH($A365,INDIRECT(Auswahl!$P$15),0),MATCH(D$9,INDIRECT(Auswahl!$Q$15),0)),"")</f>
        <v/>
      </c>
      <c r="E365" s="178" t="str">
        <f ca="1">IFERROR(INDEX(INDIRECT(Auswahl!$O$15),MATCH($A365,INDIRECT(Auswahl!$P$15),0),MATCH(E$9,INDIRECT(Auswahl!$Q$15),0)),"")</f>
        <v/>
      </c>
      <c r="F365" s="179" t="str">
        <f ca="1">IFERROR(INDEX(INDIRECT(Auswahl!$O$15),MATCH($A365,INDIRECT(Auswahl!$P$15),0),MATCH(F$9,INDIRECT(Auswahl!$Q$15),0)),"")</f>
        <v/>
      </c>
      <c r="G365" s="195" t="str">
        <f ca="1">IFERROR(INDEX(INDIRECT(Auswahl!$O$15),MATCH($A365,INDIRECT(Auswahl!$P$15),0),MATCH(G$9,INDIRECT(Auswahl!$Q$15),0)),"")</f>
        <v/>
      </c>
      <c r="H365" s="195" t="str">
        <f ca="1">IFERROR(INDEX(INDIRECT(Auswahl!$O$15),MATCH($A365,INDIRECT(Auswahl!$P$15),0),MATCH(H$9,INDIRECT(Auswahl!$Q$15),0)),"")</f>
        <v/>
      </c>
      <c r="I365" s="195" t="str">
        <f ca="1">IFERROR(INDEX(INDIRECT(Auswahl!$O$15),MATCH($A365,INDIRECT(Auswahl!$P$15),0),MATCH(I$9,INDIRECT(Auswahl!$Q$15),0)),"")</f>
        <v/>
      </c>
    </row>
    <row r="366" spans="1:9" ht="11.65" hidden="1" customHeight="1" x14ac:dyDescent="0.2">
      <c r="A366" s="180" t="str">
        <f ca="1">IFERROR(INDEX(INDIRECT(Auswahl!$Q$12),ROW()-17,COLUMN()),"")</f>
        <v/>
      </c>
      <c r="B366" s="180" t="str">
        <f ca="1">IFERROR(INDEX(INDIRECT(Auswahl!$Q$12),ROW()-17,COLUMN()),"")</f>
        <v/>
      </c>
      <c r="C366" s="177" t="str">
        <f ca="1">IFERROR(INDEX(INDIRECT(Auswahl!$O$15),MATCH($A366,INDIRECT(Auswahl!$P$15),0),MATCH(C$9,INDIRECT(Auswahl!$Q$15),0)),"")</f>
        <v/>
      </c>
      <c r="D366" s="182" t="str">
        <f ca="1">IFERROR(INDEX(INDIRECT(Auswahl!$O$15),MATCH($A366,INDIRECT(Auswahl!$P$15),0),MATCH(D$9,INDIRECT(Auswahl!$Q$15),0)),"")</f>
        <v/>
      </c>
      <c r="E366" s="178" t="str">
        <f ca="1">IFERROR(INDEX(INDIRECT(Auswahl!$O$15),MATCH($A366,INDIRECT(Auswahl!$P$15),0),MATCH(E$9,INDIRECT(Auswahl!$Q$15),0)),"")</f>
        <v/>
      </c>
      <c r="F366" s="179" t="str">
        <f ca="1">IFERROR(INDEX(INDIRECT(Auswahl!$O$15),MATCH($A366,INDIRECT(Auswahl!$P$15),0),MATCH(F$9,INDIRECT(Auswahl!$Q$15),0)),"")</f>
        <v/>
      </c>
      <c r="G366" s="195" t="str">
        <f ca="1">IFERROR(INDEX(INDIRECT(Auswahl!$O$15),MATCH($A366,INDIRECT(Auswahl!$P$15),0),MATCH(G$9,INDIRECT(Auswahl!$Q$15),0)),"")</f>
        <v/>
      </c>
      <c r="H366" s="195" t="str">
        <f ca="1">IFERROR(INDEX(INDIRECT(Auswahl!$O$15),MATCH($A366,INDIRECT(Auswahl!$P$15),0),MATCH(H$9,INDIRECT(Auswahl!$Q$15),0)),"")</f>
        <v/>
      </c>
      <c r="I366" s="195" t="str">
        <f ca="1">IFERROR(INDEX(INDIRECT(Auswahl!$O$15),MATCH($A366,INDIRECT(Auswahl!$P$15),0),MATCH(I$9,INDIRECT(Auswahl!$Q$15),0)),"")</f>
        <v/>
      </c>
    </row>
    <row r="367" spans="1:9" ht="11.65" hidden="1" customHeight="1" x14ac:dyDescent="0.2">
      <c r="A367" s="180" t="str">
        <f ca="1">IFERROR(INDEX(INDIRECT(Auswahl!$Q$12),ROW()-17,COLUMN()),"")</f>
        <v/>
      </c>
      <c r="B367" s="180" t="str">
        <f ca="1">IFERROR(INDEX(INDIRECT(Auswahl!$Q$12),ROW()-17,COLUMN()),"")</f>
        <v/>
      </c>
      <c r="C367" s="177" t="str">
        <f ca="1">IFERROR(INDEX(INDIRECT(Auswahl!$O$15),MATCH($A367,INDIRECT(Auswahl!$P$15),0),MATCH(C$9,INDIRECT(Auswahl!$Q$15),0)),"")</f>
        <v/>
      </c>
      <c r="D367" s="182" t="str">
        <f ca="1">IFERROR(INDEX(INDIRECT(Auswahl!$O$15),MATCH($A367,INDIRECT(Auswahl!$P$15),0),MATCH(D$9,INDIRECT(Auswahl!$Q$15),0)),"")</f>
        <v/>
      </c>
      <c r="E367" s="178" t="str">
        <f ca="1">IFERROR(INDEX(INDIRECT(Auswahl!$O$15),MATCH($A367,INDIRECT(Auswahl!$P$15),0),MATCH(E$9,INDIRECT(Auswahl!$Q$15),0)),"")</f>
        <v/>
      </c>
      <c r="F367" s="179" t="str">
        <f ca="1">IFERROR(INDEX(INDIRECT(Auswahl!$O$15),MATCH($A367,INDIRECT(Auswahl!$P$15),0),MATCH(F$9,INDIRECT(Auswahl!$Q$15),0)),"")</f>
        <v/>
      </c>
      <c r="G367" s="195" t="str">
        <f ca="1">IFERROR(INDEX(INDIRECT(Auswahl!$O$15),MATCH($A367,INDIRECT(Auswahl!$P$15),0),MATCH(G$9,INDIRECT(Auswahl!$Q$15),0)),"")</f>
        <v/>
      </c>
      <c r="H367" s="195" t="str">
        <f ca="1">IFERROR(INDEX(INDIRECT(Auswahl!$O$15),MATCH($A367,INDIRECT(Auswahl!$P$15),0),MATCH(H$9,INDIRECT(Auswahl!$Q$15),0)),"")</f>
        <v/>
      </c>
      <c r="I367" s="195" t="str">
        <f ca="1">IFERROR(INDEX(INDIRECT(Auswahl!$O$15),MATCH($A367,INDIRECT(Auswahl!$P$15),0),MATCH(I$9,INDIRECT(Auswahl!$Q$15),0)),"")</f>
        <v/>
      </c>
    </row>
    <row r="368" spans="1:9" ht="11.65" hidden="1" customHeight="1" x14ac:dyDescent="0.2">
      <c r="A368" s="180" t="str">
        <f ca="1">IFERROR(INDEX(INDIRECT(Auswahl!$Q$12),ROW()-17,COLUMN()),"")</f>
        <v/>
      </c>
      <c r="B368" s="180" t="str">
        <f ca="1">IFERROR(INDEX(INDIRECT(Auswahl!$Q$12),ROW()-17,COLUMN()),"")</f>
        <v/>
      </c>
      <c r="C368" s="177" t="str">
        <f ca="1">IFERROR(INDEX(INDIRECT(Auswahl!$O$15),MATCH($A368,INDIRECT(Auswahl!$P$15),0),MATCH(C$9,INDIRECT(Auswahl!$Q$15),0)),"")</f>
        <v/>
      </c>
      <c r="D368" s="182" t="str">
        <f ca="1">IFERROR(INDEX(INDIRECT(Auswahl!$O$15),MATCH($A368,INDIRECT(Auswahl!$P$15),0),MATCH(D$9,INDIRECT(Auswahl!$Q$15),0)),"")</f>
        <v/>
      </c>
      <c r="E368" s="178" t="str">
        <f ca="1">IFERROR(INDEX(INDIRECT(Auswahl!$O$15),MATCH($A368,INDIRECT(Auswahl!$P$15),0),MATCH(E$9,INDIRECT(Auswahl!$Q$15),0)),"")</f>
        <v/>
      </c>
      <c r="F368" s="179" t="str">
        <f ca="1">IFERROR(INDEX(INDIRECT(Auswahl!$O$15),MATCH($A368,INDIRECT(Auswahl!$P$15),0),MATCH(F$9,INDIRECT(Auswahl!$Q$15),0)),"")</f>
        <v/>
      </c>
      <c r="G368" s="195" t="str">
        <f ca="1">IFERROR(INDEX(INDIRECT(Auswahl!$O$15),MATCH($A368,INDIRECT(Auswahl!$P$15),0),MATCH(G$9,INDIRECT(Auswahl!$Q$15),0)),"")</f>
        <v/>
      </c>
      <c r="H368" s="195" t="str">
        <f ca="1">IFERROR(INDEX(INDIRECT(Auswahl!$O$15),MATCH($A368,INDIRECT(Auswahl!$P$15),0),MATCH(H$9,INDIRECT(Auswahl!$Q$15),0)),"")</f>
        <v/>
      </c>
      <c r="I368" s="195" t="str">
        <f ca="1">IFERROR(INDEX(INDIRECT(Auswahl!$O$15),MATCH($A368,INDIRECT(Auswahl!$P$15),0),MATCH(I$9,INDIRECT(Auswahl!$Q$15),0)),"")</f>
        <v/>
      </c>
    </row>
    <row r="369" spans="1:9" ht="11.65" hidden="1" customHeight="1" x14ac:dyDescent="0.2">
      <c r="A369" s="180" t="str">
        <f ca="1">IFERROR(INDEX(INDIRECT(Auswahl!$Q$12),ROW()-17,COLUMN()),"")</f>
        <v/>
      </c>
      <c r="B369" s="180" t="str">
        <f ca="1">IFERROR(INDEX(INDIRECT(Auswahl!$Q$12),ROW()-17,COLUMN()),"")</f>
        <v/>
      </c>
      <c r="C369" s="177" t="str">
        <f ca="1">IFERROR(INDEX(INDIRECT(Auswahl!$O$15),MATCH($A369,INDIRECT(Auswahl!$P$15),0),MATCH(C$9,INDIRECT(Auswahl!$Q$15),0)),"")</f>
        <v/>
      </c>
      <c r="D369" s="182" t="str">
        <f ca="1">IFERROR(INDEX(INDIRECT(Auswahl!$O$15),MATCH($A369,INDIRECT(Auswahl!$P$15),0),MATCH(D$9,INDIRECT(Auswahl!$Q$15),0)),"")</f>
        <v/>
      </c>
      <c r="E369" s="178" t="str">
        <f ca="1">IFERROR(INDEX(INDIRECT(Auswahl!$O$15),MATCH($A369,INDIRECT(Auswahl!$P$15),0),MATCH(E$9,INDIRECT(Auswahl!$Q$15),0)),"")</f>
        <v/>
      </c>
      <c r="F369" s="179" t="str">
        <f ca="1">IFERROR(INDEX(INDIRECT(Auswahl!$O$15),MATCH($A369,INDIRECT(Auswahl!$P$15),0),MATCH(F$9,INDIRECT(Auswahl!$Q$15),0)),"")</f>
        <v/>
      </c>
      <c r="G369" s="195" t="str">
        <f ca="1">IFERROR(INDEX(INDIRECT(Auswahl!$O$15),MATCH($A369,INDIRECT(Auswahl!$P$15),0),MATCH(G$9,INDIRECT(Auswahl!$Q$15),0)),"")</f>
        <v/>
      </c>
      <c r="H369" s="195" t="str">
        <f ca="1">IFERROR(INDEX(INDIRECT(Auswahl!$O$15),MATCH($A369,INDIRECT(Auswahl!$P$15),0),MATCH(H$9,INDIRECT(Auswahl!$Q$15),0)),"")</f>
        <v/>
      </c>
      <c r="I369" s="195" t="str">
        <f ca="1">IFERROR(INDEX(INDIRECT(Auswahl!$O$15),MATCH($A369,INDIRECT(Auswahl!$P$15),0),MATCH(I$9,INDIRECT(Auswahl!$Q$15),0)),"")</f>
        <v/>
      </c>
    </row>
    <row r="370" spans="1:9" ht="11.65" hidden="1" customHeight="1" x14ac:dyDescent="0.2">
      <c r="A370" s="180" t="str">
        <f ca="1">IFERROR(INDEX(INDIRECT(Auswahl!$Q$12),ROW()-17,COLUMN()),"")</f>
        <v/>
      </c>
      <c r="B370" s="180" t="str">
        <f ca="1">IFERROR(INDEX(INDIRECT(Auswahl!$Q$12),ROW()-17,COLUMN()),"")</f>
        <v/>
      </c>
      <c r="C370" s="177" t="str">
        <f ca="1">IFERROR(INDEX(INDIRECT(Auswahl!$O$15),MATCH($A370,INDIRECT(Auswahl!$P$15),0),MATCH(C$9,INDIRECT(Auswahl!$Q$15),0)),"")</f>
        <v/>
      </c>
      <c r="D370" s="182" t="str">
        <f ca="1">IFERROR(INDEX(INDIRECT(Auswahl!$O$15),MATCH($A370,INDIRECT(Auswahl!$P$15),0),MATCH(D$9,INDIRECT(Auswahl!$Q$15),0)),"")</f>
        <v/>
      </c>
      <c r="E370" s="178" t="str">
        <f ca="1">IFERROR(INDEX(INDIRECT(Auswahl!$O$15),MATCH($A370,INDIRECT(Auswahl!$P$15),0),MATCH(E$9,INDIRECT(Auswahl!$Q$15),0)),"")</f>
        <v/>
      </c>
      <c r="F370" s="179" t="str">
        <f ca="1">IFERROR(INDEX(INDIRECT(Auswahl!$O$15),MATCH($A370,INDIRECT(Auswahl!$P$15),0),MATCH(F$9,INDIRECT(Auswahl!$Q$15),0)),"")</f>
        <v/>
      </c>
      <c r="G370" s="195" t="str">
        <f ca="1">IFERROR(INDEX(INDIRECT(Auswahl!$O$15),MATCH($A370,INDIRECT(Auswahl!$P$15),0),MATCH(G$9,INDIRECT(Auswahl!$Q$15),0)),"")</f>
        <v/>
      </c>
      <c r="H370" s="195" t="str">
        <f ca="1">IFERROR(INDEX(INDIRECT(Auswahl!$O$15),MATCH($A370,INDIRECT(Auswahl!$P$15),0),MATCH(H$9,INDIRECT(Auswahl!$Q$15),0)),"")</f>
        <v/>
      </c>
      <c r="I370" s="195" t="str">
        <f ca="1">IFERROR(INDEX(INDIRECT(Auswahl!$O$15),MATCH($A370,INDIRECT(Auswahl!$P$15),0),MATCH(I$9,INDIRECT(Auswahl!$Q$15),0)),"")</f>
        <v/>
      </c>
    </row>
    <row r="371" spans="1:9" ht="11.65" hidden="1" customHeight="1" x14ac:dyDescent="0.2">
      <c r="A371" s="180" t="str">
        <f ca="1">IFERROR(INDEX(INDIRECT(Auswahl!$Q$12),ROW()-17,COLUMN()),"")</f>
        <v/>
      </c>
      <c r="B371" s="180" t="str">
        <f ca="1">IFERROR(INDEX(INDIRECT(Auswahl!$Q$12),ROW()-17,COLUMN()),"")</f>
        <v/>
      </c>
      <c r="C371" s="177" t="str">
        <f ca="1">IFERROR(INDEX(INDIRECT(Auswahl!$O$15),MATCH($A371,INDIRECT(Auswahl!$P$15),0),MATCH(C$9,INDIRECT(Auswahl!$Q$15),0)),"")</f>
        <v/>
      </c>
      <c r="D371" s="182" t="str">
        <f ca="1">IFERROR(INDEX(INDIRECT(Auswahl!$O$15),MATCH($A371,INDIRECT(Auswahl!$P$15),0),MATCH(D$9,INDIRECT(Auswahl!$Q$15),0)),"")</f>
        <v/>
      </c>
      <c r="E371" s="178" t="str">
        <f ca="1">IFERROR(INDEX(INDIRECT(Auswahl!$O$15),MATCH($A371,INDIRECT(Auswahl!$P$15),0),MATCH(E$9,INDIRECT(Auswahl!$Q$15),0)),"")</f>
        <v/>
      </c>
      <c r="F371" s="179" t="str">
        <f ca="1">IFERROR(INDEX(INDIRECT(Auswahl!$O$15),MATCH($A371,INDIRECT(Auswahl!$P$15),0),MATCH(F$9,INDIRECT(Auswahl!$Q$15),0)),"")</f>
        <v/>
      </c>
      <c r="G371" s="195" t="str">
        <f ca="1">IFERROR(INDEX(INDIRECT(Auswahl!$O$15),MATCH($A371,INDIRECT(Auswahl!$P$15),0),MATCH(G$9,INDIRECT(Auswahl!$Q$15),0)),"")</f>
        <v/>
      </c>
      <c r="H371" s="195" t="str">
        <f ca="1">IFERROR(INDEX(INDIRECT(Auswahl!$O$15),MATCH($A371,INDIRECT(Auswahl!$P$15),0),MATCH(H$9,INDIRECT(Auswahl!$Q$15),0)),"")</f>
        <v/>
      </c>
      <c r="I371" s="195" t="str">
        <f ca="1">IFERROR(INDEX(INDIRECT(Auswahl!$O$15),MATCH($A371,INDIRECT(Auswahl!$P$15),0),MATCH(I$9,INDIRECT(Auswahl!$Q$15),0)),"")</f>
        <v/>
      </c>
    </row>
    <row r="372" spans="1:9" ht="11.65" hidden="1" customHeight="1" x14ac:dyDescent="0.2">
      <c r="A372" s="180" t="str">
        <f ca="1">IFERROR(INDEX(INDIRECT(Auswahl!$Q$12),ROW()-17,COLUMN()),"")</f>
        <v/>
      </c>
      <c r="B372" s="180" t="str">
        <f ca="1">IFERROR(INDEX(INDIRECT(Auswahl!$Q$12),ROW()-17,COLUMN()),"")</f>
        <v/>
      </c>
      <c r="C372" s="177" t="str">
        <f ca="1">IFERROR(INDEX(INDIRECT(Auswahl!$O$15),MATCH($A372,INDIRECT(Auswahl!$P$15),0),MATCH(C$9,INDIRECT(Auswahl!$Q$15),0)),"")</f>
        <v/>
      </c>
      <c r="D372" s="182" t="str">
        <f ca="1">IFERROR(INDEX(INDIRECT(Auswahl!$O$15),MATCH($A372,INDIRECT(Auswahl!$P$15),0),MATCH(D$9,INDIRECT(Auswahl!$Q$15),0)),"")</f>
        <v/>
      </c>
      <c r="E372" s="178" t="str">
        <f ca="1">IFERROR(INDEX(INDIRECT(Auswahl!$O$15),MATCH($A372,INDIRECT(Auswahl!$P$15),0),MATCH(E$9,INDIRECT(Auswahl!$Q$15),0)),"")</f>
        <v/>
      </c>
      <c r="F372" s="179" t="str">
        <f ca="1">IFERROR(INDEX(INDIRECT(Auswahl!$O$15),MATCH($A372,INDIRECT(Auswahl!$P$15),0),MATCH(F$9,INDIRECT(Auswahl!$Q$15),0)),"")</f>
        <v/>
      </c>
      <c r="G372" s="195" t="str">
        <f ca="1">IFERROR(INDEX(INDIRECT(Auswahl!$O$15),MATCH($A372,INDIRECT(Auswahl!$P$15),0),MATCH(G$9,INDIRECT(Auswahl!$Q$15),0)),"")</f>
        <v/>
      </c>
      <c r="H372" s="195" t="str">
        <f ca="1">IFERROR(INDEX(INDIRECT(Auswahl!$O$15),MATCH($A372,INDIRECT(Auswahl!$P$15),0),MATCH(H$9,INDIRECT(Auswahl!$Q$15),0)),"")</f>
        <v/>
      </c>
      <c r="I372" s="195" t="str">
        <f ca="1">IFERROR(INDEX(INDIRECT(Auswahl!$O$15),MATCH($A372,INDIRECT(Auswahl!$P$15),0),MATCH(I$9,INDIRECT(Auswahl!$Q$15),0)),"")</f>
        <v/>
      </c>
    </row>
    <row r="373" spans="1:9" ht="11.65" hidden="1" customHeight="1" x14ac:dyDescent="0.2">
      <c r="A373" s="180" t="str">
        <f ca="1">IFERROR(INDEX(INDIRECT(Auswahl!$Q$12),ROW()-17,COLUMN()),"")</f>
        <v/>
      </c>
      <c r="B373" s="180" t="str">
        <f ca="1">IFERROR(INDEX(INDIRECT(Auswahl!$Q$12),ROW()-17,COLUMN()),"")</f>
        <v/>
      </c>
      <c r="C373" s="177" t="str">
        <f ca="1">IFERROR(INDEX(INDIRECT(Auswahl!$O$15),MATCH($A373,INDIRECT(Auswahl!$P$15),0),MATCH(C$9,INDIRECT(Auswahl!$Q$15),0)),"")</f>
        <v/>
      </c>
      <c r="D373" s="182" t="str">
        <f ca="1">IFERROR(INDEX(INDIRECT(Auswahl!$O$15),MATCH($A373,INDIRECT(Auswahl!$P$15),0),MATCH(D$9,INDIRECT(Auswahl!$Q$15),0)),"")</f>
        <v/>
      </c>
      <c r="E373" s="178" t="str">
        <f ca="1">IFERROR(INDEX(INDIRECT(Auswahl!$O$15),MATCH($A373,INDIRECT(Auswahl!$P$15),0),MATCH(E$9,INDIRECT(Auswahl!$Q$15),0)),"")</f>
        <v/>
      </c>
      <c r="F373" s="179" t="str">
        <f ca="1">IFERROR(INDEX(INDIRECT(Auswahl!$O$15),MATCH($A373,INDIRECT(Auswahl!$P$15),0),MATCH(F$9,INDIRECT(Auswahl!$Q$15),0)),"")</f>
        <v/>
      </c>
      <c r="G373" s="195" t="str">
        <f ca="1">IFERROR(INDEX(INDIRECT(Auswahl!$O$15),MATCH($A373,INDIRECT(Auswahl!$P$15),0),MATCH(G$9,INDIRECT(Auswahl!$Q$15),0)),"")</f>
        <v/>
      </c>
      <c r="H373" s="195" t="str">
        <f ca="1">IFERROR(INDEX(INDIRECT(Auswahl!$O$15),MATCH($A373,INDIRECT(Auswahl!$P$15),0),MATCH(H$9,INDIRECT(Auswahl!$Q$15),0)),"")</f>
        <v/>
      </c>
      <c r="I373" s="195" t="str">
        <f ca="1">IFERROR(INDEX(INDIRECT(Auswahl!$O$15),MATCH($A373,INDIRECT(Auswahl!$P$15),0),MATCH(I$9,INDIRECT(Auswahl!$Q$15),0)),"")</f>
        <v/>
      </c>
    </row>
    <row r="374" spans="1:9" ht="11.65" hidden="1" customHeight="1" x14ac:dyDescent="0.2">
      <c r="A374" s="180" t="str">
        <f ca="1">IFERROR(INDEX(INDIRECT(Auswahl!$Q$12),ROW()-17,COLUMN()),"")</f>
        <v/>
      </c>
      <c r="B374" s="180" t="str">
        <f ca="1">IFERROR(INDEX(INDIRECT(Auswahl!$Q$12),ROW()-17,COLUMN()),"")</f>
        <v/>
      </c>
      <c r="C374" s="177" t="str">
        <f ca="1">IFERROR(INDEX(INDIRECT(Auswahl!$O$15),MATCH($A374,INDIRECT(Auswahl!$P$15),0),MATCH(C$9,INDIRECT(Auswahl!$Q$15),0)),"")</f>
        <v/>
      </c>
      <c r="D374" s="182" t="str">
        <f ca="1">IFERROR(INDEX(INDIRECT(Auswahl!$O$15),MATCH($A374,INDIRECT(Auswahl!$P$15),0),MATCH(D$9,INDIRECT(Auswahl!$Q$15),0)),"")</f>
        <v/>
      </c>
      <c r="E374" s="178" t="str">
        <f ca="1">IFERROR(INDEX(INDIRECT(Auswahl!$O$15),MATCH($A374,INDIRECT(Auswahl!$P$15),0),MATCH(E$9,INDIRECT(Auswahl!$Q$15),0)),"")</f>
        <v/>
      </c>
      <c r="F374" s="179" t="str">
        <f ca="1">IFERROR(INDEX(INDIRECT(Auswahl!$O$15),MATCH($A374,INDIRECT(Auswahl!$P$15),0),MATCH(F$9,INDIRECT(Auswahl!$Q$15),0)),"")</f>
        <v/>
      </c>
      <c r="G374" s="195" t="str">
        <f ca="1">IFERROR(INDEX(INDIRECT(Auswahl!$O$15),MATCH($A374,INDIRECT(Auswahl!$P$15),0),MATCH(G$9,INDIRECT(Auswahl!$Q$15),0)),"")</f>
        <v/>
      </c>
      <c r="H374" s="195" t="str">
        <f ca="1">IFERROR(INDEX(INDIRECT(Auswahl!$O$15),MATCH($A374,INDIRECT(Auswahl!$P$15),0),MATCH(H$9,INDIRECT(Auswahl!$Q$15),0)),"")</f>
        <v/>
      </c>
      <c r="I374" s="195" t="str">
        <f ca="1">IFERROR(INDEX(INDIRECT(Auswahl!$O$15),MATCH($A374,INDIRECT(Auswahl!$P$15),0),MATCH(I$9,INDIRECT(Auswahl!$Q$15),0)),"")</f>
        <v/>
      </c>
    </row>
    <row r="375" spans="1:9" ht="11.65" hidden="1" customHeight="1" x14ac:dyDescent="0.2">
      <c r="A375" s="180" t="str">
        <f ca="1">IFERROR(INDEX(INDIRECT(Auswahl!$Q$12),ROW()-17,COLUMN()),"")</f>
        <v/>
      </c>
      <c r="B375" s="180" t="str">
        <f ca="1">IFERROR(INDEX(INDIRECT(Auswahl!$Q$12),ROW()-17,COLUMN()),"")</f>
        <v/>
      </c>
      <c r="C375" s="177" t="str">
        <f ca="1">IFERROR(INDEX(INDIRECT(Auswahl!$O$15),MATCH($A375,INDIRECT(Auswahl!$P$15),0),MATCH(C$9,INDIRECT(Auswahl!$Q$15),0)),"")</f>
        <v/>
      </c>
      <c r="D375" s="182" t="str">
        <f ca="1">IFERROR(INDEX(INDIRECT(Auswahl!$O$15),MATCH($A375,INDIRECT(Auswahl!$P$15),0),MATCH(D$9,INDIRECT(Auswahl!$Q$15),0)),"")</f>
        <v/>
      </c>
      <c r="E375" s="178" t="str">
        <f ca="1">IFERROR(INDEX(INDIRECT(Auswahl!$O$15),MATCH($A375,INDIRECT(Auswahl!$P$15),0),MATCH(E$9,INDIRECT(Auswahl!$Q$15),0)),"")</f>
        <v/>
      </c>
      <c r="F375" s="179" t="str">
        <f ca="1">IFERROR(INDEX(INDIRECT(Auswahl!$O$15),MATCH($A375,INDIRECT(Auswahl!$P$15),0),MATCH(F$9,INDIRECT(Auswahl!$Q$15),0)),"")</f>
        <v/>
      </c>
      <c r="G375" s="195" t="str">
        <f ca="1">IFERROR(INDEX(INDIRECT(Auswahl!$O$15),MATCH($A375,INDIRECT(Auswahl!$P$15),0),MATCH(G$9,INDIRECT(Auswahl!$Q$15),0)),"")</f>
        <v/>
      </c>
      <c r="H375" s="195" t="str">
        <f ca="1">IFERROR(INDEX(INDIRECT(Auswahl!$O$15),MATCH($A375,INDIRECT(Auswahl!$P$15),0),MATCH(H$9,INDIRECT(Auswahl!$Q$15),0)),"")</f>
        <v/>
      </c>
      <c r="I375" s="195" t="str">
        <f ca="1">IFERROR(INDEX(INDIRECT(Auswahl!$O$15),MATCH($A375,INDIRECT(Auswahl!$P$15),0),MATCH(I$9,INDIRECT(Auswahl!$Q$15),0)),"")</f>
        <v/>
      </c>
    </row>
    <row r="376" spans="1:9" ht="11.65" hidden="1" customHeight="1" x14ac:dyDescent="0.2">
      <c r="A376" s="180" t="str">
        <f ca="1">IFERROR(INDEX(INDIRECT(Auswahl!$Q$12),ROW()-17,COLUMN()),"")</f>
        <v/>
      </c>
      <c r="B376" s="180" t="str">
        <f ca="1">IFERROR(INDEX(INDIRECT(Auswahl!$Q$12),ROW()-17,COLUMN()),"")</f>
        <v/>
      </c>
      <c r="C376" s="177" t="str">
        <f ca="1">IFERROR(INDEX(INDIRECT(Auswahl!$O$15),MATCH($A376,INDIRECT(Auswahl!$P$15),0),MATCH(C$9,INDIRECT(Auswahl!$Q$15),0)),"")</f>
        <v/>
      </c>
      <c r="D376" s="182" t="str">
        <f ca="1">IFERROR(INDEX(INDIRECT(Auswahl!$O$15),MATCH($A376,INDIRECT(Auswahl!$P$15),0),MATCH(D$9,INDIRECT(Auswahl!$Q$15),0)),"")</f>
        <v/>
      </c>
      <c r="E376" s="178" t="str">
        <f ca="1">IFERROR(INDEX(INDIRECT(Auswahl!$O$15),MATCH($A376,INDIRECT(Auswahl!$P$15),0),MATCH(E$9,INDIRECT(Auswahl!$Q$15),0)),"")</f>
        <v/>
      </c>
      <c r="F376" s="179" t="str">
        <f ca="1">IFERROR(INDEX(INDIRECT(Auswahl!$O$15),MATCH($A376,INDIRECT(Auswahl!$P$15),0),MATCH(F$9,INDIRECT(Auswahl!$Q$15),0)),"")</f>
        <v/>
      </c>
      <c r="G376" s="195" t="str">
        <f ca="1">IFERROR(INDEX(INDIRECT(Auswahl!$O$15),MATCH($A376,INDIRECT(Auswahl!$P$15),0),MATCH(G$9,INDIRECT(Auswahl!$Q$15),0)),"")</f>
        <v/>
      </c>
      <c r="H376" s="195" t="str">
        <f ca="1">IFERROR(INDEX(INDIRECT(Auswahl!$O$15),MATCH($A376,INDIRECT(Auswahl!$P$15),0),MATCH(H$9,INDIRECT(Auswahl!$Q$15),0)),"")</f>
        <v/>
      </c>
      <c r="I376" s="195" t="str">
        <f ca="1">IFERROR(INDEX(INDIRECT(Auswahl!$O$15),MATCH($A376,INDIRECT(Auswahl!$P$15),0),MATCH(I$9,INDIRECT(Auswahl!$Q$15),0)),"")</f>
        <v/>
      </c>
    </row>
    <row r="377" spans="1:9" ht="11.65" hidden="1" customHeight="1" x14ac:dyDescent="0.2">
      <c r="A377" s="180" t="str">
        <f ca="1">IFERROR(INDEX(INDIRECT(Auswahl!$Q$12),ROW()-17,COLUMN()),"")</f>
        <v/>
      </c>
      <c r="B377" s="180" t="str">
        <f ca="1">IFERROR(INDEX(INDIRECT(Auswahl!$Q$12),ROW()-17,COLUMN()),"")</f>
        <v/>
      </c>
      <c r="C377" s="177" t="str">
        <f ca="1">IFERROR(INDEX(INDIRECT(Auswahl!$O$15),MATCH($A377,INDIRECT(Auswahl!$P$15),0),MATCH(C$9,INDIRECT(Auswahl!$Q$15),0)),"")</f>
        <v/>
      </c>
      <c r="D377" s="182" t="str">
        <f ca="1">IFERROR(INDEX(INDIRECT(Auswahl!$O$15),MATCH($A377,INDIRECT(Auswahl!$P$15),0),MATCH(D$9,INDIRECT(Auswahl!$Q$15),0)),"")</f>
        <v/>
      </c>
      <c r="E377" s="178" t="str">
        <f ca="1">IFERROR(INDEX(INDIRECT(Auswahl!$O$15),MATCH($A377,INDIRECT(Auswahl!$P$15),0),MATCH(E$9,INDIRECT(Auswahl!$Q$15),0)),"")</f>
        <v/>
      </c>
      <c r="F377" s="179" t="str">
        <f ca="1">IFERROR(INDEX(INDIRECT(Auswahl!$O$15),MATCH($A377,INDIRECT(Auswahl!$P$15),0),MATCH(F$9,INDIRECT(Auswahl!$Q$15),0)),"")</f>
        <v/>
      </c>
      <c r="G377" s="195" t="str">
        <f ca="1">IFERROR(INDEX(INDIRECT(Auswahl!$O$15),MATCH($A377,INDIRECT(Auswahl!$P$15),0),MATCH(G$9,INDIRECT(Auswahl!$Q$15),0)),"")</f>
        <v/>
      </c>
      <c r="H377" s="195" t="str">
        <f ca="1">IFERROR(INDEX(INDIRECT(Auswahl!$O$15),MATCH($A377,INDIRECT(Auswahl!$P$15),0),MATCH(H$9,INDIRECT(Auswahl!$Q$15),0)),"")</f>
        <v/>
      </c>
      <c r="I377" s="195" t="str">
        <f ca="1">IFERROR(INDEX(INDIRECT(Auswahl!$O$15),MATCH($A377,INDIRECT(Auswahl!$P$15),0),MATCH(I$9,INDIRECT(Auswahl!$Q$15),0)),"")</f>
        <v/>
      </c>
    </row>
    <row r="378" spans="1:9" ht="11.65" hidden="1" customHeight="1" x14ac:dyDescent="0.2">
      <c r="A378" s="180" t="str">
        <f ca="1">IFERROR(INDEX(INDIRECT(Auswahl!$Q$12),ROW()-17,COLUMN()),"")</f>
        <v/>
      </c>
      <c r="B378" s="180" t="str">
        <f ca="1">IFERROR(INDEX(INDIRECT(Auswahl!$Q$12),ROW()-17,COLUMN()),"")</f>
        <v/>
      </c>
      <c r="C378" s="177" t="str">
        <f ca="1">IFERROR(INDEX(INDIRECT(Auswahl!$O$15),MATCH($A378,INDIRECT(Auswahl!$P$15),0),MATCH(C$9,INDIRECT(Auswahl!$Q$15),0)),"")</f>
        <v/>
      </c>
      <c r="D378" s="182" t="str">
        <f ca="1">IFERROR(INDEX(INDIRECT(Auswahl!$O$15),MATCH($A378,INDIRECT(Auswahl!$P$15),0),MATCH(D$9,INDIRECT(Auswahl!$Q$15),0)),"")</f>
        <v/>
      </c>
      <c r="E378" s="178" t="str">
        <f ca="1">IFERROR(INDEX(INDIRECT(Auswahl!$O$15),MATCH($A378,INDIRECT(Auswahl!$P$15),0),MATCH(E$9,INDIRECT(Auswahl!$Q$15),0)),"")</f>
        <v/>
      </c>
      <c r="F378" s="179" t="str">
        <f ca="1">IFERROR(INDEX(INDIRECT(Auswahl!$O$15),MATCH($A378,INDIRECT(Auswahl!$P$15),0),MATCH(F$9,INDIRECT(Auswahl!$Q$15),0)),"")</f>
        <v/>
      </c>
      <c r="G378" s="195" t="str">
        <f ca="1">IFERROR(INDEX(INDIRECT(Auswahl!$O$15),MATCH($A378,INDIRECT(Auswahl!$P$15),0),MATCH(G$9,INDIRECT(Auswahl!$Q$15),0)),"")</f>
        <v/>
      </c>
      <c r="H378" s="195" t="str">
        <f ca="1">IFERROR(INDEX(INDIRECT(Auswahl!$O$15),MATCH($A378,INDIRECT(Auswahl!$P$15),0),MATCH(H$9,INDIRECT(Auswahl!$Q$15),0)),"")</f>
        <v/>
      </c>
      <c r="I378" s="195" t="str">
        <f ca="1">IFERROR(INDEX(INDIRECT(Auswahl!$O$15),MATCH($A378,INDIRECT(Auswahl!$P$15),0),MATCH(I$9,INDIRECT(Auswahl!$Q$15),0)),"")</f>
        <v/>
      </c>
    </row>
    <row r="379" spans="1:9" ht="11.65" hidden="1" customHeight="1" x14ac:dyDescent="0.2">
      <c r="A379" s="180" t="str">
        <f ca="1">IFERROR(INDEX(INDIRECT(Auswahl!$Q$12),ROW()-17,COLUMN()),"")</f>
        <v/>
      </c>
      <c r="B379" s="180" t="str">
        <f ca="1">IFERROR(INDEX(INDIRECT(Auswahl!$Q$12),ROW()-17,COLUMN()),"")</f>
        <v/>
      </c>
      <c r="C379" s="177" t="str">
        <f ca="1">IFERROR(INDEX(INDIRECT(Auswahl!$O$15),MATCH($A379,INDIRECT(Auswahl!$P$15),0),MATCH(C$9,INDIRECT(Auswahl!$Q$15),0)),"")</f>
        <v/>
      </c>
      <c r="D379" s="182" t="str">
        <f ca="1">IFERROR(INDEX(INDIRECT(Auswahl!$O$15),MATCH($A379,INDIRECT(Auswahl!$P$15),0),MATCH(D$9,INDIRECT(Auswahl!$Q$15),0)),"")</f>
        <v/>
      </c>
      <c r="E379" s="178" t="str">
        <f ca="1">IFERROR(INDEX(INDIRECT(Auswahl!$O$15),MATCH($A379,INDIRECT(Auswahl!$P$15),0),MATCH(E$9,INDIRECT(Auswahl!$Q$15),0)),"")</f>
        <v/>
      </c>
      <c r="F379" s="179" t="str">
        <f ca="1">IFERROR(INDEX(INDIRECT(Auswahl!$O$15),MATCH($A379,INDIRECT(Auswahl!$P$15),0),MATCH(F$9,INDIRECT(Auswahl!$Q$15),0)),"")</f>
        <v/>
      </c>
      <c r="G379" s="195" t="str">
        <f ca="1">IFERROR(INDEX(INDIRECT(Auswahl!$O$15),MATCH($A379,INDIRECT(Auswahl!$P$15),0),MATCH(G$9,INDIRECT(Auswahl!$Q$15),0)),"")</f>
        <v/>
      </c>
      <c r="H379" s="195" t="str">
        <f ca="1">IFERROR(INDEX(INDIRECT(Auswahl!$O$15),MATCH($A379,INDIRECT(Auswahl!$P$15),0),MATCH(H$9,INDIRECT(Auswahl!$Q$15),0)),"")</f>
        <v/>
      </c>
      <c r="I379" s="195" t="str">
        <f ca="1">IFERROR(INDEX(INDIRECT(Auswahl!$O$15),MATCH($A379,INDIRECT(Auswahl!$P$15),0),MATCH(I$9,INDIRECT(Auswahl!$Q$15),0)),"")</f>
        <v/>
      </c>
    </row>
    <row r="380" spans="1:9" ht="11.65" hidden="1" customHeight="1" x14ac:dyDescent="0.2">
      <c r="A380" s="180" t="str">
        <f ca="1">IFERROR(INDEX(INDIRECT(Auswahl!$Q$12),ROW()-17,COLUMN()),"")</f>
        <v/>
      </c>
      <c r="B380" s="180" t="str">
        <f ca="1">IFERROR(INDEX(INDIRECT(Auswahl!$Q$12),ROW()-17,COLUMN()),"")</f>
        <v/>
      </c>
      <c r="C380" s="177" t="str">
        <f ca="1">IFERROR(INDEX(INDIRECT(Auswahl!$O$15),MATCH($A380,INDIRECT(Auswahl!$P$15),0),MATCH(C$9,INDIRECT(Auswahl!$Q$15),0)),"")</f>
        <v/>
      </c>
      <c r="D380" s="182" t="str">
        <f ca="1">IFERROR(INDEX(INDIRECT(Auswahl!$O$15),MATCH($A380,INDIRECT(Auswahl!$P$15),0),MATCH(D$9,INDIRECT(Auswahl!$Q$15),0)),"")</f>
        <v/>
      </c>
      <c r="E380" s="178" t="str">
        <f ca="1">IFERROR(INDEX(INDIRECT(Auswahl!$O$15),MATCH($A380,INDIRECT(Auswahl!$P$15),0),MATCH(E$9,INDIRECT(Auswahl!$Q$15),0)),"")</f>
        <v/>
      </c>
      <c r="F380" s="179" t="str">
        <f ca="1">IFERROR(INDEX(INDIRECT(Auswahl!$O$15),MATCH($A380,INDIRECT(Auswahl!$P$15),0),MATCH(F$9,INDIRECT(Auswahl!$Q$15),0)),"")</f>
        <v/>
      </c>
      <c r="G380" s="195" t="str">
        <f ca="1">IFERROR(INDEX(INDIRECT(Auswahl!$O$15),MATCH($A380,INDIRECT(Auswahl!$P$15),0),MATCH(G$9,INDIRECT(Auswahl!$Q$15),0)),"")</f>
        <v/>
      </c>
      <c r="H380" s="195" t="str">
        <f ca="1">IFERROR(INDEX(INDIRECT(Auswahl!$O$15),MATCH($A380,INDIRECT(Auswahl!$P$15),0),MATCH(H$9,INDIRECT(Auswahl!$Q$15),0)),"")</f>
        <v/>
      </c>
      <c r="I380" s="195" t="str">
        <f ca="1">IFERROR(INDEX(INDIRECT(Auswahl!$O$15),MATCH($A380,INDIRECT(Auswahl!$P$15),0),MATCH(I$9,INDIRECT(Auswahl!$Q$15),0)),"")</f>
        <v/>
      </c>
    </row>
    <row r="381" spans="1:9" ht="11.65" hidden="1" customHeight="1" x14ac:dyDescent="0.2">
      <c r="A381" s="180" t="str">
        <f ca="1">IFERROR(INDEX(INDIRECT(Auswahl!$Q$12),ROW()-17,COLUMN()),"")</f>
        <v/>
      </c>
      <c r="B381" s="180" t="str">
        <f ca="1">IFERROR(INDEX(INDIRECT(Auswahl!$Q$12),ROW()-17,COLUMN()),"")</f>
        <v/>
      </c>
      <c r="C381" s="177" t="str">
        <f ca="1">IFERROR(INDEX(INDIRECT(Auswahl!$O$15),MATCH($A381,INDIRECT(Auswahl!$P$15),0),MATCH(C$9,INDIRECT(Auswahl!$Q$15),0)),"")</f>
        <v/>
      </c>
      <c r="D381" s="182" t="str">
        <f ca="1">IFERROR(INDEX(INDIRECT(Auswahl!$O$15),MATCH($A381,INDIRECT(Auswahl!$P$15),0),MATCH(D$9,INDIRECT(Auswahl!$Q$15),0)),"")</f>
        <v/>
      </c>
      <c r="E381" s="178" t="str">
        <f ca="1">IFERROR(INDEX(INDIRECT(Auswahl!$O$15),MATCH($A381,INDIRECT(Auswahl!$P$15),0),MATCH(E$9,INDIRECT(Auswahl!$Q$15),0)),"")</f>
        <v/>
      </c>
      <c r="F381" s="179" t="str">
        <f ca="1">IFERROR(INDEX(INDIRECT(Auswahl!$O$15),MATCH($A381,INDIRECT(Auswahl!$P$15),0),MATCH(F$9,INDIRECT(Auswahl!$Q$15),0)),"")</f>
        <v/>
      </c>
      <c r="G381" s="195" t="str">
        <f ca="1">IFERROR(INDEX(INDIRECT(Auswahl!$O$15),MATCH($A381,INDIRECT(Auswahl!$P$15),0),MATCH(G$9,INDIRECT(Auswahl!$Q$15),0)),"")</f>
        <v/>
      </c>
      <c r="H381" s="195" t="str">
        <f ca="1">IFERROR(INDEX(INDIRECT(Auswahl!$O$15),MATCH($A381,INDIRECT(Auswahl!$P$15),0),MATCH(H$9,INDIRECT(Auswahl!$Q$15),0)),"")</f>
        <v/>
      </c>
      <c r="I381" s="195" t="str">
        <f ca="1">IFERROR(INDEX(INDIRECT(Auswahl!$O$15),MATCH($A381,INDIRECT(Auswahl!$P$15),0),MATCH(I$9,INDIRECT(Auswahl!$Q$15),0)),"")</f>
        <v/>
      </c>
    </row>
    <row r="382" spans="1:9" ht="11.65" hidden="1" customHeight="1" x14ac:dyDescent="0.2">
      <c r="A382" s="180" t="str">
        <f ca="1">IFERROR(INDEX(INDIRECT(Auswahl!$Q$12),ROW()-17,COLUMN()),"")</f>
        <v/>
      </c>
      <c r="B382" s="180" t="str">
        <f ca="1">IFERROR(INDEX(INDIRECT(Auswahl!$Q$12),ROW()-17,COLUMN()),"")</f>
        <v/>
      </c>
      <c r="C382" s="177" t="str">
        <f ca="1">IFERROR(INDEX(INDIRECT(Auswahl!$O$15),MATCH($A382,INDIRECT(Auswahl!$P$15),0),MATCH(C$9,INDIRECT(Auswahl!$Q$15),0)),"")</f>
        <v/>
      </c>
      <c r="D382" s="182" t="str">
        <f ca="1">IFERROR(INDEX(INDIRECT(Auswahl!$O$15),MATCH($A382,INDIRECT(Auswahl!$P$15),0),MATCH(D$9,INDIRECT(Auswahl!$Q$15),0)),"")</f>
        <v/>
      </c>
      <c r="E382" s="178" t="str">
        <f ca="1">IFERROR(INDEX(INDIRECT(Auswahl!$O$15),MATCH($A382,INDIRECT(Auswahl!$P$15),0),MATCH(E$9,INDIRECT(Auswahl!$Q$15),0)),"")</f>
        <v/>
      </c>
      <c r="F382" s="179" t="str">
        <f ca="1">IFERROR(INDEX(INDIRECT(Auswahl!$O$15),MATCH($A382,INDIRECT(Auswahl!$P$15),0),MATCH(F$9,INDIRECT(Auswahl!$Q$15),0)),"")</f>
        <v/>
      </c>
      <c r="G382" s="195" t="str">
        <f ca="1">IFERROR(INDEX(INDIRECT(Auswahl!$O$15),MATCH($A382,INDIRECT(Auswahl!$P$15),0),MATCH(G$9,INDIRECT(Auswahl!$Q$15),0)),"")</f>
        <v/>
      </c>
      <c r="H382" s="195" t="str">
        <f ca="1">IFERROR(INDEX(INDIRECT(Auswahl!$O$15),MATCH($A382,INDIRECT(Auswahl!$P$15),0),MATCH(H$9,INDIRECT(Auswahl!$Q$15),0)),"")</f>
        <v/>
      </c>
      <c r="I382" s="195" t="str">
        <f ca="1">IFERROR(INDEX(INDIRECT(Auswahl!$O$15),MATCH($A382,INDIRECT(Auswahl!$P$15),0),MATCH(I$9,INDIRECT(Auswahl!$Q$15),0)),"")</f>
        <v/>
      </c>
    </row>
    <row r="383" spans="1:9" ht="11.65" hidden="1" customHeight="1" x14ac:dyDescent="0.2">
      <c r="A383" s="180" t="str">
        <f ca="1">IFERROR(INDEX(INDIRECT(Auswahl!$Q$12),ROW()-17,COLUMN()),"")</f>
        <v/>
      </c>
      <c r="B383" s="180" t="str">
        <f ca="1">IFERROR(INDEX(INDIRECT(Auswahl!$Q$12),ROW()-17,COLUMN()),"")</f>
        <v/>
      </c>
      <c r="C383" s="177" t="str">
        <f ca="1">IFERROR(INDEX(INDIRECT(Auswahl!$O$15),MATCH($A383,INDIRECT(Auswahl!$P$15),0),MATCH(C$9,INDIRECT(Auswahl!$Q$15),0)),"")</f>
        <v/>
      </c>
      <c r="D383" s="182" t="str">
        <f ca="1">IFERROR(INDEX(INDIRECT(Auswahl!$O$15),MATCH($A383,INDIRECT(Auswahl!$P$15),0),MATCH(D$9,INDIRECT(Auswahl!$Q$15),0)),"")</f>
        <v/>
      </c>
      <c r="E383" s="178" t="str">
        <f ca="1">IFERROR(INDEX(INDIRECT(Auswahl!$O$15),MATCH($A383,INDIRECT(Auswahl!$P$15),0),MATCH(E$9,INDIRECT(Auswahl!$Q$15),0)),"")</f>
        <v/>
      </c>
      <c r="F383" s="179" t="str">
        <f ca="1">IFERROR(INDEX(INDIRECT(Auswahl!$O$15),MATCH($A383,INDIRECT(Auswahl!$P$15),0),MATCH(F$9,INDIRECT(Auswahl!$Q$15),0)),"")</f>
        <v/>
      </c>
      <c r="G383" s="195" t="str">
        <f ca="1">IFERROR(INDEX(INDIRECT(Auswahl!$O$15),MATCH($A383,INDIRECT(Auswahl!$P$15),0),MATCH(G$9,INDIRECT(Auswahl!$Q$15),0)),"")</f>
        <v/>
      </c>
      <c r="H383" s="195" t="str">
        <f ca="1">IFERROR(INDEX(INDIRECT(Auswahl!$O$15),MATCH($A383,INDIRECT(Auswahl!$P$15),0),MATCH(H$9,INDIRECT(Auswahl!$Q$15),0)),"")</f>
        <v/>
      </c>
      <c r="I383" s="195" t="str">
        <f ca="1">IFERROR(INDEX(INDIRECT(Auswahl!$O$15),MATCH($A383,INDIRECT(Auswahl!$P$15),0),MATCH(I$9,INDIRECT(Auswahl!$Q$15),0)),"")</f>
        <v/>
      </c>
    </row>
    <row r="384" spans="1:9" ht="11.65" hidden="1" customHeight="1" x14ac:dyDescent="0.2">
      <c r="A384" s="180" t="str">
        <f ca="1">IFERROR(INDEX(INDIRECT(Auswahl!$Q$12),ROW()-17,COLUMN()),"")</f>
        <v/>
      </c>
      <c r="B384" s="180" t="str">
        <f ca="1">IFERROR(INDEX(INDIRECT(Auswahl!$Q$12),ROW()-17,COLUMN()),"")</f>
        <v/>
      </c>
      <c r="C384" s="177" t="str">
        <f ca="1">IFERROR(INDEX(INDIRECT(Auswahl!$O$15),MATCH($A384,INDIRECT(Auswahl!$P$15),0),MATCH(C$9,INDIRECT(Auswahl!$Q$15),0)),"")</f>
        <v/>
      </c>
      <c r="D384" s="182" t="str">
        <f ca="1">IFERROR(INDEX(INDIRECT(Auswahl!$O$15),MATCH($A384,INDIRECT(Auswahl!$P$15),0),MATCH(D$9,INDIRECT(Auswahl!$Q$15),0)),"")</f>
        <v/>
      </c>
      <c r="E384" s="178" t="str">
        <f ca="1">IFERROR(INDEX(INDIRECT(Auswahl!$O$15),MATCH($A384,INDIRECT(Auswahl!$P$15),0),MATCH(E$9,INDIRECT(Auswahl!$Q$15),0)),"")</f>
        <v/>
      </c>
      <c r="F384" s="179" t="str">
        <f ca="1">IFERROR(INDEX(INDIRECT(Auswahl!$O$15),MATCH($A384,INDIRECT(Auswahl!$P$15),0),MATCH(F$9,INDIRECT(Auswahl!$Q$15),0)),"")</f>
        <v/>
      </c>
      <c r="G384" s="195" t="str">
        <f ca="1">IFERROR(INDEX(INDIRECT(Auswahl!$O$15),MATCH($A384,INDIRECT(Auswahl!$P$15),0),MATCH(G$9,INDIRECT(Auswahl!$Q$15),0)),"")</f>
        <v/>
      </c>
      <c r="H384" s="195" t="str">
        <f ca="1">IFERROR(INDEX(INDIRECT(Auswahl!$O$15),MATCH($A384,INDIRECT(Auswahl!$P$15),0),MATCH(H$9,INDIRECT(Auswahl!$Q$15),0)),"")</f>
        <v/>
      </c>
      <c r="I384" s="195" t="str">
        <f ca="1">IFERROR(INDEX(INDIRECT(Auswahl!$O$15),MATCH($A384,INDIRECT(Auswahl!$P$15),0),MATCH(I$9,INDIRECT(Auswahl!$Q$15),0)),"")</f>
        <v/>
      </c>
    </row>
    <row r="385" spans="1:9" ht="11.65" hidden="1" customHeight="1" x14ac:dyDescent="0.2">
      <c r="A385" s="180" t="str">
        <f ca="1">IFERROR(INDEX(INDIRECT(Auswahl!$Q$12),ROW()-17,COLUMN()),"")</f>
        <v/>
      </c>
      <c r="B385" s="180" t="str">
        <f ca="1">IFERROR(INDEX(INDIRECT(Auswahl!$Q$12),ROW()-17,COLUMN()),"")</f>
        <v/>
      </c>
      <c r="C385" s="177" t="str">
        <f ca="1">IFERROR(INDEX(INDIRECT(Auswahl!$O$15),MATCH($A385,INDIRECT(Auswahl!$P$15),0),MATCH(C$9,INDIRECT(Auswahl!$Q$15),0)),"")</f>
        <v/>
      </c>
      <c r="D385" s="182" t="str">
        <f ca="1">IFERROR(INDEX(INDIRECT(Auswahl!$O$15),MATCH($A385,INDIRECT(Auswahl!$P$15),0),MATCH(D$9,INDIRECT(Auswahl!$Q$15),0)),"")</f>
        <v/>
      </c>
      <c r="E385" s="178" t="str">
        <f ca="1">IFERROR(INDEX(INDIRECT(Auswahl!$O$15),MATCH($A385,INDIRECT(Auswahl!$P$15),0),MATCH(E$9,INDIRECT(Auswahl!$Q$15),0)),"")</f>
        <v/>
      </c>
      <c r="F385" s="179" t="str">
        <f ca="1">IFERROR(INDEX(INDIRECT(Auswahl!$O$15),MATCH($A385,INDIRECT(Auswahl!$P$15),0),MATCH(F$9,INDIRECT(Auswahl!$Q$15),0)),"")</f>
        <v/>
      </c>
      <c r="G385" s="195" t="str">
        <f ca="1">IFERROR(INDEX(INDIRECT(Auswahl!$O$15),MATCH($A385,INDIRECT(Auswahl!$P$15),0),MATCH(G$9,INDIRECT(Auswahl!$Q$15),0)),"")</f>
        <v/>
      </c>
      <c r="H385" s="195" t="str">
        <f ca="1">IFERROR(INDEX(INDIRECT(Auswahl!$O$15),MATCH($A385,INDIRECT(Auswahl!$P$15),0),MATCH(H$9,INDIRECT(Auswahl!$Q$15),0)),"")</f>
        <v/>
      </c>
      <c r="I385" s="195" t="str">
        <f ca="1">IFERROR(INDEX(INDIRECT(Auswahl!$O$15),MATCH($A385,INDIRECT(Auswahl!$P$15),0),MATCH(I$9,INDIRECT(Auswahl!$Q$15),0)),"")</f>
        <v/>
      </c>
    </row>
    <row r="386" spans="1:9" ht="11.65" hidden="1" customHeight="1" x14ac:dyDescent="0.2">
      <c r="A386" s="180" t="str">
        <f ca="1">IFERROR(INDEX(INDIRECT(Auswahl!$Q$12),ROW()-17,COLUMN()),"")</f>
        <v/>
      </c>
      <c r="B386" s="180" t="str">
        <f ca="1">IFERROR(INDEX(INDIRECT(Auswahl!$Q$12),ROW()-17,COLUMN()),"")</f>
        <v/>
      </c>
      <c r="C386" s="177" t="str">
        <f ca="1">IFERROR(INDEX(INDIRECT(Auswahl!$O$15),MATCH($A386,INDIRECT(Auswahl!$P$15),0),MATCH(C$9,INDIRECT(Auswahl!$Q$15),0)),"")</f>
        <v/>
      </c>
      <c r="D386" s="182" t="str">
        <f ca="1">IFERROR(INDEX(INDIRECT(Auswahl!$O$15),MATCH($A386,INDIRECT(Auswahl!$P$15),0),MATCH(D$9,INDIRECT(Auswahl!$Q$15),0)),"")</f>
        <v/>
      </c>
      <c r="E386" s="178" t="str">
        <f ca="1">IFERROR(INDEX(INDIRECT(Auswahl!$O$15),MATCH($A386,INDIRECT(Auswahl!$P$15),0),MATCH(E$9,INDIRECT(Auswahl!$Q$15),0)),"")</f>
        <v/>
      </c>
      <c r="F386" s="179" t="str">
        <f ca="1">IFERROR(INDEX(INDIRECT(Auswahl!$O$15),MATCH($A386,INDIRECT(Auswahl!$P$15),0),MATCH(F$9,INDIRECT(Auswahl!$Q$15),0)),"")</f>
        <v/>
      </c>
      <c r="G386" s="195" t="str">
        <f ca="1">IFERROR(INDEX(INDIRECT(Auswahl!$O$15),MATCH($A386,INDIRECT(Auswahl!$P$15),0),MATCH(G$9,INDIRECT(Auswahl!$Q$15),0)),"")</f>
        <v/>
      </c>
      <c r="H386" s="195" t="str">
        <f ca="1">IFERROR(INDEX(INDIRECT(Auswahl!$O$15),MATCH($A386,INDIRECT(Auswahl!$P$15),0),MATCH(H$9,INDIRECT(Auswahl!$Q$15),0)),"")</f>
        <v/>
      </c>
      <c r="I386" s="195" t="str">
        <f ca="1">IFERROR(INDEX(INDIRECT(Auswahl!$O$15),MATCH($A386,INDIRECT(Auswahl!$P$15),0),MATCH(I$9,INDIRECT(Auswahl!$Q$15),0)),"")</f>
        <v/>
      </c>
    </row>
    <row r="387" spans="1:9" ht="11.65" hidden="1" customHeight="1" x14ac:dyDescent="0.2">
      <c r="A387" s="180" t="str">
        <f ca="1">IFERROR(INDEX(INDIRECT(Auswahl!$Q$12),ROW()-17,COLUMN()),"")</f>
        <v/>
      </c>
      <c r="B387" s="180" t="str">
        <f ca="1">IFERROR(INDEX(INDIRECT(Auswahl!$Q$12),ROW()-17,COLUMN()),"")</f>
        <v/>
      </c>
      <c r="C387" s="177" t="str">
        <f ca="1">IFERROR(INDEX(INDIRECT(Auswahl!$O$15),MATCH($A387,INDIRECT(Auswahl!$P$15),0),MATCH(C$9,INDIRECT(Auswahl!$Q$15),0)),"")</f>
        <v/>
      </c>
      <c r="D387" s="182" t="str">
        <f ca="1">IFERROR(INDEX(INDIRECT(Auswahl!$O$15),MATCH($A387,INDIRECT(Auswahl!$P$15),0),MATCH(D$9,INDIRECT(Auswahl!$Q$15),0)),"")</f>
        <v/>
      </c>
      <c r="E387" s="178" t="str">
        <f ca="1">IFERROR(INDEX(INDIRECT(Auswahl!$O$15),MATCH($A387,INDIRECT(Auswahl!$P$15),0),MATCH(E$9,INDIRECT(Auswahl!$Q$15),0)),"")</f>
        <v/>
      </c>
      <c r="F387" s="179" t="str">
        <f ca="1">IFERROR(INDEX(INDIRECT(Auswahl!$O$15),MATCH($A387,INDIRECT(Auswahl!$P$15),0),MATCH(F$9,INDIRECT(Auswahl!$Q$15),0)),"")</f>
        <v/>
      </c>
      <c r="G387" s="195" t="str">
        <f ca="1">IFERROR(INDEX(INDIRECT(Auswahl!$O$15),MATCH($A387,INDIRECT(Auswahl!$P$15),0),MATCH(G$9,INDIRECT(Auswahl!$Q$15),0)),"")</f>
        <v/>
      </c>
      <c r="H387" s="195" t="str">
        <f ca="1">IFERROR(INDEX(INDIRECT(Auswahl!$O$15),MATCH($A387,INDIRECT(Auswahl!$P$15),0),MATCH(H$9,INDIRECT(Auswahl!$Q$15),0)),"")</f>
        <v/>
      </c>
      <c r="I387" s="195" t="str">
        <f ca="1">IFERROR(INDEX(INDIRECT(Auswahl!$O$15),MATCH($A387,INDIRECT(Auswahl!$P$15),0),MATCH(I$9,INDIRECT(Auswahl!$Q$15),0)),"")</f>
        <v/>
      </c>
    </row>
    <row r="388" spans="1:9" ht="11.65" hidden="1" customHeight="1" x14ac:dyDescent="0.2">
      <c r="A388" s="180" t="str">
        <f ca="1">IFERROR(INDEX(INDIRECT(Auswahl!$Q$12),ROW()-17,COLUMN()),"")</f>
        <v/>
      </c>
      <c r="B388" s="180" t="str">
        <f ca="1">IFERROR(INDEX(INDIRECT(Auswahl!$Q$12),ROW()-17,COLUMN()),"")</f>
        <v/>
      </c>
      <c r="C388" s="177" t="str">
        <f ca="1">IFERROR(INDEX(INDIRECT(Auswahl!$O$15),MATCH($A388,INDIRECT(Auswahl!$P$15),0),MATCH(C$9,INDIRECT(Auswahl!$Q$15),0)),"")</f>
        <v/>
      </c>
      <c r="D388" s="182" t="str">
        <f ca="1">IFERROR(INDEX(INDIRECT(Auswahl!$O$15),MATCH($A388,INDIRECT(Auswahl!$P$15),0),MATCH(D$9,INDIRECT(Auswahl!$Q$15),0)),"")</f>
        <v/>
      </c>
      <c r="E388" s="178" t="str">
        <f ca="1">IFERROR(INDEX(INDIRECT(Auswahl!$O$15),MATCH($A388,INDIRECT(Auswahl!$P$15),0),MATCH(E$9,INDIRECT(Auswahl!$Q$15),0)),"")</f>
        <v/>
      </c>
      <c r="F388" s="179" t="str">
        <f ca="1">IFERROR(INDEX(INDIRECT(Auswahl!$O$15),MATCH($A388,INDIRECT(Auswahl!$P$15),0),MATCH(F$9,INDIRECT(Auswahl!$Q$15),0)),"")</f>
        <v/>
      </c>
      <c r="G388" s="195" t="str">
        <f ca="1">IFERROR(INDEX(INDIRECT(Auswahl!$O$15),MATCH($A388,INDIRECT(Auswahl!$P$15),0),MATCH(G$9,INDIRECT(Auswahl!$Q$15),0)),"")</f>
        <v/>
      </c>
      <c r="H388" s="195" t="str">
        <f ca="1">IFERROR(INDEX(INDIRECT(Auswahl!$O$15),MATCH($A388,INDIRECT(Auswahl!$P$15),0),MATCH(H$9,INDIRECT(Auswahl!$Q$15),0)),"")</f>
        <v/>
      </c>
      <c r="I388" s="195" t="str">
        <f ca="1">IFERROR(INDEX(INDIRECT(Auswahl!$O$15),MATCH($A388,INDIRECT(Auswahl!$P$15),0),MATCH(I$9,INDIRECT(Auswahl!$Q$15),0)),"")</f>
        <v/>
      </c>
    </row>
    <row r="389" spans="1:9" ht="11.65" hidden="1" customHeight="1" x14ac:dyDescent="0.2">
      <c r="A389" s="180" t="str">
        <f ca="1">IFERROR(INDEX(INDIRECT(Auswahl!$Q$12),ROW()-17,COLUMN()),"")</f>
        <v/>
      </c>
      <c r="B389" s="180" t="str">
        <f ca="1">IFERROR(INDEX(INDIRECT(Auswahl!$Q$12),ROW()-17,COLUMN()),"")</f>
        <v/>
      </c>
      <c r="C389" s="177" t="str">
        <f ca="1">IFERROR(INDEX(INDIRECT(Auswahl!$O$15),MATCH($A389,INDIRECT(Auswahl!$P$15),0),MATCH(C$9,INDIRECT(Auswahl!$Q$15),0)),"")</f>
        <v/>
      </c>
      <c r="D389" s="182" t="str">
        <f ca="1">IFERROR(INDEX(INDIRECT(Auswahl!$O$15),MATCH($A389,INDIRECT(Auswahl!$P$15),0),MATCH(D$9,INDIRECT(Auswahl!$Q$15),0)),"")</f>
        <v/>
      </c>
      <c r="E389" s="178" t="str">
        <f ca="1">IFERROR(INDEX(INDIRECT(Auswahl!$O$15),MATCH($A389,INDIRECT(Auswahl!$P$15),0),MATCH(E$9,INDIRECT(Auswahl!$Q$15),0)),"")</f>
        <v/>
      </c>
      <c r="F389" s="179" t="str">
        <f ca="1">IFERROR(INDEX(INDIRECT(Auswahl!$O$15),MATCH($A389,INDIRECT(Auswahl!$P$15),0),MATCH(F$9,INDIRECT(Auswahl!$Q$15),0)),"")</f>
        <v/>
      </c>
      <c r="G389" s="195" t="str">
        <f ca="1">IFERROR(INDEX(INDIRECT(Auswahl!$O$15),MATCH($A389,INDIRECT(Auswahl!$P$15),0),MATCH(G$9,INDIRECT(Auswahl!$Q$15),0)),"")</f>
        <v/>
      </c>
      <c r="H389" s="195" t="str">
        <f ca="1">IFERROR(INDEX(INDIRECT(Auswahl!$O$15),MATCH($A389,INDIRECT(Auswahl!$P$15),0),MATCH(H$9,INDIRECT(Auswahl!$Q$15),0)),"")</f>
        <v/>
      </c>
      <c r="I389" s="195" t="str">
        <f ca="1">IFERROR(INDEX(INDIRECT(Auswahl!$O$15),MATCH($A389,INDIRECT(Auswahl!$P$15),0),MATCH(I$9,INDIRECT(Auswahl!$Q$15),0)),"")</f>
        <v/>
      </c>
    </row>
    <row r="390" spans="1:9" ht="11.65" hidden="1" customHeight="1" x14ac:dyDescent="0.2">
      <c r="A390" s="180" t="str">
        <f ca="1">IFERROR(INDEX(INDIRECT(Auswahl!$Q$12),ROW()-17,COLUMN()),"")</f>
        <v/>
      </c>
      <c r="B390" s="180" t="str">
        <f ca="1">IFERROR(INDEX(INDIRECT(Auswahl!$Q$12),ROW()-17,COLUMN()),"")</f>
        <v/>
      </c>
      <c r="C390" s="177" t="str">
        <f ca="1">IFERROR(INDEX(INDIRECT(Auswahl!$O$15),MATCH($A390,INDIRECT(Auswahl!$P$15),0),MATCH(C$9,INDIRECT(Auswahl!$Q$15),0)),"")</f>
        <v/>
      </c>
      <c r="D390" s="182" t="str">
        <f ca="1">IFERROR(INDEX(INDIRECT(Auswahl!$O$15),MATCH($A390,INDIRECT(Auswahl!$P$15),0),MATCH(D$9,INDIRECT(Auswahl!$Q$15),0)),"")</f>
        <v/>
      </c>
      <c r="E390" s="178" t="str">
        <f ca="1">IFERROR(INDEX(INDIRECT(Auswahl!$O$15),MATCH($A390,INDIRECT(Auswahl!$P$15),0),MATCH(E$9,INDIRECT(Auswahl!$Q$15),0)),"")</f>
        <v/>
      </c>
      <c r="F390" s="179" t="str">
        <f ca="1">IFERROR(INDEX(INDIRECT(Auswahl!$O$15),MATCH($A390,INDIRECT(Auswahl!$P$15),0),MATCH(F$9,INDIRECT(Auswahl!$Q$15),0)),"")</f>
        <v/>
      </c>
      <c r="G390" s="195" t="str">
        <f ca="1">IFERROR(INDEX(INDIRECT(Auswahl!$O$15),MATCH($A390,INDIRECT(Auswahl!$P$15),0),MATCH(G$9,INDIRECT(Auswahl!$Q$15),0)),"")</f>
        <v/>
      </c>
      <c r="H390" s="195" t="str">
        <f ca="1">IFERROR(INDEX(INDIRECT(Auswahl!$O$15),MATCH($A390,INDIRECT(Auswahl!$P$15),0),MATCH(H$9,INDIRECT(Auswahl!$Q$15),0)),"")</f>
        <v/>
      </c>
      <c r="I390" s="195" t="str">
        <f ca="1">IFERROR(INDEX(INDIRECT(Auswahl!$O$15),MATCH($A390,INDIRECT(Auswahl!$P$15),0),MATCH(I$9,INDIRECT(Auswahl!$Q$15),0)),"")</f>
        <v/>
      </c>
    </row>
    <row r="391" spans="1:9" ht="11.65" hidden="1" customHeight="1" x14ac:dyDescent="0.2">
      <c r="A391" s="180" t="str">
        <f ca="1">IFERROR(INDEX(INDIRECT(Auswahl!$Q$12),ROW()-17,COLUMN()),"")</f>
        <v/>
      </c>
      <c r="B391" s="180" t="str">
        <f ca="1">IFERROR(INDEX(INDIRECT(Auswahl!$Q$12),ROW()-17,COLUMN()),"")</f>
        <v/>
      </c>
      <c r="C391" s="177" t="str">
        <f ca="1">IFERROR(INDEX(INDIRECT(Auswahl!$O$15),MATCH($A391,INDIRECT(Auswahl!$P$15),0),MATCH(C$9,INDIRECT(Auswahl!$Q$15),0)),"")</f>
        <v/>
      </c>
      <c r="D391" s="182" t="str">
        <f ca="1">IFERROR(INDEX(INDIRECT(Auswahl!$O$15),MATCH($A391,INDIRECT(Auswahl!$P$15),0),MATCH(D$9,INDIRECT(Auswahl!$Q$15),0)),"")</f>
        <v/>
      </c>
      <c r="E391" s="178" t="str">
        <f ca="1">IFERROR(INDEX(INDIRECT(Auswahl!$O$15),MATCH($A391,INDIRECT(Auswahl!$P$15),0),MATCH(E$9,INDIRECT(Auswahl!$Q$15),0)),"")</f>
        <v/>
      </c>
      <c r="F391" s="179" t="str">
        <f ca="1">IFERROR(INDEX(INDIRECT(Auswahl!$O$15),MATCH($A391,INDIRECT(Auswahl!$P$15),0),MATCH(F$9,INDIRECT(Auswahl!$Q$15),0)),"")</f>
        <v/>
      </c>
      <c r="G391" s="195" t="str">
        <f ca="1">IFERROR(INDEX(INDIRECT(Auswahl!$O$15),MATCH($A391,INDIRECT(Auswahl!$P$15),0),MATCH(G$9,INDIRECT(Auswahl!$Q$15),0)),"")</f>
        <v/>
      </c>
      <c r="H391" s="195" t="str">
        <f ca="1">IFERROR(INDEX(INDIRECT(Auswahl!$O$15),MATCH($A391,INDIRECT(Auswahl!$P$15),0),MATCH(H$9,INDIRECT(Auswahl!$Q$15),0)),"")</f>
        <v/>
      </c>
      <c r="I391" s="195" t="str">
        <f ca="1">IFERROR(INDEX(INDIRECT(Auswahl!$O$15),MATCH($A391,INDIRECT(Auswahl!$P$15),0),MATCH(I$9,INDIRECT(Auswahl!$Q$15),0)),"")</f>
        <v/>
      </c>
    </row>
    <row r="392" spans="1:9" ht="11.65" hidden="1" customHeight="1" x14ac:dyDescent="0.2">
      <c r="A392" s="180" t="str">
        <f ca="1">IFERROR(INDEX(INDIRECT(Auswahl!$Q$12),ROW()-17,COLUMN()),"")</f>
        <v/>
      </c>
      <c r="B392" s="180" t="str">
        <f ca="1">IFERROR(INDEX(INDIRECT(Auswahl!$Q$12),ROW()-17,COLUMN()),"")</f>
        <v/>
      </c>
      <c r="C392" s="177" t="str">
        <f ca="1">IFERROR(INDEX(INDIRECT(Auswahl!$O$15),MATCH($A392,INDIRECT(Auswahl!$P$15),0),MATCH(C$9,INDIRECT(Auswahl!$Q$15),0)),"")</f>
        <v/>
      </c>
      <c r="D392" s="182" t="str">
        <f ca="1">IFERROR(INDEX(INDIRECT(Auswahl!$O$15),MATCH($A392,INDIRECT(Auswahl!$P$15),0),MATCH(D$9,INDIRECT(Auswahl!$Q$15),0)),"")</f>
        <v/>
      </c>
      <c r="E392" s="178" t="str">
        <f ca="1">IFERROR(INDEX(INDIRECT(Auswahl!$O$15),MATCH($A392,INDIRECT(Auswahl!$P$15),0),MATCH(E$9,INDIRECT(Auswahl!$Q$15),0)),"")</f>
        <v/>
      </c>
      <c r="F392" s="179" t="str">
        <f ca="1">IFERROR(INDEX(INDIRECT(Auswahl!$O$15),MATCH($A392,INDIRECT(Auswahl!$P$15),0),MATCH(F$9,INDIRECT(Auswahl!$Q$15),0)),"")</f>
        <v/>
      </c>
      <c r="G392" s="195" t="str">
        <f ca="1">IFERROR(INDEX(INDIRECT(Auswahl!$O$15),MATCH($A392,INDIRECT(Auswahl!$P$15),0),MATCH(G$9,INDIRECT(Auswahl!$Q$15),0)),"")</f>
        <v/>
      </c>
      <c r="H392" s="195" t="str">
        <f ca="1">IFERROR(INDEX(INDIRECT(Auswahl!$O$15),MATCH($A392,INDIRECT(Auswahl!$P$15),0),MATCH(H$9,INDIRECT(Auswahl!$Q$15),0)),"")</f>
        <v/>
      </c>
      <c r="I392" s="195" t="str">
        <f ca="1">IFERROR(INDEX(INDIRECT(Auswahl!$O$15),MATCH($A392,INDIRECT(Auswahl!$P$15),0),MATCH(I$9,INDIRECT(Auswahl!$Q$15),0)),"")</f>
        <v/>
      </c>
    </row>
    <row r="393" spans="1:9" ht="11.65" hidden="1" customHeight="1" x14ac:dyDescent="0.2">
      <c r="A393" s="180" t="str">
        <f ca="1">IFERROR(INDEX(INDIRECT(Auswahl!$Q$12),ROW()-17,COLUMN()),"")</f>
        <v/>
      </c>
      <c r="B393" s="180" t="str">
        <f ca="1">IFERROR(INDEX(INDIRECT(Auswahl!$Q$12),ROW()-17,COLUMN()),"")</f>
        <v/>
      </c>
      <c r="C393" s="177" t="str">
        <f ca="1">IFERROR(INDEX(INDIRECT(Auswahl!$O$15),MATCH($A393,INDIRECT(Auswahl!$P$15),0),MATCH(C$9,INDIRECT(Auswahl!$Q$15),0)),"")</f>
        <v/>
      </c>
      <c r="D393" s="182" t="str">
        <f ca="1">IFERROR(INDEX(INDIRECT(Auswahl!$O$15),MATCH($A393,INDIRECT(Auswahl!$P$15),0),MATCH(D$9,INDIRECT(Auswahl!$Q$15),0)),"")</f>
        <v/>
      </c>
      <c r="E393" s="178" t="str">
        <f ca="1">IFERROR(INDEX(INDIRECT(Auswahl!$O$15),MATCH($A393,INDIRECT(Auswahl!$P$15),0),MATCH(E$9,INDIRECT(Auswahl!$Q$15),0)),"")</f>
        <v/>
      </c>
      <c r="F393" s="179" t="str">
        <f ca="1">IFERROR(INDEX(INDIRECT(Auswahl!$O$15),MATCH($A393,INDIRECT(Auswahl!$P$15),0),MATCH(F$9,INDIRECT(Auswahl!$Q$15),0)),"")</f>
        <v/>
      </c>
      <c r="G393" s="195" t="str">
        <f ca="1">IFERROR(INDEX(INDIRECT(Auswahl!$O$15),MATCH($A393,INDIRECT(Auswahl!$P$15),0),MATCH(G$9,INDIRECT(Auswahl!$Q$15),0)),"")</f>
        <v/>
      </c>
      <c r="H393" s="195" t="str">
        <f ca="1">IFERROR(INDEX(INDIRECT(Auswahl!$O$15),MATCH($A393,INDIRECT(Auswahl!$P$15),0),MATCH(H$9,INDIRECT(Auswahl!$Q$15),0)),"")</f>
        <v/>
      </c>
      <c r="I393" s="195" t="str">
        <f ca="1">IFERROR(INDEX(INDIRECT(Auswahl!$O$15),MATCH($A393,INDIRECT(Auswahl!$P$15),0),MATCH(I$9,INDIRECT(Auswahl!$Q$15),0)),"")</f>
        <v/>
      </c>
    </row>
    <row r="394" spans="1:9" ht="11.65" hidden="1" customHeight="1" x14ac:dyDescent="0.2">
      <c r="A394" s="180" t="str">
        <f ca="1">IFERROR(INDEX(INDIRECT(Auswahl!$Q$12),ROW()-17,COLUMN()),"")</f>
        <v/>
      </c>
      <c r="B394" s="180" t="str">
        <f ca="1">IFERROR(INDEX(INDIRECT(Auswahl!$Q$12),ROW()-17,COLUMN()),"")</f>
        <v/>
      </c>
      <c r="C394" s="177" t="str">
        <f ca="1">IFERROR(INDEX(INDIRECT(Auswahl!$O$15),MATCH($A394,INDIRECT(Auswahl!$P$15),0),MATCH(C$9,INDIRECT(Auswahl!$Q$15),0)),"")</f>
        <v/>
      </c>
      <c r="D394" s="182" t="str">
        <f ca="1">IFERROR(INDEX(INDIRECT(Auswahl!$O$15),MATCH($A394,INDIRECT(Auswahl!$P$15),0),MATCH(D$9,INDIRECT(Auswahl!$Q$15),0)),"")</f>
        <v/>
      </c>
      <c r="E394" s="178" t="str">
        <f ca="1">IFERROR(INDEX(INDIRECT(Auswahl!$O$15),MATCH($A394,INDIRECT(Auswahl!$P$15),0),MATCH(E$9,INDIRECT(Auswahl!$Q$15),0)),"")</f>
        <v/>
      </c>
      <c r="F394" s="179" t="str">
        <f ca="1">IFERROR(INDEX(INDIRECT(Auswahl!$O$15),MATCH($A394,INDIRECT(Auswahl!$P$15),0),MATCH(F$9,INDIRECT(Auswahl!$Q$15),0)),"")</f>
        <v/>
      </c>
      <c r="G394" s="195" t="str">
        <f ca="1">IFERROR(INDEX(INDIRECT(Auswahl!$O$15),MATCH($A394,INDIRECT(Auswahl!$P$15),0),MATCH(G$9,INDIRECT(Auswahl!$Q$15),0)),"")</f>
        <v/>
      </c>
      <c r="H394" s="195" t="str">
        <f ca="1">IFERROR(INDEX(INDIRECT(Auswahl!$O$15),MATCH($A394,INDIRECT(Auswahl!$P$15),0),MATCH(H$9,INDIRECT(Auswahl!$Q$15),0)),"")</f>
        <v/>
      </c>
      <c r="I394" s="195" t="str">
        <f ca="1">IFERROR(INDEX(INDIRECT(Auswahl!$O$15),MATCH($A394,INDIRECT(Auswahl!$P$15),0),MATCH(I$9,INDIRECT(Auswahl!$Q$15),0)),"")</f>
        <v/>
      </c>
    </row>
    <row r="395" spans="1:9" ht="11.65" hidden="1" customHeight="1" x14ac:dyDescent="0.2">
      <c r="A395" s="180" t="str">
        <f ca="1">IFERROR(INDEX(INDIRECT(Auswahl!$Q$12),ROW()-17,COLUMN()),"")</f>
        <v/>
      </c>
      <c r="B395" s="180" t="str">
        <f ca="1">IFERROR(INDEX(INDIRECT(Auswahl!$Q$12),ROW()-17,COLUMN()),"")</f>
        <v/>
      </c>
      <c r="C395" s="177" t="str">
        <f ca="1">IFERROR(INDEX(INDIRECT(Auswahl!$O$15),MATCH($A395,INDIRECT(Auswahl!$P$15),0),MATCH(C$9,INDIRECT(Auswahl!$Q$15),0)),"")</f>
        <v/>
      </c>
      <c r="D395" s="182" t="str">
        <f ca="1">IFERROR(INDEX(INDIRECT(Auswahl!$O$15),MATCH($A395,INDIRECT(Auswahl!$P$15),0),MATCH(D$9,INDIRECT(Auswahl!$Q$15),0)),"")</f>
        <v/>
      </c>
      <c r="E395" s="178" t="str">
        <f ca="1">IFERROR(INDEX(INDIRECT(Auswahl!$O$15),MATCH($A395,INDIRECT(Auswahl!$P$15),0),MATCH(E$9,INDIRECT(Auswahl!$Q$15),0)),"")</f>
        <v/>
      </c>
      <c r="F395" s="179" t="str">
        <f ca="1">IFERROR(INDEX(INDIRECT(Auswahl!$O$15),MATCH($A395,INDIRECT(Auswahl!$P$15),0),MATCH(F$9,INDIRECT(Auswahl!$Q$15),0)),"")</f>
        <v/>
      </c>
      <c r="G395" s="195" t="str">
        <f ca="1">IFERROR(INDEX(INDIRECT(Auswahl!$O$15),MATCH($A395,INDIRECT(Auswahl!$P$15),0),MATCH(G$9,INDIRECT(Auswahl!$Q$15),0)),"")</f>
        <v/>
      </c>
      <c r="H395" s="195" t="str">
        <f ca="1">IFERROR(INDEX(INDIRECT(Auswahl!$O$15),MATCH($A395,INDIRECT(Auswahl!$P$15),0),MATCH(H$9,INDIRECT(Auswahl!$Q$15),0)),"")</f>
        <v/>
      </c>
      <c r="I395" s="195" t="str">
        <f ca="1">IFERROR(INDEX(INDIRECT(Auswahl!$O$15),MATCH($A395,INDIRECT(Auswahl!$P$15),0),MATCH(I$9,INDIRECT(Auswahl!$Q$15),0)),"")</f>
        <v/>
      </c>
    </row>
    <row r="396" spans="1:9" ht="11.65" hidden="1" customHeight="1" x14ac:dyDescent="0.2">
      <c r="A396" s="180" t="str">
        <f ca="1">IFERROR(INDEX(INDIRECT(Auswahl!$Q$12),ROW()-17,COLUMN()),"")</f>
        <v/>
      </c>
      <c r="B396" s="180" t="str">
        <f ca="1">IFERROR(INDEX(INDIRECT(Auswahl!$Q$12),ROW()-17,COLUMN()),"")</f>
        <v/>
      </c>
      <c r="C396" s="177" t="str">
        <f ca="1">IFERROR(INDEX(INDIRECT(Auswahl!$O$15),MATCH($A396,INDIRECT(Auswahl!$P$15),0),MATCH(C$9,INDIRECT(Auswahl!$Q$15),0)),"")</f>
        <v/>
      </c>
      <c r="D396" s="182" t="str">
        <f ca="1">IFERROR(INDEX(INDIRECT(Auswahl!$O$15),MATCH($A396,INDIRECT(Auswahl!$P$15),0),MATCH(D$9,INDIRECT(Auswahl!$Q$15),0)),"")</f>
        <v/>
      </c>
      <c r="E396" s="178" t="str">
        <f ca="1">IFERROR(INDEX(INDIRECT(Auswahl!$O$15),MATCH($A396,INDIRECT(Auswahl!$P$15),0),MATCH(E$9,INDIRECT(Auswahl!$Q$15),0)),"")</f>
        <v/>
      </c>
      <c r="F396" s="179" t="str">
        <f ca="1">IFERROR(INDEX(INDIRECT(Auswahl!$O$15),MATCH($A396,INDIRECT(Auswahl!$P$15),0),MATCH(F$9,INDIRECT(Auswahl!$Q$15),0)),"")</f>
        <v/>
      </c>
      <c r="G396" s="195" t="str">
        <f ca="1">IFERROR(INDEX(INDIRECT(Auswahl!$O$15),MATCH($A396,INDIRECT(Auswahl!$P$15),0),MATCH(G$9,INDIRECT(Auswahl!$Q$15),0)),"")</f>
        <v/>
      </c>
      <c r="H396" s="195" t="str">
        <f ca="1">IFERROR(INDEX(INDIRECT(Auswahl!$O$15),MATCH($A396,INDIRECT(Auswahl!$P$15),0),MATCH(H$9,INDIRECT(Auswahl!$Q$15),0)),"")</f>
        <v/>
      </c>
      <c r="I396" s="195" t="str">
        <f ca="1">IFERROR(INDEX(INDIRECT(Auswahl!$O$15),MATCH($A396,INDIRECT(Auswahl!$P$15),0),MATCH(I$9,INDIRECT(Auswahl!$Q$15),0)),"")</f>
        <v/>
      </c>
    </row>
    <row r="397" spans="1:9" ht="11.65" hidden="1" customHeight="1" x14ac:dyDescent="0.2">
      <c r="A397" s="180" t="str">
        <f ca="1">IFERROR(INDEX(INDIRECT(Auswahl!$Q$12),ROW()-17,COLUMN()),"")</f>
        <v/>
      </c>
      <c r="B397" s="180" t="str">
        <f ca="1">IFERROR(INDEX(INDIRECT(Auswahl!$Q$12),ROW()-17,COLUMN()),"")</f>
        <v/>
      </c>
      <c r="C397" s="177" t="str">
        <f ca="1">IFERROR(INDEX(INDIRECT(Auswahl!$O$15),MATCH($A397,INDIRECT(Auswahl!$P$15),0),MATCH(C$9,INDIRECT(Auswahl!$Q$15),0)),"")</f>
        <v/>
      </c>
      <c r="D397" s="182" t="str">
        <f ca="1">IFERROR(INDEX(INDIRECT(Auswahl!$O$15),MATCH($A397,INDIRECT(Auswahl!$P$15),0),MATCH(D$9,INDIRECT(Auswahl!$Q$15),0)),"")</f>
        <v/>
      </c>
      <c r="E397" s="178" t="str">
        <f ca="1">IFERROR(INDEX(INDIRECT(Auswahl!$O$15),MATCH($A397,INDIRECT(Auswahl!$P$15),0),MATCH(E$9,INDIRECT(Auswahl!$Q$15),0)),"")</f>
        <v/>
      </c>
      <c r="F397" s="179" t="str">
        <f ca="1">IFERROR(INDEX(INDIRECT(Auswahl!$O$15),MATCH($A397,INDIRECT(Auswahl!$P$15),0),MATCH(F$9,INDIRECT(Auswahl!$Q$15),0)),"")</f>
        <v/>
      </c>
      <c r="G397" s="195" t="str">
        <f ca="1">IFERROR(INDEX(INDIRECT(Auswahl!$O$15),MATCH($A397,INDIRECT(Auswahl!$P$15),0),MATCH(G$9,INDIRECT(Auswahl!$Q$15),0)),"")</f>
        <v/>
      </c>
      <c r="H397" s="195" t="str">
        <f ca="1">IFERROR(INDEX(INDIRECT(Auswahl!$O$15),MATCH($A397,INDIRECT(Auswahl!$P$15),0),MATCH(H$9,INDIRECT(Auswahl!$Q$15),0)),"")</f>
        <v/>
      </c>
      <c r="I397" s="195" t="str">
        <f ca="1">IFERROR(INDEX(INDIRECT(Auswahl!$O$15),MATCH($A397,INDIRECT(Auswahl!$P$15),0),MATCH(I$9,INDIRECT(Auswahl!$Q$15),0)),"")</f>
        <v/>
      </c>
    </row>
    <row r="398" spans="1:9" ht="11.65" hidden="1" customHeight="1" x14ac:dyDescent="0.2">
      <c r="A398" s="180" t="str">
        <f ca="1">IFERROR(INDEX(INDIRECT(Auswahl!$Q$12),ROW()-17,COLUMN()),"")</f>
        <v/>
      </c>
      <c r="B398" s="180" t="str">
        <f ca="1">IFERROR(INDEX(INDIRECT(Auswahl!$Q$12),ROW()-17,COLUMN()),"")</f>
        <v/>
      </c>
      <c r="C398" s="177" t="str">
        <f ca="1">IFERROR(INDEX(INDIRECT(Auswahl!$O$15),MATCH($A398,INDIRECT(Auswahl!$P$15),0),MATCH(C$9,INDIRECT(Auswahl!$Q$15),0)),"")</f>
        <v/>
      </c>
      <c r="D398" s="182" t="str">
        <f ca="1">IFERROR(INDEX(INDIRECT(Auswahl!$O$15),MATCH($A398,INDIRECT(Auswahl!$P$15),0),MATCH(D$9,INDIRECT(Auswahl!$Q$15),0)),"")</f>
        <v/>
      </c>
      <c r="E398" s="178" t="str">
        <f ca="1">IFERROR(INDEX(INDIRECT(Auswahl!$O$15),MATCH($A398,INDIRECT(Auswahl!$P$15),0),MATCH(E$9,INDIRECT(Auswahl!$Q$15),0)),"")</f>
        <v/>
      </c>
      <c r="F398" s="179" t="str">
        <f ca="1">IFERROR(INDEX(INDIRECT(Auswahl!$O$15),MATCH($A398,INDIRECT(Auswahl!$P$15),0),MATCH(F$9,INDIRECT(Auswahl!$Q$15),0)),"")</f>
        <v/>
      </c>
      <c r="G398" s="195" t="str">
        <f ca="1">IFERROR(INDEX(INDIRECT(Auswahl!$O$15),MATCH($A398,INDIRECT(Auswahl!$P$15),0),MATCH(G$9,INDIRECT(Auswahl!$Q$15),0)),"")</f>
        <v/>
      </c>
      <c r="H398" s="195" t="str">
        <f ca="1">IFERROR(INDEX(INDIRECT(Auswahl!$O$15),MATCH($A398,INDIRECT(Auswahl!$P$15),0),MATCH(H$9,INDIRECT(Auswahl!$Q$15),0)),"")</f>
        <v/>
      </c>
      <c r="I398" s="195" t="str">
        <f ca="1">IFERROR(INDEX(INDIRECT(Auswahl!$O$15),MATCH($A398,INDIRECT(Auswahl!$P$15),0),MATCH(I$9,INDIRECT(Auswahl!$Q$15),0)),"")</f>
        <v/>
      </c>
    </row>
    <row r="399" spans="1:9" ht="11.65" hidden="1" customHeight="1" x14ac:dyDescent="0.2">
      <c r="A399" s="180" t="str">
        <f ca="1">IFERROR(INDEX(INDIRECT(Auswahl!$Q$12),ROW()-17,COLUMN()),"")</f>
        <v/>
      </c>
      <c r="B399" s="180" t="str">
        <f ca="1">IFERROR(INDEX(INDIRECT(Auswahl!$Q$12),ROW()-17,COLUMN()),"")</f>
        <v/>
      </c>
      <c r="C399" s="177" t="str">
        <f ca="1">IFERROR(INDEX(INDIRECT(Auswahl!$O$15),MATCH($A399,INDIRECT(Auswahl!$P$15),0),MATCH(C$9,INDIRECT(Auswahl!$Q$15),0)),"")</f>
        <v/>
      </c>
      <c r="D399" s="182" t="str">
        <f ca="1">IFERROR(INDEX(INDIRECT(Auswahl!$O$15),MATCH($A399,INDIRECT(Auswahl!$P$15),0),MATCH(D$9,INDIRECT(Auswahl!$Q$15),0)),"")</f>
        <v/>
      </c>
      <c r="E399" s="178" t="str">
        <f ca="1">IFERROR(INDEX(INDIRECT(Auswahl!$O$15),MATCH($A399,INDIRECT(Auswahl!$P$15),0),MATCH(E$9,INDIRECT(Auswahl!$Q$15),0)),"")</f>
        <v/>
      </c>
      <c r="F399" s="179" t="str">
        <f ca="1">IFERROR(INDEX(INDIRECT(Auswahl!$O$15),MATCH($A399,INDIRECT(Auswahl!$P$15),0),MATCH(F$9,INDIRECT(Auswahl!$Q$15),0)),"")</f>
        <v/>
      </c>
      <c r="G399" s="195" t="str">
        <f ca="1">IFERROR(INDEX(INDIRECT(Auswahl!$O$15),MATCH($A399,INDIRECT(Auswahl!$P$15),0),MATCH(G$9,INDIRECT(Auswahl!$Q$15),0)),"")</f>
        <v/>
      </c>
      <c r="H399" s="195" t="str">
        <f ca="1">IFERROR(INDEX(INDIRECT(Auswahl!$O$15),MATCH($A399,INDIRECT(Auswahl!$P$15),0),MATCH(H$9,INDIRECT(Auswahl!$Q$15),0)),"")</f>
        <v/>
      </c>
      <c r="I399" s="195" t="str">
        <f ca="1">IFERROR(INDEX(INDIRECT(Auswahl!$O$15),MATCH($A399,INDIRECT(Auswahl!$P$15),0),MATCH(I$9,INDIRECT(Auswahl!$Q$15),0)),"")</f>
        <v/>
      </c>
    </row>
    <row r="400" spans="1:9" ht="11.65" hidden="1" customHeight="1" x14ac:dyDescent="0.2">
      <c r="A400" s="180" t="str">
        <f ca="1">IFERROR(INDEX(INDIRECT(Auswahl!$Q$12),ROW()-17,COLUMN()),"")</f>
        <v/>
      </c>
      <c r="B400" s="180" t="str">
        <f ca="1">IFERROR(INDEX(INDIRECT(Auswahl!$Q$12),ROW()-17,COLUMN()),"")</f>
        <v/>
      </c>
      <c r="C400" s="177" t="str">
        <f ca="1">IFERROR(INDEX(INDIRECT(Auswahl!$O$15),MATCH($A400,INDIRECT(Auswahl!$P$15),0),MATCH(C$9,INDIRECT(Auswahl!$Q$15),0)),"")</f>
        <v/>
      </c>
      <c r="D400" s="182" t="str">
        <f ca="1">IFERROR(INDEX(INDIRECT(Auswahl!$O$15),MATCH($A400,INDIRECT(Auswahl!$P$15),0),MATCH(D$9,INDIRECT(Auswahl!$Q$15),0)),"")</f>
        <v/>
      </c>
      <c r="E400" s="178" t="str">
        <f ca="1">IFERROR(INDEX(INDIRECT(Auswahl!$O$15),MATCH($A400,INDIRECT(Auswahl!$P$15),0),MATCH(E$9,INDIRECT(Auswahl!$Q$15),0)),"")</f>
        <v/>
      </c>
      <c r="F400" s="179" t="str">
        <f ca="1">IFERROR(INDEX(INDIRECT(Auswahl!$O$15),MATCH($A400,INDIRECT(Auswahl!$P$15),0),MATCH(F$9,INDIRECT(Auswahl!$Q$15),0)),"")</f>
        <v/>
      </c>
      <c r="G400" s="195" t="str">
        <f ca="1">IFERROR(INDEX(INDIRECT(Auswahl!$O$15),MATCH($A400,INDIRECT(Auswahl!$P$15),0),MATCH(G$9,INDIRECT(Auswahl!$Q$15),0)),"")</f>
        <v/>
      </c>
      <c r="H400" s="195" t="str">
        <f ca="1">IFERROR(INDEX(INDIRECT(Auswahl!$O$15),MATCH($A400,INDIRECT(Auswahl!$P$15),0),MATCH(H$9,INDIRECT(Auswahl!$Q$15),0)),"")</f>
        <v/>
      </c>
      <c r="I400" s="195" t="str">
        <f ca="1">IFERROR(INDEX(INDIRECT(Auswahl!$O$15),MATCH($A400,INDIRECT(Auswahl!$P$15),0),MATCH(I$9,INDIRECT(Auswahl!$Q$15),0)),"")</f>
        <v/>
      </c>
    </row>
    <row r="401" spans="1:9" ht="11.65" hidden="1" customHeight="1" x14ac:dyDescent="0.2">
      <c r="A401" s="180" t="str">
        <f ca="1">IFERROR(INDEX(INDIRECT(Auswahl!$Q$12),ROW()-17,COLUMN()),"")</f>
        <v/>
      </c>
      <c r="B401" s="180" t="str">
        <f ca="1">IFERROR(INDEX(INDIRECT(Auswahl!$Q$12),ROW()-17,COLUMN()),"")</f>
        <v/>
      </c>
      <c r="C401" s="177" t="str">
        <f ca="1">IFERROR(INDEX(INDIRECT(Auswahl!$O$15),MATCH($A401,INDIRECT(Auswahl!$P$15),0),MATCH(C$9,INDIRECT(Auswahl!$Q$15),0)),"")</f>
        <v/>
      </c>
      <c r="D401" s="182" t="str">
        <f ca="1">IFERROR(INDEX(INDIRECT(Auswahl!$O$15),MATCH($A401,INDIRECT(Auswahl!$P$15),0),MATCH(D$9,INDIRECT(Auswahl!$Q$15),0)),"")</f>
        <v/>
      </c>
      <c r="E401" s="178" t="str">
        <f ca="1">IFERROR(INDEX(INDIRECT(Auswahl!$O$15),MATCH($A401,INDIRECT(Auswahl!$P$15),0),MATCH(E$9,INDIRECT(Auswahl!$Q$15),0)),"")</f>
        <v/>
      </c>
      <c r="F401" s="179" t="str">
        <f ca="1">IFERROR(INDEX(INDIRECT(Auswahl!$O$15),MATCH($A401,INDIRECT(Auswahl!$P$15),0),MATCH(F$9,INDIRECT(Auswahl!$Q$15),0)),"")</f>
        <v/>
      </c>
      <c r="G401" s="195" t="str">
        <f ca="1">IFERROR(INDEX(INDIRECT(Auswahl!$O$15),MATCH($A401,INDIRECT(Auswahl!$P$15),0),MATCH(G$9,INDIRECT(Auswahl!$Q$15),0)),"")</f>
        <v/>
      </c>
      <c r="H401" s="195" t="str">
        <f ca="1">IFERROR(INDEX(INDIRECT(Auswahl!$O$15),MATCH($A401,INDIRECT(Auswahl!$P$15),0),MATCH(H$9,INDIRECT(Auswahl!$Q$15),0)),"")</f>
        <v/>
      </c>
      <c r="I401" s="195" t="str">
        <f ca="1">IFERROR(INDEX(INDIRECT(Auswahl!$O$15),MATCH($A401,INDIRECT(Auswahl!$P$15),0),MATCH(I$9,INDIRECT(Auswahl!$Q$15),0)),"")</f>
        <v/>
      </c>
    </row>
    <row r="402" spans="1:9" ht="11.65" hidden="1" customHeight="1" x14ac:dyDescent="0.2">
      <c r="A402" s="180" t="str">
        <f ca="1">IFERROR(INDEX(INDIRECT(Auswahl!$Q$12),ROW()-17,COLUMN()),"")</f>
        <v/>
      </c>
      <c r="B402" s="180" t="str">
        <f ca="1">IFERROR(INDEX(INDIRECT(Auswahl!$Q$12),ROW()-17,COLUMN()),"")</f>
        <v/>
      </c>
      <c r="C402" s="177" t="str">
        <f ca="1">IFERROR(INDEX(INDIRECT(Auswahl!$O$15),MATCH($A402,INDIRECT(Auswahl!$P$15),0),MATCH(C$9,INDIRECT(Auswahl!$Q$15),0)),"")</f>
        <v/>
      </c>
      <c r="D402" s="182" t="str">
        <f ca="1">IFERROR(INDEX(INDIRECT(Auswahl!$O$15),MATCH($A402,INDIRECT(Auswahl!$P$15),0),MATCH(D$9,INDIRECT(Auswahl!$Q$15),0)),"")</f>
        <v/>
      </c>
      <c r="E402" s="178" t="str">
        <f ca="1">IFERROR(INDEX(INDIRECT(Auswahl!$O$15),MATCH($A402,INDIRECT(Auswahl!$P$15),0),MATCH(E$9,INDIRECT(Auswahl!$Q$15),0)),"")</f>
        <v/>
      </c>
      <c r="F402" s="179" t="str">
        <f ca="1">IFERROR(INDEX(INDIRECT(Auswahl!$O$15),MATCH($A402,INDIRECT(Auswahl!$P$15),0),MATCH(F$9,INDIRECT(Auswahl!$Q$15),0)),"")</f>
        <v/>
      </c>
      <c r="G402" s="195" t="str">
        <f ca="1">IFERROR(INDEX(INDIRECT(Auswahl!$O$15),MATCH($A402,INDIRECT(Auswahl!$P$15),0),MATCH(G$9,INDIRECT(Auswahl!$Q$15),0)),"")</f>
        <v/>
      </c>
      <c r="H402" s="195" t="str">
        <f ca="1">IFERROR(INDEX(INDIRECT(Auswahl!$O$15),MATCH($A402,INDIRECT(Auswahl!$P$15),0),MATCH(H$9,INDIRECT(Auswahl!$Q$15),0)),"")</f>
        <v/>
      </c>
      <c r="I402" s="195" t="str">
        <f ca="1">IFERROR(INDEX(INDIRECT(Auswahl!$O$15),MATCH($A402,INDIRECT(Auswahl!$P$15),0),MATCH(I$9,INDIRECT(Auswahl!$Q$15),0)),"")</f>
        <v/>
      </c>
    </row>
    <row r="403" spans="1:9" ht="11.65" hidden="1" customHeight="1" x14ac:dyDescent="0.2">
      <c r="A403" s="180" t="str">
        <f ca="1">IFERROR(INDEX(INDIRECT(Auswahl!$Q$12),ROW()-17,COLUMN()),"")</f>
        <v/>
      </c>
      <c r="B403" s="180" t="str">
        <f ca="1">IFERROR(INDEX(INDIRECT(Auswahl!$Q$12),ROW()-17,COLUMN()),"")</f>
        <v/>
      </c>
      <c r="C403" s="177" t="str">
        <f ca="1">IFERROR(INDEX(INDIRECT(Auswahl!$O$15),MATCH($A403,INDIRECT(Auswahl!$P$15),0),MATCH(C$9,INDIRECT(Auswahl!$Q$15),0)),"")</f>
        <v/>
      </c>
      <c r="D403" s="182" t="str">
        <f ca="1">IFERROR(INDEX(INDIRECT(Auswahl!$O$15),MATCH($A403,INDIRECT(Auswahl!$P$15),0),MATCH(D$9,INDIRECT(Auswahl!$Q$15),0)),"")</f>
        <v/>
      </c>
      <c r="E403" s="178" t="str">
        <f ca="1">IFERROR(INDEX(INDIRECT(Auswahl!$O$15),MATCH($A403,INDIRECT(Auswahl!$P$15),0),MATCH(E$9,INDIRECT(Auswahl!$Q$15),0)),"")</f>
        <v/>
      </c>
      <c r="F403" s="179" t="str">
        <f ca="1">IFERROR(INDEX(INDIRECT(Auswahl!$O$15),MATCH($A403,INDIRECT(Auswahl!$P$15),0),MATCH(F$9,INDIRECT(Auswahl!$Q$15),0)),"")</f>
        <v/>
      </c>
      <c r="G403" s="195" t="str">
        <f ca="1">IFERROR(INDEX(INDIRECT(Auswahl!$O$15),MATCH($A403,INDIRECT(Auswahl!$P$15),0),MATCH(G$9,INDIRECT(Auswahl!$Q$15),0)),"")</f>
        <v/>
      </c>
      <c r="H403" s="195" t="str">
        <f ca="1">IFERROR(INDEX(INDIRECT(Auswahl!$O$15),MATCH($A403,INDIRECT(Auswahl!$P$15),0),MATCH(H$9,INDIRECT(Auswahl!$Q$15),0)),"")</f>
        <v/>
      </c>
      <c r="I403" s="195" t="str">
        <f ca="1">IFERROR(INDEX(INDIRECT(Auswahl!$O$15),MATCH($A403,INDIRECT(Auswahl!$P$15),0),MATCH(I$9,INDIRECT(Auswahl!$Q$15),0)),"")</f>
        <v/>
      </c>
    </row>
    <row r="404" spans="1:9" ht="11.65" hidden="1" customHeight="1" x14ac:dyDescent="0.2">
      <c r="A404" s="180" t="str">
        <f ca="1">IFERROR(INDEX(INDIRECT(Auswahl!$Q$12),ROW()-17,COLUMN()),"")</f>
        <v/>
      </c>
      <c r="B404" s="180" t="str">
        <f ca="1">IFERROR(INDEX(INDIRECT(Auswahl!$Q$12),ROW()-17,COLUMN()),"")</f>
        <v/>
      </c>
      <c r="C404" s="177" t="str">
        <f ca="1">IFERROR(INDEX(INDIRECT(Auswahl!$O$15),MATCH($A404,INDIRECT(Auswahl!$P$15),0),MATCH(C$9,INDIRECT(Auswahl!$Q$15),0)),"")</f>
        <v/>
      </c>
      <c r="D404" s="182" t="str">
        <f ca="1">IFERROR(INDEX(INDIRECT(Auswahl!$O$15),MATCH($A404,INDIRECT(Auswahl!$P$15),0),MATCH(D$9,INDIRECT(Auswahl!$Q$15),0)),"")</f>
        <v/>
      </c>
      <c r="E404" s="178" t="str">
        <f ca="1">IFERROR(INDEX(INDIRECT(Auswahl!$O$15),MATCH($A404,INDIRECT(Auswahl!$P$15),0),MATCH(E$9,INDIRECT(Auswahl!$Q$15),0)),"")</f>
        <v/>
      </c>
      <c r="F404" s="179" t="str">
        <f ca="1">IFERROR(INDEX(INDIRECT(Auswahl!$O$15),MATCH($A404,INDIRECT(Auswahl!$P$15),0),MATCH(F$9,INDIRECT(Auswahl!$Q$15),0)),"")</f>
        <v/>
      </c>
      <c r="G404" s="195" t="str">
        <f ca="1">IFERROR(INDEX(INDIRECT(Auswahl!$O$15),MATCH($A404,INDIRECT(Auswahl!$P$15),0),MATCH(G$9,INDIRECT(Auswahl!$Q$15),0)),"")</f>
        <v/>
      </c>
      <c r="H404" s="195" t="str">
        <f ca="1">IFERROR(INDEX(INDIRECT(Auswahl!$O$15),MATCH($A404,INDIRECT(Auswahl!$P$15),0),MATCH(H$9,INDIRECT(Auswahl!$Q$15),0)),"")</f>
        <v/>
      </c>
      <c r="I404" s="195" t="str">
        <f ca="1">IFERROR(INDEX(INDIRECT(Auswahl!$O$15),MATCH($A404,INDIRECT(Auswahl!$P$15),0),MATCH(I$9,INDIRECT(Auswahl!$Q$15),0)),"")</f>
        <v/>
      </c>
    </row>
    <row r="405" spans="1:9" ht="11.65" hidden="1" customHeight="1" x14ac:dyDescent="0.2">
      <c r="A405" s="180" t="str">
        <f ca="1">IFERROR(INDEX(INDIRECT(Auswahl!$Q$12),ROW()-17,COLUMN()),"")</f>
        <v/>
      </c>
      <c r="B405" s="180" t="str">
        <f ca="1">IFERROR(INDEX(INDIRECT(Auswahl!$Q$12),ROW()-17,COLUMN()),"")</f>
        <v/>
      </c>
      <c r="C405" s="177" t="str">
        <f ca="1">IFERROR(INDEX(INDIRECT(Auswahl!$O$15),MATCH($A405,INDIRECT(Auswahl!$P$15),0),MATCH(C$9,INDIRECT(Auswahl!$Q$15),0)),"")</f>
        <v/>
      </c>
      <c r="D405" s="182" t="str">
        <f ca="1">IFERROR(INDEX(INDIRECT(Auswahl!$O$15),MATCH($A405,INDIRECT(Auswahl!$P$15),0),MATCH(D$9,INDIRECT(Auswahl!$Q$15),0)),"")</f>
        <v/>
      </c>
      <c r="E405" s="178" t="str">
        <f ca="1">IFERROR(INDEX(INDIRECT(Auswahl!$O$15),MATCH($A405,INDIRECT(Auswahl!$P$15),0),MATCH(E$9,INDIRECT(Auswahl!$Q$15),0)),"")</f>
        <v/>
      </c>
      <c r="F405" s="179" t="str">
        <f ca="1">IFERROR(INDEX(INDIRECT(Auswahl!$O$15),MATCH($A405,INDIRECT(Auswahl!$P$15),0),MATCH(F$9,INDIRECT(Auswahl!$Q$15),0)),"")</f>
        <v/>
      </c>
      <c r="G405" s="195" t="str">
        <f ca="1">IFERROR(INDEX(INDIRECT(Auswahl!$O$15),MATCH($A405,INDIRECT(Auswahl!$P$15),0),MATCH(G$9,INDIRECT(Auswahl!$Q$15),0)),"")</f>
        <v/>
      </c>
      <c r="H405" s="195" t="str">
        <f ca="1">IFERROR(INDEX(INDIRECT(Auswahl!$O$15),MATCH($A405,INDIRECT(Auswahl!$P$15),0),MATCH(H$9,INDIRECT(Auswahl!$Q$15),0)),"")</f>
        <v/>
      </c>
      <c r="I405" s="195" t="str">
        <f ca="1">IFERROR(INDEX(INDIRECT(Auswahl!$O$15),MATCH($A405,INDIRECT(Auswahl!$P$15),0),MATCH(I$9,INDIRECT(Auswahl!$Q$15),0)),"")</f>
        <v/>
      </c>
    </row>
    <row r="406" spans="1:9" ht="11.65" hidden="1" customHeight="1" x14ac:dyDescent="0.2">
      <c r="A406" s="180" t="str">
        <f ca="1">IFERROR(INDEX(INDIRECT(Auswahl!$Q$12),ROW()-17,COLUMN()),"")</f>
        <v/>
      </c>
      <c r="B406" s="180" t="str">
        <f ca="1">IFERROR(INDEX(INDIRECT(Auswahl!$Q$12),ROW()-17,COLUMN()),"")</f>
        <v/>
      </c>
      <c r="C406" s="177" t="str">
        <f ca="1">IFERROR(INDEX(INDIRECT(Auswahl!$O$15),MATCH($A406,INDIRECT(Auswahl!$P$15),0),MATCH(C$9,INDIRECT(Auswahl!$Q$15),0)),"")</f>
        <v/>
      </c>
      <c r="D406" s="182" t="str">
        <f ca="1">IFERROR(INDEX(INDIRECT(Auswahl!$O$15),MATCH($A406,INDIRECT(Auswahl!$P$15),0),MATCH(D$9,INDIRECT(Auswahl!$Q$15),0)),"")</f>
        <v/>
      </c>
      <c r="E406" s="178" t="str">
        <f ca="1">IFERROR(INDEX(INDIRECT(Auswahl!$O$15),MATCH($A406,INDIRECT(Auswahl!$P$15),0),MATCH(E$9,INDIRECT(Auswahl!$Q$15),0)),"")</f>
        <v/>
      </c>
      <c r="F406" s="179" t="str">
        <f ca="1">IFERROR(INDEX(INDIRECT(Auswahl!$O$15),MATCH($A406,INDIRECT(Auswahl!$P$15),0),MATCH(F$9,INDIRECT(Auswahl!$Q$15),0)),"")</f>
        <v/>
      </c>
      <c r="G406" s="195" t="str">
        <f ca="1">IFERROR(INDEX(INDIRECT(Auswahl!$O$15),MATCH($A406,INDIRECT(Auswahl!$P$15),0),MATCH(G$9,INDIRECT(Auswahl!$Q$15),0)),"")</f>
        <v/>
      </c>
      <c r="H406" s="195" t="str">
        <f ca="1">IFERROR(INDEX(INDIRECT(Auswahl!$O$15),MATCH($A406,INDIRECT(Auswahl!$P$15),0),MATCH(H$9,INDIRECT(Auswahl!$Q$15),0)),"")</f>
        <v/>
      </c>
      <c r="I406" s="195" t="str">
        <f ca="1">IFERROR(INDEX(INDIRECT(Auswahl!$O$15),MATCH($A406,INDIRECT(Auswahl!$P$15),0),MATCH(I$9,INDIRECT(Auswahl!$Q$15),0)),"")</f>
        <v/>
      </c>
    </row>
    <row r="407" spans="1:9" ht="11.65" hidden="1" customHeight="1" x14ac:dyDescent="0.2">
      <c r="A407" s="180" t="str">
        <f ca="1">IFERROR(INDEX(INDIRECT(Auswahl!$Q$12),ROW()-17,COLUMN()),"")</f>
        <v/>
      </c>
      <c r="B407" s="180" t="str">
        <f ca="1">IFERROR(INDEX(INDIRECT(Auswahl!$Q$12),ROW()-17,COLUMN()),"")</f>
        <v/>
      </c>
      <c r="C407" s="177" t="str">
        <f ca="1">IFERROR(INDEX(INDIRECT(Auswahl!$O$15),MATCH($A407,INDIRECT(Auswahl!$P$15),0),MATCH(C$9,INDIRECT(Auswahl!$Q$15),0)),"")</f>
        <v/>
      </c>
      <c r="D407" s="182" t="str">
        <f ca="1">IFERROR(INDEX(INDIRECT(Auswahl!$O$15),MATCH($A407,INDIRECT(Auswahl!$P$15),0),MATCH(D$9,INDIRECT(Auswahl!$Q$15),0)),"")</f>
        <v/>
      </c>
      <c r="E407" s="178" t="str">
        <f ca="1">IFERROR(INDEX(INDIRECT(Auswahl!$O$15),MATCH($A407,INDIRECT(Auswahl!$P$15),0),MATCH(E$9,INDIRECT(Auswahl!$Q$15),0)),"")</f>
        <v/>
      </c>
      <c r="F407" s="179" t="str">
        <f ca="1">IFERROR(INDEX(INDIRECT(Auswahl!$O$15),MATCH($A407,INDIRECT(Auswahl!$P$15),0),MATCH(F$9,INDIRECT(Auswahl!$Q$15),0)),"")</f>
        <v/>
      </c>
      <c r="G407" s="195" t="str">
        <f ca="1">IFERROR(INDEX(INDIRECT(Auswahl!$O$15),MATCH($A407,INDIRECT(Auswahl!$P$15),0),MATCH(G$9,INDIRECT(Auswahl!$Q$15),0)),"")</f>
        <v/>
      </c>
      <c r="H407" s="195" t="str">
        <f ca="1">IFERROR(INDEX(INDIRECT(Auswahl!$O$15),MATCH($A407,INDIRECT(Auswahl!$P$15),0),MATCH(H$9,INDIRECT(Auswahl!$Q$15),0)),"")</f>
        <v/>
      </c>
      <c r="I407" s="195" t="str">
        <f ca="1">IFERROR(INDEX(INDIRECT(Auswahl!$O$15),MATCH($A407,INDIRECT(Auswahl!$P$15),0),MATCH(I$9,INDIRECT(Auswahl!$Q$15),0)),"")</f>
        <v/>
      </c>
    </row>
    <row r="408" spans="1:9" ht="11.65" hidden="1" customHeight="1" x14ac:dyDescent="0.2">
      <c r="A408" s="180" t="str">
        <f ca="1">IFERROR(INDEX(INDIRECT(Auswahl!$Q$12),ROW()-17,COLUMN()),"")</f>
        <v/>
      </c>
      <c r="B408" s="180" t="str">
        <f ca="1">IFERROR(INDEX(INDIRECT(Auswahl!$Q$12),ROW()-17,COLUMN()),"")</f>
        <v/>
      </c>
      <c r="C408" s="177" t="str">
        <f ca="1">IFERROR(INDEX(INDIRECT(Auswahl!$O$15),MATCH($A408,INDIRECT(Auswahl!$P$15),0),MATCH(C$9,INDIRECT(Auswahl!$Q$15),0)),"")</f>
        <v/>
      </c>
      <c r="D408" s="182" t="str">
        <f ca="1">IFERROR(INDEX(INDIRECT(Auswahl!$O$15),MATCH($A408,INDIRECT(Auswahl!$P$15),0),MATCH(D$9,INDIRECT(Auswahl!$Q$15),0)),"")</f>
        <v/>
      </c>
      <c r="E408" s="178" t="str">
        <f ca="1">IFERROR(INDEX(INDIRECT(Auswahl!$O$15),MATCH($A408,INDIRECT(Auswahl!$P$15),0),MATCH(E$9,INDIRECT(Auswahl!$Q$15),0)),"")</f>
        <v/>
      </c>
      <c r="F408" s="179" t="str">
        <f ca="1">IFERROR(INDEX(INDIRECT(Auswahl!$O$15),MATCH($A408,INDIRECT(Auswahl!$P$15),0),MATCH(F$9,INDIRECT(Auswahl!$Q$15),0)),"")</f>
        <v/>
      </c>
      <c r="G408" s="195" t="str">
        <f ca="1">IFERROR(INDEX(INDIRECT(Auswahl!$O$15),MATCH($A408,INDIRECT(Auswahl!$P$15),0),MATCH(G$9,INDIRECT(Auswahl!$Q$15),0)),"")</f>
        <v/>
      </c>
      <c r="H408" s="195" t="str">
        <f ca="1">IFERROR(INDEX(INDIRECT(Auswahl!$O$15),MATCH($A408,INDIRECT(Auswahl!$P$15),0),MATCH(H$9,INDIRECT(Auswahl!$Q$15),0)),"")</f>
        <v/>
      </c>
      <c r="I408" s="195" t="str">
        <f ca="1">IFERROR(INDEX(INDIRECT(Auswahl!$O$15),MATCH($A408,INDIRECT(Auswahl!$P$15),0),MATCH(I$9,INDIRECT(Auswahl!$Q$15),0)),"")</f>
        <v/>
      </c>
    </row>
    <row r="409" spans="1:9" ht="11.65" hidden="1" customHeight="1" x14ac:dyDescent="0.2">
      <c r="A409" s="180" t="str">
        <f ca="1">IFERROR(INDEX(INDIRECT(Auswahl!$Q$12),ROW()-17,COLUMN()),"")</f>
        <v/>
      </c>
      <c r="B409" s="180" t="str">
        <f ca="1">IFERROR(INDEX(INDIRECT(Auswahl!$Q$12),ROW()-17,COLUMN()),"")</f>
        <v/>
      </c>
      <c r="C409" s="177" t="str">
        <f ca="1">IFERROR(INDEX(INDIRECT(Auswahl!$O$15),MATCH($A409,INDIRECT(Auswahl!$P$15),0),MATCH(C$9,INDIRECT(Auswahl!$Q$15),0)),"")</f>
        <v/>
      </c>
      <c r="D409" s="182" t="str">
        <f ca="1">IFERROR(INDEX(INDIRECT(Auswahl!$O$15),MATCH($A409,INDIRECT(Auswahl!$P$15),0),MATCH(D$9,INDIRECT(Auswahl!$Q$15),0)),"")</f>
        <v/>
      </c>
      <c r="E409" s="178" t="str">
        <f ca="1">IFERROR(INDEX(INDIRECT(Auswahl!$O$15),MATCH($A409,INDIRECT(Auswahl!$P$15),0),MATCH(E$9,INDIRECT(Auswahl!$Q$15),0)),"")</f>
        <v/>
      </c>
      <c r="F409" s="179" t="str">
        <f ca="1">IFERROR(INDEX(INDIRECT(Auswahl!$O$15),MATCH($A409,INDIRECT(Auswahl!$P$15),0),MATCH(F$9,INDIRECT(Auswahl!$Q$15),0)),"")</f>
        <v/>
      </c>
      <c r="G409" s="195" t="str">
        <f ca="1">IFERROR(INDEX(INDIRECT(Auswahl!$O$15),MATCH($A409,INDIRECT(Auswahl!$P$15),0),MATCH(G$9,INDIRECT(Auswahl!$Q$15),0)),"")</f>
        <v/>
      </c>
      <c r="H409" s="195" t="str">
        <f ca="1">IFERROR(INDEX(INDIRECT(Auswahl!$O$15),MATCH($A409,INDIRECT(Auswahl!$P$15),0),MATCH(H$9,INDIRECT(Auswahl!$Q$15),0)),"")</f>
        <v/>
      </c>
      <c r="I409" s="195" t="str">
        <f ca="1">IFERROR(INDEX(INDIRECT(Auswahl!$O$15),MATCH($A409,INDIRECT(Auswahl!$P$15),0),MATCH(I$9,INDIRECT(Auswahl!$Q$15),0)),"")</f>
        <v/>
      </c>
    </row>
    <row r="410" spans="1:9" ht="11.65" hidden="1" customHeight="1" x14ac:dyDescent="0.2">
      <c r="A410" s="180" t="str">
        <f ca="1">IFERROR(INDEX(INDIRECT(Auswahl!$Q$12),ROW()-17,COLUMN()),"")</f>
        <v/>
      </c>
      <c r="B410" s="180" t="str">
        <f ca="1">IFERROR(INDEX(INDIRECT(Auswahl!$Q$12),ROW()-17,COLUMN()),"")</f>
        <v/>
      </c>
      <c r="C410" s="177" t="str">
        <f ca="1">IFERROR(INDEX(INDIRECT(Auswahl!$O$15),MATCH($A410,INDIRECT(Auswahl!$P$15),0),MATCH(C$9,INDIRECT(Auswahl!$Q$15),0)),"")</f>
        <v/>
      </c>
      <c r="D410" s="182" t="str">
        <f ca="1">IFERROR(INDEX(INDIRECT(Auswahl!$O$15),MATCH($A410,INDIRECT(Auswahl!$P$15),0),MATCH(D$9,INDIRECT(Auswahl!$Q$15),0)),"")</f>
        <v/>
      </c>
      <c r="E410" s="178" t="str">
        <f ca="1">IFERROR(INDEX(INDIRECT(Auswahl!$O$15),MATCH($A410,INDIRECT(Auswahl!$P$15),0),MATCH(E$9,INDIRECT(Auswahl!$Q$15),0)),"")</f>
        <v/>
      </c>
      <c r="F410" s="179" t="str">
        <f ca="1">IFERROR(INDEX(INDIRECT(Auswahl!$O$15),MATCH($A410,INDIRECT(Auswahl!$P$15),0),MATCH(F$9,INDIRECT(Auswahl!$Q$15),0)),"")</f>
        <v/>
      </c>
      <c r="G410" s="195" t="str">
        <f ca="1">IFERROR(INDEX(INDIRECT(Auswahl!$O$15),MATCH($A410,INDIRECT(Auswahl!$P$15),0),MATCH(G$9,INDIRECT(Auswahl!$Q$15),0)),"")</f>
        <v/>
      </c>
      <c r="H410" s="195" t="str">
        <f ca="1">IFERROR(INDEX(INDIRECT(Auswahl!$O$15),MATCH($A410,INDIRECT(Auswahl!$P$15),0),MATCH(H$9,INDIRECT(Auswahl!$Q$15),0)),"")</f>
        <v/>
      </c>
      <c r="I410" s="195" t="str">
        <f ca="1">IFERROR(INDEX(INDIRECT(Auswahl!$O$15),MATCH($A410,INDIRECT(Auswahl!$P$15),0),MATCH(I$9,INDIRECT(Auswahl!$Q$15),0)),"")</f>
        <v/>
      </c>
    </row>
    <row r="411" spans="1:9" ht="11.65" hidden="1" customHeight="1" x14ac:dyDescent="0.2">
      <c r="A411" s="180" t="str">
        <f ca="1">IFERROR(INDEX(INDIRECT(Auswahl!$Q$12),ROW()-17,COLUMN()),"")</f>
        <v/>
      </c>
      <c r="B411" s="180" t="str">
        <f ca="1">IFERROR(INDEX(INDIRECT(Auswahl!$Q$12),ROW()-17,COLUMN()),"")</f>
        <v/>
      </c>
      <c r="C411" s="177" t="str">
        <f ca="1">IFERROR(INDEX(INDIRECT(Auswahl!$O$15),MATCH($A411,INDIRECT(Auswahl!$P$15),0),MATCH(C$9,INDIRECT(Auswahl!$Q$15),0)),"")</f>
        <v/>
      </c>
      <c r="D411" s="182" t="str">
        <f ca="1">IFERROR(INDEX(INDIRECT(Auswahl!$O$15),MATCH($A411,INDIRECT(Auswahl!$P$15),0),MATCH(D$9,INDIRECT(Auswahl!$Q$15),0)),"")</f>
        <v/>
      </c>
      <c r="E411" s="178" t="str">
        <f ca="1">IFERROR(INDEX(INDIRECT(Auswahl!$O$15),MATCH($A411,INDIRECT(Auswahl!$P$15),0),MATCH(E$9,INDIRECT(Auswahl!$Q$15),0)),"")</f>
        <v/>
      </c>
      <c r="F411" s="179" t="str">
        <f ca="1">IFERROR(INDEX(INDIRECT(Auswahl!$O$15),MATCH($A411,INDIRECT(Auswahl!$P$15),0),MATCH(F$9,INDIRECT(Auswahl!$Q$15),0)),"")</f>
        <v/>
      </c>
      <c r="G411" s="195" t="str">
        <f ca="1">IFERROR(INDEX(INDIRECT(Auswahl!$O$15),MATCH($A411,INDIRECT(Auswahl!$P$15),0),MATCH(G$9,INDIRECT(Auswahl!$Q$15),0)),"")</f>
        <v/>
      </c>
      <c r="H411" s="195" t="str">
        <f ca="1">IFERROR(INDEX(INDIRECT(Auswahl!$O$15),MATCH($A411,INDIRECT(Auswahl!$P$15),0),MATCH(H$9,INDIRECT(Auswahl!$Q$15),0)),"")</f>
        <v/>
      </c>
      <c r="I411" s="195" t="str">
        <f ca="1">IFERROR(INDEX(INDIRECT(Auswahl!$O$15),MATCH($A411,INDIRECT(Auswahl!$P$15),0),MATCH(I$9,INDIRECT(Auswahl!$Q$15),0)),"")</f>
        <v/>
      </c>
    </row>
    <row r="412" spans="1:9" ht="11.65" hidden="1" customHeight="1" x14ac:dyDescent="0.2">
      <c r="A412" s="180" t="str">
        <f ca="1">IFERROR(INDEX(INDIRECT(Auswahl!$Q$12),ROW()-17,COLUMN()),"")</f>
        <v/>
      </c>
      <c r="B412" s="180" t="str">
        <f ca="1">IFERROR(INDEX(INDIRECT(Auswahl!$Q$12),ROW()-17,COLUMN()),"")</f>
        <v/>
      </c>
      <c r="C412" s="177" t="str">
        <f ca="1">IFERROR(INDEX(INDIRECT(Auswahl!$O$15),MATCH($A412,INDIRECT(Auswahl!$P$15),0),MATCH(C$9,INDIRECT(Auswahl!$Q$15),0)),"")</f>
        <v/>
      </c>
      <c r="D412" s="182" t="str">
        <f ca="1">IFERROR(INDEX(INDIRECT(Auswahl!$O$15),MATCH($A412,INDIRECT(Auswahl!$P$15),0),MATCH(D$9,INDIRECT(Auswahl!$Q$15),0)),"")</f>
        <v/>
      </c>
      <c r="E412" s="178" t="str">
        <f ca="1">IFERROR(INDEX(INDIRECT(Auswahl!$O$15),MATCH($A412,INDIRECT(Auswahl!$P$15),0),MATCH(E$9,INDIRECT(Auswahl!$Q$15),0)),"")</f>
        <v/>
      </c>
      <c r="F412" s="179" t="str">
        <f ca="1">IFERROR(INDEX(INDIRECT(Auswahl!$O$15),MATCH($A412,INDIRECT(Auswahl!$P$15),0),MATCH(F$9,INDIRECT(Auswahl!$Q$15),0)),"")</f>
        <v/>
      </c>
      <c r="G412" s="195" t="str">
        <f ca="1">IFERROR(INDEX(INDIRECT(Auswahl!$O$15),MATCH($A412,INDIRECT(Auswahl!$P$15),0),MATCH(G$9,INDIRECT(Auswahl!$Q$15),0)),"")</f>
        <v/>
      </c>
      <c r="H412" s="195" t="str">
        <f ca="1">IFERROR(INDEX(INDIRECT(Auswahl!$O$15),MATCH($A412,INDIRECT(Auswahl!$P$15),0),MATCH(H$9,INDIRECT(Auswahl!$Q$15),0)),"")</f>
        <v/>
      </c>
      <c r="I412" s="195" t="str">
        <f ca="1">IFERROR(INDEX(INDIRECT(Auswahl!$O$15),MATCH($A412,INDIRECT(Auswahl!$P$15),0),MATCH(I$9,INDIRECT(Auswahl!$Q$15),0)),"")</f>
        <v/>
      </c>
    </row>
    <row r="413" spans="1:9" ht="11.65" hidden="1" customHeight="1" x14ac:dyDescent="0.2">
      <c r="A413" s="180" t="str">
        <f ca="1">IFERROR(INDEX(INDIRECT(Auswahl!$Q$12),ROW()-17,COLUMN()),"")</f>
        <v/>
      </c>
      <c r="B413" s="180" t="str">
        <f ca="1">IFERROR(INDEX(INDIRECT(Auswahl!$Q$12),ROW()-17,COLUMN()),"")</f>
        <v/>
      </c>
      <c r="C413" s="177" t="str">
        <f ca="1">IFERROR(INDEX(INDIRECT(Auswahl!$O$15),MATCH($A413,INDIRECT(Auswahl!$P$15),0),MATCH(C$9,INDIRECT(Auswahl!$Q$15),0)),"")</f>
        <v/>
      </c>
      <c r="D413" s="182" t="str">
        <f ca="1">IFERROR(INDEX(INDIRECT(Auswahl!$O$15),MATCH($A413,INDIRECT(Auswahl!$P$15),0),MATCH(D$9,INDIRECT(Auswahl!$Q$15),0)),"")</f>
        <v/>
      </c>
      <c r="E413" s="178" t="str">
        <f ca="1">IFERROR(INDEX(INDIRECT(Auswahl!$O$15),MATCH($A413,INDIRECT(Auswahl!$P$15),0),MATCH(E$9,INDIRECT(Auswahl!$Q$15),0)),"")</f>
        <v/>
      </c>
      <c r="F413" s="179" t="str">
        <f ca="1">IFERROR(INDEX(INDIRECT(Auswahl!$O$15),MATCH($A413,INDIRECT(Auswahl!$P$15),0),MATCH(F$9,INDIRECT(Auswahl!$Q$15),0)),"")</f>
        <v/>
      </c>
      <c r="G413" s="195" t="str">
        <f ca="1">IFERROR(INDEX(INDIRECT(Auswahl!$O$15),MATCH($A413,INDIRECT(Auswahl!$P$15),0),MATCH(G$9,INDIRECT(Auswahl!$Q$15),0)),"")</f>
        <v/>
      </c>
      <c r="H413" s="195" t="str">
        <f ca="1">IFERROR(INDEX(INDIRECT(Auswahl!$O$15),MATCH($A413,INDIRECT(Auswahl!$P$15),0),MATCH(H$9,INDIRECT(Auswahl!$Q$15),0)),"")</f>
        <v/>
      </c>
      <c r="I413" s="195" t="str">
        <f ca="1">IFERROR(INDEX(INDIRECT(Auswahl!$O$15),MATCH($A413,INDIRECT(Auswahl!$P$15),0),MATCH(I$9,INDIRECT(Auswahl!$Q$15),0)),"")</f>
        <v/>
      </c>
    </row>
    <row r="414" spans="1:9" ht="11.65" hidden="1" customHeight="1" x14ac:dyDescent="0.2">
      <c r="A414" s="180" t="str">
        <f ca="1">IFERROR(INDEX(INDIRECT(Auswahl!$Q$12),ROW()-17,COLUMN()),"")</f>
        <v/>
      </c>
      <c r="B414" s="180" t="str">
        <f ca="1">IFERROR(INDEX(INDIRECT(Auswahl!$Q$12),ROW()-17,COLUMN()),"")</f>
        <v/>
      </c>
      <c r="C414" s="177" t="str">
        <f ca="1">IFERROR(INDEX(INDIRECT(Auswahl!$O$15),MATCH($A414,INDIRECT(Auswahl!$P$15),0),MATCH(C$9,INDIRECT(Auswahl!$Q$15),0)),"")</f>
        <v/>
      </c>
      <c r="D414" s="182" t="str">
        <f ca="1">IFERROR(INDEX(INDIRECT(Auswahl!$O$15),MATCH($A414,INDIRECT(Auswahl!$P$15),0),MATCH(D$9,INDIRECT(Auswahl!$Q$15),0)),"")</f>
        <v/>
      </c>
      <c r="E414" s="178" t="str">
        <f ca="1">IFERROR(INDEX(INDIRECT(Auswahl!$O$15),MATCH($A414,INDIRECT(Auswahl!$P$15),0),MATCH(E$9,INDIRECT(Auswahl!$Q$15),0)),"")</f>
        <v/>
      </c>
      <c r="F414" s="179" t="str">
        <f ca="1">IFERROR(INDEX(INDIRECT(Auswahl!$O$15),MATCH($A414,INDIRECT(Auswahl!$P$15),0),MATCH(F$9,INDIRECT(Auswahl!$Q$15),0)),"")</f>
        <v/>
      </c>
      <c r="G414" s="195" t="str">
        <f ca="1">IFERROR(INDEX(INDIRECT(Auswahl!$O$15),MATCH($A414,INDIRECT(Auswahl!$P$15),0),MATCH(G$9,INDIRECT(Auswahl!$Q$15),0)),"")</f>
        <v/>
      </c>
      <c r="H414" s="195" t="str">
        <f ca="1">IFERROR(INDEX(INDIRECT(Auswahl!$O$15),MATCH($A414,INDIRECT(Auswahl!$P$15),0),MATCH(H$9,INDIRECT(Auswahl!$Q$15),0)),"")</f>
        <v/>
      </c>
      <c r="I414" s="195" t="str">
        <f ca="1">IFERROR(INDEX(INDIRECT(Auswahl!$O$15),MATCH($A414,INDIRECT(Auswahl!$P$15),0),MATCH(I$9,INDIRECT(Auswahl!$Q$15),0)),"")</f>
        <v/>
      </c>
    </row>
    <row r="415" spans="1:9" ht="11.65" hidden="1" customHeight="1" x14ac:dyDescent="0.2">
      <c r="A415" s="180" t="str">
        <f ca="1">IFERROR(INDEX(INDIRECT(Auswahl!$Q$12),ROW()-17,COLUMN()),"")</f>
        <v/>
      </c>
      <c r="B415" s="180" t="str">
        <f ca="1">IFERROR(INDEX(INDIRECT(Auswahl!$Q$12),ROW()-17,COLUMN()),"")</f>
        <v/>
      </c>
      <c r="C415" s="177" t="str">
        <f ca="1">IFERROR(INDEX(INDIRECT(Auswahl!$O$15),MATCH($A415,INDIRECT(Auswahl!$P$15),0),MATCH(C$9,INDIRECT(Auswahl!$Q$15),0)),"")</f>
        <v/>
      </c>
      <c r="D415" s="182" t="str">
        <f ca="1">IFERROR(INDEX(INDIRECT(Auswahl!$O$15),MATCH($A415,INDIRECT(Auswahl!$P$15),0),MATCH(D$9,INDIRECT(Auswahl!$Q$15),0)),"")</f>
        <v/>
      </c>
      <c r="E415" s="178" t="str">
        <f ca="1">IFERROR(INDEX(INDIRECT(Auswahl!$O$15),MATCH($A415,INDIRECT(Auswahl!$P$15),0),MATCH(E$9,INDIRECT(Auswahl!$Q$15),0)),"")</f>
        <v/>
      </c>
      <c r="F415" s="179" t="str">
        <f ca="1">IFERROR(INDEX(INDIRECT(Auswahl!$O$15),MATCH($A415,INDIRECT(Auswahl!$P$15),0),MATCH(F$9,INDIRECT(Auswahl!$Q$15),0)),"")</f>
        <v/>
      </c>
      <c r="G415" s="195" t="str">
        <f ca="1">IFERROR(INDEX(INDIRECT(Auswahl!$O$15),MATCH($A415,INDIRECT(Auswahl!$P$15),0),MATCH(G$9,INDIRECT(Auswahl!$Q$15),0)),"")</f>
        <v/>
      </c>
      <c r="H415" s="195" t="str">
        <f ca="1">IFERROR(INDEX(INDIRECT(Auswahl!$O$15),MATCH($A415,INDIRECT(Auswahl!$P$15),0),MATCH(H$9,INDIRECT(Auswahl!$Q$15),0)),"")</f>
        <v/>
      </c>
      <c r="I415" s="195" t="str">
        <f ca="1">IFERROR(INDEX(INDIRECT(Auswahl!$O$15),MATCH($A415,INDIRECT(Auswahl!$P$15),0),MATCH(I$9,INDIRECT(Auswahl!$Q$15),0)),"")</f>
        <v/>
      </c>
    </row>
    <row r="416" spans="1:9" ht="11.65" hidden="1" customHeight="1" x14ac:dyDescent="0.2">
      <c r="A416" s="180" t="str">
        <f ca="1">IFERROR(INDEX(INDIRECT(Auswahl!$Q$12),ROW()-17,COLUMN()),"")</f>
        <v/>
      </c>
      <c r="B416" s="180" t="str">
        <f ca="1">IFERROR(INDEX(INDIRECT(Auswahl!$Q$12),ROW()-17,COLUMN()),"")</f>
        <v/>
      </c>
      <c r="C416" s="177" t="str">
        <f ca="1">IFERROR(INDEX(INDIRECT(Auswahl!$O$15),MATCH($A416,INDIRECT(Auswahl!$P$15),0),MATCH(C$9,INDIRECT(Auswahl!$Q$15),0)),"")</f>
        <v/>
      </c>
      <c r="D416" s="182" t="str">
        <f ca="1">IFERROR(INDEX(INDIRECT(Auswahl!$O$15),MATCH($A416,INDIRECT(Auswahl!$P$15),0),MATCH(D$9,INDIRECT(Auswahl!$Q$15),0)),"")</f>
        <v/>
      </c>
      <c r="E416" s="178" t="str">
        <f ca="1">IFERROR(INDEX(INDIRECT(Auswahl!$O$15),MATCH($A416,INDIRECT(Auswahl!$P$15),0),MATCH(E$9,INDIRECT(Auswahl!$Q$15),0)),"")</f>
        <v/>
      </c>
      <c r="F416" s="179" t="str">
        <f ca="1">IFERROR(INDEX(INDIRECT(Auswahl!$O$15),MATCH($A416,INDIRECT(Auswahl!$P$15),0),MATCH(F$9,INDIRECT(Auswahl!$Q$15),0)),"")</f>
        <v/>
      </c>
      <c r="G416" s="195" t="str">
        <f ca="1">IFERROR(INDEX(INDIRECT(Auswahl!$O$15),MATCH($A416,INDIRECT(Auswahl!$P$15),0),MATCH(G$9,INDIRECT(Auswahl!$Q$15),0)),"")</f>
        <v/>
      </c>
      <c r="H416" s="195" t="str">
        <f ca="1">IFERROR(INDEX(INDIRECT(Auswahl!$O$15),MATCH($A416,INDIRECT(Auswahl!$P$15),0),MATCH(H$9,INDIRECT(Auswahl!$Q$15),0)),"")</f>
        <v/>
      </c>
      <c r="I416" s="195" t="str">
        <f ca="1">IFERROR(INDEX(INDIRECT(Auswahl!$O$15),MATCH($A416,INDIRECT(Auswahl!$P$15),0),MATCH(I$9,INDIRECT(Auswahl!$Q$15),0)),"")</f>
        <v/>
      </c>
    </row>
    <row r="417" spans="1:9" ht="11.65" hidden="1" customHeight="1" x14ac:dyDescent="0.2">
      <c r="A417" s="180" t="str">
        <f ca="1">IFERROR(INDEX(INDIRECT(Auswahl!$Q$12),ROW()-17,COLUMN()),"")</f>
        <v/>
      </c>
      <c r="B417" s="180" t="str">
        <f ca="1">IFERROR(INDEX(INDIRECT(Auswahl!$Q$12),ROW()-17,COLUMN()),"")</f>
        <v/>
      </c>
      <c r="C417" s="177" t="str">
        <f ca="1">IFERROR(INDEX(INDIRECT(Auswahl!$O$15),MATCH($A417,INDIRECT(Auswahl!$P$15),0),MATCH(C$9,INDIRECT(Auswahl!$Q$15),0)),"")</f>
        <v/>
      </c>
      <c r="D417" s="182" t="str">
        <f ca="1">IFERROR(INDEX(INDIRECT(Auswahl!$O$15),MATCH($A417,INDIRECT(Auswahl!$P$15),0),MATCH(D$9,INDIRECT(Auswahl!$Q$15),0)),"")</f>
        <v/>
      </c>
      <c r="E417" s="178" t="str">
        <f ca="1">IFERROR(INDEX(INDIRECT(Auswahl!$O$15),MATCH($A417,INDIRECT(Auswahl!$P$15),0),MATCH(E$9,INDIRECT(Auswahl!$Q$15),0)),"")</f>
        <v/>
      </c>
      <c r="F417" s="179" t="str">
        <f ca="1">IFERROR(INDEX(INDIRECT(Auswahl!$O$15),MATCH($A417,INDIRECT(Auswahl!$P$15),0),MATCH(F$9,INDIRECT(Auswahl!$Q$15),0)),"")</f>
        <v/>
      </c>
      <c r="G417" s="195" t="str">
        <f ca="1">IFERROR(INDEX(INDIRECT(Auswahl!$O$15),MATCH($A417,INDIRECT(Auswahl!$P$15),0),MATCH(G$9,INDIRECT(Auswahl!$Q$15),0)),"")</f>
        <v/>
      </c>
      <c r="H417" s="195" t="str">
        <f ca="1">IFERROR(INDEX(INDIRECT(Auswahl!$O$15),MATCH($A417,INDIRECT(Auswahl!$P$15),0),MATCH(H$9,INDIRECT(Auswahl!$Q$15),0)),"")</f>
        <v/>
      </c>
      <c r="I417" s="195" t="str">
        <f ca="1">IFERROR(INDEX(INDIRECT(Auswahl!$O$15),MATCH($A417,INDIRECT(Auswahl!$P$15),0),MATCH(I$9,INDIRECT(Auswahl!$Q$15),0)),"")</f>
        <v/>
      </c>
    </row>
    <row r="418" spans="1:9" ht="12.65" customHeight="1" x14ac:dyDescent="0.35">
      <c r="A418" s="68"/>
      <c r="B418" s="68"/>
      <c r="C418" s="68"/>
      <c r="D418" s="68"/>
      <c r="E418" s="68"/>
      <c r="F418" s="68"/>
      <c r="G418" s="69"/>
      <c r="H418" s="71"/>
      <c r="I418" s="69" t="s">
        <v>632</v>
      </c>
    </row>
    <row r="419" spans="1:9" ht="12" x14ac:dyDescent="0.2">
      <c r="A419" s="5" t="s">
        <v>816</v>
      </c>
      <c r="B419" s="14"/>
    </row>
    <row r="420" spans="1:9" x14ac:dyDescent="0.2">
      <c r="A420" s="5" t="s">
        <v>817</v>
      </c>
      <c r="B420" s="14"/>
    </row>
    <row r="421" spans="1:9" ht="12" x14ac:dyDescent="0.2">
      <c r="A421" s="5" t="s">
        <v>637</v>
      </c>
      <c r="B421" s="14"/>
    </row>
    <row r="422" spans="1:9" x14ac:dyDescent="0.2">
      <c r="A422" s="5" t="s">
        <v>693</v>
      </c>
      <c r="B422" s="14"/>
    </row>
    <row r="423" spans="1:9" ht="12" x14ac:dyDescent="0.2">
      <c r="A423" s="5" t="s">
        <v>818</v>
      </c>
    </row>
    <row r="424" spans="1:9" x14ac:dyDescent="0.2">
      <c r="A424" s="5" t="s">
        <v>819</v>
      </c>
    </row>
    <row r="425" spans="1:9" ht="12" x14ac:dyDescent="0.2">
      <c r="A425" s="5" t="s">
        <v>704</v>
      </c>
    </row>
    <row r="426" spans="1:9" x14ac:dyDescent="0.2">
      <c r="A426" s="5" t="s">
        <v>832</v>
      </c>
    </row>
    <row r="427" spans="1:9" x14ac:dyDescent="0.2">
      <c r="A427" s="32"/>
    </row>
    <row r="428" spans="1:9" x14ac:dyDescent="0.2">
      <c r="A428" s="14"/>
    </row>
  </sheetData>
  <sheetProtection formatRows="0"/>
  <mergeCells count="2">
    <mergeCell ref="A10:A14"/>
    <mergeCell ref="B10:B14"/>
  </mergeCells>
  <pageMargins left="0.59055118110236227" right="0.59055118110236227" top="0.78740157480314965" bottom="0.78740157480314965" header="0.31496062992125984" footer="0.31496062992125984"/>
  <pageSetup paperSize="9" scale="8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DropDown Jahr Struk">
              <controlPr defaultSize="0" autoLine="0" autoPict="0">
                <anchor moveWithCells="1">
                  <from>
                    <xdr:col>2</xdr:col>
                    <xdr:colOff>355600</xdr:colOff>
                    <xdr:row>4</xdr:row>
                    <xdr:rowOff>209550</xdr:rowOff>
                  </from>
                  <to>
                    <xdr:col>3</xdr:col>
                    <xdr:colOff>508000</xdr:colOff>
                    <xdr:row>6</xdr:row>
                    <xdr:rowOff>57150</xdr:rowOff>
                  </to>
                </anchor>
              </controlPr>
            </control>
          </mc:Choice>
        </mc:AlternateContent>
        <mc:AlternateContent xmlns:mc="http://schemas.openxmlformats.org/markup-compatibility/2006">
          <mc:Choice Requires="x14">
            <control shapeId="13318" r:id="rId5" name="Drop Down Region">
              <controlPr defaultSize="0" autoLine="0" autoPict="0" macro="[0]!Tabelle4.Region_Change">
                <anchor moveWithCells="1">
                  <from>
                    <xdr:col>0</xdr:col>
                    <xdr:colOff>88900</xdr:colOff>
                    <xdr:row>4</xdr:row>
                    <xdr:rowOff>222250</xdr:rowOff>
                  </from>
                  <to>
                    <xdr:col>2</xdr:col>
                    <xdr:colOff>38100</xdr:colOff>
                    <xdr:row>6</xdr:row>
                    <xdr:rowOff>63500</xdr:rowOff>
                  </to>
                </anchor>
              </controlPr>
            </control>
          </mc:Choice>
        </mc:AlternateContent>
        <mc:AlternateContent xmlns:mc="http://schemas.openxmlformats.org/markup-compatibility/2006">
          <mc:Choice Requires="x14">
            <control shapeId="13319" r:id="rId6" name="Drop Down Quali">
              <controlPr defaultSize="0" autoLine="0" autoPict="0">
                <anchor moveWithCells="1">
                  <from>
                    <xdr:col>4</xdr:col>
                    <xdr:colOff>209550</xdr:colOff>
                    <xdr:row>4</xdr:row>
                    <xdr:rowOff>222250</xdr:rowOff>
                  </from>
                  <to>
                    <xdr:col>7</xdr:col>
                    <xdr:colOff>476250</xdr:colOff>
                    <xdr:row>6</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tabColor rgb="FFFFC000"/>
    <pageSetUpPr fitToPage="1"/>
  </sheetPr>
  <dimension ref="A1:K97"/>
  <sheetViews>
    <sheetView showGridLines="0" showZeros="0" zoomScaleNormal="100" workbookViewId="0"/>
  </sheetViews>
  <sheetFormatPr defaultColWidth="11.453125" defaultRowHeight="10" x14ac:dyDescent="0.2"/>
  <cols>
    <col min="1" max="1" width="33.54296875" style="5" customWidth="1"/>
    <col min="2" max="2" width="7.7265625" style="5" customWidth="1"/>
    <col min="3" max="4" width="10.81640625" style="5" customWidth="1"/>
    <col min="5" max="5" width="10.26953125" style="5" customWidth="1"/>
    <col min="6" max="7" width="9.81640625" style="5" customWidth="1"/>
    <col min="8" max="8" width="10.7265625" style="5" customWidth="1"/>
    <col min="9" max="9" width="2.54296875" style="5" customWidth="1"/>
    <col min="10" max="10" width="5.26953125" style="5" customWidth="1"/>
    <col min="11" max="11" width="28.453125" style="5" customWidth="1"/>
    <col min="12" max="16384" width="11.453125" style="5"/>
  </cols>
  <sheetData>
    <row r="1" spans="1:11" ht="33.75" customHeight="1" x14ac:dyDescent="0.2">
      <c r="A1" s="213"/>
      <c r="B1" s="213"/>
      <c r="C1" s="213"/>
      <c r="D1" s="213"/>
      <c r="E1" s="213"/>
      <c r="F1" s="213"/>
      <c r="G1" s="213"/>
      <c r="H1" s="211" t="s">
        <v>640</v>
      </c>
    </row>
    <row r="2" spans="1:11" ht="11.25" customHeight="1" x14ac:dyDescent="0.3">
      <c r="J2" s="6"/>
      <c r="K2" s="6"/>
    </row>
    <row r="3" spans="1:11" ht="15" customHeight="1" x14ac:dyDescent="0.3">
      <c r="A3" s="803" t="s">
        <v>831</v>
      </c>
      <c r="B3" s="803"/>
      <c r="C3" s="803"/>
      <c r="D3" s="803"/>
      <c r="E3" s="803"/>
      <c r="F3" s="803"/>
      <c r="G3" s="803"/>
      <c r="H3" s="803"/>
      <c r="J3" s="6"/>
      <c r="K3" s="6"/>
    </row>
    <row r="4" spans="1:11" ht="10.15" customHeight="1" x14ac:dyDescent="0.3">
      <c r="A4" s="7"/>
      <c r="J4" s="6"/>
      <c r="K4" s="6"/>
    </row>
    <row r="5" spans="1:11" ht="18.649999999999999" customHeight="1" x14ac:dyDescent="0.3">
      <c r="A5" s="77"/>
      <c r="B5" s="78"/>
      <c r="C5" s="81"/>
      <c r="D5" s="78"/>
      <c r="J5" s="6"/>
      <c r="K5" s="6"/>
    </row>
    <row r="6" spans="1:11" ht="11.25" customHeight="1" x14ac:dyDescent="0.2">
      <c r="A6" s="8"/>
    </row>
    <row r="7" spans="1:11" ht="11.25" customHeight="1" x14ac:dyDescent="0.2">
      <c r="A7" s="8"/>
    </row>
    <row r="8" spans="1:11" ht="11.25" customHeight="1" x14ac:dyDescent="0.2">
      <c r="A8" s="8"/>
    </row>
    <row r="9" spans="1:11" ht="11.25" hidden="1" customHeight="1" x14ac:dyDescent="0.2">
      <c r="B9" s="27"/>
      <c r="C9" s="27"/>
      <c r="D9" s="27"/>
      <c r="E9" s="27"/>
      <c r="F9" s="27"/>
    </row>
    <row r="10" spans="1:11" ht="14.25" customHeight="1" x14ac:dyDescent="0.2">
      <c r="A10" s="804" t="s">
        <v>439</v>
      </c>
      <c r="B10" s="18" t="str">
        <f>"Berichtsjahr " &amp;Auswahl!$R$6</f>
        <v>Berichtsjahr 2021</v>
      </c>
      <c r="C10" s="19"/>
      <c r="D10" s="19"/>
      <c r="E10" s="19"/>
      <c r="F10" s="19"/>
      <c r="G10" s="20"/>
      <c r="H10" s="21"/>
    </row>
    <row r="11" spans="1:11" ht="58.9" customHeight="1" x14ac:dyDescent="0.2">
      <c r="A11" s="813"/>
      <c r="B11" s="9" t="s">
        <v>912</v>
      </c>
      <c r="C11" s="18" t="s">
        <v>462</v>
      </c>
      <c r="D11" s="19"/>
      <c r="E11" s="24"/>
      <c r="F11" s="18" t="s">
        <v>636</v>
      </c>
      <c r="G11" s="22"/>
      <c r="H11" s="23"/>
    </row>
    <row r="12" spans="1:11" s="12" customFormat="1" ht="66" customHeight="1" x14ac:dyDescent="0.2">
      <c r="A12" s="813"/>
      <c r="B12" s="73" t="s">
        <v>463</v>
      </c>
      <c r="C12" s="73" t="s">
        <v>634</v>
      </c>
      <c r="D12" s="73" t="s">
        <v>690</v>
      </c>
      <c r="E12" s="201" t="s">
        <v>635</v>
      </c>
      <c r="F12" s="201" t="s">
        <v>691</v>
      </c>
      <c r="G12" s="201" t="s">
        <v>689</v>
      </c>
      <c r="H12" s="201" t="s">
        <v>692</v>
      </c>
    </row>
    <row r="13" spans="1:11" ht="11.25" customHeight="1" x14ac:dyDescent="0.2">
      <c r="A13" s="815"/>
      <c r="B13" s="11">
        <v>1</v>
      </c>
      <c r="C13" s="11">
        <v>2</v>
      </c>
      <c r="D13" s="11">
        <v>3</v>
      </c>
      <c r="E13" s="11">
        <v>4</v>
      </c>
      <c r="F13" s="11">
        <v>5</v>
      </c>
      <c r="G13" s="11">
        <v>6</v>
      </c>
      <c r="H13" s="11">
        <v>7</v>
      </c>
    </row>
    <row r="14" spans="1:11" ht="13.15" hidden="1" customHeight="1" x14ac:dyDescent="0.2">
      <c r="A14" s="65">
        <f>Auswahl!$R$6</f>
        <v>2021</v>
      </c>
      <c r="B14" s="82" t="s">
        <v>475</v>
      </c>
      <c r="C14" s="62" t="s">
        <v>473</v>
      </c>
      <c r="D14" s="83" t="s">
        <v>474</v>
      </c>
      <c r="E14" s="84" t="s">
        <v>469</v>
      </c>
      <c r="F14" s="84" t="s">
        <v>470</v>
      </c>
      <c r="G14" s="84" t="s">
        <v>471</v>
      </c>
      <c r="H14" s="62" t="s">
        <v>472</v>
      </c>
    </row>
    <row r="15" spans="1:11" ht="13.15" hidden="1" customHeight="1" x14ac:dyDescent="0.2">
      <c r="A15" s="63" t="s">
        <v>464</v>
      </c>
      <c r="B15" s="416" t="str">
        <f>$A$14&amp;B$14&amp;$A15</f>
        <v>2021QuoteInsg</v>
      </c>
      <c r="C15" s="416" t="str">
        <f t="shared" ref="C15:H15" si="0">$A$14&amp;C$14&amp;$A15</f>
        <v>2021ZugangInsg</v>
      </c>
      <c r="D15" s="416" t="str">
        <f t="shared" si="0"/>
        <v>2021AbgangInsg</v>
      </c>
      <c r="E15" s="416" t="str">
        <f t="shared" si="0"/>
        <v>2021LZAInsg</v>
      </c>
      <c r="F15" s="416" t="str">
        <f t="shared" si="0"/>
        <v>2021EPInsg</v>
      </c>
      <c r="G15" s="416" t="str">
        <f t="shared" si="0"/>
        <v>2021ALOInsg</v>
      </c>
      <c r="H15" s="416" t="str">
        <f t="shared" si="0"/>
        <v>2021SvBInsg</v>
      </c>
    </row>
    <row r="16" spans="1:11" ht="13.15" hidden="1" customHeight="1" x14ac:dyDescent="0.2">
      <c r="A16" s="63" t="s">
        <v>465</v>
      </c>
      <c r="B16" s="416" t="str">
        <f>$A$14&amp;B$14&amp;$A16</f>
        <v>2021QuoteOhne</v>
      </c>
      <c r="C16" s="416" t="str">
        <f t="shared" ref="C16:H19" si="1">$A$14&amp;C$14&amp;$A16</f>
        <v>2021ZugangOhne</v>
      </c>
      <c r="D16" s="416" t="str">
        <f t="shared" si="1"/>
        <v>2021AbgangOhne</v>
      </c>
      <c r="E16" s="416" t="str">
        <f t="shared" si="1"/>
        <v>2021LZAOhne</v>
      </c>
      <c r="F16" s="416" t="str">
        <f t="shared" si="1"/>
        <v>2021EPOhne</v>
      </c>
      <c r="G16" s="416" t="str">
        <f t="shared" si="1"/>
        <v>2021ALOOhne</v>
      </c>
      <c r="H16" s="416" t="str">
        <f t="shared" si="1"/>
        <v>2021SvBOhne</v>
      </c>
    </row>
    <row r="17" spans="1:8" ht="13.15" hidden="1" customHeight="1" x14ac:dyDescent="0.2">
      <c r="A17" s="63" t="s">
        <v>466</v>
      </c>
      <c r="B17" s="416" t="str">
        <f>$A$14&amp;B$14&amp;$A17</f>
        <v>2021QuoteMit</v>
      </c>
      <c r="C17" s="416" t="str">
        <f t="shared" si="1"/>
        <v>2021ZugangMit</v>
      </c>
      <c r="D17" s="416" t="str">
        <f t="shared" si="1"/>
        <v>2021AbgangMit</v>
      </c>
      <c r="E17" s="416" t="str">
        <f t="shared" si="1"/>
        <v>2021LZAMit</v>
      </c>
      <c r="F17" s="416" t="str">
        <f t="shared" si="1"/>
        <v>2021EPMit</v>
      </c>
      <c r="G17" s="416" t="str">
        <f t="shared" si="1"/>
        <v>2021ALOMit</v>
      </c>
      <c r="H17" s="416" t="str">
        <f t="shared" si="1"/>
        <v>2021SvBMit</v>
      </c>
    </row>
    <row r="18" spans="1:8" ht="13.15" hidden="1" customHeight="1" x14ac:dyDescent="0.2">
      <c r="A18" s="63" t="s">
        <v>467</v>
      </c>
      <c r="B18" s="416" t="str">
        <f>$A$14&amp;B$14&amp;$A18</f>
        <v>2021QuoteBetrieb</v>
      </c>
      <c r="C18" s="416" t="str">
        <f t="shared" si="1"/>
        <v>2021ZugangBetrieb</v>
      </c>
      <c r="D18" s="416" t="str">
        <f t="shared" si="1"/>
        <v>2021AbgangBetrieb</v>
      </c>
      <c r="E18" s="416" t="str">
        <f t="shared" si="1"/>
        <v>2021LZABetrieb</v>
      </c>
      <c r="F18" s="416" t="str">
        <f t="shared" si="1"/>
        <v>2021EPBetrieb</v>
      </c>
      <c r="G18" s="416" t="str">
        <f t="shared" si="1"/>
        <v>2021ALOBetrieb</v>
      </c>
      <c r="H18" s="416" t="str">
        <f t="shared" si="1"/>
        <v>2021SvBBetrieb</v>
      </c>
    </row>
    <row r="19" spans="1:8" ht="13.15" hidden="1" customHeight="1" x14ac:dyDescent="0.2">
      <c r="A19" s="64" t="s">
        <v>468</v>
      </c>
      <c r="B19" s="417" t="str">
        <f>$A$14&amp;B$14&amp;$A19</f>
        <v>2021QuoteAkadem</v>
      </c>
      <c r="C19" s="417" t="str">
        <f t="shared" si="1"/>
        <v>2021ZugangAkadem</v>
      </c>
      <c r="D19" s="417" t="str">
        <f t="shared" si="1"/>
        <v>2021AbgangAkadem</v>
      </c>
      <c r="E19" s="417" t="str">
        <f t="shared" si="1"/>
        <v>2021LZAAkadem</v>
      </c>
      <c r="F19" s="417" t="str">
        <f t="shared" si="1"/>
        <v>2021EPAkadem</v>
      </c>
      <c r="G19" s="417" t="str">
        <f t="shared" si="1"/>
        <v>2021ALOAkadem</v>
      </c>
      <c r="H19" s="417" t="str">
        <f t="shared" si="1"/>
        <v>2021SvBAkadem</v>
      </c>
    </row>
    <row r="20" spans="1:8" ht="13.9" customHeight="1" x14ac:dyDescent="0.35">
      <c r="A20" s="456" t="str">
        <f>Auswahl!Q22</f>
        <v>01001</v>
      </c>
      <c r="B20" s="74" t="str">
        <f>Auswahl!P22</f>
        <v>01001 Flensburg, Stadt</v>
      </c>
      <c r="C20" s="61"/>
      <c r="D20" s="61"/>
      <c r="E20" s="61"/>
      <c r="F20" s="61"/>
      <c r="G20" s="61"/>
      <c r="H20" s="61"/>
    </row>
    <row r="21" spans="1:8" ht="12.65" customHeight="1" x14ac:dyDescent="0.2">
      <c r="A21" s="197" t="s">
        <v>444</v>
      </c>
      <c r="B21" s="191">
        <f ca="1">INDEX(INDIRECT(Auswahl!$O$28),MATCH($A$20,INDIRECT(Auswahl!$P$28),0),MATCH(B15,INDIRECT(Auswahl!$Q$28),0))</f>
        <v>8.5</v>
      </c>
      <c r="C21" s="191">
        <f ca="1">INDEX(INDIRECT(Auswahl!$O$28),MATCH($A$20,INDIRECT(Auswahl!$P$28),0),MATCH(C15,INDIRECT(Auswahl!$Q$28),0))</f>
        <v>0.81897696850795987</v>
      </c>
      <c r="D21" s="191">
        <f ca="1">INDEX(INDIRECT(Auswahl!$O$28),MATCH($A$20,INDIRECT(Auswahl!$P$28),0),MATCH(D15,INDIRECT(Auswahl!$Q$28),0))</f>
        <v>6.5160550027276125</v>
      </c>
      <c r="E21" s="191">
        <f ca="1">INDEX(INDIRECT(Auswahl!$O$28),MATCH($A$20,INDIRECT(Auswahl!$P$28),0),MATCH(E15,INDIRECT(Auswahl!$Q$28),0))</f>
        <v>39.200839214190054</v>
      </c>
      <c r="F21" s="191">
        <f ca="1">INDEX(INDIRECT(Auswahl!$O$28),MATCH($A$20,INDIRECT(Auswahl!$P$28),0),MATCH(F15,INDIRECT(Auswahl!$Q$28),0))</f>
        <v>100</v>
      </c>
      <c r="G21" s="191">
        <f ca="1">INDEX(INDIRECT(Auswahl!$O$28),MATCH($A$20,INDIRECT(Auswahl!$P$28),0),MATCH(G15,INDIRECT(Auswahl!$Q$28),0))</f>
        <v>100</v>
      </c>
      <c r="H21" s="191">
        <f ca="1">INDEX(INDIRECT(Auswahl!$O$28),MATCH($A$20,INDIRECT(Auswahl!$P$28),0),MATCH(H15,INDIRECT(Auswahl!$Q$28),0))</f>
        <v>100</v>
      </c>
    </row>
    <row r="22" spans="1:8" ht="12.65" customHeight="1" x14ac:dyDescent="0.2">
      <c r="A22" s="198" t="s">
        <v>626</v>
      </c>
      <c r="B22" s="195">
        <f ca="1">INDEX(INDIRECT(Auswahl!$O$28),MATCH($A$20,INDIRECT(Auswahl!$P$28),0),MATCH(B16,INDIRECT(Auswahl!$Q$28),0))</f>
        <v>23</v>
      </c>
      <c r="C22" s="195">
        <f ca="1">INDEX(INDIRECT(Auswahl!$O$28),MATCH($A$20,INDIRECT(Auswahl!$P$28),0),MATCH(C16,INDIRECT(Auswahl!$Q$28),0))</f>
        <v>2.3228025095890357</v>
      </c>
      <c r="D22" s="195">
        <f ca="1">INDEX(INDIRECT(Auswahl!$O$28),MATCH($A$20,INDIRECT(Auswahl!$P$28),0),MATCH(D16,INDIRECT(Auswahl!$Q$28),0))</f>
        <v>4.7085615805995538</v>
      </c>
      <c r="E22" s="195">
        <f ca="1">INDEX(INDIRECT(Auswahl!$O$28),MATCH($A$20,INDIRECT(Auswahl!$P$28),0),MATCH(E16,INDIRECT(Auswahl!$Q$28),0))</f>
        <v>42.832292734444138</v>
      </c>
      <c r="F22" s="195">
        <f ca="1">INDEX(INDIRECT(Auswahl!$O$28),MATCH($A$20,INDIRECT(Auswahl!$P$28),0),MATCH(F16,INDIRECT(Auswahl!$Q$28),0))</f>
        <v>23.20648914775429</v>
      </c>
      <c r="G22" s="195">
        <f ca="1">INDEX(INDIRECT(Auswahl!$O$28),MATCH($A$20,INDIRECT(Auswahl!$P$28),0),MATCH(G16,INDIRECT(Auswahl!$Q$28),0))</f>
        <v>61.838251858526696</v>
      </c>
      <c r="H22" s="195">
        <f ca="1">INDEX(INDIRECT(Auswahl!$O$28),MATCH($A$20,INDIRECT(Auswahl!$P$28),0),MATCH(H16,INDIRECT(Auswahl!$Q$28),0))</f>
        <v>16.562307967156801</v>
      </c>
    </row>
    <row r="23" spans="1:8" ht="12.65" customHeight="1" x14ac:dyDescent="0.2">
      <c r="A23" s="198" t="s">
        <v>629</v>
      </c>
      <c r="B23" s="195">
        <f ca="1">INDEX(INDIRECT(Auswahl!$O$28),MATCH($A$20,INDIRECT(Auswahl!$P$28),0),MATCH(B17,INDIRECT(Auswahl!$Q$28),0))</f>
        <v>4.4000000000000004</v>
      </c>
      <c r="C23" s="195">
        <f ca="1">INDEX(INDIRECT(Auswahl!$O$28),MATCH($A$20,INDIRECT(Auswahl!$P$28),0),MATCH(C17,INDIRECT(Auswahl!$Q$28),0))</f>
        <v>0.55131703248096298</v>
      </c>
      <c r="D23" s="195">
        <f ca="1">INDEX(INDIRECT(Auswahl!$O$28),MATCH($A$20,INDIRECT(Auswahl!$P$28),0),MATCH(D17,INDIRECT(Auswahl!$Q$28),0))</f>
        <v>9.36063114079667</v>
      </c>
      <c r="E23" s="195">
        <f ca="1">INDEX(INDIRECT(Auswahl!$O$28),MATCH($A$20,INDIRECT(Auswahl!$P$28),0),MATCH(E17,INDIRECT(Auswahl!$Q$28),0))</f>
        <v>33.425605536330863</v>
      </c>
      <c r="F23" s="195">
        <f ca="1">INDEX(INDIRECT(Auswahl!$O$28),MATCH($A$20,INDIRECT(Auswahl!$P$28),0),MATCH(F17,INDIRECT(Auswahl!$Q$28),0))</f>
        <v>73.846814953294825</v>
      </c>
      <c r="G23" s="195">
        <f ca="1">INDEX(INDIRECT(Auswahl!$O$28),MATCH($A$20,INDIRECT(Auswahl!$P$28),0),MATCH(G17,INDIRECT(Auswahl!$Q$28),0))</f>
        <v>38.161748141473304</v>
      </c>
      <c r="H23" s="195">
        <f ca="1">INDEX(INDIRECT(Auswahl!$O$28),MATCH($A$20,INDIRECT(Auswahl!$P$28),0),MATCH(H17,INDIRECT(Auswahl!$Q$28),0))</f>
        <v>78.769063499951287</v>
      </c>
    </row>
    <row r="24" spans="1:8" ht="12.65" customHeight="1" x14ac:dyDescent="0.2">
      <c r="A24" s="199" t="s">
        <v>627</v>
      </c>
      <c r="B24" s="195">
        <f ca="1">INDEX(INDIRECT(Auswahl!$O$28),MATCH($A$20,INDIRECT(Auswahl!$P$28),0),MATCH(B18,INDIRECT(Auswahl!$Q$28),0))</f>
        <v>4.8</v>
      </c>
      <c r="C24" s="195">
        <f ca="1">INDEX(INDIRECT(Auswahl!$O$28),MATCH($A$20,INDIRECT(Auswahl!$P$28),0),MATCH(C18,INDIRECT(Auswahl!$Q$28),0))</f>
        <v>0.55520419609934346</v>
      </c>
      <c r="D24" s="195">
        <f ca="1">INDEX(INDIRECT(Auswahl!$O$28),MATCH($A$20,INDIRECT(Auswahl!$P$28),0),MATCH(D18,INDIRECT(Auswahl!$Q$28),0))</f>
        <v>8.7174053799517335</v>
      </c>
      <c r="E24" s="195">
        <f ca="1">INDEX(INDIRECT(Auswahl!$O$28),MATCH($A$20,INDIRECT(Auswahl!$P$28),0),MATCH(E18,INDIRECT(Auswahl!$Q$28),0))</f>
        <v>35.218725555086706</v>
      </c>
      <c r="F24" s="195">
        <f ca="1">INDEX(INDIRECT(Auswahl!$O$28),MATCH($A$20,INDIRECT(Auswahl!$P$28),0),MATCH(F18,INDIRECT(Auswahl!$Q$28),0))</f>
        <v>54.924434170418181</v>
      </c>
      <c r="G24" s="195">
        <f ca="1">INDEX(INDIRECT(Auswahl!$O$28),MATCH($A$20,INDIRECT(Auswahl!$P$28),0),MATCH(G18,INDIRECT(Auswahl!$Q$28),0))</f>
        <v>31.673800405496731</v>
      </c>
      <c r="H24" s="195">
        <f ca="1">INDEX(INDIRECT(Auswahl!$O$28),MATCH($A$20,INDIRECT(Auswahl!$P$28),0),MATCH(H18,INDIRECT(Auswahl!$Q$28),0))</f>
        <v>61.147740206605469</v>
      </c>
    </row>
    <row r="25" spans="1:8" ht="12.65" customHeight="1" x14ac:dyDescent="0.2">
      <c r="A25" s="200" t="s">
        <v>628</v>
      </c>
      <c r="B25" s="196">
        <f ca="1">INDEX(INDIRECT(Auswahl!$O$28),MATCH($A$20,INDIRECT(Auswahl!$P$28),0),MATCH(B19,INDIRECT(Auswahl!$Q$28),0))</f>
        <v>3.2</v>
      </c>
      <c r="C25" s="196">
        <f ca="1">INDEX(INDIRECT(Auswahl!$O$28),MATCH($A$20,INDIRECT(Auswahl!$P$28),0),MATCH(C19,INDIRECT(Auswahl!$Q$28),0))</f>
        <v>0.53782818904279417</v>
      </c>
      <c r="D25" s="196">
        <f ca="1">INDEX(INDIRECT(Auswahl!$O$28),MATCH($A$20,INDIRECT(Auswahl!$P$28),0),MATCH(D19,INDIRECT(Auswahl!$Q$28),0))</f>
        <v>12.336601307189543</v>
      </c>
      <c r="E25" s="196">
        <f ca="1">INDEX(INDIRECT(Auswahl!$O$28),MATCH($A$20,INDIRECT(Auswahl!$P$28),0),MATCH(E19,INDIRECT(Auswahl!$Q$28),0))</f>
        <v>25.173082248681787</v>
      </c>
      <c r="F25" s="196">
        <f ca="1">INDEX(INDIRECT(Auswahl!$O$28),MATCH($A$20,INDIRECT(Auswahl!$P$28),0),MATCH(F19,INDIRECT(Auswahl!$Q$28),0))</f>
        <v>18.922380782876637</v>
      </c>
      <c r="G25" s="196">
        <f ca="1">INDEX(INDIRECT(Auswahl!$O$28),MATCH($A$20,INDIRECT(Auswahl!$P$28),0),MATCH(G19,INDIRECT(Auswahl!$Q$28),0))</f>
        <v>6.4879477359765705</v>
      </c>
      <c r="H25" s="196">
        <f ca="1">INDEX(INDIRECT(Auswahl!$O$28),MATCH($A$20,INDIRECT(Auswahl!$P$28),0),MATCH(H19,INDIRECT(Auswahl!$Q$28),0))</f>
        <v>17.621323293345821</v>
      </c>
    </row>
    <row r="26" spans="1:8" ht="12.65" customHeight="1" x14ac:dyDescent="0.35">
      <c r="A26" s="457" t="str">
        <f>Auswahl!Q23</f>
        <v>01</v>
      </c>
      <c r="B26" s="75" t="str">
        <f>Auswahl!R23</f>
        <v>Schleswig-Holstein</v>
      </c>
      <c r="C26" s="59"/>
      <c r="D26" s="59"/>
      <c r="E26" s="59"/>
      <c r="F26" s="59"/>
      <c r="G26" s="59"/>
      <c r="H26" s="60"/>
    </row>
    <row r="27" spans="1:8" ht="12.65" customHeight="1" x14ac:dyDescent="0.2">
      <c r="A27" s="197" t="s">
        <v>444</v>
      </c>
      <c r="B27" s="191">
        <f ca="1">INDEX(INDIRECT(Auswahl!$O$28),MATCH($A$26,INDIRECT(Auswahl!$P$28),0),MATCH(B15,INDIRECT(Auswahl!$Q$28),0))</f>
        <v>5.6</v>
      </c>
      <c r="C27" s="191">
        <f ca="1">INDEX(INDIRECT(Auswahl!$O$28),MATCH($A$26,INDIRECT(Auswahl!$P$28),0),MATCH(C15,INDIRECT(Auswahl!$Q$28),0))</f>
        <v>0.54896436945637661</v>
      </c>
      <c r="D27" s="191">
        <f ca="1">INDEX(INDIRECT(Auswahl!$O$28),MATCH($A$26,INDIRECT(Auswahl!$P$28),0),MATCH(D15,INDIRECT(Auswahl!$Q$28),0))</f>
        <v>7.0600925925925928</v>
      </c>
      <c r="E27" s="191">
        <f ca="1">INDEX(INDIRECT(Auswahl!$O$28),MATCH($A$26,INDIRECT(Auswahl!$P$28),0),MATCH(E15,INDIRECT(Auswahl!$Q$28),0))</f>
        <v>38.319187304302169</v>
      </c>
      <c r="F27" s="191">
        <f ca="1">INDEX(INDIRECT(Auswahl!$O$28),MATCH($A$26,INDIRECT(Auswahl!$P$28),0),MATCH(F15,INDIRECT(Auswahl!$Q$28),0))</f>
        <v>100</v>
      </c>
      <c r="G27" s="191">
        <f ca="1">INDEX(INDIRECT(Auswahl!$O$28),MATCH($A$26,INDIRECT(Auswahl!$P$28),0),MATCH(G15,INDIRECT(Auswahl!$Q$28),0))</f>
        <v>100</v>
      </c>
      <c r="H27" s="191">
        <f ca="1">INDEX(INDIRECT(Auswahl!$O$28),MATCH($A$26,INDIRECT(Auswahl!$P$28),0),MATCH(H15,INDIRECT(Auswahl!$Q$28),0))</f>
        <v>100</v>
      </c>
    </row>
    <row r="28" spans="1:8" ht="12.65" customHeight="1" x14ac:dyDescent="0.2">
      <c r="A28" s="198" t="s">
        <v>626</v>
      </c>
      <c r="B28" s="195">
        <f ca="1">INDEX(INDIRECT(Auswahl!$O$28),MATCH($A$26,INDIRECT(Auswahl!$P$28),0),MATCH(B16,INDIRECT(Auswahl!$Q$28),0))</f>
        <v>20.9</v>
      </c>
      <c r="C28" s="195">
        <f ca="1">INDEX(INDIRECT(Auswahl!$O$28),MATCH($A$26,INDIRECT(Auswahl!$P$28),0),MATCH(C16,INDIRECT(Auswahl!$Q$28),0))</f>
        <v>2.1830117688207187</v>
      </c>
      <c r="D28" s="195">
        <f ca="1">INDEX(INDIRECT(Auswahl!$O$28),MATCH($A$26,INDIRECT(Auswahl!$P$28),0),MATCH(D16,INDIRECT(Auswahl!$Q$28),0))</f>
        <v>4.9483661295386367</v>
      </c>
      <c r="E28" s="195">
        <f ca="1">INDEX(INDIRECT(Auswahl!$O$28),MATCH($A$26,INDIRECT(Auswahl!$P$28),0),MATCH(E16,INDIRECT(Auswahl!$Q$28),0))</f>
        <v>42.30450623861401</v>
      </c>
      <c r="F28" s="195">
        <f ca="1">INDEX(INDIRECT(Auswahl!$O$28),MATCH($A$26,INDIRECT(Auswahl!$P$28),0),MATCH(F16,INDIRECT(Auswahl!$Q$28),0))</f>
        <v>14.994662430074438</v>
      </c>
      <c r="G28" s="195">
        <f ca="1">INDEX(INDIRECT(Auswahl!$O$28),MATCH($A$26,INDIRECT(Auswahl!$P$28),0),MATCH(G16,INDIRECT(Auswahl!$Q$28),0))</f>
        <v>55.479058420526584</v>
      </c>
      <c r="H28" s="195">
        <f ca="1">INDEX(INDIRECT(Auswahl!$O$28),MATCH($A$26,INDIRECT(Auswahl!$P$28),0),MATCH(H16,INDIRECT(Auswahl!$Q$28),0))</f>
        <v>10.076349492612817</v>
      </c>
    </row>
    <row r="29" spans="1:8" ht="12.65" customHeight="1" x14ac:dyDescent="0.2">
      <c r="A29" s="198" t="s">
        <v>629</v>
      </c>
      <c r="B29" s="195">
        <f ca="1">INDEX(INDIRECT(Auswahl!$O$28),MATCH($A$26,INDIRECT(Auswahl!$P$28),0),MATCH(B17,INDIRECT(Auswahl!$Q$28),0))</f>
        <v>3.1</v>
      </c>
      <c r="C29" s="195">
        <f ca="1">INDEX(INDIRECT(Auswahl!$O$28),MATCH($A$26,INDIRECT(Auswahl!$P$28),0),MATCH(C17,INDIRECT(Auswahl!$Q$28),0))</f>
        <v>0.38437532175892464</v>
      </c>
      <c r="D29" s="195">
        <f ca="1">INDEX(INDIRECT(Auswahl!$O$28),MATCH($A$26,INDIRECT(Auswahl!$P$28),0),MATCH(D17,INDIRECT(Auswahl!$Q$28),0))</f>
        <v>9.650384768161512</v>
      </c>
      <c r="E29" s="195">
        <f ca="1">INDEX(INDIRECT(Auswahl!$O$28),MATCH($A$26,INDIRECT(Auswahl!$P$28),0),MATCH(E17,INDIRECT(Auswahl!$Q$28),0))</f>
        <v>33.286679880488826</v>
      </c>
      <c r="F29" s="195">
        <f ca="1">INDEX(INDIRECT(Auswahl!$O$28),MATCH($A$26,INDIRECT(Auswahl!$P$28),0),MATCH(F17,INDIRECT(Auswahl!$Q$28),0))</f>
        <v>81.956381127986177</v>
      </c>
      <c r="G29" s="195">
        <f ca="1">INDEX(INDIRECT(Auswahl!$O$28),MATCH($A$26,INDIRECT(Auswahl!$P$28),0),MATCH(G17,INDIRECT(Auswahl!$Q$28),0))</f>
        <v>44.520941579473408</v>
      </c>
      <c r="H29" s="195">
        <f ca="1">INDEX(INDIRECT(Auswahl!$O$28),MATCH($A$26,INDIRECT(Auswahl!$P$28),0),MATCH(H17,INDIRECT(Auswahl!$Q$28),0))</f>
        <v>85.592506995408641</v>
      </c>
    </row>
    <row r="30" spans="1:8" ht="12.65" customHeight="1" x14ac:dyDescent="0.2">
      <c r="A30" s="199" t="s">
        <v>627</v>
      </c>
      <c r="B30" s="195">
        <f ca="1">INDEX(INDIRECT(Auswahl!$O$28),MATCH($A$26,INDIRECT(Auswahl!$P$28),0),MATCH(B18,INDIRECT(Auswahl!$Q$28),0))</f>
        <v>3.3</v>
      </c>
      <c r="C30" s="195">
        <f ca="1">INDEX(INDIRECT(Auswahl!$O$28),MATCH($A$26,INDIRECT(Auswahl!$P$28),0),MATCH(C18,INDIRECT(Auswahl!$Q$28),0))</f>
        <v>0.38709648289902659</v>
      </c>
      <c r="D30" s="195">
        <f ca="1">INDEX(INDIRECT(Auswahl!$O$28),MATCH($A$26,INDIRECT(Auswahl!$P$28),0),MATCH(D18,INDIRECT(Auswahl!$Q$28),0))</f>
        <v>9.3431903026259722</v>
      </c>
      <c r="E30" s="195">
        <f ca="1">INDEX(INDIRECT(Auswahl!$O$28),MATCH($A$26,INDIRECT(Auswahl!$P$28),0),MATCH(E18,INDIRECT(Auswahl!$Q$28),0))</f>
        <v>34.584482551864731</v>
      </c>
      <c r="F30" s="195">
        <f ca="1">INDEX(INDIRECT(Auswahl!$O$28),MATCH($A$26,INDIRECT(Auswahl!$P$28),0),MATCH(F18,INDIRECT(Auswahl!$Q$28),0))</f>
        <v>64.7919459331181</v>
      </c>
      <c r="G30" s="195">
        <f ca="1">INDEX(INDIRECT(Auswahl!$O$28),MATCH($A$26,INDIRECT(Auswahl!$P$28),0),MATCH(G18,INDIRECT(Auswahl!$Q$28),0))</f>
        <v>37.350065684675045</v>
      </c>
      <c r="H30" s="195">
        <f ca="1">INDEX(INDIRECT(Auswahl!$O$28),MATCH($A$26,INDIRECT(Auswahl!$P$28),0),MATCH(H18,INDIRECT(Auswahl!$Q$28),0))</f>
        <v>70.735816246704388</v>
      </c>
    </row>
    <row r="31" spans="1:8" ht="12.65" customHeight="1" x14ac:dyDescent="0.2">
      <c r="A31" s="200" t="s">
        <v>628</v>
      </c>
      <c r="B31" s="196">
        <f ca="1">INDEX(INDIRECT(Auswahl!$O$28),MATCH($A$26,INDIRECT(Auswahl!$P$28),0),MATCH(B19,INDIRECT(Auswahl!$Q$28),0))</f>
        <v>2.5</v>
      </c>
      <c r="C31" s="196">
        <f ca="1">INDEX(INDIRECT(Auswahl!$O$28),MATCH($A$26,INDIRECT(Auswahl!$P$28),0),MATCH(C19,INDIRECT(Auswahl!$Q$28),0))</f>
        <v>0.37141930364966247</v>
      </c>
      <c r="D31" s="196">
        <f ca="1">INDEX(INDIRECT(Auswahl!$O$28),MATCH($A$26,INDIRECT(Auswahl!$P$28),0),MATCH(D19,INDIRECT(Auswahl!$Q$28),0))</f>
        <v>11.2523823533175</v>
      </c>
      <c r="E31" s="196">
        <f ca="1">INDEX(INDIRECT(Auswahl!$O$28),MATCH($A$26,INDIRECT(Auswahl!$P$28),0),MATCH(E19,INDIRECT(Auswahl!$Q$28),0))</f>
        <v>26.540789029425515</v>
      </c>
      <c r="F31" s="196">
        <f ca="1">INDEX(INDIRECT(Auswahl!$O$28),MATCH($A$26,INDIRECT(Auswahl!$P$28),0),MATCH(F19,INDIRECT(Auswahl!$Q$28),0))</f>
        <v>17.164435194868066</v>
      </c>
      <c r="G31" s="196">
        <f ca="1">INDEX(INDIRECT(Auswahl!$O$28),MATCH($A$26,INDIRECT(Auswahl!$P$28),0),MATCH(G19,INDIRECT(Auswahl!$Q$28),0))</f>
        <v>7.170875894798372</v>
      </c>
      <c r="H31" s="196">
        <f ca="1">INDEX(INDIRECT(Auswahl!$O$28),MATCH($A$26,INDIRECT(Auswahl!$P$28),0),MATCH(H19,INDIRECT(Auswahl!$Q$28),0))</f>
        <v>14.856690748704239</v>
      </c>
    </row>
    <row r="32" spans="1:8" ht="12.65" customHeight="1" x14ac:dyDescent="0.35">
      <c r="A32" s="457" t="str">
        <f>Auswahl!Q24</f>
        <v>W</v>
      </c>
      <c r="B32" s="75" t="str">
        <f>Auswahl!R24</f>
        <v>Westdeutschland</v>
      </c>
      <c r="C32" s="59"/>
      <c r="D32" s="59"/>
      <c r="E32" s="59"/>
      <c r="F32" s="59"/>
      <c r="G32" s="59"/>
      <c r="H32" s="60"/>
    </row>
    <row r="33" spans="1:8" ht="12.65" customHeight="1" x14ac:dyDescent="0.2">
      <c r="A33" s="197" t="s">
        <v>444</v>
      </c>
      <c r="B33" s="191">
        <f ca="1">INDEX(INDIRECT(Auswahl!$O$28),MATCH($A$32,INDIRECT(Auswahl!$P$28),0),MATCH(B15,INDIRECT(Auswahl!$Q$28),0))</f>
        <v>5.4</v>
      </c>
      <c r="C33" s="191">
        <f ca="1">INDEX(INDIRECT(Auswahl!$O$28),MATCH($A$32,INDIRECT(Auswahl!$P$28),0),MATCH(C15,INDIRECT(Auswahl!$Q$28),0))</f>
        <v>0.52093579791166911</v>
      </c>
      <c r="D33" s="191">
        <f ca="1">INDEX(INDIRECT(Auswahl!$O$28),MATCH($A$32,INDIRECT(Auswahl!$P$28),0),MATCH(D15,INDIRECT(Auswahl!$Q$28),0))</f>
        <v>6.9084110220190853</v>
      </c>
      <c r="E33" s="191">
        <f ca="1">INDEX(INDIRECT(Auswahl!$O$28),MATCH($A$32,INDIRECT(Auswahl!$P$28),0),MATCH(E15,INDIRECT(Auswahl!$Q$28),0))</f>
        <v>39.115709457599976</v>
      </c>
      <c r="F33" s="191">
        <f ca="1">INDEX(INDIRECT(Auswahl!$O$28),MATCH($A$32,INDIRECT(Auswahl!$P$28),0),MATCH(F15,INDIRECT(Auswahl!$Q$28),0))</f>
        <v>100</v>
      </c>
      <c r="G33" s="191">
        <f ca="1">INDEX(INDIRECT(Auswahl!$O$28),MATCH($A$32,INDIRECT(Auswahl!$P$28),0),MATCH(G15,INDIRECT(Auswahl!$Q$28),0))</f>
        <v>100</v>
      </c>
      <c r="H33" s="191">
        <f ca="1">INDEX(INDIRECT(Auswahl!$O$28),MATCH($A$32,INDIRECT(Auswahl!$P$28),0),MATCH(H15,INDIRECT(Auswahl!$Q$28),0))</f>
        <v>100</v>
      </c>
    </row>
    <row r="34" spans="1:8" ht="12.65" customHeight="1" x14ac:dyDescent="0.2">
      <c r="A34" s="198" t="s">
        <v>626</v>
      </c>
      <c r="B34" s="195">
        <f ca="1">INDEX(INDIRECT(Auswahl!$O$28),MATCH($A$32,INDIRECT(Auswahl!$P$28),0),MATCH(B16,INDIRECT(Auswahl!$Q$28),0))</f>
        <v>19.2</v>
      </c>
      <c r="C34" s="195">
        <f ca="1">INDEX(INDIRECT(Auswahl!$O$28),MATCH($A$32,INDIRECT(Auswahl!$P$28),0),MATCH(C16,INDIRECT(Auswahl!$Q$28),0))</f>
        <v>1.9160607768383651</v>
      </c>
      <c r="D34" s="195">
        <f ca="1">INDEX(INDIRECT(Auswahl!$O$28),MATCH($A$32,INDIRECT(Auswahl!$P$28),0),MATCH(D16,INDIRECT(Auswahl!$Q$28),0))</f>
        <v>4.8067900025010326</v>
      </c>
      <c r="E34" s="195">
        <f ca="1">INDEX(INDIRECT(Auswahl!$O$28),MATCH($A$32,INDIRECT(Auswahl!$P$28),0),MATCH(E16,INDIRECT(Auswahl!$Q$28),0))</f>
        <v>43.767130385594207</v>
      </c>
      <c r="F34" s="195">
        <f ca="1">INDEX(INDIRECT(Auswahl!$O$28),MATCH($A$32,INDIRECT(Auswahl!$P$28),0),MATCH(F16,INDIRECT(Auswahl!$Q$28),0))</f>
        <v>16.016368086428702</v>
      </c>
      <c r="G34" s="195">
        <f ca="1">INDEX(INDIRECT(Auswahl!$O$28),MATCH($A$32,INDIRECT(Auswahl!$P$28),0),MATCH(G16,INDIRECT(Auswahl!$Q$28),0))</f>
        <v>57.643386939708208</v>
      </c>
      <c r="H34" s="195">
        <f ca="1">INDEX(INDIRECT(Auswahl!$O$28),MATCH($A$32,INDIRECT(Auswahl!$P$28),0),MATCH(H16,INDIRECT(Auswahl!$Q$28),0))</f>
        <v>11.523043601734461</v>
      </c>
    </row>
    <row r="35" spans="1:8" ht="12.65" customHeight="1" x14ac:dyDescent="0.2">
      <c r="A35" s="198" t="s">
        <v>629</v>
      </c>
      <c r="B35" s="195">
        <f ca="1">INDEX(INDIRECT(Auswahl!$O$28),MATCH($A$32,INDIRECT(Auswahl!$P$28),0),MATCH(B17,INDIRECT(Auswahl!$Q$28),0))</f>
        <v>2.9</v>
      </c>
      <c r="C35" s="195">
        <f ca="1">INDEX(INDIRECT(Auswahl!$O$28),MATCH($A$32,INDIRECT(Auswahl!$P$28),0),MATCH(C17,INDIRECT(Auswahl!$Q$28),0))</f>
        <v>0.35663312957204885</v>
      </c>
      <c r="D35" s="195">
        <f ca="1">INDEX(INDIRECT(Auswahl!$O$28),MATCH($A$32,INDIRECT(Auswahl!$P$28),0),MATCH(D17,INDIRECT(Auswahl!$Q$28),0))</f>
        <v>9.7161766877172351</v>
      </c>
      <c r="E35" s="195">
        <f ca="1">INDEX(INDIRECT(Auswahl!$O$28),MATCH($A$32,INDIRECT(Auswahl!$P$28),0),MATCH(E17,INDIRECT(Auswahl!$Q$28),0))</f>
        <v>32.949104198999017</v>
      </c>
      <c r="F35" s="195">
        <f ca="1">INDEX(INDIRECT(Auswahl!$O$28),MATCH($A$32,INDIRECT(Auswahl!$P$28),0),MATCH(F17,INDIRECT(Auswahl!$Q$28),0))</f>
        <v>80.860583895868672</v>
      </c>
      <c r="G35" s="195">
        <f ca="1">INDEX(INDIRECT(Auswahl!$O$28),MATCH($A$32,INDIRECT(Auswahl!$P$28),0),MATCH(G17,INDIRECT(Auswahl!$Q$28),0))</f>
        <v>42.356613060291799</v>
      </c>
      <c r="H35" s="195">
        <f ca="1">INDEX(INDIRECT(Auswahl!$O$28),MATCH($A$32,INDIRECT(Auswahl!$P$28),0),MATCH(H17,INDIRECT(Auswahl!$Q$28),0))</f>
        <v>84.161356383525487</v>
      </c>
    </row>
    <row r="36" spans="1:8" ht="12.65" customHeight="1" x14ac:dyDescent="0.2">
      <c r="A36" s="199" t="s">
        <v>627</v>
      </c>
      <c r="B36" s="195">
        <f ca="1">INDEX(INDIRECT(Auswahl!$O$28),MATCH($A$32,INDIRECT(Auswahl!$P$28),0),MATCH(B18,INDIRECT(Auswahl!$Q$28),0))</f>
        <v>3.1</v>
      </c>
      <c r="C36" s="195">
        <f ca="1">INDEX(INDIRECT(Auswahl!$O$28),MATCH($A$32,INDIRECT(Auswahl!$P$28),0),MATCH(C18,INDIRECT(Auswahl!$Q$28),0))</f>
        <v>0.36139297349686406</v>
      </c>
      <c r="D36" s="195">
        <f ca="1">INDEX(INDIRECT(Auswahl!$O$28),MATCH($A$32,INDIRECT(Auswahl!$P$28),0),MATCH(D18,INDIRECT(Auswahl!$Q$28),0))</f>
        <v>9.1374601001733566</v>
      </c>
      <c r="E36" s="195">
        <f ca="1">INDEX(INDIRECT(Auswahl!$O$28),MATCH($A$32,INDIRECT(Auswahl!$P$28),0),MATCH(E18,INDIRECT(Auswahl!$Q$28),0))</f>
        <v>34.775664781529116</v>
      </c>
      <c r="F36" s="195">
        <f ca="1">INDEX(INDIRECT(Auswahl!$O$28),MATCH($A$32,INDIRECT(Auswahl!$P$28),0),MATCH(F18,INDIRECT(Auswahl!$Q$28),0))</f>
        <v>60.192193234768943</v>
      </c>
      <c r="G36" s="195">
        <f ca="1">INDEX(INDIRECT(Auswahl!$O$28),MATCH($A$32,INDIRECT(Auswahl!$P$28),0),MATCH(G18,INDIRECT(Auswahl!$Q$28),0))</f>
        <v>34.208304728970631</v>
      </c>
      <c r="H36" s="195">
        <f ca="1">INDEX(INDIRECT(Auswahl!$O$28),MATCH($A$32,INDIRECT(Auswahl!$P$28),0),MATCH(H18,INDIRECT(Auswahl!$Q$28),0))</f>
        <v>65.098814955545734</v>
      </c>
    </row>
    <row r="37" spans="1:8" ht="12.65" customHeight="1" x14ac:dyDescent="0.2">
      <c r="A37" s="200" t="s">
        <v>628</v>
      </c>
      <c r="B37" s="196">
        <f ca="1">INDEX(INDIRECT(Auswahl!$O$28),MATCH($A$32,INDIRECT(Auswahl!$P$28),0),MATCH(B19,INDIRECT(Auswahl!$Q$28),0))</f>
        <v>2.2000000000000002</v>
      </c>
      <c r="C37" s="196">
        <f ca="1">INDEX(INDIRECT(Auswahl!$O$28),MATCH($A$32,INDIRECT(Auswahl!$P$28),0),MATCH(C19,INDIRECT(Auswahl!$Q$28),0))</f>
        <v>0.3403782036457495</v>
      </c>
      <c r="D37" s="196">
        <f ca="1">INDEX(INDIRECT(Auswahl!$O$28),MATCH($A$32,INDIRECT(Auswahl!$P$28),0),MATCH(D19,INDIRECT(Auswahl!$Q$28),0))</f>
        <v>12.148189079468436</v>
      </c>
      <c r="E37" s="196">
        <f ca="1">INDEX(INDIRECT(Auswahl!$O$28),MATCH($A$32,INDIRECT(Auswahl!$P$28),0),MATCH(E19,INDIRECT(Auswahl!$Q$28),0))</f>
        <v>25.258903174018659</v>
      </c>
      <c r="F37" s="196">
        <f ca="1">INDEX(INDIRECT(Auswahl!$O$28),MATCH($A$32,INDIRECT(Auswahl!$P$28),0),MATCH(F19,INDIRECT(Auswahl!$Q$28),0))</f>
        <v>20.668390661099721</v>
      </c>
      <c r="G37" s="196">
        <f ca="1">INDEX(INDIRECT(Auswahl!$O$28),MATCH($A$32,INDIRECT(Auswahl!$P$28),0),MATCH(G19,INDIRECT(Auswahl!$Q$28),0))</f>
        <v>8.1483083313211662</v>
      </c>
      <c r="H37" s="196">
        <f ca="1">INDEX(INDIRECT(Auswahl!$O$28),MATCH($A$32,INDIRECT(Auswahl!$P$28),0),MATCH(H19,INDIRECT(Auswahl!$Q$28),0))</f>
        <v>19.062541427979756</v>
      </c>
    </row>
    <row r="38" spans="1:8" ht="12.65" customHeight="1" x14ac:dyDescent="0.35">
      <c r="A38" s="457" t="s">
        <v>430</v>
      </c>
      <c r="B38" s="75" t="s">
        <v>6</v>
      </c>
      <c r="C38" s="59"/>
      <c r="D38" s="59"/>
      <c r="E38" s="59"/>
      <c r="F38" s="59"/>
      <c r="G38" s="59"/>
      <c r="H38" s="60"/>
    </row>
    <row r="39" spans="1:8" ht="12.65" customHeight="1" x14ac:dyDescent="0.2">
      <c r="A39" s="197" t="s">
        <v>444</v>
      </c>
      <c r="B39" s="191">
        <f ca="1">INDEX(INDIRECT(Auswahl!$O$28),MATCH($A$38,INDIRECT(Auswahl!$P$28),0),MATCH(B15,INDIRECT(Auswahl!$Q$28),0))</f>
        <v>5.7</v>
      </c>
      <c r="C39" s="191">
        <f ca="1">INDEX(INDIRECT(Auswahl!$O$28),MATCH($A$38,INDIRECT(Auswahl!$P$28),0),MATCH(C15,INDIRECT(Auswahl!$Q$28),0))</f>
        <v>0.53308970734938521</v>
      </c>
      <c r="D39" s="191">
        <f ca="1">INDEX(INDIRECT(Auswahl!$O$28),MATCH($A$38,INDIRECT(Auswahl!$P$28),0),MATCH(D15,INDIRECT(Auswahl!$Q$28),0))</f>
        <v>6.7924368629819041</v>
      </c>
      <c r="E39" s="191">
        <f ca="1">INDEX(INDIRECT(Auswahl!$O$28),MATCH($A$38,INDIRECT(Auswahl!$P$28),0),MATCH(E15,INDIRECT(Auswahl!$Q$28),0))</f>
        <v>39.300299331659701</v>
      </c>
      <c r="F39" s="191">
        <f ca="1">INDEX(INDIRECT(Auswahl!$O$28),MATCH($A$38,INDIRECT(Auswahl!$P$28),0),MATCH(F15,INDIRECT(Auswahl!$Q$28),0))</f>
        <v>100</v>
      </c>
      <c r="G39" s="191">
        <f ca="1">INDEX(INDIRECT(Auswahl!$O$28),MATCH($A$38,INDIRECT(Auswahl!$P$28),0),MATCH(G15,INDIRECT(Auswahl!$Q$28),0))</f>
        <v>100</v>
      </c>
      <c r="H39" s="191">
        <f ca="1">INDEX(INDIRECT(Auswahl!$O$28),MATCH($A$38,INDIRECT(Auswahl!$P$28),0),MATCH(H15,INDIRECT(Auswahl!$Q$28),0))</f>
        <v>100</v>
      </c>
    </row>
    <row r="40" spans="1:8" ht="12.65" customHeight="1" x14ac:dyDescent="0.2">
      <c r="A40" s="198" t="s">
        <v>626</v>
      </c>
      <c r="B40" s="195">
        <f ca="1">INDEX(INDIRECT(Auswahl!$O$28),MATCH($A$38,INDIRECT(Auswahl!$P$28),0),MATCH(B16,INDIRECT(Auswahl!$Q$28),0))</f>
        <v>20.6</v>
      </c>
      <c r="C40" s="195">
        <f ca="1">INDEX(INDIRECT(Auswahl!$O$28),MATCH($A$38,INDIRECT(Auswahl!$P$28),0),MATCH(C16,INDIRECT(Auswahl!$Q$28),0))</f>
        <v>2.0243955926134682</v>
      </c>
      <c r="D40" s="195">
        <f ca="1">INDEX(INDIRECT(Auswahl!$O$28),MATCH($A$38,INDIRECT(Auswahl!$P$28),0),MATCH(D16,INDIRECT(Auswahl!$Q$28),0))</f>
        <v>4.7362310395782377</v>
      </c>
      <c r="E40" s="195">
        <f ca="1">INDEX(INDIRECT(Auswahl!$O$28),MATCH($A$38,INDIRECT(Auswahl!$P$28),0),MATCH(E16,INDIRECT(Auswahl!$Q$28),0))</f>
        <v>43.308828437857777</v>
      </c>
      <c r="F40" s="195">
        <f ca="1">INDEX(INDIRECT(Auswahl!$O$28),MATCH($A$38,INDIRECT(Auswahl!$P$28),0),MATCH(F16,INDIRECT(Auswahl!$Q$28),0))</f>
        <v>15.036803083628694</v>
      </c>
      <c r="G40" s="195">
        <f ca="1">INDEX(INDIRECT(Auswahl!$O$28),MATCH($A$38,INDIRECT(Auswahl!$P$28),0),MATCH(G16,INDIRECT(Auswahl!$Q$28),0))</f>
        <v>54.655553314786665</v>
      </c>
      <c r="H40" s="195">
        <f ca="1">INDEX(INDIRECT(Auswahl!$O$28),MATCH($A$38,INDIRECT(Auswahl!$P$28),0),MATCH(H16,INDIRECT(Auswahl!$Q$28),0))</f>
        <v>10.571139756209842</v>
      </c>
    </row>
    <row r="41" spans="1:8" ht="12.65" customHeight="1" x14ac:dyDescent="0.2">
      <c r="A41" s="198" t="s">
        <v>629</v>
      </c>
      <c r="B41" s="195">
        <f ca="1">INDEX(INDIRECT(Auswahl!$O$28),MATCH($A$38,INDIRECT(Auswahl!$P$28),0),MATCH(B17,INDIRECT(Auswahl!$Q$28),0))</f>
        <v>3.2</v>
      </c>
      <c r="C41" s="195">
        <f ca="1">INDEX(INDIRECT(Auswahl!$O$28),MATCH($A$38,INDIRECT(Auswahl!$P$28),0),MATCH(C17,INDIRECT(Auswahl!$Q$28),0))</f>
        <v>0.37401381676956258</v>
      </c>
      <c r="D41" s="195">
        <f ca="1">INDEX(INDIRECT(Auswahl!$O$28),MATCH($A$38,INDIRECT(Auswahl!$P$28),0),MATCH(D17,INDIRECT(Auswahl!$Q$28),0))</f>
        <v>9.2359015753859595</v>
      </c>
      <c r="E41" s="195">
        <f ca="1">INDEX(INDIRECT(Auswahl!$O$28),MATCH($A$38,INDIRECT(Auswahl!$P$28),0),MATCH(E17,INDIRECT(Auswahl!$Q$28),0))</f>
        <v>34.57494982503907</v>
      </c>
      <c r="F41" s="195">
        <f ca="1">INDEX(INDIRECT(Auswahl!$O$28),MATCH($A$38,INDIRECT(Auswahl!$P$28),0),MATCH(F17,INDIRECT(Auswahl!$Q$28),0))</f>
        <v>81.968685894991566</v>
      </c>
      <c r="G41" s="195">
        <f ca="1">INDEX(INDIRECT(Auswahl!$O$28),MATCH($A$38,INDIRECT(Auswahl!$P$28),0),MATCH(G17,INDIRECT(Auswahl!$Q$28),0))</f>
        <v>45.344446685213342</v>
      </c>
      <c r="H41" s="195">
        <f ca="1">INDEX(INDIRECT(Auswahl!$O$28),MATCH($A$38,INDIRECT(Auswahl!$P$28),0),MATCH(H17,INDIRECT(Auswahl!$Q$28),0))</f>
        <v>85.314500622381956</v>
      </c>
    </row>
    <row r="42" spans="1:8" ht="12.65" customHeight="1" x14ac:dyDescent="0.2">
      <c r="A42" s="199" t="s">
        <v>627</v>
      </c>
      <c r="B42" s="195">
        <f ca="1">INDEX(INDIRECT(Auswahl!$O$28),MATCH($A$38,INDIRECT(Auswahl!$P$28),0),MATCH(B18,INDIRECT(Auswahl!$Q$28),0))</f>
        <v>3.5</v>
      </c>
      <c r="C42" s="195">
        <f ca="1">INDEX(INDIRECT(Auswahl!$O$28),MATCH($A$38,INDIRECT(Auswahl!$P$28),0),MATCH(C18,INDIRECT(Auswahl!$Q$28),0))</f>
        <v>0.37739702333008313</v>
      </c>
      <c r="D42" s="195">
        <f ca="1">INDEX(INDIRECT(Auswahl!$O$28),MATCH($A$38,INDIRECT(Auswahl!$P$28),0),MATCH(D18,INDIRECT(Auswahl!$Q$28),0))</f>
        <v>8.5657602118534282</v>
      </c>
      <c r="E42" s="195">
        <f ca="1">INDEX(INDIRECT(Auswahl!$O$28),MATCH($A$38,INDIRECT(Auswahl!$P$28),0),MATCH(E18,INDIRECT(Auswahl!$Q$28),0))</f>
        <v>36.684508050372379</v>
      </c>
      <c r="F42" s="195">
        <f ca="1">INDEX(INDIRECT(Auswahl!$O$28),MATCH($A$38,INDIRECT(Auswahl!$P$28),0),MATCH(F18,INDIRECT(Auswahl!$Q$28),0))</f>
        <v>61.009359547925882</v>
      </c>
      <c r="G42" s="195">
        <f ca="1">INDEX(INDIRECT(Auswahl!$O$28),MATCH($A$38,INDIRECT(Auswahl!$P$28),0),MATCH(G18,INDIRECT(Auswahl!$Q$28),0))</f>
        <v>36.872823096920285</v>
      </c>
      <c r="H42" s="195">
        <f ca="1">INDEX(INDIRECT(Auswahl!$O$28),MATCH($A$38,INDIRECT(Auswahl!$P$28),0),MATCH(H18,INDIRECT(Auswahl!$Q$28),0))</f>
        <v>65.952403351628959</v>
      </c>
    </row>
    <row r="43" spans="1:8" ht="12.65" customHeight="1" x14ac:dyDescent="0.2">
      <c r="A43" s="200" t="s">
        <v>628</v>
      </c>
      <c r="B43" s="196">
        <f ca="1">INDEX(INDIRECT(Auswahl!$O$28),MATCH($A$38,INDIRECT(Auswahl!$P$28),0),MATCH(B19,INDIRECT(Auswahl!$Q$28),0))</f>
        <v>2.4</v>
      </c>
      <c r="C43" s="196">
        <f ca="1">INDEX(INDIRECT(Auswahl!$O$28),MATCH($A$38,INDIRECT(Auswahl!$P$28),0),MATCH(C19,INDIRECT(Auswahl!$Q$28),0))</f>
        <v>0.36248972407541125</v>
      </c>
      <c r="D43" s="196">
        <f ca="1">INDEX(INDIRECT(Auswahl!$O$28),MATCH($A$38,INDIRECT(Auswahl!$P$28),0),MATCH(D19,INDIRECT(Auswahl!$Q$28),0))</f>
        <v>12.155625331568153</v>
      </c>
      <c r="E43" s="196">
        <f ca="1">INDEX(INDIRECT(Auswahl!$O$28),MATCH($A$38,INDIRECT(Auswahl!$P$28),0),MATCH(E19,INDIRECT(Auswahl!$Q$28),0))</f>
        <v>25.360680815783521</v>
      </c>
      <c r="F43" s="196">
        <f ca="1">INDEX(INDIRECT(Auswahl!$O$28),MATCH($A$38,INDIRECT(Auswahl!$P$28),0),MATCH(F19,INDIRECT(Auswahl!$Q$28),0))</f>
        <v>20.959326347065684</v>
      </c>
      <c r="G43" s="196">
        <f ca="1">INDEX(INDIRECT(Auswahl!$O$28),MATCH($A$38,INDIRECT(Auswahl!$P$28),0),MATCH(G19,INDIRECT(Auswahl!$Q$28),0))</f>
        <v>8.4716235882930597</v>
      </c>
      <c r="H43" s="196">
        <f ca="1">INDEX(INDIRECT(Auswahl!$O$28),MATCH($A$38,INDIRECT(Auswahl!$P$28),0),MATCH(H19,INDIRECT(Auswahl!$Q$28),0))</f>
        <v>19.362097270753001</v>
      </c>
    </row>
    <row r="44" spans="1:8" ht="14.5" customHeight="1" x14ac:dyDescent="0.2">
      <c r="A44" s="58"/>
      <c r="B44" s="17"/>
      <c r="C44" s="17"/>
      <c r="D44" s="17"/>
      <c r="E44" s="17"/>
      <c r="F44" s="17"/>
      <c r="H44" s="69" t="s">
        <v>632</v>
      </c>
    </row>
    <row r="45" spans="1:8" ht="12.65" customHeight="1" x14ac:dyDescent="0.2">
      <c r="A45" s="58"/>
      <c r="B45" s="17"/>
      <c r="C45" s="17"/>
      <c r="D45" s="17"/>
      <c r="E45" s="17"/>
      <c r="F45" s="17"/>
      <c r="H45" s="67"/>
    </row>
    <row r="46" spans="1:8" ht="12.65" customHeight="1" x14ac:dyDescent="0.2">
      <c r="A46" s="58"/>
      <c r="B46" s="17"/>
      <c r="C46" s="17"/>
      <c r="D46" s="17"/>
      <c r="E46" s="17"/>
      <c r="F46" s="17"/>
      <c r="H46" s="67"/>
    </row>
    <row r="47" spans="1:8" ht="14.5" customHeight="1" x14ac:dyDescent="0.2">
      <c r="A47" s="15"/>
      <c r="B47" s="55"/>
      <c r="C47" s="55"/>
      <c r="D47" s="55"/>
      <c r="E47" s="55"/>
      <c r="F47" s="55"/>
    </row>
    <row r="48" spans="1:8" ht="12.65" customHeight="1" x14ac:dyDescent="0.2">
      <c r="A48" s="14"/>
    </row>
    <row r="49" spans="1:8" ht="14.5" x14ac:dyDescent="0.2">
      <c r="A49" s="804" t="s">
        <v>439</v>
      </c>
      <c r="B49" s="18" t="str">
        <f>"Berichtsjahr " &amp;Auswahl!$R$6</f>
        <v>Berichtsjahr 2021</v>
      </c>
      <c r="C49" s="19"/>
      <c r="D49" s="19"/>
      <c r="E49" s="19"/>
      <c r="F49" s="19"/>
      <c r="G49" s="20"/>
      <c r="H49" s="21"/>
    </row>
    <row r="50" spans="1:8" ht="20" x14ac:dyDescent="0.2">
      <c r="A50" s="813"/>
      <c r="B50" s="9" t="s">
        <v>461</v>
      </c>
      <c r="C50" s="18" t="s">
        <v>462</v>
      </c>
      <c r="D50" s="19"/>
      <c r="E50" s="24"/>
      <c r="F50" s="18" t="s">
        <v>636</v>
      </c>
      <c r="G50" s="22"/>
      <c r="H50" s="23"/>
    </row>
    <row r="51" spans="1:8" ht="62.5" customHeight="1" x14ac:dyDescent="0.2">
      <c r="A51" s="813"/>
      <c r="B51" s="73" t="s">
        <v>463</v>
      </c>
      <c r="C51" s="73" t="s">
        <v>634</v>
      </c>
      <c r="D51" s="73" t="s">
        <v>690</v>
      </c>
      <c r="E51" s="201" t="s">
        <v>635</v>
      </c>
      <c r="F51" s="201" t="s">
        <v>691</v>
      </c>
      <c r="G51" s="201" t="s">
        <v>689</v>
      </c>
      <c r="H51" s="201" t="s">
        <v>692</v>
      </c>
    </row>
    <row r="52" spans="1:8" ht="10.15" customHeight="1" x14ac:dyDescent="0.2">
      <c r="A52" s="814"/>
      <c r="B52" s="11">
        <v>1</v>
      </c>
      <c r="C52" s="11">
        <v>2</v>
      </c>
      <c r="D52" s="11">
        <v>3</v>
      </c>
      <c r="E52" s="11">
        <v>4</v>
      </c>
      <c r="F52" s="11">
        <v>5</v>
      </c>
      <c r="G52" s="11">
        <v>6</v>
      </c>
      <c r="H52" s="11">
        <v>7</v>
      </c>
    </row>
    <row r="53" spans="1:8" ht="14.5" x14ac:dyDescent="0.35">
      <c r="A53" s="457" t="str">
        <f>Auswahl!Q32</f>
        <v>030</v>
      </c>
      <c r="B53" s="75" t="str">
        <f>Auswahl!R32</f>
        <v>AA Greifswald</v>
      </c>
      <c r="C53" s="59"/>
      <c r="D53" s="59"/>
      <c r="E53" s="59"/>
      <c r="F53" s="59"/>
      <c r="G53" s="59"/>
      <c r="H53" s="60"/>
    </row>
    <row r="54" spans="1:8" x14ac:dyDescent="0.2">
      <c r="A54" s="197" t="s">
        <v>444</v>
      </c>
      <c r="B54" s="191">
        <f ca="1">INDEX(INDIRECT(Auswahl!$O$38),MATCH($A$53,INDIRECT(Auswahl!$P$38),0),MATCH(B15,INDIRECT(Auswahl!$Q$38),0))</f>
        <v>8.589566699531737</v>
      </c>
      <c r="C54" s="191">
        <f ca="1">INDEX(INDIRECT(Auswahl!$O$38),MATCH($A$53,INDIRECT(Auswahl!$P$38),0),MATCH(C15,INDIRECT(Auswahl!$Q$38),0))</f>
        <v>0.67716576034142884</v>
      </c>
      <c r="D54" s="191">
        <f ca="1">INDEX(INDIRECT(Auswahl!$O$38),MATCH($A$53,INDIRECT(Auswahl!$P$38),0),MATCH(D15,INDIRECT(Auswahl!$Q$38),0))</f>
        <v>6.0104551404440727</v>
      </c>
      <c r="E54" s="191">
        <f ca="1">INDEX(INDIRECT(Auswahl!$O$38),MATCH($A$53,INDIRECT(Auswahl!$P$38),0),MATCH(E15,INDIRECT(Auswahl!$Q$38),0))</f>
        <v>42.159025836224799</v>
      </c>
      <c r="F54" s="191">
        <f ca="1">INDEX(INDIRECT(Auswahl!$O$38),MATCH($A$53,INDIRECT(Auswahl!$P$38),0),MATCH(F15,INDIRECT(Auswahl!$Q$38),0))</f>
        <v>100</v>
      </c>
      <c r="G54" s="191">
        <f ca="1">INDEX(INDIRECT(Auswahl!$O$38),MATCH($A$53,INDIRECT(Auswahl!$P$38),0),MATCH(G15,INDIRECT(Auswahl!$Q$38),0))</f>
        <v>100</v>
      </c>
      <c r="H54" s="191">
        <f ca="1">INDEX(INDIRECT(Auswahl!$O$38),MATCH($A$53,INDIRECT(Auswahl!$P$38),0),MATCH(H15,INDIRECT(Auswahl!$Q$38),0))</f>
        <v>100</v>
      </c>
    </row>
    <row r="55" spans="1:8" x14ac:dyDescent="0.2">
      <c r="A55" s="198" t="s">
        <v>626</v>
      </c>
      <c r="B55" s="195">
        <f ca="1">INDEX(INDIRECT(Auswahl!$O$38),MATCH($A$53,INDIRECT(Auswahl!$P$38),0),MATCH(B16,INDIRECT(Auswahl!$Q$38),0))</f>
        <v>33.934532800278866</v>
      </c>
      <c r="C55" s="195">
        <f ca="1">INDEX(INDIRECT(Auswahl!$O$38),MATCH($A$53,INDIRECT(Auswahl!$P$38),0),MATCH(C16,INDIRECT(Auswahl!$Q$38),0))</f>
        <v>3.7800321686064584</v>
      </c>
      <c r="D55" s="195">
        <f ca="1">INDEX(INDIRECT(Auswahl!$O$38),MATCH($A$53,INDIRECT(Auswahl!$P$38),0),MATCH(D16,INDIRECT(Auswahl!$Q$38),0))</f>
        <v>4.3520528124434801</v>
      </c>
      <c r="E55" s="195">
        <f ca="1">INDEX(INDIRECT(Auswahl!$O$38),MATCH($A$53,INDIRECT(Auswahl!$P$38),0),MATCH(E16,INDIRECT(Auswahl!$Q$38),0))</f>
        <v>44.269340974212035</v>
      </c>
      <c r="F55" s="195">
        <f ca="1">INDEX(INDIRECT(Auswahl!$O$38),MATCH($A$53,INDIRECT(Auswahl!$P$38),0),MATCH(F16,INDIRECT(Auswahl!$Q$38),0))</f>
        <v>9.5823266152188165</v>
      </c>
      <c r="G55" s="195">
        <f ca="1">INDEX(INDIRECT(Auswahl!$O$38),MATCH($A$53,INDIRECT(Auswahl!$P$38),0),MATCH(G16,INDIRECT(Auswahl!$Q$38),0))</f>
        <v>37.880203467248002</v>
      </c>
      <c r="H55" s="195">
        <f ca="1">INDEX(INDIRECT(Auswahl!$O$38),MATCH($A$53,INDIRECT(Auswahl!$P$38),0),MATCH(H16,INDIRECT(Auswahl!$Q$38),0))</f>
        <v>4.7035164987891012</v>
      </c>
    </row>
    <row r="56" spans="1:8" x14ac:dyDescent="0.2">
      <c r="A56" s="198" t="s">
        <v>629</v>
      </c>
      <c r="B56" s="195">
        <f ca="1">INDEX(INDIRECT(Auswahl!$O$38),MATCH($A$53,INDIRECT(Auswahl!$P$38),0),MATCH(B17,INDIRECT(Auswahl!$Q$38),0))</f>
        <v>6.1488507168730173</v>
      </c>
      <c r="C56" s="195">
        <f ca="1">INDEX(INDIRECT(Auswahl!$O$38),MATCH($A$53,INDIRECT(Auswahl!$P$38),0),MATCH(C17,INDIRECT(Auswahl!$Q$38),0))</f>
        <v>0.54565792631537324</v>
      </c>
      <c r="D56" s="195">
        <f ca="1">INDEX(INDIRECT(Auswahl!$O$38),MATCH($A$53,INDIRECT(Auswahl!$P$38),0),MATCH(D17,INDIRECT(Auswahl!$Q$38),0))</f>
        <v>6.9799083259579469</v>
      </c>
      <c r="E56" s="195">
        <f ca="1">INDEX(INDIRECT(Auswahl!$O$38),MATCH($A$53,INDIRECT(Auswahl!$P$38),0),MATCH(E17,INDIRECT(Auswahl!$Q$38),0))</f>
        <v>40.915899850203189</v>
      </c>
      <c r="F56" s="195">
        <f ca="1">INDEX(INDIRECT(Auswahl!$O$38),MATCH($A$53,INDIRECT(Auswahl!$P$38),0),MATCH(F17,INDIRECT(Auswahl!$Q$38),0))</f>
        <v>87.610409409931776</v>
      </c>
      <c r="G56" s="195">
        <f ca="1">INDEX(INDIRECT(Auswahl!$O$38),MATCH($A$53,INDIRECT(Auswahl!$P$38),0),MATCH(G17,INDIRECT(Auswahl!$Q$38),0))</f>
        <v>62.119796532752005</v>
      </c>
      <c r="H56" s="195">
        <f ca="1">INDEX(INDIRECT(Auswahl!$O$38),MATCH($A$53,INDIRECT(Auswahl!$P$38),0),MATCH(H17,INDIRECT(Auswahl!$Q$38),0))</f>
        <v>91.5172857477869</v>
      </c>
    </row>
    <row r="57" spans="1:8" x14ac:dyDescent="0.2">
      <c r="A57" s="199" t="s">
        <v>627</v>
      </c>
      <c r="B57" s="195">
        <f ca="1">INDEX(INDIRECT(Auswahl!$O$38),MATCH($A$53,INDIRECT(Auswahl!$P$38),0),MATCH(B18,INDIRECT(Auswahl!$Q$38),0))</f>
        <v>6.8371895876825963</v>
      </c>
      <c r="C57" s="195">
        <f ca="1">INDEX(INDIRECT(Auswahl!$O$38),MATCH($A$53,INDIRECT(Auswahl!$P$38),0),MATCH(C18,INDIRECT(Auswahl!$Q$38),0))</f>
        <v>0.56915450172230564</v>
      </c>
      <c r="D57" s="195">
        <f ca="1">INDEX(INDIRECT(Auswahl!$O$38),MATCH($A$53,INDIRECT(Auswahl!$P$38),0),MATCH(D18,INDIRECT(Auswahl!$Q$38),0))</f>
        <v>6.7050857225183309</v>
      </c>
      <c r="E57" s="195">
        <f ca="1">INDEX(INDIRECT(Auswahl!$O$38),MATCH($A$53,INDIRECT(Auswahl!$P$38),0),MATCH(E18,INDIRECT(Auswahl!$Q$38),0))</f>
        <v>42.060862584835675</v>
      </c>
      <c r="F57" s="195">
        <f ca="1">INDEX(INDIRECT(Auswahl!$O$38),MATCH($A$53,INDIRECT(Auswahl!$P$38),0),MATCH(F18,INDIRECT(Auswahl!$Q$38),0))</f>
        <v>71.804194118253079</v>
      </c>
      <c r="G57" s="195">
        <f ca="1">INDEX(INDIRECT(Auswahl!$O$38),MATCH($A$53,INDIRECT(Auswahl!$P$38),0),MATCH(G18,INDIRECT(Auswahl!$Q$38),0))</f>
        <v>56.79435274576975</v>
      </c>
      <c r="H57" s="195">
        <f ca="1">INDEX(INDIRECT(Auswahl!$O$38),MATCH($A$53,INDIRECT(Auswahl!$P$38),0),MATCH(H18,INDIRECT(Auswahl!$Q$38),0))</f>
        <v>76.641088584712577</v>
      </c>
    </row>
    <row r="58" spans="1:8" x14ac:dyDescent="0.2">
      <c r="A58" s="200" t="s">
        <v>628</v>
      </c>
      <c r="B58" s="196">
        <f ca="1">INDEX(INDIRECT(Auswahl!$O$38),MATCH($A$53,INDIRECT(Auswahl!$P$38),0),MATCH(B19,INDIRECT(Auswahl!$Q$38),0))</f>
        <v>2.9236834081782894</v>
      </c>
      <c r="C58" s="196">
        <f ca="1">INDEX(INDIRECT(Auswahl!$O$38),MATCH($A$53,INDIRECT(Auswahl!$P$38),0),MATCH(C19,INDIRECT(Auswahl!$Q$38),0))</f>
        <v>0.42460527438695961</v>
      </c>
      <c r="D58" s="196">
        <f ca="1">INDEX(INDIRECT(Auswahl!$O$38),MATCH($A$53,INDIRECT(Auswahl!$P$38),0),MATCH(D19,INDIRECT(Auswahl!$Q$38),0))</f>
        <v>10.011123470522165</v>
      </c>
      <c r="E58" s="196">
        <f ca="1">INDEX(INDIRECT(Auswahl!$O$38),MATCH($A$53,INDIRECT(Auswahl!$P$38),0),MATCH(E19,INDIRECT(Auswahl!$Q$38),0))</f>
        <v>28.370382216531485</v>
      </c>
      <c r="F58" s="196">
        <f ca="1">INDEX(INDIRECT(Auswahl!$O$38),MATCH($A$53,INDIRECT(Auswahl!$P$38),0),MATCH(F19,INDIRECT(Auswahl!$Q$38),0))</f>
        <v>15.806215291678702</v>
      </c>
      <c r="G58" s="196">
        <f ca="1">INDEX(INDIRECT(Auswahl!$O$38),MATCH($A$53,INDIRECT(Auswahl!$P$38),0),MATCH(G19,INDIRECT(Auswahl!$Q$38),0))</f>
        <v>5.32544378698225</v>
      </c>
      <c r="H58" s="196">
        <f ca="1">INDEX(INDIRECT(Auswahl!$O$38),MATCH($A$53,INDIRECT(Auswahl!$P$38),0),MATCH(H19,INDIRECT(Auswahl!$Q$38),0))</f>
        <v>14.876197163074314</v>
      </c>
    </row>
    <row r="59" spans="1:8" ht="14.5" x14ac:dyDescent="0.35">
      <c r="A59" s="457">
        <f>Auswahl!Q35</f>
        <v>100</v>
      </c>
      <c r="B59" s="75" t="str">
        <f>Auswahl!R35</f>
        <v>RD Nord</v>
      </c>
      <c r="C59" s="59"/>
      <c r="D59" s="59"/>
      <c r="E59" s="59"/>
      <c r="F59" s="59"/>
      <c r="G59" s="59"/>
      <c r="H59" s="60"/>
    </row>
    <row r="60" spans="1:8" x14ac:dyDescent="0.2">
      <c r="A60" s="197" t="s">
        <v>444</v>
      </c>
      <c r="B60" s="191">
        <f ca="1">INDEX(INDIRECT(Auswahl!$O$38),MATCH($A$59,INDIRECT(Auswahl!$P$38),0),MATCH(B15,INDIRECT(Auswahl!$Q$38),0))</f>
        <v>6.6615520292667636</v>
      </c>
      <c r="C60" s="191">
        <f ca="1">INDEX(INDIRECT(Auswahl!$O$38),MATCH($A$59,INDIRECT(Auswahl!$P$38),0),MATCH(C15,INDIRECT(Auswahl!$Q$38),0))</f>
        <v>0.60993059167722119</v>
      </c>
      <c r="D60" s="191">
        <f ca="1">INDEX(INDIRECT(Auswahl!$O$38),MATCH($A$59,INDIRECT(Auswahl!$P$38),0),MATCH(D15,INDIRECT(Auswahl!$Q$38),0))</f>
        <v>6.882549356201821</v>
      </c>
      <c r="E60" s="191">
        <f ca="1">INDEX(INDIRECT(Auswahl!$O$38),MATCH($A$59,INDIRECT(Auswahl!$P$38),0),MATCH(E15,INDIRECT(Auswahl!$Q$38),0))</f>
        <v>37.893578961113136</v>
      </c>
      <c r="F60" s="191">
        <f ca="1">INDEX(INDIRECT(Auswahl!$O$38),MATCH($A$59,INDIRECT(Auswahl!$P$38),0),MATCH(F15,INDIRECT(Auswahl!$Q$38),0))</f>
        <v>100</v>
      </c>
      <c r="G60" s="191">
        <f ca="1">INDEX(INDIRECT(Auswahl!$O$38),MATCH($A$59,INDIRECT(Auswahl!$P$38),0),MATCH(G15,INDIRECT(Auswahl!$Q$38),0))</f>
        <v>100</v>
      </c>
      <c r="H60" s="191">
        <f ca="1">INDEX(INDIRECT(Auswahl!$O$38),MATCH($A$59,INDIRECT(Auswahl!$P$38),0),MATCH(H15,INDIRECT(Auswahl!$Q$38),0))</f>
        <v>100</v>
      </c>
    </row>
    <row r="61" spans="1:8" x14ac:dyDescent="0.2">
      <c r="A61" s="198" t="s">
        <v>626</v>
      </c>
      <c r="B61" s="195">
        <f ca="1">INDEX(INDIRECT(Auswahl!$O$38),MATCH($A$59,INDIRECT(Auswahl!$P$38),0),MATCH(B16,INDIRECT(Auswahl!$Q$38),0))</f>
        <v>23.582975747452494</v>
      </c>
      <c r="C61" s="195">
        <f ca="1">INDEX(INDIRECT(Auswahl!$O$38),MATCH($A$59,INDIRECT(Auswahl!$P$38),0),MATCH(C16,INDIRECT(Auswahl!$Q$38),0))</f>
        <v>2.3728756621057094</v>
      </c>
      <c r="D61" s="195">
        <f ca="1">INDEX(INDIRECT(Auswahl!$O$38),MATCH($A$59,INDIRECT(Auswahl!$P$38),0),MATCH(D16,INDIRECT(Auswahl!$Q$38),0))</f>
        <v>4.7360785096789648</v>
      </c>
      <c r="E61" s="195">
        <f ca="1">INDEX(INDIRECT(Auswahl!$O$38),MATCH($A$59,INDIRECT(Auswahl!$P$38),0),MATCH(E16,INDIRECT(Auswahl!$Q$38),0))</f>
        <v>40.683474416423628</v>
      </c>
      <c r="F61" s="195">
        <f ca="1">INDEX(INDIRECT(Auswahl!$O$38),MATCH($A$59,INDIRECT(Auswahl!$P$38),0),MATCH(F16,INDIRECT(Auswahl!$Q$38),0))</f>
        <v>14.653411365990026</v>
      </c>
      <c r="G61" s="195">
        <f ca="1">INDEX(INDIRECT(Auswahl!$O$38),MATCH($A$59,INDIRECT(Auswahl!$P$38),0),MATCH(G16,INDIRECT(Auswahl!$Q$38),0))</f>
        <v>51.883591612771006</v>
      </c>
      <c r="H61" s="195">
        <f ca="1">INDEX(INDIRECT(Auswahl!$O$38),MATCH($A$59,INDIRECT(Auswahl!$P$38),0),MATCH(H16,INDIRECT(Auswahl!$Q$38),0))</f>
        <v>9.7928133355314966</v>
      </c>
    </row>
    <row r="62" spans="1:8" x14ac:dyDescent="0.2">
      <c r="A62" s="198" t="s">
        <v>629</v>
      </c>
      <c r="B62" s="195">
        <f ca="1">INDEX(INDIRECT(Auswahl!$O$38),MATCH($A$59,INDIRECT(Auswahl!$P$38),0),MATCH(B17,INDIRECT(Auswahl!$Q$38),0))</f>
        <v>3.9319027597611664</v>
      </c>
      <c r="C62" s="195">
        <f ca="1">INDEX(INDIRECT(Auswahl!$O$38),MATCH($A$59,INDIRECT(Auswahl!$P$38),0),MATCH(C17,INDIRECT(Auswahl!$Q$38),0))</f>
        <v>0.43727534918279248</v>
      </c>
      <c r="D62" s="195">
        <f ca="1">INDEX(INDIRECT(Auswahl!$O$38),MATCH($A$59,INDIRECT(Auswahl!$P$38),0),MATCH(D17,INDIRECT(Auswahl!$Q$38),0))</f>
        <v>9.1478873290843552</v>
      </c>
      <c r="E62" s="195">
        <f ca="1">INDEX(INDIRECT(Auswahl!$O$38),MATCH($A$59,INDIRECT(Auswahl!$P$38),0),MATCH(E17,INDIRECT(Auswahl!$Q$38),0))</f>
        <v>34.942495326888036</v>
      </c>
      <c r="F62" s="195">
        <f ca="1">INDEX(INDIRECT(Auswahl!$O$38),MATCH($A$59,INDIRECT(Auswahl!$P$38),0),MATCH(F17,INDIRECT(Auswahl!$Q$38),0))</f>
        <v>82.5636632728949</v>
      </c>
      <c r="G62" s="195">
        <f ca="1">INDEX(INDIRECT(Auswahl!$O$38),MATCH($A$59,INDIRECT(Auswahl!$P$38),0),MATCH(G17,INDIRECT(Auswahl!$Q$38),0))</f>
        <v>48.116408387229001</v>
      </c>
      <c r="H62" s="195">
        <f ca="1">INDEX(INDIRECT(Auswahl!$O$38),MATCH($A$59,INDIRECT(Auswahl!$P$38),0),MATCH(H17,INDIRECT(Auswahl!$Q$38),0))</f>
        <v>86.343606633339476</v>
      </c>
    </row>
    <row r="63" spans="1:8" x14ac:dyDescent="0.2">
      <c r="A63" s="199" t="s">
        <v>627</v>
      </c>
      <c r="B63" s="195">
        <f ca="1">INDEX(INDIRECT(Auswahl!$O$38),MATCH($A$59,INDIRECT(Auswahl!$P$38),0),MATCH(B18,INDIRECT(Auswahl!$Q$38),0))</f>
        <v>4.2925237043920887</v>
      </c>
      <c r="C63" s="195">
        <f ca="1">INDEX(INDIRECT(Auswahl!$O$38),MATCH($A$59,INDIRECT(Auswahl!$P$38),0),MATCH(C18,INDIRECT(Auswahl!$Q$38),0))</f>
        <v>0.44097556608222638</v>
      </c>
      <c r="D63" s="195">
        <f ca="1">INDEX(INDIRECT(Auswahl!$O$38),MATCH($A$59,INDIRECT(Auswahl!$P$38),0),MATCH(D18,INDIRECT(Auswahl!$Q$38),0))</f>
        <v>8.3777052520746409</v>
      </c>
      <c r="E63" s="195">
        <f ca="1">INDEX(INDIRECT(Auswahl!$O$38),MATCH($A$59,INDIRECT(Auswahl!$P$38),0),MATCH(E18,INDIRECT(Auswahl!$Q$38),0))</f>
        <v>37.14297163444818</v>
      </c>
      <c r="F63" s="195">
        <f ca="1">INDEX(INDIRECT(Auswahl!$O$38),MATCH($A$59,INDIRECT(Auswahl!$P$38),0),MATCH(F18,INDIRECT(Auswahl!$Q$38),0))</f>
        <v>61.021927084537268</v>
      </c>
      <c r="G63" s="195">
        <f ca="1">INDEX(INDIRECT(Auswahl!$O$38),MATCH($A$59,INDIRECT(Auswahl!$P$38),0),MATCH(G18,INDIRECT(Auswahl!$Q$38),0))</f>
        <v>39.156355912600731</v>
      </c>
      <c r="H63" s="195">
        <f ca="1">INDEX(INDIRECT(Auswahl!$O$38),MATCH($A$59,INDIRECT(Auswahl!$P$38),0),MATCH(H18,INDIRECT(Auswahl!$Q$38),0))</f>
        <v>66.412153766143817</v>
      </c>
    </row>
    <row r="64" spans="1:8" x14ac:dyDescent="0.2">
      <c r="A64" s="200" t="s">
        <v>628</v>
      </c>
      <c r="B64" s="196">
        <f ca="1">INDEX(INDIRECT(Auswahl!$O$38),MATCH($A$59,INDIRECT(Auswahl!$P$38),0),MATCH(B19,INDIRECT(Auswahl!$Q$38),0))</f>
        <v>2.8712016513286081</v>
      </c>
      <c r="C64" s="196">
        <f ca="1">INDEX(INDIRECT(Auswahl!$O$38),MATCH($A$59,INDIRECT(Auswahl!$P$38),0),MATCH(C19,INDIRECT(Auswahl!$Q$38),0))</f>
        <v>0.42494612384580083</v>
      </c>
      <c r="D64" s="196">
        <f ca="1">INDEX(INDIRECT(Auswahl!$O$38),MATCH($A$59,INDIRECT(Auswahl!$P$38),0),MATCH(D19,INDIRECT(Auswahl!$Q$38),0))</f>
        <v>12.51696783761091</v>
      </c>
      <c r="E64" s="196">
        <f ca="1">INDEX(INDIRECT(Auswahl!$O$38),MATCH($A$59,INDIRECT(Auswahl!$P$38),0),MATCH(E19,INDIRECT(Auswahl!$Q$38),0))</f>
        <v>25.302911219185319</v>
      </c>
      <c r="F64" s="196">
        <f ca="1">INDEX(INDIRECT(Auswahl!$O$38),MATCH($A$59,INDIRECT(Auswahl!$P$38),0),MATCH(F19,INDIRECT(Auswahl!$Q$38),0))</f>
        <v>21.541736188357628</v>
      </c>
      <c r="G64" s="196">
        <f ca="1">INDEX(INDIRECT(Auswahl!$O$38),MATCH($A$59,INDIRECT(Auswahl!$P$38),0),MATCH(G19,INDIRECT(Auswahl!$Q$38),0))</f>
        <v>8.9600524746282666</v>
      </c>
      <c r="H64" s="196">
        <f ca="1">INDEX(INDIRECT(Auswahl!$O$38),MATCH($A$59,INDIRECT(Auswahl!$P$38),0),MATCH(H19,INDIRECT(Auswahl!$Q$38),0))</f>
        <v>19.931452867195642</v>
      </c>
    </row>
    <row r="65" spans="1:8" ht="14.5" x14ac:dyDescent="0.35">
      <c r="A65" s="457" t="str">
        <f>Auswahl!Q33</f>
        <v>13</v>
      </c>
      <c r="B65" s="75" t="str">
        <f>Auswahl!R33</f>
        <v>Mecklenburg-Vorpommern</v>
      </c>
      <c r="C65" s="59"/>
      <c r="D65" s="59"/>
      <c r="E65" s="59"/>
      <c r="F65" s="59"/>
      <c r="G65" s="59"/>
      <c r="H65" s="60"/>
    </row>
    <row r="66" spans="1:8" x14ac:dyDescent="0.2">
      <c r="A66" s="197" t="s">
        <v>444</v>
      </c>
      <c r="B66" s="191">
        <f ca="1">INDEX(INDIRECT(Auswahl!$O$28),MATCH($A$65,INDIRECT(Auswahl!$P$28),0),MATCH(B15,INDIRECT(Auswahl!$Q$28),0))</f>
        <v>7.6</v>
      </c>
      <c r="C66" s="191">
        <f ca="1">INDEX(INDIRECT(Auswahl!$O$28),MATCH($A$65,INDIRECT(Auswahl!$P$28),0),MATCH(C15,INDIRECT(Auswahl!$Q$28),0))</f>
        <v>0.63313967383606051</v>
      </c>
      <c r="D66" s="191">
        <f ca="1">INDEX(INDIRECT(Auswahl!$O$28),MATCH($A$65,INDIRECT(Auswahl!$P$28),0),MATCH(D15,INDIRECT(Auswahl!$Q$28),0))</f>
        <v>6.4256423264318352</v>
      </c>
      <c r="E66" s="191">
        <f ca="1">INDEX(INDIRECT(Auswahl!$O$28),MATCH($A$65,INDIRECT(Auswahl!$P$28),0),MATCH(E15,INDIRECT(Auswahl!$Q$28),0))</f>
        <v>41.370516013165791</v>
      </c>
      <c r="F66" s="191">
        <f ca="1">INDEX(INDIRECT(Auswahl!$O$28),MATCH($A$65,INDIRECT(Auswahl!$P$28),0),MATCH(F15,INDIRECT(Auswahl!$Q$28),0))</f>
        <v>100</v>
      </c>
      <c r="G66" s="191">
        <f ca="1">INDEX(INDIRECT(Auswahl!$O$28),MATCH($A$65,INDIRECT(Auswahl!$P$28),0),MATCH(G15,INDIRECT(Auswahl!$Q$28),0))</f>
        <v>100</v>
      </c>
      <c r="H66" s="191">
        <f ca="1">INDEX(INDIRECT(Auswahl!$O$28),MATCH($A$65,INDIRECT(Auswahl!$P$28),0),MATCH(H15,INDIRECT(Auswahl!$Q$28),0))</f>
        <v>100</v>
      </c>
    </row>
    <row r="67" spans="1:8" x14ac:dyDescent="0.2">
      <c r="A67" s="198" t="s">
        <v>626</v>
      </c>
      <c r="B67" s="195">
        <f ca="1">INDEX(INDIRECT(Auswahl!$O$28),MATCH($A$65,INDIRECT(Auswahl!$P$28),0),MATCH(B16,INDIRECT(Auswahl!$Q$28),0))</f>
        <v>32.799999999999997</v>
      </c>
      <c r="C67" s="195">
        <f ca="1">INDEX(INDIRECT(Auswahl!$O$28),MATCH($A$65,INDIRECT(Auswahl!$P$28),0),MATCH(C16,INDIRECT(Auswahl!$Q$28),0))</f>
        <v>3.6833146324141324</v>
      </c>
      <c r="D67" s="195">
        <f ca="1">INDEX(INDIRECT(Auswahl!$O$28),MATCH($A$65,INDIRECT(Auswahl!$P$28),0),MATCH(D16,INDIRECT(Auswahl!$Q$28),0))</f>
        <v>4.9494871758993941</v>
      </c>
      <c r="E67" s="195">
        <f ca="1">INDEX(INDIRECT(Auswahl!$O$28),MATCH($A$65,INDIRECT(Auswahl!$P$28),0),MATCH(E16,INDIRECT(Auswahl!$Q$28),0))</f>
        <v>42.506274144883676</v>
      </c>
      <c r="F67" s="195">
        <f ca="1">INDEX(INDIRECT(Auswahl!$O$28),MATCH($A$65,INDIRECT(Auswahl!$P$28),0),MATCH(F16,INDIRECT(Auswahl!$Q$28),0))</f>
        <v>9.1080875044225849</v>
      </c>
      <c r="G67" s="195">
        <f ca="1">INDEX(INDIRECT(Auswahl!$O$28),MATCH($A$65,INDIRECT(Auswahl!$P$28),0),MATCH(G16,INDIRECT(Auswahl!$Q$28),0))</f>
        <v>38.998614537356985</v>
      </c>
      <c r="H67" s="195">
        <f ca="1">INDEX(INDIRECT(Auswahl!$O$28),MATCH($A$65,INDIRECT(Auswahl!$P$28),0),MATCH(H16,INDIRECT(Auswahl!$Q$28),0))</f>
        <v>5.0733142888979472</v>
      </c>
    </row>
    <row r="68" spans="1:8" x14ac:dyDescent="0.2">
      <c r="A68" s="198" t="s">
        <v>629</v>
      </c>
      <c r="B68" s="195">
        <f ca="1">INDEX(INDIRECT(Auswahl!$O$28),MATCH($A$65,INDIRECT(Auswahl!$P$28),0),MATCH(B17,INDIRECT(Auswahl!$Q$28),0))</f>
        <v>5.3</v>
      </c>
      <c r="C68" s="195">
        <f ca="1">INDEX(INDIRECT(Auswahl!$O$28),MATCH($A$65,INDIRECT(Auswahl!$P$28),0),MATCH(C17,INDIRECT(Auswahl!$Q$28),0))</f>
        <v>0.48899656531790836</v>
      </c>
      <c r="D68" s="195">
        <f ca="1">INDEX(INDIRECT(Auswahl!$O$28),MATCH($A$65,INDIRECT(Auswahl!$P$28),0),MATCH(D17,INDIRECT(Auswahl!$Q$28),0))</f>
        <v>7.3629960266267611</v>
      </c>
      <c r="E68" s="195">
        <f ca="1">INDEX(INDIRECT(Auswahl!$O$28),MATCH($A$65,INDIRECT(Auswahl!$P$28),0),MATCH(E17,INDIRECT(Auswahl!$Q$28),0))</f>
        <v>40.84770743665289</v>
      </c>
      <c r="F68" s="195">
        <f ca="1">INDEX(INDIRECT(Auswahl!$O$28),MATCH($A$65,INDIRECT(Auswahl!$P$28),0),MATCH(F17,INDIRECT(Auswahl!$Q$28),0))</f>
        <v>88.144897685884331</v>
      </c>
      <c r="G68" s="195">
        <f ca="1">INDEX(INDIRECT(Auswahl!$O$28),MATCH($A$65,INDIRECT(Auswahl!$P$28),0),MATCH(G17,INDIRECT(Auswahl!$Q$28),0))</f>
        <v>61.001385462643022</v>
      </c>
      <c r="H68" s="195">
        <f ca="1">INDEX(INDIRECT(Auswahl!$O$28),MATCH($A$65,INDIRECT(Auswahl!$P$28),0),MATCH(H17,INDIRECT(Auswahl!$Q$28),0))</f>
        <v>91.263124924935283</v>
      </c>
    </row>
    <row r="69" spans="1:8" x14ac:dyDescent="0.2">
      <c r="A69" s="199" t="s">
        <v>627</v>
      </c>
      <c r="B69" s="195">
        <f ca="1">INDEX(INDIRECT(Auswahl!$O$28),MATCH($A$65,INDIRECT(Auswahl!$P$28),0),MATCH(B18,INDIRECT(Auswahl!$Q$28),0))</f>
        <v>5.9</v>
      </c>
      <c r="C69" s="195">
        <f ca="1">INDEX(INDIRECT(Auswahl!$O$28),MATCH($A$65,INDIRECT(Auswahl!$P$28),0),MATCH(C18,INDIRECT(Auswahl!$Q$28),0))</f>
        <v>0.51348080897120274</v>
      </c>
      <c r="D69" s="195">
        <f ca="1">INDEX(INDIRECT(Auswahl!$O$28),MATCH($A$65,INDIRECT(Auswahl!$P$28),0),MATCH(D18,INDIRECT(Auswahl!$Q$28),0))</f>
        <v>7.0972771838639108</v>
      </c>
      <c r="E69" s="195">
        <f ca="1">INDEX(INDIRECT(Auswahl!$O$28),MATCH($A$65,INDIRECT(Auswahl!$P$28),0),MATCH(E18,INDIRECT(Auswahl!$Q$28),0))</f>
        <v>41.978341630047481</v>
      </c>
      <c r="F69" s="195">
        <f ca="1">INDEX(INDIRECT(Auswahl!$O$28),MATCH($A$65,INDIRECT(Auswahl!$P$28),0),MATCH(F18,INDIRECT(Auswahl!$Q$28),0))</f>
        <v>72.458437700992064</v>
      </c>
      <c r="G69" s="195">
        <f ca="1">INDEX(INDIRECT(Auswahl!$O$28),MATCH($A$65,INDIRECT(Auswahl!$P$28),0),MATCH(G18,INDIRECT(Auswahl!$Q$28),0))</f>
        <v>55.497980538069271</v>
      </c>
      <c r="H69" s="195">
        <f ca="1">INDEX(INDIRECT(Auswahl!$O$28),MATCH($A$65,INDIRECT(Auswahl!$P$28),0),MATCH(H18,INDIRECT(Auswahl!$Q$28),0))</f>
        <v>77.124908029763844</v>
      </c>
    </row>
    <row r="70" spans="1:8" x14ac:dyDescent="0.2">
      <c r="A70" s="200" t="s">
        <v>628</v>
      </c>
      <c r="B70" s="196">
        <f ca="1">INDEX(INDIRECT(Auswahl!$O$28),MATCH($A$65,INDIRECT(Auswahl!$P$28),0),MATCH(B19,INDIRECT(Auswahl!$Q$28),0))</f>
        <v>2.7</v>
      </c>
      <c r="C70" s="196">
        <f ca="1">INDEX(INDIRECT(Auswahl!$O$28),MATCH($A$65,INDIRECT(Auswahl!$P$28),0),MATCH(C19,INDIRECT(Auswahl!$Q$28),0))</f>
        <v>0.35543339720838713</v>
      </c>
      <c r="D70" s="196">
        <f ca="1">INDEX(INDIRECT(Auswahl!$O$28),MATCH($A$65,INDIRECT(Auswahl!$P$28),0),MATCH(D19,INDIRECT(Auswahl!$Q$28),0))</f>
        <v>10.052366036202004</v>
      </c>
      <c r="E70" s="196">
        <f ca="1">INDEX(INDIRECT(Auswahl!$O$28),MATCH($A$65,INDIRECT(Auswahl!$P$28),0),MATCH(E19,INDIRECT(Auswahl!$Q$28),0))</f>
        <v>29.402363425027517</v>
      </c>
      <c r="F70" s="196">
        <f ca="1">INDEX(INDIRECT(Auswahl!$O$28),MATCH($A$65,INDIRECT(Auswahl!$P$28),0),MATCH(F19,INDIRECT(Auswahl!$Q$28),0))</f>
        <v>15.686459984892288</v>
      </c>
      <c r="G70" s="196">
        <f ca="1">INDEX(INDIRECT(Auswahl!$O$28),MATCH($A$65,INDIRECT(Auswahl!$P$28),0),MATCH(G19,INDIRECT(Auswahl!$Q$28),0))</f>
        <v>5.5034049245737542</v>
      </c>
      <c r="H70" s="196">
        <f ca="1">INDEX(INDIRECT(Auswahl!$O$28),MATCH($A$65,INDIRECT(Auswahl!$P$28),0),MATCH(H19,INDIRECT(Auswahl!$Q$28),0))</f>
        <v>14.138216895171443</v>
      </c>
    </row>
    <row r="71" spans="1:8" ht="14.5" x14ac:dyDescent="0.35">
      <c r="A71" s="457" t="str">
        <f>Auswahl!Q34</f>
        <v>O</v>
      </c>
      <c r="B71" s="75" t="str">
        <f>Auswahl!R34</f>
        <v>Ostdeutschland</v>
      </c>
      <c r="C71" s="59"/>
      <c r="D71" s="59"/>
      <c r="E71" s="59"/>
      <c r="F71" s="59"/>
      <c r="G71" s="59"/>
      <c r="H71" s="60"/>
    </row>
    <row r="72" spans="1:8" x14ac:dyDescent="0.2">
      <c r="A72" s="197" t="s">
        <v>444</v>
      </c>
      <c r="B72" s="191">
        <f ca="1">INDEX(INDIRECT(Auswahl!$O$38),MATCH($A$71,INDIRECT(Auswahl!$P$38),0),MATCH(B15,INDIRECT(Auswahl!$Q$38),0))</f>
        <v>7.1</v>
      </c>
      <c r="C72" s="191">
        <f ca="1">INDEX(INDIRECT(Auswahl!$O$38),MATCH($A$71,INDIRECT(Auswahl!$P$38),0),MATCH(C15,INDIRECT(Auswahl!$Q$38),0))</f>
        <v>0.58494528629067466</v>
      </c>
      <c r="D72" s="191">
        <f ca="1">INDEX(INDIRECT(Auswahl!$O$38),MATCH($A$71,INDIRECT(Auswahl!$P$38),0),MATCH(D15,INDIRECT(Auswahl!$Q$38),0))</f>
        <v>6.4085785555122596</v>
      </c>
      <c r="E72" s="191">
        <f ca="1">INDEX(INDIRECT(Auswahl!$O$38),MATCH($A$71,INDIRECT(Auswahl!$P$38),0),MATCH(E15,INDIRECT(Auswahl!$Q$38),0))</f>
        <v>39.91000903230082</v>
      </c>
      <c r="F72" s="191">
        <f ca="1">INDEX(INDIRECT(Auswahl!$O$38),MATCH($A$71,INDIRECT(Auswahl!$P$38),0),MATCH(F15,INDIRECT(Auswahl!$Q$38),0))</f>
        <v>100</v>
      </c>
      <c r="G72" s="191">
        <f ca="1">INDEX(INDIRECT(Auswahl!$O$38),MATCH($A$71,INDIRECT(Auswahl!$P$38),0),MATCH(G15,INDIRECT(Auswahl!$Q$38),0))</f>
        <v>100</v>
      </c>
      <c r="H72" s="191">
        <f ca="1">INDEX(INDIRECT(Auswahl!$O$38),MATCH($A$71,INDIRECT(Auswahl!$P$38),0),MATCH(H15,INDIRECT(Auswahl!$Q$38),0))</f>
        <v>100</v>
      </c>
    </row>
    <row r="73" spans="1:8" x14ac:dyDescent="0.2">
      <c r="A73" s="198" t="s">
        <v>626</v>
      </c>
      <c r="B73" s="195">
        <f ca="1">INDEX(INDIRECT(Auswahl!$O$38),MATCH($A$71,INDIRECT(Auswahl!$P$38),0),MATCH(B16,INDIRECT(Auswahl!$Q$38),0))</f>
        <v>30.3</v>
      </c>
      <c r="C73" s="195">
        <f ca="1">INDEX(INDIRECT(Auswahl!$O$38),MATCH($A$71,INDIRECT(Auswahl!$P$38),0),MATCH(C16,INDIRECT(Auswahl!$Q$38),0))</f>
        <v>2.8425760979960502</v>
      </c>
      <c r="D73" s="195">
        <f ca="1">INDEX(INDIRECT(Auswahl!$O$38),MATCH($A$71,INDIRECT(Auswahl!$P$38),0),MATCH(D16,INDIRECT(Auswahl!$Q$38),0))</f>
        <v>4.4375023883220654</v>
      </c>
      <c r="E73" s="195">
        <f ca="1">INDEX(INDIRECT(Auswahl!$O$38),MATCH($A$71,INDIRECT(Auswahl!$P$38),0),MATCH(E16,INDIRECT(Auswahl!$Q$38),0))</f>
        <v>41.372058326476797</v>
      </c>
      <c r="F73" s="195">
        <f ca="1">INDEX(INDIRECT(Auswahl!$O$38),MATCH($A$71,INDIRECT(Auswahl!$P$38),0),MATCH(F16,INDIRECT(Auswahl!$Q$38),0))</f>
        <v>10.727874061698135</v>
      </c>
      <c r="G73" s="195">
        <f ca="1">INDEX(INDIRECT(Auswahl!$O$38),MATCH($A$71,INDIRECT(Auswahl!$P$38),0),MATCH(G16,INDIRECT(Auswahl!$Q$38),0))</f>
        <v>44.738737891964696</v>
      </c>
      <c r="H73" s="195">
        <f ca="1">INDEX(INDIRECT(Auswahl!$O$38),MATCH($A$71,INDIRECT(Auswahl!$P$38),0),MATCH(H16,INDIRECT(Auswahl!$Q$38),0))</f>
        <v>6.5097696053890681</v>
      </c>
    </row>
    <row r="74" spans="1:8" x14ac:dyDescent="0.2">
      <c r="A74" s="198" t="s">
        <v>629</v>
      </c>
      <c r="B74" s="195">
        <f ca="1">INDEX(INDIRECT(Auswahl!$O$38),MATCH($A$71,INDIRECT(Auswahl!$P$38),0),MATCH(B17,INDIRECT(Auswahl!$Q$38),0))</f>
        <v>4.5</v>
      </c>
      <c r="C74" s="195">
        <f ca="1">INDEX(INDIRECT(Auswahl!$O$38),MATCH($A$71,INDIRECT(Auswahl!$P$38),0),MATCH(C17,INDIRECT(Auswahl!$Q$38),0))</f>
        <v>0.44317885952185765</v>
      </c>
      <c r="D74" s="195">
        <f ca="1">INDEX(INDIRECT(Auswahl!$O$38),MATCH($A$71,INDIRECT(Auswahl!$P$38),0),MATCH(D17,INDIRECT(Auswahl!$Q$38),0))</f>
        <v>8.0056961901213679</v>
      </c>
      <c r="E74" s="195">
        <f ca="1">INDEX(INDIRECT(Auswahl!$O$38),MATCH($A$71,INDIRECT(Auswahl!$P$38),0),MATCH(E17,INDIRECT(Auswahl!$Q$38),0))</f>
        <v>38.720526430145576</v>
      </c>
      <c r="F74" s="195">
        <f ca="1">INDEX(INDIRECT(Auswahl!$O$38),MATCH($A$71,INDIRECT(Auswahl!$P$38),0),MATCH(F17,INDIRECT(Auswahl!$Q$38),0))</f>
        <v>86.843025882263191</v>
      </c>
      <c r="G74" s="195">
        <f ca="1">INDEX(INDIRECT(Auswahl!$O$38),MATCH($A$71,INDIRECT(Auswahl!$P$38),0),MATCH(G17,INDIRECT(Auswahl!$Q$38),0))</f>
        <v>55.261262108035304</v>
      </c>
      <c r="H74" s="195">
        <f ca="1">INDEX(INDIRECT(Auswahl!$O$38),MATCH($A$71,INDIRECT(Auswahl!$P$38),0),MATCH(H17,INDIRECT(Auswahl!$Q$38),0))</f>
        <v>90.23447821602376</v>
      </c>
    </row>
    <row r="75" spans="1:8" x14ac:dyDescent="0.2">
      <c r="A75" s="199" t="s">
        <v>627</v>
      </c>
      <c r="B75" s="195">
        <f ca="1">INDEX(INDIRECT(Auswahl!$O$38),MATCH($A$71,INDIRECT(Auswahl!$P$38),0),MATCH(B18,INDIRECT(Auswahl!$Q$38),0))</f>
        <v>5</v>
      </c>
      <c r="C75" s="195">
        <f ca="1">INDEX(INDIRECT(Auswahl!$O$38),MATCH($A$71,INDIRECT(Auswahl!$P$38),0),MATCH(C18,INDIRECT(Auswahl!$Q$38),0))</f>
        <v>0.44126876790640951</v>
      </c>
      <c r="D75" s="195">
        <f ca="1">INDEX(INDIRECT(Auswahl!$O$38),MATCH($A$71,INDIRECT(Auswahl!$P$38),0),MATCH(D18,INDIRECT(Auswahl!$Q$38),0))</f>
        <v>7.1363028905733499</v>
      </c>
      <c r="E75" s="195">
        <f ca="1">INDEX(INDIRECT(Auswahl!$O$38),MATCH($A$71,INDIRECT(Auswahl!$P$38),0),MATCH(E18,INDIRECT(Auswahl!$Q$38),0))</f>
        <v>41.434055189831071</v>
      </c>
      <c r="F75" s="195">
        <f ca="1">INDEX(INDIRECT(Auswahl!$O$38),MATCH($A$71,INDIRECT(Auswahl!$P$38),0),MATCH(F18,INDIRECT(Auswahl!$Q$38),0))</f>
        <v>64.603926148856999</v>
      </c>
      <c r="G75" s="195">
        <f ca="1">INDEX(INDIRECT(Auswahl!$O$38),MATCH($A$71,INDIRECT(Auswahl!$P$38),0),MATCH(G18,INDIRECT(Auswahl!$Q$38),0))</f>
        <v>45.716534013511009</v>
      </c>
      <c r="H75" s="195">
        <f ca="1">INDEX(INDIRECT(Auswahl!$O$38),MATCH($A$71,INDIRECT(Auswahl!$P$38),0),MATCH(H18,INDIRECT(Auswahl!$Q$38),0))</f>
        <v>69.594303160352595</v>
      </c>
    </row>
    <row r="76" spans="1:8" x14ac:dyDescent="0.2">
      <c r="A76" s="200" t="s">
        <v>628</v>
      </c>
      <c r="B76" s="196">
        <f ca="1">INDEX(INDIRECT(Auswahl!$O$38),MATCH($A$71,INDIRECT(Auswahl!$P$38),0),MATCH(B19,INDIRECT(Auswahl!$Q$38),0))</f>
        <v>3.1</v>
      </c>
      <c r="C76" s="196">
        <f ca="1">INDEX(INDIRECT(Auswahl!$O$38),MATCH($A$71,INDIRECT(Auswahl!$P$38),0),MATCH(C19,INDIRECT(Auswahl!$Q$38),0))</f>
        <v>0.44961928430464193</v>
      </c>
      <c r="D76" s="196">
        <f ca="1">INDEX(INDIRECT(Auswahl!$O$38),MATCH($A$71,INDIRECT(Auswahl!$P$38),0),MATCH(D19,INDIRECT(Auswahl!$Q$38),0))</f>
        <v>12.176852767640897</v>
      </c>
      <c r="E76" s="196">
        <f ca="1">INDEX(INDIRECT(Auswahl!$O$38),MATCH($A$71,INDIRECT(Auswahl!$P$38),0),MATCH(E19,INDIRECT(Auswahl!$Q$38),0))</f>
        <v>25.650399223507382</v>
      </c>
      <c r="F76" s="196">
        <f ca="1">INDEX(INDIRECT(Auswahl!$O$38),MATCH($A$71,INDIRECT(Auswahl!$P$38),0),MATCH(F19,INDIRECT(Auswahl!$Q$38),0))</f>
        <v>22.239099733406196</v>
      </c>
      <c r="G76" s="196">
        <f ca="1">INDEX(INDIRECT(Auswahl!$O$38),MATCH($A$71,INDIRECT(Auswahl!$P$38),0),MATCH(G19,INDIRECT(Auswahl!$Q$38),0))</f>
        <v>9.5447280945242934</v>
      </c>
      <c r="H76" s="196">
        <f ca="1">INDEX(INDIRECT(Auswahl!$O$38),MATCH($A$71,INDIRECT(Auswahl!$P$38),0),MATCH(H19,INDIRECT(Auswahl!$Q$38),0))</f>
        <v>20.640175055671175</v>
      </c>
    </row>
    <row r="77" spans="1:8" ht="14.5" x14ac:dyDescent="0.35">
      <c r="A77" s="457" t="s">
        <v>430</v>
      </c>
      <c r="B77" s="75" t="s">
        <v>6</v>
      </c>
      <c r="C77" s="59"/>
      <c r="D77" s="59"/>
      <c r="E77" s="59"/>
      <c r="F77" s="59"/>
      <c r="G77" s="59"/>
      <c r="H77" s="60"/>
    </row>
    <row r="78" spans="1:8" x14ac:dyDescent="0.2">
      <c r="A78" s="197" t="s">
        <v>444</v>
      </c>
      <c r="B78" s="191">
        <f ca="1">INDEX(INDIRECT(Auswahl!$O$38),MATCH($A$77,INDIRECT(Auswahl!$P$38),0),MATCH(B15,INDIRECT(Auswahl!$Q$38),0))</f>
        <v>5.7</v>
      </c>
      <c r="C78" s="191">
        <f ca="1">INDEX(INDIRECT(Auswahl!$O$38),MATCH($A$77,INDIRECT(Auswahl!$P$38),0),MATCH(C15,INDIRECT(Auswahl!$Q$38),0))</f>
        <v>0.53308970734938521</v>
      </c>
      <c r="D78" s="191">
        <f ca="1">INDEX(INDIRECT(Auswahl!$O$38),MATCH($A$77,INDIRECT(Auswahl!$P$38),0),MATCH(D15,INDIRECT(Auswahl!$Q$38),0))</f>
        <v>6.7924368629819041</v>
      </c>
      <c r="E78" s="191">
        <f ca="1">INDEX(INDIRECT(Auswahl!$O$38),MATCH($A$77,INDIRECT(Auswahl!$P$38),0),MATCH(E15,INDIRECT(Auswahl!$Q$38),0))</f>
        <v>39.300299331659701</v>
      </c>
      <c r="F78" s="191">
        <f ca="1">INDEX(INDIRECT(Auswahl!$O$38),MATCH($A$77,INDIRECT(Auswahl!$P$38),0),MATCH(F15,INDIRECT(Auswahl!$Q$38),0))</f>
        <v>100</v>
      </c>
      <c r="G78" s="191">
        <f ca="1">INDEX(INDIRECT(Auswahl!$O$38),MATCH($A$77,INDIRECT(Auswahl!$P$38),0),MATCH(G15,INDIRECT(Auswahl!$Q$38),0))</f>
        <v>100</v>
      </c>
      <c r="H78" s="191">
        <f ca="1">INDEX(INDIRECT(Auswahl!$O$38),MATCH($A$77,INDIRECT(Auswahl!$P$38),0),MATCH(H15,INDIRECT(Auswahl!$Q$38),0))</f>
        <v>100</v>
      </c>
    </row>
    <row r="79" spans="1:8" x14ac:dyDescent="0.2">
      <c r="A79" s="198" t="s">
        <v>626</v>
      </c>
      <c r="B79" s="195">
        <f ca="1">INDEX(INDIRECT(Auswahl!$O$38),MATCH($A$77,INDIRECT(Auswahl!$P$38),0),MATCH(B16,INDIRECT(Auswahl!$Q$38),0))</f>
        <v>20.6</v>
      </c>
      <c r="C79" s="195">
        <f ca="1">INDEX(INDIRECT(Auswahl!$O$38),MATCH($A$77,INDIRECT(Auswahl!$P$38),0),MATCH(C16,INDIRECT(Auswahl!$Q$38),0))</f>
        <v>2.0243955926134682</v>
      </c>
      <c r="D79" s="195">
        <f ca="1">INDEX(INDIRECT(Auswahl!$O$38),MATCH($A$77,INDIRECT(Auswahl!$P$38),0),MATCH(D16,INDIRECT(Auswahl!$Q$38),0))</f>
        <v>4.7362310395782377</v>
      </c>
      <c r="E79" s="195">
        <f ca="1">INDEX(INDIRECT(Auswahl!$O$38),MATCH($A$77,INDIRECT(Auswahl!$P$38),0),MATCH(E16,INDIRECT(Auswahl!$Q$38),0))</f>
        <v>43.308828437857777</v>
      </c>
      <c r="F79" s="195">
        <f ca="1">INDEX(INDIRECT(Auswahl!$O$38),MATCH($A$77,INDIRECT(Auswahl!$P$38),0),MATCH(F16,INDIRECT(Auswahl!$Q$38),0))</f>
        <v>15.036803083628694</v>
      </c>
      <c r="G79" s="195">
        <f ca="1">INDEX(INDIRECT(Auswahl!$O$38),MATCH($A$77,INDIRECT(Auswahl!$P$38),0),MATCH(G16,INDIRECT(Auswahl!$Q$38),0))</f>
        <v>54.655553314786665</v>
      </c>
      <c r="H79" s="195">
        <f ca="1">INDEX(INDIRECT(Auswahl!$O$38),MATCH($A$77,INDIRECT(Auswahl!$P$38),0),MATCH(H16,INDIRECT(Auswahl!$Q$38),0))</f>
        <v>10.571139756209842</v>
      </c>
    </row>
    <row r="80" spans="1:8" x14ac:dyDescent="0.2">
      <c r="A80" s="198" t="s">
        <v>629</v>
      </c>
      <c r="B80" s="195">
        <f ca="1">INDEX(INDIRECT(Auswahl!$O$38),MATCH($A$77,INDIRECT(Auswahl!$P$38),0),MATCH(B17,INDIRECT(Auswahl!$Q$38),0))</f>
        <v>3.2</v>
      </c>
      <c r="C80" s="195">
        <f ca="1">INDEX(INDIRECT(Auswahl!$O$38),MATCH($A$77,INDIRECT(Auswahl!$P$38),0),MATCH(C17,INDIRECT(Auswahl!$Q$38),0))</f>
        <v>0.37401381676956258</v>
      </c>
      <c r="D80" s="195">
        <f ca="1">INDEX(INDIRECT(Auswahl!$O$38),MATCH($A$77,INDIRECT(Auswahl!$P$38),0),MATCH(D17,INDIRECT(Auswahl!$Q$38),0))</f>
        <v>9.2359015753859595</v>
      </c>
      <c r="E80" s="195">
        <f ca="1">INDEX(INDIRECT(Auswahl!$O$38),MATCH($A$77,INDIRECT(Auswahl!$P$38),0),MATCH(E17,INDIRECT(Auswahl!$Q$38),0))</f>
        <v>34.57494982503907</v>
      </c>
      <c r="F80" s="195">
        <f ca="1">INDEX(INDIRECT(Auswahl!$O$38),MATCH($A$77,INDIRECT(Auswahl!$P$38),0),MATCH(F17,INDIRECT(Auswahl!$Q$38),0))</f>
        <v>81.968685894991566</v>
      </c>
      <c r="G80" s="195">
        <f ca="1">INDEX(INDIRECT(Auswahl!$O$38),MATCH($A$77,INDIRECT(Auswahl!$P$38),0),MATCH(G17,INDIRECT(Auswahl!$Q$38),0))</f>
        <v>45.344446685213342</v>
      </c>
      <c r="H80" s="195">
        <f ca="1">INDEX(INDIRECT(Auswahl!$O$38),MATCH($A$77,INDIRECT(Auswahl!$P$38),0),MATCH(H17,INDIRECT(Auswahl!$Q$38),0))</f>
        <v>85.314500622381956</v>
      </c>
    </row>
    <row r="81" spans="1:8" x14ac:dyDescent="0.2">
      <c r="A81" s="199" t="s">
        <v>627</v>
      </c>
      <c r="B81" s="195">
        <f ca="1">INDEX(INDIRECT(Auswahl!$O$38),MATCH($A$77,INDIRECT(Auswahl!$P$38),0),MATCH(B18,INDIRECT(Auswahl!$Q$38),0))</f>
        <v>3.5</v>
      </c>
      <c r="C81" s="195">
        <f ca="1">INDEX(INDIRECT(Auswahl!$O$38),MATCH($A$77,INDIRECT(Auswahl!$P$38),0),MATCH(C18,INDIRECT(Auswahl!$Q$38),0))</f>
        <v>0.37739702333008313</v>
      </c>
      <c r="D81" s="195">
        <f ca="1">INDEX(INDIRECT(Auswahl!$O$38),MATCH($A$77,INDIRECT(Auswahl!$P$38),0),MATCH(D18,INDIRECT(Auswahl!$Q$38),0))</f>
        <v>8.5657602118534282</v>
      </c>
      <c r="E81" s="195">
        <f ca="1">INDEX(INDIRECT(Auswahl!$O$38),MATCH($A$77,INDIRECT(Auswahl!$P$38),0),MATCH(E18,INDIRECT(Auswahl!$Q$38),0))</f>
        <v>36.684508050372379</v>
      </c>
      <c r="F81" s="195">
        <f ca="1">INDEX(INDIRECT(Auswahl!$O$38),MATCH($A$77,INDIRECT(Auswahl!$P$38),0),MATCH(F18,INDIRECT(Auswahl!$Q$38),0))</f>
        <v>61.009359547925882</v>
      </c>
      <c r="G81" s="195">
        <f ca="1">INDEX(INDIRECT(Auswahl!$O$38),MATCH($A$77,INDIRECT(Auswahl!$P$38),0),MATCH(G18,INDIRECT(Auswahl!$Q$38),0))</f>
        <v>36.872823096920285</v>
      </c>
      <c r="H81" s="195">
        <f ca="1">INDEX(INDIRECT(Auswahl!$O$38),MATCH($A$77,INDIRECT(Auswahl!$P$38),0),MATCH(H18,INDIRECT(Auswahl!$Q$38),0))</f>
        <v>65.952403351628959</v>
      </c>
    </row>
    <row r="82" spans="1:8" x14ac:dyDescent="0.2">
      <c r="A82" s="200" t="s">
        <v>628</v>
      </c>
      <c r="B82" s="196">
        <f ca="1">INDEX(INDIRECT(Auswahl!$O$38),MATCH($A$77,INDIRECT(Auswahl!$P$38),0),MATCH(B19,INDIRECT(Auswahl!$Q$38),0))</f>
        <v>2.4</v>
      </c>
      <c r="C82" s="196">
        <f ca="1">INDEX(INDIRECT(Auswahl!$O$38),MATCH($A$77,INDIRECT(Auswahl!$P$38),0),MATCH(C19,INDIRECT(Auswahl!$Q$38),0))</f>
        <v>0.36248972407541125</v>
      </c>
      <c r="D82" s="196">
        <f ca="1">INDEX(INDIRECT(Auswahl!$O$38),MATCH($A$77,INDIRECT(Auswahl!$P$38),0),MATCH(D19,INDIRECT(Auswahl!$Q$38),0))</f>
        <v>12.155625331568153</v>
      </c>
      <c r="E82" s="196">
        <f ca="1">INDEX(INDIRECT(Auswahl!$O$38),MATCH($A$77,INDIRECT(Auswahl!$P$38),0),MATCH(E19,INDIRECT(Auswahl!$Q$38),0))</f>
        <v>25.360680815783521</v>
      </c>
      <c r="F82" s="196">
        <f ca="1">INDEX(INDIRECT(Auswahl!$O$38),MATCH($A$77,INDIRECT(Auswahl!$P$38),0),MATCH(F19,INDIRECT(Auswahl!$Q$38),0))</f>
        <v>20.959326347065684</v>
      </c>
      <c r="G82" s="196">
        <f ca="1">INDEX(INDIRECT(Auswahl!$O$38),MATCH($A$77,INDIRECT(Auswahl!$P$38),0),MATCH(G19,INDIRECT(Auswahl!$Q$38),0))</f>
        <v>8.4716235882930597</v>
      </c>
      <c r="H82" s="196">
        <f ca="1">INDEX(INDIRECT(Auswahl!$O$38),MATCH($A$77,INDIRECT(Auswahl!$P$38),0),MATCH(H19,INDIRECT(Auswahl!$Q$38),0))</f>
        <v>19.362097270753001</v>
      </c>
    </row>
    <row r="83" spans="1:8" x14ac:dyDescent="0.2">
      <c r="H83" s="69" t="s">
        <v>632</v>
      </c>
    </row>
    <row r="84" spans="1:8" ht="12" x14ac:dyDescent="0.2">
      <c r="A84" s="5" t="s">
        <v>916</v>
      </c>
    </row>
    <row r="85" spans="1:8" x14ac:dyDescent="0.2">
      <c r="A85" s="5" t="s">
        <v>915</v>
      </c>
    </row>
    <row r="86" spans="1:8" ht="12" x14ac:dyDescent="0.2">
      <c r="A86" s="5" t="s">
        <v>637</v>
      </c>
    </row>
    <row r="87" spans="1:8" x14ac:dyDescent="0.2">
      <c r="A87" s="5" t="s">
        <v>693</v>
      </c>
    </row>
    <row r="88" spans="1:8" ht="12" x14ac:dyDescent="0.2">
      <c r="A88" s="5" t="s">
        <v>917</v>
      </c>
    </row>
    <row r="89" spans="1:8" x14ac:dyDescent="0.2">
      <c r="A89" s="5" t="s">
        <v>918</v>
      </c>
    </row>
    <row r="90" spans="1:8" ht="12" x14ac:dyDescent="0.2">
      <c r="A90" s="5" t="s">
        <v>704</v>
      </c>
    </row>
    <row r="91" spans="1:8" x14ac:dyDescent="0.2">
      <c r="A91" s="5" t="s">
        <v>832</v>
      </c>
    </row>
    <row r="94" spans="1:8" x14ac:dyDescent="0.2">
      <c r="A94" s="32"/>
      <c r="B94" s="86"/>
    </row>
    <row r="95" spans="1:8" x14ac:dyDescent="0.2">
      <c r="A95" s="14"/>
      <c r="B95" s="86"/>
    </row>
    <row r="96" spans="1:8" x14ac:dyDescent="0.2">
      <c r="A96" s="16"/>
      <c r="B96" s="16"/>
    </row>
    <row r="97" spans="1:2" x14ac:dyDescent="0.2">
      <c r="A97" s="16"/>
      <c r="B97" s="85"/>
    </row>
  </sheetData>
  <sheetProtection formatRows="0"/>
  <mergeCells count="3">
    <mergeCell ref="A49:A52"/>
    <mergeCell ref="A10:A13"/>
    <mergeCell ref="A3:H3"/>
  </mergeCells>
  <pageMargins left="0.59055118110236227" right="0.59055118110236227" top="0.78740157480314965" bottom="0.78740157480314965" header="0.31496062992125984" footer="0.31496062992125984"/>
  <pageSetup paperSize="9" scale="8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9" r:id="rId4" name="DropDown Jahr Struk">
              <controlPr defaultSize="0" autoLine="0" autoPict="0">
                <anchor moveWithCells="1">
                  <from>
                    <xdr:col>2</xdr:col>
                    <xdr:colOff>6350</xdr:colOff>
                    <xdr:row>4</xdr:row>
                    <xdr:rowOff>215900</xdr:rowOff>
                  </from>
                  <to>
                    <xdr:col>3</xdr:col>
                    <xdr:colOff>0</xdr:colOff>
                    <xdr:row>6</xdr:row>
                    <xdr:rowOff>57150</xdr:rowOff>
                  </to>
                </anchor>
              </controlPr>
            </control>
          </mc:Choice>
        </mc:AlternateContent>
        <mc:AlternateContent xmlns:mc="http://schemas.openxmlformats.org/markup-compatibility/2006">
          <mc:Choice Requires="x14">
            <control shapeId="54281" r:id="rId5" name="Drop Down Kreis">
              <controlPr defaultSize="0" autoLine="0" autoPict="0">
                <anchor moveWithCells="1">
                  <from>
                    <xdr:col>0</xdr:col>
                    <xdr:colOff>69850</xdr:colOff>
                    <xdr:row>4</xdr:row>
                    <xdr:rowOff>215900</xdr:rowOff>
                  </from>
                  <to>
                    <xdr:col>1</xdr:col>
                    <xdr:colOff>57150</xdr:colOff>
                    <xdr:row>6</xdr:row>
                    <xdr:rowOff>57150</xdr:rowOff>
                  </to>
                </anchor>
              </controlPr>
            </control>
          </mc:Choice>
        </mc:AlternateContent>
        <mc:AlternateContent xmlns:mc="http://schemas.openxmlformats.org/markup-compatibility/2006">
          <mc:Choice Requires="x14">
            <control shapeId="54282" r:id="rId6" name="Drop Down AA">
              <controlPr defaultSize="0" autoLine="0" autoPict="0">
                <anchor moveWithCells="1">
                  <from>
                    <xdr:col>0</xdr:col>
                    <xdr:colOff>50800</xdr:colOff>
                    <xdr:row>46</xdr:row>
                    <xdr:rowOff>38100</xdr:rowOff>
                  </from>
                  <to>
                    <xdr:col>1</xdr:col>
                    <xdr:colOff>44450</xdr:colOff>
                    <xdr:row>47</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00">
    <pageSetUpPr fitToPage="1"/>
  </sheetPr>
  <dimension ref="A1:G105"/>
  <sheetViews>
    <sheetView showGridLines="0" zoomScaleNormal="100" zoomScaleSheetLayoutView="100" workbookViewId="0"/>
  </sheetViews>
  <sheetFormatPr defaultColWidth="13.81640625" defaultRowHeight="12" customHeight="1" x14ac:dyDescent="0.25"/>
  <cols>
    <col min="1" max="6" width="12.81640625" style="137" customWidth="1"/>
    <col min="7" max="7" width="14" style="137" customWidth="1"/>
    <col min="8" max="16384" width="13.81640625" style="137"/>
  </cols>
  <sheetData>
    <row r="1" spans="1:7" ht="33.75" customHeight="1" x14ac:dyDescent="0.25">
      <c r="A1" s="599"/>
      <c r="B1" s="599"/>
      <c r="C1" s="599"/>
      <c r="D1" s="599"/>
      <c r="E1" s="599"/>
      <c r="F1" s="599"/>
      <c r="G1" s="600" t="s">
        <v>640</v>
      </c>
    </row>
    <row r="2" spans="1:7" ht="11.25" customHeight="1" x14ac:dyDescent="0.25">
      <c r="A2" s="136"/>
      <c r="B2" s="136"/>
      <c r="C2" s="136"/>
      <c r="D2" s="136"/>
      <c r="E2" s="136"/>
      <c r="F2" s="136"/>
      <c r="G2" s="138" t="str">
        <f>"Stand: "&amp;TEXT(Impressum!C14,"MMMM JJJJ")</f>
        <v>Stand: Dezember 2025</v>
      </c>
    </row>
    <row r="3" spans="1:7" ht="15" customHeight="1" x14ac:dyDescent="0.3">
      <c r="A3" s="135" t="s">
        <v>849</v>
      </c>
      <c r="B3" s="601"/>
      <c r="C3" s="601"/>
      <c r="D3" s="601"/>
      <c r="E3" s="601"/>
      <c r="F3" s="601"/>
      <c r="G3" s="601"/>
    </row>
    <row r="4" spans="1:7" ht="12.5" x14ac:dyDescent="0.25">
      <c r="A4" s="136"/>
      <c r="B4" s="136"/>
      <c r="C4" s="136"/>
      <c r="D4" s="136"/>
      <c r="E4" s="136"/>
      <c r="F4" s="136"/>
      <c r="G4" s="136"/>
    </row>
    <row r="5" spans="1:7" ht="12" customHeight="1" x14ac:dyDescent="0.25">
      <c r="A5" s="136"/>
      <c r="B5" s="136"/>
      <c r="C5" s="136"/>
      <c r="D5" s="136"/>
      <c r="E5" s="136"/>
      <c r="F5" s="136"/>
      <c r="G5" s="136"/>
    </row>
    <row r="6" spans="1:7" ht="12" customHeight="1" x14ac:dyDescent="0.25">
      <c r="A6" s="136"/>
      <c r="B6" s="136"/>
      <c r="C6" s="136"/>
      <c r="D6" s="136"/>
      <c r="E6" s="136"/>
      <c r="F6" s="136"/>
      <c r="G6" s="136"/>
    </row>
    <row r="7" spans="1:7" ht="12" customHeight="1" x14ac:dyDescent="0.25">
      <c r="A7" s="136"/>
      <c r="B7" s="136"/>
      <c r="C7" s="136"/>
      <c r="D7" s="136"/>
      <c r="E7" s="136"/>
      <c r="F7" s="136"/>
      <c r="G7" s="136"/>
    </row>
    <row r="8" spans="1:7" ht="12" customHeight="1" x14ac:dyDescent="0.25">
      <c r="A8" s="136"/>
      <c r="B8" s="136"/>
      <c r="C8" s="136"/>
      <c r="D8" s="136"/>
      <c r="E8" s="136"/>
      <c r="F8" s="136"/>
      <c r="G8" s="136"/>
    </row>
    <row r="9" spans="1:7" ht="12" customHeight="1" x14ac:dyDescent="0.25">
      <c r="A9" s="136"/>
      <c r="B9" s="136"/>
      <c r="C9" s="136"/>
      <c r="D9" s="136"/>
      <c r="E9" s="136"/>
      <c r="F9" s="136"/>
      <c r="G9" s="136"/>
    </row>
    <row r="10" spans="1:7" ht="12" customHeight="1" x14ac:dyDescent="0.25">
      <c r="A10" s="136"/>
      <c r="B10" s="136"/>
      <c r="C10" s="136"/>
      <c r="D10" s="136"/>
      <c r="E10" s="136"/>
      <c r="F10" s="136"/>
      <c r="G10" s="136"/>
    </row>
    <row r="11" spans="1:7" ht="12" customHeight="1" x14ac:dyDescent="0.25">
      <c r="A11" s="136"/>
      <c r="B11" s="136"/>
      <c r="C11" s="136"/>
      <c r="D11" s="136"/>
      <c r="E11" s="136"/>
      <c r="F11" s="136"/>
      <c r="G11" s="136"/>
    </row>
    <row r="12" spans="1:7" ht="12" customHeight="1" x14ac:dyDescent="0.25">
      <c r="A12" s="136"/>
      <c r="B12" s="136"/>
      <c r="C12" s="136"/>
      <c r="D12" s="136"/>
      <c r="E12" s="136"/>
      <c r="F12" s="136"/>
      <c r="G12" s="136"/>
    </row>
    <row r="13" spans="1:7" ht="12" customHeight="1" x14ac:dyDescent="0.25">
      <c r="A13" s="136"/>
      <c r="B13" s="136"/>
      <c r="C13" s="136"/>
      <c r="D13" s="136"/>
      <c r="E13" s="136"/>
      <c r="F13" s="136"/>
      <c r="G13" s="136"/>
    </row>
    <row r="14" spans="1:7" ht="12" customHeight="1" x14ac:dyDescent="0.25">
      <c r="A14" s="136"/>
      <c r="B14" s="136"/>
      <c r="C14" s="136"/>
      <c r="D14" s="136"/>
      <c r="E14" s="136"/>
      <c r="F14" s="136"/>
      <c r="G14" s="136"/>
    </row>
    <row r="15" spans="1:7" ht="12" customHeight="1" x14ac:dyDescent="0.25">
      <c r="A15" s="136"/>
      <c r="B15" s="136"/>
      <c r="C15" s="136"/>
      <c r="D15" s="136"/>
      <c r="E15" s="136"/>
      <c r="F15" s="136"/>
      <c r="G15" s="136"/>
    </row>
    <row r="16" spans="1:7" ht="12" customHeight="1" x14ac:dyDescent="0.25">
      <c r="A16" s="136"/>
      <c r="B16" s="136"/>
      <c r="C16" s="136"/>
      <c r="D16" s="136"/>
      <c r="E16" s="136"/>
      <c r="F16" s="136"/>
      <c r="G16" s="136"/>
    </row>
    <row r="17" spans="1:7" ht="12" customHeight="1" x14ac:dyDescent="0.25">
      <c r="A17" s="136"/>
      <c r="B17" s="136"/>
      <c r="C17" s="136"/>
      <c r="D17" s="136"/>
      <c r="E17" s="136"/>
      <c r="F17" s="136"/>
      <c r="G17" s="136"/>
    </row>
    <row r="18" spans="1:7" ht="12" customHeight="1" x14ac:dyDescent="0.25">
      <c r="A18" s="136"/>
      <c r="B18" s="136"/>
      <c r="C18" s="136"/>
      <c r="D18" s="136"/>
      <c r="E18" s="136"/>
      <c r="F18" s="136"/>
      <c r="G18" s="136"/>
    </row>
    <row r="19" spans="1:7" ht="12" customHeight="1" x14ac:dyDescent="0.25">
      <c r="A19" s="136"/>
      <c r="B19" s="136"/>
      <c r="C19" s="136"/>
      <c r="D19" s="136"/>
      <c r="E19" s="136"/>
      <c r="F19" s="136"/>
      <c r="G19" s="136"/>
    </row>
    <row r="20" spans="1:7" ht="12" customHeight="1" x14ac:dyDescent="0.25">
      <c r="A20" s="136"/>
      <c r="B20" s="136"/>
      <c r="C20" s="136"/>
      <c r="D20" s="136"/>
      <c r="E20" s="136"/>
      <c r="F20" s="136"/>
      <c r="G20" s="136"/>
    </row>
    <row r="21" spans="1:7" ht="12" customHeight="1" x14ac:dyDescent="0.25">
      <c r="A21" s="140"/>
      <c r="B21" s="141"/>
      <c r="C21" s="140"/>
      <c r="D21" s="140"/>
      <c r="E21" s="140"/>
      <c r="F21" s="136"/>
      <c r="G21" s="136"/>
    </row>
    <row r="22" spans="1:7" ht="12" customHeight="1" x14ac:dyDescent="0.25">
      <c r="A22" s="140"/>
      <c r="B22" s="140"/>
      <c r="C22" s="140"/>
      <c r="D22" s="140"/>
      <c r="E22" s="140"/>
      <c r="F22" s="136"/>
      <c r="G22" s="136"/>
    </row>
    <row r="23" spans="1:7" ht="12" customHeight="1" x14ac:dyDescent="0.25">
      <c r="A23" s="140"/>
      <c r="B23" s="140"/>
      <c r="C23" s="140"/>
      <c r="D23" s="140"/>
      <c r="E23" s="140"/>
      <c r="F23" s="136"/>
      <c r="G23" s="136"/>
    </row>
    <row r="24" spans="1:7" ht="12" customHeight="1" x14ac:dyDescent="0.25">
      <c r="A24" s="816"/>
      <c r="B24" s="816"/>
      <c r="C24" s="816"/>
      <c r="D24" s="816"/>
      <c r="E24" s="202"/>
      <c r="F24" s="136"/>
      <c r="G24" s="136"/>
    </row>
    <row r="25" spans="1:7" ht="12" customHeight="1" x14ac:dyDescent="0.25">
      <c r="A25" s="142"/>
      <c r="B25" s="142"/>
      <c r="C25" s="143"/>
      <c r="D25" s="144"/>
      <c r="E25" s="144"/>
      <c r="F25" s="145"/>
      <c r="G25" s="136"/>
    </row>
    <row r="26" spans="1:7" ht="12" customHeight="1" x14ac:dyDescent="0.25">
      <c r="A26" s="817"/>
      <c r="B26" s="817"/>
      <c r="C26" s="143"/>
      <c r="D26" s="144"/>
      <c r="E26" s="144"/>
      <c r="F26" s="145"/>
      <c r="G26" s="136"/>
    </row>
    <row r="27" spans="1:7" ht="12" customHeight="1" x14ac:dyDescent="0.25">
      <c r="A27" s="202"/>
      <c r="B27" s="203"/>
      <c r="C27" s="143"/>
      <c r="D27" s="144"/>
      <c r="E27" s="144"/>
      <c r="F27" s="145"/>
      <c r="G27" s="136"/>
    </row>
    <row r="28" spans="1:7" ht="12" customHeight="1" x14ac:dyDescent="0.25">
      <c r="A28" s="816"/>
      <c r="B28" s="816"/>
      <c r="C28" s="143"/>
      <c r="D28" s="144"/>
      <c r="E28" s="144"/>
      <c r="F28" s="145"/>
      <c r="G28" s="136"/>
    </row>
    <row r="29" spans="1:7" ht="12" customHeight="1" x14ac:dyDescent="0.25">
      <c r="A29" s="202"/>
      <c r="B29" s="203"/>
      <c r="C29" s="143"/>
      <c r="D29" s="144"/>
      <c r="E29" s="144"/>
      <c r="F29" s="145"/>
      <c r="G29" s="136"/>
    </row>
    <row r="30" spans="1:7" ht="12" customHeight="1" x14ac:dyDescent="0.25">
      <c r="A30" s="816"/>
      <c r="B30" s="816"/>
      <c r="C30" s="143"/>
      <c r="D30" s="144"/>
      <c r="E30" s="144"/>
      <c r="F30" s="145"/>
      <c r="G30" s="136"/>
    </row>
    <row r="31" spans="1:7" ht="12" customHeight="1" x14ac:dyDescent="0.25">
      <c r="A31" s="202"/>
      <c r="B31" s="203"/>
      <c r="C31" s="143"/>
      <c r="D31" s="144"/>
      <c r="E31" s="144"/>
      <c r="F31" s="145"/>
      <c r="G31" s="136"/>
    </row>
    <row r="32" spans="1:7" ht="12" customHeight="1" x14ac:dyDescent="0.25">
      <c r="A32" s="202"/>
      <c r="B32" s="203"/>
      <c r="C32" s="143"/>
      <c r="D32" s="144"/>
      <c r="E32" s="144"/>
      <c r="F32" s="145"/>
      <c r="G32" s="136"/>
    </row>
    <row r="33" spans="1:7" ht="12" customHeight="1" x14ac:dyDescent="0.25">
      <c r="A33" s="202"/>
      <c r="B33" s="818"/>
      <c r="C33" s="818"/>
      <c r="D33" s="144"/>
      <c r="E33" s="144"/>
      <c r="F33" s="145"/>
      <c r="G33" s="136"/>
    </row>
    <row r="34" spans="1:7" ht="12" customHeight="1" x14ac:dyDescent="0.25">
      <c r="A34" s="202"/>
      <c r="B34" s="203"/>
      <c r="C34" s="143"/>
      <c r="D34" s="144"/>
      <c r="E34" s="144"/>
      <c r="F34" s="145"/>
      <c r="G34" s="136"/>
    </row>
    <row r="35" spans="1:7" ht="12" customHeight="1" x14ac:dyDescent="0.25">
      <c r="A35" s="202"/>
      <c r="B35" s="818"/>
      <c r="C35" s="818"/>
      <c r="D35" s="144"/>
      <c r="E35" s="144"/>
      <c r="F35" s="145"/>
      <c r="G35" s="136"/>
    </row>
    <row r="36" spans="1:7" ht="12" customHeight="1" x14ac:dyDescent="0.25">
      <c r="A36" s="202"/>
      <c r="B36" s="203"/>
      <c r="C36" s="143"/>
      <c r="D36" s="144"/>
      <c r="E36" s="144"/>
      <c r="F36" s="145"/>
      <c r="G36" s="136"/>
    </row>
    <row r="37" spans="1:7" ht="12" customHeight="1" x14ac:dyDescent="0.25">
      <c r="A37" s="202"/>
      <c r="B37" s="818"/>
      <c r="C37" s="818"/>
      <c r="D37" s="144"/>
      <c r="E37" s="144"/>
      <c r="F37" s="145"/>
      <c r="G37" s="136"/>
    </row>
    <row r="38" spans="1:7" ht="12" customHeight="1" x14ac:dyDescent="0.25">
      <c r="A38" s="146"/>
      <c r="B38" s="203"/>
      <c r="C38" s="147"/>
      <c r="D38" s="144"/>
      <c r="E38" s="144"/>
      <c r="F38" s="145"/>
      <c r="G38" s="136"/>
    </row>
    <row r="39" spans="1:7" ht="12" customHeight="1" x14ac:dyDescent="0.25">
      <c r="A39" s="146"/>
      <c r="B39" s="203"/>
      <c r="C39" s="147"/>
      <c r="D39" s="144"/>
      <c r="E39" s="144"/>
      <c r="F39" s="145"/>
      <c r="G39" s="136"/>
    </row>
    <row r="40" spans="1:7" ht="12" customHeight="1" x14ac:dyDescent="0.25">
      <c r="A40" s="202"/>
      <c r="B40" s="819"/>
      <c r="C40" s="819"/>
      <c r="D40" s="819"/>
      <c r="E40" s="204"/>
      <c r="F40" s="148"/>
      <c r="G40" s="136"/>
    </row>
    <row r="41" spans="1:7" ht="12" customHeight="1" x14ac:dyDescent="0.25">
      <c r="A41" s="146"/>
      <c r="B41" s="203"/>
      <c r="C41" s="147"/>
      <c r="D41" s="144"/>
      <c r="E41" s="144"/>
      <c r="F41" s="145"/>
      <c r="G41" s="136"/>
    </row>
    <row r="42" spans="1:7" ht="12" customHeight="1" x14ac:dyDescent="0.25">
      <c r="A42" s="146"/>
      <c r="B42" s="203"/>
      <c r="C42" s="147"/>
      <c r="D42" s="144"/>
      <c r="E42" s="144"/>
      <c r="F42" s="148"/>
      <c r="G42" s="136"/>
    </row>
    <row r="43" spans="1:7" ht="12" customHeight="1" x14ac:dyDescent="0.25">
      <c r="A43" s="146"/>
      <c r="B43" s="203"/>
      <c r="C43" s="147"/>
      <c r="D43" s="144"/>
      <c r="E43" s="144"/>
      <c r="F43" s="148"/>
      <c r="G43" s="136"/>
    </row>
    <row r="44" spans="1:7" ht="12" customHeight="1" x14ac:dyDescent="0.25">
      <c r="A44" s="148"/>
      <c r="B44" s="149"/>
      <c r="C44" s="149"/>
      <c r="D44" s="144"/>
      <c r="E44" s="144"/>
      <c r="F44" s="148"/>
      <c r="G44" s="136"/>
    </row>
    <row r="45" spans="1:7" ht="12" customHeight="1" x14ac:dyDescent="0.25">
      <c r="A45" s="816"/>
      <c r="B45" s="816"/>
      <c r="C45" s="147"/>
      <c r="D45" s="144"/>
      <c r="E45" s="144"/>
      <c r="F45" s="148"/>
      <c r="G45" s="136"/>
    </row>
    <row r="46" spans="1:7" ht="12" customHeight="1" x14ac:dyDescent="0.25">
      <c r="A46" s="146"/>
      <c r="B46" s="203"/>
      <c r="C46" s="147"/>
      <c r="D46" s="144"/>
      <c r="E46" s="144"/>
      <c r="F46" s="148"/>
      <c r="G46" s="136"/>
    </row>
    <row r="47" spans="1:7" ht="12" customHeight="1" x14ac:dyDescent="0.25">
      <c r="A47" s="146"/>
      <c r="B47" s="203"/>
      <c r="C47" s="147"/>
      <c r="D47" s="144"/>
      <c r="E47" s="144"/>
      <c r="F47" s="148"/>
      <c r="G47" s="136"/>
    </row>
    <row r="48" spans="1:7" ht="12" customHeight="1" x14ac:dyDescent="0.25">
      <c r="A48" s="816"/>
      <c r="B48" s="816"/>
      <c r="C48" s="147"/>
      <c r="D48" s="144"/>
      <c r="E48" s="144"/>
      <c r="F48" s="148"/>
      <c r="G48" s="136"/>
    </row>
    <row r="49" spans="1:7" ht="12" customHeight="1" x14ac:dyDescent="0.25">
      <c r="A49" s="202"/>
      <c r="B49" s="202"/>
      <c r="C49" s="147"/>
      <c r="D49" s="144"/>
      <c r="E49" s="144"/>
      <c r="F49" s="148"/>
      <c r="G49" s="136"/>
    </row>
    <row r="50" spans="1:7" ht="12" customHeight="1" x14ac:dyDescent="0.25">
      <c r="A50" s="146"/>
      <c r="B50" s="203"/>
      <c r="C50" s="147"/>
      <c r="D50" s="144"/>
      <c r="E50" s="144"/>
      <c r="F50" s="148"/>
      <c r="G50" s="136"/>
    </row>
    <row r="51" spans="1:7" ht="12" customHeight="1" x14ac:dyDescent="0.25">
      <c r="A51" s="150"/>
      <c r="B51" s="203"/>
      <c r="C51" s="147"/>
      <c r="D51" s="144"/>
      <c r="E51" s="144"/>
      <c r="F51" s="145"/>
      <c r="G51" s="136"/>
    </row>
    <row r="52" spans="1:7" ht="12" customHeight="1" x14ac:dyDescent="0.25">
      <c r="A52" s="150"/>
      <c r="B52" s="203"/>
      <c r="C52" s="147"/>
      <c r="D52" s="144"/>
      <c r="E52" s="144"/>
      <c r="F52" s="145"/>
      <c r="G52" s="136"/>
    </row>
    <row r="53" spans="1:7" ht="12" customHeight="1" x14ac:dyDescent="0.25">
      <c r="A53" s="150"/>
      <c r="B53" s="203"/>
      <c r="C53" s="147"/>
      <c r="D53" s="144"/>
      <c r="E53" s="144"/>
      <c r="F53" s="145"/>
      <c r="G53" s="136"/>
    </row>
    <row r="54" spans="1:7" ht="12" customHeight="1" x14ac:dyDescent="0.25">
      <c r="A54" s="150"/>
      <c r="B54" s="203"/>
      <c r="C54" s="147"/>
      <c r="D54" s="144"/>
      <c r="E54" s="144"/>
      <c r="F54" s="145"/>
      <c r="G54" s="136"/>
    </row>
    <row r="55" spans="1:7" ht="12" customHeight="1" x14ac:dyDescent="0.25">
      <c r="A55" s="150"/>
      <c r="B55" s="203"/>
      <c r="C55" s="147"/>
      <c r="D55" s="144"/>
      <c r="E55" s="144"/>
      <c r="F55" s="145"/>
      <c r="G55" s="136"/>
    </row>
    <row r="56" spans="1:7" ht="12" customHeight="1" x14ac:dyDescent="0.25">
      <c r="A56" s="150"/>
      <c r="B56" s="203"/>
      <c r="C56" s="147"/>
      <c r="D56" s="144"/>
      <c r="E56" s="144"/>
      <c r="F56" s="145"/>
      <c r="G56" s="136"/>
    </row>
    <row r="57" spans="1:7" ht="12" customHeight="1" x14ac:dyDescent="0.25">
      <c r="A57" s="150"/>
      <c r="B57" s="203"/>
      <c r="C57" s="147"/>
      <c r="D57" s="144"/>
      <c r="E57" s="144"/>
      <c r="F57" s="145"/>
      <c r="G57" s="136"/>
    </row>
    <row r="58" spans="1:7" ht="12" customHeight="1" x14ac:dyDescent="0.25">
      <c r="A58" s="150"/>
      <c r="B58" s="203"/>
      <c r="C58" s="147"/>
      <c r="D58" s="144"/>
      <c r="E58" s="144"/>
      <c r="F58" s="145"/>
      <c r="G58" s="136"/>
    </row>
    <row r="59" spans="1:7" ht="12" customHeight="1" x14ac:dyDescent="0.25">
      <c r="A59" s="816"/>
      <c r="B59" s="816"/>
      <c r="C59" s="816"/>
      <c r="D59" s="816"/>
      <c r="E59" s="202"/>
      <c r="F59" s="145"/>
      <c r="G59" s="136"/>
    </row>
    <row r="60" spans="1:7" ht="12" customHeight="1" x14ac:dyDescent="0.25">
      <c r="A60" s="202"/>
      <c r="B60" s="202"/>
      <c r="C60" s="147"/>
      <c r="D60" s="144"/>
      <c r="E60" s="144"/>
      <c r="F60" s="145"/>
      <c r="G60" s="136"/>
    </row>
    <row r="61" spans="1:7" ht="12.75" customHeight="1" x14ac:dyDescent="0.25">
      <c r="A61" s="151"/>
      <c r="B61" s="152"/>
      <c r="C61" s="136"/>
      <c r="D61" s="153"/>
      <c r="E61" s="154"/>
      <c r="F61" s="136"/>
      <c r="G61" s="153"/>
    </row>
    <row r="62" spans="1:7" ht="12" customHeight="1" x14ac:dyDescent="0.25">
      <c r="A62" s="155"/>
      <c r="B62" s="156"/>
      <c r="C62" s="157"/>
      <c r="D62" s="158"/>
      <c r="E62" s="158"/>
      <c r="F62" s="159"/>
      <c r="G62" s="136"/>
    </row>
    <row r="64" spans="1:7" s="160" customFormat="1" ht="12.75" customHeight="1" x14ac:dyDescent="0.25"/>
    <row r="65" s="160" customFormat="1" ht="12.75" customHeight="1" x14ac:dyDescent="0.25"/>
    <row r="105" spans="7:7" ht="12" customHeight="1" x14ac:dyDescent="0.25">
      <c r="G105" s="606" t="s">
        <v>632</v>
      </c>
    </row>
  </sheetData>
  <mergeCells count="11">
    <mergeCell ref="A30:B30"/>
    <mergeCell ref="A24:D24"/>
    <mergeCell ref="A26:B26"/>
    <mergeCell ref="A28:B28"/>
    <mergeCell ref="A59:D59"/>
    <mergeCell ref="B33:C33"/>
    <mergeCell ref="B35:C35"/>
    <mergeCell ref="B37:C37"/>
    <mergeCell ref="B40:D40"/>
    <mergeCell ref="A45:B45"/>
    <mergeCell ref="A48:B48"/>
  </mergeCells>
  <pageMargins left="0.59055118110236227" right="0.59055118110236227" top="0.39370078740157483" bottom="0.39370078740157483" header="0.51181102362204722" footer="0.51181102362204722"/>
  <pageSetup paperSize="9" scale="99" fitToHeight="0" orientation="portrait" r:id="rId1"/>
  <headerFooter scaleWithDoc="0" alignWithMargins="0"/>
  <rowBreaks count="1" manualBreakCount="1">
    <brk id="65" max="1638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01">
    <pageSetUpPr fitToPage="1"/>
  </sheetPr>
  <dimension ref="A1:X464"/>
  <sheetViews>
    <sheetView showGridLines="0" zoomScaleNormal="100" zoomScaleSheetLayoutView="100" workbookViewId="0"/>
  </sheetViews>
  <sheetFormatPr defaultColWidth="13.81640625" defaultRowHeight="12" customHeight="1" x14ac:dyDescent="0.25"/>
  <cols>
    <col min="1" max="7" width="12.81640625" style="137" customWidth="1"/>
    <col min="8" max="8" width="11.1796875" style="137" customWidth="1"/>
    <col min="9" max="16384" width="13.81640625" style="137"/>
  </cols>
  <sheetData>
    <row r="1" spans="1:18" ht="33.75" customHeight="1" x14ac:dyDescent="0.25">
      <c r="A1" s="599"/>
      <c r="B1" s="599"/>
      <c r="C1" s="599"/>
      <c r="D1" s="599"/>
      <c r="E1" s="599"/>
      <c r="F1" s="599"/>
      <c r="G1" s="600" t="s">
        <v>640</v>
      </c>
      <c r="I1" s="136"/>
    </row>
    <row r="2" spans="1:18" ht="11.25" customHeight="1" x14ac:dyDescent="0.25">
      <c r="A2" s="136"/>
      <c r="B2" s="136"/>
      <c r="C2" s="136"/>
      <c r="D2" s="136"/>
      <c r="E2" s="136"/>
      <c r="F2" s="136"/>
      <c r="G2" s="136"/>
      <c r="H2" s="138"/>
    </row>
    <row r="3" spans="1:18" s="99" customFormat="1" ht="15" customHeight="1" x14ac:dyDescent="0.3">
      <c r="A3" s="135" t="s">
        <v>446</v>
      </c>
      <c r="B3" s="604"/>
      <c r="C3" s="604"/>
      <c r="D3" s="604"/>
      <c r="E3" s="604"/>
      <c r="F3" s="604"/>
      <c r="G3" s="604"/>
      <c r="H3" s="604"/>
    </row>
    <row r="4" spans="1:18" s="99" customFormat="1" ht="12.5" x14ac:dyDescent="0.25">
      <c r="A4" s="106"/>
      <c r="B4" s="106"/>
      <c r="C4" s="106"/>
      <c r="D4" s="106"/>
      <c r="E4" s="106"/>
      <c r="F4" s="106"/>
      <c r="G4" s="106"/>
      <c r="H4" s="106"/>
    </row>
    <row r="5" spans="1:18" s="99" customFormat="1" ht="12" customHeight="1" x14ac:dyDescent="0.25">
      <c r="A5" s="609" t="s">
        <v>686</v>
      </c>
      <c r="B5" s="605"/>
      <c r="C5" s="605"/>
      <c r="D5" s="605"/>
      <c r="E5" s="605"/>
      <c r="F5" s="605"/>
      <c r="G5" s="605"/>
      <c r="H5" s="605"/>
    </row>
    <row r="6" spans="1:18" s="99" customFormat="1" ht="12" customHeight="1" x14ac:dyDescent="0.3">
      <c r="A6" s="602"/>
      <c r="B6" s="603"/>
      <c r="C6" s="603"/>
      <c r="D6" s="603"/>
      <c r="E6" s="603"/>
      <c r="F6" s="603"/>
      <c r="G6" s="603"/>
      <c r="H6" s="603"/>
    </row>
    <row r="7" spans="1:18" ht="12" customHeight="1" x14ac:dyDescent="0.25">
      <c r="A7" s="172" t="s">
        <v>728</v>
      </c>
      <c r="B7" s="162"/>
      <c r="C7" s="162"/>
      <c r="D7" s="162"/>
      <c r="E7" s="136"/>
      <c r="F7" s="136"/>
      <c r="G7" s="136"/>
      <c r="H7" s="136"/>
    </row>
    <row r="8" spans="1:18" ht="12" customHeight="1" x14ac:dyDescent="0.25">
      <c r="A8" s="173" t="s">
        <v>7</v>
      </c>
      <c r="B8" s="162"/>
      <c r="C8" s="162"/>
      <c r="D8" s="162"/>
      <c r="E8" s="136"/>
      <c r="F8" s="136"/>
      <c r="G8" s="136"/>
      <c r="H8" s="136"/>
    </row>
    <row r="9" spans="1:18" ht="12" customHeight="1" x14ac:dyDescent="0.25">
      <c r="A9" s="173" t="s">
        <v>8</v>
      </c>
      <c r="B9" s="162"/>
      <c r="C9" s="162"/>
      <c r="D9" s="162"/>
      <c r="E9" s="136"/>
      <c r="F9" s="136"/>
      <c r="G9" s="136"/>
      <c r="H9" s="136"/>
    </row>
    <row r="10" spans="1:18" ht="12" customHeight="1" x14ac:dyDescent="0.25">
      <c r="A10" s="173" t="s">
        <v>9</v>
      </c>
      <c r="B10" s="162"/>
      <c r="C10" s="162"/>
      <c r="D10" s="162"/>
      <c r="E10" s="136"/>
      <c r="F10" s="136"/>
      <c r="G10" s="136"/>
      <c r="H10" s="136"/>
    </row>
    <row r="11" spans="1:18" ht="12" customHeight="1" x14ac:dyDescent="0.25">
      <c r="A11" s="173" t="s">
        <v>10</v>
      </c>
      <c r="B11" s="162"/>
      <c r="C11" s="162"/>
      <c r="D11" s="162"/>
      <c r="E11" s="136"/>
      <c r="F11" s="136"/>
      <c r="G11" s="136"/>
      <c r="H11" s="136"/>
    </row>
    <row r="12" spans="1:18" ht="12" customHeight="1" x14ac:dyDescent="0.25">
      <c r="A12" s="173" t="s">
        <v>11</v>
      </c>
      <c r="B12" s="162"/>
      <c r="C12" s="162"/>
      <c r="D12" s="162"/>
      <c r="E12" s="136"/>
      <c r="F12" s="136"/>
      <c r="G12" s="136"/>
      <c r="H12" s="136"/>
    </row>
    <row r="13" spans="1:18" ht="12" customHeight="1" x14ac:dyDescent="0.25">
      <c r="A13" s="173" t="s">
        <v>12</v>
      </c>
      <c r="B13" s="162"/>
      <c r="C13" s="162"/>
      <c r="D13" s="162"/>
      <c r="E13" s="136"/>
      <c r="F13" s="136"/>
      <c r="G13" s="136"/>
      <c r="H13" s="136"/>
    </row>
    <row r="14" spans="1:18" ht="12" customHeight="1" x14ac:dyDescent="0.25">
      <c r="A14" s="173" t="s">
        <v>13</v>
      </c>
      <c r="B14" s="162"/>
      <c r="C14" s="162"/>
      <c r="D14" s="162"/>
      <c r="E14" s="136"/>
      <c r="F14" s="136"/>
      <c r="G14" s="136"/>
      <c r="H14" s="136"/>
    </row>
    <row r="15" spans="1:18" ht="12" customHeight="1" x14ac:dyDescent="0.25">
      <c r="A15" s="173" t="s">
        <v>14</v>
      </c>
      <c r="B15" s="162"/>
      <c r="C15" s="162"/>
      <c r="D15" s="162"/>
      <c r="E15" s="136"/>
      <c r="F15" s="136"/>
      <c r="G15" s="136"/>
      <c r="H15" s="136"/>
    </row>
    <row r="16" spans="1:18" ht="12" customHeight="1" x14ac:dyDescent="0.25">
      <c r="A16" s="173" t="s">
        <v>15</v>
      </c>
      <c r="B16" s="162"/>
      <c r="C16" s="162"/>
      <c r="D16" s="162"/>
      <c r="E16" s="136"/>
      <c r="F16" s="136"/>
      <c r="G16" s="136"/>
      <c r="H16" s="136"/>
      <c r="L16" s="139"/>
      <c r="M16" s="139"/>
      <c r="N16" s="139"/>
      <c r="O16" s="139"/>
      <c r="P16" s="139"/>
      <c r="Q16" s="139"/>
      <c r="R16" s="139"/>
    </row>
    <row r="17" spans="1:24" ht="12" customHeight="1" x14ac:dyDescent="0.25">
      <c r="A17" s="173" t="s">
        <v>16</v>
      </c>
      <c r="B17" s="162"/>
      <c r="C17" s="162"/>
      <c r="D17" s="162"/>
      <c r="E17" s="136"/>
      <c r="F17" s="136"/>
      <c r="G17" s="136"/>
      <c r="H17" s="136"/>
      <c r="L17" s="139"/>
      <c r="M17" s="139"/>
      <c r="N17" s="139"/>
      <c r="O17" s="139"/>
      <c r="P17" s="139"/>
      <c r="Q17" s="139"/>
      <c r="R17" s="139"/>
    </row>
    <row r="18" spans="1:24" ht="12" customHeight="1" x14ac:dyDescent="0.25">
      <c r="A18" s="173" t="s">
        <v>17</v>
      </c>
      <c r="B18" s="162"/>
      <c r="C18" s="162"/>
      <c r="D18" s="162"/>
      <c r="E18" s="136"/>
      <c r="F18" s="136"/>
      <c r="G18" s="136"/>
      <c r="H18" s="136"/>
      <c r="L18" s="139"/>
      <c r="M18" s="139"/>
      <c r="N18" s="139"/>
      <c r="O18" s="139"/>
      <c r="P18" s="139"/>
      <c r="Q18" s="139"/>
      <c r="R18" s="139"/>
    </row>
    <row r="19" spans="1:24" ht="12" customHeight="1" x14ac:dyDescent="0.25">
      <c r="A19" s="173" t="s">
        <v>18</v>
      </c>
      <c r="B19" s="162"/>
      <c r="C19" s="162"/>
      <c r="D19" s="162"/>
      <c r="E19" s="136"/>
      <c r="F19" s="136"/>
      <c r="G19" s="136"/>
      <c r="H19" s="136"/>
      <c r="L19" s="139"/>
      <c r="M19" s="139"/>
      <c r="N19" s="139"/>
      <c r="O19" s="139"/>
      <c r="P19" s="139"/>
      <c r="Q19" s="139"/>
      <c r="R19" s="139"/>
    </row>
    <row r="20" spans="1:24" ht="12" customHeight="1" x14ac:dyDescent="0.25">
      <c r="A20" s="173" t="s">
        <v>19</v>
      </c>
      <c r="B20" s="162"/>
      <c r="C20" s="162"/>
      <c r="D20" s="162"/>
      <c r="E20" s="136"/>
      <c r="F20" s="136"/>
      <c r="G20" s="136"/>
      <c r="H20" s="136"/>
      <c r="L20" s="139"/>
      <c r="M20" s="139"/>
      <c r="N20" s="139"/>
      <c r="O20" s="139"/>
      <c r="P20" s="139"/>
      <c r="Q20" s="139"/>
      <c r="R20" s="139"/>
    </row>
    <row r="21" spans="1:24" ht="12" customHeight="1" x14ac:dyDescent="0.25">
      <c r="A21" s="173" t="s">
        <v>20</v>
      </c>
      <c r="B21" s="164"/>
      <c r="C21" s="163"/>
      <c r="D21" s="163"/>
      <c r="E21" s="140"/>
      <c r="F21" s="136"/>
      <c r="G21" s="136"/>
      <c r="H21" s="136"/>
      <c r="L21" s="139"/>
      <c r="M21" s="139"/>
      <c r="N21" s="139"/>
      <c r="O21" s="139"/>
      <c r="P21" s="139"/>
      <c r="Q21" s="139"/>
      <c r="R21" s="139"/>
    </row>
    <row r="22" spans="1:24" ht="12" customHeight="1" x14ac:dyDescent="0.25">
      <c r="A22" s="173" t="s">
        <v>21</v>
      </c>
      <c r="B22" s="163"/>
      <c r="C22" s="163"/>
      <c r="D22" s="163"/>
      <c r="E22" s="140"/>
      <c r="F22" s="136"/>
      <c r="G22" s="136"/>
      <c r="H22" s="136"/>
      <c r="L22" s="139"/>
      <c r="M22" s="139"/>
      <c r="N22" s="139"/>
      <c r="O22" s="139"/>
      <c r="P22" s="139"/>
      <c r="Q22" s="139"/>
      <c r="R22" s="139"/>
      <c r="T22" s="136"/>
      <c r="U22" s="136"/>
      <c r="V22" s="136"/>
      <c r="W22" s="136"/>
      <c r="X22" s="136"/>
    </row>
    <row r="23" spans="1:24" ht="12" customHeight="1" x14ac:dyDescent="0.25">
      <c r="A23" s="173" t="s">
        <v>22</v>
      </c>
      <c r="B23" s="163"/>
      <c r="C23" s="163"/>
      <c r="D23" s="163"/>
      <c r="E23" s="140"/>
      <c r="F23" s="136"/>
      <c r="G23" s="136"/>
      <c r="H23" s="136"/>
      <c r="L23" s="139"/>
      <c r="M23" s="139"/>
      <c r="N23" s="139"/>
      <c r="O23" s="139"/>
      <c r="P23" s="139"/>
      <c r="Q23" s="139"/>
      <c r="R23" s="139"/>
      <c r="T23" s="136"/>
      <c r="U23" s="136"/>
      <c r="V23" s="136"/>
      <c r="W23" s="136"/>
      <c r="X23" s="136"/>
    </row>
    <row r="24" spans="1:24" ht="12" customHeight="1" x14ac:dyDescent="0.25">
      <c r="A24" s="173" t="s">
        <v>42</v>
      </c>
      <c r="B24" s="165"/>
      <c r="C24" s="165"/>
      <c r="D24" s="165"/>
      <c r="E24" s="418"/>
      <c r="F24" s="136"/>
      <c r="G24" s="136"/>
      <c r="H24" s="136"/>
      <c r="L24" s="139"/>
      <c r="M24" s="139"/>
      <c r="N24" s="139"/>
      <c r="O24" s="139"/>
      <c r="P24" s="139"/>
      <c r="Q24" s="139"/>
      <c r="R24" s="139"/>
      <c r="T24" s="136"/>
      <c r="U24" s="136"/>
      <c r="V24" s="136"/>
      <c r="W24" s="136"/>
      <c r="X24" s="136"/>
    </row>
    <row r="25" spans="1:24" ht="12" customHeight="1" x14ac:dyDescent="0.25">
      <c r="A25" s="173" t="s">
        <v>43</v>
      </c>
      <c r="B25" s="149"/>
      <c r="C25" s="166"/>
      <c r="D25" s="144"/>
      <c r="E25" s="144"/>
      <c r="F25" s="145"/>
      <c r="G25" s="136"/>
      <c r="H25" s="136"/>
      <c r="L25" s="139"/>
      <c r="M25" s="139"/>
      <c r="N25" s="139"/>
      <c r="O25" s="139"/>
      <c r="P25" s="139"/>
      <c r="Q25" s="139"/>
      <c r="R25" s="139"/>
      <c r="T25" s="136"/>
      <c r="U25" s="136"/>
      <c r="V25" s="136"/>
      <c r="W25" s="136"/>
      <c r="X25" s="136"/>
    </row>
    <row r="26" spans="1:24" ht="12" customHeight="1" x14ac:dyDescent="0.25">
      <c r="A26" s="173" t="s">
        <v>44</v>
      </c>
      <c r="B26" s="167"/>
      <c r="C26" s="166"/>
      <c r="D26" s="144"/>
      <c r="E26" s="144"/>
      <c r="F26" s="145"/>
      <c r="G26" s="136"/>
      <c r="H26" s="136"/>
      <c r="L26" s="139"/>
      <c r="M26" s="139"/>
      <c r="N26" s="139"/>
      <c r="O26" s="139"/>
      <c r="P26" s="139"/>
      <c r="Q26" s="139"/>
      <c r="R26" s="139"/>
      <c r="T26" s="136"/>
      <c r="U26" s="136"/>
      <c r="V26" s="136"/>
      <c r="W26" s="136"/>
      <c r="X26" s="136"/>
    </row>
    <row r="27" spans="1:24" ht="12" customHeight="1" x14ac:dyDescent="0.25">
      <c r="A27" s="173" t="s">
        <v>48</v>
      </c>
      <c r="B27" s="168"/>
      <c r="C27" s="166"/>
      <c r="D27" s="144"/>
      <c r="E27" s="144"/>
      <c r="F27" s="145"/>
      <c r="G27" s="136"/>
      <c r="H27" s="136"/>
      <c r="L27" s="139"/>
      <c r="M27" s="139"/>
      <c r="N27" s="139"/>
      <c r="O27" s="139"/>
      <c r="P27" s="139"/>
      <c r="Q27" s="139"/>
      <c r="R27" s="139"/>
      <c r="T27" s="136"/>
      <c r="U27" s="136"/>
      <c r="V27" s="136"/>
      <c r="W27" s="136"/>
      <c r="X27" s="136"/>
    </row>
    <row r="28" spans="1:24" ht="12" customHeight="1" x14ac:dyDescent="0.25">
      <c r="A28" s="173" t="s">
        <v>49</v>
      </c>
      <c r="B28" s="165"/>
      <c r="C28" s="166"/>
      <c r="D28" s="144"/>
      <c r="E28" s="144"/>
      <c r="F28" s="145"/>
      <c r="G28" s="136"/>
      <c r="H28" s="136"/>
      <c r="L28" s="139"/>
      <c r="M28" s="139"/>
      <c r="N28" s="139"/>
      <c r="O28" s="139"/>
      <c r="P28" s="139"/>
      <c r="Q28" s="139"/>
      <c r="R28" s="139"/>
      <c r="T28" s="136"/>
      <c r="U28" s="136"/>
      <c r="V28" s="136"/>
      <c r="W28" s="136"/>
      <c r="X28" s="136"/>
    </row>
    <row r="29" spans="1:24" ht="12" customHeight="1" x14ac:dyDescent="0.25">
      <c r="A29" s="173" t="s">
        <v>351</v>
      </c>
      <c r="B29" s="168"/>
      <c r="C29" s="166"/>
      <c r="D29" s="144"/>
      <c r="E29" s="144"/>
      <c r="F29" s="145"/>
      <c r="G29" s="136"/>
      <c r="H29" s="136"/>
      <c r="L29" s="139"/>
      <c r="M29" s="139"/>
      <c r="N29" s="139"/>
      <c r="O29" s="139"/>
      <c r="P29" s="139"/>
      <c r="Q29" s="139"/>
      <c r="R29" s="139"/>
      <c r="T29" s="136"/>
      <c r="U29" s="136"/>
      <c r="V29" s="136"/>
      <c r="W29" s="136"/>
      <c r="X29" s="136"/>
    </row>
    <row r="30" spans="1:24" ht="12" customHeight="1" x14ac:dyDescent="0.25">
      <c r="A30" s="173" t="s">
        <v>355</v>
      </c>
      <c r="B30" s="165"/>
      <c r="C30" s="166"/>
      <c r="D30" s="144"/>
      <c r="E30" s="144"/>
      <c r="F30" s="145"/>
      <c r="G30" s="136"/>
      <c r="H30" s="136"/>
      <c r="L30" s="139"/>
      <c r="M30" s="139"/>
      <c r="N30" s="139"/>
      <c r="O30" s="139"/>
      <c r="P30" s="139"/>
      <c r="Q30" s="139"/>
      <c r="R30" s="139"/>
      <c r="T30" s="136"/>
      <c r="U30" s="136"/>
      <c r="V30" s="136"/>
      <c r="W30" s="136"/>
      <c r="X30" s="136"/>
    </row>
    <row r="31" spans="1:24" ht="12" customHeight="1" x14ac:dyDescent="0.25">
      <c r="A31" s="173" t="s">
        <v>357</v>
      </c>
      <c r="B31" s="168"/>
      <c r="C31" s="166"/>
      <c r="D31" s="144"/>
      <c r="E31" s="144"/>
      <c r="F31" s="145"/>
      <c r="G31" s="136"/>
      <c r="H31" s="136"/>
      <c r="T31" s="136"/>
      <c r="U31" s="136"/>
      <c r="V31" s="136"/>
      <c r="W31" s="136"/>
      <c r="X31" s="136"/>
    </row>
    <row r="32" spans="1:24" ht="12" customHeight="1" x14ac:dyDescent="0.25">
      <c r="A32" s="172" t="s">
        <v>729</v>
      </c>
      <c r="B32" s="168"/>
      <c r="C32" s="166"/>
      <c r="D32" s="144"/>
      <c r="E32" s="144"/>
      <c r="F32" s="145"/>
      <c r="G32" s="136"/>
      <c r="H32" s="136"/>
      <c r="T32" s="136"/>
      <c r="U32" s="136"/>
      <c r="V32" s="136"/>
      <c r="W32" s="136"/>
      <c r="X32" s="136"/>
    </row>
    <row r="33" spans="1:24" ht="12" customHeight="1" x14ac:dyDescent="0.25">
      <c r="A33" s="173" t="s">
        <v>23</v>
      </c>
      <c r="B33" s="168"/>
      <c r="C33" s="168"/>
      <c r="D33" s="144"/>
      <c r="E33" s="144"/>
      <c r="F33" s="145"/>
      <c r="G33" s="136"/>
      <c r="H33" s="136"/>
      <c r="T33" s="136"/>
      <c r="U33" s="136"/>
      <c r="V33" s="136"/>
      <c r="W33" s="136"/>
      <c r="X33" s="136"/>
    </row>
    <row r="34" spans="1:24" ht="12" customHeight="1" x14ac:dyDescent="0.25">
      <c r="A34" s="173" t="s">
        <v>24</v>
      </c>
      <c r="B34" s="168"/>
      <c r="C34" s="166"/>
      <c r="D34" s="144"/>
      <c r="E34" s="144"/>
      <c r="F34" s="145"/>
      <c r="G34" s="136"/>
      <c r="H34" s="136"/>
      <c r="T34" s="136"/>
      <c r="U34" s="136"/>
      <c r="V34" s="136"/>
      <c r="W34" s="136"/>
      <c r="X34" s="136"/>
    </row>
    <row r="35" spans="1:24" ht="12" customHeight="1" x14ac:dyDescent="0.25">
      <c r="A35" s="173" t="s">
        <v>25</v>
      </c>
      <c r="B35" s="168"/>
      <c r="C35" s="168"/>
      <c r="D35" s="144"/>
      <c r="E35" s="144"/>
      <c r="F35" s="145"/>
      <c r="G35" s="136"/>
      <c r="H35" s="136"/>
      <c r="T35" s="136"/>
      <c r="U35" s="136"/>
      <c r="V35" s="136"/>
      <c r="W35" s="136"/>
      <c r="X35" s="136"/>
    </row>
    <row r="36" spans="1:24" ht="12" customHeight="1" x14ac:dyDescent="0.25">
      <c r="A36" s="173" t="s">
        <v>26</v>
      </c>
      <c r="B36" s="168"/>
      <c r="C36" s="166"/>
      <c r="D36" s="144"/>
      <c r="E36" s="144"/>
      <c r="F36" s="145"/>
      <c r="G36" s="136"/>
      <c r="H36" s="136"/>
      <c r="T36" s="136"/>
      <c r="U36" s="136"/>
      <c r="V36" s="136"/>
      <c r="W36" s="136"/>
      <c r="X36" s="136"/>
    </row>
    <row r="37" spans="1:24" ht="12" customHeight="1" x14ac:dyDescent="0.25">
      <c r="A37" s="173" t="s">
        <v>27</v>
      </c>
      <c r="B37" s="168"/>
      <c r="C37" s="168"/>
      <c r="D37" s="144"/>
      <c r="E37" s="144"/>
      <c r="F37" s="145"/>
      <c r="G37" s="136"/>
      <c r="H37" s="136"/>
      <c r="T37" s="136"/>
      <c r="U37" s="136"/>
      <c r="V37" s="136"/>
      <c r="W37" s="136"/>
      <c r="X37" s="136"/>
    </row>
    <row r="38" spans="1:24" ht="12" customHeight="1" x14ac:dyDescent="0.25">
      <c r="A38" s="173" t="s">
        <v>28</v>
      </c>
      <c r="B38" s="168"/>
      <c r="C38" s="147"/>
      <c r="D38" s="144"/>
      <c r="E38" s="144"/>
      <c r="F38" s="145"/>
      <c r="G38" s="136"/>
      <c r="H38" s="136"/>
      <c r="T38" s="136"/>
      <c r="U38" s="136"/>
      <c r="V38" s="136"/>
      <c r="W38" s="136"/>
      <c r="X38" s="136"/>
    </row>
    <row r="39" spans="1:24" ht="12" customHeight="1" x14ac:dyDescent="0.25">
      <c r="A39" s="173" t="s">
        <v>30</v>
      </c>
      <c r="B39" s="168"/>
      <c r="C39" s="147"/>
      <c r="D39" s="144"/>
      <c r="E39" s="144"/>
      <c r="F39" s="145"/>
      <c r="G39" s="136"/>
      <c r="H39" s="136"/>
      <c r="T39" s="136"/>
      <c r="U39" s="136"/>
      <c r="V39" s="136"/>
      <c r="W39" s="136"/>
      <c r="X39" s="136"/>
    </row>
    <row r="40" spans="1:24" ht="12" customHeight="1" x14ac:dyDescent="0.25">
      <c r="A40" s="173" t="s">
        <v>31</v>
      </c>
      <c r="B40" s="169"/>
      <c r="C40" s="169"/>
      <c r="D40" s="169"/>
      <c r="E40" s="419"/>
      <c r="F40" s="148"/>
      <c r="G40" s="136"/>
      <c r="H40" s="136"/>
      <c r="T40" s="136"/>
      <c r="U40" s="136"/>
      <c r="V40" s="136"/>
      <c r="W40" s="136"/>
      <c r="X40" s="136"/>
    </row>
    <row r="41" spans="1:24" ht="12" customHeight="1" x14ac:dyDescent="0.25">
      <c r="A41" s="172" t="s">
        <v>730</v>
      </c>
      <c r="B41" s="168"/>
      <c r="C41" s="147"/>
      <c r="D41" s="144"/>
      <c r="E41" s="144"/>
      <c r="F41" s="145"/>
      <c r="G41" s="136"/>
      <c r="H41" s="136"/>
      <c r="T41" s="136"/>
      <c r="U41" s="136"/>
      <c r="V41" s="136"/>
      <c r="W41" s="136"/>
      <c r="X41" s="136"/>
    </row>
    <row r="42" spans="1:24" ht="12" customHeight="1" x14ac:dyDescent="0.25">
      <c r="A42" s="173" t="s">
        <v>29</v>
      </c>
      <c r="B42" s="168"/>
      <c r="C42" s="147"/>
      <c r="D42" s="144"/>
      <c r="E42" s="144"/>
      <c r="F42" s="148"/>
      <c r="G42" s="136"/>
      <c r="H42" s="136"/>
      <c r="T42" s="136"/>
      <c r="U42" s="136"/>
      <c r="V42" s="136"/>
      <c r="W42" s="136"/>
      <c r="X42" s="136"/>
    </row>
    <row r="43" spans="1:24" ht="12" customHeight="1" x14ac:dyDescent="0.25">
      <c r="A43" s="173" t="s">
        <v>32</v>
      </c>
      <c r="B43" s="168"/>
      <c r="C43" s="147"/>
      <c r="D43" s="144"/>
      <c r="E43" s="144"/>
      <c r="F43" s="148"/>
      <c r="G43" s="136"/>
      <c r="H43" s="136"/>
      <c r="T43" s="136"/>
      <c r="U43" s="136"/>
      <c r="V43" s="136"/>
      <c r="W43" s="136"/>
      <c r="X43" s="136"/>
    </row>
    <row r="44" spans="1:24" ht="12" customHeight="1" x14ac:dyDescent="0.25">
      <c r="A44" s="173" t="s">
        <v>391</v>
      </c>
      <c r="B44" s="149"/>
      <c r="C44" s="149"/>
      <c r="D44" s="144"/>
      <c r="E44" s="144"/>
      <c r="F44" s="148"/>
      <c r="G44" s="136"/>
      <c r="H44" s="136"/>
      <c r="T44" s="136"/>
      <c r="U44" s="136"/>
      <c r="V44" s="136"/>
      <c r="W44" s="136"/>
      <c r="X44" s="136"/>
    </row>
    <row r="45" spans="1:24" ht="12" customHeight="1" x14ac:dyDescent="0.25">
      <c r="A45" s="173" t="s">
        <v>393</v>
      </c>
      <c r="B45" s="165"/>
      <c r="C45" s="147"/>
      <c r="D45" s="144"/>
      <c r="E45" s="144"/>
      <c r="F45" s="148"/>
      <c r="G45" s="136"/>
      <c r="H45" s="136"/>
      <c r="T45" s="136"/>
      <c r="U45" s="136"/>
      <c r="V45" s="136"/>
      <c r="W45" s="136"/>
      <c r="X45" s="136"/>
    </row>
    <row r="46" spans="1:24" ht="12" customHeight="1" x14ac:dyDescent="0.25">
      <c r="A46" s="172" t="s">
        <v>731</v>
      </c>
      <c r="B46" s="168"/>
      <c r="C46" s="147"/>
      <c r="D46" s="144"/>
      <c r="E46" s="144"/>
      <c r="F46" s="148"/>
      <c r="G46" s="136"/>
      <c r="H46" s="136"/>
      <c r="T46" s="136"/>
      <c r="U46" s="136"/>
      <c r="V46" s="136"/>
      <c r="W46" s="136"/>
      <c r="X46" s="136"/>
    </row>
    <row r="47" spans="1:24" ht="12" customHeight="1" x14ac:dyDescent="0.25">
      <c r="A47" s="173" t="s">
        <v>33</v>
      </c>
      <c r="B47" s="168"/>
      <c r="C47" s="147"/>
      <c r="D47" s="144"/>
      <c r="E47" s="144"/>
      <c r="F47" s="148"/>
      <c r="G47" s="136"/>
      <c r="H47" s="136"/>
      <c r="T47" s="136"/>
      <c r="U47" s="136"/>
      <c r="V47" s="136"/>
      <c r="W47" s="136"/>
      <c r="X47" s="136"/>
    </row>
    <row r="48" spans="1:24" ht="12" customHeight="1" x14ac:dyDescent="0.25">
      <c r="A48" s="173" t="s">
        <v>35</v>
      </c>
      <c r="B48" s="165"/>
      <c r="C48" s="147"/>
      <c r="D48" s="144"/>
      <c r="E48" s="144"/>
      <c r="F48" s="148"/>
      <c r="G48" s="136"/>
      <c r="H48" s="136"/>
      <c r="T48" s="136"/>
      <c r="U48" s="136"/>
      <c r="V48" s="136"/>
      <c r="W48" s="136"/>
      <c r="X48" s="136"/>
    </row>
    <row r="49" spans="1:24" ht="12" customHeight="1" x14ac:dyDescent="0.25">
      <c r="A49" s="173" t="s">
        <v>36</v>
      </c>
      <c r="B49" s="165"/>
      <c r="C49" s="147"/>
      <c r="D49" s="144"/>
      <c r="E49" s="144"/>
      <c r="F49" s="148"/>
      <c r="G49" s="136"/>
      <c r="H49" s="136"/>
      <c r="T49" s="136"/>
      <c r="U49" s="136"/>
      <c r="V49" s="136"/>
      <c r="W49" s="136"/>
      <c r="X49" s="136"/>
    </row>
    <row r="50" spans="1:24" ht="12" customHeight="1" x14ac:dyDescent="0.25">
      <c r="A50" s="173" t="s">
        <v>38</v>
      </c>
      <c r="B50" s="168"/>
      <c r="C50" s="147"/>
      <c r="D50" s="144"/>
      <c r="E50" s="144"/>
      <c r="F50" s="148"/>
      <c r="G50" s="136"/>
      <c r="H50" s="136"/>
      <c r="T50" s="136"/>
      <c r="U50" s="136"/>
      <c r="V50" s="136"/>
      <c r="W50" s="136"/>
      <c r="X50" s="136"/>
    </row>
    <row r="51" spans="1:24" ht="12" customHeight="1" x14ac:dyDescent="0.25">
      <c r="A51" s="173" t="s">
        <v>39</v>
      </c>
      <c r="B51" s="168"/>
      <c r="C51" s="147"/>
      <c r="D51" s="144"/>
      <c r="E51" s="144"/>
      <c r="F51" s="145"/>
      <c r="G51" s="136"/>
      <c r="H51" s="136"/>
      <c r="T51" s="136"/>
      <c r="U51" s="136"/>
      <c r="V51" s="136"/>
      <c r="W51" s="136"/>
      <c r="X51" s="136"/>
    </row>
    <row r="52" spans="1:24" ht="12" customHeight="1" x14ac:dyDescent="0.25">
      <c r="A52" s="173" t="s">
        <v>40</v>
      </c>
      <c r="B52" s="168"/>
      <c r="C52" s="147"/>
      <c r="D52" s="144"/>
      <c r="E52" s="144"/>
      <c r="F52" s="145"/>
      <c r="G52" s="136"/>
      <c r="H52" s="136"/>
      <c r="T52" s="136"/>
      <c r="U52" s="136"/>
      <c r="V52" s="136"/>
      <c r="W52" s="136"/>
      <c r="X52" s="136"/>
    </row>
    <row r="53" spans="1:24" ht="12" customHeight="1" x14ac:dyDescent="0.25">
      <c r="A53" s="173" t="s">
        <v>47</v>
      </c>
      <c r="B53" s="168"/>
      <c r="C53" s="147"/>
      <c r="D53" s="144"/>
      <c r="E53" s="144"/>
      <c r="F53" s="145"/>
      <c r="G53" s="136"/>
      <c r="H53" s="136"/>
      <c r="T53" s="136"/>
      <c r="U53" s="136"/>
      <c r="V53" s="136"/>
      <c r="W53" s="136"/>
      <c r="X53" s="136"/>
    </row>
    <row r="54" spans="1:24" ht="12" customHeight="1" x14ac:dyDescent="0.25">
      <c r="A54" s="172" t="s">
        <v>732</v>
      </c>
      <c r="B54" s="168"/>
      <c r="C54" s="147"/>
      <c r="D54" s="144"/>
      <c r="E54" s="144"/>
      <c r="F54" s="145"/>
      <c r="G54" s="136"/>
      <c r="H54" s="136"/>
      <c r="T54" s="136"/>
      <c r="U54" s="136"/>
      <c r="V54" s="136"/>
      <c r="W54" s="136"/>
      <c r="X54" s="136"/>
    </row>
    <row r="55" spans="1:24" ht="12" customHeight="1" x14ac:dyDescent="0.25">
      <c r="A55" s="173" t="s">
        <v>52</v>
      </c>
      <c r="B55" s="168"/>
      <c r="C55" s="147"/>
      <c r="D55" s="144"/>
      <c r="E55" s="144"/>
      <c r="F55" s="145"/>
      <c r="G55" s="136"/>
      <c r="H55" s="136"/>
      <c r="T55" s="136"/>
      <c r="U55" s="136"/>
      <c r="V55" s="136"/>
      <c r="W55" s="136"/>
      <c r="X55" s="136"/>
    </row>
    <row r="56" spans="1:24" ht="12" customHeight="1" x14ac:dyDescent="0.25">
      <c r="A56" s="173" t="s">
        <v>53</v>
      </c>
      <c r="B56" s="168"/>
      <c r="C56" s="147"/>
      <c r="D56" s="144"/>
      <c r="E56" s="144"/>
      <c r="F56" s="145"/>
      <c r="G56" s="136"/>
      <c r="H56" s="136"/>
      <c r="T56" s="136"/>
      <c r="U56" s="136"/>
      <c r="V56" s="136"/>
      <c r="W56" s="136"/>
      <c r="X56" s="136"/>
    </row>
    <row r="57" spans="1:24" ht="12" customHeight="1" x14ac:dyDescent="0.25">
      <c r="A57" s="173" t="s">
        <v>55</v>
      </c>
      <c r="B57" s="168"/>
      <c r="C57" s="147"/>
      <c r="D57" s="144"/>
      <c r="E57" s="144"/>
      <c r="F57" s="145"/>
      <c r="G57" s="136"/>
      <c r="H57" s="136"/>
      <c r="T57" s="136"/>
      <c r="U57" s="136"/>
      <c r="V57" s="136"/>
      <c r="W57" s="136"/>
      <c r="X57" s="136"/>
    </row>
    <row r="58" spans="1:24" ht="12" customHeight="1" x14ac:dyDescent="0.25">
      <c r="A58" s="173" t="s">
        <v>56</v>
      </c>
      <c r="B58" s="168"/>
      <c r="C58" s="147"/>
      <c r="D58" s="144"/>
      <c r="E58" s="144"/>
      <c r="F58" s="145"/>
      <c r="G58" s="136"/>
      <c r="H58" s="136"/>
      <c r="T58" s="136"/>
      <c r="U58" s="136"/>
      <c r="V58" s="136"/>
      <c r="W58" s="136"/>
      <c r="X58" s="136"/>
    </row>
    <row r="59" spans="1:24" ht="12" customHeight="1" x14ac:dyDescent="0.25">
      <c r="A59" s="173" t="s">
        <v>57</v>
      </c>
      <c r="B59" s="165"/>
      <c r="C59" s="165"/>
      <c r="D59" s="165"/>
      <c r="E59" s="418"/>
      <c r="F59" s="145"/>
      <c r="G59" s="136"/>
      <c r="H59" s="136"/>
      <c r="T59" s="136"/>
      <c r="U59" s="136"/>
      <c r="V59" s="136"/>
      <c r="W59" s="136"/>
      <c r="X59" s="136"/>
    </row>
    <row r="60" spans="1:24" ht="12" customHeight="1" x14ac:dyDescent="0.25">
      <c r="A60" s="173" t="s">
        <v>58</v>
      </c>
      <c r="B60" s="165"/>
      <c r="C60" s="147"/>
      <c r="D60" s="144"/>
      <c r="E60" s="144"/>
      <c r="F60" s="145"/>
      <c r="G60" s="136"/>
      <c r="H60" s="136"/>
      <c r="T60" s="136"/>
      <c r="U60" s="136"/>
      <c r="V60" s="136"/>
      <c r="W60" s="136"/>
      <c r="X60" s="136"/>
    </row>
    <row r="61" spans="1:24" ht="12.75" customHeight="1" x14ac:dyDescent="0.25">
      <c r="A61" s="173" t="s">
        <v>60</v>
      </c>
      <c r="B61" s="170"/>
      <c r="C61" s="162"/>
      <c r="D61" s="153"/>
      <c r="E61" s="154"/>
      <c r="F61" s="136"/>
      <c r="G61" s="153"/>
      <c r="T61" s="136"/>
      <c r="U61" s="136"/>
      <c r="V61" s="136"/>
      <c r="W61" s="136"/>
      <c r="X61" s="136"/>
    </row>
    <row r="62" spans="1:24" ht="12" customHeight="1" x14ac:dyDescent="0.25">
      <c r="A62" s="173" t="s">
        <v>62</v>
      </c>
      <c r="B62" s="171"/>
      <c r="C62" s="157"/>
      <c r="D62" s="158"/>
      <c r="E62" s="158"/>
      <c r="F62" s="159"/>
      <c r="G62" s="136"/>
      <c r="H62" s="136"/>
      <c r="T62" s="136"/>
      <c r="U62" s="136"/>
      <c r="V62" s="136"/>
      <c r="W62" s="136"/>
      <c r="X62" s="136"/>
    </row>
    <row r="63" spans="1:24" ht="12" customHeight="1" x14ac:dyDescent="0.25">
      <c r="A63" s="173" t="s">
        <v>66</v>
      </c>
      <c r="B63" s="160"/>
      <c r="C63" s="160"/>
      <c r="D63" s="160"/>
    </row>
    <row r="64" spans="1:24" s="160" customFormat="1" ht="12.75" customHeight="1" x14ac:dyDescent="0.25">
      <c r="A64" s="173" t="s">
        <v>67</v>
      </c>
    </row>
    <row r="65" spans="1:4" ht="12" customHeight="1" x14ac:dyDescent="0.25">
      <c r="A65" s="172" t="s">
        <v>733</v>
      </c>
      <c r="B65" s="160"/>
      <c r="C65" s="160"/>
      <c r="D65" s="160"/>
    </row>
    <row r="66" spans="1:4" ht="12" customHeight="1" x14ac:dyDescent="0.25">
      <c r="A66" s="173" t="s">
        <v>54</v>
      </c>
      <c r="B66" s="160"/>
      <c r="C66" s="160"/>
      <c r="D66" s="160"/>
    </row>
    <row r="67" spans="1:4" ht="12" customHeight="1" x14ac:dyDescent="0.25">
      <c r="A67" s="173" t="s">
        <v>64</v>
      </c>
      <c r="B67" s="160"/>
      <c r="C67" s="160"/>
      <c r="D67" s="160"/>
    </row>
    <row r="68" spans="1:4" ht="12" customHeight="1" x14ac:dyDescent="0.25">
      <c r="A68" s="173" t="s">
        <v>65</v>
      </c>
      <c r="B68" s="160"/>
      <c r="C68" s="160"/>
      <c r="D68" s="160"/>
    </row>
    <row r="69" spans="1:4" ht="12" customHeight="1" x14ac:dyDescent="0.25">
      <c r="A69" s="172" t="s">
        <v>734</v>
      </c>
      <c r="B69" s="160"/>
      <c r="C69" s="160"/>
      <c r="D69" s="160"/>
    </row>
    <row r="70" spans="1:4" ht="12" customHeight="1" x14ac:dyDescent="0.25">
      <c r="A70" s="173" t="s">
        <v>34</v>
      </c>
      <c r="B70" s="160"/>
      <c r="C70" s="160"/>
      <c r="D70" s="160"/>
    </row>
    <row r="71" spans="1:4" ht="12" customHeight="1" x14ac:dyDescent="0.25">
      <c r="A71" s="173" t="s">
        <v>41</v>
      </c>
      <c r="B71" s="160"/>
      <c r="C71" s="160"/>
      <c r="D71" s="160"/>
    </row>
    <row r="72" spans="1:4" ht="12" customHeight="1" x14ac:dyDescent="0.25">
      <c r="A72" s="173" t="s">
        <v>45</v>
      </c>
      <c r="B72" s="160"/>
      <c r="C72" s="160"/>
      <c r="D72" s="160"/>
    </row>
    <row r="73" spans="1:4" ht="12" customHeight="1" x14ac:dyDescent="0.25">
      <c r="A73" s="173" t="s">
        <v>46</v>
      </c>
      <c r="B73" s="160"/>
      <c r="C73" s="160"/>
      <c r="D73" s="160"/>
    </row>
    <row r="74" spans="1:4" ht="12" customHeight="1" x14ac:dyDescent="0.25">
      <c r="A74" s="173" t="s">
        <v>50</v>
      </c>
      <c r="B74" s="160"/>
      <c r="C74" s="160"/>
      <c r="D74" s="160"/>
    </row>
    <row r="75" spans="1:4" ht="12" customHeight="1" x14ac:dyDescent="0.25">
      <c r="A75" s="173" t="s">
        <v>51</v>
      </c>
      <c r="B75" s="160"/>
      <c r="C75" s="160"/>
      <c r="D75" s="160"/>
    </row>
    <row r="76" spans="1:4" ht="12" customHeight="1" x14ac:dyDescent="0.25">
      <c r="A76" s="173" t="s">
        <v>63</v>
      </c>
      <c r="B76" s="160"/>
      <c r="C76" s="160"/>
      <c r="D76" s="160"/>
    </row>
    <row r="77" spans="1:4" ht="12" customHeight="1" x14ac:dyDescent="0.25">
      <c r="A77" s="173" t="s">
        <v>68</v>
      </c>
      <c r="B77" s="160"/>
      <c r="C77" s="160"/>
      <c r="D77" s="160"/>
    </row>
    <row r="78" spans="1:4" ht="12" customHeight="1" x14ac:dyDescent="0.25">
      <c r="A78" s="173" t="s">
        <v>69</v>
      </c>
      <c r="B78" s="160"/>
      <c r="C78" s="160"/>
      <c r="D78" s="160"/>
    </row>
    <row r="79" spans="1:4" ht="12" customHeight="1" x14ac:dyDescent="0.25">
      <c r="A79" s="172" t="s">
        <v>735</v>
      </c>
      <c r="B79" s="160"/>
      <c r="C79" s="160"/>
      <c r="D79" s="160"/>
    </row>
    <row r="80" spans="1:4" ht="12" customHeight="1" x14ac:dyDescent="0.25">
      <c r="A80" s="173" t="s">
        <v>70</v>
      </c>
      <c r="B80" s="160"/>
      <c r="C80" s="160"/>
      <c r="D80" s="160"/>
    </row>
    <row r="81" spans="1:4" ht="12" customHeight="1" x14ac:dyDescent="0.25">
      <c r="A81" s="173" t="s">
        <v>71</v>
      </c>
      <c r="B81" s="160"/>
      <c r="C81" s="160"/>
      <c r="D81" s="160"/>
    </row>
    <row r="82" spans="1:4" ht="12" customHeight="1" x14ac:dyDescent="0.25">
      <c r="A82" s="173" t="s">
        <v>72</v>
      </c>
      <c r="B82" s="160"/>
      <c r="C82" s="160"/>
      <c r="D82" s="160"/>
    </row>
    <row r="83" spans="1:4" ht="12" customHeight="1" x14ac:dyDescent="0.25">
      <c r="A83" s="173" t="s">
        <v>73</v>
      </c>
      <c r="B83" s="160"/>
      <c r="C83" s="160"/>
      <c r="D83" s="160"/>
    </row>
    <row r="84" spans="1:4" ht="12" customHeight="1" x14ac:dyDescent="0.25">
      <c r="A84" s="173" t="s">
        <v>74</v>
      </c>
      <c r="B84" s="160"/>
      <c r="C84" s="160"/>
      <c r="D84" s="160"/>
    </row>
    <row r="85" spans="1:4" ht="12" customHeight="1" x14ac:dyDescent="0.25">
      <c r="A85" s="173" t="s">
        <v>75</v>
      </c>
      <c r="B85" s="160"/>
      <c r="C85" s="160"/>
      <c r="D85" s="160"/>
    </row>
    <row r="86" spans="1:4" ht="12" customHeight="1" x14ac:dyDescent="0.25">
      <c r="A86" s="173" t="s">
        <v>76</v>
      </c>
      <c r="B86" s="160"/>
      <c r="C86" s="160"/>
      <c r="D86" s="160"/>
    </row>
    <row r="87" spans="1:4" ht="12" customHeight="1" x14ac:dyDescent="0.25">
      <c r="A87" s="173" t="s">
        <v>77</v>
      </c>
      <c r="B87" s="160"/>
      <c r="C87" s="160"/>
      <c r="D87" s="160"/>
    </row>
    <row r="88" spans="1:4" ht="12" customHeight="1" x14ac:dyDescent="0.25">
      <c r="A88" s="173" t="s">
        <v>78</v>
      </c>
      <c r="B88" s="160"/>
      <c r="C88" s="160"/>
      <c r="D88" s="160"/>
    </row>
    <row r="89" spans="1:4" ht="12" customHeight="1" x14ac:dyDescent="0.25">
      <c r="A89" s="173" t="s">
        <v>79</v>
      </c>
      <c r="B89" s="160"/>
      <c r="C89" s="160"/>
      <c r="D89" s="160"/>
    </row>
    <row r="90" spans="1:4" ht="12" customHeight="1" x14ac:dyDescent="0.25">
      <c r="A90" s="173" t="s">
        <v>80</v>
      </c>
      <c r="B90" s="160"/>
      <c r="C90" s="160"/>
      <c r="D90" s="160"/>
    </row>
    <row r="91" spans="1:4" ht="12" customHeight="1" x14ac:dyDescent="0.25">
      <c r="A91" s="173" t="s">
        <v>81</v>
      </c>
      <c r="B91" s="160"/>
      <c r="C91" s="160"/>
      <c r="D91" s="160"/>
    </row>
    <row r="92" spans="1:4" ht="12" customHeight="1" x14ac:dyDescent="0.25">
      <c r="A92" s="173" t="s">
        <v>82</v>
      </c>
      <c r="B92" s="160"/>
      <c r="C92" s="160"/>
      <c r="D92" s="160"/>
    </row>
    <row r="93" spans="1:4" ht="12" customHeight="1" x14ac:dyDescent="0.25">
      <c r="A93" s="173" t="s">
        <v>83</v>
      </c>
      <c r="B93" s="160"/>
      <c r="C93" s="160"/>
      <c r="D93" s="160"/>
    </row>
    <row r="94" spans="1:4" ht="12" customHeight="1" x14ac:dyDescent="0.25">
      <c r="A94" s="173" t="s">
        <v>84</v>
      </c>
      <c r="B94" s="160"/>
      <c r="C94" s="160"/>
      <c r="D94" s="160"/>
    </row>
    <row r="95" spans="1:4" ht="12" customHeight="1" x14ac:dyDescent="0.25">
      <c r="A95" s="173" t="s">
        <v>92</v>
      </c>
      <c r="B95" s="160"/>
      <c r="C95" s="160"/>
      <c r="D95" s="160"/>
    </row>
    <row r="96" spans="1:4" ht="12" customHeight="1" x14ac:dyDescent="0.25">
      <c r="A96" s="173" t="s">
        <v>96</v>
      </c>
      <c r="B96" s="160"/>
      <c r="C96" s="160"/>
      <c r="D96" s="160"/>
    </row>
    <row r="97" spans="1:4" ht="12" customHeight="1" x14ac:dyDescent="0.25">
      <c r="A97" s="173" t="s">
        <v>97</v>
      </c>
      <c r="B97" s="160"/>
      <c r="C97" s="160"/>
      <c r="D97" s="160"/>
    </row>
    <row r="98" spans="1:4" ht="12" customHeight="1" x14ac:dyDescent="0.25">
      <c r="A98" s="173" t="s">
        <v>101</v>
      </c>
      <c r="B98" s="160"/>
      <c r="C98" s="160"/>
      <c r="D98" s="160"/>
    </row>
    <row r="99" spans="1:4" ht="12" customHeight="1" x14ac:dyDescent="0.25">
      <c r="A99" s="173" t="s">
        <v>111</v>
      </c>
      <c r="B99" s="160"/>
      <c r="C99" s="160"/>
      <c r="D99" s="160"/>
    </row>
    <row r="100" spans="1:4" ht="12" customHeight="1" x14ac:dyDescent="0.25">
      <c r="A100" s="173" t="s">
        <v>112</v>
      </c>
      <c r="B100" s="160"/>
      <c r="C100" s="160"/>
      <c r="D100" s="160"/>
    </row>
    <row r="101" spans="1:4" ht="12" customHeight="1" x14ac:dyDescent="0.25">
      <c r="A101" s="173" t="s">
        <v>113</v>
      </c>
      <c r="B101" s="160"/>
      <c r="C101" s="160"/>
      <c r="D101" s="160"/>
    </row>
    <row r="102" spans="1:4" ht="12" customHeight="1" x14ac:dyDescent="0.25">
      <c r="A102" s="173" t="s">
        <v>114</v>
      </c>
      <c r="B102" s="160"/>
      <c r="C102" s="160"/>
      <c r="D102" s="160"/>
    </row>
    <row r="103" spans="1:4" ht="12" customHeight="1" x14ac:dyDescent="0.25">
      <c r="A103" s="173" t="s">
        <v>115</v>
      </c>
      <c r="B103" s="160"/>
      <c r="C103" s="160"/>
      <c r="D103" s="160"/>
    </row>
    <row r="104" spans="1:4" ht="12" customHeight="1" x14ac:dyDescent="0.25">
      <c r="A104" s="173" t="s">
        <v>116</v>
      </c>
      <c r="B104" s="160"/>
      <c r="C104" s="160"/>
      <c r="D104" s="160"/>
    </row>
    <row r="105" spans="1:4" ht="12" customHeight="1" x14ac:dyDescent="0.25">
      <c r="A105" s="173" t="s">
        <v>117</v>
      </c>
      <c r="B105" s="160"/>
      <c r="C105" s="160"/>
      <c r="D105" s="160"/>
    </row>
    <row r="106" spans="1:4" ht="12" customHeight="1" x14ac:dyDescent="0.25">
      <c r="A106" s="173" t="s">
        <v>118</v>
      </c>
      <c r="B106" s="160"/>
      <c r="C106" s="160"/>
      <c r="D106" s="160"/>
    </row>
    <row r="107" spans="1:4" ht="12" customHeight="1" x14ac:dyDescent="0.25">
      <c r="A107" s="173" t="s">
        <v>121</v>
      </c>
      <c r="B107" s="160"/>
      <c r="C107" s="160"/>
      <c r="D107" s="160"/>
    </row>
    <row r="108" spans="1:4" ht="12" customHeight="1" x14ac:dyDescent="0.25">
      <c r="A108" s="173" t="s">
        <v>122</v>
      </c>
      <c r="B108" s="160"/>
      <c r="C108" s="160"/>
      <c r="D108" s="160"/>
    </row>
    <row r="109" spans="1:4" ht="12" customHeight="1" x14ac:dyDescent="0.25">
      <c r="A109" s="172" t="s">
        <v>736</v>
      </c>
      <c r="B109" s="160"/>
      <c r="C109" s="160"/>
      <c r="D109" s="160"/>
    </row>
    <row r="110" spans="1:4" ht="12" customHeight="1" x14ac:dyDescent="0.25">
      <c r="A110" s="173" t="s">
        <v>85</v>
      </c>
      <c r="B110" s="160"/>
      <c r="C110" s="160"/>
      <c r="D110" s="160"/>
    </row>
    <row r="111" spans="1:4" ht="12" customHeight="1" x14ac:dyDescent="0.25">
      <c r="A111" s="173" t="s">
        <v>86</v>
      </c>
      <c r="B111" s="160"/>
      <c r="C111" s="160"/>
      <c r="D111" s="160"/>
    </row>
    <row r="112" spans="1:4" ht="12" customHeight="1" x14ac:dyDescent="0.25">
      <c r="A112" s="173" t="s">
        <v>87</v>
      </c>
      <c r="B112" s="160"/>
      <c r="C112" s="160"/>
      <c r="D112" s="160"/>
    </row>
    <row r="113" spans="1:4" ht="12" customHeight="1" x14ac:dyDescent="0.25">
      <c r="A113" s="173" t="s">
        <v>90</v>
      </c>
      <c r="B113" s="160"/>
      <c r="C113" s="160"/>
      <c r="D113" s="160"/>
    </row>
    <row r="114" spans="1:4" ht="12" customHeight="1" x14ac:dyDescent="0.25">
      <c r="A114" s="173" t="s">
        <v>91</v>
      </c>
      <c r="B114" s="160"/>
      <c r="C114" s="160"/>
      <c r="D114" s="160"/>
    </row>
    <row r="115" spans="1:4" ht="12" customHeight="1" x14ac:dyDescent="0.25">
      <c r="A115" s="173" t="s">
        <v>93</v>
      </c>
      <c r="B115" s="160"/>
      <c r="C115" s="160"/>
      <c r="D115" s="160"/>
    </row>
    <row r="116" spans="1:4" ht="12" customHeight="1" x14ac:dyDescent="0.25">
      <c r="A116" s="173" t="s">
        <v>94</v>
      </c>
      <c r="B116" s="160"/>
      <c r="C116" s="160"/>
      <c r="D116" s="160"/>
    </row>
    <row r="117" spans="1:4" ht="12" customHeight="1" x14ac:dyDescent="0.25">
      <c r="A117" s="173" t="s">
        <v>95</v>
      </c>
      <c r="B117" s="160"/>
      <c r="C117" s="160"/>
      <c r="D117" s="160"/>
    </row>
    <row r="118" spans="1:4" ht="12" customHeight="1" x14ac:dyDescent="0.25">
      <c r="A118" s="173" t="s">
        <v>150</v>
      </c>
      <c r="B118" s="160"/>
      <c r="C118" s="160"/>
      <c r="D118" s="160"/>
    </row>
    <row r="119" spans="1:4" ht="12" customHeight="1" x14ac:dyDescent="0.25">
      <c r="A119" s="172" t="s">
        <v>737</v>
      </c>
      <c r="B119" s="160"/>
      <c r="C119" s="160"/>
      <c r="D119" s="160"/>
    </row>
    <row r="120" spans="1:4" ht="12" customHeight="1" x14ac:dyDescent="0.25">
      <c r="A120" s="173" t="s">
        <v>88</v>
      </c>
      <c r="B120" s="160"/>
      <c r="C120" s="160"/>
      <c r="D120" s="160"/>
    </row>
    <row r="121" spans="1:4" ht="12" customHeight="1" x14ac:dyDescent="0.25">
      <c r="A121" s="173" t="s">
        <v>89</v>
      </c>
      <c r="B121" s="160"/>
      <c r="C121" s="160"/>
      <c r="D121" s="160"/>
    </row>
    <row r="122" spans="1:4" ht="12" customHeight="1" x14ac:dyDescent="0.25">
      <c r="A122" s="172" t="s">
        <v>738</v>
      </c>
      <c r="B122" s="160"/>
      <c r="C122" s="160"/>
      <c r="D122" s="160"/>
    </row>
    <row r="123" spans="1:4" ht="12" customHeight="1" x14ac:dyDescent="0.25">
      <c r="A123" s="173" t="s">
        <v>59</v>
      </c>
      <c r="B123" s="160"/>
      <c r="C123" s="160"/>
      <c r="D123" s="160"/>
    </row>
    <row r="124" spans="1:4" ht="12" customHeight="1" x14ac:dyDescent="0.25">
      <c r="A124" s="173" t="s">
        <v>61</v>
      </c>
      <c r="B124" s="160"/>
      <c r="C124" s="160"/>
      <c r="D124" s="160"/>
    </row>
    <row r="125" spans="1:4" ht="12" customHeight="1" x14ac:dyDescent="0.25">
      <c r="A125" s="173" t="s">
        <v>98</v>
      </c>
      <c r="B125" s="160"/>
      <c r="C125" s="160"/>
      <c r="D125" s="160"/>
    </row>
    <row r="126" spans="1:4" ht="12" customHeight="1" x14ac:dyDescent="0.25">
      <c r="A126" s="173" t="s">
        <v>99</v>
      </c>
      <c r="B126" s="160"/>
      <c r="C126" s="160"/>
      <c r="D126" s="160"/>
    </row>
    <row r="127" spans="1:4" ht="12" customHeight="1" x14ac:dyDescent="0.25">
      <c r="A127" s="173" t="s">
        <v>100</v>
      </c>
      <c r="B127" s="160"/>
      <c r="C127" s="160"/>
      <c r="D127" s="160"/>
    </row>
    <row r="128" spans="1:4" ht="12" customHeight="1" x14ac:dyDescent="0.25">
      <c r="A128" s="173" t="s">
        <v>102</v>
      </c>
      <c r="B128" s="160"/>
      <c r="C128" s="160"/>
      <c r="D128" s="160"/>
    </row>
    <row r="129" spans="1:4" ht="12" customHeight="1" x14ac:dyDescent="0.25">
      <c r="A129" s="173" t="s">
        <v>103</v>
      </c>
      <c r="B129" s="160"/>
      <c r="C129" s="160"/>
      <c r="D129" s="160"/>
    </row>
    <row r="130" spans="1:4" ht="12" customHeight="1" x14ac:dyDescent="0.25">
      <c r="A130" s="172" t="s">
        <v>739</v>
      </c>
      <c r="B130" s="160"/>
      <c r="C130" s="160"/>
      <c r="D130" s="160"/>
    </row>
    <row r="131" spans="1:4" ht="12" customHeight="1" x14ac:dyDescent="0.25">
      <c r="A131" s="173" t="s">
        <v>37</v>
      </c>
      <c r="B131" s="160"/>
      <c r="C131" s="160"/>
      <c r="D131" s="160"/>
    </row>
    <row r="132" spans="1:4" ht="12" customHeight="1" x14ac:dyDescent="0.25">
      <c r="A132" s="173" t="s">
        <v>104</v>
      </c>
      <c r="B132" s="160"/>
      <c r="C132" s="160"/>
      <c r="D132" s="160"/>
    </row>
    <row r="133" spans="1:4" ht="12" customHeight="1" x14ac:dyDescent="0.25">
      <c r="A133" s="173" t="s">
        <v>105</v>
      </c>
      <c r="B133" s="160"/>
      <c r="C133" s="160"/>
      <c r="D133" s="160"/>
    </row>
    <row r="134" spans="1:4" ht="12" customHeight="1" x14ac:dyDescent="0.25">
      <c r="A134" s="173" t="s">
        <v>106</v>
      </c>
      <c r="B134" s="160"/>
      <c r="C134" s="160"/>
      <c r="D134" s="160"/>
    </row>
    <row r="135" spans="1:4" ht="12" customHeight="1" x14ac:dyDescent="0.25">
      <c r="A135" s="173" t="s">
        <v>107</v>
      </c>
      <c r="B135" s="160"/>
      <c r="C135" s="160"/>
      <c r="D135" s="160"/>
    </row>
    <row r="136" spans="1:4" ht="12" customHeight="1" x14ac:dyDescent="0.25">
      <c r="A136" s="173" t="s">
        <v>108</v>
      </c>
      <c r="B136" s="160"/>
      <c r="C136" s="160"/>
      <c r="D136" s="160"/>
    </row>
    <row r="137" spans="1:4" ht="12" customHeight="1" x14ac:dyDescent="0.25">
      <c r="A137" s="173" t="s">
        <v>109</v>
      </c>
      <c r="B137" s="160"/>
      <c r="C137" s="160"/>
      <c r="D137" s="160"/>
    </row>
    <row r="138" spans="1:4" ht="12" customHeight="1" x14ac:dyDescent="0.25">
      <c r="A138" s="173" t="s">
        <v>110</v>
      </c>
      <c r="B138" s="160"/>
      <c r="C138" s="160"/>
      <c r="D138" s="160"/>
    </row>
    <row r="139" spans="1:4" ht="12" customHeight="1" x14ac:dyDescent="0.25">
      <c r="A139" s="172" t="s">
        <v>740</v>
      </c>
      <c r="B139" s="160"/>
      <c r="C139" s="160"/>
      <c r="D139" s="160"/>
    </row>
    <row r="140" spans="1:4" ht="12" customHeight="1" x14ac:dyDescent="0.25">
      <c r="A140" s="173" t="s">
        <v>119</v>
      </c>
      <c r="B140" s="160"/>
      <c r="C140" s="160"/>
      <c r="D140" s="160"/>
    </row>
    <row r="141" spans="1:4" ht="12" customHeight="1" x14ac:dyDescent="0.25">
      <c r="A141" s="173" t="s">
        <v>120</v>
      </c>
      <c r="B141" s="160"/>
      <c r="C141" s="160"/>
      <c r="D141" s="160"/>
    </row>
    <row r="142" spans="1:4" ht="12" customHeight="1" x14ac:dyDescent="0.25">
      <c r="A142" s="173" t="s">
        <v>151</v>
      </c>
      <c r="B142" s="160"/>
      <c r="C142" s="160"/>
      <c r="D142" s="160"/>
    </row>
    <row r="143" spans="1:4" ht="12" customHeight="1" x14ac:dyDescent="0.25">
      <c r="A143" s="172" t="s">
        <v>741</v>
      </c>
      <c r="B143" s="160"/>
      <c r="C143" s="160"/>
      <c r="D143" s="160"/>
    </row>
    <row r="144" spans="1:4" ht="12" customHeight="1" x14ac:dyDescent="0.25">
      <c r="A144" s="173" t="s">
        <v>123</v>
      </c>
      <c r="B144" s="160"/>
      <c r="C144" s="160"/>
      <c r="D144" s="160"/>
    </row>
    <row r="145" spans="1:4" ht="12" customHeight="1" x14ac:dyDescent="0.25">
      <c r="A145" s="173" t="s">
        <v>124</v>
      </c>
      <c r="B145" s="160"/>
      <c r="C145" s="160"/>
      <c r="D145" s="160"/>
    </row>
    <row r="146" spans="1:4" ht="12" customHeight="1" x14ac:dyDescent="0.25">
      <c r="A146" s="173" t="s">
        <v>125</v>
      </c>
      <c r="B146" s="160"/>
      <c r="C146" s="160"/>
      <c r="D146" s="160"/>
    </row>
    <row r="147" spans="1:4" ht="12" customHeight="1" x14ac:dyDescent="0.25">
      <c r="A147" s="173" t="s">
        <v>126</v>
      </c>
      <c r="B147" s="160"/>
      <c r="C147" s="160"/>
      <c r="D147" s="160"/>
    </row>
    <row r="148" spans="1:4" ht="12" customHeight="1" x14ac:dyDescent="0.25">
      <c r="A148" s="173" t="s">
        <v>128</v>
      </c>
      <c r="B148" s="160"/>
      <c r="C148" s="160"/>
      <c r="D148" s="160"/>
    </row>
    <row r="149" spans="1:4" ht="12" customHeight="1" x14ac:dyDescent="0.25">
      <c r="A149" s="173" t="s">
        <v>129</v>
      </c>
      <c r="B149" s="160"/>
      <c r="C149" s="160"/>
      <c r="D149" s="160"/>
    </row>
    <row r="150" spans="1:4" ht="12" customHeight="1" x14ac:dyDescent="0.25">
      <c r="A150" s="173" t="s">
        <v>130</v>
      </c>
      <c r="B150" s="160"/>
      <c r="C150" s="160"/>
      <c r="D150" s="160"/>
    </row>
    <row r="151" spans="1:4" ht="12" customHeight="1" x14ac:dyDescent="0.25">
      <c r="A151" s="173" t="s">
        <v>131</v>
      </c>
      <c r="B151" s="160"/>
      <c r="C151" s="160"/>
      <c r="D151" s="160"/>
    </row>
    <row r="152" spans="1:4" ht="12" customHeight="1" x14ac:dyDescent="0.25">
      <c r="A152" s="173" t="s">
        <v>132</v>
      </c>
      <c r="B152" s="160"/>
      <c r="C152" s="160"/>
      <c r="D152" s="160"/>
    </row>
    <row r="153" spans="1:4" ht="12" customHeight="1" x14ac:dyDescent="0.25">
      <c r="A153" s="173" t="s">
        <v>133</v>
      </c>
      <c r="B153" s="160"/>
      <c r="C153" s="160"/>
      <c r="D153" s="160"/>
    </row>
    <row r="154" spans="1:4" ht="12" customHeight="1" x14ac:dyDescent="0.25">
      <c r="A154" s="173" t="s">
        <v>134</v>
      </c>
      <c r="B154" s="160"/>
      <c r="C154" s="160"/>
      <c r="D154" s="160"/>
    </row>
    <row r="155" spans="1:4" ht="12" customHeight="1" x14ac:dyDescent="0.25">
      <c r="A155" s="173" t="s">
        <v>135</v>
      </c>
      <c r="B155" s="160"/>
      <c r="C155" s="160"/>
      <c r="D155" s="160"/>
    </row>
    <row r="156" spans="1:4" ht="12" customHeight="1" x14ac:dyDescent="0.25">
      <c r="A156" s="173" t="s">
        <v>136</v>
      </c>
      <c r="B156" s="160"/>
      <c r="C156" s="160"/>
      <c r="D156" s="160"/>
    </row>
    <row r="157" spans="1:4" ht="12" customHeight="1" x14ac:dyDescent="0.25">
      <c r="A157" s="173" t="s">
        <v>137</v>
      </c>
      <c r="B157" s="160"/>
      <c r="C157" s="160"/>
      <c r="D157" s="160"/>
    </row>
    <row r="158" spans="1:4" ht="12" customHeight="1" x14ac:dyDescent="0.25">
      <c r="A158" s="173" t="s">
        <v>138</v>
      </c>
      <c r="B158" s="160"/>
      <c r="C158" s="160"/>
      <c r="D158" s="160"/>
    </row>
    <row r="159" spans="1:4" ht="12" customHeight="1" x14ac:dyDescent="0.25">
      <c r="A159" s="173" t="s">
        <v>139</v>
      </c>
      <c r="B159" s="160"/>
      <c r="C159" s="160"/>
      <c r="D159" s="160"/>
    </row>
    <row r="160" spans="1:4" ht="12" customHeight="1" x14ac:dyDescent="0.25">
      <c r="A160" s="173" t="s">
        <v>140</v>
      </c>
      <c r="B160" s="160"/>
      <c r="C160" s="160"/>
      <c r="D160" s="160"/>
    </row>
    <row r="161" spans="1:4" ht="12" customHeight="1" x14ac:dyDescent="0.25">
      <c r="A161" s="173" t="s">
        <v>141</v>
      </c>
      <c r="B161" s="160"/>
      <c r="C161" s="160"/>
      <c r="D161" s="160"/>
    </row>
    <row r="162" spans="1:4" ht="12" customHeight="1" x14ac:dyDescent="0.25">
      <c r="A162" s="173" t="s">
        <v>143</v>
      </c>
      <c r="B162" s="160"/>
      <c r="C162" s="160"/>
      <c r="D162" s="160"/>
    </row>
    <row r="163" spans="1:4" ht="12" customHeight="1" x14ac:dyDescent="0.25">
      <c r="A163" s="173" t="s">
        <v>152</v>
      </c>
      <c r="B163" s="160"/>
      <c r="C163" s="160"/>
      <c r="D163" s="160"/>
    </row>
    <row r="164" spans="1:4" ht="12" customHeight="1" x14ac:dyDescent="0.25">
      <c r="A164" s="173" t="s">
        <v>153</v>
      </c>
      <c r="B164" s="160"/>
      <c r="C164" s="160"/>
      <c r="D164" s="160"/>
    </row>
    <row r="165" spans="1:4" ht="12" customHeight="1" x14ac:dyDescent="0.25">
      <c r="A165" s="173" t="s">
        <v>158</v>
      </c>
      <c r="B165" s="160"/>
      <c r="C165" s="160"/>
      <c r="D165" s="160"/>
    </row>
    <row r="166" spans="1:4" ht="12" customHeight="1" x14ac:dyDescent="0.25">
      <c r="A166" s="173" t="s">
        <v>169</v>
      </c>
      <c r="B166" s="160"/>
      <c r="C166" s="160"/>
      <c r="D166" s="160"/>
    </row>
    <row r="167" spans="1:4" ht="12" customHeight="1" x14ac:dyDescent="0.25">
      <c r="A167" s="173" t="s">
        <v>175</v>
      </c>
      <c r="B167" s="160"/>
      <c r="C167" s="160"/>
      <c r="D167" s="160"/>
    </row>
    <row r="168" spans="1:4" ht="12" customHeight="1" x14ac:dyDescent="0.25">
      <c r="A168" s="173" t="s">
        <v>183</v>
      </c>
      <c r="B168" s="160"/>
      <c r="C168" s="160"/>
      <c r="D168" s="160"/>
    </row>
    <row r="169" spans="1:4" ht="12" customHeight="1" x14ac:dyDescent="0.25">
      <c r="A169" s="173" t="s">
        <v>299</v>
      </c>
      <c r="B169" s="160"/>
      <c r="C169" s="160"/>
      <c r="D169" s="160"/>
    </row>
    <row r="170" spans="1:4" ht="12" customHeight="1" x14ac:dyDescent="0.25">
      <c r="A170" s="173" t="s">
        <v>302</v>
      </c>
      <c r="B170" s="160"/>
      <c r="C170" s="160"/>
      <c r="D170" s="160"/>
    </row>
    <row r="171" spans="1:4" ht="12" customHeight="1" x14ac:dyDescent="0.25">
      <c r="A171" s="173" t="s">
        <v>307</v>
      </c>
      <c r="B171" s="160"/>
      <c r="C171" s="160"/>
      <c r="D171" s="160"/>
    </row>
    <row r="172" spans="1:4" ht="12" customHeight="1" x14ac:dyDescent="0.25">
      <c r="A172" s="172" t="s">
        <v>742</v>
      </c>
      <c r="B172" s="160"/>
      <c r="C172" s="160"/>
      <c r="D172" s="160"/>
    </row>
    <row r="173" spans="1:4" ht="12" customHeight="1" x14ac:dyDescent="0.25">
      <c r="A173" s="173" t="s">
        <v>142</v>
      </c>
      <c r="B173" s="160"/>
      <c r="C173" s="160"/>
      <c r="D173" s="160"/>
    </row>
    <row r="174" spans="1:4" ht="12" customHeight="1" x14ac:dyDescent="0.25">
      <c r="A174" s="173" t="s">
        <v>144</v>
      </c>
      <c r="B174" s="160"/>
      <c r="C174" s="160"/>
      <c r="D174" s="160"/>
    </row>
    <row r="175" spans="1:4" ht="12" customHeight="1" x14ac:dyDescent="0.25">
      <c r="A175" s="173" t="s">
        <v>145</v>
      </c>
      <c r="B175" s="160"/>
      <c r="C175" s="160"/>
      <c r="D175" s="160"/>
    </row>
    <row r="176" spans="1:4" ht="12" customHeight="1" x14ac:dyDescent="0.25">
      <c r="A176" s="173" t="s">
        <v>146</v>
      </c>
      <c r="B176" s="160"/>
      <c r="C176" s="160"/>
      <c r="D176" s="160"/>
    </row>
    <row r="177" spans="1:4" ht="12" customHeight="1" x14ac:dyDescent="0.25">
      <c r="A177" s="173" t="s">
        <v>147</v>
      </c>
      <c r="B177" s="160"/>
      <c r="C177" s="160"/>
      <c r="D177" s="160"/>
    </row>
    <row r="178" spans="1:4" ht="12" customHeight="1" x14ac:dyDescent="0.25">
      <c r="A178" s="173" t="s">
        <v>148</v>
      </c>
      <c r="B178" s="160"/>
      <c r="C178" s="160"/>
      <c r="D178" s="160"/>
    </row>
    <row r="179" spans="1:4" ht="12" customHeight="1" x14ac:dyDescent="0.25">
      <c r="A179" s="172" t="s">
        <v>743</v>
      </c>
      <c r="B179" s="160"/>
      <c r="C179" s="160"/>
      <c r="D179" s="160"/>
    </row>
    <row r="180" spans="1:4" ht="12" customHeight="1" x14ac:dyDescent="0.25">
      <c r="A180" s="173" t="s">
        <v>149</v>
      </c>
      <c r="B180" s="160"/>
      <c r="C180" s="160"/>
      <c r="D180" s="160"/>
    </row>
    <row r="181" spans="1:4" ht="12" customHeight="1" x14ac:dyDescent="0.25">
      <c r="A181" s="173" t="s">
        <v>154</v>
      </c>
      <c r="B181" s="160"/>
      <c r="C181" s="160"/>
      <c r="D181" s="160"/>
    </row>
    <row r="182" spans="1:4" ht="12" customHeight="1" x14ac:dyDescent="0.25">
      <c r="A182" s="173" t="s">
        <v>155</v>
      </c>
      <c r="B182" s="160"/>
      <c r="C182" s="160"/>
      <c r="D182" s="160"/>
    </row>
    <row r="183" spans="1:4" ht="12" customHeight="1" x14ac:dyDescent="0.25">
      <c r="A183" s="173" t="s">
        <v>156</v>
      </c>
      <c r="B183" s="160"/>
      <c r="C183" s="160"/>
      <c r="D183" s="160"/>
    </row>
    <row r="184" spans="1:4" ht="12" customHeight="1" x14ac:dyDescent="0.25">
      <c r="A184" s="173" t="s">
        <v>157</v>
      </c>
      <c r="B184" s="160"/>
      <c r="C184" s="160"/>
      <c r="D184" s="160"/>
    </row>
    <row r="185" spans="1:4" ht="12" customHeight="1" x14ac:dyDescent="0.25">
      <c r="A185" s="173" t="s">
        <v>159</v>
      </c>
      <c r="B185" s="160"/>
      <c r="C185" s="160"/>
      <c r="D185" s="160"/>
    </row>
    <row r="186" spans="1:4" ht="12" customHeight="1" x14ac:dyDescent="0.25">
      <c r="A186" s="172" t="s">
        <v>744</v>
      </c>
      <c r="B186" s="160"/>
      <c r="C186" s="160"/>
      <c r="D186" s="160"/>
    </row>
    <row r="187" spans="1:4" ht="12" customHeight="1" x14ac:dyDescent="0.25">
      <c r="A187" s="173" t="s">
        <v>160</v>
      </c>
      <c r="B187" s="160"/>
      <c r="C187" s="160"/>
      <c r="D187" s="160"/>
    </row>
    <row r="188" spans="1:4" ht="12" customHeight="1" x14ac:dyDescent="0.25">
      <c r="A188" s="173" t="s">
        <v>161</v>
      </c>
      <c r="B188" s="160"/>
      <c r="C188" s="160"/>
      <c r="D188" s="160"/>
    </row>
    <row r="189" spans="1:4" ht="12" customHeight="1" x14ac:dyDescent="0.25">
      <c r="A189" s="173" t="s">
        <v>162</v>
      </c>
      <c r="B189" s="160"/>
      <c r="C189" s="160"/>
      <c r="D189" s="160"/>
    </row>
    <row r="190" spans="1:4" ht="12" customHeight="1" x14ac:dyDescent="0.25">
      <c r="A190" s="173" t="s">
        <v>163</v>
      </c>
      <c r="B190" s="160"/>
      <c r="C190" s="160"/>
      <c r="D190" s="160"/>
    </row>
    <row r="191" spans="1:4" ht="12" customHeight="1" x14ac:dyDescent="0.25">
      <c r="A191" s="173" t="s">
        <v>164</v>
      </c>
      <c r="B191" s="160"/>
      <c r="C191" s="160"/>
      <c r="D191" s="160"/>
    </row>
    <row r="192" spans="1:4" ht="12" customHeight="1" x14ac:dyDescent="0.25">
      <c r="A192" s="172" t="s">
        <v>745</v>
      </c>
      <c r="B192" s="160"/>
      <c r="C192" s="160"/>
      <c r="D192" s="160"/>
    </row>
    <row r="193" spans="1:4" ht="12" customHeight="1" x14ac:dyDescent="0.25">
      <c r="A193" s="173" t="s">
        <v>185</v>
      </c>
      <c r="B193" s="160"/>
      <c r="C193" s="160"/>
      <c r="D193" s="160"/>
    </row>
    <row r="194" spans="1:4" ht="12" customHeight="1" x14ac:dyDescent="0.25">
      <c r="A194" s="173" t="s">
        <v>186</v>
      </c>
      <c r="B194" s="160"/>
      <c r="C194" s="160"/>
      <c r="D194" s="160"/>
    </row>
    <row r="195" spans="1:4" ht="12" customHeight="1" x14ac:dyDescent="0.25">
      <c r="A195" s="173" t="s">
        <v>187</v>
      </c>
      <c r="B195" s="160"/>
      <c r="C195" s="160"/>
      <c r="D195" s="160"/>
    </row>
    <row r="196" spans="1:4" ht="12" customHeight="1" x14ac:dyDescent="0.25">
      <c r="A196" s="173" t="s">
        <v>188</v>
      </c>
      <c r="B196" s="160"/>
      <c r="C196" s="160"/>
      <c r="D196" s="160"/>
    </row>
    <row r="197" spans="1:4" ht="12" customHeight="1" x14ac:dyDescent="0.25">
      <c r="A197" s="173" t="s">
        <v>189</v>
      </c>
      <c r="B197" s="160"/>
      <c r="C197" s="160"/>
      <c r="D197" s="160"/>
    </row>
    <row r="198" spans="1:4" ht="12" customHeight="1" x14ac:dyDescent="0.25">
      <c r="A198" s="173" t="s">
        <v>190</v>
      </c>
      <c r="B198" s="160"/>
      <c r="C198" s="160"/>
      <c r="D198" s="160"/>
    </row>
    <row r="199" spans="1:4" ht="12" customHeight="1" x14ac:dyDescent="0.25">
      <c r="A199" s="173" t="s">
        <v>191</v>
      </c>
      <c r="B199" s="160"/>
      <c r="C199" s="160"/>
      <c r="D199" s="160"/>
    </row>
    <row r="200" spans="1:4" ht="12" customHeight="1" x14ac:dyDescent="0.25">
      <c r="A200" s="173" t="s">
        <v>192</v>
      </c>
      <c r="B200" s="160"/>
      <c r="C200" s="160"/>
      <c r="D200" s="160"/>
    </row>
    <row r="201" spans="1:4" ht="12" customHeight="1" x14ac:dyDescent="0.25">
      <c r="A201" s="173" t="s">
        <v>193</v>
      </c>
      <c r="B201" s="160"/>
      <c r="C201" s="160"/>
      <c r="D201" s="160"/>
    </row>
    <row r="202" spans="1:4" ht="12" customHeight="1" x14ac:dyDescent="0.25">
      <c r="A202" s="173" t="s">
        <v>194</v>
      </c>
      <c r="B202" s="160"/>
      <c r="C202" s="160"/>
      <c r="D202" s="160"/>
    </row>
    <row r="203" spans="1:4" ht="12" customHeight="1" x14ac:dyDescent="0.25">
      <c r="A203" s="173" t="s">
        <v>195</v>
      </c>
      <c r="B203" s="160"/>
      <c r="C203" s="160"/>
      <c r="D203" s="160"/>
    </row>
    <row r="204" spans="1:4" ht="12" customHeight="1" x14ac:dyDescent="0.25">
      <c r="A204" s="173" t="s">
        <v>196</v>
      </c>
      <c r="B204" s="160"/>
      <c r="C204" s="160"/>
      <c r="D204" s="160"/>
    </row>
    <row r="205" spans="1:4" ht="12" customHeight="1" x14ac:dyDescent="0.25">
      <c r="A205" s="173" t="s">
        <v>197</v>
      </c>
      <c r="B205" s="160"/>
      <c r="C205" s="160"/>
      <c r="D205" s="160"/>
    </row>
    <row r="206" spans="1:4" ht="12" customHeight="1" x14ac:dyDescent="0.25">
      <c r="A206" s="173" t="s">
        <v>204</v>
      </c>
      <c r="B206" s="160"/>
      <c r="C206" s="160"/>
      <c r="D206" s="160"/>
    </row>
    <row r="207" spans="1:4" ht="12" customHeight="1" x14ac:dyDescent="0.25">
      <c r="A207" s="173" t="s">
        <v>206</v>
      </c>
      <c r="B207" s="160"/>
      <c r="C207" s="160"/>
      <c r="D207" s="160"/>
    </row>
    <row r="208" spans="1:4" ht="12" customHeight="1" x14ac:dyDescent="0.25">
      <c r="A208" s="173" t="s">
        <v>207</v>
      </c>
      <c r="B208" s="160"/>
      <c r="C208" s="160"/>
      <c r="D208" s="160"/>
    </row>
    <row r="209" spans="1:4" ht="12" customHeight="1" x14ac:dyDescent="0.25">
      <c r="A209" s="173" t="s">
        <v>208</v>
      </c>
      <c r="B209" s="160"/>
      <c r="C209" s="160"/>
      <c r="D209" s="160"/>
    </row>
    <row r="210" spans="1:4" ht="12" customHeight="1" x14ac:dyDescent="0.25">
      <c r="A210" s="173" t="s">
        <v>209</v>
      </c>
      <c r="B210" s="160"/>
      <c r="C210" s="160"/>
      <c r="D210" s="160"/>
    </row>
    <row r="211" spans="1:4" ht="12" customHeight="1" x14ac:dyDescent="0.25">
      <c r="A211" s="173" t="s">
        <v>220</v>
      </c>
      <c r="B211" s="160"/>
      <c r="C211" s="160"/>
      <c r="D211" s="160"/>
    </row>
    <row r="212" spans="1:4" ht="12" customHeight="1" x14ac:dyDescent="0.25">
      <c r="A212" s="173" t="s">
        <v>221</v>
      </c>
      <c r="B212" s="160"/>
      <c r="C212" s="160"/>
      <c r="D212" s="160"/>
    </row>
    <row r="213" spans="1:4" ht="12" customHeight="1" x14ac:dyDescent="0.25">
      <c r="A213" s="173" t="s">
        <v>222</v>
      </c>
      <c r="B213" s="160"/>
      <c r="C213" s="160"/>
      <c r="D213" s="160"/>
    </row>
    <row r="214" spans="1:4" ht="12" customHeight="1" x14ac:dyDescent="0.25">
      <c r="A214" s="172" t="s">
        <v>746</v>
      </c>
      <c r="B214" s="160"/>
      <c r="C214" s="160"/>
      <c r="D214" s="160"/>
    </row>
    <row r="215" spans="1:4" ht="12" customHeight="1" x14ac:dyDescent="0.25">
      <c r="A215" s="173" t="s">
        <v>198</v>
      </c>
      <c r="B215" s="160"/>
      <c r="C215" s="160"/>
      <c r="D215" s="160"/>
    </row>
    <row r="216" spans="1:4" ht="12" customHeight="1" x14ac:dyDescent="0.25">
      <c r="A216" s="173" t="s">
        <v>199</v>
      </c>
      <c r="B216" s="160"/>
      <c r="C216" s="160"/>
      <c r="D216" s="160"/>
    </row>
    <row r="217" spans="1:4" ht="12" customHeight="1" x14ac:dyDescent="0.25">
      <c r="A217" s="173" t="s">
        <v>200</v>
      </c>
      <c r="B217" s="160"/>
      <c r="C217" s="160"/>
      <c r="D217" s="160"/>
    </row>
    <row r="218" spans="1:4" ht="12" customHeight="1" x14ac:dyDescent="0.25">
      <c r="A218" s="173" t="s">
        <v>201</v>
      </c>
      <c r="B218" s="160"/>
      <c r="C218" s="160"/>
      <c r="D218" s="160"/>
    </row>
    <row r="219" spans="1:4" ht="12" customHeight="1" x14ac:dyDescent="0.25">
      <c r="A219" s="172" t="s">
        <v>747</v>
      </c>
      <c r="B219" s="160"/>
      <c r="C219" s="160"/>
      <c r="D219" s="160"/>
    </row>
    <row r="220" spans="1:4" ht="12" customHeight="1" x14ac:dyDescent="0.25">
      <c r="A220" s="173" t="s">
        <v>127</v>
      </c>
      <c r="B220" s="160"/>
      <c r="C220" s="160"/>
      <c r="D220" s="160"/>
    </row>
    <row r="221" spans="1:4" ht="12" customHeight="1" x14ac:dyDescent="0.25">
      <c r="A221" s="173" t="s">
        <v>165</v>
      </c>
      <c r="B221" s="160"/>
      <c r="C221" s="160"/>
      <c r="D221" s="160"/>
    </row>
    <row r="222" spans="1:4" ht="12" customHeight="1" x14ac:dyDescent="0.25">
      <c r="A222" s="173" t="s">
        <v>167</v>
      </c>
      <c r="B222" s="160"/>
      <c r="C222" s="160"/>
      <c r="D222" s="160"/>
    </row>
    <row r="223" spans="1:4" ht="12" customHeight="1" x14ac:dyDescent="0.25">
      <c r="A223" s="173" t="s">
        <v>168</v>
      </c>
      <c r="B223" s="160"/>
      <c r="C223" s="160"/>
      <c r="D223" s="160"/>
    </row>
    <row r="224" spans="1:4" ht="12" customHeight="1" x14ac:dyDescent="0.25">
      <c r="A224" s="173" t="s">
        <v>170</v>
      </c>
      <c r="B224" s="160"/>
      <c r="C224" s="160"/>
      <c r="D224" s="160"/>
    </row>
    <row r="225" spans="1:4" ht="12" customHeight="1" x14ac:dyDescent="0.25">
      <c r="A225" s="173" t="s">
        <v>172</v>
      </c>
      <c r="B225" s="160"/>
      <c r="C225" s="160"/>
      <c r="D225" s="160"/>
    </row>
    <row r="226" spans="1:4" ht="12" customHeight="1" x14ac:dyDescent="0.25">
      <c r="A226" s="173" t="s">
        <v>173</v>
      </c>
      <c r="B226" s="160"/>
      <c r="C226" s="160"/>
      <c r="D226" s="160"/>
    </row>
    <row r="227" spans="1:4" ht="12" customHeight="1" x14ac:dyDescent="0.25">
      <c r="A227" s="173" t="s">
        <v>176</v>
      </c>
      <c r="B227" s="160"/>
      <c r="C227" s="160"/>
      <c r="D227" s="160"/>
    </row>
    <row r="228" spans="1:4" ht="12" customHeight="1" x14ac:dyDescent="0.25">
      <c r="A228" s="173" t="s">
        <v>177</v>
      </c>
      <c r="B228" s="160"/>
      <c r="C228" s="160"/>
      <c r="D228" s="160"/>
    </row>
    <row r="229" spans="1:4" ht="12" customHeight="1" x14ac:dyDescent="0.25">
      <c r="A229" s="173" t="s">
        <v>178</v>
      </c>
      <c r="B229" s="160"/>
      <c r="C229" s="160"/>
      <c r="D229" s="160"/>
    </row>
    <row r="230" spans="1:4" ht="12" customHeight="1" x14ac:dyDescent="0.25">
      <c r="A230" s="173" t="s">
        <v>181</v>
      </c>
      <c r="B230" s="160"/>
      <c r="C230" s="160"/>
      <c r="D230" s="160"/>
    </row>
    <row r="231" spans="1:4" ht="12" customHeight="1" x14ac:dyDescent="0.25">
      <c r="A231" s="173" t="s">
        <v>182</v>
      </c>
      <c r="B231" s="160"/>
      <c r="C231" s="160"/>
      <c r="D231" s="160"/>
    </row>
    <row r="232" spans="1:4" ht="12" customHeight="1" x14ac:dyDescent="0.25">
      <c r="A232" s="173" t="s">
        <v>202</v>
      </c>
      <c r="B232" s="160"/>
      <c r="C232" s="160"/>
      <c r="D232" s="160"/>
    </row>
    <row r="233" spans="1:4" ht="12" customHeight="1" x14ac:dyDescent="0.25">
      <c r="A233" s="173" t="s">
        <v>203</v>
      </c>
      <c r="B233" s="160"/>
      <c r="C233" s="160"/>
      <c r="D233" s="160"/>
    </row>
    <row r="234" spans="1:4" ht="12" customHeight="1" x14ac:dyDescent="0.25">
      <c r="A234" s="173" t="s">
        <v>205</v>
      </c>
      <c r="B234" s="160"/>
      <c r="C234" s="160"/>
      <c r="D234" s="160"/>
    </row>
    <row r="235" spans="1:4" ht="12" customHeight="1" x14ac:dyDescent="0.25">
      <c r="A235" s="172" t="s">
        <v>748</v>
      </c>
      <c r="B235" s="160"/>
      <c r="C235" s="160"/>
      <c r="D235" s="160"/>
    </row>
    <row r="236" spans="1:4" ht="12" customHeight="1" x14ac:dyDescent="0.25">
      <c r="A236" s="173" t="s">
        <v>210</v>
      </c>
      <c r="B236" s="160"/>
      <c r="C236" s="160"/>
      <c r="D236" s="160"/>
    </row>
    <row r="237" spans="1:4" ht="12" customHeight="1" x14ac:dyDescent="0.25">
      <c r="A237" s="173" t="s">
        <v>211</v>
      </c>
      <c r="B237" s="160"/>
      <c r="C237" s="160"/>
      <c r="D237" s="160"/>
    </row>
    <row r="238" spans="1:4" ht="12" customHeight="1" x14ac:dyDescent="0.25">
      <c r="A238" s="173" t="s">
        <v>212</v>
      </c>
      <c r="B238" s="160"/>
      <c r="C238" s="160"/>
      <c r="D238" s="160"/>
    </row>
    <row r="239" spans="1:4" ht="12" customHeight="1" x14ac:dyDescent="0.25">
      <c r="A239" s="172" t="s">
        <v>749</v>
      </c>
      <c r="B239" s="160"/>
      <c r="C239" s="160"/>
      <c r="D239" s="160"/>
    </row>
    <row r="240" spans="1:4" ht="12" customHeight="1" x14ac:dyDescent="0.25">
      <c r="A240" s="173" t="s">
        <v>213</v>
      </c>
      <c r="B240" s="160"/>
      <c r="C240" s="160"/>
      <c r="D240" s="160"/>
    </row>
    <row r="241" spans="1:4" ht="12" customHeight="1" x14ac:dyDescent="0.25">
      <c r="A241" s="172" t="s">
        <v>750</v>
      </c>
      <c r="B241" s="160"/>
      <c r="C241" s="160"/>
      <c r="D241" s="160"/>
    </row>
    <row r="242" spans="1:4" ht="12" customHeight="1" x14ac:dyDescent="0.25">
      <c r="A242" s="173" t="s">
        <v>214</v>
      </c>
      <c r="B242" s="160"/>
      <c r="C242" s="160"/>
      <c r="D242" s="160"/>
    </row>
    <row r="243" spans="1:4" ht="12" customHeight="1" x14ac:dyDescent="0.25">
      <c r="A243" s="173" t="s">
        <v>215</v>
      </c>
      <c r="B243" s="160"/>
      <c r="C243" s="160"/>
      <c r="D243" s="160"/>
    </row>
    <row r="244" spans="1:4" ht="12" customHeight="1" x14ac:dyDescent="0.25">
      <c r="A244" s="173" t="s">
        <v>216</v>
      </c>
      <c r="B244" s="160"/>
      <c r="C244" s="160"/>
      <c r="D244" s="160"/>
    </row>
    <row r="245" spans="1:4" ht="12" customHeight="1" x14ac:dyDescent="0.25">
      <c r="A245" s="172" t="s">
        <v>751</v>
      </c>
      <c r="B245" s="160"/>
      <c r="C245" s="160"/>
      <c r="D245" s="160"/>
    </row>
    <row r="246" spans="1:4" ht="12" customHeight="1" x14ac:dyDescent="0.25">
      <c r="A246" s="173" t="s">
        <v>217</v>
      </c>
      <c r="B246" s="160"/>
      <c r="C246" s="160"/>
      <c r="D246" s="160"/>
    </row>
    <row r="247" spans="1:4" ht="12" customHeight="1" x14ac:dyDescent="0.25">
      <c r="A247" s="172" t="s">
        <v>752</v>
      </c>
      <c r="B247" s="160"/>
      <c r="C247" s="160"/>
      <c r="D247" s="160"/>
    </row>
    <row r="248" spans="1:4" ht="12" customHeight="1" x14ac:dyDescent="0.25">
      <c r="A248" s="173" t="s">
        <v>218</v>
      </c>
      <c r="B248" s="160"/>
      <c r="C248" s="160"/>
      <c r="D248" s="160"/>
    </row>
    <row r="249" spans="1:4" ht="12" customHeight="1" x14ac:dyDescent="0.25">
      <c r="A249" s="173" t="s">
        <v>219</v>
      </c>
      <c r="B249" s="160"/>
      <c r="C249" s="160"/>
      <c r="D249" s="160"/>
    </row>
    <row r="250" spans="1:4" ht="12" customHeight="1" x14ac:dyDescent="0.25">
      <c r="A250" s="172" t="s">
        <v>753</v>
      </c>
      <c r="B250" s="160"/>
      <c r="C250" s="160"/>
      <c r="D250" s="160"/>
    </row>
    <row r="251" spans="1:4" ht="12" customHeight="1" x14ac:dyDescent="0.25">
      <c r="A251" s="173" t="s">
        <v>223</v>
      </c>
      <c r="B251" s="160"/>
      <c r="C251" s="160"/>
      <c r="D251" s="160"/>
    </row>
    <row r="252" spans="1:4" ht="12" customHeight="1" x14ac:dyDescent="0.25">
      <c r="A252" s="173" t="s">
        <v>224</v>
      </c>
      <c r="B252" s="160"/>
      <c r="C252" s="160"/>
      <c r="D252" s="160"/>
    </row>
    <row r="253" spans="1:4" ht="12" customHeight="1" x14ac:dyDescent="0.25">
      <c r="A253" s="173" t="s">
        <v>225</v>
      </c>
      <c r="B253" s="160"/>
      <c r="C253" s="160"/>
      <c r="D253" s="160"/>
    </row>
    <row r="254" spans="1:4" ht="12" customHeight="1" x14ac:dyDescent="0.25">
      <c r="A254" s="173" t="s">
        <v>228</v>
      </c>
      <c r="B254" s="160"/>
      <c r="C254" s="160"/>
      <c r="D254" s="160"/>
    </row>
    <row r="255" spans="1:4" ht="12" customHeight="1" x14ac:dyDescent="0.25">
      <c r="A255" s="173" t="s">
        <v>319</v>
      </c>
      <c r="B255" s="160"/>
      <c r="C255" s="160"/>
      <c r="D255" s="160"/>
    </row>
    <row r="256" spans="1:4" ht="12" customHeight="1" x14ac:dyDescent="0.25">
      <c r="A256" s="172" t="s">
        <v>754</v>
      </c>
      <c r="B256" s="160"/>
      <c r="C256" s="160"/>
      <c r="D256" s="160"/>
    </row>
    <row r="257" spans="1:4" ht="12" customHeight="1" x14ac:dyDescent="0.25">
      <c r="A257" s="173" t="s">
        <v>226</v>
      </c>
      <c r="B257" s="160"/>
      <c r="C257" s="160"/>
      <c r="D257" s="160"/>
    </row>
    <row r="258" spans="1:4" ht="12" customHeight="1" x14ac:dyDescent="0.25">
      <c r="A258" s="173" t="s">
        <v>227</v>
      </c>
      <c r="B258" s="160"/>
      <c r="C258" s="160"/>
      <c r="D258" s="160"/>
    </row>
    <row r="259" spans="1:4" ht="12" customHeight="1" x14ac:dyDescent="0.25">
      <c r="A259" s="173" t="s">
        <v>320</v>
      </c>
      <c r="B259" s="160"/>
      <c r="C259" s="160"/>
      <c r="D259" s="160"/>
    </row>
    <row r="260" spans="1:4" ht="12" customHeight="1" x14ac:dyDescent="0.25">
      <c r="A260" s="172" t="s">
        <v>755</v>
      </c>
      <c r="B260" s="160"/>
      <c r="C260" s="160"/>
      <c r="D260" s="160"/>
    </row>
    <row r="261" spans="1:4" ht="12" customHeight="1" x14ac:dyDescent="0.25">
      <c r="A261" s="173" t="s">
        <v>229</v>
      </c>
      <c r="B261" s="160"/>
      <c r="C261" s="160"/>
      <c r="D261" s="160"/>
    </row>
    <row r="262" spans="1:4" ht="12" customHeight="1" x14ac:dyDescent="0.25">
      <c r="A262" s="173" t="s">
        <v>230</v>
      </c>
      <c r="B262" s="160"/>
      <c r="C262" s="160"/>
      <c r="D262" s="160"/>
    </row>
    <row r="263" spans="1:4" ht="12" customHeight="1" x14ac:dyDescent="0.25">
      <c r="A263" s="173" t="s">
        <v>231</v>
      </c>
      <c r="B263" s="160"/>
      <c r="C263" s="160"/>
      <c r="D263" s="160"/>
    </row>
    <row r="264" spans="1:4" ht="12" customHeight="1" x14ac:dyDescent="0.25">
      <c r="A264" s="173" t="s">
        <v>232</v>
      </c>
      <c r="B264" s="160"/>
      <c r="C264" s="160"/>
      <c r="D264" s="160"/>
    </row>
    <row r="265" spans="1:4" ht="12" customHeight="1" x14ac:dyDescent="0.25">
      <c r="A265" s="173" t="s">
        <v>233</v>
      </c>
      <c r="B265" s="160"/>
      <c r="C265" s="160"/>
      <c r="D265" s="160"/>
    </row>
    <row r="266" spans="1:4" ht="12" customHeight="1" x14ac:dyDescent="0.25">
      <c r="A266" s="173" t="s">
        <v>234</v>
      </c>
      <c r="B266" s="160"/>
      <c r="C266" s="160"/>
      <c r="D266" s="160"/>
    </row>
    <row r="267" spans="1:4" ht="12" customHeight="1" x14ac:dyDescent="0.25">
      <c r="A267" s="173" t="s">
        <v>235</v>
      </c>
      <c r="B267" s="160"/>
      <c r="C267" s="160"/>
      <c r="D267" s="160"/>
    </row>
    <row r="268" spans="1:4" ht="12" customHeight="1" x14ac:dyDescent="0.25">
      <c r="A268" s="173" t="s">
        <v>236</v>
      </c>
      <c r="B268" s="160"/>
      <c r="C268" s="160"/>
      <c r="D268" s="160"/>
    </row>
    <row r="269" spans="1:4" ht="12" customHeight="1" x14ac:dyDescent="0.25">
      <c r="A269" s="173" t="s">
        <v>237</v>
      </c>
      <c r="B269" s="160"/>
      <c r="C269" s="160"/>
      <c r="D269" s="160"/>
    </row>
    <row r="270" spans="1:4" ht="12" customHeight="1" x14ac:dyDescent="0.25">
      <c r="A270" s="173" t="s">
        <v>238</v>
      </c>
      <c r="B270" s="160"/>
      <c r="C270" s="160"/>
      <c r="D270" s="160"/>
    </row>
    <row r="271" spans="1:4" ht="12" customHeight="1" x14ac:dyDescent="0.25">
      <c r="A271" s="173" t="s">
        <v>239</v>
      </c>
      <c r="B271" s="160"/>
      <c r="C271" s="160"/>
      <c r="D271" s="160"/>
    </row>
    <row r="272" spans="1:4" ht="12" customHeight="1" x14ac:dyDescent="0.25">
      <c r="A272" s="173" t="s">
        <v>240</v>
      </c>
      <c r="B272" s="160"/>
      <c r="C272" s="160"/>
      <c r="D272" s="160"/>
    </row>
    <row r="273" spans="1:4" ht="12" customHeight="1" x14ac:dyDescent="0.25">
      <c r="A273" s="173" t="s">
        <v>241</v>
      </c>
      <c r="B273" s="160"/>
      <c r="C273" s="160"/>
      <c r="D273" s="160"/>
    </row>
    <row r="274" spans="1:4" ht="12" customHeight="1" x14ac:dyDescent="0.25">
      <c r="A274" s="173" t="s">
        <v>242</v>
      </c>
      <c r="B274" s="160"/>
      <c r="C274" s="160"/>
      <c r="D274" s="160"/>
    </row>
    <row r="275" spans="1:4" ht="12" customHeight="1" x14ac:dyDescent="0.25">
      <c r="A275" s="173" t="s">
        <v>243</v>
      </c>
      <c r="B275" s="160"/>
      <c r="C275" s="160"/>
      <c r="D275" s="160"/>
    </row>
    <row r="276" spans="1:4" ht="12" customHeight="1" x14ac:dyDescent="0.25">
      <c r="A276" s="173" t="s">
        <v>244</v>
      </c>
      <c r="B276" s="160"/>
      <c r="C276" s="160"/>
      <c r="D276" s="160"/>
    </row>
    <row r="277" spans="1:4" ht="12" customHeight="1" x14ac:dyDescent="0.25">
      <c r="A277" s="173" t="s">
        <v>245</v>
      </c>
      <c r="B277" s="160"/>
      <c r="C277" s="160"/>
      <c r="D277" s="160"/>
    </row>
    <row r="278" spans="1:4" ht="12" customHeight="1" x14ac:dyDescent="0.25">
      <c r="A278" s="173" t="s">
        <v>246</v>
      </c>
      <c r="B278" s="160"/>
      <c r="C278" s="160"/>
      <c r="D278" s="160"/>
    </row>
    <row r="279" spans="1:4" ht="12" customHeight="1" x14ac:dyDescent="0.25">
      <c r="A279" s="173" t="s">
        <v>247</v>
      </c>
      <c r="B279" s="160"/>
      <c r="C279" s="160"/>
      <c r="D279" s="160"/>
    </row>
    <row r="280" spans="1:4" ht="12" customHeight="1" x14ac:dyDescent="0.25">
      <c r="A280" s="173" t="s">
        <v>248</v>
      </c>
      <c r="B280" s="160"/>
      <c r="C280" s="160"/>
      <c r="D280" s="160"/>
    </row>
    <row r="281" spans="1:4" ht="12" customHeight="1" x14ac:dyDescent="0.25">
      <c r="A281" s="173" t="s">
        <v>249</v>
      </c>
      <c r="B281" s="160"/>
      <c r="C281" s="160"/>
      <c r="D281" s="160"/>
    </row>
    <row r="282" spans="1:4" ht="12" customHeight="1" x14ac:dyDescent="0.25">
      <c r="A282" s="173" t="s">
        <v>250</v>
      </c>
      <c r="B282" s="160"/>
      <c r="C282" s="160"/>
      <c r="D282" s="160"/>
    </row>
    <row r="283" spans="1:4" ht="12" customHeight="1" x14ac:dyDescent="0.25">
      <c r="A283" s="173" t="s">
        <v>251</v>
      </c>
      <c r="B283" s="160"/>
      <c r="C283" s="160"/>
      <c r="D283" s="160"/>
    </row>
    <row r="284" spans="1:4" ht="12" customHeight="1" x14ac:dyDescent="0.25">
      <c r="A284" s="173" t="s">
        <v>252</v>
      </c>
      <c r="B284" s="160"/>
      <c r="C284" s="160"/>
      <c r="D284" s="160"/>
    </row>
    <row r="285" spans="1:4" ht="12" customHeight="1" x14ac:dyDescent="0.25">
      <c r="A285" s="173" t="s">
        <v>257</v>
      </c>
      <c r="B285" s="160"/>
      <c r="C285" s="160"/>
      <c r="D285" s="160"/>
    </row>
    <row r="286" spans="1:4" ht="12" customHeight="1" x14ac:dyDescent="0.25">
      <c r="A286" s="173" t="s">
        <v>258</v>
      </c>
      <c r="B286" s="160"/>
      <c r="C286" s="160"/>
      <c r="D286" s="160"/>
    </row>
    <row r="287" spans="1:4" ht="12" customHeight="1" x14ac:dyDescent="0.25">
      <c r="A287" s="173" t="s">
        <v>261</v>
      </c>
      <c r="B287" s="160"/>
      <c r="C287" s="160"/>
      <c r="D287" s="160"/>
    </row>
    <row r="288" spans="1:4" ht="12" customHeight="1" x14ac:dyDescent="0.25">
      <c r="A288" s="173" t="s">
        <v>263</v>
      </c>
      <c r="B288" s="160"/>
      <c r="C288" s="160"/>
      <c r="D288" s="160"/>
    </row>
    <row r="289" spans="1:4" ht="12" customHeight="1" x14ac:dyDescent="0.25">
      <c r="A289" s="173" t="s">
        <v>311</v>
      </c>
      <c r="B289" s="160"/>
      <c r="C289" s="160"/>
      <c r="D289" s="160"/>
    </row>
    <row r="290" spans="1:4" ht="12" customHeight="1" x14ac:dyDescent="0.25">
      <c r="A290" s="173" t="s">
        <v>312</v>
      </c>
      <c r="B290" s="160"/>
      <c r="C290" s="160"/>
      <c r="D290" s="160"/>
    </row>
    <row r="291" spans="1:4" ht="12" customHeight="1" x14ac:dyDescent="0.25">
      <c r="A291" s="173" t="s">
        <v>313</v>
      </c>
      <c r="B291" s="160"/>
      <c r="C291" s="160"/>
      <c r="D291" s="160"/>
    </row>
    <row r="292" spans="1:4" ht="12" customHeight="1" x14ac:dyDescent="0.25">
      <c r="A292" s="173" t="s">
        <v>314</v>
      </c>
      <c r="B292" s="160"/>
      <c r="C292" s="160"/>
      <c r="D292" s="160"/>
    </row>
    <row r="293" spans="1:4" ht="12" customHeight="1" x14ac:dyDescent="0.25">
      <c r="A293" s="173" t="s">
        <v>315</v>
      </c>
      <c r="B293" s="160"/>
      <c r="C293" s="160"/>
      <c r="D293" s="160"/>
    </row>
    <row r="294" spans="1:4" ht="12" customHeight="1" x14ac:dyDescent="0.25">
      <c r="A294" s="173" t="s">
        <v>316</v>
      </c>
      <c r="B294" s="160"/>
      <c r="C294" s="160"/>
      <c r="D294" s="160"/>
    </row>
    <row r="295" spans="1:4" ht="12" customHeight="1" x14ac:dyDescent="0.25">
      <c r="A295" s="173" t="s">
        <v>317</v>
      </c>
      <c r="B295" s="160"/>
      <c r="C295" s="160"/>
      <c r="D295" s="160"/>
    </row>
    <row r="296" spans="1:4" ht="12" customHeight="1" x14ac:dyDescent="0.25">
      <c r="A296" s="173" t="s">
        <v>318</v>
      </c>
      <c r="B296" s="160"/>
      <c r="C296" s="160"/>
      <c r="D296" s="160"/>
    </row>
    <row r="297" spans="1:4" ht="12" customHeight="1" x14ac:dyDescent="0.25">
      <c r="A297" s="173" t="s">
        <v>321</v>
      </c>
      <c r="B297" s="160"/>
      <c r="C297" s="160"/>
      <c r="D297" s="160"/>
    </row>
    <row r="298" spans="1:4" ht="12" customHeight="1" x14ac:dyDescent="0.25">
      <c r="A298" s="173" t="s">
        <v>322</v>
      </c>
      <c r="B298" s="160"/>
      <c r="C298" s="160"/>
      <c r="D298" s="160"/>
    </row>
    <row r="299" spans="1:4" ht="12" customHeight="1" x14ac:dyDescent="0.25">
      <c r="A299" s="173" t="s">
        <v>323</v>
      </c>
      <c r="B299" s="160"/>
      <c r="C299" s="160"/>
      <c r="D299" s="160"/>
    </row>
    <row r="300" spans="1:4" ht="12" customHeight="1" x14ac:dyDescent="0.25">
      <c r="A300" s="173" t="s">
        <v>324</v>
      </c>
      <c r="B300" s="160"/>
      <c r="C300" s="160"/>
      <c r="D300" s="160"/>
    </row>
    <row r="301" spans="1:4" ht="12" customHeight="1" x14ac:dyDescent="0.25">
      <c r="A301" s="172" t="s">
        <v>756</v>
      </c>
      <c r="B301" s="160"/>
      <c r="C301" s="160"/>
      <c r="D301" s="160"/>
    </row>
    <row r="302" spans="1:4" ht="12" customHeight="1" x14ac:dyDescent="0.25">
      <c r="A302" s="173" t="s">
        <v>253</v>
      </c>
      <c r="B302" s="160"/>
      <c r="C302" s="160"/>
      <c r="D302" s="160"/>
    </row>
    <row r="303" spans="1:4" ht="12" customHeight="1" x14ac:dyDescent="0.25">
      <c r="A303" s="173" t="s">
        <v>255</v>
      </c>
      <c r="B303" s="160"/>
      <c r="C303" s="160"/>
      <c r="D303" s="160"/>
    </row>
    <row r="304" spans="1:4" ht="12" customHeight="1" x14ac:dyDescent="0.25">
      <c r="A304" s="173" t="s">
        <v>256</v>
      </c>
      <c r="B304" s="160"/>
      <c r="C304" s="160"/>
      <c r="D304" s="160"/>
    </row>
    <row r="305" spans="1:4" ht="12" customHeight="1" x14ac:dyDescent="0.25">
      <c r="A305" s="173" t="s">
        <v>259</v>
      </c>
      <c r="B305" s="160"/>
      <c r="C305" s="160"/>
      <c r="D305" s="160"/>
    </row>
    <row r="306" spans="1:4" ht="12" customHeight="1" x14ac:dyDescent="0.25">
      <c r="A306" s="173" t="s">
        <v>260</v>
      </c>
      <c r="B306" s="160"/>
      <c r="C306" s="160"/>
      <c r="D306" s="160"/>
    </row>
    <row r="307" spans="1:4" ht="12" customHeight="1" x14ac:dyDescent="0.25">
      <c r="A307" s="172" t="s">
        <v>757</v>
      </c>
      <c r="B307" s="160"/>
      <c r="C307" s="160"/>
      <c r="D307" s="160"/>
    </row>
    <row r="308" spans="1:4" ht="12" customHeight="1" x14ac:dyDescent="0.25">
      <c r="A308" s="173" t="s">
        <v>254</v>
      </c>
      <c r="B308" s="160"/>
      <c r="C308" s="160"/>
      <c r="D308" s="160"/>
    </row>
    <row r="309" spans="1:4" ht="12" customHeight="1" x14ac:dyDescent="0.25">
      <c r="A309" s="173" t="s">
        <v>262</v>
      </c>
      <c r="B309" s="160"/>
      <c r="C309" s="160"/>
      <c r="D309" s="160"/>
    </row>
    <row r="310" spans="1:4" ht="12" customHeight="1" x14ac:dyDescent="0.25">
      <c r="A310" s="173" t="s">
        <v>265</v>
      </c>
      <c r="B310" s="160"/>
      <c r="C310" s="160"/>
      <c r="D310" s="160"/>
    </row>
    <row r="311" spans="1:4" ht="12" customHeight="1" x14ac:dyDescent="0.25">
      <c r="A311" s="173" t="s">
        <v>268</v>
      </c>
      <c r="B311" s="160"/>
      <c r="C311" s="160"/>
      <c r="D311" s="160"/>
    </row>
    <row r="312" spans="1:4" ht="12" customHeight="1" x14ac:dyDescent="0.25">
      <c r="A312" s="173" t="s">
        <v>271</v>
      </c>
      <c r="B312" s="160"/>
      <c r="C312" s="160"/>
      <c r="D312" s="160"/>
    </row>
    <row r="313" spans="1:4" ht="12" customHeight="1" x14ac:dyDescent="0.25">
      <c r="A313" s="173" t="s">
        <v>272</v>
      </c>
      <c r="B313" s="160"/>
      <c r="C313" s="160"/>
      <c r="D313" s="160"/>
    </row>
    <row r="314" spans="1:4" ht="12" customHeight="1" x14ac:dyDescent="0.25">
      <c r="A314" s="172" t="s">
        <v>758</v>
      </c>
      <c r="B314" s="160"/>
      <c r="C314" s="160"/>
      <c r="D314" s="160"/>
    </row>
    <row r="315" spans="1:4" ht="12" customHeight="1" x14ac:dyDescent="0.25">
      <c r="A315" s="173" t="s">
        <v>266</v>
      </c>
      <c r="B315" s="160"/>
      <c r="C315" s="160"/>
      <c r="D315" s="160"/>
    </row>
    <row r="316" spans="1:4" ht="12" customHeight="1" x14ac:dyDescent="0.25">
      <c r="A316" s="173" t="s">
        <v>270</v>
      </c>
      <c r="B316" s="160"/>
      <c r="C316" s="160"/>
      <c r="D316" s="160"/>
    </row>
    <row r="317" spans="1:4" ht="12" customHeight="1" x14ac:dyDescent="0.25">
      <c r="A317" s="172" t="s">
        <v>759</v>
      </c>
      <c r="B317" s="160"/>
      <c r="C317" s="160"/>
      <c r="D317" s="160"/>
    </row>
    <row r="318" spans="1:4" ht="12" customHeight="1" x14ac:dyDescent="0.25">
      <c r="A318" s="173" t="s">
        <v>275</v>
      </c>
      <c r="B318" s="160"/>
      <c r="C318" s="160"/>
      <c r="D318" s="160"/>
    </row>
    <row r="319" spans="1:4" ht="12" customHeight="1" x14ac:dyDescent="0.25">
      <c r="A319" s="173" t="s">
        <v>279</v>
      </c>
      <c r="B319" s="160"/>
      <c r="C319" s="160"/>
      <c r="D319" s="160"/>
    </row>
    <row r="320" spans="1:4" ht="12" customHeight="1" x14ac:dyDescent="0.25">
      <c r="A320" s="173" t="s">
        <v>284</v>
      </c>
      <c r="B320" s="160"/>
      <c r="C320" s="160"/>
      <c r="D320" s="160"/>
    </row>
    <row r="321" spans="1:4" ht="12" customHeight="1" x14ac:dyDescent="0.25">
      <c r="A321" s="172" t="s">
        <v>760</v>
      </c>
      <c r="B321" s="160"/>
      <c r="C321" s="160"/>
      <c r="D321" s="160"/>
    </row>
    <row r="322" spans="1:4" ht="12" customHeight="1" x14ac:dyDescent="0.25">
      <c r="A322" s="173" t="s">
        <v>276</v>
      </c>
      <c r="B322" s="160"/>
      <c r="C322" s="160"/>
      <c r="D322" s="160"/>
    </row>
    <row r="323" spans="1:4" ht="12" customHeight="1" x14ac:dyDescent="0.25">
      <c r="A323" s="173" t="s">
        <v>280</v>
      </c>
      <c r="B323" s="160"/>
      <c r="C323" s="160"/>
      <c r="D323" s="160"/>
    </row>
    <row r="324" spans="1:4" ht="12" customHeight="1" x14ac:dyDescent="0.25">
      <c r="A324" s="173" t="s">
        <v>283</v>
      </c>
      <c r="B324" s="160"/>
      <c r="C324" s="160"/>
      <c r="D324" s="160"/>
    </row>
    <row r="325" spans="1:4" ht="12" customHeight="1" x14ac:dyDescent="0.25">
      <c r="A325" s="173" t="s">
        <v>285</v>
      </c>
      <c r="B325" s="160"/>
      <c r="C325" s="160"/>
      <c r="D325" s="160"/>
    </row>
    <row r="326" spans="1:4" ht="12" customHeight="1" x14ac:dyDescent="0.25">
      <c r="A326" s="173" t="s">
        <v>413</v>
      </c>
      <c r="B326" s="160"/>
      <c r="C326" s="160"/>
      <c r="D326" s="160"/>
    </row>
    <row r="327" spans="1:4" ht="12" customHeight="1" x14ac:dyDescent="0.25">
      <c r="A327" s="172" t="s">
        <v>761</v>
      </c>
      <c r="B327" s="160"/>
      <c r="C327" s="160"/>
      <c r="D327" s="160"/>
    </row>
    <row r="328" spans="1:4" ht="12" customHeight="1" x14ac:dyDescent="0.25">
      <c r="A328" s="173" t="s">
        <v>277</v>
      </c>
      <c r="B328" s="160"/>
      <c r="C328" s="160"/>
      <c r="D328" s="160"/>
    </row>
    <row r="329" spans="1:4" ht="12" customHeight="1" x14ac:dyDescent="0.25">
      <c r="A329" s="173" t="s">
        <v>282</v>
      </c>
      <c r="B329" s="160"/>
      <c r="C329" s="160"/>
      <c r="D329" s="160"/>
    </row>
    <row r="330" spans="1:4" ht="12" customHeight="1" x14ac:dyDescent="0.25">
      <c r="A330" s="172" t="s">
        <v>762</v>
      </c>
      <c r="B330" s="160"/>
      <c r="C330" s="160"/>
      <c r="D330" s="160"/>
    </row>
    <row r="331" spans="1:4" ht="12" customHeight="1" x14ac:dyDescent="0.25">
      <c r="A331" s="173" t="s">
        <v>273</v>
      </c>
      <c r="B331" s="160"/>
      <c r="C331" s="160"/>
      <c r="D331" s="160"/>
    </row>
    <row r="332" spans="1:4" ht="12" customHeight="1" x14ac:dyDescent="0.25">
      <c r="A332" s="173" t="s">
        <v>286</v>
      </c>
      <c r="B332" s="160"/>
      <c r="C332" s="160"/>
      <c r="D332" s="160"/>
    </row>
    <row r="333" spans="1:4" ht="12" customHeight="1" x14ac:dyDescent="0.25">
      <c r="A333" s="172" t="s">
        <v>763</v>
      </c>
      <c r="B333" s="160"/>
      <c r="C333" s="160"/>
      <c r="D333" s="160"/>
    </row>
    <row r="334" spans="1:4" ht="12" customHeight="1" x14ac:dyDescent="0.25">
      <c r="A334" s="173" t="s">
        <v>264</v>
      </c>
      <c r="B334" s="160"/>
      <c r="C334" s="160"/>
      <c r="D334" s="160"/>
    </row>
    <row r="335" spans="1:4" ht="12" customHeight="1" x14ac:dyDescent="0.25">
      <c r="A335" s="173" t="s">
        <v>267</v>
      </c>
      <c r="B335" s="160"/>
      <c r="C335" s="160"/>
      <c r="D335" s="160"/>
    </row>
    <row r="336" spans="1:4" ht="12" customHeight="1" x14ac:dyDescent="0.25">
      <c r="A336" s="173" t="s">
        <v>269</v>
      </c>
      <c r="B336" s="160"/>
      <c r="C336" s="160"/>
      <c r="D336" s="160"/>
    </row>
    <row r="337" spans="1:4" ht="12" customHeight="1" x14ac:dyDescent="0.25">
      <c r="A337" s="173" t="s">
        <v>274</v>
      </c>
      <c r="B337" s="160"/>
      <c r="C337" s="160"/>
      <c r="D337" s="160"/>
    </row>
    <row r="338" spans="1:4" ht="12" customHeight="1" x14ac:dyDescent="0.25">
      <c r="A338" s="173" t="s">
        <v>278</v>
      </c>
      <c r="B338" s="160"/>
      <c r="C338" s="160"/>
      <c r="D338" s="160"/>
    </row>
    <row r="339" spans="1:4" ht="12" customHeight="1" x14ac:dyDescent="0.25">
      <c r="A339" s="173" t="s">
        <v>281</v>
      </c>
      <c r="B339" s="160"/>
      <c r="C339" s="160"/>
      <c r="D339" s="160"/>
    </row>
    <row r="340" spans="1:4" ht="12" customHeight="1" x14ac:dyDescent="0.25">
      <c r="A340" s="173" t="s">
        <v>287</v>
      </c>
      <c r="B340" s="160"/>
      <c r="C340" s="160"/>
      <c r="D340" s="160"/>
    </row>
    <row r="341" spans="1:4" ht="12" customHeight="1" x14ac:dyDescent="0.25">
      <c r="A341" s="173" t="s">
        <v>288</v>
      </c>
      <c r="B341" s="160"/>
      <c r="C341" s="160"/>
      <c r="D341" s="160"/>
    </row>
    <row r="342" spans="1:4" ht="12" customHeight="1" x14ac:dyDescent="0.25">
      <c r="A342" s="173" t="s">
        <v>289</v>
      </c>
      <c r="B342" s="160"/>
      <c r="C342" s="160"/>
      <c r="D342" s="160"/>
    </row>
    <row r="343" spans="1:4" ht="12" customHeight="1" x14ac:dyDescent="0.25">
      <c r="A343" s="173" t="s">
        <v>290</v>
      </c>
      <c r="B343" s="160"/>
      <c r="C343" s="160"/>
      <c r="D343" s="160"/>
    </row>
    <row r="344" spans="1:4" ht="12" customHeight="1" x14ac:dyDescent="0.25">
      <c r="A344" s="173" t="s">
        <v>291</v>
      </c>
      <c r="B344" s="160"/>
      <c r="C344" s="160"/>
      <c r="D344" s="160"/>
    </row>
    <row r="345" spans="1:4" ht="12" customHeight="1" x14ac:dyDescent="0.25">
      <c r="A345" s="173" t="s">
        <v>292</v>
      </c>
      <c r="B345" s="160"/>
      <c r="C345" s="160"/>
      <c r="D345" s="160"/>
    </row>
    <row r="346" spans="1:4" ht="12" customHeight="1" x14ac:dyDescent="0.25">
      <c r="A346" s="173" t="s">
        <v>293</v>
      </c>
      <c r="B346" s="160"/>
      <c r="C346" s="160"/>
      <c r="D346" s="160"/>
    </row>
    <row r="347" spans="1:4" ht="12" customHeight="1" x14ac:dyDescent="0.25">
      <c r="A347" s="173" t="s">
        <v>294</v>
      </c>
      <c r="B347" s="160"/>
      <c r="C347" s="160"/>
      <c r="D347" s="160"/>
    </row>
    <row r="348" spans="1:4" ht="12" customHeight="1" x14ac:dyDescent="0.25">
      <c r="A348" s="173" t="s">
        <v>295</v>
      </c>
      <c r="B348" s="160"/>
      <c r="C348" s="160"/>
      <c r="D348" s="160"/>
    </row>
    <row r="349" spans="1:4" ht="12" customHeight="1" x14ac:dyDescent="0.25">
      <c r="A349" s="173" t="s">
        <v>296</v>
      </c>
      <c r="B349" s="160"/>
      <c r="C349" s="160"/>
      <c r="D349" s="160"/>
    </row>
    <row r="350" spans="1:4" ht="12" customHeight="1" x14ac:dyDescent="0.25">
      <c r="A350" s="173" t="s">
        <v>297</v>
      </c>
      <c r="B350" s="160"/>
      <c r="C350" s="160"/>
      <c r="D350" s="160"/>
    </row>
    <row r="351" spans="1:4" ht="12" customHeight="1" x14ac:dyDescent="0.25">
      <c r="A351" s="173" t="s">
        <v>298</v>
      </c>
      <c r="B351" s="160"/>
      <c r="C351" s="160"/>
      <c r="D351" s="160"/>
    </row>
    <row r="352" spans="1:4" ht="12" customHeight="1" x14ac:dyDescent="0.25">
      <c r="A352" s="172" t="s">
        <v>764</v>
      </c>
      <c r="B352" s="160"/>
      <c r="C352" s="160"/>
      <c r="D352" s="160"/>
    </row>
    <row r="353" spans="1:4" ht="12" customHeight="1" x14ac:dyDescent="0.25">
      <c r="A353" s="173" t="s">
        <v>300</v>
      </c>
      <c r="B353" s="160"/>
      <c r="C353" s="160"/>
      <c r="D353" s="160"/>
    </row>
    <row r="354" spans="1:4" ht="12" customHeight="1" x14ac:dyDescent="0.25">
      <c r="A354" s="173" t="s">
        <v>303</v>
      </c>
      <c r="B354" s="160"/>
      <c r="C354" s="160"/>
      <c r="D354" s="160"/>
    </row>
    <row r="355" spans="1:4" ht="12" customHeight="1" x14ac:dyDescent="0.25">
      <c r="A355" s="173" t="s">
        <v>304</v>
      </c>
      <c r="B355" s="160"/>
      <c r="C355" s="160"/>
      <c r="D355" s="160"/>
    </row>
    <row r="356" spans="1:4" ht="12" customHeight="1" x14ac:dyDescent="0.25">
      <c r="A356" s="173" t="s">
        <v>305</v>
      </c>
      <c r="B356" s="160"/>
      <c r="C356" s="160"/>
      <c r="D356" s="160"/>
    </row>
    <row r="357" spans="1:4" ht="12" customHeight="1" x14ac:dyDescent="0.25">
      <c r="A357" s="173" t="s">
        <v>309</v>
      </c>
      <c r="B357" s="160"/>
      <c r="C357" s="160"/>
      <c r="D357" s="160"/>
    </row>
    <row r="358" spans="1:4" ht="12" customHeight="1" x14ac:dyDescent="0.25">
      <c r="A358" s="172" t="s">
        <v>765</v>
      </c>
      <c r="B358" s="160"/>
      <c r="C358" s="160"/>
      <c r="D358" s="160"/>
    </row>
    <row r="359" spans="1:4" ht="12" customHeight="1" x14ac:dyDescent="0.25">
      <c r="A359" s="173" t="s">
        <v>301</v>
      </c>
      <c r="B359" s="160"/>
      <c r="C359" s="160"/>
      <c r="D359" s="160"/>
    </row>
    <row r="360" spans="1:4" ht="12" customHeight="1" x14ac:dyDescent="0.25">
      <c r="A360" s="173" t="s">
        <v>306</v>
      </c>
      <c r="B360" s="160"/>
      <c r="C360" s="160"/>
      <c r="D360" s="160"/>
    </row>
    <row r="361" spans="1:4" ht="12" customHeight="1" x14ac:dyDescent="0.25">
      <c r="A361" s="173" t="s">
        <v>308</v>
      </c>
      <c r="B361" s="160"/>
      <c r="C361" s="160"/>
      <c r="D361" s="160"/>
    </row>
    <row r="362" spans="1:4" ht="12" customHeight="1" x14ac:dyDescent="0.25">
      <c r="A362" s="173" t="s">
        <v>310</v>
      </c>
      <c r="B362" s="160"/>
      <c r="C362" s="160"/>
      <c r="D362" s="160"/>
    </row>
    <row r="363" spans="1:4" ht="12" customHeight="1" x14ac:dyDescent="0.25">
      <c r="A363" s="172" t="s">
        <v>766</v>
      </c>
      <c r="B363" s="160"/>
      <c r="C363" s="160"/>
      <c r="D363" s="160"/>
    </row>
    <row r="364" spans="1:4" ht="12" customHeight="1" x14ac:dyDescent="0.25">
      <c r="A364" s="173" t="s">
        <v>166</v>
      </c>
      <c r="B364" s="160"/>
      <c r="C364" s="160"/>
      <c r="D364" s="160"/>
    </row>
    <row r="365" spans="1:4" ht="12" customHeight="1" x14ac:dyDescent="0.25">
      <c r="A365" s="173" t="s">
        <v>171</v>
      </c>
      <c r="B365" s="160"/>
      <c r="C365" s="160"/>
      <c r="D365" s="160"/>
    </row>
    <row r="366" spans="1:4" ht="12" customHeight="1" x14ac:dyDescent="0.25">
      <c r="A366" s="173" t="s">
        <v>174</v>
      </c>
      <c r="B366" s="160"/>
      <c r="C366" s="160"/>
      <c r="D366" s="160"/>
    </row>
    <row r="367" spans="1:4" ht="12" customHeight="1" x14ac:dyDescent="0.25">
      <c r="A367" s="173" t="s">
        <v>179</v>
      </c>
      <c r="B367" s="160"/>
      <c r="C367" s="160"/>
      <c r="D367" s="160"/>
    </row>
    <row r="368" spans="1:4" ht="12" customHeight="1" x14ac:dyDescent="0.25">
      <c r="A368" s="173" t="s">
        <v>180</v>
      </c>
      <c r="B368" s="160"/>
      <c r="C368" s="160"/>
      <c r="D368" s="160"/>
    </row>
    <row r="369" spans="1:4" ht="12" customHeight="1" x14ac:dyDescent="0.25">
      <c r="A369" s="173" t="s">
        <v>184</v>
      </c>
      <c r="B369" s="160"/>
      <c r="C369" s="160"/>
      <c r="D369" s="160"/>
    </row>
    <row r="370" spans="1:4" ht="12" customHeight="1" x14ac:dyDescent="0.25">
      <c r="A370" s="173" t="s">
        <v>325</v>
      </c>
      <c r="B370" s="160"/>
      <c r="C370" s="160"/>
      <c r="D370" s="160"/>
    </row>
    <row r="371" spans="1:4" ht="12" customHeight="1" x14ac:dyDescent="0.25">
      <c r="A371" s="173" t="s">
        <v>326</v>
      </c>
      <c r="B371" s="160"/>
      <c r="C371" s="160"/>
      <c r="D371" s="160"/>
    </row>
    <row r="372" spans="1:4" ht="12" customHeight="1" x14ac:dyDescent="0.25">
      <c r="A372" s="173" t="s">
        <v>327</v>
      </c>
      <c r="B372" s="160"/>
      <c r="C372" s="160"/>
      <c r="D372" s="160"/>
    </row>
    <row r="373" spans="1:4" ht="12" customHeight="1" x14ac:dyDescent="0.25">
      <c r="A373" s="173" t="s">
        <v>328</v>
      </c>
      <c r="B373" s="160"/>
      <c r="C373" s="160"/>
      <c r="D373" s="160"/>
    </row>
    <row r="374" spans="1:4" ht="12" customHeight="1" x14ac:dyDescent="0.25">
      <c r="A374" s="173" t="s">
        <v>329</v>
      </c>
      <c r="B374" s="160"/>
      <c r="C374" s="160"/>
      <c r="D374" s="160"/>
    </row>
    <row r="375" spans="1:4" ht="12" customHeight="1" x14ac:dyDescent="0.25">
      <c r="A375" s="173" t="s">
        <v>330</v>
      </c>
      <c r="B375" s="160"/>
      <c r="C375" s="160"/>
      <c r="D375" s="160"/>
    </row>
    <row r="376" spans="1:4" ht="12" customHeight="1" x14ac:dyDescent="0.25">
      <c r="A376" s="172" t="s">
        <v>767</v>
      </c>
      <c r="B376" s="160"/>
      <c r="C376" s="160"/>
      <c r="D376" s="160"/>
    </row>
    <row r="377" spans="1:4" ht="12" customHeight="1" x14ac:dyDescent="0.25">
      <c r="A377" s="173" t="s">
        <v>331</v>
      </c>
      <c r="B377" s="160"/>
      <c r="C377" s="160"/>
      <c r="D377" s="160"/>
    </row>
    <row r="378" spans="1:4" ht="12" customHeight="1" x14ac:dyDescent="0.25">
      <c r="A378" s="173" t="s">
        <v>332</v>
      </c>
      <c r="B378" s="160"/>
      <c r="C378" s="160"/>
      <c r="D378" s="160"/>
    </row>
    <row r="379" spans="1:4" ht="12" customHeight="1" x14ac:dyDescent="0.25">
      <c r="A379" s="173" t="s">
        <v>334</v>
      </c>
      <c r="B379" s="160"/>
      <c r="C379" s="160"/>
      <c r="D379" s="160"/>
    </row>
    <row r="380" spans="1:4" ht="12" customHeight="1" x14ac:dyDescent="0.25">
      <c r="A380" s="173" t="s">
        <v>335</v>
      </c>
      <c r="B380" s="160"/>
      <c r="C380" s="160"/>
      <c r="D380" s="160"/>
    </row>
    <row r="381" spans="1:4" ht="12" customHeight="1" x14ac:dyDescent="0.25">
      <c r="A381" s="173" t="s">
        <v>336</v>
      </c>
      <c r="B381" s="160"/>
      <c r="C381" s="160"/>
      <c r="D381" s="160"/>
    </row>
    <row r="382" spans="1:4" ht="12" customHeight="1" x14ac:dyDescent="0.25">
      <c r="A382" s="173" t="s">
        <v>337</v>
      </c>
      <c r="B382" s="160"/>
      <c r="C382" s="160"/>
      <c r="D382" s="160"/>
    </row>
    <row r="383" spans="1:4" ht="12" customHeight="1" x14ac:dyDescent="0.25">
      <c r="A383" s="173" t="s">
        <v>339</v>
      </c>
      <c r="B383" s="160"/>
      <c r="C383" s="160"/>
      <c r="D383" s="160"/>
    </row>
    <row r="384" spans="1:4" ht="12" customHeight="1" x14ac:dyDescent="0.25">
      <c r="A384" s="173" t="s">
        <v>340</v>
      </c>
      <c r="B384" s="160"/>
      <c r="C384" s="160"/>
      <c r="D384" s="160"/>
    </row>
    <row r="385" spans="1:4" ht="12" customHeight="1" x14ac:dyDescent="0.25">
      <c r="A385" s="173" t="s">
        <v>341</v>
      </c>
      <c r="B385" s="160"/>
      <c r="C385" s="160"/>
      <c r="D385" s="160"/>
    </row>
    <row r="386" spans="1:4" ht="12" customHeight="1" x14ac:dyDescent="0.25">
      <c r="A386" s="173" t="s">
        <v>343</v>
      </c>
      <c r="B386" s="160"/>
      <c r="C386" s="160"/>
      <c r="D386" s="160"/>
    </row>
    <row r="387" spans="1:4" ht="12" customHeight="1" x14ac:dyDescent="0.25">
      <c r="A387" s="173" t="s">
        <v>344</v>
      </c>
      <c r="B387" s="160"/>
      <c r="C387" s="160"/>
      <c r="D387" s="160"/>
    </row>
    <row r="388" spans="1:4" ht="12" customHeight="1" x14ac:dyDescent="0.25">
      <c r="A388" s="173" t="s">
        <v>345</v>
      </c>
      <c r="B388" s="160"/>
      <c r="C388" s="160"/>
      <c r="D388" s="160"/>
    </row>
    <row r="389" spans="1:4" ht="12" customHeight="1" x14ac:dyDescent="0.25">
      <c r="A389" s="173" t="s">
        <v>346</v>
      </c>
      <c r="B389" s="160"/>
      <c r="C389" s="160"/>
      <c r="D389" s="160"/>
    </row>
    <row r="390" spans="1:4" ht="12" customHeight="1" x14ac:dyDescent="0.25">
      <c r="A390" s="173" t="s">
        <v>348</v>
      </c>
      <c r="B390" s="160"/>
      <c r="C390" s="160"/>
      <c r="D390" s="160"/>
    </row>
    <row r="391" spans="1:4" ht="12" customHeight="1" x14ac:dyDescent="0.25">
      <c r="A391" s="173" t="s">
        <v>349</v>
      </c>
      <c r="B391" s="160"/>
      <c r="C391" s="160"/>
      <c r="D391" s="160"/>
    </row>
    <row r="392" spans="1:4" ht="12" customHeight="1" x14ac:dyDescent="0.25">
      <c r="A392" s="172" t="s">
        <v>768</v>
      </c>
      <c r="B392" s="160"/>
      <c r="C392" s="160"/>
      <c r="D392" s="160"/>
    </row>
    <row r="393" spans="1:4" ht="12" customHeight="1" x14ac:dyDescent="0.25">
      <c r="A393" s="173" t="s">
        <v>350</v>
      </c>
      <c r="B393" s="160"/>
      <c r="C393" s="160"/>
      <c r="D393" s="160"/>
    </row>
    <row r="394" spans="1:4" ht="12" customHeight="1" x14ac:dyDescent="0.25">
      <c r="A394" s="173" t="s">
        <v>353</v>
      </c>
      <c r="B394" s="160"/>
      <c r="C394" s="160"/>
      <c r="D394" s="160"/>
    </row>
    <row r="395" spans="1:4" ht="12" customHeight="1" x14ac:dyDescent="0.25">
      <c r="A395" s="172" t="s">
        <v>769</v>
      </c>
      <c r="B395" s="160"/>
      <c r="C395" s="160"/>
      <c r="D395" s="160"/>
    </row>
    <row r="396" spans="1:4" ht="12" customHeight="1" x14ac:dyDescent="0.25">
      <c r="A396" s="173" t="s">
        <v>352</v>
      </c>
      <c r="B396" s="160"/>
      <c r="C396" s="160"/>
      <c r="D396" s="160"/>
    </row>
    <row r="397" spans="1:4" ht="12" customHeight="1" x14ac:dyDescent="0.25">
      <c r="A397" s="172" t="s">
        <v>770</v>
      </c>
      <c r="B397" s="160"/>
      <c r="C397" s="160"/>
      <c r="D397" s="160"/>
    </row>
    <row r="398" spans="1:4" ht="12" customHeight="1" x14ac:dyDescent="0.25">
      <c r="A398" s="173" t="s">
        <v>354</v>
      </c>
      <c r="B398" s="160"/>
      <c r="C398" s="160"/>
      <c r="D398" s="160"/>
    </row>
    <row r="399" spans="1:4" ht="12" customHeight="1" x14ac:dyDescent="0.25">
      <c r="A399" s="173" t="s">
        <v>356</v>
      </c>
      <c r="B399" s="160"/>
      <c r="C399" s="160"/>
      <c r="D399" s="160"/>
    </row>
    <row r="400" spans="1:4" ht="12" customHeight="1" x14ac:dyDescent="0.25">
      <c r="A400" s="172" t="s">
        <v>771</v>
      </c>
      <c r="B400" s="160"/>
      <c r="C400" s="160"/>
      <c r="D400" s="160"/>
    </row>
    <row r="401" spans="1:4" ht="12" customHeight="1" x14ac:dyDescent="0.25">
      <c r="A401" s="173" t="s">
        <v>358</v>
      </c>
      <c r="B401" s="160"/>
      <c r="C401" s="160"/>
      <c r="D401" s="160"/>
    </row>
    <row r="402" spans="1:4" ht="12" customHeight="1" x14ac:dyDescent="0.25">
      <c r="A402" s="173" t="s">
        <v>359</v>
      </c>
      <c r="B402" s="160"/>
      <c r="C402" s="160"/>
      <c r="D402" s="160"/>
    </row>
    <row r="403" spans="1:4" ht="12" customHeight="1" x14ac:dyDescent="0.25">
      <c r="A403" s="173" t="s">
        <v>360</v>
      </c>
      <c r="B403" s="160"/>
      <c r="C403" s="160"/>
      <c r="D403" s="160"/>
    </row>
    <row r="404" spans="1:4" ht="12" customHeight="1" x14ac:dyDescent="0.25">
      <c r="A404" s="173" t="s">
        <v>361</v>
      </c>
      <c r="B404" s="160"/>
      <c r="C404" s="160"/>
      <c r="D404" s="160"/>
    </row>
    <row r="405" spans="1:4" ht="12" customHeight="1" x14ac:dyDescent="0.25">
      <c r="A405" s="173" t="s">
        <v>362</v>
      </c>
      <c r="B405" s="160"/>
      <c r="C405" s="160"/>
      <c r="D405" s="160"/>
    </row>
    <row r="406" spans="1:4" ht="12" customHeight="1" x14ac:dyDescent="0.25">
      <c r="A406" s="172" t="s">
        <v>772</v>
      </c>
      <c r="B406" s="160"/>
      <c r="C406" s="160"/>
      <c r="D406" s="160"/>
    </row>
    <row r="407" spans="1:4" ht="12" customHeight="1" x14ac:dyDescent="0.25">
      <c r="A407" s="173" t="s">
        <v>333</v>
      </c>
      <c r="B407" s="160"/>
      <c r="C407" s="160"/>
      <c r="D407" s="160"/>
    </row>
    <row r="408" spans="1:4" ht="12" customHeight="1" x14ac:dyDescent="0.25">
      <c r="A408" s="173" t="s">
        <v>338</v>
      </c>
      <c r="B408" s="160"/>
      <c r="C408" s="160"/>
      <c r="D408" s="160"/>
    </row>
    <row r="409" spans="1:4" ht="12" customHeight="1" x14ac:dyDescent="0.25">
      <c r="A409" s="173" t="s">
        <v>342</v>
      </c>
      <c r="B409" s="160"/>
      <c r="C409" s="160"/>
      <c r="D409" s="160"/>
    </row>
    <row r="410" spans="1:4" ht="12" customHeight="1" x14ac:dyDescent="0.25">
      <c r="A410" s="173" t="s">
        <v>347</v>
      </c>
      <c r="B410" s="160"/>
      <c r="C410" s="160"/>
      <c r="D410" s="160"/>
    </row>
    <row r="411" spans="1:4" ht="12" customHeight="1" x14ac:dyDescent="0.25">
      <c r="A411" s="173" t="s">
        <v>363</v>
      </c>
      <c r="B411" s="160"/>
      <c r="C411" s="160"/>
      <c r="D411" s="160"/>
    </row>
    <row r="412" spans="1:4" ht="12" customHeight="1" x14ac:dyDescent="0.25">
      <c r="A412" s="173" t="s">
        <v>364</v>
      </c>
      <c r="B412" s="160"/>
      <c r="C412" s="160"/>
      <c r="D412" s="160"/>
    </row>
    <row r="413" spans="1:4" ht="12" customHeight="1" x14ac:dyDescent="0.25">
      <c r="A413" s="173" t="s">
        <v>365</v>
      </c>
      <c r="B413" s="160"/>
      <c r="C413" s="160"/>
      <c r="D413" s="160"/>
    </row>
    <row r="414" spans="1:4" ht="12" customHeight="1" x14ac:dyDescent="0.25">
      <c r="A414" s="173" t="s">
        <v>366</v>
      </c>
      <c r="B414" s="160"/>
      <c r="C414" s="160"/>
      <c r="D414" s="160"/>
    </row>
    <row r="415" spans="1:4" ht="12" customHeight="1" x14ac:dyDescent="0.25">
      <c r="A415" s="173" t="s">
        <v>367</v>
      </c>
      <c r="B415" s="160"/>
      <c r="C415" s="160"/>
      <c r="D415" s="160"/>
    </row>
    <row r="416" spans="1:4" ht="12" customHeight="1" x14ac:dyDescent="0.25">
      <c r="A416" s="172" t="s">
        <v>773</v>
      </c>
      <c r="B416" s="160"/>
      <c r="C416" s="160"/>
      <c r="D416" s="160"/>
    </row>
    <row r="417" spans="1:4" ht="12" customHeight="1" x14ac:dyDescent="0.25">
      <c r="A417" s="173" t="s">
        <v>368</v>
      </c>
      <c r="B417" s="160"/>
      <c r="C417" s="160"/>
      <c r="D417" s="160"/>
    </row>
    <row r="418" spans="1:4" ht="12" customHeight="1" x14ac:dyDescent="0.25">
      <c r="A418" s="173" t="s">
        <v>369</v>
      </c>
      <c r="B418" s="160"/>
      <c r="C418" s="160"/>
      <c r="D418" s="160"/>
    </row>
    <row r="419" spans="1:4" ht="12" customHeight="1" x14ac:dyDescent="0.25">
      <c r="A419" s="173" t="s">
        <v>370</v>
      </c>
      <c r="B419" s="160"/>
      <c r="C419" s="160"/>
      <c r="D419" s="160"/>
    </row>
    <row r="420" spans="1:4" ht="12" customHeight="1" x14ac:dyDescent="0.25">
      <c r="A420" s="173" t="s">
        <v>371</v>
      </c>
      <c r="B420" s="160"/>
      <c r="C420" s="160"/>
      <c r="D420" s="160"/>
    </row>
    <row r="421" spans="1:4" ht="12" customHeight="1" x14ac:dyDescent="0.25">
      <c r="A421" s="173" t="s">
        <v>372</v>
      </c>
      <c r="B421" s="160"/>
      <c r="C421" s="160"/>
      <c r="D421" s="160"/>
    </row>
    <row r="422" spans="1:4" ht="12" customHeight="1" x14ac:dyDescent="0.25">
      <c r="A422" s="173" t="s">
        <v>375</v>
      </c>
      <c r="B422" s="160"/>
      <c r="C422" s="160"/>
      <c r="D422" s="160"/>
    </row>
    <row r="423" spans="1:4" ht="12" customHeight="1" x14ac:dyDescent="0.25">
      <c r="A423" s="173" t="s">
        <v>377</v>
      </c>
      <c r="B423" s="160"/>
      <c r="C423" s="160"/>
      <c r="D423" s="160"/>
    </row>
    <row r="424" spans="1:4" ht="12" customHeight="1" x14ac:dyDescent="0.25">
      <c r="A424" s="173" t="s">
        <v>380</v>
      </c>
      <c r="B424" s="160"/>
      <c r="C424" s="160"/>
      <c r="D424" s="160"/>
    </row>
    <row r="425" spans="1:4" ht="12" customHeight="1" x14ac:dyDescent="0.25">
      <c r="A425" s="173" t="s">
        <v>381</v>
      </c>
      <c r="B425" s="160"/>
      <c r="C425" s="160"/>
      <c r="D425" s="160"/>
    </row>
    <row r="426" spans="1:4" ht="12" customHeight="1" x14ac:dyDescent="0.25">
      <c r="A426" s="173" t="s">
        <v>384</v>
      </c>
      <c r="B426" s="160"/>
      <c r="C426" s="160"/>
      <c r="D426" s="160"/>
    </row>
    <row r="427" spans="1:4" ht="12" customHeight="1" x14ac:dyDescent="0.25">
      <c r="A427" s="173" t="s">
        <v>423</v>
      </c>
      <c r="B427" s="160"/>
      <c r="C427" s="160"/>
      <c r="D427" s="160"/>
    </row>
    <row r="428" spans="1:4" ht="12" customHeight="1" x14ac:dyDescent="0.25">
      <c r="A428" s="172" t="s">
        <v>774</v>
      </c>
      <c r="B428" s="160"/>
      <c r="C428" s="160"/>
      <c r="D428" s="160"/>
    </row>
    <row r="429" spans="1:4" ht="12" customHeight="1" x14ac:dyDescent="0.25">
      <c r="A429" s="174" t="s">
        <v>373</v>
      </c>
      <c r="B429" s="160"/>
      <c r="C429" s="160"/>
      <c r="D429" s="160"/>
    </row>
    <row r="430" spans="1:4" ht="12" customHeight="1" x14ac:dyDescent="0.25">
      <c r="A430" s="173" t="s">
        <v>374</v>
      </c>
      <c r="B430" s="160"/>
      <c r="C430" s="160"/>
      <c r="D430" s="160"/>
    </row>
    <row r="431" spans="1:4" ht="12" customHeight="1" x14ac:dyDescent="0.25">
      <c r="A431" s="173" t="s">
        <v>376</v>
      </c>
      <c r="B431" s="160"/>
      <c r="C431" s="160"/>
      <c r="D431" s="160"/>
    </row>
    <row r="432" spans="1:4" ht="12" customHeight="1" x14ac:dyDescent="0.25">
      <c r="A432" s="173" t="s">
        <v>379</v>
      </c>
      <c r="B432" s="160"/>
      <c r="C432" s="160"/>
      <c r="D432" s="160"/>
    </row>
    <row r="433" spans="1:4" ht="12" customHeight="1" x14ac:dyDescent="0.25">
      <c r="A433" s="173" t="s">
        <v>382</v>
      </c>
      <c r="B433" s="160"/>
      <c r="C433" s="160"/>
      <c r="D433" s="160"/>
    </row>
    <row r="434" spans="1:4" ht="12" customHeight="1" x14ac:dyDescent="0.25">
      <c r="A434" s="173" t="s">
        <v>383</v>
      </c>
      <c r="B434" s="160"/>
      <c r="C434" s="160"/>
      <c r="D434" s="160"/>
    </row>
    <row r="435" spans="1:4" ht="12" customHeight="1" x14ac:dyDescent="0.25">
      <c r="A435" s="172" t="s">
        <v>775</v>
      </c>
      <c r="B435" s="160"/>
      <c r="C435" s="160"/>
      <c r="D435" s="160"/>
    </row>
    <row r="436" spans="1:4" ht="12" customHeight="1" x14ac:dyDescent="0.25">
      <c r="A436" s="173" t="s">
        <v>378</v>
      </c>
      <c r="B436" s="160"/>
      <c r="C436" s="160"/>
      <c r="D436" s="160"/>
    </row>
    <row r="437" spans="1:4" ht="12" customHeight="1" x14ac:dyDescent="0.25">
      <c r="A437" s="172" t="s">
        <v>776</v>
      </c>
      <c r="B437" s="160"/>
      <c r="C437" s="160"/>
      <c r="D437" s="160"/>
    </row>
    <row r="438" spans="1:4" ht="12" customHeight="1" x14ac:dyDescent="0.25">
      <c r="A438" s="173" t="s">
        <v>385</v>
      </c>
      <c r="B438" s="160"/>
      <c r="C438" s="160"/>
      <c r="D438" s="160"/>
    </row>
    <row r="439" spans="1:4" ht="12" customHeight="1" x14ac:dyDescent="0.25">
      <c r="A439" s="173" t="s">
        <v>386</v>
      </c>
      <c r="B439" s="160"/>
      <c r="C439" s="160"/>
      <c r="D439" s="160"/>
    </row>
    <row r="440" spans="1:4" ht="12" customHeight="1" x14ac:dyDescent="0.25">
      <c r="A440" s="173" t="s">
        <v>387</v>
      </c>
      <c r="B440" s="160"/>
      <c r="C440" s="160"/>
      <c r="D440" s="160"/>
    </row>
    <row r="441" spans="1:4" ht="12" customHeight="1" x14ac:dyDescent="0.25">
      <c r="A441" s="173" t="s">
        <v>389</v>
      </c>
      <c r="B441" s="160"/>
      <c r="C441" s="160"/>
      <c r="D441" s="160"/>
    </row>
    <row r="442" spans="1:4" ht="12" customHeight="1" x14ac:dyDescent="0.25">
      <c r="A442" s="173" t="s">
        <v>822</v>
      </c>
      <c r="B442" s="160"/>
      <c r="C442" s="160"/>
      <c r="D442" s="160"/>
    </row>
    <row r="443" spans="1:4" ht="12" customHeight="1" x14ac:dyDescent="0.25">
      <c r="A443" s="173" t="s">
        <v>395</v>
      </c>
      <c r="B443" s="160"/>
      <c r="C443" s="160"/>
      <c r="D443" s="160"/>
    </row>
    <row r="444" spans="1:4" ht="12" customHeight="1" x14ac:dyDescent="0.25">
      <c r="A444" s="173" t="s">
        <v>397</v>
      </c>
      <c r="B444" s="160"/>
      <c r="C444" s="160"/>
      <c r="D444" s="160"/>
    </row>
    <row r="445" spans="1:4" ht="12" customHeight="1" x14ac:dyDescent="0.25">
      <c r="A445" s="173" t="s">
        <v>399</v>
      </c>
      <c r="B445" s="160"/>
      <c r="C445" s="160"/>
      <c r="D445" s="160"/>
    </row>
    <row r="446" spans="1:4" ht="12" customHeight="1" x14ac:dyDescent="0.25">
      <c r="A446" s="173" t="s">
        <v>403</v>
      </c>
      <c r="B446" s="160"/>
      <c r="C446" s="160"/>
      <c r="D446" s="160"/>
    </row>
    <row r="447" spans="1:4" ht="12" customHeight="1" x14ac:dyDescent="0.25">
      <c r="A447" s="173" t="s">
        <v>405</v>
      </c>
      <c r="B447" s="160"/>
      <c r="C447" s="160"/>
      <c r="D447" s="160"/>
    </row>
    <row r="448" spans="1:4" ht="12" customHeight="1" x14ac:dyDescent="0.25">
      <c r="A448" s="173" t="s">
        <v>409</v>
      </c>
      <c r="B448" s="160"/>
      <c r="C448" s="160"/>
      <c r="D448" s="160"/>
    </row>
    <row r="449" spans="1:7" ht="12" customHeight="1" x14ac:dyDescent="0.25">
      <c r="A449" s="173" t="s">
        <v>411</v>
      </c>
      <c r="B449" s="160"/>
      <c r="C449" s="160"/>
      <c r="D449" s="160"/>
    </row>
    <row r="450" spans="1:7" ht="12" customHeight="1" x14ac:dyDescent="0.25">
      <c r="A450" s="173" t="s">
        <v>415</v>
      </c>
      <c r="B450" s="160"/>
      <c r="C450" s="160"/>
      <c r="D450" s="160"/>
    </row>
    <row r="451" spans="1:7" ht="12" customHeight="1" x14ac:dyDescent="0.25">
      <c r="A451" s="173" t="s">
        <v>417</v>
      </c>
      <c r="B451" s="160"/>
      <c r="C451" s="160"/>
      <c r="D451" s="160"/>
    </row>
    <row r="452" spans="1:7" ht="12" customHeight="1" x14ac:dyDescent="0.25">
      <c r="A452" s="173" t="s">
        <v>419</v>
      </c>
      <c r="B452" s="160"/>
      <c r="C452" s="160"/>
      <c r="D452" s="160"/>
    </row>
    <row r="453" spans="1:7" ht="12" customHeight="1" x14ac:dyDescent="0.25">
      <c r="A453" s="173" t="s">
        <v>421</v>
      </c>
      <c r="B453" s="160"/>
      <c r="C453" s="160"/>
      <c r="D453" s="160"/>
    </row>
    <row r="454" spans="1:7" ht="12" customHeight="1" x14ac:dyDescent="0.25">
      <c r="A454" s="172" t="s">
        <v>777</v>
      </c>
      <c r="B454" s="160"/>
      <c r="C454" s="160"/>
      <c r="D454" s="160"/>
    </row>
    <row r="455" spans="1:7" ht="12" customHeight="1" x14ac:dyDescent="0.25">
      <c r="A455" s="173" t="s">
        <v>388</v>
      </c>
      <c r="B455" s="160"/>
      <c r="C455" s="160"/>
      <c r="D455" s="160"/>
    </row>
    <row r="456" spans="1:7" ht="12" customHeight="1" x14ac:dyDescent="0.25">
      <c r="A456" s="173" t="s">
        <v>401</v>
      </c>
      <c r="B456" s="160"/>
      <c r="C456" s="160"/>
      <c r="D456" s="160"/>
    </row>
    <row r="457" spans="1:7" ht="12" customHeight="1" x14ac:dyDescent="0.25">
      <c r="A457" s="173" t="s">
        <v>407</v>
      </c>
      <c r="B457" s="160"/>
      <c r="C457" s="160"/>
      <c r="D457" s="160"/>
    </row>
    <row r="458" spans="1:7" ht="12" customHeight="1" x14ac:dyDescent="0.25">
      <c r="A458" s="32"/>
      <c r="B458" s="160"/>
      <c r="C458" s="160"/>
      <c r="D458" s="160"/>
    </row>
    <row r="464" spans="1:7" ht="12" customHeight="1" x14ac:dyDescent="0.25">
      <c r="G464" s="161" t="s">
        <v>632</v>
      </c>
    </row>
  </sheetData>
  <printOptions horizontalCentered="1"/>
  <pageMargins left="0.59055118110236227" right="0.59055118110236227" top="0.39370078740157483" bottom="0.39370078740157483" header="0.51181102362204722" footer="0.51181102362204722"/>
  <pageSetup paperSize="9" fitToHeight="8" orientation="portrait" r:id="rId1"/>
  <headerFooter alignWithMargins="0"/>
  <rowBreaks count="7" manualBreakCount="7">
    <brk id="64" max="16383" man="1"/>
    <brk id="121" max="16383" man="1"/>
    <brk id="178" max="16383" man="1"/>
    <brk id="234" max="16383" man="1"/>
    <brk id="293" max="6" man="1"/>
    <brk id="351" max="16383" man="1"/>
    <brk id="405" max="16383"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FF-1F8B-405F-906A-0F17EDA13496}">
  <sheetPr codeName="Tabelle11">
    <pageSetUpPr fitToPage="1"/>
  </sheetPr>
  <dimension ref="A1:K63"/>
  <sheetViews>
    <sheetView showGridLines="0" zoomScaleNormal="100" zoomScaleSheetLayoutView="100" workbookViewId="0"/>
  </sheetViews>
  <sheetFormatPr defaultColWidth="10.90625" defaultRowHeight="16.5" customHeight="1" x14ac:dyDescent="0.25"/>
  <cols>
    <col min="1" max="1" width="2.7265625" style="761" customWidth="1"/>
    <col min="2" max="2" width="17.26953125" style="761" customWidth="1"/>
    <col min="3" max="3" width="23.26953125" style="761" customWidth="1"/>
    <col min="4" max="5" width="11.453125" style="761" customWidth="1"/>
    <col min="6" max="6" width="11.453125" style="761"/>
    <col min="7" max="7" width="15" style="761" customWidth="1"/>
    <col min="8" max="8" width="11.453125" style="761"/>
    <col min="9" max="9" width="15.7265625" style="761" customWidth="1"/>
    <col min="10" max="256" width="11.453125" style="761"/>
    <col min="257" max="257" width="2.7265625" style="761" customWidth="1"/>
    <col min="258" max="258" width="17.26953125" style="761" customWidth="1"/>
    <col min="259" max="259" width="23.26953125" style="761" customWidth="1"/>
    <col min="260" max="261" width="11.453125" style="761" customWidth="1"/>
    <col min="262" max="264" width="11.453125" style="761"/>
    <col min="265" max="265" width="15.7265625" style="761" customWidth="1"/>
    <col min="266" max="512" width="11.453125" style="761"/>
    <col min="513" max="513" width="2.7265625" style="761" customWidth="1"/>
    <col min="514" max="514" width="17.26953125" style="761" customWidth="1"/>
    <col min="515" max="515" width="23.26953125" style="761" customWidth="1"/>
    <col min="516" max="517" width="11.453125" style="761" customWidth="1"/>
    <col min="518" max="520" width="11.453125" style="761"/>
    <col min="521" max="521" width="15.7265625" style="761" customWidth="1"/>
    <col min="522" max="768" width="11.453125" style="761"/>
    <col min="769" max="769" width="2.7265625" style="761" customWidth="1"/>
    <col min="770" max="770" width="17.26953125" style="761" customWidth="1"/>
    <col min="771" max="771" width="23.26953125" style="761" customWidth="1"/>
    <col min="772" max="773" width="11.453125" style="761" customWidth="1"/>
    <col min="774" max="776" width="11.453125" style="761"/>
    <col min="777" max="777" width="15.7265625" style="761" customWidth="1"/>
    <col min="778" max="1024" width="11.453125" style="761"/>
    <col min="1025" max="1025" width="2.7265625" style="761" customWidth="1"/>
    <col min="1026" max="1026" width="17.26953125" style="761" customWidth="1"/>
    <col min="1027" max="1027" width="23.26953125" style="761" customWidth="1"/>
    <col min="1028" max="1029" width="11.453125" style="761" customWidth="1"/>
    <col min="1030" max="1032" width="11.453125" style="761"/>
    <col min="1033" max="1033" width="15.7265625" style="761" customWidth="1"/>
    <col min="1034" max="1280" width="11.453125" style="761"/>
    <col min="1281" max="1281" width="2.7265625" style="761" customWidth="1"/>
    <col min="1282" max="1282" width="17.26953125" style="761" customWidth="1"/>
    <col min="1283" max="1283" width="23.26953125" style="761" customWidth="1"/>
    <col min="1284" max="1285" width="11.453125" style="761" customWidth="1"/>
    <col min="1286" max="1288" width="11.453125" style="761"/>
    <col min="1289" max="1289" width="15.7265625" style="761" customWidth="1"/>
    <col min="1290" max="1536" width="11.453125" style="761"/>
    <col min="1537" max="1537" width="2.7265625" style="761" customWidth="1"/>
    <col min="1538" max="1538" width="17.26953125" style="761" customWidth="1"/>
    <col min="1539" max="1539" width="23.26953125" style="761" customWidth="1"/>
    <col min="1540" max="1541" width="11.453125" style="761" customWidth="1"/>
    <col min="1542" max="1544" width="11.453125" style="761"/>
    <col min="1545" max="1545" width="15.7265625" style="761" customWidth="1"/>
    <col min="1546" max="1792" width="11.453125" style="761"/>
    <col min="1793" max="1793" width="2.7265625" style="761" customWidth="1"/>
    <col min="1794" max="1794" width="17.26953125" style="761" customWidth="1"/>
    <col min="1795" max="1795" width="23.26953125" style="761" customWidth="1"/>
    <col min="1796" max="1797" width="11.453125" style="761" customWidth="1"/>
    <col min="1798" max="1800" width="11.453125" style="761"/>
    <col min="1801" max="1801" width="15.7265625" style="761" customWidth="1"/>
    <col min="1802" max="2048" width="11.453125" style="761"/>
    <col min="2049" max="2049" width="2.7265625" style="761" customWidth="1"/>
    <col min="2050" max="2050" width="17.26953125" style="761" customWidth="1"/>
    <col min="2051" max="2051" width="23.26953125" style="761" customWidth="1"/>
    <col min="2052" max="2053" width="11.453125" style="761" customWidth="1"/>
    <col min="2054" max="2056" width="11.453125" style="761"/>
    <col min="2057" max="2057" width="15.7265625" style="761" customWidth="1"/>
    <col min="2058" max="2304" width="11.453125" style="761"/>
    <col min="2305" max="2305" width="2.7265625" style="761" customWidth="1"/>
    <col min="2306" max="2306" width="17.26953125" style="761" customWidth="1"/>
    <col min="2307" max="2307" width="23.26953125" style="761" customWidth="1"/>
    <col min="2308" max="2309" width="11.453125" style="761" customWidth="1"/>
    <col min="2310" max="2312" width="11.453125" style="761"/>
    <col min="2313" max="2313" width="15.7265625" style="761" customWidth="1"/>
    <col min="2314" max="2560" width="11.453125" style="761"/>
    <col min="2561" max="2561" width="2.7265625" style="761" customWidth="1"/>
    <col min="2562" max="2562" width="17.26953125" style="761" customWidth="1"/>
    <col min="2563" max="2563" width="23.26953125" style="761" customWidth="1"/>
    <col min="2564" max="2565" width="11.453125" style="761" customWidth="1"/>
    <col min="2566" max="2568" width="11.453125" style="761"/>
    <col min="2569" max="2569" width="15.7265625" style="761" customWidth="1"/>
    <col min="2570" max="2816" width="11.453125" style="761"/>
    <col min="2817" max="2817" width="2.7265625" style="761" customWidth="1"/>
    <col min="2818" max="2818" width="17.26953125" style="761" customWidth="1"/>
    <col min="2819" max="2819" width="23.26953125" style="761" customWidth="1"/>
    <col min="2820" max="2821" width="11.453125" style="761" customWidth="1"/>
    <col min="2822" max="2824" width="11.453125" style="761"/>
    <col min="2825" max="2825" width="15.7265625" style="761" customWidth="1"/>
    <col min="2826" max="3072" width="11.453125" style="761"/>
    <col min="3073" max="3073" width="2.7265625" style="761" customWidth="1"/>
    <col min="3074" max="3074" width="17.26953125" style="761" customWidth="1"/>
    <col min="3075" max="3075" width="23.26953125" style="761" customWidth="1"/>
    <col min="3076" max="3077" width="11.453125" style="761" customWidth="1"/>
    <col min="3078" max="3080" width="11.453125" style="761"/>
    <col min="3081" max="3081" width="15.7265625" style="761" customWidth="1"/>
    <col min="3082" max="3328" width="11.453125" style="761"/>
    <col min="3329" max="3329" width="2.7265625" style="761" customWidth="1"/>
    <col min="3330" max="3330" width="17.26953125" style="761" customWidth="1"/>
    <col min="3331" max="3331" width="23.26953125" style="761" customWidth="1"/>
    <col min="3332" max="3333" width="11.453125" style="761" customWidth="1"/>
    <col min="3334" max="3336" width="11.453125" style="761"/>
    <col min="3337" max="3337" width="15.7265625" style="761" customWidth="1"/>
    <col min="3338" max="3584" width="11.453125" style="761"/>
    <col min="3585" max="3585" width="2.7265625" style="761" customWidth="1"/>
    <col min="3586" max="3586" width="17.26953125" style="761" customWidth="1"/>
    <col min="3587" max="3587" width="23.26953125" style="761" customWidth="1"/>
    <col min="3588" max="3589" width="11.453125" style="761" customWidth="1"/>
    <col min="3590" max="3592" width="11.453125" style="761"/>
    <col min="3593" max="3593" width="15.7265625" style="761" customWidth="1"/>
    <col min="3594" max="3840" width="11.453125" style="761"/>
    <col min="3841" max="3841" width="2.7265625" style="761" customWidth="1"/>
    <col min="3842" max="3842" width="17.26953125" style="761" customWidth="1"/>
    <col min="3843" max="3843" width="23.26953125" style="761" customWidth="1"/>
    <col min="3844" max="3845" width="11.453125" style="761" customWidth="1"/>
    <col min="3846" max="3848" width="11.453125" style="761"/>
    <col min="3849" max="3849" width="15.7265625" style="761" customWidth="1"/>
    <col min="3850" max="4096" width="11.453125" style="761"/>
    <col min="4097" max="4097" width="2.7265625" style="761" customWidth="1"/>
    <col min="4098" max="4098" width="17.26953125" style="761" customWidth="1"/>
    <col min="4099" max="4099" width="23.26953125" style="761" customWidth="1"/>
    <col min="4100" max="4101" width="11.453125" style="761" customWidth="1"/>
    <col min="4102" max="4104" width="11.453125" style="761"/>
    <col min="4105" max="4105" width="15.7265625" style="761" customWidth="1"/>
    <col min="4106" max="4352" width="11.453125" style="761"/>
    <col min="4353" max="4353" width="2.7265625" style="761" customWidth="1"/>
    <col min="4354" max="4354" width="17.26953125" style="761" customWidth="1"/>
    <col min="4355" max="4355" width="23.26953125" style="761" customWidth="1"/>
    <col min="4356" max="4357" width="11.453125" style="761" customWidth="1"/>
    <col min="4358" max="4360" width="11.453125" style="761"/>
    <col min="4361" max="4361" width="15.7265625" style="761" customWidth="1"/>
    <col min="4362" max="4608" width="11.453125" style="761"/>
    <col min="4609" max="4609" width="2.7265625" style="761" customWidth="1"/>
    <col min="4610" max="4610" width="17.26953125" style="761" customWidth="1"/>
    <col min="4611" max="4611" width="23.26953125" style="761" customWidth="1"/>
    <col min="4612" max="4613" width="11.453125" style="761" customWidth="1"/>
    <col min="4614" max="4616" width="11.453125" style="761"/>
    <col min="4617" max="4617" width="15.7265625" style="761" customWidth="1"/>
    <col min="4618" max="4864" width="11.453125" style="761"/>
    <col min="4865" max="4865" width="2.7265625" style="761" customWidth="1"/>
    <col min="4866" max="4866" width="17.26953125" style="761" customWidth="1"/>
    <col min="4867" max="4867" width="23.26953125" style="761" customWidth="1"/>
    <col min="4868" max="4869" width="11.453125" style="761" customWidth="1"/>
    <col min="4870" max="4872" width="11.453125" style="761"/>
    <col min="4873" max="4873" width="15.7265625" style="761" customWidth="1"/>
    <col min="4874" max="5120" width="11.453125" style="761"/>
    <col min="5121" max="5121" width="2.7265625" style="761" customWidth="1"/>
    <col min="5122" max="5122" width="17.26953125" style="761" customWidth="1"/>
    <col min="5123" max="5123" width="23.26953125" style="761" customWidth="1"/>
    <col min="5124" max="5125" width="11.453125" style="761" customWidth="1"/>
    <col min="5126" max="5128" width="11.453125" style="761"/>
    <col min="5129" max="5129" width="15.7265625" style="761" customWidth="1"/>
    <col min="5130" max="5376" width="11.453125" style="761"/>
    <col min="5377" max="5377" width="2.7265625" style="761" customWidth="1"/>
    <col min="5378" max="5378" width="17.26953125" style="761" customWidth="1"/>
    <col min="5379" max="5379" width="23.26953125" style="761" customWidth="1"/>
    <col min="5380" max="5381" width="11.453125" style="761" customWidth="1"/>
    <col min="5382" max="5384" width="11.453125" style="761"/>
    <col min="5385" max="5385" width="15.7265625" style="761" customWidth="1"/>
    <col min="5386" max="5632" width="11.453125" style="761"/>
    <col min="5633" max="5633" width="2.7265625" style="761" customWidth="1"/>
    <col min="5634" max="5634" width="17.26953125" style="761" customWidth="1"/>
    <col min="5635" max="5635" width="23.26953125" style="761" customWidth="1"/>
    <col min="5636" max="5637" width="11.453125" style="761" customWidth="1"/>
    <col min="5638" max="5640" width="11.453125" style="761"/>
    <col min="5641" max="5641" width="15.7265625" style="761" customWidth="1"/>
    <col min="5642" max="5888" width="11.453125" style="761"/>
    <col min="5889" max="5889" width="2.7265625" style="761" customWidth="1"/>
    <col min="5890" max="5890" width="17.26953125" style="761" customWidth="1"/>
    <col min="5891" max="5891" width="23.26953125" style="761" customWidth="1"/>
    <col min="5892" max="5893" width="11.453125" style="761" customWidth="1"/>
    <col min="5894" max="5896" width="11.453125" style="761"/>
    <col min="5897" max="5897" width="15.7265625" style="761" customWidth="1"/>
    <col min="5898" max="6144" width="11.453125" style="761"/>
    <col min="6145" max="6145" width="2.7265625" style="761" customWidth="1"/>
    <col min="6146" max="6146" width="17.26953125" style="761" customWidth="1"/>
    <col min="6147" max="6147" width="23.26953125" style="761" customWidth="1"/>
    <col min="6148" max="6149" width="11.453125" style="761" customWidth="1"/>
    <col min="6150" max="6152" width="11.453125" style="761"/>
    <col min="6153" max="6153" width="15.7265625" style="761" customWidth="1"/>
    <col min="6154" max="6400" width="11.453125" style="761"/>
    <col min="6401" max="6401" width="2.7265625" style="761" customWidth="1"/>
    <col min="6402" max="6402" width="17.26953125" style="761" customWidth="1"/>
    <col min="6403" max="6403" width="23.26953125" style="761" customWidth="1"/>
    <col min="6404" max="6405" width="11.453125" style="761" customWidth="1"/>
    <col min="6406" max="6408" width="11.453125" style="761"/>
    <col min="6409" max="6409" width="15.7265625" style="761" customWidth="1"/>
    <col min="6410" max="6656" width="11.453125" style="761"/>
    <col min="6657" max="6657" width="2.7265625" style="761" customWidth="1"/>
    <col min="6658" max="6658" width="17.26953125" style="761" customWidth="1"/>
    <col min="6659" max="6659" width="23.26953125" style="761" customWidth="1"/>
    <col min="6660" max="6661" width="11.453125" style="761" customWidth="1"/>
    <col min="6662" max="6664" width="11.453125" style="761"/>
    <col min="6665" max="6665" width="15.7265625" style="761" customWidth="1"/>
    <col min="6666" max="6912" width="11.453125" style="761"/>
    <col min="6913" max="6913" width="2.7265625" style="761" customWidth="1"/>
    <col min="6914" max="6914" width="17.26953125" style="761" customWidth="1"/>
    <col min="6915" max="6915" width="23.26953125" style="761" customWidth="1"/>
    <col min="6916" max="6917" width="11.453125" style="761" customWidth="1"/>
    <col min="6918" max="6920" width="11.453125" style="761"/>
    <col min="6921" max="6921" width="15.7265625" style="761" customWidth="1"/>
    <col min="6922" max="7168" width="11.453125" style="761"/>
    <col min="7169" max="7169" width="2.7265625" style="761" customWidth="1"/>
    <col min="7170" max="7170" width="17.26953125" style="761" customWidth="1"/>
    <col min="7171" max="7171" width="23.26953125" style="761" customWidth="1"/>
    <col min="7172" max="7173" width="11.453125" style="761" customWidth="1"/>
    <col min="7174" max="7176" width="11.453125" style="761"/>
    <col min="7177" max="7177" width="15.7265625" style="761" customWidth="1"/>
    <col min="7178" max="7424" width="11.453125" style="761"/>
    <col min="7425" max="7425" width="2.7265625" style="761" customWidth="1"/>
    <col min="7426" max="7426" width="17.26953125" style="761" customWidth="1"/>
    <col min="7427" max="7427" width="23.26953125" style="761" customWidth="1"/>
    <col min="7428" max="7429" width="11.453125" style="761" customWidth="1"/>
    <col min="7430" max="7432" width="11.453125" style="761"/>
    <col min="7433" max="7433" width="15.7265625" style="761" customWidth="1"/>
    <col min="7434" max="7680" width="11.453125" style="761"/>
    <col min="7681" max="7681" width="2.7265625" style="761" customWidth="1"/>
    <col min="7682" max="7682" width="17.26953125" style="761" customWidth="1"/>
    <col min="7683" max="7683" width="23.26953125" style="761" customWidth="1"/>
    <col min="7684" max="7685" width="11.453125" style="761" customWidth="1"/>
    <col min="7686" max="7688" width="11.453125" style="761"/>
    <col min="7689" max="7689" width="15.7265625" style="761" customWidth="1"/>
    <col min="7690" max="7936" width="11.453125" style="761"/>
    <col min="7937" max="7937" width="2.7265625" style="761" customWidth="1"/>
    <col min="7938" max="7938" width="17.26953125" style="761" customWidth="1"/>
    <col min="7939" max="7939" width="23.26953125" style="761" customWidth="1"/>
    <col min="7940" max="7941" width="11.453125" style="761" customWidth="1"/>
    <col min="7942" max="7944" width="11.453125" style="761"/>
    <col min="7945" max="7945" width="15.7265625" style="761" customWidth="1"/>
    <col min="7946" max="8192" width="11.453125" style="761"/>
    <col min="8193" max="8193" width="2.7265625" style="761" customWidth="1"/>
    <col min="8194" max="8194" width="17.26953125" style="761" customWidth="1"/>
    <col min="8195" max="8195" width="23.26953125" style="761" customWidth="1"/>
    <col min="8196" max="8197" width="11.453125" style="761" customWidth="1"/>
    <col min="8198" max="8200" width="11.453125" style="761"/>
    <col min="8201" max="8201" width="15.7265625" style="761" customWidth="1"/>
    <col min="8202" max="8448" width="11.453125" style="761"/>
    <col min="8449" max="8449" width="2.7265625" style="761" customWidth="1"/>
    <col min="8450" max="8450" width="17.26953125" style="761" customWidth="1"/>
    <col min="8451" max="8451" width="23.26953125" style="761" customWidth="1"/>
    <col min="8452" max="8453" width="11.453125" style="761" customWidth="1"/>
    <col min="8454" max="8456" width="11.453125" style="761"/>
    <col min="8457" max="8457" width="15.7265625" style="761" customWidth="1"/>
    <col min="8458" max="8704" width="11.453125" style="761"/>
    <col min="8705" max="8705" width="2.7265625" style="761" customWidth="1"/>
    <col min="8706" max="8706" width="17.26953125" style="761" customWidth="1"/>
    <col min="8707" max="8707" width="23.26953125" style="761" customWidth="1"/>
    <col min="8708" max="8709" width="11.453125" style="761" customWidth="1"/>
    <col min="8710" max="8712" width="11.453125" style="761"/>
    <col min="8713" max="8713" width="15.7265625" style="761" customWidth="1"/>
    <col min="8714" max="8960" width="11.453125" style="761"/>
    <col min="8961" max="8961" width="2.7265625" style="761" customWidth="1"/>
    <col min="8962" max="8962" width="17.26953125" style="761" customWidth="1"/>
    <col min="8963" max="8963" width="23.26953125" style="761" customWidth="1"/>
    <col min="8964" max="8965" width="11.453125" style="761" customWidth="1"/>
    <col min="8966" max="8968" width="11.453125" style="761"/>
    <col min="8969" max="8969" width="15.7265625" style="761" customWidth="1"/>
    <col min="8970" max="9216" width="11.453125" style="761"/>
    <col min="9217" max="9217" width="2.7265625" style="761" customWidth="1"/>
    <col min="9218" max="9218" width="17.26953125" style="761" customWidth="1"/>
    <col min="9219" max="9219" width="23.26953125" style="761" customWidth="1"/>
    <col min="9220" max="9221" width="11.453125" style="761" customWidth="1"/>
    <col min="9222" max="9224" width="11.453125" style="761"/>
    <col min="9225" max="9225" width="15.7265625" style="761" customWidth="1"/>
    <col min="9226" max="9472" width="11.453125" style="761"/>
    <col min="9473" max="9473" width="2.7265625" style="761" customWidth="1"/>
    <col min="9474" max="9474" width="17.26953125" style="761" customWidth="1"/>
    <col min="9475" max="9475" width="23.26953125" style="761" customWidth="1"/>
    <col min="9476" max="9477" width="11.453125" style="761" customWidth="1"/>
    <col min="9478" max="9480" width="11.453125" style="761"/>
    <col min="9481" max="9481" width="15.7265625" style="761" customWidth="1"/>
    <col min="9482" max="9728" width="11.453125" style="761"/>
    <col min="9729" max="9729" width="2.7265625" style="761" customWidth="1"/>
    <col min="9730" max="9730" width="17.26953125" style="761" customWidth="1"/>
    <col min="9731" max="9731" width="23.26953125" style="761" customWidth="1"/>
    <col min="9732" max="9733" width="11.453125" style="761" customWidth="1"/>
    <col min="9734" max="9736" width="11.453125" style="761"/>
    <col min="9737" max="9737" width="15.7265625" style="761" customWidth="1"/>
    <col min="9738" max="9984" width="11.453125" style="761"/>
    <col min="9985" max="9985" width="2.7265625" style="761" customWidth="1"/>
    <col min="9986" max="9986" width="17.26953125" style="761" customWidth="1"/>
    <col min="9987" max="9987" width="23.26953125" style="761" customWidth="1"/>
    <col min="9988" max="9989" width="11.453125" style="761" customWidth="1"/>
    <col min="9990" max="9992" width="11.453125" style="761"/>
    <col min="9993" max="9993" width="15.7265625" style="761" customWidth="1"/>
    <col min="9994" max="10240" width="11.453125" style="761"/>
    <col min="10241" max="10241" width="2.7265625" style="761" customWidth="1"/>
    <col min="10242" max="10242" width="17.26953125" style="761" customWidth="1"/>
    <col min="10243" max="10243" width="23.26953125" style="761" customWidth="1"/>
    <col min="10244" max="10245" width="11.453125" style="761" customWidth="1"/>
    <col min="10246" max="10248" width="11.453125" style="761"/>
    <col min="10249" max="10249" width="15.7265625" style="761" customWidth="1"/>
    <col min="10250" max="10496" width="11.453125" style="761"/>
    <col min="10497" max="10497" width="2.7265625" style="761" customWidth="1"/>
    <col min="10498" max="10498" width="17.26953125" style="761" customWidth="1"/>
    <col min="10499" max="10499" width="23.26953125" style="761" customWidth="1"/>
    <col min="10500" max="10501" width="11.453125" style="761" customWidth="1"/>
    <col min="10502" max="10504" width="11.453125" style="761"/>
    <col min="10505" max="10505" width="15.7265625" style="761" customWidth="1"/>
    <col min="10506" max="10752" width="11.453125" style="761"/>
    <col min="10753" max="10753" width="2.7265625" style="761" customWidth="1"/>
    <col min="10754" max="10754" width="17.26953125" style="761" customWidth="1"/>
    <col min="10755" max="10755" width="23.26953125" style="761" customWidth="1"/>
    <col min="10756" max="10757" width="11.453125" style="761" customWidth="1"/>
    <col min="10758" max="10760" width="11.453125" style="761"/>
    <col min="10761" max="10761" width="15.7265625" style="761" customWidth="1"/>
    <col min="10762" max="11008" width="11.453125" style="761"/>
    <col min="11009" max="11009" width="2.7265625" style="761" customWidth="1"/>
    <col min="11010" max="11010" width="17.26953125" style="761" customWidth="1"/>
    <col min="11011" max="11011" width="23.26953125" style="761" customWidth="1"/>
    <col min="11012" max="11013" width="11.453125" style="761" customWidth="1"/>
    <col min="11014" max="11016" width="11.453125" style="761"/>
    <col min="11017" max="11017" width="15.7265625" style="761" customWidth="1"/>
    <col min="11018" max="11264" width="11.453125" style="761"/>
    <col min="11265" max="11265" width="2.7265625" style="761" customWidth="1"/>
    <col min="11266" max="11266" width="17.26953125" style="761" customWidth="1"/>
    <col min="11267" max="11267" width="23.26953125" style="761" customWidth="1"/>
    <col min="11268" max="11269" width="11.453125" style="761" customWidth="1"/>
    <col min="11270" max="11272" width="11.453125" style="761"/>
    <col min="11273" max="11273" width="15.7265625" style="761" customWidth="1"/>
    <col min="11274" max="11520" width="11.453125" style="761"/>
    <col min="11521" max="11521" width="2.7265625" style="761" customWidth="1"/>
    <col min="11522" max="11522" width="17.26953125" style="761" customWidth="1"/>
    <col min="11523" max="11523" width="23.26953125" style="761" customWidth="1"/>
    <col min="11524" max="11525" width="11.453125" style="761" customWidth="1"/>
    <col min="11526" max="11528" width="11.453125" style="761"/>
    <col min="11529" max="11529" width="15.7265625" style="761" customWidth="1"/>
    <col min="11530" max="11776" width="11.453125" style="761"/>
    <col min="11777" max="11777" width="2.7265625" style="761" customWidth="1"/>
    <col min="11778" max="11778" width="17.26953125" style="761" customWidth="1"/>
    <col min="11779" max="11779" width="23.26953125" style="761" customWidth="1"/>
    <col min="11780" max="11781" width="11.453125" style="761" customWidth="1"/>
    <col min="11782" max="11784" width="11.453125" style="761"/>
    <col min="11785" max="11785" width="15.7265625" style="761" customWidth="1"/>
    <col min="11786" max="12032" width="11.453125" style="761"/>
    <col min="12033" max="12033" width="2.7265625" style="761" customWidth="1"/>
    <col min="12034" max="12034" width="17.26953125" style="761" customWidth="1"/>
    <col min="12035" max="12035" width="23.26953125" style="761" customWidth="1"/>
    <col min="12036" max="12037" width="11.453125" style="761" customWidth="1"/>
    <col min="12038" max="12040" width="11.453125" style="761"/>
    <col min="12041" max="12041" width="15.7265625" style="761" customWidth="1"/>
    <col min="12042" max="12288" width="11.453125" style="761"/>
    <col min="12289" max="12289" width="2.7265625" style="761" customWidth="1"/>
    <col min="12290" max="12290" width="17.26953125" style="761" customWidth="1"/>
    <col min="12291" max="12291" width="23.26953125" style="761" customWidth="1"/>
    <col min="12292" max="12293" width="11.453125" style="761" customWidth="1"/>
    <col min="12294" max="12296" width="11.453125" style="761"/>
    <col min="12297" max="12297" width="15.7265625" style="761" customWidth="1"/>
    <col min="12298" max="12544" width="11.453125" style="761"/>
    <col min="12545" max="12545" width="2.7265625" style="761" customWidth="1"/>
    <col min="12546" max="12546" width="17.26953125" style="761" customWidth="1"/>
    <col min="12547" max="12547" width="23.26953125" style="761" customWidth="1"/>
    <col min="12548" max="12549" width="11.453125" style="761" customWidth="1"/>
    <col min="12550" max="12552" width="11.453125" style="761"/>
    <col min="12553" max="12553" width="15.7265625" style="761" customWidth="1"/>
    <col min="12554" max="12800" width="11.453125" style="761"/>
    <col min="12801" max="12801" width="2.7265625" style="761" customWidth="1"/>
    <col min="12802" max="12802" width="17.26953125" style="761" customWidth="1"/>
    <col min="12803" max="12803" width="23.26953125" style="761" customWidth="1"/>
    <col min="12804" max="12805" width="11.453125" style="761" customWidth="1"/>
    <col min="12806" max="12808" width="11.453125" style="761"/>
    <col min="12809" max="12809" width="15.7265625" style="761" customWidth="1"/>
    <col min="12810" max="13056" width="11.453125" style="761"/>
    <col min="13057" max="13057" width="2.7265625" style="761" customWidth="1"/>
    <col min="13058" max="13058" width="17.26953125" style="761" customWidth="1"/>
    <col min="13059" max="13059" width="23.26953125" style="761" customWidth="1"/>
    <col min="13060" max="13061" width="11.453125" style="761" customWidth="1"/>
    <col min="13062" max="13064" width="11.453125" style="761"/>
    <col min="13065" max="13065" width="15.7265625" style="761" customWidth="1"/>
    <col min="13066" max="13312" width="11.453125" style="761"/>
    <col min="13313" max="13313" width="2.7265625" style="761" customWidth="1"/>
    <col min="13314" max="13314" width="17.26953125" style="761" customWidth="1"/>
    <col min="13315" max="13315" width="23.26953125" style="761" customWidth="1"/>
    <col min="13316" max="13317" width="11.453125" style="761" customWidth="1"/>
    <col min="13318" max="13320" width="11.453125" style="761"/>
    <col min="13321" max="13321" width="15.7265625" style="761" customWidth="1"/>
    <col min="13322" max="13568" width="11.453125" style="761"/>
    <col min="13569" max="13569" width="2.7265625" style="761" customWidth="1"/>
    <col min="13570" max="13570" width="17.26953125" style="761" customWidth="1"/>
    <col min="13571" max="13571" width="23.26953125" style="761" customWidth="1"/>
    <col min="13572" max="13573" width="11.453125" style="761" customWidth="1"/>
    <col min="13574" max="13576" width="11.453125" style="761"/>
    <col min="13577" max="13577" width="15.7265625" style="761" customWidth="1"/>
    <col min="13578" max="13824" width="11.453125" style="761"/>
    <col min="13825" max="13825" width="2.7265625" style="761" customWidth="1"/>
    <col min="13826" max="13826" width="17.26953125" style="761" customWidth="1"/>
    <col min="13827" max="13827" width="23.26953125" style="761" customWidth="1"/>
    <col min="13828" max="13829" width="11.453125" style="761" customWidth="1"/>
    <col min="13830" max="13832" width="11.453125" style="761"/>
    <col min="13833" max="13833" width="15.7265625" style="761" customWidth="1"/>
    <col min="13834" max="14080" width="11.453125" style="761"/>
    <col min="14081" max="14081" width="2.7265625" style="761" customWidth="1"/>
    <col min="14082" max="14082" width="17.26953125" style="761" customWidth="1"/>
    <col min="14083" max="14083" width="23.26953125" style="761" customWidth="1"/>
    <col min="14084" max="14085" width="11.453125" style="761" customWidth="1"/>
    <col min="14086" max="14088" width="11.453125" style="761"/>
    <col min="14089" max="14089" width="15.7265625" style="761" customWidth="1"/>
    <col min="14090" max="14336" width="11.453125" style="761"/>
    <col min="14337" max="14337" width="2.7265625" style="761" customWidth="1"/>
    <col min="14338" max="14338" width="17.26953125" style="761" customWidth="1"/>
    <col min="14339" max="14339" width="23.26953125" style="761" customWidth="1"/>
    <col min="14340" max="14341" width="11.453125" style="761" customWidth="1"/>
    <col min="14342" max="14344" width="11.453125" style="761"/>
    <col min="14345" max="14345" width="15.7265625" style="761" customWidth="1"/>
    <col min="14346" max="14592" width="11.453125" style="761"/>
    <col min="14593" max="14593" width="2.7265625" style="761" customWidth="1"/>
    <col min="14594" max="14594" width="17.26953125" style="761" customWidth="1"/>
    <col min="14595" max="14595" width="23.26953125" style="761" customWidth="1"/>
    <col min="14596" max="14597" width="11.453125" style="761" customWidth="1"/>
    <col min="14598" max="14600" width="11.453125" style="761"/>
    <col min="14601" max="14601" width="15.7265625" style="761" customWidth="1"/>
    <col min="14602" max="14848" width="11.453125" style="761"/>
    <col min="14849" max="14849" width="2.7265625" style="761" customWidth="1"/>
    <col min="14850" max="14850" width="17.26953125" style="761" customWidth="1"/>
    <col min="14851" max="14851" width="23.26953125" style="761" customWidth="1"/>
    <col min="14852" max="14853" width="11.453125" style="761" customWidth="1"/>
    <col min="14854" max="14856" width="11.453125" style="761"/>
    <col min="14857" max="14857" width="15.7265625" style="761" customWidth="1"/>
    <col min="14858" max="15104" width="11.453125" style="761"/>
    <col min="15105" max="15105" width="2.7265625" style="761" customWidth="1"/>
    <col min="15106" max="15106" width="17.26953125" style="761" customWidth="1"/>
    <col min="15107" max="15107" width="23.26953125" style="761" customWidth="1"/>
    <col min="15108" max="15109" width="11.453125" style="761" customWidth="1"/>
    <col min="15110" max="15112" width="11.453125" style="761"/>
    <col min="15113" max="15113" width="15.7265625" style="761" customWidth="1"/>
    <col min="15114" max="15360" width="11.453125" style="761"/>
    <col min="15361" max="15361" width="2.7265625" style="761" customWidth="1"/>
    <col min="15362" max="15362" width="17.26953125" style="761" customWidth="1"/>
    <col min="15363" max="15363" width="23.26953125" style="761" customWidth="1"/>
    <col min="15364" max="15365" width="11.453125" style="761" customWidth="1"/>
    <col min="15366" max="15368" width="11.453125" style="761"/>
    <col min="15369" max="15369" width="15.7265625" style="761" customWidth="1"/>
    <col min="15370" max="15616" width="11.453125" style="761"/>
    <col min="15617" max="15617" width="2.7265625" style="761" customWidth="1"/>
    <col min="15618" max="15618" width="17.26953125" style="761" customWidth="1"/>
    <col min="15619" max="15619" width="23.26953125" style="761" customWidth="1"/>
    <col min="15620" max="15621" width="11.453125" style="761" customWidth="1"/>
    <col min="15622" max="15624" width="11.453125" style="761"/>
    <col min="15625" max="15625" width="15.7265625" style="761" customWidth="1"/>
    <col min="15626" max="15872" width="11.453125" style="761"/>
    <col min="15873" max="15873" width="2.7265625" style="761" customWidth="1"/>
    <col min="15874" max="15874" width="17.26953125" style="761" customWidth="1"/>
    <col min="15875" max="15875" width="23.26953125" style="761" customWidth="1"/>
    <col min="15876" max="15877" width="11.453125" style="761" customWidth="1"/>
    <col min="15878" max="15880" width="11.453125" style="761"/>
    <col min="15881" max="15881" width="15.7265625" style="761" customWidth="1"/>
    <col min="15882" max="16128" width="11.453125" style="761"/>
    <col min="16129" max="16129" width="2.7265625" style="761" customWidth="1"/>
    <col min="16130" max="16130" width="17.26953125" style="761" customWidth="1"/>
    <col min="16131" max="16131" width="23.26953125" style="761" customWidth="1"/>
    <col min="16132" max="16133" width="11.453125" style="761" customWidth="1"/>
    <col min="16134" max="16136" width="11.453125" style="761"/>
    <col min="16137" max="16137" width="15.7265625" style="761" customWidth="1"/>
    <col min="16138" max="16384" width="11.453125" style="761"/>
  </cols>
  <sheetData>
    <row r="1" spans="1:11" s="787" customFormat="1" ht="33.75" customHeight="1" x14ac:dyDescent="0.25">
      <c r="A1" s="793"/>
      <c r="B1" s="793"/>
      <c r="C1" s="793"/>
      <c r="D1" s="793"/>
      <c r="E1" s="792"/>
      <c r="F1" s="792"/>
      <c r="G1" s="791"/>
      <c r="I1" s="215"/>
    </row>
    <row r="2" spans="1:11" s="773" customFormat="1" ht="13.15" customHeight="1" x14ac:dyDescent="0.25">
      <c r="A2" s="786"/>
      <c r="C2" s="785"/>
      <c r="D2" s="785"/>
      <c r="G2" s="790" t="s">
        <v>911</v>
      </c>
      <c r="H2" s="781"/>
      <c r="I2" s="781"/>
      <c r="K2" s="215"/>
    </row>
    <row r="3" spans="1:11" s="787" customFormat="1" ht="19.5" customHeight="1" x14ac:dyDescent="0.4">
      <c r="A3" s="789" t="s">
        <v>644</v>
      </c>
      <c r="D3" s="788"/>
    </row>
    <row r="4" spans="1:11" s="773" customFormat="1" ht="19.5" customHeight="1" x14ac:dyDescent="0.25">
      <c r="A4" s="786"/>
      <c r="C4" s="785"/>
      <c r="D4" s="785"/>
      <c r="E4" s="785"/>
      <c r="G4" s="771"/>
      <c r="H4" s="781"/>
      <c r="I4" s="781"/>
    </row>
    <row r="5" spans="1:11" s="773" customFormat="1" ht="13.15" customHeight="1" x14ac:dyDescent="0.25">
      <c r="A5" s="786"/>
      <c r="C5" s="785"/>
      <c r="D5" s="785"/>
      <c r="E5" s="785"/>
      <c r="G5" s="771"/>
      <c r="H5" s="781"/>
      <c r="I5" s="781"/>
    </row>
    <row r="6" spans="1:11" s="773" customFormat="1" ht="13.15" customHeight="1" x14ac:dyDescent="0.3">
      <c r="A6" s="832" t="s">
        <v>910</v>
      </c>
      <c r="B6" s="833"/>
      <c r="C6" s="833"/>
      <c r="D6" s="833"/>
      <c r="E6" s="833"/>
      <c r="F6" s="834"/>
      <c r="G6" s="834"/>
      <c r="H6" s="781"/>
      <c r="I6" s="781"/>
    </row>
    <row r="7" spans="1:11" s="773" customFormat="1" ht="13.15" customHeight="1" x14ac:dyDescent="0.25">
      <c r="A7" s="786"/>
      <c r="C7" s="785"/>
      <c r="D7" s="785"/>
      <c r="E7" s="785"/>
      <c r="G7" s="771"/>
      <c r="H7" s="781"/>
      <c r="I7" s="781"/>
    </row>
    <row r="8" spans="1:11" s="771" customFormat="1" ht="13.15" customHeight="1" x14ac:dyDescent="0.3">
      <c r="B8" s="778" t="s">
        <v>805</v>
      </c>
      <c r="C8" s="460"/>
      <c r="D8" s="460"/>
      <c r="E8" s="784"/>
      <c r="F8" s="783"/>
      <c r="G8" s="783"/>
      <c r="H8" s="781"/>
      <c r="I8" s="781"/>
    </row>
    <row r="9" spans="1:11" s="771" customFormat="1" ht="13.15" customHeight="1" x14ac:dyDescent="0.25">
      <c r="A9" s="776"/>
      <c r="B9" s="830" t="s">
        <v>806</v>
      </c>
      <c r="C9" s="830"/>
      <c r="D9" s="835"/>
      <c r="E9" s="782"/>
      <c r="F9" s="782"/>
      <c r="H9" s="781"/>
      <c r="I9" s="781"/>
    </row>
    <row r="10" spans="1:11" s="771" customFormat="1" ht="13.15" customHeight="1" x14ac:dyDescent="0.25">
      <c r="A10" s="776"/>
      <c r="B10" s="836" t="s">
        <v>705</v>
      </c>
      <c r="C10" s="836"/>
      <c r="D10" s="767"/>
      <c r="E10" s="774"/>
      <c r="G10" s="777"/>
      <c r="H10" s="780"/>
      <c r="I10" s="780"/>
    </row>
    <row r="11" spans="1:11" s="771" customFormat="1" ht="13.15" customHeight="1" x14ac:dyDescent="0.25">
      <c r="A11" s="776"/>
      <c r="B11" s="829" t="s">
        <v>645</v>
      </c>
      <c r="C11" s="830"/>
      <c r="D11" s="775"/>
      <c r="E11" s="774"/>
      <c r="G11" s="777"/>
      <c r="H11" s="779"/>
      <c r="I11" s="779"/>
    </row>
    <row r="12" spans="1:11" s="771" customFormat="1" ht="13.15" customHeight="1" x14ac:dyDescent="0.25">
      <c r="A12" s="776"/>
      <c r="B12" s="821" t="s">
        <v>700</v>
      </c>
      <c r="C12" s="821"/>
      <c r="D12" s="775"/>
      <c r="E12" s="774"/>
      <c r="G12" s="777"/>
      <c r="H12" s="779"/>
      <c r="I12" s="779"/>
    </row>
    <row r="13" spans="1:11" s="771" customFormat="1" ht="13.15" customHeight="1" x14ac:dyDescent="0.25">
      <c r="A13" s="776"/>
      <c r="B13" s="821" t="s">
        <v>698</v>
      </c>
      <c r="C13" s="821"/>
      <c r="D13" s="775"/>
      <c r="E13" s="774"/>
      <c r="G13" s="777"/>
    </row>
    <row r="14" spans="1:11" s="771" customFormat="1" ht="13.15" customHeight="1" x14ac:dyDescent="0.25">
      <c r="A14" s="776"/>
      <c r="B14" s="821" t="s">
        <v>807</v>
      </c>
      <c r="C14" s="821"/>
      <c r="D14" s="767"/>
      <c r="E14" s="774"/>
      <c r="G14" s="777"/>
    </row>
    <row r="15" spans="1:11" s="771" customFormat="1" ht="13.15" customHeight="1" x14ac:dyDescent="0.25">
      <c r="A15" s="776"/>
      <c r="B15" s="821" t="s">
        <v>646</v>
      </c>
      <c r="C15" s="821"/>
      <c r="D15" s="767"/>
      <c r="E15" s="774"/>
      <c r="G15" s="777"/>
    </row>
    <row r="16" spans="1:11" s="771" customFormat="1" ht="13.15" customHeight="1" x14ac:dyDescent="0.25">
      <c r="A16" s="776"/>
      <c r="B16" s="828" t="s">
        <v>647</v>
      </c>
      <c r="C16" s="828"/>
      <c r="D16" s="767"/>
      <c r="E16" s="774"/>
      <c r="G16" s="777"/>
    </row>
    <row r="17" spans="1:7" s="771" customFormat="1" ht="13.15" customHeight="1" x14ac:dyDescent="0.25">
      <c r="A17" s="776"/>
      <c r="B17" s="828"/>
      <c r="C17" s="828"/>
      <c r="D17" s="767"/>
      <c r="E17" s="774"/>
      <c r="G17" s="777"/>
    </row>
    <row r="18" spans="1:7" s="771" customFormat="1" ht="13.15" customHeight="1" x14ac:dyDescent="0.25">
      <c r="B18" s="778" t="s">
        <v>808</v>
      </c>
      <c r="C18" s="212"/>
      <c r="D18" s="767"/>
      <c r="E18" s="774"/>
      <c r="G18" s="777"/>
    </row>
    <row r="19" spans="1:7" s="771" customFormat="1" ht="13.15" customHeight="1" x14ac:dyDescent="0.25">
      <c r="A19" s="776"/>
      <c r="B19" s="829" t="s">
        <v>695</v>
      </c>
      <c r="C19" s="830"/>
      <c r="D19" s="767"/>
      <c r="E19" s="774"/>
      <c r="G19" s="777"/>
    </row>
    <row r="20" spans="1:7" s="771" customFormat="1" ht="13.15" customHeight="1" x14ac:dyDescent="0.25">
      <c r="A20" s="776"/>
      <c r="B20" s="828" t="s">
        <v>699</v>
      </c>
      <c r="C20" s="828"/>
      <c r="D20" s="767"/>
      <c r="E20" s="774"/>
      <c r="G20" s="777"/>
    </row>
    <row r="21" spans="1:7" s="771" customFormat="1" ht="13.15" customHeight="1" x14ac:dyDescent="0.25">
      <c r="A21" s="776"/>
      <c r="B21" s="821" t="s">
        <v>809</v>
      </c>
      <c r="C21" s="821"/>
      <c r="D21" s="767"/>
      <c r="E21" s="774"/>
      <c r="G21" s="777"/>
    </row>
    <row r="22" spans="1:7" s="771" customFormat="1" ht="13.15" customHeight="1" x14ac:dyDescent="0.25">
      <c r="A22" s="776"/>
      <c r="B22" s="821" t="s">
        <v>810</v>
      </c>
      <c r="C22" s="821"/>
      <c r="D22" s="767"/>
      <c r="E22" s="774"/>
      <c r="G22" s="777"/>
    </row>
    <row r="23" spans="1:7" s="771" customFormat="1" ht="13.15" customHeight="1" x14ac:dyDescent="0.25">
      <c r="A23" s="776"/>
      <c r="B23" s="821" t="s">
        <v>811</v>
      </c>
      <c r="C23" s="821"/>
      <c r="D23" s="767"/>
      <c r="E23" s="774"/>
      <c r="G23" s="777"/>
    </row>
    <row r="24" spans="1:7" s="771" customFormat="1" ht="13.15" customHeight="1" x14ac:dyDescent="0.25">
      <c r="A24" s="776"/>
      <c r="B24" s="821" t="s">
        <v>812</v>
      </c>
      <c r="C24" s="821"/>
      <c r="D24" s="767"/>
      <c r="E24" s="774"/>
      <c r="G24" s="777"/>
    </row>
    <row r="25" spans="1:7" s="771" customFormat="1" ht="13.15" customHeight="1" x14ac:dyDescent="0.25">
      <c r="A25" s="776"/>
      <c r="B25" s="821" t="s">
        <v>701</v>
      </c>
      <c r="C25" s="821"/>
      <c r="D25" s="767"/>
      <c r="E25" s="774"/>
      <c r="G25" s="773"/>
    </row>
    <row r="26" spans="1:7" s="771" customFormat="1" ht="13.15" customHeight="1" x14ac:dyDescent="0.25">
      <c r="A26" s="776"/>
      <c r="B26" s="829" t="s">
        <v>688</v>
      </c>
      <c r="C26" s="830"/>
      <c r="D26" s="767"/>
      <c r="E26" s="774"/>
      <c r="G26" s="773"/>
    </row>
    <row r="27" spans="1:7" s="773" customFormat="1" ht="13.15" customHeight="1" x14ac:dyDescent="0.25">
      <c r="A27" s="481" t="s">
        <v>823</v>
      </c>
      <c r="B27" s="829" t="s">
        <v>823</v>
      </c>
      <c r="C27" s="830"/>
      <c r="D27" s="767"/>
      <c r="E27" s="774"/>
      <c r="F27" s="771"/>
    </row>
    <row r="28" spans="1:7" s="773" customFormat="1" ht="13.15" customHeight="1" x14ac:dyDescent="0.25">
      <c r="A28" s="776"/>
      <c r="B28" s="829" t="s">
        <v>694</v>
      </c>
      <c r="C28" s="830"/>
      <c r="D28" s="775"/>
      <c r="E28" s="774"/>
      <c r="F28" s="771"/>
    </row>
    <row r="29" spans="1:7" s="773" customFormat="1" ht="13.15" customHeight="1" x14ac:dyDescent="0.25">
      <c r="A29" s="776"/>
      <c r="B29" s="821" t="s">
        <v>813</v>
      </c>
      <c r="C29" s="831"/>
      <c r="D29" s="775"/>
      <c r="E29" s="774"/>
    </row>
    <row r="30" spans="1:7" s="773" customFormat="1" ht="13.15" customHeight="1" x14ac:dyDescent="0.25">
      <c r="A30" s="776"/>
      <c r="B30" s="821" t="s">
        <v>687</v>
      </c>
      <c r="C30" s="821"/>
      <c r="D30" s="775"/>
      <c r="E30" s="774"/>
    </row>
    <row r="31" spans="1:7" s="773" customFormat="1" ht="13.15" customHeight="1" x14ac:dyDescent="0.25">
      <c r="A31" s="776"/>
      <c r="B31" s="821" t="s">
        <v>706</v>
      </c>
      <c r="C31" s="821"/>
      <c r="D31" s="775"/>
      <c r="E31" s="774"/>
    </row>
    <row r="32" spans="1:7" s="773" customFormat="1" ht="13.15" customHeight="1" x14ac:dyDescent="0.25">
      <c r="A32" s="776"/>
      <c r="B32" s="758" t="s">
        <v>824</v>
      </c>
      <c r="C32" s="758"/>
      <c r="D32" s="775"/>
      <c r="E32" s="774"/>
    </row>
    <row r="33" spans="1:8" s="773" customFormat="1" ht="13.15" customHeight="1" x14ac:dyDescent="0.25">
      <c r="A33" s="776"/>
      <c r="B33" s="821" t="s">
        <v>825</v>
      </c>
      <c r="C33" s="821"/>
      <c r="D33" s="775"/>
      <c r="E33" s="774"/>
    </row>
    <row r="34" spans="1:8" s="773" customFormat="1" ht="13.15" customHeight="1" x14ac:dyDescent="0.25">
      <c r="A34" s="776"/>
      <c r="B34" s="821" t="s">
        <v>696</v>
      </c>
      <c r="C34" s="821"/>
      <c r="D34" s="775"/>
      <c r="E34" s="774"/>
    </row>
    <row r="35" spans="1:8" s="773" customFormat="1" ht="13.15" customHeight="1" x14ac:dyDescent="0.25">
      <c r="A35" s="776"/>
      <c r="B35" s="821" t="s">
        <v>814</v>
      </c>
      <c r="C35" s="821"/>
      <c r="D35" s="775"/>
      <c r="E35" s="774"/>
      <c r="H35" s="765"/>
    </row>
    <row r="36" spans="1:8" s="773" customFormat="1" ht="13.15" customHeight="1" x14ac:dyDescent="0.25">
      <c r="A36" s="776"/>
      <c r="B36" s="458"/>
      <c r="C36" s="459"/>
      <c r="D36" s="775"/>
      <c r="E36" s="774"/>
      <c r="H36" s="765"/>
    </row>
    <row r="37" spans="1:8" s="771" customFormat="1" ht="13.15" customHeight="1" x14ac:dyDescent="0.25">
      <c r="A37" s="822" t="s">
        <v>826</v>
      </c>
      <c r="B37" s="823"/>
      <c r="C37" s="823"/>
      <c r="D37" s="823"/>
      <c r="E37" s="823"/>
      <c r="F37" s="760"/>
      <c r="G37" s="760"/>
      <c r="H37" s="772"/>
    </row>
    <row r="38" spans="1:8" ht="13.15" customHeight="1" x14ac:dyDescent="0.3">
      <c r="A38" s="461"/>
      <c r="B38" s="770"/>
      <c r="C38" s="770"/>
      <c r="D38" s="769"/>
      <c r="E38" s="769"/>
      <c r="F38" s="769"/>
      <c r="G38" s="769"/>
      <c r="H38" s="762"/>
    </row>
    <row r="39" spans="1:8" ht="13.15" customHeight="1" x14ac:dyDescent="0.25">
      <c r="A39" s="820" t="s">
        <v>827</v>
      </c>
      <c r="B39" s="820"/>
      <c r="C39" s="820"/>
      <c r="D39" s="820"/>
      <c r="E39" s="820"/>
      <c r="F39" s="820"/>
      <c r="G39" s="820"/>
      <c r="H39" s="762"/>
    </row>
    <row r="40" spans="1:8" ht="13.15" customHeight="1" x14ac:dyDescent="0.25">
      <c r="A40" s="768"/>
      <c r="B40" s="205"/>
      <c r="C40" s="205"/>
      <c r="D40" s="767"/>
      <c r="E40" s="766"/>
      <c r="F40" s="765"/>
      <c r="G40" s="765"/>
      <c r="H40" s="762"/>
    </row>
    <row r="41" spans="1:8" ht="13.15" customHeight="1" x14ac:dyDescent="0.25">
      <c r="A41" s="824" t="s">
        <v>828</v>
      </c>
      <c r="B41" s="824"/>
      <c r="C41" s="824"/>
      <c r="D41" s="824"/>
      <c r="E41" s="824"/>
      <c r="F41" s="825"/>
      <c r="G41" s="825"/>
      <c r="H41" s="762"/>
    </row>
    <row r="42" spans="1:8" ht="13.15" customHeight="1" x14ac:dyDescent="0.25">
      <c r="A42" s="825"/>
      <c r="B42" s="825"/>
      <c r="C42" s="825"/>
      <c r="D42" s="825"/>
      <c r="E42" s="825"/>
      <c r="F42" s="825"/>
      <c r="G42" s="825"/>
      <c r="H42" s="762"/>
    </row>
    <row r="43" spans="1:8" ht="13.15" customHeight="1" x14ac:dyDescent="0.25">
      <c r="A43" s="764"/>
      <c r="B43" s="764"/>
      <c r="C43" s="764"/>
      <c r="D43" s="763"/>
      <c r="E43" s="763"/>
      <c r="F43" s="762"/>
      <c r="G43" s="762"/>
    </row>
    <row r="44" spans="1:8" ht="13.15" customHeight="1" x14ac:dyDescent="0.25">
      <c r="A44" s="826" t="s">
        <v>697</v>
      </c>
      <c r="B44" s="827"/>
      <c r="C44" s="827"/>
      <c r="D44" s="827"/>
      <c r="E44" s="827"/>
      <c r="F44" s="827"/>
      <c r="G44" s="827"/>
    </row>
    <row r="45" spans="1:8" ht="13.15" customHeight="1" x14ac:dyDescent="0.25">
      <c r="A45" s="820" t="s">
        <v>707</v>
      </c>
      <c r="B45" s="820"/>
      <c r="C45" s="759" t="s">
        <v>829</v>
      </c>
      <c r="D45" s="759"/>
      <c r="E45" s="759"/>
      <c r="F45" s="759"/>
      <c r="G45" s="759"/>
    </row>
    <row r="46" spans="1:8" ht="13.15" customHeight="1" x14ac:dyDescent="0.25"/>
    <row r="47" spans="1:8" ht="13.15" customHeight="1" x14ac:dyDescent="0.25"/>
    <row r="48" spans="1:8" ht="13.15" customHeight="1" x14ac:dyDescent="0.25"/>
    <row r="49" ht="13.15" customHeight="1" x14ac:dyDescent="0.25"/>
    <row r="50" ht="13.15" customHeight="1" x14ac:dyDescent="0.25"/>
    <row r="51" ht="13.15" customHeight="1" x14ac:dyDescent="0.25"/>
    <row r="52" ht="13.15" customHeight="1" x14ac:dyDescent="0.25"/>
    <row r="53" ht="13.15" customHeight="1" x14ac:dyDescent="0.25"/>
    <row r="54" ht="13.15" customHeight="1" x14ac:dyDescent="0.25"/>
    <row r="55" ht="13.15" customHeight="1" x14ac:dyDescent="0.25"/>
    <row r="56" ht="13.15" customHeight="1" x14ac:dyDescent="0.25"/>
    <row r="57" ht="13.15" customHeight="1" x14ac:dyDescent="0.25"/>
    <row r="58" ht="13.15" customHeight="1" x14ac:dyDescent="0.25"/>
    <row r="59" ht="13.15" customHeight="1" x14ac:dyDescent="0.25"/>
    <row r="60" ht="13.15" customHeight="1" x14ac:dyDescent="0.25"/>
    <row r="61" ht="13.15" customHeight="1" x14ac:dyDescent="0.25"/>
    <row r="62" ht="13.15" customHeight="1" x14ac:dyDescent="0.25"/>
    <row r="63" ht="13.15" customHeight="1" x14ac:dyDescent="0.25"/>
  </sheetData>
  <mergeCells count="31">
    <mergeCell ref="B13:C13"/>
    <mergeCell ref="B14:C14"/>
    <mergeCell ref="B15:C15"/>
    <mergeCell ref="B16:C16"/>
    <mergeCell ref="A6:G6"/>
    <mergeCell ref="B9:D9"/>
    <mergeCell ref="B10:C10"/>
    <mergeCell ref="B11:C11"/>
    <mergeCell ref="B12:C12"/>
    <mergeCell ref="B17:C17"/>
    <mergeCell ref="B19:C19"/>
    <mergeCell ref="B33:C33"/>
    <mergeCell ref="B21:C21"/>
    <mergeCell ref="B22:C22"/>
    <mergeCell ref="B23:C23"/>
    <mergeCell ref="B24:C24"/>
    <mergeCell ref="B25:C25"/>
    <mergeCell ref="B26:C26"/>
    <mergeCell ref="B27:C27"/>
    <mergeCell ref="B20:C20"/>
    <mergeCell ref="B28:C28"/>
    <mergeCell ref="B29:C29"/>
    <mergeCell ref="B30:C30"/>
    <mergeCell ref="B31:C31"/>
    <mergeCell ref="A45:B45"/>
    <mergeCell ref="B34:C34"/>
    <mergeCell ref="B35:C35"/>
    <mergeCell ref="A37:E37"/>
    <mergeCell ref="A39:G39"/>
    <mergeCell ref="A41:G42"/>
    <mergeCell ref="A44:G44"/>
  </mergeCells>
  <hyperlinks>
    <hyperlink ref="A41:E42" r:id="rId1" display="Das Glossar enthält Erläuterungen zu allen statistisch relevanten Begriffen, die in den verschiedenen Produkten der Statistik der BA verwendung finden." xr:uid="{6285CBB1-B176-44B1-8FE5-1A5EF16AA3B6}"/>
    <hyperlink ref="A41:G42" r:id="rId2" display="Das Glossar enthält Erläuterungen zu allen statistisch relevanten Begriffen, die in den verschiedenen Produkten der Statistik der BA Verwendung finden." xr:uid="{9DA29959-003A-4B7E-8FF2-71B36958659D}"/>
    <hyperlink ref="A45:B45" r:id="rId3" display="Abkürzungsverzeichnis" xr:uid="{470D2B41-1392-4421-887A-AEADCDB82518}"/>
    <hyperlink ref="C45" r:id="rId4" xr:uid="{1ACA7542-53BC-4439-8D3C-B62C92F3901F}"/>
    <hyperlink ref="A39:G39" r:id="rId5" display="Die Qualitätsberichte der Statistik erläutern die Entstehung und Aussagekraft der jeweiligen Fachstatistik." xr:uid="{F297E4EC-7A94-43B5-AF50-2B6FFC83B172}"/>
    <hyperlink ref="B9:D9" r:id="rId6" display="Arbeitsuche, Arbeitslosigkeit und Unterbeschäftigung" xr:uid="{330C1419-69B5-4762-8BF0-D9543CBF4926}"/>
    <hyperlink ref="B10:C10" r:id="rId7" display="Ausbildungsmarkt" xr:uid="{FCD236D0-6D6D-40CB-BB0F-0D64FCEE4AF5}"/>
    <hyperlink ref="B11:C11" r:id="rId8" display="Beschäftigung" xr:uid="{8F6360DF-9A61-4AB2-A959-A7136C6311B9}"/>
    <hyperlink ref="B12:C12" r:id="rId9" display="Einnahmen/Ausgaben" xr:uid="{9211BB0B-1C45-4C37-9BCF-0F1CC1048343}"/>
    <hyperlink ref="B13:C13" r:id="rId10" display="Förderung und berufliche Rehabilitation" xr:uid="{8059A377-512A-4E4A-933A-23C2A050D583}"/>
    <hyperlink ref="B14:C14" r:id="rId11" display="Gemeldete Arbeitsstellen" xr:uid="{1C53A4BE-F4D6-49A3-9579-DE39AE3B9197}"/>
    <hyperlink ref="B15:C15" r:id="rId12" display="Grundsicherung für Arbeitsuchende (SGB II)" xr:uid="{240737BA-F2DC-4541-B162-71E54F31E5EF}"/>
    <hyperlink ref="B16:C16" r:id="rId13" display="Leistungen SGB III" xr:uid="{80277004-FA13-452E-8D8D-02771E808AA0}"/>
    <hyperlink ref="B19:C19" r:id="rId14" display="Berufe" xr:uid="{3B39FF78-6FFF-46A8-8DD7-4DD9038017B0}"/>
    <hyperlink ref="B20:C20" r:id="rId15" display="Bildung" xr:uid="{9D2AFB1B-F726-4081-9311-48938EC13133}"/>
    <hyperlink ref="B21:C21" r:id="rId16" display="Demografie" xr:uid="{24488F9B-176C-483E-ACF9-7F3AE0734DB1}"/>
    <hyperlink ref="B22:C22" r:id="rId17" display="Eingliederungsbilanzen" xr:uid="{57C23168-7D25-4A21-8AF8-07EB792C1D4F}"/>
    <hyperlink ref="B23:C23" r:id="rId18" display="Entgelt" xr:uid="{0A9CC34C-C88D-403D-9BD3-8C86A0A16F8B}"/>
    <hyperlink ref="B24:C24" r:id="rId19" display="Fachkräftebedarf" xr:uid="{57CEAEFC-9FC1-46AD-B807-4282910CF76D}"/>
    <hyperlink ref="B25:C25" r:id="rId20" display="Familien und Kinder" xr:uid="{A28B8EAF-25C6-4606-9F15-957101A98E8E}"/>
    <hyperlink ref="B26:C26" r:id="rId21" display="Frauen und Männer" xr:uid="{DFB5E024-7BEF-4570-A0B3-9DE48A57BE25}"/>
    <hyperlink ref="B28:C28" r:id="rId22" display="Langzeitarbeitslosigkeit" xr:uid="{A443B841-073E-4DD0-BD7F-3FF892A32226}"/>
    <hyperlink ref="B29:C29" r:id="rId23" display="Menschen mit Behinderungen" xr:uid="{F1A1F690-86DB-4334-8842-8BCD9BAC41F0}"/>
    <hyperlink ref="B30:C30" r:id="rId24" display="Migration" xr:uid="{95F4FBF6-D242-4789-B73D-E7E074111264}"/>
    <hyperlink ref="B31:C31" r:id="rId25" display="Regionale Mobilität" xr:uid="{1A0A87FA-CAF6-41AD-84DD-5EF60F0A57E9}"/>
    <hyperlink ref="B34:C34" r:id="rId26" display="Wirtschaftszweige" xr:uid="{93FE09A7-986B-413A-A4B9-2FED384DADD6}"/>
    <hyperlink ref="B35:C35" r:id="rId27" display="Zeitarbeit" xr:uid="{1FB6FBAD-6034-4120-A7CA-F35E878A10E2}"/>
    <hyperlink ref="A27" r:id="rId28" tooltip="Jüngere" display="https://statistik.arbeitsagentur.de/DE/Navigation/Statistiken/Themen-im-Fokus/Juengere/Juengere-Nav.html?mtm_campaign=Bericht" xr:uid="{01ED0768-EA3D-4D79-BA22-88ED42ED6BC1}"/>
    <hyperlink ref="B27:C27" r:id="rId29" display="Jüngere" xr:uid="{1ED90373-8F28-43C9-9D96-1F41CB7B75A5}"/>
    <hyperlink ref="B33:C33" r:id="rId30" display="Ukraine-Krieg" xr:uid="{86FB238F-C692-427D-98BB-09347D4E31F2}"/>
    <hyperlink ref="A37:E37" r:id="rId31" display="Die Methodischen Hinweise der Statistik bieten ergänzende Informationen." xr:uid="{7F26A68E-418B-4F73-B77D-68EFFC10956A}"/>
    <hyperlink ref="B32" r:id="rId32" xr:uid="{76C38A34-1C50-4C48-A4F2-45898C9B8D3D}"/>
  </hyperlinks>
  <pageMargins left="0.59055118110236227" right="0.39370078740157483" top="0.78740157480314965" bottom="0.78740157480314965" header="0.39370078740157483" footer="0.39370078740157483"/>
  <pageSetup paperSize="9" orientation="portrait" r:id="rId33"/>
  <headerFooter alignWithMargins="0"/>
  <drawing r:id="rId3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903">
    <tabColor indexed="12"/>
  </sheetPr>
  <dimension ref="A1:AD675"/>
  <sheetViews>
    <sheetView showGridLines="0" zoomScaleNormal="100" workbookViewId="0"/>
  </sheetViews>
  <sheetFormatPr defaultColWidth="11.54296875" defaultRowHeight="12" customHeight="1" x14ac:dyDescent="0.35"/>
  <cols>
    <col min="1" max="2" width="1.7265625" style="16" customWidth="1"/>
    <col min="3" max="3" width="4.81640625" style="16" customWidth="1"/>
    <col min="4" max="4" width="34.54296875" style="16" bestFit="1" customWidth="1"/>
    <col min="5" max="5" width="31.26953125" style="16" bestFit="1" customWidth="1"/>
    <col min="6" max="6" width="31.54296875" style="16" bestFit="1" customWidth="1"/>
    <col min="7" max="7" width="6.81640625" style="16" bestFit="1" customWidth="1"/>
    <col min="8" max="8" width="22.26953125" style="16" bestFit="1" customWidth="1"/>
    <col min="9" max="9" width="6.81640625" style="16" bestFit="1" customWidth="1"/>
    <col min="10" max="10" width="19.26953125" style="16" bestFit="1" customWidth="1"/>
    <col min="11" max="11" width="7.54296875" style="16" bestFit="1" customWidth="1"/>
    <col min="12" max="12" width="13" style="16" bestFit="1" customWidth="1"/>
    <col min="13" max="13" width="3.7265625" style="16" customWidth="1"/>
    <col min="14" max="14" width="28.26953125" style="16" bestFit="1" customWidth="1"/>
    <col min="15" max="15" width="7.81640625" style="16" bestFit="1" customWidth="1"/>
    <col min="16" max="16" width="29.54296875" style="16" bestFit="1" customWidth="1"/>
    <col min="17" max="17" width="11" style="16" bestFit="1" customWidth="1"/>
    <col min="18" max="18" width="29.54296875" style="48" bestFit="1" customWidth="1"/>
    <col min="19" max="19" width="2.7265625" style="16" customWidth="1"/>
    <col min="20" max="21" width="3.7265625" bestFit="1" customWidth="1"/>
    <col min="22" max="22" width="29.54296875" bestFit="1" customWidth="1"/>
    <col min="23" max="23" width="9.1796875" bestFit="1" customWidth="1"/>
    <col min="24" max="24" width="10.54296875" bestFit="1" customWidth="1"/>
    <col min="25" max="25" width="10.26953125" bestFit="1" customWidth="1"/>
    <col min="26" max="26" width="34.26953125" customWidth="1"/>
    <col min="28" max="28" width="20.54296875" customWidth="1"/>
    <col min="29" max="29" width="24.81640625" customWidth="1"/>
    <col min="31" max="16384" width="11.54296875" style="16"/>
  </cols>
  <sheetData>
    <row r="1" spans="1:30" ht="14.5" x14ac:dyDescent="0.35">
      <c r="M1" s="30"/>
      <c r="N1" s="30"/>
      <c r="O1" s="30"/>
      <c r="P1" s="30"/>
      <c r="Q1" s="30"/>
      <c r="R1" s="31"/>
      <c r="S1" s="30"/>
      <c r="T1" s="30"/>
      <c r="U1" s="30"/>
      <c r="V1" s="30"/>
      <c r="W1" s="32"/>
      <c r="X1" s="16"/>
    </row>
    <row r="2" spans="1:30" s="631" customFormat="1" ht="18" customHeight="1" x14ac:dyDescent="0.3">
      <c r="B2" s="729" t="s">
        <v>778</v>
      </c>
      <c r="C2" s="729"/>
      <c r="D2" s="729"/>
      <c r="E2" s="729"/>
      <c r="F2" s="729"/>
      <c r="G2" s="729"/>
      <c r="H2" s="729"/>
      <c r="I2" s="729"/>
      <c r="J2" s="729"/>
      <c r="K2" s="730"/>
      <c r="L2" s="730"/>
      <c r="N2" s="731" t="s">
        <v>907</v>
      </c>
      <c r="O2" s="731"/>
      <c r="P2" s="731"/>
      <c r="Q2" s="731"/>
      <c r="R2" s="732"/>
      <c r="S2" s="632"/>
      <c r="U2" s="735" t="s">
        <v>908</v>
      </c>
      <c r="V2" s="736"/>
      <c r="W2" s="736"/>
      <c r="X2" s="736"/>
      <c r="Y2" s="737"/>
      <c r="Z2" s="633"/>
      <c r="AA2" s="633"/>
      <c r="AB2" s="633"/>
      <c r="AC2" s="633"/>
      <c r="AD2" s="633"/>
    </row>
    <row r="3" spans="1:30" ht="12.65" customHeight="1" x14ac:dyDescent="0.35">
      <c r="A3" s="613"/>
      <c r="B3" s="613"/>
      <c r="C3" s="613"/>
      <c r="D3" s="613"/>
      <c r="E3" s="613"/>
      <c r="F3" s="613"/>
      <c r="G3" s="613"/>
      <c r="H3" s="613"/>
      <c r="I3" s="613"/>
      <c r="J3" s="613"/>
      <c r="S3" s="33"/>
      <c r="T3" s="32"/>
    </row>
    <row r="4" spans="1:30" ht="12.65" customHeight="1" x14ac:dyDescent="0.35">
      <c r="A4" s="613"/>
      <c r="B4" s="621"/>
      <c r="C4" s="694" t="s">
        <v>906</v>
      </c>
      <c r="D4" s="617" t="s">
        <v>854</v>
      </c>
      <c r="E4" s="617" t="s">
        <v>803</v>
      </c>
      <c r="F4" s="617" t="s">
        <v>727</v>
      </c>
      <c r="G4" s="613"/>
      <c r="I4" s="613"/>
      <c r="J4" s="613"/>
      <c r="N4" s="660" t="s">
        <v>851</v>
      </c>
      <c r="O4" s="719"/>
      <c r="P4" s="719"/>
      <c r="Q4" s="719"/>
      <c r="R4" s="720"/>
      <c r="S4" s="33"/>
      <c r="T4" s="32"/>
      <c r="U4" s="673" t="s">
        <v>786</v>
      </c>
      <c r="V4" s="733" t="s">
        <v>438</v>
      </c>
      <c r="W4" s="837" t="s">
        <v>883</v>
      </c>
      <c r="X4" s="837" t="s">
        <v>882</v>
      </c>
      <c r="Y4" s="837" t="s">
        <v>881</v>
      </c>
    </row>
    <row r="5" spans="1:30" ht="12.65" customHeight="1" x14ac:dyDescent="0.35">
      <c r="A5" s="613"/>
      <c r="B5" s="613"/>
      <c r="C5" s="629">
        <v>1</v>
      </c>
      <c r="D5" s="629">
        <v>1</v>
      </c>
      <c r="E5" s="678" t="str">
        <f>"Kreistyp"&amp;$D5</f>
        <v>Kreistyp1</v>
      </c>
      <c r="F5" s="629" t="s">
        <v>424</v>
      </c>
      <c r="G5" s="613"/>
      <c r="I5" s="613"/>
      <c r="J5" s="613"/>
      <c r="N5" s="661" t="s">
        <v>481</v>
      </c>
      <c r="O5" s="661" t="s">
        <v>786</v>
      </c>
      <c r="P5" s="661" t="s">
        <v>884</v>
      </c>
      <c r="Q5" s="661" t="s">
        <v>900</v>
      </c>
      <c r="R5" s="661" t="s">
        <v>901</v>
      </c>
      <c r="S5" s="33"/>
      <c r="T5" s="32"/>
      <c r="U5" s="674"/>
      <c r="V5" s="734"/>
      <c r="W5" s="838"/>
      <c r="X5" s="838"/>
      <c r="Y5" s="838"/>
    </row>
    <row r="6" spans="1:30" ht="12.65" customHeight="1" x14ac:dyDescent="0.35">
      <c r="A6" s="613"/>
      <c r="B6" s="613"/>
      <c r="C6" s="628">
        <v>2</v>
      </c>
      <c r="D6" s="628">
        <v>2</v>
      </c>
      <c r="E6" s="679" t="str">
        <f t="shared" ref="E6:E8" si="0">"Kreistyp"&amp;$D6</f>
        <v>Kreistyp2</v>
      </c>
      <c r="F6" s="628" t="s">
        <v>426</v>
      </c>
      <c r="G6" s="613"/>
      <c r="I6" s="613"/>
      <c r="J6" s="613"/>
      <c r="N6" s="661" t="s">
        <v>440</v>
      </c>
      <c r="O6" s="662">
        <v>6</v>
      </c>
      <c r="P6" s="699">
        <f>INDEX($U$24:$V$45,MATCH($O6,$U$24:$U$45,0),2)</f>
        <v>2020</v>
      </c>
      <c r="Q6" s="662">
        <v>7</v>
      </c>
      <c r="R6" s="699">
        <f>INDEX($U$24:$V$30,MATCH($Q6,$U$24:$U$30,0),2)</f>
        <v>2021</v>
      </c>
      <c r="S6" s="33"/>
      <c r="T6" s="32"/>
      <c r="U6" s="38">
        <v>1</v>
      </c>
      <c r="V6" s="696" t="str">
        <f>D95</f>
        <v>Kreise und kreisfreie Städte</v>
      </c>
      <c r="W6" s="39" t="s">
        <v>780</v>
      </c>
      <c r="X6" s="39" t="s">
        <v>781</v>
      </c>
      <c r="Y6" s="39" t="s">
        <v>783</v>
      </c>
    </row>
    <row r="7" spans="1:30" ht="12.65" customHeight="1" x14ac:dyDescent="0.35">
      <c r="A7" s="613"/>
      <c r="B7" s="613"/>
      <c r="C7" s="628">
        <v>3</v>
      </c>
      <c r="D7" s="628">
        <v>3</v>
      </c>
      <c r="E7" s="679" t="str">
        <f t="shared" si="0"/>
        <v>Kreistyp3</v>
      </c>
      <c r="F7" s="628" t="s">
        <v>427</v>
      </c>
      <c r="G7" s="613"/>
      <c r="I7" s="613"/>
      <c r="J7" s="613"/>
      <c r="N7" s="663"/>
      <c r="O7" s="663"/>
      <c r="P7" s="663"/>
      <c r="Q7" s="663"/>
      <c r="R7" s="663"/>
      <c r="S7" s="33"/>
      <c r="T7" s="32"/>
      <c r="U7" s="42">
        <v>2</v>
      </c>
      <c r="V7" s="697" t="str">
        <f>D41</f>
        <v>Arbeitsmarktregionen</v>
      </c>
      <c r="W7" s="43" t="s">
        <v>722</v>
      </c>
      <c r="X7" s="43" t="s">
        <v>781</v>
      </c>
      <c r="Y7" s="43" t="s">
        <v>783</v>
      </c>
    </row>
    <row r="8" spans="1:30" ht="12.65" customHeight="1" x14ac:dyDescent="0.35">
      <c r="A8" s="613"/>
      <c r="B8" s="613"/>
      <c r="C8" s="628">
        <v>4</v>
      </c>
      <c r="D8" s="628">
        <v>4</v>
      </c>
      <c r="E8" s="679" t="str">
        <f t="shared" si="0"/>
        <v>Kreistyp4</v>
      </c>
      <c r="F8" s="628" t="s">
        <v>428</v>
      </c>
      <c r="G8" s="613"/>
      <c r="I8" s="613"/>
      <c r="J8" s="613"/>
      <c r="N8" s="414"/>
      <c r="O8" s="658"/>
      <c r="P8" s="658"/>
      <c r="Q8" s="414"/>
      <c r="R8" s="414"/>
      <c r="S8" s="33"/>
      <c r="T8" s="32"/>
      <c r="U8" s="42">
        <v>3</v>
      </c>
      <c r="V8" s="697" t="str">
        <f>E12</f>
        <v>Großregionen</v>
      </c>
      <c r="W8" s="43" t="s">
        <v>779</v>
      </c>
      <c r="X8" s="43" t="s">
        <v>781</v>
      </c>
      <c r="Y8" s="43" t="s">
        <v>783</v>
      </c>
    </row>
    <row r="9" spans="1:30" ht="12.65" customHeight="1" x14ac:dyDescent="0.35">
      <c r="A9" s="613"/>
      <c r="B9" s="613"/>
      <c r="C9" s="628"/>
      <c r="D9" s="628"/>
      <c r="E9" s="679"/>
      <c r="F9" s="628"/>
      <c r="G9" s="613"/>
      <c r="I9" s="613"/>
      <c r="J9" s="613"/>
      <c r="N9" s="653" t="s">
        <v>898</v>
      </c>
      <c r="O9" s="631"/>
      <c r="P9" s="631"/>
      <c r="Q9" s="631"/>
      <c r="R9" s="631"/>
      <c r="S9" s="33"/>
      <c r="T9" s="32"/>
      <c r="U9" s="42">
        <v>4</v>
      </c>
      <c r="V9" s="697" t="str">
        <f>D21</f>
        <v>Bundesländer</v>
      </c>
      <c r="W9" s="43" t="s">
        <v>478</v>
      </c>
      <c r="X9" s="43" t="s">
        <v>781</v>
      </c>
      <c r="Y9" s="43" t="s">
        <v>783</v>
      </c>
    </row>
    <row r="10" spans="1:30" ht="12.65" customHeight="1" x14ac:dyDescent="0.35">
      <c r="A10" s="613"/>
      <c r="B10" s="613"/>
      <c r="C10" s="630"/>
      <c r="D10" s="630"/>
      <c r="E10" s="681"/>
      <c r="F10" s="630"/>
      <c r="G10" s="613"/>
      <c r="I10" s="613"/>
      <c r="J10" s="613"/>
      <c r="N10" s="664" t="s">
        <v>899</v>
      </c>
      <c r="O10" s="721"/>
      <c r="P10" s="721"/>
      <c r="Q10" s="721"/>
      <c r="R10" s="722"/>
      <c r="S10" s="34"/>
      <c r="T10" s="35"/>
      <c r="U10" s="42">
        <v>5</v>
      </c>
      <c r="V10" s="697" t="str">
        <f>D515</f>
        <v>Agenturen für Arbeit</v>
      </c>
      <c r="W10" s="43" t="s">
        <v>437</v>
      </c>
      <c r="X10" s="43" t="s">
        <v>782</v>
      </c>
      <c r="Y10" s="43" t="s">
        <v>784</v>
      </c>
    </row>
    <row r="11" spans="1:30" ht="12.65" customHeight="1" x14ac:dyDescent="0.35">
      <c r="A11" s="613"/>
      <c r="B11" s="613"/>
      <c r="C11" s="614"/>
      <c r="D11" s="614"/>
      <c r="E11" s="614"/>
      <c r="F11" s="613"/>
      <c r="G11" s="613"/>
      <c r="H11" s="613"/>
      <c r="I11" s="613"/>
      <c r="J11" s="613"/>
      <c r="N11" s="665" t="s">
        <v>481</v>
      </c>
      <c r="O11" s="665" t="s">
        <v>786</v>
      </c>
      <c r="P11" s="665" t="s">
        <v>884</v>
      </c>
      <c r="Q11" s="666" t="s">
        <v>854</v>
      </c>
      <c r="R11" s="667"/>
      <c r="S11" s="37"/>
      <c r="T11" s="36"/>
      <c r="U11" s="46">
        <v>6</v>
      </c>
      <c r="V11" s="698" t="str">
        <f>D501</f>
        <v>Regionaldirektionen</v>
      </c>
      <c r="W11" s="47" t="s">
        <v>435</v>
      </c>
      <c r="X11" s="47" t="s">
        <v>782</v>
      </c>
      <c r="Y11" s="47" t="s">
        <v>784</v>
      </c>
    </row>
    <row r="12" spans="1:30" ht="12.65" customHeight="1" x14ac:dyDescent="0.35">
      <c r="A12" s="613"/>
      <c r="B12" s="622"/>
      <c r="C12" s="694" t="s">
        <v>779</v>
      </c>
      <c r="D12" s="617" t="s">
        <v>854</v>
      </c>
      <c r="E12" s="617" t="s">
        <v>448</v>
      </c>
      <c r="F12" s="621"/>
      <c r="G12" s="613"/>
      <c r="H12" s="613"/>
      <c r="I12" s="613"/>
      <c r="J12" s="613"/>
      <c r="N12" s="665" t="s">
        <v>438</v>
      </c>
      <c r="O12" s="649">
        <v>4</v>
      </c>
      <c r="P12" s="699" t="str">
        <f>INDEX($U$6:$V$11,MATCH($O12,$U$6:$U$11,0),2)</f>
        <v>Bundesländer</v>
      </c>
      <c r="Q12" s="700" t="str">
        <f>INDEX($U$6:$W$11,MATCH($P$12,$V$6:$V$11,0),3)</f>
        <v>BL</v>
      </c>
      <c r="R12" s="659"/>
      <c r="S12" s="40"/>
      <c r="T12" s="41"/>
      <c r="X12" s="32"/>
      <c r="Y12" s="16"/>
    </row>
    <row r="13" spans="1:30" ht="12.65" customHeight="1" x14ac:dyDescent="0.35">
      <c r="A13" s="613"/>
      <c r="B13" s="613"/>
      <c r="C13" s="629">
        <v>1</v>
      </c>
      <c r="D13" s="629" t="s">
        <v>433</v>
      </c>
      <c r="E13" s="629" t="s">
        <v>631</v>
      </c>
      <c r="F13" s="613"/>
      <c r="G13" s="613"/>
      <c r="H13" s="613"/>
      <c r="I13" s="613"/>
      <c r="J13" s="613"/>
      <c r="N13" s="665" t="s">
        <v>481</v>
      </c>
      <c r="O13" s="665" t="s">
        <v>441</v>
      </c>
      <c r="P13" s="665" t="s">
        <v>787</v>
      </c>
      <c r="Q13" s="665" t="s">
        <v>788</v>
      </c>
      <c r="R13" s="665"/>
      <c r="S13" s="40"/>
      <c r="T13" s="44"/>
      <c r="X13" s="32"/>
      <c r="Y13" s="16"/>
    </row>
    <row r="14" spans="1:30" ht="12.65" customHeight="1" x14ac:dyDescent="0.35">
      <c r="A14" s="613"/>
      <c r="B14" s="613"/>
      <c r="C14" s="628">
        <v>2</v>
      </c>
      <c r="D14" s="628" t="s">
        <v>431</v>
      </c>
      <c r="E14" s="628" t="s">
        <v>432</v>
      </c>
      <c r="F14" s="613"/>
      <c r="G14" s="613"/>
      <c r="H14" s="613"/>
      <c r="I14" s="613"/>
      <c r="J14" s="613"/>
      <c r="N14" s="742" t="s">
        <v>785</v>
      </c>
      <c r="O14" s="701" t="str">
        <f>IF(OR(Q12="AA",Q12="RD"),X10,X6)</f>
        <v>Dat_Polit</v>
      </c>
      <c r="P14" s="701" t="str">
        <f>O14&amp;"_IDZ"</f>
        <v>Dat_Polit_IDZ</v>
      </c>
      <c r="Q14" s="702" t="str">
        <f>O14&amp;"_IDS"</f>
        <v>Dat_Polit_IDS</v>
      </c>
      <c r="R14" s="636"/>
      <c r="S14" s="45"/>
      <c r="T14" s="32"/>
      <c r="U14" s="673" t="s">
        <v>786</v>
      </c>
      <c r="V14" s="695" t="s">
        <v>904</v>
      </c>
      <c r="W14" s="673" t="s">
        <v>476</v>
      </c>
    </row>
    <row r="15" spans="1:30" ht="12.65" customHeight="1" x14ac:dyDescent="0.35">
      <c r="A15" s="613"/>
      <c r="B15" s="613"/>
      <c r="C15" s="628">
        <v>3</v>
      </c>
      <c r="D15" s="628" t="s">
        <v>3</v>
      </c>
      <c r="E15" s="628" t="s">
        <v>2</v>
      </c>
      <c r="F15" s="613"/>
      <c r="G15" s="634"/>
      <c r="H15" s="613"/>
      <c r="I15" s="613"/>
      <c r="J15" s="613"/>
      <c r="N15" s="743" t="s">
        <v>885</v>
      </c>
      <c r="O15" s="703" t="str">
        <f>IF(OR(Q12="AA",Q12="RD"),Y10,Y6)</f>
        <v>Dat_PolitS</v>
      </c>
      <c r="P15" s="703" t="str">
        <f>O15&amp;"_IDZ"</f>
        <v>Dat_PolitS_IDZ</v>
      </c>
      <c r="Q15" s="704" t="str">
        <f>O15&amp;"_IDS"</f>
        <v>Dat_PolitS_IDS</v>
      </c>
      <c r="R15" s="639"/>
      <c r="S15" s="45"/>
      <c r="T15" s="32"/>
      <c r="U15" s="403">
        <v>1</v>
      </c>
      <c r="V15" s="404" t="s">
        <v>444</v>
      </c>
      <c r="W15" s="405" t="s">
        <v>464</v>
      </c>
    </row>
    <row r="16" spans="1:30" ht="12.65" customHeight="1" x14ac:dyDescent="0.35">
      <c r="A16" s="613"/>
      <c r="B16" s="613"/>
      <c r="C16" s="628">
        <v>4</v>
      </c>
      <c r="D16" s="714" t="s">
        <v>844</v>
      </c>
      <c r="E16" s="628" t="s">
        <v>630</v>
      </c>
      <c r="F16" s="613"/>
      <c r="G16" s="613"/>
      <c r="H16" s="613"/>
      <c r="I16" s="613"/>
      <c r="J16" s="613"/>
      <c r="R16" s="16"/>
      <c r="S16" s="45"/>
      <c r="T16" s="32"/>
      <c r="U16" s="406">
        <v>2</v>
      </c>
      <c r="V16" s="407" t="s">
        <v>445</v>
      </c>
      <c r="W16" s="408" t="s">
        <v>465</v>
      </c>
    </row>
    <row r="17" spans="1:23" ht="12.65" customHeight="1" x14ac:dyDescent="0.35">
      <c r="A17" s="613"/>
      <c r="B17" s="613"/>
      <c r="C17" s="628">
        <v>5</v>
      </c>
      <c r="D17" s="628" t="s">
        <v>845</v>
      </c>
      <c r="E17" s="628" t="s">
        <v>434</v>
      </c>
      <c r="F17" s="613"/>
      <c r="G17" s="613"/>
      <c r="H17" s="613"/>
      <c r="I17" s="613"/>
      <c r="J17" s="613"/>
      <c r="R17" s="16"/>
      <c r="S17" s="45"/>
      <c r="T17" s="32"/>
      <c r="U17" s="406">
        <v>3</v>
      </c>
      <c r="V17" s="407" t="s">
        <v>447</v>
      </c>
      <c r="W17" s="409" t="s">
        <v>466</v>
      </c>
    </row>
    <row r="18" spans="1:23" ht="12.65" customHeight="1" x14ac:dyDescent="0.35">
      <c r="A18" s="613"/>
      <c r="B18" s="613"/>
      <c r="C18" s="628"/>
      <c r="D18" s="714"/>
      <c r="E18" s="628"/>
      <c r="F18" s="613"/>
      <c r="G18" s="613"/>
      <c r="H18" s="613"/>
      <c r="I18" s="613"/>
      <c r="J18" s="613"/>
      <c r="R18" s="16"/>
      <c r="S18" s="33"/>
      <c r="T18" s="32"/>
      <c r="U18" s="406">
        <v>4</v>
      </c>
      <c r="V18" s="410" t="s">
        <v>460</v>
      </c>
      <c r="W18" s="409" t="s">
        <v>467</v>
      </c>
    </row>
    <row r="19" spans="1:23" ht="12.65" customHeight="1" x14ac:dyDescent="0.35">
      <c r="A19" s="613"/>
      <c r="B19" s="613"/>
      <c r="C19" s="630"/>
      <c r="D19" s="715"/>
      <c r="E19" s="630"/>
      <c r="F19" s="613"/>
      <c r="G19" s="613"/>
      <c r="H19" s="613"/>
      <c r="I19" s="613"/>
      <c r="J19" s="613"/>
      <c r="N19" s="653" t="s">
        <v>886</v>
      </c>
      <c r="O19" s="654"/>
      <c r="P19" s="654"/>
      <c r="Q19" s="655"/>
      <c r="R19" s="655"/>
      <c r="S19" s="33"/>
      <c r="T19" s="32"/>
      <c r="U19" s="411">
        <v>5</v>
      </c>
      <c r="V19" s="412" t="s">
        <v>1</v>
      </c>
      <c r="W19" s="413" t="s">
        <v>468</v>
      </c>
    </row>
    <row r="20" spans="1:23" customFormat="1" ht="12.65" customHeight="1" x14ac:dyDescent="0.35">
      <c r="A20" s="613"/>
      <c r="B20" s="613"/>
      <c r="C20" s="614"/>
      <c r="D20" s="627"/>
      <c r="E20" s="614"/>
      <c r="F20" s="613"/>
      <c r="G20" s="613"/>
      <c r="H20" s="613"/>
      <c r="I20" s="613"/>
      <c r="J20" s="613"/>
      <c r="K20" s="16"/>
      <c r="L20" s="16"/>
      <c r="M20" s="16"/>
      <c r="N20" s="656" t="s">
        <v>887</v>
      </c>
      <c r="O20" s="723"/>
      <c r="P20" s="723"/>
      <c r="Q20" s="723"/>
      <c r="R20" s="724"/>
      <c r="S20" s="33"/>
      <c r="T20" s="56"/>
    </row>
    <row r="21" spans="1:23" customFormat="1" ht="12.65" customHeight="1" x14ac:dyDescent="0.35">
      <c r="A21" s="613"/>
      <c r="B21" s="622"/>
      <c r="C21" s="694" t="s">
        <v>478</v>
      </c>
      <c r="D21" s="617" t="s">
        <v>459</v>
      </c>
      <c r="E21" s="617" t="s">
        <v>854</v>
      </c>
      <c r="F21" s="617" t="s">
        <v>441</v>
      </c>
      <c r="G21" s="716" t="s">
        <v>853</v>
      </c>
      <c r="H21" s="716" t="s">
        <v>477</v>
      </c>
      <c r="I21" s="16"/>
      <c r="J21" s="621"/>
      <c r="K21" s="16"/>
      <c r="L21" s="16"/>
      <c r="M21" s="16"/>
      <c r="N21" s="646" t="s">
        <v>481</v>
      </c>
      <c r="O21" s="646" t="s">
        <v>786</v>
      </c>
      <c r="P21" s="646" t="s">
        <v>884</v>
      </c>
      <c r="Q21" s="647" t="s">
        <v>854</v>
      </c>
      <c r="R21" s="648" t="s">
        <v>441</v>
      </c>
      <c r="S21" s="33"/>
    </row>
    <row r="22" spans="1:23" customFormat="1" ht="12" customHeight="1" x14ac:dyDescent="0.35">
      <c r="A22" s="613"/>
      <c r="B22" s="613"/>
      <c r="C22" s="683">
        <v>1</v>
      </c>
      <c r="D22" s="629" t="s">
        <v>865</v>
      </c>
      <c r="E22" s="708" t="str">
        <f t="shared" ref="E22:E37" si="1">LEFT($D22,2)</f>
        <v>01</v>
      </c>
      <c r="F22" s="709" t="str">
        <f t="shared" ref="F22:F37" si="2">MID($D22,4,LEN($D22))</f>
        <v>Schleswig-Holstein</v>
      </c>
      <c r="G22" s="678" t="str">
        <f>IF($E22*1&lt;11,"W","O")</f>
        <v>W</v>
      </c>
      <c r="H22" s="678" t="str">
        <f>IF($G22="W","Westdeutschland","Ostdeutschland")</f>
        <v>Westdeutschland</v>
      </c>
      <c r="I22" s="16"/>
      <c r="J22" s="613"/>
      <c r="K22" s="16"/>
      <c r="L22" s="16"/>
      <c r="M22" s="16"/>
      <c r="N22" s="744" t="s">
        <v>780</v>
      </c>
      <c r="O22" s="642">
        <v>1</v>
      </c>
      <c r="P22" s="705" t="str">
        <f>INDEX($C$96:$L$499,MATCH($O$22,$C$96:$C$499,0),2)</f>
        <v>01001 Flensburg, Stadt</v>
      </c>
      <c r="Q22" s="705" t="str">
        <f>INDEX($C$96:$L$499,MATCH($O$22,$C$96:$C$499,0),3)</f>
        <v>01001</v>
      </c>
      <c r="R22" s="705" t="str">
        <f>INDEX($C$96:$L$499,MATCH($O$22,$C$96:$C$499,0),4)</f>
        <v>Flensburg, Stadt</v>
      </c>
      <c r="S22" s="33"/>
      <c r="T22" s="32"/>
    </row>
    <row r="23" spans="1:23" customFormat="1" ht="12" customHeight="1" x14ac:dyDescent="0.35">
      <c r="A23" s="613"/>
      <c r="B23" s="613"/>
      <c r="C23" s="675">
        <v>2</v>
      </c>
      <c r="D23" s="628" t="s">
        <v>866</v>
      </c>
      <c r="E23" s="710" t="str">
        <f t="shared" si="1"/>
        <v>02</v>
      </c>
      <c r="F23" s="711" t="str">
        <f t="shared" si="2"/>
        <v>Hamburg</v>
      </c>
      <c r="G23" s="679" t="str">
        <f t="shared" ref="G23:G37" si="3">IF($E23*1&lt;11,"W","O")</f>
        <v>W</v>
      </c>
      <c r="H23" s="679" t="str">
        <f t="shared" ref="H23:H37" si="4">IF($G23="W","Westdeutschland","Ostdeutschland")</f>
        <v>Westdeutschland</v>
      </c>
      <c r="I23" s="16"/>
      <c r="J23" s="613"/>
      <c r="K23" s="16"/>
      <c r="L23" s="16"/>
      <c r="M23" s="16"/>
      <c r="N23" s="745" t="s">
        <v>890</v>
      </c>
      <c r="O23" s="637"/>
      <c r="P23" s="637"/>
      <c r="Q23" s="702" t="str">
        <f>INDEX($C$96:$L$499,MATCH($O$22,$C$96:$C$499,0),5)</f>
        <v>01</v>
      </c>
      <c r="R23" s="702" t="str">
        <f>INDEX($C$96:$L$499,MATCH($O$22,$C$96:$C$499,0),6)</f>
        <v>Schleswig-Holstein</v>
      </c>
      <c r="S23" s="33"/>
      <c r="T23" s="32"/>
      <c r="U23" s="673" t="s">
        <v>786</v>
      </c>
      <c r="V23" s="695" t="s">
        <v>440</v>
      </c>
    </row>
    <row r="24" spans="1:23" customFormat="1" ht="12" customHeight="1" x14ac:dyDescent="0.35">
      <c r="A24" s="613"/>
      <c r="B24" s="613"/>
      <c r="C24" s="675">
        <v>3</v>
      </c>
      <c r="D24" s="628" t="s">
        <v>867</v>
      </c>
      <c r="E24" s="710" t="str">
        <f t="shared" si="1"/>
        <v>03</v>
      </c>
      <c r="F24" s="711" t="str">
        <f t="shared" si="2"/>
        <v>Niedersachsen</v>
      </c>
      <c r="G24" s="679" t="str">
        <f t="shared" si="3"/>
        <v>W</v>
      </c>
      <c r="H24" s="679" t="str">
        <f t="shared" si="4"/>
        <v>Westdeutschland</v>
      </c>
      <c r="I24" s="16"/>
      <c r="J24" s="613"/>
      <c r="K24" s="16"/>
      <c r="L24" s="16"/>
      <c r="M24" s="16"/>
      <c r="N24" s="746" t="s">
        <v>477</v>
      </c>
      <c r="O24" s="637"/>
      <c r="P24" s="637"/>
      <c r="Q24" s="702" t="str">
        <f>INDEX($C$96:$L$499,MATCH($O$22,$C$96:$C$499,0),7)</f>
        <v>W</v>
      </c>
      <c r="R24" s="702" t="str">
        <f>INDEX($C$96:$L$499,MATCH($O$22,$C$96:$C$499,0),8)</f>
        <v>Westdeutschland</v>
      </c>
      <c r="S24" s="33"/>
      <c r="T24" s="32"/>
      <c r="U24" s="401">
        <v>1</v>
      </c>
      <c r="V24" s="611">
        <v>2015</v>
      </c>
    </row>
    <row r="25" spans="1:23" customFormat="1" ht="12" customHeight="1" x14ac:dyDescent="0.35">
      <c r="A25" s="613"/>
      <c r="B25" s="613"/>
      <c r="C25" s="675">
        <v>4</v>
      </c>
      <c r="D25" s="628" t="s">
        <v>868</v>
      </c>
      <c r="E25" s="710" t="str">
        <f t="shared" si="1"/>
        <v>04</v>
      </c>
      <c r="F25" s="711" t="str">
        <f t="shared" si="2"/>
        <v>Bremen</v>
      </c>
      <c r="G25" s="679" t="str">
        <f t="shared" si="3"/>
        <v>W</v>
      </c>
      <c r="H25" s="679" t="str">
        <f t="shared" si="4"/>
        <v>Westdeutschland</v>
      </c>
      <c r="I25" s="16"/>
      <c r="J25" s="613"/>
      <c r="K25" s="16"/>
      <c r="L25" s="16"/>
      <c r="M25" s="16"/>
      <c r="N25" s="747" t="s">
        <v>480</v>
      </c>
      <c r="O25" s="638"/>
      <c r="P25" s="638"/>
      <c r="Q25" s="704">
        <f>INDEX($C$96:$L$499,MATCH($O$22,$C$96:$C$499,0),9)</f>
        <v>4</v>
      </c>
      <c r="R25" s="704" t="str">
        <f>INDEX($C$96:$L$499,MATCH($O$22,$C$96:$C$499,0),10)</f>
        <v>Kreistyp4</v>
      </c>
      <c r="S25" s="33"/>
      <c r="T25" s="32"/>
      <c r="U25" s="402">
        <v>2</v>
      </c>
      <c r="V25" s="612">
        <v>2016</v>
      </c>
    </row>
    <row r="26" spans="1:23" customFormat="1" ht="12" customHeight="1" x14ac:dyDescent="0.35">
      <c r="A26" s="613"/>
      <c r="B26" s="613"/>
      <c r="C26" s="675">
        <v>5</v>
      </c>
      <c r="D26" s="628" t="s">
        <v>869</v>
      </c>
      <c r="E26" s="710" t="str">
        <f t="shared" si="1"/>
        <v>05</v>
      </c>
      <c r="F26" s="711" t="str">
        <f t="shared" si="2"/>
        <v>Nordrhein-Westfalen</v>
      </c>
      <c r="G26" s="679" t="str">
        <f t="shared" si="3"/>
        <v>W</v>
      </c>
      <c r="H26" s="679" t="str">
        <f t="shared" si="4"/>
        <v>Westdeutschland</v>
      </c>
      <c r="I26" s="16"/>
      <c r="J26" s="32"/>
      <c r="K26" s="16"/>
      <c r="L26" s="16"/>
      <c r="M26" s="16"/>
      <c r="N26" s="646" t="s">
        <v>481</v>
      </c>
      <c r="O26" s="646" t="s">
        <v>441</v>
      </c>
      <c r="P26" s="646" t="s">
        <v>787</v>
      </c>
      <c r="Q26" s="646" t="s">
        <v>788</v>
      </c>
      <c r="R26" s="646"/>
      <c r="S26" s="33"/>
      <c r="T26" s="32"/>
      <c r="U26" s="402">
        <v>3</v>
      </c>
      <c r="V26" s="612">
        <v>2017</v>
      </c>
    </row>
    <row r="27" spans="1:23" customFormat="1" ht="12" customHeight="1" x14ac:dyDescent="0.35">
      <c r="A27" s="613"/>
      <c r="B27" s="613"/>
      <c r="C27" s="675">
        <v>6</v>
      </c>
      <c r="D27" s="628" t="s">
        <v>870</v>
      </c>
      <c r="E27" s="710" t="str">
        <f t="shared" si="1"/>
        <v>06</v>
      </c>
      <c r="F27" s="711" t="str">
        <f t="shared" si="2"/>
        <v>Hessen</v>
      </c>
      <c r="G27" s="679" t="str">
        <f t="shared" si="3"/>
        <v>W</v>
      </c>
      <c r="H27" s="679" t="str">
        <f t="shared" si="4"/>
        <v>Westdeutschland</v>
      </c>
      <c r="I27" s="16"/>
      <c r="J27" s="613"/>
      <c r="K27" s="16"/>
      <c r="L27" s="16"/>
      <c r="M27" s="16"/>
      <c r="N27" s="746" t="s">
        <v>785</v>
      </c>
      <c r="O27" s="640" t="s">
        <v>781</v>
      </c>
      <c r="P27" s="640" t="s">
        <v>789</v>
      </c>
      <c r="Q27" s="640" t="s">
        <v>791</v>
      </c>
      <c r="R27" s="637"/>
      <c r="S27" s="33"/>
      <c r="T27" s="32"/>
      <c r="U27" s="402">
        <v>4</v>
      </c>
      <c r="V27" s="612">
        <v>2018</v>
      </c>
    </row>
    <row r="28" spans="1:23" customFormat="1" ht="12" customHeight="1" x14ac:dyDescent="0.35">
      <c r="A28" s="613"/>
      <c r="B28" s="613"/>
      <c r="C28" s="675">
        <v>7</v>
      </c>
      <c r="D28" s="628" t="s">
        <v>871</v>
      </c>
      <c r="E28" s="710" t="str">
        <f t="shared" si="1"/>
        <v>07</v>
      </c>
      <c r="F28" s="711" t="str">
        <f t="shared" si="2"/>
        <v>Rheinland-Pfalz</v>
      </c>
      <c r="G28" s="679" t="str">
        <f t="shared" si="3"/>
        <v>W</v>
      </c>
      <c r="H28" s="679" t="str">
        <f t="shared" si="4"/>
        <v>Westdeutschland</v>
      </c>
      <c r="I28" s="16"/>
      <c r="J28" s="613"/>
      <c r="K28" s="16"/>
      <c r="L28" s="16"/>
      <c r="M28" s="16"/>
      <c r="N28" s="747" t="s">
        <v>885</v>
      </c>
      <c r="O28" s="641" t="s">
        <v>783</v>
      </c>
      <c r="P28" s="641" t="s">
        <v>790</v>
      </c>
      <c r="Q28" s="641" t="s">
        <v>792</v>
      </c>
      <c r="R28" s="638"/>
      <c r="S28" s="33"/>
      <c r="T28" s="32"/>
      <c r="U28" s="402">
        <v>5</v>
      </c>
      <c r="V28" s="612">
        <v>2019</v>
      </c>
    </row>
    <row r="29" spans="1:23" customFormat="1" ht="12" customHeight="1" x14ac:dyDescent="0.35">
      <c r="A29" s="613"/>
      <c r="B29" s="613"/>
      <c r="C29" s="675">
        <v>8</v>
      </c>
      <c r="D29" s="628" t="s">
        <v>872</v>
      </c>
      <c r="E29" s="710" t="str">
        <f t="shared" si="1"/>
        <v>08</v>
      </c>
      <c r="F29" s="711" t="str">
        <f t="shared" si="2"/>
        <v>Baden-Württemberg</v>
      </c>
      <c r="G29" s="679" t="str">
        <f t="shared" si="3"/>
        <v>W</v>
      </c>
      <c r="H29" s="679" t="str">
        <f t="shared" si="4"/>
        <v>Westdeutschland</v>
      </c>
      <c r="I29" s="16"/>
      <c r="J29" s="613"/>
      <c r="K29" s="16"/>
      <c r="L29" s="16"/>
      <c r="M29" s="16"/>
      <c r="N29" s="16"/>
      <c r="O29" s="16"/>
      <c r="P29" s="16"/>
      <c r="Q29" s="16"/>
      <c r="R29" s="16"/>
      <c r="U29" s="402">
        <v>6</v>
      </c>
      <c r="V29" s="612">
        <v>2020</v>
      </c>
    </row>
    <row r="30" spans="1:23" ht="12" customHeight="1" x14ac:dyDescent="0.35">
      <c r="A30" s="613"/>
      <c r="B30" s="613"/>
      <c r="C30" s="675">
        <v>9</v>
      </c>
      <c r="D30" s="628" t="s">
        <v>873</v>
      </c>
      <c r="E30" s="710" t="str">
        <f t="shared" si="1"/>
        <v>09</v>
      </c>
      <c r="F30" s="711" t="str">
        <f t="shared" si="2"/>
        <v>Bayern</v>
      </c>
      <c r="G30" s="679" t="str">
        <f t="shared" si="3"/>
        <v>W</v>
      </c>
      <c r="H30" s="679" t="str">
        <f t="shared" si="4"/>
        <v>Westdeutschland</v>
      </c>
      <c r="J30" s="613"/>
      <c r="N30" s="657" t="s">
        <v>888</v>
      </c>
      <c r="O30" s="725"/>
      <c r="P30" s="725"/>
      <c r="Q30" s="725"/>
      <c r="R30" s="726"/>
      <c r="S30"/>
      <c r="U30" s="402">
        <v>7</v>
      </c>
      <c r="V30" s="612">
        <v>2021</v>
      </c>
    </row>
    <row r="31" spans="1:23" ht="12" customHeight="1" x14ac:dyDescent="0.35">
      <c r="A31" s="613"/>
      <c r="B31" s="613"/>
      <c r="C31" s="675">
        <v>10</v>
      </c>
      <c r="D31" s="628" t="s">
        <v>874</v>
      </c>
      <c r="E31" s="710" t="str">
        <f t="shared" si="1"/>
        <v>10</v>
      </c>
      <c r="F31" s="711" t="str">
        <f t="shared" si="2"/>
        <v>Saarland</v>
      </c>
      <c r="G31" s="679" t="str">
        <f t="shared" si="3"/>
        <v>W</v>
      </c>
      <c r="H31" s="679" t="str">
        <f t="shared" si="4"/>
        <v>Westdeutschland</v>
      </c>
      <c r="J31" s="613"/>
      <c r="N31" s="643" t="s">
        <v>481</v>
      </c>
      <c r="O31" s="643" t="s">
        <v>786</v>
      </c>
      <c r="P31" s="643" t="s">
        <v>889</v>
      </c>
      <c r="Q31" s="644" t="s">
        <v>854</v>
      </c>
      <c r="R31" s="645" t="s">
        <v>441</v>
      </c>
      <c r="S31"/>
      <c r="U31" s="402">
        <v>8</v>
      </c>
      <c r="V31" s="612">
        <v>2022</v>
      </c>
    </row>
    <row r="32" spans="1:23" ht="12" customHeight="1" x14ac:dyDescent="0.35">
      <c r="A32" s="613"/>
      <c r="B32" s="613"/>
      <c r="C32" s="675">
        <v>11</v>
      </c>
      <c r="D32" s="628" t="s">
        <v>875</v>
      </c>
      <c r="E32" s="710" t="str">
        <f t="shared" si="1"/>
        <v>11</v>
      </c>
      <c r="F32" s="711" t="str">
        <f t="shared" si="2"/>
        <v>Berlin</v>
      </c>
      <c r="G32" s="679" t="str">
        <f t="shared" si="3"/>
        <v>O</v>
      </c>
      <c r="H32" s="679" t="str">
        <f t="shared" si="4"/>
        <v>Ostdeutschland</v>
      </c>
      <c r="J32" s="613"/>
      <c r="N32" s="748" t="s">
        <v>437</v>
      </c>
      <c r="O32" s="650">
        <v>1</v>
      </c>
      <c r="P32" s="705" t="str">
        <f>INDEX($C$516:$L$665,MATCH($O$32,$C$516:$C$665,0),2)</f>
        <v>030 AA Greifswald</v>
      </c>
      <c r="Q32" s="705" t="str">
        <f>INDEX($C$516:$L$665,MATCH($O$32,$C$516:$C$665,0),3)</f>
        <v>030</v>
      </c>
      <c r="R32" s="705" t="str">
        <f>INDEX($C$516:$L$665,MATCH($O$32,$C$516:$C$665,0),4)</f>
        <v>AA Greifswald</v>
      </c>
      <c r="S32"/>
      <c r="U32" s="402">
        <v>9</v>
      </c>
      <c r="V32" s="612">
        <v>2023</v>
      </c>
    </row>
    <row r="33" spans="1:30" ht="12" customHeight="1" x14ac:dyDescent="0.35">
      <c r="A33" s="613"/>
      <c r="B33" s="613"/>
      <c r="C33" s="675">
        <v>12</v>
      </c>
      <c r="D33" s="628" t="s">
        <v>876</v>
      </c>
      <c r="E33" s="710" t="str">
        <f t="shared" si="1"/>
        <v>12</v>
      </c>
      <c r="F33" s="711" t="str">
        <f t="shared" si="2"/>
        <v>Brandenburg</v>
      </c>
      <c r="G33" s="679" t="str">
        <f t="shared" si="3"/>
        <v>O</v>
      </c>
      <c r="H33" s="679" t="str">
        <f t="shared" si="4"/>
        <v>Ostdeutschland</v>
      </c>
      <c r="J33" s="613"/>
      <c r="N33" s="749" t="s">
        <v>890</v>
      </c>
      <c r="O33" s="637"/>
      <c r="P33" s="637"/>
      <c r="Q33" s="702" t="str">
        <f>INDEX($C$516:$L$665,MATCH($O$32,$C$516:$C$665,0),7)</f>
        <v>13</v>
      </c>
      <c r="R33" s="702" t="str">
        <f>INDEX($C$516:$L$665,MATCH($O$32,$C$516:$C$665,0),8)</f>
        <v>Mecklenburg-Vorpommern</v>
      </c>
      <c r="S33"/>
      <c r="U33" s="402">
        <v>10</v>
      </c>
      <c r="V33" s="612">
        <v>2024</v>
      </c>
    </row>
    <row r="34" spans="1:30" ht="12" customHeight="1" x14ac:dyDescent="0.35">
      <c r="A34" s="613"/>
      <c r="B34" s="613"/>
      <c r="C34" s="675">
        <v>13</v>
      </c>
      <c r="D34" s="628" t="s">
        <v>877</v>
      </c>
      <c r="E34" s="710" t="str">
        <f t="shared" si="1"/>
        <v>13</v>
      </c>
      <c r="F34" s="711" t="str">
        <f t="shared" si="2"/>
        <v>Mecklenburg-Vorpommern</v>
      </c>
      <c r="G34" s="679" t="str">
        <f t="shared" si="3"/>
        <v>O</v>
      </c>
      <c r="H34" s="679" t="str">
        <f t="shared" si="4"/>
        <v>Ostdeutschland</v>
      </c>
      <c r="J34" s="613"/>
      <c r="N34" s="750" t="s">
        <v>477</v>
      </c>
      <c r="O34" s="637"/>
      <c r="P34" s="637"/>
      <c r="Q34" s="702" t="str">
        <f>INDEX($C$516:$L$665,MATCH($O$32,$C$516:$C$665,0),9)</f>
        <v>O</v>
      </c>
      <c r="R34" s="702" t="str">
        <f>INDEX($C$516:$L$665,MATCH($O$32,$C$516:$C$665,0),10)</f>
        <v>Ostdeutschland</v>
      </c>
      <c r="S34"/>
      <c r="U34" s="402">
        <v>11</v>
      </c>
      <c r="V34" s="612">
        <v>2025</v>
      </c>
    </row>
    <row r="35" spans="1:30" ht="12" customHeight="1" x14ac:dyDescent="0.35">
      <c r="A35" s="613"/>
      <c r="B35" s="613"/>
      <c r="C35" s="675">
        <v>14</v>
      </c>
      <c r="D35" s="628" t="s">
        <v>878</v>
      </c>
      <c r="E35" s="710" t="str">
        <f t="shared" si="1"/>
        <v>14</v>
      </c>
      <c r="F35" s="711" t="str">
        <f t="shared" si="2"/>
        <v>Sachsen</v>
      </c>
      <c r="G35" s="679" t="str">
        <f t="shared" si="3"/>
        <v>O</v>
      </c>
      <c r="H35" s="679" t="str">
        <f t="shared" si="4"/>
        <v>Ostdeutschland</v>
      </c>
      <c r="J35" s="613"/>
      <c r="N35" s="751" t="s">
        <v>435</v>
      </c>
      <c r="O35" s="638"/>
      <c r="P35" s="638"/>
      <c r="Q35" s="704">
        <f>INDEX($C$516:$L$665,MATCH($O$32,$C$516:$C$665,0),5)</f>
        <v>100</v>
      </c>
      <c r="R35" s="704" t="str">
        <f>INDEX($C$516:$L$665,MATCH($O$32,$C$516:$C$665,0),6)</f>
        <v>RD Nord</v>
      </c>
      <c r="S35"/>
      <c r="U35" s="402">
        <v>12</v>
      </c>
      <c r="V35" s="612">
        <v>2026</v>
      </c>
    </row>
    <row r="36" spans="1:30" ht="12" customHeight="1" x14ac:dyDescent="0.35">
      <c r="A36" s="613"/>
      <c r="B36" s="613"/>
      <c r="C36" s="675">
        <v>15</v>
      </c>
      <c r="D36" s="628" t="s">
        <v>879</v>
      </c>
      <c r="E36" s="710" t="str">
        <f t="shared" si="1"/>
        <v>15</v>
      </c>
      <c r="F36" s="711" t="str">
        <f t="shared" si="2"/>
        <v>Sachsen-Anhalt</v>
      </c>
      <c r="G36" s="679" t="str">
        <f t="shared" si="3"/>
        <v>O</v>
      </c>
      <c r="H36" s="679" t="str">
        <f t="shared" si="4"/>
        <v>Ostdeutschland</v>
      </c>
      <c r="J36" s="613"/>
      <c r="N36" s="643" t="s">
        <v>481</v>
      </c>
      <c r="O36" s="643" t="s">
        <v>441</v>
      </c>
      <c r="P36" s="643" t="s">
        <v>787</v>
      </c>
      <c r="Q36" s="643" t="s">
        <v>788</v>
      </c>
      <c r="R36" s="643"/>
      <c r="S36"/>
      <c r="U36" s="402">
        <v>13</v>
      </c>
      <c r="V36" s="612">
        <v>2027</v>
      </c>
    </row>
    <row r="37" spans="1:30" ht="12" customHeight="1" x14ac:dyDescent="0.35">
      <c r="A37" s="613"/>
      <c r="B37" s="613"/>
      <c r="C37" s="675">
        <v>16</v>
      </c>
      <c r="D37" s="628" t="s">
        <v>880</v>
      </c>
      <c r="E37" s="710" t="str">
        <f t="shared" si="1"/>
        <v>16</v>
      </c>
      <c r="F37" s="711" t="str">
        <f t="shared" si="2"/>
        <v>Thüringen</v>
      </c>
      <c r="G37" s="679" t="str">
        <f t="shared" si="3"/>
        <v>O</v>
      </c>
      <c r="H37" s="679" t="str">
        <f t="shared" si="4"/>
        <v>Ostdeutschland</v>
      </c>
      <c r="J37" s="613"/>
      <c r="N37" s="750" t="s">
        <v>785</v>
      </c>
      <c r="O37" s="651" t="s">
        <v>782</v>
      </c>
      <c r="P37" s="651" t="s">
        <v>793</v>
      </c>
      <c r="Q37" s="651" t="s">
        <v>795</v>
      </c>
      <c r="R37" s="637"/>
      <c r="S37"/>
      <c r="U37" s="402">
        <v>14</v>
      </c>
      <c r="V37" s="612">
        <v>2028</v>
      </c>
    </row>
    <row r="38" spans="1:30" ht="12" customHeight="1" x14ac:dyDescent="0.35">
      <c r="A38" s="613"/>
      <c r="B38" s="613"/>
      <c r="C38" s="675"/>
      <c r="D38" s="628"/>
      <c r="E38" s="710"/>
      <c r="F38" s="711"/>
      <c r="G38" s="679"/>
      <c r="H38" s="679"/>
      <c r="J38" s="613"/>
      <c r="N38" s="751" t="s">
        <v>885</v>
      </c>
      <c r="O38" s="652" t="s">
        <v>784</v>
      </c>
      <c r="P38" s="652" t="s">
        <v>794</v>
      </c>
      <c r="Q38" s="652" t="s">
        <v>796</v>
      </c>
      <c r="R38" s="638"/>
      <c r="S38"/>
      <c r="U38" s="402">
        <v>15</v>
      </c>
      <c r="V38" s="612">
        <v>2029</v>
      </c>
    </row>
    <row r="39" spans="1:30" ht="12" customHeight="1" x14ac:dyDescent="0.35">
      <c r="A39" s="613"/>
      <c r="B39" s="613"/>
      <c r="C39" s="676"/>
      <c r="D39" s="630"/>
      <c r="E39" s="712"/>
      <c r="F39" s="713"/>
      <c r="G39" s="681"/>
      <c r="H39" s="681"/>
      <c r="J39" s="613"/>
      <c r="R39" s="16"/>
      <c r="S39"/>
      <c r="U39" s="402">
        <v>16</v>
      </c>
      <c r="V39" s="612">
        <v>2030</v>
      </c>
    </row>
    <row r="40" spans="1:30" ht="12" customHeight="1" x14ac:dyDescent="0.35">
      <c r="A40" s="613"/>
      <c r="B40" s="613"/>
      <c r="C40" s="613"/>
      <c r="D40" s="623"/>
      <c r="E40" s="613"/>
      <c r="F40" s="614"/>
      <c r="G40" s="613"/>
      <c r="H40" s="613"/>
      <c r="I40" s="613"/>
      <c r="J40" s="613"/>
      <c r="R40" s="16"/>
      <c r="S40"/>
      <c r="U40" s="402">
        <v>17</v>
      </c>
      <c r="V40" s="612">
        <v>2031</v>
      </c>
    </row>
    <row r="41" spans="1:30" ht="12" customHeight="1" x14ac:dyDescent="0.35">
      <c r="A41" s="613"/>
      <c r="B41" s="622"/>
      <c r="C41" s="615" t="s">
        <v>722</v>
      </c>
      <c r="D41" s="717" t="s">
        <v>446</v>
      </c>
      <c r="E41" s="717" t="s">
        <v>854</v>
      </c>
      <c r="F41" s="682" t="s">
        <v>441</v>
      </c>
      <c r="H41" s="613"/>
      <c r="I41" s="613"/>
      <c r="J41" s="613"/>
      <c r="R41"/>
      <c r="S41"/>
      <c r="U41" s="402">
        <v>18</v>
      </c>
      <c r="V41" s="612">
        <v>2032</v>
      </c>
      <c r="AA41" s="16"/>
      <c r="AB41" s="16"/>
      <c r="AC41" s="16"/>
      <c r="AD41" s="16"/>
    </row>
    <row r="42" spans="1:30" ht="12" customHeight="1" x14ac:dyDescent="0.35">
      <c r="A42" s="613"/>
      <c r="B42" s="613"/>
      <c r="C42" s="675">
        <v>1</v>
      </c>
      <c r="D42" s="629" t="s">
        <v>728</v>
      </c>
      <c r="E42" s="677" t="str">
        <f t="shared" ref="E42:E73" si="5">LEFT($D42,8)</f>
        <v>02000999</v>
      </c>
      <c r="F42" s="678" t="str">
        <f t="shared" ref="F42:F73" si="6">MID($D42,10,LEN($D42))</f>
        <v>Hamburg</v>
      </c>
      <c r="H42" s="613"/>
      <c r="I42" s="613"/>
      <c r="J42" s="613"/>
      <c r="N42" s="653" t="s">
        <v>895</v>
      </c>
      <c r="R42"/>
      <c r="S42"/>
      <c r="U42" s="402">
        <v>19</v>
      </c>
      <c r="V42" s="612">
        <v>2033</v>
      </c>
      <c r="Z42" s="16"/>
      <c r="AA42" s="16"/>
      <c r="AB42" s="16"/>
      <c r="AC42" s="16"/>
      <c r="AD42" s="16"/>
    </row>
    <row r="43" spans="1:30" ht="12" customHeight="1" x14ac:dyDescent="0.35">
      <c r="A43" s="613"/>
      <c r="B43" s="613"/>
      <c r="C43" s="675">
        <v>2</v>
      </c>
      <c r="D43" s="628" t="s">
        <v>729</v>
      </c>
      <c r="E43" s="679" t="str">
        <f t="shared" si="5"/>
        <v>03101999</v>
      </c>
      <c r="F43" s="679" t="str">
        <f t="shared" si="6"/>
        <v>Braunschweig/Wolfsburg</v>
      </c>
      <c r="H43" s="613"/>
      <c r="I43" s="613"/>
      <c r="J43" s="613"/>
      <c r="N43" s="752" t="s">
        <v>896</v>
      </c>
      <c r="O43" s="753"/>
      <c r="P43" s="753"/>
      <c r="Q43" s="753"/>
      <c r="R43" s="754"/>
      <c r="S43"/>
      <c r="U43" s="402">
        <v>20</v>
      </c>
      <c r="V43" s="612">
        <v>2034</v>
      </c>
      <c r="Z43" s="16"/>
      <c r="AA43" s="16"/>
      <c r="AB43" s="16"/>
      <c r="AC43" s="16"/>
      <c r="AD43" s="16"/>
    </row>
    <row r="44" spans="1:30" ht="12" customHeight="1" x14ac:dyDescent="0.35">
      <c r="A44" s="613"/>
      <c r="B44" s="613"/>
      <c r="C44" s="675">
        <v>3</v>
      </c>
      <c r="D44" s="628" t="s">
        <v>730</v>
      </c>
      <c r="E44" s="679" t="str">
        <f t="shared" si="5"/>
        <v>03159999</v>
      </c>
      <c r="F44" s="679" t="str">
        <f t="shared" si="6"/>
        <v>Göttingen</v>
      </c>
      <c r="H44" s="613"/>
      <c r="I44" s="613"/>
      <c r="J44" s="613"/>
      <c r="N44" s="755" t="s">
        <v>481</v>
      </c>
      <c r="O44" s="755" t="s">
        <v>786</v>
      </c>
      <c r="P44" s="755" t="s">
        <v>884</v>
      </c>
      <c r="Q44" s="756" t="s">
        <v>854</v>
      </c>
      <c r="R44" s="757" t="s">
        <v>441</v>
      </c>
      <c r="S44"/>
      <c r="U44" s="402">
        <v>21</v>
      </c>
      <c r="V44" s="612">
        <v>2035</v>
      </c>
      <c r="Z44" s="16"/>
      <c r="AA44" s="16"/>
      <c r="AB44" s="16"/>
      <c r="AC44" s="16"/>
      <c r="AD44" s="16"/>
    </row>
    <row r="45" spans="1:30" ht="12" customHeight="1" x14ac:dyDescent="0.35">
      <c r="A45" s="613"/>
      <c r="B45" s="613"/>
      <c r="C45" s="675">
        <v>4</v>
      </c>
      <c r="D45" s="628" t="s">
        <v>731</v>
      </c>
      <c r="E45" s="679" t="str">
        <f t="shared" si="5"/>
        <v>03241999</v>
      </c>
      <c r="F45" s="679" t="str">
        <f t="shared" si="6"/>
        <v>Hannover</v>
      </c>
      <c r="H45" s="613"/>
      <c r="I45" s="613"/>
      <c r="J45" s="613"/>
      <c r="N45" s="755" t="s">
        <v>480</v>
      </c>
      <c r="O45" s="649">
        <v>1</v>
      </c>
      <c r="P45" s="706" t="str">
        <f>INDEX($C$5:$F$10,MATCH($O$45,$C$5:$C$10,0),4)</f>
        <v>Kreisfreie Großstädte</v>
      </c>
      <c r="Q45" s="699" t="str">
        <f>INDEX($C$5:$F$10,MATCH($O$45,$C$5:$C$10,0),3)</f>
        <v>Kreistyp1</v>
      </c>
      <c r="R45" s="707" t="str">
        <f>P45</f>
        <v>Kreisfreie Großstädte</v>
      </c>
      <c r="S45"/>
      <c r="U45" s="402">
        <v>22</v>
      </c>
      <c r="V45" s="612">
        <v>2036</v>
      </c>
      <c r="Z45" s="16"/>
      <c r="AA45" s="16"/>
      <c r="AB45" s="16"/>
      <c r="AC45" s="16"/>
      <c r="AD45" s="16"/>
    </row>
    <row r="46" spans="1:30" ht="12" customHeight="1" x14ac:dyDescent="0.35">
      <c r="A46" s="613"/>
      <c r="B46" s="613"/>
      <c r="C46" s="675">
        <v>5</v>
      </c>
      <c r="D46" s="628" t="s">
        <v>732</v>
      </c>
      <c r="E46" s="679" t="str">
        <f t="shared" si="5"/>
        <v>03403999</v>
      </c>
      <c r="F46" s="679" t="str">
        <f t="shared" si="6"/>
        <v>Oldenburg(O.)</v>
      </c>
      <c r="H46" s="613"/>
      <c r="I46" s="613"/>
      <c r="J46" s="613"/>
      <c r="K46"/>
      <c r="L46"/>
      <c r="N46"/>
      <c r="O46"/>
      <c r="P46"/>
      <c r="Q46"/>
      <c r="R46"/>
      <c r="S46"/>
      <c r="U46" s="738"/>
      <c r="V46" s="739"/>
      <c r="Z46" s="16"/>
      <c r="AA46" s="16"/>
      <c r="AB46" s="16"/>
      <c r="AC46" s="16"/>
      <c r="AD46" s="16"/>
    </row>
    <row r="47" spans="1:30" ht="12" customHeight="1" x14ac:dyDescent="0.35">
      <c r="A47" s="613"/>
      <c r="B47" s="613"/>
      <c r="C47" s="675">
        <v>6</v>
      </c>
      <c r="D47" s="628" t="s">
        <v>733</v>
      </c>
      <c r="E47" s="679" t="str">
        <f t="shared" si="5"/>
        <v>03404999</v>
      </c>
      <c r="F47" s="679" t="str">
        <f t="shared" si="6"/>
        <v>Osnabrück</v>
      </c>
      <c r="H47" s="613"/>
      <c r="I47" s="613"/>
      <c r="J47" s="613"/>
      <c r="K47"/>
      <c r="L47"/>
      <c r="R47" s="16"/>
      <c r="S47"/>
      <c r="U47" s="740"/>
      <c r="V47" s="741"/>
      <c r="X47" s="16"/>
      <c r="Y47" s="16"/>
      <c r="Z47" s="16"/>
      <c r="AA47" s="16"/>
      <c r="AB47" s="16"/>
      <c r="AC47" s="16"/>
      <c r="AD47" s="16"/>
    </row>
    <row r="48" spans="1:30" ht="12" customHeight="1" x14ac:dyDescent="0.35">
      <c r="A48" s="613"/>
      <c r="B48" s="613"/>
      <c r="C48" s="675">
        <v>7</v>
      </c>
      <c r="D48" s="628" t="s">
        <v>734</v>
      </c>
      <c r="E48" s="679" t="str">
        <f t="shared" si="5"/>
        <v>04011999</v>
      </c>
      <c r="F48" s="679" t="str">
        <f t="shared" si="6"/>
        <v>Bremen</v>
      </c>
      <c r="H48" s="613"/>
      <c r="I48" s="613"/>
      <c r="J48" s="613"/>
      <c r="K48"/>
      <c r="L48"/>
      <c r="R48" s="16"/>
      <c r="S48"/>
      <c r="X48" s="16"/>
      <c r="Y48" s="16"/>
      <c r="Z48" s="16"/>
      <c r="AA48" s="16"/>
      <c r="AB48" s="16"/>
      <c r="AC48" s="16"/>
      <c r="AD48" s="16"/>
    </row>
    <row r="49" spans="1:30" ht="12" customHeight="1" x14ac:dyDescent="0.35">
      <c r="A49" s="613"/>
      <c r="B49" s="613"/>
      <c r="C49" s="675">
        <v>8</v>
      </c>
      <c r="D49" s="628" t="s">
        <v>735</v>
      </c>
      <c r="E49" s="679" t="str">
        <f t="shared" si="5"/>
        <v>05113999</v>
      </c>
      <c r="F49" s="679" t="str">
        <f t="shared" si="6"/>
        <v>Düsseldorf-Ruhr</v>
      </c>
      <c r="H49" s="613"/>
      <c r="I49" s="613"/>
      <c r="J49" s="613"/>
      <c r="K49"/>
      <c r="L49"/>
      <c r="N49" s="653" t="s">
        <v>897</v>
      </c>
      <c r="O49"/>
      <c r="P49"/>
      <c r="Q49"/>
      <c r="R49"/>
      <c r="S49"/>
      <c r="X49" s="16"/>
      <c r="Y49" s="16"/>
      <c r="Z49" s="16"/>
      <c r="AA49" s="16"/>
      <c r="AB49" s="16"/>
      <c r="AC49" s="16"/>
      <c r="AD49" s="16"/>
    </row>
    <row r="50" spans="1:30" ht="12" customHeight="1" x14ac:dyDescent="0.35">
      <c r="A50" s="613"/>
      <c r="B50" s="613"/>
      <c r="C50" s="675">
        <v>9</v>
      </c>
      <c r="D50" s="628" t="s">
        <v>736</v>
      </c>
      <c r="E50" s="679" t="str">
        <f t="shared" si="5"/>
        <v>05315999</v>
      </c>
      <c r="F50" s="679" t="str">
        <f t="shared" si="6"/>
        <v>Köln</v>
      </c>
      <c r="H50" s="613"/>
      <c r="I50" s="613"/>
      <c r="J50" s="613"/>
      <c r="K50"/>
      <c r="L50"/>
      <c r="N50" s="668" t="s">
        <v>902</v>
      </c>
      <c r="O50" s="727"/>
      <c r="P50" s="727"/>
      <c r="Q50" s="727"/>
      <c r="R50" s="728"/>
      <c r="S50"/>
      <c r="X50" s="16"/>
      <c r="Y50" s="16"/>
      <c r="Z50" s="16"/>
      <c r="AA50" s="16"/>
      <c r="AB50" s="16"/>
      <c r="AC50" s="16"/>
      <c r="AD50" s="16"/>
    </row>
    <row r="51" spans="1:30" ht="12" customHeight="1" x14ac:dyDescent="0.35">
      <c r="A51" s="613"/>
      <c r="B51" s="613"/>
      <c r="C51" s="675">
        <v>10</v>
      </c>
      <c r="D51" s="628" t="s">
        <v>737</v>
      </c>
      <c r="E51" s="679" t="str">
        <f t="shared" si="5"/>
        <v>05334999</v>
      </c>
      <c r="F51" s="679" t="str">
        <f t="shared" si="6"/>
        <v>Aachen</v>
      </c>
      <c r="H51" s="613"/>
      <c r="I51" s="613"/>
      <c r="J51" s="613"/>
      <c r="K51"/>
      <c r="L51"/>
      <c r="N51" s="669" t="s">
        <v>481</v>
      </c>
      <c r="O51" s="669" t="s">
        <v>786</v>
      </c>
      <c r="P51" s="669" t="s">
        <v>884</v>
      </c>
      <c r="Q51" s="670" t="s">
        <v>854</v>
      </c>
      <c r="R51" s="671" t="s">
        <v>441</v>
      </c>
      <c r="S51"/>
      <c r="X51" s="16"/>
      <c r="Y51" s="16"/>
      <c r="Z51" s="16"/>
      <c r="AA51" s="16"/>
      <c r="AB51" s="16"/>
      <c r="AC51" s="16"/>
      <c r="AD51" s="16"/>
    </row>
    <row r="52" spans="1:30" ht="12" customHeight="1" x14ac:dyDescent="0.35">
      <c r="A52" s="613"/>
      <c r="B52" s="613"/>
      <c r="C52" s="675">
        <v>11</v>
      </c>
      <c r="D52" s="628" t="s">
        <v>738</v>
      </c>
      <c r="E52" s="679" t="str">
        <f t="shared" si="5"/>
        <v>05515999</v>
      </c>
      <c r="F52" s="679" t="str">
        <f t="shared" si="6"/>
        <v>Münster</v>
      </c>
      <c r="H52" s="613"/>
      <c r="I52" s="613"/>
      <c r="J52" s="613"/>
      <c r="K52"/>
      <c r="L52"/>
      <c r="M52"/>
      <c r="N52" s="669" t="s">
        <v>904</v>
      </c>
      <c r="O52" s="649">
        <v>2</v>
      </c>
      <c r="P52" s="706" t="str">
        <f>INDEX($U$15:$W$19,MATCH($O$52,$U$15:$U$19,0),2)</f>
        <v>Ohne abgeschlossene Berufsausbildung</v>
      </c>
      <c r="Q52" s="699" t="str">
        <f>INDEX($U$15:$W$19,MATCH($O$52,$U$15:$U$19,0),3)</f>
        <v>Ohne</v>
      </c>
      <c r="R52" s="707" t="str">
        <f>P52</f>
        <v>Ohne abgeschlossene Berufsausbildung</v>
      </c>
      <c r="S52"/>
      <c r="W52" s="16"/>
      <c r="X52" s="16"/>
      <c r="Y52" s="16"/>
      <c r="Z52" s="16"/>
      <c r="AA52" s="16"/>
      <c r="AB52" s="16"/>
      <c r="AC52" s="16"/>
      <c r="AD52" s="16"/>
    </row>
    <row r="53" spans="1:30" ht="12" customHeight="1" x14ac:dyDescent="0.35">
      <c r="A53" s="613"/>
      <c r="B53" s="613"/>
      <c r="C53" s="675">
        <v>12</v>
      </c>
      <c r="D53" s="628" t="s">
        <v>739</v>
      </c>
      <c r="E53" s="679" t="str">
        <f t="shared" si="5"/>
        <v>05711999</v>
      </c>
      <c r="F53" s="679" t="str">
        <f t="shared" si="6"/>
        <v>Bielefeld/Paderborn</v>
      </c>
      <c r="H53" s="613"/>
      <c r="I53" s="613"/>
      <c r="J53" s="613"/>
      <c r="K53"/>
      <c r="L53"/>
      <c r="M53"/>
      <c r="N53"/>
      <c r="O53"/>
      <c r="P53"/>
      <c r="Q53"/>
      <c r="R53"/>
      <c r="S53"/>
      <c r="W53" s="16"/>
      <c r="X53" s="16"/>
      <c r="Y53" s="16"/>
      <c r="Z53" s="16"/>
      <c r="AA53" s="16"/>
      <c r="AB53" s="16"/>
      <c r="AC53" s="16"/>
      <c r="AD53" s="16"/>
    </row>
    <row r="54" spans="1:30" ht="12" customHeight="1" x14ac:dyDescent="0.35">
      <c r="A54" s="613"/>
      <c r="B54" s="613"/>
      <c r="C54" s="675">
        <v>13</v>
      </c>
      <c r="D54" s="628" t="s">
        <v>740</v>
      </c>
      <c r="E54" s="679" t="str">
        <f t="shared" si="5"/>
        <v>05970999</v>
      </c>
      <c r="F54" s="679" t="str">
        <f t="shared" si="6"/>
        <v>Siegen</v>
      </c>
      <c r="H54" s="613"/>
      <c r="I54" s="613"/>
      <c r="J54" s="613"/>
      <c r="K54"/>
      <c r="L54"/>
      <c r="M54"/>
      <c r="N54"/>
      <c r="O54"/>
      <c r="P54"/>
      <c r="Q54"/>
      <c r="R54"/>
      <c r="S54"/>
      <c r="W54" s="16"/>
      <c r="X54" s="16"/>
      <c r="Y54" s="16"/>
      <c r="Z54" s="16"/>
      <c r="AA54" s="16"/>
      <c r="AB54" s="16"/>
      <c r="AC54" s="16"/>
      <c r="AD54" s="16"/>
    </row>
    <row r="55" spans="1:30" ht="12" customHeight="1" x14ac:dyDescent="0.35">
      <c r="A55" s="613"/>
      <c r="B55" s="613"/>
      <c r="C55" s="675">
        <v>14</v>
      </c>
      <c r="D55" s="628" t="s">
        <v>741</v>
      </c>
      <c r="E55" s="679" t="str">
        <f t="shared" si="5"/>
        <v>06412999</v>
      </c>
      <c r="F55" s="679" t="str">
        <f t="shared" si="6"/>
        <v>Frankfurt a.M.</v>
      </c>
      <c r="H55" s="613"/>
      <c r="I55" s="613"/>
      <c r="J55" s="613"/>
      <c r="K55"/>
      <c r="L55"/>
      <c r="M55"/>
      <c r="N55"/>
      <c r="O55"/>
      <c r="P55"/>
      <c r="Q55"/>
      <c r="R55"/>
      <c r="S55"/>
      <c r="Z55" s="16"/>
      <c r="AA55" s="16"/>
      <c r="AB55" s="16"/>
      <c r="AC55" s="16"/>
      <c r="AD55" s="16"/>
    </row>
    <row r="56" spans="1:30" ht="12" customHeight="1" x14ac:dyDescent="0.35">
      <c r="A56" s="613"/>
      <c r="B56" s="613"/>
      <c r="C56" s="675">
        <v>15</v>
      </c>
      <c r="D56" s="628" t="s">
        <v>742</v>
      </c>
      <c r="E56" s="679" t="str">
        <f t="shared" si="5"/>
        <v>06611999</v>
      </c>
      <c r="F56" s="679" t="str">
        <f t="shared" si="6"/>
        <v>Kassel</v>
      </c>
      <c r="H56" s="613"/>
      <c r="I56" s="613"/>
      <c r="J56" s="613"/>
      <c r="K56"/>
      <c r="L56"/>
      <c r="M56"/>
      <c r="N56"/>
      <c r="O56"/>
      <c r="P56"/>
      <c r="Q56"/>
      <c r="R56"/>
      <c r="S56"/>
      <c r="Z56" s="16"/>
      <c r="AA56" s="16"/>
      <c r="AB56" s="16"/>
      <c r="AC56" s="16"/>
      <c r="AD56" s="16"/>
    </row>
    <row r="57" spans="1:30" ht="12" customHeight="1" x14ac:dyDescent="0.35">
      <c r="A57" s="613"/>
      <c r="B57" s="613"/>
      <c r="C57" s="675">
        <v>16</v>
      </c>
      <c r="D57" s="628" t="s">
        <v>743</v>
      </c>
      <c r="E57" s="679" t="str">
        <f t="shared" si="5"/>
        <v>07111999</v>
      </c>
      <c r="F57" s="679" t="str">
        <f t="shared" si="6"/>
        <v>Koblenz</v>
      </c>
      <c r="H57" s="613"/>
      <c r="I57" s="613"/>
      <c r="J57" s="613"/>
      <c r="K57"/>
      <c r="L57"/>
      <c r="M57"/>
      <c r="N57"/>
      <c r="O57"/>
      <c r="P57"/>
      <c r="Q57"/>
      <c r="R57"/>
      <c r="S57"/>
      <c r="Z57" s="16"/>
      <c r="AA57" s="16"/>
      <c r="AB57" s="16"/>
      <c r="AC57" s="16"/>
      <c r="AD57" s="16"/>
    </row>
    <row r="58" spans="1:30" ht="12" customHeight="1" x14ac:dyDescent="0.35">
      <c r="A58" s="613"/>
      <c r="B58" s="613"/>
      <c r="C58" s="675">
        <v>17</v>
      </c>
      <c r="D58" s="628" t="s">
        <v>744</v>
      </c>
      <c r="E58" s="679" t="str">
        <f t="shared" si="5"/>
        <v>07211999</v>
      </c>
      <c r="F58" s="679" t="str">
        <f t="shared" si="6"/>
        <v>Trier</v>
      </c>
      <c r="H58" s="613"/>
      <c r="I58" s="613"/>
      <c r="J58" s="613"/>
      <c r="M58"/>
      <c r="N58"/>
      <c r="O58"/>
      <c r="P58"/>
      <c r="Q58"/>
      <c r="R58"/>
      <c r="S58"/>
    </row>
    <row r="59" spans="1:30" ht="12" customHeight="1" x14ac:dyDescent="0.35">
      <c r="A59" s="613"/>
      <c r="B59" s="613"/>
      <c r="C59" s="675">
        <v>18</v>
      </c>
      <c r="D59" s="628" t="s">
        <v>745</v>
      </c>
      <c r="E59" s="680" t="str">
        <f t="shared" si="5"/>
        <v>08111999</v>
      </c>
      <c r="F59" s="679" t="str">
        <f t="shared" si="6"/>
        <v>Stuttgart</v>
      </c>
      <c r="H59" s="613"/>
      <c r="I59" s="613"/>
      <c r="J59" s="613"/>
      <c r="M59"/>
      <c r="N59"/>
      <c r="O59"/>
      <c r="P59"/>
      <c r="Q59"/>
      <c r="R59"/>
      <c r="S59"/>
    </row>
    <row r="60" spans="1:30" ht="12" customHeight="1" x14ac:dyDescent="0.35">
      <c r="A60" s="613"/>
      <c r="B60" s="613"/>
      <c r="C60" s="675">
        <v>19</v>
      </c>
      <c r="D60" s="628" t="s">
        <v>746</v>
      </c>
      <c r="E60" s="679" t="str">
        <f t="shared" si="5"/>
        <v>08212999</v>
      </c>
      <c r="F60" s="679" t="str">
        <f t="shared" si="6"/>
        <v>Karlsruhe</v>
      </c>
      <c r="H60" s="613"/>
      <c r="I60" s="613"/>
      <c r="J60" s="613"/>
      <c r="M60"/>
      <c r="N60"/>
      <c r="O60"/>
      <c r="P60"/>
      <c r="Q60"/>
      <c r="R60"/>
      <c r="S60"/>
    </row>
    <row r="61" spans="1:30" ht="12" customHeight="1" x14ac:dyDescent="0.35">
      <c r="A61" s="613"/>
      <c r="B61" s="613"/>
      <c r="C61" s="675">
        <v>20</v>
      </c>
      <c r="D61" s="628" t="s">
        <v>747</v>
      </c>
      <c r="E61" s="679" t="str">
        <f t="shared" si="5"/>
        <v>08222999</v>
      </c>
      <c r="F61" s="679" t="str">
        <f t="shared" si="6"/>
        <v>Mannheim</v>
      </c>
      <c r="H61" s="613"/>
      <c r="I61" s="613"/>
      <c r="J61" s="613"/>
      <c r="M61"/>
      <c r="N61"/>
      <c r="O61"/>
      <c r="P61"/>
      <c r="Q61"/>
      <c r="R61"/>
      <c r="S61"/>
    </row>
    <row r="62" spans="1:30" ht="12" customHeight="1" x14ac:dyDescent="0.35">
      <c r="A62" s="613"/>
      <c r="B62" s="613"/>
      <c r="C62" s="675">
        <v>21</v>
      </c>
      <c r="D62" s="628" t="s">
        <v>748</v>
      </c>
      <c r="E62" s="679" t="str">
        <f t="shared" si="5"/>
        <v>08311999</v>
      </c>
      <c r="F62" s="679" t="str">
        <f t="shared" si="6"/>
        <v>Freiburg i.Br.</v>
      </c>
      <c r="H62" s="613"/>
      <c r="I62" s="613"/>
      <c r="J62" s="613"/>
      <c r="M62"/>
      <c r="N62"/>
      <c r="O62"/>
      <c r="P62"/>
      <c r="Q62"/>
      <c r="R62"/>
      <c r="S62"/>
    </row>
    <row r="63" spans="1:30" ht="12" customHeight="1" x14ac:dyDescent="0.35">
      <c r="A63" s="613"/>
      <c r="B63" s="613"/>
      <c r="C63" s="675">
        <v>22</v>
      </c>
      <c r="D63" s="628" t="s">
        <v>749</v>
      </c>
      <c r="E63" s="679" t="str">
        <f t="shared" si="5"/>
        <v>08317999</v>
      </c>
      <c r="F63" s="679" t="str">
        <f t="shared" si="6"/>
        <v>Offenburg</v>
      </c>
      <c r="H63" s="613"/>
      <c r="I63" s="613"/>
      <c r="J63" s="613"/>
      <c r="M63"/>
      <c r="N63"/>
      <c r="O63"/>
      <c r="P63"/>
      <c r="Q63"/>
      <c r="R63"/>
      <c r="S63"/>
    </row>
    <row r="64" spans="1:30" ht="12" customHeight="1" x14ac:dyDescent="0.35">
      <c r="A64" s="613"/>
      <c r="B64" s="613"/>
      <c r="C64" s="675">
        <v>23</v>
      </c>
      <c r="D64" s="628" t="s">
        <v>750</v>
      </c>
      <c r="E64" s="679" t="str">
        <f t="shared" si="5"/>
        <v>08326999</v>
      </c>
      <c r="F64" s="679" t="str">
        <f t="shared" si="6"/>
        <v>Villingen-Schwenningen</v>
      </c>
      <c r="H64" s="613"/>
      <c r="I64" s="613"/>
      <c r="J64" s="613"/>
      <c r="M64"/>
      <c r="N64"/>
      <c r="O64"/>
      <c r="P64"/>
      <c r="Q64"/>
      <c r="R64"/>
      <c r="S64"/>
    </row>
    <row r="65" spans="1:19" ht="12" customHeight="1" x14ac:dyDescent="0.35">
      <c r="A65" s="613"/>
      <c r="B65" s="613"/>
      <c r="C65" s="675">
        <v>24</v>
      </c>
      <c r="D65" s="628" t="s">
        <v>751</v>
      </c>
      <c r="E65" s="679" t="str">
        <f t="shared" si="5"/>
        <v>08335999</v>
      </c>
      <c r="F65" s="679" t="str">
        <f t="shared" si="6"/>
        <v>Konstanz</v>
      </c>
      <c r="H65" s="613"/>
      <c r="I65" s="613"/>
      <c r="J65" s="613"/>
      <c r="M65"/>
      <c r="N65"/>
      <c r="O65"/>
      <c r="P65"/>
      <c r="Q65"/>
      <c r="R65"/>
      <c r="S65"/>
    </row>
    <row r="66" spans="1:19" ht="12" customHeight="1" x14ac:dyDescent="0.35">
      <c r="A66" s="613"/>
      <c r="B66" s="613"/>
      <c r="C66" s="675">
        <v>25</v>
      </c>
      <c r="D66" s="628" t="s">
        <v>752</v>
      </c>
      <c r="E66" s="679" t="str">
        <f t="shared" si="5"/>
        <v>08336999</v>
      </c>
      <c r="F66" s="679" t="str">
        <f t="shared" si="6"/>
        <v>Lörrach</v>
      </c>
      <c r="H66" s="613"/>
      <c r="I66" s="613"/>
      <c r="J66" s="613"/>
      <c r="M66"/>
      <c r="N66"/>
      <c r="O66"/>
      <c r="P66"/>
      <c r="Q66"/>
      <c r="R66"/>
      <c r="S66"/>
    </row>
    <row r="67" spans="1:19" ht="12" customHeight="1" x14ac:dyDescent="0.35">
      <c r="A67" s="613"/>
      <c r="B67" s="613"/>
      <c r="C67" s="675">
        <v>26</v>
      </c>
      <c r="D67" s="628" t="s">
        <v>753</v>
      </c>
      <c r="E67" s="679" t="str">
        <f t="shared" si="5"/>
        <v>08421999</v>
      </c>
      <c r="F67" s="679" t="str">
        <f t="shared" si="6"/>
        <v>Ulm</v>
      </c>
      <c r="H67" s="613"/>
      <c r="I67" s="613"/>
      <c r="J67" s="613"/>
      <c r="M67"/>
      <c r="N67"/>
      <c r="O67"/>
      <c r="P67"/>
      <c r="Q67"/>
      <c r="R67"/>
      <c r="S67"/>
    </row>
    <row r="68" spans="1:19" ht="12" customHeight="1" x14ac:dyDescent="0.35">
      <c r="A68" s="613"/>
      <c r="B68" s="613"/>
      <c r="C68" s="675">
        <v>27</v>
      </c>
      <c r="D68" s="628" t="s">
        <v>754</v>
      </c>
      <c r="E68" s="679" t="str">
        <f t="shared" si="5"/>
        <v>08436999</v>
      </c>
      <c r="F68" s="679" t="str">
        <f t="shared" si="6"/>
        <v>Ravensburg</v>
      </c>
      <c r="H68" s="613"/>
      <c r="I68" s="613"/>
      <c r="J68" s="613"/>
      <c r="M68"/>
      <c r="N68"/>
      <c r="O68"/>
      <c r="P68"/>
      <c r="Q68"/>
      <c r="R68"/>
      <c r="S68"/>
    </row>
    <row r="69" spans="1:19" ht="12" customHeight="1" x14ac:dyDescent="0.35">
      <c r="A69" s="613"/>
      <c r="B69" s="613"/>
      <c r="C69" s="675">
        <v>28</v>
      </c>
      <c r="D69" s="628" t="s">
        <v>755</v>
      </c>
      <c r="E69" s="679" t="str">
        <f t="shared" si="5"/>
        <v>09162999</v>
      </c>
      <c r="F69" s="679" t="str">
        <f t="shared" si="6"/>
        <v>München</v>
      </c>
      <c r="H69" s="613"/>
      <c r="I69" s="613"/>
      <c r="J69" s="613"/>
      <c r="M69"/>
      <c r="N69"/>
      <c r="O69"/>
      <c r="P69"/>
      <c r="Q69"/>
      <c r="R69"/>
      <c r="S69"/>
    </row>
    <row r="70" spans="1:19" ht="12" customHeight="1" x14ac:dyDescent="0.35">
      <c r="A70" s="613"/>
      <c r="B70" s="613"/>
      <c r="C70" s="675">
        <v>29</v>
      </c>
      <c r="D70" s="628" t="s">
        <v>756</v>
      </c>
      <c r="E70" s="679" t="str">
        <f t="shared" si="5"/>
        <v>09262999</v>
      </c>
      <c r="F70" s="679" t="str">
        <f t="shared" si="6"/>
        <v>Passau</v>
      </c>
      <c r="H70" s="613"/>
      <c r="I70" s="613"/>
      <c r="J70" s="613"/>
      <c r="M70"/>
      <c r="N70"/>
      <c r="O70"/>
      <c r="P70"/>
      <c r="Q70"/>
      <c r="R70"/>
      <c r="S70"/>
    </row>
    <row r="71" spans="1:19" ht="12" customHeight="1" x14ac:dyDescent="0.35">
      <c r="A71" s="613"/>
      <c r="B71" s="613"/>
      <c r="C71" s="675">
        <v>30</v>
      </c>
      <c r="D71" s="628" t="s">
        <v>757</v>
      </c>
      <c r="E71" s="679" t="str">
        <f t="shared" si="5"/>
        <v>09362999</v>
      </c>
      <c r="F71" s="679" t="str">
        <f t="shared" si="6"/>
        <v>Regensburg</v>
      </c>
      <c r="H71" s="613"/>
      <c r="I71" s="613"/>
      <c r="J71" s="613"/>
      <c r="M71"/>
      <c r="N71"/>
      <c r="O71"/>
      <c r="P71"/>
      <c r="Q71"/>
      <c r="R71"/>
      <c r="S71"/>
    </row>
    <row r="72" spans="1:19" ht="12" customHeight="1" x14ac:dyDescent="0.35">
      <c r="A72" s="613"/>
      <c r="B72" s="613"/>
      <c r="C72" s="675">
        <v>31</v>
      </c>
      <c r="D72" s="628" t="s">
        <v>758</v>
      </c>
      <c r="E72" s="679" t="str">
        <f t="shared" si="5"/>
        <v>09363999</v>
      </c>
      <c r="F72" s="679" t="str">
        <f t="shared" si="6"/>
        <v>Weiden i.d.OPf.</v>
      </c>
      <c r="H72" s="613"/>
      <c r="I72" s="613"/>
      <c r="J72" s="613"/>
      <c r="M72"/>
      <c r="N72"/>
      <c r="O72"/>
      <c r="P72"/>
      <c r="Q72"/>
      <c r="R72"/>
      <c r="S72"/>
    </row>
    <row r="73" spans="1:19" ht="12" customHeight="1" x14ac:dyDescent="0.35">
      <c r="A73" s="613"/>
      <c r="B73" s="613"/>
      <c r="C73" s="675">
        <v>32</v>
      </c>
      <c r="D73" s="628" t="s">
        <v>759</v>
      </c>
      <c r="E73" s="679" t="str">
        <f t="shared" si="5"/>
        <v>09462999</v>
      </c>
      <c r="F73" s="679" t="str">
        <f t="shared" si="6"/>
        <v>Bayreuth</v>
      </c>
      <c r="H73" s="613"/>
      <c r="I73" s="613"/>
      <c r="J73" s="613"/>
      <c r="M73"/>
      <c r="N73"/>
      <c r="O73"/>
      <c r="P73"/>
      <c r="Q73"/>
      <c r="R73"/>
      <c r="S73"/>
    </row>
    <row r="74" spans="1:19" ht="12" customHeight="1" x14ac:dyDescent="0.35">
      <c r="A74" s="613"/>
      <c r="B74" s="613"/>
      <c r="C74" s="675">
        <v>33</v>
      </c>
      <c r="D74" s="628" t="s">
        <v>760</v>
      </c>
      <c r="E74" s="679" t="str">
        <f t="shared" ref="E74:E91" si="7">LEFT($D74,8)</f>
        <v>09463999</v>
      </c>
      <c r="F74" s="679" t="str">
        <f t="shared" ref="F74:F91" si="8">MID($D74,10,LEN($D74))</f>
        <v>Coburg</v>
      </c>
      <c r="H74" s="613"/>
      <c r="I74" s="613"/>
      <c r="J74" s="613"/>
      <c r="M74"/>
      <c r="N74"/>
      <c r="O74"/>
      <c r="P74"/>
      <c r="Q74"/>
      <c r="R74"/>
      <c r="S74"/>
    </row>
    <row r="75" spans="1:19" ht="12" customHeight="1" x14ac:dyDescent="0.35">
      <c r="A75" s="613"/>
      <c r="B75" s="613"/>
      <c r="C75" s="675">
        <v>34</v>
      </c>
      <c r="D75" s="628" t="s">
        <v>761</v>
      </c>
      <c r="E75" s="679" t="str">
        <f t="shared" si="7"/>
        <v>09464999</v>
      </c>
      <c r="F75" s="679" t="str">
        <f t="shared" si="8"/>
        <v>Hof</v>
      </c>
      <c r="H75" s="613"/>
      <c r="I75" s="613"/>
      <c r="J75" s="613"/>
      <c r="M75"/>
      <c r="N75"/>
      <c r="O75"/>
      <c r="P75"/>
      <c r="Q75"/>
      <c r="R75"/>
      <c r="S75"/>
    </row>
    <row r="76" spans="1:19" ht="12" customHeight="1" x14ac:dyDescent="0.35">
      <c r="A76" s="613"/>
      <c r="B76" s="613"/>
      <c r="C76" s="675">
        <v>35</v>
      </c>
      <c r="D76" s="628" t="s">
        <v>762</v>
      </c>
      <c r="E76" s="679" t="str">
        <f t="shared" si="7"/>
        <v>09479999</v>
      </c>
      <c r="F76" s="679" t="str">
        <f t="shared" si="8"/>
        <v>Wunsiedel i.F.</v>
      </c>
      <c r="H76" s="613"/>
      <c r="I76" s="613"/>
      <c r="J76" s="613"/>
      <c r="M76"/>
      <c r="N76"/>
      <c r="O76"/>
      <c r="P76"/>
      <c r="Q76"/>
      <c r="R76"/>
      <c r="S76"/>
    </row>
    <row r="77" spans="1:19" ht="12" customHeight="1" x14ac:dyDescent="0.35">
      <c r="A77" s="613"/>
      <c r="B77" s="613"/>
      <c r="C77" s="675">
        <v>36</v>
      </c>
      <c r="D77" s="628" t="s">
        <v>763</v>
      </c>
      <c r="E77" s="679" t="str">
        <f t="shared" si="7"/>
        <v>09564999</v>
      </c>
      <c r="F77" s="679" t="str">
        <f t="shared" si="8"/>
        <v>Nürnberg</v>
      </c>
      <c r="H77" s="613"/>
      <c r="I77" s="613"/>
      <c r="J77" s="613"/>
      <c r="M77"/>
      <c r="N77"/>
      <c r="O77"/>
      <c r="P77"/>
      <c r="Q77"/>
      <c r="R77"/>
      <c r="S77"/>
    </row>
    <row r="78" spans="1:19" ht="12" customHeight="1" x14ac:dyDescent="0.35">
      <c r="A78" s="613"/>
      <c r="B78" s="613"/>
      <c r="C78" s="675">
        <v>37</v>
      </c>
      <c r="D78" s="628" t="s">
        <v>764</v>
      </c>
      <c r="E78" s="679" t="str">
        <f t="shared" si="7"/>
        <v>09662999</v>
      </c>
      <c r="F78" s="679" t="str">
        <f t="shared" si="8"/>
        <v>Schweinfurt</v>
      </c>
      <c r="H78" s="613"/>
      <c r="I78" s="613"/>
      <c r="J78" s="613"/>
      <c r="M78"/>
      <c r="N78"/>
      <c r="O78"/>
      <c r="P78"/>
      <c r="Q78"/>
      <c r="R78"/>
      <c r="S78"/>
    </row>
    <row r="79" spans="1:19" ht="12" customHeight="1" x14ac:dyDescent="0.35">
      <c r="A79" s="613"/>
      <c r="B79" s="613"/>
      <c r="C79" s="675">
        <v>38</v>
      </c>
      <c r="D79" s="628" t="s">
        <v>765</v>
      </c>
      <c r="E79" s="679" t="str">
        <f t="shared" si="7"/>
        <v>09663999</v>
      </c>
      <c r="F79" s="679" t="str">
        <f t="shared" si="8"/>
        <v>Würzburg</v>
      </c>
      <c r="H79" s="613"/>
      <c r="I79" s="613"/>
      <c r="J79" s="613"/>
      <c r="M79"/>
      <c r="N79"/>
      <c r="O79"/>
      <c r="P79"/>
      <c r="Q79"/>
      <c r="R79"/>
      <c r="S79"/>
    </row>
    <row r="80" spans="1:19" ht="12" customHeight="1" x14ac:dyDescent="0.35">
      <c r="A80" s="613"/>
      <c r="B80" s="613"/>
      <c r="C80" s="675">
        <v>39</v>
      </c>
      <c r="D80" s="628" t="s">
        <v>766</v>
      </c>
      <c r="E80" s="679" t="str">
        <f t="shared" si="7"/>
        <v>10041999</v>
      </c>
      <c r="F80" s="679" t="str">
        <f t="shared" si="8"/>
        <v>Saarbrücken</v>
      </c>
      <c r="H80" s="613"/>
      <c r="I80" s="613"/>
      <c r="J80" s="613"/>
      <c r="M80"/>
      <c r="N80"/>
      <c r="O80"/>
      <c r="P80"/>
      <c r="Q80"/>
      <c r="R80"/>
      <c r="S80"/>
    </row>
    <row r="81" spans="1:19" ht="12" customHeight="1" x14ac:dyDescent="0.35">
      <c r="A81" s="613"/>
      <c r="B81" s="613"/>
      <c r="C81" s="675">
        <v>40</v>
      </c>
      <c r="D81" s="628" t="s">
        <v>767</v>
      </c>
      <c r="E81" s="679" t="str">
        <f t="shared" si="7"/>
        <v>11000999</v>
      </c>
      <c r="F81" s="679" t="str">
        <f t="shared" si="8"/>
        <v>Berlin</v>
      </c>
      <c r="H81" s="613"/>
      <c r="I81" s="613"/>
      <c r="J81" s="613"/>
      <c r="M81"/>
      <c r="N81"/>
      <c r="O81"/>
      <c r="P81"/>
      <c r="Q81"/>
      <c r="R81"/>
      <c r="S81"/>
    </row>
    <row r="82" spans="1:19" ht="12" customHeight="1" x14ac:dyDescent="0.35">
      <c r="A82" s="613"/>
      <c r="B82" s="613"/>
      <c r="C82" s="675">
        <v>41</v>
      </c>
      <c r="D82" s="628" t="s">
        <v>768</v>
      </c>
      <c r="E82" s="679" t="str">
        <f t="shared" si="7"/>
        <v>13003999</v>
      </c>
      <c r="F82" s="679" t="str">
        <f t="shared" si="8"/>
        <v>Rostock</v>
      </c>
      <c r="H82" s="613"/>
      <c r="I82" s="613"/>
      <c r="J82" s="613"/>
      <c r="M82"/>
      <c r="N82"/>
      <c r="O82"/>
      <c r="P82"/>
      <c r="Q82"/>
      <c r="R82"/>
      <c r="S82"/>
    </row>
    <row r="83" spans="1:19" ht="14.5" x14ac:dyDescent="0.35">
      <c r="A83" s="613"/>
      <c r="B83" s="613"/>
      <c r="C83" s="675">
        <v>42</v>
      </c>
      <c r="D83" s="628" t="s">
        <v>769</v>
      </c>
      <c r="E83" s="679" t="str">
        <f t="shared" si="7"/>
        <v>13071999</v>
      </c>
      <c r="F83" s="679" t="str">
        <f t="shared" si="8"/>
        <v>Mecklenburgische Seenplatte</v>
      </c>
      <c r="H83" s="613"/>
      <c r="I83" s="613"/>
      <c r="J83" s="613"/>
      <c r="M83"/>
      <c r="N83"/>
      <c r="O83"/>
      <c r="P83"/>
      <c r="Q83"/>
      <c r="R83"/>
      <c r="S83"/>
    </row>
    <row r="84" spans="1:19" ht="12" customHeight="1" x14ac:dyDescent="0.35">
      <c r="A84" s="613"/>
      <c r="B84" s="613"/>
      <c r="C84" s="675">
        <v>43</v>
      </c>
      <c r="D84" s="628" t="s">
        <v>770</v>
      </c>
      <c r="E84" s="679" t="str">
        <f t="shared" si="7"/>
        <v>13075999</v>
      </c>
      <c r="F84" s="679" t="str">
        <f t="shared" si="8"/>
        <v>Greifswald/Stralsund</v>
      </c>
      <c r="H84" s="613"/>
      <c r="I84" s="613"/>
      <c r="J84" s="613"/>
      <c r="M84"/>
      <c r="N84"/>
      <c r="O84"/>
      <c r="P84"/>
      <c r="Q84"/>
      <c r="R84"/>
      <c r="S84"/>
    </row>
    <row r="85" spans="1:19" ht="12" customHeight="1" x14ac:dyDescent="0.35">
      <c r="A85" s="613"/>
      <c r="B85" s="613"/>
      <c r="C85" s="675">
        <v>44</v>
      </c>
      <c r="D85" s="628" t="s">
        <v>771</v>
      </c>
      <c r="E85" s="679" t="str">
        <f t="shared" si="7"/>
        <v>14511999</v>
      </c>
      <c r="F85" s="679" t="str">
        <f t="shared" si="8"/>
        <v>Chemnitz</v>
      </c>
      <c r="H85" s="613"/>
      <c r="I85" s="613"/>
      <c r="J85" s="613"/>
      <c r="M85"/>
      <c r="N85"/>
      <c r="O85"/>
      <c r="P85"/>
      <c r="Q85"/>
      <c r="R85"/>
      <c r="S85"/>
    </row>
    <row r="86" spans="1:19" ht="12" customHeight="1" x14ac:dyDescent="0.35">
      <c r="A86" s="613"/>
      <c r="B86" s="613"/>
      <c r="C86" s="675">
        <v>45</v>
      </c>
      <c r="D86" s="628" t="s">
        <v>772</v>
      </c>
      <c r="E86" s="679" t="str">
        <f t="shared" si="7"/>
        <v>14612999</v>
      </c>
      <c r="F86" s="679" t="str">
        <f t="shared" si="8"/>
        <v>Dresden</v>
      </c>
      <c r="H86" s="613"/>
      <c r="I86" s="613"/>
      <c r="J86" s="613"/>
      <c r="M86"/>
      <c r="N86"/>
      <c r="O86"/>
      <c r="P86"/>
      <c r="Q86"/>
      <c r="R86"/>
      <c r="S86"/>
    </row>
    <row r="87" spans="1:19" ht="12" customHeight="1" x14ac:dyDescent="0.35">
      <c r="A87" s="613"/>
      <c r="B87" s="613"/>
      <c r="C87" s="675">
        <v>46</v>
      </c>
      <c r="D87" s="628" t="s">
        <v>773</v>
      </c>
      <c r="E87" s="679" t="str">
        <f t="shared" si="7"/>
        <v>14713999</v>
      </c>
      <c r="F87" s="679" t="str">
        <f t="shared" si="8"/>
        <v>Leipzig</v>
      </c>
      <c r="H87" s="613"/>
      <c r="I87" s="613"/>
      <c r="J87" s="613"/>
      <c r="M87"/>
      <c r="N87"/>
      <c r="O87"/>
      <c r="P87"/>
      <c r="Q87"/>
      <c r="R87"/>
      <c r="S87"/>
    </row>
    <row r="88" spans="1:19" ht="12" customHeight="1" x14ac:dyDescent="0.35">
      <c r="A88" s="613"/>
      <c r="B88" s="613"/>
      <c r="C88" s="675">
        <v>47</v>
      </c>
      <c r="D88" s="628" t="s">
        <v>774</v>
      </c>
      <c r="E88" s="679" t="str">
        <f t="shared" si="7"/>
        <v>15003999</v>
      </c>
      <c r="F88" s="679" t="str">
        <f t="shared" si="8"/>
        <v>Magdeburg</v>
      </c>
      <c r="H88" s="613"/>
      <c r="I88" s="613"/>
      <c r="J88" s="613"/>
      <c r="M88"/>
      <c r="N88"/>
      <c r="O88"/>
      <c r="P88"/>
      <c r="Q88"/>
      <c r="R88"/>
      <c r="S88"/>
    </row>
    <row r="89" spans="1:19" ht="12" customHeight="1" x14ac:dyDescent="0.35">
      <c r="A89" s="613"/>
      <c r="B89" s="613"/>
      <c r="C89" s="675">
        <v>48</v>
      </c>
      <c r="D89" s="628" t="s">
        <v>775</v>
      </c>
      <c r="E89" s="679" t="str">
        <f t="shared" si="7"/>
        <v>15085999</v>
      </c>
      <c r="F89" s="679" t="str">
        <f t="shared" si="8"/>
        <v>Harz</v>
      </c>
      <c r="H89" s="613"/>
      <c r="I89" s="613"/>
      <c r="J89" s="613"/>
      <c r="M89"/>
      <c r="N89"/>
      <c r="O89"/>
      <c r="P89"/>
      <c r="Q89"/>
      <c r="R89"/>
      <c r="S89"/>
    </row>
    <row r="90" spans="1:19" ht="12" customHeight="1" x14ac:dyDescent="0.35">
      <c r="A90" s="613"/>
      <c r="B90" s="613"/>
      <c r="C90" s="675">
        <v>49</v>
      </c>
      <c r="D90" s="628" t="s">
        <v>776</v>
      </c>
      <c r="E90" s="679" t="str">
        <f t="shared" si="7"/>
        <v>16051999</v>
      </c>
      <c r="F90" s="679" t="str">
        <f t="shared" si="8"/>
        <v>Erfurt</v>
      </c>
      <c r="H90" s="613"/>
      <c r="I90" s="613"/>
      <c r="J90" s="613"/>
      <c r="M90"/>
      <c r="N90"/>
      <c r="O90"/>
      <c r="P90"/>
      <c r="Q90"/>
      <c r="R90"/>
      <c r="S90"/>
    </row>
    <row r="91" spans="1:19" ht="12" customHeight="1" x14ac:dyDescent="0.35">
      <c r="A91" s="613"/>
      <c r="B91" s="613"/>
      <c r="C91" s="675">
        <v>50</v>
      </c>
      <c r="D91" s="628" t="s">
        <v>777</v>
      </c>
      <c r="E91" s="679" t="str">
        <f t="shared" si="7"/>
        <v>16054999</v>
      </c>
      <c r="F91" s="679" t="str">
        <f t="shared" si="8"/>
        <v>Suhl</v>
      </c>
      <c r="H91" s="613"/>
      <c r="I91" s="613"/>
      <c r="J91" s="613"/>
      <c r="M91"/>
      <c r="N91"/>
      <c r="O91"/>
      <c r="P91"/>
      <c r="Q91"/>
      <c r="R91"/>
      <c r="S91"/>
    </row>
    <row r="92" spans="1:19" ht="12" customHeight="1" x14ac:dyDescent="0.35">
      <c r="A92" s="613"/>
      <c r="B92" s="613"/>
      <c r="C92" s="675"/>
      <c r="D92" s="628"/>
      <c r="E92" s="679"/>
      <c r="F92" s="679"/>
      <c r="H92" s="613"/>
      <c r="I92" s="613"/>
      <c r="J92" s="613"/>
      <c r="M92"/>
      <c r="N92"/>
      <c r="O92"/>
      <c r="P92"/>
      <c r="Q92"/>
      <c r="R92"/>
      <c r="S92"/>
    </row>
    <row r="93" spans="1:19" ht="12" customHeight="1" x14ac:dyDescent="0.35">
      <c r="A93" s="613"/>
      <c r="B93" s="613"/>
      <c r="C93" s="676"/>
      <c r="D93" s="630"/>
      <c r="E93" s="681"/>
      <c r="F93" s="681"/>
      <c r="H93" s="613"/>
      <c r="I93" s="613"/>
      <c r="J93" s="613"/>
      <c r="M93"/>
      <c r="N93"/>
      <c r="O93"/>
      <c r="P93"/>
      <c r="Q93"/>
      <c r="R93"/>
      <c r="S93"/>
    </row>
    <row r="94" spans="1:19" ht="12" customHeight="1" x14ac:dyDescent="0.35">
      <c r="A94" s="613"/>
      <c r="B94" s="613"/>
      <c r="C94" s="614"/>
      <c r="D94" s="614"/>
      <c r="E94" s="614"/>
      <c r="F94" s="614"/>
      <c r="G94" s="613"/>
      <c r="H94" s="613"/>
      <c r="I94" s="613"/>
      <c r="J94" s="613"/>
      <c r="M94"/>
      <c r="N94"/>
      <c r="O94"/>
      <c r="P94"/>
      <c r="Q94"/>
      <c r="R94"/>
      <c r="S94"/>
    </row>
    <row r="95" spans="1:19" ht="22.5" customHeight="1" x14ac:dyDescent="0.35">
      <c r="A95" s="613"/>
      <c r="B95" s="622"/>
      <c r="C95" s="615" t="s">
        <v>780</v>
      </c>
      <c r="D95" s="716" t="s">
        <v>442</v>
      </c>
      <c r="E95" s="716" t="s">
        <v>854</v>
      </c>
      <c r="F95" s="716" t="s">
        <v>441</v>
      </c>
      <c r="G95" s="716" t="s">
        <v>852</v>
      </c>
      <c r="H95" s="716" t="s">
        <v>891</v>
      </c>
      <c r="I95" s="716" t="s">
        <v>853</v>
      </c>
      <c r="J95" s="716" t="s">
        <v>477</v>
      </c>
      <c r="K95" s="718" t="s">
        <v>905</v>
      </c>
      <c r="L95" s="716" t="s">
        <v>892</v>
      </c>
      <c r="N95"/>
      <c r="O95"/>
      <c r="P95"/>
      <c r="Q95"/>
      <c r="R95"/>
      <c r="S95"/>
    </row>
    <row r="96" spans="1:19" ht="12" customHeight="1" x14ac:dyDescent="0.35">
      <c r="A96" s="613"/>
      <c r="B96" s="613"/>
      <c r="C96" s="683">
        <v>1</v>
      </c>
      <c r="D96" s="629" t="s">
        <v>7</v>
      </c>
      <c r="E96" s="678" t="str">
        <f t="shared" ref="E96:E159" si="9">LEFT($D96,5)</f>
        <v>01001</v>
      </c>
      <c r="F96" s="678" t="str">
        <f t="shared" ref="F96:F159" si="10">MID(D96,7,LEN(D96))</f>
        <v>Flensburg, Stadt</v>
      </c>
      <c r="G96" s="678" t="str">
        <f t="shared" ref="G96:G159" si="11">LEFT(D96,2)</f>
        <v>01</v>
      </c>
      <c r="H96" s="678" t="str">
        <f>INDEX($C$22:$H$39,MATCH($G96,$E$22:$E$39,0),4)</f>
        <v>Schleswig-Holstein</v>
      </c>
      <c r="I96" s="678" t="str">
        <f t="shared" ref="I96:I159" si="12">IF($G96*1&lt;11,"W","O")</f>
        <v>W</v>
      </c>
      <c r="J96" s="678" t="str">
        <f>IF($I96="W","Westdeutschland","Ostdeutschland")</f>
        <v>Westdeutschland</v>
      </c>
      <c r="K96" s="629">
        <v>4</v>
      </c>
      <c r="L96" s="679" t="str">
        <f t="shared" ref="L96:L159" si="13">INDEX($C$5:$E$10,MATCH($K96,$C$5:$C$10,0),3)</f>
        <v>Kreistyp4</v>
      </c>
      <c r="N96"/>
      <c r="O96"/>
      <c r="P96"/>
      <c r="Q96"/>
      <c r="R96"/>
      <c r="S96"/>
    </row>
    <row r="97" spans="1:19" ht="12" customHeight="1" x14ac:dyDescent="0.35">
      <c r="A97" s="613"/>
      <c r="B97" s="613"/>
      <c r="C97" s="675">
        <v>2</v>
      </c>
      <c r="D97" s="628" t="s">
        <v>8</v>
      </c>
      <c r="E97" s="679" t="str">
        <f t="shared" si="9"/>
        <v>01002</v>
      </c>
      <c r="F97" s="679" t="str">
        <f t="shared" si="10"/>
        <v>Kiel, Landeshauptstadt</v>
      </c>
      <c r="G97" s="679" t="str">
        <f t="shared" si="11"/>
        <v>01</v>
      </c>
      <c r="H97" s="679" t="str">
        <f t="shared" ref="H97:H160" si="14">INDEX($C$22:$H$39,MATCH($G97,$E$22:$E$39,0),4)</f>
        <v>Schleswig-Holstein</v>
      </c>
      <c r="I97" s="679" t="str">
        <f t="shared" si="12"/>
        <v>W</v>
      </c>
      <c r="J97" s="679" t="str">
        <f t="shared" ref="J97:J160" si="15">IF($I97="W","Westdeutschland","Ostdeutschland")</f>
        <v>Westdeutschland</v>
      </c>
      <c r="K97" s="628">
        <v>1</v>
      </c>
      <c r="L97" s="679" t="str">
        <f t="shared" si="13"/>
        <v>Kreistyp1</v>
      </c>
      <c r="N97"/>
      <c r="O97"/>
      <c r="P97"/>
      <c r="Q97"/>
      <c r="R97"/>
      <c r="S97"/>
    </row>
    <row r="98" spans="1:19" ht="12" customHeight="1" x14ac:dyDescent="0.35">
      <c r="A98" s="613"/>
      <c r="B98" s="613"/>
      <c r="C98" s="675">
        <v>3</v>
      </c>
      <c r="D98" s="628" t="s">
        <v>9</v>
      </c>
      <c r="E98" s="679" t="str">
        <f t="shared" si="9"/>
        <v>01003</v>
      </c>
      <c r="F98" s="679" t="str">
        <f t="shared" si="10"/>
        <v>Lübeck, Hansestadt</v>
      </c>
      <c r="G98" s="679" t="str">
        <f t="shared" si="11"/>
        <v>01</v>
      </c>
      <c r="H98" s="679" t="str">
        <f t="shared" si="14"/>
        <v>Schleswig-Holstein</v>
      </c>
      <c r="I98" s="679" t="str">
        <f t="shared" si="12"/>
        <v>W</v>
      </c>
      <c r="J98" s="679" t="str">
        <f t="shared" si="15"/>
        <v>Westdeutschland</v>
      </c>
      <c r="K98" s="628">
        <v>1</v>
      </c>
      <c r="L98" s="679" t="str">
        <f t="shared" si="13"/>
        <v>Kreistyp1</v>
      </c>
      <c r="N98"/>
      <c r="O98"/>
      <c r="P98"/>
      <c r="Q98"/>
      <c r="R98"/>
      <c r="S98"/>
    </row>
    <row r="99" spans="1:19" ht="12" customHeight="1" x14ac:dyDescent="0.35">
      <c r="A99" s="613"/>
      <c r="B99" s="613"/>
      <c r="C99" s="675">
        <v>4</v>
      </c>
      <c r="D99" s="628" t="s">
        <v>10</v>
      </c>
      <c r="E99" s="679" t="str">
        <f t="shared" si="9"/>
        <v>01004</v>
      </c>
      <c r="F99" s="679" t="str">
        <f t="shared" si="10"/>
        <v>Neumünster, Stadt</v>
      </c>
      <c r="G99" s="679" t="str">
        <f t="shared" si="11"/>
        <v>01</v>
      </c>
      <c r="H99" s="679" t="str">
        <f t="shared" si="14"/>
        <v>Schleswig-Holstein</v>
      </c>
      <c r="I99" s="679" t="str">
        <f t="shared" si="12"/>
        <v>W</v>
      </c>
      <c r="J99" s="679" t="str">
        <f t="shared" si="15"/>
        <v>Westdeutschland</v>
      </c>
      <c r="K99" s="628">
        <v>3</v>
      </c>
      <c r="L99" s="679" t="str">
        <f t="shared" si="13"/>
        <v>Kreistyp3</v>
      </c>
      <c r="N99"/>
      <c r="O99"/>
      <c r="P99"/>
      <c r="Q99"/>
      <c r="R99"/>
      <c r="S99"/>
    </row>
    <row r="100" spans="1:19" ht="12" customHeight="1" x14ac:dyDescent="0.35">
      <c r="A100" s="613"/>
      <c r="B100" s="613"/>
      <c r="C100" s="675">
        <v>5</v>
      </c>
      <c r="D100" s="628" t="s">
        <v>11</v>
      </c>
      <c r="E100" s="679" t="str">
        <f t="shared" si="9"/>
        <v>01051</v>
      </c>
      <c r="F100" s="679" t="str">
        <f t="shared" si="10"/>
        <v>Dithmarschen</v>
      </c>
      <c r="G100" s="679" t="str">
        <f t="shared" si="11"/>
        <v>01</v>
      </c>
      <c r="H100" s="679" t="str">
        <f t="shared" si="14"/>
        <v>Schleswig-Holstein</v>
      </c>
      <c r="I100" s="679" t="str">
        <f t="shared" si="12"/>
        <v>W</v>
      </c>
      <c r="J100" s="679" t="str">
        <f t="shared" si="15"/>
        <v>Westdeutschland</v>
      </c>
      <c r="K100" s="628">
        <v>4</v>
      </c>
      <c r="L100" s="679" t="str">
        <f t="shared" si="13"/>
        <v>Kreistyp4</v>
      </c>
      <c r="N100"/>
      <c r="O100"/>
      <c r="P100"/>
      <c r="Q100"/>
      <c r="R100"/>
      <c r="S100"/>
    </row>
    <row r="101" spans="1:19" ht="12" customHeight="1" x14ac:dyDescent="0.35">
      <c r="A101" s="613"/>
      <c r="B101" s="613"/>
      <c r="C101" s="675">
        <v>6</v>
      </c>
      <c r="D101" s="628" t="s">
        <v>12</v>
      </c>
      <c r="E101" s="679" t="str">
        <f t="shared" si="9"/>
        <v>01053</v>
      </c>
      <c r="F101" s="679" t="str">
        <f t="shared" si="10"/>
        <v>Herzogtum Lauenburg</v>
      </c>
      <c r="G101" s="679" t="str">
        <f t="shared" si="11"/>
        <v>01</v>
      </c>
      <c r="H101" s="679" t="str">
        <f t="shared" si="14"/>
        <v>Schleswig-Holstein</v>
      </c>
      <c r="I101" s="679" t="str">
        <f t="shared" si="12"/>
        <v>W</v>
      </c>
      <c r="J101" s="679" t="str">
        <f t="shared" si="15"/>
        <v>Westdeutschland</v>
      </c>
      <c r="K101" s="628">
        <v>3</v>
      </c>
      <c r="L101" s="679" t="str">
        <f t="shared" si="13"/>
        <v>Kreistyp3</v>
      </c>
      <c r="N101"/>
      <c r="O101"/>
      <c r="P101"/>
      <c r="Q101"/>
      <c r="R101"/>
      <c r="S101"/>
    </row>
    <row r="102" spans="1:19" ht="12" customHeight="1" x14ac:dyDescent="0.35">
      <c r="A102" s="613"/>
      <c r="B102" s="613"/>
      <c r="C102" s="675">
        <v>7</v>
      </c>
      <c r="D102" s="628" t="s">
        <v>13</v>
      </c>
      <c r="E102" s="679" t="str">
        <f t="shared" si="9"/>
        <v>01054</v>
      </c>
      <c r="F102" s="679" t="str">
        <f t="shared" si="10"/>
        <v>Nordfriesland</v>
      </c>
      <c r="G102" s="679" t="str">
        <f t="shared" si="11"/>
        <v>01</v>
      </c>
      <c r="H102" s="679" t="str">
        <f t="shared" si="14"/>
        <v>Schleswig-Holstein</v>
      </c>
      <c r="I102" s="679" t="str">
        <f t="shared" si="12"/>
        <v>W</v>
      </c>
      <c r="J102" s="679" t="str">
        <f t="shared" si="15"/>
        <v>Westdeutschland</v>
      </c>
      <c r="K102" s="628">
        <v>4</v>
      </c>
      <c r="L102" s="679" t="str">
        <f t="shared" si="13"/>
        <v>Kreistyp4</v>
      </c>
      <c r="N102"/>
      <c r="O102"/>
      <c r="P102"/>
      <c r="Q102"/>
      <c r="R102"/>
      <c r="S102"/>
    </row>
    <row r="103" spans="1:19" ht="12" customHeight="1" x14ac:dyDescent="0.35">
      <c r="A103" s="613"/>
      <c r="B103" s="613"/>
      <c r="C103" s="675">
        <v>8</v>
      </c>
      <c r="D103" s="628" t="s">
        <v>14</v>
      </c>
      <c r="E103" s="679" t="str">
        <f t="shared" si="9"/>
        <v>01055</v>
      </c>
      <c r="F103" s="679" t="str">
        <f t="shared" si="10"/>
        <v>Ostholstein</v>
      </c>
      <c r="G103" s="679" t="str">
        <f t="shared" si="11"/>
        <v>01</v>
      </c>
      <c r="H103" s="679" t="str">
        <f t="shared" si="14"/>
        <v>Schleswig-Holstein</v>
      </c>
      <c r="I103" s="679" t="str">
        <f t="shared" si="12"/>
        <v>W</v>
      </c>
      <c r="J103" s="679" t="str">
        <f t="shared" si="15"/>
        <v>Westdeutschland</v>
      </c>
      <c r="K103" s="628">
        <v>3</v>
      </c>
      <c r="L103" s="679" t="str">
        <f t="shared" si="13"/>
        <v>Kreistyp3</v>
      </c>
      <c r="N103"/>
      <c r="O103"/>
      <c r="P103"/>
      <c r="Q103"/>
      <c r="R103"/>
      <c r="S103"/>
    </row>
    <row r="104" spans="1:19" ht="12" customHeight="1" x14ac:dyDescent="0.35">
      <c r="A104" s="613"/>
      <c r="B104" s="613"/>
      <c r="C104" s="675">
        <v>9</v>
      </c>
      <c r="D104" s="628" t="s">
        <v>15</v>
      </c>
      <c r="E104" s="679" t="str">
        <f t="shared" si="9"/>
        <v>01056</v>
      </c>
      <c r="F104" s="679" t="str">
        <f t="shared" si="10"/>
        <v>Pinneberg</v>
      </c>
      <c r="G104" s="679" t="str">
        <f t="shared" si="11"/>
        <v>01</v>
      </c>
      <c r="H104" s="679" t="str">
        <f t="shared" si="14"/>
        <v>Schleswig-Holstein</v>
      </c>
      <c r="I104" s="679" t="str">
        <f t="shared" si="12"/>
        <v>W</v>
      </c>
      <c r="J104" s="679" t="str">
        <f t="shared" si="15"/>
        <v>Westdeutschland</v>
      </c>
      <c r="K104" s="628">
        <v>2</v>
      </c>
      <c r="L104" s="679" t="str">
        <f t="shared" si="13"/>
        <v>Kreistyp2</v>
      </c>
      <c r="N104"/>
      <c r="O104"/>
      <c r="P104"/>
      <c r="Q104"/>
      <c r="R104"/>
      <c r="S104"/>
    </row>
    <row r="105" spans="1:19" ht="12" customHeight="1" x14ac:dyDescent="0.35">
      <c r="A105" s="613"/>
      <c r="B105" s="613"/>
      <c r="C105" s="675">
        <v>10</v>
      </c>
      <c r="D105" s="628" t="s">
        <v>16</v>
      </c>
      <c r="E105" s="679" t="str">
        <f t="shared" si="9"/>
        <v>01057</v>
      </c>
      <c r="F105" s="679" t="str">
        <f t="shared" si="10"/>
        <v>Plön</v>
      </c>
      <c r="G105" s="679" t="str">
        <f t="shared" si="11"/>
        <v>01</v>
      </c>
      <c r="H105" s="679" t="str">
        <f t="shared" si="14"/>
        <v>Schleswig-Holstein</v>
      </c>
      <c r="I105" s="679" t="str">
        <f t="shared" si="12"/>
        <v>W</v>
      </c>
      <c r="J105" s="679" t="str">
        <f t="shared" si="15"/>
        <v>Westdeutschland</v>
      </c>
      <c r="K105" s="628">
        <v>3</v>
      </c>
      <c r="L105" s="679" t="str">
        <f t="shared" si="13"/>
        <v>Kreistyp3</v>
      </c>
      <c r="N105"/>
      <c r="O105"/>
      <c r="P105"/>
      <c r="Q105"/>
      <c r="R105"/>
      <c r="S105"/>
    </row>
    <row r="106" spans="1:19" ht="12" customHeight="1" x14ac:dyDescent="0.35">
      <c r="A106" s="613"/>
      <c r="B106" s="613"/>
      <c r="C106" s="675">
        <v>11</v>
      </c>
      <c r="D106" s="628" t="s">
        <v>17</v>
      </c>
      <c r="E106" s="679" t="str">
        <f t="shared" si="9"/>
        <v>01058</v>
      </c>
      <c r="F106" s="679" t="str">
        <f t="shared" si="10"/>
        <v>Rendsburg-Eckernförde</v>
      </c>
      <c r="G106" s="679" t="str">
        <f t="shared" si="11"/>
        <v>01</v>
      </c>
      <c r="H106" s="679" t="str">
        <f t="shared" si="14"/>
        <v>Schleswig-Holstein</v>
      </c>
      <c r="I106" s="679" t="str">
        <f t="shared" si="12"/>
        <v>W</v>
      </c>
      <c r="J106" s="679" t="str">
        <f t="shared" si="15"/>
        <v>Westdeutschland</v>
      </c>
      <c r="K106" s="628">
        <v>3</v>
      </c>
      <c r="L106" s="679" t="str">
        <f t="shared" si="13"/>
        <v>Kreistyp3</v>
      </c>
      <c r="N106"/>
      <c r="O106"/>
      <c r="P106"/>
      <c r="Q106"/>
      <c r="R106"/>
      <c r="S106"/>
    </row>
    <row r="107" spans="1:19" ht="12" customHeight="1" x14ac:dyDescent="0.35">
      <c r="A107" s="613"/>
      <c r="B107" s="613"/>
      <c r="C107" s="675">
        <v>12</v>
      </c>
      <c r="D107" s="628" t="s">
        <v>18</v>
      </c>
      <c r="E107" s="679" t="str">
        <f t="shared" si="9"/>
        <v>01059</v>
      </c>
      <c r="F107" s="679" t="str">
        <f t="shared" si="10"/>
        <v>Schleswig-Flensburg</v>
      </c>
      <c r="G107" s="679" t="str">
        <f t="shared" si="11"/>
        <v>01</v>
      </c>
      <c r="H107" s="679" t="str">
        <f t="shared" si="14"/>
        <v>Schleswig-Holstein</v>
      </c>
      <c r="I107" s="679" t="str">
        <f t="shared" si="12"/>
        <v>W</v>
      </c>
      <c r="J107" s="679" t="str">
        <f t="shared" si="15"/>
        <v>Westdeutschland</v>
      </c>
      <c r="K107" s="628">
        <v>4</v>
      </c>
      <c r="L107" s="679" t="str">
        <f t="shared" si="13"/>
        <v>Kreistyp4</v>
      </c>
      <c r="N107"/>
      <c r="O107"/>
      <c r="P107"/>
      <c r="Q107"/>
      <c r="R107"/>
      <c r="S107"/>
    </row>
    <row r="108" spans="1:19" ht="12" customHeight="1" x14ac:dyDescent="0.35">
      <c r="A108" s="613"/>
      <c r="B108" s="613"/>
      <c r="C108" s="675">
        <v>13</v>
      </c>
      <c r="D108" s="628" t="s">
        <v>19</v>
      </c>
      <c r="E108" s="679" t="str">
        <f t="shared" si="9"/>
        <v>01060</v>
      </c>
      <c r="F108" s="679" t="str">
        <f t="shared" si="10"/>
        <v>Segeberg</v>
      </c>
      <c r="G108" s="679" t="str">
        <f t="shared" si="11"/>
        <v>01</v>
      </c>
      <c r="H108" s="679" t="str">
        <f t="shared" si="14"/>
        <v>Schleswig-Holstein</v>
      </c>
      <c r="I108" s="679" t="str">
        <f t="shared" si="12"/>
        <v>W</v>
      </c>
      <c r="J108" s="679" t="str">
        <f t="shared" si="15"/>
        <v>Westdeutschland</v>
      </c>
      <c r="K108" s="628">
        <v>3</v>
      </c>
      <c r="L108" s="679" t="str">
        <f t="shared" si="13"/>
        <v>Kreistyp3</v>
      </c>
      <c r="N108"/>
      <c r="O108"/>
      <c r="P108"/>
      <c r="Q108"/>
      <c r="R108"/>
      <c r="S108"/>
    </row>
    <row r="109" spans="1:19" ht="12" customHeight="1" x14ac:dyDescent="0.35">
      <c r="A109" s="613"/>
      <c r="B109" s="613"/>
      <c r="C109" s="675">
        <v>14</v>
      </c>
      <c r="D109" s="628" t="s">
        <v>20</v>
      </c>
      <c r="E109" s="679" t="str">
        <f t="shared" si="9"/>
        <v>01061</v>
      </c>
      <c r="F109" s="679" t="str">
        <f t="shared" si="10"/>
        <v>Steinburg</v>
      </c>
      <c r="G109" s="679" t="str">
        <f t="shared" si="11"/>
        <v>01</v>
      </c>
      <c r="H109" s="679" t="str">
        <f t="shared" si="14"/>
        <v>Schleswig-Holstein</v>
      </c>
      <c r="I109" s="679" t="str">
        <f t="shared" si="12"/>
        <v>W</v>
      </c>
      <c r="J109" s="679" t="str">
        <f t="shared" si="15"/>
        <v>Westdeutschland</v>
      </c>
      <c r="K109" s="628">
        <v>4</v>
      </c>
      <c r="L109" s="679" t="str">
        <f t="shared" si="13"/>
        <v>Kreistyp4</v>
      </c>
      <c r="N109"/>
      <c r="O109"/>
      <c r="P109"/>
      <c r="Q109"/>
      <c r="R109"/>
      <c r="S109"/>
    </row>
    <row r="110" spans="1:19" ht="12" customHeight="1" x14ac:dyDescent="0.35">
      <c r="A110" s="613"/>
      <c r="B110" s="613"/>
      <c r="C110" s="675">
        <v>15</v>
      </c>
      <c r="D110" s="628" t="s">
        <v>21</v>
      </c>
      <c r="E110" s="679" t="str">
        <f t="shared" si="9"/>
        <v>01062</v>
      </c>
      <c r="F110" s="679" t="str">
        <f t="shared" si="10"/>
        <v>Stormarn</v>
      </c>
      <c r="G110" s="679" t="str">
        <f t="shared" si="11"/>
        <v>01</v>
      </c>
      <c r="H110" s="679" t="str">
        <f t="shared" si="14"/>
        <v>Schleswig-Holstein</v>
      </c>
      <c r="I110" s="679" t="str">
        <f t="shared" si="12"/>
        <v>W</v>
      </c>
      <c r="J110" s="679" t="str">
        <f t="shared" si="15"/>
        <v>Westdeutschland</v>
      </c>
      <c r="K110" s="628">
        <v>2</v>
      </c>
      <c r="L110" s="679" t="str">
        <f t="shared" si="13"/>
        <v>Kreistyp2</v>
      </c>
      <c r="N110"/>
      <c r="O110"/>
      <c r="P110"/>
      <c r="Q110"/>
      <c r="R110"/>
      <c r="S110"/>
    </row>
    <row r="111" spans="1:19" ht="12" customHeight="1" x14ac:dyDescent="0.35">
      <c r="A111" s="613"/>
      <c r="B111" s="613"/>
      <c r="C111" s="675">
        <v>16</v>
      </c>
      <c r="D111" s="628" t="s">
        <v>22</v>
      </c>
      <c r="E111" s="679" t="str">
        <f t="shared" si="9"/>
        <v>02000</v>
      </c>
      <c r="F111" s="679" t="str">
        <f t="shared" si="10"/>
        <v>Hamburg, Freie und Hansestadt</v>
      </c>
      <c r="G111" s="679" t="str">
        <f t="shared" si="11"/>
        <v>02</v>
      </c>
      <c r="H111" s="679" t="str">
        <f t="shared" si="14"/>
        <v>Hamburg</v>
      </c>
      <c r="I111" s="679" t="str">
        <f t="shared" si="12"/>
        <v>W</v>
      </c>
      <c r="J111" s="679" t="str">
        <f t="shared" si="15"/>
        <v>Westdeutschland</v>
      </c>
      <c r="K111" s="628">
        <v>1</v>
      </c>
      <c r="L111" s="679" t="str">
        <f t="shared" si="13"/>
        <v>Kreistyp1</v>
      </c>
      <c r="N111"/>
      <c r="O111"/>
      <c r="P111"/>
      <c r="Q111"/>
      <c r="R111"/>
      <c r="S111"/>
    </row>
    <row r="112" spans="1:19" ht="12" customHeight="1" x14ac:dyDescent="0.35">
      <c r="A112" s="613"/>
      <c r="B112" s="613"/>
      <c r="C112" s="675">
        <v>17</v>
      </c>
      <c r="D112" s="628" t="s">
        <v>23</v>
      </c>
      <c r="E112" s="679" t="str">
        <f t="shared" si="9"/>
        <v>03101</v>
      </c>
      <c r="F112" s="679" t="str">
        <f t="shared" si="10"/>
        <v>Braunschweig, Stadt</v>
      </c>
      <c r="G112" s="679" t="str">
        <f t="shared" si="11"/>
        <v>03</v>
      </c>
      <c r="H112" s="679" t="str">
        <f t="shared" si="14"/>
        <v>Niedersachsen</v>
      </c>
      <c r="I112" s="679" t="str">
        <f t="shared" si="12"/>
        <v>W</v>
      </c>
      <c r="J112" s="679" t="str">
        <f t="shared" si="15"/>
        <v>Westdeutschland</v>
      </c>
      <c r="K112" s="628">
        <v>1</v>
      </c>
      <c r="L112" s="679" t="str">
        <f t="shared" si="13"/>
        <v>Kreistyp1</v>
      </c>
      <c r="N112"/>
      <c r="O112"/>
      <c r="P112"/>
      <c r="Q112"/>
      <c r="R112"/>
      <c r="S112"/>
    </row>
    <row r="113" spans="1:19" ht="12" customHeight="1" x14ac:dyDescent="0.35">
      <c r="A113" s="613"/>
      <c r="B113" s="613"/>
      <c r="C113" s="675">
        <v>18</v>
      </c>
      <c r="D113" s="628" t="s">
        <v>24</v>
      </c>
      <c r="E113" s="679" t="str">
        <f t="shared" si="9"/>
        <v>03102</v>
      </c>
      <c r="F113" s="679" t="str">
        <f t="shared" si="10"/>
        <v>Salzgitter, Stadt</v>
      </c>
      <c r="G113" s="679" t="str">
        <f t="shared" si="11"/>
        <v>03</v>
      </c>
      <c r="H113" s="679" t="str">
        <f t="shared" si="14"/>
        <v>Niedersachsen</v>
      </c>
      <c r="I113" s="679" t="str">
        <f t="shared" si="12"/>
        <v>W</v>
      </c>
      <c r="J113" s="679" t="str">
        <f t="shared" si="15"/>
        <v>Westdeutschland</v>
      </c>
      <c r="K113" s="628">
        <v>1</v>
      </c>
      <c r="L113" s="679" t="str">
        <f t="shared" si="13"/>
        <v>Kreistyp1</v>
      </c>
      <c r="N113"/>
      <c r="O113"/>
      <c r="P113"/>
      <c r="Q113"/>
      <c r="R113"/>
      <c r="S113"/>
    </row>
    <row r="114" spans="1:19" ht="12" customHeight="1" x14ac:dyDescent="0.35">
      <c r="A114" s="613"/>
      <c r="B114" s="613"/>
      <c r="C114" s="675">
        <v>19</v>
      </c>
      <c r="D114" s="628" t="s">
        <v>25</v>
      </c>
      <c r="E114" s="679" t="str">
        <f t="shared" si="9"/>
        <v>03103</v>
      </c>
      <c r="F114" s="679" t="str">
        <f t="shared" si="10"/>
        <v>Wolfsburg, Stadt</v>
      </c>
      <c r="G114" s="679" t="str">
        <f t="shared" si="11"/>
        <v>03</v>
      </c>
      <c r="H114" s="679" t="str">
        <f t="shared" si="14"/>
        <v>Niedersachsen</v>
      </c>
      <c r="I114" s="679" t="str">
        <f t="shared" si="12"/>
        <v>W</v>
      </c>
      <c r="J114" s="679" t="str">
        <f t="shared" si="15"/>
        <v>Westdeutschland</v>
      </c>
      <c r="K114" s="628">
        <v>1</v>
      </c>
      <c r="L114" s="679" t="str">
        <f t="shared" si="13"/>
        <v>Kreistyp1</v>
      </c>
      <c r="N114"/>
      <c r="O114"/>
      <c r="P114"/>
      <c r="Q114"/>
      <c r="R114"/>
      <c r="S114"/>
    </row>
    <row r="115" spans="1:19" ht="12" customHeight="1" x14ac:dyDescent="0.35">
      <c r="A115" s="613"/>
      <c r="B115" s="613"/>
      <c r="C115" s="675">
        <v>20</v>
      </c>
      <c r="D115" s="628" t="s">
        <v>26</v>
      </c>
      <c r="E115" s="679" t="str">
        <f t="shared" si="9"/>
        <v>03151</v>
      </c>
      <c r="F115" s="679" t="str">
        <f t="shared" si="10"/>
        <v>Gifhorn</v>
      </c>
      <c r="G115" s="679" t="str">
        <f t="shared" si="11"/>
        <v>03</v>
      </c>
      <c r="H115" s="679" t="str">
        <f t="shared" si="14"/>
        <v>Niedersachsen</v>
      </c>
      <c r="I115" s="679" t="str">
        <f t="shared" si="12"/>
        <v>W</v>
      </c>
      <c r="J115" s="679" t="str">
        <f t="shared" si="15"/>
        <v>Westdeutschland</v>
      </c>
      <c r="K115" s="628">
        <v>4</v>
      </c>
      <c r="L115" s="679" t="str">
        <f t="shared" si="13"/>
        <v>Kreistyp4</v>
      </c>
      <c r="N115"/>
      <c r="O115"/>
      <c r="P115"/>
      <c r="Q115"/>
      <c r="R115"/>
      <c r="S115"/>
    </row>
    <row r="116" spans="1:19" ht="12" customHeight="1" x14ac:dyDescent="0.35">
      <c r="A116" s="613"/>
      <c r="B116" s="613"/>
      <c r="C116" s="675">
        <v>21</v>
      </c>
      <c r="D116" s="628" t="s">
        <v>27</v>
      </c>
      <c r="E116" s="679" t="str">
        <f t="shared" si="9"/>
        <v>03153</v>
      </c>
      <c r="F116" s="679" t="str">
        <f t="shared" si="10"/>
        <v>Goslar</v>
      </c>
      <c r="G116" s="679" t="str">
        <f t="shared" si="11"/>
        <v>03</v>
      </c>
      <c r="H116" s="679" t="str">
        <f t="shared" si="14"/>
        <v>Niedersachsen</v>
      </c>
      <c r="I116" s="679" t="str">
        <f t="shared" si="12"/>
        <v>W</v>
      </c>
      <c r="J116" s="679" t="str">
        <f t="shared" si="15"/>
        <v>Westdeutschland</v>
      </c>
      <c r="K116" s="628">
        <v>3</v>
      </c>
      <c r="L116" s="679" t="str">
        <f t="shared" si="13"/>
        <v>Kreistyp3</v>
      </c>
      <c r="N116"/>
      <c r="O116"/>
      <c r="P116"/>
      <c r="Q116"/>
      <c r="R116"/>
      <c r="S116"/>
    </row>
    <row r="117" spans="1:19" ht="12" customHeight="1" x14ac:dyDescent="0.35">
      <c r="A117" s="613"/>
      <c r="B117" s="613"/>
      <c r="C117" s="675">
        <v>22</v>
      </c>
      <c r="D117" s="628" t="s">
        <v>28</v>
      </c>
      <c r="E117" s="679" t="str">
        <f t="shared" si="9"/>
        <v>03154</v>
      </c>
      <c r="F117" s="679" t="str">
        <f t="shared" si="10"/>
        <v>Helmstedt</v>
      </c>
      <c r="G117" s="679" t="str">
        <f t="shared" si="11"/>
        <v>03</v>
      </c>
      <c r="H117" s="679" t="str">
        <f t="shared" si="14"/>
        <v>Niedersachsen</v>
      </c>
      <c r="I117" s="679" t="str">
        <f t="shared" si="12"/>
        <v>W</v>
      </c>
      <c r="J117" s="679" t="str">
        <f t="shared" si="15"/>
        <v>Westdeutschland</v>
      </c>
      <c r="K117" s="628">
        <v>3</v>
      </c>
      <c r="L117" s="679" t="str">
        <f t="shared" si="13"/>
        <v>Kreistyp3</v>
      </c>
      <c r="N117"/>
      <c r="O117"/>
      <c r="P117"/>
      <c r="Q117"/>
      <c r="R117"/>
      <c r="S117"/>
    </row>
    <row r="118" spans="1:19" ht="12" customHeight="1" x14ac:dyDescent="0.35">
      <c r="A118" s="613"/>
      <c r="B118" s="613"/>
      <c r="C118" s="675">
        <v>23</v>
      </c>
      <c r="D118" s="628" t="s">
        <v>29</v>
      </c>
      <c r="E118" s="679" t="str">
        <f t="shared" si="9"/>
        <v>03155</v>
      </c>
      <c r="F118" s="679" t="str">
        <f t="shared" si="10"/>
        <v>Northeim</v>
      </c>
      <c r="G118" s="679" t="str">
        <f t="shared" si="11"/>
        <v>03</v>
      </c>
      <c r="H118" s="679" t="str">
        <f t="shared" si="14"/>
        <v>Niedersachsen</v>
      </c>
      <c r="I118" s="679" t="str">
        <f t="shared" si="12"/>
        <v>W</v>
      </c>
      <c r="J118" s="679" t="str">
        <f t="shared" si="15"/>
        <v>Westdeutschland</v>
      </c>
      <c r="K118" s="628">
        <v>4</v>
      </c>
      <c r="L118" s="679" t="str">
        <f t="shared" si="13"/>
        <v>Kreistyp4</v>
      </c>
      <c r="N118"/>
      <c r="O118"/>
      <c r="P118"/>
      <c r="Q118"/>
      <c r="R118"/>
      <c r="S118"/>
    </row>
    <row r="119" spans="1:19" ht="12" customHeight="1" x14ac:dyDescent="0.35">
      <c r="A119" s="613"/>
      <c r="B119" s="613"/>
      <c r="C119" s="675">
        <v>24</v>
      </c>
      <c r="D119" s="628" t="s">
        <v>30</v>
      </c>
      <c r="E119" s="679" t="str">
        <f t="shared" si="9"/>
        <v>03157</v>
      </c>
      <c r="F119" s="679" t="str">
        <f t="shared" si="10"/>
        <v>Peine</v>
      </c>
      <c r="G119" s="679" t="str">
        <f t="shared" si="11"/>
        <v>03</v>
      </c>
      <c r="H119" s="679" t="str">
        <f t="shared" si="14"/>
        <v>Niedersachsen</v>
      </c>
      <c r="I119" s="679" t="str">
        <f t="shared" si="12"/>
        <v>W</v>
      </c>
      <c r="J119" s="679" t="str">
        <f t="shared" si="15"/>
        <v>Westdeutschland</v>
      </c>
      <c r="K119" s="628">
        <v>2</v>
      </c>
      <c r="L119" s="679" t="str">
        <f t="shared" si="13"/>
        <v>Kreistyp2</v>
      </c>
      <c r="N119"/>
      <c r="O119"/>
      <c r="P119"/>
      <c r="Q119"/>
      <c r="R119"/>
      <c r="S119"/>
    </row>
    <row r="120" spans="1:19" ht="12" customHeight="1" x14ac:dyDescent="0.35">
      <c r="A120" s="613"/>
      <c r="B120" s="613"/>
      <c r="C120" s="675">
        <v>25</v>
      </c>
      <c r="D120" s="628" t="s">
        <v>31</v>
      </c>
      <c r="E120" s="679" t="str">
        <f t="shared" si="9"/>
        <v>03158</v>
      </c>
      <c r="F120" s="679" t="str">
        <f t="shared" si="10"/>
        <v>Wolfenbüttel</v>
      </c>
      <c r="G120" s="679" t="str">
        <f t="shared" si="11"/>
        <v>03</v>
      </c>
      <c r="H120" s="679" t="str">
        <f t="shared" si="14"/>
        <v>Niedersachsen</v>
      </c>
      <c r="I120" s="679" t="str">
        <f t="shared" si="12"/>
        <v>W</v>
      </c>
      <c r="J120" s="679" t="str">
        <f t="shared" si="15"/>
        <v>Westdeutschland</v>
      </c>
      <c r="K120" s="628">
        <v>3</v>
      </c>
      <c r="L120" s="679" t="str">
        <f t="shared" si="13"/>
        <v>Kreistyp3</v>
      </c>
      <c r="N120"/>
      <c r="O120"/>
      <c r="P120"/>
      <c r="Q120"/>
      <c r="R120"/>
      <c r="S120"/>
    </row>
    <row r="121" spans="1:19" ht="12" customHeight="1" x14ac:dyDescent="0.35">
      <c r="A121" s="613"/>
      <c r="B121" s="613"/>
      <c r="C121" s="675">
        <v>26</v>
      </c>
      <c r="D121" s="628" t="s">
        <v>32</v>
      </c>
      <c r="E121" s="679" t="str">
        <f t="shared" si="9"/>
        <v>03159</v>
      </c>
      <c r="F121" s="679" t="str">
        <f t="shared" si="10"/>
        <v>Göttingen</v>
      </c>
      <c r="G121" s="679" t="str">
        <f t="shared" si="11"/>
        <v>03</v>
      </c>
      <c r="H121" s="679" t="str">
        <f t="shared" si="14"/>
        <v>Niedersachsen</v>
      </c>
      <c r="I121" s="679" t="str">
        <f t="shared" si="12"/>
        <v>W</v>
      </c>
      <c r="J121" s="679" t="str">
        <f t="shared" si="15"/>
        <v>Westdeutschland</v>
      </c>
      <c r="K121" s="628">
        <v>2</v>
      </c>
      <c r="L121" s="679" t="str">
        <f t="shared" si="13"/>
        <v>Kreistyp2</v>
      </c>
      <c r="N121"/>
      <c r="O121"/>
      <c r="P121"/>
      <c r="Q121"/>
      <c r="R121"/>
      <c r="S121"/>
    </row>
    <row r="122" spans="1:19" ht="12" customHeight="1" x14ac:dyDescent="0.35">
      <c r="A122" s="613"/>
      <c r="B122" s="613"/>
      <c r="C122" s="675">
        <v>27</v>
      </c>
      <c r="D122" s="628" t="s">
        <v>33</v>
      </c>
      <c r="E122" s="679" t="str">
        <f t="shared" si="9"/>
        <v>03241</v>
      </c>
      <c r="F122" s="679" t="str">
        <f t="shared" si="10"/>
        <v>Region Hannover</v>
      </c>
      <c r="G122" s="679" t="str">
        <f t="shared" si="11"/>
        <v>03</v>
      </c>
      <c r="H122" s="679" t="str">
        <f t="shared" si="14"/>
        <v>Niedersachsen</v>
      </c>
      <c r="I122" s="679" t="str">
        <f t="shared" si="12"/>
        <v>W</v>
      </c>
      <c r="J122" s="679" t="str">
        <f t="shared" si="15"/>
        <v>Westdeutschland</v>
      </c>
      <c r="K122" s="628">
        <v>2</v>
      </c>
      <c r="L122" s="679" t="str">
        <f t="shared" si="13"/>
        <v>Kreistyp2</v>
      </c>
      <c r="N122"/>
      <c r="O122"/>
      <c r="P122"/>
      <c r="Q122"/>
      <c r="R122"/>
      <c r="S122"/>
    </row>
    <row r="123" spans="1:19" ht="12" customHeight="1" x14ac:dyDescent="0.35">
      <c r="A123" s="613"/>
      <c r="B123" s="613"/>
      <c r="C123" s="675">
        <v>28</v>
      </c>
      <c r="D123" s="628" t="s">
        <v>34</v>
      </c>
      <c r="E123" s="679" t="str">
        <f t="shared" si="9"/>
        <v>03251</v>
      </c>
      <c r="F123" s="679" t="str">
        <f t="shared" si="10"/>
        <v>Diepholz</v>
      </c>
      <c r="G123" s="679" t="str">
        <f t="shared" si="11"/>
        <v>03</v>
      </c>
      <c r="H123" s="679" t="str">
        <f t="shared" si="14"/>
        <v>Niedersachsen</v>
      </c>
      <c r="I123" s="679" t="str">
        <f t="shared" si="12"/>
        <v>W</v>
      </c>
      <c r="J123" s="679" t="str">
        <f t="shared" si="15"/>
        <v>Westdeutschland</v>
      </c>
      <c r="K123" s="628">
        <v>3</v>
      </c>
      <c r="L123" s="679" t="str">
        <f t="shared" si="13"/>
        <v>Kreistyp3</v>
      </c>
      <c r="N123"/>
      <c r="O123"/>
      <c r="P123"/>
      <c r="Q123"/>
      <c r="R123"/>
      <c r="S123"/>
    </row>
    <row r="124" spans="1:19" ht="12" customHeight="1" x14ac:dyDescent="0.35">
      <c r="A124" s="613"/>
      <c r="B124" s="613"/>
      <c r="C124" s="675">
        <v>29</v>
      </c>
      <c r="D124" s="628" t="s">
        <v>35</v>
      </c>
      <c r="E124" s="679" t="str">
        <f t="shared" si="9"/>
        <v>03252</v>
      </c>
      <c r="F124" s="679" t="str">
        <f t="shared" si="10"/>
        <v>Hameln-Pyrmont</v>
      </c>
      <c r="G124" s="679" t="str">
        <f t="shared" si="11"/>
        <v>03</v>
      </c>
      <c r="H124" s="679" t="str">
        <f t="shared" si="14"/>
        <v>Niedersachsen</v>
      </c>
      <c r="I124" s="679" t="str">
        <f t="shared" si="12"/>
        <v>W</v>
      </c>
      <c r="J124" s="679" t="str">
        <f t="shared" si="15"/>
        <v>Westdeutschland</v>
      </c>
      <c r="K124" s="628">
        <v>3</v>
      </c>
      <c r="L124" s="679" t="str">
        <f t="shared" si="13"/>
        <v>Kreistyp3</v>
      </c>
      <c r="N124"/>
      <c r="O124"/>
      <c r="P124"/>
      <c r="Q124"/>
      <c r="R124"/>
      <c r="S124"/>
    </row>
    <row r="125" spans="1:19" ht="12" customHeight="1" x14ac:dyDescent="0.35">
      <c r="A125" s="613"/>
      <c r="B125" s="613"/>
      <c r="C125" s="675">
        <v>30</v>
      </c>
      <c r="D125" s="628" t="s">
        <v>36</v>
      </c>
      <c r="E125" s="679" t="str">
        <f t="shared" si="9"/>
        <v>03254</v>
      </c>
      <c r="F125" s="679" t="str">
        <f t="shared" si="10"/>
        <v>Hildesheim</v>
      </c>
      <c r="G125" s="679" t="str">
        <f t="shared" si="11"/>
        <v>03</v>
      </c>
      <c r="H125" s="679" t="str">
        <f t="shared" si="14"/>
        <v>Niedersachsen</v>
      </c>
      <c r="I125" s="679" t="str">
        <f t="shared" si="12"/>
        <v>W</v>
      </c>
      <c r="J125" s="679" t="str">
        <f t="shared" si="15"/>
        <v>Westdeutschland</v>
      </c>
      <c r="K125" s="628">
        <v>2</v>
      </c>
      <c r="L125" s="679" t="str">
        <f t="shared" si="13"/>
        <v>Kreistyp2</v>
      </c>
      <c r="N125"/>
      <c r="O125"/>
      <c r="P125"/>
      <c r="Q125"/>
      <c r="R125"/>
      <c r="S125"/>
    </row>
    <row r="126" spans="1:19" ht="12" customHeight="1" x14ac:dyDescent="0.35">
      <c r="A126" s="613"/>
      <c r="B126" s="613"/>
      <c r="C126" s="675">
        <v>31</v>
      </c>
      <c r="D126" s="628" t="s">
        <v>37</v>
      </c>
      <c r="E126" s="679" t="str">
        <f t="shared" si="9"/>
        <v>03255</v>
      </c>
      <c r="F126" s="679" t="str">
        <f t="shared" si="10"/>
        <v>Holzminden</v>
      </c>
      <c r="G126" s="679" t="str">
        <f t="shared" si="11"/>
        <v>03</v>
      </c>
      <c r="H126" s="679" t="str">
        <f t="shared" si="14"/>
        <v>Niedersachsen</v>
      </c>
      <c r="I126" s="679" t="str">
        <f t="shared" si="12"/>
        <v>W</v>
      </c>
      <c r="J126" s="679" t="str">
        <f t="shared" si="15"/>
        <v>Westdeutschland</v>
      </c>
      <c r="K126" s="628">
        <v>3</v>
      </c>
      <c r="L126" s="679" t="str">
        <f t="shared" si="13"/>
        <v>Kreistyp3</v>
      </c>
      <c r="N126"/>
      <c r="O126"/>
      <c r="P126"/>
      <c r="Q126"/>
      <c r="R126"/>
      <c r="S126"/>
    </row>
    <row r="127" spans="1:19" ht="12" customHeight="1" x14ac:dyDescent="0.35">
      <c r="A127" s="613"/>
      <c r="B127" s="613"/>
      <c r="C127" s="675">
        <v>32</v>
      </c>
      <c r="D127" s="628" t="s">
        <v>38</v>
      </c>
      <c r="E127" s="679" t="str">
        <f t="shared" si="9"/>
        <v>03256</v>
      </c>
      <c r="F127" s="679" t="str">
        <f t="shared" si="10"/>
        <v>Nienburg (Weser)</v>
      </c>
      <c r="G127" s="679" t="str">
        <f t="shared" si="11"/>
        <v>03</v>
      </c>
      <c r="H127" s="679" t="str">
        <f t="shared" si="14"/>
        <v>Niedersachsen</v>
      </c>
      <c r="I127" s="679" t="str">
        <f t="shared" si="12"/>
        <v>W</v>
      </c>
      <c r="J127" s="679" t="str">
        <f t="shared" si="15"/>
        <v>Westdeutschland</v>
      </c>
      <c r="K127" s="628">
        <v>4</v>
      </c>
      <c r="L127" s="679" t="str">
        <f t="shared" si="13"/>
        <v>Kreistyp4</v>
      </c>
      <c r="N127"/>
      <c r="O127"/>
      <c r="P127"/>
      <c r="Q127"/>
      <c r="R127"/>
      <c r="S127"/>
    </row>
    <row r="128" spans="1:19" ht="12" customHeight="1" x14ac:dyDescent="0.35">
      <c r="A128" s="613"/>
      <c r="B128" s="613"/>
      <c r="C128" s="675">
        <v>33</v>
      </c>
      <c r="D128" s="628" t="s">
        <v>39</v>
      </c>
      <c r="E128" s="679" t="str">
        <f t="shared" si="9"/>
        <v>03257</v>
      </c>
      <c r="F128" s="679" t="str">
        <f t="shared" si="10"/>
        <v>Schaumburg</v>
      </c>
      <c r="G128" s="679" t="str">
        <f t="shared" si="11"/>
        <v>03</v>
      </c>
      <c r="H128" s="679" t="str">
        <f t="shared" si="14"/>
        <v>Niedersachsen</v>
      </c>
      <c r="I128" s="679" t="str">
        <f t="shared" si="12"/>
        <v>W</v>
      </c>
      <c r="J128" s="679" t="str">
        <f t="shared" si="15"/>
        <v>Westdeutschland</v>
      </c>
      <c r="K128" s="628">
        <v>2</v>
      </c>
      <c r="L128" s="679" t="str">
        <f t="shared" si="13"/>
        <v>Kreistyp2</v>
      </c>
      <c r="N128"/>
      <c r="O128"/>
      <c r="P128"/>
      <c r="Q128"/>
      <c r="R128"/>
      <c r="S128"/>
    </row>
    <row r="129" spans="1:19" ht="12" customHeight="1" x14ac:dyDescent="0.35">
      <c r="A129" s="613"/>
      <c r="B129" s="613"/>
      <c r="C129" s="675">
        <v>34</v>
      </c>
      <c r="D129" s="628" t="s">
        <v>40</v>
      </c>
      <c r="E129" s="679" t="str">
        <f t="shared" si="9"/>
        <v>03351</v>
      </c>
      <c r="F129" s="679" t="str">
        <f t="shared" si="10"/>
        <v>Celle</v>
      </c>
      <c r="G129" s="679" t="str">
        <f t="shared" si="11"/>
        <v>03</v>
      </c>
      <c r="H129" s="679" t="str">
        <f t="shared" si="14"/>
        <v>Niedersachsen</v>
      </c>
      <c r="I129" s="679" t="str">
        <f t="shared" si="12"/>
        <v>W</v>
      </c>
      <c r="J129" s="679" t="str">
        <f t="shared" si="15"/>
        <v>Westdeutschland</v>
      </c>
      <c r="K129" s="628">
        <v>4</v>
      </c>
      <c r="L129" s="679" t="str">
        <f t="shared" si="13"/>
        <v>Kreistyp4</v>
      </c>
      <c r="N129"/>
      <c r="O129"/>
      <c r="P129"/>
      <c r="Q129"/>
      <c r="R129"/>
      <c r="S129"/>
    </row>
    <row r="130" spans="1:19" ht="12" customHeight="1" x14ac:dyDescent="0.35">
      <c r="A130" s="613"/>
      <c r="B130" s="613"/>
      <c r="C130" s="675">
        <v>35</v>
      </c>
      <c r="D130" s="628" t="s">
        <v>41</v>
      </c>
      <c r="E130" s="679" t="str">
        <f t="shared" si="9"/>
        <v>03352</v>
      </c>
      <c r="F130" s="679" t="str">
        <f t="shared" si="10"/>
        <v>Cuxhaven</v>
      </c>
      <c r="G130" s="679" t="str">
        <f t="shared" si="11"/>
        <v>03</v>
      </c>
      <c r="H130" s="679" t="str">
        <f t="shared" si="14"/>
        <v>Niedersachsen</v>
      </c>
      <c r="I130" s="679" t="str">
        <f t="shared" si="12"/>
        <v>W</v>
      </c>
      <c r="J130" s="679" t="str">
        <f t="shared" si="15"/>
        <v>Westdeutschland</v>
      </c>
      <c r="K130" s="628">
        <v>4</v>
      </c>
      <c r="L130" s="679" t="str">
        <f t="shared" si="13"/>
        <v>Kreistyp4</v>
      </c>
      <c r="N130"/>
      <c r="O130"/>
      <c r="P130"/>
      <c r="Q130"/>
      <c r="R130"/>
      <c r="S130"/>
    </row>
    <row r="131" spans="1:19" ht="12" customHeight="1" x14ac:dyDescent="0.35">
      <c r="A131" s="613"/>
      <c r="B131" s="613"/>
      <c r="C131" s="675">
        <v>36</v>
      </c>
      <c r="D131" s="628" t="s">
        <v>42</v>
      </c>
      <c r="E131" s="679" t="str">
        <f t="shared" si="9"/>
        <v>03353</v>
      </c>
      <c r="F131" s="679" t="str">
        <f t="shared" si="10"/>
        <v>Harburg</v>
      </c>
      <c r="G131" s="679" t="str">
        <f t="shared" si="11"/>
        <v>03</v>
      </c>
      <c r="H131" s="679" t="str">
        <f t="shared" si="14"/>
        <v>Niedersachsen</v>
      </c>
      <c r="I131" s="679" t="str">
        <f t="shared" si="12"/>
        <v>W</v>
      </c>
      <c r="J131" s="679" t="str">
        <f t="shared" si="15"/>
        <v>Westdeutschland</v>
      </c>
      <c r="K131" s="628">
        <v>2</v>
      </c>
      <c r="L131" s="679" t="str">
        <f t="shared" si="13"/>
        <v>Kreistyp2</v>
      </c>
      <c r="N131"/>
      <c r="O131"/>
      <c r="P131"/>
      <c r="Q131"/>
      <c r="R131"/>
      <c r="S131"/>
    </row>
    <row r="132" spans="1:19" ht="12" customHeight="1" x14ac:dyDescent="0.35">
      <c r="A132" s="613"/>
      <c r="B132" s="613"/>
      <c r="C132" s="675">
        <v>37</v>
      </c>
      <c r="D132" s="628" t="s">
        <v>43</v>
      </c>
      <c r="E132" s="679" t="str">
        <f t="shared" si="9"/>
        <v>03354</v>
      </c>
      <c r="F132" s="679" t="str">
        <f t="shared" si="10"/>
        <v>Lüchow-Dannenberg</v>
      </c>
      <c r="G132" s="679" t="str">
        <f t="shared" si="11"/>
        <v>03</v>
      </c>
      <c r="H132" s="679" t="str">
        <f t="shared" si="14"/>
        <v>Niedersachsen</v>
      </c>
      <c r="I132" s="679" t="str">
        <f t="shared" si="12"/>
        <v>W</v>
      </c>
      <c r="J132" s="679" t="str">
        <f t="shared" si="15"/>
        <v>Westdeutschland</v>
      </c>
      <c r="K132" s="628">
        <v>4</v>
      </c>
      <c r="L132" s="679" t="str">
        <f t="shared" si="13"/>
        <v>Kreistyp4</v>
      </c>
      <c r="N132"/>
      <c r="O132"/>
      <c r="P132"/>
      <c r="Q132"/>
      <c r="R132"/>
      <c r="S132"/>
    </row>
    <row r="133" spans="1:19" ht="12" customHeight="1" x14ac:dyDescent="0.35">
      <c r="A133" s="613"/>
      <c r="B133" s="613"/>
      <c r="C133" s="675">
        <v>38</v>
      </c>
      <c r="D133" s="628" t="s">
        <v>44</v>
      </c>
      <c r="E133" s="679" t="str">
        <f t="shared" si="9"/>
        <v>03355</v>
      </c>
      <c r="F133" s="679" t="str">
        <f t="shared" si="10"/>
        <v>Lüneburg</v>
      </c>
      <c r="G133" s="679" t="str">
        <f t="shared" si="11"/>
        <v>03</v>
      </c>
      <c r="H133" s="679" t="str">
        <f t="shared" si="14"/>
        <v>Niedersachsen</v>
      </c>
      <c r="I133" s="679" t="str">
        <f t="shared" si="12"/>
        <v>W</v>
      </c>
      <c r="J133" s="679" t="str">
        <f t="shared" si="15"/>
        <v>Westdeutschland</v>
      </c>
      <c r="K133" s="628">
        <v>4</v>
      </c>
      <c r="L133" s="679" t="str">
        <f t="shared" si="13"/>
        <v>Kreistyp4</v>
      </c>
      <c r="N133"/>
      <c r="O133"/>
      <c r="P133"/>
      <c r="Q133"/>
      <c r="R133"/>
      <c r="S133"/>
    </row>
    <row r="134" spans="1:19" ht="12" customHeight="1" x14ac:dyDescent="0.35">
      <c r="A134" s="613"/>
      <c r="B134" s="613"/>
      <c r="C134" s="675">
        <v>39</v>
      </c>
      <c r="D134" s="628" t="s">
        <v>45</v>
      </c>
      <c r="E134" s="679" t="str">
        <f t="shared" si="9"/>
        <v>03356</v>
      </c>
      <c r="F134" s="679" t="str">
        <f t="shared" si="10"/>
        <v>Osterholz</v>
      </c>
      <c r="G134" s="679" t="str">
        <f t="shared" si="11"/>
        <v>03</v>
      </c>
      <c r="H134" s="679" t="str">
        <f t="shared" si="14"/>
        <v>Niedersachsen</v>
      </c>
      <c r="I134" s="679" t="str">
        <f t="shared" si="12"/>
        <v>W</v>
      </c>
      <c r="J134" s="679" t="str">
        <f t="shared" si="15"/>
        <v>Westdeutschland</v>
      </c>
      <c r="K134" s="628">
        <v>2</v>
      </c>
      <c r="L134" s="679" t="str">
        <f t="shared" si="13"/>
        <v>Kreistyp2</v>
      </c>
      <c r="N134"/>
      <c r="O134"/>
      <c r="P134"/>
      <c r="Q134"/>
      <c r="R134"/>
      <c r="S134"/>
    </row>
    <row r="135" spans="1:19" ht="12" customHeight="1" x14ac:dyDescent="0.35">
      <c r="A135" s="613"/>
      <c r="B135" s="613"/>
      <c r="C135" s="675">
        <v>40</v>
      </c>
      <c r="D135" s="628" t="s">
        <v>46</v>
      </c>
      <c r="E135" s="679" t="str">
        <f t="shared" si="9"/>
        <v>03357</v>
      </c>
      <c r="F135" s="679" t="str">
        <f t="shared" si="10"/>
        <v>Rotenburg (Wümme)</v>
      </c>
      <c r="G135" s="679" t="str">
        <f t="shared" si="11"/>
        <v>03</v>
      </c>
      <c r="H135" s="679" t="str">
        <f t="shared" si="14"/>
        <v>Niedersachsen</v>
      </c>
      <c r="I135" s="679" t="str">
        <f t="shared" si="12"/>
        <v>W</v>
      </c>
      <c r="J135" s="679" t="str">
        <f t="shared" si="15"/>
        <v>Westdeutschland</v>
      </c>
      <c r="K135" s="628">
        <v>4</v>
      </c>
      <c r="L135" s="679" t="str">
        <f t="shared" si="13"/>
        <v>Kreistyp4</v>
      </c>
      <c r="N135"/>
      <c r="O135"/>
      <c r="P135"/>
      <c r="Q135"/>
      <c r="R135"/>
      <c r="S135"/>
    </row>
    <row r="136" spans="1:19" ht="12" customHeight="1" x14ac:dyDescent="0.35">
      <c r="A136" s="613"/>
      <c r="B136" s="613"/>
      <c r="C136" s="675">
        <v>41</v>
      </c>
      <c r="D136" s="628" t="s">
        <v>47</v>
      </c>
      <c r="E136" s="679" t="str">
        <f t="shared" si="9"/>
        <v>03358</v>
      </c>
      <c r="F136" s="679" t="str">
        <f t="shared" si="10"/>
        <v>Heidekreis</v>
      </c>
      <c r="G136" s="679" t="str">
        <f t="shared" si="11"/>
        <v>03</v>
      </c>
      <c r="H136" s="679" t="str">
        <f t="shared" si="14"/>
        <v>Niedersachsen</v>
      </c>
      <c r="I136" s="679" t="str">
        <f t="shared" si="12"/>
        <v>W</v>
      </c>
      <c r="J136" s="679" t="str">
        <f t="shared" si="15"/>
        <v>Westdeutschland</v>
      </c>
      <c r="K136" s="628">
        <v>4</v>
      </c>
      <c r="L136" s="679" t="str">
        <f t="shared" si="13"/>
        <v>Kreistyp4</v>
      </c>
      <c r="N136"/>
      <c r="O136"/>
      <c r="P136"/>
      <c r="Q136"/>
      <c r="R136"/>
      <c r="S136"/>
    </row>
    <row r="137" spans="1:19" ht="12" customHeight="1" x14ac:dyDescent="0.35">
      <c r="A137" s="613"/>
      <c r="B137" s="613"/>
      <c r="C137" s="675">
        <v>42</v>
      </c>
      <c r="D137" s="628" t="s">
        <v>48</v>
      </c>
      <c r="E137" s="679" t="str">
        <f t="shared" si="9"/>
        <v>03359</v>
      </c>
      <c r="F137" s="679" t="str">
        <f t="shared" si="10"/>
        <v>Stade</v>
      </c>
      <c r="G137" s="679" t="str">
        <f t="shared" si="11"/>
        <v>03</v>
      </c>
      <c r="H137" s="679" t="str">
        <f t="shared" si="14"/>
        <v>Niedersachsen</v>
      </c>
      <c r="I137" s="679" t="str">
        <f t="shared" si="12"/>
        <v>W</v>
      </c>
      <c r="J137" s="679" t="str">
        <f t="shared" si="15"/>
        <v>Westdeutschland</v>
      </c>
      <c r="K137" s="628">
        <v>3</v>
      </c>
      <c r="L137" s="679" t="str">
        <f t="shared" si="13"/>
        <v>Kreistyp3</v>
      </c>
      <c r="N137"/>
      <c r="O137"/>
      <c r="P137"/>
      <c r="Q137"/>
      <c r="R137"/>
      <c r="S137"/>
    </row>
    <row r="138" spans="1:19" ht="12" customHeight="1" x14ac:dyDescent="0.35">
      <c r="A138" s="613"/>
      <c r="B138" s="613"/>
      <c r="C138" s="675">
        <v>43</v>
      </c>
      <c r="D138" s="628" t="s">
        <v>49</v>
      </c>
      <c r="E138" s="679" t="str">
        <f t="shared" si="9"/>
        <v>03360</v>
      </c>
      <c r="F138" s="679" t="str">
        <f t="shared" si="10"/>
        <v>Uelzen</v>
      </c>
      <c r="G138" s="679" t="str">
        <f t="shared" si="11"/>
        <v>03</v>
      </c>
      <c r="H138" s="679" t="str">
        <f t="shared" si="14"/>
        <v>Niedersachsen</v>
      </c>
      <c r="I138" s="679" t="str">
        <f t="shared" si="12"/>
        <v>W</v>
      </c>
      <c r="J138" s="679" t="str">
        <f t="shared" si="15"/>
        <v>Westdeutschland</v>
      </c>
      <c r="K138" s="628">
        <v>4</v>
      </c>
      <c r="L138" s="679" t="str">
        <f t="shared" si="13"/>
        <v>Kreistyp4</v>
      </c>
      <c r="N138"/>
      <c r="O138"/>
      <c r="P138"/>
      <c r="Q138"/>
      <c r="R138"/>
      <c r="S138"/>
    </row>
    <row r="139" spans="1:19" ht="12" customHeight="1" x14ac:dyDescent="0.35">
      <c r="A139" s="613"/>
      <c r="B139" s="613"/>
      <c r="C139" s="675">
        <v>44</v>
      </c>
      <c r="D139" s="628" t="s">
        <v>50</v>
      </c>
      <c r="E139" s="679" t="str">
        <f t="shared" si="9"/>
        <v>03361</v>
      </c>
      <c r="F139" s="679" t="str">
        <f t="shared" si="10"/>
        <v>Verden</v>
      </c>
      <c r="G139" s="679" t="str">
        <f t="shared" si="11"/>
        <v>03</v>
      </c>
      <c r="H139" s="679" t="str">
        <f t="shared" si="14"/>
        <v>Niedersachsen</v>
      </c>
      <c r="I139" s="679" t="str">
        <f t="shared" si="12"/>
        <v>W</v>
      </c>
      <c r="J139" s="679" t="str">
        <f t="shared" si="15"/>
        <v>Westdeutschland</v>
      </c>
      <c r="K139" s="628">
        <v>3</v>
      </c>
      <c r="L139" s="679" t="str">
        <f t="shared" si="13"/>
        <v>Kreistyp3</v>
      </c>
      <c r="N139"/>
      <c r="O139"/>
      <c r="P139"/>
      <c r="Q139"/>
      <c r="R139"/>
      <c r="S139"/>
    </row>
    <row r="140" spans="1:19" ht="12" customHeight="1" x14ac:dyDescent="0.35">
      <c r="A140" s="613"/>
      <c r="B140" s="613"/>
      <c r="C140" s="675">
        <v>45</v>
      </c>
      <c r="D140" s="628" t="s">
        <v>51</v>
      </c>
      <c r="E140" s="679" t="str">
        <f t="shared" si="9"/>
        <v>03401</v>
      </c>
      <c r="F140" s="679" t="str">
        <f t="shared" si="10"/>
        <v>Delmenhorst, Stadt</v>
      </c>
      <c r="G140" s="679" t="str">
        <f t="shared" si="11"/>
        <v>03</v>
      </c>
      <c r="H140" s="679" t="str">
        <f t="shared" si="14"/>
        <v>Niedersachsen</v>
      </c>
      <c r="I140" s="679" t="str">
        <f t="shared" si="12"/>
        <v>W</v>
      </c>
      <c r="J140" s="679" t="str">
        <f t="shared" si="15"/>
        <v>Westdeutschland</v>
      </c>
      <c r="K140" s="628">
        <v>3</v>
      </c>
      <c r="L140" s="679" t="str">
        <f t="shared" si="13"/>
        <v>Kreistyp3</v>
      </c>
      <c r="N140"/>
      <c r="O140"/>
      <c r="P140"/>
      <c r="Q140"/>
      <c r="R140"/>
      <c r="S140"/>
    </row>
    <row r="141" spans="1:19" ht="12" customHeight="1" x14ac:dyDescent="0.35">
      <c r="A141" s="613"/>
      <c r="B141" s="613"/>
      <c r="C141" s="675">
        <v>46</v>
      </c>
      <c r="D141" s="628" t="s">
        <v>52</v>
      </c>
      <c r="E141" s="679" t="str">
        <f t="shared" si="9"/>
        <v>03402</v>
      </c>
      <c r="F141" s="679" t="str">
        <f t="shared" si="10"/>
        <v>Emden, Stadt</v>
      </c>
      <c r="G141" s="679" t="str">
        <f t="shared" si="11"/>
        <v>03</v>
      </c>
      <c r="H141" s="679" t="str">
        <f t="shared" si="14"/>
        <v>Niedersachsen</v>
      </c>
      <c r="I141" s="679" t="str">
        <f t="shared" si="12"/>
        <v>W</v>
      </c>
      <c r="J141" s="679" t="str">
        <f t="shared" si="15"/>
        <v>Westdeutschland</v>
      </c>
      <c r="K141" s="628">
        <v>3</v>
      </c>
      <c r="L141" s="679" t="str">
        <f t="shared" si="13"/>
        <v>Kreistyp3</v>
      </c>
      <c r="N141"/>
      <c r="O141"/>
      <c r="P141"/>
      <c r="Q141"/>
      <c r="R141"/>
      <c r="S141"/>
    </row>
    <row r="142" spans="1:19" ht="12" customHeight="1" x14ac:dyDescent="0.35">
      <c r="A142" s="613"/>
      <c r="B142" s="613"/>
      <c r="C142" s="675">
        <v>47</v>
      </c>
      <c r="D142" s="628" t="s">
        <v>53</v>
      </c>
      <c r="E142" s="679" t="str">
        <f t="shared" si="9"/>
        <v>03403</v>
      </c>
      <c r="F142" s="679" t="str">
        <f t="shared" si="10"/>
        <v>Oldenburg (Oldenburg), Stadt</v>
      </c>
      <c r="G142" s="679" t="str">
        <f t="shared" si="11"/>
        <v>03</v>
      </c>
      <c r="H142" s="679" t="str">
        <f t="shared" si="14"/>
        <v>Niedersachsen</v>
      </c>
      <c r="I142" s="679" t="str">
        <f t="shared" si="12"/>
        <v>W</v>
      </c>
      <c r="J142" s="679" t="str">
        <f t="shared" si="15"/>
        <v>Westdeutschland</v>
      </c>
      <c r="K142" s="628">
        <v>1</v>
      </c>
      <c r="L142" s="679" t="str">
        <f t="shared" si="13"/>
        <v>Kreistyp1</v>
      </c>
      <c r="N142"/>
      <c r="O142"/>
      <c r="P142"/>
      <c r="Q142"/>
      <c r="R142"/>
      <c r="S142"/>
    </row>
    <row r="143" spans="1:19" ht="12" customHeight="1" x14ac:dyDescent="0.35">
      <c r="A143" s="613"/>
      <c r="B143" s="613"/>
      <c r="C143" s="675">
        <v>48</v>
      </c>
      <c r="D143" s="628" t="s">
        <v>54</v>
      </c>
      <c r="E143" s="679" t="str">
        <f t="shared" si="9"/>
        <v>03404</v>
      </c>
      <c r="F143" s="679" t="str">
        <f t="shared" si="10"/>
        <v>Osnabrück, Stadt</v>
      </c>
      <c r="G143" s="679" t="str">
        <f t="shared" si="11"/>
        <v>03</v>
      </c>
      <c r="H143" s="679" t="str">
        <f t="shared" si="14"/>
        <v>Niedersachsen</v>
      </c>
      <c r="I143" s="679" t="str">
        <f t="shared" si="12"/>
        <v>W</v>
      </c>
      <c r="J143" s="679" t="str">
        <f t="shared" si="15"/>
        <v>Westdeutschland</v>
      </c>
      <c r="K143" s="628">
        <v>1</v>
      </c>
      <c r="L143" s="679" t="str">
        <f t="shared" si="13"/>
        <v>Kreistyp1</v>
      </c>
      <c r="N143"/>
      <c r="O143"/>
      <c r="P143"/>
      <c r="Q143"/>
      <c r="R143"/>
      <c r="S143"/>
    </row>
    <row r="144" spans="1:19" ht="12" customHeight="1" x14ac:dyDescent="0.35">
      <c r="A144" s="613"/>
      <c r="B144" s="613"/>
      <c r="C144" s="675">
        <v>49</v>
      </c>
      <c r="D144" s="628" t="s">
        <v>55</v>
      </c>
      <c r="E144" s="679" t="str">
        <f t="shared" si="9"/>
        <v>03405</v>
      </c>
      <c r="F144" s="679" t="str">
        <f t="shared" si="10"/>
        <v>Wilhelmshaven, Stadt</v>
      </c>
      <c r="G144" s="679" t="str">
        <f t="shared" si="11"/>
        <v>03</v>
      </c>
      <c r="H144" s="679" t="str">
        <f t="shared" si="14"/>
        <v>Niedersachsen</v>
      </c>
      <c r="I144" s="679" t="str">
        <f t="shared" si="12"/>
        <v>W</v>
      </c>
      <c r="J144" s="679" t="str">
        <f t="shared" si="15"/>
        <v>Westdeutschland</v>
      </c>
      <c r="K144" s="628">
        <v>2</v>
      </c>
      <c r="L144" s="679" t="str">
        <f t="shared" si="13"/>
        <v>Kreistyp2</v>
      </c>
      <c r="N144"/>
      <c r="O144"/>
      <c r="P144"/>
      <c r="Q144"/>
      <c r="R144"/>
      <c r="S144"/>
    </row>
    <row r="145" spans="1:19" ht="12" customHeight="1" x14ac:dyDescent="0.35">
      <c r="A145" s="613"/>
      <c r="B145" s="613"/>
      <c r="C145" s="675">
        <v>50</v>
      </c>
      <c r="D145" s="628" t="s">
        <v>56</v>
      </c>
      <c r="E145" s="679" t="str">
        <f t="shared" si="9"/>
        <v>03451</v>
      </c>
      <c r="F145" s="679" t="str">
        <f t="shared" si="10"/>
        <v>Ammerland</v>
      </c>
      <c r="G145" s="679" t="str">
        <f t="shared" si="11"/>
        <v>03</v>
      </c>
      <c r="H145" s="679" t="str">
        <f t="shared" si="14"/>
        <v>Niedersachsen</v>
      </c>
      <c r="I145" s="679" t="str">
        <f t="shared" si="12"/>
        <v>W</v>
      </c>
      <c r="J145" s="679" t="str">
        <f t="shared" si="15"/>
        <v>Westdeutschland</v>
      </c>
      <c r="K145" s="628">
        <v>2</v>
      </c>
      <c r="L145" s="679" t="str">
        <f t="shared" si="13"/>
        <v>Kreistyp2</v>
      </c>
      <c r="N145"/>
      <c r="O145"/>
      <c r="P145"/>
      <c r="Q145"/>
      <c r="R145"/>
      <c r="S145"/>
    </row>
    <row r="146" spans="1:19" ht="12" customHeight="1" x14ac:dyDescent="0.35">
      <c r="A146" s="613"/>
      <c r="B146" s="613"/>
      <c r="C146" s="675">
        <v>51</v>
      </c>
      <c r="D146" s="628" t="s">
        <v>57</v>
      </c>
      <c r="E146" s="679" t="str">
        <f t="shared" si="9"/>
        <v>03452</v>
      </c>
      <c r="F146" s="679" t="str">
        <f t="shared" si="10"/>
        <v>Aurich</v>
      </c>
      <c r="G146" s="679" t="str">
        <f t="shared" si="11"/>
        <v>03</v>
      </c>
      <c r="H146" s="679" t="str">
        <f t="shared" si="14"/>
        <v>Niedersachsen</v>
      </c>
      <c r="I146" s="679" t="str">
        <f t="shared" si="12"/>
        <v>W</v>
      </c>
      <c r="J146" s="679" t="str">
        <f t="shared" si="15"/>
        <v>Westdeutschland</v>
      </c>
      <c r="K146" s="628">
        <v>3</v>
      </c>
      <c r="L146" s="679" t="str">
        <f t="shared" si="13"/>
        <v>Kreistyp3</v>
      </c>
      <c r="N146"/>
      <c r="O146"/>
      <c r="P146"/>
      <c r="Q146"/>
      <c r="R146"/>
      <c r="S146"/>
    </row>
    <row r="147" spans="1:19" ht="12" customHeight="1" x14ac:dyDescent="0.35">
      <c r="A147" s="613"/>
      <c r="B147" s="613"/>
      <c r="C147" s="675">
        <v>52</v>
      </c>
      <c r="D147" s="628" t="s">
        <v>58</v>
      </c>
      <c r="E147" s="679" t="str">
        <f t="shared" si="9"/>
        <v>03453</v>
      </c>
      <c r="F147" s="679" t="str">
        <f t="shared" si="10"/>
        <v>Cloppenburg</v>
      </c>
      <c r="G147" s="679" t="str">
        <f t="shared" si="11"/>
        <v>03</v>
      </c>
      <c r="H147" s="679" t="str">
        <f t="shared" si="14"/>
        <v>Niedersachsen</v>
      </c>
      <c r="I147" s="679" t="str">
        <f t="shared" si="12"/>
        <v>W</v>
      </c>
      <c r="J147" s="679" t="str">
        <f t="shared" si="15"/>
        <v>Westdeutschland</v>
      </c>
      <c r="K147" s="628">
        <v>3</v>
      </c>
      <c r="L147" s="679" t="str">
        <f t="shared" si="13"/>
        <v>Kreistyp3</v>
      </c>
      <c r="N147"/>
      <c r="O147"/>
      <c r="P147"/>
      <c r="Q147"/>
      <c r="R147"/>
      <c r="S147"/>
    </row>
    <row r="148" spans="1:19" ht="12" customHeight="1" x14ac:dyDescent="0.35">
      <c r="A148" s="613"/>
      <c r="B148" s="613"/>
      <c r="C148" s="675">
        <v>53</v>
      </c>
      <c r="D148" s="628" t="s">
        <v>59</v>
      </c>
      <c r="E148" s="679" t="str">
        <f t="shared" si="9"/>
        <v>03454</v>
      </c>
      <c r="F148" s="679" t="str">
        <f t="shared" si="10"/>
        <v>Emsland</v>
      </c>
      <c r="G148" s="679" t="str">
        <f t="shared" si="11"/>
        <v>03</v>
      </c>
      <c r="H148" s="679" t="str">
        <f t="shared" si="14"/>
        <v>Niedersachsen</v>
      </c>
      <c r="I148" s="679" t="str">
        <f t="shared" si="12"/>
        <v>W</v>
      </c>
      <c r="J148" s="679" t="str">
        <f t="shared" si="15"/>
        <v>Westdeutschland</v>
      </c>
      <c r="K148" s="628">
        <v>4</v>
      </c>
      <c r="L148" s="679" t="str">
        <f t="shared" si="13"/>
        <v>Kreistyp4</v>
      </c>
      <c r="N148"/>
      <c r="O148"/>
      <c r="P148"/>
      <c r="Q148"/>
      <c r="R148"/>
      <c r="S148"/>
    </row>
    <row r="149" spans="1:19" ht="12" customHeight="1" x14ac:dyDescent="0.35">
      <c r="A149" s="613"/>
      <c r="B149" s="613"/>
      <c r="C149" s="675">
        <v>54</v>
      </c>
      <c r="D149" s="628" t="s">
        <v>60</v>
      </c>
      <c r="E149" s="679" t="str">
        <f t="shared" si="9"/>
        <v>03455</v>
      </c>
      <c r="F149" s="679" t="str">
        <f t="shared" si="10"/>
        <v>Friesland</v>
      </c>
      <c r="G149" s="679" t="str">
        <f t="shared" si="11"/>
        <v>03</v>
      </c>
      <c r="H149" s="679" t="str">
        <f t="shared" si="14"/>
        <v>Niedersachsen</v>
      </c>
      <c r="I149" s="679" t="str">
        <f t="shared" si="12"/>
        <v>W</v>
      </c>
      <c r="J149" s="679" t="str">
        <f t="shared" si="15"/>
        <v>Westdeutschland</v>
      </c>
      <c r="K149" s="628">
        <v>2</v>
      </c>
      <c r="L149" s="679" t="str">
        <f t="shared" si="13"/>
        <v>Kreistyp2</v>
      </c>
      <c r="N149"/>
      <c r="O149"/>
      <c r="P149"/>
      <c r="Q149"/>
      <c r="R149"/>
      <c r="S149"/>
    </row>
    <row r="150" spans="1:19" ht="12" customHeight="1" x14ac:dyDescent="0.35">
      <c r="A150" s="613"/>
      <c r="B150" s="613"/>
      <c r="C150" s="675">
        <v>55</v>
      </c>
      <c r="D150" s="628" t="s">
        <v>61</v>
      </c>
      <c r="E150" s="679" t="str">
        <f t="shared" si="9"/>
        <v>03456</v>
      </c>
      <c r="F150" s="679" t="str">
        <f t="shared" si="10"/>
        <v>Grafschaft Bentheim</v>
      </c>
      <c r="G150" s="679" t="str">
        <f t="shared" si="11"/>
        <v>03</v>
      </c>
      <c r="H150" s="679" t="str">
        <f t="shared" si="14"/>
        <v>Niedersachsen</v>
      </c>
      <c r="I150" s="679" t="str">
        <f t="shared" si="12"/>
        <v>W</v>
      </c>
      <c r="J150" s="679" t="str">
        <f t="shared" si="15"/>
        <v>Westdeutschland</v>
      </c>
      <c r="K150" s="628">
        <v>3</v>
      </c>
      <c r="L150" s="679" t="str">
        <f t="shared" si="13"/>
        <v>Kreistyp3</v>
      </c>
      <c r="N150"/>
      <c r="O150"/>
      <c r="P150"/>
      <c r="Q150"/>
      <c r="R150"/>
      <c r="S150"/>
    </row>
    <row r="151" spans="1:19" ht="12" customHeight="1" x14ac:dyDescent="0.35">
      <c r="A151" s="613"/>
      <c r="B151" s="613"/>
      <c r="C151" s="675">
        <v>56</v>
      </c>
      <c r="D151" s="628" t="s">
        <v>62</v>
      </c>
      <c r="E151" s="679" t="str">
        <f t="shared" si="9"/>
        <v>03457</v>
      </c>
      <c r="F151" s="679" t="str">
        <f t="shared" si="10"/>
        <v>Leer</v>
      </c>
      <c r="G151" s="679" t="str">
        <f t="shared" si="11"/>
        <v>03</v>
      </c>
      <c r="H151" s="679" t="str">
        <f t="shared" si="14"/>
        <v>Niedersachsen</v>
      </c>
      <c r="I151" s="679" t="str">
        <f t="shared" si="12"/>
        <v>W</v>
      </c>
      <c r="J151" s="679" t="str">
        <f t="shared" si="15"/>
        <v>Westdeutschland</v>
      </c>
      <c r="K151" s="628">
        <v>3</v>
      </c>
      <c r="L151" s="679" t="str">
        <f t="shared" si="13"/>
        <v>Kreistyp3</v>
      </c>
      <c r="N151"/>
      <c r="O151"/>
      <c r="P151"/>
      <c r="Q151"/>
      <c r="R151"/>
      <c r="S151"/>
    </row>
    <row r="152" spans="1:19" ht="12" customHeight="1" x14ac:dyDescent="0.35">
      <c r="A152" s="613"/>
      <c r="B152" s="613"/>
      <c r="C152" s="675">
        <v>57</v>
      </c>
      <c r="D152" s="628" t="s">
        <v>63</v>
      </c>
      <c r="E152" s="679" t="str">
        <f t="shared" si="9"/>
        <v>03458</v>
      </c>
      <c r="F152" s="679" t="str">
        <f t="shared" si="10"/>
        <v>Oldenburg</v>
      </c>
      <c r="G152" s="679" t="str">
        <f t="shared" si="11"/>
        <v>03</v>
      </c>
      <c r="H152" s="679" t="str">
        <f t="shared" si="14"/>
        <v>Niedersachsen</v>
      </c>
      <c r="I152" s="679" t="str">
        <f t="shared" si="12"/>
        <v>W</v>
      </c>
      <c r="J152" s="679" t="str">
        <f t="shared" si="15"/>
        <v>Westdeutschland</v>
      </c>
      <c r="K152" s="628">
        <v>4</v>
      </c>
      <c r="L152" s="679" t="str">
        <f t="shared" si="13"/>
        <v>Kreistyp4</v>
      </c>
      <c r="N152"/>
      <c r="O152"/>
      <c r="P152"/>
      <c r="Q152"/>
      <c r="R152"/>
      <c r="S152"/>
    </row>
    <row r="153" spans="1:19" ht="12" customHeight="1" x14ac:dyDescent="0.35">
      <c r="A153" s="613"/>
      <c r="B153" s="613"/>
      <c r="C153" s="675">
        <v>58</v>
      </c>
      <c r="D153" s="628" t="s">
        <v>64</v>
      </c>
      <c r="E153" s="679" t="str">
        <f t="shared" si="9"/>
        <v>03459</v>
      </c>
      <c r="F153" s="679" t="str">
        <f t="shared" si="10"/>
        <v>Osnabrück</v>
      </c>
      <c r="G153" s="679" t="str">
        <f t="shared" si="11"/>
        <v>03</v>
      </c>
      <c r="H153" s="679" t="str">
        <f t="shared" si="14"/>
        <v>Niedersachsen</v>
      </c>
      <c r="I153" s="679" t="str">
        <f t="shared" si="12"/>
        <v>W</v>
      </c>
      <c r="J153" s="679" t="str">
        <f t="shared" si="15"/>
        <v>Westdeutschland</v>
      </c>
      <c r="K153" s="628">
        <v>3</v>
      </c>
      <c r="L153" s="679" t="str">
        <f t="shared" si="13"/>
        <v>Kreistyp3</v>
      </c>
      <c r="N153"/>
      <c r="O153"/>
      <c r="P153"/>
      <c r="Q153"/>
      <c r="R153"/>
      <c r="S153"/>
    </row>
    <row r="154" spans="1:19" ht="12" customHeight="1" x14ac:dyDescent="0.35">
      <c r="A154" s="613"/>
      <c r="B154" s="613"/>
      <c r="C154" s="675">
        <v>59</v>
      </c>
      <c r="D154" s="628" t="s">
        <v>65</v>
      </c>
      <c r="E154" s="679" t="str">
        <f t="shared" si="9"/>
        <v>03460</v>
      </c>
      <c r="F154" s="679" t="str">
        <f t="shared" si="10"/>
        <v>Vechta</v>
      </c>
      <c r="G154" s="679" t="str">
        <f t="shared" si="11"/>
        <v>03</v>
      </c>
      <c r="H154" s="679" t="str">
        <f t="shared" si="14"/>
        <v>Niedersachsen</v>
      </c>
      <c r="I154" s="679" t="str">
        <f t="shared" si="12"/>
        <v>W</v>
      </c>
      <c r="J154" s="679" t="str">
        <f t="shared" si="15"/>
        <v>Westdeutschland</v>
      </c>
      <c r="K154" s="628">
        <v>3</v>
      </c>
      <c r="L154" s="679" t="str">
        <f t="shared" si="13"/>
        <v>Kreistyp3</v>
      </c>
      <c r="N154"/>
      <c r="O154"/>
      <c r="P154"/>
      <c r="Q154"/>
      <c r="R154"/>
      <c r="S154"/>
    </row>
    <row r="155" spans="1:19" ht="12" customHeight="1" x14ac:dyDescent="0.35">
      <c r="A155" s="613"/>
      <c r="B155" s="613"/>
      <c r="C155" s="675">
        <v>60</v>
      </c>
      <c r="D155" s="628" t="s">
        <v>66</v>
      </c>
      <c r="E155" s="679" t="str">
        <f t="shared" si="9"/>
        <v>03461</v>
      </c>
      <c r="F155" s="679" t="str">
        <f t="shared" si="10"/>
        <v>Wesermarsch</v>
      </c>
      <c r="G155" s="679" t="str">
        <f t="shared" si="11"/>
        <v>03</v>
      </c>
      <c r="H155" s="679" t="str">
        <f t="shared" si="14"/>
        <v>Niedersachsen</v>
      </c>
      <c r="I155" s="679" t="str">
        <f t="shared" si="12"/>
        <v>W</v>
      </c>
      <c r="J155" s="679" t="str">
        <f t="shared" si="15"/>
        <v>Westdeutschland</v>
      </c>
      <c r="K155" s="628">
        <v>4</v>
      </c>
      <c r="L155" s="679" t="str">
        <f t="shared" si="13"/>
        <v>Kreistyp4</v>
      </c>
      <c r="N155"/>
      <c r="O155"/>
      <c r="P155"/>
      <c r="Q155"/>
      <c r="R155"/>
      <c r="S155"/>
    </row>
    <row r="156" spans="1:19" ht="12" customHeight="1" x14ac:dyDescent="0.35">
      <c r="A156" s="613"/>
      <c r="B156" s="613"/>
      <c r="C156" s="675">
        <v>61</v>
      </c>
      <c r="D156" s="628" t="s">
        <v>67</v>
      </c>
      <c r="E156" s="679" t="str">
        <f t="shared" si="9"/>
        <v>03462</v>
      </c>
      <c r="F156" s="679" t="str">
        <f t="shared" si="10"/>
        <v>Wittmund</v>
      </c>
      <c r="G156" s="679" t="str">
        <f t="shared" si="11"/>
        <v>03</v>
      </c>
      <c r="H156" s="679" t="str">
        <f t="shared" si="14"/>
        <v>Niedersachsen</v>
      </c>
      <c r="I156" s="679" t="str">
        <f t="shared" si="12"/>
        <v>W</v>
      </c>
      <c r="J156" s="679" t="str">
        <f t="shared" si="15"/>
        <v>Westdeutschland</v>
      </c>
      <c r="K156" s="628">
        <v>4</v>
      </c>
      <c r="L156" s="679" t="str">
        <f t="shared" si="13"/>
        <v>Kreistyp4</v>
      </c>
      <c r="N156"/>
      <c r="O156"/>
      <c r="P156"/>
      <c r="Q156"/>
      <c r="R156"/>
      <c r="S156"/>
    </row>
    <row r="157" spans="1:19" ht="12" customHeight="1" x14ac:dyDescent="0.35">
      <c r="A157" s="613"/>
      <c r="B157" s="613"/>
      <c r="C157" s="675">
        <v>62</v>
      </c>
      <c r="D157" s="628" t="s">
        <v>68</v>
      </c>
      <c r="E157" s="679" t="str">
        <f t="shared" si="9"/>
        <v>04011</v>
      </c>
      <c r="F157" s="679" t="str">
        <f t="shared" si="10"/>
        <v>Bremen, Stadt</v>
      </c>
      <c r="G157" s="679" t="str">
        <f t="shared" si="11"/>
        <v>04</v>
      </c>
      <c r="H157" s="679" t="str">
        <f t="shared" si="14"/>
        <v>Bremen</v>
      </c>
      <c r="I157" s="679" t="str">
        <f t="shared" si="12"/>
        <v>W</v>
      </c>
      <c r="J157" s="679" t="str">
        <f t="shared" si="15"/>
        <v>Westdeutschland</v>
      </c>
      <c r="K157" s="628">
        <v>1</v>
      </c>
      <c r="L157" s="679" t="str">
        <f t="shared" si="13"/>
        <v>Kreistyp1</v>
      </c>
      <c r="N157"/>
      <c r="O157"/>
      <c r="P157"/>
      <c r="Q157"/>
      <c r="R157"/>
      <c r="S157"/>
    </row>
    <row r="158" spans="1:19" ht="12" customHeight="1" x14ac:dyDescent="0.35">
      <c r="A158" s="613"/>
      <c r="B158" s="613"/>
      <c r="C158" s="675">
        <v>63</v>
      </c>
      <c r="D158" s="628" t="s">
        <v>69</v>
      </c>
      <c r="E158" s="679" t="str">
        <f t="shared" si="9"/>
        <v>04012</v>
      </c>
      <c r="F158" s="679" t="str">
        <f t="shared" si="10"/>
        <v>Bremerhaven, Stadt</v>
      </c>
      <c r="G158" s="679" t="str">
        <f t="shared" si="11"/>
        <v>04</v>
      </c>
      <c r="H158" s="679" t="str">
        <f t="shared" si="14"/>
        <v>Bremen</v>
      </c>
      <c r="I158" s="679" t="str">
        <f t="shared" si="12"/>
        <v>W</v>
      </c>
      <c r="J158" s="679" t="str">
        <f t="shared" si="15"/>
        <v>Westdeutschland</v>
      </c>
      <c r="K158" s="628">
        <v>1</v>
      </c>
      <c r="L158" s="679" t="str">
        <f t="shared" si="13"/>
        <v>Kreistyp1</v>
      </c>
      <c r="N158"/>
      <c r="O158"/>
      <c r="P158"/>
      <c r="Q158"/>
      <c r="R158"/>
      <c r="S158"/>
    </row>
    <row r="159" spans="1:19" ht="12" customHeight="1" x14ac:dyDescent="0.35">
      <c r="A159" s="613"/>
      <c r="B159" s="613"/>
      <c r="C159" s="675">
        <v>64</v>
      </c>
      <c r="D159" s="628" t="s">
        <v>70</v>
      </c>
      <c r="E159" s="679" t="str">
        <f t="shared" si="9"/>
        <v>05111</v>
      </c>
      <c r="F159" s="679" t="str">
        <f t="shared" si="10"/>
        <v>Düsseldorf, Stadt</v>
      </c>
      <c r="G159" s="679" t="str">
        <f t="shared" si="11"/>
        <v>05</v>
      </c>
      <c r="H159" s="679" t="str">
        <f t="shared" si="14"/>
        <v>Nordrhein-Westfalen</v>
      </c>
      <c r="I159" s="679" t="str">
        <f t="shared" si="12"/>
        <v>W</v>
      </c>
      <c r="J159" s="679" t="str">
        <f t="shared" si="15"/>
        <v>Westdeutschland</v>
      </c>
      <c r="K159" s="628">
        <v>1</v>
      </c>
      <c r="L159" s="679" t="str">
        <f t="shared" si="13"/>
        <v>Kreistyp1</v>
      </c>
      <c r="N159"/>
      <c r="O159"/>
      <c r="P159"/>
      <c r="Q159"/>
      <c r="R159"/>
      <c r="S159"/>
    </row>
    <row r="160" spans="1:19" ht="12" customHeight="1" x14ac:dyDescent="0.35">
      <c r="A160" s="613"/>
      <c r="B160" s="613"/>
      <c r="C160" s="675">
        <v>65</v>
      </c>
      <c r="D160" s="628" t="s">
        <v>71</v>
      </c>
      <c r="E160" s="679" t="str">
        <f t="shared" ref="E160:E223" si="16">LEFT($D160,5)</f>
        <v>05112</v>
      </c>
      <c r="F160" s="679" t="str">
        <f t="shared" ref="F160:F223" si="17">MID(D160,7,LEN(D160))</f>
        <v>Duisburg, Stadt</v>
      </c>
      <c r="G160" s="679" t="str">
        <f t="shared" ref="G160:G223" si="18">LEFT(D160,2)</f>
        <v>05</v>
      </c>
      <c r="H160" s="679" t="str">
        <f t="shared" si="14"/>
        <v>Nordrhein-Westfalen</v>
      </c>
      <c r="I160" s="679" t="str">
        <f t="shared" ref="I160:I223" si="19">IF($G160*1&lt;11,"W","O")</f>
        <v>W</v>
      </c>
      <c r="J160" s="679" t="str">
        <f t="shared" si="15"/>
        <v>Westdeutschland</v>
      </c>
      <c r="K160" s="628">
        <v>1</v>
      </c>
      <c r="L160" s="679" t="str">
        <f t="shared" ref="L160:L223" si="20">INDEX($C$5:$E$10,MATCH($K160,$C$5:$C$10,0),3)</f>
        <v>Kreistyp1</v>
      </c>
      <c r="N160"/>
      <c r="O160"/>
      <c r="P160"/>
      <c r="Q160"/>
      <c r="R160"/>
      <c r="S160"/>
    </row>
    <row r="161" spans="1:19" ht="12" customHeight="1" x14ac:dyDescent="0.35">
      <c r="A161" s="613"/>
      <c r="B161" s="613"/>
      <c r="C161" s="675">
        <v>66</v>
      </c>
      <c r="D161" s="628" t="s">
        <v>72</v>
      </c>
      <c r="E161" s="679" t="str">
        <f t="shared" si="16"/>
        <v>05113</v>
      </c>
      <c r="F161" s="679" t="str">
        <f t="shared" si="17"/>
        <v>Essen, Stadt</v>
      </c>
      <c r="G161" s="679" t="str">
        <f t="shared" si="18"/>
        <v>05</v>
      </c>
      <c r="H161" s="679" t="str">
        <f t="shared" ref="H161:H224" si="21">INDEX($C$22:$H$39,MATCH($G161,$E$22:$E$39,0),4)</f>
        <v>Nordrhein-Westfalen</v>
      </c>
      <c r="I161" s="679" t="str">
        <f t="shared" si="19"/>
        <v>W</v>
      </c>
      <c r="J161" s="679" t="str">
        <f t="shared" ref="J161:J224" si="22">IF($I161="W","Westdeutschland","Ostdeutschland")</f>
        <v>Westdeutschland</v>
      </c>
      <c r="K161" s="628">
        <v>1</v>
      </c>
      <c r="L161" s="679" t="str">
        <f t="shared" si="20"/>
        <v>Kreistyp1</v>
      </c>
      <c r="N161"/>
      <c r="O161"/>
      <c r="P161"/>
      <c r="Q161"/>
      <c r="R161"/>
      <c r="S161"/>
    </row>
    <row r="162" spans="1:19" ht="12" customHeight="1" x14ac:dyDescent="0.35">
      <c r="A162" s="613"/>
      <c r="B162" s="613"/>
      <c r="C162" s="675">
        <v>67</v>
      </c>
      <c r="D162" s="628" t="s">
        <v>73</v>
      </c>
      <c r="E162" s="679" t="str">
        <f t="shared" si="16"/>
        <v>05114</v>
      </c>
      <c r="F162" s="679" t="str">
        <f t="shared" si="17"/>
        <v>Krefeld, Stadt</v>
      </c>
      <c r="G162" s="679" t="str">
        <f t="shared" si="18"/>
        <v>05</v>
      </c>
      <c r="H162" s="679" t="str">
        <f t="shared" si="21"/>
        <v>Nordrhein-Westfalen</v>
      </c>
      <c r="I162" s="679" t="str">
        <f t="shared" si="19"/>
        <v>W</v>
      </c>
      <c r="J162" s="679" t="str">
        <f t="shared" si="22"/>
        <v>Westdeutschland</v>
      </c>
      <c r="K162" s="628">
        <v>1</v>
      </c>
      <c r="L162" s="679" t="str">
        <f t="shared" si="20"/>
        <v>Kreistyp1</v>
      </c>
      <c r="N162"/>
      <c r="O162"/>
      <c r="P162"/>
      <c r="Q162"/>
      <c r="R162"/>
      <c r="S162"/>
    </row>
    <row r="163" spans="1:19" ht="12" customHeight="1" x14ac:dyDescent="0.35">
      <c r="A163" s="613"/>
      <c r="B163" s="613"/>
      <c r="C163" s="675">
        <v>68</v>
      </c>
      <c r="D163" s="628" t="s">
        <v>74</v>
      </c>
      <c r="E163" s="679" t="str">
        <f t="shared" si="16"/>
        <v>05116</v>
      </c>
      <c r="F163" s="679" t="str">
        <f t="shared" si="17"/>
        <v>Mönchengladbach, Stadt</v>
      </c>
      <c r="G163" s="679" t="str">
        <f t="shared" si="18"/>
        <v>05</v>
      </c>
      <c r="H163" s="679" t="str">
        <f t="shared" si="21"/>
        <v>Nordrhein-Westfalen</v>
      </c>
      <c r="I163" s="679" t="str">
        <f t="shared" si="19"/>
        <v>W</v>
      </c>
      <c r="J163" s="679" t="str">
        <f t="shared" si="22"/>
        <v>Westdeutschland</v>
      </c>
      <c r="K163" s="628">
        <v>1</v>
      </c>
      <c r="L163" s="679" t="str">
        <f t="shared" si="20"/>
        <v>Kreistyp1</v>
      </c>
      <c r="N163"/>
      <c r="O163"/>
      <c r="P163"/>
      <c r="Q163"/>
      <c r="R163"/>
      <c r="S163"/>
    </row>
    <row r="164" spans="1:19" ht="12" customHeight="1" x14ac:dyDescent="0.35">
      <c r="A164" s="613"/>
      <c r="B164" s="613"/>
      <c r="C164" s="675">
        <v>69</v>
      </c>
      <c r="D164" s="628" t="s">
        <v>75</v>
      </c>
      <c r="E164" s="679" t="str">
        <f t="shared" si="16"/>
        <v>05117</v>
      </c>
      <c r="F164" s="679" t="str">
        <f t="shared" si="17"/>
        <v>Mülheim an der Ruhr, Stadt</v>
      </c>
      <c r="G164" s="679" t="str">
        <f t="shared" si="18"/>
        <v>05</v>
      </c>
      <c r="H164" s="679" t="str">
        <f t="shared" si="21"/>
        <v>Nordrhein-Westfalen</v>
      </c>
      <c r="I164" s="679" t="str">
        <f t="shared" si="19"/>
        <v>W</v>
      </c>
      <c r="J164" s="679" t="str">
        <f t="shared" si="22"/>
        <v>Westdeutschland</v>
      </c>
      <c r="K164" s="628">
        <v>1</v>
      </c>
      <c r="L164" s="679" t="str">
        <f t="shared" si="20"/>
        <v>Kreistyp1</v>
      </c>
      <c r="N164"/>
      <c r="O164"/>
      <c r="P164"/>
      <c r="Q164"/>
      <c r="R164"/>
      <c r="S164"/>
    </row>
    <row r="165" spans="1:19" ht="12" customHeight="1" x14ac:dyDescent="0.35">
      <c r="A165" s="613"/>
      <c r="B165" s="613"/>
      <c r="C165" s="675">
        <v>70</v>
      </c>
      <c r="D165" s="628" t="s">
        <v>76</v>
      </c>
      <c r="E165" s="679" t="str">
        <f t="shared" si="16"/>
        <v>05119</v>
      </c>
      <c r="F165" s="679" t="str">
        <f t="shared" si="17"/>
        <v>Oberhausen, Stadt</v>
      </c>
      <c r="G165" s="679" t="str">
        <f t="shared" si="18"/>
        <v>05</v>
      </c>
      <c r="H165" s="679" t="str">
        <f t="shared" si="21"/>
        <v>Nordrhein-Westfalen</v>
      </c>
      <c r="I165" s="679" t="str">
        <f t="shared" si="19"/>
        <v>W</v>
      </c>
      <c r="J165" s="679" t="str">
        <f t="shared" si="22"/>
        <v>Westdeutschland</v>
      </c>
      <c r="K165" s="628">
        <v>1</v>
      </c>
      <c r="L165" s="679" t="str">
        <f t="shared" si="20"/>
        <v>Kreistyp1</v>
      </c>
      <c r="N165"/>
      <c r="O165"/>
      <c r="P165"/>
      <c r="Q165"/>
      <c r="R165"/>
      <c r="S165"/>
    </row>
    <row r="166" spans="1:19" ht="12" customHeight="1" x14ac:dyDescent="0.35">
      <c r="A166" s="613"/>
      <c r="B166" s="613"/>
      <c r="C166" s="675">
        <v>71</v>
      </c>
      <c r="D166" s="628" t="s">
        <v>77</v>
      </c>
      <c r="E166" s="679" t="str">
        <f t="shared" si="16"/>
        <v>05120</v>
      </c>
      <c r="F166" s="679" t="str">
        <f t="shared" si="17"/>
        <v>Remscheid, Stadt</v>
      </c>
      <c r="G166" s="679" t="str">
        <f t="shared" si="18"/>
        <v>05</v>
      </c>
      <c r="H166" s="679" t="str">
        <f t="shared" si="21"/>
        <v>Nordrhein-Westfalen</v>
      </c>
      <c r="I166" s="679" t="str">
        <f t="shared" si="19"/>
        <v>W</v>
      </c>
      <c r="J166" s="679" t="str">
        <f t="shared" si="22"/>
        <v>Westdeutschland</v>
      </c>
      <c r="K166" s="628">
        <v>1</v>
      </c>
      <c r="L166" s="679" t="str">
        <f t="shared" si="20"/>
        <v>Kreistyp1</v>
      </c>
      <c r="N166"/>
      <c r="O166"/>
      <c r="P166"/>
      <c r="Q166"/>
      <c r="R166"/>
      <c r="S166"/>
    </row>
    <row r="167" spans="1:19" ht="12" customHeight="1" x14ac:dyDescent="0.35">
      <c r="A167" s="613"/>
      <c r="B167" s="613"/>
      <c r="C167" s="675">
        <v>72</v>
      </c>
      <c r="D167" s="628" t="s">
        <v>78</v>
      </c>
      <c r="E167" s="679" t="str">
        <f t="shared" si="16"/>
        <v>05122</v>
      </c>
      <c r="F167" s="679" t="str">
        <f t="shared" si="17"/>
        <v>Solingen, Klingenstadt</v>
      </c>
      <c r="G167" s="679" t="str">
        <f t="shared" si="18"/>
        <v>05</v>
      </c>
      <c r="H167" s="679" t="str">
        <f t="shared" si="21"/>
        <v>Nordrhein-Westfalen</v>
      </c>
      <c r="I167" s="679" t="str">
        <f t="shared" si="19"/>
        <v>W</v>
      </c>
      <c r="J167" s="679" t="str">
        <f t="shared" si="22"/>
        <v>Westdeutschland</v>
      </c>
      <c r="K167" s="628">
        <v>1</v>
      </c>
      <c r="L167" s="679" t="str">
        <f t="shared" si="20"/>
        <v>Kreistyp1</v>
      </c>
      <c r="N167"/>
      <c r="O167"/>
      <c r="P167"/>
      <c r="Q167"/>
      <c r="R167"/>
      <c r="S167"/>
    </row>
    <row r="168" spans="1:19" ht="12" customHeight="1" x14ac:dyDescent="0.35">
      <c r="A168" s="613"/>
      <c r="B168" s="613"/>
      <c r="C168" s="675">
        <v>73</v>
      </c>
      <c r="D168" s="628" t="s">
        <v>79</v>
      </c>
      <c r="E168" s="679" t="str">
        <f t="shared" si="16"/>
        <v>05124</v>
      </c>
      <c r="F168" s="679" t="str">
        <f t="shared" si="17"/>
        <v>Wuppertal, Stadt</v>
      </c>
      <c r="G168" s="679" t="str">
        <f t="shared" si="18"/>
        <v>05</v>
      </c>
      <c r="H168" s="679" t="str">
        <f t="shared" si="21"/>
        <v>Nordrhein-Westfalen</v>
      </c>
      <c r="I168" s="679" t="str">
        <f t="shared" si="19"/>
        <v>W</v>
      </c>
      <c r="J168" s="679" t="str">
        <f t="shared" si="22"/>
        <v>Westdeutschland</v>
      </c>
      <c r="K168" s="628">
        <v>1</v>
      </c>
      <c r="L168" s="679" t="str">
        <f t="shared" si="20"/>
        <v>Kreistyp1</v>
      </c>
      <c r="N168"/>
      <c r="O168"/>
      <c r="P168"/>
      <c r="Q168"/>
      <c r="R168"/>
      <c r="S168"/>
    </row>
    <row r="169" spans="1:19" ht="12" customHeight="1" x14ac:dyDescent="0.35">
      <c r="A169" s="613"/>
      <c r="B169" s="613"/>
      <c r="C169" s="675">
        <v>74</v>
      </c>
      <c r="D169" s="628" t="s">
        <v>80</v>
      </c>
      <c r="E169" s="679" t="str">
        <f t="shared" si="16"/>
        <v>05154</v>
      </c>
      <c r="F169" s="679" t="str">
        <f t="shared" si="17"/>
        <v>Kleve</v>
      </c>
      <c r="G169" s="679" t="str">
        <f t="shared" si="18"/>
        <v>05</v>
      </c>
      <c r="H169" s="679" t="str">
        <f t="shared" si="21"/>
        <v>Nordrhein-Westfalen</v>
      </c>
      <c r="I169" s="679" t="str">
        <f t="shared" si="19"/>
        <v>W</v>
      </c>
      <c r="J169" s="679" t="str">
        <f t="shared" si="22"/>
        <v>Westdeutschland</v>
      </c>
      <c r="K169" s="628">
        <v>2</v>
      </c>
      <c r="L169" s="679" t="str">
        <f t="shared" si="20"/>
        <v>Kreistyp2</v>
      </c>
      <c r="N169"/>
      <c r="O169"/>
      <c r="P169"/>
      <c r="Q169"/>
      <c r="R169"/>
      <c r="S169"/>
    </row>
    <row r="170" spans="1:19" ht="12" customHeight="1" x14ac:dyDescent="0.35">
      <c r="A170" s="613"/>
      <c r="B170" s="613"/>
      <c r="C170" s="675">
        <v>75</v>
      </c>
      <c r="D170" s="628" t="s">
        <v>81</v>
      </c>
      <c r="E170" s="679" t="str">
        <f t="shared" si="16"/>
        <v>05158</v>
      </c>
      <c r="F170" s="679" t="str">
        <f t="shared" si="17"/>
        <v>Mettmann</v>
      </c>
      <c r="G170" s="679" t="str">
        <f t="shared" si="18"/>
        <v>05</v>
      </c>
      <c r="H170" s="679" t="str">
        <f t="shared" si="21"/>
        <v>Nordrhein-Westfalen</v>
      </c>
      <c r="I170" s="679" t="str">
        <f t="shared" si="19"/>
        <v>W</v>
      </c>
      <c r="J170" s="679" t="str">
        <f t="shared" si="22"/>
        <v>Westdeutschland</v>
      </c>
      <c r="K170" s="628">
        <v>2</v>
      </c>
      <c r="L170" s="679" t="str">
        <f t="shared" si="20"/>
        <v>Kreistyp2</v>
      </c>
      <c r="N170"/>
      <c r="O170"/>
      <c r="P170"/>
      <c r="Q170"/>
      <c r="R170"/>
      <c r="S170"/>
    </row>
    <row r="171" spans="1:19" ht="12" customHeight="1" x14ac:dyDescent="0.35">
      <c r="A171" s="613"/>
      <c r="B171" s="613"/>
      <c r="C171" s="675">
        <v>76</v>
      </c>
      <c r="D171" s="628" t="s">
        <v>82</v>
      </c>
      <c r="E171" s="679" t="str">
        <f t="shared" si="16"/>
        <v>05162</v>
      </c>
      <c r="F171" s="679" t="str">
        <f t="shared" si="17"/>
        <v>Rhein-Kreis Neuss</v>
      </c>
      <c r="G171" s="679" t="str">
        <f t="shared" si="18"/>
        <v>05</v>
      </c>
      <c r="H171" s="679" t="str">
        <f t="shared" si="21"/>
        <v>Nordrhein-Westfalen</v>
      </c>
      <c r="I171" s="679" t="str">
        <f t="shared" si="19"/>
        <v>W</v>
      </c>
      <c r="J171" s="679" t="str">
        <f t="shared" si="22"/>
        <v>Westdeutschland</v>
      </c>
      <c r="K171" s="628">
        <v>2</v>
      </c>
      <c r="L171" s="679" t="str">
        <f t="shared" si="20"/>
        <v>Kreistyp2</v>
      </c>
      <c r="N171"/>
      <c r="O171"/>
      <c r="P171"/>
      <c r="Q171"/>
      <c r="R171"/>
      <c r="S171"/>
    </row>
    <row r="172" spans="1:19" ht="12" customHeight="1" x14ac:dyDescent="0.35">
      <c r="A172" s="613"/>
      <c r="B172" s="613"/>
      <c r="C172" s="675">
        <v>77</v>
      </c>
      <c r="D172" s="628" t="s">
        <v>83</v>
      </c>
      <c r="E172" s="679" t="str">
        <f t="shared" si="16"/>
        <v>05166</v>
      </c>
      <c r="F172" s="679" t="str">
        <f t="shared" si="17"/>
        <v>Viersen</v>
      </c>
      <c r="G172" s="679" t="str">
        <f t="shared" si="18"/>
        <v>05</v>
      </c>
      <c r="H172" s="679" t="str">
        <f t="shared" si="21"/>
        <v>Nordrhein-Westfalen</v>
      </c>
      <c r="I172" s="679" t="str">
        <f t="shared" si="19"/>
        <v>W</v>
      </c>
      <c r="J172" s="679" t="str">
        <f t="shared" si="22"/>
        <v>Westdeutschland</v>
      </c>
      <c r="K172" s="628">
        <v>2</v>
      </c>
      <c r="L172" s="679" t="str">
        <f t="shared" si="20"/>
        <v>Kreistyp2</v>
      </c>
      <c r="N172"/>
      <c r="O172"/>
      <c r="P172"/>
      <c r="Q172"/>
      <c r="R172"/>
      <c r="S172"/>
    </row>
    <row r="173" spans="1:19" ht="12" customHeight="1" x14ac:dyDescent="0.35">
      <c r="A173" s="613"/>
      <c r="B173" s="613"/>
      <c r="C173" s="675">
        <v>78</v>
      </c>
      <c r="D173" s="628" t="s">
        <v>84</v>
      </c>
      <c r="E173" s="679" t="str">
        <f t="shared" si="16"/>
        <v>05170</v>
      </c>
      <c r="F173" s="679" t="str">
        <f t="shared" si="17"/>
        <v>Wesel</v>
      </c>
      <c r="G173" s="679" t="str">
        <f t="shared" si="18"/>
        <v>05</v>
      </c>
      <c r="H173" s="679" t="str">
        <f t="shared" si="21"/>
        <v>Nordrhein-Westfalen</v>
      </c>
      <c r="I173" s="679" t="str">
        <f t="shared" si="19"/>
        <v>W</v>
      </c>
      <c r="J173" s="679" t="str">
        <f t="shared" si="22"/>
        <v>Westdeutschland</v>
      </c>
      <c r="K173" s="628">
        <v>2</v>
      </c>
      <c r="L173" s="679" t="str">
        <f t="shared" si="20"/>
        <v>Kreistyp2</v>
      </c>
      <c r="N173"/>
      <c r="O173"/>
      <c r="P173"/>
      <c r="Q173"/>
      <c r="R173"/>
      <c r="S173"/>
    </row>
    <row r="174" spans="1:19" ht="12" customHeight="1" x14ac:dyDescent="0.35">
      <c r="A174" s="613"/>
      <c r="B174" s="613"/>
      <c r="C174" s="675">
        <v>79</v>
      </c>
      <c r="D174" s="628" t="s">
        <v>85</v>
      </c>
      <c r="E174" s="679" t="str">
        <f t="shared" si="16"/>
        <v>05314</v>
      </c>
      <c r="F174" s="679" t="str">
        <f t="shared" si="17"/>
        <v>Bonn, Stadt</v>
      </c>
      <c r="G174" s="679" t="str">
        <f t="shared" si="18"/>
        <v>05</v>
      </c>
      <c r="H174" s="679" t="str">
        <f t="shared" si="21"/>
        <v>Nordrhein-Westfalen</v>
      </c>
      <c r="I174" s="679" t="str">
        <f t="shared" si="19"/>
        <v>W</v>
      </c>
      <c r="J174" s="679" t="str">
        <f t="shared" si="22"/>
        <v>Westdeutschland</v>
      </c>
      <c r="K174" s="628">
        <v>1</v>
      </c>
      <c r="L174" s="679" t="str">
        <f t="shared" si="20"/>
        <v>Kreistyp1</v>
      </c>
      <c r="N174"/>
      <c r="O174"/>
      <c r="P174"/>
      <c r="Q174"/>
      <c r="R174"/>
      <c r="S174"/>
    </row>
    <row r="175" spans="1:19" ht="12" customHeight="1" x14ac:dyDescent="0.35">
      <c r="A175" s="613"/>
      <c r="B175" s="613"/>
      <c r="C175" s="675">
        <v>80</v>
      </c>
      <c r="D175" s="628" t="s">
        <v>86</v>
      </c>
      <c r="E175" s="679" t="str">
        <f t="shared" si="16"/>
        <v>05315</v>
      </c>
      <c r="F175" s="679" t="str">
        <f t="shared" si="17"/>
        <v>Köln, Stadt</v>
      </c>
      <c r="G175" s="679" t="str">
        <f t="shared" si="18"/>
        <v>05</v>
      </c>
      <c r="H175" s="679" t="str">
        <f t="shared" si="21"/>
        <v>Nordrhein-Westfalen</v>
      </c>
      <c r="I175" s="679" t="str">
        <f t="shared" si="19"/>
        <v>W</v>
      </c>
      <c r="J175" s="679" t="str">
        <f t="shared" si="22"/>
        <v>Westdeutschland</v>
      </c>
      <c r="K175" s="628">
        <v>1</v>
      </c>
      <c r="L175" s="679" t="str">
        <f t="shared" si="20"/>
        <v>Kreistyp1</v>
      </c>
      <c r="N175"/>
      <c r="O175"/>
      <c r="P175"/>
      <c r="Q175"/>
      <c r="R175"/>
      <c r="S175"/>
    </row>
    <row r="176" spans="1:19" ht="12" customHeight="1" x14ac:dyDescent="0.35">
      <c r="A176" s="613"/>
      <c r="B176" s="613"/>
      <c r="C176" s="675">
        <v>81</v>
      </c>
      <c r="D176" s="628" t="s">
        <v>87</v>
      </c>
      <c r="E176" s="679" t="str">
        <f t="shared" si="16"/>
        <v>05316</v>
      </c>
      <c r="F176" s="679" t="str">
        <f t="shared" si="17"/>
        <v>Leverkusen, Stadt</v>
      </c>
      <c r="G176" s="679" t="str">
        <f t="shared" si="18"/>
        <v>05</v>
      </c>
      <c r="H176" s="679" t="str">
        <f t="shared" si="21"/>
        <v>Nordrhein-Westfalen</v>
      </c>
      <c r="I176" s="679" t="str">
        <f t="shared" si="19"/>
        <v>W</v>
      </c>
      <c r="J176" s="679" t="str">
        <f t="shared" si="22"/>
        <v>Westdeutschland</v>
      </c>
      <c r="K176" s="628">
        <v>1</v>
      </c>
      <c r="L176" s="679" t="str">
        <f t="shared" si="20"/>
        <v>Kreistyp1</v>
      </c>
      <c r="N176"/>
      <c r="O176"/>
      <c r="P176"/>
      <c r="Q176"/>
      <c r="R176"/>
      <c r="S176"/>
    </row>
    <row r="177" spans="1:19" ht="12" customHeight="1" x14ac:dyDescent="0.35">
      <c r="A177" s="613"/>
      <c r="B177" s="613"/>
      <c r="C177" s="675">
        <v>82</v>
      </c>
      <c r="D177" s="628" t="s">
        <v>88</v>
      </c>
      <c r="E177" s="679" t="str">
        <f t="shared" si="16"/>
        <v>05334</v>
      </c>
      <c r="F177" s="679" t="str">
        <f t="shared" si="17"/>
        <v>Städteregion Aachen</v>
      </c>
      <c r="G177" s="679" t="str">
        <f t="shared" si="18"/>
        <v>05</v>
      </c>
      <c r="H177" s="679" t="str">
        <f t="shared" si="21"/>
        <v>Nordrhein-Westfalen</v>
      </c>
      <c r="I177" s="679" t="str">
        <f t="shared" si="19"/>
        <v>W</v>
      </c>
      <c r="J177" s="679" t="str">
        <f t="shared" si="22"/>
        <v>Westdeutschland</v>
      </c>
      <c r="K177" s="628">
        <v>2</v>
      </c>
      <c r="L177" s="679" t="str">
        <f t="shared" si="20"/>
        <v>Kreistyp2</v>
      </c>
      <c r="N177"/>
      <c r="O177"/>
      <c r="P177"/>
      <c r="Q177"/>
      <c r="R177"/>
      <c r="S177"/>
    </row>
    <row r="178" spans="1:19" ht="12" customHeight="1" x14ac:dyDescent="0.35">
      <c r="A178" s="613"/>
      <c r="B178" s="613"/>
      <c r="C178" s="675">
        <v>83</v>
      </c>
      <c r="D178" s="628" t="s">
        <v>89</v>
      </c>
      <c r="E178" s="679" t="str">
        <f t="shared" si="16"/>
        <v>05358</v>
      </c>
      <c r="F178" s="679" t="str">
        <f t="shared" si="17"/>
        <v>Düren</v>
      </c>
      <c r="G178" s="679" t="str">
        <f t="shared" si="18"/>
        <v>05</v>
      </c>
      <c r="H178" s="679" t="str">
        <f t="shared" si="21"/>
        <v>Nordrhein-Westfalen</v>
      </c>
      <c r="I178" s="679" t="str">
        <f t="shared" si="19"/>
        <v>W</v>
      </c>
      <c r="J178" s="679" t="str">
        <f t="shared" si="22"/>
        <v>Westdeutschland</v>
      </c>
      <c r="K178" s="628">
        <v>2</v>
      </c>
      <c r="L178" s="679" t="str">
        <f t="shared" si="20"/>
        <v>Kreistyp2</v>
      </c>
      <c r="N178"/>
      <c r="O178"/>
      <c r="P178"/>
      <c r="Q178"/>
      <c r="R178"/>
      <c r="S178"/>
    </row>
    <row r="179" spans="1:19" ht="12" customHeight="1" x14ac:dyDescent="0.35">
      <c r="A179" s="613"/>
      <c r="B179" s="613"/>
      <c r="C179" s="675">
        <v>84</v>
      </c>
      <c r="D179" s="628" t="s">
        <v>90</v>
      </c>
      <c r="E179" s="679" t="str">
        <f t="shared" si="16"/>
        <v>05362</v>
      </c>
      <c r="F179" s="679" t="str">
        <f t="shared" si="17"/>
        <v>Rhein-Erft-Kreis</v>
      </c>
      <c r="G179" s="679" t="str">
        <f t="shared" si="18"/>
        <v>05</v>
      </c>
      <c r="H179" s="679" t="str">
        <f t="shared" si="21"/>
        <v>Nordrhein-Westfalen</v>
      </c>
      <c r="I179" s="679" t="str">
        <f t="shared" si="19"/>
        <v>W</v>
      </c>
      <c r="J179" s="679" t="str">
        <f t="shared" si="22"/>
        <v>Westdeutschland</v>
      </c>
      <c r="K179" s="628">
        <v>2</v>
      </c>
      <c r="L179" s="679" t="str">
        <f t="shared" si="20"/>
        <v>Kreistyp2</v>
      </c>
      <c r="N179"/>
      <c r="O179"/>
      <c r="P179"/>
      <c r="Q179"/>
      <c r="R179"/>
      <c r="S179"/>
    </row>
    <row r="180" spans="1:19" ht="12" customHeight="1" x14ac:dyDescent="0.35">
      <c r="A180" s="613"/>
      <c r="B180" s="613"/>
      <c r="C180" s="675">
        <v>85</v>
      </c>
      <c r="D180" s="628" t="s">
        <v>91</v>
      </c>
      <c r="E180" s="679" t="str">
        <f t="shared" si="16"/>
        <v>05366</v>
      </c>
      <c r="F180" s="679" t="str">
        <f t="shared" si="17"/>
        <v>Euskirchen</v>
      </c>
      <c r="G180" s="679" t="str">
        <f t="shared" si="18"/>
        <v>05</v>
      </c>
      <c r="H180" s="679" t="str">
        <f t="shared" si="21"/>
        <v>Nordrhein-Westfalen</v>
      </c>
      <c r="I180" s="679" t="str">
        <f t="shared" si="19"/>
        <v>W</v>
      </c>
      <c r="J180" s="679" t="str">
        <f t="shared" si="22"/>
        <v>Westdeutschland</v>
      </c>
      <c r="K180" s="628">
        <v>2</v>
      </c>
      <c r="L180" s="679" t="str">
        <f t="shared" si="20"/>
        <v>Kreistyp2</v>
      </c>
      <c r="N180"/>
      <c r="O180"/>
      <c r="P180"/>
      <c r="Q180"/>
      <c r="R180"/>
      <c r="S180"/>
    </row>
    <row r="181" spans="1:19" ht="12" customHeight="1" x14ac:dyDescent="0.35">
      <c r="A181" s="613"/>
      <c r="B181" s="613"/>
      <c r="C181" s="675">
        <v>86</v>
      </c>
      <c r="D181" s="628" t="s">
        <v>92</v>
      </c>
      <c r="E181" s="679" t="str">
        <f t="shared" si="16"/>
        <v>05370</v>
      </c>
      <c r="F181" s="679" t="str">
        <f t="shared" si="17"/>
        <v>Heinsberg</v>
      </c>
      <c r="G181" s="679" t="str">
        <f t="shared" si="18"/>
        <v>05</v>
      </c>
      <c r="H181" s="679" t="str">
        <f t="shared" si="21"/>
        <v>Nordrhein-Westfalen</v>
      </c>
      <c r="I181" s="679" t="str">
        <f t="shared" si="19"/>
        <v>W</v>
      </c>
      <c r="J181" s="679" t="str">
        <f t="shared" si="22"/>
        <v>Westdeutschland</v>
      </c>
      <c r="K181" s="628">
        <v>2</v>
      </c>
      <c r="L181" s="679" t="str">
        <f t="shared" si="20"/>
        <v>Kreistyp2</v>
      </c>
      <c r="N181"/>
      <c r="O181"/>
      <c r="P181"/>
      <c r="Q181"/>
      <c r="R181"/>
      <c r="S181"/>
    </row>
    <row r="182" spans="1:19" ht="12" customHeight="1" x14ac:dyDescent="0.35">
      <c r="A182" s="613"/>
      <c r="B182" s="613"/>
      <c r="C182" s="675">
        <v>87</v>
      </c>
      <c r="D182" s="628" t="s">
        <v>93</v>
      </c>
      <c r="E182" s="679" t="str">
        <f t="shared" si="16"/>
        <v>05374</v>
      </c>
      <c r="F182" s="679" t="str">
        <f t="shared" si="17"/>
        <v>Oberbergischer Kreis</v>
      </c>
      <c r="G182" s="679" t="str">
        <f t="shared" si="18"/>
        <v>05</v>
      </c>
      <c r="H182" s="679" t="str">
        <f t="shared" si="21"/>
        <v>Nordrhein-Westfalen</v>
      </c>
      <c r="I182" s="679" t="str">
        <f t="shared" si="19"/>
        <v>W</v>
      </c>
      <c r="J182" s="679" t="str">
        <f t="shared" si="22"/>
        <v>Westdeutschland</v>
      </c>
      <c r="K182" s="628">
        <v>2</v>
      </c>
      <c r="L182" s="679" t="str">
        <f t="shared" si="20"/>
        <v>Kreistyp2</v>
      </c>
      <c r="N182"/>
      <c r="O182"/>
      <c r="P182"/>
      <c r="Q182"/>
      <c r="R182"/>
      <c r="S182"/>
    </row>
    <row r="183" spans="1:19" ht="12" customHeight="1" x14ac:dyDescent="0.35">
      <c r="A183" s="613"/>
      <c r="B183" s="613"/>
      <c r="C183" s="675">
        <v>88</v>
      </c>
      <c r="D183" s="628" t="s">
        <v>94</v>
      </c>
      <c r="E183" s="679" t="str">
        <f t="shared" si="16"/>
        <v>05378</v>
      </c>
      <c r="F183" s="679" t="str">
        <f t="shared" si="17"/>
        <v>Rheinisch-Bergischer Kreis</v>
      </c>
      <c r="G183" s="679" t="str">
        <f t="shared" si="18"/>
        <v>05</v>
      </c>
      <c r="H183" s="679" t="str">
        <f t="shared" si="21"/>
        <v>Nordrhein-Westfalen</v>
      </c>
      <c r="I183" s="679" t="str">
        <f t="shared" si="19"/>
        <v>W</v>
      </c>
      <c r="J183" s="679" t="str">
        <f t="shared" si="22"/>
        <v>Westdeutschland</v>
      </c>
      <c r="K183" s="628">
        <v>2</v>
      </c>
      <c r="L183" s="679" t="str">
        <f t="shared" si="20"/>
        <v>Kreistyp2</v>
      </c>
      <c r="N183"/>
      <c r="O183"/>
      <c r="P183"/>
      <c r="Q183"/>
      <c r="R183"/>
      <c r="S183"/>
    </row>
    <row r="184" spans="1:19" ht="12" customHeight="1" x14ac:dyDescent="0.35">
      <c r="A184" s="613"/>
      <c r="B184" s="613"/>
      <c r="C184" s="675">
        <v>89</v>
      </c>
      <c r="D184" s="628" t="s">
        <v>95</v>
      </c>
      <c r="E184" s="679" t="str">
        <f t="shared" si="16"/>
        <v>05382</v>
      </c>
      <c r="F184" s="679" t="str">
        <f t="shared" si="17"/>
        <v>Rhein-Sieg-Kreis</v>
      </c>
      <c r="G184" s="679" t="str">
        <f t="shared" si="18"/>
        <v>05</v>
      </c>
      <c r="H184" s="679" t="str">
        <f t="shared" si="21"/>
        <v>Nordrhein-Westfalen</v>
      </c>
      <c r="I184" s="679" t="str">
        <f t="shared" si="19"/>
        <v>W</v>
      </c>
      <c r="J184" s="679" t="str">
        <f t="shared" si="22"/>
        <v>Westdeutschland</v>
      </c>
      <c r="K184" s="628">
        <v>2</v>
      </c>
      <c r="L184" s="679" t="str">
        <f t="shared" si="20"/>
        <v>Kreistyp2</v>
      </c>
      <c r="N184"/>
      <c r="O184"/>
      <c r="P184"/>
      <c r="Q184"/>
      <c r="R184"/>
      <c r="S184"/>
    </row>
    <row r="185" spans="1:19" ht="12" customHeight="1" x14ac:dyDescent="0.35">
      <c r="A185" s="613"/>
      <c r="B185" s="613"/>
      <c r="C185" s="675">
        <v>90</v>
      </c>
      <c r="D185" s="628" t="s">
        <v>96</v>
      </c>
      <c r="E185" s="679" t="str">
        <f t="shared" si="16"/>
        <v>05512</v>
      </c>
      <c r="F185" s="679" t="str">
        <f t="shared" si="17"/>
        <v>Bottrop, Stadt</v>
      </c>
      <c r="G185" s="679" t="str">
        <f t="shared" si="18"/>
        <v>05</v>
      </c>
      <c r="H185" s="679" t="str">
        <f t="shared" si="21"/>
        <v>Nordrhein-Westfalen</v>
      </c>
      <c r="I185" s="679" t="str">
        <f t="shared" si="19"/>
        <v>W</v>
      </c>
      <c r="J185" s="679" t="str">
        <f t="shared" si="22"/>
        <v>Westdeutschland</v>
      </c>
      <c r="K185" s="628">
        <v>1</v>
      </c>
      <c r="L185" s="679" t="str">
        <f t="shared" si="20"/>
        <v>Kreistyp1</v>
      </c>
      <c r="N185"/>
      <c r="O185"/>
      <c r="P185"/>
      <c r="Q185"/>
      <c r="R185"/>
      <c r="S185"/>
    </row>
    <row r="186" spans="1:19" ht="12" customHeight="1" x14ac:dyDescent="0.35">
      <c r="A186" s="613"/>
      <c r="B186" s="613"/>
      <c r="C186" s="675">
        <v>91</v>
      </c>
      <c r="D186" s="628" t="s">
        <v>97</v>
      </c>
      <c r="E186" s="679" t="str">
        <f t="shared" si="16"/>
        <v>05513</v>
      </c>
      <c r="F186" s="679" t="str">
        <f t="shared" si="17"/>
        <v>Gelsenkirchen, Stadt</v>
      </c>
      <c r="G186" s="679" t="str">
        <f t="shared" si="18"/>
        <v>05</v>
      </c>
      <c r="H186" s="679" t="str">
        <f t="shared" si="21"/>
        <v>Nordrhein-Westfalen</v>
      </c>
      <c r="I186" s="679" t="str">
        <f t="shared" si="19"/>
        <v>W</v>
      </c>
      <c r="J186" s="679" t="str">
        <f t="shared" si="22"/>
        <v>Westdeutschland</v>
      </c>
      <c r="K186" s="628">
        <v>1</v>
      </c>
      <c r="L186" s="679" t="str">
        <f t="shared" si="20"/>
        <v>Kreistyp1</v>
      </c>
      <c r="N186"/>
      <c r="O186"/>
      <c r="P186"/>
      <c r="Q186"/>
      <c r="R186"/>
      <c r="S186"/>
    </row>
    <row r="187" spans="1:19" ht="12" customHeight="1" x14ac:dyDescent="0.35">
      <c r="A187" s="613"/>
      <c r="B187" s="613"/>
      <c r="C187" s="675">
        <v>92</v>
      </c>
      <c r="D187" s="628" t="s">
        <v>98</v>
      </c>
      <c r="E187" s="679" t="str">
        <f t="shared" si="16"/>
        <v>05515</v>
      </c>
      <c r="F187" s="679" t="str">
        <f t="shared" si="17"/>
        <v>Münster, Stadt</v>
      </c>
      <c r="G187" s="679" t="str">
        <f t="shared" si="18"/>
        <v>05</v>
      </c>
      <c r="H187" s="679" t="str">
        <f t="shared" si="21"/>
        <v>Nordrhein-Westfalen</v>
      </c>
      <c r="I187" s="679" t="str">
        <f t="shared" si="19"/>
        <v>W</v>
      </c>
      <c r="J187" s="679" t="str">
        <f t="shared" si="22"/>
        <v>Westdeutschland</v>
      </c>
      <c r="K187" s="628">
        <v>1</v>
      </c>
      <c r="L187" s="679" t="str">
        <f t="shared" si="20"/>
        <v>Kreistyp1</v>
      </c>
      <c r="N187"/>
      <c r="O187"/>
      <c r="P187"/>
      <c r="Q187"/>
      <c r="R187"/>
      <c r="S187"/>
    </row>
    <row r="188" spans="1:19" ht="12" customHeight="1" x14ac:dyDescent="0.35">
      <c r="A188" s="613"/>
      <c r="B188" s="613"/>
      <c r="C188" s="675">
        <v>93</v>
      </c>
      <c r="D188" s="628" t="s">
        <v>99</v>
      </c>
      <c r="E188" s="679" t="str">
        <f t="shared" si="16"/>
        <v>05554</v>
      </c>
      <c r="F188" s="679" t="str">
        <f t="shared" si="17"/>
        <v>Borken</v>
      </c>
      <c r="G188" s="679" t="str">
        <f t="shared" si="18"/>
        <v>05</v>
      </c>
      <c r="H188" s="679" t="str">
        <f t="shared" si="21"/>
        <v>Nordrhein-Westfalen</v>
      </c>
      <c r="I188" s="679" t="str">
        <f t="shared" si="19"/>
        <v>W</v>
      </c>
      <c r="J188" s="679" t="str">
        <f t="shared" si="22"/>
        <v>Westdeutschland</v>
      </c>
      <c r="K188" s="628">
        <v>2</v>
      </c>
      <c r="L188" s="679" t="str">
        <f t="shared" si="20"/>
        <v>Kreistyp2</v>
      </c>
      <c r="N188"/>
      <c r="O188"/>
      <c r="P188"/>
      <c r="Q188"/>
      <c r="R188"/>
      <c r="S188"/>
    </row>
    <row r="189" spans="1:19" ht="12" customHeight="1" x14ac:dyDescent="0.35">
      <c r="A189" s="613"/>
      <c r="B189" s="613"/>
      <c r="C189" s="675">
        <v>94</v>
      </c>
      <c r="D189" s="628" t="s">
        <v>100</v>
      </c>
      <c r="E189" s="679" t="str">
        <f t="shared" si="16"/>
        <v>05558</v>
      </c>
      <c r="F189" s="679" t="str">
        <f t="shared" si="17"/>
        <v>Coesfeld</v>
      </c>
      <c r="G189" s="679" t="str">
        <f t="shared" si="18"/>
        <v>05</v>
      </c>
      <c r="H189" s="679" t="str">
        <f t="shared" si="21"/>
        <v>Nordrhein-Westfalen</v>
      </c>
      <c r="I189" s="679" t="str">
        <f t="shared" si="19"/>
        <v>W</v>
      </c>
      <c r="J189" s="679" t="str">
        <f t="shared" si="22"/>
        <v>Westdeutschland</v>
      </c>
      <c r="K189" s="628">
        <v>2</v>
      </c>
      <c r="L189" s="679" t="str">
        <f t="shared" si="20"/>
        <v>Kreistyp2</v>
      </c>
      <c r="N189"/>
      <c r="O189"/>
      <c r="P189"/>
      <c r="Q189"/>
      <c r="R189"/>
      <c r="S189"/>
    </row>
    <row r="190" spans="1:19" ht="12" customHeight="1" x14ac:dyDescent="0.35">
      <c r="A190" s="613"/>
      <c r="B190" s="613"/>
      <c r="C190" s="675">
        <v>95</v>
      </c>
      <c r="D190" s="628" t="s">
        <v>101</v>
      </c>
      <c r="E190" s="679" t="str">
        <f t="shared" si="16"/>
        <v>05562</v>
      </c>
      <c r="F190" s="679" t="str">
        <f t="shared" si="17"/>
        <v>Recklinghausen</v>
      </c>
      <c r="G190" s="679" t="str">
        <f t="shared" si="18"/>
        <v>05</v>
      </c>
      <c r="H190" s="679" t="str">
        <f t="shared" si="21"/>
        <v>Nordrhein-Westfalen</v>
      </c>
      <c r="I190" s="679" t="str">
        <f t="shared" si="19"/>
        <v>W</v>
      </c>
      <c r="J190" s="679" t="str">
        <f t="shared" si="22"/>
        <v>Westdeutschland</v>
      </c>
      <c r="K190" s="628">
        <v>2</v>
      </c>
      <c r="L190" s="679" t="str">
        <f t="shared" si="20"/>
        <v>Kreistyp2</v>
      </c>
      <c r="N190"/>
      <c r="O190"/>
      <c r="P190"/>
      <c r="Q190"/>
      <c r="R190"/>
      <c r="S190"/>
    </row>
    <row r="191" spans="1:19" ht="12" customHeight="1" x14ac:dyDescent="0.35">
      <c r="A191" s="613"/>
      <c r="B191" s="613"/>
      <c r="C191" s="675">
        <v>96</v>
      </c>
      <c r="D191" s="628" t="s">
        <v>102</v>
      </c>
      <c r="E191" s="679" t="str">
        <f t="shared" si="16"/>
        <v>05566</v>
      </c>
      <c r="F191" s="679" t="str">
        <f t="shared" si="17"/>
        <v>Steinfurt</v>
      </c>
      <c r="G191" s="679" t="str">
        <f t="shared" si="18"/>
        <v>05</v>
      </c>
      <c r="H191" s="679" t="str">
        <f t="shared" si="21"/>
        <v>Nordrhein-Westfalen</v>
      </c>
      <c r="I191" s="679" t="str">
        <f t="shared" si="19"/>
        <v>W</v>
      </c>
      <c r="J191" s="679" t="str">
        <f t="shared" si="22"/>
        <v>Westdeutschland</v>
      </c>
      <c r="K191" s="628">
        <v>2</v>
      </c>
      <c r="L191" s="679" t="str">
        <f t="shared" si="20"/>
        <v>Kreistyp2</v>
      </c>
      <c r="N191"/>
      <c r="O191"/>
      <c r="P191"/>
      <c r="Q191"/>
      <c r="R191"/>
      <c r="S191"/>
    </row>
    <row r="192" spans="1:19" ht="12" customHeight="1" x14ac:dyDescent="0.35">
      <c r="A192" s="613"/>
      <c r="B192" s="613"/>
      <c r="C192" s="675">
        <v>97</v>
      </c>
      <c r="D192" s="628" t="s">
        <v>103</v>
      </c>
      <c r="E192" s="679" t="str">
        <f t="shared" si="16"/>
        <v>05570</v>
      </c>
      <c r="F192" s="679" t="str">
        <f t="shared" si="17"/>
        <v>Warendorf</v>
      </c>
      <c r="G192" s="679" t="str">
        <f t="shared" si="18"/>
        <v>05</v>
      </c>
      <c r="H192" s="679" t="str">
        <f t="shared" si="21"/>
        <v>Nordrhein-Westfalen</v>
      </c>
      <c r="I192" s="679" t="str">
        <f t="shared" si="19"/>
        <v>W</v>
      </c>
      <c r="J192" s="679" t="str">
        <f t="shared" si="22"/>
        <v>Westdeutschland</v>
      </c>
      <c r="K192" s="628">
        <v>2</v>
      </c>
      <c r="L192" s="679" t="str">
        <f t="shared" si="20"/>
        <v>Kreistyp2</v>
      </c>
      <c r="N192"/>
      <c r="O192"/>
      <c r="P192"/>
      <c r="Q192"/>
      <c r="R192"/>
      <c r="S192"/>
    </row>
    <row r="193" spans="1:19" ht="12" customHeight="1" x14ac:dyDescent="0.35">
      <c r="A193" s="613"/>
      <c r="B193" s="613"/>
      <c r="C193" s="675">
        <v>98</v>
      </c>
      <c r="D193" s="628" t="s">
        <v>104</v>
      </c>
      <c r="E193" s="679" t="str">
        <f t="shared" si="16"/>
        <v>05711</v>
      </c>
      <c r="F193" s="679" t="str">
        <f t="shared" si="17"/>
        <v>Bielefeld, Stadt</v>
      </c>
      <c r="G193" s="679" t="str">
        <f t="shared" si="18"/>
        <v>05</v>
      </c>
      <c r="H193" s="679" t="str">
        <f t="shared" si="21"/>
        <v>Nordrhein-Westfalen</v>
      </c>
      <c r="I193" s="679" t="str">
        <f t="shared" si="19"/>
        <v>W</v>
      </c>
      <c r="J193" s="679" t="str">
        <f t="shared" si="22"/>
        <v>Westdeutschland</v>
      </c>
      <c r="K193" s="628">
        <v>1</v>
      </c>
      <c r="L193" s="679" t="str">
        <f t="shared" si="20"/>
        <v>Kreistyp1</v>
      </c>
      <c r="N193"/>
      <c r="O193"/>
      <c r="P193"/>
      <c r="Q193"/>
      <c r="R193"/>
      <c r="S193"/>
    </row>
    <row r="194" spans="1:19" ht="12" customHeight="1" x14ac:dyDescent="0.35">
      <c r="A194" s="613"/>
      <c r="B194" s="613"/>
      <c r="C194" s="675">
        <v>99</v>
      </c>
      <c r="D194" s="628" t="s">
        <v>105</v>
      </c>
      <c r="E194" s="679" t="str">
        <f t="shared" si="16"/>
        <v>05754</v>
      </c>
      <c r="F194" s="679" t="str">
        <f t="shared" si="17"/>
        <v>Gütersloh</v>
      </c>
      <c r="G194" s="679" t="str">
        <f t="shared" si="18"/>
        <v>05</v>
      </c>
      <c r="H194" s="679" t="str">
        <f t="shared" si="21"/>
        <v>Nordrhein-Westfalen</v>
      </c>
      <c r="I194" s="679" t="str">
        <f t="shared" si="19"/>
        <v>W</v>
      </c>
      <c r="J194" s="679" t="str">
        <f t="shared" si="22"/>
        <v>Westdeutschland</v>
      </c>
      <c r="K194" s="628">
        <v>2</v>
      </c>
      <c r="L194" s="679" t="str">
        <f t="shared" si="20"/>
        <v>Kreistyp2</v>
      </c>
      <c r="N194"/>
      <c r="O194"/>
      <c r="P194"/>
      <c r="Q194"/>
      <c r="R194"/>
      <c r="S194"/>
    </row>
    <row r="195" spans="1:19" ht="12" customHeight="1" x14ac:dyDescent="0.35">
      <c r="A195" s="613"/>
      <c r="B195" s="613"/>
      <c r="C195" s="675">
        <v>100</v>
      </c>
      <c r="D195" s="628" t="s">
        <v>106</v>
      </c>
      <c r="E195" s="679" t="str">
        <f t="shared" si="16"/>
        <v>05758</v>
      </c>
      <c r="F195" s="679" t="str">
        <f t="shared" si="17"/>
        <v>Herford</v>
      </c>
      <c r="G195" s="679" t="str">
        <f t="shared" si="18"/>
        <v>05</v>
      </c>
      <c r="H195" s="679" t="str">
        <f t="shared" si="21"/>
        <v>Nordrhein-Westfalen</v>
      </c>
      <c r="I195" s="679" t="str">
        <f t="shared" si="19"/>
        <v>W</v>
      </c>
      <c r="J195" s="679" t="str">
        <f t="shared" si="22"/>
        <v>Westdeutschland</v>
      </c>
      <c r="K195" s="628">
        <v>2</v>
      </c>
      <c r="L195" s="679" t="str">
        <f t="shared" si="20"/>
        <v>Kreistyp2</v>
      </c>
      <c r="N195"/>
      <c r="O195"/>
      <c r="P195"/>
      <c r="Q195"/>
      <c r="R195"/>
      <c r="S195"/>
    </row>
    <row r="196" spans="1:19" ht="12" customHeight="1" x14ac:dyDescent="0.35">
      <c r="A196" s="613"/>
      <c r="B196" s="613"/>
      <c r="C196" s="675">
        <v>101</v>
      </c>
      <c r="D196" s="628" t="s">
        <v>107</v>
      </c>
      <c r="E196" s="679" t="str">
        <f t="shared" si="16"/>
        <v>05762</v>
      </c>
      <c r="F196" s="679" t="str">
        <f t="shared" si="17"/>
        <v>Höxter</v>
      </c>
      <c r="G196" s="679" t="str">
        <f t="shared" si="18"/>
        <v>05</v>
      </c>
      <c r="H196" s="679" t="str">
        <f t="shared" si="21"/>
        <v>Nordrhein-Westfalen</v>
      </c>
      <c r="I196" s="679" t="str">
        <f t="shared" si="19"/>
        <v>W</v>
      </c>
      <c r="J196" s="679" t="str">
        <f t="shared" si="22"/>
        <v>Westdeutschland</v>
      </c>
      <c r="K196" s="628">
        <v>3</v>
      </c>
      <c r="L196" s="679" t="str">
        <f t="shared" si="20"/>
        <v>Kreistyp3</v>
      </c>
      <c r="N196"/>
      <c r="O196"/>
      <c r="P196"/>
      <c r="Q196"/>
      <c r="R196"/>
      <c r="S196"/>
    </row>
    <row r="197" spans="1:19" ht="12" customHeight="1" x14ac:dyDescent="0.35">
      <c r="A197" s="613"/>
      <c r="B197" s="613"/>
      <c r="C197" s="675">
        <v>102</v>
      </c>
      <c r="D197" s="628" t="s">
        <v>108</v>
      </c>
      <c r="E197" s="679" t="str">
        <f t="shared" si="16"/>
        <v>05766</v>
      </c>
      <c r="F197" s="679" t="str">
        <f t="shared" si="17"/>
        <v>Lippe</v>
      </c>
      <c r="G197" s="679" t="str">
        <f t="shared" si="18"/>
        <v>05</v>
      </c>
      <c r="H197" s="679" t="str">
        <f t="shared" si="21"/>
        <v>Nordrhein-Westfalen</v>
      </c>
      <c r="I197" s="679" t="str">
        <f t="shared" si="19"/>
        <v>W</v>
      </c>
      <c r="J197" s="679" t="str">
        <f t="shared" si="22"/>
        <v>Westdeutschland</v>
      </c>
      <c r="K197" s="628">
        <v>2</v>
      </c>
      <c r="L197" s="679" t="str">
        <f t="shared" si="20"/>
        <v>Kreistyp2</v>
      </c>
      <c r="N197"/>
      <c r="O197"/>
      <c r="P197"/>
      <c r="Q197"/>
      <c r="R197"/>
      <c r="S197"/>
    </row>
    <row r="198" spans="1:19" ht="12" customHeight="1" x14ac:dyDescent="0.35">
      <c r="A198" s="613"/>
      <c r="B198" s="613"/>
      <c r="C198" s="675">
        <v>103</v>
      </c>
      <c r="D198" s="628" t="s">
        <v>109</v>
      </c>
      <c r="E198" s="679" t="str">
        <f t="shared" si="16"/>
        <v>05770</v>
      </c>
      <c r="F198" s="679" t="str">
        <f t="shared" si="17"/>
        <v>Minden-Lübbecke</v>
      </c>
      <c r="G198" s="679" t="str">
        <f t="shared" si="18"/>
        <v>05</v>
      </c>
      <c r="H198" s="679" t="str">
        <f t="shared" si="21"/>
        <v>Nordrhein-Westfalen</v>
      </c>
      <c r="I198" s="679" t="str">
        <f t="shared" si="19"/>
        <v>W</v>
      </c>
      <c r="J198" s="679" t="str">
        <f t="shared" si="22"/>
        <v>Westdeutschland</v>
      </c>
      <c r="K198" s="628">
        <v>2</v>
      </c>
      <c r="L198" s="679" t="str">
        <f t="shared" si="20"/>
        <v>Kreistyp2</v>
      </c>
      <c r="N198"/>
      <c r="O198"/>
      <c r="P198"/>
      <c r="Q198"/>
      <c r="R198"/>
      <c r="S198"/>
    </row>
    <row r="199" spans="1:19" ht="12" customHeight="1" x14ac:dyDescent="0.35">
      <c r="A199" s="613"/>
      <c r="B199" s="613"/>
      <c r="C199" s="675">
        <v>104</v>
      </c>
      <c r="D199" s="628" t="s">
        <v>110</v>
      </c>
      <c r="E199" s="679" t="str">
        <f t="shared" si="16"/>
        <v>05774</v>
      </c>
      <c r="F199" s="679" t="str">
        <f t="shared" si="17"/>
        <v>Paderborn</v>
      </c>
      <c r="G199" s="679" t="str">
        <f t="shared" si="18"/>
        <v>05</v>
      </c>
      <c r="H199" s="679" t="str">
        <f t="shared" si="21"/>
        <v>Nordrhein-Westfalen</v>
      </c>
      <c r="I199" s="679" t="str">
        <f t="shared" si="19"/>
        <v>W</v>
      </c>
      <c r="J199" s="679" t="str">
        <f t="shared" si="22"/>
        <v>Westdeutschland</v>
      </c>
      <c r="K199" s="628">
        <v>2</v>
      </c>
      <c r="L199" s="679" t="str">
        <f t="shared" si="20"/>
        <v>Kreistyp2</v>
      </c>
      <c r="N199"/>
      <c r="O199"/>
      <c r="P199"/>
      <c r="Q199"/>
      <c r="R199"/>
      <c r="S199"/>
    </row>
    <row r="200" spans="1:19" ht="12" customHeight="1" x14ac:dyDescent="0.35">
      <c r="A200" s="613"/>
      <c r="B200" s="613"/>
      <c r="C200" s="675">
        <v>105</v>
      </c>
      <c r="D200" s="628" t="s">
        <v>111</v>
      </c>
      <c r="E200" s="679" t="str">
        <f t="shared" si="16"/>
        <v>05911</v>
      </c>
      <c r="F200" s="679" t="str">
        <f t="shared" si="17"/>
        <v>Bochum, Stadt</v>
      </c>
      <c r="G200" s="679" t="str">
        <f t="shared" si="18"/>
        <v>05</v>
      </c>
      <c r="H200" s="679" t="str">
        <f t="shared" si="21"/>
        <v>Nordrhein-Westfalen</v>
      </c>
      <c r="I200" s="679" t="str">
        <f t="shared" si="19"/>
        <v>W</v>
      </c>
      <c r="J200" s="679" t="str">
        <f t="shared" si="22"/>
        <v>Westdeutschland</v>
      </c>
      <c r="K200" s="628">
        <v>1</v>
      </c>
      <c r="L200" s="679" t="str">
        <f t="shared" si="20"/>
        <v>Kreistyp1</v>
      </c>
      <c r="N200"/>
      <c r="O200"/>
      <c r="P200"/>
      <c r="Q200"/>
      <c r="R200"/>
      <c r="S200"/>
    </row>
    <row r="201" spans="1:19" ht="12" customHeight="1" x14ac:dyDescent="0.35">
      <c r="A201" s="613"/>
      <c r="B201" s="613"/>
      <c r="C201" s="675">
        <v>106</v>
      </c>
      <c r="D201" s="628" t="s">
        <v>112</v>
      </c>
      <c r="E201" s="679" t="str">
        <f t="shared" si="16"/>
        <v>05913</v>
      </c>
      <c r="F201" s="679" t="str">
        <f t="shared" si="17"/>
        <v>Dortmund, Stadt</v>
      </c>
      <c r="G201" s="679" t="str">
        <f t="shared" si="18"/>
        <v>05</v>
      </c>
      <c r="H201" s="679" t="str">
        <f t="shared" si="21"/>
        <v>Nordrhein-Westfalen</v>
      </c>
      <c r="I201" s="679" t="str">
        <f t="shared" si="19"/>
        <v>W</v>
      </c>
      <c r="J201" s="679" t="str">
        <f t="shared" si="22"/>
        <v>Westdeutschland</v>
      </c>
      <c r="K201" s="628">
        <v>1</v>
      </c>
      <c r="L201" s="679" t="str">
        <f t="shared" si="20"/>
        <v>Kreistyp1</v>
      </c>
      <c r="N201"/>
      <c r="O201"/>
      <c r="P201"/>
      <c r="Q201"/>
      <c r="R201"/>
      <c r="S201"/>
    </row>
    <row r="202" spans="1:19" ht="12" customHeight="1" x14ac:dyDescent="0.35">
      <c r="A202" s="613"/>
      <c r="B202" s="613"/>
      <c r="C202" s="675">
        <v>107</v>
      </c>
      <c r="D202" s="628" t="s">
        <v>113</v>
      </c>
      <c r="E202" s="679" t="str">
        <f t="shared" si="16"/>
        <v>05914</v>
      </c>
      <c r="F202" s="679" t="str">
        <f t="shared" si="17"/>
        <v>Hagen, Stadt der FernUniversi.</v>
      </c>
      <c r="G202" s="679" t="str">
        <f t="shared" si="18"/>
        <v>05</v>
      </c>
      <c r="H202" s="679" t="str">
        <f t="shared" si="21"/>
        <v>Nordrhein-Westfalen</v>
      </c>
      <c r="I202" s="679" t="str">
        <f t="shared" si="19"/>
        <v>W</v>
      </c>
      <c r="J202" s="679" t="str">
        <f t="shared" si="22"/>
        <v>Westdeutschland</v>
      </c>
      <c r="K202" s="628">
        <v>1</v>
      </c>
      <c r="L202" s="679" t="str">
        <f t="shared" si="20"/>
        <v>Kreistyp1</v>
      </c>
      <c r="N202"/>
      <c r="O202"/>
      <c r="P202"/>
      <c r="Q202"/>
      <c r="R202"/>
      <c r="S202"/>
    </row>
    <row r="203" spans="1:19" ht="12" customHeight="1" x14ac:dyDescent="0.35">
      <c r="A203" s="613"/>
      <c r="B203" s="613"/>
      <c r="C203" s="675">
        <v>108</v>
      </c>
      <c r="D203" s="628" t="s">
        <v>114</v>
      </c>
      <c r="E203" s="679" t="str">
        <f t="shared" si="16"/>
        <v>05915</v>
      </c>
      <c r="F203" s="679" t="str">
        <f t="shared" si="17"/>
        <v>Hamm, Stadt</v>
      </c>
      <c r="G203" s="679" t="str">
        <f t="shared" si="18"/>
        <v>05</v>
      </c>
      <c r="H203" s="679" t="str">
        <f t="shared" si="21"/>
        <v>Nordrhein-Westfalen</v>
      </c>
      <c r="I203" s="679" t="str">
        <f t="shared" si="19"/>
        <v>W</v>
      </c>
      <c r="J203" s="679" t="str">
        <f t="shared" si="22"/>
        <v>Westdeutschland</v>
      </c>
      <c r="K203" s="628">
        <v>1</v>
      </c>
      <c r="L203" s="679" t="str">
        <f t="shared" si="20"/>
        <v>Kreistyp1</v>
      </c>
      <c r="N203"/>
      <c r="O203"/>
      <c r="P203"/>
      <c r="Q203"/>
      <c r="R203"/>
      <c r="S203"/>
    </row>
    <row r="204" spans="1:19" ht="12" customHeight="1" x14ac:dyDescent="0.35">
      <c r="A204" s="613"/>
      <c r="B204" s="613"/>
      <c r="C204" s="675">
        <v>109</v>
      </c>
      <c r="D204" s="628" t="s">
        <v>115</v>
      </c>
      <c r="E204" s="679" t="str">
        <f t="shared" si="16"/>
        <v>05916</v>
      </c>
      <c r="F204" s="679" t="str">
        <f t="shared" si="17"/>
        <v>Herne, Stadt</v>
      </c>
      <c r="G204" s="679" t="str">
        <f t="shared" si="18"/>
        <v>05</v>
      </c>
      <c r="H204" s="679" t="str">
        <f t="shared" si="21"/>
        <v>Nordrhein-Westfalen</v>
      </c>
      <c r="I204" s="679" t="str">
        <f t="shared" si="19"/>
        <v>W</v>
      </c>
      <c r="J204" s="679" t="str">
        <f t="shared" si="22"/>
        <v>Westdeutschland</v>
      </c>
      <c r="K204" s="628">
        <v>1</v>
      </c>
      <c r="L204" s="679" t="str">
        <f t="shared" si="20"/>
        <v>Kreistyp1</v>
      </c>
      <c r="N204"/>
      <c r="O204"/>
      <c r="P204"/>
      <c r="Q204"/>
      <c r="R204"/>
      <c r="S204"/>
    </row>
    <row r="205" spans="1:19" ht="12" customHeight="1" x14ac:dyDescent="0.35">
      <c r="A205" s="613"/>
      <c r="B205" s="613"/>
      <c r="C205" s="675">
        <v>110</v>
      </c>
      <c r="D205" s="628" t="s">
        <v>116</v>
      </c>
      <c r="E205" s="679" t="str">
        <f t="shared" si="16"/>
        <v>05954</v>
      </c>
      <c r="F205" s="679" t="str">
        <f t="shared" si="17"/>
        <v>Ennepe-Ruhr-Kreis</v>
      </c>
      <c r="G205" s="679" t="str">
        <f t="shared" si="18"/>
        <v>05</v>
      </c>
      <c r="H205" s="679" t="str">
        <f t="shared" si="21"/>
        <v>Nordrhein-Westfalen</v>
      </c>
      <c r="I205" s="679" t="str">
        <f t="shared" si="19"/>
        <v>W</v>
      </c>
      <c r="J205" s="679" t="str">
        <f t="shared" si="22"/>
        <v>Westdeutschland</v>
      </c>
      <c r="K205" s="628">
        <v>2</v>
      </c>
      <c r="L205" s="679" t="str">
        <f t="shared" si="20"/>
        <v>Kreistyp2</v>
      </c>
      <c r="N205"/>
      <c r="O205"/>
      <c r="P205"/>
      <c r="Q205"/>
      <c r="R205"/>
      <c r="S205"/>
    </row>
    <row r="206" spans="1:19" ht="12" customHeight="1" x14ac:dyDescent="0.35">
      <c r="A206" s="613"/>
      <c r="B206" s="613"/>
      <c r="C206" s="675">
        <v>111</v>
      </c>
      <c r="D206" s="628" t="s">
        <v>117</v>
      </c>
      <c r="E206" s="679" t="str">
        <f t="shared" si="16"/>
        <v>05958</v>
      </c>
      <c r="F206" s="679" t="str">
        <f t="shared" si="17"/>
        <v>Hochsauerlandkreis</v>
      </c>
      <c r="G206" s="679" t="str">
        <f t="shared" si="18"/>
        <v>05</v>
      </c>
      <c r="H206" s="679" t="str">
        <f t="shared" si="21"/>
        <v>Nordrhein-Westfalen</v>
      </c>
      <c r="I206" s="679" t="str">
        <f t="shared" si="19"/>
        <v>W</v>
      </c>
      <c r="J206" s="679" t="str">
        <f t="shared" si="22"/>
        <v>Westdeutschland</v>
      </c>
      <c r="K206" s="628">
        <v>3</v>
      </c>
      <c r="L206" s="679" t="str">
        <f t="shared" si="20"/>
        <v>Kreistyp3</v>
      </c>
      <c r="N206"/>
      <c r="O206"/>
      <c r="P206"/>
      <c r="Q206"/>
      <c r="R206"/>
      <c r="S206"/>
    </row>
    <row r="207" spans="1:19" ht="12" customHeight="1" x14ac:dyDescent="0.35">
      <c r="A207" s="613"/>
      <c r="B207" s="613"/>
      <c r="C207" s="675">
        <v>112</v>
      </c>
      <c r="D207" s="628" t="s">
        <v>118</v>
      </c>
      <c r="E207" s="679" t="str">
        <f t="shared" si="16"/>
        <v>05962</v>
      </c>
      <c r="F207" s="679" t="str">
        <f t="shared" si="17"/>
        <v>Märkischer Kreis</v>
      </c>
      <c r="G207" s="679" t="str">
        <f t="shared" si="18"/>
        <v>05</v>
      </c>
      <c r="H207" s="679" t="str">
        <f t="shared" si="21"/>
        <v>Nordrhein-Westfalen</v>
      </c>
      <c r="I207" s="679" t="str">
        <f t="shared" si="19"/>
        <v>W</v>
      </c>
      <c r="J207" s="679" t="str">
        <f t="shared" si="22"/>
        <v>Westdeutschland</v>
      </c>
      <c r="K207" s="628">
        <v>2</v>
      </c>
      <c r="L207" s="679" t="str">
        <f t="shared" si="20"/>
        <v>Kreistyp2</v>
      </c>
      <c r="N207"/>
      <c r="O207"/>
      <c r="P207"/>
      <c r="Q207"/>
      <c r="R207"/>
      <c r="S207"/>
    </row>
    <row r="208" spans="1:19" ht="12" customHeight="1" x14ac:dyDescent="0.35">
      <c r="A208" s="613"/>
      <c r="B208" s="613"/>
      <c r="C208" s="675">
        <v>113</v>
      </c>
      <c r="D208" s="628" t="s">
        <v>119</v>
      </c>
      <c r="E208" s="679" t="str">
        <f t="shared" si="16"/>
        <v>05966</v>
      </c>
      <c r="F208" s="679" t="str">
        <f t="shared" si="17"/>
        <v>Olpe</v>
      </c>
      <c r="G208" s="679" t="str">
        <f t="shared" si="18"/>
        <v>05</v>
      </c>
      <c r="H208" s="679" t="str">
        <f t="shared" si="21"/>
        <v>Nordrhein-Westfalen</v>
      </c>
      <c r="I208" s="679" t="str">
        <f t="shared" si="19"/>
        <v>W</v>
      </c>
      <c r="J208" s="679" t="str">
        <f t="shared" si="22"/>
        <v>Westdeutschland</v>
      </c>
      <c r="K208" s="628">
        <v>2</v>
      </c>
      <c r="L208" s="679" t="str">
        <f t="shared" si="20"/>
        <v>Kreistyp2</v>
      </c>
      <c r="N208"/>
      <c r="O208"/>
      <c r="P208"/>
      <c r="Q208"/>
      <c r="R208"/>
      <c r="S208"/>
    </row>
    <row r="209" spans="1:19" ht="12" customHeight="1" x14ac:dyDescent="0.35">
      <c r="A209" s="613"/>
      <c r="B209" s="613"/>
      <c r="C209" s="675">
        <v>114</v>
      </c>
      <c r="D209" s="628" t="s">
        <v>120</v>
      </c>
      <c r="E209" s="679" t="str">
        <f t="shared" si="16"/>
        <v>05970</v>
      </c>
      <c r="F209" s="679" t="str">
        <f t="shared" si="17"/>
        <v>Siegen-Wittgenstein</v>
      </c>
      <c r="G209" s="679" t="str">
        <f t="shared" si="18"/>
        <v>05</v>
      </c>
      <c r="H209" s="679" t="str">
        <f t="shared" si="21"/>
        <v>Nordrhein-Westfalen</v>
      </c>
      <c r="I209" s="679" t="str">
        <f t="shared" si="19"/>
        <v>W</v>
      </c>
      <c r="J209" s="679" t="str">
        <f t="shared" si="22"/>
        <v>Westdeutschland</v>
      </c>
      <c r="K209" s="628">
        <v>2</v>
      </c>
      <c r="L209" s="679" t="str">
        <f t="shared" si="20"/>
        <v>Kreistyp2</v>
      </c>
      <c r="N209"/>
      <c r="O209"/>
      <c r="P209"/>
      <c r="Q209"/>
      <c r="R209"/>
      <c r="S209"/>
    </row>
    <row r="210" spans="1:19" ht="12" customHeight="1" x14ac:dyDescent="0.35">
      <c r="A210" s="613"/>
      <c r="B210" s="613"/>
      <c r="C210" s="675">
        <v>115</v>
      </c>
      <c r="D210" s="628" t="s">
        <v>121</v>
      </c>
      <c r="E210" s="679" t="str">
        <f t="shared" si="16"/>
        <v>05974</v>
      </c>
      <c r="F210" s="679" t="str">
        <f t="shared" si="17"/>
        <v>Soest</v>
      </c>
      <c r="G210" s="679" t="str">
        <f t="shared" si="18"/>
        <v>05</v>
      </c>
      <c r="H210" s="679" t="str">
        <f t="shared" si="21"/>
        <v>Nordrhein-Westfalen</v>
      </c>
      <c r="I210" s="679" t="str">
        <f t="shared" si="19"/>
        <v>W</v>
      </c>
      <c r="J210" s="679" t="str">
        <f t="shared" si="22"/>
        <v>Westdeutschland</v>
      </c>
      <c r="K210" s="628">
        <v>2</v>
      </c>
      <c r="L210" s="679" t="str">
        <f t="shared" si="20"/>
        <v>Kreistyp2</v>
      </c>
      <c r="N210"/>
      <c r="O210"/>
      <c r="P210"/>
      <c r="Q210"/>
      <c r="R210"/>
      <c r="S210"/>
    </row>
    <row r="211" spans="1:19" ht="12" customHeight="1" x14ac:dyDescent="0.35">
      <c r="A211" s="613"/>
      <c r="B211" s="613"/>
      <c r="C211" s="675">
        <v>116</v>
      </c>
      <c r="D211" s="628" t="s">
        <v>122</v>
      </c>
      <c r="E211" s="679" t="str">
        <f t="shared" si="16"/>
        <v>05978</v>
      </c>
      <c r="F211" s="679" t="str">
        <f t="shared" si="17"/>
        <v>Unna</v>
      </c>
      <c r="G211" s="679" t="str">
        <f t="shared" si="18"/>
        <v>05</v>
      </c>
      <c r="H211" s="679" t="str">
        <f t="shared" si="21"/>
        <v>Nordrhein-Westfalen</v>
      </c>
      <c r="I211" s="679" t="str">
        <f t="shared" si="19"/>
        <v>W</v>
      </c>
      <c r="J211" s="679" t="str">
        <f t="shared" si="22"/>
        <v>Westdeutschland</v>
      </c>
      <c r="K211" s="628">
        <v>2</v>
      </c>
      <c r="L211" s="679" t="str">
        <f t="shared" si="20"/>
        <v>Kreistyp2</v>
      </c>
      <c r="N211"/>
      <c r="O211"/>
      <c r="P211"/>
      <c r="Q211"/>
      <c r="R211"/>
      <c r="S211"/>
    </row>
    <row r="212" spans="1:19" ht="12" customHeight="1" x14ac:dyDescent="0.35">
      <c r="A212" s="613"/>
      <c r="B212" s="613"/>
      <c r="C212" s="675">
        <v>117</v>
      </c>
      <c r="D212" s="628" t="s">
        <v>123</v>
      </c>
      <c r="E212" s="679" t="str">
        <f t="shared" si="16"/>
        <v>06411</v>
      </c>
      <c r="F212" s="679" t="str">
        <f t="shared" si="17"/>
        <v>Darmstadt, Wissenschaftsstadt</v>
      </c>
      <c r="G212" s="679" t="str">
        <f t="shared" si="18"/>
        <v>06</v>
      </c>
      <c r="H212" s="679" t="str">
        <f t="shared" si="21"/>
        <v>Hessen</v>
      </c>
      <c r="I212" s="679" t="str">
        <f t="shared" si="19"/>
        <v>W</v>
      </c>
      <c r="J212" s="679" t="str">
        <f t="shared" si="22"/>
        <v>Westdeutschland</v>
      </c>
      <c r="K212" s="628">
        <v>1</v>
      </c>
      <c r="L212" s="679" t="str">
        <f t="shared" si="20"/>
        <v>Kreistyp1</v>
      </c>
      <c r="N212"/>
      <c r="O212"/>
      <c r="P212"/>
      <c r="Q212"/>
      <c r="R212"/>
      <c r="S212"/>
    </row>
    <row r="213" spans="1:19" ht="12" customHeight="1" x14ac:dyDescent="0.35">
      <c r="A213" s="613"/>
      <c r="B213" s="613"/>
      <c r="C213" s="675">
        <v>118</v>
      </c>
      <c r="D213" s="628" t="s">
        <v>124</v>
      </c>
      <c r="E213" s="679" t="str">
        <f t="shared" si="16"/>
        <v>06412</v>
      </c>
      <c r="F213" s="679" t="str">
        <f t="shared" si="17"/>
        <v>Frankfurt am Main, Stadt</v>
      </c>
      <c r="G213" s="679" t="str">
        <f t="shared" si="18"/>
        <v>06</v>
      </c>
      <c r="H213" s="679" t="str">
        <f t="shared" si="21"/>
        <v>Hessen</v>
      </c>
      <c r="I213" s="679" t="str">
        <f t="shared" si="19"/>
        <v>W</v>
      </c>
      <c r="J213" s="679" t="str">
        <f t="shared" si="22"/>
        <v>Westdeutschland</v>
      </c>
      <c r="K213" s="628">
        <v>1</v>
      </c>
      <c r="L213" s="679" t="str">
        <f t="shared" si="20"/>
        <v>Kreistyp1</v>
      </c>
      <c r="N213"/>
      <c r="O213"/>
      <c r="P213"/>
      <c r="Q213"/>
      <c r="R213"/>
      <c r="S213"/>
    </row>
    <row r="214" spans="1:19" ht="12" customHeight="1" x14ac:dyDescent="0.35">
      <c r="A214" s="613"/>
      <c r="B214" s="613"/>
      <c r="C214" s="675">
        <v>119</v>
      </c>
      <c r="D214" s="628" t="s">
        <v>125</v>
      </c>
      <c r="E214" s="679" t="str">
        <f t="shared" si="16"/>
        <v>06413</v>
      </c>
      <c r="F214" s="679" t="str">
        <f t="shared" si="17"/>
        <v>Offenbach am Main, Stadt</v>
      </c>
      <c r="G214" s="679" t="str">
        <f t="shared" si="18"/>
        <v>06</v>
      </c>
      <c r="H214" s="679" t="str">
        <f t="shared" si="21"/>
        <v>Hessen</v>
      </c>
      <c r="I214" s="679" t="str">
        <f t="shared" si="19"/>
        <v>W</v>
      </c>
      <c r="J214" s="679" t="str">
        <f t="shared" si="22"/>
        <v>Westdeutschland</v>
      </c>
      <c r="K214" s="628">
        <v>1</v>
      </c>
      <c r="L214" s="679" t="str">
        <f t="shared" si="20"/>
        <v>Kreistyp1</v>
      </c>
      <c r="N214"/>
      <c r="O214"/>
      <c r="P214"/>
      <c r="Q214"/>
      <c r="R214"/>
      <c r="S214"/>
    </row>
    <row r="215" spans="1:19" ht="12" customHeight="1" x14ac:dyDescent="0.35">
      <c r="A215" s="613"/>
      <c r="B215" s="613"/>
      <c r="C215" s="675">
        <v>120</v>
      </c>
      <c r="D215" s="628" t="s">
        <v>126</v>
      </c>
      <c r="E215" s="679" t="str">
        <f t="shared" si="16"/>
        <v>06414</v>
      </c>
      <c r="F215" s="679" t="str">
        <f t="shared" si="17"/>
        <v>Wiesbaden, Landeshauptstadt</v>
      </c>
      <c r="G215" s="679" t="str">
        <f t="shared" si="18"/>
        <v>06</v>
      </c>
      <c r="H215" s="679" t="str">
        <f t="shared" si="21"/>
        <v>Hessen</v>
      </c>
      <c r="I215" s="679" t="str">
        <f t="shared" si="19"/>
        <v>W</v>
      </c>
      <c r="J215" s="679" t="str">
        <f t="shared" si="22"/>
        <v>Westdeutschland</v>
      </c>
      <c r="K215" s="628">
        <v>1</v>
      </c>
      <c r="L215" s="679" t="str">
        <f t="shared" si="20"/>
        <v>Kreistyp1</v>
      </c>
      <c r="N215"/>
      <c r="O215"/>
      <c r="P215"/>
      <c r="Q215"/>
      <c r="R215"/>
      <c r="S215"/>
    </row>
    <row r="216" spans="1:19" ht="12" customHeight="1" x14ac:dyDescent="0.35">
      <c r="A216" s="613"/>
      <c r="B216" s="613"/>
      <c r="C216" s="675">
        <v>121</v>
      </c>
      <c r="D216" s="628" t="s">
        <v>127</v>
      </c>
      <c r="E216" s="679" t="str">
        <f t="shared" si="16"/>
        <v>06431</v>
      </c>
      <c r="F216" s="679" t="str">
        <f t="shared" si="17"/>
        <v>Bergstraße</v>
      </c>
      <c r="G216" s="679" t="str">
        <f t="shared" si="18"/>
        <v>06</v>
      </c>
      <c r="H216" s="679" t="str">
        <f t="shared" si="21"/>
        <v>Hessen</v>
      </c>
      <c r="I216" s="679" t="str">
        <f t="shared" si="19"/>
        <v>W</v>
      </c>
      <c r="J216" s="679" t="str">
        <f t="shared" si="22"/>
        <v>Westdeutschland</v>
      </c>
      <c r="K216" s="628">
        <v>2</v>
      </c>
      <c r="L216" s="679" t="str">
        <f t="shared" si="20"/>
        <v>Kreistyp2</v>
      </c>
      <c r="N216"/>
      <c r="O216"/>
      <c r="P216"/>
      <c r="Q216"/>
      <c r="R216"/>
      <c r="S216"/>
    </row>
    <row r="217" spans="1:19" ht="12" customHeight="1" x14ac:dyDescent="0.35">
      <c r="A217" s="613"/>
      <c r="B217" s="613"/>
      <c r="C217" s="675">
        <v>122</v>
      </c>
      <c r="D217" s="628" t="s">
        <v>128</v>
      </c>
      <c r="E217" s="679" t="str">
        <f t="shared" si="16"/>
        <v>06432</v>
      </c>
      <c r="F217" s="679" t="str">
        <f t="shared" si="17"/>
        <v>Darmstadt-Dieburg</v>
      </c>
      <c r="G217" s="679" t="str">
        <f t="shared" si="18"/>
        <v>06</v>
      </c>
      <c r="H217" s="679" t="str">
        <f t="shared" si="21"/>
        <v>Hessen</v>
      </c>
      <c r="I217" s="679" t="str">
        <f t="shared" si="19"/>
        <v>W</v>
      </c>
      <c r="J217" s="679" t="str">
        <f t="shared" si="22"/>
        <v>Westdeutschland</v>
      </c>
      <c r="K217" s="628">
        <v>2</v>
      </c>
      <c r="L217" s="679" t="str">
        <f t="shared" si="20"/>
        <v>Kreistyp2</v>
      </c>
      <c r="N217"/>
      <c r="O217"/>
      <c r="P217"/>
      <c r="Q217"/>
      <c r="R217"/>
      <c r="S217"/>
    </row>
    <row r="218" spans="1:19" ht="12" customHeight="1" x14ac:dyDescent="0.35">
      <c r="A218" s="613"/>
      <c r="B218" s="613"/>
      <c r="C218" s="675">
        <v>123</v>
      </c>
      <c r="D218" s="628" t="s">
        <v>129</v>
      </c>
      <c r="E218" s="679" t="str">
        <f t="shared" si="16"/>
        <v>06433</v>
      </c>
      <c r="F218" s="679" t="str">
        <f t="shared" si="17"/>
        <v>Groß-Gerau</v>
      </c>
      <c r="G218" s="679" t="str">
        <f t="shared" si="18"/>
        <v>06</v>
      </c>
      <c r="H218" s="679" t="str">
        <f t="shared" si="21"/>
        <v>Hessen</v>
      </c>
      <c r="I218" s="679" t="str">
        <f t="shared" si="19"/>
        <v>W</v>
      </c>
      <c r="J218" s="679" t="str">
        <f t="shared" si="22"/>
        <v>Westdeutschland</v>
      </c>
      <c r="K218" s="628">
        <v>2</v>
      </c>
      <c r="L218" s="679" t="str">
        <f t="shared" si="20"/>
        <v>Kreistyp2</v>
      </c>
      <c r="N218"/>
      <c r="O218"/>
      <c r="P218"/>
      <c r="Q218"/>
      <c r="R218"/>
      <c r="S218"/>
    </row>
    <row r="219" spans="1:19" ht="12" customHeight="1" x14ac:dyDescent="0.35">
      <c r="A219" s="613"/>
      <c r="B219" s="613"/>
      <c r="C219" s="675">
        <v>124</v>
      </c>
      <c r="D219" s="628" t="s">
        <v>130</v>
      </c>
      <c r="E219" s="679" t="str">
        <f t="shared" si="16"/>
        <v>06434</v>
      </c>
      <c r="F219" s="679" t="str">
        <f t="shared" si="17"/>
        <v>Hochtaunuskreis</v>
      </c>
      <c r="G219" s="679" t="str">
        <f t="shared" si="18"/>
        <v>06</v>
      </c>
      <c r="H219" s="679" t="str">
        <f t="shared" si="21"/>
        <v>Hessen</v>
      </c>
      <c r="I219" s="679" t="str">
        <f t="shared" si="19"/>
        <v>W</v>
      </c>
      <c r="J219" s="679" t="str">
        <f t="shared" si="22"/>
        <v>Westdeutschland</v>
      </c>
      <c r="K219" s="628">
        <v>2</v>
      </c>
      <c r="L219" s="679" t="str">
        <f t="shared" si="20"/>
        <v>Kreistyp2</v>
      </c>
      <c r="N219"/>
      <c r="O219"/>
      <c r="P219"/>
      <c r="Q219"/>
      <c r="R219"/>
      <c r="S219"/>
    </row>
    <row r="220" spans="1:19" ht="12" customHeight="1" x14ac:dyDescent="0.35">
      <c r="A220" s="613"/>
      <c r="B220" s="613"/>
      <c r="C220" s="675">
        <v>125</v>
      </c>
      <c r="D220" s="628" t="s">
        <v>131</v>
      </c>
      <c r="E220" s="679" t="str">
        <f t="shared" si="16"/>
        <v>06435</v>
      </c>
      <c r="F220" s="679" t="str">
        <f t="shared" si="17"/>
        <v>Main-Kinzig-Kreis</v>
      </c>
      <c r="G220" s="679" t="str">
        <f t="shared" si="18"/>
        <v>06</v>
      </c>
      <c r="H220" s="679" t="str">
        <f t="shared" si="21"/>
        <v>Hessen</v>
      </c>
      <c r="I220" s="679" t="str">
        <f t="shared" si="19"/>
        <v>W</v>
      </c>
      <c r="J220" s="679" t="str">
        <f t="shared" si="22"/>
        <v>Westdeutschland</v>
      </c>
      <c r="K220" s="628">
        <v>2</v>
      </c>
      <c r="L220" s="679" t="str">
        <f t="shared" si="20"/>
        <v>Kreistyp2</v>
      </c>
      <c r="N220"/>
      <c r="O220"/>
      <c r="P220"/>
      <c r="Q220"/>
      <c r="R220"/>
      <c r="S220"/>
    </row>
    <row r="221" spans="1:19" ht="12" customHeight="1" x14ac:dyDescent="0.35">
      <c r="A221" s="613"/>
      <c r="B221" s="613"/>
      <c r="C221" s="675">
        <v>126</v>
      </c>
      <c r="D221" s="628" t="s">
        <v>132</v>
      </c>
      <c r="E221" s="679" t="str">
        <f t="shared" si="16"/>
        <v>06436</v>
      </c>
      <c r="F221" s="679" t="str">
        <f t="shared" si="17"/>
        <v>Main-Taunus-Kreis</v>
      </c>
      <c r="G221" s="679" t="str">
        <f t="shared" si="18"/>
        <v>06</v>
      </c>
      <c r="H221" s="679" t="str">
        <f t="shared" si="21"/>
        <v>Hessen</v>
      </c>
      <c r="I221" s="679" t="str">
        <f t="shared" si="19"/>
        <v>W</v>
      </c>
      <c r="J221" s="679" t="str">
        <f t="shared" si="22"/>
        <v>Westdeutschland</v>
      </c>
      <c r="K221" s="628">
        <v>2</v>
      </c>
      <c r="L221" s="679" t="str">
        <f t="shared" si="20"/>
        <v>Kreistyp2</v>
      </c>
      <c r="N221"/>
      <c r="O221"/>
      <c r="P221"/>
      <c r="Q221"/>
      <c r="R221"/>
      <c r="S221"/>
    </row>
    <row r="222" spans="1:19" ht="12" customHeight="1" x14ac:dyDescent="0.35">
      <c r="A222" s="613"/>
      <c r="B222" s="613"/>
      <c r="C222" s="675">
        <v>127</v>
      </c>
      <c r="D222" s="628" t="s">
        <v>133</v>
      </c>
      <c r="E222" s="679" t="str">
        <f t="shared" si="16"/>
        <v>06437</v>
      </c>
      <c r="F222" s="679" t="str">
        <f t="shared" si="17"/>
        <v>Odenwaldkreis</v>
      </c>
      <c r="G222" s="679" t="str">
        <f t="shared" si="18"/>
        <v>06</v>
      </c>
      <c r="H222" s="679" t="str">
        <f t="shared" si="21"/>
        <v>Hessen</v>
      </c>
      <c r="I222" s="679" t="str">
        <f t="shared" si="19"/>
        <v>W</v>
      </c>
      <c r="J222" s="679" t="str">
        <f t="shared" si="22"/>
        <v>Westdeutschland</v>
      </c>
      <c r="K222" s="628">
        <v>2</v>
      </c>
      <c r="L222" s="679" t="str">
        <f t="shared" si="20"/>
        <v>Kreistyp2</v>
      </c>
      <c r="N222"/>
      <c r="O222"/>
      <c r="P222"/>
      <c r="Q222"/>
      <c r="R222"/>
      <c r="S222"/>
    </row>
    <row r="223" spans="1:19" ht="12" customHeight="1" x14ac:dyDescent="0.35">
      <c r="A223" s="613"/>
      <c r="B223" s="613"/>
      <c r="C223" s="675">
        <v>128</v>
      </c>
      <c r="D223" s="628" t="s">
        <v>134</v>
      </c>
      <c r="E223" s="679" t="str">
        <f t="shared" si="16"/>
        <v>06438</v>
      </c>
      <c r="F223" s="679" t="str">
        <f t="shared" si="17"/>
        <v>Offenbach</v>
      </c>
      <c r="G223" s="679" t="str">
        <f t="shared" si="18"/>
        <v>06</v>
      </c>
      <c r="H223" s="679" t="str">
        <f t="shared" si="21"/>
        <v>Hessen</v>
      </c>
      <c r="I223" s="679" t="str">
        <f t="shared" si="19"/>
        <v>W</v>
      </c>
      <c r="J223" s="679" t="str">
        <f t="shared" si="22"/>
        <v>Westdeutschland</v>
      </c>
      <c r="K223" s="628">
        <v>2</v>
      </c>
      <c r="L223" s="679" t="str">
        <f t="shared" si="20"/>
        <v>Kreistyp2</v>
      </c>
      <c r="N223"/>
      <c r="O223"/>
      <c r="P223"/>
      <c r="Q223"/>
      <c r="R223"/>
      <c r="S223"/>
    </row>
    <row r="224" spans="1:19" ht="12" customHeight="1" x14ac:dyDescent="0.35">
      <c r="A224" s="613"/>
      <c r="B224" s="613"/>
      <c r="C224" s="675">
        <v>129</v>
      </c>
      <c r="D224" s="628" t="s">
        <v>135</v>
      </c>
      <c r="E224" s="679" t="str">
        <f t="shared" ref="E224:E287" si="23">LEFT($D224,5)</f>
        <v>06439</v>
      </c>
      <c r="F224" s="679" t="str">
        <f t="shared" ref="F224:F287" si="24">MID(D224,7,LEN(D224))</f>
        <v>Rheingau-Taunus-Kreis</v>
      </c>
      <c r="G224" s="679" t="str">
        <f t="shared" ref="G224:G287" si="25">LEFT(D224,2)</f>
        <v>06</v>
      </c>
      <c r="H224" s="679" t="str">
        <f t="shared" si="21"/>
        <v>Hessen</v>
      </c>
      <c r="I224" s="679" t="str">
        <f t="shared" ref="I224:I287" si="26">IF($G224*1&lt;11,"W","O")</f>
        <v>W</v>
      </c>
      <c r="J224" s="679" t="str">
        <f t="shared" si="22"/>
        <v>Westdeutschland</v>
      </c>
      <c r="K224" s="628">
        <v>2</v>
      </c>
      <c r="L224" s="679" t="str">
        <f t="shared" ref="L224:L287" si="27">INDEX($C$5:$E$10,MATCH($K224,$C$5:$C$10,0),3)</f>
        <v>Kreistyp2</v>
      </c>
      <c r="N224"/>
      <c r="O224"/>
      <c r="P224"/>
      <c r="Q224"/>
      <c r="R224"/>
      <c r="S224"/>
    </row>
    <row r="225" spans="1:19" ht="12" customHeight="1" x14ac:dyDescent="0.35">
      <c r="A225" s="613"/>
      <c r="B225" s="613"/>
      <c r="C225" s="675">
        <v>130</v>
      </c>
      <c r="D225" s="628" t="s">
        <v>136</v>
      </c>
      <c r="E225" s="679" t="str">
        <f t="shared" si="23"/>
        <v>06440</v>
      </c>
      <c r="F225" s="679" t="str">
        <f t="shared" si="24"/>
        <v>Wetteraukreis</v>
      </c>
      <c r="G225" s="679" t="str">
        <f t="shared" si="25"/>
        <v>06</v>
      </c>
      <c r="H225" s="679" t="str">
        <f t="shared" ref="H225:H288" si="28">INDEX($C$22:$H$39,MATCH($G225,$E$22:$E$39,0),4)</f>
        <v>Hessen</v>
      </c>
      <c r="I225" s="679" t="str">
        <f t="shared" si="26"/>
        <v>W</v>
      </c>
      <c r="J225" s="679" t="str">
        <f t="shared" ref="J225:J288" si="29">IF($I225="W","Westdeutschland","Ostdeutschland")</f>
        <v>Westdeutschland</v>
      </c>
      <c r="K225" s="628">
        <v>2</v>
      </c>
      <c r="L225" s="679" t="str">
        <f t="shared" si="27"/>
        <v>Kreistyp2</v>
      </c>
      <c r="N225"/>
      <c r="O225"/>
      <c r="P225"/>
      <c r="Q225"/>
      <c r="R225"/>
      <c r="S225"/>
    </row>
    <row r="226" spans="1:19" ht="12" customHeight="1" x14ac:dyDescent="0.35">
      <c r="A226" s="613"/>
      <c r="B226" s="613"/>
      <c r="C226" s="675">
        <v>131</v>
      </c>
      <c r="D226" s="628" t="s">
        <v>137</v>
      </c>
      <c r="E226" s="679" t="str">
        <f t="shared" si="23"/>
        <v>06531</v>
      </c>
      <c r="F226" s="679" t="str">
        <f t="shared" si="24"/>
        <v>Gießen</v>
      </c>
      <c r="G226" s="679" t="str">
        <f t="shared" si="25"/>
        <v>06</v>
      </c>
      <c r="H226" s="679" t="str">
        <f t="shared" si="28"/>
        <v>Hessen</v>
      </c>
      <c r="I226" s="679" t="str">
        <f t="shared" si="26"/>
        <v>W</v>
      </c>
      <c r="J226" s="679" t="str">
        <f t="shared" si="29"/>
        <v>Westdeutschland</v>
      </c>
      <c r="K226" s="628">
        <v>2</v>
      </c>
      <c r="L226" s="679" t="str">
        <f t="shared" si="27"/>
        <v>Kreistyp2</v>
      </c>
      <c r="N226"/>
      <c r="O226"/>
      <c r="P226"/>
      <c r="Q226"/>
      <c r="R226"/>
      <c r="S226"/>
    </row>
    <row r="227" spans="1:19" ht="12" customHeight="1" x14ac:dyDescent="0.35">
      <c r="A227" s="613"/>
      <c r="B227" s="613"/>
      <c r="C227" s="675">
        <v>132</v>
      </c>
      <c r="D227" s="628" t="s">
        <v>138</v>
      </c>
      <c r="E227" s="679" t="str">
        <f t="shared" si="23"/>
        <v>06532</v>
      </c>
      <c r="F227" s="679" t="str">
        <f t="shared" si="24"/>
        <v>Lahn-Dill-Kreis</v>
      </c>
      <c r="G227" s="679" t="str">
        <f t="shared" si="25"/>
        <v>06</v>
      </c>
      <c r="H227" s="679" t="str">
        <f t="shared" si="28"/>
        <v>Hessen</v>
      </c>
      <c r="I227" s="679" t="str">
        <f t="shared" si="26"/>
        <v>W</v>
      </c>
      <c r="J227" s="679" t="str">
        <f t="shared" si="29"/>
        <v>Westdeutschland</v>
      </c>
      <c r="K227" s="628">
        <v>2</v>
      </c>
      <c r="L227" s="679" t="str">
        <f t="shared" si="27"/>
        <v>Kreistyp2</v>
      </c>
      <c r="N227"/>
      <c r="O227"/>
      <c r="P227"/>
      <c r="Q227"/>
      <c r="R227"/>
      <c r="S227"/>
    </row>
    <row r="228" spans="1:19" ht="12" customHeight="1" x14ac:dyDescent="0.35">
      <c r="A228" s="613"/>
      <c r="B228" s="613"/>
      <c r="C228" s="675">
        <v>133</v>
      </c>
      <c r="D228" s="628" t="s">
        <v>139</v>
      </c>
      <c r="E228" s="679" t="str">
        <f t="shared" si="23"/>
        <v>06533</v>
      </c>
      <c r="F228" s="679" t="str">
        <f t="shared" si="24"/>
        <v>Limburg-Weilburg</v>
      </c>
      <c r="G228" s="679" t="str">
        <f t="shared" si="25"/>
        <v>06</v>
      </c>
      <c r="H228" s="679" t="str">
        <f t="shared" si="28"/>
        <v>Hessen</v>
      </c>
      <c r="I228" s="679" t="str">
        <f t="shared" si="26"/>
        <v>W</v>
      </c>
      <c r="J228" s="679" t="str">
        <f t="shared" si="29"/>
        <v>Westdeutschland</v>
      </c>
      <c r="K228" s="628">
        <v>2</v>
      </c>
      <c r="L228" s="679" t="str">
        <f t="shared" si="27"/>
        <v>Kreistyp2</v>
      </c>
      <c r="N228"/>
      <c r="O228"/>
      <c r="P228"/>
      <c r="Q228"/>
      <c r="R228"/>
      <c r="S228"/>
    </row>
    <row r="229" spans="1:19" ht="12" customHeight="1" x14ac:dyDescent="0.35">
      <c r="A229" s="613"/>
      <c r="B229" s="613"/>
      <c r="C229" s="675">
        <v>134</v>
      </c>
      <c r="D229" s="628" t="s">
        <v>140</v>
      </c>
      <c r="E229" s="679" t="str">
        <f t="shared" si="23"/>
        <v>06534</v>
      </c>
      <c r="F229" s="679" t="str">
        <f t="shared" si="24"/>
        <v>Marburg-Biedenkopf</v>
      </c>
      <c r="G229" s="679" t="str">
        <f t="shared" si="25"/>
        <v>06</v>
      </c>
      <c r="H229" s="679" t="str">
        <f t="shared" si="28"/>
        <v>Hessen</v>
      </c>
      <c r="I229" s="679" t="str">
        <f t="shared" si="26"/>
        <v>W</v>
      </c>
      <c r="J229" s="679" t="str">
        <f t="shared" si="29"/>
        <v>Westdeutschland</v>
      </c>
      <c r="K229" s="628">
        <v>3</v>
      </c>
      <c r="L229" s="679" t="str">
        <f t="shared" si="27"/>
        <v>Kreistyp3</v>
      </c>
      <c r="N229"/>
      <c r="O229"/>
      <c r="P229"/>
      <c r="Q229"/>
      <c r="R229"/>
      <c r="S229"/>
    </row>
    <row r="230" spans="1:19" ht="12" customHeight="1" x14ac:dyDescent="0.35">
      <c r="A230" s="613"/>
      <c r="B230" s="613"/>
      <c r="C230" s="675">
        <v>135</v>
      </c>
      <c r="D230" s="628" t="s">
        <v>141</v>
      </c>
      <c r="E230" s="679" t="str">
        <f t="shared" si="23"/>
        <v>06535</v>
      </c>
      <c r="F230" s="679" t="str">
        <f t="shared" si="24"/>
        <v>Vogelsbergkreis</v>
      </c>
      <c r="G230" s="679" t="str">
        <f t="shared" si="25"/>
        <v>06</v>
      </c>
      <c r="H230" s="679" t="str">
        <f t="shared" si="28"/>
        <v>Hessen</v>
      </c>
      <c r="I230" s="679" t="str">
        <f t="shared" si="26"/>
        <v>W</v>
      </c>
      <c r="J230" s="679" t="str">
        <f t="shared" si="29"/>
        <v>Westdeutschland</v>
      </c>
      <c r="K230" s="628">
        <v>4</v>
      </c>
      <c r="L230" s="679" t="str">
        <f t="shared" si="27"/>
        <v>Kreistyp4</v>
      </c>
      <c r="N230"/>
      <c r="O230"/>
      <c r="P230"/>
      <c r="Q230"/>
      <c r="R230"/>
      <c r="S230"/>
    </row>
    <row r="231" spans="1:19" ht="12" customHeight="1" x14ac:dyDescent="0.35">
      <c r="A231" s="613"/>
      <c r="B231" s="613"/>
      <c r="C231" s="675">
        <v>136</v>
      </c>
      <c r="D231" s="628" t="s">
        <v>142</v>
      </c>
      <c r="E231" s="679" t="str">
        <f t="shared" si="23"/>
        <v>06611</v>
      </c>
      <c r="F231" s="679" t="str">
        <f t="shared" si="24"/>
        <v>Kassel, documenta-Stadt</v>
      </c>
      <c r="G231" s="679" t="str">
        <f t="shared" si="25"/>
        <v>06</v>
      </c>
      <c r="H231" s="679" t="str">
        <f t="shared" si="28"/>
        <v>Hessen</v>
      </c>
      <c r="I231" s="679" t="str">
        <f t="shared" si="26"/>
        <v>W</v>
      </c>
      <c r="J231" s="679" t="str">
        <f t="shared" si="29"/>
        <v>Westdeutschland</v>
      </c>
      <c r="K231" s="628">
        <v>1</v>
      </c>
      <c r="L231" s="679" t="str">
        <f t="shared" si="27"/>
        <v>Kreistyp1</v>
      </c>
      <c r="N231"/>
      <c r="O231"/>
      <c r="P231"/>
      <c r="Q231"/>
      <c r="R231"/>
      <c r="S231"/>
    </row>
    <row r="232" spans="1:19" ht="12" customHeight="1" x14ac:dyDescent="0.35">
      <c r="A232" s="613"/>
      <c r="B232" s="613"/>
      <c r="C232" s="675">
        <v>137</v>
      </c>
      <c r="D232" s="628" t="s">
        <v>143</v>
      </c>
      <c r="E232" s="679" t="str">
        <f t="shared" si="23"/>
        <v>06631</v>
      </c>
      <c r="F232" s="679" t="str">
        <f t="shared" si="24"/>
        <v>Fulda</v>
      </c>
      <c r="G232" s="679" t="str">
        <f t="shared" si="25"/>
        <v>06</v>
      </c>
      <c r="H232" s="679" t="str">
        <f t="shared" si="28"/>
        <v>Hessen</v>
      </c>
      <c r="I232" s="679" t="str">
        <f t="shared" si="26"/>
        <v>W</v>
      </c>
      <c r="J232" s="679" t="str">
        <f t="shared" si="29"/>
        <v>Westdeutschland</v>
      </c>
      <c r="K232" s="628">
        <v>3</v>
      </c>
      <c r="L232" s="679" t="str">
        <f t="shared" si="27"/>
        <v>Kreistyp3</v>
      </c>
      <c r="N232"/>
      <c r="O232"/>
      <c r="P232"/>
      <c r="Q232"/>
      <c r="R232"/>
      <c r="S232"/>
    </row>
    <row r="233" spans="1:19" ht="12" customHeight="1" x14ac:dyDescent="0.35">
      <c r="A233" s="613"/>
      <c r="B233" s="613"/>
      <c r="C233" s="675">
        <v>138</v>
      </c>
      <c r="D233" s="628" t="s">
        <v>144</v>
      </c>
      <c r="E233" s="679" t="str">
        <f t="shared" si="23"/>
        <v>06632</v>
      </c>
      <c r="F233" s="679" t="str">
        <f t="shared" si="24"/>
        <v>Hersfeld-Rotenburg</v>
      </c>
      <c r="G233" s="679" t="str">
        <f t="shared" si="25"/>
        <v>06</v>
      </c>
      <c r="H233" s="679" t="str">
        <f t="shared" si="28"/>
        <v>Hessen</v>
      </c>
      <c r="I233" s="679" t="str">
        <f t="shared" si="26"/>
        <v>W</v>
      </c>
      <c r="J233" s="679" t="str">
        <f t="shared" si="29"/>
        <v>Westdeutschland</v>
      </c>
      <c r="K233" s="628">
        <v>4</v>
      </c>
      <c r="L233" s="679" t="str">
        <f t="shared" si="27"/>
        <v>Kreistyp4</v>
      </c>
      <c r="N233"/>
      <c r="O233"/>
      <c r="P233"/>
      <c r="Q233"/>
      <c r="R233"/>
      <c r="S233"/>
    </row>
    <row r="234" spans="1:19" ht="12" customHeight="1" x14ac:dyDescent="0.35">
      <c r="A234" s="613"/>
      <c r="B234" s="613"/>
      <c r="C234" s="675">
        <v>139</v>
      </c>
      <c r="D234" s="628" t="s">
        <v>145</v>
      </c>
      <c r="E234" s="679" t="str">
        <f t="shared" si="23"/>
        <v>06633</v>
      </c>
      <c r="F234" s="679" t="str">
        <f t="shared" si="24"/>
        <v>Kassel</v>
      </c>
      <c r="G234" s="679" t="str">
        <f t="shared" si="25"/>
        <v>06</v>
      </c>
      <c r="H234" s="679" t="str">
        <f t="shared" si="28"/>
        <v>Hessen</v>
      </c>
      <c r="I234" s="679" t="str">
        <f t="shared" si="26"/>
        <v>W</v>
      </c>
      <c r="J234" s="679" t="str">
        <f t="shared" si="29"/>
        <v>Westdeutschland</v>
      </c>
      <c r="K234" s="628">
        <v>2</v>
      </c>
      <c r="L234" s="679" t="str">
        <f t="shared" si="27"/>
        <v>Kreistyp2</v>
      </c>
      <c r="N234"/>
      <c r="O234"/>
      <c r="P234"/>
      <c r="Q234"/>
      <c r="R234"/>
      <c r="S234"/>
    </row>
    <row r="235" spans="1:19" ht="12" customHeight="1" x14ac:dyDescent="0.35">
      <c r="A235" s="613"/>
      <c r="B235" s="613"/>
      <c r="C235" s="675">
        <v>140</v>
      </c>
      <c r="D235" s="628" t="s">
        <v>146</v>
      </c>
      <c r="E235" s="679" t="str">
        <f t="shared" si="23"/>
        <v>06634</v>
      </c>
      <c r="F235" s="679" t="str">
        <f t="shared" si="24"/>
        <v>Schwalm-Eder-Kreis</v>
      </c>
      <c r="G235" s="679" t="str">
        <f t="shared" si="25"/>
        <v>06</v>
      </c>
      <c r="H235" s="679" t="str">
        <f t="shared" si="28"/>
        <v>Hessen</v>
      </c>
      <c r="I235" s="679" t="str">
        <f t="shared" si="26"/>
        <v>W</v>
      </c>
      <c r="J235" s="679" t="str">
        <f t="shared" si="29"/>
        <v>Westdeutschland</v>
      </c>
      <c r="K235" s="628">
        <v>3</v>
      </c>
      <c r="L235" s="679" t="str">
        <f t="shared" si="27"/>
        <v>Kreistyp3</v>
      </c>
      <c r="N235"/>
      <c r="O235"/>
      <c r="P235"/>
      <c r="Q235"/>
      <c r="R235"/>
      <c r="S235"/>
    </row>
    <row r="236" spans="1:19" ht="12" customHeight="1" x14ac:dyDescent="0.35">
      <c r="A236" s="613"/>
      <c r="B236" s="613"/>
      <c r="C236" s="675">
        <v>141</v>
      </c>
      <c r="D236" s="628" t="s">
        <v>147</v>
      </c>
      <c r="E236" s="679" t="str">
        <f t="shared" si="23"/>
        <v>06635</v>
      </c>
      <c r="F236" s="679" t="str">
        <f t="shared" si="24"/>
        <v>Waldeck-Frankenberg</v>
      </c>
      <c r="G236" s="679" t="str">
        <f t="shared" si="25"/>
        <v>06</v>
      </c>
      <c r="H236" s="679" t="str">
        <f t="shared" si="28"/>
        <v>Hessen</v>
      </c>
      <c r="I236" s="679" t="str">
        <f t="shared" si="26"/>
        <v>W</v>
      </c>
      <c r="J236" s="679" t="str">
        <f t="shared" si="29"/>
        <v>Westdeutschland</v>
      </c>
      <c r="K236" s="628">
        <v>4</v>
      </c>
      <c r="L236" s="679" t="str">
        <f t="shared" si="27"/>
        <v>Kreistyp4</v>
      </c>
      <c r="N236"/>
      <c r="O236"/>
      <c r="P236"/>
      <c r="Q236"/>
      <c r="R236"/>
      <c r="S236"/>
    </row>
    <row r="237" spans="1:19" ht="12" customHeight="1" x14ac:dyDescent="0.35">
      <c r="A237" s="613"/>
      <c r="B237" s="613"/>
      <c r="C237" s="675">
        <v>142</v>
      </c>
      <c r="D237" s="628" t="s">
        <v>148</v>
      </c>
      <c r="E237" s="679" t="str">
        <f t="shared" si="23"/>
        <v>06636</v>
      </c>
      <c r="F237" s="679" t="str">
        <f t="shared" si="24"/>
        <v>Werra-Meißner-Kreis</v>
      </c>
      <c r="G237" s="679" t="str">
        <f t="shared" si="25"/>
        <v>06</v>
      </c>
      <c r="H237" s="679" t="str">
        <f t="shared" si="28"/>
        <v>Hessen</v>
      </c>
      <c r="I237" s="679" t="str">
        <f t="shared" si="26"/>
        <v>W</v>
      </c>
      <c r="J237" s="679" t="str">
        <f t="shared" si="29"/>
        <v>Westdeutschland</v>
      </c>
      <c r="K237" s="628">
        <v>4</v>
      </c>
      <c r="L237" s="679" t="str">
        <f t="shared" si="27"/>
        <v>Kreistyp4</v>
      </c>
      <c r="N237"/>
      <c r="O237"/>
      <c r="P237"/>
      <c r="Q237"/>
      <c r="R237"/>
      <c r="S237"/>
    </row>
    <row r="238" spans="1:19" ht="12" customHeight="1" x14ac:dyDescent="0.35">
      <c r="A238" s="613"/>
      <c r="B238" s="613"/>
      <c r="C238" s="675">
        <v>143</v>
      </c>
      <c r="D238" s="628" t="s">
        <v>149</v>
      </c>
      <c r="E238" s="679" t="str">
        <f t="shared" si="23"/>
        <v>07111</v>
      </c>
      <c r="F238" s="679" t="str">
        <f t="shared" si="24"/>
        <v>Koblenz, kreisfreie Stadt</v>
      </c>
      <c r="G238" s="679" t="str">
        <f t="shared" si="25"/>
        <v>07</v>
      </c>
      <c r="H238" s="679" t="str">
        <f t="shared" si="28"/>
        <v>Rheinland-Pfalz</v>
      </c>
      <c r="I238" s="679" t="str">
        <f t="shared" si="26"/>
        <v>W</v>
      </c>
      <c r="J238" s="679" t="str">
        <f t="shared" si="29"/>
        <v>Westdeutschland</v>
      </c>
      <c r="K238" s="628">
        <v>1</v>
      </c>
      <c r="L238" s="679" t="str">
        <f t="shared" si="27"/>
        <v>Kreistyp1</v>
      </c>
      <c r="N238"/>
      <c r="O238"/>
      <c r="P238"/>
      <c r="Q238"/>
      <c r="R238"/>
      <c r="S238"/>
    </row>
    <row r="239" spans="1:19" ht="12" customHeight="1" x14ac:dyDescent="0.35">
      <c r="A239" s="613"/>
      <c r="B239" s="613"/>
      <c r="C239" s="675">
        <v>144</v>
      </c>
      <c r="D239" s="628" t="s">
        <v>150</v>
      </c>
      <c r="E239" s="679" t="str">
        <f t="shared" si="23"/>
        <v>07131</v>
      </c>
      <c r="F239" s="679" t="str">
        <f t="shared" si="24"/>
        <v>Ahrweiler</v>
      </c>
      <c r="G239" s="679" t="str">
        <f t="shared" si="25"/>
        <v>07</v>
      </c>
      <c r="H239" s="679" t="str">
        <f t="shared" si="28"/>
        <v>Rheinland-Pfalz</v>
      </c>
      <c r="I239" s="679" t="str">
        <f t="shared" si="26"/>
        <v>W</v>
      </c>
      <c r="J239" s="679" t="str">
        <f t="shared" si="29"/>
        <v>Westdeutschland</v>
      </c>
      <c r="K239" s="628">
        <v>3</v>
      </c>
      <c r="L239" s="679" t="str">
        <f t="shared" si="27"/>
        <v>Kreistyp3</v>
      </c>
      <c r="N239"/>
      <c r="O239"/>
      <c r="P239"/>
      <c r="Q239"/>
      <c r="R239"/>
      <c r="S239"/>
    </row>
    <row r="240" spans="1:19" ht="12" customHeight="1" x14ac:dyDescent="0.35">
      <c r="A240" s="613"/>
      <c r="B240" s="613"/>
      <c r="C240" s="675">
        <v>145</v>
      </c>
      <c r="D240" s="628" t="s">
        <v>151</v>
      </c>
      <c r="E240" s="679" t="str">
        <f t="shared" si="23"/>
        <v>07132</v>
      </c>
      <c r="F240" s="679" t="str">
        <f t="shared" si="24"/>
        <v>Altenkirchen (Westerwald)</v>
      </c>
      <c r="G240" s="679" t="str">
        <f t="shared" si="25"/>
        <v>07</v>
      </c>
      <c r="H240" s="679" t="str">
        <f t="shared" si="28"/>
        <v>Rheinland-Pfalz</v>
      </c>
      <c r="I240" s="679" t="str">
        <f t="shared" si="26"/>
        <v>W</v>
      </c>
      <c r="J240" s="679" t="str">
        <f t="shared" si="29"/>
        <v>Westdeutschland</v>
      </c>
      <c r="K240" s="628">
        <v>2</v>
      </c>
      <c r="L240" s="679" t="str">
        <f t="shared" si="27"/>
        <v>Kreistyp2</v>
      </c>
      <c r="N240"/>
      <c r="O240"/>
      <c r="P240"/>
      <c r="Q240"/>
      <c r="R240"/>
      <c r="S240"/>
    </row>
    <row r="241" spans="1:19" ht="12" customHeight="1" x14ac:dyDescent="0.35">
      <c r="A241" s="613"/>
      <c r="B241" s="613"/>
      <c r="C241" s="675">
        <v>146</v>
      </c>
      <c r="D241" s="628" t="s">
        <v>152</v>
      </c>
      <c r="E241" s="679" t="str">
        <f t="shared" si="23"/>
        <v>07133</v>
      </c>
      <c r="F241" s="679" t="str">
        <f t="shared" si="24"/>
        <v>Bad Kreuznach</v>
      </c>
      <c r="G241" s="679" t="str">
        <f t="shared" si="25"/>
        <v>07</v>
      </c>
      <c r="H241" s="679" t="str">
        <f t="shared" si="28"/>
        <v>Rheinland-Pfalz</v>
      </c>
      <c r="I241" s="679" t="str">
        <f t="shared" si="26"/>
        <v>W</v>
      </c>
      <c r="J241" s="679" t="str">
        <f t="shared" si="29"/>
        <v>Westdeutschland</v>
      </c>
      <c r="K241" s="628">
        <v>3</v>
      </c>
      <c r="L241" s="679" t="str">
        <f t="shared" si="27"/>
        <v>Kreistyp3</v>
      </c>
      <c r="N241"/>
      <c r="O241"/>
      <c r="P241"/>
      <c r="Q241"/>
      <c r="R241"/>
      <c r="S241"/>
    </row>
    <row r="242" spans="1:19" ht="12" customHeight="1" x14ac:dyDescent="0.35">
      <c r="A242" s="613"/>
      <c r="B242" s="613"/>
      <c r="C242" s="675">
        <v>147</v>
      </c>
      <c r="D242" s="628" t="s">
        <v>153</v>
      </c>
      <c r="E242" s="679" t="str">
        <f t="shared" si="23"/>
        <v>07134</v>
      </c>
      <c r="F242" s="679" t="str">
        <f t="shared" si="24"/>
        <v>Birkenfeld</v>
      </c>
      <c r="G242" s="679" t="str">
        <f t="shared" si="25"/>
        <v>07</v>
      </c>
      <c r="H242" s="679" t="str">
        <f t="shared" si="28"/>
        <v>Rheinland-Pfalz</v>
      </c>
      <c r="I242" s="679" t="str">
        <f t="shared" si="26"/>
        <v>W</v>
      </c>
      <c r="J242" s="679" t="str">
        <f t="shared" si="29"/>
        <v>Westdeutschland</v>
      </c>
      <c r="K242" s="628">
        <v>4</v>
      </c>
      <c r="L242" s="679" t="str">
        <f t="shared" si="27"/>
        <v>Kreistyp4</v>
      </c>
      <c r="N242"/>
      <c r="O242"/>
      <c r="P242"/>
      <c r="Q242"/>
      <c r="R242"/>
      <c r="S242"/>
    </row>
    <row r="243" spans="1:19" ht="12" customHeight="1" x14ac:dyDescent="0.35">
      <c r="A243" s="613"/>
      <c r="B243" s="613"/>
      <c r="C243" s="675">
        <v>148</v>
      </c>
      <c r="D243" s="628" t="s">
        <v>154</v>
      </c>
      <c r="E243" s="679" t="str">
        <f t="shared" si="23"/>
        <v>07135</v>
      </c>
      <c r="F243" s="679" t="str">
        <f t="shared" si="24"/>
        <v>Cochem-Zell</v>
      </c>
      <c r="G243" s="679" t="str">
        <f t="shared" si="25"/>
        <v>07</v>
      </c>
      <c r="H243" s="679" t="str">
        <f t="shared" si="28"/>
        <v>Rheinland-Pfalz</v>
      </c>
      <c r="I243" s="679" t="str">
        <f t="shared" si="26"/>
        <v>W</v>
      </c>
      <c r="J243" s="679" t="str">
        <f t="shared" si="29"/>
        <v>Westdeutschland</v>
      </c>
      <c r="K243" s="628">
        <v>4</v>
      </c>
      <c r="L243" s="679" t="str">
        <f t="shared" si="27"/>
        <v>Kreistyp4</v>
      </c>
      <c r="N243"/>
      <c r="O243"/>
      <c r="P243"/>
      <c r="Q243"/>
      <c r="R243"/>
      <c r="S243"/>
    </row>
    <row r="244" spans="1:19" ht="12" customHeight="1" x14ac:dyDescent="0.35">
      <c r="A244" s="613"/>
      <c r="B244" s="613"/>
      <c r="C244" s="675">
        <v>149</v>
      </c>
      <c r="D244" s="628" t="s">
        <v>155</v>
      </c>
      <c r="E244" s="679" t="str">
        <f t="shared" si="23"/>
        <v>07137</v>
      </c>
      <c r="F244" s="679" t="str">
        <f t="shared" si="24"/>
        <v>Mayen-Koblenz</v>
      </c>
      <c r="G244" s="679" t="str">
        <f t="shared" si="25"/>
        <v>07</v>
      </c>
      <c r="H244" s="679" t="str">
        <f t="shared" si="28"/>
        <v>Rheinland-Pfalz</v>
      </c>
      <c r="I244" s="679" t="str">
        <f t="shared" si="26"/>
        <v>W</v>
      </c>
      <c r="J244" s="679" t="str">
        <f t="shared" si="29"/>
        <v>Westdeutschland</v>
      </c>
      <c r="K244" s="628">
        <v>2</v>
      </c>
      <c r="L244" s="679" t="str">
        <f t="shared" si="27"/>
        <v>Kreistyp2</v>
      </c>
      <c r="N244"/>
      <c r="O244"/>
      <c r="P244"/>
      <c r="Q244"/>
      <c r="R244"/>
      <c r="S244"/>
    </row>
    <row r="245" spans="1:19" ht="12" customHeight="1" x14ac:dyDescent="0.35">
      <c r="A245" s="613"/>
      <c r="B245" s="613"/>
      <c r="C245" s="675">
        <v>150</v>
      </c>
      <c r="D245" s="628" t="s">
        <v>156</v>
      </c>
      <c r="E245" s="679" t="str">
        <f t="shared" si="23"/>
        <v>07138</v>
      </c>
      <c r="F245" s="679" t="str">
        <f t="shared" si="24"/>
        <v>Neuwied</v>
      </c>
      <c r="G245" s="679" t="str">
        <f t="shared" si="25"/>
        <v>07</v>
      </c>
      <c r="H245" s="679" t="str">
        <f t="shared" si="28"/>
        <v>Rheinland-Pfalz</v>
      </c>
      <c r="I245" s="679" t="str">
        <f t="shared" si="26"/>
        <v>W</v>
      </c>
      <c r="J245" s="679" t="str">
        <f t="shared" si="29"/>
        <v>Westdeutschland</v>
      </c>
      <c r="K245" s="628">
        <v>2</v>
      </c>
      <c r="L245" s="679" t="str">
        <f t="shared" si="27"/>
        <v>Kreistyp2</v>
      </c>
      <c r="N245"/>
      <c r="O245"/>
      <c r="P245"/>
      <c r="Q245"/>
      <c r="R245"/>
      <c r="S245"/>
    </row>
    <row r="246" spans="1:19" ht="12" customHeight="1" x14ac:dyDescent="0.35">
      <c r="A246" s="613"/>
      <c r="B246" s="613"/>
      <c r="C246" s="675">
        <v>151</v>
      </c>
      <c r="D246" s="628" t="s">
        <v>157</v>
      </c>
      <c r="E246" s="679" t="str">
        <f t="shared" si="23"/>
        <v>07140</v>
      </c>
      <c r="F246" s="679" t="str">
        <f t="shared" si="24"/>
        <v>Rhein-Hunsrück-Kreis</v>
      </c>
      <c r="G246" s="679" t="str">
        <f t="shared" si="25"/>
        <v>07</v>
      </c>
      <c r="H246" s="679" t="str">
        <f t="shared" si="28"/>
        <v>Rheinland-Pfalz</v>
      </c>
      <c r="I246" s="679" t="str">
        <f t="shared" si="26"/>
        <v>W</v>
      </c>
      <c r="J246" s="679" t="str">
        <f t="shared" si="29"/>
        <v>Westdeutschland</v>
      </c>
      <c r="K246" s="628">
        <v>3</v>
      </c>
      <c r="L246" s="679" t="str">
        <f t="shared" si="27"/>
        <v>Kreistyp3</v>
      </c>
      <c r="N246"/>
      <c r="O246"/>
      <c r="P246"/>
      <c r="Q246"/>
      <c r="R246"/>
      <c r="S246"/>
    </row>
    <row r="247" spans="1:19" ht="12" customHeight="1" x14ac:dyDescent="0.35">
      <c r="A247" s="613"/>
      <c r="B247" s="613"/>
      <c r="C247" s="675">
        <v>152</v>
      </c>
      <c r="D247" s="628" t="s">
        <v>158</v>
      </c>
      <c r="E247" s="679" t="str">
        <f t="shared" si="23"/>
        <v>07141</v>
      </c>
      <c r="F247" s="679" t="str">
        <f t="shared" si="24"/>
        <v>Rhein-Lahn-Kreis</v>
      </c>
      <c r="G247" s="679" t="str">
        <f t="shared" si="25"/>
        <v>07</v>
      </c>
      <c r="H247" s="679" t="str">
        <f t="shared" si="28"/>
        <v>Rheinland-Pfalz</v>
      </c>
      <c r="I247" s="679" t="str">
        <f t="shared" si="26"/>
        <v>W</v>
      </c>
      <c r="J247" s="679" t="str">
        <f t="shared" si="29"/>
        <v>Westdeutschland</v>
      </c>
      <c r="K247" s="628">
        <v>2</v>
      </c>
      <c r="L247" s="679" t="str">
        <f t="shared" si="27"/>
        <v>Kreistyp2</v>
      </c>
      <c r="N247"/>
      <c r="O247"/>
      <c r="P247"/>
      <c r="Q247"/>
      <c r="R247"/>
      <c r="S247"/>
    </row>
    <row r="248" spans="1:19" ht="12" customHeight="1" x14ac:dyDescent="0.35">
      <c r="A248" s="613"/>
      <c r="B248" s="613"/>
      <c r="C248" s="675">
        <v>153</v>
      </c>
      <c r="D248" s="628" t="s">
        <v>159</v>
      </c>
      <c r="E248" s="679" t="str">
        <f t="shared" si="23"/>
        <v>07143</v>
      </c>
      <c r="F248" s="679" t="str">
        <f t="shared" si="24"/>
        <v>Westerwaldkreis</v>
      </c>
      <c r="G248" s="679" t="str">
        <f t="shared" si="25"/>
        <v>07</v>
      </c>
      <c r="H248" s="679" t="str">
        <f t="shared" si="28"/>
        <v>Rheinland-Pfalz</v>
      </c>
      <c r="I248" s="679" t="str">
        <f t="shared" si="26"/>
        <v>W</v>
      </c>
      <c r="J248" s="679" t="str">
        <f t="shared" si="29"/>
        <v>Westdeutschland</v>
      </c>
      <c r="K248" s="628">
        <v>2</v>
      </c>
      <c r="L248" s="679" t="str">
        <f t="shared" si="27"/>
        <v>Kreistyp2</v>
      </c>
      <c r="N248"/>
      <c r="O248"/>
      <c r="P248"/>
      <c r="Q248"/>
      <c r="R248"/>
      <c r="S248"/>
    </row>
    <row r="249" spans="1:19" ht="12" customHeight="1" x14ac:dyDescent="0.35">
      <c r="A249" s="613"/>
      <c r="B249" s="613"/>
      <c r="C249" s="675">
        <v>154</v>
      </c>
      <c r="D249" s="628" t="s">
        <v>160</v>
      </c>
      <c r="E249" s="679" t="str">
        <f t="shared" si="23"/>
        <v>07211</v>
      </c>
      <c r="F249" s="679" t="str">
        <f t="shared" si="24"/>
        <v>Trier, kreisfreie Stadt</v>
      </c>
      <c r="G249" s="679" t="str">
        <f t="shared" si="25"/>
        <v>07</v>
      </c>
      <c r="H249" s="679" t="str">
        <f t="shared" si="28"/>
        <v>Rheinland-Pfalz</v>
      </c>
      <c r="I249" s="679" t="str">
        <f t="shared" si="26"/>
        <v>W</v>
      </c>
      <c r="J249" s="679" t="str">
        <f t="shared" si="29"/>
        <v>Westdeutschland</v>
      </c>
      <c r="K249" s="628">
        <v>1</v>
      </c>
      <c r="L249" s="679" t="str">
        <f t="shared" si="27"/>
        <v>Kreistyp1</v>
      </c>
      <c r="N249"/>
      <c r="O249"/>
      <c r="P249"/>
      <c r="Q249"/>
      <c r="R249"/>
      <c r="S249"/>
    </row>
    <row r="250" spans="1:19" ht="12" customHeight="1" x14ac:dyDescent="0.35">
      <c r="A250" s="613"/>
      <c r="B250" s="613"/>
      <c r="C250" s="675">
        <v>155</v>
      </c>
      <c r="D250" s="628" t="s">
        <v>161</v>
      </c>
      <c r="E250" s="679" t="str">
        <f t="shared" si="23"/>
        <v>07231</v>
      </c>
      <c r="F250" s="679" t="str">
        <f t="shared" si="24"/>
        <v>Bernkastel-Wittlich</v>
      </c>
      <c r="G250" s="679" t="str">
        <f t="shared" si="25"/>
        <v>07</v>
      </c>
      <c r="H250" s="679" t="str">
        <f t="shared" si="28"/>
        <v>Rheinland-Pfalz</v>
      </c>
      <c r="I250" s="679" t="str">
        <f t="shared" si="26"/>
        <v>W</v>
      </c>
      <c r="J250" s="679" t="str">
        <f t="shared" si="29"/>
        <v>Westdeutschland</v>
      </c>
      <c r="K250" s="628">
        <v>4</v>
      </c>
      <c r="L250" s="679" t="str">
        <f t="shared" si="27"/>
        <v>Kreistyp4</v>
      </c>
      <c r="N250"/>
      <c r="O250"/>
      <c r="P250"/>
      <c r="Q250"/>
      <c r="R250"/>
      <c r="S250"/>
    </row>
    <row r="251" spans="1:19" ht="12" customHeight="1" x14ac:dyDescent="0.35">
      <c r="A251" s="613"/>
      <c r="B251" s="613"/>
      <c r="C251" s="675">
        <v>156</v>
      </c>
      <c r="D251" s="628" t="s">
        <v>162</v>
      </c>
      <c r="E251" s="679" t="str">
        <f t="shared" si="23"/>
        <v>07232</v>
      </c>
      <c r="F251" s="679" t="str">
        <f t="shared" si="24"/>
        <v>Eifelkreis Bitburg-Prüm</v>
      </c>
      <c r="G251" s="679" t="str">
        <f t="shared" si="25"/>
        <v>07</v>
      </c>
      <c r="H251" s="679" t="str">
        <f t="shared" si="28"/>
        <v>Rheinland-Pfalz</v>
      </c>
      <c r="I251" s="679" t="str">
        <f t="shared" si="26"/>
        <v>W</v>
      </c>
      <c r="J251" s="679" t="str">
        <f t="shared" si="29"/>
        <v>Westdeutschland</v>
      </c>
      <c r="K251" s="628">
        <v>4</v>
      </c>
      <c r="L251" s="679" t="str">
        <f t="shared" si="27"/>
        <v>Kreistyp4</v>
      </c>
      <c r="N251"/>
      <c r="O251"/>
      <c r="P251"/>
      <c r="Q251"/>
      <c r="R251"/>
      <c r="S251"/>
    </row>
    <row r="252" spans="1:19" ht="12" customHeight="1" x14ac:dyDescent="0.35">
      <c r="A252" s="613"/>
      <c r="B252" s="613"/>
      <c r="C252" s="675">
        <v>157</v>
      </c>
      <c r="D252" s="628" t="s">
        <v>163</v>
      </c>
      <c r="E252" s="679" t="str">
        <f t="shared" si="23"/>
        <v>07233</v>
      </c>
      <c r="F252" s="679" t="str">
        <f t="shared" si="24"/>
        <v>Vulkaneifel</v>
      </c>
      <c r="G252" s="679" t="str">
        <f t="shared" si="25"/>
        <v>07</v>
      </c>
      <c r="H252" s="679" t="str">
        <f t="shared" si="28"/>
        <v>Rheinland-Pfalz</v>
      </c>
      <c r="I252" s="679" t="str">
        <f t="shared" si="26"/>
        <v>W</v>
      </c>
      <c r="J252" s="679" t="str">
        <f t="shared" si="29"/>
        <v>Westdeutschland</v>
      </c>
      <c r="K252" s="628">
        <v>4</v>
      </c>
      <c r="L252" s="679" t="str">
        <f t="shared" si="27"/>
        <v>Kreistyp4</v>
      </c>
      <c r="N252"/>
      <c r="O252"/>
      <c r="P252"/>
      <c r="Q252"/>
      <c r="R252"/>
      <c r="S252"/>
    </row>
    <row r="253" spans="1:19" ht="12" customHeight="1" x14ac:dyDescent="0.35">
      <c r="A253" s="613"/>
      <c r="B253" s="613"/>
      <c r="C253" s="675">
        <v>158</v>
      </c>
      <c r="D253" s="628" t="s">
        <v>164</v>
      </c>
      <c r="E253" s="679" t="str">
        <f t="shared" si="23"/>
        <v>07235</v>
      </c>
      <c r="F253" s="679" t="str">
        <f t="shared" si="24"/>
        <v>Trier-Saarburg</v>
      </c>
      <c r="G253" s="679" t="str">
        <f t="shared" si="25"/>
        <v>07</v>
      </c>
      <c r="H253" s="679" t="str">
        <f t="shared" si="28"/>
        <v>Rheinland-Pfalz</v>
      </c>
      <c r="I253" s="679" t="str">
        <f t="shared" si="26"/>
        <v>W</v>
      </c>
      <c r="J253" s="679" t="str">
        <f t="shared" si="29"/>
        <v>Westdeutschland</v>
      </c>
      <c r="K253" s="628">
        <v>3</v>
      </c>
      <c r="L253" s="679" t="str">
        <f t="shared" si="27"/>
        <v>Kreistyp3</v>
      </c>
      <c r="N253"/>
      <c r="O253"/>
      <c r="P253"/>
      <c r="Q253"/>
      <c r="R253"/>
      <c r="S253"/>
    </row>
    <row r="254" spans="1:19" ht="12" customHeight="1" x14ac:dyDescent="0.35">
      <c r="A254" s="613"/>
      <c r="B254" s="613"/>
      <c r="C254" s="675">
        <v>159</v>
      </c>
      <c r="D254" s="628" t="s">
        <v>165</v>
      </c>
      <c r="E254" s="679" t="str">
        <f t="shared" si="23"/>
        <v>07311</v>
      </c>
      <c r="F254" s="679" t="str">
        <f t="shared" si="24"/>
        <v>Frankenthal (Pfalz), kr.f. St.</v>
      </c>
      <c r="G254" s="679" t="str">
        <f t="shared" si="25"/>
        <v>07</v>
      </c>
      <c r="H254" s="679" t="str">
        <f t="shared" si="28"/>
        <v>Rheinland-Pfalz</v>
      </c>
      <c r="I254" s="679" t="str">
        <f t="shared" si="26"/>
        <v>W</v>
      </c>
      <c r="J254" s="679" t="str">
        <f t="shared" si="29"/>
        <v>Westdeutschland</v>
      </c>
      <c r="K254" s="628">
        <v>2</v>
      </c>
      <c r="L254" s="679" t="str">
        <f t="shared" si="27"/>
        <v>Kreistyp2</v>
      </c>
      <c r="N254"/>
      <c r="O254"/>
      <c r="P254"/>
      <c r="Q254"/>
      <c r="R254"/>
      <c r="S254"/>
    </row>
    <row r="255" spans="1:19" ht="12" customHeight="1" x14ac:dyDescent="0.35">
      <c r="A255" s="613"/>
      <c r="B255" s="613"/>
      <c r="C255" s="675">
        <v>160</v>
      </c>
      <c r="D255" s="628" t="s">
        <v>166</v>
      </c>
      <c r="E255" s="679" t="str">
        <f t="shared" si="23"/>
        <v>07312</v>
      </c>
      <c r="F255" s="679" t="str">
        <f t="shared" si="24"/>
        <v>Kaiserslautern, kreisfr. Stadt</v>
      </c>
      <c r="G255" s="679" t="str">
        <f t="shared" si="25"/>
        <v>07</v>
      </c>
      <c r="H255" s="679" t="str">
        <f t="shared" si="28"/>
        <v>Rheinland-Pfalz</v>
      </c>
      <c r="I255" s="679" t="str">
        <f t="shared" si="26"/>
        <v>W</v>
      </c>
      <c r="J255" s="679" t="str">
        <f t="shared" si="29"/>
        <v>Westdeutschland</v>
      </c>
      <c r="K255" s="628">
        <v>2</v>
      </c>
      <c r="L255" s="679" t="str">
        <f t="shared" si="27"/>
        <v>Kreistyp2</v>
      </c>
      <c r="N255"/>
      <c r="O255"/>
      <c r="P255"/>
      <c r="Q255"/>
      <c r="R255"/>
      <c r="S255"/>
    </row>
    <row r="256" spans="1:19" ht="12" customHeight="1" x14ac:dyDescent="0.35">
      <c r="A256" s="613"/>
      <c r="B256" s="613"/>
      <c r="C256" s="675">
        <v>161</v>
      </c>
      <c r="D256" s="628" t="s">
        <v>167</v>
      </c>
      <c r="E256" s="679" t="str">
        <f t="shared" si="23"/>
        <v>07313</v>
      </c>
      <c r="F256" s="679" t="str">
        <f t="shared" si="24"/>
        <v>Landau in der Pfalz, kr.f. St.</v>
      </c>
      <c r="G256" s="679" t="str">
        <f t="shared" si="25"/>
        <v>07</v>
      </c>
      <c r="H256" s="679" t="str">
        <f t="shared" si="28"/>
        <v>Rheinland-Pfalz</v>
      </c>
      <c r="I256" s="679" t="str">
        <f t="shared" si="26"/>
        <v>W</v>
      </c>
      <c r="J256" s="679" t="str">
        <f t="shared" si="29"/>
        <v>Westdeutschland</v>
      </c>
      <c r="K256" s="628">
        <v>2</v>
      </c>
      <c r="L256" s="679" t="str">
        <f t="shared" si="27"/>
        <v>Kreistyp2</v>
      </c>
      <c r="N256"/>
      <c r="O256"/>
      <c r="P256"/>
      <c r="Q256"/>
      <c r="R256"/>
      <c r="S256"/>
    </row>
    <row r="257" spans="1:19" ht="12" customHeight="1" x14ac:dyDescent="0.35">
      <c r="A257" s="613"/>
      <c r="B257" s="613"/>
      <c r="C257" s="675">
        <v>162</v>
      </c>
      <c r="D257" s="628" t="s">
        <v>168</v>
      </c>
      <c r="E257" s="679" t="str">
        <f t="shared" si="23"/>
        <v>07314</v>
      </c>
      <c r="F257" s="679" t="str">
        <f t="shared" si="24"/>
        <v>Ludwigshafen am Rhein, Stadt</v>
      </c>
      <c r="G257" s="679" t="str">
        <f t="shared" si="25"/>
        <v>07</v>
      </c>
      <c r="H257" s="679" t="str">
        <f t="shared" si="28"/>
        <v>Rheinland-Pfalz</v>
      </c>
      <c r="I257" s="679" t="str">
        <f t="shared" si="26"/>
        <v>W</v>
      </c>
      <c r="J257" s="679" t="str">
        <f t="shared" si="29"/>
        <v>Westdeutschland</v>
      </c>
      <c r="K257" s="628">
        <v>1</v>
      </c>
      <c r="L257" s="679" t="str">
        <f t="shared" si="27"/>
        <v>Kreistyp1</v>
      </c>
      <c r="N257"/>
      <c r="O257"/>
      <c r="P257"/>
      <c r="Q257"/>
      <c r="R257"/>
      <c r="S257"/>
    </row>
    <row r="258" spans="1:19" ht="12" customHeight="1" x14ac:dyDescent="0.35">
      <c r="A258" s="613"/>
      <c r="B258" s="613"/>
      <c r="C258" s="675">
        <v>163</v>
      </c>
      <c r="D258" s="628" t="s">
        <v>169</v>
      </c>
      <c r="E258" s="679" t="str">
        <f t="shared" si="23"/>
        <v>07315</v>
      </c>
      <c r="F258" s="679" t="str">
        <f t="shared" si="24"/>
        <v>Mainz, kreisfreie Stadt</v>
      </c>
      <c r="G258" s="679" t="str">
        <f t="shared" si="25"/>
        <v>07</v>
      </c>
      <c r="H258" s="679" t="str">
        <f t="shared" si="28"/>
        <v>Rheinland-Pfalz</v>
      </c>
      <c r="I258" s="679" t="str">
        <f t="shared" si="26"/>
        <v>W</v>
      </c>
      <c r="J258" s="679" t="str">
        <f t="shared" si="29"/>
        <v>Westdeutschland</v>
      </c>
      <c r="K258" s="628">
        <v>1</v>
      </c>
      <c r="L258" s="679" t="str">
        <f t="shared" si="27"/>
        <v>Kreistyp1</v>
      </c>
      <c r="N258"/>
      <c r="O258"/>
      <c r="P258"/>
      <c r="Q258"/>
      <c r="R258"/>
      <c r="S258"/>
    </row>
    <row r="259" spans="1:19" ht="12" customHeight="1" x14ac:dyDescent="0.35">
      <c r="A259" s="613"/>
      <c r="B259" s="613"/>
      <c r="C259" s="675">
        <v>164</v>
      </c>
      <c r="D259" s="628" t="s">
        <v>170</v>
      </c>
      <c r="E259" s="679" t="str">
        <f t="shared" si="23"/>
        <v>07316</v>
      </c>
      <c r="F259" s="679" t="str">
        <f t="shared" si="24"/>
        <v>Neustadt an der Weinstraße,St.</v>
      </c>
      <c r="G259" s="679" t="str">
        <f t="shared" si="25"/>
        <v>07</v>
      </c>
      <c r="H259" s="679" t="str">
        <f t="shared" si="28"/>
        <v>Rheinland-Pfalz</v>
      </c>
      <c r="I259" s="679" t="str">
        <f t="shared" si="26"/>
        <v>W</v>
      </c>
      <c r="J259" s="679" t="str">
        <f t="shared" si="29"/>
        <v>Westdeutschland</v>
      </c>
      <c r="K259" s="628">
        <v>2</v>
      </c>
      <c r="L259" s="679" t="str">
        <f t="shared" si="27"/>
        <v>Kreistyp2</v>
      </c>
      <c r="N259"/>
      <c r="O259"/>
      <c r="P259"/>
      <c r="Q259"/>
      <c r="R259"/>
      <c r="S259"/>
    </row>
    <row r="260" spans="1:19" ht="12" customHeight="1" x14ac:dyDescent="0.35">
      <c r="A260" s="613"/>
      <c r="B260" s="613"/>
      <c r="C260" s="675">
        <v>165</v>
      </c>
      <c r="D260" s="628" t="s">
        <v>171</v>
      </c>
      <c r="E260" s="679" t="str">
        <f t="shared" si="23"/>
        <v>07317</v>
      </c>
      <c r="F260" s="679" t="str">
        <f t="shared" si="24"/>
        <v>Pirmasens, kreisfreie Stadt</v>
      </c>
      <c r="G260" s="679" t="str">
        <f t="shared" si="25"/>
        <v>07</v>
      </c>
      <c r="H260" s="679" t="str">
        <f t="shared" si="28"/>
        <v>Rheinland-Pfalz</v>
      </c>
      <c r="I260" s="679" t="str">
        <f t="shared" si="26"/>
        <v>W</v>
      </c>
      <c r="J260" s="679" t="str">
        <f t="shared" si="29"/>
        <v>Westdeutschland</v>
      </c>
      <c r="K260" s="628">
        <v>4</v>
      </c>
      <c r="L260" s="679" t="str">
        <f t="shared" si="27"/>
        <v>Kreistyp4</v>
      </c>
      <c r="N260"/>
      <c r="O260"/>
      <c r="P260"/>
      <c r="Q260"/>
      <c r="R260"/>
      <c r="S260"/>
    </row>
    <row r="261" spans="1:19" ht="12" customHeight="1" x14ac:dyDescent="0.35">
      <c r="A261" s="613"/>
      <c r="B261" s="613"/>
      <c r="C261" s="675">
        <v>166</v>
      </c>
      <c r="D261" s="628" t="s">
        <v>172</v>
      </c>
      <c r="E261" s="679" t="str">
        <f t="shared" si="23"/>
        <v>07318</v>
      </c>
      <c r="F261" s="679" t="str">
        <f t="shared" si="24"/>
        <v>Speyer, kreisfreie Stadt</v>
      </c>
      <c r="G261" s="679" t="str">
        <f t="shared" si="25"/>
        <v>07</v>
      </c>
      <c r="H261" s="679" t="str">
        <f t="shared" si="28"/>
        <v>Rheinland-Pfalz</v>
      </c>
      <c r="I261" s="679" t="str">
        <f t="shared" si="26"/>
        <v>W</v>
      </c>
      <c r="J261" s="679" t="str">
        <f t="shared" si="29"/>
        <v>Westdeutschland</v>
      </c>
      <c r="K261" s="628">
        <v>2</v>
      </c>
      <c r="L261" s="679" t="str">
        <f t="shared" si="27"/>
        <v>Kreistyp2</v>
      </c>
      <c r="N261"/>
      <c r="O261"/>
      <c r="P261"/>
      <c r="Q261"/>
      <c r="R261"/>
      <c r="S261"/>
    </row>
    <row r="262" spans="1:19" ht="12" customHeight="1" x14ac:dyDescent="0.35">
      <c r="A262" s="613"/>
      <c r="B262" s="613"/>
      <c r="C262" s="675">
        <v>167</v>
      </c>
      <c r="D262" s="628" t="s">
        <v>173</v>
      </c>
      <c r="E262" s="679" t="str">
        <f t="shared" si="23"/>
        <v>07319</v>
      </c>
      <c r="F262" s="679" t="str">
        <f t="shared" si="24"/>
        <v>Worms, kreisfreie Stadt</v>
      </c>
      <c r="G262" s="679" t="str">
        <f t="shared" si="25"/>
        <v>07</v>
      </c>
      <c r="H262" s="679" t="str">
        <f t="shared" si="28"/>
        <v>Rheinland-Pfalz</v>
      </c>
      <c r="I262" s="679" t="str">
        <f t="shared" si="26"/>
        <v>W</v>
      </c>
      <c r="J262" s="679" t="str">
        <f t="shared" si="29"/>
        <v>Westdeutschland</v>
      </c>
      <c r="K262" s="628">
        <v>2</v>
      </c>
      <c r="L262" s="679" t="str">
        <f t="shared" si="27"/>
        <v>Kreistyp2</v>
      </c>
      <c r="N262"/>
      <c r="O262"/>
      <c r="P262"/>
      <c r="Q262"/>
      <c r="R262"/>
      <c r="S262"/>
    </row>
    <row r="263" spans="1:19" ht="12" customHeight="1" x14ac:dyDescent="0.35">
      <c r="A263" s="613"/>
      <c r="B263" s="613"/>
      <c r="C263" s="675">
        <v>168</v>
      </c>
      <c r="D263" s="628" t="s">
        <v>174</v>
      </c>
      <c r="E263" s="679" t="str">
        <f t="shared" si="23"/>
        <v>07320</v>
      </c>
      <c r="F263" s="679" t="str">
        <f t="shared" si="24"/>
        <v>Zweibrücken, kreisfreie Stadt</v>
      </c>
      <c r="G263" s="679" t="str">
        <f t="shared" si="25"/>
        <v>07</v>
      </c>
      <c r="H263" s="679" t="str">
        <f t="shared" si="28"/>
        <v>Rheinland-Pfalz</v>
      </c>
      <c r="I263" s="679" t="str">
        <f t="shared" si="26"/>
        <v>W</v>
      </c>
      <c r="J263" s="679" t="str">
        <f t="shared" si="29"/>
        <v>Westdeutschland</v>
      </c>
      <c r="K263" s="628">
        <v>4</v>
      </c>
      <c r="L263" s="679" t="str">
        <f t="shared" si="27"/>
        <v>Kreistyp4</v>
      </c>
      <c r="N263"/>
      <c r="O263"/>
      <c r="P263"/>
      <c r="Q263"/>
      <c r="R263"/>
      <c r="S263"/>
    </row>
    <row r="264" spans="1:19" ht="12" customHeight="1" x14ac:dyDescent="0.35">
      <c r="A264" s="613"/>
      <c r="B264" s="613"/>
      <c r="C264" s="675">
        <v>169</v>
      </c>
      <c r="D264" s="628" t="s">
        <v>175</v>
      </c>
      <c r="E264" s="679" t="str">
        <f t="shared" si="23"/>
        <v>07331</v>
      </c>
      <c r="F264" s="679" t="str">
        <f t="shared" si="24"/>
        <v>Alzey-Worms</v>
      </c>
      <c r="G264" s="679" t="str">
        <f t="shared" si="25"/>
        <v>07</v>
      </c>
      <c r="H264" s="679" t="str">
        <f t="shared" si="28"/>
        <v>Rheinland-Pfalz</v>
      </c>
      <c r="I264" s="679" t="str">
        <f t="shared" si="26"/>
        <v>W</v>
      </c>
      <c r="J264" s="679" t="str">
        <f t="shared" si="29"/>
        <v>Westdeutschland</v>
      </c>
      <c r="K264" s="628">
        <v>2</v>
      </c>
      <c r="L264" s="679" t="str">
        <f t="shared" si="27"/>
        <v>Kreistyp2</v>
      </c>
      <c r="N264"/>
      <c r="O264"/>
      <c r="P264"/>
      <c r="Q264"/>
      <c r="R264"/>
      <c r="S264"/>
    </row>
    <row r="265" spans="1:19" ht="12" customHeight="1" x14ac:dyDescent="0.35">
      <c r="A265" s="613"/>
      <c r="B265" s="613"/>
      <c r="C265" s="675">
        <v>170</v>
      </c>
      <c r="D265" s="628" t="s">
        <v>176</v>
      </c>
      <c r="E265" s="679" t="str">
        <f t="shared" si="23"/>
        <v>07332</v>
      </c>
      <c r="F265" s="679" t="str">
        <f t="shared" si="24"/>
        <v>Bad Dürkheim</v>
      </c>
      <c r="G265" s="679" t="str">
        <f t="shared" si="25"/>
        <v>07</v>
      </c>
      <c r="H265" s="679" t="str">
        <f t="shared" si="28"/>
        <v>Rheinland-Pfalz</v>
      </c>
      <c r="I265" s="679" t="str">
        <f t="shared" si="26"/>
        <v>W</v>
      </c>
      <c r="J265" s="679" t="str">
        <f t="shared" si="29"/>
        <v>Westdeutschland</v>
      </c>
      <c r="K265" s="628">
        <v>2</v>
      </c>
      <c r="L265" s="679" t="str">
        <f t="shared" si="27"/>
        <v>Kreistyp2</v>
      </c>
      <c r="N265"/>
      <c r="O265"/>
      <c r="P265"/>
      <c r="Q265"/>
      <c r="R265"/>
      <c r="S265"/>
    </row>
    <row r="266" spans="1:19" ht="12" customHeight="1" x14ac:dyDescent="0.35">
      <c r="A266" s="613"/>
      <c r="B266" s="613"/>
      <c r="C266" s="675">
        <v>171</v>
      </c>
      <c r="D266" s="628" t="s">
        <v>177</v>
      </c>
      <c r="E266" s="679" t="str">
        <f t="shared" si="23"/>
        <v>07333</v>
      </c>
      <c r="F266" s="679" t="str">
        <f t="shared" si="24"/>
        <v>Donnersbergkreis</v>
      </c>
      <c r="G266" s="679" t="str">
        <f t="shared" si="25"/>
        <v>07</v>
      </c>
      <c r="H266" s="679" t="str">
        <f t="shared" si="28"/>
        <v>Rheinland-Pfalz</v>
      </c>
      <c r="I266" s="679" t="str">
        <f t="shared" si="26"/>
        <v>W</v>
      </c>
      <c r="J266" s="679" t="str">
        <f t="shared" si="29"/>
        <v>Westdeutschland</v>
      </c>
      <c r="K266" s="628">
        <v>3</v>
      </c>
      <c r="L266" s="679" t="str">
        <f t="shared" si="27"/>
        <v>Kreistyp3</v>
      </c>
      <c r="N266"/>
      <c r="O266"/>
      <c r="P266"/>
      <c r="Q266"/>
      <c r="R266"/>
      <c r="S266"/>
    </row>
    <row r="267" spans="1:19" ht="12" customHeight="1" x14ac:dyDescent="0.35">
      <c r="A267" s="613"/>
      <c r="B267" s="613"/>
      <c r="C267" s="675">
        <v>172</v>
      </c>
      <c r="D267" s="628" t="s">
        <v>178</v>
      </c>
      <c r="E267" s="679" t="str">
        <f t="shared" si="23"/>
        <v>07334</v>
      </c>
      <c r="F267" s="679" t="str">
        <f t="shared" si="24"/>
        <v>Germersheim</v>
      </c>
      <c r="G267" s="679" t="str">
        <f t="shared" si="25"/>
        <v>07</v>
      </c>
      <c r="H267" s="679" t="str">
        <f t="shared" si="28"/>
        <v>Rheinland-Pfalz</v>
      </c>
      <c r="I267" s="679" t="str">
        <f t="shared" si="26"/>
        <v>W</v>
      </c>
      <c r="J267" s="679" t="str">
        <f t="shared" si="29"/>
        <v>Westdeutschland</v>
      </c>
      <c r="K267" s="628">
        <v>2</v>
      </c>
      <c r="L267" s="679" t="str">
        <f t="shared" si="27"/>
        <v>Kreistyp2</v>
      </c>
      <c r="N267"/>
      <c r="O267"/>
      <c r="P267"/>
      <c r="Q267"/>
      <c r="R267"/>
      <c r="S267"/>
    </row>
    <row r="268" spans="1:19" ht="12" customHeight="1" x14ac:dyDescent="0.35">
      <c r="A268" s="613"/>
      <c r="B268" s="613"/>
      <c r="C268" s="675">
        <v>173</v>
      </c>
      <c r="D268" s="628" t="s">
        <v>179</v>
      </c>
      <c r="E268" s="679" t="str">
        <f t="shared" si="23"/>
        <v>07335</v>
      </c>
      <c r="F268" s="679" t="str">
        <f t="shared" si="24"/>
        <v>Kaiserslautern</v>
      </c>
      <c r="G268" s="679" t="str">
        <f t="shared" si="25"/>
        <v>07</v>
      </c>
      <c r="H268" s="679" t="str">
        <f t="shared" si="28"/>
        <v>Rheinland-Pfalz</v>
      </c>
      <c r="I268" s="679" t="str">
        <f t="shared" si="26"/>
        <v>W</v>
      </c>
      <c r="J268" s="679" t="str">
        <f t="shared" si="29"/>
        <v>Westdeutschland</v>
      </c>
      <c r="K268" s="628">
        <v>2</v>
      </c>
      <c r="L268" s="679" t="str">
        <f t="shared" si="27"/>
        <v>Kreistyp2</v>
      </c>
      <c r="N268"/>
      <c r="O268"/>
      <c r="P268"/>
      <c r="Q268"/>
      <c r="R268"/>
      <c r="S268"/>
    </row>
    <row r="269" spans="1:19" ht="12" customHeight="1" x14ac:dyDescent="0.35">
      <c r="A269" s="613"/>
      <c r="B269" s="613"/>
      <c r="C269" s="675">
        <v>174</v>
      </c>
      <c r="D269" s="628" t="s">
        <v>180</v>
      </c>
      <c r="E269" s="679" t="str">
        <f t="shared" si="23"/>
        <v>07336</v>
      </c>
      <c r="F269" s="679" t="str">
        <f t="shared" si="24"/>
        <v>Kusel</v>
      </c>
      <c r="G269" s="679" t="str">
        <f t="shared" si="25"/>
        <v>07</v>
      </c>
      <c r="H269" s="679" t="str">
        <f t="shared" si="28"/>
        <v>Rheinland-Pfalz</v>
      </c>
      <c r="I269" s="679" t="str">
        <f t="shared" si="26"/>
        <v>W</v>
      </c>
      <c r="J269" s="679" t="str">
        <f t="shared" si="29"/>
        <v>Westdeutschland</v>
      </c>
      <c r="K269" s="628">
        <v>3</v>
      </c>
      <c r="L269" s="679" t="str">
        <f t="shared" si="27"/>
        <v>Kreistyp3</v>
      </c>
      <c r="N269"/>
      <c r="O269"/>
      <c r="P269"/>
      <c r="Q269"/>
      <c r="R269"/>
      <c r="S269"/>
    </row>
    <row r="270" spans="1:19" ht="12" customHeight="1" x14ac:dyDescent="0.35">
      <c r="A270" s="613"/>
      <c r="B270" s="613"/>
      <c r="C270" s="675">
        <v>175</v>
      </c>
      <c r="D270" s="628" t="s">
        <v>181</v>
      </c>
      <c r="E270" s="679" t="str">
        <f t="shared" si="23"/>
        <v>07337</v>
      </c>
      <c r="F270" s="679" t="str">
        <f t="shared" si="24"/>
        <v>Südliche Weinstraße</v>
      </c>
      <c r="G270" s="679" t="str">
        <f t="shared" si="25"/>
        <v>07</v>
      </c>
      <c r="H270" s="679" t="str">
        <f t="shared" si="28"/>
        <v>Rheinland-Pfalz</v>
      </c>
      <c r="I270" s="679" t="str">
        <f t="shared" si="26"/>
        <v>W</v>
      </c>
      <c r="J270" s="679" t="str">
        <f t="shared" si="29"/>
        <v>Westdeutschland</v>
      </c>
      <c r="K270" s="628">
        <v>2</v>
      </c>
      <c r="L270" s="679" t="str">
        <f t="shared" si="27"/>
        <v>Kreistyp2</v>
      </c>
      <c r="N270"/>
      <c r="O270"/>
      <c r="P270"/>
      <c r="Q270"/>
      <c r="R270"/>
      <c r="S270"/>
    </row>
    <row r="271" spans="1:19" ht="12" customHeight="1" x14ac:dyDescent="0.35">
      <c r="A271" s="613"/>
      <c r="B271" s="613"/>
      <c r="C271" s="675">
        <v>176</v>
      </c>
      <c r="D271" s="628" t="s">
        <v>182</v>
      </c>
      <c r="E271" s="679" t="str">
        <f t="shared" si="23"/>
        <v>07338</v>
      </c>
      <c r="F271" s="679" t="str">
        <f t="shared" si="24"/>
        <v>Rhein-Pfalz-Kreis</v>
      </c>
      <c r="G271" s="679" t="str">
        <f t="shared" si="25"/>
        <v>07</v>
      </c>
      <c r="H271" s="679" t="str">
        <f t="shared" si="28"/>
        <v>Rheinland-Pfalz</v>
      </c>
      <c r="I271" s="679" t="str">
        <f t="shared" si="26"/>
        <v>W</v>
      </c>
      <c r="J271" s="679" t="str">
        <f t="shared" si="29"/>
        <v>Westdeutschland</v>
      </c>
      <c r="K271" s="628">
        <v>2</v>
      </c>
      <c r="L271" s="679" t="str">
        <f t="shared" si="27"/>
        <v>Kreistyp2</v>
      </c>
      <c r="N271"/>
      <c r="O271"/>
      <c r="P271"/>
      <c r="Q271"/>
      <c r="R271"/>
      <c r="S271"/>
    </row>
    <row r="272" spans="1:19" ht="12" customHeight="1" x14ac:dyDescent="0.35">
      <c r="A272" s="613"/>
      <c r="B272" s="613"/>
      <c r="C272" s="675">
        <v>177</v>
      </c>
      <c r="D272" s="628" t="s">
        <v>183</v>
      </c>
      <c r="E272" s="679" t="str">
        <f t="shared" si="23"/>
        <v>07339</v>
      </c>
      <c r="F272" s="679" t="str">
        <f t="shared" si="24"/>
        <v>Mainz-Bingen</v>
      </c>
      <c r="G272" s="679" t="str">
        <f t="shared" si="25"/>
        <v>07</v>
      </c>
      <c r="H272" s="679" t="str">
        <f t="shared" si="28"/>
        <v>Rheinland-Pfalz</v>
      </c>
      <c r="I272" s="679" t="str">
        <f t="shared" si="26"/>
        <v>W</v>
      </c>
      <c r="J272" s="679" t="str">
        <f t="shared" si="29"/>
        <v>Westdeutschland</v>
      </c>
      <c r="K272" s="628">
        <v>2</v>
      </c>
      <c r="L272" s="679" t="str">
        <f t="shared" si="27"/>
        <v>Kreistyp2</v>
      </c>
      <c r="N272"/>
      <c r="O272"/>
      <c r="P272"/>
      <c r="Q272"/>
      <c r="R272"/>
      <c r="S272"/>
    </row>
    <row r="273" spans="1:19" ht="12" customHeight="1" x14ac:dyDescent="0.35">
      <c r="A273" s="613"/>
      <c r="B273" s="613"/>
      <c r="C273" s="675">
        <v>178</v>
      </c>
      <c r="D273" s="628" t="s">
        <v>184</v>
      </c>
      <c r="E273" s="679" t="str">
        <f t="shared" si="23"/>
        <v>07340</v>
      </c>
      <c r="F273" s="679" t="str">
        <f t="shared" si="24"/>
        <v>Südwestpfalz</v>
      </c>
      <c r="G273" s="679" t="str">
        <f t="shared" si="25"/>
        <v>07</v>
      </c>
      <c r="H273" s="679" t="str">
        <f t="shared" si="28"/>
        <v>Rheinland-Pfalz</v>
      </c>
      <c r="I273" s="679" t="str">
        <f t="shared" si="26"/>
        <v>W</v>
      </c>
      <c r="J273" s="679" t="str">
        <f t="shared" si="29"/>
        <v>Westdeutschland</v>
      </c>
      <c r="K273" s="628">
        <v>4</v>
      </c>
      <c r="L273" s="679" t="str">
        <f t="shared" si="27"/>
        <v>Kreistyp4</v>
      </c>
      <c r="N273"/>
      <c r="O273"/>
      <c r="P273"/>
      <c r="Q273"/>
      <c r="R273"/>
      <c r="S273"/>
    </row>
    <row r="274" spans="1:19" ht="12" customHeight="1" x14ac:dyDescent="0.35">
      <c r="A274" s="613"/>
      <c r="B274" s="613"/>
      <c r="C274" s="675">
        <v>179</v>
      </c>
      <c r="D274" s="628" t="s">
        <v>185</v>
      </c>
      <c r="E274" s="679" t="str">
        <f t="shared" si="23"/>
        <v>08111</v>
      </c>
      <c r="F274" s="679" t="str">
        <f t="shared" si="24"/>
        <v>Stuttgart, Landeshauptstadt</v>
      </c>
      <c r="G274" s="679" t="str">
        <f t="shared" si="25"/>
        <v>08</v>
      </c>
      <c r="H274" s="679" t="str">
        <f t="shared" si="28"/>
        <v>Baden-Württemberg</v>
      </c>
      <c r="I274" s="679" t="str">
        <f t="shared" si="26"/>
        <v>W</v>
      </c>
      <c r="J274" s="679" t="str">
        <f t="shared" si="29"/>
        <v>Westdeutschland</v>
      </c>
      <c r="K274" s="628">
        <v>1</v>
      </c>
      <c r="L274" s="679" t="str">
        <f t="shared" si="27"/>
        <v>Kreistyp1</v>
      </c>
      <c r="N274"/>
      <c r="O274"/>
      <c r="P274"/>
      <c r="Q274"/>
      <c r="R274"/>
      <c r="S274"/>
    </row>
    <row r="275" spans="1:19" ht="12" customHeight="1" x14ac:dyDescent="0.35">
      <c r="A275" s="613"/>
      <c r="B275" s="613"/>
      <c r="C275" s="675">
        <v>180</v>
      </c>
      <c r="D275" s="628" t="s">
        <v>186</v>
      </c>
      <c r="E275" s="679" t="str">
        <f t="shared" si="23"/>
        <v>08115</v>
      </c>
      <c r="F275" s="679" t="str">
        <f t="shared" si="24"/>
        <v>Böblingen</v>
      </c>
      <c r="G275" s="679" t="str">
        <f t="shared" si="25"/>
        <v>08</v>
      </c>
      <c r="H275" s="679" t="str">
        <f t="shared" si="28"/>
        <v>Baden-Württemberg</v>
      </c>
      <c r="I275" s="679" t="str">
        <f t="shared" si="26"/>
        <v>W</v>
      </c>
      <c r="J275" s="679" t="str">
        <f t="shared" si="29"/>
        <v>Westdeutschland</v>
      </c>
      <c r="K275" s="628">
        <v>2</v>
      </c>
      <c r="L275" s="679" t="str">
        <f t="shared" si="27"/>
        <v>Kreistyp2</v>
      </c>
      <c r="N275"/>
      <c r="O275"/>
      <c r="P275"/>
      <c r="Q275"/>
      <c r="R275"/>
      <c r="S275"/>
    </row>
    <row r="276" spans="1:19" ht="12" customHeight="1" x14ac:dyDescent="0.35">
      <c r="A276" s="613"/>
      <c r="B276" s="613"/>
      <c r="C276" s="675">
        <v>181</v>
      </c>
      <c r="D276" s="628" t="s">
        <v>187</v>
      </c>
      <c r="E276" s="679" t="str">
        <f t="shared" si="23"/>
        <v>08116</v>
      </c>
      <c r="F276" s="679" t="str">
        <f t="shared" si="24"/>
        <v>Esslingen</v>
      </c>
      <c r="G276" s="679" t="str">
        <f t="shared" si="25"/>
        <v>08</v>
      </c>
      <c r="H276" s="679" t="str">
        <f t="shared" si="28"/>
        <v>Baden-Württemberg</v>
      </c>
      <c r="I276" s="679" t="str">
        <f t="shared" si="26"/>
        <v>W</v>
      </c>
      <c r="J276" s="679" t="str">
        <f t="shared" si="29"/>
        <v>Westdeutschland</v>
      </c>
      <c r="K276" s="628">
        <v>2</v>
      </c>
      <c r="L276" s="679" t="str">
        <f t="shared" si="27"/>
        <v>Kreistyp2</v>
      </c>
      <c r="N276"/>
      <c r="O276"/>
      <c r="P276"/>
      <c r="Q276"/>
      <c r="R276"/>
      <c r="S276"/>
    </row>
    <row r="277" spans="1:19" ht="12" customHeight="1" x14ac:dyDescent="0.35">
      <c r="A277" s="613"/>
      <c r="B277" s="613"/>
      <c r="C277" s="675">
        <v>182</v>
      </c>
      <c r="D277" s="628" t="s">
        <v>188</v>
      </c>
      <c r="E277" s="679" t="str">
        <f t="shared" si="23"/>
        <v>08117</v>
      </c>
      <c r="F277" s="679" t="str">
        <f t="shared" si="24"/>
        <v>Göppingen</v>
      </c>
      <c r="G277" s="679" t="str">
        <f t="shared" si="25"/>
        <v>08</v>
      </c>
      <c r="H277" s="679" t="str">
        <f t="shared" si="28"/>
        <v>Baden-Württemberg</v>
      </c>
      <c r="I277" s="679" t="str">
        <f t="shared" si="26"/>
        <v>W</v>
      </c>
      <c r="J277" s="679" t="str">
        <f t="shared" si="29"/>
        <v>Westdeutschland</v>
      </c>
      <c r="K277" s="628">
        <v>2</v>
      </c>
      <c r="L277" s="679" t="str">
        <f t="shared" si="27"/>
        <v>Kreistyp2</v>
      </c>
      <c r="N277"/>
      <c r="O277"/>
      <c r="P277"/>
      <c r="Q277"/>
      <c r="R277"/>
      <c r="S277"/>
    </row>
    <row r="278" spans="1:19" ht="12" customHeight="1" x14ac:dyDescent="0.35">
      <c r="A278" s="613"/>
      <c r="B278" s="613"/>
      <c r="C278" s="675">
        <v>183</v>
      </c>
      <c r="D278" s="628" t="s">
        <v>189</v>
      </c>
      <c r="E278" s="679" t="str">
        <f t="shared" si="23"/>
        <v>08118</v>
      </c>
      <c r="F278" s="679" t="str">
        <f t="shared" si="24"/>
        <v>Ludwigsburg</v>
      </c>
      <c r="G278" s="679" t="str">
        <f t="shared" si="25"/>
        <v>08</v>
      </c>
      <c r="H278" s="679" t="str">
        <f t="shared" si="28"/>
        <v>Baden-Württemberg</v>
      </c>
      <c r="I278" s="679" t="str">
        <f t="shared" si="26"/>
        <v>W</v>
      </c>
      <c r="J278" s="679" t="str">
        <f t="shared" si="29"/>
        <v>Westdeutschland</v>
      </c>
      <c r="K278" s="628">
        <v>2</v>
      </c>
      <c r="L278" s="679" t="str">
        <f t="shared" si="27"/>
        <v>Kreistyp2</v>
      </c>
      <c r="N278"/>
      <c r="O278"/>
      <c r="P278"/>
      <c r="Q278"/>
      <c r="R278"/>
      <c r="S278"/>
    </row>
    <row r="279" spans="1:19" ht="12" customHeight="1" x14ac:dyDescent="0.35">
      <c r="A279" s="613"/>
      <c r="B279" s="613"/>
      <c r="C279" s="675">
        <v>184</v>
      </c>
      <c r="D279" s="628" t="s">
        <v>190</v>
      </c>
      <c r="E279" s="679" t="str">
        <f t="shared" si="23"/>
        <v>08119</v>
      </c>
      <c r="F279" s="679" t="str">
        <f t="shared" si="24"/>
        <v>Rems-Murr-Kreis</v>
      </c>
      <c r="G279" s="679" t="str">
        <f t="shared" si="25"/>
        <v>08</v>
      </c>
      <c r="H279" s="679" t="str">
        <f t="shared" si="28"/>
        <v>Baden-Württemberg</v>
      </c>
      <c r="I279" s="679" t="str">
        <f t="shared" si="26"/>
        <v>W</v>
      </c>
      <c r="J279" s="679" t="str">
        <f t="shared" si="29"/>
        <v>Westdeutschland</v>
      </c>
      <c r="K279" s="628">
        <v>2</v>
      </c>
      <c r="L279" s="679" t="str">
        <f t="shared" si="27"/>
        <v>Kreistyp2</v>
      </c>
      <c r="N279"/>
      <c r="O279"/>
      <c r="P279"/>
      <c r="Q279"/>
      <c r="R279"/>
      <c r="S279"/>
    </row>
    <row r="280" spans="1:19" ht="12" customHeight="1" x14ac:dyDescent="0.35">
      <c r="A280" s="613"/>
      <c r="B280" s="613"/>
      <c r="C280" s="675">
        <v>185</v>
      </c>
      <c r="D280" s="628" t="s">
        <v>191</v>
      </c>
      <c r="E280" s="679" t="str">
        <f t="shared" si="23"/>
        <v>08121</v>
      </c>
      <c r="F280" s="679" t="str">
        <f t="shared" si="24"/>
        <v>Heilbronn, Stadt</v>
      </c>
      <c r="G280" s="679" t="str">
        <f t="shared" si="25"/>
        <v>08</v>
      </c>
      <c r="H280" s="679" t="str">
        <f t="shared" si="28"/>
        <v>Baden-Württemberg</v>
      </c>
      <c r="I280" s="679" t="str">
        <f t="shared" si="26"/>
        <v>W</v>
      </c>
      <c r="J280" s="679" t="str">
        <f t="shared" si="29"/>
        <v>Westdeutschland</v>
      </c>
      <c r="K280" s="628">
        <v>1</v>
      </c>
      <c r="L280" s="679" t="str">
        <f t="shared" si="27"/>
        <v>Kreistyp1</v>
      </c>
      <c r="N280"/>
      <c r="O280"/>
      <c r="P280"/>
      <c r="Q280"/>
      <c r="R280"/>
      <c r="S280"/>
    </row>
    <row r="281" spans="1:19" ht="12" customHeight="1" x14ac:dyDescent="0.35">
      <c r="A281" s="613"/>
      <c r="B281" s="613"/>
      <c r="C281" s="675">
        <v>186</v>
      </c>
      <c r="D281" s="628" t="s">
        <v>192</v>
      </c>
      <c r="E281" s="679" t="str">
        <f t="shared" si="23"/>
        <v>08125</v>
      </c>
      <c r="F281" s="679" t="str">
        <f t="shared" si="24"/>
        <v>Heilbronn</v>
      </c>
      <c r="G281" s="679" t="str">
        <f t="shared" si="25"/>
        <v>08</v>
      </c>
      <c r="H281" s="679" t="str">
        <f t="shared" si="28"/>
        <v>Baden-Württemberg</v>
      </c>
      <c r="I281" s="679" t="str">
        <f t="shared" si="26"/>
        <v>W</v>
      </c>
      <c r="J281" s="679" t="str">
        <f t="shared" si="29"/>
        <v>Westdeutschland</v>
      </c>
      <c r="K281" s="628">
        <v>2</v>
      </c>
      <c r="L281" s="679" t="str">
        <f t="shared" si="27"/>
        <v>Kreistyp2</v>
      </c>
      <c r="N281"/>
      <c r="O281"/>
      <c r="P281"/>
      <c r="Q281"/>
      <c r="R281"/>
      <c r="S281"/>
    </row>
    <row r="282" spans="1:19" ht="12" customHeight="1" x14ac:dyDescent="0.35">
      <c r="A282" s="613"/>
      <c r="B282" s="613"/>
      <c r="C282" s="675">
        <v>187</v>
      </c>
      <c r="D282" s="628" t="s">
        <v>193</v>
      </c>
      <c r="E282" s="679" t="str">
        <f t="shared" si="23"/>
        <v>08126</v>
      </c>
      <c r="F282" s="679" t="str">
        <f t="shared" si="24"/>
        <v>Hohenlohekreis</v>
      </c>
      <c r="G282" s="679" t="str">
        <f t="shared" si="25"/>
        <v>08</v>
      </c>
      <c r="H282" s="679" t="str">
        <f t="shared" si="28"/>
        <v>Baden-Württemberg</v>
      </c>
      <c r="I282" s="679" t="str">
        <f t="shared" si="26"/>
        <v>W</v>
      </c>
      <c r="J282" s="679" t="str">
        <f t="shared" si="29"/>
        <v>Westdeutschland</v>
      </c>
      <c r="K282" s="628">
        <v>3</v>
      </c>
      <c r="L282" s="679" t="str">
        <f t="shared" si="27"/>
        <v>Kreistyp3</v>
      </c>
      <c r="N282"/>
      <c r="O282"/>
      <c r="P282"/>
      <c r="Q282"/>
      <c r="R282"/>
      <c r="S282"/>
    </row>
    <row r="283" spans="1:19" ht="12" customHeight="1" x14ac:dyDescent="0.35">
      <c r="A283" s="613"/>
      <c r="B283" s="613"/>
      <c r="C283" s="675">
        <v>188</v>
      </c>
      <c r="D283" s="628" t="s">
        <v>194</v>
      </c>
      <c r="E283" s="679" t="str">
        <f t="shared" si="23"/>
        <v>08127</v>
      </c>
      <c r="F283" s="679" t="str">
        <f t="shared" si="24"/>
        <v>Schwäbisch Hall</v>
      </c>
      <c r="G283" s="679" t="str">
        <f t="shared" si="25"/>
        <v>08</v>
      </c>
      <c r="H283" s="679" t="str">
        <f t="shared" si="28"/>
        <v>Baden-Württemberg</v>
      </c>
      <c r="I283" s="679" t="str">
        <f t="shared" si="26"/>
        <v>W</v>
      </c>
      <c r="J283" s="679" t="str">
        <f t="shared" si="29"/>
        <v>Westdeutschland</v>
      </c>
      <c r="K283" s="628">
        <v>3</v>
      </c>
      <c r="L283" s="679" t="str">
        <f t="shared" si="27"/>
        <v>Kreistyp3</v>
      </c>
      <c r="N283"/>
      <c r="O283"/>
      <c r="P283"/>
      <c r="Q283"/>
      <c r="R283"/>
      <c r="S283"/>
    </row>
    <row r="284" spans="1:19" ht="12" customHeight="1" x14ac:dyDescent="0.35">
      <c r="A284" s="613"/>
      <c r="B284" s="613"/>
      <c r="C284" s="675">
        <v>189</v>
      </c>
      <c r="D284" s="628" t="s">
        <v>195</v>
      </c>
      <c r="E284" s="679" t="str">
        <f t="shared" si="23"/>
        <v>08128</v>
      </c>
      <c r="F284" s="679" t="str">
        <f t="shared" si="24"/>
        <v>Main-Tauber-Kreis</v>
      </c>
      <c r="G284" s="679" t="str">
        <f t="shared" si="25"/>
        <v>08</v>
      </c>
      <c r="H284" s="679" t="str">
        <f t="shared" si="28"/>
        <v>Baden-Württemberg</v>
      </c>
      <c r="I284" s="679" t="str">
        <f t="shared" si="26"/>
        <v>W</v>
      </c>
      <c r="J284" s="679" t="str">
        <f t="shared" si="29"/>
        <v>Westdeutschland</v>
      </c>
      <c r="K284" s="628">
        <v>4</v>
      </c>
      <c r="L284" s="679" t="str">
        <f t="shared" si="27"/>
        <v>Kreistyp4</v>
      </c>
      <c r="N284"/>
      <c r="O284"/>
      <c r="P284"/>
      <c r="Q284"/>
      <c r="R284"/>
      <c r="S284"/>
    </row>
    <row r="285" spans="1:19" ht="12" customHeight="1" x14ac:dyDescent="0.35">
      <c r="A285" s="613"/>
      <c r="B285" s="613"/>
      <c r="C285" s="675">
        <v>190</v>
      </c>
      <c r="D285" s="628" t="s">
        <v>196</v>
      </c>
      <c r="E285" s="679" t="str">
        <f t="shared" si="23"/>
        <v>08135</v>
      </c>
      <c r="F285" s="679" t="str">
        <f t="shared" si="24"/>
        <v>Heidenheim</v>
      </c>
      <c r="G285" s="679" t="str">
        <f t="shared" si="25"/>
        <v>08</v>
      </c>
      <c r="H285" s="679" t="str">
        <f t="shared" si="28"/>
        <v>Baden-Württemberg</v>
      </c>
      <c r="I285" s="679" t="str">
        <f t="shared" si="26"/>
        <v>W</v>
      </c>
      <c r="J285" s="679" t="str">
        <f t="shared" si="29"/>
        <v>Westdeutschland</v>
      </c>
      <c r="K285" s="628">
        <v>2</v>
      </c>
      <c r="L285" s="679" t="str">
        <f t="shared" si="27"/>
        <v>Kreistyp2</v>
      </c>
      <c r="N285"/>
      <c r="O285"/>
      <c r="P285"/>
      <c r="Q285"/>
      <c r="R285"/>
      <c r="S285"/>
    </row>
    <row r="286" spans="1:19" ht="12" customHeight="1" x14ac:dyDescent="0.35">
      <c r="A286" s="613"/>
      <c r="B286" s="613"/>
      <c r="C286" s="675">
        <v>191</v>
      </c>
      <c r="D286" s="628" t="s">
        <v>197</v>
      </c>
      <c r="E286" s="679" t="str">
        <f t="shared" si="23"/>
        <v>08136</v>
      </c>
      <c r="F286" s="679" t="str">
        <f t="shared" si="24"/>
        <v>Ostalbkreis</v>
      </c>
      <c r="G286" s="679" t="str">
        <f t="shared" si="25"/>
        <v>08</v>
      </c>
      <c r="H286" s="679" t="str">
        <f t="shared" si="28"/>
        <v>Baden-Württemberg</v>
      </c>
      <c r="I286" s="679" t="str">
        <f t="shared" si="26"/>
        <v>W</v>
      </c>
      <c r="J286" s="679" t="str">
        <f t="shared" si="29"/>
        <v>Westdeutschland</v>
      </c>
      <c r="K286" s="628">
        <v>2</v>
      </c>
      <c r="L286" s="679" t="str">
        <f t="shared" si="27"/>
        <v>Kreistyp2</v>
      </c>
      <c r="N286"/>
      <c r="O286"/>
      <c r="P286"/>
      <c r="Q286"/>
      <c r="R286"/>
      <c r="S286"/>
    </row>
    <row r="287" spans="1:19" ht="12" customHeight="1" x14ac:dyDescent="0.35">
      <c r="A287" s="613"/>
      <c r="B287" s="613"/>
      <c r="C287" s="675">
        <v>192</v>
      </c>
      <c r="D287" s="628" t="s">
        <v>198</v>
      </c>
      <c r="E287" s="679" t="str">
        <f t="shared" si="23"/>
        <v>08211</v>
      </c>
      <c r="F287" s="679" t="str">
        <f t="shared" si="24"/>
        <v>Baden-Baden, Stadt</v>
      </c>
      <c r="G287" s="679" t="str">
        <f t="shared" si="25"/>
        <v>08</v>
      </c>
      <c r="H287" s="679" t="str">
        <f t="shared" si="28"/>
        <v>Baden-Württemberg</v>
      </c>
      <c r="I287" s="679" t="str">
        <f t="shared" si="26"/>
        <v>W</v>
      </c>
      <c r="J287" s="679" t="str">
        <f t="shared" si="29"/>
        <v>Westdeutschland</v>
      </c>
      <c r="K287" s="628">
        <v>2</v>
      </c>
      <c r="L287" s="679" t="str">
        <f t="shared" si="27"/>
        <v>Kreistyp2</v>
      </c>
      <c r="N287"/>
      <c r="O287"/>
      <c r="P287"/>
      <c r="Q287"/>
      <c r="R287"/>
      <c r="S287"/>
    </row>
    <row r="288" spans="1:19" ht="12" customHeight="1" x14ac:dyDescent="0.35">
      <c r="A288" s="613"/>
      <c r="B288" s="613"/>
      <c r="C288" s="675">
        <v>193</v>
      </c>
      <c r="D288" s="628" t="s">
        <v>199</v>
      </c>
      <c r="E288" s="679" t="str">
        <f t="shared" ref="E288:E351" si="30">LEFT($D288,5)</f>
        <v>08212</v>
      </c>
      <c r="F288" s="679" t="str">
        <f t="shared" ref="F288:F351" si="31">MID(D288,7,LEN(D288))</f>
        <v>Karlsruhe, Stadt</v>
      </c>
      <c r="G288" s="679" t="str">
        <f t="shared" ref="G288:G351" si="32">LEFT(D288,2)</f>
        <v>08</v>
      </c>
      <c r="H288" s="679" t="str">
        <f t="shared" si="28"/>
        <v>Baden-Württemberg</v>
      </c>
      <c r="I288" s="679" t="str">
        <f t="shared" ref="I288:I351" si="33">IF($G288*1&lt;11,"W","O")</f>
        <v>W</v>
      </c>
      <c r="J288" s="679" t="str">
        <f t="shared" si="29"/>
        <v>Westdeutschland</v>
      </c>
      <c r="K288" s="628">
        <v>1</v>
      </c>
      <c r="L288" s="679" t="str">
        <f t="shared" ref="L288:L351" si="34">INDEX($C$5:$E$10,MATCH($K288,$C$5:$C$10,0),3)</f>
        <v>Kreistyp1</v>
      </c>
      <c r="N288"/>
      <c r="O288"/>
      <c r="P288"/>
      <c r="Q288"/>
      <c r="R288"/>
      <c r="S288"/>
    </row>
    <row r="289" spans="1:19" ht="12" customHeight="1" x14ac:dyDescent="0.35">
      <c r="A289" s="613"/>
      <c r="B289" s="613"/>
      <c r="C289" s="675">
        <v>194</v>
      </c>
      <c r="D289" s="628" t="s">
        <v>200</v>
      </c>
      <c r="E289" s="679" t="str">
        <f t="shared" si="30"/>
        <v>08215</v>
      </c>
      <c r="F289" s="679" t="str">
        <f t="shared" si="31"/>
        <v>Karlsruhe</v>
      </c>
      <c r="G289" s="679" t="str">
        <f t="shared" si="32"/>
        <v>08</v>
      </c>
      <c r="H289" s="679" t="str">
        <f t="shared" ref="H289:H352" si="35">INDEX($C$22:$H$39,MATCH($G289,$E$22:$E$39,0),4)</f>
        <v>Baden-Württemberg</v>
      </c>
      <c r="I289" s="679" t="str">
        <f t="shared" si="33"/>
        <v>W</v>
      </c>
      <c r="J289" s="679" t="str">
        <f t="shared" ref="J289:J352" si="36">IF($I289="W","Westdeutschland","Ostdeutschland")</f>
        <v>Westdeutschland</v>
      </c>
      <c r="K289" s="628">
        <v>2</v>
      </c>
      <c r="L289" s="679" t="str">
        <f t="shared" si="34"/>
        <v>Kreistyp2</v>
      </c>
      <c r="N289"/>
      <c r="O289"/>
      <c r="P289"/>
      <c r="Q289"/>
      <c r="R289"/>
      <c r="S289"/>
    </row>
    <row r="290" spans="1:19" ht="12" customHeight="1" x14ac:dyDescent="0.35">
      <c r="A290" s="613"/>
      <c r="B290" s="613"/>
      <c r="C290" s="675">
        <v>195</v>
      </c>
      <c r="D290" s="628" t="s">
        <v>201</v>
      </c>
      <c r="E290" s="679" t="str">
        <f t="shared" si="30"/>
        <v>08216</v>
      </c>
      <c r="F290" s="679" t="str">
        <f t="shared" si="31"/>
        <v>Rastatt</v>
      </c>
      <c r="G290" s="679" t="str">
        <f t="shared" si="32"/>
        <v>08</v>
      </c>
      <c r="H290" s="679" t="str">
        <f t="shared" si="35"/>
        <v>Baden-Württemberg</v>
      </c>
      <c r="I290" s="679" t="str">
        <f t="shared" si="33"/>
        <v>W</v>
      </c>
      <c r="J290" s="679" t="str">
        <f t="shared" si="36"/>
        <v>Westdeutschland</v>
      </c>
      <c r="K290" s="628">
        <v>2</v>
      </c>
      <c r="L290" s="679" t="str">
        <f t="shared" si="34"/>
        <v>Kreistyp2</v>
      </c>
      <c r="N290"/>
      <c r="O290"/>
      <c r="P290"/>
      <c r="Q290"/>
      <c r="R290"/>
      <c r="S290"/>
    </row>
    <row r="291" spans="1:19" ht="12" customHeight="1" x14ac:dyDescent="0.35">
      <c r="A291" s="613"/>
      <c r="B291" s="613"/>
      <c r="C291" s="675">
        <v>196</v>
      </c>
      <c r="D291" s="628" t="s">
        <v>202</v>
      </c>
      <c r="E291" s="679" t="str">
        <f t="shared" si="30"/>
        <v>08221</v>
      </c>
      <c r="F291" s="679" t="str">
        <f t="shared" si="31"/>
        <v>Heidelberg, Stadt</v>
      </c>
      <c r="G291" s="679" t="str">
        <f t="shared" si="32"/>
        <v>08</v>
      </c>
      <c r="H291" s="679" t="str">
        <f t="shared" si="35"/>
        <v>Baden-Württemberg</v>
      </c>
      <c r="I291" s="679" t="str">
        <f t="shared" si="33"/>
        <v>W</v>
      </c>
      <c r="J291" s="679" t="str">
        <f t="shared" si="36"/>
        <v>Westdeutschland</v>
      </c>
      <c r="K291" s="628">
        <v>1</v>
      </c>
      <c r="L291" s="679" t="str">
        <f t="shared" si="34"/>
        <v>Kreistyp1</v>
      </c>
      <c r="N291"/>
      <c r="O291"/>
      <c r="P291"/>
      <c r="Q291"/>
      <c r="R291"/>
      <c r="S291"/>
    </row>
    <row r="292" spans="1:19" ht="12" customHeight="1" x14ac:dyDescent="0.35">
      <c r="A292" s="613"/>
      <c r="B292" s="613"/>
      <c r="C292" s="675">
        <v>197</v>
      </c>
      <c r="D292" s="628" t="s">
        <v>203</v>
      </c>
      <c r="E292" s="679" t="str">
        <f t="shared" si="30"/>
        <v>08222</v>
      </c>
      <c r="F292" s="679" t="str">
        <f t="shared" si="31"/>
        <v>Mannheim, Universitätsstadt</v>
      </c>
      <c r="G292" s="679" t="str">
        <f t="shared" si="32"/>
        <v>08</v>
      </c>
      <c r="H292" s="679" t="str">
        <f t="shared" si="35"/>
        <v>Baden-Württemberg</v>
      </c>
      <c r="I292" s="679" t="str">
        <f t="shared" si="33"/>
        <v>W</v>
      </c>
      <c r="J292" s="679" t="str">
        <f t="shared" si="36"/>
        <v>Westdeutschland</v>
      </c>
      <c r="K292" s="628">
        <v>1</v>
      </c>
      <c r="L292" s="679" t="str">
        <f t="shared" si="34"/>
        <v>Kreistyp1</v>
      </c>
      <c r="N292"/>
      <c r="O292"/>
      <c r="P292"/>
      <c r="Q292"/>
      <c r="R292"/>
      <c r="S292"/>
    </row>
    <row r="293" spans="1:19" ht="12" customHeight="1" x14ac:dyDescent="0.35">
      <c r="A293" s="613"/>
      <c r="B293" s="613"/>
      <c r="C293" s="675">
        <v>198</v>
      </c>
      <c r="D293" s="628" t="s">
        <v>204</v>
      </c>
      <c r="E293" s="679" t="str">
        <f t="shared" si="30"/>
        <v>08225</v>
      </c>
      <c r="F293" s="679" t="str">
        <f t="shared" si="31"/>
        <v>Neckar-Odenwald-Kreis</v>
      </c>
      <c r="G293" s="679" t="str">
        <f t="shared" si="32"/>
        <v>08</v>
      </c>
      <c r="H293" s="679" t="str">
        <f t="shared" si="35"/>
        <v>Baden-Württemberg</v>
      </c>
      <c r="I293" s="679" t="str">
        <f t="shared" si="33"/>
        <v>W</v>
      </c>
      <c r="J293" s="679" t="str">
        <f t="shared" si="36"/>
        <v>Westdeutschland</v>
      </c>
      <c r="K293" s="628">
        <v>3</v>
      </c>
      <c r="L293" s="679" t="str">
        <f t="shared" si="34"/>
        <v>Kreistyp3</v>
      </c>
      <c r="N293"/>
      <c r="O293"/>
      <c r="P293"/>
      <c r="Q293"/>
      <c r="R293"/>
      <c r="S293"/>
    </row>
    <row r="294" spans="1:19" ht="12" customHeight="1" x14ac:dyDescent="0.35">
      <c r="A294" s="613"/>
      <c r="B294" s="613"/>
      <c r="C294" s="675">
        <v>199</v>
      </c>
      <c r="D294" s="628" t="s">
        <v>205</v>
      </c>
      <c r="E294" s="679" t="str">
        <f t="shared" si="30"/>
        <v>08226</v>
      </c>
      <c r="F294" s="679" t="str">
        <f t="shared" si="31"/>
        <v>Rhein-Neckar-Kreis</v>
      </c>
      <c r="G294" s="679" t="str">
        <f t="shared" si="32"/>
        <v>08</v>
      </c>
      <c r="H294" s="679" t="str">
        <f t="shared" si="35"/>
        <v>Baden-Württemberg</v>
      </c>
      <c r="I294" s="679" t="str">
        <f t="shared" si="33"/>
        <v>W</v>
      </c>
      <c r="J294" s="679" t="str">
        <f t="shared" si="36"/>
        <v>Westdeutschland</v>
      </c>
      <c r="K294" s="628">
        <v>2</v>
      </c>
      <c r="L294" s="679" t="str">
        <f t="shared" si="34"/>
        <v>Kreistyp2</v>
      </c>
      <c r="N294"/>
      <c r="O294"/>
      <c r="P294"/>
      <c r="Q294"/>
      <c r="R294"/>
      <c r="S294"/>
    </row>
    <row r="295" spans="1:19" ht="12" customHeight="1" x14ac:dyDescent="0.35">
      <c r="A295" s="613"/>
      <c r="B295" s="613"/>
      <c r="C295" s="675">
        <v>200</v>
      </c>
      <c r="D295" s="628" t="s">
        <v>206</v>
      </c>
      <c r="E295" s="679" t="str">
        <f t="shared" si="30"/>
        <v>08231</v>
      </c>
      <c r="F295" s="679" t="str">
        <f t="shared" si="31"/>
        <v>Pforzheim, Stadt</v>
      </c>
      <c r="G295" s="679" t="str">
        <f t="shared" si="32"/>
        <v>08</v>
      </c>
      <c r="H295" s="679" t="str">
        <f t="shared" si="35"/>
        <v>Baden-Württemberg</v>
      </c>
      <c r="I295" s="679" t="str">
        <f t="shared" si="33"/>
        <v>W</v>
      </c>
      <c r="J295" s="679" t="str">
        <f t="shared" si="36"/>
        <v>Westdeutschland</v>
      </c>
      <c r="K295" s="628">
        <v>1</v>
      </c>
      <c r="L295" s="679" t="str">
        <f t="shared" si="34"/>
        <v>Kreistyp1</v>
      </c>
      <c r="N295"/>
      <c r="O295"/>
      <c r="P295"/>
      <c r="Q295"/>
      <c r="R295"/>
      <c r="S295"/>
    </row>
    <row r="296" spans="1:19" ht="12" customHeight="1" x14ac:dyDescent="0.35">
      <c r="A296" s="613"/>
      <c r="B296" s="613"/>
      <c r="C296" s="675">
        <v>201</v>
      </c>
      <c r="D296" s="628" t="s">
        <v>207</v>
      </c>
      <c r="E296" s="679" t="str">
        <f t="shared" si="30"/>
        <v>08235</v>
      </c>
      <c r="F296" s="679" t="str">
        <f t="shared" si="31"/>
        <v>Calw</v>
      </c>
      <c r="G296" s="679" t="str">
        <f t="shared" si="32"/>
        <v>08</v>
      </c>
      <c r="H296" s="679" t="str">
        <f t="shared" si="35"/>
        <v>Baden-Württemberg</v>
      </c>
      <c r="I296" s="679" t="str">
        <f t="shared" si="33"/>
        <v>W</v>
      </c>
      <c r="J296" s="679" t="str">
        <f t="shared" si="36"/>
        <v>Westdeutschland</v>
      </c>
      <c r="K296" s="628">
        <v>2</v>
      </c>
      <c r="L296" s="679" t="str">
        <f t="shared" si="34"/>
        <v>Kreistyp2</v>
      </c>
      <c r="N296"/>
      <c r="O296"/>
      <c r="P296"/>
      <c r="Q296"/>
      <c r="R296"/>
      <c r="S296"/>
    </row>
    <row r="297" spans="1:19" ht="12" customHeight="1" x14ac:dyDescent="0.35">
      <c r="A297" s="613"/>
      <c r="B297" s="613"/>
      <c r="C297" s="675">
        <v>202</v>
      </c>
      <c r="D297" s="628" t="s">
        <v>208</v>
      </c>
      <c r="E297" s="679" t="str">
        <f t="shared" si="30"/>
        <v>08236</v>
      </c>
      <c r="F297" s="679" t="str">
        <f t="shared" si="31"/>
        <v>Enzkreis</v>
      </c>
      <c r="G297" s="679" t="str">
        <f t="shared" si="32"/>
        <v>08</v>
      </c>
      <c r="H297" s="679" t="str">
        <f t="shared" si="35"/>
        <v>Baden-Württemberg</v>
      </c>
      <c r="I297" s="679" t="str">
        <f t="shared" si="33"/>
        <v>W</v>
      </c>
      <c r="J297" s="679" t="str">
        <f t="shared" si="36"/>
        <v>Westdeutschland</v>
      </c>
      <c r="K297" s="628">
        <v>2</v>
      </c>
      <c r="L297" s="679" t="str">
        <f t="shared" si="34"/>
        <v>Kreistyp2</v>
      </c>
      <c r="N297"/>
      <c r="O297"/>
      <c r="P297"/>
      <c r="Q297"/>
      <c r="R297"/>
      <c r="S297"/>
    </row>
    <row r="298" spans="1:19" ht="12" customHeight="1" x14ac:dyDescent="0.35">
      <c r="A298" s="613"/>
      <c r="B298" s="613"/>
      <c r="C298" s="675">
        <v>203</v>
      </c>
      <c r="D298" s="628" t="s">
        <v>209</v>
      </c>
      <c r="E298" s="679" t="str">
        <f t="shared" si="30"/>
        <v>08237</v>
      </c>
      <c r="F298" s="679" t="str">
        <f t="shared" si="31"/>
        <v>Freudenstadt</v>
      </c>
      <c r="G298" s="679" t="str">
        <f t="shared" si="32"/>
        <v>08</v>
      </c>
      <c r="H298" s="679" t="str">
        <f t="shared" si="35"/>
        <v>Baden-Württemberg</v>
      </c>
      <c r="I298" s="679" t="str">
        <f t="shared" si="33"/>
        <v>W</v>
      </c>
      <c r="J298" s="679" t="str">
        <f t="shared" si="36"/>
        <v>Westdeutschland</v>
      </c>
      <c r="K298" s="628">
        <v>3</v>
      </c>
      <c r="L298" s="679" t="str">
        <f t="shared" si="34"/>
        <v>Kreistyp3</v>
      </c>
      <c r="N298"/>
      <c r="O298"/>
      <c r="P298"/>
      <c r="Q298"/>
      <c r="R298"/>
      <c r="S298"/>
    </row>
    <row r="299" spans="1:19" ht="12" customHeight="1" x14ac:dyDescent="0.35">
      <c r="A299" s="613"/>
      <c r="B299" s="613"/>
      <c r="C299" s="675">
        <v>204</v>
      </c>
      <c r="D299" s="628" t="s">
        <v>210</v>
      </c>
      <c r="E299" s="679" t="str">
        <f t="shared" si="30"/>
        <v>08311</v>
      </c>
      <c r="F299" s="679" t="str">
        <f t="shared" si="31"/>
        <v>Freiburg im Breisgau, Stadt</v>
      </c>
      <c r="G299" s="679" t="str">
        <f t="shared" si="32"/>
        <v>08</v>
      </c>
      <c r="H299" s="679" t="str">
        <f t="shared" si="35"/>
        <v>Baden-Württemberg</v>
      </c>
      <c r="I299" s="679" t="str">
        <f t="shared" si="33"/>
        <v>W</v>
      </c>
      <c r="J299" s="679" t="str">
        <f t="shared" si="36"/>
        <v>Westdeutschland</v>
      </c>
      <c r="K299" s="628">
        <v>1</v>
      </c>
      <c r="L299" s="679" t="str">
        <f t="shared" si="34"/>
        <v>Kreistyp1</v>
      </c>
      <c r="N299"/>
      <c r="O299"/>
      <c r="P299"/>
      <c r="Q299"/>
      <c r="R299"/>
      <c r="S299"/>
    </row>
    <row r="300" spans="1:19" ht="12" customHeight="1" x14ac:dyDescent="0.35">
      <c r="A300" s="613"/>
      <c r="B300" s="613"/>
      <c r="C300" s="675">
        <v>205</v>
      </c>
      <c r="D300" s="628" t="s">
        <v>211</v>
      </c>
      <c r="E300" s="679" t="str">
        <f t="shared" si="30"/>
        <v>08315</v>
      </c>
      <c r="F300" s="679" t="str">
        <f t="shared" si="31"/>
        <v>Breisgau-Hochschwarzwald</v>
      </c>
      <c r="G300" s="679" t="str">
        <f t="shared" si="32"/>
        <v>08</v>
      </c>
      <c r="H300" s="679" t="str">
        <f t="shared" si="35"/>
        <v>Baden-Württemberg</v>
      </c>
      <c r="I300" s="679" t="str">
        <f t="shared" si="33"/>
        <v>W</v>
      </c>
      <c r="J300" s="679" t="str">
        <f t="shared" si="36"/>
        <v>Westdeutschland</v>
      </c>
      <c r="K300" s="628">
        <v>2</v>
      </c>
      <c r="L300" s="679" t="str">
        <f t="shared" si="34"/>
        <v>Kreistyp2</v>
      </c>
      <c r="N300"/>
      <c r="O300"/>
      <c r="P300"/>
      <c r="Q300"/>
      <c r="R300"/>
      <c r="S300"/>
    </row>
    <row r="301" spans="1:19" ht="12" customHeight="1" x14ac:dyDescent="0.35">
      <c r="A301" s="613"/>
      <c r="B301" s="613"/>
      <c r="C301" s="675">
        <v>206</v>
      </c>
      <c r="D301" s="628" t="s">
        <v>212</v>
      </c>
      <c r="E301" s="679" t="str">
        <f t="shared" si="30"/>
        <v>08316</v>
      </c>
      <c r="F301" s="679" t="str">
        <f t="shared" si="31"/>
        <v>Emmendingen</v>
      </c>
      <c r="G301" s="679" t="str">
        <f t="shared" si="32"/>
        <v>08</v>
      </c>
      <c r="H301" s="679" t="str">
        <f t="shared" si="35"/>
        <v>Baden-Württemberg</v>
      </c>
      <c r="I301" s="679" t="str">
        <f t="shared" si="33"/>
        <v>W</v>
      </c>
      <c r="J301" s="679" t="str">
        <f t="shared" si="36"/>
        <v>Westdeutschland</v>
      </c>
      <c r="K301" s="628">
        <v>2</v>
      </c>
      <c r="L301" s="679" t="str">
        <f t="shared" si="34"/>
        <v>Kreistyp2</v>
      </c>
      <c r="N301"/>
      <c r="O301"/>
      <c r="P301"/>
      <c r="Q301"/>
      <c r="R301"/>
      <c r="S301"/>
    </row>
    <row r="302" spans="1:19" ht="12" customHeight="1" x14ac:dyDescent="0.35">
      <c r="A302" s="613"/>
      <c r="B302" s="613"/>
      <c r="C302" s="675">
        <v>207</v>
      </c>
      <c r="D302" s="628" t="s">
        <v>213</v>
      </c>
      <c r="E302" s="679" t="str">
        <f t="shared" si="30"/>
        <v>08317</v>
      </c>
      <c r="F302" s="679" t="str">
        <f t="shared" si="31"/>
        <v>Ortenaukreis</v>
      </c>
      <c r="G302" s="679" t="str">
        <f t="shared" si="32"/>
        <v>08</v>
      </c>
      <c r="H302" s="679" t="str">
        <f t="shared" si="35"/>
        <v>Baden-Württemberg</v>
      </c>
      <c r="I302" s="679" t="str">
        <f t="shared" si="33"/>
        <v>W</v>
      </c>
      <c r="J302" s="679" t="str">
        <f t="shared" si="36"/>
        <v>Westdeutschland</v>
      </c>
      <c r="K302" s="628">
        <v>2</v>
      </c>
      <c r="L302" s="679" t="str">
        <f t="shared" si="34"/>
        <v>Kreistyp2</v>
      </c>
      <c r="N302"/>
      <c r="O302"/>
      <c r="P302"/>
      <c r="Q302"/>
      <c r="R302"/>
      <c r="S302"/>
    </row>
    <row r="303" spans="1:19" ht="12" customHeight="1" x14ac:dyDescent="0.35">
      <c r="A303" s="613"/>
      <c r="B303" s="613"/>
      <c r="C303" s="675">
        <v>208</v>
      </c>
      <c r="D303" s="628" t="s">
        <v>214</v>
      </c>
      <c r="E303" s="679" t="str">
        <f t="shared" si="30"/>
        <v>08325</v>
      </c>
      <c r="F303" s="679" t="str">
        <f t="shared" si="31"/>
        <v>Rottweil</v>
      </c>
      <c r="G303" s="679" t="str">
        <f t="shared" si="32"/>
        <v>08</v>
      </c>
      <c r="H303" s="679" t="str">
        <f t="shared" si="35"/>
        <v>Baden-Württemberg</v>
      </c>
      <c r="I303" s="679" t="str">
        <f t="shared" si="33"/>
        <v>W</v>
      </c>
      <c r="J303" s="679" t="str">
        <f t="shared" si="36"/>
        <v>Westdeutschland</v>
      </c>
      <c r="K303" s="628">
        <v>2</v>
      </c>
      <c r="L303" s="679" t="str">
        <f t="shared" si="34"/>
        <v>Kreistyp2</v>
      </c>
      <c r="N303"/>
      <c r="O303"/>
      <c r="P303"/>
      <c r="Q303"/>
      <c r="R303"/>
      <c r="S303"/>
    </row>
    <row r="304" spans="1:19" ht="12" customHeight="1" x14ac:dyDescent="0.35">
      <c r="A304" s="613"/>
      <c r="B304" s="613"/>
      <c r="C304" s="675">
        <v>209</v>
      </c>
      <c r="D304" s="628" t="s">
        <v>215</v>
      </c>
      <c r="E304" s="679" t="str">
        <f t="shared" si="30"/>
        <v>08326</v>
      </c>
      <c r="F304" s="679" t="str">
        <f t="shared" si="31"/>
        <v>Schwarzwald-Baar-Kreis</v>
      </c>
      <c r="G304" s="679" t="str">
        <f t="shared" si="32"/>
        <v>08</v>
      </c>
      <c r="H304" s="679" t="str">
        <f t="shared" si="35"/>
        <v>Baden-Württemberg</v>
      </c>
      <c r="I304" s="679" t="str">
        <f t="shared" si="33"/>
        <v>W</v>
      </c>
      <c r="J304" s="679" t="str">
        <f t="shared" si="36"/>
        <v>Westdeutschland</v>
      </c>
      <c r="K304" s="628">
        <v>2</v>
      </c>
      <c r="L304" s="679" t="str">
        <f t="shared" si="34"/>
        <v>Kreistyp2</v>
      </c>
      <c r="N304"/>
      <c r="O304"/>
      <c r="P304"/>
      <c r="Q304"/>
      <c r="R304"/>
      <c r="S304"/>
    </row>
    <row r="305" spans="1:19" ht="12" customHeight="1" x14ac:dyDescent="0.35">
      <c r="A305" s="613"/>
      <c r="B305" s="613"/>
      <c r="C305" s="675">
        <v>210</v>
      </c>
      <c r="D305" s="628" t="s">
        <v>216</v>
      </c>
      <c r="E305" s="679" t="str">
        <f t="shared" si="30"/>
        <v>08327</v>
      </c>
      <c r="F305" s="679" t="str">
        <f t="shared" si="31"/>
        <v>Tuttlingen</v>
      </c>
      <c r="G305" s="679" t="str">
        <f t="shared" si="32"/>
        <v>08</v>
      </c>
      <c r="H305" s="679" t="str">
        <f t="shared" si="35"/>
        <v>Baden-Württemberg</v>
      </c>
      <c r="I305" s="679" t="str">
        <f t="shared" si="33"/>
        <v>W</v>
      </c>
      <c r="J305" s="679" t="str">
        <f t="shared" si="36"/>
        <v>Westdeutschland</v>
      </c>
      <c r="K305" s="628">
        <v>2</v>
      </c>
      <c r="L305" s="679" t="str">
        <f t="shared" si="34"/>
        <v>Kreistyp2</v>
      </c>
      <c r="N305"/>
      <c r="O305"/>
      <c r="P305"/>
      <c r="Q305"/>
      <c r="R305"/>
      <c r="S305"/>
    </row>
    <row r="306" spans="1:19" ht="12" customHeight="1" x14ac:dyDescent="0.35">
      <c r="A306" s="613"/>
      <c r="B306" s="613"/>
      <c r="C306" s="675">
        <v>211</v>
      </c>
      <c r="D306" s="628" t="s">
        <v>217</v>
      </c>
      <c r="E306" s="679" t="str">
        <f t="shared" si="30"/>
        <v>08335</v>
      </c>
      <c r="F306" s="679" t="str">
        <f t="shared" si="31"/>
        <v>Konstanz</v>
      </c>
      <c r="G306" s="679" t="str">
        <f t="shared" si="32"/>
        <v>08</v>
      </c>
      <c r="H306" s="679" t="str">
        <f t="shared" si="35"/>
        <v>Baden-Württemberg</v>
      </c>
      <c r="I306" s="679" t="str">
        <f t="shared" si="33"/>
        <v>W</v>
      </c>
      <c r="J306" s="679" t="str">
        <f t="shared" si="36"/>
        <v>Westdeutschland</v>
      </c>
      <c r="K306" s="628">
        <v>2</v>
      </c>
      <c r="L306" s="679" t="str">
        <f t="shared" si="34"/>
        <v>Kreistyp2</v>
      </c>
      <c r="N306"/>
      <c r="O306"/>
      <c r="P306"/>
      <c r="Q306"/>
      <c r="R306"/>
      <c r="S306"/>
    </row>
    <row r="307" spans="1:19" ht="12" customHeight="1" x14ac:dyDescent="0.35">
      <c r="A307" s="613"/>
      <c r="B307" s="613"/>
      <c r="C307" s="675">
        <v>212</v>
      </c>
      <c r="D307" s="628" t="s">
        <v>218</v>
      </c>
      <c r="E307" s="679" t="str">
        <f t="shared" si="30"/>
        <v>08336</v>
      </c>
      <c r="F307" s="679" t="str">
        <f t="shared" si="31"/>
        <v>Lörrach</v>
      </c>
      <c r="G307" s="679" t="str">
        <f t="shared" si="32"/>
        <v>08</v>
      </c>
      <c r="H307" s="679" t="str">
        <f t="shared" si="35"/>
        <v>Baden-Württemberg</v>
      </c>
      <c r="I307" s="679" t="str">
        <f t="shared" si="33"/>
        <v>W</v>
      </c>
      <c r="J307" s="679" t="str">
        <f t="shared" si="36"/>
        <v>Westdeutschland</v>
      </c>
      <c r="K307" s="628">
        <v>2</v>
      </c>
      <c r="L307" s="679" t="str">
        <f t="shared" si="34"/>
        <v>Kreistyp2</v>
      </c>
      <c r="N307"/>
      <c r="O307"/>
      <c r="P307"/>
      <c r="Q307"/>
      <c r="R307"/>
      <c r="S307"/>
    </row>
    <row r="308" spans="1:19" ht="12" customHeight="1" x14ac:dyDescent="0.35">
      <c r="A308" s="613"/>
      <c r="B308" s="613"/>
      <c r="C308" s="675">
        <v>213</v>
      </c>
      <c r="D308" s="628" t="s">
        <v>219</v>
      </c>
      <c r="E308" s="679" t="str">
        <f t="shared" si="30"/>
        <v>08337</v>
      </c>
      <c r="F308" s="679" t="str">
        <f t="shared" si="31"/>
        <v>Waldshut</v>
      </c>
      <c r="G308" s="679" t="str">
        <f t="shared" si="32"/>
        <v>08</v>
      </c>
      <c r="H308" s="679" t="str">
        <f t="shared" si="35"/>
        <v>Baden-Württemberg</v>
      </c>
      <c r="I308" s="679" t="str">
        <f t="shared" si="33"/>
        <v>W</v>
      </c>
      <c r="J308" s="679" t="str">
        <f t="shared" si="36"/>
        <v>Westdeutschland</v>
      </c>
      <c r="K308" s="628">
        <v>3</v>
      </c>
      <c r="L308" s="679" t="str">
        <f t="shared" si="34"/>
        <v>Kreistyp3</v>
      </c>
      <c r="N308"/>
      <c r="O308"/>
      <c r="P308"/>
      <c r="Q308"/>
      <c r="R308"/>
      <c r="S308"/>
    </row>
    <row r="309" spans="1:19" ht="12" customHeight="1" x14ac:dyDescent="0.35">
      <c r="A309" s="613"/>
      <c r="B309" s="613"/>
      <c r="C309" s="675">
        <v>214</v>
      </c>
      <c r="D309" s="628" t="s">
        <v>220</v>
      </c>
      <c r="E309" s="679" t="str">
        <f t="shared" si="30"/>
        <v>08415</v>
      </c>
      <c r="F309" s="679" t="str">
        <f t="shared" si="31"/>
        <v>Reutlingen</v>
      </c>
      <c r="G309" s="679" t="str">
        <f t="shared" si="32"/>
        <v>08</v>
      </c>
      <c r="H309" s="679" t="str">
        <f t="shared" si="35"/>
        <v>Baden-Württemberg</v>
      </c>
      <c r="I309" s="679" t="str">
        <f t="shared" si="33"/>
        <v>W</v>
      </c>
      <c r="J309" s="679" t="str">
        <f t="shared" si="36"/>
        <v>Westdeutschland</v>
      </c>
      <c r="K309" s="628">
        <v>2</v>
      </c>
      <c r="L309" s="679" t="str">
        <f t="shared" si="34"/>
        <v>Kreistyp2</v>
      </c>
      <c r="N309"/>
      <c r="O309"/>
      <c r="P309"/>
      <c r="Q309"/>
      <c r="R309"/>
      <c r="S309"/>
    </row>
    <row r="310" spans="1:19" ht="12" customHeight="1" x14ac:dyDescent="0.35">
      <c r="A310" s="613"/>
      <c r="B310" s="613"/>
      <c r="C310" s="675">
        <v>215</v>
      </c>
      <c r="D310" s="628" t="s">
        <v>221</v>
      </c>
      <c r="E310" s="679" t="str">
        <f t="shared" si="30"/>
        <v>08416</v>
      </c>
      <c r="F310" s="679" t="str">
        <f t="shared" si="31"/>
        <v>Tübingen</v>
      </c>
      <c r="G310" s="679" t="str">
        <f t="shared" si="32"/>
        <v>08</v>
      </c>
      <c r="H310" s="679" t="str">
        <f t="shared" si="35"/>
        <v>Baden-Württemberg</v>
      </c>
      <c r="I310" s="679" t="str">
        <f t="shared" si="33"/>
        <v>W</v>
      </c>
      <c r="J310" s="679" t="str">
        <f t="shared" si="36"/>
        <v>Westdeutschland</v>
      </c>
      <c r="K310" s="628">
        <v>2</v>
      </c>
      <c r="L310" s="679" t="str">
        <f t="shared" si="34"/>
        <v>Kreistyp2</v>
      </c>
      <c r="N310"/>
      <c r="O310"/>
      <c r="P310"/>
      <c r="Q310"/>
      <c r="R310"/>
      <c r="S310"/>
    </row>
    <row r="311" spans="1:19" ht="12" customHeight="1" x14ac:dyDescent="0.35">
      <c r="A311" s="613"/>
      <c r="B311" s="613"/>
      <c r="C311" s="675">
        <v>216</v>
      </c>
      <c r="D311" s="628" t="s">
        <v>222</v>
      </c>
      <c r="E311" s="679" t="str">
        <f t="shared" si="30"/>
        <v>08417</v>
      </c>
      <c r="F311" s="679" t="str">
        <f t="shared" si="31"/>
        <v>Zollernalbkreis</v>
      </c>
      <c r="G311" s="679" t="str">
        <f t="shared" si="32"/>
        <v>08</v>
      </c>
      <c r="H311" s="679" t="str">
        <f t="shared" si="35"/>
        <v>Baden-Württemberg</v>
      </c>
      <c r="I311" s="679" t="str">
        <f t="shared" si="33"/>
        <v>W</v>
      </c>
      <c r="J311" s="679" t="str">
        <f t="shared" si="36"/>
        <v>Westdeutschland</v>
      </c>
      <c r="K311" s="628">
        <v>2</v>
      </c>
      <c r="L311" s="679" t="str">
        <f t="shared" si="34"/>
        <v>Kreistyp2</v>
      </c>
      <c r="N311"/>
      <c r="O311"/>
      <c r="P311"/>
      <c r="Q311"/>
      <c r="R311"/>
      <c r="S311"/>
    </row>
    <row r="312" spans="1:19" ht="12" customHeight="1" x14ac:dyDescent="0.35">
      <c r="A312" s="613"/>
      <c r="B312" s="613"/>
      <c r="C312" s="675">
        <v>217</v>
      </c>
      <c r="D312" s="628" t="s">
        <v>223</v>
      </c>
      <c r="E312" s="679" t="str">
        <f t="shared" si="30"/>
        <v>08421</v>
      </c>
      <c r="F312" s="679" t="str">
        <f t="shared" si="31"/>
        <v>Ulm, Universitätsstadt</v>
      </c>
      <c r="G312" s="679" t="str">
        <f t="shared" si="32"/>
        <v>08</v>
      </c>
      <c r="H312" s="679" t="str">
        <f t="shared" si="35"/>
        <v>Baden-Württemberg</v>
      </c>
      <c r="I312" s="679" t="str">
        <f t="shared" si="33"/>
        <v>W</v>
      </c>
      <c r="J312" s="679" t="str">
        <f t="shared" si="36"/>
        <v>Westdeutschland</v>
      </c>
      <c r="K312" s="628">
        <v>1</v>
      </c>
      <c r="L312" s="679" t="str">
        <f t="shared" si="34"/>
        <v>Kreistyp1</v>
      </c>
      <c r="N312"/>
      <c r="O312"/>
      <c r="P312"/>
      <c r="Q312"/>
      <c r="R312"/>
      <c r="S312"/>
    </row>
    <row r="313" spans="1:19" ht="12" customHeight="1" x14ac:dyDescent="0.35">
      <c r="A313" s="613"/>
      <c r="B313" s="613"/>
      <c r="C313" s="675">
        <v>218</v>
      </c>
      <c r="D313" s="628" t="s">
        <v>224</v>
      </c>
      <c r="E313" s="679" t="str">
        <f t="shared" si="30"/>
        <v>08425</v>
      </c>
      <c r="F313" s="679" t="str">
        <f t="shared" si="31"/>
        <v>Alb-Donau-Kreis</v>
      </c>
      <c r="G313" s="679" t="str">
        <f t="shared" si="32"/>
        <v>08</v>
      </c>
      <c r="H313" s="679" t="str">
        <f t="shared" si="35"/>
        <v>Baden-Württemberg</v>
      </c>
      <c r="I313" s="679" t="str">
        <f t="shared" si="33"/>
        <v>W</v>
      </c>
      <c r="J313" s="679" t="str">
        <f t="shared" si="36"/>
        <v>Westdeutschland</v>
      </c>
      <c r="K313" s="628">
        <v>3</v>
      </c>
      <c r="L313" s="679" t="str">
        <f t="shared" si="34"/>
        <v>Kreistyp3</v>
      </c>
      <c r="N313"/>
      <c r="O313"/>
      <c r="P313"/>
      <c r="Q313"/>
      <c r="R313"/>
      <c r="S313"/>
    </row>
    <row r="314" spans="1:19" ht="12" customHeight="1" x14ac:dyDescent="0.35">
      <c r="A314" s="613"/>
      <c r="B314" s="613"/>
      <c r="C314" s="675">
        <v>219</v>
      </c>
      <c r="D314" s="628" t="s">
        <v>225</v>
      </c>
      <c r="E314" s="679" t="str">
        <f t="shared" si="30"/>
        <v>08426</v>
      </c>
      <c r="F314" s="679" t="str">
        <f t="shared" si="31"/>
        <v>Biberach</v>
      </c>
      <c r="G314" s="679" t="str">
        <f t="shared" si="32"/>
        <v>08</v>
      </c>
      <c r="H314" s="679" t="str">
        <f t="shared" si="35"/>
        <v>Baden-Württemberg</v>
      </c>
      <c r="I314" s="679" t="str">
        <f t="shared" si="33"/>
        <v>W</v>
      </c>
      <c r="J314" s="679" t="str">
        <f t="shared" si="36"/>
        <v>Westdeutschland</v>
      </c>
      <c r="K314" s="628">
        <v>3</v>
      </c>
      <c r="L314" s="679" t="str">
        <f t="shared" si="34"/>
        <v>Kreistyp3</v>
      </c>
      <c r="N314"/>
      <c r="O314"/>
      <c r="P314"/>
      <c r="Q314"/>
      <c r="R314"/>
      <c r="S314"/>
    </row>
    <row r="315" spans="1:19" ht="12" customHeight="1" x14ac:dyDescent="0.35">
      <c r="A315" s="613"/>
      <c r="B315" s="613"/>
      <c r="C315" s="675">
        <v>220</v>
      </c>
      <c r="D315" s="628" t="s">
        <v>226</v>
      </c>
      <c r="E315" s="679" t="str">
        <f t="shared" si="30"/>
        <v>08435</v>
      </c>
      <c r="F315" s="679" t="str">
        <f t="shared" si="31"/>
        <v>Bodenseekreis</v>
      </c>
      <c r="G315" s="679" t="str">
        <f t="shared" si="32"/>
        <v>08</v>
      </c>
      <c r="H315" s="679" t="str">
        <f t="shared" si="35"/>
        <v>Baden-Württemberg</v>
      </c>
      <c r="I315" s="679" t="str">
        <f t="shared" si="33"/>
        <v>W</v>
      </c>
      <c r="J315" s="679" t="str">
        <f t="shared" si="36"/>
        <v>Westdeutschland</v>
      </c>
      <c r="K315" s="628">
        <v>2</v>
      </c>
      <c r="L315" s="679" t="str">
        <f t="shared" si="34"/>
        <v>Kreistyp2</v>
      </c>
      <c r="N315"/>
      <c r="O315"/>
      <c r="P315"/>
      <c r="Q315"/>
      <c r="R315"/>
      <c r="S315"/>
    </row>
    <row r="316" spans="1:19" ht="12" customHeight="1" x14ac:dyDescent="0.35">
      <c r="A316" s="613"/>
      <c r="B316" s="613"/>
      <c r="C316" s="675">
        <v>221</v>
      </c>
      <c r="D316" s="628" t="s">
        <v>227</v>
      </c>
      <c r="E316" s="679" t="str">
        <f t="shared" si="30"/>
        <v>08436</v>
      </c>
      <c r="F316" s="679" t="str">
        <f t="shared" si="31"/>
        <v>Ravensburg</v>
      </c>
      <c r="G316" s="679" t="str">
        <f t="shared" si="32"/>
        <v>08</v>
      </c>
      <c r="H316" s="679" t="str">
        <f t="shared" si="35"/>
        <v>Baden-Württemberg</v>
      </c>
      <c r="I316" s="679" t="str">
        <f t="shared" si="33"/>
        <v>W</v>
      </c>
      <c r="J316" s="679" t="str">
        <f t="shared" si="36"/>
        <v>Westdeutschland</v>
      </c>
      <c r="K316" s="628">
        <v>2</v>
      </c>
      <c r="L316" s="679" t="str">
        <f t="shared" si="34"/>
        <v>Kreistyp2</v>
      </c>
      <c r="N316"/>
      <c r="O316"/>
      <c r="P316"/>
      <c r="Q316"/>
      <c r="R316"/>
      <c r="S316"/>
    </row>
    <row r="317" spans="1:19" ht="12" customHeight="1" x14ac:dyDescent="0.35">
      <c r="A317" s="613"/>
      <c r="B317" s="613"/>
      <c r="C317" s="675">
        <v>222</v>
      </c>
      <c r="D317" s="628" t="s">
        <v>228</v>
      </c>
      <c r="E317" s="679" t="str">
        <f t="shared" si="30"/>
        <v>08437</v>
      </c>
      <c r="F317" s="679" t="str">
        <f t="shared" si="31"/>
        <v>Sigmaringen</v>
      </c>
      <c r="G317" s="679" t="str">
        <f t="shared" si="32"/>
        <v>08</v>
      </c>
      <c r="H317" s="679" t="str">
        <f t="shared" si="35"/>
        <v>Baden-Württemberg</v>
      </c>
      <c r="I317" s="679" t="str">
        <f t="shared" si="33"/>
        <v>W</v>
      </c>
      <c r="J317" s="679" t="str">
        <f t="shared" si="36"/>
        <v>Westdeutschland</v>
      </c>
      <c r="K317" s="628">
        <v>3</v>
      </c>
      <c r="L317" s="679" t="str">
        <f t="shared" si="34"/>
        <v>Kreistyp3</v>
      </c>
      <c r="N317"/>
      <c r="O317"/>
      <c r="P317"/>
      <c r="Q317"/>
      <c r="R317"/>
      <c r="S317"/>
    </row>
    <row r="318" spans="1:19" ht="12" customHeight="1" x14ac:dyDescent="0.35">
      <c r="A318" s="613"/>
      <c r="B318" s="613"/>
      <c r="C318" s="675">
        <v>223</v>
      </c>
      <c r="D318" s="628" t="s">
        <v>229</v>
      </c>
      <c r="E318" s="679" t="str">
        <f t="shared" si="30"/>
        <v>09161</v>
      </c>
      <c r="F318" s="679" t="str">
        <f t="shared" si="31"/>
        <v>Ingolstadt, Stadt</v>
      </c>
      <c r="G318" s="679" t="str">
        <f t="shared" si="32"/>
        <v>09</v>
      </c>
      <c r="H318" s="679" t="str">
        <f t="shared" si="35"/>
        <v>Bayern</v>
      </c>
      <c r="I318" s="679" t="str">
        <f t="shared" si="33"/>
        <v>W</v>
      </c>
      <c r="J318" s="679" t="str">
        <f t="shared" si="36"/>
        <v>Westdeutschland</v>
      </c>
      <c r="K318" s="628">
        <v>1</v>
      </c>
      <c r="L318" s="679" t="str">
        <f t="shared" si="34"/>
        <v>Kreistyp1</v>
      </c>
      <c r="N318"/>
      <c r="O318"/>
      <c r="P318"/>
      <c r="Q318"/>
      <c r="R318"/>
      <c r="S318"/>
    </row>
    <row r="319" spans="1:19" ht="12" customHeight="1" x14ac:dyDescent="0.35">
      <c r="A319" s="613"/>
      <c r="B319" s="613"/>
      <c r="C319" s="675">
        <v>224</v>
      </c>
      <c r="D319" s="628" t="s">
        <v>230</v>
      </c>
      <c r="E319" s="679" t="str">
        <f t="shared" si="30"/>
        <v>09162</v>
      </c>
      <c r="F319" s="679" t="str">
        <f t="shared" si="31"/>
        <v>München, Landeshauptstadt</v>
      </c>
      <c r="G319" s="679" t="str">
        <f t="shared" si="32"/>
        <v>09</v>
      </c>
      <c r="H319" s="679" t="str">
        <f t="shared" si="35"/>
        <v>Bayern</v>
      </c>
      <c r="I319" s="679" t="str">
        <f t="shared" si="33"/>
        <v>W</v>
      </c>
      <c r="J319" s="679" t="str">
        <f t="shared" si="36"/>
        <v>Westdeutschland</v>
      </c>
      <c r="K319" s="628">
        <v>1</v>
      </c>
      <c r="L319" s="679" t="str">
        <f t="shared" si="34"/>
        <v>Kreistyp1</v>
      </c>
      <c r="N319"/>
      <c r="O319"/>
      <c r="P319"/>
      <c r="Q319"/>
      <c r="R319"/>
      <c r="S319"/>
    </row>
    <row r="320" spans="1:19" ht="12" customHeight="1" x14ac:dyDescent="0.35">
      <c r="A320" s="613"/>
      <c r="B320" s="613"/>
      <c r="C320" s="675">
        <v>225</v>
      </c>
      <c r="D320" s="628" t="s">
        <v>231</v>
      </c>
      <c r="E320" s="679" t="str">
        <f t="shared" si="30"/>
        <v>09163</v>
      </c>
      <c r="F320" s="679" t="str">
        <f t="shared" si="31"/>
        <v>Rosenheim, Stadt</v>
      </c>
      <c r="G320" s="679" t="str">
        <f t="shared" si="32"/>
        <v>09</v>
      </c>
      <c r="H320" s="679" t="str">
        <f t="shared" si="35"/>
        <v>Bayern</v>
      </c>
      <c r="I320" s="679" t="str">
        <f t="shared" si="33"/>
        <v>W</v>
      </c>
      <c r="J320" s="679" t="str">
        <f t="shared" si="36"/>
        <v>Westdeutschland</v>
      </c>
      <c r="K320" s="628">
        <v>2</v>
      </c>
      <c r="L320" s="679" t="str">
        <f t="shared" si="34"/>
        <v>Kreistyp2</v>
      </c>
      <c r="N320"/>
      <c r="O320"/>
      <c r="P320"/>
      <c r="Q320"/>
      <c r="R320"/>
      <c r="S320"/>
    </row>
    <row r="321" spans="1:19" ht="12" customHeight="1" x14ac:dyDescent="0.35">
      <c r="A321" s="613"/>
      <c r="B321" s="613"/>
      <c r="C321" s="675">
        <v>226</v>
      </c>
      <c r="D321" s="628" t="s">
        <v>232</v>
      </c>
      <c r="E321" s="679" t="str">
        <f t="shared" si="30"/>
        <v>09171</v>
      </c>
      <c r="F321" s="679" t="str">
        <f t="shared" si="31"/>
        <v>Altötting</v>
      </c>
      <c r="G321" s="679" t="str">
        <f t="shared" si="32"/>
        <v>09</v>
      </c>
      <c r="H321" s="679" t="str">
        <f t="shared" si="35"/>
        <v>Bayern</v>
      </c>
      <c r="I321" s="679" t="str">
        <f t="shared" si="33"/>
        <v>W</v>
      </c>
      <c r="J321" s="679" t="str">
        <f t="shared" si="36"/>
        <v>Westdeutschland</v>
      </c>
      <c r="K321" s="628">
        <v>2</v>
      </c>
      <c r="L321" s="679" t="str">
        <f t="shared" si="34"/>
        <v>Kreistyp2</v>
      </c>
      <c r="N321"/>
      <c r="O321"/>
      <c r="P321"/>
      <c r="Q321"/>
      <c r="R321"/>
      <c r="S321"/>
    </row>
    <row r="322" spans="1:19" ht="12" customHeight="1" x14ac:dyDescent="0.35">
      <c r="A322" s="613"/>
      <c r="B322" s="613"/>
      <c r="C322" s="675">
        <v>227</v>
      </c>
      <c r="D322" s="628" t="s">
        <v>233</v>
      </c>
      <c r="E322" s="679" t="str">
        <f t="shared" si="30"/>
        <v>09172</v>
      </c>
      <c r="F322" s="679" t="str">
        <f t="shared" si="31"/>
        <v>Berchtesgadener Land</v>
      </c>
      <c r="G322" s="679" t="str">
        <f t="shared" si="32"/>
        <v>09</v>
      </c>
      <c r="H322" s="679" t="str">
        <f t="shared" si="35"/>
        <v>Bayern</v>
      </c>
      <c r="I322" s="679" t="str">
        <f t="shared" si="33"/>
        <v>W</v>
      </c>
      <c r="J322" s="679" t="str">
        <f t="shared" si="36"/>
        <v>Westdeutschland</v>
      </c>
      <c r="K322" s="628">
        <v>4</v>
      </c>
      <c r="L322" s="679" t="str">
        <f t="shared" si="34"/>
        <v>Kreistyp4</v>
      </c>
      <c r="N322"/>
      <c r="O322"/>
      <c r="P322"/>
      <c r="Q322"/>
      <c r="R322"/>
      <c r="S322"/>
    </row>
    <row r="323" spans="1:19" ht="12" customHeight="1" x14ac:dyDescent="0.35">
      <c r="A323" s="613"/>
      <c r="B323" s="613"/>
      <c r="C323" s="675">
        <v>228</v>
      </c>
      <c r="D323" s="628" t="s">
        <v>234</v>
      </c>
      <c r="E323" s="679" t="str">
        <f t="shared" si="30"/>
        <v>09173</v>
      </c>
      <c r="F323" s="679" t="str">
        <f t="shared" si="31"/>
        <v>Bad Tölz-Wolfratshausen</v>
      </c>
      <c r="G323" s="679" t="str">
        <f t="shared" si="32"/>
        <v>09</v>
      </c>
      <c r="H323" s="679" t="str">
        <f t="shared" si="35"/>
        <v>Bayern</v>
      </c>
      <c r="I323" s="679" t="str">
        <f t="shared" si="33"/>
        <v>W</v>
      </c>
      <c r="J323" s="679" t="str">
        <f t="shared" si="36"/>
        <v>Westdeutschland</v>
      </c>
      <c r="K323" s="628">
        <v>4</v>
      </c>
      <c r="L323" s="679" t="str">
        <f t="shared" si="34"/>
        <v>Kreistyp4</v>
      </c>
      <c r="N323"/>
      <c r="O323"/>
      <c r="P323"/>
      <c r="Q323"/>
      <c r="R323"/>
      <c r="S323"/>
    </row>
    <row r="324" spans="1:19" ht="12" customHeight="1" x14ac:dyDescent="0.35">
      <c r="A324" s="613"/>
      <c r="B324" s="613"/>
      <c r="C324" s="675">
        <v>229</v>
      </c>
      <c r="D324" s="628" t="s">
        <v>235</v>
      </c>
      <c r="E324" s="679" t="str">
        <f t="shared" si="30"/>
        <v>09174</v>
      </c>
      <c r="F324" s="679" t="str">
        <f t="shared" si="31"/>
        <v>Dachau</v>
      </c>
      <c r="G324" s="679" t="str">
        <f t="shared" si="32"/>
        <v>09</v>
      </c>
      <c r="H324" s="679" t="str">
        <f t="shared" si="35"/>
        <v>Bayern</v>
      </c>
      <c r="I324" s="679" t="str">
        <f t="shared" si="33"/>
        <v>W</v>
      </c>
      <c r="J324" s="679" t="str">
        <f t="shared" si="36"/>
        <v>Westdeutschland</v>
      </c>
      <c r="K324" s="628">
        <v>2</v>
      </c>
      <c r="L324" s="679" t="str">
        <f t="shared" si="34"/>
        <v>Kreistyp2</v>
      </c>
      <c r="N324"/>
      <c r="O324"/>
      <c r="P324"/>
      <c r="Q324"/>
      <c r="R324"/>
      <c r="S324"/>
    </row>
    <row r="325" spans="1:19" ht="12" customHeight="1" x14ac:dyDescent="0.35">
      <c r="A325" s="613"/>
      <c r="B325" s="613"/>
      <c r="C325" s="675">
        <v>230</v>
      </c>
      <c r="D325" s="628" t="s">
        <v>236</v>
      </c>
      <c r="E325" s="679" t="str">
        <f t="shared" si="30"/>
        <v>09175</v>
      </c>
      <c r="F325" s="679" t="str">
        <f t="shared" si="31"/>
        <v>Ebersberg</v>
      </c>
      <c r="G325" s="679" t="str">
        <f t="shared" si="32"/>
        <v>09</v>
      </c>
      <c r="H325" s="679" t="str">
        <f t="shared" si="35"/>
        <v>Bayern</v>
      </c>
      <c r="I325" s="679" t="str">
        <f t="shared" si="33"/>
        <v>W</v>
      </c>
      <c r="J325" s="679" t="str">
        <f t="shared" si="36"/>
        <v>Westdeutschland</v>
      </c>
      <c r="K325" s="628">
        <v>2</v>
      </c>
      <c r="L325" s="679" t="str">
        <f t="shared" si="34"/>
        <v>Kreistyp2</v>
      </c>
      <c r="N325"/>
      <c r="O325"/>
      <c r="P325"/>
      <c r="Q325"/>
      <c r="R325"/>
      <c r="S325"/>
    </row>
    <row r="326" spans="1:19" ht="12" customHeight="1" x14ac:dyDescent="0.35">
      <c r="A326" s="613"/>
      <c r="B326" s="613"/>
      <c r="C326" s="675">
        <v>231</v>
      </c>
      <c r="D326" s="628" t="s">
        <v>237</v>
      </c>
      <c r="E326" s="679" t="str">
        <f t="shared" si="30"/>
        <v>09176</v>
      </c>
      <c r="F326" s="679" t="str">
        <f t="shared" si="31"/>
        <v>Eichstätt</v>
      </c>
      <c r="G326" s="679" t="str">
        <f t="shared" si="32"/>
        <v>09</v>
      </c>
      <c r="H326" s="679" t="str">
        <f t="shared" si="35"/>
        <v>Bayern</v>
      </c>
      <c r="I326" s="679" t="str">
        <f t="shared" si="33"/>
        <v>W</v>
      </c>
      <c r="J326" s="679" t="str">
        <f t="shared" si="36"/>
        <v>Westdeutschland</v>
      </c>
      <c r="K326" s="628">
        <v>3</v>
      </c>
      <c r="L326" s="679" t="str">
        <f t="shared" si="34"/>
        <v>Kreistyp3</v>
      </c>
      <c r="N326"/>
      <c r="O326"/>
      <c r="P326"/>
      <c r="Q326"/>
      <c r="R326"/>
      <c r="S326"/>
    </row>
    <row r="327" spans="1:19" ht="12" customHeight="1" x14ac:dyDescent="0.35">
      <c r="A327" s="613"/>
      <c r="B327" s="613"/>
      <c r="C327" s="675">
        <v>232</v>
      </c>
      <c r="D327" s="628" t="s">
        <v>238</v>
      </c>
      <c r="E327" s="679" t="str">
        <f t="shared" si="30"/>
        <v>09177</v>
      </c>
      <c r="F327" s="679" t="str">
        <f t="shared" si="31"/>
        <v>Erding</v>
      </c>
      <c r="G327" s="679" t="str">
        <f t="shared" si="32"/>
        <v>09</v>
      </c>
      <c r="H327" s="679" t="str">
        <f t="shared" si="35"/>
        <v>Bayern</v>
      </c>
      <c r="I327" s="679" t="str">
        <f t="shared" si="33"/>
        <v>W</v>
      </c>
      <c r="J327" s="679" t="str">
        <f t="shared" si="36"/>
        <v>Westdeutschland</v>
      </c>
      <c r="K327" s="628">
        <v>3</v>
      </c>
      <c r="L327" s="679" t="str">
        <f t="shared" si="34"/>
        <v>Kreistyp3</v>
      </c>
      <c r="N327"/>
      <c r="O327"/>
      <c r="P327"/>
      <c r="Q327"/>
      <c r="R327"/>
      <c r="S327"/>
    </row>
    <row r="328" spans="1:19" ht="12" customHeight="1" x14ac:dyDescent="0.35">
      <c r="A328" s="613"/>
      <c r="B328" s="613"/>
      <c r="C328" s="675">
        <v>233</v>
      </c>
      <c r="D328" s="628" t="s">
        <v>239</v>
      </c>
      <c r="E328" s="679" t="str">
        <f t="shared" si="30"/>
        <v>09178</v>
      </c>
      <c r="F328" s="679" t="str">
        <f t="shared" si="31"/>
        <v>Freising</v>
      </c>
      <c r="G328" s="679" t="str">
        <f t="shared" si="32"/>
        <v>09</v>
      </c>
      <c r="H328" s="679" t="str">
        <f t="shared" si="35"/>
        <v>Bayern</v>
      </c>
      <c r="I328" s="679" t="str">
        <f t="shared" si="33"/>
        <v>W</v>
      </c>
      <c r="J328" s="679" t="str">
        <f t="shared" si="36"/>
        <v>Westdeutschland</v>
      </c>
      <c r="K328" s="628">
        <v>2</v>
      </c>
      <c r="L328" s="679" t="str">
        <f t="shared" si="34"/>
        <v>Kreistyp2</v>
      </c>
      <c r="N328"/>
      <c r="O328"/>
      <c r="P328"/>
      <c r="Q328"/>
      <c r="R328"/>
      <c r="S328"/>
    </row>
    <row r="329" spans="1:19" ht="12" customHeight="1" x14ac:dyDescent="0.35">
      <c r="A329" s="613"/>
      <c r="B329" s="613"/>
      <c r="C329" s="675">
        <v>234</v>
      </c>
      <c r="D329" s="628" t="s">
        <v>240</v>
      </c>
      <c r="E329" s="679" t="str">
        <f t="shared" si="30"/>
        <v>09179</v>
      </c>
      <c r="F329" s="679" t="str">
        <f t="shared" si="31"/>
        <v>Fürstenfeldbruck</v>
      </c>
      <c r="G329" s="679" t="str">
        <f t="shared" si="32"/>
        <v>09</v>
      </c>
      <c r="H329" s="679" t="str">
        <f t="shared" si="35"/>
        <v>Bayern</v>
      </c>
      <c r="I329" s="679" t="str">
        <f t="shared" si="33"/>
        <v>W</v>
      </c>
      <c r="J329" s="679" t="str">
        <f t="shared" si="36"/>
        <v>Westdeutschland</v>
      </c>
      <c r="K329" s="628">
        <v>2</v>
      </c>
      <c r="L329" s="679" t="str">
        <f t="shared" si="34"/>
        <v>Kreistyp2</v>
      </c>
      <c r="N329"/>
      <c r="O329"/>
      <c r="P329"/>
      <c r="Q329"/>
      <c r="R329"/>
      <c r="S329"/>
    </row>
    <row r="330" spans="1:19" ht="12" customHeight="1" x14ac:dyDescent="0.35">
      <c r="A330" s="613"/>
      <c r="B330" s="613"/>
      <c r="C330" s="675">
        <v>235</v>
      </c>
      <c r="D330" s="628" t="s">
        <v>241</v>
      </c>
      <c r="E330" s="679" t="str">
        <f t="shared" si="30"/>
        <v>09180</v>
      </c>
      <c r="F330" s="679" t="str">
        <f t="shared" si="31"/>
        <v>Garmisch-Partenkirchen</v>
      </c>
      <c r="G330" s="679" t="str">
        <f t="shared" si="32"/>
        <v>09</v>
      </c>
      <c r="H330" s="679" t="str">
        <f t="shared" si="35"/>
        <v>Bayern</v>
      </c>
      <c r="I330" s="679" t="str">
        <f t="shared" si="33"/>
        <v>W</v>
      </c>
      <c r="J330" s="679" t="str">
        <f t="shared" si="36"/>
        <v>Westdeutschland</v>
      </c>
      <c r="K330" s="628">
        <v>4</v>
      </c>
      <c r="L330" s="679" t="str">
        <f t="shared" si="34"/>
        <v>Kreistyp4</v>
      </c>
      <c r="N330"/>
      <c r="O330"/>
      <c r="P330"/>
      <c r="Q330"/>
      <c r="R330"/>
      <c r="S330"/>
    </row>
    <row r="331" spans="1:19" ht="12" customHeight="1" x14ac:dyDescent="0.35">
      <c r="A331" s="613"/>
      <c r="B331" s="613"/>
      <c r="C331" s="675">
        <v>236</v>
      </c>
      <c r="D331" s="628" t="s">
        <v>242</v>
      </c>
      <c r="E331" s="679" t="str">
        <f t="shared" si="30"/>
        <v>09181</v>
      </c>
      <c r="F331" s="679" t="str">
        <f t="shared" si="31"/>
        <v>Landsberg am Lech</v>
      </c>
      <c r="G331" s="679" t="str">
        <f t="shared" si="32"/>
        <v>09</v>
      </c>
      <c r="H331" s="679" t="str">
        <f t="shared" si="35"/>
        <v>Bayern</v>
      </c>
      <c r="I331" s="679" t="str">
        <f t="shared" si="33"/>
        <v>W</v>
      </c>
      <c r="J331" s="679" t="str">
        <f t="shared" si="36"/>
        <v>Westdeutschland</v>
      </c>
      <c r="K331" s="628">
        <v>3</v>
      </c>
      <c r="L331" s="679" t="str">
        <f t="shared" si="34"/>
        <v>Kreistyp3</v>
      </c>
      <c r="N331"/>
      <c r="O331"/>
      <c r="P331"/>
      <c r="Q331"/>
      <c r="R331"/>
      <c r="S331"/>
    </row>
    <row r="332" spans="1:19" ht="12" customHeight="1" x14ac:dyDescent="0.35">
      <c r="A332" s="613"/>
      <c r="B332" s="613"/>
      <c r="C332" s="675">
        <v>237</v>
      </c>
      <c r="D332" s="628" t="s">
        <v>243</v>
      </c>
      <c r="E332" s="679" t="str">
        <f t="shared" si="30"/>
        <v>09182</v>
      </c>
      <c r="F332" s="679" t="str">
        <f t="shared" si="31"/>
        <v>Miesbach</v>
      </c>
      <c r="G332" s="679" t="str">
        <f t="shared" si="32"/>
        <v>09</v>
      </c>
      <c r="H332" s="679" t="str">
        <f t="shared" si="35"/>
        <v>Bayern</v>
      </c>
      <c r="I332" s="679" t="str">
        <f t="shared" si="33"/>
        <v>W</v>
      </c>
      <c r="J332" s="679" t="str">
        <f t="shared" si="36"/>
        <v>Westdeutschland</v>
      </c>
      <c r="K332" s="628">
        <v>3</v>
      </c>
      <c r="L332" s="679" t="str">
        <f t="shared" si="34"/>
        <v>Kreistyp3</v>
      </c>
      <c r="N332"/>
      <c r="O332"/>
      <c r="P332"/>
      <c r="Q332"/>
      <c r="R332"/>
      <c r="S332"/>
    </row>
    <row r="333" spans="1:19" ht="12" customHeight="1" x14ac:dyDescent="0.35">
      <c r="A333" s="613"/>
      <c r="B333" s="613"/>
      <c r="C333" s="675">
        <v>238</v>
      </c>
      <c r="D333" s="628" t="s">
        <v>244</v>
      </c>
      <c r="E333" s="679" t="str">
        <f t="shared" si="30"/>
        <v>09183</v>
      </c>
      <c r="F333" s="679" t="str">
        <f t="shared" si="31"/>
        <v>Mühldorf a.Inn</v>
      </c>
      <c r="G333" s="679" t="str">
        <f t="shared" si="32"/>
        <v>09</v>
      </c>
      <c r="H333" s="679" t="str">
        <f t="shared" si="35"/>
        <v>Bayern</v>
      </c>
      <c r="I333" s="679" t="str">
        <f t="shared" si="33"/>
        <v>W</v>
      </c>
      <c r="J333" s="679" t="str">
        <f t="shared" si="36"/>
        <v>Westdeutschland</v>
      </c>
      <c r="K333" s="628">
        <v>4</v>
      </c>
      <c r="L333" s="679" t="str">
        <f t="shared" si="34"/>
        <v>Kreistyp4</v>
      </c>
      <c r="N333"/>
      <c r="O333"/>
      <c r="P333"/>
      <c r="Q333"/>
      <c r="R333"/>
      <c r="S333"/>
    </row>
    <row r="334" spans="1:19" ht="12" customHeight="1" x14ac:dyDescent="0.35">
      <c r="A334" s="613"/>
      <c r="B334" s="613"/>
      <c r="C334" s="675">
        <v>239</v>
      </c>
      <c r="D334" s="628" t="s">
        <v>245</v>
      </c>
      <c r="E334" s="679" t="str">
        <f t="shared" si="30"/>
        <v>09184</v>
      </c>
      <c r="F334" s="679" t="str">
        <f t="shared" si="31"/>
        <v>München</v>
      </c>
      <c r="G334" s="679" t="str">
        <f t="shared" si="32"/>
        <v>09</v>
      </c>
      <c r="H334" s="679" t="str">
        <f t="shared" si="35"/>
        <v>Bayern</v>
      </c>
      <c r="I334" s="679" t="str">
        <f t="shared" si="33"/>
        <v>W</v>
      </c>
      <c r="J334" s="679" t="str">
        <f t="shared" si="36"/>
        <v>Westdeutschland</v>
      </c>
      <c r="K334" s="628">
        <v>2</v>
      </c>
      <c r="L334" s="679" t="str">
        <f t="shared" si="34"/>
        <v>Kreistyp2</v>
      </c>
      <c r="N334"/>
      <c r="O334"/>
      <c r="P334"/>
      <c r="Q334"/>
      <c r="R334"/>
      <c r="S334"/>
    </row>
    <row r="335" spans="1:19" ht="12" customHeight="1" x14ac:dyDescent="0.35">
      <c r="A335" s="613"/>
      <c r="B335" s="613"/>
      <c r="C335" s="675">
        <v>240</v>
      </c>
      <c r="D335" s="628" t="s">
        <v>246</v>
      </c>
      <c r="E335" s="679" t="str">
        <f t="shared" si="30"/>
        <v>09185</v>
      </c>
      <c r="F335" s="679" t="str">
        <f t="shared" si="31"/>
        <v>Neuburg-Schrobenhausen</v>
      </c>
      <c r="G335" s="679" t="str">
        <f t="shared" si="32"/>
        <v>09</v>
      </c>
      <c r="H335" s="679" t="str">
        <f t="shared" si="35"/>
        <v>Bayern</v>
      </c>
      <c r="I335" s="679" t="str">
        <f t="shared" si="33"/>
        <v>W</v>
      </c>
      <c r="J335" s="679" t="str">
        <f t="shared" si="36"/>
        <v>Westdeutschland</v>
      </c>
      <c r="K335" s="628">
        <v>3</v>
      </c>
      <c r="L335" s="679" t="str">
        <f t="shared" si="34"/>
        <v>Kreistyp3</v>
      </c>
      <c r="N335"/>
      <c r="O335"/>
      <c r="P335"/>
      <c r="Q335"/>
      <c r="R335"/>
      <c r="S335"/>
    </row>
    <row r="336" spans="1:19" ht="12" customHeight="1" x14ac:dyDescent="0.35">
      <c r="A336" s="613"/>
      <c r="B336" s="613"/>
      <c r="C336" s="675">
        <v>241</v>
      </c>
      <c r="D336" s="628" t="s">
        <v>247</v>
      </c>
      <c r="E336" s="679" t="str">
        <f t="shared" si="30"/>
        <v>09186</v>
      </c>
      <c r="F336" s="679" t="str">
        <f t="shared" si="31"/>
        <v>Pfaffenhofen a.d.Ilm</v>
      </c>
      <c r="G336" s="679" t="str">
        <f t="shared" si="32"/>
        <v>09</v>
      </c>
      <c r="H336" s="679" t="str">
        <f t="shared" si="35"/>
        <v>Bayern</v>
      </c>
      <c r="I336" s="679" t="str">
        <f t="shared" si="33"/>
        <v>W</v>
      </c>
      <c r="J336" s="679" t="str">
        <f t="shared" si="36"/>
        <v>Westdeutschland</v>
      </c>
      <c r="K336" s="628">
        <v>2</v>
      </c>
      <c r="L336" s="679" t="str">
        <f t="shared" si="34"/>
        <v>Kreistyp2</v>
      </c>
      <c r="N336"/>
      <c r="O336"/>
      <c r="P336"/>
      <c r="Q336"/>
      <c r="R336"/>
      <c r="S336"/>
    </row>
    <row r="337" spans="1:19" ht="12" customHeight="1" x14ac:dyDescent="0.35">
      <c r="A337" s="613"/>
      <c r="B337" s="613"/>
      <c r="C337" s="675">
        <v>242</v>
      </c>
      <c r="D337" s="628" t="s">
        <v>248</v>
      </c>
      <c r="E337" s="679" t="str">
        <f t="shared" si="30"/>
        <v>09187</v>
      </c>
      <c r="F337" s="679" t="str">
        <f t="shared" si="31"/>
        <v>Rosenheim</v>
      </c>
      <c r="G337" s="679" t="str">
        <f t="shared" si="32"/>
        <v>09</v>
      </c>
      <c r="H337" s="679" t="str">
        <f t="shared" si="35"/>
        <v>Bayern</v>
      </c>
      <c r="I337" s="679" t="str">
        <f t="shared" si="33"/>
        <v>W</v>
      </c>
      <c r="J337" s="679" t="str">
        <f t="shared" si="36"/>
        <v>Westdeutschland</v>
      </c>
      <c r="K337" s="628">
        <v>2</v>
      </c>
      <c r="L337" s="679" t="str">
        <f t="shared" si="34"/>
        <v>Kreistyp2</v>
      </c>
      <c r="N337"/>
      <c r="O337"/>
      <c r="P337"/>
      <c r="Q337"/>
      <c r="R337"/>
      <c r="S337"/>
    </row>
    <row r="338" spans="1:19" ht="12" customHeight="1" x14ac:dyDescent="0.35">
      <c r="A338" s="613"/>
      <c r="B338" s="613"/>
      <c r="C338" s="675">
        <v>243</v>
      </c>
      <c r="D338" s="628" t="s">
        <v>249</v>
      </c>
      <c r="E338" s="679" t="str">
        <f t="shared" si="30"/>
        <v>09188</v>
      </c>
      <c r="F338" s="679" t="str">
        <f t="shared" si="31"/>
        <v>Starnberg</v>
      </c>
      <c r="G338" s="679" t="str">
        <f t="shared" si="32"/>
        <v>09</v>
      </c>
      <c r="H338" s="679" t="str">
        <f t="shared" si="35"/>
        <v>Bayern</v>
      </c>
      <c r="I338" s="679" t="str">
        <f t="shared" si="33"/>
        <v>W</v>
      </c>
      <c r="J338" s="679" t="str">
        <f t="shared" si="36"/>
        <v>Westdeutschland</v>
      </c>
      <c r="K338" s="628">
        <v>2</v>
      </c>
      <c r="L338" s="679" t="str">
        <f t="shared" si="34"/>
        <v>Kreistyp2</v>
      </c>
      <c r="N338"/>
      <c r="O338"/>
      <c r="P338"/>
      <c r="Q338"/>
      <c r="R338"/>
      <c r="S338"/>
    </row>
    <row r="339" spans="1:19" ht="12" customHeight="1" x14ac:dyDescent="0.35">
      <c r="A339" s="613"/>
      <c r="B339" s="613"/>
      <c r="C339" s="675">
        <v>244</v>
      </c>
      <c r="D339" s="628" t="s">
        <v>250</v>
      </c>
      <c r="E339" s="679" t="str">
        <f t="shared" si="30"/>
        <v>09189</v>
      </c>
      <c r="F339" s="679" t="str">
        <f t="shared" si="31"/>
        <v>Traunstein</v>
      </c>
      <c r="G339" s="679" t="str">
        <f t="shared" si="32"/>
        <v>09</v>
      </c>
      <c r="H339" s="679" t="str">
        <f t="shared" si="35"/>
        <v>Bayern</v>
      </c>
      <c r="I339" s="679" t="str">
        <f t="shared" si="33"/>
        <v>W</v>
      </c>
      <c r="J339" s="679" t="str">
        <f t="shared" si="36"/>
        <v>Westdeutschland</v>
      </c>
      <c r="K339" s="628">
        <v>4</v>
      </c>
      <c r="L339" s="679" t="str">
        <f t="shared" si="34"/>
        <v>Kreistyp4</v>
      </c>
      <c r="N339"/>
      <c r="O339"/>
      <c r="P339"/>
      <c r="Q339"/>
      <c r="R339"/>
      <c r="S339"/>
    </row>
    <row r="340" spans="1:19" ht="12" customHeight="1" x14ac:dyDescent="0.35">
      <c r="A340" s="613"/>
      <c r="B340" s="613"/>
      <c r="C340" s="675">
        <v>245</v>
      </c>
      <c r="D340" s="628" t="s">
        <v>251</v>
      </c>
      <c r="E340" s="679" t="str">
        <f t="shared" si="30"/>
        <v>09190</v>
      </c>
      <c r="F340" s="679" t="str">
        <f t="shared" si="31"/>
        <v>Weilheim-Schongau</v>
      </c>
      <c r="G340" s="679" t="str">
        <f t="shared" si="32"/>
        <v>09</v>
      </c>
      <c r="H340" s="679" t="str">
        <f t="shared" si="35"/>
        <v>Bayern</v>
      </c>
      <c r="I340" s="679" t="str">
        <f t="shared" si="33"/>
        <v>W</v>
      </c>
      <c r="J340" s="679" t="str">
        <f t="shared" si="36"/>
        <v>Westdeutschland</v>
      </c>
      <c r="K340" s="628">
        <v>3</v>
      </c>
      <c r="L340" s="679" t="str">
        <f t="shared" si="34"/>
        <v>Kreistyp3</v>
      </c>
      <c r="N340"/>
      <c r="O340"/>
      <c r="P340"/>
      <c r="Q340"/>
      <c r="R340"/>
      <c r="S340"/>
    </row>
    <row r="341" spans="1:19" ht="12" customHeight="1" x14ac:dyDescent="0.35">
      <c r="A341" s="613"/>
      <c r="B341" s="613"/>
      <c r="C341" s="675">
        <v>246</v>
      </c>
      <c r="D341" s="628" t="s">
        <v>252</v>
      </c>
      <c r="E341" s="679" t="str">
        <f t="shared" si="30"/>
        <v>09261</v>
      </c>
      <c r="F341" s="679" t="str">
        <f t="shared" si="31"/>
        <v>Landshut, Stadt</v>
      </c>
      <c r="G341" s="679" t="str">
        <f t="shared" si="32"/>
        <v>09</v>
      </c>
      <c r="H341" s="679" t="str">
        <f t="shared" si="35"/>
        <v>Bayern</v>
      </c>
      <c r="I341" s="679" t="str">
        <f t="shared" si="33"/>
        <v>W</v>
      </c>
      <c r="J341" s="679" t="str">
        <f t="shared" si="36"/>
        <v>Westdeutschland</v>
      </c>
      <c r="K341" s="628">
        <v>3</v>
      </c>
      <c r="L341" s="679" t="str">
        <f t="shared" si="34"/>
        <v>Kreistyp3</v>
      </c>
      <c r="N341"/>
      <c r="O341"/>
      <c r="P341"/>
      <c r="Q341"/>
      <c r="R341"/>
      <c r="S341"/>
    </row>
    <row r="342" spans="1:19" ht="12" customHeight="1" x14ac:dyDescent="0.35">
      <c r="A342" s="613"/>
      <c r="B342" s="613"/>
      <c r="C342" s="675">
        <v>247</v>
      </c>
      <c r="D342" s="628" t="s">
        <v>253</v>
      </c>
      <c r="E342" s="679" t="str">
        <f t="shared" si="30"/>
        <v>09262</v>
      </c>
      <c r="F342" s="679" t="str">
        <f t="shared" si="31"/>
        <v>Passau, Stadt</v>
      </c>
      <c r="G342" s="679" t="str">
        <f t="shared" si="32"/>
        <v>09</v>
      </c>
      <c r="H342" s="679" t="str">
        <f t="shared" si="35"/>
        <v>Bayern</v>
      </c>
      <c r="I342" s="679" t="str">
        <f t="shared" si="33"/>
        <v>W</v>
      </c>
      <c r="J342" s="679" t="str">
        <f t="shared" si="36"/>
        <v>Westdeutschland</v>
      </c>
      <c r="K342" s="628">
        <v>3</v>
      </c>
      <c r="L342" s="679" t="str">
        <f t="shared" si="34"/>
        <v>Kreistyp3</v>
      </c>
      <c r="N342"/>
      <c r="O342"/>
      <c r="P342"/>
      <c r="Q342"/>
      <c r="R342"/>
      <c r="S342"/>
    </row>
    <row r="343" spans="1:19" ht="12" customHeight="1" x14ac:dyDescent="0.35">
      <c r="A343" s="613"/>
      <c r="B343" s="613"/>
      <c r="C343" s="675">
        <v>248</v>
      </c>
      <c r="D343" s="628" t="s">
        <v>254</v>
      </c>
      <c r="E343" s="679" t="str">
        <f t="shared" si="30"/>
        <v>09263</v>
      </c>
      <c r="F343" s="679" t="str">
        <f t="shared" si="31"/>
        <v>Straubing, Stadt</v>
      </c>
      <c r="G343" s="679" t="str">
        <f t="shared" si="32"/>
        <v>09</v>
      </c>
      <c r="H343" s="679" t="str">
        <f t="shared" si="35"/>
        <v>Bayern</v>
      </c>
      <c r="I343" s="679" t="str">
        <f t="shared" si="33"/>
        <v>W</v>
      </c>
      <c r="J343" s="679" t="str">
        <f t="shared" si="36"/>
        <v>Westdeutschland</v>
      </c>
      <c r="K343" s="628">
        <v>4</v>
      </c>
      <c r="L343" s="679" t="str">
        <f t="shared" si="34"/>
        <v>Kreistyp4</v>
      </c>
      <c r="N343"/>
      <c r="O343"/>
      <c r="P343"/>
      <c r="Q343"/>
      <c r="R343"/>
      <c r="S343"/>
    </row>
    <row r="344" spans="1:19" ht="12" customHeight="1" x14ac:dyDescent="0.35">
      <c r="A344" s="613"/>
      <c r="B344" s="613"/>
      <c r="C344" s="675">
        <v>249</v>
      </c>
      <c r="D344" s="628" t="s">
        <v>255</v>
      </c>
      <c r="E344" s="679" t="str">
        <f t="shared" si="30"/>
        <v>09271</v>
      </c>
      <c r="F344" s="679" t="str">
        <f t="shared" si="31"/>
        <v>Deggendorf</v>
      </c>
      <c r="G344" s="679" t="str">
        <f t="shared" si="32"/>
        <v>09</v>
      </c>
      <c r="H344" s="679" t="str">
        <f t="shared" si="35"/>
        <v>Bayern</v>
      </c>
      <c r="I344" s="679" t="str">
        <f t="shared" si="33"/>
        <v>W</v>
      </c>
      <c r="J344" s="679" t="str">
        <f t="shared" si="36"/>
        <v>Westdeutschland</v>
      </c>
      <c r="K344" s="628">
        <v>4</v>
      </c>
      <c r="L344" s="679" t="str">
        <f t="shared" si="34"/>
        <v>Kreistyp4</v>
      </c>
      <c r="N344"/>
      <c r="O344"/>
      <c r="P344"/>
      <c r="Q344"/>
      <c r="R344"/>
      <c r="S344"/>
    </row>
    <row r="345" spans="1:19" ht="12" customHeight="1" x14ac:dyDescent="0.35">
      <c r="A345" s="613"/>
      <c r="B345" s="613"/>
      <c r="C345" s="675">
        <v>250</v>
      </c>
      <c r="D345" s="628" t="s">
        <v>256</v>
      </c>
      <c r="E345" s="679" t="str">
        <f t="shared" si="30"/>
        <v>09272</v>
      </c>
      <c r="F345" s="679" t="str">
        <f t="shared" si="31"/>
        <v>Freyung-Grafenau</v>
      </c>
      <c r="G345" s="679" t="str">
        <f t="shared" si="32"/>
        <v>09</v>
      </c>
      <c r="H345" s="679" t="str">
        <f t="shared" si="35"/>
        <v>Bayern</v>
      </c>
      <c r="I345" s="679" t="str">
        <f t="shared" si="33"/>
        <v>W</v>
      </c>
      <c r="J345" s="679" t="str">
        <f t="shared" si="36"/>
        <v>Westdeutschland</v>
      </c>
      <c r="K345" s="628">
        <v>4</v>
      </c>
      <c r="L345" s="679" t="str">
        <f t="shared" si="34"/>
        <v>Kreistyp4</v>
      </c>
      <c r="N345"/>
      <c r="O345"/>
      <c r="P345"/>
      <c r="Q345"/>
      <c r="R345"/>
      <c r="S345"/>
    </row>
    <row r="346" spans="1:19" ht="12" customHeight="1" x14ac:dyDescent="0.35">
      <c r="A346" s="613"/>
      <c r="B346" s="613"/>
      <c r="C346" s="675">
        <v>251</v>
      </c>
      <c r="D346" s="628" t="s">
        <v>257</v>
      </c>
      <c r="E346" s="679" t="str">
        <f t="shared" si="30"/>
        <v>09273</v>
      </c>
      <c r="F346" s="679" t="str">
        <f t="shared" si="31"/>
        <v>Kelheim</v>
      </c>
      <c r="G346" s="679" t="str">
        <f t="shared" si="32"/>
        <v>09</v>
      </c>
      <c r="H346" s="679" t="str">
        <f t="shared" si="35"/>
        <v>Bayern</v>
      </c>
      <c r="I346" s="679" t="str">
        <f t="shared" si="33"/>
        <v>W</v>
      </c>
      <c r="J346" s="679" t="str">
        <f t="shared" si="36"/>
        <v>Westdeutschland</v>
      </c>
      <c r="K346" s="628">
        <v>3</v>
      </c>
      <c r="L346" s="679" t="str">
        <f t="shared" si="34"/>
        <v>Kreistyp3</v>
      </c>
      <c r="N346"/>
      <c r="O346"/>
      <c r="P346"/>
      <c r="Q346"/>
      <c r="R346"/>
      <c r="S346"/>
    </row>
    <row r="347" spans="1:19" ht="12" customHeight="1" x14ac:dyDescent="0.35">
      <c r="A347" s="613"/>
      <c r="B347" s="613"/>
      <c r="C347" s="675">
        <v>252</v>
      </c>
      <c r="D347" s="628" t="s">
        <v>258</v>
      </c>
      <c r="E347" s="679" t="str">
        <f t="shared" si="30"/>
        <v>09274</v>
      </c>
      <c r="F347" s="679" t="str">
        <f t="shared" si="31"/>
        <v>Landshut</v>
      </c>
      <c r="G347" s="679" t="str">
        <f t="shared" si="32"/>
        <v>09</v>
      </c>
      <c r="H347" s="679" t="str">
        <f t="shared" si="35"/>
        <v>Bayern</v>
      </c>
      <c r="I347" s="679" t="str">
        <f t="shared" si="33"/>
        <v>W</v>
      </c>
      <c r="J347" s="679" t="str">
        <f t="shared" si="36"/>
        <v>Westdeutschland</v>
      </c>
      <c r="K347" s="628">
        <v>3</v>
      </c>
      <c r="L347" s="679" t="str">
        <f t="shared" si="34"/>
        <v>Kreistyp3</v>
      </c>
      <c r="N347"/>
      <c r="O347"/>
      <c r="P347"/>
      <c r="Q347"/>
      <c r="R347"/>
      <c r="S347"/>
    </row>
    <row r="348" spans="1:19" ht="12" customHeight="1" x14ac:dyDescent="0.35">
      <c r="A348" s="613"/>
      <c r="B348" s="613"/>
      <c r="C348" s="675">
        <v>253</v>
      </c>
      <c r="D348" s="628" t="s">
        <v>259</v>
      </c>
      <c r="E348" s="679" t="str">
        <f t="shared" si="30"/>
        <v>09275</v>
      </c>
      <c r="F348" s="679" t="str">
        <f t="shared" si="31"/>
        <v>Passau</v>
      </c>
      <c r="G348" s="679" t="str">
        <f t="shared" si="32"/>
        <v>09</v>
      </c>
      <c r="H348" s="679" t="str">
        <f t="shared" si="35"/>
        <v>Bayern</v>
      </c>
      <c r="I348" s="679" t="str">
        <f t="shared" si="33"/>
        <v>W</v>
      </c>
      <c r="J348" s="679" t="str">
        <f t="shared" si="36"/>
        <v>Westdeutschland</v>
      </c>
      <c r="K348" s="628">
        <v>3</v>
      </c>
      <c r="L348" s="679" t="str">
        <f t="shared" si="34"/>
        <v>Kreistyp3</v>
      </c>
      <c r="N348"/>
      <c r="O348"/>
      <c r="P348"/>
      <c r="Q348"/>
      <c r="R348"/>
      <c r="S348"/>
    </row>
    <row r="349" spans="1:19" ht="12" customHeight="1" x14ac:dyDescent="0.35">
      <c r="A349" s="613"/>
      <c r="B349" s="613"/>
      <c r="C349" s="675">
        <v>254</v>
      </c>
      <c r="D349" s="628" t="s">
        <v>260</v>
      </c>
      <c r="E349" s="679" t="str">
        <f t="shared" si="30"/>
        <v>09276</v>
      </c>
      <c r="F349" s="679" t="str">
        <f t="shared" si="31"/>
        <v>Regen</v>
      </c>
      <c r="G349" s="679" t="str">
        <f t="shared" si="32"/>
        <v>09</v>
      </c>
      <c r="H349" s="679" t="str">
        <f t="shared" si="35"/>
        <v>Bayern</v>
      </c>
      <c r="I349" s="679" t="str">
        <f t="shared" si="33"/>
        <v>W</v>
      </c>
      <c r="J349" s="679" t="str">
        <f t="shared" si="36"/>
        <v>Westdeutschland</v>
      </c>
      <c r="K349" s="628">
        <v>4</v>
      </c>
      <c r="L349" s="679" t="str">
        <f t="shared" si="34"/>
        <v>Kreistyp4</v>
      </c>
      <c r="N349"/>
      <c r="O349"/>
      <c r="P349"/>
      <c r="Q349"/>
      <c r="R349"/>
      <c r="S349"/>
    </row>
    <row r="350" spans="1:19" ht="12" customHeight="1" x14ac:dyDescent="0.35">
      <c r="A350" s="613"/>
      <c r="B350" s="613"/>
      <c r="C350" s="675">
        <v>255</v>
      </c>
      <c r="D350" s="628" t="s">
        <v>261</v>
      </c>
      <c r="E350" s="679" t="str">
        <f t="shared" si="30"/>
        <v>09277</v>
      </c>
      <c r="F350" s="679" t="str">
        <f t="shared" si="31"/>
        <v>Rottal-Inn</v>
      </c>
      <c r="G350" s="679" t="str">
        <f t="shared" si="32"/>
        <v>09</v>
      </c>
      <c r="H350" s="679" t="str">
        <f t="shared" si="35"/>
        <v>Bayern</v>
      </c>
      <c r="I350" s="679" t="str">
        <f t="shared" si="33"/>
        <v>W</v>
      </c>
      <c r="J350" s="679" t="str">
        <f t="shared" si="36"/>
        <v>Westdeutschland</v>
      </c>
      <c r="K350" s="628">
        <v>4</v>
      </c>
      <c r="L350" s="679" t="str">
        <f t="shared" si="34"/>
        <v>Kreistyp4</v>
      </c>
      <c r="N350"/>
      <c r="O350"/>
      <c r="P350"/>
      <c r="Q350"/>
      <c r="R350"/>
      <c r="S350"/>
    </row>
    <row r="351" spans="1:19" ht="12" customHeight="1" x14ac:dyDescent="0.35">
      <c r="A351" s="613"/>
      <c r="B351" s="613"/>
      <c r="C351" s="675">
        <v>256</v>
      </c>
      <c r="D351" s="628" t="s">
        <v>262</v>
      </c>
      <c r="E351" s="679" t="str">
        <f t="shared" si="30"/>
        <v>09278</v>
      </c>
      <c r="F351" s="679" t="str">
        <f t="shared" si="31"/>
        <v>Straubing-Bogen</v>
      </c>
      <c r="G351" s="679" t="str">
        <f t="shared" si="32"/>
        <v>09</v>
      </c>
      <c r="H351" s="679" t="str">
        <f t="shared" si="35"/>
        <v>Bayern</v>
      </c>
      <c r="I351" s="679" t="str">
        <f t="shared" si="33"/>
        <v>W</v>
      </c>
      <c r="J351" s="679" t="str">
        <f t="shared" si="36"/>
        <v>Westdeutschland</v>
      </c>
      <c r="K351" s="628">
        <v>4</v>
      </c>
      <c r="L351" s="679" t="str">
        <f t="shared" si="34"/>
        <v>Kreistyp4</v>
      </c>
      <c r="N351"/>
      <c r="O351"/>
      <c r="P351"/>
      <c r="Q351"/>
      <c r="R351"/>
      <c r="S351"/>
    </row>
    <row r="352" spans="1:19" ht="12" customHeight="1" x14ac:dyDescent="0.35">
      <c r="A352" s="613"/>
      <c r="B352" s="613"/>
      <c r="C352" s="675">
        <v>257</v>
      </c>
      <c r="D352" s="628" t="s">
        <v>263</v>
      </c>
      <c r="E352" s="679" t="str">
        <f t="shared" ref="E352:E415" si="37">LEFT($D352,5)</f>
        <v>09279</v>
      </c>
      <c r="F352" s="679" t="str">
        <f t="shared" ref="F352:F415" si="38">MID(D352,7,LEN(D352))</f>
        <v>Dingolfing-Landau</v>
      </c>
      <c r="G352" s="679" t="str">
        <f t="shared" ref="G352:G415" si="39">LEFT(D352,2)</f>
        <v>09</v>
      </c>
      <c r="H352" s="679" t="str">
        <f t="shared" si="35"/>
        <v>Bayern</v>
      </c>
      <c r="I352" s="679" t="str">
        <f t="shared" ref="I352:I415" si="40">IF($G352*1&lt;11,"W","O")</f>
        <v>W</v>
      </c>
      <c r="J352" s="679" t="str">
        <f t="shared" si="36"/>
        <v>Westdeutschland</v>
      </c>
      <c r="K352" s="628">
        <v>4</v>
      </c>
      <c r="L352" s="679" t="str">
        <f t="shared" ref="L352:L415" si="41">INDEX($C$5:$E$10,MATCH($K352,$C$5:$C$10,0),3)</f>
        <v>Kreistyp4</v>
      </c>
      <c r="N352"/>
      <c r="O352"/>
      <c r="P352"/>
      <c r="Q352"/>
      <c r="R352"/>
      <c r="S352"/>
    </row>
    <row r="353" spans="1:19" ht="12" customHeight="1" x14ac:dyDescent="0.35">
      <c r="A353" s="613"/>
      <c r="B353" s="613"/>
      <c r="C353" s="675">
        <v>258</v>
      </c>
      <c r="D353" s="628" t="s">
        <v>264</v>
      </c>
      <c r="E353" s="679" t="str">
        <f t="shared" si="37"/>
        <v>09361</v>
      </c>
      <c r="F353" s="679" t="str">
        <f t="shared" si="38"/>
        <v>Amberg, Stadt</v>
      </c>
      <c r="G353" s="679" t="str">
        <f t="shared" si="39"/>
        <v>09</v>
      </c>
      <c r="H353" s="679" t="str">
        <f t="shared" ref="H353:H416" si="42">INDEX($C$22:$H$39,MATCH($G353,$E$22:$E$39,0),4)</f>
        <v>Bayern</v>
      </c>
      <c r="I353" s="679" t="str">
        <f t="shared" si="40"/>
        <v>W</v>
      </c>
      <c r="J353" s="679" t="str">
        <f t="shared" ref="J353:J416" si="43">IF($I353="W","Westdeutschland","Ostdeutschland")</f>
        <v>Westdeutschland</v>
      </c>
      <c r="K353" s="628">
        <v>4</v>
      </c>
      <c r="L353" s="679" t="str">
        <f t="shared" si="41"/>
        <v>Kreistyp4</v>
      </c>
      <c r="N353"/>
      <c r="O353"/>
      <c r="P353"/>
      <c r="Q353"/>
      <c r="R353"/>
      <c r="S353"/>
    </row>
    <row r="354" spans="1:19" ht="12" customHeight="1" x14ac:dyDescent="0.35">
      <c r="A354" s="613"/>
      <c r="B354" s="613"/>
      <c r="C354" s="675">
        <v>259</v>
      </c>
      <c r="D354" s="628" t="s">
        <v>265</v>
      </c>
      <c r="E354" s="679" t="str">
        <f t="shared" si="37"/>
        <v>09362</v>
      </c>
      <c r="F354" s="679" t="str">
        <f t="shared" si="38"/>
        <v>Regensburg, Stadt</v>
      </c>
      <c r="G354" s="679" t="str">
        <f t="shared" si="39"/>
        <v>09</v>
      </c>
      <c r="H354" s="679" t="str">
        <f t="shared" si="42"/>
        <v>Bayern</v>
      </c>
      <c r="I354" s="679" t="str">
        <f t="shared" si="40"/>
        <v>W</v>
      </c>
      <c r="J354" s="679" t="str">
        <f t="shared" si="43"/>
        <v>Westdeutschland</v>
      </c>
      <c r="K354" s="628">
        <v>1</v>
      </c>
      <c r="L354" s="679" t="str">
        <f t="shared" si="41"/>
        <v>Kreistyp1</v>
      </c>
      <c r="N354"/>
      <c r="O354"/>
      <c r="P354"/>
      <c r="Q354"/>
      <c r="R354"/>
      <c r="S354"/>
    </row>
    <row r="355" spans="1:19" ht="12" customHeight="1" x14ac:dyDescent="0.35">
      <c r="A355" s="613"/>
      <c r="B355" s="613"/>
      <c r="C355" s="675">
        <v>260</v>
      </c>
      <c r="D355" s="628" t="s">
        <v>266</v>
      </c>
      <c r="E355" s="679" t="str">
        <f t="shared" si="37"/>
        <v>09363</v>
      </c>
      <c r="F355" s="679" t="str">
        <f t="shared" si="38"/>
        <v>Weiden i.d.OPf., Stadt</v>
      </c>
      <c r="G355" s="679" t="str">
        <f t="shared" si="39"/>
        <v>09</v>
      </c>
      <c r="H355" s="679" t="str">
        <f t="shared" si="42"/>
        <v>Bayern</v>
      </c>
      <c r="I355" s="679" t="str">
        <f t="shared" si="40"/>
        <v>W</v>
      </c>
      <c r="J355" s="679" t="str">
        <f t="shared" si="43"/>
        <v>Westdeutschland</v>
      </c>
      <c r="K355" s="628">
        <v>4</v>
      </c>
      <c r="L355" s="679" t="str">
        <f t="shared" si="41"/>
        <v>Kreistyp4</v>
      </c>
      <c r="N355"/>
      <c r="O355"/>
      <c r="P355"/>
      <c r="Q355"/>
      <c r="R355"/>
      <c r="S355"/>
    </row>
    <row r="356" spans="1:19" ht="12" customHeight="1" x14ac:dyDescent="0.35">
      <c r="A356" s="613"/>
      <c r="B356" s="613"/>
      <c r="C356" s="675">
        <v>261</v>
      </c>
      <c r="D356" s="628" t="s">
        <v>267</v>
      </c>
      <c r="E356" s="679" t="str">
        <f t="shared" si="37"/>
        <v>09371</v>
      </c>
      <c r="F356" s="679" t="str">
        <f t="shared" si="38"/>
        <v>Amberg-Sulzbach</v>
      </c>
      <c r="G356" s="679" t="str">
        <f t="shared" si="39"/>
        <v>09</v>
      </c>
      <c r="H356" s="679" t="str">
        <f t="shared" si="42"/>
        <v>Bayern</v>
      </c>
      <c r="I356" s="679" t="str">
        <f t="shared" si="40"/>
        <v>W</v>
      </c>
      <c r="J356" s="679" t="str">
        <f t="shared" si="43"/>
        <v>Westdeutschland</v>
      </c>
      <c r="K356" s="628">
        <v>4</v>
      </c>
      <c r="L356" s="679" t="str">
        <f t="shared" si="41"/>
        <v>Kreistyp4</v>
      </c>
      <c r="N356"/>
      <c r="O356"/>
      <c r="P356"/>
      <c r="Q356"/>
      <c r="R356"/>
      <c r="S356"/>
    </row>
    <row r="357" spans="1:19" ht="12" customHeight="1" x14ac:dyDescent="0.35">
      <c r="A357" s="613"/>
      <c r="B357" s="613"/>
      <c r="C357" s="675">
        <v>262</v>
      </c>
      <c r="D357" s="628" t="s">
        <v>268</v>
      </c>
      <c r="E357" s="679" t="str">
        <f t="shared" si="37"/>
        <v>09372</v>
      </c>
      <c r="F357" s="679" t="str">
        <f t="shared" si="38"/>
        <v>Cham</v>
      </c>
      <c r="G357" s="679" t="str">
        <f t="shared" si="39"/>
        <v>09</v>
      </c>
      <c r="H357" s="679" t="str">
        <f t="shared" si="42"/>
        <v>Bayern</v>
      </c>
      <c r="I357" s="679" t="str">
        <f t="shared" si="40"/>
        <v>W</v>
      </c>
      <c r="J357" s="679" t="str">
        <f t="shared" si="43"/>
        <v>Westdeutschland</v>
      </c>
      <c r="K357" s="628">
        <v>4</v>
      </c>
      <c r="L357" s="679" t="str">
        <f t="shared" si="41"/>
        <v>Kreistyp4</v>
      </c>
      <c r="N357"/>
      <c r="O357"/>
      <c r="P357"/>
      <c r="Q357"/>
      <c r="R357"/>
      <c r="S357"/>
    </row>
    <row r="358" spans="1:19" ht="12" customHeight="1" x14ac:dyDescent="0.35">
      <c r="A358" s="613"/>
      <c r="B358" s="613"/>
      <c r="C358" s="675">
        <v>263</v>
      </c>
      <c r="D358" s="628" t="s">
        <v>269</v>
      </c>
      <c r="E358" s="679" t="str">
        <f t="shared" si="37"/>
        <v>09373</v>
      </c>
      <c r="F358" s="679" t="str">
        <f t="shared" si="38"/>
        <v>Neumarkt i.d.OPf.</v>
      </c>
      <c r="G358" s="679" t="str">
        <f t="shared" si="39"/>
        <v>09</v>
      </c>
      <c r="H358" s="679" t="str">
        <f t="shared" si="42"/>
        <v>Bayern</v>
      </c>
      <c r="I358" s="679" t="str">
        <f t="shared" si="40"/>
        <v>W</v>
      </c>
      <c r="J358" s="679" t="str">
        <f t="shared" si="43"/>
        <v>Westdeutschland</v>
      </c>
      <c r="K358" s="628">
        <v>4</v>
      </c>
      <c r="L358" s="679" t="str">
        <f t="shared" si="41"/>
        <v>Kreistyp4</v>
      </c>
      <c r="N358"/>
      <c r="O358"/>
      <c r="P358"/>
      <c r="Q358"/>
      <c r="R358"/>
      <c r="S358"/>
    </row>
    <row r="359" spans="1:19" ht="12" customHeight="1" x14ac:dyDescent="0.35">
      <c r="A359" s="613"/>
      <c r="B359" s="613"/>
      <c r="C359" s="675">
        <v>264</v>
      </c>
      <c r="D359" s="628" t="s">
        <v>270</v>
      </c>
      <c r="E359" s="679" t="str">
        <f t="shared" si="37"/>
        <v>09374</v>
      </c>
      <c r="F359" s="679" t="str">
        <f t="shared" si="38"/>
        <v>Neustadt a.d.Waldnaab</v>
      </c>
      <c r="G359" s="679" t="str">
        <f t="shared" si="39"/>
        <v>09</v>
      </c>
      <c r="H359" s="679" t="str">
        <f t="shared" si="42"/>
        <v>Bayern</v>
      </c>
      <c r="I359" s="679" t="str">
        <f t="shared" si="40"/>
        <v>W</v>
      </c>
      <c r="J359" s="679" t="str">
        <f t="shared" si="43"/>
        <v>Westdeutschland</v>
      </c>
      <c r="K359" s="628">
        <v>4</v>
      </c>
      <c r="L359" s="679" t="str">
        <f t="shared" si="41"/>
        <v>Kreistyp4</v>
      </c>
      <c r="N359"/>
      <c r="O359"/>
      <c r="P359"/>
      <c r="Q359"/>
      <c r="R359"/>
      <c r="S359"/>
    </row>
    <row r="360" spans="1:19" ht="12" customHeight="1" x14ac:dyDescent="0.35">
      <c r="A360" s="613"/>
      <c r="B360" s="613"/>
      <c r="C360" s="675">
        <v>265</v>
      </c>
      <c r="D360" s="628" t="s">
        <v>271</v>
      </c>
      <c r="E360" s="679" t="str">
        <f t="shared" si="37"/>
        <v>09375</v>
      </c>
      <c r="F360" s="679" t="str">
        <f t="shared" si="38"/>
        <v>Regensburg</v>
      </c>
      <c r="G360" s="679" t="str">
        <f t="shared" si="39"/>
        <v>09</v>
      </c>
      <c r="H360" s="679" t="str">
        <f t="shared" si="42"/>
        <v>Bayern</v>
      </c>
      <c r="I360" s="679" t="str">
        <f t="shared" si="40"/>
        <v>W</v>
      </c>
      <c r="J360" s="679" t="str">
        <f t="shared" si="43"/>
        <v>Westdeutschland</v>
      </c>
      <c r="K360" s="628">
        <v>3</v>
      </c>
      <c r="L360" s="679" t="str">
        <f t="shared" si="41"/>
        <v>Kreistyp3</v>
      </c>
      <c r="N360"/>
      <c r="O360"/>
      <c r="P360"/>
      <c r="Q360"/>
      <c r="R360"/>
      <c r="S360"/>
    </row>
    <row r="361" spans="1:19" ht="12" customHeight="1" x14ac:dyDescent="0.35">
      <c r="A361" s="613"/>
      <c r="B361" s="613"/>
      <c r="C361" s="675">
        <v>266</v>
      </c>
      <c r="D361" s="628" t="s">
        <v>272</v>
      </c>
      <c r="E361" s="679" t="str">
        <f t="shared" si="37"/>
        <v>09376</v>
      </c>
      <c r="F361" s="679" t="str">
        <f t="shared" si="38"/>
        <v>Schwandorf</v>
      </c>
      <c r="G361" s="679" t="str">
        <f t="shared" si="39"/>
        <v>09</v>
      </c>
      <c r="H361" s="679" t="str">
        <f t="shared" si="42"/>
        <v>Bayern</v>
      </c>
      <c r="I361" s="679" t="str">
        <f t="shared" si="40"/>
        <v>W</v>
      </c>
      <c r="J361" s="679" t="str">
        <f t="shared" si="43"/>
        <v>Westdeutschland</v>
      </c>
      <c r="K361" s="628">
        <v>4</v>
      </c>
      <c r="L361" s="679" t="str">
        <f t="shared" si="41"/>
        <v>Kreistyp4</v>
      </c>
      <c r="N361"/>
      <c r="O361"/>
      <c r="P361"/>
      <c r="Q361"/>
      <c r="R361"/>
      <c r="S361"/>
    </row>
    <row r="362" spans="1:19" ht="12" customHeight="1" x14ac:dyDescent="0.35">
      <c r="A362" s="613"/>
      <c r="B362" s="613"/>
      <c r="C362" s="675">
        <v>267</v>
      </c>
      <c r="D362" s="628" t="s">
        <v>273</v>
      </c>
      <c r="E362" s="679" t="str">
        <f t="shared" si="37"/>
        <v>09377</v>
      </c>
      <c r="F362" s="679" t="str">
        <f t="shared" si="38"/>
        <v>Tirschenreuth</v>
      </c>
      <c r="G362" s="679" t="str">
        <f t="shared" si="39"/>
        <v>09</v>
      </c>
      <c r="H362" s="679" t="str">
        <f t="shared" si="42"/>
        <v>Bayern</v>
      </c>
      <c r="I362" s="679" t="str">
        <f t="shared" si="40"/>
        <v>W</v>
      </c>
      <c r="J362" s="679" t="str">
        <f t="shared" si="43"/>
        <v>Westdeutschland</v>
      </c>
      <c r="K362" s="628">
        <v>4</v>
      </c>
      <c r="L362" s="679" t="str">
        <f t="shared" si="41"/>
        <v>Kreistyp4</v>
      </c>
      <c r="N362"/>
      <c r="O362"/>
      <c r="P362"/>
      <c r="Q362"/>
      <c r="R362"/>
      <c r="S362"/>
    </row>
    <row r="363" spans="1:19" ht="12" customHeight="1" x14ac:dyDescent="0.35">
      <c r="A363" s="613"/>
      <c r="B363" s="613"/>
      <c r="C363" s="675">
        <v>268</v>
      </c>
      <c r="D363" s="628" t="s">
        <v>274</v>
      </c>
      <c r="E363" s="679" t="str">
        <f t="shared" si="37"/>
        <v>09461</v>
      </c>
      <c r="F363" s="679" t="str">
        <f t="shared" si="38"/>
        <v>Bamberg, Stadt</v>
      </c>
      <c r="G363" s="679" t="str">
        <f t="shared" si="39"/>
        <v>09</v>
      </c>
      <c r="H363" s="679" t="str">
        <f t="shared" si="42"/>
        <v>Bayern</v>
      </c>
      <c r="I363" s="679" t="str">
        <f t="shared" si="40"/>
        <v>W</v>
      </c>
      <c r="J363" s="679" t="str">
        <f t="shared" si="43"/>
        <v>Westdeutschland</v>
      </c>
      <c r="K363" s="628">
        <v>3</v>
      </c>
      <c r="L363" s="679" t="str">
        <f t="shared" si="41"/>
        <v>Kreistyp3</v>
      </c>
      <c r="N363"/>
      <c r="O363"/>
      <c r="P363"/>
      <c r="Q363"/>
      <c r="R363"/>
      <c r="S363"/>
    </row>
    <row r="364" spans="1:19" ht="12" customHeight="1" x14ac:dyDescent="0.35">
      <c r="A364" s="613"/>
      <c r="B364" s="613"/>
      <c r="C364" s="675">
        <v>269</v>
      </c>
      <c r="D364" s="628" t="s">
        <v>275</v>
      </c>
      <c r="E364" s="679" t="str">
        <f t="shared" si="37"/>
        <v>09462</v>
      </c>
      <c r="F364" s="679" t="str">
        <f t="shared" si="38"/>
        <v>Bayreuth, Stadt</v>
      </c>
      <c r="G364" s="679" t="str">
        <f t="shared" si="39"/>
        <v>09</v>
      </c>
      <c r="H364" s="679" t="str">
        <f t="shared" si="42"/>
        <v>Bayern</v>
      </c>
      <c r="I364" s="679" t="str">
        <f t="shared" si="40"/>
        <v>W</v>
      </c>
      <c r="J364" s="679" t="str">
        <f t="shared" si="43"/>
        <v>Westdeutschland</v>
      </c>
      <c r="K364" s="628">
        <v>4</v>
      </c>
      <c r="L364" s="679" t="str">
        <f t="shared" si="41"/>
        <v>Kreistyp4</v>
      </c>
      <c r="N364"/>
      <c r="O364"/>
      <c r="P364"/>
      <c r="Q364"/>
      <c r="R364"/>
      <c r="S364"/>
    </row>
    <row r="365" spans="1:19" ht="12" customHeight="1" x14ac:dyDescent="0.35">
      <c r="A365" s="613"/>
      <c r="B365" s="613"/>
      <c r="C365" s="675">
        <v>270</v>
      </c>
      <c r="D365" s="628" t="s">
        <v>276</v>
      </c>
      <c r="E365" s="679" t="str">
        <f t="shared" si="37"/>
        <v>09463</v>
      </c>
      <c r="F365" s="679" t="str">
        <f t="shared" si="38"/>
        <v>Coburg, Stadt</v>
      </c>
      <c r="G365" s="679" t="str">
        <f t="shared" si="39"/>
        <v>09</v>
      </c>
      <c r="H365" s="679" t="str">
        <f t="shared" si="42"/>
        <v>Bayern</v>
      </c>
      <c r="I365" s="679" t="str">
        <f t="shared" si="40"/>
        <v>W</v>
      </c>
      <c r="J365" s="679" t="str">
        <f t="shared" si="43"/>
        <v>Westdeutschland</v>
      </c>
      <c r="K365" s="628">
        <v>3</v>
      </c>
      <c r="L365" s="679" t="str">
        <f t="shared" si="41"/>
        <v>Kreistyp3</v>
      </c>
      <c r="N365"/>
      <c r="O365"/>
      <c r="P365"/>
      <c r="Q365"/>
      <c r="R365"/>
      <c r="S365"/>
    </row>
    <row r="366" spans="1:19" ht="12" customHeight="1" x14ac:dyDescent="0.35">
      <c r="A366" s="613"/>
      <c r="B366" s="613"/>
      <c r="C366" s="675">
        <v>271</v>
      </c>
      <c r="D366" s="628" t="s">
        <v>277</v>
      </c>
      <c r="E366" s="679" t="str">
        <f t="shared" si="37"/>
        <v>09464</v>
      </c>
      <c r="F366" s="679" t="str">
        <f t="shared" si="38"/>
        <v>Hof, Stadt</v>
      </c>
      <c r="G366" s="679" t="str">
        <f t="shared" si="39"/>
        <v>09</v>
      </c>
      <c r="H366" s="679" t="str">
        <f t="shared" si="42"/>
        <v>Bayern</v>
      </c>
      <c r="I366" s="679" t="str">
        <f t="shared" si="40"/>
        <v>W</v>
      </c>
      <c r="J366" s="679" t="str">
        <f t="shared" si="43"/>
        <v>Westdeutschland</v>
      </c>
      <c r="K366" s="628">
        <v>3</v>
      </c>
      <c r="L366" s="679" t="str">
        <f t="shared" si="41"/>
        <v>Kreistyp3</v>
      </c>
      <c r="N366"/>
      <c r="O366"/>
      <c r="P366"/>
      <c r="Q366"/>
      <c r="R366"/>
      <c r="S366"/>
    </row>
    <row r="367" spans="1:19" ht="12" customHeight="1" x14ac:dyDescent="0.35">
      <c r="A367" s="613"/>
      <c r="B367" s="613"/>
      <c r="C367" s="675">
        <v>272</v>
      </c>
      <c r="D367" s="628" t="s">
        <v>278</v>
      </c>
      <c r="E367" s="679" t="str">
        <f t="shared" si="37"/>
        <v>09471</v>
      </c>
      <c r="F367" s="679" t="str">
        <f t="shared" si="38"/>
        <v>Bamberg</v>
      </c>
      <c r="G367" s="679" t="str">
        <f t="shared" si="39"/>
        <v>09</v>
      </c>
      <c r="H367" s="679" t="str">
        <f t="shared" si="42"/>
        <v>Bayern</v>
      </c>
      <c r="I367" s="679" t="str">
        <f t="shared" si="40"/>
        <v>W</v>
      </c>
      <c r="J367" s="679" t="str">
        <f t="shared" si="43"/>
        <v>Westdeutschland</v>
      </c>
      <c r="K367" s="628">
        <v>3</v>
      </c>
      <c r="L367" s="679" t="str">
        <f t="shared" si="41"/>
        <v>Kreistyp3</v>
      </c>
      <c r="N367"/>
      <c r="O367"/>
      <c r="P367"/>
      <c r="Q367"/>
      <c r="R367"/>
      <c r="S367"/>
    </row>
    <row r="368" spans="1:19" ht="12" customHeight="1" x14ac:dyDescent="0.35">
      <c r="A368" s="613"/>
      <c r="B368" s="613"/>
      <c r="C368" s="675">
        <v>273</v>
      </c>
      <c r="D368" s="628" t="s">
        <v>279</v>
      </c>
      <c r="E368" s="679" t="str">
        <f t="shared" si="37"/>
        <v>09472</v>
      </c>
      <c r="F368" s="679" t="str">
        <f t="shared" si="38"/>
        <v>Bayreuth</v>
      </c>
      <c r="G368" s="679" t="str">
        <f t="shared" si="39"/>
        <v>09</v>
      </c>
      <c r="H368" s="679" t="str">
        <f t="shared" si="42"/>
        <v>Bayern</v>
      </c>
      <c r="I368" s="679" t="str">
        <f t="shared" si="40"/>
        <v>W</v>
      </c>
      <c r="J368" s="679" t="str">
        <f t="shared" si="43"/>
        <v>Westdeutschland</v>
      </c>
      <c r="K368" s="628">
        <v>4</v>
      </c>
      <c r="L368" s="679" t="str">
        <f t="shared" si="41"/>
        <v>Kreistyp4</v>
      </c>
      <c r="N368"/>
      <c r="O368"/>
      <c r="P368"/>
      <c r="Q368"/>
      <c r="R368"/>
      <c r="S368"/>
    </row>
    <row r="369" spans="1:19" ht="12" customHeight="1" x14ac:dyDescent="0.35">
      <c r="A369" s="613"/>
      <c r="B369" s="613"/>
      <c r="C369" s="675">
        <v>274</v>
      </c>
      <c r="D369" s="628" t="s">
        <v>280</v>
      </c>
      <c r="E369" s="679" t="str">
        <f t="shared" si="37"/>
        <v>09473</v>
      </c>
      <c r="F369" s="679" t="str">
        <f t="shared" si="38"/>
        <v>Coburg</v>
      </c>
      <c r="G369" s="679" t="str">
        <f t="shared" si="39"/>
        <v>09</v>
      </c>
      <c r="H369" s="679" t="str">
        <f t="shared" si="42"/>
        <v>Bayern</v>
      </c>
      <c r="I369" s="679" t="str">
        <f t="shared" si="40"/>
        <v>W</v>
      </c>
      <c r="J369" s="679" t="str">
        <f t="shared" si="43"/>
        <v>Westdeutschland</v>
      </c>
      <c r="K369" s="628">
        <v>3</v>
      </c>
      <c r="L369" s="679" t="str">
        <f t="shared" si="41"/>
        <v>Kreistyp3</v>
      </c>
      <c r="N369"/>
      <c r="O369"/>
      <c r="P369"/>
      <c r="Q369"/>
      <c r="R369"/>
      <c r="S369"/>
    </row>
    <row r="370" spans="1:19" ht="12" customHeight="1" x14ac:dyDescent="0.35">
      <c r="A370" s="613"/>
      <c r="B370" s="613"/>
      <c r="C370" s="675">
        <v>275</v>
      </c>
      <c r="D370" s="628" t="s">
        <v>281</v>
      </c>
      <c r="E370" s="679" t="str">
        <f t="shared" si="37"/>
        <v>09474</v>
      </c>
      <c r="F370" s="679" t="str">
        <f t="shared" si="38"/>
        <v>Forchheim</v>
      </c>
      <c r="G370" s="679" t="str">
        <f t="shared" si="39"/>
        <v>09</v>
      </c>
      <c r="H370" s="679" t="str">
        <f t="shared" si="42"/>
        <v>Bayern</v>
      </c>
      <c r="I370" s="679" t="str">
        <f t="shared" si="40"/>
        <v>W</v>
      </c>
      <c r="J370" s="679" t="str">
        <f t="shared" si="43"/>
        <v>Westdeutschland</v>
      </c>
      <c r="K370" s="628">
        <v>3</v>
      </c>
      <c r="L370" s="679" t="str">
        <f t="shared" si="41"/>
        <v>Kreistyp3</v>
      </c>
      <c r="N370"/>
      <c r="O370"/>
      <c r="P370"/>
      <c r="Q370"/>
      <c r="R370"/>
      <c r="S370"/>
    </row>
    <row r="371" spans="1:19" ht="12" customHeight="1" x14ac:dyDescent="0.35">
      <c r="A371" s="613"/>
      <c r="B371" s="613"/>
      <c r="C371" s="675">
        <v>276</v>
      </c>
      <c r="D371" s="628" t="s">
        <v>282</v>
      </c>
      <c r="E371" s="679" t="str">
        <f t="shared" si="37"/>
        <v>09475</v>
      </c>
      <c r="F371" s="679" t="str">
        <f t="shared" si="38"/>
        <v>Hof</v>
      </c>
      <c r="G371" s="679" t="str">
        <f t="shared" si="39"/>
        <v>09</v>
      </c>
      <c r="H371" s="679" t="str">
        <f t="shared" si="42"/>
        <v>Bayern</v>
      </c>
      <c r="I371" s="679" t="str">
        <f t="shared" si="40"/>
        <v>W</v>
      </c>
      <c r="J371" s="679" t="str">
        <f t="shared" si="43"/>
        <v>Westdeutschland</v>
      </c>
      <c r="K371" s="628">
        <v>3</v>
      </c>
      <c r="L371" s="679" t="str">
        <f t="shared" si="41"/>
        <v>Kreistyp3</v>
      </c>
      <c r="N371"/>
      <c r="O371"/>
      <c r="P371"/>
      <c r="Q371"/>
      <c r="R371"/>
      <c r="S371"/>
    </row>
    <row r="372" spans="1:19" ht="12" customHeight="1" x14ac:dyDescent="0.35">
      <c r="A372" s="613"/>
      <c r="B372" s="613"/>
      <c r="C372" s="675">
        <v>277</v>
      </c>
      <c r="D372" s="628" t="s">
        <v>283</v>
      </c>
      <c r="E372" s="679" t="str">
        <f t="shared" si="37"/>
        <v>09476</v>
      </c>
      <c r="F372" s="679" t="str">
        <f t="shared" si="38"/>
        <v>Kronach</v>
      </c>
      <c r="G372" s="679" t="str">
        <f t="shared" si="39"/>
        <v>09</v>
      </c>
      <c r="H372" s="679" t="str">
        <f t="shared" si="42"/>
        <v>Bayern</v>
      </c>
      <c r="I372" s="679" t="str">
        <f t="shared" si="40"/>
        <v>W</v>
      </c>
      <c r="J372" s="679" t="str">
        <f t="shared" si="43"/>
        <v>Westdeutschland</v>
      </c>
      <c r="K372" s="628">
        <v>3</v>
      </c>
      <c r="L372" s="679" t="str">
        <f t="shared" si="41"/>
        <v>Kreistyp3</v>
      </c>
      <c r="N372"/>
      <c r="O372"/>
      <c r="P372"/>
      <c r="Q372"/>
      <c r="R372"/>
      <c r="S372"/>
    </row>
    <row r="373" spans="1:19" ht="12" customHeight="1" x14ac:dyDescent="0.35">
      <c r="A373" s="613"/>
      <c r="B373" s="613"/>
      <c r="C373" s="675">
        <v>278</v>
      </c>
      <c r="D373" s="628" t="s">
        <v>284</v>
      </c>
      <c r="E373" s="679" t="str">
        <f t="shared" si="37"/>
        <v>09477</v>
      </c>
      <c r="F373" s="679" t="str">
        <f t="shared" si="38"/>
        <v>Kulmbach</v>
      </c>
      <c r="G373" s="679" t="str">
        <f t="shared" si="39"/>
        <v>09</v>
      </c>
      <c r="H373" s="679" t="str">
        <f t="shared" si="42"/>
        <v>Bayern</v>
      </c>
      <c r="I373" s="679" t="str">
        <f t="shared" si="40"/>
        <v>W</v>
      </c>
      <c r="J373" s="679" t="str">
        <f t="shared" si="43"/>
        <v>Westdeutschland</v>
      </c>
      <c r="K373" s="628">
        <v>4</v>
      </c>
      <c r="L373" s="679" t="str">
        <f t="shared" si="41"/>
        <v>Kreistyp4</v>
      </c>
      <c r="N373"/>
      <c r="O373"/>
      <c r="P373"/>
      <c r="Q373"/>
      <c r="R373"/>
      <c r="S373"/>
    </row>
    <row r="374" spans="1:19" ht="12" customHeight="1" x14ac:dyDescent="0.35">
      <c r="A374" s="613"/>
      <c r="B374" s="613"/>
      <c r="C374" s="675">
        <v>279</v>
      </c>
      <c r="D374" s="628" t="s">
        <v>285</v>
      </c>
      <c r="E374" s="679" t="str">
        <f t="shared" si="37"/>
        <v>09478</v>
      </c>
      <c r="F374" s="679" t="str">
        <f t="shared" si="38"/>
        <v>Lichtenfels</v>
      </c>
      <c r="G374" s="679" t="str">
        <f t="shared" si="39"/>
        <v>09</v>
      </c>
      <c r="H374" s="679" t="str">
        <f t="shared" si="42"/>
        <v>Bayern</v>
      </c>
      <c r="I374" s="679" t="str">
        <f t="shared" si="40"/>
        <v>W</v>
      </c>
      <c r="J374" s="679" t="str">
        <f t="shared" si="43"/>
        <v>Westdeutschland</v>
      </c>
      <c r="K374" s="628">
        <v>3</v>
      </c>
      <c r="L374" s="679" t="str">
        <f t="shared" si="41"/>
        <v>Kreistyp3</v>
      </c>
      <c r="N374"/>
      <c r="O374"/>
      <c r="P374"/>
      <c r="Q374"/>
      <c r="R374"/>
      <c r="S374"/>
    </row>
    <row r="375" spans="1:19" ht="12" customHeight="1" x14ac:dyDescent="0.35">
      <c r="A375" s="613"/>
      <c r="B375" s="613"/>
      <c r="C375" s="675">
        <v>280</v>
      </c>
      <c r="D375" s="628" t="s">
        <v>286</v>
      </c>
      <c r="E375" s="679" t="str">
        <f t="shared" si="37"/>
        <v>09479</v>
      </c>
      <c r="F375" s="679" t="str">
        <f t="shared" si="38"/>
        <v>Wunsiedel i.Fichtelgebirge</v>
      </c>
      <c r="G375" s="679" t="str">
        <f t="shared" si="39"/>
        <v>09</v>
      </c>
      <c r="H375" s="679" t="str">
        <f t="shared" si="42"/>
        <v>Bayern</v>
      </c>
      <c r="I375" s="679" t="str">
        <f t="shared" si="40"/>
        <v>W</v>
      </c>
      <c r="J375" s="679" t="str">
        <f t="shared" si="43"/>
        <v>Westdeutschland</v>
      </c>
      <c r="K375" s="628">
        <v>3</v>
      </c>
      <c r="L375" s="679" t="str">
        <f t="shared" si="41"/>
        <v>Kreistyp3</v>
      </c>
      <c r="N375"/>
      <c r="O375"/>
      <c r="P375"/>
      <c r="Q375"/>
      <c r="R375"/>
      <c r="S375"/>
    </row>
    <row r="376" spans="1:19" ht="12" customHeight="1" x14ac:dyDescent="0.35">
      <c r="A376" s="613"/>
      <c r="B376" s="613"/>
      <c r="C376" s="675">
        <v>281</v>
      </c>
      <c r="D376" s="628" t="s">
        <v>287</v>
      </c>
      <c r="E376" s="679" t="str">
        <f t="shared" si="37"/>
        <v>09561</v>
      </c>
      <c r="F376" s="679" t="str">
        <f t="shared" si="38"/>
        <v>Ansbach, Stadt</v>
      </c>
      <c r="G376" s="679" t="str">
        <f t="shared" si="39"/>
        <v>09</v>
      </c>
      <c r="H376" s="679" t="str">
        <f t="shared" si="42"/>
        <v>Bayern</v>
      </c>
      <c r="I376" s="679" t="str">
        <f t="shared" si="40"/>
        <v>W</v>
      </c>
      <c r="J376" s="679" t="str">
        <f t="shared" si="43"/>
        <v>Westdeutschland</v>
      </c>
      <c r="K376" s="628">
        <v>4</v>
      </c>
      <c r="L376" s="679" t="str">
        <f t="shared" si="41"/>
        <v>Kreistyp4</v>
      </c>
      <c r="N376"/>
      <c r="O376"/>
      <c r="P376"/>
      <c r="Q376"/>
      <c r="R376"/>
      <c r="S376"/>
    </row>
    <row r="377" spans="1:19" ht="12" customHeight="1" x14ac:dyDescent="0.35">
      <c r="A377" s="613"/>
      <c r="B377" s="613"/>
      <c r="C377" s="675">
        <v>282</v>
      </c>
      <c r="D377" s="628" t="s">
        <v>288</v>
      </c>
      <c r="E377" s="679" t="str">
        <f t="shared" si="37"/>
        <v>09562</v>
      </c>
      <c r="F377" s="679" t="str">
        <f t="shared" si="38"/>
        <v>Erlangen, Stadt</v>
      </c>
      <c r="G377" s="679" t="str">
        <f t="shared" si="39"/>
        <v>09</v>
      </c>
      <c r="H377" s="679" t="str">
        <f t="shared" si="42"/>
        <v>Bayern</v>
      </c>
      <c r="I377" s="679" t="str">
        <f t="shared" si="40"/>
        <v>W</v>
      </c>
      <c r="J377" s="679" t="str">
        <f t="shared" si="43"/>
        <v>Westdeutschland</v>
      </c>
      <c r="K377" s="628">
        <v>1</v>
      </c>
      <c r="L377" s="679" t="str">
        <f t="shared" si="41"/>
        <v>Kreistyp1</v>
      </c>
      <c r="N377"/>
      <c r="O377"/>
      <c r="P377"/>
      <c r="Q377"/>
      <c r="R377"/>
      <c r="S377"/>
    </row>
    <row r="378" spans="1:19" ht="12" customHeight="1" x14ac:dyDescent="0.35">
      <c r="A378" s="613"/>
      <c r="B378" s="613"/>
      <c r="C378" s="675">
        <v>283</v>
      </c>
      <c r="D378" s="628" t="s">
        <v>289</v>
      </c>
      <c r="E378" s="679" t="str">
        <f t="shared" si="37"/>
        <v>09563</v>
      </c>
      <c r="F378" s="679" t="str">
        <f t="shared" si="38"/>
        <v>Fürth, Stadt</v>
      </c>
      <c r="G378" s="679" t="str">
        <f t="shared" si="39"/>
        <v>09</v>
      </c>
      <c r="H378" s="679" t="str">
        <f t="shared" si="42"/>
        <v>Bayern</v>
      </c>
      <c r="I378" s="679" t="str">
        <f t="shared" si="40"/>
        <v>W</v>
      </c>
      <c r="J378" s="679" t="str">
        <f t="shared" si="43"/>
        <v>Westdeutschland</v>
      </c>
      <c r="K378" s="628">
        <v>1</v>
      </c>
      <c r="L378" s="679" t="str">
        <f t="shared" si="41"/>
        <v>Kreistyp1</v>
      </c>
      <c r="N378"/>
      <c r="O378"/>
      <c r="P378"/>
      <c r="Q378"/>
      <c r="R378"/>
      <c r="S378"/>
    </row>
    <row r="379" spans="1:19" ht="12" customHeight="1" x14ac:dyDescent="0.35">
      <c r="A379" s="613"/>
      <c r="B379" s="613"/>
      <c r="C379" s="675">
        <v>284</v>
      </c>
      <c r="D379" s="628" t="s">
        <v>290</v>
      </c>
      <c r="E379" s="679" t="str">
        <f t="shared" si="37"/>
        <v>09564</v>
      </c>
      <c r="F379" s="679" t="str">
        <f t="shared" si="38"/>
        <v>Nürnberg, Stadt</v>
      </c>
      <c r="G379" s="679" t="str">
        <f t="shared" si="39"/>
        <v>09</v>
      </c>
      <c r="H379" s="679" t="str">
        <f t="shared" si="42"/>
        <v>Bayern</v>
      </c>
      <c r="I379" s="679" t="str">
        <f t="shared" si="40"/>
        <v>W</v>
      </c>
      <c r="J379" s="679" t="str">
        <f t="shared" si="43"/>
        <v>Westdeutschland</v>
      </c>
      <c r="K379" s="628">
        <v>1</v>
      </c>
      <c r="L379" s="679" t="str">
        <f t="shared" si="41"/>
        <v>Kreistyp1</v>
      </c>
      <c r="N379"/>
      <c r="O379"/>
      <c r="P379"/>
      <c r="Q379"/>
      <c r="R379"/>
      <c r="S379"/>
    </row>
    <row r="380" spans="1:19" ht="12" customHeight="1" x14ac:dyDescent="0.35">
      <c r="A380" s="613"/>
      <c r="B380" s="613"/>
      <c r="C380" s="675">
        <v>285</v>
      </c>
      <c r="D380" s="628" t="s">
        <v>291</v>
      </c>
      <c r="E380" s="679" t="str">
        <f t="shared" si="37"/>
        <v>09565</v>
      </c>
      <c r="F380" s="679" t="str">
        <f t="shared" si="38"/>
        <v>Schwabach, Stadt</v>
      </c>
      <c r="G380" s="679" t="str">
        <f t="shared" si="39"/>
        <v>09</v>
      </c>
      <c r="H380" s="679" t="str">
        <f t="shared" si="42"/>
        <v>Bayern</v>
      </c>
      <c r="I380" s="679" t="str">
        <f t="shared" si="40"/>
        <v>W</v>
      </c>
      <c r="J380" s="679" t="str">
        <f t="shared" si="43"/>
        <v>Westdeutschland</v>
      </c>
      <c r="K380" s="628">
        <v>3</v>
      </c>
      <c r="L380" s="679" t="str">
        <f t="shared" si="41"/>
        <v>Kreistyp3</v>
      </c>
      <c r="N380"/>
      <c r="O380"/>
      <c r="P380"/>
      <c r="Q380"/>
      <c r="R380"/>
      <c r="S380"/>
    </row>
    <row r="381" spans="1:19" ht="12" customHeight="1" x14ac:dyDescent="0.35">
      <c r="A381" s="613"/>
      <c r="B381" s="613"/>
      <c r="C381" s="675">
        <v>286</v>
      </c>
      <c r="D381" s="628" t="s">
        <v>292</v>
      </c>
      <c r="E381" s="679" t="str">
        <f t="shared" si="37"/>
        <v>09571</v>
      </c>
      <c r="F381" s="679" t="str">
        <f t="shared" si="38"/>
        <v>Ansbach</v>
      </c>
      <c r="G381" s="679" t="str">
        <f t="shared" si="39"/>
        <v>09</v>
      </c>
      <c r="H381" s="679" t="str">
        <f t="shared" si="42"/>
        <v>Bayern</v>
      </c>
      <c r="I381" s="679" t="str">
        <f t="shared" si="40"/>
        <v>W</v>
      </c>
      <c r="J381" s="679" t="str">
        <f t="shared" si="43"/>
        <v>Westdeutschland</v>
      </c>
      <c r="K381" s="628">
        <v>4</v>
      </c>
      <c r="L381" s="679" t="str">
        <f t="shared" si="41"/>
        <v>Kreistyp4</v>
      </c>
      <c r="N381"/>
      <c r="O381"/>
      <c r="P381"/>
      <c r="Q381"/>
      <c r="R381"/>
      <c r="S381"/>
    </row>
    <row r="382" spans="1:19" ht="12" customHeight="1" x14ac:dyDescent="0.35">
      <c r="A382" s="613"/>
      <c r="B382" s="613"/>
      <c r="C382" s="675">
        <v>287</v>
      </c>
      <c r="D382" s="628" t="s">
        <v>293</v>
      </c>
      <c r="E382" s="679" t="str">
        <f t="shared" si="37"/>
        <v>09572</v>
      </c>
      <c r="F382" s="679" t="str">
        <f t="shared" si="38"/>
        <v>Erlangen-Höchstadt</v>
      </c>
      <c r="G382" s="679" t="str">
        <f t="shared" si="39"/>
        <v>09</v>
      </c>
      <c r="H382" s="679" t="str">
        <f t="shared" si="42"/>
        <v>Bayern</v>
      </c>
      <c r="I382" s="679" t="str">
        <f t="shared" si="40"/>
        <v>W</v>
      </c>
      <c r="J382" s="679" t="str">
        <f t="shared" si="43"/>
        <v>Westdeutschland</v>
      </c>
      <c r="K382" s="628">
        <v>2</v>
      </c>
      <c r="L382" s="679" t="str">
        <f t="shared" si="41"/>
        <v>Kreistyp2</v>
      </c>
      <c r="N382"/>
      <c r="O382"/>
      <c r="P382"/>
      <c r="Q382"/>
      <c r="R382"/>
      <c r="S382"/>
    </row>
    <row r="383" spans="1:19" ht="12" customHeight="1" x14ac:dyDescent="0.35">
      <c r="A383" s="613"/>
      <c r="B383" s="613"/>
      <c r="C383" s="675">
        <v>288</v>
      </c>
      <c r="D383" s="628" t="s">
        <v>294</v>
      </c>
      <c r="E383" s="679" t="str">
        <f t="shared" si="37"/>
        <v>09573</v>
      </c>
      <c r="F383" s="679" t="str">
        <f t="shared" si="38"/>
        <v>Fürth</v>
      </c>
      <c r="G383" s="679" t="str">
        <f t="shared" si="39"/>
        <v>09</v>
      </c>
      <c r="H383" s="679" t="str">
        <f t="shared" si="42"/>
        <v>Bayern</v>
      </c>
      <c r="I383" s="679" t="str">
        <f t="shared" si="40"/>
        <v>W</v>
      </c>
      <c r="J383" s="679" t="str">
        <f t="shared" si="43"/>
        <v>Westdeutschland</v>
      </c>
      <c r="K383" s="628">
        <v>2</v>
      </c>
      <c r="L383" s="679" t="str">
        <f t="shared" si="41"/>
        <v>Kreistyp2</v>
      </c>
      <c r="N383"/>
      <c r="O383"/>
      <c r="P383"/>
      <c r="Q383"/>
      <c r="R383"/>
      <c r="S383"/>
    </row>
    <row r="384" spans="1:19" ht="12" customHeight="1" x14ac:dyDescent="0.35">
      <c r="A384" s="613"/>
      <c r="B384" s="613"/>
      <c r="C384" s="675">
        <v>289</v>
      </c>
      <c r="D384" s="628" t="s">
        <v>295</v>
      </c>
      <c r="E384" s="679" t="str">
        <f t="shared" si="37"/>
        <v>09574</v>
      </c>
      <c r="F384" s="679" t="str">
        <f t="shared" si="38"/>
        <v>Nürnberger Land</v>
      </c>
      <c r="G384" s="679" t="str">
        <f t="shared" si="39"/>
        <v>09</v>
      </c>
      <c r="H384" s="679" t="str">
        <f t="shared" si="42"/>
        <v>Bayern</v>
      </c>
      <c r="I384" s="679" t="str">
        <f t="shared" si="40"/>
        <v>W</v>
      </c>
      <c r="J384" s="679" t="str">
        <f t="shared" si="43"/>
        <v>Westdeutschland</v>
      </c>
      <c r="K384" s="628">
        <v>2</v>
      </c>
      <c r="L384" s="679" t="str">
        <f t="shared" si="41"/>
        <v>Kreistyp2</v>
      </c>
      <c r="N384"/>
      <c r="O384"/>
      <c r="P384"/>
      <c r="Q384"/>
      <c r="R384"/>
      <c r="S384"/>
    </row>
    <row r="385" spans="1:19" ht="12" customHeight="1" x14ac:dyDescent="0.35">
      <c r="A385" s="613"/>
      <c r="B385" s="613"/>
      <c r="C385" s="675">
        <v>290</v>
      </c>
      <c r="D385" s="628" t="s">
        <v>296</v>
      </c>
      <c r="E385" s="679" t="str">
        <f t="shared" si="37"/>
        <v>09575</v>
      </c>
      <c r="F385" s="679" t="str">
        <f t="shared" si="38"/>
        <v>Neustadt a.d.Aisch-Bad Windsh.</v>
      </c>
      <c r="G385" s="679" t="str">
        <f t="shared" si="39"/>
        <v>09</v>
      </c>
      <c r="H385" s="679" t="str">
        <f t="shared" si="42"/>
        <v>Bayern</v>
      </c>
      <c r="I385" s="679" t="str">
        <f t="shared" si="40"/>
        <v>W</v>
      </c>
      <c r="J385" s="679" t="str">
        <f t="shared" si="43"/>
        <v>Westdeutschland</v>
      </c>
      <c r="K385" s="628">
        <v>4</v>
      </c>
      <c r="L385" s="679" t="str">
        <f t="shared" si="41"/>
        <v>Kreistyp4</v>
      </c>
      <c r="N385"/>
      <c r="O385"/>
      <c r="P385"/>
      <c r="Q385"/>
      <c r="R385"/>
      <c r="S385"/>
    </row>
    <row r="386" spans="1:19" ht="12" customHeight="1" x14ac:dyDescent="0.35">
      <c r="A386" s="613"/>
      <c r="B386" s="613"/>
      <c r="C386" s="675">
        <v>291</v>
      </c>
      <c r="D386" s="628" t="s">
        <v>297</v>
      </c>
      <c r="E386" s="679" t="str">
        <f t="shared" si="37"/>
        <v>09576</v>
      </c>
      <c r="F386" s="679" t="str">
        <f t="shared" si="38"/>
        <v>Roth</v>
      </c>
      <c r="G386" s="679" t="str">
        <f t="shared" si="39"/>
        <v>09</v>
      </c>
      <c r="H386" s="679" t="str">
        <f t="shared" si="42"/>
        <v>Bayern</v>
      </c>
      <c r="I386" s="679" t="str">
        <f t="shared" si="40"/>
        <v>W</v>
      </c>
      <c r="J386" s="679" t="str">
        <f t="shared" si="43"/>
        <v>Westdeutschland</v>
      </c>
      <c r="K386" s="628">
        <v>3</v>
      </c>
      <c r="L386" s="679" t="str">
        <f t="shared" si="41"/>
        <v>Kreistyp3</v>
      </c>
      <c r="N386"/>
      <c r="O386"/>
      <c r="P386"/>
      <c r="Q386"/>
      <c r="R386"/>
      <c r="S386"/>
    </row>
    <row r="387" spans="1:19" ht="12" customHeight="1" x14ac:dyDescent="0.35">
      <c r="A387" s="613"/>
      <c r="B387" s="613"/>
      <c r="C387" s="675">
        <v>292</v>
      </c>
      <c r="D387" s="628" t="s">
        <v>298</v>
      </c>
      <c r="E387" s="679" t="str">
        <f t="shared" si="37"/>
        <v>09577</v>
      </c>
      <c r="F387" s="679" t="str">
        <f t="shared" si="38"/>
        <v>Weißenburg-Gunzenhausen</v>
      </c>
      <c r="G387" s="679" t="str">
        <f t="shared" si="39"/>
        <v>09</v>
      </c>
      <c r="H387" s="679" t="str">
        <f t="shared" si="42"/>
        <v>Bayern</v>
      </c>
      <c r="I387" s="679" t="str">
        <f t="shared" si="40"/>
        <v>W</v>
      </c>
      <c r="J387" s="679" t="str">
        <f t="shared" si="43"/>
        <v>Westdeutschland</v>
      </c>
      <c r="K387" s="628">
        <v>4</v>
      </c>
      <c r="L387" s="679" t="str">
        <f t="shared" si="41"/>
        <v>Kreistyp4</v>
      </c>
      <c r="N387"/>
      <c r="O387"/>
      <c r="P387"/>
      <c r="Q387"/>
      <c r="R387"/>
      <c r="S387"/>
    </row>
    <row r="388" spans="1:19" ht="12" customHeight="1" x14ac:dyDescent="0.35">
      <c r="A388" s="613"/>
      <c r="B388" s="613"/>
      <c r="C388" s="675">
        <v>293</v>
      </c>
      <c r="D388" s="628" t="s">
        <v>299</v>
      </c>
      <c r="E388" s="679" t="str">
        <f t="shared" si="37"/>
        <v>09661</v>
      </c>
      <c r="F388" s="679" t="str">
        <f t="shared" si="38"/>
        <v>Aschaffenburg, Stadt</v>
      </c>
      <c r="G388" s="679" t="str">
        <f t="shared" si="39"/>
        <v>09</v>
      </c>
      <c r="H388" s="679" t="str">
        <f t="shared" si="42"/>
        <v>Bayern</v>
      </c>
      <c r="I388" s="679" t="str">
        <f t="shared" si="40"/>
        <v>W</v>
      </c>
      <c r="J388" s="679" t="str">
        <f t="shared" si="43"/>
        <v>Westdeutschland</v>
      </c>
      <c r="K388" s="628">
        <v>2</v>
      </c>
      <c r="L388" s="679" t="str">
        <f t="shared" si="41"/>
        <v>Kreistyp2</v>
      </c>
      <c r="N388"/>
      <c r="O388"/>
      <c r="P388"/>
      <c r="Q388"/>
      <c r="R388"/>
      <c r="S388"/>
    </row>
    <row r="389" spans="1:19" ht="12" customHeight="1" x14ac:dyDescent="0.35">
      <c r="A389" s="613"/>
      <c r="B389" s="613"/>
      <c r="C389" s="675">
        <v>294</v>
      </c>
      <c r="D389" s="628" t="s">
        <v>300</v>
      </c>
      <c r="E389" s="679" t="str">
        <f t="shared" si="37"/>
        <v>09662</v>
      </c>
      <c r="F389" s="679" t="str">
        <f t="shared" si="38"/>
        <v>Schweinfurt, Stadt</v>
      </c>
      <c r="G389" s="679" t="str">
        <f t="shared" si="39"/>
        <v>09</v>
      </c>
      <c r="H389" s="679" t="str">
        <f t="shared" si="42"/>
        <v>Bayern</v>
      </c>
      <c r="I389" s="679" t="str">
        <f t="shared" si="40"/>
        <v>W</v>
      </c>
      <c r="J389" s="679" t="str">
        <f t="shared" si="43"/>
        <v>Westdeutschland</v>
      </c>
      <c r="K389" s="628">
        <v>3</v>
      </c>
      <c r="L389" s="679" t="str">
        <f t="shared" si="41"/>
        <v>Kreistyp3</v>
      </c>
      <c r="N389"/>
      <c r="O389"/>
      <c r="P389"/>
      <c r="Q389"/>
      <c r="R389"/>
      <c r="S389"/>
    </row>
    <row r="390" spans="1:19" ht="12" customHeight="1" x14ac:dyDescent="0.35">
      <c r="A390" s="613"/>
      <c r="B390" s="613"/>
      <c r="C390" s="675">
        <v>295</v>
      </c>
      <c r="D390" s="628" t="s">
        <v>301</v>
      </c>
      <c r="E390" s="679" t="str">
        <f t="shared" si="37"/>
        <v>09663</v>
      </c>
      <c r="F390" s="679" t="str">
        <f t="shared" si="38"/>
        <v>Würzburg, Stadt</v>
      </c>
      <c r="G390" s="679" t="str">
        <f t="shared" si="39"/>
        <v>09</v>
      </c>
      <c r="H390" s="679" t="str">
        <f t="shared" si="42"/>
        <v>Bayern</v>
      </c>
      <c r="I390" s="679" t="str">
        <f t="shared" si="40"/>
        <v>W</v>
      </c>
      <c r="J390" s="679" t="str">
        <f t="shared" si="43"/>
        <v>Westdeutschland</v>
      </c>
      <c r="K390" s="628">
        <v>1</v>
      </c>
      <c r="L390" s="679" t="str">
        <f t="shared" si="41"/>
        <v>Kreistyp1</v>
      </c>
      <c r="N390"/>
      <c r="O390"/>
      <c r="P390"/>
      <c r="Q390"/>
      <c r="R390"/>
      <c r="S390"/>
    </row>
    <row r="391" spans="1:19" ht="12" customHeight="1" x14ac:dyDescent="0.35">
      <c r="A391" s="613"/>
      <c r="B391" s="613"/>
      <c r="C391" s="675">
        <v>296</v>
      </c>
      <c r="D391" s="628" t="s">
        <v>302</v>
      </c>
      <c r="E391" s="679" t="str">
        <f t="shared" si="37"/>
        <v>09671</v>
      </c>
      <c r="F391" s="679" t="str">
        <f t="shared" si="38"/>
        <v>Aschaffenburg</v>
      </c>
      <c r="G391" s="679" t="str">
        <f t="shared" si="39"/>
        <v>09</v>
      </c>
      <c r="H391" s="679" t="str">
        <f t="shared" si="42"/>
        <v>Bayern</v>
      </c>
      <c r="I391" s="679" t="str">
        <f t="shared" si="40"/>
        <v>W</v>
      </c>
      <c r="J391" s="679" t="str">
        <f t="shared" si="43"/>
        <v>Westdeutschland</v>
      </c>
      <c r="K391" s="628">
        <v>2</v>
      </c>
      <c r="L391" s="679" t="str">
        <f t="shared" si="41"/>
        <v>Kreistyp2</v>
      </c>
      <c r="N391"/>
      <c r="O391"/>
      <c r="P391"/>
      <c r="Q391"/>
      <c r="R391"/>
      <c r="S391"/>
    </row>
    <row r="392" spans="1:19" ht="12" customHeight="1" x14ac:dyDescent="0.35">
      <c r="A392" s="613"/>
      <c r="B392" s="613"/>
      <c r="C392" s="675">
        <v>297</v>
      </c>
      <c r="D392" s="628" t="s">
        <v>303</v>
      </c>
      <c r="E392" s="679" t="str">
        <f t="shared" si="37"/>
        <v>09672</v>
      </c>
      <c r="F392" s="679" t="str">
        <f t="shared" si="38"/>
        <v>Bad Kissingen</v>
      </c>
      <c r="G392" s="679" t="str">
        <f t="shared" si="39"/>
        <v>09</v>
      </c>
      <c r="H392" s="679" t="str">
        <f t="shared" si="42"/>
        <v>Bayern</v>
      </c>
      <c r="I392" s="679" t="str">
        <f t="shared" si="40"/>
        <v>W</v>
      </c>
      <c r="J392" s="679" t="str">
        <f t="shared" si="43"/>
        <v>Westdeutschland</v>
      </c>
      <c r="K392" s="628">
        <v>4</v>
      </c>
      <c r="L392" s="679" t="str">
        <f t="shared" si="41"/>
        <v>Kreistyp4</v>
      </c>
      <c r="N392"/>
      <c r="O392"/>
      <c r="P392"/>
      <c r="Q392"/>
      <c r="R392"/>
      <c r="S392"/>
    </row>
    <row r="393" spans="1:19" ht="12" customHeight="1" x14ac:dyDescent="0.35">
      <c r="A393" s="613"/>
      <c r="B393" s="613"/>
      <c r="C393" s="675">
        <v>298</v>
      </c>
      <c r="D393" s="628" t="s">
        <v>304</v>
      </c>
      <c r="E393" s="679" t="str">
        <f t="shared" si="37"/>
        <v>09673</v>
      </c>
      <c r="F393" s="679" t="str">
        <f t="shared" si="38"/>
        <v>Rhön-Grabfeld</v>
      </c>
      <c r="G393" s="679" t="str">
        <f t="shared" si="39"/>
        <v>09</v>
      </c>
      <c r="H393" s="679" t="str">
        <f t="shared" si="42"/>
        <v>Bayern</v>
      </c>
      <c r="I393" s="679" t="str">
        <f t="shared" si="40"/>
        <v>W</v>
      </c>
      <c r="J393" s="679" t="str">
        <f t="shared" si="43"/>
        <v>Westdeutschland</v>
      </c>
      <c r="K393" s="628">
        <v>4</v>
      </c>
      <c r="L393" s="679" t="str">
        <f t="shared" si="41"/>
        <v>Kreistyp4</v>
      </c>
      <c r="N393"/>
      <c r="O393"/>
      <c r="P393"/>
      <c r="Q393"/>
      <c r="R393"/>
      <c r="S393"/>
    </row>
    <row r="394" spans="1:19" ht="12" customHeight="1" x14ac:dyDescent="0.35">
      <c r="A394" s="613"/>
      <c r="B394" s="613"/>
      <c r="C394" s="675">
        <v>299</v>
      </c>
      <c r="D394" s="628" t="s">
        <v>305</v>
      </c>
      <c r="E394" s="679" t="str">
        <f t="shared" si="37"/>
        <v>09674</v>
      </c>
      <c r="F394" s="679" t="str">
        <f t="shared" si="38"/>
        <v>Haßberge</v>
      </c>
      <c r="G394" s="679" t="str">
        <f t="shared" si="39"/>
        <v>09</v>
      </c>
      <c r="H394" s="679" t="str">
        <f t="shared" si="42"/>
        <v>Bayern</v>
      </c>
      <c r="I394" s="679" t="str">
        <f t="shared" si="40"/>
        <v>W</v>
      </c>
      <c r="J394" s="679" t="str">
        <f t="shared" si="43"/>
        <v>Westdeutschland</v>
      </c>
      <c r="K394" s="628">
        <v>4</v>
      </c>
      <c r="L394" s="679" t="str">
        <f t="shared" si="41"/>
        <v>Kreistyp4</v>
      </c>
      <c r="N394"/>
      <c r="O394"/>
      <c r="P394"/>
      <c r="Q394"/>
      <c r="R394"/>
      <c r="S394"/>
    </row>
    <row r="395" spans="1:19" ht="12" customHeight="1" x14ac:dyDescent="0.35">
      <c r="A395" s="613"/>
      <c r="B395" s="613"/>
      <c r="C395" s="675">
        <v>300</v>
      </c>
      <c r="D395" s="628" t="s">
        <v>306</v>
      </c>
      <c r="E395" s="679" t="str">
        <f t="shared" si="37"/>
        <v>09675</v>
      </c>
      <c r="F395" s="679" t="str">
        <f t="shared" si="38"/>
        <v>Kitzingen</v>
      </c>
      <c r="G395" s="679" t="str">
        <f t="shared" si="39"/>
        <v>09</v>
      </c>
      <c r="H395" s="679" t="str">
        <f t="shared" si="42"/>
        <v>Bayern</v>
      </c>
      <c r="I395" s="679" t="str">
        <f t="shared" si="40"/>
        <v>W</v>
      </c>
      <c r="J395" s="679" t="str">
        <f t="shared" si="43"/>
        <v>Westdeutschland</v>
      </c>
      <c r="K395" s="628">
        <v>3</v>
      </c>
      <c r="L395" s="679" t="str">
        <f t="shared" si="41"/>
        <v>Kreistyp3</v>
      </c>
      <c r="N395"/>
      <c r="O395"/>
      <c r="P395"/>
      <c r="Q395"/>
      <c r="R395"/>
      <c r="S395"/>
    </row>
    <row r="396" spans="1:19" ht="12" customHeight="1" x14ac:dyDescent="0.35">
      <c r="A396" s="613"/>
      <c r="B396" s="613"/>
      <c r="C396" s="675">
        <v>301</v>
      </c>
      <c r="D396" s="628" t="s">
        <v>307</v>
      </c>
      <c r="E396" s="679" t="str">
        <f t="shared" si="37"/>
        <v>09676</v>
      </c>
      <c r="F396" s="679" t="str">
        <f t="shared" si="38"/>
        <v>Miltenberg</v>
      </c>
      <c r="G396" s="679" t="str">
        <f t="shared" si="39"/>
        <v>09</v>
      </c>
      <c r="H396" s="679" t="str">
        <f t="shared" si="42"/>
        <v>Bayern</v>
      </c>
      <c r="I396" s="679" t="str">
        <f t="shared" si="40"/>
        <v>W</v>
      </c>
      <c r="J396" s="679" t="str">
        <f t="shared" si="43"/>
        <v>Westdeutschland</v>
      </c>
      <c r="K396" s="628">
        <v>2</v>
      </c>
      <c r="L396" s="679" t="str">
        <f t="shared" si="41"/>
        <v>Kreistyp2</v>
      </c>
      <c r="N396"/>
      <c r="O396"/>
      <c r="P396"/>
      <c r="Q396"/>
      <c r="R396"/>
      <c r="S396"/>
    </row>
    <row r="397" spans="1:19" ht="12" customHeight="1" x14ac:dyDescent="0.35">
      <c r="A397" s="613"/>
      <c r="B397" s="613"/>
      <c r="C397" s="675">
        <v>302</v>
      </c>
      <c r="D397" s="628" t="s">
        <v>308</v>
      </c>
      <c r="E397" s="679" t="str">
        <f t="shared" si="37"/>
        <v>09677</v>
      </c>
      <c r="F397" s="679" t="str">
        <f t="shared" si="38"/>
        <v>Main-Spessart</v>
      </c>
      <c r="G397" s="679" t="str">
        <f t="shared" si="39"/>
        <v>09</v>
      </c>
      <c r="H397" s="679" t="str">
        <f t="shared" si="42"/>
        <v>Bayern</v>
      </c>
      <c r="I397" s="679" t="str">
        <f t="shared" si="40"/>
        <v>W</v>
      </c>
      <c r="J397" s="679" t="str">
        <f t="shared" si="43"/>
        <v>Westdeutschland</v>
      </c>
      <c r="K397" s="628">
        <v>4</v>
      </c>
      <c r="L397" s="679" t="str">
        <f t="shared" si="41"/>
        <v>Kreistyp4</v>
      </c>
      <c r="N397"/>
      <c r="O397"/>
      <c r="P397"/>
      <c r="Q397"/>
      <c r="R397"/>
      <c r="S397"/>
    </row>
    <row r="398" spans="1:19" ht="12" customHeight="1" x14ac:dyDescent="0.35">
      <c r="A398" s="613"/>
      <c r="B398" s="613"/>
      <c r="C398" s="675">
        <v>303</v>
      </c>
      <c r="D398" s="628" t="s">
        <v>309</v>
      </c>
      <c r="E398" s="679" t="str">
        <f t="shared" si="37"/>
        <v>09678</v>
      </c>
      <c r="F398" s="679" t="str">
        <f t="shared" si="38"/>
        <v>Schweinfurt</v>
      </c>
      <c r="G398" s="679" t="str">
        <f t="shared" si="39"/>
        <v>09</v>
      </c>
      <c r="H398" s="679" t="str">
        <f t="shared" si="42"/>
        <v>Bayern</v>
      </c>
      <c r="I398" s="679" t="str">
        <f t="shared" si="40"/>
        <v>W</v>
      </c>
      <c r="J398" s="679" t="str">
        <f t="shared" si="43"/>
        <v>Westdeutschland</v>
      </c>
      <c r="K398" s="628">
        <v>3</v>
      </c>
      <c r="L398" s="679" t="str">
        <f t="shared" si="41"/>
        <v>Kreistyp3</v>
      </c>
      <c r="N398"/>
      <c r="O398"/>
      <c r="P398"/>
      <c r="Q398"/>
      <c r="R398"/>
      <c r="S398"/>
    </row>
    <row r="399" spans="1:19" ht="12" customHeight="1" x14ac:dyDescent="0.35">
      <c r="A399" s="613"/>
      <c r="B399" s="613"/>
      <c r="C399" s="675">
        <v>304</v>
      </c>
      <c r="D399" s="628" t="s">
        <v>310</v>
      </c>
      <c r="E399" s="679" t="str">
        <f t="shared" si="37"/>
        <v>09679</v>
      </c>
      <c r="F399" s="679" t="str">
        <f t="shared" si="38"/>
        <v>Würzburg</v>
      </c>
      <c r="G399" s="679" t="str">
        <f t="shared" si="39"/>
        <v>09</v>
      </c>
      <c r="H399" s="679" t="str">
        <f t="shared" si="42"/>
        <v>Bayern</v>
      </c>
      <c r="I399" s="679" t="str">
        <f t="shared" si="40"/>
        <v>W</v>
      </c>
      <c r="J399" s="679" t="str">
        <f t="shared" si="43"/>
        <v>Westdeutschland</v>
      </c>
      <c r="K399" s="628">
        <v>2</v>
      </c>
      <c r="L399" s="679" t="str">
        <f t="shared" si="41"/>
        <v>Kreistyp2</v>
      </c>
      <c r="N399"/>
      <c r="O399"/>
      <c r="P399"/>
      <c r="Q399"/>
      <c r="R399"/>
      <c r="S399"/>
    </row>
    <row r="400" spans="1:19" ht="12" customHeight="1" x14ac:dyDescent="0.35">
      <c r="A400" s="613"/>
      <c r="B400" s="613"/>
      <c r="C400" s="675">
        <v>305</v>
      </c>
      <c r="D400" s="628" t="s">
        <v>311</v>
      </c>
      <c r="E400" s="679" t="str">
        <f t="shared" si="37"/>
        <v>09761</v>
      </c>
      <c r="F400" s="679" t="str">
        <f t="shared" si="38"/>
        <v>Augsburg, Stadt</v>
      </c>
      <c r="G400" s="679" t="str">
        <f t="shared" si="39"/>
        <v>09</v>
      </c>
      <c r="H400" s="679" t="str">
        <f t="shared" si="42"/>
        <v>Bayern</v>
      </c>
      <c r="I400" s="679" t="str">
        <f t="shared" si="40"/>
        <v>W</v>
      </c>
      <c r="J400" s="679" t="str">
        <f t="shared" si="43"/>
        <v>Westdeutschland</v>
      </c>
      <c r="K400" s="628">
        <v>1</v>
      </c>
      <c r="L400" s="679" t="str">
        <f t="shared" si="41"/>
        <v>Kreistyp1</v>
      </c>
      <c r="N400"/>
      <c r="O400"/>
      <c r="P400"/>
      <c r="Q400"/>
      <c r="R400"/>
      <c r="S400"/>
    </row>
    <row r="401" spans="1:19" ht="12" customHeight="1" x14ac:dyDescent="0.35">
      <c r="A401" s="613"/>
      <c r="B401" s="613"/>
      <c r="C401" s="675">
        <v>306</v>
      </c>
      <c r="D401" s="628" t="s">
        <v>312</v>
      </c>
      <c r="E401" s="679" t="str">
        <f t="shared" si="37"/>
        <v>09762</v>
      </c>
      <c r="F401" s="679" t="str">
        <f t="shared" si="38"/>
        <v>Kaufbeuren, Stadt</v>
      </c>
      <c r="G401" s="679" t="str">
        <f t="shared" si="39"/>
        <v>09</v>
      </c>
      <c r="H401" s="679" t="str">
        <f t="shared" si="42"/>
        <v>Bayern</v>
      </c>
      <c r="I401" s="679" t="str">
        <f t="shared" si="40"/>
        <v>W</v>
      </c>
      <c r="J401" s="679" t="str">
        <f t="shared" si="43"/>
        <v>Westdeutschland</v>
      </c>
      <c r="K401" s="628">
        <v>3</v>
      </c>
      <c r="L401" s="679" t="str">
        <f t="shared" si="41"/>
        <v>Kreistyp3</v>
      </c>
      <c r="N401"/>
      <c r="O401"/>
      <c r="P401"/>
      <c r="Q401"/>
      <c r="R401"/>
      <c r="S401"/>
    </row>
    <row r="402" spans="1:19" ht="12" customHeight="1" x14ac:dyDescent="0.35">
      <c r="A402" s="613"/>
      <c r="B402" s="613"/>
      <c r="C402" s="675">
        <v>307</v>
      </c>
      <c r="D402" s="628" t="s">
        <v>313</v>
      </c>
      <c r="E402" s="679" t="str">
        <f t="shared" si="37"/>
        <v>09763</v>
      </c>
      <c r="F402" s="679" t="str">
        <f t="shared" si="38"/>
        <v>Kempten (Allgäu), Stadt</v>
      </c>
      <c r="G402" s="679" t="str">
        <f t="shared" si="39"/>
        <v>09</v>
      </c>
      <c r="H402" s="679" t="str">
        <f t="shared" si="42"/>
        <v>Bayern</v>
      </c>
      <c r="I402" s="679" t="str">
        <f t="shared" si="40"/>
        <v>W</v>
      </c>
      <c r="J402" s="679" t="str">
        <f t="shared" si="43"/>
        <v>Westdeutschland</v>
      </c>
      <c r="K402" s="628">
        <v>4</v>
      </c>
      <c r="L402" s="679" t="str">
        <f t="shared" si="41"/>
        <v>Kreistyp4</v>
      </c>
      <c r="N402"/>
      <c r="O402"/>
      <c r="P402"/>
      <c r="Q402"/>
      <c r="R402"/>
      <c r="S402"/>
    </row>
    <row r="403" spans="1:19" ht="12" customHeight="1" x14ac:dyDescent="0.35">
      <c r="A403" s="613"/>
      <c r="B403" s="613"/>
      <c r="C403" s="675">
        <v>308</v>
      </c>
      <c r="D403" s="628" t="s">
        <v>314</v>
      </c>
      <c r="E403" s="679" t="str">
        <f t="shared" si="37"/>
        <v>09764</v>
      </c>
      <c r="F403" s="679" t="str">
        <f t="shared" si="38"/>
        <v>Memmingen, Stadt</v>
      </c>
      <c r="G403" s="679" t="str">
        <f t="shared" si="39"/>
        <v>09</v>
      </c>
      <c r="H403" s="679" t="str">
        <f t="shared" si="42"/>
        <v>Bayern</v>
      </c>
      <c r="I403" s="679" t="str">
        <f t="shared" si="40"/>
        <v>W</v>
      </c>
      <c r="J403" s="679" t="str">
        <f t="shared" si="43"/>
        <v>Westdeutschland</v>
      </c>
      <c r="K403" s="628">
        <v>3</v>
      </c>
      <c r="L403" s="679" t="str">
        <f t="shared" si="41"/>
        <v>Kreistyp3</v>
      </c>
      <c r="N403"/>
      <c r="O403"/>
      <c r="P403"/>
      <c r="Q403"/>
      <c r="R403"/>
      <c r="S403"/>
    </row>
    <row r="404" spans="1:19" ht="12" customHeight="1" x14ac:dyDescent="0.35">
      <c r="A404" s="613"/>
      <c r="B404" s="613"/>
      <c r="C404" s="675">
        <v>309</v>
      </c>
      <c r="D404" s="628" t="s">
        <v>315</v>
      </c>
      <c r="E404" s="679" t="str">
        <f t="shared" si="37"/>
        <v>09771</v>
      </c>
      <c r="F404" s="679" t="str">
        <f t="shared" si="38"/>
        <v>Aichach-Friedberg</v>
      </c>
      <c r="G404" s="679" t="str">
        <f t="shared" si="39"/>
        <v>09</v>
      </c>
      <c r="H404" s="679" t="str">
        <f t="shared" si="42"/>
        <v>Bayern</v>
      </c>
      <c r="I404" s="679" t="str">
        <f t="shared" si="40"/>
        <v>W</v>
      </c>
      <c r="J404" s="679" t="str">
        <f t="shared" si="43"/>
        <v>Westdeutschland</v>
      </c>
      <c r="K404" s="628">
        <v>3</v>
      </c>
      <c r="L404" s="679" t="str">
        <f t="shared" si="41"/>
        <v>Kreistyp3</v>
      </c>
      <c r="N404"/>
      <c r="O404"/>
      <c r="P404"/>
      <c r="Q404"/>
      <c r="R404"/>
      <c r="S404"/>
    </row>
    <row r="405" spans="1:19" ht="12" customHeight="1" x14ac:dyDescent="0.35">
      <c r="A405" s="613"/>
      <c r="B405" s="613"/>
      <c r="C405" s="675">
        <v>310</v>
      </c>
      <c r="D405" s="628" t="s">
        <v>316</v>
      </c>
      <c r="E405" s="679" t="str">
        <f t="shared" si="37"/>
        <v>09772</v>
      </c>
      <c r="F405" s="679" t="str">
        <f t="shared" si="38"/>
        <v>Augsburg</v>
      </c>
      <c r="G405" s="679" t="str">
        <f t="shared" si="39"/>
        <v>09</v>
      </c>
      <c r="H405" s="679" t="str">
        <f t="shared" si="42"/>
        <v>Bayern</v>
      </c>
      <c r="I405" s="679" t="str">
        <f t="shared" si="40"/>
        <v>W</v>
      </c>
      <c r="J405" s="679" t="str">
        <f t="shared" si="43"/>
        <v>Westdeutschland</v>
      </c>
      <c r="K405" s="628">
        <v>2</v>
      </c>
      <c r="L405" s="679" t="str">
        <f t="shared" si="41"/>
        <v>Kreistyp2</v>
      </c>
      <c r="N405"/>
      <c r="O405"/>
      <c r="P405"/>
      <c r="Q405"/>
      <c r="R405"/>
      <c r="S405"/>
    </row>
    <row r="406" spans="1:19" ht="12" customHeight="1" x14ac:dyDescent="0.35">
      <c r="A406" s="613"/>
      <c r="B406" s="613"/>
      <c r="C406" s="675">
        <v>311</v>
      </c>
      <c r="D406" s="628" t="s">
        <v>317</v>
      </c>
      <c r="E406" s="679" t="str">
        <f t="shared" si="37"/>
        <v>09773</v>
      </c>
      <c r="F406" s="679" t="str">
        <f t="shared" si="38"/>
        <v>Dillingen a.d.Donau</v>
      </c>
      <c r="G406" s="679" t="str">
        <f t="shared" si="39"/>
        <v>09</v>
      </c>
      <c r="H406" s="679" t="str">
        <f t="shared" si="42"/>
        <v>Bayern</v>
      </c>
      <c r="I406" s="679" t="str">
        <f t="shared" si="40"/>
        <v>W</v>
      </c>
      <c r="J406" s="679" t="str">
        <f t="shared" si="43"/>
        <v>Westdeutschland</v>
      </c>
      <c r="K406" s="628">
        <v>3</v>
      </c>
      <c r="L406" s="679" t="str">
        <f t="shared" si="41"/>
        <v>Kreistyp3</v>
      </c>
      <c r="N406"/>
      <c r="O406"/>
      <c r="P406"/>
      <c r="Q406"/>
      <c r="R406"/>
      <c r="S406"/>
    </row>
    <row r="407" spans="1:19" ht="12" customHeight="1" x14ac:dyDescent="0.35">
      <c r="A407" s="613"/>
      <c r="B407" s="613"/>
      <c r="C407" s="675">
        <v>312</v>
      </c>
      <c r="D407" s="628" t="s">
        <v>318</v>
      </c>
      <c r="E407" s="679" t="str">
        <f t="shared" si="37"/>
        <v>09774</v>
      </c>
      <c r="F407" s="679" t="str">
        <f t="shared" si="38"/>
        <v>Günzburg</v>
      </c>
      <c r="G407" s="679" t="str">
        <f t="shared" si="39"/>
        <v>09</v>
      </c>
      <c r="H407" s="679" t="str">
        <f t="shared" si="42"/>
        <v>Bayern</v>
      </c>
      <c r="I407" s="679" t="str">
        <f t="shared" si="40"/>
        <v>W</v>
      </c>
      <c r="J407" s="679" t="str">
        <f t="shared" si="43"/>
        <v>Westdeutschland</v>
      </c>
      <c r="K407" s="628">
        <v>2</v>
      </c>
      <c r="L407" s="679" t="str">
        <f t="shared" si="41"/>
        <v>Kreistyp2</v>
      </c>
      <c r="N407"/>
      <c r="O407"/>
      <c r="P407"/>
      <c r="Q407"/>
      <c r="R407"/>
      <c r="S407"/>
    </row>
    <row r="408" spans="1:19" ht="12" customHeight="1" x14ac:dyDescent="0.35">
      <c r="A408" s="613"/>
      <c r="B408" s="613"/>
      <c r="C408" s="675">
        <v>313</v>
      </c>
      <c r="D408" s="628" t="s">
        <v>319</v>
      </c>
      <c r="E408" s="679" t="str">
        <f t="shared" si="37"/>
        <v>09775</v>
      </c>
      <c r="F408" s="679" t="str">
        <f t="shared" si="38"/>
        <v>Neu-Ulm</v>
      </c>
      <c r="G408" s="679" t="str">
        <f t="shared" si="39"/>
        <v>09</v>
      </c>
      <c r="H408" s="679" t="str">
        <f t="shared" si="42"/>
        <v>Bayern</v>
      </c>
      <c r="I408" s="679" t="str">
        <f t="shared" si="40"/>
        <v>W</v>
      </c>
      <c r="J408" s="679" t="str">
        <f t="shared" si="43"/>
        <v>Westdeutschland</v>
      </c>
      <c r="K408" s="628">
        <v>2</v>
      </c>
      <c r="L408" s="679" t="str">
        <f t="shared" si="41"/>
        <v>Kreistyp2</v>
      </c>
      <c r="N408"/>
      <c r="O408"/>
      <c r="P408"/>
      <c r="Q408"/>
      <c r="R408"/>
      <c r="S408"/>
    </row>
    <row r="409" spans="1:19" ht="12" customHeight="1" x14ac:dyDescent="0.35">
      <c r="A409" s="613"/>
      <c r="B409" s="613"/>
      <c r="C409" s="675">
        <v>314</v>
      </c>
      <c r="D409" s="628" t="s">
        <v>320</v>
      </c>
      <c r="E409" s="679" t="str">
        <f t="shared" si="37"/>
        <v>09776</v>
      </c>
      <c r="F409" s="679" t="str">
        <f t="shared" si="38"/>
        <v>Lindau (Bodensee)</v>
      </c>
      <c r="G409" s="679" t="str">
        <f t="shared" si="39"/>
        <v>09</v>
      </c>
      <c r="H409" s="679" t="str">
        <f t="shared" si="42"/>
        <v>Bayern</v>
      </c>
      <c r="I409" s="679" t="str">
        <f t="shared" si="40"/>
        <v>W</v>
      </c>
      <c r="J409" s="679" t="str">
        <f t="shared" si="43"/>
        <v>Westdeutschland</v>
      </c>
      <c r="K409" s="628">
        <v>2</v>
      </c>
      <c r="L409" s="679" t="str">
        <f t="shared" si="41"/>
        <v>Kreistyp2</v>
      </c>
      <c r="N409"/>
      <c r="O409"/>
      <c r="P409"/>
      <c r="Q409"/>
      <c r="R409"/>
      <c r="S409"/>
    </row>
    <row r="410" spans="1:19" ht="12" customHeight="1" x14ac:dyDescent="0.35">
      <c r="A410" s="613"/>
      <c r="B410" s="613"/>
      <c r="C410" s="675">
        <v>315</v>
      </c>
      <c r="D410" s="628" t="s">
        <v>321</v>
      </c>
      <c r="E410" s="679" t="str">
        <f t="shared" si="37"/>
        <v>09777</v>
      </c>
      <c r="F410" s="679" t="str">
        <f t="shared" si="38"/>
        <v>Ostallgäu</v>
      </c>
      <c r="G410" s="679" t="str">
        <f t="shared" si="39"/>
        <v>09</v>
      </c>
      <c r="H410" s="679" t="str">
        <f t="shared" si="42"/>
        <v>Bayern</v>
      </c>
      <c r="I410" s="679" t="str">
        <f t="shared" si="40"/>
        <v>W</v>
      </c>
      <c r="J410" s="679" t="str">
        <f t="shared" si="43"/>
        <v>Westdeutschland</v>
      </c>
      <c r="K410" s="628">
        <v>3</v>
      </c>
      <c r="L410" s="679" t="str">
        <f t="shared" si="41"/>
        <v>Kreistyp3</v>
      </c>
      <c r="N410"/>
      <c r="O410"/>
      <c r="P410"/>
      <c r="Q410"/>
      <c r="R410"/>
      <c r="S410"/>
    </row>
    <row r="411" spans="1:19" ht="12" customHeight="1" x14ac:dyDescent="0.35">
      <c r="A411" s="613"/>
      <c r="B411" s="613"/>
      <c r="C411" s="675">
        <v>316</v>
      </c>
      <c r="D411" s="628" t="s">
        <v>322</v>
      </c>
      <c r="E411" s="679" t="str">
        <f t="shared" si="37"/>
        <v>09778</v>
      </c>
      <c r="F411" s="679" t="str">
        <f t="shared" si="38"/>
        <v>Unterallgäu</v>
      </c>
      <c r="G411" s="679" t="str">
        <f t="shared" si="39"/>
        <v>09</v>
      </c>
      <c r="H411" s="679" t="str">
        <f t="shared" si="42"/>
        <v>Bayern</v>
      </c>
      <c r="I411" s="679" t="str">
        <f t="shared" si="40"/>
        <v>W</v>
      </c>
      <c r="J411" s="679" t="str">
        <f t="shared" si="43"/>
        <v>Westdeutschland</v>
      </c>
      <c r="K411" s="628">
        <v>3</v>
      </c>
      <c r="L411" s="679" t="str">
        <f t="shared" si="41"/>
        <v>Kreistyp3</v>
      </c>
      <c r="N411"/>
      <c r="O411"/>
      <c r="P411"/>
      <c r="Q411"/>
      <c r="R411"/>
      <c r="S411"/>
    </row>
    <row r="412" spans="1:19" ht="12" customHeight="1" x14ac:dyDescent="0.35">
      <c r="A412" s="613"/>
      <c r="B412" s="613"/>
      <c r="C412" s="675">
        <v>317</v>
      </c>
      <c r="D412" s="628" t="s">
        <v>323</v>
      </c>
      <c r="E412" s="679" t="str">
        <f t="shared" si="37"/>
        <v>09779</v>
      </c>
      <c r="F412" s="679" t="str">
        <f t="shared" si="38"/>
        <v>Donau-Ries</v>
      </c>
      <c r="G412" s="679" t="str">
        <f t="shared" si="39"/>
        <v>09</v>
      </c>
      <c r="H412" s="679" t="str">
        <f t="shared" si="42"/>
        <v>Bayern</v>
      </c>
      <c r="I412" s="679" t="str">
        <f t="shared" si="40"/>
        <v>W</v>
      </c>
      <c r="J412" s="679" t="str">
        <f t="shared" si="43"/>
        <v>Westdeutschland</v>
      </c>
      <c r="K412" s="628">
        <v>4</v>
      </c>
      <c r="L412" s="679" t="str">
        <f t="shared" si="41"/>
        <v>Kreistyp4</v>
      </c>
      <c r="N412"/>
      <c r="O412"/>
      <c r="P412"/>
      <c r="Q412"/>
      <c r="R412"/>
      <c r="S412"/>
    </row>
    <row r="413" spans="1:19" ht="12" customHeight="1" x14ac:dyDescent="0.35">
      <c r="A413" s="613"/>
      <c r="B413" s="613"/>
      <c r="C413" s="675">
        <v>318</v>
      </c>
      <c r="D413" s="628" t="s">
        <v>324</v>
      </c>
      <c r="E413" s="679" t="str">
        <f t="shared" si="37"/>
        <v>09780</v>
      </c>
      <c r="F413" s="679" t="str">
        <f t="shared" si="38"/>
        <v>Oberallgäu</v>
      </c>
      <c r="G413" s="679" t="str">
        <f t="shared" si="39"/>
        <v>09</v>
      </c>
      <c r="H413" s="679" t="str">
        <f t="shared" si="42"/>
        <v>Bayern</v>
      </c>
      <c r="I413" s="679" t="str">
        <f t="shared" si="40"/>
        <v>W</v>
      </c>
      <c r="J413" s="679" t="str">
        <f t="shared" si="43"/>
        <v>Westdeutschland</v>
      </c>
      <c r="K413" s="628">
        <v>4</v>
      </c>
      <c r="L413" s="679" t="str">
        <f t="shared" si="41"/>
        <v>Kreistyp4</v>
      </c>
      <c r="N413"/>
      <c r="O413"/>
      <c r="P413"/>
      <c r="Q413"/>
      <c r="R413"/>
      <c r="S413"/>
    </row>
    <row r="414" spans="1:19" ht="12" customHeight="1" x14ac:dyDescent="0.35">
      <c r="A414" s="613"/>
      <c r="B414" s="613"/>
      <c r="C414" s="675">
        <v>319</v>
      </c>
      <c r="D414" s="628" t="s">
        <v>325</v>
      </c>
      <c r="E414" s="679" t="str">
        <f t="shared" si="37"/>
        <v>10041</v>
      </c>
      <c r="F414" s="679" t="str">
        <f t="shared" si="38"/>
        <v>Regionalverband Saarbrücken</v>
      </c>
      <c r="G414" s="679" t="str">
        <f t="shared" si="39"/>
        <v>10</v>
      </c>
      <c r="H414" s="679" t="str">
        <f t="shared" si="42"/>
        <v>Saarland</v>
      </c>
      <c r="I414" s="679" t="str">
        <f t="shared" si="40"/>
        <v>W</v>
      </c>
      <c r="J414" s="679" t="str">
        <f t="shared" si="43"/>
        <v>Westdeutschland</v>
      </c>
      <c r="K414" s="628">
        <v>2</v>
      </c>
      <c r="L414" s="679" t="str">
        <f t="shared" si="41"/>
        <v>Kreistyp2</v>
      </c>
      <c r="N414"/>
      <c r="O414"/>
      <c r="P414"/>
      <c r="Q414"/>
      <c r="R414"/>
      <c r="S414"/>
    </row>
    <row r="415" spans="1:19" ht="12" customHeight="1" x14ac:dyDescent="0.35">
      <c r="A415" s="613"/>
      <c r="B415" s="613"/>
      <c r="C415" s="675">
        <v>320</v>
      </c>
      <c r="D415" s="628" t="s">
        <v>326</v>
      </c>
      <c r="E415" s="679" t="str">
        <f t="shared" si="37"/>
        <v>10042</v>
      </c>
      <c r="F415" s="679" t="str">
        <f t="shared" si="38"/>
        <v>Merzig-Wadern</v>
      </c>
      <c r="G415" s="679" t="str">
        <f t="shared" si="39"/>
        <v>10</v>
      </c>
      <c r="H415" s="679" t="str">
        <f t="shared" si="42"/>
        <v>Saarland</v>
      </c>
      <c r="I415" s="679" t="str">
        <f t="shared" si="40"/>
        <v>W</v>
      </c>
      <c r="J415" s="679" t="str">
        <f t="shared" si="43"/>
        <v>Westdeutschland</v>
      </c>
      <c r="K415" s="628">
        <v>2</v>
      </c>
      <c r="L415" s="679" t="str">
        <f t="shared" si="41"/>
        <v>Kreistyp2</v>
      </c>
      <c r="N415"/>
      <c r="O415"/>
      <c r="P415"/>
      <c r="Q415"/>
      <c r="R415"/>
      <c r="S415"/>
    </row>
    <row r="416" spans="1:19" ht="12" customHeight="1" x14ac:dyDescent="0.35">
      <c r="A416" s="613"/>
      <c r="B416" s="613"/>
      <c r="C416" s="675">
        <v>321</v>
      </c>
      <c r="D416" s="628" t="s">
        <v>327</v>
      </c>
      <c r="E416" s="679" t="str">
        <f t="shared" ref="E416:E479" si="44">LEFT($D416,5)</f>
        <v>10043</v>
      </c>
      <c r="F416" s="679" t="str">
        <f t="shared" ref="F416:F478" si="45">MID(D416,7,LEN(D416))</f>
        <v>Neunkirchen</v>
      </c>
      <c r="G416" s="679" t="str">
        <f t="shared" ref="G416:G479" si="46">LEFT(D416,2)</f>
        <v>10</v>
      </c>
      <c r="H416" s="679" t="str">
        <f t="shared" si="42"/>
        <v>Saarland</v>
      </c>
      <c r="I416" s="679" t="str">
        <f t="shared" ref="I416:I479" si="47">IF($G416*1&lt;11,"W","O")</f>
        <v>W</v>
      </c>
      <c r="J416" s="679" t="str">
        <f t="shared" si="43"/>
        <v>Westdeutschland</v>
      </c>
      <c r="K416" s="628">
        <v>2</v>
      </c>
      <c r="L416" s="679" t="str">
        <f t="shared" ref="L416:L479" si="48">INDEX($C$5:$E$10,MATCH($K416,$C$5:$C$10,0),3)</f>
        <v>Kreistyp2</v>
      </c>
      <c r="N416"/>
      <c r="O416"/>
      <c r="P416"/>
      <c r="Q416"/>
      <c r="R416"/>
      <c r="S416"/>
    </row>
    <row r="417" spans="1:19" ht="12" customHeight="1" x14ac:dyDescent="0.35">
      <c r="A417" s="613"/>
      <c r="B417" s="613"/>
      <c r="C417" s="675">
        <v>322</v>
      </c>
      <c r="D417" s="628" t="s">
        <v>328</v>
      </c>
      <c r="E417" s="679" t="str">
        <f t="shared" si="44"/>
        <v>10044</v>
      </c>
      <c r="F417" s="679" t="str">
        <f t="shared" si="45"/>
        <v>Saarlouis</v>
      </c>
      <c r="G417" s="679" t="str">
        <f t="shared" si="46"/>
        <v>10</v>
      </c>
      <c r="H417" s="679" t="str">
        <f t="shared" ref="H417:H480" si="49">INDEX($C$22:$H$39,MATCH($G417,$E$22:$E$39,0),4)</f>
        <v>Saarland</v>
      </c>
      <c r="I417" s="679" t="str">
        <f t="shared" si="47"/>
        <v>W</v>
      </c>
      <c r="J417" s="679" t="str">
        <f t="shared" ref="J417:J480" si="50">IF($I417="W","Westdeutschland","Ostdeutschland")</f>
        <v>Westdeutschland</v>
      </c>
      <c r="K417" s="628">
        <v>2</v>
      </c>
      <c r="L417" s="679" t="str">
        <f t="shared" si="48"/>
        <v>Kreistyp2</v>
      </c>
      <c r="N417"/>
      <c r="O417"/>
      <c r="P417"/>
      <c r="Q417"/>
      <c r="R417"/>
      <c r="S417"/>
    </row>
    <row r="418" spans="1:19" ht="12" customHeight="1" x14ac:dyDescent="0.35">
      <c r="A418" s="613"/>
      <c r="B418" s="613"/>
      <c r="C418" s="675">
        <v>323</v>
      </c>
      <c r="D418" s="628" t="s">
        <v>329</v>
      </c>
      <c r="E418" s="679" t="str">
        <f t="shared" si="44"/>
        <v>10045</v>
      </c>
      <c r="F418" s="679" t="str">
        <f t="shared" si="45"/>
        <v>Saarpfalz-Kreis</v>
      </c>
      <c r="G418" s="679" t="str">
        <f t="shared" si="46"/>
        <v>10</v>
      </c>
      <c r="H418" s="679" t="str">
        <f t="shared" si="49"/>
        <v>Saarland</v>
      </c>
      <c r="I418" s="679" t="str">
        <f t="shared" si="47"/>
        <v>W</v>
      </c>
      <c r="J418" s="679" t="str">
        <f t="shared" si="50"/>
        <v>Westdeutschland</v>
      </c>
      <c r="K418" s="628">
        <v>2</v>
      </c>
      <c r="L418" s="679" t="str">
        <f t="shared" si="48"/>
        <v>Kreistyp2</v>
      </c>
      <c r="N418"/>
      <c r="O418"/>
      <c r="P418"/>
      <c r="Q418"/>
      <c r="R418"/>
      <c r="S418"/>
    </row>
    <row r="419" spans="1:19" ht="12" customHeight="1" x14ac:dyDescent="0.35">
      <c r="A419" s="613"/>
      <c r="B419" s="613"/>
      <c r="C419" s="675">
        <v>324</v>
      </c>
      <c r="D419" s="628" t="s">
        <v>330</v>
      </c>
      <c r="E419" s="679" t="str">
        <f t="shared" si="44"/>
        <v>10046</v>
      </c>
      <c r="F419" s="679" t="str">
        <f t="shared" si="45"/>
        <v>St. Wendel</v>
      </c>
      <c r="G419" s="679" t="str">
        <f t="shared" si="46"/>
        <v>10</v>
      </c>
      <c r="H419" s="679" t="str">
        <f t="shared" si="49"/>
        <v>Saarland</v>
      </c>
      <c r="I419" s="679" t="str">
        <f t="shared" si="47"/>
        <v>W</v>
      </c>
      <c r="J419" s="679" t="str">
        <f t="shared" si="50"/>
        <v>Westdeutschland</v>
      </c>
      <c r="K419" s="628">
        <v>2</v>
      </c>
      <c r="L419" s="679" t="str">
        <f t="shared" si="48"/>
        <v>Kreistyp2</v>
      </c>
      <c r="N419"/>
      <c r="O419"/>
      <c r="P419"/>
      <c r="Q419"/>
      <c r="R419"/>
      <c r="S419"/>
    </row>
    <row r="420" spans="1:19" ht="12" customHeight="1" x14ac:dyDescent="0.35">
      <c r="A420" s="613"/>
      <c r="B420" s="613"/>
      <c r="C420" s="675">
        <v>325</v>
      </c>
      <c r="D420" s="628" t="s">
        <v>331</v>
      </c>
      <c r="E420" s="679" t="str">
        <f t="shared" si="44"/>
        <v>11000</v>
      </c>
      <c r="F420" s="679" t="str">
        <f t="shared" si="45"/>
        <v>Berlin, Stadt</v>
      </c>
      <c r="G420" s="679" t="str">
        <f t="shared" si="46"/>
        <v>11</v>
      </c>
      <c r="H420" s="679" t="str">
        <f t="shared" si="49"/>
        <v>Berlin</v>
      </c>
      <c r="I420" s="679" t="str">
        <f t="shared" si="47"/>
        <v>O</v>
      </c>
      <c r="J420" s="679" t="str">
        <f t="shared" si="50"/>
        <v>Ostdeutschland</v>
      </c>
      <c r="K420" s="628">
        <v>1</v>
      </c>
      <c r="L420" s="679" t="str">
        <f t="shared" si="48"/>
        <v>Kreistyp1</v>
      </c>
      <c r="N420"/>
      <c r="O420"/>
      <c r="P420"/>
      <c r="Q420"/>
      <c r="R420"/>
      <c r="S420"/>
    </row>
    <row r="421" spans="1:19" ht="12" customHeight="1" x14ac:dyDescent="0.35">
      <c r="A421" s="613"/>
      <c r="B421" s="613"/>
      <c r="C421" s="675">
        <v>326</v>
      </c>
      <c r="D421" s="628" t="s">
        <v>332</v>
      </c>
      <c r="E421" s="679" t="str">
        <f t="shared" si="44"/>
        <v>12051</v>
      </c>
      <c r="F421" s="679" t="str">
        <f t="shared" si="45"/>
        <v>Brandenburg an der Havel, St.</v>
      </c>
      <c r="G421" s="679" t="str">
        <f t="shared" si="46"/>
        <v>12</v>
      </c>
      <c r="H421" s="679" t="str">
        <f t="shared" si="49"/>
        <v>Brandenburg</v>
      </c>
      <c r="I421" s="679" t="str">
        <f t="shared" si="47"/>
        <v>O</v>
      </c>
      <c r="J421" s="679" t="str">
        <f t="shared" si="50"/>
        <v>Ostdeutschland</v>
      </c>
      <c r="K421" s="628">
        <v>3</v>
      </c>
      <c r="L421" s="679" t="str">
        <f t="shared" si="48"/>
        <v>Kreistyp3</v>
      </c>
      <c r="N421"/>
      <c r="O421"/>
      <c r="P421"/>
      <c r="Q421"/>
      <c r="R421"/>
      <c r="S421"/>
    </row>
    <row r="422" spans="1:19" ht="12" customHeight="1" x14ac:dyDescent="0.35">
      <c r="A422" s="613"/>
      <c r="B422" s="613"/>
      <c r="C422" s="675">
        <v>327</v>
      </c>
      <c r="D422" s="628" t="s">
        <v>333</v>
      </c>
      <c r="E422" s="679" t="str">
        <f t="shared" si="44"/>
        <v>12052</v>
      </c>
      <c r="F422" s="679" t="str">
        <f t="shared" si="45"/>
        <v>Cottbus, Stadt</v>
      </c>
      <c r="G422" s="679" t="str">
        <f t="shared" si="46"/>
        <v>12</v>
      </c>
      <c r="H422" s="679" t="str">
        <f t="shared" si="49"/>
        <v>Brandenburg</v>
      </c>
      <c r="I422" s="679" t="str">
        <f t="shared" si="47"/>
        <v>O</v>
      </c>
      <c r="J422" s="679" t="str">
        <f t="shared" si="50"/>
        <v>Ostdeutschland</v>
      </c>
      <c r="K422" s="628">
        <v>3</v>
      </c>
      <c r="L422" s="679" t="str">
        <f t="shared" si="48"/>
        <v>Kreistyp3</v>
      </c>
      <c r="N422"/>
      <c r="O422"/>
      <c r="P422"/>
      <c r="Q422"/>
      <c r="R422"/>
      <c r="S422"/>
    </row>
    <row r="423" spans="1:19" ht="12" customHeight="1" x14ac:dyDescent="0.35">
      <c r="A423" s="613"/>
      <c r="B423" s="613"/>
      <c r="C423" s="675">
        <v>328</v>
      </c>
      <c r="D423" s="628" t="s">
        <v>334</v>
      </c>
      <c r="E423" s="679" t="str">
        <f t="shared" si="44"/>
        <v>12053</v>
      </c>
      <c r="F423" s="679" t="str">
        <f t="shared" si="45"/>
        <v>Frankfurt (Oder), Stadt</v>
      </c>
      <c r="G423" s="679" t="str">
        <f t="shared" si="46"/>
        <v>12</v>
      </c>
      <c r="H423" s="679" t="str">
        <f t="shared" si="49"/>
        <v>Brandenburg</v>
      </c>
      <c r="I423" s="679" t="str">
        <f t="shared" si="47"/>
        <v>O</v>
      </c>
      <c r="J423" s="679" t="str">
        <f t="shared" si="50"/>
        <v>Ostdeutschland</v>
      </c>
      <c r="K423" s="628">
        <v>4</v>
      </c>
      <c r="L423" s="679" t="str">
        <f t="shared" si="48"/>
        <v>Kreistyp4</v>
      </c>
      <c r="N423"/>
      <c r="O423"/>
      <c r="P423"/>
      <c r="Q423"/>
      <c r="R423"/>
      <c r="S423"/>
    </row>
    <row r="424" spans="1:19" ht="12" customHeight="1" x14ac:dyDescent="0.35">
      <c r="A424" s="613"/>
      <c r="B424" s="613"/>
      <c r="C424" s="675">
        <v>329</v>
      </c>
      <c r="D424" s="628" t="s">
        <v>335</v>
      </c>
      <c r="E424" s="679" t="str">
        <f t="shared" si="44"/>
        <v>12054</v>
      </c>
      <c r="F424" s="679" t="str">
        <f t="shared" si="45"/>
        <v>Potsdam, Stadt</v>
      </c>
      <c r="G424" s="679" t="str">
        <f t="shared" si="46"/>
        <v>12</v>
      </c>
      <c r="H424" s="679" t="str">
        <f t="shared" si="49"/>
        <v>Brandenburg</v>
      </c>
      <c r="I424" s="679" t="str">
        <f t="shared" si="47"/>
        <v>O</v>
      </c>
      <c r="J424" s="679" t="str">
        <f t="shared" si="50"/>
        <v>Ostdeutschland</v>
      </c>
      <c r="K424" s="628">
        <v>1</v>
      </c>
      <c r="L424" s="679" t="str">
        <f t="shared" si="48"/>
        <v>Kreistyp1</v>
      </c>
      <c r="N424"/>
      <c r="O424"/>
      <c r="P424"/>
      <c r="Q424"/>
      <c r="R424"/>
      <c r="S424"/>
    </row>
    <row r="425" spans="1:19" ht="12" customHeight="1" x14ac:dyDescent="0.35">
      <c r="A425" s="613"/>
      <c r="B425" s="613"/>
      <c r="C425" s="675">
        <v>330</v>
      </c>
      <c r="D425" s="628" t="s">
        <v>336</v>
      </c>
      <c r="E425" s="679" t="str">
        <f t="shared" si="44"/>
        <v>12060</v>
      </c>
      <c r="F425" s="679" t="str">
        <f t="shared" si="45"/>
        <v>Barnim</v>
      </c>
      <c r="G425" s="679" t="str">
        <f t="shared" si="46"/>
        <v>12</v>
      </c>
      <c r="H425" s="679" t="str">
        <f t="shared" si="49"/>
        <v>Brandenburg</v>
      </c>
      <c r="I425" s="679" t="str">
        <f t="shared" si="47"/>
        <v>O</v>
      </c>
      <c r="J425" s="679" t="str">
        <f t="shared" si="50"/>
        <v>Ostdeutschland</v>
      </c>
      <c r="K425" s="628">
        <v>3</v>
      </c>
      <c r="L425" s="679" t="str">
        <f t="shared" si="48"/>
        <v>Kreistyp3</v>
      </c>
      <c r="N425"/>
      <c r="O425"/>
      <c r="P425"/>
      <c r="Q425"/>
      <c r="R425"/>
      <c r="S425"/>
    </row>
    <row r="426" spans="1:19" ht="12" customHeight="1" x14ac:dyDescent="0.35">
      <c r="A426" s="613"/>
      <c r="B426" s="613"/>
      <c r="C426" s="675">
        <v>331</v>
      </c>
      <c r="D426" s="628" t="s">
        <v>337</v>
      </c>
      <c r="E426" s="679" t="str">
        <f t="shared" si="44"/>
        <v>12061</v>
      </c>
      <c r="F426" s="679" t="str">
        <f t="shared" si="45"/>
        <v>Dahme-Spreewald</v>
      </c>
      <c r="G426" s="679" t="str">
        <f t="shared" si="46"/>
        <v>12</v>
      </c>
      <c r="H426" s="679" t="str">
        <f t="shared" si="49"/>
        <v>Brandenburg</v>
      </c>
      <c r="I426" s="679" t="str">
        <f t="shared" si="47"/>
        <v>O</v>
      </c>
      <c r="J426" s="679" t="str">
        <f t="shared" si="50"/>
        <v>Ostdeutschland</v>
      </c>
      <c r="K426" s="628">
        <v>4</v>
      </c>
      <c r="L426" s="679" t="str">
        <f t="shared" si="48"/>
        <v>Kreistyp4</v>
      </c>
      <c r="N426"/>
      <c r="O426"/>
      <c r="P426"/>
      <c r="Q426"/>
      <c r="R426"/>
      <c r="S426"/>
    </row>
    <row r="427" spans="1:19" ht="12" customHeight="1" x14ac:dyDescent="0.35">
      <c r="A427" s="613"/>
      <c r="B427" s="613"/>
      <c r="C427" s="675">
        <v>332</v>
      </c>
      <c r="D427" s="628" t="s">
        <v>338</v>
      </c>
      <c r="E427" s="679" t="str">
        <f t="shared" si="44"/>
        <v>12062</v>
      </c>
      <c r="F427" s="679" t="str">
        <f t="shared" si="45"/>
        <v>Elbe-Elster</v>
      </c>
      <c r="G427" s="679" t="str">
        <f t="shared" si="46"/>
        <v>12</v>
      </c>
      <c r="H427" s="679" t="str">
        <f t="shared" si="49"/>
        <v>Brandenburg</v>
      </c>
      <c r="I427" s="679" t="str">
        <f t="shared" si="47"/>
        <v>O</v>
      </c>
      <c r="J427" s="679" t="str">
        <f t="shared" si="50"/>
        <v>Ostdeutschland</v>
      </c>
      <c r="K427" s="628">
        <v>4</v>
      </c>
      <c r="L427" s="679" t="str">
        <f t="shared" si="48"/>
        <v>Kreistyp4</v>
      </c>
      <c r="N427"/>
      <c r="O427"/>
      <c r="P427"/>
      <c r="Q427"/>
      <c r="R427"/>
      <c r="S427"/>
    </row>
    <row r="428" spans="1:19" ht="12" customHeight="1" x14ac:dyDescent="0.35">
      <c r="A428" s="613"/>
      <c r="B428" s="613"/>
      <c r="C428" s="675">
        <v>333</v>
      </c>
      <c r="D428" s="628" t="s">
        <v>339</v>
      </c>
      <c r="E428" s="679" t="str">
        <f t="shared" si="44"/>
        <v>12063</v>
      </c>
      <c r="F428" s="679" t="str">
        <f t="shared" si="45"/>
        <v>Havelland</v>
      </c>
      <c r="G428" s="679" t="str">
        <f t="shared" si="46"/>
        <v>12</v>
      </c>
      <c r="H428" s="679" t="str">
        <f t="shared" si="49"/>
        <v>Brandenburg</v>
      </c>
      <c r="I428" s="679" t="str">
        <f t="shared" si="47"/>
        <v>O</v>
      </c>
      <c r="J428" s="679" t="str">
        <f t="shared" si="50"/>
        <v>Ostdeutschland</v>
      </c>
      <c r="K428" s="628">
        <v>4</v>
      </c>
      <c r="L428" s="679" t="str">
        <f t="shared" si="48"/>
        <v>Kreistyp4</v>
      </c>
      <c r="N428"/>
      <c r="O428"/>
      <c r="P428"/>
      <c r="Q428"/>
      <c r="R428"/>
      <c r="S428"/>
    </row>
    <row r="429" spans="1:19" ht="12" customHeight="1" x14ac:dyDescent="0.35">
      <c r="A429" s="613"/>
      <c r="B429" s="613"/>
      <c r="C429" s="675">
        <v>334</v>
      </c>
      <c r="D429" s="628" t="s">
        <v>340</v>
      </c>
      <c r="E429" s="679" t="str">
        <f t="shared" si="44"/>
        <v>12064</v>
      </c>
      <c r="F429" s="679" t="str">
        <f t="shared" si="45"/>
        <v>Märkisch-Oderland</v>
      </c>
      <c r="G429" s="679" t="str">
        <f t="shared" si="46"/>
        <v>12</v>
      </c>
      <c r="H429" s="679" t="str">
        <f t="shared" si="49"/>
        <v>Brandenburg</v>
      </c>
      <c r="I429" s="679" t="str">
        <f t="shared" si="47"/>
        <v>O</v>
      </c>
      <c r="J429" s="679" t="str">
        <f t="shared" si="50"/>
        <v>Ostdeutschland</v>
      </c>
      <c r="K429" s="628">
        <v>4</v>
      </c>
      <c r="L429" s="679" t="str">
        <f t="shared" si="48"/>
        <v>Kreistyp4</v>
      </c>
      <c r="N429"/>
      <c r="O429"/>
      <c r="P429"/>
      <c r="Q429"/>
      <c r="R429"/>
      <c r="S429"/>
    </row>
    <row r="430" spans="1:19" ht="12" customHeight="1" x14ac:dyDescent="0.35">
      <c r="A430" s="613"/>
      <c r="B430" s="613"/>
      <c r="C430" s="675">
        <v>335</v>
      </c>
      <c r="D430" s="628" t="s">
        <v>341</v>
      </c>
      <c r="E430" s="679" t="str">
        <f t="shared" si="44"/>
        <v>12065</v>
      </c>
      <c r="F430" s="679" t="str">
        <f t="shared" si="45"/>
        <v>Oberhavel</v>
      </c>
      <c r="G430" s="679" t="str">
        <f t="shared" si="46"/>
        <v>12</v>
      </c>
      <c r="H430" s="679" t="str">
        <f t="shared" si="49"/>
        <v>Brandenburg</v>
      </c>
      <c r="I430" s="679" t="str">
        <f t="shared" si="47"/>
        <v>O</v>
      </c>
      <c r="J430" s="679" t="str">
        <f t="shared" si="50"/>
        <v>Ostdeutschland</v>
      </c>
      <c r="K430" s="628">
        <v>4</v>
      </c>
      <c r="L430" s="679" t="str">
        <f t="shared" si="48"/>
        <v>Kreistyp4</v>
      </c>
      <c r="N430"/>
      <c r="O430"/>
      <c r="P430"/>
      <c r="Q430"/>
      <c r="R430"/>
      <c r="S430"/>
    </row>
    <row r="431" spans="1:19" ht="12" customHeight="1" x14ac:dyDescent="0.35">
      <c r="A431" s="613"/>
      <c r="B431" s="613"/>
      <c r="C431" s="675">
        <v>336</v>
      </c>
      <c r="D431" s="628" t="s">
        <v>342</v>
      </c>
      <c r="E431" s="679" t="str">
        <f t="shared" si="44"/>
        <v>12066</v>
      </c>
      <c r="F431" s="679" t="str">
        <f t="shared" si="45"/>
        <v>Oberspreewald-Lausitz</v>
      </c>
      <c r="G431" s="679" t="str">
        <f t="shared" si="46"/>
        <v>12</v>
      </c>
      <c r="H431" s="679" t="str">
        <f t="shared" si="49"/>
        <v>Brandenburg</v>
      </c>
      <c r="I431" s="679" t="str">
        <f t="shared" si="47"/>
        <v>O</v>
      </c>
      <c r="J431" s="679" t="str">
        <f t="shared" si="50"/>
        <v>Ostdeutschland</v>
      </c>
      <c r="K431" s="628">
        <v>4</v>
      </c>
      <c r="L431" s="679" t="str">
        <f t="shared" si="48"/>
        <v>Kreistyp4</v>
      </c>
      <c r="N431"/>
      <c r="O431"/>
      <c r="P431"/>
      <c r="Q431"/>
      <c r="R431"/>
      <c r="S431"/>
    </row>
    <row r="432" spans="1:19" ht="12" customHeight="1" x14ac:dyDescent="0.35">
      <c r="A432" s="613"/>
      <c r="B432" s="613"/>
      <c r="C432" s="675">
        <v>337</v>
      </c>
      <c r="D432" s="628" t="s">
        <v>343</v>
      </c>
      <c r="E432" s="679" t="str">
        <f t="shared" si="44"/>
        <v>12067</v>
      </c>
      <c r="F432" s="679" t="str">
        <f t="shared" si="45"/>
        <v>Oder-Spree</v>
      </c>
      <c r="G432" s="679" t="str">
        <f t="shared" si="46"/>
        <v>12</v>
      </c>
      <c r="H432" s="679" t="str">
        <f t="shared" si="49"/>
        <v>Brandenburg</v>
      </c>
      <c r="I432" s="679" t="str">
        <f t="shared" si="47"/>
        <v>O</v>
      </c>
      <c r="J432" s="679" t="str">
        <f t="shared" si="50"/>
        <v>Ostdeutschland</v>
      </c>
      <c r="K432" s="628">
        <v>4</v>
      </c>
      <c r="L432" s="679" t="str">
        <f t="shared" si="48"/>
        <v>Kreistyp4</v>
      </c>
      <c r="N432"/>
      <c r="O432"/>
      <c r="P432"/>
      <c r="Q432"/>
      <c r="R432"/>
      <c r="S432"/>
    </row>
    <row r="433" spans="1:19" ht="12" customHeight="1" x14ac:dyDescent="0.35">
      <c r="A433" s="613"/>
      <c r="B433" s="613"/>
      <c r="C433" s="675">
        <v>338</v>
      </c>
      <c r="D433" s="628" t="s">
        <v>344</v>
      </c>
      <c r="E433" s="679" t="str">
        <f t="shared" si="44"/>
        <v>12068</v>
      </c>
      <c r="F433" s="679" t="str">
        <f t="shared" si="45"/>
        <v>Ostprignitz-Ruppin</v>
      </c>
      <c r="G433" s="679" t="str">
        <f t="shared" si="46"/>
        <v>12</v>
      </c>
      <c r="H433" s="679" t="str">
        <f t="shared" si="49"/>
        <v>Brandenburg</v>
      </c>
      <c r="I433" s="679" t="str">
        <f t="shared" si="47"/>
        <v>O</v>
      </c>
      <c r="J433" s="679" t="str">
        <f t="shared" si="50"/>
        <v>Ostdeutschland</v>
      </c>
      <c r="K433" s="628">
        <v>4</v>
      </c>
      <c r="L433" s="679" t="str">
        <f t="shared" si="48"/>
        <v>Kreistyp4</v>
      </c>
      <c r="N433"/>
      <c r="O433"/>
      <c r="P433"/>
      <c r="Q433"/>
      <c r="R433"/>
      <c r="S433"/>
    </row>
    <row r="434" spans="1:19" ht="12" customHeight="1" x14ac:dyDescent="0.35">
      <c r="A434" s="613"/>
      <c r="B434" s="613"/>
      <c r="C434" s="675">
        <v>339</v>
      </c>
      <c r="D434" s="628" t="s">
        <v>345</v>
      </c>
      <c r="E434" s="679" t="str">
        <f t="shared" si="44"/>
        <v>12069</v>
      </c>
      <c r="F434" s="679" t="str">
        <f t="shared" si="45"/>
        <v>Potsdam-Mittelmark</v>
      </c>
      <c r="G434" s="679" t="str">
        <f t="shared" si="46"/>
        <v>12</v>
      </c>
      <c r="H434" s="679" t="str">
        <f t="shared" si="49"/>
        <v>Brandenburg</v>
      </c>
      <c r="I434" s="679" t="str">
        <f t="shared" si="47"/>
        <v>O</v>
      </c>
      <c r="J434" s="679" t="str">
        <f t="shared" si="50"/>
        <v>Ostdeutschland</v>
      </c>
      <c r="K434" s="628">
        <v>3</v>
      </c>
      <c r="L434" s="679" t="str">
        <f t="shared" si="48"/>
        <v>Kreistyp3</v>
      </c>
      <c r="N434"/>
      <c r="O434"/>
      <c r="P434"/>
      <c r="Q434"/>
      <c r="R434"/>
      <c r="S434"/>
    </row>
    <row r="435" spans="1:19" ht="12" customHeight="1" x14ac:dyDescent="0.35">
      <c r="A435" s="613"/>
      <c r="B435" s="613"/>
      <c r="C435" s="675">
        <v>340</v>
      </c>
      <c r="D435" s="628" t="s">
        <v>346</v>
      </c>
      <c r="E435" s="679" t="str">
        <f t="shared" si="44"/>
        <v>12070</v>
      </c>
      <c r="F435" s="679" t="str">
        <f t="shared" si="45"/>
        <v>Prignitz</v>
      </c>
      <c r="G435" s="679" t="str">
        <f t="shared" si="46"/>
        <v>12</v>
      </c>
      <c r="H435" s="679" t="str">
        <f t="shared" si="49"/>
        <v>Brandenburg</v>
      </c>
      <c r="I435" s="679" t="str">
        <f t="shared" si="47"/>
        <v>O</v>
      </c>
      <c r="J435" s="679" t="str">
        <f t="shared" si="50"/>
        <v>Ostdeutschland</v>
      </c>
      <c r="K435" s="628">
        <v>4</v>
      </c>
      <c r="L435" s="679" t="str">
        <f t="shared" si="48"/>
        <v>Kreistyp4</v>
      </c>
      <c r="N435"/>
      <c r="O435"/>
      <c r="P435"/>
      <c r="Q435"/>
      <c r="R435"/>
      <c r="S435"/>
    </row>
    <row r="436" spans="1:19" ht="12" customHeight="1" x14ac:dyDescent="0.35">
      <c r="A436" s="613"/>
      <c r="B436" s="613"/>
      <c r="C436" s="675">
        <v>341</v>
      </c>
      <c r="D436" s="628" t="s">
        <v>347</v>
      </c>
      <c r="E436" s="679" t="str">
        <f t="shared" si="44"/>
        <v>12071</v>
      </c>
      <c r="F436" s="679" t="str">
        <f t="shared" si="45"/>
        <v>Spree-Neiße</v>
      </c>
      <c r="G436" s="679" t="str">
        <f t="shared" si="46"/>
        <v>12</v>
      </c>
      <c r="H436" s="679" t="str">
        <f t="shared" si="49"/>
        <v>Brandenburg</v>
      </c>
      <c r="I436" s="679" t="str">
        <f t="shared" si="47"/>
        <v>O</v>
      </c>
      <c r="J436" s="679" t="str">
        <f t="shared" si="50"/>
        <v>Ostdeutschland</v>
      </c>
      <c r="K436" s="628">
        <v>3</v>
      </c>
      <c r="L436" s="679" t="str">
        <f t="shared" si="48"/>
        <v>Kreistyp3</v>
      </c>
      <c r="N436"/>
    </row>
    <row r="437" spans="1:19" ht="12" customHeight="1" x14ac:dyDescent="0.35">
      <c r="A437" s="613"/>
      <c r="B437" s="613"/>
      <c r="C437" s="675">
        <v>342</v>
      </c>
      <c r="D437" s="628" t="s">
        <v>348</v>
      </c>
      <c r="E437" s="679" t="str">
        <f t="shared" si="44"/>
        <v>12072</v>
      </c>
      <c r="F437" s="679" t="str">
        <f t="shared" si="45"/>
        <v>Teltow-Fläming</v>
      </c>
      <c r="G437" s="679" t="str">
        <f t="shared" si="46"/>
        <v>12</v>
      </c>
      <c r="H437" s="679" t="str">
        <f t="shared" si="49"/>
        <v>Brandenburg</v>
      </c>
      <c r="I437" s="679" t="str">
        <f t="shared" si="47"/>
        <v>O</v>
      </c>
      <c r="J437" s="679" t="str">
        <f t="shared" si="50"/>
        <v>Ostdeutschland</v>
      </c>
      <c r="K437" s="628">
        <v>3</v>
      </c>
      <c r="L437" s="679" t="str">
        <f t="shared" si="48"/>
        <v>Kreistyp3</v>
      </c>
      <c r="N437"/>
    </row>
    <row r="438" spans="1:19" ht="12" customHeight="1" x14ac:dyDescent="0.35">
      <c r="A438" s="613"/>
      <c r="B438" s="613"/>
      <c r="C438" s="675">
        <v>343</v>
      </c>
      <c r="D438" s="628" t="s">
        <v>349</v>
      </c>
      <c r="E438" s="679" t="str">
        <f t="shared" si="44"/>
        <v>12073</v>
      </c>
      <c r="F438" s="679" t="str">
        <f t="shared" si="45"/>
        <v>Uckermark</v>
      </c>
      <c r="G438" s="679" t="str">
        <f t="shared" si="46"/>
        <v>12</v>
      </c>
      <c r="H438" s="679" t="str">
        <f t="shared" si="49"/>
        <v>Brandenburg</v>
      </c>
      <c r="I438" s="679" t="str">
        <f t="shared" si="47"/>
        <v>O</v>
      </c>
      <c r="J438" s="679" t="str">
        <f t="shared" si="50"/>
        <v>Ostdeutschland</v>
      </c>
      <c r="K438" s="628">
        <v>4</v>
      </c>
      <c r="L438" s="679" t="str">
        <f t="shared" si="48"/>
        <v>Kreistyp4</v>
      </c>
      <c r="N438"/>
    </row>
    <row r="439" spans="1:19" ht="12" customHeight="1" x14ac:dyDescent="0.35">
      <c r="A439" s="613"/>
      <c r="B439" s="613"/>
      <c r="C439" s="675">
        <v>344</v>
      </c>
      <c r="D439" s="628" t="s">
        <v>350</v>
      </c>
      <c r="E439" s="679" t="str">
        <f t="shared" si="44"/>
        <v>13003</v>
      </c>
      <c r="F439" s="679" t="str">
        <f t="shared" si="45"/>
        <v>Rostock, Hansestadt</v>
      </c>
      <c r="G439" s="679" t="str">
        <f t="shared" si="46"/>
        <v>13</v>
      </c>
      <c r="H439" s="679" t="str">
        <f t="shared" si="49"/>
        <v>Mecklenburg-Vorpommern</v>
      </c>
      <c r="I439" s="679" t="str">
        <f t="shared" si="47"/>
        <v>O</v>
      </c>
      <c r="J439" s="679" t="str">
        <f t="shared" si="50"/>
        <v>Ostdeutschland</v>
      </c>
      <c r="K439" s="628">
        <v>1</v>
      </c>
      <c r="L439" s="679" t="str">
        <f t="shared" si="48"/>
        <v>Kreistyp1</v>
      </c>
      <c r="N439"/>
    </row>
    <row r="440" spans="1:19" ht="12" customHeight="1" x14ac:dyDescent="0.35">
      <c r="A440" s="613"/>
      <c r="B440" s="613"/>
      <c r="C440" s="675">
        <v>345</v>
      </c>
      <c r="D440" s="628" t="s">
        <v>351</v>
      </c>
      <c r="E440" s="679" t="str">
        <f t="shared" si="44"/>
        <v>13004</v>
      </c>
      <c r="F440" s="679" t="str">
        <f t="shared" si="45"/>
        <v>Schwerin, Landeshauptstadt</v>
      </c>
      <c r="G440" s="679" t="str">
        <f t="shared" si="46"/>
        <v>13</v>
      </c>
      <c r="H440" s="679" t="str">
        <f t="shared" si="49"/>
        <v>Mecklenburg-Vorpommern</v>
      </c>
      <c r="I440" s="679" t="str">
        <f t="shared" si="47"/>
        <v>O</v>
      </c>
      <c r="J440" s="679" t="str">
        <f t="shared" si="50"/>
        <v>Ostdeutschland</v>
      </c>
      <c r="K440" s="628">
        <v>3</v>
      </c>
      <c r="L440" s="679" t="str">
        <f t="shared" si="48"/>
        <v>Kreistyp3</v>
      </c>
      <c r="N440"/>
    </row>
    <row r="441" spans="1:19" ht="12" customHeight="1" x14ac:dyDescent="0.35">
      <c r="A441" s="613"/>
      <c r="B441" s="613"/>
      <c r="C441" s="675">
        <v>346</v>
      </c>
      <c r="D441" s="628" t="s">
        <v>352</v>
      </c>
      <c r="E441" s="679" t="str">
        <f t="shared" si="44"/>
        <v>13071</v>
      </c>
      <c r="F441" s="679" t="str">
        <f t="shared" si="45"/>
        <v>Mecklenburgische Seenplatte</v>
      </c>
      <c r="G441" s="679" t="str">
        <f t="shared" si="46"/>
        <v>13</v>
      </c>
      <c r="H441" s="679" t="str">
        <f t="shared" si="49"/>
        <v>Mecklenburg-Vorpommern</v>
      </c>
      <c r="I441" s="679" t="str">
        <f t="shared" si="47"/>
        <v>O</v>
      </c>
      <c r="J441" s="679" t="str">
        <f t="shared" si="50"/>
        <v>Ostdeutschland</v>
      </c>
      <c r="K441" s="628">
        <v>4</v>
      </c>
      <c r="L441" s="679" t="str">
        <f t="shared" si="48"/>
        <v>Kreistyp4</v>
      </c>
      <c r="N441"/>
    </row>
    <row r="442" spans="1:19" ht="12" customHeight="1" x14ac:dyDescent="0.35">
      <c r="A442" s="613"/>
      <c r="B442" s="613"/>
      <c r="C442" s="675">
        <v>347</v>
      </c>
      <c r="D442" s="628" t="s">
        <v>353</v>
      </c>
      <c r="E442" s="679" t="str">
        <f t="shared" si="44"/>
        <v>13072</v>
      </c>
      <c r="F442" s="679" t="str">
        <f t="shared" si="45"/>
        <v>Landkreis Rostock</v>
      </c>
      <c r="G442" s="679" t="str">
        <f t="shared" si="46"/>
        <v>13</v>
      </c>
      <c r="H442" s="679" t="str">
        <f t="shared" si="49"/>
        <v>Mecklenburg-Vorpommern</v>
      </c>
      <c r="I442" s="679" t="str">
        <f t="shared" si="47"/>
        <v>O</v>
      </c>
      <c r="J442" s="679" t="str">
        <f t="shared" si="50"/>
        <v>Ostdeutschland</v>
      </c>
      <c r="K442" s="628">
        <v>4</v>
      </c>
      <c r="L442" s="679" t="str">
        <f t="shared" si="48"/>
        <v>Kreistyp4</v>
      </c>
      <c r="N442"/>
    </row>
    <row r="443" spans="1:19" ht="12" customHeight="1" x14ac:dyDescent="0.35">
      <c r="A443" s="613"/>
      <c r="B443" s="613"/>
      <c r="C443" s="675">
        <v>348</v>
      </c>
      <c r="D443" s="628" t="s">
        <v>354</v>
      </c>
      <c r="E443" s="679" t="str">
        <f t="shared" si="44"/>
        <v>13073</v>
      </c>
      <c r="F443" s="679" t="str">
        <f t="shared" si="45"/>
        <v>Vorpommern-Rügen</v>
      </c>
      <c r="G443" s="679" t="str">
        <f t="shared" si="46"/>
        <v>13</v>
      </c>
      <c r="H443" s="679" t="str">
        <f t="shared" si="49"/>
        <v>Mecklenburg-Vorpommern</v>
      </c>
      <c r="I443" s="679" t="str">
        <f t="shared" si="47"/>
        <v>O</v>
      </c>
      <c r="J443" s="679" t="str">
        <f t="shared" si="50"/>
        <v>Ostdeutschland</v>
      </c>
      <c r="K443" s="628">
        <v>4</v>
      </c>
      <c r="L443" s="679" t="str">
        <f t="shared" si="48"/>
        <v>Kreistyp4</v>
      </c>
      <c r="N443"/>
    </row>
    <row r="444" spans="1:19" ht="12" customHeight="1" x14ac:dyDescent="0.35">
      <c r="A444" s="613"/>
      <c r="B444" s="613"/>
      <c r="C444" s="675">
        <v>349</v>
      </c>
      <c r="D444" s="628" t="s">
        <v>355</v>
      </c>
      <c r="E444" s="679" t="str">
        <f t="shared" si="44"/>
        <v>13074</v>
      </c>
      <c r="F444" s="679" t="str">
        <f t="shared" si="45"/>
        <v>Nordwestmecklenburg</v>
      </c>
      <c r="G444" s="679" t="str">
        <f t="shared" si="46"/>
        <v>13</v>
      </c>
      <c r="H444" s="679" t="str">
        <f t="shared" si="49"/>
        <v>Mecklenburg-Vorpommern</v>
      </c>
      <c r="I444" s="679" t="str">
        <f t="shared" si="47"/>
        <v>O</v>
      </c>
      <c r="J444" s="679" t="str">
        <f t="shared" si="50"/>
        <v>Ostdeutschland</v>
      </c>
      <c r="K444" s="628">
        <v>3</v>
      </c>
      <c r="L444" s="679" t="str">
        <f t="shared" si="48"/>
        <v>Kreistyp3</v>
      </c>
      <c r="N444"/>
    </row>
    <row r="445" spans="1:19" ht="12" customHeight="1" x14ac:dyDescent="0.35">
      <c r="A445" s="613"/>
      <c r="B445" s="613"/>
      <c r="C445" s="675">
        <v>350</v>
      </c>
      <c r="D445" s="628" t="s">
        <v>356</v>
      </c>
      <c r="E445" s="679" t="str">
        <f t="shared" si="44"/>
        <v>13075</v>
      </c>
      <c r="F445" s="679" t="str">
        <f t="shared" si="45"/>
        <v>Vorpommern-Greifswald</v>
      </c>
      <c r="G445" s="679" t="str">
        <f t="shared" si="46"/>
        <v>13</v>
      </c>
      <c r="H445" s="679" t="str">
        <f t="shared" si="49"/>
        <v>Mecklenburg-Vorpommern</v>
      </c>
      <c r="I445" s="679" t="str">
        <f t="shared" si="47"/>
        <v>O</v>
      </c>
      <c r="J445" s="679" t="str">
        <f t="shared" si="50"/>
        <v>Ostdeutschland</v>
      </c>
      <c r="K445" s="628">
        <v>4</v>
      </c>
      <c r="L445" s="679" t="str">
        <f t="shared" si="48"/>
        <v>Kreistyp4</v>
      </c>
      <c r="N445"/>
    </row>
    <row r="446" spans="1:19" ht="12" customHeight="1" x14ac:dyDescent="0.35">
      <c r="A446" s="613"/>
      <c r="B446" s="613"/>
      <c r="C446" s="675">
        <v>351</v>
      </c>
      <c r="D446" s="628" t="s">
        <v>357</v>
      </c>
      <c r="E446" s="679" t="str">
        <f t="shared" si="44"/>
        <v>13076</v>
      </c>
      <c r="F446" s="679" t="str">
        <f t="shared" si="45"/>
        <v>Ludwigslust-Parchim</v>
      </c>
      <c r="G446" s="679" t="str">
        <f t="shared" si="46"/>
        <v>13</v>
      </c>
      <c r="H446" s="679" t="str">
        <f t="shared" si="49"/>
        <v>Mecklenburg-Vorpommern</v>
      </c>
      <c r="I446" s="679" t="str">
        <f t="shared" si="47"/>
        <v>O</v>
      </c>
      <c r="J446" s="679" t="str">
        <f t="shared" si="50"/>
        <v>Ostdeutschland</v>
      </c>
      <c r="K446" s="628">
        <v>4</v>
      </c>
      <c r="L446" s="679" t="str">
        <f t="shared" si="48"/>
        <v>Kreistyp4</v>
      </c>
      <c r="N446"/>
    </row>
    <row r="447" spans="1:19" ht="12" customHeight="1" x14ac:dyDescent="0.35">
      <c r="A447" s="613"/>
      <c r="B447" s="613"/>
      <c r="C447" s="675">
        <v>352</v>
      </c>
      <c r="D447" s="628" t="s">
        <v>358</v>
      </c>
      <c r="E447" s="679" t="str">
        <f t="shared" si="44"/>
        <v>14511</v>
      </c>
      <c r="F447" s="679" t="str">
        <f t="shared" si="45"/>
        <v>Chemnitz, Stadt</v>
      </c>
      <c r="G447" s="679" t="str">
        <f t="shared" si="46"/>
        <v>14</v>
      </c>
      <c r="H447" s="679" t="str">
        <f t="shared" si="49"/>
        <v>Sachsen</v>
      </c>
      <c r="I447" s="679" t="str">
        <f t="shared" si="47"/>
        <v>O</v>
      </c>
      <c r="J447" s="679" t="str">
        <f t="shared" si="50"/>
        <v>Ostdeutschland</v>
      </c>
      <c r="K447" s="628">
        <v>1</v>
      </c>
      <c r="L447" s="679" t="str">
        <f t="shared" si="48"/>
        <v>Kreistyp1</v>
      </c>
      <c r="N447"/>
    </row>
    <row r="448" spans="1:19" ht="12" customHeight="1" x14ac:dyDescent="0.35">
      <c r="A448" s="613"/>
      <c r="B448" s="613"/>
      <c r="C448" s="675">
        <v>353</v>
      </c>
      <c r="D448" s="628" t="s">
        <v>359</v>
      </c>
      <c r="E448" s="679" t="str">
        <f t="shared" si="44"/>
        <v>14521</v>
      </c>
      <c r="F448" s="679" t="str">
        <f t="shared" si="45"/>
        <v>Erzgebirgskreis</v>
      </c>
      <c r="G448" s="679" t="str">
        <f t="shared" si="46"/>
        <v>14</v>
      </c>
      <c r="H448" s="679" t="str">
        <f t="shared" si="49"/>
        <v>Sachsen</v>
      </c>
      <c r="I448" s="679" t="str">
        <f t="shared" si="47"/>
        <v>O</v>
      </c>
      <c r="J448" s="679" t="str">
        <f t="shared" si="50"/>
        <v>Ostdeutschland</v>
      </c>
      <c r="K448" s="628">
        <v>2</v>
      </c>
      <c r="L448" s="679" t="str">
        <f t="shared" si="48"/>
        <v>Kreistyp2</v>
      </c>
      <c r="N448"/>
    </row>
    <row r="449" spans="1:14" ht="12" customHeight="1" x14ac:dyDescent="0.35">
      <c r="A449" s="613"/>
      <c r="B449" s="613"/>
      <c r="C449" s="675">
        <v>354</v>
      </c>
      <c r="D449" s="628" t="s">
        <v>360</v>
      </c>
      <c r="E449" s="679" t="str">
        <f t="shared" si="44"/>
        <v>14522</v>
      </c>
      <c r="F449" s="679" t="str">
        <f t="shared" si="45"/>
        <v>Mittelsachsen</v>
      </c>
      <c r="G449" s="679" t="str">
        <f t="shared" si="46"/>
        <v>14</v>
      </c>
      <c r="H449" s="679" t="str">
        <f t="shared" si="49"/>
        <v>Sachsen</v>
      </c>
      <c r="I449" s="679" t="str">
        <f t="shared" si="47"/>
        <v>O</v>
      </c>
      <c r="J449" s="679" t="str">
        <f t="shared" si="50"/>
        <v>Ostdeutschland</v>
      </c>
      <c r="K449" s="628">
        <v>3</v>
      </c>
      <c r="L449" s="679" t="str">
        <f t="shared" si="48"/>
        <v>Kreistyp3</v>
      </c>
      <c r="N449"/>
    </row>
    <row r="450" spans="1:14" ht="12" customHeight="1" x14ac:dyDescent="0.35">
      <c r="A450" s="613"/>
      <c r="B450" s="613"/>
      <c r="C450" s="675">
        <v>355</v>
      </c>
      <c r="D450" s="628" t="s">
        <v>361</v>
      </c>
      <c r="E450" s="679" t="str">
        <f t="shared" si="44"/>
        <v>14523</v>
      </c>
      <c r="F450" s="679" t="str">
        <f t="shared" si="45"/>
        <v>Vogtlandkreis</v>
      </c>
      <c r="G450" s="679" t="str">
        <f t="shared" si="46"/>
        <v>14</v>
      </c>
      <c r="H450" s="679" t="str">
        <f t="shared" si="49"/>
        <v>Sachsen</v>
      </c>
      <c r="I450" s="679" t="str">
        <f t="shared" si="47"/>
        <v>O</v>
      </c>
      <c r="J450" s="679" t="str">
        <f t="shared" si="50"/>
        <v>Ostdeutschland</v>
      </c>
      <c r="K450" s="628">
        <v>3</v>
      </c>
      <c r="L450" s="679" t="str">
        <f t="shared" si="48"/>
        <v>Kreistyp3</v>
      </c>
      <c r="N450"/>
    </row>
    <row r="451" spans="1:14" ht="12" customHeight="1" x14ac:dyDescent="0.35">
      <c r="A451" s="613"/>
      <c r="B451" s="613"/>
      <c r="C451" s="675">
        <v>356</v>
      </c>
      <c r="D451" s="628" t="s">
        <v>362</v>
      </c>
      <c r="E451" s="679" t="str">
        <f t="shared" si="44"/>
        <v>14524</v>
      </c>
      <c r="F451" s="679" t="str">
        <f t="shared" si="45"/>
        <v>Zwickau</v>
      </c>
      <c r="G451" s="679" t="str">
        <f t="shared" si="46"/>
        <v>14</v>
      </c>
      <c r="H451" s="679" t="str">
        <f t="shared" si="49"/>
        <v>Sachsen</v>
      </c>
      <c r="I451" s="679" t="str">
        <f t="shared" si="47"/>
        <v>O</v>
      </c>
      <c r="J451" s="679" t="str">
        <f t="shared" si="50"/>
        <v>Ostdeutschland</v>
      </c>
      <c r="K451" s="628">
        <v>2</v>
      </c>
      <c r="L451" s="679" t="str">
        <f t="shared" si="48"/>
        <v>Kreistyp2</v>
      </c>
      <c r="N451"/>
    </row>
    <row r="452" spans="1:14" ht="12" customHeight="1" x14ac:dyDescent="0.35">
      <c r="A452" s="613"/>
      <c r="B452" s="613"/>
      <c r="C452" s="675">
        <v>357</v>
      </c>
      <c r="D452" s="628" t="s">
        <v>363</v>
      </c>
      <c r="E452" s="679" t="str">
        <f t="shared" si="44"/>
        <v>14612</v>
      </c>
      <c r="F452" s="679" t="str">
        <f t="shared" si="45"/>
        <v>Dresden, Stadt</v>
      </c>
      <c r="G452" s="679" t="str">
        <f t="shared" si="46"/>
        <v>14</v>
      </c>
      <c r="H452" s="679" t="str">
        <f t="shared" si="49"/>
        <v>Sachsen</v>
      </c>
      <c r="I452" s="679" t="str">
        <f t="shared" si="47"/>
        <v>O</v>
      </c>
      <c r="J452" s="679" t="str">
        <f t="shared" si="50"/>
        <v>Ostdeutschland</v>
      </c>
      <c r="K452" s="628">
        <v>1</v>
      </c>
      <c r="L452" s="679" t="str">
        <f t="shared" si="48"/>
        <v>Kreistyp1</v>
      </c>
      <c r="N452"/>
    </row>
    <row r="453" spans="1:14" ht="12" customHeight="1" x14ac:dyDescent="0.35">
      <c r="A453" s="613"/>
      <c r="B453" s="613"/>
      <c r="C453" s="675">
        <v>358</v>
      </c>
      <c r="D453" s="628" t="s">
        <v>364</v>
      </c>
      <c r="E453" s="679" t="str">
        <f t="shared" si="44"/>
        <v>14625</v>
      </c>
      <c r="F453" s="679" t="str">
        <f t="shared" si="45"/>
        <v>Bautzen</v>
      </c>
      <c r="G453" s="679" t="str">
        <f t="shared" si="46"/>
        <v>14</v>
      </c>
      <c r="H453" s="679" t="str">
        <f t="shared" si="49"/>
        <v>Sachsen</v>
      </c>
      <c r="I453" s="679" t="str">
        <f t="shared" si="47"/>
        <v>O</v>
      </c>
      <c r="J453" s="679" t="str">
        <f t="shared" si="50"/>
        <v>Ostdeutschland</v>
      </c>
      <c r="K453" s="628">
        <v>3</v>
      </c>
      <c r="L453" s="679" t="str">
        <f t="shared" si="48"/>
        <v>Kreistyp3</v>
      </c>
      <c r="N453"/>
    </row>
    <row r="454" spans="1:14" ht="12" customHeight="1" x14ac:dyDescent="0.35">
      <c r="A454" s="613"/>
      <c r="B454" s="613"/>
      <c r="C454" s="675">
        <v>359</v>
      </c>
      <c r="D454" s="628" t="s">
        <v>365</v>
      </c>
      <c r="E454" s="679" t="str">
        <f t="shared" si="44"/>
        <v>14626</v>
      </c>
      <c r="F454" s="679" t="str">
        <f t="shared" si="45"/>
        <v>Görlitz</v>
      </c>
      <c r="G454" s="679" t="str">
        <f t="shared" si="46"/>
        <v>14</v>
      </c>
      <c r="H454" s="679" t="str">
        <f t="shared" si="49"/>
        <v>Sachsen</v>
      </c>
      <c r="I454" s="679" t="str">
        <f t="shared" si="47"/>
        <v>O</v>
      </c>
      <c r="J454" s="679" t="str">
        <f t="shared" si="50"/>
        <v>Ostdeutschland</v>
      </c>
      <c r="K454" s="628">
        <v>4</v>
      </c>
      <c r="L454" s="679" t="str">
        <f t="shared" si="48"/>
        <v>Kreistyp4</v>
      </c>
      <c r="N454"/>
    </row>
    <row r="455" spans="1:14" ht="12" customHeight="1" x14ac:dyDescent="0.35">
      <c r="A455" s="613"/>
      <c r="B455" s="613"/>
      <c r="C455" s="675">
        <v>360</v>
      </c>
      <c r="D455" s="628" t="s">
        <v>366</v>
      </c>
      <c r="E455" s="679" t="str">
        <f t="shared" si="44"/>
        <v>14627</v>
      </c>
      <c r="F455" s="679" t="str">
        <f t="shared" si="45"/>
        <v>Meißen</v>
      </c>
      <c r="G455" s="679" t="str">
        <f t="shared" si="46"/>
        <v>14</v>
      </c>
      <c r="H455" s="679" t="str">
        <f t="shared" si="49"/>
        <v>Sachsen</v>
      </c>
      <c r="I455" s="679" t="str">
        <f t="shared" si="47"/>
        <v>O</v>
      </c>
      <c r="J455" s="679" t="str">
        <f t="shared" si="50"/>
        <v>Ostdeutschland</v>
      </c>
      <c r="K455" s="628">
        <v>4</v>
      </c>
      <c r="L455" s="679" t="str">
        <f t="shared" si="48"/>
        <v>Kreistyp4</v>
      </c>
      <c r="N455"/>
    </row>
    <row r="456" spans="1:14" ht="12" customHeight="1" x14ac:dyDescent="0.35">
      <c r="A456" s="613"/>
      <c r="B456" s="613"/>
      <c r="C456" s="675">
        <v>361</v>
      </c>
      <c r="D456" s="628" t="s">
        <v>367</v>
      </c>
      <c r="E456" s="679" t="str">
        <f t="shared" si="44"/>
        <v>14628</v>
      </c>
      <c r="F456" s="679" t="str">
        <f t="shared" si="45"/>
        <v>Sächs. Schweiz-Osterzgebirge</v>
      </c>
      <c r="G456" s="679" t="str">
        <f t="shared" si="46"/>
        <v>14</v>
      </c>
      <c r="H456" s="679" t="str">
        <f t="shared" si="49"/>
        <v>Sachsen</v>
      </c>
      <c r="I456" s="679" t="str">
        <f t="shared" si="47"/>
        <v>O</v>
      </c>
      <c r="J456" s="679" t="str">
        <f t="shared" si="50"/>
        <v>Ostdeutschland</v>
      </c>
      <c r="K456" s="628">
        <v>3</v>
      </c>
      <c r="L456" s="679" t="str">
        <f t="shared" si="48"/>
        <v>Kreistyp3</v>
      </c>
      <c r="N456"/>
    </row>
    <row r="457" spans="1:14" ht="12" customHeight="1" x14ac:dyDescent="0.35">
      <c r="A457" s="613"/>
      <c r="B457" s="613"/>
      <c r="C457" s="675">
        <v>362</v>
      </c>
      <c r="D457" s="628" t="s">
        <v>368</v>
      </c>
      <c r="E457" s="679" t="str">
        <f t="shared" si="44"/>
        <v>14713</v>
      </c>
      <c r="F457" s="679" t="str">
        <f t="shared" si="45"/>
        <v>Leipzig, Stadt</v>
      </c>
      <c r="G457" s="679" t="str">
        <f t="shared" si="46"/>
        <v>14</v>
      </c>
      <c r="H457" s="679" t="str">
        <f t="shared" si="49"/>
        <v>Sachsen</v>
      </c>
      <c r="I457" s="679" t="str">
        <f t="shared" si="47"/>
        <v>O</v>
      </c>
      <c r="J457" s="679" t="str">
        <f t="shared" si="50"/>
        <v>Ostdeutschland</v>
      </c>
      <c r="K457" s="628">
        <v>1</v>
      </c>
      <c r="L457" s="679" t="str">
        <f t="shared" si="48"/>
        <v>Kreistyp1</v>
      </c>
      <c r="N457"/>
    </row>
    <row r="458" spans="1:14" ht="12" customHeight="1" x14ac:dyDescent="0.35">
      <c r="A458" s="613"/>
      <c r="B458" s="613"/>
      <c r="C458" s="675">
        <v>363</v>
      </c>
      <c r="D458" s="628" t="s">
        <v>369</v>
      </c>
      <c r="E458" s="679" t="str">
        <f t="shared" si="44"/>
        <v>14729</v>
      </c>
      <c r="F458" s="679" t="str">
        <f t="shared" si="45"/>
        <v>Leipzig</v>
      </c>
      <c r="G458" s="679" t="str">
        <f t="shared" si="46"/>
        <v>14</v>
      </c>
      <c r="H458" s="679" t="str">
        <f t="shared" si="49"/>
        <v>Sachsen</v>
      </c>
      <c r="I458" s="679" t="str">
        <f t="shared" si="47"/>
        <v>O</v>
      </c>
      <c r="J458" s="679" t="str">
        <f t="shared" si="50"/>
        <v>Ostdeutschland</v>
      </c>
      <c r="K458" s="628">
        <v>3</v>
      </c>
      <c r="L458" s="679" t="str">
        <f t="shared" si="48"/>
        <v>Kreistyp3</v>
      </c>
      <c r="N458"/>
    </row>
    <row r="459" spans="1:14" ht="12" customHeight="1" x14ac:dyDescent="0.35">
      <c r="A459" s="613"/>
      <c r="B459" s="613"/>
      <c r="C459" s="675">
        <v>364</v>
      </c>
      <c r="D459" s="628" t="s">
        <v>370</v>
      </c>
      <c r="E459" s="679" t="str">
        <f t="shared" si="44"/>
        <v>14730</v>
      </c>
      <c r="F459" s="679" t="str">
        <f t="shared" si="45"/>
        <v>Nordsachsen</v>
      </c>
      <c r="G459" s="679" t="str">
        <f t="shared" si="46"/>
        <v>14</v>
      </c>
      <c r="H459" s="679" t="str">
        <f t="shared" si="49"/>
        <v>Sachsen</v>
      </c>
      <c r="I459" s="679" t="str">
        <f t="shared" si="47"/>
        <v>O</v>
      </c>
      <c r="J459" s="679" t="str">
        <f t="shared" si="50"/>
        <v>Ostdeutschland</v>
      </c>
      <c r="K459" s="628">
        <v>4</v>
      </c>
      <c r="L459" s="679" t="str">
        <f t="shared" si="48"/>
        <v>Kreistyp4</v>
      </c>
      <c r="N459"/>
    </row>
    <row r="460" spans="1:14" ht="12" customHeight="1" x14ac:dyDescent="0.35">
      <c r="A460" s="613"/>
      <c r="B460" s="613"/>
      <c r="C460" s="675">
        <v>365</v>
      </c>
      <c r="D460" s="628" t="s">
        <v>371</v>
      </c>
      <c r="E460" s="679" t="str">
        <f t="shared" si="44"/>
        <v>15001</v>
      </c>
      <c r="F460" s="679" t="str">
        <f t="shared" si="45"/>
        <v>Dessau-Roßlau, Stadt</v>
      </c>
      <c r="G460" s="679" t="str">
        <f t="shared" si="46"/>
        <v>15</v>
      </c>
      <c r="H460" s="679" t="str">
        <f t="shared" si="49"/>
        <v>Sachsen-Anhalt</v>
      </c>
      <c r="I460" s="679" t="str">
        <f t="shared" si="47"/>
        <v>O</v>
      </c>
      <c r="J460" s="679" t="str">
        <f t="shared" si="50"/>
        <v>Ostdeutschland</v>
      </c>
      <c r="K460" s="628">
        <v>3</v>
      </c>
      <c r="L460" s="679" t="str">
        <f t="shared" si="48"/>
        <v>Kreistyp3</v>
      </c>
      <c r="N460"/>
    </row>
    <row r="461" spans="1:14" ht="12" customHeight="1" x14ac:dyDescent="0.35">
      <c r="A461" s="613"/>
      <c r="B461" s="613"/>
      <c r="C461" s="675">
        <v>366</v>
      </c>
      <c r="D461" s="628" t="s">
        <v>372</v>
      </c>
      <c r="E461" s="679" t="str">
        <f t="shared" si="44"/>
        <v>15002</v>
      </c>
      <c r="F461" s="679" t="str">
        <f t="shared" si="45"/>
        <v>Halle (Saale), Stadt</v>
      </c>
      <c r="G461" s="679" t="str">
        <f t="shared" si="46"/>
        <v>15</v>
      </c>
      <c r="H461" s="679" t="str">
        <f t="shared" si="49"/>
        <v>Sachsen-Anhalt</v>
      </c>
      <c r="I461" s="679" t="str">
        <f t="shared" si="47"/>
        <v>O</v>
      </c>
      <c r="J461" s="679" t="str">
        <f t="shared" si="50"/>
        <v>Ostdeutschland</v>
      </c>
      <c r="K461" s="628">
        <v>1</v>
      </c>
      <c r="L461" s="679" t="str">
        <f t="shared" si="48"/>
        <v>Kreistyp1</v>
      </c>
      <c r="N461"/>
    </row>
    <row r="462" spans="1:14" ht="12" customHeight="1" x14ac:dyDescent="0.35">
      <c r="A462" s="613"/>
      <c r="B462" s="613"/>
      <c r="C462" s="675">
        <v>367</v>
      </c>
      <c r="D462" s="628" t="s">
        <v>373</v>
      </c>
      <c r="E462" s="679" t="str">
        <f t="shared" si="44"/>
        <v>15003</v>
      </c>
      <c r="F462" s="679" t="str">
        <f t="shared" si="45"/>
        <v>Magdeburg, Landeshauptstadt</v>
      </c>
      <c r="G462" s="679" t="str">
        <f t="shared" si="46"/>
        <v>15</v>
      </c>
      <c r="H462" s="679" t="str">
        <f t="shared" si="49"/>
        <v>Sachsen-Anhalt</v>
      </c>
      <c r="I462" s="679" t="str">
        <f t="shared" si="47"/>
        <v>O</v>
      </c>
      <c r="J462" s="679" t="str">
        <f t="shared" si="50"/>
        <v>Ostdeutschland</v>
      </c>
      <c r="K462" s="628">
        <v>1</v>
      </c>
      <c r="L462" s="679" t="str">
        <f t="shared" si="48"/>
        <v>Kreistyp1</v>
      </c>
      <c r="N462"/>
    </row>
    <row r="463" spans="1:14" ht="12" customHeight="1" x14ac:dyDescent="0.35">
      <c r="A463" s="613"/>
      <c r="B463" s="613"/>
      <c r="C463" s="675">
        <v>368</v>
      </c>
      <c r="D463" s="628" t="s">
        <v>374</v>
      </c>
      <c r="E463" s="679" t="str">
        <f t="shared" si="44"/>
        <v>15081</v>
      </c>
      <c r="F463" s="679" t="str">
        <f t="shared" si="45"/>
        <v>Altmarkkreis Salzwedel</v>
      </c>
      <c r="G463" s="679" t="str">
        <f t="shared" si="46"/>
        <v>15</v>
      </c>
      <c r="H463" s="679" t="str">
        <f t="shared" si="49"/>
        <v>Sachsen-Anhalt</v>
      </c>
      <c r="I463" s="679" t="str">
        <f t="shared" si="47"/>
        <v>O</v>
      </c>
      <c r="J463" s="679" t="str">
        <f t="shared" si="50"/>
        <v>Ostdeutschland</v>
      </c>
      <c r="K463" s="628">
        <v>3</v>
      </c>
      <c r="L463" s="679" t="str">
        <f t="shared" si="48"/>
        <v>Kreistyp3</v>
      </c>
      <c r="N463"/>
    </row>
    <row r="464" spans="1:14" ht="12" customHeight="1" x14ac:dyDescent="0.35">
      <c r="A464" s="613"/>
      <c r="B464" s="613"/>
      <c r="C464" s="675">
        <v>369</v>
      </c>
      <c r="D464" s="628" t="s">
        <v>375</v>
      </c>
      <c r="E464" s="679" t="str">
        <f t="shared" si="44"/>
        <v>15082</v>
      </c>
      <c r="F464" s="679" t="str">
        <f t="shared" si="45"/>
        <v>Anhalt-Bitterfeld</v>
      </c>
      <c r="G464" s="679" t="str">
        <f t="shared" si="46"/>
        <v>15</v>
      </c>
      <c r="H464" s="679" t="str">
        <f t="shared" si="49"/>
        <v>Sachsen-Anhalt</v>
      </c>
      <c r="I464" s="679" t="str">
        <f t="shared" si="47"/>
        <v>O</v>
      </c>
      <c r="J464" s="679" t="str">
        <f t="shared" si="50"/>
        <v>Ostdeutschland</v>
      </c>
      <c r="K464" s="628">
        <v>3</v>
      </c>
      <c r="L464" s="679" t="str">
        <f t="shared" si="48"/>
        <v>Kreistyp3</v>
      </c>
      <c r="N464"/>
    </row>
    <row r="465" spans="1:14" ht="12" customHeight="1" x14ac:dyDescent="0.35">
      <c r="A465" s="613"/>
      <c r="B465" s="613"/>
      <c r="C465" s="675">
        <v>370</v>
      </c>
      <c r="D465" s="628" t="s">
        <v>376</v>
      </c>
      <c r="E465" s="679" t="str">
        <f t="shared" si="44"/>
        <v>15083</v>
      </c>
      <c r="F465" s="679" t="str">
        <f t="shared" si="45"/>
        <v>Börde</v>
      </c>
      <c r="G465" s="679" t="str">
        <f t="shared" si="46"/>
        <v>15</v>
      </c>
      <c r="H465" s="679" t="str">
        <f t="shared" si="49"/>
        <v>Sachsen-Anhalt</v>
      </c>
      <c r="I465" s="679" t="str">
        <f t="shared" si="47"/>
        <v>O</v>
      </c>
      <c r="J465" s="679" t="str">
        <f t="shared" si="50"/>
        <v>Ostdeutschland</v>
      </c>
      <c r="K465" s="628">
        <v>4</v>
      </c>
      <c r="L465" s="679" t="str">
        <f t="shared" si="48"/>
        <v>Kreistyp4</v>
      </c>
      <c r="N465"/>
    </row>
    <row r="466" spans="1:14" ht="12" customHeight="1" x14ac:dyDescent="0.35">
      <c r="A466" s="613"/>
      <c r="B466" s="613"/>
      <c r="C466" s="675">
        <v>371</v>
      </c>
      <c r="D466" s="628" t="s">
        <v>377</v>
      </c>
      <c r="E466" s="679" t="str">
        <f t="shared" si="44"/>
        <v>15084</v>
      </c>
      <c r="F466" s="679" t="str">
        <f t="shared" si="45"/>
        <v>Burgenlandkreis</v>
      </c>
      <c r="G466" s="679" t="str">
        <f t="shared" si="46"/>
        <v>15</v>
      </c>
      <c r="H466" s="679" t="str">
        <f t="shared" si="49"/>
        <v>Sachsen-Anhalt</v>
      </c>
      <c r="I466" s="679" t="str">
        <f t="shared" si="47"/>
        <v>O</v>
      </c>
      <c r="J466" s="679" t="str">
        <f t="shared" si="50"/>
        <v>Ostdeutschland</v>
      </c>
      <c r="K466" s="628">
        <v>3</v>
      </c>
      <c r="L466" s="679" t="str">
        <f t="shared" si="48"/>
        <v>Kreistyp3</v>
      </c>
      <c r="N466"/>
    </row>
    <row r="467" spans="1:14" ht="12" customHeight="1" x14ac:dyDescent="0.35">
      <c r="A467" s="613"/>
      <c r="B467" s="613"/>
      <c r="C467" s="675">
        <v>372</v>
      </c>
      <c r="D467" s="628" t="s">
        <v>378</v>
      </c>
      <c r="E467" s="679" t="str">
        <f t="shared" si="44"/>
        <v>15085</v>
      </c>
      <c r="F467" s="679" t="str">
        <f t="shared" si="45"/>
        <v>Harz</v>
      </c>
      <c r="G467" s="679" t="str">
        <f t="shared" si="46"/>
        <v>15</v>
      </c>
      <c r="H467" s="679" t="str">
        <f t="shared" si="49"/>
        <v>Sachsen-Anhalt</v>
      </c>
      <c r="I467" s="679" t="str">
        <f t="shared" si="47"/>
        <v>O</v>
      </c>
      <c r="J467" s="679" t="str">
        <f t="shared" si="50"/>
        <v>Ostdeutschland</v>
      </c>
      <c r="K467" s="628">
        <v>4</v>
      </c>
      <c r="L467" s="679" t="str">
        <f t="shared" si="48"/>
        <v>Kreistyp4</v>
      </c>
      <c r="N467"/>
    </row>
    <row r="468" spans="1:14" ht="12" customHeight="1" x14ac:dyDescent="0.35">
      <c r="A468" s="613"/>
      <c r="B468" s="613"/>
      <c r="C468" s="675">
        <v>373</v>
      </c>
      <c r="D468" s="628" t="s">
        <v>379</v>
      </c>
      <c r="E468" s="679" t="str">
        <f t="shared" si="44"/>
        <v>15086</v>
      </c>
      <c r="F468" s="679" t="str">
        <f t="shared" si="45"/>
        <v>Jerichower Land</v>
      </c>
      <c r="G468" s="679" t="str">
        <f t="shared" si="46"/>
        <v>15</v>
      </c>
      <c r="H468" s="679" t="str">
        <f t="shared" si="49"/>
        <v>Sachsen-Anhalt</v>
      </c>
      <c r="I468" s="679" t="str">
        <f t="shared" si="47"/>
        <v>O</v>
      </c>
      <c r="J468" s="679" t="str">
        <f t="shared" si="50"/>
        <v>Ostdeutschland</v>
      </c>
      <c r="K468" s="628">
        <v>4</v>
      </c>
      <c r="L468" s="679" t="str">
        <f t="shared" si="48"/>
        <v>Kreistyp4</v>
      </c>
      <c r="N468"/>
    </row>
    <row r="469" spans="1:14" ht="12" customHeight="1" x14ac:dyDescent="0.35">
      <c r="A469" s="613"/>
      <c r="B469" s="613"/>
      <c r="C469" s="675">
        <v>374</v>
      </c>
      <c r="D469" s="628" t="s">
        <v>380</v>
      </c>
      <c r="E469" s="679" t="str">
        <f t="shared" si="44"/>
        <v>15087</v>
      </c>
      <c r="F469" s="679" t="str">
        <f t="shared" si="45"/>
        <v>Mansfeld-Südharz</v>
      </c>
      <c r="G469" s="679" t="str">
        <f t="shared" si="46"/>
        <v>15</v>
      </c>
      <c r="H469" s="679" t="str">
        <f t="shared" si="49"/>
        <v>Sachsen-Anhalt</v>
      </c>
      <c r="I469" s="679" t="str">
        <f t="shared" si="47"/>
        <v>O</v>
      </c>
      <c r="J469" s="679" t="str">
        <f t="shared" si="50"/>
        <v>Ostdeutschland</v>
      </c>
      <c r="K469" s="628">
        <v>4</v>
      </c>
      <c r="L469" s="679" t="str">
        <f t="shared" si="48"/>
        <v>Kreistyp4</v>
      </c>
      <c r="N469"/>
    </row>
    <row r="470" spans="1:14" ht="12" customHeight="1" x14ac:dyDescent="0.35">
      <c r="A470" s="613"/>
      <c r="B470" s="613"/>
      <c r="C470" s="675">
        <v>375</v>
      </c>
      <c r="D470" s="628" t="s">
        <v>381</v>
      </c>
      <c r="E470" s="679" t="str">
        <f t="shared" si="44"/>
        <v>15088</v>
      </c>
      <c r="F470" s="679" t="str">
        <f t="shared" si="45"/>
        <v>Saalekreis</v>
      </c>
      <c r="G470" s="679" t="str">
        <f t="shared" si="46"/>
        <v>15</v>
      </c>
      <c r="H470" s="679" t="str">
        <f t="shared" si="49"/>
        <v>Sachsen-Anhalt</v>
      </c>
      <c r="I470" s="679" t="str">
        <f t="shared" si="47"/>
        <v>O</v>
      </c>
      <c r="J470" s="679" t="str">
        <f t="shared" si="50"/>
        <v>Ostdeutschland</v>
      </c>
      <c r="K470" s="628">
        <v>3</v>
      </c>
      <c r="L470" s="679" t="str">
        <f t="shared" si="48"/>
        <v>Kreistyp3</v>
      </c>
      <c r="N470"/>
    </row>
    <row r="471" spans="1:14" ht="12" customHeight="1" x14ac:dyDescent="0.35">
      <c r="A471" s="613"/>
      <c r="B471" s="613"/>
      <c r="C471" s="675">
        <v>376</v>
      </c>
      <c r="D471" s="628" t="s">
        <v>382</v>
      </c>
      <c r="E471" s="679" t="str">
        <f t="shared" si="44"/>
        <v>15089</v>
      </c>
      <c r="F471" s="679" t="str">
        <f t="shared" si="45"/>
        <v>Salzlandkreis</v>
      </c>
      <c r="G471" s="679" t="str">
        <f t="shared" si="46"/>
        <v>15</v>
      </c>
      <c r="H471" s="679" t="str">
        <f t="shared" si="49"/>
        <v>Sachsen-Anhalt</v>
      </c>
      <c r="I471" s="679" t="str">
        <f t="shared" si="47"/>
        <v>O</v>
      </c>
      <c r="J471" s="679" t="str">
        <f t="shared" si="50"/>
        <v>Ostdeutschland</v>
      </c>
      <c r="K471" s="628">
        <v>3</v>
      </c>
      <c r="L471" s="679" t="str">
        <f t="shared" si="48"/>
        <v>Kreistyp3</v>
      </c>
      <c r="N471"/>
    </row>
    <row r="472" spans="1:14" ht="12" customHeight="1" x14ac:dyDescent="0.35">
      <c r="A472" s="613"/>
      <c r="B472" s="613"/>
      <c r="C472" s="675">
        <v>377</v>
      </c>
      <c r="D472" s="628" t="s">
        <v>383</v>
      </c>
      <c r="E472" s="679" t="str">
        <f t="shared" si="44"/>
        <v>15090</v>
      </c>
      <c r="F472" s="679" t="str">
        <f t="shared" si="45"/>
        <v>Stendal</v>
      </c>
      <c r="G472" s="679" t="str">
        <f t="shared" si="46"/>
        <v>15</v>
      </c>
      <c r="H472" s="679" t="str">
        <f t="shared" si="49"/>
        <v>Sachsen-Anhalt</v>
      </c>
      <c r="I472" s="679" t="str">
        <f t="shared" si="47"/>
        <v>O</v>
      </c>
      <c r="J472" s="679" t="str">
        <f t="shared" si="50"/>
        <v>Ostdeutschland</v>
      </c>
      <c r="K472" s="628">
        <v>4</v>
      </c>
      <c r="L472" s="679" t="str">
        <f t="shared" si="48"/>
        <v>Kreistyp4</v>
      </c>
      <c r="N472"/>
    </row>
    <row r="473" spans="1:14" ht="12" customHeight="1" x14ac:dyDescent="0.35">
      <c r="A473" s="613"/>
      <c r="B473" s="613"/>
      <c r="C473" s="675">
        <v>378</v>
      </c>
      <c r="D473" s="628" t="s">
        <v>384</v>
      </c>
      <c r="E473" s="679" t="str">
        <f t="shared" si="44"/>
        <v>15091</v>
      </c>
      <c r="F473" s="679" t="str">
        <f t="shared" si="45"/>
        <v>Wittenberg</v>
      </c>
      <c r="G473" s="679" t="str">
        <f t="shared" si="46"/>
        <v>15</v>
      </c>
      <c r="H473" s="679" t="str">
        <f t="shared" si="49"/>
        <v>Sachsen-Anhalt</v>
      </c>
      <c r="I473" s="679" t="str">
        <f t="shared" si="47"/>
        <v>O</v>
      </c>
      <c r="J473" s="679" t="str">
        <f t="shared" si="50"/>
        <v>Ostdeutschland</v>
      </c>
      <c r="K473" s="628">
        <v>4</v>
      </c>
      <c r="L473" s="679" t="str">
        <f t="shared" si="48"/>
        <v>Kreistyp4</v>
      </c>
      <c r="N473"/>
    </row>
    <row r="474" spans="1:14" ht="12" customHeight="1" x14ac:dyDescent="0.35">
      <c r="A474" s="613"/>
      <c r="B474" s="613"/>
      <c r="C474" s="675">
        <v>379</v>
      </c>
      <c r="D474" s="628" t="s">
        <v>385</v>
      </c>
      <c r="E474" s="679" t="str">
        <f t="shared" si="44"/>
        <v>16051</v>
      </c>
      <c r="F474" s="679" t="str">
        <f t="shared" si="45"/>
        <v>Erfurt, Stadt</v>
      </c>
      <c r="G474" s="679" t="str">
        <f t="shared" si="46"/>
        <v>16</v>
      </c>
      <c r="H474" s="679" t="str">
        <f t="shared" si="49"/>
        <v>Thüringen</v>
      </c>
      <c r="I474" s="679" t="str">
        <f t="shared" si="47"/>
        <v>O</v>
      </c>
      <c r="J474" s="679" t="str">
        <f t="shared" si="50"/>
        <v>Ostdeutschland</v>
      </c>
      <c r="K474" s="628">
        <v>1</v>
      </c>
      <c r="L474" s="679" t="str">
        <f t="shared" si="48"/>
        <v>Kreistyp1</v>
      </c>
      <c r="N474"/>
    </row>
    <row r="475" spans="1:14" ht="12" customHeight="1" x14ac:dyDescent="0.35">
      <c r="A475" s="613"/>
      <c r="B475" s="613"/>
      <c r="C475" s="675">
        <v>380</v>
      </c>
      <c r="D475" s="628" t="s">
        <v>386</v>
      </c>
      <c r="E475" s="679" t="str">
        <f t="shared" si="44"/>
        <v>16052</v>
      </c>
      <c r="F475" s="679" t="str">
        <f t="shared" si="45"/>
        <v>Gera, Stadt</v>
      </c>
      <c r="G475" s="679" t="str">
        <f t="shared" si="46"/>
        <v>16</v>
      </c>
      <c r="H475" s="679" t="str">
        <f t="shared" si="49"/>
        <v>Thüringen</v>
      </c>
      <c r="I475" s="679" t="str">
        <f t="shared" si="47"/>
        <v>O</v>
      </c>
      <c r="J475" s="679" t="str">
        <f t="shared" si="50"/>
        <v>Ostdeutschland</v>
      </c>
      <c r="K475" s="628">
        <v>2</v>
      </c>
      <c r="L475" s="679" t="str">
        <f t="shared" si="48"/>
        <v>Kreistyp2</v>
      </c>
      <c r="N475"/>
    </row>
    <row r="476" spans="1:14" ht="12" customHeight="1" x14ac:dyDescent="0.35">
      <c r="A476" s="613"/>
      <c r="B476" s="613"/>
      <c r="C476" s="675">
        <v>381</v>
      </c>
      <c r="D476" s="628" t="s">
        <v>387</v>
      </c>
      <c r="E476" s="679" t="str">
        <f t="shared" si="44"/>
        <v>16053</v>
      </c>
      <c r="F476" s="679" t="str">
        <f t="shared" si="45"/>
        <v>Jena, Stadt</v>
      </c>
      <c r="G476" s="679" t="str">
        <f t="shared" si="46"/>
        <v>16</v>
      </c>
      <c r="H476" s="679" t="str">
        <f t="shared" si="49"/>
        <v>Thüringen</v>
      </c>
      <c r="I476" s="679" t="str">
        <f t="shared" si="47"/>
        <v>O</v>
      </c>
      <c r="J476" s="679" t="str">
        <f t="shared" si="50"/>
        <v>Ostdeutschland</v>
      </c>
      <c r="K476" s="628">
        <v>1</v>
      </c>
      <c r="L476" s="679" t="str">
        <f t="shared" si="48"/>
        <v>Kreistyp1</v>
      </c>
      <c r="N476"/>
    </row>
    <row r="477" spans="1:14" ht="12" customHeight="1" x14ac:dyDescent="0.35">
      <c r="A477" s="613"/>
      <c r="B477" s="613"/>
      <c r="C477" s="675">
        <v>382</v>
      </c>
      <c r="D477" s="628" t="s">
        <v>388</v>
      </c>
      <c r="E477" s="679" t="str">
        <f t="shared" si="44"/>
        <v>16054</v>
      </c>
      <c r="F477" s="679" t="str">
        <f t="shared" si="45"/>
        <v>Suhl, Stadt</v>
      </c>
      <c r="G477" s="679" t="str">
        <f t="shared" si="46"/>
        <v>16</v>
      </c>
      <c r="H477" s="679" t="str">
        <f t="shared" si="49"/>
        <v>Thüringen</v>
      </c>
      <c r="I477" s="679" t="str">
        <f t="shared" si="47"/>
        <v>O</v>
      </c>
      <c r="J477" s="679" t="str">
        <f t="shared" si="50"/>
        <v>Ostdeutschland</v>
      </c>
      <c r="K477" s="628">
        <v>4</v>
      </c>
      <c r="L477" s="679" t="str">
        <f t="shared" si="48"/>
        <v>Kreistyp4</v>
      </c>
      <c r="N477"/>
    </row>
    <row r="478" spans="1:14" ht="12" customHeight="1" x14ac:dyDescent="0.35">
      <c r="A478" s="613"/>
      <c r="B478" s="613"/>
      <c r="C478" s="675">
        <v>383</v>
      </c>
      <c r="D478" s="628" t="s">
        <v>389</v>
      </c>
      <c r="E478" s="679" t="str">
        <f t="shared" si="44"/>
        <v>16055</v>
      </c>
      <c r="F478" s="679" t="str">
        <f t="shared" si="45"/>
        <v>Weimar, Stadt</v>
      </c>
      <c r="G478" s="679" t="str">
        <f t="shared" si="46"/>
        <v>16</v>
      </c>
      <c r="H478" s="679" t="str">
        <f t="shared" si="49"/>
        <v>Thüringen</v>
      </c>
      <c r="I478" s="679" t="str">
        <f t="shared" si="47"/>
        <v>O</v>
      </c>
      <c r="J478" s="679" t="str">
        <f t="shared" si="50"/>
        <v>Ostdeutschland</v>
      </c>
      <c r="K478" s="628">
        <v>2</v>
      </c>
      <c r="L478" s="679" t="str">
        <f t="shared" si="48"/>
        <v>Kreistyp2</v>
      </c>
      <c r="N478"/>
    </row>
    <row r="479" spans="1:14" ht="12" customHeight="1" x14ac:dyDescent="0.35">
      <c r="A479" s="613"/>
      <c r="B479" s="613"/>
      <c r="C479" s="675">
        <v>384</v>
      </c>
      <c r="D479" s="628" t="s">
        <v>391</v>
      </c>
      <c r="E479" s="679" t="str">
        <f t="shared" si="44"/>
        <v>16061</v>
      </c>
      <c r="F479" s="679" t="s">
        <v>390</v>
      </c>
      <c r="G479" s="679" t="str">
        <f t="shared" si="46"/>
        <v>16</v>
      </c>
      <c r="H479" s="679" t="str">
        <f t="shared" si="49"/>
        <v>Thüringen</v>
      </c>
      <c r="I479" s="679" t="str">
        <f t="shared" si="47"/>
        <v>O</v>
      </c>
      <c r="J479" s="679" t="str">
        <f t="shared" si="50"/>
        <v>Ostdeutschland</v>
      </c>
      <c r="K479" s="628">
        <v>4</v>
      </c>
      <c r="L479" s="679" t="str">
        <f t="shared" si="48"/>
        <v>Kreistyp4</v>
      </c>
      <c r="N479"/>
    </row>
    <row r="480" spans="1:14" ht="12" customHeight="1" x14ac:dyDescent="0.35">
      <c r="A480" s="613"/>
      <c r="B480" s="613"/>
      <c r="C480" s="675">
        <v>385</v>
      </c>
      <c r="D480" s="628" t="s">
        <v>393</v>
      </c>
      <c r="E480" s="679" t="str">
        <f t="shared" ref="E480:E495" si="51">LEFT($D480,5)</f>
        <v>16062</v>
      </c>
      <c r="F480" s="679" t="s">
        <v>392</v>
      </c>
      <c r="G480" s="679" t="str">
        <f t="shared" ref="G480:G495" si="52">LEFT(D480,2)</f>
        <v>16</v>
      </c>
      <c r="H480" s="679" t="str">
        <f t="shared" si="49"/>
        <v>Thüringen</v>
      </c>
      <c r="I480" s="679" t="str">
        <f t="shared" ref="I480:I495" si="53">IF($G480*1&lt;11,"W","O")</f>
        <v>O</v>
      </c>
      <c r="J480" s="679" t="str">
        <f t="shared" si="50"/>
        <v>Ostdeutschland</v>
      </c>
      <c r="K480" s="628">
        <v>4</v>
      </c>
      <c r="L480" s="679" t="str">
        <f t="shared" ref="L480:L495" si="54">INDEX($C$5:$E$10,MATCH($K480,$C$5:$C$10,0),3)</f>
        <v>Kreistyp4</v>
      </c>
      <c r="N480"/>
    </row>
    <row r="481" spans="1:14" ht="12" customHeight="1" x14ac:dyDescent="0.35">
      <c r="A481" s="613"/>
      <c r="B481" s="613"/>
      <c r="C481" s="675">
        <v>386</v>
      </c>
      <c r="D481" s="628" t="s">
        <v>395</v>
      </c>
      <c r="E481" s="679" t="str">
        <f t="shared" si="51"/>
        <v>16063</v>
      </c>
      <c r="F481" s="679" t="s">
        <v>394</v>
      </c>
      <c r="G481" s="679" t="str">
        <f t="shared" si="52"/>
        <v>16</v>
      </c>
      <c r="H481" s="679" t="str">
        <f t="shared" ref="H481:H495" si="55">INDEX($C$22:$H$39,MATCH($G481,$E$22:$E$39,0),4)</f>
        <v>Thüringen</v>
      </c>
      <c r="I481" s="679" t="str">
        <f t="shared" si="53"/>
        <v>O</v>
      </c>
      <c r="J481" s="679" t="str">
        <f t="shared" ref="J481:J495" si="56">IF($I481="W","Westdeutschland","Ostdeutschland")</f>
        <v>Ostdeutschland</v>
      </c>
      <c r="K481" s="628">
        <v>4</v>
      </c>
      <c r="L481" s="679" t="str">
        <f t="shared" si="54"/>
        <v>Kreistyp4</v>
      </c>
      <c r="N481"/>
    </row>
    <row r="482" spans="1:14" ht="12" customHeight="1" x14ac:dyDescent="0.35">
      <c r="A482" s="613"/>
      <c r="B482" s="613"/>
      <c r="C482" s="675">
        <v>387</v>
      </c>
      <c r="D482" s="628" t="s">
        <v>397</v>
      </c>
      <c r="E482" s="679" t="str">
        <f t="shared" si="51"/>
        <v>16064</v>
      </c>
      <c r="F482" s="679" t="s">
        <v>396</v>
      </c>
      <c r="G482" s="679" t="str">
        <f t="shared" si="52"/>
        <v>16</v>
      </c>
      <c r="H482" s="679" t="str">
        <f t="shared" si="55"/>
        <v>Thüringen</v>
      </c>
      <c r="I482" s="679" t="str">
        <f t="shared" si="53"/>
        <v>O</v>
      </c>
      <c r="J482" s="679" t="str">
        <f t="shared" si="56"/>
        <v>Ostdeutschland</v>
      </c>
      <c r="K482" s="628">
        <v>4</v>
      </c>
      <c r="L482" s="679" t="str">
        <f t="shared" si="54"/>
        <v>Kreistyp4</v>
      </c>
      <c r="N482"/>
    </row>
    <row r="483" spans="1:14" ht="12" customHeight="1" x14ac:dyDescent="0.35">
      <c r="A483" s="613"/>
      <c r="B483" s="613"/>
      <c r="C483" s="675">
        <v>388</v>
      </c>
      <c r="D483" s="628" t="s">
        <v>399</v>
      </c>
      <c r="E483" s="679" t="str">
        <f t="shared" si="51"/>
        <v>16065</v>
      </c>
      <c r="F483" s="679" t="s">
        <v>398</v>
      </c>
      <c r="G483" s="679" t="str">
        <f t="shared" si="52"/>
        <v>16</v>
      </c>
      <c r="H483" s="679" t="str">
        <f t="shared" si="55"/>
        <v>Thüringen</v>
      </c>
      <c r="I483" s="679" t="str">
        <f t="shared" si="53"/>
        <v>O</v>
      </c>
      <c r="J483" s="679" t="str">
        <f t="shared" si="56"/>
        <v>Ostdeutschland</v>
      </c>
      <c r="K483" s="628">
        <v>4</v>
      </c>
      <c r="L483" s="679" t="str">
        <f t="shared" si="54"/>
        <v>Kreistyp4</v>
      </c>
      <c r="N483"/>
    </row>
    <row r="484" spans="1:14" ht="12" customHeight="1" x14ac:dyDescent="0.35">
      <c r="A484" s="613"/>
      <c r="B484" s="613"/>
      <c r="C484" s="675">
        <v>389</v>
      </c>
      <c r="D484" s="628" t="s">
        <v>401</v>
      </c>
      <c r="E484" s="679" t="str">
        <f t="shared" si="51"/>
        <v>16066</v>
      </c>
      <c r="F484" s="679" t="s">
        <v>400</v>
      </c>
      <c r="G484" s="679" t="str">
        <f t="shared" si="52"/>
        <v>16</v>
      </c>
      <c r="H484" s="679" t="str">
        <f t="shared" si="55"/>
        <v>Thüringen</v>
      </c>
      <c r="I484" s="679" t="str">
        <f t="shared" si="53"/>
        <v>O</v>
      </c>
      <c r="J484" s="679" t="str">
        <f t="shared" si="56"/>
        <v>Ostdeutschland</v>
      </c>
      <c r="K484" s="628">
        <v>4</v>
      </c>
      <c r="L484" s="679" t="str">
        <f t="shared" si="54"/>
        <v>Kreistyp4</v>
      </c>
      <c r="N484"/>
    </row>
    <row r="485" spans="1:14" ht="12" customHeight="1" x14ac:dyDescent="0.35">
      <c r="A485" s="613"/>
      <c r="B485" s="613"/>
      <c r="C485" s="675">
        <v>390</v>
      </c>
      <c r="D485" s="628" t="s">
        <v>403</v>
      </c>
      <c r="E485" s="679" t="str">
        <f t="shared" si="51"/>
        <v>16067</v>
      </c>
      <c r="F485" s="679" t="s">
        <v>402</v>
      </c>
      <c r="G485" s="679" t="str">
        <f t="shared" si="52"/>
        <v>16</v>
      </c>
      <c r="H485" s="679" t="str">
        <f t="shared" si="55"/>
        <v>Thüringen</v>
      </c>
      <c r="I485" s="679" t="str">
        <f t="shared" si="53"/>
        <v>O</v>
      </c>
      <c r="J485" s="679" t="str">
        <f t="shared" si="56"/>
        <v>Ostdeutschland</v>
      </c>
      <c r="K485" s="628">
        <v>3</v>
      </c>
      <c r="L485" s="679" t="str">
        <f t="shared" si="54"/>
        <v>Kreistyp3</v>
      </c>
      <c r="N485"/>
    </row>
    <row r="486" spans="1:14" ht="12" customHeight="1" x14ac:dyDescent="0.35">
      <c r="A486" s="613"/>
      <c r="B486" s="613"/>
      <c r="C486" s="675">
        <v>391</v>
      </c>
      <c r="D486" s="628" t="s">
        <v>405</v>
      </c>
      <c r="E486" s="679" t="str">
        <f t="shared" si="51"/>
        <v>16068</v>
      </c>
      <c r="F486" s="679" t="s">
        <v>404</v>
      </c>
      <c r="G486" s="679" t="str">
        <f t="shared" si="52"/>
        <v>16</v>
      </c>
      <c r="H486" s="679" t="str">
        <f t="shared" si="55"/>
        <v>Thüringen</v>
      </c>
      <c r="I486" s="679" t="str">
        <f t="shared" si="53"/>
        <v>O</v>
      </c>
      <c r="J486" s="679" t="str">
        <f t="shared" si="56"/>
        <v>Ostdeutschland</v>
      </c>
      <c r="K486" s="628">
        <v>4</v>
      </c>
      <c r="L486" s="679" t="str">
        <f t="shared" si="54"/>
        <v>Kreistyp4</v>
      </c>
      <c r="N486"/>
    </row>
    <row r="487" spans="1:14" ht="12" customHeight="1" x14ac:dyDescent="0.35">
      <c r="A487" s="613"/>
      <c r="B487" s="613"/>
      <c r="C487" s="675">
        <v>392</v>
      </c>
      <c r="D487" s="628" t="s">
        <v>407</v>
      </c>
      <c r="E487" s="679" t="str">
        <f t="shared" si="51"/>
        <v>16069</v>
      </c>
      <c r="F487" s="679" t="s">
        <v>406</v>
      </c>
      <c r="G487" s="679" t="str">
        <f t="shared" si="52"/>
        <v>16</v>
      </c>
      <c r="H487" s="679" t="str">
        <f t="shared" si="55"/>
        <v>Thüringen</v>
      </c>
      <c r="I487" s="679" t="str">
        <f t="shared" si="53"/>
        <v>O</v>
      </c>
      <c r="J487" s="679" t="str">
        <f t="shared" si="56"/>
        <v>Ostdeutschland</v>
      </c>
      <c r="K487" s="628">
        <v>4</v>
      </c>
      <c r="L487" s="679" t="str">
        <f t="shared" si="54"/>
        <v>Kreistyp4</v>
      </c>
    </row>
    <row r="488" spans="1:14" ht="12" customHeight="1" x14ac:dyDescent="0.35">
      <c r="A488" s="613"/>
      <c r="B488" s="613"/>
      <c r="C488" s="675">
        <v>393</v>
      </c>
      <c r="D488" s="628" t="s">
        <v>409</v>
      </c>
      <c r="E488" s="679" t="str">
        <f t="shared" si="51"/>
        <v>16070</v>
      </c>
      <c r="F488" s="679" t="s">
        <v>408</v>
      </c>
      <c r="G488" s="679" t="str">
        <f t="shared" si="52"/>
        <v>16</v>
      </c>
      <c r="H488" s="679" t="str">
        <f t="shared" si="55"/>
        <v>Thüringen</v>
      </c>
      <c r="I488" s="679" t="str">
        <f t="shared" si="53"/>
        <v>O</v>
      </c>
      <c r="J488" s="679" t="str">
        <f t="shared" si="56"/>
        <v>Ostdeutschland</v>
      </c>
      <c r="K488" s="628">
        <v>3</v>
      </c>
      <c r="L488" s="679" t="str">
        <f t="shared" si="54"/>
        <v>Kreistyp3</v>
      </c>
    </row>
    <row r="489" spans="1:14" ht="12" customHeight="1" x14ac:dyDescent="0.35">
      <c r="A489" s="613"/>
      <c r="B489" s="613"/>
      <c r="C489" s="675">
        <v>394</v>
      </c>
      <c r="D489" s="628" t="s">
        <v>411</v>
      </c>
      <c r="E489" s="679" t="str">
        <f t="shared" si="51"/>
        <v>16071</v>
      </c>
      <c r="F489" s="679" t="s">
        <v>410</v>
      </c>
      <c r="G489" s="679" t="str">
        <f t="shared" si="52"/>
        <v>16</v>
      </c>
      <c r="H489" s="679" t="str">
        <f t="shared" si="55"/>
        <v>Thüringen</v>
      </c>
      <c r="I489" s="679" t="str">
        <f t="shared" si="53"/>
        <v>O</v>
      </c>
      <c r="J489" s="679" t="str">
        <f t="shared" si="56"/>
        <v>Ostdeutschland</v>
      </c>
      <c r="K489" s="628">
        <v>2</v>
      </c>
      <c r="L489" s="679" t="str">
        <f t="shared" si="54"/>
        <v>Kreistyp2</v>
      </c>
    </row>
    <row r="490" spans="1:14" ht="12" customHeight="1" x14ac:dyDescent="0.35">
      <c r="A490" s="613"/>
      <c r="B490" s="613"/>
      <c r="C490" s="675">
        <v>395</v>
      </c>
      <c r="D490" s="628" t="s">
        <v>413</v>
      </c>
      <c r="E490" s="679" t="str">
        <f t="shared" si="51"/>
        <v>16072</v>
      </c>
      <c r="F490" s="679" t="s">
        <v>412</v>
      </c>
      <c r="G490" s="679" t="str">
        <f t="shared" si="52"/>
        <v>16</v>
      </c>
      <c r="H490" s="679" t="str">
        <f t="shared" si="55"/>
        <v>Thüringen</v>
      </c>
      <c r="I490" s="679" t="str">
        <f t="shared" si="53"/>
        <v>O</v>
      </c>
      <c r="J490" s="679" t="str">
        <f t="shared" si="56"/>
        <v>Ostdeutschland</v>
      </c>
      <c r="K490" s="628">
        <v>4</v>
      </c>
      <c r="L490" s="679" t="str">
        <f t="shared" si="54"/>
        <v>Kreistyp4</v>
      </c>
    </row>
    <row r="491" spans="1:14" ht="12" customHeight="1" x14ac:dyDescent="0.35">
      <c r="A491" s="613"/>
      <c r="B491" s="613"/>
      <c r="C491" s="675">
        <v>396</v>
      </c>
      <c r="D491" s="628" t="s">
        <v>415</v>
      </c>
      <c r="E491" s="679" t="str">
        <f t="shared" si="51"/>
        <v>16073</v>
      </c>
      <c r="F491" s="679" t="s">
        <v>414</v>
      </c>
      <c r="G491" s="679" t="str">
        <f t="shared" si="52"/>
        <v>16</v>
      </c>
      <c r="H491" s="679" t="str">
        <f t="shared" si="55"/>
        <v>Thüringen</v>
      </c>
      <c r="I491" s="679" t="str">
        <f t="shared" si="53"/>
        <v>O</v>
      </c>
      <c r="J491" s="679" t="str">
        <f t="shared" si="56"/>
        <v>Ostdeutschland</v>
      </c>
      <c r="K491" s="628">
        <v>3</v>
      </c>
      <c r="L491" s="679" t="str">
        <f t="shared" si="54"/>
        <v>Kreistyp3</v>
      </c>
    </row>
    <row r="492" spans="1:14" ht="12" customHeight="1" x14ac:dyDescent="0.35">
      <c r="A492" s="613"/>
      <c r="B492" s="613"/>
      <c r="C492" s="675">
        <v>397</v>
      </c>
      <c r="D492" s="628" t="s">
        <v>417</v>
      </c>
      <c r="E492" s="679" t="str">
        <f t="shared" si="51"/>
        <v>16074</v>
      </c>
      <c r="F492" s="679" t="s">
        <v>416</v>
      </c>
      <c r="G492" s="679" t="str">
        <f t="shared" si="52"/>
        <v>16</v>
      </c>
      <c r="H492" s="679" t="str">
        <f t="shared" si="55"/>
        <v>Thüringen</v>
      </c>
      <c r="I492" s="679" t="str">
        <f t="shared" si="53"/>
        <v>O</v>
      </c>
      <c r="J492" s="679" t="str">
        <f t="shared" si="56"/>
        <v>Ostdeutschland</v>
      </c>
      <c r="K492" s="628">
        <v>3</v>
      </c>
      <c r="L492" s="679" t="str">
        <f t="shared" si="54"/>
        <v>Kreistyp3</v>
      </c>
    </row>
    <row r="493" spans="1:14" ht="12" customHeight="1" x14ac:dyDescent="0.35">
      <c r="A493" s="613"/>
      <c r="B493" s="613"/>
      <c r="C493" s="675">
        <v>398</v>
      </c>
      <c r="D493" s="628" t="s">
        <v>419</v>
      </c>
      <c r="E493" s="679" t="str">
        <f t="shared" si="51"/>
        <v>16075</v>
      </c>
      <c r="F493" s="679" t="s">
        <v>418</v>
      </c>
      <c r="G493" s="679" t="str">
        <f t="shared" si="52"/>
        <v>16</v>
      </c>
      <c r="H493" s="679" t="str">
        <f t="shared" si="55"/>
        <v>Thüringen</v>
      </c>
      <c r="I493" s="679" t="str">
        <f t="shared" si="53"/>
        <v>O</v>
      </c>
      <c r="J493" s="679" t="str">
        <f t="shared" si="56"/>
        <v>Ostdeutschland</v>
      </c>
      <c r="K493" s="628">
        <v>4</v>
      </c>
      <c r="L493" s="679" t="str">
        <f t="shared" si="54"/>
        <v>Kreistyp4</v>
      </c>
    </row>
    <row r="494" spans="1:14" ht="12" customHeight="1" x14ac:dyDescent="0.35">
      <c r="A494" s="613"/>
      <c r="B494" s="613"/>
      <c r="C494" s="675">
        <v>399</v>
      </c>
      <c r="D494" s="628" t="s">
        <v>421</v>
      </c>
      <c r="E494" s="679" t="str">
        <f t="shared" si="51"/>
        <v>16076</v>
      </c>
      <c r="F494" s="679" t="s">
        <v>420</v>
      </c>
      <c r="G494" s="679" t="str">
        <f t="shared" si="52"/>
        <v>16</v>
      </c>
      <c r="H494" s="679" t="str">
        <f t="shared" si="55"/>
        <v>Thüringen</v>
      </c>
      <c r="I494" s="679" t="str">
        <f t="shared" si="53"/>
        <v>O</v>
      </c>
      <c r="J494" s="679" t="str">
        <f t="shared" si="56"/>
        <v>Ostdeutschland</v>
      </c>
      <c r="K494" s="628">
        <v>2</v>
      </c>
      <c r="L494" s="679" t="str">
        <f t="shared" si="54"/>
        <v>Kreistyp2</v>
      </c>
    </row>
    <row r="495" spans="1:14" ht="12" customHeight="1" x14ac:dyDescent="0.35">
      <c r="A495" s="613"/>
      <c r="B495" s="613"/>
      <c r="C495" s="675">
        <v>400</v>
      </c>
      <c r="D495" s="628" t="s">
        <v>423</v>
      </c>
      <c r="E495" s="679" t="str">
        <f t="shared" si="51"/>
        <v>16077</v>
      </c>
      <c r="F495" s="679" t="s">
        <v>422</v>
      </c>
      <c r="G495" s="679" t="str">
        <f t="shared" si="52"/>
        <v>16</v>
      </c>
      <c r="H495" s="679" t="str">
        <f t="shared" si="55"/>
        <v>Thüringen</v>
      </c>
      <c r="I495" s="679" t="str">
        <f t="shared" si="53"/>
        <v>O</v>
      </c>
      <c r="J495" s="679" t="str">
        <f t="shared" si="56"/>
        <v>Ostdeutschland</v>
      </c>
      <c r="K495" s="628">
        <v>3</v>
      </c>
      <c r="L495" s="679" t="str">
        <f t="shared" si="54"/>
        <v>Kreistyp3</v>
      </c>
    </row>
    <row r="496" spans="1:14" ht="12" customHeight="1" x14ac:dyDescent="0.35">
      <c r="A496" s="613"/>
      <c r="B496" s="613"/>
      <c r="C496" s="675"/>
      <c r="D496" s="628"/>
      <c r="E496" s="679"/>
      <c r="F496" s="679"/>
      <c r="G496" s="679"/>
      <c r="H496" s="679"/>
      <c r="I496" s="679"/>
      <c r="J496" s="679"/>
      <c r="K496" s="628"/>
      <c r="L496" s="679"/>
    </row>
    <row r="497" spans="1:12" ht="12" customHeight="1" x14ac:dyDescent="0.35">
      <c r="A497" s="613"/>
      <c r="B497" s="613"/>
      <c r="C497" s="675"/>
      <c r="D497" s="628"/>
      <c r="E497" s="679"/>
      <c r="F497" s="679"/>
      <c r="G497" s="679"/>
      <c r="H497" s="679"/>
      <c r="I497" s="679"/>
      <c r="J497" s="679"/>
      <c r="K497" s="628"/>
      <c r="L497" s="679"/>
    </row>
    <row r="498" spans="1:12" ht="12" customHeight="1" x14ac:dyDescent="0.35">
      <c r="A498" s="613"/>
      <c r="B498" s="613"/>
      <c r="C498" s="675"/>
      <c r="D498" s="628"/>
      <c r="E498" s="679"/>
      <c r="F498" s="679"/>
      <c r="G498" s="679"/>
      <c r="H498" s="679"/>
      <c r="I498" s="679"/>
      <c r="J498" s="679"/>
      <c r="K498" s="628"/>
      <c r="L498" s="679"/>
    </row>
    <row r="499" spans="1:12" ht="12" customHeight="1" x14ac:dyDescent="0.35">
      <c r="A499" s="613"/>
      <c r="B499" s="613"/>
      <c r="C499" s="676"/>
      <c r="D499" s="630"/>
      <c r="E499" s="681"/>
      <c r="F499" s="681"/>
      <c r="G499" s="681"/>
      <c r="H499" s="681"/>
      <c r="I499" s="681"/>
      <c r="J499" s="681"/>
      <c r="K499" s="630"/>
      <c r="L499" s="681"/>
    </row>
    <row r="500" spans="1:12" ht="12" customHeight="1" x14ac:dyDescent="0.35">
      <c r="A500" s="613"/>
      <c r="B500" s="613"/>
      <c r="C500" s="614"/>
      <c r="D500" s="614"/>
      <c r="E500" s="614"/>
      <c r="F500" s="614"/>
      <c r="G500" s="613"/>
      <c r="H500" s="613"/>
      <c r="I500" s="613"/>
      <c r="J500" s="613"/>
    </row>
    <row r="501" spans="1:12" ht="12" customHeight="1" x14ac:dyDescent="0.35">
      <c r="A501" s="613"/>
      <c r="B501" s="622"/>
      <c r="C501" s="615" t="s">
        <v>435</v>
      </c>
      <c r="D501" s="716" t="s">
        <v>450</v>
      </c>
      <c r="E501" s="716" t="s">
        <v>854</v>
      </c>
      <c r="F501" s="716" t="s">
        <v>441</v>
      </c>
      <c r="H501" s="624"/>
      <c r="I501" s="624"/>
      <c r="J501" s="613"/>
    </row>
    <row r="502" spans="1:12" ht="12" customHeight="1" x14ac:dyDescent="0.35">
      <c r="A502" s="613"/>
      <c r="B502" s="613"/>
      <c r="C502" s="683">
        <v>1</v>
      </c>
      <c r="D502" s="629" t="s">
        <v>855</v>
      </c>
      <c r="E502" s="678">
        <f t="shared" ref="E502:E511" si="57">LEFT($D502,3)*1</f>
        <v>100</v>
      </c>
      <c r="F502" s="678" t="str">
        <f t="shared" ref="F502:F511" si="58">MID($D502,5,LEN($D502))</f>
        <v>RD Nord</v>
      </c>
      <c r="H502" s="624"/>
      <c r="I502" s="624"/>
      <c r="J502" s="613"/>
    </row>
    <row r="503" spans="1:12" ht="12" customHeight="1" x14ac:dyDescent="0.35">
      <c r="A503" s="613"/>
      <c r="B503" s="613"/>
      <c r="C503" s="675">
        <v>2</v>
      </c>
      <c r="D503" s="628" t="s">
        <v>856</v>
      </c>
      <c r="E503" s="679">
        <f t="shared" si="57"/>
        <v>200</v>
      </c>
      <c r="F503" s="679" t="str">
        <f t="shared" si="58"/>
        <v>RD Niedersachsen-Bremen</v>
      </c>
      <c r="H503" s="624"/>
      <c r="I503" s="624"/>
      <c r="J503" s="613"/>
    </row>
    <row r="504" spans="1:12" ht="12" customHeight="1" x14ac:dyDescent="0.35">
      <c r="A504" s="613"/>
      <c r="B504" s="613"/>
      <c r="C504" s="675">
        <v>3</v>
      </c>
      <c r="D504" s="628" t="s">
        <v>857</v>
      </c>
      <c r="E504" s="679">
        <f t="shared" si="57"/>
        <v>300</v>
      </c>
      <c r="F504" s="679" t="str">
        <f t="shared" si="58"/>
        <v>RD Nordrhein-Westfalen</v>
      </c>
      <c r="H504" s="624"/>
      <c r="I504" s="624"/>
      <c r="J504" s="613"/>
    </row>
    <row r="505" spans="1:12" ht="12" customHeight="1" x14ac:dyDescent="0.35">
      <c r="A505" s="613"/>
      <c r="B505" s="613"/>
      <c r="C505" s="675">
        <v>4</v>
      </c>
      <c r="D505" s="628" t="s">
        <v>858</v>
      </c>
      <c r="E505" s="679">
        <f t="shared" si="57"/>
        <v>400</v>
      </c>
      <c r="F505" s="679" t="str">
        <f t="shared" si="58"/>
        <v>RD Hessen</v>
      </c>
      <c r="H505" s="624"/>
      <c r="I505" s="624"/>
      <c r="J505" s="613"/>
    </row>
    <row r="506" spans="1:12" ht="12" customHeight="1" x14ac:dyDescent="0.35">
      <c r="A506" s="613"/>
      <c r="B506" s="613"/>
      <c r="C506" s="675">
        <v>5</v>
      </c>
      <c r="D506" s="628" t="s">
        <v>859</v>
      </c>
      <c r="E506" s="679">
        <f t="shared" si="57"/>
        <v>500</v>
      </c>
      <c r="F506" s="679" t="str">
        <f t="shared" si="58"/>
        <v>RD Rheinland-Pfalz-Saarland</v>
      </c>
      <c r="H506" s="624"/>
      <c r="I506" s="624"/>
      <c r="J506" s="613"/>
    </row>
    <row r="507" spans="1:12" ht="12" customHeight="1" x14ac:dyDescent="0.35">
      <c r="A507" s="613"/>
      <c r="B507" s="613"/>
      <c r="C507" s="675">
        <v>6</v>
      </c>
      <c r="D507" s="628" t="s">
        <v>860</v>
      </c>
      <c r="E507" s="679">
        <f t="shared" si="57"/>
        <v>600</v>
      </c>
      <c r="F507" s="679" t="str">
        <f t="shared" si="58"/>
        <v>RD Baden-Württemberg</v>
      </c>
      <c r="H507" s="624"/>
      <c r="I507" s="624"/>
      <c r="J507" s="613"/>
    </row>
    <row r="508" spans="1:12" ht="12" customHeight="1" x14ac:dyDescent="0.35">
      <c r="A508" s="613"/>
      <c r="B508" s="613"/>
      <c r="C508" s="675">
        <v>7</v>
      </c>
      <c r="D508" s="628" t="s">
        <v>861</v>
      </c>
      <c r="E508" s="679">
        <f t="shared" si="57"/>
        <v>700</v>
      </c>
      <c r="F508" s="679" t="str">
        <f t="shared" si="58"/>
        <v>RD Bayern</v>
      </c>
      <c r="H508" s="624"/>
      <c r="I508" s="624"/>
      <c r="J508" s="613"/>
    </row>
    <row r="509" spans="1:12" ht="12" customHeight="1" x14ac:dyDescent="0.35">
      <c r="A509" s="613"/>
      <c r="B509" s="613"/>
      <c r="C509" s="675">
        <v>8</v>
      </c>
      <c r="D509" s="628" t="s">
        <v>862</v>
      </c>
      <c r="E509" s="679">
        <f t="shared" si="57"/>
        <v>900</v>
      </c>
      <c r="F509" s="679" t="str">
        <f t="shared" si="58"/>
        <v>RD Berlin-Brandenburg</v>
      </c>
      <c r="H509" s="624"/>
      <c r="I509" s="624"/>
      <c r="J509" s="613"/>
    </row>
    <row r="510" spans="1:12" ht="12" customHeight="1" x14ac:dyDescent="0.35">
      <c r="A510" s="613"/>
      <c r="B510" s="613"/>
      <c r="C510" s="675">
        <v>9</v>
      </c>
      <c r="D510" s="628" t="s">
        <v>863</v>
      </c>
      <c r="E510" s="679">
        <f t="shared" si="57"/>
        <v>966</v>
      </c>
      <c r="F510" s="679" t="str">
        <f t="shared" si="58"/>
        <v>RD Sachsen-Anhalt-Thüringen</v>
      </c>
      <c r="H510" s="624"/>
      <c r="I510" s="624"/>
      <c r="J510" s="613"/>
    </row>
    <row r="511" spans="1:12" ht="12" customHeight="1" x14ac:dyDescent="0.35">
      <c r="A511" s="613"/>
      <c r="B511" s="613"/>
      <c r="C511" s="675">
        <v>10</v>
      </c>
      <c r="D511" s="628" t="s">
        <v>864</v>
      </c>
      <c r="E511" s="679">
        <f t="shared" si="57"/>
        <v>968</v>
      </c>
      <c r="F511" s="679" t="str">
        <f t="shared" si="58"/>
        <v>RD Sachsen</v>
      </c>
      <c r="H511" s="624"/>
      <c r="I511" s="624"/>
      <c r="J511" s="613"/>
    </row>
    <row r="512" spans="1:12" ht="12" customHeight="1" x14ac:dyDescent="0.35">
      <c r="A512" s="613"/>
      <c r="B512" s="613"/>
      <c r="C512" s="675"/>
      <c r="D512" s="628"/>
      <c r="E512" s="679"/>
      <c r="F512" s="679"/>
      <c r="H512" s="624"/>
      <c r="I512" s="624"/>
      <c r="J512" s="613"/>
    </row>
    <row r="513" spans="1:12" ht="12" customHeight="1" x14ac:dyDescent="0.35">
      <c r="A513" s="613"/>
      <c r="B513" s="613"/>
      <c r="C513" s="676"/>
      <c r="D513" s="630"/>
      <c r="E513" s="681"/>
      <c r="F513" s="681"/>
      <c r="H513" s="624"/>
      <c r="I513" s="624"/>
      <c r="J513" s="613"/>
    </row>
    <row r="514" spans="1:12" ht="12" customHeight="1" x14ac:dyDescent="0.35">
      <c r="A514" s="613"/>
      <c r="B514" s="613"/>
      <c r="C514" s="614"/>
      <c r="D514" s="614"/>
      <c r="E514" s="614"/>
      <c r="F514" s="614"/>
      <c r="G514" s="624"/>
      <c r="H514" s="624"/>
      <c r="I514" s="624"/>
      <c r="J514" s="613"/>
    </row>
    <row r="515" spans="1:12" ht="12" customHeight="1" x14ac:dyDescent="0.35">
      <c r="A515" s="613"/>
      <c r="B515" s="622"/>
      <c r="C515" s="615" t="s">
        <v>437</v>
      </c>
      <c r="D515" s="716" t="s">
        <v>449</v>
      </c>
      <c r="E515" s="716" t="s">
        <v>854</v>
      </c>
      <c r="F515" s="716" t="s">
        <v>441</v>
      </c>
      <c r="G515" s="716" t="s">
        <v>625</v>
      </c>
      <c r="H515" s="716" t="s">
        <v>893</v>
      </c>
      <c r="I515" s="716" t="s">
        <v>852</v>
      </c>
      <c r="J515" s="716" t="s">
        <v>894</v>
      </c>
      <c r="K515" s="716" t="s">
        <v>903</v>
      </c>
      <c r="L515" s="716" t="s">
        <v>477</v>
      </c>
    </row>
    <row r="516" spans="1:12" ht="12" customHeight="1" x14ac:dyDescent="0.35">
      <c r="A516" s="613"/>
      <c r="B516" s="613"/>
      <c r="C516" s="616">
        <v>1</v>
      </c>
      <c r="D516" s="617" t="s">
        <v>483</v>
      </c>
      <c r="E516" s="685" t="str">
        <f>MID($D516,1,3)</f>
        <v>030</v>
      </c>
      <c r="F516" s="686" t="str">
        <f>MID($D516,5,LEN($D516))</f>
        <v>AA Greifswald</v>
      </c>
      <c r="G516" s="677">
        <f>IF($E516*1&lt;35,100,
IF(AND($E516*1&gt;34,$E516*1&lt;40),900,
IF(OR(AND($E516*1&gt;39,$E516*1&lt;50),AND($E516*1&gt;92,$E516*1&lt;100)),966,
IF(AND($E516*1&gt;69,$E516*1&lt;93),968,
IF(LEFT($E516,1)*1=8,700,
LEFT($E516,1)*100)))))</f>
        <v>100</v>
      </c>
      <c r="H516" s="687" t="str">
        <f>INDEX($C$502:$F$513,MATCH($G516,$E$502:$E$513,0),4)</f>
        <v>RD Nord</v>
      </c>
      <c r="I516" s="678" t="str">
        <f>IF($E516*1=123,"02",IF(LEFT($E516,1)*1=1,"01",
IF($E516*1=214,"04",IF(LEFT($E516,1)*1=2,"03",
IF(LEFT($E516,1)*1=3,"05",
IF(LEFT($E516,1)*1=4,"06",
IF($E516*1=555,"10",IF(LEFT($E516,1)*1=5,"07",
IF(LEFT($E516,1)*1=6,"08",
IF(OR(LEFT($E516,1)*1=7,LEFT($E516,1)*1=8),"09",
IF(LEFT($E516,1)*1=9,"11",
IF(AND($E516*1&gt;34,$E516*1&lt;40),"12",
IF(AND($E516*1&gt;29,$E516*1&lt;35),"13",
IF(AND($E516*1&gt;70,$E516*1&lt;93),"14",
IF(AND($E516*1&gt;39,$E516*1&lt;50),"15",
IF(AND($E516*1&gt;92,$E516*1&lt;100),"16",
"XXX"))))))))))))))))</f>
        <v>13</v>
      </c>
      <c r="J516" s="687" t="str">
        <f>INDEX($C$22:$H$39,MATCH($I516,$E$22:$E$39,0),4)</f>
        <v>Mecklenburg-Vorpommern</v>
      </c>
      <c r="K516" s="678" t="str">
        <f>IF(OR(LEFT($D516,1)="0",LEFT($D516,1)="9"),"O","W")</f>
        <v>O</v>
      </c>
      <c r="L516" s="678" t="str">
        <f>IF($K516="W","Westdeutschland","Ostdeutschland")</f>
        <v>Ostdeutschland</v>
      </c>
    </row>
    <row r="517" spans="1:12" ht="12" customHeight="1" x14ac:dyDescent="0.35">
      <c r="A517" s="613"/>
      <c r="B517" s="613"/>
      <c r="C517" s="618">
        <v>2</v>
      </c>
      <c r="D517" s="619" t="s">
        <v>484</v>
      </c>
      <c r="E517" s="688" t="str">
        <f t="shared" ref="E517:E580" si="59">MID($D517,1,3)</f>
        <v>031</v>
      </c>
      <c r="F517" s="686" t="str">
        <f t="shared" ref="F517:F580" si="60">MID($D517,5,LEN($D517))</f>
        <v>AA Neubrandenburg</v>
      </c>
      <c r="G517" s="680">
        <f t="shared" ref="G517:G580" si="61">IF($E517*1&lt;35,100,
IF(AND($E517*1&gt;34,$E517*1&lt;40),900,
IF(OR(AND($E517*1&gt;39,$E517*1&lt;50),AND($E517*1&gt;92,$E517*1&lt;100)),966,
IF(AND($E517*1&gt;69,$E517*1&lt;93),968,
IF(LEFT($E517,1)*1=8,700,
LEFT($E517,1)*100)))))</f>
        <v>100</v>
      </c>
      <c r="H517" s="687" t="str">
        <f t="shared" ref="H517:H580" si="62">INDEX($C$502:$F$513,MATCH($G517,$E$502:$E$513,0),4)</f>
        <v>RD Nord</v>
      </c>
      <c r="I517" s="679" t="str">
        <f t="shared" ref="I517:I580" si="63">IF($E517*1=123,"02",IF(LEFT($E517,1)*1=1,"01",
IF($E517*1=214,"04",IF(LEFT($E517,1)*1=2,"03",
IF(LEFT($E517,1)*1=3,"05",
IF(LEFT($E517,1)*1=4,"06",
IF($E517*1=555,"10",IF(LEFT($E517,1)*1=5,"07",
IF(LEFT($E517,1)*1=6,"08",
IF(OR(LEFT($E517,1)*1=7,LEFT($E517,1)*1=8),"09",
IF(LEFT($E517,1)*1=9,"11",
IF(AND($E517*1&gt;34,$E517*1&lt;40),"12",
IF(AND($E517*1&gt;29,$E517*1&lt;35),"13",
IF(AND($E517*1&gt;70,$E517*1&lt;93),"14",
IF(AND($E517*1&gt;39,$E517*1&lt;50),"15",
IF(AND($E517*1&gt;92,$E517*1&lt;100),"16",
"XXX"))))))))))))))))</f>
        <v>13</v>
      </c>
      <c r="J517" s="687" t="str">
        <f t="shared" ref="J517:J580" si="64">INDEX($C$22:$H$39,MATCH($I517,$E$22:$E$39,0),4)</f>
        <v>Mecklenburg-Vorpommern</v>
      </c>
      <c r="K517" s="679" t="str">
        <f t="shared" ref="K517:K580" si="65">IF(OR(LEFT($D517,1)="0",LEFT($D517,1)="9"),"O","W")</f>
        <v>O</v>
      </c>
      <c r="L517" s="679" t="str">
        <f t="shared" ref="L517:L580" si="66">IF($K517="W","Westdeutschland","Ostdeutschland")</f>
        <v>Ostdeutschland</v>
      </c>
    </row>
    <row r="518" spans="1:12" ht="12" customHeight="1" x14ac:dyDescent="0.35">
      <c r="A518" s="613"/>
      <c r="B518" s="613"/>
      <c r="C518" s="618">
        <v>3</v>
      </c>
      <c r="D518" s="619" t="s">
        <v>485</v>
      </c>
      <c r="E518" s="688" t="str">
        <f t="shared" si="59"/>
        <v>032</v>
      </c>
      <c r="F518" s="686" t="str">
        <f t="shared" si="60"/>
        <v>AA Rostock</v>
      </c>
      <c r="G518" s="680">
        <f t="shared" si="61"/>
        <v>100</v>
      </c>
      <c r="H518" s="687" t="str">
        <f t="shared" si="62"/>
        <v>RD Nord</v>
      </c>
      <c r="I518" s="679" t="str">
        <f t="shared" si="63"/>
        <v>13</v>
      </c>
      <c r="J518" s="687" t="str">
        <f t="shared" si="64"/>
        <v>Mecklenburg-Vorpommern</v>
      </c>
      <c r="K518" s="679" t="str">
        <f t="shared" si="65"/>
        <v>O</v>
      </c>
      <c r="L518" s="679" t="str">
        <f t="shared" si="66"/>
        <v>Ostdeutschland</v>
      </c>
    </row>
    <row r="519" spans="1:12" ht="12" customHeight="1" x14ac:dyDescent="0.35">
      <c r="A519" s="613"/>
      <c r="B519" s="613"/>
      <c r="C519" s="618">
        <v>4</v>
      </c>
      <c r="D519" s="619" t="s">
        <v>486</v>
      </c>
      <c r="E519" s="688" t="str">
        <f t="shared" si="59"/>
        <v>033</v>
      </c>
      <c r="F519" s="686" t="str">
        <f t="shared" si="60"/>
        <v>AA Schwerin</v>
      </c>
      <c r="G519" s="680">
        <f t="shared" si="61"/>
        <v>100</v>
      </c>
      <c r="H519" s="687" t="str">
        <f t="shared" si="62"/>
        <v>RD Nord</v>
      </c>
      <c r="I519" s="679" t="str">
        <f t="shared" si="63"/>
        <v>13</v>
      </c>
      <c r="J519" s="687" t="str">
        <f t="shared" si="64"/>
        <v>Mecklenburg-Vorpommern</v>
      </c>
      <c r="K519" s="679" t="str">
        <f t="shared" si="65"/>
        <v>O</v>
      </c>
      <c r="L519" s="679" t="str">
        <f t="shared" si="66"/>
        <v>Ostdeutschland</v>
      </c>
    </row>
    <row r="520" spans="1:12" ht="12" customHeight="1" x14ac:dyDescent="0.35">
      <c r="A520" s="613"/>
      <c r="B520" s="613"/>
      <c r="C520" s="618">
        <v>5</v>
      </c>
      <c r="D520" s="628" t="s">
        <v>487</v>
      </c>
      <c r="E520" s="679" t="str">
        <f t="shared" si="59"/>
        <v>034</v>
      </c>
      <c r="F520" s="686" t="str">
        <f t="shared" si="60"/>
        <v>AA Stralsund</v>
      </c>
      <c r="G520" s="680">
        <f t="shared" si="61"/>
        <v>100</v>
      </c>
      <c r="H520" s="687" t="str">
        <f t="shared" si="62"/>
        <v>RD Nord</v>
      </c>
      <c r="I520" s="679" t="str">
        <f t="shared" si="63"/>
        <v>13</v>
      </c>
      <c r="J520" s="687" t="str">
        <f t="shared" si="64"/>
        <v>Mecklenburg-Vorpommern</v>
      </c>
      <c r="K520" s="679" t="str">
        <f t="shared" si="65"/>
        <v>O</v>
      </c>
      <c r="L520" s="679" t="str">
        <f t="shared" si="66"/>
        <v>Ostdeutschland</v>
      </c>
    </row>
    <row r="521" spans="1:12" ht="12" customHeight="1" x14ac:dyDescent="0.35">
      <c r="A521" s="613"/>
      <c r="B521" s="613"/>
      <c r="C521" s="618">
        <v>6</v>
      </c>
      <c r="D521" s="628" t="s">
        <v>488</v>
      </c>
      <c r="E521" s="679" t="str">
        <f t="shared" si="59"/>
        <v>111</v>
      </c>
      <c r="F521" s="686" t="str">
        <f t="shared" si="60"/>
        <v>AA Bad Oldesloe</v>
      </c>
      <c r="G521" s="680">
        <f t="shared" si="61"/>
        <v>100</v>
      </c>
      <c r="H521" s="687" t="str">
        <f t="shared" si="62"/>
        <v>RD Nord</v>
      </c>
      <c r="I521" s="679" t="str">
        <f t="shared" si="63"/>
        <v>01</v>
      </c>
      <c r="J521" s="687" t="str">
        <f t="shared" si="64"/>
        <v>Schleswig-Holstein</v>
      </c>
      <c r="K521" s="679" t="str">
        <f t="shared" si="65"/>
        <v>W</v>
      </c>
      <c r="L521" s="679" t="str">
        <f t="shared" si="66"/>
        <v>Westdeutschland</v>
      </c>
    </row>
    <row r="522" spans="1:12" ht="12" customHeight="1" x14ac:dyDescent="0.35">
      <c r="A522" s="613"/>
      <c r="B522" s="613"/>
      <c r="C522" s="618">
        <v>7</v>
      </c>
      <c r="D522" s="628" t="s">
        <v>489</v>
      </c>
      <c r="E522" s="679" t="str">
        <f t="shared" si="59"/>
        <v>115</v>
      </c>
      <c r="F522" s="686" t="str">
        <f t="shared" si="60"/>
        <v>AA Elmshorn</v>
      </c>
      <c r="G522" s="680">
        <f t="shared" si="61"/>
        <v>100</v>
      </c>
      <c r="H522" s="687" t="str">
        <f t="shared" si="62"/>
        <v>RD Nord</v>
      </c>
      <c r="I522" s="679" t="str">
        <f t="shared" si="63"/>
        <v>01</v>
      </c>
      <c r="J522" s="687" t="str">
        <f t="shared" si="64"/>
        <v>Schleswig-Holstein</v>
      </c>
      <c r="K522" s="679" t="str">
        <f t="shared" si="65"/>
        <v>W</v>
      </c>
      <c r="L522" s="679" t="str">
        <f t="shared" si="66"/>
        <v>Westdeutschland</v>
      </c>
    </row>
    <row r="523" spans="1:12" ht="12" customHeight="1" x14ac:dyDescent="0.35">
      <c r="A523" s="613"/>
      <c r="B523" s="613"/>
      <c r="C523" s="618">
        <v>8</v>
      </c>
      <c r="D523" s="628" t="s">
        <v>490</v>
      </c>
      <c r="E523" s="679" t="str">
        <f t="shared" si="59"/>
        <v>119</v>
      </c>
      <c r="F523" s="686" t="str">
        <f t="shared" si="60"/>
        <v>AA Flensburg</v>
      </c>
      <c r="G523" s="680">
        <f t="shared" si="61"/>
        <v>100</v>
      </c>
      <c r="H523" s="687" t="str">
        <f t="shared" si="62"/>
        <v>RD Nord</v>
      </c>
      <c r="I523" s="679" t="str">
        <f t="shared" si="63"/>
        <v>01</v>
      </c>
      <c r="J523" s="687" t="str">
        <f t="shared" si="64"/>
        <v>Schleswig-Holstein</v>
      </c>
      <c r="K523" s="679" t="str">
        <f t="shared" si="65"/>
        <v>W</v>
      </c>
      <c r="L523" s="679" t="str">
        <f t="shared" si="66"/>
        <v>Westdeutschland</v>
      </c>
    </row>
    <row r="524" spans="1:12" ht="12" customHeight="1" x14ac:dyDescent="0.35">
      <c r="A524" s="613"/>
      <c r="B524" s="613"/>
      <c r="C524" s="618">
        <v>9</v>
      </c>
      <c r="D524" s="628" t="s">
        <v>491</v>
      </c>
      <c r="E524" s="679" t="str">
        <f t="shared" si="59"/>
        <v>123</v>
      </c>
      <c r="F524" s="686" t="str">
        <f t="shared" si="60"/>
        <v>AA Hamburg</v>
      </c>
      <c r="G524" s="680">
        <f t="shared" si="61"/>
        <v>100</v>
      </c>
      <c r="H524" s="687" t="str">
        <f t="shared" si="62"/>
        <v>RD Nord</v>
      </c>
      <c r="I524" s="679" t="str">
        <f t="shared" si="63"/>
        <v>02</v>
      </c>
      <c r="J524" s="687" t="str">
        <f t="shared" si="64"/>
        <v>Hamburg</v>
      </c>
      <c r="K524" s="679" t="str">
        <f t="shared" si="65"/>
        <v>W</v>
      </c>
      <c r="L524" s="679" t="str">
        <f t="shared" si="66"/>
        <v>Westdeutschland</v>
      </c>
    </row>
    <row r="525" spans="1:12" ht="12" customHeight="1" x14ac:dyDescent="0.35">
      <c r="A525" s="613"/>
      <c r="B525" s="613"/>
      <c r="C525" s="618">
        <v>10</v>
      </c>
      <c r="D525" s="628" t="s">
        <v>492</v>
      </c>
      <c r="E525" s="679" t="str">
        <f t="shared" si="59"/>
        <v>127</v>
      </c>
      <c r="F525" s="686" t="str">
        <f t="shared" si="60"/>
        <v>AA Heide</v>
      </c>
      <c r="G525" s="680">
        <f t="shared" si="61"/>
        <v>100</v>
      </c>
      <c r="H525" s="687" t="str">
        <f t="shared" si="62"/>
        <v>RD Nord</v>
      </c>
      <c r="I525" s="679" t="str">
        <f t="shared" si="63"/>
        <v>01</v>
      </c>
      <c r="J525" s="687" t="str">
        <f t="shared" si="64"/>
        <v>Schleswig-Holstein</v>
      </c>
      <c r="K525" s="679" t="str">
        <f t="shared" si="65"/>
        <v>W</v>
      </c>
      <c r="L525" s="679" t="str">
        <f t="shared" si="66"/>
        <v>Westdeutschland</v>
      </c>
    </row>
    <row r="526" spans="1:12" ht="12" customHeight="1" x14ac:dyDescent="0.35">
      <c r="A526" s="613"/>
      <c r="B526" s="613"/>
      <c r="C526" s="618">
        <v>11</v>
      </c>
      <c r="D526" s="628" t="s">
        <v>493</v>
      </c>
      <c r="E526" s="679" t="str">
        <f t="shared" si="59"/>
        <v>131</v>
      </c>
      <c r="F526" s="686" t="str">
        <f t="shared" si="60"/>
        <v>AA Kiel</v>
      </c>
      <c r="G526" s="680">
        <f t="shared" si="61"/>
        <v>100</v>
      </c>
      <c r="H526" s="687" t="str">
        <f t="shared" si="62"/>
        <v>RD Nord</v>
      </c>
      <c r="I526" s="679" t="str">
        <f t="shared" si="63"/>
        <v>01</v>
      </c>
      <c r="J526" s="687" t="str">
        <f t="shared" si="64"/>
        <v>Schleswig-Holstein</v>
      </c>
      <c r="K526" s="679" t="str">
        <f t="shared" si="65"/>
        <v>W</v>
      </c>
      <c r="L526" s="679" t="str">
        <f t="shared" si="66"/>
        <v>Westdeutschland</v>
      </c>
    </row>
    <row r="527" spans="1:12" ht="12" customHeight="1" x14ac:dyDescent="0.35">
      <c r="A527" s="613"/>
      <c r="B527" s="613"/>
      <c r="C527" s="618">
        <v>12</v>
      </c>
      <c r="D527" s="628" t="s">
        <v>494</v>
      </c>
      <c r="E527" s="679" t="str">
        <f t="shared" si="59"/>
        <v>135</v>
      </c>
      <c r="F527" s="686" t="str">
        <f t="shared" si="60"/>
        <v>AA Lübeck</v>
      </c>
      <c r="G527" s="680">
        <f t="shared" si="61"/>
        <v>100</v>
      </c>
      <c r="H527" s="687" t="str">
        <f t="shared" si="62"/>
        <v>RD Nord</v>
      </c>
      <c r="I527" s="679" t="str">
        <f t="shared" si="63"/>
        <v>01</v>
      </c>
      <c r="J527" s="687" t="str">
        <f t="shared" si="64"/>
        <v>Schleswig-Holstein</v>
      </c>
      <c r="K527" s="679" t="str">
        <f t="shared" si="65"/>
        <v>W</v>
      </c>
      <c r="L527" s="679" t="str">
        <f t="shared" si="66"/>
        <v>Westdeutschland</v>
      </c>
    </row>
    <row r="528" spans="1:12" ht="12" customHeight="1" x14ac:dyDescent="0.35">
      <c r="A528" s="613"/>
      <c r="B528" s="613"/>
      <c r="C528" s="618">
        <v>13</v>
      </c>
      <c r="D528" s="628" t="s">
        <v>495</v>
      </c>
      <c r="E528" s="679" t="str">
        <f t="shared" si="59"/>
        <v>139</v>
      </c>
      <c r="F528" s="686" t="str">
        <f t="shared" si="60"/>
        <v>AA Neumünster</v>
      </c>
      <c r="G528" s="680">
        <f t="shared" si="61"/>
        <v>100</v>
      </c>
      <c r="H528" s="687" t="str">
        <f t="shared" si="62"/>
        <v>RD Nord</v>
      </c>
      <c r="I528" s="679" t="str">
        <f t="shared" si="63"/>
        <v>01</v>
      </c>
      <c r="J528" s="687" t="str">
        <f t="shared" si="64"/>
        <v>Schleswig-Holstein</v>
      </c>
      <c r="K528" s="679" t="str">
        <f t="shared" si="65"/>
        <v>W</v>
      </c>
      <c r="L528" s="679" t="str">
        <f t="shared" si="66"/>
        <v>Westdeutschland</v>
      </c>
    </row>
    <row r="529" spans="1:12" ht="12" customHeight="1" x14ac:dyDescent="0.35">
      <c r="A529" s="613"/>
      <c r="B529" s="613"/>
      <c r="C529" s="618">
        <v>14</v>
      </c>
      <c r="D529" s="628" t="s">
        <v>496</v>
      </c>
      <c r="E529" s="679" t="str">
        <f t="shared" si="59"/>
        <v>211</v>
      </c>
      <c r="F529" s="686" t="str">
        <f t="shared" si="60"/>
        <v>AA Braunschweig – Goslar</v>
      </c>
      <c r="G529" s="680">
        <f t="shared" si="61"/>
        <v>200</v>
      </c>
      <c r="H529" s="687" t="str">
        <f t="shared" si="62"/>
        <v>RD Niedersachsen-Bremen</v>
      </c>
      <c r="I529" s="679" t="str">
        <f t="shared" si="63"/>
        <v>03</v>
      </c>
      <c r="J529" s="687" t="str">
        <f t="shared" si="64"/>
        <v>Niedersachsen</v>
      </c>
      <c r="K529" s="679" t="str">
        <f t="shared" si="65"/>
        <v>W</v>
      </c>
      <c r="L529" s="679" t="str">
        <f t="shared" si="66"/>
        <v>Westdeutschland</v>
      </c>
    </row>
    <row r="530" spans="1:12" ht="12" customHeight="1" x14ac:dyDescent="0.35">
      <c r="A530" s="613"/>
      <c r="B530" s="613"/>
      <c r="C530" s="618">
        <v>15</v>
      </c>
      <c r="D530" s="628" t="s">
        <v>497</v>
      </c>
      <c r="E530" s="679" t="str">
        <f t="shared" si="59"/>
        <v>214</v>
      </c>
      <c r="F530" s="686" t="str">
        <f t="shared" si="60"/>
        <v>AA Bremen – Bremerhaven</v>
      </c>
      <c r="G530" s="680">
        <f t="shared" si="61"/>
        <v>200</v>
      </c>
      <c r="H530" s="687" t="str">
        <f t="shared" si="62"/>
        <v>RD Niedersachsen-Bremen</v>
      </c>
      <c r="I530" s="679" t="str">
        <f t="shared" si="63"/>
        <v>04</v>
      </c>
      <c r="J530" s="687" t="str">
        <f t="shared" si="64"/>
        <v>Bremen</v>
      </c>
      <c r="K530" s="679" t="str">
        <f t="shared" si="65"/>
        <v>W</v>
      </c>
      <c r="L530" s="679" t="str">
        <f t="shared" si="66"/>
        <v>Westdeutschland</v>
      </c>
    </row>
    <row r="531" spans="1:12" ht="12" customHeight="1" x14ac:dyDescent="0.35">
      <c r="A531" s="613"/>
      <c r="B531" s="613"/>
      <c r="C531" s="618">
        <v>16</v>
      </c>
      <c r="D531" s="628" t="s">
        <v>498</v>
      </c>
      <c r="E531" s="679" t="str">
        <f t="shared" si="59"/>
        <v>221</v>
      </c>
      <c r="F531" s="686" t="str">
        <f t="shared" si="60"/>
        <v>AA Celle</v>
      </c>
      <c r="G531" s="680">
        <f t="shared" si="61"/>
        <v>200</v>
      </c>
      <c r="H531" s="687" t="str">
        <f t="shared" si="62"/>
        <v>RD Niedersachsen-Bremen</v>
      </c>
      <c r="I531" s="679" t="str">
        <f t="shared" si="63"/>
        <v>03</v>
      </c>
      <c r="J531" s="687" t="str">
        <f t="shared" si="64"/>
        <v>Niedersachsen</v>
      </c>
      <c r="K531" s="679" t="str">
        <f t="shared" si="65"/>
        <v>W</v>
      </c>
      <c r="L531" s="679" t="str">
        <f t="shared" si="66"/>
        <v>Westdeutschland</v>
      </c>
    </row>
    <row r="532" spans="1:12" ht="12" customHeight="1" x14ac:dyDescent="0.35">
      <c r="A532" s="613"/>
      <c r="B532" s="613"/>
      <c r="C532" s="618">
        <v>17</v>
      </c>
      <c r="D532" s="628" t="s">
        <v>499</v>
      </c>
      <c r="E532" s="679" t="str">
        <f t="shared" si="59"/>
        <v>224</v>
      </c>
      <c r="F532" s="686" t="str">
        <f t="shared" si="60"/>
        <v>AA Emden – Leer</v>
      </c>
      <c r="G532" s="680">
        <f t="shared" si="61"/>
        <v>200</v>
      </c>
      <c r="H532" s="687" t="str">
        <f t="shared" si="62"/>
        <v>RD Niedersachsen-Bremen</v>
      </c>
      <c r="I532" s="679" t="str">
        <f t="shared" si="63"/>
        <v>03</v>
      </c>
      <c r="J532" s="687" t="str">
        <f t="shared" si="64"/>
        <v>Niedersachsen</v>
      </c>
      <c r="K532" s="679" t="str">
        <f t="shared" si="65"/>
        <v>W</v>
      </c>
      <c r="L532" s="679" t="str">
        <f t="shared" si="66"/>
        <v>Westdeutschland</v>
      </c>
    </row>
    <row r="533" spans="1:12" ht="12" customHeight="1" x14ac:dyDescent="0.35">
      <c r="A533" s="613"/>
      <c r="B533" s="613"/>
      <c r="C533" s="618">
        <v>18</v>
      </c>
      <c r="D533" s="628" t="s">
        <v>500</v>
      </c>
      <c r="E533" s="679" t="str">
        <f t="shared" si="59"/>
        <v>231</v>
      </c>
      <c r="F533" s="686" t="str">
        <f t="shared" si="60"/>
        <v>AA Göttingen</v>
      </c>
      <c r="G533" s="680">
        <f t="shared" si="61"/>
        <v>200</v>
      </c>
      <c r="H533" s="687" t="str">
        <f t="shared" si="62"/>
        <v>RD Niedersachsen-Bremen</v>
      </c>
      <c r="I533" s="679" t="str">
        <f t="shared" si="63"/>
        <v>03</v>
      </c>
      <c r="J533" s="687" t="str">
        <f t="shared" si="64"/>
        <v>Niedersachsen</v>
      </c>
      <c r="K533" s="679" t="str">
        <f t="shared" si="65"/>
        <v>W</v>
      </c>
      <c r="L533" s="679" t="str">
        <f t="shared" si="66"/>
        <v>Westdeutschland</v>
      </c>
    </row>
    <row r="534" spans="1:12" ht="12" customHeight="1" x14ac:dyDescent="0.35">
      <c r="A534" s="613"/>
      <c r="B534" s="613"/>
      <c r="C534" s="618">
        <v>19</v>
      </c>
      <c r="D534" s="628" t="s">
        <v>501</v>
      </c>
      <c r="E534" s="679" t="str">
        <f t="shared" si="59"/>
        <v>234</v>
      </c>
      <c r="F534" s="686" t="str">
        <f t="shared" si="60"/>
        <v>AA Hameln</v>
      </c>
      <c r="G534" s="680">
        <f t="shared" si="61"/>
        <v>200</v>
      </c>
      <c r="H534" s="687" t="str">
        <f t="shared" si="62"/>
        <v>RD Niedersachsen-Bremen</v>
      </c>
      <c r="I534" s="679" t="str">
        <f t="shared" si="63"/>
        <v>03</v>
      </c>
      <c r="J534" s="687" t="str">
        <f t="shared" si="64"/>
        <v>Niedersachsen</v>
      </c>
      <c r="K534" s="679" t="str">
        <f t="shared" si="65"/>
        <v>W</v>
      </c>
      <c r="L534" s="679" t="str">
        <f t="shared" si="66"/>
        <v>Westdeutschland</v>
      </c>
    </row>
    <row r="535" spans="1:12" ht="12" customHeight="1" x14ac:dyDescent="0.35">
      <c r="A535" s="613"/>
      <c r="B535" s="613"/>
      <c r="C535" s="618">
        <v>20</v>
      </c>
      <c r="D535" s="628" t="s">
        <v>502</v>
      </c>
      <c r="E535" s="679" t="str">
        <f t="shared" si="59"/>
        <v>237</v>
      </c>
      <c r="F535" s="686" t="str">
        <f t="shared" si="60"/>
        <v>AA Hannover</v>
      </c>
      <c r="G535" s="680">
        <f t="shared" si="61"/>
        <v>200</v>
      </c>
      <c r="H535" s="687" t="str">
        <f t="shared" si="62"/>
        <v>RD Niedersachsen-Bremen</v>
      </c>
      <c r="I535" s="679" t="str">
        <f t="shared" si="63"/>
        <v>03</v>
      </c>
      <c r="J535" s="687" t="str">
        <f t="shared" si="64"/>
        <v>Niedersachsen</v>
      </c>
      <c r="K535" s="679" t="str">
        <f t="shared" si="65"/>
        <v>W</v>
      </c>
      <c r="L535" s="679" t="str">
        <f t="shared" si="66"/>
        <v>Westdeutschland</v>
      </c>
    </row>
    <row r="536" spans="1:12" ht="12" customHeight="1" x14ac:dyDescent="0.35">
      <c r="A536" s="613"/>
      <c r="B536" s="613"/>
      <c r="C536" s="618">
        <v>21</v>
      </c>
      <c r="D536" s="628" t="s">
        <v>503</v>
      </c>
      <c r="E536" s="679" t="str">
        <f t="shared" si="59"/>
        <v>241</v>
      </c>
      <c r="F536" s="686" t="str">
        <f t="shared" si="60"/>
        <v>AA Helmstedt</v>
      </c>
      <c r="G536" s="680">
        <f t="shared" si="61"/>
        <v>200</v>
      </c>
      <c r="H536" s="687" t="str">
        <f t="shared" si="62"/>
        <v>RD Niedersachsen-Bremen</v>
      </c>
      <c r="I536" s="679" t="str">
        <f t="shared" si="63"/>
        <v>03</v>
      </c>
      <c r="J536" s="687" t="str">
        <f t="shared" si="64"/>
        <v>Niedersachsen</v>
      </c>
      <c r="K536" s="679" t="str">
        <f t="shared" si="65"/>
        <v>W</v>
      </c>
      <c r="L536" s="679" t="str">
        <f t="shared" si="66"/>
        <v>Westdeutschland</v>
      </c>
    </row>
    <row r="537" spans="1:12" ht="12" customHeight="1" x14ac:dyDescent="0.35">
      <c r="A537" s="613"/>
      <c r="B537" s="613"/>
      <c r="C537" s="618">
        <v>22</v>
      </c>
      <c r="D537" s="628" t="s">
        <v>504</v>
      </c>
      <c r="E537" s="679" t="str">
        <f t="shared" si="59"/>
        <v>244</v>
      </c>
      <c r="F537" s="686" t="str">
        <f t="shared" si="60"/>
        <v>AA Hildesheim</v>
      </c>
      <c r="G537" s="680">
        <f t="shared" si="61"/>
        <v>200</v>
      </c>
      <c r="H537" s="687" t="str">
        <f t="shared" si="62"/>
        <v>RD Niedersachsen-Bremen</v>
      </c>
      <c r="I537" s="679" t="str">
        <f t="shared" si="63"/>
        <v>03</v>
      </c>
      <c r="J537" s="687" t="str">
        <f t="shared" si="64"/>
        <v>Niedersachsen</v>
      </c>
      <c r="K537" s="679" t="str">
        <f t="shared" si="65"/>
        <v>W</v>
      </c>
      <c r="L537" s="679" t="str">
        <f t="shared" si="66"/>
        <v>Westdeutschland</v>
      </c>
    </row>
    <row r="538" spans="1:12" ht="12" customHeight="1" x14ac:dyDescent="0.35">
      <c r="A538" s="613"/>
      <c r="B538" s="613"/>
      <c r="C538" s="618">
        <v>23</v>
      </c>
      <c r="D538" s="628" t="s">
        <v>505</v>
      </c>
      <c r="E538" s="679" t="str">
        <f t="shared" si="59"/>
        <v>251</v>
      </c>
      <c r="F538" s="686" t="str">
        <f t="shared" si="60"/>
        <v>AA Lüneburg – Uelzen</v>
      </c>
      <c r="G538" s="680">
        <f t="shared" si="61"/>
        <v>200</v>
      </c>
      <c r="H538" s="687" t="str">
        <f t="shared" si="62"/>
        <v>RD Niedersachsen-Bremen</v>
      </c>
      <c r="I538" s="679" t="str">
        <f t="shared" si="63"/>
        <v>03</v>
      </c>
      <c r="J538" s="687" t="str">
        <f t="shared" si="64"/>
        <v>Niedersachsen</v>
      </c>
      <c r="K538" s="679" t="str">
        <f t="shared" si="65"/>
        <v>W</v>
      </c>
      <c r="L538" s="679" t="str">
        <f t="shared" si="66"/>
        <v>Westdeutschland</v>
      </c>
    </row>
    <row r="539" spans="1:12" ht="12" customHeight="1" x14ac:dyDescent="0.35">
      <c r="A539" s="613"/>
      <c r="B539" s="613"/>
      <c r="C539" s="618">
        <v>24</v>
      </c>
      <c r="D539" s="628" t="s">
        <v>506</v>
      </c>
      <c r="E539" s="679" t="str">
        <f t="shared" si="59"/>
        <v>257</v>
      </c>
      <c r="F539" s="686" t="str">
        <f t="shared" si="60"/>
        <v>AA Nordhorn</v>
      </c>
      <c r="G539" s="680">
        <f t="shared" si="61"/>
        <v>200</v>
      </c>
      <c r="H539" s="687" t="str">
        <f t="shared" si="62"/>
        <v>RD Niedersachsen-Bremen</v>
      </c>
      <c r="I539" s="679" t="str">
        <f t="shared" si="63"/>
        <v>03</v>
      </c>
      <c r="J539" s="687" t="str">
        <f t="shared" si="64"/>
        <v>Niedersachsen</v>
      </c>
      <c r="K539" s="679" t="str">
        <f t="shared" si="65"/>
        <v>W</v>
      </c>
      <c r="L539" s="679" t="str">
        <f t="shared" si="66"/>
        <v>Westdeutschland</v>
      </c>
    </row>
    <row r="540" spans="1:12" ht="12" customHeight="1" x14ac:dyDescent="0.35">
      <c r="A540" s="613"/>
      <c r="B540" s="613"/>
      <c r="C540" s="618">
        <v>25</v>
      </c>
      <c r="D540" s="628" t="s">
        <v>507</v>
      </c>
      <c r="E540" s="679" t="str">
        <f t="shared" si="59"/>
        <v>261</v>
      </c>
      <c r="F540" s="686" t="str">
        <f t="shared" si="60"/>
        <v>AA Oldenburg – Wilhelmshaven</v>
      </c>
      <c r="G540" s="680">
        <f t="shared" si="61"/>
        <v>200</v>
      </c>
      <c r="H540" s="687" t="str">
        <f t="shared" si="62"/>
        <v>RD Niedersachsen-Bremen</v>
      </c>
      <c r="I540" s="679" t="str">
        <f t="shared" si="63"/>
        <v>03</v>
      </c>
      <c r="J540" s="687" t="str">
        <f t="shared" si="64"/>
        <v>Niedersachsen</v>
      </c>
      <c r="K540" s="679" t="str">
        <f t="shared" si="65"/>
        <v>W</v>
      </c>
      <c r="L540" s="679" t="str">
        <f t="shared" si="66"/>
        <v>Westdeutschland</v>
      </c>
    </row>
    <row r="541" spans="1:12" ht="12" customHeight="1" x14ac:dyDescent="0.35">
      <c r="A541" s="613"/>
      <c r="B541" s="613"/>
      <c r="C541" s="618">
        <v>26</v>
      </c>
      <c r="D541" s="628" t="s">
        <v>508</v>
      </c>
      <c r="E541" s="679" t="str">
        <f t="shared" si="59"/>
        <v>264</v>
      </c>
      <c r="F541" s="686" t="str">
        <f t="shared" si="60"/>
        <v>AA Osnabrück</v>
      </c>
      <c r="G541" s="680">
        <f t="shared" si="61"/>
        <v>200</v>
      </c>
      <c r="H541" s="687" t="str">
        <f t="shared" si="62"/>
        <v>RD Niedersachsen-Bremen</v>
      </c>
      <c r="I541" s="679" t="str">
        <f t="shared" si="63"/>
        <v>03</v>
      </c>
      <c r="J541" s="687" t="str">
        <f t="shared" si="64"/>
        <v>Niedersachsen</v>
      </c>
      <c r="K541" s="679" t="str">
        <f t="shared" si="65"/>
        <v>W</v>
      </c>
      <c r="L541" s="679" t="str">
        <f t="shared" si="66"/>
        <v>Westdeutschland</v>
      </c>
    </row>
    <row r="542" spans="1:12" ht="12" customHeight="1" x14ac:dyDescent="0.35">
      <c r="A542" s="613"/>
      <c r="B542" s="613"/>
      <c r="C542" s="618">
        <v>27</v>
      </c>
      <c r="D542" s="628" t="s">
        <v>509</v>
      </c>
      <c r="E542" s="679" t="str">
        <f t="shared" si="59"/>
        <v>267</v>
      </c>
      <c r="F542" s="686" t="str">
        <f t="shared" si="60"/>
        <v>AA Stade</v>
      </c>
      <c r="G542" s="680">
        <f t="shared" si="61"/>
        <v>200</v>
      </c>
      <c r="H542" s="687" t="str">
        <f t="shared" si="62"/>
        <v>RD Niedersachsen-Bremen</v>
      </c>
      <c r="I542" s="679" t="str">
        <f t="shared" si="63"/>
        <v>03</v>
      </c>
      <c r="J542" s="687" t="str">
        <f t="shared" si="64"/>
        <v>Niedersachsen</v>
      </c>
      <c r="K542" s="679" t="str">
        <f t="shared" si="65"/>
        <v>W</v>
      </c>
      <c r="L542" s="679" t="str">
        <f t="shared" si="66"/>
        <v>Westdeutschland</v>
      </c>
    </row>
    <row r="543" spans="1:12" ht="12" customHeight="1" x14ac:dyDescent="0.35">
      <c r="A543" s="613"/>
      <c r="B543" s="613"/>
      <c r="C543" s="618">
        <v>28</v>
      </c>
      <c r="D543" s="628" t="s">
        <v>510</v>
      </c>
      <c r="E543" s="679" t="str">
        <f t="shared" si="59"/>
        <v>274</v>
      </c>
      <c r="F543" s="686" t="str">
        <f t="shared" si="60"/>
        <v>AA Vechta</v>
      </c>
      <c r="G543" s="680">
        <f t="shared" si="61"/>
        <v>200</v>
      </c>
      <c r="H543" s="687" t="str">
        <f t="shared" si="62"/>
        <v>RD Niedersachsen-Bremen</v>
      </c>
      <c r="I543" s="679" t="str">
        <f t="shared" si="63"/>
        <v>03</v>
      </c>
      <c r="J543" s="687" t="str">
        <f t="shared" si="64"/>
        <v>Niedersachsen</v>
      </c>
      <c r="K543" s="679" t="str">
        <f t="shared" si="65"/>
        <v>W</v>
      </c>
      <c r="L543" s="679" t="str">
        <f t="shared" si="66"/>
        <v>Westdeutschland</v>
      </c>
    </row>
    <row r="544" spans="1:12" ht="12" customHeight="1" x14ac:dyDescent="0.35">
      <c r="A544" s="613"/>
      <c r="B544" s="613"/>
      <c r="C544" s="618">
        <v>29</v>
      </c>
      <c r="D544" s="628" t="s">
        <v>511</v>
      </c>
      <c r="E544" s="679" t="str">
        <f t="shared" si="59"/>
        <v>277</v>
      </c>
      <c r="F544" s="686" t="str">
        <f t="shared" si="60"/>
        <v>AA Nienburg – Verden</v>
      </c>
      <c r="G544" s="680">
        <f t="shared" si="61"/>
        <v>200</v>
      </c>
      <c r="H544" s="687" t="str">
        <f t="shared" si="62"/>
        <v>RD Niedersachsen-Bremen</v>
      </c>
      <c r="I544" s="679" t="str">
        <f t="shared" si="63"/>
        <v>03</v>
      </c>
      <c r="J544" s="687" t="str">
        <f t="shared" si="64"/>
        <v>Niedersachsen</v>
      </c>
      <c r="K544" s="679" t="str">
        <f t="shared" si="65"/>
        <v>W</v>
      </c>
      <c r="L544" s="679" t="str">
        <f t="shared" si="66"/>
        <v>Westdeutschland</v>
      </c>
    </row>
    <row r="545" spans="1:12" ht="12" customHeight="1" x14ac:dyDescent="0.35">
      <c r="A545" s="613"/>
      <c r="B545" s="613"/>
      <c r="C545" s="618">
        <v>30</v>
      </c>
      <c r="D545" s="628" t="s">
        <v>512</v>
      </c>
      <c r="E545" s="679" t="str">
        <f t="shared" si="59"/>
        <v>311</v>
      </c>
      <c r="F545" s="686" t="str">
        <f t="shared" si="60"/>
        <v>AA Aachen – Düren</v>
      </c>
      <c r="G545" s="680">
        <f t="shared" si="61"/>
        <v>300</v>
      </c>
      <c r="H545" s="687" t="str">
        <f t="shared" si="62"/>
        <v>RD Nordrhein-Westfalen</v>
      </c>
      <c r="I545" s="679" t="str">
        <f t="shared" si="63"/>
        <v>05</v>
      </c>
      <c r="J545" s="687" t="str">
        <f t="shared" si="64"/>
        <v>Nordrhein-Westfalen</v>
      </c>
      <c r="K545" s="679" t="str">
        <f t="shared" si="65"/>
        <v>W</v>
      </c>
      <c r="L545" s="679" t="str">
        <f t="shared" si="66"/>
        <v>Westdeutschland</v>
      </c>
    </row>
    <row r="546" spans="1:12" ht="12" customHeight="1" x14ac:dyDescent="0.35">
      <c r="A546" s="613"/>
      <c r="B546" s="613"/>
      <c r="C546" s="618">
        <v>31</v>
      </c>
      <c r="D546" s="628" t="s">
        <v>513</v>
      </c>
      <c r="E546" s="679" t="str">
        <f t="shared" si="59"/>
        <v>315</v>
      </c>
      <c r="F546" s="686" t="str">
        <f t="shared" si="60"/>
        <v>AA Bergisch Gladbach</v>
      </c>
      <c r="G546" s="680">
        <f t="shared" si="61"/>
        <v>300</v>
      </c>
      <c r="H546" s="687" t="str">
        <f t="shared" si="62"/>
        <v>RD Nordrhein-Westfalen</v>
      </c>
      <c r="I546" s="679" t="str">
        <f t="shared" si="63"/>
        <v>05</v>
      </c>
      <c r="J546" s="687" t="str">
        <f t="shared" si="64"/>
        <v>Nordrhein-Westfalen</v>
      </c>
      <c r="K546" s="679" t="str">
        <f t="shared" si="65"/>
        <v>W</v>
      </c>
      <c r="L546" s="679" t="str">
        <f t="shared" si="66"/>
        <v>Westdeutschland</v>
      </c>
    </row>
    <row r="547" spans="1:12" ht="12" customHeight="1" x14ac:dyDescent="0.35">
      <c r="A547" s="613"/>
      <c r="B547" s="613"/>
      <c r="C547" s="618">
        <v>32</v>
      </c>
      <c r="D547" s="628" t="s">
        <v>514</v>
      </c>
      <c r="E547" s="679" t="str">
        <f t="shared" si="59"/>
        <v>317</v>
      </c>
      <c r="F547" s="686" t="str">
        <f t="shared" si="60"/>
        <v>AA Bielefeld</v>
      </c>
      <c r="G547" s="680">
        <f t="shared" si="61"/>
        <v>300</v>
      </c>
      <c r="H547" s="687" t="str">
        <f t="shared" si="62"/>
        <v>RD Nordrhein-Westfalen</v>
      </c>
      <c r="I547" s="679" t="str">
        <f t="shared" si="63"/>
        <v>05</v>
      </c>
      <c r="J547" s="687" t="str">
        <f t="shared" si="64"/>
        <v>Nordrhein-Westfalen</v>
      </c>
      <c r="K547" s="679" t="str">
        <f t="shared" si="65"/>
        <v>W</v>
      </c>
      <c r="L547" s="679" t="str">
        <f t="shared" si="66"/>
        <v>Westdeutschland</v>
      </c>
    </row>
    <row r="548" spans="1:12" ht="12" customHeight="1" x14ac:dyDescent="0.35">
      <c r="A548" s="613"/>
      <c r="B548" s="613"/>
      <c r="C548" s="618">
        <v>33</v>
      </c>
      <c r="D548" s="628" t="s">
        <v>515</v>
      </c>
      <c r="E548" s="679" t="str">
        <f t="shared" si="59"/>
        <v>321</v>
      </c>
      <c r="F548" s="686" t="str">
        <f t="shared" si="60"/>
        <v>AA Bochum</v>
      </c>
      <c r="G548" s="680">
        <f t="shared" si="61"/>
        <v>300</v>
      </c>
      <c r="H548" s="687" t="str">
        <f t="shared" si="62"/>
        <v>RD Nordrhein-Westfalen</v>
      </c>
      <c r="I548" s="679" t="str">
        <f t="shared" si="63"/>
        <v>05</v>
      </c>
      <c r="J548" s="687" t="str">
        <f t="shared" si="64"/>
        <v>Nordrhein-Westfalen</v>
      </c>
      <c r="K548" s="679" t="str">
        <f t="shared" si="65"/>
        <v>W</v>
      </c>
      <c r="L548" s="679" t="str">
        <f t="shared" si="66"/>
        <v>Westdeutschland</v>
      </c>
    </row>
    <row r="549" spans="1:12" ht="12" customHeight="1" x14ac:dyDescent="0.35">
      <c r="A549" s="613"/>
      <c r="B549" s="613"/>
      <c r="C549" s="618">
        <v>34</v>
      </c>
      <c r="D549" s="628" t="s">
        <v>516</v>
      </c>
      <c r="E549" s="679" t="str">
        <f t="shared" si="59"/>
        <v>323</v>
      </c>
      <c r="F549" s="686" t="str">
        <f t="shared" si="60"/>
        <v>AA Bonn</v>
      </c>
      <c r="G549" s="680">
        <f t="shared" si="61"/>
        <v>300</v>
      </c>
      <c r="H549" s="687" t="str">
        <f t="shared" si="62"/>
        <v>RD Nordrhein-Westfalen</v>
      </c>
      <c r="I549" s="679" t="str">
        <f t="shared" si="63"/>
        <v>05</v>
      </c>
      <c r="J549" s="687" t="str">
        <f t="shared" si="64"/>
        <v>Nordrhein-Westfalen</v>
      </c>
      <c r="K549" s="679" t="str">
        <f t="shared" si="65"/>
        <v>W</v>
      </c>
      <c r="L549" s="679" t="str">
        <f t="shared" si="66"/>
        <v>Westdeutschland</v>
      </c>
    </row>
    <row r="550" spans="1:12" ht="12" customHeight="1" x14ac:dyDescent="0.35">
      <c r="A550" s="613"/>
      <c r="B550" s="613"/>
      <c r="C550" s="618">
        <v>35</v>
      </c>
      <c r="D550" s="628" t="s">
        <v>517</v>
      </c>
      <c r="E550" s="679" t="str">
        <f t="shared" si="59"/>
        <v>325</v>
      </c>
      <c r="F550" s="686" t="str">
        <f t="shared" si="60"/>
        <v>AA Brühl</v>
      </c>
      <c r="G550" s="680">
        <f t="shared" si="61"/>
        <v>300</v>
      </c>
      <c r="H550" s="687" t="str">
        <f t="shared" si="62"/>
        <v>RD Nordrhein-Westfalen</v>
      </c>
      <c r="I550" s="679" t="str">
        <f t="shared" si="63"/>
        <v>05</v>
      </c>
      <c r="J550" s="687" t="str">
        <f t="shared" si="64"/>
        <v>Nordrhein-Westfalen</v>
      </c>
      <c r="K550" s="679" t="str">
        <f t="shared" si="65"/>
        <v>W</v>
      </c>
      <c r="L550" s="679" t="str">
        <f t="shared" si="66"/>
        <v>Westdeutschland</v>
      </c>
    </row>
    <row r="551" spans="1:12" ht="12" customHeight="1" x14ac:dyDescent="0.35">
      <c r="A551" s="613"/>
      <c r="B551" s="613"/>
      <c r="C551" s="618">
        <v>36</v>
      </c>
      <c r="D551" s="628" t="s">
        <v>518</v>
      </c>
      <c r="E551" s="679" t="str">
        <f t="shared" si="59"/>
        <v>327</v>
      </c>
      <c r="F551" s="686" t="str">
        <f t="shared" si="60"/>
        <v>AA Coesfeld</v>
      </c>
      <c r="G551" s="680">
        <f t="shared" si="61"/>
        <v>300</v>
      </c>
      <c r="H551" s="687" t="str">
        <f t="shared" si="62"/>
        <v>RD Nordrhein-Westfalen</v>
      </c>
      <c r="I551" s="679" t="str">
        <f t="shared" si="63"/>
        <v>05</v>
      </c>
      <c r="J551" s="687" t="str">
        <f t="shared" si="64"/>
        <v>Nordrhein-Westfalen</v>
      </c>
      <c r="K551" s="679" t="str">
        <f t="shared" si="65"/>
        <v>W</v>
      </c>
      <c r="L551" s="679" t="str">
        <f t="shared" si="66"/>
        <v>Westdeutschland</v>
      </c>
    </row>
    <row r="552" spans="1:12" ht="12" customHeight="1" x14ac:dyDescent="0.35">
      <c r="A552" s="613"/>
      <c r="B552" s="613"/>
      <c r="C552" s="618">
        <v>37</v>
      </c>
      <c r="D552" s="628" t="s">
        <v>519</v>
      </c>
      <c r="E552" s="679" t="str">
        <f t="shared" si="59"/>
        <v>331</v>
      </c>
      <c r="F552" s="686" t="str">
        <f t="shared" si="60"/>
        <v>AA Detmold</v>
      </c>
      <c r="G552" s="680">
        <f t="shared" si="61"/>
        <v>300</v>
      </c>
      <c r="H552" s="687" t="str">
        <f t="shared" si="62"/>
        <v>RD Nordrhein-Westfalen</v>
      </c>
      <c r="I552" s="679" t="str">
        <f t="shared" si="63"/>
        <v>05</v>
      </c>
      <c r="J552" s="687" t="str">
        <f t="shared" si="64"/>
        <v>Nordrhein-Westfalen</v>
      </c>
      <c r="K552" s="679" t="str">
        <f t="shared" si="65"/>
        <v>W</v>
      </c>
      <c r="L552" s="679" t="str">
        <f t="shared" si="66"/>
        <v>Westdeutschland</v>
      </c>
    </row>
    <row r="553" spans="1:12" ht="12" customHeight="1" x14ac:dyDescent="0.35">
      <c r="A553" s="613"/>
      <c r="B553" s="613"/>
      <c r="C553" s="618">
        <v>38</v>
      </c>
      <c r="D553" s="628" t="s">
        <v>520</v>
      </c>
      <c r="E553" s="679" t="str">
        <f t="shared" si="59"/>
        <v>333</v>
      </c>
      <c r="F553" s="686" t="str">
        <f t="shared" si="60"/>
        <v>AA Dortmund</v>
      </c>
      <c r="G553" s="680">
        <f t="shared" si="61"/>
        <v>300</v>
      </c>
      <c r="H553" s="687" t="str">
        <f t="shared" si="62"/>
        <v>RD Nordrhein-Westfalen</v>
      </c>
      <c r="I553" s="679" t="str">
        <f t="shared" si="63"/>
        <v>05</v>
      </c>
      <c r="J553" s="687" t="str">
        <f t="shared" si="64"/>
        <v>Nordrhein-Westfalen</v>
      </c>
      <c r="K553" s="679" t="str">
        <f t="shared" si="65"/>
        <v>W</v>
      </c>
      <c r="L553" s="679" t="str">
        <f t="shared" si="66"/>
        <v>Westdeutschland</v>
      </c>
    </row>
    <row r="554" spans="1:12" ht="12" customHeight="1" x14ac:dyDescent="0.35">
      <c r="A554" s="613"/>
      <c r="B554" s="613"/>
      <c r="C554" s="618">
        <v>39</v>
      </c>
      <c r="D554" s="628" t="s">
        <v>521</v>
      </c>
      <c r="E554" s="679" t="str">
        <f t="shared" si="59"/>
        <v>337</v>
      </c>
      <c r="F554" s="686" t="str">
        <f t="shared" si="60"/>
        <v>AA Düsseldorf</v>
      </c>
      <c r="G554" s="680">
        <f t="shared" si="61"/>
        <v>300</v>
      </c>
      <c r="H554" s="687" t="str">
        <f t="shared" si="62"/>
        <v>RD Nordrhein-Westfalen</v>
      </c>
      <c r="I554" s="679" t="str">
        <f t="shared" si="63"/>
        <v>05</v>
      </c>
      <c r="J554" s="687" t="str">
        <f t="shared" si="64"/>
        <v>Nordrhein-Westfalen</v>
      </c>
      <c r="K554" s="679" t="str">
        <f t="shared" si="65"/>
        <v>W</v>
      </c>
      <c r="L554" s="679" t="str">
        <f t="shared" si="66"/>
        <v>Westdeutschland</v>
      </c>
    </row>
    <row r="555" spans="1:12" ht="12" customHeight="1" x14ac:dyDescent="0.35">
      <c r="A555" s="613"/>
      <c r="B555" s="613"/>
      <c r="C555" s="618">
        <v>40</v>
      </c>
      <c r="D555" s="628" t="s">
        <v>522</v>
      </c>
      <c r="E555" s="679" t="str">
        <f t="shared" si="59"/>
        <v>341</v>
      </c>
      <c r="F555" s="686" t="str">
        <f t="shared" si="60"/>
        <v>AA Duisburg</v>
      </c>
      <c r="G555" s="680">
        <f t="shared" si="61"/>
        <v>300</v>
      </c>
      <c r="H555" s="687" t="str">
        <f t="shared" si="62"/>
        <v>RD Nordrhein-Westfalen</v>
      </c>
      <c r="I555" s="679" t="str">
        <f t="shared" si="63"/>
        <v>05</v>
      </c>
      <c r="J555" s="687" t="str">
        <f t="shared" si="64"/>
        <v>Nordrhein-Westfalen</v>
      </c>
      <c r="K555" s="679" t="str">
        <f t="shared" si="65"/>
        <v>W</v>
      </c>
      <c r="L555" s="679" t="str">
        <f t="shared" si="66"/>
        <v>Westdeutschland</v>
      </c>
    </row>
    <row r="556" spans="1:12" ht="12" customHeight="1" x14ac:dyDescent="0.35">
      <c r="A556" s="613"/>
      <c r="B556" s="613"/>
      <c r="C556" s="618">
        <v>41</v>
      </c>
      <c r="D556" s="628" t="s">
        <v>523</v>
      </c>
      <c r="E556" s="679" t="str">
        <f t="shared" si="59"/>
        <v>343</v>
      </c>
      <c r="F556" s="686" t="str">
        <f t="shared" si="60"/>
        <v>AA Essen</v>
      </c>
      <c r="G556" s="680">
        <f t="shared" si="61"/>
        <v>300</v>
      </c>
      <c r="H556" s="687" t="str">
        <f t="shared" si="62"/>
        <v>RD Nordrhein-Westfalen</v>
      </c>
      <c r="I556" s="679" t="str">
        <f t="shared" si="63"/>
        <v>05</v>
      </c>
      <c r="J556" s="687" t="str">
        <f t="shared" si="64"/>
        <v>Nordrhein-Westfalen</v>
      </c>
      <c r="K556" s="679" t="str">
        <f t="shared" si="65"/>
        <v>W</v>
      </c>
      <c r="L556" s="679" t="str">
        <f t="shared" si="66"/>
        <v>Westdeutschland</v>
      </c>
    </row>
    <row r="557" spans="1:12" ht="12" customHeight="1" x14ac:dyDescent="0.35">
      <c r="A557" s="613"/>
      <c r="B557" s="613"/>
      <c r="C557" s="618">
        <v>42</v>
      </c>
      <c r="D557" s="628" t="s">
        <v>524</v>
      </c>
      <c r="E557" s="679" t="str">
        <f t="shared" si="59"/>
        <v>345</v>
      </c>
      <c r="F557" s="686" t="str">
        <f t="shared" si="60"/>
        <v>AA Gelsenkirchen</v>
      </c>
      <c r="G557" s="680">
        <f t="shared" si="61"/>
        <v>300</v>
      </c>
      <c r="H557" s="687" t="str">
        <f t="shared" si="62"/>
        <v>RD Nordrhein-Westfalen</v>
      </c>
      <c r="I557" s="679" t="str">
        <f t="shared" si="63"/>
        <v>05</v>
      </c>
      <c r="J557" s="687" t="str">
        <f t="shared" si="64"/>
        <v>Nordrhein-Westfalen</v>
      </c>
      <c r="K557" s="679" t="str">
        <f t="shared" si="65"/>
        <v>W</v>
      </c>
      <c r="L557" s="679" t="str">
        <f t="shared" si="66"/>
        <v>Westdeutschland</v>
      </c>
    </row>
    <row r="558" spans="1:12" ht="12" customHeight="1" x14ac:dyDescent="0.35">
      <c r="A558" s="613"/>
      <c r="B558" s="613"/>
      <c r="C558" s="618">
        <v>43</v>
      </c>
      <c r="D558" s="628" t="s">
        <v>525</v>
      </c>
      <c r="E558" s="679" t="str">
        <f t="shared" si="59"/>
        <v>347</v>
      </c>
      <c r="F558" s="686" t="str">
        <f t="shared" si="60"/>
        <v>AA Hagen</v>
      </c>
      <c r="G558" s="680">
        <f t="shared" si="61"/>
        <v>300</v>
      </c>
      <c r="H558" s="687" t="str">
        <f t="shared" si="62"/>
        <v>RD Nordrhein-Westfalen</v>
      </c>
      <c r="I558" s="679" t="str">
        <f t="shared" si="63"/>
        <v>05</v>
      </c>
      <c r="J558" s="687" t="str">
        <f t="shared" si="64"/>
        <v>Nordrhein-Westfalen</v>
      </c>
      <c r="K558" s="679" t="str">
        <f t="shared" si="65"/>
        <v>W</v>
      </c>
      <c r="L558" s="679" t="str">
        <f t="shared" si="66"/>
        <v>Westdeutschland</v>
      </c>
    </row>
    <row r="559" spans="1:12" ht="12" customHeight="1" x14ac:dyDescent="0.35">
      <c r="A559" s="613"/>
      <c r="B559" s="613"/>
      <c r="C559" s="618">
        <v>44</v>
      </c>
      <c r="D559" s="628" t="s">
        <v>526</v>
      </c>
      <c r="E559" s="679" t="str">
        <f t="shared" si="59"/>
        <v>351</v>
      </c>
      <c r="F559" s="686" t="str">
        <f t="shared" si="60"/>
        <v>AA Hamm</v>
      </c>
      <c r="G559" s="680">
        <f t="shared" si="61"/>
        <v>300</v>
      </c>
      <c r="H559" s="687" t="str">
        <f t="shared" si="62"/>
        <v>RD Nordrhein-Westfalen</v>
      </c>
      <c r="I559" s="679" t="str">
        <f t="shared" si="63"/>
        <v>05</v>
      </c>
      <c r="J559" s="687" t="str">
        <f t="shared" si="64"/>
        <v>Nordrhein-Westfalen</v>
      </c>
      <c r="K559" s="679" t="str">
        <f t="shared" si="65"/>
        <v>W</v>
      </c>
      <c r="L559" s="679" t="str">
        <f t="shared" si="66"/>
        <v>Westdeutschland</v>
      </c>
    </row>
    <row r="560" spans="1:12" ht="12" customHeight="1" x14ac:dyDescent="0.35">
      <c r="A560" s="613"/>
      <c r="B560" s="613"/>
      <c r="C560" s="618">
        <v>45</v>
      </c>
      <c r="D560" s="628" t="s">
        <v>527</v>
      </c>
      <c r="E560" s="679" t="str">
        <f t="shared" si="59"/>
        <v>353</v>
      </c>
      <c r="F560" s="686" t="str">
        <f t="shared" si="60"/>
        <v>AA Herford</v>
      </c>
      <c r="G560" s="680">
        <f t="shared" si="61"/>
        <v>300</v>
      </c>
      <c r="H560" s="687" t="str">
        <f t="shared" si="62"/>
        <v>RD Nordrhein-Westfalen</v>
      </c>
      <c r="I560" s="679" t="str">
        <f t="shared" si="63"/>
        <v>05</v>
      </c>
      <c r="J560" s="687" t="str">
        <f t="shared" si="64"/>
        <v>Nordrhein-Westfalen</v>
      </c>
      <c r="K560" s="679" t="str">
        <f t="shared" si="65"/>
        <v>W</v>
      </c>
      <c r="L560" s="679" t="str">
        <f t="shared" si="66"/>
        <v>Westdeutschland</v>
      </c>
    </row>
    <row r="561" spans="1:12" ht="12" customHeight="1" x14ac:dyDescent="0.35">
      <c r="A561" s="613"/>
      <c r="B561" s="613"/>
      <c r="C561" s="618">
        <v>46</v>
      </c>
      <c r="D561" s="628" t="s">
        <v>528</v>
      </c>
      <c r="E561" s="679" t="str">
        <f t="shared" si="59"/>
        <v>355</v>
      </c>
      <c r="F561" s="686" t="str">
        <f t="shared" si="60"/>
        <v>AA Iserlohn</v>
      </c>
      <c r="G561" s="680">
        <f t="shared" si="61"/>
        <v>300</v>
      </c>
      <c r="H561" s="687" t="str">
        <f t="shared" si="62"/>
        <v>RD Nordrhein-Westfalen</v>
      </c>
      <c r="I561" s="679" t="str">
        <f t="shared" si="63"/>
        <v>05</v>
      </c>
      <c r="J561" s="687" t="str">
        <f t="shared" si="64"/>
        <v>Nordrhein-Westfalen</v>
      </c>
      <c r="K561" s="679" t="str">
        <f t="shared" si="65"/>
        <v>W</v>
      </c>
      <c r="L561" s="679" t="str">
        <f t="shared" si="66"/>
        <v>Westdeutschland</v>
      </c>
    </row>
    <row r="562" spans="1:12" ht="12" customHeight="1" x14ac:dyDescent="0.35">
      <c r="A562" s="613"/>
      <c r="B562" s="613"/>
      <c r="C562" s="618">
        <v>47</v>
      </c>
      <c r="D562" s="628" t="s">
        <v>529</v>
      </c>
      <c r="E562" s="679" t="str">
        <f t="shared" si="59"/>
        <v>357</v>
      </c>
      <c r="F562" s="686" t="str">
        <f t="shared" si="60"/>
        <v>AA Köln</v>
      </c>
      <c r="G562" s="680">
        <f t="shared" si="61"/>
        <v>300</v>
      </c>
      <c r="H562" s="687" t="str">
        <f t="shared" si="62"/>
        <v>RD Nordrhein-Westfalen</v>
      </c>
      <c r="I562" s="679" t="str">
        <f t="shared" si="63"/>
        <v>05</v>
      </c>
      <c r="J562" s="687" t="str">
        <f t="shared" si="64"/>
        <v>Nordrhein-Westfalen</v>
      </c>
      <c r="K562" s="679" t="str">
        <f t="shared" si="65"/>
        <v>W</v>
      </c>
      <c r="L562" s="679" t="str">
        <f t="shared" si="66"/>
        <v>Westdeutschland</v>
      </c>
    </row>
    <row r="563" spans="1:12" ht="12" customHeight="1" x14ac:dyDescent="0.35">
      <c r="A563" s="613"/>
      <c r="B563" s="613"/>
      <c r="C563" s="618">
        <v>48</v>
      </c>
      <c r="D563" s="628" t="s">
        <v>530</v>
      </c>
      <c r="E563" s="679" t="str">
        <f t="shared" si="59"/>
        <v>361</v>
      </c>
      <c r="F563" s="686" t="str">
        <f t="shared" si="60"/>
        <v>AA Krefeld</v>
      </c>
      <c r="G563" s="680">
        <f t="shared" si="61"/>
        <v>300</v>
      </c>
      <c r="H563" s="687" t="str">
        <f t="shared" si="62"/>
        <v>RD Nordrhein-Westfalen</v>
      </c>
      <c r="I563" s="679" t="str">
        <f t="shared" si="63"/>
        <v>05</v>
      </c>
      <c r="J563" s="687" t="str">
        <f t="shared" si="64"/>
        <v>Nordrhein-Westfalen</v>
      </c>
      <c r="K563" s="679" t="str">
        <f t="shared" si="65"/>
        <v>W</v>
      </c>
      <c r="L563" s="679" t="str">
        <f t="shared" si="66"/>
        <v>Westdeutschland</v>
      </c>
    </row>
    <row r="564" spans="1:12" ht="12" customHeight="1" x14ac:dyDescent="0.35">
      <c r="A564" s="613"/>
      <c r="B564" s="613"/>
      <c r="C564" s="618">
        <v>49</v>
      </c>
      <c r="D564" s="628" t="s">
        <v>531</v>
      </c>
      <c r="E564" s="679" t="str">
        <f t="shared" si="59"/>
        <v>364</v>
      </c>
      <c r="F564" s="686" t="str">
        <f t="shared" si="60"/>
        <v>AA Mettmann</v>
      </c>
      <c r="G564" s="680">
        <f t="shared" si="61"/>
        <v>300</v>
      </c>
      <c r="H564" s="687" t="str">
        <f t="shared" si="62"/>
        <v>RD Nordrhein-Westfalen</v>
      </c>
      <c r="I564" s="679" t="str">
        <f t="shared" si="63"/>
        <v>05</v>
      </c>
      <c r="J564" s="687" t="str">
        <f t="shared" si="64"/>
        <v>Nordrhein-Westfalen</v>
      </c>
      <c r="K564" s="679" t="str">
        <f t="shared" si="65"/>
        <v>W</v>
      </c>
      <c r="L564" s="679" t="str">
        <f t="shared" si="66"/>
        <v>Westdeutschland</v>
      </c>
    </row>
    <row r="565" spans="1:12" ht="12" customHeight="1" x14ac:dyDescent="0.35">
      <c r="A565" s="613"/>
      <c r="B565" s="613"/>
      <c r="C565" s="618">
        <v>50</v>
      </c>
      <c r="D565" s="628" t="s">
        <v>532</v>
      </c>
      <c r="E565" s="679" t="str">
        <f t="shared" si="59"/>
        <v>365</v>
      </c>
      <c r="F565" s="686" t="str">
        <f t="shared" si="60"/>
        <v>AA Mönchengladbach</v>
      </c>
      <c r="G565" s="680">
        <f t="shared" si="61"/>
        <v>300</v>
      </c>
      <c r="H565" s="687" t="str">
        <f t="shared" si="62"/>
        <v>RD Nordrhein-Westfalen</v>
      </c>
      <c r="I565" s="679" t="str">
        <f t="shared" si="63"/>
        <v>05</v>
      </c>
      <c r="J565" s="687" t="str">
        <f t="shared" si="64"/>
        <v>Nordrhein-Westfalen</v>
      </c>
      <c r="K565" s="679" t="str">
        <f t="shared" si="65"/>
        <v>W</v>
      </c>
      <c r="L565" s="679" t="str">
        <f t="shared" si="66"/>
        <v>Westdeutschland</v>
      </c>
    </row>
    <row r="566" spans="1:12" ht="12" customHeight="1" x14ac:dyDescent="0.35">
      <c r="A566" s="613"/>
      <c r="B566" s="613"/>
      <c r="C566" s="618">
        <v>51</v>
      </c>
      <c r="D566" s="628" t="s">
        <v>533</v>
      </c>
      <c r="E566" s="679" t="str">
        <f t="shared" si="59"/>
        <v>367</v>
      </c>
      <c r="F566" s="686" t="str">
        <f t="shared" si="60"/>
        <v>AA Ahlen – Münster</v>
      </c>
      <c r="G566" s="680">
        <f t="shared" si="61"/>
        <v>300</v>
      </c>
      <c r="H566" s="687" t="str">
        <f t="shared" si="62"/>
        <v>RD Nordrhein-Westfalen</v>
      </c>
      <c r="I566" s="679" t="str">
        <f t="shared" si="63"/>
        <v>05</v>
      </c>
      <c r="J566" s="687" t="str">
        <f t="shared" si="64"/>
        <v>Nordrhein-Westfalen</v>
      </c>
      <c r="K566" s="679" t="str">
        <f t="shared" si="65"/>
        <v>W</v>
      </c>
      <c r="L566" s="679" t="str">
        <f t="shared" si="66"/>
        <v>Westdeutschland</v>
      </c>
    </row>
    <row r="567" spans="1:12" ht="12" customHeight="1" x14ac:dyDescent="0.35">
      <c r="A567" s="613"/>
      <c r="B567" s="613"/>
      <c r="C567" s="618">
        <v>52</v>
      </c>
      <c r="D567" s="628" t="s">
        <v>534</v>
      </c>
      <c r="E567" s="679" t="str">
        <f t="shared" si="59"/>
        <v>371</v>
      </c>
      <c r="F567" s="686" t="str">
        <f t="shared" si="60"/>
        <v>AA Oberhausen</v>
      </c>
      <c r="G567" s="680">
        <f t="shared" si="61"/>
        <v>300</v>
      </c>
      <c r="H567" s="687" t="str">
        <f t="shared" si="62"/>
        <v>RD Nordrhein-Westfalen</v>
      </c>
      <c r="I567" s="679" t="str">
        <f t="shared" si="63"/>
        <v>05</v>
      </c>
      <c r="J567" s="687" t="str">
        <f t="shared" si="64"/>
        <v>Nordrhein-Westfalen</v>
      </c>
      <c r="K567" s="679" t="str">
        <f t="shared" si="65"/>
        <v>W</v>
      </c>
      <c r="L567" s="679" t="str">
        <f t="shared" si="66"/>
        <v>Westdeutschland</v>
      </c>
    </row>
    <row r="568" spans="1:12" ht="12" customHeight="1" x14ac:dyDescent="0.35">
      <c r="A568" s="613"/>
      <c r="B568" s="613"/>
      <c r="C568" s="618">
        <v>53</v>
      </c>
      <c r="D568" s="628" t="s">
        <v>535</v>
      </c>
      <c r="E568" s="679" t="str">
        <f t="shared" si="59"/>
        <v>373</v>
      </c>
      <c r="F568" s="686" t="str">
        <f t="shared" si="60"/>
        <v>AA Paderborn</v>
      </c>
      <c r="G568" s="680">
        <f t="shared" si="61"/>
        <v>300</v>
      </c>
      <c r="H568" s="687" t="str">
        <f t="shared" si="62"/>
        <v>RD Nordrhein-Westfalen</v>
      </c>
      <c r="I568" s="679" t="str">
        <f t="shared" si="63"/>
        <v>05</v>
      </c>
      <c r="J568" s="687" t="str">
        <f t="shared" si="64"/>
        <v>Nordrhein-Westfalen</v>
      </c>
      <c r="K568" s="679" t="str">
        <f t="shared" si="65"/>
        <v>W</v>
      </c>
      <c r="L568" s="679" t="str">
        <f t="shared" si="66"/>
        <v>Westdeutschland</v>
      </c>
    </row>
    <row r="569" spans="1:12" ht="12" customHeight="1" x14ac:dyDescent="0.35">
      <c r="A569" s="613"/>
      <c r="B569" s="613"/>
      <c r="C569" s="618">
        <v>54</v>
      </c>
      <c r="D569" s="628" t="s">
        <v>536</v>
      </c>
      <c r="E569" s="679" t="str">
        <f t="shared" si="59"/>
        <v>375</v>
      </c>
      <c r="F569" s="686" t="str">
        <f t="shared" si="60"/>
        <v>AA Recklinghausen</v>
      </c>
      <c r="G569" s="680">
        <f t="shared" si="61"/>
        <v>300</v>
      </c>
      <c r="H569" s="687" t="str">
        <f t="shared" si="62"/>
        <v>RD Nordrhein-Westfalen</v>
      </c>
      <c r="I569" s="679" t="str">
        <f t="shared" si="63"/>
        <v>05</v>
      </c>
      <c r="J569" s="687" t="str">
        <f t="shared" si="64"/>
        <v>Nordrhein-Westfalen</v>
      </c>
      <c r="K569" s="679" t="str">
        <f t="shared" si="65"/>
        <v>W</v>
      </c>
      <c r="L569" s="679" t="str">
        <f t="shared" si="66"/>
        <v>Westdeutschland</v>
      </c>
    </row>
    <row r="570" spans="1:12" ht="12" customHeight="1" x14ac:dyDescent="0.35">
      <c r="A570" s="613"/>
      <c r="B570" s="613"/>
      <c r="C570" s="618">
        <v>55</v>
      </c>
      <c r="D570" s="628" t="s">
        <v>537</v>
      </c>
      <c r="E570" s="679" t="str">
        <f t="shared" si="59"/>
        <v>377</v>
      </c>
      <c r="F570" s="686" t="str">
        <f t="shared" si="60"/>
        <v>AA Rheine</v>
      </c>
      <c r="G570" s="680">
        <f t="shared" si="61"/>
        <v>300</v>
      </c>
      <c r="H570" s="687" t="str">
        <f t="shared" si="62"/>
        <v>RD Nordrhein-Westfalen</v>
      </c>
      <c r="I570" s="679" t="str">
        <f t="shared" si="63"/>
        <v>05</v>
      </c>
      <c r="J570" s="687" t="str">
        <f t="shared" si="64"/>
        <v>Nordrhein-Westfalen</v>
      </c>
      <c r="K570" s="679" t="str">
        <f t="shared" si="65"/>
        <v>W</v>
      </c>
      <c r="L570" s="679" t="str">
        <f t="shared" si="66"/>
        <v>Westdeutschland</v>
      </c>
    </row>
    <row r="571" spans="1:12" ht="12" customHeight="1" x14ac:dyDescent="0.35">
      <c r="A571" s="613"/>
      <c r="B571" s="613"/>
      <c r="C571" s="618">
        <v>56</v>
      </c>
      <c r="D571" s="628" t="s">
        <v>538</v>
      </c>
      <c r="E571" s="679" t="str">
        <f t="shared" si="59"/>
        <v>381</v>
      </c>
      <c r="F571" s="686" t="str">
        <f t="shared" si="60"/>
        <v>AA Siegen</v>
      </c>
      <c r="G571" s="680">
        <f t="shared" si="61"/>
        <v>300</v>
      </c>
      <c r="H571" s="687" t="str">
        <f t="shared" si="62"/>
        <v>RD Nordrhein-Westfalen</v>
      </c>
      <c r="I571" s="679" t="str">
        <f t="shared" si="63"/>
        <v>05</v>
      </c>
      <c r="J571" s="687" t="str">
        <f t="shared" si="64"/>
        <v>Nordrhein-Westfalen</v>
      </c>
      <c r="K571" s="679" t="str">
        <f t="shared" si="65"/>
        <v>W</v>
      </c>
      <c r="L571" s="679" t="str">
        <f t="shared" si="66"/>
        <v>Westdeutschland</v>
      </c>
    </row>
    <row r="572" spans="1:12" ht="12" customHeight="1" x14ac:dyDescent="0.35">
      <c r="A572" s="613"/>
      <c r="B572" s="613"/>
      <c r="C572" s="618">
        <v>57</v>
      </c>
      <c r="D572" s="628" t="s">
        <v>539</v>
      </c>
      <c r="E572" s="679" t="str">
        <f t="shared" si="59"/>
        <v>383</v>
      </c>
      <c r="F572" s="686" t="str">
        <f t="shared" si="60"/>
        <v>AA Meschede – Soest</v>
      </c>
      <c r="G572" s="680">
        <f t="shared" si="61"/>
        <v>300</v>
      </c>
      <c r="H572" s="687" t="str">
        <f t="shared" si="62"/>
        <v>RD Nordrhein-Westfalen</v>
      </c>
      <c r="I572" s="679" t="str">
        <f t="shared" si="63"/>
        <v>05</v>
      </c>
      <c r="J572" s="687" t="str">
        <f t="shared" si="64"/>
        <v>Nordrhein-Westfalen</v>
      </c>
      <c r="K572" s="679" t="str">
        <f t="shared" si="65"/>
        <v>W</v>
      </c>
      <c r="L572" s="679" t="str">
        <f t="shared" si="66"/>
        <v>Westdeutschland</v>
      </c>
    </row>
    <row r="573" spans="1:12" ht="12" customHeight="1" x14ac:dyDescent="0.35">
      <c r="A573" s="613"/>
      <c r="B573" s="613"/>
      <c r="C573" s="618">
        <v>58</v>
      </c>
      <c r="D573" s="628" t="s">
        <v>540</v>
      </c>
      <c r="E573" s="679" t="str">
        <f t="shared" si="59"/>
        <v>387</v>
      </c>
      <c r="F573" s="686" t="str">
        <f t="shared" si="60"/>
        <v>AA Wesel</v>
      </c>
      <c r="G573" s="680">
        <f t="shared" si="61"/>
        <v>300</v>
      </c>
      <c r="H573" s="687" t="str">
        <f t="shared" si="62"/>
        <v>RD Nordrhein-Westfalen</v>
      </c>
      <c r="I573" s="679" t="str">
        <f t="shared" si="63"/>
        <v>05</v>
      </c>
      <c r="J573" s="687" t="str">
        <f t="shared" si="64"/>
        <v>Nordrhein-Westfalen</v>
      </c>
      <c r="K573" s="679" t="str">
        <f t="shared" si="65"/>
        <v>W</v>
      </c>
      <c r="L573" s="679" t="str">
        <f t="shared" si="66"/>
        <v>Westdeutschland</v>
      </c>
    </row>
    <row r="574" spans="1:12" ht="12" customHeight="1" x14ac:dyDescent="0.35">
      <c r="A574" s="613"/>
      <c r="B574" s="613"/>
      <c r="C574" s="618">
        <v>59</v>
      </c>
      <c r="D574" s="628" t="s">
        <v>541</v>
      </c>
      <c r="E574" s="679" t="str">
        <f t="shared" si="59"/>
        <v>391</v>
      </c>
      <c r="F574" s="686" t="str">
        <f t="shared" si="60"/>
        <v>AA Solingen – Wuppertal</v>
      </c>
      <c r="G574" s="680">
        <f t="shared" si="61"/>
        <v>300</v>
      </c>
      <c r="H574" s="687" t="str">
        <f t="shared" si="62"/>
        <v>RD Nordrhein-Westfalen</v>
      </c>
      <c r="I574" s="679" t="str">
        <f t="shared" si="63"/>
        <v>05</v>
      </c>
      <c r="J574" s="687" t="str">
        <f t="shared" si="64"/>
        <v>Nordrhein-Westfalen</v>
      </c>
      <c r="K574" s="679" t="str">
        <f t="shared" si="65"/>
        <v>W</v>
      </c>
      <c r="L574" s="679" t="str">
        <f t="shared" si="66"/>
        <v>Westdeutschland</v>
      </c>
    </row>
    <row r="575" spans="1:12" ht="12" customHeight="1" x14ac:dyDescent="0.35">
      <c r="A575" s="613"/>
      <c r="B575" s="613"/>
      <c r="C575" s="618">
        <v>60</v>
      </c>
      <c r="D575" s="628" t="s">
        <v>542</v>
      </c>
      <c r="E575" s="679" t="str">
        <f t="shared" si="59"/>
        <v>411</v>
      </c>
      <c r="F575" s="686" t="str">
        <f t="shared" si="60"/>
        <v>AA Bad Hersfeld – Fulda</v>
      </c>
      <c r="G575" s="680">
        <f t="shared" si="61"/>
        <v>400</v>
      </c>
      <c r="H575" s="687" t="str">
        <f t="shared" si="62"/>
        <v>RD Hessen</v>
      </c>
      <c r="I575" s="679" t="str">
        <f t="shared" si="63"/>
        <v>06</v>
      </c>
      <c r="J575" s="687" t="str">
        <f t="shared" si="64"/>
        <v>Hessen</v>
      </c>
      <c r="K575" s="679" t="str">
        <f t="shared" si="65"/>
        <v>W</v>
      </c>
      <c r="L575" s="679" t="str">
        <f t="shared" si="66"/>
        <v>Westdeutschland</v>
      </c>
    </row>
    <row r="576" spans="1:12" ht="12" customHeight="1" x14ac:dyDescent="0.35">
      <c r="A576" s="613"/>
      <c r="B576" s="613"/>
      <c r="C576" s="618">
        <v>61</v>
      </c>
      <c r="D576" s="628" t="s">
        <v>543</v>
      </c>
      <c r="E576" s="679" t="str">
        <f t="shared" si="59"/>
        <v>415</v>
      </c>
      <c r="F576" s="686" t="str">
        <f t="shared" si="60"/>
        <v>AA Darmstadt</v>
      </c>
      <c r="G576" s="680">
        <f t="shared" si="61"/>
        <v>400</v>
      </c>
      <c r="H576" s="687" t="str">
        <f t="shared" si="62"/>
        <v>RD Hessen</v>
      </c>
      <c r="I576" s="679" t="str">
        <f t="shared" si="63"/>
        <v>06</v>
      </c>
      <c r="J576" s="687" t="str">
        <f t="shared" si="64"/>
        <v>Hessen</v>
      </c>
      <c r="K576" s="679" t="str">
        <f t="shared" si="65"/>
        <v>W</v>
      </c>
      <c r="L576" s="679" t="str">
        <f t="shared" si="66"/>
        <v>Westdeutschland</v>
      </c>
    </row>
    <row r="577" spans="1:12" ht="12" customHeight="1" x14ac:dyDescent="0.35">
      <c r="A577" s="613"/>
      <c r="B577" s="613"/>
      <c r="C577" s="618">
        <v>62</v>
      </c>
      <c r="D577" s="628" t="s">
        <v>544</v>
      </c>
      <c r="E577" s="679" t="str">
        <f t="shared" si="59"/>
        <v>419</v>
      </c>
      <c r="F577" s="686" t="str">
        <f t="shared" si="60"/>
        <v>AA Frankfurt</v>
      </c>
      <c r="G577" s="680">
        <f t="shared" si="61"/>
        <v>400</v>
      </c>
      <c r="H577" s="687" t="str">
        <f t="shared" si="62"/>
        <v>RD Hessen</v>
      </c>
      <c r="I577" s="679" t="str">
        <f t="shared" si="63"/>
        <v>06</v>
      </c>
      <c r="J577" s="687" t="str">
        <f t="shared" si="64"/>
        <v>Hessen</v>
      </c>
      <c r="K577" s="679" t="str">
        <f t="shared" si="65"/>
        <v>W</v>
      </c>
      <c r="L577" s="679" t="str">
        <f t="shared" si="66"/>
        <v>Westdeutschland</v>
      </c>
    </row>
    <row r="578" spans="1:12" ht="12" customHeight="1" x14ac:dyDescent="0.35">
      <c r="A578" s="613"/>
      <c r="B578" s="613"/>
      <c r="C578" s="618">
        <v>63</v>
      </c>
      <c r="D578" s="628" t="s">
        <v>545</v>
      </c>
      <c r="E578" s="679" t="str">
        <f t="shared" si="59"/>
        <v>427</v>
      </c>
      <c r="F578" s="686" t="str">
        <f t="shared" si="60"/>
        <v>AA Gießen</v>
      </c>
      <c r="G578" s="680">
        <f t="shared" si="61"/>
        <v>400</v>
      </c>
      <c r="H578" s="687" t="str">
        <f t="shared" si="62"/>
        <v>RD Hessen</v>
      </c>
      <c r="I578" s="679" t="str">
        <f t="shared" si="63"/>
        <v>06</v>
      </c>
      <c r="J578" s="687" t="str">
        <f t="shared" si="64"/>
        <v>Hessen</v>
      </c>
      <c r="K578" s="679" t="str">
        <f t="shared" si="65"/>
        <v>W</v>
      </c>
      <c r="L578" s="679" t="str">
        <f t="shared" si="66"/>
        <v>Westdeutschland</v>
      </c>
    </row>
    <row r="579" spans="1:12" ht="12" customHeight="1" x14ac:dyDescent="0.35">
      <c r="A579" s="613"/>
      <c r="B579" s="613"/>
      <c r="C579" s="618">
        <v>64</v>
      </c>
      <c r="D579" s="628" t="s">
        <v>546</v>
      </c>
      <c r="E579" s="679" t="str">
        <f t="shared" si="59"/>
        <v>431</v>
      </c>
      <c r="F579" s="686" t="str">
        <f t="shared" si="60"/>
        <v>AA Hanau</v>
      </c>
      <c r="G579" s="680">
        <f t="shared" si="61"/>
        <v>400</v>
      </c>
      <c r="H579" s="687" t="str">
        <f t="shared" si="62"/>
        <v>RD Hessen</v>
      </c>
      <c r="I579" s="679" t="str">
        <f t="shared" si="63"/>
        <v>06</v>
      </c>
      <c r="J579" s="687" t="str">
        <f t="shared" si="64"/>
        <v>Hessen</v>
      </c>
      <c r="K579" s="679" t="str">
        <f t="shared" si="65"/>
        <v>W</v>
      </c>
      <c r="L579" s="679" t="str">
        <f t="shared" si="66"/>
        <v>Westdeutschland</v>
      </c>
    </row>
    <row r="580" spans="1:12" ht="12" customHeight="1" x14ac:dyDescent="0.35">
      <c r="A580" s="613"/>
      <c r="B580" s="613"/>
      <c r="C580" s="618">
        <v>65</v>
      </c>
      <c r="D580" s="628" t="s">
        <v>547</v>
      </c>
      <c r="E580" s="679" t="str">
        <f t="shared" si="59"/>
        <v>433</v>
      </c>
      <c r="F580" s="686" t="str">
        <f t="shared" si="60"/>
        <v>AA Bad Homburg</v>
      </c>
      <c r="G580" s="680">
        <f t="shared" si="61"/>
        <v>400</v>
      </c>
      <c r="H580" s="687" t="str">
        <f t="shared" si="62"/>
        <v>RD Hessen</v>
      </c>
      <c r="I580" s="679" t="str">
        <f t="shared" si="63"/>
        <v>06</v>
      </c>
      <c r="J580" s="687" t="str">
        <f t="shared" si="64"/>
        <v>Hessen</v>
      </c>
      <c r="K580" s="679" t="str">
        <f t="shared" si="65"/>
        <v>W</v>
      </c>
      <c r="L580" s="679" t="str">
        <f t="shared" si="66"/>
        <v>Westdeutschland</v>
      </c>
    </row>
    <row r="581" spans="1:12" ht="12" customHeight="1" x14ac:dyDescent="0.35">
      <c r="A581" s="613"/>
      <c r="B581" s="613"/>
      <c r="C581" s="618">
        <v>66</v>
      </c>
      <c r="D581" s="628" t="s">
        <v>548</v>
      </c>
      <c r="E581" s="679" t="str">
        <f t="shared" ref="E581:E644" si="67">MID($D581,1,3)</f>
        <v>435</v>
      </c>
      <c r="F581" s="686" t="str">
        <f t="shared" ref="F581:F644" si="68">MID($D581,5,LEN($D581))</f>
        <v>AA Kassel</v>
      </c>
      <c r="G581" s="680">
        <f t="shared" ref="G581:G644" si="69">IF($E581*1&lt;35,100,
IF(AND($E581*1&gt;34,$E581*1&lt;40),900,
IF(OR(AND($E581*1&gt;39,$E581*1&lt;50),AND($E581*1&gt;92,$E581*1&lt;100)),966,
IF(AND($E581*1&gt;69,$E581*1&lt;93),968,
IF(LEFT($E581,1)*1=8,700,
LEFT($E581,1)*100)))))</f>
        <v>400</v>
      </c>
      <c r="H581" s="687" t="str">
        <f t="shared" ref="H581:H644" si="70">INDEX($C$502:$F$513,MATCH($G581,$E$502:$E$513,0),4)</f>
        <v>RD Hessen</v>
      </c>
      <c r="I581" s="679" t="str">
        <f t="shared" ref="I581:I644" si="71">IF($E581*1=123,"02",IF(LEFT($E581,1)*1=1,"01",
IF($E581*1=214,"04",IF(LEFT($E581,1)*1=2,"03",
IF(LEFT($E581,1)*1=3,"05",
IF(LEFT($E581,1)*1=4,"06",
IF($E581*1=555,"10",IF(LEFT($E581,1)*1=5,"07",
IF(LEFT($E581,1)*1=6,"08",
IF(OR(LEFT($E581,1)*1=7,LEFT($E581,1)*1=8),"09",
IF(LEFT($E581,1)*1=9,"11",
IF(AND($E581*1&gt;34,$E581*1&lt;40),"12",
IF(AND($E581*1&gt;29,$E581*1&lt;35),"13",
IF(AND($E581*1&gt;70,$E581*1&lt;93),"14",
IF(AND($E581*1&gt;39,$E581*1&lt;50),"15",
IF(AND($E581*1&gt;92,$E581*1&lt;100),"16",
"XXX"))))))))))))))))</f>
        <v>06</v>
      </c>
      <c r="J581" s="687" t="str">
        <f t="shared" ref="J581:J644" si="72">INDEX($C$22:$H$39,MATCH($I581,$E$22:$E$39,0),4)</f>
        <v>Hessen</v>
      </c>
      <c r="K581" s="679" t="str">
        <f t="shared" ref="K581:K644" si="73">IF(OR(LEFT($D581,1)="0",LEFT($D581,1)="9"),"O","W")</f>
        <v>W</v>
      </c>
      <c r="L581" s="679" t="str">
        <f t="shared" ref="L581:L644" si="74">IF($K581="W","Westdeutschland","Ostdeutschland")</f>
        <v>Westdeutschland</v>
      </c>
    </row>
    <row r="582" spans="1:12" ht="12" customHeight="1" x14ac:dyDescent="0.35">
      <c r="A582" s="613"/>
      <c r="B582" s="613"/>
      <c r="C582" s="618">
        <v>67</v>
      </c>
      <c r="D582" s="628" t="s">
        <v>549</v>
      </c>
      <c r="E582" s="679" t="str">
        <f t="shared" si="67"/>
        <v>439</v>
      </c>
      <c r="F582" s="686" t="str">
        <f t="shared" si="68"/>
        <v>AA Korbach</v>
      </c>
      <c r="G582" s="680">
        <f t="shared" si="69"/>
        <v>400</v>
      </c>
      <c r="H582" s="687" t="str">
        <f t="shared" si="70"/>
        <v>RD Hessen</v>
      </c>
      <c r="I582" s="679" t="str">
        <f t="shared" si="71"/>
        <v>06</v>
      </c>
      <c r="J582" s="687" t="str">
        <f t="shared" si="72"/>
        <v>Hessen</v>
      </c>
      <c r="K582" s="679" t="str">
        <f t="shared" si="73"/>
        <v>W</v>
      </c>
      <c r="L582" s="679" t="str">
        <f t="shared" si="74"/>
        <v>Westdeutschland</v>
      </c>
    </row>
    <row r="583" spans="1:12" ht="12" customHeight="1" x14ac:dyDescent="0.35">
      <c r="A583" s="613"/>
      <c r="B583" s="613"/>
      <c r="C583" s="618">
        <v>68</v>
      </c>
      <c r="D583" s="628" t="s">
        <v>550</v>
      </c>
      <c r="E583" s="679" t="str">
        <f t="shared" si="67"/>
        <v>443</v>
      </c>
      <c r="F583" s="686" t="str">
        <f t="shared" si="68"/>
        <v>AA Limburg – Wetzlar</v>
      </c>
      <c r="G583" s="680">
        <f t="shared" si="69"/>
        <v>400</v>
      </c>
      <c r="H583" s="687" t="str">
        <f t="shared" si="70"/>
        <v>RD Hessen</v>
      </c>
      <c r="I583" s="679" t="str">
        <f t="shared" si="71"/>
        <v>06</v>
      </c>
      <c r="J583" s="687" t="str">
        <f t="shared" si="72"/>
        <v>Hessen</v>
      </c>
      <c r="K583" s="679" t="str">
        <f t="shared" si="73"/>
        <v>W</v>
      </c>
      <c r="L583" s="679" t="str">
        <f t="shared" si="74"/>
        <v>Westdeutschland</v>
      </c>
    </row>
    <row r="584" spans="1:12" ht="12" customHeight="1" x14ac:dyDescent="0.35">
      <c r="A584" s="613"/>
      <c r="B584" s="613"/>
      <c r="C584" s="618">
        <v>69</v>
      </c>
      <c r="D584" s="628" t="s">
        <v>551</v>
      </c>
      <c r="E584" s="679" t="str">
        <f t="shared" si="67"/>
        <v>447</v>
      </c>
      <c r="F584" s="686" t="str">
        <f t="shared" si="68"/>
        <v>AA Marburg</v>
      </c>
      <c r="G584" s="680">
        <f t="shared" si="69"/>
        <v>400</v>
      </c>
      <c r="H584" s="687" t="str">
        <f t="shared" si="70"/>
        <v>RD Hessen</v>
      </c>
      <c r="I584" s="679" t="str">
        <f t="shared" si="71"/>
        <v>06</v>
      </c>
      <c r="J584" s="687" t="str">
        <f t="shared" si="72"/>
        <v>Hessen</v>
      </c>
      <c r="K584" s="679" t="str">
        <f t="shared" si="73"/>
        <v>W</v>
      </c>
      <c r="L584" s="679" t="str">
        <f t="shared" si="74"/>
        <v>Westdeutschland</v>
      </c>
    </row>
    <row r="585" spans="1:12" ht="12" customHeight="1" x14ac:dyDescent="0.35">
      <c r="A585" s="613"/>
      <c r="B585" s="613"/>
      <c r="C585" s="618">
        <v>70</v>
      </c>
      <c r="D585" s="628" t="s">
        <v>552</v>
      </c>
      <c r="E585" s="679" t="str">
        <f t="shared" si="67"/>
        <v>451</v>
      </c>
      <c r="F585" s="686" t="str">
        <f t="shared" si="68"/>
        <v>AA Offenbach</v>
      </c>
      <c r="G585" s="680">
        <f t="shared" si="69"/>
        <v>400</v>
      </c>
      <c r="H585" s="687" t="str">
        <f t="shared" si="70"/>
        <v>RD Hessen</v>
      </c>
      <c r="I585" s="679" t="str">
        <f t="shared" si="71"/>
        <v>06</v>
      </c>
      <c r="J585" s="687" t="str">
        <f t="shared" si="72"/>
        <v>Hessen</v>
      </c>
      <c r="K585" s="679" t="str">
        <f t="shared" si="73"/>
        <v>W</v>
      </c>
      <c r="L585" s="679" t="str">
        <f t="shared" si="74"/>
        <v>Westdeutschland</v>
      </c>
    </row>
    <row r="586" spans="1:12" ht="12" customHeight="1" x14ac:dyDescent="0.35">
      <c r="A586" s="613"/>
      <c r="B586" s="613"/>
      <c r="C586" s="618">
        <v>71</v>
      </c>
      <c r="D586" s="628" t="s">
        <v>553</v>
      </c>
      <c r="E586" s="679" t="str">
        <f t="shared" si="67"/>
        <v>459</v>
      </c>
      <c r="F586" s="686" t="str">
        <f t="shared" si="68"/>
        <v>AA Wiesbaden</v>
      </c>
      <c r="G586" s="680">
        <f t="shared" si="69"/>
        <v>400</v>
      </c>
      <c r="H586" s="687" t="str">
        <f t="shared" si="70"/>
        <v>RD Hessen</v>
      </c>
      <c r="I586" s="679" t="str">
        <f t="shared" si="71"/>
        <v>06</v>
      </c>
      <c r="J586" s="687" t="str">
        <f t="shared" si="72"/>
        <v>Hessen</v>
      </c>
      <c r="K586" s="679" t="str">
        <f t="shared" si="73"/>
        <v>W</v>
      </c>
      <c r="L586" s="679" t="str">
        <f t="shared" si="74"/>
        <v>Westdeutschland</v>
      </c>
    </row>
    <row r="587" spans="1:12" ht="12" customHeight="1" x14ac:dyDescent="0.35">
      <c r="A587" s="613"/>
      <c r="B587" s="613"/>
      <c r="C587" s="618">
        <v>72</v>
      </c>
      <c r="D587" s="628" t="s">
        <v>554</v>
      </c>
      <c r="E587" s="679" t="str">
        <f t="shared" si="67"/>
        <v>511</v>
      </c>
      <c r="F587" s="686" t="str">
        <f t="shared" si="68"/>
        <v>AA Bad Kreuznach</v>
      </c>
      <c r="G587" s="680">
        <f t="shared" si="69"/>
        <v>500</v>
      </c>
      <c r="H587" s="687" t="str">
        <f t="shared" si="70"/>
        <v>RD Rheinland-Pfalz-Saarland</v>
      </c>
      <c r="I587" s="679" t="str">
        <f t="shared" si="71"/>
        <v>07</v>
      </c>
      <c r="J587" s="687" t="str">
        <f t="shared" si="72"/>
        <v>Rheinland-Pfalz</v>
      </c>
      <c r="K587" s="679" t="str">
        <f t="shared" si="73"/>
        <v>W</v>
      </c>
      <c r="L587" s="679" t="str">
        <f t="shared" si="74"/>
        <v>Westdeutschland</v>
      </c>
    </row>
    <row r="588" spans="1:12" ht="12" customHeight="1" x14ac:dyDescent="0.35">
      <c r="A588" s="613"/>
      <c r="B588" s="613"/>
      <c r="C588" s="618">
        <v>73</v>
      </c>
      <c r="D588" s="628" t="s">
        <v>555</v>
      </c>
      <c r="E588" s="679" t="str">
        <f t="shared" si="67"/>
        <v>515</v>
      </c>
      <c r="F588" s="686" t="str">
        <f t="shared" si="68"/>
        <v>AA Kaiserslautern – Pirmasens</v>
      </c>
      <c r="G588" s="680">
        <f t="shared" si="69"/>
        <v>500</v>
      </c>
      <c r="H588" s="687" t="str">
        <f t="shared" si="70"/>
        <v>RD Rheinland-Pfalz-Saarland</v>
      </c>
      <c r="I588" s="679" t="str">
        <f t="shared" si="71"/>
        <v>07</v>
      </c>
      <c r="J588" s="687" t="str">
        <f t="shared" si="72"/>
        <v>Rheinland-Pfalz</v>
      </c>
      <c r="K588" s="679" t="str">
        <f t="shared" si="73"/>
        <v>W</v>
      </c>
      <c r="L588" s="679" t="str">
        <f t="shared" si="74"/>
        <v>Westdeutschland</v>
      </c>
    </row>
    <row r="589" spans="1:12" ht="12" customHeight="1" x14ac:dyDescent="0.35">
      <c r="A589" s="613"/>
      <c r="B589" s="613"/>
      <c r="C589" s="618">
        <v>74</v>
      </c>
      <c r="D589" s="628" t="s">
        <v>556</v>
      </c>
      <c r="E589" s="679" t="str">
        <f t="shared" si="67"/>
        <v>519</v>
      </c>
      <c r="F589" s="686" t="str">
        <f t="shared" si="68"/>
        <v>AA Koblenz – Mayen</v>
      </c>
      <c r="G589" s="680">
        <f t="shared" si="69"/>
        <v>500</v>
      </c>
      <c r="H589" s="687" t="str">
        <f t="shared" si="70"/>
        <v>RD Rheinland-Pfalz-Saarland</v>
      </c>
      <c r="I589" s="679" t="str">
        <f t="shared" si="71"/>
        <v>07</v>
      </c>
      <c r="J589" s="687" t="str">
        <f t="shared" si="72"/>
        <v>Rheinland-Pfalz</v>
      </c>
      <c r="K589" s="679" t="str">
        <f t="shared" si="73"/>
        <v>W</v>
      </c>
      <c r="L589" s="679" t="str">
        <f t="shared" si="74"/>
        <v>Westdeutschland</v>
      </c>
    </row>
    <row r="590" spans="1:12" ht="12" customHeight="1" x14ac:dyDescent="0.35">
      <c r="A590" s="613"/>
      <c r="B590" s="613"/>
      <c r="C590" s="618">
        <v>75</v>
      </c>
      <c r="D590" s="628" t="s">
        <v>557</v>
      </c>
      <c r="E590" s="679" t="str">
        <f t="shared" si="67"/>
        <v>523</v>
      </c>
      <c r="F590" s="686" t="str">
        <f t="shared" si="68"/>
        <v>AA Ludwigshafen</v>
      </c>
      <c r="G590" s="680">
        <f t="shared" si="69"/>
        <v>500</v>
      </c>
      <c r="H590" s="687" t="str">
        <f t="shared" si="70"/>
        <v>RD Rheinland-Pfalz-Saarland</v>
      </c>
      <c r="I590" s="679" t="str">
        <f t="shared" si="71"/>
        <v>07</v>
      </c>
      <c r="J590" s="687" t="str">
        <f t="shared" si="72"/>
        <v>Rheinland-Pfalz</v>
      </c>
      <c r="K590" s="679" t="str">
        <f t="shared" si="73"/>
        <v>W</v>
      </c>
      <c r="L590" s="679" t="str">
        <f t="shared" si="74"/>
        <v>Westdeutschland</v>
      </c>
    </row>
    <row r="591" spans="1:12" ht="12" customHeight="1" x14ac:dyDescent="0.35">
      <c r="A591" s="613"/>
      <c r="B591" s="613"/>
      <c r="C591" s="618">
        <v>76</v>
      </c>
      <c r="D591" s="628" t="s">
        <v>558</v>
      </c>
      <c r="E591" s="679" t="str">
        <f t="shared" si="67"/>
        <v>527</v>
      </c>
      <c r="F591" s="686" t="str">
        <f t="shared" si="68"/>
        <v>AA Mainz</v>
      </c>
      <c r="G591" s="680">
        <f t="shared" si="69"/>
        <v>500</v>
      </c>
      <c r="H591" s="687" t="str">
        <f t="shared" si="70"/>
        <v>RD Rheinland-Pfalz-Saarland</v>
      </c>
      <c r="I591" s="679" t="str">
        <f t="shared" si="71"/>
        <v>07</v>
      </c>
      <c r="J591" s="687" t="str">
        <f t="shared" si="72"/>
        <v>Rheinland-Pfalz</v>
      </c>
      <c r="K591" s="679" t="str">
        <f t="shared" si="73"/>
        <v>W</v>
      </c>
      <c r="L591" s="679" t="str">
        <f t="shared" si="74"/>
        <v>Westdeutschland</v>
      </c>
    </row>
    <row r="592" spans="1:12" ht="12" customHeight="1" x14ac:dyDescent="0.35">
      <c r="A592" s="613"/>
      <c r="B592" s="613"/>
      <c r="C592" s="618">
        <v>77</v>
      </c>
      <c r="D592" s="628" t="s">
        <v>559</v>
      </c>
      <c r="E592" s="679" t="str">
        <f t="shared" si="67"/>
        <v>535</v>
      </c>
      <c r="F592" s="686" t="str">
        <f t="shared" si="68"/>
        <v>AA Montabaur</v>
      </c>
      <c r="G592" s="680">
        <f t="shared" si="69"/>
        <v>500</v>
      </c>
      <c r="H592" s="687" t="str">
        <f t="shared" si="70"/>
        <v>RD Rheinland-Pfalz-Saarland</v>
      </c>
      <c r="I592" s="679" t="str">
        <f t="shared" si="71"/>
        <v>07</v>
      </c>
      <c r="J592" s="687" t="str">
        <f t="shared" si="72"/>
        <v>Rheinland-Pfalz</v>
      </c>
      <c r="K592" s="679" t="str">
        <f t="shared" si="73"/>
        <v>W</v>
      </c>
      <c r="L592" s="679" t="str">
        <f t="shared" si="74"/>
        <v>Westdeutschland</v>
      </c>
    </row>
    <row r="593" spans="1:12" ht="12" customHeight="1" x14ac:dyDescent="0.35">
      <c r="A593" s="613"/>
      <c r="B593" s="613"/>
      <c r="C593" s="618">
        <v>78</v>
      </c>
      <c r="D593" s="628" t="s">
        <v>560</v>
      </c>
      <c r="E593" s="679" t="str">
        <f t="shared" si="67"/>
        <v>543</v>
      </c>
      <c r="F593" s="686" t="str">
        <f t="shared" si="68"/>
        <v>AA Landau</v>
      </c>
      <c r="G593" s="680">
        <f t="shared" si="69"/>
        <v>500</v>
      </c>
      <c r="H593" s="687" t="str">
        <f t="shared" si="70"/>
        <v>RD Rheinland-Pfalz-Saarland</v>
      </c>
      <c r="I593" s="679" t="str">
        <f t="shared" si="71"/>
        <v>07</v>
      </c>
      <c r="J593" s="687" t="str">
        <f t="shared" si="72"/>
        <v>Rheinland-Pfalz</v>
      </c>
      <c r="K593" s="679" t="str">
        <f t="shared" si="73"/>
        <v>W</v>
      </c>
      <c r="L593" s="679" t="str">
        <f t="shared" si="74"/>
        <v>Westdeutschland</v>
      </c>
    </row>
    <row r="594" spans="1:12" ht="12" customHeight="1" x14ac:dyDescent="0.35">
      <c r="A594" s="613"/>
      <c r="B594" s="613"/>
      <c r="C594" s="618">
        <v>79</v>
      </c>
      <c r="D594" s="628" t="s">
        <v>561</v>
      </c>
      <c r="E594" s="679" t="str">
        <f t="shared" si="67"/>
        <v>547</v>
      </c>
      <c r="F594" s="686" t="str">
        <f t="shared" si="68"/>
        <v>AA Neuwied</v>
      </c>
      <c r="G594" s="680">
        <f t="shared" si="69"/>
        <v>500</v>
      </c>
      <c r="H594" s="687" t="str">
        <f t="shared" si="70"/>
        <v>RD Rheinland-Pfalz-Saarland</v>
      </c>
      <c r="I594" s="679" t="str">
        <f t="shared" si="71"/>
        <v>07</v>
      </c>
      <c r="J594" s="687" t="str">
        <f t="shared" si="72"/>
        <v>Rheinland-Pfalz</v>
      </c>
      <c r="K594" s="679" t="str">
        <f t="shared" si="73"/>
        <v>W</v>
      </c>
      <c r="L594" s="679" t="str">
        <f t="shared" si="74"/>
        <v>Westdeutschland</v>
      </c>
    </row>
    <row r="595" spans="1:12" ht="12" customHeight="1" x14ac:dyDescent="0.35">
      <c r="A595" s="613"/>
      <c r="B595" s="613"/>
      <c r="C595" s="618">
        <v>80</v>
      </c>
      <c r="D595" s="628" t="s">
        <v>562</v>
      </c>
      <c r="E595" s="679" t="str">
        <f t="shared" si="67"/>
        <v>555</v>
      </c>
      <c r="F595" s="686" t="str">
        <f t="shared" si="68"/>
        <v>AA Saarland</v>
      </c>
      <c r="G595" s="680">
        <f t="shared" si="69"/>
        <v>500</v>
      </c>
      <c r="H595" s="687" t="str">
        <f t="shared" si="70"/>
        <v>RD Rheinland-Pfalz-Saarland</v>
      </c>
      <c r="I595" s="679" t="str">
        <f t="shared" si="71"/>
        <v>10</v>
      </c>
      <c r="J595" s="687" t="str">
        <f t="shared" si="72"/>
        <v>Saarland</v>
      </c>
      <c r="K595" s="679" t="str">
        <f t="shared" si="73"/>
        <v>W</v>
      </c>
      <c r="L595" s="679" t="str">
        <f t="shared" si="74"/>
        <v>Westdeutschland</v>
      </c>
    </row>
    <row r="596" spans="1:12" ht="12" customHeight="1" x14ac:dyDescent="0.35">
      <c r="A596" s="613"/>
      <c r="B596" s="613"/>
      <c r="C596" s="618">
        <v>81</v>
      </c>
      <c r="D596" s="628" t="s">
        <v>563</v>
      </c>
      <c r="E596" s="679" t="str">
        <f t="shared" si="67"/>
        <v>563</v>
      </c>
      <c r="F596" s="686" t="str">
        <f t="shared" si="68"/>
        <v>AA Trier</v>
      </c>
      <c r="G596" s="680">
        <f t="shared" si="69"/>
        <v>500</v>
      </c>
      <c r="H596" s="687" t="str">
        <f t="shared" si="70"/>
        <v>RD Rheinland-Pfalz-Saarland</v>
      </c>
      <c r="I596" s="679" t="str">
        <f t="shared" si="71"/>
        <v>07</v>
      </c>
      <c r="J596" s="687" t="str">
        <f t="shared" si="72"/>
        <v>Rheinland-Pfalz</v>
      </c>
      <c r="K596" s="679" t="str">
        <f t="shared" si="73"/>
        <v>W</v>
      </c>
      <c r="L596" s="679" t="str">
        <f t="shared" si="74"/>
        <v>Westdeutschland</v>
      </c>
    </row>
    <row r="597" spans="1:12" ht="12" customHeight="1" x14ac:dyDescent="0.35">
      <c r="A597" s="613"/>
      <c r="B597" s="613"/>
      <c r="C597" s="618">
        <v>82</v>
      </c>
      <c r="D597" s="628" t="s">
        <v>564</v>
      </c>
      <c r="E597" s="679" t="str">
        <f t="shared" si="67"/>
        <v>611</v>
      </c>
      <c r="F597" s="686" t="str">
        <f t="shared" si="68"/>
        <v>AA Aalen</v>
      </c>
      <c r="G597" s="680">
        <f t="shared" si="69"/>
        <v>600</v>
      </c>
      <c r="H597" s="687" t="str">
        <f t="shared" si="70"/>
        <v>RD Baden-Württemberg</v>
      </c>
      <c r="I597" s="679" t="str">
        <f t="shared" si="71"/>
        <v>08</v>
      </c>
      <c r="J597" s="687" t="str">
        <f t="shared" si="72"/>
        <v>Baden-Württemberg</v>
      </c>
      <c r="K597" s="679" t="str">
        <f t="shared" si="73"/>
        <v>W</v>
      </c>
      <c r="L597" s="679" t="str">
        <f t="shared" si="74"/>
        <v>Westdeutschland</v>
      </c>
    </row>
    <row r="598" spans="1:12" ht="12" customHeight="1" x14ac:dyDescent="0.35">
      <c r="A598" s="613"/>
      <c r="B598" s="613"/>
      <c r="C598" s="618">
        <v>83</v>
      </c>
      <c r="D598" s="628" t="s">
        <v>565</v>
      </c>
      <c r="E598" s="679" t="str">
        <f t="shared" si="67"/>
        <v>614</v>
      </c>
      <c r="F598" s="686" t="str">
        <f t="shared" si="68"/>
        <v>AA Balingen</v>
      </c>
      <c r="G598" s="680">
        <f t="shared" si="69"/>
        <v>600</v>
      </c>
      <c r="H598" s="687" t="str">
        <f t="shared" si="70"/>
        <v>RD Baden-Württemberg</v>
      </c>
      <c r="I598" s="679" t="str">
        <f t="shared" si="71"/>
        <v>08</v>
      </c>
      <c r="J598" s="687" t="str">
        <f t="shared" si="72"/>
        <v>Baden-Württemberg</v>
      </c>
      <c r="K598" s="679" t="str">
        <f t="shared" si="73"/>
        <v>W</v>
      </c>
      <c r="L598" s="679" t="str">
        <f t="shared" si="74"/>
        <v>Westdeutschland</v>
      </c>
    </row>
    <row r="599" spans="1:12" ht="12" customHeight="1" x14ac:dyDescent="0.35">
      <c r="A599" s="613"/>
      <c r="B599" s="613"/>
      <c r="C599" s="618">
        <v>84</v>
      </c>
      <c r="D599" s="628" t="s">
        <v>566</v>
      </c>
      <c r="E599" s="679" t="str">
        <f t="shared" si="67"/>
        <v>617</v>
      </c>
      <c r="F599" s="686" t="str">
        <f t="shared" si="68"/>
        <v>AA Freiburg</v>
      </c>
      <c r="G599" s="680">
        <f t="shared" si="69"/>
        <v>600</v>
      </c>
      <c r="H599" s="687" t="str">
        <f t="shared" si="70"/>
        <v>RD Baden-Württemberg</v>
      </c>
      <c r="I599" s="679" t="str">
        <f t="shared" si="71"/>
        <v>08</v>
      </c>
      <c r="J599" s="687" t="str">
        <f t="shared" si="72"/>
        <v>Baden-Württemberg</v>
      </c>
      <c r="K599" s="679" t="str">
        <f t="shared" si="73"/>
        <v>W</v>
      </c>
      <c r="L599" s="679" t="str">
        <f t="shared" si="74"/>
        <v>Westdeutschland</v>
      </c>
    </row>
    <row r="600" spans="1:12" ht="12" customHeight="1" x14ac:dyDescent="0.35">
      <c r="A600" s="613"/>
      <c r="B600" s="613"/>
      <c r="C600" s="618">
        <v>85</v>
      </c>
      <c r="D600" s="628" t="s">
        <v>567</v>
      </c>
      <c r="E600" s="679" t="str">
        <f t="shared" si="67"/>
        <v>621</v>
      </c>
      <c r="F600" s="686" t="str">
        <f t="shared" si="68"/>
        <v>AA Göppingen</v>
      </c>
      <c r="G600" s="680">
        <f t="shared" si="69"/>
        <v>600</v>
      </c>
      <c r="H600" s="687" t="str">
        <f t="shared" si="70"/>
        <v>RD Baden-Württemberg</v>
      </c>
      <c r="I600" s="679" t="str">
        <f t="shared" si="71"/>
        <v>08</v>
      </c>
      <c r="J600" s="687" t="str">
        <f t="shared" si="72"/>
        <v>Baden-Württemberg</v>
      </c>
      <c r="K600" s="679" t="str">
        <f t="shared" si="73"/>
        <v>W</v>
      </c>
      <c r="L600" s="679" t="str">
        <f t="shared" si="74"/>
        <v>Westdeutschland</v>
      </c>
    </row>
    <row r="601" spans="1:12" ht="12" customHeight="1" x14ac:dyDescent="0.35">
      <c r="A601" s="613"/>
      <c r="B601" s="613"/>
      <c r="C601" s="618">
        <v>86</v>
      </c>
      <c r="D601" s="628" t="s">
        <v>568</v>
      </c>
      <c r="E601" s="679" t="str">
        <f t="shared" si="67"/>
        <v>624</v>
      </c>
      <c r="F601" s="686" t="str">
        <f t="shared" si="68"/>
        <v>AA Heidelberg</v>
      </c>
      <c r="G601" s="680">
        <f t="shared" si="69"/>
        <v>600</v>
      </c>
      <c r="H601" s="687" t="str">
        <f t="shared" si="70"/>
        <v>RD Baden-Württemberg</v>
      </c>
      <c r="I601" s="679" t="str">
        <f t="shared" si="71"/>
        <v>08</v>
      </c>
      <c r="J601" s="687" t="str">
        <f t="shared" si="72"/>
        <v>Baden-Württemberg</v>
      </c>
      <c r="K601" s="679" t="str">
        <f t="shared" si="73"/>
        <v>W</v>
      </c>
      <c r="L601" s="679" t="str">
        <f t="shared" si="74"/>
        <v>Westdeutschland</v>
      </c>
    </row>
    <row r="602" spans="1:12" ht="12" customHeight="1" x14ac:dyDescent="0.35">
      <c r="A602" s="613"/>
      <c r="B602" s="613"/>
      <c r="C602" s="618">
        <v>87</v>
      </c>
      <c r="D602" s="628" t="s">
        <v>569</v>
      </c>
      <c r="E602" s="679" t="str">
        <f t="shared" si="67"/>
        <v>627</v>
      </c>
      <c r="F602" s="686" t="str">
        <f t="shared" si="68"/>
        <v>AA Heilbronn</v>
      </c>
      <c r="G602" s="680">
        <f t="shared" si="69"/>
        <v>600</v>
      </c>
      <c r="H602" s="687" t="str">
        <f t="shared" si="70"/>
        <v>RD Baden-Württemberg</v>
      </c>
      <c r="I602" s="679" t="str">
        <f t="shared" si="71"/>
        <v>08</v>
      </c>
      <c r="J602" s="687" t="str">
        <f t="shared" si="72"/>
        <v>Baden-Württemberg</v>
      </c>
      <c r="K602" s="679" t="str">
        <f t="shared" si="73"/>
        <v>W</v>
      </c>
      <c r="L602" s="679" t="str">
        <f t="shared" si="74"/>
        <v>Westdeutschland</v>
      </c>
    </row>
    <row r="603" spans="1:12" ht="12" customHeight="1" x14ac:dyDescent="0.35">
      <c r="A603" s="613"/>
      <c r="B603" s="613"/>
      <c r="C603" s="618">
        <v>88</v>
      </c>
      <c r="D603" s="628" t="s">
        <v>570</v>
      </c>
      <c r="E603" s="679" t="str">
        <f t="shared" si="67"/>
        <v>631</v>
      </c>
      <c r="F603" s="686" t="str">
        <f t="shared" si="68"/>
        <v>AA Karlsruhe – Rastatt</v>
      </c>
      <c r="G603" s="680">
        <f t="shared" si="69"/>
        <v>600</v>
      </c>
      <c r="H603" s="687" t="str">
        <f t="shared" si="70"/>
        <v>RD Baden-Württemberg</v>
      </c>
      <c r="I603" s="679" t="str">
        <f t="shared" si="71"/>
        <v>08</v>
      </c>
      <c r="J603" s="687" t="str">
        <f t="shared" si="72"/>
        <v>Baden-Württemberg</v>
      </c>
      <c r="K603" s="679" t="str">
        <f t="shared" si="73"/>
        <v>W</v>
      </c>
      <c r="L603" s="679" t="str">
        <f t="shared" si="74"/>
        <v>Westdeutschland</v>
      </c>
    </row>
    <row r="604" spans="1:12" ht="12" customHeight="1" x14ac:dyDescent="0.35">
      <c r="A604" s="613"/>
      <c r="B604" s="613"/>
      <c r="C604" s="618">
        <v>89</v>
      </c>
      <c r="D604" s="628" t="s">
        <v>571</v>
      </c>
      <c r="E604" s="679" t="str">
        <f t="shared" si="67"/>
        <v>634</v>
      </c>
      <c r="F604" s="686" t="str">
        <f t="shared" si="68"/>
        <v>AA Konstanz – Ravensburg</v>
      </c>
      <c r="G604" s="680">
        <f t="shared" si="69"/>
        <v>600</v>
      </c>
      <c r="H604" s="687" t="str">
        <f t="shared" si="70"/>
        <v>RD Baden-Württemberg</v>
      </c>
      <c r="I604" s="679" t="str">
        <f t="shared" si="71"/>
        <v>08</v>
      </c>
      <c r="J604" s="687" t="str">
        <f t="shared" si="72"/>
        <v>Baden-Württemberg</v>
      </c>
      <c r="K604" s="679" t="str">
        <f t="shared" si="73"/>
        <v>W</v>
      </c>
      <c r="L604" s="679" t="str">
        <f t="shared" si="74"/>
        <v>Westdeutschland</v>
      </c>
    </row>
    <row r="605" spans="1:12" ht="12" customHeight="1" x14ac:dyDescent="0.35">
      <c r="A605" s="613"/>
      <c r="B605" s="613"/>
      <c r="C605" s="618">
        <v>90</v>
      </c>
      <c r="D605" s="628" t="s">
        <v>572</v>
      </c>
      <c r="E605" s="679" t="str">
        <f t="shared" si="67"/>
        <v>637</v>
      </c>
      <c r="F605" s="686" t="str">
        <f t="shared" si="68"/>
        <v>AA Lörrach</v>
      </c>
      <c r="G605" s="680">
        <f t="shared" si="69"/>
        <v>600</v>
      </c>
      <c r="H605" s="687" t="str">
        <f t="shared" si="70"/>
        <v>RD Baden-Württemberg</v>
      </c>
      <c r="I605" s="679" t="str">
        <f t="shared" si="71"/>
        <v>08</v>
      </c>
      <c r="J605" s="687" t="str">
        <f t="shared" si="72"/>
        <v>Baden-Württemberg</v>
      </c>
      <c r="K605" s="679" t="str">
        <f t="shared" si="73"/>
        <v>W</v>
      </c>
      <c r="L605" s="679" t="str">
        <f t="shared" si="74"/>
        <v>Westdeutschland</v>
      </c>
    </row>
    <row r="606" spans="1:12" ht="12" customHeight="1" x14ac:dyDescent="0.35">
      <c r="A606" s="613"/>
      <c r="B606" s="613"/>
      <c r="C606" s="618">
        <v>91</v>
      </c>
      <c r="D606" s="628" t="s">
        <v>573</v>
      </c>
      <c r="E606" s="679" t="str">
        <f t="shared" si="67"/>
        <v>641</v>
      </c>
      <c r="F606" s="686" t="str">
        <f t="shared" si="68"/>
        <v>AA Ludwigsburg</v>
      </c>
      <c r="G606" s="680">
        <f t="shared" si="69"/>
        <v>600</v>
      </c>
      <c r="H606" s="687" t="str">
        <f t="shared" si="70"/>
        <v>RD Baden-Württemberg</v>
      </c>
      <c r="I606" s="679" t="str">
        <f t="shared" si="71"/>
        <v>08</v>
      </c>
      <c r="J606" s="687" t="str">
        <f t="shared" si="72"/>
        <v>Baden-Württemberg</v>
      </c>
      <c r="K606" s="679" t="str">
        <f t="shared" si="73"/>
        <v>W</v>
      </c>
      <c r="L606" s="679" t="str">
        <f t="shared" si="74"/>
        <v>Westdeutschland</v>
      </c>
    </row>
    <row r="607" spans="1:12" ht="12" customHeight="1" x14ac:dyDescent="0.35">
      <c r="A607" s="613"/>
      <c r="B607" s="613"/>
      <c r="C607" s="618">
        <v>92</v>
      </c>
      <c r="D607" s="628" t="s">
        <v>574</v>
      </c>
      <c r="E607" s="679" t="str">
        <f t="shared" si="67"/>
        <v>644</v>
      </c>
      <c r="F607" s="686" t="str">
        <f t="shared" si="68"/>
        <v>AA Mannheim</v>
      </c>
      <c r="G607" s="680">
        <f t="shared" si="69"/>
        <v>600</v>
      </c>
      <c r="H607" s="687" t="str">
        <f t="shared" si="70"/>
        <v>RD Baden-Württemberg</v>
      </c>
      <c r="I607" s="679" t="str">
        <f t="shared" si="71"/>
        <v>08</v>
      </c>
      <c r="J607" s="687" t="str">
        <f t="shared" si="72"/>
        <v>Baden-Württemberg</v>
      </c>
      <c r="K607" s="679" t="str">
        <f t="shared" si="73"/>
        <v>W</v>
      </c>
      <c r="L607" s="679" t="str">
        <f t="shared" si="74"/>
        <v>Westdeutschland</v>
      </c>
    </row>
    <row r="608" spans="1:12" ht="12" customHeight="1" x14ac:dyDescent="0.35">
      <c r="A608" s="613"/>
      <c r="B608" s="613"/>
      <c r="C608" s="618">
        <v>93</v>
      </c>
      <c r="D608" s="628" t="s">
        <v>575</v>
      </c>
      <c r="E608" s="679" t="str">
        <f t="shared" si="67"/>
        <v>647</v>
      </c>
      <c r="F608" s="686" t="str">
        <f t="shared" si="68"/>
        <v>AA Nagold – Pforzheim</v>
      </c>
      <c r="G608" s="680">
        <f t="shared" si="69"/>
        <v>600</v>
      </c>
      <c r="H608" s="687" t="str">
        <f t="shared" si="70"/>
        <v>RD Baden-Württemberg</v>
      </c>
      <c r="I608" s="679" t="str">
        <f t="shared" si="71"/>
        <v>08</v>
      </c>
      <c r="J608" s="687" t="str">
        <f t="shared" si="72"/>
        <v>Baden-Württemberg</v>
      </c>
      <c r="K608" s="679" t="str">
        <f t="shared" si="73"/>
        <v>W</v>
      </c>
      <c r="L608" s="679" t="str">
        <f t="shared" si="74"/>
        <v>Westdeutschland</v>
      </c>
    </row>
    <row r="609" spans="1:12" ht="12" customHeight="1" x14ac:dyDescent="0.35">
      <c r="A609" s="613"/>
      <c r="B609" s="613"/>
      <c r="C609" s="618">
        <v>94</v>
      </c>
      <c r="D609" s="628" t="s">
        <v>576</v>
      </c>
      <c r="E609" s="679" t="str">
        <f t="shared" si="67"/>
        <v>651</v>
      </c>
      <c r="F609" s="686" t="str">
        <f t="shared" si="68"/>
        <v>AA Offenburg</v>
      </c>
      <c r="G609" s="680">
        <f t="shared" si="69"/>
        <v>600</v>
      </c>
      <c r="H609" s="687" t="str">
        <f t="shared" si="70"/>
        <v>RD Baden-Württemberg</v>
      </c>
      <c r="I609" s="679" t="str">
        <f t="shared" si="71"/>
        <v>08</v>
      </c>
      <c r="J609" s="687" t="str">
        <f t="shared" si="72"/>
        <v>Baden-Württemberg</v>
      </c>
      <c r="K609" s="679" t="str">
        <f t="shared" si="73"/>
        <v>W</v>
      </c>
      <c r="L609" s="679" t="str">
        <f t="shared" si="74"/>
        <v>Westdeutschland</v>
      </c>
    </row>
    <row r="610" spans="1:12" ht="12" customHeight="1" x14ac:dyDescent="0.35">
      <c r="A610" s="613"/>
      <c r="B610" s="613"/>
      <c r="C610" s="618">
        <v>95</v>
      </c>
      <c r="D610" s="628" t="s">
        <v>577</v>
      </c>
      <c r="E610" s="679" t="str">
        <f t="shared" si="67"/>
        <v>664</v>
      </c>
      <c r="F610" s="686" t="str">
        <f t="shared" si="68"/>
        <v>AA Reutlingen</v>
      </c>
      <c r="G610" s="680">
        <f t="shared" si="69"/>
        <v>600</v>
      </c>
      <c r="H610" s="687" t="str">
        <f t="shared" si="70"/>
        <v>RD Baden-Württemberg</v>
      </c>
      <c r="I610" s="679" t="str">
        <f t="shared" si="71"/>
        <v>08</v>
      </c>
      <c r="J610" s="687" t="str">
        <f t="shared" si="72"/>
        <v>Baden-Württemberg</v>
      </c>
      <c r="K610" s="679" t="str">
        <f t="shared" si="73"/>
        <v>W</v>
      </c>
      <c r="L610" s="679" t="str">
        <f t="shared" si="74"/>
        <v>Westdeutschland</v>
      </c>
    </row>
    <row r="611" spans="1:12" ht="12" customHeight="1" x14ac:dyDescent="0.35">
      <c r="A611" s="613"/>
      <c r="B611" s="613"/>
      <c r="C611" s="618">
        <v>96</v>
      </c>
      <c r="D611" s="628" t="s">
        <v>578</v>
      </c>
      <c r="E611" s="679" t="str">
        <f t="shared" si="67"/>
        <v>671</v>
      </c>
      <c r="F611" s="686" t="str">
        <f t="shared" si="68"/>
        <v>AA Waiblingen</v>
      </c>
      <c r="G611" s="680">
        <f t="shared" si="69"/>
        <v>600</v>
      </c>
      <c r="H611" s="687" t="str">
        <f t="shared" si="70"/>
        <v>RD Baden-Württemberg</v>
      </c>
      <c r="I611" s="679" t="str">
        <f t="shared" si="71"/>
        <v>08</v>
      </c>
      <c r="J611" s="687" t="str">
        <f t="shared" si="72"/>
        <v>Baden-Württemberg</v>
      </c>
      <c r="K611" s="679" t="str">
        <f t="shared" si="73"/>
        <v>W</v>
      </c>
      <c r="L611" s="679" t="str">
        <f t="shared" si="74"/>
        <v>Westdeutschland</v>
      </c>
    </row>
    <row r="612" spans="1:12" ht="12" customHeight="1" x14ac:dyDescent="0.35">
      <c r="A612" s="613"/>
      <c r="B612" s="613"/>
      <c r="C612" s="618">
        <v>97</v>
      </c>
      <c r="D612" s="628" t="s">
        <v>579</v>
      </c>
      <c r="E612" s="679" t="str">
        <f t="shared" si="67"/>
        <v>674</v>
      </c>
      <c r="F612" s="686" t="str">
        <f t="shared" si="68"/>
        <v>AA Schwäbisch Hall – Tauberbischofsheim</v>
      </c>
      <c r="G612" s="680">
        <f t="shared" si="69"/>
        <v>600</v>
      </c>
      <c r="H612" s="687" t="str">
        <f t="shared" si="70"/>
        <v>RD Baden-Württemberg</v>
      </c>
      <c r="I612" s="679" t="str">
        <f t="shared" si="71"/>
        <v>08</v>
      </c>
      <c r="J612" s="687" t="str">
        <f t="shared" si="72"/>
        <v>Baden-Württemberg</v>
      </c>
      <c r="K612" s="679" t="str">
        <f t="shared" si="73"/>
        <v>W</v>
      </c>
      <c r="L612" s="679" t="str">
        <f t="shared" si="74"/>
        <v>Westdeutschland</v>
      </c>
    </row>
    <row r="613" spans="1:12" ht="12" customHeight="1" x14ac:dyDescent="0.35">
      <c r="A613" s="613"/>
      <c r="B613" s="613"/>
      <c r="C613" s="618">
        <v>98</v>
      </c>
      <c r="D613" s="628" t="s">
        <v>580</v>
      </c>
      <c r="E613" s="679" t="str">
        <f t="shared" si="67"/>
        <v>677</v>
      </c>
      <c r="F613" s="686" t="str">
        <f t="shared" si="68"/>
        <v>AA Stuttgart</v>
      </c>
      <c r="G613" s="680">
        <f t="shared" si="69"/>
        <v>600</v>
      </c>
      <c r="H613" s="687" t="str">
        <f t="shared" si="70"/>
        <v>RD Baden-Württemberg</v>
      </c>
      <c r="I613" s="679" t="str">
        <f t="shared" si="71"/>
        <v>08</v>
      </c>
      <c r="J613" s="687" t="str">
        <f t="shared" si="72"/>
        <v>Baden-Württemberg</v>
      </c>
      <c r="K613" s="679" t="str">
        <f t="shared" si="73"/>
        <v>W</v>
      </c>
      <c r="L613" s="679" t="str">
        <f t="shared" si="74"/>
        <v>Westdeutschland</v>
      </c>
    </row>
    <row r="614" spans="1:12" ht="12" customHeight="1" x14ac:dyDescent="0.35">
      <c r="A614" s="613"/>
      <c r="B614" s="613"/>
      <c r="C614" s="618">
        <v>99</v>
      </c>
      <c r="D614" s="628" t="s">
        <v>581</v>
      </c>
      <c r="E614" s="679" t="str">
        <f t="shared" si="67"/>
        <v>684</v>
      </c>
      <c r="F614" s="686" t="str">
        <f t="shared" si="68"/>
        <v>AA Ulm</v>
      </c>
      <c r="G614" s="680">
        <f t="shared" si="69"/>
        <v>600</v>
      </c>
      <c r="H614" s="687" t="str">
        <f t="shared" si="70"/>
        <v>RD Baden-Württemberg</v>
      </c>
      <c r="I614" s="679" t="str">
        <f t="shared" si="71"/>
        <v>08</v>
      </c>
      <c r="J614" s="687" t="str">
        <f t="shared" si="72"/>
        <v>Baden-Württemberg</v>
      </c>
      <c r="K614" s="679" t="str">
        <f t="shared" si="73"/>
        <v>W</v>
      </c>
      <c r="L614" s="679" t="str">
        <f t="shared" si="74"/>
        <v>Westdeutschland</v>
      </c>
    </row>
    <row r="615" spans="1:12" ht="12" customHeight="1" x14ac:dyDescent="0.35">
      <c r="A615" s="613"/>
      <c r="B615" s="613"/>
      <c r="C615" s="618">
        <v>100</v>
      </c>
      <c r="D615" s="628" t="s">
        <v>582</v>
      </c>
      <c r="E615" s="679" t="str">
        <f t="shared" si="67"/>
        <v>687</v>
      </c>
      <c r="F615" s="686" t="str">
        <f t="shared" si="68"/>
        <v>AA Rottweil – Villingen-Schwenningen</v>
      </c>
      <c r="G615" s="680">
        <f t="shared" si="69"/>
        <v>600</v>
      </c>
      <c r="H615" s="687" t="str">
        <f t="shared" si="70"/>
        <v>RD Baden-Württemberg</v>
      </c>
      <c r="I615" s="679" t="str">
        <f t="shared" si="71"/>
        <v>08</v>
      </c>
      <c r="J615" s="687" t="str">
        <f t="shared" si="72"/>
        <v>Baden-Württemberg</v>
      </c>
      <c r="K615" s="679" t="str">
        <f t="shared" si="73"/>
        <v>W</v>
      </c>
      <c r="L615" s="679" t="str">
        <f t="shared" si="74"/>
        <v>Westdeutschland</v>
      </c>
    </row>
    <row r="616" spans="1:12" ht="12" customHeight="1" x14ac:dyDescent="0.35">
      <c r="A616" s="613"/>
      <c r="B616" s="613"/>
      <c r="C616" s="618">
        <v>101</v>
      </c>
      <c r="D616" s="628" t="s">
        <v>583</v>
      </c>
      <c r="E616" s="679" t="str">
        <f t="shared" si="67"/>
        <v>711</v>
      </c>
      <c r="F616" s="686" t="str">
        <f t="shared" si="68"/>
        <v>AA Ansbach – Weißenburg</v>
      </c>
      <c r="G616" s="680">
        <f t="shared" si="69"/>
        <v>700</v>
      </c>
      <c r="H616" s="687" t="str">
        <f t="shared" si="70"/>
        <v>RD Bayern</v>
      </c>
      <c r="I616" s="679" t="str">
        <f t="shared" si="71"/>
        <v>09</v>
      </c>
      <c r="J616" s="687" t="str">
        <f t="shared" si="72"/>
        <v>Bayern</v>
      </c>
      <c r="K616" s="679" t="str">
        <f t="shared" si="73"/>
        <v>W</v>
      </c>
      <c r="L616" s="679" t="str">
        <f t="shared" si="74"/>
        <v>Westdeutschland</v>
      </c>
    </row>
    <row r="617" spans="1:12" ht="12" customHeight="1" x14ac:dyDescent="0.35">
      <c r="A617" s="613"/>
      <c r="B617" s="613"/>
      <c r="C617" s="618">
        <v>102</v>
      </c>
      <c r="D617" s="628" t="s">
        <v>584</v>
      </c>
      <c r="E617" s="679" t="str">
        <f t="shared" si="67"/>
        <v>715</v>
      </c>
      <c r="F617" s="686" t="str">
        <f t="shared" si="68"/>
        <v>AA Aschaffenburg</v>
      </c>
      <c r="G617" s="680">
        <f t="shared" si="69"/>
        <v>700</v>
      </c>
      <c r="H617" s="687" t="str">
        <f t="shared" si="70"/>
        <v>RD Bayern</v>
      </c>
      <c r="I617" s="679" t="str">
        <f t="shared" si="71"/>
        <v>09</v>
      </c>
      <c r="J617" s="687" t="str">
        <f t="shared" si="72"/>
        <v>Bayern</v>
      </c>
      <c r="K617" s="679" t="str">
        <f t="shared" si="73"/>
        <v>W</v>
      </c>
      <c r="L617" s="679" t="str">
        <f t="shared" si="74"/>
        <v>Westdeutschland</v>
      </c>
    </row>
    <row r="618" spans="1:12" ht="12" customHeight="1" x14ac:dyDescent="0.35">
      <c r="A618" s="613"/>
      <c r="B618" s="613"/>
      <c r="C618" s="618">
        <v>103</v>
      </c>
      <c r="D618" s="628" t="s">
        <v>585</v>
      </c>
      <c r="E618" s="679" t="str">
        <f t="shared" si="67"/>
        <v>723</v>
      </c>
      <c r="F618" s="686" t="str">
        <f t="shared" si="68"/>
        <v>AA Bayreuth – Hof</v>
      </c>
      <c r="G618" s="680">
        <f t="shared" si="69"/>
        <v>700</v>
      </c>
      <c r="H618" s="687" t="str">
        <f t="shared" si="70"/>
        <v>RD Bayern</v>
      </c>
      <c r="I618" s="679" t="str">
        <f t="shared" si="71"/>
        <v>09</v>
      </c>
      <c r="J618" s="687" t="str">
        <f t="shared" si="72"/>
        <v>Bayern</v>
      </c>
      <c r="K618" s="679" t="str">
        <f t="shared" si="73"/>
        <v>W</v>
      </c>
      <c r="L618" s="679" t="str">
        <f t="shared" si="74"/>
        <v>Westdeutschland</v>
      </c>
    </row>
    <row r="619" spans="1:12" ht="12" customHeight="1" x14ac:dyDescent="0.35">
      <c r="A619" s="613"/>
      <c r="B619" s="613"/>
      <c r="C619" s="618">
        <v>104</v>
      </c>
      <c r="D619" s="628" t="s">
        <v>586</v>
      </c>
      <c r="E619" s="679" t="str">
        <f t="shared" si="67"/>
        <v>727</v>
      </c>
      <c r="F619" s="686" t="str">
        <f t="shared" si="68"/>
        <v>AA Bamberg – Coburg</v>
      </c>
      <c r="G619" s="680">
        <f t="shared" si="69"/>
        <v>700</v>
      </c>
      <c r="H619" s="687" t="str">
        <f t="shared" si="70"/>
        <v>RD Bayern</v>
      </c>
      <c r="I619" s="679" t="str">
        <f t="shared" si="71"/>
        <v>09</v>
      </c>
      <c r="J619" s="687" t="str">
        <f t="shared" si="72"/>
        <v>Bayern</v>
      </c>
      <c r="K619" s="679" t="str">
        <f t="shared" si="73"/>
        <v>W</v>
      </c>
      <c r="L619" s="679" t="str">
        <f t="shared" si="74"/>
        <v>Westdeutschland</v>
      </c>
    </row>
    <row r="620" spans="1:12" ht="12" customHeight="1" x14ac:dyDescent="0.35">
      <c r="A620" s="613"/>
      <c r="B620" s="613"/>
      <c r="C620" s="618">
        <v>105</v>
      </c>
      <c r="D620" s="628" t="s">
        <v>587</v>
      </c>
      <c r="E620" s="679" t="str">
        <f t="shared" si="67"/>
        <v>729</v>
      </c>
      <c r="F620" s="686" t="str">
        <f t="shared" si="68"/>
        <v>AA Fürth</v>
      </c>
      <c r="G620" s="680">
        <f t="shared" si="69"/>
        <v>700</v>
      </c>
      <c r="H620" s="687" t="str">
        <f t="shared" si="70"/>
        <v>RD Bayern</v>
      </c>
      <c r="I620" s="679" t="str">
        <f t="shared" si="71"/>
        <v>09</v>
      </c>
      <c r="J620" s="687" t="str">
        <f t="shared" si="72"/>
        <v>Bayern</v>
      </c>
      <c r="K620" s="679" t="str">
        <f t="shared" si="73"/>
        <v>W</v>
      </c>
      <c r="L620" s="679" t="str">
        <f t="shared" si="74"/>
        <v>Westdeutschland</v>
      </c>
    </row>
    <row r="621" spans="1:12" ht="12" customHeight="1" x14ac:dyDescent="0.35">
      <c r="A621" s="613"/>
      <c r="B621" s="613"/>
      <c r="C621" s="618">
        <v>106</v>
      </c>
      <c r="D621" s="628" t="s">
        <v>588</v>
      </c>
      <c r="E621" s="679" t="str">
        <f t="shared" si="67"/>
        <v>735</v>
      </c>
      <c r="F621" s="686" t="str">
        <f t="shared" si="68"/>
        <v>AA Nürnberg</v>
      </c>
      <c r="G621" s="680">
        <f t="shared" si="69"/>
        <v>700</v>
      </c>
      <c r="H621" s="687" t="str">
        <f t="shared" si="70"/>
        <v>RD Bayern</v>
      </c>
      <c r="I621" s="679" t="str">
        <f t="shared" si="71"/>
        <v>09</v>
      </c>
      <c r="J621" s="687" t="str">
        <f t="shared" si="72"/>
        <v>Bayern</v>
      </c>
      <c r="K621" s="679" t="str">
        <f t="shared" si="73"/>
        <v>W</v>
      </c>
      <c r="L621" s="679" t="str">
        <f t="shared" si="74"/>
        <v>Westdeutschland</v>
      </c>
    </row>
    <row r="622" spans="1:12" ht="12" customHeight="1" x14ac:dyDescent="0.35">
      <c r="A622" s="613"/>
      <c r="B622" s="613"/>
      <c r="C622" s="618">
        <v>107</v>
      </c>
      <c r="D622" s="628" t="s">
        <v>589</v>
      </c>
      <c r="E622" s="679" t="str">
        <f t="shared" si="67"/>
        <v>739</v>
      </c>
      <c r="F622" s="686" t="str">
        <f t="shared" si="68"/>
        <v>AA Regensburg</v>
      </c>
      <c r="G622" s="680">
        <f t="shared" si="69"/>
        <v>700</v>
      </c>
      <c r="H622" s="687" t="str">
        <f t="shared" si="70"/>
        <v>RD Bayern</v>
      </c>
      <c r="I622" s="679" t="str">
        <f t="shared" si="71"/>
        <v>09</v>
      </c>
      <c r="J622" s="687" t="str">
        <f t="shared" si="72"/>
        <v>Bayern</v>
      </c>
      <c r="K622" s="679" t="str">
        <f t="shared" si="73"/>
        <v>W</v>
      </c>
      <c r="L622" s="679" t="str">
        <f t="shared" si="74"/>
        <v>Westdeutschland</v>
      </c>
    </row>
    <row r="623" spans="1:12" ht="12" customHeight="1" x14ac:dyDescent="0.35">
      <c r="A623" s="613"/>
      <c r="B623" s="613"/>
      <c r="C623" s="618">
        <v>108</v>
      </c>
      <c r="D623" s="628" t="s">
        <v>590</v>
      </c>
      <c r="E623" s="679" t="str">
        <f t="shared" si="67"/>
        <v>743</v>
      </c>
      <c r="F623" s="686" t="str">
        <f t="shared" si="68"/>
        <v>AA Schwandorf</v>
      </c>
      <c r="G623" s="680">
        <f t="shared" si="69"/>
        <v>700</v>
      </c>
      <c r="H623" s="687" t="str">
        <f t="shared" si="70"/>
        <v>RD Bayern</v>
      </c>
      <c r="I623" s="679" t="str">
        <f t="shared" si="71"/>
        <v>09</v>
      </c>
      <c r="J623" s="687" t="str">
        <f t="shared" si="72"/>
        <v>Bayern</v>
      </c>
      <c r="K623" s="679" t="str">
        <f t="shared" si="73"/>
        <v>W</v>
      </c>
      <c r="L623" s="679" t="str">
        <f t="shared" si="74"/>
        <v>Westdeutschland</v>
      </c>
    </row>
    <row r="624" spans="1:12" ht="12" customHeight="1" x14ac:dyDescent="0.35">
      <c r="A624" s="613"/>
      <c r="B624" s="613"/>
      <c r="C624" s="618">
        <v>109</v>
      </c>
      <c r="D624" s="628" t="s">
        <v>591</v>
      </c>
      <c r="E624" s="679" t="str">
        <f t="shared" si="67"/>
        <v>747</v>
      </c>
      <c r="F624" s="686" t="str">
        <f t="shared" si="68"/>
        <v>AA Schweinfurt</v>
      </c>
      <c r="G624" s="680">
        <f t="shared" si="69"/>
        <v>700</v>
      </c>
      <c r="H624" s="687" t="str">
        <f t="shared" si="70"/>
        <v>RD Bayern</v>
      </c>
      <c r="I624" s="679" t="str">
        <f t="shared" si="71"/>
        <v>09</v>
      </c>
      <c r="J624" s="687" t="str">
        <f t="shared" si="72"/>
        <v>Bayern</v>
      </c>
      <c r="K624" s="679" t="str">
        <f t="shared" si="73"/>
        <v>W</v>
      </c>
      <c r="L624" s="679" t="str">
        <f t="shared" si="74"/>
        <v>Westdeutschland</v>
      </c>
    </row>
    <row r="625" spans="1:12" ht="12" customHeight="1" x14ac:dyDescent="0.35">
      <c r="A625" s="613"/>
      <c r="B625" s="613"/>
      <c r="C625" s="618">
        <v>110</v>
      </c>
      <c r="D625" s="628" t="s">
        <v>592</v>
      </c>
      <c r="E625" s="679" t="str">
        <f t="shared" si="67"/>
        <v>751</v>
      </c>
      <c r="F625" s="686" t="str">
        <f t="shared" si="68"/>
        <v>AA Weiden</v>
      </c>
      <c r="G625" s="680">
        <f t="shared" si="69"/>
        <v>700</v>
      </c>
      <c r="H625" s="687" t="str">
        <f t="shared" si="70"/>
        <v>RD Bayern</v>
      </c>
      <c r="I625" s="679" t="str">
        <f t="shared" si="71"/>
        <v>09</v>
      </c>
      <c r="J625" s="687" t="str">
        <f t="shared" si="72"/>
        <v>Bayern</v>
      </c>
      <c r="K625" s="679" t="str">
        <f t="shared" si="73"/>
        <v>W</v>
      </c>
      <c r="L625" s="679" t="str">
        <f t="shared" si="74"/>
        <v>Westdeutschland</v>
      </c>
    </row>
    <row r="626" spans="1:12" ht="12" customHeight="1" x14ac:dyDescent="0.35">
      <c r="A626" s="613"/>
      <c r="B626" s="613"/>
      <c r="C626" s="618">
        <v>111</v>
      </c>
      <c r="D626" s="628" t="s">
        <v>593</v>
      </c>
      <c r="E626" s="679" t="str">
        <f t="shared" si="67"/>
        <v>759</v>
      </c>
      <c r="F626" s="686" t="str">
        <f t="shared" si="68"/>
        <v>AA Würzburg</v>
      </c>
      <c r="G626" s="680">
        <f t="shared" si="69"/>
        <v>700</v>
      </c>
      <c r="H626" s="687" t="str">
        <f t="shared" si="70"/>
        <v>RD Bayern</v>
      </c>
      <c r="I626" s="679" t="str">
        <f t="shared" si="71"/>
        <v>09</v>
      </c>
      <c r="J626" s="687" t="str">
        <f t="shared" si="72"/>
        <v>Bayern</v>
      </c>
      <c r="K626" s="679" t="str">
        <f t="shared" si="73"/>
        <v>W</v>
      </c>
      <c r="L626" s="679" t="str">
        <f t="shared" si="74"/>
        <v>Westdeutschland</v>
      </c>
    </row>
    <row r="627" spans="1:12" ht="12" customHeight="1" x14ac:dyDescent="0.35">
      <c r="A627" s="613"/>
      <c r="B627" s="613"/>
      <c r="C627" s="618">
        <v>112</v>
      </c>
      <c r="D627" s="628" t="s">
        <v>594</v>
      </c>
      <c r="E627" s="679" t="str">
        <f t="shared" si="67"/>
        <v>811</v>
      </c>
      <c r="F627" s="686" t="str">
        <f t="shared" si="68"/>
        <v>AA Augsburg</v>
      </c>
      <c r="G627" s="680">
        <f t="shared" si="69"/>
        <v>700</v>
      </c>
      <c r="H627" s="687" t="str">
        <f t="shared" si="70"/>
        <v>RD Bayern</v>
      </c>
      <c r="I627" s="679" t="str">
        <f t="shared" si="71"/>
        <v>09</v>
      </c>
      <c r="J627" s="687" t="str">
        <f t="shared" si="72"/>
        <v>Bayern</v>
      </c>
      <c r="K627" s="679" t="str">
        <f t="shared" si="73"/>
        <v>W</v>
      </c>
      <c r="L627" s="679" t="str">
        <f t="shared" si="74"/>
        <v>Westdeutschland</v>
      </c>
    </row>
    <row r="628" spans="1:12" ht="12" customHeight="1" x14ac:dyDescent="0.35">
      <c r="A628" s="613"/>
      <c r="B628" s="613"/>
      <c r="C628" s="618">
        <v>113</v>
      </c>
      <c r="D628" s="628" t="s">
        <v>595</v>
      </c>
      <c r="E628" s="679" t="str">
        <f t="shared" si="67"/>
        <v>815</v>
      </c>
      <c r="F628" s="686" t="str">
        <f t="shared" si="68"/>
        <v>AA Deggendorf</v>
      </c>
      <c r="G628" s="680">
        <f t="shared" si="69"/>
        <v>700</v>
      </c>
      <c r="H628" s="687" t="str">
        <f t="shared" si="70"/>
        <v>RD Bayern</v>
      </c>
      <c r="I628" s="679" t="str">
        <f t="shared" si="71"/>
        <v>09</v>
      </c>
      <c r="J628" s="687" t="str">
        <f t="shared" si="72"/>
        <v>Bayern</v>
      </c>
      <c r="K628" s="679" t="str">
        <f t="shared" si="73"/>
        <v>W</v>
      </c>
      <c r="L628" s="679" t="str">
        <f t="shared" si="74"/>
        <v>Westdeutschland</v>
      </c>
    </row>
    <row r="629" spans="1:12" ht="12" customHeight="1" x14ac:dyDescent="0.35">
      <c r="A629" s="613"/>
      <c r="B629" s="613"/>
      <c r="C629" s="618">
        <v>114</v>
      </c>
      <c r="D629" s="628" t="s">
        <v>596</v>
      </c>
      <c r="E629" s="679" t="str">
        <f t="shared" si="67"/>
        <v>819</v>
      </c>
      <c r="F629" s="686" t="str">
        <f t="shared" si="68"/>
        <v>AA Donauwörth</v>
      </c>
      <c r="G629" s="680">
        <f t="shared" si="69"/>
        <v>700</v>
      </c>
      <c r="H629" s="687" t="str">
        <f t="shared" si="70"/>
        <v>RD Bayern</v>
      </c>
      <c r="I629" s="679" t="str">
        <f t="shared" si="71"/>
        <v>09</v>
      </c>
      <c r="J629" s="687" t="str">
        <f t="shared" si="72"/>
        <v>Bayern</v>
      </c>
      <c r="K629" s="679" t="str">
        <f t="shared" si="73"/>
        <v>W</v>
      </c>
      <c r="L629" s="679" t="str">
        <f t="shared" si="74"/>
        <v>Westdeutschland</v>
      </c>
    </row>
    <row r="630" spans="1:12" ht="12" customHeight="1" x14ac:dyDescent="0.35">
      <c r="A630" s="613"/>
      <c r="B630" s="613"/>
      <c r="C630" s="618">
        <v>115</v>
      </c>
      <c r="D630" s="628" t="s">
        <v>597</v>
      </c>
      <c r="E630" s="679" t="str">
        <f t="shared" si="67"/>
        <v>823</v>
      </c>
      <c r="F630" s="686" t="str">
        <f t="shared" si="68"/>
        <v>AA Freising</v>
      </c>
      <c r="G630" s="680">
        <f t="shared" si="69"/>
        <v>700</v>
      </c>
      <c r="H630" s="687" t="str">
        <f t="shared" si="70"/>
        <v>RD Bayern</v>
      </c>
      <c r="I630" s="679" t="str">
        <f t="shared" si="71"/>
        <v>09</v>
      </c>
      <c r="J630" s="687" t="str">
        <f t="shared" si="72"/>
        <v>Bayern</v>
      </c>
      <c r="K630" s="679" t="str">
        <f t="shared" si="73"/>
        <v>W</v>
      </c>
      <c r="L630" s="679" t="str">
        <f t="shared" si="74"/>
        <v>Westdeutschland</v>
      </c>
    </row>
    <row r="631" spans="1:12" ht="12" customHeight="1" x14ac:dyDescent="0.35">
      <c r="A631" s="613"/>
      <c r="B631" s="613"/>
      <c r="C631" s="618">
        <v>116</v>
      </c>
      <c r="D631" s="628" t="s">
        <v>598</v>
      </c>
      <c r="E631" s="679" t="str">
        <f t="shared" si="67"/>
        <v>827</v>
      </c>
      <c r="F631" s="686" t="str">
        <f t="shared" si="68"/>
        <v>AA Ingolstadt</v>
      </c>
      <c r="G631" s="680">
        <f t="shared" si="69"/>
        <v>700</v>
      </c>
      <c r="H631" s="687" t="str">
        <f t="shared" si="70"/>
        <v>RD Bayern</v>
      </c>
      <c r="I631" s="679" t="str">
        <f t="shared" si="71"/>
        <v>09</v>
      </c>
      <c r="J631" s="687" t="str">
        <f t="shared" si="72"/>
        <v>Bayern</v>
      </c>
      <c r="K631" s="679" t="str">
        <f t="shared" si="73"/>
        <v>W</v>
      </c>
      <c r="L631" s="679" t="str">
        <f t="shared" si="74"/>
        <v>Westdeutschland</v>
      </c>
    </row>
    <row r="632" spans="1:12" ht="12" customHeight="1" x14ac:dyDescent="0.35">
      <c r="A632" s="613"/>
      <c r="B632" s="613"/>
      <c r="C632" s="618">
        <v>117</v>
      </c>
      <c r="D632" s="628" t="s">
        <v>599</v>
      </c>
      <c r="E632" s="679" t="str">
        <f t="shared" si="67"/>
        <v>831</v>
      </c>
      <c r="F632" s="686" t="str">
        <f t="shared" si="68"/>
        <v>AA Kempten – Memmingen</v>
      </c>
      <c r="G632" s="680">
        <f t="shared" si="69"/>
        <v>700</v>
      </c>
      <c r="H632" s="687" t="str">
        <f t="shared" si="70"/>
        <v>RD Bayern</v>
      </c>
      <c r="I632" s="679" t="str">
        <f t="shared" si="71"/>
        <v>09</v>
      </c>
      <c r="J632" s="687" t="str">
        <f t="shared" si="72"/>
        <v>Bayern</v>
      </c>
      <c r="K632" s="679" t="str">
        <f t="shared" si="73"/>
        <v>W</v>
      </c>
      <c r="L632" s="679" t="str">
        <f t="shared" si="74"/>
        <v>Westdeutschland</v>
      </c>
    </row>
    <row r="633" spans="1:12" ht="12" customHeight="1" x14ac:dyDescent="0.35">
      <c r="A633" s="613"/>
      <c r="B633" s="613"/>
      <c r="C633" s="618">
        <v>118</v>
      </c>
      <c r="D633" s="628" t="s">
        <v>600</v>
      </c>
      <c r="E633" s="679" t="str">
        <f t="shared" si="67"/>
        <v>835</v>
      </c>
      <c r="F633" s="686" t="str">
        <f t="shared" si="68"/>
        <v>AA Landshut – Pfarrkirchen</v>
      </c>
      <c r="G633" s="680">
        <f t="shared" si="69"/>
        <v>700</v>
      </c>
      <c r="H633" s="687" t="str">
        <f t="shared" si="70"/>
        <v>RD Bayern</v>
      </c>
      <c r="I633" s="679" t="str">
        <f t="shared" si="71"/>
        <v>09</v>
      </c>
      <c r="J633" s="687" t="str">
        <f t="shared" si="72"/>
        <v>Bayern</v>
      </c>
      <c r="K633" s="679" t="str">
        <f t="shared" si="73"/>
        <v>W</v>
      </c>
      <c r="L633" s="679" t="str">
        <f t="shared" si="74"/>
        <v>Westdeutschland</v>
      </c>
    </row>
    <row r="634" spans="1:12" ht="12" customHeight="1" x14ac:dyDescent="0.35">
      <c r="A634" s="613"/>
      <c r="B634" s="613"/>
      <c r="C634" s="618">
        <v>119</v>
      </c>
      <c r="D634" s="628" t="s">
        <v>601</v>
      </c>
      <c r="E634" s="679" t="str">
        <f t="shared" si="67"/>
        <v>843</v>
      </c>
      <c r="F634" s="686" t="str">
        <f t="shared" si="68"/>
        <v>AA München</v>
      </c>
      <c r="G634" s="680">
        <f t="shared" si="69"/>
        <v>700</v>
      </c>
      <c r="H634" s="687" t="str">
        <f t="shared" si="70"/>
        <v>RD Bayern</v>
      </c>
      <c r="I634" s="679" t="str">
        <f t="shared" si="71"/>
        <v>09</v>
      </c>
      <c r="J634" s="687" t="str">
        <f t="shared" si="72"/>
        <v>Bayern</v>
      </c>
      <c r="K634" s="679" t="str">
        <f t="shared" si="73"/>
        <v>W</v>
      </c>
      <c r="L634" s="679" t="str">
        <f t="shared" si="74"/>
        <v>Westdeutschland</v>
      </c>
    </row>
    <row r="635" spans="1:12" ht="12" customHeight="1" x14ac:dyDescent="0.35">
      <c r="A635" s="613"/>
      <c r="B635" s="613"/>
      <c r="C635" s="618">
        <v>120</v>
      </c>
      <c r="D635" s="684" t="s">
        <v>602</v>
      </c>
      <c r="E635" s="679" t="str">
        <f t="shared" si="67"/>
        <v>847</v>
      </c>
      <c r="F635" s="686" t="str">
        <f t="shared" si="68"/>
        <v>AA Passau</v>
      </c>
      <c r="G635" s="680">
        <f t="shared" si="69"/>
        <v>700</v>
      </c>
      <c r="H635" s="687" t="str">
        <f t="shared" si="70"/>
        <v>RD Bayern</v>
      </c>
      <c r="I635" s="679" t="str">
        <f t="shared" si="71"/>
        <v>09</v>
      </c>
      <c r="J635" s="687" t="str">
        <f t="shared" si="72"/>
        <v>Bayern</v>
      </c>
      <c r="K635" s="679" t="str">
        <f t="shared" si="73"/>
        <v>W</v>
      </c>
      <c r="L635" s="679" t="str">
        <f t="shared" si="74"/>
        <v>Westdeutschland</v>
      </c>
    </row>
    <row r="636" spans="1:12" ht="12" customHeight="1" x14ac:dyDescent="0.35">
      <c r="A636" s="613"/>
      <c r="B636" s="613"/>
      <c r="C636" s="618">
        <v>121</v>
      </c>
      <c r="D636" s="684" t="s">
        <v>603</v>
      </c>
      <c r="E636" s="679" t="str">
        <f t="shared" si="67"/>
        <v>855</v>
      </c>
      <c r="F636" s="686" t="str">
        <f t="shared" si="68"/>
        <v>AA Rosenheim</v>
      </c>
      <c r="G636" s="680">
        <f t="shared" si="69"/>
        <v>700</v>
      </c>
      <c r="H636" s="687" t="str">
        <f t="shared" si="70"/>
        <v>RD Bayern</v>
      </c>
      <c r="I636" s="679" t="str">
        <f t="shared" si="71"/>
        <v>09</v>
      </c>
      <c r="J636" s="687" t="str">
        <f t="shared" si="72"/>
        <v>Bayern</v>
      </c>
      <c r="K636" s="679" t="str">
        <f t="shared" si="73"/>
        <v>W</v>
      </c>
      <c r="L636" s="679" t="str">
        <f t="shared" si="74"/>
        <v>Westdeutschland</v>
      </c>
    </row>
    <row r="637" spans="1:12" ht="12" customHeight="1" x14ac:dyDescent="0.35">
      <c r="A637" s="613"/>
      <c r="B637" s="613"/>
      <c r="C637" s="618">
        <v>122</v>
      </c>
      <c r="D637" s="684" t="s">
        <v>604</v>
      </c>
      <c r="E637" s="679" t="str">
        <f t="shared" si="67"/>
        <v>859</v>
      </c>
      <c r="F637" s="686" t="str">
        <f t="shared" si="68"/>
        <v>AA Traunstein</v>
      </c>
      <c r="G637" s="680">
        <f t="shared" si="69"/>
        <v>700</v>
      </c>
      <c r="H637" s="687" t="str">
        <f t="shared" si="70"/>
        <v>RD Bayern</v>
      </c>
      <c r="I637" s="679" t="str">
        <f t="shared" si="71"/>
        <v>09</v>
      </c>
      <c r="J637" s="687" t="str">
        <f t="shared" si="72"/>
        <v>Bayern</v>
      </c>
      <c r="K637" s="679" t="str">
        <f t="shared" si="73"/>
        <v>W</v>
      </c>
      <c r="L637" s="679" t="str">
        <f t="shared" si="74"/>
        <v>Westdeutschland</v>
      </c>
    </row>
    <row r="638" spans="1:12" ht="12" customHeight="1" x14ac:dyDescent="0.35">
      <c r="A638" s="613"/>
      <c r="B638" s="613"/>
      <c r="C638" s="618">
        <v>123</v>
      </c>
      <c r="D638" s="628" t="s">
        <v>605</v>
      </c>
      <c r="E638" s="679" t="str">
        <f t="shared" si="67"/>
        <v>863</v>
      </c>
      <c r="F638" s="686" t="str">
        <f t="shared" si="68"/>
        <v>AA Weilheim</v>
      </c>
      <c r="G638" s="680">
        <f t="shared" si="69"/>
        <v>700</v>
      </c>
      <c r="H638" s="687" t="str">
        <f t="shared" si="70"/>
        <v>RD Bayern</v>
      </c>
      <c r="I638" s="679" t="str">
        <f t="shared" si="71"/>
        <v>09</v>
      </c>
      <c r="J638" s="687" t="str">
        <f t="shared" si="72"/>
        <v>Bayern</v>
      </c>
      <c r="K638" s="679" t="str">
        <f t="shared" si="73"/>
        <v>W</v>
      </c>
      <c r="L638" s="679" t="str">
        <f t="shared" si="74"/>
        <v>Westdeutschland</v>
      </c>
    </row>
    <row r="639" spans="1:12" ht="12" customHeight="1" x14ac:dyDescent="0.35">
      <c r="A639" s="613"/>
      <c r="B639" s="613"/>
      <c r="C639" s="618">
        <v>124</v>
      </c>
      <c r="D639" s="628" t="s">
        <v>606</v>
      </c>
      <c r="E639" s="679" t="str">
        <f t="shared" si="67"/>
        <v>035</v>
      </c>
      <c r="F639" s="686" t="str">
        <f t="shared" si="68"/>
        <v>AA Cottbus</v>
      </c>
      <c r="G639" s="680">
        <f t="shared" si="69"/>
        <v>900</v>
      </c>
      <c r="H639" s="687" t="str">
        <f t="shared" si="70"/>
        <v>RD Berlin-Brandenburg</v>
      </c>
      <c r="I639" s="679" t="str">
        <f t="shared" si="71"/>
        <v>12</v>
      </c>
      <c r="J639" s="687" t="str">
        <f t="shared" si="72"/>
        <v>Brandenburg</v>
      </c>
      <c r="K639" s="679" t="str">
        <f t="shared" si="73"/>
        <v>O</v>
      </c>
      <c r="L639" s="679" t="str">
        <f t="shared" si="74"/>
        <v>Ostdeutschland</v>
      </c>
    </row>
    <row r="640" spans="1:12" ht="12" customHeight="1" x14ac:dyDescent="0.35">
      <c r="A640" s="613"/>
      <c r="B640" s="613"/>
      <c r="C640" s="618">
        <v>125</v>
      </c>
      <c r="D640" s="628" t="s">
        <v>607</v>
      </c>
      <c r="E640" s="679" t="str">
        <f t="shared" si="67"/>
        <v>036</v>
      </c>
      <c r="F640" s="686" t="str">
        <f t="shared" si="68"/>
        <v>AA Eberswalde</v>
      </c>
      <c r="G640" s="680">
        <f t="shared" si="69"/>
        <v>900</v>
      </c>
      <c r="H640" s="687" t="str">
        <f t="shared" si="70"/>
        <v>RD Berlin-Brandenburg</v>
      </c>
      <c r="I640" s="679" t="str">
        <f t="shared" si="71"/>
        <v>12</v>
      </c>
      <c r="J640" s="687" t="str">
        <f t="shared" si="72"/>
        <v>Brandenburg</v>
      </c>
      <c r="K640" s="679" t="str">
        <f t="shared" si="73"/>
        <v>O</v>
      </c>
      <c r="L640" s="679" t="str">
        <f t="shared" si="74"/>
        <v>Ostdeutschland</v>
      </c>
    </row>
    <row r="641" spans="1:12" ht="12" customHeight="1" x14ac:dyDescent="0.35">
      <c r="A641" s="613"/>
      <c r="B641" s="613"/>
      <c r="C641" s="618">
        <v>126</v>
      </c>
      <c r="D641" s="628" t="s">
        <v>608</v>
      </c>
      <c r="E641" s="679" t="str">
        <f t="shared" si="67"/>
        <v>037</v>
      </c>
      <c r="F641" s="686" t="str">
        <f t="shared" si="68"/>
        <v>AA Frankfurt (Oder)</v>
      </c>
      <c r="G641" s="680">
        <f t="shared" si="69"/>
        <v>900</v>
      </c>
      <c r="H641" s="687" t="str">
        <f t="shared" si="70"/>
        <v>RD Berlin-Brandenburg</v>
      </c>
      <c r="I641" s="679" t="str">
        <f t="shared" si="71"/>
        <v>12</v>
      </c>
      <c r="J641" s="687" t="str">
        <f t="shared" si="72"/>
        <v>Brandenburg</v>
      </c>
      <c r="K641" s="679" t="str">
        <f t="shared" si="73"/>
        <v>O</v>
      </c>
      <c r="L641" s="679" t="str">
        <f t="shared" si="74"/>
        <v>Ostdeutschland</v>
      </c>
    </row>
    <row r="642" spans="1:12" ht="12" customHeight="1" x14ac:dyDescent="0.35">
      <c r="A642" s="613"/>
      <c r="B642" s="613"/>
      <c r="C642" s="618">
        <v>127</v>
      </c>
      <c r="D642" s="628" t="s">
        <v>609</v>
      </c>
      <c r="E642" s="679" t="str">
        <f t="shared" si="67"/>
        <v>038</v>
      </c>
      <c r="F642" s="686" t="str">
        <f t="shared" si="68"/>
        <v>AA Neuruppin</v>
      </c>
      <c r="G642" s="680">
        <f t="shared" si="69"/>
        <v>900</v>
      </c>
      <c r="H642" s="687" t="str">
        <f t="shared" si="70"/>
        <v>RD Berlin-Brandenburg</v>
      </c>
      <c r="I642" s="679" t="str">
        <f t="shared" si="71"/>
        <v>12</v>
      </c>
      <c r="J642" s="687" t="str">
        <f t="shared" si="72"/>
        <v>Brandenburg</v>
      </c>
      <c r="K642" s="679" t="str">
        <f t="shared" si="73"/>
        <v>O</v>
      </c>
      <c r="L642" s="679" t="str">
        <f t="shared" si="74"/>
        <v>Ostdeutschland</v>
      </c>
    </row>
    <row r="643" spans="1:12" ht="12" customHeight="1" x14ac:dyDescent="0.35">
      <c r="A643" s="613"/>
      <c r="B643" s="613"/>
      <c r="C643" s="618">
        <v>128</v>
      </c>
      <c r="D643" s="628" t="s">
        <v>610</v>
      </c>
      <c r="E643" s="679" t="str">
        <f t="shared" si="67"/>
        <v>039</v>
      </c>
      <c r="F643" s="686" t="str">
        <f t="shared" si="68"/>
        <v>AA Potsdam</v>
      </c>
      <c r="G643" s="680">
        <f t="shared" si="69"/>
        <v>900</v>
      </c>
      <c r="H643" s="687" t="str">
        <f t="shared" si="70"/>
        <v>RD Berlin-Brandenburg</v>
      </c>
      <c r="I643" s="679" t="str">
        <f t="shared" si="71"/>
        <v>12</v>
      </c>
      <c r="J643" s="687" t="str">
        <f t="shared" si="72"/>
        <v>Brandenburg</v>
      </c>
      <c r="K643" s="679" t="str">
        <f t="shared" si="73"/>
        <v>O</v>
      </c>
      <c r="L643" s="679" t="str">
        <f t="shared" si="74"/>
        <v>Ostdeutschland</v>
      </c>
    </row>
    <row r="644" spans="1:12" ht="12" customHeight="1" x14ac:dyDescent="0.35">
      <c r="A644" s="613"/>
      <c r="B644" s="613"/>
      <c r="C644" s="618">
        <v>129</v>
      </c>
      <c r="D644" s="628" t="s">
        <v>611</v>
      </c>
      <c r="E644" s="679" t="str">
        <f t="shared" si="67"/>
        <v>922</v>
      </c>
      <c r="F644" s="686" t="str">
        <f t="shared" si="68"/>
        <v>AA Berlin Süd</v>
      </c>
      <c r="G644" s="680">
        <f t="shared" si="69"/>
        <v>900</v>
      </c>
      <c r="H644" s="687" t="str">
        <f t="shared" si="70"/>
        <v>RD Berlin-Brandenburg</v>
      </c>
      <c r="I644" s="679" t="str">
        <f t="shared" si="71"/>
        <v>11</v>
      </c>
      <c r="J644" s="687" t="str">
        <f t="shared" si="72"/>
        <v>Berlin</v>
      </c>
      <c r="K644" s="679" t="str">
        <f t="shared" si="73"/>
        <v>O</v>
      </c>
      <c r="L644" s="679" t="str">
        <f t="shared" si="74"/>
        <v>Ostdeutschland</v>
      </c>
    </row>
    <row r="645" spans="1:12" ht="12" customHeight="1" x14ac:dyDescent="0.35">
      <c r="A645" s="613"/>
      <c r="B645" s="613"/>
      <c r="C645" s="618">
        <v>130</v>
      </c>
      <c r="D645" s="628" t="s">
        <v>612</v>
      </c>
      <c r="E645" s="679" t="str">
        <f t="shared" ref="E645:E665" si="75">MID($D645,1,3)</f>
        <v>955</v>
      </c>
      <c r="F645" s="686" t="str">
        <f t="shared" ref="F645:F665" si="76">MID($D645,5,LEN($D645))</f>
        <v>AA Berlin Nord</v>
      </c>
      <c r="G645" s="680">
        <f t="shared" ref="G645:G665" si="77">IF($E645*1&lt;35,100,
IF(AND($E645*1&gt;34,$E645*1&lt;40),900,
IF(OR(AND($E645*1&gt;39,$E645*1&lt;50),AND($E645*1&gt;92,$E645*1&lt;100)),966,
IF(AND($E645*1&gt;69,$E645*1&lt;93),968,
IF(LEFT($E645,1)*1=8,700,
LEFT($E645,1)*100)))))</f>
        <v>900</v>
      </c>
      <c r="H645" s="687" t="str">
        <f t="shared" ref="H645:H665" si="78">INDEX($C$502:$F$513,MATCH($G645,$E$502:$E$513,0),4)</f>
        <v>RD Berlin-Brandenburg</v>
      </c>
      <c r="I645" s="679" t="str">
        <f t="shared" ref="I645:I665" si="79">IF($E645*1=123,"02",IF(LEFT($E645,1)*1=1,"01",
IF($E645*1=214,"04",IF(LEFT($E645,1)*1=2,"03",
IF(LEFT($E645,1)*1=3,"05",
IF(LEFT($E645,1)*1=4,"06",
IF($E645*1=555,"10",IF(LEFT($E645,1)*1=5,"07",
IF(LEFT($E645,1)*1=6,"08",
IF(OR(LEFT($E645,1)*1=7,LEFT($E645,1)*1=8),"09",
IF(LEFT($E645,1)*1=9,"11",
IF(AND($E645*1&gt;34,$E645*1&lt;40),"12",
IF(AND($E645*1&gt;29,$E645*1&lt;35),"13",
IF(AND($E645*1&gt;70,$E645*1&lt;93),"14",
IF(AND($E645*1&gt;39,$E645*1&lt;50),"15",
IF(AND($E645*1&gt;92,$E645*1&lt;100),"16",
"XXX"))))))))))))))))</f>
        <v>11</v>
      </c>
      <c r="J645" s="687" t="str">
        <f t="shared" ref="J645:J665" si="80">INDEX($C$22:$H$39,MATCH($I645,$E$22:$E$39,0),4)</f>
        <v>Berlin</v>
      </c>
      <c r="K645" s="679" t="str">
        <f t="shared" ref="K645:K665" si="81">IF(OR(LEFT($D645,1)="0",LEFT($D645,1)="9"),"O","W")</f>
        <v>O</v>
      </c>
      <c r="L645" s="679" t="str">
        <f t="shared" ref="L645:L665" si="82">IF($K645="W","Westdeutschland","Ostdeutschland")</f>
        <v>Ostdeutschland</v>
      </c>
    </row>
    <row r="646" spans="1:12" ht="12" customHeight="1" x14ac:dyDescent="0.35">
      <c r="A646" s="613"/>
      <c r="B646" s="613"/>
      <c r="C646" s="618">
        <v>131</v>
      </c>
      <c r="D646" s="628" t="s">
        <v>613</v>
      </c>
      <c r="E646" s="679" t="str">
        <f t="shared" si="75"/>
        <v>962</v>
      </c>
      <c r="F646" s="686" t="str">
        <f t="shared" si="76"/>
        <v>AA Berlin Mitte</v>
      </c>
      <c r="G646" s="680">
        <f t="shared" si="77"/>
        <v>900</v>
      </c>
      <c r="H646" s="687" t="str">
        <f t="shared" si="78"/>
        <v>RD Berlin-Brandenburg</v>
      </c>
      <c r="I646" s="679" t="str">
        <f t="shared" si="79"/>
        <v>11</v>
      </c>
      <c r="J646" s="687" t="str">
        <f t="shared" si="80"/>
        <v>Berlin</v>
      </c>
      <c r="K646" s="679" t="str">
        <f t="shared" si="81"/>
        <v>O</v>
      </c>
      <c r="L646" s="679" t="str">
        <f t="shared" si="82"/>
        <v>Ostdeutschland</v>
      </c>
    </row>
    <row r="647" spans="1:12" ht="12" customHeight="1" x14ac:dyDescent="0.35">
      <c r="A647" s="613"/>
      <c r="B647" s="613"/>
      <c r="C647" s="618">
        <v>132</v>
      </c>
      <c r="D647" s="628" t="s">
        <v>835</v>
      </c>
      <c r="E647" s="679" t="str">
        <f t="shared" si="75"/>
        <v>042</v>
      </c>
      <c r="F647" s="686" t="str">
        <f t="shared" si="76"/>
        <v>AA Sachsen-Anhalt Ost</v>
      </c>
      <c r="G647" s="680">
        <f t="shared" si="77"/>
        <v>966</v>
      </c>
      <c r="H647" s="687" t="str">
        <f t="shared" si="78"/>
        <v>RD Sachsen-Anhalt-Thüringen</v>
      </c>
      <c r="I647" s="679" t="str">
        <f t="shared" si="79"/>
        <v>15</v>
      </c>
      <c r="J647" s="687" t="str">
        <f t="shared" si="80"/>
        <v>Sachsen-Anhalt</v>
      </c>
      <c r="K647" s="679" t="str">
        <f t="shared" si="81"/>
        <v>O</v>
      </c>
      <c r="L647" s="679" t="str">
        <f t="shared" si="82"/>
        <v>Ostdeutschland</v>
      </c>
    </row>
    <row r="648" spans="1:12" ht="12" customHeight="1" x14ac:dyDescent="0.35">
      <c r="A648" s="613"/>
      <c r="B648" s="613"/>
      <c r="C648" s="618">
        <v>133</v>
      </c>
      <c r="D648" s="628" t="s">
        <v>836</v>
      </c>
      <c r="E648" s="679" t="str">
        <f t="shared" si="75"/>
        <v>043</v>
      </c>
      <c r="F648" s="686" t="str">
        <f t="shared" si="76"/>
        <v>AA Sachsen-Anhalt West</v>
      </c>
      <c r="G648" s="680">
        <f t="shared" si="77"/>
        <v>966</v>
      </c>
      <c r="H648" s="687" t="str">
        <f t="shared" si="78"/>
        <v>RD Sachsen-Anhalt-Thüringen</v>
      </c>
      <c r="I648" s="679" t="str">
        <f t="shared" si="79"/>
        <v>15</v>
      </c>
      <c r="J648" s="687" t="str">
        <f t="shared" si="80"/>
        <v>Sachsen-Anhalt</v>
      </c>
      <c r="K648" s="679" t="str">
        <f t="shared" si="81"/>
        <v>O</v>
      </c>
      <c r="L648" s="679" t="str">
        <f t="shared" si="82"/>
        <v>Ostdeutschland</v>
      </c>
    </row>
    <row r="649" spans="1:12" ht="12" customHeight="1" x14ac:dyDescent="0.35">
      <c r="A649" s="613"/>
      <c r="B649" s="613"/>
      <c r="C649" s="618">
        <v>134</v>
      </c>
      <c r="D649" s="628" t="s">
        <v>837</v>
      </c>
      <c r="E649" s="679" t="str">
        <f t="shared" si="75"/>
        <v>044</v>
      </c>
      <c r="F649" s="686" t="str">
        <f t="shared" si="76"/>
        <v>AA Sachsen-Anhalt Süd</v>
      </c>
      <c r="G649" s="680">
        <f t="shared" si="77"/>
        <v>966</v>
      </c>
      <c r="H649" s="687" t="str">
        <f t="shared" si="78"/>
        <v>RD Sachsen-Anhalt-Thüringen</v>
      </c>
      <c r="I649" s="679" t="str">
        <f t="shared" si="79"/>
        <v>15</v>
      </c>
      <c r="J649" s="687" t="str">
        <f t="shared" si="80"/>
        <v>Sachsen-Anhalt</v>
      </c>
      <c r="K649" s="679" t="str">
        <f t="shared" si="81"/>
        <v>O</v>
      </c>
      <c r="L649" s="679" t="str">
        <f t="shared" si="82"/>
        <v>Ostdeutschland</v>
      </c>
    </row>
    <row r="650" spans="1:12" ht="12" customHeight="1" x14ac:dyDescent="0.35">
      <c r="A650" s="613"/>
      <c r="B650" s="613"/>
      <c r="C650" s="618">
        <v>135</v>
      </c>
      <c r="D650" s="628" t="s">
        <v>815</v>
      </c>
      <c r="E650" s="679" t="str">
        <f t="shared" si="75"/>
        <v>045</v>
      </c>
      <c r="F650" s="686" t="str">
        <f t="shared" si="76"/>
        <v>AA Sachsen-Anhalt Nord</v>
      </c>
      <c r="G650" s="680">
        <f t="shared" si="77"/>
        <v>966</v>
      </c>
      <c r="H650" s="687" t="str">
        <f t="shared" si="78"/>
        <v>RD Sachsen-Anhalt-Thüringen</v>
      </c>
      <c r="I650" s="679" t="str">
        <f t="shared" si="79"/>
        <v>15</v>
      </c>
      <c r="J650" s="687" t="str">
        <f t="shared" si="80"/>
        <v>Sachsen-Anhalt</v>
      </c>
      <c r="K650" s="679" t="str">
        <f t="shared" si="81"/>
        <v>O</v>
      </c>
      <c r="L650" s="679" t="str">
        <f t="shared" si="82"/>
        <v>Ostdeutschland</v>
      </c>
    </row>
    <row r="651" spans="1:12" ht="12" customHeight="1" x14ac:dyDescent="0.35">
      <c r="A651" s="613"/>
      <c r="B651" s="613"/>
      <c r="C651" s="618">
        <v>136</v>
      </c>
      <c r="D651" s="628" t="s">
        <v>838</v>
      </c>
      <c r="E651" s="679" t="str">
        <f t="shared" si="75"/>
        <v>093</v>
      </c>
      <c r="F651" s="686" t="str">
        <f t="shared" si="76"/>
        <v>AA Thüringen Mitte</v>
      </c>
      <c r="G651" s="680">
        <f t="shared" si="77"/>
        <v>966</v>
      </c>
      <c r="H651" s="687" t="str">
        <f t="shared" si="78"/>
        <v>RD Sachsen-Anhalt-Thüringen</v>
      </c>
      <c r="I651" s="689" t="str">
        <f t="shared" si="79"/>
        <v>16</v>
      </c>
      <c r="J651" s="687" t="str">
        <f t="shared" si="80"/>
        <v>Thüringen</v>
      </c>
      <c r="K651" s="679" t="str">
        <f t="shared" si="81"/>
        <v>O</v>
      </c>
      <c r="L651" s="679" t="str">
        <f t="shared" si="82"/>
        <v>Ostdeutschland</v>
      </c>
    </row>
    <row r="652" spans="1:12" ht="12" customHeight="1" x14ac:dyDescent="0.35">
      <c r="A652" s="613"/>
      <c r="B652" s="613"/>
      <c r="C652" s="618">
        <v>137</v>
      </c>
      <c r="D652" s="628" t="s">
        <v>839</v>
      </c>
      <c r="E652" s="679" t="str">
        <f t="shared" si="75"/>
        <v>094</v>
      </c>
      <c r="F652" s="686" t="str">
        <f t="shared" si="76"/>
        <v>AA Thüringen Ost</v>
      </c>
      <c r="G652" s="680">
        <f t="shared" si="77"/>
        <v>966</v>
      </c>
      <c r="H652" s="687" t="str">
        <f t="shared" si="78"/>
        <v>RD Sachsen-Anhalt-Thüringen</v>
      </c>
      <c r="I652" s="689" t="str">
        <f t="shared" si="79"/>
        <v>16</v>
      </c>
      <c r="J652" s="687" t="str">
        <f t="shared" si="80"/>
        <v>Thüringen</v>
      </c>
      <c r="K652" s="679" t="str">
        <f t="shared" si="81"/>
        <v>O</v>
      </c>
      <c r="L652" s="679" t="str">
        <f t="shared" si="82"/>
        <v>Ostdeutschland</v>
      </c>
    </row>
    <row r="653" spans="1:12" ht="12" customHeight="1" x14ac:dyDescent="0.35">
      <c r="A653" s="613"/>
      <c r="B653" s="613"/>
      <c r="C653" s="618">
        <v>138</v>
      </c>
      <c r="D653" s="628" t="s">
        <v>840</v>
      </c>
      <c r="E653" s="679" t="str">
        <f t="shared" si="75"/>
        <v>097</v>
      </c>
      <c r="F653" s="686" t="str">
        <f t="shared" si="76"/>
        <v>AA Thüringen Nord</v>
      </c>
      <c r="G653" s="680">
        <f t="shared" si="77"/>
        <v>966</v>
      </c>
      <c r="H653" s="687" t="str">
        <f t="shared" si="78"/>
        <v>RD Sachsen-Anhalt-Thüringen</v>
      </c>
      <c r="I653" s="689" t="str">
        <f t="shared" si="79"/>
        <v>16</v>
      </c>
      <c r="J653" s="687" t="str">
        <f t="shared" si="80"/>
        <v>Thüringen</v>
      </c>
      <c r="K653" s="679" t="str">
        <f t="shared" si="81"/>
        <v>O</v>
      </c>
      <c r="L653" s="679" t="str">
        <f t="shared" si="82"/>
        <v>Ostdeutschland</v>
      </c>
    </row>
    <row r="654" spans="1:12" ht="12" customHeight="1" x14ac:dyDescent="0.35">
      <c r="A654" s="613"/>
      <c r="B654" s="613"/>
      <c r="C654" s="618">
        <v>139</v>
      </c>
      <c r="D654" s="628" t="s">
        <v>841</v>
      </c>
      <c r="E654" s="679" t="str">
        <f t="shared" si="75"/>
        <v>098</v>
      </c>
      <c r="F654" s="686" t="str">
        <f t="shared" si="76"/>
        <v>AA Thüringen Südwest</v>
      </c>
      <c r="G654" s="680">
        <f t="shared" si="77"/>
        <v>966</v>
      </c>
      <c r="H654" s="687" t="str">
        <f t="shared" si="78"/>
        <v>RD Sachsen-Anhalt-Thüringen</v>
      </c>
      <c r="I654" s="689" t="str">
        <f t="shared" si="79"/>
        <v>16</v>
      </c>
      <c r="J654" s="687" t="str">
        <f t="shared" si="80"/>
        <v>Thüringen</v>
      </c>
      <c r="K654" s="679" t="str">
        <f t="shared" si="81"/>
        <v>O</v>
      </c>
      <c r="L654" s="679" t="str">
        <f t="shared" si="82"/>
        <v>Ostdeutschland</v>
      </c>
    </row>
    <row r="655" spans="1:12" ht="12" customHeight="1" x14ac:dyDescent="0.35">
      <c r="A655" s="613"/>
      <c r="B655" s="613"/>
      <c r="C655" s="618">
        <v>140</v>
      </c>
      <c r="D655" s="628" t="s">
        <v>614</v>
      </c>
      <c r="E655" s="679" t="str">
        <f t="shared" si="75"/>
        <v>071</v>
      </c>
      <c r="F655" s="686" t="str">
        <f t="shared" si="76"/>
        <v>AA Annaberg-Buchholz</v>
      </c>
      <c r="G655" s="680">
        <f t="shared" si="77"/>
        <v>968</v>
      </c>
      <c r="H655" s="687" t="str">
        <f t="shared" si="78"/>
        <v>RD Sachsen</v>
      </c>
      <c r="I655" s="689" t="str">
        <f t="shared" si="79"/>
        <v>14</v>
      </c>
      <c r="J655" s="687" t="str">
        <f t="shared" si="80"/>
        <v>Sachsen</v>
      </c>
      <c r="K655" s="679" t="str">
        <f t="shared" si="81"/>
        <v>O</v>
      </c>
      <c r="L655" s="679" t="str">
        <f t="shared" si="82"/>
        <v>Ostdeutschland</v>
      </c>
    </row>
    <row r="656" spans="1:12" ht="12" customHeight="1" x14ac:dyDescent="0.35">
      <c r="A656" s="613"/>
      <c r="B656" s="613"/>
      <c r="C656" s="618">
        <v>141</v>
      </c>
      <c r="D656" s="628" t="s">
        <v>615</v>
      </c>
      <c r="E656" s="679" t="str">
        <f t="shared" si="75"/>
        <v>072</v>
      </c>
      <c r="F656" s="686" t="str">
        <f t="shared" si="76"/>
        <v>AA Bautzen</v>
      </c>
      <c r="G656" s="680">
        <f t="shared" si="77"/>
        <v>968</v>
      </c>
      <c r="H656" s="687" t="str">
        <f t="shared" si="78"/>
        <v>RD Sachsen</v>
      </c>
      <c r="I656" s="689" t="str">
        <f t="shared" si="79"/>
        <v>14</v>
      </c>
      <c r="J656" s="687" t="str">
        <f t="shared" si="80"/>
        <v>Sachsen</v>
      </c>
      <c r="K656" s="679" t="str">
        <f t="shared" si="81"/>
        <v>O</v>
      </c>
      <c r="L656" s="679" t="str">
        <f t="shared" si="82"/>
        <v>Ostdeutschland</v>
      </c>
    </row>
    <row r="657" spans="1:12" ht="12" customHeight="1" x14ac:dyDescent="0.35">
      <c r="A657" s="613"/>
      <c r="B657" s="613"/>
      <c r="C657" s="618">
        <v>142</v>
      </c>
      <c r="D657" s="628" t="s">
        <v>616</v>
      </c>
      <c r="E657" s="679" t="str">
        <f t="shared" si="75"/>
        <v>073</v>
      </c>
      <c r="F657" s="686" t="str">
        <f t="shared" si="76"/>
        <v>AA Chemnitz</v>
      </c>
      <c r="G657" s="680">
        <f t="shared" si="77"/>
        <v>968</v>
      </c>
      <c r="H657" s="687" t="str">
        <f t="shared" si="78"/>
        <v>RD Sachsen</v>
      </c>
      <c r="I657" s="689" t="str">
        <f t="shared" si="79"/>
        <v>14</v>
      </c>
      <c r="J657" s="687" t="str">
        <f t="shared" si="80"/>
        <v>Sachsen</v>
      </c>
      <c r="K657" s="679" t="str">
        <f t="shared" si="81"/>
        <v>O</v>
      </c>
      <c r="L657" s="679" t="str">
        <f t="shared" si="82"/>
        <v>Ostdeutschland</v>
      </c>
    </row>
    <row r="658" spans="1:12" ht="12" customHeight="1" x14ac:dyDescent="0.35">
      <c r="A658" s="613"/>
      <c r="B658" s="613"/>
      <c r="C658" s="618">
        <v>143</v>
      </c>
      <c r="D658" s="628" t="s">
        <v>617</v>
      </c>
      <c r="E658" s="679" t="str">
        <f t="shared" si="75"/>
        <v>074</v>
      </c>
      <c r="F658" s="686" t="str">
        <f t="shared" si="76"/>
        <v>AA Dresden</v>
      </c>
      <c r="G658" s="680">
        <f t="shared" si="77"/>
        <v>968</v>
      </c>
      <c r="H658" s="687" t="str">
        <f t="shared" si="78"/>
        <v>RD Sachsen</v>
      </c>
      <c r="I658" s="689" t="str">
        <f t="shared" si="79"/>
        <v>14</v>
      </c>
      <c r="J658" s="687" t="str">
        <f t="shared" si="80"/>
        <v>Sachsen</v>
      </c>
      <c r="K658" s="679" t="str">
        <f t="shared" si="81"/>
        <v>O</v>
      </c>
      <c r="L658" s="679" t="str">
        <f t="shared" si="82"/>
        <v>Ostdeutschland</v>
      </c>
    </row>
    <row r="659" spans="1:12" ht="12" customHeight="1" x14ac:dyDescent="0.35">
      <c r="A659" s="613"/>
      <c r="B659" s="613"/>
      <c r="C659" s="618">
        <v>144</v>
      </c>
      <c r="D659" s="628" t="s">
        <v>618</v>
      </c>
      <c r="E659" s="679" t="str">
        <f t="shared" si="75"/>
        <v>075</v>
      </c>
      <c r="F659" s="686" t="str">
        <f t="shared" si="76"/>
        <v>AA Leipzig</v>
      </c>
      <c r="G659" s="680">
        <f t="shared" si="77"/>
        <v>968</v>
      </c>
      <c r="H659" s="687" t="str">
        <f t="shared" si="78"/>
        <v>RD Sachsen</v>
      </c>
      <c r="I659" s="689" t="str">
        <f t="shared" si="79"/>
        <v>14</v>
      </c>
      <c r="J659" s="687" t="str">
        <f t="shared" si="80"/>
        <v>Sachsen</v>
      </c>
      <c r="K659" s="679" t="str">
        <f t="shared" si="81"/>
        <v>O</v>
      </c>
      <c r="L659" s="679" t="str">
        <f t="shared" si="82"/>
        <v>Ostdeutschland</v>
      </c>
    </row>
    <row r="660" spans="1:12" ht="12" customHeight="1" x14ac:dyDescent="0.35">
      <c r="A660" s="613"/>
      <c r="B660" s="613"/>
      <c r="C660" s="618">
        <v>145</v>
      </c>
      <c r="D660" s="628" t="s">
        <v>619</v>
      </c>
      <c r="E660" s="679" t="str">
        <f t="shared" si="75"/>
        <v>076</v>
      </c>
      <c r="F660" s="686" t="str">
        <f t="shared" si="76"/>
        <v>AA Oschatz</v>
      </c>
      <c r="G660" s="680">
        <f t="shared" si="77"/>
        <v>968</v>
      </c>
      <c r="H660" s="687" t="str">
        <f t="shared" si="78"/>
        <v>RD Sachsen</v>
      </c>
      <c r="I660" s="689" t="str">
        <f t="shared" si="79"/>
        <v>14</v>
      </c>
      <c r="J660" s="687" t="str">
        <f t="shared" si="80"/>
        <v>Sachsen</v>
      </c>
      <c r="K660" s="679" t="str">
        <f t="shared" si="81"/>
        <v>O</v>
      </c>
      <c r="L660" s="679" t="str">
        <f t="shared" si="82"/>
        <v>Ostdeutschland</v>
      </c>
    </row>
    <row r="661" spans="1:12" ht="12" customHeight="1" x14ac:dyDescent="0.35">
      <c r="A661" s="613"/>
      <c r="B661" s="613"/>
      <c r="C661" s="618">
        <v>146</v>
      </c>
      <c r="D661" s="628" t="s">
        <v>620</v>
      </c>
      <c r="E661" s="679" t="str">
        <f t="shared" si="75"/>
        <v>077</v>
      </c>
      <c r="F661" s="686" t="str">
        <f t="shared" si="76"/>
        <v>AA Pirna</v>
      </c>
      <c r="G661" s="680">
        <f t="shared" si="77"/>
        <v>968</v>
      </c>
      <c r="H661" s="687" t="str">
        <f t="shared" si="78"/>
        <v>RD Sachsen</v>
      </c>
      <c r="I661" s="689" t="str">
        <f t="shared" si="79"/>
        <v>14</v>
      </c>
      <c r="J661" s="687" t="str">
        <f t="shared" si="80"/>
        <v>Sachsen</v>
      </c>
      <c r="K661" s="679" t="str">
        <f t="shared" si="81"/>
        <v>O</v>
      </c>
      <c r="L661" s="679" t="str">
        <f t="shared" si="82"/>
        <v>Ostdeutschland</v>
      </c>
    </row>
    <row r="662" spans="1:12" ht="12" customHeight="1" x14ac:dyDescent="0.35">
      <c r="A662" s="613"/>
      <c r="B662" s="613"/>
      <c r="C662" s="618">
        <v>147</v>
      </c>
      <c r="D662" s="628" t="s">
        <v>621</v>
      </c>
      <c r="E662" s="679" t="str">
        <f t="shared" si="75"/>
        <v>078</v>
      </c>
      <c r="F662" s="686" t="str">
        <f t="shared" si="76"/>
        <v>AA Plauen</v>
      </c>
      <c r="G662" s="680">
        <f t="shared" si="77"/>
        <v>968</v>
      </c>
      <c r="H662" s="687" t="str">
        <f t="shared" si="78"/>
        <v>RD Sachsen</v>
      </c>
      <c r="I662" s="689" t="str">
        <f t="shared" si="79"/>
        <v>14</v>
      </c>
      <c r="J662" s="687" t="str">
        <f t="shared" si="80"/>
        <v>Sachsen</v>
      </c>
      <c r="K662" s="679" t="str">
        <f t="shared" si="81"/>
        <v>O</v>
      </c>
      <c r="L662" s="679" t="str">
        <f t="shared" si="82"/>
        <v>Ostdeutschland</v>
      </c>
    </row>
    <row r="663" spans="1:12" ht="12" customHeight="1" x14ac:dyDescent="0.35">
      <c r="A663" s="613"/>
      <c r="B663" s="613"/>
      <c r="C663" s="618">
        <v>148</v>
      </c>
      <c r="D663" s="628" t="s">
        <v>622</v>
      </c>
      <c r="E663" s="679" t="str">
        <f t="shared" si="75"/>
        <v>079</v>
      </c>
      <c r="F663" s="686" t="str">
        <f t="shared" si="76"/>
        <v>AA Riesa</v>
      </c>
      <c r="G663" s="680">
        <f t="shared" si="77"/>
        <v>968</v>
      </c>
      <c r="H663" s="687" t="str">
        <f t="shared" si="78"/>
        <v>RD Sachsen</v>
      </c>
      <c r="I663" s="689" t="str">
        <f t="shared" si="79"/>
        <v>14</v>
      </c>
      <c r="J663" s="687" t="str">
        <f t="shared" si="80"/>
        <v>Sachsen</v>
      </c>
      <c r="K663" s="679" t="str">
        <f t="shared" si="81"/>
        <v>O</v>
      </c>
      <c r="L663" s="679" t="str">
        <f t="shared" si="82"/>
        <v>Ostdeutschland</v>
      </c>
    </row>
    <row r="664" spans="1:12" ht="12" customHeight="1" x14ac:dyDescent="0.35">
      <c r="A664" s="613"/>
      <c r="B664" s="613"/>
      <c r="C664" s="618">
        <v>149</v>
      </c>
      <c r="D664" s="628" t="s">
        <v>623</v>
      </c>
      <c r="E664" s="679" t="str">
        <f t="shared" si="75"/>
        <v>080</v>
      </c>
      <c r="F664" s="686" t="str">
        <f t="shared" si="76"/>
        <v>AA Freiberg</v>
      </c>
      <c r="G664" s="680">
        <f t="shared" si="77"/>
        <v>968</v>
      </c>
      <c r="H664" s="687" t="str">
        <f t="shared" si="78"/>
        <v>RD Sachsen</v>
      </c>
      <c r="I664" s="689" t="str">
        <f t="shared" si="79"/>
        <v>14</v>
      </c>
      <c r="J664" s="687" t="str">
        <f t="shared" si="80"/>
        <v>Sachsen</v>
      </c>
      <c r="K664" s="679" t="str">
        <f t="shared" si="81"/>
        <v>O</v>
      </c>
      <c r="L664" s="679" t="str">
        <f t="shared" si="82"/>
        <v>Ostdeutschland</v>
      </c>
    </row>
    <row r="665" spans="1:12" ht="12" customHeight="1" x14ac:dyDescent="0.35">
      <c r="A665" s="613"/>
      <c r="B665" s="613"/>
      <c r="C665" s="618">
        <v>150</v>
      </c>
      <c r="D665" s="628" t="s">
        <v>624</v>
      </c>
      <c r="E665" s="679" t="str">
        <f t="shared" si="75"/>
        <v>092</v>
      </c>
      <c r="F665" s="686" t="str">
        <f t="shared" si="76"/>
        <v>AA Zwickau</v>
      </c>
      <c r="G665" s="680">
        <f t="shared" si="77"/>
        <v>968</v>
      </c>
      <c r="H665" s="687" t="str">
        <f t="shared" si="78"/>
        <v>RD Sachsen</v>
      </c>
      <c r="I665" s="689" t="str">
        <f t="shared" si="79"/>
        <v>14</v>
      </c>
      <c r="J665" s="687" t="str">
        <f t="shared" si="80"/>
        <v>Sachsen</v>
      </c>
      <c r="K665" s="679" t="str">
        <f t="shared" si="81"/>
        <v>O</v>
      </c>
      <c r="L665" s="679" t="str">
        <f t="shared" si="82"/>
        <v>Ostdeutschland</v>
      </c>
    </row>
    <row r="666" spans="1:12" ht="12" customHeight="1" x14ac:dyDescent="0.35">
      <c r="A666" s="613"/>
      <c r="B666" s="613"/>
      <c r="C666" s="618"/>
      <c r="D666" s="672"/>
      <c r="E666" s="679"/>
      <c r="F666" s="679"/>
      <c r="G666" s="680"/>
      <c r="H666" s="690"/>
      <c r="I666" s="689"/>
      <c r="J666" s="679"/>
      <c r="K666" s="690"/>
      <c r="L666" s="690"/>
    </row>
    <row r="667" spans="1:12" ht="12" customHeight="1" x14ac:dyDescent="0.35">
      <c r="A667" s="613"/>
      <c r="B667" s="613"/>
      <c r="C667" s="618"/>
      <c r="D667" s="672"/>
      <c r="E667" s="679"/>
      <c r="F667" s="679"/>
      <c r="G667" s="680"/>
      <c r="H667" s="690"/>
      <c r="I667" s="689"/>
      <c r="J667" s="679"/>
      <c r="K667" s="690"/>
      <c r="L667" s="690"/>
    </row>
    <row r="668" spans="1:12" ht="12" customHeight="1" x14ac:dyDescent="0.35">
      <c r="A668" s="613"/>
      <c r="B668" s="613"/>
      <c r="C668" s="620"/>
      <c r="D668" s="635"/>
      <c r="E668" s="681"/>
      <c r="F668" s="681"/>
      <c r="G668" s="691"/>
      <c r="H668" s="692"/>
      <c r="I668" s="693"/>
      <c r="J668" s="681"/>
      <c r="K668" s="692"/>
      <c r="L668" s="692"/>
    </row>
    <row r="669" spans="1:12" ht="12" customHeight="1" x14ac:dyDescent="0.35">
      <c r="A669" s="613"/>
      <c r="B669" s="613"/>
      <c r="C669" s="626"/>
      <c r="D669" s="613"/>
      <c r="E669" s="613"/>
      <c r="F669" s="613"/>
      <c r="G669" s="613"/>
      <c r="H669" s="613"/>
      <c r="I669" s="613"/>
      <c r="J669" s="613"/>
    </row>
    <row r="670" spans="1:12" ht="12" customHeight="1" x14ac:dyDescent="0.35">
      <c r="A670" s="613"/>
      <c r="B670" s="613"/>
      <c r="C670" s="626"/>
      <c r="D670" s="613"/>
      <c r="E670" s="613"/>
      <c r="F670" s="613"/>
      <c r="G670" s="613"/>
      <c r="H670" s="613"/>
      <c r="I670" s="613"/>
      <c r="J670" s="613"/>
    </row>
    <row r="671" spans="1:12" ht="12" customHeight="1" x14ac:dyDescent="0.35">
      <c r="A671" s="613"/>
      <c r="B671" s="613"/>
      <c r="C671" s="626"/>
      <c r="D671" s="613"/>
      <c r="E671" s="613"/>
      <c r="F671" s="613"/>
      <c r="G671" s="613"/>
      <c r="H671" s="613"/>
      <c r="I671" s="613"/>
      <c r="J671" s="613"/>
    </row>
    <row r="672" spans="1:12" ht="12" customHeight="1" x14ac:dyDescent="0.35">
      <c r="A672" s="613"/>
      <c r="B672" s="613"/>
      <c r="C672" s="613"/>
      <c r="D672" s="613"/>
      <c r="E672" s="613"/>
      <c r="F672" s="613"/>
      <c r="G672" s="613"/>
      <c r="H672" s="613"/>
      <c r="I672" s="613"/>
      <c r="J672" s="613"/>
    </row>
    <row r="673" spans="1:10" ht="12" customHeight="1" x14ac:dyDescent="0.35">
      <c r="A673" s="613"/>
      <c r="B673" s="613"/>
      <c r="C673" s="613"/>
      <c r="D673" s="613"/>
      <c r="E673" s="613"/>
      <c r="F673" s="613"/>
      <c r="G673" s="613"/>
      <c r="H673" s="613"/>
      <c r="I673" s="613"/>
      <c r="J673" s="613"/>
    </row>
    <row r="674" spans="1:10" ht="12" customHeight="1" x14ac:dyDescent="0.35">
      <c r="A674" s="625"/>
    </row>
    <row r="675" spans="1:10" ht="12" customHeight="1" x14ac:dyDescent="0.35">
      <c r="A675" s="625"/>
    </row>
  </sheetData>
  <mergeCells count="3">
    <mergeCell ref="W4:W5"/>
    <mergeCell ref="X4:X5"/>
    <mergeCell ref="Y4:Y5"/>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904">
    <tabColor rgb="FF00B050"/>
  </sheetPr>
  <dimension ref="B1:BJ483"/>
  <sheetViews>
    <sheetView showGridLines="0" workbookViewId="0">
      <pane xSplit="7" ySplit="9" topLeftCell="H10" activePane="bottomRight" state="frozen"/>
      <selection pane="topRight" activeCell="H1" sqref="H1"/>
      <selection pane="bottomLeft" activeCell="A10" sqref="A10"/>
      <selection pane="bottomRight"/>
    </sheetView>
  </sheetViews>
  <sheetFormatPr defaultColWidth="6.7265625" defaultRowHeight="10.9" customHeight="1" x14ac:dyDescent="0.2"/>
  <cols>
    <col min="1" max="1" width="2.7265625" style="220" customWidth="1"/>
    <col min="2" max="2" width="2.7265625" style="219" customWidth="1"/>
    <col min="3" max="3" width="9.7265625" style="273" customWidth="1"/>
    <col min="4" max="4" width="8.7265625" style="273" bestFit="1" customWidth="1"/>
    <col min="5" max="5" width="26.7265625" style="220" customWidth="1"/>
    <col min="6" max="6" width="29.7265625" style="220" customWidth="1"/>
    <col min="7" max="7" width="8.7265625" style="220" customWidth="1"/>
    <col min="8" max="9" width="7.7265625" style="219" customWidth="1"/>
    <col min="10" max="62" width="7.7265625" style="220" customWidth="1"/>
    <col min="63" max="16384" width="6.7265625" style="220"/>
  </cols>
  <sheetData>
    <row r="1" spans="2:62" ht="32.25" customHeight="1" x14ac:dyDescent="0.2">
      <c r="C1" s="258" t="s">
        <v>720</v>
      </c>
      <c r="D1" s="259" t="s">
        <v>443</v>
      </c>
      <c r="H1" s="237" t="str">
        <f>H2&amp;H3&amp;H4</f>
        <v>2015QuoteInsg</v>
      </c>
      <c r="I1" s="234" t="str">
        <f t="shared" ref="I1:Q1" si="0">I2&amp;I3&amp;I4</f>
        <v>2015QuoteOhne</v>
      </c>
      <c r="J1" s="234" t="str">
        <f t="shared" si="0"/>
        <v>2015QuoteMit</v>
      </c>
      <c r="K1" s="234" t="str">
        <f t="shared" si="0"/>
        <v>2015QuoteBetrieb</v>
      </c>
      <c r="L1" s="238" t="str">
        <f t="shared" si="0"/>
        <v>2015QuoteAkadem</v>
      </c>
      <c r="M1" s="237" t="str">
        <f t="shared" si="0"/>
        <v>2016QuoteInsg</v>
      </c>
      <c r="N1" s="234" t="str">
        <f t="shared" si="0"/>
        <v>2016QuoteOhne</v>
      </c>
      <c r="O1" s="234" t="str">
        <f t="shared" si="0"/>
        <v>2016QuoteMit</v>
      </c>
      <c r="P1" s="234" t="str">
        <f t="shared" si="0"/>
        <v>2016QuoteBetrieb</v>
      </c>
      <c r="Q1" s="238" t="str">
        <f t="shared" si="0"/>
        <v>2016QuoteAkadem</v>
      </c>
      <c r="R1" s="237" t="str">
        <f t="shared" ref="R1:V1" si="1">R2&amp;R3&amp;R4</f>
        <v>2017QuoteInsg</v>
      </c>
      <c r="S1" s="234" t="str">
        <f t="shared" si="1"/>
        <v>2017QuoteOhne</v>
      </c>
      <c r="T1" s="234" t="str">
        <f t="shared" si="1"/>
        <v>2017QuoteMit</v>
      </c>
      <c r="U1" s="234" t="str">
        <f t="shared" si="1"/>
        <v>2017QuoteBetrieb</v>
      </c>
      <c r="V1" s="238" t="str">
        <f t="shared" si="1"/>
        <v>2017QuoteAkadem</v>
      </c>
      <c r="W1" s="237" t="str">
        <f t="shared" ref="W1:AA1" si="2">W2&amp;W3&amp;W4</f>
        <v>2018QuoteInsg</v>
      </c>
      <c r="X1" s="234" t="str">
        <f t="shared" si="2"/>
        <v>2018QuoteOhne</v>
      </c>
      <c r="Y1" s="234" t="str">
        <f t="shared" si="2"/>
        <v>2018QuoteMit</v>
      </c>
      <c r="Z1" s="234" t="str">
        <f t="shared" si="2"/>
        <v>2018QuoteBetrieb</v>
      </c>
      <c r="AA1" s="238" t="str">
        <f t="shared" si="2"/>
        <v>2018QuoteAkadem</v>
      </c>
      <c r="AB1" s="237" t="str">
        <f t="shared" ref="AB1:AF1" si="3">AB2&amp;AB3&amp;AB4</f>
        <v>2019QuoteInsg</v>
      </c>
      <c r="AC1" s="234" t="str">
        <f t="shared" si="3"/>
        <v>2019QuoteOhne</v>
      </c>
      <c r="AD1" s="234" t="str">
        <f t="shared" si="3"/>
        <v>2019QuoteMit</v>
      </c>
      <c r="AE1" s="234" t="str">
        <f t="shared" si="3"/>
        <v>2019QuoteBetrieb</v>
      </c>
      <c r="AF1" s="238" t="str">
        <f t="shared" si="3"/>
        <v>2019QuoteAkadem</v>
      </c>
      <c r="AG1" s="237" t="str">
        <f t="shared" ref="AG1:AK1" si="4">AG2&amp;AG3&amp;AG4</f>
        <v>2020QuoteInsg</v>
      </c>
      <c r="AH1" s="234" t="str">
        <f t="shared" si="4"/>
        <v>2020QuoteOhne</v>
      </c>
      <c r="AI1" s="234" t="str">
        <f t="shared" si="4"/>
        <v>2020QuoteMit</v>
      </c>
      <c r="AJ1" s="234" t="str">
        <f t="shared" si="4"/>
        <v>2020QuoteBetrieb</v>
      </c>
      <c r="AK1" s="238" t="str">
        <f t="shared" si="4"/>
        <v>2020QuoteAkadem</v>
      </c>
      <c r="AL1" s="237" t="str">
        <f t="shared" ref="AL1:AP1" si="5">AL2&amp;AL3&amp;AL4</f>
        <v>2021QuoteInsg</v>
      </c>
      <c r="AM1" s="234" t="str">
        <f t="shared" si="5"/>
        <v>2021QuoteOhne</v>
      </c>
      <c r="AN1" s="234" t="str">
        <f t="shared" si="5"/>
        <v>2021QuoteMit</v>
      </c>
      <c r="AO1" s="234" t="str">
        <f t="shared" si="5"/>
        <v>2021QuoteBetrieb</v>
      </c>
      <c r="AP1" s="238" t="str">
        <f t="shared" si="5"/>
        <v>2021QuoteAkadem</v>
      </c>
      <c r="AQ1" s="237" t="str">
        <f t="shared" ref="AQ1:AU1" si="6">AQ2&amp;AQ3&amp;AQ4</f>
        <v>2022QuoteInsg</v>
      </c>
      <c r="AR1" s="234" t="str">
        <f t="shared" si="6"/>
        <v>2022QuoteOhne</v>
      </c>
      <c r="AS1" s="234" t="str">
        <f t="shared" si="6"/>
        <v>2022QuoteMit</v>
      </c>
      <c r="AT1" s="234" t="str">
        <f t="shared" si="6"/>
        <v>2022QuoteBetrieb</v>
      </c>
      <c r="AU1" s="238" t="str">
        <f t="shared" si="6"/>
        <v>2022QuoteAkadem</v>
      </c>
      <c r="AV1" s="237" t="str">
        <f t="shared" ref="AV1:AZ1" si="7">AV2&amp;AV3&amp;AV4</f>
        <v>2023QuoteInsg</v>
      </c>
      <c r="AW1" s="234" t="str">
        <f t="shared" si="7"/>
        <v>2023QuoteOhne</v>
      </c>
      <c r="AX1" s="234" t="str">
        <f t="shared" si="7"/>
        <v>2023QuoteMit</v>
      </c>
      <c r="AY1" s="234" t="str">
        <f t="shared" si="7"/>
        <v>2023QuoteBetrieb</v>
      </c>
      <c r="AZ1" s="238" t="str">
        <f t="shared" si="7"/>
        <v>2023QuoteAkadem</v>
      </c>
      <c r="BA1" s="237" t="str">
        <f t="shared" ref="BA1:BE1" si="8">BA2&amp;BA3&amp;BA4</f>
        <v>2024QuoteInsg</v>
      </c>
      <c r="BB1" s="234" t="str">
        <f t="shared" si="8"/>
        <v>2024QuoteOhne</v>
      </c>
      <c r="BC1" s="234" t="str">
        <f t="shared" si="8"/>
        <v>2024QuoteMit</v>
      </c>
      <c r="BD1" s="234" t="str">
        <f t="shared" si="8"/>
        <v>2024QuoteBetrieb</v>
      </c>
      <c r="BE1" s="238" t="str">
        <f t="shared" si="8"/>
        <v>2024QuoteAkadem</v>
      </c>
      <c r="BF1" s="237" t="str">
        <f t="shared" ref="BF1:BJ1" si="9">BF2&amp;BF3&amp;BF4</f>
        <v>2025QuoteInsg</v>
      </c>
      <c r="BG1" s="234" t="str">
        <f t="shared" si="9"/>
        <v>2025QuoteOhne</v>
      </c>
      <c r="BH1" s="234" t="str">
        <f t="shared" si="9"/>
        <v>2025QuoteMit</v>
      </c>
      <c r="BI1" s="234" t="str">
        <f t="shared" si="9"/>
        <v>2025QuoteBetrieb</v>
      </c>
      <c r="BJ1" s="238" t="str">
        <f t="shared" si="9"/>
        <v>2025QuoteAkadem</v>
      </c>
    </row>
    <row r="2" spans="2:62" ht="12.65" customHeight="1" x14ac:dyDescent="0.2">
      <c r="H2" s="239" t="str">
        <f>LEFT(H7,4)</f>
        <v>2015</v>
      </c>
      <c r="I2" s="235" t="str">
        <f>H2</f>
        <v>2015</v>
      </c>
      <c r="J2" s="235" t="str">
        <f t="shared" ref="J2:L2" si="10">I2</f>
        <v>2015</v>
      </c>
      <c r="K2" s="235" t="str">
        <f t="shared" si="10"/>
        <v>2015</v>
      </c>
      <c r="L2" s="240" t="str">
        <f t="shared" si="10"/>
        <v>2015</v>
      </c>
      <c r="M2" s="239" t="str">
        <f t="shared" ref="M2" si="11">LEFT(M7,4)</f>
        <v>2016</v>
      </c>
      <c r="N2" s="235" t="str">
        <f t="shared" ref="N2:AZ2" si="12">M2</f>
        <v>2016</v>
      </c>
      <c r="O2" s="235" t="str">
        <f t="shared" si="12"/>
        <v>2016</v>
      </c>
      <c r="P2" s="235" t="str">
        <f t="shared" si="12"/>
        <v>2016</v>
      </c>
      <c r="Q2" s="240" t="str">
        <f t="shared" si="12"/>
        <v>2016</v>
      </c>
      <c r="R2" s="239" t="str">
        <f t="shared" ref="R2" si="13">LEFT(R7,4)</f>
        <v>2017</v>
      </c>
      <c r="S2" s="235" t="str">
        <f t="shared" ref="S2" si="14">R2</f>
        <v>2017</v>
      </c>
      <c r="T2" s="235" t="str">
        <f t="shared" si="12"/>
        <v>2017</v>
      </c>
      <c r="U2" s="235" t="str">
        <f t="shared" si="12"/>
        <v>2017</v>
      </c>
      <c r="V2" s="240" t="str">
        <f t="shared" si="12"/>
        <v>2017</v>
      </c>
      <c r="W2" s="239" t="str">
        <f t="shared" ref="W2" si="15">LEFT(W7,4)</f>
        <v>2018</v>
      </c>
      <c r="X2" s="235" t="str">
        <f t="shared" ref="X2" si="16">W2</f>
        <v>2018</v>
      </c>
      <c r="Y2" s="235" t="str">
        <f t="shared" si="12"/>
        <v>2018</v>
      </c>
      <c r="Z2" s="235" t="str">
        <f t="shared" si="12"/>
        <v>2018</v>
      </c>
      <c r="AA2" s="240" t="str">
        <f t="shared" si="12"/>
        <v>2018</v>
      </c>
      <c r="AB2" s="239" t="str">
        <f t="shared" ref="AB2" si="17">LEFT(AB7,4)</f>
        <v>2019</v>
      </c>
      <c r="AC2" s="235" t="str">
        <f t="shared" ref="AC2" si="18">AB2</f>
        <v>2019</v>
      </c>
      <c r="AD2" s="235" t="str">
        <f t="shared" si="12"/>
        <v>2019</v>
      </c>
      <c r="AE2" s="235" t="str">
        <f t="shared" si="12"/>
        <v>2019</v>
      </c>
      <c r="AF2" s="240" t="str">
        <f t="shared" si="12"/>
        <v>2019</v>
      </c>
      <c r="AG2" s="239" t="str">
        <f t="shared" ref="AG2" si="19">LEFT(AG7,4)</f>
        <v>2020</v>
      </c>
      <c r="AH2" s="235" t="str">
        <f t="shared" ref="AH2" si="20">AG2</f>
        <v>2020</v>
      </c>
      <c r="AI2" s="235" t="str">
        <f t="shared" si="12"/>
        <v>2020</v>
      </c>
      <c r="AJ2" s="235" t="str">
        <f t="shared" si="12"/>
        <v>2020</v>
      </c>
      <c r="AK2" s="240" t="str">
        <f t="shared" si="12"/>
        <v>2020</v>
      </c>
      <c r="AL2" s="239" t="str">
        <f t="shared" ref="AL2" si="21">LEFT(AL7,4)</f>
        <v>2021</v>
      </c>
      <c r="AM2" s="235" t="str">
        <f t="shared" ref="AM2" si="22">AL2</f>
        <v>2021</v>
      </c>
      <c r="AN2" s="235" t="str">
        <f t="shared" si="12"/>
        <v>2021</v>
      </c>
      <c r="AO2" s="235" t="str">
        <f t="shared" si="12"/>
        <v>2021</v>
      </c>
      <c r="AP2" s="240" t="str">
        <f t="shared" si="12"/>
        <v>2021</v>
      </c>
      <c r="AQ2" s="239" t="str">
        <f t="shared" ref="AQ2" si="23">LEFT(AQ7,4)</f>
        <v>2022</v>
      </c>
      <c r="AR2" s="235" t="str">
        <f t="shared" ref="AR2" si="24">AQ2</f>
        <v>2022</v>
      </c>
      <c r="AS2" s="235" t="str">
        <f t="shared" si="12"/>
        <v>2022</v>
      </c>
      <c r="AT2" s="235" t="str">
        <f t="shared" si="12"/>
        <v>2022</v>
      </c>
      <c r="AU2" s="240" t="str">
        <f t="shared" si="12"/>
        <v>2022</v>
      </c>
      <c r="AV2" s="239" t="str">
        <f t="shared" ref="AV2" si="25">LEFT(AV7,4)</f>
        <v>2023</v>
      </c>
      <c r="AW2" s="235" t="str">
        <f t="shared" ref="AW2" si="26">AV2</f>
        <v>2023</v>
      </c>
      <c r="AX2" s="235" t="str">
        <f t="shared" si="12"/>
        <v>2023</v>
      </c>
      <c r="AY2" s="235" t="str">
        <f t="shared" si="12"/>
        <v>2023</v>
      </c>
      <c r="AZ2" s="240" t="str">
        <f t="shared" si="12"/>
        <v>2023</v>
      </c>
      <c r="BA2" s="239" t="str">
        <f t="shared" ref="BA2" si="27">LEFT(BA7,4)</f>
        <v>2024</v>
      </c>
      <c r="BB2" s="235" t="str">
        <f t="shared" ref="BB2" si="28">BA2</f>
        <v>2024</v>
      </c>
      <c r="BC2" s="235" t="str">
        <f t="shared" ref="BC2" si="29">BB2</f>
        <v>2024</v>
      </c>
      <c r="BD2" s="235" t="str">
        <f t="shared" ref="BD2" si="30">BC2</f>
        <v>2024</v>
      </c>
      <c r="BE2" s="240" t="str">
        <f t="shared" ref="BE2" si="31">BD2</f>
        <v>2024</v>
      </c>
      <c r="BF2" s="239" t="str">
        <f t="shared" ref="BF2" si="32">LEFT(BF7,4)</f>
        <v>2025</v>
      </c>
      <c r="BG2" s="235" t="str">
        <f t="shared" ref="BG2" si="33">BF2</f>
        <v>2025</v>
      </c>
      <c r="BH2" s="235" t="str">
        <f t="shared" ref="BH2" si="34">BG2</f>
        <v>2025</v>
      </c>
      <c r="BI2" s="235" t="str">
        <f t="shared" ref="BI2" si="35">BH2</f>
        <v>2025</v>
      </c>
      <c r="BJ2" s="240" t="str">
        <f t="shared" ref="BJ2" si="36">BI2</f>
        <v>2025</v>
      </c>
    </row>
    <row r="3" spans="2:62" ht="12.65" customHeight="1" x14ac:dyDescent="0.2">
      <c r="H3" s="239" t="s">
        <v>475</v>
      </c>
      <c r="I3" s="235" t="s">
        <v>475</v>
      </c>
      <c r="J3" s="235" t="s">
        <v>475</v>
      </c>
      <c r="K3" s="235" t="s">
        <v>475</v>
      </c>
      <c r="L3" s="240" t="s">
        <v>475</v>
      </c>
      <c r="M3" s="239" t="s">
        <v>475</v>
      </c>
      <c r="N3" s="235" t="s">
        <v>475</v>
      </c>
      <c r="O3" s="235" t="s">
        <v>475</v>
      </c>
      <c r="P3" s="235" t="s">
        <v>475</v>
      </c>
      <c r="Q3" s="240" t="s">
        <v>475</v>
      </c>
      <c r="R3" s="239" t="s">
        <v>475</v>
      </c>
      <c r="S3" s="235" t="s">
        <v>475</v>
      </c>
      <c r="T3" s="235" t="s">
        <v>475</v>
      </c>
      <c r="U3" s="235" t="s">
        <v>475</v>
      </c>
      <c r="V3" s="240" t="s">
        <v>475</v>
      </c>
      <c r="W3" s="239" t="s">
        <v>475</v>
      </c>
      <c r="X3" s="235" t="s">
        <v>475</v>
      </c>
      <c r="Y3" s="235" t="s">
        <v>475</v>
      </c>
      <c r="Z3" s="235" t="s">
        <v>475</v>
      </c>
      <c r="AA3" s="240" t="s">
        <v>475</v>
      </c>
      <c r="AB3" s="239" t="s">
        <v>475</v>
      </c>
      <c r="AC3" s="235" t="s">
        <v>475</v>
      </c>
      <c r="AD3" s="235" t="s">
        <v>475</v>
      </c>
      <c r="AE3" s="235" t="s">
        <v>475</v>
      </c>
      <c r="AF3" s="240" t="s">
        <v>475</v>
      </c>
      <c r="AG3" s="239" t="s">
        <v>475</v>
      </c>
      <c r="AH3" s="235" t="s">
        <v>475</v>
      </c>
      <c r="AI3" s="235" t="s">
        <v>475</v>
      </c>
      <c r="AJ3" s="235" t="s">
        <v>475</v>
      </c>
      <c r="AK3" s="240" t="s">
        <v>475</v>
      </c>
      <c r="AL3" s="239" t="s">
        <v>475</v>
      </c>
      <c r="AM3" s="235" t="s">
        <v>475</v>
      </c>
      <c r="AN3" s="235" t="s">
        <v>475</v>
      </c>
      <c r="AO3" s="235" t="s">
        <v>475</v>
      </c>
      <c r="AP3" s="240" t="s">
        <v>475</v>
      </c>
      <c r="AQ3" s="239" t="s">
        <v>475</v>
      </c>
      <c r="AR3" s="235" t="s">
        <v>475</v>
      </c>
      <c r="AS3" s="235" t="s">
        <v>475</v>
      </c>
      <c r="AT3" s="235" t="s">
        <v>475</v>
      </c>
      <c r="AU3" s="240" t="s">
        <v>475</v>
      </c>
      <c r="AV3" s="239" t="s">
        <v>475</v>
      </c>
      <c r="AW3" s="235" t="s">
        <v>475</v>
      </c>
      <c r="AX3" s="235" t="s">
        <v>475</v>
      </c>
      <c r="AY3" s="235" t="s">
        <v>475</v>
      </c>
      <c r="AZ3" s="240" t="s">
        <v>475</v>
      </c>
      <c r="BA3" s="239" t="s">
        <v>475</v>
      </c>
      <c r="BB3" s="235" t="s">
        <v>475</v>
      </c>
      <c r="BC3" s="235" t="s">
        <v>475</v>
      </c>
      <c r="BD3" s="235" t="s">
        <v>475</v>
      </c>
      <c r="BE3" s="240" t="s">
        <v>475</v>
      </c>
      <c r="BF3" s="239" t="s">
        <v>475</v>
      </c>
      <c r="BG3" s="235" t="s">
        <v>475</v>
      </c>
      <c r="BH3" s="235" t="s">
        <v>475</v>
      </c>
      <c r="BI3" s="235" t="s">
        <v>475</v>
      </c>
      <c r="BJ3" s="240" t="s">
        <v>475</v>
      </c>
    </row>
    <row r="4" spans="2:62" ht="12.65" customHeight="1" x14ac:dyDescent="0.2">
      <c r="H4" s="241" t="s">
        <v>464</v>
      </c>
      <c r="I4" s="236" t="s">
        <v>465</v>
      </c>
      <c r="J4" s="236" t="s">
        <v>466</v>
      </c>
      <c r="K4" s="236" t="s">
        <v>467</v>
      </c>
      <c r="L4" s="242" t="s">
        <v>468</v>
      </c>
      <c r="M4" s="241" t="s">
        <v>464</v>
      </c>
      <c r="N4" s="236" t="s">
        <v>465</v>
      </c>
      <c r="O4" s="236" t="s">
        <v>466</v>
      </c>
      <c r="P4" s="236" t="s">
        <v>467</v>
      </c>
      <c r="Q4" s="242" t="s">
        <v>468</v>
      </c>
      <c r="R4" s="241" t="s">
        <v>464</v>
      </c>
      <c r="S4" s="236" t="s">
        <v>465</v>
      </c>
      <c r="T4" s="236" t="s">
        <v>466</v>
      </c>
      <c r="U4" s="236" t="s">
        <v>467</v>
      </c>
      <c r="V4" s="242" t="s">
        <v>468</v>
      </c>
      <c r="W4" s="241" t="s">
        <v>464</v>
      </c>
      <c r="X4" s="236" t="s">
        <v>465</v>
      </c>
      <c r="Y4" s="236" t="s">
        <v>466</v>
      </c>
      <c r="Z4" s="236" t="s">
        <v>467</v>
      </c>
      <c r="AA4" s="242" t="s">
        <v>468</v>
      </c>
      <c r="AB4" s="241" t="s">
        <v>464</v>
      </c>
      <c r="AC4" s="236" t="s">
        <v>465</v>
      </c>
      <c r="AD4" s="236" t="s">
        <v>466</v>
      </c>
      <c r="AE4" s="236" t="s">
        <v>467</v>
      </c>
      <c r="AF4" s="242" t="s">
        <v>468</v>
      </c>
      <c r="AG4" s="241" t="s">
        <v>464</v>
      </c>
      <c r="AH4" s="236" t="s">
        <v>465</v>
      </c>
      <c r="AI4" s="236" t="s">
        <v>466</v>
      </c>
      <c r="AJ4" s="236" t="s">
        <v>467</v>
      </c>
      <c r="AK4" s="242" t="s">
        <v>468</v>
      </c>
      <c r="AL4" s="241" t="s">
        <v>464</v>
      </c>
      <c r="AM4" s="236" t="s">
        <v>465</v>
      </c>
      <c r="AN4" s="236" t="s">
        <v>466</v>
      </c>
      <c r="AO4" s="236" t="s">
        <v>467</v>
      </c>
      <c r="AP4" s="242" t="s">
        <v>468</v>
      </c>
      <c r="AQ4" s="241" t="s">
        <v>464</v>
      </c>
      <c r="AR4" s="236" t="s">
        <v>465</v>
      </c>
      <c r="AS4" s="236" t="s">
        <v>466</v>
      </c>
      <c r="AT4" s="236" t="s">
        <v>467</v>
      </c>
      <c r="AU4" s="242" t="s">
        <v>468</v>
      </c>
      <c r="AV4" s="241" t="s">
        <v>464</v>
      </c>
      <c r="AW4" s="236" t="s">
        <v>465</v>
      </c>
      <c r="AX4" s="236" t="s">
        <v>466</v>
      </c>
      <c r="AY4" s="236" t="s">
        <v>467</v>
      </c>
      <c r="AZ4" s="242" t="s">
        <v>468</v>
      </c>
      <c r="BA4" s="241" t="s">
        <v>464</v>
      </c>
      <c r="BB4" s="236" t="s">
        <v>465</v>
      </c>
      <c r="BC4" s="236" t="s">
        <v>466</v>
      </c>
      <c r="BD4" s="236" t="s">
        <v>467</v>
      </c>
      <c r="BE4" s="242" t="s">
        <v>468</v>
      </c>
      <c r="BF4" s="241" t="s">
        <v>464</v>
      </c>
      <c r="BG4" s="236" t="s">
        <v>465</v>
      </c>
      <c r="BH4" s="236" t="s">
        <v>466</v>
      </c>
      <c r="BI4" s="236" t="s">
        <v>467</v>
      </c>
      <c r="BJ4" s="242" t="s">
        <v>468</v>
      </c>
    </row>
    <row r="5" spans="2:62" ht="12.65" customHeight="1" x14ac:dyDescent="0.2"/>
    <row r="6" spans="2:62" ht="12.65" customHeight="1" x14ac:dyDescent="0.25">
      <c r="C6" s="279" t="s">
        <v>725</v>
      </c>
      <c r="D6" s="273" t="s">
        <v>726</v>
      </c>
      <c r="E6" s="219"/>
      <c r="F6" s="219"/>
      <c r="G6" s="219"/>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c r="AI6" s="223"/>
      <c r="AJ6" s="223"/>
      <c r="AK6" s="223"/>
      <c r="AL6" s="223"/>
      <c r="AM6" s="223"/>
      <c r="AN6" s="223"/>
      <c r="AO6" s="223"/>
      <c r="AP6" s="223"/>
      <c r="AQ6" s="223"/>
      <c r="AR6" s="223"/>
      <c r="AS6" s="223"/>
      <c r="AT6" s="223"/>
      <c r="AU6" s="223"/>
      <c r="AV6" s="223"/>
      <c r="AW6" s="223"/>
      <c r="AX6" s="223"/>
      <c r="AY6" s="223"/>
      <c r="AZ6" s="223"/>
      <c r="BA6" s="223"/>
      <c r="BB6" s="223"/>
      <c r="BC6" s="223"/>
      <c r="BD6" s="223"/>
      <c r="BE6" s="223"/>
      <c r="BF6" s="223"/>
      <c r="BG6" s="223"/>
      <c r="BH6" s="223"/>
      <c r="BI6" s="223"/>
      <c r="BJ6" s="223"/>
    </row>
    <row r="7" spans="2:62" ht="36" customHeight="1" x14ac:dyDescent="0.2">
      <c r="E7" s="219"/>
      <c r="F7" s="219"/>
      <c r="G7" s="219"/>
      <c r="H7" s="839" t="s">
        <v>920</v>
      </c>
      <c r="I7" s="840"/>
      <c r="J7" s="840"/>
      <c r="K7" s="840"/>
      <c r="L7" s="841"/>
      <c r="M7" s="839" t="s">
        <v>921</v>
      </c>
      <c r="N7" s="840"/>
      <c r="O7" s="840"/>
      <c r="P7" s="840"/>
      <c r="Q7" s="841"/>
      <c r="R7" s="839" t="s">
        <v>922</v>
      </c>
      <c r="S7" s="840"/>
      <c r="T7" s="840"/>
      <c r="U7" s="840"/>
      <c r="V7" s="841"/>
      <c r="W7" s="839" t="s">
        <v>923</v>
      </c>
      <c r="X7" s="840"/>
      <c r="Y7" s="840"/>
      <c r="Z7" s="840"/>
      <c r="AA7" s="841"/>
      <c r="AB7" s="839" t="s">
        <v>924</v>
      </c>
      <c r="AC7" s="840"/>
      <c r="AD7" s="840"/>
      <c r="AE7" s="840"/>
      <c r="AF7" s="841"/>
      <c r="AG7" s="839" t="s">
        <v>925</v>
      </c>
      <c r="AH7" s="840"/>
      <c r="AI7" s="840"/>
      <c r="AJ7" s="840"/>
      <c r="AK7" s="841"/>
      <c r="AL7" s="839" t="s">
        <v>926</v>
      </c>
      <c r="AM7" s="840"/>
      <c r="AN7" s="840"/>
      <c r="AO7" s="840"/>
      <c r="AP7" s="841"/>
      <c r="AQ7" s="839" t="s">
        <v>927</v>
      </c>
      <c r="AR7" s="840"/>
      <c r="AS7" s="840"/>
      <c r="AT7" s="840"/>
      <c r="AU7" s="841"/>
      <c r="AV7" s="839" t="s">
        <v>928</v>
      </c>
      <c r="AW7" s="840"/>
      <c r="AX7" s="840"/>
      <c r="AY7" s="840"/>
      <c r="AZ7" s="841"/>
      <c r="BA7" s="839" t="s">
        <v>929</v>
      </c>
      <c r="BB7" s="840"/>
      <c r="BC7" s="840"/>
      <c r="BD7" s="840"/>
      <c r="BE7" s="841"/>
      <c r="BF7" s="839" t="s">
        <v>930</v>
      </c>
      <c r="BG7" s="840"/>
      <c r="BH7" s="840"/>
      <c r="BI7" s="840"/>
      <c r="BJ7" s="841"/>
    </row>
    <row r="8" spans="2:62" s="225" customFormat="1" ht="70" x14ac:dyDescent="0.2">
      <c r="B8" s="219"/>
      <c r="C8" s="273"/>
      <c r="D8" s="273"/>
      <c r="E8" s="224"/>
      <c r="F8" s="224"/>
      <c r="G8" s="224"/>
      <c r="H8" s="270" t="s">
        <v>708</v>
      </c>
      <c r="I8" s="271" t="s">
        <v>709</v>
      </c>
      <c r="J8" s="271" t="s">
        <v>710</v>
      </c>
      <c r="K8" s="271" t="s">
        <v>711</v>
      </c>
      <c r="L8" s="272" t="s">
        <v>712</v>
      </c>
      <c r="M8" s="270" t="s">
        <v>708</v>
      </c>
      <c r="N8" s="271" t="s">
        <v>709</v>
      </c>
      <c r="O8" s="271" t="s">
        <v>710</v>
      </c>
      <c r="P8" s="271" t="s">
        <v>711</v>
      </c>
      <c r="Q8" s="272" t="s">
        <v>712</v>
      </c>
      <c r="R8" s="270" t="s">
        <v>708</v>
      </c>
      <c r="S8" s="271" t="s">
        <v>709</v>
      </c>
      <c r="T8" s="271" t="s">
        <v>710</v>
      </c>
      <c r="U8" s="271" t="s">
        <v>711</v>
      </c>
      <c r="V8" s="272" t="s">
        <v>712</v>
      </c>
      <c r="W8" s="270" t="s">
        <v>708</v>
      </c>
      <c r="X8" s="271" t="s">
        <v>709</v>
      </c>
      <c r="Y8" s="271" t="s">
        <v>710</v>
      </c>
      <c r="Z8" s="271" t="s">
        <v>711</v>
      </c>
      <c r="AA8" s="272" t="s">
        <v>712</v>
      </c>
      <c r="AB8" s="270" t="s">
        <v>708</v>
      </c>
      <c r="AC8" s="271" t="s">
        <v>709</v>
      </c>
      <c r="AD8" s="271" t="s">
        <v>710</v>
      </c>
      <c r="AE8" s="271" t="s">
        <v>711</v>
      </c>
      <c r="AF8" s="272" t="s">
        <v>712</v>
      </c>
      <c r="AG8" s="270" t="s">
        <v>708</v>
      </c>
      <c r="AH8" s="271" t="s">
        <v>709</v>
      </c>
      <c r="AI8" s="271" t="s">
        <v>710</v>
      </c>
      <c r="AJ8" s="271" t="s">
        <v>711</v>
      </c>
      <c r="AK8" s="272" t="s">
        <v>712</v>
      </c>
      <c r="AL8" s="270" t="s">
        <v>708</v>
      </c>
      <c r="AM8" s="271" t="s">
        <v>709</v>
      </c>
      <c r="AN8" s="271" t="s">
        <v>710</v>
      </c>
      <c r="AO8" s="271" t="s">
        <v>711</v>
      </c>
      <c r="AP8" s="272" t="s">
        <v>712</v>
      </c>
      <c r="AQ8" s="270" t="s">
        <v>708</v>
      </c>
      <c r="AR8" s="271" t="s">
        <v>709</v>
      </c>
      <c r="AS8" s="271" t="s">
        <v>710</v>
      </c>
      <c r="AT8" s="271" t="s">
        <v>711</v>
      </c>
      <c r="AU8" s="272" t="s">
        <v>712</v>
      </c>
      <c r="AV8" s="270" t="s">
        <v>708</v>
      </c>
      <c r="AW8" s="271" t="s">
        <v>709</v>
      </c>
      <c r="AX8" s="271" t="s">
        <v>710</v>
      </c>
      <c r="AY8" s="271" t="s">
        <v>711</v>
      </c>
      <c r="AZ8" s="272" t="s">
        <v>712</v>
      </c>
      <c r="BA8" s="270" t="s">
        <v>708</v>
      </c>
      <c r="BB8" s="271" t="s">
        <v>709</v>
      </c>
      <c r="BC8" s="271" t="s">
        <v>710</v>
      </c>
      <c r="BD8" s="271" t="s">
        <v>711</v>
      </c>
      <c r="BE8" s="272" t="s">
        <v>712</v>
      </c>
      <c r="BF8" s="270" t="s">
        <v>708</v>
      </c>
      <c r="BG8" s="271" t="s">
        <v>709</v>
      </c>
      <c r="BH8" s="271" t="s">
        <v>710</v>
      </c>
      <c r="BI8" s="271" t="s">
        <v>711</v>
      </c>
      <c r="BJ8" s="272" t="s">
        <v>712</v>
      </c>
    </row>
    <row r="9" spans="2:62" ht="12.65" customHeight="1" x14ac:dyDescent="0.25">
      <c r="E9" s="216" t="s">
        <v>457</v>
      </c>
      <c r="F9" s="216" t="s">
        <v>456</v>
      </c>
      <c r="G9" s="243" t="s">
        <v>458</v>
      </c>
      <c r="H9" s="268"/>
      <c r="I9" s="228"/>
      <c r="J9" s="228"/>
      <c r="K9" s="228"/>
      <c r="L9" s="269"/>
      <c r="M9" s="257"/>
      <c r="N9" s="249"/>
      <c r="O9" s="249"/>
      <c r="P9" s="249"/>
      <c r="Q9" s="250"/>
      <c r="R9" s="257"/>
      <c r="S9" s="249"/>
      <c r="T9" s="249"/>
      <c r="U9" s="249"/>
      <c r="V9" s="250"/>
      <c r="W9" s="257"/>
      <c r="X9" s="249"/>
      <c r="Y9" s="249"/>
      <c r="Z9" s="249"/>
      <c r="AA9" s="250"/>
      <c r="AB9" s="257"/>
      <c r="AC9" s="249"/>
      <c r="AD9" s="249"/>
      <c r="AE9" s="249"/>
      <c r="AF9" s="250"/>
      <c r="AG9" s="257"/>
      <c r="AH9" s="249"/>
      <c r="AI9" s="249"/>
      <c r="AJ9" s="249"/>
      <c r="AK9" s="250"/>
      <c r="AL9" s="257"/>
      <c r="AM9" s="249"/>
      <c r="AN9" s="249"/>
      <c r="AO9" s="249"/>
      <c r="AP9" s="250"/>
      <c r="AQ9" s="257"/>
      <c r="AR9" s="249"/>
      <c r="AS9" s="249"/>
      <c r="AT9" s="249"/>
      <c r="AU9" s="250"/>
      <c r="AV9" s="257"/>
      <c r="AW9" s="249"/>
      <c r="AX9" s="249"/>
      <c r="AY9" s="249"/>
      <c r="AZ9" s="250"/>
      <c r="BA9" s="257"/>
      <c r="BB9" s="249"/>
      <c r="BC9" s="249"/>
      <c r="BD9" s="249"/>
      <c r="BE9" s="250"/>
      <c r="BF9" s="257"/>
      <c r="BG9" s="249"/>
      <c r="BH9" s="249"/>
      <c r="BI9" s="249"/>
      <c r="BJ9" s="250"/>
    </row>
    <row r="10" spans="2:62" ht="10.9" customHeight="1" x14ac:dyDescent="0.2">
      <c r="C10" s="258" t="s">
        <v>713</v>
      </c>
      <c r="D10" s="274" t="s">
        <v>716</v>
      </c>
      <c r="E10" s="505" t="s">
        <v>430</v>
      </c>
      <c r="F10" s="506" t="s">
        <v>6</v>
      </c>
      <c r="G10" s="244"/>
      <c r="H10" s="251">
        <v>6.4</v>
      </c>
      <c r="I10" s="251">
        <v>20.3</v>
      </c>
      <c r="J10" s="251">
        <v>4.0999999999999996</v>
      </c>
      <c r="K10" s="251">
        <v>4.5</v>
      </c>
      <c r="L10" s="251">
        <v>2.7</v>
      </c>
      <c r="M10" s="251">
        <v>6.1</v>
      </c>
      <c r="N10" s="251">
        <v>20</v>
      </c>
      <c r="O10" s="251">
        <v>3.8</v>
      </c>
      <c r="P10" s="251">
        <v>4.2</v>
      </c>
      <c r="Q10" s="251">
        <v>2.6</v>
      </c>
      <c r="R10" s="251">
        <v>5.7</v>
      </c>
      <c r="S10" s="251">
        <v>18.7</v>
      </c>
      <c r="T10" s="251">
        <v>3.6</v>
      </c>
      <c r="U10" s="251">
        <v>3.8</v>
      </c>
      <c r="V10" s="251">
        <v>2.5</v>
      </c>
      <c r="W10" s="251">
        <v>5.2</v>
      </c>
      <c r="X10" s="251">
        <v>18.3</v>
      </c>
      <c r="Y10" s="251">
        <v>3</v>
      </c>
      <c r="Z10" s="251">
        <v>3.3</v>
      </c>
      <c r="AA10" s="251">
        <v>2.2000000000000002</v>
      </c>
      <c r="AB10" s="251">
        <v>5</v>
      </c>
      <c r="AC10" s="251">
        <v>17.7</v>
      </c>
      <c r="AD10" s="251">
        <v>2.9</v>
      </c>
      <c r="AE10" s="251">
        <v>3.1</v>
      </c>
      <c r="AF10" s="251">
        <v>2.1</v>
      </c>
      <c r="AG10" s="251">
        <v>5.9</v>
      </c>
      <c r="AH10" s="251">
        <v>20.9</v>
      </c>
      <c r="AI10" s="251">
        <v>3.4</v>
      </c>
      <c r="AJ10" s="251">
        <v>3.6</v>
      </c>
      <c r="AK10" s="251">
        <v>2.6</v>
      </c>
      <c r="AL10" s="251">
        <v>5.7</v>
      </c>
      <c r="AM10" s="251">
        <v>20.6</v>
      </c>
      <c r="AN10" s="251">
        <v>3.2</v>
      </c>
      <c r="AO10" s="251">
        <v>3.5</v>
      </c>
      <c r="AP10" s="251">
        <v>2.4</v>
      </c>
      <c r="AQ10" s="251">
        <v>5.3</v>
      </c>
      <c r="AR10" s="251">
        <v>19.8</v>
      </c>
      <c r="AS10" s="251">
        <v>2.8</v>
      </c>
      <c r="AT10" s="251">
        <v>3.1</v>
      </c>
      <c r="AU10" s="251">
        <v>2.2000000000000002</v>
      </c>
      <c r="AV10" s="251">
        <v>5.7</v>
      </c>
      <c r="AW10" s="251">
        <v>20.8</v>
      </c>
      <c r="AX10" s="251">
        <v>3</v>
      </c>
      <c r="AY10" s="251">
        <v>3.2</v>
      </c>
      <c r="AZ10" s="251">
        <v>2.5</v>
      </c>
      <c r="BA10" s="251">
        <v>6</v>
      </c>
      <c r="BB10" s="251">
        <v>20.9</v>
      </c>
      <c r="BC10" s="251">
        <v>3.3</v>
      </c>
      <c r="BD10" s="251">
        <v>3.4</v>
      </c>
      <c r="BE10" s="251">
        <v>2.9</v>
      </c>
      <c r="BF10" s="251">
        <v>6.3</v>
      </c>
      <c r="BG10" s="251">
        <v>21.3</v>
      </c>
      <c r="BH10" s="251">
        <v>3.5</v>
      </c>
      <c r="BI10" s="251">
        <v>3.6</v>
      </c>
      <c r="BJ10" s="251">
        <v>3.3</v>
      </c>
    </row>
    <row r="11" spans="2:62" ht="10.9" customHeight="1" x14ac:dyDescent="0.2">
      <c r="D11" s="275"/>
      <c r="E11" s="507" t="s">
        <v>425</v>
      </c>
      <c r="F11" s="506" t="s">
        <v>4</v>
      </c>
      <c r="G11" s="245"/>
      <c r="H11" s="253">
        <v>5.7</v>
      </c>
      <c r="I11" s="253">
        <v>18.600000000000001</v>
      </c>
      <c r="J11" s="253">
        <v>3.3</v>
      </c>
      <c r="K11" s="253">
        <v>3.6</v>
      </c>
      <c r="L11" s="253">
        <v>2.2999999999999998</v>
      </c>
      <c r="M11" s="253">
        <v>5.6</v>
      </c>
      <c r="N11" s="253">
        <v>18.399999999999999</v>
      </c>
      <c r="O11" s="253">
        <v>3.2</v>
      </c>
      <c r="P11" s="253">
        <v>3.4</v>
      </c>
      <c r="Q11" s="253">
        <v>2.2999999999999998</v>
      </c>
      <c r="R11" s="253">
        <v>5.3</v>
      </c>
      <c r="S11" s="253">
        <v>17.3</v>
      </c>
      <c r="T11" s="253">
        <v>3.1</v>
      </c>
      <c r="U11" s="253">
        <v>3.3</v>
      </c>
      <c r="V11" s="253">
        <v>2.2999999999999998</v>
      </c>
      <c r="W11" s="253">
        <v>4.8</v>
      </c>
      <c r="X11" s="253">
        <v>16.899999999999999</v>
      </c>
      <c r="Y11" s="253">
        <v>2.6</v>
      </c>
      <c r="Z11" s="253">
        <v>2.8</v>
      </c>
      <c r="AA11" s="253">
        <v>2</v>
      </c>
      <c r="AB11" s="253">
        <v>4.7</v>
      </c>
      <c r="AC11" s="253">
        <v>16.399999999999999</v>
      </c>
      <c r="AD11" s="253">
        <v>2.5</v>
      </c>
      <c r="AE11" s="253">
        <v>2.7</v>
      </c>
      <c r="AF11" s="253">
        <v>2</v>
      </c>
      <c r="AG11" s="253">
        <v>5.6</v>
      </c>
      <c r="AH11" s="253">
        <v>19.399999999999999</v>
      </c>
      <c r="AI11" s="253">
        <v>3.1</v>
      </c>
      <c r="AJ11" s="253">
        <v>3.2</v>
      </c>
      <c r="AK11" s="253">
        <v>2.4</v>
      </c>
      <c r="AL11" s="253">
        <v>5.4</v>
      </c>
      <c r="AM11" s="253">
        <v>19.2</v>
      </c>
      <c r="AN11" s="253">
        <v>2.9</v>
      </c>
      <c r="AO11" s="253">
        <v>3.1</v>
      </c>
      <c r="AP11" s="253">
        <v>2.2000000000000002</v>
      </c>
      <c r="AQ11" s="253">
        <v>5</v>
      </c>
      <c r="AR11" s="253">
        <v>18.399999999999999</v>
      </c>
      <c r="AS11" s="253">
        <v>2.5</v>
      </c>
      <c r="AT11" s="253">
        <v>2.7</v>
      </c>
      <c r="AU11" s="253">
        <v>2</v>
      </c>
      <c r="AV11" s="253">
        <v>5.3</v>
      </c>
      <c r="AW11" s="253">
        <v>19.3</v>
      </c>
      <c r="AX11" s="253">
        <v>2.7</v>
      </c>
      <c r="AY11" s="253">
        <v>2.8</v>
      </c>
      <c r="AZ11" s="253">
        <v>2.2999999999999998</v>
      </c>
      <c r="BA11" s="253">
        <v>5.7</v>
      </c>
      <c r="BB11" s="253">
        <v>19.5</v>
      </c>
      <c r="BC11" s="253">
        <v>3</v>
      </c>
      <c r="BD11" s="253">
        <v>3.1</v>
      </c>
      <c r="BE11" s="253">
        <v>2.7</v>
      </c>
      <c r="BF11" s="253">
        <v>5.9</v>
      </c>
      <c r="BG11" s="253">
        <v>19.899999999999999</v>
      </c>
      <c r="BH11" s="253">
        <v>3.2</v>
      </c>
      <c r="BI11" s="253">
        <v>3.3</v>
      </c>
      <c r="BJ11" s="253">
        <v>3</v>
      </c>
    </row>
    <row r="12" spans="2:62" ht="10.9" customHeight="1" thickBot="1" x14ac:dyDescent="0.25">
      <c r="D12" s="276"/>
      <c r="E12" s="508" t="s">
        <v>429</v>
      </c>
      <c r="F12" s="509" t="s">
        <v>5</v>
      </c>
      <c r="G12" s="264"/>
      <c r="H12" s="265">
        <v>9.1999999999999993</v>
      </c>
      <c r="I12" s="265">
        <v>32.6</v>
      </c>
      <c r="J12" s="265">
        <v>7</v>
      </c>
      <c r="K12" s="265">
        <v>7.8</v>
      </c>
      <c r="L12" s="265">
        <v>4.0999999999999996</v>
      </c>
      <c r="M12" s="265">
        <v>8.5</v>
      </c>
      <c r="N12" s="265">
        <v>31.7</v>
      </c>
      <c r="O12" s="265">
        <v>6.2</v>
      </c>
      <c r="P12" s="265">
        <v>6.9</v>
      </c>
      <c r="Q12" s="265">
        <v>3.7</v>
      </c>
      <c r="R12" s="265">
        <v>7.6</v>
      </c>
      <c r="S12" s="265">
        <v>29</v>
      </c>
      <c r="T12" s="265">
        <v>5.5</v>
      </c>
      <c r="U12" s="265">
        <v>6.1</v>
      </c>
      <c r="V12" s="265">
        <v>3.4</v>
      </c>
      <c r="W12" s="265">
        <v>6.9</v>
      </c>
      <c r="X12" s="265">
        <v>28.6</v>
      </c>
      <c r="Y12" s="265">
        <v>4.7</v>
      </c>
      <c r="Z12" s="265">
        <v>5.2</v>
      </c>
      <c r="AA12" s="265">
        <v>3</v>
      </c>
      <c r="AB12" s="265">
        <v>6.4</v>
      </c>
      <c r="AC12" s="265">
        <v>27.1</v>
      </c>
      <c r="AD12" s="265">
        <v>4.3</v>
      </c>
      <c r="AE12" s="265">
        <v>4.7</v>
      </c>
      <c r="AF12" s="265">
        <v>2.9</v>
      </c>
      <c r="AG12" s="265">
        <v>7.3</v>
      </c>
      <c r="AH12" s="265">
        <v>31</v>
      </c>
      <c r="AI12" s="265">
        <v>4.8</v>
      </c>
      <c r="AJ12" s="265">
        <v>5.2</v>
      </c>
      <c r="AK12" s="265">
        <v>3.4</v>
      </c>
      <c r="AL12" s="265">
        <v>7.1</v>
      </c>
      <c r="AM12" s="265">
        <v>30.3</v>
      </c>
      <c r="AN12" s="265">
        <v>4.5</v>
      </c>
      <c r="AO12" s="265">
        <v>5</v>
      </c>
      <c r="AP12" s="265">
        <v>3.1</v>
      </c>
      <c r="AQ12" s="265">
        <v>6.7</v>
      </c>
      <c r="AR12" s="265">
        <v>29</v>
      </c>
      <c r="AS12" s="265">
        <v>4.0999999999999996</v>
      </c>
      <c r="AT12" s="265">
        <v>4.5999999999999996</v>
      </c>
      <c r="AU12" s="265">
        <v>2.9</v>
      </c>
      <c r="AV12" s="265">
        <v>7.2</v>
      </c>
      <c r="AW12" s="265">
        <v>29.9</v>
      </c>
      <c r="AX12" s="265">
        <v>4.4000000000000004</v>
      </c>
      <c r="AY12" s="265">
        <v>4.8</v>
      </c>
      <c r="AZ12" s="265">
        <v>3.5</v>
      </c>
      <c r="BA12" s="265">
        <v>7.5</v>
      </c>
      <c r="BB12" s="265">
        <v>29.8</v>
      </c>
      <c r="BC12" s="265">
        <v>4.7</v>
      </c>
      <c r="BD12" s="265">
        <v>5</v>
      </c>
      <c r="BE12" s="265">
        <v>3.9</v>
      </c>
      <c r="BF12" s="265">
        <v>7.8</v>
      </c>
      <c r="BG12" s="265">
        <v>29.9</v>
      </c>
      <c r="BH12" s="265">
        <v>4.9000000000000004</v>
      </c>
      <c r="BI12" s="265">
        <v>5.0999999999999996</v>
      </c>
      <c r="BJ12" s="265">
        <v>4.3</v>
      </c>
    </row>
    <row r="13" spans="2:62" ht="10.9" customHeight="1" x14ac:dyDescent="0.2">
      <c r="C13" s="258" t="s">
        <v>714</v>
      </c>
      <c r="D13" s="274" t="s">
        <v>717</v>
      </c>
      <c r="E13" s="510" t="s">
        <v>931</v>
      </c>
      <c r="F13" s="511" t="s">
        <v>932</v>
      </c>
      <c r="G13" s="246"/>
      <c r="H13" s="253">
        <v>6.5</v>
      </c>
      <c r="I13" s="253">
        <v>22.2</v>
      </c>
      <c r="J13" s="253">
        <v>4</v>
      </c>
      <c r="K13" s="253">
        <v>4.3</v>
      </c>
      <c r="L13" s="253">
        <v>2.7</v>
      </c>
      <c r="M13" s="253">
        <v>6.3</v>
      </c>
      <c r="N13" s="253">
        <v>21.9</v>
      </c>
      <c r="O13" s="253">
        <v>3.8</v>
      </c>
      <c r="P13" s="253">
        <v>4</v>
      </c>
      <c r="Q13" s="253">
        <v>2.7</v>
      </c>
      <c r="R13" s="253">
        <v>6</v>
      </c>
      <c r="S13" s="253">
        <v>21.2</v>
      </c>
      <c r="T13" s="253">
        <v>3.7</v>
      </c>
      <c r="U13" s="253">
        <v>3.9</v>
      </c>
      <c r="V13" s="253">
        <v>2.8</v>
      </c>
      <c r="W13" s="253">
        <v>5.5</v>
      </c>
      <c r="X13" s="253">
        <v>20.2</v>
      </c>
      <c r="Y13" s="253">
        <v>3.1</v>
      </c>
      <c r="Z13" s="253">
        <v>3.3</v>
      </c>
      <c r="AA13" s="253">
        <v>2.4</v>
      </c>
      <c r="AB13" s="253">
        <v>5.0999999999999996</v>
      </c>
      <c r="AC13" s="253">
        <v>19</v>
      </c>
      <c r="AD13" s="253">
        <v>2.8</v>
      </c>
      <c r="AE13" s="253">
        <v>3</v>
      </c>
      <c r="AF13" s="253">
        <v>2.2000000000000002</v>
      </c>
      <c r="AG13" s="253">
        <v>5.8</v>
      </c>
      <c r="AH13" s="253">
        <v>21.6</v>
      </c>
      <c r="AI13" s="253">
        <v>3.3</v>
      </c>
      <c r="AJ13" s="253">
        <v>3.4</v>
      </c>
      <c r="AK13" s="253">
        <v>2.6</v>
      </c>
      <c r="AL13" s="253">
        <v>5.6</v>
      </c>
      <c r="AM13" s="253">
        <v>20.9</v>
      </c>
      <c r="AN13" s="253">
        <v>3.1</v>
      </c>
      <c r="AO13" s="253">
        <v>3.3</v>
      </c>
      <c r="AP13" s="253">
        <v>2.5</v>
      </c>
      <c r="AQ13" s="253">
        <v>5.2</v>
      </c>
      <c r="AR13" s="253">
        <v>19.7</v>
      </c>
      <c r="AS13" s="253">
        <v>2.7</v>
      </c>
      <c r="AT13" s="253">
        <v>2.8</v>
      </c>
      <c r="AU13" s="253">
        <v>2.2999999999999998</v>
      </c>
      <c r="AV13" s="253">
        <v>5.5</v>
      </c>
      <c r="AW13" s="253">
        <v>21</v>
      </c>
      <c r="AX13" s="253">
        <v>2.8</v>
      </c>
      <c r="AY13" s="253">
        <v>2.9</v>
      </c>
      <c r="AZ13" s="253">
        <v>2.5</v>
      </c>
      <c r="BA13" s="253">
        <v>5.7</v>
      </c>
      <c r="BB13" s="253">
        <v>20.8</v>
      </c>
      <c r="BC13" s="253">
        <v>3.1</v>
      </c>
      <c r="BD13" s="253">
        <v>3.1</v>
      </c>
      <c r="BE13" s="253">
        <v>2.9</v>
      </c>
      <c r="BF13" s="253">
        <v>5.9</v>
      </c>
      <c r="BG13" s="253">
        <v>20.6</v>
      </c>
      <c r="BH13" s="253">
        <v>3.2</v>
      </c>
      <c r="BI13" s="253">
        <v>3.2</v>
      </c>
      <c r="BJ13" s="253">
        <v>3.1</v>
      </c>
    </row>
    <row r="14" spans="2:62" ht="10.9" customHeight="1" x14ac:dyDescent="0.2">
      <c r="D14" s="276"/>
      <c r="E14" s="510" t="s">
        <v>933</v>
      </c>
      <c r="F14" s="511" t="s">
        <v>934</v>
      </c>
      <c r="G14" s="246"/>
      <c r="H14" s="253">
        <v>7.4</v>
      </c>
      <c r="I14" s="253">
        <v>21.6</v>
      </c>
      <c r="J14" s="253">
        <v>4.4000000000000004</v>
      </c>
      <c r="K14" s="253">
        <v>4.7</v>
      </c>
      <c r="L14" s="253">
        <v>3.7</v>
      </c>
      <c r="M14" s="253">
        <v>7.1</v>
      </c>
      <c r="N14" s="253">
        <v>20.8</v>
      </c>
      <c r="O14" s="253">
        <v>4.0999999999999996</v>
      </c>
      <c r="P14" s="253">
        <v>4.5</v>
      </c>
      <c r="Q14" s="253">
        <v>3.5</v>
      </c>
      <c r="R14" s="253">
        <v>6.8</v>
      </c>
      <c r="S14" s="253">
        <v>19.8</v>
      </c>
      <c r="T14" s="253">
        <v>4.0999999999999996</v>
      </c>
      <c r="U14" s="253">
        <v>4.4000000000000004</v>
      </c>
      <c r="V14" s="253">
        <v>3.5</v>
      </c>
      <c r="W14" s="253">
        <v>6.3</v>
      </c>
      <c r="X14" s="253">
        <v>19.8</v>
      </c>
      <c r="Y14" s="253">
        <v>3.5</v>
      </c>
      <c r="Z14" s="253">
        <v>3.8</v>
      </c>
      <c r="AA14" s="253">
        <v>2.9</v>
      </c>
      <c r="AB14" s="253">
        <v>6.1</v>
      </c>
      <c r="AC14" s="253">
        <v>19</v>
      </c>
      <c r="AD14" s="253">
        <v>3.3</v>
      </c>
      <c r="AE14" s="253">
        <v>3.6</v>
      </c>
      <c r="AF14" s="253">
        <v>2.8</v>
      </c>
      <c r="AG14" s="253">
        <v>7.6</v>
      </c>
      <c r="AH14" s="253">
        <v>23.5</v>
      </c>
      <c r="AI14" s="253">
        <v>4.0999999999999996</v>
      </c>
      <c r="AJ14" s="253">
        <v>4.5</v>
      </c>
      <c r="AK14" s="253">
        <v>3.5</v>
      </c>
      <c r="AL14" s="253">
        <v>7.5</v>
      </c>
      <c r="AM14" s="253">
        <v>23.4</v>
      </c>
      <c r="AN14" s="253">
        <v>4</v>
      </c>
      <c r="AO14" s="253">
        <v>4.5</v>
      </c>
      <c r="AP14" s="253">
        <v>3.2</v>
      </c>
      <c r="AQ14" s="253">
        <v>6.8</v>
      </c>
      <c r="AR14" s="253">
        <v>21.9</v>
      </c>
      <c r="AS14" s="253">
        <v>3.6</v>
      </c>
      <c r="AT14" s="253">
        <v>4</v>
      </c>
      <c r="AU14" s="253">
        <v>2.9</v>
      </c>
      <c r="AV14" s="253">
        <v>7.4</v>
      </c>
      <c r="AW14" s="253">
        <v>23.1</v>
      </c>
      <c r="AX14" s="253">
        <v>3.9</v>
      </c>
      <c r="AY14" s="253">
        <v>4.4000000000000004</v>
      </c>
      <c r="AZ14" s="253">
        <v>3.3</v>
      </c>
      <c r="BA14" s="253">
        <v>8</v>
      </c>
      <c r="BB14" s="253">
        <v>23.6</v>
      </c>
      <c r="BC14" s="253">
        <v>4.4000000000000004</v>
      </c>
      <c r="BD14" s="253">
        <v>4.8</v>
      </c>
      <c r="BE14" s="253">
        <v>3.9</v>
      </c>
      <c r="BF14" s="253">
        <v>8.3000000000000007</v>
      </c>
      <c r="BG14" s="253">
        <v>24</v>
      </c>
      <c r="BH14" s="253">
        <v>4.7</v>
      </c>
      <c r="BI14" s="253">
        <v>5</v>
      </c>
      <c r="BJ14" s="253">
        <v>4.3</v>
      </c>
    </row>
    <row r="15" spans="2:62" ht="10.9" customHeight="1" x14ac:dyDescent="0.2">
      <c r="D15" s="276"/>
      <c r="E15" s="510" t="s">
        <v>935</v>
      </c>
      <c r="F15" s="511" t="s">
        <v>936</v>
      </c>
      <c r="G15" s="246"/>
      <c r="H15" s="253">
        <v>6.1</v>
      </c>
      <c r="I15" s="253">
        <v>21.6</v>
      </c>
      <c r="J15" s="253">
        <v>3.6</v>
      </c>
      <c r="K15" s="253">
        <v>3.9</v>
      </c>
      <c r="L15" s="253">
        <v>2.6</v>
      </c>
      <c r="M15" s="253">
        <v>6</v>
      </c>
      <c r="N15" s="253">
        <v>21.8</v>
      </c>
      <c r="O15" s="253">
        <v>3.5</v>
      </c>
      <c r="P15" s="253">
        <v>3.7</v>
      </c>
      <c r="Q15" s="253">
        <v>2.6</v>
      </c>
      <c r="R15" s="253">
        <v>5.8</v>
      </c>
      <c r="S15" s="253">
        <v>20.6</v>
      </c>
      <c r="T15" s="253">
        <v>3.3</v>
      </c>
      <c r="U15" s="253">
        <v>3.5</v>
      </c>
      <c r="V15" s="253">
        <v>2.5</v>
      </c>
      <c r="W15" s="253">
        <v>5.3</v>
      </c>
      <c r="X15" s="253">
        <v>20.2</v>
      </c>
      <c r="Y15" s="253">
        <v>2.9</v>
      </c>
      <c r="Z15" s="253">
        <v>3</v>
      </c>
      <c r="AA15" s="253">
        <v>2.2000000000000002</v>
      </c>
      <c r="AB15" s="253">
        <v>5</v>
      </c>
      <c r="AC15" s="253">
        <v>19.2</v>
      </c>
      <c r="AD15" s="253">
        <v>2.7</v>
      </c>
      <c r="AE15" s="253">
        <v>2.8</v>
      </c>
      <c r="AF15" s="253">
        <v>2.1</v>
      </c>
      <c r="AG15" s="253">
        <v>5.8</v>
      </c>
      <c r="AH15" s="253">
        <v>21.8</v>
      </c>
      <c r="AI15" s="253">
        <v>3.1</v>
      </c>
      <c r="AJ15" s="253">
        <v>3.2</v>
      </c>
      <c r="AK15" s="253">
        <v>2.5</v>
      </c>
      <c r="AL15" s="253">
        <v>5.5</v>
      </c>
      <c r="AM15" s="253">
        <v>21.4</v>
      </c>
      <c r="AN15" s="253">
        <v>2.9</v>
      </c>
      <c r="AO15" s="253">
        <v>3.1</v>
      </c>
      <c r="AP15" s="253">
        <v>2.2999999999999998</v>
      </c>
      <c r="AQ15" s="253">
        <v>5.3</v>
      </c>
      <c r="AR15" s="253">
        <v>21</v>
      </c>
      <c r="AS15" s="253">
        <v>2.6</v>
      </c>
      <c r="AT15" s="253">
        <v>2.7</v>
      </c>
      <c r="AU15" s="253">
        <v>2.1</v>
      </c>
      <c r="AV15" s="253">
        <v>5.7</v>
      </c>
      <c r="AW15" s="253">
        <v>22.3</v>
      </c>
      <c r="AX15" s="253">
        <v>2.8</v>
      </c>
      <c r="AY15" s="253">
        <v>2.9</v>
      </c>
      <c r="AZ15" s="253">
        <v>2.5</v>
      </c>
      <c r="BA15" s="253">
        <v>5.9</v>
      </c>
      <c r="BB15" s="253">
        <v>21.8</v>
      </c>
      <c r="BC15" s="253">
        <v>3</v>
      </c>
      <c r="BD15" s="253">
        <v>3.1</v>
      </c>
      <c r="BE15" s="253">
        <v>2.7</v>
      </c>
      <c r="BF15" s="253">
        <v>6.1</v>
      </c>
      <c r="BG15" s="253">
        <v>21.8</v>
      </c>
      <c r="BH15" s="253">
        <v>3.2</v>
      </c>
      <c r="BI15" s="253">
        <v>3.2</v>
      </c>
      <c r="BJ15" s="253">
        <v>3</v>
      </c>
    </row>
    <row r="16" spans="2:62" ht="10.9" customHeight="1" x14ac:dyDescent="0.2">
      <c r="D16" s="276"/>
      <c r="E16" s="510" t="s">
        <v>937</v>
      </c>
      <c r="F16" s="511" t="s">
        <v>938</v>
      </c>
      <c r="G16" s="246"/>
      <c r="H16" s="253">
        <v>10.9</v>
      </c>
      <c r="I16" s="253">
        <v>31.6</v>
      </c>
      <c r="J16" s="253">
        <v>5.4</v>
      </c>
      <c r="K16" s="253">
        <v>5.9</v>
      </c>
      <c r="L16" s="253">
        <v>3.8</v>
      </c>
      <c r="M16" s="253">
        <v>10.5</v>
      </c>
      <c r="N16" s="253">
        <v>31.3</v>
      </c>
      <c r="O16" s="253">
        <v>4.9000000000000004</v>
      </c>
      <c r="P16" s="253">
        <v>5.5</v>
      </c>
      <c r="Q16" s="253">
        <v>3.6</v>
      </c>
      <c r="R16" s="253">
        <v>10.199999999999999</v>
      </c>
      <c r="S16" s="253">
        <v>29.4</v>
      </c>
      <c r="T16" s="253">
        <v>4.9000000000000004</v>
      </c>
      <c r="U16" s="253">
        <v>5.4</v>
      </c>
      <c r="V16" s="253">
        <v>3.6</v>
      </c>
      <c r="W16" s="253">
        <v>9.8000000000000007</v>
      </c>
      <c r="X16" s="253">
        <v>29.5</v>
      </c>
      <c r="Y16" s="253">
        <v>4.4000000000000004</v>
      </c>
      <c r="Z16" s="253">
        <v>4.9000000000000004</v>
      </c>
      <c r="AA16" s="253">
        <v>3.2</v>
      </c>
      <c r="AB16" s="253">
        <v>9.9</v>
      </c>
      <c r="AC16" s="253">
        <v>30</v>
      </c>
      <c r="AD16" s="253">
        <v>4.3</v>
      </c>
      <c r="AE16" s="253">
        <v>4.8</v>
      </c>
      <c r="AF16" s="253">
        <v>3.3</v>
      </c>
      <c r="AG16" s="253">
        <v>11.2</v>
      </c>
      <c r="AH16" s="253">
        <v>33.5</v>
      </c>
      <c r="AI16" s="253">
        <v>5</v>
      </c>
      <c r="AJ16" s="253">
        <v>5.4</v>
      </c>
      <c r="AK16" s="253">
        <v>3.9</v>
      </c>
      <c r="AL16" s="253">
        <v>10.7</v>
      </c>
      <c r="AM16" s="253">
        <v>32</v>
      </c>
      <c r="AN16" s="253">
        <v>4.5999999999999996</v>
      </c>
      <c r="AO16" s="253">
        <v>5.2</v>
      </c>
      <c r="AP16" s="253">
        <v>3.5</v>
      </c>
      <c r="AQ16" s="253">
        <v>10.199999999999999</v>
      </c>
      <c r="AR16" s="253">
        <v>30.7</v>
      </c>
      <c r="AS16" s="253">
        <v>4.2</v>
      </c>
      <c r="AT16" s="253">
        <v>4.5999999999999996</v>
      </c>
      <c r="AU16" s="253">
        <v>3.2</v>
      </c>
      <c r="AV16" s="253">
        <v>10.6</v>
      </c>
      <c r="AW16" s="253">
        <v>31</v>
      </c>
      <c r="AX16" s="253">
        <v>4.5999999999999996</v>
      </c>
      <c r="AY16" s="253">
        <v>5</v>
      </c>
      <c r="AZ16" s="253">
        <v>3.7</v>
      </c>
      <c r="BA16" s="253">
        <v>11.1</v>
      </c>
      <c r="BB16" s="253">
        <v>30.6</v>
      </c>
      <c r="BC16" s="253">
        <v>5</v>
      </c>
      <c r="BD16" s="253">
        <v>5.3</v>
      </c>
      <c r="BE16" s="253">
        <v>4.3</v>
      </c>
      <c r="BF16" s="253">
        <v>11.5</v>
      </c>
      <c r="BG16" s="253">
        <v>30.9</v>
      </c>
      <c r="BH16" s="253">
        <v>5.3</v>
      </c>
      <c r="BI16" s="253">
        <v>5.6</v>
      </c>
      <c r="BJ16" s="253">
        <v>4.8</v>
      </c>
    </row>
    <row r="17" spans="3:62" ht="10.9" customHeight="1" x14ac:dyDescent="0.2">
      <c r="D17" s="276"/>
      <c r="E17" s="510" t="s">
        <v>3</v>
      </c>
      <c r="F17" s="511" t="s">
        <v>2</v>
      </c>
      <c r="G17" s="246"/>
      <c r="H17" s="253">
        <v>8</v>
      </c>
      <c r="I17" s="253">
        <v>24.2</v>
      </c>
      <c r="J17" s="253">
        <v>4.3</v>
      </c>
      <c r="K17" s="253">
        <v>4.7</v>
      </c>
      <c r="L17" s="253">
        <v>2.7</v>
      </c>
      <c r="M17" s="253">
        <v>7.7</v>
      </c>
      <c r="N17" s="253">
        <v>23.7</v>
      </c>
      <c r="O17" s="253">
        <v>4.0999999999999996</v>
      </c>
      <c r="P17" s="253">
        <v>4.5</v>
      </c>
      <c r="Q17" s="253">
        <v>2.7</v>
      </c>
      <c r="R17" s="253">
        <v>7.4</v>
      </c>
      <c r="S17" s="253">
        <v>22.7</v>
      </c>
      <c r="T17" s="253">
        <v>3.9</v>
      </c>
      <c r="U17" s="253">
        <v>4.3</v>
      </c>
      <c r="V17" s="253">
        <v>2.7</v>
      </c>
      <c r="W17" s="253">
        <v>6.8</v>
      </c>
      <c r="X17" s="253">
        <v>21.9</v>
      </c>
      <c r="Y17" s="253">
        <v>3.4</v>
      </c>
      <c r="Z17" s="253">
        <v>3.7</v>
      </c>
      <c r="AA17" s="253">
        <v>2.4</v>
      </c>
      <c r="AB17" s="253">
        <v>6.5</v>
      </c>
      <c r="AC17" s="253">
        <v>21.4</v>
      </c>
      <c r="AD17" s="253">
        <v>3.2</v>
      </c>
      <c r="AE17" s="253">
        <v>3.5</v>
      </c>
      <c r="AF17" s="253">
        <v>2.2999999999999998</v>
      </c>
      <c r="AG17" s="253">
        <v>7.5</v>
      </c>
      <c r="AH17" s="253">
        <v>24.4</v>
      </c>
      <c r="AI17" s="253">
        <v>3.8</v>
      </c>
      <c r="AJ17" s="253">
        <v>4.0999999999999996</v>
      </c>
      <c r="AK17" s="253">
        <v>2.8</v>
      </c>
      <c r="AL17" s="253">
        <v>7.3</v>
      </c>
      <c r="AM17" s="253">
        <v>24.2</v>
      </c>
      <c r="AN17" s="253">
        <v>3.6</v>
      </c>
      <c r="AO17" s="253">
        <v>3.9</v>
      </c>
      <c r="AP17" s="253">
        <v>2.6</v>
      </c>
      <c r="AQ17" s="253">
        <v>6.8</v>
      </c>
      <c r="AR17" s="253">
        <v>23.1</v>
      </c>
      <c r="AS17" s="253">
        <v>3.2</v>
      </c>
      <c r="AT17" s="253">
        <v>3.4</v>
      </c>
      <c r="AU17" s="253">
        <v>2.2999999999999998</v>
      </c>
      <c r="AV17" s="253">
        <v>7.2</v>
      </c>
      <c r="AW17" s="253">
        <v>23.8</v>
      </c>
      <c r="AX17" s="253">
        <v>3.4</v>
      </c>
      <c r="AY17" s="253">
        <v>3.6</v>
      </c>
      <c r="AZ17" s="253">
        <v>2.7</v>
      </c>
      <c r="BA17" s="253">
        <v>7.5</v>
      </c>
      <c r="BB17" s="253">
        <v>24</v>
      </c>
      <c r="BC17" s="253">
        <v>3.6</v>
      </c>
      <c r="BD17" s="253">
        <v>3.8</v>
      </c>
      <c r="BE17" s="253">
        <v>3.1</v>
      </c>
      <c r="BF17" s="253">
        <v>7.8</v>
      </c>
      <c r="BG17" s="253">
        <v>24.2</v>
      </c>
      <c r="BH17" s="253">
        <v>3.9</v>
      </c>
      <c r="BI17" s="253">
        <v>4.0999999999999996</v>
      </c>
      <c r="BJ17" s="253">
        <v>3.4</v>
      </c>
    </row>
    <row r="18" spans="3:62" ht="10.9" customHeight="1" x14ac:dyDescent="0.2">
      <c r="D18" s="276"/>
      <c r="E18" s="510" t="s">
        <v>939</v>
      </c>
      <c r="F18" s="511" t="s">
        <v>940</v>
      </c>
      <c r="G18" s="246"/>
      <c r="H18" s="253">
        <v>5.5</v>
      </c>
      <c r="I18" s="253">
        <v>18.100000000000001</v>
      </c>
      <c r="J18" s="253">
        <v>3</v>
      </c>
      <c r="K18" s="253">
        <v>3.3</v>
      </c>
      <c r="L18" s="253">
        <v>2.2000000000000002</v>
      </c>
      <c r="M18" s="253">
        <v>5.3</v>
      </c>
      <c r="N18" s="253">
        <v>17.7</v>
      </c>
      <c r="O18" s="253">
        <v>2.9</v>
      </c>
      <c r="P18" s="253">
        <v>3.1</v>
      </c>
      <c r="Q18" s="253">
        <v>2.1</v>
      </c>
      <c r="R18" s="253">
        <v>5</v>
      </c>
      <c r="S18" s="253">
        <v>16.7</v>
      </c>
      <c r="T18" s="253">
        <v>2.7</v>
      </c>
      <c r="U18" s="253">
        <v>3</v>
      </c>
      <c r="V18" s="253">
        <v>2.1</v>
      </c>
      <c r="W18" s="253">
        <v>4.5999999999999996</v>
      </c>
      <c r="X18" s="253">
        <v>16.100000000000001</v>
      </c>
      <c r="Y18" s="253">
        <v>2.2999999999999998</v>
      </c>
      <c r="Z18" s="253">
        <v>2.5</v>
      </c>
      <c r="AA18" s="253">
        <v>1.8</v>
      </c>
      <c r="AB18" s="253">
        <v>4.4000000000000004</v>
      </c>
      <c r="AC18" s="253">
        <v>15.2</v>
      </c>
      <c r="AD18" s="253">
        <v>2.2000000000000002</v>
      </c>
      <c r="AE18" s="253">
        <v>2.4</v>
      </c>
      <c r="AF18" s="253">
        <v>1.7</v>
      </c>
      <c r="AG18" s="253">
        <v>5.4</v>
      </c>
      <c r="AH18" s="253">
        <v>18.5</v>
      </c>
      <c r="AI18" s="253">
        <v>2.8</v>
      </c>
      <c r="AJ18" s="253">
        <v>3</v>
      </c>
      <c r="AK18" s="253">
        <v>2.2000000000000002</v>
      </c>
      <c r="AL18" s="253">
        <v>5.2</v>
      </c>
      <c r="AM18" s="253">
        <v>18.2</v>
      </c>
      <c r="AN18" s="253">
        <v>2.6</v>
      </c>
      <c r="AO18" s="253">
        <v>2.8</v>
      </c>
      <c r="AP18" s="253">
        <v>2</v>
      </c>
      <c r="AQ18" s="253">
        <v>4.8</v>
      </c>
      <c r="AR18" s="253">
        <v>17.5</v>
      </c>
      <c r="AS18" s="253">
        <v>2.2000000000000002</v>
      </c>
      <c r="AT18" s="253">
        <v>2.4</v>
      </c>
      <c r="AU18" s="253">
        <v>1.7</v>
      </c>
      <c r="AV18" s="253">
        <v>5.2</v>
      </c>
      <c r="AW18" s="253">
        <v>19.100000000000001</v>
      </c>
      <c r="AX18" s="253">
        <v>2.2999999999999998</v>
      </c>
      <c r="AY18" s="253">
        <v>2.5</v>
      </c>
      <c r="AZ18" s="253">
        <v>1.9</v>
      </c>
      <c r="BA18" s="253">
        <v>5.5</v>
      </c>
      <c r="BB18" s="253">
        <v>19.100000000000001</v>
      </c>
      <c r="BC18" s="253">
        <v>2.6</v>
      </c>
      <c r="BD18" s="253">
        <v>2.7</v>
      </c>
      <c r="BE18" s="253">
        <v>2.2999999999999998</v>
      </c>
      <c r="BF18" s="253">
        <v>5.8</v>
      </c>
      <c r="BG18" s="253">
        <v>19.3</v>
      </c>
      <c r="BH18" s="253">
        <v>2.8</v>
      </c>
      <c r="BI18" s="253">
        <v>2.9</v>
      </c>
      <c r="BJ18" s="253">
        <v>2.6</v>
      </c>
    </row>
    <row r="19" spans="3:62" ht="10.9" customHeight="1" x14ac:dyDescent="0.2">
      <c r="D19" s="276"/>
      <c r="E19" s="510" t="s">
        <v>941</v>
      </c>
      <c r="F19" s="511" t="s">
        <v>942</v>
      </c>
      <c r="G19" s="246"/>
      <c r="H19" s="253">
        <v>5.2</v>
      </c>
      <c r="I19" s="253">
        <v>16.5</v>
      </c>
      <c r="J19" s="253">
        <v>3.2</v>
      </c>
      <c r="K19" s="253">
        <v>3.4</v>
      </c>
      <c r="L19" s="253">
        <v>2.2000000000000002</v>
      </c>
      <c r="M19" s="253">
        <v>5.0999999999999996</v>
      </c>
      <c r="N19" s="253">
        <v>16.3</v>
      </c>
      <c r="O19" s="253">
        <v>3.1</v>
      </c>
      <c r="P19" s="253">
        <v>3.2</v>
      </c>
      <c r="Q19" s="253">
        <v>2.2999999999999998</v>
      </c>
      <c r="R19" s="253">
        <v>4.8</v>
      </c>
      <c r="S19" s="253">
        <v>15.2</v>
      </c>
      <c r="T19" s="253">
        <v>3</v>
      </c>
      <c r="U19" s="253">
        <v>3.1</v>
      </c>
      <c r="V19" s="253">
        <v>2.2999999999999998</v>
      </c>
      <c r="W19" s="253">
        <v>4.4000000000000004</v>
      </c>
      <c r="X19" s="253">
        <v>14.9</v>
      </c>
      <c r="Y19" s="253">
        <v>2.5</v>
      </c>
      <c r="Z19" s="253">
        <v>2.7</v>
      </c>
      <c r="AA19" s="253">
        <v>2</v>
      </c>
      <c r="AB19" s="253">
        <v>4.3</v>
      </c>
      <c r="AC19" s="253">
        <v>14.6</v>
      </c>
      <c r="AD19" s="253">
        <v>2.5</v>
      </c>
      <c r="AE19" s="253">
        <v>2.6</v>
      </c>
      <c r="AF19" s="253">
        <v>2</v>
      </c>
      <c r="AG19" s="253">
        <v>5.2</v>
      </c>
      <c r="AH19" s="253">
        <v>17.399999999999999</v>
      </c>
      <c r="AI19" s="253">
        <v>3</v>
      </c>
      <c r="AJ19" s="253">
        <v>3.1</v>
      </c>
      <c r="AK19" s="253">
        <v>2.5</v>
      </c>
      <c r="AL19" s="253">
        <v>5</v>
      </c>
      <c r="AM19" s="253">
        <v>17</v>
      </c>
      <c r="AN19" s="253">
        <v>2.8</v>
      </c>
      <c r="AO19" s="253">
        <v>2.9</v>
      </c>
      <c r="AP19" s="253">
        <v>2.2999999999999998</v>
      </c>
      <c r="AQ19" s="253">
        <v>4.5999999999999996</v>
      </c>
      <c r="AR19" s="253">
        <v>16</v>
      </c>
      <c r="AS19" s="253">
        <v>2.5</v>
      </c>
      <c r="AT19" s="253">
        <v>2.6</v>
      </c>
      <c r="AU19" s="253">
        <v>2</v>
      </c>
      <c r="AV19" s="253">
        <v>4.9000000000000004</v>
      </c>
      <c r="AW19" s="253">
        <v>16.899999999999999</v>
      </c>
      <c r="AX19" s="253">
        <v>2.7</v>
      </c>
      <c r="AY19" s="253">
        <v>2.7</v>
      </c>
      <c r="AZ19" s="253">
        <v>2.4</v>
      </c>
      <c r="BA19" s="253">
        <v>5.3</v>
      </c>
      <c r="BB19" s="253">
        <v>17.399999999999999</v>
      </c>
      <c r="BC19" s="253">
        <v>2.9</v>
      </c>
      <c r="BD19" s="253">
        <v>3</v>
      </c>
      <c r="BE19" s="253">
        <v>2.8</v>
      </c>
      <c r="BF19" s="253">
        <v>5.5</v>
      </c>
      <c r="BG19" s="253">
        <v>18.100000000000001</v>
      </c>
      <c r="BH19" s="253">
        <v>3.1</v>
      </c>
      <c r="BI19" s="253">
        <v>3.1</v>
      </c>
      <c r="BJ19" s="253">
        <v>3</v>
      </c>
    </row>
    <row r="20" spans="3:62" ht="10.9" customHeight="1" x14ac:dyDescent="0.2">
      <c r="D20" s="276"/>
      <c r="E20" s="510" t="s">
        <v>943</v>
      </c>
      <c r="F20" s="511" t="s">
        <v>944</v>
      </c>
      <c r="G20" s="246"/>
      <c r="H20" s="253">
        <v>3.8</v>
      </c>
      <c r="I20" s="253">
        <v>11.5</v>
      </c>
      <c r="J20" s="253">
        <v>2.5</v>
      </c>
      <c r="K20" s="253">
        <v>2.6</v>
      </c>
      <c r="L20" s="253">
        <v>1.9</v>
      </c>
      <c r="M20" s="253">
        <v>3.8</v>
      </c>
      <c r="N20" s="253">
        <v>11.5</v>
      </c>
      <c r="O20" s="253">
        <v>2.4</v>
      </c>
      <c r="P20" s="253">
        <v>2.6</v>
      </c>
      <c r="Q20" s="253">
        <v>1.9</v>
      </c>
      <c r="R20" s="253">
        <v>3.5</v>
      </c>
      <c r="S20" s="253">
        <v>10.4</v>
      </c>
      <c r="T20" s="253">
        <v>2.2999999999999998</v>
      </c>
      <c r="U20" s="253">
        <v>2.4</v>
      </c>
      <c r="V20" s="253">
        <v>1.8</v>
      </c>
      <c r="W20" s="253">
        <v>3.2</v>
      </c>
      <c r="X20" s="253">
        <v>10.3</v>
      </c>
      <c r="Y20" s="253">
        <v>1.9</v>
      </c>
      <c r="Z20" s="253">
        <v>2</v>
      </c>
      <c r="AA20" s="253">
        <v>1.6</v>
      </c>
      <c r="AB20" s="253">
        <v>3.2</v>
      </c>
      <c r="AC20" s="253">
        <v>10.3</v>
      </c>
      <c r="AD20" s="253">
        <v>1.9</v>
      </c>
      <c r="AE20" s="253">
        <v>2</v>
      </c>
      <c r="AF20" s="253">
        <v>1.6</v>
      </c>
      <c r="AG20" s="253">
        <v>4.0999999999999996</v>
      </c>
      <c r="AH20" s="253">
        <v>13.4</v>
      </c>
      <c r="AI20" s="253">
        <v>2.5</v>
      </c>
      <c r="AJ20" s="253">
        <v>2.7</v>
      </c>
      <c r="AK20" s="253">
        <v>2</v>
      </c>
      <c r="AL20" s="253">
        <v>3.9</v>
      </c>
      <c r="AM20" s="253">
        <v>13.2</v>
      </c>
      <c r="AN20" s="253">
        <v>2.2999999999999998</v>
      </c>
      <c r="AO20" s="253">
        <v>2.5</v>
      </c>
      <c r="AP20" s="253">
        <v>1.8</v>
      </c>
      <c r="AQ20" s="253">
        <v>3.5</v>
      </c>
      <c r="AR20" s="253">
        <v>12.4</v>
      </c>
      <c r="AS20" s="253">
        <v>2</v>
      </c>
      <c r="AT20" s="253">
        <v>2.2000000000000002</v>
      </c>
      <c r="AU20" s="253">
        <v>1.7</v>
      </c>
      <c r="AV20" s="253">
        <v>3.9</v>
      </c>
      <c r="AW20" s="253">
        <v>13.6</v>
      </c>
      <c r="AX20" s="253">
        <v>2.2000000000000002</v>
      </c>
      <c r="AY20" s="253">
        <v>2.2999999999999998</v>
      </c>
      <c r="AZ20" s="253">
        <v>1.9</v>
      </c>
      <c r="BA20" s="253">
        <v>4.2</v>
      </c>
      <c r="BB20" s="253">
        <v>14</v>
      </c>
      <c r="BC20" s="253">
        <v>2.5</v>
      </c>
      <c r="BD20" s="253">
        <v>2.6</v>
      </c>
      <c r="BE20" s="253">
        <v>2.2000000000000002</v>
      </c>
      <c r="BF20" s="253">
        <v>4.5999999999999996</v>
      </c>
      <c r="BG20" s="253">
        <v>14.7</v>
      </c>
      <c r="BH20" s="253">
        <v>2.7</v>
      </c>
      <c r="BI20" s="253">
        <v>2.8</v>
      </c>
      <c r="BJ20" s="253">
        <v>2.6</v>
      </c>
    </row>
    <row r="21" spans="3:62" ht="10.9" customHeight="1" x14ac:dyDescent="0.2">
      <c r="D21" s="276"/>
      <c r="E21" s="510" t="s">
        <v>945</v>
      </c>
      <c r="F21" s="511" t="s">
        <v>946</v>
      </c>
      <c r="G21" s="246"/>
      <c r="H21" s="253">
        <v>3.6</v>
      </c>
      <c r="I21" s="253">
        <v>11.5</v>
      </c>
      <c r="J21" s="253">
        <v>2.5</v>
      </c>
      <c r="K21" s="253">
        <v>2.6</v>
      </c>
      <c r="L21" s="253">
        <v>1.9</v>
      </c>
      <c r="M21" s="253">
        <v>3.5</v>
      </c>
      <c r="N21" s="253">
        <v>11.4</v>
      </c>
      <c r="O21" s="253">
        <v>2.4</v>
      </c>
      <c r="P21" s="253">
        <v>2.5</v>
      </c>
      <c r="Q21" s="253">
        <v>1.9</v>
      </c>
      <c r="R21" s="253">
        <v>3.2</v>
      </c>
      <c r="S21" s="253">
        <v>10.1</v>
      </c>
      <c r="T21" s="253">
        <v>2.2000000000000002</v>
      </c>
      <c r="U21" s="253">
        <v>2.4</v>
      </c>
      <c r="V21" s="253">
        <v>1.9</v>
      </c>
      <c r="W21" s="253">
        <v>2.9</v>
      </c>
      <c r="X21" s="253">
        <v>10</v>
      </c>
      <c r="Y21" s="253">
        <v>1.9</v>
      </c>
      <c r="Z21" s="253">
        <v>2</v>
      </c>
      <c r="AA21" s="253">
        <v>1.6</v>
      </c>
      <c r="AB21" s="253">
        <v>2.8</v>
      </c>
      <c r="AC21" s="253">
        <v>9.8000000000000007</v>
      </c>
      <c r="AD21" s="253">
        <v>1.9</v>
      </c>
      <c r="AE21" s="253">
        <v>2</v>
      </c>
      <c r="AF21" s="253">
        <v>1.6</v>
      </c>
      <c r="AG21" s="253">
        <v>3.6</v>
      </c>
      <c r="AH21" s="253">
        <v>12.7</v>
      </c>
      <c r="AI21" s="253">
        <v>2.4</v>
      </c>
      <c r="AJ21" s="253">
        <v>2.6</v>
      </c>
      <c r="AK21" s="253">
        <v>2.1</v>
      </c>
      <c r="AL21" s="253">
        <v>3.5</v>
      </c>
      <c r="AM21" s="253">
        <v>12.5</v>
      </c>
      <c r="AN21" s="253">
        <v>2.2999999999999998</v>
      </c>
      <c r="AO21" s="253">
        <v>2.4</v>
      </c>
      <c r="AP21" s="253">
        <v>1.8</v>
      </c>
      <c r="AQ21" s="253">
        <v>3.1</v>
      </c>
      <c r="AR21" s="253">
        <v>12</v>
      </c>
      <c r="AS21" s="253">
        <v>1.9</v>
      </c>
      <c r="AT21" s="253">
        <v>2</v>
      </c>
      <c r="AU21" s="253">
        <v>1.6</v>
      </c>
      <c r="AV21" s="253">
        <v>3.4</v>
      </c>
      <c r="AW21" s="253">
        <v>12.7</v>
      </c>
      <c r="AX21" s="253">
        <v>2.1</v>
      </c>
      <c r="AY21" s="253">
        <v>2.1</v>
      </c>
      <c r="AZ21" s="253">
        <v>1.9</v>
      </c>
      <c r="BA21" s="253">
        <v>3.7</v>
      </c>
      <c r="BB21" s="253">
        <v>13.1</v>
      </c>
      <c r="BC21" s="253">
        <v>2.2999999999999998</v>
      </c>
      <c r="BD21" s="253">
        <v>2.4</v>
      </c>
      <c r="BE21" s="253">
        <v>2.2999999999999998</v>
      </c>
      <c r="BF21" s="253">
        <v>4</v>
      </c>
      <c r="BG21" s="253">
        <v>13.8</v>
      </c>
      <c r="BH21" s="253">
        <v>2.6</v>
      </c>
      <c r="BI21" s="253">
        <v>2.6</v>
      </c>
      <c r="BJ21" s="253">
        <v>2.7</v>
      </c>
    </row>
    <row r="22" spans="3:62" ht="10.9" customHeight="1" x14ac:dyDescent="0.2">
      <c r="D22" s="276"/>
      <c r="E22" s="510" t="s">
        <v>947</v>
      </c>
      <c r="F22" s="511" t="s">
        <v>948</v>
      </c>
      <c r="G22" s="246"/>
      <c r="H22" s="253">
        <v>7.2</v>
      </c>
      <c r="I22" s="253">
        <v>24.3</v>
      </c>
      <c r="J22" s="253">
        <v>3.9</v>
      </c>
      <c r="K22" s="253">
        <v>4.2</v>
      </c>
      <c r="L22" s="253">
        <v>2.5</v>
      </c>
      <c r="M22" s="253">
        <v>7.2</v>
      </c>
      <c r="N22" s="253">
        <v>25.3</v>
      </c>
      <c r="O22" s="253">
        <v>3.8</v>
      </c>
      <c r="P22" s="253">
        <v>4.0999999999999996</v>
      </c>
      <c r="Q22" s="253">
        <v>2.6</v>
      </c>
      <c r="R22" s="253">
        <v>6.7</v>
      </c>
      <c r="S22" s="253">
        <v>22.6</v>
      </c>
      <c r="T22" s="253">
        <v>3.6</v>
      </c>
      <c r="U22" s="253">
        <v>3.9</v>
      </c>
      <c r="V22" s="253">
        <v>2.6</v>
      </c>
      <c r="W22" s="253">
        <v>6.1</v>
      </c>
      <c r="X22" s="253">
        <v>21.7</v>
      </c>
      <c r="Y22" s="253">
        <v>3.1</v>
      </c>
      <c r="Z22" s="253">
        <v>3.3</v>
      </c>
      <c r="AA22" s="253">
        <v>2.2000000000000002</v>
      </c>
      <c r="AB22" s="253">
        <v>6.2</v>
      </c>
      <c r="AC22" s="253">
        <v>21.8</v>
      </c>
      <c r="AD22" s="253">
        <v>3.1</v>
      </c>
      <c r="AE22" s="253">
        <v>3.4</v>
      </c>
      <c r="AF22" s="253">
        <v>2.2000000000000002</v>
      </c>
      <c r="AG22" s="253">
        <v>7.2</v>
      </c>
      <c r="AH22" s="253">
        <v>25.7</v>
      </c>
      <c r="AI22" s="253">
        <v>3.6</v>
      </c>
      <c r="AJ22" s="253">
        <v>3.9</v>
      </c>
      <c r="AK22" s="253">
        <v>2.4</v>
      </c>
      <c r="AL22" s="253">
        <v>6.8</v>
      </c>
      <c r="AM22" s="253">
        <v>25.1</v>
      </c>
      <c r="AN22" s="253">
        <v>3.3</v>
      </c>
      <c r="AO22" s="253">
        <v>3.6</v>
      </c>
      <c r="AP22" s="253">
        <v>2.2000000000000002</v>
      </c>
      <c r="AQ22" s="253">
        <v>6.3</v>
      </c>
      <c r="AR22" s="253">
        <v>23.6</v>
      </c>
      <c r="AS22" s="253">
        <v>2.9</v>
      </c>
      <c r="AT22" s="253">
        <v>3.2</v>
      </c>
      <c r="AU22" s="253">
        <v>1.9</v>
      </c>
      <c r="AV22" s="253">
        <v>6.8</v>
      </c>
      <c r="AW22" s="253">
        <v>25.4</v>
      </c>
      <c r="AX22" s="253">
        <v>3.1</v>
      </c>
      <c r="AY22" s="253">
        <v>3.3</v>
      </c>
      <c r="AZ22" s="253">
        <v>2.4</v>
      </c>
      <c r="BA22" s="253">
        <v>7</v>
      </c>
      <c r="BB22" s="253">
        <v>24.8</v>
      </c>
      <c r="BC22" s="253">
        <v>3.5</v>
      </c>
      <c r="BD22" s="253">
        <v>3.6</v>
      </c>
      <c r="BE22" s="253">
        <v>2.9</v>
      </c>
      <c r="BF22" s="253">
        <v>7.4</v>
      </c>
      <c r="BG22" s="253">
        <v>25.9</v>
      </c>
      <c r="BH22" s="253">
        <v>3.7</v>
      </c>
      <c r="BI22" s="253">
        <v>3.8</v>
      </c>
      <c r="BJ22" s="253">
        <v>3.3</v>
      </c>
    </row>
    <row r="23" spans="3:62" ht="10.9" customHeight="1" x14ac:dyDescent="0.2">
      <c r="D23" s="276"/>
      <c r="E23" s="510" t="s">
        <v>949</v>
      </c>
      <c r="F23" s="511" t="s">
        <v>950</v>
      </c>
      <c r="G23" s="246"/>
      <c r="H23" s="253">
        <v>10.7</v>
      </c>
      <c r="I23" s="253">
        <v>30.7</v>
      </c>
      <c r="J23" s="253">
        <v>6.5</v>
      </c>
      <c r="K23" s="253">
        <v>7.4</v>
      </c>
      <c r="L23" s="253">
        <v>5</v>
      </c>
      <c r="M23" s="253">
        <v>9.8000000000000007</v>
      </c>
      <c r="N23" s="253">
        <v>28.6</v>
      </c>
      <c r="O23" s="253">
        <v>5.9</v>
      </c>
      <c r="P23" s="253">
        <v>6.6</v>
      </c>
      <c r="Q23" s="253">
        <v>4.5999999999999996</v>
      </c>
      <c r="R23" s="253">
        <v>9</v>
      </c>
      <c r="S23" s="253">
        <v>26.9</v>
      </c>
      <c r="T23" s="253">
        <v>5.4</v>
      </c>
      <c r="U23" s="253">
        <v>6</v>
      </c>
      <c r="V23" s="253">
        <v>4.4000000000000004</v>
      </c>
      <c r="W23" s="253">
        <v>8.1</v>
      </c>
      <c r="X23" s="253">
        <v>25.8</v>
      </c>
      <c r="Y23" s="253">
        <v>4.5999999999999996</v>
      </c>
      <c r="Z23" s="253">
        <v>5.0999999999999996</v>
      </c>
      <c r="AA23" s="253">
        <v>3.8</v>
      </c>
      <c r="AB23" s="253">
        <v>7.8</v>
      </c>
      <c r="AC23" s="253">
        <v>25</v>
      </c>
      <c r="AD23" s="253">
        <v>4.4000000000000004</v>
      </c>
      <c r="AE23" s="253">
        <v>4.8</v>
      </c>
      <c r="AF23" s="253">
        <v>3.7</v>
      </c>
      <c r="AG23" s="253">
        <v>9.6999999999999993</v>
      </c>
      <c r="AH23" s="253">
        <v>31.1</v>
      </c>
      <c r="AI23" s="253">
        <v>5.3</v>
      </c>
      <c r="AJ23" s="253">
        <v>5.8</v>
      </c>
      <c r="AK23" s="253">
        <v>4.7</v>
      </c>
      <c r="AL23" s="253">
        <v>9.8000000000000007</v>
      </c>
      <c r="AM23" s="253">
        <v>31.9</v>
      </c>
      <c r="AN23" s="253">
        <v>5.2</v>
      </c>
      <c r="AO23" s="253">
        <v>6</v>
      </c>
      <c r="AP23" s="253">
        <v>4.2</v>
      </c>
      <c r="AQ23" s="253">
        <v>8.8000000000000007</v>
      </c>
      <c r="AR23" s="253">
        <v>28.8</v>
      </c>
      <c r="AS23" s="253">
        <v>4.5999999999999996</v>
      </c>
      <c r="AT23" s="253">
        <v>5.3</v>
      </c>
      <c r="AU23" s="253">
        <v>3.7</v>
      </c>
      <c r="AV23" s="253">
        <v>9.1</v>
      </c>
      <c r="AW23" s="253">
        <v>27.9</v>
      </c>
      <c r="AX23" s="253">
        <v>5</v>
      </c>
      <c r="AY23" s="253">
        <v>5.5</v>
      </c>
      <c r="AZ23" s="253">
        <v>4.5</v>
      </c>
      <c r="BA23" s="253">
        <v>9.6999999999999993</v>
      </c>
      <c r="BB23" s="253">
        <v>28.4</v>
      </c>
      <c r="BC23" s="253">
        <v>5.5</v>
      </c>
      <c r="BD23" s="253">
        <v>5.9</v>
      </c>
      <c r="BE23" s="253">
        <v>5.0999999999999996</v>
      </c>
      <c r="BF23" s="253">
        <v>10.3</v>
      </c>
      <c r="BG23" s="253">
        <v>29.4</v>
      </c>
      <c r="BH23" s="253">
        <v>5.9</v>
      </c>
      <c r="BI23" s="253">
        <v>6.2</v>
      </c>
      <c r="BJ23" s="253">
        <v>5.6</v>
      </c>
    </row>
    <row r="24" spans="3:62" ht="10.9" customHeight="1" x14ac:dyDescent="0.2">
      <c r="D24" s="276"/>
      <c r="E24" s="510" t="s">
        <v>951</v>
      </c>
      <c r="F24" s="511" t="s">
        <v>952</v>
      </c>
      <c r="G24" s="246"/>
      <c r="H24" s="253">
        <v>8.6999999999999993</v>
      </c>
      <c r="I24" s="253">
        <v>32.5</v>
      </c>
      <c r="J24" s="253">
        <v>6.8</v>
      </c>
      <c r="K24" s="253">
        <v>7.6</v>
      </c>
      <c r="L24" s="253">
        <v>3.2</v>
      </c>
      <c r="M24" s="253">
        <v>8</v>
      </c>
      <c r="N24" s="253">
        <v>32.5</v>
      </c>
      <c r="O24" s="253">
        <v>6.1</v>
      </c>
      <c r="P24" s="253">
        <v>6.8</v>
      </c>
      <c r="Q24" s="253">
        <v>2.9</v>
      </c>
      <c r="R24" s="253">
        <v>7</v>
      </c>
      <c r="S24" s="253">
        <v>29.6</v>
      </c>
      <c r="T24" s="253">
        <v>5.2</v>
      </c>
      <c r="U24" s="253">
        <v>5.8</v>
      </c>
      <c r="V24" s="253">
        <v>2.6</v>
      </c>
      <c r="W24" s="253">
        <v>6.3</v>
      </c>
      <c r="X24" s="253">
        <v>28.7</v>
      </c>
      <c r="Y24" s="253">
        <v>4.5</v>
      </c>
      <c r="Z24" s="253">
        <v>5</v>
      </c>
      <c r="AA24" s="253">
        <v>2.2999999999999998</v>
      </c>
      <c r="AB24" s="253">
        <v>5.8</v>
      </c>
      <c r="AC24" s="253">
        <v>26.5</v>
      </c>
      <c r="AD24" s="253">
        <v>4</v>
      </c>
      <c r="AE24" s="253">
        <v>4.4000000000000004</v>
      </c>
      <c r="AF24" s="253">
        <v>2.2000000000000002</v>
      </c>
      <c r="AG24" s="253">
        <v>6.2</v>
      </c>
      <c r="AH24" s="253">
        <v>27.7</v>
      </c>
      <c r="AI24" s="253">
        <v>4.2</v>
      </c>
      <c r="AJ24" s="253">
        <v>4.7</v>
      </c>
      <c r="AK24" s="253">
        <v>2.4</v>
      </c>
      <c r="AL24" s="253">
        <v>5.9</v>
      </c>
      <c r="AM24" s="253">
        <v>26.5</v>
      </c>
      <c r="AN24" s="253">
        <v>3.9</v>
      </c>
      <c r="AO24" s="253">
        <v>4.4000000000000004</v>
      </c>
      <c r="AP24" s="253">
        <v>2.2000000000000002</v>
      </c>
      <c r="AQ24" s="253">
        <v>5.6</v>
      </c>
      <c r="AR24" s="253">
        <v>26.2</v>
      </c>
      <c r="AS24" s="253">
        <v>3.6</v>
      </c>
      <c r="AT24" s="253">
        <v>4</v>
      </c>
      <c r="AU24" s="253">
        <v>2.1</v>
      </c>
      <c r="AV24" s="253">
        <v>5.9</v>
      </c>
      <c r="AW24" s="253">
        <v>27.6</v>
      </c>
      <c r="AX24" s="253">
        <v>3.8</v>
      </c>
      <c r="AY24" s="253">
        <v>4.0999999999999996</v>
      </c>
      <c r="AZ24" s="253">
        <v>2.2999999999999998</v>
      </c>
      <c r="BA24" s="253">
        <v>6.1</v>
      </c>
      <c r="BB24" s="253">
        <v>27.2</v>
      </c>
      <c r="BC24" s="253">
        <v>3.9</v>
      </c>
      <c r="BD24" s="253">
        <v>4.3</v>
      </c>
      <c r="BE24" s="253">
        <v>2.6</v>
      </c>
      <c r="BF24" s="253">
        <v>6.4</v>
      </c>
      <c r="BG24" s="253">
        <v>27</v>
      </c>
      <c r="BH24" s="253">
        <v>4.0999999999999996</v>
      </c>
      <c r="BI24" s="253">
        <v>4.4000000000000004</v>
      </c>
      <c r="BJ24" s="253">
        <v>2.9</v>
      </c>
    </row>
    <row r="25" spans="3:62" ht="10.9" customHeight="1" x14ac:dyDescent="0.2">
      <c r="D25" s="276"/>
      <c r="E25" s="510" t="s">
        <v>953</v>
      </c>
      <c r="F25" s="511" t="s">
        <v>954</v>
      </c>
      <c r="G25" s="246"/>
      <c r="H25" s="253">
        <v>10.4</v>
      </c>
      <c r="I25" s="253">
        <v>37.200000000000003</v>
      </c>
      <c r="J25" s="253">
        <v>8.4</v>
      </c>
      <c r="K25" s="253">
        <v>9.1999999999999993</v>
      </c>
      <c r="L25" s="253">
        <v>4.0999999999999996</v>
      </c>
      <c r="M25" s="253">
        <v>9.6999999999999993</v>
      </c>
      <c r="N25" s="253">
        <v>37.700000000000003</v>
      </c>
      <c r="O25" s="253">
        <v>7.6</v>
      </c>
      <c r="P25" s="253">
        <v>8.3000000000000007</v>
      </c>
      <c r="Q25" s="253">
        <v>3.8</v>
      </c>
      <c r="R25" s="253">
        <v>8.6</v>
      </c>
      <c r="S25" s="253">
        <v>32.799999999999997</v>
      </c>
      <c r="T25" s="253">
        <v>6.7</v>
      </c>
      <c r="U25" s="253">
        <v>7.3</v>
      </c>
      <c r="V25" s="253">
        <v>3.4</v>
      </c>
      <c r="W25" s="253">
        <v>7.9</v>
      </c>
      <c r="X25" s="253">
        <v>33.799999999999997</v>
      </c>
      <c r="Y25" s="253">
        <v>5.8</v>
      </c>
      <c r="Z25" s="253">
        <v>6.4</v>
      </c>
      <c r="AA25" s="253">
        <v>2.9</v>
      </c>
      <c r="AB25" s="253">
        <v>7.1</v>
      </c>
      <c r="AC25" s="253">
        <v>30.9</v>
      </c>
      <c r="AD25" s="253">
        <v>5.0999999999999996</v>
      </c>
      <c r="AE25" s="253">
        <v>5.7</v>
      </c>
      <c r="AF25" s="253">
        <v>2.6</v>
      </c>
      <c r="AG25" s="253">
        <v>7.8</v>
      </c>
      <c r="AH25" s="253">
        <v>33</v>
      </c>
      <c r="AI25" s="253">
        <v>5.5</v>
      </c>
      <c r="AJ25" s="253">
        <v>6.1</v>
      </c>
      <c r="AK25" s="253">
        <v>2.9</v>
      </c>
      <c r="AL25" s="253">
        <v>7.6</v>
      </c>
      <c r="AM25" s="253">
        <v>32.799999999999997</v>
      </c>
      <c r="AN25" s="253">
        <v>5.3</v>
      </c>
      <c r="AO25" s="253">
        <v>5.9</v>
      </c>
      <c r="AP25" s="253">
        <v>2.7</v>
      </c>
      <c r="AQ25" s="253">
        <v>7.3</v>
      </c>
      <c r="AR25" s="253">
        <v>32.799999999999997</v>
      </c>
      <c r="AS25" s="253">
        <v>4.9000000000000004</v>
      </c>
      <c r="AT25" s="253">
        <v>5.4</v>
      </c>
      <c r="AU25" s="253">
        <v>2.8</v>
      </c>
      <c r="AV25" s="253">
        <v>7.7</v>
      </c>
      <c r="AW25" s="253">
        <v>33.5</v>
      </c>
      <c r="AX25" s="253">
        <v>5.2</v>
      </c>
      <c r="AY25" s="253">
        <v>5.6</v>
      </c>
      <c r="AZ25" s="253">
        <v>3.3</v>
      </c>
      <c r="BA25" s="253">
        <v>7.9</v>
      </c>
      <c r="BB25" s="253">
        <v>33.6</v>
      </c>
      <c r="BC25" s="253">
        <v>5.3</v>
      </c>
      <c r="BD25" s="253">
        <v>5.7</v>
      </c>
      <c r="BE25" s="253">
        <v>3.6</v>
      </c>
      <c r="BF25" s="253">
        <v>8</v>
      </c>
      <c r="BG25" s="253">
        <v>33.200000000000003</v>
      </c>
      <c r="BH25" s="253">
        <v>5.3</v>
      </c>
      <c r="BI25" s="253">
        <v>5.6</v>
      </c>
      <c r="BJ25" s="253">
        <v>3.7</v>
      </c>
    </row>
    <row r="26" spans="3:62" ht="10.9" customHeight="1" x14ac:dyDescent="0.2">
      <c r="D26" s="276"/>
      <c r="E26" s="510" t="s">
        <v>955</v>
      </c>
      <c r="F26" s="511" t="s">
        <v>956</v>
      </c>
      <c r="G26" s="246"/>
      <c r="H26" s="253">
        <v>8.1999999999999993</v>
      </c>
      <c r="I26" s="253">
        <v>32</v>
      </c>
      <c r="J26" s="253">
        <v>6.8</v>
      </c>
      <c r="K26" s="253">
        <v>7.5</v>
      </c>
      <c r="L26" s="253">
        <v>3.8</v>
      </c>
      <c r="M26" s="253">
        <v>7.5</v>
      </c>
      <c r="N26" s="253">
        <v>31.5</v>
      </c>
      <c r="O26" s="253">
        <v>5.9</v>
      </c>
      <c r="P26" s="253">
        <v>6.6</v>
      </c>
      <c r="Q26" s="253">
        <v>3.3</v>
      </c>
      <c r="R26" s="253">
        <v>6.7</v>
      </c>
      <c r="S26" s="253">
        <v>28.4</v>
      </c>
      <c r="T26" s="253">
        <v>5.2</v>
      </c>
      <c r="U26" s="253">
        <v>5.8</v>
      </c>
      <c r="V26" s="253">
        <v>3</v>
      </c>
      <c r="W26" s="253">
        <v>6</v>
      </c>
      <c r="X26" s="253">
        <v>28</v>
      </c>
      <c r="Y26" s="253">
        <v>4.4000000000000004</v>
      </c>
      <c r="Z26" s="253">
        <v>4.9000000000000004</v>
      </c>
      <c r="AA26" s="253">
        <v>2.6</v>
      </c>
      <c r="AB26" s="253">
        <v>5.5</v>
      </c>
      <c r="AC26" s="253">
        <v>26.2</v>
      </c>
      <c r="AD26" s="253">
        <v>4</v>
      </c>
      <c r="AE26" s="253">
        <v>4.4000000000000004</v>
      </c>
      <c r="AF26" s="253">
        <v>2.4</v>
      </c>
      <c r="AG26" s="253">
        <v>6.1</v>
      </c>
      <c r="AH26" s="253">
        <v>29.3</v>
      </c>
      <c r="AI26" s="253">
        <v>4.4000000000000004</v>
      </c>
      <c r="AJ26" s="253">
        <v>4.8</v>
      </c>
      <c r="AK26" s="253">
        <v>2.8</v>
      </c>
      <c r="AL26" s="253">
        <v>5.9</v>
      </c>
      <c r="AM26" s="253">
        <v>27.8</v>
      </c>
      <c r="AN26" s="253">
        <v>4.2</v>
      </c>
      <c r="AO26" s="253">
        <v>4.7</v>
      </c>
      <c r="AP26" s="253">
        <v>2.6</v>
      </c>
      <c r="AQ26" s="253">
        <v>5.6</v>
      </c>
      <c r="AR26" s="253">
        <v>28</v>
      </c>
      <c r="AS26" s="253">
        <v>3.8</v>
      </c>
      <c r="AT26" s="253">
        <v>4.2</v>
      </c>
      <c r="AU26" s="253">
        <v>2.4</v>
      </c>
      <c r="AV26" s="253">
        <v>6.2</v>
      </c>
      <c r="AW26" s="253">
        <v>30.7</v>
      </c>
      <c r="AX26" s="253">
        <v>4.0999999999999996</v>
      </c>
      <c r="AY26" s="253">
        <v>4.5</v>
      </c>
      <c r="AZ26" s="253">
        <v>2.9</v>
      </c>
      <c r="BA26" s="253">
        <v>6.5</v>
      </c>
      <c r="BB26" s="253">
        <v>30.1</v>
      </c>
      <c r="BC26" s="253">
        <v>4.4000000000000004</v>
      </c>
      <c r="BD26" s="253">
        <v>4.7</v>
      </c>
      <c r="BE26" s="253">
        <v>3.3</v>
      </c>
      <c r="BF26" s="253">
        <v>6.9</v>
      </c>
      <c r="BG26" s="253">
        <v>29.6</v>
      </c>
      <c r="BH26" s="253">
        <v>4.7</v>
      </c>
      <c r="BI26" s="253">
        <v>4.9000000000000004</v>
      </c>
      <c r="BJ26" s="253">
        <v>3.8</v>
      </c>
    </row>
    <row r="27" spans="3:62" ht="10.9" customHeight="1" x14ac:dyDescent="0.2">
      <c r="D27" s="276"/>
      <c r="E27" s="510" t="s">
        <v>957</v>
      </c>
      <c r="F27" s="511" t="s">
        <v>958</v>
      </c>
      <c r="G27" s="246"/>
      <c r="H27" s="253">
        <v>10.199999999999999</v>
      </c>
      <c r="I27" s="253">
        <v>40.6</v>
      </c>
      <c r="J27" s="253">
        <v>8.1</v>
      </c>
      <c r="K27" s="253">
        <v>8.8000000000000007</v>
      </c>
      <c r="L27" s="253">
        <v>4</v>
      </c>
      <c r="M27" s="253">
        <v>9.6</v>
      </c>
      <c r="N27" s="253">
        <v>41.2</v>
      </c>
      <c r="O27" s="253">
        <v>7.3</v>
      </c>
      <c r="P27" s="253">
        <v>8</v>
      </c>
      <c r="Q27" s="253">
        <v>3.5</v>
      </c>
      <c r="R27" s="253">
        <v>8.4</v>
      </c>
      <c r="S27" s="253">
        <v>36.799999999999997</v>
      </c>
      <c r="T27" s="253">
        <v>6.3</v>
      </c>
      <c r="U27" s="253">
        <v>6.9</v>
      </c>
      <c r="V27" s="253">
        <v>3.1</v>
      </c>
      <c r="W27" s="253">
        <v>7.7</v>
      </c>
      <c r="X27" s="253">
        <v>37</v>
      </c>
      <c r="Y27" s="253">
        <v>5.4</v>
      </c>
      <c r="Z27" s="253">
        <v>5.9</v>
      </c>
      <c r="AA27" s="253">
        <v>2.7</v>
      </c>
      <c r="AB27" s="253">
        <v>7.1</v>
      </c>
      <c r="AC27" s="253">
        <v>34.700000000000003</v>
      </c>
      <c r="AD27" s="253">
        <v>4.9000000000000004</v>
      </c>
      <c r="AE27" s="253">
        <v>5.3</v>
      </c>
      <c r="AF27" s="253">
        <v>2.5</v>
      </c>
      <c r="AG27" s="253">
        <v>7.7</v>
      </c>
      <c r="AH27" s="253">
        <v>38.1</v>
      </c>
      <c r="AI27" s="253">
        <v>5.0999999999999996</v>
      </c>
      <c r="AJ27" s="253">
        <v>5.6</v>
      </c>
      <c r="AK27" s="253">
        <v>2.7</v>
      </c>
      <c r="AL27" s="253">
        <v>7.3</v>
      </c>
      <c r="AM27" s="253">
        <v>34.200000000000003</v>
      </c>
      <c r="AN27" s="253">
        <v>4.8</v>
      </c>
      <c r="AO27" s="253">
        <v>5.2</v>
      </c>
      <c r="AP27" s="253">
        <v>2.6</v>
      </c>
      <c r="AQ27" s="253">
        <v>7.1</v>
      </c>
      <c r="AR27" s="253">
        <v>33.299999999999997</v>
      </c>
      <c r="AS27" s="253">
        <v>4.5</v>
      </c>
      <c r="AT27" s="253">
        <v>4.9000000000000004</v>
      </c>
      <c r="AU27" s="253">
        <v>2.6</v>
      </c>
      <c r="AV27" s="253">
        <v>7.5</v>
      </c>
      <c r="AW27" s="253">
        <v>35.700000000000003</v>
      </c>
      <c r="AX27" s="253">
        <v>4.7</v>
      </c>
      <c r="AY27" s="253">
        <v>5</v>
      </c>
      <c r="AZ27" s="253">
        <v>3</v>
      </c>
      <c r="BA27" s="253">
        <v>7.7</v>
      </c>
      <c r="BB27" s="253">
        <v>35.299999999999997</v>
      </c>
      <c r="BC27" s="253">
        <v>4.8</v>
      </c>
      <c r="BD27" s="253">
        <v>5.0999999999999996</v>
      </c>
      <c r="BE27" s="253">
        <v>3.2</v>
      </c>
      <c r="BF27" s="253">
        <v>8</v>
      </c>
      <c r="BG27" s="253">
        <v>35</v>
      </c>
      <c r="BH27" s="253">
        <v>5</v>
      </c>
      <c r="BI27" s="253">
        <v>5.3</v>
      </c>
      <c r="BJ27" s="253">
        <v>3.5</v>
      </c>
    </row>
    <row r="28" spans="3:62" ht="10.9" customHeight="1" thickBot="1" x14ac:dyDescent="0.25">
      <c r="D28" s="276"/>
      <c r="E28" s="512" t="s">
        <v>959</v>
      </c>
      <c r="F28" s="513" t="s">
        <v>960</v>
      </c>
      <c r="G28" s="281"/>
      <c r="H28" s="265">
        <v>7.4</v>
      </c>
      <c r="I28" s="265">
        <v>29.1</v>
      </c>
      <c r="J28" s="265">
        <v>6.2</v>
      </c>
      <c r="K28" s="265">
        <v>6.7</v>
      </c>
      <c r="L28" s="265">
        <v>3.5</v>
      </c>
      <c r="M28" s="265">
        <v>6.7</v>
      </c>
      <c r="N28" s="265">
        <v>28.8</v>
      </c>
      <c r="O28" s="265">
        <v>5.5</v>
      </c>
      <c r="P28" s="265">
        <v>6</v>
      </c>
      <c r="Q28" s="265">
        <v>3.1</v>
      </c>
      <c r="R28" s="265">
        <v>6.1</v>
      </c>
      <c r="S28" s="265">
        <v>26.4</v>
      </c>
      <c r="T28" s="265">
        <v>4.8</v>
      </c>
      <c r="U28" s="265">
        <v>5.3</v>
      </c>
      <c r="V28" s="265">
        <v>2.7</v>
      </c>
      <c r="W28" s="265">
        <v>5.5</v>
      </c>
      <c r="X28" s="265">
        <v>27.1</v>
      </c>
      <c r="Y28" s="265">
        <v>4.0999999999999996</v>
      </c>
      <c r="Z28" s="265">
        <v>4.5</v>
      </c>
      <c r="AA28" s="265">
        <v>2.4</v>
      </c>
      <c r="AB28" s="265">
        <v>5.3</v>
      </c>
      <c r="AC28" s="265">
        <v>26.2</v>
      </c>
      <c r="AD28" s="265">
        <v>3.9</v>
      </c>
      <c r="AE28" s="265">
        <v>4.3</v>
      </c>
      <c r="AF28" s="265">
        <v>2.2000000000000002</v>
      </c>
      <c r="AG28" s="265">
        <v>6</v>
      </c>
      <c r="AH28" s="265">
        <v>29.5</v>
      </c>
      <c r="AI28" s="265">
        <v>4.4000000000000004</v>
      </c>
      <c r="AJ28" s="265">
        <v>4.8</v>
      </c>
      <c r="AK28" s="265">
        <v>2.5</v>
      </c>
      <c r="AL28" s="265">
        <v>5.6</v>
      </c>
      <c r="AM28" s="265">
        <v>27.1</v>
      </c>
      <c r="AN28" s="265">
        <v>4</v>
      </c>
      <c r="AO28" s="265">
        <v>4.4000000000000004</v>
      </c>
      <c r="AP28" s="265">
        <v>2.2000000000000002</v>
      </c>
      <c r="AQ28" s="265">
        <v>5.3</v>
      </c>
      <c r="AR28" s="265">
        <v>27.2</v>
      </c>
      <c r="AS28" s="265">
        <v>3.6</v>
      </c>
      <c r="AT28" s="265">
        <v>4</v>
      </c>
      <c r="AU28" s="265">
        <v>2.2000000000000002</v>
      </c>
      <c r="AV28" s="265">
        <v>5.9</v>
      </c>
      <c r="AW28" s="265">
        <v>30.1</v>
      </c>
      <c r="AX28" s="265">
        <v>3.9</v>
      </c>
      <c r="AY28" s="265">
        <v>4.2</v>
      </c>
      <c r="AZ28" s="265">
        <v>2.6</v>
      </c>
      <c r="BA28" s="265">
        <v>6.2</v>
      </c>
      <c r="BB28" s="265">
        <v>29.2</v>
      </c>
      <c r="BC28" s="265">
        <v>4.2</v>
      </c>
      <c r="BD28" s="265">
        <v>4.5</v>
      </c>
      <c r="BE28" s="265">
        <v>3</v>
      </c>
      <c r="BF28" s="265">
        <v>6.4</v>
      </c>
      <c r="BG28" s="265">
        <v>28.2</v>
      </c>
      <c r="BH28" s="265">
        <v>4.3</v>
      </c>
      <c r="BI28" s="265">
        <v>4.5999999999999996</v>
      </c>
      <c r="BJ28" s="265">
        <v>3.2</v>
      </c>
    </row>
    <row r="29" spans="3:62" s="231" customFormat="1" ht="12.65" customHeight="1" x14ac:dyDescent="0.2">
      <c r="C29" s="258" t="s">
        <v>715</v>
      </c>
      <c r="D29" s="277" t="s">
        <v>718</v>
      </c>
      <c r="E29" s="501" t="s">
        <v>433</v>
      </c>
      <c r="F29" s="502" t="s">
        <v>631</v>
      </c>
      <c r="G29" s="260"/>
      <c r="H29" s="255">
        <v>3.7</v>
      </c>
      <c r="I29" s="232">
        <v>11.5</v>
      </c>
      <c r="J29" s="232">
        <v>2.5</v>
      </c>
      <c r="K29" s="232">
        <v>2.6</v>
      </c>
      <c r="L29" s="256">
        <v>1.9</v>
      </c>
      <c r="M29" s="255">
        <v>3.6</v>
      </c>
      <c r="N29" s="232">
        <v>11.5</v>
      </c>
      <c r="O29" s="232">
        <v>2.4</v>
      </c>
      <c r="P29" s="232">
        <v>2.5</v>
      </c>
      <c r="Q29" s="256">
        <v>1.9</v>
      </c>
      <c r="R29" s="255">
        <v>3.3</v>
      </c>
      <c r="S29" s="232">
        <v>10.199999999999999</v>
      </c>
      <c r="T29" s="232">
        <v>2.2999999999999998</v>
      </c>
      <c r="U29" s="232">
        <v>2.4</v>
      </c>
      <c r="V29" s="256">
        <v>1.9</v>
      </c>
      <c r="W29" s="255">
        <v>3</v>
      </c>
      <c r="X29" s="232">
        <v>10.199999999999999</v>
      </c>
      <c r="Y29" s="232">
        <v>1.9</v>
      </c>
      <c r="Z29" s="232">
        <v>2</v>
      </c>
      <c r="AA29" s="256">
        <v>1.6</v>
      </c>
      <c r="AB29" s="255">
        <v>3</v>
      </c>
      <c r="AC29" s="232">
        <v>10</v>
      </c>
      <c r="AD29" s="232">
        <v>1.9</v>
      </c>
      <c r="AE29" s="232">
        <v>2</v>
      </c>
      <c r="AF29" s="256">
        <v>1.6</v>
      </c>
      <c r="AG29" s="255">
        <v>3.9</v>
      </c>
      <c r="AH29" s="232">
        <v>13</v>
      </c>
      <c r="AI29" s="232">
        <v>2.5</v>
      </c>
      <c r="AJ29" s="232">
        <v>2.6</v>
      </c>
      <c r="AK29" s="256">
        <v>2.1</v>
      </c>
      <c r="AL29" s="255">
        <v>3.7</v>
      </c>
      <c r="AM29" s="232">
        <v>12.8</v>
      </c>
      <c r="AN29" s="232">
        <v>2.2999999999999998</v>
      </c>
      <c r="AO29" s="232">
        <v>2.4</v>
      </c>
      <c r="AP29" s="256">
        <v>1.8</v>
      </c>
      <c r="AQ29" s="255">
        <v>3.3</v>
      </c>
      <c r="AR29" s="232">
        <v>12.2</v>
      </c>
      <c r="AS29" s="232">
        <v>2</v>
      </c>
      <c r="AT29" s="232">
        <v>2.1</v>
      </c>
      <c r="AU29" s="256">
        <v>1.6</v>
      </c>
      <c r="AV29" s="255">
        <v>3.6</v>
      </c>
      <c r="AW29" s="232">
        <v>13.1</v>
      </c>
      <c r="AX29" s="232">
        <v>2.1</v>
      </c>
      <c r="AY29" s="232">
        <v>2.2000000000000002</v>
      </c>
      <c r="AZ29" s="256">
        <v>1.9</v>
      </c>
      <c r="BA29" s="255">
        <v>3.9</v>
      </c>
      <c r="BB29" s="232">
        <v>13.6</v>
      </c>
      <c r="BC29" s="232">
        <v>2.4</v>
      </c>
      <c r="BD29" s="232">
        <v>2.4</v>
      </c>
      <c r="BE29" s="256">
        <v>2.2999999999999998</v>
      </c>
      <c r="BF29" s="255">
        <v>4.3</v>
      </c>
      <c r="BG29" s="232">
        <v>14.3</v>
      </c>
      <c r="BH29" s="232">
        <v>2.7</v>
      </c>
      <c r="BI29" s="232">
        <v>2.7</v>
      </c>
      <c r="BJ29" s="256">
        <v>2.6</v>
      </c>
    </row>
    <row r="30" spans="3:62" s="231" customFormat="1" ht="12.65" customHeight="1" x14ac:dyDescent="0.2">
      <c r="C30" s="277"/>
      <c r="D30" s="278"/>
      <c r="E30" s="501" t="s">
        <v>431</v>
      </c>
      <c r="F30" s="502" t="s">
        <v>432</v>
      </c>
      <c r="G30" s="260"/>
      <c r="H30" s="255">
        <v>5.5</v>
      </c>
      <c r="I30" s="232">
        <v>18.100000000000001</v>
      </c>
      <c r="J30" s="232">
        <v>3.2</v>
      </c>
      <c r="K30" s="232">
        <v>3.4</v>
      </c>
      <c r="L30" s="256">
        <v>2.2000000000000002</v>
      </c>
      <c r="M30" s="255">
        <v>5.4</v>
      </c>
      <c r="N30" s="232">
        <v>17.899999999999999</v>
      </c>
      <c r="O30" s="232">
        <v>3</v>
      </c>
      <c r="P30" s="232">
        <v>3.3</v>
      </c>
      <c r="Q30" s="256">
        <v>2.2000000000000002</v>
      </c>
      <c r="R30" s="255">
        <v>5.0999999999999996</v>
      </c>
      <c r="S30" s="232">
        <v>16.7</v>
      </c>
      <c r="T30" s="232">
        <v>2.9</v>
      </c>
      <c r="U30" s="232">
        <v>3.1</v>
      </c>
      <c r="V30" s="256">
        <v>2.2000000000000002</v>
      </c>
      <c r="W30" s="255">
        <v>4.7</v>
      </c>
      <c r="X30" s="232">
        <v>16.100000000000001</v>
      </c>
      <c r="Y30" s="232">
        <v>2.5</v>
      </c>
      <c r="Z30" s="232">
        <v>2.7</v>
      </c>
      <c r="AA30" s="256">
        <v>1.9</v>
      </c>
      <c r="AB30" s="255">
        <v>4.5</v>
      </c>
      <c r="AC30" s="232">
        <v>15.6</v>
      </c>
      <c r="AD30" s="232">
        <v>2.4</v>
      </c>
      <c r="AE30" s="232">
        <v>2.6</v>
      </c>
      <c r="AF30" s="256">
        <v>1.9</v>
      </c>
      <c r="AG30" s="255">
        <v>5.5</v>
      </c>
      <c r="AH30" s="232">
        <v>18.7</v>
      </c>
      <c r="AI30" s="232">
        <v>2.9</v>
      </c>
      <c r="AJ30" s="232">
        <v>3.1</v>
      </c>
      <c r="AK30" s="256">
        <v>2.2999999999999998</v>
      </c>
      <c r="AL30" s="255">
        <v>5.2</v>
      </c>
      <c r="AM30" s="232">
        <v>18.3</v>
      </c>
      <c r="AN30" s="232">
        <v>2.7</v>
      </c>
      <c r="AO30" s="232">
        <v>2.9</v>
      </c>
      <c r="AP30" s="256">
        <v>2.1</v>
      </c>
      <c r="AQ30" s="255">
        <v>4.8</v>
      </c>
      <c r="AR30" s="232">
        <v>17.5</v>
      </c>
      <c r="AS30" s="232">
        <v>2.4</v>
      </c>
      <c r="AT30" s="232">
        <v>2.6</v>
      </c>
      <c r="AU30" s="256">
        <v>1.8</v>
      </c>
      <c r="AV30" s="255">
        <v>5.2</v>
      </c>
      <c r="AW30" s="232">
        <v>18.8</v>
      </c>
      <c r="AX30" s="232">
        <v>2.5</v>
      </c>
      <c r="AY30" s="232">
        <v>2.7</v>
      </c>
      <c r="AZ30" s="256">
        <v>2.1</v>
      </c>
      <c r="BA30" s="255">
        <v>5.6</v>
      </c>
      <c r="BB30" s="232">
        <v>19</v>
      </c>
      <c r="BC30" s="232">
        <v>2.8</v>
      </c>
      <c r="BD30" s="232">
        <v>2.9</v>
      </c>
      <c r="BE30" s="256">
        <v>2.5</v>
      </c>
      <c r="BF30" s="255">
        <v>5.8</v>
      </c>
      <c r="BG30" s="232">
        <v>19.399999999999999</v>
      </c>
      <c r="BH30" s="232">
        <v>3</v>
      </c>
      <c r="BI30" s="232">
        <v>3.1</v>
      </c>
      <c r="BJ30" s="256">
        <v>2.7</v>
      </c>
    </row>
    <row r="31" spans="3:62" s="231" customFormat="1" ht="12.65" customHeight="1" x14ac:dyDescent="0.2">
      <c r="C31" s="277"/>
      <c r="D31" s="278"/>
      <c r="E31" s="503" t="s">
        <v>3</v>
      </c>
      <c r="F31" s="502" t="s">
        <v>2</v>
      </c>
      <c r="G31" s="261"/>
      <c r="H31" s="255">
        <v>8</v>
      </c>
      <c r="I31" s="232">
        <v>24.2</v>
      </c>
      <c r="J31" s="232">
        <v>4.3</v>
      </c>
      <c r="K31" s="232">
        <v>4.7</v>
      </c>
      <c r="L31" s="256">
        <v>2.7</v>
      </c>
      <c r="M31" s="255">
        <v>7.7</v>
      </c>
      <c r="N31" s="232">
        <v>23.7</v>
      </c>
      <c r="O31" s="232">
        <v>4.0999999999999996</v>
      </c>
      <c r="P31" s="232">
        <v>4.5</v>
      </c>
      <c r="Q31" s="256">
        <v>2.7</v>
      </c>
      <c r="R31" s="255">
        <v>7.4</v>
      </c>
      <c r="S31" s="232">
        <v>22.7</v>
      </c>
      <c r="T31" s="232">
        <v>3.9</v>
      </c>
      <c r="U31" s="232">
        <v>4.3</v>
      </c>
      <c r="V31" s="256">
        <v>2.7</v>
      </c>
      <c r="W31" s="255">
        <v>6.8</v>
      </c>
      <c r="X31" s="232">
        <v>21.9</v>
      </c>
      <c r="Y31" s="232">
        <v>3.4</v>
      </c>
      <c r="Z31" s="232">
        <v>3.7</v>
      </c>
      <c r="AA31" s="256">
        <v>2.4</v>
      </c>
      <c r="AB31" s="255">
        <v>6.5</v>
      </c>
      <c r="AC31" s="232">
        <v>21.4</v>
      </c>
      <c r="AD31" s="232">
        <v>3.2</v>
      </c>
      <c r="AE31" s="232">
        <v>3.5</v>
      </c>
      <c r="AF31" s="256">
        <v>2.2999999999999998</v>
      </c>
      <c r="AG31" s="255">
        <v>7.5</v>
      </c>
      <c r="AH31" s="232">
        <v>24.4</v>
      </c>
      <c r="AI31" s="232">
        <v>3.8</v>
      </c>
      <c r="AJ31" s="232">
        <v>4.0999999999999996</v>
      </c>
      <c r="AK31" s="256">
        <v>2.8</v>
      </c>
      <c r="AL31" s="255">
        <v>7.3</v>
      </c>
      <c r="AM31" s="232">
        <v>24.2</v>
      </c>
      <c r="AN31" s="232">
        <v>3.6</v>
      </c>
      <c r="AO31" s="232">
        <v>3.9</v>
      </c>
      <c r="AP31" s="256">
        <v>2.6</v>
      </c>
      <c r="AQ31" s="255">
        <v>6.8</v>
      </c>
      <c r="AR31" s="232">
        <v>23.1</v>
      </c>
      <c r="AS31" s="232">
        <v>3.2</v>
      </c>
      <c r="AT31" s="232">
        <v>3.4</v>
      </c>
      <c r="AU31" s="256">
        <v>2.2999999999999998</v>
      </c>
      <c r="AV31" s="255">
        <v>7.2</v>
      </c>
      <c r="AW31" s="232">
        <v>23.8</v>
      </c>
      <c r="AX31" s="232">
        <v>3.4</v>
      </c>
      <c r="AY31" s="232">
        <v>3.6</v>
      </c>
      <c r="AZ31" s="256">
        <v>2.7</v>
      </c>
      <c r="BA31" s="255">
        <v>7.5</v>
      </c>
      <c r="BB31" s="232">
        <v>24</v>
      </c>
      <c r="BC31" s="232">
        <v>3.6</v>
      </c>
      <c r="BD31" s="232">
        <v>3.8</v>
      </c>
      <c r="BE31" s="256">
        <v>3.1</v>
      </c>
      <c r="BF31" s="255">
        <v>7.8</v>
      </c>
      <c r="BG31" s="232">
        <v>24.2</v>
      </c>
      <c r="BH31" s="232">
        <v>3.9</v>
      </c>
      <c r="BI31" s="232">
        <v>4.0999999999999996</v>
      </c>
      <c r="BJ31" s="256">
        <v>3.4</v>
      </c>
    </row>
    <row r="32" spans="3:62" s="231" customFormat="1" ht="12.65" customHeight="1" x14ac:dyDescent="0.2">
      <c r="C32" s="277"/>
      <c r="D32" s="278"/>
      <c r="E32" s="592" t="s">
        <v>844</v>
      </c>
      <c r="F32" s="502" t="s">
        <v>630</v>
      </c>
      <c r="G32" s="260"/>
      <c r="H32" s="255">
        <v>6.6</v>
      </c>
      <c r="I32" s="232">
        <v>22.4</v>
      </c>
      <c r="J32" s="232">
        <v>3.9</v>
      </c>
      <c r="K32" s="232">
        <v>4.2</v>
      </c>
      <c r="L32" s="256">
        <v>2.9</v>
      </c>
      <c r="M32" s="255">
        <v>6.4</v>
      </c>
      <c r="N32" s="232">
        <v>22.3</v>
      </c>
      <c r="O32" s="232">
        <v>3.7</v>
      </c>
      <c r="P32" s="232">
        <v>3.9</v>
      </c>
      <c r="Q32" s="256">
        <v>2.9</v>
      </c>
      <c r="R32" s="255">
        <v>6.2</v>
      </c>
      <c r="S32" s="232">
        <v>21.2</v>
      </c>
      <c r="T32" s="232">
        <v>3.6</v>
      </c>
      <c r="U32" s="232">
        <v>3.8</v>
      </c>
      <c r="V32" s="256">
        <v>2.8</v>
      </c>
      <c r="W32" s="255">
        <v>5.7</v>
      </c>
      <c r="X32" s="232">
        <v>20.8</v>
      </c>
      <c r="Y32" s="232">
        <v>3.1</v>
      </c>
      <c r="Z32" s="232">
        <v>3.2</v>
      </c>
      <c r="AA32" s="256">
        <v>2.5</v>
      </c>
      <c r="AB32" s="255">
        <v>5.4</v>
      </c>
      <c r="AC32" s="232">
        <v>19.899999999999999</v>
      </c>
      <c r="AD32" s="232">
        <v>2.9</v>
      </c>
      <c r="AE32" s="232">
        <v>3</v>
      </c>
      <c r="AF32" s="256">
        <v>2.4</v>
      </c>
      <c r="AG32" s="255">
        <v>6.3</v>
      </c>
      <c r="AH32" s="232">
        <v>22.9</v>
      </c>
      <c r="AI32" s="232">
        <v>3.4</v>
      </c>
      <c r="AJ32" s="232">
        <v>3.5</v>
      </c>
      <c r="AK32" s="256">
        <v>2.8</v>
      </c>
      <c r="AL32" s="255">
        <v>6.1</v>
      </c>
      <c r="AM32" s="232">
        <v>22.4</v>
      </c>
      <c r="AN32" s="232">
        <v>3.2</v>
      </c>
      <c r="AO32" s="232">
        <v>3.4</v>
      </c>
      <c r="AP32" s="256">
        <v>2.6</v>
      </c>
      <c r="AQ32" s="255">
        <v>5.7</v>
      </c>
      <c r="AR32" s="232">
        <v>21.6</v>
      </c>
      <c r="AS32" s="232">
        <v>2.8</v>
      </c>
      <c r="AT32" s="232">
        <v>3</v>
      </c>
      <c r="AU32" s="256">
        <v>2.4</v>
      </c>
      <c r="AV32" s="255">
        <v>6.2</v>
      </c>
      <c r="AW32" s="232">
        <v>22.8</v>
      </c>
      <c r="AX32" s="232">
        <v>3.1</v>
      </c>
      <c r="AY32" s="232">
        <v>3.1</v>
      </c>
      <c r="AZ32" s="256">
        <v>2.8</v>
      </c>
      <c r="BA32" s="255">
        <v>6.4</v>
      </c>
      <c r="BB32" s="232">
        <v>22.6</v>
      </c>
      <c r="BC32" s="232">
        <v>3.3</v>
      </c>
      <c r="BD32" s="232">
        <v>3.3</v>
      </c>
      <c r="BE32" s="256">
        <v>3.1</v>
      </c>
      <c r="BF32" s="255">
        <v>6.6</v>
      </c>
      <c r="BG32" s="232">
        <v>22.6</v>
      </c>
      <c r="BH32" s="232">
        <v>3.5</v>
      </c>
      <c r="BI32" s="232">
        <v>3.5</v>
      </c>
      <c r="BJ32" s="256">
        <v>3.5</v>
      </c>
    </row>
    <row r="33" spans="3:62" s="231" customFormat="1" ht="12.65" customHeight="1" thickBot="1" x14ac:dyDescent="0.25">
      <c r="C33" s="277"/>
      <c r="D33" s="278"/>
      <c r="E33" s="591" t="s">
        <v>845</v>
      </c>
      <c r="F33" s="504" t="s">
        <v>434</v>
      </c>
      <c r="G33" s="282"/>
      <c r="H33" s="283">
        <v>9.1999999999999993</v>
      </c>
      <c r="I33" s="284">
        <v>32.6</v>
      </c>
      <c r="J33" s="284">
        <v>7</v>
      </c>
      <c r="K33" s="284">
        <v>7.8</v>
      </c>
      <c r="L33" s="285">
        <v>4.0999999999999996</v>
      </c>
      <c r="M33" s="283">
        <v>8.5</v>
      </c>
      <c r="N33" s="284">
        <v>31.7</v>
      </c>
      <c r="O33" s="284">
        <v>6.2</v>
      </c>
      <c r="P33" s="284">
        <v>6.9</v>
      </c>
      <c r="Q33" s="285">
        <v>3.7</v>
      </c>
      <c r="R33" s="283">
        <v>7.6</v>
      </c>
      <c r="S33" s="284">
        <v>29</v>
      </c>
      <c r="T33" s="284">
        <v>5.5</v>
      </c>
      <c r="U33" s="284">
        <v>6.1</v>
      </c>
      <c r="V33" s="285">
        <v>3.4</v>
      </c>
      <c r="W33" s="283">
        <v>6.9</v>
      </c>
      <c r="X33" s="284">
        <v>28.6</v>
      </c>
      <c r="Y33" s="284">
        <v>4.7</v>
      </c>
      <c r="Z33" s="284">
        <v>5.2</v>
      </c>
      <c r="AA33" s="285">
        <v>3</v>
      </c>
      <c r="AB33" s="283">
        <v>6.4</v>
      </c>
      <c r="AC33" s="284">
        <v>27.1</v>
      </c>
      <c r="AD33" s="284">
        <v>4.3</v>
      </c>
      <c r="AE33" s="284">
        <v>4.7</v>
      </c>
      <c r="AF33" s="285">
        <v>2.9</v>
      </c>
      <c r="AG33" s="283">
        <v>7.3</v>
      </c>
      <c r="AH33" s="284">
        <v>31</v>
      </c>
      <c r="AI33" s="284">
        <v>4.8</v>
      </c>
      <c r="AJ33" s="284">
        <v>5.2</v>
      </c>
      <c r="AK33" s="285">
        <v>3.4</v>
      </c>
      <c r="AL33" s="283">
        <v>7.1</v>
      </c>
      <c r="AM33" s="284">
        <v>30.3</v>
      </c>
      <c r="AN33" s="284">
        <v>4.5</v>
      </c>
      <c r="AO33" s="284">
        <v>5</v>
      </c>
      <c r="AP33" s="285">
        <v>3.1</v>
      </c>
      <c r="AQ33" s="283">
        <v>6.7</v>
      </c>
      <c r="AR33" s="284">
        <v>29</v>
      </c>
      <c r="AS33" s="284">
        <v>4.0999999999999996</v>
      </c>
      <c r="AT33" s="284">
        <v>4.5999999999999996</v>
      </c>
      <c r="AU33" s="285">
        <v>2.9</v>
      </c>
      <c r="AV33" s="283">
        <v>7.2</v>
      </c>
      <c r="AW33" s="284">
        <v>29.9</v>
      </c>
      <c r="AX33" s="284">
        <v>4.4000000000000004</v>
      </c>
      <c r="AY33" s="284">
        <v>4.8</v>
      </c>
      <c r="AZ33" s="285">
        <v>3.5</v>
      </c>
      <c r="BA33" s="283">
        <v>7.5</v>
      </c>
      <c r="BB33" s="284">
        <v>29.8</v>
      </c>
      <c r="BC33" s="284">
        <v>4.7</v>
      </c>
      <c r="BD33" s="284">
        <v>5</v>
      </c>
      <c r="BE33" s="285">
        <v>3.9</v>
      </c>
      <c r="BF33" s="283">
        <v>7.8</v>
      </c>
      <c r="BG33" s="284">
        <v>29.9</v>
      </c>
      <c r="BH33" s="284">
        <v>4.9000000000000004</v>
      </c>
      <c r="BI33" s="284">
        <v>5.0999999999999996</v>
      </c>
      <c r="BJ33" s="285">
        <v>4.3</v>
      </c>
    </row>
    <row r="34" spans="3:62" ht="10.9" customHeight="1" x14ac:dyDescent="0.2">
      <c r="C34" s="279" t="s">
        <v>436</v>
      </c>
      <c r="D34" s="274" t="s">
        <v>842</v>
      </c>
      <c r="E34" s="3" t="s">
        <v>961</v>
      </c>
      <c r="F34" s="262" t="s">
        <v>962</v>
      </c>
      <c r="G34" s="248"/>
      <c r="H34" s="253">
        <v>10</v>
      </c>
      <c r="I34" s="227">
        <v>27</v>
      </c>
      <c r="J34" s="227">
        <v>5.8</v>
      </c>
      <c r="K34" s="227">
        <v>6.3</v>
      </c>
      <c r="L34" s="254">
        <v>3.6</v>
      </c>
      <c r="M34" s="253">
        <v>9</v>
      </c>
      <c r="N34" s="227">
        <v>25.2</v>
      </c>
      <c r="O34" s="227">
        <v>5</v>
      </c>
      <c r="P34" s="227">
        <v>5.4</v>
      </c>
      <c r="Q34" s="254">
        <v>3.5</v>
      </c>
      <c r="R34" s="253">
        <v>8.9</v>
      </c>
      <c r="S34" s="227">
        <v>24.5</v>
      </c>
      <c r="T34" s="227">
        <v>5.0999999999999996</v>
      </c>
      <c r="U34" s="227">
        <v>5.4</v>
      </c>
      <c r="V34" s="254">
        <v>3.8</v>
      </c>
      <c r="W34" s="253">
        <v>8.3000000000000007</v>
      </c>
      <c r="X34" s="227">
        <v>24.2</v>
      </c>
      <c r="Y34" s="227">
        <v>4.3</v>
      </c>
      <c r="Z34" s="227">
        <v>4.5999999999999996</v>
      </c>
      <c r="AA34" s="254">
        <v>3</v>
      </c>
      <c r="AB34" s="253">
        <v>8</v>
      </c>
      <c r="AC34" s="227">
        <v>22.7</v>
      </c>
      <c r="AD34" s="227">
        <v>4.0999999999999996</v>
      </c>
      <c r="AE34" s="227">
        <v>4.4000000000000004</v>
      </c>
      <c r="AF34" s="254">
        <v>3.1</v>
      </c>
      <c r="AG34" s="253">
        <v>9.1</v>
      </c>
      <c r="AH34" s="227">
        <v>24.6</v>
      </c>
      <c r="AI34" s="227">
        <v>4.9000000000000004</v>
      </c>
      <c r="AJ34" s="227">
        <v>5.2</v>
      </c>
      <c r="AK34" s="254">
        <v>3.9</v>
      </c>
      <c r="AL34" s="253">
        <v>8.5</v>
      </c>
      <c r="AM34" s="227">
        <v>23</v>
      </c>
      <c r="AN34" s="227">
        <v>4.4000000000000004</v>
      </c>
      <c r="AO34" s="227">
        <v>4.8</v>
      </c>
      <c r="AP34" s="254">
        <v>3.2</v>
      </c>
      <c r="AQ34" s="253">
        <v>7.7</v>
      </c>
      <c r="AR34" s="227">
        <v>20.9</v>
      </c>
      <c r="AS34" s="227">
        <v>3.9</v>
      </c>
      <c r="AT34" s="227">
        <v>4.2</v>
      </c>
      <c r="AU34" s="254">
        <v>3</v>
      </c>
      <c r="AV34" s="253">
        <v>7.9</v>
      </c>
      <c r="AW34" s="227">
        <v>20.9</v>
      </c>
      <c r="AX34" s="227">
        <v>4</v>
      </c>
      <c r="AY34" s="227">
        <v>4.3</v>
      </c>
      <c r="AZ34" s="254">
        <v>3.3</v>
      </c>
      <c r="BA34" s="253">
        <v>8.3000000000000007</v>
      </c>
      <c r="BB34" s="227">
        <v>21.2</v>
      </c>
      <c r="BC34" s="227">
        <v>4.5</v>
      </c>
      <c r="BD34" s="227">
        <v>4.8</v>
      </c>
      <c r="BE34" s="254">
        <v>3.7</v>
      </c>
      <c r="BF34" s="253">
        <v>8.6</v>
      </c>
      <c r="BG34" s="227">
        <v>21.6</v>
      </c>
      <c r="BH34" s="227">
        <v>4.7</v>
      </c>
      <c r="BI34" s="227">
        <v>5</v>
      </c>
      <c r="BJ34" s="254">
        <v>4</v>
      </c>
    </row>
    <row r="35" spans="3:62" ht="10.9" customHeight="1" x14ac:dyDescent="0.2">
      <c r="E35" s="3" t="s">
        <v>963</v>
      </c>
      <c r="F35" s="262" t="s">
        <v>964</v>
      </c>
      <c r="G35" s="248"/>
      <c r="H35" s="253">
        <v>9.9</v>
      </c>
      <c r="I35" s="227">
        <v>27</v>
      </c>
      <c r="J35" s="227">
        <v>5.8</v>
      </c>
      <c r="K35" s="227">
        <v>6.2</v>
      </c>
      <c r="L35" s="254">
        <v>4.7</v>
      </c>
      <c r="M35" s="253">
        <v>9.6999999999999993</v>
      </c>
      <c r="N35" s="227">
        <v>26.9</v>
      </c>
      <c r="O35" s="227">
        <v>5.6</v>
      </c>
      <c r="P35" s="227">
        <v>5.9</v>
      </c>
      <c r="Q35" s="254">
        <v>4.8</v>
      </c>
      <c r="R35" s="253">
        <v>9.1</v>
      </c>
      <c r="S35" s="227">
        <v>24.7</v>
      </c>
      <c r="T35" s="227">
        <v>5.4</v>
      </c>
      <c r="U35" s="227">
        <v>5.7</v>
      </c>
      <c r="V35" s="254">
        <v>4.5999999999999996</v>
      </c>
      <c r="W35" s="253">
        <v>8.1999999999999993</v>
      </c>
      <c r="X35" s="227">
        <v>23.7</v>
      </c>
      <c r="Y35" s="227">
        <v>4.4000000000000004</v>
      </c>
      <c r="Z35" s="227">
        <v>4.7</v>
      </c>
      <c r="AA35" s="254">
        <v>3.8</v>
      </c>
      <c r="AB35" s="253">
        <v>7.6</v>
      </c>
      <c r="AC35" s="227">
        <v>22</v>
      </c>
      <c r="AD35" s="227">
        <v>4</v>
      </c>
      <c r="AE35" s="227">
        <v>4.3</v>
      </c>
      <c r="AF35" s="254">
        <v>3.5</v>
      </c>
      <c r="AG35" s="253">
        <v>8.5</v>
      </c>
      <c r="AH35" s="227">
        <v>24.3</v>
      </c>
      <c r="AI35" s="227">
        <v>4.5</v>
      </c>
      <c r="AJ35" s="227">
        <v>4.8</v>
      </c>
      <c r="AK35" s="254">
        <v>4</v>
      </c>
      <c r="AL35" s="253">
        <v>8</v>
      </c>
      <c r="AM35" s="227">
        <v>23.5</v>
      </c>
      <c r="AN35" s="227">
        <v>4.2</v>
      </c>
      <c r="AO35" s="227">
        <v>4.5</v>
      </c>
      <c r="AP35" s="254">
        <v>3.4</v>
      </c>
      <c r="AQ35" s="253">
        <v>7.4</v>
      </c>
      <c r="AR35" s="227">
        <v>22</v>
      </c>
      <c r="AS35" s="227">
        <v>3.8</v>
      </c>
      <c r="AT35" s="227">
        <v>4.2</v>
      </c>
      <c r="AU35" s="254">
        <v>3.1</v>
      </c>
      <c r="AV35" s="253">
        <v>7.6</v>
      </c>
      <c r="AW35" s="227">
        <v>21.8</v>
      </c>
      <c r="AX35" s="227">
        <v>4</v>
      </c>
      <c r="AY35" s="227">
        <v>4.2</v>
      </c>
      <c r="AZ35" s="254">
        <v>3.4</v>
      </c>
      <c r="BA35" s="253">
        <v>7.9</v>
      </c>
      <c r="BB35" s="227">
        <v>22</v>
      </c>
      <c r="BC35" s="227">
        <v>4.2</v>
      </c>
      <c r="BD35" s="227">
        <v>4.5</v>
      </c>
      <c r="BE35" s="254">
        <v>3.6</v>
      </c>
      <c r="BF35" s="253">
        <v>8.1</v>
      </c>
      <c r="BG35" s="227">
        <v>22.2</v>
      </c>
      <c r="BH35" s="227">
        <v>4.4000000000000004</v>
      </c>
      <c r="BI35" s="227">
        <v>4.7</v>
      </c>
      <c r="BJ35" s="254">
        <v>3.9</v>
      </c>
    </row>
    <row r="36" spans="3:62" ht="10.9" customHeight="1" x14ac:dyDescent="0.2">
      <c r="E36" s="3" t="s">
        <v>965</v>
      </c>
      <c r="F36" s="262" t="s">
        <v>966</v>
      </c>
      <c r="G36" s="248"/>
      <c r="H36" s="253">
        <v>9.9</v>
      </c>
      <c r="I36" s="227">
        <v>30.8</v>
      </c>
      <c r="J36" s="227">
        <v>5.6</v>
      </c>
      <c r="K36" s="227">
        <v>6.1</v>
      </c>
      <c r="L36" s="254">
        <v>3.7</v>
      </c>
      <c r="M36" s="253">
        <v>9.1</v>
      </c>
      <c r="N36" s="227">
        <v>28.9</v>
      </c>
      <c r="O36" s="227">
        <v>5.0999999999999996</v>
      </c>
      <c r="P36" s="227">
        <v>5.5</v>
      </c>
      <c r="Q36" s="254">
        <v>3.4</v>
      </c>
      <c r="R36" s="253">
        <v>8.6</v>
      </c>
      <c r="S36" s="227">
        <v>27.8</v>
      </c>
      <c r="T36" s="227">
        <v>4.8</v>
      </c>
      <c r="U36" s="227">
        <v>5.2</v>
      </c>
      <c r="V36" s="254">
        <v>3.5</v>
      </c>
      <c r="W36" s="253">
        <v>7.8</v>
      </c>
      <c r="X36" s="227">
        <v>26.6</v>
      </c>
      <c r="Y36" s="227">
        <v>4</v>
      </c>
      <c r="Z36" s="227">
        <v>4.3</v>
      </c>
      <c r="AA36" s="254">
        <v>3</v>
      </c>
      <c r="AB36" s="253">
        <v>7.3</v>
      </c>
      <c r="AC36" s="227">
        <v>24.8</v>
      </c>
      <c r="AD36" s="227">
        <v>3.8</v>
      </c>
      <c r="AE36" s="227">
        <v>4.0999999999999996</v>
      </c>
      <c r="AF36" s="254">
        <v>2.7</v>
      </c>
      <c r="AG36" s="253">
        <v>8.1</v>
      </c>
      <c r="AH36" s="227">
        <v>27.4</v>
      </c>
      <c r="AI36" s="227">
        <v>4.2</v>
      </c>
      <c r="AJ36" s="227">
        <v>4.5999999999999996</v>
      </c>
      <c r="AK36" s="254">
        <v>3</v>
      </c>
      <c r="AL36" s="253">
        <v>8.1</v>
      </c>
      <c r="AM36" s="227">
        <v>27</v>
      </c>
      <c r="AN36" s="227">
        <v>4.2</v>
      </c>
      <c r="AO36" s="227">
        <v>4.5999999999999996</v>
      </c>
      <c r="AP36" s="254">
        <v>3</v>
      </c>
      <c r="AQ36" s="253">
        <v>7.6</v>
      </c>
      <c r="AR36" s="227">
        <v>25.6</v>
      </c>
      <c r="AS36" s="227">
        <v>3.8</v>
      </c>
      <c r="AT36" s="227">
        <v>4.0999999999999996</v>
      </c>
      <c r="AU36" s="254">
        <v>3</v>
      </c>
      <c r="AV36" s="253">
        <v>7.9</v>
      </c>
      <c r="AW36" s="227">
        <v>26</v>
      </c>
      <c r="AX36" s="227">
        <v>4</v>
      </c>
      <c r="AY36" s="227">
        <v>4.2</v>
      </c>
      <c r="AZ36" s="254">
        <v>3.2</v>
      </c>
      <c r="BA36" s="253">
        <v>8.1</v>
      </c>
      <c r="BB36" s="227">
        <v>25.9</v>
      </c>
      <c r="BC36" s="227">
        <v>4.2</v>
      </c>
      <c r="BD36" s="227">
        <v>4.4000000000000004</v>
      </c>
      <c r="BE36" s="254">
        <v>3.5</v>
      </c>
      <c r="BF36" s="253">
        <v>8.4</v>
      </c>
      <c r="BG36" s="227">
        <v>26</v>
      </c>
      <c r="BH36" s="227">
        <v>4.4000000000000004</v>
      </c>
      <c r="BI36" s="227">
        <v>4.5999999999999996</v>
      </c>
      <c r="BJ36" s="254">
        <v>3.9</v>
      </c>
    </row>
    <row r="37" spans="3:62" ht="10.9" customHeight="1" x14ac:dyDescent="0.2">
      <c r="E37" s="3" t="s">
        <v>967</v>
      </c>
      <c r="F37" s="262" t="s">
        <v>968</v>
      </c>
      <c r="G37" s="248"/>
      <c r="H37" s="253">
        <v>10.199999999999999</v>
      </c>
      <c r="I37" s="227">
        <v>34.200000000000003</v>
      </c>
      <c r="J37" s="227">
        <v>5.0999999999999996</v>
      </c>
      <c r="K37" s="227">
        <v>5.5</v>
      </c>
      <c r="L37" s="254">
        <v>2.4</v>
      </c>
      <c r="M37" s="253">
        <v>9.6</v>
      </c>
      <c r="N37" s="227">
        <v>32</v>
      </c>
      <c r="O37" s="227">
        <v>4.5999999999999996</v>
      </c>
      <c r="P37" s="227">
        <v>5</v>
      </c>
      <c r="Q37" s="254">
        <v>2.5</v>
      </c>
      <c r="R37" s="253">
        <v>9.1999999999999993</v>
      </c>
      <c r="S37" s="227">
        <v>30.7</v>
      </c>
      <c r="T37" s="227">
        <v>4.4000000000000004</v>
      </c>
      <c r="U37" s="227">
        <v>4.8</v>
      </c>
      <c r="V37" s="254">
        <v>2.1</v>
      </c>
      <c r="W37" s="253">
        <v>8.3000000000000007</v>
      </c>
      <c r="X37" s="227">
        <v>28.6</v>
      </c>
      <c r="Y37" s="227">
        <v>3.7</v>
      </c>
      <c r="Z37" s="227">
        <v>4</v>
      </c>
      <c r="AA37" s="254">
        <v>2.2999999999999998</v>
      </c>
      <c r="AB37" s="253">
        <v>7.9</v>
      </c>
      <c r="AC37" s="227">
        <v>26.8</v>
      </c>
      <c r="AD37" s="227">
        <v>3.5</v>
      </c>
      <c r="AE37" s="227">
        <v>3.7</v>
      </c>
      <c r="AF37" s="254">
        <v>2.2999999999999998</v>
      </c>
      <c r="AG37" s="253">
        <v>8.9</v>
      </c>
      <c r="AH37" s="227">
        <v>29.6</v>
      </c>
      <c r="AI37" s="227">
        <v>4</v>
      </c>
      <c r="AJ37" s="227">
        <v>4.2</v>
      </c>
      <c r="AK37" s="254">
        <v>2.9</v>
      </c>
      <c r="AL37" s="253">
        <v>8.6999999999999993</v>
      </c>
      <c r="AM37" s="227">
        <v>28.7</v>
      </c>
      <c r="AN37" s="227">
        <v>3.8</v>
      </c>
      <c r="AO37" s="227">
        <v>4</v>
      </c>
      <c r="AP37" s="254">
        <v>2.9</v>
      </c>
      <c r="AQ37" s="253">
        <v>7.8</v>
      </c>
      <c r="AR37" s="227">
        <v>25.5</v>
      </c>
      <c r="AS37" s="227">
        <v>3.3</v>
      </c>
      <c r="AT37" s="227">
        <v>3.4</v>
      </c>
      <c r="AU37" s="254">
        <v>2.8</v>
      </c>
      <c r="AV37" s="253">
        <v>8.3000000000000007</v>
      </c>
      <c r="AW37" s="227">
        <v>26.8</v>
      </c>
      <c r="AX37" s="227">
        <v>3.7</v>
      </c>
      <c r="AY37" s="227">
        <v>3.7</v>
      </c>
      <c r="AZ37" s="254">
        <v>3.3</v>
      </c>
      <c r="BA37" s="253">
        <v>8.6</v>
      </c>
      <c r="BB37" s="227">
        <v>27.1</v>
      </c>
      <c r="BC37" s="227">
        <v>3.8</v>
      </c>
      <c r="BD37" s="227">
        <v>3.8</v>
      </c>
      <c r="BE37" s="254">
        <v>3.7</v>
      </c>
      <c r="BF37" s="253">
        <v>8.5</v>
      </c>
      <c r="BG37" s="227">
        <v>25.9</v>
      </c>
      <c r="BH37" s="227">
        <v>3.8</v>
      </c>
      <c r="BI37" s="227">
        <v>3.9</v>
      </c>
      <c r="BJ37" s="254">
        <v>3.6</v>
      </c>
    </row>
    <row r="38" spans="3:62" ht="10.9" customHeight="1" x14ac:dyDescent="0.2">
      <c r="E38" s="3" t="s">
        <v>969</v>
      </c>
      <c r="F38" s="262" t="s">
        <v>970</v>
      </c>
      <c r="G38" s="248"/>
      <c r="H38" s="253">
        <v>7.3</v>
      </c>
      <c r="I38" s="227">
        <v>26.7</v>
      </c>
      <c r="J38" s="227">
        <v>4.4000000000000004</v>
      </c>
      <c r="K38" s="227">
        <v>4.7</v>
      </c>
      <c r="L38" s="254">
        <v>1.9</v>
      </c>
      <c r="M38" s="253">
        <v>7.2</v>
      </c>
      <c r="N38" s="227">
        <v>26.6</v>
      </c>
      <c r="O38" s="227">
        <v>4.2</v>
      </c>
      <c r="P38" s="227">
        <v>4.5</v>
      </c>
      <c r="Q38" s="254">
        <v>2.1</v>
      </c>
      <c r="R38" s="253">
        <v>6.8</v>
      </c>
      <c r="S38" s="227">
        <v>25.3</v>
      </c>
      <c r="T38" s="227">
        <v>4</v>
      </c>
      <c r="U38" s="227">
        <v>4.3</v>
      </c>
      <c r="V38" s="254">
        <v>2.2000000000000002</v>
      </c>
      <c r="W38" s="253">
        <v>6.3</v>
      </c>
      <c r="X38" s="227">
        <v>24.5</v>
      </c>
      <c r="Y38" s="227">
        <v>3.4</v>
      </c>
      <c r="Z38" s="227">
        <v>3.7</v>
      </c>
      <c r="AA38" s="254">
        <v>2.1</v>
      </c>
      <c r="AB38" s="253">
        <v>5.5</v>
      </c>
      <c r="AC38" s="227">
        <v>21.9</v>
      </c>
      <c r="AD38" s="227">
        <v>2.9</v>
      </c>
      <c r="AE38" s="227">
        <v>3.1</v>
      </c>
      <c r="AF38" s="254">
        <v>1.9</v>
      </c>
      <c r="AG38" s="253">
        <v>6.1</v>
      </c>
      <c r="AH38" s="227">
        <v>24.1</v>
      </c>
      <c r="AI38" s="227">
        <v>3.3</v>
      </c>
      <c r="AJ38" s="227">
        <v>3.5</v>
      </c>
      <c r="AK38" s="254">
        <v>2.1</v>
      </c>
      <c r="AL38" s="253">
        <v>5.9</v>
      </c>
      <c r="AM38" s="227">
        <v>23.2</v>
      </c>
      <c r="AN38" s="227">
        <v>3.1</v>
      </c>
      <c r="AO38" s="227">
        <v>3.4</v>
      </c>
      <c r="AP38" s="254">
        <v>1.8</v>
      </c>
      <c r="AQ38" s="253">
        <v>5.5</v>
      </c>
      <c r="AR38" s="227">
        <v>22.3</v>
      </c>
      <c r="AS38" s="227">
        <v>2.8</v>
      </c>
      <c r="AT38" s="227">
        <v>3</v>
      </c>
      <c r="AU38" s="254">
        <v>1.9</v>
      </c>
      <c r="AV38" s="253">
        <v>5.8</v>
      </c>
      <c r="AW38" s="227">
        <v>23.5</v>
      </c>
      <c r="AX38" s="227">
        <v>2.9</v>
      </c>
      <c r="AY38" s="227">
        <v>3</v>
      </c>
      <c r="AZ38" s="254">
        <v>2.2000000000000002</v>
      </c>
      <c r="BA38" s="253">
        <v>6.1</v>
      </c>
      <c r="BB38" s="227">
        <v>22.9</v>
      </c>
      <c r="BC38" s="227">
        <v>3.2</v>
      </c>
      <c r="BD38" s="227">
        <v>3.3</v>
      </c>
      <c r="BE38" s="254">
        <v>3.1</v>
      </c>
      <c r="BF38" s="253">
        <v>6.5</v>
      </c>
      <c r="BG38" s="227">
        <v>24.2</v>
      </c>
      <c r="BH38" s="227">
        <v>3.4</v>
      </c>
      <c r="BI38" s="227">
        <v>3.4</v>
      </c>
      <c r="BJ38" s="254">
        <v>3.4</v>
      </c>
    </row>
    <row r="39" spans="3:62" ht="10.9" customHeight="1" x14ac:dyDescent="0.2">
      <c r="E39" s="3" t="s">
        <v>971</v>
      </c>
      <c r="F39" s="262" t="s">
        <v>972</v>
      </c>
      <c r="G39" s="248"/>
      <c r="H39" s="253">
        <v>5.8</v>
      </c>
      <c r="I39" s="227">
        <v>22.4</v>
      </c>
      <c r="J39" s="227">
        <v>3.4</v>
      </c>
      <c r="K39" s="227">
        <v>3.7</v>
      </c>
      <c r="L39" s="254">
        <v>2.1</v>
      </c>
      <c r="M39" s="253">
        <v>5.7</v>
      </c>
      <c r="N39" s="227">
        <v>22.4</v>
      </c>
      <c r="O39" s="227">
        <v>3.3</v>
      </c>
      <c r="P39" s="227">
        <v>3.5</v>
      </c>
      <c r="Q39" s="254">
        <v>2.2000000000000002</v>
      </c>
      <c r="R39" s="253">
        <v>5.5</v>
      </c>
      <c r="S39" s="227">
        <v>21.5</v>
      </c>
      <c r="T39" s="227">
        <v>3.2</v>
      </c>
      <c r="U39" s="227">
        <v>3.4</v>
      </c>
      <c r="V39" s="254">
        <v>2.4</v>
      </c>
      <c r="W39" s="253">
        <v>5</v>
      </c>
      <c r="X39" s="227">
        <v>21.1</v>
      </c>
      <c r="Y39" s="227">
        <v>2.7</v>
      </c>
      <c r="Z39" s="227">
        <v>2.8</v>
      </c>
      <c r="AA39" s="254">
        <v>2</v>
      </c>
      <c r="AB39" s="253">
        <v>4.7</v>
      </c>
      <c r="AC39" s="227">
        <v>20.100000000000001</v>
      </c>
      <c r="AD39" s="227">
        <v>2.5</v>
      </c>
      <c r="AE39" s="227">
        <v>2.6</v>
      </c>
      <c r="AF39" s="254">
        <v>2</v>
      </c>
      <c r="AG39" s="253">
        <v>5.5</v>
      </c>
      <c r="AH39" s="227">
        <v>22.5</v>
      </c>
      <c r="AI39" s="227">
        <v>3</v>
      </c>
      <c r="AJ39" s="227">
        <v>3.1</v>
      </c>
      <c r="AK39" s="254">
        <v>2.5</v>
      </c>
      <c r="AL39" s="253">
        <v>5.3</v>
      </c>
      <c r="AM39" s="227">
        <v>21.6</v>
      </c>
      <c r="AN39" s="227">
        <v>2.8</v>
      </c>
      <c r="AO39" s="227">
        <v>3</v>
      </c>
      <c r="AP39" s="254">
        <v>2.1</v>
      </c>
      <c r="AQ39" s="253">
        <v>5</v>
      </c>
      <c r="AR39" s="227">
        <v>21.4</v>
      </c>
      <c r="AS39" s="227">
        <v>2.5</v>
      </c>
      <c r="AT39" s="227">
        <v>2.7</v>
      </c>
      <c r="AU39" s="254">
        <v>1.9</v>
      </c>
      <c r="AV39" s="253">
        <v>5.2</v>
      </c>
      <c r="AW39" s="227">
        <v>21.6</v>
      </c>
      <c r="AX39" s="227">
        <v>2.6</v>
      </c>
      <c r="AY39" s="227">
        <v>2.6</v>
      </c>
      <c r="AZ39" s="254">
        <v>2.2999999999999998</v>
      </c>
      <c r="BA39" s="253">
        <v>5.2</v>
      </c>
      <c r="BB39" s="227">
        <v>20.5</v>
      </c>
      <c r="BC39" s="227">
        <v>2.8</v>
      </c>
      <c r="BD39" s="227">
        <v>2.8</v>
      </c>
      <c r="BE39" s="254">
        <v>2.6</v>
      </c>
      <c r="BF39" s="253">
        <v>5.3</v>
      </c>
      <c r="BG39" s="227">
        <v>20.100000000000001</v>
      </c>
      <c r="BH39" s="227">
        <v>2.9</v>
      </c>
      <c r="BI39" s="227">
        <v>2.9</v>
      </c>
      <c r="BJ39" s="254">
        <v>2.9</v>
      </c>
    </row>
    <row r="40" spans="3:62" ht="10.9" customHeight="1" x14ac:dyDescent="0.2">
      <c r="E40" s="3" t="s">
        <v>973</v>
      </c>
      <c r="F40" s="262" t="s">
        <v>974</v>
      </c>
      <c r="G40" s="248"/>
      <c r="H40" s="253">
        <v>6</v>
      </c>
      <c r="I40" s="227">
        <v>21.4</v>
      </c>
      <c r="J40" s="227">
        <v>3.9</v>
      </c>
      <c r="K40" s="227">
        <v>4.0999999999999996</v>
      </c>
      <c r="L40" s="254">
        <v>1.9</v>
      </c>
      <c r="M40" s="253">
        <v>6.1</v>
      </c>
      <c r="N40" s="227">
        <v>22.6</v>
      </c>
      <c r="O40" s="227">
        <v>3.9</v>
      </c>
      <c r="P40" s="227">
        <v>4.2</v>
      </c>
      <c r="Q40" s="254">
        <v>2</v>
      </c>
      <c r="R40" s="253">
        <v>6.1</v>
      </c>
      <c r="S40" s="227">
        <v>25.9</v>
      </c>
      <c r="T40" s="227">
        <v>3.6</v>
      </c>
      <c r="U40" s="227">
        <v>3.9</v>
      </c>
      <c r="V40" s="254">
        <v>1.8</v>
      </c>
      <c r="W40" s="253">
        <v>5.3</v>
      </c>
      <c r="X40" s="227">
        <v>20.8</v>
      </c>
      <c r="Y40" s="227">
        <v>3.2</v>
      </c>
      <c r="Z40" s="227">
        <v>3.4</v>
      </c>
      <c r="AA40" s="254">
        <v>1.7</v>
      </c>
      <c r="AB40" s="253">
        <v>4.8</v>
      </c>
      <c r="AC40" s="227">
        <v>18.2</v>
      </c>
      <c r="AD40" s="227">
        <v>2.9</v>
      </c>
      <c r="AE40" s="227">
        <v>3.1</v>
      </c>
      <c r="AF40" s="254">
        <v>1.6</v>
      </c>
      <c r="AG40" s="253">
        <v>5.3</v>
      </c>
      <c r="AH40" s="227">
        <v>19.8</v>
      </c>
      <c r="AI40" s="227">
        <v>3.2</v>
      </c>
      <c r="AJ40" s="227">
        <v>3.5</v>
      </c>
      <c r="AK40" s="254">
        <v>1.9</v>
      </c>
      <c r="AL40" s="253">
        <v>5</v>
      </c>
      <c r="AM40" s="227">
        <v>18.5</v>
      </c>
      <c r="AN40" s="227">
        <v>3.1</v>
      </c>
      <c r="AO40" s="227">
        <v>3.3</v>
      </c>
      <c r="AP40" s="254">
        <v>2.2000000000000002</v>
      </c>
      <c r="AQ40" s="253">
        <v>4.5</v>
      </c>
      <c r="AR40" s="227">
        <v>17.399999999999999</v>
      </c>
      <c r="AS40" s="227">
        <v>2.6</v>
      </c>
      <c r="AT40" s="227">
        <v>2.7</v>
      </c>
      <c r="AU40" s="254">
        <v>1.7</v>
      </c>
      <c r="AV40" s="253">
        <v>4.8</v>
      </c>
      <c r="AW40" s="227">
        <v>19.3</v>
      </c>
      <c r="AX40" s="227">
        <v>2.6</v>
      </c>
      <c r="AY40" s="227">
        <v>2.8</v>
      </c>
      <c r="AZ40" s="254">
        <v>1.7</v>
      </c>
      <c r="BA40" s="253">
        <v>5</v>
      </c>
      <c r="BB40" s="227">
        <v>19.5</v>
      </c>
      <c r="BC40" s="227">
        <v>2.7</v>
      </c>
      <c r="BD40" s="227">
        <v>2.9</v>
      </c>
      <c r="BE40" s="254">
        <v>1.8</v>
      </c>
      <c r="BF40" s="253">
        <v>5.0999999999999996</v>
      </c>
      <c r="BG40" s="227">
        <v>19.5</v>
      </c>
      <c r="BH40" s="227">
        <v>2.8</v>
      </c>
      <c r="BI40" s="227">
        <v>3</v>
      </c>
      <c r="BJ40" s="254">
        <v>1.8</v>
      </c>
    </row>
    <row r="41" spans="3:62" ht="10.9" customHeight="1" x14ac:dyDescent="0.2">
      <c r="E41" s="3" t="s">
        <v>975</v>
      </c>
      <c r="F41" s="262" t="s">
        <v>976</v>
      </c>
      <c r="G41" s="248"/>
      <c r="H41" s="253">
        <v>6.1</v>
      </c>
      <c r="I41" s="227">
        <v>20.5</v>
      </c>
      <c r="J41" s="227">
        <v>4.0999999999999996</v>
      </c>
      <c r="K41" s="227">
        <v>4.4000000000000004</v>
      </c>
      <c r="L41" s="254">
        <v>2.2000000000000002</v>
      </c>
      <c r="M41" s="253">
        <v>5.8</v>
      </c>
      <c r="N41" s="227">
        <v>19.399999999999999</v>
      </c>
      <c r="O41" s="227">
        <v>3.9</v>
      </c>
      <c r="P41" s="227">
        <v>4.2</v>
      </c>
      <c r="Q41" s="254">
        <v>2.2999999999999998</v>
      </c>
      <c r="R41" s="253">
        <v>5.6</v>
      </c>
      <c r="S41" s="227">
        <v>18.5</v>
      </c>
      <c r="T41" s="227">
        <v>3.7</v>
      </c>
      <c r="U41" s="227">
        <v>4</v>
      </c>
      <c r="V41" s="254">
        <v>2.2000000000000002</v>
      </c>
      <c r="W41" s="253">
        <v>5.0999999999999996</v>
      </c>
      <c r="X41" s="227">
        <v>18.5</v>
      </c>
      <c r="Y41" s="227">
        <v>3.2</v>
      </c>
      <c r="Z41" s="227">
        <v>3.4</v>
      </c>
      <c r="AA41" s="254">
        <v>2.1</v>
      </c>
      <c r="AB41" s="253">
        <v>5</v>
      </c>
      <c r="AC41" s="227">
        <v>18.3</v>
      </c>
      <c r="AD41" s="227">
        <v>3.1</v>
      </c>
      <c r="AE41" s="227">
        <v>3.2</v>
      </c>
      <c r="AF41" s="254">
        <v>2.1</v>
      </c>
      <c r="AG41" s="253">
        <v>5.5</v>
      </c>
      <c r="AH41" s="227">
        <v>20.3</v>
      </c>
      <c r="AI41" s="227">
        <v>3.3</v>
      </c>
      <c r="AJ41" s="227">
        <v>3.5</v>
      </c>
      <c r="AK41" s="254">
        <v>2.4</v>
      </c>
      <c r="AL41" s="253">
        <v>5.0999999999999996</v>
      </c>
      <c r="AM41" s="227">
        <v>18.899999999999999</v>
      </c>
      <c r="AN41" s="227">
        <v>3.1</v>
      </c>
      <c r="AO41" s="227">
        <v>3.3</v>
      </c>
      <c r="AP41" s="254">
        <v>2.1</v>
      </c>
      <c r="AQ41" s="253">
        <v>4.5999999999999996</v>
      </c>
      <c r="AR41" s="227">
        <v>18.100000000000001</v>
      </c>
      <c r="AS41" s="227">
        <v>2.6</v>
      </c>
      <c r="AT41" s="227">
        <v>2.7</v>
      </c>
      <c r="AU41" s="254">
        <v>1.8</v>
      </c>
      <c r="AV41" s="253">
        <v>4.9000000000000004</v>
      </c>
      <c r="AW41" s="227">
        <v>19.7</v>
      </c>
      <c r="AX41" s="227">
        <v>2.6</v>
      </c>
      <c r="AY41" s="227">
        <v>2.7</v>
      </c>
      <c r="AZ41" s="254">
        <v>2</v>
      </c>
      <c r="BA41" s="253">
        <v>5</v>
      </c>
      <c r="BB41" s="227">
        <v>18.8</v>
      </c>
      <c r="BC41" s="227">
        <v>2.8</v>
      </c>
      <c r="BD41" s="227">
        <v>2.9</v>
      </c>
      <c r="BE41" s="254">
        <v>2.4</v>
      </c>
      <c r="BF41" s="253">
        <v>5</v>
      </c>
      <c r="BG41" s="227">
        <v>18.100000000000001</v>
      </c>
      <c r="BH41" s="227">
        <v>2.9</v>
      </c>
      <c r="BI41" s="227">
        <v>2.9</v>
      </c>
      <c r="BJ41" s="254">
        <v>2.6</v>
      </c>
    </row>
    <row r="42" spans="3:62" ht="10.9" customHeight="1" x14ac:dyDescent="0.2">
      <c r="E42" s="3" t="s">
        <v>977</v>
      </c>
      <c r="F42" s="262" t="s">
        <v>978</v>
      </c>
      <c r="G42" s="248"/>
      <c r="H42" s="253">
        <v>5.2</v>
      </c>
      <c r="I42" s="227">
        <v>17.2</v>
      </c>
      <c r="J42" s="227">
        <v>3.3</v>
      </c>
      <c r="K42" s="227">
        <v>3.5</v>
      </c>
      <c r="L42" s="254">
        <v>2.6</v>
      </c>
      <c r="M42" s="253">
        <v>5.2</v>
      </c>
      <c r="N42" s="227">
        <v>17.2</v>
      </c>
      <c r="O42" s="227">
        <v>3.3</v>
      </c>
      <c r="P42" s="227">
        <v>3.5</v>
      </c>
      <c r="Q42" s="254">
        <v>2.8</v>
      </c>
      <c r="R42" s="253">
        <v>5</v>
      </c>
      <c r="S42" s="227">
        <v>16.5</v>
      </c>
      <c r="T42" s="227">
        <v>3.3</v>
      </c>
      <c r="U42" s="227">
        <v>3.4</v>
      </c>
      <c r="V42" s="254">
        <v>3</v>
      </c>
      <c r="W42" s="253">
        <v>4.5999999999999996</v>
      </c>
      <c r="X42" s="227">
        <v>16.7</v>
      </c>
      <c r="Y42" s="227">
        <v>2.8</v>
      </c>
      <c r="Z42" s="227">
        <v>2.9</v>
      </c>
      <c r="AA42" s="254">
        <v>2.6</v>
      </c>
      <c r="AB42" s="253">
        <v>4.5</v>
      </c>
      <c r="AC42" s="227">
        <v>16.7</v>
      </c>
      <c r="AD42" s="227">
        <v>2.6</v>
      </c>
      <c r="AE42" s="227">
        <v>2.7</v>
      </c>
      <c r="AF42" s="254">
        <v>2.2999999999999998</v>
      </c>
      <c r="AG42" s="253">
        <v>5.4</v>
      </c>
      <c r="AH42" s="227">
        <v>19.399999999999999</v>
      </c>
      <c r="AI42" s="227">
        <v>3.1</v>
      </c>
      <c r="AJ42" s="227">
        <v>3.2</v>
      </c>
      <c r="AK42" s="254">
        <v>2.8</v>
      </c>
      <c r="AL42" s="253">
        <v>5.3</v>
      </c>
      <c r="AM42" s="227">
        <v>19.3</v>
      </c>
      <c r="AN42" s="227">
        <v>3</v>
      </c>
      <c r="AO42" s="227">
        <v>3.1</v>
      </c>
      <c r="AP42" s="254">
        <v>2.8</v>
      </c>
      <c r="AQ42" s="253">
        <v>4.8</v>
      </c>
      <c r="AR42" s="227">
        <v>17.8</v>
      </c>
      <c r="AS42" s="227">
        <v>2.7</v>
      </c>
      <c r="AT42" s="227">
        <v>2.7</v>
      </c>
      <c r="AU42" s="254">
        <v>2.7</v>
      </c>
      <c r="AV42" s="253">
        <v>5.2</v>
      </c>
      <c r="AW42" s="227">
        <v>19.100000000000001</v>
      </c>
      <c r="AX42" s="227">
        <v>2.8</v>
      </c>
      <c r="AY42" s="227">
        <v>2.8</v>
      </c>
      <c r="AZ42" s="254">
        <v>2.9</v>
      </c>
      <c r="BA42" s="253">
        <v>5.5</v>
      </c>
      <c r="BB42" s="227">
        <v>19.600000000000001</v>
      </c>
      <c r="BC42" s="227">
        <v>3</v>
      </c>
      <c r="BD42" s="227">
        <v>2.9</v>
      </c>
      <c r="BE42" s="254">
        <v>3.3</v>
      </c>
      <c r="BF42" s="253">
        <v>5.6</v>
      </c>
      <c r="BG42" s="227">
        <v>18.899999999999999</v>
      </c>
      <c r="BH42" s="227">
        <v>3.1</v>
      </c>
      <c r="BI42" s="227">
        <v>3</v>
      </c>
      <c r="BJ42" s="254">
        <v>3.6</v>
      </c>
    </row>
    <row r="43" spans="3:62" ht="10.9" customHeight="1" x14ac:dyDescent="0.2">
      <c r="E43" s="3" t="s">
        <v>979</v>
      </c>
      <c r="F43" s="262" t="s">
        <v>980</v>
      </c>
      <c r="G43" s="248"/>
      <c r="H43" s="253">
        <v>5.5</v>
      </c>
      <c r="I43" s="227">
        <v>18.100000000000001</v>
      </c>
      <c r="J43" s="227">
        <v>3.9</v>
      </c>
      <c r="K43" s="227">
        <v>4.2</v>
      </c>
      <c r="L43" s="254">
        <v>2.2999999999999998</v>
      </c>
      <c r="M43" s="253">
        <v>5.4</v>
      </c>
      <c r="N43" s="227">
        <v>18.5</v>
      </c>
      <c r="O43" s="227">
        <v>3.7</v>
      </c>
      <c r="P43" s="227">
        <v>4</v>
      </c>
      <c r="Q43" s="254">
        <v>2.4</v>
      </c>
      <c r="R43" s="253">
        <v>5</v>
      </c>
      <c r="S43" s="227">
        <v>17</v>
      </c>
      <c r="T43" s="227">
        <v>3.5</v>
      </c>
      <c r="U43" s="227">
        <v>3.8</v>
      </c>
      <c r="V43" s="254">
        <v>2.4</v>
      </c>
      <c r="W43" s="253">
        <v>4.5</v>
      </c>
      <c r="X43" s="227">
        <v>16.7</v>
      </c>
      <c r="Y43" s="227">
        <v>2.9</v>
      </c>
      <c r="Z43" s="227">
        <v>3</v>
      </c>
      <c r="AA43" s="254">
        <v>2.1</v>
      </c>
      <c r="AB43" s="253">
        <v>4</v>
      </c>
      <c r="AC43" s="227">
        <v>15</v>
      </c>
      <c r="AD43" s="227">
        <v>2.6</v>
      </c>
      <c r="AE43" s="227">
        <v>2.7</v>
      </c>
      <c r="AF43" s="254">
        <v>2.1</v>
      </c>
      <c r="AG43" s="253">
        <v>4.7</v>
      </c>
      <c r="AH43" s="227">
        <v>17.600000000000001</v>
      </c>
      <c r="AI43" s="227">
        <v>3</v>
      </c>
      <c r="AJ43" s="227">
        <v>3.2</v>
      </c>
      <c r="AK43" s="254">
        <v>2.2999999999999998</v>
      </c>
      <c r="AL43" s="253">
        <v>4.3</v>
      </c>
      <c r="AM43" s="227">
        <v>16</v>
      </c>
      <c r="AN43" s="227">
        <v>2.7</v>
      </c>
      <c r="AO43" s="227">
        <v>2.9</v>
      </c>
      <c r="AP43" s="254">
        <v>2.2000000000000002</v>
      </c>
      <c r="AQ43" s="253">
        <v>3.9</v>
      </c>
      <c r="AR43" s="227">
        <v>14.8</v>
      </c>
      <c r="AS43" s="227">
        <v>2.4</v>
      </c>
      <c r="AT43" s="227">
        <v>2.5</v>
      </c>
      <c r="AU43" s="254">
        <v>2</v>
      </c>
      <c r="AV43" s="253">
        <v>4.2</v>
      </c>
      <c r="AW43" s="227">
        <v>17.600000000000001</v>
      </c>
      <c r="AX43" s="227">
        <v>2.4</v>
      </c>
      <c r="AY43" s="227">
        <v>2.5</v>
      </c>
      <c r="AZ43" s="254">
        <v>2</v>
      </c>
      <c r="BA43" s="253">
        <v>4.4000000000000004</v>
      </c>
      <c r="BB43" s="227">
        <v>17</v>
      </c>
      <c r="BC43" s="227">
        <v>2.6</v>
      </c>
      <c r="BD43" s="227">
        <v>2.7</v>
      </c>
      <c r="BE43" s="254">
        <v>2.2000000000000002</v>
      </c>
      <c r="BF43" s="253">
        <v>4.4000000000000004</v>
      </c>
      <c r="BG43" s="227">
        <v>16.5</v>
      </c>
      <c r="BH43" s="227">
        <v>2.6</v>
      </c>
      <c r="BI43" s="227">
        <v>2.7</v>
      </c>
      <c r="BJ43" s="254">
        <v>2.4</v>
      </c>
    </row>
    <row r="44" spans="3:62" ht="10.9" customHeight="1" x14ac:dyDescent="0.2">
      <c r="E44" s="3" t="s">
        <v>981</v>
      </c>
      <c r="F44" s="262" t="s">
        <v>982</v>
      </c>
      <c r="G44" s="248"/>
      <c r="H44" s="253">
        <v>5.2</v>
      </c>
      <c r="I44" s="227">
        <v>18.600000000000001</v>
      </c>
      <c r="J44" s="227">
        <v>3.5</v>
      </c>
      <c r="K44" s="227">
        <v>3.8</v>
      </c>
      <c r="L44" s="254">
        <v>2.1</v>
      </c>
      <c r="M44" s="253">
        <v>4.9000000000000004</v>
      </c>
      <c r="N44" s="227">
        <v>18.2</v>
      </c>
      <c r="O44" s="227">
        <v>3.2</v>
      </c>
      <c r="P44" s="227">
        <v>3.5</v>
      </c>
      <c r="Q44" s="254">
        <v>1.9</v>
      </c>
      <c r="R44" s="253">
        <v>4.9000000000000004</v>
      </c>
      <c r="S44" s="227">
        <v>18.3</v>
      </c>
      <c r="T44" s="227">
        <v>3.2</v>
      </c>
      <c r="U44" s="227">
        <v>3.4</v>
      </c>
      <c r="V44" s="254">
        <v>2</v>
      </c>
      <c r="W44" s="253">
        <v>4.3</v>
      </c>
      <c r="X44" s="227">
        <v>17.2</v>
      </c>
      <c r="Y44" s="227">
        <v>2.6</v>
      </c>
      <c r="Z44" s="227">
        <v>2.8</v>
      </c>
      <c r="AA44" s="254">
        <v>1.8</v>
      </c>
      <c r="AB44" s="253">
        <v>3.9</v>
      </c>
      <c r="AC44" s="227">
        <v>16</v>
      </c>
      <c r="AD44" s="227">
        <v>2.2999999999999998</v>
      </c>
      <c r="AE44" s="227">
        <v>2.5</v>
      </c>
      <c r="AF44" s="254">
        <v>1.7</v>
      </c>
      <c r="AG44" s="253">
        <v>4.5</v>
      </c>
      <c r="AH44" s="227">
        <v>18.100000000000001</v>
      </c>
      <c r="AI44" s="227">
        <v>2.6</v>
      </c>
      <c r="AJ44" s="227">
        <v>2.8</v>
      </c>
      <c r="AK44" s="254">
        <v>2</v>
      </c>
      <c r="AL44" s="253">
        <v>4.3</v>
      </c>
      <c r="AM44" s="227">
        <v>17.600000000000001</v>
      </c>
      <c r="AN44" s="227">
        <v>2.5</v>
      </c>
      <c r="AO44" s="227">
        <v>2.6</v>
      </c>
      <c r="AP44" s="254">
        <v>2</v>
      </c>
      <c r="AQ44" s="253">
        <v>4</v>
      </c>
      <c r="AR44" s="227">
        <v>17.2</v>
      </c>
      <c r="AS44" s="227">
        <v>2.2000000000000002</v>
      </c>
      <c r="AT44" s="227">
        <v>2.2999999999999998</v>
      </c>
      <c r="AU44" s="254">
        <v>1.7</v>
      </c>
      <c r="AV44" s="253">
        <v>4.4000000000000004</v>
      </c>
      <c r="AW44" s="227">
        <v>19.100000000000001</v>
      </c>
      <c r="AX44" s="227">
        <v>2.2000000000000002</v>
      </c>
      <c r="AY44" s="227">
        <v>2.2999999999999998</v>
      </c>
      <c r="AZ44" s="254">
        <v>1.9</v>
      </c>
      <c r="BA44" s="253">
        <v>4.5999999999999996</v>
      </c>
      <c r="BB44" s="227">
        <v>19</v>
      </c>
      <c r="BC44" s="227">
        <v>2.4</v>
      </c>
      <c r="BD44" s="227">
        <v>2.5</v>
      </c>
      <c r="BE44" s="254">
        <v>2.2000000000000002</v>
      </c>
      <c r="BF44" s="253">
        <v>4.7</v>
      </c>
      <c r="BG44" s="227">
        <v>18.8</v>
      </c>
      <c r="BH44" s="227">
        <v>2.5</v>
      </c>
      <c r="BI44" s="227">
        <v>2.6</v>
      </c>
      <c r="BJ44" s="254">
        <v>2.2999999999999998</v>
      </c>
    </row>
    <row r="45" spans="3:62" ht="10.9" customHeight="1" x14ac:dyDescent="0.2">
      <c r="E45" s="3" t="s">
        <v>983</v>
      </c>
      <c r="F45" s="262" t="s">
        <v>984</v>
      </c>
      <c r="G45" s="248"/>
      <c r="H45" s="253">
        <v>6.7</v>
      </c>
      <c r="I45" s="227">
        <v>21.8</v>
      </c>
      <c r="J45" s="227">
        <v>4.5999999999999996</v>
      </c>
      <c r="K45" s="227">
        <v>4.9000000000000004</v>
      </c>
      <c r="L45" s="254">
        <v>2.4</v>
      </c>
      <c r="M45" s="253">
        <v>6.2</v>
      </c>
      <c r="N45" s="227">
        <v>21.5</v>
      </c>
      <c r="O45" s="227">
        <v>4.0999999999999996</v>
      </c>
      <c r="P45" s="227">
        <v>4.4000000000000004</v>
      </c>
      <c r="Q45" s="254">
        <v>2.2999999999999998</v>
      </c>
      <c r="R45" s="253">
        <v>6</v>
      </c>
      <c r="S45" s="227">
        <v>21.8</v>
      </c>
      <c r="T45" s="227">
        <v>3.8</v>
      </c>
      <c r="U45" s="227">
        <v>4</v>
      </c>
      <c r="V45" s="254">
        <v>2.2000000000000002</v>
      </c>
      <c r="W45" s="253">
        <v>5.3</v>
      </c>
      <c r="X45" s="227">
        <v>17.8</v>
      </c>
      <c r="Y45" s="227">
        <v>3.6</v>
      </c>
      <c r="Z45" s="227">
        <v>3.8</v>
      </c>
      <c r="AA45" s="254">
        <v>2.4</v>
      </c>
      <c r="AB45" s="253">
        <v>4.3</v>
      </c>
      <c r="AC45" s="227">
        <v>16.8</v>
      </c>
      <c r="AD45" s="227">
        <v>2.6</v>
      </c>
      <c r="AE45" s="227">
        <v>2.8</v>
      </c>
      <c r="AF45" s="254">
        <v>1.6</v>
      </c>
      <c r="AG45" s="253">
        <v>5.3</v>
      </c>
      <c r="AH45" s="227">
        <v>21</v>
      </c>
      <c r="AI45" s="227">
        <v>3.2</v>
      </c>
      <c r="AJ45" s="227">
        <v>3.4</v>
      </c>
      <c r="AK45" s="254">
        <v>1.9</v>
      </c>
      <c r="AL45" s="253">
        <v>5.2</v>
      </c>
      <c r="AM45" s="227">
        <v>20</v>
      </c>
      <c r="AN45" s="227">
        <v>3.1</v>
      </c>
      <c r="AO45" s="227">
        <v>3.3</v>
      </c>
      <c r="AP45" s="254">
        <v>2</v>
      </c>
      <c r="AQ45" s="253">
        <v>4.7</v>
      </c>
      <c r="AR45" s="227">
        <v>18.399999999999999</v>
      </c>
      <c r="AS45" s="227">
        <v>2.7</v>
      </c>
      <c r="AT45" s="227">
        <v>2.9</v>
      </c>
      <c r="AU45" s="254">
        <v>1.7</v>
      </c>
      <c r="AV45" s="253">
        <v>5.2</v>
      </c>
      <c r="AW45" s="227">
        <v>21.3</v>
      </c>
      <c r="AX45" s="227">
        <v>2.8</v>
      </c>
      <c r="AY45" s="227">
        <v>2.9</v>
      </c>
      <c r="AZ45" s="254">
        <v>2</v>
      </c>
      <c r="BA45" s="253">
        <v>5.4</v>
      </c>
      <c r="BB45" s="227">
        <v>21.5</v>
      </c>
      <c r="BC45" s="227">
        <v>3</v>
      </c>
      <c r="BD45" s="227">
        <v>3.1</v>
      </c>
      <c r="BE45" s="254">
        <v>2.2000000000000002</v>
      </c>
      <c r="BF45" s="253">
        <v>5.7</v>
      </c>
      <c r="BG45" s="227">
        <v>22.4</v>
      </c>
      <c r="BH45" s="227">
        <v>3.1</v>
      </c>
      <c r="BI45" s="227">
        <v>3.3</v>
      </c>
      <c r="BJ45" s="254">
        <v>2.4</v>
      </c>
    </row>
    <row r="46" spans="3:62" ht="10.9" customHeight="1" x14ac:dyDescent="0.2">
      <c r="E46" s="3" t="s">
        <v>985</v>
      </c>
      <c r="F46" s="262" t="s">
        <v>986</v>
      </c>
      <c r="G46" s="248"/>
      <c r="H46" s="253">
        <v>4.8</v>
      </c>
      <c r="I46" s="227">
        <v>16.5</v>
      </c>
      <c r="J46" s="227">
        <v>3.1</v>
      </c>
      <c r="K46" s="227">
        <v>3.3</v>
      </c>
      <c r="L46" s="254">
        <v>2.1</v>
      </c>
      <c r="M46" s="253">
        <v>4.8</v>
      </c>
      <c r="N46" s="227">
        <v>17</v>
      </c>
      <c r="O46" s="227">
        <v>3.1</v>
      </c>
      <c r="P46" s="227">
        <v>3.3</v>
      </c>
      <c r="Q46" s="254">
        <v>2.1</v>
      </c>
      <c r="R46" s="253">
        <v>4.7</v>
      </c>
      <c r="S46" s="227">
        <v>16.600000000000001</v>
      </c>
      <c r="T46" s="227">
        <v>3</v>
      </c>
      <c r="U46" s="227">
        <v>3.1</v>
      </c>
      <c r="V46" s="254">
        <v>2.4</v>
      </c>
      <c r="W46" s="253">
        <v>4.3</v>
      </c>
      <c r="X46" s="227">
        <v>16.399999999999999</v>
      </c>
      <c r="Y46" s="227">
        <v>2.6</v>
      </c>
      <c r="Z46" s="227">
        <v>2.7</v>
      </c>
      <c r="AA46" s="254">
        <v>2</v>
      </c>
      <c r="AB46" s="253">
        <v>4</v>
      </c>
      <c r="AC46" s="227">
        <v>15.9</v>
      </c>
      <c r="AD46" s="227">
        <v>2.4</v>
      </c>
      <c r="AE46" s="227">
        <v>2.5</v>
      </c>
      <c r="AF46" s="254">
        <v>1.8</v>
      </c>
      <c r="AG46" s="253">
        <v>5</v>
      </c>
      <c r="AH46" s="227">
        <v>19.600000000000001</v>
      </c>
      <c r="AI46" s="227">
        <v>2.8</v>
      </c>
      <c r="AJ46" s="227">
        <v>3</v>
      </c>
      <c r="AK46" s="254">
        <v>2.2000000000000002</v>
      </c>
      <c r="AL46" s="253">
        <v>4.8</v>
      </c>
      <c r="AM46" s="227">
        <v>19.2</v>
      </c>
      <c r="AN46" s="227">
        <v>2.7</v>
      </c>
      <c r="AO46" s="227">
        <v>2.8</v>
      </c>
      <c r="AP46" s="254">
        <v>2.1</v>
      </c>
      <c r="AQ46" s="253">
        <v>4.4000000000000004</v>
      </c>
      <c r="AR46" s="227">
        <v>18.100000000000001</v>
      </c>
      <c r="AS46" s="227">
        <v>2.2999999999999998</v>
      </c>
      <c r="AT46" s="227">
        <v>2.4</v>
      </c>
      <c r="AU46" s="254">
        <v>2</v>
      </c>
      <c r="AV46" s="253">
        <v>4.9000000000000004</v>
      </c>
      <c r="AW46" s="227">
        <v>20.6</v>
      </c>
      <c r="AX46" s="227">
        <v>2.5</v>
      </c>
      <c r="AY46" s="227">
        <v>2.5</v>
      </c>
      <c r="AZ46" s="254">
        <v>2.2999999999999998</v>
      </c>
      <c r="BA46" s="253">
        <v>5.0999999999999996</v>
      </c>
      <c r="BB46" s="227">
        <v>19.8</v>
      </c>
      <c r="BC46" s="227">
        <v>2.7</v>
      </c>
      <c r="BD46" s="227">
        <v>2.7</v>
      </c>
      <c r="BE46" s="254">
        <v>2.8</v>
      </c>
      <c r="BF46" s="253">
        <v>5.0999999999999996</v>
      </c>
      <c r="BG46" s="227">
        <v>18.899999999999999</v>
      </c>
      <c r="BH46" s="227">
        <v>2.9</v>
      </c>
      <c r="BI46" s="227">
        <v>2.8</v>
      </c>
      <c r="BJ46" s="254">
        <v>3</v>
      </c>
    </row>
    <row r="47" spans="3:62" ht="10.9" customHeight="1" x14ac:dyDescent="0.2">
      <c r="E47" s="3" t="s">
        <v>987</v>
      </c>
      <c r="F47" s="262" t="s">
        <v>988</v>
      </c>
      <c r="G47" s="248"/>
      <c r="H47" s="253">
        <v>6.4</v>
      </c>
      <c r="I47" s="227">
        <v>24.7</v>
      </c>
      <c r="J47" s="227">
        <v>4</v>
      </c>
      <c r="K47" s="227">
        <v>4.2</v>
      </c>
      <c r="L47" s="254">
        <v>2.2000000000000002</v>
      </c>
      <c r="M47" s="253">
        <v>6.3</v>
      </c>
      <c r="N47" s="227">
        <v>24.8</v>
      </c>
      <c r="O47" s="227">
        <v>3.8</v>
      </c>
      <c r="P47" s="227">
        <v>4.0999999999999996</v>
      </c>
      <c r="Q47" s="254">
        <v>2.1</v>
      </c>
      <c r="R47" s="253">
        <v>6.1</v>
      </c>
      <c r="S47" s="227">
        <v>24.1</v>
      </c>
      <c r="T47" s="227">
        <v>3.6</v>
      </c>
      <c r="U47" s="227">
        <v>3.9</v>
      </c>
      <c r="V47" s="254">
        <v>2.4</v>
      </c>
      <c r="W47" s="253">
        <v>5.6</v>
      </c>
      <c r="X47" s="227">
        <v>23.5</v>
      </c>
      <c r="Y47" s="227">
        <v>3</v>
      </c>
      <c r="Z47" s="227">
        <v>3.2</v>
      </c>
      <c r="AA47" s="254">
        <v>2</v>
      </c>
      <c r="AB47" s="253">
        <v>5.0999999999999996</v>
      </c>
      <c r="AC47" s="227">
        <v>21.2</v>
      </c>
      <c r="AD47" s="227">
        <v>2.7</v>
      </c>
      <c r="AE47" s="227">
        <v>2.8</v>
      </c>
      <c r="AF47" s="254">
        <v>1.8</v>
      </c>
      <c r="AG47" s="253">
        <v>5.8</v>
      </c>
      <c r="AH47" s="227">
        <v>24.2</v>
      </c>
      <c r="AI47" s="227">
        <v>3</v>
      </c>
      <c r="AJ47" s="227">
        <v>3.1</v>
      </c>
      <c r="AK47" s="254">
        <v>2.2999999999999998</v>
      </c>
      <c r="AL47" s="253">
        <v>5.9</v>
      </c>
      <c r="AM47" s="227">
        <v>25</v>
      </c>
      <c r="AN47" s="227">
        <v>2.9</v>
      </c>
      <c r="AO47" s="227">
        <v>3.1</v>
      </c>
      <c r="AP47" s="254">
        <v>2.1</v>
      </c>
      <c r="AQ47" s="253">
        <v>5.3</v>
      </c>
      <c r="AR47" s="227">
        <v>22.4</v>
      </c>
      <c r="AS47" s="227">
        <v>2.6</v>
      </c>
      <c r="AT47" s="227">
        <v>2.8</v>
      </c>
      <c r="AU47" s="254">
        <v>1.9</v>
      </c>
      <c r="AV47" s="253">
        <v>5.7</v>
      </c>
      <c r="AW47" s="227">
        <v>24.2</v>
      </c>
      <c r="AX47" s="227">
        <v>2.7</v>
      </c>
      <c r="AY47" s="227">
        <v>2.8</v>
      </c>
      <c r="AZ47" s="254">
        <v>2.1</v>
      </c>
      <c r="BA47" s="253">
        <v>5.7</v>
      </c>
      <c r="BB47" s="227">
        <v>22.6</v>
      </c>
      <c r="BC47" s="227">
        <v>2.9</v>
      </c>
      <c r="BD47" s="227">
        <v>3</v>
      </c>
      <c r="BE47" s="254">
        <v>2.6</v>
      </c>
      <c r="BF47" s="253">
        <v>5.9</v>
      </c>
      <c r="BG47" s="227">
        <v>22.7</v>
      </c>
      <c r="BH47" s="227">
        <v>3.1</v>
      </c>
      <c r="BI47" s="227">
        <v>3.1</v>
      </c>
      <c r="BJ47" s="254">
        <v>2.9</v>
      </c>
    </row>
    <row r="48" spans="3:62" ht="10.9" customHeight="1" x14ac:dyDescent="0.2">
      <c r="E48" s="3" t="s">
        <v>989</v>
      </c>
      <c r="F48" s="262" t="s">
        <v>990</v>
      </c>
      <c r="G48" s="248"/>
      <c r="H48" s="253">
        <v>3.8</v>
      </c>
      <c r="I48" s="227">
        <v>13.4</v>
      </c>
      <c r="J48" s="227">
        <v>2.5</v>
      </c>
      <c r="K48" s="227">
        <v>2.7</v>
      </c>
      <c r="L48" s="254">
        <v>2</v>
      </c>
      <c r="M48" s="253">
        <v>3.6</v>
      </c>
      <c r="N48" s="227">
        <v>12.8</v>
      </c>
      <c r="O48" s="227">
        <v>2.4</v>
      </c>
      <c r="P48" s="227">
        <v>2.6</v>
      </c>
      <c r="Q48" s="254">
        <v>2</v>
      </c>
      <c r="R48" s="253">
        <v>3.4</v>
      </c>
      <c r="S48" s="227">
        <v>12</v>
      </c>
      <c r="T48" s="227">
        <v>2.2999999999999998</v>
      </c>
      <c r="U48" s="227">
        <v>2.4</v>
      </c>
      <c r="V48" s="254">
        <v>2.1</v>
      </c>
      <c r="W48" s="253">
        <v>3.2</v>
      </c>
      <c r="X48" s="227">
        <v>12.3</v>
      </c>
      <c r="Y48" s="227">
        <v>2</v>
      </c>
      <c r="Z48" s="227">
        <v>2</v>
      </c>
      <c r="AA48" s="254">
        <v>1.8</v>
      </c>
      <c r="AB48" s="253">
        <v>3.1</v>
      </c>
      <c r="AC48" s="227">
        <v>12.1</v>
      </c>
      <c r="AD48" s="227">
        <v>1.9</v>
      </c>
      <c r="AE48" s="227">
        <v>1.9</v>
      </c>
      <c r="AF48" s="254">
        <v>1.8</v>
      </c>
      <c r="AG48" s="253">
        <v>3.8</v>
      </c>
      <c r="AH48" s="227">
        <v>14.6</v>
      </c>
      <c r="AI48" s="227">
        <v>2.4</v>
      </c>
      <c r="AJ48" s="227">
        <v>2.4</v>
      </c>
      <c r="AK48" s="254">
        <v>2.2999999999999998</v>
      </c>
      <c r="AL48" s="253">
        <v>3.6</v>
      </c>
      <c r="AM48" s="227">
        <v>13.7</v>
      </c>
      <c r="AN48" s="227">
        <v>2.2000000000000002</v>
      </c>
      <c r="AO48" s="227">
        <v>2.2999999999999998</v>
      </c>
      <c r="AP48" s="254">
        <v>2</v>
      </c>
      <c r="AQ48" s="253">
        <v>3.4</v>
      </c>
      <c r="AR48" s="227">
        <v>13.6</v>
      </c>
      <c r="AS48" s="227">
        <v>2</v>
      </c>
      <c r="AT48" s="227">
        <v>2</v>
      </c>
      <c r="AU48" s="254">
        <v>1.9</v>
      </c>
      <c r="AV48" s="253">
        <v>3.8</v>
      </c>
      <c r="AW48" s="227">
        <v>15.5</v>
      </c>
      <c r="AX48" s="227">
        <v>2.2000000000000002</v>
      </c>
      <c r="AY48" s="227">
        <v>2.1</v>
      </c>
      <c r="AZ48" s="254">
        <v>2.5</v>
      </c>
      <c r="BA48" s="253">
        <v>4.2</v>
      </c>
      <c r="BB48" s="227">
        <v>15.8</v>
      </c>
      <c r="BC48" s="227">
        <v>2.5</v>
      </c>
      <c r="BD48" s="227">
        <v>2.4</v>
      </c>
      <c r="BE48" s="254">
        <v>2.8</v>
      </c>
      <c r="BF48" s="253">
        <v>4.5</v>
      </c>
      <c r="BG48" s="227">
        <v>15.8</v>
      </c>
      <c r="BH48" s="227">
        <v>2.7</v>
      </c>
      <c r="BI48" s="227">
        <v>2.6</v>
      </c>
      <c r="BJ48" s="254">
        <v>3.1</v>
      </c>
    </row>
    <row r="49" spans="5:62" ht="10.9" customHeight="1" x14ac:dyDescent="0.2">
      <c r="E49" s="3" t="s">
        <v>991</v>
      </c>
      <c r="F49" s="262" t="s">
        <v>992</v>
      </c>
      <c r="G49" s="248"/>
      <c r="H49" s="253">
        <v>7.4</v>
      </c>
      <c r="I49" s="227">
        <v>21.6</v>
      </c>
      <c r="J49" s="227">
        <v>4.4000000000000004</v>
      </c>
      <c r="K49" s="227">
        <v>4.7</v>
      </c>
      <c r="L49" s="254">
        <v>3.7</v>
      </c>
      <c r="M49" s="253">
        <v>7.1</v>
      </c>
      <c r="N49" s="227">
        <v>20.8</v>
      </c>
      <c r="O49" s="227">
        <v>4.0999999999999996</v>
      </c>
      <c r="P49" s="227">
        <v>4.5</v>
      </c>
      <c r="Q49" s="254">
        <v>3.5</v>
      </c>
      <c r="R49" s="253">
        <v>6.8</v>
      </c>
      <c r="S49" s="227">
        <v>19.8</v>
      </c>
      <c r="T49" s="227">
        <v>4.0999999999999996</v>
      </c>
      <c r="U49" s="227">
        <v>4.4000000000000004</v>
      </c>
      <c r="V49" s="254">
        <v>3.5</v>
      </c>
      <c r="W49" s="253">
        <v>6.3</v>
      </c>
      <c r="X49" s="227">
        <v>19.8</v>
      </c>
      <c r="Y49" s="227">
        <v>3.5</v>
      </c>
      <c r="Z49" s="227">
        <v>3.8</v>
      </c>
      <c r="AA49" s="254">
        <v>2.9</v>
      </c>
      <c r="AB49" s="253">
        <v>6.1</v>
      </c>
      <c r="AC49" s="227">
        <v>19</v>
      </c>
      <c r="AD49" s="227">
        <v>3.3</v>
      </c>
      <c r="AE49" s="227">
        <v>3.6</v>
      </c>
      <c r="AF49" s="254">
        <v>2.8</v>
      </c>
      <c r="AG49" s="253">
        <v>7.6</v>
      </c>
      <c r="AH49" s="227">
        <v>23.5</v>
      </c>
      <c r="AI49" s="227">
        <v>4.0999999999999996</v>
      </c>
      <c r="AJ49" s="227">
        <v>4.5</v>
      </c>
      <c r="AK49" s="254">
        <v>3.5</v>
      </c>
      <c r="AL49" s="253">
        <v>7.5</v>
      </c>
      <c r="AM49" s="227">
        <v>23.4</v>
      </c>
      <c r="AN49" s="227">
        <v>4</v>
      </c>
      <c r="AO49" s="227">
        <v>4.5</v>
      </c>
      <c r="AP49" s="254">
        <v>3.2</v>
      </c>
      <c r="AQ49" s="253">
        <v>6.8</v>
      </c>
      <c r="AR49" s="227">
        <v>21.9</v>
      </c>
      <c r="AS49" s="227">
        <v>3.6</v>
      </c>
      <c r="AT49" s="227">
        <v>4</v>
      </c>
      <c r="AU49" s="254">
        <v>2.9</v>
      </c>
      <c r="AV49" s="253">
        <v>7.4</v>
      </c>
      <c r="AW49" s="227">
        <v>23.1</v>
      </c>
      <c r="AX49" s="227">
        <v>3.9</v>
      </c>
      <c r="AY49" s="227">
        <v>4.4000000000000004</v>
      </c>
      <c r="AZ49" s="254">
        <v>3.3</v>
      </c>
      <c r="BA49" s="253">
        <v>8</v>
      </c>
      <c r="BB49" s="227">
        <v>23.6</v>
      </c>
      <c r="BC49" s="227">
        <v>4.4000000000000004</v>
      </c>
      <c r="BD49" s="227">
        <v>4.8</v>
      </c>
      <c r="BE49" s="254">
        <v>3.9</v>
      </c>
      <c r="BF49" s="253">
        <v>8.3000000000000007</v>
      </c>
      <c r="BG49" s="227">
        <v>24</v>
      </c>
      <c r="BH49" s="227">
        <v>4.7</v>
      </c>
      <c r="BI49" s="227">
        <v>5</v>
      </c>
      <c r="BJ49" s="254">
        <v>4.3</v>
      </c>
    </row>
    <row r="50" spans="5:62" ht="10.9" customHeight="1" x14ac:dyDescent="0.2">
      <c r="E50" s="3" t="s">
        <v>993</v>
      </c>
      <c r="F50" s="262" t="s">
        <v>994</v>
      </c>
      <c r="G50" s="248"/>
      <c r="H50" s="253">
        <v>6.5</v>
      </c>
      <c r="I50" s="227">
        <v>21.9</v>
      </c>
      <c r="J50" s="227">
        <v>3.9</v>
      </c>
      <c r="K50" s="227">
        <v>4.4000000000000004</v>
      </c>
      <c r="L50" s="254">
        <v>2.7</v>
      </c>
      <c r="M50" s="253">
        <v>6.1</v>
      </c>
      <c r="N50" s="227">
        <v>20.6</v>
      </c>
      <c r="O50" s="227">
        <v>3.7</v>
      </c>
      <c r="P50" s="227">
        <v>4.2</v>
      </c>
      <c r="Q50" s="254">
        <v>2.6</v>
      </c>
      <c r="R50" s="253">
        <v>5.8</v>
      </c>
      <c r="S50" s="227">
        <v>19.899999999999999</v>
      </c>
      <c r="T50" s="227">
        <v>3.5</v>
      </c>
      <c r="U50" s="227">
        <v>4.0999999999999996</v>
      </c>
      <c r="V50" s="254">
        <v>2.5</v>
      </c>
      <c r="W50" s="253">
        <v>5.3</v>
      </c>
      <c r="X50" s="227">
        <v>19.899999999999999</v>
      </c>
      <c r="Y50" s="227">
        <v>2.9</v>
      </c>
      <c r="Z50" s="227">
        <v>3.4</v>
      </c>
      <c r="AA50" s="254">
        <v>2</v>
      </c>
      <c r="AB50" s="253">
        <v>4.9000000000000004</v>
      </c>
      <c r="AC50" s="227">
        <v>18.100000000000001</v>
      </c>
      <c r="AD50" s="227">
        <v>2.7</v>
      </c>
      <c r="AE50" s="227">
        <v>3.2</v>
      </c>
      <c r="AF50" s="254">
        <v>1.9</v>
      </c>
      <c r="AG50" s="253">
        <v>5.4</v>
      </c>
      <c r="AH50" s="227">
        <v>19.399999999999999</v>
      </c>
      <c r="AI50" s="227">
        <v>3</v>
      </c>
      <c r="AJ50" s="227">
        <v>3.5</v>
      </c>
      <c r="AK50" s="254">
        <v>2.2999999999999998</v>
      </c>
      <c r="AL50" s="253">
        <v>5.2</v>
      </c>
      <c r="AM50" s="227">
        <v>19.600000000000001</v>
      </c>
      <c r="AN50" s="227">
        <v>2.9</v>
      </c>
      <c r="AO50" s="227">
        <v>3.4</v>
      </c>
      <c r="AP50" s="254">
        <v>2</v>
      </c>
      <c r="AQ50" s="253">
        <v>5</v>
      </c>
      <c r="AR50" s="227">
        <v>19.5</v>
      </c>
      <c r="AS50" s="227">
        <v>2.7</v>
      </c>
      <c r="AT50" s="227">
        <v>3.1</v>
      </c>
      <c r="AU50" s="254">
        <v>1.9</v>
      </c>
      <c r="AV50" s="253">
        <v>5.4</v>
      </c>
      <c r="AW50" s="227">
        <v>20.399999999999999</v>
      </c>
      <c r="AX50" s="227">
        <v>2.8</v>
      </c>
      <c r="AY50" s="227">
        <v>3.3</v>
      </c>
      <c r="AZ50" s="254">
        <v>2.2000000000000002</v>
      </c>
      <c r="BA50" s="253">
        <v>5.7</v>
      </c>
      <c r="BB50" s="227">
        <v>20</v>
      </c>
      <c r="BC50" s="227">
        <v>3.1</v>
      </c>
      <c r="BD50" s="227">
        <v>3.6</v>
      </c>
      <c r="BE50" s="254">
        <v>2.5</v>
      </c>
      <c r="BF50" s="253">
        <v>6.3</v>
      </c>
      <c r="BG50" s="227">
        <v>21</v>
      </c>
      <c r="BH50" s="227">
        <v>3.7</v>
      </c>
      <c r="BI50" s="227">
        <v>4</v>
      </c>
      <c r="BJ50" s="254">
        <v>3.2</v>
      </c>
    </row>
    <row r="51" spans="5:62" ht="10.9" customHeight="1" x14ac:dyDescent="0.2">
      <c r="E51" s="3" t="s">
        <v>995</v>
      </c>
      <c r="F51" s="262" t="s">
        <v>996</v>
      </c>
      <c r="G51" s="248"/>
      <c r="H51" s="253">
        <v>9.3000000000000007</v>
      </c>
      <c r="I51" s="227">
        <v>32.299999999999997</v>
      </c>
      <c r="J51" s="227">
        <v>4.5</v>
      </c>
      <c r="K51" s="227">
        <v>4.8</v>
      </c>
      <c r="L51" s="254">
        <v>2.5</v>
      </c>
      <c r="M51" s="253">
        <v>10.5</v>
      </c>
      <c r="N51" s="227">
        <v>37.4</v>
      </c>
      <c r="O51" s="227">
        <v>4.7</v>
      </c>
      <c r="P51" s="227">
        <v>4.9000000000000004</v>
      </c>
      <c r="Q51" s="254">
        <v>3.5</v>
      </c>
      <c r="R51" s="253">
        <v>10.5</v>
      </c>
      <c r="S51" s="227">
        <v>35.299999999999997</v>
      </c>
      <c r="T51" s="227">
        <v>4.8</v>
      </c>
      <c r="U51" s="227">
        <v>4.9000000000000004</v>
      </c>
      <c r="V51" s="254">
        <v>3.9</v>
      </c>
      <c r="W51" s="253">
        <v>9.3000000000000007</v>
      </c>
      <c r="X51" s="227">
        <v>32.1</v>
      </c>
      <c r="Y51" s="227">
        <v>3.9</v>
      </c>
      <c r="Z51" s="227">
        <v>4</v>
      </c>
      <c r="AA51" s="254">
        <v>3.5</v>
      </c>
      <c r="AB51" s="253">
        <v>8.8000000000000007</v>
      </c>
      <c r="AC51" s="227">
        <v>30.4</v>
      </c>
      <c r="AD51" s="227">
        <v>3.6</v>
      </c>
      <c r="AE51" s="227">
        <v>3.7</v>
      </c>
      <c r="AF51" s="254">
        <v>3.3</v>
      </c>
      <c r="AG51" s="253">
        <v>9.9</v>
      </c>
      <c r="AH51" s="227">
        <v>34.200000000000003</v>
      </c>
      <c r="AI51" s="227">
        <v>4</v>
      </c>
      <c r="AJ51" s="227">
        <v>4.0999999999999996</v>
      </c>
      <c r="AK51" s="254">
        <v>3.7</v>
      </c>
      <c r="AL51" s="253">
        <v>9.1999999999999993</v>
      </c>
      <c r="AM51" s="227">
        <v>31.4</v>
      </c>
      <c r="AN51" s="227">
        <v>3.6</v>
      </c>
      <c r="AO51" s="227">
        <v>3.7</v>
      </c>
      <c r="AP51" s="254">
        <v>3.1</v>
      </c>
      <c r="AQ51" s="253">
        <v>9.1999999999999993</v>
      </c>
      <c r="AR51" s="227">
        <v>31.8</v>
      </c>
      <c r="AS51" s="227">
        <v>3.4</v>
      </c>
      <c r="AT51" s="227">
        <v>3.4</v>
      </c>
      <c r="AU51" s="254">
        <v>3.2</v>
      </c>
      <c r="AV51" s="253">
        <v>9.5</v>
      </c>
      <c r="AW51" s="227">
        <v>31.9</v>
      </c>
      <c r="AX51" s="227">
        <v>3.6</v>
      </c>
      <c r="AY51" s="227">
        <v>3.6</v>
      </c>
      <c r="AZ51" s="254">
        <v>3.3</v>
      </c>
      <c r="BA51" s="253">
        <v>9.8000000000000007</v>
      </c>
      <c r="BB51" s="227">
        <v>31.2</v>
      </c>
      <c r="BC51" s="227">
        <v>3.9</v>
      </c>
      <c r="BD51" s="227">
        <v>3.8</v>
      </c>
      <c r="BE51" s="254">
        <v>4</v>
      </c>
      <c r="BF51" s="253">
        <v>10.1</v>
      </c>
      <c r="BG51" s="227">
        <v>31.1</v>
      </c>
      <c r="BH51" s="227">
        <v>4.2</v>
      </c>
      <c r="BI51" s="227">
        <v>4</v>
      </c>
      <c r="BJ51" s="254">
        <v>4.8</v>
      </c>
    </row>
    <row r="52" spans="5:62" ht="10.9" customHeight="1" x14ac:dyDescent="0.2">
      <c r="E52" s="3" t="s">
        <v>997</v>
      </c>
      <c r="F52" s="262" t="s">
        <v>998</v>
      </c>
      <c r="G52" s="248"/>
      <c r="H52" s="253">
        <v>4.7</v>
      </c>
      <c r="I52" s="227">
        <v>21.8</v>
      </c>
      <c r="J52" s="227">
        <v>2.2999999999999998</v>
      </c>
      <c r="K52" s="227">
        <v>2.4</v>
      </c>
      <c r="L52" s="254">
        <v>1.8</v>
      </c>
      <c r="M52" s="253">
        <v>5</v>
      </c>
      <c r="N52" s="227">
        <v>23.3</v>
      </c>
      <c r="O52" s="227">
        <v>2.5</v>
      </c>
      <c r="P52" s="227">
        <v>2.5</v>
      </c>
      <c r="Q52" s="254">
        <v>2.2999999999999998</v>
      </c>
      <c r="R52" s="253">
        <v>4.9000000000000004</v>
      </c>
      <c r="S52" s="227">
        <v>21.8</v>
      </c>
      <c r="T52" s="227">
        <v>2.5</v>
      </c>
      <c r="U52" s="227">
        <v>2.6</v>
      </c>
      <c r="V52" s="254">
        <v>2.2000000000000002</v>
      </c>
      <c r="W52" s="253">
        <v>4.8</v>
      </c>
      <c r="X52" s="227">
        <v>22.6</v>
      </c>
      <c r="Y52" s="227">
        <v>2.2000000000000002</v>
      </c>
      <c r="Z52" s="227">
        <v>2.2999999999999998</v>
      </c>
      <c r="AA52" s="254">
        <v>1.9</v>
      </c>
      <c r="AB52" s="253">
        <v>4.5</v>
      </c>
      <c r="AC52" s="227">
        <v>21.4</v>
      </c>
      <c r="AD52" s="227">
        <v>2.1</v>
      </c>
      <c r="AE52" s="227">
        <v>2.1</v>
      </c>
      <c r="AF52" s="254">
        <v>1.8</v>
      </c>
      <c r="AG52" s="253">
        <v>5.2</v>
      </c>
      <c r="AH52" s="227">
        <v>23.3</v>
      </c>
      <c r="AI52" s="227">
        <v>2.4</v>
      </c>
      <c r="AJ52" s="227">
        <v>2.5</v>
      </c>
      <c r="AK52" s="254">
        <v>2.2000000000000002</v>
      </c>
      <c r="AL52" s="253">
        <v>5.3</v>
      </c>
      <c r="AM52" s="227">
        <v>24.3</v>
      </c>
      <c r="AN52" s="227">
        <v>2.4</v>
      </c>
      <c r="AO52" s="227">
        <v>2.5</v>
      </c>
      <c r="AP52" s="254">
        <v>2.1</v>
      </c>
      <c r="AQ52" s="253">
        <v>5.8</v>
      </c>
      <c r="AR52" s="227">
        <v>27</v>
      </c>
      <c r="AS52" s="227">
        <v>2.5</v>
      </c>
      <c r="AT52" s="227">
        <v>2.6</v>
      </c>
      <c r="AU52" s="254">
        <v>2.4</v>
      </c>
      <c r="AV52" s="253">
        <v>6.1</v>
      </c>
      <c r="AW52" s="227">
        <v>26.5</v>
      </c>
      <c r="AX52" s="227">
        <v>2.7</v>
      </c>
      <c r="AY52" s="227">
        <v>2.6</v>
      </c>
      <c r="AZ52" s="254">
        <v>3</v>
      </c>
      <c r="BA52" s="253">
        <v>6</v>
      </c>
      <c r="BB52" s="227">
        <v>23.2</v>
      </c>
      <c r="BC52" s="227">
        <v>2.9</v>
      </c>
      <c r="BD52" s="227">
        <v>2.7</v>
      </c>
      <c r="BE52" s="254">
        <v>3.5</v>
      </c>
      <c r="BF52" s="253">
        <v>6.6</v>
      </c>
      <c r="BG52" s="227">
        <v>24.1</v>
      </c>
      <c r="BH52" s="227">
        <v>3.4</v>
      </c>
      <c r="BI52" s="227">
        <v>3</v>
      </c>
      <c r="BJ52" s="254">
        <v>4.5</v>
      </c>
    </row>
    <row r="53" spans="5:62" ht="10.9" customHeight="1" x14ac:dyDescent="0.2">
      <c r="E53" s="3" t="s">
        <v>999</v>
      </c>
      <c r="F53" s="262" t="s">
        <v>1000</v>
      </c>
      <c r="G53" s="248"/>
      <c r="H53" s="253">
        <v>4.5999999999999996</v>
      </c>
      <c r="I53" s="227">
        <v>21.3</v>
      </c>
      <c r="J53" s="227">
        <v>2.5</v>
      </c>
      <c r="K53" s="227">
        <v>2.8</v>
      </c>
      <c r="L53" s="254">
        <v>1.3</v>
      </c>
      <c r="M53" s="253">
        <v>4.7</v>
      </c>
      <c r="N53" s="227">
        <v>21.3</v>
      </c>
      <c r="O53" s="227">
        <v>2.6</v>
      </c>
      <c r="P53" s="227">
        <v>2.9</v>
      </c>
      <c r="Q53" s="254">
        <v>1.5</v>
      </c>
      <c r="R53" s="253">
        <v>4.7</v>
      </c>
      <c r="S53" s="227">
        <v>20</v>
      </c>
      <c r="T53" s="227">
        <v>2.7</v>
      </c>
      <c r="U53" s="227">
        <v>3</v>
      </c>
      <c r="V53" s="254">
        <v>1.6</v>
      </c>
      <c r="W53" s="253">
        <v>4.4000000000000004</v>
      </c>
      <c r="X53" s="227">
        <v>20.9</v>
      </c>
      <c r="Y53" s="227">
        <v>2.2999999999999998</v>
      </c>
      <c r="Z53" s="227">
        <v>2.6</v>
      </c>
      <c r="AA53" s="254">
        <v>1.3</v>
      </c>
      <c r="AB53" s="253">
        <v>4</v>
      </c>
      <c r="AC53" s="227">
        <v>18.899999999999999</v>
      </c>
      <c r="AD53" s="227">
        <v>2.1</v>
      </c>
      <c r="AE53" s="227">
        <v>2.2999999999999998</v>
      </c>
      <c r="AF53" s="254">
        <v>1.2</v>
      </c>
      <c r="AG53" s="253">
        <v>4.5</v>
      </c>
      <c r="AH53" s="227">
        <v>21</v>
      </c>
      <c r="AI53" s="227">
        <v>2.4</v>
      </c>
      <c r="AJ53" s="227">
        <v>2.6</v>
      </c>
      <c r="AK53" s="254">
        <v>1.5</v>
      </c>
      <c r="AL53" s="253">
        <v>4.3</v>
      </c>
      <c r="AM53" s="227">
        <v>20.5</v>
      </c>
      <c r="AN53" s="227">
        <v>2.2999999999999998</v>
      </c>
      <c r="AO53" s="227">
        <v>2.5</v>
      </c>
      <c r="AP53" s="254">
        <v>1.5</v>
      </c>
      <c r="AQ53" s="253">
        <v>4.4000000000000004</v>
      </c>
      <c r="AR53" s="227">
        <v>22.9</v>
      </c>
      <c r="AS53" s="227">
        <v>2.1</v>
      </c>
      <c r="AT53" s="227">
        <v>2.2999999999999998</v>
      </c>
      <c r="AU53" s="254">
        <v>1.3</v>
      </c>
      <c r="AV53" s="253">
        <v>4.5</v>
      </c>
      <c r="AW53" s="227">
        <v>22.2</v>
      </c>
      <c r="AX53" s="227">
        <v>2.2000000000000002</v>
      </c>
      <c r="AY53" s="227">
        <v>2.4</v>
      </c>
      <c r="AZ53" s="254">
        <v>1.6</v>
      </c>
      <c r="BA53" s="253">
        <v>4.5</v>
      </c>
      <c r="BB53" s="227">
        <v>20.8</v>
      </c>
      <c r="BC53" s="227">
        <v>2.2999999999999998</v>
      </c>
      <c r="BD53" s="227">
        <v>2.5</v>
      </c>
      <c r="BE53" s="254">
        <v>1.7</v>
      </c>
      <c r="BF53" s="253">
        <v>4.7</v>
      </c>
      <c r="BG53" s="227">
        <v>20.399999999999999</v>
      </c>
      <c r="BH53" s="227">
        <v>2.5</v>
      </c>
      <c r="BI53" s="227">
        <v>2.6</v>
      </c>
      <c r="BJ53" s="254">
        <v>2.1</v>
      </c>
    </row>
    <row r="54" spans="5:62" ht="10.9" customHeight="1" x14ac:dyDescent="0.2">
      <c r="E54" s="3" t="s">
        <v>1001</v>
      </c>
      <c r="F54" s="262" t="s">
        <v>1002</v>
      </c>
      <c r="G54" s="248"/>
      <c r="H54" s="253">
        <v>7.9</v>
      </c>
      <c r="I54" s="227">
        <v>25.7</v>
      </c>
      <c r="J54" s="227">
        <v>5.2</v>
      </c>
      <c r="K54" s="227">
        <v>5.6</v>
      </c>
      <c r="L54" s="254">
        <v>2.8</v>
      </c>
      <c r="M54" s="253">
        <v>7.6</v>
      </c>
      <c r="N54" s="227">
        <v>25.2</v>
      </c>
      <c r="O54" s="227">
        <v>5</v>
      </c>
      <c r="P54" s="227">
        <v>5.4</v>
      </c>
      <c r="Q54" s="254">
        <v>3</v>
      </c>
      <c r="R54" s="253">
        <v>7.1</v>
      </c>
      <c r="S54" s="227">
        <v>23.8</v>
      </c>
      <c r="T54" s="227">
        <v>4.5999999999999996</v>
      </c>
      <c r="U54" s="227">
        <v>5</v>
      </c>
      <c r="V54" s="254">
        <v>3</v>
      </c>
      <c r="W54" s="253">
        <v>6.4</v>
      </c>
      <c r="X54" s="227">
        <v>24</v>
      </c>
      <c r="Y54" s="227">
        <v>3.8</v>
      </c>
      <c r="Z54" s="227">
        <v>4</v>
      </c>
      <c r="AA54" s="254">
        <v>2.5</v>
      </c>
      <c r="AB54" s="253">
        <v>5.9</v>
      </c>
      <c r="AC54" s="227">
        <v>22.2</v>
      </c>
      <c r="AD54" s="227">
        <v>3.4</v>
      </c>
      <c r="AE54" s="227">
        <v>3.7</v>
      </c>
      <c r="AF54" s="254">
        <v>2.4</v>
      </c>
      <c r="AG54" s="253">
        <v>6.9</v>
      </c>
      <c r="AH54" s="227">
        <v>25.8</v>
      </c>
      <c r="AI54" s="227">
        <v>4.0999999999999996</v>
      </c>
      <c r="AJ54" s="227">
        <v>4.3</v>
      </c>
      <c r="AK54" s="254">
        <v>3</v>
      </c>
      <c r="AL54" s="253">
        <v>6.6</v>
      </c>
      <c r="AM54" s="227">
        <v>24.7</v>
      </c>
      <c r="AN54" s="227">
        <v>3.8</v>
      </c>
      <c r="AO54" s="227">
        <v>4</v>
      </c>
      <c r="AP54" s="254">
        <v>2.8</v>
      </c>
      <c r="AQ54" s="253">
        <v>6.2</v>
      </c>
      <c r="AR54" s="227">
        <v>24.3</v>
      </c>
      <c r="AS54" s="227">
        <v>3.3</v>
      </c>
      <c r="AT54" s="227">
        <v>3.5</v>
      </c>
      <c r="AU54" s="254">
        <v>2.5</v>
      </c>
      <c r="AV54" s="253">
        <v>7.1</v>
      </c>
      <c r="AW54" s="227">
        <v>26.2</v>
      </c>
      <c r="AX54" s="227">
        <v>3.8</v>
      </c>
      <c r="AY54" s="227">
        <v>3.8</v>
      </c>
      <c r="AZ54" s="254">
        <v>3.7</v>
      </c>
      <c r="BA54" s="253">
        <v>7.2</v>
      </c>
      <c r="BB54" s="227">
        <v>25.9</v>
      </c>
      <c r="BC54" s="227">
        <v>3.9</v>
      </c>
      <c r="BD54" s="227">
        <v>3.9</v>
      </c>
      <c r="BE54" s="254">
        <v>3.7</v>
      </c>
      <c r="BF54" s="253">
        <v>7.2</v>
      </c>
      <c r="BG54" s="227">
        <v>25.4</v>
      </c>
      <c r="BH54" s="227">
        <v>4</v>
      </c>
      <c r="BI54" s="227">
        <v>4.0999999999999996</v>
      </c>
      <c r="BJ54" s="254">
        <v>3.5</v>
      </c>
    </row>
    <row r="55" spans="5:62" ht="10.9" customHeight="1" x14ac:dyDescent="0.2">
      <c r="E55" s="3" t="s">
        <v>1003</v>
      </c>
      <c r="F55" s="262" t="s">
        <v>1004</v>
      </c>
      <c r="G55" s="248"/>
      <c r="H55" s="253">
        <v>7</v>
      </c>
      <c r="I55" s="227">
        <v>32.4</v>
      </c>
      <c r="J55" s="227">
        <v>3.7</v>
      </c>
      <c r="K55" s="227">
        <v>4.0999999999999996</v>
      </c>
      <c r="L55" s="254">
        <v>1.3</v>
      </c>
      <c r="M55" s="253">
        <v>6.8</v>
      </c>
      <c r="N55" s="227">
        <v>31.5</v>
      </c>
      <c r="O55" s="227">
        <v>3.6</v>
      </c>
      <c r="P55" s="227">
        <v>4</v>
      </c>
      <c r="Q55" s="254">
        <v>1.6</v>
      </c>
      <c r="R55" s="253">
        <v>6.9</v>
      </c>
      <c r="S55" s="227">
        <v>30.1</v>
      </c>
      <c r="T55" s="227">
        <v>3.8</v>
      </c>
      <c r="U55" s="227">
        <v>4.2</v>
      </c>
      <c r="V55" s="254">
        <v>1.9</v>
      </c>
      <c r="W55" s="253">
        <v>6.2</v>
      </c>
      <c r="X55" s="227">
        <v>29.2</v>
      </c>
      <c r="Y55" s="227">
        <v>3.2</v>
      </c>
      <c r="Z55" s="227">
        <v>3.5</v>
      </c>
      <c r="AA55" s="254">
        <v>1.5</v>
      </c>
      <c r="AB55" s="253">
        <v>5.8</v>
      </c>
      <c r="AC55" s="227">
        <v>27.6</v>
      </c>
      <c r="AD55" s="227">
        <v>2.9</v>
      </c>
      <c r="AE55" s="227">
        <v>3.2</v>
      </c>
      <c r="AF55" s="254">
        <v>1.4</v>
      </c>
      <c r="AG55" s="253">
        <v>6.2</v>
      </c>
      <c r="AH55" s="227">
        <v>29.1</v>
      </c>
      <c r="AI55" s="227">
        <v>3.1</v>
      </c>
      <c r="AJ55" s="227">
        <v>3.4</v>
      </c>
      <c r="AK55" s="254">
        <v>1.5</v>
      </c>
      <c r="AL55" s="253">
        <v>6</v>
      </c>
      <c r="AM55" s="227">
        <v>28.7</v>
      </c>
      <c r="AN55" s="227">
        <v>3</v>
      </c>
      <c r="AO55" s="227">
        <v>3.3</v>
      </c>
      <c r="AP55" s="254">
        <v>1.4</v>
      </c>
      <c r="AQ55" s="253">
        <v>5.6</v>
      </c>
      <c r="AR55" s="227">
        <v>27.3</v>
      </c>
      <c r="AS55" s="227">
        <v>2.7</v>
      </c>
      <c r="AT55" s="227">
        <v>2.9</v>
      </c>
      <c r="AU55" s="254">
        <v>1.4</v>
      </c>
      <c r="AV55" s="253">
        <v>6.2</v>
      </c>
      <c r="AW55" s="227">
        <v>28.8</v>
      </c>
      <c r="AX55" s="227">
        <v>2.9</v>
      </c>
      <c r="AY55" s="227">
        <v>3</v>
      </c>
      <c r="AZ55" s="254">
        <v>2.4</v>
      </c>
      <c r="BA55" s="253">
        <v>6.7</v>
      </c>
      <c r="BB55" s="227">
        <v>30</v>
      </c>
      <c r="BC55" s="227">
        <v>3.2</v>
      </c>
      <c r="BD55" s="227">
        <v>3.4</v>
      </c>
      <c r="BE55" s="254">
        <v>2.4</v>
      </c>
      <c r="BF55" s="253">
        <v>7.2</v>
      </c>
      <c r="BG55" s="227">
        <v>29.6</v>
      </c>
      <c r="BH55" s="227">
        <v>3.5</v>
      </c>
      <c r="BI55" s="227">
        <v>3.7</v>
      </c>
      <c r="BJ55" s="254">
        <v>2.7</v>
      </c>
    </row>
    <row r="56" spans="5:62" ht="10.9" customHeight="1" x14ac:dyDescent="0.2">
      <c r="E56" s="3" t="s">
        <v>1005</v>
      </c>
      <c r="F56" s="262" t="s">
        <v>1006</v>
      </c>
      <c r="G56" s="248"/>
      <c r="H56" s="253">
        <v>6.7</v>
      </c>
      <c r="I56" s="227">
        <v>24.6</v>
      </c>
      <c r="J56" s="227">
        <v>4</v>
      </c>
      <c r="K56" s="227">
        <v>4.3</v>
      </c>
      <c r="L56" s="254">
        <v>2.2000000000000002</v>
      </c>
      <c r="M56" s="253">
        <v>6.2</v>
      </c>
      <c r="N56" s="227">
        <v>23.4</v>
      </c>
      <c r="O56" s="227">
        <v>3.6</v>
      </c>
      <c r="P56" s="227">
        <v>3.8</v>
      </c>
      <c r="Q56" s="254">
        <v>2.2999999999999998</v>
      </c>
      <c r="R56" s="253">
        <v>5.8</v>
      </c>
      <c r="S56" s="227">
        <v>21.8</v>
      </c>
      <c r="T56" s="227">
        <v>3.3</v>
      </c>
      <c r="U56" s="227">
        <v>3.5</v>
      </c>
      <c r="V56" s="254">
        <v>2.2000000000000002</v>
      </c>
      <c r="W56" s="253">
        <v>5.4</v>
      </c>
      <c r="X56" s="227">
        <v>21.4</v>
      </c>
      <c r="Y56" s="227">
        <v>2.9</v>
      </c>
      <c r="Z56" s="227">
        <v>3.1</v>
      </c>
      <c r="AA56" s="254">
        <v>2.1</v>
      </c>
      <c r="AB56" s="253">
        <v>5.0999999999999996</v>
      </c>
      <c r="AC56" s="227">
        <v>20.6</v>
      </c>
      <c r="AD56" s="227">
        <v>2.7</v>
      </c>
      <c r="AE56" s="227">
        <v>2.9</v>
      </c>
      <c r="AF56" s="254">
        <v>2</v>
      </c>
      <c r="AG56" s="253">
        <v>5.6</v>
      </c>
      <c r="AH56" s="227">
        <v>22.8</v>
      </c>
      <c r="AI56" s="227">
        <v>3</v>
      </c>
      <c r="AJ56" s="227">
        <v>3.2</v>
      </c>
      <c r="AK56" s="254">
        <v>2.2999999999999998</v>
      </c>
      <c r="AL56" s="253">
        <v>5.4</v>
      </c>
      <c r="AM56" s="227">
        <v>22.3</v>
      </c>
      <c r="AN56" s="227">
        <v>2.8</v>
      </c>
      <c r="AO56" s="227">
        <v>2.9</v>
      </c>
      <c r="AP56" s="254">
        <v>2.1</v>
      </c>
      <c r="AQ56" s="253">
        <v>5.3</v>
      </c>
      <c r="AR56" s="227">
        <v>23.5</v>
      </c>
      <c r="AS56" s="227">
        <v>2.5</v>
      </c>
      <c r="AT56" s="227">
        <v>2.6</v>
      </c>
      <c r="AU56" s="254">
        <v>2.2999999999999998</v>
      </c>
      <c r="AV56" s="253">
        <v>5.7</v>
      </c>
      <c r="AW56" s="227">
        <v>24.1</v>
      </c>
      <c r="AX56" s="227">
        <v>2.7</v>
      </c>
      <c r="AY56" s="227">
        <v>2.7</v>
      </c>
      <c r="AZ56" s="254">
        <v>2.8</v>
      </c>
      <c r="BA56" s="253">
        <v>6.1</v>
      </c>
      <c r="BB56" s="227">
        <v>24.4</v>
      </c>
      <c r="BC56" s="227">
        <v>3</v>
      </c>
      <c r="BD56" s="227">
        <v>3</v>
      </c>
      <c r="BE56" s="254">
        <v>2.9</v>
      </c>
      <c r="BF56" s="253">
        <v>6.5</v>
      </c>
      <c r="BG56" s="227">
        <v>24.9</v>
      </c>
      <c r="BH56" s="227">
        <v>3.3</v>
      </c>
      <c r="BI56" s="227">
        <v>3.4</v>
      </c>
      <c r="BJ56" s="254">
        <v>3.1</v>
      </c>
    </row>
    <row r="57" spans="5:62" ht="10.9" customHeight="1" x14ac:dyDescent="0.2">
      <c r="E57" s="3" t="s">
        <v>1007</v>
      </c>
      <c r="F57" s="262" t="s">
        <v>1008</v>
      </c>
      <c r="G57" s="248"/>
      <c r="H57" s="253">
        <v>5.4</v>
      </c>
      <c r="I57" s="227">
        <v>19.899999999999999</v>
      </c>
      <c r="J57" s="227">
        <v>3.3</v>
      </c>
      <c r="K57" s="227">
        <v>3.6</v>
      </c>
      <c r="L57" s="254">
        <v>1.8</v>
      </c>
      <c r="M57" s="253">
        <v>5.6</v>
      </c>
      <c r="N57" s="227">
        <v>21.4</v>
      </c>
      <c r="O57" s="227">
        <v>3.3</v>
      </c>
      <c r="P57" s="227">
        <v>3.6</v>
      </c>
      <c r="Q57" s="254">
        <v>1.8</v>
      </c>
      <c r="R57" s="253">
        <v>5.3</v>
      </c>
      <c r="S57" s="227">
        <v>21.2</v>
      </c>
      <c r="T57" s="227">
        <v>2.9</v>
      </c>
      <c r="U57" s="227">
        <v>3.2</v>
      </c>
      <c r="V57" s="254">
        <v>1.5</v>
      </c>
      <c r="W57" s="253">
        <v>4.8</v>
      </c>
      <c r="X57" s="227">
        <v>19.100000000000001</v>
      </c>
      <c r="Y57" s="227">
        <v>2.6</v>
      </c>
      <c r="Z57" s="227">
        <v>2.9</v>
      </c>
      <c r="AA57" s="254">
        <v>1.4</v>
      </c>
      <c r="AB57" s="253">
        <v>4.4000000000000004</v>
      </c>
      <c r="AC57" s="227">
        <v>18.2</v>
      </c>
      <c r="AD57" s="227">
        <v>2.4</v>
      </c>
      <c r="AE57" s="227">
        <v>2.6</v>
      </c>
      <c r="AF57" s="254">
        <v>1.2</v>
      </c>
      <c r="AG57" s="253">
        <v>5.2</v>
      </c>
      <c r="AH57" s="227">
        <v>21.1</v>
      </c>
      <c r="AI57" s="227">
        <v>2.8</v>
      </c>
      <c r="AJ57" s="227">
        <v>3</v>
      </c>
      <c r="AK57" s="254">
        <v>1.7</v>
      </c>
      <c r="AL57" s="253">
        <v>5.0999999999999996</v>
      </c>
      <c r="AM57" s="227">
        <v>21.1</v>
      </c>
      <c r="AN57" s="227">
        <v>2.7</v>
      </c>
      <c r="AO57" s="227">
        <v>2.9</v>
      </c>
      <c r="AP57" s="254">
        <v>1.5</v>
      </c>
      <c r="AQ57" s="253">
        <v>5</v>
      </c>
      <c r="AR57" s="227">
        <v>22.5</v>
      </c>
      <c r="AS57" s="227">
        <v>2.4</v>
      </c>
      <c r="AT57" s="227">
        <v>2.6</v>
      </c>
      <c r="AU57" s="254">
        <v>1.2</v>
      </c>
      <c r="AV57" s="253">
        <v>5.7</v>
      </c>
      <c r="AW57" s="227">
        <v>25.2</v>
      </c>
      <c r="AX57" s="227">
        <v>2.5</v>
      </c>
      <c r="AY57" s="227">
        <v>2.8</v>
      </c>
      <c r="AZ57" s="254">
        <v>1.5</v>
      </c>
      <c r="BA57" s="253">
        <v>5.8</v>
      </c>
      <c r="BB57" s="227">
        <v>25.1</v>
      </c>
      <c r="BC57" s="227">
        <v>2.5</v>
      </c>
      <c r="BD57" s="227">
        <v>2.8</v>
      </c>
      <c r="BE57" s="254">
        <v>1.4</v>
      </c>
      <c r="BF57" s="253">
        <v>6</v>
      </c>
      <c r="BG57" s="227">
        <v>24.6</v>
      </c>
      <c r="BH57" s="227">
        <v>2.7</v>
      </c>
      <c r="BI57" s="227">
        <v>3</v>
      </c>
      <c r="BJ57" s="254">
        <v>1.8</v>
      </c>
    </row>
    <row r="58" spans="5:62" ht="10.9" customHeight="1" x14ac:dyDescent="0.2">
      <c r="E58" s="3" t="s">
        <v>1009</v>
      </c>
      <c r="F58" s="262" t="s">
        <v>1010</v>
      </c>
      <c r="G58" s="248"/>
      <c r="H58" s="253">
        <v>5.7</v>
      </c>
      <c r="I58" s="227">
        <v>22</v>
      </c>
      <c r="J58" s="227">
        <v>3.6</v>
      </c>
      <c r="K58" s="227">
        <v>4</v>
      </c>
      <c r="L58" s="254">
        <v>1.9</v>
      </c>
      <c r="M58" s="253">
        <v>5.5</v>
      </c>
      <c r="N58" s="227">
        <v>21.6</v>
      </c>
      <c r="O58" s="227">
        <v>3.5</v>
      </c>
      <c r="P58" s="227">
        <v>3.9</v>
      </c>
      <c r="Q58" s="254">
        <v>1.9</v>
      </c>
      <c r="R58" s="253">
        <v>5.5</v>
      </c>
      <c r="S58" s="227">
        <v>20.8</v>
      </c>
      <c r="T58" s="227">
        <v>3.5</v>
      </c>
      <c r="U58" s="227">
        <v>3.9</v>
      </c>
      <c r="V58" s="254">
        <v>2.1</v>
      </c>
      <c r="W58" s="253">
        <v>4.9000000000000004</v>
      </c>
      <c r="X58" s="227">
        <v>20.2</v>
      </c>
      <c r="Y58" s="227">
        <v>2.9</v>
      </c>
      <c r="Z58" s="227">
        <v>3.2</v>
      </c>
      <c r="AA58" s="254">
        <v>1.8</v>
      </c>
      <c r="AB58" s="253">
        <v>4.4000000000000004</v>
      </c>
      <c r="AC58" s="227">
        <v>18.7</v>
      </c>
      <c r="AD58" s="227">
        <v>2.5</v>
      </c>
      <c r="AE58" s="227">
        <v>2.8</v>
      </c>
      <c r="AF58" s="254">
        <v>1.6</v>
      </c>
      <c r="AG58" s="253">
        <v>4.9000000000000004</v>
      </c>
      <c r="AH58" s="227">
        <v>20.7</v>
      </c>
      <c r="AI58" s="227">
        <v>2.8</v>
      </c>
      <c r="AJ58" s="227">
        <v>3.1</v>
      </c>
      <c r="AK58" s="254">
        <v>1.9</v>
      </c>
      <c r="AL58" s="253">
        <v>4.7</v>
      </c>
      <c r="AM58" s="227">
        <v>20.7</v>
      </c>
      <c r="AN58" s="227">
        <v>2.7</v>
      </c>
      <c r="AO58" s="227">
        <v>3</v>
      </c>
      <c r="AP58" s="254">
        <v>1.7</v>
      </c>
      <c r="AQ58" s="253">
        <v>4.9000000000000004</v>
      </c>
      <c r="AR58" s="227">
        <v>23.6</v>
      </c>
      <c r="AS58" s="227">
        <v>2.5</v>
      </c>
      <c r="AT58" s="227">
        <v>2.7</v>
      </c>
      <c r="AU58" s="254">
        <v>1.6</v>
      </c>
      <c r="AV58" s="253">
        <v>5.3</v>
      </c>
      <c r="AW58" s="227">
        <v>24.5</v>
      </c>
      <c r="AX58" s="227">
        <v>2.7</v>
      </c>
      <c r="AY58" s="227">
        <v>2.8</v>
      </c>
      <c r="AZ58" s="254">
        <v>2.1</v>
      </c>
      <c r="BA58" s="253">
        <v>5.0999999999999996</v>
      </c>
      <c r="BB58" s="227">
        <v>22</v>
      </c>
      <c r="BC58" s="227">
        <v>2.7</v>
      </c>
      <c r="BD58" s="227">
        <v>2.8</v>
      </c>
      <c r="BE58" s="254">
        <v>2.2999999999999998</v>
      </c>
      <c r="BF58" s="253">
        <v>5.5</v>
      </c>
      <c r="BG58" s="227">
        <v>22.5</v>
      </c>
      <c r="BH58" s="227">
        <v>3</v>
      </c>
      <c r="BI58" s="227">
        <v>3</v>
      </c>
      <c r="BJ58" s="254">
        <v>2.8</v>
      </c>
    </row>
    <row r="59" spans="5:62" ht="10.9" customHeight="1" x14ac:dyDescent="0.2">
      <c r="E59" s="3" t="s">
        <v>1011</v>
      </c>
      <c r="F59" s="262" t="s">
        <v>1012</v>
      </c>
      <c r="G59" s="248"/>
      <c r="H59" s="253">
        <v>6.1</v>
      </c>
      <c r="I59" s="227">
        <v>18.8</v>
      </c>
      <c r="J59" s="227">
        <v>4.0999999999999996</v>
      </c>
      <c r="K59" s="227">
        <v>4.3</v>
      </c>
      <c r="L59" s="254">
        <v>3.7</v>
      </c>
      <c r="M59" s="253">
        <v>6</v>
      </c>
      <c r="N59" s="227">
        <v>20.100000000000001</v>
      </c>
      <c r="O59" s="227">
        <v>3.8</v>
      </c>
      <c r="P59" s="227">
        <v>4</v>
      </c>
      <c r="Q59" s="254">
        <v>3.3</v>
      </c>
      <c r="R59" s="253">
        <v>5.9</v>
      </c>
      <c r="S59" s="227">
        <v>20.100000000000001</v>
      </c>
      <c r="T59" s="227">
        <v>3.6</v>
      </c>
      <c r="U59" s="227">
        <v>3.8</v>
      </c>
      <c r="V59" s="254">
        <v>3</v>
      </c>
      <c r="W59" s="253">
        <v>5.7</v>
      </c>
      <c r="X59" s="227">
        <v>20.399999999999999</v>
      </c>
      <c r="Y59" s="227">
        <v>3.2</v>
      </c>
      <c r="Z59" s="227">
        <v>3.4</v>
      </c>
      <c r="AA59" s="254">
        <v>2.7</v>
      </c>
      <c r="AB59" s="253">
        <v>5.3</v>
      </c>
      <c r="AC59" s="227">
        <v>19.2</v>
      </c>
      <c r="AD59" s="227">
        <v>3</v>
      </c>
      <c r="AE59" s="227">
        <v>3.2</v>
      </c>
      <c r="AF59" s="254">
        <v>2.5</v>
      </c>
      <c r="AG59" s="253">
        <v>6.1</v>
      </c>
      <c r="AH59" s="227">
        <v>21.6</v>
      </c>
      <c r="AI59" s="227">
        <v>3.5</v>
      </c>
      <c r="AJ59" s="227">
        <v>3.7</v>
      </c>
      <c r="AK59" s="254">
        <v>3.1</v>
      </c>
      <c r="AL59" s="253">
        <v>5.7</v>
      </c>
      <c r="AM59" s="227">
        <v>20.8</v>
      </c>
      <c r="AN59" s="227">
        <v>3.2</v>
      </c>
      <c r="AO59" s="227">
        <v>3.4</v>
      </c>
      <c r="AP59" s="254">
        <v>2.8</v>
      </c>
      <c r="AQ59" s="253">
        <v>5.4</v>
      </c>
      <c r="AR59" s="227">
        <v>20.399999999999999</v>
      </c>
      <c r="AS59" s="227">
        <v>2.9</v>
      </c>
      <c r="AT59" s="227">
        <v>3.1</v>
      </c>
      <c r="AU59" s="254">
        <v>2.5</v>
      </c>
      <c r="AV59" s="253">
        <v>6.5</v>
      </c>
      <c r="AW59" s="227">
        <v>23.9</v>
      </c>
      <c r="AX59" s="227">
        <v>3.5</v>
      </c>
      <c r="AY59" s="227">
        <v>3.7</v>
      </c>
      <c r="AZ59" s="254">
        <v>3</v>
      </c>
      <c r="BA59" s="253">
        <v>6.9</v>
      </c>
      <c r="BB59" s="227">
        <v>25.1</v>
      </c>
      <c r="BC59" s="227">
        <v>3.6</v>
      </c>
      <c r="BD59" s="227">
        <v>3.8</v>
      </c>
      <c r="BE59" s="254">
        <v>3.1</v>
      </c>
      <c r="BF59" s="253">
        <v>6.7</v>
      </c>
      <c r="BG59" s="227">
        <v>22.9</v>
      </c>
      <c r="BH59" s="227">
        <v>3.6</v>
      </c>
      <c r="BI59" s="227">
        <v>3.7</v>
      </c>
      <c r="BJ59" s="254">
        <v>3.4</v>
      </c>
    </row>
    <row r="60" spans="5:62" ht="10.9" customHeight="1" x14ac:dyDescent="0.2">
      <c r="E60" s="3" t="s">
        <v>1013</v>
      </c>
      <c r="F60" s="262" t="s">
        <v>1014</v>
      </c>
      <c r="G60" s="248"/>
      <c r="H60" s="253">
        <v>7.8</v>
      </c>
      <c r="I60" s="227">
        <v>25.7</v>
      </c>
      <c r="J60" s="227">
        <v>4.4000000000000004</v>
      </c>
      <c r="K60" s="227">
        <v>4.5999999999999996</v>
      </c>
      <c r="L60" s="254">
        <v>3.6</v>
      </c>
      <c r="M60" s="253">
        <v>7.5</v>
      </c>
      <c r="N60" s="227">
        <v>25.3</v>
      </c>
      <c r="O60" s="227">
        <v>4.0999999999999996</v>
      </c>
      <c r="P60" s="227">
        <v>4.3</v>
      </c>
      <c r="Q60" s="254">
        <v>3.5</v>
      </c>
      <c r="R60" s="253">
        <v>7.1</v>
      </c>
      <c r="S60" s="227">
        <v>23.4</v>
      </c>
      <c r="T60" s="227">
        <v>3.9</v>
      </c>
      <c r="U60" s="227">
        <v>4.0999999999999996</v>
      </c>
      <c r="V60" s="254">
        <v>3.4</v>
      </c>
      <c r="W60" s="253">
        <v>6.6</v>
      </c>
      <c r="X60" s="227">
        <v>23.2</v>
      </c>
      <c r="Y60" s="227">
        <v>3.4</v>
      </c>
      <c r="Z60" s="227">
        <v>3.6</v>
      </c>
      <c r="AA60" s="254">
        <v>2.9</v>
      </c>
      <c r="AB60" s="253">
        <v>6.4</v>
      </c>
      <c r="AC60" s="227">
        <v>22.6</v>
      </c>
      <c r="AD60" s="227">
        <v>3.2</v>
      </c>
      <c r="AE60" s="227">
        <v>3.4</v>
      </c>
      <c r="AF60" s="254">
        <v>2.9</v>
      </c>
      <c r="AG60" s="253">
        <v>7.5</v>
      </c>
      <c r="AH60" s="227">
        <v>26.1</v>
      </c>
      <c r="AI60" s="227">
        <v>3.8</v>
      </c>
      <c r="AJ60" s="227">
        <v>4</v>
      </c>
      <c r="AK60" s="254">
        <v>3.4</v>
      </c>
      <c r="AL60" s="253">
        <v>7.6</v>
      </c>
      <c r="AM60" s="227">
        <v>27.2</v>
      </c>
      <c r="AN60" s="227">
        <v>3.7</v>
      </c>
      <c r="AO60" s="227">
        <v>3.9</v>
      </c>
      <c r="AP60" s="254">
        <v>3.2</v>
      </c>
      <c r="AQ60" s="253">
        <v>7.1</v>
      </c>
      <c r="AR60" s="227">
        <v>25.7</v>
      </c>
      <c r="AS60" s="227">
        <v>3.3</v>
      </c>
      <c r="AT60" s="227">
        <v>3.5</v>
      </c>
      <c r="AU60" s="254">
        <v>2.7</v>
      </c>
      <c r="AV60" s="253">
        <v>7.5</v>
      </c>
      <c r="AW60" s="227">
        <v>26.2</v>
      </c>
      <c r="AX60" s="227">
        <v>3.5</v>
      </c>
      <c r="AY60" s="227">
        <v>3.7</v>
      </c>
      <c r="AZ60" s="254">
        <v>3.2</v>
      </c>
      <c r="BA60" s="253">
        <v>7.8</v>
      </c>
      <c r="BB60" s="227">
        <v>25.9</v>
      </c>
      <c r="BC60" s="227">
        <v>3.9</v>
      </c>
      <c r="BD60" s="227">
        <v>4</v>
      </c>
      <c r="BE60" s="254">
        <v>3.8</v>
      </c>
      <c r="BF60" s="253">
        <v>8.1</v>
      </c>
      <c r="BG60" s="227">
        <v>26.1</v>
      </c>
      <c r="BH60" s="227">
        <v>4.2</v>
      </c>
      <c r="BI60" s="227">
        <v>4.2</v>
      </c>
      <c r="BJ60" s="254">
        <v>4.2</v>
      </c>
    </row>
    <row r="61" spans="5:62" ht="10.9" customHeight="1" x14ac:dyDescent="0.2">
      <c r="E61" s="3" t="s">
        <v>1015</v>
      </c>
      <c r="F61" s="262" t="s">
        <v>1016</v>
      </c>
      <c r="G61" s="248"/>
      <c r="H61" s="253">
        <v>4.4000000000000004</v>
      </c>
      <c r="I61" s="227">
        <v>16</v>
      </c>
      <c r="J61" s="227">
        <v>2.6</v>
      </c>
      <c r="K61" s="227">
        <v>2.7</v>
      </c>
      <c r="L61" s="254">
        <v>1.8</v>
      </c>
      <c r="M61" s="253">
        <v>4.3</v>
      </c>
      <c r="N61" s="227">
        <v>16.5</v>
      </c>
      <c r="O61" s="227">
        <v>2.5</v>
      </c>
      <c r="P61" s="227">
        <v>2.6</v>
      </c>
      <c r="Q61" s="254">
        <v>1.7</v>
      </c>
      <c r="R61" s="253">
        <v>4.2</v>
      </c>
      <c r="S61" s="227">
        <v>15.8</v>
      </c>
      <c r="T61" s="227">
        <v>2.4</v>
      </c>
      <c r="U61" s="227">
        <v>2.5</v>
      </c>
      <c r="V61" s="254">
        <v>1.9</v>
      </c>
      <c r="W61" s="253">
        <v>3.9</v>
      </c>
      <c r="X61" s="227">
        <v>16.8</v>
      </c>
      <c r="Y61" s="227">
        <v>1.9</v>
      </c>
      <c r="Z61" s="227">
        <v>2</v>
      </c>
      <c r="AA61" s="254">
        <v>1.6</v>
      </c>
      <c r="AB61" s="253">
        <v>3.9</v>
      </c>
      <c r="AC61" s="227">
        <v>16.8</v>
      </c>
      <c r="AD61" s="227">
        <v>1.9</v>
      </c>
      <c r="AE61" s="227">
        <v>1.9</v>
      </c>
      <c r="AF61" s="254">
        <v>1.5</v>
      </c>
      <c r="AG61" s="253">
        <v>4.5999999999999996</v>
      </c>
      <c r="AH61" s="227">
        <v>19.8</v>
      </c>
      <c r="AI61" s="227">
        <v>2.2000000000000002</v>
      </c>
      <c r="AJ61" s="227">
        <v>2.2999999999999998</v>
      </c>
      <c r="AK61" s="254">
        <v>1.8</v>
      </c>
      <c r="AL61" s="253">
        <v>4.3</v>
      </c>
      <c r="AM61" s="227">
        <v>18.5</v>
      </c>
      <c r="AN61" s="227">
        <v>2.2000000000000002</v>
      </c>
      <c r="AO61" s="227">
        <v>2.2000000000000002</v>
      </c>
      <c r="AP61" s="254">
        <v>1.7</v>
      </c>
      <c r="AQ61" s="253">
        <v>4.0999999999999996</v>
      </c>
      <c r="AR61" s="227">
        <v>18</v>
      </c>
      <c r="AS61" s="227">
        <v>1.9</v>
      </c>
      <c r="AT61" s="227">
        <v>1.9</v>
      </c>
      <c r="AU61" s="254">
        <v>1.7</v>
      </c>
      <c r="AV61" s="253">
        <v>4.4000000000000004</v>
      </c>
      <c r="AW61" s="227">
        <v>19.3</v>
      </c>
      <c r="AX61" s="227">
        <v>1.9</v>
      </c>
      <c r="AY61" s="227">
        <v>2</v>
      </c>
      <c r="AZ61" s="254">
        <v>1.6</v>
      </c>
      <c r="BA61" s="253">
        <v>4.4000000000000004</v>
      </c>
      <c r="BB61" s="227">
        <v>18.100000000000001</v>
      </c>
      <c r="BC61" s="227">
        <v>2.1</v>
      </c>
      <c r="BD61" s="227">
        <v>2.1</v>
      </c>
      <c r="BE61" s="254">
        <v>1.9</v>
      </c>
      <c r="BF61" s="253">
        <v>4.4000000000000004</v>
      </c>
      <c r="BG61" s="227">
        <v>17.5</v>
      </c>
      <c r="BH61" s="227">
        <v>2.1</v>
      </c>
      <c r="BI61" s="227">
        <v>2.1</v>
      </c>
      <c r="BJ61" s="254">
        <v>2.1</v>
      </c>
    </row>
    <row r="62" spans="5:62" ht="10.9" customHeight="1" x14ac:dyDescent="0.2">
      <c r="E62" s="3" t="s">
        <v>1017</v>
      </c>
      <c r="F62" s="262" t="s">
        <v>1018</v>
      </c>
      <c r="G62" s="248"/>
      <c r="H62" s="253">
        <v>7.3</v>
      </c>
      <c r="I62" s="227">
        <v>26.4</v>
      </c>
      <c r="J62" s="227">
        <v>4.0999999999999996</v>
      </c>
      <c r="K62" s="227">
        <v>4.5</v>
      </c>
      <c r="L62" s="254">
        <v>2.4</v>
      </c>
      <c r="M62" s="253">
        <v>7.1</v>
      </c>
      <c r="N62" s="227">
        <v>26.2</v>
      </c>
      <c r="O62" s="227">
        <v>4</v>
      </c>
      <c r="P62" s="227">
        <v>4.3</v>
      </c>
      <c r="Q62" s="254">
        <v>2.7</v>
      </c>
      <c r="R62" s="253">
        <v>6.8</v>
      </c>
      <c r="S62" s="227">
        <v>24.7</v>
      </c>
      <c r="T62" s="227">
        <v>3.8</v>
      </c>
      <c r="U62" s="227">
        <v>3.9</v>
      </c>
      <c r="V62" s="254">
        <v>2.9</v>
      </c>
      <c r="W62" s="253">
        <v>6.2</v>
      </c>
      <c r="X62" s="227">
        <v>23.7</v>
      </c>
      <c r="Y62" s="227">
        <v>3.3</v>
      </c>
      <c r="Z62" s="227">
        <v>3.5</v>
      </c>
      <c r="AA62" s="254">
        <v>2.5</v>
      </c>
      <c r="AB62" s="253">
        <v>6.1</v>
      </c>
      <c r="AC62" s="227">
        <v>23.5</v>
      </c>
      <c r="AD62" s="227">
        <v>3.2</v>
      </c>
      <c r="AE62" s="227">
        <v>3.4</v>
      </c>
      <c r="AF62" s="254">
        <v>2.2000000000000002</v>
      </c>
      <c r="AG62" s="253">
        <v>6.7</v>
      </c>
      <c r="AH62" s="227">
        <v>26.4</v>
      </c>
      <c r="AI62" s="227">
        <v>3.4</v>
      </c>
      <c r="AJ62" s="227">
        <v>3.6</v>
      </c>
      <c r="AK62" s="254">
        <v>2.4</v>
      </c>
      <c r="AL62" s="253">
        <v>6.6</v>
      </c>
      <c r="AM62" s="227">
        <v>26.7</v>
      </c>
      <c r="AN62" s="227">
        <v>3.2</v>
      </c>
      <c r="AO62" s="227">
        <v>3.3</v>
      </c>
      <c r="AP62" s="254">
        <v>2.2999999999999998</v>
      </c>
      <c r="AQ62" s="253">
        <v>6.6</v>
      </c>
      <c r="AR62" s="227">
        <v>26.5</v>
      </c>
      <c r="AS62" s="227">
        <v>3</v>
      </c>
      <c r="AT62" s="227">
        <v>3.1</v>
      </c>
      <c r="AU62" s="254">
        <v>2.6</v>
      </c>
      <c r="AV62" s="253">
        <v>7</v>
      </c>
      <c r="AW62" s="227">
        <v>27.3</v>
      </c>
      <c r="AX62" s="227">
        <v>3.2</v>
      </c>
      <c r="AY62" s="227">
        <v>3.2</v>
      </c>
      <c r="AZ62" s="254">
        <v>3.1</v>
      </c>
      <c r="BA62" s="253">
        <v>7</v>
      </c>
      <c r="BB62" s="227">
        <v>26.6</v>
      </c>
      <c r="BC62" s="227">
        <v>3.2</v>
      </c>
      <c r="BD62" s="227">
        <v>3.2</v>
      </c>
      <c r="BE62" s="254">
        <v>2.9</v>
      </c>
      <c r="BF62" s="253">
        <v>7</v>
      </c>
      <c r="BG62" s="227">
        <v>26.3</v>
      </c>
      <c r="BH62" s="227">
        <v>3.2</v>
      </c>
      <c r="BI62" s="227">
        <v>3.3</v>
      </c>
      <c r="BJ62" s="254">
        <v>3.1</v>
      </c>
    </row>
    <row r="63" spans="5:62" ht="10.9" customHeight="1" x14ac:dyDescent="0.2">
      <c r="E63" s="3" t="s">
        <v>1019</v>
      </c>
      <c r="F63" s="262" t="s">
        <v>1020</v>
      </c>
      <c r="G63" s="248"/>
      <c r="H63" s="253">
        <v>7</v>
      </c>
      <c r="I63" s="227">
        <v>24.4</v>
      </c>
      <c r="J63" s="227">
        <v>4.2</v>
      </c>
      <c r="K63" s="227">
        <v>4.5</v>
      </c>
      <c r="L63" s="254">
        <v>2.5</v>
      </c>
      <c r="M63" s="253">
        <v>6.6</v>
      </c>
      <c r="N63" s="227">
        <v>24.1</v>
      </c>
      <c r="O63" s="227">
        <v>3.8</v>
      </c>
      <c r="P63" s="227">
        <v>4.0999999999999996</v>
      </c>
      <c r="Q63" s="254">
        <v>2.4</v>
      </c>
      <c r="R63" s="253">
        <v>6.4</v>
      </c>
      <c r="S63" s="227">
        <v>23.4</v>
      </c>
      <c r="T63" s="227">
        <v>3.7</v>
      </c>
      <c r="U63" s="227">
        <v>4</v>
      </c>
      <c r="V63" s="254">
        <v>2.4</v>
      </c>
      <c r="W63" s="253">
        <v>6</v>
      </c>
      <c r="X63" s="227">
        <v>23</v>
      </c>
      <c r="Y63" s="227">
        <v>3.2</v>
      </c>
      <c r="Z63" s="227">
        <v>3.5</v>
      </c>
      <c r="AA63" s="254">
        <v>2.1</v>
      </c>
      <c r="AB63" s="253">
        <v>5.7</v>
      </c>
      <c r="AC63" s="227">
        <v>21.8</v>
      </c>
      <c r="AD63" s="227">
        <v>3</v>
      </c>
      <c r="AE63" s="227">
        <v>3.3</v>
      </c>
      <c r="AF63" s="254">
        <v>2.1</v>
      </c>
      <c r="AG63" s="253">
        <v>6.5</v>
      </c>
      <c r="AH63" s="227">
        <v>24.4</v>
      </c>
      <c r="AI63" s="227">
        <v>3.4</v>
      </c>
      <c r="AJ63" s="227">
        <v>3.7</v>
      </c>
      <c r="AK63" s="254">
        <v>2.2999999999999998</v>
      </c>
      <c r="AL63" s="253">
        <v>6.4</v>
      </c>
      <c r="AM63" s="227">
        <v>25.1</v>
      </c>
      <c r="AN63" s="227">
        <v>3.3</v>
      </c>
      <c r="AO63" s="227">
        <v>3.6</v>
      </c>
      <c r="AP63" s="254">
        <v>2.2000000000000002</v>
      </c>
      <c r="AQ63" s="253">
        <v>6.5</v>
      </c>
      <c r="AR63" s="227">
        <v>25.4</v>
      </c>
      <c r="AS63" s="227">
        <v>3.2</v>
      </c>
      <c r="AT63" s="227">
        <v>3.5</v>
      </c>
      <c r="AU63" s="254">
        <v>2.4</v>
      </c>
      <c r="AV63" s="253">
        <v>6.9</v>
      </c>
      <c r="AW63" s="227">
        <v>26.1</v>
      </c>
      <c r="AX63" s="227">
        <v>3.4</v>
      </c>
      <c r="AY63" s="227">
        <v>3.6</v>
      </c>
      <c r="AZ63" s="254">
        <v>2.8</v>
      </c>
      <c r="BA63" s="253">
        <v>6.9</v>
      </c>
      <c r="BB63" s="227">
        <v>25</v>
      </c>
      <c r="BC63" s="227">
        <v>3.5</v>
      </c>
      <c r="BD63" s="227">
        <v>3.7</v>
      </c>
      <c r="BE63" s="254">
        <v>3</v>
      </c>
      <c r="BF63" s="253">
        <v>7.5</v>
      </c>
      <c r="BG63" s="227">
        <v>26.7</v>
      </c>
      <c r="BH63" s="227">
        <v>3.8</v>
      </c>
      <c r="BI63" s="227">
        <v>4</v>
      </c>
      <c r="BJ63" s="254">
        <v>3.4</v>
      </c>
    </row>
    <row r="64" spans="5:62" ht="10.9" customHeight="1" x14ac:dyDescent="0.2">
      <c r="E64" s="3" t="s">
        <v>1021</v>
      </c>
      <c r="F64" s="262" t="s">
        <v>1022</v>
      </c>
      <c r="G64" s="248"/>
      <c r="H64" s="253">
        <v>7.4</v>
      </c>
      <c r="I64" s="227">
        <v>24.4</v>
      </c>
      <c r="J64" s="227">
        <v>4.5999999999999996</v>
      </c>
      <c r="K64" s="227">
        <v>4.9000000000000004</v>
      </c>
      <c r="L64" s="254">
        <v>2.6</v>
      </c>
      <c r="M64" s="253">
        <v>7.2</v>
      </c>
      <c r="N64" s="227">
        <v>25.3</v>
      </c>
      <c r="O64" s="227">
        <v>4.2</v>
      </c>
      <c r="P64" s="227">
        <v>4.4000000000000004</v>
      </c>
      <c r="Q64" s="254">
        <v>3</v>
      </c>
      <c r="R64" s="253">
        <v>6.7</v>
      </c>
      <c r="S64" s="227">
        <v>23.2</v>
      </c>
      <c r="T64" s="227">
        <v>3.9</v>
      </c>
      <c r="U64" s="227">
        <v>4</v>
      </c>
      <c r="V64" s="254">
        <v>2.9</v>
      </c>
      <c r="W64" s="253">
        <v>6.5</v>
      </c>
      <c r="X64" s="227">
        <v>24.1</v>
      </c>
      <c r="Y64" s="227">
        <v>3.4</v>
      </c>
      <c r="Z64" s="227">
        <v>3.6</v>
      </c>
      <c r="AA64" s="254">
        <v>2.6</v>
      </c>
      <c r="AB64" s="253">
        <v>6.3</v>
      </c>
      <c r="AC64" s="227">
        <v>23.5</v>
      </c>
      <c r="AD64" s="227">
        <v>3.3</v>
      </c>
      <c r="AE64" s="227">
        <v>3.5</v>
      </c>
      <c r="AF64" s="254">
        <v>2.5</v>
      </c>
      <c r="AG64" s="253">
        <v>6.6</v>
      </c>
      <c r="AH64" s="227">
        <v>24.4</v>
      </c>
      <c r="AI64" s="227">
        <v>3.5</v>
      </c>
      <c r="AJ64" s="227">
        <v>3.7</v>
      </c>
      <c r="AK64" s="254">
        <v>2.6</v>
      </c>
      <c r="AL64" s="253">
        <v>6.5</v>
      </c>
      <c r="AM64" s="227">
        <v>25</v>
      </c>
      <c r="AN64" s="227">
        <v>3.3</v>
      </c>
      <c r="AO64" s="227">
        <v>3.5</v>
      </c>
      <c r="AP64" s="254">
        <v>2.2000000000000002</v>
      </c>
      <c r="AQ64" s="253">
        <v>6.8</v>
      </c>
      <c r="AR64" s="227">
        <v>26.8</v>
      </c>
      <c r="AS64" s="227">
        <v>3.3</v>
      </c>
      <c r="AT64" s="227">
        <v>3.4</v>
      </c>
      <c r="AU64" s="254">
        <v>3.1</v>
      </c>
      <c r="AV64" s="253">
        <v>7</v>
      </c>
      <c r="AW64" s="227">
        <v>25.1</v>
      </c>
      <c r="AX64" s="227">
        <v>3.6</v>
      </c>
      <c r="AY64" s="227">
        <v>3.6</v>
      </c>
      <c r="AZ64" s="254">
        <v>4</v>
      </c>
      <c r="BA64" s="253">
        <v>7.2</v>
      </c>
      <c r="BB64" s="227">
        <v>25</v>
      </c>
      <c r="BC64" s="227">
        <v>3.8</v>
      </c>
      <c r="BD64" s="227">
        <v>3.8</v>
      </c>
      <c r="BE64" s="254">
        <v>3.8</v>
      </c>
      <c r="BF64" s="253">
        <v>7.2</v>
      </c>
      <c r="BG64" s="227">
        <v>25.1</v>
      </c>
      <c r="BH64" s="227">
        <v>3.8</v>
      </c>
      <c r="BI64" s="227">
        <v>3.8</v>
      </c>
      <c r="BJ64" s="254">
        <v>4</v>
      </c>
    </row>
    <row r="65" spans="5:62" ht="10.9" customHeight="1" x14ac:dyDescent="0.2">
      <c r="E65" s="3" t="s">
        <v>1023</v>
      </c>
      <c r="F65" s="262" t="s">
        <v>1024</v>
      </c>
      <c r="G65" s="248"/>
      <c r="H65" s="253">
        <v>5.7</v>
      </c>
      <c r="I65" s="227">
        <v>19.600000000000001</v>
      </c>
      <c r="J65" s="227">
        <v>3.2</v>
      </c>
      <c r="K65" s="227">
        <v>3.4</v>
      </c>
      <c r="L65" s="254">
        <v>1.9</v>
      </c>
      <c r="M65" s="253">
        <v>5.5</v>
      </c>
      <c r="N65" s="227">
        <v>19.7</v>
      </c>
      <c r="O65" s="227">
        <v>3.1</v>
      </c>
      <c r="P65" s="227">
        <v>3.2</v>
      </c>
      <c r="Q65" s="254">
        <v>2</v>
      </c>
      <c r="R65" s="253">
        <v>5.3</v>
      </c>
      <c r="S65" s="227">
        <v>18.5</v>
      </c>
      <c r="T65" s="227">
        <v>3</v>
      </c>
      <c r="U65" s="227">
        <v>3.1</v>
      </c>
      <c r="V65" s="254">
        <v>2.2000000000000002</v>
      </c>
      <c r="W65" s="253">
        <v>4.8</v>
      </c>
      <c r="X65" s="227">
        <v>18.399999999999999</v>
      </c>
      <c r="Y65" s="227">
        <v>2.4</v>
      </c>
      <c r="Z65" s="227">
        <v>2.5</v>
      </c>
      <c r="AA65" s="254">
        <v>1.8</v>
      </c>
      <c r="AB65" s="253">
        <v>4.8</v>
      </c>
      <c r="AC65" s="227">
        <v>18.600000000000001</v>
      </c>
      <c r="AD65" s="227">
        <v>2.2999999999999998</v>
      </c>
      <c r="AE65" s="227">
        <v>2.4</v>
      </c>
      <c r="AF65" s="254">
        <v>1.6</v>
      </c>
      <c r="AG65" s="253">
        <v>5.4</v>
      </c>
      <c r="AH65" s="227">
        <v>20.2</v>
      </c>
      <c r="AI65" s="227">
        <v>2.7</v>
      </c>
      <c r="AJ65" s="227">
        <v>2.9</v>
      </c>
      <c r="AK65" s="254">
        <v>2</v>
      </c>
      <c r="AL65" s="253">
        <v>5.0999999999999996</v>
      </c>
      <c r="AM65" s="227">
        <v>20</v>
      </c>
      <c r="AN65" s="227">
        <v>2.5</v>
      </c>
      <c r="AO65" s="227">
        <v>2.6</v>
      </c>
      <c r="AP65" s="254">
        <v>1.8</v>
      </c>
      <c r="AQ65" s="253">
        <v>5.3</v>
      </c>
      <c r="AR65" s="227">
        <v>20.8</v>
      </c>
      <c r="AS65" s="227">
        <v>2.5</v>
      </c>
      <c r="AT65" s="227">
        <v>2.5</v>
      </c>
      <c r="AU65" s="254">
        <v>2.1</v>
      </c>
      <c r="AV65" s="253">
        <v>5.9</v>
      </c>
      <c r="AW65" s="227">
        <v>22.5</v>
      </c>
      <c r="AX65" s="227">
        <v>2.9</v>
      </c>
      <c r="AY65" s="227">
        <v>2.9</v>
      </c>
      <c r="AZ65" s="254">
        <v>2.9</v>
      </c>
      <c r="BA65" s="253">
        <v>5.9</v>
      </c>
      <c r="BB65" s="227">
        <v>21.5</v>
      </c>
      <c r="BC65" s="227">
        <v>3</v>
      </c>
      <c r="BD65" s="227">
        <v>3</v>
      </c>
      <c r="BE65" s="254">
        <v>3.4</v>
      </c>
      <c r="BF65" s="253">
        <v>6</v>
      </c>
      <c r="BG65" s="227">
        <v>21.4</v>
      </c>
      <c r="BH65" s="227">
        <v>3.1</v>
      </c>
      <c r="BI65" s="227">
        <v>3</v>
      </c>
      <c r="BJ65" s="254">
        <v>3.4</v>
      </c>
    </row>
    <row r="66" spans="5:62" ht="10.9" customHeight="1" x14ac:dyDescent="0.2">
      <c r="E66" s="3" t="s">
        <v>1025</v>
      </c>
      <c r="F66" s="262" t="s">
        <v>1026</v>
      </c>
      <c r="G66" s="248"/>
      <c r="H66" s="253">
        <v>6.6</v>
      </c>
      <c r="I66" s="227">
        <v>23.8</v>
      </c>
      <c r="J66" s="227">
        <v>3.9</v>
      </c>
      <c r="K66" s="227">
        <v>4.2</v>
      </c>
      <c r="L66" s="254">
        <v>2.2999999999999998</v>
      </c>
      <c r="M66" s="253">
        <v>6.3</v>
      </c>
      <c r="N66" s="227">
        <v>23.7</v>
      </c>
      <c r="O66" s="227">
        <v>3.6</v>
      </c>
      <c r="P66" s="227">
        <v>3.9</v>
      </c>
      <c r="Q66" s="254">
        <v>2.1</v>
      </c>
      <c r="R66" s="253">
        <v>6</v>
      </c>
      <c r="S66" s="227">
        <v>23.6</v>
      </c>
      <c r="T66" s="227">
        <v>3.3</v>
      </c>
      <c r="U66" s="227">
        <v>3.5</v>
      </c>
      <c r="V66" s="254">
        <v>2</v>
      </c>
      <c r="W66" s="253">
        <v>6.1</v>
      </c>
      <c r="X66" s="227">
        <v>25.8</v>
      </c>
      <c r="Y66" s="227">
        <v>3</v>
      </c>
      <c r="Z66" s="227">
        <v>3.2</v>
      </c>
      <c r="AA66" s="254">
        <v>2.1</v>
      </c>
      <c r="AB66" s="253">
        <v>5.3</v>
      </c>
      <c r="AC66" s="227">
        <v>21.3</v>
      </c>
      <c r="AD66" s="227">
        <v>2.8</v>
      </c>
      <c r="AE66" s="227">
        <v>2.9</v>
      </c>
      <c r="AF66" s="254">
        <v>2.1</v>
      </c>
      <c r="AG66" s="253">
        <v>5.7</v>
      </c>
      <c r="AH66" s="227">
        <v>22.8</v>
      </c>
      <c r="AI66" s="227">
        <v>3</v>
      </c>
      <c r="AJ66" s="227">
        <v>3.2</v>
      </c>
      <c r="AK66" s="254">
        <v>2.2000000000000002</v>
      </c>
      <c r="AL66" s="253">
        <v>5.3</v>
      </c>
      <c r="AM66" s="227">
        <v>21.6</v>
      </c>
      <c r="AN66" s="227">
        <v>2.8</v>
      </c>
      <c r="AO66" s="227">
        <v>3</v>
      </c>
      <c r="AP66" s="254">
        <v>2</v>
      </c>
      <c r="AQ66" s="253">
        <v>5.3</v>
      </c>
      <c r="AR66" s="227">
        <v>23.2</v>
      </c>
      <c r="AS66" s="227">
        <v>2.5</v>
      </c>
      <c r="AT66" s="227">
        <v>2.7</v>
      </c>
      <c r="AU66" s="254">
        <v>1.7</v>
      </c>
      <c r="AV66" s="253">
        <v>5.7</v>
      </c>
      <c r="AW66" s="227">
        <v>24.4</v>
      </c>
      <c r="AX66" s="227">
        <v>2.6</v>
      </c>
      <c r="AY66" s="227">
        <v>2.8</v>
      </c>
      <c r="AZ66" s="254">
        <v>1.8</v>
      </c>
      <c r="BA66" s="253">
        <v>6</v>
      </c>
      <c r="BB66" s="227">
        <v>24</v>
      </c>
      <c r="BC66" s="227">
        <v>2.9</v>
      </c>
      <c r="BD66" s="227">
        <v>3</v>
      </c>
      <c r="BE66" s="254">
        <v>2.1</v>
      </c>
      <c r="BF66" s="253">
        <v>6.3</v>
      </c>
      <c r="BG66" s="227">
        <v>24.4</v>
      </c>
      <c r="BH66" s="227">
        <v>3.1</v>
      </c>
      <c r="BI66" s="227">
        <v>3.3</v>
      </c>
      <c r="BJ66" s="254">
        <v>2.5</v>
      </c>
    </row>
    <row r="67" spans="5:62" ht="10.9" customHeight="1" x14ac:dyDescent="0.2">
      <c r="E67" s="3" t="s">
        <v>1027</v>
      </c>
      <c r="F67" s="262" t="s">
        <v>1028</v>
      </c>
      <c r="G67" s="248"/>
      <c r="H67" s="253">
        <v>7.3</v>
      </c>
      <c r="I67" s="227">
        <v>27.1</v>
      </c>
      <c r="J67" s="227">
        <v>4.3</v>
      </c>
      <c r="K67" s="227">
        <v>4.7</v>
      </c>
      <c r="L67" s="254">
        <v>2.4</v>
      </c>
      <c r="M67" s="253">
        <v>7.2</v>
      </c>
      <c r="N67" s="227">
        <v>26.5</v>
      </c>
      <c r="O67" s="227">
        <v>4.2</v>
      </c>
      <c r="P67" s="227">
        <v>4.5999999999999996</v>
      </c>
      <c r="Q67" s="254">
        <v>2.2999999999999998</v>
      </c>
      <c r="R67" s="253">
        <v>7.1</v>
      </c>
      <c r="S67" s="227">
        <v>26.5</v>
      </c>
      <c r="T67" s="227">
        <v>4.0999999999999996</v>
      </c>
      <c r="U67" s="227">
        <v>4.4000000000000004</v>
      </c>
      <c r="V67" s="254">
        <v>2.6</v>
      </c>
      <c r="W67" s="253">
        <v>6.2</v>
      </c>
      <c r="X67" s="227">
        <v>24.6</v>
      </c>
      <c r="Y67" s="227">
        <v>3.3</v>
      </c>
      <c r="Z67" s="227">
        <v>3.5</v>
      </c>
      <c r="AA67" s="254">
        <v>2.1</v>
      </c>
      <c r="AB67" s="253">
        <v>5.7</v>
      </c>
      <c r="AC67" s="227">
        <v>22.7</v>
      </c>
      <c r="AD67" s="227">
        <v>3</v>
      </c>
      <c r="AE67" s="227">
        <v>3.3</v>
      </c>
      <c r="AF67" s="254">
        <v>1.9</v>
      </c>
      <c r="AG67" s="253">
        <v>6.4</v>
      </c>
      <c r="AH67" s="227">
        <v>25.5</v>
      </c>
      <c r="AI67" s="227">
        <v>3.4</v>
      </c>
      <c r="AJ67" s="227">
        <v>3.6</v>
      </c>
      <c r="AK67" s="254">
        <v>2.1</v>
      </c>
      <c r="AL67" s="253">
        <v>6</v>
      </c>
      <c r="AM67" s="227">
        <v>24.1</v>
      </c>
      <c r="AN67" s="227">
        <v>3.1</v>
      </c>
      <c r="AO67" s="227">
        <v>3.4</v>
      </c>
      <c r="AP67" s="254">
        <v>1.9</v>
      </c>
      <c r="AQ67" s="253">
        <v>5.5</v>
      </c>
      <c r="AR67" s="227">
        <v>22.5</v>
      </c>
      <c r="AS67" s="227">
        <v>2.7</v>
      </c>
      <c r="AT67" s="227">
        <v>2.9</v>
      </c>
      <c r="AU67" s="254">
        <v>2.1</v>
      </c>
      <c r="AV67" s="253">
        <v>5.7</v>
      </c>
      <c r="AW67" s="227">
        <v>23</v>
      </c>
      <c r="AX67" s="227">
        <v>2.8</v>
      </c>
      <c r="AY67" s="227">
        <v>2.9</v>
      </c>
      <c r="AZ67" s="254">
        <v>2.2999999999999998</v>
      </c>
      <c r="BA67" s="253">
        <v>5.8</v>
      </c>
      <c r="BB67" s="227">
        <v>22.4</v>
      </c>
      <c r="BC67" s="227">
        <v>3</v>
      </c>
      <c r="BD67" s="227">
        <v>3.1</v>
      </c>
      <c r="BE67" s="254">
        <v>2.6</v>
      </c>
      <c r="BF67" s="253">
        <v>6.1</v>
      </c>
      <c r="BG67" s="227">
        <v>23.5</v>
      </c>
      <c r="BH67" s="227">
        <v>3.2</v>
      </c>
      <c r="BI67" s="227">
        <v>3.3</v>
      </c>
      <c r="BJ67" s="254">
        <v>2.8</v>
      </c>
    </row>
    <row r="68" spans="5:62" ht="10.9" customHeight="1" x14ac:dyDescent="0.2">
      <c r="E68" s="3" t="s">
        <v>1029</v>
      </c>
      <c r="F68" s="262" t="s">
        <v>1030</v>
      </c>
      <c r="G68" s="248"/>
      <c r="H68" s="253">
        <v>6.1</v>
      </c>
      <c r="I68" s="227">
        <v>21.8</v>
      </c>
      <c r="J68" s="227">
        <v>3.7</v>
      </c>
      <c r="K68" s="227">
        <v>4</v>
      </c>
      <c r="L68" s="254">
        <v>1.8</v>
      </c>
      <c r="M68" s="253">
        <v>5.8</v>
      </c>
      <c r="N68" s="227">
        <v>21.5</v>
      </c>
      <c r="O68" s="227">
        <v>3.5</v>
      </c>
      <c r="P68" s="227">
        <v>3.7</v>
      </c>
      <c r="Q68" s="254">
        <v>1.8</v>
      </c>
      <c r="R68" s="253">
        <v>5.5</v>
      </c>
      <c r="S68" s="227">
        <v>19.600000000000001</v>
      </c>
      <c r="T68" s="227">
        <v>3.3</v>
      </c>
      <c r="U68" s="227">
        <v>3.6</v>
      </c>
      <c r="V68" s="254">
        <v>1.7</v>
      </c>
      <c r="W68" s="253">
        <v>5.2</v>
      </c>
      <c r="X68" s="227">
        <v>20.5</v>
      </c>
      <c r="Y68" s="227">
        <v>2.9</v>
      </c>
      <c r="Z68" s="227">
        <v>3.1</v>
      </c>
      <c r="AA68" s="254">
        <v>1.5</v>
      </c>
      <c r="AB68" s="253">
        <v>5.2</v>
      </c>
      <c r="AC68" s="227">
        <v>20.399999999999999</v>
      </c>
      <c r="AD68" s="227">
        <v>2.8</v>
      </c>
      <c r="AE68" s="227">
        <v>3</v>
      </c>
      <c r="AF68" s="254">
        <v>1.6</v>
      </c>
      <c r="AG68" s="253">
        <v>5.9</v>
      </c>
      <c r="AH68" s="227">
        <v>23.1</v>
      </c>
      <c r="AI68" s="227">
        <v>3.2</v>
      </c>
      <c r="AJ68" s="227">
        <v>3.4</v>
      </c>
      <c r="AK68" s="254">
        <v>2</v>
      </c>
      <c r="AL68" s="253">
        <v>5.7</v>
      </c>
      <c r="AM68" s="227">
        <v>22.2</v>
      </c>
      <c r="AN68" s="227">
        <v>3.2</v>
      </c>
      <c r="AO68" s="227">
        <v>3.4</v>
      </c>
      <c r="AP68" s="254">
        <v>1.8</v>
      </c>
      <c r="AQ68" s="253">
        <v>5.2</v>
      </c>
      <c r="AR68" s="227">
        <v>21.3</v>
      </c>
      <c r="AS68" s="227">
        <v>2.7</v>
      </c>
      <c r="AT68" s="227">
        <v>2.9</v>
      </c>
      <c r="AU68" s="254">
        <v>1.7</v>
      </c>
      <c r="AV68" s="253">
        <v>5.7</v>
      </c>
      <c r="AW68" s="227">
        <v>22.9</v>
      </c>
      <c r="AX68" s="227">
        <v>2.9</v>
      </c>
      <c r="AY68" s="227">
        <v>3</v>
      </c>
      <c r="AZ68" s="254">
        <v>2.2000000000000002</v>
      </c>
      <c r="BA68" s="253">
        <v>5.9</v>
      </c>
      <c r="BB68" s="227">
        <v>22.8</v>
      </c>
      <c r="BC68" s="227">
        <v>3.1</v>
      </c>
      <c r="BD68" s="227">
        <v>3.2</v>
      </c>
      <c r="BE68" s="254">
        <v>2.5</v>
      </c>
      <c r="BF68" s="253">
        <v>5.9</v>
      </c>
      <c r="BG68" s="227">
        <v>22.8</v>
      </c>
      <c r="BH68" s="227">
        <v>3.1</v>
      </c>
      <c r="BI68" s="227">
        <v>3.2</v>
      </c>
      <c r="BJ68" s="254">
        <v>2.7</v>
      </c>
    </row>
    <row r="69" spans="5:62" ht="10.9" customHeight="1" x14ac:dyDescent="0.2">
      <c r="E69" s="3" t="s">
        <v>1031</v>
      </c>
      <c r="F69" s="262" t="s">
        <v>1032</v>
      </c>
      <c r="G69" s="248"/>
      <c r="H69" s="253">
        <v>4.4000000000000004</v>
      </c>
      <c r="I69" s="227">
        <v>15.4</v>
      </c>
      <c r="J69" s="227">
        <v>2.9</v>
      </c>
      <c r="K69" s="227">
        <v>3</v>
      </c>
      <c r="L69" s="254">
        <v>2.2999999999999998</v>
      </c>
      <c r="M69" s="253">
        <v>4.3</v>
      </c>
      <c r="N69" s="227">
        <v>15.4</v>
      </c>
      <c r="O69" s="227">
        <v>2.8</v>
      </c>
      <c r="P69" s="227">
        <v>2.9</v>
      </c>
      <c r="Q69" s="254">
        <v>2.1</v>
      </c>
      <c r="R69" s="253">
        <v>4.0999999999999996</v>
      </c>
      <c r="S69" s="227">
        <v>14.3</v>
      </c>
      <c r="T69" s="227">
        <v>2.7</v>
      </c>
      <c r="U69" s="227">
        <v>2.8</v>
      </c>
      <c r="V69" s="254">
        <v>2.2999999999999998</v>
      </c>
      <c r="W69" s="253">
        <v>3.9</v>
      </c>
      <c r="X69" s="227">
        <v>14.9</v>
      </c>
      <c r="Y69" s="227">
        <v>2.4</v>
      </c>
      <c r="Z69" s="227">
        <v>2.5</v>
      </c>
      <c r="AA69" s="254">
        <v>2.1</v>
      </c>
      <c r="AB69" s="253">
        <v>3.7</v>
      </c>
      <c r="AC69" s="227">
        <v>14.2</v>
      </c>
      <c r="AD69" s="227">
        <v>2.2999999999999998</v>
      </c>
      <c r="AE69" s="227">
        <v>2.4</v>
      </c>
      <c r="AF69" s="254">
        <v>2</v>
      </c>
      <c r="AG69" s="253">
        <v>4.4000000000000004</v>
      </c>
      <c r="AH69" s="227">
        <v>16.899999999999999</v>
      </c>
      <c r="AI69" s="227">
        <v>2.7</v>
      </c>
      <c r="AJ69" s="227">
        <v>2.8</v>
      </c>
      <c r="AK69" s="254">
        <v>2.4</v>
      </c>
      <c r="AL69" s="253">
        <v>4.4000000000000004</v>
      </c>
      <c r="AM69" s="227">
        <v>17.399999999999999</v>
      </c>
      <c r="AN69" s="227">
        <v>2.6</v>
      </c>
      <c r="AO69" s="227">
        <v>2.7</v>
      </c>
      <c r="AP69" s="254">
        <v>2.2000000000000002</v>
      </c>
      <c r="AQ69" s="253">
        <v>4.2</v>
      </c>
      <c r="AR69" s="227">
        <v>18.100000000000001</v>
      </c>
      <c r="AS69" s="227">
        <v>2.2999999999999998</v>
      </c>
      <c r="AT69" s="227">
        <v>2.2999999999999998</v>
      </c>
      <c r="AU69" s="254">
        <v>2.1</v>
      </c>
      <c r="AV69" s="253">
        <v>4.5</v>
      </c>
      <c r="AW69" s="227">
        <v>18.899999999999999</v>
      </c>
      <c r="AX69" s="227">
        <v>2.2999999999999998</v>
      </c>
      <c r="AY69" s="227">
        <v>2.2999999999999998</v>
      </c>
      <c r="AZ69" s="254">
        <v>2.1</v>
      </c>
      <c r="BA69" s="253">
        <v>4.5999999999999996</v>
      </c>
      <c r="BB69" s="227">
        <v>18.2</v>
      </c>
      <c r="BC69" s="227">
        <v>2.4</v>
      </c>
      <c r="BD69" s="227">
        <v>2.4</v>
      </c>
      <c r="BE69" s="254">
        <v>2.2999999999999998</v>
      </c>
      <c r="BF69" s="253">
        <v>4.8</v>
      </c>
      <c r="BG69" s="227">
        <v>17.8</v>
      </c>
      <c r="BH69" s="227">
        <v>2.7</v>
      </c>
      <c r="BI69" s="227">
        <v>2.7</v>
      </c>
      <c r="BJ69" s="254">
        <v>2.7</v>
      </c>
    </row>
    <row r="70" spans="5:62" ht="10.9" customHeight="1" x14ac:dyDescent="0.2">
      <c r="E70" s="3" t="s">
        <v>1033</v>
      </c>
      <c r="F70" s="262" t="s">
        <v>1034</v>
      </c>
      <c r="G70" s="248"/>
      <c r="H70" s="253">
        <v>8.5</v>
      </c>
      <c r="I70" s="227">
        <v>30.8</v>
      </c>
      <c r="J70" s="227">
        <v>5.5</v>
      </c>
      <c r="K70" s="227">
        <v>5.9</v>
      </c>
      <c r="L70" s="254">
        <v>3.3</v>
      </c>
      <c r="M70" s="253">
        <v>8</v>
      </c>
      <c r="N70" s="227">
        <v>31.5</v>
      </c>
      <c r="O70" s="227">
        <v>5</v>
      </c>
      <c r="P70" s="227">
        <v>5.3</v>
      </c>
      <c r="Q70" s="254">
        <v>3</v>
      </c>
      <c r="R70" s="253">
        <v>8.1</v>
      </c>
      <c r="S70" s="227">
        <v>31.3</v>
      </c>
      <c r="T70" s="227">
        <v>5.0999999999999996</v>
      </c>
      <c r="U70" s="227">
        <v>5.4</v>
      </c>
      <c r="V70" s="254">
        <v>3.3</v>
      </c>
      <c r="W70" s="253">
        <v>7.5</v>
      </c>
      <c r="X70" s="227">
        <v>29.8</v>
      </c>
      <c r="Y70" s="227">
        <v>4.5</v>
      </c>
      <c r="Z70" s="227">
        <v>4.7</v>
      </c>
      <c r="AA70" s="254">
        <v>2.8</v>
      </c>
      <c r="AB70" s="253">
        <v>7.3</v>
      </c>
      <c r="AC70" s="227">
        <v>30.9</v>
      </c>
      <c r="AD70" s="227">
        <v>4.2</v>
      </c>
      <c r="AE70" s="227">
        <v>4.4000000000000004</v>
      </c>
      <c r="AF70" s="254">
        <v>3.2</v>
      </c>
      <c r="AG70" s="253">
        <v>7.9</v>
      </c>
      <c r="AH70" s="227">
        <v>33.4</v>
      </c>
      <c r="AI70" s="227">
        <v>4.5</v>
      </c>
      <c r="AJ70" s="227">
        <v>4.7</v>
      </c>
      <c r="AK70" s="254">
        <v>3.2</v>
      </c>
      <c r="AL70" s="253">
        <v>7.5</v>
      </c>
      <c r="AM70" s="227">
        <v>30.9</v>
      </c>
      <c r="AN70" s="227">
        <v>4.2</v>
      </c>
      <c r="AO70" s="227">
        <v>4.5</v>
      </c>
      <c r="AP70" s="254">
        <v>3</v>
      </c>
      <c r="AQ70" s="253">
        <v>7.4</v>
      </c>
      <c r="AR70" s="227">
        <v>30.5</v>
      </c>
      <c r="AS70" s="227">
        <v>4.0999999999999996</v>
      </c>
      <c r="AT70" s="227">
        <v>4.2</v>
      </c>
      <c r="AU70" s="254">
        <v>3.5</v>
      </c>
      <c r="AV70" s="253">
        <v>7.8</v>
      </c>
      <c r="AW70" s="227">
        <v>30.5</v>
      </c>
      <c r="AX70" s="227">
        <v>4.4000000000000004</v>
      </c>
      <c r="AY70" s="227">
        <v>4.4000000000000004</v>
      </c>
      <c r="AZ70" s="254">
        <v>4.4000000000000004</v>
      </c>
      <c r="BA70" s="253">
        <v>7.4</v>
      </c>
      <c r="BB70" s="227">
        <v>27.7</v>
      </c>
      <c r="BC70" s="227">
        <v>4.2</v>
      </c>
      <c r="BD70" s="227">
        <v>4.3</v>
      </c>
      <c r="BE70" s="254">
        <v>3.6</v>
      </c>
      <c r="BF70" s="253">
        <v>7.7</v>
      </c>
      <c r="BG70" s="227">
        <v>29.5</v>
      </c>
      <c r="BH70" s="227">
        <v>4.4000000000000004</v>
      </c>
      <c r="BI70" s="227">
        <v>4.5999999999999996</v>
      </c>
      <c r="BJ70" s="254">
        <v>3.8</v>
      </c>
    </row>
    <row r="71" spans="5:62" ht="10.9" customHeight="1" x14ac:dyDescent="0.2">
      <c r="E71" s="3" t="s">
        <v>1035</v>
      </c>
      <c r="F71" s="262" t="s">
        <v>1036</v>
      </c>
      <c r="G71" s="248"/>
      <c r="H71" s="253">
        <v>6</v>
      </c>
      <c r="I71" s="227">
        <v>21.4</v>
      </c>
      <c r="J71" s="227">
        <v>3.8</v>
      </c>
      <c r="K71" s="227">
        <v>4</v>
      </c>
      <c r="L71" s="254">
        <v>3.1</v>
      </c>
      <c r="M71" s="253">
        <v>5.8</v>
      </c>
      <c r="N71" s="227">
        <v>21.3</v>
      </c>
      <c r="O71" s="227">
        <v>3.6</v>
      </c>
      <c r="P71" s="227">
        <v>3.8</v>
      </c>
      <c r="Q71" s="254">
        <v>2.9</v>
      </c>
      <c r="R71" s="253">
        <v>5.6</v>
      </c>
      <c r="S71" s="227">
        <v>19.7</v>
      </c>
      <c r="T71" s="227">
        <v>3.5</v>
      </c>
      <c r="U71" s="227">
        <v>3.7</v>
      </c>
      <c r="V71" s="254">
        <v>2.9</v>
      </c>
      <c r="W71" s="253">
        <v>5.4</v>
      </c>
      <c r="X71" s="227">
        <v>20.7</v>
      </c>
      <c r="Y71" s="227">
        <v>3.1</v>
      </c>
      <c r="Z71" s="227">
        <v>3.3</v>
      </c>
      <c r="AA71" s="254">
        <v>2.5</v>
      </c>
      <c r="AB71" s="253">
        <v>5.3</v>
      </c>
      <c r="AC71" s="227">
        <v>20.5</v>
      </c>
      <c r="AD71" s="227">
        <v>3</v>
      </c>
      <c r="AE71" s="227">
        <v>3.1</v>
      </c>
      <c r="AF71" s="254">
        <v>2.4</v>
      </c>
      <c r="AG71" s="253">
        <v>6</v>
      </c>
      <c r="AH71" s="227">
        <v>22.9</v>
      </c>
      <c r="AI71" s="227">
        <v>3.4</v>
      </c>
      <c r="AJ71" s="227">
        <v>3.6</v>
      </c>
      <c r="AK71" s="254">
        <v>2.7</v>
      </c>
      <c r="AL71" s="253">
        <v>5.8</v>
      </c>
      <c r="AM71" s="227">
        <v>22.6</v>
      </c>
      <c r="AN71" s="227">
        <v>3.2</v>
      </c>
      <c r="AO71" s="227">
        <v>3.5</v>
      </c>
      <c r="AP71" s="254">
        <v>2.5</v>
      </c>
      <c r="AQ71" s="253">
        <v>5.5</v>
      </c>
      <c r="AR71" s="227">
        <v>21.9</v>
      </c>
      <c r="AS71" s="227">
        <v>2.9</v>
      </c>
      <c r="AT71" s="227">
        <v>3.1</v>
      </c>
      <c r="AU71" s="254">
        <v>2.2000000000000002</v>
      </c>
      <c r="AV71" s="253">
        <v>5.8</v>
      </c>
      <c r="AW71" s="227">
        <v>22.3</v>
      </c>
      <c r="AX71" s="227">
        <v>3.1</v>
      </c>
      <c r="AY71" s="227">
        <v>3.3</v>
      </c>
      <c r="AZ71" s="254">
        <v>2.6</v>
      </c>
      <c r="BA71" s="253">
        <v>5.9</v>
      </c>
      <c r="BB71" s="227">
        <v>20.9</v>
      </c>
      <c r="BC71" s="227">
        <v>3.3</v>
      </c>
      <c r="BD71" s="227">
        <v>3.4</v>
      </c>
      <c r="BE71" s="254">
        <v>2.8</v>
      </c>
      <c r="BF71" s="253">
        <v>6.1</v>
      </c>
      <c r="BG71" s="227">
        <v>21.1</v>
      </c>
      <c r="BH71" s="227">
        <v>3.5</v>
      </c>
      <c r="BI71" s="227">
        <v>3.7</v>
      </c>
      <c r="BJ71" s="254">
        <v>3.1</v>
      </c>
    </row>
    <row r="72" spans="5:62" ht="10.9" customHeight="1" x14ac:dyDescent="0.2">
      <c r="E72" s="3" t="s">
        <v>1037</v>
      </c>
      <c r="F72" s="262" t="s">
        <v>1038</v>
      </c>
      <c r="G72" s="248"/>
      <c r="H72" s="253">
        <v>4.0999999999999996</v>
      </c>
      <c r="I72" s="227">
        <v>15</v>
      </c>
      <c r="J72" s="227">
        <v>2.6</v>
      </c>
      <c r="K72" s="227">
        <v>2.8</v>
      </c>
      <c r="L72" s="254">
        <v>1.8</v>
      </c>
      <c r="M72" s="253">
        <v>3.8</v>
      </c>
      <c r="N72" s="227">
        <v>14.5</v>
      </c>
      <c r="O72" s="227">
        <v>2.4</v>
      </c>
      <c r="P72" s="227">
        <v>2.5</v>
      </c>
      <c r="Q72" s="254">
        <v>1.8</v>
      </c>
      <c r="R72" s="253">
        <v>3.8</v>
      </c>
      <c r="S72" s="227">
        <v>14.6</v>
      </c>
      <c r="T72" s="227">
        <v>2.2999999999999998</v>
      </c>
      <c r="U72" s="227">
        <v>2.4</v>
      </c>
      <c r="V72" s="254">
        <v>1.7</v>
      </c>
      <c r="W72" s="253">
        <v>3.4</v>
      </c>
      <c r="X72" s="227">
        <v>13.9</v>
      </c>
      <c r="Y72" s="227">
        <v>2</v>
      </c>
      <c r="Z72" s="227">
        <v>2</v>
      </c>
      <c r="AA72" s="254">
        <v>1.6</v>
      </c>
      <c r="AB72" s="253">
        <v>3.3</v>
      </c>
      <c r="AC72" s="227">
        <v>13.6</v>
      </c>
      <c r="AD72" s="227">
        <v>2</v>
      </c>
      <c r="AE72" s="227">
        <v>2</v>
      </c>
      <c r="AF72" s="254">
        <v>1.7</v>
      </c>
      <c r="AG72" s="253">
        <v>3.8</v>
      </c>
      <c r="AH72" s="227">
        <v>15.1</v>
      </c>
      <c r="AI72" s="227">
        <v>2.2999999999999998</v>
      </c>
      <c r="AJ72" s="227">
        <v>2.4</v>
      </c>
      <c r="AK72" s="254">
        <v>1.7</v>
      </c>
      <c r="AL72" s="253">
        <v>3.3</v>
      </c>
      <c r="AM72" s="227">
        <v>13.8</v>
      </c>
      <c r="AN72" s="227">
        <v>2</v>
      </c>
      <c r="AO72" s="227">
        <v>2.1</v>
      </c>
      <c r="AP72" s="254">
        <v>1.5</v>
      </c>
      <c r="AQ72" s="253">
        <v>3</v>
      </c>
      <c r="AR72" s="227">
        <v>13.5</v>
      </c>
      <c r="AS72" s="227">
        <v>1.6</v>
      </c>
      <c r="AT72" s="227">
        <v>1.7</v>
      </c>
      <c r="AU72" s="254">
        <v>1.3</v>
      </c>
      <c r="AV72" s="253">
        <v>3.5</v>
      </c>
      <c r="AW72" s="227">
        <v>16.8</v>
      </c>
      <c r="AX72" s="227">
        <v>1.7</v>
      </c>
      <c r="AY72" s="227">
        <v>1.7</v>
      </c>
      <c r="AZ72" s="254">
        <v>1.4</v>
      </c>
      <c r="BA72" s="253">
        <v>3.5</v>
      </c>
      <c r="BB72" s="227">
        <v>15.9</v>
      </c>
      <c r="BC72" s="227">
        <v>1.8</v>
      </c>
      <c r="BD72" s="227">
        <v>1.8</v>
      </c>
      <c r="BE72" s="254">
        <v>1.5</v>
      </c>
      <c r="BF72" s="253">
        <v>3.6</v>
      </c>
      <c r="BG72" s="227">
        <v>16</v>
      </c>
      <c r="BH72" s="227">
        <v>1.9</v>
      </c>
      <c r="BI72" s="227">
        <v>2</v>
      </c>
      <c r="BJ72" s="254">
        <v>1.6</v>
      </c>
    </row>
    <row r="73" spans="5:62" ht="10.9" customHeight="1" x14ac:dyDescent="0.2">
      <c r="E73" s="3" t="s">
        <v>1039</v>
      </c>
      <c r="F73" s="262" t="s">
        <v>1040</v>
      </c>
      <c r="G73" s="248"/>
      <c r="H73" s="253">
        <v>4.4000000000000004</v>
      </c>
      <c r="I73" s="227">
        <v>14.9</v>
      </c>
      <c r="J73" s="227">
        <v>2.8</v>
      </c>
      <c r="K73" s="227">
        <v>2.9</v>
      </c>
      <c r="L73" s="254">
        <v>1.7</v>
      </c>
      <c r="M73" s="253">
        <v>4.4000000000000004</v>
      </c>
      <c r="N73" s="227">
        <v>15.7</v>
      </c>
      <c r="O73" s="227">
        <v>2.7</v>
      </c>
      <c r="P73" s="227">
        <v>2.8</v>
      </c>
      <c r="Q73" s="254">
        <v>1.7</v>
      </c>
      <c r="R73" s="253">
        <v>4.3</v>
      </c>
      <c r="S73" s="227">
        <v>16.3</v>
      </c>
      <c r="T73" s="227">
        <v>2.5</v>
      </c>
      <c r="U73" s="227">
        <v>2.6</v>
      </c>
      <c r="V73" s="254">
        <v>1.7</v>
      </c>
      <c r="W73" s="253">
        <v>4</v>
      </c>
      <c r="X73" s="227">
        <v>15.7</v>
      </c>
      <c r="Y73" s="227">
        <v>2.2000000000000002</v>
      </c>
      <c r="Z73" s="227">
        <v>2.2999999999999998</v>
      </c>
      <c r="AA73" s="254">
        <v>1.5</v>
      </c>
      <c r="AB73" s="253">
        <v>3.6</v>
      </c>
      <c r="AC73" s="227">
        <v>14.2</v>
      </c>
      <c r="AD73" s="227">
        <v>1.9</v>
      </c>
      <c r="AE73" s="227">
        <v>2</v>
      </c>
      <c r="AF73" s="254">
        <v>1.4</v>
      </c>
      <c r="AG73" s="253">
        <v>4</v>
      </c>
      <c r="AH73" s="227">
        <v>14.9</v>
      </c>
      <c r="AI73" s="227">
        <v>2.2999999999999998</v>
      </c>
      <c r="AJ73" s="227">
        <v>2.4</v>
      </c>
      <c r="AK73" s="254">
        <v>1.6</v>
      </c>
      <c r="AL73" s="253">
        <v>3.6</v>
      </c>
      <c r="AM73" s="227">
        <v>14.1</v>
      </c>
      <c r="AN73" s="227">
        <v>2</v>
      </c>
      <c r="AO73" s="227">
        <v>2.2000000000000002</v>
      </c>
      <c r="AP73" s="254">
        <v>1.4</v>
      </c>
      <c r="AQ73" s="253">
        <v>3.4</v>
      </c>
      <c r="AR73" s="227">
        <v>13.9</v>
      </c>
      <c r="AS73" s="227">
        <v>1.8</v>
      </c>
      <c r="AT73" s="227">
        <v>1.9</v>
      </c>
      <c r="AU73" s="254">
        <v>1.2</v>
      </c>
      <c r="AV73" s="253">
        <v>3.8</v>
      </c>
      <c r="AW73" s="227">
        <v>16.399999999999999</v>
      </c>
      <c r="AX73" s="227">
        <v>1.8</v>
      </c>
      <c r="AY73" s="227">
        <v>1.8</v>
      </c>
      <c r="AZ73" s="254">
        <v>1.3</v>
      </c>
      <c r="BA73" s="253">
        <v>3.8</v>
      </c>
      <c r="BB73" s="227">
        <v>15.7</v>
      </c>
      <c r="BC73" s="227">
        <v>1.9</v>
      </c>
      <c r="BD73" s="227">
        <v>2</v>
      </c>
      <c r="BE73" s="254">
        <v>1.4</v>
      </c>
      <c r="BF73" s="253">
        <v>4</v>
      </c>
      <c r="BG73" s="227">
        <v>15.5</v>
      </c>
      <c r="BH73" s="227">
        <v>2.1</v>
      </c>
      <c r="BI73" s="227">
        <v>2.1</v>
      </c>
      <c r="BJ73" s="254">
        <v>1.7</v>
      </c>
    </row>
    <row r="74" spans="5:62" ht="10.9" customHeight="1" x14ac:dyDescent="0.2">
      <c r="E74" s="3" t="s">
        <v>1041</v>
      </c>
      <c r="F74" s="262" t="s">
        <v>1042</v>
      </c>
      <c r="G74" s="248"/>
      <c r="H74" s="253">
        <v>6.1</v>
      </c>
      <c r="I74" s="227">
        <v>19.600000000000001</v>
      </c>
      <c r="J74" s="227">
        <v>3.9</v>
      </c>
      <c r="K74" s="227">
        <v>4.2</v>
      </c>
      <c r="L74" s="254">
        <v>1.9</v>
      </c>
      <c r="M74" s="253">
        <v>6.1</v>
      </c>
      <c r="N74" s="227">
        <v>20.3</v>
      </c>
      <c r="O74" s="227">
        <v>3.8</v>
      </c>
      <c r="P74" s="227">
        <v>4.0999999999999996</v>
      </c>
      <c r="Q74" s="254">
        <v>2.1</v>
      </c>
      <c r="R74" s="253">
        <v>6.1</v>
      </c>
      <c r="S74" s="227">
        <v>21</v>
      </c>
      <c r="T74" s="227">
        <v>3.6</v>
      </c>
      <c r="U74" s="227">
        <v>3.8</v>
      </c>
      <c r="V74" s="254">
        <v>2</v>
      </c>
      <c r="W74" s="253">
        <v>5.5</v>
      </c>
      <c r="X74" s="227">
        <v>20.100000000000001</v>
      </c>
      <c r="Y74" s="227">
        <v>3.1</v>
      </c>
      <c r="Z74" s="227">
        <v>3.3</v>
      </c>
      <c r="AA74" s="254">
        <v>1.7</v>
      </c>
      <c r="AB74" s="253">
        <v>5.3</v>
      </c>
      <c r="AC74" s="227">
        <v>19.7</v>
      </c>
      <c r="AD74" s="227">
        <v>2.9</v>
      </c>
      <c r="AE74" s="227">
        <v>3.1</v>
      </c>
      <c r="AF74" s="254">
        <v>1.7</v>
      </c>
      <c r="AG74" s="253">
        <v>6.1</v>
      </c>
      <c r="AH74" s="227">
        <v>23.3</v>
      </c>
      <c r="AI74" s="227">
        <v>3.2</v>
      </c>
      <c r="AJ74" s="227">
        <v>3.4</v>
      </c>
      <c r="AK74" s="254">
        <v>1.9</v>
      </c>
      <c r="AL74" s="253">
        <v>5.9</v>
      </c>
      <c r="AM74" s="227">
        <v>23.2</v>
      </c>
      <c r="AN74" s="227">
        <v>3</v>
      </c>
      <c r="AO74" s="227">
        <v>3.2</v>
      </c>
      <c r="AP74" s="254">
        <v>1.9</v>
      </c>
      <c r="AQ74" s="253">
        <v>5.6</v>
      </c>
      <c r="AR74" s="227">
        <v>22.4</v>
      </c>
      <c r="AS74" s="227">
        <v>2.7</v>
      </c>
      <c r="AT74" s="227">
        <v>2.9</v>
      </c>
      <c r="AU74" s="254">
        <v>1.7</v>
      </c>
      <c r="AV74" s="253">
        <v>6.3</v>
      </c>
      <c r="AW74" s="227">
        <v>25.5</v>
      </c>
      <c r="AX74" s="227">
        <v>2.9</v>
      </c>
      <c r="AY74" s="227">
        <v>3.1</v>
      </c>
      <c r="AZ74" s="254">
        <v>1.6</v>
      </c>
      <c r="BA74" s="253">
        <v>6.5</v>
      </c>
      <c r="BB74" s="227">
        <v>25</v>
      </c>
      <c r="BC74" s="227">
        <v>2.9</v>
      </c>
      <c r="BD74" s="227">
        <v>3.1</v>
      </c>
      <c r="BE74" s="254">
        <v>1.9</v>
      </c>
      <c r="BF74" s="253">
        <v>6.5</v>
      </c>
      <c r="BG74" s="227">
        <v>24.4</v>
      </c>
      <c r="BH74" s="227">
        <v>3.1</v>
      </c>
      <c r="BI74" s="227">
        <v>3.2</v>
      </c>
      <c r="BJ74" s="254">
        <v>2.5</v>
      </c>
    </row>
    <row r="75" spans="5:62" ht="10.9" customHeight="1" x14ac:dyDescent="0.2">
      <c r="E75" s="3" t="s">
        <v>1043</v>
      </c>
      <c r="F75" s="262" t="s">
        <v>1044</v>
      </c>
      <c r="G75" s="248"/>
      <c r="H75" s="253">
        <v>5.8</v>
      </c>
      <c r="I75" s="227">
        <v>21.4</v>
      </c>
      <c r="J75" s="227">
        <v>3.4</v>
      </c>
      <c r="K75" s="227">
        <v>3.6</v>
      </c>
      <c r="L75" s="254">
        <v>2.2999999999999998</v>
      </c>
      <c r="M75" s="253">
        <v>5.8</v>
      </c>
      <c r="N75" s="227">
        <v>22.2</v>
      </c>
      <c r="O75" s="227">
        <v>3.3</v>
      </c>
      <c r="P75" s="227">
        <v>3.4</v>
      </c>
      <c r="Q75" s="254">
        <v>2.4</v>
      </c>
      <c r="R75" s="253">
        <v>5.6</v>
      </c>
      <c r="S75" s="227">
        <v>21.1</v>
      </c>
      <c r="T75" s="227">
        <v>3.1</v>
      </c>
      <c r="U75" s="227">
        <v>3.3</v>
      </c>
      <c r="V75" s="254">
        <v>2.4</v>
      </c>
      <c r="W75" s="253">
        <v>5.2</v>
      </c>
      <c r="X75" s="227">
        <v>21.5</v>
      </c>
      <c r="Y75" s="227">
        <v>2.7</v>
      </c>
      <c r="Z75" s="227">
        <v>2.8</v>
      </c>
      <c r="AA75" s="254">
        <v>2.1</v>
      </c>
      <c r="AB75" s="253">
        <v>5</v>
      </c>
      <c r="AC75" s="227">
        <v>21</v>
      </c>
      <c r="AD75" s="227">
        <v>2.5</v>
      </c>
      <c r="AE75" s="227">
        <v>2.6</v>
      </c>
      <c r="AF75" s="254">
        <v>2.1</v>
      </c>
      <c r="AG75" s="253">
        <v>5.9</v>
      </c>
      <c r="AH75" s="227">
        <v>23.7</v>
      </c>
      <c r="AI75" s="227">
        <v>3</v>
      </c>
      <c r="AJ75" s="227">
        <v>3.1</v>
      </c>
      <c r="AK75" s="254">
        <v>2.5</v>
      </c>
      <c r="AL75" s="253">
        <v>6</v>
      </c>
      <c r="AM75" s="227">
        <v>23.9</v>
      </c>
      <c r="AN75" s="227">
        <v>3.1</v>
      </c>
      <c r="AO75" s="227">
        <v>3.3</v>
      </c>
      <c r="AP75" s="254">
        <v>2.6</v>
      </c>
      <c r="AQ75" s="253">
        <v>5.3</v>
      </c>
      <c r="AR75" s="227">
        <v>21.4</v>
      </c>
      <c r="AS75" s="227">
        <v>2.7</v>
      </c>
      <c r="AT75" s="227">
        <v>2.7</v>
      </c>
      <c r="AU75" s="254">
        <v>2.5</v>
      </c>
      <c r="AV75" s="253">
        <v>5.9</v>
      </c>
      <c r="AW75" s="227">
        <v>24.7</v>
      </c>
      <c r="AX75" s="227">
        <v>2.9</v>
      </c>
      <c r="AY75" s="227">
        <v>2.9</v>
      </c>
      <c r="AZ75" s="254">
        <v>2.8</v>
      </c>
      <c r="BA75" s="253">
        <v>5.8</v>
      </c>
      <c r="BB75" s="227">
        <v>23.1</v>
      </c>
      <c r="BC75" s="227">
        <v>2.9</v>
      </c>
      <c r="BD75" s="227">
        <v>2.9</v>
      </c>
      <c r="BE75" s="254">
        <v>2.7</v>
      </c>
      <c r="BF75" s="253">
        <v>6</v>
      </c>
      <c r="BG75" s="227">
        <v>22.8</v>
      </c>
      <c r="BH75" s="227">
        <v>3</v>
      </c>
      <c r="BI75" s="227">
        <v>3</v>
      </c>
      <c r="BJ75" s="254">
        <v>3.1</v>
      </c>
    </row>
    <row r="76" spans="5:62" ht="10.9" customHeight="1" x14ac:dyDescent="0.2">
      <c r="E76" s="3" t="s">
        <v>1045</v>
      </c>
      <c r="F76" s="262" t="s">
        <v>1046</v>
      </c>
      <c r="G76" s="248"/>
      <c r="H76" s="253">
        <v>6.3</v>
      </c>
      <c r="I76" s="227">
        <v>22.5</v>
      </c>
      <c r="J76" s="227">
        <v>4</v>
      </c>
      <c r="K76" s="227">
        <v>4.4000000000000004</v>
      </c>
      <c r="L76" s="254">
        <v>1.8</v>
      </c>
      <c r="M76" s="253">
        <v>6.1</v>
      </c>
      <c r="N76" s="227">
        <v>22.5</v>
      </c>
      <c r="O76" s="227">
        <v>3.8</v>
      </c>
      <c r="P76" s="227">
        <v>4.0999999999999996</v>
      </c>
      <c r="Q76" s="254">
        <v>2</v>
      </c>
      <c r="R76" s="253">
        <v>5.8</v>
      </c>
      <c r="S76" s="227">
        <v>21</v>
      </c>
      <c r="T76" s="227">
        <v>3.7</v>
      </c>
      <c r="U76" s="227">
        <v>4.0999999999999996</v>
      </c>
      <c r="V76" s="254">
        <v>1.7</v>
      </c>
      <c r="W76" s="253">
        <v>5.4</v>
      </c>
      <c r="X76" s="227">
        <v>20.6</v>
      </c>
      <c r="Y76" s="227">
        <v>3.2</v>
      </c>
      <c r="Z76" s="227">
        <v>3.5</v>
      </c>
      <c r="AA76" s="254">
        <v>1.7</v>
      </c>
      <c r="AB76" s="253">
        <v>5</v>
      </c>
      <c r="AC76" s="227">
        <v>19.5</v>
      </c>
      <c r="AD76" s="227">
        <v>3</v>
      </c>
      <c r="AE76" s="227">
        <v>3.2</v>
      </c>
      <c r="AF76" s="254">
        <v>1.8</v>
      </c>
      <c r="AG76" s="253">
        <v>5.5</v>
      </c>
      <c r="AH76" s="227">
        <v>21.8</v>
      </c>
      <c r="AI76" s="227">
        <v>3.1</v>
      </c>
      <c r="AJ76" s="227">
        <v>3.4</v>
      </c>
      <c r="AK76" s="254">
        <v>1.9</v>
      </c>
      <c r="AL76" s="253">
        <v>5</v>
      </c>
      <c r="AM76" s="227">
        <v>19.7</v>
      </c>
      <c r="AN76" s="227">
        <v>2.9</v>
      </c>
      <c r="AO76" s="227">
        <v>3.1</v>
      </c>
      <c r="AP76" s="254">
        <v>1.8</v>
      </c>
      <c r="AQ76" s="253">
        <v>4.7</v>
      </c>
      <c r="AR76" s="227">
        <v>19.3</v>
      </c>
      <c r="AS76" s="227">
        <v>2.6</v>
      </c>
      <c r="AT76" s="227">
        <v>2.7</v>
      </c>
      <c r="AU76" s="254">
        <v>2</v>
      </c>
      <c r="AV76" s="253">
        <v>5.3</v>
      </c>
      <c r="AW76" s="227">
        <v>21.9</v>
      </c>
      <c r="AX76" s="227">
        <v>2.9</v>
      </c>
      <c r="AY76" s="227">
        <v>3</v>
      </c>
      <c r="AZ76" s="254">
        <v>2.4</v>
      </c>
      <c r="BA76" s="253">
        <v>5.3</v>
      </c>
      <c r="BB76" s="227">
        <v>20.100000000000001</v>
      </c>
      <c r="BC76" s="227">
        <v>3</v>
      </c>
      <c r="BD76" s="227">
        <v>3</v>
      </c>
      <c r="BE76" s="254">
        <v>2.7</v>
      </c>
      <c r="BF76" s="253">
        <v>5.0999999999999996</v>
      </c>
      <c r="BG76" s="227">
        <v>18.899999999999999</v>
      </c>
      <c r="BH76" s="227">
        <v>3</v>
      </c>
      <c r="BI76" s="227">
        <v>3.1</v>
      </c>
      <c r="BJ76" s="254">
        <v>2.5</v>
      </c>
    </row>
    <row r="77" spans="5:62" ht="10.9" customHeight="1" x14ac:dyDescent="0.2">
      <c r="E77" s="3" t="s">
        <v>1047</v>
      </c>
      <c r="F77" s="262" t="s">
        <v>1048</v>
      </c>
      <c r="G77" s="248"/>
      <c r="H77" s="253">
        <v>5.2</v>
      </c>
      <c r="I77" s="227">
        <v>18.100000000000001</v>
      </c>
      <c r="J77" s="227">
        <v>3.3</v>
      </c>
      <c r="K77" s="227">
        <v>3.5</v>
      </c>
      <c r="L77" s="254">
        <v>2.1</v>
      </c>
      <c r="M77" s="253">
        <v>5.0999999999999996</v>
      </c>
      <c r="N77" s="227">
        <v>20.2</v>
      </c>
      <c r="O77" s="227">
        <v>2.8</v>
      </c>
      <c r="P77" s="227">
        <v>2.9</v>
      </c>
      <c r="Q77" s="254">
        <v>1.9</v>
      </c>
      <c r="R77" s="253">
        <v>4.8</v>
      </c>
      <c r="S77" s="227">
        <v>18.399999999999999</v>
      </c>
      <c r="T77" s="227">
        <v>2.7</v>
      </c>
      <c r="U77" s="227">
        <v>2.8</v>
      </c>
      <c r="V77" s="254">
        <v>1.9</v>
      </c>
      <c r="W77" s="253">
        <v>4.3</v>
      </c>
      <c r="X77" s="227">
        <v>16.3</v>
      </c>
      <c r="Y77" s="227">
        <v>2.2999999999999998</v>
      </c>
      <c r="Z77" s="227">
        <v>2.5</v>
      </c>
      <c r="AA77" s="254">
        <v>1.7</v>
      </c>
      <c r="AB77" s="253">
        <v>4</v>
      </c>
      <c r="AC77" s="227">
        <v>14.5</v>
      </c>
      <c r="AD77" s="227">
        <v>2.2999999999999998</v>
      </c>
      <c r="AE77" s="227">
        <v>2.4</v>
      </c>
      <c r="AF77" s="254">
        <v>1.7</v>
      </c>
      <c r="AG77" s="253">
        <v>4.0999999999999996</v>
      </c>
      <c r="AH77" s="227">
        <v>13.8</v>
      </c>
      <c r="AI77" s="227">
        <v>2.6</v>
      </c>
      <c r="AJ77" s="227">
        <v>2.7</v>
      </c>
      <c r="AK77" s="254">
        <v>2.1</v>
      </c>
      <c r="AL77" s="253">
        <v>3.6</v>
      </c>
      <c r="AM77" s="227">
        <v>12.6</v>
      </c>
      <c r="AN77" s="227">
        <v>2.2000000000000002</v>
      </c>
      <c r="AO77" s="227">
        <v>2.2999999999999998</v>
      </c>
      <c r="AP77" s="254">
        <v>1.8</v>
      </c>
      <c r="AQ77" s="253">
        <v>3.6</v>
      </c>
      <c r="AR77" s="227">
        <v>14.3</v>
      </c>
      <c r="AS77" s="227">
        <v>2.1</v>
      </c>
      <c r="AT77" s="227">
        <v>2.2000000000000002</v>
      </c>
      <c r="AU77" s="254">
        <v>1.7</v>
      </c>
      <c r="AV77" s="253">
        <v>3.9</v>
      </c>
      <c r="AW77" s="227">
        <v>16.2</v>
      </c>
      <c r="AX77" s="227">
        <v>2</v>
      </c>
      <c r="AY77" s="227">
        <v>2.1</v>
      </c>
      <c r="AZ77" s="254">
        <v>1.6</v>
      </c>
      <c r="BA77" s="253">
        <v>4.0999999999999996</v>
      </c>
      <c r="BB77" s="227">
        <v>15.2</v>
      </c>
      <c r="BC77" s="227">
        <v>2.2000000000000002</v>
      </c>
      <c r="BD77" s="227">
        <v>2.2999999999999998</v>
      </c>
      <c r="BE77" s="254">
        <v>1.9</v>
      </c>
      <c r="BF77" s="253">
        <v>4.0999999999999996</v>
      </c>
      <c r="BG77" s="227">
        <v>14.8</v>
      </c>
      <c r="BH77" s="227">
        <v>2.2999999999999998</v>
      </c>
      <c r="BI77" s="227">
        <v>2.4</v>
      </c>
      <c r="BJ77" s="254">
        <v>2</v>
      </c>
    </row>
    <row r="78" spans="5:62" ht="10.9" customHeight="1" x14ac:dyDescent="0.2">
      <c r="E78" s="3" t="s">
        <v>1049</v>
      </c>
      <c r="F78" s="262" t="s">
        <v>1050</v>
      </c>
      <c r="G78" s="248"/>
      <c r="H78" s="253">
        <v>10.8</v>
      </c>
      <c r="I78" s="227">
        <v>36.200000000000003</v>
      </c>
      <c r="J78" s="227">
        <v>5.2</v>
      </c>
      <c r="K78" s="227">
        <v>5.4</v>
      </c>
      <c r="L78" s="254">
        <v>3.3</v>
      </c>
      <c r="M78" s="253">
        <v>10.6</v>
      </c>
      <c r="N78" s="227">
        <v>35.5</v>
      </c>
      <c r="O78" s="227">
        <v>4.9000000000000004</v>
      </c>
      <c r="P78" s="227">
        <v>5</v>
      </c>
      <c r="Q78" s="254">
        <v>3.6</v>
      </c>
      <c r="R78" s="253">
        <v>10.199999999999999</v>
      </c>
      <c r="S78" s="227">
        <v>33</v>
      </c>
      <c r="T78" s="227">
        <v>4.9000000000000004</v>
      </c>
      <c r="U78" s="227">
        <v>5</v>
      </c>
      <c r="V78" s="254">
        <v>4.2</v>
      </c>
      <c r="W78" s="253">
        <v>9.1999999999999993</v>
      </c>
      <c r="X78" s="227">
        <v>30.7</v>
      </c>
      <c r="Y78" s="227">
        <v>4.0999999999999996</v>
      </c>
      <c r="Z78" s="227">
        <v>4.0999999999999996</v>
      </c>
      <c r="AA78" s="254">
        <v>3.6</v>
      </c>
      <c r="AB78" s="253">
        <v>9.4</v>
      </c>
      <c r="AC78" s="227">
        <v>31.7</v>
      </c>
      <c r="AD78" s="227">
        <v>4</v>
      </c>
      <c r="AE78" s="227">
        <v>4.0999999999999996</v>
      </c>
      <c r="AF78" s="254">
        <v>3.4</v>
      </c>
      <c r="AG78" s="253">
        <v>10.5</v>
      </c>
      <c r="AH78" s="227">
        <v>33.799999999999997</v>
      </c>
      <c r="AI78" s="227">
        <v>4.5999999999999996</v>
      </c>
      <c r="AJ78" s="227">
        <v>4.7</v>
      </c>
      <c r="AK78" s="254">
        <v>4</v>
      </c>
      <c r="AL78" s="253">
        <v>10.1</v>
      </c>
      <c r="AM78" s="227">
        <v>32.299999999999997</v>
      </c>
      <c r="AN78" s="227">
        <v>4.4000000000000004</v>
      </c>
      <c r="AO78" s="227">
        <v>4.5</v>
      </c>
      <c r="AP78" s="254">
        <v>3.6</v>
      </c>
      <c r="AQ78" s="253">
        <v>9.6</v>
      </c>
      <c r="AR78" s="227">
        <v>30.3</v>
      </c>
      <c r="AS78" s="227">
        <v>4.0999999999999996</v>
      </c>
      <c r="AT78" s="227">
        <v>4.2</v>
      </c>
      <c r="AU78" s="254">
        <v>3.8</v>
      </c>
      <c r="AV78" s="253">
        <v>10.3</v>
      </c>
      <c r="AW78" s="227">
        <v>31</v>
      </c>
      <c r="AX78" s="227">
        <v>4.5</v>
      </c>
      <c r="AY78" s="227">
        <v>4.4000000000000004</v>
      </c>
      <c r="AZ78" s="254">
        <v>5.3</v>
      </c>
      <c r="BA78" s="253">
        <v>10.7</v>
      </c>
      <c r="BB78" s="227">
        <v>31.8</v>
      </c>
      <c r="BC78" s="227">
        <v>4.7</v>
      </c>
      <c r="BD78" s="227">
        <v>4.5</v>
      </c>
      <c r="BE78" s="254">
        <v>5.4</v>
      </c>
      <c r="BF78" s="253">
        <v>10.8</v>
      </c>
      <c r="BG78" s="227">
        <v>31.2</v>
      </c>
      <c r="BH78" s="227">
        <v>4.9000000000000004</v>
      </c>
      <c r="BI78" s="227">
        <v>4.8</v>
      </c>
      <c r="BJ78" s="254">
        <v>5.6</v>
      </c>
    </row>
    <row r="79" spans="5:62" ht="10.9" customHeight="1" x14ac:dyDescent="0.2">
      <c r="E79" s="3" t="s">
        <v>1051</v>
      </c>
      <c r="F79" s="262" t="s">
        <v>1052</v>
      </c>
      <c r="G79" s="248"/>
      <c r="H79" s="253">
        <v>8.1</v>
      </c>
      <c r="I79" s="227">
        <v>26.9</v>
      </c>
      <c r="J79" s="227">
        <v>4.4000000000000004</v>
      </c>
      <c r="K79" s="227">
        <v>4.7</v>
      </c>
      <c r="L79" s="254">
        <v>2.5</v>
      </c>
      <c r="M79" s="253">
        <v>8.6999999999999993</v>
      </c>
      <c r="N79" s="227">
        <v>29.4</v>
      </c>
      <c r="O79" s="227">
        <v>4.5999999999999996</v>
      </c>
      <c r="P79" s="227">
        <v>5</v>
      </c>
      <c r="Q79" s="254">
        <v>2.6</v>
      </c>
      <c r="R79" s="253">
        <v>8.6999999999999993</v>
      </c>
      <c r="S79" s="227">
        <v>28.5</v>
      </c>
      <c r="T79" s="227">
        <v>4.7</v>
      </c>
      <c r="U79" s="227">
        <v>5</v>
      </c>
      <c r="V79" s="254">
        <v>3.1</v>
      </c>
      <c r="W79" s="253">
        <v>8.1</v>
      </c>
      <c r="X79" s="227">
        <v>28.1</v>
      </c>
      <c r="Y79" s="227">
        <v>4</v>
      </c>
      <c r="Z79" s="227">
        <v>4.3</v>
      </c>
      <c r="AA79" s="254">
        <v>2.5</v>
      </c>
      <c r="AB79" s="253">
        <v>8.1999999999999993</v>
      </c>
      <c r="AC79" s="227">
        <v>27.8</v>
      </c>
      <c r="AD79" s="227">
        <v>4</v>
      </c>
      <c r="AE79" s="227">
        <v>4.3</v>
      </c>
      <c r="AF79" s="254">
        <v>2.5</v>
      </c>
      <c r="AG79" s="253">
        <v>9</v>
      </c>
      <c r="AH79" s="227">
        <v>30.3</v>
      </c>
      <c r="AI79" s="227">
        <v>4.4000000000000004</v>
      </c>
      <c r="AJ79" s="227">
        <v>4.7</v>
      </c>
      <c r="AK79" s="254">
        <v>3</v>
      </c>
      <c r="AL79" s="253">
        <v>8.5</v>
      </c>
      <c r="AM79" s="227">
        <v>28.6</v>
      </c>
      <c r="AN79" s="227">
        <v>4.2</v>
      </c>
      <c r="AO79" s="227">
        <v>4.5</v>
      </c>
      <c r="AP79" s="254">
        <v>2.7</v>
      </c>
      <c r="AQ79" s="253">
        <v>8.1999999999999993</v>
      </c>
      <c r="AR79" s="227">
        <v>28.2</v>
      </c>
      <c r="AS79" s="227">
        <v>3.9</v>
      </c>
      <c r="AT79" s="227">
        <v>4.2</v>
      </c>
      <c r="AU79" s="254">
        <v>2.7</v>
      </c>
      <c r="AV79" s="253">
        <v>8.1</v>
      </c>
      <c r="AW79" s="227">
        <v>27</v>
      </c>
      <c r="AX79" s="227">
        <v>3.8</v>
      </c>
      <c r="AY79" s="227">
        <v>4.0999999999999996</v>
      </c>
      <c r="AZ79" s="254">
        <v>2.7</v>
      </c>
      <c r="BA79" s="253">
        <v>9.4</v>
      </c>
      <c r="BB79" s="227">
        <v>30</v>
      </c>
      <c r="BC79" s="227">
        <v>4.7</v>
      </c>
      <c r="BD79" s="227">
        <v>4.9000000000000004</v>
      </c>
      <c r="BE79" s="254">
        <v>3.4</v>
      </c>
      <c r="BF79" s="253">
        <v>9</v>
      </c>
      <c r="BG79" s="227">
        <v>27.4</v>
      </c>
      <c r="BH79" s="227">
        <v>4.7</v>
      </c>
      <c r="BI79" s="227">
        <v>5</v>
      </c>
      <c r="BJ79" s="254">
        <v>3.6</v>
      </c>
    </row>
    <row r="80" spans="5:62" ht="10.9" customHeight="1" x14ac:dyDescent="0.2">
      <c r="E80" s="3" t="s">
        <v>1053</v>
      </c>
      <c r="F80" s="262" t="s">
        <v>1054</v>
      </c>
      <c r="G80" s="248"/>
      <c r="H80" s="253">
        <v>8</v>
      </c>
      <c r="I80" s="227">
        <v>27.6</v>
      </c>
      <c r="J80" s="227">
        <v>4.5999999999999996</v>
      </c>
      <c r="K80" s="227">
        <v>5.4</v>
      </c>
      <c r="L80" s="254">
        <v>3</v>
      </c>
      <c r="M80" s="253">
        <v>7.5</v>
      </c>
      <c r="N80" s="227">
        <v>27.3</v>
      </c>
      <c r="O80" s="227">
        <v>4.3</v>
      </c>
      <c r="P80" s="227">
        <v>5</v>
      </c>
      <c r="Q80" s="254">
        <v>2.7</v>
      </c>
      <c r="R80" s="253">
        <v>7.3</v>
      </c>
      <c r="S80" s="227">
        <v>26</v>
      </c>
      <c r="T80" s="227">
        <v>4.3</v>
      </c>
      <c r="U80" s="227">
        <v>4.9000000000000004</v>
      </c>
      <c r="V80" s="254">
        <v>2.8</v>
      </c>
      <c r="W80" s="253">
        <v>6.5</v>
      </c>
      <c r="X80" s="227">
        <v>24.3</v>
      </c>
      <c r="Y80" s="227">
        <v>3.6</v>
      </c>
      <c r="Z80" s="227">
        <v>4.0999999999999996</v>
      </c>
      <c r="AA80" s="254">
        <v>2.4</v>
      </c>
      <c r="AB80" s="253">
        <v>6.1</v>
      </c>
      <c r="AC80" s="227">
        <v>22.8</v>
      </c>
      <c r="AD80" s="227">
        <v>3.2</v>
      </c>
      <c r="AE80" s="227">
        <v>3.8</v>
      </c>
      <c r="AF80" s="254">
        <v>2.2000000000000002</v>
      </c>
      <c r="AG80" s="253">
        <v>7</v>
      </c>
      <c r="AH80" s="227">
        <v>25.5</v>
      </c>
      <c r="AI80" s="227">
        <v>3.7</v>
      </c>
      <c r="AJ80" s="227">
        <v>4.3</v>
      </c>
      <c r="AK80" s="254">
        <v>2.6</v>
      </c>
      <c r="AL80" s="253">
        <v>6.5</v>
      </c>
      <c r="AM80" s="227">
        <v>23.4</v>
      </c>
      <c r="AN80" s="227">
        <v>3.5</v>
      </c>
      <c r="AO80" s="227">
        <v>4.0999999999999996</v>
      </c>
      <c r="AP80" s="254">
        <v>2.2999999999999998</v>
      </c>
      <c r="AQ80" s="253">
        <v>6</v>
      </c>
      <c r="AR80" s="227">
        <v>22.1</v>
      </c>
      <c r="AS80" s="227">
        <v>3.1</v>
      </c>
      <c r="AT80" s="227">
        <v>3.6</v>
      </c>
      <c r="AU80" s="254">
        <v>2</v>
      </c>
      <c r="AV80" s="253">
        <v>6.3</v>
      </c>
      <c r="AW80" s="227">
        <v>22.6</v>
      </c>
      <c r="AX80" s="227">
        <v>3.3</v>
      </c>
      <c r="AY80" s="227">
        <v>3.8</v>
      </c>
      <c r="AZ80" s="254">
        <v>2.2999999999999998</v>
      </c>
      <c r="BA80" s="253">
        <v>6.7</v>
      </c>
      <c r="BB80" s="227">
        <v>22.2</v>
      </c>
      <c r="BC80" s="227">
        <v>3.6</v>
      </c>
      <c r="BD80" s="227">
        <v>4.0999999999999996</v>
      </c>
      <c r="BE80" s="254">
        <v>2.7</v>
      </c>
      <c r="BF80" s="253">
        <v>6.9</v>
      </c>
      <c r="BG80" s="227">
        <v>22.1</v>
      </c>
      <c r="BH80" s="227">
        <v>3.8</v>
      </c>
      <c r="BI80" s="227">
        <v>4.4000000000000004</v>
      </c>
      <c r="BJ80" s="254">
        <v>2.9</v>
      </c>
    </row>
    <row r="81" spans="5:62" ht="10.9" customHeight="1" x14ac:dyDescent="0.2">
      <c r="E81" s="3" t="s">
        <v>1055</v>
      </c>
      <c r="F81" s="262" t="s">
        <v>1056</v>
      </c>
      <c r="G81" s="248"/>
      <c r="H81" s="253">
        <v>8</v>
      </c>
      <c r="I81" s="227">
        <v>25.1</v>
      </c>
      <c r="J81" s="227">
        <v>4.2</v>
      </c>
      <c r="K81" s="227">
        <v>4.3</v>
      </c>
      <c r="L81" s="254">
        <v>3.8</v>
      </c>
      <c r="M81" s="253">
        <v>7.9</v>
      </c>
      <c r="N81" s="227">
        <v>25.2</v>
      </c>
      <c r="O81" s="227">
        <v>4.0999999999999996</v>
      </c>
      <c r="P81" s="227">
        <v>4.2</v>
      </c>
      <c r="Q81" s="254">
        <v>3.6</v>
      </c>
      <c r="R81" s="253">
        <v>7.5</v>
      </c>
      <c r="S81" s="227">
        <v>23.3</v>
      </c>
      <c r="T81" s="227">
        <v>4.0999999999999996</v>
      </c>
      <c r="U81" s="227">
        <v>4.2</v>
      </c>
      <c r="V81" s="254">
        <v>3.6</v>
      </c>
      <c r="W81" s="253">
        <v>7</v>
      </c>
      <c r="X81" s="227">
        <v>22.1</v>
      </c>
      <c r="Y81" s="227">
        <v>3.6</v>
      </c>
      <c r="Z81" s="227">
        <v>3.8</v>
      </c>
      <c r="AA81" s="254">
        <v>3.2</v>
      </c>
      <c r="AB81" s="253">
        <v>6.6</v>
      </c>
      <c r="AC81" s="227">
        <v>20.399999999999999</v>
      </c>
      <c r="AD81" s="227">
        <v>3.5</v>
      </c>
      <c r="AE81" s="227">
        <v>3.7</v>
      </c>
      <c r="AF81" s="254">
        <v>3</v>
      </c>
      <c r="AG81" s="253">
        <v>7.5</v>
      </c>
      <c r="AH81" s="227">
        <v>23</v>
      </c>
      <c r="AI81" s="227">
        <v>3.9</v>
      </c>
      <c r="AJ81" s="227">
        <v>4.0999999999999996</v>
      </c>
      <c r="AK81" s="254">
        <v>3.3</v>
      </c>
      <c r="AL81" s="253">
        <v>7.1</v>
      </c>
      <c r="AM81" s="227">
        <v>22.3</v>
      </c>
      <c r="AN81" s="227">
        <v>3.6</v>
      </c>
      <c r="AO81" s="227">
        <v>3.8</v>
      </c>
      <c r="AP81" s="254">
        <v>3</v>
      </c>
      <c r="AQ81" s="253">
        <v>6.7</v>
      </c>
      <c r="AR81" s="227">
        <v>21.3</v>
      </c>
      <c r="AS81" s="227">
        <v>3.2</v>
      </c>
      <c r="AT81" s="227">
        <v>3.5</v>
      </c>
      <c r="AU81" s="254">
        <v>2.8</v>
      </c>
      <c r="AV81" s="253">
        <v>7.2</v>
      </c>
      <c r="AW81" s="227">
        <v>22.2</v>
      </c>
      <c r="AX81" s="227">
        <v>3.5</v>
      </c>
      <c r="AY81" s="227">
        <v>3.7</v>
      </c>
      <c r="AZ81" s="254">
        <v>3.2</v>
      </c>
      <c r="BA81" s="253">
        <v>7.7</v>
      </c>
      <c r="BB81" s="227">
        <v>22.3</v>
      </c>
      <c r="BC81" s="227">
        <v>3.9</v>
      </c>
      <c r="BD81" s="227">
        <v>4</v>
      </c>
      <c r="BE81" s="254">
        <v>3.6</v>
      </c>
      <c r="BF81" s="253">
        <v>8.1</v>
      </c>
      <c r="BG81" s="227">
        <v>23.2</v>
      </c>
      <c r="BH81" s="227">
        <v>4.2</v>
      </c>
      <c r="BI81" s="227">
        <v>4.3</v>
      </c>
      <c r="BJ81" s="254">
        <v>3.9</v>
      </c>
    </row>
    <row r="82" spans="5:62" ht="10.9" customHeight="1" x14ac:dyDescent="0.2">
      <c r="E82" s="3" t="s">
        <v>1057</v>
      </c>
      <c r="F82" s="262" t="s">
        <v>1058</v>
      </c>
      <c r="G82" s="248"/>
      <c r="H82" s="253">
        <v>12.3</v>
      </c>
      <c r="I82" s="227">
        <v>38</v>
      </c>
      <c r="J82" s="227">
        <v>6.7</v>
      </c>
      <c r="K82" s="227">
        <v>7.4</v>
      </c>
      <c r="L82" s="254">
        <v>3</v>
      </c>
      <c r="M82" s="253">
        <v>11.9</v>
      </c>
      <c r="N82" s="227">
        <v>37.299999999999997</v>
      </c>
      <c r="O82" s="227">
        <v>6.2</v>
      </c>
      <c r="P82" s="227">
        <v>6.8</v>
      </c>
      <c r="Q82" s="254">
        <v>3.2</v>
      </c>
      <c r="R82" s="253">
        <v>11.4</v>
      </c>
      <c r="S82" s="227">
        <v>34.9</v>
      </c>
      <c r="T82" s="227">
        <v>6.1</v>
      </c>
      <c r="U82" s="227">
        <v>6.5</v>
      </c>
      <c r="V82" s="254">
        <v>3.6</v>
      </c>
      <c r="W82" s="253">
        <v>10.7</v>
      </c>
      <c r="X82" s="227">
        <v>35.299999999999997</v>
      </c>
      <c r="Y82" s="227">
        <v>5.0999999999999996</v>
      </c>
      <c r="Z82" s="227">
        <v>5.5</v>
      </c>
      <c r="AA82" s="254">
        <v>3</v>
      </c>
      <c r="AB82" s="253">
        <v>10.3</v>
      </c>
      <c r="AC82" s="227">
        <v>33.299999999999997</v>
      </c>
      <c r="AD82" s="227">
        <v>5</v>
      </c>
      <c r="AE82" s="227">
        <v>5.4</v>
      </c>
      <c r="AF82" s="254">
        <v>3.1</v>
      </c>
      <c r="AG82" s="253">
        <v>11.8</v>
      </c>
      <c r="AH82" s="227">
        <v>37.4</v>
      </c>
      <c r="AI82" s="227">
        <v>5.6</v>
      </c>
      <c r="AJ82" s="227">
        <v>6</v>
      </c>
      <c r="AK82" s="254">
        <v>3.3</v>
      </c>
      <c r="AL82" s="253">
        <v>10.9</v>
      </c>
      <c r="AM82" s="227">
        <v>33.700000000000003</v>
      </c>
      <c r="AN82" s="227">
        <v>5.0999999999999996</v>
      </c>
      <c r="AO82" s="227">
        <v>5.7</v>
      </c>
      <c r="AP82" s="254">
        <v>2.7</v>
      </c>
      <c r="AQ82" s="253">
        <v>10.4</v>
      </c>
      <c r="AR82" s="227">
        <v>32.6</v>
      </c>
      <c r="AS82" s="227">
        <v>4.9000000000000004</v>
      </c>
      <c r="AT82" s="227">
        <v>5.3</v>
      </c>
      <c r="AU82" s="254">
        <v>2.7</v>
      </c>
      <c r="AV82" s="253">
        <v>11</v>
      </c>
      <c r="AW82" s="227">
        <v>34.200000000000003</v>
      </c>
      <c r="AX82" s="227">
        <v>5.2</v>
      </c>
      <c r="AY82" s="227">
        <v>5.5</v>
      </c>
      <c r="AZ82" s="254">
        <v>3.7</v>
      </c>
      <c r="BA82" s="253">
        <v>11.7</v>
      </c>
      <c r="BB82" s="227">
        <v>35</v>
      </c>
      <c r="BC82" s="227">
        <v>5.5</v>
      </c>
      <c r="BD82" s="227">
        <v>5.9</v>
      </c>
      <c r="BE82" s="254">
        <v>3.7</v>
      </c>
      <c r="BF82" s="253">
        <v>11.1</v>
      </c>
      <c r="BG82" s="227">
        <v>31.1</v>
      </c>
      <c r="BH82" s="227">
        <v>5.6</v>
      </c>
      <c r="BI82" s="227">
        <v>6</v>
      </c>
      <c r="BJ82" s="254">
        <v>4.2</v>
      </c>
    </row>
    <row r="83" spans="5:62" ht="10.9" customHeight="1" x14ac:dyDescent="0.2">
      <c r="E83" s="3" t="s">
        <v>1059</v>
      </c>
      <c r="F83" s="262" t="s">
        <v>1060</v>
      </c>
      <c r="G83" s="248"/>
      <c r="H83" s="253">
        <v>4.3</v>
      </c>
      <c r="I83" s="227">
        <v>13</v>
      </c>
      <c r="J83" s="227">
        <v>3.2</v>
      </c>
      <c r="K83" s="227">
        <v>3.4</v>
      </c>
      <c r="L83" s="254">
        <v>1.9</v>
      </c>
      <c r="M83" s="253">
        <v>4.3</v>
      </c>
      <c r="N83" s="227">
        <v>13.8</v>
      </c>
      <c r="O83" s="227">
        <v>3.2</v>
      </c>
      <c r="P83" s="227">
        <v>3.4</v>
      </c>
      <c r="Q83" s="254">
        <v>2</v>
      </c>
      <c r="R83" s="253">
        <v>4.3</v>
      </c>
      <c r="S83" s="227">
        <v>13.8</v>
      </c>
      <c r="T83" s="227">
        <v>3.1</v>
      </c>
      <c r="U83" s="227">
        <v>3.3</v>
      </c>
      <c r="V83" s="254">
        <v>1.9</v>
      </c>
      <c r="W83" s="253">
        <v>3.8</v>
      </c>
      <c r="X83" s="227">
        <v>12.5</v>
      </c>
      <c r="Y83" s="227">
        <v>2.7</v>
      </c>
      <c r="Z83" s="227">
        <v>2.8</v>
      </c>
      <c r="AA83" s="254">
        <v>1.8</v>
      </c>
      <c r="AB83" s="253">
        <v>3.6</v>
      </c>
      <c r="AC83" s="227">
        <v>12.8</v>
      </c>
      <c r="AD83" s="227">
        <v>2.4</v>
      </c>
      <c r="AE83" s="227">
        <v>2.5</v>
      </c>
      <c r="AF83" s="254">
        <v>1.8</v>
      </c>
      <c r="AG83" s="253">
        <v>4.0999999999999996</v>
      </c>
      <c r="AH83" s="227">
        <v>15.1</v>
      </c>
      <c r="AI83" s="227">
        <v>2.7</v>
      </c>
      <c r="AJ83" s="227">
        <v>2.8</v>
      </c>
      <c r="AK83" s="254">
        <v>2.1</v>
      </c>
      <c r="AL83" s="253">
        <v>3.9</v>
      </c>
      <c r="AM83" s="227">
        <v>14.8</v>
      </c>
      <c r="AN83" s="227">
        <v>2.5</v>
      </c>
      <c r="AO83" s="227">
        <v>2.6</v>
      </c>
      <c r="AP83" s="254">
        <v>1.9</v>
      </c>
      <c r="AQ83" s="253">
        <v>4</v>
      </c>
      <c r="AR83" s="227">
        <v>15.6</v>
      </c>
      <c r="AS83" s="227">
        <v>2.4</v>
      </c>
      <c r="AT83" s="227">
        <v>2.6</v>
      </c>
      <c r="AU83" s="254">
        <v>1.8</v>
      </c>
      <c r="AV83" s="253">
        <v>4.5</v>
      </c>
      <c r="AW83" s="227">
        <v>18.100000000000001</v>
      </c>
      <c r="AX83" s="227">
        <v>2.6</v>
      </c>
      <c r="AY83" s="227">
        <v>2.8</v>
      </c>
      <c r="AZ83" s="254">
        <v>2</v>
      </c>
      <c r="BA83" s="253">
        <v>4.4000000000000004</v>
      </c>
      <c r="BB83" s="227">
        <v>16.899999999999999</v>
      </c>
      <c r="BC83" s="227">
        <v>2.5</v>
      </c>
      <c r="BD83" s="227">
        <v>2.6</v>
      </c>
      <c r="BE83" s="254">
        <v>1.8</v>
      </c>
      <c r="BF83" s="253">
        <v>4.0999999999999996</v>
      </c>
      <c r="BG83" s="227">
        <v>15.7</v>
      </c>
      <c r="BH83" s="227">
        <v>2.2999999999999998</v>
      </c>
      <c r="BI83" s="227">
        <v>2.4</v>
      </c>
      <c r="BJ83" s="254">
        <v>1.7</v>
      </c>
    </row>
    <row r="84" spans="5:62" ht="10.9" customHeight="1" x14ac:dyDescent="0.2">
      <c r="E84" s="3" t="s">
        <v>1061</v>
      </c>
      <c r="F84" s="262" t="s">
        <v>1062</v>
      </c>
      <c r="G84" s="248"/>
      <c r="H84" s="253">
        <v>7.1</v>
      </c>
      <c r="I84" s="227">
        <v>25.9</v>
      </c>
      <c r="J84" s="227">
        <v>4.2</v>
      </c>
      <c r="K84" s="227">
        <v>4.5</v>
      </c>
      <c r="L84" s="254">
        <v>1.9</v>
      </c>
      <c r="M84" s="253">
        <v>7.2</v>
      </c>
      <c r="N84" s="227">
        <v>27.5</v>
      </c>
      <c r="O84" s="227">
        <v>4.2</v>
      </c>
      <c r="P84" s="227">
        <v>4.5</v>
      </c>
      <c r="Q84" s="254">
        <v>2</v>
      </c>
      <c r="R84" s="253">
        <v>6.9</v>
      </c>
      <c r="S84" s="227">
        <v>26.1</v>
      </c>
      <c r="T84" s="227">
        <v>4</v>
      </c>
      <c r="U84" s="227">
        <v>4.2</v>
      </c>
      <c r="V84" s="254">
        <v>2</v>
      </c>
      <c r="W84" s="253">
        <v>6.6</v>
      </c>
      <c r="X84" s="227">
        <v>25.2</v>
      </c>
      <c r="Y84" s="227">
        <v>3.7</v>
      </c>
      <c r="Z84" s="227">
        <v>3.9</v>
      </c>
      <c r="AA84" s="254">
        <v>1.9</v>
      </c>
      <c r="AB84" s="253">
        <v>6.3</v>
      </c>
      <c r="AC84" s="227">
        <v>24.2</v>
      </c>
      <c r="AD84" s="227">
        <v>3.5</v>
      </c>
      <c r="AE84" s="227">
        <v>3.8</v>
      </c>
      <c r="AF84" s="254">
        <v>1.6</v>
      </c>
      <c r="AG84" s="253">
        <v>7</v>
      </c>
      <c r="AH84" s="227">
        <v>26.7</v>
      </c>
      <c r="AI84" s="227">
        <v>3.9</v>
      </c>
      <c r="AJ84" s="227">
        <v>4.3</v>
      </c>
      <c r="AK84" s="254">
        <v>1.7</v>
      </c>
      <c r="AL84" s="253">
        <v>6.5</v>
      </c>
      <c r="AM84" s="227">
        <v>25.2</v>
      </c>
      <c r="AN84" s="227">
        <v>3.5</v>
      </c>
      <c r="AO84" s="227">
        <v>3.9</v>
      </c>
      <c r="AP84" s="254">
        <v>1.6</v>
      </c>
      <c r="AQ84" s="253">
        <v>5.6</v>
      </c>
      <c r="AR84" s="227">
        <v>22.5</v>
      </c>
      <c r="AS84" s="227">
        <v>3</v>
      </c>
      <c r="AT84" s="227">
        <v>3.2</v>
      </c>
      <c r="AU84" s="254">
        <v>1.4</v>
      </c>
      <c r="AV84" s="253">
        <v>6.1</v>
      </c>
      <c r="AW84" s="227">
        <v>25.2</v>
      </c>
      <c r="AX84" s="227">
        <v>3</v>
      </c>
      <c r="AY84" s="227">
        <v>3.2</v>
      </c>
      <c r="AZ84" s="254">
        <v>1.3</v>
      </c>
      <c r="BA84" s="253">
        <v>6.5</v>
      </c>
      <c r="BB84" s="227">
        <v>25.3</v>
      </c>
      <c r="BC84" s="227">
        <v>3.4</v>
      </c>
      <c r="BD84" s="227">
        <v>3.7</v>
      </c>
      <c r="BE84" s="254">
        <v>1.6</v>
      </c>
      <c r="BF84" s="253">
        <v>6.5</v>
      </c>
      <c r="BG84" s="227">
        <v>24</v>
      </c>
      <c r="BH84" s="227">
        <v>3.5</v>
      </c>
      <c r="BI84" s="227">
        <v>3.8</v>
      </c>
      <c r="BJ84" s="254">
        <v>1.8</v>
      </c>
    </row>
    <row r="85" spans="5:62" ht="10.9" customHeight="1" x14ac:dyDescent="0.2">
      <c r="E85" s="3" t="s">
        <v>1063</v>
      </c>
      <c r="F85" s="262" t="s">
        <v>1064</v>
      </c>
      <c r="G85" s="248"/>
      <c r="H85" s="253">
        <v>5.4</v>
      </c>
      <c r="I85" s="227">
        <v>16.8</v>
      </c>
      <c r="J85" s="227">
        <v>2.9</v>
      </c>
      <c r="K85" s="227">
        <v>3.1</v>
      </c>
      <c r="L85" s="254">
        <v>1.7</v>
      </c>
      <c r="M85" s="253">
        <v>5.2</v>
      </c>
      <c r="N85" s="227">
        <v>16.600000000000001</v>
      </c>
      <c r="O85" s="227">
        <v>2.8</v>
      </c>
      <c r="P85" s="227">
        <v>3</v>
      </c>
      <c r="Q85" s="254">
        <v>1.7</v>
      </c>
      <c r="R85" s="253">
        <v>4.8</v>
      </c>
      <c r="S85" s="227">
        <v>14.6</v>
      </c>
      <c r="T85" s="227">
        <v>2.6</v>
      </c>
      <c r="U85" s="227">
        <v>2.8</v>
      </c>
      <c r="V85" s="254">
        <v>1.6</v>
      </c>
      <c r="W85" s="253">
        <v>4</v>
      </c>
      <c r="X85" s="227">
        <v>13.3</v>
      </c>
      <c r="Y85" s="227">
        <v>2</v>
      </c>
      <c r="Z85" s="227">
        <v>2.1</v>
      </c>
      <c r="AA85" s="254">
        <v>1.4</v>
      </c>
      <c r="AB85" s="253">
        <v>3.9</v>
      </c>
      <c r="AC85" s="227">
        <v>12.6</v>
      </c>
      <c r="AD85" s="227">
        <v>2</v>
      </c>
      <c r="AE85" s="227">
        <v>2.1</v>
      </c>
      <c r="AF85" s="254">
        <v>1.6</v>
      </c>
      <c r="AG85" s="253">
        <v>4.5</v>
      </c>
      <c r="AH85" s="227">
        <v>14.6</v>
      </c>
      <c r="AI85" s="227">
        <v>2.2999999999999998</v>
      </c>
      <c r="AJ85" s="227">
        <v>2.4</v>
      </c>
      <c r="AK85" s="254">
        <v>1.6</v>
      </c>
      <c r="AL85" s="253">
        <v>4.4000000000000004</v>
      </c>
      <c r="AM85" s="227">
        <v>14.5</v>
      </c>
      <c r="AN85" s="227">
        <v>2.2000000000000002</v>
      </c>
      <c r="AO85" s="227">
        <v>2.2999999999999998</v>
      </c>
      <c r="AP85" s="254">
        <v>1.8</v>
      </c>
      <c r="AQ85" s="253">
        <v>3.9</v>
      </c>
      <c r="AR85" s="227">
        <v>13</v>
      </c>
      <c r="AS85" s="227">
        <v>1.9</v>
      </c>
      <c r="AT85" s="227">
        <v>2</v>
      </c>
      <c r="AU85" s="254">
        <v>1.5</v>
      </c>
      <c r="AV85" s="253">
        <v>4.2</v>
      </c>
      <c r="AW85" s="227">
        <v>13.5</v>
      </c>
      <c r="AX85" s="227">
        <v>2</v>
      </c>
      <c r="AY85" s="227">
        <v>2.1</v>
      </c>
      <c r="AZ85" s="254">
        <v>1.8</v>
      </c>
      <c r="BA85" s="253">
        <v>4.5</v>
      </c>
      <c r="BB85" s="227">
        <v>14</v>
      </c>
      <c r="BC85" s="227">
        <v>2.2000000000000002</v>
      </c>
      <c r="BD85" s="227">
        <v>2.2999999999999998</v>
      </c>
      <c r="BE85" s="254">
        <v>2</v>
      </c>
      <c r="BF85" s="253">
        <v>4.4000000000000004</v>
      </c>
      <c r="BG85" s="227">
        <v>13.7</v>
      </c>
      <c r="BH85" s="227">
        <v>2.2000000000000002</v>
      </c>
      <c r="BI85" s="227">
        <v>2.2000000000000002</v>
      </c>
      <c r="BJ85" s="254">
        <v>2.2000000000000002</v>
      </c>
    </row>
    <row r="86" spans="5:62" ht="10.9" customHeight="1" x14ac:dyDescent="0.2">
      <c r="E86" s="3" t="s">
        <v>1065</v>
      </c>
      <c r="F86" s="262" t="s">
        <v>1066</v>
      </c>
      <c r="G86" s="248"/>
      <c r="H86" s="253">
        <v>3.2</v>
      </c>
      <c r="I86" s="227">
        <v>10.4</v>
      </c>
      <c r="J86" s="227">
        <v>2.4</v>
      </c>
      <c r="K86" s="227">
        <v>2.5</v>
      </c>
      <c r="L86" s="254">
        <v>1.6</v>
      </c>
      <c r="M86" s="253">
        <v>3.2</v>
      </c>
      <c r="N86" s="227">
        <v>11.1</v>
      </c>
      <c r="O86" s="227">
        <v>2.2999999999999998</v>
      </c>
      <c r="P86" s="227">
        <v>2.4</v>
      </c>
      <c r="Q86" s="254">
        <v>1.7</v>
      </c>
      <c r="R86" s="253">
        <v>3</v>
      </c>
      <c r="S86" s="227">
        <v>10.7</v>
      </c>
      <c r="T86" s="227">
        <v>2</v>
      </c>
      <c r="U86" s="227">
        <v>2.1</v>
      </c>
      <c r="V86" s="254">
        <v>1.5</v>
      </c>
      <c r="W86" s="253">
        <v>2.5</v>
      </c>
      <c r="X86" s="227">
        <v>9.6</v>
      </c>
      <c r="Y86" s="227">
        <v>1.6</v>
      </c>
      <c r="Z86" s="227">
        <v>1.6</v>
      </c>
      <c r="AA86" s="254">
        <v>1.2</v>
      </c>
      <c r="AB86" s="253">
        <v>2.4</v>
      </c>
      <c r="AC86" s="227">
        <v>8.9</v>
      </c>
      <c r="AD86" s="227">
        <v>1.5</v>
      </c>
      <c r="AE86" s="227">
        <v>1.6</v>
      </c>
      <c r="AF86" s="254">
        <v>1.2</v>
      </c>
      <c r="AG86" s="253">
        <v>3</v>
      </c>
      <c r="AH86" s="227">
        <v>11.7</v>
      </c>
      <c r="AI86" s="227">
        <v>1.9</v>
      </c>
      <c r="AJ86" s="227">
        <v>2</v>
      </c>
      <c r="AK86" s="254">
        <v>1.4</v>
      </c>
      <c r="AL86" s="253">
        <v>2.9</v>
      </c>
      <c r="AM86" s="227">
        <v>11.6</v>
      </c>
      <c r="AN86" s="227">
        <v>1.7</v>
      </c>
      <c r="AO86" s="227">
        <v>1.8</v>
      </c>
      <c r="AP86" s="254">
        <v>1.2</v>
      </c>
      <c r="AQ86" s="253">
        <v>2.8</v>
      </c>
      <c r="AR86" s="227">
        <v>12</v>
      </c>
      <c r="AS86" s="227">
        <v>1.6</v>
      </c>
      <c r="AT86" s="227">
        <v>1.7</v>
      </c>
      <c r="AU86" s="254">
        <v>1.1000000000000001</v>
      </c>
      <c r="AV86" s="253">
        <v>3.3</v>
      </c>
      <c r="AW86" s="227">
        <v>13.9</v>
      </c>
      <c r="AX86" s="227">
        <v>1.7</v>
      </c>
      <c r="AY86" s="227">
        <v>1.8</v>
      </c>
      <c r="AZ86" s="254">
        <v>1.3</v>
      </c>
      <c r="BA86" s="253">
        <v>3.4</v>
      </c>
      <c r="BB86" s="227">
        <v>13.9</v>
      </c>
      <c r="BC86" s="227">
        <v>1.8</v>
      </c>
      <c r="BD86" s="227">
        <v>1.9</v>
      </c>
      <c r="BE86" s="254">
        <v>1.3</v>
      </c>
      <c r="BF86" s="253">
        <v>3.5</v>
      </c>
      <c r="BG86" s="227">
        <v>13.9</v>
      </c>
      <c r="BH86" s="227">
        <v>1.9</v>
      </c>
      <c r="BI86" s="227">
        <v>2</v>
      </c>
      <c r="BJ86" s="254">
        <v>1.5</v>
      </c>
    </row>
    <row r="87" spans="5:62" ht="10.9" customHeight="1" x14ac:dyDescent="0.2">
      <c r="E87" s="3" t="s">
        <v>1067</v>
      </c>
      <c r="F87" s="262" t="s">
        <v>1068</v>
      </c>
      <c r="G87" s="248"/>
      <c r="H87" s="253">
        <v>5.5</v>
      </c>
      <c r="I87" s="227">
        <v>20</v>
      </c>
      <c r="J87" s="227">
        <v>3.6</v>
      </c>
      <c r="K87" s="227">
        <v>3.9</v>
      </c>
      <c r="L87" s="254">
        <v>1.5</v>
      </c>
      <c r="M87" s="253">
        <v>5.2</v>
      </c>
      <c r="N87" s="227">
        <v>19.600000000000001</v>
      </c>
      <c r="O87" s="227">
        <v>3.3</v>
      </c>
      <c r="P87" s="227">
        <v>3.6</v>
      </c>
      <c r="Q87" s="254">
        <v>1.6</v>
      </c>
      <c r="R87" s="253">
        <v>5.3</v>
      </c>
      <c r="S87" s="227">
        <v>19.899999999999999</v>
      </c>
      <c r="T87" s="227">
        <v>3.3</v>
      </c>
      <c r="U87" s="227">
        <v>3.5</v>
      </c>
      <c r="V87" s="254">
        <v>1.6</v>
      </c>
      <c r="W87" s="253">
        <v>4.7</v>
      </c>
      <c r="X87" s="227">
        <v>18.100000000000001</v>
      </c>
      <c r="Y87" s="227">
        <v>2.9</v>
      </c>
      <c r="Z87" s="227">
        <v>3.2</v>
      </c>
      <c r="AA87" s="254">
        <v>1.4</v>
      </c>
      <c r="AB87" s="253">
        <v>4.3</v>
      </c>
      <c r="AC87" s="227">
        <v>16.3</v>
      </c>
      <c r="AD87" s="227">
        <v>2.7</v>
      </c>
      <c r="AE87" s="227">
        <v>2.9</v>
      </c>
      <c r="AF87" s="254">
        <v>1.4</v>
      </c>
      <c r="AG87" s="253">
        <v>4.7</v>
      </c>
      <c r="AH87" s="227">
        <v>17.8</v>
      </c>
      <c r="AI87" s="227">
        <v>3</v>
      </c>
      <c r="AJ87" s="227">
        <v>3.2</v>
      </c>
      <c r="AK87" s="254">
        <v>1.5</v>
      </c>
      <c r="AL87" s="253">
        <v>4.3</v>
      </c>
      <c r="AM87" s="227">
        <v>16.899999999999999</v>
      </c>
      <c r="AN87" s="227">
        <v>2.7</v>
      </c>
      <c r="AO87" s="227">
        <v>2.9</v>
      </c>
      <c r="AP87" s="254">
        <v>1.4</v>
      </c>
      <c r="AQ87" s="253">
        <v>4.0999999999999996</v>
      </c>
      <c r="AR87" s="227">
        <v>16.399999999999999</v>
      </c>
      <c r="AS87" s="227">
        <v>2.5</v>
      </c>
      <c r="AT87" s="227">
        <v>2.7</v>
      </c>
      <c r="AU87" s="254">
        <v>1.4</v>
      </c>
      <c r="AV87" s="253">
        <v>4.7</v>
      </c>
      <c r="AW87" s="227">
        <v>19.600000000000001</v>
      </c>
      <c r="AX87" s="227">
        <v>2.7</v>
      </c>
      <c r="AY87" s="227">
        <v>2.8</v>
      </c>
      <c r="AZ87" s="254">
        <v>1.8</v>
      </c>
      <c r="BA87" s="253">
        <v>4.7</v>
      </c>
      <c r="BB87" s="227">
        <v>19</v>
      </c>
      <c r="BC87" s="227">
        <v>2.7</v>
      </c>
      <c r="BD87" s="227">
        <v>2.9</v>
      </c>
      <c r="BE87" s="254">
        <v>1.9</v>
      </c>
      <c r="BF87" s="253">
        <v>4.5999999999999996</v>
      </c>
      <c r="BG87" s="227">
        <v>18.3</v>
      </c>
      <c r="BH87" s="227">
        <v>2.7</v>
      </c>
      <c r="BI87" s="227">
        <v>2.9</v>
      </c>
      <c r="BJ87" s="254">
        <v>1.9</v>
      </c>
    </row>
    <row r="88" spans="5:62" ht="10.9" customHeight="1" x14ac:dyDescent="0.2">
      <c r="E88" s="3" t="s">
        <v>1069</v>
      </c>
      <c r="F88" s="262" t="s">
        <v>1070</v>
      </c>
      <c r="G88" s="248"/>
      <c r="H88" s="253">
        <v>4</v>
      </c>
      <c r="I88" s="227">
        <v>13.3</v>
      </c>
      <c r="J88" s="227">
        <v>2.6</v>
      </c>
      <c r="K88" s="227">
        <v>2.7</v>
      </c>
      <c r="L88" s="254">
        <v>1.7</v>
      </c>
      <c r="M88" s="253">
        <v>3.9</v>
      </c>
      <c r="N88" s="227">
        <v>13.8</v>
      </c>
      <c r="O88" s="227">
        <v>2.5</v>
      </c>
      <c r="P88" s="227">
        <v>2.6</v>
      </c>
      <c r="Q88" s="254">
        <v>1.9</v>
      </c>
      <c r="R88" s="253">
        <v>3.7</v>
      </c>
      <c r="S88" s="227">
        <v>13.4</v>
      </c>
      <c r="T88" s="227">
        <v>2.2999999999999998</v>
      </c>
      <c r="U88" s="227">
        <v>2.4</v>
      </c>
      <c r="V88" s="254">
        <v>2</v>
      </c>
      <c r="W88" s="253">
        <v>3</v>
      </c>
      <c r="X88" s="227">
        <v>11.6</v>
      </c>
      <c r="Y88" s="227">
        <v>1.7</v>
      </c>
      <c r="Z88" s="227">
        <v>1.8</v>
      </c>
      <c r="AA88" s="254">
        <v>1.5</v>
      </c>
      <c r="AB88" s="253">
        <v>2.5</v>
      </c>
      <c r="AC88" s="227">
        <v>9.4</v>
      </c>
      <c r="AD88" s="227">
        <v>1.5</v>
      </c>
      <c r="AE88" s="227">
        <v>1.5</v>
      </c>
      <c r="AF88" s="254">
        <v>1.2</v>
      </c>
      <c r="AG88" s="253">
        <v>3</v>
      </c>
      <c r="AH88" s="227">
        <v>11.5</v>
      </c>
      <c r="AI88" s="227">
        <v>1.8</v>
      </c>
      <c r="AJ88" s="227">
        <v>1.8</v>
      </c>
      <c r="AK88" s="254">
        <v>1.5</v>
      </c>
      <c r="AL88" s="253">
        <v>2.7</v>
      </c>
      <c r="AM88" s="227">
        <v>11.2</v>
      </c>
      <c r="AN88" s="227">
        <v>1.5</v>
      </c>
      <c r="AO88" s="227">
        <v>1.6</v>
      </c>
      <c r="AP88" s="254">
        <v>1.3</v>
      </c>
      <c r="AQ88" s="253">
        <v>2.6</v>
      </c>
      <c r="AR88" s="227">
        <v>11.4</v>
      </c>
      <c r="AS88" s="227">
        <v>1.4</v>
      </c>
      <c r="AT88" s="227">
        <v>1.4</v>
      </c>
      <c r="AU88" s="254">
        <v>1.1000000000000001</v>
      </c>
      <c r="AV88" s="253">
        <v>3.2</v>
      </c>
      <c r="AW88" s="227">
        <v>14</v>
      </c>
      <c r="AX88" s="227">
        <v>1.6</v>
      </c>
      <c r="AY88" s="227">
        <v>1.6</v>
      </c>
      <c r="AZ88" s="254">
        <v>1.5</v>
      </c>
      <c r="BA88" s="253">
        <v>3.4</v>
      </c>
      <c r="BB88" s="227">
        <v>13.8</v>
      </c>
      <c r="BC88" s="227">
        <v>1.7</v>
      </c>
      <c r="BD88" s="227">
        <v>1.7</v>
      </c>
      <c r="BE88" s="254">
        <v>1.5</v>
      </c>
      <c r="BF88" s="253">
        <v>3.6</v>
      </c>
      <c r="BG88" s="227">
        <v>15.1</v>
      </c>
      <c r="BH88" s="227">
        <v>1.7</v>
      </c>
      <c r="BI88" s="227">
        <v>1.8</v>
      </c>
      <c r="BJ88" s="254">
        <v>1.6</v>
      </c>
    </row>
    <row r="89" spans="5:62" ht="10.9" customHeight="1" x14ac:dyDescent="0.2">
      <c r="E89" s="3" t="s">
        <v>1071</v>
      </c>
      <c r="F89" s="262" t="s">
        <v>1072</v>
      </c>
      <c r="G89" s="248"/>
      <c r="H89" s="253">
        <v>6.2</v>
      </c>
      <c r="I89" s="227">
        <v>22.1</v>
      </c>
      <c r="J89" s="227">
        <v>4.0999999999999996</v>
      </c>
      <c r="K89" s="227">
        <v>4.4000000000000004</v>
      </c>
      <c r="L89" s="254">
        <v>2.2000000000000002</v>
      </c>
      <c r="M89" s="253">
        <v>6.1</v>
      </c>
      <c r="N89" s="227">
        <v>22.4</v>
      </c>
      <c r="O89" s="227">
        <v>4</v>
      </c>
      <c r="P89" s="227">
        <v>4.2</v>
      </c>
      <c r="Q89" s="254">
        <v>2.4</v>
      </c>
      <c r="R89" s="253">
        <v>6</v>
      </c>
      <c r="S89" s="227">
        <v>22.8</v>
      </c>
      <c r="T89" s="227">
        <v>3.8</v>
      </c>
      <c r="U89" s="227">
        <v>4</v>
      </c>
      <c r="V89" s="254">
        <v>2.2999999999999998</v>
      </c>
      <c r="W89" s="253">
        <v>5.6</v>
      </c>
      <c r="X89" s="227">
        <v>22.4</v>
      </c>
      <c r="Y89" s="227">
        <v>3.3</v>
      </c>
      <c r="Z89" s="227">
        <v>3.5</v>
      </c>
      <c r="AA89" s="254">
        <v>2</v>
      </c>
      <c r="AB89" s="253">
        <v>5.2</v>
      </c>
      <c r="AC89" s="227">
        <v>20.7</v>
      </c>
      <c r="AD89" s="227">
        <v>3.1</v>
      </c>
      <c r="AE89" s="227">
        <v>3.3</v>
      </c>
      <c r="AF89" s="254">
        <v>1.9</v>
      </c>
      <c r="AG89" s="253">
        <v>5.9</v>
      </c>
      <c r="AH89" s="227">
        <v>23.8</v>
      </c>
      <c r="AI89" s="227">
        <v>3.5</v>
      </c>
      <c r="AJ89" s="227">
        <v>3.7</v>
      </c>
      <c r="AK89" s="254">
        <v>2.1</v>
      </c>
      <c r="AL89" s="253">
        <v>5.6</v>
      </c>
      <c r="AM89" s="227">
        <v>23</v>
      </c>
      <c r="AN89" s="227">
        <v>3.2</v>
      </c>
      <c r="AO89" s="227">
        <v>3.4</v>
      </c>
      <c r="AP89" s="254">
        <v>2</v>
      </c>
      <c r="AQ89" s="253">
        <v>5.2</v>
      </c>
      <c r="AR89" s="227">
        <v>21.5</v>
      </c>
      <c r="AS89" s="227">
        <v>2.9</v>
      </c>
      <c r="AT89" s="227">
        <v>3</v>
      </c>
      <c r="AU89" s="254">
        <v>2.2000000000000002</v>
      </c>
      <c r="AV89" s="253">
        <v>5.8</v>
      </c>
      <c r="AW89" s="227">
        <v>23.4</v>
      </c>
      <c r="AX89" s="227">
        <v>3.2</v>
      </c>
      <c r="AY89" s="227">
        <v>3.3</v>
      </c>
      <c r="AZ89" s="254">
        <v>2.7</v>
      </c>
      <c r="BA89" s="253">
        <v>5.9</v>
      </c>
      <c r="BB89" s="227">
        <v>23.1</v>
      </c>
      <c r="BC89" s="227">
        <v>3.3</v>
      </c>
      <c r="BD89" s="227">
        <v>3.4</v>
      </c>
      <c r="BE89" s="254">
        <v>2.5</v>
      </c>
      <c r="BF89" s="253">
        <v>6.2</v>
      </c>
      <c r="BG89" s="227">
        <v>25.1</v>
      </c>
      <c r="BH89" s="227">
        <v>3.3</v>
      </c>
      <c r="BI89" s="227">
        <v>3.4</v>
      </c>
      <c r="BJ89" s="254">
        <v>2.5</v>
      </c>
    </row>
    <row r="90" spans="5:62" ht="10.9" customHeight="1" x14ac:dyDescent="0.2">
      <c r="E90" s="3" t="s">
        <v>1073</v>
      </c>
      <c r="F90" s="262" t="s">
        <v>1074</v>
      </c>
      <c r="G90" s="248"/>
      <c r="H90" s="253">
        <v>4.2</v>
      </c>
      <c r="I90" s="227">
        <v>14.1</v>
      </c>
      <c r="J90" s="227">
        <v>2.9</v>
      </c>
      <c r="K90" s="227">
        <v>3.1</v>
      </c>
      <c r="L90" s="254">
        <v>1.9</v>
      </c>
      <c r="M90" s="253">
        <v>4.0999999999999996</v>
      </c>
      <c r="N90" s="227">
        <v>14.3</v>
      </c>
      <c r="O90" s="227">
        <v>2.7</v>
      </c>
      <c r="P90" s="227">
        <v>2.9</v>
      </c>
      <c r="Q90" s="254">
        <v>1.8</v>
      </c>
      <c r="R90" s="253">
        <v>3.7</v>
      </c>
      <c r="S90" s="227">
        <v>12.9</v>
      </c>
      <c r="T90" s="227">
        <v>2.5</v>
      </c>
      <c r="U90" s="227">
        <v>2.6</v>
      </c>
      <c r="V90" s="254">
        <v>1.7</v>
      </c>
      <c r="W90" s="253">
        <v>3.5</v>
      </c>
      <c r="X90" s="227">
        <v>12.5</v>
      </c>
      <c r="Y90" s="227">
        <v>2.2000000000000002</v>
      </c>
      <c r="Z90" s="227">
        <v>2.2999999999999998</v>
      </c>
      <c r="AA90" s="254">
        <v>1.7</v>
      </c>
      <c r="AB90" s="253">
        <v>3.1</v>
      </c>
      <c r="AC90" s="227">
        <v>11.1</v>
      </c>
      <c r="AD90" s="227">
        <v>1.9</v>
      </c>
      <c r="AE90" s="227">
        <v>2</v>
      </c>
      <c r="AF90" s="254">
        <v>1.6</v>
      </c>
      <c r="AG90" s="253">
        <v>3.6</v>
      </c>
      <c r="AH90" s="227">
        <v>12.7</v>
      </c>
      <c r="AI90" s="227">
        <v>2.2999999999999998</v>
      </c>
      <c r="AJ90" s="227">
        <v>2.4</v>
      </c>
      <c r="AK90" s="254">
        <v>1.9</v>
      </c>
      <c r="AL90" s="253">
        <v>3.3</v>
      </c>
      <c r="AM90" s="227">
        <v>11.8</v>
      </c>
      <c r="AN90" s="227">
        <v>2.1</v>
      </c>
      <c r="AO90" s="227">
        <v>2.2000000000000002</v>
      </c>
      <c r="AP90" s="254">
        <v>1.8</v>
      </c>
      <c r="AQ90" s="253">
        <v>3.1</v>
      </c>
      <c r="AR90" s="227">
        <v>11.7</v>
      </c>
      <c r="AS90" s="227">
        <v>1.8</v>
      </c>
      <c r="AT90" s="227">
        <v>1.9</v>
      </c>
      <c r="AU90" s="254">
        <v>1.5</v>
      </c>
      <c r="AV90" s="253">
        <v>3.4</v>
      </c>
      <c r="AW90" s="227">
        <v>13.3</v>
      </c>
      <c r="AX90" s="227">
        <v>1.9</v>
      </c>
      <c r="AY90" s="227">
        <v>2</v>
      </c>
      <c r="AZ90" s="254">
        <v>1.5</v>
      </c>
      <c r="BA90" s="253">
        <v>3.6</v>
      </c>
      <c r="BB90" s="227">
        <v>13.4</v>
      </c>
      <c r="BC90" s="227">
        <v>2</v>
      </c>
      <c r="BD90" s="227">
        <v>2.1</v>
      </c>
      <c r="BE90" s="254">
        <v>1.5</v>
      </c>
      <c r="BF90" s="253">
        <v>3.8</v>
      </c>
      <c r="BG90" s="227">
        <v>13.5</v>
      </c>
      <c r="BH90" s="227">
        <v>2.2000000000000002</v>
      </c>
      <c r="BI90" s="227">
        <v>2.2999999999999998</v>
      </c>
      <c r="BJ90" s="254">
        <v>1.8</v>
      </c>
    </row>
    <row r="91" spans="5:62" ht="10.9" customHeight="1" x14ac:dyDescent="0.2">
      <c r="E91" s="3" t="s">
        <v>1075</v>
      </c>
      <c r="F91" s="262" t="s">
        <v>1076</v>
      </c>
      <c r="G91" s="248"/>
      <c r="H91" s="253">
        <v>3.7</v>
      </c>
      <c r="I91" s="227">
        <v>12.4</v>
      </c>
      <c r="J91" s="227">
        <v>2.4</v>
      </c>
      <c r="K91" s="227">
        <v>2.5</v>
      </c>
      <c r="L91" s="254">
        <v>1.8</v>
      </c>
      <c r="M91" s="253">
        <v>3.7</v>
      </c>
      <c r="N91" s="227">
        <v>12.8</v>
      </c>
      <c r="O91" s="227">
        <v>2.2999999999999998</v>
      </c>
      <c r="P91" s="227">
        <v>2.4</v>
      </c>
      <c r="Q91" s="254">
        <v>1.7</v>
      </c>
      <c r="R91" s="253">
        <v>3.4</v>
      </c>
      <c r="S91" s="227">
        <v>11.5</v>
      </c>
      <c r="T91" s="227">
        <v>2.1</v>
      </c>
      <c r="U91" s="227">
        <v>2.2000000000000002</v>
      </c>
      <c r="V91" s="254">
        <v>1.8</v>
      </c>
      <c r="W91" s="253">
        <v>3.1</v>
      </c>
      <c r="X91" s="227">
        <v>11</v>
      </c>
      <c r="Y91" s="227">
        <v>1.9</v>
      </c>
      <c r="Z91" s="227">
        <v>1.9</v>
      </c>
      <c r="AA91" s="254">
        <v>1.7</v>
      </c>
      <c r="AB91" s="253">
        <v>2.9</v>
      </c>
      <c r="AC91" s="227">
        <v>10.3</v>
      </c>
      <c r="AD91" s="227">
        <v>1.7</v>
      </c>
      <c r="AE91" s="227">
        <v>1.8</v>
      </c>
      <c r="AF91" s="254">
        <v>1.6</v>
      </c>
      <c r="AG91" s="253">
        <v>3.5</v>
      </c>
      <c r="AH91" s="227">
        <v>12.7</v>
      </c>
      <c r="AI91" s="227">
        <v>2.1</v>
      </c>
      <c r="AJ91" s="227">
        <v>2.2000000000000002</v>
      </c>
      <c r="AK91" s="254">
        <v>1.8</v>
      </c>
      <c r="AL91" s="253">
        <v>3.2</v>
      </c>
      <c r="AM91" s="227">
        <v>12.2</v>
      </c>
      <c r="AN91" s="227">
        <v>1.8</v>
      </c>
      <c r="AO91" s="227">
        <v>1.9</v>
      </c>
      <c r="AP91" s="254">
        <v>1.6</v>
      </c>
      <c r="AQ91" s="253">
        <v>2.9</v>
      </c>
      <c r="AR91" s="227">
        <v>11.8</v>
      </c>
      <c r="AS91" s="227">
        <v>1.5</v>
      </c>
      <c r="AT91" s="227">
        <v>1.6</v>
      </c>
      <c r="AU91" s="254">
        <v>1.5</v>
      </c>
      <c r="AV91" s="253">
        <v>3.4</v>
      </c>
      <c r="AW91" s="227">
        <v>13.1</v>
      </c>
      <c r="AX91" s="227">
        <v>1.8</v>
      </c>
      <c r="AY91" s="227">
        <v>1.8</v>
      </c>
      <c r="AZ91" s="254">
        <v>1.7</v>
      </c>
      <c r="BA91" s="253">
        <v>3.6</v>
      </c>
      <c r="BB91" s="227">
        <v>12.9</v>
      </c>
      <c r="BC91" s="227">
        <v>2</v>
      </c>
      <c r="BD91" s="227">
        <v>2</v>
      </c>
      <c r="BE91" s="254">
        <v>2</v>
      </c>
      <c r="BF91" s="253">
        <v>3.8</v>
      </c>
      <c r="BG91" s="227">
        <v>13.3</v>
      </c>
      <c r="BH91" s="227">
        <v>2.2000000000000002</v>
      </c>
      <c r="BI91" s="227">
        <v>2.2000000000000002</v>
      </c>
      <c r="BJ91" s="254">
        <v>2.1</v>
      </c>
    </row>
    <row r="92" spans="5:62" ht="10.9" customHeight="1" x14ac:dyDescent="0.2">
      <c r="E92" s="3" t="s">
        <v>1077</v>
      </c>
      <c r="F92" s="262" t="s">
        <v>1078</v>
      </c>
      <c r="G92" s="248"/>
      <c r="H92" s="253">
        <v>3.8</v>
      </c>
      <c r="I92" s="227">
        <v>12.2</v>
      </c>
      <c r="J92" s="227">
        <v>2.1</v>
      </c>
      <c r="K92" s="227">
        <v>2.1</v>
      </c>
      <c r="L92" s="254">
        <v>1.8</v>
      </c>
      <c r="M92" s="253">
        <v>4.2</v>
      </c>
      <c r="N92" s="227">
        <v>13.6</v>
      </c>
      <c r="O92" s="227">
        <v>2.2000000000000002</v>
      </c>
      <c r="P92" s="227">
        <v>2.2000000000000002</v>
      </c>
      <c r="Q92" s="254">
        <v>2</v>
      </c>
      <c r="R92" s="253">
        <v>3.9</v>
      </c>
      <c r="S92" s="227">
        <v>12</v>
      </c>
      <c r="T92" s="227">
        <v>2.2000000000000002</v>
      </c>
      <c r="U92" s="227">
        <v>2.2000000000000002</v>
      </c>
      <c r="V92" s="254">
        <v>2.2000000000000002</v>
      </c>
      <c r="W92" s="253">
        <v>3.5</v>
      </c>
      <c r="X92" s="227">
        <v>11.9</v>
      </c>
      <c r="Y92" s="227">
        <v>1.6</v>
      </c>
      <c r="Z92" s="227">
        <v>1.6</v>
      </c>
      <c r="AA92" s="254">
        <v>1.6</v>
      </c>
      <c r="AB92" s="253">
        <v>3.4</v>
      </c>
      <c r="AC92" s="227">
        <v>11.4</v>
      </c>
      <c r="AD92" s="227">
        <v>1.7</v>
      </c>
      <c r="AE92" s="227">
        <v>1.7</v>
      </c>
      <c r="AF92" s="254">
        <v>1.7</v>
      </c>
      <c r="AG92" s="253">
        <v>4.3</v>
      </c>
      <c r="AH92" s="227">
        <v>14.4</v>
      </c>
      <c r="AI92" s="227">
        <v>2.1</v>
      </c>
      <c r="AJ92" s="227">
        <v>2.1</v>
      </c>
      <c r="AK92" s="254">
        <v>2.2000000000000002</v>
      </c>
      <c r="AL92" s="253">
        <v>3.7</v>
      </c>
      <c r="AM92" s="227">
        <v>12.6</v>
      </c>
      <c r="AN92" s="227">
        <v>1.8</v>
      </c>
      <c r="AO92" s="227">
        <v>1.8</v>
      </c>
      <c r="AP92" s="254">
        <v>1.7</v>
      </c>
      <c r="AQ92" s="253">
        <v>3.4</v>
      </c>
      <c r="AR92" s="227">
        <v>11.9</v>
      </c>
      <c r="AS92" s="227">
        <v>1.5</v>
      </c>
      <c r="AT92" s="227">
        <v>1.5</v>
      </c>
      <c r="AU92" s="254">
        <v>1.6</v>
      </c>
      <c r="AV92" s="253">
        <v>3.7</v>
      </c>
      <c r="AW92" s="227">
        <v>12.9</v>
      </c>
      <c r="AX92" s="227">
        <v>1.7</v>
      </c>
      <c r="AY92" s="227">
        <v>1.7</v>
      </c>
      <c r="AZ92" s="254">
        <v>1.9</v>
      </c>
      <c r="BA92" s="253">
        <v>3.8</v>
      </c>
      <c r="BB92" s="227">
        <v>12.1</v>
      </c>
      <c r="BC92" s="227">
        <v>1.9</v>
      </c>
      <c r="BD92" s="227">
        <v>1.8</v>
      </c>
      <c r="BE92" s="254">
        <v>2.1</v>
      </c>
      <c r="BF92" s="253">
        <v>3.8</v>
      </c>
      <c r="BG92" s="227">
        <v>12</v>
      </c>
      <c r="BH92" s="227">
        <v>1.9</v>
      </c>
      <c r="BI92" s="227">
        <v>1.9</v>
      </c>
      <c r="BJ92" s="254">
        <v>2.1</v>
      </c>
    </row>
    <row r="93" spans="5:62" ht="10.9" customHeight="1" x14ac:dyDescent="0.2">
      <c r="E93" s="3" t="s">
        <v>1079</v>
      </c>
      <c r="F93" s="262" t="s">
        <v>1080</v>
      </c>
      <c r="G93" s="248"/>
      <c r="H93" s="253">
        <v>7.3</v>
      </c>
      <c r="I93" s="227">
        <v>26.9</v>
      </c>
      <c r="J93" s="227">
        <v>4.2</v>
      </c>
      <c r="K93" s="227">
        <v>4.4000000000000004</v>
      </c>
      <c r="L93" s="254">
        <v>2.7</v>
      </c>
      <c r="M93" s="253">
        <v>7.1</v>
      </c>
      <c r="N93" s="227">
        <v>27.3</v>
      </c>
      <c r="O93" s="227">
        <v>3.9</v>
      </c>
      <c r="P93" s="227">
        <v>4.0999999999999996</v>
      </c>
      <c r="Q93" s="254">
        <v>2.5</v>
      </c>
      <c r="R93" s="253">
        <v>6.8</v>
      </c>
      <c r="S93" s="227">
        <v>25.5</v>
      </c>
      <c r="T93" s="227">
        <v>3.8</v>
      </c>
      <c r="U93" s="227">
        <v>4</v>
      </c>
      <c r="V93" s="254">
        <v>2.7</v>
      </c>
      <c r="W93" s="253">
        <v>6.4</v>
      </c>
      <c r="X93" s="227">
        <v>25.4</v>
      </c>
      <c r="Y93" s="227">
        <v>3.3</v>
      </c>
      <c r="Z93" s="227">
        <v>3.5</v>
      </c>
      <c r="AA93" s="254">
        <v>2.2999999999999998</v>
      </c>
      <c r="AB93" s="253">
        <v>5.8</v>
      </c>
      <c r="AC93" s="227">
        <v>23.2</v>
      </c>
      <c r="AD93" s="227">
        <v>3</v>
      </c>
      <c r="AE93" s="227">
        <v>3.1</v>
      </c>
      <c r="AF93" s="254">
        <v>2</v>
      </c>
      <c r="AG93" s="253">
        <v>6.7</v>
      </c>
      <c r="AH93" s="227">
        <v>26.4</v>
      </c>
      <c r="AI93" s="227">
        <v>3.5</v>
      </c>
      <c r="AJ93" s="227">
        <v>3.6</v>
      </c>
      <c r="AK93" s="254">
        <v>2.4</v>
      </c>
      <c r="AL93" s="253">
        <v>6.2</v>
      </c>
      <c r="AM93" s="227">
        <v>24.4</v>
      </c>
      <c r="AN93" s="227">
        <v>3.2</v>
      </c>
      <c r="AO93" s="227">
        <v>3.3</v>
      </c>
      <c r="AP93" s="254">
        <v>2.4</v>
      </c>
      <c r="AQ93" s="253">
        <v>6.2</v>
      </c>
      <c r="AR93" s="227">
        <v>24.1</v>
      </c>
      <c r="AS93" s="227">
        <v>3.2</v>
      </c>
      <c r="AT93" s="227">
        <v>3.3</v>
      </c>
      <c r="AU93" s="254">
        <v>2.9</v>
      </c>
      <c r="AV93" s="253">
        <v>6.6</v>
      </c>
      <c r="AW93" s="227">
        <v>25.9</v>
      </c>
      <c r="AX93" s="227">
        <v>3.3</v>
      </c>
      <c r="AY93" s="227">
        <v>3.3</v>
      </c>
      <c r="AZ93" s="254">
        <v>3.2</v>
      </c>
      <c r="BA93" s="253">
        <v>6.4</v>
      </c>
      <c r="BB93" s="227">
        <v>25.1</v>
      </c>
      <c r="BC93" s="227">
        <v>3</v>
      </c>
      <c r="BD93" s="227">
        <v>3.1</v>
      </c>
      <c r="BE93" s="254">
        <v>2.9</v>
      </c>
      <c r="BF93" s="253">
        <v>6.7</v>
      </c>
      <c r="BG93" s="227">
        <v>26</v>
      </c>
      <c r="BH93" s="227">
        <v>3.2</v>
      </c>
      <c r="BI93" s="227">
        <v>3.2</v>
      </c>
      <c r="BJ93" s="254">
        <v>3.1</v>
      </c>
    </row>
    <row r="94" spans="5:62" ht="10.9" customHeight="1" x14ac:dyDescent="0.2">
      <c r="E94" s="3" t="s">
        <v>1081</v>
      </c>
      <c r="F94" s="262" t="s">
        <v>1082</v>
      </c>
      <c r="G94" s="248"/>
      <c r="H94" s="253">
        <v>6.8</v>
      </c>
      <c r="I94" s="227">
        <v>22.4</v>
      </c>
      <c r="J94" s="227">
        <v>4.8</v>
      </c>
      <c r="K94" s="227">
        <v>5.0999999999999996</v>
      </c>
      <c r="L94" s="254">
        <v>2.1</v>
      </c>
      <c r="M94" s="253">
        <v>6.6</v>
      </c>
      <c r="N94" s="227">
        <v>23</v>
      </c>
      <c r="O94" s="227">
        <v>4.4000000000000004</v>
      </c>
      <c r="P94" s="227">
        <v>4.7</v>
      </c>
      <c r="Q94" s="254">
        <v>1.8</v>
      </c>
      <c r="R94" s="253">
        <v>6.3</v>
      </c>
      <c r="S94" s="227">
        <v>20.2</v>
      </c>
      <c r="T94" s="227">
        <v>4.3</v>
      </c>
      <c r="U94" s="227">
        <v>4.5999999999999996</v>
      </c>
      <c r="V94" s="254">
        <v>1.7</v>
      </c>
      <c r="W94" s="253">
        <v>5.6</v>
      </c>
      <c r="X94" s="227">
        <v>19.100000000000001</v>
      </c>
      <c r="Y94" s="227">
        <v>3.7</v>
      </c>
      <c r="Z94" s="227">
        <v>4</v>
      </c>
      <c r="AA94" s="254">
        <v>1.4</v>
      </c>
      <c r="AB94" s="253">
        <v>5.4</v>
      </c>
      <c r="AC94" s="227">
        <v>18</v>
      </c>
      <c r="AD94" s="227">
        <v>3.6</v>
      </c>
      <c r="AE94" s="227">
        <v>3.9</v>
      </c>
      <c r="AF94" s="254">
        <v>1.2</v>
      </c>
      <c r="AG94" s="253">
        <v>6.2</v>
      </c>
      <c r="AH94" s="227">
        <v>21.9</v>
      </c>
      <c r="AI94" s="227">
        <v>4</v>
      </c>
      <c r="AJ94" s="227">
        <v>4.4000000000000004</v>
      </c>
      <c r="AK94" s="254">
        <v>1.6</v>
      </c>
      <c r="AL94" s="253">
        <v>5.8</v>
      </c>
      <c r="AM94" s="227">
        <v>21.2</v>
      </c>
      <c r="AN94" s="227">
        <v>3.6</v>
      </c>
      <c r="AO94" s="227">
        <v>3.8</v>
      </c>
      <c r="AP94" s="254">
        <v>2</v>
      </c>
      <c r="AQ94" s="253">
        <v>5.4</v>
      </c>
      <c r="AR94" s="227">
        <v>20.8</v>
      </c>
      <c r="AS94" s="227">
        <v>3.3</v>
      </c>
      <c r="AT94" s="227">
        <v>3.4</v>
      </c>
      <c r="AU94" s="254">
        <v>2</v>
      </c>
      <c r="AV94" s="253">
        <v>6.2</v>
      </c>
      <c r="AW94" s="227">
        <v>26.5</v>
      </c>
      <c r="AX94" s="227">
        <v>3.4</v>
      </c>
      <c r="AY94" s="227">
        <v>3.6</v>
      </c>
      <c r="AZ94" s="254">
        <v>2</v>
      </c>
      <c r="BA94" s="253">
        <v>5.8</v>
      </c>
      <c r="BB94" s="227">
        <v>22.1</v>
      </c>
      <c r="BC94" s="227">
        <v>3.4</v>
      </c>
      <c r="BD94" s="227">
        <v>3.6</v>
      </c>
      <c r="BE94" s="254">
        <v>2</v>
      </c>
      <c r="BF94" s="253">
        <v>5.6</v>
      </c>
      <c r="BG94" s="227">
        <v>20</v>
      </c>
      <c r="BH94" s="227">
        <v>3.5</v>
      </c>
      <c r="BI94" s="227">
        <v>3.7</v>
      </c>
      <c r="BJ94" s="254">
        <v>2.1</v>
      </c>
    </row>
    <row r="95" spans="5:62" ht="10.9" customHeight="1" x14ac:dyDescent="0.2">
      <c r="E95" s="3" t="s">
        <v>1083</v>
      </c>
      <c r="F95" s="262" t="s">
        <v>1084</v>
      </c>
      <c r="G95" s="248"/>
      <c r="H95" s="253">
        <v>10.1</v>
      </c>
      <c r="I95" s="227">
        <v>29.7</v>
      </c>
      <c r="J95" s="227">
        <v>5</v>
      </c>
      <c r="K95" s="227">
        <v>5.4</v>
      </c>
      <c r="L95" s="254">
        <v>3.9</v>
      </c>
      <c r="M95" s="253">
        <v>9.6999999999999993</v>
      </c>
      <c r="N95" s="227">
        <v>29.4</v>
      </c>
      <c r="O95" s="227">
        <v>4.5999999999999996</v>
      </c>
      <c r="P95" s="227">
        <v>5</v>
      </c>
      <c r="Q95" s="254">
        <v>3.6</v>
      </c>
      <c r="R95" s="253">
        <v>9.6999999999999993</v>
      </c>
      <c r="S95" s="227">
        <v>28.5</v>
      </c>
      <c r="T95" s="227">
        <v>4.5999999999999996</v>
      </c>
      <c r="U95" s="227">
        <v>5</v>
      </c>
      <c r="V95" s="254">
        <v>3.6</v>
      </c>
      <c r="W95" s="253">
        <v>9.3000000000000007</v>
      </c>
      <c r="X95" s="227">
        <v>28.4</v>
      </c>
      <c r="Y95" s="227">
        <v>4.2</v>
      </c>
      <c r="Z95" s="227">
        <v>4.5999999999999996</v>
      </c>
      <c r="AA95" s="254">
        <v>3.2</v>
      </c>
      <c r="AB95" s="253">
        <v>9.5</v>
      </c>
      <c r="AC95" s="227">
        <v>29.3</v>
      </c>
      <c r="AD95" s="227">
        <v>4.0999999999999996</v>
      </c>
      <c r="AE95" s="227">
        <v>4.5</v>
      </c>
      <c r="AF95" s="254">
        <v>3.3</v>
      </c>
      <c r="AG95" s="253">
        <v>10.7</v>
      </c>
      <c r="AH95" s="227">
        <v>32.6</v>
      </c>
      <c r="AI95" s="227">
        <v>4.7</v>
      </c>
      <c r="AJ95" s="227">
        <v>5.0999999999999996</v>
      </c>
      <c r="AK95" s="254">
        <v>3.9</v>
      </c>
      <c r="AL95" s="253">
        <v>10.199999999999999</v>
      </c>
      <c r="AM95" s="227">
        <v>31.3</v>
      </c>
      <c r="AN95" s="227">
        <v>4.4000000000000004</v>
      </c>
      <c r="AO95" s="227">
        <v>4.9000000000000004</v>
      </c>
      <c r="AP95" s="254">
        <v>3.5</v>
      </c>
      <c r="AQ95" s="253">
        <v>9.6</v>
      </c>
      <c r="AR95" s="227">
        <v>29.5</v>
      </c>
      <c r="AS95" s="227">
        <v>3.9</v>
      </c>
      <c r="AT95" s="227">
        <v>4.3</v>
      </c>
      <c r="AU95" s="254">
        <v>3.1</v>
      </c>
      <c r="AV95" s="253">
        <v>10</v>
      </c>
      <c r="AW95" s="227">
        <v>29.6</v>
      </c>
      <c r="AX95" s="227">
        <v>4.3</v>
      </c>
      <c r="AY95" s="227">
        <v>4.7</v>
      </c>
      <c r="AZ95" s="254">
        <v>3.7</v>
      </c>
      <c r="BA95" s="253">
        <v>10.4</v>
      </c>
      <c r="BB95" s="227">
        <v>29.2</v>
      </c>
      <c r="BC95" s="227">
        <v>4.7</v>
      </c>
      <c r="BD95" s="227">
        <v>5</v>
      </c>
      <c r="BE95" s="254">
        <v>4.2</v>
      </c>
      <c r="BF95" s="253">
        <v>11</v>
      </c>
      <c r="BG95" s="227">
        <v>29.7</v>
      </c>
      <c r="BH95" s="227">
        <v>5.0999999999999996</v>
      </c>
      <c r="BI95" s="227">
        <v>5.4</v>
      </c>
      <c r="BJ95" s="254">
        <v>4.7</v>
      </c>
    </row>
    <row r="96" spans="5:62" ht="10.9" customHeight="1" x14ac:dyDescent="0.2">
      <c r="E96" s="3" t="s">
        <v>1085</v>
      </c>
      <c r="F96" s="262" t="s">
        <v>1086</v>
      </c>
      <c r="G96" s="248"/>
      <c r="H96" s="253">
        <v>15.1</v>
      </c>
      <c r="I96" s="227">
        <v>39.4</v>
      </c>
      <c r="J96" s="227">
        <v>7.4</v>
      </c>
      <c r="K96" s="227">
        <v>8.1999999999999993</v>
      </c>
      <c r="L96" s="254">
        <v>3.1</v>
      </c>
      <c r="M96" s="253">
        <v>14.6</v>
      </c>
      <c r="N96" s="227">
        <v>39.299999999999997</v>
      </c>
      <c r="O96" s="227">
        <v>6.8</v>
      </c>
      <c r="P96" s="227">
        <v>7.4</v>
      </c>
      <c r="Q96" s="254">
        <v>3.5</v>
      </c>
      <c r="R96" s="253">
        <v>13</v>
      </c>
      <c r="S96" s="227">
        <v>33.299999999999997</v>
      </c>
      <c r="T96" s="227">
        <v>6.4</v>
      </c>
      <c r="U96" s="227">
        <v>7.1</v>
      </c>
      <c r="V96" s="254">
        <v>3.2</v>
      </c>
      <c r="W96" s="253">
        <v>12.6</v>
      </c>
      <c r="X96" s="227">
        <v>33.9</v>
      </c>
      <c r="Y96" s="227">
        <v>5.6</v>
      </c>
      <c r="Z96" s="227">
        <v>6.1</v>
      </c>
      <c r="AA96" s="254">
        <v>3.1</v>
      </c>
      <c r="AB96" s="253">
        <v>12.2</v>
      </c>
      <c r="AC96" s="227">
        <v>33.4</v>
      </c>
      <c r="AD96" s="227">
        <v>5.3</v>
      </c>
      <c r="AE96" s="227">
        <v>5.8</v>
      </c>
      <c r="AF96" s="254">
        <v>3.3</v>
      </c>
      <c r="AG96" s="253">
        <v>13.8</v>
      </c>
      <c r="AH96" s="227">
        <v>37.700000000000003</v>
      </c>
      <c r="AI96" s="227">
        <v>6.2</v>
      </c>
      <c r="AJ96" s="227">
        <v>6.7</v>
      </c>
      <c r="AK96" s="254">
        <v>4.0999999999999996</v>
      </c>
      <c r="AL96" s="253">
        <v>13.1</v>
      </c>
      <c r="AM96" s="227">
        <v>35.200000000000003</v>
      </c>
      <c r="AN96" s="227">
        <v>5.8</v>
      </c>
      <c r="AO96" s="227">
        <v>6.4</v>
      </c>
      <c r="AP96" s="254">
        <v>3.4</v>
      </c>
      <c r="AQ96" s="253">
        <v>13.3</v>
      </c>
      <c r="AR96" s="227">
        <v>36.1</v>
      </c>
      <c r="AS96" s="227">
        <v>5.5</v>
      </c>
      <c r="AT96" s="227">
        <v>6</v>
      </c>
      <c r="AU96" s="254">
        <v>3.7</v>
      </c>
      <c r="AV96" s="253">
        <v>14.1</v>
      </c>
      <c r="AW96" s="227">
        <v>37</v>
      </c>
      <c r="AX96" s="227">
        <v>5.9</v>
      </c>
      <c r="AY96" s="227">
        <v>6.4</v>
      </c>
      <c r="AZ96" s="254">
        <v>4.2</v>
      </c>
      <c r="BA96" s="253">
        <v>14.5</v>
      </c>
      <c r="BB96" s="227">
        <v>36.4</v>
      </c>
      <c r="BC96" s="227">
        <v>6.4</v>
      </c>
      <c r="BD96" s="227">
        <v>6.7</v>
      </c>
      <c r="BE96" s="254">
        <v>5.2</v>
      </c>
      <c r="BF96" s="253">
        <v>14.5</v>
      </c>
      <c r="BG96" s="227">
        <v>35.9</v>
      </c>
      <c r="BH96" s="227">
        <v>6.5</v>
      </c>
      <c r="BI96" s="227">
        <v>6.6</v>
      </c>
      <c r="BJ96" s="254">
        <v>5.8</v>
      </c>
    </row>
    <row r="97" spans="5:62" ht="10.9" customHeight="1" x14ac:dyDescent="0.2">
      <c r="E97" s="3" t="s">
        <v>1087</v>
      </c>
      <c r="F97" s="262" t="s">
        <v>1088</v>
      </c>
      <c r="G97" s="248"/>
      <c r="H97" s="253">
        <v>8.5</v>
      </c>
      <c r="I97" s="227">
        <v>24.2</v>
      </c>
      <c r="J97" s="227">
        <v>4.8</v>
      </c>
      <c r="K97" s="227">
        <v>5.4</v>
      </c>
      <c r="L97" s="254">
        <v>3.7</v>
      </c>
      <c r="M97" s="253">
        <v>7.8</v>
      </c>
      <c r="N97" s="227">
        <v>22.1</v>
      </c>
      <c r="O97" s="227">
        <v>4.4000000000000004</v>
      </c>
      <c r="P97" s="227">
        <v>4.9000000000000004</v>
      </c>
      <c r="Q97" s="254">
        <v>3.6</v>
      </c>
      <c r="R97" s="253">
        <v>7.4</v>
      </c>
      <c r="S97" s="227">
        <v>20.6</v>
      </c>
      <c r="T97" s="227">
        <v>4.3</v>
      </c>
      <c r="U97" s="227">
        <v>4.8</v>
      </c>
      <c r="V97" s="254">
        <v>3.5</v>
      </c>
      <c r="W97" s="253">
        <v>6.7</v>
      </c>
      <c r="X97" s="227">
        <v>19.7</v>
      </c>
      <c r="Y97" s="227">
        <v>3.8</v>
      </c>
      <c r="Z97" s="227">
        <v>4.2</v>
      </c>
      <c r="AA97" s="254">
        <v>3.1</v>
      </c>
      <c r="AB97" s="253">
        <v>6.6</v>
      </c>
      <c r="AC97" s="227">
        <v>19.899999999999999</v>
      </c>
      <c r="AD97" s="227">
        <v>3.6</v>
      </c>
      <c r="AE97" s="227">
        <v>4</v>
      </c>
      <c r="AF97" s="254">
        <v>3.1</v>
      </c>
      <c r="AG97" s="253">
        <v>7.8</v>
      </c>
      <c r="AH97" s="227">
        <v>23.4</v>
      </c>
      <c r="AI97" s="227">
        <v>4.3</v>
      </c>
      <c r="AJ97" s="227">
        <v>4.7</v>
      </c>
      <c r="AK97" s="254">
        <v>3.7</v>
      </c>
      <c r="AL97" s="253">
        <v>7.8</v>
      </c>
      <c r="AM97" s="227">
        <v>24.4</v>
      </c>
      <c r="AN97" s="227">
        <v>4.0999999999999996</v>
      </c>
      <c r="AO97" s="227">
        <v>4.7</v>
      </c>
      <c r="AP97" s="254">
        <v>3.3</v>
      </c>
      <c r="AQ97" s="253">
        <v>6.8</v>
      </c>
      <c r="AR97" s="227">
        <v>21.3</v>
      </c>
      <c r="AS97" s="227">
        <v>3.5</v>
      </c>
      <c r="AT97" s="227">
        <v>4</v>
      </c>
      <c r="AU97" s="254">
        <v>2.8</v>
      </c>
      <c r="AV97" s="253">
        <v>7</v>
      </c>
      <c r="AW97" s="227">
        <v>21.2</v>
      </c>
      <c r="AX97" s="227">
        <v>3.8</v>
      </c>
      <c r="AY97" s="227">
        <v>4.2</v>
      </c>
      <c r="AZ97" s="254">
        <v>3.2</v>
      </c>
      <c r="BA97" s="253">
        <v>7.7</v>
      </c>
      <c r="BB97" s="227">
        <v>22.2</v>
      </c>
      <c r="BC97" s="227">
        <v>4.4000000000000004</v>
      </c>
      <c r="BD97" s="227">
        <v>4.8</v>
      </c>
      <c r="BE97" s="254">
        <v>4</v>
      </c>
      <c r="BF97" s="253">
        <v>8</v>
      </c>
      <c r="BG97" s="227">
        <v>22.3</v>
      </c>
      <c r="BH97" s="227">
        <v>4.7</v>
      </c>
      <c r="BI97" s="227">
        <v>5</v>
      </c>
      <c r="BJ97" s="254">
        <v>4.3</v>
      </c>
    </row>
    <row r="98" spans="5:62" ht="10.9" customHeight="1" x14ac:dyDescent="0.2">
      <c r="E98" s="3" t="s">
        <v>1089</v>
      </c>
      <c r="F98" s="262" t="s">
        <v>1090</v>
      </c>
      <c r="G98" s="248"/>
      <c r="H98" s="253">
        <v>13.2</v>
      </c>
      <c r="I98" s="227">
        <v>34</v>
      </c>
      <c r="J98" s="227">
        <v>6.5</v>
      </c>
      <c r="K98" s="227">
        <v>7.2</v>
      </c>
      <c r="L98" s="254">
        <v>3.6</v>
      </c>
      <c r="M98" s="253">
        <v>13</v>
      </c>
      <c r="N98" s="227">
        <v>34.299999999999997</v>
      </c>
      <c r="O98" s="227">
        <v>6.2</v>
      </c>
      <c r="P98" s="227">
        <v>6.7</v>
      </c>
      <c r="Q98" s="254">
        <v>3.7</v>
      </c>
      <c r="R98" s="253">
        <v>12.5</v>
      </c>
      <c r="S98" s="227">
        <v>32.4</v>
      </c>
      <c r="T98" s="227">
        <v>6</v>
      </c>
      <c r="U98" s="227">
        <v>6.5</v>
      </c>
      <c r="V98" s="254">
        <v>3.9</v>
      </c>
      <c r="W98" s="253">
        <v>11.4</v>
      </c>
      <c r="X98" s="227">
        <v>31.1</v>
      </c>
      <c r="Y98" s="227">
        <v>4.9000000000000004</v>
      </c>
      <c r="Z98" s="227">
        <v>5.3</v>
      </c>
      <c r="AA98" s="254">
        <v>3.2</v>
      </c>
      <c r="AB98" s="253">
        <v>10.8</v>
      </c>
      <c r="AC98" s="227">
        <v>29.4</v>
      </c>
      <c r="AD98" s="227">
        <v>4.5999999999999996</v>
      </c>
      <c r="AE98" s="227">
        <v>5</v>
      </c>
      <c r="AF98" s="254">
        <v>3.2</v>
      </c>
      <c r="AG98" s="253">
        <v>12.1</v>
      </c>
      <c r="AH98" s="227">
        <v>32.6</v>
      </c>
      <c r="AI98" s="227">
        <v>5.2</v>
      </c>
      <c r="AJ98" s="227">
        <v>5.6</v>
      </c>
      <c r="AK98" s="254">
        <v>3.9</v>
      </c>
      <c r="AL98" s="253">
        <v>12.3</v>
      </c>
      <c r="AM98" s="227">
        <v>32.9</v>
      </c>
      <c r="AN98" s="227">
        <v>5.2</v>
      </c>
      <c r="AO98" s="227">
        <v>5.6</v>
      </c>
      <c r="AP98" s="254">
        <v>3.6</v>
      </c>
      <c r="AQ98" s="253">
        <v>12.2</v>
      </c>
      <c r="AR98" s="227">
        <v>33.200000000000003</v>
      </c>
      <c r="AS98" s="227">
        <v>4.8</v>
      </c>
      <c r="AT98" s="227">
        <v>5.0999999999999996</v>
      </c>
      <c r="AU98" s="254">
        <v>3.6</v>
      </c>
      <c r="AV98" s="253">
        <v>12.8</v>
      </c>
      <c r="AW98" s="227">
        <v>33.700000000000003</v>
      </c>
      <c r="AX98" s="227">
        <v>5.0999999999999996</v>
      </c>
      <c r="AY98" s="227">
        <v>5.3</v>
      </c>
      <c r="AZ98" s="254">
        <v>4.5</v>
      </c>
      <c r="BA98" s="253">
        <v>12.8</v>
      </c>
      <c r="BB98" s="227">
        <v>32.9</v>
      </c>
      <c r="BC98" s="227">
        <v>5.3</v>
      </c>
      <c r="BD98" s="227">
        <v>5.5</v>
      </c>
      <c r="BE98" s="254">
        <v>4.8</v>
      </c>
      <c r="BF98" s="253">
        <v>13.2</v>
      </c>
      <c r="BG98" s="227">
        <v>34.1</v>
      </c>
      <c r="BH98" s="227">
        <v>5.6</v>
      </c>
      <c r="BI98" s="227">
        <v>5.6</v>
      </c>
      <c r="BJ98" s="254">
        <v>5.3</v>
      </c>
    </row>
    <row r="99" spans="5:62" ht="10.9" customHeight="1" x14ac:dyDescent="0.2">
      <c r="E99" s="3" t="s">
        <v>1091</v>
      </c>
      <c r="F99" s="262" t="s">
        <v>1092</v>
      </c>
      <c r="G99" s="248"/>
      <c r="H99" s="253">
        <v>12.1</v>
      </c>
      <c r="I99" s="227">
        <v>36.9</v>
      </c>
      <c r="J99" s="227">
        <v>5.5</v>
      </c>
      <c r="K99" s="227">
        <v>6.4</v>
      </c>
      <c r="L99" s="254">
        <v>2.7</v>
      </c>
      <c r="M99" s="253">
        <v>11.9</v>
      </c>
      <c r="N99" s="227">
        <v>37.200000000000003</v>
      </c>
      <c r="O99" s="227">
        <v>5.0999999999999996</v>
      </c>
      <c r="P99" s="227">
        <v>6</v>
      </c>
      <c r="Q99" s="254">
        <v>2.5</v>
      </c>
      <c r="R99" s="253">
        <v>11.4</v>
      </c>
      <c r="S99" s="227">
        <v>35.700000000000003</v>
      </c>
      <c r="T99" s="227">
        <v>4.8</v>
      </c>
      <c r="U99" s="227">
        <v>5.6</v>
      </c>
      <c r="V99" s="254">
        <v>2.5</v>
      </c>
      <c r="W99" s="253">
        <v>10.6</v>
      </c>
      <c r="X99" s="227">
        <v>34</v>
      </c>
      <c r="Y99" s="227">
        <v>4.3</v>
      </c>
      <c r="Z99" s="227">
        <v>4.9000000000000004</v>
      </c>
      <c r="AA99" s="254">
        <v>2.4</v>
      </c>
      <c r="AB99" s="253">
        <v>10.199999999999999</v>
      </c>
      <c r="AC99" s="227">
        <v>32.9</v>
      </c>
      <c r="AD99" s="227">
        <v>4.0999999999999996</v>
      </c>
      <c r="AE99" s="227">
        <v>4.8</v>
      </c>
      <c r="AF99" s="254">
        <v>2.2999999999999998</v>
      </c>
      <c r="AG99" s="253">
        <v>11</v>
      </c>
      <c r="AH99" s="227">
        <v>35.1</v>
      </c>
      <c r="AI99" s="227">
        <v>4.5999999999999996</v>
      </c>
      <c r="AJ99" s="227">
        <v>5.4</v>
      </c>
      <c r="AK99" s="254">
        <v>2.7</v>
      </c>
      <c r="AL99" s="253">
        <v>10.8</v>
      </c>
      <c r="AM99" s="227">
        <v>34.5</v>
      </c>
      <c r="AN99" s="227">
        <v>4.4000000000000004</v>
      </c>
      <c r="AO99" s="227">
        <v>5.2</v>
      </c>
      <c r="AP99" s="254">
        <v>2.5</v>
      </c>
      <c r="AQ99" s="253">
        <v>10</v>
      </c>
      <c r="AR99" s="227">
        <v>33</v>
      </c>
      <c r="AS99" s="227">
        <v>3.8</v>
      </c>
      <c r="AT99" s="227">
        <v>4.5</v>
      </c>
      <c r="AU99" s="254">
        <v>2.1</v>
      </c>
      <c r="AV99" s="253">
        <v>10.5</v>
      </c>
      <c r="AW99" s="227">
        <v>35.1</v>
      </c>
      <c r="AX99" s="227">
        <v>3.8</v>
      </c>
      <c r="AY99" s="227">
        <v>4.5</v>
      </c>
      <c r="AZ99" s="254">
        <v>2.2000000000000002</v>
      </c>
      <c r="BA99" s="253">
        <v>10.8</v>
      </c>
      <c r="BB99" s="227">
        <v>34.9</v>
      </c>
      <c r="BC99" s="227">
        <v>3.9</v>
      </c>
      <c r="BD99" s="227">
        <v>4.5999999999999996</v>
      </c>
      <c r="BE99" s="254">
        <v>2.5</v>
      </c>
      <c r="BF99" s="253">
        <v>11.4</v>
      </c>
      <c r="BG99" s="227">
        <v>36</v>
      </c>
      <c r="BH99" s="227">
        <v>4.2</v>
      </c>
      <c r="BI99" s="227">
        <v>4.7</v>
      </c>
      <c r="BJ99" s="254">
        <v>3.1</v>
      </c>
    </row>
    <row r="100" spans="5:62" ht="10.9" customHeight="1" x14ac:dyDescent="0.2">
      <c r="E100" s="3" t="s">
        <v>1093</v>
      </c>
      <c r="F100" s="262" t="s">
        <v>1094</v>
      </c>
      <c r="G100" s="248"/>
      <c r="H100" s="253">
        <v>11</v>
      </c>
      <c r="I100" s="227">
        <v>31.2</v>
      </c>
      <c r="J100" s="227">
        <v>5.5</v>
      </c>
      <c r="K100" s="227">
        <v>6</v>
      </c>
      <c r="L100" s="254">
        <v>3.4</v>
      </c>
      <c r="M100" s="253">
        <v>10.7</v>
      </c>
      <c r="N100" s="227">
        <v>30.5</v>
      </c>
      <c r="O100" s="227">
        <v>5.2</v>
      </c>
      <c r="P100" s="227">
        <v>5.7</v>
      </c>
      <c r="Q100" s="254">
        <v>3.2</v>
      </c>
      <c r="R100" s="253">
        <v>10.4</v>
      </c>
      <c r="S100" s="227">
        <v>29.5</v>
      </c>
      <c r="T100" s="227">
        <v>5.0999999999999996</v>
      </c>
      <c r="U100" s="227">
        <v>5.7</v>
      </c>
      <c r="V100" s="254">
        <v>3.2</v>
      </c>
      <c r="W100" s="253">
        <v>10.199999999999999</v>
      </c>
      <c r="X100" s="227">
        <v>29.9</v>
      </c>
      <c r="Y100" s="227">
        <v>4.5999999999999996</v>
      </c>
      <c r="Z100" s="227">
        <v>5.0999999999999996</v>
      </c>
      <c r="AA100" s="254">
        <v>3.1</v>
      </c>
      <c r="AB100" s="253">
        <v>10.1</v>
      </c>
      <c r="AC100" s="227">
        <v>30.1</v>
      </c>
      <c r="AD100" s="227">
        <v>4.4000000000000004</v>
      </c>
      <c r="AE100" s="227">
        <v>4.9000000000000004</v>
      </c>
      <c r="AF100" s="254">
        <v>2.8</v>
      </c>
      <c r="AG100" s="253">
        <v>11.1</v>
      </c>
      <c r="AH100" s="227">
        <v>32.9</v>
      </c>
      <c r="AI100" s="227">
        <v>4.9000000000000004</v>
      </c>
      <c r="AJ100" s="227">
        <v>5.4</v>
      </c>
      <c r="AK100" s="254">
        <v>3.4</v>
      </c>
      <c r="AL100" s="253">
        <v>10.8</v>
      </c>
      <c r="AM100" s="227">
        <v>31.8</v>
      </c>
      <c r="AN100" s="227">
        <v>4.7</v>
      </c>
      <c r="AO100" s="227">
        <v>5.2</v>
      </c>
      <c r="AP100" s="254">
        <v>3.1</v>
      </c>
      <c r="AQ100" s="253">
        <v>10.1</v>
      </c>
      <c r="AR100" s="227">
        <v>30.2</v>
      </c>
      <c r="AS100" s="227">
        <v>4.0999999999999996</v>
      </c>
      <c r="AT100" s="227">
        <v>4.5999999999999996</v>
      </c>
      <c r="AU100" s="254">
        <v>2.6</v>
      </c>
      <c r="AV100" s="253">
        <v>10.5</v>
      </c>
      <c r="AW100" s="227">
        <v>31.1</v>
      </c>
      <c r="AX100" s="227">
        <v>4.3</v>
      </c>
      <c r="AY100" s="227">
        <v>4.8</v>
      </c>
      <c r="AZ100" s="254">
        <v>2.8</v>
      </c>
      <c r="BA100" s="253">
        <v>10.8</v>
      </c>
      <c r="BB100" s="227">
        <v>30.3</v>
      </c>
      <c r="BC100" s="227">
        <v>4.8</v>
      </c>
      <c r="BD100" s="227">
        <v>5.0999999999999996</v>
      </c>
      <c r="BE100" s="254">
        <v>3.8</v>
      </c>
      <c r="BF100" s="253">
        <v>11</v>
      </c>
      <c r="BG100" s="227">
        <v>30.9</v>
      </c>
      <c r="BH100" s="227">
        <v>4.9000000000000004</v>
      </c>
      <c r="BI100" s="227">
        <v>5.2</v>
      </c>
      <c r="BJ100" s="254">
        <v>4.0999999999999996</v>
      </c>
    </row>
    <row r="101" spans="5:62" ht="10.9" customHeight="1" x14ac:dyDescent="0.2">
      <c r="E101" s="3" t="s">
        <v>1095</v>
      </c>
      <c r="F101" s="262" t="s">
        <v>1096</v>
      </c>
      <c r="G101" s="248"/>
      <c r="H101" s="253">
        <v>10.8</v>
      </c>
      <c r="I101" s="227">
        <v>30.3</v>
      </c>
      <c r="J101" s="227">
        <v>5.4</v>
      </c>
      <c r="K101" s="227">
        <v>5.9</v>
      </c>
      <c r="L101" s="254">
        <v>3</v>
      </c>
      <c r="M101" s="253">
        <v>10.5</v>
      </c>
      <c r="N101" s="227">
        <v>29.8</v>
      </c>
      <c r="O101" s="227">
        <v>5.0999999999999996</v>
      </c>
      <c r="P101" s="227">
        <v>5.6</v>
      </c>
      <c r="Q101" s="254">
        <v>3.1</v>
      </c>
      <c r="R101" s="253">
        <v>10.199999999999999</v>
      </c>
      <c r="S101" s="227">
        <v>29.7</v>
      </c>
      <c r="T101" s="227">
        <v>4.9000000000000004</v>
      </c>
      <c r="U101" s="227">
        <v>5.3</v>
      </c>
      <c r="V101" s="254">
        <v>3.1</v>
      </c>
      <c r="W101" s="253">
        <v>9.8000000000000007</v>
      </c>
      <c r="X101" s="227">
        <v>29.1</v>
      </c>
      <c r="Y101" s="227">
        <v>4.4000000000000004</v>
      </c>
      <c r="Z101" s="227">
        <v>4.8</v>
      </c>
      <c r="AA101" s="254">
        <v>2.8</v>
      </c>
      <c r="AB101" s="253">
        <v>9</v>
      </c>
      <c r="AC101" s="227">
        <v>26.2</v>
      </c>
      <c r="AD101" s="227">
        <v>4.0999999999999996</v>
      </c>
      <c r="AE101" s="227">
        <v>4.4000000000000004</v>
      </c>
      <c r="AF101" s="254">
        <v>2.8</v>
      </c>
      <c r="AG101" s="253">
        <v>10</v>
      </c>
      <c r="AH101" s="227">
        <v>29.7</v>
      </c>
      <c r="AI101" s="227">
        <v>4.5</v>
      </c>
      <c r="AJ101" s="227">
        <v>4.8</v>
      </c>
      <c r="AK101" s="254">
        <v>3</v>
      </c>
      <c r="AL101" s="253">
        <v>10.3</v>
      </c>
      <c r="AM101" s="227">
        <v>30.4</v>
      </c>
      <c r="AN101" s="227">
        <v>4.5</v>
      </c>
      <c r="AO101" s="227">
        <v>4.9000000000000004</v>
      </c>
      <c r="AP101" s="254">
        <v>2.9</v>
      </c>
      <c r="AQ101" s="253">
        <v>9.5</v>
      </c>
      <c r="AR101" s="227">
        <v>27.8</v>
      </c>
      <c r="AS101" s="227">
        <v>4.0999999999999996</v>
      </c>
      <c r="AT101" s="227">
        <v>4.5</v>
      </c>
      <c r="AU101" s="254">
        <v>2.7</v>
      </c>
      <c r="AV101" s="253">
        <v>9.6999999999999993</v>
      </c>
      <c r="AW101" s="227">
        <v>27.3</v>
      </c>
      <c r="AX101" s="227">
        <v>4.3</v>
      </c>
      <c r="AY101" s="227">
        <v>4.5999999999999996</v>
      </c>
      <c r="AZ101" s="254">
        <v>3</v>
      </c>
      <c r="BA101" s="253">
        <v>10.3</v>
      </c>
      <c r="BB101" s="227">
        <v>28.5</v>
      </c>
      <c r="BC101" s="227">
        <v>4.5</v>
      </c>
      <c r="BD101" s="227">
        <v>4.8</v>
      </c>
      <c r="BE101" s="254">
        <v>3.4</v>
      </c>
      <c r="BF101" s="253">
        <v>10.8</v>
      </c>
      <c r="BG101" s="227">
        <v>29.4</v>
      </c>
      <c r="BH101" s="227">
        <v>4.9000000000000004</v>
      </c>
      <c r="BI101" s="227">
        <v>5.0999999999999996</v>
      </c>
      <c r="BJ101" s="254">
        <v>4.0999999999999996</v>
      </c>
    </row>
    <row r="102" spans="5:62" ht="10.9" customHeight="1" x14ac:dyDescent="0.2">
      <c r="E102" s="3" t="s">
        <v>1097</v>
      </c>
      <c r="F102" s="262" t="s">
        <v>1098</v>
      </c>
      <c r="G102" s="248"/>
      <c r="H102" s="253">
        <v>8.1999999999999993</v>
      </c>
      <c r="I102" s="227">
        <v>28.2</v>
      </c>
      <c r="J102" s="227">
        <v>3.6</v>
      </c>
      <c r="K102" s="227">
        <v>4.2</v>
      </c>
      <c r="L102" s="254">
        <v>1.8</v>
      </c>
      <c r="M102" s="253">
        <v>8.3000000000000007</v>
      </c>
      <c r="N102" s="227">
        <v>29.9</v>
      </c>
      <c r="O102" s="227">
        <v>3.4</v>
      </c>
      <c r="P102" s="227">
        <v>3.9</v>
      </c>
      <c r="Q102" s="254">
        <v>1.7</v>
      </c>
      <c r="R102" s="253">
        <v>8</v>
      </c>
      <c r="S102" s="227">
        <v>28.1</v>
      </c>
      <c r="T102" s="227">
        <v>3.3</v>
      </c>
      <c r="U102" s="227">
        <v>3.8</v>
      </c>
      <c r="V102" s="254">
        <v>1.7</v>
      </c>
      <c r="W102" s="253">
        <v>7.4</v>
      </c>
      <c r="X102" s="227">
        <v>26.8</v>
      </c>
      <c r="Y102" s="227">
        <v>2.9</v>
      </c>
      <c r="Z102" s="227">
        <v>3.4</v>
      </c>
      <c r="AA102" s="254">
        <v>1.5</v>
      </c>
      <c r="AB102" s="253">
        <v>7.1</v>
      </c>
      <c r="AC102" s="227">
        <v>26.5</v>
      </c>
      <c r="AD102" s="227">
        <v>2.8</v>
      </c>
      <c r="AE102" s="227">
        <v>3.2</v>
      </c>
      <c r="AF102" s="254">
        <v>1.5</v>
      </c>
      <c r="AG102" s="253">
        <v>8.3000000000000007</v>
      </c>
      <c r="AH102" s="227">
        <v>31.3</v>
      </c>
      <c r="AI102" s="227">
        <v>3.1</v>
      </c>
      <c r="AJ102" s="227">
        <v>3.6</v>
      </c>
      <c r="AK102" s="254">
        <v>1.7</v>
      </c>
      <c r="AL102" s="253">
        <v>8.5</v>
      </c>
      <c r="AM102" s="227">
        <v>32.299999999999997</v>
      </c>
      <c r="AN102" s="227">
        <v>3</v>
      </c>
      <c r="AO102" s="227">
        <v>3.5</v>
      </c>
      <c r="AP102" s="254">
        <v>1.7</v>
      </c>
      <c r="AQ102" s="253">
        <v>8.1999999999999993</v>
      </c>
      <c r="AR102" s="227">
        <v>31.6</v>
      </c>
      <c r="AS102" s="227">
        <v>2.6</v>
      </c>
      <c r="AT102" s="227">
        <v>3.1</v>
      </c>
      <c r="AU102" s="254">
        <v>1.5</v>
      </c>
      <c r="AV102" s="253">
        <v>8.1</v>
      </c>
      <c r="AW102" s="227">
        <v>30.7</v>
      </c>
      <c r="AX102" s="227">
        <v>2.5</v>
      </c>
      <c r="AY102" s="227">
        <v>2.9</v>
      </c>
      <c r="AZ102" s="254">
        <v>1.5</v>
      </c>
      <c r="BA102" s="253">
        <v>8</v>
      </c>
      <c r="BB102" s="227">
        <v>29.1</v>
      </c>
      <c r="BC102" s="227">
        <v>2.6</v>
      </c>
      <c r="BD102" s="227">
        <v>3</v>
      </c>
      <c r="BE102" s="254">
        <v>1.7</v>
      </c>
      <c r="BF102" s="253">
        <v>8.1</v>
      </c>
      <c r="BG102" s="227">
        <v>28.6</v>
      </c>
      <c r="BH102" s="227">
        <v>2.9</v>
      </c>
      <c r="BI102" s="227">
        <v>3.2</v>
      </c>
      <c r="BJ102" s="254">
        <v>2.1</v>
      </c>
    </row>
    <row r="103" spans="5:62" ht="10.9" customHeight="1" x14ac:dyDescent="0.2">
      <c r="E103" s="3" t="s">
        <v>1099</v>
      </c>
      <c r="F103" s="262" t="s">
        <v>1100</v>
      </c>
      <c r="G103" s="248"/>
      <c r="H103" s="253">
        <v>11.6</v>
      </c>
      <c r="I103" s="227">
        <v>35.1</v>
      </c>
      <c r="J103" s="227">
        <v>5.7</v>
      </c>
      <c r="K103" s="227">
        <v>6.4</v>
      </c>
      <c r="L103" s="254">
        <v>2.1</v>
      </c>
      <c r="M103" s="253">
        <v>11.1</v>
      </c>
      <c r="N103" s="227">
        <v>33.700000000000003</v>
      </c>
      <c r="O103" s="227">
        <v>5.4</v>
      </c>
      <c r="P103" s="227">
        <v>6</v>
      </c>
      <c r="Q103" s="254">
        <v>2.2999999999999998</v>
      </c>
      <c r="R103" s="253">
        <v>10.8</v>
      </c>
      <c r="S103" s="227">
        <v>32.5</v>
      </c>
      <c r="T103" s="227">
        <v>5.3</v>
      </c>
      <c r="U103" s="227">
        <v>5.8</v>
      </c>
      <c r="V103" s="254">
        <v>2.6</v>
      </c>
      <c r="W103" s="253">
        <v>10.199999999999999</v>
      </c>
      <c r="X103" s="227">
        <v>33.1</v>
      </c>
      <c r="Y103" s="227">
        <v>4.5</v>
      </c>
      <c r="Z103" s="227">
        <v>4.9000000000000004</v>
      </c>
      <c r="AA103" s="254">
        <v>2.2000000000000002</v>
      </c>
      <c r="AB103" s="253">
        <v>9.8000000000000007</v>
      </c>
      <c r="AC103" s="227">
        <v>32.6</v>
      </c>
      <c r="AD103" s="227">
        <v>4.2</v>
      </c>
      <c r="AE103" s="227">
        <v>4.5999999999999996</v>
      </c>
      <c r="AF103" s="254">
        <v>2.2000000000000002</v>
      </c>
      <c r="AG103" s="253">
        <v>10.8</v>
      </c>
      <c r="AH103" s="227">
        <v>35.5</v>
      </c>
      <c r="AI103" s="227">
        <v>4.5</v>
      </c>
      <c r="AJ103" s="227">
        <v>4.9000000000000004</v>
      </c>
      <c r="AK103" s="254">
        <v>2.6</v>
      </c>
      <c r="AL103" s="253">
        <v>10.4</v>
      </c>
      <c r="AM103" s="227">
        <v>34.4</v>
      </c>
      <c r="AN103" s="227">
        <v>4.3</v>
      </c>
      <c r="AO103" s="227">
        <v>4.7</v>
      </c>
      <c r="AP103" s="254">
        <v>2.2999999999999998</v>
      </c>
      <c r="AQ103" s="253">
        <v>10.3</v>
      </c>
      <c r="AR103" s="227">
        <v>34</v>
      </c>
      <c r="AS103" s="227">
        <v>4.0999999999999996</v>
      </c>
      <c r="AT103" s="227">
        <v>4.4000000000000004</v>
      </c>
      <c r="AU103" s="254">
        <v>2.8</v>
      </c>
      <c r="AV103" s="253">
        <v>10.4</v>
      </c>
      <c r="AW103" s="227">
        <v>32.4</v>
      </c>
      <c r="AX103" s="227">
        <v>4.4000000000000004</v>
      </c>
      <c r="AY103" s="227">
        <v>4.5999999999999996</v>
      </c>
      <c r="AZ103" s="254">
        <v>3.7</v>
      </c>
      <c r="BA103" s="253">
        <v>10.9</v>
      </c>
      <c r="BB103" s="227">
        <v>33.4</v>
      </c>
      <c r="BC103" s="227">
        <v>4.5999999999999996</v>
      </c>
      <c r="BD103" s="227">
        <v>4.8</v>
      </c>
      <c r="BE103" s="254">
        <v>3.7</v>
      </c>
      <c r="BF103" s="253">
        <v>11.4</v>
      </c>
      <c r="BG103" s="227">
        <v>34.9</v>
      </c>
      <c r="BH103" s="227">
        <v>4.8</v>
      </c>
      <c r="BI103" s="227">
        <v>5</v>
      </c>
      <c r="BJ103" s="254">
        <v>4.0999999999999996</v>
      </c>
    </row>
    <row r="104" spans="5:62" ht="10.9" customHeight="1" x14ac:dyDescent="0.2">
      <c r="E104" s="3" t="s">
        <v>1101</v>
      </c>
      <c r="F104" s="262" t="s">
        <v>1102</v>
      </c>
      <c r="G104" s="248"/>
      <c r="H104" s="253">
        <v>8.5</v>
      </c>
      <c r="I104" s="227">
        <v>23.7</v>
      </c>
      <c r="J104" s="227">
        <v>4.5</v>
      </c>
      <c r="K104" s="227">
        <v>5</v>
      </c>
      <c r="L104" s="254">
        <v>2</v>
      </c>
      <c r="M104" s="253">
        <v>8.6999999999999993</v>
      </c>
      <c r="N104" s="227">
        <v>24.4</v>
      </c>
      <c r="O104" s="227">
        <v>4.5</v>
      </c>
      <c r="P104" s="227">
        <v>5</v>
      </c>
      <c r="Q104" s="254">
        <v>2.1</v>
      </c>
      <c r="R104" s="253">
        <v>8.5</v>
      </c>
      <c r="S104" s="227">
        <v>23.7</v>
      </c>
      <c r="T104" s="227">
        <v>4.4000000000000004</v>
      </c>
      <c r="U104" s="227">
        <v>4.8</v>
      </c>
      <c r="V104" s="254">
        <v>2.2999999999999998</v>
      </c>
      <c r="W104" s="253">
        <v>7.4</v>
      </c>
      <c r="X104" s="227">
        <v>21.6</v>
      </c>
      <c r="Y104" s="227">
        <v>3.6</v>
      </c>
      <c r="Z104" s="227">
        <v>3.9</v>
      </c>
      <c r="AA104" s="254">
        <v>2.2000000000000002</v>
      </c>
      <c r="AB104" s="253">
        <v>7</v>
      </c>
      <c r="AC104" s="227">
        <v>20.7</v>
      </c>
      <c r="AD104" s="227">
        <v>3.4</v>
      </c>
      <c r="AE104" s="227">
        <v>3.6</v>
      </c>
      <c r="AF104" s="254">
        <v>2.2999999999999998</v>
      </c>
      <c r="AG104" s="253">
        <v>8</v>
      </c>
      <c r="AH104" s="227">
        <v>22.7</v>
      </c>
      <c r="AI104" s="227">
        <v>4.0999999999999996</v>
      </c>
      <c r="AJ104" s="227">
        <v>4.4000000000000004</v>
      </c>
      <c r="AK104" s="254">
        <v>2.9</v>
      </c>
      <c r="AL104" s="253">
        <v>7.5</v>
      </c>
      <c r="AM104" s="227">
        <v>21.4</v>
      </c>
      <c r="AN104" s="227">
        <v>3.8</v>
      </c>
      <c r="AO104" s="227">
        <v>4.0999999999999996</v>
      </c>
      <c r="AP104" s="254">
        <v>2.7</v>
      </c>
      <c r="AQ104" s="253">
        <v>7.1</v>
      </c>
      <c r="AR104" s="227">
        <v>20.6</v>
      </c>
      <c r="AS104" s="227">
        <v>3.5</v>
      </c>
      <c r="AT104" s="227">
        <v>3.7</v>
      </c>
      <c r="AU104" s="254">
        <v>2.7</v>
      </c>
      <c r="AV104" s="253">
        <v>7.6</v>
      </c>
      <c r="AW104" s="227">
        <v>22.3</v>
      </c>
      <c r="AX104" s="227">
        <v>3.6</v>
      </c>
      <c r="AY104" s="227">
        <v>3.7</v>
      </c>
      <c r="AZ104" s="254">
        <v>3</v>
      </c>
      <c r="BA104" s="253">
        <v>8.1</v>
      </c>
      <c r="BB104" s="227">
        <v>22.5</v>
      </c>
      <c r="BC104" s="227">
        <v>4.0999999999999996</v>
      </c>
      <c r="BD104" s="227">
        <v>4.2</v>
      </c>
      <c r="BE104" s="254">
        <v>3.6</v>
      </c>
      <c r="BF104" s="253">
        <v>8.4</v>
      </c>
      <c r="BG104" s="227">
        <v>22.7</v>
      </c>
      <c r="BH104" s="227">
        <v>4.4000000000000004</v>
      </c>
      <c r="BI104" s="227">
        <v>4.5</v>
      </c>
      <c r="BJ104" s="254">
        <v>4</v>
      </c>
    </row>
    <row r="105" spans="5:62" ht="10.9" customHeight="1" x14ac:dyDescent="0.2">
      <c r="E105" s="3" t="s">
        <v>1103</v>
      </c>
      <c r="F105" s="262" t="s">
        <v>1104</v>
      </c>
      <c r="G105" s="248"/>
      <c r="H105" s="253">
        <v>9.1</v>
      </c>
      <c r="I105" s="227">
        <v>23</v>
      </c>
      <c r="J105" s="227">
        <v>5</v>
      </c>
      <c r="K105" s="227">
        <v>5.6</v>
      </c>
      <c r="L105" s="254">
        <v>2.6</v>
      </c>
      <c r="M105" s="253">
        <v>8.9</v>
      </c>
      <c r="N105" s="227">
        <v>23.4</v>
      </c>
      <c r="O105" s="227">
        <v>4.7</v>
      </c>
      <c r="P105" s="227">
        <v>5.2</v>
      </c>
      <c r="Q105" s="254">
        <v>2.4</v>
      </c>
      <c r="R105" s="253">
        <v>8.3000000000000007</v>
      </c>
      <c r="S105" s="227">
        <v>22.4</v>
      </c>
      <c r="T105" s="227">
        <v>4.4000000000000004</v>
      </c>
      <c r="U105" s="227">
        <v>4.8</v>
      </c>
      <c r="V105" s="254">
        <v>2.4</v>
      </c>
      <c r="W105" s="253">
        <v>7.6</v>
      </c>
      <c r="X105" s="227">
        <v>21</v>
      </c>
      <c r="Y105" s="227">
        <v>3.9</v>
      </c>
      <c r="Z105" s="227">
        <v>4.4000000000000004</v>
      </c>
      <c r="AA105" s="254">
        <v>2.2000000000000002</v>
      </c>
      <c r="AB105" s="253">
        <v>7.1</v>
      </c>
      <c r="AC105" s="227">
        <v>19.5</v>
      </c>
      <c r="AD105" s="227">
        <v>3.6</v>
      </c>
      <c r="AE105" s="227">
        <v>4</v>
      </c>
      <c r="AF105" s="254">
        <v>2.2000000000000002</v>
      </c>
      <c r="AG105" s="253">
        <v>8.1</v>
      </c>
      <c r="AH105" s="227">
        <v>22.6</v>
      </c>
      <c r="AI105" s="227">
        <v>4.2</v>
      </c>
      <c r="AJ105" s="227">
        <v>4.5999999999999996</v>
      </c>
      <c r="AK105" s="254">
        <v>2.7</v>
      </c>
      <c r="AL105" s="253">
        <v>7.8</v>
      </c>
      <c r="AM105" s="227">
        <v>22.7</v>
      </c>
      <c r="AN105" s="227">
        <v>3.8</v>
      </c>
      <c r="AO105" s="227">
        <v>4.2</v>
      </c>
      <c r="AP105" s="254">
        <v>2.2000000000000002</v>
      </c>
      <c r="AQ105" s="253">
        <v>7.4</v>
      </c>
      <c r="AR105" s="227">
        <v>22.6</v>
      </c>
      <c r="AS105" s="227">
        <v>3.3</v>
      </c>
      <c r="AT105" s="227">
        <v>3.6</v>
      </c>
      <c r="AU105" s="254">
        <v>1.9</v>
      </c>
      <c r="AV105" s="253">
        <v>7.8</v>
      </c>
      <c r="AW105" s="227">
        <v>24</v>
      </c>
      <c r="AX105" s="227">
        <v>3.3</v>
      </c>
      <c r="AY105" s="227">
        <v>3.7</v>
      </c>
      <c r="AZ105" s="254">
        <v>2</v>
      </c>
      <c r="BA105" s="253">
        <v>8.1</v>
      </c>
      <c r="BB105" s="227">
        <v>23.8</v>
      </c>
      <c r="BC105" s="227">
        <v>3.7</v>
      </c>
      <c r="BD105" s="227">
        <v>4</v>
      </c>
      <c r="BE105" s="254">
        <v>2.5</v>
      </c>
      <c r="BF105" s="253">
        <v>8.5</v>
      </c>
      <c r="BG105" s="227">
        <v>23.2</v>
      </c>
      <c r="BH105" s="227">
        <v>4.3</v>
      </c>
      <c r="BI105" s="227">
        <v>4.5999999999999996</v>
      </c>
      <c r="BJ105" s="254">
        <v>3.5</v>
      </c>
    </row>
    <row r="106" spans="5:62" ht="10.9" customHeight="1" x14ac:dyDescent="0.2">
      <c r="E106" s="3" t="s">
        <v>1105</v>
      </c>
      <c r="F106" s="262" t="s">
        <v>1106</v>
      </c>
      <c r="G106" s="248"/>
      <c r="H106" s="253">
        <v>9.8000000000000007</v>
      </c>
      <c r="I106" s="227">
        <v>25.6</v>
      </c>
      <c r="J106" s="227">
        <v>4.9000000000000004</v>
      </c>
      <c r="K106" s="227">
        <v>5.5</v>
      </c>
      <c r="L106" s="254">
        <v>2.9</v>
      </c>
      <c r="M106" s="253">
        <v>9.8000000000000007</v>
      </c>
      <c r="N106" s="227">
        <v>26.6</v>
      </c>
      <c r="O106" s="227">
        <v>4.5999999999999996</v>
      </c>
      <c r="P106" s="227">
        <v>5.0999999999999996</v>
      </c>
      <c r="Q106" s="254">
        <v>2.6</v>
      </c>
      <c r="R106" s="253">
        <v>9.3000000000000007</v>
      </c>
      <c r="S106" s="227">
        <v>25.6</v>
      </c>
      <c r="T106" s="227">
        <v>4.3</v>
      </c>
      <c r="U106" s="227">
        <v>4.7</v>
      </c>
      <c r="V106" s="254">
        <v>2.6</v>
      </c>
      <c r="W106" s="253">
        <v>8.3000000000000007</v>
      </c>
      <c r="X106" s="227">
        <v>23.2</v>
      </c>
      <c r="Y106" s="227">
        <v>3.8</v>
      </c>
      <c r="Z106" s="227">
        <v>4.2</v>
      </c>
      <c r="AA106" s="254">
        <v>2.4</v>
      </c>
      <c r="AB106" s="253">
        <v>8.1</v>
      </c>
      <c r="AC106" s="227">
        <v>22.7</v>
      </c>
      <c r="AD106" s="227">
        <v>3.7</v>
      </c>
      <c r="AE106" s="227">
        <v>4</v>
      </c>
      <c r="AF106" s="254">
        <v>2.6</v>
      </c>
      <c r="AG106" s="253">
        <v>10</v>
      </c>
      <c r="AH106" s="227">
        <v>27.6</v>
      </c>
      <c r="AI106" s="227">
        <v>4.5999999999999996</v>
      </c>
      <c r="AJ106" s="227">
        <v>5.0999999999999996</v>
      </c>
      <c r="AK106" s="254">
        <v>3.2</v>
      </c>
      <c r="AL106" s="253">
        <v>9.5</v>
      </c>
      <c r="AM106" s="227">
        <v>26.8</v>
      </c>
      <c r="AN106" s="227">
        <v>4.2</v>
      </c>
      <c r="AO106" s="227">
        <v>4.7</v>
      </c>
      <c r="AP106" s="254">
        <v>2.7</v>
      </c>
      <c r="AQ106" s="253">
        <v>8.8000000000000007</v>
      </c>
      <c r="AR106" s="227">
        <v>25.3</v>
      </c>
      <c r="AS106" s="227">
        <v>3.7</v>
      </c>
      <c r="AT106" s="227">
        <v>4.0999999999999996</v>
      </c>
      <c r="AU106" s="254">
        <v>2.2000000000000002</v>
      </c>
      <c r="AV106" s="253">
        <v>9.5</v>
      </c>
      <c r="AW106" s="227">
        <v>27</v>
      </c>
      <c r="AX106" s="227">
        <v>3.9</v>
      </c>
      <c r="AY106" s="227">
        <v>4.3</v>
      </c>
      <c r="AZ106" s="254">
        <v>2.5</v>
      </c>
      <c r="BA106" s="253">
        <v>9.3000000000000007</v>
      </c>
      <c r="BB106" s="227">
        <v>25.1</v>
      </c>
      <c r="BC106" s="227">
        <v>4.0999999999999996</v>
      </c>
      <c r="BD106" s="227">
        <v>4.5</v>
      </c>
      <c r="BE106" s="254">
        <v>2.9</v>
      </c>
      <c r="BF106" s="253">
        <v>10.7</v>
      </c>
      <c r="BG106" s="227">
        <v>28.1</v>
      </c>
      <c r="BH106" s="227">
        <v>4.9000000000000004</v>
      </c>
      <c r="BI106" s="227">
        <v>5.2</v>
      </c>
      <c r="BJ106" s="254">
        <v>4.2</v>
      </c>
    </row>
    <row r="107" spans="5:62" ht="10.9" customHeight="1" x14ac:dyDescent="0.2">
      <c r="E107" s="3" t="s">
        <v>1107</v>
      </c>
      <c r="F107" s="262" t="s">
        <v>1108</v>
      </c>
      <c r="G107" s="248"/>
      <c r="H107" s="253">
        <v>6.6</v>
      </c>
      <c r="I107" s="227">
        <v>21</v>
      </c>
      <c r="J107" s="227">
        <v>3.8</v>
      </c>
      <c r="K107" s="227">
        <v>4.0999999999999996</v>
      </c>
      <c r="L107" s="254">
        <v>1.7</v>
      </c>
      <c r="M107" s="253">
        <v>6.5</v>
      </c>
      <c r="N107" s="227">
        <v>20.6</v>
      </c>
      <c r="O107" s="227">
        <v>3.7</v>
      </c>
      <c r="P107" s="227">
        <v>4</v>
      </c>
      <c r="Q107" s="254">
        <v>1.8</v>
      </c>
      <c r="R107" s="253">
        <v>6.2</v>
      </c>
      <c r="S107" s="227">
        <v>19.8</v>
      </c>
      <c r="T107" s="227">
        <v>3.5</v>
      </c>
      <c r="U107" s="227">
        <v>3.9</v>
      </c>
      <c r="V107" s="254">
        <v>1.9</v>
      </c>
      <c r="W107" s="253">
        <v>5.6</v>
      </c>
      <c r="X107" s="227">
        <v>18.899999999999999</v>
      </c>
      <c r="Y107" s="227">
        <v>3</v>
      </c>
      <c r="Z107" s="227">
        <v>3.3</v>
      </c>
      <c r="AA107" s="254">
        <v>1.7</v>
      </c>
      <c r="AB107" s="253">
        <v>5.2</v>
      </c>
      <c r="AC107" s="227">
        <v>17.7</v>
      </c>
      <c r="AD107" s="227">
        <v>2.7</v>
      </c>
      <c r="AE107" s="227">
        <v>2.9</v>
      </c>
      <c r="AF107" s="254">
        <v>1.6</v>
      </c>
      <c r="AG107" s="253">
        <v>5.5</v>
      </c>
      <c r="AH107" s="227">
        <v>18.899999999999999</v>
      </c>
      <c r="AI107" s="227">
        <v>2.9</v>
      </c>
      <c r="AJ107" s="227">
        <v>3.1</v>
      </c>
      <c r="AK107" s="254">
        <v>1.8</v>
      </c>
      <c r="AL107" s="253">
        <v>5.3</v>
      </c>
      <c r="AM107" s="227">
        <v>18.8</v>
      </c>
      <c r="AN107" s="227">
        <v>2.7</v>
      </c>
      <c r="AO107" s="227">
        <v>2.9</v>
      </c>
      <c r="AP107" s="254">
        <v>1.6</v>
      </c>
      <c r="AQ107" s="253">
        <v>4.9000000000000004</v>
      </c>
      <c r="AR107" s="227">
        <v>17.899999999999999</v>
      </c>
      <c r="AS107" s="227">
        <v>2.4</v>
      </c>
      <c r="AT107" s="227">
        <v>2.6</v>
      </c>
      <c r="AU107" s="254">
        <v>1.4</v>
      </c>
      <c r="AV107" s="253">
        <v>5.6</v>
      </c>
      <c r="AW107" s="227">
        <v>21.1</v>
      </c>
      <c r="AX107" s="227">
        <v>2.5</v>
      </c>
      <c r="AY107" s="227">
        <v>2.7</v>
      </c>
      <c r="AZ107" s="254">
        <v>1.6</v>
      </c>
      <c r="BA107" s="253">
        <v>6.2</v>
      </c>
      <c r="BB107" s="227">
        <v>22.8</v>
      </c>
      <c r="BC107" s="227">
        <v>2.8</v>
      </c>
      <c r="BD107" s="227">
        <v>3</v>
      </c>
      <c r="BE107" s="254">
        <v>1.9</v>
      </c>
      <c r="BF107" s="253">
        <v>6.3</v>
      </c>
      <c r="BG107" s="227">
        <v>22.2</v>
      </c>
      <c r="BH107" s="227">
        <v>3</v>
      </c>
      <c r="BI107" s="227">
        <v>3.1</v>
      </c>
      <c r="BJ107" s="254">
        <v>2.2000000000000002</v>
      </c>
    </row>
    <row r="108" spans="5:62" ht="10.9" customHeight="1" x14ac:dyDescent="0.2">
      <c r="E108" s="3" t="s">
        <v>1109</v>
      </c>
      <c r="F108" s="262" t="s">
        <v>1110</v>
      </c>
      <c r="G108" s="248"/>
      <c r="H108" s="253">
        <v>6.7</v>
      </c>
      <c r="I108" s="227">
        <v>20.100000000000001</v>
      </c>
      <c r="J108" s="227">
        <v>3.9</v>
      </c>
      <c r="K108" s="227">
        <v>4.3</v>
      </c>
      <c r="L108" s="254">
        <v>2.2999999999999998</v>
      </c>
      <c r="M108" s="253">
        <v>6.5</v>
      </c>
      <c r="N108" s="227">
        <v>19.8</v>
      </c>
      <c r="O108" s="227">
        <v>3.7</v>
      </c>
      <c r="P108" s="227">
        <v>4.0999999999999996</v>
      </c>
      <c r="Q108" s="254">
        <v>2.4</v>
      </c>
      <c r="R108" s="253">
        <v>6.2</v>
      </c>
      <c r="S108" s="227">
        <v>18.5</v>
      </c>
      <c r="T108" s="227">
        <v>3.7</v>
      </c>
      <c r="U108" s="227">
        <v>4</v>
      </c>
      <c r="V108" s="254">
        <v>2.5</v>
      </c>
      <c r="W108" s="253">
        <v>5.8</v>
      </c>
      <c r="X108" s="227">
        <v>18.2</v>
      </c>
      <c r="Y108" s="227">
        <v>3.2</v>
      </c>
      <c r="Z108" s="227">
        <v>3.5</v>
      </c>
      <c r="AA108" s="254">
        <v>2.1</v>
      </c>
      <c r="AB108" s="253">
        <v>5.6</v>
      </c>
      <c r="AC108" s="227">
        <v>18.3</v>
      </c>
      <c r="AD108" s="227">
        <v>3.1</v>
      </c>
      <c r="AE108" s="227">
        <v>3.3</v>
      </c>
      <c r="AF108" s="254">
        <v>2.2000000000000002</v>
      </c>
      <c r="AG108" s="253">
        <v>6.7</v>
      </c>
      <c r="AH108" s="227">
        <v>21.7</v>
      </c>
      <c r="AI108" s="227">
        <v>3.7</v>
      </c>
      <c r="AJ108" s="227">
        <v>4</v>
      </c>
      <c r="AK108" s="254">
        <v>2.8</v>
      </c>
      <c r="AL108" s="253">
        <v>6.7</v>
      </c>
      <c r="AM108" s="227">
        <v>21.9</v>
      </c>
      <c r="AN108" s="227">
        <v>3.6</v>
      </c>
      <c r="AO108" s="227">
        <v>3.9</v>
      </c>
      <c r="AP108" s="254">
        <v>2.7</v>
      </c>
      <c r="AQ108" s="253">
        <v>6.2</v>
      </c>
      <c r="AR108" s="227">
        <v>21</v>
      </c>
      <c r="AS108" s="227">
        <v>3.2</v>
      </c>
      <c r="AT108" s="227">
        <v>3.4</v>
      </c>
      <c r="AU108" s="254">
        <v>2.4</v>
      </c>
      <c r="AV108" s="253">
        <v>6.4</v>
      </c>
      <c r="AW108" s="227">
        <v>21.4</v>
      </c>
      <c r="AX108" s="227">
        <v>3.3</v>
      </c>
      <c r="AY108" s="227">
        <v>3.5</v>
      </c>
      <c r="AZ108" s="254">
        <v>2.7</v>
      </c>
      <c r="BA108" s="253">
        <v>6.9</v>
      </c>
      <c r="BB108" s="227">
        <v>22.5</v>
      </c>
      <c r="BC108" s="227">
        <v>3.7</v>
      </c>
      <c r="BD108" s="227">
        <v>3.9</v>
      </c>
      <c r="BE108" s="254">
        <v>3.1</v>
      </c>
      <c r="BF108" s="253">
        <v>7.2</v>
      </c>
      <c r="BG108" s="227">
        <v>22.5</v>
      </c>
      <c r="BH108" s="227">
        <v>3.9</v>
      </c>
      <c r="BI108" s="227">
        <v>4.0999999999999996</v>
      </c>
      <c r="BJ108" s="254">
        <v>3.3</v>
      </c>
    </row>
    <row r="109" spans="5:62" ht="10.9" customHeight="1" x14ac:dyDescent="0.2">
      <c r="E109" s="3" t="s">
        <v>1111</v>
      </c>
      <c r="F109" s="262" t="s">
        <v>1112</v>
      </c>
      <c r="G109" s="248"/>
      <c r="H109" s="253">
        <v>6.1</v>
      </c>
      <c r="I109" s="227">
        <v>18.8</v>
      </c>
      <c r="J109" s="227">
        <v>3.6</v>
      </c>
      <c r="K109" s="227">
        <v>3.9</v>
      </c>
      <c r="L109" s="254">
        <v>2.6</v>
      </c>
      <c r="M109" s="253">
        <v>5.7</v>
      </c>
      <c r="N109" s="227">
        <v>17.100000000000001</v>
      </c>
      <c r="O109" s="227">
        <v>3.4</v>
      </c>
      <c r="P109" s="227">
        <v>3.6</v>
      </c>
      <c r="Q109" s="254">
        <v>2.5</v>
      </c>
      <c r="R109" s="253">
        <v>5.7</v>
      </c>
      <c r="S109" s="227">
        <v>17.5</v>
      </c>
      <c r="T109" s="227">
        <v>3.4</v>
      </c>
      <c r="U109" s="227">
        <v>3.6</v>
      </c>
      <c r="V109" s="254">
        <v>2.5</v>
      </c>
      <c r="W109" s="253">
        <v>5.3</v>
      </c>
      <c r="X109" s="227">
        <v>17.2</v>
      </c>
      <c r="Y109" s="227">
        <v>2.9</v>
      </c>
      <c r="Z109" s="227">
        <v>3.2</v>
      </c>
      <c r="AA109" s="254">
        <v>2.2999999999999998</v>
      </c>
      <c r="AB109" s="253">
        <v>5</v>
      </c>
      <c r="AC109" s="227">
        <v>16.399999999999999</v>
      </c>
      <c r="AD109" s="227">
        <v>2.8</v>
      </c>
      <c r="AE109" s="227">
        <v>2.9</v>
      </c>
      <c r="AF109" s="254">
        <v>2.2999999999999998</v>
      </c>
      <c r="AG109" s="253">
        <v>5.9</v>
      </c>
      <c r="AH109" s="227">
        <v>19.5</v>
      </c>
      <c r="AI109" s="227">
        <v>3.3</v>
      </c>
      <c r="AJ109" s="227">
        <v>3.4</v>
      </c>
      <c r="AK109" s="254">
        <v>2.9</v>
      </c>
      <c r="AL109" s="253">
        <v>5.8</v>
      </c>
      <c r="AM109" s="227">
        <v>19.7</v>
      </c>
      <c r="AN109" s="227">
        <v>3.1</v>
      </c>
      <c r="AO109" s="227">
        <v>3.3</v>
      </c>
      <c r="AP109" s="254">
        <v>2.6</v>
      </c>
      <c r="AQ109" s="253">
        <v>5.3</v>
      </c>
      <c r="AR109" s="227">
        <v>18.2</v>
      </c>
      <c r="AS109" s="227">
        <v>2.8</v>
      </c>
      <c r="AT109" s="227">
        <v>3</v>
      </c>
      <c r="AU109" s="254">
        <v>2.2999999999999998</v>
      </c>
      <c r="AV109" s="253">
        <v>5.6</v>
      </c>
      <c r="AW109" s="227">
        <v>18.8</v>
      </c>
      <c r="AX109" s="227">
        <v>3</v>
      </c>
      <c r="AY109" s="227">
        <v>3.1</v>
      </c>
      <c r="AZ109" s="254">
        <v>2.6</v>
      </c>
      <c r="BA109" s="253">
        <v>5.9</v>
      </c>
      <c r="BB109" s="227">
        <v>19.100000000000001</v>
      </c>
      <c r="BC109" s="227">
        <v>3.2</v>
      </c>
      <c r="BD109" s="227">
        <v>3.2</v>
      </c>
      <c r="BE109" s="254">
        <v>3.1</v>
      </c>
      <c r="BF109" s="253">
        <v>6.4</v>
      </c>
      <c r="BG109" s="227">
        <v>20.100000000000001</v>
      </c>
      <c r="BH109" s="227">
        <v>3.5</v>
      </c>
      <c r="BI109" s="227">
        <v>3.5</v>
      </c>
      <c r="BJ109" s="254">
        <v>3.5</v>
      </c>
    </row>
    <row r="110" spans="5:62" ht="10.9" customHeight="1" x14ac:dyDescent="0.2">
      <c r="E110" s="3" t="s">
        <v>1113</v>
      </c>
      <c r="F110" s="262" t="s">
        <v>1114</v>
      </c>
      <c r="G110" s="248"/>
      <c r="H110" s="253">
        <v>6.9</v>
      </c>
      <c r="I110" s="227">
        <v>21.4</v>
      </c>
      <c r="J110" s="227">
        <v>4.2</v>
      </c>
      <c r="K110" s="227">
        <v>4.5999999999999996</v>
      </c>
      <c r="L110" s="254">
        <v>2.1</v>
      </c>
      <c r="M110" s="253">
        <v>6.8</v>
      </c>
      <c r="N110" s="227">
        <v>21.3</v>
      </c>
      <c r="O110" s="227">
        <v>4</v>
      </c>
      <c r="P110" s="227">
        <v>4.4000000000000004</v>
      </c>
      <c r="Q110" s="254">
        <v>2.2000000000000002</v>
      </c>
      <c r="R110" s="253">
        <v>6.4</v>
      </c>
      <c r="S110" s="227">
        <v>19.8</v>
      </c>
      <c r="T110" s="227">
        <v>3.9</v>
      </c>
      <c r="U110" s="227">
        <v>4.3</v>
      </c>
      <c r="V110" s="254">
        <v>2.2000000000000002</v>
      </c>
      <c r="W110" s="253">
        <v>5.9</v>
      </c>
      <c r="X110" s="227">
        <v>19.5</v>
      </c>
      <c r="Y110" s="227">
        <v>3.3</v>
      </c>
      <c r="Z110" s="227">
        <v>3.7</v>
      </c>
      <c r="AA110" s="254">
        <v>1.9</v>
      </c>
      <c r="AB110" s="253">
        <v>5.3</v>
      </c>
      <c r="AC110" s="227">
        <v>17.7</v>
      </c>
      <c r="AD110" s="227">
        <v>3</v>
      </c>
      <c r="AE110" s="227">
        <v>3.3</v>
      </c>
      <c r="AF110" s="254">
        <v>1.8</v>
      </c>
      <c r="AG110" s="253">
        <v>6</v>
      </c>
      <c r="AH110" s="227">
        <v>19.600000000000001</v>
      </c>
      <c r="AI110" s="227">
        <v>3.4</v>
      </c>
      <c r="AJ110" s="227">
        <v>3.7</v>
      </c>
      <c r="AK110" s="254">
        <v>2.2999999999999998</v>
      </c>
      <c r="AL110" s="253">
        <v>5.8</v>
      </c>
      <c r="AM110" s="227">
        <v>19.600000000000001</v>
      </c>
      <c r="AN110" s="227">
        <v>3.3</v>
      </c>
      <c r="AO110" s="227">
        <v>3.5</v>
      </c>
      <c r="AP110" s="254">
        <v>2.1</v>
      </c>
      <c r="AQ110" s="253">
        <v>5.3</v>
      </c>
      <c r="AR110" s="227">
        <v>19</v>
      </c>
      <c r="AS110" s="227">
        <v>2.8</v>
      </c>
      <c r="AT110" s="227">
        <v>3.1</v>
      </c>
      <c r="AU110" s="254">
        <v>1.8</v>
      </c>
      <c r="AV110" s="253">
        <v>5.6</v>
      </c>
      <c r="AW110" s="227">
        <v>20</v>
      </c>
      <c r="AX110" s="227">
        <v>2.9</v>
      </c>
      <c r="AY110" s="227">
        <v>3.1</v>
      </c>
      <c r="AZ110" s="254">
        <v>2.1</v>
      </c>
      <c r="BA110" s="253">
        <v>5.8</v>
      </c>
      <c r="BB110" s="227">
        <v>18.8</v>
      </c>
      <c r="BC110" s="227">
        <v>3.2</v>
      </c>
      <c r="BD110" s="227">
        <v>3.4</v>
      </c>
      <c r="BE110" s="254">
        <v>2.7</v>
      </c>
      <c r="BF110" s="253">
        <v>5.9</v>
      </c>
      <c r="BG110" s="227">
        <v>19.399999999999999</v>
      </c>
      <c r="BH110" s="227">
        <v>3.4</v>
      </c>
      <c r="BI110" s="227">
        <v>3.5</v>
      </c>
      <c r="BJ110" s="254">
        <v>2.8</v>
      </c>
    </row>
    <row r="111" spans="5:62" ht="10.9" customHeight="1" x14ac:dyDescent="0.2">
      <c r="E111" s="3" t="s">
        <v>1115</v>
      </c>
      <c r="F111" s="262" t="s">
        <v>1116</v>
      </c>
      <c r="G111" s="248"/>
      <c r="H111" s="253">
        <v>7.5</v>
      </c>
      <c r="I111" s="227">
        <v>25.1</v>
      </c>
      <c r="J111" s="227">
        <v>4.3</v>
      </c>
      <c r="K111" s="227">
        <v>4.8</v>
      </c>
      <c r="L111" s="254">
        <v>1.7</v>
      </c>
      <c r="M111" s="253">
        <v>7.1</v>
      </c>
      <c r="N111" s="227">
        <v>23.6</v>
      </c>
      <c r="O111" s="227">
        <v>4.0999999999999996</v>
      </c>
      <c r="P111" s="227">
        <v>4.5</v>
      </c>
      <c r="Q111" s="254">
        <v>1.7</v>
      </c>
      <c r="R111" s="253">
        <v>6.9</v>
      </c>
      <c r="S111" s="227">
        <v>22.9</v>
      </c>
      <c r="T111" s="227">
        <v>4</v>
      </c>
      <c r="U111" s="227">
        <v>4.4000000000000004</v>
      </c>
      <c r="V111" s="254">
        <v>1.9</v>
      </c>
      <c r="W111" s="253">
        <v>6.3</v>
      </c>
      <c r="X111" s="227">
        <v>22.9</v>
      </c>
      <c r="Y111" s="227">
        <v>3.3</v>
      </c>
      <c r="Z111" s="227">
        <v>3.7</v>
      </c>
      <c r="AA111" s="254">
        <v>1.6</v>
      </c>
      <c r="AB111" s="253">
        <v>5.9</v>
      </c>
      <c r="AC111" s="227">
        <v>22.1</v>
      </c>
      <c r="AD111" s="227">
        <v>3</v>
      </c>
      <c r="AE111" s="227">
        <v>3.4</v>
      </c>
      <c r="AF111" s="254">
        <v>1.6</v>
      </c>
      <c r="AG111" s="253">
        <v>6.6</v>
      </c>
      <c r="AH111" s="227">
        <v>24.4</v>
      </c>
      <c r="AI111" s="227">
        <v>3.4</v>
      </c>
      <c r="AJ111" s="227">
        <v>3.8</v>
      </c>
      <c r="AK111" s="254">
        <v>2</v>
      </c>
      <c r="AL111" s="253">
        <v>6.5</v>
      </c>
      <c r="AM111" s="227">
        <v>24.3</v>
      </c>
      <c r="AN111" s="227">
        <v>3.3</v>
      </c>
      <c r="AO111" s="227">
        <v>3.6</v>
      </c>
      <c r="AP111" s="254">
        <v>1.9</v>
      </c>
      <c r="AQ111" s="253">
        <v>6.2</v>
      </c>
      <c r="AR111" s="227">
        <v>23.7</v>
      </c>
      <c r="AS111" s="227">
        <v>3</v>
      </c>
      <c r="AT111" s="227">
        <v>3.3</v>
      </c>
      <c r="AU111" s="254">
        <v>1.9</v>
      </c>
      <c r="AV111" s="253">
        <v>6.8</v>
      </c>
      <c r="AW111" s="227">
        <v>26</v>
      </c>
      <c r="AX111" s="227">
        <v>3.3</v>
      </c>
      <c r="AY111" s="227">
        <v>3.5</v>
      </c>
      <c r="AZ111" s="254">
        <v>2.4</v>
      </c>
      <c r="BA111" s="253">
        <v>7.2</v>
      </c>
      <c r="BB111" s="227">
        <v>26</v>
      </c>
      <c r="BC111" s="227">
        <v>3.5</v>
      </c>
      <c r="BD111" s="227">
        <v>3.7</v>
      </c>
      <c r="BE111" s="254">
        <v>2.7</v>
      </c>
      <c r="BF111" s="253">
        <v>7.3</v>
      </c>
      <c r="BG111" s="227">
        <v>26.1</v>
      </c>
      <c r="BH111" s="227">
        <v>3.7</v>
      </c>
      <c r="BI111" s="227">
        <v>3.9</v>
      </c>
      <c r="BJ111" s="254">
        <v>2.8</v>
      </c>
    </row>
    <row r="112" spans="5:62" ht="10.9" customHeight="1" x14ac:dyDescent="0.2">
      <c r="E112" s="3" t="s">
        <v>1117</v>
      </c>
      <c r="F112" s="262" t="s">
        <v>1118</v>
      </c>
      <c r="G112" s="248"/>
      <c r="H112" s="253">
        <v>7.3</v>
      </c>
      <c r="I112" s="227">
        <v>21.5</v>
      </c>
      <c r="J112" s="227">
        <v>3.9</v>
      </c>
      <c r="K112" s="227">
        <v>4.3</v>
      </c>
      <c r="L112" s="254">
        <v>3.4</v>
      </c>
      <c r="M112" s="253">
        <v>7.1</v>
      </c>
      <c r="N112" s="227">
        <v>21.2</v>
      </c>
      <c r="O112" s="227">
        <v>3.8</v>
      </c>
      <c r="P112" s="227">
        <v>4.2</v>
      </c>
      <c r="Q112" s="254">
        <v>3.3</v>
      </c>
      <c r="R112" s="253">
        <v>6.7</v>
      </c>
      <c r="S112" s="227">
        <v>19.399999999999999</v>
      </c>
      <c r="T112" s="227">
        <v>3.6</v>
      </c>
      <c r="U112" s="227">
        <v>4</v>
      </c>
      <c r="V112" s="254">
        <v>3.1</v>
      </c>
      <c r="W112" s="253">
        <v>6.4</v>
      </c>
      <c r="X112" s="227">
        <v>19.899999999999999</v>
      </c>
      <c r="Y112" s="227">
        <v>3.2</v>
      </c>
      <c r="Z112" s="227">
        <v>3.6</v>
      </c>
      <c r="AA112" s="254">
        <v>2.8</v>
      </c>
      <c r="AB112" s="253">
        <v>6.3</v>
      </c>
      <c r="AC112" s="227">
        <v>19.7</v>
      </c>
      <c r="AD112" s="227">
        <v>3.2</v>
      </c>
      <c r="AE112" s="227">
        <v>3.5</v>
      </c>
      <c r="AF112" s="254">
        <v>2.7</v>
      </c>
      <c r="AG112" s="253">
        <v>7.5</v>
      </c>
      <c r="AH112" s="227">
        <v>23</v>
      </c>
      <c r="AI112" s="227">
        <v>3.8</v>
      </c>
      <c r="AJ112" s="227">
        <v>4.2</v>
      </c>
      <c r="AK112" s="254">
        <v>3.3</v>
      </c>
      <c r="AL112" s="253">
        <v>7.7</v>
      </c>
      <c r="AM112" s="227">
        <v>24</v>
      </c>
      <c r="AN112" s="227">
        <v>3.8</v>
      </c>
      <c r="AO112" s="227">
        <v>4.3</v>
      </c>
      <c r="AP112" s="254">
        <v>3.1</v>
      </c>
      <c r="AQ112" s="253">
        <v>6.9</v>
      </c>
      <c r="AR112" s="227">
        <v>21.9</v>
      </c>
      <c r="AS112" s="227">
        <v>3.2</v>
      </c>
      <c r="AT112" s="227">
        <v>3.8</v>
      </c>
      <c r="AU112" s="254">
        <v>2.6</v>
      </c>
      <c r="AV112" s="253">
        <v>6.8</v>
      </c>
      <c r="AW112" s="227">
        <v>20.7</v>
      </c>
      <c r="AX112" s="227">
        <v>3.3</v>
      </c>
      <c r="AY112" s="227">
        <v>3.8</v>
      </c>
      <c r="AZ112" s="254">
        <v>2.8</v>
      </c>
      <c r="BA112" s="253">
        <v>7</v>
      </c>
      <c r="BB112" s="227">
        <v>20.6</v>
      </c>
      <c r="BC112" s="227">
        <v>3.6</v>
      </c>
      <c r="BD112" s="227">
        <v>4</v>
      </c>
      <c r="BE112" s="254">
        <v>3.2</v>
      </c>
      <c r="BF112" s="253">
        <v>7.4</v>
      </c>
      <c r="BG112" s="227">
        <v>21.4</v>
      </c>
      <c r="BH112" s="227">
        <v>3.9</v>
      </c>
      <c r="BI112" s="227">
        <v>4.2</v>
      </c>
      <c r="BJ112" s="254">
        <v>3.7</v>
      </c>
    </row>
    <row r="113" spans="5:62" ht="10.9" customHeight="1" x14ac:dyDescent="0.2">
      <c r="E113" s="3" t="s">
        <v>1119</v>
      </c>
      <c r="F113" s="262" t="s">
        <v>1120</v>
      </c>
      <c r="G113" s="248"/>
      <c r="H113" s="253">
        <v>9.4</v>
      </c>
      <c r="I113" s="227">
        <v>25.7</v>
      </c>
      <c r="J113" s="227">
        <v>4.9000000000000004</v>
      </c>
      <c r="K113" s="227">
        <v>5.4</v>
      </c>
      <c r="L113" s="254">
        <v>3.9</v>
      </c>
      <c r="M113" s="253">
        <v>8.6999999999999993</v>
      </c>
      <c r="N113" s="227">
        <v>24.1</v>
      </c>
      <c r="O113" s="227">
        <v>4.5</v>
      </c>
      <c r="P113" s="227">
        <v>5</v>
      </c>
      <c r="Q113" s="254">
        <v>3.7</v>
      </c>
      <c r="R113" s="253">
        <v>8.4</v>
      </c>
      <c r="S113" s="227">
        <v>23.2</v>
      </c>
      <c r="T113" s="227">
        <v>4.5</v>
      </c>
      <c r="U113" s="227">
        <v>4.9000000000000004</v>
      </c>
      <c r="V113" s="254">
        <v>3.6</v>
      </c>
      <c r="W113" s="253">
        <v>7.9</v>
      </c>
      <c r="X113" s="227">
        <v>22.6</v>
      </c>
      <c r="Y113" s="227">
        <v>4</v>
      </c>
      <c r="Z113" s="227">
        <v>4.4000000000000004</v>
      </c>
      <c r="AA113" s="254">
        <v>3.2</v>
      </c>
      <c r="AB113" s="253">
        <v>7.8</v>
      </c>
      <c r="AC113" s="227">
        <v>22.8</v>
      </c>
      <c r="AD113" s="227">
        <v>3.9</v>
      </c>
      <c r="AE113" s="227">
        <v>4.3</v>
      </c>
      <c r="AF113" s="254">
        <v>3.2</v>
      </c>
      <c r="AG113" s="253">
        <v>9.1999999999999993</v>
      </c>
      <c r="AH113" s="227">
        <v>26.3</v>
      </c>
      <c r="AI113" s="227">
        <v>4.7</v>
      </c>
      <c r="AJ113" s="227">
        <v>5.2</v>
      </c>
      <c r="AK113" s="254">
        <v>4</v>
      </c>
      <c r="AL113" s="253">
        <v>9.3000000000000007</v>
      </c>
      <c r="AM113" s="227">
        <v>27.6</v>
      </c>
      <c r="AN113" s="227">
        <v>4.5999999999999996</v>
      </c>
      <c r="AO113" s="227">
        <v>5.3</v>
      </c>
      <c r="AP113" s="254">
        <v>3.6</v>
      </c>
      <c r="AQ113" s="253">
        <v>8.6</v>
      </c>
      <c r="AR113" s="227">
        <v>25.6</v>
      </c>
      <c r="AS113" s="227">
        <v>4.2</v>
      </c>
      <c r="AT113" s="227">
        <v>4.9000000000000004</v>
      </c>
      <c r="AU113" s="254">
        <v>3.2</v>
      </c>
      <c r="AV113" s="253">
        <v>8.6999999999999993</v>
      </c>
      <c r="AW113" s="227">
        <v>24.7</v>
      </c>
      <c r="AX113" s="227">
        <v>4.4000000000000004</v>
      </c>
      <c r="AY113" s="227">
        <v>5</v>
      </c>
      <c r="AZ113" s="254">
        <v>3.6</v>
      </c>
      <c r="BA113" s="253">
        <v>8.9</v>
      </c>
      <c r="BB113" s="227">
        <v>24.7</v>
      </c>
      <c r="BC113" s="227">
        <v>4.7</v>
      </c>
      <c r="BD113" s="227">
        <v>5.3</v>
      </c>
      <c r="BE113" s="254">
        <v>4</v>
      </c>
      <c r="BF113" s="253">
        <v>9.1</v>
      </c>
      <c r="BG113" s="227">
        <v>24.3</v>
      </c>
      <c r="BH113" s="227">
        <v>5.0999999999999996</v>
      </c>
      <c r="BI113" s="227">
        <v>5.5</v>
      </c>
      <c r="BJ113" s="254">
        <v>4.5</v>
      </c>
    </row>
    <row r="114" spans="5:62" ht="10.9" customHeight="1" x14ac:dyDescent="0.2">
      <c r="E114" s="3" t="s">
        <v>1121</v>
      </c>
      <c r="F114" s="262" t="s">
        <v>1122</v>
      </c>
      <c r="G114" s="248"/>
      <c r="H114" s="253">
        <v>8.6999999999999993</v>
      </c>
      <c r="I114" s="227">
        <v>25.7</v>
      </c>
      <c r="J114" s="227">
        <v>4.9000000000000004</v>
      </c>
      <c r="K114" s="227">
        <v>5.4</v>
      </c>
      <c r="L114" s="254">
        <v>3.2</v>
      </c>
      <c r="M114" s="253">
        <v>8.6999999999999993</v>
      </c>
      <c r="N114" s="227">
        <v>25.4</v>
      </c>
      <c r="O114" s="227">
        <v>4.9000000000000004</v>
      </c>
      <c r="P114" s="227">
        <v>5.2</v>
      </c>
      <c r="Q114" s="254">
        <v>3.6</v>
      </c>
      <c r="R114" s="253">
        <v>8.1</v>
      </c>
      <c r="S114" s="227">
        <v>23.6</v>
      </c>
      <c r="T114" s="227">
        <v>4.5999999999999996</v>
      </c>
      <c r="U114" s="227">
        <v>5</v>
      </c>
      <c r="V114" s="254">
        <v>3.2</v>
      </c>
      <c r="W114" s="253">
        <v>7.2</v>
      </c>
      <c r="X114" s="227">
        <v>22</v>
      </c>
      <c r="Y114" s="227">
        <v>3.9</v>
      </c>
      <c r="Z114" s="227">
        <v>4.2</v>
      </c>
      <c r="AA114" s="254">
        <v>2.6</v>
      </c>
      <c r="AB114" s="253">
        <v>7.2</v>
      </c>
      <c r="AC114" s="227">
        <v>21.6</v>
      </c>
      <c r="AD114" s="227">
        <v>4</v>
      </c>
      <c r="AE114" s="227">
        <v>4.3</v>
      </c>
      <c r="AF114" s="254">
        <v>2.8</v>
      </c>
      <c r="AG114" s="253">
        <v>8.1999999999999993</v>
      </c>
      <c r="AH114" s="227">
        <v>24.4</v>
      </c>
      <c r="AI114" s="227">
        <v>4.5</v>
      </c>
      <c r="AJ114" s="227">
        <v>4.8</v>
      </c>
      <c r="AK114" s="254">
        <v>3.4</v>
      </c>
      <c r="AL114" s="253">
        <v>8</v>
      </c>
      <c r="AM114" s="227">
        <v>24.5</v>
      </c>
      <c r="AN114" s="227">
        <v>4.3</v>
      </c>
      <c r="AO114" s="227">
        <v>4.7</v>
      </c>
      <c r="AP114" s="254">
        <v>3</v>
      </c>
      <c r="AQ114" s="253">
        <v>7.4</v>
      </c>
      <c r="AR114" s="227">
        <v>22.9</v>
      </c>
      <c r="AS114" s="227">
        <v>3.9</v>
      </c>
      <c r="AT114" s="227">
        <v>4.0999999999999996</v>
      </c>
      <c r="AU114" s="254">
        <v>3</v>
      </c>
      <c r="AV114" s="253">
        <v>7.3</v>
      </c>
      <c r="AW114" s="227">
        <v>21.7</v>
      </c>
      <c r="AX114" s="227">
        <v>3.9</v>
      </c>
      <c r="AY114" s="227">
        <v>4</v>
      </c>
      <c r="AZ114" s="254">
        <v>3.3</v>
      </c>
      <c r="BA114" s="253">
        <v>7.4</v>
      </c>
      <c r="BB114" s="227">
        <v>21.3</v>
      </c>
      <c r="BC114" s="227">
        <v>4.0999999999999996</v>
      </c>
      <c r="BD114" s="227">
        <v>4.2</v>
      </c>
      <c r="BE114" s="254">
        <v>3.7</v>
      </c>
      <c r="BF114" s="253">
        <v>7.6</v>
      </c>
      <c r="BG114" s="227">
        <v>21.5</v>
      </c>
      <c r="BH114" s="227">
        <v>4.3</v>
      </c>
      <c r="BI114" s="227">
        <v>4.5</v>
      </c>
      <c r="BJ114" s="254">
        <v>4</v>
      </c>
    </row>
    <row r="115" spans="5:62" ht="10.9" customHeight="1" x14ac:dyDescent="0.2">
      <c r="E115" s="3" t="s">
        <v>1123</v>
      </c>
      <c r="F115" s="262" t="s">
        <v>1124</v>
      </c>
      <c r="G115" s="248"/>
      <c r="H115" s="253">
        <v>8.5</v>
      </c>
      <c r="I115" s="227">
        <v>23</v>
      </c>
      <c r="J115" s="227">
        <v>4.5</v>
      </c>
      <c r="K115" s="227">
        <v>5</v>
      </c>
      <c r="L115" s="254">
        <v>3.2</v>
      </c>
      <c r="M115" s="253">
        <v>8.1</v>
      </c>
      <c r="N115" s="227">
        <v>22.3</v>
      </c>
      <c r="O115" s="227">
        <v>4.2</v>
      </c>
      <c r="P115" s="227">
        <v>4.7</v>
      </c>
      <c r="Q115" s="254">
        <v>3</v>
      </c>
      <c r="R115" s="253">
        <v>7.8</v>
      </c>
      <c r="S115" s="227">
        <v>21.5</v>
      </c>
      <c r="T115" s="227">
        <v>4.0999999999999996</v>
      </c>
      <c r="U115" s="227">
        <v>4.5999999999999996</v>
      </c>
      <c r="V115" s="254">
        <v>3</v>
      </c>
      <c r="W115" s="253">
        <v>7</v>
      </c>
      <c r="X115" s="227">
        <v>20.3</v>
      </c>
      <c r="Y115" s="227">
        <v>3.5</v>
      </c>
      <c r="Z115" s="227">
        <v>3.9</v>
      </c>
      <c r="AA115" s="254">
        <v>2.5</v>
      </c>
      <c r="AB115" s="253">
        <v>6.9</v>
      </c>
      <c r="AC115" s="227">
        <v>20.3</v>
      </c>
      <c r="AD115" s="227">
        <v>3.4</v>
      </c>
      <c r="AE115" s="227">
        <v>3.7</v>
      </c>
      <c r="AF115" s="254">
        <v>2.5</v>
      </c>
      <c r="AG115" s="253">
        <v>7.9</v>
      </c>
      <c r="AH115" s="227">
        <v>23</v>
      </c>
      <c r="AI115" s="227">
        <v>3.9</v>
      </c>
      <c r="AJ115" s="227">
        <v>4.4000000000000004</v>
      </c>
      <c r="AK115" s="254">
        <v>2.9</v>
      </c>
      <c r="AL115" s="253">
        <v>7.8</v>
      </c>
      <c r="AM115" s="227">
        <v>23.2</v>
      </c>
      <c r="AN115" s="227">
        <v>3.8</v>
      </c>
      <c r="AO115" s="227">
        <v>4.3</v>
      </c>
      <c r="AP115" s="254">
        <v>2.8</v>
      </c>
      <c r="AQ115" s="253">
        <v>7.1</v>
      </c>
      <c r="AR115" s="227">
        <v>21.6</v>
      </c>
      <c r="AS115" s="227">
        <v>3.4</v>
      </c>
      <c r="AT115" s="227">
        <v>3.8</v>
      </c>
      <c r="AU115" s="254">
        <v>2.5</v>
      </c>
      <c r="AV115" s="253">
        <v>7.4</v>
      </c>
      <c r="AW115" s="227">
        <v>21.7</v>
      </c>
      <c r="AX115" s="227">
        <v>3.6</v>
      </c>
      <c r="AY115" s="227">
        <v>4</v>
      </c>
      <c r="AZ115" s="254">
        <v>2.9</v>
      </c>
      <c r="BA115" s="253">
        <v>7.4</v>
      </c>
      <c r="BB115" s="227">
        <v>20.7</v>
      </c>
      <c r="BC115" s="227">
        <v>3.9</v>
      </c>
      <c r="BD115" s="227">
        <v>4.0999999999999996</v>
      </c>
      <c r="BE115" s="254">
        <v>3.4</v>
      </c>
      <c r="BF115" s="253">
        <v>7.8</v>
      </c>
      <c r="BG115" s="227">
        <v>21.2</v>
      </c>
      <c r="BH115" s="227">
        <v>4.2</v>
      </c>
      <c r="BI115" s="227">
        <v>4.4000000000000004</v>
      </c>
      <c r="BJ115" s="254">
        <v>3.9</v>
      </c>
    </row>
    <row r="116" spans="5:62" ht="10.9" customHeight="1" x14ac:dyDescent="0.2">
      <c r="E116" s="3" t="s">
        <v>1125</v>
      </c>
      <c r="F116" s="262" t="s">
        <v>1126</v>
      </c>
      <c r="G116" s="248"/>
      <c r="H116" s="253">
        <v>7.6</v>
      </c>
      <c r="I116" s="227">
        <v>23.8</v>
      </c>
      <c r="J116" s="227">
        <v>3.9</v>
      </c>
      <c r="K116" s="227">
        <v>4.3</v>
      </c>
      <c r="L116" s="254">
        <v>2</v>
      </c>
      <c r="M116" s="253">
        <v>7.2</v>
      </c>
      <c r="N116" s="227">
        <v>23</v>
      </c>
      <c r="O116" s="227">
        <v>3.7</v>
      </c>
      <c r="P116" s="227">
        <v>4</v>
      </c>
      <c r="Q116" s="254">
        <v>2</v>
      </c>
      <c r="R116" s="253">
        <v>7.1</v>
      </c>
      <c r="S116" s="227">
        <v>23</v>
      </c>
      <c r="T116" s="227">
        <v>3.5</v>
      </c>
      <c r="U116" s="227">
        <v>3.9</v>
      </c>
      <c r="V116" s="254">
        <v>1.8</v>
      </c>
      <c r="W116" s="253">
        <v>6.7</v>
      </c>
      <c r="X116" s="227">
        <v>22.2</v>
      </c>
      <c r="Y116" s="227">
        <v>3.3</v>
      </c>
      <c r="Z116" s="227">
        <v>3.7</v>
      </c>
      <c r="AA116" s="254">
        <v>1.7</v>
      </c>
      <c r="AB116" s="253">
        <v>6.3</v>
      </c>
      <c r="AC116" s="227">
        <v>21.8</v>
      </c>
      <c r="AD116" s="227">
        <v>2.9</v>
      </c>
      <c r="AE116" s="227">
        <v>3.2</v>
      </c>
      <c r="AF116" s="254">
        <v>1.6</v>
      </c>
      <c r="AG116" s="253">
        <v>7</v>
      </c>
      <c r="AH116" s="227">
        <v>24</v>
      </c>
      <c r="AI116" s="227">
        <v>3.3</v>
      </c>
      <c r="AJ116" s="227">
        <v>3.6</v>
      </c>
      <c r="AK116" s="254">
        <v>2</v>
      </c>
      <c r="AL116" s="253">
        <v>6.9</v>
      </c>
      <c r="AM116" s="227">
        <v>24.1</v>
      </c>
      <c r="AN116" s="227">
        <v>3.1</v>
      </c>
      <c r="AO116" s="227">
        <v>3.4</v>
      </c>
      <c r="AP116" s="254">
        <v>2</v>
      </c>
      <c r="AQ116" s="253">
        <v>6.5</v>
      </c>
      <c r="AR116" s="227">
        <v>23.7</v>
      </c>
      <c r="AS116" s="227">
        <v>2.8</v>
      </c>
      <c r="AT116" s="227">
        <v>3</v>
      </c>
      <c r="AU116" s="254">
        <v>1.6</v>
      </c>
      <c r="AV116" s="253">
        <v>7.1</v>
      </c>
      <c r="AW116" s="227">
        <v>25.7</v>
      </c>
      <c r="AX116" s="227">
        <v>2.9</v>
      </c>
      <c r="AY116" s="227">
        <v>3.2</v>
      </c>
      <c r="AZ116" s="254">
        <v>1.8</v>
      </c>
      <c r="BA116" s="253">
        <v>7.4</v>
      </c>
      <c r="BB116" s="227">
        <v>25.8</v>
      </c>
      <c r="BC116" s="227">
        <v>3.2</v>
      </c>
      <c r="BD116" s="227">
        <v>3.5</v>
      </c>
      <c r="BE116" s="254">
        <v>2.1</v>
      </c>
      <c r="BF116" s="253">
        <v>7.6</v>
      </c>
      <c r="BG116" s="227">
        <v>24.9</v>
      </c>
      <c r="BH116" s="227">
        <v>3.7</v>
      </c>
      <c r="BI116" s="227">
        <v>4</v>
      </c>
      <c r="BJ116" s="254">
        <v>2.7</v>
      </c>
    </row>
    <row r="117" spans="5:62" ht="10.9" customHeight="1" x14ac:dyDescent="0.2">
      <c r="E117" s="3" t="s">
        <v>1127</v>
      </c>
      <c r="F117" s="262" t="s">
        <v>1128</v>
      </c>
      <c r="G117" s="248"/>
      <c r="H117" s="253">
        <v>7.5</v>
      </c>
      <c r="I117" s="227">
        <v>23.4</v>
      </c>
      <c r="J117" s="227">
        <v>4.0999999999999996</v>
      </c>
      <c r="K117" s="227">
        <v>4.4000000000000004</v>
      </c>
      <c r="L117" s="254">
        <v>2.6</v>
      </c>
      <c r="M117" s="253">
        <v>7.2</v>
      </c>
      <c r="N117" s="227">
        <v>22.7</v>
      </c>
      <c r="O117" s="227">
        <v>3.8</v>
      </c>
      <c r="P117" s="227">
        <v>4.2</v>
      </c>
      <c r="Q117" s="254">
        <v>2.4</v>
      </c>
      <c r="R117" s="253">
        <v>6.7</v>
      </c>
      <c r="S117" s="227">
        <v>20.9</v>
      </c>
      <c r="T117" s="227">
        <v>3.7</v>
      </c>
      <c r="U117" s="227">
        <v>4</v>
      </c>
      <c r="V117" s="254">
        <v>2.2999999999999998</v>
      </c>
      <c r="W117" s="253">
        <v>6.1</v>
      </c>
      <c r="X117" s="227">
        <v>20.2</v>
      </c>
      <c r="Y117" s="227">
        <v>3.1</v>
      </c>
      <c r="Z117" s="227">
        <v>3.3</v>
      </c>
      <c r="AA117" s="254">
        <v>2.1</v>
      </c>
      <c r="AB117" s="253">
        <v>5.7</v>
      </c>
      <c r="AC117" s="227">
        <v>19.3</v>
      </c>
      <c r="AD117" s="227">
        <v>2.8</v>
      </c>
      <c r="AE117" s="227">
        <v>3</v>
      </c>
      <c r="AF117" s="254">
        <v>2.1</v>
      </c>
      <c r="AG117" s="253">
        <v>6.9</v>
      </c>
      <c r="AH117" s="227">
        <v>23.4</v>
      </c>
      <c r="AI117" s="227">
        <v>3.5</v>
      </c>
      <c r="AJ117" s="227">
        <v>3.7</v>
      </c>
      <c r="AK117" s="254">
        <v>2.7</v>
      </c>
      <c r="AL117" s="253">
        <v>6.9</v>
      </c>
      <c r="AM117" s="227">
        <v>23.2</v>
      </c>
      <c r="AN117" s="227">
        <v>3.4</v>
      </c>
      <c r="AO117" s="227">
        <v>3.7</v>
      </c>
      <c r="AP117" s="254">
        <v>2.5</v>
      </c>
      <c r="AQ117" s="253">
        <v>6.3</v>
      </c>
      <c r="AR117" s="227">
        <v>21.6</v>
      </c>
      <c r="AS117" s="227">
        <v>3</v>
      </c>
      <c r="AT117" s="227">
        <v>3.2</v>
      </c>
      <c r="AU117" s="254">
        <v>2.2999999999999998</v>
      </c>
      <c r="AV117" s="253">
        <v>6.1</v>
      </c>
      <c r="AW117" s="227">
        <v>20</v>
      </c>
      <c r="AX117" s="227">
        <v>3.1</v>
      </c>
      <c r="AY117" s="227">
        <v>3.2</v>
      </c>
      <c r="AZ117" s="254">
        <v>2.7</v>
      </c>
      <c r="BA117" s="253">
        <v>6.2</v>
      </c>
      <c r="BB117" s="227">
        <v>19.7</v>
      </c>
      <c r="BC117" s="227">
        <v>3.2</v>
      </c>
      <c r="BD117" s="227">
        <v>3.3</v>
      </c>
      <c r="BE117" s="254">
        <v>3</v>
      </c>
      <c r="BF117" s="253">
        <v>6.5</v>
      </c>
      <c r="BG117" s="227">
        <v>20.2</v>
      </c>
      <c r="BH117" s="227">
        <v>3.5</v>
      </c>
      <c r="BI117" s="227">
        <v>3.6</v>
      </c>
      <c r="BJ117" s="254">
        <v>3.3</v>
      </c>
    </row>
    <row r="118" spans="5:62" ht="10.9" customHeight="1" x14ac:dyDescent="0.2">
      <c r="E118" s="3" t="s">
        <v>1129</v>
      </c>
      <c r="F118" s="262" t="s">
        <v>1130</v>
      </c>
      <c r="G118" s="248"/>
      <c r="H118" s="253">
        <v>5.9</v>
      </c>
      <c r="I118" s="227">
        <v>18.399999999999999</v>
      </c>
      <c r="J118" s="227">
        <v>3.5</v>
      </c>
      <c r="K118" s="227">
        <v>3.8</v>
      </c>
      <c r="L118" s="254">
        <v>1.8</v>
      </c>
      <c r="M118" s="253">
        <v>5.6</v>
      </c>
      <c r="N118" s="227">
        <v>17.600000000000001</v>
      </c>
      <c r="O118" s="227">
        <v>3.3</v>
      </c>
      <c r="P118" s="227">
        <v>3.5</v>
      </c>
      <c r="Q118" s="254">
        <v>2.1</v>
      </c>
      <c r="R118" s="253">
        <v>5.4</v>
      </c>
      <c r="S118" s="227">
        <v>16.7</v>
      </c>
      <c r="T118" s="227">
        <v>3.2</v>
      </c>
      <c r="U118" s="227">
        <v>3.5</v>
      </c>
      <c r="V118" s="254">
        <v>2.2000000000000002</v>
      </c>
      <c r="W118" s="253">
        <v>5.0999999999999996</v>
      </c>
      <c r="X118" s="227">
        <v>17.399999999999999</v>
      </c>
      <c r="Y118" s="227">
        <v>2.8</v>
      </c>
      <c r="Z118" s="227">
        <v>3</v>
      </c>
      <c r="AA118" s="254">
        <v>2</v>
      </c>
      <c r="AB118" s="253">
        <v>4.9000000000000004</v>
      </c>
      <c r="AC118" s="227">
        <v>16.600000000000001</v>
      </c>
      <c r="AD118" s="227">
        <v>2.7</v>
      </c>
      <c r="AE118" s="227">
        <v>2.9</v>
      </c>
      <c r="AF118" s="254">
        <v>1.9</v>
      </c>
      <c r="AG118" s="253">
        <v>5.7</v>
      </c>
      <c r="AH118" s="227">
        <v>19.100000000000001</v>
      </c>
      <c r="AI118" s="227">
        <v>3.3</v>
      </c>
      <c r="AJ118" s="227">
        <v>3.5</v>
      </c>
      <c r="AK118" s="254">
        <v>2.4</v>
      </c>
      <c r="AL118" s="253">
        <v>5.9</v>
      </c>
      <c r="AM118" s="227">
        <v>20.5</v>
      </c>
      <c r="AN118" s="227">
        <v>3.2</v>
      </c>
      <c r="AO118" s="227">
        <v>3.4</v>
      </c>
      <c r="AP118" s="254">
        <v>2.2999999999999998</v>
      </c>
      <c r="AQ118" s="253">
        <v>5.3</v>
      </c>
      <c r="AR118" s="227">
        <v>18.7</v>
      </c>
      <c r="AS118" s="227">
        <v>2.8</v>
      </c>
      <c r="AT118" s="227">
        <v>3</v>
      </c>
      <c r="AU118" s="254">
        <v>2.1</v>
      </c>
      <c r="AV118" s="253">
        <v>5.6</v>
      </c>
      <c r="AW118" s="227">
        <v>19</v>
      </c>
      <c r="AX118" s="227">
        <v>3.1</v>
      </c>
      <c r="AY118" s="227">
        <v>3.1</v>
      </c>
      <c r="AZ118" s="254">
        <v>2.8</v>
      </c>
      <c r="BA118" s="253">
        <v>5.8</v>
      </c>
      <c r="BB118" s="227">
        <v>19.600000000000001</v>
      </c>
      <c r="BC118" s="227">
        <v>3.2</v>
      </c>
      <c r="BD118" s="227">
        <v>3.3</v>
      </c>
      <c r="BE118" s="254">
        <v>2.9</v>
      </c>
      <c r="BF118" s="253">
        <v>5.9</v>
      </c>
      <c r="BG118" s="227">
        <v>19</v>
      </c>
      <c r="BH118" s="227">
        <v>3.3</v>
      </c>
      <c r="BI118" s="227">
        <v>3.4</v>
      </c>
      <c r="BJ118" s="254">
        <v>3</v>
      </c>
    </row>
    <row r="119" spans="5:62" ht="10.9" customHeight="1" x14ac:dyDescent="0.2">
      <c r="E119" s="3" t="s">
        <v>1131</v>
      </c>
      <c r="F119" s="262" t="s">
        <v>1132</v>
      </c>
      <c r="G119" s="248"/>
      <c r="H119" s="253">
        <v>6.5</v>
      </c>
      <c r="I119" s="227">
        <v>19.399999999999999</v>
      </c>
      <c r="J119" s="227">
        <v>3.9</v>
      </c>
      <c r="K119" s="227">
        <v>4.3</v>
      </c>
      <c r="L119" s="254">
        <v>1.7</v>
      </c>
      <c r="M119" s="253">
        <v>6</v>
      </c>
      <c r="N119" s="227">
        <v>18.100000000000001</v>
      </c>
      <c r="O119" s="227">
        <v>3.5</v>
      </c>
      <c r="P119" s="227">
        <v>3.8</v>
      </c>
      <c r="Q119" s="254">
        <v>1.9</v>
      </c>
      <c r="R119" s="253">
        <v>5.7</v>
      </c>
      <c r="S119" s="227">
        <v>17.3</v>
      </c>
      <c r="T119" s="227">
        <v>3.3</v>
      </c>
      <c r="U119" s="227">
        <v>3.6</v>
      </c>
      <c r="V119" s="254">
        <v>1.9</v>
      </c>
      <c r="W119" s="253">
        <v>5.2</v>
      </c>
      <c r="X119" s="227">
        <v>16.7</v>
      </c>
      <c r="Y119" s="227">
        <v>2.9</v>
      </c>
      <c r="Z119" s="227">
        <v>3.2</v>
      </c>
      <c r="AA119" s="254">
        <v>1.7</v>
      </c>
      <c r="AB119" s="253">
        <v>5</v>
      </c>
      <c r="AC119" s="227">
        <v>16</v>
      </c>
      <c r="AD119" s="227">
        <v>2.9</v>
      </c>
      <c r="AE119" s="227">
        <v>3.1</v>
      </c>
      <c r="AF119" s="254">
        <v>1.7</v>
      </c>
      <c r="AG119" s="253">
        <v>5.7</v>
      </c>
      <c r="AH119" s="227">
        <v>18.8</v>
      </c>
      <c r="AI119" s="227">
        <v>3.3</v>
      </c>
      <c r="AJ119" s="227">
        <v>3.5</v>
      </c>
      <c r="AK119" s="254">
        <v>2.1</v>
      </c>
      <c r="AL119" s="253">
        <v>5.4</v>
      </c>
      <c r="AM119" s="227">
        <v>18</v>
      </c>
      <c r="AN119" s="227">
        <v>3</v>
      </c>
      <c r="AO119" s="227">
        <v>3.3</v>
      </c>
      <c r="AP119" s="254">
        <v>1.9</v>
      </c>
      <c r="AQ119" s="253">
        <v>5</v>
      </c>
      <c r="AR119" s="227">
        <v>17.3</v>
      </c>
      <c r="AS119" s="227">
        <v>2.6</v>
      </c>
      <c r="AT119" s="227">
        <v>2.8</v>
      </c>
      <c r="AU119" s="254">
        <v>1.9</v>
      </c>
      <c r="AV119" s="253">
        <v>5.4</v>
      </c>
      <c r="AW119" s="227">
        <v>18.2</v>
      </c>
      <c r="AX119" s="227">
        <v>2.9</v>
      </c>
      <c r="AY119" s="227">
        <v>3</v>
      </c>
      <c r="AZ119" s="254">
        <v>2.4</v>
      </c>
      <c r="BA119" s="253">
        <v>5.9</v>
      </c>
      <c r="BB119" s="227">
        <v>19.2</v>
      </c>
      <c r="BC119" s="227">
        <v>3.3</v>
      </c>
      <c r="BD119" s="227">
        <v>3.4</v>
      </c>
      <c r="BE119" s="254">
        <v>2.8</v>
      </c>
      <c r="BF119" s="253">
        <v>6.1</v>
      </c>
      <c r="BG119" s="227">
        <v>19.399999999999999</v>
      </c>
      <c r="BH119" s="227">
        <v>3.5</v>
      </c>
      <c r="BI119" s="227">
        <v>3.6</v>
      </c>
      <c r="BJ119" s="254">
        <v>3</v>
      </c>
    </row>
    <row r="120" spans="5:62" ht="10.9" customHeight="1" x14ac:dyDescent="0.2">
      <c r="E120" s="3" t="s">
        <v>1133</v>
      </c>
      <c r="F120" s="262" t="s">
        <v>1134</v>
      </c>
      <c r="G120" s="248"/>
      <c r="H120" s="253">
        <v>5.5</v>
      </c>
      <c r="I120" s="227">
        <v>16.8</v>
      </c>
      <c r="J120" s="227">
        <v>3.1</v>
      </c>
      <c r="K120" s="227">
        <v>3.4</v>
      </c>
      <c r="L120" s="254">
        <v>1.7</v>
      </c>
      <c r="M120" s="253">
        <v>5.5</v>
      </c>
      <c r="N120" s="227">
        <v>16.5</v>
      </c>
      <c r="O120" s="227">
        <v>3.1</v>
      </c>
      <c r="P120" s="227">
        <v>3.4</v>
      </c>
      <c r="Q120" s="254">
        <v>1.9</v>
      </c>
      <c r="R120" s="253">
        <v>5.3</v>
      </c>
      <c r="S120" s="227">
        <v>15.3</v>
      </c>
      <c r="T120" s="227">
        <v>3.2</v>
      </c>
      <c r="U120" s="227">
        <v>3.4</v>
      </c>
      <c r="V120" s="254">
        <v>2.2000000000000002</v>
      </c>
      <c r="W120" s="253">
        <v>4.5999999999999996</v>
      </c>
      <c r="X120" s="227">
        <v>15</v>
      </c>
      <c r="Y120" s="227">
        <v>2.5</v>
      </c>
      <c r="Z120" s="227">
        <v>2.7</v>
      </c>
      <c r="AA120" s="254">
        <v>1.7</v>
      </c>
      <c r="AB120" s="253">
        <v>4.9000000000000004</v>
      </c>
      <c r="AC120" s="227">
        <v>16.2</v>
      </c>
      <c r="AD120" s="227">
        <v>2.6</v>
      </c>
      <c r="AE120" s="227">
        <v>2.7</v>
      </c>
      <c r="AF120" s="254">
        <v>1.7</v>
      </c>
      <c r="AG120" s="253">
        <v>6</v>
      </c>
      <c r="AH120" s="227">
        <v>19.5</v>
      </c>
      <c r="AI120" s="227">
        <v>3.2</v>
      </c>
      <c r="AJ120" s="227">
        <v>3.5</v>
      </c>
      <c r="AK120" s="254">
        <v>2.1</v>
      </c>
      <c r="AL120" s="253">
        <v>5.5</v>
      </c>
      <c r="AM120" s="227">
        <v>18.100000000000001</v>
      </c>
      <c r="AN120" s="227">
        <v>3</v>
      </c>
      <c r="AO120" s="227">
        <v>3.2</v>
      </c>
      <c r="AP120" s="254">
        <v>2</v>
      </c>
      <c r="AQ120" s="253">
        <v>5</v>
      </c>
      <c r="AR120" s="227">
        <v>17</v>
      </c>
      <c r="AS120" s="227">
        <v>2.6</v>
      </c>
      <c r="AT120" s="227">
        <v>2.8</v>
      </c>
      <c r="AU120" s="254">
        <v>1.8</v>
      </c>
      <c r="AV120" s="253">
        <v>5.3</v>
      </c>
      <c r="AW120" s="227">
        <v>17.899999999999999</v>
      </c>
      <c r="AX120" s="227">
        <v>2.7</v>
      </c>
      <c r="AY120" s="227">
        <v>2.9</v>
      </c>
      <c r="AZ120" s="254">
        <v>2.1</v>
      </c>
      <c r="BA120" s="253">
        <v>5.5</v>
      </c>
      <c r="BB120" s="227">
        <v>17.7</v>
      </c>
      <c r="BC120" s="227">
        <v>2.9</v>
      </c>
      <c r="BD120" s="227">
        <v>3</v>
      </c>
      <c r="BE120" s="254">
        <v>2.5</v>
      </c>
      <c r="BF120" s="253">
        <v>5.7</v>
      </c>
      <c r="BG120" s="227">
        <v>17.8</v>
      </c>
      <c r="BH120" s="227">
        <v>3.2</v>
      </c>
      <c r="BI120" s="227">
        <v>3.2</v>
      </c>
      <c r="BJ120" s="254">
        <v>3</v>
      </c>
    </row>
    <row r="121" spans="5:62" ht="10.9" customHeight="1" x14ac:dyDescent="0.2">
      <c r="E121" s="3" t="s">
        <v>1135</v>
      </c>
      <c r="F121" s="262" t="s">
        <v>1136</v>
      </c>
      <c r="G121" s="248"/>
      <c r="H121" s="253">
        <v>6.3</v>
      </c>
      <c r="I121" s="227">
        <v>20.7</v>
      </c>
      <c r="J121" s="227">
        <v>3.8</v>
      </c>
      <c r="K121" s="227">
        <v>4.2</v>
      </c>
      <c r="L121" s="254">
        <v>2.4</v>
      </c>
      <c r="M121" s="253">
        <v>6.2</v>
      </c>
      <c r="N121" s="227">
        <v>20.399999999999999</v>
      </c>
      <c r="O121" s="227">
        <v>3.7</v>
      </c>
      <c r="P121" s="227">
        <v>4.0999999999999996</v>
      </c>
      <c r="Q121" s="254">
        <v>2.6</v>
      </c>
      <c r="R121" s="253">
        <v>6</v>
      </c>
      <c r="S121" s="227">
        <v>19.7</v>
      </c>
      <c r="T121" s="227">
        <v>3.6</v>
      </c>
      <c r="U121" s="227">
        <v>4</v>
      </c>
      <c r="V121" s="254">
        <v>2.7</v>
      </c>
      <c r="W121" s="253">
        <v>5.3</v>
      </c>
      <c r="X121" s="227">
        <v>18.5</v>
      </c>
      <c r="Y121" s="227">
        <v>3</v>
      </c>
      <c r="Z121" s="227">
        <v>3.3</v>
      </c>
      <c r="AA121" s="254">
        <v>2.2000000000000002</v>
      </c>
      <c r="AB121" s="253">
        <v>5.2</v>
      </c>
      <c r="AC121" s="227">
        <v>18.399999999999999</v>
      </c>
      <c r="AD121" s="227">
        <v>3</v>
      </c>
      <c r="AE121" s="227">
        <v>3.3</v>
      </c>
      <c r="AF121" s="254">
        <v>2.2000000000000002</v>
      </c>
      <c r="AG121" s="253">
        <v>6.1</v>
      </c>
      <c r="AH121" s="227">
        <v>21</v>
      </c>
      <c r="AI121" s="227">
        <v>3.6</v>
      </c>
      <c r="AJ121" s="227">
        <v>3.9</v>
      </c>
      <c r="AK121" s="254">
        <v>2.8</v>
      </c>
      <c r="AL121" s="253">
        <v>6.1</v>
      </c>
      <c r="AM121" s="227">
        <v>21.6</v>
      </c>
      <c r="AN121" s="227">
        <v>3.5</v>
      </c>
      <c r="AO121" s="227">
        <v>3.8</v>
      </c>
      <c r="AP121" s="254">
        <v>2.7</v>
      </c>
      <c r="AQ121" s="253">
        <v>5.5</v>
      </c>
      <c r="AR121" s="227">
        <v>21</v>
      </c>
      <c r="AS121" s="227">
        <v>2.9</v>
      </c>
      <c r="AT121" s="227">
        <v>3.2</v>
      </c>
      <c r="AU121" s="254">
        <v>2.1</v>
      </c>
      <c r="AV121" s="253">
        <v>5.6</v>
      </c>
      <c r="AW121" s="227">
        <v>21.4</v>
      </c>
      <c r="AX121" s="227">
        <v>2.9</v>
      </c>
      <c r="AY121" s="227">
        <v>3.2</v>
      </c>
      <c r="AZ121" s="254">
        <v>2.2000000000000002</v>
      </c>
      <c r="BA121" s="253">
        <v>5.8</v>
      </c>
      <c r="BB121" s="227">
        <v>20.399999999999999</v>
      </c>
      <c r="BC121" s="227">
        <v>3.2</v>
      </c>
      <c r="BD121" s="227">
        <v>3.3</v>
      </c>
      <c r="BE121" s="254">
        <v>2.8</v>
      </c>
      <c r="BF121" s="253">
        <v>6.2</v>
      </c>
      <c r="BG121" s="227">
        <v>21.3</v>
      </c>
      <c r="BH121" s="227">
        <v>3.5</v>
      </c>
      <c r="BI121" s="227">
        <v>3.6</v>
      </c>
      <c r="BJ121" s="254">
        <v>3.2</v>
      </c>
    </row>
    <row r="122" spans="5:62" ht="10.9" customHeight="1" x14ac:dyDescent="0.2">
      <c r="E122" s="3" t="s">
        <v>1137</v>
      </c>
      <c r="F122" s="262" t="s">
        <v>1138</v>
      </c>
      <c r="G122" s="248"/>
      <c r="H122" s="253">
        <v>5.5</v>
      </c>
      <c r="I122" s="227">
        <v>17.600000000000001</v>
      </c>
      <c r="J122" s="227">
        <v>3.2</v>
      </c>
      <c r="K122" s="227">
        <v>3.6</v>
      </c>
      <c r="L122" s="254">
        <v>2</v>
      </c>
      <c r="M122" s="253">
        <v>5.4</v>
      </c>
      <c r="N122" s="227">
        <v>17.399999999999999</v>
      </c>
      <c r="O122" s="227">
        <v>3.1</v>
      </c>
      <c r="P122" s="227">
        <v>3.4</v>
      </c>
      <c r="Q122" s="254">
        <v>2.1</v>
      </c>
      <c r="R122" s="253">
        <v>5.2</v>
      </c>
      <c r="S122" s="227">
        <v>16.5</v>
      </c>
      <c r="T122" s="227">
        <v>3</v>
      </c>
      <c r="U122" s="227">
        <v>3.3</v>
      </c>
      <c r="V122" s="254">
        <v>2.1</v>
      </c>
      <c r="W122" s="253">
        <v>4.9000000000000004</v>
      </c>
      <c r="X122" s="227">
        <v>16.899999999999999</v>
      </c>
      <c r="Y122" s="227">
        <v>2.6</v>
      </c>
      <c r="Z122" s="227">
        <v>2.9</v>
      </c>
      <c r="AA122" s="254">
        <v>1.9</v>
      </c>
      <c r="AB122" s="253">
        <v>4.8</v>
      </c>
      <c r="AC122" s="227">
        <v>16.8</v>
      </c>
      <c r="AD122" s="227">
        <v>2.6</v>
      </c>
      <c r="AE122" s="227">
        <v>2.9</v>
      </c>
      <c r="AF122" s="254">
        <v>1.9</v>
      </c>
      <c r="AG122" s="253">
        <v>5.6</v>
      </c>
      <c r="AH122" s="227">
        <v>19.100000000000001</v>
      </c>
      <c r="AI122" s="227">
        <v>3.2</v>
      </c>
      <c r="AJ122" s="227">
        <v>3.4</v>
      </c>
      <c r="AK122" s="254">
        <v>2.4</v>
      </c>
      <c r="AL122" s="253">
        <v>5.6</v>
      </c>
      <c r="AM122" s="227">
        <v>19.5</v>
      </c>
      <c r="AN122" s="227">
        <v>3.1</v>
      </c>
      <c r="AO122" s="227">
        <v>3.4</v>
      </c>
      <c r="AP122" s="254">
        <v>2.2000000000000002</v>
      </c>
      <c r="AQ122" s="253">
        <v>5</v>
      </c>
      <c r="AR122" s="227">
        <v>18.100000000000001</v>
      </c>
      <c r="AS122" s="227">
        <v>2.6</v>
      </c>
      <c r="AT122" s="227">
        <v>2.8</v>
      </c>
      <c r="AU122" s="254">
        <v>1.9</v>
      </c>
      <c r="AV122" s="253">
        <v>5.4</v>
      </c>
      <c r="AW122" s="227">
        <v>19.5</v>
      </c>
      <c r="AX122" s="227">
        <v>2.8</v>
      </c>
      <c r="AY122" s="227">
        <v>3</v>
      </c>
      <c r="AZ122" s="254">
        <v>2.2000000000000002</v>
      </c>
      <c r="BA122" s="253">
        <v>5.6</v>
      </c>
      <c r="BB122" s="227">
        <v>18.8</v>
      </c>
      <c r="BC122" s="227">
        <v>3.1</v>
      </c>
      <c r="BD122" s="227">
        <v>3.2</v>
      </c>
      <c r="BE122" s="254">
        <v>2.8</v>
      </c>
      <c r="BF122" s="253">
        <v>5.9</v>
      </c>
      <c r="BG122" s="227">
        <v>18.8</v>
      </c>
      <c r="BH122" s="227">
        <v>3.3</v>
      </c>
      <c r="BI122" s="227">
        <v>3.4</v>
      </c>
      <c r="BJ122" s="254">
        <v>3.1</v>
      </c>
    </row>
    <row r="123" spans="5:62" ht="10.9" customHeight="1" x14ac:dyDescent="0.2">
      <c r="E123" s="3" t="s">
        <v>1139</v>
      </c>
      <c r="F123" s="262" t="s">
        <v>1140</v>
      </c>
      <c r="G123" s="248"/>
      <c r="H123" s="253">
        <v>7.9</v>
      </c>
      <c r="I123" s="227">
        <v>26.7</v>
      </c>
      <c r="J123" s="227">
        <v>4.0999999999999996</v>
      </c>
      <c r="K123" s="227">
        <v>4.5999999999999996</v>
      </c>
      <c r="L123" s="254">
        <v>1.9</v>
      </c>
      <c r="M123" s="253">
        <v>7.6</v>
      </c>
      <c r="N123" s="227">
        <v>26.3</v>
      </c>
      <c r="O123" s="227">
        <v>3.8</v>
      </c>
      <c r="P123" s="227">
        <v>4.2</v>
      </c>
      <c r="Q123" s="254">
        <v>2</v>
      </c>
      <c r="R123" s="253">
        <v>7.7</v>
      </c>
      <c r="S123" s="227">
        <v>26.4</v>
      </c>
      <c r="T123" s="227">
        <v>3.9</v>
      </c>
      <c r="U123" s="227">
        <v>4.3</v>
      </c>
      <c r="V123" s="254">
        <v>2</v>
      </c>
      <c r="W123" s="253">
        <v>6.8</v>
      </c>
      <c r="X123" s="227">
        <v>24.7</v>
      </c>
      <c r="Y123" s="227">
        <v>3.1</v>
      </c>
      <c r="Z123" s="227">
        <v>3.4</v>
      </c>
      <c r="AA123" s="254">
        <v>1.6</v>
      </c>
      <c r="AB123" s="253">
        <v>7</v>
      </c>
      <c r="AC123" s="227">
        <v>26.2</v>
      </c>
      <c r="AD123" s="227">
        <v>3.1</v>
      </c>
      <c r="AE123" s="227">
        <v>3.4</v>
      </c>
      <c r="AF123" s="254">
        <v>1.8</v>
      </c>
      <c r="AG123" s="253">
        <v>8.1999999999999993</v>
      </c>
      <c r="AH123" s="227">
        <v>30.3</v>
      </c>
      <c r="AI123" s="227">
        <v>3.6</v>
      </c>
      <c r="AJ123" s="227">
        <v>3.9</v>
      </c>
      <c r="AK123" s="254">
        <v>2.2999999999999998</v>
      </c>
      <c r="AL123" s="253">
        <v>8</v>
      </c>
      <c r="AM123" s="227">
        <v>28.8</v>
      </c>
      <c r="AN123" s="227">
        <v>3.5</v>
      </c>
      <c r="AO123" s="227">
        <v>3.9</v>
      </c>
      <c r="AP123" s="254">
        <v>2.2000000000000002</v>
      </c>
      <c r="AQ123" s="253">
        <v>7.3</v>
      </c>
      <c r="AR123" s="227">
        <v>26.9</v>
      </c>
      <c r="AS123" s="227">
        <v>3.2</v>
      </c>
      <c r="AT123" s="227">
        <v>3.4</v>
      </c>
      <c r="AU123" s="254">
        <v>2.1</v>
      </c>
      <c r="AV123" s="253">
        <v>7.7</v>
      </c>
      <c r="AW123" s="227">
        <v>28.4</v>
      </c>
      <c r="AX123" s="227">
        <v>3.2</v>
      </c>
      <c r="AY123" s="227">
        <v>3.5</v>
      </c>
      <c r="AZ123" s="254">
        <v>2.1</v>
      </c>
      <c r="BA123" s="253">
        <v>8.1</v>
      </c>
      <c r="BB123" s="227">
        <v>27.8</v>
      </c>
      <c r="BC123" s="227">
        <v>3.7</v>
      </c>
      <c r="BD123" s="227">
        <v>3.9</v>
      </c>
      <c r="BE123" s="254">
        <v>2.8</v>
      </c>
      <c r="BF123" s="253">
        <v>8.1999999999999993</v>
      </c>
      <c r="BG123" s="227">
        <v>27.7</v>
      </c>
      <c r="BH123" s="227">
        <v>3.9</v>
      </c>
      <c r="BI123" s="227">
        <v>4.0999999999999996</v>
      </c>
      <c r="BJ123" s="254">
        <v>3</v>
      </c>
    </row>
    <row r="124" spans="5:62" ht="10.9" customHeight="1" x14ac:dyDescent="0.2">
      <c r="E124" s="3" t="s">
        <v>1141</v>
      </c>
      <c r="F124" s="262" t="s">
        <v>1142</v>
      </c>
      <c r="G124" s="248"/>
      <c r="H124" s="253">
        <v>14.7</v>
      </c>
      <c r="I124" s="227">
        <v>39.1</v>
      </c>
      <c r="J124" s="227">
        <v>7.3</v>
      </c>
      <c r="K124" s="227">
        <v>8</v>
      </c>
      <c r="L124" s="254">
        <v>3</v>
      </c>
      <c r="M124" s="253">
        <v>14.7</v>
      </c>
      <c r="N124" s="227">
        <v>39.9</v>
      </c>
      <c r="O124" s="227">
        <v>7</v>
      </c>
      <c r="P124" s="227">
        <v>7.5</v>
      </c>
      <c r="Q124" s="254">
        <v>3.8</v>
      </c>
      <c r="R124" s="253">
        <v>14</v>
      </c>
      <c r="S124" s="227">
        <v>38</v>
      </c>
      <c r="T124" s="227">
        <v>6.5</v>
      </c>
      <c r="U124" s="227">
        <v>7</v>
      </c>
      <c r="V124" s="254">
        <v>3.8</v>
      </c>
      <c r="W124" s="253">
        <v>13.2</v>
      </c>
      <c r="X124" s="227">
        <v>37.200000000000003</v>
      </c>
      <c r="Y124" s="227">
        <v>5.7</v>
      </c>
      <c r="Z124" s="227">
        <v>6.2</v>
      </c>
      <c r="AA124" s="254">
        <v>3.5</v>
      </c>
      <c r="AB124" s="253">
        <v>12.8</v>
      </c>
      <c r="AC124" s="227">
        <v>36.5</v>
      </c>
      <c r="AD124" s="227">
        <v>5.4</v>
      </c>
      <c r="AE124" s="227">
        <v>5.8</v>
      </c>
      <c r="AF124" s="254">
        <v>3.3</v>
      </c>
      <c r="AG124" s="253">
        <v>14.9</v>
      </c>
      <c r="AH124" s="227">
        <v>42.3</v>
      </c>
      <c r="AI124" s="227">
        <v>6.1</v>
      </c>
      <c r="AJ124" s="227">
        <v>6.5</v>
      </c>
      <c r="AK124" s="254">
        <v>4</v>
      </c>
      <c r="AL124" s="253">
        <v>14.8</v>
      </c>
      <c r="AM124" s="227">
        <v>41.6</v>
      </c>
      <c r="AN124" s="227">
        <v>5.9</v>
      </c>
      <c r="AO124" s="227">
        <v>6.3</v>
      </c>
      <c r="AP124" s="254">
        <v>3.7</v>
      </c>
      <c r="AQ124" s="253">
        <v>14.1</v>
      </c>
      <c r="AR124" s="227">
        <v>39.700000000000003</v>
      </c>
      <c r="AS124" s="227">
        <v>5.4</v>
      </c>
      <c r="AT124" s="227">
        <v>5.7</v>
      </c>
      <c r="AU124" s="254">
        <v>3.7</v>
      </c>
      <c r="AV124" s="253">
        <v>14.6</v>
      </c>
      <c r="AW124" s="227">
        <v>40.200000000000003</v>
      </c>
      <c r="AX124" s="227">
        <v>5.7</v>
      </c>
      <c r="AY124" s="227">
        <v>6</v>
      </c>
      <c r="AZ124" s="254">
        <v>4.2</v>
      </c>
      <c r="BA124" s="253">
        <v>14.8</v>
      </c>
      <c r="BB124" s="227">
        <v>39</v>
      </c>
      <c r="BC124" s="227">
        <v>6</v>
      </c>
      <c r="BD124" s="227">
        <v>6.3</v>
      </c>
      <c r="BE124" s="254">
        <v>4.7</v>
      </c>
      <c r="BF124" s="253">
        <v>15.2</v>
      </c>
      <c r="BG124" s="227">
        <v>39.299999999999997</v>
      </c>
      <c r="BH124" s="227">
        <v>6.3</v>
      </c>
      <c r="BI124" s="227">
        <v>6.6</v>
      </c>
      <c r="BJ124" s="254">
        <v>5.0999999999999996</v>
      </c>
    </row>
    <row r="125" spans="5:62" ht="10.9" customHeight="1" x14ac:dyDescent="0.2">
      <c r="E125" s="3" t="s">
        <v>1143</v>
      </c>
      <c r="F125" s="262" t="s">
        <v>1144</v>
      </c>
      <c r="G125" s="248"/>
      <c r="H125" s="253">
        <v>5.8</v>
      </c>
      <c r="I125" s="227">
        <v>15.9</v>
      </c>
      <c r="J125" s="227">
        <v>3.6</v>
      </c>
      <c r="K125" s="227">
        <v>3.8</v>
      </c>
      <c r="L125" s="254">
        <v>3.1</v>
      </c>
      <c r="M125" s="253">
        <v>5.7</v>
      </c>
      <c r="N125" s="227">
        <v>16.399999999999999</v>
      </c>
      <c r="O125" s="227">
        <v>3.4</v>
      </c>
      <c r="P125" s="227">
        <v>3.8</v>
      </c>
      <c r="Q125" s="254">
        <v>2.8</v>
      </c>
      <c r="R125" s="253">
        <v>5.4</v>
      </c>
      <c r="S125" s="227">
        <v>16.2</v>
      </c>
      <c r="T125" s="227">
        <v>3.1</v>
      </c>
      <c r="U125" s="227">
        <v>3.4</v>
      </c>
      <c r="V125" s="254">
        <v>2.6</v>
      </c>
      <c r="W125" s="253">
        <v>5</v>
      </c>
      <c r="X125" s="227">
        <v>15.1</v>
      </c>
      <c r="Y125" s="227">
        <v>2.8</v>
      </c>
      <c r="Z125" s="227">
        <v>3</v>
      </c>
      <c r="AA125" s="254">
        <v>2.2999999999999998</v>
      </c>
      <c r="AB125" s="253">
        <v>4.5999999999999996</v>
      </c>
      <c r="AC125" s="227">
        <v>14.2</v>
      </c>
      <c r="AD125" s="227">
        <v>2.5</v>
      </c>
      <c r="AE125" s="227">
        <v>2.8</v>
      </c>
      <c r="AF125" s="254">
        <v>2.1</v>
      </c>
      <c r="AG125" s="253">
        <v>5.2</v>
      </c>
      <c r="AH125" s="227">
        <v>15.7</v>
      </c>
      <c r="AI125" s="227">
        <v>2.9</v>
      </c>
      <c r="AJ125" s="227">
        <v>3.2</v>
      </c>
      <c r="AK125" s="254">
        <v>2.5</v>
      </c>
      <c r="AL125" s="253">
        <v>4.9000000000000004</v>
      </c>
      <c r="AM125" s="227">
        <v>15.2</v>
      </c>
      <c r="AN125" s="227">
        <v>2.7</v>
      </c>
      <c r="AO125" s="227">
        <v>3</v>
      </c>
      <c r="AP125" s="254">
        <v>2.2999999999999998</v>
      </c>
      <c r="AQ125" s="253">
        <v>4.4000000000000004</v>
      </c>
      <c r="AR125" s="227">
        <v>13.9</v>
      </c>
      <c r="AS125" s="227">
        <v>2.4</v>
      </c>
      <c r="AT125" s="227">
        <v>2.7</v>
      </c>
      <c r="AU125" s="254">
        <v>2</v>
      </c>
      <c r="AV125" s="253">
        <v>4.9000000000000004</v>
      </c>
      <c r="AW125" s="227">
        <v>15.5</v>
      </c>
      <c r="AX125" s="227">
        <v>2.5</v>
      </c>
      <c r="AY125" s="227">
        <v>2.8</v>
      </c>
      <c r="AZ125" s="254">
        <v>2.1</v>
      </c>
      <c r="BA125" s="253">
        <v>5.0999999999999996</v>
      </c>
      <c r="BB125" s="227">
        <v>15.5</v>
      </c>
      <c r="BC125" s="227">
        <v>2.7</v>
      </c>
      <c r="BD125" s="227">
        <v>3</v>
      </c>
      <c r="BE125" s="254">
        <v>2.2999999999999998</v>
      </c>
      <c r="BF125" s="253">
        <v>5.3</v>
      </c>
      <c r="BG125" s="227">
        <v>15.1</v>
      </c>
      <c r="BH125" s="227">
        <v>2.9</v>
      </c>
      <c r="BI125" s="227">
        <v>3.2</v>
      </c>
      <c r="BJ125" s="254">
        <v>2.6</v>
      </c>
    </row>
    <row r="126" spans="5:62" ht="10.9" customHeight="1" x14ac:dyDescent="0.2">
      <c r="E126" s="3" t="s">
        <v>1145</v>
      </c>
      <c r="F126" s="262" t="s">
        <v>1146</v>
      </c>
      <c r="G126" s="248"/>
      <c r="H126" s="253">
        <v>4.0999999999999996</v>
      </c>
      <c r="I126" s="227">
        <v>14.6</v>
      </c>
      <c r="J126" s="227">
        <v>2.4</v>
      </c>
      <c r="K126" s="227">
        <v>2.6</v>
      </c>
      <c r="L126" s="254">
        <v>1.4</v>
      </c>
      <c r="M126" s="253">
        <v>3.9</v>
      </c>
      <c r="N126" s="227">
        <v>14.4</v>
      </c>
      <c r="O126" s="227">
        <v>2.2000000000000002</v>
      </c>
      <c r="P126" s="227">
        <v>2.4</v>
      </c>
      <c r="Q126" s="254">
        <v>1.5</v>
      </c>
      <c r="R126" s="253">
        <v>3.7</v>
      </c>
      <c r="S126" s="227">
        <v>13.9</v>
      </c>
      <c r="T126" s="227">
        <v>2.1</v>
      </c>
      <c r="U126" s="227">
        <v>2.2000000000000002</v>
      </c>
      <c r="V126" s="254">
        <v>1.4</v>
      </c>
      <c r="W126" s="253">
        <v>3.4</v>
      </c>
      <c r="X126" s="227">
        <v>13.2</v>
      </c>
      <c r="Y126" s="227">
        <v>1.9</v>
      </c>
      <c r="Z126" s="227">
        <v>2</v>
      </c>
      <c r="AA126" s="254">
        <v>1.2</v>
      </c>
      <c r="AB126" s="253">
        <v>3.4</v>
      </c>
      <c r="AC126" s="227">
        <v>13.4</v>
      </c>
      <c r="AD126" s="227">
        <v>1.9</v>
      </c>
      <c r="AE126" s="227">
        <v>2</v>
      </c>
      <c r="AF126" s="254">
        <v>1.2</v>
      </c>
      <c r="AG126" s="253">
        <v>4</v>
      </c>
      <c r="AH126" s="227">
        <v>15.6</v>
      </c>
      <c r="AI126" s="227">
        <v>2.2000000000000002</v>
      </c>
      <c r="AJ126" s="227">
        <v>2.2999999999999998</v>
      </c>
      <c r="AK126" s="254">
        <v>1.4</v>
      </c>
      <c r="AL126" s="253">
        <v>3.6</v>
      </c>
      <c r="AM126" s="227">
        <v>14.6</v>
      </c>
      <c r="AN126" s="227">
        <v>1.9</v>
      </c>
      <c r="AO126" s="227">
        <v>2</v>
      </c>
      <c r="AP126" s="254">
        <v>1.3</v>
      </c>
      <c r="AQ126" s="253">
        <v>3.5</v>
      </c>
      <c r="AR126" s="227">
        <v>15.5</v>
      </c>
      <c r="AS126" s="227">
        <v>1.6</v>
      </c>
      <c r="AT126" s="227">
        <v>1.7</v>
      </c>
      <c r="AU126" s="254">
        <v>1.1000000000000001</v>
      </c>
      <c r="AV126" s="253">
        <v>4.2</v>
      </c>
      <c r="AW126" s="227">
        <v>18.7</v>
      </c>
      <c r="AX126" s="227">
        <v>1.8</v>
      </c>
      <c r="AY126" s="227">
        <v>1.9</v>
      </c>
      <c r="AZ126" s="254">
        <v>1.4</v>
      </c>
      <c r="BA126" s="253">
        <v>4.5999999999999996</v>
      </c>
      <c r="BB126" s="227">
        <v>19.5</v>
      </c>
      <c r="BC126" s="227">
        <v>2</v>
      </c>
      <c r="BD126" s="227">
        <v>2.1</v>
      </c>
      <c r="BE126" s="254">
        <v>1.4</v>
      </c>
      <c r="BF126" s="253">
        <v>4.5999999999999996</v>
      </c>
      <c r="BG126" s="227">
        <v>18.3</v>
      </c>
      <c r="BH126" s="227">
        <v>2.1</v>
      </c>
      <c r="BI126" s="227">
        <v>2.2000000000000002</v>
      </c>
      <c r="BJ126" s="254">
        <v>1.6</v>
      </c>
    </row>
    <row r="127" spans="5:62" ht="10.9" customHeight="1" x14ac:dyDescent="0.2">
      <c r="E127" s="3" t="s">
        <v>1147</v>
      </c>
      <c r="F127" s="262" t="s">
        <v>1148</v>
      </c>
      <c r="G127" s="248"/>
      <c r="H127" s="253">
        <v>3.1</v>
      </c>
      <c r="I127" s="227">
        <v>10.9</v>
      </c>
      <c r="J127" s="227">
        <v>2.1</v>
      </c>
      <c r="K127" s="227">
        <v>2.2999999999999998</v>
      </c>
      <c r="L127" s="254">
        <v>1.2</v>
      </c>
      <c r="M127" s="253">
        <v>3</v>
      </c>
      <c r="N127" s="227">
        <v>11.1</v>
      </c>
      <c r="O127" s="227">
        <v>2</v>
      </c>
      <c r="P127" s="227">
        <v>2.1</v>
      </c>
      <c r="Q127" s="254">
        <v>1.2</v>
      </c>
      <c r="R127" s="253">
        <v>3</v>
      </c>
      <c r="S127" s="227">
        <v>11.6</v>
      </c>
      <c r="T127" s="227">
        <v>1.9</v>
      </c>
      <c r="U127" s="227">
        <v>2</v>
      </c>
      <c r="V127" s="254">
        <v>1.3</v>
      </c>
      <c r="W127" s="253">
        <v>2.7</v>
      </c>
      <c r="X127" s="227">
        <v>11.7</v>
      </c>
      <c r="Y127" s="227">
        <v>1.6</v>
      </c>
      <c r="Z127" s="227">
        <v>1.7</v>
      </c>
      <c r="AA127" s="254">
        <v>1</v>
      </c>
      <c r="AB127" s="253">
        <v>2.7</v>
      </c>
      <c r="AC127" s="227">
        <v>12.2</v>
      </c>
      <c r="AD127" s="227">
        <v>1.5</v>
      </c>
      <c r="AE127" s="227">
        <v>1.6</v>
      </c>
      <c r="AF127" s="254">
        <v>1</v>
      </c>
      <c r="AG127" s="253">
        <v>3.1</v>
      </c>
      <c r="AH127" s="227">
        <v>13.1</v>
      </c>
      <c r="AI127" s="227">
        <v>1.8</v>
      </c>
      <c r="AJ127" s="227">
        <v>1.9</v>
      </c>
      <c r="AK127" s="254">
        <v>1.1000000000000001</v>
      </c>
      <c r="AL127" s="253">
        <v>2.9</v>
      </c>
      <c r="AM127" s="227">
        <v>13</v>
      </c>
      <c r="AN127" s="227">
        <v>1.5</v>
      </c>
      <c r="AO127" s="227">
        <v>1.7</v>
      </c>
      <c r="AP127" s="254">
        <v>1</v>
      </c>
      <c r="AQ127" s="253">
        <v>2.8</v>
      </c>
      <c r="AR127" s="227">
        <v>13.4</v>
      </c>
      <c r="AS127" s="227">
        <v>1.4</v>
      </c>
      <c r="AT127" s="227">
        <v>1.5</v>
      </c>
      <c r="AU127" s="254">
        <v>0.9</v>
      </c>
      <c r="AV127" s="253">
        <v>3.5</v>
      </c>
      <c r="AW127" s="227">
        <v>17.5</v>
      </c>
      <c r="AX127" s="227">
        <v>1.5</v>
      </c>
      <c r="AY127" s="227">
        <v>1.6</v>
      </c>
      <c r="AZ127" s="254">
        <v>1</v>
      </c>
      <c r="BA127" s="253">
        <v>4</v>
      </c>
      <c r="BB127" s="227">
        <v>19.600000000000001</v>
      </c>
      <c r="BC127" s="227">
        <v>1.7</v>
      </c>
      <c r="BD127" s="227">
        <v>1.8</v>
      </c>
      <c r="BE127" s="254">
        <v>1.1000000000000001</v>
      </c>
      <c r="BF127" s="253">
        <v>4.2</v>
      </c>
      <c r="BG127" s="227">
        <v>19.5</v>
      </c>
      <c r="BH127" s="227">
        <v>1.9</v>
      </c>
      <c r="BI127" s="227">
        <v>2</v>
      </c>
      <c r="BJ127" s="254">
        <v>1.3</v>
      </c>
    </row>
    <row r="128" spans="5:62" ht="10.9" customHeight="1" x14ac:dyDescent="0.2">
      <c r="E128" s="3" t="s">
        <v>1149</v>
      </c>
      <c r="F128" s="262" t="s">
        <v>1150</v>
      </c>
      <c r="G128" s="248"/>
      <c r="H128" s="253">
        <v>10.6</v>
      </c>
      <c r="I128" s="227">
        <v>32.5</v>
      </c>
      <c r="J128" s="227">
        <v>6</v>
      </c>
      <c r="K128" s="227">
        <v>6.8</v>
      </c>
      <c r="L128" s="254">
        <v>2.1</v>
      </c>
      <c r="M128" s="253">
        <v>10.4</v>
      </c>
      <c r="N128" s="227">
        <v>32.799999999999997</v>
      </c>
      <c r="O128" s="227">
        <v>5.7</v>
      </c>
      <c r="P128" s="227">
        <v>6.4</v>
      </c>
      <c r="Q128" s="254">
        <v>2.2999999999999998</v>
      </c>
      <c r="R128" s="253">
        <v>10.199999999999999</v>
      </c>
      <c r="S128" s="227">
        <v>31.9</v>
      </c>
      <c r="T128" s="227">
        <v>5.7</v>
      </c>
      <c r="U128" s="227">
        <v>6.3</v>
      </c>
      <c r="V128" s="254">
        <v>2.5</v>
      </c>
      <c r="W128" s="253">
        <v>9.1999999999999993</v>
      </c>
      <c r="X128" s="227">
        <v>29.7</v>
      </c>
      <c r="Y128" s="227">
        <v>4.9000000000000004</v>
      </c>
      <c r="Z128" s="227">
        <v>5.5</v>
      </c>
      <c r="AA128" s="254">
        <v>2.2999999999999998</v>
      </c>
      <c r="AB128" s="253">
        <v>8.1</v>
      </c>
      <c r="AC128" s="227">
        <v>26.2</v>
      </c>
      <c r="AD128" s="227">
        <v>4.3</v>
      </c>
      <c r="AE128" s="227">
        <v>4.9000000000000004</v>
      </c>
      <c r="AF128" s="254">
        <v>2.1</v>
      </c>
      <c r="AG128" s="253">
        <v>8.8000000000000007</v>
      </c>
      <c r="AH128" s="227">
        <v>29.9</v>
      </c>
      <c r="AI128" s="227">
        <v>4.5999999999999996</v>
      </c>
      <c r="AJ128" s="227">
        <v>5.0999999999999996</v>
      </c>
      <c r="AK128" s="254">
        <v>2.2000000000000002</v>
      </c>
      <c r="AL128" s="253">
        <v>8.5</v>
      </c>
      <c r="AM128" s="227">
        <v>30.5</v>
      </c>
      <c r="AN128" s="227">
        <v>4</v>
      </c>
      <c r="AO128" s="227">
        <v>4.5</v>
      </c>
      <c r="AP128" s="254">
        <v>1.7</v>
      </c>
      <c r="AQ128" s="253">
        <v>7.9</v>
      </c>
      <c r="AR128" s="227">
        <v>28.3</v>
      </c>
      <c r="AS128" s="227">
        <v>3.6</v>
      </c>
      <c r="AT128" s="227">
        <v>4.0999999999999996</v>
      </c>
      <c r="AU128" s="254">
        <v>1.6</v>
      </c>
      <c r="AV128" s="253">
        <v>8.1</v>
      </c>
      <c r="AW128" s="227">
        <v>28.6</v>
      </c>
      <c r="AX128" s="227">
        <v>3.6</v>
      </c>
      <c r="AY128" s="227">
        <v>4.0999999999999996</v>
      </c>
      <c r="AZ128" s="254">
        <v>1.8</v>
      </c>
      <c r="BA128" s="253">
        <v>8.3000000000000007</v>
      </c>
      <c r="BB128" s="227">
        <v>28.6</v>
      </c>
      <c r="BC128" s="227">
        <v>3.8</v>
      </c>
      <c r="BD128" s="227">
        <v>4.2</v>
      </c>
      <c r="BE128" s="254">
        <v>2</v>
      </c>
      <c r="BF128" s="253">
        <v>8.6999999999999993</v>
      </c>
      <c r="BG128" s="227">
        <v>28.7</v>
      </c>
      <c r="BH128" s="227">
        <v>4.0999999999999996</v>
      </c>
      <c r="BI128" s="227">
        <v>4.5999999999999996</v>
      </c>
      <c r="BJ128" s="254">
        <v>2.4</v>
      </c>
    </row>
    <row r="129" spans="5:62" ht="10.9" customHeight="1" x14ac:dyDescent="0.2">
      <c r="E129" s="3" t="s">
        <v>1151</v>
      </c>
      <c r="F129" s="262" t="s">
        <v>1152</v>
      </c>
      <c r="G129" s="248"/>
      <c r="H129" s="253">
        <v>4.8</v>
      </c>
      <c r="I129" s="227">
        <v>15.8</v>
      </c>
      <c r="J129" s="227">
        <v>2.8</v>
      </c>
      <c r="K129" s="227">
        <v>3.1</v>
      </c>
      <c r="L129" s="254">
        <v>1.5</v>
      </c>
      <c r="M129" s="253">
        <v>4.7</v>
      </c>
      <c r="N129" s="227">
        <v>15.9</v>
      </c>
      <c r="O129" s="227">
        <v>2.7</v>
      </c>
      <c r="P129" s="227">
        <v>2.9</v>
      </c>
      <c r="Q129" s="254">
        <v>1.5</v>
      </c>
      <c r="R129" s="253">
        <v>4.5</v>
      </c>
      <c r="S129" s="227">
        <v>15.8</v>
      </c>
      <c r="T129" s="227">
        <v>2.4</v>
      </c>
      <c r="U129" s="227">
        <v>2.6</v>
      </c>
      <c r="V129" s="254">
        <v>1.4</v>
      </c>
      <c r="W129" s="253">
        <v>4</v>
      </c>
      <c r="X129" s="227">
        <v>14.7</v>
      </c>
      <c r="Y129" s="227">
        <v>2.1</v>
      </c>
      <c r="Z129" s="227">
        <v>2.2999999999999998</v>
      </c>
      <c r="AA129" s="254">
        <v>1.3</v>
      </c>
      <c r="AB129" s="253">
        <v>4</v>
      </c>
      <c r="AC129" s="227">
        <v>14.5</v>
      </c>
      <c r="AD129" s="227">
        <v>2.1</v>
      </c>
      <c r="AE129" s="227">
        <v>2.2000000000000002</v>
      </c>
      <c r="AF129" s="254">
        <v>1.3</v>
      </c>
      <c r="AG129" s="253">
        <v>4.5</v>
      </c>
      <c r="AH129" s="227">
        <v>16.2</v>
      </c>
      <c r="AI129" s="227">
        <v>2.4</v>
      </c>
      <c r="AJ129" s="227">
        <v>2.6</v>
      </c>
      <c r="AK129" s="254">
        <v>1.5</v>
      </c>
      <c r="AL129" s="253">
        <v>4.0999999999999996</v>
      </c>
      <c r="AM129" s="227">
        <v>15</v>
      </c>
      <c r="AN129" s="227">
        <v>2.2000000000000002</v>
      </c>
      <c r="AO129" s="227">
        <v>2.4</v>
      </c>
      <c r="AP129" s="254">
        <v>1.4</v>
      </c>
      <c r="AQ129" s="253">
        <v>4.0999999999999996</v>
      </c>
      <c r="AR129" s="227">
        <v>15.8</v>
      </c>
      <c r="AS129" s="227">
        <v>2</v>
      </c>
      <c r="AT129" s="227">
        <v>2.2000000000000002</v>
      </c>
      <c r="AU129" s="254">
        <v>1.3</v>
      </c>
      <c r="AV129" s="253">
        <v>4.5999999999999996</v>
      </c>
      <c r="AW129" s="227">
        <v>16.8</v>
      </c>
      <c r="AX129" s="227">
        <v>2.2999999999999998</v>
      </c>
      <c r="AY129" s="227">
        <v>2.4</v>
      </c>
      <c r="AZ129" s="254">
        <v>1.6</v>
      </c>
      <c r="BA129" s="253">
        <v>5.0999999999999996</v>
      </c>
      <c r="BB129" s="227">
        <v>19.600000000000001</v>
      </c>
      <c r="BC129" s="227">
        <v>2.4</v>
      </c>
      <c r="BD129" s="227">
        <v>2.5</v>
      </c>
      <c r="BE129" s="254">
        <v>1.6</v>
      </c>
      <c r="BF129" s="253">
        <v>5.2</v>
      </c>
      <c r="BG129" s="227">
        <v>19</v>
      </c>
      <c r="BH129" s="227">
        <v>2.5</v>
      </c>
      <c r="BI129" s="227">
        <v>2.7</v>
      </c>
      <c r="BJ129" s="254">
        <v>1.8</v>
      </c>
    </row>
    <row r="130" spans="5:62" ht="10.9" customHeight="1" x14ac:dyDescent="0.2">
      <c r="E130" s="3" t="s">
        <v>1153</v>
      </c>
      <c r="F130" s="262" t="s">
        <v>1154</v>
      </c>
      <c r="G130" s="248"/>
      <c r="H130" s="253">
        <v>5.9</v>
      </c>
      <c r="I130" s="227">
        <v>19.8</v>
      </c>
      <c r="J130" s="227">
        <v>3.4</v>
      </c>
      <c r="K130" s="227">
        <v>3.7</v>
      </c>
      <c r="L130" s="254">
        <v>1.7</v>
      </c>
      <c r="M130" s="253">
        <v>5.8</v>
      </c>
      <c r="N130" s="227">
        <v>20</v>
      </c>
      <c r="O130" s="227">
        <v>3.3</v>
      </c>
      <c r="P130" s="227">
        <v>3.5</v>
      </c>
      <c r="Q130" s="254">
        <v>1.8</v>
      </c>
      <c r="R130" s="253">
        <v>5.5</v>
      </c>
      <c r="S130" s="227">
        <v>19.7</v>
      </c>
      <c r="T130" s="227">
        <v>3</v>
      </c>
      <c r="U130" s="227">
        <v>3.2</v>
      </c>
      <c r="V130" s="254">
        <v>1.7</v>
      </c>
      <c r="W130" s="253">
        <v>4.9000000000000004</v>
      </c>
      <c r="X130" s="227">
        <v>17.7</v>
      </c>
      <c r="Y130" s="227">
        <v>2.5</v>
      </c>
      <c r="Z130" s="227">
        <v>2.7</v>
      </c>
      <c r="AA130" s="254">
        <v>1.4</v>
      </c>
      <c r="AB130" s="253">
        <v>4.5999999999999996</v>
      </c>
      <c r="AC130" s="227">
        <v>16.2</v>
      </c>
      <c r="AD130" s="227">
        <v>2.4</v>
      </c>
      <c r="AE130" s="227">
        <v>2.6</v>
      </c>
      <c r="AF130" s="254">
        <v>1.5</v>
      </c>
      <c r="AG130" s="253">
        <v>5.0999999999999996</v>
      </c>
      <c r="AH130" s="227">
        <v>17.899999999999999</v>
      </c>
      <c r="AI130" s="227">
        <v>2.7</v>
      </c>
      <c r="AJ130" s="227">
        <v>2.9</v>
      </c>
      <c r="AK130" s="254">
        <v>1.8</v>
      </c>
      <c r="AL130" s="253">
        <v>4.7</v>
      </c>
      <c r="AM130" s="227">
        <v>16</v>
      </c>
      <c r="AN130" s="227">
        <v>2.6</v>
      </c>
      <c r="AO130" s="227">
        <v>2.8</v>
      </c>
      <c r="AP130" s="254">
        <v>1.8</v>
      </c>
      <c r="AQ130" s="253">
        <v>4.5</v>
      </c>
      <c r="AR130" s="227">
        <v>16.7</v>
      </c>
      <c r="AS130" s="227">
        <v>2.2999999999999998</v>
      </c>
      <c r="AT130" s="227">
        <v>2.4</v>
      </c>
      <c r="AU130" s="254">
        <v>1.5</v>
      </c>
      <c r="AV130" s="253">
        <v>5.4</v>
      </c>
      <c r="AW130" s="227">
        <v>20.6</v>
      </c>
      <c r="AX130" s="227">
        <v>2.4</v>
      </c>
      <c r="AY130" s="227">
        <v>2.6</v>
      </c>
      <c r="AZ130" s="254">
        <v>1.6</v>
      </c>
      <c r="BA130" s="253">
        <v>5.5</v>
      </c>
      <c r="BB130" s="227">
        <v>19.5</v>
      </c>
      <c r="BC130" s="227">
        <v>2.7</v>
      </c>
      <c r="BD130" s="227">
        <v>2.9</v>
      </c>
      <c r="BE130" s="254">
        <v>1.8</v>
      </c>
      <c r="BF130" s="253">
        <v>5.7</v>
      </c>
      <c r="BG130" s="227">
        <v>19.100000000000001</v>
      </c>
      <c r="BH130" s="227">
        <v>3</v>
      </c>
      <c r="BI130" s="227">
        <v>3.2</v>
      </c>
      <c r="BJ130" s="254">
        <v>2.1</v>
      </c>
    </row>
    <row r="131" spans="5:62" ht="10.9" customHeight="1" x14ac:dyDescent="0.2">
      <c r="E131" s="3" t="s">
        <v>1155</v>
      </c>
      <c r="F131" s="262" t="s">
        <v>1156</v>
      </c>
      <c r="G131" s="248"/>
      <c r="H131" s="253">
        <v>9.4</v>
      </c>
      <c r="I131" s="227">
        <v>25.4</v>
      </c>
      <c r="J131" s="227">
        <v>4.9000000000000004</v>
      </c>
      <c r="K131" s="227">
        <v>5.2</v>
      </c>
      <c r="L131" s="254">
        <v>4</v>
      </c>
      <c r="M131" s="253">
        <v>8.8000000000000007</v>
      </c>
      <c r="N131" s="227">
        <v>24.3</v>
      </c>
      <c r="O131" s="227">
        <v>4.5999999999999996</v>
      </c>
      <c r="P131" s="227">
        <v>4.9000000000000004</v>
      </c>
      <c r="Q131" s="254">
        <v>3.7</v>
      </c>
      <c r="R131" s="253">
        <v>8.3000000000000007</v>
      </c>
      <c r="S131" s="227">
        <v>22.3</v>
      </c>
      <c r="T131" s="227">
        <v>4.4000000000000004</v>
      </c>
      <c r="U131" s="227">
        <v>4.7</v>
      </c>
      <c r="V131" s="254">
        <v>3.6</v>
      </c>
      <c r="W131" s="253">
        <v>7.1</v>
      </c>
      <c r="X131" s="227">
        <v>19.899999999999999</v>
      </c>
      <c r="Y131" s="227">
        <v>3.6</v>
      </c>
      <c r="Z131" s="227">
        <v>3.9</v>
      </c>
      <c r="AA131" s="254">
        <v>3</v>
      </c>
      <c r="AB131" s="253">
        <v>7.3</v>
      </c>
      <c r="AC131" s="227">
        <v>20.399999999999999</v>
      </c>
      <c r="AD131" s="227">
        <v>3.7</v>
      </c>
      <c r="AE131" s="227">
        <v>4</v>
      </c>
      <c r="AF131" s="254">
        <v>2.9</v>
      </c>
      <c r="AG131" s="253">
        <v>8.4</v>
      </c>
      <c r="AH131" s="227">
        <v>23.3</v>
      </c>
      <c r="AI131" s="227">
        <v>4.4000000000000004</v>
      </c>
      <c r="AJ131" s="227">
        <v>4.7</v>
      </c>
      <c r="AK131" s="254">
        <v>3.4</v>
      </c>
      <c r="AL131" s="253">
        <v>8.6999999999999993</v>
      </c>
      <c r="AM131" s="227">
        <v>25.3</v>
      </c>
      <c r="AN131" s="227">
        <v>4.2</v>
      </c>
      <c r="AO131" s="227">
        <v>4.5</v>
      </c>
      <c r="AP131" s="254">
        <v>3.4</v>
      </c>
      <c r="AQ131" s="253">
        <v>7.9</v>
      </c>
      <c r="AR131" s="227">
        <v>22.8</v>
      </c>
      <c r="AS131" s="227">
        <v>3.7</v>
      </c>
      <c r="AT131" s="227">
        <v>4</v>
      </c>
      <c r="AU131" s="254">
        <v>2.9</v>
      </c>
      <c r="AV131" s="253">
        <v>8.1999999999999993</v>
      </c>
      <c r="AW131" s="227">
        <v>23</v>
      </c>
      <c r="AX131" s="227">
        <v>4</v>
      </c>
      <c r="AY131" s="227">
        <v>4.3</v>
      </c>
      <c r="AZ131" s="254">
        <v>3.3</v>
      </c>
      <c r="BA131" s="253">
        <v>8.9</v>
      </c>
      <c r="BB131" s="227">
        <v>23.5</v>
      </c>
      <c r="BC131" s="227">
        <v>4.5999999999999996</v>
      </c>
      <c r="BD131" s="227">
        <v>4.8</v>
      </c>
      <c r="BE131" s="254">
        <v>4.0999999999999996</v>
      </c>
      <c r="BF131" s="253">
        <v>9.1</v>
      </c>
      <c r="BG131" s="227">
        <v>23.4</v>
      </c>
      <c r="BH131" s="227">
        <v>4.9000000000000004</v>
      </c>
      <c r="BI131" s="227">
        <v>5.0999999999999996</v>
      </c>
      <c r="BJ131" s="254">
        <v>4.5</v>
      </c>
    </row>
    <row r="132" spans="5:62" ht="10.9" customHeight="1" x14ac:dyDescent="0.2">
      <c r="E132" s="3" t="s">
        <v>1157</v>
      </c>
      <c r="F132" s="262" t="s">
        <v>1158</v>
      </c>
      <c r="G132" s="248"/>
      <c r="H132" s="253">
        <v>5.2</v>
      </c>
      <c r="I132" s="227">
        <v>15.9</v>
      </c>
      <c r="J132" s="227">
        <v>2.9</v>
      </c>
      <c r="K132" s="227">
        <v>3.1</v>
      </c>
      <c r="L132" s="254">
        <v>1.9</v>
      </c>
      <c r="M132" s="253">
        <v>4.8</v>
      </c>
      <c r="N132" s="227">
        <v>14.3</v>
      </c>
      <c r="O132" s="227">
        <v>2.7</v>
      </c>
      <c r="P132" s="227">
        <v>2.8</v>
      </c>
      <c r="Q132" s="254">
        <v>1.9</v>
      </c>
      <c r="R132" s="253">
        <v>4.5</v>
      </c>
      <c r="S132" s="227">
        <v>13.6</v>
      </c>
      <c r="T132" s="227">
        <v>2.5</v>
      </c>
      <c r="U132" s="227">
        <v>2.7</v>
      </c>
      <c r="V132" s="254">
        <v>1.7</v>
      </c>
      <c r="W132" s="253">
        <v>4</v>
      </c>
      <c r="X132" s="227">
        <v>12.3</v>
      </c>
      <c r="Y132" s="227">
        <v>2.2000000000000002</v>
      </c>
      <c r="Z132" s="227">
        <v>2.2999999999999998</v>
      </c>
      <c r="AA132" s="254">
        <v>1.7</v>
      </c>
      <c r="AB132" s="253">
        <v>4</v>
      </c>
      <c r="AC132" s="227">
        <v>11.6</v>
      </c>
      <c r="AD132" s="227">
        <v>2.2999999999999998</v>
      </c>
      <c r="AE132" s="227">
        <v>2.4</v>
      </c>
      <c r="AF132" s="254">
        <v>1.7</v>
      </c>
      <c r="AG132" s="253">
        <v>4.5999999999999996</v>
      </c>
      <c r="AH132" s="227">
        <v>13.3</v>
      </c>
      <c r="AI132" s="227">
        <v>2.7</v>
      </c>
      <c r="AJ132" s="227">
        <v>2.8</v>
      </c>
      <c r="AK132" s="254">
        <v>2</v>
      </c>
      <c r="AL132" s="253">
        <v>4</v>
      </c>
      <c r="AM132" s="227">
        <v>12.1</v>
      </c>
      <c r="AN132" s="227">
        <v>2.2000000000000002</v>
      </c>
      <c r="AO132" s="227">
        <v>2.4</v>
      </c>
      <c r="AP132" s="254">
        <v>1.7</v>
      </c>
      <c r="AQ132" s="253">
        <v>3.8</v>
      </c>
      <c r="AR132" s="227">
        <v>12.1</v>
      </c>
      <c r="AS132" s="227">
        <v>2</v>
      </c>
      <c r="AT132" s="227">
        <v>2.1</v>
      </c>
      <c r="AU132" s="254">
        <v>1.5</v>
      </c>
      <c r="AV132" s="253">
        <v>4.4000000000000004</v>
      </c>
      <c r="AW132" s="227">
        <v>13.7</v>
      </c>
      <c r="AX132" s="227">
        <v>2.2000000000000002</v>
      </c>
      <c r="AY132" s="227">
        <v>2.2999999999999998</v>
      </c>
      <c r="AZ132" s="254">
        <v>1.8</v>
      </c>
      <c r="BA132" s="253">
        <v>5.0999999999999996</v>
      </c>
      <c r="BB132" s="227">
        <v>15.4</v>
      </c>
      <c r="BC132" s="227">
        <v>2.6</v>
      </c>
      <c r="BD132" s="227">
        <v>2.7</v>
      </c>
      <c r="BE132" s="254">
        <v>2.1</v>
      </c>
      <c r="BF132" s="253">
        <v>5.0999999999999996</v>
      </c>
      <c r="BG132" s="227">
        <v>15.1</v>
      </c>
      <c r="BH132" s="227">
        <v>2.6</v>
      </c>
      <c r="BI132" s="227">
        <v>2.7</v>
      </c>
      <c r="BJ132" s="254">
        <v>2.2000000000000002</v>
      </c>
    </row>
    <row r="133" spans="5:62" ht="10.9" customHeight="1" x14ac:dyDescent="0.2">
      <c r="E133" s="3" t="s">
        <v>1159</v>
      </c>
      <c r="F133" s="262" t="s">
        <v>1160</v>
      </c>
      <c r="G133" s="248"/>
      <c r="H133" s="253">
        <v>6.1</v>
      </c>
      <c r="I133" s="227">
        <v>18.7</v>
      </c>
      <c r="J133" s="227">
        <v>3.5</v>
      </c>
      <c r="K133" s="227">
        <v>3.8</v>
      </c>
      <c r="L133" s="254">
        <v>2</v>
      </c>
      <c r="M133" s="253">
        <v>5.8</v>
      </c>
      <c r="N133" s="227">
        <v>17.600000000000001</v>
      </c>
      <c r="O133" s="227">
        <v>3.3</v>
      </c>
      <c r="P133" s="227">
        <v>3.6</v>
      </c>
      <c r="Q133" s="254">
        <v>2.2000000000000002</v>
      </c>
      <c r="R133" s="253">
        <v>5.6</v>
      </c>
      <c r="S133" s="227">
        <v>17.2</v>
      </c>
      <c r="T133" s="227">
        <v>3.3</v>
      </c>
      <c r="U133" s="227">
        <v>3.6</v>
      </c>
      <c r="V133" s="254">
        <v>2.1</v>
      </c>
      <c r="W133" s="253">
        <v>5.3</v>
      </c>
      <c r="X133" s="227">
        <v>17.600000000000001</v>
      </c>
      <c r="Y133" s="227">
        <v>2.9</v>
      </c>
      <c r="Z133" s="227">
        <v>3.1</v>
      </c>
      <c r="AA133" s="254">
        <v>1.9</v>
      </c>
      <c r="AB133" s="253">
        <v>5.0999999999999996</v>
      </c>
      <c r="AC133" s="227">
        <v>17.3</v>
      </c>
      <c r="AD133" s="227">
        <v>2.7</v>
      </c>
      <c r="AE133" s="227">
        <v>2.9</v>
      </c>
      <c r="AF133" s="254">
        <v>1.8</v>
      </c>
      <c r="AG133" s="253">
        <v>5.9</v>
      </c>
      <c r="AH133" s="227">
        <v>19.899999999999999</v>
      </c>
      <c r="AI133" s="227">
        <v>3.2</v>
      </c>
      <c r="AJ133" s="227">
        <v>3.4</v>
      </c>
      <c r="AK133" s="254">
        <v>2.1</v>
      </c>
      <c r="AL133" s="253">
        <v>5.5</v>
      </c>
      <c r="AM133" s="227">
        <v>18.5</v>
      </c>
      <c r="AN133" s="227">
        <v>2.9</v>
      </c>
      <c r="AO133" s="227">
        <v>3.1</v>
      </c>
      <c r="AP133" s="254">
        <v>1.9</v>
      </c>
      <c r="AQ133" s="253">
        <v>5.2</v>
      </c>
      <c r="AR133" s="227">
        <v>18.100000000000001</v>
      </c>
      <c r="AS133" s="227">
        <v>2.5</v>
      </c>
      <c r="AT133" s="227">
        <v>2.7</v>
      </c>
      <c r="AU133" s="254">
        <v>1.8</v>
      </c>
      <c r="AV133" s="253">
        <v>5.7</v>
      </c>
      <c r="AW133" s="227">
        <v>18.899999999999999</v>
      </c>
      <c r="AX133" s="227">
        <v>2.8</v>
      </c>
      <c r="AY133" s="227">
        <v>3</v>
      </c>
      <c r="AZ133" s="254">
        <v>2.2999999999999998</v>
      </c>
      <c r="BA133" s="253">
        <v>6.2</v>
      </c>
      <c r="BB133" s="227">
        <v>19.7</v>
      </c>
      <c r="BC133" s="227">
        <v>3.3</v>
      </c>
      <c r="BD133" s="227">
        <v>3.4</v>
      </c>
      <c r="BE133" s="254">
        <v>2.8</v>
      </c>
      <c r="BF133" s="253">
        <v>6.4</v>
      </c>
      <c r="BG133" s="227">
        <v>19.7</v>
      </c>
      <c r="BH133" s="227">
        <v>3.5</v>
      </c>
      <c r="BI133" s="227">
        <v>3.6</v>
      </c>
      <c r="BJ133" s="254">
        <v>3.1</v>
      </c>
    </row>
    <row r="134" spans="5:62" ht="10.9" customHeight="1" x14ac:dyDescent="0.2">
      <c r="E134" s="3" t="s">
        <v>1161</v>
      </c>
      <c r="F134" s="262" t="s">
        <v>1162</v>
      </c>
      <c r="G134" s="248"/>
      <c r="H134" s="253">
        <v>5.0999999999999996</v>
      </c>
      <c r="I134" s="227">
        <v>15.6</v>
      </c>
      <c r="J134" s="227">
        <v>3.4</v>
      </c>
      <c r="K134" s="227">
        <v>3.6</v>
      </c>
      <c r="L134" s="254">
        <v>1.9</v>
      </c>
      <c r="M134" s="253">
        <v>5</v>
      </c>
      <c r="N134" s="227">
        <v>16.7</v>
      </c>
      <c r="O134" s="227">
        <v>3.1</v>
      </c>
      <c r="P134" s="227">
        <v>3.3</v>
      </c>
      <c r="Q134" s="254">
        <v>1.8</v>
      </c>
      <c r="R134" s="253">
        <v>4.5999999999999996</v>
      </c>
      <c r="S134" s="227">
        <v>14.6</v>
      </c>
      <c r="T134" s="227">
        <v>2.9</v>
      </c>
      <c r="U134" s="227">
        <v>3.2</v>
      </c>
      <c r="V134" s="254">
        <v>1.9</v>
      </c>
      <c r="W134" s="253">
        <v>3.9</v>
      </c>
      <c r="X134" s="227">
        <v>13.5</v>
      </c>
      <c r="Y134" s="227">
        <v>2.4</v>
      </c>
      <c r="Z134" s="227">
        <v>2.5</v>
      </c>
      <c r="AA134" s="254">
        <v>1.4</v>
      </c>
      <c r="AB134" s="253">
        <v>3.7</v>
      </c>
      <c r="AC134" s="227">
        <v>13.3</v>
      </c>
      <c r="AD134" s="227">
        <v>2.2999999999999998</v>
      </c>
      <c r="AE134" s="227">
        <v>2.4</v>
      </c>
      <c r="AF134" s="254">
        <v>1.4</v>
      </c>
      <c r="AG134" s="253">
        <v>4.3</v>
      </c>
      <c r="AH134" s="227">
        <v>15.5</v>
      </c>
      <c r="AI134" s="227">
        <v>2.6</v>
      </c>
      <c r="AJ134" s="227">
        <v>2.7</v>
      </c>
      <c r="AK134" s="254">
        <v>1.7</v>
      </c>
      <c r="AL134" s="253">
        <v>3.9</v>
      </c>
      <c r="AM134" s="227">
        <v>14.7</v>
      </c>
      <c r="AN134" s="227">
        <v>2.2999999999999998</v>
      </c>
      <c r="AO134" s="227">
        <v>2.5</v>
      </c>
      <c r="AP134" s="254">
        <v>1.5</v>
      </c>
      <c r="AQ134" s="253">
        <v>3.7</v>
      </c>
      <c r="AR134" s="227">
        <v>13.8</v>
      </c>
      <c r="AS134" s="227">
        <v>2.2000000000000002</v>
      </c>
      <c r="AT134" s="227">
        <v>2.2000000000000002</v>
      </c>
      <c r="AU134" s="254">
        <v>1.9</v>
      </c>
      <c r="AV134" s="253">
        <v>4.3</v>
      </c>
      <c r="AW134" s="227">
        <v>16.100000000000001</v>
      </c>
      <c r="AX134" s="227">
        <v>2.5</v>
      </c>
      <c r="AY134" s="227">
        <v>2.5</v>
      </c>
      <c r="AZ134" s="254">
        <v>2.5</v>
      </c>
      <c r="BA134" s="253">
        <v>4.8</v>
      </c>
      <c r="BB134" s="227">
        <v>17</v>
      </c>
      <c r="BC134" s="227">
        <v>2.8</v>
      </c>
      <c r="BD134" s="227">
        <v>2.8</v>
      </c>
      <c r="BE134" s="254">
        <v>2.9</v>
      </c>
      <c r="BF134" s="253">
        <v>4.5999999999999996</v>
      </c>
      <c r="BG134" s="227">
        <v>15.6</v>
      </c>
      <c r="BH134" s="227">
        <v>2.8</v>
      </c>
      <c r="BI134" s="227">
        <v>2.8</v>
      </c>
      <c r="BJ134" s="254">
        <v>2.8</v>
      </c>
    </row>
    <row r="135" spans="5:62" ht="10.9" customHeight="1" x14ac:dyDescent="0.2">
      <c r="E135" s="3" t="s">
        <v>1163</v>
      </c>
      <c r="F135" s="262" t="s">
        <v>1164</v>
      </c>
      <c r="G135" s="248"/>
      <c r="H135" s="253">
        <v>7.3</v>
      </c>
      <c r="I135" s="227">
        <v>22.5</v>
      </c>
      <c r="J135" s="227">
        <v>4.2</v>
      </c>
      <c r="K135" s="227">
        <v>4.5999999999999996</v>
      </c>
      <c r="L135" s="254">
        <v>2.2999999999999998</v>
      </c>
      <c r="M135" s="253">
        <v>7</v>
      </c>
      <c r="N135" s="227">
        <v>22.1</v>
      </c>
      <c r="O135" s="227">
        <v>3.9</v>
      </c>
      <c r="P135" s="227">
        <v>4.2</v>
      </c>
      <c r="Q135" s="254">
        <v>2.4</v>
      </c>
      <c r="R135" s="253">
        <v>6.6</v>
      </c>
      <c r="S135" s="227">
        <v>21.9</v>
      </c>
      <c r="T135" s="227">
        <v>3.5</v>
      </c>
      <c r="U135" s="227">
        <v>3.8</v>
      </c>
      <c r="V135" s="254">
        <v>2</v>
      </c>
      <c r="W135" s="253">
        <v>6.1</v>
      </c>
      <c r="X135" s="227">
        <v>21</v>
      </c>
      <c r="Y135" s="227">
        <v>3.1</v>
      </c>
      <c r="Z135" s="227">
        <v>3.3</v>
      </c>
      <c r="AA135" s="254">
        <v>1.8</v>
      </c>
      <c r="AB135" s="253">
        <v>5.8</v>
      </c>
      <c r="AC135" s="227">
        <v>20.3</v>
      </c>
      <c r="AD135" s="227">
        <v>2.9</v>
      </c>
      <c r="AE135" s="227">
        <v>3.2</v>
      </c>
      <c r="AF135" s="254">
        <v>1.9</v>
      </c>
      <c r="AG135" s="253">
        <v>6.4</v>
      </c>
      <c r="AH135" s="227">
        <v>21.8</v>
      </c>
      <c r="AI135" s="227">
        <v>3.4</v>
      </c>
      <c r="AJ135" s="227">
        <v>3.6</v>
      </c>
      <c r="AK135" s="254">
        <v>2.2999999999999998</v>
      </c>
      <c r="AL135" s="253">
        <v>5.7</v>
      </c>
      <c r="AM135" s="227">
        <v>19.600000000000001</v>
      </c>
      <c r="AN135" s="227">
        <v>3</v>
      </c>
      <c r="AO135" s="227">
        <v>3.2</v>
      </c>
      <c r="AP135" s="254">
        <v>2</v>
      </c>
      <c r="AQ135" s="253">
        <v>5.0999999999999996</v>
      </c>
      <c r="AR135" s="227">
        <v>18.2</v>
      </c>
      <c r="AS135" s="227">
        <v>2.6</v>
      </c>
      <c r="AT135" s="227">
        <v>2.8</v>
      </c>
      <c r="AU135" s="254">
        <v>1.7</v>
      </c>
      <c r="AV135" s="253">
        <v>5.2</v>
      </c>
      <c r="AW135" s="227">
        <v>18</v>
      </c>
      <c r="AX135" s="227">
        <v>2.6</v>
      </c>
      <c r="AY135" s="227">
        <v>2.8</v>
      </c>
      <c r="AZ135" s="254">
        <v>1.7</v>
      </c>
      <c r="BA135" s="253">
        <v>5.5</v>
      </c>
      <c r="BB135" s="227">
        <v>18.899999999999999</v>
      </c>
      <c r="BC135" s="227">
        <v>2.8</v>
      </c>
      <c r="BD135" s="227">
        <v>3.1</v>
      </c>
      <c r="BE135" s="254">
        <v>1.8</v>
      </c>
      <c r="BF135" s="253">
        <v>6.1</v>
      </c>
      <c r="BG135" s="227">
        <v>20.8</v>
      </c>
      <c r="BH135" s="227">
        <v>3.1</v>
      </c>
      <c r="BI135" s="227">
        <v>3.4</v>
      </c>
      <c r="BJ135" s="254">
        <v>2.2000000000000002</v>
      </c>
    </row>
    <row r="136" spans="5:62" ht="10.9" customHeight="1" x14ac:dyDescent="0.2">
      <c r="E136" s="3" t="s">
        <v>1165</v>
      </c>
      <c r="F136" s="262" t="s">
        <v>1166</v>
      </c>
      <c r="G136" s="248"/>
      <c r="H136" s="253">
        <v>5.6</v>
      </c>
      <c r="I136" s="227">
        <v>17.5</v>
      </c>
      <c r="J136" s="227">
        <v>3.3</v>
      </c>
      <c r="K136" s="227">
        <v>3.5</v>
      </c>
      <c r="L136" s="254">
        <v>1.9</v>
      </c>
      <c r="M136" s="253">
        <v>5.4</v>
      </c>
      <c r="N136" s="227">
        <v>17.2</v>
      </c>
      <c r="O136" s="227">
        <v>3.1</v>
      </c>
      <c r="P136" s="227">
        <v>3.3</v>
      </c>
      <c r="Q136" s="254">
        <v>2</v>
      </c>
      <c r="R136" s="253">
        <v>5.0999999999999996</v>
      </c>
      <c r="S136" s="227">
        <v>16.7</v>
      </c>
      <c r="T136" s="227">
        <v>2.9</v>
      </c>
      <c r="U136" s="227">
        <v>3.1</v>
      </c>
      <c r="V136" s="254">
        <v>1.8</v>
      </c>
      <c r="W136" s="253">
        <v>4.7</v>
      </c>
      <c r="X136" s="227">
        <v>16</v>
      </c>
      <c r="Y136" s="227">
        <v>2.5</v>
      </c>
      <c r="Z136" s="227">
        <v>2.7</v>
      </c>
      <c r="AA136" s="254">
        <v>1.6</v>
      </c>
      <c r="AB136" s="253">
        <v>4.7</v>
      </c>
      <c r="AC136" s="227">
        <v>16.3</v>
      </c>
      <c r="AD136" s="227">
        <v>2.5</v>
      </c>
      <c r="AE136" s="227">
        <v>2.7</v>
      </c>
      <c r="AF136" s="254">
        <v>1.6</v>
      </c>
      <c r="AG136" s="253">
        <v>5.7</v>
      </c>
      <c r="AH136" s="227">
        <v>19.899999999999999</v>
      </c>
      <c r="AI136" s="227">
        <v>3.1</v>
      </c>
      <c r="AJ136" s="227">
        <v>3.3</v>
      </c>
      <c r="AK136" s="254">
        <v>1.9</v>
      </c>
      <c r="AL136" s="253">
        <v>5.3</v>
      </c>
      <c r="AM136" s="227">
        <v>18.7</v>
      </c>
      <c r="AN136" s="227">
        <v>2.7</v>
      </c>
      <c r="AO136" s="227">
        <v>2.9</v>
      </c>
      <c r="AP136" s="254">
        <v>1.7</v>
      </c>
      <c r="AQ136" s="253">
        <v>5.0999999999999996</v>
      </c>
      <c r="AR136" s="227">
        <v>19.5</v>
      </c>
      <c r="AS136" s="227">
        <v>2.2999999999999998</v>
      </c>
      <c r="AT136" s="227">
        <v>2.5</v>
      </c>
      <c r="AU136" s="254">
        <v>1.6</v>
      </c>
      <c r="AV136" s="253">
        <v>5.8</v>
      </c>
      <c r="AW136" s="227">
        <v>22.6</v>
      </c>
      <c r="AX136" s="227">
        <v>2.5</v>
      </c>
      <c r="AY136" s="227">
        <v>2.6</v>
      </c>
      <c r="AZ136" s="254">
        <v>1.8</v>
      </c>
      <c r="BA136" s="253">
        <v>6.2</v>
      </c>
      <c r="BB136" s="227">
        <v>22.2</v>
      </c>
      <c r="BC136" s="227">
        <v>2.8</v>
      </c>
      <c r="BD136" s="227">
        <v>3</v>
      </c>
      <c r="BE136" s="254">
        <v>2</v>
      </c>
      <c r="BF136" s="253">
        <v>6.4</v>
      </c>
      <c r="BG136" s="227">
        <v>21.6</v>
      </c>
      <c r="BH136" s="227">
        <v>3.2</v>
      </c>
      <c r="BI136" s="227">
        <v>3.3</v>
      </c>
      <c r="BJ136" s="254">
        <v>2.4</v>
      </c>
    </row>
    <row r="137" spans="5:62" ht="10.9" customHeight="1" x14ac:dyDescent="0.2">
      <c r="E137" s="3" t="s">
        <v>1167</v>
      </c>
      <c r="F137" s="262" t="s">
        <v>1168</v>
      </c>
      <c r="G137" s="248"/>
      <c r="H137" s="253">
        <v>6</v>
      </c>
      <c r="I137" s="227">
        <v>17.7</v>
      </c>
      <c r="J137" s="227">
        <v>3.6</v>
      </c>
      <c r="K137" s="227">
        <v>3.9</v>
      </c>
      <c r="L137" s="254">
        <v>2.4</v>
      </c>
      <c r="M137" s="253">
        <v>5.7</v>
      </c>
      <c r="N137" s="227">
        <v>16.899999999999999</v>
      </c>
      <c r="O137" s="227">
        <v>3.4</v>
      </c>
      <c r="P137" s="227">
        <v>3.7</v>
      </c>
      <c r="Q137" s="254">
        <v>2.5</v>
      </c>
      <c r="R137" s="253">
        <v>5.6</v>
      </c>
      <c r="S137" s="227">
        <v>16.600000000000001</v>
      </c>
      <c r="T137" s="227">
        <v>3.4</v>
      </c>
      <c r="U137" s="227">
        <v>3.6</v>
      </c>
      <c r="V137" s="254">
        <v>2.6</v>
      </c>
      <c r="W137" s="253">
        <v>5.0999999999999996</v>
      </c>
      <c r="X137" s="227">
        <v>16.3</v>
      </c>
      <c r="Y137" s="227">
        <v>2.9</v>
      </c>
      <c r="Z137" s="227">
        <v>3</v>
      </c>
      <c r="AA137" s="254">
        <v>2.2999999999999998</v>
      </c>
      <c r="AB137" s="253">
        <v>5</v>
      </c>
      <c r="AC137" s="227">
        <v>15.9</v>
      </c>
      <c r="AD137" s="227">
        <v>2.8</v>
      </c>
      <c r="AE137" s="227">
        <v>2.9</v>
      </c>
      <c r="AF137" s="254">
        <v>2.4</v>
      </c>
      <c r="AG137" s="253">
        <v>5.9</v>
      </c>
      <c r="AH137" s="227">
        <v>18.5</v>
      </c>
      <c r="AI137" s="227">
        <v>3.4</v>
      </c>
      <c r="AJ137" s="227">
        <v>3.6</v>
      </c>
      <c r="AK137" s="254">
        <v>2.8</v>
      </c>
      <c r="AL137" s="253">
        <v>5.3</v>
      </c>
      <c r="AM137" s="227">
        <v>17.100000000000001</v>
      </c>
      <c r="AN137" s="227">
        <v>2.9</v>
      </c>
      <c r="AO137" s="227">
        <v>3.1</v>
      </c>
      <c r="AP137" s="254">
        <v>2.2999999999999998</v>
      </c>
      <c r="AQ137" s="253">
        <v>4.9000000000000004</v>
      </c>
      <c r="AR137" s="227">
        <v>15.9</v>
      </c>
      <c r="AS137" s="227">
        <v>2.7</v>
      </c>
      <c r="AT137" s="227">
        <v>2.9</v>
      </c>
      <c r="AU137" s="254">
        <v>2.4</v>
      </c>
      <c r="AV137" s="253">
        <v>5.4</v>
      </c>
      <c r="AW137" s="227">
        <v>16.8</v>
      </c>
      <c r="AX137" s="227">
        <v>3.1</v>
      </c>
      <c r="AY137" s="227">
        <v>3.1</v>
      </c>
      <c r="AZ137" s="254">
        <v>2.9</v>
      </c>
      <c r="BA137" s="253">
        <v>5.7</v>
      </c>
      <c r="BB137" s="227">
        <v>17.5</v>
      </c>
      <c r="BC137" s="227">
        <v>3.2</v>
      </c>
      <c r="BD137" s="227">
        <v>3.3</v>
      </c>
      <c r="BE137" s="254">
        <v>3</v>
      </c>
      <c r="BF137" s="253">
        <v>6</v>
      </c>
      <c r="BG137" s="227">
        <v>17.899999999999999</v>
      </c>
      <c r="BH137" s="227">
        <v>3.6</v>
      </c>
      <c r="BI137" s="227">
        <v>3.7</v>
      </c>
      <c r="BJ137" s="254">
        <v>3.2</v>
      </c>
    </row>
    <row r="138" spans="5:62" ht="10.9" customHeight="1" x14ac:dyDescent="0.2">
      <c r="E138" s="3" t="s">
        <v>1169</v>
      </c>
      <c r="F138" s="262" t="s">
        <v>1170</v>
      </c>
      <c r="G138" s="248"/>
      <c r="H138" s="253">
        <v>9.9</v>
      </c>
      <c r="I138" s="227">
        <v>28.5</v>
      </c>
      <c r="J138" s="227">
        <v>5.4</v>
      </c>
      <c r="K138" s="227">
        <v>6</v>
      </c>
      <c r="L138" s="254">
        <v>3.7</v>
      </c>
      <c r="M138" s="253">
        <v>10.1</v>
      </c>
      <c r="N138" s="227">
        <v>29.2</v>
      </c>
      <c r="O138" s="227">
        <v>5.4</v>
      </c>
      <c r="P138" s="227">
        <v>5.9</v>
      </c>
      <c r="Q138" s="254">
        <v>4</v>
      </c>
      <c r="R138" s="253">
        <v>9.6999999999999993</v>
      </c>
      <c r="S138" s="227">
        <v>27.7</v>
      </c>
      <c r="T138" s="227">
        <v>5.3</v>
      </c>
      <c r="U138" s="227">
        <v>5.8</v>
      </c>
      <c r="V138" s="254">
        <v>4</v>
      </c>
      <c r="W138" s="253">
        <v>8.9</v>
      </c>
      <c r="X138" s="227">
        <v>26.8</v>
      </c>
      <c r="Y138" s="227">
        <v>4.5</v>
      </c>
      <c r="Z138" s="227">
        <v>4.9000000000000004</v>
      </c>
      <c r="AA138" s="254">
        <v>3.5</v>
      </c>
      <c r="AB138" s="253">
        <v>8.5</v>
      </c>
      <c r="AC138" s="227">
        <v>26.1</v>
      </c>
      <c r="AD138" s="227">
        <v>4.2</v>
      </c>
      <c r="AE138" s="227">
        <v>4.5999999999999996</v>
      </c>
      <c r="AF138" s="254">
        <v>3.3</v>
      </c>
      <c r="AG138" s="253">
        <v>9.4</v>
      </c>
      <c r="AH138" s="227">
        <v>28.6</v>
      </c>
      <c r="AI138" s="227">
        <v>4.7</v>
      </c>
      <c r="AJ138" s="227">
        <v>5.0999999999999996</v>
      </c>
      <c r="AK138" s="254">
        <v>3.7</v>
      </c>
      <c r="AL138" s="253">
        <v>9.1</v>
      </c>
      <c r="AM138" s="227">
        <v>27.9</v>
      </c>
      <c r="AN138" s="227">
        <v>4.5</v>
      </c>
      <c r="AO138" s="227">
        <v>5</v>
      </c>
      <c r="AP138" s="254">
        <v>3.4</v>
      </c>
      <c r="AQ138" s="253">
        <v>8.6</v>
      </c>
      <c r="AR138" s="227">
        <v>26.5</v>
      </c>
      <c r="AS138" s="227">
        <v>4.0999999999999996</v>
      </c>
      <c r="AT138" s="227">
        <v>4.5999999999999996</v>
      </c>
      <c r="AU138" s="254">
        <v>3</v>
      </c>
      <c r="AV138" s="253">
        <v>8.6</v>
      </c>
      <c r="AW138" s="227">
        <v>25.8</v>
      </c>
      <c r="AX138" s="227">
        <v>4.2</v>
      </c>
      <c r="AY138" s="227">
        <v>4.7</v>
      </c>
      <c r="AZ138" s="254">
        <v>3.1</v>
      </c>
      <c r="BA138" s="253">
        <v>9</v>
      </c>
      <c r="BB138" s="227">
        <v>26.1</v>
      </c>
      <c r="BC138" s="227">
        <v>4.5</v>
      </c>
      <c r="BD138" s="227">
        <v>4.9000000000000004</v>
      </c>
      <c r="BE138" s="254">
        <v>3.7</v>
      </c>
      <c r="BF138" s="253">
        <v>9.1</v>
      </c>
      <c r="BG138" s="227">
        <v>25.7</v>
      </c>
      <c r="BH138" s="227">
        <v>4.5999999999999996</v>
      </c>
      <c r="BI138" s="227">
        <v>5.0999999999999996</v>
      </c>
      <c r="BJ138" s="254">
        <v>3.8</v>
      </c>
    </row>
    <row r="139" spans="5:62" ht="10.9" customHeight="1" x14ac:dyDescent="0.2">
      <c r="E139" s="3" t="s">
        <v>1171</v>
      </c>
      <c r="F139" s="262" t="s">
        <v>1172</v>
      </c>
      <c r="G139" s="248"/>
      <c r="H139" s="253">
        <v>12.5</v>
      </c>
      <c r="I139" s="227">
        <v>35.200000000000003</v>
      </c>
      <c r="J139" s="227">
        <v>6.3</v>
      </c>
      <c r="K139" s="227">
        <v>7</v>
      </c>
      <c r="L139" s="254">
        <v>3.9</v>
      </c>
      <c r="M139" s="253">
        <v>11.8</v>
      </c>
      <c r="N139" s="227">
        <v>33.200000000000003</v>
      </c>
      <c r="O139" s="227">
        <v>6</v>
      </c>
      <c r="P139" s="227">
        <v>6.7</v>
      </c>
      <c r="Q139" s="254">
        <v>3.9</v>
      </c>
      <c r="R139" s="253">
        <v>11.1</v>
      </c>
      <c r="S139" s="227">
        <v>30.8</v>
      </c>
      <c r="T139" s="227">
        <v>5.7</v>
      </c>
      <c r="U139" s="227">
        <v>6.4</v>
      </c>
      <c r="V139" s="254">
        <v>3.8</v>
      </c>
      <c r="W139" s="253">
        <v>10.3</v>
      </c>
      <c r="X139" s="227">
        <v>30.3</v>
      </c>
      <c r="Y139" s="227">
        <v>4.9000000000000004</v>
      </c>
      <c r="Z139" s="227">
        <v>5.4</v>
      </c>
      <c r="AA139" s="254">
        <v>3.4</v>
      </c>
      <c r="AB139" s="253">
        <v>10.1</v>
      </c>
      <c r="AC139" s="227">
        <v>30.1</v>
      </c>
      <c r="AD139" s="227">
        <v>4.7</v>
      </c>
      <c r="AE139" s="227">
        <v>5.2</v>
      </c>
      <c r="AF139" s="254">
        <v>3.3</v>
      </c>
      <c r="AG139" s="253">
        <v>11.4</v>
      </c>
      <c r="AH139" s="227">
        <v>33.6</v>
      </c>
      <c r="AI139" s="227">
        <v>5.3</v>
      </c>
      <c r="AJ139" s="227">
        <v>5.9</v>
      </c>
      <c r="AK139" s="254">
        <v>3.7</v>
      </c>
      <c r="AL139" s="253">
        <v>11.4</v>
      </c>
      <c r="AM139" s="227">
        <v>33.5</v>
      </c>
      <c r="AN139" s="227">
        <v>5.2</v>
      </c>
      <c r="AO139" s="227">
        <v>5.9</v>
      </c>
      <c r="AP139" s="254">
        <v>3.5</v>
      </c>
      <c r="AQ139" s="253">
        <v>10.9</v>
      </c>
      <c r="AR139" s="227">
        <v>31.9</v>
      </c>
      <c r="AS139" s="227">
        <v>4.8</v>
      </c>
      <c r="AT139" s="227">
        <v>5.4</v>
      </c>
      <c r="AU139" s="254">
        <v>3.2</v>
      </c>
      <c r="AV139" s="253">
        <v>11.5</v>
      </c>
      <c r="AW139" s="227">
        <v>32.799999999999997</v>
      </c>
      <c r="AX139" s="227">
        <v>5.0999999999999996</v>
      </c>
      <c r="AY139" s="227">
        <v>5.6</v>
      </c>
      <c r="AZ139" s="254">
        <v>3.8</v>
      </c>
      <c r="BA139" s="253">
        <v>11.7</v>
      </c>
      <c r="BB139" s="227">
        <v>32</v>
      </c>
      <c r="BC139" s="227">
        <v>5.4</v>
      </c>
      <c r="BD139" s="227">
        <v>5.8</v>
      </c>
      <c r="BE139" s="254">
        <v>4.3</v>
      </c>
      <c r="BF139" s="253">
        <v>12</v>
      </c>
      <c r="BG139" s="227">
        <v>32</v>
      </c>
      <c r="BH139" s="227">
        <v>5.7</v>
      </c>
      <c r="BI139" s="227">
        <v>6.1</v>
      </c>
      <c r="BJ139" s="254">
        <v>4.7</v>
      </c>
    </row>
    <row r="140" spans="5:62" ht="10.9" customHeight="1" x14ac:dyDescent="0.2">
      <c r="E140" s="3" t="s">
        <v>1173</v>
      </c>
      <c r="F140" s="262" t="s">
        <v>1174</v>
      </c>
      <c r="G140" s="248"/>
      <c r="H140" s="253">
        <v>10.4</v>
      </c>
      <c r="I140" s="227">
        <v>28.7</v>
      </c>
      <c r="J140" s="227">
        <v>5</v>
      </c>
      <c r="K140" s="227">
        <v>5.5</v>
      </c>
      <c r="L140" s="254">
        <v>2.8</v>
      </c>
      <c r="M140" s="253">
        <v>11.1</v>
      </c>
      <c r="N140" s="227">
        <v>31.1</v>
      </c>
      <c r="O140" s="227">
        <v>5.0999999999999996</v>
      </c>
      <c r="P140" s="227">
        <v>5.5</v>
      </c>
      <c r="Q140" s="254">
        <v>3.2</v>
      </c>
      <c r="R140" s="253">
        <v>10.3</v>
      </c>
      <c r="S140" s="227">
        <v>27.8</v>
      </c>
      <c r="T140" s="227">
        <v>5</v>
      </c>
      <c r="U140" s="227">
        <v>5.3</v>
      </c>
      <c r="V140" s="254">
        <v>3.2</v>
      </c>
      <c r="W140" s="253">
        <v>9.3000000000000007</v>
      </c>
      <c r="X140" s="227">
        <v>25.8</v>
      </c>
      <c r="Y140" s="227">
        <v>4.2</v>
      </c>
      <c r="Z140" s="227">
        <v>4.5</v>
      </c>
      <c r="AA140" s="254">
        <v>2.9</v>
      </c>
      <c r="AB140" s="253">
        <v>10</v>
      </c>
      <c r="AC140" s="227">
        <v>28.4</v>
      </c>
      <c r="AD140" s="227">
        <v>4.4000000000000004</v>
      </c>
      <c r="AE140" s="227">
        <v>4.7</v>
      </c>
      <c r="AF140" s="254">
        <v>3.2</v>
      </c>
      <c r="AG140" s="253">
        <v>11.7</v>
      </c>
      <c r="AH140" s="227">
        <v>32.200000000000003</v>
      </c>
      <c r="AI140" s="227">
        <v>5.3</v>
      </c>
      <c r="AJ140" s="227">
        <v>5.5</v>
      </c>
      <c r="AK140" s="254">
        <v>4.0999999999999996</v>
      </c>
      <c r="AL140" s="253">
        <v>11.7</v>
      </c>
      <c r="AM140" s="227">
        <v>32</v>
      </c>
      <c r="AN140" s="227">
        <v>5.0999999999999996</v>
      </c>
      <c r="AO140" s="227">
        <v>5.5</v>
      </c>
      <c r="AP140" s="254">
        <v>3.7</v>
      </c>
      <c r="AQ140" s="253">
        <v>11.1</v>
      </c>
      <c r="AR140" s="227">
        <v>31.1</v>
      </c>
      <c r="AS140" s="227">
        <v>4.5</v>
      </c>
      <c r="AT140" s="227">
        <v>4.8</v>
      </c>
      <c r="AU140" s="254">
        <v>3.3</v>
      </c>
      <c r="AV140" s="253">
        <v>11.4</v>
      </c>
      <c r="AW140" s="227">
        <v>30.1</v>
      </c>
      <c r="AX140" s="227">
        <v>4.9000000000000004</v>
      </c>
      <c r="AY140" s="227">
        <v>5</v>
      </c>
      <c r="AZ140" s="254">
        <v>4.2</v>
      </c>
      <c r="BA140" s="253">
        <v>12</v>
      </c>
      <c r="BB140" s="227">
        <v>31.1</v>
      </c>
      <c r="BC140" s="227">
        <v>5.3</v>
      </c>
      <c r="BD140" s="227">
        <v>5.4</v>
      </c>
      <c r="BE140" s="254">
        <v>4.7</v>
      </c>
      <c r="BF140" s="253">
        <v>12.3</v>
      </c>
      <c r="BG140" s="227">
        <v>31.9</v>
      </c>
      <c r="BH140" s="227">
        <v>5.5</v>
      </c>
      <c r="BI140" s="227">
        <v>5.6</v>
      </c>
      <c r="BJ140" s="254">
        <v>4.9000000000000004</v>
      </c>
    </row>
    <row r="141" spans="5:62" ht="10.9" customHeight="1" x14ac:dyDescent="0.2">
      <c r="E141" s="3" t="s">
        <v>1175</v>
      </c>
      <c r="F141" s="262" t="s">
        <v>1176</v>
      </c>
      <c r="G141" s="248"/>
      <c r="H141" s="253">
        <v>9.4</v>
      </c>
      <c r="I141" s="227">
        <v>27.4</v>
      </c>
      <c r="J141" s="227">
        <v>4.7</v>
      </c>
      <c r="K141" s="227">
        <v>5.3</v>
      </c>
      <c r="L141" s="254">
        <v>1.7</v>
      </c>
      <c r="M141" s="253">
        <v>9.4</v>
      </c>
      <c r="N141" s="227">
        <v>28.6</v>
      </c>
      <c r="O141" s="227">
        <v>4.5</v>
      </c>
      <c r="P141" s="227">
        <v>5</v>
      </c>
      <c r="Q141" s="254">
        <v>1.8</v>
      </c>
      <c r="R141" s="253">
        <v>9.1999999999999993</v>
      </c>
      <c r="S141" s="227">
        <v>28.5</v>
      </c>
      <c r="T141" s="227">
        <v>4.2</v>
      </c>
      <c r="U141" s="227">
        <v>4.7</v>
      </c>
      <c r="V141" s="254">
        <v>1.7</v>
      </c>
      <c r="W141" s="253">
        <v>8.6999999999999993</v>
      </c>
      <c r="X141" s="227">
        <v>28.1</v>
      </c>
      <c r="Y141" s="227">
        <v>3.6</v>
      </c>
      <c r="Z141" s="227">
        <v>4</v>
      </c>
      <c r="AA141" s="254">
        <v>1.4</v>
      </c>
      <c r="AB141" s="253">
        <v>8.1</v>
      </c>
      <c r="AC141" s="227">
        <v>25.2</v>
      </c>
      <c r="AD141" s="227">
        <v>3.6</v>
      </c>
      <c r="AE141" s="227">
        <v>4</v>
      </c>
      <c r="AF141" s="254">
        <v>1.5</v>
      </c>
      <c r="AG141" s="253">
        <v>9.1</v>
      </c>
      <c r="AH141" s="227">
        <v>27.9</v>
      </c>
      <c r="AI141" s="227">
        <v>4.0999999999999996</v>
      </c>
      <c r="AJ141" s="227">
        <v>4.5999999999999996</v>
      </c>
      <c r="AK141" s="254">
        <v>1.9</v>
      </c>
      <c r="AL141" s="253">
        <v>8.5</v>
      </c>
      <c r="AM141" s="227">
        <v>26.6</v>
      </c>
      <c r="AN141" s="227">
        <v>3.7</v>
      </c>
      <c r="AO141" s="227">
        <v>4.2</v>
      </c>
      <c r="AP141" s="254">
        <v>1.6</v>
      </c>
      <c r="AQ141" s="253">
        <v>8</v>
      </c>
      <c r="AR141" s="227">
        <v>25.4</v>
      </c>
      <c r="AS141" s="227">
        <v>3.3</v>
      </c>
      <c r="AT141" s="227">
        <v>3.6</v>
      </c>
      <c r="AU141" s="254">
        <v>1.5</v>
      </c>
      <c r="AV141" s="253">
        <v>8.5</v>
      </c>
      <c r="AW141" s="227">
        <v>26.8</v>
      </c>
      <c r="AX141" s="227">
        <v>3.4</v>
      </c>
      <c r="AY141" s="227">
        <v>3.8</v>
      </c>
      <c r="AZ141" s="254">
        <v>1.7</v>
      </c>
      <c r="BA141" s="253">
        <v>8.6</v>
      </c>
      <c r="BB141" s="227">
        <v>25.7</v>
      </c>
      <c r="BC141" s="227">
        <v>3.6</v>
      </c>
      <c r="BD141" s="227">
        <v>4</v>
      </c>
      <c r="BE141" s="254">
        <v>2</v>
      </c>
      <c r="BF141" s="253">
        <v>8.6999999999999993</v>
      </c>
      <c r="BG141" s="227">
        <v>25.6</v>
      </c>
      <c r="BH141" s="227">
        <v>3.8</v>
      </c>
      <c r="BI141" s="227">
        <v>4.2</v>
      </c>
      <c r="BJ141" s="254">
        <v>2.5</v>
      </c>
    </row>
    <row r="142" spans="5:62" ht="10.9" customHeight="1" x14ac:dyDescent="0.2">
      <c r="E142" s="3" t="s">
        <v>1177</v>
      </c>
      <c r="F142" s="262" t="s">
        <v>1178</v>
      </c>
      <c r="G142" s="248"/>
      <c r="H142" s="253">
        <v>13.2</v>
      </c>
      <c r="I142" s="227">
        <v>36.9</v>
      </c>
      <c r="J142" s="227">
        <v>6.6</v>
      </c>
      <c r="K142" s="227">
        <v>7.3</v>
      </c>
      <c r="L142" s="254">
        <v>3.1</v>
      </c>
      <c r="M142" s="253">
        <v>12.8</v>
      </c>
      <c r="N142" s="227">
        <v>35.200000000000003</v>
      </c>
      <c r="O142" s="227">
        <v>6.5</v>
      </c>
      <c r="P142" s="227">
        <v>7</v>
      </c>
      <c r="Q142" s="254">
        <v>3.8</v>
      </c>
      <c r="R142" s="253">
        <v>12.1</v>
      </c>
      <c r="S142" s="227">
        <v>33.200000000000003</v>
      </c>
      <c r="T142" s="227">
        <v>6.1</v>
      </c>
      <c r="U142" s="227">
        <v>6.7</v>
      </c>
      <c r="V142" s="254">
        <v>3.6</v>
      </c>
      <c r="W142" s="253">
        <v>10.9</v>
      </c>
      <c r="X142" s="227">
        <v>31.6</v>
      </c>
      <c r="Y142" s="227">
        <v>5.0999999999999996</v>
      </c>
      <c r="Z142" s="227">
        <v>5.6</v>
      </c>
      <c r="AA142" s="254">
        <v>3.2</v>
      </c>
      <c r="AB142" s="253">
        <v>10.3</v>
      </c>
      <c r="AC142" s="227">
        <v>29.8</v>
      </c>
      <c r="AD142" s="227">
        <v>4.9000000000000004</v>
      </c>
      <c r="AE142" s="227">
        <v>5.2</v>
      </c>
      <c r="AF142" s="254">
        <v>3.2</v>
      </c>
      <c r="AG142" s="253">
        <v>11.6</v>
      </c>
      <c r="AH142" s="227">
        <v>34.1</v>
      </c>
      <c r="AI142" s="227">
        <v>5.2</v>
      </c>
      <c r="AJ142" s="227">
        <v>5.6</v>
      </c>
      <c r="AK142" s="254">
        <v>3.7</v>
      </c>
      <c r="AL142" s="253">
        <v>11.4</v>
      </c>
      <c r="AM142" s="227">
        <v>33.6</v>
      </c>
      <c r="AN142" s="227">
        <v>5</v>
      </c>
      <c r="AO142" s="227">
        <v>5.4</v>
      </c>
      <c r="AP142" s="254">
        <v>3.2</v>
      </c>
      <c r="AQ142" s="253">
        <v>10.7</v>
      </c>
      <c r="AR142" s="227">
        <v>30.7</v>
      </c>
      <c r="AS142" s="227">
        <v>4.7</v>
      </c>
      <c r="AT142" s="227">
        <v>4.9000000000000004</v>
      </c>
      <c r="AU142" s="254">
        <v>3.7</v>
      </c>
      <c r="AV142" s="253">
        <v>11</v>
      </c>
      <c r="AW142" s="227">
        <v>30.8</v>
      </c>
      <c r="AX142" s="227">
        <v>5</v>
      </c>
      <c r="AY142" s="227">
        <v>5.0999999999999996</v>
      </c>
      <c r="AZ142" s="254">
        <v>4.7</v>
      </c>
      <c r="BA142" s="253">
        <v>11.6</v>
      </c>
      <c r="BB142" s="227">
        <v>31.9</v>
      </c>
      <c r="BC142" s="227">
        <v>5.3</v>
      </c>
      <c r="BD142" s="227">
        <v>5.4</v>
      </c>
      <c r="BE142" s="254">
        <v>4.8</v>
      </c>
      <c r="BF142" s="253">
        <v>12.2</v>
      </c>
      <c r="BG142" s="227">
        <v>33</v>
      </c>
      <c r="BH142" s="227">
        <v>5.7</v>
      </c>
      <c r="BI142" s="227">
        <v>5.9</v>
      </c>
      <c r="BJ142" s="254">
        <v>4.8</v>
      </c>
    </row>
    <row r="143" spans="5:62" ht="10.9" customHeight="1" x14ac:dyDescent="0.2">
      <c r="E143" s="3" t="s">
        <v>1179</v>
      </c>
      <c r="F143" s="262" t="s">
        <v>1180</v>
      </c>
      <c r="G143" s="248"/>
      <c r="H143" s="253">
        <v>6.9</v>
      </c>
      <c r="I143" s="227">
        <v>21.6</v>
      </c>
      <c r="J143" s="227">
        <v>4.0999999999999996</v>
      </c>
      <c r="K143" s="227">
        <v>4.7</v>
      </c>
      <c r="L143" s="254">
        <v>2</v>
      </c>
      <c r="M143" s="253">
        <v>6.7</v>
      </c>
      <c r="N143" s="227">
        <v>21</v>
      </c>
      <c r="O143" s="227">
        <v>4</v>
      </c>
      <c r="P143" s="227">
        <v>4.5</v>
      </c>
      <c r="Q143" s="254">
        <v>1.9</v>
      </c>
      <c r="R143" s="253">
        <v>6.4</v>
      </c>
      <c r="S143" s="227">
        <v>21.1</v>
      </c>
      <c r="T143" s="227">
        <v>3.7</v>
      </c>
      <c r="U143" s="227">
        <v>4.2</v>
      </c>
      <c r="V143" s="254">
        <v>1.8</v>
      </c>
      <c r="W143" s="253">
        <v>5.8</v>
      </c>
      <c r="X143" s="227">
        <v>20.2</v>
      </c>
      <c r="Y143" s="227">
        <v>3.1</v>
      </c>
      <c r="Z143" s="227">
        <v>3.5</v>
      </c>
      <c r="AA143" s="254">
        <v>1.7</v>
      </c>
      <c r="AB143" s="253">
        <v>5.5</v>
      </c>
      <c r="AC143" s="227">
        <v>19.3</v>
      </c>
      <c r="AD143" s="227">
        <v>3</v>
      </c>
      <c r="AE143" s="227">
        <v>3.3</v>
      </c>
      <c r="AF143" s="254">
        <v>1.7</v>
      </c>
      <c r="AG143" s="253">
        <v>6.6</v>
      </c>
      <c r="AH143" s="227">
        <v>23.2</v>
      </c>
      <c r="AI143" s="227">
        <v>3.5</v>
      </c>
      <c r="AJ143" s="227">
        <v>4</v>
      </c>
      <c r="AK143" s="254">
        <v>2.1</v>
      </c>
      <c r="AL143" s="253">
        <v>6.6</v>
      </c>
      <c r="AM143" s="227">
        <v>23.1</v>
      </c>
      <c r="AN143" s="227">
        <v>3.6</v>
      </c>
      <c r="AO143" s="227">
        <v>4</v>
      </c>
      <c r="AP143" s="254">
        <v>2.1</v>
      </c>
      <c r="AQ143" s="253">
        <v>6.3</v>
      </c>
      <c r="AR143" s="227">
        <v>22.5</v>
      </c>
      <c r="AS143" s="227">
        <v>3.1</v>
      </c>
      <c r="AT143" s="227">
        <v>3.6</v>
      </c>
      <c r="AU143" s="254">
        <v>1.7</v>
      </c>
      <c r="AV143" s="253">
        <v>7</v>
      </c>
      <c r="AW143" s="227">
        <v>22.7</v>
      </c>
      <c r="AX143" s="227">
        <v>3.8</v>
      </c>
      <c r="AY143" s="227">
        <v>4.3</v>
      </c>
      <c r="AZ143" s="254">
        <v>2.4</v>
      </c>
      <c r="BA143" s="253">
        <v>7.1</v>
      </c>
      <c r="BB143" s="227">
        <v>24.5</v>
      </c>
      <c r="BC143" s="227">
        <v>3.5</v>
      </c>
      <c r="BD143" s="227">
        <v>4</v>
      </c>
      <c r="BE143" s="254">
        <v>2.2000000000000002</v>
      </c>
      <c r="BF143" s="253">
        <v>7.3</v>
      </c>
      <c r="BG143" s="227">
        <v>24.9</v>
      </c>
      <c r="BH143" s="227">
        <v>3.6</v>
      </c>
      <c r="BI143" s="227">
        <v>4</v>
      </c>
      <c r="BJ143" s="254">
        <v>2.5</v>
      </c>
    </row>
    <row r="144" spans="5:62" ht="10.9" customHeight="1" x14ac:dyDescent="0.2">
      <c r="E144" s="3" t="s">
        <v>1181</v>
      </c>
      <c r="F144" s="262" t="s">
        <v>1182</v>
      </c>
      <c r="G144" s="248"/>
      <c r="H144" s="253">
        <v>4.8</v>
      </c>
      <c r="I144" s="227">
        <v>14.9</v>
      </c>
      <c r="J144" s="227">
        <v>2.9</v>
      </c>
      <c r="K144" s="227">
        <v>3.2</v>
      </c>
      <c r="L144" s="254">
        <v>1.4</v>
      </c>
      <c r="M144" s="253">
        <v>4.7</v>
      </c>
      <c r="N144" s="227">
        <v>15.3</v>
      </c>
      <c r="O144" s="227">
        <v>2.8</v>
      </c>
      <c r="P144" s="227">
        <v>2.9</v>
      </c>
      <c r="Q144" s="254">
        <v>1.7</v>
      </c>
      <c r="R144" s="253">
        <v>4.5</v>
      </c>
      <c r="S144" s="227">
        <v>15.2</v>
      </c>
      <c r="T144" s="227">
        <v>2.5</v>
      </c>
      <c r="U144" s="227">
        <v>2.7</v>
      </c>
      <c r="V144" s="254">
        <v>1.5</v>
      </c>
      <c r="W144" s="253">
        <v>4.0999999999999996</v>
      </c>
      <c r="X144" s="227">
        <v>14.1</v>
      </c>
      <c r="Y144" s="227">
        <v>2.2000000000000002</v>
      </c>
      <c r="Z144" s="227">
        <v>2.4</v>
      </c>
      <c r="AA144" s="254">
        <v>1.3</v>
      </c>
      <c r="AB144" s="253">
        <v>4</v>
      </c>
      <c r="AC144" s="227">
        <v>13.9</v>
      </c>
      <c r="AD144" s="227">
        <v>2.1</v>
      </c>
      <c r="AE144" s="227">
        <v>2.2999999999999998</v>
      </c>
      <c r="AF144" s="254">
        <v>1.3</v>
      </c>
      <c r="AG144" s="253">
        <v>4.5999999999999996</v>
      </c>
      <c r="AH144" s="227">
        <v>15.9</v>
      </c>
      <c r="AI144" s="227">
        <v>2.5</v>
      </c>
      <c r="AJ144" s="227">
        <v>2.7</v>
      </c>
      <c r="AK144" s="254">
        <v>1.5</v>
      </c>
      <c r="AL144" s="253">
        <v>4.2</v>
      </c>
      <c r="AM144" s="227">
        <v>14.7</v>
      </c>
      <c r="AN144" s="227">
        <v>2.2999999999999998</v>
      </c>
      <c r="AO144" s="227">
        <v>2.4</v>
      </c>
      <c r="AP144" s="254">
        <v>1.4</v>
      </c>
      <c r="AQ144" s="253">
        <v>3.9</v>
      </c>
      <c r="AR144" s="227">
        <v>14.3</v>
      </c>
      <c r="AS144" s="227">
        <v>2</v>
      </c>
      <c r="AT144" s="227">
        <v>2.1</v>
      </c>
      <c r="AU144" s="254">
        <v>1.3</v>
      </c>
      <c r="AV144" s="253">
        <v>4.4000000000000004</v>
      </c>
      <c r="AW144" s="227">
        <v>16.2</v>
      </c>
      <c r="AX144" s="227">
        <v>2.2000000000000002</v>
      </c>
      <c r="AY144" s="227">
        <v>2.2999999999999998</v>
      </c>
      <c r="AZ144" s="254">
        <v>1.6</v>
      </c>
      <c r="BA144" s="253">
        <v>4.8</v>
      </c>
      <c r="BB144" s="227">
        <v>17.5</v>
      </c>
      <c r="BC144" s="227">
        <v>2.4</v>
      </c>
      <c r="BD144" s="227">
        <v>2.5</v>
      </c>
      <c r="BE144" s="254">
        <v>1.7</v>
      </c>
      <c r="BF144" s="253">
        <v>5</v>
      </c>
      <c r="BG144" s="227">
        <v>17.899999999999999</v>
      </c>
      <c r="BH144" s="227">
        <v>2.5</v>
      </c>
      <c r="BI144" s="227">
        <v>2.6</v>
      </c>
      <c r="BJ144" s="254">
        <v>1.8</v>
      </c>
    </row>
    <row r="145" spans="5:62" ht="10.9" customHeight="1" x14ac:dyDescent="0.2">
      <c r="E145" s="3" t="s">
        <v>1183</v>
      </c>
      <c r="F145" s="262" t="s">
        <v>1184</v>
      </c>
      <c r="G145" s="248"/>
      <c r="H145" s="253">
        <v>6.6</v>
      </c>
      <c r="I145" s="227">
        <v>18.399999999999999</v>
      </c>
      <c r="J145" s="227">
        <v>3.6</v>
      </c>
      <c r="K145" s="227">
        <v>3.9</v>
      </c>
      <c r="L145" s="254">
        <v>1.8</v>
      </c>
      <c r="M145" s="253">
        <v>6.6</v>
      </c>
      <c r="N145" s="227">
        <v>18.7</v>
      </c>
      <c r="O145" s="227">
        <v>3.5</v>
      </c>
      <c r="P145" s="227">
        <v>3.8</v>
      </c>
      <c r="Q145" s="254">
        <v>1.9</v>
      </c>
      <c r="R145" s="253">
        <v>6.5</v>
      </c>
      <c r="S145" s="227">
        <v>18.100000000000001</v>
      </c>
      <c r="T145" s="227">
        <v>3.5</v>
      </c>
      <c r="U145" s="227">
        <v>3.8</v>
      </c>
      <c r="V145" s="254">
        <v>2.1</v>
      </c>
      <c r="W145" s="253">
        <v>5.9</v>
      </c>
      <c r="X145" s="227">
        <v>17.5</v>
      </c>
      <c r="Y145" s="227">
        <v>3</v>
      </c>
      <c r="Z145" s="227">
        <v>3.2</v>
      </c>
      <c r="AA145" s="254">
        <v>1.8</v>
      </c>
      <c r="AB145" s="253">
        <v>6.2</v>
      </c>
      <c r="AC145" s="227">
        <v>18.3</v>
      </c>
      <c r="AD145" s="227">
        <v>3.1</v>
      </c>
      <c r="AE145" s="227">
        <v>3.4</v>
      </c>
      <c r="AF145" s="254">
        <v>1.9</v>
      </c>
      <c r="AG145" s="253">
        <v>7.6</v>
      </c>
      <c r="AH145" s="227">
        <v>22</v>
      </c>
      <c r="AI145" s="227">
        <v>4</v>
      </c>
      <c r="AJ145" s="227">
        <v>4.3</v>
      </c>
      <c r="AK145" s="254">
        <v>2.5</v>
      </c>
      <c r="AL145" s="253">
        <v>6.9</v>
      </c>
      <c r="AM145" s="227">
        <v>20.2</v>
      </c>
      <c r="AN145" s="227">
        <v>3.5</v>
      </c>
      <c r="AO145" s="227">
        <v>3.8</v>
      </c>
      <c r="AP145" s="254">
        <v>2.2000000000000002</v>
      </c>
      <c r="AQ145" s="253">
        <v>6.3</v>
      </c>
      <c r="AR145" s="227">
        <v>19</v>
      </c>
      <c r="AS145" s="227">
        <v>3.2</v>
      </c>
      <c r="AT145" s="227">
        <v>3.4</v>
      </c>
      <c r="AU145" s="254">
        <v>2.1</v>
      </c>
      <c r="AV145" s="253">
        <v>7</v>
      </c>
      <c r="AW145" s="227">
        <v>20.8</v>
      </c>
      <c r="AX145" s="227">
        <v>3.5</v>
      </c>
      <c r="AY145" s="227">
        <v>3.6</v>
      </c>
      <c r="AZ145" s="254">
        <v>2.6</v>
      </c>
      <c r="BA145" s="253">
        <v>7.7</v>
      </c>
      <c r="BB145" s="227">
        <v>22.4</v>
      </c>
      <c r="BC145" s="227">
        <v>3.8</v>
      </c>
      <c r="BD145" s="227">
        <v>4</v>
      </c>
      <c r="BE145" s="254">
        <v>3.2</v>
      </c>
      <c r="BF145" s="253">
        <v>8.3000000000000007</v>
      </c>
      <c r="BG145" s="227">
        <v>23.8</v>
      </c>
      <c r="BH145" s="227">
        <v>4.3</v>
      </c>
      <c r="BI145" s="227">
        <v>4.4000000000000004</v>
      </c>
      <c r="BJ145" s="254">
        <v>3.7</v>
      </c>
    </row>
    <row r="146" spans="5:62" ht="10.9" customHeight="1" x14ac:dyDescent="0.2">
      <c r="E146" s="3" t="s">
        <v>1185</v>
      </c>
      <c r="F146" s="262" t="s">
        <v>1186</v>
      </c>
      <c r="G146" s="248"/>
      <c r="H146" s="253">
        <v>4.3</v>
      </c>
      <c r="I146" s="227">
        <v>13.3</v>
      </c>
      <c r="J146" s="227">
        <v>2.7</v>
      </c>
      <c r="K146" s="227">
        <v>2.9</v>
      </c>
      <c r="L146" s="254">
        <v>1.5</v>
      </c>
      <c r="M146" s="253">
        <v>4.2</v>
      </c>
      <c r="N146" s="227">
        <v>13.2</v>
      </c>
      <c r="O146" s="227">
        <v>2.6</v>
      </c>
      <c r="P146" s="227">
        <v>2.7</v>
      </c>
      <c r="Q146" s="254">
        <v>1.5</v>
      </c>
      <c r="R146" s="253">
        <v>4</v>
      </c>
      <c r="S146" s="227">
        <v>11.9</v>
      </c>
      <c r="T146" s="227">
        <v>2.6</v>
      </c>
      <c r="U146" s="227">
        <v>2.7</v>
      </c>
      <c r="V146" s="254">
        <v>1.7</v>
      </c>
      <c r="W146" s="253">
        <v>3.4</v>
      </c>
      <c r="X146" s="227">
        <v>11.3</v>
      </c>
      <c r="Y146" s="227">
        <v>2</v>
      </c>
      <c r="Z146" s="227">
        <v>2.1</v>
      </c>
      <c r="AA146" s="254">
        <v>1.4</v>
      </c>
      <c r="AB146" s="253">
        <v>3.3</v>
      </c>
      <c r="AC146" s="227">
        <v>10.9</v>
      </c>
      <c r="AD146" s="227">
        <v>2</v>
      </c>
      <c r="AE146" s="227">
        <v>2.1</v>
      </c>
      <c r="AF146" s="254">
        <v>1.4</v>
      </c>
      <c r="AG146" s="253">
        <v>4.2</v>
      </c>
      <c r="AH146" s="227">
        <v>13.8</v>
      </c>
      <c r="AI146" s="227">
        <v>2.6</v>
      </c>
      <c r="AJ146" s="227">
        <v>2.8</v>
      </c>
      <c r="AK146" s="254">
        <v>1.7</v>
      </c>
      <c r="AL146" s="253">
        <v>3.9</v>
      </c>
      <c r="AM146" s="227">
        <v>12.7</v>
      </c>
      <c r="AN146" s="227">
        <v>2.4</v>
      </c>
      <c r="AO146" s="227">
        <v>2.5</v>
      </c>
      <c r="AP146" s="254">
        <v>1.4</v>
      </c>
      <c r="AQ146" s="253">
        <v>3.6</v>
      </c>
      <c r="AR146" s="227">
        <v>13.2</v>
      </c>
      <c r="AS146" s="227">
        <v>2</v>
      </c>
      <c r="AT146" s="227">
        <v>2.1</v>
      </c>
      <c r="AU146" s="254">
        <v>1.4</v>
      </c>
      <c r="AV146" s="253">
        <v>4.0999999999999996</v>
      </c>
      <c r="AW146" s="227">
        <v>15</v>
      </c>
      <c r="AX146" s="227">
        <v>2.2000000000000002</v>
      </c>
      <c r="AY146" s="227">
        <v>2.2999999999999998</v>
      </c>
      <c r="AZ146" s="254">
        <v>1.6</v>
      </c>
      <c r="BA146" s="253">
        <v>4.4000000000000004</v>
      </c>
      <c r="BB146" s="227">
        <v>14.1</v>
      </c>
      <c r="BC146" s="227">
        <v>2.6</v>
      </c>
      <c r="BD146" s="227">
        <v>2.6</v>
      </c>
      <c r="BE146" s="254">
        <v>2.6</v>
      </c>
      <c r="BF146" s="253">
        <v>4.5999999999999996</v>
      </c>
      <c r="BG146" s="227">
        <v>14.3</v>
      </c>
      <c r="BH146" s="227">
        <v>2.9</v>
      </c>
      <c r="BI146" s="227">
        <v>2.9</v>
      </c>
      <c r="BJ146" s="254">
        <v>2.8</v>
      </c>
    </row>
    <row r="147" spans="5:62" ht="10.9" customHeight="1" x14ac:dyDescent="0.2">
      <c r="E147" s="3" t="s">
        <v>1187</v>
      </c>
      <c r="F147" s="262" t="s">
        <v>1188</v>
      </c>
      <c r="G147" s="248"/>
      <c r="H147" s="253">
        <v>5.6</v>
      </c>
      <c r="I147" s="227">
        <v>17</v>
      </c>
      <c r="J147" s="227">
        <v>3.4</v>
      </c>
      <c r="K147" s="227">
        <v>3.6</v>
      </c>
      <c r="L147" s="254">
        <v>2.1</v>
      </c>
      <c r="M147" s="253">
        <v>5.4</v>
      </c>
      <c r="N147" s="227">
        <v>16.3</v>
      </c>
      <c r="O147" s="227">
        <v>3.2</v>
      </c>
      <c r="P147" s="227">
        <v>3.4</v>
      </c>
      <c r="Q147" s="254">
        <v>2.2000000000000002</v>
      </c>
      <c r="R147" s="253">
        <v>5.0999999999999996</v>
      </c>
      <c r="S147" s="227">
        <v>15.6</v>
      </c>
      <c r="T147" s="227">
        <v>3.1</v>
      </c>
      <c r="U147" s="227">
        <v>3.3</v>
      </c>
      <c r="V147" s="254">
        <v>2.1</v>
      </c>
      <c r="W147" s="253">
        <v>4.5999999999999996</v>
      </c>
      <c r="X147" s="227">
        <v>15.2</v>
      </c>
      <c r="Y147" s="227">
        <v>2.6</v>
      </c>
      <c r="Z147" s="227">
        <v>2.7</v>
      </c>
      <c r="AA147" s="254">
        <v>2</v>
      </c>
      <c r="AB147" s="253">
        <v>4.5</v>
      </c>
      <c r="AC147" s="227">
        <v>15.2</v>
      </c>
      <c r="AD147" s="227">
        <v>2.5</v>
      </c>
      <c r="AE147" s="227">
        <v>2.7</v>
      </c>
      <c r="AF147" s="254">
        <v>2</v>
      </c>
      <c r="AG147" s="253">
        <v>5.6</v>
      </c>
      <c r="AH147" s="227">
        <v>19</v>
      </c>
      <c r="AI147" s="227">
        <v>3.1</v>
      </c>
      <c r="AJ147" s="227">
        <v>3.3</v>
      </c>
      <c r="AK147" s="254">
        <v>2.2000000000000002</v>
      </c>
      <c r="AL147" s="253">
        <v>5.4</v>
      </c>
      <c r="AM147" s="227">
        <v>18.899999999999999</v>
      </c>
      <c r="AN147" s="227">
        <v>2.9</v>
      </c>
      <c r="AO147" s="227">
        <v>3.1</v>
      </c>
      <c r="AP147" s="254">
        <v>1.9</v>
      </c>
      <c r="AQ147" s="253">
        <v>5</v>
      </c>
      <c r="AR147" s="227">
        <v>17.8</v>
      </c>
      <c r="AS147" s="227">
        <v>2.5</v>
      </c>
      <c r="AT147" s="227">
        <v>2.7</v>
      </c>
      <c r="AU147" s="254">
        <v>1.8</v>
      </c>
      <c r="AV147" s="253">
        <v>5.5</v>
      </c>
      <c r="AW147" s="227">
        <v>19.8</v>
      </c>
      <c r="AX147" s="227">
        <v>2.7</v>
      </c>
      <c r="AY147" s="227">
        <v>2.8</v>
      </c>
      <c r="AZ147" s="254">
        <v>2.2999999999999998</v>
      </c>
      <c r="BA147" s="253">
        <v>5.9</v>
      </c>
      <c r="BB147" s="227">
        <v>19.5</v>
      </c>
      <c r="BC147" s="227">
        <v>3.1</v>
      </c>
      <c r="BD147" s="227">
        <v>3.1</v>
      </c>
      <c r="BE147" s="254">
        <v>3.1</v>
      </c>
      <c r="BF147" s="253">
        <v>6</v>
      </c>
      <c r="BG147" s="227">
        <v>19.5</v>
      </c>
      <c r="BH147" s="227">
        <v>3.3</v>
      </c>
      <c r="BI147" s="227">
        <v>3.3</v>
      </c>
      <c r="BJ147" s="254">
        <v>3.3</v>
      </c>
    </row>
    <row r="148" spans="5:62" ht="10.9" customHeight="1" x14ac:dyDescent="0.2">
      <c r="E148" s="3" t="s">
        <v>1189</v>
      </c>
      <c r="F148" s="262" t="s">
        <v>1190</v>
      </c>
      <c r="G148" s="248"/>
      <c r="H148" s="253">
        <v>6.1</v>
      </c>
      <c r="I148" s="227">
        <v>19.3</v>
      </c>
      <c r="J148" s="227">
        <v>3.5</v>
      </c>
      <c r="K148" s="227">
        <v>3.9</v>
      </c>
      <c r="L148" s="254">
        <v>1.7</v>
      </c>
      <c r="M148" s="253">
        <v>6</v>
      </c>
      <c r="N148" s="227">
        <v>19</v>
      </c>
      <c r="O148" s="227">
        <v>3.4</v>
      </c>
      <c r="P148" s="227">
        <v>3.7</v>
      </c>
      <c r="Q148" s="254">
        <v>1.9</v>
      </c>
      <c r="R148" s="253">
        <v>5.8</v>
      </c>
      <c r="S148" s="227">
        <v>17.899999999999999</v>
      </c>
      <c r="T148" s="227">
        <v>3.4</v>
      </c>
      <c r="U148" s="227">
        <v>3.7</v>
      </c>
      <c r="V148" s="254">
        <v>2</v>
      </c>
      <c r="W148" s="253">
        <v>5.0999999999999996</v>
      </c>
      <c r="X148" s="227">
        <v>17.399999999999999</v>
      </c>
      <c r="Y148" s="227">
        <v>2.8</v>
      </c>
      <c r="Z148" s="227">
        <v>3</v>
      </c>
      <c r="AA148" s="254">
        <v>1.7</v>
      </c>
      <c r="AB148" s="253">
        <v>5</v>
      </c>
      <c r="AC148" s="227">
        <v>17.3</v>
      </c>
      <c r="AD148" s="227">
        <v>2.7</v>
      </c>
      <c r="AE148" s="227">
        <v>2.9</v>
      </c>
      <c r="AF148" s="254">
        <v>1.7</v>
      </c>
      <c r="AG148" s="253">
        <v>5.9</v>
      </c>
      <c r="AH148" s="227">
        <v>20.399999999999999</v>
      </c>
      <c r="AI148" s="227">
        <v>3.1</v>
      </c>
      <c r="AJ148" s="227">
        <v>3.4</v>
      </c>
      <c r="AK148" s="254">
        <v>2</v>
      </c>
      <c r="AL148" s="253">
        <v>5.5</v>
      </c>
      <c r="AM148" s="227">
        <v>19.5</v>
      </c>
      <c r="AN148" s="227">
        <v>2.8</v>
      </c>
      <c r="AO148" s="227">
        <v>3.1</v>
      </c>
      <c r="AP148" s="254">
        <v>1.9</v>
      </c>
      <c r="AQ148" s="253">
        <v>5</v>
      </c>
      <c r="AR148" s="227">
        <v>19</v>
      </c>
      <c r="AS148" s="227">
        <v>2.4</v>
      </c>
      <c r="AT148" s="227">
        <v>2.6</v>
      </c>
      <c r="AU148" s="254">
        <v>1.6</v>
      </c>
      <c r="AV148" s="253">
        <v>5.5</v>
      </c>
      <c r="AW148" s="227">
        <v>19.8</v>
      </c>
      <c r="AX148" s="227">
        <v>2.6</v>
      </c>
      <c r="AY148" s="227">
        <v>2.8</v>
      </c>
      <c r="AZ148" s="254">
        <v>2</v>
      </c>
      <c r="BA148" s="253">
        <v>5.9</v>
      </c>
      <c r="BB148" s="227">
        <v>20</v>
      </c>
      <c r="BC148" s="227">
        <v>3</v>
      </c>
      <c r="BD148" s="227">
        <v>3.2</v>
      </c>
      <c r="BE148" s="254">
        <v>2.5</v>
      </c>
      <c r="BF148" s="253">
        <v>6</v>
      </c>
      <c r="BG148" s="227">
        <v>19.8</v>
      </c>
      <c r="BH148" s="227">
        <v>3.2</v>
      </c>
      <c r="BI148" s="227">
        <v>3.4</v>
      </c>
      <c r="BJ148" s="254">
        <v>2.7</v>
      </c>
    </row>
    <row r="149" spans="5:62" ht="10.9" customHeight="1" x14ac:dyDescent="0.2">
      <c r="E149" s="3" t="s">
        <v>1191</v>
      </c>
      <c r="F149" s="262" t="s">
        <v>1192</v>
      </c>
      <c r="G149" s="248"/>
      <c r="H149" s="253">
        <v>8.8000000000000007</v>
      </c>
      <c r="I149" s="227">
        <v>27.3</v>
      </c>
      <c r="J149" s="227">
        <v>5</v>
      </c>
      <c r="K149" s="227">
        <v>5.6</v>
      </c>
      <c r="L149" s="254">
        <v>2.1</v>
      </c>
      <c r="M149" s="253">
        <v>8.4</v>
      </c>
      <c r="N149" s="227">
        <v>26.2</v>
      </c>
      <c r="O149" s="227">
        <v>4.7</v>
      </c>
      <c r="P149" s="227">
        <v>5.3</v>
      </c>
      <c r="Q149" s="254">
        <v>2.1</v>
      </c>
      <c r="R149" s="253">
        <v>7.9</v>
      </c>
      <c r="S149" s="227">
        <v>24.6</v>
      </c>
      <c r="T149" s="227">
        <v>4.5</v>
      </c>
      <c r="U149" s="227">
        <v>5</v>
      </c>
      <c r="V149" s="254">
        <v>2.1</v>
      </c>
      <c r="W149" s="253">
        <v>7.1</v>
      </c>
      <c r="X149" s="227">
        <v>23.8</v>
      </c>
      <c r="Y149" s="227">
        <v>3.7</v>
      </c>
      <c r="Z149" s="227">
        <v>4.0999999999999996</v>
      </c>
      <c r="AA149" s="254">
        <v>1.9</v>
      </c>
      <c r="AB149" s="253">
        <v>6.8</v>
      </c>
      <c r="AC149" s="227">
        <v>22.9</v>
      </c>
      <c r="AD149" s="227">
        <v>3.5</v>
      </c>
      <c r="AE149" s="227">
        <v>3.9</v>
      </c>
      <c r="AF149" s="254">
        <v>1.9</v>
      </c>
      <c r="AG149" s="253">
        <v>7.6</v>
      </c>
      <c r="AH149" s="227">
        <v>25.4</v>
      </c>
      <c r="AI149" s="227">
        <v>3.9</v>
      </c>
      <c r="AJ149" s="227">
        <v>4.4000000000000004</v>
      </c>
      <c r="AK149" s="254">
        <v>2.1</v>
      </c>
      <c r="AL149" s="253">
        <v>7.4</v>
      </c>
      <c r="AM149" s="227">
        <v>25.1</v>
      </c>
      <c r="AN149" s="227">
        <v>3.8</v>
      </c>
      <c r="AO149" s="227">
        <v>4.3</v>
      </c>
      <c r="AP149" s="254">
        <v>2</v>
      </c>
      <c r="AQ149" s="253">
        <v>7</v>
      </c>
      <c r="AR149" s="227">
        <v>24.1</v>
      </c>
      <c r="AS149" s="227">
        <v>3.6</v>
      </c>
      <c r="AT149" s="227">
        <v>3.9</v>
      </c>
      <c r="AU149" s="254">
        <v>2.1</v>
      </c>
      <c r="AV149" s="253">
        <v>7.2</v>
      </c>
      <c r="AW149" s="227">
        <v>23.9</v>
      </c>
      <c r="AX149" s="227">
        <v>3.6</v>
      </c>
      <c r="AY149" s="227">
        <v>3.9</v>
      </c>
      <c r="AZ149" s="254">
        <v>2.2999999999999998</v>
      </c>
      <c r="BA149" s="253">
        <v>7.3</v>
      </c>
      <c r="BB149" s="227">
        <v>24</v>
      </c>
      <c r="BC149" s="227">
        <v>3.7</v>
      </c>
      <c r="BD149" s="227">
        <v>4</v>
      </c>
      <c r="BE149" s="254">
        <v>2.5</v>
      </c>
      <c r="BF149" s="253">
        <v>7.5</v>
      </c>
      <c r="BG149" s="227">
        <v>24</v>
      </c>
      <c r="BH149" s="227">
        <v>3.9</v>
      </c>
      <c r="BI149" s="227">
        <v>4.2</v>
      </c>
      <c r="BJ149" s="254">
        <v>2.8</v>
      </c>
    </row>
    <row r="150" spans="5:62" ht="10.9" customHeight="1" x14ac:dyDescent="0.2">
      <c r="E150" s="3" t="s">
        <v>1193</v>
      </c>
      <c r="F150" s="262" t="s">
        <v>1194</v>
      </c>
      <c r="G150" s="248"/>
      <c r="H150" s="253">
        <v>6.4</v>
      </c>
      <c r="I150" s="227">
        <v>17.100000000000001</v>
      </c>
      <c r="J150" s="227">
        <v>3.6</v>
      </c>
      <c r="K150" s="227">
        <v>4.0999999999999996</v>
      </c>
      <c r="L150" s="254">
        <v>2.9</v>
      </c>
      <c r="M150" s="253">
        <v>6.1</v>
      </c>
      <c r="N150" s="227">
        <v>16.5</v>
      </c>
      <c r="O150" s="227">
        <v>3.4</v>
      </c>
      <c r="P150" s="227">
        <v>4</v>
      </c>
      <c r="Q150" s="254">
        <v>2.6</v>
      </c>
      <c r="R150" s="253">
        <v>5.9</v>
      </c>
      <c r="S150" s="227">
        <v>15.7</v>
      </c>
      <c r="T150" s="227">
        <v>3.3</v>
      </c>
      <c r="U150" s="227">
        <v>3.9</v>
      </c>
      <c r="V150" s="254">
        <v>2.6</v>
      </c>
      <c r="W150" s="253">
        <v>5.2</v>
      </c>
      <c r="X150" s="227">
        <v>14.6</v>
      </c>
      <c r="Y150" s="227">
        <v>2.7</v>
      </c>
      <c r="Z150" s="227">
        <v>3.2</v>
      </c>
      <c r="AA150" s="254">
        <v>2.1</v>
      </c>
      <c r="AB150" s="253">
        <v>5</v>
      </c>
      <c r="AC150" s="227">
        <v>14.1</v>
      </c>
      <c r="AD150" s="227">
        <v>2.6</v>
      </c>
      <c r="AE150" s="227">
        <v>3.2</v>
      </c>
      <c r="AF150" s="254">
        <v>2</v>
      </c>
      <c r="AG150" s="253">
        <v>6.2</v>
      </c>
      <c r="AH150" s="227">
        <v>17.100000000000001</v>
      </c>
      <c r="AI150" s="227">
        <v>3.3</v>
      </c>
      <c r="AJ150" s="227">
        <v>3.9</v>
      </c>
      <c r="AK150" s="254">
        <v>2.7</v>
      </c>
      <c r="AL150" s="253">
        <v>5.8</v>
      </c>
      <c r="AM150" s="227">
        <v>16.399999999999999</v>
      </c>
      <c r="AN150" s="227">
        <v>3</v>
      </c>
      <c r="AO150" s="227">
        <v>3.7</v>
      </c>
      <c r="AP150" s="254">
        <v>2.4</v>
      </c>
      <c r="AQ150" s="253">
        <v>5.0999999999999996</v>
      </c>
      <c r="AR150" s="227">
        <v>15.1</v>
      </c>
      <c r="AS150" s="227">
        <v>2.6</v>
      </c>
      <c r="AT150" s="227">
        <v>3.2</v>
      </c>
      <c r="AU150" s="254">
        <v>2</v>
      </c>
      <c r="AV150" s="253">
        <v>5.4</v>
      </c>
      <c r="AW150" s="227">
        <v>15.2</v>
      </c>
      <c r="AX150" s="227">
        <v>2.8</v>
      </c>
      <c r="AY150" s="227">
        <v>3.4</v>
      </c>
      <c r="AZ150" s="254">
        <v>2.2999999999999998</v>
      </c>
      <c r="BA150" s="253">
        <v>6</v>
      </c>
      <c r="BB150" s="227">
        <v>16</v>
      </c>
      <c r="BC150" s="227">
        <v>3.3</v>
      </c>
      <c r="BD150" s="227">
        <v>3.8</v>
      </c>
      <c r="BE150" s="254">
        <v>2.8</v>
      </c>
      <c r="BF150" s="253">
        <v>6.3</v>
      </c>
      <c r="BG150" s="227">
        <v>16.3</v>
      </c>
      <c r="BH150" s="227">
        <v>3.6</v>
      </c>
      <c r="BI150" s="227">
        <v>4</v>
      </c>
      <c r="BJ150" s="254">
        <v>3.2</v>
      </c>
    </row>
    <row r="151" spans="5:62" ht="10.9" customHeight="1" x14ac:dyDescent="0.2">
      <c r="E151" s="3" t="s">
        <v>1195</v>
      </c>
      <c r="F151" s="262" t="s">
        <v>1196</v>
      </c>
      <c r="G151" s="248"/>
      <c r="H151" s="253">
        <v>6.8</v>
      </c>
      <c r="I151" s="227">
        <v>19.8</v>
      </c>
      <c r="J151" s="227">
        <v>3.3</v>
      </c>
      <c r="K151" s="227">
        <v>3.6</v>
      </c>
      <c r="L151" s="254">
        <v>2.8</v>
      </c>
      <c r="M151" s="253">
        <v>6.3</v>
      </c>
      <c r="N151" s="227">
        <v>18.399999999999999</v>
      </c>
      <c r="O151" s="227">
        <v>3.1</v>
      </c>
      <c r="P151" s="227">
        <v>3.5</v>
      </c>
      <c r="Q151" s="254">
        <v>2.7</v>
      </c>
      <c r="R151" s="253">
        <v>5.9</v>
      </c>
      <c r="S151" s="227">
        <v>16.399999999999999</v>
      </c>
      <c r="T151" s="227">
        <v>3.2</v>
      </c>
      <c r="U151" s="227">
        <v>3.5</v>
      </c>
      <c r="V151" s="254">
        <v>2.7</v>
      </c>
      <c r="W151" s="253">
        <v>5.4</v>
      </c>
      <c r="X151" s="227">
        <v>15.9</v>
      </c>
      <c r="Y151" s="227">
        <v>2.6</v>
      </c>
      <c r="Z151" s="227">
        <v>2.9</v>
      </c>
      <c r="AA151" s="254">
        <v>2.2000000000000002</v>
      </c>
      <c r="AB151" s="253">
        <v>5</v>
      </c>
      <c r="AC151" s="227">
        <v>14.6</v>
      </c>
      <c r="AD151" s="227">
        <v>2.5</v>
      </c>
      <c r="AE151" s="227">
        <v>2.8</v>
      </c>
      <c r="AF151" s="254">
        <v>2.1</v>
      </c>
      <c r="AG151" s="253">
        <v>6.7</v>
      </c>
      <c r="AH151" s="227">
        <v>20.100000000000001</v>
      </c>
      <c r="AI151" s="227">
        <v>3.2</v>
      </c>
      <c r="AJ151" s="227">
        <v>3.6</v>
      </c>
      <c r="AK151" s="254">
        <v>2.8</v>
      </c>
      <c r="AL151" s="253">
        <v>6.6</v>
      </c>
      <c r="AM151" s="227">
        <v>20.2</v>
      </c>
      <c r="AN151" s="227">
        <v>3.1</v>
      </c>
      <c r="AO151" s="227">
        <v>3.6</v>
      </c>
      <c r="AP151" s="254">
        <v>2.5</v>
      </c>
      <c r="AQ151" s="253">
        <v>5.8</v>
      </c>
      <c r="AR151" s="227">
        <v>17.899999999999999</v>
      </c>
      <c r="AS151" s="227">
        <v>2.7</v>
      </c>
      <c r="AT151" s="227">
        <v>3.2</v>
      </c>
      <c r="AU151" s="254">
        <v>2.1</v>
      </c>
      <c r="AV151" s="253">
        <v>5.9</v>
      </c>
      <c r="AW151" s="227">
        <v>17.399999999999999</v>
      </c>
      <c r="AX151" s="227">
        <v>2.8</v>
      </c>
      <c r="AY151" s="227">
        <v>3.3</v>
      </c>
      <c r="AZ151" s="254">
        <v>2.2999999999999998</v>
      </c>
      <c r="BA151" s="253">
        <v>6.5</v>
      </c>
      <c r="BB151" s="227">
        <v>18.7</v>
      </c>
      <c r="BC151" s="227">
        <v>3.1</v>
      </c>
      <c r="BD151" s="227">
        <v>3.6</v>
      </c>
      <c r="BE151" s="254">
        <v>2.6</v>
      </c>
      <c r="BF151" s="253">
        <v>6.9</v>
      </c>
      <c r="BG151" s="227">
        <v>19.600000000000001</v>
      </c>
      <c r="BH151" s="227">
        <v>3.5</v>
      </c>
      <c r="BI151" s="227">
        <v>3.9</v>
      </c>
      <c r="BJ151" s="254">
        <v>3</v>
      </c>
    </row>
    <row r="152" spans="5:62" ht="10.9" customHeight="1" x14ac:dyDescent="0.2">
      <c r="E152" s="3" t="s">
        <v>1197</v>
      </c>
      <c r="F152" s="262" t="s">
        <v>1198</v>
      </c>
      <c r="G152" s="248"/>
      <c r="H152" s="253">
        <v>10.8</v>
      </c>
      <c r="I152" s="227">
        <v>26.3</v>
      </c>
      <c r="J152" s="227">
        <v>4.5999999999999996</v>
      </c>
      <c r="K152" s="227">
        <v>5</v>
      </c>
      <c r="L152" s="254">
        <v>3</v>
      </c>
      <c r="M152" s="253">
        <v>10.3</v>
      </c>
      <c r="N152" s="227">
        <v>24.9</v>
      </c>
      <c r="O152" s="227">
        <v>4.4000000000000004</v>
      </c>
      <c r="P152" s="227">
        <v>4.8</v>
      </c>
      <c r="Q152" s="254">
        <v>3.2</v>
      </c>
      <c r="R152" s="253">
        <v>9.6999999999999993</v>
      </c>
      <c r="S152" s="227">
        <v>23.1</v>
      </c>
      <c r="T152" s="227">
        <v>4.3</v>
      </c>
      <c r="U152" s="227">
        <v>4.5999999999999996</v>
      </c>
      <c r="V152" s="254">
        <v>3.3</v>
      </c>
      <c r="W152" s="253">
        <v>9.1999999999999993</v>
      </c>
      <c r="X152" s="227">
        <v>22.7</v>
      </c>
      <c r="Y152" s="227">
        <v>3.8</v>
      </c>
      <c r="Z152" s="227">
        <v>4.2</v>
      </c>
      <c r="AA152" s="254">
        <v>2.7</v>
      </c>
      <c r="AB152" s="253">
        <v>8.6</v>
      </c>
      <c r="AC152" s="227">
        <v>21</v>
      </c>
      <c r="AD152" s="227">
        <v>3.6</v>
      </c>
      <c r="AE152" s="227">
        <v>3.9</v>
      </c>
      <c r="AF152" s="254">
        <v>2.7</v>
      </c>
      <c r="AG152" s="253">
        <v>10</v>
      </c>
      <c r="AH152" s="227">
        <v>24.3</v>
      </c>
      <c r="AI152" s="227">
        <v>4.4000000000000004</v>
      </c>
      <c r="AJ152" s="227">
        <v>4.8</v>
      </c>
      <c r="AK152" s="254">
        <v>3.6</v>
      </c>
      <c r="AL152" s="253">
        <v>9.6</v>
      </c>
      <c r="AM152" s="227">
        <v>23.6</v>
      </c>
      <c r="AN152" s="227">
        <v>4.0999999999999996</v>
      </c>
      <c r="AO152" s="227">
        <v>4.5</v>
      </c>
      <c r="AP152" s="254">
        <v>3.2</v>
      </c>
      <c r="AQ152" s="253">
        <v>8.3000000000000007</v>
      </c>
      <c r="AR152" s="227">
        <v>21</v>
      </c>
      <c r="AS152" s="227">
        <v>3.4</v>
      </c>
      <c r="AT152" s="227">
        <v>3.9</v>
      </c>
      <c r="AU152" s="254">
        <v>2.2000000000000002</v>
      </c>
      <c r="AV152" s="253">
        <v>8.8000000000000007</v>
      </c>
      <c r="AW152" s="227">
        <v>22.7</v>
      </c>
      <c r="AX152" s="227">
        <v>3.3</v>
      </c>
      <c r="AY152" s="227">
        <v>3.8</v>
      </c>
      <c r="AZ152" s="254">
        <v>2.2999999999999998</v>
      </c>
      <c r="BA152" s="253">
        <v>9.1999999999999993</v>
      </c>
      <c r="BB152" s="227">
        <v>23.4</v>
      </c>
      <c r="BC152" s="227">
        <v>3.5</v>
      </c>
      <c r="BD152" s="227">
        <v>3.9</v>
      </c>
      <c r="BE152" s="254">
        <v>2.7</v>
      </c>
      <c r="BF152" s="253">
        <v>9.6</v>
      </c>
      <c r="BG152" s="227">
        <v>24.2</v>
      </c>
      <c r="BH152" s="227">
        <v>3.7</v>
      </c>
      <c r="BI152" s="227">
        <v>4</v>
      </c>
      <c r="BJ152" s="254">
        <v>2.9</v>
      </c>
    </row>
    <row r="153" spans="5:62" ht="10.9" customHeight="1" x14ac:dyDescent="0.2">
      <c r="E153" s="3" t="s">
        <v>1199</v>
      </c>
      <c r="F153" s="262" t="s">
        <v>1200</v>
      </c>
      <c r="G153" s="248"/>
      <c r="H153" s="253">
        <v>7.5</v>
      </c>
      <c r="I153" s="227">
        <v>23.8</v>
      </c>
      <c r="J153" s="227">
        <v>3.7</v>
      </c>
      <c r="K153" s="227">
        <v>4.3</v>
      </c>
      <c r="L153" s="254">
        <v>2.4</v>
      </c>
      <c r="M153" s="253">
        <v>7.5</v>
      </c>
      <c r="N153" s="227">
        <v>24.3</v>
      </c>
      <c r="O153" s="227">
        <v>3.5</v>
      </c>
      <c r="P153" s="227">
        <v>4.0999999999999996</v>
      </c>
      <c r="Q153" s="254">
        <v>2.2999999999999998</v>
      </c>
      <c r="R153" s="253">
        <v>7.4</v>
      </c>
      <c r="S153" s="227">
        <v>23.9</v>
      </c>
      <c r="T153" s="227">
        <v>3.4</v>
      </c>
      <c r="U153" s="227">
        <v>4</v>
      </c>
      <c r="V153" s="254">
        <v>2.2000000000000002</v>
      </c>
      <c r="W153" s="253">
        <v>7</v>
      </c>
      <c r="X153" s="227">
        <v>22.9</v>
      </c>
      <c r="Y153" s="227">
        <v>3.1</v>
      </c>
      <c r="Z153" s="227">
        <v>3.6</v>
      </c>
      <c r="AA153" s="254">
        <v>2</v>
      </c>
      <c r="AB153" s="253">
        <v>6.3</v>
      </c>
      <c r="AC153" s="227">
        <v>20.399999999999999</v>
      </c>
      <c r="AD153" s="227">
        <v>2.8</v>
      </c>
      <c r="AE153" s="227">
        <v>3.4</v>
      </c>
      <c r="AF153" s="254">
        <v>1.7</v>
      </c>
      <c r="AG153" s="253">
        <v>7.3</v>
      </c>
      <c r="AH153" s="227">
        <v>23.6</v>
      </c>
      <c r="AI153" s="227">
        <v>3.3</v>
      </c>
      <c r="AJ153" s="227">
        <v>4</v>
      </c>
      <c r="AK153" s="254">
        <v>2.1</v>
      </c>
      <c r="AL153" s="253">
        <v>7.7</v>
      </c>
      <c r="AM153" s="227">
        <v>25.6</v>
      </c>
      <c r="AN153" s="227">
        <v>3.3</v>
      </c>
      <c r="AO153" s="227">
        <v>4</v>
      </c>
      <c r="AP153" s="254">
        <v>2</v>
      </c>
      <c r="AQ153" s="253">
        <v>7.5</v>
      </c>
      <c r="AR153" s="227">
        <v>25.9</v>
      </c>
      <c r="AS153" s="227">
        <v>2.9</v>
      </c>
      <c r="AT153" s="227">
        <v>3.6</v>
      </c>
      <c r="AU153" s="254">
        <v>1.5</v>
      </c>
      <c r="AV153" s="253">
        <v>8.1</v>
      </c>
      <c r="AW153" s="227">
        <v>27.5</v>
      </c>
      <c r="AX153" s="227">
        <v>2.9</v>
      </c>
      <c r="AY153" s="227">
        <v>3.6</v>
      </c>
      <c r="AZ153" s="254">
        <v>1.7</v>
      </c>
      <c r="BA153" s="253">
        <v>8.3000000000000007</v>
      </c>
      <c r="BB153" s="227">
        <v>26.7</v>
      </c>
      <c r="BC153" s="227">
        <v>3.2</v>
      </c>
      <c r="BD153" s="227">
        <v>3.9</v>
      </c>
      <c r="BE153" s="254">
        <v>2.1</v>
      </c>
      <c r="BF153" s="253">
        <v>8.1999999999999993</v>
      </c>
      <c r="BG153" s="227">
        <v>24.6</v>
      </c>
      <c r="BH153" s="227">
        <v>3.5</v>
      </c>
      <c r="BI153" s="227">
        <v>4.0999999999999996</v>
      </c>
      <c r="BJ153" s="254">
        <v>2.6</v>
      </c>
    </row>
    <row r="154" spans="5:62" ht="10.9" customHeight="1" x14ac:dyDescent="0.2">
      <c r="E154" s="3" t="s">
        <v>1201</v>
      </c>
      <c r="F154" s="262" t="s">
        <v>1202</v>
      </c>
      <c r="G154" s="248"/>
      <c r="H154" s="253">
        <v>4</v>
      </c>
      <c r="I154" s="227">
        <v>13.2</v>
      </c>
      <c r="J154" s="227">
        <v>2.5</v>
      </c>
      <c r="K154" s="227">
        <v>2.7</v>
      </c>
      <c r="L154" s="254">
        <v>1.5</v>
      </c>
      <c r="M154" s="253">
        <v>3.8</v>
      </c>
      <c r="N154" s="227">
        <v>12.6</v>
      </c>
      <c r="O154" s="227">
        <v>2.2999999999999998</v>
      </c>
      <c r="P154" s="227">
        <v>2.5</v>
      </c>
      <c r="Q154" s="254">
        <v>1.5</v>
      </c>
      <c r="R154" s="253">
        <v>3.8</v>
      </c>
      <c r="S154" s="227">
        <v>13</v>
      </c>
      <c r="T154" s="227">
        <v>2.2999999999999998</v>
      </c>
      <c r="U154" s="227">
        <v>2.5</v>
      </c>
      <c r="V154" s="254">
        <v>1.5</v>
      </c>
      <c r="W154" s="253">
        <v>3.7</v>
      </c>
      <c r="X154" s="227">
        <v>13.5</v>
      </c>
      <c r="Y154" s="227">
        <v>2</v>
      </c>
      <c r="Z154" s="227">
        <v>2.2000000000000002</v>
      </c>
      <c r="AA154" s="254">
        <v>1.3</v>
      </c>
      <c r="AB154" s="253">
        <v>3.5</v>
      </c>
      <c r="AC154" s="227">
        <v>12.5</v>
      </c>
      <c r="AD154" s="227">
        <v>1.9</v>
      </c>
      <c r="AE154" s="227">
        <v>2</v>
      </c>
      <c r="AF154" s="254">
        <v>1.3</v>
      </c>
      <c r="AG154" s="253">
        <v>4.0999999999999996</v>
      </c>
      <c r="AH154" s="227">
        <v>14.5</v>
      </c>
      <c r="AI154" s="227">
        <v>2.2999999999999998</v>
      </c>
      <c r="AJ154" s="227">
        <v>2.5</v>
      </c>
      <c r="AK154" s="254">
        <v>1.7</v>
      </c>
      <c r="AL154" s="253">
        <v>3.7</v>
      </c>
      <c r="AM154" s="227">
        <v>13.5</v>
      </c>
      <c r="AN154" s="227">
        <v>2</v>
      </c>
      <c r="AO154" s="227">
        <v>2.2000000000000002</v>
      </c>
      <c r="AP154" s="254">
        <v>1.5</v>
      </c>
      <c r="AQ154" s="253">
        <v>3.6</v>
      </c>
      <c r="AR154" s="227">
        <v>14.4</v>
      </c>
      <c r="AS154" s="227">
        <v>1.7</v>
      </c>
      <c r="AT154" s="227">
        <v>1.9</v>
      </c>
      <c r="AU154" s="254">
        <v>1.2</v>
      </c>
      <c r="AV154" s="253">
        <v>4.3</v>
      </c>
      <c r="AW154" s="227">
        <v>17.2</v>
      </c>
      <c r="AX154" s="227">
        <v>2</v>
      </c>
      <c r="AY154" s="227">
        <v>2.1</v>
      </c>
      <c r="AZ154" s="254">
        <v>1.5</v>
      </c>
      <c r="BA154" s="253">
        <v>4.5</v>
      </c>
      <c r="BB154" s="227">
        <v>15.9</v>
      </c>
      <c r="BC154" s="227">
        <v>2.2999999999999998</v>
      </c>
      <c r="BD154" s="227">
        <v>2.4</v>
      </c>
      <c r="BE154" s="254">
        <v>1.9</v>
      </c>
      <c r="BF154" s="253">
        <v>4.5999999999999996</v>
      </c>
      <c r="BG154" s="227">
        <v>15.3</v>
      </c>
      <c r="BH154" s="227">
        <v>2.6</v>
      </c>
      <c r="BI154" s="227">
        <v>2.6</v>
      </c>
      <c r="BJ154" s="254">
        <v>2.4</v>
      </c>
    </row>
    <row r="155" spans="5:62" ht="10.9" customHeight="1" x14ac:dyDescent="0.2">
      <c r="E155" s="3" t="s">
        <v>1203</v>
      </c>
      <c r="F155" s="262" t="s">
        <v>1204</v>
      </c>
      <c r="G155" s="248"/>
      <c r="H155" s="253">
        <v>4.7</v>
      </c>
      <c r="I155" s="227">
        <v>15</v>
      </c>
      <c r="J155" s="227">
        <v>2.8</v>
      </c>
      <c r="K155" s="227">
        <v>3.1</v>
      </c>
      <c r="L155" s="254">
        <v>2</v>
      </c>
      <c r="M155" s="253">
        <v>4.5</v>
      </c>
      <c r="N155" s="227">
        <v>14.8</v>
      </c>
      <c r="O155" s="227">
        <v>2.6</v>
      </c>
      <c r="P155" s="227">
        <v>2.8</v>
      </c>
      <c r="Q155" s="254">
        <v>1.9</v>
      </c>
      <c r="R155" s="253">
        <v>4.7</v>
      </c>
      <c r="S155" s="227">
        <v>16.8</v>
      </c>
      <c r="T155" s="227">
        <v>2.5</v>
      </c>
      <c r="U155" s="227">
        <v>2.7</v>
      </c>
      <c r="V155" s="254">
        <v>1.8</v>
      </c>
      <c r="W155" s="253">
        <v>4.5</v>
      </c>
      <c r="X155" s="227">
        <v>16.600000000000001</v>
      </c>
      <c r="Y155" s="227">
        <v>2.2000000000000002</v>
      </c>
      <c r="Z155" s="227">
        <v>2.4</v>
      </c>
      <c r="AA155" s="254">
        <v>1.5</v>
      </c>
      <c r="AB155" s="253">
        <v>4.3</v>
      </c>
      <c r="AC155" s="227">
        <v>15.9</v>
      </c>
      <c r="AD155" s="227">
        <v>2</v>
      </c>
      <c r="AE155" s="227">
        <v>2.2000000000000002</v>
      </c>
      <c r="AF155" s="254">
        <v>1.5</v>
      </c>
      <c r="AG155" s="253">
        <v>5</v>
      </c>
      <c r="AH155" s="227">
        <v>17.7</v>
      </c>
      <c r="AI155" s="227">
        <v>2.5</v>
      </c>
      <c r="AJ155" s="227">
        <v>2.7</v>
      </c>
      <c r="AK155" s="254">
        <v>2</v>
      </c>
      <c r="AL155" s="253">
        <v>4.5999999999999996</v>
      </c>
      <c r="AM155" s="227">
        <v>17.3</v>
      </c>
      <c r="AN155" s="227">
        <v>2.1</v>
      </c>
      <c r="AO155" s="227">
        <v>2.2999999999999998</v>
      </c>
      <c r="AP155" s="254">
        <v>1.6</v>
      </c>
      <c r="AQ155" s="253">
        <v>4.3</v>
      </c>
      <c r="AR155" s="227">
        <v>17.2</v>
      </c>
      <c r="AS155" s="227">
        <v>1.7</v>
      </c>
      <c r="AT155" s="227">
        <v>1.9</v>
      </c>
      <c r="AU155" s="254">
        <v>1.3</v>
      </c>
      <c r="AV155" s="253">
        <v>4.7</v>
      </c>
      <c r="AW155" s="227">
        <v>19.100000000000001</v>
      </c>
      <c r="AX155" s="227">
        <v>1.8</v>
      </c>
      <c r="AY155" s="227">
        <v>2</v>
      </c>
      <c r="AZ155" s="254">
        <v>1.5</v>
      </c>
      <c r="BA155" s="253">
        <v>5.0999999999999996</v>
      </c>
      <c r="BB155" s="227">
        <v>19.399999999999999</v>
      </c>
      <c r="BC155" s="227">
        <v>2.1</v>
      </c>
      <c r="BD155" s="227">
        <v>2.2000000000000002</v>
      </c>
      <c r="BE155" s="254">
        <v>1.9</v>
      </c>
      <c r="BF155" s="253">
        <v>5.2</v>
      </c>
      <c r="BG155" s="227">
        <v>18.600000000000001</v>
      </c>
      <c r="BH155" s="227">
        <v>2.4</v>
      </c>
      <c r="BI155" s="227">
        <v>2.4</v>
      </c>
      <c r="BJ155" s="254">
        <v>2.2000000000000002</v>
      </c>
    </row>
    <row r="156" spans="5:62" ht="10.9" customHeight="1" x14ac:dyDescent="0.2">
      <c r="E156" s="3" t="s">
        <v>1205</v>
      </c>
      <c r="F156" s="262" t="s">
        <v>1206</v>
      </c>
      <c r="G156" s="248"/>
      <c r="H156" s="253">
        <v>6</v>
      </c>
      <c r="I156" s="227">
        <v>19.8</v>
      </c>
      <c r="J156" s="227">
        <v>2.8</v>
      </c>
      <c r="K156" s="227">
        <v>3.1</v>
      </c>
      <c r="L156" s="254">
        <v>1.6</v>
      </c>
      <c r="M156" s="253">
        <v>6.3</v>
      </c>
      <c r="N156" s="227">
        <v>21.1</v>
      </c>
      <c r="O156" s="227">
        <v>2.8</v>
      </c>
      <c r="P156" s="227">
        <v>3.1</v>
      </c>
      <c r="Q156" s="254">
        <v>1.6</v>
      </c>
      <c r="R156" s="253">
        <v>5.4</v>
      </c>
      <c r="S156" s="227">
        <v>17.8</v>
      </c>
      <c r="T156" s="227">
        <v>2.4</v>
      </c>
      <c r="U156" s="227">
        <v>2.6</v>
      </c>
      <c r="V156" s="254">
        <v>1.5</v>
      </c>
      <c r="W156" s="253">
        <v>4.8</v>
      </c>
      <c r="X156" s="227">
        <v>15.7</v>
      </c>
      <c r="Y156" s="227">
        <v>2.1</v>
      </c>
      <c r="Z156" s="227">
        <v>2.2999999999999998</v>
      </c>
      <c r="AA156" s="254">
        <v>1.4</v>
      </c>
      <c r="AB156" s="253">
        <v>4.7</v>
      </c>
      <c r="AC156" s="227">
        <v>15.4</v>
      </c>
      <c r="AD156" s="227">
        <v>2.1</v>
      </c>
      <c r="AE156" s="227">
        <v>2.2000000000000002</v>
      </c>
      <c r="AF156" s="254">
        <v>1.5</v>
      </c>
      <c r="AG156" s="253">
        <v>5.9</v>
      </c>
      <c r="AH156" s="227">
        <v>19.100000000000001</v>
      </c>
      <c r="AI156" s="227">
        <v>2.7</v>
      </c>
      <c r="AJ156" s="227">
        <v>2.9</v>
      </c>
      <c r="AK156" s="254">
        <v>2.1</v>
      </c>
      <c r="AL156" s="253">
        <v>5.6</v>
      </c>
      <c r="AM156" s="227">
        <v>18</v>
      </c>
      <c r="AN156" s="227">
        <v>2.5</v>
      </c>
      <c r="AO156" s="227">
        <v>2.7</v>
      </c>
      <c r="AP156" s="254">
        <v>1.9</v>
      </c>
      <c r="AQ156" s="253">
        <v>5</v>
      </c>
      <c r="AR156" s="227">
        <v>16.2</v>
      </c>
      <c r="AS156" s="227">
        <v>2.2000000000000002</v>
      </c>
      <c r="AT156" s="227">
        <v>2.4</v>
      </c>
      <c r="AU156" s="254">
        <v>1.5</v>
      </c>
      <c r="AV156" s="253">
        <v>5.7</v>
      </c>
      <c r="AW156" s="227">
        <v>19</v>
      </c>
      <c r="AX156" s="227">
        <v>2.2999999999999998</v>
      </c>
      <c r="AY156" s="227">
        <v>2.6</v>
      </c>
      <c r="AZ156" s="254">
        <v>1.6</v>
      </c>
      <c r="BA156" s="253">
        <v>6.3</v>
      </c>
      <c r="BB156" s="227">
        <v>19.899999999999999</v>
      </c>
      <c r="BC156" s="227">
        <v>2.7</v>
      </c>
      <c r="BD156" s="227">
        <v>2.9</v>
      </c>
      <c r="BE156" s="254">
        <v>2.2000000000000002</v>
      </c>
      <c r="BF156" s="253">
        <v>6.8</v>
      </c>
      <c r="BG156" s="227">
        <v>20.5</v>
      </c>
      <c r="BH156" s="227">
        <v>3.1</v>
      </c>
      <c r="BI156" s="227">
        <v>3.2</v>
      </c>
      <c r="BJ156" s="254">
        <v>2.7</v>
      </c>
    </row>
    <row r="157" spans="5:62" ht="10.9" customHeight="1" x14ac:dyDescent="0.2">
      <c r="E157" s="3" t="s">
        <v>1207</v>
      </c>
      <c r="F157" s="262" t="s">
        <v>1208</v>
      </c>
      <c r="G157" s="248"/>
      <c r="H157" s="253">
        <v>3.5</v>
      </c>
      <c r="I157" s="227">
        <v>11.1</v>
      </c>
      <c r="J157" s="227">
        <v>2.4</v>
      </c>
      <c r="K157" s="227">
        <v>2.6</v>
      </c>
      <c r="L157" s="254">
        <v>2.1</v>
      </c>
      <c r="M157" s="253">
        <v>3.6</v>
      </c>
      <c r="N157" s="227">
        <v>11.5</v>
      </c>
      <c r="O157" s="227">
        <v>2.5</v>
      </c>
      <c r="P157" s="227">
        <v>2.7</v>
      </c>
      <c r="Q157" s="254">
        <v>2</v>
      </c>
      <c r="R157" s="253">
        <v>3.6</v>
      </c>
      <c r="S157" s="227">
        <v>12.1</v>
      </c>
      <c r="T157" s="227">
        <v>2.4</v>
      </c>
      <c r="U157" s="227">
        <v>2.5</v>
      </c>
      <c r="V157" s="254">
        <v>2</v>
      </c>
      <c r="W157" s="253">
        <v>3.4</v>
      </c>
      <c r="X157" s="227">
        <v>11.7</v>
      </c>
      <c r="Y157" s="227">
        <v>2.1</v>
      </c>
      <c r="Z157" s="227">
        <v>2.2999999999999998</v>
      </c>
      <c r="AA157" s="254">
        <v>1.9</v>
      </c>
      <c r="AB157" s="253">
        <v>3.4</v>
      </c>
      <c r="AC157" s="227">
        <v>12</v>
      </c>
      <c r="AD157" s="227">
        <v>2.1</v>
      </c>
      <c r="AE157" s="227">
        <v>2.2000000000000002</v>
      </c>
      <c r="AF157" s="254">
        <v>1.8</v>
      </c>
      <c r="AG157" s="253">
        <v>4.5999999999999996</v>
      </c>
      <c r="AH157" s="227">
        <v>16.8</v>
      </c>
      <c r="AI157" s="227">
        <v>2.7</v>
      </c>
      <c r="AJ157" s="227">
        <v>2.8</v>
      </c>
      <c r="AK157" s="254">
        <v>2.4</v>
      </c>
      <c r="AL157" s="253">
        <v>4.5999999999999996</v>
      </c>
      <c r="AM157" s="227">
        <v>19.600000000000001</v>
      </c>
      <c r="AN157" s="227">
        <v>2.2999999999999998</v>
      </c>
      <c r="AO157" s="227">
        <v>2.5</v>
      </c>
      <c r="AP157" s="254">
        <v>2</v>
      </c>
      <c r="AQ157" s="253">
        <v>4</v>
      </c>
      <c r="AR157" s="227">
        <v>17.7</v>
      </c>
      <c r="AS157" s="227">
        <v>1.8</v>
      </c>
      <c r="AT157" s="227">
        <v>2</v>
      </c>
      <c r="AU157" s="254">
        <v>1.5</v>
      </c>
      <c r="AV157" s="253">
        <v>4.3</v>
      </c>
      <c r="AW157" s="227">
        <v>18.7</v>
      </c>
      <c r="AX157" s="227">
        <v>1.8</v>
      </c>
      <c r="AY157" s="227">
        <v>1.9</v>
      </c>
      <c r="AZ157" s="254">
        <v>1.6</v>
      </c>
      <c r="BA157" s="253">
        <v>4.5</v>
      </c>
      <c r="BB157" s="227">
        <v>17.3</v>
      </c>
      <c r="BC157" s="227">
        <v>2.1</v>
      </c>
      <c r="BD157" s="227">
        <v>2.2000000000000002</v>
      </c>
      <c r="BE157" s="254">
        <v>2</v>
      </c>
      <c r="BF157" s="253">
        <v>4.5999999999999996</v>
      </c>
      <c r="BG157" s="227">
        <v>16.8</v>
      </c>
      <c r="BH157" s="227">
        <v>2.4</v>
      </c>
      <c r="BI157" s="227">
        <v>2.4</v>
      </c>
      <c r="BJ157" s="254">
        <v>2.4</v>
      </c>
    </row>
    <row r="158" spans="5:62" ht="10.9" customHeight="1" x14ac:dyDescent="0.2">
      <c r="E158" s="3" t="s">
        <v>1209</v>
      </c>
      <c r="F158" s="262" t="s">
        <v>1210</v>
      </c>
      <c r="G158" s="248"/>
      <c r="H158" s="253">
        <v>4.9000000000000004</v>
      </c>
      <c r="I158" s="227">
        <v>17.2</v>
      </c>
      <c r="J158" s="227">
        <v>2.7</v>
      </c>
      <c r="K158" s="227">
        <v>3</v>
      </c>
      <c r="L158" s="254">
        <v>1.7</v>
      </c>
      <c r="M158" s="253">
        <v>4.7</v>
      </c>
      <c r="N158" s="227">
        <v>16.8</v>
      </c>
      <c r="O158" s="227">
        <v>2.5</v>
      </c>
      <c r="P158" s="227">
        <v>2.7</v>
      </c>
      <c r="Q158" s="254">
        <v>1.6</v>
      </c>
      <c r="R158" s="253">
        <v>4.5999999999999996</v>
      </c>
      <c r="S158" s="227">
        <v>16.8</v>
      </c>
      <c r="T158" s="227">
        <v>2.2999999999999998</v>
      </c>
      <c r="U158" s="227">
        <v>2.5</v>
      </c>
      <c r="V158" s="254">
        <v>1.4</v>
      </c>
      <c r="W158" s="253">
        <v>4.2</v>
      </c>
      <c r="X158" s="227">
        <v>16.3</v>
      </c>
      <c r="Y158" s="227">
        <v>2</v>
      </c>
      <c r="Z158" s="227">
        <v>2.1</v>
      </c>
      <c r="AA158" s="254">
        <v>1.3</v>
      </c>
      <c r="AB158" s="253">
        <v>4.0999999999999996</v>
      </c>
      <c r="AC158" s="227">
        <v>15.3</v>
      </c>
      <c r="AD158" s="227">
        <v>1.9</v>
      </c>
      <c r="AE158" s="227">
        <v>2.1</v>
      </c>
      <c r="AF158" s="254">
        <v>1.3</v>
      </c>
      <c r="AG158" s="253">
        <v>5.3</v>
      </c>
      <c r="AH158" s="227">
        <v>19.600000000000001</v>
      </c>
      <c r="AI158" s="227">
        <v>2.6</v>
      </c>
      <c r="AJ158" s="227">
        <v>2.8</v>
      </c>
      <c r="AK158" s="254">
        <v>1.8</v>
      </c>
      <c r="AL158" s="253">
        <v>4.9000000000000004</v>
      </c>
      <c r="AM158" s="227">
        <v>18.7</v>
      </c>
      <c r="AN158" s="227">
        <v>2.2000000000000002</v>
      </c>
      <c r="AO158" s="227">
        <v>2.5</v>
      </c>
      <c r="AP158" s="254">
        <v>1.5</v>
      </c>
      <c r="AQ158" s="253">
        <v>4.5</v>
      </c>
      <c r="AR158" s="227">
        <v>17.8</v>
      </c>
      <c r="AS158" s="227">
        <v>1.9</v>
      </c>
      <c r="AT158" s="227">
        <v>2.1</v>
      </c>
      <c r="AU158" s="254">
        <v>1.3</v>
      </c>
      <c r="AV158" s="253">
        <v>5.2</v>
      </c>
      <c r="AW158" s="227">
        <v>20.399999999999999</v>
      </c>
      <c r="AX158" s="227">
        <v>2.1</v>
      </c>
      <c r="AY158" s="227">
        <v>2.2999999999999998</v>
      </c>
      <c r="AZ158" s="254">
        <v>1.4</v>
      </c>
      <c r="BA158" s="253">
        <v>5.6</v>
      </c>
      <c r="BB158" s="227">
        <v>21.2</v>
      </c>
      <c r="BC158" s="227">
        <v>2.2999999999999998</v>
      </c>
      <c r="BD158" s="227">
        <v>2.4</v>
      </c>
      <c r="BE158" s="254">
        <v>1.6</v>
      </c>
      <c r="BF158" s="253">
        <v>6.2</v>
      </c>
      <c r="BG158" s="227">
        <v>23.1</v>
      </c>
      <c r="BH158" s="227">
        <v>2.5</v>
      </c>
      <c r="BI158" s="227">
        <v>2.7</v>
      </c>
      <c r="BJ158" s="254">
        <v>1.8</v>
      </c>
    </row>
    <row r="159" spans="5:62" ht="10.9" customHeight="1" x14ac:dyDescent="0.2">
      <c r="E159" s="3" t="s">
        <v>1211</v>
      </c>
      <c r="F159" s="262" t="s">
        <v>1212</v>
      </c>
      <c r="G159" s="248"/>
      <c r="H159" s="253">
        <v>3.9</v>
      </c>
      <c r="I159" s="227">
        <v>14</v>
      </c>
      <c r="J159" s="227">
        <v>2.4</v>
      </c>
      <c r="K159" s="227">
        <v>2.7</v>
      </c>
      <c r="L159" s="254">
        <v>1.7</v>
      </c>
      <c r="M159" s="253">
        <v>3.9</v>
      </c>
      <c r="N159" s="227">
        <v>15.2</v>
      </c>
      <c r="O159" s="227">
        <v>2.1</v>
      </c>
      <c r="P159" s="227">
        <v>2.4</v>
      </c>
      <c r="Q159" s="254">
        <v>1.4</v>
      </c>
      <c r="R159" s="253">
        <v>3.7</v>
      </c>
      <c r="S159" s="227">
        <v>14.4</v>
      </c>
      <c r="T159" s="227">
        <v>2</v>
      </c>
      <c r="U159" s="227">
        <v>2.2999999999999998</v>
      </c>
      <c r="V159" s="254">
        <v>1.3</v>
      </c>
      <c r="W159" s="253">
        <v>3.4</v>
      </c>
      <c r="X159" s="227">
        <v>12.9</v>
      </c>
      <c r="Y159" s="227">
        <v>1.8</v>
      </c>
      <c r="Z159" s="227">
        <v>2.1</v>
      </c>
      <c r="AA159" s="254">
        <v>1.2</v>
      </c>
      <c r="AB159" s="253">
        <v>3.3</v>
      </c>
      <c r="AC159" s="227">
        <v>12.5</v>
      </c>
      <c r="AD159" s="227">
        <v>1.8</v>
      </c>
      <c r="AE159" s="227">
        <v>2</v>
      </c>
      <c r="AF159" s="254">
        <v>1.3</v>
      </c>
      <c r="AG159" s="253">
        <v>4.3</v>
      </c>
      <c r="AH159" s="227">
        <v>16.2</v>
      </c>
      <c r="AI159" s="227">
        <v>2.4</v>
      </c>
      <c r="AJ159" s="227">
        <v>2.7</v>
      </c>
      <c r="AK159" s="254">
        <v>1.8</v>
      </c>
      <c r="AL159" s="253">
        <v>4.4000000000000004</v>
      </c>
      <c r="AM159" s="227">
        <v>16.8</v>
      </c>
      <c r="AN159" s="227">
        <v>2.2999999999999998</v>
      </c>
      <c r="AO159" s="227">
        <v>2.7</v>
      </c>
      <c r="AP159" s="254">
        <v>1.6</v>
      </c>
      <c r="AQ159" s="253">
        <v>4.3</v>
      </c>
      <c r="AR159" s="227">
        <v>18.399999999999999</v>
      </c>
      <c r="AS159" s="227">
        <v>1.9</v>
      </c>
      <c r="AT159" s="227">
        <v>2.2000000000000002</v>
      </c>
      <c r="AU159" s="254">
        <v>1.3</v>
      </c>
      <c r="AV159" s="253">
        <v>4.9000000000000004</v>
      </c>
      <c r="AW159" s="227">
        <v>21.5</v>
      </c>
      <c r="AX159" s="227">
        <v>1.8</v>
      </c>
      <c r="AY159" s="227">
        <v>2.1</v>
      </c>
      <c r="AZ159" s="254">
        <v>1.3</v>
      </c>
      <c r="BA159" s="253">
        <v>5.3</v>
      </c>
      <c r="BB159" s="227">
        <v>22.3</v>
      </c>
      <c r="BC159" s="227">
        <v>2</v>
      </c>
      <c r="BD159" s="227">
        <v>2.2999999999999998</v>
      </c>
      <c r="BE159" s="254">
        <v>1.6</v>
      </c>
      <c r="BF159" s="253">
        <v>5.4</v>
      </c>
      <c r="BG159" s="227">
        <v>21.7</v>
      </c>
      <c r="BH159" s="227">
        <v>2.1</v>
      </c>
      <c r="BI159" s="227">
        <v>2.2999999999999998</v>
      </c>
      <c r="BJ159" s="254">
        <v>1.7</v>
      </c>
    </row>
    <row r="160" spans="5:62" ht="10.9" customHeight="1" x14ac:dyDescent="0.2">
      <c r="E160" s="3" t="s">
        <v>1213</v>
      </c>
      <c r="F160" s="262" t="s">
        <v>1214</v>
      </c>
      <c r="G160" s="248"/>
      <c r="H160" s="253">
        <v>5.5</v>
      </c>
      <c r="I160" s="227">
        <v>18.100000000000001</v>
      </c>
      <c r="J160" s="227">
        <v>2.9</v>
      </c>
      <c r="K160" s="227">
        <v>3.2</v>
      </c>
      <c r="L160" s="254">
        <v>1.7</v>
      </c>
      <c r="M160" s="253">
        <v>5.2</v>
      </c>
      <c r="N160" s="227">
        <v>16.899999999999999</v>
      </c>
      <c r="O160" s="227">
        <v>2.8</v>
      </c>
      <c r="P160" s="227">
        <v>3</v>
      </c>
      <c r="Q160" s="254">
        <v>1.6</v>
      </c>
      <c r="R160" s="253">
        <v>5</v>
      </c>
      <c r="S160" s="227">
        <v>15.5</v>
      </c>
      <c r="T160" s="227">
        <v>2.8</v>
      </c>
      <c r="U160" s="227">
        <v>3</v>
      </c>
      <c r="V160" s="254">
        <v>1.7</v>
      </c>
      <c r="W160" s="253">
        <v>4.4000000000000004</v>
      </c>
      <c r="X160" s="227">
        <v>14</v>
      </c>
      <c r="Y160" s="227">
        <v>2.4</v>
      </c>
      <c r="Z160" s="227">
        <v>2.5</v>
      </c>
      <c r="AA160" s="254">
        <v>1.6</v>
      </c>
      <c r="AB160" s="253">
        <v>4.4000000000000004</v>
      </c>
      <c r="AC160" s="227">
        <v>14.1</v>
      </c>
      <c r="AD160" s="227">
        <v>2.2999999999999998</v>
      </c>
      <c r="AE160" s="227">
        <v>2.5</v>
      </c>
      <c r="AF160" s="254">
        <v>1.4</v>
      </c>
      <c r="AG160" s="253">
        <v>4.9000000000000004</v>
      </c>
      <c r="AH160" s="227">
        <v>15</v>
      </c>
      <c r="AI160" s="227">
        <v>2.7</v>
      </c>
      <c r="AJ160" s="227">
        <v>3</v>
      </c>
      <c r="AK160" s="254">
        <v>1.6</v>
      </c>
      <c r="AL160" s="253">
        <v>4.5999999999999996</v>
      </c>
      <c r="AM160" s="227">
        <v>15.2</v>
      </c>
      <c r="AN160" s="227">
        <v>2.4</v>
      </c>
      <c r="AO160" s="227">
        <v>2.6</v>
      </c>
      <c r="AP160" s="254">
        <v>1.3</v>
      </c>
      <c r="AQ160" s="253">
        <v>4.0999999999999996</v>
      </c>
      <c r="AR160" s="227">
        <v>14.4</v>
      </c>
      <c r="AS160" s="227">
        <v>2</v>
      </c>
      <c r="AT160" s="227">
        <v>2.2000000000000002</v>
      </c>
      <c r="AU160" s="254">
        <v>1.1000000000000001</v>
      </c>
      <c r="AV160" s="253">
        <v>4.8</v>
      </c>
      <c r="AW160" s="227">
        <v>16.5</v>
      </c>
      <c r="AX160" s="227">
        <v>2.2000000000000002</v>
      </c>
      <c r="AY160" s="227">
        <v>2.5</v>
      </c>
      <c r="AZ160" s="254">
        <v>1.4</v>
      </c>
      <c r="BA160" s="253">
        <v>4.8</v>
      </c>
      <c r="BB160" s="227">
        <v>16</v>
      </c>
      <c r="BC160" s="227">
        <v>2.2999999999999998</v>
      </c>
      <c r="BD160" s="227">
        <v>2.5</v>
      </c>
      <c r="BE160" s="254">
        <v>1.5</v>
      </c>
      <c r="BF160" s="253">
        <v>4.7</v>
      </c>
      <c r="BG160" s="227">
        <v>15.2</v>
      </c>
      <c r="BH160" s="227">
        <v>2.4</v>
      </c>
      <c r="BI160" s="227">
        <v>2.6</v>
      </c>
      <c r="BJ160" s="254">
        <v>1.5</v>
      </c>
    </row>
    <row r="161" spans="5:62" ht="10.9" customHeight="1" x14ac:dyDescent="0.2">
      <c r="E161" s="3" t="s">
        <v>1215</v>
      </c>
      <c r="F161" s="262" t="s">
        <v>1216</v>
      </c>
      <c r="G161" s="248"/>
      <c r="H161" s="253">
        <v>4.9000000000000004</v>
      </c>
      <c r="I161" s="227">
        <v>15.6</v>
      </c>
      <c r="J161" s="227">
        <v>2.8</v>
      </c>
      <c r="K161" s="227">
        <v>3.1</v>
      </c>
      <c r="L161" s="254">
        <v>1.9</v>
      </c>
      <c r="M161" s="253">
        <v>4.8</v>
      </c>
      <c r="N161" s="227">
        <v>15.5</v>
      </c>
      <c r="O161" s="227">
        <v>2.7</v>
      </c>
      <c r="P161" s="227">
        <v>2.9</v>
      </c>
      <c r="Q161" s="254">
        <v>1.9</v>
      </c>
      <c r="R161" s="253">
        <v>4.5</v>
      </c>
      <c r="S161" s="227">
        <v>14.4</v>
      </c>
      <c r="T161" s="227">
        <v>2.5</v>
      </c>
      <c r="U161" s="227">
        <v>2.7</v>
      </c>
      <c r="V161" s="254">
        <v>1.9</v>
      </c>
      <c r="W161" s="253">
        <v>4.2</v>
      </c>
      <c r="X161" s="227">
        <v>14</v>
      </c>
      <c r="Y161" s="227">
        <v>2.2000000000000002</v>
      </c>
      <c r="Z161" s="227">
        <v>2.2999999999999998</v>
      </c>
      <c r="AA161" s="254">
        <v>1.7</v>
      </c>
      <c r="AB161" s="253">
        <v>4</v>
      </c>
      <c r="AC161" s="227">
        <v>13.6</v>
      </c>
      <c r="AD161" s="227">
        <v>2</v>
      </c>
      <c r="AE161" s="227">
        <v>2.2000000000000002</v>
      </c>
      <c r="AF161" s="254">
        <v>1.6</v>
      </c>
      <c r="AG161" s="253">
        <v>5.4</v>
      </c>
      <c r="AH161" s="227">
        <v>17.899999999999999</v>
      </c>
      <c r="AI161" s="227">
        <v>2.8</v>
      </c>
      <c r="AJ161" s="227">
        <v>3</v>
      </c>
      <c r="AK161" s="254">
        <v>2.2999999999999998</v>
      </c>
      <c r="AL161" s="253">
        <v>5.2</v>
      </c>
      <c r="AM161" s="227">
        <v>17.3</v>
      </c>
      <c r="AN161" s="227">
        <v>2.7</v>
      </c>
      <c r="AO161" s="227">
        <v>2.9</v>
      </c>
      <c r="AP161" s="254">
        <v>2.1</v>
      </c>
      <c r="AQ161" s="253">
        <v>4.5999999999999996</v>
      </c>
      <c r="AR161" s="227">
        <v>16.100000000000001</v>
      </c>
      <c r="AS161" s="227">
        <v>2.2000000000000002</v>
      </c>
      <c r="AT161" s="227">
        <v>2.4</v>
      </c>
      <c r="AU161" s="254">
        <v>1.6</v>
      </c>
      <c r="AV161" s="253">
        <v>4.8</v>
      </c>
      <c r="AW161" s="227">
        <v>16.899999999999999</v>
      </c>
      <c r="AX161" s="227">
        <v>2.1</v>
      </c>
      <c r="AY161" s="227">
        <v>2.2999999999999998</v>
      </c>
      <c r="AZ161" s="254">
        <v>1.7</v>
      </c>
      <c r="BA161" s="253">
        <v>5.0999999999999996</v>
      </c>
      <c r="BB161" s="227">
        <v>17.100000000000001</v>
      </c>
      <c r="BC161" s="227">
        <v>2.2999999999999998</v>
      </c>
      <c r="BD161" s="227">
        <v>2.5</v>
      </c>
      <c r="BE161" s="254">
        <v>1.9</v>
      </c>
      <c r="BF161" s="253">
        <v>5.4</v>
      </c>
      <c r="BG161" s="227">
        <v>17.399999999999999</v>
      </c>
      <c r="BH161" s="227">
        <v>2.7</v>
      </c>
      <c r="BI161" s="227">
        <v>2.8</v>
      </c>
      <c r="BJ161" s="254">
        <v>2.4</v>
      </c>
    </row>
    <row r="162" spans="5:62" ht="10.9" customHeight="1" x14ac:dyDescent="0.2">
      <c r="E162" s="3" t="s">
        <v>1217</v>
      </c>
      <c r="F162" s="262" t="s">
        <v>1218</v>
      </c>
      <c r="G162" s="248"/>
      <c r="H162" s="253">
        <v>4.3</v>
      </c>
      <c r="I162" s="227">
        <v>14.9</v>
      </c>
      <c r="J162" s="227">
        <v>2.8</v>
      </c>
      <c r="K162" s="227">
        <v>3.2</v>
      </c>
      <c r="L162" s="254">
        <v>1.7</v>
      </c>
      <c r="M162" s="253">
        <v>4.4000000000000004</v>
      </c>
      <c r="N162" s="227">
        <v>16.100000000000001</v>
      </c>
      <c r="O162" s="227">
        <v>2.7</v>
      </c>
      <c r="P162" s="227">
        <v>3</v>
      </c>
      <c r="Q162" s="254">
        <v>1.8</v>
      </c>
      <c r="R162" s="253">
        <v>4.5999999999999996</v>
      </c>
      <c r="S162" s="227">
        <v>17.899999999999999</v>
      </c>
      <c r="T162" s="227">
        <v>2.7</v>
      </c>
      <c r="U162" s="227">
        <v>3</v>
      </c>
      <c r="V162" s="254">
        <v>1.8</v>
      </c>
      <c r="W162" s="253">
        <v>4.0999999999999996</v>
      </c>
      <c r="X162" s="227">
        <v>15.9</v>
      </c>
      <c r="Y162" s="227">
        <v>2.2999999999999998</v>
      </c>
      <c r="Z162" s="227">
        <v>2.5</v>
      </c>
      <c r="AA162" s="254">
        <v>1.7</v>
      </c>
      <c r="AB162" s="253">
        <v>3.9</v>
      </c>
      <c r="AC162" s="227">
        <v>15.1</v>
      </c>
      <c r="AD162" s="227">
        <v>2.1</v>
      </c>
      <c r="AE162" s="227">
        <v>2.2999999999999998</v>
      </c>
      <c r="AF162" s="254">
        <v>1.5</v>
      </c>
      <c r="AG162" s="253">
        <v>4.5</v>
      </c>
      <c r="AH162" s="227">
        <v>17.8</v>
      </c>
      <c r="AI162" s="227">
        <v>2.5</v>
      </c>
      <c r="AJ162" s="227">
        <v>2.7</v>
      </c>
      <c r="AK162" s="254">
        <v>1.8</v>
      </c>
      <c r="AL162" s="253">
        <v>4.4000000000000004</v>
      </c>
      <c r="AM162" s="227">
        <v>17.600000000000001</v>
      </c>
      <c r="AN162" s="227">
        <v>2.2999999999999998</v>
      </c>
      <c r="AO162" s="227">
        <v>2.6</v>
      </c>
      <c r="AP162" s="254">
        <v>1.7</v>
      </c>
      <c r="AQ162" s="253">
        <v>4</v>
      </c>
      <c r="AR162" s="227">
        <v>17.3</v>
      </c>
      <c r="AS162" s="227">
        <v>1.9</v>
      </c>
      <c r="AT162" s="227">
        <v>2.1</v>
      </c>
      <c r="AU162" s="254">
        <v>1.4</v>
      </c>
      <c r="AV162" s="253">
        <v>4.8</v>
      </c>
      <c r="AW162" s="227">
        <v>22.1</v>
      </c>
      <c r="AX162" s="227">
        <v>1.9</v>
      </c>
      <c r="AY162" s="227">
        <v>2.1</v>
      </c>
      <c r="AZ162" s="254">
        <v>1.4</v>
      </c>
      <c r="BA162" s="253">
        <v>5</v>
      </c>
      <c r="BB162" s="227">
        <v>21.5</v>
      </c>
      <c r="BC162" s="227">
        <v>2.1</v>
      </c>
      <c r="BD162" s="227">
        <v>2.2000000000000002</v>
      </c>
      <c r="BE162" s="254">
        <v>1.7</v>
      </c>
      <c r="BF162" s="253">
        <v>5.0999999999999996</v>
      </c>
      <c r="BG162" s="227">
        <v>20.8</v>
      </c>
      <c r="BH162" s="227">
        <v>2.2000000000000002</v>
      </c>
      <c r="BI162" s="227">
        <v>2.2999999999999998</v>
      </c>
      <c r="BJ162" s="254">
        <v>1.8</v>
      </c>
    </row>
    <row r="163" spans="5:62" ht="10.9" customHeight="1" x14ac:dyDescent="0.2">
      <c r="E163" s="3" t="s">
        <v>1219</v>
      </c>
      <c r="F163" s="262" t="s">
        <v>1220</v>
      </c>
      <c r="G163" s="248"/>
      <c r="H163" s="253">
        <v>4.9000000000000004</v>
      </c>
      <c r="I163" s="227">
        <v>17.600000000000001</v>
      </c>
      <c r="J163" s="227">
        <v>2.8</v>
      </c>
      <c r="K163" s="227">
        <v>3.1</v>
      </c>
      <c r="L163" s="254">
        <v>1.9</v>
      </c>
      <c r="M163" s="253">
        <v>4.5999999999999996</v>
      </c>
      <c r="N163" s="227">
        <v>16.399999999999999</v>
      </c>
      <c r="O163" s="227">
        <v>2.7</v>
      </c>
      <c r="P163" s="227">
        <v>2.9</v>
      </c>
      <c r="Q163" s="254">
        <v>2</v>
      </c>
      <c r="R163" s="253">
        <v>4.3</v>
      </c>
      <c r="S163" s="227">
        <v>14.3</v>
      </c>
      <c r="T163" s="227">
        <v>2.6</v>
      </c>
      <c r="U163" s="227">
        <v>2.8</v>
      </c>
      <c r="V163" s="254">
        <v>1.9</v>
      </c>
      <c r="W163" s="253">
        <v>3.9</v>
      </c>
      <c r="X163" s="227">
        <v>14.4</v>
      </c>
      <c r="Y163" s="227">
        <v>2.2000000000000002</v>
      </c>
      <c r="Z163" s="227">
        <v>2.4</v>
      </c>
      <c r="AA163" s="254">
        <v>1.5</v>
      </c>
      <c r="AB163" s="253">
        <v>3.8</v>
      </c>
      <c r="AC163" s="227">
        <v>13.9</v>
      </c>
      <c r="AD163" s="227">
        <v>2.1</v>
      </c>
      <c r="AE163" s="227">
        <v>2.2999999999999998</v>
      </c>
      <c r="AF163" s="254">
        <v>1.6</v>
      </c>
      <c r="AG163" s="253">
        <v>4.5999999999999996</v>
      </c>
      <c r="AH163" s="227">
        <v>16.5</v>
      </c>
      <c r="AI163" s="227">
        <v>2.5</v>
      </c>
      <c r="AJ163" s="227">
        <v>2.7</v>
      </c>
      <c r="AK163" s="254">
        <v>2</v>
      </c>
      <c r="AL163" s="253">
        <v>4.3</v>
      </c>
      <c r="AM163" s="227">
        <v>15.4</v>
      </c>
      <c r="AN163" s="227">
        <v>2.4</v>
      </c>
      <c r="AO163" s="227">
        <v>2.6</v>
      </c>
      <c r="AP163" s="254">
        <v>1.8</v>
      </c>
      <c r="AQ163" s="253">
        <v>3.9</v>
      </c>
      <c r="AR163" s="227">
        <v>14.3</v>
      </c>
      <c r="AS163" s="227">
        <v>2.1</v>
      </c>
      <c r="AT163" s="227">
        <v>2.2999999999999998</v>
      </c>
      <c r="AU163" s="254">
        <v>1.6</v>
      </c>
      <c r="AV163" s="253">
        <v>4.2</v>
      </c>
      <c r="AW163" s="227">
        <v>15.9</v>
      </c>
      <c r="AX163" s="227">
        <v>2.2000000000000002</v>
      </c>
      <c r="AY163" s="227">
        <v>2.2999999999999998</v>
      </c>
      <c r="AZ163" s="254">
        <v>1.8</v>
      </c>
      <c r="BA163" s="253">
        <v>4.4000000000000004</v>
      </c>
      <c r="BB163" s="227">
        <v>14.6</v>
      </c>
      <c r="BC163" s="227">
        <v>2.6</v>
      </c>
      <c r="BD163" s="227">
        <v>2.7</v>
      </c>
      <c r="BE163" s="254">
        <v>2.2999999999999998</v>
      </c>
      <c r="BF163" s="253">
        <v>4.5999999999999996</v>
      </c>
      <c r="BG163" s="227">
        <v>14.9</v>
      </c>
      <c r="BH163" s="227">
        <v>2.7</v>
      </c>
      <c r="BI163" s="227">
        <v>2.9</v>
      </c>
      <c r="BJ163" s="254">
        <v>2.2999999999999998</v>
      </c>
    </row>
    <row r="164" spans="5:62" ht="10.9" customHeight="1" x14ac:dyDescent="0.2">
      <c r="E164" s="3" t="s">
        <v>1221</v>
      </c>
      <c r="F164" s="262" t="s">
        <v>1222</v>
      </c>
      <c r="G164" s="248"/>
      <c r="H164" s="253">
        <v>6.7</v>
      </c>
      <c r="I164" s="227">
        <v>20.5</v>
      </c>
      <c r="J164" s="227">
        <v>3.7</v>
      </c>
      <c r="K164" s="227">
        <v>4.0999999999999996</v>
      </c>
      <c r="L164" s="254">
        <v>2.7</v>
      </c>
      <c r="M164" s="253">
        <v>6.4</v>
      </c>
      <c r="N164" s="227">
        <v>19.600000000000001</v>
      </c>
      <c r="O164" s="227">
        <v>3.5</v>
      </c>
      <c r="P164" s="227">
        <v>3.9</v>
      </c>
      <c r="Q164" s="254">
        <v>2.6</v>
      </c>
      <c r="R164" s="253">
        <v>5.8</v>
      </c>
      <c r="S164" s="227">
        <v>17</v>
      </c>
      <c r="T164" s="227">
        <v>3.4</v>
      </c>
      <c r="U164" s="227">
        <v>3.7</v>
      </c>
      <c r="V164" s="254">
        <v>2.5</v>
      </c>
      <c r="W164" s="253">
        <v>5.2</v>
      </c>
      <c r="X164" s="227">
        <v>16.399999999999999</v>
      </c>
      <c r="Y164" s="227">
        <v>2.8</v>
      </c>
      <c r="Z164" s="227">
        <v>3</v>
      </c>
      <c r="AA164" s="254">
        <v>2.2000000000000002</v>
      </c>
      <c r="AB164" s="253">
        <v>5.3</v>
      </c>
      <c r="AC164" s="227">
        <v>16.600000000000001</v>
      </c>
      <c r="AD164" s="227">
        <v>2.8</v>
      </c>
      <c r="AE164" s="227">
        <v>3</v>
      </c>
      <c r="AF164" s="254">
        <v>2.1</v>
      </c>
      <c r="AG164" s="253">
        <v>5.9</v>
      </c>
      <c r="AH164" s="227">
        <v>18.399999999999999</v>
      </c>
      <c r="AI164" s="227">
        <v>3.1</v>
      </c>
      <c r="AJ164" s="227">
        <v>3.4</v>
      </c>
      <c r="AK164" s="254">
        <v>2.5</v>
      </c>
      <c r="AL164" s="253">
        <v>5.6</v>
      </c>
      <c r="AM164" s="227">
        <v>17.600000000000001</v>
      </c>
      <c r="AN164" s="227">
        <v>2.9</v>
      </c>
      <c r="AO164" s="227">
        <v>3.2</v>
      </c>
      <c r="AP164" s="254">
        <v>2.2999999999999998</v>
      </c>
      <c r="AQ164" s="253">
        <v>5.2</v>
      </c>
      <c r="AR164" s="227">
        <v>16.7</v>
      </c>
      <c r="AS164" s="227">
        <v>2.6</v>
      </c>
      <c r="AT164" s="227">
        <v>2.9</v>
      </c>
      <c r="AU164" s="254">
        <v>2.1</v>
      </c>
      <c r="AV164" s="253">
        <v>5.5</v>
      </c>
      <c r="AW164" s="227">
        <v>16.899999999999999</v>
      </c>
      <c r="AX164" s="227">
        <v>2.8</v>
      </c>
      <c r="AY164" s="227">
        <v>3</v>
      </c>
      <c r="AZ164" s="254">
        <v>2.4</v>
      </c>
      <c r="BA164" s="253">
        <v>5.9</v>
      </c>
      <c r="BB164" s="227">
        <v>17.5</v>
      </c>
      <c r="BC164" s="227">
        <v>3.2</v>
      </c>
      <c r="BD164" s="227">
        <v>3.3</v>
      </c>
      <c r="BE164" s="254">
        <v>2.9</v>
      </c>
      <c r="BF164" s="253">
        <v>6.2</v>
      </c>
      <c r="BG164" s="227">
        <v>18</v>
      </c>
      <c r="BH164" s="227">
        <v>3.4</v>
      </c>
      <c r="BI164" s="227">
        <v>3.5</v>
      </c>
      <c r="BJ164" s="254">
        <v>3.2</v>
      </c>
    </row>
    <row r="165" spans="5:62" ht="10.9" customHeight="1" x14ac:dyDescent="0.2">
      <c r="E165" s="3" t="s">
        <v>1223</v>
      </c>
      <c r="F165" s="262" t="s">
        <v>1224</v>
      </c>
      <c r="G165" s="248"/>
      <c r="H165" s="253">
        <v>5.8</v>
      </c>
      <c r="I165" s="227">
        <v>19.899999999999999</v>
      </c>
      <c r="J165" s="227">
        <v>3.2</v>
      </c>
      <c r="K165" s="227">
        <v>3.5</v>
      </c>
      <c r="L165" s="254">
        <v>1.6</v>
      </c>
      <c r="M165" s="253">
        <v>5.5</v>
      </c>
      <c r="N165" s="227">
        <v>19.600000000000001</v>
      </c>
      <c r="O165" s="227">
        <v>2.9</v>
      </c>
      <c r="P165" s="227">
        <v>3.2</v>
      </c>
      <c r="Q165" s="254">
        <v>1.5</v>
      </c>
      <c r="R165" s="253">
        <v>5.4</v>
      </c>
      <c r="S165" s="227">
        <v>19.600000000000001</v>
      </c>
      <c r="T165" s="227">
        <v>2.8</v>
      </c>
      <c r="U165" s="227">
        <v>3.1</v>
      </c>
      <c r="V165" s="254">
        <v>1.5</v>
      </c>
      <c r="W165" s="253">
        <v>5.0999999999999996</v>
      </c>
      <c r="X165" s="227">
        <v>19</v>
      </c>
      <c r="Y165" s="227">
        <v>2.5</v>
      </c>
      <c r="Z165" s="227">
        <v>2.8</v>
      </c>
      <c r="AA165" s="254">
        <v>1.5</v>
      </c>
      <c r="AB165" s="253">
        <v>4.8</v>
      </c>
      <c r="AC165" s="227">
        <v>17.3</v>
      </c>
      <c r="AD165" s="227">
        <v>2.4</v>
      </c>
      <c r="AE165" s="227">
        <v>2.6</v>
      </c>
      <c r="AF165" s="254">
        <v>1.4</v>
      </c>
      <c r="AG165" s="253">
        <v>5.5</v>
      </c>
      <c r="AH165" s="227">
        <v>19.399999999999999</v>
      </c>
      <c r="AI165" s="227">
        <v>3</v>
      </c>
      <c r="AJ165" s="227">
        <v>3.3</v>
      </c>
      <c r="AK165" s="254">
        <v>1.9</v>
      </c>
      <c r="AL165" s="253">
        <v>5.0999999999999996</v>
      </c>
      <c r="AM165" s="227">
        <v>18.7</v>
      </c>
      <c r="AN165" s="227">
        <v>2.6</v>
      </c>
      <c r="AO165" s="227">
        <v>2.8</v>
      </c>
      <c r="AP165" s="254">
        <v>1.7</v>
      </c>
      <c r="AQ165" s="253">
        <v>4.7</v>
      </c>
      <c r="AR165" s="227">
        <v>18.399999999999999</v>
      </c>
      <c r="AS165" s="227">
        <v>2.2000000000000002</v>
      </c>
      <c r="AT165" s="227">
        <v>2.4</v>
      </c>
      <c r="AU165" s="254">
        <v>1.4</v>
      </c>
      <c r="AV165" s="253">
        <v>5.7</v>
      </c>
      <c r="AW165" s="227">
        <v>22.7</v>
      </c>
      <c r="AX165" s="227">
        <v>2.5</v>
      </c>
      <c r="AY165" s="227">
        <v>2.7</v>
      </c>
      <c r="AZ165" s="254">
        <v>1.5</v>
      </c>
      <c r="BA165" s="253">
        <v>6</v>
      </c>
      <c r="BB165" s="227">
        <v>23</v>
      </c>
      <c r="BC165" s="227">
        <v>2.6</v>
      </c>
      <c r="BD165" s="227">
        <v>2.8</v>
      </c>
      <c r="BE165" s="254">
        <v>1.7</v>
      </c>
      <c r="BF165" s="253">
        <v>6</v>
      </c>
      <c r="BG165" s="227">
        <v>22.1</v>
      </c>
      <c r="BH165" s="227">
        <v>2.8</v>
      </c>
      <c r="BI165" s="227">
        <v>3</v>
      </c>
      <c r="BJ165" s="254">
        <v>2</v>
      </c>
    </row>
    <row r="166" spans="5:62" ht="10.9" customHeight="1" x14ac:dyDescent="0.2">
      <c r="E166" s="3" t="s">
        <v>1225</v>
      </c>
      <c r="F166" s="262" t="s">
        <v>1226</v>
      </c>
      <c r="G166" s="248"/>
      <c r="H166" s="253">
        <v>5.3</v>
      </c>
      <c r="I166" s="227">
        <v>19.399999999999999</v>
      </c>
      <c r="J166" s="227">
        <v>3</v>
      </c>
      <c r="K166" s="227">
        <v>3.3</v>
      </c>
      <c r="L166" s="254">
        <v>1.6</v>
      </c>
      <c r="M166" s="253">
        <v>4.8</v>
      </c>
      <c r="N166" s="227">
        <v>17.3</v>
      </c>
      <c r="O166" s="227">
        <v>2.8</v>
      </c>
      <c r="P166" s="227">
        <v>3.1</v>
      </c>
      <c r="Q166" s="254">
        <v>1.5</v>
      </c>
      <c r="R166" s="253">
        <v>4.5</v>
      </c>
      <c r="S166" s="227">
        <v>15.3</v>
      </c>
      <c r="T166" s="227">
        <v>2.7</v>
      </c>
      <c r="U166" s="227">
        <v>3</v>
      </c>
      <c r="V166" s="254">
        <v>1.6</v>
      </c>
      <c r="W166" s="253">
        <v>4.2</v>
      </c>
      <c r="X166" s="227">
        <v>15.8</v>
      </c>
      <c r="Y166" s="227">
        <v>2.2999999999999998</v>
      </c>
      <c r="Z166" s="227">
        <v>2.5</v>
      </c>
      <c r="AA166" s="254">
        <v>1.5</v>
      </c>
      <c r="AB166" s="253">
        <v>4</v>
      </c>
      <c r="AC166" s="227">
        <v>15.2</v>
      </c>
      <c r="AD166" s="227">
        <v>2.2000000000000002</v>
      </c>
      <c r="AE166" s="227">
        <v>2.2999999999999998</v>
      </c>
      <c r="AF166" s="254">
        <v>1.6</v>
      </c>
      <c r="AG166" s="253">
        <v>4.8</v>
      </c>
      <c r="AH166" s="227">
        <v>17.899999999999999</v>
      </c>
      <c r="AI166" s="227">
        <v>2.6</v>
      </c>
      <c r="AJ166" s="227">
        <v>2.8</v>
      </c>
      <c r="AK166" s="254">
        <v>1.8</v>
      </c>
      <c r="AL166" s="253">
        <v>4.5</v>
      </c>
      <c r="AM166" s="227">
        <v>16.899999999999999</v>
      </c>
      <c r="AN166" s="227">
        <v>2.5</v>
      </c>
      <c r="AO166" s="227">
        <v>2.7</v>
      </c>
      <c r="AP166" s="254">
        <v>1.7</v>
      </c>
      <c r="AQ166" s="253">
        <v>4.2</v>
      </c>
      <c r="AR166" s="227">
        <v>16</v>
      </c>
      <c r="AS166" s="227">
        <v>2.2999999999999998</v>
      </c>
      <c r="AT166" s="227">
        <v>2.4</v>
      </c>
      <c r="AU166" s="254">
        <v>1.8</v>
      </c>
      <c r="AV166" s="253">
        <v>4.7</v>
      </c>
      <c r="AW166" s="227">
        <v>17.600000000000001</v>
      </c>
      <c r="AX166" s="227">
        <v>2.5</v>
      </c>
      <c r="AY166" s="227">
        <v>2.5</v>
      </c>
      <c r="AZ166" s="254">
        <v>2.2999999999999998</v>
      </c>
      <c r="BA166" s="253">
        <v>5.2</v>
      </c>
      <c r="BB166" s="227">
        <v>18</v>
      </c>
      <c r="BC166" s="227">
        <v>2.9</v>
      </c>
      <c r="BD166" s="227">
        <v>2.9</v>
      </c>
      <c r="BE166" s="254">
        <v>2.7</v>
      </c>
      <c r="BF166" s="253">
        <v>5.5</v>
      </c>
      <c r="BG166" s="227">
        <v>18.8</v>
      </c>
      <c r="BH166" s="227">
        <v>3</v>
      </c>
      <c r="BI166" s="227">
        <v>3.1</v>
      </c>
      <c r="BJ166" s="254">
        <v>2.8</v>
      </c>
    </row>
    <row r="167" spans="5:62" ht="10.9" customHeight="1" x14ac:dyDescent="0.2">
      <c r="E167" s="3" t="s">
        <v>1227</v>
      </c>
      <c r="F167" s="262" t="s">
        <v>1228</v>
      </c>
      <c r="G167" s="248"/>
      <c r="H167" s="253">
        <v>3.9</v>
      </c>
      <c r="I167" s="227">
        <v>11.4</v>
      </c>
      <c r="J167" s="227">
        <v>2.5</v>
      </c>
      <c r="K167" s="227">
        <v>2.7</v>
      </c>
      <c r="L167" s="254">
        <v>2</v>
      </c>
      <c r="M167" s="253">
        <v>4</v>
      </c>
      <c r="N167" s="227">
        <v>12.4</v>
      </c>
      <c r="O167" s="227">
        <v>2.4</v>
      </c>
      <c r="P167" s="227">
        <v>2.5</v>
      </c>
      <c r="Q167" s="254">
        <v>1.8</v>
      </c>
      <c r="R167" s="253">
        <v>3.8</v>
      </c>
      <c r="S167" s="227">
        <v>11.5</v>
      </c>
      <c r="T167" s="227">
        <v>2.2999999999999998</v>
      </c>
      <c r="U167" s="227">
        <v>2.4</v>
      </c>
      <c r="V167" s="254">
        <v>1.9</v>
      </c>
      <c r="W167" s="253">
        <v>3.7</v>
      </c>
      <c r="X167" s="227">
        <v>12.1</v>
      </c>
      <c r="Y167" s="227">
        <v>2.1</v>
      </c>
      <c r="Z167" s="227">
        <v>2.2000000000000002</v>
      </c>
      <c r="AA167" s="254">
        <v>1.7</v>
      </c>
      <c r="AB167" s="253">
        <v>3.7</v>
      </c>
      <c r="AC167" s="227">
        <v>12.4</v>
      </c>
      <c r="AD167" s="227">
        <v>2</v>
      </c>
      <c r="AE167" s="227">
        <v>2.1</v>
      </c>
      <c r="AF167" s="254">
        <v>1.6</v>
      </c>
      <c r="AG167" s="253">
        <v>4.3</v>
      </c>
      <c r="AH167" s="227">
        <v>13.9</v>
      </c>
      <c r="AI167" s="227">
        <v>2.4</v>
      </c>
      <c r="AJ167" s="227">
        <v>2.6</v>
      </c>
      <c r="AK167" s="254">
        <v>1.9</v>
      </c>
      <c r="AL167" s="253">
        <v>4</v>
      </c>
      <c r="AM167" s="227">
        <v>13.1</v>
      </c>
      <c r="AN167" s="227">
        <v>2.1</v>
      </c>
      <c r="AO167" s="227">
        <v>2.2999999999999998</v>
      </c>
      <c r="AP167" s="254">
        <v>1.6</v>
      </c>
      <c r="AQ167" s="253">
        <v>4</v>
      </c>
      <c r="AR167" s="227">
        <v>14.6</v>
      </c>
      <c r="AS167" s="227">
        <v>1.9</v>
      </c>
      <c r="AT167" s="227">
        <v>2</v>
      </c>
      <c r="AU167" s="254">
        <v>1.6</v>
      </c>
      <c r="AV167" s="253">
        <v>4.5</v>
      </c>
      <c r="AW167" s="227">
        <v>16.100000000000001</v>
      </c>
      <c r="AX167" s="227">
        <v>2</v>
      </c>
      <c r="AY167" s="227">
        <v>2.1</v>
      </c>
      <c r="AZ167" s="254">
        <v>1.7</v>
      </c>
      <c r="BA167" s="253">
        <v>4.5999999999999996</v>
      </c>
      <c r="BB167" s="227">
        <v>15.6</v>
      </c>
      <c r="BC167" s="227">
        <v>2.1</v>
      </c>
      <c r="BD167" s="227">
        <v>2.2999999999999998</v>
      </c>
      <c r="BE167" s="254">
        <v>1.8</v>
      </c>
      <c r="BF167" s="253">
        <v>4.7</v>
      </c>
      <c r="BG167" s="227">
        <v>15.4</v>
      </c>
      <c r="BH167" s="227">
        <v>2.2999999999999998</v>
      </c>
      <c r="BI167" s="227">
        <v>2.4</v>
      </c>
      <c r="BJ167" s="254">
        <v>2</v>
      </c>
    </row>
    <row r="168" spans="5:62" ht="10.9" customHeight="1" x14ac:dyDescent="0.2">
      <c r="E168" s="3" t="s">
        <v>1229</v>
      </c>
      <c r="F168" s="262" t="s">
        <v>1230</v>
      </c>
      <c r="G168" s="248"/>
      <c r="H168" s="253">
        <v>4</v>
      </c>
      <c r="I168" s="227">
        <v>11.7</v>
      </c>
      <c r="J168" s="227">
        <v>2.9</v>
      </c>
      <c r="K168" s="227">
        <v>3.1</v>
      </c>
      <c r="L168" s="254">
        <v>1.6</v>
      </c>
      <c r="M168" s="253">
        <v>4.2</v>
      </c>
      <c r="N168" s="227">
        <v>13.9</v>
      </c>
      <c r="O168" s="227">
        <v>2.8</v>
      </c>
      <c r="P168" s="227">
        <v>3</v>
      </c>
      <c r="Q168" s="254">
        <v>1.7</v>
      </c>
      <c r="R168" s="253">
        <v>4.0999999999999996</v>
      </c>
      <c r="S168" s="227">
        <v>15.2</v>
      </c>
      <c r="T168" s="227">
        <v>2.5</v>
      </c>
      <c r="U168" s="227">
        <v>2.7</v>
      </c>
      <c r="V168" s="254">
        <v>1.6</v>
      </c>
      <c r="W168" s="253">
        <v>3.7</v>
      </c>
      <c r="X168" s="227">
        <v>13.1</v>
      </c>
      <c r="Y168" s="227">
        <v>2.2999999999999998</v>
      </c>
      <c r="Z168" s="227">
        <v>2.4</v>
      </c>
      <c r="AA168" s="254">
        <v>1.4</v>
      </c>
      <c r="AB168" s="253">
        <v>3.7</v>
      </c>
      <c r="AC168" s="227">
        <v>13.4</v>
      </c>
      <c r="AD168" s="227">
        <v>2.2000000000000002</v>
      </c>
      <c r="AE168" s="227">
        <v>2.4</v>
      </c>
      <c r="AF168" s="254">
        <v>1.3</v>
      </c>
      <c r="AG168" s="253">
        <v>4</v>
      </c>
      <c r="AH168" s="227">
        <v>14.7</v>
      </c>
      <c r="AI168" s="227">
        <v>2.4</v>
      </c>
      <c r="AJ168" s="227">
        <v>2.6</v>
      </c>
      <c r="AK168" s="254">
        <v>1.4</v>
      </c>
      <c r="AL168" s="253">
        <v>3.7</v>
      </c>
      <c r="AM168" s="227">
        <v>13.6</v>
      </c>
      <c r="AN168" s="227">
        <v>2.2999999999999998</v>
      </c>
      <c r="AO168" s="227">
        <v>2.4</v>
      </c>
      <c r="AP168" s="254">
        <v>1.3</v>
      </c>
      <c r="AQ168" s="253">
        <v>4</v>
      </c>
      <c r="AR168" s="227">
        <v>16.399999999999999</v>
      </c>
      <c r="AS168" s="227">
        <v>2.2000000000000002</v>
      </c>
      <c r="AT168" s="227">
        <v>2.4</v>
      </c>
      <c r="AU168" s="254">
        <v>1.7</v>
      </c>
      <c r="AV168" s="253">
        <v>4.4000000000000004</v>
      </c>
      <c r="AW168" s="227">
        <v>17.899999999999999</v>
      </c>
      <c r="AX168" s="227">
        <v>2.2999999999999998</v>
      </c>
      <c r="AY168" s="227">
        <v>2.4</v>
      </c>
      <c r="AZ168" s="254">
        <v>1.8</v>
      </c>
      <c r="BA168" s="253">
        <v>4.4000000000000004</v>
      </c>
      <c r="BB168" s="227">
        <v>16.5</v>
      </c>
      <c r="BC168" s="227">
        <v>2.4</v>
      </c>
      <c r="BD168" s="227">
        <v>2.5</v>
      </c>
      <c r="BE168" s="254">
        <v>1.9</v>
      </c>
      <c r="BF168" s="253">
        <v>4.3</v>
      </c>
      <c r="BG168" s="227">
        <v>15.8</v>
      </c>
      <c r="BH168" s="227">
        <v>2.5</v>
      </c>
      <c r="BI168" s="227">
        <v>2.6</v>
      </c>
      <c r="BJ168" s="254">
        <v>2</v>
      </c>
    </row>
    <row r="169" spans="5:62" ht="10.9" customHeight="1" x14ac:dyDescent="0.2">
      <c r="E169" s="3" t="s">
        <v>1231</v>
      </c>
      <c r="F169" s="262" t="s">
        <v>1232</v>
      </c>
      <c r="G169" s="248"/>
      <c r="H169" s="253">
        <v>9.3000000000000007</v>
      </c>
      <c r="I169" s="227">
        <v>28</v>
      </c>
      <c r="J169" s="227">
        <v>4.9000000000000004</v>
      </c>
      <c r="K169" s="227">
        <v>5.4</v>
      </c>
      <c r="L169" s="254">
        <v>3.6</v>
      </c>
      <c r="M169" s="253">
        <v>9.1</v>
      </c>
      <c r="N169" s="227">
        <v>27.9</v>
      </c>
      <c r="O169" s="227">
        <v>4.7</v>
      </c>
      <c r="P169" s="227">
        <v>5.2</v>
      </c>
      <c r="Q169" s="254">
        <v>3.5</v>
      </c>
      <c r="R169" s="253">
        <v>8.1999999999999993</v>
      </c>
      <c r="S169" s="227">
        <v>24.5</v>
      </c>
      <c r="T169" s="227">
        <v>4.2</v>
      </c>
      <c r="U169" s="227">
        <v>4.5999999999999996</v>
      </c>
      <c r="V169" s="254">
        <v>3.3</v>
      </c>
      <c r="W169" s="253">
        <v>7.4</v>
      </c>
      <c r="X169" s="227">
        <v>22.8</v>
      </c>
      <c r="Y169" s="227">
        <v>3.5</v>
      </c>
      <c r="Z169" s="227">
        <v>3.8</v>
      </c>
      <c r="AA169" s="254">
        <v>2.9</v>
      </c>
      <c r="AB169" s="253">
        <v>7.3</v>
      </c>
      <c r="AC169" s="227">
        <v>22.5</v>
      </c>
      <c r="AD169" s="227">
        <v>3.5</v>
      </c>
      <c r="AE169" s="227">
        <v>3.8</v>
      </c>
      <c r="AF169" s="254">
        <v>2.8</v>
      </c>
      <c r="AG169" s="253">
        <v>8.4</v>
      </c>
      <c r="AH169" s="227">
        <v>25.5</v>
      </c>
      <c r="AI169" s="227">
        <v>4.0999999999999996</v>
      </c>
      <c r="AJ169" s="227">
        <v>4.5</v>
      </c>
      <c r="AK169" s="254">
        <v>3.2</v>
      </c>
      <c r="AL169" s="253">
        <v>8.1</v>
      </c>
      <c r="AM169" s="227">
        <v>24.6</v>
      </c>
      <c r="AN169" s="227">
        <v>3.9</v>
      </c>
      <c r="AO169" s="227">
        <v>4.3</v>
      </c>
      <c r="AP169" s="254">
        <v>3.2</v>
      </c>
      <c r="AQ169" s="253">
        <v>7.5</v>
      </c>
      <c r="AR169" s="227">
        <v>23.3</v>
      </c>
      <c r="AS169" s="227">
        <v>3.6</v>
      </c>
      <c r="AT169" s="227">
        <v>4</v>
      </c>
      <c r="AU169" s="254">
        <v>2.9</v>
      </c>
      <c r="AV169" s="253">
        <v>8.1999999999999993</v>
      </c>
      <c r="AW169" s="227">
        <v>23.9</v>
      </c>
      <c r="AX169" s="227">
        <v>4</v>
      </c>
      <c r="AY169" s="227">
        <v>4.2</v>
      </c>
      <c r="AZ169" s="254">
        <v>3.7</v>
      </c>
      <c r="BA169" s="253">
        <v>8.5</v>
      </c>
      <c r="BB169" s="227">
        <v>23.3</v>
      </c>
      <c r="BC169" s="227">
        <v>4.4000000000000004</v>
      </c>
      <c r="BD169" s="227">
        <v>4.5999999999999996</v>
      </c>
      <c r="BE169" s="254">
        <v>4</v>
      </c>
      <c r="BF169" s="253">
        <v>9</v>
      </c>
      <c r="BG169" s="227">
        <v>24</v>
      </c>
      <c r="BH169" s="227">
        <v>4.8</v>
      </c>
      <c r="BI169" s="227">
        <v>5</v>
      </c>
      <c r="BJ169" s="254">
        <v>4.5999999999999996</v>
      </c>
    </row>
    <row r="170" spans="5:62" ht="10.9" customHeight="1" x14ac:dyDescent="0.2">
      <c r="E170" s="3" t="s">
        <v>1233</v>
      </c>
      <c r="F170" s="262" t="s">
        <v>1234</v>
      </c>
      <c r="G170" s="248"/>
      <c r="H170" s="253">
        <v>3.3</v>
      </c>
      <c r="I170" s="227">
        <v>12.1</v>
      </c>
      <c r="J170" s="227">
        <v>2.1</v>
      </c>
      <c r="K170" s="227">
        <v>2.2000000000000002</v>
      </c>
      <c r="L170" s="254">
        <v>1.4</v>
      </c>
      <c r="M170" s="253">
        <v>3.1</v>
      </c>
      <c r="N170" s="227">
        <v>12.1</v>
      </c>
      <c r="O170" s="227">
        <v>2</v>
      </c>
      <c r="P170" s="227">
        <v>2.1</v>
      </c>
      <c r="Q170" s="254">
        <v>1.4</v>
      </c>
      <c r="R170" s="253">
        <v>2.9</v>
      </c>
      <c r="S170" s="227">
        <v>11.4</v>
      </c>
      <c r="T170" s="227">
        <v>1.8</v>
      </c>
      <c r="U170" s="227">
        <v>1.9</v>
      </c>
      <c r="V170" s="254">
        <v>1.3</v>
      </c>
      <c r="W170" s="253">
        <v>2.8</v>
      </c>
      <c r="X170" s="227">
        <v>11.9</v>
      </c>
      <c r="Y170" s="227">
        <v>1.6</v>
      </c>
      <c r="Z170" s="227">
        <v>1.7</v>
      </c>
      <c r="AA170" s="254">
        <v>1.2</v>
      </c>
      <c r="AB170" s="253">
        <v>2.7</v>
      </c>
      <c r="AC170" s="227">
        <v>11</v>
      </c>
      <c r="AD170" s="227">
        <v>1.5</v>
      </c>
      <c r="AE170" s="227">
        <v>1.6</v>
      </c>
      <c r="AF170" s="254">
        <v>1.2</v>
      </c>
      <c r="AG170" s="253">
        <v>3.4</v>
      </c>
      <c r="AH170" s="227">
        <v>13.3</v>
      </c>
      <c r="AI170" s="227">
        <v>2</v>
      </c>
      <c r="AJ170" s="227">
        <v>2</v>
      </c>
      <c r="AK170" s="254">
        <v>1.8</v>
      </c>
      <c r="AL170" s="253">
        <v>3.1</v>
      </c>
      <c r="AM170" s="227">
        <v>12.5</v>
      </c>
      <c r="AN170" s="227">
        <v>1.8</v>
      </c>
      <c r="AO170" s="227">
        <v>1.8</v>
      </c>
      <c r="AP170" s="254">
        <v>1.5</v>
      </c>
      <c r="AQ170" s="253">
        <v>2.9</v>
      </c>
      <c r="AR170" s="227">
        <v>12.9</v>
      </c>
      <c r="AS170" s="227">
        <v>1.5</v>
      </c>
      <c r="AT170" s="227">
        <v>1.6</v>
      </c>
      <c r="AU170" s="254">
        <v>1.2</v>
      </c>
      <c r="AV170" s="253">
        <v>3.3</v>
      </c>
      <c r="AW170" s="227">
        <v>15.2</v>
      </c>
      <c r="AX170" s="227">
        <v>1.5</v>
      </c>
      <c r="AY170" s="227">
        <v>1.6</v>
      </c>
      <c r="AZ170" s="254">
        <v>1.3</v>
      </c>
      <c r="BA170" s="253">
        <v>3.7</v>
      </c>
      <c r="BB170" s="227">
        <v>15.7</v>
      </c>
      <c r="BC170" s="227">
        <v>1.7</v>
      </c>
      <c r="BD170" s="227">
        <v>1.7</v>
      </c>
      <c r="BE170" s="254">
        <v>1.5</v>
      </c>
      <c r="BF170" s="253">
        <v>3.8</v>
      </c>
      <c r="BG170" s="227">
        <v>15.4</v>
      </c>
      <c r="BH170" s="227">
        <v>1.8</v>
      </c>
      <c r="BI170" s="227">
        <v>1.8</v>
      </c>
      <c r="BJ170" s="254">
        <v>1.8</v>
      </c>
    </row>
    <row r="171" spans="5:62" ht="10.9" customHeight="1" x14ac:dyDescent="0.2">
      <c r="E171" s="3" t="s">
        <v>1235</v>
      </c>
      <c r="F171" s="262" t="s">
        <v>1236</v>
      </c>
      <c r="G171" s="248"/>
      <c r="H171" s="253">
        <v>4.9000000000000004</v>
      </c>
      <c r="I171" s="227">
        <v>19</v>
      </c>
      <c r="J171" s="227">
        <v>2.8</v>
      </c>
      <c r="K171" s="227">
        <v>3.1</v>
      </c>
      <c r="L171" s="254">
        <v>1.6</v>
      </c>
      <c r="M171" s="253">
        <v>4.3</v>
      </c>
      <c r="N171" s="227">
        <v>17.7</v>
      </c>
      <c r="O171" s="227">
        <v>2.4</v>
      </c>
      <c r="P171" s="227">
        <v>2.6</v>
      </c>
      <c r="Q171" s="254">
        <v>1.5</v>
      </c>
      <c r="R171" s="253">
        <v>4.4000000000000004</v>
      </c>
      <c r="S171" s="227">
        <v>18.8</v>
      </c>
      <c r="T171" s="227">
        <v>2.2999999999999998</v>
      </c>
      <c r="U171" s="227">
        <v>2.5</v>
      </c>
      <c r="V171" s="254">
        <v>1.5</v>
      </c>
      <c r="W171" s="253">
        <v>4</v>
      </c>
      <c r="X171" s="227">
        <v>17</v>
      </c>
      <c r="Y171" s="227">
        <v>2</v>
      </c>
      <c r="Z171" s="227">
        <v>2.2000000000000002</v>
      </c>
      <c r="AA171" s="254">
        <v>1.3</v>
      </c>
      <c r="AB171" s="253">
        <v>3.6</v>
      </c>
      <c r="AC171" s="227">
        <v>14.8</v>
      </c>
      <c r="AD171" s="227">
        <v>1.9</v>
      </c>
      <c r="AE171" s="227">
        <v>2</v>
      </c>
      <c r="AF171" s="254">
        <v>1.2</v>
      </c>
      <c r="AG171" s="253">
        <v>4</v>
      </c>
      <c r="AH171" s="227">
        <v>16.2</v>
      </c>
      <c r="AI171" s="227">
        <v>2.1</v>
      </c>
      <c r="AJ171" s="227">
        <v>2.2999999999999998</v>
      </c>
      <c r="AK171" s="254">
        <v>1.4</v>
      </c>
      <c r="AL171" s="253">
        <v>3.7</v>
      </c>
      <c r="AM171" s="227">
        <v>15.7</v>
      </c>
      <c r="AN171" s="227">
        <v>1.8</v>
      </c>
      <c r="AO171" s="227">
        <v>1.9</v>
      </c>
      <c r="AP171" s="254">
        <v>1.4</v>
      </c>
      <c r="AQ171" s="253">
        <v>3.6</v>
      </c>
      <c r="AR171" s="227">
        <v>17</v>
      </c>
      <c r="AS171" s="227">
        <v>1.6</v>
      </c>
      <c r="AT171" s="227">
        <v>1.7</v>
      </c>
      <c r="AU171" s="254">
        <v>1.1000000000000001</v>
      </c>
      <c r="AV171" s="253">
        <v>4.0999999999999996</v>
      </c>
      <c r="AW171" s="227">
        <v>19.3</v>
      </c>
      <c r="AX171" s="227">
        <v>1.6</v>
      </c>
      <c r="AY171" s="227">
        <v>1.7</v>
      </c>
      <c r="AZ171" s="254">
        <v>1.1000000000000001</v>
      </c>
      <c r="BA171" s="253">
        <v>4.0999999999999996</v>
      </c>
      <c r="BB171" s="227">
        <v>18.3</v>
      </c>
      <c r="BC171" s="227">
        <v>1.6</v>
      </c>
      <c r="BD171" s="227">
        <v>1.7</v>
      </c>
      <c r="BE171" s="254">
        <v>1</v>
      </c>
      <c r="BF171" s="253">
        <v>4.3</v>
      </c>
      <c r="BG171" s="227">
        <v>18.5</v>
      </c>
      <c r="BH171" s="227">
        <v>1.7</v>
      </c>
      <c r="BI171" s="227">
        <v>1.9</v>
      </c>
      <c r="BJ171" s="254">
        <v>1.1000000000000001</v>
      </c>
    </row>
    <row r="172" spans="5:62" ht="10.9" customHeight="1" x14ac:dyDescent="0.2">
      <c r="E172" s="3" t="s">
        <v>1237</v>
      </c>
      <c r="F172" s="262" t="s">
        <v>1238</v>
      </c>
      <c r="G172" s="248"/>
      <c r="H172" s="253">
        <v>4.8</v>
      </c>
      <c r="I172" s="227">
        <v>19.2</v>
      </c>
      <c r="J172" s="227">
        <v>3</v>
      </c>
      <c r="K172" s="227">
        <v>3.2</v>
      </c>
      <c r="L172" s="254">
        <v>1.8</v>
      </c>
      <c r="M172" s="253">
        <v>4.3</v>
      </c>
      <c r="N172" s="227">
        <v>17.3</v>
      </c>
      <c r="O172" s="227">
        <v>2.7</v>
      </c>
      <c r="P172" s="227">
        <v>2.9</v>
      </c>
      <c r="Q172" s="254">
        <v>1.8</v>
      </c>
      <c r="R172" s="253">
        <v>4.2</v>
      </c>
      <c r="S172" s="227">
        <v>16.399999999999999</v>
      </c>
      <c r="T172" s="227">
        <v>2.6</v>
      </c>
      <c r="U172" s="227">
        <v>2.8</v>
      </c>
      <c r="V172" s="254">
        <v>1.9</v>
      </c>
      <c r="W172" s="253">
        <v>3.8</v>
      </c>
      <c r="X172" s="227">
        <v>16.3</v>
      </c>
      <c r="Y172" s="227">
        <v>2.2000000000000002</v>
      </c>
      <c r="Z172" s="227">
        <v>2.2999999999999998</v>
      </c>
      <c r="AA172" s="254">
        <v>1.6</v>
      </c>
      <c r="AB172" s="253">
        <v>3.6</v>
      </c>
      <c r="AC172" s="227">
        <v>15</v>
      </c>
      <c r="AD172" s="227">
        <v>2.1</v>
      </c>
      <c r="AE172" s="227">
        <v>2.2000000000000002</v>
      </c>
      <c r="AF172" s="254">
        <v>1.4</v>
      </c>
      <c r="AG172" s="253">
        <v>4.3</v>
      </c>
      <c r="AH172" s="227">
        <v>18.399999999999999</v>
      </c>
      <c r="AI172" s="227">
        <v>2.5</v>
      </c>
      <c r="AJ172" s="227">
        <v>2.7</v>
      </c>
      <c r="AK172" s="254">
        <v>1.8</v>
      </c>
      <c r="AL172" s="253">
        <v>3.9</v>
      </c>
      <c r="AM172" s="227">
        <v>17</v>
      </c>
      <c r="AN172" s="227">
        <v>2.2000000000000002</v>
      </c>
      <c r="AO172" s="227">
        <v>2.2999999999999998</v>
      </c>
      <c r="AP172" s="254">
        <v>1.7</v>
      </c>
      <c r="AQ172" s="253">
        <v>4.0999999999999996</v>
      </c>
      <c r="AR172" s="227">
        <v>19.100000000000001</v>
      </c>
      <c r="AS172" s="227">
        <v>2.1</v>
      </c>
      <c r="AT172" s="227">
        <v>2.1</v>
      </c>
      <c r="AU172" s="254">
        <v>1.7</v>
      </c>
      <c r="AV172" s="253">
        <v>4.4000000000000004</v>
      </c>
      <c r="AW172" s="227">
        <v>20.3</v>
      </c>
      <c r="AX172" s="227">
        <v>2.2000000000000002</v>
      </c>
      <c r="AY172" s="227">
        <v>2.2000000000000002</v>
      </c>
      <c r="AZ172" s="254">
        <v>1.9</v>
      </c>
      <c r="BA172" s="253">
        <v>4.3</v>
      </c>
      <c r="BB172" s="227">
        <v>17.3</v>
      </c>
      <c r="BC172" s="227">
        <v>2.4</v>
      </c>
      <c r="BD172" s="227">
        <v>2.4</v>
      </c>
      <c r="BE172" s="254">
        <v>2.2999999999999998</v>
      </c>
      <c r="BF172" s="253">
        <v>4.7</v>
      </c>
      <c r="BG172" s="227">
        <v>18.399999999999999</v>
      </c>
      <c r="BH172" s="227">
        <v>2.6</v>
      </c>
      <c r="BI172" s="227">
        <v>2.6</v>
      </c>
      <c r="BJ172" s="254">
        <v>2.6</v>
      </c>
    </row>
    <row r="173" spans="5:62" ht="10.9" customHeight="1" x14ac:dyDescent="0.2">
      <c r="E173" s="3" t="s">
        <v>1239</v>
      </c>
      <c r="F173" s="262" t="s">
        <v>1240</v>
      </c>
      <c r="G173" s="248"/>
      <c r="H173" s="253">
        <v>5</v>
      </c>
      <c r="I173" s="227">
        <v>17.8</v>
      </c>
      <c r="J173" s="227">
        <v>3.1</v>
      </c>
      <c r="K173" s="227">
        <v>3.4</v>
      </c>
      <c r="L173" s="254">
        <v>1.6</v>
      </c>
      <c r="M173" s="253">
        <v>4.7</v>
      </c>
      <c r="N173" s="227">
        <v>17.100000000000001</v>
      </c>
      <c r="O173" s="227">
        <v>2.9</v>
      </c>
      <c r="P173" s="227">
        <v>3.2</v>
      </c>
      <c r="Q173" s="254">
        <v>1.6</v>
      </c>
      <c r="R173" s="253">
        <v>4.3</v>
      </c>
      <c r="S173" s="227">
        <v>15.5</v>
      </c>
      <c r="T173" s="227">
        <v>2.7</v>
      </c>
      <c r="U173" s="227">
        <v>2.9</v>
      </c>
      <c r="V173" s="254">
        <v>1.6</v>
      </c>
      <c r="W173" s="253">
        <v>3.4</v>
      </c>
      <c r="X173" s="227">
        <v>12.9</v>
      </c>
      <c r="Y173" s="227">
        <v>2.1</v>
      </c>
      <c r="Z173" s="227">
        <v>2.2000000000000002</v>
      </c>
      <c r="AA173" s="254">
        <v>1.3</v>
      </c>
      <c r="AB173" s="253">
        <v>3.2</v>
      </c>
      <c r="AC173" s="227">
        <v>11.9</v>
      </c>
      <c r="AD173" s="227">
        <v>2</v>
      </c>
      <c r="AE173" s="227">
        <v>2.1</v>
      </c>
      <c r="AF173" s="254">
        <v>1.4</v>
      </c>
      <c r="AG173" s="253">
        <v>4</v>
      </c>
      <c r="AH173" s="227">
        <v>15.1</v>
      </c>
      <c r="AI173" s="227">
        <v>2.4</v>
      </c>
      <c r="AJ173" s="227">
        <v>2.5</v>
      </c>
      <c r="AK173" s="254">
        <v>1.7</v>
      </c>
      <c r="AL173" s="253">
        <v>3.7</v>
      </c>
      <c r="AM173" s="227">
        <v>14.6</v>
      </c>
      <c r="AN173" s="227">
        <v>2.2000000000000002</v>
      </c>
      <c r="AO173" s="227">
        <v>2.2999999999999998</v>
      </c>
      <c r="AP173" s="254">
        <v>1.4</v>
      </c>
      <c r="AQ173" s="253">
        <v>3.8</v>
      </c>
      <c r="AR173" s="227">
        <v>15.6</v>
      </c>
      <c r="AS173" s="227">
        <v>2.1</v>
      </c>
      <c r="AT173" s="227">
        <v>2.1</v>
      </c>
      <c r="AU173" s="254">
        <v>1.6</v>
      </c>
      <c r="AV173" s="253">
        <v>4.4000000000000004</v>
      </c>
      <c r="AW173" s="227">
        <v>18.2</v>
      </c>
      <c r="AX173" s="227">
        <v>2.2999999999999998</v>
      </c>
      <c r="AY173" s="227">
        <v>2.2999999999999998</v>
      </c>
      <c r="AZ173" s="254">
        <v>2.1</v>
      </c>
      <c r="BA173" s="253">
        <v>4.4000000000000004</v>
      </c>
      <c r="BB173" s="227">
        <v>16.8</v>
      </c>
      <c r="BC173" s="227">
        <v>2.4</v>
      </c>
      <c r="BD173" s="227">
        <v>2.4</v>
      </c>
      <c r="BE173" s="254">
        <v>2.5</v>
      </c>
      <c r="BF173" s="253">
        <v>4.5999999999999996</v>
      </c>
      <c r="BG173" s="227">
        <v>16.600000000000001</v>
      </c>
      <c r="BH173" s="227">
        <v>2.6</v>
      </c>
      <c r="BI173" s="227">
        <v>2.6</v>
      </c>
      <c r="BJ173" s="254">
        <v>2.5</v>
      </c>
    </row>
    <row r="174" spans="5:62" ht="10.9" customHeight="1" x14ac:dyDescent="0.2">
      <c r="E174" s="3" t="s">
        <v>1241</v>
      </c>
      <c r="F174" s="262" t="s">
        <v>1242</v>
      </c>
      <c r="G174" s="248"/>
      <c r="H174" s="253">
        <v>4.5999999999999996</v>
      </c>
      <c r="I174" s="227">
        <v>15.3</v>
      </c>
      <c r="J174" s="227">
        <v>3</v>
      </c>
      <c r="K174" s="227">
        <v>3.2</v>
      </c>
      <c r="L174" s="254">
        <v>1.8</v>
      </c>
      <c r="M174" s="253">
        <v>4.3</v>
      </c>
      <c r="N174" s="227">
        <v>14.2</v>
      </c>
      <c r="O174" s="227">
        <v>2.8</v>
      </c>
      <c r="P174" s="227">
        <v>3</v>
      </c>
      <c r="Q174" s="254">
        <v>1.9</v>
      </c>
      <c r="R174" s="253">
        <v>3.9</v>
      </c>
      <c r="S174" s="227">
        <v>12.6</v>
      </c>
      <c r="T174" s="227">
        <v>2.6</v>
      </c>
      <c r="U174" s="227">
        <v>2.8</v>
      </c>
      <c r="V174" s="254">
        <v>1.9</v>
      </c>
      <c r="W174" s="253">
        <v>3.5</v>
      </c>
      <c r="X174" s="227">
        <v>12.7</v>
      </c>
      <c r="Y174" s="227">
        <v>2.1</v>
      </c>
      <c r="Z174" s="227">
        <v>2.2000000000000002</v>
      </c>
      <c r="AA174" s="254">
        <v>1.6</v>
      </c>
      <c r="AB174" s="253">
        <v>3.4</v>
      </c>
      <c r="AC174" s="227">
        <v>12</v>
      </c>
      <c r="AD174" s="227">
        <v>2.1</v>
      </c>
      <c r="AE174" s="227">
        <v>2.2000000000000002</v>
      </c>
      <c r="AF174" s="254">
        <v>1.7</v>
      </c>
      <c r="AG174" s="253">
        <v>4</v>
      </c>
      <c r="AH174" s="227">
        <v>14.4</v>
      </c>
      <c r="AI174" s="227">
        <v>2.5</v>
      </c>
      <c r="AJ174" s="227">
        <v>2.6</v>
      </c>
      <c r="AK174" s="254">
        <v>2</v>
      </c>
      <c r="AL174" s="253">
        <v>3.7</v>
      </c>
      <c r="AM174" s="227">
        <v>13.3</v>
      </c>
      <c r="AN174" s="227">
        <v>2.2000000000000002</v>
      </c>
      <c r="AO174" s="227">
        <v>2.2999999999999998</v>
      </c>
      <c r="AP174" s="254">
        <v>1.7</v>
      </c>
      <c r="AQ174" s="253">
        <v>3.6</v>
      </c>
      <c r="AR174" s="227">
        <v>14.3</v>
      </c>
      <c r="AS174" s="227">
        <v>2.1</v>
      </c>
      <c r="AT174" s="227">
        <v>2.1</v>
      </c>
      <c r="AU174" s="254">
        <v>2.1</v>
      </c>
      <c r="AV174" s="253">
        <v>4.0999999999999996</v>
      </c>
      <c r="AW174" s="227">
        <v>15.8</v>
      </c>
      <c r="AX174" s="227">
        <v>2.2000000000000002</v>
      </c>
      <c r="AY174" s="227">
        <v>2.2000000000000002</v>
      </c>
      <c r="AZ174" s="254">
        <v>2.4</v>
      </c>
      <c r="BA174" s="253">
        <v>4.5</v>
      </c>
      <c r="BB174" s="227">
        <v>15.8</v>
      </c>
      <c r="BC174" s="227">
        <v>2.6</v>
      </c>
      <c r="BD174" s="227">
        <v>2.6</v>
      </c>
      <c r="BE174" s="254">
        <v>3</v>
      </c>
      <c r="BF174" s="253">
        <v>4.7</v>
      </c>
      <c r="BG174" s="227">
        <v>15.8</v>
      </c>
      <c r="BH174" s="227">
        <v>2.9</v>
      </c>
      <c r="BI174" s="227">
        <v>2.8</v>
      </c>
      <c r="BJ174" s="254">
        <v>3.2</v>
      </c>
    </row>
    <row r="175" spans="5:62" ht="10.9" customHeight="1" x14ac:dyDescent="0.2">
      <c r="E175" s="3" t="s">
        <v>1243</v>
      </c>
      <c r="F175" s="262" t="s">
        <v>1244</v>
      </c>
      <c r="G175" s="248"/>
      <c r="H175" s="253">
        <v>6.4</v>
      </c>
      <c r="I175" s="227">
        <v>23.2</v>
      </c>
      <c r="J175" s="227">
        <v>4.3</v>
      </c>
      <c r="K175" s="227">
        <v>4.5999999999999996</v>
      </c>
      <c r="L175" s="254">
        <v>2.6</v>
      </c>
      <c r="M175" s="253">
        <v>5.9</v>
      </c>
      <c r="N175" s="227">
        <v>21.6</v>
      </c>
      <c r="O175" s="227">
        <v>3.9</v>
      </c>
      <c r="P175" s="227">
        <v>4.2</v>
      </c>
      <c r="Q175" s="254">
        <v>2.5</v>
      </c>
      <c r="R175" s="253">
        <v>5.6</v>
      </c>
      <c r="S175" s="227">
        <v>20.399999999999999</v>
      </c>
      <c r="T175" s="227">
        <v>3.6</v>
      </c>
      <c r="U175" s="227">
        <v>3.8</v>
      </c>
      <c r="V175" s="254">
        <v>2.7</v>
      </c>
      <c r="W175" s="253">
        <v>4.8</v>
      </c>
      <c r="X175" s="227">
        <v>18.2</v>
      </c>
      <c r="Y175" s="227">
        <v>3</v>
      </c>
      <c r="Z175" s="227">
        <v>3.1</v>
      </c>
      <c r="AA175" s="254">
        <v>2.4</v>
      </c>
      <c r="AB175" s="253">
        <v>4.7</v>
      </c>
      <c r="AC175" s="227">
        <v>17.899999999999999</v>
      </c>
      <c r="AD175" s="227">
        <v>2.9</v>
      </c>
      <c r="AE175" s="227">
        <v>3</v>
      </c>
      <c r="AF175" s="254">
        <v>2.2999999999999998</v>
      </c>
      <c r="AG175" s="253">
        <v>5.6</v>
      </c>
      <c r="AH175" s="227">
        <v>21.3</v>
      </c>
      <c r="AI175" s="227">
        <v>3.4</v>
      </c>
      <c r="AJ175" s="227">
        <v>3.5</v>
      </c>
      <c r="AK175" s="254">
        <v>2.6</v>
      </c>
      <c r="AL175" s="253">
        <v>5.3</v>
      </c>
      <c r="AM175" s="227">
        <v>21.1</v>
      </c>
      <c r="AN175" s="227">
        <v>3.1</v>
      </c>
      <c r="AO175" s="227">
        <v>3.3</v>
      </c>
      <c r="AP175" s="254">
        <v>2.2999999999999998</v>
      </c>
      <c r="AQ175" s="253">
        <v>4.8</v>
      </c>
      <c r="AR175" s="227">
        <v>20.100000000000001</v>
      </c>
      <c r="AS175" s="227">
        <v>2.7</v>
      </c>
      <c r="AT175" s="227">
        <v>2.8</v>
      </c>
      <c r="AU175" s="254">
        <v>1.9</v>
      </c>
      <c r="AV175" s="253">
        <v>5.2</v>
      </c>
      <c r="AW175" s="227">
        <v>21</v>
      </c>
      <c r="AX175" s="227">
        <v>2.9</v>
      </c>
      <c r="AY175" s="227">
        <v>3</v>
      </c>
      <c r="AZ175" s="254">
        <v>2.4</v>
      </c>
      <c r="BA175" s="253">
        <v>5.4</v>
      </c>
      <c r="BB175" s="227">
        <v>20.5</v>
      </c>
      <c r="BC175" s="227">
        <v>3.1</v>
      </c>
      <c r="BD175" s="227">
        <v>3.1</v>
      </c>
      <c r="BE175" s="254">
        <v>3</v>
      </c>
      <c r="BF175" s="253">
        <v>5.4</v>
      </c>
      <c r="BG175" s="227">
        <v>20.8</v>
      </c>
      <c r="BH175" s="227">
        <v>3.1</v>
      </c>
      <c r="BI175" s="227">
        <v>3.1</v>
      </c>
      <c r="BJ175" s="254">
        <v>3</v>
      </c>
    </row>
    <row r="176" spans="5:62" ht="10.9" customHeight="1" x14ac:dyDescent="0.2">
      <c r="E176" s="3" t="s">
        <v>1245</v>
      </c>
      <c r="F176" s="262" t="s">
        <v>1246</v>
      </c>
      <c r="G176" s="248"/>
      <c r="H176" s="253">
        <v>6.8</v>
      </c>
      <c r="I176" s="227">
        <v>20.7</v>
      </c>
      <c r="J176" s="227">
        <v>3.8</v>
      </c>
      <c r="K176" s="227">
        <v>4.2</v>
      </c>
      <c r="L176" s="254">
        <v>2.6</v>
      </c>
      <c r="M176" s="253">
        <v>6.5</v>
      </c>
      <c r="N176" s="227">
        <v>19.600000000000001</v>
      </c>
      <c r="O176" s="227">
        <v>3.6</v>
      </c>
      <c r="P176" s="227">
        <v>4</v>
      </c>
      <c r="Q176" s="254">
        <v>2.6</v>
      </c>
      <c r="R176" s="253">
        <v>6.1</v>
      </c>
      <c r="S176" s="227">
        <v>18.2</v>
      </c>
      <c r="T176" s="227">
        <v>3.5</v>
      </c>
      <c r="U176" s="227">
        <v>3.8</v>
      </c>
      <c r="V176" s="254">
        <v>2.6</v>
      </c>
      <c r="W176" s="253">
        <v>5.8</v>
      </c>
      <c r="X176" s="227">
        <v>18.100000000000001</v>
      </c>
      <c r="Y176" s="227">
        <v>3</v>
      </c>
      <c r="Z176" s="227">
        <v>3.3</v>
      </c>
      <c r="AA176" s="254">
        <v>2.4</v>
      </c>
      <c r="AB176" s="253">
        <v>5.5</v>
      </c>
      <c r="AC176" s="227">
        <v>17</v>
      </c>
      <c r="AD176" s="227">
        <v>2.9</v>
      </c>
      <c r="AE176" s="227">
        <v>3.1</v>
      </c>
      <c r="AF176" s="254">
        <v>2.5</v>
      </c>
      <c r="AG176" s="253">
        <v>6.6</v>
      </c>
      <c r="AH176" s="227">
        <v>20.3</v>
      </c>
      <c r="AI176" s="227">
        <v>3.5</v>
      </c>
      <c r="AJ176" s="227">
        <v>3.8</v>
      </c>
      <c r="AK176" s="254">
        <v>2.9</v>
      </c>
      <c r="AL176" s="253">
        <v>6.4</v>
      </c>
      <c r="AM176" s="227">
        <v>20.2</v>
      </c>
      <c r="AN176" s="227">
        <v>3.2</v>
      </c>
      <c r="AO176" s="227">
        <v>3.5</v>
      </c>
      <c r="AP176" s="254">
        <v>2.5</v>
      </c>
      <c r="AQ176" s="253">
        <v>5.8</v>
      </c>
      <c r="AR176" s="227">
        <v>18.100000000000001</v>
      </c>
      <c r="AS176" s="227">
        <v>2.9</v>
      </c>
      <c r="AT176" s="227">
        <v>3.2</v>
      </c>
      <c r="AU176" s="254">
        <v>2.5</v>
      </c>
      <c r="AV176" s="253">
        <v>6.1</v>
      </c>
      <c r="AW176" s="227">
        <v>18.5</v>
      </c>
      <c r="AX176" s="227">
        <v>3.2</v>
      </c>
      <c r="AY176" s="227">
        <v>3.3</v>
      </c>
      <c r="AZ176" s="254">
        <v>2.8</v>
      </c>
      <c r="BA176" s="253">
        <v>6.5</v>
      </c>
      <c r="BB176" s="227">
        <v>19</v>
      </c>
      <c r="BC176" s="227">
        <v>3.5</v>
      </c>
      <c r="BD176" s="227">
        <v>3.6</v>
      </c>
      <c r="BE176" s="254">
        <v>3.2</v>
      </c>
      <c r="BF176" s="253">
        <v>6.7</v>
      </c>
      <c r="BG176" s="227">
        <v>19</v>
      </c>
      <c r="BH176" s="227">
        <v>3.7</v>
      </c>
      <c r="BI176" s="227">
        <v>3.9</v>
      </c>
      <c r="BJ176" s="254">
        <v>3.4</v>
      </c>
    </row>
    <row r="177" spans="5:62" ht="10.9" customHeight="1" x14ac:dyDescent="0.2">
      <c r="E177" s="3" t="s">
        <v>1247</v>
      </c>
      <c r="F177" s="262" t="s">
        <v>1248</v>
      </c>
      <c r="G177" s="248"/>
      <c r="H177" s="253">
        <v>4.3</v>
      </c>
      <c r="I177" s="227">
        <v>13.9</v>
      </c>
      <c r="J177" s="227">
        <v>2.8</v>
      </c>
      <c r="K177" s="227">
        <v>3</v>
      </c>
      <c r="L177" s="254">
        <v>1.8</v>
      </c>
      <c r="M177" s="253">
        <v>3.9</v>
      </c>
      <c r="N177" s="227">
        <v>12.4</v>
      </c>
      <c r="O177" s="227">
        <v>2.6</v>
      </c>
      <c r="P177" s="227">
        <v>2.7</v>
      </c>
      <c r="Q177" s="254">
        <v>1.9</v>
      </c>
      <c r="R177" s="253">
        <v>3.8</v>
      </c>
      <c r="S177" s="227">
        <v>11.8</v>
      </c>
      <c r="T177" s="227">
        <v>2.5</v>
      </c>
      <c r="U177" s="227">
        <v>2.6</v>
      </c>
      <c r="V177" s="254">
        <v>2.2999999999999998</v>
      </c>
      <c r="W177" s="253">
        <v>3.5</v>
      </c>
      <c r="X177" s="227">
        <v>12.1</v>
      </c>
      <c r="Y177" s="227">
        <v>2.2000000000000002</v>
      </c>
      <c r="Z177" s="227">
        <v>2.2000000000000002</v>
      </c>
      <c r="AA177" s="254">
        <v>2</v>
      </c>
      <c r="AB177" s="253">
        <v>3.4</v>
      </c>
      <c r="AC177" s="227">
        <v>12.2</v>
      </c>
      <c r="AD177" s="227">
        <v>2</v>
      </c>
      <c r="AE177" s="227">
        <v>2.1</v>
      </c>
      <c r="AF177" s="254">
        <v>1.8</v>
      </c>
      <c r="AG177" s="253">
        <v>4.2</v>
      </c>
      <c r="AH177" s="227">
        <v>14.7</v>
      </c>
      <c r="AI177" s="227">
        <v>2.5</v>
      </c>
      <c r="AJ177" s="227">
        <v>2.5</v>
      </c>
      <c r="AK177" s="254">
        <v>2.2000000000000002</v>
      </c>
      <c r="AL177" s="253">
        <v>4.2</v>
      </c>
      <c r="AM177" s="227">
        <v>15.7</v>
      </c>
      <c r="AN177" s="227">
        <v>2.4</v>
      </c>
      <c r="AO177" s="227">
        <v>2.4</v>
      </c>
      <c r="AP177" s="254">
        <v>2</v>
      </c>
      <c r="AQ177" s="253">
        <v>3.4</v>
      </c>
      <c r="AR177" s="227">
        <v>12.9</v>
      </c>
      <c r="AS177" s="227">
        <v>1.9</v>
      </c>
      <c r="AT177" s="227">
        <v>2</v>
      </c>
      <c r="AU177" s="254">
        <v>1.7</v>
      </c>
      <c r="AV177" s="253">
        <v>3.7</v>
      </c>
      <c r="AW177" s="227">
        <v>13.8</v>
      </c>
      <c r="AX177" s="227">
        <v>2</v>
      </c>
      <c r="AY177" s="227">
        <v>2.1</v>
      </c>
      <c r="AZ177" s="254">
        <v>1.8</v>
      </c>
      <c r="BA177" s="253">
        <v>3.9</v>
      </c>
      <c r="BB177" s="227">
        <v>14.2</v>
      </c>
      <c r="BC177" s="227">
        <v>2.2000000000000002</v>
      </c>
      <c r="BD177" s="227">
        <v>2.2999999999999998</v>
      </c>
      <c r="BE177" s="254">
        <v>2.1</v>
      </c>
      <c r="BF177" s="253">
        <v>4.0999999999999996</v>
      </c>
      <c r="BG177" s="227">
        <v>14.8</v>
      </c>
      <c r="BH177" s="227">
        <v>2.4</v>
      </c>
      <c r="BI177" s="227">
        <v>2.4</v>
      </c>
      <c r="BJ177" s="254">
        <v>2.1</v>
      </c>
    </row>
    <row r="178" spans="5:62" ht="10.9" customHeight="1" x14ac:dyDescent="0.2">
      <c r="E178" s="3" t="s">
        <v>1249</v>
      </c>
      <c r="F178" s="262" t="s">
        <v>1250</v>
      </c>
      <c r="G178" s="248"/>
      <c r="H178" s="253">
        <v>5.2</v>
      </c>
      <c r="I178" s="227">
        <v>16</v>
      </c>
      <c r="J178" s="227">
        <v>3.2</v>
      </c>
      <c r="K178" s="227">
        <v>3.5</v>
      </c>
      <c r="L178" s="254">
        <v>1.5</v>
      </c>
      <c r="M178" s="253">
        <v>5</v>
      </c>
      <c r="N178" s="227">
        <v>15.4</v>
      </c>
      <c r="O178" s="227">
        <v>3.1</v>
      </c>
      <c r="P178" s="227">
        <v>3.3</v>
      </c>
      <c r="Q178" s="254">
        <v>1.7</v>
      </c>
      <c r="R178" s="253">
        <v>4.7</v>
      </c>
      <c r="S178" s="227">
        <v>14.7</v>
      </c>
      <c r="T178" s="227">
        <v>3</v>
      </c>
      <c r="U178" s="227">
        <v>3.2</v>
      </c>
      <c r="V178" s="254">
        <v>1.8</v>
      </c>
      <c r="W178" s="253">
        <v>4.4000000000000004</v>
      </c>
      <c r="X178" s="227">
        <v>14.8</v>
      </c>
      <c r="Y178" s="227">
        <v>2.5</v>
      </c>
      <c r="Z178" s="227">
        <v>2.7</v>
      </c>
      <c r="AA178" s="254">
        <v>1.6</v>
      </c>
      <c r="AB178" s="253">
        <v>4.2</v>
      </c>
      <c r="AC178" s="227">
        <v>14.4</v>
      </c>
      <c r="AD178" s="227">
        <v>2.4</v>
      </c>
      <c r="AE178" s="227">
        <v>2.6</v>
      </c>
      <c r="AF178" s="254">
        <v>1.5</v>
      </c>
      <c r="AG178" s="253">
        <v>5.4</v>
      </c>
      <c r="AH178" s="227">
        <v>18</v>
      </c>
      <c r="AI178" s="227">
        <v>3.2</v>
      </c>
      <c r="AJ178" s="227">
        <v>3.4</v>
      </c>
      <c r="AK178" s="254">
        <v>1.9</v>
      </c>
      <c r="AL178" s="253">
        <v>5</v>
      </c>
      <c r="AM178" s="227">
        <v>17.2</v>
      </c>
      <c r="AN178" s="227">
        <v>2.9</v>
      </c>
      <c r="AO178" s="227">
        <v>3.1</v>
      </c>
      <c r="AP178" s="254">
        <v>1.8</v>
      </c>
      <c r="AQ178" s="253">
        <v>4.5999999999999996</v>
      </c>
      <c r="AR178" s="227">
        <v>16.7</v>
      </c>
      <c r="AS178" s="227">
        <v>2.5</v>
      </c>
      <c r="AT178" s="227">
        <v>2.6</v>
      </c>
      <c r="AU178" s="254">
        <v>1.6</v>
      </c>
      <c r="AV178" s="253">
        <v>5.2</v>
      </c>
      <c r="AW178" s="227">
        <v>18.899999999999999</v>
      </c>
      <c r="AX178" s="227">
        <v>2.7</v>
      </c>
      <c r="AY178" s="227">
        <v>2.8</v>
      </c>
      <c r="AZ178" s="254">
        <v>2</v>
      </c>
      <c r="BA178" s="253">
        <v>5.6</v>
      </c>
      <c r="BB178" s="227">
        <v>19.100000000000001</v>
      </c>
      <c r="BC178" s="227">
        <v>3</v>
      </c>
      <c r="BD178" s="227">
        <v>3.1</v>
      </c>
      <c r="BE178" s="254">
        <v>2.9</v>
      </c>
      <c r="BF178" s="253">
        <v>5.9</v>
      </c>
      <c r="BG178" s="227">
        <v>20.399999999999999</v>
      </c>
      <c r="BH178" s="227">
        <v>3.3</v>
      </c>
      <c r="BI178" s="227">
        <v>3.3</v>
      </c>
      <c r="BJ178" s="254">
        <v>3.5</v>
      </c>
    </row>
    <row r="179" spans="5:62" ht="10.9" customHeight="1" x14ac:dyDescent="0.2">
      <c r="E179" s="3" t="s">
        <v>1251</v>
      </c>
      <c r="F179" s="262" t="s">
        <v>1252</v>
      </c>
      <c r="G179" s="248"/>
      <c r="H179" s="253">
        <v>6.8</v>
      </c>
      <c r="I179" s="227">
        <v>21.2</v>
      </c>
      <c r="J179" s="227">
        <v>3.9</v>
      </c>
      <c r="K179" s="227">
        <v>4.3</v>
      </c>
      <c r="L179" s="254">
        <v>2.2999999999999998</v>
      </c>
      <c r="M179" s="253">
        <v>6.6</v>
      </c>
      <c r="N179" s="227">
        <v>21.1</v>
      </c>
      <c r="O179" s="227">
        <v>3.8</v>
      </c>
      <c r="P179" s="227">
        <v>4</v>
      </c>
      <c r="Q179" s="254">
        <v>2.5</v>
      </c>
      <c r="R179" s="253">
        <v>6.2</v>
      </c>
      <c r="S179" s="227">
        <v>20.2</v>
      </c>
      <c r="T179" s="227">
        <v>3.5</v>
      </c>
      <c r="U179" s="227">
        <v>3.7</v>
      </c>
      <c r="V179" s="254">
        <v>2.5</v>
      </c>
      <c r="W179" s="253">
        <v>5.8</v>
      </c>
      <c r="X179" s="227">
        <v>19.7</v>
      </c>
      <c r="Y179" s="227">
        <v>3.1</v>
      </c>
      <c r="Z179" s="227">
        <v>3.2</v>
      </c>
      <c r="AA179" s="254">
        <v>2.2000000000000002</v>
      </c>
      <c r="AB179" s="253">
        <v>5.5</v>
      </c>
      <c r="AC179" s="227">
        <v>18.600000000000001</v>
      </c>
      <c r="AD179" s="227">
        <v>2.9</v>
      </c>
      <c r="AE179" s="227">
        <v>3.1</v>
      </c>
      <c r="AF179" s="254">
        <v>2</v>
      </c>
      <c r="AG179" s="253">
        <v>6.3</v>
      </c>
      <c r="AH179" s="227">
        <v>22.1</v>
      </c>
      <c r="AI179" s="227">
        <v>3.3</v>
      </c>
      <c r="AJ179" s="227">
        <v>3.5</v>
      </c>
      <c r="AK179" s="254">
        <v>2.5</v>
      </c>
      <c r="AL179" s="253">
        <v>6.1</v>
      </c>
      <c r="AM179" s="227">
        <v>21.6</v>
      </c>
      <c r="AN179" s="227">
        <v>3.1</v>
      </c>
      <c r="AO179" s="227">
        <v>3.4</v>
      </c>
      <c r="AP179" s="254">
        <v>2.1</v>
      </c>
      <c r="AQ179" s="253">
        <v>5.8</v>
      </c>
      <c r="AR179" s="227">
        <v>20.9</v>
      </c>
      <c r="AS179" s="227">
        <v>2.8</v>
      </c>
      <c r="AT179" s="227">
        <v>3.1</v>
      </c>
      <c r="AU179" s="254">
        <v>2</v>
      </c>
      <c r="AV179" s="253">
        <v>6.1</v>
      </c>
      <c r="AW179" s="227">
        <v>21.4</v>
      </c>
      <c r="AX179" s="227">
        <v>3</v>
      </c>
      <c r="AY179" s="227">
        <v>3.2</v>
      </c>
      <c r="AZ179" s="254">
        <v>2.4</v>
      </c>
      <c r="BA179" s="253">
        <v>6.4</v>
      </c>
      <c r="BB179" s="227">
        <v>21.1</v>
      </c>
      <c r="BC179" s="227">
        <v>3.3</v>
      </c>
      <c r="BD179" s="227">
        <v>3.4</v>
      </c>
      <c r="BE179" s="254">
        <v>3</v>
      </c>
      <c r="BF179" s="253">
        <v>6.8</v>
      </c>
      <c r="BG179" s="227">
        <v>22.6</v>
      </c>
      <c r="BH179" s="227">
        <v>3.6</v>
      </c>
      <c r="BI179" s="227">
        <v>3.7</v>
      </c>
      <c r="BJ179" s="254">
        <v>3.3</v>
      </c>
    </row>
    <row r="180" spans="5:62" ht="10.9" customHeight="1" x14ac:dyDescent="0.2">
      <c r="E180" s="3" t="s">
        <v>1253</v>
      </c>
      <c r="F180" s="262" t="s">
        <v>1254</v>
      </c>
      <c r="G180" s="248"/>
      <c r="H180" s="253">
        <v>6.6</v>
      </c>
      <c r="I180" s="227">
        <v>21.3</v>
      </c>
      <c r="J180" s="227">
        <v>3.8</v>
      </c>
      <c r="K180" s="227">
        <v>4.0999999999999996</v>
      </c>
      <c r="L180" s="254">
        <v>2</v>
      </c>
      <c r="M180" s="253">
        <v>6.3</v>
      </c>
      <c r="N180" s="227">
        <v>20.399999999999999</v>
      </c>
      <c r="O180" s="227">
        <v>3.6</v>
      </c>
      <c r="P180" s="227">
        <v>3.8</v>
      </c>
      <c r="Q180" s="254">
        <v>1.9</v>
      </c>
      <c r="R180" s="253">
        <v>6</v>
      </c>
      <c r="S180" s="227">
        <v>19.600000000000001</v>
      </c>
      <c r="T180" s="227">
        <v>3.4</v>
      </c>
      <c r="U180" s="227">
        <v>3.6</v>
      </c>
      <c r="V180" s="254">
        <v>2</v>
      </c>
      <c r="W180" s="253">
        <v>5.6</v>
      </c>
      <c r="X180" s="227">
        <v>19.5</v>
      </c>
      <c r="Y180" s="227">
        <v>2.9</v>
      </c>
      <c r="Z180" s="227">
        <v>3.1</v>
      </c>
      <c r="AA180" s="254">
        <v>1.8</v>
      </c>
      <c r="AB180" s="253">
        <v>5.6</v>
      </c>
      <c r="AC180" s="227">
        <v>19.7</v>
      </c>
      <c r="AD180" s="227">
        <v>2.9</v>
      </c>
      <c r="AE180" s="227">
        <v>3.1</v>
      </c>
      <c r="AF180" s="254">
        <v>1.6</v>
      </c>
      <c r="AG180" s="253">
        <v>6.6</v>
      </c>
      <c r="AH180" s="227">
        <v>23.1</v>
      </c>
      <c r="AI180" s="227">
        <v>3.4</v>
      </c>
      <c r="AJ180" s="227">
        <v>3.6</v>
      </c>
      <c r="AK180" s="254">
        <v>2.2000000000000002</v>
      </c>
      <c r="AL180" s="253">
        <v>5.9</v>
      </c>
      <c r="AM180" s="227">
        <v>21</v>
      </c>
      <c r="AN180" s="227">
        <v>3</v>
      </c>
      <c r="AO180" s="227">
        <v>3.2</v>
      </c>
      <c r="AP180" s="254">
        <v>1.9</v>
      </c>
      <c r="AQ180" s="253">
        <v>5.6</v>
      </c>
      <c r="AR180" s="227">
        <v>20.7</v>
      </c>
      <c r="AS180" s="227">
        <v>2.7</v>
      </c>
      <c r="AT180" s="227">
        <v>2.9</v>
      </c>
      <c r="AU180" s="254">
        <v>1.7</v>
      </c>
      <c r="AV180" s="253">
        <v>6.5</v>
      </c>
      <c r="AW180" s="227">
        <v>23.5</v>
      </c>
      <c r="AX180" s="227">
        <v>3.2</v>
      </c>
      <c r="AY180" s="227">
        <v>3.2</v>
      </c>
      <c r="AZ180" s="254">
        <v>3</v>
      </c>
      <c r="BA180" s="253">
        <v>6.7</v>
      </c>
      <c r="BB180" s="227">
        <v>22.7</v>
      </c>
      <c r="BC180" s="227">
        <v>3.4</v>
      </c>
      <c r="BD180" s="227">
        <v>3.4</v>
      </c>
      <c r="BE180" s="254">
        <v>3.2</v>
      </c>
      <c r="BF180" s="253">
        <v>6.9</v>
      </c>
      <c r="BG180" s="227">
        <v>23.2</v>
      </c>
      <c r="BH180" s="227">
        <v>3.5</v>
      </c>
      <c r="BI180" s="227">
        <v>3.6</v>
      </c>
      <c r="BJ180" s="254">
        <v>3.2</v>
      </c>
    </row>
    <row r="181" spans="5:62" ht="10.9" customHeight="1" x14ac:dyDescent="0.2">
      <c r="E181" s="3" t="s">
        <v>1255</v>
      </c>
      <c r="F181" s="262" t="s">
        <v>1256</v>
      </c>
      <c r="G181" s="248"/>
      <c r="H181" s="253">
        <v>3.8</v>
      </c>
      <c r="I181" s="227">
        <v>12.4</v>
      </c>
      <c r="J181" s="227">
        <v>2.6</v>
      </c>
      <c r="K181" s="227">
        <v>2.7</v>
      </c>
      <c r="L181" s="254">
        <v>1.4</v>
      </c>
      <c r="M181" s="253">
        <v>3.8</v>
      </c>
      <c r="N181" s="227">
        <v>12.4</v>
      </c>
      <c r="O181" s="227">
        <v>2.5</v>
      </c>
      <c r="P181" s="227">
        <v>2.7</v>
      </c>
      <c r="Q181" s="254">
        <v>1.7</v>
      </c>
      <c r="R181" s="253">
        <v>3.6</v>
      </c>
      <c r="S181" s="227">
        <v>11.3</v>
      </c>
      <c r="T181" s="227">
        <v>2.5</v>
      </c>
      <c r="U181" s="227">
        <v>2.6</v>
      </c>
      <c r="V181" s="254">
        <v>1.4</v>
      </c>
      <c r="W181" s="253">
        <v>3.1</v>
      </c>
      <c r="X181" s="227">
        <v>11.5</v>
      </c>
      <c r="Y181" s="227">
        <v>1.9</v>
      </c>
      <c r="Z181" s="227">
        <v>2</v>
      </c>
      <c r="AA181" s="254">
        <v>1.2</v>
      </c>
      <c r="AB181" s="253">
        <v>3</v>
      </c>
      <c r="AC181" s="227">
        <v>11.2</v>
      </c>
      <c r="AD181" s="227">
        <v>1.8</v>
      </c>
      <c r="AE181" s="227">
        <v>1.9</v>
      </c>
      <c r="AF181" s="254">
        <v>1.3</v>
      </c>
      <c r="AG181" s="253">
        <v>4</v>
      </c>
      <c r="AH181" s="227">
        <v>15.1</v>
      </c>
      <c r="AI181" s="227">
        <v>2.2999999999999998</v>
      </c>
      <c r="AJ181" s="227">
        <v>2.4</v>
      </c>
      <c r="AK181" s="254">
        <v>1.8</v>
      </c>
      <c r="AL181" s="253">
        <v>3.8</v>
      </c>
      <c r="AM181" s="227">
        <v>15.1</v>
      </c>
      <c r="AN181" s="227">
        <v>2.1</v>
      </c>
      <c r="AO181" s="227">
        <v>2.2000000000000002</v>
      </c>
      <c r="AP181" s="254">
        <v>1.7</v>
      </c>
      <c r="AQ181" s="253">
        <v>3.7</v>
      </c>
      <c r="AR181" s="227">
        <v>16.8</v>
      </c>
      <c r="AS181" s="227">
        <v>1.7</v>
      </c>
      <c r="AT181" s="227">
        <v>1.8</v>
      </c>
      <c r="AU181" s="254">
        <v>1.2</v>
      </c>
      <c r="AV181" s="253">
        <v>4</v>
      </c>
      <c r="AW181" s="227">
        <v>16.600000000000001</v>
      </c>
      <c r="AX181" s="227">
        <v>2</v>
      </c>
      <c r="AY181" s="227">
        <v>2.1</v>
      </c>
      <c r="AZ181" s="254">
        <v>1.5</v>
      </c>
      <c r="BA181" s="253">
        <v>3.7</v>
      </c>
      <c r="BB181" s="227">
        <v>12.8</v>
      </c>
      <c r="BC181" s="227">
        <v>2.2000000000000002</v>
      </c>
      <c r="BD181" s="227">
        <v>2.2000000000000002</v>
      </c>
      <c r="BE181" s="254">
        <v>2.2999999999999998</v>
      </c>
      <c r="BF181" s="253">
        <v>3.9</v>
      </c>
      <c r="BG181" s="227">
        <v>13.6</v>
      </c>
      <c r="BH181" s="227">
        <v>2.4</v>
      </c>
      <c r="BI181" s="227">
        <v>2.4</v>
      </c>
      <c r="BJ181" s="254">
        <v>2.2999999999999998</v>
      </c>
    </row>
    <row r="182" spans="5:62" ht="10.9" customHeight="1" x14ac:dyDescent="0.2">
      <c r="E182" s="3" t="s">
        <v>1257</v>
      </c>
      <c r="F182" s="262" t="s">
        <v>1258</v>
      </c>
      <c r="G182" s="248"/>
      <c r="H182" s="253">
        <v>4.5</v>
      </c>
      <c r="I182" s="227">
        <v>15.2</v>
      </c>
      <c r="J182" s="227">
        <v>2.8</v>
      </c>
      <c r="K182" s="227">
        <v>3.1</v>
      </c>
      <c r="L182" s="254">
        <v>1.4</v>
      </c>
      <c r="M182" s="253">
        <v>3.9</v>
      </c>
      <c r="N182" s="227">
        <v>13</v>
      </c>
      <c r="O182" s="227">
        <v>2.5</v>
      </c>
      <c r="P182" s="227">
        <v>2.7</v>
      </c>
      <c r="Q182" s="254">
        <v>1.4</v>
      </c>
      <c r="R182" s="253">
        <v>3.5</v>
      </c>
      <c r="S182" s="227">
        <v>11.9</v>
      </c>
      <c r="T182" s="227">
        <v>2.2000000000000002</v>
      </c>
      <c r="U182" s="227">
        <v>2.4</v>
      </c>
      <c r="V182" s="254">
        <v>1.3</v>
      </c>
      <c r="W182" s="253">
        <v>3.4</v>
      </c>
      <c r="X182" s="227">
        <v>12</v>
      </c>
      <c r="Y182" s="227">
        <v>2</v>
      </c>
      <c r="Z182" s="227">
        <v>2.2000000000000002</v>
      </c>
      <c r="AA182" s="254">
        <v>1.3</v>
      </c>
      <c r="AB182" s="253">
        <v>3.1</v>
      </c>
      <c r="AC182" s="227">
        <v>11</v>
      </c>
      <c r="AD182" s="227">
        <v>1.9</v>
      </c>
      <c r="AE182" s="227">
        <v>2</v>
      </c>
      <c r="AF182" s="254">
        <v>1.4</v>
      </c>
      <c r="AG182" s="253">
        <v>3.6</v>
      </c>
      <c r="AH182" s="227">
        <v>12.8</v>
      </c>
      <c r="AI182" s="227">
        <v>2.2000000000000002</v>
      </c>
      <c r="AJ182" s="227">
        <v>2.2999999999999998</v>
      </c>
      <c r="AK182" s="254">
        <v>1.6</v>
      </c>
      <c r="AL182" s="253">
        <v>3.4</v>
      </c>
      <c r="AM182" s="227">
        <v>12.6</v>
      </c>
      <c r="AN182" s="227">
        <v>1.9</v>
      </c>
      <c r="AO182" s="227">
        <v>2</v>
      </c>
      <c r="AP182" s="254">
        <v>1.4</v>
      </c>
      <c r="AQ182" s="253">
        <v>3.2</v>
      </c>
      <c r="AR182" s="227">
        <v>12.7</v>
      </c>
      <c r="AS182" s="227">
        <v>1.7</v>
      </c>
      <c r="AT182" s="227">
        <v>1.8</v>
      </c>
      <c r="AU182" s="254">
        <v>1.2</v>
      </c>
      <c r="AV182" s="253">
        <v>3.7</v>
      </c>
      <c r="AW182" s="227">
        <v>15</v>
      </c>
      <c r="AX182" s="227">
        <v>1.8</v>
      </c>
      <c r="AY182" s="227">
        <v>1.9</v>
      </c>
      <c r="AZ182" s="254">
        <v>1.4</v>
      </c>
      <c r="BA182" s="253">
        <v>3.9</v>
      </c>
      <c r="BB182" s="227">
        <v>15.2</v>
      </c>
      <c r="BC182" s="227">
        <v>2</v>
      </c>
      <c r="BD182" s="227">
        <v>2.1</v>
      </c>
      <c r="BE182" s="254">
        <v>1.7</v>
      </c>
      <c r="BF182" s="253">
        <v>4.0999999999999996</v>
      </c>
      <c r="BG182" s="227">
        <v>15.2</v>
      </c>
      <c r="BH182" s="227">
        <v>2.2000000000000002</v>
      </c>
      <c r="BI182" s="227">
        <v>2.2000000000000002</v>
      </c>
      <c r="BJ182" s="254">
        <v>2</v>
      </c>
    </row>
    <row r="183" spans="5:62" ht="10.9" customHeight="1" x14ac:dyDescent="0.2">
      <c r="E183" s="3" t="s">
        <v>1259</v>
      </c>
      <c r="F183" s="262" t="s">
        <v>1260</v>
      </c>
      <c r="G183" s="248"/>
      <c r="H183" s="253">
        <v>5.9</v>
      </c>
      <c r="I183" s="227">
        <v>19.7</v>
      </c>
      <c r="J183" s="227">
        <v>3.4</v>
      </c>
      <c r="K183" s="227">
        <v>3.7</v>
      </c>
      <c r="L183" s="254">
        <v>1.9</v>
      </c>
      <c r="M183" s="253">
        <v>5.7</v>
      </c>
      <c r="N183" s="227">
        <v>19.2</v>
      </c>
      <c r="O183" s="227">
        <v>3.4</v>
      </c>
      <c r="P183" s="227">
        <v>3.6</v>
      </c>
      <c r="Q183" s="254">
        <v>2.2000000000000002</v>
      </c>
      <c r="R183" s="253">
        <v>5.3</v>
      </c>
      <c r="S183" s="227">
        <v>17.3</v>
      </c>
      <c r="T183" s="227">
        <v>3.2</v>
      </c>
      <c r="U183" s="227">
        <v>3.4</v>
      </c>
      <c r="V183" s="254">
        <v>2.2999999999999998</v>
      </c>
      <c r="W183" s="253">
        <v>4.8</v>
      </c>
      <c r="X183" s="227">
        <v>17.100000000000001</v>
      </c>
      <c r="Y183" s="227">
        <v>2.7</v>
      </c>
      <c r="Z183" s="227">
        <v>2.8</v>
      </c>
      <c r="AA183" s="254">
        <v>2</v>
      </c>
      <c r="AB183" s="253">
        <v>4.5999999999999996</v>
      </c>
      <c r="AC183" s="227">
        <v>16.100000000000001</v>
      </c>
      <c r="AD183" s="227">
        <v>2.5</v>
      </c>
      <c r="AE183" s="227">
        <v>2.6</v>
      </c>
      <c r="AF183" s="254">
        <v>2.1</v>
      </c>
      <c r="AG183" s="253">
        <v>5.4</v>
      </c>
      <c r="AH183" s="227">
        <v>18.7</v>
      </c>
      <c r="AI183" s="227">
        <v>3.1</v>
      </c>
      <c r="AJ183" s="227">
        <v>3.2</v>
      </c>
      <c r="AK183" s="254">
        <v>2.6</v>
      </c>
      <c r="AL183" s="253">
        <v>5.0999999999999996</v>
      </c>
      <c r="AM183" s="227">
        <v>18</v>
      </c>
      <c r="AN183" s="227">
        <v>2.9</v>
      </c>
      <c r="AO183" s="227">
        <v>3</v>
      </c>
      <c r="AP183" s="254">
        <v>2.2999999999999998</v>
      </c>
      <c r="AQ183" s="253">
        <v>4.8</v>
      </c>
      <c r="AR183" s="227">
        <v>17.7</v>
      </c>
      <c r="AS183" s="227">
        <v>2.5</v>
      </c>
      <c r="AT183" s="227">
        <v>2.6</v>
      </c>
      <c r="AU183" s="254">
        <v>2.1</v>
      </c>
      <c r="AV183" s="253">
        <v>5.0999999999999996</v>
      </c>
      <c r="AW183" s="227">
        <v>18.2</v>
      </c>
      <c r="AX183" s="227">
        <v>2.7</v>
      </c>
      <c r="AY183" s="227">
        <v>2.7</v>
      </c>
      <c r="AZ183" s="254">
        <v>2.7</v>
      </c>
      <c r="BA183" s="253">
        <v>5.3</v>
      </c>
      <c r="BB183" s="227">
        <v>17.8</v>
      </c>
      <c r="BC183" s="227">
        <v>2.9</v>
      </c>
      <c r="BD183" s="227">
        <v>2.9</v>
      </c>
      <c r="BE183" s="254">
        <v>3</v>
      </c>
      <c r="BF183" s="253">
        <v>5.4</v>
      </c>
      <c r="BG183" s="227">
        <v>18.600000000000001</v>
      </c>
      <c r="BH183" s="227">
        <v>3</v>
      </c>
      <c r="BI183" s="227">
        <v>3</v>
      </c>
      <c r="BJ183" s="254">
        <v>2.9</v>
      </c>
    </row>
    <row r="184" spans="5:62" ht="10.9" customHeight="1" x14ac:dyDescent="0.2">
      <c r="E184" s="3" t="s">
        <v>1261</v>
      </c>
      <c r="F184" s="262" t="s">
        <v>1262</v>
      </c>
      <c r="G184" s="248"/>
      <c r="H184" s="253">
        <v>4.3</v>
      </c>
      <c r="I184" s="227">
        <v>13.8</v>
      </c>
      <c r="J184" s="227">
        <v>2.8</v>
      </c>
      <c r="K184" s="227">
        <v>3</v>
      </c>
      <c r="L184" s="254">
        <v>1.8</v>
      </c>
      <c r="M184" s="253">
        <v>4.2</v>
      </c>
      <c r="N184" s="227">
        <v>13.6</v>
      </c>
      <c r="O184" s="227">
        <v>2.7</v>
      </c>
      <c r="P184" s="227">
        <v>2.9</v>
      </c>
      <c r="Q184" s="254">
        <v>1.7</v>
      </c>
      <c r="R184" s="253">
        <v>3.7</v>
      </c>
      <c r="S184" s="227">
        <v>11.8</v>
      </c>
      <c r="T184" s="227">
        <v>2.5</v>
      </c>
      <c r="U184" s="227">
        <v>2.7</v>
      </c>
      <c r="V184" s="254">
        <v>1.9</v>
      </c>
      <c r="W184" s="253">
        <v>3.5</v>
      </c>
      <c r="X184" s="227">
        <v>12.3</v>
      </c>
      <c r="Y184" s="227">
        <v>2.2000000000000002</v>
      </c>
      <c r="Z184" s="227">
        <v>2.2000000000000002</v>
      </c>
      <c r="AA184" s="254">
        <v>1.7</v>
      </c>
      <c r="AB184" s="253">
        <v>3.2</v>
      </c>
      <c r="AC184" s="227">
        <v>11.2</v>
      </c>
      <c r="AD184" s="227">
        <v>2</v>
      </c>
      <c r="AE184" s="227">
        <v>2.1</v>
      </c>
      <c r="AF184" s="254">
        <v>1.5</v>
      </c>
      <c r="AG184" s="253">
        <v>4.2</v>
      </c>
      <c r="AH184" s="227">
        <v>14.7</v>
      </c>
      <c r="AI184" s="227">
        <v>2.6</v>
      </c>
      <c r="AJ184" s="227">
        <v>2.8</v>
      </c>
      <c r="AK184" s="254">
        <v>1.9</v>
      </c>
      <c r="AL184" s="253">
        <v>3.8</v>
      </c>
      <c r="AM184" s="227">
        <v>13.6</v>
      </c>
      <c r="AN184" s="227">
        <v>2.4</v>
      </c>
      <c r="AO184" s="227">
        <v>2.5</v>
      </c>
      <c r="AP184" s="254">
        <v>1.7</v>
      </c>
      <c r="AQ184" s="253">
        <v>3.6</v>
      </c>
      <c r="AR184" s="227">
        <v>14.4</v>
      </c>
      <c r="AS184" s="227">
        <v>2</v>
      </c>
      <c r="AT184" s="227">
        <v>2.1</v>
      </c>
      <c r="AU184" s="254">
        <v>1.6</v>
      </c>
      <c r="AV184" s="253">
        <v>3.8</v>
      </c>
      <c r="AW184" s="227">
        <v>14.9</v>
      </c>
      <c r="AX184" s="227">
        <v>2.1</v>
      </c>
      <c r="AY184" s="227">
        <v>2.2000000000000002</v>
      </c>
      <c r="AZ184" s="254">
        <v>1.6</v>
      </c>
      <c r="BA184" s="253">
        <v>4</v>
      </c>
      <c r="BB184" s="227">
        <v>13.7</v>
      </c>
      <c r="BC184" s="227">
        <v>2.5</v>
      </c>
      <c r="BD184" s="227">
        <v>2.5</v>
      </c>
      <c r="BE184" s="254">
        <v>2.4</v>
      </c>
      <c r="BF184" s="253">
        <v>4.2</v>
      </c>
      <c r="BG184" s="227">
        <v>14</v>
      </c>
      <c r="BH184" s="227">
        <v>2.7</v>
      </c>
      <c r="BI184" s="227">
        <v>2.7</v>
      </c>
      <c r="BJ184" s="254">
        <v>2.5</v>
      </c>
    </row>
    <row r="185" spans="5:62" ht="10.9" customHeight="1" x14ac:dyDescent="0.2">
      <c r="E185" s="3" t="s">
        <v>1263</v>
      </c>
      <c r="F185" s="262" t="s">
        <v>1264</v>
      </c>
      <c r="G185" s="248"/>
      <c r="H185" s="253">
        <v>4.3</v>
      </c>
      <c r="I185" s="227">
        <v>13.2</v>
      </c>
      <c r="J185" s="227">
        <v>3</v>
      </c>
      <c r="K185" s="227">
        <v>3.2</v>
      </c>
      <c r="L185" s="254">
        <v>1.9</v>
      </c>
      <c r="M185" s="253">
        <v>3.8</v>
      </c>
      <c r="N185" s="227">
        <v>11.7</v>
      </c>
      <c r="O185" s="227">
        <v>2.7</v>
      </c>
      <c r="P185" s="227">
        <v>2.8</v>
      </c>
      <c r="Q185" s="254">
        <v>1.7</v>
      </c>
      <c r="R185" s="253">
        <v>3.5</v>
      </c>
      <c r="S185" s="227">
        <v>10.5</v>
      </c>
      <c r="T185" s="227">
        <v>2.5</v>
      </c>
      <c r="U185" s="227">
        <v>2.7</v>
      </c>
      <c r="V185" s="254">
        <v>1.8</v>
      </c>
      <c r="W185" s="253">
        <v>3.2</v>
      </c>
      <c r="X185" s="227">
        <v>10.6</v>
      </c>
      <c r="Y185" s="227">
        <v>2.2000000000000002</v>
      </c>
      <c r="Z185" s="227">
        <v>2.2999999999999998</v>
      </c>
      <c r="AA185" s="254">
        <v>1.5</v>
      </c>
      <c r="AB185" s="253">
        <v>2.8</v>
      </c>
      <c r="AC185" s="227">
        <v>9.1999999999999993</v>
      </c>
      <c r="AD185" s="227">
        <v>1.8</v>
      </c>
      <c r="AE185" s="227">
        <v>1.9</v>
      </c>
      <c r="AF185" s="254">
        <v>1.3</v>
      </c>
      <c r="AG185" s="253">
        <v>3.7</v>
      </c>
      <c r="AH185" s="227">
        <v>12.8</v>
      </c>
      <c r="AI185" s="227">
        <v>2.4</v>
      </c>
      <c r="AJ185" s="227">
        <v>2.5</v>
      </c>
      <c r="AK185" s="254">
        <v>1.7</v>
      </c>
      <c r="AL185" s="253">
        <v>3.3</v>
      </c>
      <c r="AM185" s="227">
        <v>11.6</v>
      </c>
      <c r="AN185" s="227">
        <v>2</v>
      </c>
      <c r="AO185" s="227">
        <v>2.2000000000000002</v>
      </c>
      <c r="AP185" s="254">
        <v>1.5</v>
      </c>
      <c r="AQ185" s="253">
        <v>3.2</v>
      </c>
      <c r="AR185" s="227">
        <v>12.1</v>
      </c>
      <c r="AS185" s="227">
        <v>1.9</v>
      </c>
      <c r="AT185" s="227">
        <v>1.9</v>
      </c>
      <c r="AU185" s="254">
        <v>1.7</v>
      </c>
      <c r="AV185" s="253">
        <v>3.7</v>
      </c>
      <c r="AW185" s="227">
        <v>14</v>
      </c>
      <c r="AX185" s="227">
        <v>2.1</v>
      </c>
      <c r="AY185" s="227">
        <v>2.1</v>
      </c>
      <c r="AZ185" s="254">
        <v>2.2000000000000002</v>
      </c>
      <c r="BA185" s="253">
        <v>4.2</v>
      </c>
      <c r="BB185" s="227">
        <v>14.8</v>
      </c>
      <c r="BC185" s="227">
        <v>2.4</v>
      </c>
      <c r="BD185" s="227">
        <v>2.4</v>
      </c>
      <c r="BE185" s="254">
        <v>2.6</v>
      </c>
      <c r="BF185" s="253">
        <v>4.4000000000000004</v>
      </c>
      <c r="BG185" s="227">
        <v>15.7</v>
      </c>
      <c r="BH185" s="227">
        <v>2.6</v>
      </c>
      <c r="BI185" s="227">
        <v>2.5</v>
      </c>
      <c r="BJ185" s="254">
        <v>2.7</v>
      </c>
    </row>
    <row r="186" spans="5:62" ht="10.9" customHeight="1" x14ac:dyDescent="0.2">
      <c r="E186" s="3" t="s">
        <v>1265</v>
      </c>
      <c r="F186" s="262" t="s">
        <v>1266</v>
      </c>
      <c r="G186" s="248"/>
      <c r="H186" s="253">
        <v>4</v>
      </c>
      <c r="I186" s="227">
        <v>13</v>
      </c>
      <c r="J186" s="227">
        <v>2.7</v>
      </c>
      <c r="K186" s="227">
        <v>2.9</v>
      </c>
      <c r="L186" s="254">
        <v>1.5</v>
      </c>
      <c r="M186" s="253">
        <v>3.6</v>
      </c>
      <c r="N186" s="227">
        <v>11.9</v>
      </c>
      <c r="O186" s="227">
        <v>2.4</v>
      </c>
      <c r="P186" s="227">
        <v>2.6</v>
      </c>
      <c r="Q186" s="254">
        <v>1.3</v>
      </c>
      <c r="R186" s="253">
        <v>3.3</v>
      </c>
      <c r="S186" s="227">
        <v>10.5</v>
      </c>
      <c r="T186" s="227">
        <v>2.2000000000000002</v>
      </c>
      <c r="U186" s="227">
        <v>2.4</v>
      </c>
      <c r="V186" s="254">
        <v>1.4</v>
      </c>
      <c r="W186" s="253">
        <v>2.9</v>
      </c>
      <c r="X186" s="227">
        <v>10</v>
      </c>
      <c r="Y186" s="227">
        <v>1.8</v>
      </c>
      <c r="Z186" s="227">
        <v>1.9</v>
      </c>
      <c r="AA186" s="254">
        <v>1.2</v>
      </c>
      <c r="AB186" s="253">
        <v>2.8</v>
      </c>
      <c r="AC186" s="227">
        <v>9.3000000000000007</v>
      </c>
      <c r="AD186" s="227">
        <v>1.8</v>
      </c>
      <c r="AE186" s="227">
        <v>1.9</v>
      </c>
      <c r="AF186" s="254">
        <v>1.2</v>
      </c>
      <c r="AG186" s="253">
        <v>3.6</v>
      </c>
      <c r="AH186" s="227">
        <v>12.2</v>
      </c>
      <c r="AI186" s="227">
        <v>2.2999999999999998</v>
      </c>
      <c r="AJ186" s="227">
        <v>2.4</v>
      </c>
      <c r="AK186" s="254">
        <v>1.4</v>
      </c>
      <c r="AL186" s="253">
        <v>3.1</v>
      </c>
      <c r="AM186" s="227">
        <v>11</v>
      </c>
      <c r="AN186" s="227">
        <v>1.9</v>
      </c>
      <c r="AO186" s="227">
        <v>2.1</v>
      </c>
      <c r="AP186" s="254">
        <v>1.2</v>
      </c>
      <c r="AQ186" s="253">
        <v>2.9</v>
      </c>
      <c r="AR186" s="227">
        <v>11.1</v>
      </c>
      <c r="AS186" s="227">
        <v>1.7</v>
      </c>
      <c r="AT186" s="227">
        <v>1.8</v>
      </c>
      <c r="AU186" s="254">
        <v>1.1000000000000001</v>
      </c>
      <c r="AV186" s="253">
        <v>3.3</v>
      </c>
      <c r="AW186" s="227">
        <v>13.2</v>
      </c>
      <c r="AX186" s="227">
        <v>1.8</v>
      </c>
      <c r="AY186" s="227">
        <v>1.9</v>
      </c>
      <c r="AZ186" s="254">
        <v>1.4</v>
      </c>
      <c r="BA186" s="253">
        <v>3.7</v>
      </c>
      <c r="BB186" s="227">
        <v>13.9</v>
      </c>
      <c r="BC186" s="227">
        <v>2.1</v>
      </c>
      <c r="BD186" s="227">
        <v>2.1</v>
      </c>
      <c r="BE186" s="254">
        <v>1.8</v>
      </c>
      <c r="BF186" s="253">
        <v>3.9</v>
      </c>
      <c r="BG186" s="227">
        <v>14.6</v>
      </c>
      <c r="BH186" s="227">
        <v>2.2000000000000002</v>
      </c>
      <c r="BI186" s="227">
        <v>2.2000000000000002</v>
      </c>
      <c r="BJ186" s="254">
        <v>1.8</v>
      </c>
    </row>
    <row r="187" spans="5:62" ht="10.9" customHeight="1" x14ac:dyDescent="0.2">
      <c r="E187" s="3" t="s">
        <v>1267</v>
      </c>
      <c r="F187" s="262" t="s">
        <v>1268</v>
      </c>
      <c r="G187" s="248"/>
      <c r="H187" s="253">
        <v>5.4</v>
      </c>
      <c r="I187" s="227">
        <v>13.1</v>
      </c>
      <c r="J187" s="227">
        <v>3.6</v>
      </c>
      <c r="K187" s="227">
        <v>3.7</v>
      </c>
      <c r="L187" s="254">
        <v>3.3</v>
      </c>
      <c r="M187" s="253">
        <v>5.7</v>
      </c>
      <c r="N187" s="227">
        <v>14.4</v>
      </c>
      <c r="O187" s="227">
        <v>3.7</v>
      </c>
      <c r="P187" s="227">
        <v>3.8</v>
      </c>
      <c r="Q187" s="254">
        <v>3.2</v>
      </c>
      <c r="R187" s="253">
        <v>5.0999999999999996</v>
      </c>
      <c r="S187" s="227">
        <v>12.5</v>
      </c>
      <c r="T187" s="227">
        <v>3.4</v>
      </c>
      <c r="U187" s="227">
        <v>3.5</v>
      </c>
      <c r="V187" s="254">
        <v>3.2</v>
      </c>
      <c r="W187" s="253">
        <v>4.5</v>
      </c>
      <c r="X187" s="227">
        <v>11.7</v>
      </c>
      <c r="Y187" s="227">
        <v>2.8</v>
      </c>
      <c r="Z187" s="227">
        <v>2.9</v>
      </c>
      <c r="AA187" s="254">
        <v>2.6</v>
      </c>
      <c r="AB187" s="253">
        <v>4.9000000000000004</v>
      </c>
      <c r="AC187" s="227">
        <v>13.4</v>
      </c>
      <c r="AD187" s="227">
        <v>2.9</v>
      </c>
      <c r="AE187" s="227">
        <v>3</v>
      </c>
      <c r="AF187" s="254">
        <v>2.7</v>
      </c>
      <c r="AG187" s="253">
        <v>6.5</v>
      </c>
      <c r="AH187" s="227">
        <v>17.600000000000001</v>
      </c>
      <c r="AI187" s="227">
        <v>3.8</v>
      </c>
      <c r="AJ187" s="227">
        <v>3.9</v>
      </c>
      <c r="AK187" s="254">
        <v>3.5</v>
      </c>
      <c r="AL187" s="253">
        <v>6</v>
      </c>
      <c r="AM187" s="227">
        <v>16.7</v>
      </c>
      <c r="AN187" s="227">
        <v>3.4</v>
      </c>
      <c r="AO187" s="227">
        <v>3.5</v>
      </c>
      <c r="AP187" s="254">
        <v>3.1</v>
      </c>
      <c r="AQ187" s="253">
        <v>5.5</v>
      </c>
      <c r="AR187" s="227">
        <v>15.9</v>
      </c>
      <c r="AS187" s="227">
        <v>2.9</v>
      </c>
      <c r="AT187" s="227">
        <v>3.1</v>
      </c>
      <c r="AU187" s="254">
        <v>2.5</v>
      </c>
      <c r="AV187" s="253">
        <v>6.2</v>
      </c>
      <c r="AW187" s="227">
        <v>17.100000000000001</v>
      </c>
      <c r="AX187" s="227">
        <v>3.3</v>
      </c>
      <c r="AY187" s="227">
        <v>3.4</v>
      </c>
      <c r="AZ187" s="254">
        <v>3.2</v>
      </c>
      <c r="BA187" s="253">
        <v>7.2</v>
      </c>
      <c r="BB187" s="227">
        <v>18.2</v>
      </c>
      <c r="BC187" s="227">
        <v>4.3</v>
      </c>
      <c r="BD187" s="227">
        <v>4.0999999999999996</v>
      </c>
      <c r="BE187" s="254">
        <v>4.5999999999999996</v>
      </c>
      <c r="BF187" s="253">
        <v>7.4</v>
      </c>
      <c r="BG187" s="227">
        <v>18.7</v>
      </c>
      <c r="BH187" s="227">
        <v>4.4000000000000004</v>
      </c>
      <c r="BI187" s="227">
        <v>4.3</v>
      </c>
      <c r="BJ187" s="254">
        <v>4.5999999999999996</v>
      </c>
    </row>
    <row r="188" spans="5:62" ht="10.9" customHeight="1" x14ac:dyDescent="0.2">
      <c r="E188" s="3" t="s">
        <v>1269</v>
      </c>
      <c r="F188" s="262" t="s">
        <v>1270</v>
      </c>
      <c r="G188" s="248"/>
      <c r="H188" s="253">
        <v>3.7</v>
      </c>
      <c r="I188" s="227">
        <v>11.3</v>
      </c>
      <c r="J188" s="227">
        <v>2.5</v>
      </c>
      <c r="K188" s="227">
        <v>2.7</v>
      </c>
      <c r="L188" s="254">
        <v>1.5</v>
      </c>
      <c r="M188" s="253">
        <v>3.7</v>
      </c>
      <c r="N188" s="227">
        <v>11.2</v>
      </c>
      <c r="O188" s="227">
        <v>2.5</v>
      </c>
      <c r="P188" s="227">
        <v>2.6</v>
      </c>
      <c r="Q188" s="254">
        <v>1.7</v>
      </c>
      <c r="R188" s="253">
        <v>3.5</v>
      </c>
      <c r="S188" s="227">
        <v>10.3</v>
      </c>
      <c r="T188" s="227">
        <v>2.5</v>
      </c>
      <c r="U188" s="227">
        <v>2.6</v>
      </c>
      <c r="V188" s="254">
        <v>1.7</v>
      </c>
      <c r="W188" s="253">
        <v>3.2</v>
      </c>
      <c r="X188" s="227">
        <v>10.199999999999999</v>
      </c>
      <c r="Y188" s="227">
        <v>2</v>
      </c>
      <c r="Z188" s="227">
        <v>2.1</v>
      </c>
      <c r="AA188" s="254">
        <v>1.5</v>
      </c>
      <c r="AB188" s="253">
        <v>3</v>
      </c>
      <c r="AC188" s="227">
        <v>9.6</v>
      </c>
      <c r="AD188" s="227">
        <v>2</v>
      </c>
      <c r="AE188" s="227">
        <v>2</v>
      </c>
      <c r="AF188" s="254">
        <v>1.7</v>
      </c>
      <c r="AG188" s="253">
        <v>3.6</v>
      </c>
      <c r="AH188" s="227">
        <v>11.7</v>
      </c>
      <c r="AI188" s="227">
        <v>2.4</v>
      </c>
      <c r="AJ188" s="227">
        <v>2.4</v>
      </c>
      <c r="AK188" s="254">
        <v>2.2000000000000002</v>
      </c>
      <c r="AL188" s="253">
        <v>3.4</v>
      </c>
      <c r="AM188" s="227">
        <v>11.7</v>
      </c>
      <c r="AN188" s="227">
        <v>2.1</v>
      </c>
      <c r="AO188" s="227">
        <v>2.2000000000000002</v>
      </c>
      <c r="AP188" s="254">
        <v>1.7</v>
      </c>
      <c r="AQ188" s="253">
        <v>3.4</v>
      </c>
      <c r="AR188" s="227">
        <v>12.5</v>
      </c>
      <c r="AS188" s="227">
        <v>1.9</v>
      </c>
      <c r="AT188" s="227">
        <v>1.9</v>
      </c>
      <c r="AU188" s="254">
        <v>1.8</v>
      </c>
      <c r="AV188" s="253">
        <v>3.8</v>
      </c>
      <c r="AW188" s="227">
        <v>13.7</v>
      </c>
      <c r="AX188" s="227">
        <v>2.1</v>
      </c>
      <c r="AY188" s="227">
        <v>2.1</v>
      </c>
      <c r="AZ188" s="254">
        <v>2.1</v>
      </c>
      <c r="BA188" s="253">
        <v>3.9</v>
      </c>
      <c r="BB188" s="227">
        <v>12.5</v>
      </c>
      <c r="BC188" s="227">
        <v>2.4</v>
      </c>
      <c r="BD188" s="227">
        <v>2.4</v>
      </c>
      <c r="BE188" s="254">
        <v>2.5</v>
      </c>
      <c r="BF188" s="253">
        <v>4</v>
      </c>
      <c r="BG188" s="227">
        <v>12.5</v>
      </c>
      <c r="BH188" s="227">
        <v>2.6</v>
      </c>
      <c r="BI188" s="227">
        <v>2.6</v>
      </c>
      <c r="BJ188" s="254">
        <v>2.7</v>
      </c>
    </row>
    <row r="189" spans="5:62" ht="10.9" customHeight="1" x14ac:dyDescent="0.2">
      <c r="E189" s="3" t="s">
        <v>1271</v>
      </c>
      <c r="F189" s="262" t="s">
        <v>1272</v>
      </c>
      <c r="G189" s="248"/>
      <c r="H189" s="253">
        <v>3.2</v>
      </c>
      <c r="I189" s="227">
        <v>9.6999999999999993</v>
      </c>
      <c r="J189" s="227">
        <v>2.2000000000000002</v>
      </c>
      <c r="K189" s="227">
        <v>2.2999999999999998</v>
      </c>
      <c r="L189" s="254">
        <v>1.4</v>
      </c>
      <c r="M189" s="253">
        <v>3.1</v>
      </c>
      <c r="N189" s="227">
        <v>9.3000000000000007</v>
      </c>
      <c r="O189" s="227">
        <v>2.1</v>
      </c>
      <c r="P189" s="227">
        <v>2.2000000000000002</v>
      </c>
      <c r="Q189" s="254">
        <v>1.7</v>
      </c>
      <c r="R189" s="253">
        <v>3</v>
      </c>
      <c r="S189" s="227">
        <v>9</v>
      </c>
      <c r="T189" s="227">
        <v>2.1</v>
      </c>
      <c r="U189" s="227">
        <v>2.1</v>
      </c>
      <c r="V189" s="254">
        <v>1.9</v>
      </c>
      <c r="W189" s="253">
        <v>2.6</v>
      </c>
      <c r="X189" s="227">
        <v>8.8000000000000007</v>
      </c>
      <c r="Y189" s="227">
        <v>1.6</v>
      </c>
      <c r="Z189" s="227">
        <v>1.6</v>
      </c>
      <c r="AA189" s="254">
        <v>1.4</v>
      </c>
      <c r="AB189" s="253">
        <v>2.4</v>
      </c>
      <c r="AC189" s="227">
        <v>8.8000000000000007</v>
      </c>
      <c r="AD189" s="227">
        <v>1.5</v>
      </c>
      <c r="AE189" s="227">
        <v>1.5</v>
      </c>
      <c r="AF189" s="254">
        <v>1.5</v>
      </c>
      <c r="AG189" s="253">
        <v>3</v>
      </c>
      <c r="AH189" s="227">
        <v>11.2</v>
      </c>
      <c r="AI189" s="227">
        <v>1.8</v>
      </c>
      <c r="AJ189" s="227">
        <v>1.8</v>
      </c>
      <c r="AK189" s="254">
        <v>1.7</v>
      </c>
      <c r="AL189" s="253">
        <v>2.8</v>
      </c>
      <c r="AM189" s="227">
        <v>10.4</v>
      </c>
      <c r="AN189" s="227">
        <v>1.7</v>
      </c>
      <c r="AO189" s="227">
        <v>1.7</v>
      </c>
      <c r="AP189" s="254">
        <v>1.6</v>
      </c>
      <c r="AQ189" s="253">
        <v>2.4</v>
      </c>
      <c r="AR189" s="227">
        <v>9.1</v>
      </c>
      <c r="AS189" s="227">
        <v>1.3</v>
      </c>
      <c r="AT189" s="227">
        <v>1.4</v>
      </c>
      <c r="AU189" s="254">
        <v>1.1000000000000001</v>
      </c>
      <c r="AV189" s="253">
        <v>2.6</v>
      </c>
      <c r="AW189" s="227">
        <v>9.5</v>
      </c>
      <c r="AX189" s="227">
        <v>1.5</v>
      </c>
      <c r="AY189" s="227">
        <v>1.6</v>
      </c>
      <c r="AZ189" s="254">
        <v>1.4</v>
      </c>
      <c r="BA189" s="253">
        <v>3.2</v>
      </c>
      <c r="BB189" s="227">
        <v>11</v>
      </c>
      <c r="BC189" s="227">
        <v>1.9</v>
      </c>
      <c r="BD189" s="227">
        <v>1.9</v>
      </c>
      <c r="BE189" s="254">
        <v>2.2999999999999998</v>
      </c>
      <c r="BF189" s="253">
        <v>3.4</v>
      </c>
      <c r="BG189" s="227">
        <v>11.6</v>
      </c>
      <c r="BH189" s="227">
        <v>2.1</v>
      </c>
      <c r="BI189" s="227">
        <v>2</v>
      </c>
      <c r="BJ189" s="254">
        <v>2.2999999999999998</v>
      </c>
    </row>
    <row r="190" spans="5:62" ht="10.9" customHeight="1" x14ac:dyDescent="0.2">
      <c r="E190" s="3" t="s">
        <v>1273</v>
      </c>
      <c r="F190" s="262" t="s">
        <v>1274</v>
      </c>
      <c r="G190" s="248"/>
      <c r="H190" s="253">
        <v>4.4000000000000004</v>
      </c>
      <c r="I190" s="227">
        <v>13</v>
      </c>
      <c r="J190" s="227">
        <v>3</v>
      </c>
      <c r="K190" s="227">
        <v>3.1</v>
      </c>
      <c r="L190" s="254">
        <v>1.7</v>
      </c>
      <c r="M190" s="253">
        <v>4.5</v>
      </c>
      <c r="N190" s="227">
        <v>14.1</v>
      </c>
      <c r="O190" s="227">
        <v>2.9</v>
      </c>
      <c r="P190" s="227">
        <v>3</v>
      </c>
      <c r="Q190" s="254">
        <v>1.9</v>
      </c>
      <c r="R190" s="253">
        <v>4.3</v>
      </c>
      <c r="S190" s="227">
        <v>14.3</v>
      </c>
      <c r="T190" s="227">
        <v>2.6</v>
      </c>
      <c r="U190" s="227">
        <v>2.7</v>
      </c>
      <c r="V190" s="254">
        <v>1.8</v>
      </c>
      <c r="W190" s="253">
        <v>3.8</v>
      </c>
      <c r="X190" s="227">
        <v>13.2</v>
      </c>
      <c r="Y190" s="227">
        <v>2.2000000000000002</v>
      </c>
      <c r="Z190" s="227">
        <v>2.4</v>
      </c>
      <c r="AA190" s="254">
        <v>1.4</v>
      </c>
      <c r="AB190" s="253">
        <v>3.7</v>
      </c>
      <c r="AC190" s="227">
        <v>13.1</v>
      </c>
      <c r="AD190" s="227">
        <v>2.2000000000000002</v>
      </c>
      <c r="AE190" s="227">
        <v>2.2999999999999998</v>
      </c>
      <c r="AF190" s="254">
        <v>1.4</v>
      </c>
      <c r="AG190" s="253">
        <v>4.0999999999999996</v>
      </c>
      <c r="AH190" s="227">
        <v>13.7</v>
      </c>
      <c r="AI190" s="227">
        <v>2.6</v>
      </c>
      <c r="AJ190" s="227">
        <v>2.8</v>
      </c>
      <c r="AK190" s="254">
        <v>1.9</v>
      </c>
      <c r="AL190" s="253">
        <v>3.6</v>
      </c>
      <c r="AM190" s="227">
        <v>12.9</v>
      </c>
      <c r="AN190" s="227">
        <v>2.2999999999999998</v>
      </c>
      <c r="AO190" s="227">
        <v>2.4</v>
      </c>
      <c r="AP190" s="254">
        <v>1.4</v>
      </c>
      <c r="AQ190" s="253">
        <v>3.4</v>
      </c>
      <c r="AR190" s="227">
        <v>13.5</v>
      </c>
      <c r="AS190" s="227">
        <v>2</v>
      </c>
      <c r="AT190" s="227">
        <v>2.1</v>
      </c>
      <c r="AU190" s="254">
        <v>1.2</v>
      </c>
      <c r="AV190" s="253">
        <v>4.2</v>
      </c>
      <c r="AW190" s="227">
        <v>16.399999999999999</v>
      </c>
      <c r="AX190" s="227">
        <v>2.4</v>
      </c>
      <c r="AY190" s="227">
        <v>2.6</v>
      </c>
      <c r="AZ190" s="254">
        <v>1.4</v>
      </c>
      <c r="BA190" s="253">
        <v>4.5</v>
      </c>
      <c r="BB190" s="227">
        <v>16.100000000000001</v>
      </c>
      <c r="BC190" s="227">
        <v>2.7</v>
      </c>
      <c r="BD190" s="227">
        <v>2.9</v>
      </c>
      <c r="BE190" s="254">
        <v>2.1</v>
      </c>
      <c r="BF190" s="253">
        <v>4.5</v>
      </c>
      <c r="BG190" s="227">
        <v>16.2</v>
      </c>
      <c r="BH190" s="227">
        <v>2.7</v>
      </c>
      <c r="BI190" s="227">
        <v>2.8</v>
      </c>
      <c r="BJ190" s="254">
        <v>2.1</v>
      </c>
    </row>
    <row r="191" spans="5:62" ht="10.9" customHeight="1" x14ac:dyDescent="0.2">
      <c r="E191" s="3" t="s">
        <v>1275</v>
      </c>
      <c r="F191" s="262" t="s">
        <v>1276</v>
      </c>
      <c r="G191" s="248"/>
      <c r="H191" s="253">
        <v>3.4</v>
      </c>
      <c r="I191" s="227">
        <v>10.6</v>
      </c>
      <c r="J191" s="227">
        <v>2.4</v>
      </c>
      <c r="K191" s="227">
        <v>2.4</v>
      </c>
      <c r="L191" s="254">
        <v>2.2000000000000002</v>
      </c>
      <c r="M191" s="253">
        <v>3.3</v>
      </c>
      <c r="N191" s="227">
        <v>10.199999999999999</v>
      </c>
      <c r="O191" s="227">
        <v>2.4</v>
      </c>
      <c r="P191" s="227">
        <v>2.4</v>
      </c>
      <c r="Q191" s="254">
        <v>2.2000000000000002</v>
      </c>
      <c r="R191" s="253">
        <v>3</v>
      </c>
      <c r="S191" s="227">
        <v>8.9</v>
      </c>
      <c r="T191" s="227">
        <v>2.2999999999999998</v>
      </c>
      <c r="U191" s="227">
        <v>2.2999999999999998</v>
      </c>
      <c r="V191" s="254">
        <v>2.2000000000000002</v>
      </c>
      <c r="W191" s="253">
        <v>2.7</v>
      </c>
      <c r="X191" s="227">
        <v>8.8000000000000007</v>
      </c>
      <c r="Y191" s="227">
        <v>1.8</v>
      </c>
      <c r="Z191" s="227">
        <v>1.8</v>
      </c>
      <c r="AA191" s="254">
        <v>1.8</v>
      </c>
      <c r="AB191" s="253">
        <v>2.6</v>
      </c>
      <c r="AC191" s="227">
        <v>8.9</v>
      </c>
      <c r="AD191" s="227">
        <v>1.8</v>
      </c>
      <c r="AE191" s="227">
        <v>1.8</v>
      </c>
      <c r="AF191" s="254">
        <v>1.8</v>
      </c>
      <c r="AG191" s="253">
        <v>3.2</v>
      </c>
      <c r="AH191" s="227">
        <v>11.1</v>
      </c>
      <c r="AI191" s="227">
        <v>2.1</v>
      </c>
      <c r="AJ191" s="227">
        <v>2.1</v>
      </c>
      <c r="AK191" s="254">
        <v>2.2000000000000002</v>
      </c>
      <c r="AL191" s="253">
        <v>3</v>
      </c>
      <c r="AM191" s="227">
        <v>10.6</v>
      </c>
      <c r="AN191" s="227">
        <v>2</v>
      </c>
      <c r="AO191" s="227">
        <v>2</v>
      </c>
      <c r="AP191" s="254">
        <v>1.9</v>
      </c>
      <c r="AQ191" s="253">
        <v>2.7</v>
      </c>
      <c r="AR191" s="227">
        <v>9.9</v>
      </c>
      <c r="AS191" s="227">
        <v>1.7</v>
      </c>
      <c r="AT191" s="227">
        <v>1.7</v>
      </c>
      <c r="AU191" s="254">
        <v>1.7</v>
      </c>
      <c r="AV191" s="253">
        <v>2.9</v>
      </c>
      <c r="AW191" s="227">
        <v>10.6</v>
      </c>
      <c r="AX191" s="227">
        <v>1.8</v>
      </c>
      <c r="AY191" s="227">
        <v>1.8</v>
      </c>
      <c r="AZ191" s="254">
        <v>2</v>
      </c>
      <c r="BA191" s="253">
        <v>3.3</v>
      </c>
      <c r="BB191" s="227">
        <v>11.3</v>
      </c>
      <c r="BC191" s="227">
        <v>2.2000000000000002</v>
      </c>
      <c r="BD191" s="227">
        <v>2.1</v>
      </c>
      <c r="BE191" s="254">
        <v>2.6</v>
      </c>
      <c r="BF191" s="253">
        <v>3.4</v>
      </c>
      <c r="BG191" s="227">
        <v>11.5</v>
      </c>
      <c r="BH191" s="227">
        <v>2.2000000000000002</v>
      </c>
      <c r="BI191" s="227">
        <v>2.1</v>
      </c>
      <c r="BJ191" s="254">
        <v>2.5</v>
      </c>
    </row>
    <row r="192" spans="5:62" ht="10.9" customHeight="1" x14ac:dyDescent="0.2">
      <c r="E192" s="3" t="s">
        <v>1277</v>
      </c>
      <c r="F192" s="262" t="s">
        <v>1278</v>
      </c>
      <c r="G192" s="248"/>
      <c r="H192" s="253">
        <v>7.2</v>
      </c>
      <c r="I192" s="227">
        <v>21.2</v>
      </c>
      <c r="J192" s="227">
        <v>4</v>
      </c>
      <c r="K192" s="227">
        <v>4.3</v>
      </c>
      <c r="L192" s="254">
        <v>2.9</v>
      </c>
      <c r="M192" s="253">
        <v>7.4</v>
      </c>
      <c r="N192" s="227">
        <v>21.4</v>
      </c>
      <c r="O192" s="227">
        <v>4.2</v>
      </c>
      <c r="P192" s="227">
        <v>4.4000000000000004</v>
      </c>
      <c r="Q192" s="254">
        <v>3.2</v>
      </c>
      <c r="R192" s="253">
        <v>7</v>
      </c>
      <c r="S192" s="227">
        <v>19.600000000000001</v>
      </c>
      <c r="T192" s="227">
        <v>4.0999999999999996</v>
      </c>
      <c r="U192" s="227">
        <v>4.3</v>
      </c>
      <c r="V192" s="254">
        <v>3</v>
      </c>
      <c r="W192" s="253">
        <v>6.5</v>
      </c>
      <c r="X192" s="227">
        <v>19.399999999999999</v>
      </c>
      <c r="Y192" s="227">
        <v>3.4</v>
      </c>
      <c r="Z192" s="227">
        <v>3.7</v>
      </c>
      <c r="AA192" s="254">
        <v>2.2000000000000002</v>
      </c>
      <c r="AB192" s="253">
        <v>6.7</v>
      </c>
      <c r="AC192" s="227">
        <v>20.6</v>
      </c>
      <c r="AD192" s="227">
        <v>3.4</v>
      </c>
      <c r="AE192" s="227">
        <v>3.6</v>
      </c>
      <c r="AF192" s="254">
        <v>2.8</v>
      </c>
      <c r="AG192" s="253">
        <v>8.1999999999999993</v>
      </c>
      <c r="AH192" s="227">
        <v>24.4</v>
      </c>
      <c r="AI192" s="227">
        <v>4.2</v>
      </c>
      <c r="AJ192" s="227">
        <v>4.2</v>
      </c>
      <c r="AK192" s="254">
        <v>4.2</v>
      </c>
      <c r="AL192" s="253">
        <v>8.1999999999999993</v>
      </c>
      <c r="AM192" s="227">
        <v>23.8</v>
      </c>
      <c r="AN192" s="227">
        <v>4.3</v>
      </c>
      <c r="AO192" s="227">
        <v>4.4000000000000004</v>
      </c>
      <c r="AP192" s="254">
        <v>4.0999999999999996</v>
      </c>
      <c r="AQ192" s="253">
        <v>7.4</v>
      </c>
      <c r="AR192" s="227">
        <v>20.9</v>
      </c>
      <c r="AS192" s="227">
        <v>4</v>
      </c>
      <c r="AT192" s="227">
        <v>4</v>
      </c>
      <c r="AU192" s="254">
        <v>3.7</v>
      </c>
      <c r="AV192" s="253">
        <v>7.3</v>
      </c>
      <c r="AW192" s="227">
        <v>20.2</v>
      </c>
      <c r="AX192" s="227">
        <v>3.9</v>
      </c>
      <c r="AY192" s="227">
        <v>4</v>
      </c>
      <c r="AZ192" s="254">
        <v>3.6</v>
      </c>
      <c r="BA192" s="253">
        <v>7.6</v>
      </c>
      <c r="BB192" s="227">
        <v>20.5</v>
      </c>
      <c r="BC192" s="227">
        <v>4.3</v>
      </c>
      <c r="BD192" s="227">
        <v>4.2</v>
      </c>
      <c r="BE192" s="254">
        <v>4.5999999999999996</v>
      </c>
      <c r="BF192" s="253">
        <v>8.1999999999999993</v>
      </c>
      <c r="BG192" s="227">
        <v>22.7</v>
      </c>
      <c r="BH192" s="227">
        <v>4.4000000000000004</v>
      </c>
      <c r="BI192" s="227">
        <v>4.3</v>
      </c>
      <c r="BJ192" s="254">
        <v>4.7</v>
      </c>
    </row>
    <row r="193" spans="5:62" ht="10.9" customHeight="1" x14ac:dyDescent="0.2">
      <c r="E193" s="3" t="s">
        <v>1279</v>
      </c>
      <c r="F193" s="262" t="s">
        <v>1280</v>
      </c>
      <c r="G193" s="248"/>
      <c r="H193" s="253">
        <v>9.6999999999999993</v>
      </c>
      <c r="I193" s="227">
        <v>24.3</v>
      </c>
      <c r="J193" s="227">
        <v>5.5</v>
      </c>
      <c r="K193" s="227">
        <v>6</v>
      </c>
      <c r="L193" s="254">
        <v>3.9</v>
      </c>
      <c r="M193" s="253">
        <v>9.8000000000000007</v>
      </c>
      <c r="N193" s="227">
        <v>25.5</v>
      </c>
      <c r="O193" s="227">
        <v>5.4</v>
      </c>
      <c r="P193" s="227">
        <v>5.9</v>
      </c>
      <c r="Q193" s="254">
        <v>3.9</v>
      </c>
      <c r="R193" s="253">
        <v>9.4</v>
      </c>
      <c r="S193" s="227">
        <v>23.7</v>
      </c>
      <c r="T193" s="227">
        <v>5.3</v>
      </c>
      <c r="U193" s="227">
        <v>5.8</v>
      </c>
      <c r="V193" s="254">
        <v>4.0999999999999996</v>
      </c>
      <c r="W193" s="253">
        <v>9</v>
      </c>
      <c r="X193" s="227">
        <v>24.6</v>
      </c>
      <c r="Y193" s="227">
        <v>4.5999999999999996</v>
      </c>
      <c r="Z193" s="227">
        <v>4.9000000000000004</v>
      </c>
      <c r="AA193" s="254">
        <v>3.6</v>
      </c>
      <c r="AB193" s="253">
        <v>8.6</v>
      </c>
      <c r="AC193" s="227">
        <v>23.2</v>
      </c>
      <c r="AD193" s="227">
        <v>4.4000000000000004</v>
      </c>
      <c r="AE193" s="227">
        <v>4.7</v>
      </c>
      <c r="AF193" s="254">
        <v>3.5</v>
      </c>
      <c r="AG193" s="253">
        <v>9.5</v>
      </c>
      <c r="AH193" s="227">
        <v>25.1</v>
      </c>
      <c r="AI193" s="227">
        <v>4.9000000000000004</v>
      </c>
      <c r="AJ193" s="227">
        <v>5.3</v>
      </c>
      <c r="AK193" s="254">
        <v>3.9</v>
      </c>
      <c r="AL193" s="253">
        <v>8.9</v>
      </c>
      <c r="AM193" s="227">
        <v>23.9</v>
      </c>
      <c r="AN193" s="227">
        <v>4.5999999999999996</v>
      </c>
      <c r="AO193" s="227">
        <v>5.0999999999999996</v>
      </c>
      <c r="AP193" s="254">
        <v>3.4</v>
      </c>
      <c r="AQ193" s="253">
        <v>8.1</v>
      </c>
      <c r="AR193" s="227">
        <v>22.1</v>
      </c>
      <c r="AS193" s="227">
        <v>4</v>
      </c>
      <c r="AT193" s="227">
        <v>4.5999999999999996</v>
      </c>
      <c r="AU193" s="254">
        <v>2.7</v>
      </c>
      <c r="AV193" s="253">
        <v>8.1</v>
      </c>
      <c r="AW193" s="227">
        <v>21</v>
      </c>
      <c r="AX193" s="227">
        <v>4.2</v>
      </c>
      <c r="AY193" s="227">
        <v>4.7</v>
      </c>
      <c r="AZ193" s="254">
        <v>3</v>
      </c>
      <c r="BA193" s="253">
        <v>9</v>
      </c>
      <c r="BB193" s="227">
        <v>22.5</v>
      </c>
      <c r="BC193" s="227">
        <v>4.9000000000000004</v>
      </c>
      <c r="BD193" s="227">
        <v>5.3</v>
      </c>
      <c r="BE193" s="254">
        <v>4.0999999999999996</v>
      </c>
      <c r="BF193" s="253">
        <v>9.5</v>
      </c>
      <c r="BG193" s="227">
        <v>23.7</v>
      </c>
      <c r="BH193" s="227">
        <v>5.2</v>
      </c>
      <c r="BI193" s="227">
        <v>5.5</v>
      </c>
      <c r="BJ193" s="254">
        <v>4.7</v>
      </c>
    </row>
    <row r="194" spans="5:62" ht="10.9" customHeight="1" x14ac:dyDescent="0.2">
      <c r="E194" s="3" t="s">
        <v>1281</v>
      </c>
      <c r="F194" s="262" t="s">
        <v>1282</v>
      </c>
      <c r="G194" s="248"/>
      <c r="H194" s="253">
        <v>4.9000000000000004</v>
      </c>
      <c r="I194" s="227">
        <v>13.3</v>
      </c>
      <c r="J194" s="227">
        <v>3.1</v>
      </c>
      <c r="K194" s="227">
        <v>3.4</v>
      </c>
      <c r="L194" s="254">
        <v>2.1</v>
      </c>
      <c r="M194" s="253">
        <v>5.2</v>
      </c>
      <c r="N194" s="227">
        <v>14</v>
      </c>
      <c r="O194" s="227">
        <v>3.3</v>
      </c>
      <c r="P194" s="227">
        <v>3.6</v>
      </c>
      <c r="Q194" s="254">
        <v>2.2999999999999998</v>
      </c>
      <c r="R194" s="253">
        <v>5.3</v>
      </c>
      <c r="S194" s="227">
        <v>14.1</v>
      </c>
      <c r="T194" s="227">
        <v>3.3</v>
      </c>
      <c r="U194" s="227">
        <v>3.6</v>
      </c>
      <c r="V194" s="254">
        <v>2.2999999999999998</v>
      </c>
      <c r="W194" s="253">
        <v>4.9000000000000004</v>
      </c>
      <c r="X194" s="227">
        <v>13.8</v>
      </c>
      <c r="Y194" s="227">
        <v>2.9</v>
      </c>
      <c r="Z194" s="227">
        <v>3.2</v>
      </c>
      <c r="AA194" s="254">
        <v>2</v>
      </c>
      <c r="AB194" s="253">
        <v>4.7</v>
      </c>
      <c r="AC194" s="227">
        <v>12.9</v>
      </c>
      <c r="AD194" s="227">
        <v>2.7</v>
      </c>
      <c r="AE194" s="227">
        <v>3</v>
      </c>
      <c r="AF194" s="254">
        <v>1.9</v>
      </c>
      <c r="AG194" s="253">
        <v>5.9</v>
      </c>
      <c r="AH194" s="227">
        <v>16.5</v>
      </c>
      <c r="AI194" s="227">
        <v>3.4</v>
      </c>
      <c r="AJ194" s="227">
        <v>3.9</v>
      </c>
      <c r="AK194" s="254">
        <v>2.2000000000000002</v>
      </c>
      <c r="AL194" s="253">
        <v>5.6</v>
      </c>
      <c r="AM194" s="227">
        <v>16.2</v>
      </c>
      <c r="AN194" s="227">
        <v>3.2</v>
      </c>
      <c r="AO194" s="227">
        <v>3.7</v>
      </c>
      <c r="AP194" s="254">
        <v>2</v>
      </c>
      <c r="AQ194" s="253">
        <v>5.2</v>
      </c>
      <c r="AR194" s="227">
        <v>15.3</v>
      </c>
      <c r="AS194" s="227">
        <v>2.9</v>
      </c>
      <c r="AT194" s="227">
        <v>3.3</v>
      </c>
      <c r="AU194" s="254">
        <v>1.9</v>
      </c>
      <c r="AV194" s="253">
        <v>5.3</v>
      </c>
      <c r="AW194" s="227">
        <v>15.2</v>
      </c>
      <c r="AX194" s="227">
        <v>3</v>
      </c>
      <c r="AY194" s="227">
        <v>3.3</v>
      </c>
      <c r="AZ194" s="254">
        <v>2.2999999999999998</v>
      </c>
      <c r="BA194" s="253">
        <v>6</v>
      </c>
      <c r="BB194" s="227">
        <v>17.100000000000001</v>
      </c>
      <c r="BC194" s="227">
        <v>3.5</v>
      </c>
      <c r="BD194" s="227">
        <v>3.8</v>
      </c>
      <c r="BE194" s="254">
        <v>2.9</v>
      </c>
      <c r="BF194" s="253">
        <v>6.3</v>
      </c>
      <c r="BG194" s="227">
        <v>18.2</v>
      </c>
      <c r="BH194" s="227">
        <v>3.6</v>
      </c>
      <c r="BI194" s="227">
        <v>4</v>
      </c>
      <c r="BJ194" s="254">
        <v>3</v>
      </c>
    </row>
    <row r="195" spans="5:62" ht="10.9" customHeight="1" x14ac:dyDescent="0.2">
      <c r="E195" s="3" t="s">
        <v>1283</v>
      </c>
      <c r="F195" s="262" t="s">
        <v>1284</v>
      </c>
      <c r="G195" s="248"/>
      <c r="H195" s="253">
        <v>8.8000000000000007</v>
      </c>
      <c r="I195" s="227">
        <v>25.4</v>
      </c>
      <c r="J195" s="227">
        <v>4.0999999999999996</v>
      </c>
      <c r="K195" s="227">
        <v>4.3</v>
      </c>
      <c r="L195" s="254">
        <v>3.1</v>
      </c>
      <c r="M195" s="253">
        <v>8.6999999999999993</v>
      </c>
      <c r="N195" s="227">
        <v>25.1</v>
      </c>
      <c r="O195" s="227">
        <v>4.0999999999999996</v>
      </c>
      <c r="P195" s="227">
        <v>4.3</v>
      </c>
      <c r="Q195" s="254">
        <v>3.5</v>
      </c>
      <c r="R195" s="253">
        <v>8.3000000000000007</v>
      </c>
      <c r="S195" s="227">
        <v>23.4</v>
      </c>
      <c r="T195" s="227">
        <v>4</v>
      </c>
      <c r="U195" s="227">
        <v>4.0999999999999996</v>
      </c>
      <c r="V195" s="254">
        <v>3.6</v>
      </c>
      <c r="W195" s="253">
        <v>7.8</v>
      </c>
      <c r="X195" s="227">
        <v>22.3</v>
      </c>
      <c r="Y195" s="227">
        <v>3.7</v>
      </c>
      <c r="Z195" s="227">
        <v>3.8</v>
      </c>
      <c r="AA195" s="254">
        <v>3.1</v>
      </c>
      <c r="AB195" s="253">
        <v>8.1</v>
      </c>
      <c r="AC195" s="227">
        <v>23.1</v>
      </c>
      <c r="AD195" s="227">
        <v>3.8</v>
      </c>
      <c r="AE195" s="227">
        <v>3.9</v>
      </c>
      <c r="AF195" s="254">
        <v>3.4</v>
      </c>
      <c r="AG195" s="253">
        <v>9.6999999999999993</v>
      </c>
      <c r="AH195" s="227">
        <v>26.9</v>
      </c>
      <c r="AI195" s="227">
        <v>4.5999999999999996</v>
      </c>
      <c r="AJ195" s="227">
        <v>4.7</v>
      </c>
      <c r="AK195" s="254">
        <v>4.4000000000000004</v>
      </c>
      <c r="AL195" s="253">
        <v>9.5</v>
      </c>
      <c r="AM195" s="227">
        <v>25.7</v>
      </c>
      <c r="AN195" s="227">
        <v>4.5</v>
      </c>
      <c r="AO195" s="227">
        <v>4.5999999999999996</v>
      </c>
      <c r="AP195" s="254">
        <v>4.3</v>
      </c>
      <c r="AQ195" s="253">
        <v>8.4</v>
      </c>
      <c r="AR195" s="227">
        <v>22.6</v>
      </c>
      <c r="AS195" s="227">
        <v>4</v>
      </c>
      <c r="AT195" s="227">
        <v>4.0999999999999996</v>
      </c>
      <c r="AU195" s="254">
        <v>3.5</v>
      </c>
      <c r="AV195" s="253">
        <v>8.9</v>
      </c>
      <c r="AW195" s="227">
        <v>23.8</v>
      </c>
      <c r="AX195" s="227">
        <v>4.2</v>
      </c>
      <c r="AY195" s="227">
        <v>4.3</v>
      </c>
      <c r="AZ195" s="254">
        <v>4</v>
      </c>
      <c r="BA195" s="253">
        <v>9.5</v>
      </c>
      <c r="BB195" s="227">
        <v>24.8</v>
      </c>
      <c r="BC195" s="227">
        <v>4.5</v>
      </c>
      <c r="BD195" s="227">
        <v>4.5</v>
      </c>
      <c r="BE195" s="254">
        <v>4.4000000000000004</v>
      </c>
      <c r="BF195" s="253">
        <v>9.5</v>
      </c>
      <c r="BG195" s="227">
        <v>25.1</v>
      </c>
      <c r="BH195" s="227">
        <v>4.4000000000000004</v>
      </c>
      <c r="BI195" s="227">
        <v>4.4000000000000004</v>
      </c>
      <c r="BJ195" s="254">
        <v>4.4000000000000004</v>
      </c>
    </row>
    <row r="196" spans="5:62" ht="10.9" customHeight="1" x14ac:dyDescent="0.2">
      <c r="E196" s="3" t="s">
        <v>1285</v>
      </c>
      <c r="F196" s="262" t="s">
        <v>1286</v>
      </c>
      <c r="G196" s="248"/>
      <c r="H196" s="253">
        <v>6.5</v>
      </c>
      <c r="I196" s="227">
        <v>17.100000000000001</v>
      </c>
      <c r="J196" s="227">
        <v>3.8</v>
      </c>
      <c r="K196" s="227">
        <v>3.9</v>
      </c>
      <c r="L196" s="254">
        <v>3.6</v>
      </c>
      <c r="M196" s="253">
        <v>6.5</v>
      </c>
      <c r="N196" s="227">
        <v>17.399999999999999</v>
      </c>
      <c r="O196" s="227">
        <v>3.8</v>
      </c>
      <c r="P196" s="227">
        <v>3.9</v>
      </c>
      <c r="Q196" s="254">
        <v>3.7</v>
      </c>
      <c r="R196" s="253">
        <v>6.1</v>
      </c>
      <c r="S196" s="227">
        <v>16</v>
      </c>
      <c r="T196" s="227">
        <v>3.7</v>
      </c>
      <c r="U196" s="227">
        <v>3.8</v>
      </c>
      <c r="V196" s="254">
        <v>3.6</v>
      </c>
      <c r="W196" s="253">
        <v>5.5</v>
      </c>
      <c r="X196" s="227">
        <v>15.3</v>
      </c>
      <c r="Y196" s="227">
        <v>3.1</v>
      </c>
      <c r="Z196" s="227">
        <v>3.2</v>
      </c>
      <c r="AA196" s="254">
        <v>3</v>
      </c>
      <c r="AB196" s="253">
        <v>5.3</v>
      </c>
      <c r="AC196" s="227">
        <v>14.8</v>
      </c>
      <c r="AD196" s="227">
        <v>3</v>
      </c>
      <c r="AE196" s="227">
        <v>3.2</v>
      </c>
      <c r="AF196" s="254">
        <v>2.7</v>
      </c>
      <c r="AG196" s="253">
        <v>6.1</v>
      </c>
      <c r="AH196" s="227">
        <v>16.899999999999999</v>
      </c>
      <c r="AI196" s="227">
        <v>3.5</v>
      </c>
      <c r="AJ196" s="227">
        <v>3.6</v>
      </c>
      <c r="AK196" s="254">
        <v>3.3</v>
      </c>
      <c r="AL196" s="253">
        <v>5.8</v>
      </c>
      <c r="AM196" s="227">
        <v>16.3</v>
      </c>
      <c r="AN196" s="227">
        <v>3.2</v>
      </c>
      <c r="AO196" s="227">
        <v>3.5</v>
      </c>
      <c r="AP196" s="254">
        <v>2.9</v>
      </c>
      <c r="AQ196" s="253">
        <v>5</v>
      </c>
      <c r="AR196" s="227">
        <v>14.6</v>
      </c>
      <c r="AS196" s="227">
        <v>2.8</v>
      </c>
      <c r="AT196" s="227">
        <v>3</v>
      </c>
      <c r="AU196" s="254">
        <v>2.5</v>
      </c>
      <c r="AV196" s="253">
        <v>5.3</v>
      </c>
      <c r="AW196" s="227">
        <v>15.1</v>
      </c>
      <c r="AX196" s="227">
        <v>2.9</v>
      </c>
      <c r="AY196" s="227">
        <v>3.1</v>
      </c>
      <c r="AZ196" s="254">
        <v>2.7</v>
      </c>
      <c r="BA196" s="253">
        <v>5.4</v>
      </c>
      <c r="BB196" s="227">
        <v>14.6</v>
      </c>
      <c r="BC196" s="227">
        <v>3.1</v>
      </c>
      <c r="BD196" s="227">
        <v>3.2</v>
      </c>
      <c r="BE196" s="254">
        <v>3</v>
      </c>
      <c r="BF196" s="253">
        <v>5.8</v>
      </c>
      <c r="BG196" s="227">
        <v>15.3</v>
      </c>
      <c r="BH196" s="227">
        <v>3.5</v>
      </c>
      <c r="BI196" s="227">
        <v>3.5</v>
      </c>
      <c r="BJ196" s="254">
        <v>3.4</v>
      </c>
    </row>
    <row r="197" spans="5:62" ht="10.9" customHeight="1" x14ac:dyDescent="0.2">
      <c r="E197" s="3" t="s">
        <v>1287</v>
      </c>
      <c r="F197" s="262" t="s">
        <v>1288</v>
      </c>
      <c r="G197" s="248"/>
      <c r="H197" s="253">
        <v>5.5</v>
      </c>
      <c r="I197" s="227">
        <v>18.600000000000001</v>
      </c>
      <c r="J197" s="227">
        <v>3.1</v>
      </c>
      <c r="K197" s="227">
        <v>3.5</v>
      </c>
      <c r="L197" s="254">
        <v>1.9</v>
      </c>
      <c r="M197" s="253">
        <v>5.7</v>
      </c>
      <c r="N197" s="227">
        <v>19.399999999999999</v>
      </c>
      <c r="O197" s="227">
        <v>3.2</v>
      </c>
      <c r="P197" s="227">
        <v>3.6</v>
      </c>
      <c r="Q197" s="254">
        <v>2.2000000000000002</v>
      </c>
      <c r="R197" s="253">
        <v>5.6</v>
      </c>
      <c r="S197" s="227">
        <v>18.600000000000001</v>
      </c>
      <c r="T197" s="227">
        <v>3.3</v>
      </c>
      <c r="U197" s="227">
        <v>3.6</v>
      </c>
      <c r="V197" s="254">
        <v>2.1</v>
      </c>
      <c r="W197" s="253">
        <v>5</v>
      </c>
      <c r="X197" s="227">
        <v>17.2</v>
      </c>
      <c r="Y197" s="227">
        <v>2.7</v>
      </c>
      <c r="Z197" s="227">
        <v>2.9</v>
      </c>
      <c r="AA197" s="254">
        <v>2.1</v>
      </c>
      <c r="AB197" s="253">
        <v>5.0999999999999996</v>
      </c>
      <c r="AC197" s="227">
        <v>17.600000000000001</v>
      </c>
      <c r="AD197" s="227">
        <v>2.7</v>
      </c>
      <c r="AE197" s="227">
        <v>2.9</v>
      </c>
      <c r="AF197" s="254">
        <v>2.1</v>
      </c>
      <c r="AG197" s="253">
        <v>6.2</v>
      </c>
      <c r="AH197" s="227">
        <v>21.8</v>
      </c>
      <c r="AI197" s="227">
        <v>3.3</v>
      </c>
      <c r="AJ197" s="227">
        <v>3.5</v>
      </c>
      <c r="AK197" s="254">
        <v>2.7</v>
      </c>
      <c r="AL197" s="253">
        <v>6</v>
      </c>
      <c r="AM197" s="227">
        <v>20.6</v>
      </c>
      <c r="AN197" s="227">
        <v>3.2</v>
      </c>
      <c r="AO197" s="227">
        <v>3.4</v>
      </c>
      <c r="AP197" s="254">
        <v>2.7</v>
      </c>
      <c r="AQ197" s="253">
        <v>5.8</v>
      </c>
      <c r="AR197" s="227">
        <v>20</v>
      </c>
      <c r="AS197" s="227">
        <v>3.1</v>
      </c>
      <c r="AT197" s="227">
        <v>3.2</v>
      </c>
      <c r="AU197" s="254">
        <v>2.8</v>
      </c>
      <c r="AV197" s="253">
        <v>6.1</v>
      </c>
      <c r="AW197" s="227">
        <v>20.3</v>
      </c>
      <c r="AX197" s="227">
        <v>3.3</v>
      </c>
      <c r="AY197" s="227">
        <v>3.4</v>
      </c>
      <c r="AZ197" s="254">
        <v>3.2</v>
      </c>
      <c r="BA197" s="253">
        <v>6.6</v>
      </c>
      <c r="BB197" s="227">
        <v>21.8</v>
      </c>
      <c r="BC197" s="227">
        <v>3.6</v>
      </c>
      <c r="BD197" s="227">
        <v>3.6</v>
      </c>
      <c r="BE197" s="254">
        <v>3.3</v>
      </c>
      <c r="BF197" s="253">
        <v>6.8</v>
      </c>
      <c r="BG197" s="227">
        <v>21.8</v>
      </c>
      <c r="BH197" s="227">
        <v>3.8</v>
      </c>
      <c r="BI197" s="227">
        <v>3.8</v>
      </c>
      <c r="BJ197" s="254">
        <v>3.8</v>
      </c>
    </row>
    <row r="198" spans="5:62" ht="10.9" customHeight="1" x14ac:dyDescent="0.2">
      <c r="E198" s="3" t="s">
        <v>1289</v>
      </c>
      <c r="F198" s="262" t="s">
        <v>1290</v>
      </c>
      <c r="G198" s="248"/>
      <c r="H198" s="253">
        <v>12.9</v>
      </c>
      <c r="I198" s="227">
        <v>34.200000000000003</v>
      </c>
      <c r="J198" s="227">
        <v>6.2</v>
      </c>
      <c r="K198" s="227">
        <v>6.8</v>
      </c>
      <c r="L198" s="254">
        <v>2.6</v>
      </c>
      <c r="M198" s="253">
        <v>12.7</v>
      </c>
      <c r="N198" s="227">
        <v>33.9</v>
      </c>
      <c r="O198" s="227">
        <v>6</v>
      </c>
      <c r="P198" s="227">
        <v>6.5</v>
      </c>
      <c r="Q198" s="254">
        <v>2.6</v>
      </c>
      <c r="R198" s="253">
        <v>12.3</v>
      </c>
      <c r="S198" s="227">
        <v>31.9</v>
      </c>
      <c r="T198" s="227">
        <v>6.1</v>
      </c>
      <c r="U198" s="227">
        <v>6.7</v>
      </c>
      <c r="V198" s="254">
        <v>2.9</v>
      </c>
      <c r="W198" s="253">
        <v>11.6</v>
      </c>
      <c r="X198" s="227">
        <v>31.5</v>
      </c>
      <c r="Y198" s="227">
        <v>5.3</v>
      </c>
      <c r="Z198" s="227">
        <v>5.8</v>
      </c>
      <c r="AA198" s="254">
        <v>2.4</v>
      </c>
      <c r="AB198" s="253">
        <v>10.7</v>
      </c>
      <c r="AC198" s="227">
        <v>28.6</v>
      </c>
      <c r="AD198" s="227">
        <v>5</v>
      </c>
      <c r="AE198" s="227">
        <v>5.5</v>
      </c>
      <c r="AF198" s="254">
        <v>2.4</v>
      </c>
      <c r="AG198" s="253">
        <v>11.6</v>
      </c>
      <c r="AH198" s="227">
        <v>31</v>
      </c>
      <c r="AI198" s="227">
        <v>5.5</v>
      </c>
      <c r="AJ198" s="227">
        <v>5.9</v>
      </c>
      <c r="AK198" s="254">
        <v>3.2</v>
      </c>
      <c r="AL198" s="253">
        <v>11.4</v>
      </c>
      <c r="AM198" s="227">
        <v>30.7</v>
      </c>
      <c r="AN198" s="227">
        <v>5.4</v>
      </c>
      <c r="AO198" s="227">
        <v>5.8</v>
      </c>
      <c r="AP198" s="254">
        <v>3.1</v>
      </c>
      <c r="AQ198" s="253">
        <v>11</v>
      </c>
      <c r="AR198" s="227">
        <v>29.8</v>
      </c>
      <c r="AS198" s="227">
        <v>5</v>
      </c>
      <c r="AT198" s="227">
        <v>5.4</v>
      </c>
      <c r="AU198" s="254">
        <v>2.9</v>
      </c>
      <c r="AV198" s="253">
        <v>11.5</v>
      </c>
      <c r="AW198" s="227">
        <v>29.9</v>
      </c>
      <c r="AX198" s="227">
        <v>5.6</v>
      </c>
      <c r="AY198" s="227">
        <v>5.9</v>
      </c>
      <c r="AZ198" s="254">
        <v>4.3</v>
      </c>
      <c r="BA198" s="253">
        <v>12</v>
      </c>
      <c r="BB198" s="227">
        <v>30.4</v>
      </c>
      <c r="BC198" s="227">
        <v>6</v>
      </c>
      <c r="BD198" s="227">
        <v>6.1</v>
      </c>
      <c r="BE198" s="254">
        <v>5.5</v>
      </c>
      <c r="BF198" s="253">
        <v>12.3</v>
      </c>
      <c r="BG198" s="227">
        <v>31.1</v>
      </c>
      <c r="BH198" s="227">
        <v>6.2</v>
      </c>
      <c r="BI198" s="227">
        <v>6.5</v>
      </c>
      <c r="BJ198" s="254">
        <v>5.0999999999999996</v>
      </c>
    </row>
    <row r="199" spans="5:62" ht="10.9" customHeight="1" x14ac:dyDescent="0.2">
      <c r="E199" s="3" t="s">
        <v>1291</v>
      </c>
      <c r="F199" s="262" t="s">
        <v>1292</v>
      </c>
      <c r="G199" s="248"/>
      <c r="H199" s="253">
        <v>6.2</v>
      </c>
      <c r="I199" s="227">
        <v>20</v>
      </c>
      <c r="J199" s="227">
        <v>3.4</v>
      </c>
      <c r="K199" s="227">
        <v>3.7</v>
      </c>
      <c r="L199" s="254">
        <v>2.4</v>
      </c>
      <c r="M199" s="253">
        <v>6.1</v>
      </c>
      <c r="N199" s="227">
        <v>19.2</v>
      </c>
      <c r="O199" s="227">
        <v>3.5</v>
      </c>
      <c r="P199" s="227">
        <v>3.8</v>
      </c>
      <c r="Q199" s="254">
        <v>2.2999999999999998</v>
      </c>
      <c r="R199" s="253">
        <v>5.7</v>
      </c>
      <c r="S199" s="227">
        <v>17.100000000000001</v>
      </c>
      <c r="T199" s="227">
        <v>3.4</v>
      </c>
      <c r="U199" s="227">
        <v>3.8</v>
      </c>
      <c r="V199" s="254">
        <v>2.1</v>
      </c>
      <c r="W199" s="253">
        <v>5.6</v>
      </c>
      <c r="X199" s="227">
        <v>17.8</v>
      </c>
      <c r="Y199" s="227">
        <v>3.2</v>
      </c>
      <c r="Z199" s="227">
        <v>3.5</v>
      </c>
      <c r="AA199" s="254">
        <v>2.1</v>
      </c>
      <c r="AB199" s="253">
        <v>5.7</v>
      </c>
      <c r="AC199" s="227">
        <v>17.8</v>
      </c>
      <c r="AD199" s="227">
        <v>3.3</v>
      </c>
      <c r="AE199" s="227">
        <v>3.7</v>
      </c>
      <c r="AF199" s="254">
        <v>2.2000000000000002</v>
      </c>
      <c r="AG199" s="253">
        <v>6.6</v>
      </c>
      <c r="AH199" s="227">
        <v>20.399999999999999</v>
      </c>
      <c r="AI199" s="227">
        <v>3.9</v>
      </c>
      <c r="AJ199" s="227">
        <v>4.2</v>
      </c>
      <c r="AK199" s="254">
        <v>2.9</v>
      </c>
      <c r="AL199" s="253">
        <v>6.4</v>
      </c>
      <c r="AM199" s="227">
        <v>20.8</v>
      </c>
      <c r="AN199" s="227">
        <v>3.7</v>
      </c>
      <c r="AO199" s="227">
        <v>3.9</v>
      </c>
      <c r="AP199" s="254">
        <v>2.8</v>
      </c>
      <c r="AQ199" s="253">
        <v>5.8</v>
      </c>
      <c r="AR199" s="227">
        <v>18.399999999999999</v>
      </c>
      <c r="AS199" s="227">
        <v>3.3</v>
      </c>
      <c r="AT199" s="227">
        <v>3.7</v>
      </c>
      <c r="AU199" s="254">
        <v>2.2000000000000002</v>
      </c>
      <c r="AV199" s="253">
        <v>5.7</v>
      </c>
      <c r="AW199" s="227">
        <v>18.2</v>
      </c>
      <c r="AX199" s="227">
        <v>3.3</v>
      </c>
      <c r="AY199" s="227">
        <v>3.5</v>
      </c>
      <c r="AZ199" s="254">
        <v>2.6</v>
      </c>
      <c r="BA199" s="253">
        <v>6.2</v>
      </c>
      <c r="BB199" s="227">
        <v>18.600000000000001</v>
      </c>
      <c r="BC199" s="227">
        <v>3.7</v>
      </c>
      <c r="BD199" s="227">
        <v>4</v>
      </c>
      <c r="BE199" s="254">
        <v>3</v>
      </c>
      <c r="BF199" s="253">
        <v>6.1</v>
      </c>
      <c r="BG199" s="227">
        <v>18.399999999999999</v>
      </c>
      <c r="BH199" s="227">
        <v>3.7</v>
      </c>
      <c r="BI199" s="227">
        <v>4</v>
      </c>
      <c r="BJ199" s="254">
        <v>3</v>
      </c>
    </row>
    <row r="200" spans="5:62" ht="10.9" customHeight="1" x14ac:dyDescent="0.2">
      <c r="E200" s="3" t="s">
        <v>1293</v>
      </c>
      <c r="F200" s="262" t="s">
        <v>1294</v>
      </c>
      <c r="G200" s="248"/>
      <c r="H200" s="253">
        <v>7.9</v>
      </c>
      <c r="I200" s="227">
        <v>21.6</v>
      </c>
      <c r="J200" s="227">
        <v>4.2</v>
      </c>
      <c r="K200" s="227">
        <v>4.5999999999999996</v>
      </c>
      <c r="L200" s="254">
        <v>2.6</v>
      </c>
      <c r="M200" s="253">
        <v>8.1</v>
      </c>
      <c r="N200" s="227">
        <v>22.6</v>
      </c>
      <c r="O200" s="227">
        <v>4.3</v>
      </c>
      <c r="P200" s="227">
        <v>4.5999999999999996</v>
      </c>
      <c r="Q200" s="254">
        <v>3</v>
      </c>
      <c r="R200" s="253">
        <v>7.3</v>
      </c>
      <c r="S200" s="227">
        <v>19.899999999999999</v>
      </c>
      <c r="T200" s="227">
        <v>3.9</v>
      </c>
      <c r="U200" s="227">
        <v>4.0999999999999996</v>
      </c>
      <c r="V200" s="254">
        <v>3.1</v>
      </c>
      <c r="W200" s="253">
        <v>6.6</v>
      </c>
      <c r="X200" s="227">
        <v>18.899999999999999</v>
      </c>
      <c r="Y200" s="227">
        <v>3.3</v>
      </c>
      <c r="Z200" s="227">
        <v>3.4</v>
      </c>
      <c r="AA200" s="254">
        <v>2.6</v>
      </c>
      <c r="AB200" s="253">
        <v>6.6</v>
      </c>
      <c r="AC200" s="227">
        <v>18.8</v>
      </c>
      <c r="AD200" s="227">
        <v>3.2</v>
      </c>
      <c r="AE200" s="227">
        <v>3.5</v>
      </c>
      <c r="AF200" s="254">
        <v>2.2999999999999998</v>
      </c>
      <c r="AG200" s="253">
        <v>8.1999999999999993</v>
      </c>
      <c r="AH200" s="227">
        <v>23.9</v>
      </c>
      <c r="AI200" s="227">
        <v>3.9</v>
      </c>
      <c r="AJ200" s="227">
        <v>4.0999999999999996</v>
      </c>
      <c r="AK200" s="254">
        <v>3.2</v>
      </c>
      <c r="AL200" s="253">
        <v>8.1999999999999993</v>
      </c>
      <c r="AM200" s="227">
        <v>23.2</v>
      </c>
      <c r="AN200" s="227">
        <v>3.9</v>
      </c>
      <c r="AO200" s="227">
        <v>4.0999999999999996</v>
      </c>
      <c r="AP200" s="254">
        <v>3</v>
      </c>
      <c r="AQ200" s="253">
        <v>7.6</v>
      </c>
      <c r="AR200" s="227">
        <v>21.5</v>
      </c>
      <c r="AS200" s="227">
        <v>3.6</v>
      </c>
      <c r="AT200" s="227">
        <v>3.7</v>
      </c>
      <c r="AU200" s="254">
        <v>3</v>
      </c>
      <c r="AV200" s="253">
        <v>7.9</v>
      </c>
      <c r="AW200" s="227">
        <v>22.2</v>
      </c>
      <c r="AX200" s="227">
        <v>3.7</v>
      </c>
      <c r="AY200" s="227">
        <v>3.8</v>
      </c>
      <c r="AZ200" s="254">
        <v>3.1</v>
      </c>
      <c r="BA200" s="253">
        <v>8.3000000000000007</v>
      </c>
      <c r="BB200" s="227">
        <v>22.5</v>
      </c>
      <c r="BC200" s="227">
        <v>3.9</v>
      </c>
      <c r="BD200" s="227">
        <v>4</v>
      </c>
      <c r="BE200" s="254">
        <v>3.5</v>
      </c>
      <c r="BF200" s="253">
        <v>8.8000000000000007</v>
      </c>
      <c r="BG200" s="227">
        <v>24.1</v>
      </c>
      <c r="BH200" s="227">
        <v>4</v>
      </c>
      <c r="BI200" s="227">
        <v>4</v>
      </c>
      <c r="BJ200" s="254">
        <v>3.9</v>
      </c>
    </row>
    <row r="201" spans="5:62" ht="10.9" customHeight="1" x14ac:dyDescent="0.2">
      <c r="E201" s="3" t="s">
        <v>1295</v>
      </c>
      <c r="F201" s="262" t="s">
        <v>1296</v>
      </c>
      <c r="G201" s="248"/>
      <c r="H201" s="253">
        <v>7.5</v>
      </c>
      <c r="I201" s="227">
        <v>20.399999999999999</v>
      </c>
      <c r="J201" s="227">
        <v>4.9000000000000004</v>
      </c>
      <c r="K201" s="227">
        <v>5.3</v>
      </c>
      <c r="L201" s="254">
        <v>3.2</v>
      </c>
      <c r="M201" s="253">
        <v>7.1</v>
      </c>
      <c r="N201" s="227">
        <v>20.3</v>
      </c>
      <c r="O201" s="227">
        <v>4.5</v>
      </c>
      <c r="P201" s="227">
        <v>4.9000000000000004</v>
      </c>
      <c r="Q201" s="254">
        <v>2.4</v>
      </c>
      <c r="R201" s="253">
        <v>6.9</v>
      </c>
      <c r="S201" s="227">
        <v>18.899999999999999</v>
      </c>
      <c r="T201" s="227">
        <v>4.5</v>
      </c>
      <c r="U201" s="227">
        <v>4.8</v>
      </c>
      <c r="V201" s="254">
        <v>2.9</v>
      </c>
      <c r="W201" s="253">
        <v>5.6</v>
      </c>
      <c r="X201" s="227">
        <v>15.7</v>
      </c>
      <c r="Y201" s="227">
        <v>3.5</v>
      </c>
      <c r="Z201" s="227">
        <v>3.7</v>
      </c>
      <c r="AA201" s="254">
        <v>2.5</v>
      </c>
      <c r="AB201" s="253">
        <v>5.9</v>
      </c>
      <c r="AC201" s="227">
        <v>17</v>
      </c>
      <c r="AD201" s="227">
        <v>3.6</v>
      </c>
      <c r="AE201" s="227">
        <v>3.8</v>
      </c>
      <c r="AF201" s="254">
        <v>2.4</v>
      </c>
      <c r="AG201" s="253">
        <v>6.7</v>
      </c>
      <c r="AH201" s="227">
        <v>20.2</v>
      </c>
      <c r="AI201" s="227">
        <v>3.8</v>
      </c>
      <c r="AJ201" s="227">
        <v>4.0999999999999996</v>
      </c>
      <c r="AK201" s="254">
        <v>2.9</v>
      </c>
      <c r="AL201" s="253">
        <v>6.5</v>
      </c>
      <c r="AM201" s="227">
        <v>20.9</v>
      </c>
      <c r="AN201" s="227">
        <v>3.5</v>
      </c>
      <c r="AO201" s="227">
        <v>3.8</v>
      </c>
      <c r="AP201" s="254">
        <v>2.5</v>
      </c>
      <c r="AQ201" s="253">
        <v>6.1</v>
      </c>
      <c r="AR201" s="227">
        <v>19.100000000000001</v>
      </c>
      <c r="AS201" s="227">
        <v>3.4</v>
      </c>
      <c r="AT201" s="227">
        <v>3.6</v>
      </c>
      <c r="AU201" s="254">
        <v>2.6</v>
      </c>
      <c r="AV201" s="253">
        <v>6.5</v>
      </c>
      <c r="AW201" s="227">
        <v>19.8</v>
      </c>
      <c r="AX201" s="227">
        <v>3.6</v>
      </c>
      <c r="AY201" s="227">
        <v>3.8</v>
      </c>
      <c r="AZ201" s="254">
        <v>2.9</v>
      </c>
      <c r="BA201" s="253">
        <v>6.8</v>
      </c>
      <c r="BB201" s="227">
        <v>19.8</v>
      </c>
      <c r="BC201" s="227">
        <v>3.9</v>
      </c>
      <c r="BD201" s="227">
        <v>4.0999999999999996</v>
      </c>
      <c r="BE201" s="254">
        <v>2.9</v>
      </c>
      <c r="BF201" s="253">
        <v>7.6</v>
      </c>
      <c r="BG201" s="227">
        <v>21.5</v>
      </c>
      <c r="BH201" s="227">
        <v>4.4000000000000004</v>
      </c>
      <c r="BI201" s="227">
        <v>4.5999999999999996</v>
      </c>
      <c r="BJ201" s="254">
        <v>3.6</v>
      </c>
    </row>
    <row r="202" spans="5:62" ht="10.9" customHeight="1" x14ac:dyDescent="0.2">
      <c r="E202" s="3" t="s">
        <v>1297</v>
      </c>
      <c r="F202" s="262" t="s">
        <v>1298</v>
      </c>
      <c r="G202" s="248"/>
      <c r="H202" s="253">
        <v>4.3</v>
      </c>
      <c r="I202" s="227">
        <v>14.6</v>
      </c>
      <c r="J202" s="227">
        <v>2.7</v>
      </c>
      <c r="K202" s="227">
        <v>2.9</v>
      </c>
      <c r="L202" s="254">
        <v>1.7</v>
      </c>
      <c r="M202" s="253">
        <v>4.3</v>
      </c>
      <c r="N202" s="227">
        <v>14.9</v>
      </c>
      <c r="O202" s="227">
        <v>2.6</v>
      </c>
      <c r="P202" s="227">
        <v>2.8</v>
      </c>
      <c r="Q202" s="254">
        <v>1.9</v>
      </c>
      <c r="R202" s="253">
        <v>4</v>
      </c>
      <c r="S202" s="227">
        <v>13.1</v>
      </c>
      <c r="T202" s="227">
        <v>2.6</v>
      </c>
      <c r="U202" s="227">
        <v>2.7</v>
      </c>
      <c r="V202" s="254">
        <v>2</v>
      </c>
      <c r="W202" s="253">
        <v>3.7</v>
      </c>
      <c r="X202" s="227">
        <v>12.7</v>
      </c>
      <c r="Y202" s="227">
        <v>2.2000000000000002</v>
      </c>
      <c r="Z202" s="227">
        <v>2.2999999999999998</v>
      </c>
      <c r="AA202" s="254">
        <v>1.8</v>
      </c>
      <c r="AB202" s="253">
        <v>3.6</v>
      </c>
      <c r="AC202" s="227">
        <v>12.4</v>
      </c>
      <c r="AD202" s="227">
        <v>2.2000000000000002</v>
      </c>
      <c r="AE202" s="227">
        <v>2.2999999999999998</v>
      </c>
      <c r="AF202" s="254">
        <v>1.8</v>
      </c>
      <c r="AG202" s="253">
        <v>4.4000000000000004</v>
      </c>
      <c r="AH202" s="227">
        <v>14.9</v>
      </c>
      <c r="AI202" s="227">
        <v>2.7</v>
      </c>
      <c r="AJ202" s="227">
        <v>2.8</v>
      </c>
      <c r="AK202" s="254">
        <v>2.1</v>
      </c>
      <c r="AL202" s="253">
        <v>4.4000000000000004</v>
      </c>
      <c r="AM202" s="227">
        <v>14.9</v>
      </c>
      <c r="AN202" s="227">
        <v>2.6</v>
      </c>
      <c r="AO202" s="227">
        <v>2.8</v>
      </c>
      <c r="AP202" s="254">
        <v>2</v>
      </c>
      <c r="AQ202" s="253">
        <v>3.8</v>
      </c>
      <c r="AR202" s="227">
        <v>12.8</v>
      </c>
      <c r="AS202" s="227">
        <v>2.2999999999999998</v>
      </c>
      <c r="AT202" s="227">
        <v>2.4</v>
      </c>
      <c r="AU202" s="254">
        <v>1.8</v>
      </c>
      <c r="AV202" s="253">
        <v>4</v>
      </c>
      <c r="AW202" s="227">
        <v>13.3</v>
      </c>
      <c r="AX202" s="227">
        <v>2.4</v>
      </c>
      <c r="AY202" s="227">
        <v>2.5</v>
      </c>
      <c r="AZ202" s="254">
        <v>2</v>
      </c>
      <c r="BA202" s="253">
        <v>4.3</v>
      </c>
      <c r="BB202" s="227">
        <v>14</v>
      </c>
      <c r="BC202" s="227">
        <v>2.7</v>
      </c>
      <c r="BD202" s="227">
        <v>2.7</v>
      </c>
      <c r="BE202" s="254">
        <v>2.5</v>
      </c>
      <c r="BF202" s="253">
        <v>4.5999999999999996</v>
      </c>
      <c r="BG202" s="227">
        <v>15.3</v>
      </c>
      <c r="BH202" s="227">
        <v>2.8</v>
      </c>
      <c r="BI202" s="227">
        <v>2.9</v>
      </c>
      <c r="BJ202" s="254">
        <v>2.5</v>
      </c>
    </row>
    <row r="203" spans="5:62" ht="10.9" customHeight="1" x14ac:dyDescent="0.2">
      <c r="E203" s="3" t="s">
        <v>1299</v>
      </c>
      <c r="F203" s="262" t="s">
        <v>1300</v>
      </c>
      <c r="G203" s="248"/>
      <c r="H203" s="253">
        <v>4</v>
      </c>
      <c r="I203" s="227">
        <v>13.9</v>
      </c>
      <c r="J203" s="227">
        <v>2.6</v>
      </c>
      <c r="K203" s="227">
        <v>2.9</v>
      </c>
      <c r="L203" s="254">
        <v>1.5</v>
      </c>
      <c r="M203" s="253">
        <v>4</v>
      </c>
      <c r="N203" s="227">
        <v>13.4</v>
      </c>
      <c r="O203" s="227">
        <v>2.6</v>
      </c>
      <c r="P203" s="227">
        <v>2.8</v>
      </c>
      <c r="Q203" s="254">
        <v>1.7</v>
      </c>
      <c r="R203" s="253">
        <v>3.9</v>
      </c>
      <c r="S203" s="227">
        <v>12.3</v>
      </c>
      <c r="T203" s="227">
        <v>2.7</v>
      </c>
      <c r="U203" s="227">
        <v>2.9</v>
      </c>
      <c r="V203" s="254">
        <v>1.8</v>
      </c>
      <c r="W203" s="253">
        <v>3.6</v>
      </c>
      <c r="X203" s="227">
        <v>11.4</v>
      </c>
      <c r="Y203" s="227">
        <v>2.4</v>
      </c>
      <c r="Z203" s="227">
        <v>2.6</v>
      </c>
      <c r="AA203" s="254">
        <v>1.7</v>
      </c>
      <c r="AB203" s="253">
        <v>3.5</v>
      </c>
      <c r="AC203" s="227">
        <v>11.4</v>
      </c>
      <c r="AD203" s="227">
        <v>2.2999999999999998</v>
      </c>
      <c r="AE203" s="227">
        <v>2.5</v>
      </c>
      <c r="AF203" s="254">
        <v>1.7</v>
      </c>
      <c r="AG203" s="253">
        <v>4.3</v>
      </c>
      <c r="AH203" s="227">
        <v>14.5</v>
      </c>
      <c r="AI203" s="227">
        <v>2.9</v>
      </c>
      <c r="AJ203" s="227">
        <v>3</v>
      </c>
      <c r="AK203" s="254">
        <v>2.2999999999999998</v>
      </c>
      <c r="AL203" s="253">
        <v>4.3</v>
      </c>
      <c r="AM203" s="227">
        <v>14.9</v>
      </c>
      <c r="AN203" s="227">
        <v>2.8</v>
      </c>
      <c r="AO203" s="227">
        <v>2.9</v>
      </c>
      <c r="AP203" s="254">
        <v>2.1</v>
      </c>
      <c r="AQ203" s="253">
        <v>3.9</v>
      </c>
      <c r="AR203" s="227">
        <v>13.7</v>
      </c>
      <c r="AS203" s="227">
        <v>2.5</v>
      </c>
      <c r="AT203" s="227">
        <v>2.6</v>
      </c>
      <c r="AU203" s="254">
        <v>2.1</v>
      </c>
      <c r="AV203" s="253">
        <v>4.2</v>
      </c>
      <c r="AW203" s="227">
        <v>14.8</v>
      </c>
      <c r="AX203" s="227">
        <v>2.6</v>
      </c>
      <c r="AY203" s="227">
        <v>2.6</v>
      </c>
      <c r="AZ203" s="254">
        <v>2.2999999999999998</v>
      </c>
      <c r="BA203" s="253">
        <v>4.5</v>
      </c>
      <c r="BB203" s="227">
        <v>15.1</v>
      </c>
      <c r="BC203" s="227">
        <v>2.8</v>
      </c>
      <c r="BD203" s="227">
        <v>2.9</v>
      </c>
      <c r="BE203" s="254">
        <v>2.6</v>
      </c>
      <c r="BF203" s="253">
        <v>4.7</v>
      </c>
      <c r="BG203" s="227">
        <v>16.100000000000001</v>
      </c>
      <c r="BH203" s="227">
        <v>2.9</v>
      </c>
      <c r="BI203" s="227">
        <v>3</v>
      </c>
      <c r="BJ203" s="254">
        <v>2.8</v>
      </c>
    </row>
    <row r="204" spans="5:62" ht="10.9" customHeight="1" x14ac:dyDescent="0.2">
      <c r="E204" s="3" t="s">
        <v>1301</v>
      </c>
      <c r="F204" s="262" t="s">
        <v>1302</v>
      </c>
      <c r="G204" s="248"/>
      <c r="H204" s="253">
        <v>5.3</v>
      </c>
      <c r="I204" s="227">
        <v>16.8</v>
      </c>
      <c r="J204" s="227">
        <v>3.2</v>
      </c>
      <c r="K204" s="227">
        <v>3.5</v>
      </c>
      <c r="L204" s="254">
        <v>1.5</v>
      </c>
      <c r="M204" s="253">
        <v>5.2</v>
      </c>
      <c r="N204" s="227">
        <v>16</v>
      </c>
      <c r="O204" s="227">
        <v>3.2</v>
      </c>
      <c r="P204" s="227">
        <v>3.5</v>
      </c>
      <c r="Q204" s="254">
        <v>1.9</v>
      </c>
      <c r="R204" s="253">
        <v>5</v>
      </c>
      <c r="S204" s="227">
        <v>15.1</v>
      </c>
      <c r="T204" s="227">
        <v>3.2</v>
      </c>
      <c r="U204" s="227">
        <v>3.4</v>
      </c>
      <c r="V204" s="254">
        <v>1.9</v>
      </c>
      <c r="W204" s="253">
        <v>4.5</v>
      </c>
      <c r="X204" s="227">
        <v>15.1</v>
      </c>
      <c r="Y204" s="227">
        <v>2.7</v>
      </c>
      <c r="Z204" s="227">
        <v>2.8</v>
      </c>
      <c r="AA204" s="254">
        <v>1.6</v>
      </c>
      <c r="AB204" s="253">
        <v>4.5999999999999996</v>
      </c>
      <c r="AC204" s="227">
        <v>15.6</v>
      </c>
      <c r="AD204" s="227">
        <v>2.7</v>
      </c>
      <c r="AE204" s="227">
        <v>2.9</v>
      </c>
      <c r="AF204" s="254">
        <v>1.6</v>
      </c>
      <c r="AG204" s="253">
        <v>5.7</v>
      </c>
      <c r="AH204" s="227">
        <v>18.899999999999999</v>
      </c>
      <c r="AI204" s="227">
        <v>3.3</v>
      </c>
      <c r="AJ204" s="227">
        <v>3.6</v>
      </c>
      <c r="AK204" s="254">
        <v>2</v>
      </c>
      <c r="AL204" s="253">
        <v>5.5</v>
      </c>
      <c r="AM204" s="227">
        <v>18.5</v>
      </c>
      <c r="AN204" s="227">
        <v>3.2</v>
      </c>
      <c r="AO204" s="227">
        <v>3.5</v>
      </c>
      <c r="AP204" s="254">
        <v>1.8</v>
      </c>
      <c r="AQ204" s="253">
        <v>5.0999999999999996</v>
      </c>
      <c r="AR204" s="227">
        <v>17.100000000000001</v>
      </c>
      <c r="AS204" s="227">
        <v>2.9</v>
      </c>
      <c r="AT204" s="227">
        <v>3.2</v>
      </c>
      <c r="AU204" s="254">
        <v>1.9</v>
      </c>
      <c r="AV204" s="253">
        <v>5.3</v>
      </c>
      <c r="AW204" s="227">
        <v>17.899999999999999</v>
      </c>
      <c r="AX204" s="227">
        <v>3.1</v>
      </c>
      <c r="AY204" s="227">
        <v>3.3</v>
      </c>
      <c r="AZ204" s="254">
        <v>2.1</v>
      </c>
      <c r="BA204" s="253">
        <v>5.5</v>
      </c>
      <c r="BB204" s="227">
        <v>17.399999999999999</v>
      </c>
      <c r="BC204" s="227">
        <v>3.3</v>
      </c>
      <c r="BD204" s="227">
        <v>3.4</v>
      </c>
      <c r="BE204" s="254">
        <v>2.4</v>
      </c>
      <c r="BF204" s="253">
        <v>5.8</v>
      </c>
      <c r="BG204" s="227">
        <v>18.5</v>
      </c>
      <c r="BH204" s="227">
        <v>3.5</v>
      </c>
      <c r="BI204" s="227">
        <v>3.6</v>
      </c>
      <c r="BJ204" s="254">
        <v>3</v>
      </c>
    </row>
    <row r="205" spans="5:62" ht="10.9" customHeight="1" x14ac:dyDescent="0.2">
      <c r="E205" s="3" t="s">
        <v>1303</v>
      </c>
      <c r="F205" s="262" t="s">
        <v>1304</v>
      </c>
      <c r="G205" s="248"/>
      <c r="H205" s="253">
        <v>4.4000000000000004</v>
      </c>
      <c r="I205" s="227">
        <v>13.2</v>
      </c>
      <c r="J205" s="227">
        <v>2.7</v>
      </c>
      <c r="K205" s="227">
        <v>2.8</v>
      </c>
      <c r="L205" s="254">
        <v>2.1</v>
      </c>
      <c r="M205" s="253">
        <v>4.2</v>
      </c>
      <c r="N205" s="227">
        <v>12.5</v>
      </c>
      <c r="O205" s="227">
        <v>2.6</v>
      </c>
      <c r="P205" s="227">
        <v>2.7</v>
      </c>
      <c r="Q205" s="254">
        <v>2.2000000000000002</v>
      </c>
      <c r="R205" s="253">
        <v>4.0999999999999996</v>
      </c>
      <c r="S205" s="227">
        <v>12.1</v>
      </c>
      <c r="T205" s="227">
        <v>2.7</v>
      </c>
      <c r="U205" s="227">
        <v>2.7</v>
      </c>
      <c r="V205" s="254">
        <v>2.2999999999999998</v>
      </c>
      <c r="W205" s="253">
        <v>3.8</v>
      </c>
      <c r="X205" s="227">
        <v>12.3</v>
      </c>
      <c r="Y205" s="227">
        <v>2.2000000000000002</v>
      </c>
      <c r="Z205" s="227">
        <v>2.2999999999999998</v>
      </c>
      <c r="AA205" s="254">
        <v>2</v>
      </c>
      <c r="AB205" s="253">
        <v>3.8</v>
      </c>
      <c r="AC205" s="227">
        <v>12.1</v>
      </c>
      <c r="AD205" s="227">
        <v>2.2999999999999998</v>
      </c>
      <c r="AE205" s="227">
        <v>2.2999999999999998</v>
      </c>
      <c r="AF205" s="254">
        <v>2.1</v>
      </c>
      <c r="AG205" s="253">
        <v>4.5</v>
      </c>
      <c r="AH205" s="227">
        <v>14.2</v>
      </c>
      <c r="AI205" s="227">
        <v>2.8</v>
      </c>
      <c r="AJ205" s="227">
        <v>2.9</v>
      </c>
      <c r="AK205" s="254">
        <v>2.4</v>
      </c>
      <c r="AL205" s="253">
        <v>4.0999999999999996</v>
      </c>
      <c r="AM205" s="227">
        <v>13.1</v>
      </c>
      <c r="AN205" s="227">
        <v>2.5</v>
      </c>
      <c r="AO205" s="227">
        <v>2.6</v>
      </c>
      <c r="AP205" s="254">
        <v>2.1</v>
      </c>
      <c r="AQ205" s="253">
        <v>3.8</v>
      </c>
      <c r="AR205" s="227">
        <v>12.1</v>
      </c>
      <c r="AS205" s="227">
        <v>2.2999999999999998</v>
      </c>
      <c r="AT205" s="227">
        <v>2.4</v>
      </c>
      <c r="AU205" s="254">
        <v>2.2000000000000002</v>
      </c>
      <c r="AV205" s="253">
        <v>4.0999999999999996</v>
      </c>
      <c r="AW205" s="227">
        <v>13.5</v>
      </c>
      <c r="AX205" s="227">
        <v>2.5</v>
      </c>
      <c r="AY205" s="227">
        <v>2.5</v>
      </c>
      <c r="AZ205" s="254">
        <v>2.6</v>
      </c>
      <c r="BA205" s="253">
        <v>4.7</v>
      </c>
      <c r="BB205" s="227">
        <v>15.7</v>
      </c>
      <c r="BC205" s="227">
        <v>2.7</v>
      </c>
      <c r="BD205" s="227">
        <v>2.7</v>
      </c>
      <c r="BE205" s="254">
        <v>2.7</v>
      </c>
      <c r="BF205" s="253">
        <v>4.9000000000000004</v>
      </c>
      <c r="BG205" s="227">
        <v>16.100000000000001</v>
      </c>
      <c r="BH205" s="227">
        <v>2.9</v>
      </c>
      <c r="BI205" s="227">
        <v>3</v>
      </c>
      <c r="BJ205" s="254">
        <v>2.8</v>
      </c>
    </row>
    <row r="206" spans="5:62" ht="10.9" customHeight="1" x14ac:dyDescent="0.2">
      <c r="E206" s="3" t="s">
        <v>1305</v>
      </c>
      <c r="F206" s="262" t="s">
        <v>1306</v>
      </c>
      <c r="G206" s="248"/>
      <c r="H206" s="253">
        <v>5.3</v>
      </c>
      <c r="I206" s="227">
        <v>17.7</v>
      </c>
      <c r="J206" s="227">
        <v>3.3</v>
      </c>
      <c r="K206" s="227">
        <v>3.7</v>
      </c>
      <c r="L206" s="254">
        <v>1.6</v>
      </c>
      <c r="M206" s="253">
        <v>5.5</v>
      </c>
      <c r="N206" s="227">
        <v>18.3</v>
      </c>
      <c r="O206" s="227">
        <v>3.4</v>
      </c>
      <c r="P206" s="227">
        <v>3.7</v>
      </c>
      <c r="Q206" s="254">
        <v>1.8</v>
      </c>
      <c r="R206" s="253">
        <v>5.2</v>
      </c>
      <c r="S206" s="227">
        <v>16.899999999999999</v>
      </c>
      <c r="T206" s="227">
        <v>3.3</v>
      </c>
      <c r="U206" s="227">
        <v>3.5</v>
      </c>
      <c r="V206" s="254">
        <v>1.8</v>
      </c>
      <c r="W206" s="253">
        <v>4.7</v>
      </c>
      <c r="X206" s="227">
        <v>16.399999999999999</v>
      </c>
      <c r="Y206" s="227">
        <v>2.8</v>
      </c>
      <c r="Z206" s="227">
        <v>3</v>
      </c>
      <c r="AA206" s="254">
        <v>1.5</v>
      </c>
      <c r="AB206" s="253">
        <v>4.8</v>
      </c>
      <c r="AC206" s="227">
        <v>16.899999999999999</v>
      </c>
      <c r="AD206" s="227">
        <v>2.8</v>
      </c>
      <c r="AE206" s="227">
        <v>3</v>
      </c>
      <c r="AF206" s="254">
        <v>1.8</v>
      </c>
      <c r="AG206" s="253">
        <v>5.5</v>
      </c>
      <c r="AH206" s="227">
        <v>19</v>
      </c>
      <c r="AI206" s="227">
        <v>3.2</v>
      </c>
      <c r="AJ206" s="227">
        <v>3.5</v>
      </c>
      <c r="AK206" s="254">
        <v>2</v>
      </c>
      <c r="AL206" s="253">
        <v>5.2</v>
      </c>
      <c r="AM206" s="227">
        <v>18.5</v>
      </c>
      <c r="AN206" s="227">
        <v>3</v>
      </c>
      <c r="AO206" s="227">
        <v>3.3</v>
      </c>
      <c r="AP206" s="254">
        <v>1.9</v>
      </c>
      <c r="AQ206" s="253">
        <v>5</v>
      </c>
      <c r="AR206" s="227">
        <v>18.3</v>
      </c>
      <c r="AS206" s="227">
        <v>2.8</v>
      </c>
      <c r="AT206" s="227">
        <v>3</v>
      </c>
      <c r="AU206" s="254">
        <v>1.9</v>
      </c>
      <c r="AV206" s="253">
        <v>5</v>
      </c>
      <c r="AW206" s="227">
        <v>17.7</v>
      </c>
      <c r="AX206" s="227">
        <v>2.8</v>
      </c>
      <c r="AY206" s="227">
        <v>3.1</v>
      </c>
      <c r="AZ206" s="254">
        <v>1.9</v>
      </c>
      <c r="BA206" s="253">
        <v>5.3</v>
      </c>
      <c r="BB206" s="227">
        <v>17.399999999999999</v>
      </c>
      <c r="BC206" s="227">
        <v>3.1</v>
      </c>
      <c r="BD206" s="227">
        <v>3.3</v>
      </c>
      <c r="BE206" s="254">
        <v>2.2999999999999998</v>
      </c>
      <c r="BF206" s="253">
        <v>5.4</v>
      </c>
      <c r="BG206" s="227">
        <v>18</v>
      </c>
      <c r="BH206" s="227">
        <v>3.3</v>
      </c>
      <c r="BI206" s="227">
        <v>3.4</v>
      </c>
      <c r="BJ206" s="254">
        <v>2.6</v>
      </c>
    </row>
    <row r="207" spans="5:62" ht="10.9" customHeight="1" x14ac:dyDescent="0.2">
      <c r="E207" s="3" t="s">
        <v>1307</v>
      </c>
      <c r="F207" s="262" t="s">
        <v>1308</v>
      </c>
      <c r="G207" s="248"/>
      <c r="H207" s="253">
        <v>4.7</v>
      </c>
      <c r="I207" s="227">
        <v>15.5</v>
      </c>
      <c r="J207" s="227">
        <v>3.1</v>
      </c>
      <c r="K207" s="227">
        <v>3.4</v>
      </c>
      <c r="L207" s="254">
        <v>1.5</v>
      </c>
      <c r="M207" s="253">
        <v>4.5999999999999996</v>
      </c>
      <c r="N207" s="227">
        <v>15.4</v>
      </c>
      <c r="O207" s="227">
        <v>3</v>
      </c>
      <c r="P207" s="227">
        <v>3.3</v>
      </c>
      <c r="Q207" s="254">
        <v>1.4</v>
      </c>
      <c r="R207" s="253">
        <v>4.5</v>
      </c>
      <c r="S207" s="227">
        <v>15.8</v>
      </c>
      <c r="T207" s="227">
        <v>2.9</v>
      </c>
      <c r="U207" s="227">
        <v>3.2</v>
      </c>
      <c r="V207" s="254">
        <v>1.4</v>
      </c>
      <c r="W207" s="253">
        <v>4.4000000000000004</v>
      </c>
      <c r="X207" s="227">
        <v>16.2</v>
      </c>
      <c r="Y207" s="227">
        <v>2.7</v>
      </c>
      <c r="Z207" s="227">
        <v>2.9</v>
      </c>
      <c r="AA207" s="254">
        <v>1.4</v>
      </c>
      <c r="AB207" s="253">
        <v>4.2</v>
      </c>
      <c r="AC207" s="227">
        <v>14.5</v>
      </c>
      <c r="AD207" s="227">
        <v>2.7</v>
      </c>
      <c r="AE207" s="227">
        <v>2.9</v>
      </c>
      <c r="AF207" s="254">
        <v>1.3</v>
      </c>
      <c r="AG207" s="253">
        <v>4.8</v>
      </c>
      <c r="AH207" s="227">
        <v>15.5</v>
      </c>
      <c r="AI207" s="227">
        <v>3.2</v>
      </c>
      <c r="AJ207" s="227">
        <v>3.5</v>
      </c>
      <c r="AK207" s="254">
        <v>1.4</v>
      </c>
      <c r="AL207" s="253">
        <v>4.5999999999999996</v>
      </c>
      <c r="AM207" s="227">
        <v>15.9</v>
      </c>
      <c r="AN207" s="227">
        <v>3</v>
      </c>
      <c r="AO207" s="227">
        <v>3.2</v>
      </c>
      <c r="AP207" s="254">
        <v>1.4</v>
      </c>
      <c r="AQ207" s="253">
        <v>4.4000000000000004</v>
      </c>
      <c r="AR207" s="227">
        <v>16.2</v>
      </c>
      <c r="AS207" s="227">
        <v>2.7</v>
      </c>
      <c r="AT207" s="227">
        <v>2.9</v>
      </c>
      <c r="AU207" s="254">
        <v>1.4</v>
      </c>
      <c r="AV207" s="253">
        <v>4.5</v>
      </c>
      <c r="AW207" s="227">
        <v>17.600000000000001</v>
      </c>
      <c r="AX207" s="227">
        <v>2.7</v>
      </c>
      <c r="AY207" s="227">
        <v>2.9</v>
      </c>
      <c r="AZ207" s="254">
        <v>1.3</v>
      </c>
      <c r="BA207" s="253">
        <v>4.8</v>
      </c>
      <c r="BB207" s="227">
        <v>17</v>
      </c>
      <c r="BC207" s="227">
        <v>3</v>
      </c>
      <c r="BD207" s="227">
        <v>3.2</v>
      </c>
      <c r="BE207" s="254">
        <v>1.5</v>
      </c>
      <c r="BF207" s="253">
        <v>5.0999999999999996</v>
      </c>
      <c r="BG207" s="227">
        <v>18.100000000000001</v>
      </c>
      <c r="BH207" s="227">
        <v>3.1</v>
      </c>
      <c r="BI207" s="227">
        <v>3.3</v>
      </c>
      <c r="BJ207" s="254">
        <v>1.7</v>
      </c>
    </row>
    <row r="208" spans="5:62" ht="10.9" customHeight="1" x14ac:dyDescent="0.2">
      <c r="E208" s="3" t="s">
        <v>1309</v>
      </c>
      <c r="F208" s="262" t="s">
        <v>1310</v>
      </c>
      <c r="G208" s="248"/>
      <c r="H208" s="253">
        <v>4</v>
      </c>
      <c r="I208" s="227">
        <v>13.2</v>
      </c>
      <c r="J208" s="227">
        <v>2.7</v>
      </c>
      <c r="K208" s="227">
        <v>2.9</v>
      </c>
      <c r="L208" s="254">
        <v>1.9</v>
      </c>
      <c r="M208" s="253">
        <v>4.0999999999999996</v>
      </c>
      <c r="N208" s="227">
        <v>13.6</v>
      </c>
      <c r="O208" s="227">
        <v>2.8</v>
      </c>
      <c r="P208" s="227">
        <v>2.9</v>
      </c>
      <c r="Q208" s="254">
        <v>2</v>
      </c>
      <c r="R208" s="253">
        <v>4.0999999999999996</v>
      </c>
      <c r="S208" s="227">
        <v>13.1</v>
      </c>
      <c r="T208" s="227">
        <v>2.8</v>
      </c>
      <c r="U208" s="227">
        <v>2.9</v>
      </c>
      <c r="V208" s="254">
        <v>2.1</v>
      </c>
      <c r="W208" s="253">
        <v>3.7</v>
      </c>
      <c r="X208" s="227">
        <v>13</v>
      </c>
      <c r="Y208" s="227">
        <v>2.4</v>
      </c>
      <c r="Z208" s="227">
        <v>2.5</v>
      </c>
      <c r="AA208" s="254">
        <v>1.7</v>
      </c>
      <c r="AB208" s="253">
        <v>3.5</v>
      </c>
      <c r="AC208" s="227">
        <v>12.9</v>
      </c>
      <c r="AD208" s="227">
        <v>2.2000000000000002</v>
      </c>
      <c r="AE208" s="227">
        <v>2.2999999999999998</v>
      </c>
      <c r="AF208" s="254">
        <v>1.7</v>
      </c>
      <c r="AG208" s="253">
        <v>4.4000000000000004</v>
      </c>
      <c r="AH208" s="227">
        <v>15.7</v>
      </c>
      <c r="AI208" s="227">
        <v>2.7</v>
      </c>
      <c r="AJ208" s="227">
        <v>2.9</v>
      </c>
      <c r="AK208" s="254">
        <v>2</v>
      </c>
      <c r="AL208" s="253">
        <v>4.2</v>
      </c>
      <c r="AM208" s="227">
        <v>15.7</v>
      </c>
      <c r="AN208" s="227">
        <v>2.6</v>
      </c>
      <c r="AO208" s="227">
        <v>2.7</v>
      </c>
      <c r="AP208" s="254">
        <v>1.9</v>
      </c>
      <c r="AQ208" s="253">
        <v>4.0999999999999996</v>
      </c>
      <c r="AR208" s="227">
        <v>16</v>
      </c>
      <c r="AS208" s="227">
        <v>2.4</v>
      </c>
      <c r="AT208" s="227">
        <v>2.6</v>
      </c>
      <c r="AU208" s="254">
        <v>1.8</v>
      </c>
      <c r="AV208" s="253">
        <v>4.2</v>
      </c>
      <c r="AW208" s="227">
        <v>15.9</v>
      </c>
      <c r="AX208" s="227">
        <v>2.5</v>
      </c>
      <c r="AY208" s="227">
        <v>2.6</v>
      </c>
      <c r="AZ208" s="254">
        <v>2.1</v>
      </c>
      <c r="BA208" s="253">
        <v>4.5</v>
      </c>
      <c r="BB208" s="227">
        <v>15.7</v>
      </c>
      <c r="BC208" s="227">
        <v>2.8</v>
      </c>
      <c r="BD208" s="227">
        <v>2.9</v>
      </c>
      <c r="BE208" s="254">
        <v>2.6</v>
      </c>
      <c r="BF208" s="253">
        <v>4.7</v>
      </c>
      <c r="BG208" s="227">
        <v>16.3</v>
      </c>
      <c r="BH208" s="227">
        <v>2.9</v>
      </c>
      <c r="BI208" s="227">
        <v>3</v>
      </c>
      <c r="BJ208" s="254">
        <v>2.5</v>
      </c>
    </row>
    <row r="209" spans="5:62" ht="10.9" customHeight="1" x14ac:dyDescent="0.2">
      <c r="E209" s="3" t="s">
        <v>1311</v>
      </c>
      <c r="F209" s="262" t="s">
        <v>1312</v>
      </c>
      <c r="G209" s="248"/>
      <c r="H209" s="253">
        <v>3.4</v>
      </c>
      <c r="I209" s="227">
        <v>10.1</v>
      </c>
      <c r="J209" s="227">
        <v>2.2999999999999998</v>
      </c>
      <c r="K209" s="227">
        <v>2.5</v>
      </c>
      <c r="L209" s="254">
        <v>1.7</v>
      </c>
      <c r="M209" s="253">
        <v>3.5</v>
      </c>
      <c r="N209" s="227">
        <v>10.3</v>
      </c>
      <c r="O209" s="227">
        <v>2.4</v>
      </c>
      <c r="P209" s="227">
        <v>2.5</v>
      </c>
      <c r="Q209" s="254">
        <v>1.7</v>
      </c>
      <c r="R209" s="253">
        <v>3.5</v>
      </c>
      <c r="S209" s="227">
        <v>9.5</v>
      </c>
      <c r="T209" s="227">
        <v>2.5</v>
      </c>
      <c r="U209" s="227">
        <v>2.7</v>
      </c>
      <c r="V209" s="254">
        <v>1.8</v>
      </c>
      <c r="W209" s="253">
        <v>3.3</v>
      </c>
      <c r="X209" s="227">
        <v>10.1</v>
      </c>
      <c r="Y209" s="227">
        <v>2.2000000000000002</v>
      </c>
      <c r="Z209" s="227">
        <v>2.4</v>
      </c>
      <c r="AA209" s="254">
        <v>1.4</v>
      </c>
      <c r="AB209" s="253">
        <v>3.4</v>
      </c>
      <c r="AC209" s="227">
        <v>10</v>
      </c>
      <c r="AD209" s="227">
        <v>2.2999999999999998</v>
      </c>
      <c r="AE209" s="227">
        <v>2.5</v>
      </c>
      <c r="AF209" s="254">
        <v>1.7</v>
      </c>
      <c r="AG209" s="253">
        <v>4.2</v>
      </c>
      <c r="AH209" s="227">
        <v>12.4</v>
      </c>
      <c r="AI209" s="227">
        <v>2.8</v>
      </c>
      <c r="AJ209" s="227">
        <v>3</v>
      </c>
      <c r="AK209" s="254">
        <v>2.2999999999999998</v>
      </c>
      <c r="AL209" s="253">
        <v>4.2</v>
      </c>
      <c r="AM209" s="227">
        <v>12.5</v>
      </c>
      <c r="AN209" s="227">
        <v>2.9</v>
      </c>
      <c r="AO209" s="227">
        <v>3</v>
      </c>
      <c r="AP209" s="254">
        <v>2.4</v>
      </c>
      <c r="AQ209" s="253">
        <v>3.8</v>
      </c>
      <c r="AR209" s="227">
        <v>11.7</v>
      </c>
      <c r="AS209" s="227">
        <v>2.5</v>
      </c>
      <c r="AT209" s="227">
        <v>2.7</v>
      </c>
      <c r="AU209" s="254">
        <v>2</v>
      </c>
      <c r="AV209" s="253">
        <v>4</v>
      </c>
      <c r="AW209" s="227">
        <v>12.3</v>
      </c>
      <c r="AX209" s="227">
        <v>2.6</v>
      </c>
      <c r="AY209" s="227">
        <v>2.8</v>
      </c>
      <c r="AZ209" s="254">
        <v>2.1</v>
      </c>
      <c r="BA209" s="253">
        <v>4.2</v>
      </c>
      <c r="BB209" s="227">
        <v>12.9</v>
      </c>
      <c r="BC209" s="227">
        <v>2.7</v>
      </c>
      <c r="BD209" s="227">
        <v>2.9</v>
      </c>
      <c r="BE209" s="254">
        <v>2.2000000000000002</v>
      </c>
      <c r="BF209" s="253">
        <v>4.3</v>
      </c>
      <c r="BG209" s="227">
        <v>14</v>
      </c>
      <c r="BH209" s="227">
        <v>2.7</v>
      </c>
      <c r="BI209" s="227">
        <v>2.8</v>
      </c>
      <c r="BJ209" s="254">
        <v>2.2000000000000002</v>
      </c>
    </row>
    <row r="210" spans="5:62" ht="10.9" customHeight="1" x14ac:dyDescent="0.2">
      <c r="E210" s="3" t="s">
        <v>1313</v>
      </c>
      <c r="F210" s="262" t="s">
        <v>1314</v>
      </c>
      <c r="G210" s="248"/>
      <c r="H210" s="253">
        <v>3.8</v>
      </c>
      <c r="I210" s="227">
        <v>12.2</v>
      </c>
      <c r="J210" s="227">
        <v>2.6</v>
      </c>
      <c r="K210" s="227">
        <v>2.8</v>
      </c>
      <c r="L210" s="254">
        <v>1.9</v>
      </c>
      <c r="M210" s="253">
        <v>3.8</v>
      </c>
      <c r="N210" s="227">
        <v>13.3</v>
      </c>
      <c r="O210" s="227">
        <v>2.5</v>
      </c>
      <c r="P210" s="227">
        <v>2.7</v>
      </c>
      <c r="Q210" s="254">
        <v>1.8</v>
      </c>
      <c r="R210" s="253">
        <v>3.6</v>
      </c>
      <c r="S210" s="227">
        <v>12.7</v>
      </c>
      <c r="T210" s="227">
        <v>2.2999999999999998</v>
      </c>
      <c r="U210" s="227">
        <v>2.5</v>
      </c>
      <c r="V210" s="254">
        <v>1.8</v>
      </c>
      <c r="W210" s="253">
        <v>3.4</v>
      </c>
      <c r="X210" s="227">
        <v>12.2</v>
      </c>
      <c r="Y210" s="227">
        <v>2.1</v>
      </c>
      <c r="Z210" s="227">
        <v>2.2000000000000002</v>
      </c>
      <c r="AA210" s="254">
        <v>1.6</v>
      </c>
      <c r="AB210" s="253">
        <v>3.4</v>
      </c>
      <c r="AC210" s="227">
        <v>12.3</v>
      </c>
      <c r="AD210" s="227">
        <v>2</v>
      </c>
      <c r="AE210" s="227">
        <v>2.2000000000000002</v>
      </c>
      <c r="AF210" s="254">
        <v>1.6</v>
      </c>
      <c r="AG210" s="253">
        <v>4.2</v>
      </c>
      <c r="AH210" s="227">
        <v>15</v>
      </c>
      <c r="AI210" s="227">
        <v>2.5</v>
      </c>
      <c r="AJ210" s="227">
        <v>2.7</v>
      </c>
      <c r="AK210" s="254">
        <v>2.1</v>
      </c>
      <c r="AL210" s="253">
        <v>4</v>
      </c>
      <c r="AM210" s="227">
        <v>14.5</v>
      </c>
      <c r="AN210" s="227">
        <v>2.4</v>
      </c>
      <c r="AO210" s="227">
        <v>2.6</v>
      </c>
      <c r="AP210" s="254">
        <v>1.9</v>
      </c>
      <c r="AQ210" s="253">
        <v>3.5</v>
      </c>
      <c r="AR210" s="227">
        <v>13.2</v>
      </c>
      <c r="AS210" s="227">
        <v>2.1</v>
      </c>
      <c r="AT210" s="227">
        <v>2.2000000000000002</v>
      </c>
      <c r="AU210" s="254">
        <v>1.7</v>
      </c>
      <c r="AV210" s="253">
        <v>4.2</v>
      </c>
      <c r="AW210" s="227">
        <v>15.1</v>
      </c>
      <c r="AX210" s="227">
        <v>2.5</v>
      </c>
      <c r="AY210" s="227">
        <v>2.6</v>
      </c>
      <c r="AZ210" s="254">
        <v>2.2999999999999998</v>
      </c>
      <c r="BA210" s="253">
        <v>5.0999999999999996</v>
      </c>
      <c r="BB210" s="227">
        <v>20.399999999999999</v>
      </c>
      <c r="BC210" s="227">
        <v>2.7</v>
      </c>
      <c r="BD210" s="227">
        <v>2.8</v>
      </c>
      <c r="BE210" s="254">
        <v>2.5</v>
      </c>
      <c r="BF210" s="253">
        <v>5</v>
      </c>
      <c r="BG210" s="227">
        <v>19.600000000000001</v>
      </c>
      <c r="BH210" s="227">
        <v>2.6</v>
      </c>
      <c r="BI210" s="227">
        <v>2.7</v>
      </c>
      <c r="BJ210" s="254">
        <v>2.6</v>
      </c>
    </row>
    <row r="211" spans="5:62" ht="10.9" customHeight="1" x14ac:dyDescent="0.2">
      <c r="E211" s="3" t="s">
        <v>1315</v>
      </c>
      <c r="F211" s="262" t="s">
        <v>1316</v>
      </c>
      <c r="G211" s="248"/>
      <c r="H211" s="253">
        <v>4.5</v>
      </c>
      <c r="I211" s="227">
        <v>12.7</v>
      </c>
      <c r="J211" s="227">
        <v>3.2</v>
      </c>
      <c r="K211" s="227">
        <v>3.5</v>
      </c>
      <c r="L211" s="254">
        <v>1.6</v>
      </c>
      <c r="M211" s="253">
        <v>4.5</v>
      </c>
      <c r="N211" s="227">
        <v>14.3</v>
      </c>
      <c r="O211" s="227">
        <v>3</v>
      </c>
      <c r="P211" s="227">
        <v>3.2</v>
      </c>
      <c r="Q211" s="254">
        <v>1.5</v>
      </c>
      <c r="R211" s="253">
        <v>4.5</v>
      </c>
      <c r="S211" s="227">
        <v>14.6</v>
      </c>
      <c r="T211" s="227">
        <v>2.9</v>
      </c>
      <c r="U211" s="227">
        <v>3.2</v>
      </c>
      <c r="V211" s="254">
        <v>1.6</v>
      </c>
      <c r="W211" s="253">
        <v>3.9</v>
      </c>
      <c r="X211" s="227">
        <v>12.8</v>
      </c>
      <c r="Y211" s="227">
        <v>2.5</v>
      </c>
      <c r="Z211" s="227">
        <v>2.7</v>
      </c>
      <c r="AA211" s="254">
        <v>1.4</v>
      </c>
      <c r="AB211" s="253">
        <v>3.7</v>
      </c>
      <c r="AC211" s="227">
        <v>11.8</v>
      </c>
      <c r="AD211" s="227">
        <v>2.5</v>
      </c>
      <c r="AE211" s="227">
        <v>2.6</v>
      </c>
      <c r="AF211" s="254">
        <v>1.4</v>
      </c>
      <c r="AG211" s="253">
        <v>4.0999999999999996</v>
      </c>
      <c r="AH211" s="227">
        <v>13.4</v>
      </c>
      <c r="AI211" s="227">
        <v>2.8</v>
      </c>
      <c r="AJ211" s="227">
        <v>3</v>
      </c>
      <c r="AK211" s="254">
        <v>1.8</v>
      </c>
      <c r="AL211" s="253">
        <v>4</v>
      </c>
      <c r="AM211" s="227">
        <v>13.7</v>
      </c>
      <c r="AN211" s="227">
        <v>2.6</v>
      </c>
      <c r="AO211" s="227">
        <v>2.8</v>
      </c>
      <c r="AP211" s="254">
        <v>1.5</v>
      </c>
      <c r="AQ211" s="253">
        <v>3.6</v>
      </c>
      <c r="AR211" s="227">
        <v>12.2</v>
      </c>
      <c r="AS211" s="227">
        <v>2.4</v>
      </c>
      <c r="AT211" s="227">
        <v>2.6</v>
      </c>
      <c r="AU211" s="254">
        <v>1.3</v>
      </c>
      <c r="AV211" s="253">
        <v>4</v>
      </c>
      <c r="AW211" s="227">
        <v>14.8</v>
      </c>
      <c r="AX211" s="227">
        <v>2.5</v>
      </c>
      <c r="AY211" s="227">
        <v>2.8</v>
      </c>
      <c r="AZ211" s="254">
        <v>1.3</v>
      </c>
      <c r="BA211" s="253">
        <v>4.5</v>
      </c>
      <c r="BB211" s="227">
        <v>16.399999999999999</v>
      </c>
      <c r="BC211" s="227">
        <v>2.8</v>
      </c>
      <c r="BD211" s="227">
        <v>3</v>
      </c>
      <c r="BE211" s="254">
        <v>1.5</v>
      </c>
      <c r="BF211" s="253">
        <v>4.5999999999999996</v>
      </c>
      <c r="BG211" s="227">
        <v>16</v>
      </c>
      <c r="BH211" s="227">
        <v>2.9</v>
      </c>
      <c r="BI211" s="227">
        <v>3.2</v>
      </c>
      <c r="BJ211" s="254">
        <v>1.5</v>
      </c>
    </row>
    <row r="212" spans="5:62" ht="10.9" customHeight="1" x14ac:dyDescent="0.2">
      <c r="E212" s="3" t="s">
        <v>1317</v>
      </c>
      <c r="F212" s="262" t="s">
        <v>1318</v>
      </c>
      <c r="G212" s="248"/>
      <c r="H212" s="253">
        <v>5.5</v>
      </c>
      <c r="I212" s="227">
        <v>16.2</v>
      </c>
      <c r="J212" s="227">
        <v>3.1</v>
      </c>
      <c r="K212" s="227">
        <v>3.5</v>
      </c>
      <c r="L212" s="254">
        <v>2.2999999999999998</v>
      </c>
      <c r="M212" s="253">
        <v>5.3</v>
      </c>
      <c r="N212" s="227">
        <v>15.9</v>
      </c>
      <c r="O212" s="227">
        <v>2.9</v>
      </c>
      <c r="P212" s="227">
        <v>3.4</v>
      </c>
      <c r="Q212" s="254">
        <v>2.1</v>
      </c>
      <c r="R212" s="253">
        <v>4.7</v>
      </c>
      <c r="S212" s="227">
        <v>13.9</v>
      </c>
      <c r="T212" s="227">
        <v>2.6</v>
      </c>
      <c r="U212" s="227">
        <v>3.1</v>
      </c>
      <c r="V212" s="254">
        <v>1.9</v>
      </c>
      <c r="W212" s="253">
        <v>4.2</v>
      </c>
      <c r="X212" s="227">
        <v>13.3</v>
      </c>
      <c r="Y212" s="227">
        <v>2.2999999999999998</v>
      </c>
      <c r="Z212" s="227">
        <v>2.8</v>
      </c>
      <c r="AA212" s="254">
        <v>1.6</v>
      </c>
      <c r="AB212" s="253">
        <v>4.0999999999999996</v>
      </c>
      <c r="AC212" s="227">
        <v>12.9</v>
      </c>
      <c r="AD212" s="227">
        <v>2.2000000000000002</v>
      </c>
      <c r="AE212" s="227">
        <v>2.7</v>
      </c>
      <c r="AF212" s="254">
        <v>1.6</v>
      </c>
      <c r="AG212" s="253">
        <v>5.3</v>
      </c>
      <c r="AH212" s="227">
        <v>17</v>
      </c>
      <c r="AI212" s="227">
        <v>3</v>
      </c>
      <c r="AJ212" s="227">
        <v>3.7</v>
      </c>
      <c r="AK212" s="254">
        <v>2.1</v>
      </c>
      <c r="AL212" s="253">
        <v>5.0999999999999996</v>
      </c>
      <c r="AM212" s="227">
        <v>17</v>
      </c>
      <c r="AN212" s="227">
        <v>2.7</v>
      </c>
      <c r="AO212" s="227">
        <v>3.4</v>
      </c>
      <c r="AP212" s="254">
        <v>1.8</v>
      </c>
      <c r="AQ212" s="253">
        <v>4.5</v>
      </c>
      <c r="AR212" s="227">
        <v>16</v>
      </c>
      <c r="AS212" s="227">
        <v>2.2000000000000002</v>
      </c>
      <c r="AT212" s="227">
        <v>2.8</v>
      </c>
      <c r="AU212" s="254">
        <v>1.5</v>
      </c>
      <c r="AV212" s="253">
        <v>5.0999999999999996</v>
      </c>
      <c r="AW212" s="227">
        <v>17.899999999999999</v>
      </c>
      <c r="AX212" s="227">
        <v>2.4</v>
      </c>
      <c r="AY212" s="227">
        <v>3.1</v>
      </c>
      <c r="AZ212" s="254">
        <v>1.6</v>
      </c>
      <c r="BA212" s="253">
        <v>5.7</v>
      </c>
      <c r="BB212" s="227">
        <v>19.2</v>
      </c>
      <c r="BC212" s="227">
        <v>2.9</v>
      </c>
      <c r="BD212" s="227">
        <v>3.7</v>
      </c>
      <c r="BE212" s="254">
        <v>2</v>
      </c>
      <c r="BF212" s="253">
        <v>6.6</v>
      </c>
      <c r="BG212" s="227">
        <v>21.2</v>
      </c>
      <c r="BH212" s="227">
        <v>3.5</v>
      </c>
      <c r="BI212" s="227">
        <v>4.4000000000000004</v>
      </c>
      <c r="BJ212" s="254">
        <v>2.7</v>
      </c>
    </row>
    <row r="213" spans="5:62" ht="10.9" customHeight="1" x14ac:dyDescent="0.2">
      <c r="E213" s="3" t="s">
        <v>1319</v>
      </c>
      <c r="F213" s="262" t="s">
        <v>1320</v>
      </c>
      <c r="G213" s="248"/>
      <c r="H213" s="253">
        <v>3.3</v>
      </c>
      <c r="I213" s="227">
        <v>10.5</v>
      </c>
      <c r="J213" s="227">
        <v>2.1</v>
      </c>
      <c r="K213" s="227">
        <v>2.2000000000000002</v>
      </c>
      <c r="L213" s="254">
        <v>1.7</v>
      </c>
      <c r="M213" s="253">
        <v>3.2</v>
      </c>
      <c r="N213" s="227">
        <v>10</v>
      </c>
      <c r="O213" s="227">
        <v>2.1</v>
      </c>
      <c r="P213" s="227">
        <v>2.2000000000000002</v>
      </c>
      <c r="Q213" s="254">
        <v>1.7</v>
      </c>
      <c r="R213" s="253">
        <v>3.1</v>
      </c>
      <c r="S213" s="227">
        <v>9.1999999999999993</v>
      </c>
      <c r="T213" s="227">
        <v>2.1</v>
      </c>
      <c r="U213" s="227">
        <v>2.2000000000000002</v>
      </c>
      <c r="V213" s="254">
        <v>1.7</v>
      </c>
      <c r="W213" s="253">
        <v>2.8</v>
      </c>
      <c r="X213" s="227">
        <v>9.4</v>
      </c>
      <c r="Y213" s="227">
        <v>1.7</v>
      </c>
      <c r="Z213" s="227">
        <v>1.8</v>
      </c>
      <c r="AA213" s="254">
        <v>1.4</v>
      </c>
      <c r="AB213" s="253">
        <v>2.8</v>
      </c>
      <c r="AC213" s="227">
        <v>9.6999999999999993</v>
      </c>
      <c r="AD213" s="227">
        <v>1.7</v>
      </c>
      <c r="AE213" s="227">
        <v>1.8</v>
      </c>
      <c r="AF213" s="254">
        <v>1.4</v>
      </c>
      <c r="AG213" s="253">
        <v>3.7</v>
      </c>
      <c r="AH213" s="227">
        <v>12.8</v>
      </c>
      <c r="AI213" s="227">
        <v>2.2000000000000002</v>
      </c>
      <c r="AJ213" s="227">
        <v>2.4</v>
      </c>
      <c r="AK213" s="254">
        <v>1.8</v>
      </c>
      <c r="AL213" s="253">
        <v>3.6</v>
      </c>
      <c r="AM213" s="227">
        <v>12.2</v>
      </c>
      <c r="AN213" s="227">
        <v>2.2000000000000002</v>
      </c>
      <c r="AO213" s="227">
        <v>2.2999999999999998</v>
      </c>
      <c r="AP213" s="254">
        <v>1.9</v>
      </c>
      <c r="AQ213" s="253">
        <v>3.1</v>
      </c>
      <c r="AR213" s="227">
        <v>11.4</v>
      </c>
      <c r="AS213" s="227">
        <v>1.8</v>
      </c>
      <c r="AT213" s="227">
        <v>1.9</v>
      </c>
      <c r="AU213" s="254">
        <v>1.5</v>
      </c>
      <c r="AV213" s="253">
        <v>3.4</v>
      </c>
      <c r="AW213" s="227">
        <v>12.5</v>
      </c>
      <c r="AX213" s="227">
        <v>1.9</v>
      </c>
      <c r="AY213" s="227">
        <v>1.9</v>
      </c>
      <c r="AZ213" s="254">
        <v>1.8</v>
      </c>
      <c r="BA213" s="253">
        <v>3.9</v>
      </c>
      <c r="BB213" s="227">
        <v>12.9</v>
      </c>
      <c r="BC213" s="227">
        <v>2.2999999999999998</v>
      </c>
      <c r="BD213" s="227">
        <v>2.4</v>
      </c>
      <c r="BE213" s="254">
        <v>2.2999999999999998</v>
      </c>
      <c r="BF213" s="253">
        <v>4.3</v>
      </c>
      <c r="BG213" s="227">
        <v>13.5</v>
      </c>
      <c r="BH213" s="227">
        <v>2.7</v>
      </c>
      <c r="BI213" s="227">
        <v>2.7</v>
      </c>
      <c r="BJ213" s="254">
        <v>2.8</v>
      </c>
    </row>
    <row r="214" spans="5:62" ht="10.9" customHeight="1" x14ac:dyDescent="0.2">
      <c r="E214" s="3" t="s">
        <v>1321</v>
      </c>
      <c r="F214" s="262" t="s">
        <v>1322</v>
      </c>
      <c r="G214" s="248"/>
      <c r="H214" s="253">
        <v>3.4</v>
      </c>
      <c r="I214" s="227">
        <v>10.9</v>
      </c>
      <c r="J214" s="227">
        <v>2.1</v>
      </c>
      <c r="K214" s="227">
        <v>2.2999999999999998</v>
      </c>
      <c r="L214" s="254">
        <v>1.5</v>
      </c>
      <c r="M214" s="253">
        <v>3.5</v>
      </c>
      <c r="N214" s="227">
        <v>11.6</v>
      </c>
      <c r="O214" s="227">
        <v>2.2000000000000002</v>
      </c>
      <c r="P214" s="227">
        <v>2.2999999999999998</v>
      </c>
      <c r="Q214" s="254">
        <v>1.7</v>
      </c>
      <c r="R214" s="253">
        <v>3.4</v>
      </c>
      <c r="S214" s="227">
        <v>10.8</v>
      </c>
      <c r="T214" s="227">
        <v>2.2000000000000002</v>
      </c>
      <c r="U214" s="227">
        <v>2.2999999999999998</v>
      </c>
      <c r="V214" s="254">
        <v>1.7</v>
      </c>
      <c r="W214" s="253">
        <v>3.1</v>
      </c>
      <c r="X214" s="227">
        <v>11</v>
      </c>
      <c r="Y214" s="227">
        <v>1.8</v>
      </c>
      <c r="Z214" s="227">
        <v>1.9</v>
      </c>
      <c r="AA214" s="254">
        <v>1.5</v>
      </c>
      <c r="AB214" s="253">
        <v>3.2</v>
      </c>
      <c r="AC214" s="227">
        <v>11.1</v>
      </c>
      <c r="AD214" s="227">
        <v>1.8</v>
      </c>
      <c r="AE214" s="227">
        <v>2</v>
      </c>
      <c r="AF214" s="254">
        <v>1.5</v>
      </c>
      <c r="AG214" s="253">
        <v>4.0999999999999996</v>
      </c>
      <c r="AH214" s="227">
        <v>13.6</v>
      </c>
      <c r="AI214" s="227">
        <v>2.5</v>
      </c>
      <c r="AJ214" s="227">
        <v>2.6</v>
      </c>
      <c r="AK214" s="254">
        <v>2</v>
      </c>
      <c r="AL214" s="253">
        <v>3.9</v>
      </c>
      <c r="AM214" s="227">
        <v>13.6</v>
      </c>
      <c r="AN214" s="227">
        <v>2.2999999999999998</v>
      </c>
      <c r="AO214" s="227">
        <v>2.5</v>
      </c>
      <c r="AP214" s="254">
        <v>1.8</v>
      </c>
      <c r="AQ214" s="253">
        <v>3.5</v>
      </c>
      <c r="AR214" s="227">
        <v>12.2</v>
      </c>
      <c r="AS214" s="227">
        <v>2</v>
      </c>
      <c r="AT214" s="227">
        <v>2.2000000000000002</v>
      </c>
      <c r="AU214" s="254">
        <v>1.7</v>
      </c>
      <c r="AV214" s="253">
        <v>3.8</v>
      </c>
      <c r="AW214" s="227">
        <v>13.4</v>
      </c>
      <c r="AX214" s="227">
        <v>2.1</v>
      </c>
      <c r="AY214" s="227">
        <v>2.2999999999999998</v>
      </c>
      <c r="AZ214" s="254">
        <v>1.8</v>
      </c>
      <c r="BA214" s="253">
        <v>4</v>
      </c>
      <c r="BB214" s="227">
        <v>13.3</v>
      </c>
      <c r="BC214" s="227">
        <v>2.4</v>
      </c>
      <c r="BD214" s="227">
        <v>2.6</v>
      </c>
      <c r="BE214" s="254">
        <v>2.1</v>
      </c>
      <c r="BF214" s="253">
        <v>4.5</v>
      </c>
      <c r="BG214" s="227">
        <v>14.1</v>
      </c>
      <c r="BH214" s="227">
        <v>2.9</v>
      </c>
      <c r="BI214" s="227">
        <v>3</v>
      </c>
      <c r="BJ214" s="254">
        <v>2.6</v>
      </c>
    </row>
    <row r="215" spans="5:62" ht="10.9" customHeight="1" x14ac:dyDescent="0.2">
      <c r="E215" s="3" t="s">
        <v>1323</v>
      </c>
      <c r="F215" s="262" t="s">
        <v>1324</v>
      </c>
      <c r="G215" s="248"/>
      <c r="H215" s="253">
        <v>3.8</v>
      </c>
      <c r="I215" s="227">
        <v>11.2</v>
      </c>
      <c r="J215" s="227">
        <v>2.4</v>
      </c>
      <c r="K215" s="227">
        <v>2.6</v>
      </c>
      <c r="L215" s="254">
        <v>1.5</v>
      </c>
      <c r="M215" s="253">
        <v>4</v>
      </c>
      <c r="N215" s="227">
        <v>11.4</v>
      </c>
      <c r="O215" s="227">
        <v>2.6</v>
      </c>
      <c r="P215" s="227">
        <v>2.9</v>
      </c>
      <c r="Q215" s="254">
        <v>1.8</v>
      </c>
      <c r="R215" s="253">
        <v>3.7</v>
      </c>
      <c r="S215" s="227">
        <v>10.4</v>
      </c>
      <c r="T215" s="227">
        <v>2.6</v>
      </c>
      <c r="U215" s="227">
        <v>2.8</v>
      </c>
      <c r="V215" s="254">
        <v>1.7</v>
      </c>
      <c r="W215" s="253">
        <v>3.4</v>
      </c>
      <c r="X215" s="227">
        <v>11.1</v>
      </c>
      <c r="Y215" s="227">
        <v>2.1</v>
      </c>
      <c r="Z215" s="227">
        <v>2.2000000000000002</v>
      </c>
      <c r="AA215" s="254">
        <v>1.5</v>
      </c>
      <c r="AB215" s="253">
        <v>3.5</v>
      </c>
      <c r="AC215" s="227">
        <v>11.6</v>
      </c>
      <c r="AD215" s="227">
        <v>2.2000000000000002</v>
      </c>
      <c r="AE215" s="227">
        <v>2.2999999999999998</v>
      </c>
      <c r="AF215" s="254">
        <v>1.5</v>
      </c>
      <c r="AG215" s="253">
        <v>4.8</v>
      </c>
      <c r="AH215" s="227">
        <v>15.5</v>
      </c>
      <c r="AI215" s="227">
        <v>2.9</v>
      </c>
      <c r="AJ215" s="227">
        <v>3.2</v>
      </c>
      <c r="AK215" s="254">
        <v>2</v>
      </c>
      <c r="AL215" s="253">
        <v>4.4000000000000004</v>
      </c>
      <c r="AM215" s="227">
        <v>14.6</v>
      </c>
      <c r="AN215" s="227">
        <v>2.7</v>
      </c>
      <c r="AO215" s="227">
        <v>2.9</v>
      </c>
      <c r="AP215" s="254">
        <v>1.8</v>
      </c>
      <c r="AQ215" s="253">
        <v>4.0999999999999996</v>
      </c>
      <c r="AR215" s="227">
        <v>13.7</v>
      </c>
      <c r="AS215" s="227">
        <v>2.4</v>
      </c>
      <c r="AT215" s="227">
        <v>2.6</v>
      </c>
      <c r="AU215" s="254">
        <v>1.8</v>
      </c>
      <c r="AV215" s="253">
        <v>4.4000000000000004</v>
      </c>
      <c r="AW215" s="227">
        <v>14.5</v>
      </c>
      <c r="AX215" s="227">
        <v>2.6</v>
      </c>
      <c r="AY215" s="227">
        <v>2.8</v>
      </c>
      <c r="AZ215" s="254">
        <v>2.1</v>
      </c>
      <c r="BA215" s="253">
        <v>4.9000000000000004</v>
      </c>
      <c r="BB215" s="227">
        <v>15.7</v>
      </c>
      <c r="BC215" s="227">
        <v>3</v>
      </c>
      <c r="BD215" s="227">
        <v>3.1</v>
      </c>
      <c r="BE215" s="254">
        <v>2.5</v>
      </c>
      <c r="BF215" s="253">
        <v>5.3</v>
      </c>
      <c r="BG215" s="227">
        <v>16.2</v>
      </c>
      <c r="BH215" s="227">
        <v>3.3</v>
      </c>
      <c r="BI215" s="227">
        <v>3.4</v>
      </c>
      <c r="BJ215" s="254">
        <v>3</v>
      </c>
    </row>
    <row r="216" spans="5:62" ht="10.9" customHeight="1" x14ac:dyDescent="0.2">
      <c r="E216" s="3" t="s">
        <v>1325</v>
      </c>
      <c r="F216" s="262" t="s">
        <v>1326</v>
      </c>
      <c r="G216" s="248"/>
      <c r="H216" s="253">
        <v>3.5</v>
      </c>
      <c r="I216" s="227">
        <v>11.1</v>
      </c>
      <c r="J216" s="227">
        <v>2.2000000000000002</v>
      </c>
      <c r="K216" s="227">
        <v>2.4</v>
      </c>
      <c r="L216" s="254">
        <v>1.5</v>
      </c>
      <c r="M216" s="253">
        <v>3.5</v>
      </c>
      <c r="N216" s="227">
        <v>10.8</v>
      </c>
      <c r="O216" s="227">
        <v>2.2000000000000002</v>
      </c>
      <c r="P216" s="227">
        <v>2.4</v>
      </c>
      <c r="Q216" s="254">
        <v>1.5</v>
      </c>
      <c r="R216" s="253">
        <v>3.3</v>
      </c>
      <c r="S216" s="227">
        <v>10.5</v>
      </c>
      <c r="T216" s="227">
        <v>2.1</v>
      </c>
      <c r="U216" s="227">
        <v>2.2999999999999998</v>
      </c>
      <c r="V216" s="254">
        <v>1.5</v>
      </c>
      <c r="W216" s="253">
        <v>3</v>
      </c>
      <c r="X216" s="227">
        <v>9.9</v>
      </c>
      <c r="Y216" s="227">
        <v>1.8</v>
      </c>
      <c r="Z216" s="227">
        <v>1.9</v>
      </c>
      <c r="AA216" s="254">
        <v>1.3</v>
      </c>
      <c r="AB216" s="253">
        <v>2.8</v>
      </c>
      <c r="AC216" s="227">
        <v>8.9</v>
      </c>
      <c r="AD216" s="227">
        <v>1.8</v>
      </c>
      <c r="AE216" s="227">
        <v>2</v>
      </c>
      <c r="AF216" s="254">
        <v>1.4</v>
      </c>
      <c r="AG216" s="253">
        <v>3.6</v>
      </c>
      <c r="AH216" s="227">
        <v>10.9</v>
      </c>
      <c r="AI216" s="227">
        <v>2.2999999999999998</v>
      </c>
      <c r="AJ216" s="227">
        <v>2.6</v>
      </c>
      <c r="AK216" s="254">
        <v>1.7</v>
      </c>
      <c r="AL216" s="253">
        <v>3.4</v>
      </c>
      <c r="AM216" s="227">
        <v>11.2</v>
      </c>
      <c r="AN216" s="227">
        <v>2.1</v>
      </c>
      <c r="AO216" s="227">
        <v>2.2999999999999998</v>
      </c>
      <c r="AP216" s="254">
        <v>1.5</v>
      </c>
      <c r="AQ216" s="253">
        <v>3</v>
      </c>
      <c r="AR216" s="227">
        <v>10</v>
      </c>
      <c r="AS216" s="227">
        <v>1.8</v>
      </c>
      <c r="AT216" s="227">
        <v>2</v>
      </c>
      <c r="AU216" s="254">
        <v>1.3</v>
      </c>
      <c r="AV216" s="253">
        <v>3.6</v>
      </c>
      <c r="AW216" s="227">
        <v>11.8</v>
      </c>
      <c r="AX216" s="227">
        <v>2.2000000000000002</v>
      </c>
      <c r="AY216" s="227">
        <v>2.5</v>
      </c>
      <c r="AZ216" s="254">
        <v>1.7</v>
      </c>
      <c r="BA216" s="253">
        <v>3.9</v>
      </c>
      <c r="BB216" s="227">
        <v>13</v>
      </c>
      <c r="BC216" s="227">
        <v>2.2999999999999998</v>
      </c>
      <c r="BD216" s="227">
        <v>2.5</v>
      </c>
      <c r="BE216" s="254">
        <v>2</v>
      </c>
      <c r="BF216" s="253">
        <v>4.2</v>
      </c>
      <c r="BG216" s="227">
        <v>13.8</v>
      </c>
      <c r="BH216" s="227">
        <v>2.5</v>
      </c>
      <c r="BI216" s="227">
        <v>2.7</v>
      </c>
      <c r="BJ216" s="254">
        <v>2.2999999999999998</v>
      </c>
    </row>
    <row r="217" spans="5:62" ht="10.9" customHeight="1" x14ac:dyDescent="0.2">
      <c r="E217" s="3" t="s">
        <v>1327</v>
      </c>
      <c r="F217" s="262" t="s">
        <v>1328</v>
      </c>
      <c r="G217" s="248"/>
      <c r="H217" s="253">
        <v>3.7</v>
      </c>
      <c r="I217" s="227">
        <v>11.5</v>
      </c>
      <c r="J217" s="227">
        <v>2.2999999999999998</v>
      </c>
      <c r="K217" s="227">
        <v>2.6</v>
      </c>
      <c r="L217" s="254">
        <v>1.5</v>
      </c>
      <c r="M217" s="253">
        <v>3.6</v>
      </c>
      <c r="N217" s="227">
        <v>11.4</v>
      </c>
      <c r="O217" s="227">
        <v>2.2999999999999998</v>
      </c>
      <c r="P217" s="227">
        <v>2.5</v>
      </c>
      <c r="Q217" s="254">
        <v>1.6</v>
      </c>
      <c r="R217" s="253">
        <v>3.4</v>
      </c>
      <c r="S217" s="227">
        <v>10.3</v>
      </c>
      <c r="T217" s="227">
        <v>2.2000000000000002</v>
      </c>
      <c r="U217" s="227">
        <v>2.4</v>
      </c>
      <c r="V217" s="254">
        <v>1.6</v>
      </c>
      <c r="W217" s="253">
        <v>3</v>
      </c>
      <c r="X217" s="227">
        <v>10</v>
      </c>
      <c r="Y217" s="227">
        <v>1.9</v>
      </c>
      <c r="Z217" s="227">
        <v>2</v>
      </c>
      <c r="AA217" s="254">
        <v>1.3</v>
      </c>
      <c r="AB217" s="253">
        <v>3.1</v>
      </c>
      <c r="AC217" s="227">
        <v>10.5</v>
      </c>
      <c r="AD217" s="227">
        <v>1.9</v>
      </c>
      <c r="AE217" s="227">
        <v>2.1</v>
      </c>
      <c r="AF217" s="254">
        <v>1.3</v>
      </c>
      <c r="AG217" s="253">
        <v>4.3</v>
      </c>
      <c r="AH217" s="227">
        <v>14.3</v>
      </c>
      <c r="AI217" s="227">
        <v>2.7</v>
      </c>
      <c r="AJ217" s="227">
        <v>2.9</v>
      </c>
      <c r="AK217" s="254">
        <v>1.9</v>
      </c>
      <c r="AL217" s="253">
        <v>4.0999999999999996</v>
      </c>
      <c r="AM217" s="227">
        <v>14.5</v>
      </c>
      <c r="AN217" s="227">
        <v>2.5</v>
      </c>
      <c r="AO217" s="227">
        <v>2.7</v>
      </c>
      <c r="AP217" s="254">
        <v>1.7</v>
      </c>
      <c r="AQ217" s="253">
        <v>3.6</v>
      </c>
      <c r="AR217" s="227">
        <v>12.9</v>
      </c>
      <c r="AS217" s="227">
        <v>2.1</v>
      </c>
      <c r="AT217" s="227">
        <v>2.2999999999999998</v>
      </c>
      <c r="AU217" s="254">
        <v>1.5</v>
      </c>
      <c r="AV217" s="253">
        <v>3.8</v>
      </c>
      <c r="AW217" s="227">
        <v>13.7</v>
      </c>
      <c r="AX217" s="227">
        <v>2.2000000000000002</v>
      </c>
      <c r="AY217" s="227">
        <v>2.4</v>
      </c>
      <c r="AZ217" s="254">
        <v>1.7</v>
      </c>
      <c r="BA217" s="253">
        <v>4.2</v>
      </c>
      <c r="BB217" s="227">
        <v>14.7</v>
      </c>
      <c r="BC217" s="227">
        <v>2.4</v>
      </c>
      <c r="BD217" s="227">
        <v>2.6</v>
      </c>
      <c r="BE217" s="254">
        <v>2</v>
      </c>
      <c r="BF217" s="253">
        <v>4.5999999999999996</v>
      </c>
      <c r="BG217" s="227">
        <v>15.9</v>
      </c>
      <c r="BH217" s="227">
        <v>2.7</v>
      </c>
      <c r="BI217" s="227">
        <v>2.9</v>
      </c>
      <c r="BJ217" s="254">
        <v>2.2999999999999998</v>
      </c>
    </row>
    <row r="218" spans="5:62" ht="10.9" customHeight="1" x14ac:dyDescent="0.2">
      <c r="E218" s="3" t="s">
        <v>1329</v>
      </c>
      <c r="F218" s="262" t="s">
        <v>1330</v>
      </c>
      <c r="G218" s="248"/>
      <c r="H218" s="253">
        <v>6</v>
      </c>
      <c r="I218" s="227">
        <v>17.600000000000001</v>
      </c>
      <c r="J218" s="227">
        <v>3</v>
      </c>
      <c r="K218" s="227">
        <v>3.2</v>
      </c>
      <c r="L218" s="254">
        <v>2.2000000000000002</v>
      </c>
      <c r="M218" s="253">
        <v>5.7</v>
      </c>
      <c r="N218" s="227">
        <v>16.8</v>
      </c>
      <c r="O218" s="227">
        <v>2.9</v>
      </c>
      <c r="P218" s="227">
        <v>3.1</v>
      </c>
      <c r="Q218" s="254">
        <v>2.1</v>
      </c>
      <c r="R218" s="253">
        <v>5.2</v>
      </c>
      <c r="S218" s="227">
        <v>14.1</v>
      </c>
      <c r="T218" s="227">
        <v>3</v>
      </c>
      <c r="U218" s="227">
        <v>3.2</v>
      </c>
      <c r="V218" s="254">
        <v>2.2000000000000002</v>
      </c>
      <c r="W218" s="253">
        <v>4.9000000000000004</v>
      </c>
      <c r="X218" s="227">
        <v>14.9</v>
      </c>
      <c r="Y218" s="227">
        <v>2.4</v>
      </c>
      <c r="Z218" s="227">
        <v>2.6</v>
      </c>
      <c r="AA218" s="254">
        <v>1.9</v>
      </c>
      <c r="AB218" s="253">
        <v>4.7</v>
      </c>
      <c r="AC218" s="227">
        <v>14.2</v>
      </c>
      <c r="AD218" s="227">
        <v>2.4</v>
      </c>
      <c r="AE218" s="227">
        <v>2.6</v>
      </c>
      <c r="AF218" s="254">
        <v>1.9</v>
      </c>
      <c r="AG218" s="253">
        <v>6</v>
      </c>
      <c r="AH218" s="227">
        <v>18.100000000000001</v>
      </c>
      <c r="AI218" s="227">
        <v>3.1</v>
      </c>
      <c r="AJ218" s="227">
        <v>3.3</v>
      </c>
      <c r="AK218" s="254">
        <v>2.4</v>
      </c>
      <c r="AL218" s="253">
        <v>5.6</v>
      </c>
      <c r="AM218" s="227">
        <v>17.100000000000001</v>
      </c>
      <c r="AN218" s="227">
        <v>2.8</v>
      </c>
      <c r="AO218" s="227">
        <v>3</v>
      </c>
      <c r="AP218" s="254">
        <v>2</v>
      </c>
      <c r="AQ218" s="253">
        <v>4.9000000000000004</v>
      </c>
      <c r="AR218" s="227">
        <v>14.8</v>
      </c>
      <c r="AS218" s="227">
        <v>2.5</v>
      </c>
      <c r="AT218" s="227">
        <v>2.7</v>
      </c>
      <c r="AU218" s="254">
        <v>1.9</v>
      </c>
      <c r="AV218" s="253">
        <v>5.5</v>
      </c>
      <c r="AW218" s="227">
        <v>16</v>
      </c>
      <c r="AX218" s="227">
        <v>2.8</v>
      </c>
      <c r="AY218" s="227">
        <v>3</v>
      </c>
      <c r="AZ218" s="254">
        <v>2.2999999999999998</v>
      </c>
      <c r="BA218" s="253">
        <v>6.4</v>
      </c>
      <c r="BB218" s="227">
        <v>18.100000000000001</v>
      </c>
      <c r="BC218" s="227">
        <v>3.4</v>
      </c>
      <c r="BD218" s="227">
        <v>3.5</v>
      </c>
      <c r="BE218" s="254">
        <v>3</v>
      </c>
      <c r="BF218" s="253">
        <v>6.7</v>
      </c>
      <c r="BG218" s="227">
        <v>17.8</v>
      </c>
      <c r="BH218" s="227">
        <v>3.7</v>
      </c>
      <c r="BI218" s="227">
        <v>3.8</v>
      </c>
      <c r="BJ218" s="254">
        <v>3.5</v>
      </c>
    </row>
    <row r="219" spans="5:62" ht="10.9" customHeight="1" x14ac:dyDescent="0.2">
      <c r="E219" s="3" t="s">
        <v>1331</v>
      </c>
      <c r="F219" s="262" t="s">
        <v>1332</v>
      </c>
      <c r="G219" s="248"/>
      <c r="H219" s="253">
        <v>3.4</v>
      </c>
      <c r="I219" s="227">
        <v>10.8</v>
      </c>
      <c r="J219" s="227">
        <v>2.2999999999999998</v>
      </c>
      <c r="K219" s="227">
        <v>2.4</v>
      </c>
      <c r="L219" s="254">
        <v>1.5</v>
      </c>
      <c r="M219" s="253">
        <v>3.5</v>
      </c>
      <c r="N219" s="227">
        <v>11</v>
      </c>
      <c r="O219" s="227">
        <v>2.2999999999999998</v>
      </c>
      <c r="P219" s="227">
        <v>2.4</v>
      </c>
      <c r="Q219" s="254">
        <v>1.7</v>
      </c>
      <c r="R219" s="253">
        <v>3.2</v>
      </c>
      <c r="S219" s="227">
        <v>9.6999999999999993</v>
      </c>
      <c r="T219" s="227">
        <v>2.2000000000000002</v>
      </c>
      <c r="U219" s="227">
        <v>2.4</v>
      </c>
      <c r="V219" s="254">
        <v>1.6</v>
      </c>
      <c r="W219" s="253">
        <v>3</v>
      </c>
      <c r="X219" s="227">
        <v>10.6</v>
      </c>
      <c r="Y219" s="227">
        <v>1.8</v>
      </c>
      <c r="Z219" s="227">
        <v>1.9</v>
      </c>
      <c r="AA219" s="254">
        <v>1.4</v>
      </c>
      <c r="AB219" s="253">
        <v>2.8</v>
      </c>
      <c r="AC219" s="227">
        <v>10.199999999999999</v>
      </c>
      <c r="AD219" s="227">
        <v>1.7</v>
      </c>
      <c r="AE219" s="227">
        <v>1.8</v>
      </c>
      <c r="AF219" s="254">
        <v>1.3</v>
      </c>
      <c r="AG219" s="253">
        <v>3.7</v>
      </c>
      <c r="AH219" s="227">
        <v>13.5</v>
      </c>
      <c r="AI219" s="227">
        <v>2.2000000000000002</v>
      </c>
      <c r="AJ219" s="227">
        <v>2.2999999999999998</v>
      </c>
      <c r="AK219" s="254">
        <v>1.7</v>
      </c>
      <c r="AL219" s="253">
        <v>3.4</v>
      </c>
      <c r="AM219" s="227">
        <v>12.6</v>
      </c>
      <c r="AN219" s="227">
        <v>2</v>
      </c>
      <c r="AO219" s="227">
        <v>2.2000000000000002</v>
      </c>
      <c r="AP219" s="254">
        <v>1.4</v>
      </c>
      <c r="AQ219" s="253">
        <v>2.9</v>
      </c>
      <c r="AR219" s="227">
        <v>11</v>
      </c>
      <c r="AS219" s="227">
        <v>1.7</v>
      </c>
      <c r="AT219" s="227">
        <v>1.8</v>
      </c>
      <c r="AU219" s="254">
        <v>1.3</v>
      </c>
      <c r="AV219" s="253">
        <v>3.4</v>
      </c>
      <c r="AW219" s="227">
        <v>13</v>
      </c>
      <c r="AX219" s="227">
        <v>1.9</v>
      </c>
      <c r="AY219" s="227">
        <v>2</v>
      </c>
      <c r="AZ219" s="254">
        <v>1.6</v>
      </c>
      <c r="BA219" s="253">
        <v>3.8</v>
      </c>
      <c r="BB219" s="227">
        <v>13.5</v>
      </c>
      <c r="BC219" s="227">
        <v>2.2000000000000002</v>
      </c>
      <c r="BD219" s="227">
        <v>2.2999999999999998</v>
      </c>
      <c r="BE219" s="254">
        <v>2</v>
      </c>
      <c r="BF219" s="253">
        <v>4.0999999999999996</v>
      </c>
      <c r="BG219" s="227">
        <v>14.2</v>
      </c>
      <c r="BH219" s="227">
        <v>2.5</v>
      </c>
      <c r="BI219" s="227">
        <v>2.6</v>
      </c>
      <c r="BJ219" s="254">
        <v>2.2999999999999998</v>
      </c>
    </row>
    <row r="220" spans="5:62" ht="10.9" customHeight="1" x14ac:dyDescent="0.2">
      <c r="E220" s="3" t="s">
        <v>1333</v>
      </c>
      <c r="F220" s="262" t="s">
        <v>1334</v>
      </c>
      <c r="G220" s="248"/>
      <c r="H220" s="253">
        <v>3</v>
      </c>
      <c r="I220" s="227">
        <v>8.6999999999999993</v>
      </c>
      <c r="J220" s="227">
        <v>2</v>
      </c>
      <c r="K220" s="227">
        <v>2.1</v>
      </c>
      <c r="L220" s="254">
        <v>1.4</v>
      </c>
      <c r="M220" s="253">
        <v>3</v>
      </c>
      <c r="N220" s="227">
        <v>8.6999999999999993</v>
      </c>
      <c r="O220" s="227">
        <v>2.1</v>
      </c>
      <c r="P220" s="227">
        <v>2.2000000000000002</v>
      </c>
      <c r="Q220" s="254">
        <v>1.7</v>
      </c>
      <c r="R220" s="253">
        <v>2.6</v>
      </c>
      <c r="S220" s="227">
        <v>7.1</v>
      </c>
      <c r="T220" s="227">
        <v>1.9</v>
      </c>
      <c r="U220" s="227">
        <v>1.9</v>
      </c>
      <c r="V220" s="254">
        <v>1.7</v>
      </c>
      <c r="W220" s="253">
        <v>2.2999999999999998</v>
      </c>
      <c r="X220" s="227">
        <v>7.3</v>
      </c>
      <c r="Y220" s="227">
        <v>1.5</v>
      </c>
      <c r="Z220" s="227">
        <v>1.6</v>
      </c>
      <c r="AA220" s="254">
        <v>1.4</v>
      </c>
      <c r="AB220" s="253">
        <v>2.4</v>
      </c>
      <c r="AC220" s="227">
        <v>7.3</v>
      </c>
      <c r="AD220" s="227">
        <v>1.6</v>
      </c>
      <c r="AE220" s="227">
        <v>1.6</v>
      </c>
      <c r="AF220" s="254">
        <v>1.4</v>
      </c>
      <c r="AG220" s="253">
        <v>3.2</v>
      </c>
      <c r="AH220" s="227">
        <v>9.6999999999999993</v>
      </c>
      <c r="AI220" s="227">
        <v>2.1</v>
      </c>
      <c r="AJ220" s="227">
        <v>2.2000000000000002</v>
      </c>
      <c r="AK220" s="254">
        <v>1.7</v>
      </c>
      <c r="AL220" s="253">
        <v>3</v>
      </c>
      <c r="AM220" s="227">
        <v>9.1999999999999993</v>
      </c>
      <c r="AN220" s="227">
        <v>2</v>
      </c>
      <c r="AO220" s="227">
        <v>2.2000000000000002</v>
      </c>
      <c r="AP220" s="254">
        <v>1.5</v>
      </c>
      <c r="AQ220" s="253">
        <v>2.8</v>
      </c>
      <c r="AR220" s="227">
        <v>9.3000000000000007</v>
      </c>
      <c r="AS220" s="227">
        <v>1.8</v>
      </c>
      <c r="AT220" s="227">
        <v>1.9</v>
      </c>
      <c r="AU220" s="254">
        <v>1.5</v>
      </c>
      <c r="AV220" s="253">
        <v>3.1</v>
      </c>
      <c r="AW220" s="227">
        <v>10.4</v>
      </c>
      <c r="AX220" s="227">
        <v>1.9</v>
      </c>
      <c r="AY220" s="227">
        <v>1.9</v>
      </c>
      <c r="AZ220" s="254">
        <v>1.8</v>
      </c>
      <c r="BA220" s="253">
        <v>3.4</v>
      </c>
      <c r="BB220" s="227">
        <v>11.2</v>
      </c>
      <c r="BC220" s="227">
        <v>2.1</v>
      </c>
      <c r="BD220" s="227">
        <v>2.2000000000000002</v>
      </c>
      <c r="BE220" s="254">
        <v>1.9</v>
      </c>
      <c r="BF220" s="253">
        <v>3.7</v>
      </c>
      <c r="BG220" s="227">
        <v>11.7</v>
      </c>
      <c r="BH220" s="227">
        <v>2.2999999999999998</v>
      </c>
      <c r="BI220" s="227">
        <v>2.4</v>
      </c>
      <c r="BJ220" s="254">
        <v>2.1</v>
      </c>
    </row>
    <row r="221" spans="5:62" ht="10.9" customHeight="1" x14ac:dyDescent="0.2">
      <c r="E221" s="3" t="s">
        <v>1335</v>
      </c>
      <c r="F221" s="262" t="s">
        <v>1336</v>
      </c>
      <c r="G221" s="248"/>
      <c r="H221" s="253">
        <v>3.5</v>
      </c>
      <c r="I221" s="227">
        <v>10.6</v>
      </c>
      <c r="J221" s="227">
        <v>2.2999999999999998</v>
      </c>
      <c r="K221" s="227">
        <v>2.5</v>
      </c>
      <c r="L221" s="254">
        <v>1.4</v>
      </c>
      <c r="M221" s="253">
        <v>3.4</v>
      </c>
      <c r="N221" s="227">
        <v>10.6</v>
      </c>
      <c r="O221" s="227">
        <v>2.2999999999999998</v>
      </c>
      <c r="P221" s="227">
        <v>2.4</v>
      </c>
      <c r="Q221" s="254">
        <v>1.6</v>
      </c>
      <c r="R221" s="253">
        <v>3.1</v>
      </c>
      <c r="S221" s="227">
        <v>9.1</v>
      </c>
      <c r="T221" s="227">
        <v>2.2000000000000002</v>
      </c>
      <c r="U221" s="227">
        <v>2.2999999999999998</v>
      </c>
      <c r="V221" s="254">
        <v>1.5</v>
      </c>
      <c r="W221" s="253">
        <v>2.8</v>
      </c>
      <c r="X221" s="227">
        <v>9</v>
      </c>
      <c r="Y221" s="227">
        <v>1.8</v>
      </c>
      <c r="Z221" s="227">
        <v>1.9</v>
      </c>
      <c r="AA221" s="254">
        <v>1.4</v>
      </c>
      <c r="AB221" s="253">
        <v>2.7</v>
      </c>
      <c r="AC221" s="227">
        <v>8.6999999999999993</v>
      </c>
      <c r="AD221" s="227">
        <v>1.8</v>
      </c>
      <c r="AE221" s="227">
        <v>1.9</v>
      </c>
      <c r="AF221" s="254">
        <v>1.3</v>
      </c>
      <c r="AG221" s="253">
        <v>3.4</v>
      </c>
      <c r="AH221" s="227">
        <v>10.9</v>
      </c>
      <c r="AI221" s="227">
        <v>2.2000000000000002</v>
      </c>
      <c r="AJ221" s="227">
        <v>2.2999999999999998</v>
      </c>
      <c r="AK221" s="254">
        <v>1.6</v>
      </c>
      <c r="AL221" s="253">
        <v>3.2</v>
      </c>
      <c r="AM221" s="227">
        <v>10.9</v>
      </c>
      <c r="AN221" s="227">
        <v>2</v>
      </c>
      <c r="AO221" s="227">
        <v>2.2000000000000002</v>
      </c>
      <c r="AP221" s="254">
        <v>1.4</v>
      </c>
      <c r="AQ221" s="253">
        <v>3.1</v>
      </c>
      <c r="AR221" s="227">
        <v>10.9</v>
      </c>
      <c r="AS221" s="227">
        <v>1.8</v>
      </c>
      <c r="AT221" s="227">
        <v>1.9</v>
      </c>
      <c r="AU221" s="254">
        <v>1.5</v>
      </c>
      <c r="AV221" s="253">
        <v>3.3</v>
      </c>
      <c r="AW221" s="227">
        <v>11.7</v>
      </c>
      <c r="AX221" s="227">
        <v>2</v>
      </c>
      <c r="AY221" s="227">
        <v>2</v>
      </c>
      <c r="AZ221" s="254">
        <v>1.9</v>
      </c>
      <c r="BA221" s="253">
        <v>3.8</v>
      </c>
      <c r="BB221" s="227">
        <v>13</v>
      </c>
      <c r="BC221" s="227">
        <v>2.2999999999999998</v>
      </c>
      <c r="BD221" s="227">
        <v>2.2999999999999998</v>
      </c>
      <c r="BE221" s="254">
        <v>2</v>
      </c>
      <c r="BF221" s="253">
        <v>3.9</v>
      </c>
      <c r="BG221" s="227">
        <v>13.1</v>
      </c>
      <c r="BH221" s="227">
        <v>2.4</v>
      </c>
      <c r="BI221" s="227">
        <v>2.5</v>
      </c>
      <c r="BJ221" s="254">
        <v>2.2000000000000002</v>
      </c>
    </row>
    <row r="222" spans="5:62" ht="10.9" customHeight="1" x14ac:dyDescent="0.2">
      <c r="E222" s="3" t="s">
        <v>1337</v>
      </c>
      <c r="F222" s="262" t="s">
        <v>1338</v>
      </c>
      <c r="G222" s="248"/>
      <c r="H222" s="253">
        <v>3.3</v>
      </c>
      <c r="I222" s="227">
        <v>10.5</v>
      </c>
      <c r="J222" s="227">
        <v>2.2000000000000002</v>
      </c>
      <c r="K222" s="227">
        <v>2.2999999999999998</v>
      </c>
      <c r="L222" s="254">
        <v>1.6</v>
      </c>
      <c r="M222" s="253">
        <v>3.2</v>
      </c>
      <c r="N222" s="227">
        <v>10.7</v>
      </c>
      <c r="O222" s="227">
        <v>2.2000000000000002</v>
      </c>
      <c r="P222" s="227">
        <v>2.2999999999999998</v>
      </c>
      <c r="Q222" s="254">
        <v>1.7</v>
      </c>
      <c r="R222" s="253">
        <v>2.9</v>
      </c>
      <c r="S222" s="227">
        <v>9.1999999999999993</v>
      </c>
      <c r="T222" s="227">
        <v>2.1</v>
      </c>
      <c r="U222" s="227">
        <v>2.1</v>
      </c>
      <c r="V222" s="254">
        <v>1.7</v>
      </c>
      <c r="W222" s="253">
        <v>2.6</v>
      </c>
      <c r="X222" s="227">
        <v>9.5</v>
      </c>
      <c r="Y222" s="227">
        <v>1.7</v>
      </c>
      <c r="Z222" s="227">
        <v>1.7</v>
      </c>
      <c r="AA222" s="254">
        <v>1.4</v>
      </c>
      <c r="AB222" s="253">
        <v>2.6</v>
      </c>
      <c r="AC222" s="227">
        <v>9.3000000000000007</v>
      </c>
      <c r="AD222" s="227">
        <v>1.6</v>
      </c>
      <c r="AE222" s="227">
        <v>1.7</v>
      </c>
      <c r="AF222" s="254">
        <v>1.4</v>
      </c>
      <c r="AG222" s="253">
        <v>3.5</v>
      </c>
      <c r="AH222" s="227">
        <v>12.3</v>
      </c>
      <c r="AI222" s="227">
        <v>2.2999999999999998</v>
      </c>
      <c r="AJ222" s="227">
        <v>2.2999999999999998</v>
      </c>
      <c r="AK222" s="254">
        <v>1.9</v>
      </c>
      <c r="AL222" s="253">
        <v>3.2</v>
      </c>
      <c r="AM222" s="227">
        <v>11</v>
      </c>
      <c r="AN222" s="227">
        <v>2.1</v>
      </c>
      <c r="AO222" s="227">
        <v>2.2000000000000002</v>
      </c>
      <c r="AP222" s="254">
        <v>1.7</v>
      </c>
      <c r="AQ222" s="253">
        <v>2.8</v>
      </c>
      <c r="AR222" s="227">
        <v>10</v>
      </c>
      <c r="AS222" s="227">
        <v>1.8</v>
      </c>
      <c r="AT222" s="227">
        <v>1.9</v>
      </c>
      <c r="AU222" s="254">
        <v>1.6</v>
      </c>
      <c r="AV222" s="253">
        <v>3.1</v>
      </c>
      <c r="AW222" s="227">
        <v>11.1</v>
      </c>
      <c r="AX222" s="227">
        <v>1.9</v>
      </c>
      <c r="AY222" s="227">
        <v>2</v>
      </c>
      <c r="AZ222" s="254">
        <v>1.9</v>
      </c>
      <c r="BA222" s="253">
        <v>3.4</v>
      </c>
      <c r="BB222" s="227">
        <v>11.8</v>
      </c>
      <c r="BC222" s="227">
        <v>2.1</v>
      </c>
      <c r="BD222" s="227">
        <v>2.2000000000000002</v>
      </c>
      <c r="BE222" s="254">
        <v>2</v>
      </c>
      <c r="BF222" s="253">
        <v>3.6</v>
      </c>
      <c r="BG222" s="227">
        <v>12.3</v>
      </c>
      <c r="BH222" s="227">
        <v>2.2999999999999998</v>
      </c>
      <c r="BI222" s="227">
        <v>2.4</v>
      </c>
      <c r="BJ222" s="254">
        <v>2.2000000000000002</v>
      </c>
    </row>
    <row r="223" spans="5:62" ht="10.9" customHeight="1" x14ac:dyDescent="0.2">
      <c r="E223" s="3" t="s">
        <v>1339</v>
      </c>
      <c r="F223" s="262" t="s">
        <v>1340</v>
      </c>
      <c r="G223" s="248"/>
      <c r="H223" s="253">
        <v>5.3</v>
      </c>
      <c r="I223" s="227">
        <v>15.4</v>
      </c>
      <c r="J223" s="227">
        <v>3.5</v>
      </c>
      <c r="K223" s="227">
        <v>3.8</v>
      </c>
      <c r="L223" s="254">
        <v>2.2000000000000002</v>
      </c>
      <c r="M223" s="253">
        <v>5.3</v>
      </c>
      <c r="N223" s="227">
        <v>16.399999999999999</v>
      </c>
      <c r="O223" s="227">
        <v>3.4</v>
      </c>
      <c r="P223" s="227">
        <v>3.6</v>
      </c>
      <c r="Q223" s="254">
        <v>2.2999999999999998</v>
      </c>
      <c r="R223" s="253">
        <v>4.7</v>
      </c>
      <c r="S223" s="227">
        <v>14.2</v>
      </c>
      <c r="T223" s="227">
        <v>3</v>
      </c>
      <c r="U223" s="227">
        <v>3.2</v>
      </c>
      <c r="V223" s="254">
        <v>2</v>
      </c>
      <c r="W223" s="253">
        <v>3.8</v>
      </c>
      <c r="X223" s="227">
        <v>12.4</v>
      </c>
      <c r="Y223" s="227">
        <v>2.2000000000000002</v>
      </c>
      <c r="Z223" s="227">
        <v>2.4</v>
      </c>
      <c r="AA223" s="254">
        <v>1.6</v>
      </c>
      <c r="AB223" s="253">
        <v>3.8</v>
      </c>
      <c r="AC223" s="227">
        <v>12.8</v>
      </c>
      <c r="AD223" s="227">
        <v>2.2000000000000002</v>
      </c>
      <c r="AE223" s="227">
        <v>2.2999999999999998</v>
      </c>
      <c r="AF223" s="254">
        <v>1.6</v>
      </c>
      <c r="AG223" s="253">
        <v>4.9000000000000004</v>
      </c>
      <c r="AH223" s="227">
        <v>16.899999999999999</v>
      </c>
      <c r="AI223" s="227">
        <v>2.8</v>
      </c>
      <c r="AJ223" s="227">
        <v>3</v>
      </c>
      <c r="AK223" s="254">
        <v>1.8</v>
      </c>
      <c r="AL223" s="253">
        <v>4.4000000000000004</v>
      </c>
      <c r="AM223" s="227">
        <v>15.1</v>
      </c>
      <c r="AN223" s="227">
        <v>2.5</v>
      </c>
      <c r="AO223" s="227">
        <v>2.7</v>
      </c>
      <c r="AP223" s="254">
        <v>1.8</v>
      </c>
      <c r="AQ223" s="253">
        <v>3.8</v>
      </c>
      <c r="AR223" s="227">
        <v>13.7</v>
      </c>
      <c r="AS223" s="227">
        <v>2.1</v>
      </c>
      <c r="AT223" s="227">
        <v>2.2000000000000002</v>
      </c>
      <c r="AU223" s="254">
        <v>1.8</v>
      </c>
      <c r="AV223" s="253">
        <v>4.3</v>
      </c>
      <c r="AW223" s="227">
        <v>15.3</v>
      </c>
      <c r="AX223" s="227">
        <v>2.2999999999999998</v>
      </c>
      <c r="AY223" s="227">
        <v>2.4</v>
      </c>
      <c r="AZ223" s="254">
        <v>1.8</v>
      </c>
      <c r="BA223" s="253">
        <v>4.8</v>
      </c>
      <c r="BB223" s="227">
        <v>15.6</v>
      </c>
      <c r="BC223" s="227">
        <v>2.7</v>
      </c>
      <c r="BD223" s="227">
        <v>2.8</v>
      </c>
      <c r="BE223" s="254">
        <v>2.2999999999999998</v>
      </c>
      <c r="BF223" s="253">
        <v>5.0999999999999996</v>
      </c>
      <c r="BG223" s="227">
        <v>16.100000000000001</v>
      </c>
      <c r="BH223" s="227">
        <v>3</v>
      </c>
      <c r="BI223" s="227">
        <v>3.1</v>
      </c>
      <c r="BJ223" s="254">
        <v>2.7</v>
      </c>
    </row>
    <row r="224" spans="5:62" ht="10.9" customHeight="1" x14ac:dyDescent="0.2">
      <c r="E224" s="3" t="s">
        <v>1341</v>
      </c>
      <c r="F224" s="262" t="s">
        <v>1342</v>
      </c>
      <c r="G224" s="248"/>
      <c r="H224" s="253">
        <v>3.5</v>
      </c>
      <c r="I224" s="227">
        <v>11.6</v>
      </c>
      <c r="J224" s="227">
        <v>2.2999999999999998</v>
      </c>
      <c r="K224" s="227">
        <v>2.5</v>
      </c>
      <c r="L224" s="254">
        <v>1.3</v>
      </c>
      <c r="M224" s="253">
        <v>3.5</v>
      </c>
      <c r="N224" s="227">
        <v>11.7</v>
      </c>
      <c r="O224" s="227">
        <v>2.2999999999999998</v>
      </c>
      <c r="P224" s="227">
        <v>2.5</v>
      </c>
      <c r="Q224" s="254">
        <v>1.3</v>
      </c>
      <c r="R224" s="253">
        <v>3.1</v>
      </c>
      <c r="S224" s="227">
        <v>10.3</v>
      </c>
      <c r="T224" s="227">
        <v>2</v>
      </c>
      <c r="U224" s="227">
        <v>2.2000000000000002</v>
      </c>
      <c r="V224" s="254">
        <v>1.2</v>
      </c>
      <c r="W224" s="253">
        <v>2.7</v>
      </c>
      <c r="X224" s="227">
        <v>9.6999999999999993</v>
      </c>
      <c r="Y224" s="227">
        <v>1.7</v>
      </c>
      <c r="Z224" s="227">
        <v>1.9</v>
      </c>
      <c r="AA224" s="254">
        <v>1.1000000000000001</v>
      </c>
      <c r="AB224" s="253">
        <v>2.8</v>
      </c>
      <c r="AC224" s="227">
        <v>10</v>
      </c>
      <c r="AD224" s="227">
        <v>1.8</v>
      </c>
      <c r="AE224" s="227">
        <v>2</v>
      </c>
      <c r="AF224" s="254">
        <v>1.1000000000000001</v>
      </c>
      <c r="AG224" s="253">
        <v>3.7</v>
      </c>
      <c r="AH224" s="227">
        <v>13.2</v>
      </c>
      <c r="AI224" s="227">
        <v>2.2999999999999998</v>
      </c>
      <c r="AJ224" s="227">
        <v>2.5</v>
      </c>
      <c r="AK224" s="254">
        <v>1.4</v>
      </c>
      <c r="AL224" s="253">
        <v>3.4</v>
      </c>
      <c r="AM224" s="227">
        <v>12.8</v>
      </c>
      <c r="AN224" s="227">
        <v>2</v>
      </c>
      <c r="AO224" s="227">
        <v>2.2000000000000002</v>
      </c>
      <c r="AP224" s="254">
        <v>1.3</v>
      </c>
      <c r="AQ224" s="253">
        <v>3.1</v>
      </c>
      <c r="AR224" s="227">
        <v>12.9</v>
      </c>
      <c r="AS224" s="227">
        <v>1.7</v>
      </c>
      <c r="AT224" s="227">
        <v>1.9</v>
      </c>
      <c r="AU224" s="254">
        <v>1.1000000000000001</v>
      </c>
      <c r="AV224" s="253">
        <v>3.4</v>
      </c>
      <c r="AW224" s="227">
        <v>14.3</v>
      </c>
      <c r="AX224" s="227">
        <v>1.8</v>
      </c>
      <c r="AY224" s="227">
        <v>2</v>
      </c>
      <c r="AZ224" s="254">
        <v>1.1000000000000001</v>
      </c>
      <c r="BA224" s="253">
        <v>3.6</v>
      </c>
      <c r="BB224" s="227">
        <v>13.8</v>
      </c>
      <c r="BC224" s="227">
        <v>2</v>
      </c>
      <c r="BD224" s="227">
        <v>2.2000000000000002</v>
      </c>
      <c r="BE224" s="254">
        <v>1.3</v>
      </c>
      <c r="BF224" s="253">
        <v>3.9</v>
      </c>
      <c r="BG224" s="227">
        <v>14.6</v>
      </c>
      <c r="BH224" s="227">
        <v>2.4</v>
      </c>
      <c r="BI224" s="227">
        <v>2.6</v>
      </c>
      <c r="BJ224" s="254">
        <v>1.7</v>
      </c>
    </row>
    <row r="225" spans="5:62" ht="10.9" customHeight="1" x14ac:dyDescent="0.2">
      <c r="E225" s="3" t="s">
        <v>1343</v>
      </c>
      <c r="F225" s="262" t="s">
        <v>1344</v>
      </c>
      <c r="G225" s="248"/>
      <c r="H225" s="253">
        <v>5.7</v>
      </c>
      <c r="I225" s="227">
        <v>16.899999999999999</v>
      </c>
      <c r="J225" s="227">
        <v>3.7</v>
      </c>
      <c r="K225" s="227">
        <v>3.8</v>
      </c>
      <c r="L225" s="254">
        <v>3.2</v>
      </c>
      <c r="M225" s="253">
        <v>5.6</v>
      </c>
      <c r="N225" s="227">
        <v>16.600000000000001</v>
      </c>
      <c r="O225" s="227">
        <v>3.6</v>
      </c>
      <c r="P225" s="227">
        <v>3.8</v>
      </c>
      <c r="Q225" s="254">
        <v>3.2</v>
      </c>
      <c r="R225" s="253">
        <v>5.0999999999999996</v>
      </c>
      <c r="S225" s="227">
        <v>14.5</v>
      </c>
      <c r="T225" s="227">
        <v>3.5</v>
      </c>
      <c r="U225" s="227">
        <v>3.7</v>
      </c>
      <c r="V225" s="254">
        <v>3</v>
      </c>
      <c r="W225" s="253">
        <v>4.7</v>
      </c>
      <c r="X225" s="227">
        <v>15.2</v>
      </c>
      <c r="Y225" s="227">
        <v>2.9</v>
      </c>
      <c r="Z225" s="227">
        <v>2.9</v>
      </c>
      <c r="AA225" s="254">
        <v>2.9</v>
      </c>
      <c r="AB225" s="253">
        <v>4.3</v>
      </c>
      <c r="AC225" s="227">
        <v>13.2</v>
      </c>
      <c r="AD225" s="227">
        <v>2.7</v>
      </c>
      <c r="AE225" s="227">
        <v>2.8</v>
      </c>
      <c r="AF225" s="254">
        <v>2.5</v>
      </c>
      <c r="AG225" s="253">
        <v>5.6</v>
      </c>
      <c r="AH225" s="227">
        <v>17</v>
      </c>
      <c r="AI225" s="227">
        <v>3.5</v>
      </c>
      <c r="AJ225" s="227">
        <v>3.6</v>
      </c>
      <c r="AK225" s="254">
        <v>3.1</v>
      </c>
      <c r="AL225" s="253">
        <v>5.5</v>
      </c>
      <c r="AM225" s="227">
        <v>16.600000000000001</v>
      </c>
      <c r="AN225" s="227">
        <v>3.5</v>
      </c>
      <c r="AO225" s="227">
        <v>3.6</v>
      </c>
      <c r="AP225" s="254">
        <v>3</v>
      </c>
      <c r="AQ225" s="253">
        <v>5.6</v>
      </c>
      <c r="AR225" s="227">
        <v>18.600000000000001</v>
      </c>
      <c r="AS225" s="227">
        <v>3.2</v>
      </c>
      <c r="AT225" s="227">
        <v>3.1</v>
      </c>
      <c r="AU225" s="254">
        <v>3.5</v>
      </c>
      <c r="AV225" s="253">
        <v>6.1</v>
      </c>
      <c r="AW225" s="227">
        <v>18.2</v>
      </c>
      <c r="AX225" s="227">
        <v>3.7</v>
      </c>
      <c r="AY225" s="227">
        <v>3.4</v>
      </c>
      <c r="AZ225" s="254">
        <v>4.4000000000000004</v>
      </c>
      <c r="BA225" s="253">
        <v>7</v>
      </c>
      <c r="BB225" s="227">
        <v>20.100000000000001</v>
      </c>
      <c r="BC225" s="227">
        <v>4.4000000000000004</v>
      </c>
      <c r="BD225" s="227">
        <v>4</v>
      </c>
      <c r="BE225" s="254">
        <v>5.5</v>
      </c>
      <c r="BF225" s="253">
        <v>7</v>
      </c>
      <c r="BG225" s="227">
        <v>18.899999999999999</v>
      </c>
      <c r="BH225" s="227">
        <v>4.8</v>
      </c>
      <c r="BI225" s="227">
        <v>4.2</v>
      </c>
      <c r="BJ225" s="254">
        <v>6</v>
      </c>
    </row>
    <row r="226" spans="5:62" ht="10.9" customHeight="1" x14ac:dyDescent="0.2">
      <c r="E226" s="3" t="s">
        <v>1345</v>
      </c>
      <c r="F226" s="262" t="s">
        <v>1346</v>
      </c>
      <c r="G226" s="248"/>
      <c r="H226" s="253">
        <v>5.5</v>
      </c>
      <c r="I226" s="227">
        <v>15</v>
      </c>
      <c r="J226" s="227">
        <v>3.5</v>
      </c>
      <c r="K226" s="227">
        <v>3.9</v>
      </c>
      <c r="L226" s="254">
        <v>2.6</v>
      </c>
      <c r="M226" s="253">
        <v>5.0999999999999996</v>
      </c>
      <c r="N226" s="227">
        <v>13.7</v>
      </c>
      <c r="O226" s="227">
        <v>3.3</v>
      </c>
      <c r="P226" s="227">
        <v>3.7</v>
      </c>
      <c r="Q226" s="254">
        <v>2.5</v>
      </c>
      <c r="R226" s="253">
        <v>4.5</v>
      </c>
      <c r="S226" s="227">
        <v>12.2</v>
      </c>
      <c r="T226" s="227">
        <v>3</v>
      </c>
      <c r="U226" s="227">
        <v>3.5</v>
      </c>
      <c r="V226" s="254">
        <v>2.1</v>
      </c>
      <c r="W226" s="253">
        <v>4.0999999999999996</v>
      </c>
      <c r="X226" s="227">
        <v>11.8</v>
      </c>
      <c r="Y226" s="227">
        <v>2.6</v>
      </c>
      <c r="Z226" s="227">
        <v>3.1</v>
      </c>
      <c r="AA226" s="254">
        <v>1.8</v>
      </c>
      <c r="AB226" s="253">
        <v>3.9</v>
      </c>
      <c r="AC226" s="227">
        <v>11.3</v>
      </c>
      <c r="AD226" s="227">
        <v>2.5</v>
      </c>
      <c r="AE226" s="227">
        <v>2.9</v>
      </c>
      <c r="AF226" s="254">
        <v>1.8</v>
      </c>
      <c r="AG226" s="253">
        <v>4.9000000000000004</v>
      </c>
      <c r="AH226" s="227">
        <v>14.4</v>
      </c>
      <c r="AI226" s="227">
        <v>3.1</v>
      </c>
      <c r="AJ226" s="227">
        <v>3.7</v>
      </c>
      <c r="AK226" s="254">
        <v>2.2999999999999998</v>
      </c>
      <c r="AL226" s="253">
        <v>4.8</v>
      </c>
      <c r="AM226" s="227">
        <v>14.6</v>
      </c>
      <c r="AN226" s="227">
        <v>2.9</v>
      </c>
      <c r="AO226" s="227">
        <v>3.5</v>
      </c>
      <c r="AP226" s="254">
        <v>2</v>
      </c>
      <c r="AQ226" s="253">
        <v>4.2</v>
      </c>
      <c r="AR226" s="227">
        <v>13.4</v>
      </c>
      <c r="AS226" s="227">
        <v>2.5</v>
      </c>
      <c r="AT226" s="227">
        <v>3</v>
      </c>
      <c r="AU226" s="254">
        <v>1.8</v>
      </c>
      <c r="AV226" s="253">
        <v>4.5999999999999996</v>
      </c>
      <c r="AW226" s="227">
        <v>14.1</v>
      </c>
      <c r="AX226" s="227">
        <v>2.8</v>
      </c>
      <c r="AY226" s="227">
        <v>3.3</v>
      </c>
      <c r="AZ226" s="254">
        <v>2.1</v>
      </c>
      <c r="BA226" s="253">
        <v>4.9000000000000004</v>
      </c>
      <c r="BB226" s="227">
        <v>14.1</v>
      </c>
      <c r="BC226" s="227">
        <v>3.1</v>
      </c>
      <c r="BD226" s="227">
        <v>3.6</v>
      </c>
      <c r="BE226" s="254">
        <v>2.5</v>
      </c>
      <c r="BF226" s="253">
        <v>5.0999999999999996</v>
      </c>
      <c r="BG226" s="227">
        <v>14</v>
      </c>
      <c r="BH226" s="227">
        <v>3.5</v>
      </c>
      <c r="BI226" s="227">
        <v>3.9</v>
      </c>
      <c r="BJ226" s="254">
        <v>3</v>
      </c>
    </row>
    <row r="227" spans="5:62" ht="10.9" customHeight="1" x14ac:dyDescent="0.2">
      <c r="E227" s="3" t="s">
        <v>1347</v>
      </c>
      <c r="F227" s="262" t="s">
        <v>1348</v>
      </c>
      <c r="G227" s="248"/>
      <c r="H227" s="253">
        <v>3.2</v>
      </c>
      <c r="I227" s="227">
        <v>9.1999999999999993</v>
      </c>
      <c r="J227" s="227">
        <v>2.2999999999999998</v>
      </c>
      <c r="K227" s="227">
        <v>2.5</v>
      </c>
      <c r="L227" s="254">
        <v>1.4</v>
      </c>
      <c r="M227" s="253">
        <v>3.2</v>
      </c>
      <c r="N227" s="227">
        <v>9.6999999999999993</v>
      </c>
      <c r="O227" s="227">
        <v>2.2999999999999998</v>
      </c>
      <c r="P227" s="227">
        <v>2.5</v>
      </c>
      <c r="Q227" s="254">
        <v>1.4</v>
      </c>
      <c r="R227" s="253">
        <v>3.1</v>
      </c>
      <c r="S227" s="227">
        <v>9.4</v>
      </c>
      <c r="T227" s="227">
        <v>2.2000000000000002</v>
      </c>
      <c r="U227" s="227">
        <v>2.4</v>
      </c>
      <c r="V227" s="254">
        <v>1.5</v>
      </c>
      <c r="W227" s="253">
        <v>2.8</v>
      </c>
      <c r="X227" s="227">
        <v>9.4</v>
      </c>
      <c r="Y227" s="227">
        <v>1.8</v>
      </c>
      <c r="Z227" s="227">
        <v>2</v>
      </c>
      <c r="AA227" s="254">
        <v>1.3</v>
      </c>
      <c r="AB227" s="253">
        <v>2.8</v>
      </c>
      <c r="AC227" s="227">
        <v>9</v>
      </c>
      <c r="AD227" s="227">
        <v>1.8</v>
      </c>
      <c r="AE227" s="227">
        <v>2</v>
      </c>
      <c r="AF227" s="254">
        <v>1.3</v>
      </c>
      <c r="AG227" s="253">
        <v>3.6</v>
      </c>
      <c r="AH227" s="227">
        <v>11.6</v>
      </c>
      <c r="AI227" s="227">
        <v>2.4</v>
      </c>
      <c r="AJ227" s="227">
        <v>2.6</v>
      </c>
      <c r="AK227" s="254">
        <v>1.7</v>
      </c>
      <c r="AL227" s="253">
        <v>3.3</v>
      </c>
      <c r="AM227" s="227">
        <v>11.1</v>
      </c>
      <c r="AN227" s="227">
        <v>2.2000000000000002</v>
      </c>
      <c r="AO227" s="227">
        <v>2.4</v>
      </c>
      <c r="AP227" s="254">
        <v>1.5</v>
      </c>
      <c r="AQ227" s="253">
        <v>3.2</v>
      </c>
      <c r="AR227" s="227">
        <v>11</v>
      </c>
      <c r="AS227" s="227">
        <v>2</v>
      </c>
      <c r="AT227" s="227">
        <v>2.1</v>
      </c>
      <c r="AU227" s="254">
        <v>1.5</v>
      </c>
      <c r="AV227" s="253">
        <v>3.5</v>
      </c>
      <c r="AW227" s="227">
        <v>12</v>
      </c>
      <c r="AX227" s="227">
        <v>2.2000000000000002</v>
      </c>
      <c r="AY227" s="227">
        <v>2.2999999999999998</v>
      </c>
      <c r="AZ227" s="254">
        <v>1.9</v>
      </c>
      <c r="BA227" s="253">
        <v>3.8</v>
      </c>
      <c r="BB227" s="227">
        <v>12.5</v>
      </c>
      <c r="BC227" s="227">
        <v>2.4</v>
      </c>
      <c r="BD227" s="227">
        <v>2.5</v>
      </c>
      <c r="BE227" s="254">
        <v>2.1</v>
      </c>
      <c r="BF227" s="253">
        <v>4.0999999999999996</v>
      </c>
      <c r="BG227" s="227">
        <v>13</v>
      </c>
      <c r="BH227" s="227">
        <v>2.7</v>
      </c>
      <c r="BI227" s="227">
        <v>2.8</v>
      </c>
      <c r="BJ227" s="254">
        <v>2.4</v>
      </c>
    </row>
    <row r="228" spans="5:62" ht="10.9" customHeight="1" x14ac:dyDescent="0.2">
      <c r="E228" s="3" t="s">
        <v>1349</v>
      </c>
      <c r="F228" s="262" t="s">
        <v>1350</v>
      </c>
      <c r="G228" s="248"/>
      <c r="H228" s="253">
        <v>3.4</v>
      </c>
      <c r="I228" s="227">
        <v>10.3</v>
      </c>
      <c r="J228" s="227">
        <v>2.2000000000000002</v>
      </c>
      <c r="K228" s="227">
        <v>2.2999999999999998</v>
      </c>
      <c r="L228" s="254">
        <v>1.5</v>
      </c>
      <c r="M228" s="253">
        <v>3.4</v>
      </c>
      <c r="N228" s="227">
        <v>10.199999999999999</v>
      </c>
      <c r="O228" s="227">
        <v>2.2000000000000002</v>
      </c>
      <c r="P228" s="227">
        <v>2.4</v>
      </c>
      <c r="Q228" s="254">
        <v>1.6</v>
      </c>
      <c r="R228" s="253">
        <v>3</v>
      </c>
      <c r="S228" s="227">
        <v>8.4</v>
      </c>
      <c r="T228" s="227">
        <v>2.1</v>
      </c>
      <c r="U228" s="227">
        <v>2.2000000000000002</v>
      </c>
      <c r="V228" s="254">
        <v>1.5</v>
      </c>
      <c r="W228" s="253">
        <v>2.8</v>
      </c>
      <c r="X228" s="227">
        <v>9.1999999999999993</v>
      </c>
      <c r="Y228" s="227">
        <v>1.7</v>
      </c>
      <c r="Z228" s="227">
        <v>1.8</v>
      </c>
      <c r="AA228" s="254">
        <v>1.3</v>
      </c>
      <c r="AB228" s="253">
        <v>2.9</v>
      </c>
      <c r="AC228" s="227">
        <v>9.6999999999999993</v>
      </c>
      <c r="AD228" s="227">
        <v>1.7</v>
      </c>
      <c r="AE228" s="227">
        <v>1.8</v>
      </c>
      <c r="AF228" s="254">
        <v>1.5</v>
      </c>
      <c r="AG228" s="253">
        <v>3.8</v>
      </c>
      <c r="AH228" s="227">
        <v>12.7</v>
      </c>
      <c r="AI228" s="227">
        <v>2.2999999999999998</v>
      </c>
      <c r="AJ228" s="227">
        <v>2.4</v>
      </c>
      <c r="AK228" s="254">
        <v>1.9</v>
      </c>
      <c r="AL228" s="253">
        <v>3.7</v>
      </c>
      <c r="AM228" s="227">
        <v>12.1</v>
      </c>
      <c r="AN228" s="227">
        <v>2.2999999999999998</v>
      </c>
      <c r="AO228" s="227">
        <v>2.4</v>
      </c>
      <c r="AP228" s="254">
        <v>1.7</v>
      </c>
      <c r="AQ228" s="253">
        <v>3.6</v>
      </c>
      <c r="AR228" s="227">
        <v>11.9</v>
      </c>
      <c r="AS228" s="227">
        <v>2.2000000000000002</v>
      </c>
      <c r="AT228" s="227">
        <v>2.2999999999999998</v>
      </c>
      <c r="AU228" s="254">
        <v>1.9</v>
      </c>
      <c r="AV228" s="253">
        <v>3.8</v>
      </c>
      <c r="AW228" s="227">
        <v>12.8</v>
      </c>
      <c r="AX228" s="227">
        <v>2.2999999999999998</v>
      </c>
      <c r="AY228" s="227">
        <v>2.2999999999999998</v>
      </c>
      <c r="AZ228" s="254">
        <v>2.1</v>
      </c>
      <c r="BA228" s="253">
        <v>4</v>
      </c>
      <c r="BB228" s="227">
        <v>13.4</v>
      </c>
      <c r="BC228" s="227">
        <v>2.4</v>
      </c>
      <c r="BD228" s="227">
        <v>2.4</v>
      </c>
      <c r="BE228" s="254">
        <v>2.2999999999999998</v>
      </c>
      <c r="BF228" s="253">
        <v>3.8</v>
      </c>
      <c r="BG228" s="227">
        <v>12.3</v>
      </c>
      <c r="BH228" s="227">
        <v>2.4</v>
      </c>
      <c r="BI228" s="227">
        <v>2.4</v>
      </c>
      <c r="BJ228" s="254">
        <v>2.4</v>
      </c>
    </row>
    <row r="229" spans="5:62" ht="10.9" customHeight="1" x14ac:dyDescent="0.2">
      <c r="E229" s="3" t="s">
        <v>1351</v>
      </c>
      <c r="F229" s="262" t="s">
        <v>1352</v>
      </c>
      <c r="G229" s="248"/>
      <c r="H229" s="253">
        <v>5.2</v>
      </c>
      <c r="I229" s="227">
        <v>12.5</v>
      </c>
      <c r="J229" s="227">
        <v>3.6</v>
      </c>
      <c r="K229" s="227">
        <v>4.0999999999999996</v>
      </c>
      <c r="L229" s="254">
        <v>3</v>
      </c>
      <c r="M229" s="253">
        <v>4.7</v>
      </c>
      <c r="N229" s="227">
        <v>10.9</v>
      </c>
      <c r="O229" s="227">
        <v>3.3</v>
      </c>
      <c r="P229" s="227">
        <v>3.9</v>
      </c>
      <c r="Q229" s="254">
        <v>2.8</v>
      </c>
      <c r="R229" s="253">
        <v>4.4000000000000004</v>
      </c>
      <c r="S229" s="227">
        <v>9.9</v>
      </c>
      <c r="T229" s="227">
        <v>3.2</v>
      </c>
      <c r="U229" s="227">
        <v>3.8</v>
      </c>
      <c r="V229" s="254">
        <v>2.6</v>
      </c>
      <c r="W229" s="253">
        <v>4</v>
      </c>
      <c r="X229" s="227">
        <v>10</v>
      </c>
      <c r="Y229" s="227">
        <v>2.7</v>
      </c>
      <c r="Z229" s="227">
        <v>3.2</v>
      </c>
      <c r="AA229" s="254">
        <v>2.2000000000000002</v>
      </c>
      <c r="AB229" s="253">
        <v>4</v>
      </c>
      <c r="AC229" s="227">
        <v>10.8</v>
      </c>
      <c r="AD229" s="227">
        <v>2.6</v>
      </c>
      <c r="AE229" s="227">
        <v>3.2</v>
      </c>
      <c r="AF229" s="254">
        <v>2.1</v>
      </c>
      <c r="AG229" s="253">
        <v>5</v>
      </c>
      <c r="AH229" s="227">
        <v>14</v>
      </c>
      <c r="AI229" s="227">
        <v>3.2</v>
      </c>
      <c r="AJ229" s="227">
        <v>3.9</v>
      </c>
      <c r="AK229" s="254">
        <v>2.7</v>
      </c>
      <c r="AL229" s="253">
        <v>5</v>
      </c>
      <c r="AM229" s="227">
        <v>14.5</v>
      </c>
      <c r="AN229" s="227">
        <v>3.1</v>
      </c>
      <c r="AO229" s="227">
        <v>3.8</v>
      </c>
      <c r="AP229" s="254">
        <v>2.5</v>
      </c>
      <c r="AQ229" s="253">
        <v>4.5999999999999996</v>
      </c>
      <c r="AR229" s="227">
        <v>13.1</v>
      </c>
      <c r="AS229" s="227">
        <v>2.9</v>
      </c>
      <c r="AT229" s="227">
        <v>3.6</v>
      </c>
      <c r="AU229" s="254">
        <v>2.4</v>
      </c>
      <c r="AV229" s="253">
        <v>4.8</v>
      </c>
      <c r="AW229" s="227">
        <v>12.8</v>
      </c>
      <c r="AX229" s="227">
        <v>3.1</v>
      </c>
      <c r="AY229" s="227">
        <v>3.7</v>
      </c>
      <c r="AZ229" s="254">
        <v>2.7</v>
      </c>
      <c r="BA229" s="253">
        <v>4.8</v>
      </c>
      <c r="BB229" s="227">
        <v>12.3</v>
      </c>
      <c r="BC229" s="227">
        <v>3.2</v>
      </c>
      <c r="BD229" s="227">
        <v>3.7</v>
      </c>
      <c r="BE229" s="254">
        <v>2.9</v>
      </c>
      <c r="BF229" s="253">
        <v>5.0999999999999996</v>
      </c>
      <c r="BG229" s="227">
        <v>12.4</v>
      </c>
      <c r="BH229" s="227">
        <v>3.5</v>
      </c>
      <c r="BI229" s="227">
        <v>3.9</v>
      </c>
      <c r="BJ229" s="254">
        <v>3.3</v>
      </c>
    </row>
    <row r="230" spans="5:62" ht="10.9" customHeight="1" x14ac:dyDescent="0.2">
      <c r="E230" s="3" t="s">
        <v>1353</v>
      </c>
      <c r="F230" s="262" t="s">
        <v>1354</v>
      </c>
      <c r="G230" s="248"/>
      <c r="H230" s="253">
        <v>6</v>
      </c>
      <c r="I230" s="227">
        <v>17.899999999999999</v>
      </c>
      <c r="J230" s="227">
        <v>3.1</v>
      </c>
      <c r="K230" s="227">
        <v>3.4</v>
      </c>
      <c r="L230" s="254">
        <v>2.4</v>
      </c>
      <c r="M230" s="253">
        <v>5.7</v>
      </c>
      <c r="N230" s="227">
        <v>16.600000000000001</v>
      </c>
      <c r="O230" s="227">
        <v>3.1</v>
      </c>
      <c r="P230" s="227">
        <v>3.4</v>
      </c>
      <c r="Q230" s="254">
        <v>2.4</v>
      </c>
      <c r="R230" s="253">
        <v>5.4</v>
      </c>
      <c r="S230" s="227">
        <v>15.7</v>
      </c>
      <c r="T230" s="227">
        <v>3</v>
      </c>
      <c r="U230" s="227">
        <v>3.4</v>
      </c>
      <c r="V230" s="254">
        <v>2.2000000000000002</v>
      </c>
      <c r="W230" s="253">
        <v>4.9000000000000004</v>
      </c>
      <c r="X230" s="227">
        <v>14.8</v>
      </c>
      <c r="Y230" s="227">
        <v>2.6</v>
      </c>
      <c r="Z230" s="227">
        <v>3</v>
      </c>
      <c r="AA230" s="254">
        <v>1.9</v>
      </c>
      <c r="AB230" s="253">
        <v>5.3</v>
      </c>
      <c r="AC230" s="227">
        <v>16.5</v>
      </c>
      <c r="AD230" s="227">
        <v>2.8</v>
      </c>
      <c r="AE230" s="227">
        <v>3.2</v>
      </c>
      <c r="AF230" s="254">
        <v>2</v>
      </c>
      <c r="AG230" s="253">
        <v>7.2</v>
      </c>
      <c r="AH230" s="227">
        <v>22</v>
      </c>
      <c r="AI230" s="227">
        <v>3.7</v>
      </c>
      <c r="AJ230" s="227">
        <v>4.2</v>
      </c>
      <c r="AK230" s="254">
        <v>2.7</v>
      </c>
      <c r="AL230" s="253">
        <v>7.2</v>
      </c>
      <c r="AM230" s="227">
        <v>22.5</v>
      </c>
      <c r="AN230" s="227">
        <v>3.6</v>
      </c>
      <c r="AO230" s="227">
        <v>4.0999999999999996</v>
      </c>
      <c r="AP230" s="254">
        <v>2.5</v>
      </c>
      <c r="AQ230" s="253">
        <v>7</v>
      </c>
      <c r="AR230" s="227">
        <v>22.3</v>
      </c>
      <c r="AS230" s="227">
        <v>3.2</v>
      </c>
      <c r="AT230" s="227">
        <v>3.7</v>
      </c>
      <c r="AU230" s="254">
        <v>2.2999999999999998</v>
      </c>
      <c r="AV230" s="253">
        <v>7.2</v>
      </c>
      <c r="AW230" s="227">
        <v>22.1</v>
      </c>
      <c r="AX230" s="227">
        <v>3.4</v>
      </c>
      <c r="AY230" s="227">
        <v>3.8</v>
      </c>
      <c r="AZ230" s="254">
        <v>2.6</v>
      </c>
      <c r="BA230" s="253">
        <v>7.6</v>
      </c>
      <c r="BB230" s="227">
        <v>22.3</v>
      </c>
      <c r="BC230" s="227">
        <v>3.8</v>
      </c>
      <c r="BD230" s="227">
        <v>4.2</v>
      </c>
      <c r="BE230" s="254">
        <v>3</v>
      </c>
      <c r="BF230" s="253">
        <v>7.9</v>
      </c>
      <c r="BG230" s="227">
        <v>22.6</v>
      </c>
      <c r="BH230" s="227">
        <v>4.0999999999999996</v>
      </c>
      <c r="BI230" s="227">
        <v>4.5</v>
      </c>
      <c r="BJ230" s="254">
        <v>3.4</v>
      </c>
    </row>
    <row r="231" spans="5:62" ht="10.9" customHeight="1" x14ac:dyDescent="0.2">
      <c r="E231" s="3" t="s">
        <v>1355</v>
      </c>
      <c r="F231" s="262" t="s">
        <v>1356</v>
      </c>
      <c r="G231" s="248"/>
      <c r="H231" s="253">
        <v>3.8</v>
      </c>
      <c r="I231" s="227">
        <v>13.5</v>
      </c>
      <c r="J231" s="227">
        <v>2.2999999999999998</v>
      </c>
      <c r="K231" s="227">
        <v>2.4</v>
      </c>
      <c r="L231" s="254">
        <v>1.4</v>
      </c>
      <c r="M231" s="253">
        <v>3.8</v>
      </c>
      <c r="N231" s="227">
        <v>13.4</v>
      </c>
      <c r="O231" s="227">
        <v>2.2000000000000002</v>
      </c>
      <c r="P231" s="227">
        <v>2.2999999999999998</v>
      </c>
      <c r="Q231" s="254">
        <v>1.4</v>
      </c>
      <c r="R231" s="253">
        <v>3.6</v>
      </c>
      <c r="S231" s="227">
        <v>11.7</v>
      </c>
      <c r="T231" s="227">
        <v>2.2999999999999998</v>
      </c>
      <c r="U231" s="227">
        <v>2.4</v>
      </c>
      <c r="V231" s="254">
        <v>1.5</v>
      </c>
      <c r="W231" s="253">
        <v>3.2</v>
      </c>
      <c r="X231" s="227">
        <v>11.9</v>
      </c>
      <c r="Y231" s="227">
        <v>1.8</v>
      </c>
      <c r="Z231" s="227">
        <v>1.9</v>
      </c>
      <c r="AA231" s="254">
        <v>1.2</v>
      </c>
      <c r="AB231" s="253">
        <v>3</v>
      </c>
      <c r="AC231" s="227">
        <v>11.8</v>
      </c>
      <c r="AD231" s="227">
        <v>1.7</v>
      </c>
      <c r="AE231" s="227">
        <v>1.8</v>
      </c>
      <c r="AF231" s="254">
        <v>1.2</v>
      </c>
      <c r="AG231" s="253">
        <v>3.8</v>
      </c>
      <c r="AH231" s="227">
        <v>14.8</v>
      </c>
      <c r="AI231" s="227">
        <v>2.1</v>
      </c>
      <c r="AJ231" s="227">
        <v>2.2000000000000002</v>
      </c>
      <c r="AK231" s="254">
        <v>1.4</v>
      </c>
      <c r="AL231" s="253">
        <v>3.6</v>
      </c>
      <c r="AM231" s="227">
        <v>14.1</v>
      </c>
      <c r="AN231" s="227">
        <v>2</v>
      </c>
      <c r="AO231" s="227">
        <v>2.1</v>
      </c>
      <c r="AP231" s="254">
        <v>1.3</v>
      </c>
      <c r="AQ231" s="253">
        <v>3.4</v>
      </c>
      <c r="AR231" s="227">
        <v>13.4</v>
      </c>
      <c r="AS231" s="227">
        <v>1.8</v>
      </c>
      <c r="AT231" s="227">
        <v>2</v>
      </c>
      <c r="AU231" s="254">
        <v>1.1000000000000001</v>
      </c>
      <c r="AV231" s="253">
        <v>3.7</v>
      </c>
      <c r="AW231" s="227">
        <v>14.5</v>
      </c>
      <c r="AX231" s="227">
        <v>2</v>
      </c>
      <c r="AY231" s="227">
        <v>2.1</v>
      </c>
      <c r="AZ231" s="254">
        <v>1.4</v>
      </c>
      <c r="BA231" s="253">
        <v>3.9</v>
      </c>
      <c r="BB231" s="227">
        <v>14.9</v>
      </c>
      <c r="BC231" s="227">
        <v>2.1</v>
      </c>
      <c r="BD231" s="227">
        <v>2.2000000000000002</v>
      </c>
      <c r="BE231" s="254">
        <v>1.4</v>
      </c>
      <c r="BF231" s="253">
        <v>4.0999999999999996</v>
      </c>
      <c r="BG231" s="227">
        <v>15.6</v>
      </c>
      <c r="BH231" s="227">
        <v>2.2000000000000002</v>
      </c>
      <c r="BI231" s="227">
        <v>2.2999999999999998</v>
      </c>
      <c r="BJ231" s="254">
        <v>1.7</v>
      </c>
    </row>
    <row r="232" spans="5:62" ht="10.9" customHeight="1" x14ac:dyDescent="0.2">
      <c r="E232" s="3" t="s">
        <v>1357</v>
      </c>
      <c r="F232" s="262" t="s">
        <v>1358</v>
      </c>
      <c r="G232" s="248"/>
      <c r="H232" s="253">
        <v>4.4000000000000004</v>
      </c>
      <c r="I232" s="227">
        <v>13.3</v>
      </c>
      <c r="J232" s="227">
        <v>3</v>
      </c>
      <c r="K232" s="227">
        <v>3.4</v>
      </c>
      <c r="L232" s="254">
        <v>2</v>
      </c>
      <c r="M232" s="253">
        <v>4.3</v>
      </c>
      <c r="N232" s="227">
        <v>13</v>
      </c>
      <c r="O232" s="227">
        <v>2.9</v>
      </c>
      <c r="P232" s="227">
        <v>3.2</v>
      </c>
      <c r="Q232" s="254">
        <v>1.9</v>
      </c>
      <c r="R232" s="253">
        <v>4</v>
      </c>
      <c r="S232" s="227">
        <v>12.1</v>
      </c>
      <c r="T232" s="227">
        <v>2.7</v>
      </c>
      <c r="U232" s="227">
        <v>3</v>
      </c>
      <c r="V232" s="254">
        <v>1.9</v>
      </c>
      <c r="W232" s="253">
        <v>3.7</v>
      </c>
      <c r="X232" s="227">
        <v>12.5</v>
      </c>
      <c r="Y232" s="227">
        <v>2.2999999999999998</v>
      </c>
      <c r="Z232" s="227">
        <v>2.6</v>
      </c>
      <c r="AA232" s="254">
        <v>1.6</v>
      </c>
      <c r="AB232" s="253">
        <v>3.5</v>
      </c>
      <c r="AC232" s="227">
        <v>11.8</v>
      </c>
      <c r="AD232" s="227">
        <v>2.2000000000000002</v>
      </c>
      <c r="AE232" s="227">
        <v>2.4</v>
      </c>
      <c r="AF232" s="254">
        <v>1.6</v>
      </c>
      <c r="AG232" s="253">
        <v>4.3</v>
      </c>
      <c r="AH232" s="227">
        <v>14.5</v>
      </c>
      <c r="AI232" s="227">
        <v>2.7</v>
      </c>
      <c r="AJ232" s="227">
        <v>2.9</v>
      </c>
      <c r="AK232" s="254">
        <v>2</v>
      </c>
      <c r="AL232" s="253">
        <v>4.2</v>
      </c>
      <c r="AM232" s="227">
        <v>15.2</v>
      </c>
      <c r="AN232" s="227">
        <v>2.5</v>
      </c>
      <c r="AO232" s="227">
        <v>2.7</v>
      </c>
      <c r="AP232" s="254">
        <v>1.9</v>
      </c>
      <c r="AQ232" s="253">
        <v>3.8</v>
      </c>
      <c r="AR232" s="227">
        <v>13.7</v>
      </c>
      <c r="AS232" s="227">
        <v>2.2999999999999998</v>
      </c>
      <c r="AT232" s="227">
        <v>2.5</v>
      </c>
      <c r="AU232" s="254">
        <v>1.8</v>
      </c>
      <c r="AV232" s="253">
        <v>4.0999999999999996</v>
      </c>
      <c r="AW232" s="227">
        <v>14.2</v>
      </c>
      <c r="AX232" s="227">
        <v>2.5</v>
      </c>
      <c r="AY232" s="227">
        <v>2.6</v>
      </c>
      <c r="AZ232" s="254">
        <v>2</v>
      </c>
      <c r="BA232" s="253">
        <v>4.2</v>
      </c>
      <c r="BB232" s="227">
        <v>14.6</v>
      </c>
      <c r="BC232" s="227">
        <v>2.6</v>
      </c>
      <c r="BD232" s="227">
        <v>2.8</v>
      </c>
      <c r="BE232" s="254">
        <v>2.2000000000000002</v>
      </c>
      <c r="BF232" s="253">
        <v>4.5999999999999996</v>
      </c>
      <c r="BG232" s="227">
        <v>15.4</v>
      </c>
      <c r="BH232" s="227">
        <v>2.8</v>
      </c>
      <c r="BI232" s="227">
        <v>2.9</v>
      </c>
      <c r="BJ232" s="254">
        <v>2.6</v>
      </c>
    </row>
    <row r="233" spans="5:62" ht="10.9" customHeight="1" x14ac:dyDescent="0.2">
      <c r="E233" s="3" t="s">
        <v>1359</v>
      </c>
      <c r="F233" s="262" t="s">
        <v>1360</v>
      </c>
      <c r="G233" s="248"/>
      <c r="H233" s="253">
        <v>7.4</v>
      </c>
      <c r="I233" s="227">
        <v>19.600000000000001</v>
      </c>
      <c r="J233" s="227">
        <v>3.8</v>
      </c>
      <c r="K233" s="227">
        <v>4.0999999999999996</v>
      </c>
      <c r="L233" s="254">
        <v>2.2000000000000002</v>
      </c>
      <c r="M233" s="253">
        <v>7.2</v>
      </c>
      <c r="N233" s="227">
        <v>19.8</v>
      </c>
      <c r="O233" s="227">
        <v>3.6</v>
      </c>
      <c r="P233" s="227">
        <v>4</v>
      </c>
      <c r="Q233" s="254">
        <v>2.1</v>
      </c>
      <c r="R233" s="253">
        <v>6.3</v>
      </c>
      <c r="S233" s="227">
        <v>17.3</v>
      </c>
      <c r="T233" s="227">
        <v>3.1</v>
      </c>
      <c r="U233" s="227">
        <v>3.4</v>
      </c>
      <c r="V233" s="254">
        <v>2.2000000000000002</v>
      </c>
      <c r="W233" s="253">
        <v>5.7</v>
      </c>
      <c r="X233" s="227">
        <v>15.8</v>
      </c>
      <c r="Y233" s="227">
        <v>2.8</v>
      </c>
      <c r="Z233" s="227">
        <v>3</v>
      </c>
      <c r="AA233" s="254">
        <v>2.2000000000000002</v>
      </c>
      <c r="AB233" s="253">
        <v>5.6</v>
      </c>
      <c r="AC233" s="227">
        <v>15.3</v>
      </c>
      <c r="AD233" s="227">
        <v>2.8</v>
      </c>
      <c r="AE233" s="227">
        <v>3</v>
      </c>
      <c r="AF233" s="254">
        <v>2.2000000000000002</v>
      </c>
      <c r="AG233" s="253">
        <v>7.2</v>
      </c>
      <c r="AH233" s="227">
        <v>19.3</v>
      </c>
      <c r="AI233" s="227">
        <v>3.8</v>
      </c>
      <c r="AJ233" s="227">
        <v>4</v>
      </c>
      <c r="AK233" s="254">
        <v>3.1</v>
      </c>
      <c r="AL233" s="253">
        <v>7</v>
      </c>
      <c r="AM233" s="227">
        <v>18.5</v>
      </c>
      <c r="AN233" s="227">
        <v>3.6</v>
      </c>
      <c r="AO233" s="227">
        <v>3.8</v>
      </c>
      <c r="AP233" s="254">
        <v>2.9</v>
      </c>
      <c r="AQ233" s="253">
        <v>6.1</v>
      </c>
      <c r="AR233" s="227">
        <v>16.600000000000001</v>
      </c>
      <c r="AS233" s="227">
        <v>2.9</v>
      </c>
      <c r="AT233" s="227">
        <v>3.1</v>
      </c>
      <c r="AU233" s="254">
        <v>2.2000000000000002</v>
      </c>
      <c r="AV233" s="253">
        <v>6.1</v>
      </c>
      <c r="AW233" s="227">
        <v>16.2</v>
      </c>
      <c r="AX233" s="227">
        <v>3</v>
      </c>
      <c r="AY233" s="227">
        <v>3.2</v>
      </c>
      <c r="AZ233" s="254">
        <v>2.4</v>
      </c>
      <c r="BA233" s="253">
        <v>6.9</v>
      </c>
      <c r="BB233" s="227">
        <v>17.5</v>
      </c>
      <c r="BC233" s="227">
        <v>3.7</v>
      </c>
      <c r="BD233" s="227">
        <v>3.8</v>
      </c>
      <c r="BE233" s="254">
        <v>3.4</v>
      </c>
      <c r="BF233" s="253">
        <v>7.4</v>
      </c>
      <c r="BG233" s="227">
        <v>18.600000000000001</v>
      </c>
      <c r="BH233" s="227">
        <v>3.9</v>
      </c>
      <c r="BI233" s="227">
        <v>4</v>
      </c>
      <c r="BJ233" s="254">
        <v>3.7</v>
      </c>
    </row>
    <row r="234" spans="5:62" ht="10.9" customHeight="1" x14ac:dyDescent="0.2">
      <c r="E234" s="3" t="s">
        <v>1361</v>
      </c>
      <c r="F234" s="262" t="s">
        <v>1362</v>
      </c>
      <c r="G234" s="248"/>
      <c r="H234" s="253">
        <v>3.9</v>
      </c>
      <c r="I234" s="227">
        <v>11.9</v>
      </c>
      <c r="J234" s="227">
        <v>2.6</v>
      </c>
      <c r="K234" s="227">
        <v>2.8</v>
      </c>
      <c r="L234" s="254">
        <v>1.6</v>
      </c>
      <c r="M234" s="253">
        <v>3.6</v>
      </c>
      <c r="N234" s="227">
        <v>11.1</v>
      </c>
      <c r="O234" s="227">
        <v>2.4</v>
      </c>
      <c r="P234" s="227">
        <v>2.5</v>
      </c>
      <c r="Q234" s="254">
        <v>1.8</v>
      </c>
      <c r="R234" s="253">
        <v>3.3</v>
      </c>
      <c r="S234" s="227">
        <v>9.3000000000000007</v>
      </c>
      <c r="T234" s="227">
        <v>2.2999999999999998</v>
      </c>
      <c r="U234" s="227">
        <v>2.4</v>
      </c>
      <c r="V234" s="254">
        <v>1.8</v>
      </c>
      <c r="W234" s="253">
        <v>2.8</v>
      </c>
      <c r="X234" s="227">
        <v>9.4</v>
      </c>
      <c r="Y234" s="227">
        <v>1.8</v>
      </c>
      <c r="Z234" s="227">
        <v>1.9</v>
      </c>
      <c r="AA234" s="254">
        <v>1.4</v>
      </c>
      <c r="AB234" s="253">
        <v>2.9</v>
      </c>
      <c r="AC234" s="227">
        <v>9.6</v>
      </c>
      <c r="AD234" s="227">
        <v>1.8</v>
      </c>
      <c r="AE234" s="227">
        <v>1.8</v>
      </c>
      <c r="AF234" s="254">
        <v>1.5</v>
      </c>
      <c r="AG234" s="253">
        <v>3.7</v>
      </c>
      <c r="AH234" s="227">
        <v>12.6</v>
      </c>
      <c r="AI234" s="227">
        <v>2.2999999999999998</v>
      </c>
      <c r="AJ234" s="227">
        <v>2.4</v>
      </c>
      <c r="AK234" s="254">
        <v>1.9</v>
      </c>
      <c r="AL234" s="253">
        <v>3.7</v>
      </c>
      <c r="AM234" s="227">
        <v>13.4</v>
      </c>
      <c r="AN234" s="227">
        <v>2.2000000000000002</v>
      </c>
      <c r="AO234" s="227">
        <v>2.2999999999999998</v>
      </c>
      <c r="AP234" s="254">
        <v>1.8</v>
      </c>
      <c r="AQ234" s="253">
        <v>3.4</v>
      </c>
      <c r="AR234" s="227">
        <v>13.3</v>
      </c>
      <c r="AS234" s="227">
        <v>1.8</v>
      </c>
      <c r="AT234" s="227">
        <v>1.9</v>
      </c>
      <c r="AU234" s="254">
        <v>1.4</v>
      </c>
      <c r="AV234" s="253">
        <v>3.6</v>
      </c>
      <c r="AW234" s="227">
        <v>13.9</v>
      </c>
      <c r="AX234" s="227">
        <v>1.9</v>
      </c>
      <c r="AY234" s="227">
        <v>1.9</v>
      </c>
      <c r="AZ234" s="254">
        <v>1.7</v>
      </c>
      <c r="BA234" s="253">
        <v>3.9</v>
      </c>
      <c r="BB234" s="227">
        <v>13.8</v>
      </c>
      <c r="BC234" s="227">
        <v>2.2000000000000002</v>
      </c>
      <c r="BD234" s="227">
        <v>2.2999999999999998</v>
      </c>
      <c r="BE234" s="254">
        <v>1.9</v>
      </c>
      <c r="BF234" s="253">
        <v>4.2</v>
      </c>
      <c r="BG234" s="227">
        <v>14.2</v>
      </c>
      <c r="BH234" s="227">
        <v>2.5</v>
      </c>
      <c r="BI234" s="227">
        <v>2.6</v>
      </c>
      <c r="BJ234" s="254">
        <v>2.2999999999999998</v>
      </c>
    </row>
    <row r="235" spans="5:62" ht="10.9" customHeight="1" x14ac:dyDescent="0.2">
      <c r="E235" s="3" t="s">
        <v>1363</v>
      </c>
      <c r="F235" s="262" t="s">
        <v>1364</v>
      </c>
      <c r="G235" s="248"/>
      <c r="H235" s="253">
        <v>2.8</v>
      </c>
      <c r="I235" s="227">
        <v>8</v>
      </c>
      <c r="J235" s="227">
        <v>2.1</v>
      </c>
      <c r="K235" s="227">
        <v>2.2999999999999998</v>
      </c>
      <c r="L235" s="254">
        <v>1.4</v>
      </c>
      <c r="M235" s="253">
        <v>2.8</v>
      </c>
      <c r="N235" s="227">
        <v>8.6</v>
      </c>
      <c r="O235" s="227">
        <v>2</v>
      </c>
      <c r="P235" s="227">
        <v>2.1</v>
      </c>
      <c r="Q235" s="254">
        <v>1.3</v>
      </c>
      <c r="R235" s="253">
        <v>2.6</v>
      </c>
      <c r="S235" s="227">
        <v>8.6999999999999993</v>
      </c>
      <c r="T235" s="227">
        <v>1.8</v>
      </c>
      <c r="U235" s="227">
        <v>1.9</v>
      </c>
      <c r="V235" s="254">
        <v>1.3</v>
      </c>
      <c r="W235" s="253">
        <v>2.2999999999999998</v>
      </c>
      <c r="X235" s="227">
        <v>7.8</v>
      </c>
      <c r="Y235" s="227">
        <v>1.5</v>
      </c>
      <c r="Z235" s="227">
        <v>1.6</v>
      </c>
      <c r="AA235" s="254">
        <v>1.1000000000000001</v>
      </c>
      <c r="AB235" s="253">
        <v>2.2999999999999998</v>
      </c>
      <c r="AC235" s="227">
        <v>7.8</v>
      </c>
      <c r="AD235" s="227">
        <v>1.6</v>
      </c>
      <c r="AE235" s="227">
        <v>1.6</v>
      </c>
      <c r="AF235" s="254">
        <v>1.2</v>
      </c>
      <c r="AG235" s="253">
        <v>3.3</v>
      </c>
      <c r="AH235" s="227">
        <v>11.2</v>
      </c>
      <c r="AI235" s="227">
        <v>2.2999999999999998</v>
      </c>
      <c r="AJ235" s="227">
        <v>2.4</v>
      </c>
      <c r="AK235" s="254">
        <v>1.8</v>
      </c>
      <c r="AL235" s="253">
        <v>3.2</v>
      </c>
      <c r="AM235" s="227">
        <v>11.4</v>
      </c>
      <c r="AN235" s="227">
        <v>2.1</v>
      </c>
      <c r="AO235" s="227">
        <v>2.2999999999999998</v>
      </c>
      <c r="AP235" s="254">
        <v>1.5</v>
      </c>
      <c r="AQ235" s="253">
        <v>2.7</v>
      </c>
      <c r="AR235" s="227">
        <v>10.5</v>
      </c>
      <c r="AS235" s="227">
        <v>1.6</v>
      </c>
      <c r="AT235" s="227">
        <v>1.8</v>
      </c>
      <c r="AU235" s="254">
        <v>1.1000000000000001</v>
      </c>
      <c r="AV235" s="253">
        <v>2.9</v>
      </c>
      <c r="AW235" s="227">
        <v>11.9</v>
      </c>
      <c r="AX235" s="227">
        <v>1.6</v>
      </c>
      <c r="AY235" s="227">
        <v>1.8</v>
      </c>
      <c r="AZ235" s="254">
        <v>1</v>
      </c>
      <c r="BA235" s="253">
        <v>3.3</v>
      </c>
      <c r="BB235" s="227">
        <v>12.6</v>
      </c>
      <c r="BC235" s="227">
        <v>1.9</v>
      </c>
      <c r="BD235" s="227">
        <v>2</v>
      </c>
      <c r="BE235" s="254">
        <v>1.3</v>
      </c>
      <c r="BF235" s="253">
        <v>3.7</v>
      </c>
      <c r="BG235" s="227">
        <v>13.6</v>
      </c>
      <c r="BH235" s="227">
        <v>2.2000000000000002</v>
      </c>
      <c r="BI235" s="227">
        <v>2.2999999999999998</v>
      </c>
      <c r="BJ235" s="254">
        <v>1.6</v>
      </c>
    </row>
    <row r="236" spans="5:62" ht="10.9" customHeight="1" x14ac:dyDescent="0.2">
      <c r="E236" s="3" t="s">
        <v>1365</v>
      </c>
      <c r="F236" s="262" t="s">
        <v>1366</v>
      </c>
      <c r="G236" s="248"/>
      <c r="H236" s="253">
        <v>3.4</v>
      </c>
      <c r="I236" s="227">
        <v>10.3</v>
      </c>
      <c r="J236" s="227">
        <v>2.2999999999999998</v>
      </c>
      <c r="K236" s="227">
        <v>2.4</v>
      </c>
      <c r="L236" s="254">
        <v>1.5</v>
      </c>
      <c r="M236" s="253">
        <v>3.4</v>
      </c>
      <c r="N236" s="227">
        <v>10.9</v>
      </c>
      <c r="O236" s="227">
        <v>2.2000000000000002</v>
      </c>
      <c r="P236" s="227">
        <v>2.2999999999999998</v>
      </c>
      <c r="Q236" s="254">
        <v>1.6</v>
      </c>
      <c r="R236" s="253">
        <v>3.1</v>
      </c>
      <c r="S236" s="227">
        <v>10</v>
      </c>
      <c r="T236" s="227">
        <v>2</v>
      </c>
      <c r="U236" s="227">
        <v>2.1</v>
      </c>
      <c r="V236" s="254">
        <v>1.5</v>
      </c>
      <c r="W236" s="253">
        <v>2.7</v>
      </c>
      <c r="X236" s="227">
        <v>9.4</v>
      </c>
      <c r="Y236" s="227">
        <v>1.7</v>
      </c>
      <c r="Z236" s="227">
        <v>1.8</v>
      </c>
      <c r="AA236" s="254">
        <v>1.4</v>
      </c>
      <c r="AB236" s="253">
        <v>2.8</v>
      </c>
      <c r="AC236" s="227">
        <v>9</v>
      </c>
      <c r="AD236" s="227">
        <v>1.8</v>
      </c>
      <c r="AE236" s="227">
        <v>1.9</v>
      </c>
      <c r="AF236" s="254">
        <v>1.3</v>
      </c>
      <c r="AG236" s="253">
        <v>3.8</v>
      </c>
      <c r="AH236" s="227">
        <v>12.8</v>
      </c>
      <c r="AI236" s="227">
        <v>2.4</v>
      </c>
      <c r="AJ236" s="227">
        <v>2.5</v>
      </c>
      <c r="AK236" s="254">
        <v>1.8</v>
      </c>
      <c r="AL236" s="253">
        <v>3.5</v>
      </c>
      <c r="AM236" s="227">
        <v>12</v>
      </c>
      <c r="AN236" s="227">
        <v>2.2000000000000002</v>
      </c>
      <c r="AO236" s="227">
        <v>2.2999999999999998</v>
      </c>
      <c r="AP236" s="254">
        <v>1.6</v>
      </c>
      <c r="AQ236" s="253">
        <v>3.1</v>
      </c>
      <c r="AR236" s="227">
        <v>11.5</v>
      </c>
      <c r="AS236" s="227">
        <v>1.8</v>
      </c>
      <c r="AT236" s="227">
        <v>1.8</v>
      </c>
      <c r="AU236" s="254">
        <v>1.7</v>
      </c>
      <c r="AV236" s="253">
        <v>3.5</v>
      </c>
      <c r="AW236" s="227">
        <v>12.5</v>
      </c>
      <c r="AX236" s="227">
        <v>2</v>
      </c>
      <c r="AY236" s="227">
        <v>2</v>
      </c>
      <c r="AZ236" s="254">
        <v>2.1</v>
      </c>
      <c r="BA236" s="253">
        <v>3.9</v>
      </c>
      <c r="BB236" s="227">
        <v>13.6</v>
      </c>
      <c r="BC236" s="227">
        <v>2.2999999999999998</v>
      </c>
      <c r="BD236" s="227">
        <v>2.2999999999999998</v>
      </c>
      <c r="BE236" s="254">
        <v>2.2999999999999998</v>
      </c>
      <c r="BF236" s="253">
        <v>4.4000000000000004</v>
      </c>
      <c r="BG236" s="227">
        <v>15</v>
      </c>
      <c r="BH236" s="227">
        <v>2.7</v>
      </c>
      <c r="BI236" s="227">
        <v>2.6</v>
      </c>
      <c r="BJ236" s="254">
        <v>2.8</v>
      </c>
    </row>
    <row r="237" spans="5:62" ht="10.9" customHeight="1" x14ac:dyDescent="0.2">
      <c r="E237" s="3" t="s">
        <v>1367</v>
      </c>
      <c r="F237" s="262" t="s">
        <v>1368</v>
      </c>
      <c r="G237" s="248"/>
      <c r="H237" s="253">
        <v>6</v>
      </c>
      <c r="I237" s="227">
        <v>14.5</v>
      </c>
      <c r="J237" s="227">
        <v>4.0999999999999996</v>
      </c>
      <c r="K237" s="227">
        <v>4.3</v>
      </c>
      <c r="L237" s="254">
        <v>3.8</v>
      </c>
      <c r="M237" s="253">
        <v>5.9</v>
      </c>
      <c r="N237" s="227">
        <v>14.1</v>
      </c>
      <c r="O237" s="227">
        <v>4</v>
      </c>
      <c r="P237" s="227">
        <v>4.2</v>
      </c>
      <c r="Q237" s="254">
        <v>3.8</v>
      </c>
      <c r="R237" s="253">
        <v>5.3</v>
      </c>
      <c r="S237" s="227">
        <v>12.9</v>
      </c>
      <c r="T237" s="227">
        <v>3.6</v>
      </c>
      <c r="U237" s="227">
        <v>3.9</v>
      </c>
      <c r="V237" s="254">
        <v>3.3</v>
      </c>
      <c r="W237" s="253">
        <v>4.9000000000000004</v>
      </c>
      <c r="X237" s="227">
        <v>12.9</v>
      </c>
      <c r="Y237" s="227">
        <v>3.2</v>
      </c>
      <c r="Z237" s="227">
        <v>3.4</v>
      </c>
      <c r="AA237" s="254">
        <v>2.9</v>
      </c>
      <c r="AB237" s="253">
        <v>4.9000000000000004</v>
      </c>
      <c r="AC237" s="227">
        <v>13</v>
      </c>
      <c r="AD237" s="227">
        <v>3.1</v>
      </c>
      <c r="AE237" s="227">
        <v>3.3</v>
      </c>
      <c r="AF237" s="254">
        <v>2.9</v>
      </c>
      <c r="AG237" s="253">
        <v>5.7</v>
      </c>
      <c r="AH237" s="227">
        <v>15.1</v>
      </c>
      <c r="AI237" s="227">
        <v>3.7</v>
      </c>
      <c r="AJ237" s="227">
        <v>3.9</v>
      </c>
      <c r="AK237" s="254">
        <v>3.4</v>
      </c>
      <c r="AL237" s="253">
        <v>5.4</v>
      </c>
      <c r="AM237" s="227">
        <v>15.4</v>
      </c>
      <c r="AN237" s="227">
        <v>3.4</v>
      </c>
      <c r="AO237" s="227">
        <v>3.8</v>
      </c>
      <c r="AP237" s="254">
        <v>2.9</v>
      </c>
      <c r="AQ237" s="253">
        <v>5</v>
      </c>
      <c r="AR237" s="227">
        <v>14.4</v>
      </c>
      <c r="AS237" s="227">
        <v>3</v>
      </c>
      <c r="AT237" s="227">
        <v>3.3</v>
      </c>
      <c r="AU237" s="254">
        <v>2.6</v>
      </c>
      <c r="AV237" s="253">
        <v>5.2</v>
      </c>
      <c r="AW237" s="227">
        <v>14.5</v>
      </c>
      <c r="AX237" s="227">
        <v>3.2</v>
      </c>
      <c r="AY237" s="227">
        <v>3.5</v>
      </c>
      <c r="AZ237" s="254">
        <v>2.9</v>
      </c>
      <c r="BA237" s="253">
        <v>5.4</v>
      </c>
      <c r="BB237" s="227">
        <v>14</v>
      </c>
      <c r="BC237" s="227">
        <v>3.6</v>
      </c>
      <c r="BD237" s="227">
        <v>3.8</v>
      </c>
      <c r="BE237" s="254">
        <v>3.3</v>
      </c>
      <c r="BF237" s="253">
        <v>5.6</v>
      </c>
      <c r="BG237" s="227">
        <v>14.1</v>
      </c>
      <c r="BH237" s="227">
        <v>3.9</v>
      </c>
      <c r="BI237" s="227">
        <v>4.0999999999999996</v>
      </c>
      <c r="BJ237" s="254">
        <v>3.6</v>
      </c>
    </row>
    <row r="238" spans="5:62" ht="10.9" customHeight="1" x14ac:dyDescent="0.2">
      <c r="E238" s="3" t="s">
        <v>1369</v>
      </c>
      <c r="F238" s="262" t="s">
        <v>1370</v>
      </c>
      <c r="G238" s="248"/>
      <c r="H238" s="253">
        <v>3.3</v>
      </c>
      <c r="I238" s="227">
        <v>8.5</v>
      </c>
      <c r="J238" s="227">
        <v>2.5</v>
      </c>
      <c r="K238" s="227">
        <v>2.5</v>
      </c>
      <c r="L238" s="254">
        <v>2.5</v>
      </c>
      <c r="M238" s="253">
        <v>3.2</v>
      </c>
      <c r="N238" s="227">
        <v>8.1999999999999993</v>
      </c>
      <c r="O238" s="227">
        <v>2.5</v>
      </c>
      <c r="P238" s="227">
        <v>2.5</v>
      </c>
      <c r="Q238" s="254">
        <v>2.4</v>
      </c>
      <c r="R238" s="253">
        <v>3</v>
      </c>
      <c r="S238" s="227">
        <v>7.4</v>
      </c>
      <c r="T238" s="227">
        <v>2.2999999999999998</v>
      </c>
      <c r="U238" s="227">
        <v>2.2999999999999998</v>
      </c>
      <c r="V238" s="254">
        <v>2.4</v>
      </c>
      <c r="W238" s="253">
        <v>2.8</v>
      </c>
      <c r="X238" s="227">
        <v>8.1</v>
      </c>
      <c r="Y238" s="227">
        <v>1.9</v>
      </c>
      <c r="Z238" s="227">
        <v>1.9</v>
      </c>
      <c r="AA238" s="254">
        <v>2</v>
      </c>
      <c r="AB238" s="253">
        <v>2.7</v>
      </c>
      <c r="AC238" s="227">
        <v>8.1</v>
      </c>
      <c r="AD238" s="227">
        <v>1.8</v>
      </c>
      <c r="AE238" s="227">
        <v>1.8</v>
      </c>
      <c r="AF238" s="254">
        <v>1.9</v>
      </c>
      <c r="AG238" s="253">
        <v>3.4</v>
      </c>
      <c r="AH238" s="227">
        <v>10.1</v>
      </c>
      <c r="AI238" s="227">
        <v>2.2999999999999998</v>
      </c>
      <c r="AJ238" s="227">
        <v>2.2999999999999998</v>
      </c>
      <c r="AK238" s="254">
        <v>2.2999999999999998</v>
      </c>
      <c r="AL238" s="253">
        <v>3.1</v>
      </c>
      <c r="AM238" s="227">
        <v>9.6</v>
      </c>
      <c r="AN238" s="227">
        <v>2.1</v>
      </c>
      <c r="AO238" s="227">
        <v>2.1</v>
      </c>
      <c r="AP238" s="254">
        <v>2</v>
      </c>
      <c r="AQ238" s="253">
        <v>2.9</v>
      </c>
      <c r="AR238" s="227">
        <v>9.6</v>
      </c>
      <c r="AS238" s="227">
        <v>1.8</v>
      </c>
      <c r="AT238" s="227">
        <v>1.8</v>
      </c>
      <c r="AU238" s="254">
        <v>1.9</v>
      </c>
      <c r="AV238" s="253">
        <v>3.2</v>
      </c>
      <c r="AW238" s="227">
        <v>10.9</v>
      </c>
      <c r="AX238" s="227">
        <v>1.9</v>
      </c>
      <c r="AY238" s="227">
        <v>1.9</v>
      </c>
      <c r="AZ238" s="254">
        <v>2</v>
      </c>
      <c r="BA238" s="253">
        <v>3.4</v>
      </c>
      <c r="BB238" s="227">
        <v>11</v>
      </c>
      <c r="BC238" s="227">
        <v>2.2000000000000002</v>
      </c>
      <c r="BD238" s="227">
        <v>2.1</v>
      </c>
      <c r="BE238" s="254">
        <v>2.5</v>
      </c>
      <c r="BF238" s="253">
        <v>3.7</v>
      </c>
      <c r="BG238" s="227">
        <v>11.7</v>
      </c>
      <c r="BH238" s="227">
        <v>2.4</v>
      </c>
      <c r="BI238" s="227">
        <v>2.2999999999999998</v>
      </c>
      <c r="BJ238" s="254">
        <v>2.8</v>
      </c>
    </row>
    <row r="239" spans="5:62" ht="10.9" customHeight="1" x14ac:dyDescent="0.2">
      <c r="E239" s="3" t="s">
        <v>1371</v>
      </c>
      <c r="F239" s="262" t="s">
        <v>1372</v>
      </c>
      <c r="G239" s="248"/>
      <c r="H239" s="253">
        <v>3.1</v>
      </c>
      <c r="I239" s="227">
        <v>8.9</v>
      </c>
      <c r="J239" s="227">
        <v>2.2000000000000002</v>
      </c>
      <c r="K239" s="227">
        <v>2.2999999999999998</v>
      </c>
      <c r="L239" s="254">
        <v>1.7</v>
      </c>
      <c r="M239" s="253">
        <v>3</v>
      </c>
      <c r="N239" s="227">
        <v>8.8000000000000007</v>
      </c>
      <c r="O239" s="227">
        <v>2.1</v>
      </c>
      <c r="P239" s="227">
        <v>2.1</v>
      </c>
      <c r="Q239" s="254">
        <v>1.9</v>
      </c>
      <c r="R239" s="253">
        <v>2.7</v>
      </c>
      <c r="S239" s="227">
        <v>7.4</v>
      </c>
      <c r="T239" s="227">
        <v>2</v>
      </c>
      <c r="U239" s="227">
        <v>2</v>
      </c>
      <c r="V239" s="254">
        <v>2</v>
      </c>
      <c r="W239" s="253">
        <v>2.6</v>
      </c>
      <c r="X239" s="227">
        <v>8.1</v>
      </c>
      <c r="Y239" s="227">
        <v>1.7</v>
      </c>
      <c r="Z239" s="227">
        <v>1.7</v>
      </c>
      <c r="AA239" s="254">
        <v>1.7</v>
      </c>
      <c r="AB239" s="253">
        <v>2.5</v>
      </c>
      <c r="AC239" s="227">
        <v>8.1</v>
      </c>
      <c r="AD239" s="227">
        <v>1.7</v>
      </c>
      <c r="AE239" s="227">
        <v>1.7</v>
      </c>
      <c r="AF239" s="254">
        <v>1.6</v>
      </c>
      <c r="AG239" s="253">
        <v>3.2</v>
      </c>
      <c r="AH239" s="227">
        <v>10.199999999999999</v>
      </c>
      <c r="AI239" s="227">
        <v>2.1</v>
      </c>
      <c r="AJ239" s="227">
        <v>2.2000000000000002</v>
      </c>
      <c r="AK239" s="254">
        <v>2</v>
      </c>
      <c r="AL239" s="253">
        <v>3</v>
      </c>
      <c r="AM239" s="227">
        <v>9.9</v>
      </c>
      <c r="AN239" s="227">
        <v>2</v>
      </c>
      <c r="AO239" s="227">
        <v>2.1</v>
      </c>
      <c r="AP239" s="254">
        <v>1.6</v>
      </c>
      <c r="AQ239" s="253">
        <v>2.6</v>
      </c>
      <c r="AR239" s="227">
        <v>9.1</v>
      </c>
      <c r="AS239" s="227">
        <v>1.7</v>
      </c>
      <c r="AT239" s="227">
        <v>1.7</v>
      </c>
      <c r="AU239" s="254">
        <v>1.5</v>
      </c>
      <c r="AV239" s="253">
        <v>2.8</v>
      </c>
      <c r="AW239" s="227">
        <v>9.1999999999999993</v>
      </c>
      <c r="AX239" s="227">
        <v>1.8</v>
      </c>
      <c r="AY239" s="227">
        <v>1.8</v>
      </c>
      <c r="AZ239" s="254">
        <v>1.9</v>
      </c>
      <c r="BA239" s="253">
        <v>3</v>
      </c>
      <c r="BB239" s="227">
        <v>9.6999999999999993</v>
      </c>
      <c r="BC239" s="227">
        <v>2</v>
      </c>
      <c r="BD239" s="227">
        <v>2</v>
      </c>
      <c r="BE239" s="254">
        <v>2</v>
      </c>
      <c r="BF239" s="253">
        <v>3.3</v>
      </c>
      <c r="BG239" s="227">
        <v>10.4</v>
      </c>
      <c r="BH239" s="227">
        <v>2.1</v>
      </c>
      <c r="BI239" s="227">
        <v>2.1</v>
      </c>
      <c r="BJ239" s="254">
        <v>2.2000000000000002</v>
      </c>
    </row>
    <row r="240" spans="5:62" ht="10.9" customHeight="1" x14ac:dyDescent="0.2">
      <c r="E240" s="3" t="s">
        <v>1373</v>
      </c>
      <c r="F240" s="262" t="s">
        <v>1374</v>
      </c>
      <c r="G240" s="248"/>
      <c r="H240" s="253">
        <v>3.4</v>
      </c>
      <c r="I240" s="227">
        <v>10.8</v>
      </c>
      <c r="J240" s="227">
        <v>2.1</v>
      </c>
      <c r="K240" s="227">
        <v>2.2000000000000002</v>
      </c>
      <c r="L240" s="254">
        <v>1.4</v>
      </c>
      <c r="M240" s="253">
        <v>3.4</v>
      </c>
      <c r="N240" s="227">
        <v>11.7</v>
      </c>
      <c r="O240" s="227">
        <v>1.9</v>
      </c>
      <c r="P240" s="227">
        <v>2</v>
      </c>
      <c r="Q240" s="254">
        <v>1.4</v>
      </c>
      <c r="R240" s="253">
        <v>3.2</v>
      </c>
      <c r="S240" s="227">
        <v>11.6</v>
      </c>
      <c r="T240" s="227">
        <v>1.7</v>
      </c>
      <c r="U240" s="227">
        <v>1.8</v>
      </c>
      <c r="V240" s="254">
        <v>1.3</v>
      </c>
      <c r="W240" s="253">
        <v>2.9</v>
      </c>
      <c r="X240" s="227">
        <v>11.1</v>
      </c>
      <c r="Y240" s="227">
        <v>1.5</v>
      </c>
      <c r="Z240" s="227">
        <v>1.6</v>
      </c>
      <c r="AA240" s="254">
        <v>1.2</v>
      </c>
      <c r="AB240" s="253">
        <v>2.9</v>
      </c>
      <c r="AC240" s="227">
        <v>10.5</v>
      </c>
      <c r="AD240" s="227">
        <v>1.6</v>
      </c>
      <c r="AE240" s="227">
        <v>1.7</v>
      </c>
      <c r="AF240" s="254">
        <v>1.3</v>
      </c>
      <c r="AG240" s="253">
        <v>3.7</v>
      </c>
      <c r="AH240" s="227">
        <v>12</v>
      </c>
      <c r="AI240" s="227">
        <v>2.2000000000000002</v>
      </c>
      <c r="AJ240" s="227">
        <v>2.2999999999999998</v>
      </c>
      <c r="AK240" s="254">
        <v>1.8</v>
      </c>
      <c r="AL240" s="253">
        <v>3.5</v>
      </c>
      <c r="AM240" s="227">
        <v>11.9</v>
      </c>
      <c r="AN240" s="227">
        <v>2.1</v>
      </c>
      <c r="AO240" s="227">
        <v>2.2000000000000002</v>
      </c>
      <c r="AP240" s="254">
        <v>1.6</v>
      </c>
      <c r="AQ240" s="253">
        <v>3.2</v>
      </c>
      <c r="AR240" s="227">
        <v>12.1</v>
      </c>
      <c r="AS240" s="227">
        <v>1.7</v>
      </c>
      <c r="AT240" s="227">
        <v>1.8</v>
      </c>
      <c r="AU240" s="254">
        <v>1.3</v>
      </c>
      <c r="AV240" s="253">
        <v>3.6</v>
      </c>
      <c r="AW240" s="227">
        <v>13.8</v>
      </c>
      <c r="AX240" s="227">
        <v>1.8</v>
      </c>
      <c r="AY240" s="227">
        <v>1.9</v>
      </c>
      <c r="AZ240" s="254">
        <v>1.4</v>
      </c>
      <c r="BA240" s="253">
        <v>3.9</v>
      </c>
      <c r="BB240" s="227">
        <v>14.2</v>
      </c>
      <c r="BC240" s="227">
        <v>2</v>
      </c>
      <c r="BD240" s="227">
        <v>2.1</v>
      </c>
      <c r="BE240" s="254">
        <v>1.7</v>
      </c>
      <c r="BF240" s="253">
        <v>4.0999999999999996</v>
      </c>
      <c r="BG240" s="227">
        <v>14.2</v>
      </c>
      <c r="BH240" s="227">
        <v>2.2000000000000002</v>
      </c>
      <c r="BI240" s="227">
        <v>2.2999999999999998</v>
      </c>
      <c r="BJ240" s="254">
        <v>1.8</v>
      </c>
    </row>
    <row r="241" spans="5:62" ht="10.9" customHeight="1" x14ac:dyDescent="0.2">
      <c r="E241" s="3" t="s">
        <v>1375</v>
      </c>
      <c r="F241" s="262" t="s">
        <v>1376</v>
      </c>
      <c r="G241" s="248"/>
      <c r="H241" s="253">
        <v>2.9</v>
      </c>
      <c r="I241" s="227">
        <v>8.1</v>
      </c>
      <c r="J241" s="227">
        <v>1.9</v>
      </c>
      <c r="K241" s="227">
        <v>2</v>
      </c>
      <c r="L241" s="254">
        <v>1.5</v>
      </c>
      <c r="M241" s="253">
        <v>3</v>
      </c>
      <c r="N241" s="227">
        <v>8.9</v>
      </c>
      <c r="O241" s="227">
        <v>1.9</v>
      </c>
      <c r="P241" s="227">
        <v>2</v>
      </c>
      <c r="Q241" s="254">
        <v>1.5</v>
      </c>
      <c r="R241" s="253">
        <v>2.6</v>
      </c>
      <c r="S241" s="227">
        <v>7.3</v>
      </c>
      <c r="T241" s="227">
        <v>1.8</v>
      </c>
      <c r="U241" s="227">
        <v>1.8</v>
      </c>
      <c r="V241" s="254">
        <v>1.3</v>
      </c>
      <c r="W241" s="253">
        <v>2.2000000000000002</v>
      </c>
      <c r="X241" s="227">
        <v>6.8</v>
      </c>
      <c r="Y241" s="227">
        <v>1.4</v>
      </c>
      <c r="Z241" s="227">
        <v>1.4</v>
      </c>
      <c r="AA241" s="254">
        <v>1.2</v>
      </c>
      <c r="AB241" s="253">
        <v>2.2999999999999998</v>
      </c>
      <c r="AC241" s="227">
        <v>7.4</v>
      </c>
      <c r="AD241" s="227">
        <v>1.4</v>
      </c>
      <c r="AE241" s="227">
        <v>1.5</v>
      </c>
      <c r="AF241" s="254">
        <v>1.3</v>
      </c>
      <c r="AG241" s="253">
        <v>3.4</v>
      </c>
      <c r="AH241" s="227">
        <v>10.9</v>
      </c>
      <c r="AI241" s="227">
        <v>2.1</v>
      </c>
      <c r="AJ241" s="227">
        <v>2.2000000000000002</v>
      </c>
      <c r="AK241" s="254">
        <v>1.7</v>
      </c>
      <c r="AL241" s="253">
        <v>2.9</v>
      </c>
      <c r="AM241" s="227">
        <v>9.8000000000000007</v>
      </c>
      <c r="AN241" s="227">
        <v>1.7</v>
      </c>
      <c r="AO241" s="227">
        <v>1.8</v>
      </c>
      <c r="AP241" s="254">
        <v>1.4</v>
      </c>
      <c r="AQ241" s="253">
        <v>2.6</v>
      </c>
      <c r="AR241" s="227">
        <v>9.4</v>
      </c>
      <c r="AS241" s="227">
        <v>1.5</v>
      </c>
      <c r="AT241" s="227">
        <v>1.5</v>
      </c>
      <c r="AU241" s="254">
        <v>1.3</v>
      </c>
      <c r="AV241" s="253">
        <v>3</v>
      </c>
      <c r="AW241" s="227">
        <v>11.5</v>
      </c>
      <c r="AX241" s="227">
        <v>1.6</v>
      </c>
      <c r="AY241" s="227">
        <v>1.6</v>
      </c>
      <c r="AZ241" s="254">
        <v>1.6</v>
      </c>
      <c r="BA241" s="253">
        <v>3.4</v>
      </c>
      <c r="BB241" s="227">
        <v>12.1</v>
      </c>
      <c r="BC241" s="227">
        <v>1.9</v>
      </c>
      <c r="BD241" s="227">
        <v>1.9</v>
      </c>
      <c r="BE241" s="254">
        <v>1.9</v>
      </c>
      <c r="BF241" s="253">
        <v>3.5</v>
      </c>
      <c r="BG241" s="227">
        <v>12</v>
      </c>
      <c r="BH241" s="227">
        <v>2.1</v>
      </c>
      <c r="BI241" s="227">
        <v>2.1</v>
      </c>
      <c r="BJ241" s="254">
        <v>2.1</v>
      </c>
    </row>
    <row r="242" spans="5:62" ht="10.9" customHeight="1" x14ac:dyDescent="0.2">
      <c r="E242" s="3" t="s">
        <v>1377</v>
      </c>
      <c r="F242" s="262" t="s">
        <v>1378</v>
      </c>
      <c r="G242" s="248"/>
      <c r="H242" s="253">
        <v>3.6</v>
      </c>
      <c r="I242" s="227">
        <v>9.9</v>
      </c>
      <c r="J242" s="227">
        <v>2.2999999999999998</v>
      </c>
      <c r="K242" s="227">
        <v>2.4</v>
      </c>
      <c r="L242" s="254">
        <v>1.6</v>
      </c>
      <c r="M242" s="253">
        <v>3.6</v>
      </c>
      <c r="N242" s="227">
        <v>10.1</v>
      </c>
      <c r="O242" s="227">
        <v>2.2999999999999998</v>
      </c>
      <c r="P242" s="227">
        <v>2.4</v>
      </c>
      <c r="Q242" s="254">
        <v>1.9</v>
      </c>
      <c r="R242" s="253">
        <v>3.1</v>
      </c>
      <c r="S242" s="227">
        <v>8.6999999999999993</v>
      </c>
      <c r="T242" s="227">
        <v>2.1</v>
      </c>
      <c r="U242" s="227">
        <v>2.2000000000000002</v>
      </c>
      <c r="V242" s="254">
        <v>1.6</v>
      </c>
      <c r="W242" s="253">
        <v>2.8</v>
      </c>
      <c r="X242" s="227">
        <v>8.4</v>
      </c>
      <c r="Y242" s="227">
        <v>1.7</v>
      </c>
      <c r="Z242" s="227">
        <v>1.8</v>
      </c>
      <c r="AA242" s="254">
        <v>1.4</v>
      </c>
      <c r="AB242" s="253">
        <v>3</v>
      </c>
      <c r="AC242" s="227">
        <v>9.1999999999999993</v>
      </c>
      <c r="AD242" s="227">
        <v>1.8</v>
      </c>
      <c r="AE242" s="227">
        <v>1.9</v>
      </c>
      <c r="AF242" s="254">
        <v>1.5</v>
      </c>
      <c r="AG242" s="253">
        <v>4.4000000000000004</v>
      </c>
      <c r="AH242" s="227">
        <v>13.9</v>
      </c>
      <c r="AI242" s="227">
        <v>2.7</v>
      </c>
      <c r="AJ242" s="227">
        <v>2.8</v>
      </c>
      <c r="AK242" s="254">
        <v>2.1</v>
      </c>
      <c r="AL242" s="253">
        <v>4</v>
      </c>
      <c r="AM242" s="227">
        <v>12.5</v>
      </c>
      <c r="AN242" s="227">
        <v>2.4</v>
      </c>
      <c r="AO242" s="227">
        <v>2.6</v>
      </c>
      <c r="AP242" s="254">
        <v>1.8</v>
      </c>
      <c r="AQ242" s="253">
        <v>3.7</v>
      </c>
      <c r="AR242" s="227">
        <v>12.2</v>
      </c>
      <c r="AS242" s="227">
        <v>2.1</v>
      </c>
      <c r="AT242" s="227">
        <v>2.2000000000000002</v>
      </c>
      <c r="AU242" s="254">
        <v>1.7</v>
      </c>
      <c r="AV242" s="253">
        <v>4</v>
      </c>
      <c r="AW242" s="227">
        <v>13.8</v>
      </c>
      <c r="AX242" s="227">
        <v>2.2000000000000002</v>
      </c>
      <c r="AY242" s="227">
        <v>2.2000000000000002</v>
      </c>
      <c r="AZ242" s="254">
        <v>2.1</v>
      </c>
      <c r="BA242" s="253">
        <v>4.5</v>
      </c>
      <c r="BB242" s="227">
        <v>14.2</v>
      </c>
      <c r="BC242" s="227">
        <v>2.6</v>
      </c>
      <c r="BD242" s="227">
        <v>2.7</v>
      </c>
      <c r="BE242" s="254">
        <v>2.5</v>
      </c>
      <c r="BF242" s="253">
        <v>4.9000000000000004</v>
      </c>
      <c r="BG242" s="227">
        <v>15.1</v>
      </c>
      <c r="BH242" s="227">
        <v>3</v>
      </c>
      <c r="BI242" s="227">
        <v>3</v>
      </c>
      <c r="BJ242" s="254">
        <v>3</v>
      </c>
    </row>
    <row r="243" spans="5:62" ht="10.9" customHeight="1" x14ac:dyDescent="0.2">
      <c r="E243" s="3" t="s">
        <v>1379</v>
      </c>
      <c r="F243" s="262" t="s">
        <v>1380</v>
      </c>
      <c r="G243" s="248"/>
      <c r="H243" s="253">
        <v>2.8</v>
      </c>
      <c r="I243" s="227">
        <v>6.6</v>
      </c>
      <c r="J243" s="227">
        <v>1.9</v>
      </c>
      <c r="K243" s="227">
        <v>2</v>
      </c>
      <c r="L243" s="254">
        <v>1.2</v>
      </c>
      <c r="M243" s="253">
        <v>2.8</v>
      </c>
      <c r="N243" s="227">
        <v>6.8</v>
      </c>
      <c r="O243" s="227">
        <v>1.9</v>
      </c>
      <c r="P243" s="227">
        <v>2</v>
      </c>
      <c r="Q243" s="254">
        <v>1.2</v>
      </c>
      <c r="R243" s="253">
        <v>2.7</v>
      </c>
      <c r="S243" s="227">
        <v>6.6</v>
      </c>
      <c r="T243" s="227">
        <v>1.9</v>
      </c>
      <c r="U243" s="227">
        <v>2</v>
      </c>
      <c r="V243" s="254">
        <v>1.4</v>
      </c>
      <c r="W243" s="253">
        <v>2.5</v>
      </c>
      <c r="X243" s="227">
        <v>6.6</v>
      </c>
      <c r="Y243" s="227">
        <v>1.6</v>
      </c>
      <c r="Z243" s="227">
        <v>1.6</v>
      </c>
      <c r="AA243" s="254">
        <v>1.2</v>
      </c>
      <c r="AB243" s="253">
        <v>2.7</v>
      </c>
      <c r="AC243" s="227">
        <v>7.4</v>
      </c>
      <c r="AD243" s="227">
        <v>1.7</v>
      </c>
      <c r="AE243" s="227">
        <v>1.7</v>
      </c>
      <c r="AF243" s="254">
        <v>1.3</v>
      </c>
      <c r="AG243" s="253">
        <v>3.8</v>
      </c>
      <c r="AH243" s="227">
        <v>11</v>
      </c>
      <c r="AI243" s="227">
        <v>2.2999999999999998</v>
      </c>
      <c r="AJ243" s="227">
        <v>2.4</v>
      </c>
      <c r="AK243" s="254">
        <v>1.7</v>
      </c>
      <c r="AL243" s="253">
        <v>3.7</v>
      </c>
      <c r="AM243" s="227">
        <v>10.8</v>
      </c>
      <c r="AN243" s="227">
        <v>2.1</v>
      </c>
      <c r="AO243" s="227">
        <v>2.2000000000000002</v>
      </c>
      <c r="AP243" s="254">
        <v>1.5</v>
      </c>
      <c r="AQ243" s="253">
        <v>3.6</v>
      </c>
      <c r="AR243" s="227">
        <v>10.7</v>
      </c>
      <c r="AS243" s="227">
        <v>2</v>
      </c>
      <c r="AT243" s="227">
        <v>2.2000000000000002</v>
      </c>
      <c r="AU243" s="254">
        <v>1.6</v>
      </c>
      <c r="AV243" s="253">
        <v>4</v>
      </c>
      <c r="AW243" s="227">
        <v>12.5</v>
      </c>
      <c r="AX243" s="227">
        <v>2.1</v>
      </c>
      <c r="AY243" s="227">
        <v>2.2999999999999998</v>
      </c>
      <c r="AZ243" s="254">
        <v>1.6</v>
      </c>
      <c r="BA243" s="253">
        <v>4.4000000000000004</v>
      </c>
      <c r="BB243" s="227">
        <v>13.8</v>
      </c>
      <c r="BC243" s="227">
        <v>2.2999999999999998</v>
      </c>
      <c r="BD243" s="227">
        <v>2.4</v>
      </c>
      <c r="BE243" s="254">
        <v>1.9</v>
      </c>
      <c r="BF243" s="253">
        <v>5.3</v>
      </c>
      <c r="BG243" s="227">
        <v>16.8</v>
      </c>
      <c r="BH243" s="227">
        <v>2.7</v>
      </c>
      <c r="BI243" s="227">
        <v>2.7</v>
      </c>
      <c r="BJ243" s="254">
        <v>2.2999999999999998</v>
      </c>
    </row>
    <row r="244" spans="5:62" ht="10.9" customHeight="1" x14ac:dyDescent="0.2">
      <c r="E244" s="3" t="s">
        <v>1381</v>
      </c>
      <c r="F244" s="262" t="s">
        <v>1382</v>
      </c>
      <c r="G244" s="248"/>
      <c r="H244" s="253">
        <v>4</v>
      </c>
      <c r="I244" s="227">
        <v>9.3000000000000007</v>
      </c>
      <c r="J244" s="227">
        <v>2.8</v>
      </c>
      <c r="K244" s="227">
        <v>2.9</v>
      </c>
      <c r="L244" s="254">
        <v>2.5</v>
      </c>
      <c r="M244" s="253">
        <v>3.8</v>
      </c>
      <c r="N244" s="227">
        <v>9.1999999999999993</v>
      </c>
      <c r="O244" s="227">
        <v>2.6</v>
      </c>
      <c r="P244" s="227">
        <v>2.7</v>
      </c>
      <c r="Q244" s="254">
        <v>2.5</v>
      </c>
      <c r="R244" s="253">
        <v>3.4</v>
      </c>
      <c r="S244" s="227">
        <v>8</v>
      </c>
      <c r="T244" s="227">
        <v>2.5</v>
      </c>
      <c r="U244" s="227">
        <v>2.6</v>
      </c>
      <c r="V244" s="254">
        <v>2.4</v>
      </c>
      <c r="W244" s="253">
        <v>3.1</v>
      </c>
      <c r="X244" s="227">
        <v>8.1999999999999993</v>
      </c>
      <c r="Y244" s="227">
        <v>2.1</v>
      </c>
      <c r="Z244" s="227">
        <v>2.1</v>
      </c>
      <c r="AA244" s="254">
        <v>2.1</v>
      </c>
      <c r="AB244" s="253">
        <v>3.1</v>
      </c>
      <c r="AC244" s="227">
        <v>8.1999999999999993</v>
      </c>
      <c r="AD244" s="227">
        <v>2.1</v>
      </c>
      <c r="AE244" s="227">
        <v>2.1</v>
      </c>
      <c r="AF244" s="254">
        <v>2</v>
      </c>
      <c r="AG244" s="253">
        <v>4.2</v>
      </c>
      <c r="AH244" s="227">
        <v>11.5</v>
      </c>
      <c r="AI244" s="227">
        <v>2.7</v>
      </c>
      <c r="AJ244" s="227">
        <v>2.8</v>
      </c>
      <c r="AK244" s="254">
        <v>2.7</v>
      </c>
      <c r="AL244" s="253">
        <v>4</v>
      </c>
      <c r="AM244" s="227">
        <v>11.3</v>
      </c>
      <c r="AN244" s="227">
        <v>2.5</v>
      </c>
      <c r="AO244" s="227">
        <v>2.6</v>
      </c>
      <c r="AP244" s="254">
        <v>2.2999999999999998</v>
      </c>
      <c r="AQ244" s="253">
        <v>3.5</v>
      </c>
      <c r="AR244" s="227">
        <v>10.4</v>
      </c>
      <c r="AS244" s="227">
        <v>2.1</v>
      </c>
      <c r="AT244" s="227">
        <v>2.2000000000000002</v>
      </c>
      <c r="AU244" s="254">
        <v>1.9</v>
      </c>
      <c r="AV244" s="253">
        <v>3.7</v>
      </c>
      <c r="AW244" s="227">
        <v>11.3</v>
      </c>
      <c r="AX244" s="227">
        <v>2.2000000000000002</v>
      </c>
      <c r="AY244" s="227">
        <v>2.2000000000000002</v>
      </c>
      <c r="AZ244" s="254">
        <v>2.2000000000000002</v>
      </c>
      <c r="BA244" s="253">
        <v>4.0999999999999996</v>
      </c>
      <c r="BB244" s="227">
        <v>11.3</v>
      </c>
      <c r="BC244" s="227">
        <v>2.6</v>
      </c>
      <c r="BD244" s="227">
        <v>2.5</v>
      </c>
      <c r="BE244" s="254">
        <v>3</v>
      </c>
      <c r="BF244" s="253">
        <v>4.4000000000000004</v>
      </c>
      <c r="BG244" s="227">
        <v>11.8</v>
      </c>
      <c r="BH244" s="227">
        <v>2.9</v>
      </c>
      <c r="BI244" s="227">
        <v>2.8</v>
      </c>
      <c r="BJ244" s="254">
        <v>3.2</v>
      </c>
    </row>
    <row r="245" spans="5:62" ht="10.9" customHeight="1" x14ac:dyDescent="0.2">
      <c r="E245" s="3" t="s">
        <v>1383</v>
      </c>
      <c r="F245" s="262" t="s">
        <v>1384</v>
      </c>
      <c r="G245" s="248"/>
      <c r="H245" s="253">
        <v>3.3</v>
      </c>
      <c r="I245" s="227">
        <v>8.6</v>
      </c>
      <c r="J245" s="227">
        <v>2.2999999999999998</v>
      </c>
      <c r="K245" s="227">
        <v>2.2999999999999998</v>
      </c>
      <c r="L245" s="254">
        <v>2.2999999999999998</v>
      </c>
      <c r="M245" s="253">
        <v>3.3</v>
      </c>
      <c r="N245" s="227">
        <v>8.1999999999999993</v>
      </c>
      <c r="O245" s="227">
        <v>2.4</v>
      </c>
      <c r="P245" s="227">
        <v>2.2999999999999998</v>
      </c>
      <c r="Q245" s="254">
        <v>2.5</v>
      </c>
      <c r="R245" s="253">
        <v>3.2</v>
      </c>
      <c r="S245" s="227">
        <v>7.8</v>
      </c>
      <c r="T245" s="227">
        <v>2.2999999999999998</v>
      </c>
      <c r="U245" s="227">
        <v>2.2999999999999998</v>
      </c>
      <c r="V245" s="254">
        <v>2.4</v>
      </c>
      <c r="W245" s="253">
        <v>3.1</v>
      </c>
      <c r="X245" s="227">
        <v>8.6</v>
      </c>
      <c r="Y245" s="227">
        <v>2.1</v>
      </c>
      <c r="Z245" s="227">
        <v>2.1</v>
      </c>
      <c r="AA245" s="254">
        <v>2.2000000000000002</v>
      </c>
      <c r="AB245" s="253">
        <v>3.4</v>
      </c>
      <c r="AC245" s="227">
        <v>9.6</v>
      </c>
      <c r="AD245" s="227">
        <v>2.2000000000000002</v>
      </c>
      <c r="AE245" s="227">
        <v>2.2000000000000002</v>
      </c>
      <c r="AF245" s="254">
        <v>2.4</v>
      </c>
      <c r="AG245" s="253">
        <v>4.5999999999999996</v>
      </c>
      <c r="AH245" s="227">
        <v>13</v>
      </c>
      <c r="AI245" s="227">
        <v>3</v>
      </c>
      <c r="AJ245" s="227">
        <v>3</v>
      </c>
      <c r="AK245" s="254">
        <v>3</v>
      </c>
      <c r="AL245" s="253">
        <v>4.7</v>
      </c>
      <c r="AM245" s="227">
        <v>13.2</v>
      </c>
      <c r="AN245" s="227">
        <v>3</v>
      </c>
      <c r="AO245" s="227">
        <v>3.1</v>
      </c>
      <c r="AP245" s="254">
        <v>2.8</v>
      </c>
      <c r="AQ245" s="253">
        <v>4.2</v>
      </c>
      <c r="AR245" s="227">
        <v>12.2</v>
      </c>
      <c r="AS245" s="227">
        <v>2.7</v>
      </c>
      <c r="AT245" s="227">
        <v>2.7</v>
      </c>
      <c r="AU245" s="254">
        <v>2.7</v>
      </c>
      <c r="AV245" s="253">
        <v>4.3</v>
      </c>
      <c r="AW245" s="227">
        <v>12.6</v>
      </c>
      <c r="AX245" s="227">
        <v>2.7</v>
      </c>
      <c r="AY245" s="227">
        <v>2.7</v>
      </c>
      <c r="AZ245" s="254">
        <v>3</v>
      </c>
      <c r="BA245" s="253">
        <v>4.9000000000000004</v>
      </c>
      <c r="BB245" s="227">
        <v>13.7</v>
      </c>
      <c r="BC245" s="227">
        <v>3.2</v>
      </c>
      <c r="BD245" s="227">
        <v>3.1</v>
      </c>
      <c r="BE245" s="254">
        <v>3.7</v>
      </c>
      <c r="BF245" s="253">
        <v>5.4</v>
      </c>
      <c r="BG245" s="227">
        <v>15.1</v>
      </c>
      <c r="BH245" s="227">
        <v>3.5</v>
      </c>
      <c r="BI245" s="227">
        <v>3.4</v>
      </c>
      <c r="BJ245" s="254">
        <v>4</v>
      </c>
    </row>
    <row r="246" spans="5:62" ht="10.9" customHeight="1" x14ac:dyDescent="0.2">
      <c r="E246" s="3" t="s">
        <v>1385</v>
      </c>
      <c r="F246" s="262" t="s">
        <v>1386</v>
      </c>
      <c r="G246" s="248"/>
      <c r="H246" s="253">
        <v>2.9</v>
      </c>
      <c r="I246" s="227">
        <v>8.6</v>
      </c>
      <c r="J246" s="227">
        <v>1.7</v>
      </c>
      <c r="K246" s="227">
        <v>1.8</v>
      </c>
      <c r="L246" s="254">
        <v>1.4</v>
      </c>
      <c r="M246" s="253">
        <v>3.2</v>
      </c>
      <c r="N246" s="227">
        <v>9.8000000000000007</v>
      </c>
      <c r="O246" s="227">
        <v>1.8</v>
      </c>
      <c r="P246" s="227">
        <v>1.9</v>
      </c>
      <c r="Q246" s="254">
        <v>1.6</v>
      </c>
      <c r="R246" s="253">
        <v>3.2</v>
      </c>
      <c r="S246" s="227">
        <v>10</v>
      </c>
      <c r="T246" s="227">
        <v>1.8</v>
      </c>
      <c r="U246" s="227">
        <v>1.9</v>
      </c>
      <c r="V246" s="254">
        <v>1.7</v>
      </c>
      <c r="W246" s="253">
        <v>2.8</v>
      </c>
      <c r="X246" s="227">
        <v>8.6999999999999993</v>
      </c>
      <c r="Y246" s="227">
        <v>1.7</v>
      </c>
      <c r="Z246" s="227">
        <v>1.7</v>
      </c>
      <c r="AA246" s="254">
        <v>1.5</v>
      </c>
      <c r="AB246" s="253">
        <v>2.9</v>
      </c>
      <c r="AC246" s="227">
        <v>9.1</v>
      </c>
      <c r="AD246" s="227">
        <v>1.8</v>
      </c>
      <c r="AE246" s="227">
        <v>1.8</v>
      </c>
      <c r="AF246" s="254">
        <v>1.5</v>
      </c>
      <c r="AG246" s="253">
        <v>3.9</v>
      </c>
      <c r="AH246" s="227">
        <v>11.7</v>
      </c>
      <c r="AI246" s="227">
        <v>2.4</v>
      </c>
      <c r="AJ246" s="227">
        <v>2.5</v>
      </c>
      <c r="AK246" s="254">
        <v>1.9</v>
      </c>
      <c r="AL246" s="253">
        <v>3.9</v>
      </c>
      <c r="AM246" s="227">
        <v>11.9</v>
      </c>
      <c r="AN246" s="227">
        <v>2.4</v>
      </c>
      <c r="AO246" s="227">
        <v>2.6</v>
      </c>
      <c r="AP246" s="254">
        <v>1.7</v>
      </c>
      <c r="AQ246" s="253">
        <v>3.6</v>
      </c>
      <c r="AR246" s="227">
        <v>11.8</v>
      </c>
      <c r="AS246" s="227">
        <v>2.1</v>
      </c>
      <c r="AT246" s="227">
        <v>2.2000000000000002</v>
      </c>
      <c r="AU246" s="254">
        <v>1.6</v>
      </c>
      <c r="AV246" s="253">
        <v>4</v>
      </c>
      <c r="AW246" s="227">
        <v>13.7</v>
      </c>
      <c r="AX246" s="227">
        <v>2.1</v>
      </c>
      <c r="AY246" s="227">
        <v>2.2000000000000002</v>
      </c>
      <c r="AZ246" s="254">
        <v>1.8</v>
      </c>
      <c r="BA246" s="253">
        <v>4.2</v>
      </c>
      <c r="BB246" s="227">
        <v>13.1</v>
      </c>
      <c r="BC246" s="227">
        <v>2.5</v>
      </c>
      <c r="BD246" s="227">
        <v>2.5</v>
      </c>
      <c r="BE246" s="254">
        <v>2.2999999999999998</v>
      </c>
      <c r="BF246" s="253">
        <v>4.7</v>
      </c>
      <c r="BG246" s="227">
        <v>14.5</v>
      </c>
      <c r="BH246" s="227">
        <v>2.8</v>
      </c>
      <c r="BI246" s="227">
        <v>2.8</v>
      </c>
      <c r="BJ246" s="254">
        <v>2.5</v>
      </c>
    </row>
    <row r="247" spans="5:62" ht="10.9" customHeight="1" x14ac:dyDescent="0.2">
      <c r="E247" s="3" t="s">
        <v>1387</v>
      </c>
      <c r="F247" s="262" t="s">
        <v>1388</v>
      </c>
      <c r="G247" s="248"/>
      <c r="H247" s="253">
        <v>3.7</v>
      </c>
      <c r="I247" s="227">
        <v>12</v>
      </c>
      <c r="J247" s="227">
        <v>2.1</v>
      </c>
      <c r="K247" s="227">
        <v>2.2999999999999998</v>
      </c>
      <c r="L247" s="254">
        <v>1.5</v>
      </c>
      <c r="M247" s="253">
        <v>3.8</v>
      </c>
      <c r="N247" s="227">
        <v>12.8</v>
      </c>
      <c r="O247" s="227">
        <v>2.2000000000000002</v>
      </c>
      <c r="P247" s="227">
        <v>2.2999999999999998</v>
      </c>
      <c r="Q247" s="254">
        <v>1.7</v>
      </c>
      <c r="R247" s="253">
        <v>3.5</v>
      </c>
      <c r="S247" s="227">
        <v>10.9</v>
      </c>
      <c r="T247" s="227">
        <v>2.2000000000000002</v>
      </c>
      <c r="U247" s="227">
        <v>2.2999999999999998</v>
      </c>
      <c r="V247" s="254">
        <v>1.7</v>
      </c>
      <c r="W247" s="253">
        <v>3.2</v>
      </c>
      <c r="X247" s="227">
        <v>11.2</v>
      </c>
      <c r="Y247" s="227">
        <v>1.8</v>
      </c>
      <c r="Z247" s="227">
        <v>1.9</v>
      </c>
      <c r="AA247" s="254">
        <v>1.5</v>
      </c>
      <c r="AB247" s="253">
        <v>3.3</v>
      </c>
      <c r="AC247" s="227">
        <v>11.7</v>
      </c>
      <c r="AD247" s="227">
        <v>1.8</v>
      </c>
      <c r="AE247" s="227">
        <v>1.9</v>
      </c>
      <c r="AF247" s="254">
        <v>1.5</v>
      </c>
      <c r="AG247" s="253">
        <v>4.3</v>
      </c>
      <c r="AH247" s="227">
        <v>15.3</v>
      </c>
      <c r="AI247" s="227">
        <v>2.2999999999999998</v>
      </c>
      <c r="AJ247" s="227">
        <v>2.4</v>
      </c>
      <c r="AK247" s="254">
        <v>2</v>
      </c>
      <c r="AL247" s="253">
        <v>4.0999999999999996</v>
      </c>
      <c r="AM247" s="227">
        <v>14.6</v>
      </c>
      <c r="AN247" s="227">
        <v>2.2000000000000002</v>
      </c>
      <c r="AO247" s="227">
        <v>2.2999999999999998</v>
      </c>
      <c r="AP247" s="254">
        <v>1.8</v>
      </c>
      <c r="AQ247" s="253">
        <v>3.6</v>
      </c>
      <c r="AR247" s="227">
        <v>13.4</v>
      </c>
      <c r="AS247" s="227">
        <v>1.9</v>
      </c>
      <c r="AT247" s="227">
        <v>2</v>
      </c>
      <c r="AU247" s="254">
        <v>1.7</v>
      </c>
      <c r="AV247" s="253">
        <v>3.9</v>
      </c>
      <c r="AW247" s="227">
        <v>13.6</v>
      </c>
      <c r="AX247" s="227">
        <v>2.1</v>
      </c>
      <c r="AY247" s="227">
        <v>2.2000000000000002</v>
      </c>
      <c r="AZ247" s="254">
        <v>2.1</v>
      </c>
      <c r="BA247" s="253">
        <v>4.3</v>
      </c>
      <c r="BB247" s="227">
        <v>14.7</v>
      </c>
      <c r="BC247" s="227">
        <v>2.4</v>
      </c>
      <c r="BD247" s="227">
        <v>2.5</v>
      </c>
      <c r="BE247" s="254">
        <v>2.2000000000000002</v>
      </c>
      <c r="BF247" s="253">
        <v>4.7</v>
      </c>
      <c r="BG247" s="227">
        <v>15.9</v>
      </c>
      <c r="BH247" s="227">
        <v>2.8</v>
      </c>
      <c r="BI247" s="227">
        <v>2.8</v>
      </c>
      <c r="BJ247" s="254">
        <v>2.6</v>
      </c>
    </row>
    <row r="248" spans="5:62" ht="10.9" customHeight="1" x14ac:dyDescent="0.2">
      <c r="E248" s="3" t="s">
        <v>1389</v>
      </c>
      <c r="F248" s="262" t="s">
        <v>1390</v>
      </c>
      <c r="G248" s="248"/>
      <c r="H248" s="253">
        <v>3.2</v>
      </c>
      <c r="I248" s="227">
        <v>8.4</v>
      </c>
      <c r="J248" s="227">
        <v>2.2000000000000002</v>
      </c>
      <c r="K248" s="227">
        <v>2.2000000000000002</v>
      </c>
      <c r="L248" s="254">
        <v>2.2000000000000002</v>
      </c>
      <c r="M248" s="253">
        <v>3.2</v>
      </c>
      <c r="N248" s="227">
        <v>8.4</v>
      </c>
      <c r="O248" s="227">
        <v>2.2000000000000002</v>
      </c>
      <c r="P248" s="227">
        <v>2.2000000000000002</v>
      </c>
      <c r="Q248" s="254">
        <v>2.2999999999999998</v>
      </c>
      <c r="R248" s="253">
        <v>2.9</v>
      </c>
      <c r="S248" s="227">
        <v>7.3</v>
      </c>
      <c r="T248" s="227">
        <v>2.2000000000000002</v>
      </c>
      <c r="U248" s="227">
        <v>2.1</v>
      </c>
      <c r="V248" s="254">
        <v>2.2000000000000002</v>
      </c>
      <c r="W248" s="253">
        <v>2.7</v>
      </c>
      <c r="X248" s="227">
        <v>7.9</v>
      </c>
      <c r="Y248" s="227">
        <v>1.8</v>
      </c>
      <c r="Z248" s="227">
        <v>1.8</v>
      </c>
      <c r="AA248" s="254">
        <v>1.9</v>
      </c>
      <c r="AB248" s="253">
        <v>2.6</v>
      </c>
      <c r="AC248" s="227">
        <v>7.7</v>
      </c>
      <c r="AD248" s="227">
        <v>1.7</v>
      </c>
      <c r="AE248" s="227">
        <v>1.7</v>
      </c>
      <c r="AF248" s="254">
        <v>1.8</v>
      </c>
      <c r="AG248" s="253">
        <v>3.3</v>
      </c>
      <c r="AH248" s="227">
        <v>10</v>
      </c>
      <c r="AI248" s="227">
        <v>2.1</v>
      </c>
      <c r="AJ248" s="227">
        <v>2.2000000000000002</v>
      </c>
      <c r="AK248" s="254">
        <v>2.1</v>
      </c>
      <c r="AL248" s="253">
        <v>3.1</v>
      </c>
      <c r="AM248" s="227">
        <v>9.8000000000000007</v>
      </c>
      <c r="AN248" s="227">
        <v>2</v>
      </c>
      <c r="AO248" s="227">
        <v>1.9</v>
      </c>
      <c r="AP248" s="254">
        <v>2</v>
      </c>
      <c r="AQ248" s="253">
        <v>2.9</v>
      </c>
      <c r="AR248" s="227">
        <v>9.4</v>
      </c>
      <c r="AS248" s="227">
        <v>1.8</v>
      </c>
      <c r="AT248" s="227">
        <v>1.7</v>
      </c>
      <c r="AU248" s="254">
        <v>1.8</v>
      </c>
      <c r="AV248" s="253">
        <v>3.2</v>
      </c>
      <c r="AW248" s="227">
        <v>10.9</v>
      </c>
      <c r="AX248" s="227">
        <v>1.8</v>
      </c>
      <c r="AY248" s="227">
        <v>1.9</v>
      </c>
      <c r="AZ248" s="254">
        <v>1.8</v>
      </c>
      <c r="BA248" s="253">
        <v>3.3</v>
      </c>
      <c r="BB248" s="227">
        <v>10.199999999999999</v>
      </c>
      <c r="BC248" s="227">
        <v>2.1</v>
      </c>
      <c r="BD248" s="227">
        <v>2.1</v>
      </c>
      <c r="BE248" s="254">
        <v>2.1</v>
      </c>
      <c r="BF248" s="253">
        <v>3.6</v>
      </c>
      <c r="BG248" s="227">
        <v>10.5</v>
      </c>
      <c r="BH248" s="227">
        <v>2.4</v>
      </c>
      <c r="BI248" s="227">
        <v>2.5</v>
      </c>
      <c r="BJ248" s="254">
        <v>2.4</v>
      </c>
    </row>
    <row r="249" spans="5:62" ht="10.9" customHeight="1" x14ac:dyDescent="0.2">
      <c r="E249" s="3" t="s">
        <v>1391</v>
      </c>
      <c r="F249" s="262" t="s">
        <v>1392</v>
      </c>
      <c r="G249" s="248"/>
      <c r="H249" s="253">
        <v>3.8</v>
      </c>
      <c r="I249" s="227">
        <v>10.199999999999999</v>
      </c>
      <c r="J249" s="227">
        <v>2.5</v>
      </c>
      <c r="K249" s="227">
        <v>2.7</v>
      </c>
      <c r="L249" s="254">
        <v>1.5</v>
      </c>
      <c r="M249" s="253">
        <v>3.6</v>
      </c>
      <c r="N249" s="227">
        <v>10.1</v>
      </c>
      <c r="O249" s="227">
        <v>2.4</v>
      </c>
      <c r="P249" s="227">
        <v>2.5</v>
      </c>
      <c r="Q249" s="254">
        <v>1.4</v>
      </c>
      <c r="R249" s="253">
        <v>3.4</v>
      </c>
      <c r="S249" s="227">
        <v>9</v>
      </c>
      <c r="T249" s="227">
        <v>2.2999999999999998</v>
      </c>
      <c r="U249" s="227">
        <v>2.5</v>
      </c>
      <c r="V249" s="254">
        <v>1.5</v>
      </c>
      <c r="W249" s="253">
        <v>3.1</v>
      </c>
      <c r="X249" s="227">
        <v>8.9</v>
      </c>
      <c r="Y249" s="227">
        <v>2.1</v>
      </c>
      <c r="Z249" s="227">
        <v>2.2000000000000002</v>
      </c>
      <c r="AA249" s="254">
        <v>1.4</v>
      </c>
      <c r="AB249" s="253">
        <v>3.2</v>
      </c>
      <c r="AC249" s="227">
        <v>9.5</v>
      </c>
      <c r="AD249" s="227">
        <v>2</v>
      </c>
      <c r="AE249" s="227">
        <v>2.1</v>
      </c>
      <c r="AF249" s="254">
        <v>1.5</v>
      </c>
      <c r="AG249" s="253">
        <v>4.0999999999999996</v>
      </c>
      <c r="AH249" s="227">
        <v>12.1</v>
      </c>
      <c r="AI249" s="227">
        <v>2.6</v>
      </c>
      <c r="AJ249" s="227">
        <v>2.8</v>
      </c>
      <c r="AK249" s="254">
        <v>1.9</v>
      </c>
      <c r="AL249" s="253">
        <v>3.8</v>
      </c>
      <c r="AM249" s="227">
        <v>12.1</v>
      </c>
      <c r="AN249" s="227">
        <v>2.2999999999999998</v>
      </c>
      <c r="AO249" s="227">
        <v>2.5</v>
      </c>
      <c r="AP249" s="254">
        <v>1.7</v>
      </c>
      <c r="AQ249" s="253">
        <v>3.7</v>
      </c>
      <c r="AR249" s="227">
        <v>13</v>
      </c>
      <c r="AS249" s="227">
        <v>2</v>
      </c>
      <c r="AT249" s="227">
        <v>2.1</v>
      </c>
      <c r="AU249" s="254">
        <v>1.8</v>
      </c>
      <c r="AV249" s="253">
        <v>4.2</v>
      </c>
      <c r="AW249" s="227">
        <v>14.4</v>
      </c>
      <c r="AX249" s="227">
        <v>2.2999999999999998</v>
      </c>
      <c r="AY249" s="227">
        <v>2.4</v>
      </c>
      <c r="AZ249" s="254">
        <v>2.2000000000000002</v>
      </c>
      <c r="BA249" s="253">
        <v>4.3</v>
      </c>
      <c r="BB249" s="227">
        <v>14</v>
      </c>
      <c r="BC249" s="227">
        <v>2.5</v>
      </c>
      <c r="BD249" s="227">
        <v>2.6</v>
      </c>
      <c r="BE249" s="254">
        <v>2.4</v>
      </c>
      <c r="BF249" s="253">
        <v>4.5999999999999996</v>
      </c>
      <c r="BG249" s="227">
        <v>15.3</v>
      </c>
      <c r="BH249" s="227">
        <v>2.7</v>
      </c>
      <c r="BI249" s="227">
        <v>2.7</v>
      </c>
      <c r="BJ249" s="254">
        <v>2.6</v>
      </c>
    </row>
    <row r="250" spans="5:62" ht="10.9" customHeight="1" x14ac:dyDescent="0.2">
      <c r="E250" s="3" t="s">
        <v>1393</v>
      </c>
      <c r="F250" s="262" t="s">
        <v>1394</v>
      </c>
      <c r="G250" s="248"/>
      <c r="H250" s="253">
        <v>4.5</v>
      </c>
      <c r="I250" s="227">
        <v>12.5</v>
      </c>
      <c r="J250" s="227">
        <v>2.8</v>
      </c>
      <c r="K250" s="227">
        <v>3</v>
      </c>
      <c r="L250" s="254">
        <v>2.2000000000000002</v>
      </c>
      <c r="M250" s="253">
        <v>4.3</v>
      </c>
      <c r="N250" s="227">
        <v>11.9</v>
      </c>
      <c r="O250" s="227">
        <v>2.7</v>
      </c>
      <c r="P250" s="227">
        <v>2.9</v>
      </c>
      <c r="Q250" s="254">
        <v>2.2999999999999998</v>
      </c>
      <c r="R250" s="253">
        <v>3.8</v>
      </c>
      <c r="S250" s="227">
        <v>9.9</v>
      </c>
      <c r="T250" s="227">
        <v>2.5</v>
      </c>
      <c r="U250" s="227">
        <v>2.7</v>
      </c>
      <c r="V250" s="254">
        <v>2.2000000000000002</v>
      </c>
      <c r="W250" s="253">
        <v>3.3</v>
      </c>
      <c r="X250" s="227">
        <v>9.5</v>
      </c>
      <c r="Y250" s="227">
        <v>2.1</v>
      </c>
      <c r="Z250" s="227">
        <v>2.2000000000000002</v>
      </c>
      <c r="AA250" s="254">
        <v>1.8</v>
      </c>
      <c r="AB250" s="253">
        <v>3.3</v>
      </c>
      <c r="AC250" s="227">
        <v>9.8000000000000007</v>
      </c>
      <c r="AD250" s="227">
        <v>2</v>
      </c>
      <c r="AE250" s="227">
        <v>2.2000000000000002</v>
      </c>
      <c r="AF250" s="254">
        <v>1.7</v>
      </c>
      <c r="AG250" s="253">
        <v>4.2</v>
      </c>
      <c r="AH250" s="227">
        <v>11.9</v>
      </c>
      <c r="AI250" s="227">
        <v>2.7</v>
      </c>
      <c r="AJ250" s="227">
        <v>3</v>
      </c>
      <c r="AK250" s="254">
        <v>2.2000000000000002</v>
      </c>
      <c r="AL250" s="253">
        <v>4</v>
      </c>
      <c r="AM250" s="227">
        <v>11.3</v>
      </c>
      <c r="AN250" s="227">
        <v>2.5</v>
      </c>
      <c r="AO250" s="227">
        <v>2.8</v>
      </c>
      <c r="AP250" s="254">
        <v>2.1</v>
      </c>
      <c r="AQ250" s="253">
        <v>3.5</v>
      </c>
      <c r="AR250" s="227">
        <v>10.4</v>
      </c>
      <c r="AS250" s="227">
        <v>2.1</v>
      </c>
      <c r="AT250" s="227">
        <v>2.2999999999999998</v>
      </c>
      <c r="AU250" s="254">
        <v>1.8</v>
      </c>
      <c r="AV250" s="253">
        <v>4</v>
      </c>
      <c r="AW250" s="227">
        <v>12</v>
      </c>
      <c r="AX250" s="227">
        <v>2.2999999999999998</v>
      </c>
      <c r="AY250" s="227">
        <v>2.5</v>
      </c>
      <c r="AZ250" s="254">
        <v>2.1</v>
      </c>
      <c r="BA250" s="253">
        <v>4.0999999999999996</v>
      </c>
      <c r="BB250" s="227">
        <v>11.9</v>
      </c>
      <c r="BC250" s="227">
        <v>2.6</v>
      </c>
      <c r="BD250" s="227">
        <v>2.7</v>
      </c>
      <c r="BE250" s="254">
        <v>2.4</v>
      </c>
      <c r="BF250" s="253">
        <v>4.2</v>
      </c>
      <c r="BG250" s="227">
        <v>11.6</v>
      </c>
      <c r="BH250" s="227">
        <v>2.7</v>
      </c>
      <c r="BI250" s="227">
        <v>2.8</v>
      </c>
      <c r="BJ250" s="254">
        <v>2.7</v>
      </c>
    </row>
    <row r="251" spans="5:62" ht="10.9" customHeight="1" x14ac:dyDescent="0.2">
      <c r="E251" s="3" t="s">
        <v>1395</v>
      </c>
      <c r="F251" s="262" t="s">
        <v>1396</v>
      </c>
      <c r="G251" s="248"/>
      <c r="H251" s="253">
        <v>2.8</v>
      </c>
      <c r="I251" s="227">
        <v>7.9</v>
      </c>
      <c r="J251" s="227">
        <v>2</v>
      </c>
      <c r="K251" s="227">
        <v>2.1</v>
      </c>
      <c r="L251" s="254">
        <v>1.4</v>
      </c>
      <c r="M251" s="253">
        <v>2.9</v>
      </c>
      <c r="N251" s="227">
        <v>9</v>
      </c>
      <c r="O251" s="227">
        <v>2.1</v>
      </c>
      <c r="P251" s="227">
        <v>2.2000000000000002</v>
      </c>
      <c r="Q251" s="254">
        <v>1.6</v>
      </c>
      <c r="R251" s="253">
        <v>2.7</v>
      </c>
      <c r="S251" s="227">
        <v>8.1999999999999993</v>
      </c>
      <c r="T251" s="227">
        <v>1.9</v>
      </c>
      <c r="U251" s="227">
        <v>2</v>
      </c>
      <c r="V251" s="254">
        <v>1.5</v>
      </c>
      <c r="W251" s="253">
        <v>2.2999999999999998</v>
      </c>
      <c r="X251" s="227">
        <v>7.3</v>
      </c>
      <c r="Y251" s="227">
        <v>1.5</v>
      </c>
      <c r="Z251" s="227">
        <v>1.6</v>
      </c>
      <c r="AA251" s="254">
        <v>1.3</v>
      </c>
      <c r="AB251" s="253">
        <v>2.2999999999999998</v>
      </c>
      <c r="AC251" s="227">
        <v>7.6</v>
      </c>
      <c r="AD251" s="227">
        <v>1.5</v>
      </c>
      <c r="AE251" s="227">
        <v>1.6</v>
      </c>
      <c r="AF251" s="254">
        <v>1.2</v>
      </c>
      <c r="AG251" s="253">
        <v>3.1</v>
      </c>
      <c r="AH251" s="227">
        <v>9.9</v>
      </c>
      <c r="AI251" s="227">
        <v>2.1</v>
      </c>
      <c r="AJ251" s="227">
        <v>2.2000000000000002</v>
      </c>
      <c r="AK251" s="254">
        <v>1.7</v>
      </c>
      <c r="AL251" s="253">
        <v>2.7</v>
      </c>
      <c r="AM251" s="227">
        <v>8.6</v>
      </c>
      <c r="AN251" s="227">
        <v>1.9</v>
      </c>
      <c r="AO251" s="227">
        <v>2</v>
      </c>
      <c r="AP251" s="254">
        <v>1.4</v>
      </c>
      <c r="AQ251" s="253">
        <v>2.2999999999999998</v>
      </c>
      <c r="AR251" s="227">
        <v>7.9</v>
      </c>
      <c r="AS251" s="227">
        <v>1.5</v>
      </c>
      <c r="AT251" s="227">
        <v>1.6</v>
      </c>
      <c r="AU251" s="254">
        <v>1.3</v>
      </c>
      <c r="AV251" s="253">
        <v>2.6</v>
      </c>
      <c r="AW251" s="227">
        <v>9.8000000000000007</v>
      </c>
      <c r="AX251" s="227">
        <v>1.6</v>
      </c>
      <c r="AY251" s="227">
        <v>1.6</v>
      </c>
      <c r="AZ251" s="254">
        <v>1.6</v>
      </c>
      <c r="BA251" s="253">
        <v>2.8</v>
      </c>
      <c r="BB251" s="227">
        <v>9.8000000000000007</v>
      </c>
      <c r="BC251" s="227">
        <v>1.8</v>
      </c>
      <c r="BD251" s="227">
        <v>1.8</v>
      </c>
      <c r="BE251" s="254">
        <v>1.9</v>
      </c>
      <c r="BF251" s="253">
        <v>3.1</v>
      </c>
      <c r="BG251" s="227">
        <v>10.4</v>
      </c>
      <c r="BH251" s="227">
        <v>2</v>
      </c>
      <c r="BI251" s="227">
        <v>2</v>
      </c>
      <c r="BJ251" s="254">
        <v>2.1</v>
      </c>
    </row>
    <row r="252" spans="5:62" ht="10.9" customHeight="1" x14ac:dyDescent="0.2">
      <c r="E252" s="3" t="s">
        <v>1397</v>
      </c>
      <c r="F252" s="262" t="s">
        <v>1398</v>
      </c>
      <c r="G252" s="248"/>
      <c r="H252" s="253">
        <v>2.5</v>
      </c>
      <c r="I252" s="227">
        <v>8.1</v>
      </c>
      <c r="J252" s="227">
        <v>1.7</v>
      </c>
      <c r="K252" s="227">
        <v>1.8</v>
      </c>
      <c r="L252" s="254">
        <v>1.1000000000000001</v>
      </c>
      <c r="M252" s="253">
        <v>2.5</v>
      </c>
      <c r="N252" s="227">
        <v>9</v>
      </c>
      <c r="O252" s="227">
        <v>1.6</v>
      </c>
      <c r="P252" s="227">
        <v>1.7</v>
      </c>
      <c r="Q252" s="254">
        <v>1.1000000000000001</v>
      </c>
      <c r="R252" s="253">
        <v>2.4</v>
      </c>
      <c r="S252" s="227">
        <v>8.9</v>
      </c>
      <c r="T252" s="227">
        <v>1.5</v>
      </c>
      <c r="U252" s="227">
        <v>1.5</v>
      </c>
      <c r="V252" s="254">
        <v>1.1000000000000001</v>
      </c>
      <c r="W252" s="253">
        <v>2.1</v>
      </c>
      <c r="X252" s="227">
        <v>7.7</v>
      </c>
      <c r="Y252" s="227">
        <v>1.2</v>
      </c>
      <c r="Z252" s="227">
        <v>1.3</v>
      </c>
      <c r="AA252" s="254">
        <v>0.9</v>
      </c>
      <c r="AB252" s="253">
        <v>2</v>
      </c>
      <c r="AC252" s="227">
        <v>7.3</v>
      </c>
      <c r="AD252" s="227">
        <v>1.2</v>
      </c>
      <c r="AE252" s="227">
        <v>1.3</v>
      </c>
      <c r="AF252" s="254">
        <v>1</v>
      </c>
      <c r="AG252" s="253">
        <v>2.7</v>
      </c>
      <c r="AH252" s="227">
        <v>9.5</v>
      </c>
      <c r="AI252" s="227">
        <v>1.7</v>
      </c>
      <c r="AJ252" s="227">
        <v>1.8</v>
      </c>
      <c r="AK252" s="254">
        <v>1.4</v>
      </c>
      <c r="AL252" s="253">
        <v>2.5</v>
      </c>
      <c r="AM252" s="227">
        <v>9.5</v>
      </c>
      <c r="AN252" s="227">
        <v>1.5</v>
      </c>
      <c r="AO252" s="227">
        <v>1.6</v>
      </c>
      <c r="AP252" s="254">
        <v>1.1000000000000001</v>
      </c>
      <c r="AQ252" s="253">
        <v>2.1</v>
      </c>
      <c r="AR252" s="227">
        <v>8.1</v>
      </c>
      <c r="AS252" s="227">
        <v>1.3</v>
      </c>
      <c r="AT252" s="227">
        <v>1.4</v>
      </c>
      <c r="AU252" s="254">
        <v>0.9</v>
      </c>
      <c r="AV252" s="253">
        <v>2.4</v>
      </c>
      <c r="AW252" s="227">
        <v>10.1</v>
      </c>
      <c r="AX252" s="227">
        <v>1.4</v>
      </c>
      <c r="AY252" s="227">
        <v>1.4</v>
      </c>
      <c r="AZ252" s="254">
        <v>1.2</v>
      </c>
      <c r="BA252" s="253">
        <v>2.6</v>
      </c>
      <c r="BB252" s="227">
        <v>10.1</v>
      </c>
      <c r="BC252" s="227">
        <v>1.6</v>
      </c>
      <c r="BD252" s="227">
        <v>1.6</v>
      </c>
      <c r="BE252" s="254">
        <v>1.3</v>
      </c>
      <c r="BF252" s="253">
        <v>2.8</v>
      </c>
      <c r="BG252" s="227">
        <v>10.5</v>
      </c>
      <c r="BH252" s="227">
        <v>1.7</v>
      </c>
      <c r="BI252" s="227">
        <v>1.7</v>
      </c>
      <c r="BJ252" s="254">
        <v>1.4</v>
      </c>
    </row>
    <row r="253" spans="5:62" ht="10.9" customHeight="1" x14ac:dyDescent="0.2">
      <c r="E253" s="3" t="s">
        <v>1399</v>
      </c>
      <c r="F253" s="262" t="s">
        <v>1400</v>
      </c>
      <c r="G253" s="248"/>
      <c r="H253" s="253">
        <v>2.9</v>
      </c>
      <c r="I253" s="227">
        <v>8</v>
      </c>
      <c r="J253" s="227">
        <v>2.1</v>
      </c>
      <c r="K253" s="227">
        <v>2.4</v>
      </c>
      <c r="L253" s="254">
        <v>1.4</v>
      </c>
      <c r="M253" s="253">
        <v>2.8</v>
      </c>
      <c r="N253" s="227">
        <v>8.6</v>
      </c>
      <c r="O253" s="227">
        <v>2</v>
      </c>
      <c r="P253" s="227">
        <v>2.2000000000000002</v>
      </c>
      <c r="Q253" s="254">
        <v>1.3</v>
      </c>
      <c r="R253" s="253">
        <v>2.8</v>
      </c>
      <c r="S253" s="227">
        <v>8.6</v>
      </c>
      <c r="T253" s="227">
        <v>1.9</v>
      </c>
      <c r="U253" s="227">
        <v>2.1</v>
      </c>
      <c r="V253" s="254">
        <v>1.4</v>
      </c>
      <c r="W253" s="253">
        <v>2.5</v>
      </c>
      <c r="X253" s="227">
        <v>8.4</v>
      </c>
      <c r="Y253" s="227">
        <v>1.6</v>
      </c>
      <c r="Z253" s="227">
        <v>1.8</v>
      </c>
      <c r="AA253" s="254">
        <v>1.2</v>
      </c>
      <c r="AB253" s="253">
        <v>2.2999999999999998</v>
      </c>
      <c r="AC253" s="227">
        <v>7.7</v>
      </c>
      <c r="AD253" s="227">
        <v>1.5</v>
      </c>
      <c r="AE253" s="227">
        <v>1.7</v>
      </c>
      <c r="AF253" s="254">
        <v>1.2</v>
      </c>
      <c r="AG253" s="253">
        <v>3.1</v>
      </c>
      <c r="AH253" s="227">
        <v>10.3</v>
      </c>
      <c r="AI253" s="227">
        <v>2.1</v>
      </c>
      <c r="AJ253" s="227">
        <v>2.2000000000000002</v>
      </c>
      <c r="AK253" s="254">
        <v>1.6</v>
      </c>
      <c r="AL253" s="253">
        <v>2.8</v>
      </c>
      <c r="AM253" s="227">
        <v>9.3000000000000007</v>
      </c>
      <c r="AN253" s="227">
        <v>1.9</v>
      </c>
      <c r="AO253" s="227">
        <v>2</v>
      </c>
      <c r="AP253" s="254">
        <v>1.4</v>
      </c>
      <c r="AQ253" s="253">
        <v>2.6</v>
      </c>
      <c r="AR253" s="227">
        <v>9.9</v>
      </c>
      <c r="AS253" s="227">
        <v>1.6</v>
      </c>
      <c r="AT253" s="227">
        <v>1.7</v>
      </c>
      <c r="AU253" s="254">
        <v>1.2</v>
      </c>
      <c r="AV253" s="253">
        <v>3.2</v>
      </c>
      <c r="AW253" s="227">
        <v>13.4</v>
      </c>
      <c r="AX253" s="227">
        <v>1.7</v>
      </c>
      <c r="AY253" s="227">
        <v>1.9</v>
      </c>
      <c r="AZ253" s="254">
        <v>1.3</v>
      </c>
      <c r="BA253" s="253">
        <v>3.5</v>
      </c>
      <c r="BB253" s="227">
        <v>14</v>
      </c>
      <c r="BC253" s="227">
        <v>1.9</v>
      </c>
      <c r="BD253" s="227">
        <v>2.1</v>
      </c>
      <c r="BE253" s="254">
        <v>1.5</v>
      </c>
      <c r="BF253" s="253">
        <v>3.8</v>
      </c>
      <c r="BG253" s="227">
        <v>14.6</v>
      </c>
      <c r="BH253" s="227">
        <v>2.1</v>
      </c>
      <c r="BI253" s="227">
        <v>2.2000000000000002</v>
      </c>
      <c r="BJ253" s="254">
        <v>1.7</v>
      </c>
    </row>
    <row r="254" spans="5:62" ht="10.9" customHeight="1" x14ac:dyDescent="0.2">
      <c r="E254" s="3" t="s">
        <v>1401</v>
      </c>
      <c r="F254" s="262" t="s">
        <v>1402</v>
      </c>
      <c r="G254" s="248"/>
      <c r="H254" s="253">
        <v>2.8</v>
      </c>
      <c r="I254" s="227">
        <v>7.9</v>
      </c>
      <c r="J254" s="227">
        <v>2</v>
      </c>
      <c r="K254" s="227">
        <v>2.2000000000000002</v>
      </c>
      <c r="L254" s="254">
        <v>1.4</v>
      </c>
      <c r="M254" s="253">
        <v>3</v>
      </c>
      <c r="N254" s="227">
        <v>8.4</v>
      </c>
      <c r="O254" s="227">
        <v>2.2000000000000002</v>
      </c>
      <c r="P254" s="227">
        <v>2.2999999999999998</v>
      </c>
      <c r="Q254" s="254">
        <v>1.4</v>
      </c>
      <c r="R254" s="253">
        <v>2.8</v>
      </c>
      <c r="S254" s="227">
        <v>8</v>
      </c>
      <c r="T254" s="227">
        <v>2</v>
      </c>
      <c r="U254" s="227">
        <v>2.2000000000000002</v>
      </c>
      <c r="V254" s="254">
        <v>1.5</v>
      </c>
      <c r="W254" s="253">
        <v>2.5</v>
      </c>
      <c r="X254" s="227">
        <v>7.6</v>
      </c>
      <c r="Y254" s="227">
        <v>1.7</v>
      </c>
      <c r="Z254" s="227">
        <v>1.9</v>
      </c>
      <c r="AA254" s="254">
        <v>1.3</v>
      </c>
      <c r="AB254" s="253">
        <v>2.4</v>
      </c>
      <c r="AC254" s="227">
        <v>7.6</v>
      </c>
      <c r="AD254" s="227">
        <v>1.6</v>
      </c>
      <c r="AE254" s="227">
        <v>1.7</v>
      </c>
      <c r="AF254" s="254">
        <v>1.2</v>
      </c>
      <c r="AG254" s="253">
        <v>3.2</v>
      </c>
      <c r="AH254" s="227">
        <v>11.1</v>
      </c>
      <c r="AI254" s="227">
        <v>2</v>
      </c>
      <c r="AJ254" s="227">
        <v>2.1</v>
      </c>
      <c r="AK254" s="254">
        <v>1.5</v>
      </c>
      <c r="AL254" s="253">
        <v>2.9</v>
      </c>
      <c r="AM254" s="227">
        <v>10.7</v>
      </c>
      <c r="AN254" s="227">
        <v>1.7</v>
      </c>
      <c r="AO254" s="227">
        <v>1.8</v>
      </c>
      <c r="AP254" s="254">
        <v>1.2</v>
      </c>
      <c r="AQ254" s="253">
        <v>2.4</v>
      </c>
      <c r="AR254" s="227">
        <v>9.1</v>
      </c>
      <c r="AS254" s="227">
        <v>1.4</v>
      </c>
      <c r="AT254" s="227">
        <v>1.5</v>
      </c>
      <c r="AU254" s="254">
        <v>1</v>
      </c>
      <c r="AV254" s="253">
        <v>2.8</v>
      </c>
      <c r="AW254" s="227">
        <v>10.9</v>
      </c>
      <c r="AX254" s="227">
        <v>1.5</v>
      </c>
      <c r="AY254" s="227">
        <v>1.6</v>
      </c>
      <c r="AZ254" s="254">
        <v>1.2</v>
      </c>
      <c r="BA254" s="253">
        <v>3</v>
      </c>
      <c r="BB254" s="227">
        <v>11.3</v>
      </c>
      <c r="BC254" s="227">
        <v>1.7</v>
      </c>
      <c r="BD254" s="227">
        <v>1.8</v>
      </c>
      <c r="BE254" s="254">
        <v>1.4</v>
      </c>
      <c r="BF254" s="253">
        <v>3.2</v>
      </c>
      <c r="BG254" s="227">
        <v>11.7</v>
      </c>
      <c r="BH254" s="227">
        <v>1.8</v>
      </c>
      <c r="BI254" s="227">
        <v>1.9</v>
      </c>
      <c r="BJ254" s="254">
        <v>1.6</v>
      </c>
    </row>
    <row r="255" spans="5:62" ht="10.9" customHeight="1" x14ac:dyDescent="0.2">
      <c r="E255" s="3" t="s">
        <v>1403</v>
      </c>
      <c r="F255" s="262" t="s">
        <v>1404</v>
      </c>
      <c r="G255" s="248"/>
      <c r="H255" s="253">
        <v>3.6</v>
      </c>
      <c r="I255" s="227">
        <v>10.3</v>
      </c>
      <c r="J255" s="227">
        <v>2.4</v>
      </c>
      <c r="K255" s="227">
        <v>2.5</v>
      </c>
      <c r="L255" s="254">
        <v>1.4</v>
      </c>
      <c r="M255" s="253">
        <v>3.4</v>
      </c>
      <c r="N255" s="227">
        <v>9.8000000000000007</v>
      </c>
      <c r="O255" s="227">
        <v>2.2999999999999998</v>
      </c>
      <c r="P255" s="227">
        <v>2.4</v>
      </c>
      <c r="Q255" s="254">
        <v>1.4</v>
      </c>
      <c r="R255" s="253">
        <v>3.2</v>
      </c>
      <c r="S255" s="227">
        <v>8.4</v>
      </c>
      <c r="T255" s="227">
        <v>2.2000000000000002</v>
      </c>
      <c r="U255" s="227">
        <v>2.4</v>
      </c>
      <c r="V255" s="254">
        <v>1.4</v>
      </c>
      <c r="W255" s="253">
        <v>2.8</v>
      </c>
      <c r="X255" s="227">
        <v>8.3000000000000007</v>
      </c>
      <c r="Y255" s="227">
        <v>1.8</v>
      </c>
      <c r="Z255" s="227">
        <v>1.9</v>
      </c>
      <c r="AA255" s="254">
        <v>1.2</v>
      </c>
      <c r="AB255" s="253">
        <v>2.7</v>
      </c>
      <c r="AC255" s="227">
        <v>8.1</v>
      </c>
      <c r="AD255" s="227">
        <v>1.8</v>
      </c>
      <c r="AE255" s="227">
        <v>1.9</v>
      </c>
      <c r="AF255" s="254">
        <v>1.3</v>
      </c>
      <c r="AG255" s="253">
        <v>3.6</v>
      </c>
      <c r="AH255" s="227">
        <v>11.2</v>
      </c>
      <c r="AI255" s="227">
        <v>2.2999999999999998</v>
      </c>
      <c r="AJ255" s="227">
        <v>2.4</v>
      </c>
      <c r="AK255" s="254">
        <v>1.7</v>
      </c>
      <c r="AL255" s="253">
        <v>3.2</v>
      </c>
      <c r="AM255" s="227">
        <v>10.8</v>
      </c>
      <c r="AN255" s="227">
        <v>2</v>
      </c>
      <c r="AO255" s="227">
        <v>2.1</v>
      </c>
      <c r="AP255" s="254">
        <v>1.5</v>
      </c>
      <c r="AQ255" s="253">
        <v>3</v>
      </c>
      <c r="AR255" s="227">
        <v>10.4</v>
      </c>
      <c r="AS255" s="227">
        <v>1.8</v>
      </c>
      <c r="AT255" s="227">
        <v>1.8</v>
      </c>
      <c r="AU255" s="254">
        <v>1.7</v>
      </c>
      <c r="AV255" s="253">
        <v>3.4</v>
      </c>
      <c r="AW255" s="227">
        <v>12.4</v>
      </c>
      <c r="AX255" s="227">
        <v>1.8</v>
      </c>
      <c r="AY255" s="227">
        <v>1.8</v>
      </c>
      <c r="AZ255" s="254">
        <v>1.9</v>
      </c>
      <c r="BA255" s="253">
        <v>3.6</v>
      </c>
      <c r="BB255" s="227">
        <v>12.9</v>
      </c>
      <c r="BC255" s="227">
        <v>2</v>
      </c>
      <c r="BD255" s="227">
        <v>2</v>
      </c>
      <c r="BE255" s="254">
        <v>2.1</v>
      </c>
      <c r="BF255" s="253">
        <v>3.7</v>
      </c>
      <c r="BG255" s="227">
        <v>13</v>
      </c>
      <c r="BH255" s="227">
        <v>2.1</v>
      </c>
      <c r="BI255" s="227">
        <v>2.1</v>
      </c>
      <c r="BJ255" s="254">
        <v>2</v>
      </c>
    </row>
    <row r="256" spans="5:62" ht="10.9" customHeight="1" x14ac:dyDescent="0.2">
      <c r="E256" s="3" t="s">
        <v>1405</v>
      </c>
      <c r="F256" s="262" t="s">
        <v>1406</v>
      </c>
      <c r="G256" s="248"/>
      <c r="H256" s="253">
        <v>3.3</v>
      </c>
      <c r="I256" s="227">
        <v>12</v>
      </c>
      <c r="J256" s="227">
        <v>1.7</v>
      </c>
      <c r="K256" s="227">
        <v>2</v>
      </c>
      <c r="L256" s="254">
        <v>1.1000000000000001</v>
      </c>
      <c r="M256" s="253">
        <v>3.1</v>
      </c>
      <c r="N256" s="227">
        <v>11.5</v>
      </c>
      <c r="O256" s="227">
        <v>1.7</v>
      </c>
      <c r="P256" s="227">
        <v>2</v>
      </c>
      <c r="Q256" s="254">
        <v>1</v>
      </c>
      <c r="R256" s="253">
        <v>3.1</v>
      </c>
      <c r="S256" s="227">
        <v>11.2</v>
      </c>
      <c r="T256" s="227">
        <v>1.8</v>
      </c>
      <c r="U256" s="227">
        <v>2.1</v>
      </c>
      <c r="V256" s="254">
        <v>1.1000000000000001</v>
      </c>
      <c r="W256" s="253">
        <v>2.9</v>
      </c>
      <c r="X256" s="227">
        <v>11.1</v>
      </c>
      <c r="Y256" s="227">
        <v>1.6</v>
      </c>
      <c r="Z256" s="227">
        <v>1.9</v>
      </c>
      <c r="AA256" s="254">
        <v>0.9</v>
      </c>
      <c r="AB256" s="253">
        <v>2.9</v>
      </c>
      <c r="AC256" s="227">
        <v>11.1</v>
      </c>
      <c r="AD256" s="227">
        <v>1.7</v>
      </c>
      <c r="AE256" s="227">
        <v>1.9</v>
      </c>
      <c r="AF256" s="254">
        <v>1</v>
      </c>
      <c r="AG256" s="253">
        <v>3.8</v>
      </c>
      <c r="AH256" s="227">
        <v>14.3</v>
      </c>
      <c r="AI256" s="227">
        <v>2.2000000000000002</v>
      </c>
      <c r="AJ256" s="227">
        <v>2.5</v>
      </c>
      <c r="AK256" s="254">
        <v>1.4</v>
      </c>
      <c r="AL256" s="253">
        <v>3.7</v>
      </c>
      <c r="AM256" s="227">
        <v>14.3</v>
      </c>
      <c r="AN256" s="227">
        <v>2</v>
      </c>
      <c r="AO256" s="227">
        <v>2.4</v>
      </c>
      <c r="AP256" s="254">
        <v>1.1000000000000001</v>
      </c>
      <c r="AQ256" s="253">
        <v>3.3</v>
      </c>
      <c r="AR256" s="227">
        <v>13.5</v>
      </c>
      <c r="AS256" s="227">
        <v>1.7</v>
      </c>
      <c r="AT256" s="227">
        <v>2</v>
      </c>
      <c r="AU256" s="254">
        <v>0.9</v>
      </c>
      <c r="AV256" s="253">
        <v>3.3</v>
      </c>
      <c r="AW256" s="227">
        <v>13.9</v>
      </c>
      <c r="AX256" s="227">
        <v>1.6</v>
      </c>
      <c r="AY256" s="227">
        <v>1.9</v>
      </c>
      <c r="AZ256" s="254">
        <v>1</v>
      </c>
      <c r="BA256" s="253">
        <v>3.8</v>
      </c>
      <c r="BB256" s="227">
        <v>15.2</v>
      </c>
      <c r="BC256" s="227">
        <v>1.9</v>
      </c>
      <c r="BD256" s="227">
        <v>2.1</v>
      </c>
      <c r="BE256" s="254">
        <v>1.4</v>
      </c>
      <c r="BF256" s="253">
        <v>4.5999999999999996</v>
      </c>
      <c r="BG256" s="227">
        <v>16.3</v>
      </c>
      <c r="BH256" s="227">
        <v>2.5</v>
      </c>
      <c r="BI256" s="227">
        <v>2.7</v>
      </c>
      <c r="BJ256" s="254">
        <v>2.1</v>
      </c>
    </row>
    <row r="257" spans="5:62" ht="10.9" customHeight="1" x14ac:dyDescent="0.2">
      <c r="E257" s="3" t="s">
        <v>1407</v>
      </c>
      <c r="F257" s="262" t="s">
        <v>1408</v>
      </c>
      <c r="G257" s="248"/>
      <c r="H257" s="253">
        <v>4.9000000000000004</v>
      </c>
      <c r="I257" s="227">
        <v>14.4</v>
      </c>
      <c r="J257" s="227">
        <v>3.1</v>
      </c>
      <c r="K257" s="227">
        <v>3.3</v>
      </c>
      <c r="L257" s="254">
        <v>2.8</v>
      </c>
      <c r="M257" s="253">
        <v>4.5999999999999996</v>
      </c>
      <c r="N257" s="227">
        <v>13.4</v>
      </c>
      <c r="O257" s="227">
        <v>2.9</v>
      </c>
      <c r="P257" s="227">
        <v>3.1</v>
      </c>
      <c r="Q257" s="254">
        <v>2.7</v>
      </c>
      <c r="R257" s="253">
        <v>4.2</v>
      </c>
      <c r="S257" s="227">
        <v>12.1</v>
      </c>
      <c r="T257" s="227">
        <v>2.8</v>
      </c>
      <c r="U257" s="227">
        <v>3</v>
      </c>
      <c r="V257" s="254">
        <v>2.5</v>
      </c>
      <c r="W257" s="253">
        <v>3.8</v>
      </c>
      <c r="X257" s="227">
        <v>11.6</v>
      </c>
      <c r="Y257" s="227">
        <v>2.4</v>
      </c>
      <c r="Z257" s="227">
        <v>2.6</v>
      </c>
      <c r="AA257" s="254">
        <v>2.2000000000000002</v>
      </c>
      <c r="AB257" s="253">
        <v>3.5</v>
      </c>
      <c r="AC257" s="227">
        <v>10.6</v>
      </c>
      <c r="AD257" s="227">
        <v>2.2000000000000002</v>
      </c>
      <c r="AE257" s="227">
        <v>2.4</v>
      </c>
      <c r="AF257" s="254">
        <v>2.1</v>
      </c>
      <c r="AG257" s="253">
        <v>4.8</v>
      </c>
      <c r="AH257" s="227">
        <v>14.9</v>
      </c>
      <c r="AI257" s="227">
        <v>3</v>
      </c>
      <c r="AJ257" s="227">
        <v>3.3</v>
      </c>
      <c r="AK257" s="254">
        <v>2.7</v>
      </c>
      <c r="AL257" s="253">
        <v>4.8</v>
      </c>
      <c r="AM257" s="227">
        <v>15.9</v>
      </c>
      <c r="AN257" s="227">
        <v>2.9</v>
      </c>
      <c r="AO257" s="227">
        <v>3.3</v>
      </c>
      <c r="AP257" s="254">
        <v>2.4</v>
      </c>
      <c r="AQ257" s="253">
        <v>4.3</v>
      </c>
      <c r="AR257" s="227">
        <v>14.6</v>
      </c>
      <c r="AS257" s="227">
        <v>2.5</v>
      </c>
      <c r="AT257" s="227">
        <v>2.9</v>
      </c>
      <c r="AU257" s="254">
        <v>2.1</v>
      </c>
      <c r="AV257" s="253">
        <v>4.5</v>
      </c>
      <c r="AW257" s="227">
        <v>14.5</v>
      </c>
      <c r="AX257" s="227">
        <v>2.7</v>
      </c>
      <c r="AY257" s="227">
        <v>3</v>
      </c>
      <c r="AZ257" s="254">
        <v>2.4</v>
      </c>
      <c r="BA257" s="253">
        <v>4.8</v>
      </c>
      <c r="BB257" s="227">
        <v>15.1</v>
      </c>
      <c r="BC257" s="227">
        <v>3</v>
      </c>
      <c r="BD257" s="227">
        <v>3.2</v>
      </c>
      <c r="BE257" s="254">
        <v>2.8</v>
      </c>
      <c r="BF257" s="253">
        <v>5.4</v>
      </c>
      <c r="BG257" s="227">
        <v>15.8</v>
      </c>
      <c r="BH257" s="227">
        <v>3.5</v>
      </c>
      <c r="BI257" s="227">
        <v>3.6</v>
      </c>
      <c r="BJ257" s="254">
        <v>3.4</v>
      </c>
    </row>
    <row r="258" spans="5:62" ht="10.9" customHeight="1" x14ac:dyDescent="0.2">
      <c r="E258" s="3" t="s">
        <v>1409</v>
      </c>
      <c r="F258" s="262" t="s">
        <v>1410</v>
      </c>
      <c r="G258" s="248"/>
      <c r="H258" s="253">
        <v>5.0999999999999996</v>
      </c>
      <c r="I258" s="227">
        <v>15.8</v>
      </c>
      <c r="J258" s="227">
        <v>3.1</v>
      </c>
      <c r="K258" s="227">
        <v>3.4</v>
      </c>
      <c r="L258" s="254">
        <v>2</v>
      </c>
      <c r="M258" s="253">
        <v>4.8</v>
      </c>
      <c r="N258" s="227">
        <v>15</v>
      </c>
      <c r="O258" s="227">
        <v>2.9</v>
      </c>
      <c r="P258" s="227">
        <v>3.1</v>
      </c>
      <c r="Q258" s="254">
        <v>2.1</v>
      </c>
      <c r="R258" s="253">
        <v>4.5999999999999996</v>
      </c>
      <c r="S258" s="227">
        <v>13.9</v>
      </c>
      <c r="T258" s="227">
        <v>2.9</v>
      </c>
      <c r="U258" s="227">
        <v>3.2</v>
      </c>
      <c r="V258" s="254">
        <v>1.8</v>
      </c>
      <c r="W258" s="253">
        <v>4.0999999999999996</v>
      </c>
      <c r="X258" s="227">
        <v>13.4</v>
      </c>
      <c r="Y258" s="227">
        <v>2.5</v>
      </c>
      <c r="Z258" s="227">
        <v>2.7</v>
      </c>
      <c r="AA258" s="254">
        <v>1.7</v>
      </c>
      <c r="AB258" s="253">
        <v>3.9</v>
      </c>
      <c r="AC258" s="227">
        <v>12.8</v>
      </c>
      <c r="AD258" s="227">
        <v>2.4</v>
      </c>
      <c r="AE258" s="227">
        <v>2.6</v>
      </c>
      <c r="AF258" s="254">
        <v>1.7</v>
      </c>
      <c r="AG258" s="253">
        <v>5.2</v>
      </c>
      <c r="AH258" s="227">
        <v>17</v>
      </c>
      <c r="AI258" s="227">
        <v>3.2</v>
      </c>
      <c r="AJ258" s="227">
        <v>3.5</v>
      </c>
      <c r="AK258" s="254">
        <v>2.2999999999999998</v>
      </c>
      <c r="AL258" s="253">
        <v>4.5999999999999996</v>
      </c>
      <c r="AM258" s="227">
        <v>15.9</v>
      </c>
      <c r="AN258" s="227">
        <v>2.7</v>
      </c>
      <c r="AO258" s="227">
        <v>3</v>
      </c>
      <c r="AP258" s="254">
        <v>1.9</v>
      </c>
      <c r="AQ258" s="253">
        <v>4.0999999999999996</v>
      </c>
      <c r="AR258" s="227">
        <v>15</v>
      </c>
      <c r="AS258" s="227">
        <v>2.2999999999999998</v>
      </c>
      <c r="AT258" s="227">
        <v>2.5</v>
      </c>
      <c r="AU258" s="254">
        <v>1.7</v>
      </c>
      <c r="AV258" s="253">
        <v>4.4000000000000004</v>
      </c>
      <c r="AW258" s="227">
        <v>15.5</v>
      </c>
      <c r="AX258" s="227">
        <v>2.5</v>
      </c>
      <c r="AY258" s="227">
        <v>2.8</v>
      </c>
      <c r="AZ258" s="254">
        <v>1.9</v>
      </c>
      <c r="BA258" s="253">
        <v>4.9000000000000004</v>
      </c>
      <c r="BB258" s="227">
        <v>16.8</v>
      </c>
      <c r="BC258" s="227">
        <v>2.8</v>
      </c>
      <c r="BD258" s="227">
        <v>3</v>
      </c>
      <c r="BE258" s="254">
        <v>2.4</v>
      </c>
      <c r="BF258" s="253">
        <v>5.2</v>
      </c>
      <c r="BG258" s="227">
        <v>16.7</v>
      </c>
      <c r="BH258" s="227">
        <v>3.1</v>
      </c>
      <c r="BI258" s="227">
        <v>3.4</v>
      </c>
      <c r="BJ258" s="254">
        <v>2.6</v>
      </c>
    </row>
    <row r="259" spans="5:62" ht="10.9" customHeight="1" x14ac:dyDescent="0.2">
      <c r="E259" s="3" t="s">
        <v>1411</v>
      </c>
      <c r="F259" s="262" t="s">
        <v>1412</v>
      </c>
      <c r="G259" s="248"/>
      <c r="H259" s="253">
        <v>3.5</v>
      </c>
      <c r="I259" s="227">
        <v>13.1</v>
      </c>
      <c r="J259" s="227">
        <v>2.2999999999999998</v>
      </c>
      <c r="K259" s="227">
        <v>2.4</v>
      </c>
      <c r="L259" s="254">
        <v>1.8</v>
      </c>
      <c r="M259" s="253">
        <v>3.4</v>
      </c>
      <c r="N259" s="227">
        <v>13.1</v>
      </c>
      <c r="O259" s="227">
        <v>2.2999999999999998</v>
      </c>
      <c r="P259" s="227">
        <v>2.4</v>
      </c>
      <c r="Q259" s="254">
        <v>1.7</v>
      </c>
      <c r="R259" s="253">
        <v>3.3</v>
      </c>
      <c r="S259" s="227">
        <v>12.3</v>
      </c>
      <c r="T259" s="227">
        <v>2.2999999999999998</v>
      </c>
      <c r="U259" s="227">
        <v>2.4</v>
      </c>
      <c r="V259" s="254">
        <v>1.7</v>
      </c>
      <c r="W259" s="253">
        <v>2.9</v>
      </c>
      <c r="X259" s="227">
        <v>11.7</v>
      </c>
      <c r="Y259" s="227">
        <v>1.9</v>
      </c>
      <c r="Z259" s="227">
        <v>2</v>
      </c>
      <c r="AA259" s="254">
        <v>1.4</v>
      </c>
      <c r="AB259" s="253">
        <v>2.8</v>
      </c>
      <c r="AC259" s="227">
        <v>11.1</v>
      </c>
      <c r="AD259" s="227">
        <v>1.8</v>
      </c>
      <c r="AE259" s="227">
        <v>1.9</v>
      </c>
      <c r="AF259" s="254">
        <v>1.4</v>
      </c>
      <c r="AG259" s="253">
        <v>3.4</v>
      </c>
      <c r="AH259" s="227">
        <v>13.8</v>
      </c>
      <c r="AI259" s="227">
        <v>2.2000000000000002</v>
      </c>
      <c r="AJ259" s="227">
        <v>2.2999999999999998</v>
      </c>
      <c r="AK259" s="254">
        <v>1.6</v>
      </c>
      <c r="AL259" s="253">
        <v>3.2</v>
      </c>
      <c r="AM259" s="227">
        <v>13.4</v>
      </c>
      <c r="AN259" s="227">
        <v>2</v>
      </c>
      <c r="AO259" s="227">
        <v>2.1</v>
      </c>
      <c r="AP259" s="254">
        <v>1.6</v>
      </c>
      <c r="AQ259" s="253">
        <v>2.9</v>
      </c>
      <c r="AR259" s="227">
        <v>13.6</v>
      </c>
      <c r="AS259" s="227">
        <v>1.7</v>
      </c>
      <c r="AT259" s="227">
        <v>1.8</v>
      </c>
      <c r="AU259" s="254">
        <v>1.5</v>
      </c>
      <c r="AV259" s="253">
        <v>3</v>
      </c>
      <c r="AW259" s="227">
        <v>13.7</v>
      </c>
      <c r="AX259" s="227">
        <v>1.7</v>
      </c>
      <c r="AY259" s="227">
        <v>1.8</v>
      </c>
      <c r="AZ259" s="254">
        <v>1.5</v>
      </c>
      <c r="BA259" s="253">
        <v>3.3</v>
      </c>
      <c r="BB259" s="227">
        <v>13.8</v>
      </c>
      <c r="BC259" s="227">
        <v>2</v>
      </c>
      <c r="BD259" s="227">
        <v>2.1</v>
      </c>
      <c r="BE259" s="254">
        <v>1.9</v>
      </c>
      <c r="BF259" s="253">
        <v>3.7</v>
      </c>
      <c r="BG259" s="227">
        <v>15</v>
      </c>
      <c r="BH259" s="227">
        <v>2.4</v>
      </c>
      <c r="BI259" s="227">
        <v>2.4</v>
      </c>
      <c r="BJ259" s="254">
        <v>2.1</v>
      </c>
    </row>
    <row r="260" spans="5:62" ht="10.9" customHeight="1" x14ac:dyDescent="0.2">
      <c r="E260" s="3" t="s">
        <v>1413</v>
      </c>
      <c r="F260" s="262" t="s">
        <v>1414</v>
      </c>
      <c r="G260" s="248"/>
      <c r="H260" s="253">
        <v>4.3</v>
      </c>
      <c r="I260" s="227">
        <v>13.1</v>
      </c>
      <c r="J260" s="227">
        <v>3.3</v>
      </c>
      <c r="K260" s="227">
        <v>3.5</v>
      </c>
      <c r="L260" s="254">
        <v>1.9</v>
      </c>
      <c r="M260" s="253">
        <v>4.0999999999999996</v>
      </c>
      <c r="N260" s="227">
        <v>12.7</v>
      </c>
      <c r="O260" s="227">
        <v>3.2</v>
      </c>
      <c r="P260" s="227">
        <v>3.4</v>
      </c>
      <c r="Q260" s="254">
        <v>2.1</v>
      </c>
      <c r="R260" s="253">
        <v>3.9</v>
      </c>
      <c r="S260" s="227">
        <v>11.8</v>
      </c>
      <c r="T260" s="227">
        <v>3.1</v>
      </c>
      <c r="U260" s="227">
        <v>3.3</v>
      </c>
      <c r="V260" s="254">
        <v>1.8</v>
      </c>
      <c r="W260" s="253">
        <v>3.5</v>
      </c>
      <c r="X260" s="227">
        <v>12.3</v>
      </c>
      <c r="Y260" s="227">
        <v>2.6</v>
      </c>
      <c r="Z260" s="227">
        <v>2.7</v>
      </c>
      <c r="AA260" s="254">
        <v>1.7</v>
      </c>
      <c r="AB260" s="253">
        <v>3.3</v>
      </c>
      <c r="AC260" s="227">
        <v>11.6</v>
      </c>
      <c r="AD260" s="227">
        <v>2.4</v>
      </c>
      <c r="AE260" s="227">
        <v>2.6</v>
      </c>
      <c r="AF260" s="254">
        <v>1.6</v>
      </c>
      <c r="AG260" s="253">
        <v>4.2</v>
      </c>
      <c r="AH260" s="227">
        <v>15.2</v>
      </c>
      <c r="AI260" s="227">
        <v>3</v>
      </c>
      <c r="AJ260" s="227">
        <v>3.2</v>
      </c>
      <c r="AK260" s="254">
        <v>2</v>
      </c>
      <c r="AL260" s="253">
        <v>4</v>
      </c>
      <c r="AM260" s="227">
        <v>15.5</v>
      </c>
      <c r="AN260" s="227">
        <v>2.7</v>
      </c>
      <c r="AO260" s="227">
        <v>2.9</v>
      </c>
      <c r="AP260" s="254">
        <v>1.7</v>
      </c>
      <c r="AQ260" s="253">
        <v>3.3</v>
      </c>
      <c r="AR260" s="227">
        <v>13.4</v>
      </c>
      <c r="AS260" s="227">
        <v>2.1</v>
      </c>
      <c r="AT260" s="227">
        <v>2.2999999999999998</v>
      </c>
      <c r="AU260" s="254">
        <v>1.4</v>
      </c>
      <c r="AV260" s="253">
        <v>3.6</v>
      </c>
      <c r="AW260" s="227">
        <v>13.6</v>
      </c>
      <c r="AX260" s="227">
        <v>2.4</v>
      </c>
      <c r="AY260" s="227">
        <v>2.5</v>
      </c>
      <c r="AZ260" s="254">
        <v>2.1</v>
      </c>
      <c r="BA260" s="253">
        <v>3.8</v>
      </c>
      <c r="BB260" s="227">
        <v>14.2</v>
      </c>
      <c r="BC260" s="227">
        <v>2.6</v>
      </c>
      <c r="BD260" s="227">
        <v>2.6</v>
      </c>
      <c r="BE260" s="254">
        <v>2.5</v>
      </c>
      <c r="BF260" s="253">
        <v>3.8</v>
      </c>
      <c r="BG260" s="227">
        <v>13.8</v>
      </c>
      <c r="BH260" s="227">
        <v>2.6</v>
      </c>
      <c r="BI260" s="227">
        <v>2.6</v>
      </c>
      <c r="BJ260" s="254">
        <v>2.4</v>
      </c>
    </row>
    <row r="261" spans="5:62" ht="10.9" customHeight="1" x14ac:dyDescent="0.2">
      <c r="E261" s="3" t="s">
        <v>1415</v>
      </c>
      <c r="F261" s="262" t="s">
        <v>1416</v>
      </c>
      <c r="G261" s="248"/>
      <c r="H261" s="253">
        <v>2.7</v>
      </c>
      <c r="I261" s="227">
        <v>8.4</v>
      </c>
      <c r="J261" s="227">
        <v>2</v>
      </c>
      <c r="K261" s="227">
        <v>2.1</v>
      </c>
      <c r="L261" s="254">
        <v>1.7</v>
      </c>
      <c r="M261" s="253">
        <v>2.8</v>
      </c>
      <c r="N261" s="227">
        <v>9.3000000000000007</v>
      </c>
      <c r="O261" s="227">
        <v>2.1</v>
      </c>
      <c r="P261" s="227">
        <v>2.1</v>
      </c>
      <c r="Q261" s="254">
        <v>1.8</v>
      </c>
      <c r="R261" s="253">
        <v>2.5</v>
      </c>
      <c r="S261" s="227">
        <v>7</v>
      </c>
      <c r="T261" s="227">
        <v>1.9</v>
      </c>
      <c r="U261" s="227">
        <v>2</v>
      </c>
      <c r="V261" s="254">
        <v>1.9</v>
      </c>
      <c r="W261" s="253">
        <v>2.1</v>
      </c>
      <c r="X261" s="227">
        <v>7.1</v>
      </c>
      <c r="Y261" s="227">
        <v>1.5</v>
      </c>
      <c r="Z261" s="227">
        <v>1.6</v>
      </c>
      <c r="AA261" s="254">
        <v>1.4</v>
      </c>
      <c r="AB261" s="253">
        <v>2.1</v>
      </c>
      <c r="AC261" s="227">
        <v>7.2</v>
      </c>
      <c r="AD261" s="227">
        <v>1.5</v>
      </c>
      <c r="AE261" s="227">
        <v>1.5</v>
      </c>
      <c r="AF261" s="254">
        <v>1.5</v>
      </c>
      <c r="AG261" s="253">
        <v>2.8</v>
      </c>
      <c r="AH261" s="227">
        <v>10.1</v>
      </c>
      <c r="AI261" s="227">
        <v>2</v>
      </c>
      <c r="AJ261" s="227">
        <v>2</v>
      </c>
      <c r="AK261" s="254">
        <v>1.9</v>
      </c>
      <c r="AL261" s="253">
        <v>2.6</v>
      </c>
      <c r="AM261" s="227">
        <v>9.6</v>
      </c>
      <c r="AN261" s="227">
        <v>1.8</v>
      </c>
      <c r="AO261" s="227">
        <v>1.9</v>
      </c>
      <c r="AP261" s="254">
        <v>1.6</v>
      </c>
      <c r="AQ261" s="253">
        <v>2.1</v>
      </c>
      <c r="AR261" s="227">
        <v>8.9</v>
      </c>
      <c r="AS261" s="227">
        <v>1.3</v>
      </c>
      <c r="AT261" s="227">
        <v>1.3</v>
      </c>
      <c r="AU261" s="254">
        <v>1.2</v>
      </c>
      <c r="AV261" s="253">
        <v>2</v>
      </c>
      <c r="AW261" s="227">
        <v>7.9</v>
      </c>
      <c r="AX261" s="227">
        <v>1.3</v>
      </c>
      <c r="AY261" s="227">
        <v>1.3</v>
      </c>
      <c r="AZ261" s="254">
        <v>1.4</v>
      </c>
      <c r="BA261" s="253">
        <v>2.2999999999999998</v>
      </c>
      <c r="BB261" s="227">
        <v>9.1999999999999993</v>
      </c>
      <c r="BC261" s="227">
        <v>1.4</v>
      </c>
      <c r="BD261" s="227">
        <v>1.4</v>
      </c>
      <c r="BE261" s="254">
        <v>1.5</v>
      </c>
      <c r="BF261" s="253">
        <v>2.4</v>
      </c>
      <c r="BG261" s="227">
        <v>10.1</v>
      </c>
      <c r="BH261" s="227">
        <v>1.5</v>
      </c>
      <c r="BI261" s="227">
        <v>1.4</v>
      </c>
      <c r="BJ261" s="254">
        <v>1.6</v>
      </c>
    </row>
    <row r="262" spans="5:62" ht="10.9" customHeight="1" x14ac:dyDescent="0.2">
      <c r="E262" s="3" t="s">
        <v>1417</v>
      </c>
      <c r="F262" s="262" t="s">
        <v>1418</v>
      </c>
      <c r="G262" s="248"/>
      <c r="H262" s="253">
        <v>2.2999999999999998</v>
      </c>
      <c r="I262" s="227">
        <v>7.1</v>
      </c>
      <c r="J262" s="227">
        <v>1.7</v>
      </c>
      <c r="K262" s="227">
        <v>1.8</v>
      </c>
      <c r="L262" s="254">
        <v>1.3</v>
      </c>
      <c r="M262" s="253">
        <v>2.4</v>
      </c>
      <c r="N262" s="227">
        <v>8.1</v>
      </c>
      <c r="O262" s="227">
        <v>1.8</v>
      </c>
      <c r="P262" s="227">
        <v>1.8</v>
      </c>
      <c r="Q262" s="254">
        <v>1.6</v>
      </c>
      <c r="R262" s="253">
        <v>2.2000000000000002</v>
      </c>
      <c r="S262" s="227">
        <v>6.7</v>
      </c>
      <c r="T262" s="227">
        <v>1.7</v>
      </c>
      <c r="U262" s="227">
        <v>1.8</v>
      </c>
      <c r="V262" s="254">
        <v>1.4</v>
      </c>
      <c r="W262" s="253">
        <v>2</v>
      </c>
      <c r="X262" s="227">
        <v>6.7</v>
      </c>
      <c r="Y262" s="227">
        <v>1.4</v>
      </c>
      <c r="Z262" s="227">
        <v>1.5</v>
      </c>
      <c r="AA262" s="254">
        <v>1.2</v>
      </c>
      <c r="AB262" s="253">
        <v>1.8</v>
      </c>
      <c r="AC262" s="227">
        <v>5.8</v>
      </c>
      <c r="AD262" s="227">
        <v>1.3</v>
      </c>
      <c r="AE262" s="227">
        <v>1.4</v>
      </c>
      <c r="AF262" s="254">
        <v>1.2</v>
      </c>
      <c r="AG262" s="253">
        <v>2.7</v>
      </c>
      <c r="AH262" s="227">
        <v>9.3000000000000007</v>
      </c>
      <c r="AI262" s="227">
        <v>1.9</v>
      </c>
      <c r="AJ262" s="227">
        <v>2</v>
      </c>
      <c r="AK262" s="254">
        <v>1.6</v>
      </c>
      <c r="AL262" s="253">
        <v>2.6</v>
      </c>
      <c r="AM262" s="227">
        <v>8.6999999999999993</v>
      </c>
      <c r="AN262" s="227">
        <v>1.8</v>
      </c>
      <c r="AO262" s="227">
        <v>1.9</v>
      </c>
      <c r="AP262" s="254">
        <v>1.6</v>
      </c>
      <c r="AQ262" s="253">
        <v>2.4</v>
      </c>
      <c r="AR262" s="227">
        <v>9.1</v>
      </c>
      <c r="AS262" s="227">
        <v>1.5</v>
      </c>
      <c r="AT262" s="227">
        <v>1.6</v>
      </c>
      <c r="AU262" s="254">
        <v>1.3</v>
      </c>
      <c r="AV262" s="253">
        <v>2.5</v>
      </c>
      <c r="AW262" s="227">
        <v>9.8000000000000007</v>
      </c>
      <c r="AX262" s="227">
        <v>1.5</v>
      </c>
      <c r="AY262" s="227">
        <v>1.6</v>
      </c>
      <c r="AZ262" s="254">
        <v>1.3</v>
      </c>
      <c r="BA262" s="253">
        <v>3</v>
      </c>
      <c r="BB262" s="227">
        <v>11.1</v>
      </c>
      <c r="BC262" s="227">
        <v>1.9</v>
      </c>
      <c r="BD262" s="227">
        <v>1.8</v>
      </c>
      <c r="BE262" s="254">
        <v>1.9</v>
      </c>
      <c r="BF262" s="253">
        <v>3.2</v>
      </c>
      <c r="BG262" s="227">
        <v>11.6</v>
      </c>
      <c r="BH262" s="227">
        <v>2.1</v>
      </c>
      <c r="BI262" s="227">
        <v>2</v>
      </c>
      <c r="BJ262" s="254">
        <v>2.2000000000000002</v>
      </c>
    </row>
    <row r="263" spans="5:62" ht="10.9" customHeight="1" x14ac:dyDescent="0.2">
      <c r="E263" s="3" t="s">
        <v>1419</v>
      </c>
      <c r="F263" s="262" t="s">
        <v>1420</v>
      </c>
      <c r="G263" s="248"/>
      <c r="H263" s="253">
        <v>2.2000000000000002</v>
      </c>
      <c r="I263" s="227">
        <v>6.8</v>
      </c>
      <c r="J263" s="227">
        <v>1.6</v>
      </c>
      <c r="K263" s="227">
        <v>1.7</v>
      </c>
      <c r="L263" s="254">
        <v>1.4</v>
      </c>
      <c r="M263" s="253">
        <v>2.2999999999999998</v>
      </c>
      <c r="N263" s="227">
        <v>7.5</v>
      </c>
      <c r="O263" s="227">
        <v>1.7</v>
      </c>
      <c r="P263" s="227">
        <v>1.7</v>
      </c>
      <c r="Q263" s="254">
        <v>1.5</v>
      </c>
      <c r="R263" s="253">
        <v>2</v>
      </c>
      <c r="S263" s="227">
        <v>5.9</v>
      </c>
      <c r="T263" s="227">
        <v>1.5</v>
      </c>
      <c r="U263" s="227">
        <v>1.6</v>
      </c>
      <c r="V263" s="254">
        <v>1.4</v>
      </c>
      <c r="W263" s="253">
        <v>1.9</v>
      </c>
      <c r="X263" s="227">
        <v>6.2</v>
      </c>
      <c r="Y263" s="227">
        <v>1.4</v>
      </c>
      <c r="Z263" s="227">
        <v>1.4</v>
      </c>
      <c r="AA263" s="254">
        <v>1.3</v>
      </c>
      <c r="AB263" s="253">
        <v>1.8</v>
      </c>
      <c r="AC263" s="227">
        <v>6</v>
      </c>
      <c r="AD263" s="227">
        <v>1.3</v>
      </c>
      <c r="AE263" s="227">
        <v>1.4</v>
      </c>
      <c r="AF263" s="254">
        <v>1.2</v>
      </c>
      <c r="AG263" s="253">
        <v>2.4</v>
      </c>
      <c r="AH263" s="227">
        <v>8.3000000000000007</v>
      </c>
      <c r="AI263" s="227">
        <v>1.7</v>
      </c>
      <c r="AJ263" s="227">
        <v>1.8</v>
      </c>
      <c r="AK263" s="254">
        <v>1.5</v>
      </c>
      <c r="AL263" s="253">
        <v>2.2999999999999998</v>
      </c>
      <c r="AM263" s="227">
        <v>7.9</v>
      </c>
      <c r="AN263" s="227">
        <v>1.6</v>
      </c>
      <c r="AO263" s="227">
        <v>1.7</v>
      </c>
      <c r="AP263" s="254">
        <v>1.4</v>
      </c>
      <c r="AQ263" s="253">
        <v>2.1</v>
      </c>
      <c r="AR263" s="227">
        <v>7.5</v>
      </c>
      <c r="AS263" s="227">
        <v>1.4</v>
      </c>
      <c r="AT263" s="227">
        <v>1.5</v>
      </c>
      <c r="AU263" s="254">
        <v>1.4</v>
      </c>
      <c r="AV263" s="253">
        <v>2.2999999999999998</v>
      </c>
      <c r="AW263" s="227">
        <v>8.8000000000000007</v>
      </c>
      <c r="AX263" s="227">
        <v>1.5</v>
      </c>
      <c r="AY263" s="227">
        <v>1.5</v>
      </c>
      <c r="AZ263" s="254">
        <v>1.5</v>
      </c>
      <c r="BA263" s="253">
        <v>2.6</v>
      </c>
      <c r="BB263" s="227">
        <v>9.1999999999999993</v>
      </c>
      <c r="BC263" s="227">
        <v>1.8</v>
      </c>
      <c r="BD263" s="227">
        <v>1.7</v>
      </c>
      <c r="BE263" s="254">
        <v>1.9</v>
      </c>
      <c r="BF263" s="253">
        <v>3</v>
      </c>
      <c r="BG263" s="227">
        <v>10</v>
      </c>
      <c r="BH263" s="227">
        <v>2.1</v>
      </c>
      <c r="BI263" s="227">
        <v>2.1</v>
      </c>
      <c r="BJ263" s="254">
        <v>2.1</v>
      </c>
    </row>
    <row r="264" spans="5:62" ht="10.9" customHeight="1" x14ac:dyDescent="0.2">
      <c r="E264" s="3" t="s">
        <v>1421</v>
      </c>
      <c r="F264" s="262" t="s">
        <v>1422</v>
      </c>
      <c r="G264" s="248"/>
      <c r="H264" s="253">
        <v>1.3</v>
      </c>
      <c r="I264" s="227">
        <v>4.3</v>
      </c>
      <c r="J264" s="227">
        <v>1</v>
      </c>
      <c r="K264" s="227">
        <v>1</v>
      </c>
      <c r="L264" s="254">
        <v>0.8</v>
      </c>
      <c r="M264" s="253">
        <v>1.4</v>
      </c>
      <c r="N264" s="227">
        <v>4.7</v>
      </c>
      <c r="O264" s="227">
        <v>1</v>
      </c>
      <c r="P264" s="227">
        <v>1.1000000000000001</v>
      </c>
      <c r="Q264" s="254">
        <v>0.9</v>
      </c>
      <c r="R264" s="253">
        <v>1.5</v>
      </c>
      <c r="S264" s="227">
        <v>4.3</v>
      </c>
      <c r="T264" s="227">
        <v>1.2</v>
      </c>
      <c r="U264" s="227">
        <v>1.2</v>
      </c>
      <c r="V264" s="254">
        <v>0.9</v>
      </c>
      <c r="W264" s="253">
        <v>1.3</v>
      </c>
      <c r="X264" s="227">
        <v>4.5999999999999996</v>
      </c>
      <c r="Y264" s="227">
        <v>1</v>
      </c>
      <c r="Z264" s="227">
        <v>1</v>
      </c>
      <c r="AA264" s="254">
        <v>0.7</v>
      </c>
      <c r="AB264" s="253">
        <v>1.3</v>
      </c>
      <c r="AC264" s="227">
        <v>5.2</v>
      </c>
      <c r="AD264" s="227">
        <v>1</v>
      </c>
      <c r="AE264" s="227">
        <v>1</v>
      </c>
      <c r="AF264" s="254">
        <v>0.8</v>
      </c>
      <c r="AG264" s="253">
        <v>2</v>
      </c>
      <c r="AH264" s="227">
        <v>7.5</v>
      </c>
      <c r="AI264" s="227">
        <v>1.4</v>
      </c>
      <c r="AJ264" s="227">
        <v>1.5</v>
      </c>
      <c r="AK264" s="254">
        <v>1.1000000000000001</v>
      </c>
      <c r="AL264" s="253">
        <v>1.9</v>
      </c>
      <c r="AM264" s="227">
        <v>7.2</v>
      </c>
      <c r="AN264" s="227">
        <v>1.3</v>
      </c>
      <c r="AO264" s="227">
        <v>1.4</v>
      </c>
      <c r="AP264" s="254">
        <v>1</v>
      </c>
      <c r="AQ264" s="253">
        <v>1.7</v>
      </c>
      <c r="AR264" s="227">
        <v>7.4</v>
      </c>
      <c r="AS264" s="227">
        <v>1.2</v>
      </c>
      <c r="AT264" s="227">
        <v>1.2</v>
      </c>
      <c r="AU264" s="254">
        <v>1.1000000000000001</v>
      </c>
      <c r="AV264" s="253">
        <v>2.2000000000000002</v>
      </c>
      <c r="AW264" s="227">
        <v>11.2</v>
      </c>
      <c r="AX264" s="227">
        <v>1.3</v>
      </c>
      <c r="AY264" s="227">
        <v>1.3</v>
      </c>
      <c r="AZ264" s="254">
        <v>1.3</v>
      </c>
      <c r="BA264" s="253">
        <v>2.5</v>
      </c>
      <c r="BB264" s="227">
        <v>10.8</v>
      </c>
      <c r="BC264" s="227">
        <v>1.6</v>
      </c>
      <c r="BD264" s="227">
        <v>1.6</v>
      </c>
      <c r="BE264" s="254">
        <v>1.7</v>
      </c>
      <c r="BF264" s="253">
        <v>2.7</v>
      </c>
      <c r="BG264" s="227">
        <v>11</v>
      </c>
      <c r="BH264" s="227">
        <v>1.8</v>
      </c>
      <c r="BI264" s="227">
        <v>1.8</v>
      </c>
      <c r="BJ264" s="254">
        <v>2</v>
      </c>
    </row>
    <row r="265" spans="5:62" ht="10.9" customHeight="1" x14ac:dyDescent="0.2">
      <c r="E265" s="3" t="s">
        <v>1423</v>
      </c>
      <c r="F265" s="262" t="s">
        <v>1424</v>
      </c>
      <c r="G265" s="248"/>
      <c r="H265" s="253">
        <v>2</v>
      </c>
      <c r="I265" s="227">
        <v>6.2</v>
      </c>
      <c r="J265" s="227">
        <v>1.5</v>
      </c>
      <c r="K265" s="227">
        <v>1.6</v>
      </c>
      <c r="L265" s="254">
        <v>1.1000000000000001</v>
      </c>
      <c r="M265" s="253">
        <v>1.9</v>
      </c>
      <c r="N265" s="227">
        <v>6.2</v>
      </c>
      <c r="O265" s="227">
        <v>1.4</v>
      </c>
      <c r="P265" s="227">
        <v>1.5</v>
      </c>
      <c r="Q265" s="254">
        <v>1.2</v>
      </c>
      <c r="R265" s="253">
        <v>1.8</v>
      </c>
      <c r="S265" s="227">
        <v>5.4</v>
      </c>
      <c r="T265" s="227">
        <v>1.4</v>
      </c>
      <c r="U265" s="227">
        <v>1.5</v>
      </c>
      <c r="V265" s="254">
        <v>1.2</v>
      </c>
      <c r="W265" s="253">
        <v>1.8</v>
      </c>
      <c r="X265" s="227">
        <v>6</v>
      </c>
      <c r="Y265" s="227">
        <v>1.3</v>
      </c>
      <c r="Z265" s="227">
        <v>1.4</v>
      </c>
      <c r="AA265" s="254">
        <v>1</v>
      </c>
      <c r="AB265" s="253">
        <v>1.8</v>
      </c>
      <c r="AC265" s="227">
        <v>6.2</v>
      </c>
      <c r="AD265" s="227">
        <v>1.3</v>
      </c>
      <c r="AE265" s="227">
        <v>1.4</v>
      </c>
      <c r="AF265" s="254">
        <v>1</v>
      </c>
      <c r="AG265" s="253">
        <v>2.5</v>
      </c>
      <c r="AH265" s="227">
        <v>9.1999999999999993</v>
      </c>
      <c r="AI265" s="227">
        <v>1.8</v>
      </c>
      <c r="AJ265" s="227">
        <v>1.8</v>
      </c>
      <c r="AK265" s="254">
        <v>1.4</v>
      </c>
      <c r="AL265" s="253">
        <v>2.4</v>
      </c>
      <c r="AM265" s="227">
        <v>9.3000000000000007</v>
      </c>
      <c r="AN265" s="227">
        <v>1.7</v>
      </c>
      <c r="AO265" s="227">
        <v>1.8</v>
      </c>
      <c r="AP265" s="254">
        <v>1.3</v>
      </c>
      <c r="AQ265" s="253">
        <v>2</v>
      </c>
      <c r="AR265" s="227">
        <v>7.8</v>
      </c>
      <c r="AS265" s="227">
        <v>1.4</v>
      </c>
      <c r="AT265" s="227">
        <v>1.4</v>
      </c>
      <c r="AU265" s="254">
        <v>1.1000000000000001</v>
      </c>
      <c r="AV265" s="253">
        <v>2.2000000000000002</v>
      </c>
      <c r="AW265" s="227">
        <v>8.5</v>
      </c>
      <c r="AX265" s="227">
        <v>1.5</v>
      </c>
      <c r="AY265" s="227">
        <v>1.6</v>
      </c>
      <c r="AZ265" s="254">
        <v>1.3</v>
      </c>
      <c r="BA265" s="253">
        <v>2.4</v>
      </c>
      <c r="BB265" s="227">
        <v>9.1</v>
      </c>
      <c r="BC265" s="227">
        <v>1.6</v>
      </c>
      <c r="BD265" s="227">
        <v>1.6</v>
      </c>
      <c r="BE265" s="254">
        <v>1.5</v>
      </c>
      <c r="BF265" s="253">
        <v>2.8</v>
      </c>
      <c r="BG265" s="227">
        <v>10.8</v>
      </c>
      <c r="BH265" s="227">
        <v>1.8</v>
      </c>
      <c r="BI265" s="227">
        <v>1.8</v>
      </c>
      <c r="BJ265" s="254">
        <v>2</v>
      </c>
    </row>
    <row r="266" spans="5:62" ht="10.9" customHeight="1" x14ac:dyDescent="0.2">
      <c r="E266" s="3" t="s">
        <v>1425</v>
      </c>
      <c r="F266" s="262" t="s">
        <v>1426</v>
      </c>
      <c r="G266" s="248"/>
      <c r="H266" s="253">
        <v>2.2000000000000002</v>
      </c>
      <c r="I266" s="227">
        <v>6.1</v>
      </c>
      <c r="J266" s="227">
        <v>1.6</v>
      </c>
      <c r="K266" s="227">
        <v>1.6</v>
      </c>
      <c r="L266" s="254">
        <v>1.5</v>
      </c>
      <c r="M266" s="253">
        <v>2.2000000000000002</v>
      </c>
      <c r="N266" s="227">
        <v>6.5</v>
      </c>
      <c r="O266" s="227">
        <v>1.5</v>
      </c>
      <c r="P266" s="227">
        <v>1.6</v>
      </c>
      <c r="Q266" s="254">
        <v>1.5</v>
      </c>
      <c r="R266" s="253">
        <v>2.1</v>
      </c>
      <c r="S266" s="227">
        <v>5.5</v>
      </c>
      <c r="T266" s="227">
        <v>1.6</v>
      </c>
      <c r="U266" s="227">
        <v>1.6</v>
      </c>
      <c r="V266" s="254">
        <v>1.5</v>
      </c>
      <c r="W266" s="253">
        <v>2</v>
      </c>
      <c r="X266" s="227">
        <v>6.6</v>
      </c>
      <c r="Y266" s="227">
        <v>1.3</v>
      </c>
      <c r="Z266" s="227">
        <v>1.4</v>
      </c>
      <c r="AA266" s="254">
        <v>1.2</v>
      </c>
      <c r="AB266" s="253">
        <v>2</v>
      </c>
      <c r="AC266" s="227">
        <v>6.8</v>
      </c>
      <c r="AD266" s="227">
        <v>1.4</v>
      </c>
      <c r="AE266" s="227">
        <v>1.4</v>
      </c>
      <c r="AF266" s="254">
        <v>1.2</v>
      </c>
      <c r="AG266" s="253">
        <v>2.8</v>
      </c>
      <c r="AH266" s="227">
        <v>9.8000000000000007</v>
      </c>
      <c r="AI266" s="227">
        <v>1.8</v>
      </c>
      <c r="AJ266" s="227">
        <v>1.8</v>
      </c>
      <c r="AK266" s="254">
        <v>1.6</v>
      </c>
      <c r="AL266" s="253">
        <v>2.7</v>
      </c>
      <c r="AM266" s="227">
        <v>9.6999999999999993</v>
      </c>
      <c r="AN266" s="227">
        <v>1.7</v>
      </c>
      <c r="AO266" s="227">
        <v>1.7</v>
      </c>
      <c r="AP266" s="254">
        <v>1.4</v>
      </c>
      <c r="AQ266" s="253">
        <v>2.4</v>
      </c>
      <c r="AR266" s="227">
        <v>9.3000000000000007</v>
      </c>
      <c r="AS266" s="227">
        <v>1.4</v>
      </c>
      <c r="AT266" s="227">
        <v>1.6</v>
      </c>
      <c r="AU266" s="254">
        <v>1.1000000000000001</v>
      </c>
      <c r="AV266" s="253">
        <v>2.8</v>
      </c>
      <c r="AW266" s="227">
        <v>10.8</v>
      </c>
      <c r="AX266" s="227">
        <v>1.6</v>
      </c>
      <c r="AY266" s="227">
        <v>1.7</v>
      </c>
      <c r="AZ266" s="254">
        <v>1.4</v>
      </c>
      <c r="BA266" s="253">
        <v>3</v>
      </c>
      <c r="BB266" s="227">
        <v>10.6</v>
      </c>
      <c r="BC266" s="227">
        <v>1.8</v>
      </c>
      <c r="BD266" s="227">
        <v>1.9</v>
      </c>
      <c r="BE266" s="254">
        <v>1.8</v>
      </c>
      <c r="BF266" s="253">
        <v>3.3</v>
      </c>
      <c r="BG266" s="227">
        <v>11.7</v>
      </c>
      <c r="BH266" s="227">
        <v>2</v>
      </c>
      <c r="BI266" s="227">
        <v>2</v>
      </c>
      <c r="BJ266" s="254">
        <v>2.1</v>
      </c>
    </row>
    <row r="267" spans="5:62" ht="10.9" customHeight="1" x14ac:dyDescent="0.2">
      <c r="E267" s="3" t="s">
        <v>1427</v>
      </c>
      <c r="F267" s="262" t="s">
        <v>1428</v>
      </c>
      <c r="G267" s="248"/>
      <c r="H267" s="253">
        <v>3</v>
      </c>
      <c r="I267" s="227">
        <v>10</v>
      </c>
      <c r="J267" s="227">
        <v>2.1</v>
      </c>
      <c r="K267" s="227">
        <v>2.2999999999999998</v>
      </c>
      <c r="L267" s="254">
        <v>1.7</v>
      </c>
      <c r="M267" s="253">
        <v>2.7</v>
      </c>
      <c r="N267" s="227">
        <v>8.5</v>
      </c>
      <c r="O267" s="227">
        <v>2</v>
      </c>
      <c r="P267" s="227">
        <v>2.1</v>
      </c>
      <c r="Q267" s="254">
        <v>1.8</v>
      </c>
      <c r="R267" s="253">
        <v>2.6</v>
      </c>
      <c r="S267" s="227">
        <v>7.8</v>
      </c>
      <c r="T267" s="227">
        <v>1.9</v>
      </c>
      <c r="U267" s="227">
        <v>2.1</v>
      </c>
      <c r="V267" s="254">
        <v>1.6</v>
      </c>
      <c r="W267" s="253">
        <v>2.5</v>
      </c>
      <c r="X267" s="227">
        <v>8.5</v>
      </c>
      <c r="Y267" s="227">
        <v>1.7</v>
      </c>
      <c r="Z267" s="227">
        <v>1.9</v>
      </c>
      <c r="AA267" s="254">
        <v>1.4</v>
      </c>
      <c r="AB267" s="253">
        <v>2.5</v>
      </c>
      <c r="AC267" s="227">
        <v>8.5</v>
      </c>
      <c r="AD267" s="227">
        <v>1.7</v>
      </c>
      <c r="AE267" s="227">
        <v>1.8</v>
      </c>
      <c r="AF267" s="254">
        <v>1.3</v>
      </c>
      <c r="AG267" s="253">
        <v>3.3</v>
      </c>
      <c r="AH267" s="227">
        <v>11.6</v>
      </c>
      <c r="AI267" s="227">
        <v>2.2999999999999998</v>
      </c>
      <c r="AJ267" s="227">
        <v>2.4</v>
      </c>
      <c r="AK267" s="254">
        <v>2</v>
      </c>
      <c r="AL267" s="253">
        <v>3.2</v>
      </c>
      <c r="AM267" s="227">
        <v>11.4</v>
      </c>
      <c r="AN267" s="227">
        <v>2.2000000000000002</v>
      </c>
      <c r="AO267" s="227">
        <v>2.2999999999999998</v>
      </c>
      <c r="AP267" s="254">
        <v>1.8</v>
      </c>
      <c r="AQ267" s="253">
        <v>2.9</v>
      </c>
      <c r="AR267" s="227">
        <v>11.6</v>
      </c>
      <c r="AS267" s="227">
        <v>1.7</v>
      </c>
      <c r="AT267" s="227">
        <v>1.9</v>
      </c>
      <c r="AU267" s="254">
        <v>1.3</v>
      </c>
      <c r="AV267" s="253">
        <v>3</v>
      </c>
      <c r="AW267" s="227">
        <v>10.9</v>
      </c>
      <c r="AX267" s="227">
        <v>1.9</v>
      </c>
      <c r="AY267" s="227">
        <v>2.1</v>
      </c>
      <c r="AZ267" s="254">
        <v>1.5</v>
      </c>
      <c r="BA267" s="253">
        <v>3.3</v>
      </c>
      <c r="BB267" s="227">
        <v>10.9</v>
      </c>
      <c r="BC267" s="227">
        <v>2.2000000000000002</v>
      </c>
      <c r="BD267" s="227">
        <v>2.4</v>
      </c>
      <c r="BE267" s="254">
        <v>2</v>
      </c>
      <c r="BF267" s="253">
        <v>3.7</v>
      </c>
      <c r="BG267" s="227">
        <v>11.6</v>
      </c>
      <c r="BH267" s="227">
        <v>2.6</v>
      </c>
      <c r="BI267" s="227">
        <v>2.6</v>
      </c>
      <c r="BJ267" s="254">
        <v>2.6</v>
      </c>
    </row>
    <row r="268" spans="5:62" ht="10.9" customHeight="1" x14ac:dyDescent="0.2">
      <c r="E268" s="3" t="s">
        <v>1429</v>
      </c>
      <c r="F268" s="262" t="s">
        <v>1430</v>
      </c>
      <c r="G268" s="248"/>
      <c r="H268" s="253">
        <v>3.6</v>
      </c>
      <c r="I268" s="227">
        <v>11</v>
      </c>
      <c r="J268" s="227">
        <v>2.8</v>
      </c>
      <c r="K268" s="227">
        <v>3</v>
      </c>
      <c r="L268" s="254">
        <v>1.8</v>
      </c>
      <c r="M268" s="253">
        <v>3.7</v>
      </c>
      <c r="N268" s="227">
        <v>11.8</v>
      </c>
      <c r="O268" s="227">
        <v>2.8</v>
      </c>
      <c r="P268" s="227">
        <v>3</v>
      </c>
      <c r="Q268" s="254">
        <v>2</v>
      </c>
      <c r="R268" s="253">
        <v>3.4</v>
      </c>
      <c r="S268" s="227">
        <v>10.6</v>
      </c>
      <c r="T268" s="227">
        <v>2.6</v>
      </c>
      <c r="U268" s="227">
        <v>2.7</v>
      </c>
      <c r="V268" s="254">
        <v>2</v>
      </c>
      <c r="W268" s="253">
        <v>2.9</v>
      </c>
      <c r="X268" s="227">
        <v>10.3</v>
      </c>
      <c r="Y268" s="227">
        <v>2</v>
      </c>
      <c r="Z268" s="227">
        <v>2.1</v>
      </c>
      <c r="AA268" s="254">
        <v>1.7</v>
      </c>
      <c r="AB268" s="253">
        <v>2.7</v>
      </c>
      <c r="AC268" s="227">
        <v>10</v>
      </c>
      <c r="AD268" s="227">
        <v>1.8</v>
      </c>
      <c r="AE268" s="227">
        <v>1.9</v>
      </c>
      <c r="AF268" s="254">
        <v>1.5</v>
      </c>
      <c r="AG268" s="253">
        <v>3.6</v>
      </c>
      <c r="AH268" s="227">
        <v>14</v>
      </c>
      <c r="AI268" s="227">
        <v>2.4</v>
      </c>
      <c r="AJ268" s="227">
        <v>2.6</v>
      </c>
      <c r="AK268" s="254">
        <v>1.9</v>
      </c>
      <c r="AL268" s="253">
        <v>3.3</v>
      </c>
      <c r="AM268" s="227">
        <v>12.3</v>
      </c>
      <c r="AN268" s="227">
        <v>2.2999999999999998</v>
      </c>
      <c r="AO268" s="227">
        <v>2.4</v>
      </c>
      <c r="AP268" s="254">
        <v>1.7</v>
      </c>
      <c r="AQ268" s="253">
        <v>2.9</v>
      </c>
      <c r="AR268" s="227">
        <v>12.7</v>
      </c>
      <c r="AS268" s="227">
        <v>1.8</v>
      </c>
      <c r="AT268" s="227">
        <v>1.9</v>
      </c>
      <c r="AU268" s="254">
        <v>1.6</v>
      </c>
      <c r="AV268" s="253">
        <v>3.3</v>
      </c>
      <c r="AW268" s="227">
        <v>13.5</v>
      </c>
      <c r="AX268" s="227">
        <v>2</v>
      </c>
      <c r="AY268" s="227">
        <v>2</v>
      </c>
      <c r="AZ268" s="254">
        <v>2.2000000000000002</v>
      </c>
      <c r="BA268" s="253">
        <v>3.4</v>
      </c>
      <c r="BB268" s="227">
        <v>12.3</v>
      </c>
      <c r="BC268" s="227">
        <v>2.2000000000000002</v>
      </c>
      <c r="BD268" s="227">
        <v>2.2000000000000002</v>
      </c>
      <c r="BE268" s="254">
        <v>2.5</v>
      </c>
      <c r="BF268" s="253">
        <v>3.6</v>
      </c>
      <c r="BG268" s="227">
        <v>13.2</v>
      </c>
      <c r="BH268" s="227">
        <v>2.4</v>
      </c>
      <c r="BI268" s="227">
        <v>2.2999999999999998</v>
      </c>
      <c r="BJ268" s="254">
        <v>2.7</v>
      </c>
    </row>
    <row r="269" spans="5:62" ht="10.9" customHeight="1" x14ac:dyDescent="0.2">
      <c r="E269" s="3" t="s">
        <v>1431</v>
      </c>
      <c r="F269" s="262" t="s">
        <v>1432</v>
      </c>
      <c r="G269" s="248"/>
      <c r="H269" s="253">
        <v>2.8</v>
      </c>
      <c r="I269" s="227">
        <v>8.1</v>
      </c>
      <c r="J269" s="227">
        <v>2.2999999999999998</v>
      </c>
      <c r="K269" s="227">
        <v>2.4</v>
      </c>
      <c r="L269" s="254">
        <v>1.8</v>
      </c>
      <c r="M269" s="253">
        <v>3.1</v>
      </c>
      <c r="N269" s="227">
        <v>10.3</v>
      </c>
      <c r="O269" s="227">
        <v>2.2999999999999998</v>
      </c>
      <c r="P269" s="227">
        <v>2.4</v>
      </c>
      <c r="Q269" s="254">
        <v>1.9</v>
      </c>
      <c r="R269" s="253">
        <v>2.7</v>
      </c>
      <c r="S269" s="227">
        <v>8.3000000000000007</v>
      </c>
      <c r="T269" s="227">
        <v>2.1</v>
      </c>
      <c r="U269" s="227">
        <v>2.1</v>
      </c>
      <c r="V269" s="254">
        <v>2</v>
      </c>
      <c r="W269" s="253">
        <v>2.2999999999999998</v>
      </c>
      <c r="X269" s="227">
        <v>8.4</v>
      </c>
      <c r="Y269" s="227">
        <v>1.6</v>
      </c>
      <c r="Z269" s="227">
        <v>1.7</v>
      </c>
      <c r="AA269" s="254">
        <v>1.5</v>
      </c>
      <c r="AB269" s="253">
        <v>2.2000000000000002</v>
      </c>
      <c r="AC269" s="227">
        <v>7.3</v>
      </c>
      <c r="AD269" s="227">
        <v>1.6</v>
      </c>
      <c r="AE269" s="227">
        <v>1.7</v>
      </c>
      <c r="AF269" s="254">
        <v>1.5</v>
      </c>
      <c r="AG269" s="253">
        <v>3</v>
      </c>
      <c r="AH269" s="227">
        <v>10.7</v>
      </c>
      <c r="AI269" s="227">
        <v>2.2000000000000002</v>
      </c>
      <c r="AJ269" s="227">
        <v>2.2999999999999998</v>
      </c>
      <c r="AK269" s="254">
        <v>1.9</v>
      </c>
      <c r="AL269" s="253">
        <v>2.8</v>
      </c>
      <c r="AM269" s="227">
        <v>10</v>
      </c>
      <c r="AN269" s="227">
        <v>2.1</v>
      </c>
      <c r="AO269" s="227">
        <v>2.2000000000000002</v>
      </c>
      <c r="AP269" s="254">
        <v>1.8</v>
      </c>
      <c r="AQ269" s="253">
        <v>2.5</v>
      </c>
      <c r="AR269" s="227">
        <v>10.3</v>
      </c>
      <c r="AS269" s="227">
        <v>1.7</v>
      </c>
      <c r="AT269" s="227">
        <v>1.7</v>
      </c>
      <c r="AU269" s="254">
        <v>1.5</v>
      </c>
      <c r="AV269" s="253">
        <v>2.6</v>
      </c>
      <c r="AW269" s="227">
        <v>10</v>
      </c>
      <c r="AX269" s="227">
        <v>1.7</v>
      </c>
      <c r="AY269" s="227">
        <v>1.7</v>
      </c>
      <c r="AZ269" s="254">
        <v>1.5</v>
      </c>
      <c r="BA269" s="253">
        <v>2.9</v>
      </c>
      <c r="BB269" s="227">
        <v>10.6</v>
      </c>
      <c r="BC269" s="227">
        <v>2</v>
      </c>
      <c r="BD269" s="227">
        <v>2.1</v>
      </c>
      <c r="BE269" s="254">
        <v>1.8</v>
      </c>
      <c r="BF269" s="253">
        <v>3.2</v>
      </c>
      <c r="BG269" s="227">
        <v>11.8</v>
      </c>
      <c r="BH269" s="227">
        <v>2.1</v>
      </c>
      <c r="BI269" s="227">
        <v>2.2000000000000002</v>
      </c>
      <c r="BJ269" s="254">
        <v>2.1</v>
      </c>
    </row>
    <row r="270" spans="5:62" ht="10.9" customHeight="1" x14ac:dyDescent="0.2">
      <c r="E270" s="3" t="s">
        <v>1433</v>
      </c>
      <c r="F270" s="262" t="s">
        <v>1434</v>
      </c>
      <c r="G270" s="248"/>
      <c r="H270" s="253">
        <v>2.7</v>
      </c>
      <c r="I270" s="227">
        <v>7.6</v>
      </c>
      <c r="J270" s="227">
        <v>2.2000000000000002</v>
      </c>
      <c r="K270" s="227">
        <v>2.2999999999999998</v>
      </c>
      <c r="L270" s="254">
        <v>1.7</v>
      </c>
      <c r="M270" s="253">
        <v>2.8</v>
      </c>
      <c r="N270" s="227">
        <v>8.3000000000000007</v>
      </c>
      <c r="O270" s="227">
        <v>2.2000000000000002</v>
      </c>
      <c r="P270" s="227">
        <v>2.4</v>
      </c>
      <c r="Q270" s="254">
        <v>1.6</v>
      </c>
      <c r="R270" s="253">
        <v>2.6</v>
      </c>
      <c r="S270" s="227">
        <v>6.7</v>
      </c>
      <c r="T270" s="227">
        <v>2.1</v>
      </c>
      <c r="U270" s="227">
        <v>2.2999999999999998</v>
      </c>
      <c r="V270" s="254">
        <v>1.7</v>
      </c>
      <c r="W270" s="253">
        <v>2.2999999999999998</v>
      </c>
      <c r="X270" s="227">
        <v>6.9</v>
      </c>
      <c r="Y270" s="227">
        <v>1.9</v>
      </c>
      <c r="Z270" s="227">
        <v>2</v>
      </c>
      <c r="AA270" s="254">
        <v>1.4</v>
      </c>
      <c r="AB270" s="253">
        <v>2.2000000000000002</v>
      </c>
      <c r="AC270" s="227">
        <v>6.7</v>
      </c>
      <c r="AD270" s="227">
        <v>1.7</v>
      </c>
      <c r="AE270" s="227">
        <v>1.8</v>
      </c>
      <c r="AF270" s="254">
        <v>1.6</v>
      </c>
      <c r="AG270" s="253">
        <v>2.9</v>
      </c>
      <c r="AH270" s="227">
        <v>9.3000000000000007</v>
      </c>
      <c r="AI270" s="227">
        <v>2.2000000000000002</v>
      </c>
      <c r="AJ270" s="227">
        <v>2.2999999999999998</v>
      </c>
      <c r="AK270" s="254">
        <v>2</v>
      </c>
      <c r="AL270" s="253">
        <v>2.8</v>
      </c>
      <c r="AM270" s="227">
        <v>8.8000000000000007</v>
      </c>
      <c r="AN270" s="227">
        <v>2.2000000000000002</v>
      </c>
      <c r="AO270" s="227">
        <v>2.2999999999999998</v>
      </c>
      <c r="AP270" s="254">
        <v>1.9</v>
      </c>
      <c r="AQ270" s="253">
        <v>2.2999999999999998</v>
      </c>
      <c r="AR270" s="227">
        <v>9.1</v>
      </c>
      <c r="AS270" s="227">
        <v>1.6</v>
      </c>
      <c r="AT270" s="227">
        <v>1.6</v>
      </c>
      <c r="AU270" s="254">
        <v>1.3</v>
      </c>
      <c r="AV270" s="253">
        <v>2.6</v>
      </c>
      <c r="AW270" s="227">
        <v>11.5</v>
      </c>
      <c r="AX270" s="227">
        <v>1.6</v>
      </c>
      <c r="AY270" s="227">
        <v>1.7</v>
      </c>
      <c r="AZ270" s="254">
        <v>1.4</v>
      </c>
      <c r="BA270" s="253">
        <v>2.8</v>
      </c>
      <c r="BB270" s="227">
        <v>11.4</v>
      </c>
      <c r="BC270" s="227">
        <v>1.8</v>
      </c>
      <c r="BD270" s="227">
        <v>1.8</v>
      </c>
      <c r="BE270" s="254">
        <v>1.8</v>
      </c>
      <c r="BF270" s="253">
        <v>3</v>
      </c>
      <c r="BG270" s="227">
        <v>12.5</v>
      </c>
      <c r="BH270" s="227">
        <v>1.8</v>
      </c>
      <c r="BI270" s="227">
        <v>1.8</v>
      </c>
      <c r="BJ270" s="254">
        <v>1.8</v>
      </c>
    </row>
    <row r="271" spans="5:62" ht="10.9" customHeight="1" x14ac:dyDescent="0.2">
      <c r="E271" s="3" t="s">
        <v>1435</v>
      </c>
      <c r="F271" s="262" t="s">
        <v>1436</v>
      </c>
      <c r="G271" s="248"/>
      <c r="H271" s="253">
        <v>3.9</v>
      </c>
      <c r="I271" s="227">
        <v>14.1</v>
      </c>
      <c r="J271" s="227">
        <v>2.7</v>
      </c>
      <c r="K271" s="227">
        <v>2.9</v>
      </c>
      <c r="L271" s="254">
        <v>1.4</v>
      </c>
      <c r="M271" s="253">
        <v>3.8</v>
      </c>
      <c r="N271" s="227">
        <v>14.3</v>
      </c>
      <c r="O271" s="227">
        <v>2.6</v>
      </c>
      <c r="P271" s="227">
        <v>2.8</v>
      </c>
      <c r="Q271" s="254">
        <v>1.4</v>
      </c>
      <c r="R271" s="253">
        <v>3.6</v>
      </c>
      <c r="S271" s="227">
        <v>12.9</v>
      </c>
      <c r="T271" s="227">
        <v>2.5</v>
      </c>
      <c r="U271" s="227">
        <v>2.7</v>
      </c>
      <c r="V271" s="254">
        <v>1.3</v>
      </c>
      <c r="W271" s="253">
        <v>3.1</v>
      </c>
      <c r="X271" s="227">
        <v>12.2</v>
      </c>
      <c r="Y271" s="227">
        <v>2</v>
      </c>
      <c r="Z271" s="227">
        <v>2.2000000000000002</v>
      </c>
      <c r="AA271" s="254">
        <v>1.2</v>
      </c>
      <c r="AB271" s="253">
        <v>3</v>
      </c>
      <c r="AC271" s="227">
        <v>11.9</v>
      </c>
      <c r="AD271" s="227">
        <v>2</v>
      </c>
      <c r="AE271" s="227">
        <v>2.1</v>
      </c>
      <c r="AF271" s="254">
        <v>1.2</v>
      </c>
      <c r="AG271" s="253">
        <v>3.7</v>
      </c>
      <c r="AH271" s="227">
        <v>15</v>
      </c>
      <c r="AI271" s="227">
        <v>2.4</v>
      </c>
      <c r="AJ271" s="227">
        <v>2.6</v>
      </c>
      <c r="AK271" s="254">
        <v>1.6</v>
      </c>
      <c r="AL271" s="253">
        <v>3.5</v>
      </c>
      <c r="AM271" s="227">
        <v>14.2</v>
      </c>
      <c r="AN271" s="227">
        <v>2.2000000000000002</v>
      </c>
      <c r="AO271" s="227">
        <v>2.4</v>
      </c>
      <c r="AP271" s="254">
        <v>1.4</v>
      </c>
      <c r="AQ271" s="253">
        <v>3.2</v>
      </c>
      <c r="AR271" s="227">
        <v>14.2</v>
      </c>
      <c r="AS271" s="227">
        <v>1.9</v>
      </c>
      <c r="AT271" s="227">
        <v>2</v>
      </c>
      <c r="AU271" s="254">
        <v>1.2</v>
      </c>
      <c r="AV271" s="253">
        <v>3.4</v>
      </c>
      <c r="AW271" s="227">
        <v>14</v>
      </c>
      <c r="AX271" s="227">
        <v>2.1</v>
      </c>
      <c r="AY271" s="227">
        <v>2.2000000000000002</v>
      </c>
      <c r="AZ271" s="254">
        <v>1.6</v>
      </c>
      <c r="BA271" s="253">
        <v>3.5</v>
      </c>
      <c r="BB271" s="227">
        <v>13.6</v>
      </c>
      <c r="BC271" s="227">
        <v>2.2000000000000002</v>
      </c>
      <c r="BD271" s="227">
        <v>2.2999999999999998</v>
      </c>
      <c r="BE271" s="254">
        <v>2</v>
      </c>
      <c r="BF271" s="253">
        <v>3.8</v>
      </c>
      <c r="BG271" s="227">
        <v>14.1</v>
      </c>
      <c r="BH271" s="227">
        <v>2.5</v>
      </c>
      <c r="BI271" s="227">
        <v>2.5</v>
      </c>
      <c r="BJ271" s="254">
        <v>2.4</v>
      </c>
    </row>
    <row r="272" spans="5:62" ht="10.9" customHeight="1" x14ac:dyDescent="0.2">
      <c r="E272" s="3" t="s">
        <v>1437</v>
      </c>
      <c r="F272" s="262" t="s">
        <v>1438</v>
      </c>
      <c r="G272" s="248"/>
      <c r="H272" s="253">
        <v>2.9</v>
      </c>
      <c r="I272" s="227">
        <v>7.6</v>
      </c>
      <c r="J272" s="227">
        <v>2.2999999999999998</v>
      </c>
      <c r="K272" s="227">
        <v>2.2999999999999998</v>
      </c>
      <c r="L272" s="254">
        <v>2.2999999999999998</v>
      </c>
      <c r="M272" s="253">
        <v>2.8</v>
      </c>
      <c r="N272" s="227">
        <v>7.7</v>
      </c>
      <c r="O272" s="227">
        <v>2.2000000000000002</v>
      </c>
      <c r="P272" s="227">
        <v>2.1</v>
      </c>
      <c r="Q272" s="254">
        <v>2.2000000000000002</v>
      </c>
      <c r="R272" s="253">
        <v>2.6</v>
      </c>
      <c r="S272" s="227">
        <v>6.9</v>
      </c>
      <c r="T272" s="227">
        <v>2.1</v>
      </c>
      <c r="U272" s="227">
        <v>2.1</v>
      </c>
      <c r="V272" s="254">
        <v>2.2000000000000002</v>
      </c>
      <c r="W272" s="253">
        <v>2.4</v>
      </c>
      <c r="X272" s="227">
        <v>7.1</v>
      </c>
      <c r="Y272" s="227">
        <v>1.8</v>
      </c>
      <c r="Z272" s="227">
        <v>1.8</v>
      </c>
      <c r="AA272" s="254">
        <v>1.9</v>
      </c>
      <c r="AB272" s="253">
        <v>2.2000000000000002</v>
      </c>
      <c r="AC272" s="227">
        <v>6.3</v>
      </c>
      <c r="AD272" s="227">
        <v>1.7</v>
      </c>
      <c r="AE272" s="227">
        <v>1.6</v>
      </c>
      <c r="AF272" s="254">
        <v>1.8</v>
      </c>
      <c r="AG272" s="253">
        <v>3.1</v>
      </c>
      <c r="AH272" s="227">
        <v>9</v>
      </c>
      <c r="AI272" s="227">
        <v>2.2999999999999998</v>
      </c>
      <c r="AJ272" s="227">
        <v>2.2999999999999998</v>
      </c>
      <c r="AK272" s="254">
        <v>2.4</v>
      </c>
      <c r="AL272" s="253">
        <v>2.9</v>
      </c>
      <c r="AM272" s="227">
        <v>9.1999999999999993</v>
      </c>
      <c r="AN272" s="227">
        <v>2.1</v>
      </c>
      <c r="AO272" s="227">
        <v>2.2000000000000002</v>
      </c>
      <c r="AP272" s="254">
        <v>2</v>
      </c>
      <c r="AQ272" s="253">
        <v>2.5</v>
      </c>
      <c r="AR272" s="227">
        <v>8.9</v>
      </c>
      <c r="AS272" s="227">
        <v>1.6</v>
      </c>
      <c r="AT272" s="227">
        <v>1.7</v>
      </c>
      <c r="AU272" s="254">
        <v>1.5</v>
      </c>
      <c r="AV272" s="253">
        <v>2.7</v>
      </c>
      <c r="AW272" s="227">
        <v>9.9</v>
      </c>
      <c r="AX272" s="227">
        <v>1.7</v>
      </c>
      <c r="AY272" s="227">
        <v>1.8</v>
      </c>
      <c r="AZ272" s="254">
        <v>1.6</v>
      </c>
      <c r="BA272" s="253">
        <v>3.2</v>
      </c>
      <c r="BB272" s="227">
        <v>11.4</v>
      </c>
      <c r="BC272" s="227">
        <v>2</v>
      </c>
      <c r="BD272" s="227">
        <v>2</v>
      </c>
      <c r="BE272" s="254">
        <v>1.9</v>
      </c>
      <c r="BF272" s="253">
        <v>3.5</v>
      </c>
      <c r="BG272" s="227">
        <v>12</v>
      </c>
      <c r="BH272" s="227">
        <v>2.2999999999999998</v>
      </c>
      <c r="BI272" s="227">
        <v>2.2000000000000002</v>
      </c>
      <c r="BJ272" s="254">
        <v>2.4</v>
      </c>
    </row>
    <row r="273" spans="5:62" ht="10.9" customHeight="1" x14ac:dyDescent="0.2">
      <c r="E273" s="3" t="s">
        <v>1439</v>
      </c>
      <c r="F273" s="262" t="s">
        <v>1440</v>
      </c>
      <c r="G273" s="248"/>
      <c r="H273" s="253">
        <v>2</v>
      </c>
      <c r="I273" s="227">
        <v>7</v>
      </c>
      <c r="J273" s="227">
        <v>1.3</v>
      </c>
      <c r="K273" s="227">
        <v>1.4</v>
      </c>
      <c r="L273" s="254">
        <v>0.9</v>
      </c>
      <c r="M273" s="253">
        <v>2</v>
      </c>
      <c r="N273" s="227">
        <v>7.6</v>
      </c>
      <c r="O273" s="227">
        <v>1.3</v>
      </c>
      <c r="P273" s="227">
        <v>1.4</v>
      </c>
      <c r="Q273" s="254">
        <v>0.9</v>
      </c>
      <c r="R273" s="253">
        <v>2.1</v>
      </c>
      <c r="S273" s="227">
        <v>6.8</v>
      </c>
      <c r="T273" s="227">
        <v>1.6</v>
      </c>
      <c r="U273" s="227">
        <v>1.6</v>
      </c>
      <c r="V273" s="254">
        <v>1.1000000000000001</v>
      </c>
      <c r="W273" s="253">
        <v>1.9</v>
      </c>
      <c r="X273" s="227">
        <v>7.2</v>
      </c>
      <c r="Y273" s="227">
        <v>1.2</v>
      </c>
      <c r="Z273" s="227">
        <v>1.3</v>
      </c>
      <c r="AA273" s="254">
        <v>0.9</v>
      </c>
      <c r="AB273" s="253">
        <v>1.9</v>
      </c>
      <c r="AC273" s="227">
        <v>8</v>
      </c>
      <c r="AD273" s="227">
        <v>1.2</v>
      </c>
      <c r="AE273" s="227">
        <v>1.3</v>
      </c>
      <c r="AF273" s="254">
        <v>0.9</v>
      </c>
      <c r="AG273" s="253">
        <v>2.5</v>
      </c>
      <c r="AH273" s="227">
        <v>10.199999999999999</v>
      </c>
      <c r="AI273" s="227">
        <v>1.7</v>
      </c>
      <c r="AJ273" s="227">
        <v>1.7</v>
      </c>
      <c r="AK273" s="254">
        <v>1.4</v>
      </c>
      <c r="AL273" s="253">
        <v>2.2999999999999998</v>
      </c>
      <c r="AM273" s="227">
        <v>8.9</v>
      </c>
      <c r="AN273" s="227">
        <v>1.5</v>
      </c>
      <c r="AO273" s="227">
        <v>1.6</v>
      </c>
      <c r="AP273" s="254">
        <v>1.1000000000000001</v>
      </c>
      <c r="AQ273" s="253">
        <v>2.2000000000000002</v>
      </c>
      <c r="AR273" s="227">
        <v>9.3000000000000007</v>
      </c>
      <c r="AS273" s="227">
        <v>1.4</v>
      </c>
      <c r="AT273" s="227">
        <v>1.4</v>
      </c>
      <c r="AU273" s="254">
        <v>1.6</v>
      </c>
      <c r="AV273" s="253">
        <v>2.6</v>
      </c>
      <c r="AW273" s="227">
        <v>11.4</v>
      </c>
      <c r="AX273" s="227">
        <v>1.5</v>
      </c>
      <c r="AY273" s="227">
        <v>1.4</v>
      </c>
      <c r="AZ273" s="254">
        <v>1.8</v>
      </c>
      <c r="BA273" s="253">
        <v>2.9</v>
      </c>
      <c r="BB273" s="227">
        <v>12.8</v>
      </c>
      <c r="BC273" s="227">
        <v>1.6</v>
      </c>
      <c r="BD273" s="227">
        <v>1.6</v>
      </c>
      <c r="BE273" s="254">
        <v>1.8</v>
      </c>
      <c r="BF273" s="253">
        <v>3.1</v>
      </c>
      <c r="BG273" s="227">
        <v>12.6</v>
      </c>
      <c r="BH273" s="227">
        <v>1.8</v>
      </c>
      <c r="BI273" s="227">
        <v>1.8</v>
      </c>
      <c r="BJ273" s="254">
        <v>2</v>
      </c>
    </row>
    <row r="274" spans="5:62" ht="10.9" customHeight="1" x14ac:dyDescent="0.2">
      <c r="E274" s="3" t="s">
        <v>1441</v>
      </c>
      <c r="F274" s="262" t="s">
        <v>1442</v>
      </c>
      <c r="G274" s="248"/>
      <c r="H274" s="253">
        <v>1.9</v>
      </c>
      <c r="I274" s="227">
        <v>6.2</v>
      </c>
      <c r="J274" s="227">
        <v>1.5</v>
      </c>
      <c r="K274" s="227">
        <v>1.5</v>
      </c>
      <c r="L274" s="254">
        <v>1.2</v>
      </c>
      <c r="M274" s="253">
        <v>1.8</v>
      </c>
      <c r="N274" s="227">
        <v>5.9</v>
      </c>
      <c r="O274" s="227">
        <v>1.4</v>
      </c>
      <c r="P274" s="227">
        <v>1.5</v>
      </c>
      <c r="Q274" s="254">
        <v>1.2</v>
      </c>
      <c r="R274" s="253">
        <v>1.8</v>
      </c>
      <c r="S274" s="227">
        <v>5.3</v>
      </c>
      <c r="T274" s="227">
        <v>1.5</v>
      </c>
      <c r="U274" s="227">
        <v>1.5</v>
      </c>
      <c r="V274" s="254">
        <v>1.1000000000000001</v>
      </c>
      <c r="W274" s="253">
        <v>1.6</v>
      </c>
      <c r="X274" s="227">
        <v>5.2</v>
      </c>
      <c r="Y274" s="227">
        <v>1.3</v>
      </c>
      <c r="Z274" s="227">
        <v>1.3</v>
      </c>
      <c r="AA274" s="254">
        <v>0.9</v>
      </c>
      <c r="AB274" s="253">
        <v>1.6</v>
      </c>
      <c r="AC274" s="227">
        <v>5.4</v>
      </c>
      <c r="AD274" s="227">
        <v>1.2</v>
      </c>
      <c r="AE274" s="227">
        <v>1.3</v>
      </c>
      <c r="AF274" s="254">
        <v>1</v>
      </c>
      <c r="AG274" s="253">
        <v>2.2999999999999998</v>
      </c>
      <c r="AH274" s="227">
        <v>7.9</v>
      </c>
      <c r="AI274" s="227">
        <v>1.7</v>
      </c>
      <c r="AJ274" s="227">
        <v>1.7</v>
      </c>
      <c r="AK274" s="254">
        <v>1.3</v>
      </c>
      <c r="AL274" s="253">
        <v>2.2999999999999998</v>
      </c>
      <c r="AM274" s="227">
        <v>8.6999999999999993</v>
      </c>
      <c r="AN274" s="227">
        <v>1.6</v>
      </c>
      <c r="AO274" s="227">
        <v>1.7</v>
      </c>
      <c r="AP274" s="254">
        <v>1.2</v>
      </c>
      <c r="AQ274" s="253">
        <v>1.9</v>
      </c>
      <c r="AR274" s="227">
        <v>7.5</v>
      </c>
      <c r="AS274" s="227">
        <v>1.3</v>
      </c>
      <c r="AT274" s="227">
        <v>1.4</v>
      </c>
      <c r="AU274" s="254">
        <v>1.1000000000000001</v>
      </c>
      <c r="AV274" s="253">
        <v>2</v>
      </c>
      <c r="AW274" s="227">
        <v>8.3000000000000007</v>
      </c>
      <c r="AX274" s="227">
        <v>1.3</v>
      </c>
      <c r="AY274" s="227">
        <v>1.3</v>
      </c>
      <c r="AZ274" s="254">
        <v>1.1000000000000001</v>
      </c>
      <c r="BA274" s="253">
        <v>2.2999999999999998</v>
      </c>
      <c r="BB274" s="227">
        <v>9.6</v>
      </c>
      <c r="BC274" s="227">
        <v>1.5</v>
      </c>
      <c r="BD274" s="227">
        <v>1.5</v>
      </c>
      <c r="BE274" s="254">
        <v>1.4</v>
      </c>
      <c r="BF274" s="253">
        <v>2.7</v>
      </c>
      <c r="BG274" s="227">
        <v>10.199999999999999</v>
      </c>
      <c r="BH274" s="227">
        <v>1.7</v>
      </c>
      <c r="BI274" s="227">
        <v>1.7</v>
      </c>
      <c r="BJ274" s="254">
        <v>1.8</v>
      </c>
    </row>
    <row r="275" spans="5:62" ht="10.9" customHeight="1" x14ac:dyDescent="0.2">
      <c r="E275" s="3" t="s">
        <v>1443</v>
      </c>
      <c r="F275" s="262" t="s">
        <v>1444</v>
      </c>
      <c r="G275" s="248"/>
      <c r="H275" s="253">
        <v>2.7</v>
      </c>
      <c r="I275" s="227">
        <v>8.3000000000000007</v>
      </c>
      <c r="J275" s="227">
        <v>2.1</v>
      </c>
      <c r="K275" s="227">
        <v>2.2000000000000002</v>
      </c>
      <c r="L275" s="254">
        <v>1.6</v>
      </c>
      <c r="M275" s="253">
        <v>2.5</v>
      </c>
      <c r="N275" s="227">
        <v>8.1</v>
      </c>
      <c r="O275" s="227">
        <v>2</v>
      </c>
      <c r="P275" s="227">
        <v>2.1</v>
      </c>
      <c r="Q275" s="254">
        <v>1.6</v>
      </c>
      <c r="R275" s="253">
        <v>2.5</v>
      </c>
      <c r="S275" s="227">
        <v>7.7</v>
      </c>
      <c r="T275" s="227">
        <v>1.9</v>
      </c>
      <c r="U275" s="227">
        <v>2</v>
      </c>
      <c r="V275" s="254">
        <v>1.6</v>
      </c>
      <c r="W275" s="253">
        <v>2.2999999999999998</v>
      </c>
      <c r="X275" s="227">
        <v>8.1999999999999993</v>
      </c>
      <c r="Y275" s="227">
        <v>1.7</v>
      </c>
      <c r="Z275" s="227">
        <v>1.7</v>
      </c>
      <c r="AA275" s="254">
        <v>1.4</v>
      </c>
      <c r="AB275" s="253">
        <v>2.2000000000000002</v>
      </c>
      <c r="AC275" s="227">
        <v>7.6</v>
      </c>
      <c r="AD275" s="227">
        <v>1.7</v>
      </c>
      <c r="AE275" s="227">
        <v>1.7</v>
      </c>
      <c r="AF275" s="254">
        <v>1.4</v>
      </c>
      <c r="AG275" s="253">
        <v>3</v>
      </c>
      <c r="AH275" s="227">
        <v>11</v>
      </c>
      <c r="AI275" s="227">
        <v>2.2000000000000002</v>
      </c>
      <c r="AJ275" s="227">
        <v>2.2000000000000002</v>
      </c>
      <c r="AK275" s="254">
        <v>1.9</v>
      </c>
      <c r="AL275" s="253">
        <v>2.6</v>
      </c>
      <c r="AM275" s="227">
        <v>9.9</v>
      </c>
      <c r="AN275" s="227">
        <v>1.9</v>
      </c>
      <c r="AO275" s="227">
        <v>1.9</v>
      </c>
      <c r="AP275" s="254">
        <v>1.6</v>
      </c>
      <c r="AQ275" s="253">
        <v>2.4</v>
      </c>
      <c r="AR275" s="227">
        <v>10.3</v>
      </c>
      <c r="AS275" s="227">
        <v>1.6</v>
      </c>
      <c r="AT275" s="227">
        <v>1.7</v>
      </c>
      <c r="AU275" s="254">
        <v>1.4</v>
      </c>
      <c r="AV275" s="253">
        <v>2.6</v>
      </c>
      <c r="AW275" s="227">
        <v>10.9</v>
      </c>
      <c r="AX275" s="227">
        <v>1.7</v>
      </c>
      <c r="AY275" s="227">
        <v>1.8</v>
      </c>
      <c r="AZ275" s="254">
        <v>1.5</v>
      </c>
      <c r="BA275" s="253">
        <v>2.8</v>
      </c>
      <c r="BB275" s="227">
        <v>11</v>
      </c>
      <c r="BC275" s="227">
        <v>2</v>
      </c>
      <c r="BD275" s="227">
        <v>2</v>
      </c>
      <c r="BE275" s="254">
        <v>1.9</v>
      </c>
      <c r="BF275" s="253">
        <v>3.1</v>
      </c>
      <c r="BG275" s="227">
        <v>11.8</v>
      </c>
      <c r="BH275" s="227">
        <v>2.2000000000000002</v>
      </c>
      <c r="BI275" s="227">
        <v>2.2000000000000002</v>
      </c>
      <c r="BJ275" s="254">
        <v>2.2000000000000002</v>
      </c>
    </row>
    <row r="276" spans="5:62" ht="10.9" customHeight="1" x14ac:dyDescent="0.2">
      <c r="E276" s="3" t="s">
        <v>1445</v>
      </c>
      <c r="F276" s="262" t="s">
        <v>1446</v>
      </c>
      <c r="G276" s="248"/>
      <c r="H276" s="253">
        <v>2.9</v>
      </c>
      <c r="I276" s="227">
        <v>6.8</v>
      </c>
      <c r="J276" s="227">
        <v>2.4</v>
      </c>
      <c r="K276" s="227">
        <v>2.6</v>
      </c>
      <c r="L276" s="254">
        <v>2.2000000000000002</v>
      </c>
      <c r="M276" s="253">
        <v>3</v>
      </c>
      <c r="N276" s="227">
        <v>7.5</v>
      </c>
      <c r="O276" s="227">
        <v>2.5</v>
      </c>
      <c r="P276" s="227">
        <v>2.6</v>
      </c>
      <c r="Q276" s="254">
        <v>2.2000000000000002</v>
      </c>
      <c r="R276" s="253">
        <v>2.8</v>
      </c>
      <c r="S276" s="227">
        <v>6.2</v>
      </c>
      <c r="T276" s="227">
        <v>2.4</v>
      </c>
      <c r="U276" s="227">
        <v>2.5</v>
      </c>
      <c r="V276" s="254">
        <v>2.2000000000000002</v>
      </c>
      <c r="W276" s="253">
        <v>2.5</v>
      </c>
      <c r="X276" s="227">
        <v>6.9</v>
      </c>
      <c r="Y276" s="227">
        <v>1.9</v>
      </c>
      <c r="Z276" s="227">
        <v>2</v>
      </c>
      <c r="AA276" s="254">
        <v>1.8</v>
      </c>
      <c r="AB276" s="253">
        <v>2.4</v>
      </c>
      <c r="AC276" s="227">
        <v>7</v>
      </c>
      <c r="AD276" s="227">
        <v>1.8</v>
      </c>
      <c r="AE276" s="227">
        <v>1.8</v>
      </c>
      <c r="AF276" s="254">
        <v>1.7</v>
      </c>
      <c r="AG276" s="253">
        <v>3.3</v>
      </c>
      <c r="AH276" s="227">
        <v>10.4</v>
      </c>
      <c r="AI276" s="227">
        <v>2.4</v>
      </c>
      <c r="AJ276" s="227">
        <v>2.4</v>
      </c>
      <c r="AK276" s="254">
        <v>2.2999999999999998</v>
      </c>
      <c r="AL276" s="253">
        <v>3.3</v>
      </c>
      <c r="AM276" s="227">
        <v>10.3</v>
      </c>
      <c r="AN276" s="227">
        <v>2.4</v>
      </c>
      <c r="AO276" s="227">
        <v>2.5</v>
      </c>
      <c r="AP276" s="254">
        <v>2.2000000000000002</v>
      </c>
      <c r="AQ276" s="253">
        <v>3</v>
      </c>
      <c r="AR276" s="227">
        <v>9.6</v>
      </c>
      <c r="AS276" s="227">
        <v>2.1</v>
      </c>
      <c r="AT276" s="227">
        <v>2.1</v>
      </c>
      <c r="AU276" s="254">
        <v>2.2999999999999998</v>
      </c>
      <c r="AV276" s="253">
        <v>3.1</v>
      </c>
      <c r="AW276" s="227">
        <v>10</v>
      </c>
      <c r="AX276" s="227">
        <v>2.2000000000000002</v>
      </c>
      <c r="AY276" s="227">
        <v>2.2000000000000002</v>
      </c>
      <c r="AZ276" s="254">
        <v>2.2999999999999998</v>
      </c>
      <c r="BA276" s="253">
        <v>3.3</v>
      </c>
      <c r="BB276" s="227">
        <v>9.5</v>
      </c>
      <c r="BC276" s="227">
        <v>2.5</v>
      </c>
      <c r="BD276" s="227">
        <v>2.2999999999999998</v>
      </c>
      <c r="BE276" s="254">
        <v>2.7</v>
      </c>
      <c r="BF276" s="253">
        <v>3.7</v>
      </c>
      <c r="BG276" s="227">
        <v>9.9</v>
      </c>
      <c r="BH276" s="227">
        <v>2.9</v>
      </c>
      <c r="BI276" s="227">
        <v>2.7</v>
      </c>
      <c r="BJ276" s="254">
        <v>3.2</v>
      </c>
    </row>
    <row r="277" spans="5:62" ht="10.9" customHeight="1" x14ac:dyDescent="0.2">
      <c r="E277" s="3" t="s">
        <v>1447</v>
      </c>
      <c r="F277" s="262" t="s">
        <v>1448</v>
      </c>
      <c r="G277" s="248"/>
      <c r="H277" s="253">
        <v>3</v>
      </c>
      <c r="I277" s="227">
        <v>9.6999999999999993</v>
      </c>
      <c r="J277" s="227">
        <v>2.2999999999999998</v>
      </c>
      <c r="K277" s="227">
        <v>2.5</v>
      </c>
      <c r="L277" s="254">
        <v>1.3</v>
      </c>
      <c r="M277" s="253">
        <v>3</v>
      </c>
      <c r="N277" s="227">
        <v>10.199999999999999</v>
      </c>
      <c r="O277" s="227">
        <v>2.2000000000000002</v>
      </c>
      <c r="P277" s="227">
        <v>2.4</v>
      </c>
      <c r="Q277" s="254">
        <v>1.3</v>
      </c>
      <c r="R277" s="253">
        <v>2.9</v>
      </c>
      <c r="S277" s="227">
        <v>9.4</v>
      </c>
      <c r="T277" s="227">
        <v>2.2000000000000002</v>
      </c>
      <c r="U277" s="227">
        <v>2.4</v>
      </c>
      <c r="V277" s="254">
        <v>1.4</v>
      </c>
      <c r="W277" s="253">
        <v>2.7</v>
      </c>
      <c r="X277" s="227">
        <v>9.6</v>
      </c>
      <c r="Y277" s="227">
        <v>1.9</v>
      </c>
      <c r="Z277" s="227">
        <v>2.1</v>
      </c>
      <c r="AA277" s="254">
        <v>1.1000000000000001</v>
      </c>
      <c r="AB277" s="253">
        <v>2.6</v>
      </c>
      <c r="AC277" s="227">
        <v>9.1</v>
      </c>
      <c r="AD277" s="227">
        <v>1.9</v>
      </c>
      <c r="AE277" s="227">
        <v>2</v>
      </c>
      <c r="AF277" s="254">
        <v>1.3</v>
      </c>
      <c r="AG277" s="253">
        <v>3.2</v>
      </c>
      <c r="AH277" s="227">
        <v>11.7</v>
      </c>
      <c r="AI277" s="227">
        <v>2.2999999999999998</v>
      </c>
      <c r="AJ277" s="227">
        <v>2.4</v>
      </c>
      <c r="AK277" s="254">
        <v>1.6</v>
      </c>
      <c r="AL277" s="253">
        <v>2.9</v>
      </c>
      <c r="AM277" s="227">
        <v>10.5</v>
      </c>
      <c r="AN277" s="227">
        <v>2.1</v>
      </c>
      <c r="AO277" s="227">
        <v>2.2000000000000002</v>
      </c>
      <c r="AP277" s="254">
        <v>1.4</v>
      </c>
      <c r="AQ277" s="253">
        <v>2.4</v>
      </c>
      <c r="AR277" s="227">
        <v>9.6999999999999993</v>
      </c>
      <c r="AS277" s="227">
        <v>1.6</v>
      </c>
      <c r="AT277" s="227">
        <v>1.7</v>
      </c>
      <c r="AU277" s="254">
        <v>1.2</v>
      </c>
      <c r="AV277" s="253">
        <v>2.8</v>
      </c>
      <c r="AW277" s="227">
        <v>12.5</v>
      </c>
      <c r="AX277" s="227">
        <v>1.7</v>
      </c>
      <c r="AY277" s="227">
        <v>1.9</v>
      </c>
      <c r="AZ277" s="254">
        <v>1.3</v>
      </c>
      <c r="BA277" s="253">
        <v>3.1</v>
      </c>
      <c r="BB277" s="227">
        <v>11.6</v>
      </c>
      <c r="BC277" s="227">
        <v>2.1</v>
      </c>
      <c r="BD277" s="227">
        <v>2.1</v>
      </c>
      <c r="BE277" s="254">
        <v>1.9</v>
      </c>
      <c r="BF277" s="253">
        <v>3.3</v>
      </c>
      <c r="BG277" s="227">
        <v>11.9</v>
      </c>
      <c r="BH277" s="227">
        <v>2.2999999999999998</v>
      </c>
      <c r="BI277" s="227">
        <v>2.2999999999999998</v>
      </c>
      <c r="BJ277" s="254">
        <v>2.4</v>
      </c>
    </row>
    <row r="278" spans="5:62" ht="10.9" customHeight="1" x14ac:dyDescent="0.2">
      <c r="E278" s="3" t="s">
        <v>1449</v>
      </c>
      <c r="F278" s="262" t="s">
        <v>1450</v>
      </c>
      <c r="G278" s="248"/>
      <c r="H278" s="253">
        <v>2.8</v>
      </c>
      <c r="I278" s="227">
        <v>9.3000000000000007</v>
      </c>
      <c r="J278" s="227">
        <v>2.1</v>
      </c>
      <c r="K278" s="227">
        <v>2.2000000000000002</v>
      </c>
      <c r="L278" s="254">
        <v>1.5</v>
      </c>
      <c r="M278" s="253">
        <v>2.6</v>
      </c>
      <c r="N278" s="227">
        <v>9.3000000000000007</v>
      </c>
      <c r="O278" s="227">
        <v>1.9</v>
      </c>
      <c r="P278" s="227">
        <v>2</v>
      </c>
      <c r="Q278" s="254">
        <v>1.4</v>
      </c>
      <c r="R278" s="253">
        <v>2.6</v>
      </c>
      <c r="S278" s="227">
        <v>8.6</v>
      </c>
      <c r="T278" s="227">
        <v>1.9</v>
      </c>
      <c r="U278" s="227">
        <v>2</v>
      </c>
      <c r="V278" s="254">
        <v>1.7</v>
      </c>
      <c r="W278" s="253">
        <v>2.2999999999999998</v>
      </c>
      <c r="X278" s="227">
        <v>8.5</v>
      </c>
      <c r="Y278" s="227">
        <v>1.6</v>
      </c>
      <c r="Z278" s="227">
        <v>1.6</v>
      </c>
      <c r="AA278" s="254">
        <v>1.5</v>
      </c>
      <c r="AB278" s="253">
        <v>2.1</v>
      </c>
      <c r="AC278" s="227">
        <v>8</v>
      </c>
      <c r="AD278" s="227">
        <v>1.5</v>
      </c>
      <c r="AE278" s="227">
        <v>1.5</v>
      </c>
      <c r="AF278" s="254">
        <v>1.3</v>
      </c>
      <c r="AG278" s="253">
        <v>2.9</v>
      </c>
      <c r="AH278" s="227">
        <v>11.3</v>
      </c>
      <c r="AI278" s="227">
        <v>2</v>
      </c>
      <c r="AJ278" s="227">
        <v>2</v>
      </c>
      <c r="AK278" s="254">
        <v>1.7</v>
      </c>
      <c r="AL278" s="253">
        <v>2.7</v>
      </c>
      <c r="AM278" s="227">
        <v>11.1</v>
      </c>
      <c r="AN278" s="227">
        <v>1.8</v>
      </c>
      <c r="AO278" s="227">
        <v>1.9</v>
      </c>
      <c r="AP278" s="254">
        <v>1.5</v>
      </c>
      <c r="AQ278" s="253">
        <v>2.6</v>
      </c>
      <c r="AR278" s="227">
        <v>11.5</v>
      </c>
      <c r="AS278" s="227">
        <v>1.7</v>
      </c>
      <c r="AT278" s="227">
        <v>1.7</v>
      </c>
      <c r="AU278" s="254">
        <v>1.5</v>
      </c>
      <c r="AV278" s="253">
        <v>2.8</v>
      </c>
      <c r="AW278" s="227">
        <v>11.8</v>
      </c>
      <c r="AX278" s="227">
        <v>1.8</v>
      </c>
      <c r="AY278" s="227">
        <v>1.8</v>
      </c>
      <c r="AZ278" s="254">
        <v>1.6</v>
      </c>
      <c r="BA278" s="253">
        <v>3.1</v>
      </c>
      <c r="BB278" s="227">
        <v>12.7</v>
      </c>
      <c r="BC278" s="227">
        <v>2</v>
      </c>
      <c r="BD278" s="227">
        <v>2.1</v>
      </c>
      <c r="BE278" s="254">
        <v>1.7</v>
      </c>
      <c r="BF278" s="253">
        <v>3.2</v>
      </c>
      <c r="BG278" s="227">
        <v>12.5</v>
      </c>
      <c r="BH278" s="227">
        <v>2.1</v>
      </c>
      <c r="BI278" s="227">
        <v>2.2000000000000002</v>
      </c>
      <c r="BJ278" s="254">
        <v>1.9</v>
      </c>
    </row>
    <row r="279" spans="5:62" ht="10.9" customHeight="1" x14ac:dyDescent="0.2">
      <c r="E279" s="3" t="s">
        <v>1451</v>
      </c>
      <c r="F279" s="262" t="s">
        <v>1452</v>
      </c>
      <c r="G279" s="248"/>
      <c r="H279" s="253">
        <v>4.9000000000000004</v>
      </c>
      <c r="I279" s="227">
        <v>15.7</v>
      </c>
      <c r="J279" s="227">
        <v>2.9</v>
      </c>
      <c r="K279" s="227">
        <v>3.3</v>
      </c>
      <c r="L279" s="254">
        <v>1.7</v>
      </c>
      <c r="M279" s="253">
        <v>4.5999999999999996</v>
      </c>
      <c r="N279" s="227">
        <v>14.8</v>
      </c>
      <c r="O279" s="227">
        <v>2.8</v>
      </c>
      <c r="P279" s="227">
        <v>3.1</v>
      </c>
      <c r="Q279" s="254">
        <v>1.9</v>
      </c>
      <c r="R279" s="253">
        <v>4.2</v>
      </c>
      <c r="S279" s="227">
        <v>13.4</v>
      </c>
      <c r="T279" s="227">
        <v>2.6</v>
      </c>
      <c r="U279" s="227">
        <v>2.9</v>
      </c>
      <c r="V279" s="254">
        <v>2</v>
      </c>
      <c r="W279" s="253">
        <v>4.0999999999999996</v>
      </c>
      <c r="X279" s="227">
        <v>14</v>
      </c>
      <c r="Y279" s="227">
        <v>2.4</v>
      </c>
      <c r="Z279" s="227">
        <v>2.7</v>
      </c>
      <c r="AA279" s="254">
        <v>1.8</v>
      </c>
      <c r="AB279" s="253">
        <v>4.2</v>
      </c>
      <c r="AC279" s="227">
        <v>13.5</v>
      </c>
      <c r="AD279" s="227">
        <v>2.6</v>
      </c>
      <c r="AE279" s="227">
        <v>2.8</v>
      </c>
      <c r="AF279" s="254">
        <v>1.9</v>
      </c>
      <c r="AG279" s="253">
        <v>5</v>
      </c>
      <c r="AH279" s="227">
        <v>15.9</v>
      </c>
      <c r="AI279" s="227">
        <v>3.1</v>
      </c>
      <c r="AJ279" s="227">
        <v>3.3</v>
      </c>
      <c r="AK279" s="254">
        <v>2.4</v>
      </c>
      <c r="AL279" s="253">
        <v>4.7</v>
      </c>
      <c r="AM279" s="227">
        <v>15.5</v>
      </c>
      <c r="AN279" s="227">
        <v>2.8</v>
      </c>
      <c r="AO279" s="227">
        <v>3</v>
      </c>
      <c r="AP279" s="254">
        <v>2.1</v>
      </c>
      <c r="AQ279" s="253">
        <v>4.3</v>
      </c>
      <c r="AR279" s="227">
        <v>15.2</v>
      </c>
      <c r="AS279" s="227">
        <v>2.4</v>
      </c>
      <c r="AT279" s="227">
        <v>2.6</v>
      </c>
      <c r="AU279" s="254">
        <v>1.9</v>
      </c>
      <c r="AV279" s="253">
        <v>5.2</v>
      </c>
      <c r="AW279" s="227">
        <v>17.7</v>
      </c>
      <c r="AX279" s="227">
        <v>2.9</v>
      </c>
      <c r="AY279" s="227">
        <v>3.1</v>
      </c>
      <c r="AZ279" s="254">
        <v>2.4</v>
      </c>
      <c r="BA279" s="253">
        <v>5.6</v>
      </c>
      <c r="BB279" s="227">
        <v>17.3</v>
      </c>
      <c r="BC279" s="227">
        <v>3.3</v>
      </c>
      <c r="BD279" s="227">
        <v>3.5</v>
      </c>
      <c r="BE279" s="254">
        <v>2.9</v>
      </c>
      <c r="BF279" s="253">
        <v>6.3</v>
      </c>
      <c r="BG279" s="227">
        <v>18.7</v>
      </c>
      <c r="BH279" s="227">
        <v>3.8</v>
      </c>
      <c r="BI279" s="227">
        <v>4</v>
      </c>
      <c r="BJ279" s="254">
        <v>3.4</v>
      </c>
    </row>
    <row r="280" spans="5:62" ht="10.9" customHeight="1" x14ac:dyDescent="0.2">
      <c r="E280" s="3" t="s">
        <v>1453</v>
      </c>
      <c r="F280" s="262" t="s">
        <v>1454</v>
      </c>
      <c r="G280" s="248"/>
      <c r="H280" s="253">
        <v>5.4</v>
      </c>
      <c r="I280" s="227">
        <v>16.100000000000001</v>
      </c>
      <c r="J280" s="227">
        <v>3.5</v>
      </c>
      <c r="K280" s="227">
        <v>3.8</v>
      </c>
      <c r="L280" s="254">
        <v>2.5</v>
      </c>
      <c r="M280" s="253">
        <v>5.2</v>
      </c>
      <c r="N280" s="227">
        <v>15.3</v>
      </c>
      <c r="O280" s="227">
        <v>3.3</v>
      </c>
      <c r="P280" s="227">
        <v>3.7</v>
      </c>
      <c r="Q280" s="254">
        <v>2.4</v>
      </c>
      <c r="R280" s="253">
        <v>4.5999999999999996</v>
      </c>
      <c r="S280" s="227">
        <v>13.4</v>
      </c>
      <c r="T280" s="227">
        <v>3</v>
      </c>
      <c r="U280" s="227">
        <v>3.2</v>
      </c>
      <c r="V280" s="254">
        <v>2.6</v>
      </c>
      <c r="W280" s="253">
        <v>4.2</v>
      </c>
      <c r="X280" s="227">
        <v>12.8</v>
      </c>
      <c r="Y280" s="227">
        <v>2.6</v>
      </c>
      <c r="Z280" s="227">
        <v>2.7</v>
      </c>
      <c r="AA280" s="254">
        <v>2.2000000000000002</v>
      </c>
      <c r="AB280" s="253">
        <v>4.2</v>
      </c>
      <c r="AC280" s="227">
        <v>13.4</v>
      </c>
      <c r="AD280" s="227">
        <v>2.4</v>
      </c>
      <c r="AE280" s="227">
        <v>2.7</v>
      </c>
      <c r="AF280" s="254">
        <v>1.8</v>
      </c>
      <c r="AG280" s="253">
        <v>5.6</v>
      </c>
      <c r="AH280" s="227">
        <v>17.399999999999999</v>
      </c>
      <c r="AI280" s="227">
        <v>3.3</v>
      </c>
      <c r="AJ280" s="227">
        <v>3.7</v>
      </c>
      <c r="AK280" s="254">
        <v>2.2999999999999998</v>
      </c>
      <c r="AL280" s="253">
        <v>5.4</v>
      </c>
      <c r="AM280" s="227">
        <v>17.5</v>
      </c>
      <c r="AN280" s="227">
        <v>3</v>
      </c>
      <c r="AO280" s="227">
        <v>3.5</v>
      </c>
      <c r="AP280" s="254">
        <v>2</v>
      </c>
      <c r="AQ280" s="253">
        <v>4.7</v>
      </c>
      <c r="AR280" s="227">
        <v>15.9</v>
      </c>
      <c r="AS280" s="227">
        <v>2.5</v>
      </c>
      <c r="AT280" s="227">
        <v>2.9</v>
      </c>
      <c r="AU280" s="254">
        <v>1.8</v>
      </c>
      <c r="AV280" s="253">
        <v>5.2</v>
      </c>
      <c r="AW280" s="227">
        <v>17.2</v>
      </c>
      <c r="AX280" s="227">
        <v>2.8</v>
      </c>
      <c r="AY280" s="227">
        <v>3</v>
      </c>
      <c r="AZ280" s="254">
        <v>2.2999999999999998</v>
      </c>
      <c r="BA280" s="253">
        <v>6</v>
      </c>
      <c r="BB280" s="227">
        <v>19.100000000000001</v>
      </c>
      <c r="BC280" s="227">
        <v>3.4</v>
      </c>
      <c r="BD280" s="227">
        <v>3.5</v>
      </c>
      <c r="BE280" s="254">
        <v>3.1</v>
      </c>
      <c r="BF280" s="253">
        <v>6.3</v>
      </c>
      <c r="BG280" s="227">
        <v>19.100000000000001</v>
      </c>
      <c r="BH280" s="227">
        <v>3.8</v>
      </c>
      <c r="BI280" s="227">
        <v>3.9</v>
      </c>
      <c r="BJ280" s="254">
        <v>3.7</v>
      </c>
    </row>
    <row r="281" spans="5:62" ht="10.9" customHeight="1" x14ac:dyDescent="0.2">
      <c r="E281" s="3" t="s">
        <v>1455</v>
      </c>
      <c r="F281" s="262" t="s">
        <v>1456</v>
      </c>
      <c r="G281" s="248"/>
      <c r="H281" s="253">
        <v>5.7</v>
      </c>
      <c r="I281" s="227">
        <v>17.600000000000001</v>
      </c>
      <c r="J281" s="227">
        <v>3.5</v>
      </c>
      <c r="K281" s="227">
        <v>3.8</v>
      </c>
      <c r="L281" s="254">
        <v>2.1</v>
      </c>
      <c r="M281" s="253">
        <v>5.6</v>
      </c>
      <c r="N281" s="227">
        <v>18.2</v>
      </c>
      <c r="O281" s="227">
        <v>3.3</v>
      </c>
      <c r="P281" s="227">
        <v>3.5</v>
      </c>
      <c r="Q281" s="254">
        <v>2.2000000000000002</v>
      </c>
      <c r="R281" s="253">
        <v>4.5999999999999996</v>
      </c>
      <c r="S281" s="227">
        <v>13.9</v>
      </c>
      <c r="T281" s="227">
        <v>2.9</v>
      </c>
      <c r="U281" s="227">
        <v>3</v>
      </c>
      <c r="V281" s="254">
        <v>2.2999999999999998</v>
      </c>
      <c r="W281" s="253">
        <v>4.3</v>
      </c>
      <c r="X281" s="227">
        <v>13.4</v>
      </c>
      <c r="Y281" s="227">
        <v>2.6</v>
      </c>
      <c r="Z281" s="227">
        <v>2.7</v>
      </c>
      <c r="AA281" s="254">
        <v>2</v>
      </c>
      <c r="AB281" s="253">
        <v>4.5</v>
      </c>
      <c r="AC281" s="227">
        <v>14.1</v>
      </c>
      <c r="AD281" s="227">
        <v>2.6</v>
      </c>
      <c r="AE281" s="227">
        <v>2.7</v>
      </c>
      <c r="AF281" s="254">
        <v>2</v>
      </c>
      <c r="AG281" s="253">
        <v>5.7</v>
      </c>
      <c r="AH281" s="227">
        <v>17.8</v>
      </c>
      <c r="AI281" s="227">
        <v>3.3</v>
      </c>
      <c r="AJ281" s="227">
        <v>3.5</v>
      </c>
      <c r="AK281" s="254">
        <v>2.5</v>
      </c>
      <c r="AL281" s="253">
        <v>5.6</v>
      </c>
      <c r="AM281" s="227">
        <v>17.399999999999999</v>
      </c>
      <c r="AN281" s="227">
        <v>3.3</v>
      </c>
      <c r="AO281" s="227">
        <v>3.5</v>
      </c>
      <c r="AP281" s="254">
        <v>2.2999999999999998</v>
      </c>
      <c r="AQ281" s="253">
        <v>4.9000000000000004</v>
      </c>
      <c r="AR281" s="227">
        <v>15.3</v>
      </c>
      <c r="AS281" s="227">
        <v>2.7</v>
      </c>
      <c r="AT281" s="227">
        <v>2.8</v>
      </c>
      <c r="AU281" s="254">
        <v>2.2999999999999998</v>
      </c>
      <c r="AV281" s="253">
        <v>5.3</v>
      </c>
      <c r="AW281" s="227">
        <v>16.100000000000001</v>
      </c>
      <c r="AX281" s="227">
        <v>2.7</v>
      </c>
      <c r="AY281" s="227">
        <v>2.9</v>
      </c>
      <c r="AZ281" s="254">
        <v>2.2000000000000002</v>
      </c>
      <c r="BA281" s="253">
        <v>5.4</v>
      </c>
      <c r="BB281" s="227">
        <v>14.6</v>
      </c>
      <c r="BC281" s="227">
        <v>3.1</v>
      </c>
      <c r="BD281" s="227">
        <v>3.1</v>
      </c>
      <c r="BE281" s="254">
        <v>2.8</v>
      </c>
      <c r="BF281" s="253">
        <v>6.4</v>
      </c>
      <c r="BG281" s="227">
        <v>16.2</v>
      </c>
      <c r="BH281" s="227">
        <v>3.9</v>
      </c>
      <c r="BI281" s="227">
        <v>4</v>
      </c>
      <c r="BJ281" s="254">
        <v>3.6</v>
      </c>
    </row>
    <row r="282" spans="5:62" ht="10.9" customHeight="1" x14ac:dyDescent="0.2">
      <c r="E282" s="3" t="s">
        <v>1457</v>
      </c>
      <c r="F282" s="262" t="s">
        <v>1458</v>
      </c>
      <c r="G282" s="248"/>
      <c r="H282" s="253">
        <v>3.1</v>
      </c>
      <c r="I282" s="227">
        <v>10.5</v>
      </c>
      <c r="J282" s="227">
        <v>2.1</v>
      </c>
      <c r="K282" s="227">
        <v>2.2999999999999998</v>
      </c>
      <c r="L282" s="254">
        <v>1</v>
      </c>
      <c r="M282" s="253">
        <v>3.3</v>
      </c>
      <c r="N282" s="227">
        <v>11.9</v>
      </c>
      <c r="O282" s="227">
        <v>2.2000000000000002</v>
      </c>
      <c r="P282" s="227">
        <v>2.4</v>
      </c>
      <c r="Q282" s="254">
        <v>1.3</v>
      </c>
      <c r="R282" s="253">
        <v>2.8</v>
      </c>
      <c r="S282" s="227">
        <v>9</v>
      </c>
      <c r="T282" s="227">
        <v>2</v>
      </c>
      <c r="U282" s="227">
        <v>2.1</v>
      </c>
      <c r="V282" s="254">
        <v>1.3</v>
      </c>
      <c r="W282" s="253">
        <v>2.7</v>
      </c>
      <c r="X282" s="227">
        <v>9.1999999999999993</v>
      </c>
      <c r="Y282" s="227">
        <v>1.9</v>
      </c>
      <c r="Z282" s="227">
        <v>2</v>
      </c>
      <c r="AA282" s="254">
        <v>1.3</v>
      </c>
      <c r="AB282" s="253">
        <v>2.6</v>
      </c>
      <c r="AC282" s="227">
        <v>9.4</v>
      </c>
      <c r="AD282" s="227">
        <v>1.8</v>
      </c>
      <c r="AE282" s="227">
        <v>1.9</v>
      </c>
      <c r="AF282" s="254">
        <v>1.3</v>
      </c>
      <c r="AG282" s="253">
        <v>3.3</v>
      </c>
      <c r="AH282" s="227">
        <v>12.3</v>
      </c>
      <c r="AI282" s="227">
        <v>2.2000000000000002</v>
      </c>
      <c r="AJ282" s="227">
        <v>2.2999999999999998</v>
      </c>
      <c r="AK282" s="254">
        <v>1.6</v>
      </c>
      <c r="AL282" s="253">
        <v>3.1</v>
      </c>
      <c r="AM282" s="227">
        <v>11.6</v>
      </c>
      <c r="AN282" s="227">
        <v>2</v>
      </c>
      <c r="AO282" s="227">
        <v>2.2000000000000002</v>
      </c>
      <c r="AP282" s="254">
        <v>1.3</v>
      </c>
      <c r="AQ282" s="253">
        <v>2.8</v>
      </c>
      <c r="AR282" s="227">
        <v>10.7</v>
      </c>
      <c r="AS282" s="227">
        <v>1.8</v>
      </c>
      <c r="AT282" s="227">
        <v>1.9</v>
      </c>
      <c r="AU282" s="254">
        <v>1.3</v>
      </c>
      <c r="AV282" s="253">
        <v>3.3</v>
      </c>
      <c r="AW282" s="227">
        <v>12.9</v>
      </c>
      <c r="AX282" s="227">
        <v>2.1</v>
      </c>
      <c r="AY282" s="227">
        <v>2.2000000000000002</v>
      </c>
      <c r="AZ282" s="254">
        <v>1.6</v>
      </c>
      <c r="BA282" s="253">
        <v>3.4</v>
      </c>
      <c r="BB282" s="227">
        <v>13</v>
      </c>
      <c r="BC282" s="227">
        <v>2.2000000000000002</v>
      </c>
      <c r="BD282" s="227">
        <v>2.2999999999999998</v>
      </c>
      <c r="BE282" s="254">
        <v>1.7</v>
      </c>
      <c r="BF282" s="253">
        <v>3.8</v>
      </c>
      <c r="BG282" s="227">
        <v>14.2</v>
      </c>
      <c r="BH282" s="227">
        <v>2.4</v>
      </c>
      <c r="BI282" s="227">
        <v>2.5</v>
      </c>
      <c r="BJ282" s="254">
        <v>2</v>
      </c>
    </row>
    <row r="283" spans="5:62" ht="10.9" customHeight="1" x14ac:dyDescent="0.2">
      <c r="E283" s="3" t="s">
        <v>1459</v>
      </c>
      <c r="F283" s="262" t="s">
        <v>1460</v>
      </c>
      <c r="G283" s="248"/>
      <c r="H283" s="253">
        <v>3.7</v>
      </c>
      <c r="I283" s="227">
        <v>11.5</v>
      </c>
      <c r="J283" s="227">
        <v>2.8</v>
      </c>
      <c r="K283" s="227">
        <v>3</v>
      </c>
      <c r="L283" s="254">
        <v>0.9</v>
      </c>
      <c r="M283" s="253">
        <v>3.4</v>
      </c>
      <c r="N283" s="227">
        <v>10.9</v>
      </c>
      <c r="O283" s="227">
        <v>2.6</v>
      </c>
      <c r="P283" s="227">
        <v>2.8</v>
      </c>
      <c r="Q283" s="254">
        <v>1.1000000000000001</v>
      </c>
      <c r="R283" s="253">
        <v>3</v>
      </c>
      <c r="S283" s="227">
        <v>8.9</v>
      </c>
      <c r="T283" s="227">
        <v>2.2999999999999998</v>
      </c>
      <c r="U283" s="227">
        <v>2.5</v>
      </c>
      <c r="V283" s="254">
        <v>1</v>
      </c>
      <c r="W283" s="253">
        <v>2.7</v>
      </c>
      <c r="X283" s="227">
        <v>8.6999999999999993</v>
      </c>
      <c r="Y283" s="227">
        <v>2</v>
      </c>
      <c r="Z283" s="227">
        <v>2.2000000000000002</v>
      </c>
      <c r="AA283" s="254">
        <v>0.8</v>
      </c>
      <c r="AB283" s="253">
        <v>2.5</v>
      </c>
      <c r="AC283" s="227">
        <v>8.6</v>
      </c>
      <c r="AD283" s="227">
        <v>1.9</v>
      </c>
      <c r="AE283" s="227">
        <v>2</v>
      </c>
      <c r="AF283" s="254">
        <v>0.9</v>
      </c>
      <c r="AG283" s="253">
        <v>3.2</v>
      </c>
      <c r="AH283" s="227">
        <v>11.2</v>
      </c>
      <c r="AI283" s="227">
        <v>2.4</v>
      </c>
      <c r="AJ283" s="227">
        <v>2.6</v>
      </c>
      <c r="AK283" s="254">
        <v>1.1000000000000001</v>
      </c>
      <c r="AL283" s="253">
        <v>3.1</v>
      </c>
      <c r="AM283" s="227">
        <v>11</v>
      </c>
      <c r="AN283" s="227">
        <v>2.2999999999999998</v>
      </c>
      <c r="AO283" s="227">
        <v>2.4</v>
      </c>
      <c r="AP283" s="254">
        <v>1.1000000000000001</v>
      </c>
      <c r="AQ283" s="253">
        <v>2.7</v>
      </c>
      <c r="AR283" s="227">
        <v>10.6</v>
      </c>
      <c r="AS283" s="227">
        <v>1.9</v>
      </c>
      <c r="AT283" s="227">
        <v>2</v>
      </c>
      <c r="AU283" s="254">
        <v>1.1000000000000001</v>
      </c>
      <c r="AV283" s="253">
        <v>3.1</v>
      </c>
      <c r="AW283" s="227">
        <v>14.3</v>
      </c>
      <c r="AX283" s="227">
        <v>2</v>
      </c>
      <c r="AY283" s="227">
        <v>2.1</v>
      </c>
      <c r="AZ283" s="254">
        <v>1.6</v>
      </c>
      <c r="BA283" s="253">
        <v>3.3</v>
      </c>
      <c r="BB283" s="227">
        <v>13.2</v>
      </c>
      <c r="BC283" s="227">
        <v>2.2000000000000002</v>
      </c>
      <c r="BD283" s="227">
        <v>2.2999999999999998</v>
      </c>
      <c r="BE283" s="254">
        <v>1.8</v>
      </c>
      <c r="BF283" s="253">
        <v>3.6</v>
      </c>
      <c r="BG283" s="227">
        <v>13.4</v>
      </c>
      <c r="BH283" s="227">
        <v>2.6</v>
      </c>
      <c r="BI283" s="227">
        <v>2.7</v>
      </c>
      <c r="BJ283" s="254">
        <v>1.9</v>
      </c>
    </row>
    <row r="284" spans="5:62" ht="10.9" customHeight="1" x14ac:dyDescent="0.2">
      <c r="E284" s="3" t="s">
        <v>1461</v>
      </c>
      <c r="F284" s="262" t="s">
        <v>1462</v>
      </c>
      <c r="G284" s="248"/>
      <c r="H284" s="253">
        <v>2.6</v>
      </c>
      <c r="I284" s="227">
        <v>8.6999999999999993</v>
      </c>
      <c r="J284" s="227">
        <v>1.8</v>
      </c>
      <c r="K284" s="227">
        <v>2</v>
      </c>
      <c r="L284" s="254">
        <v>0.9</v>
      </c>
      <c r="M284" s="253">
        <v>2.8</v>
      </c>
      <c r="N284" s="227">
        <v>10.5</v>
      </c>
      <c r="O284" s="227">
        <v>1.9</v>
      </c>
      <c r="P284" s="227">
        <v>2</v>
      </c>
      <c r="Q284" s="254">
        <v>1.2</v>
      </c>
      <c r="R284" s="253">
        <v>2.6</v>
      </c>
      <c r="S284" s="227">
        <v>8.6</v>
      </c>
      <c r="T284" s="227">
        <v>1.8</v>
      </c>
      <c r="U284" s="227">
        <v>1.9</v>
      </c>
      <c r="V284" s="254">
        <v>1.2</v>
      </c>
      <c r="W284" s="253">
        <v>2.2999999999999998</v>
      </c>
      <c r="X284" s="227">
        <v>8.6</v>
      </c>
      <c r="Y284" s="227">
        <v>1.6</v>
      </c>
      <c r="Z284" s="227">
        <v>1.7</v>
      </c>
      <c r="AA284" s="254">
        <v>1</v>
      </c>
      <c r="AB284" s="253">
        <v>2.2999999999999998</v>
      </c>
      <c r="AC284" s="227">
        <v>8.4</v>
      </c>
      <c r="AD284" s="227">
        <v>1.6</v>
      </c>
      <c r="AE284" s="227">
        <v>1.7</v>
      </c>
      <c r="AF284" s="254">
        <v>1</v>
      </c>
      <c r="AG284" s="253">
        <v>3</v>
      </c>
      <c r="AH284" s="227">
        <v>10.5</v>
      </c>
      <c r="AI284" s="227">
        <v>2</v>
      </c>
      <c r="AJ284" s="227">
        <v>2.1</v>
      </c>
      <c r="AK284" s="254">
        <v>1.5</v>
      </c>
      <c r="AL284" s="253">
        <v>3.1</v>
      </c>
      <c r="AM284" s="227">
        <v>11.2</v>
      </c>
      <c r="AN284" s="227">
        <v>2.1</v>
      </c>
      <c r="AO284" s="227">
        <v>2.2000000000000002</v>
      </c>
      <c r="AP284" s="254">
        <v>1.4</v>
      </c>
      <c r="AQ284" s="253">
        <v>2.6</v>
      </c>
      <c r="AR284" s="227">
        <v>10.6</v>
      </c>
      <c r="AS284" s="227">
        <v>1.6</v>
      </c>
      <c r="AT284" s="227">
        <v>1.7</v>
      </c>
      <c r="AU284" s="254">
        <v>1.3</v>
      </c>
      <c r="AV284" s="253">
        <v>2.9</v>
      </c>
      <c r="AW284" s="227">
        <v>11.5</v>
      </c>
      <c r="AX284" s="227">
        <v>1.7</v>
      </c>
      <c r="AY284" s="227">
        <v>1.8</v>
      </c>
      <c r="AZ284" s="254">
        <v>1.5</v>
      </c>
      <c r="BA284" s="253">
        <v>3.1</v>
      </c>
      <c r="BB284" s="227">
        <v>12.6</v>
      </c>
      <c r="BC284" s="227">
        <v>1.8</v>
      </c>
      <c r="BD284" s="227">
        <v>1.9</v>
      </c>
      <c r="BE284" s="254">
        <v>1.5</v>
      </c>
      <c r="BF284" s="253">
        <v>3.4</v>
      </c>
      <c r="BG284" s="227">
        <v>12.3</v>
      </c>
      <c r="BH284" s="227">
        <v>2.1</v>
      </c>
      <c r="BI284" s="227">
        <v>2.2000000000000002</v>
      </c>
      <c r="BJ284" s="254">
        <v>1.8</v>
      </c>
    </row>
    <row r="285" spans="5:62" ht="10.9" customHeight="1" x14ac:dyDescent="0.2">
      <c r="E285" s="3" t="s">
        <v>1463</v>
      </c>
      <c r="F285" s="262" t="s">
        <v>1464</v>
      </c>
      <c r="G285" s="248"/>
      <c r="H285" s="253">
        <v>2.7</v>
      </c>
      <c r="I285" s="227">
        <v>8.6999999999999993</v>
      </c>
      <c r="J285" s="227">
        <v>2</v>
      </c>
      <c r="K285" s="227">
        <v>2.2000000000000002</v>
      </c>
      <c r="L285" s="254">
        <v>1.2</v>
      </c>
      <c r="M285" s="253">
        <v>2.8</v>
      </c>
      <c r="N285" s="227">
        <v>10.5</v>
      </c>
      <c r="O285" s="227">
        <v>2</v>
      </c>
      <c r="P285" s="227">
        <v>2.1</v>
      </c>
      <c r="Q285" s="254">
        <v>1.4</v>
      </c>
      <c r="R285" s="253">
        <v>2.5</v>
      </c>
      <c r="S285" s="227">
        <v>8.1999999999999993</v>
      </c>
      <c r="T285" s="227">
        <v>1.9</v>
      </c>
      <c r="U285" s="227">
        <v>2</v>
      </c>
      <c r="V285" s="254">
        <v>1.3</v>
      </c>
      <c r="W285" s="253">
        <v>2.4</v>
      </c>
      <c r="X285" s="227">
        <v>8.4</v>
      </c>
      <c r="Y285" s="227">
        <v>1.8</v>
      </c>
      <c r="Z285" s="227">
        <v>1.9</v>
      </c>
      <c r="AA285" s="254">
        <v>1.2</v>
      </c>
      <c r="AB285" s="253">
        <v>2.5</v>
      </c>
      <c r="AC285" s="227">
        <v>8.6</v>
      </c>
      <c r="AD285" s="227">
        <v>1.8</v>
      </c>
      <c r="AE285" s="227">
        <v>1.9</v>
      </c>
      <c r="AF285" s="254">
        <v>1.4</v>
      </c>
      <c r="AG285" s="253">
        <v>3</v>
      </c>
      <c r="AH285" s="227">
        <v>10.7</v>
      </c>
      <c r="AI285" s="227">
        <v>2.2000000000000002</v>
      </c>
      <c r="AJ285" s="227">
        <v>2.2999999999999998</v>
      </c>
      <c r="AK285" s="254">
        <v>1.7</v>
      </c>
      <c r="AL285" s="253">
        <v>2.8</v>
      </c>
      <c r="AM285" s="227">
        <v>10.4</v>
      </c>
      <c r="AN285" s="227">
        <v>2</v>
      </c>
      <c r="AO285" s="227">
        <v>2.2000000000000002</v>
      </c>
      <c r="AP285" s="254">
        <v>1.4</v>
      </c>
      <c r="AQ285" s="253">
        <v>2.5</v>
      </c>
      <c r="AR285" s="227">
        <v>10.199999999999999</v>
      </c>
      <c r="AS285" s="227">
        <v>1.7</v>
      </c>
      <c r="AT285" s="227">
        <v>1.8</v>
      </c>
      <c r="AU285" s="254">
        <v>1.2</v>
      </c>
      <c r="AV285" s="253">
        <v>2.8</v>
      </c>
      <c r="AW285" s="227">
        <v>11.2</v>
      </c>
      <c r="AX285" s="227">
        <v>1.9</v>
      </c>
      <c r="AY285" s="227">
        <v>2</v>
      </c>
      <c r="AZ285" s="254">
        <v>1.5</v>
      </c>
      <c r="BA285" s="253">
        <v>3.1</v>
      </c>
      <c r="BB285" s="227">
        <v>11.7</v>
      </c>
      <c r="BC285" s="227">
        <v>2.1</v>
      </c>
      <c r="BD285" s="227">
        <v>2.2000000000000002</v>
      </c>
      <c r="BE285" s="254">
        <v>1.8</v>
      </c>
      <c r="BF285" s="253">
        <v>3.5</v>
      </c>
      <c r="BG285" s="227">
        <v>13.5</v>
      </c>
      <c r="BH285" s="227">
        <v>2.4</v>
      </c>
      <c r="BI285" s="227">
        <v>2.5</v>
      </c>
      <c r="BJ285" s="254">
        <v>2.2000000000000002</v>
      </c>
    </row>
    <row r="286" spans="5:62" ht="10.9" customHeight="1" x14ac:dyDescent="0.2">
      <c r="E286" s="3" t="s">
        <v>1465</v>
      </c>
      <c r="F286" s="262" t="s">
        <v>1466</v>
      </c>
      <c r="G286" s="248"/>
      <c r="H286" s="253">
        <v>3.7</v>
      </c>
      <c r="I286" s="227">
        <v>11.8</v>
      </c>
      <c r="J286" s="227">
        <v>2.7</v>
      </c>
      <c r="K286" s="227">
        <v>2.8</v>
      </c>
      <c r="L286" s="254">
        <v>1.4</v>
      </c>
      <c r="M286" s="253">
        <v>3.6</v>
      </c>
      <c r="N286" s="227">
        <v>12</v>
      </c>
      <c r="O286" s="227">
        <v>2.6</v>
      </c>
      <c r="P286" s="227">
        <v>2.7</v>
      </c>
      <c r="Q286" s="254">
        <v>1.6</v>
      </c>
      <c r="R286" s="253">
        <v>3.3</v>
      </c>
      <c r="S286" s="227">
        <v>10.7</v>
      </c>
      <c r="T286" s="227">
        <v>2.4</v>
      </c>
      <c r="U286" s="227">
        <v>2.5</v>
      </c>
      <c r="V286" s="254">
        <v>1.5</v>
      </c>
      <c r="W286" s="253">
        <v>2.9</v>
      </c>
      <c r="X286" s="227">
        <v>10.5</v>
      </c>
      <c r="Y286" s="227">
        <v>2</v>
      </c>
      <c r="Z286" s="227">
        <v>2.1</v>
      </c>
      <c r="AA286" s="254">
        <v>1.3</v>
      </c>
      <c r="AB286" s="253">
        <v>2.8</v>
      </c>
      <c r="AC286" s="227">
        <v>10.3</v>
      </c>
      <c r="AD286" s="227">
        <v>1.9</v>
      </c>
      <c r="AE286" s="227">
        <v>2</v>
      </c>
      <c r="AF286" s="254">
        <v>1.2</v>
      </c>
      <c r="AG286" s="253">
        <v>3.6</v>
      </c>
      <c r="AH286" s="227">
        <v>13.4</v>
      </c>
      <c r="AI286" s="227">
        <v>2.5</v>
      </c>
      <c r="AJ286" s="227">
        <v>2.6</v>
      </c>
      <c r="AK286" s="254">
        <v>1.6</v>
      </c>
      <c r="AL286" s="253">
        <v>3.2</v>
      </c>
      <c r="AM286" s="227">
        <v>12.8</v>
      </c>
      <c r="AN286" s="227">
        <v>2.1</v>
      </c>
      <c r="AO286" s="227">
        <v>2.2999999999999998</v>
      </c>
      <c r="AP286" s="254">
        <v>1.3</v>
      </c>
      <c r="AQ286" s="253">
        <v>2.9</v>
      </c>
      <c r="AR286" s="227">
        <v>11.8</v>
      </c>
      <c r="AS286" s="227">
        <v>1.8</v>
      </c>
      <c r="AT286" s="227">
        <v>1.9</v>
      </c>
      <c r="AU286" s="254">
        <v>1.6</v>
      </c>
      <c r="AV286" s="253">
        <v>3.2</v>
      </c>
      <c r="AW286" s="227">
        <v>13.1</v>
      </c>
      <c r="AX286" s="227">
        <v>2.1</v>
      </c>
      <c r="AY286" s="227">
        <v>2.1</v>
      </c>
      <c r="AZ286" s="254">
        <v>2.1</v>
      </c>
      <c r="BA286" s="253">
        <v>3.5</v>
      </c>
      <c r="BB286" s="227">
        <v>14.3</v>
      </c>
      <c r="BC286" s="227">
        <v>2.2000000000000002</v>
      </c>
      <c r="BD286" s="227">
        <v>2.2000000000000002</v>
      </c>
      <c r="BE286" s="254">
        <v>2.2999999999999998</v>
      </c>
      <c r="BF286" s="253">
        <v>3.7</v>
      </c>
      <c r="BG286" s="227">
        <v>14.8</v>
      </c>
      <c r="BH286" s="227">
        <v>2.2999999999999998</v>
      </c>
      <c r="BI286" s="227">
        <v>2.2999999999999998</v>
      </c>
      <c r="BJ286" s="254">
        <v>2.1</v>
      </c>
    </row>
    <row r="287" spans="5:62" ht="10.9" customHeight="1" x14ac:dyDescent="0.2">
      <c r="E287" s="3" t="s">
        <v>1467</v>
      </c>
      <c r="F287" s="262" t="s">
        <v>1468</v>
      </c>
      <c r="G287" s="248"/>
      <c r="H287" s="253">
        <v>3.7</v>
      </c>
      <c r="I287" s="227">
        <v>13</v>
      </c>
      <c r="J287" s="227">
        <v>2.6</v>
      </c>
      <c r="K287" s="227">
        <v>2.8</v>
      </c>
      <c r="L287" s="254">
        <v>0.9</v>
      </c>
      <c r="M287" s="253">
        <v>4.2</v>
      </c>
      <c r="N287" s="227">
        <v>17.100000000000001</v>
      </c>
      <c r="O287" s="227">
        <v>2.8</v>
      </c>
      <c r="P287" s="227">
        <v>2.9</v>
      </c>
      <c r="Q287" s="254">
        <v>1.7</v>
      </c>
      <c r="R287" s="253">
        <v>3.6</v>
      </c>
      <c r="S287" s="227">
        <v>13.5</v>
      </c>
      <c r="T287" s="227">
        <v>2.5</v>
      </c>
      <c r="U287" s="227">
        <v>2.7</v>
      </c>
      <c r="V287" s="254">
        <v>1.4</v>
      </c>
      <c r="W287" s="253">
        <v>3.2</v>
      </c>
      <c r="X287" s="227">
        <v>13.3</v>
      </c>
      <c r="Y287" s="227">
        <v>2.1</v>
      </c>
      <c r="Z287" s="227">
        <v>2.2000000000000002</v>
      </c>
      <c r="AA287" s="254">
        <v>1.2</v>
      </c>
      <c r="AB287" s="253">
        <v>3.1</v>
      </c>
      <c r="AC287" s="227">
        <v>12.2</v>
      </c>
      <c r="AD287" s="227">
        <v>2</v>
      </c>
      <c r="AE287" s="227">
        <v>2.2000000000000002</v>
      </c>
      <c r="AF287" s="254">
        <v>1</v>
      </c>
      <c r="AG287" s="253">
        <v>3.7</v>
      </c>
      <c r="AH287" s="227">
        <v>15.5</v>
      </c>
      <c r="AI287" s="227">
        <v>2.4</v>
      </c>
      <c r="AJ287" s="227">
        <v>2.6</v>
      </c>
      <c r="AK287" s="254">
        <v>1.2</v>
      </c>
      <c r="AL287" s="253">
        <v>3.7</v>
      </c>
      <c r="AM287" s="227">
        <v>15.2</v>
      </c>
      <c r="AN287" s="227">
        <v>2.4</v>
      </c>
      <c r="AO287" s="227">
        <v>2.6</v>
      </c>
      <c r="AP287" s="254">
        <v>1.2</v>
      </c>
      <c r="AQ287" s="253">
        <v>3.3</v>
      </c>
      <c r="AR287" s="227">
        <v>13.9</v>
      </c>
      <c r="AS287" s="227">
        <v>2.1</v>
      </c>
      <c r="AT287" s="227">
        <v>2.2999999999999998</v>
      </c>
      <c r="AU287" s="254">
        <v>1.4</v>
      </c>
      <c r="AV287" s="253">
        <v>3.6</v>
      </c>
      <c r="AW287" s="227">
        <v>15.5</v>
      </c>
      <c r="AX287" s="227">
        <v>2.2999999999999998</v>
      </c>
      <c r="AY287" s="227">
        <v>2.4</v>
      </c>
      <c r="AZ287" s="254">
        <v>1.5</v>
      </c>
      <c r="BA287" s="253">
        <v>3.7</v>
      </c>
      <c r="BB287" s="227">
        <v>15.5</v>
      </c>
      <c r="BC287" s="227">
        <v>2.4</v>
      </c>
      <c r="BD287" s="227">
        <v>2.5</v>
      </c>
      <c r="BE287" s="254">
        <v>1.8</v>
      </c>
      <c r="BF287" s="253">
        <v>4.0999999999999996</v>
      </c>
      <c r="BG287" s="227">
        <v>17.600000000000001</v>
      </c>
      <c r="BH287" s="227">
        <v>2.6</v>
      </c>
      <c r="BI287" s="227">
        <v>2.7</v>
      </c>
      <c r="BJ287" s="254">
        <v>1.9</v>
      </c>
    </row>
    <row r="288" spans="5:62" ht="10.9" customHeight="1" x14ac:dyDescent="0.2">
      <c r="E288" s="3" t="s">
        <v>1469</v>
      </c>
      <c r="F288" s="262" t="s">
        <v>1470</v>
      </c>
      <c r="G288" s="248"/>
      <c r="H288" s="253">
        <v>3.5</v>
      </c>
      <c r="I288" s="227">
        <v>12.4</v>
      </c>
      <c r="J288" s="227">
        <v>2.4</v>
      </c>
      <c r="K288" s="227">
        <v>2.5</v>
      </c>
      <c r="L288" s="254">
        <v>1.2</v>
      </c>
      <c r="M288" s="253">
        <v>3.6</v>
      </c>
      <c r="N288" s="227">
        <v>14.2</v>
      </c>
      <c r="O288" s="227">
        <v>2.2999999999999998</v>
      </c>
      <c r="P288" s="227">
        <v>2.4</v>
      </c>
      <c r="Q288" s="254">
        <v>1.5</v>
      </c>
      <c r="R288" s="253">
        <v>3</v>
      </c>
      <c r="S288" s="227">
        <v>11.2</v>
      </c>
      <c r="T288" s="227">
        <v>2</v>
      </c>
      <c r="U288" s="227">
        <v>2.1</v>
      </c>
      <c r="V288" s="254">
        <v>1.2</v>
      </c>
      <c r="W288" s="253">
        <v>2.9</v>
      </c>
      <c r="X288" s="227">
        <v>11.7</v>
      </c>
      <c r="Y288" s="227">
        <v>1.8</v>
      </c>
      <c r="Z288" s="227">
        <v>1.9</v>
      </c>
      <c r="AA288" s="254">
        <v>1</v>
      </c>
      <c r="AB288" s="253">
        <v>3</v>
      </c>
      <c r="AC288" s="227">
        <v>12.1</v>
      </c>
      <c r="AD288" s="227">
        <v>1.9</v>
      </c>
      <c r="AE288" s="227">
        <v>2</v>
      </c>
      <c r="AF288" s="254">
        <v>1</v>
      </c>
      <c r="AG288" s="253">
        <v>3.7</v>
      </c>
      <c r="AH288" s="227">
        <v>15.4</v>
      </c>
      <c r="AI288" s="227">
        <v>2.2999999999999998</v>
      </c>
      <c r="AJ288" s="227">
        <v>2.4</v>
      </c>
      <c r="AK288" s="254">
        <v>1.4</v>
      </c>
      <c r="AL288" s="253">
        <v>3.6</v>
      </c>
      <c r="AM288" s="227">
        <v>15.1</v>
      </c>
      <c r="AN288" s="227">
        <v>2.2000000000000002</v>
      </c>
      <c r="AO288" s="227">
        <v>2.4</v>
      </c>
      <c r="AP288" s="254">
        <v>1.2</v>
      </c>
      <c r="AQ288" s="253">
        <v>3.2</v>
      </c>
      <c r="AR288" s="227">
        <v>14.8</v>
      </c>
      <c r="AS288" s="227">
        <v>1.9</v>
      </c>
      <c r="AT288" s="227">
        <v>2</v>
      </c>
      <c r="AU288" s="254">
        <v>1.1000000000000001</v>
      </c>
      <c r="AV288" s="253">
        <v>3.5</v>
      </c>
      <c r="AW288" s="227">
        <v>16.7</v>
      </c>
      <c r="AX288" s="227">
        <v>1.8</v>
      </c>
      <c r="AY288" s="227">
        <v>1.9</v>
      </c>
      <c r="AZ288" s="254">
        <v>1.3</v>
      </c>
      <c r="BA288" s="253">
        <v>3.7</v>
      </c>
      <c r="BB288" s="227">
        <v>15.6</v>
      </c>
      <c r="BC288" s="227">
        <v>2.2000000000000002</v>
      </c>
      <c r="BD288" s="227">
        <v>2.2000000000000002</v>
      </c>
      <c r="BE288" s="254">
        <v>2.1</v>
      </c>
      <c r="BF288" s="253">
        <v>3.9</v>
      </c>
      <c r="BG288" s="227">
        <v>16.2</v>
      </c>
      <c r="BH288" s="227">
        <v>2.2999999999999998</v>
      </c>
      <c r="BI288" s="227">
        <v>2.4</v>
      </c>
      <c r="BJ288" s="254">
        <v>2.1</v>
      </c>
    </row>
    <row r="289" spans="5:62" ht="10.9" customHeight="1" x14ac:dyDescent="0.2">
      <c r="E289" s="3" t="s">
        <v>1471</v>
      </c>
      <c r="F289" s="262" t="s">
        <v>1472</v>
      </c>
      <c r="G289" s="248"/>
      <c r="H289" s="253">
        <v>2.9</v>
      </c>
      <c r="I289" s="227">
        <v>9.6</v>
      </c>
      <c r="J289" s="227">
        <v>2.2000000000000002</v>
      </c>
      <c r="K289" s="227">
        <v>2.2999999999999998</v>
      </c>
      <c r="L289" s="254">
        <v>1.2</v>
      </c>
      <c r="M289" s="253">
        <v>3</v>
      </c>
      <c r="N289" s="227">
        <v>10.6</v>
      </c>
      <c r="O289" s="227">
        <v>2.1</v>
      </c>
      <c r="P289" s="227">
        <v>2.2000000000000002</v>
      </c>
      <c r="Q289" s="254">
        <v>1.3</v>
      </c>
      <c r="R289" s="253">
        <v>2.4</v>
      </c>
      <c r="S289" s="227">
        <v>7.5</v>
      </c>
      <c r="T289" s="227">
        <v>1.9</v>
      </c>
      <c r="U289" s="227">
        <v>2</v>
      </c>
      <c r="V289" s="254">
        <v>1.1000000000000001</v>
      </c>
      <c r="W289" s="253">
        <v>2.2999999999999998</v>
      </c>
      <c r="X289" s="227">
        <v>8.1999999999999993</v>
      </c>
      <c r="Y289" s="227">
        <v>1.7</v>
      </c>
      <c r="Z289" s="227">
        <v>1.8</v>
      </c>
      <c r="AA289" s="254">
        <v>1</v>
      </c>
      <c r="AB289" s="253">
        <v>2.4</v>
      </c>
      <c r="AC289" s="227">
        <v>8.9</v>
      </c>
      <c r="AD289" s="227">
        <v>1.8</v>
      </c>
      <c r="AE289" s="227">
        <v>1.9</v>
      </c>
      <c r="AF289" s="254">
        <v>1</v>
      </c>
      <c r="AG289" s="253">
        <v>3</v>
      </c>
      <c r="AH289" s="227">
        <v>11.2</v>
      </c>
      <c r="AI289" s="227">
        <v>2.1</v>
      </c>
      <c r="AJ289" s="227">
        <v>2.2000000000000002</v>
      </c>
      <c r="AK289" s="254">
        <v>1.3</v>
      </c>
      <c r="AL289" s="253">
        <v>2.9</v>
      </c>
      <c r="AM289" s="227">
        <v>11.1</v>
      </c>
      <c r="AN289" s="227">
        <v>2</v>
      </c>
      <c r="AO289" s="227">
        <v>2.1</v>
      </c>
      <c r="AP289" s="254">
        <v>1.2</v>
      </c>
      <c r="AQ289" s="253">
        <v>2.6</v>
      </c>
      <c r="AR289" s="227">
        <v>10.9</v>
      </c>
      <c r="AS289" s="227">
        <v>1.7</v>
      </c>
      <c r="AT289" s="227">
        <v>1.8</v>
      </c>
      <c r="AU289" s="254">
        <v>1.1000000000000001</v>
      </c>
      <c r="AV289" s="253">
        <v>2.8</v>
      </c>
      <c r="AW289" s="227">
        <v>12.4</v>
      </c>
      <c r="AX289" s="227">
        <v>1.7</v>
      </c>
      <c r="AY289" s="227">
        <v>1.8</v>
      </c>
      <c r="AZ289" s="254">
        <v>1.2</v>
      </c>
      <c r="BA289" s="253">
        <v>3</v>
      </c>
      <c r="BB289" s="227">
        <v>12.3</v>
      </c>
      <c r="BC289" s="227">
        <v>1.8</v>
      </c>
      <c r="BD289" s="227">
        <v>1.8</v>
      </c>
      <c r="BE289" s="254">
        <v>1.4</v>
      </c>
      <c r="BF289" s="253">
        <v>3.4</v>
      </c>
      <c r="BG289" s="227">
        <v>13.7</v>
      </c>
      <c r="BH289" s="227">
        <v>2.1</v>
      </c>
      <c r="BI289" s="227">
        <v>2.2000000000000002</v>
      </c>
      <c r="BJ289" s="254">
        <v>1.6</v>
      </c>
    </row>
    <row r="290" spans="5:62" ht="10.9" customHeight="1" x14ac:dyDescent="0.2">
      <c r="E290" s="3" t="s">
        <v>1473</v>
      </c>
      <c r="F290" s="262" t="s">
        <v>1474</v>
      </c>
      <c r="G290" s="248"/>
      <c r="H290" s="253">
        <v>2.7</v>
      </c>
      <c r="I290" s="227">
        <v>7.5</v>
      </c>
      <c r="J290" s="227">
        <v>1.8</v>
      </c>
      <c r="K290" s="227">
        <v>1.9</v>
      </c>
      <c r="L290" s="254">
        <v>1.1000000000000001</v>
      </c>
      <c r="M290" s="253">
        <v>2.8</v>
      </c>
      <c r="N290" s="227">
        <v>8.1999999999999993</v>
      </c>
      <c r="O290" s="227">
        <v>1.8</v>
      </c>
      <c r="P290" s="227">
        <v>1.9</v>
      </c>
      <c r="Q290" s="254">
        <v>1.3</v>
      </c>
      <c r="R290" s="253">
        <v>2.6</v>
      </c>
      <c r="S290" s="227">
        <v>6.7</v>
      </c>
      <c r="T290" s="227">
        <v>1.8</v>
      </c>
      <c r="U290" s="227">
        <v>1.9</v>
      </c>
      <c r="V290" s="254">
        <v>1.3</v>
      </c>
      <c r="W290" s="253">
        <v>2.7</v>
      </c>
      <c r="X290" s="227">
        <v>7.7</v>
      </c>
      <c r="Y290" s="227">
        <v>1.7</v>
      </c>
      <c r="Z290" s="227">
        <v>1.8</v>
      </c>
      <c r="AA290" s="254">
        <v>1.4</v>
      </c>
      <c r="AB290" s="253">
        <v>2.9</v>
      </c>
      <c r="AC290" s="227">
        <v>8</v>
      </c>
      <c r="AD290" s="227">
        <v>1.9</v>
      </c>
      <c r="AE290" s="227">
        <v>1.9</v>
      </c>
      <c r="AF290" s="254">
        <v>1.5</v>
      </c>
      <c r="AG290" s="253">
        <v>3.4</v>
      </c>
      <c r="AH290" s="227">
        <v>9.5</v>
      </c>
      <c r="AI290" s="227">
        <v>2.2999999999999998</v>
      </c>
      <c r="AJ290" s="227">
        <v>2.2999999999999998</v>
      </c>
      <c r="AK290" s="254">
        <v>1.8</v>
      </c>
      <c r="AL290" s="253">
        <v>2.9</v>
      </c>
      <c r="AM290" s="227">
        <v>8.1999999999999993</v>
      </c>
      <c r="AN290" s="227">
        <v>2</v>
      </c>
      <c r="AO290" s="227">
        <v>2.1</v>
      </c>
      <c r="AP290" s="254">
        <v>1.5</v>
      </c>
      <c r="AQ290" s="253">
        <v>2.6</v>
      </c>
      <c r="AR290" s="227">
        <v>6.9</v>
      </c>
      <c r="AS290" s="227">
        <v>1.8</v>
      </c>
      <c r="AT290" s="227">
        <v>1.9</v>
      </c>
      <c r="AU290" s="254">
        <v>1.6</v>
      </c>
      <c r="AV290" s="253">
        <v>3.1</v>
      </c>
      <c r="AW290" s="227">
        <v>8.4</v>
      </c>
      <c r="AX290" s="227">
        <v>2.1</v>
      </c>
      <c r="AY290" s="227">
        <v>2.1</v>
      </c>
      <c r="AZ290" s="254">
        <v>2.2999999999999998</v>
      </c>
      <c r="BA290" s="253">
        <v>3.4</v>
      </c>
      <c r="BB290" s="227">
        <v>10.199999999999999</v>
      </c>
      <c r="BC290" s="227">
        <v>2.1</v>
      </c>
      <c r="BD290" s="227">
        <v>2.1</v>
      </c>
      <c r="BE290" s="254">
        <v>2.2999999999999998</v>
      </c>
      <c r="BF290" s="253">
        <v>3.9</v>
      </c>
      <c r="BG290" s="227">
        <v>11</v>
      </c>
      <c r="BH290" s="227">
        <v>2.5</v>
      </c>
      <c r="BI290" s="227">
        <v>2.5</v>
      </c>
      <c r="BJ290" s="254">
        <v>2.7</v>
      </c>
    </row>
    <row r="291" spans="5:62" ht="10.9" customHeight="1" x14ac:dyDescent="0.2">
      <c r="E291" s="3" t="s">
        <v>1475</v>
      </c>
      <c r="F291" s="262" t="s">
        <v>1476</v>
      </c>
      <c r="G291" s="248"/>
      <c r="H291" s="253">
        <v>5.6</v>
      </c>
      <c r="I291" s="227">
        <v>16.8</v>
      </c>
      <c r="J291" s="227">
        <v>3.7</v>
      </c>
      <c r="K291" s="227">
        <v>4.0999999999999996</v>
      </c>
      <c r="L291" s="254">
        <v>1.8</v>
      </c>
      <c r="M291" s="253">
        <v>5.9</v>
      </c>
      <c r="N291" s="227">
        <v>18.600000000000001</v>
      </c>
      <c r="O291" s="227">
        <v>3.8</v>
      </c>
      <c r="P291" s="227">
        <v>4.0999999999999996</v>
      </c>
      <c r="Q291" s="254">
        <v>2.1</v>
      </c>
      <c r="R291" s="253">
        <v>5.3</v>
      </c>
      <c r="S291" s="227">
        <v>16.5</v>
      </c>
      <c r="T291" s="227">
        <v>3.5</v>
      </c>
      <c r="U291" s="227">
        <v>3.8</v>
      </c>
      <c r="V291" s="254">
        <v>1.8</v>
      </c>
      <c r="W291" s="253">
        <v>4.4000000000000004</v>
      </c>
      <c r="X291" s="227">
        <v>14</v>
      </c>
      <c r="Y291" s="227">
        <v>2.8</v>
      </c>
      <c r="Z291" s="227">
        <v>3.1</v>
      </c>
      <c r="AA291" s="254">
        <v>1.5</v>
      </c>
      <c r="AB291" s="253">
        <v>4.2</v>
      </c>
      <c r="AC291" s="227">
        <v>13.3</v>
      </c>
      <c r="AD291" s="227">
        <v>2.8</v>
      </c>
      <c r="AE291" s="227">
        <v>3.1</v>
      </c>
      <c r="AF291" s="254">
        <v>1.6</v>
      </c>
      <c r="AG291" s="253">
        <v>5.3</v>
      </c>
      <c r="AH291" s="227">
        <v>17.8</v>
      </c>
      <c r="AI291" s="227">
        <v>3.4</v>
      </c>
      <c r="AJ291" s="227">
        <v>3.8</v>
      </c>
      <c r="AK291" s="254">
        <v>1.9</v>
      </c>
      <c r="AL291" s="253">
        <v>4.7</v>
      </c>
      <c r="AM291" s="227">
        <v>15.4</v>
      </c>
      <c r="AN291" s="227">
        <v>3</v>
      </c>
      <c r="AO291" s="227">
        <v>3.3</v>
      </c>
      <c r="AP291" s="254">
        <v>1.6</v>
      </c>
      <c r="AQ291" s="253">
        <v>4.2</v>
      </c>
      <c r="AR291" s="227">
        <v>14.8</v>
      </c>
      <c r="AS291" s="227">
        <v>2.5</v>
      </c>
      <c r="AT291" s="227">
        <v>2.9</v>
      </c>
      <c r="AU291" s="254">
        <v>1.1000000000000001</v>
      </c>
      <c r="AV291" s="253">
        <v>4.8</v>
      </c>
      <c r="AW291" s="227">
        <v>17.399999999999999</v>
      </c>
      <c r="AX291" s="227">
        <v>2.6</v>
      </c>
      <c r="AY291" s="227">
        <v>2.9</v>
      </c>
      <c r="AZ291" s="254">
        <v>1.6</v>
      </c>
      <c r="BA291" s="253">
        <v>5.8</v>
      </c>
      <c r="BB291" s="227">
        <v>19.100000000000001</v>
      </c>
      <c r="BC291" s="227">
        <v>3.5</v>
      </c>
      <c r="BD291" s="227">
        <v>3.7</v>
      </c>
      <c r="BE291" s="254">
        <v>2.8</v>
      </c>
      <c r="BF291" s="253">
        <v>5.9</v>
      </c>
      <c r="BG291" s="227">
        <v>19.5</v>
      </c>
      <c r="BH291" s="227">
        <v>3.5</v>
      </c>
      <c r="BI291" s="227">
        <v>3.7</v>
      </c>
      <c r="BJ291" s="254">
        <v>2.9</v>
      </c>
    </row>
    <row r="292" spans="5:62" ht="10.9" customHeight="1" x14ac:dyDescent="0.2">
      <c r="E292" s="3" t="s">
        <v>1477</v>
      </c>
      <c r="F292" s="262" t="s">
        <v>1478</v>
      </c>
      <c r="G292" s="248"/>
      <c r="H292" s="253">
        <v>4.2</v>
      </c>
      <c r="I292" s="227">
        <v>11.6</v>
      </c>
      <c r="J292" s="227">
        <v>2.8</v>
      </c>
      <c r="K292" s="227">
        <v>3.1</v>
      </c>
      <c r="L292" s="254">
        <v>2.2000000000000002</v>
      </c>
      <c r="M292" s="253">
        <v>3.7</v>
      </c>
      <c r="N292" s="227">
        <v>10.5</v>
      </c>
      <c r="O292" s="227">
        <v>2.5</v>
      </c>
      <c r="P292" s="227">
        <v>2.8</v>
      </c>
      <c r="Q292" s="254">
        <v>2</v>
      </c>
      <c r="R292" s="253">
        <v>3.3</v>
      </c>
      <c r="S292" s="227">
        <v>9.3000000000000007</v>
      </c>
      <c r="T292" s="227">
        <v>2.2999999999999998</v>
      </c>
      <c r="U292" s="227">
        <v>2.5</v>
      </c>
      <c r="V292" s="254">
        <v>1.9</v>
      </c>
      <c r="W292" s="253">
        <v>3.2</v>
      </c>
      <c r="X292" s="227">
        <v>9.5</v>
      </c>
      <c r="Y292" s="227">
        <v>2.1</v>
      </c>
      <c r="Z292" s="227">
        <v>2.4</v>
      </c>
      <c r="AA292" s="254">
        <v>1.6</v>
      </c>
      <c r="AB292" s="253">
        <v>3.4</v>
      </c>
      <c r="AC292" s="227">
        <v>10</v>
      </c>
      <c r="AD292" s="227">
        <v>2.2999999999999998</v>
      </c>
      <c r="AE292" s="227">
        <v>2.6</v>
      </c>
      <c r="AF292" s="254">
        <v>1.7</v>
      </c>
      <c r="AG292" s="253">
        <v>4.4000000000000004</v>
      </c>
      <c r="AH292" s="227">
        <v>12.7</v>
      </c>
      <c r="AI292" s="227">
        <v>2.9</v>
      </c>
      <c r="AJ292" s="227">
        <v>3.5</v>
      </c>
      <c r="AK292" s="254">
        <v>2.1</v>
      </c>
      <c r="AL292" s="253">
        <v>4.3</v>
      </c>
      <c r="AM292" s="227">
        <v>13</v>
      </c>
      <c r="AN292" s="227">
        <v>2.8</v>
      </c>
      <c r="AO292" s="227">
        <v>3.4</v>
      </c>
      <c r="AP292" s="254">
        <v>1.9</v>
      </c>
      <c r="AQ292" s="253">
        <v>3.8</v>
      </c>
      <c r="AR292" s="227">
        <v>11.4</v>
      </c>
      <c r="AS292" s="227">
        <v>2.5</v>
      </c>
      <c r="AT292" s="227">
        <v>2.9</v>
      </c>
      <c r="AU292" s="254">
        <v>1.9</v>
      </c>
      <c r="AV292" s="253">
        <v>4.0999999999999996</v>
      </c>
      <c r="AW292" s="227">
        <v>11.3</v>
      </c>
      <c r="AX292" s="227">
        <v>2.8</v>
      </c>
      <c r="AY292" s="227">
        <v>3.1</v>
      </c>
      <c r="AZ292" s="254">
        <v>2.4</v>
      </c>
      <c r="BA292" s="253">
        <v>4.3</v>
      </c>
      <c r="BB292" s="227">
        <v>11.1</v>
      </c>
      <c r="BC292" s="227">
        <v>3.1</v>
      </c>
      <c r="BD292" s="227">
        <v>3.3</v>
      </c>
      <c r="BE292" s="254">
        <v>2.7</v>
      </c>
      <c r="BF292" s="253">
        <v>5</v>
      </c>
      <c r="BG292" s="227">
        <v>12.2</v>
      </c>
      <c r="BH292" s="227">
        <v>3.6</v>
      </c>
      <c r="BI292" s="227">
        <v>3.9</v>
      </c>
      <c r="BJ292" s="254">
        <v>3.3</v>
      </c>
    </row>
    <row r="293" spans="5:62" ht="10.9" customHeight="1" x14ac:dyDescent="0.2">
      <c r="E293" s="3" t="s">
        <v>1479</v>
      </c>
      <c r="F293" s="262" t="s">
        <v>1480</v>
      </c>
      <c r="G293" s="248"/>
      <c r="H293" s="253">
        <v>7.2</v>
      </c>
      <c r="I293" s="227">
        <v>21</v>
      </c>
      <c r="J293" s="227">
        <v>4.5</v>
      </c>
      <c r="K293" s="227">
        <v>5</v>
      </c>
      <c r="L293" s="254">
        <v>2.1</v>
      </c>
      <c r="M293" s="253">
        <v>6.6</v>
      </c>
      <c r="N293" s="227">
        <v>20.9</v>
      </c>
      <c r="O293" s="227">
        <v>4</v>
      </c>
      <c r="P293" s="227">
        <v>4.4000000000000004</v>
      </c>
      <c r="Q293" s="254">
        <v>2.1</v>
      </c>
      <c r="R293" s="253">
        <v>6.1</v>
      </c>
      <c r="S293" s="227">
        <v>19.3</v>
      </c>
      <c r="T293" s="227">
        <v>3.7</v>
      </c>
      <c r="U293" s="227">
        <v>4</v>
      </c>
      <c r="V293" s="254">
        <v>2.2999999999999998</v>
      </c>
      <c r="W293" s="253">
        <v>5.2</v>
      </c>
      <c r="X293" s="227">
        <v>17.5</v>
      </c>
      <c r="Y293" s="227">
        <v>3</v>
      </c>
      <c r="Z293" s="227">
        <v>3.3</v>
      </c>
      <c r="AA293" s="254">
        <v>1.8</v>
      </c>
      <c r="AB293" s="253">
        <v>5.2</v>
      </c>
      <c r="AC293" s="227">
        <v>17.899999999999999</v>
      </c>
      <c r="AD293" s="227">
        <v>2.9</v>
      </c>
      <c r="AE293" s="227">
        <v>3.2</v>
      </c>
      <c r="AF293" s="254">
        <v>1.9</v>
      </c>
      <c r="AG293" s="253">
        <v>5.7</v>
      </c>
      <c r="AH293" s="227">
        <v>19.5</v>
      </c>
      <c r="AI293" s="227">
        <v>3.3</v>
      </c>
      <c r="AJ293" s="227">
        <v>3.6</v>
      </c>
      <c r="AK293" s="254">
        <v>2.2999999999999998</v>
      </c>
      <c r="AL293" s="253">
        <v>5.0999999999999996</v>
      </c>
      <c r="AM293" s="227">
        <v>17.399999999999999</v>
      </c>
      <c r="AN293" s="227">
        <v>2.9</v>
      </c>
      <c r="AO293" s="227">
        <v>3.2</v>
      </c>
      <c r="AP293" s="254">
        <v>1.9</v>
      </c>
      <c r="AQ293" s="253">
        <v>4.7</v>
      </c>
      <c r="AR293" s="227">
        <v>16.100000000000001</v>
      </c>
      <c r="AS293" s="227">
        <v>2.7</v>
      </c>
      <c r="AT293" s="227">
        <v>2.9</v>
      </c>
      <c r="AU293" s="254">
        <v>2</v>
      </c>
      <c r="AV293" s="253">
        <v>5.5</v>
      </c>
      <c r="AW293" s="227">
        <v>18.399999999999999</v>
      </c>
      <c r="AX293" s="227">
        <v>3.2</v>
      </c>
      <c r="AY293" s="227">
        <v>3.3</v>
      </c>
      <c r="AZ293" s="254">
        <v>3.1</v>
      </c>
      <c r="BA293" s="253">
        <v>6</v>
      </c>
      <c r="BB293" s="227">
        <v>19.2</v>
      </c>
      <c r="BC293" s="227">
        <v>3.6</v>
      </c>
      <c r="BD293" s="227">
        <v>3.7</v>
      </c>
      <c r="BE293" s="254">
        <v>3.2</v>
      </c>
      <c r="BF293" s="253">
        <v>6.5</v>
      </c>
      <c r="BG293" s="227">
        <v>20.5</v>
      </c>
      <c r="BH293" s="227">
        <v>3.9</v>
      </c>
      <c r="BI293" s="227">
        <v>4</v>
      </c>
      <c r="BJ293" s="254">
        <v>3.6</v>
      </c>
    </row>
    <row r="294" spans="5:62" ht="10.9" customHeight="1" x14ac:dyDescent="0.2">
      <c r="E294" s="3" t="s">
        <v>1481</v>
      </c>
      <c r="F294" s="262" t="s">
        <v>1482</v>
      </c>
      <c r="G294" s="248"/>
      <c r="H294" s="253">
        <v>2.9</v>
      </c>
      <c r="I294" s="227">
        <v>9</v>
      </c>
      <c r="J294" s="227">
        <v>2.2999999999999998</v>
      </c>
      <c r="K294" s="227">
        <v>2.4</v>
      </c>
      <c r="L294" s="254">
        <v>1.3</v>
      </c>
      <c r="M294" s="253">
        <v>2.9</v>
      </c>
      <c r="N294" s="227">
        <v>9.6</v>
      </c>
      <c r="O294" s="227">
        <v>2.2000000000000002</v>
      </c>
      <c r="P294" s="227">
        <v>2.4</v>
      </c>
      <c r="Q294" s="254">
        <v>1.4</v>
      </c>
      <c r="R294" s="253">
        <v>2.7</v>
      </c>
      <c r="S294" s="227">
        <v>9.1</v>
      </c>
      <c r="T294" s="227">
        <v>2.1</v>
      </c>
      <c r="U294" s="227">
        <v>2.2000000000000002</v>
      </c>
      <c r="V294" s="254">
        <v>1.4</v>
      </c>
      <c r="W294" s="253">
        <v>2.4</v>
      </c>
      <c r="X294" s="227">
        <v>9</v>
      </c>
      <c r="Y294" s="227">
        <v>1.8</v>
      </c>
      <c r="Z294" s="227">
        <v>1.8</v>
      </c>
      <c r="AA294" s="254">
        <v>1.3</v>
      </c>
      <c r="AB294" s="253">
        <v>2.2999999999999998</v>
      </c>
      <c r="AC294" s="227">
        <v>8.6</v>
      </c>
      <c r="AD294" s="227">
        <v>1.7</v>
      </c>
      <c r="AE294" s="227">
        <v>1.8</v>
      </c>
      <c r="AF294" s="254">
        <v>1.2</v>
      </c>
      <c r="AG294" s="253">
        <v>2.9</v>
      </c>
      <c r="AH294" s="227">
        <v>11.1</v>
      </c>
      <c r="AI294" s="227">
        <v>2.1</v>
      </c>
      <c r="AJ294" s="227">
        <v>2.2000000000000002</v>
      </c>
      <c r="AK294" s="254">
        <v>1.4</v>
      </c>
      <c r="AL294" s="253">
        <v>2.7</v>
      </c>
      <c r="AM294" s="227">
        <v>10.9</v>
      </c>
      <c r="AN294" s="227">
        <v>1.9</v>
      </c>
      <c r="AO294" s="227">
        <v>2.1</v>
      </c>
      <c r="AP294" s="254">
        <v>1.3</v>
      </c>
      <c r="AQ294" s="253">
        <v>2.6</v>
      </c>
      <c r="AR294" s="227">
        <v>12</v>
      </c>
      <c r="AS294" s="227">
        <v>1.7</v>
      </c>
      <c r="AT294" s="227">
        <v>1.8</v>
      </c>
      <c r="AU294" s="254">
        <v>1</v>
      </c>
      <c r="AV294" s="253">
        <v>3</v>
      </c>
      <c r="AW294" s="227">
        <v>14.1</v>
      </c>
      <c r="AX294" s="227">
        <v>1.9</v>
      </c>
      <c r="AY294" s="227">
        <v>2</v>
      </c>
      <c r="AZ294" s="254">
        <v>1.3</v>
      </c>
      <c r="BA294" s="253">
        <v>3.4</v>
      </c>
      <c r="BB294" s="227">
        <v>14.9</v>
      </c>
      <c r="BC294" s="227">
        <v>2.1</v>
      </c>
      <c r="BD294" s="227">
        <v>2.2000000000000002</v>
      </c>
      <c r="BE294" s="254">
        <v>1.7</v>
      </c>
      <c r="BF294" s="253">
        <v>3.6</v>
      </c>
      <c r="BG294" s="227">
        <v>15</v>
      </c>
      <c r="BH294" s="227">
        <v>2.2999999999999998</v>
      </c>
      <c r="BI294" s="227">
        <v>2.4</v>
      </c>
      <c r="BJ294" s="254">
        <v>2</v>
      </c>
    </row>
    <row r="295" spans="5:62" ht="10.9" customHeight="1" x14ac:dyDescent="0.2">
      <c r="E295" s="3" t="s">
        <v>1483</v>
      </c>
      <c r="F295" s="262" t="s">
        <v>1484</v>
      </c>
      <c r="G295" s="248"/>
      <c r="H295" s="253">
        <v>3</v>
      </c>
      <c r="I295" s="227">
        <v>9.1</v>
      </c>
      <c r="J295" s="227">
        <v>2.4</v>
      </c>
      <c r="K295" s="227">
        <v>2.6</v>
      </c>
      <c r="L295" s="254">
        <v>0.8</v>
      </c>
      <c r="M295" s="253">
        <v>3.1</v>
      </c>
      <c r="N295" s="227">
        <v>10.199999999999999</v>
      </c>
      <c r="O295" s="227">
        <v>2.4</v>
      </c>
      <c r="P295" s="227">
        <v>2.6</v>
      </c>
      <c r="Q295" s="254">
        <v>1</v>
      </c>
      <c r="R295" s="253">
        <v>2.7</v>
      </c>
      <c r="S295" s="227">
        <v>8.5</v>
      </c>
      <c r="T295" s="227">
        <v>2.1</v>
      </c>
      <c r="U295" s="227">
        <v>2.2999999999999998</v>
      </c>
      <c r="V295" s="254">
        <v>0.9</v>
      </c>
      <c r="W295" s="253">
        <v>2.5</v>
      </c>
      <c r="X295" s="227">
        <v>8.6999999999999993</v>
      </c>
      <c r="Y295" s="227">
        <v>1.9</v>
      </c>
      <c r="Z295" s="227">
        <v>2.1</v>
      </c>
      <c r="AA295" s="254">
        <v>0.9</v>
      </c>
      <c r="AB295" s="253">
        <v>2.5</v>
      </c>
      <c r="AC295" s="227">
        <v>8.6999999999999993</v>
      </c>
      <c r="AD295" s="227">
        <v>1.9</v>
      </c>
      <c r="AE295" s="227">
        <v>2.1</v>
      </c>
      <c r="AF295" s="254">
        <v>0.9</v>
      </c>
      <c r="AG295" s="253">
        <v>3.2</v>
      </c>
      <c r="AH295" s="227">
        <v>11.1</v>
      </c>
      <c r="AI295" s="227">
        <v>2.4</v>
      </c>
      <c r="AJ295" s="227">
        <v>2.6</v>
      </c>
      <c r="AK295" s="254">
        <v>1.2</v>
      </c>
      <c r="AL295" s="253">
        <v>2.9</v>
      </c>
      <c r="AM295" s="227">
        <v>10.9</v>
      </c>
      <c r="AN295" s="227">
        <v>2.1</v>
      </c>
      <c r="AO295" s="227">
        <v>2.2999999999999998</v>
      </c>
      <c r="AP295" s="254">
        <v>1.1000000000000001</v>
      </c>
      <c r="AQ295" s="253">
        <v>2.7</v>
      </c>
      <c r="AR295" s="227">
        <v>11.9</v>
      </c>
      <c r="AS295" s="227">
        <v>1.9</v>
      </c>
      <c r="AT295" s="227">
        <v>2</v>
      </c>
      <c r="AU295" s="254">
        <v>1</v>
      </c>
      <c r="AV295" s="253">
        <v>2.9</v>
      </c>
      <c r="AW295" s="227">
        <v>12.1</v>
      </c>
      <c r="AX295" s="227">
        <v>2</v>
      </c>
      <c r="AY295" s="227">
        <v>2.1</v>
      </c>
      <c r="AZ295" s="254">
        <v>1.6</v>
      </c>
      <c r="BA295" s="253">
        <v>3</v>
      </c>
      <c r="BB295" s="227">
        <v>12</v>
      </c>
      <c r="BC295" s="227">
        <v>2.1</v>
      </c>
      <c r="BD295" s="227">
        <v>2.2000000000000002</v>
      </c>
      <c r="BE295" s="254">
        <v>1.6</v>
      </c>
      <c r="BF295" s="253">
        <v>3.4</v>
      </c>
      <c r="BG295" s="227">
        <v>12.7</v>
      </c>
      <c r="BH295" s="227">
        <v>2.5</v>
      </c>
      <c r="BI295" s="227">
        <v>2.6</v>
      </c>
      <c r="BJ295" s="254">
        <v>2</v>
      </c>
    </row>
    <row r="296" spans="5:62" ht="10.9" customHeight="1" x14ac:dyDescent="0.2">
      <c r="E296" s="3" t="s">
        <v>1485</v>
      </c>
      <c r="F296" s="262" t="s">
        <v>1486</v>
      </c>
      <c r="G296" s="248"/>
      <c r="H296" s="253">
        <v>2.1</v>
      </c>
      <c r="I296" s="227">
        <v>6.3</v>
      </c>
      <c r="J296" s="227">
        <v>1.6</v>
      </c>
      <c r="K296" s="227">
        <v>1.7</v>
      </c>
      <c r="L296" s="254">
        <v>1</v>
      </c>
      <c r="M296" s="253">
        <v>2</v>
      </c>
      <c r="N296" s="227">
        <v>6.1</v>
      </c>
      <c r="O296" s="227">
        <v>1.6</v>
      </c>
      <c r="P296" s="227">
        <v>1.7</v>
      </c>
      <c r="Q296" s="254">
        <v>1.1000000000000001</v>
      </c>
      <c r="R296" s="253">
        <v>1.9</v>
      </c>
      <c r="S296" s="227">
        <v>5.3</v>
      </c>
      <c r="T296" s="227">
        <v>1.6</v>
      </c>
      <c r="U296" s="227">
        <v>1.6</v>
      </c>
      <c r="V296" s="254">
        <v>1.2</v>
      </c>
      <c r="W296" s="253">
        <v>1.7</v>
      </c>
      <c r="X296" s="227">
        <v>5.3</v>
      </c>
      <c r="Y296" s="227">
        <v>1.4</v>
      </c>
      <c r="Z296" s="227">
        <v>1.4</v>
      </c>
      <c r="AA296" s="254">
        <v>1.1000000000000001</v>
      </c>
      <c r="AB296" s="253">
        <v>1.7</v>
      </c>
      <c r="AC296" s="227">
        <v>5.5</v>
      </c>
      <c r="AD296" s="227">
        <v>1.4</v>
      </c>
      <c r="AE296" s="227">
        <v>1.5</v>
      </c>
      <c r="AF296" s="254">
        <v>1.1000000000000001</v>
      </c>
      <c r="AG296" s="253">
        <v>2.2000000000000002</v>
      </c>
      <c r="AH296" s="227">
        <v>7.1</v>
      </c>
      <c r="AI296" s="227">
        <v>1.8</v>
      </c>
      <c r="AJ296" s="227">
        <v>1.9</v>
      </c>
      <c r="AK296" s="254">
        <v>1.3</v>
      </c>
      <c r="AL296" s="253">
        <v>2.1</v>
      </c>
      <c r="AM296" s="227">
        <v>7.5</v>
      </c>
      <c r="AN296" s="227">
        <v>1.6</v>
      </c>
      <c r="AO296" s="227">
        <v>1.7</v>
      </c>
      <c r="AP296" s="254">
        <v>1.2</v>
      </c>
      <c r="AQ296" s="253">
        <v>2</v>
      </c>
      <c r="AR296" s="227">
        <v>8.1999999999999993</v>
      </c>
      <c r="AS296" s="227">
        <v>1.4</v>
      </c>
      <c r="AT296" s="227">
        <v>1.4</v>
      </c>
      <c r="AU296" s="254">
        <v>1.1000000000000001</v>
      </c>
      <c r="AV296" s="253">
        <v>2.4</v>
      </c>
      <c r="AW296" s="227">
        <v>10.7</v>
      </c>
      <c r="AX296" s="227">
        <v>1.5</v>
      </c>
      <c r="AY296" s="227">
        <v>1.6</v>
      </c>
      <c r="AZ296" s="254">
        <v>1.3</v>
      </c>
      <c r="BA296" s="253">
        <v>2.6</v>
      </c>
      <c r="BB296" s="227">
        <v>10.3</v>
      </c>
      <c r="BC296" s="227">
        <v>1.7</v>
      </c>
      <c r="BD296" s="227">
        <v>1.7</v>
      </c>
      <c r="BE296" s="254">
        <v>1.7</v>
      </c>
      <c r="BF296" s="253">
        <v>2.8</v>
      </c>
      <c r="BG296" s="227">
        <v>9.8000000000000007</v>
      </c>
      <c r="BH296" s="227">
        <v>2</v>
      </c>
      <c r="BI296" s="227">
        <v>2</v>
      </c>
      <c r="BJ296" s="254">
        <v>2</v>
      </c>
    </row>
    <row r="297" spans="5:62" ht="10.9" customHeight="1" x14ac:dyDescent="0.2">
      <c r="E297" s="3" t="s">
        <v>1487</v>
      </c>
      <c r="F297" s="262" t="s">
        <v>1488</v>
      </c>
      <c r="G297" s="248"/>
      <c r="H297" s="253">
        <v>3.8</v>
      </c>
      <c r="I297" s="227">
        <v>12.6</v>
      </c>
      <c r="J297" s="227">
        <v>2.7</v>
      </c>
      <c r="K297" s="227">
        <v>3</v>
      </c>
      <c r="L297" s="254">
        <v>1.1000000000000001</v>
      </c>
      <c r="M297" s="253">
        <v>3.6</v>
      </c>
      <c r="N297" s="227">
        <v>12.2</v>
      </c>
      <c r="O297" s="227">
        <v>2.5</v>
      </c>
      <c r="P297" s="227">
        <v>2.8</v>
      </c>
      <c r="Q297" s="254">
        <v>1</v>
      </c>
      <c r="R297" s="253">
        <v>3.3</v>
      </c>
      <c r="S297" s="227">
        <v>11.6</v>
      </c>
      <c r="T297" s="227">
        <v>2.2999999999999998</v>
      </c>
      <c r="U297" s="227">
        <v>2.5</v>
      </c>
      <c r="V297" s="254">
        <v>1.1000000000000001</v>
      </c>
      <c r="W297" s="253">
        <v>2.9</v>
      </c>
      <c r="X297" s="227">
        <v>11.1</v>
      </c>
      <c r="Y297" s="227">
        <v>2</v>
      </c>
      <c r="Z297" s="227">
        <v>2.1</v>
      </c>
      <c r="AA297" s="254">
        <v>1</v>
      </c>
      <c r="AB297" s="253">
        <v>2.8</v>
      </c>
      <c r="AC297" s="227">
        <v>10.8</v>
      </c>
      <c r="AD297" s="227">
        <v>1.9</v>
      </c>
      <c r="AE297" s="227">
        <v>2.1</v>
      </c>
      <c r="AF297" s="254">
        <v>1.1000000000000001</v>
      </c>
      <c r="AG297" s="253">
        <v>3.3</v>
      </c>
      <c r="AH297" s="227">
        <v>12.6</v>
      </c>
      <c r="AI297" s="227">
        <v>2.2999999999999998</v>
      </c>
      <c r="AJ297" s="227">
        <v>2.5</v>
      </c>
      <c r="AK297" s="254">
        <v>1.1000000000000001</v>
      </c>
      <c r="AL297" s="253">
        <v>3</v>
      </c>
      <c r="AM297" s="227">
        <v>11.9</v>
      </c>
      <c r="AN297" s="227">
        <v>2.1</v>
      </c>
      <c r="AO297" s="227">
        <v>2.2999999999999998</v>
      </c>
      <c r="AP297" s="254">
        <v>1</v>
      </c>
      <c r="AQ297" s="253">
        <v>2.9</v>
      </c>
      <c r="AR297" s="227">
        <v>13</v>
      </c>
      <c r="AS297" s="227">
        <v>1.9</v>
      </c>
      <c r="AT297" s="227">
        <v>2</v>
      </c>
      <c r="AU297" s="254">
        <v>1.1000000000000001</v>
      </c>
      <c r="AV297" s="253">
        <v>3.3</v>
      </c>
      <c r="AW297" s="227">
        <v>13.8</v>
      </c>
      <c r="AX297" s="227">
        <v>2.1</v>
      </c>
      <c r="AY297" s="227">
        <v>2.2000000000000002</v>
      </c>
      <c r="AZ297" s="254">
        <v>1.6</v>
      </c>
      <c r="BA297" s="253">
        <v>3.5</v>
      </c>
      <c r="BB297" s="227">
        <v>14.3</v>
      </c>
      <c r="BC297" s="227">
        <v>2.2999999999999998</v>
      </c>
      <c r="BD297" s="227">
        <v>2.4</v>
      </c>
      <c r="BE297" s="254">
        <v>1.7</v>
      </c>
      <c r="BF297" s="253">
        <v>3.7</v>
      </c>
      <c r="BG297" s="227">
        <v>14.8</v>
      </c>
      <c r="BH297" s="227">
        <v>2.4</v>
      </c>
      <c r="BI297" s="227">
        <v>2.5</v>
      </c>
      <c r="BJ297" s="254">
        <v>1.7</v>
      </c>
    </row>
    <row r="298" spans="5:62" ht="10.9" customHeight="1" x14ac:dyDescent="0.2">
      <c r="E298" s="3" t="s">
        <v>1489</v>
      </c>
      <c r="F298" s="262" t="s">
        <v>1490</v>
      </c>
      <c r="G298" s="248"/>
      <c r="H298" s="253">
        <v>2.2000000000000002</v>
      </c>
      <c r="I298" s="227">
        <v>7.1</v>
      </c>
      <c r="J298" s="227">
        <v>1.7</v>
      </c>
      <c r="K298" s="227">
        <v>1.8</v>
      </c>
      <c r="L298" s="254">
        <v>1.3</v>
      </c>
      <c r="M298" s="253">
        <v>2</v>
      </c>
      <c r="N298" s="227">
        <v>6.8</v>
      </c>
      <c r="O298" s="227">
        <v>1.6</v>
      </c>
      <c r="P298" s="227">
        <v>1.6</v>
      </c>
      <c r="Q298" s="254">
        <v>1.3</v>
      </c>
      <c r="R298" s="253">
        <v>1.9</v>
      </c>
      <c r="S298" s="227">
        <v>6</v>
      </c>
      <c r="T298" s="227">
        <v>1.4</v>
      </c>
      <c r="U298" s="227">
        <v>1.5</v>
      </c>
      <c r="V298" s="254">
        <v>1.2</v>
      </c>
      <c r="W298" s="253">
        <v>1.8</v>
      </c>
      <c r="X298" s="227">
        <v>6.1</v>
      </c>
      <c r="Y298" s="227">
        <v>1.3</v>
      </c>
      <c r="Z298" s="227">
        <v>1.4</v>
      </c>
      <c r="AA298" s="254">
        <v>1.1000000000000001</v>
      </c>
      <c r="AB298" s="253">
        <v>1.9</v>
      </c>
      <c r="AC298" s="227">
        <v>6.7</v>
      </c>
      <c r="AD298" s="227">
        <v>1.4</v>
      </c>
      <c r="AE298" s="227">
        <v>1.5</v>
      </c>
      <c r="AF298" s="254">
        <v>1.1000000000000001</v>
      </c>
      <c r="AG298" s="253">
        <v>2.6</v>
      </c>
      <c r="AH298" s="227">
        <v>8.8000000000000007</v>
      </c>
      <c r="AI298" s="227">
        <v>2</v>
      </c>
      <c r="AJ298" s="227">
        <v>2.1</v>
      </c>
      <c r="AK298" s="254">
        <v>1.5</v>
      </c>
      <c r="AL298" s="253">
        <v>2.6</v>
      </c>
      <c r="AM298" s="227">
        <v>9.3000000000000007</v>
      </c>
      <c r="AN298" s="227">
        <v>1.9</v>
      </c>
      <c r="AO298" s="227">
        <v>2.1</v>
      </c>
      <c r="AP298" s="254">
        <v>1.4</v>
      </c>
      <c r="AQ298" s="253">
        <v>2.4</v>
      </c>
      <c r="AR298" s="227">
        <v>9.9</v>
      </c>
      <c r="AS298" s="227">
        <v>1.6</v>
      </c>
      <c r="AT298" s="227">
        <v>1.7</v>
      </c>
      <c r="AU298" s="254">
        <v>1.2</v>
      </c>
      <c r="AV298" s="253">
        <v>2.5</v>
      </c>
      <c r="AW298" s="227">
        <v>10.1</v>
      </c>
      <c r="AX298" s="227">
        <v>1.6</v>
      </c>
      <c r="AY298" s="227">
        <v>1.7</v>
      </c>
      <c r="AZ298" s="254">
        <v>1.3</v>
      </c>
      <c r="BA298" s="253">
        <v>2.7</v>
      </c>
      <c r="BB298" s="227">
        <v>10.3</v>
      </c>
      <c r="BC298" s="227">
        <v>1.8</v>
      </c>
      <c r="BD298" s="227">
        <v>1.9</v>
      </c>
      <c r="BE298" s="254">
        <v>1.7</v>
      </c>
      <c r="BF298" s="253">
        <v>3.1</v>
      </c>
      <c r="BG298" s="227">
        <v>11</v>
      </c>
      <c r="BH298" s="227">
        <v>2.2000000000000002</v>
      </c>
      <c r="BI298" s="227">
        <v>2.2000000000000002</v>
      </c>
      <c r="BJ298" s="254">
        <v>2.1</v>
      </c>
    </row>
    <row r="299" spans="5:62" ht="10.9" customHeight="1" x14ac:dyDescent="0.2">
      <c r="E299" s="3" t="s">
        <v>1491</v>
      </c>
      <c r="F299" s="262" t="s">
        <v>1492</v>
      </c>
      <c r="G299" s="248"/>
      <c r="H299" s="253">
        <v>3.4</v>
      </c>
      <c r="I299" s="227">
        <v>11.9</v>
      </c>
      <c r="J299" s="227">
        <v>2.4</v>
      </c>
      <c r="K299" s="227">
        <v>2.5</v>
      </c>
      <c r="L299" s="254">
        <v>1</v>
      </c>
      <c r="M299" s="253">
        <v>3.3</v>
      </c>
      <c r="N299" s="227">
        <v>12</v>
      </c>
      <c r="O299" s="227">
        <v>2.2999999999999998</v>
      </c>
      <c r="P299" s="227">
        <v>2.4</v>
      </c>
      <c r="Q299" s="254">
        <v>1.4</v>
      </c>
      <c r="R299" s="253">
        <v>2.8</v>
      </c>
      <c r="S299" s="227">
        <v>9.8000000000000007</v>
      </c>
      <c r="T299" s="227">
        <v>2</v>
      </c>
      <c r="U299" s="227">
        <v>2.1</v>
      </c>
      <c r="V299" s="254">
        <v>1.4</v>
      </c>
      <c r="W299" s="253">
        <v>2.5</v>
      </c>
      <c r="X299" s="227">
        <v>9.5</v>
      </c>
      <c r="Y299" s="227">
        <v>1.8</v>
      </c>
      <c r="Z299" s="227">
        <v>1.9</v>
      </c>
      <c r="AA299" s="254">
        <v>1.1000000000000001</v>
      </c>
      <c r="AB299" s="253">
        <v>2.8</v>
      </c>
      <c r="AC299" s="227">
        <v>10.6</v>
      </c>
      <c r="AD299" s="227">
        <v>1.9</v>
      </c>
      <c r="AE299" s="227">
        <v>2</v>
      </c>
      <c r="AF299" s="254">
        <v>1.2</v>
      </c>
      <c r="AG299" s="253">
        <v>3.4</v>
      </c>
      <c r="AH299" s="227">
        <v>13</v>
      </c>
      <c r="AI299" s="227">
        <v>2.4</v>
      </c>
      <c r="AJ299" s="227">
        <v>2.5</v>
      </c>
      <c r="AK299" s="254">
        <v>1.4</v>
      </c>
      <c r="AL299" s="253">
        <v>3.1</v>
      </c>
      <c r="AM299" s="227">
        <v>12.4</v>
      </c>
      <c r="AN299" s="227">
        <v>2</v>
      </c>
      <c r="AO299" s="227">
        <v>2.2000000000000002</v>
      </c>
      <c r="AP299" s="254">
        <v>1.1000000000000001</v>
      </c>
      <c r="AQ299" s="253">
        <v>2.9</v>
      </c>
      <c r="AR299" s="227">
        <v>12.3</v>
      </c>
      <c r="AS299" s="227">
        <v>1.8</v>
      </c>
      <c r="AT299" s="227">
        <v>1.9</v>
      </c>
      <c r="AU299" s="254">
        <v>1.2</v>
      </c>
      <c r="AV299" s="253">
        <v>3.1</v>
      </c>
      <c r="AW299" s="227">
        <v>12.5</v>
      </c>
      <c r="AX299" s="227">
        <v>1.9</v>
      </c>
      <c r="AY299" s="227">
        <v>2</v>
      </c>
      <c r="AZ299" s="254">
        <v>1.7</v>
      </c>
      <c r="BA299" s="253">
        <v>3.4</v>
      </c>
      <c r="BB299" s="227">
        <v>13.1</v>
      </c>
      <c r="BC299" s="227">
        <v>2.2000000000000002</v>
      </c>
      <c r="BD299" s="227">
        <v>2.2000000000000002</v>
      </c>
      <c r="BE299" s="254">
        <v>2.1</v>
      </c>
      <c r="BF299" s="253">
        <v>3.7</v>
      </c>
      <c r="BG299" s="227">
        <v>13.6</v>
      </c>
      <c r="BH299" s="227">
        <v>2.4</v>
      </c>
      <c r="BI299" s="227">
        <v>2.5</v>
      </c>
      <c r="BJ299" s="254">
        <v>2.2999999999999998</v>
      </c>
    </row>
    <row r="300" spans="5:62" ht="10.9" customHeight="1" x14ac:dyDescent="0.2">
      <c r="E300" s="3" t="s">
        <v>1493</v>
      </c>
      <c r="F300" s="262" t="s">
        <v>1494</v>
      </c>
      <c r="G300" s="248"/>
      <c r="H300" s="253">
        <v>4.2</v>
      </c>
      <c r="I300" s="227">
        <v>13.6</v>
      </c>
      <c r="J300" s="227">
        <v>3.2</v>
      </c>
      <c r="K300" s="227">
        <v>3.4</v>
      </c>
      <c r="L300" s="254">
        <v>1.2</v>
      </c>
      <c r="M300" s="253">
        <v>4.2</v>
      </c>
      <c r="N300" s="227">
        <v>14.8</v>
      </c>
      <c r="O300" s="227">
        <v>2.9</v>
      </c>
      <c r="P300" s="227">
        <v>3.2</v>
      </c>
      <c r="Q300" s="254">
        <v>1.1000000000000001</v>
      </c>
      <c r="R300" s="253">
        <v>3.5</v>
      </c>
      <c r="S300" s="227">
        <v>12.6</v>
      </c>
      <c r="T300" s="227">
        <v>2.5</v>
      </c>
      <c r="U300" s="227">
        <v>2.7</v>
      </c>
      <c r="V300" s="254">
        <v>1</v>
      </c>
      <c r="W300" s="253">
        <v>3.3</v>
      </c>
      <c r="X300" s="227">
        <v>12.8</v>
      </c>
      <c r="Y300" s="227">
        <v>2.2000000000000002</v>
      </c>
      <c r="Z300" s="227">
        <v>2.4</v>
      </c>
      <c r="AA300" s="254">
        <v>1</v>
      </c>
      <c r="AB300" s="253">
        <v>3</v>
      </c>
      <c r="AC300" s="227">
        <v>12.1</v>
      </c>
      <c r="AD300" s="227">
        <v>2</v>
      </c>
      <c r="AE300" s="227">
        <v>2.2000000000000002</v>
      </c>
      <c r="AF300" s="254">
        <v>0.9</v>
      </c>
      <c r="AG300" s="253">
        <v>3.4</v>
      </c>
      <c r="AH300" s="227">
        <v>13.3</v>
      </c>
      <c r="AI300" s="227">
        <v>2.2999999999999998</v>
      </c>
      <c r="AJ300" s="227">
        <v>2.5</v>
      </c>
      <c r="AK300" s="254">
        <v>1.1000000000000001</v>
      </c>
      <c r="AL300" s="253">
        <v>3.1</v>
      </c>
      <c r="AM300" s="227">
        <v>12.8</v>
      </c>
      <c r="AN300" s="227">
        <v>2.1</v>
      </c>
      <c r="AO300" s="227">
        <v>2.2999999999999998</v>
      </c>
      <c r="AP300" s="254">
        <v>0.9</v>
      </c>
      <c r="AQ300" s="253">
        <v>3.3</v>
      </c>
      <c r="AR300" s="227">
        <v>17.100000000000001</v>
      </c>
      <c r="AS300" s="227">
        <v>1.9</v>
      </c>
      <c r="AT300" s="227">
        <v>2</v>
      </c>
      <c r="AU300" s="254">
        <v>0.9</v>
      </c>
      <c r="AV300" s="253">
        <v>3.6</v>
      </c>
      <c r="AW300" s="227">
        <v>17.8</v>
      </c>
      <c r="AX300" s="227">
        <v>2.1</v>
      </c>
      <c r="AY300" s="227">
        <v>2.2000000000000002</v>
      </c>
      <c r="AZ300" s="254">
        <v>1.3</v>
      </c>
      <c r="BA300" s="253">
        <v>3.8</v>
      </c>
      <c r="BB300" s="227">
        <v>15.1</v>
      </c>
      <c r="BC300" s="227">
        <v>2.5</v>
      </c>
      <c r="BD300" s="227">
        <v>2.6</v>
      </c>
      <c r="BE300" s="254">
        <v>2</v>
      </c>
      <c r="BF300" s="253">
        <v>3.9</v>
      </c>
      <c r="BG300" s="227">
        <v>16.100000000000001</v>
      </c>
      <c r="BH300" s="227">
        <v>2.6</v>
      </c>
      <c r="BI300" s="227">
        <v>2.6</v>
      </c>
      <c r="BJ300" s="254">
        <v>2.1</v>
      </c>
    </row>
    <row r="301" spans="5:62" ht="10.9" customHeight="1" x14ac:dyDescent="0.2">
      <c r="E301" s="3" t="s">
        <v>1495</v>
      </c>
      <c r="F301" s="262" t="s">
        <v>1496</v>
      </c>
      <c r="G301" s="248"/>
      <c r="H301" s="253">
        <v>4.9000000000000004</v>
      </c>
      <c r="I301" s="227">
        <v>12.6</v>
      </c>
      <c r="J301" s="227">
        <v>3.3</v>
      </c>
      <c r="K301" s="227">
        <v>3.7</v>
      </c>
      <c r="L301" s="254">
        <v>2.5</v>
      </c>
      <c r="M301" s="253">
        <v>4.7</v>
      </c>
      <c r="N301" s="227">
        <v>12.1</v>
      </c>
      <c r="O301" s="227">
        <v>3.2</v>
      </c>
      <c r="P301" s="227">
        <v>3.6</v>
      </c>
      <c r="Q301" s="254">
        <v>2.4</v>
      </c>
      <c r="R301" s="253">
        <v>4.5</v>
      </c>
      <c r="S301" s="227">
        <v>11.6</v>
      </c>
      <c r="T301" s="227">
        <v>3.1</v>
      </c>
      <c r="U301" s="227">
        <v>3.4</v>
      </c>
      <c r="V301" s="254">
        <v>2.5</v>
      </c>
      <c r="W301" s="253">
        <v>4</v>
      </c>
      <c r="X301" s="227">
        <v>11.6</v>
      </c>
      <c r="Y301" s="227">
        <v>2.6</v>
      </c>
      <c r="Z301" s="227">
        <v>2.8</v>
      </c>
      <c r="AA301" s="254">
        <v>2.2000000000000002</v>
      </c>
      <c r="AB301" s="253">
        <v>3.8</v>
      </c>
      <c r="AC301" s="227">
        <v>10.8</v>
      </c>
      <c r="AD301" s="227">
        <v>2.5</v>
      </c>
      <c r="AE301" s="227">
        <v>2.8</v>
      </c>
      <c r="AF301" s="254">
        <v>1.9</v>
      </c>
      <c r="AG301" s="253">
        <v>4.5</v>
      </c>
      <c r="AH301" s="227">
        <v>12.7</v>
      </c>
      <c r="AI301" s="227">
        <v>3</v>
      </c>
      <c r="AJ301" s="227">
        <v>3.4</v>
      </c>
      <c r="AK301" s="254">
        <v>2.2999999999999998</v>
      </c>
      <c r="AL301" s="253">
        <v>4.5999999999999996</v>
      </c>
      <c r="AM301" s="227">
        <v>13.4</v>
      </c>
      <c r="AN301" s="227">
        <v>3</v>
      </c>
      <c r="AO301" s="227">
        <v>3.4</v>
      </c>
      <c r="AP301" s="254">
        <v>2.2999999999999998</v>
      </c>
      <c r="AQ301" s="253">
        <v>4.3</v>
      </c>
      <c r="AR301" s="227">
        <v>13.5</v>
      </c>
      <c r="AS301" s="227">
        <v>2.6</v>
      </c>
      <c r="AT301" s="227">
        <v>3.1</v>
      </c>
      <c r="AU301" s="254">
        <v>1.9</v>
      </c>
      <c r="AV301" s="253">
        <v>4.4000000000000004</v>
      </c>
      <c r="AW301" s="227">
        <v>13.1</v>
      </c>
      <c r="AX301" s="227">
        <v>2.8</v>
      </c>
      <c r="AY301" s="227">
        <v>3.2</v>
      </c>
      <c r="AZ301" s="254">
        <v>2.2000000000000002</v>
      </c>
      <c r="BA301" s="253">
        <v>4.5999999999999996</v>
      </c>
      <c r="BB301" s="227">
        <v>12.6</v>
      </c>
      <c r="BC301" s="227">
        <v>3.1</v>
      </c>
      <c r="BD301" s="227">
        <v>3.4</v>
      </c>
      <c r="BE301" s="254">
        <v>2.7</v>
      </c>
      <c r="BF301" s="253">
        <v>5</v>
      </c>
      <c r="BG301" s="227">
        <v>13.8</v>
      </c>
      <c r="BH301" s="227">
        <v>3.4</v>
      </c>
      <c r="BI301" s="227">
        <v>3.6</v>
      </c>
      <c r="BJ301" s="254">
        <v>3.2</v>
      </c>
    </row>
    <row r="302" spans="5:62" ht="10.9" customHeight="1" x14ac:dyDescent="0.2">
      <c r="E302" s="3" t="s">
        <v>1497</v>
      </c>
      <c r="F302" s="262" t="s">
        <v>1498</v>
      </c>
      <c r="G302" s="248"/>
      <c r="H302" s="253">
        <v>5.8</v>
      </c>
      <c r="I302" s="227">
        <v>15.1</v>
      </c>
      <c r="J302" s="227">
        <v>3.9</v>
      </c>
      <c r="K302" s="227">
        <v>4.3</v>
      </c>
      <c r="L302" s="254">
        <v>2.8</v>
      </c>
      <c r="M302" s="253">
        <v>5.4</v>
      </c>
      <c r="N302" s="227">
        <v>14.2</v>
      </c>
      <c r="O302" s="227">
        <v>3.7</v>
      </c>
      <c r="P302" s="227">
        <v>4</v>
      </c>
      <c r="Q302" s="254">
        <v>2.8</v>
      </c>
      <c r="R302" s="253">
        <v>5</v>
      </c>
      <c r="S302" s="227">
        <v>12.9</v>
      </c>
      <c r="T302" s="227">
        <v>3.5</v>
      </c>
      <c r="U302" s="227">
        <v>3.8</v>
      </c>
      <c r="V302" s="254">
        <v>2.8</v>
      </c>
      <c r="W302" s="253">
        <v>4.5</v>
      </c>
      <c r="X302" s="227">
        <v>13</v>
      </c>
      <c r="Y302" s="227">
        <v>2.9</v>
      </c>
      <c r="Z302" s="227">
        <v>3.1</v>
      </c>
      <c r="AA302" s="254">
        <v>2.4</v>
      </c>
      <c r="AB302" s="253">
        <v>4.2</v>
      </c>
      <c r="AC302" s="227">
        <v>11.9</v>
      </c>
      <c r="AD302" s="227">
        <v>2.8</v>
      </c>
      <c r="AE302" s="227">
        <v>3</v>
      </c>
      <c r="AF302" s="254">
        <v>2.2999999999999998</v>
      </c>
      <c r="AG302" s="253">
        <v>5.2</v>
      </c>
      <c r="AH302" s="227">
        <v>14.2</v>
      </c>
      <c r="AI302" s="227">
        <v>3.5</v>
      </c>
      <c r="AJ302" s="227">
        <v>3.8</v>
      </c>
      <c r="AK302" s="254">
        <v>2.8</v>
      </c>
      <c r="AL302" s="253">
        <v>4.5</v>
      </c>
      <c r="AM302" s="227">
        <v>12.7</v>
      </c>
      <c r="AN302" s="227">
        <v>3</v>
      </c>
      <c r="AO302" s="227">
        <v>3.3</v>
      </c>
      <c r="AP302" s="254">
        <v>2.2000000000000002</v>
      </c>
      <c r="AQ302" s="253">
        <v>4.4000000000000004</v>
      </c>
      <c r="AR302" s="227">
        <v>13.5</v>
      </c>
      <c r="AS302" s="227">
        <v>2.7</v>
      </c>
      <c r="AT302" s="227">
        <v>3</v>
      </c>
      <c r="AU302" s="254">
        <v>2.2000000000000002</v>
      </c>
      <c r="AV302" s="253">
        <v>4.8</v>
      </c>
      <c r="AW302" s="227">
        <v>13.4</v>
      </c>
      <c r="AX302" s="227">
        <v>3.1</v>
      </c>
      <c r="AY302" s="227">
        <v>3.4</v>
      </c>
      <c r="AZ302" s="254">
        <v>2.6</v>
      </c>
      <c r="BA302" s="253">
        <v>5.0999999999999996</v>
      </c>
      <c r="BB302" s="227">
        <v>13.7</v>
      </c>
      <c r="BC302" s="227">
        <v>3.3</v>
      </c>
      <c r="BD302" s="227">
        <v>3.6</v>
      </c>
      <c r="BE302" s="254">
        <v>2.8</v>
      </c>
      <c r="BF302" s="253">
        <v>5.4</v>
      </c>
      <c r="BG302" s="227">
        <v>14.5</v>
      </c>
      <c r="BH302" s="227">
        <v>3.6</v>
      </c>
      <c r="BI302" s="227">
        <v>3.7</v>
      </c>
      <c r="BJ302" s="254">
        <v>3.3</v>
      </c>
    </row>
    <row r="303" spans="5:62" ht="10.9" customHeight="1" x14ac:dyDescent="0.2">
      <c r="E303" s="3" t="s">
        <v>1499</v>
      </c>
      <c r="F303" s="262" t="s">
        <v>1500</v>
      </c>
      <c r="G303" s="248"/>
      <c r="H303" s="253">
        <v>5.7</v>
      </c>
      <c r="I303" s="227">
        <v>18</v>
      </c>
      <c r="J303" s="227">
        <v>3.7</v>
      </c>
      <c r="K303" s="227">
        <v>4.0999999999999996</v>
      </c>
      <c r="L303" s="254">
        <v>2.4</v>
      </c>
      <c r="M303" s="253">
        <v>5.3</v>
      </c>
      <c r="N303" s="227">
        <v>17.600000000000001</v>
      </c>
      <c r="O303" s="227">
        <v>3.4</v>
      </c>
      <c r="P303" s="227">
        <v>3.7</v>
      </c>
      <c r="Q303" s="254">
        <v>2.2999999999999998</v>
      </c>
      <c r="R303" s="253">
        <v>5</v>
      </c>
      <c r="S303" s="227">
        <v>16.5</v>
      </c>
      <c r="T303" s="227">
        <v>3.1</v>
      </c>
      <c r="U303" s="227">
        <v>3.5</v>
      </c>
      <c r="V303" s="254">
        <v>2.1</v>
      </c>
      <c r="W303" s="253">
        <v>5</v>
      </c>
      <c r="X303" s="227">
        <v>17</v>
      </c>
      <c r="Y303" s="227">
        <v>3</v>
      </c>
      <c r="Z303" s="227">
        <v>3.4</v>
      </c>
      <c r="AA303" s="254">
        <v>1.9</v>
      </c>
      <c r="AB303" s="253">
        <v>4.9000000000000004</v>
      </c>
      <c r="AC303" s="227">
        <v>17.5</v>
      </c>
      <c r="AD303" s="227">
        <v>2.9</v>
      </c>
      <c r="AE303" s="227">
        <v>3.2</v>
      </c>
      <c r="AF303" s="254">
        <v>2</v>
      </c>
      <c r="AG303" s="253">
        <v>5.8</v>
      </c>
      <c r="AH303" s="227">
        <v>20.100000000000001</v>
      </c>
      <c r="AI303" s="227">
        <v>3.5</v>
      </c>
      <c r="AJ303" s="227">
        <v>3.9</v>
      </c>
      <c r="AK303" s="254">
        <v>2.2999999999999998</v>
      </c>
      <c r="AL303" s="253">
        <v>5.5</v>
      </c>
      <c r="AM303" s="227">
        <v>19.5</v>
      </c>
      <c r="AN303" s="227">
        <v>3.2</v>
      </c>
      <c r="AO303" s="227">
        <v>3.5</v>
      </c>
      <c r="AP303" s="254">
        <v>2.2999999999999998</v>
      </c>
      <c r="AQ303" s="253">
        <v>5.5</v>
      </c>
      <c r="AR303" s="227">
        <v>19.899999999999999</v>
      </c>
      <c r="AS303" s="227">
        <v>3.2</v>
      </c>
      <c r="AT303" s="227">
        <v>3.5</v>
      </c>
      <c r="AU303" s="254">
        <v>2.5</v>
      </c>
      <c r="AV303" s="253">
        <v>6.3</v>
      </c>
      <c r="AW303" s="227">
        <v>22.3</v>
      </c>
      <c r="AX303" s="227">
        <v>3.7</v>
      </c>
      <c r="AY303" s="227">
        <v>3.9</v>
      </c>
      <c r="AZ303" s="254">
        <v>3.1</v>
      </c>
      <c r="BA303" s="253">
        <v>6.8</v>
      </c>
      <c r="BB303" s="227">
        <v>22.8</v>
      </c>
      <c r="BC303" s="227">
        <v>4.0999999999999996</v>
      </c>
      <c r="BD303" s="227">
        <v>4.2</v>
      </c>
      <c r="BE303" s="254">
        <v>3.8</v>
      </c>
      <c r="BF303" s="253">
        <v>7.4</v>
      </c>
      <c r="BG303" s="227">
        <v>24.1</v>
      </c>
      <c r="BH303" s="227">
        <v>4.5</v>
      </c>
      <c r="BI303" s="227">
        <v>4.7</v>
      </c>
      <c r="BJ303" s="254">
        <v>4.0999999999999996</v>
      </c>
    </row>
    <row r="304" spans="5:62" ht="10.9" customHeight="1" x14ac:dyDescent="0.2">
      <c r="E304" s="3" t="s">
        <v>1501</v>
      </c>
      <c r="F304" s="262" t="s">
        <v>1502</v>
      </c>
      <c r="G304" s="248"/>
      <c r="H304" s="253">
        <v>6.7</v>
      </c>
      <c r="I304" s="227">
        <v>21.7</v>
      </c>
      <c r="J304" s="227">
        <v>4.3</v>
      </c>
      <c r="K304" s="227">
        <v>4.8</v>
      </c>
      <c r="L304" s="254">
        <v>2.1</v>
      </c>
      <c r="M304" s="253">
        <v>7</v>
      </c>
      <c r="N304" s="227">
        <v>24</v>
      </c>
      <c r="O304" s="227">
        <v>4.3</v>
      </c>
      <c r="P304" s="227">
        <v>4.5999999999999996</v>
      </c>
      <c r="Q304" s="254">
        <v>2.7</v>
      </c>
      <c r="R304" s="253">
        <v>7.1</v>
      </c>
      <c r="S304" s="227">
        <v>25.7</v>
      </c>
      <c r="T304" s="227">
        <v>4</v>
      </c>
      <c r="U304" s="227">
        <v>4.3</v>
      </c>
      <c r="V304" s="254">
        <v>2.7</v>
      </c>
      <c r="W304" s="253">
        <v>5.8</v>
      </c>
      <c r="X304" s="227">
        <v>21</v>
      </c>
      <c r="Y304" s="227">
        <v>3.2</v>
      </c>
      <c r="Z304" s="227">
        <v>3.5</v>
      </c>
      <c r="AA304" s="254">
        <v>2</v>
      </c>
      <c r="AB304" s="253">
        <v>5.6</v>
      </c>
      <c r="AC304" s="227">
        <v>20.5</v>
      </c>
      <c r="AD304" s="227">
        <v>3.2</v>
      </c>
      <c r="AE304" s="227">
        <v>3.4</v>
      </c>
      <c r="AF304" s="254">
        <v>2.1</v>
      </c>
      <c r="AG304" s="253">
        <v>6.7</v>
      </c>
      <c r="AH304" s="227">
        <v>25.1</v>
      </c>
      <c r="AI304" s="227">
        <v>3.6</v>
      </c>
      <c r="AJ304" s="227">
        <v>3.9</v>
      </c>
      <c r="AK304" s="254">
        <v>2.5</v>
      </c>
      <c r="AL304" s="253">
        <v>6.1</v>
      </c>
      <c r="AM304" s="227">
        <v>21.8</v>
      </c>
      <c r="AN304" s="227">
        <v>3.3</v>
      </c>
      <c r="AO304" s="227">
        <v>3.6</v>
      </c>
      <c r="AP304" s="254">
        <v>2.2999999999999998</v>
      </c>
      <c r="AQ304" s="253">
        <v>5.5</v>
      </c>
      <c r="AR304" s="227">
        <v>18.600000000000001</v>
      </c>
      <c r="AS304" s="227">
        <v>3.2</v>
      </c>
      <c r="AT304" s="227">
        <v>3.2</v>
      </c>
      <c r="AU304" s="254">
        <v>3.1</v>
      </c>
      <c r="AV304" s="253">
        <v>5.9</v>
      </c>
      <c r="AW304" s="227">
        <v>19.5</v>
      </c>
      <c r="AX304" s="227">
        <v>3.5</v>
      </c>
      <c r="AY304" s="227">
        <v>3.6</v>
      </c>
      <c r="AZ304" s="254">
        <v>3.1</v>
      </c>
      <c r="BA304" s="253">
        <v>6.8</v>
      </c>
      <c r="BB304" s="227">
        <v>22.1</v>
      </c>
      <c r="BC304" s="227">
        <v>3.9</v>
      </c>
      <c r="BD304" s="227">
        <v>3.9</v>
      </c>
      <c r="BE304" s="254">
        <v>3.8</v>
      </c>
      <c r="BF304" s="253">
        <v>7.6</v>
      </c>
      <c r="BG304" s="227">
        <v>23.2</v>
      </c>
      <c r="BH304" s="227">
        <v>4.5</v>
      </c>
      <c r="BI304" s="227">
        <v>4.5</v>
      </c>
      <c r="BJ304" s="254">
        <v>4.5999999999999996</v>
      </c>
    </row>
    <row r="305" spans="5:62" ht="10.9" customHeight="1" x14ac:dyDescent="0.2">
      <c r="E305" s="3" t="s">
        <v>1503</v>
      </c>
      <c r="F305" s="262" t="s">
        <v>1504</v>
      </c>
      <c r="G305" s="248"/>
      <c r="H305" s="253">
        <v>2.7</v>
      </c>
      <c r="I305" s="227">
        <v>7.5</v>
      </c>
      <c r="J305" s="227">
        <v>2.1</v>
      </c>
      <c r="K305" s="227">
        <v>2.2999999999999998</v>
      </c>
      <c r="L305" s="254">
        <v>1.5</v>
      </c>
      <c r="M305" s="253">
        <v>2.5</v>
      </c>
      <c r="N305" s="227">
        <v>7.2</v>
      </c>
      <c r="O305" s="227">
        <v>2</v>
      </c>
      <c r="P305" s="227">
        <v>2.1</v>
      </c>
      <c r="Q305" s="254">
        <v>1.4</v>
      </c>
      <c r="R305" s="253">
        <v>2.2999999999999998</v>
      </c>
      <c r="S305" s="227">
        <v>6.6</v>
      </c>
      <c r="T305" s="227">
        <v>1.9</v>
      </c>
      <c r="U305" s="227">
        <v>1.9</v>
      </c>
      <c r="V305" s="254">
        <v>1.5</v>
      </c>
      <c r="W305" s="253">
        <v>2.1</v>
      </c>
      <c r="X305" s="227">
        <v>6.8</v>
      </c>
      <c r="Y305" s="227">
        <v>1.6</v>
      </c>
      <c r="Z305" s="227">
        <v>1.6</v>
      </c>
      <c r="AA305" s="254">
        <v>1.3</v>
      </c>
      <c r="AB305" s="253">
        <v>2.1</v>
      </c>
      <c r="AC305" s="227">
        <v>6.6</v>
      </c>
      <c r="AD305" s="227">
        <v>1.6</v>
      </c>
      <c r="AE305" s="227">
        <v>1.7</v>
      </c>
      <c r="AF305" s="254">
        <v>1.2</v>
      </c>
      <c r="AG305" s="253">
        <v>2.6</v>
      </c>
      <c r="AH305" s="227">
        <v>8.6</v>
      </c>
      <c r="AI305" s="227">
        <v>2</v>
      </c>
      <c r="AJ305" s="227">
        <v>2.2000000000000002</v>
      </c>
      <c r="AK305" s="254">
        <v>1.4</v>
      </c>
      <c r="AL305" s="253">
        <v>2.6</v>
      </c>
      <c r="AM305" s="227">
        <v>8.4</v>
      </c>
      <c r="AN305" s="227">
        <v>2</v>
      </c>
      <c r="AO305" s="227">
        <v>2.1</v>
      </c>
      <c r="AP305" s="254">
        <v>1.4</v>
      </c>
      <c r="AQ305" s="253">
        <v>2.2999999999999998</v>
      </c>
      <c r="AR305" s="227">
        <v>7.8</v>
      </c>
      <c r="AS305" s="227">
        <v>1.8</v>
      </c>
      <c r="AT305" s="227">
        <v>1.8</v>
      </c>
      <c r="AU305" s="254">
        <v>1.4</v>
      </c>
      <c r="AV305" s="253">
        <v>2.5</v>
      </c>
      <c r="AW305" s="227">
        <v>8.5</v>
      </c>
      <c r="AX305" s="227">
        <v>1.9</v>
      </c>
      <c r="AY305" s="227">
        <v>1.9</v>
      </c>
      <c r="AZ305" s="254">
        <v>1.8</v>
      </c>
      <c r="BA305" s="253">
        <v>2.7</v>
      </c>
      <c r="BB305" s="227">
        <v>9</v>
      </c>
      <c r="BC305" s="227">
        <v>2</v>
      </c>
      <c r="BD305" s="227">
        <v>2</v>
      </c>
      <c r="BE305" s="254">
        <v>1.9</v>
      </c>
      <c r="BF305" s="253">
        <v>2.7</v>
      </c>
      <c r="BG305" s="227">
        <v>8.5</v>
      </c>
      <c r="BH305" s="227">
        <v>2.1</v>
      </c>
      <c r="BI305" s="227">
        <v>2.1</v>
      </c>
      <c r="BJ305" s="254">
        <v>1.9</v>
      </c>
    </row>
    <row r="306" spans="5:62" ht="10.9" customHeight="1" x14ac:dyDescent="0.2">
      <c r="E306" s="3" t="s">
        <v>1505</v>
      </c>
      <c r="F306" s="262" t="s">
        <v>1506</v>
      </c>
      <c r="G306" s="248"/>
      <c r="H306" s="253">
        <v>3.4</v>
      </c>
      <c r="I306" s="227">
        <v>10.1</v>
      </c>
      <c r="J306" s="227">
        <v>2.8</v>
      </c>
      <c r="K306" s="227">
        <v>3</v>
      </c>
      <c r="L306" s="254">
        <v>1.3</v>
      </c>
      <c r="M306" s="253">
        <v>3.3</v>
      </c>
      <c r="N306" s="227">
        <v>10.5</v>
      </c>
      <c r="O306" s="227">
        <v>2.6</v>
      </c>
      <c r="P306" s="227">
        <v>2.8</v>
      </c>
      <c r="Q306" s="254">
        <v>1.4</v>
      </c>
      <c r="R306" s="253">
        <v>3.1</v>
      </c>
      <c r="S306" s="227">
        <v>9.6</v>
      </c>
      <c r="T306" s="227">
        <v>2.5</v>
      </c>
      <c r="U306" s="227">
        <v>2.7</v>
      </c>
      <c r="V306" s="254">
        <v>1.2</v>
      </c>
      <c r="W306" s="253">
        <v>2.8</v>
      </c>
      <c r="X306" s="227">
        <v>9.6999999999999993</v>
      </c>
      <c r="Y306" s="227">
        <v>2.2000000000000002</v>
      </c>
      <c r="Z306" s="227">
        <v>2.2999999999999998</v>
      </c>
      <c r="AA306" s="254">
        <v>1.1000000000000001</v>
      </c>
      <c r="AB306" s="253">
        <v>2.6</v>
      </c>
      <c r="AC306" s="227">
        <v>8.9</v>
      </c>
      <c r="AD306" s="227">
        <v>2.1</v>
      </c>
      <c r="AE306" s="227">
        <v>2.2000000000000002</v>
      </c>
      <c r="AF306" s="254">
        <v>1.3</v>
      </c>
      <c r="AG306" s="253">
        <v>3.2</v>
      </c>
      <c r="AH306" s="227">
        <v>11.5</v>
      </c>
      <c r="AI306" s="227">
        <v>2.5</v>
      </c>
      <c r="AJ306" s="227">
        <v>2.7</v>
      </c>
      <c r="AK306" s="254">
        <v>1.6</v>
      </c>
      <c r="AL306" s="253">
        <v>2.9</v>
      </c>
      <c r="AM306" s="227">
        <v>11.3</v>
      </c>
      <c r="AN306" s="227">
        <v>2.1</v>
      </c>
      <c r="AO306" s="227">
        <v>2.2999999999999998</v>
      </c>
      <c r="AP306" s="254">
        <v>1.4</v>
      </c>
      <c r="AQ306" s="253">
        <v>2.9</v>
      </c>
      <c r="AR306" s="227">
        <v>12</v>
      </c>
      <c r="AS306" s="227">
        <v>2.1</v>
      </c>
      <c r="AT306" s="227">
        <v>2.2000000000000002</v>
      </c>
      <c r="AU306" s="254">
        <v>1.6</v>
      </c>
      <c r="AV306" s="253">
        <v>3.1</v>
      </c>
      <c r="AW306" s="227">
        <v>12.8</v>
      </c>
      <c r="AX306" s="227">
        <v>2.2000000000000002</v>
      </c>
      <c r="AY306" s="227">
        <v>2.2999999999999998</v>
      </c>
      <c r="AZ306" s="254">
        <v>1.8</v>
      </c>
      <c r="BA306" s="253">
        <v>3.3</v>
      </c>
      <c r="BB306" s="227">
        <v>12.1</v>
      </c>
      <c r="BC306" s="227">
        <v>2.4</v>
      </c>
      <c r="BD306" s="227">
        <v>2.5</v>
      </c>
      <c r="BE306" s="254">
        <v>1.9</v>
      </c>
      <c r="BF306" s="253">
        <v>3.4</v>
      </c>
      <c r="BG306" s="227">
        <v>12.4</v>
      </c>
      <c r="BH306" s="227">
        <v>2.5</v>
      </c>
      <c r="BI306" s="227">
        <v>2.6</v>
      </c>
      <c r="BJ306" s="254">
        <v>2.1</v>
      </c>
    </row>
    <row r="307" spans="5:62" ht="10.9" customHeight="1" x14ac:dyDescent="0.2">
      <c r="E307" s="3" t="s">
        <v>1507</v>
      </c>
      <c r="F307" s="262" t="s">
        <v>1508</v>
      </c>
      <c r="G307" s="248"/>
      <c r="H307" s="253">
        <v>3.8</v>
      </c>
      <c r="I307" s="227">
        <v>12.2</v>
      </c>
      <c r="J307" s="227">
        <v>2.8</v>
      </c>
      <c r="K307" s="227">
        <v>3</v>
      </c>
      <c r="L307" s="254">
        <v>1.6</v>
      </c>
      <c r="M307" s="253">
        <v>3.5</v>
      </c>
      <c r="N307" s="227">
        <v>11.5</v>
      </c>
      <c r="O307" s="227">
        <v>2.6</v>
      </c>
      <c r="P307" s="227">
        <v>2.7</v>
      </c>
      <c r="Q307" s="254">
        <v>1.7</v>
      </c>
      <c r="R307" s="253">
        <v>3.1</v>
      </c>
      <c r="S307" s="227">
        <v>10.7</v>
      </c>
      <c r="T307" s="227">
        <v>2.2999999999999998</v>
      </c>
      <c r="U307" s="227">
        <v>2.4</v>
      </c>
      <c r="V307" s="254">
        <v>1.4</v>
      </c>
      <c r="W307" s="253">
        <v>3</v>
      </c>
      <c r="X307" s="227">
        <v>11.5</v>
      </c>
      <c r="Y307" s="227">
        <v>2.1</v>
      </c>
      <c r="Z307" s="227">
        <v>2.2000000000000002</v>
      </c>
      <c r="AA307" s="254">
        <v>1.3</v>
      </c>
      <c r="AB307" s="253">
        <v>3.1</v>
      </c>
      <c r="AC307" s="227">
        <v>11.2</v>
      </c>
      <c r="AD307" s="227">
        <v>2.2000000000000002</v>
      </c>
      <c r="AE307" s="227">
        <v>2.2999999999999998</v>
      </c>
      <c r="AF307" s="254">
        <v>1.3</v>
      </c>
      <c r="AG307" s="253">
        <v>3.7</v>
      </c>
      <c r="AH307" s="227">
        <v>13.8</v>
      </c>
      <c r="AI307" s="227">
        <v>2.7</v>
      </c>
      <c r="AJ307" s="227">
        <v>2.8</v>
      </c>
      <c r="AK307" s="254">
        <v>1.8</v>
      </c>
      <c r="AL307" s="253">
        <v>3.6</v>
      </c>
      <c r="AM307" s="227">
        <v>13.5</v>
      </c>
      <c r="AN307" s="227">
        <v>2.5</v>
      </c>
      <c r="AO307" s="227">
        <v>2.7</v>
      </c>
      <c r="AP307" s="254">
        <v>1.7</v>
      </c>
      <c r="AQ307" s="253">
        <v>3.4</v>
      </c>
      <c r="AR307" s="227">
        <v>13.8</v>
      </c>
      <c r="AS307" s="227">
        <v>2.2999999999999998</v>
      </c>
      <c r="AT307" s="227">
        <v>2.4</v>
      </c>
      <c r="AU307" s="254">
        <v>1.4</v>
      </c>
      <c r="AV307" s="253">
        <v>3.7</v>
      </c>
      <c r="AW307" s="227">
        <v>14.5</v>
      </c>
      <c r="AX307" s="227">
        <v>2.5</v>
      </c>
      <c r="AY307" s="227">
        <v>2.7</v>
      </c>
      <c r="AZ307" s="254">
        <v>1.9</v>
      </c>
      <c r="BA307" s="253">
        <v>4.3</v>
      </c>
      <c r="BB307" s="227">
        <v>15.6</v>
      </c>
      <c r="BC307" s="227">
        <v>3</v>
      </c>
      <c r="BD307" s="227">
        <v>3.1</v>
      </c>
      <c r="BE307" s="254">
        <v>2.4</v>
      </c>
      <c r="BF307" s="253">
        <v>4.5999999999999996</v>
      </c>
      <c r="BG307" s="227">
        <v>16.7</v>
      </c>
      <c r="BH307" s="227">
        <v>3.2</v>
      </c>
      <c r="BI307" s="227">
        <v>3.4</v>
      </c>
      <c r="BJ307" s="254">
        <v>2.5</v>
      </c>
    </row>
    <row r="308" spans="5:62" ht="10.9" customHeight="1" x14ac:dyDescent="0.2">
      <c r="E308" s="3" t="s">
        <v>1509</v>
      </c>
      <c r="F308" s="262" t="s">
        <v>1510</v>
      </c>
      <c r="G308" s="248"/>
      <c r="H308" s="253">
        <v>2.9</v>
      </c>
      <c r="I308" s="227">
        <v>8.3000000000000007</v>
      </c>
      <c r="J308" s="227">
        <v>2.2999999999999998</v>
      </c>
      <c r="K308" s="227">
        <v>2.5</v>
      </c>
      <c r="L308" s="254">
        <v>1.7</v>
      </c>
      <c r="M308" s="253">
        <v>2.9</v>
      </c>
      <c r="N308" s="227">
        <v>8.8000000000000007</v>
      </c>
      <c r="O308" s="227">
        <v>2.2999999999999998</v>
      </c>
      <c r="P308" s="227">
        <v>2.4</v>
      </c>
      <c r="Q308" s="254">
        <v>1.5</v>
      </c>
      <c r="R308" s="253">
        <v>2.7</v>
      </c>
      <c r="S308" s="227">
        <v>8</v>
      </c>
      <c r="T308" s="227">
        <v>2.1</v>
      </c>
      <c r="U308" s="227">
        <v>2.2999999999999998</v>
      </c>
      <c r="V308" s="254">
        <v>1.5</v>
      </c>
      <c r="W308" s="253">
        <v>2.5</v>
      </c>
      <c r="X308" s="227">
        <v>8.3000000000000007</v>
      </c>
      <c r="Y308" s="227">
        <v>1.8</v>
      </c>
      <c r="Z308" s="227">
        <v>2</v>
      </c>
      <c r="AA308" s="254">
        <v>1.3</v>
      </c>
      <c r="AB308" s="253">
        <v>2.4</v>
      </c>
      <c r="AC308" s="227">
        <v>7.9</v>
      </c>
      <c r="AD308" s="227">
        <v>1.8</v>
      </c>
      <c r="AE308" s="227">
        <v>1.9</v>
      </c>
      <c r="AF308" s="254">
        <v>1.2</v>
      </c>
      <c r="AG308" s="253">
        <v>2.9</v>
      </c>
      <c r="AH308" s="227">
        <v>9.4</v>
      </c>
      <c r="AI308" s="227">
        <v>2.2000000000000002</v>
      </c>
      <c r="AJ308" s="227">
        <v>2.4</v>
      </c>
      <c r="AK308" s="254">
        <v>1.6</v>
      </c>
      <c r="AL308" s="253">
        <v>2.9</v>
      </c>
      <c r="AM308" s="227">
        <v>9.8000000000000007</v>
      </c>
      <c r="AN308" s="227">
        <v>2.2000000000000002</v>
      </c>
      <c r="AO308" s="227">
        <v>2.4</v>
      </c>
      <c r="AP308" s="254">
        <v>1.7</v>
      </c>
      <c r="AQ308" s="253">
        <v>2.7</v>
      </c>
      <c r="AR308" s="227">
        <v>9.8000000000000007</v>
      </c>
      <c r="AS308" s="227">
        <v>1.9</v>
      </c>
      <c r="AT308" s="227">
        <v>2</v>
      </c>
      <c r="AU308" s="254">
        <v>1.6</v>
      </c>
      <c r="AV308" s="253">
        <v>3</v>
      </c>
      <c r="AW308" s="227">
        <v>11.2</v>
      </c>
      <c r="AX308" s="227">
        <v>2</v>
      </c>
      <c r="AY308" s="227">
        <v>2.1</v>
      </c>
      <c r="AZ308" s="254">
        <v>1.8</v>
      </c>
      <c r="BA308" s="253">
        <v>3.2</v>
      </c>
      <c r="BB308" s="227">
        <v>11.1</v>
      </c>
      <c r="BC308" s="227">
        <v>2.2999999999999998</v>
      </c>
      <c r="BD308" s="227">
        <v>2.2999999999999998</v>
      </c>
      <c r="BE308" s="254">
        <v>2</v>
      </c>
      <c r="BF308" s="253">
        <v>3.3</v>
      </c>
      <c r="BG308" s="227">
        <v>10.7</v>
      </c>
      <c r="BH308" s="227">
        <v>2.4</v>
      </c>
      <c r="BI308" s="227">
        <v>2.5</v>
      </c>
      <c r="BJ308" s="254">
        <v>2.4</v>
      </c>
    </row>
    <row r="309" spans="5:62" ht="10.9" customHeight="1" x14ac:dyDescent="0.2">
      <c r="E309" s="3" t="s">
        <v>1511</v>
      </c>
      <c r="F309" s="262" t="s">
        <v>1512</v>
      </c>
      <c r="G309" s="248"/>
      <c r="H309" s="253">
        <v>3.7</v>
      </c>
      <c r="I309" s="227">
        <v>12.4</v>
      </c>
      <c r="J309" s="227">
        <v>2.9</v>
      </c>
      <c r="K309" s="227">
        <v>3.1</v>
      </c>
      <c r="L309" s="254">
        <v>1.4</v>
      </c>
      <c r="M309" s="253">
        <v>3.5</v>
      </c>
      <c r="N309" s="227">
        <v>12.1</v>
      </c>
      <c r="O309" s="227">
        <v>2.7</v>
      </c>
      <c r="P309" s="227">
        <v>2.9</v>
      </c>
      <c r="Q309" s="254">
        <v>1.3</v>
      </c>
      <c r="R309" s="253">
        <v>3.1</v>
      </c>
      <c r="S309" s="227">
        <v>11.2</v>
      </c>
      <c r="T309" s="227">
        <v>2.4</v>
      </c>
      <c r="U309" s="227">
        <v>2.5</v>
      </c>
      <c r="V309" s="254">
        <v>1.2</v>
      </c>
      <c r="W309" s="253">
        <v>2.9</v>
      </c>
      <c r="X309" s="227">
        <v>11.9</v>
      </c>
      <c r="Y309" s="227">
        <v>2</v>
      </c>
      <c r="Z309" s="227">
        <v>2.2000000000000002</v>
      </c>
      <c r="AA309" s="254">
        <v>1.2</v>
      </c>
      <c r="AB309" s="253">
        <v>2.9</v>
      </c>
      <c r="AC309" s="227">
        <v>12.3</v>
      </c>
      <c r="AD309" s="227">
        <v>2</v>
      </c>
      <c r="AE309" s="227">
        <v>2.1</v>
      </c>
      <c r="AF309" s="254">
        <v>1.3</v>
      </c>
      <c r="AG309" s="253">
        <v>3.7</v>
      </c>
      <c r="AH309" s="227">
        <v>15.8</v>
      </c>
      <c r="AI309" s="227">
        <v>2.6</v>
      </c>
      <c r="AJ309" s="227">
        <v>2.7</v>
      </c>
      <c r="AK309" s="254">
        <v>1.7</v>
      </c>
      <c r="AL309" s="253">
        <v>3.4</v>
      </c>
      <c r="AM309" s="227">
        <v>15.2</v>
      </c>
      <c r="AN309" s="227">
        <v>2.2999999999999998</v>
      </c>
      <c r="AO309" s="227">
        <v>2.5</v>
      </c>
      <c r="AP309" s="254">
        <v>1.4</v>
      </c>
      <c r="AQ309" s="253">
        <v>3.3</v>
      </c>
      <c r="AR309" s="227">
        <v>16.100000000000001</v>
      </c>
      <c r="AS309" s="227">
        <v>2.1</v>
      </c>
      <c r="AT309" s="227">
        <v>2.2000000000000002</v>
      </c>
      <c r="AU309" s="254">
        <v>1.3</v>
      </c>
      <c r="AV309" s="253">
        <v>3.6</v>
      </c>
      <c r="AW309" s="227">
        <v>17.8</v>
      </c>
      <c r="AX309" s="227">
        <v>2.1</v>
      </c>
      <c r="AY309" s="227">
        <v>2.2999999999999998</v>
      </c>
      <c r="AZ309" s="254">
        <v>1.4</v>
      </c>
      <c r="BA309" s="253">
        <v>3.9</v>
      </c>
      <c r="BB309" s="227">
        <v>17.100000000000001</v>
      </c>
      <c r="BC309" s="227">
        <v>2.5</v>
      </c>
      <c r="BD309" s="227">
        <v>2.6</v>
      </c>
      <c r="BE309" s="254">
        <v>2.1</v>
      </c>
      <c r="BF309" s="253">
        <v>4.4000000000000004</v>
      </c>
      <c r="BG309" s="227">
        <v>18.7</v>
      </c>
      <c r="BH309" s="227">
        <v>2.8</v>
      </c>
      <c r="BI309" s="227">
        <v>2.9</v>
      </c>
      <c r="BJ309" s="254">
        <v>2.2999999999999998</v>
      </c>
    </row>
    <row r="310" spans="5:62" ht="10.9" customHeight="1" x14ac:dyDescent="0.2">
      <c r="E310" s="3" t="s">
        <v>1513</v>
      </c>
      <c r="F310" s="262" t="s">
        <v>1514</v>
      </c>
      <c r="G310" s="248"/>
      <c r="H310" s="253">
        <v>4</v>
      </c>
      <c r="I310" s="227">
        <v>10.9</v>
      </c>
      <c r="J310" s="227">
        <v>2.9</v>
      </c>
      <c r="K310" s="227">
        <v>3.1</v>
      </c>
      <c r="L310" s="254">
        <v>1.3</v>
      </c>
      <c r="M310" s="253">
        <v>3.5</v>
      </c>
      <c r="N310" s="227">
        <v>10</v>
      </c>
      <c r="O310" s="227">
        <v>2.6</v>
      </c>
      <c r="P310" s="227">
        <v>2.8</v>
      </c>
      <c r="Q310" s="254">
        <v>1.1000000000000001</v>
      </c>
      <c r="R310" s="253">
        <v>3.1</v>
      </c>
      <c r="S310" s="227">
        <v>8.4</v>
      </c>
      <c r="T310" s="227">
        <v>2.2999999999999998</v>
      </c>
      <c r="U310" s="227">
        <v>2.5</v>
      </c>
      <c r="V310" s="254">
        <v>1.1000000000000001</v>
      </c>
      <c r="W310" s="253">
        <v>2.8</v>
      </c>
      <c r="X310" s="227">
        <v>9</v>
      </c>
      <c r="Y310" s="227">
        <v>1.9</v>
      </c>
      <c r="Z310" s="227">
        <v>2.1</v>
      </c>
      <c r="AA310" s="254">
        <v>0.8</v>
      </c>
      <c r="AB310" s="253">
        <v>3.2</v>
      </c>
      <c r="AC310" s="227">
        <v>10.1</v>
      </c>
      <c r="AD310" s="227">
        <v>2.2999999999999998</v>
      </c>
      <c r="AE310" s="227">
        <v>2.4</v>
      </c>
      <c r="AF310" s="254">
        <v>1.3</v>
      </c>
      <c r="AG310" s="253">
        <v>3.8</v>
      </c>
      <c r="AH310" s="227">
        <v>12.1</v>
      </c>
      <c r="AI310" s="227">
        <v>2.7</v>
      </c>
      <c r="AJ310" s="227">
        <v>2.9</v>
      </c>
      <c r="AK310" s="254">
        <v>1.5</v>
      </c>
      <c r="AL310" s="253">
        <v>3.4</v>
      </c>
      <c r="AM310" s="227">
        <v>11</v>
      </c>
      <c r="AN310" s="227">
        <v>2.4</v>
      </c>
      <c r="AO310" s="227">
        <v>2.6</v>
      </c>
      <c r="AP310" s="254">
        <v>1.3</v>
      </c>
      <c r="AQ310" s="253">
        <v>3</v>
      </c>
      <c r="AR310" s="227">
        <v>10.5</v>
      </c>
      <c r="AS310" s="227">
        <v>2</v>
      </c>
      <c r="AT310" s="227">
        <v>2.2000000000000002</v>
      </c>
      <c r="AU310" s="254">
        <v>1.1000000000000001</v>
      </c>
      <c r="AV310" s="253">
        <v>3.5</v>
      </c>
      <c r="AW310" s="227">
        <v>12.1</v>
      </c>
      <c r="AX310" s="227">
        <v>2.2999999999999998</v>
      </c>
      <c r="AY310" s="227">
        <v>2.4</v>
      </c>
      <c r="AZ310" s="254">
        <v>1.7</v>
      </c>
      <c r="BA310" s="253">
        <v>3.8</v>
      </c>
      <c r="BB310" s="227">
        <v>13.3</v>
      </c>
      <c r="BC310" s="227">
        <v>2.5</v>
      </c>
      <c r="BD310" s="227">
        <v>2.6</v>
      </c>
      <c r="BE310" s="254">
        <v>1.9</v>
      </c>
      <c r="BF310" s="253">
        <v>4.2</v>
      </c>
      <c r="BG310" s="227">
        <v>14.3</v>
      </c>
      <c r="BH310" s="227">
        <v>2.9</v>
      </c>
      <c r="BI310" s="227">
        <v>3</v>
      </c>
      <c r="BJ310" s="254">
        <v>2.2000000000000002</v>
      </c>
    </row>
    <row r="311" spans="5:62" ht="10.9" customHeight="1" x14ac:dyDescent="0.2">
      <c r="E311" s="3" t="s">
        <v>1515</v>
      </c>
      <c r="F311" s="262" t="s">
        <v>1516</v>
      </c>
      <c r="G311" s="248"/>
      <c r="H311" s="253">
        <v>4.5</v>
      </c>
      <c r="I311" s="227">
        <v>15.7</v>
      </c>
      <c r="J311" s="227">
        <v>3.3</v>
      </c>
      <c r="K311" s="227">
        <v>3.6</v>
      </c>
      <c r="L311" s="254">
        <v>1.5</v>
      </c>
      <c r="M311" s="253">
        <v>4.0999999999999996</v>
      </c>
      <c r="N311" s="227">
        <v>15.3</v>
      </c>
      <c r="O311" s="227">
        <v>2.9</v>
      </c>
      <c r="P311" s="227">
        <v>3.1</v>
      </c>
      <c r="Q311" s="254">
        <v>1.5</v>
      </c>
      <c r="R311" s="253">
        <v>3.8</v>
      </c>
      <c r="S311" s="227">
        <v>15.2</v>
      </c>
      <c r="T311" s="227">
        <v>2.6</v>
      </c>
      <c r="U311" s="227">
        <v>2.8</v>
      </c>
      <c r="V311" s="254">
        <v>1.5</v>
      </c>
      <c r="W311" s="253">
        <v>3.4</v>
      </c>
      <c r="X311" s="227">
        <v>16.100000000000001</v>
      </c>
      <c r="Y311" s="227">
        <v>2.1</v>
      </c>
      <c r="Z311" s="227">
        <v>2.2999999999999998</v>
      </c>
      <c r="AA311" s="254">
        <v>1.1000000000000001</v>
      </c>
      <c r="AB311" s="253">
        <v>3.3</v>
      </c>
      <c r="AC311" s="227">
        <v>15.1</v>
      </c>
      <c r="AD311" s="227">
        <v>2.1</v>
      </c>
      <c r="AE311" s="227">
        <v>2.2000000000000002</v>
      </c>
      <c r="AF311" s="254">
        <v>1.1000000000000001</v>
      </c>
      <c r="AG311" s="253">
        <v>3.8</v>
      </c>
      <c r="AH311" s="227">
        <v>16.8</v>
      </c>
      <c r="AI311" s="227">
        <v>2.5</v>
      </c>
      <c r="AJ311" s="227">
        <v>2.7</v>
      </c>
      <c r="AK311" s="254">
        <v>1.4</v>
      </c>
      <c r="AL311" s="253">
        <v>3.5</v>
      </c>
      <c r="AM311" s="227">
        <v>15.1</v>
      </c>
      <c r="AN311" s="227">
        <v>2.2999999999999998</v>
      </c>
      <c r="AO311" s="227">
        <v>2.5</v>
      </c>
      <c r="AP311" s="254">
        <v>1.5</v>
      </c>
      <c r="AQ311" s="253">
        <v>3.3</v>
      </c>
      <c r="AR311" s="227">
        <v>14.5</v>
      </c>
      <c r="AS311" s="227">
        <v>2.1</v>
      </c>
      <c r="AT311" s="227">
        <v>2.2999999999999998</v>
      </c>
      <c r="AU311" s="254">
        <v>1.5</v>
      </c>
      <c r="AV311" s="253">
        <v>3.6</v>
      </c>
      <c r="AW311" s="227">
        <v>15.9</v>
      </c>
      <c r="AX311" s="227">
        <v>2.2999999999999998</v>
      </c>
      <c r="AY311" s="227">
        <v>2.2999999999999998</v>
      </c>
      <c r="AZ311" s="254">
        <v>2</v>
      </c>
      <c r="BA311" s="253">
        <v>4</v>
      </c>
      <c r="BB311" s="227">
        <v>17</v>
      </c>
      <c r="BC311" s="227">
        <v>2.6</v>
      </c>
      <c r="BD311" s="227">
        <v>2.6</v>
      </c>
      <c r="BE311" s="254">
        <v>2.5</v>
      </c>
      <c r="BF311" s="253">
        <v>4.4000000000000004</v>
      </c>
      <c r="BG311" s="227">
        <v>16.3</v>
      </c>
      <c r="BH311" s="227">
        <v>3</v>
      </c>
      <c r="BI311" s="227">
        <v>3.1</v>
      </c>
      <c r="BJ311" s="254">
        <v>2.7</v>
      </c>
    </row>
    <row r="312" spans="5:62" ht="10.9" customHeight="1" x14ac:dyDescent="0.2">
      <c r="E312" s="3" t="s">
        <v>1517</v>
      </c>
      <c r="F312" s="262" t="s">
        <v>1518</v>
      </c>
      <c r="G312" s="248"/>
      <c r="H312" s="253">
        <v>4.4000000000000004</v>
      </c>
      <c r="I312" s="227">
        <v>12.8</v>
      </c>
      <c r="J312" s="227">
        <v>3.2</v>
      </c>
      <c r="K312" s="227">
        <v>3.4</v>
      </c>
      <c r="L312" s="254">
        <v>1.5</v>
      </c>
      <c r="M312" s="253">
        <v>3.9</v>
      </c>
      <c r="N312" s="227">
        <v>11.6</v>
      </c>
      <c r="O312" s="227">
        <v>2.8</v>
      </c>
      <c r="P312" s="227">
        <v>3</v>
      </c>
      <c r="Q312" s="254">
        <v>1.5</v>
      </c>
      <c r="R312" s="253">
        <v>3.5</v>
      </c>
      <c r="S312" s="227">
        <v>10.199999999999999</v>
      </c>
      <c r="T312" s="227">
        <v>2.6</v>
      </c>
      <c r="U312" s="227">
        <v>2.7</v>
      </c>
      <c r="V312" s="254">
        <v>1.5</v>
      </c>
      <c r="W312" s="253">
        <v>3.3</v>
      </c>
      <c r="X312" s="227">
        <v>10.9</v>
      </c>
      <c r="Y312" s="227">
        <v>2.2999999999999998</v>
      </c>
      <c r="Z312" s="227">
        <v>2.5</v>
      </c>
      <c r="AA312" s="254">
        <v>1.2</v>
      </c>
      <c r="AB312" s="253">
        <v>3.4</v>
      </c>
      <c r="AC312" s="227">
        <v>11.7</v>
      </c>
      <c r="AD312" s="227">
        <v>2.2999999999999998</v>
      </c>
      <c r="AE312" s="227">
        <v>2.5</v>
      </c>
      <c r="AF312" s="254">
        <v>1.2</v>
      </c>
      <c r="AG312" s="253">
        <v>4.0999999999999996</v>
      </c>
      <c r="AH312" s="227">
        <v>13.4</v>
      </c>
      <c r="AI312" s="227">
        <v>2.9</v>
      </c>
      <c r="AJ312" s="227">
        <v>3.1</v>
      </c>
      <c r="AK312" s="254">
        <v>1.8</v>
      </c>
      <c r="AL312" s="253">
        <v>3.6</v>
      </c>
      <c r="AM312" s="227">
        <v>11.9</v>
      </c>
      <c r="AN312" s="227">
        <v>2.6</v>
      </c>
      <c r="AO312" s="227">
        <v>2.7</v>
      </c>
      <c r="AP312" s="254">
        <v>1.5</v>
      </c>
      <c r="AQ312" s="253">
        <v>3.4</v>
      </c>
      <c r="AR312" s="227">
        <v>12</v>
      </c>
      <c r="AS312" s="227">
        <v>2.2999999999999998</v>
      </c>
      <c r="AT312" s="227">
        <v>2.4</v>
      </c>
      <c r="AU312" s="254">
        <v>1.3</v>
      </c>
      <c r="AV312" s="253">
        <v>3.8</v>
      </c>
      <c r="AW312" s="227">
        <v>14.1</v>
      </c>
      <c r="AX312" s="227">
        <v>2.2999999999999998</v>
      </c>
      <c r="AY312" s="227">
        <v>2.4</v>
      </c>
      <c r="AZ312" s="254">
        <v>1.8</v>
      </c>
      <c r="BA312" s="253">
        <v>4.3</v>
      </c>
      <c r="BB312" s="227">
        <v>15.1</v>
      </c>
      <c r="BC312" s="227">
        <v>2.8</v>
      </c>
      <c r="BD312" s="227">
        <v>2.9</v>
      </c>
      <c r="BE312" s="254">
        <v>2.2999999999999998</v>
      </c>
      <c r="BF312" s="253">
        <v>4.5</v>
      </c>
      <c r="BG312" s="227">
        <v>14.6</v>
      </c>
      <c r="BH312" s="227">
        <v>3</v>
      </c>
      <c r="BI312" s="227">
        <v>3.2</v>
      </c>
      <c r="BJ312" s="254">
        <v>2.2999999999999998</v>
      </c>
    </row>
    <row r="313" spans="5:62" ht="10.9" customHeight="1" x14ac:dyDescent="0.2">
      <c r="E313" s="3" t="s">
        <v>1519</v>
      </c>
      <c r="F313" s="262" t="s">
        <v>1520</v>
      </c>
      <c r="G313" s="248"/>
      <c r="H313" s="253">
        <v>5.2</v>
      </c>
      <c r="I313" s="227">
        <v>16</v>
      </c>
      <c r="J313" s="227">
        <v>3.5</v>
      </c>
      <c r="K313" s="227">
        <v>3.8</v>
      </c>
      <c r="L313" s="254">
        <v>1.3</v>
      </c>
      <c r="M313" s="253">
        <v>5</v>
      </c>
      <c r="N313" s="227">
        <v>16.3</v>
      </c>
      <c r="O313" s="227">
        <v>3.3</v>
      </c>
      <c r="P313" s="227">
        <v>3.6</v>
      </c>
      <c r="Q313" s="254">
        <v>1.5</v>
      </c>
      <c r="R313" s="253">
        <v>4.5</v>
      </c>
      <c r="S313" s="227">
        <v>15</v>
      </c>
      <c r="T313" s="227">
        <v>3</v>
      </c>
      <c r="U313" s="227">
        <v>3.3</v>
      </c>
      <c r="V313" s="254">
        <v>1.3</v>
      </c>
      <c r="W313" s="253">
        <v>4.2</v>
      </c>
      <c r="X313" s="227">
        <v>15.5</v>
      </c>
      <c r="Y313" s="227">
        <v>2.5</v>
      </c>
      <c r="Z313" s="227">
        <v>2.7</v>
      </c>
      <c r="AA313" s="254">
        <v>1.4</v>
      </c>
      <c r="AB313" s="253">
        <v>4.3</v>
      </c>
      <c r="AC313" s="227">
        <v>16.2</v>
      </c>
      <c r="AD313" s="227">
        <v>2.5</v>
      </c>
      <c r="AE313" s="227">
        <v>2.7</v>
      </c>
      <c r="AF313" s="254">
        <v>1.3</v>
      </c>
      <c r="AG313" s="253">
        <v>5.2</v>
      </c>
      <c r="AH313" s="227">
        <v>20</v>
      </c>
      <c r="AI313" s="227">
        <v>3</v>
      </c>
      <c r="AJ313" s="227">
        <v>3.3</v>
      </c>
      <c r="AK313" s="254">
        <v>1.5</v>
      </c>
      <c r="AL313" s="253">
        <v>4.5</v>
      </c>
      <c r="AM313" s="227">
        <v>17.3</v>
      </c>
      <c r="AN313" s="227">
        <v>2.7</v>
      </c>
      <c r="AO313" s="227">
        <v>2.9</v>
      </c>
      <c r="AP313" s="254">
        <v>1.5</v>
      </c>
      <c r="AQ313" s="253">
        <v>4.2</v>
      </c>
      <c r="AR313" s="227">
        <v>16.7</v>
      </c>
      <c r="AS313" s="227">
        <v>2.4</v>
      </c>
      <c r="AT313" s="227">
        <v>2.6</v>
      </c>
      <c r="AU313" s="254">
        <v>1.6</v>
      </c>
      <c r="AV313" s="253">
        <v>4.7</v>
      </c>
      <c r="AW313" s="227">
        <v>19.7</v>
      </c>
      <c r="AX313" s="227">
        <v>2.5</v>
      </c>
      <c r="AY313" s="227">
        <v>2.6</v>
      </c>
      <c r="AZ313" s="254">
        <v>2</v>
      </c>
      <c r="BA313" s="253">
        <v>5.2</v>
      </c>
      <c r="BB313" s="227">
        <v>20.8</v>
      </c>
      <c r="BC313" s="227">
        <v>2.9</v>
      </c>
      <c r="BD313" s="227">
        <v>3</v>
      </c>
      <c r="BE313" s="254">
        <v>2.4</v>
      </c>
      <c r="BF313" s="253">
        <v>5.6</v>
      </c>
      <c r="BG313" s="227">
        <v>22.4</v>
      </c>
      <c r="BH313" s="227">
        <v>3.1</v>
      </c>
      <c r="BI313" s="227">
        <v>3.1</v>
      </c>
      <c r="BJ313" s="254">
        <v>2.6</v>
      </c>
    </row>
    <row r="314" spans="5:62" ht="10.9" customHeight="1" x14ac:dyDescent="0.2">
      <c r="E314" s="3" t="s">
        <v>1521</v>
      </c>
      <c r="F314" s="262" t="s">
        <v>1522</v>
      </c>
      <c r="G314" s="248"/>
      <c r="H314" s="253">
        <v>4.7</v>
      </c>
      <c r="I314" s="227">
        <v>15.1</v>
      </c>
      <c r="J314" s="227">
        <v>2.7</v>
      </c>
      <c r="K314" s="227">
        <v>3.1</v>
      </c>
      <c r="L314" s="254">
        <v>1.4</v>
      </c>
      <c r="M314" s="253">
        <v>4.9000000000000004</v>
      </c>
      <c r="N314" s="227">
        <v>16.600000000000001</v>
      </c>
      <c r="O314" s="227">
        <v>2.7</v>
      </c>
      <c r="P314" s="227">
        <v>3</v>
      </c>
      <c r="Q314" s="254">
        <v>1.5</v>
      </c>
      <c r="R314" s="253">
        <v>4.2</v>
      </c>
      <c r="S314" s="227">
        <v>13</v>
      </c>
      <c r="T314" s="227">
        <v>2.6</v>
      </c>
      <c r="U314" s="227">
        <v>2.8</v>
      </c>
      <c r="V314" s="254">
        <v>1.6</v>
      </c>
      <c r="W314" s="253">
        <v>3.7</v>
      </c>
      <c r="X314" s="227">
        <v>12.6</v>
      </c>
      <c r="Y314" s="227">
        <v>2</v>
      </c>
      <c r="Z314" s="227">
        <v>2.1</v>
      </c>
      <c r="AA314" s="254">
        <v>1.5</v>
      </c>
      <c r="AB314" s="253">
        <v>3.6</v>
      </c>
      <c r="AC314" s="227">
        <v>12</v>
      </c>
      <c r="AD314" s="227">
        <v>2.1</v>
      </c>
      <c r="AE314" s="227">
        <v>2.2000000000000002</v>
      </c>
      <c r="AF314" s="254">
        <v>1.6</v>
      </c>
      <c r="AG314" s="253">
        <v>4.5999999999999996</v>
      </c>
      <c r="AH314" s="227">
        <v>15.4</v>
      </c>
      <c r="AI314" s="227">
        <v>2.6</v>
      </c>
      <c r="AJ314" s="227">
        <v>2.8</v>
      </c>
      <c r="AK314" s="254">
        <v>1.6</v>
      </c>
      <c r="AL314" s="253">
        <v>4</v>
      </c>
      <c r="AM314" s="227">
        <v>13</v>
      </c>
      <c r="AN314" s="227">
        <v>2.2999999999999998</v>
      </c>
      <c r="AO314" s="227">
        <v>2.5</v>
      </c>
      <c r="AP314" s="254">
        <v>1.4</v>
      </c>
      <c r="AQ314" s="253">
        <v>3.9</v>
      </c>
      <c r="AR314" s="227">
        <v>13.3</v>
      </c>
      <c r="AS314" s="227">
        <v>2.1</v>
      </c>
      <c r="AT314" s="227">
        <v>2.2999999999999998</v>
      </c>
      <c r="AU314" s="254">
        <v>1.4</v>
      </c>
      <c r="AV314" s="253">
        <v>4.5999999999999996</v>
      </c>
      <c r="AW314" s="227">
        <v>15.2</v>
      </c>
      <c r="AX314" s="227">
        <v>2.6</v>
      </c>
      <c r="AY314" s="227">
        <v>2.8</v>
      </c>
      <c r="AZ314" s="254">
        <v>2</v>
      </c>
      <c r="BA314" s="253">
        <v>4.7</v>
      </c>
      <c r="BB314" s="227">
        <v>14.3</v>
      </c>
      <c r="BC314" s="227">
        <v>2.7</v>
      </c>
      <c r="BD314" s="227">
        <v>2.8</v>
      </c>
      <c r="BE314" s="254">
        <v>2.4</v>
      </c>
      <c r="BF314" s="253">
        <v>5.2</v>
      </c>
      <c r="BG314" s="227">
        <v>15.9</v>
      </c>
      <c r="BH314" s="227">
        <v>3</v>
      </c>
      <c r="BI314" s="227">
        <v>3.2</v>
      </c>
      <c r="BJ314" s="254">
        <v>2.7</v>
      </c>
    </row>
    <row r="315" spans="5:62" ht="10.9" customHeight="1" x14ac:dyDescent="0.2">
      <c r="E315" s="3" t="s">
        <v>1523</v>
      </c>
      <c r="F315" s="262" t="s">
        <v>1524</v>
      </c>
      <c r="G315" s="248"/>
      <c r="H315" s="253">
        <v>3.9</v>
      </c>
      <c r="I315" s="227">
        <v>11.4</v>
      </c>
      <c r="J315" s="227">
        <v>2.5</v>
      </c>
      <c r="K315" s="227">
        <v>2.8</v>
      </c>
      <c r="L315" s="254">
        <v>2</v>
      </c>
      <c r="M315" s="253">
        <v>3.9</v>
      </c>
      <c r="N315" s="227">
        <v>11.7</v>
      </c>
      <c r="O315" s="227">
        <v>2.4</v>
      </c>
      <c r="P315" s="227">
        <v>2.7</v>
      </c>
      <c r="Q315" s="254">
        <v>2</v>
      </c>
      <c r="R315" s="253">
        <v>3.9</v>
      </c>
      <c r="S315" s="227">
        <v>12.1</v>
      </c>
      <c r="T315" s="227">
        <v>2.4</v>
      </c>
      <c r="U315" s="227">
        <v>2.5</v>
      </c>
      <c r="V315" s="254">
        <v>2.1</v>
      </c>
      <c r="W315" s="253">
        <v>3.7</v>
      </c>
      <c r="X315" s="227">
        <v>11.9</v>
      </c>
      <c r="Y315" s="227">
        <v>2.1</v>
      </c>
      <c r="Z315" s="227">
        <v>2.2999999999999998</v>
      </c>
      <c r="AA315" s="254">
        <v>1.9</v>
      </c>
      <c r="AB315" s="253">
        <v>3.5</v>
      </c>
      <c r="AC315" s="227">
        <v>11</v>
      </c>
      <c r="AD315" s="227">
        <v>2.1</v>
      </c>
      <c r="AE315" s="227">
        <v>2.4</v>
      </c>
      <c r="AF315" s="254">
        <v>1.7</v>
      </c>
      <c r="AG315" s="253">
        <v>4.0999999999999996</v>
      </c>
      <c r="AH315" s="227">
        <v>12.2</v>
      </c>
      <c r="AI315" s="227">
        <v>2.6</v>
      </c>
      <c r="AJ315" s="227">
        <v>3.1</v>
      </c>
      <c r="AK315" s="254">
        <v>1.9</v>
      </c>
      <c r="AL315" s="253">
        <v>4.0999999999999996</v>
      </c>
      <c r="AM315" s="227">
        <v>12.9</v>
      </c>
      <c r="AN315" s="227">
        <v>2.5</v>
      </c>
      <c r="AO315" s="227">
        <v>3.1</v>
      </c>
      <c r="AP315" s="254">
        <v>1.8</v>
      </c>
      <c r="AQ315" s="253">
        <v>3.6</v>
      </c>
      <c r="AR315" s="227">
        <v>12.5</v>
      </c>
      <c r="AS315" s="227">
        <v>2</v>
      </c>
      <c r="AT315" s="227">
        <v>2.6</v>
      </c>
      <c r="AU315" s="254">
        <v>1.4</v>
      </c>
      <c r="AV315" s="253">
        <v>4.0999999999999996</v>
      </c>
      <c r="AW315" s="227">
        <v>14.7</v>
      </c>
      <c r="AX315" s="227">
        <v>2.1</v>
      </c>
      <c r="AY315" s="227">
        <v>2.7</v>
      </c>
      <c r="AZ315" s="254">
        <v>1.5</v>
      </c>
      <c r="BA315" s="253">
        <v>4.4000000000000004</v>
      </c>
      <c r="BB315" s="227">
        <v>14.5</v>
      </c>
      <c r="BC315" s="227">
        <v>2.4</v>
      </c>
      <c r="BD315" s="227">
        <v>2.9</v>
      </c>
      <c r="BE315" s="254">
        <v>1.9</v>
      </c>
      <c r="BF315" s="253">
        <v>4.5999999999999996</v>
      </c>
      <c r="BG315" s="227">
        <v>13.4</v>
      </c>
      <c r="BH315" s="227">
        <v>2.9</v>
      </c>
      <c r="BI315" s="227">
        <v>3.4</v>
      </c>
      <c r="BJ315" s="254">
        <v>2.4</v>
      </c>
    </row>
    <row r="316" spans="5:62" ht="10.9" customHeight="1" x14ac:dyDescent="0.2">
      <c r="E316" s="3" t="s">
        <v>1525</v>
      </c>
      <c r="F316" s="262" t="s">
        <v>1526</v>
      </c>
      <c r="G316" s="248"/>
      <c r="H316" s="253">
        <v>6.6</v>
      </c>
      <c r="I316" s="227">
        <v>19.600000000000001</v>
      </c>
      <c r="J316" s="227">
        <v>3.8</v>
      </c>
      <c r="K316" s="227">
        <v>4.2</v>
      </c>
      <c r="L316" s="254">
        <v>2.2999999999999998</v>
      </c>
      <c r="M316" s="253">
        <v>6</v>
      </c>
      <c r="N316" s="227">
        <v>18.2</v>
      </c>
      <c r="O316" s="227">
        <v>3.4</v>
      </c>
      <c r="P316" s="227">
        <v>3.8</v>
      </c>
      <c r="Q316" s="254">
        <v>2.2000000000000002</v>
      </c>
      <c r="R316" s="253">
        <v>5.3</v>
      </c>
      <c r="S316" s="227">
        <v>15.9</v>
      </c>
      <c r="T316" s="227">
        <v>3.2</v>
      </c>
      <c r="U316" s="227">
        <v>3.5</v>
      </c>
      <c r="V316" s="254">
        <v>2</v>
      </c>
      <c r="W316" s="253">
        <v>4.9000000000000004</v>
      </c>
      <c r="X316" s="227">
        <v>15.6</v>
      </c>
      <c r="Y316" s="227">
        <v>2.7</v>
      </c>
      <c r="Z316" s="227">
        <v>3</v>
      </c>
      <c r="AA316" s="254">
        <v>1.9</v>
      </c>
      <c r="AB316" s="253">
        <v>4.8</v>
      </c>
      <c r="AC316" s="227">
        <v>15.8</v>
      </c>
      <c r="AD316" s="227">
        <v>2.7</v>
      </c>
      <c r="AE316" s="227">
        <v>2.9</v>
      </c>
      <c r="AF316" s="254">
        <v>1.9</v>
      </c>
      <c r="AG316" s="253">
        <v>5.7</v>
      </c>
      <c r="AH316" s="227">
        <v>18.3</v>
      </c>
      <c r="AI316" s="227">
        <v>3.3</v>
      </c>
      <c r="AJ316" s="227">
        <v>3.6</v>
      </c>
      <c r="AK316" s="254">
        <v>2.2000000000000002</v>
      </c>
      <c r="AL316" s="253">
        <v>5.6</v>
      </c>
      <c r="AM316" s="227">
        <v>17.899999999999999</v>
      </c>
      <c r="AN316" s="227">
        <v>3.1</v>
      </c>
      <c r="AO316" s="227">
        <v>3.5</v>
      </c>
      <c r="AP316" s="254">
        <v>2</v>
      </c>
      <c r="AQ316" s="253">
        <v>4.9000000000000004</v>
      </c>
      <c r="AR316" s="227">
        <v>16.8</v>
      </c>
      <c r="AS316" s="227">
        <v>2.5</v>
      </c>
      <c r="AT316" s="227">
        <v>2.9</v>
      </c>
      <c r="AU316" s="254">
        <v>1.5</v>
      </c>
      <c r="AV316" s="253">
        <v>5.0999999999999996</v>
      </c>
      <c r="AW316" s="227">
        <v>16.600000000000001</v>
      </c>
      <c r="AX316" s="227">
        <v>2.7</v>
      </c>
      <c r="AY316" s="227">
        <v>3</v>
      </c>
      <c r="AZ316" s="254">
        <v>2</v>
      </c>
      <c r="BA316" s="253">
        <v>5.6</v>
      </c>
      <c r="BB316" s="227">
        <v>16.600000000000001</v>
      </c>
      <c r="BC316" s="227">
        <v>3.3</v>
      </c>
      <c r="BD316" s="227">
        <v>3.5</v>
      </c>
      <c r="BE316" s="254">
        <v>2.9</v>
      </c>
      <c r="BF316" s="253">
        <v>5.8</v>
      </c>
      <c r="BG316" s="227">
        <v>16.7</v>
      </c>
      <c r="BH316" s="227">
        <v>3.6</v>
      </c>
      <c r="BI316" s="227">
        <v>3.7</v>
      </c>
      <c r="BJ316" s="254">
        <v>3.2</v>
      </c>
    </row>
    <row r="317" spans="5:62" ht="10.9" customHeight="1" x14ac:dyDescent="0.2">
      <c r="E317" s="3" t="s">
        <v>1527</v>
      </c>
      <c r="F317" s="262" t="s">
        <v>1528</v>
      </c>
      <c r="G317" s="248"/>
      <c r="H317" s="253">
        <v>7.2</v>
      </c>
      <c r="I317" s="227">
        <v>20.9</v>
      </c>
      <c r="J317" s="227">
        <v>4</v>
      </c>
      <c r="K317" s="227">
        <v>4.4000000000000004</v>
      </c>
      <c r="L317" s="254">
        <v>2.9</v>
      </c>
      <c r="M317" s="253">
        <v>6.6</v>
      </c>
      <c r="N317" s="227">
        <v>19.399999999999999</v>
      </c>
      <c r="O317" s="227">
        <v>3.7</v>
      </c>
      <c r="P317" s="227">
        <v>4.0999999999999996</v>
      </c>
      <c r="Q317" s="254">
        <v>2.8</v>
      </c>
      <c r="R317" s="253">
        <v>6</v>
      </c>
      <c r="S317" s="227">
        <v>16.899999999999999</v>
      </c>
      <c r="T317" s="227">
        <v>3.5</v>
      </c>
      <c r="U317" s="227">
        <v>3.8</v>
      </c>
      <c r="V317" s="254">
        <v>2.8</v>
      </c>
      <c r="W317" s="253">
        <v>5.4</v>
      </c>
      <c r="X317" s="227">
        <v>16.2</v>
      </c>
      <c r="Y317" s="227">
        <v>3.1</v>
      </c>
      <c r="Z317" s="227">
        <v>3.3</v>
      </c>
      <c r="AA317" s="254">
        <v>2.5</v>
      </c>
      <c r="AB317" s="253">
        <v>5.2</v>
      </c>
      <c r="AC317" s="227">
        <v>15.4</v>
      </c>
      <c r="AD317" s="227">
        <v>3</v>
      </c>
      <c r="AE317" s="227">
        <v>3.2</v>
      </c>
      <c r="AF317" s="254">
        <v>2.4</v>
      </c>
      <c r="AG317" s="253">
        <v>6.3</v>
      </c>
      <c r="AH317" s="227">
        <v>18.3</v>
      </c>
      <c r="AI317" s="227">
        <v>3.7</v>
      </c>
      <c r="AJ317" s="227">
        <v>4</v>
      </c>
      <c r="AK317" s="254">
        <v>3</v>
      </c>
      <c r="AL317" s="253">
        <v>6.1</v>
      </c>
      <c r="AM317" s="227">
        <v>18.100000000000001</v>
      </c>
      <c r="AN317" s="227">
        <v>3.5</v>
      </c>
      <c r="AO317" s="227">
        <v>3.8</v>
      </c>
      <c r="AP317" s="254">
        <v>2.6</v>
      </c>
      <c r="AQ317" s="253">
        <v>5.4</v>
      </c>
      <c r="AR317" s="227">
        <v>16.7</v>
      </c>
      <c r="AS317" s="227">
        <v>3</v>
      </c>
      <c r="AT317" s="227">
        <v>3.3</v>
      </c>
      <c r="AU317" s="254">
        <v>2.4</v>
      </c>
      <c r="AV317" s="253">
        <v>5.9</v>
      </c>
      <c r="AW317" s="227">
        <v>17</v>
      </c>
      <c r="AX317" s="227">
        <v>3.5</v>
      </c>
      <c r="AY317" s="227">
        <v>3.6</v>
      </c>
      <c r="AZ317" s="254">
        <v>3.2</v>
      </c>
      <c r="BA317" s="253">
        <v>6.7</v>
      </c>
      <c r="BB317" s="227">
        <v>18.3</v>
      </c>
      <c r="BC317" s="227">
        <v>4</v>
      </c>
      <c r="BD317" s="227">
        <v>4.0999999999999996</v>
      </c>
      <c r="BE317" s="254">
        <v>3.8</v>
      </c>
      <c r="BF317" s="253">
        <v>7.3</v>
      </c>
      <c r="BG317" s="227">
        <v>19.8</v>
      </c>
      <c r="BH317" s="227">
        <v>4.4000000000000004</v>
      </c>
      <c r="BI317" s="227">
        <v>4.5</v>
      </c>
      <c r="BJ317" s="254">
        <v>4.3</v>
      </c>
    </row>
    <row r="318" spans="5:62" ht="10.9" customHeight="1" x14ac:dyDescent="0.2">
      <c r="E318" s="3" t="s">
        <v>1529</v>
      </c>
      <c r="F318" s="262" t="s">
        <v>1530</v>
      </c>
      <c r="G318" s="248"/>
      <c r="H318" s="253">
        <v>4.0999999999999996</v>
      </c>
      <c r="I318" s="227">
        <v>14.4</v>
      </c>
      <c r="J318" s="227">
        <v>2.5</v>
      </c>
      <c r="K318" s="227">
        <v>2.8</v>
      </c>
      <c r="L318" s="254">
        <v>1.3</v>
      </c>
      <c r="M318" s="253">
        <v>3.7</v>
      </c>
      <c r="N318" s="227">
        <v>13.4</v>
      </c>
      <c r="O318" s="227">
        <v>2.2000000000000002</v>
      </c>
      <c r="P318" s="227">
        <v>2.4</v>
      </c>
      <c r="Q318" s="254">
        <v>1.4</v>
      </c>
      <c r="R318" s="253">
        <v>3.4</v>
      </c>
      <c r="S318" s="227">
        <v>12.4</v>
      </c>
      <c r="T318" s="227">
        <v>2.1</v>
      </c>
      <c r="U318" s="227">
        <v>2.2999999999999998</v>
      </c>
      <c r="V318" s="254">
        <v>1.4</v>
      </c>
      <c r="W318" s="253">
        <v>3.3</v>
      </c>
      <c r="X318" s="227">
        <v>12.5</v>
      </c>
      <c r="Y318" s="227">
        <v>1.8</v>
      </c>
      <c r="Z318" s="227">
        <v>2</v>
      </c>
      <c r="AA318" s="254">
        <v>1.4</v>
      </c>
      <c r="AB318" s="253">
        <v>3.2</v>
      </c>
      <c r="AC318" s="227">
        <v>12.4</v>
      </c>
      <c r="AD318" s="227">
        <v>1.8</v>
      </c>
      <c r="AE318" s="227">
        <v>1.9</v>
      </c>
      <c r="AF318" s="254">
        <v>1.5</v>
      </c>
      <c r="AG318" s="253">
        <v>4</v>
      </c>
      <c r="AH318" s="227">
        <v>14.7</v>
      </c>
      <c r="AI318" s="227">
        <v>2.4</v>
      </c>
      <c r="AJ318" s="227">
        <v>2.6</v>
      </c>
      <c r="AK318" s="254">
        <v>2</v>
      </c>
      <c r="AL318" s="253">
        <v>3.8</v>
      </c>
      <c r="AM318" s="227">
        <v>13.5</v>
      </c>
      <c r="AN318" s="227">
        <v>2.2999999999999998</v>
      </c>
      <c r="AO318" s="227">
        <v>2.5</v>
      </c>
      <c r="AP318" s="254">
        <v>1.7</v>
      </c>
      <c r="AQ318" s="253">
        <v>3.3</v>
      </c>
      <c r="AR318" s="227">
        <v>12.6</v>
      </c>
      <c r="AS318" s="227">
        <v>1.9</v>
      </c>
      <c r="AT318" s="227">
        <v>2.1</v>
      </c>
      <c r="AU318" s="254">
        <v>1.2</v>
      </c>
      <c r="AV318" s="253">
        <v>3.5</v>
      </c>
      <c r="AW318" s="227">
        <v>12.9</v>
      </c>
      <c r="AX318" s="227">
        <v>2</v>
      </c>
      <c r="AY318" s="227">
        <v>2.1</v>
      </c>
      <c r="AZ318" s="254">
        <v>1.7</v>
      </c>
      <c r="BA318" s="253">
        <v>4.0999999999999996</v>
      </c>
      <c r="BB318" s="227">
        <v>14.4</v>
      </c>
      <c r="BC318" s="227">
        <v>2.4</v>
      </c>
      <c r="BD318" s="227">
        <v>2.6</v>
      </c>
      <c r="BE318" s="254">
        <v>1.9</v>
      </c>
      <c r="BF318" s="253">
        <v>4.5999999999999996</v>
      </c>
      <c r="BG318" s="227">
        <v>16</v>
      </c>
      <c r="BH318" s="227">
        <v>2.7</v>
      </c>
      <c r="BI318" s="227">
        <v>2.9</v>
      </c>
      <c r="BJ318" s="254">
        <v>2.2000000000000002</v>
      </c>
    </row>
    <row r="319" spans="5:62" ht="10.9" customHeight="1" x14ac:dyDescent="0.2">
      <c r="E319" s="3" t="s">
        <v>1531</v>
      </c>
      <c r="F319" s="262" t="s">
        <v>1532</v>
      </c>
      <c r="G319" s="248"/>
      <c r="H319" s="253">
        <v>3.1</v>
      </c>
      <c r="I319" s="227">
        <v>9.8000000000000007</v>
      </c>
      <c r="J319" s="227">
        <v>2.2000000000000002</v>
      </c>
      <c r="K319" s="227">
        <v>2.2999999999999998</v>
      </c>
      <c r="L319" s="254">
        <v>1.1000000000000001</v>
      </c>
      <c r="M319" s="253">
        <v>3</v>
      </c>
      <c r="N319" s="227">
        <v>10.1</v>
      </c>
      <c r="O319" s="227">
        <v>2.1</v>
      </c>
      <c r="P319" s="227">
        <v>2.2000000000000002</v>
      </c>
      <c r="Q319" s="254">
        <v>1.2</v>
      </c>
      <c r="R319" s="253">
        <v>2.7</v>
      </c>
      <c r="S319" s="227">
        <v>9.1</v>
      </c>
      <c r="T319" s="227">
        <v>1.9</v>
      </c>
      <c r="U319" s="227">
        <v>2</v>
      </c>
      <c r="V319" s="254">
        <v>1.2</v>
      </c>
      <c r="W319" s="253">
        <v>2.2999999999999998</v>
      </c>
      <c r="X319" s="227">
        <v>8.4</v>
      </c>
      <c r="Y319" s="227">
        <v>1.5</v>
      </c>
      <c r="Z319" s="227">
        <v>1.6</v>
      </c>
      <c r="AA319" s="254">
        <v>0.9</v>
      </c>
      <c r="AB319" s="253">
        <v>2.2000000000000002</v>
      </c>
      <c r="AC319" s="227">
        <v>7.8</v>
      </c>
      <c r="AD319" s="227">
        <v>1.5</v>
      </c>
      <c r="AE319" s="227">
        <v>1.6</v>
      </c>
      <c r="AF319" s="254">
        <v>1</v>
      </c>
      <c r="AG319" s="253">
        <v>2.8</v>
      </c>
      <c r="AH319" s="227">
        <v>9.8000000000000007</v>
      </c>
      <c r="AI319" s="227">
        <v>1.9</v>
      </c>
      <c r="AJ319" s="227">
        <v>2</v>
      </c>
      <c r="AK319" s="254">
        <v>1.2</v>
      </c>
      <c r="AL319" s="253">
        <v>2.5</v>
      </c>
      <c r="AM319" s="227">
        <v>9</v>
      </c>
      <c r="AN319" s="227">
        <v>1.8</v>
      </c>
      <c r="AO319" s="227">
        <v>1.9</v>
      </c>
      <c r="AP319" s="254">
        <v>1.1000000000000001</v>
      </c>
      <c r="AQ319" s="253">
        <v>2.5</v>
      </c>
      <c r="AR319" s="227">
        <v>9.1</v>
      </c>
      <c r="AS319" s="227">
        <v>1.6</v>
      </c>
      <c r="AT319" s="227">
        <v>1.7</v>
      </c>
      <c r="AU319" s="254">
        <v>1.2</v>
      </c>
      <c r="AV319" s="253">
        <v>2.5</v>
      </c>
      <c r="AW319" s="227">
        <v>9.5</v>
      </c>
      <c r="AX319" s="227">
        <v>1.6</v>
      </c>
      <c r="AY319" s="227">
        <v>1.7</v>
      </c>
      <c r="AZ319" s="254">
        <v>1.1000000000000001</v>
      </c>
      <c r="BA319" s="253">
        <v>2.8</v>
      </c>
      <c r="BB319" s="227">
        <v>10.199999999999999</v>
      </c>
      <c r="BC319" s="227">
        <v>1.8</v>
      </c>
      <c r="BD319" s="227">
        <v>1.8</v>
      </c>
      <c r="BE319" s="254">
        <v>1.5</v>
      </c>
      <c r="BF319" s="253">
        <v>2.9</v>
      </c>
      <c r="BG319" s="227">
        <v>10.8</v>
      </c>
      <c r="BH319" s="227">
        <v>1.9</v>
      </c>
      <c r="BI319" s="227">
        <v>1.9</v>
      </c>
      <c r="BJ319" s="254">
        <v>1.6</v>
      </c>
    </row>
    <row r="320" spans="5:62" ht="10.9" customHeight="1" x14ac:dyDescent="0.2">
      <c r="E320" s="3" t="s">
        <v>1533</v>
      </c>
      <c r="F320" s="262" t="s">
        <v>1534</v>
      </c>
      <c r="G320" s="248"/>
      <c r="H320" s="253">
        <v>2.2999999999999998</v>
      </c>
      <c r="I320" s="227">
        <v>6.7</v>
      </c>
      <c r="J320" s="227">
        <v>1.8</v>
      </c>
      <c r="K320" s="227">
        <v>1.9</v>
      </c>
      <c r="L320" s="254">
        <v>1.4</v>
      </c>
      <c r="M320" s="253">
        <v>2.2999999999999998</v>
      </c>
      <c r="N320" s="227">
        <v>7.1</v>
      </c>
      <c r="O320" s="227">
        <v>1.8</v>
      </c>
      <c r="P320" s="227">
        <v>1.8</v>
      </c>
      <c r="Q320" s="254">
        <v>1.5</v>
      </c>
      <c r="R320" s="253">
        <v>2</v>
      </c>
      <c r="S320" s="227">
        <v>5.5</v>
      </c>
      <c r="T320" s="227">
        <v>1.7</v>
      </c>
      <c r="U320" s="227">
        <v>1.7</v>
      </c>
      <c r="V320" s="254">
        <v>1.6</v>
      </c>
      <c r="W320" s="253">
        <v>1.9</v>
      </c>
      <c r="X320" s="227">
        <v>6.4</v>
      </c>
      <c r="Y320" s="227">
        <v>1.4</v>
      </c>
      <c r="Z320" s="227">
        <v>1.5</v>
      </c>
      <c r="AA320" s="254">
        <v>1.3</v>
      </c>
      <c r="AB320" s="253">
        <v>1.8</v>
      </c>
      <c r="AC320" s="227">
        <v>6.3</v>
      </c>
      <c r="AD320" s="227">
        <v>1.3</v>
      </c>
      <c r="AE320" s="227">
        <v>1.4</v>
      </c>
      <c r="AF320" s="254">
        <v>1.1000000000000001</v>
      </c>
      <c r="AG320" s="253">
        <v>2.5</v>
      </c>
      <c r="AH320" s="227">
        <v>8.6</v>
      </c>
      <c r="AI320" s="227">
        <v>1.8</v>
      </c>
      <c r="AJ320" s="227">
        <v>1.9</v>
      </c>
      <c r="AK320" s="254">
        <v>1.5</v>
      </c>
      <c r="AL320" s="253">
        <v>2.5</v>
      </c>
      <c r="AM320" s="227">
        <v>8.6999999999999993</v>
      </c>
      <c r="AN320" s="227">
        <v>1.8</v>
      </c>
      <c r="AO320" s="227">
        <v>1.9</v>
      </c>
      <c r="AP320" s="254">
        <v>1.4</v>
      </c>
      <c r="AQ320" s="253">
        <v>2.4</v>
      </c>
      <c r="AR320" s="227">
        <v>9.9</v>
      </c>
      <c r="AS320" s="227">
        <v>1.6</v>
      </c>
      <c r="AT320" s="227">
        <v>1.7</v>
      </c>
      <c r="AU320" s="254">
        <v>1.2</v>
      </c>
      <c r="AV320" s="253">
        <v>2.6</v>
      </c>
      <c r="AW320" s="227">
        <v>10.5</v>
      </c>
      <c r="AX320" s="227">
        <v>1.7</v>
      </c>
      <c r="AY320" s="227">
        <v>1.8</v>
      </c>
      <c r="AZ320" s="254">
        <v>1.3</v>
      </c>
      <c r="BA320" s="253">
        <v>2.9</v>
      </c>
      <c r="BB320" s="227">
        <v>10.9</v>
      </c>
      <c r="BC320" s="227">
        <v>1.9</v>
      </c>
      <c r="BD320" s="227">
        <v>2</v>
      </c>
      <c r="BE320" s="254">
        <v>1.7</v>
      </c>
      <c r="BF320" s="253">
        <v>3</v>
      </c>
      <c r="BG320" s="227">
        <v>10.3</v>
      </c>
      <c r="BH320" s="227">
        <v>2.1</v>
      </c>
      <c r="BI320" s="227">
        <v>2.2000000000000002</v>
      </c>
      <c r="BJ320" s="254">
        <v>2</v>
      </c>
    </row>
    <row r="321" spans="5:62" ht="10.9" customHeight="1" x14ac:dyDescent="0.2">
      <c r="E321" s="3" t="s">
        <v>1535</v>
      </c>
      <c r="F321" s="262" t="s">
        <v>1536</v>
      </c>
      <c r="G321" s="248"/>
      <c r="H321" s="253">
        <v>3.1</v>
      </c>
      <c r="I321" s="227">
        <v>9.1999999999999993</v>
      </c>
      <c r="J321" s="227">
        <v>2.2999999999999998</v>
      </c>
      <c r="K321" s="227">
        <v>2.5</v>
      </c>
      <c r="L321" s="254">
        <v>1.5</v>
      </c>
      <c r="M321" s="253">
        <v>3</v>
      </c>
      <c r="N321" s="227">
        <v>9.8000000000000007</v>
      </c>
      <c r="O321" s="227">
        <v>2.2000000000000002</v>
      </c>
      <c r="P321" s="227">
        <v>2.4</v>
      </c>
      <c r="Q321" s="254">
        <v>1.3</v>
      </c>
      <c r="R321" s="253">
        <v>2.7</v>
      </c>
      <c r="S321" s="227">
        <v>8.9</v>
      </c>
      <c r="T321" s="227">
        <v>2</v>
      </c>
      <c r="U321" s="227">
        <v>2.2000000000000002</v>
      </c>
      <c r="V321" s="254">
        <v>1.3</v>
      </c>
      <c r="W321" s="253">
        <v>2.5</v>
      </c>
      <c r="X321" s="227">
        <v>9.1</v>
      </c>
      <c r="Y321" s="227">
        <v>1.8</v>
      </c>
      <c r="Z321" s="227">
        <v>1.9</v>
      </c>
      <c r="AA321" s="254">
        <v>1.1000000000000001</v>
      </c>
      <c r="AB321" s="253">
        <v>2.5</v>
      </c>
      <c r="AC321" s="227">
        <v>9.3000000000000007</v>
      </c>
      <c r="AD321" s="227">
        <v>1.7</v>
      </c>
      <c r="AE321" s="227">
        <v>1.9</v>
      </c>
      <c r="AF321" s="254">
        <v>1.2</v>
      </c>
      <c r="AG321" s="253">
        <v>3.2</v>
      </c>
      <c r="AH321" s="227">
        <v>11.6</v>
      </c>
      <c r="AI321" s="227">
        <v>2.2000000000000002</v>
      </c>
      <c r="AJ321" s="227">
        <v>2.4</v>
      </c>
      <c r="AK321" s="254">
        <v>1.6</v>
      </c>
      <c r="AL321" s="253">
        <v>3.2</v>
      </c>
      <c r="AM321" s="227">
        <v>11.5</v>
      </c>
      <c r="AN321" s="227">
        <v>2.2000000000000002</v>
      </c>
      <c r="AO321" s="227">
        <v>2.4</v>
      </c>
      <c r="AP321" s="254">
        <v>1.4</v>
      </c>
      <c r="AQ321" s="253">
        <v>2.6</v>
      </c>
      <c r="AR321" s="227">
        <v>10.1</v>
      </c>
      <c r="AS321" s="227">
        <v>1.8</v>
      </c>
      <c r="AT321" s="227">
        <v>1.9</v>
      </c>
      <c r="AU321" s="254">
        <v>1.2</v>
      </c>
      <c r="AV321" s="253">
        <v>2.7</v>
      </c>
      <c r="AW321" s="227">
        <v>10.1</v>
      </c>
      <c r="AX321" s="227">
        <v>1.9</v>
      </c>
      <c r="AY321" s="227">
        <v>2</v>
      </c>
      <c r="AZ321" s="254">
        <v>1.6</v>
      </c>
      <c r="BA321" s="253">
        <v>2.9</v>
      </c>
      <c r="BB321" s="227">
        <v>9.5</v>
      </c>
      <c r="BC321" s="227">
        <v>2.1</v>
      </c>
      <c r="BD321" s="227">
        <v>2.2000000000000002</v>
      </c>
      <c r="BE321" s="254">
        <v>1.8</v>
      </c>
      <c r="BF321" s="253">
        <v>3.1</v>
      </c>
      <c r="BG321" s="227">
        <v>9.6</v>
      </c>
      <c r="BH321" s="227">
        <v>2.2999999999999998</v>
      </c>
      <c r="BI321" s="227">
        <v>2.4</v>
      </c>
      <c r="BJ321" s="254">
        <v>2.2000000000000002</v>
      </c>
    </row>
    <row r="322" spans="5:62" ht="10.9" customHeight="1" x14ac:dyDescent="0.2">
      <c r="E322" s="3" t="s">
        <v>1537</v>
      </c>
      <c r="F322" s="262" t="s">
        <v>1538</v>
      </c>
      <c r="G322" s="248"/>
      <c r="H322" s="253">
        <v>2.8</v>
      </c>
      <c r="I322" s="227">
        <v>8.6999999999999993</v>
      </c>
      <c r="J322" s="227">
        <v>2.1</v>
      </c>
      <c r="K322" s="227">
        <v>2.2999999999999998</v>
      </c>
      <c r="L322" s="254">
        <v>1.4</v>
      </c>
      <c r="M322" s="253">
        <v>2.7</v>
      </c>
      <c r="N322" s="227">
        <v>8.8000000000000007</v>
      </c>
      <c r="O322" s="227">
        <v>2</v>
      </c>
      <c r="P322" s="227">
        <v>2.2000000000000002</v>
      </c>
      <c r="Q322" s="254">
        <v>1.4</v>
      </c>
      <c r="R322" s="253">
        <v>2.5</v>
      </c>
      <c r="S322" s="227">
        <v>7.5</v>
      </c>
      <c r="T322" s="227">
        <v>2</v>
      </c>
      <c r="U322" s="227">
        <v>2.1</v>
      </c>
      <c r="V322" s="254">
        <v>1.5</v>
      </c>
      <c r="W322" s="253">
        <v>2.4</v>
      </c>
      <c r="X322" s="227">
        <v>8.1999999999999993</v>
      </c>
      <c r="Y322" s="227">
        <v>1.8</v>
      </c>
      <c r="Z322" s="227">
        <v>1.9</v>
      </c>
      <c r="AA322" s="254">
        <v>1.3</v>
      </c>
      <c r="AB322" s="253">
        <v>2.2999999999999998</v>
      </c>
      <c r="AC322" s="227">
        <v>7.8</v>
      </c>
      <c r="AD322" s="227">
        <v>1.7</v>
      </c>
      <c r="AE322" s="227">
        <v>1.8</v>
      </c>
      <c r="AF322" s="254">
        <v>1.3</v>
      </c>
      <c r="AG322" s="253">
        <v>2.9</v>
      </c>
      <c r="AH322" s="227">
        <v>10.3</v>
      </c>
      <c r="AI322" s="227">
        <v>2.1</v>
      </c>
      <c r="AJ322" s="227">
        <v>2.2999999999999998</v>
      </c>
      <c r="AK322" s="254">
        <v>1.6</v>
      </c>
      <c r="AL322" s="253">
        <v>2.7</v>
      </c>
      <c r="AM322" s="227">
        <v>9.8000000000000007</v>
      </c>
      <c r="AN322" s="227">
        <v>1.9</v>
      </c>
      <c r="AO322" s="227">
        <v>2</v>
      </c>
      <c r="AP322" s="254">
        <v>1.4</v>
      </c>
      <c r="AQ322" s="253">
        <v>2.4</v>
      </c>
      <c r="AR322" s="227">
        <v>8.6999999999999993</v>
      </c>
      <c r="AS322" s="227">
        <v>1.7</v>
      </c>
      <c r="AT322" s="227">
        <v>1.7</v>
      </c>
      <c r="AU322" s="254">
        <v>1.5</v>
      </c>
      <c r="AV322" s="253">
        <v>2.5</v>
      </c>
      <c r="AW322" s="227">
        <v>9.6</v>
      </c>
      <c r="AX322" s="227">
        <v>1.7</v>
      </c>
      <c r="AY322" s="227">
        <v>1.8</v>
      </c>
      <c r="AZ322" s="254">
        <v>1.5</v>
      </c>
      <c r="BA322" s="253">
        <v>2.7</v>
      </c>
      <c r="BB322" s="227">
        <v>10</v>
      </c>
      <c r="BC322" s="227">
        <v>1.9</v>
      </c>
      <c r="BD322" s="227">
        <v>1.9</v>
      </c>
      <c r="BE322" s="254">
        <v>1.8</v>
      </c>
      <c r="BF322" s="253">
        <v>3</v>
      </c>
      <c r="BG322" s="227">
        <v>10.9</v>
      </c>
      <c r="BH322" s="227">
        <v>2</v>
      </c>
      <c r="BI322" s="227">
        <v>2.1</v>
      </c>
      <c r="BJ322" s="254">
        <v>2</v>
      </c>
    </row>
    <row r="323" spans="5:62" ht="10.9" customHeight="1" x14ac:dyDescent="0.2">
      <c r="E323" s="3" t="s">
        <v>1539</v>
      </c>
      <c r="F323" s="262" t="s">
        <v>1540</v>
      </c>
      <c r="G323" s="248"/>
      <c r="H323" s="253">
        <v>2.2999999999999998</v>
      </c>
      <c r="I323" s="227">
        <v>7.6</v>
      </c>
      <c r="J323" s="227">
        <v>1.6</v>
      </c>
      <c r="K323" s="227">
        <v>1.8</v>
      </c>
      <c r="L323" s="254">
        <v>0.8</v>
      </c>
      <c r="M323" s="253">
        <v>2.2999999999999998</v>
      </c>
      <c r="N323" s="227">
        <v>7.9</v>
      </c>
      <c r="O323" s="227">
        <v>1.6</v>
      </c>
      <c r="P323" s="227">
        <v>1.7</v>
      </c>
      <c r="Q323" s="254">
        <v>1</v>
      </c>
      <c r="R323" s="253">
        <v>2.2000000000000002</v>
      </c>
      <c r="S323" s="227">
        <v>6.7</v>
      </c>
      <c r="T323" s="227">
        <v>1.6</v>
      </c>
      <c r="U323" s="227">
        <v>1.7</v>
      </c>
      <c r="V323" s="254">
        <v>1</v>
      </c>
      <c r="W323" s="253">
        <v>1.9</v>
      </c>
      <c r="X323" s="227">
        <v>6.8</v>
      </c>
      <c r="Y323" s="227">
        <v>1.2</v>
      </c>
      <c r="Z323" s="227">
        <v>1.3</v>
      </c>
      <c r="AA323" s="254">
        <v>0.8</v>
      </c>
      <c r="AB323" s="253">
        <v>1.8</v>
      </c>
      <c r="AC323" s="227">
        <v>6.8</v>
      </c>
      <c r="AD323" s="227">
        <v>1.2</v>
      </c>
      <c r="AE323" s="227">
        <v>1.2</v>
      </c>
      <c r="AF323" s="254">
        <v>0.9</v>
      </c>
      <c r="AG323" s="253">
        <v>2.6</v>
      </c>
      <c r="AH323" s="227">
        <v>10.199999999999999</v>
      </c>
      <c r="AI323" s="227">
        <v>1.6</v>
      </c>
      <c r="AJ323" s="227">
        <v>1.7</v>
      </c>
      <c r="AK323" s="254">
        <v>1.4</v>
      </c>
      <c r="AL323" s="253">
        <v>2.2999999999999998</v>
      </c>
      <c r="AM323" s="227">
        <v>9.1999999999999993</v>
      </c>
      <c r="AN323" s="227">
        <v>1.5</v>
      </c>
      <c r="AO323" s="227">
        <v>1.5</v>
      </c>
      <c r="AP323" s="254">
        <v>1.1000000000000001</v>
      </c>
      <c r="AQ323" s="253">
        <v>2.1</v>
      </c>
      <c r="AR323" s="227">
        <v>8.6</v>
      </c>
      <c r="AS323" s="227">
        <v>1.3</v>
      </c>
      <c r="AT323" s="227">
        <v>1.3</v>
      </c>
      <c r="AU323" s="254">
        <v>1.1000000000000001</v>
      </c>
      <c r="AV323" s="253">
        <v>2.4</v>
      </c>
      <c r="AW323" s="227">
        <v>9.8000000000000007</v>
      </c>
      <c r="AX323" s="227">
        <v>1.4</v>
      </c>
      <c r="AY323" s="227">
        <v>1.4</v>
      </c>
      <c r="AZ323" s="254">
        <v>1.4</v>
      </c>
      <c r="BA323" s="253">
        <v>2.7</v>
      </c>
      <c r="BB323" s="227">
        <v>9.8000000000000007</v>
      </c>
      <c r="BC323" s="227">
        <v>1.8</v>
      </c>
      <c r="BD323" s="227">
        <v>1.8</v>
      </c>
      <c r="BE323" s="254">
        <v>1.8</v>
      </c>
      <c r="BF323" s="253">
        <v>2.9</v>
      </c>
      <c r="BG323" s="227">
        <v>10.5</v>
      </c>
      <c r="BH323" s="227">
        <v>1.9</v>
      </c>
      <c r="BI323" s="227">
        <v>1.9</v>
      </c>
      <c r="BJ323" s="254">
        <v>1.9</v>
      </c>
    </row>
    <row r="324" spans="5:62" ht="10.9" customHeight="1" x14ac:dyDescent="0.2">
      <c r="E324" s="3" t="s">
        <v>1541</v>
      </c>
      <c r="F324" s="262" t="s">
        <v>1542</v>
      </c>
      <c r="G324" s="248"/>
      <c r="H324" s="253">
        <v>2.8</v>
      </c>
      <c r="I324" s="227">
        <v>8.1999999999999993</v>
      </c>
      <c r="J324" s="227">
        <v>2.2000000000000002</v>
      </c>
      <c r="K324" s="227">
        <v>2.4</v>
      </c>
      <c r="L324" s="254">
        <v>1.4</v>
      </c>
      <c r="M324" s="253">
        <v>2.7</v>
      </c>
      <c r="N324" s="227">
        <v>8.6999999999999993</v>
      </c>
      <c r="O324" s="227">
        <v>2.1</v>
      </c>
      <c r="P324" s="227">
        <v>2.2000000000000002</v>
      </c>
      <c r="Q324" s="254">
        <v>1.5</v>
      </c>
      <c r="R324" s="253">
        <v>2.4</v>
      </c>
      <c r="S324" s="227">
        <v>7.3</v>
      </c>
      <c r="T324" s="227">
        <v>1.9</v>
      </c>
      <c r="U324" s="227">
        <v>2</v>
      </c>
      <c r="V324" s="254">
        <v>1.4</v>
      </c>
      <c r="W324" s="253">
        <v>2.2000000000000002</v>
      </c>
      <c r="X324" s="227">
        <v>7.5</v>
      </c>
      <c r="Y324" s="227">
        <v>1.7</v>
      </c>
      <c r="Z324" s="227">
        <v>1.8</v>
      </c>
      <c r="AA324" s="254">
        <v>1.1000000000000001</v>
      </c>
      <c r="AB324" s="253">
        <v>2</v>
      </c>
      <c r="AC324" s="227">
        <v>6.7</v>
      </c>
      <c r="AD324" s="227">
        <v>1.6</v>
      </c>
      <c r="AE324" s="227">
        <v>1.7</v>
      </c>
      <c r="AF324" s="254">
        <v>1.1000000000000001</v>
      </c>
      <c r="AG324" s="253">
        <v>2.6</v>
      </c>
      <c r="AH324" s="227">
        <v>9.1</v>
      </c>
      <c r="AI324" s="227">
        <v>2</v>
      </c>
      <c r="AJ324" s="227">
        <v>2.1</v>
      </c>
      <c r="AK324" s="254">
        <v>1.4</v>
      </c>
      <c r="AL324" s="253">
        <v>2.4</v>
      </c>
      <c r="AM324" s="227">
        <v>8.9</v>
      </c>
      <c r="AN324" s="227">
        <v>1.8</v>
      </c>
      <c r="AO324" s="227">
        <v>1.9</v>
      </c>
      <c r="AP324" s="254">
        <v>1.2</v>
      </c>
      <c r="AQ324" s="253">
        <v>2.2000000000000002</v>
      </c>
      <c r="AR324" s="227">
        <v>9</v>
      </c>
      <c r="AS324" s="227">
        <v>1.5</v>
      </c>
      <c r="AT324" s="227">
        <v>1.6</v>
      </c>
      <c r="AU324" s="254">
        <v>1.1000000000000001</v>
      </c>
      <c r="AV324" s="253">
        <v>2.2000000000000002</v>
      </c>
      <c r="AW324" s="227">
        <v>9.1999999999999993</v>
      </c>
      <c r="AX324" s="227">
        <v>1.5</v>
      </c>
      <c r="AY324" s="227">
        <v>1.6</v>
      </c>
      <c r="AZ324" s="254">
        <v>1</v>
      </c>
      <c r="BA324" s="253">
        <v>2.4</v>
      </c>
      <c r="BB324" s="227">
        <v>9.5</v>
      </c>
      <c r="BC324" s="227">
        <v>1.7</v>
      </c>
      <c r="BD324" s="227">
        <v>1.8</v>
      </c>
      <c r="BE324" s="254">
        <v>1.3</v>
      </c>
      <c r="BF324" s="253">
        <v>2.5</v>
      </c>
      <c r="BG324" s="227">
        <v>9</v>
      </c>
      <c r="BH324" s="227">
        <v>1.8</v>
      </c>
      <c r="BI324" s="227">
        <v>1.9</v>
      </c>
      <c r="BJ324" s="254">
        <v>1.3</v>
      </c>
    </row>
    <row r="325" spans="5:62" ht="10.9" customHeight="1" x14ac:dyDescent="0.2">
      <c r="E325" s="3" t="s">
        <v>1543</v>
      </c>
      <c r="F325" s="262" t="s">
        <v>1544</v>
      </c>
      <c r="G325" s="248"/>
      <c r="H325" s="253">
        <v>3.3</v>
      </c>
      <c r="I325" s="227">
        <v>10.1</v>
      </c>
      <c r="J325" s="227">
        <v>2.2999999999999998</v>
      </c>
      <c r="K325" s="227">
        <v>2.5</v>
      </c>
      <c r="L325" s="254">
        <v>1.3</v>
      </c>
      <c r="M325" s="253">
        <v>3.4</v>
      </c>
      <c r="N325" s="227">
        <v>10.8</v>
      </c>
      <c r="O325" s="227">
        <v>2.4</v>
      </c>
      <c r="P325" s="227">
        <v>2.5</v>
      </c>
      <c r="Q325" s="254">
        <v>1.5</v>
      </c>
      <c r="R325" s="253">
        <v>3.1</v>
      </c>
      <c r="S325" s="227">
        <v>9.6</v>
      </c>
      <c r="T325" s="227">
        <v>2.2000000000000002</v>
      </c>
      <c r="U325" s="227">
        <v>2.4</v>
      </c>
      <c r="V325" s="254">
        <v>1.3</v>
      </c>
      <c r="W325" s="253">
        <v>2.9</v>
      </c>
      <c r="X325" s="227">
        <v>10</v>
      </c>
      <c r="Y325" s="227">
        <v>1.9</v>
      </c>
      <c r="Z325" s="227">
        <v>2</v>
      </c>
      <c r="AA325" s="254">
        <v>1.1000000000000001</v>
      </c>
      <c r="AB325" s="253">
        <v>2.9</v>
      </c>
      <c r="AC325" s="227">
        <v>10</v>
      </c>
      <c r="AD325" s="227">
        <v>2</v>
      </c>
      <c r="AE325" s="227">
        <v>2.1</v>
      </c>
      <c r="AF325" s="254">
        <v>1.3</v>
      </c>
      <c r="AG325" s="253">
        <v>3.5</v>
      </c>
      <c r="AH325" s="227">
        <v>12.1</v>
      </c>
      <c r="AI325" s="227">
        <v>2.4</v>
      </c>
      <c r="AJ325" s="227">
        <v>2.5</v>
      </c>
      <c r="AK325" s="254">
        <v>1.5</v>
      </c>
      <c r="AL325" s="253">
        <v>3.4</v>
      </c>
      <c r="AM325" s="227">
        <v>12.2</v>
      </c>
      <c r="AN325" s="227">
        <v>2.2999999999999998</v>
      </c>
      <c r="AO325" s="227">
        <v>2.5</v>
      </c>
      <c r="AP325" s="254">
        <v>1.5</v>
      </c>
      <c r="AQ325" s="253">
        <v>3.4</v>
      </c>
      <c r="AR325" s="227">
        <v>13.9</v>
      </c>
      <c r="AS325" s="227">
        <v>2</v>
      </c>
      <c r="AT325" s="227">
        <v>2.1</v>
      </c>
      <c r="AU325" s="254">
        <v>1.2</v>
      </c>
      <c r="AV325" s="253">
        <v>3.6</v>
      </c>
      <c r="AW325" s="227">
        <v>15.2</v>
      </c>
      <c r="AX325" s="227">
        <v>2</v>
      </c>
      <c r="AY325" s="227">
        <v>2.1</v>
      </c>
      <c r="AZ325" s="254">
        <v>1.3</v>
      </c>
      <c r="BA325" s="253">
        <v>3.6</v>
      </c>
      <c r="BB325" s="227">
        <v>12.4</v>
      </c>
      <c r="BC325" s="227">
        <v>2.2999999999999998</v>
      </c>
      <c r="BD325" s="227">
        <v>2.4</v>
      </c>
      <c r="BE325" s="254">
        <v>1.7</v>
      </c>
      <c r="BF325" s="253">
        <v>3.7</v>
      </c>
      <c r="BG325" s="227">
        <v>12.6</v>
      </c>
      <c r="BH325" s="227">
        <v>2.5</v>
      </c>
      <c r="BI325" s="227">
        <v>2.6</v>
      </c>
      <c r="BJ325" s="254">
        <v>1.9</v>
      </c>
    </row>
    <row r="326" spans="5:62" ht="10.9" customHeight="1" x14ac:dyDescent="0.2">
      <c r="E326" s="3" t="s">
        <v>1545</v>
      </c>
      <c r="F326" s="262" t="s">
        <v>1546</v>
      </c>
      <c r="G326" s="248"/>
      <c r="H326" s="253">
        <v>5.8</v>
      </c>
      <c r="I326" s="227">
        <v>18.2</v>
      </c>
      <c r="J326" s="227">
        <v>3.4</v>
      </c>
      <c r="K326" s="227">
        <v>3.6</v>
      </c>
      <c r="L326" s="254">
        <v>2.6</v>
      </c>
      <c r="M326" s="253">
        <v>5.8</v>
      </c>
      <c r="N326" s="227">
        <v>18.8</v>
      </c>
      <c r="O326" s="227">
        <v>3.3</v>
      </c>
      <c r="P326" s="227">
        <v>3.5</v>
      </c>
      <c r="Q326" s="254">
        <v>2.5</v>
      </c>
      <c r="R326" s="253">
        <v>5.0999999999999996</v>
      </c>
      <c r="S326" s="227">
        <v>16.100000000000001</v>
      </c>
      <c r="T326" s="227">
        <v>3</v>
      </c>
      <c r="U326" s="227">
        <v>3.2</v>
      </c>
      <c r="V326" s="254">
        <v>2.4</v>
      </c>
      <c r="W326" s="253">
        <v>4.9000000000000004</v>
      </c>
      <c r="X326" s="227">
        <v>16.600000000000001</v>
      </c>
      <c r="Y326" s="227">
        <v>2.7</v>
      </c>
      <c r="Z326" s="227">
        <v>2.9</v>
      </c>
      <c r="AA326" s="254">
        <v>2.2000000000000002</v>
      </c>
      <c r="AB326" s="253">
        <v>4.9000000000000004</v>
      </c>
      <c r="AC326" s="227">
        <v>17.100000000000001</v>
      </c>
      <c r="AD326" s="227">
        <v>2.7</v>
      </c>
      <c r="AE326" s="227">
        <v>2.8</v>
      </c>
      <c r="AF326" s="254">
        <v>2.2000000000000002</v>
      </c>
      <c r="AG326" s="253">
        <v>6</v>
      </c>
      <c r="AH326" s="227">
        <v>20.9</v>
      </c>
      <c r="AI326" s="227">
        <v>3.3</v>
      </c>
      <c r="AJ326" s="227">
        <v>3.5</v>
      </c>
      <c r="AK326" s="254">
        <v>2.7</v>
      </c>
      <c r="AL326" s="253">
        <v>5.7</v>
      </c>
      <c r="AM326" s="227">
        <v>20.100000000000001</v>
      </c>
      <c r="AN326" s="227">
        <v>3</v>
      </c>
      <c r="AO326" s="227">
        <v>3.2</v>
      </c>
      <c r="AP326" s="254">
        <v>2.2999999999999998</v>
      </c>
      <c r="AQ326" s="253">
        <v>5.4</v>
      </c>
      <c r="AR326" s="227">
        <v>19.8</v>
      </c>
      <c r="AS326" s="227">
        <v>2.7</v>
      </c>
      <c r="AT326" s="227">
        <v>2.9</v>
      </c>
      <c r="AU326" s="254">
        <v>2.2000000000000002</v>
      </c>
      <c r="AV326" s="253">
        <v>6.2</v>
      </c>
      <c r="AW326" s="227">
        <v>21.5</v>
      </c>
      <c r="AX326" s="227">
        <v>3.1</v>
      </c>
      <c r="AY326" s="227">
        <v>3.3</v>
      </c>
      <c r="AZ326" s="254">
        <v>2.6</v>
      </c>
      <c r="BA326" s="253">
        <v>6.7</v>
      </c>
      <c r="BB326" s="227">
        <v>22.1</v>
      </c>
      <c r="BC326" s="227">
        <v>3.5</v>
      </c>
      <c r="BD326" s="227">
        <v>3.7</v>
      </c>
      <c r="BE326" s="254">
        <v>3.2</v>
      </c>
      <c r="BF326" s="253">
        <v>7.4</v>
      </c>
      <c r="BG326" s="227">
        <v>22.7</v>
      </c>
      <c r="BH326" s="227">
        <v>4.2</v>
      </c>
      <c r="BI326" s="227">
        <v>4.4000000000000004</v>
      </c>
      <c r="BJ326" s="254">
        <v>4</v>
      </c>
    </row>
    <row r="327" spans="5:62" ht="10.9" customHeight="1" x14ac:dyDescent="0.2">
      <c r="E327" s="3" t="s">
        <v>1547</v>
      </c>
      <c r="F327" s="262" t="s">
        <v>1548</v>
      </c>
      <c r="G327" s="248"/>
      <c r="H327" s="253">
        <v>6.3</v>
      </c>
      <c r="I327" s="227">
        <v>16.399999999999999</v>
      </c>
      <c r="J327" s="227">
        <v>4.3</v>
      </c>
      <c r="K327" s="227">
        <v>4.7</v>
      </c>
      <c r="L327" s="254">
        <v>2.4</v>
      </c>
      <c r="M327" s="253">
        <v>6.4</v>
      </c>
      <c r="N327" s="227">
        <v>17.899999999999999</v>
      </c>
      <c r="O327" s="227">
        <v>4.0999999999999996</v>
      </c>
      <c r="P327" s="227">
        <v>4.5</v>
      </c>
      <c r="Q327" s="254">
        <v>2.2000000000000002</v>
      </c>
      <c r="R327" s="253">
        <v>6.3</v>
      </c>
      <c r="S327" s="227">
        <v>19.5</v>
      </c>
      <c r="T327" s="227">
        <v>3.6</v>
      </c>
      <c r="U327" s="227">
        <v>4</v>
      </c>
      <c r="V327" s="254">
        <v>2.1</v>
      </c>
      <c r="W327" s="253">
        <v>5.6</v>
      </c>
      <c r="X327" s="227">
        <v>17.899999999999999</v>
      </c>
      <c r="Y327" s="227">
        <v>3.1</v>
      </c>
      <c r="Z327" s="227">
        <v>3.4</v>
      </c>
      <c r="AA327" s="254">
        <v>1.8</v>
      </c>
      <c r="AB327" s="253">
        <v>6.1</v>
      </c>
      <c r="AC327" s="227">
        <v>18.8</v>
      </c>
      <c r="AD327" s="227">
        <v>3.5</v>
      </c>
      <c r="AE327" s="227">
        <v>3.9</v>
      </c>
      <c r="AF327" s="254">
        <v>1.9</v>
      </c>
      <c r="AG327" s="253">
        <v>7</v>
      </c>
      <c r="AH327" s="227">
        <v>20.100000000000001</v>
      </c>
      <c r="AI327" s="227">
        <v>4.2</v>
      </c>
      <c r="AJ327" s="227">
        <v>4.7</v>
      </c>
      <c r="AK327" s="254">
        <v>2.6</v>
      </c>
      <c r="AL327" s="253">
        <v>6.2</v>
      </c>
      <c r="AM327" s="227">
        <v>19.3</v>
      </c>
      <c r="AN327" s="227">
        <v>3.4</v>
      </c>
      <c r="AO327" s="227">
        <v>3.7</v>
      </c>
      <c r="AP327" s="254">
        <v>2.1</v>
      </c>
      <c r="AQ327" s="253">
        <v>6.2</v>
      </c>
      <c r="AR327" s="227">
        <v>21.1</v>
      </c>
      <c r="AS327" s="227">
        <v>3</v>
      </c>
      <c r="AT327" s="227">
        <v>3.4</v>
      </c>
      <c r="AU327" s="254">
        <v>1.6</v>
      </c>
      <c r="AV327" s="253">
        <v>6.5</v>
      </c>
      <c r="AW327" s="227">
        <v>21.4</v>
      </c>
      <c r="AX327" s="227">
        <v>3</v>
      </c>
      <c r="AY327" s="227">
        <v>3.4</v>
      </c>
      <c r="AZ327" s="254">
        <v>1.7</v>
      </c>
      <c r="BA327" s="253">
        <v>6.9</v>
      </c>
      <c r="BB327" s="227">
        <v>21.8</v>
      </c>
      <c r="BC327" s="227">
        <v>3.3</v>
      </c>
      <c r="BD327" s="227">
        <v>3.5</v>
      </c>
      <c r="BE327" s="254">
        <v>2.4</v>
      </c>
      <c r="BF327" s="253">
        <v>7.2</v>
      </c>
      <c r="BG327" s="227">
        <v>21.5</v>
      </c>
      <c r="BH327" s="227">
        <v>3.6</v>
      </c>
      <c r="BI327" s="227">
        <v>3.9</v>
      </c>
      <c r="BJ327" s="254">
        <v>2.5</v>
      </c>
    </row>
    <row r="328" spans="5:62" ht="10.9" customHeight="1" x14ac:dyDescent="0.2">
      <c r="E328" s="3" t="s">
        <v>1549</v>
      </c>
      <c r="F328" s="262" t="s">
        <v>1550</v>
      </c>
      <c r="G328" s="248"/>
      <c r="H328" s="253">
        <v>4.3</v>
      </c>
      <c r="I328" s="227">
        <v>10</v>
      </c>
      <c r="J328" s="227">
        <v>3.1</v>
      </c>
      <c r="K328" s="227">
        <v>3.2</v>
      </c>
      <c r="L328" s="254">
        <v>2.8</v>
      </c>
      <c r="M328" s="253">
        <v>4.2</v>
      </c>
      <c r="N328" s="227">
        <v>10.5</v>
      </c>
      <c r="O328" s="227">
        <v>2.9</v>
      </c>
      <c r="P328" s="227">
        <v>3.1</v>
      </c>
      <c r="Q328" s="254">
        <v>2.6</v>
      </c>
      <c r="R328" s="253">
        <v>3.8</v>
      </c>
      <c r="S328" s="227">
        <v>9.1999999999999993</v>
      </c>
      <c r="T328" s="227">
        <v>2.8</v>
      </c>
      <c r="U328" s="227">
        <v>3</v>
      </c>
      <c r="V328" s="254">
        <v>2.4</v>
      </c>
      <c r="W328" s="253">
        <v>3.6</v>
      </c>
      <c r="X328" s="227">
        <v>9.3000000000000007</v>
      </c>
      <c r="Y328" s="227">
        <v>2.5</v>
      </c>
      <c r="Z328" s="227">
        <v>2.7</v>
      </c>
      <c r="AA328" s="254">
        <v>2.1</v>
      </c>
      <c r="AB328" s="253">
        <v>3.4</v>
      </c>
      <c r="AC328" s="227">
        <v>8.6999999999999993</v>
      </c>
      <c r="AD328" s="227">
        <v>2.2999999999999998</v>
      </c>
      <c r="AE328" s="227">
        <v>2.5</v>
      </c>
      <c r="AF328" s="254">
        <v>2.1</v>
      </c>
      <c r="AG328" s="253">
        <v>4.0999999999999996</v>
      </c>
      <c r="AH328" s="227">
        <v>10.4</v>
      </c>
      <c r="AI328" s="227">
        <v>2.9</v>
      </c>
      <c r="AJ328" s="227">
        <v>3.1</v>
      </c>
      <c r="AK328" s="254">
        <v>2.5</v>
      </c>
      <c r="AL328" s="253">
        <v>3.8</v>
      </c>
      <c r="AM328" s="227">
        <v>9.9</v>
      </c>
      <c r="AN328" s="227">
        <v>2.7</v>
      </c>
      <c r="AO328" s="227">
        <v>2.9</v>
      </c>
      <c r="AP328" s="254">
        <v>2.2999999999999998</v>
      </c>
      <c r="AQ328" s="253">
        <v>3.5</v>
      </c>
      <c r="AR328" s="227">
        <v>9.6999999999999993</v>
      </c>
      <c r="AS328" s="227">
        <v>2.2999999999999998</v>
      </c>
      <c r="AT328" s="227">
        <v>2.5</v>
      </c>
      <c r="AU328" s="254">
        <v>2.1</v>
      </c>
      <c r="AV328" s="253">
        <v>3.7</v>
      </c>
      <c r="AW328" s="227">
        <v>9.9</v>
      </c>
      <c r="AX328" s="227">
        <v>2.5</v>
      </c>
      <c r="AY328" s="227">
        <v>2.7</v>
      </c>
      <c r="AZ328" s="254">
        <v>2.2999999999999998</v>
      </c>
      <c r="BA328" s="253">
        <v>4.3</v>
      </c>
      <c r="BB328" s="227">
        <v>10.6</v>
      </c>
      <c r="BC328" s="227">
        <v>3.1</v>
      </c>
      <c r="BD328" s="227">
        <v>3.2</v>
      </c>
      <c r="BE328" s="254">
        <v>2.8</v>
      </c>
      <c r="BF328" s="253">
        <v>4.8</v>
      </c>
      <c r="BG328" s="227">
        <v>11.5</v>
      </c>
      <c r="BH328" s="227">
        <v>3.5</v>
      </c>
      <c r="BI328" s="227">
        <v>3.6</v>
      </c>
      <c r="BJ328" s="254">
        <v>3.3</v>
      </c>
    </row>
    <row r="329" spans="5:62" ht="10.9" customHeight="1" x14ac:dyDescent="0.2">
      <c r="E329" s="3" t="s">
        <v>1551</v>
      </c>
      <c r="F329" s="262" t="s">
        <v>1552</v>
      </c>
      <c r="G329" s="248"/>
      <c r="H329" s="253">
        <v>3.1</v>
      </c>
      <c r="I329" s="227">
        <v>9.6</v>
      </c>
      <c r="J329" s="227">
        <v>2.2999999999999998</v>
      </c>
      <c r="K329" s="227">
        <v>2.5</v>
      </c>
      <c r="L329" s="254">
        <v>1.6</v>
      </c>
      <c r="M329" s="253">
        <v>3.3</v>
      </c>
      <c r="N329" s="227">
        <v>11.3</v>
      </c>
      <c r="O329" s="227">
        <v>2.2999999999999998</v>
      </c>
      <c r="P329" s="227">
        <v>2.4</v>
      </c>
      <c r="Q329" s="254">
        <v>1.8</v>
      </c>
      <c r="R329" s="253">
        <v>2.9</v>
      </c>
      <c r="S329" s="227">
        <v>9.3000000000000007</v>
      </c>
      <c r="T329" s="227">
        <v>2.2000000000000002</v>
      </c>
      <c r="U329" s="227">
        <v>2.2999999999999998</v>
      </c>
      <c r="V329" s="254">
        <v>1.8</v>
      </c>
      <c r="W329" s="253">
        <v>2.7</v>
      </c>
      <c r="X329" s="227">
        <v>9.8000000000000007</v>
      </c>
      <c r="Y329" s="227">
        <v>1.8</v>
      </c>
      <c r="Z329" s="227">
        <v>1.9</v>
      </c>
      <c r="AA329" s="254">
        <v>1.5</v>
      </c>
      <c r="AB329" s="253">
        <v>2.6</v>
      </c>
      <c r="AC329" s="227">
        <v>9.6</v>
      </c>
      <c r="AD329" s="227">
        <v>1.8</v>
      </c>
      <c r="AE329" s="227">
        <v>1.8</v>
      </c>
      <c r="AF329" s="254">
        <v>1.6</v>
      </c>
      <c r="AG329" s="253">
        <v>3.4</v>
      </c>
      <c r="AH329" s="227">
        <v>12.7</v>
      </c>
      <c r="AI329" s="227">
        <v>2.2999999999999998</v>
      </c>
      <c r="AJ329" s="227">
        <v>2.4</v>
      </c>
      <c r="AK329" s="254">
        <v>1.8</v>
      </c>
      <c r="AL329" s="253">
        <v>3.3</v>
      </c>
      <c r="AM329" s="227">
        <v>13.3</v>
      </c>
      <c r="AN329" s="227">
        <v>2.1</v>
      </c>
      <c r="AO329" s="227">
        <v>2.2000000000000002</v>
      </c>
      <c r="AP329" s="254">
        <v>1.7</v>
      </c>
      <c r="AQ329" s="253">
        <v>3.2</v>
      </c>
      <c r="AR329" s="227">
        <v>14.3</v>
      </c>
      <c r="AS329" s="227">
        <v>1.8</v>
      </c>
      <c r="AT329" s="227">
        <v>1.9</v>
      </c>
      <c r="AU329" s="254">
        <v>1.6</v>
      </c>
      <c r="AV329" s="253">
        <v>3.4</v>
      </c>
      <c r="AW329" s="227">
        <v>14</v>
      </c>
      <c r="AX329" s="227">
        <v>2.1</v>
      </c>
      <c r="AY329" s="227">
        <v>2.1</v>
      </c>
      <c r="AZ329" s="254">
        <v>1.9</v>
      </c>
      <c r="BA329" s="253">
        <v>3.8</v>
      </c>
      <c r="BB329" s="227">
        <v>14.7</v>
      </c>
      <c r="BC329" s="227">
        <v>2.2999999999999998</v>
      </c>
      <c r="BD329" s="227">
        <v>2.4</v>
      </c>
      <c r="BE329" s="254">
        <v>2</v>
      </c>
      <c r="BF329" s="253">
        <v>4.2</v>
      </c>
      <c r="BG329" s="227">
        <v>15.3</v>
      </c>
      <c r="BH329" s="227">
        <v>2.8</v>
      </c>
      <c r="BI329" s="227">
        <v>2.9</v>
      </c>
      <c r="BJ329" s="254">
        <v>2.5</v>
      </c>
    </row>
    <row r="330" spans="5:62" ht="10.9" customHeight="1" x14ac:dyDescent="0.2">
      <c r="E330" s="3" t="s">
        <v>1553</v>
      </c>
      <c r="F330" s="262" t="s">
        <v>1554</v>
      </c>
      <c r="G330" s="248"/>
      <c r="H330" s="253">
        <v>3.8</v>
      </c>
      <c r="I330" s="227">
        <v>11.7</v>
      </c>
      <c r="J330" s="227">
        <v>2.9</v>
      </c>
      <c r="K330" s="227">
        <v>3.1</v>
      </c>
      <c r="L330" s="254">
        <v>1.6</v>
      </c>
      <c r="M330" s="253">
        <v>3.8</v>
      </c>
      <c r="N330" s="227">
        <v>12.2</v>
      </c>
      <c r="O330" s="227">
        <v>2.9</v>
      </c>
      <c r="P330" s="227">
        <v>3.1</v>
      </c>
      <c r="Q330" s="254">
        <v>2</v>
      </c>
      <c r="R330" s="253">
        <v>3.3</v>
      </c>
      <c r="S330" s="227">
        <v>10.1</v>
      </c>
      <c r="T330" s="227">
        <v>2.6</v>
      </c>
      <c r="U330" s="227">
        <v>2.7</v>
      </c>
      <c r="V330" s="254">
        <v>1.8</v>
      </c>
      <c r="W330" s="253">
        <v>2.9</v>
      </c>
      <c r="X330" s="227">
        <v>10.1</v>
      </c>
      <c r="Y330" s="227">
        <v>2.1</v>
      </c>
      <c r="Z330" s="227">
        <v>2.2000000000000002</v>
      </c>
      <c r="AA330" s="254">
        <v>1.4</v>
      </c>
      <c r="AB330" s="253">
        <v>3</v>
      </c>
      <c r="AC330" s="227">
        <v>10.3</v>
      </c>
      <c r="AD330" s="227">
        <v>2.2000000000000002</v>
      </c>
      <c r="AE330" s="227">
        <v>2.2999999999999998</v>
      </c>
      <c r="AF330" s="254">
        <v>1.5</v>
      </c>
      <c r="AG330" s="253">
        <v>3.5</v>
      </c>
      <c r="AH330" s="227">
        <v>12.9</v>
      </c>
      <c r="AI330" s="227">
        <v>2.5</v>
      </c>
      <c r="AJ330" s="227">
        <v>2.7</v>
      </c>
      <c r="AK330" s="254">
        <v>1.8</v>
      </c>
      <c r="AL330" s="253">
        <v>3.3</v>
      </c>
      <c r="AM330" s="227">
        <v>12</v>
      </c>
      <c r="AN330" s="227">
        <v>2.4</v>
      </c>
      <c r="AO330" s="227">
        <v>2.5</v>
      </c>
      <c r="AP330" s="254">
        <v>1.8</v>
      </c>
      <c r="AQ330" s="253">
        <v>3</v>
      </c>
      <c r="AR330" s="227">
        <v>12</v>
      </c>
      <c r="AS330" s="227">
        <v>2.1</v>
      </c>
      <c r="AT330" s="227">
        <v>2.2000000000000002</v>
      </c>
      <c r="AU330" s="254">
        <v>1.9</v>
      </c>
      <c r="AV330" s="253">
        <v>3.2</v>
      </c>
      <c r="AW330" s="227">
        <v>11.7</v>
      </c>
      <c r="AX330" s="227">
        <v>2.2999999999999998</v>
      </c>
      <c r="AY330" s="227">
        <v>2.2000000000000002</v>
      </c>
      <c r="AZ330" s="254">
        <v>2.5</v>
      </c>
      <c r="BA330" s="253">
        <v>3.4</v>
      </c>
      <c r="BB330" s="227">
        <v>12.5</v>
      </c>
      <c r="BC330" s="227">
        <v>2.5</v>
      </c>
      <c r="BD330" s="227">
        <v>2.5</v>
      </c>
      <c r="BE330" s="254">
        <v>2.5</v>
      </c>
      <c r="BF330" s="253">
        <v>3.7</v>
      </c>
      <c r="BG330" s="227">
        <v>13</v>
      </c>
      <c r="BH330" s="227">
        <v>2.6</v>
      </c>
      <c r="BI330" s="227">
        <v>2.7</v>
      </c>
      <c r="BJ330" s="254">
        <v>2.6</v>
      </c>
    </row>
    <row r="331" spans="5:62" ht="10.9" customHeight="1" x14ac:dyDescent="0.2">
      <c r="E331" s="3" t="s">
        <v>1555</v>
      </c>
      <c r="F331" s="262" t="s">
        <v>1556</v>
      </c>
      <c r="G331" s="248"/>
      <c r="H331" s="253">
        <v>3.1</v>
      </c>
      <c r="I331" s="227">
        <v>8.9</v>
      </c>
      <c r="J331" s="227">
        <v>2.5</v>
      </c>
      <c r="K331" s="227">
        <v>2.7</v>
      </c>
      <c r="L331" s="254">
        <v>1.2</v>
      </c>
      <c r="M331" s="253">
        <v>3.1</v>
      </c>
      <c r="N331" s="227">
        <v>9.4</v>
      </c>
      <c r="O331" s="227">
        <v>2.5</v>
      </c>
      <c r="P331" s="227">
        <v>2.6</v>
      </c>
      <c r="Q331" s="254">
        <v>1.4</v>
      </c>
      <c r="R331" s="253">
        <v>2.6</v>
      </c>
      <c r="S331" s="227">
        <v>8.5</v>
      </c>
      <c r="T331" s="227">
        <v>2</v>
      </c>
      <c r="U331" s="227">
        <v>2.2000000000000002</v>
      </c>
      <c r="V331" s="254">
        <v>1.3</v>
      </c>
      <c r="W331" s="253">
        <v>2.4</v>
      </c>
      <c r="X331" s="227">
        <v>8.1999999999999993</v>
      </c>
      <c r="Y331" s="227">
        <v>1.8</v>
      </c>
      <c r="Z331" s="227">
        <v>1.9</v>
      </c>
      <c r="AA331" s="254">
        <v>1.4</v>
      </c>
      <c r="AB331" s="253">
        <v>2.5</v>
      </c>
      <c r="AC331" s="227">
        <v>8.1999999999999993</v>
      </c>
      <c r="AD331" s="227">
        <v>1.9</v>
      </c>
      <c r="AE331" s="227">
        <v>2.1</v>
      </c>
      <c r="AF331" s="254">
        <v>1.2</v>
      </c>
      <c r="AG331" s="253">
        <v>3.1</v>
      </c>
      <c r="AH331" s="227">
        <v>10.6</v>
      </c>
      <c r="AI331" s="227">
        <v>2.4</v>
      </c>
      <c r="AJ331" s="227">
        <v>2.6</v>
      </c>
      <c r="AK331" s="254">
        <v>1.5</v>
      </c>
      <c r="AL331" s="253">
        <v>2.8</v>
      </c>
      <c r="AM331" s="227">
        <v>9.9</v>
      </c>
      <c r="AN331" s="227">
        <v>2.1</v>
      </c>
      <c r="AO331" s="227">
        <v>2.2999999999999998</v>
      </c>
      <c r="AP331" s="254">
        <v>1.2</v>
      </c>
      <c r="AQ331" s="253">
        <v>2.7</v>
      </c>
      <c r="AR331" s="227">
        <v>11.2</v>
      </c>
      <c r="AS331" s="227">
        <v>1.9</v>
      </c>
      <c r="AT331" s="227">
        <v>2</v>
      </c>
      <c r="AU331" s="254">
        <v>1.3</v>
      </c>
      <c r="AV331" s="253">
        <v>2.8</v>
      </c>
      <c r="AW331" s="227">
        <v>10.6</v>
      </c>
      <c r="AX331" s="227">
        <v>2</v>
      </c>
      <c r="AY331" s="227">
        <v>2.1</v>
      </c>
      <c r="AZ331" s="254">
        <v>1.6</v>
      </c>
      <c r="BA331" s="253">
        <v>3.4</v>
      </c>
      <c r="BB331" s="227">
        <v>12</v>
      </c>
      <c r="BC331" s="227">
        <v>2.5</v>
      </c>
      <c r="BD331" s="227">
        <v>2.6</v>
      </c>
      <c r="BE331" s="254">
        <v>2.2999999999999998</v>
      </c>
      <c r="BF331" s="253">
        <v>3.7</v>
      </c>
      <c r="BG331" s="227">
        <v>13.5</v>
      </c>
      <c r="BH331" s="227">
        <v>2.7</v>
      </c>
      <c r="BI331" s="227">
        <v>2.8</v>
      </c>
      <c r="BJ331" s="254">
        <v>2.4</v>
      </c>
    </row>
    <row r="332" spans="5:62" ht="10.9" customHeight="1" x14ac:dyDescent="0.2">
      <c r="E332" s="3" t="s">
        <v>1557</v>
      </c>
      <c r="F332" s="262" t="s">
        <v>1558</v>
      </c>
      <c r="G332" s="248"/>
      <c r="H332" s="253">
        <v>3.3</v>
      </c>
      <c r="I332" s="227">
        <v>8.8000000000000007</v>
      </c>
      <c r="J332" s="227">
        <v>2.7</v>
      </c>
      <c r="K332" s="227">
        <v>2.8</v>
      </c>
      <c r="L332" s="254">
        <v>1.4</v>
      </c>
      <c r="M332" s="253">
        <v>3.2</v>
      </c>
      <c r="N332" s="227">
        <v>8.6</v>
      </c>
      <c r="O332" s="227">
        <v>2.6</v>
      </c>
      <c r="P332" s="227">
        <v>2.7</v>
      </c>
      <c r="Q332" s="254">
        <v>1.6</v>
      </c>
      <c r="R332" s="253">
        <v>2.7</v>
      </c>
      <c r="S332" s="227">
        <v>7.3</v>
      </c>
      <c r="T332" s="227">
        <v>2.2000000000000002</v>
      </c>
      <c r="U332" s="227">
        <v>2.2999999999999998</v>
      </c>
      <c r="V332" s="254">
        <v>1.6</v>
      </c>
      <c r="W332" s="253">
        <v>2.4</v>
      </c>
      <c r="X332" s="227">
        <v>6.9</v>
      </c>
      <c r="Y332" s="227">
        <v>1.9</v>
      </c>
      <c r="Z332" s="227">
        <v>2</v>
      </c>
      <c r="AA332" s="254">
        <v>1.3</v>
      </c>
      <c r="AB332" s="253">
        <v>2.6</v>
      </c>
      <c r="AC332" s="227">
        <v>8</v>
      </c>
      <c r="AD332" s="227">
        <v>2.1</v>
      </c>
      <c r="AE332" s="227">
        <v>2.2000000000000002</v>
      </c>
      <c r="AF332" s="254">
        <v>1.4</v>
      </c>
      <c r="AG332" s="253">
        <v>3.3</v>
      </c>
      <c r="AH332" s="227">
        <v>10.7</v>
      </c>
      <c r="AI332" s="227">
        <v>2.5</v>
      </c>
      <c r="AJ332" s="227">
        <v>2.6</v>
      </c>
      <c r="AK332" s="254">
        <v>1.7</v>
      </c>
      <c r="AL332" s="253">
        <v>2.9</v>
      </c>
      <c r="AM332" s="227">
        <v>9.8000000000000007</v>
      </c>
      <c r="AN332" s="227">
        <v>2.2000000000000002</v>
      </c>
      <c r="AO332" s="227">
        <v>2.2999999999999998</v>
      </c>
      <c r="AP332" s="254">
        <v>1.5</v>
      </c>
      <c r="AQ332" s="253">
        <v>2.7</v>
      </c>
      <c r="AR332" s="227">
        <v>9.5</v>
      </c>
      <c r="AS332" s="227">
        <v>2</v>
      </c>
      <c r="AT332" s="227">
        <v>2.1</v>
      </c>
      <c r="AU332" s="254">
        <v>1.4</v>
      </c>
      <c r="AV332" s="253">
        <v>2.8</v>
      </c>
      <c r="AW332" s="227">
        <v>9.6999999999999993</v>
      </c>
      <c r="AX332" s="227">
        <v>2.1</v>
      </c>
      <c r="AY332" s="227">
        <v>2.2000000000000002</v>
      </c>
      <c r="AZ332" s="254">
        <v>1.5</v>
      </c>
      <c r="BA332" s="253">
        <v>2.9</v>
      </c>
      <c r="BB332" s="227">
        <v>10</v>
      </c>
      <c r="BC332" s="227">
        <v>2.2000000000000002</v>
      </c>
      <c r="BD332" s="227">
        <v>2.2000000000000002</v>
      </c>
      <c r="BE332" s="254">
        <v>1.8</v>
      </c>
      <c r="BF332" s="253">
        <v>3.3</v>
      </c>
      <c r="BG332" s="227">
        <v>10.8</v>
      </c>
      <c r="BH332" s="227">
        <v>2.5</v>
      </c>
      <c r="BI332" s="227">
        <v>2.6</v>
      </c>
      <c r="BJ332" s="254">
        <v>2.1</v>
      </c>
    </row>
    <row r="333" spans="5:62" ht="10.9" customHeight="1" x14ac:dyDescent="0.2">
      <c r="E333" s="3" t="s">
        <v>1559</v>
      </c>
      <c r="F333" s="262" t="s">
        <v>1560</v>
      </c>
      <c r="G333" s="248"/>
      <c r="H333" s="253">
        <v>3</v>
      </c>
      <c r="I333" s="227">
        <v>8.4</v>
      </c>
      <c r="J333" s="227">
        <v>2.2000000000000002</v>
      </c>
      <c r="K333" s="227">
        <v>2.4</v>
      </c>
      <c r="L333" s="254">
        <v>1.4</v>
      </c>
      <c r="M333" s="253">
        <v>2.8</v>
      </c>
      <c r="N333" s="227">
        <v>7.9</v>
      </c>
      <c r="O333" s="227">
        <v>2.1</v>
      </c>
      <c r="P333" s="227">
        <v>2.2000000000000002</v>
      </c>
      <c r="Q333" s="254">
        <v>1.5</v>
      </c>
      <c r="R333" s="253">
        <v>2.5</v>
      </c>
      <c r="S333" s="227">
        <v>6.7</v>
      </c>
      <c r="T333" s="227">
        <v>2</v>
      </c>
      <c r="U333" s="227">
        <v>2</v>
      </c>
      <c r="V333" s="254">
        <v>1.7</v>
      </c>
      <c r="W333" s="253">
        <v>2.2000000000000002</v>
      </c>
      <c r="X333" s="227">
        <v>6.6</v>
      </c>
      <c r="Y333" s="227">
        <v>1.6</v>
      </c>
      <c r="Z333" s="227">
        <v>1.6</v>
      </c>
      <c r="AA333" s="254">
        <v>1.2</v>
      </c>
      <c r="AB333" s="253">
        <v>2.1</v>
      </c>
      <c r="AC333" s="227">
        <v>6.5</v>
      </c>
      <c r="AD333" s="227">
        <v>1.5</v>
      </c>
      <c r="AE333" s="227">
        <v>1.6</v>
      </c>
      <c r="AF333" s="254">
        <v>1.2</v>
      </c>
      <c r="AG333" s="253">
        <v>2.7</v>
      </c>
      <c r="AH333" s="227">
        <v>8.4</v>
      </c>
      <c r="AI333" s="227">
        <v>1.9</v>
      </c>
      <c r="AJ333" s="227">
        <v>2</v>
      </c>
      <c r="AK333" s="254">
        <v>1.6</v>
      </c>
      <c r="AL333" s="253">
        <v>2.5</v>
      </c>
      <c r="AM333" s="227">
        <v>8.1</v>
      </c>
      <c r="AN333" s="227">
        <v>1.7</v>
      </c>
      <c r="AO333" s="227">
        <v>1.8</v>
      </c>
      <c r="AP333" s="254">
        <v>1.4</v>
      </c>
      <c r="AQ333" s="253">
        <v>2.2999999999999998</v>
      </c>
      <c r="AR333" s="227">
        <v>9</v>
      </c>
      <c r="AS333" s="227">
        <v>1.4</v>
      </c>
      <c r="AT333" s="227">
        <v>1.5</v>
      </c>
      <c r="AU333" s="254">
        <v>1.1000000000000001</v>
      </c>
      <c r="AV333" s="253">
        <v>2.6</v>
      </c>
      <c r="AW333" s="227">
        <v>9.6</v>
      </c>
      <c r="AX333" s="227">
        <v>1.6</v>
      </c>
      <c r="AY333" s="227">
        <v>1.6</v>
      </c>
      <c r="AZ333" s="254">
        <v>1.2</v>
      </c>
      <c r="BA333" s="253">
        <v>2.9</v>
      </c>
      <c r="BB333" s="227">
        <v>9.3000000000000007</v>
      </c>
      <c r="BC333" s="227">
        <v>1.9</v>
      </c>
      <c r="BD333" s="227">
        <v>2</v>
      </c>
      <c r="BE333" s="254">
        <v>1.7</v>
      </c>
      <c r="BF333" s="253">
        <v>3</v>
      </c>
      <c r="BG333" s="227">
        <v>9.5</v>
      </c>
      <c r="BH333" s="227">
        <v>2.1</v>
      </c>
      <c r="BI333" s="227">
        <v>2.1</v>
      </c>
      <c r="BJ333" s="254">
        <v>2</v>
      </c>
    </row>
    <row r="334" spans="5:62" ht="10.9" customHeight="1" x14ac:dyDescent="0.2">
      <c r="E334" s="3" t="s">
        <v>1561</v>
      </c>
      <c r="F334" s="262" t="s">
        <v>1562</v>
      </c>
      <c r="G334" s="248"/>
      <c r="H334" s="253">
        <v>3</v>
      </c>
      <c r="I334" s="227">
        <v>8.8000000000000007</v>
      </c>
      <c r="J334" s="227">
        <v>2.1</v>
      </c>
      <c r="K334" s="227">
        <v>2.2999999999999998</v>
      </c>
      <c r="L334" s="254">
        <v>1.2</v>
      </c>
      <c r="M334" s="253">
        <v>3.1</v>
      </c>
      <c r="N334" s="227">
        <v>9.6</v>
      </c>
      <c r="O334" s="227">
        <v>2.1</v>
      </c>
      <c r="P334" s="227">
        <v>2.2000000000000002</v>
      </c>
      <c r="Q334" s="254">
        <v>1.6</v>
      </c>
      <c r="R334" s="253">
        <v>2.9</v>
      </c>
      <c r="S334" s="227">
        <v>8.5</v>
      </c>
      <c r="T334" s="227">
        <v>2</v>
      </c>
      <c r="U334" s="227">
        <v>2.1</v>
      </c>
      <c r="V334" s="254">
        <v>1.6</v>
      </c>
      <c r="W334" s="253">
        <v>2.7</v>
      </c>
      <c r="X334" s="227">
        <v>8.9</v>
      </c>
      <c r="Y334" s="227">
        <v>1.7</v>
      </c>
      <c r="Z334" s="227">
        <v>1.8</v>
      </c>
      <c r="AA334" s="254">
        <v>1.2</v>
      </c>
      <c r="AB334" s="253">
        <v>2.8</v>
      </c>
      <c r="AC334" s="227">
        <v>9.1999999999999993</v>
      </c>
      <c r="AD334" s="227">
        <v>1.8</v>
      </c>
      <c r="AE334" s="227">
        <v>1.9</v>
      </c>
      <c r="AF334" s="254">
        <v>1.3</v>
      </c>
      <c r="AG334" s="253">
        <v>3.5</v>
      </c>
      <c r="AH334" s="227">
        <v>11.8</v>
      </c>
      <c r="AI334" s="227">
        <v>2.2999999999999998</v>
      </c>
      <c r="AJ334" s="227">
        <v>2.4</v>
      </c>
      <c r="AK334" s="254">
        <v>1.6</v>
      </c>
      <c r="AL334" s="253">
        <v>3.2</v>
      </c>
      <c r="AM334" s="227">
        <v>11.5</v>
      </c>
      <c r="AN334" s="227">
        <v>2</v>
      </c>
      <c r="AO334" s="227">
        <v>2.1</v>
      </c>
      <c r="AP334" s="254">
        <v>1.5</v>
      </c>
      <c r="AQ334" s="253">
        <v>3.1</v>
      </c>
      <c r="AR334" s="227">
        <v>11.7</v>
      </c>
      <c r="AS334" s="227">
        <v>1.8</v>
      </c>
      <c r="AT334" s="227">
        <v>1.9</v>
      </c>
      <c r="AU334" s="254">
        <v>1.5</v>
      </c>
      <c r="AV334" s="253">
        <v>3.6</v>
      </c>
      <c r="AW334" s="227">
        <v>13.1</v>
      </c>
      <c r="AX334" s="227">
        <v>2.1</v>
      </c>
      <c r="AY334" s="227">
        <v>2.2000000000000002</v>
      </c>
      <c r="AZ334" s="254">
        <v>1.8</v>
      </c>
      <c r="BA334" s="253">
        <v>4.0999999999999996</v>
      </c>
      <c r="BB334" s="227">
        <v>14</v>
      </c>
      <c r="BC334" s="227">
        <v>2.5</v>
      </c>
      <c r="BD334" s="227">
        <v>2.5</v>
      </c>
      <c r="BE334" s="254">
        <v>2.4</v>
      </c>
      <c r="BF334" s="253">
        <v>4.5999999999999996</v>
      </c>
      <c r="BG334" s="227">
        <v>15.6</v>
      </c>
      <c r="BH334" s="227">
        <v>2.8</v>
      </c>
      <c r="BI334" s="227">
        <v>2.9</v>
      </c>
      <c r="BJ334" s="254">
        <v>2.4</v>
      </c>
    </row>
    <row r="335" spans="5:62" ht="10.9" customHeight="1" x14ac:dyDescent="0.2">
      <c r="E335" s="3" t="s">
        <v>1563</v>
      </c>
      <c r="F335" s="262" t="s">
        <v>1564</v>
      </c>
      <c r="G335" s="248"/>
      <c r="H335" s="253">
        <v>2.2999999999999998</v>
      </c>
      <c r="I335" s="227">
        <v>6.6</v>
      </c>
      <c r="J335" s="227">
        <v>1.8</v>
      </c>
      <c r="K335" s="227">
        <v>1.9</v>
      </c>
      <c r="L335" s="254">
        <v>1.2</v>
      </c>
      <c r="M335" s="253">
        <v>2.2999999999999998</v>
      </c>
      <c r="N335" s="227">
        <v>6.8</v>
      </c>
      <c r="O335" s="227">
        <v>1.8</v>
      </c>
      <c r="P335" s="227">
        <v>1.8</v>
      </c>
      <c r="Q335" s="254">
        <v>1.3</v>
      </c>
      <c r="R335" s="253">
        <v>2</v>
      </c>
      <c r="S335" s="227">
        <v>5.7</v>
      </c>
      <c r="T335" s="227">
        <v>1.6</v>
      </c>
      <c r="U335" s="227">
        <v>1.6</v>
      </c>
      <c r="V335" s="254">
        <v>1.2</v>
      </c>
      <c r="W335" s="253">
        <v>1.8</v>
      </c>
      <c r="X335" s="227">
        <v>5.5</v>
      </c>
      <c r="Y335" s="227">
        <v>1.4</v>
      </c>
      <c r="Z335" s="227">
        <v>1.4</v>
      </c>
      <c r="AA335" s="254">
        <v>1.1000000000000001</v>
      </c>
      <c r="AB335" s="253">
        <v>1.8</v>
      </c>
      <c r="AC335" s="227">
        <v>5.3</v>
      </c>
      <c r="AD335" s="227">
        <v>1.4</v>
      </c>
      <c r="AE335" s="227">
        <v>1.4</v>
      </c>
      <c r="AF335" s="254">
        <v>1.2</v>
      </c>
      <c r="AG335" s="253">
        <v>2.5</v>
      </c>
      <c r="AH335" s="227">
        <v>8.3000000000000007</v>
      </c>
      <c r="AI335" s="227">
        <v>1.9</v>
      </c>
      <c r="AJ335" s="227">
        <v>2</v>
      </c>
      <c r="AK335" s="254">
        <v>1.6</v>
      </c>
      <c r="AL335" s="253">
        <v>2.2000000000000002</v>
      </c>
      <c r="AM335" s="227">
        <v>7.5</v>
      </c>
      <c r="AN335" s="227">
        <v>1.6</v>
      </c>
      <c r="AO335" s="227">
        <v>1.7</v>
      </c>
      <c r="AP335" s="254">
        <v>1.4</v>
      </c>
      <c r="AQ335" s="253">
        <v>1.8</v>
      </c>
      <c r="AR335" s="227">
        <v>6.3</v>
      </c>
      <c r="AS335" s="227">
        <v>1.3</v>
      </c>
      <c r="AT335" s="227">
        <v>1.3</v>
      </c>
      <c r="AU335" s="254">
        <v>1</v>
      </c>
      <c r="AV335" s="253">
        <v>2.1</v>
      </c>
      <c r="AW335" s="227">
        <v>8.4</v>
      </c>
      <c r="AX335" s="227">
        <v>1.4</v>
      </c>
      <c r="AY335" s="227">
        <v>1.5</v>
      </c>
      <c r="AZ335" s="254">
        <v>1.2</v>
      </c>
      <c r="BA335" s="253">
        <v>2.4</v>
      </c>
      <c r="BB335" s="227">
        <v>8.5</v>
      </c>
      <c r="BC335" s="227">
        <v>1.7</v>
      </c>
      <c r="BD335" s="227">
        <v>1.7</v>
      </c>
      <c r="BE335" s="254">
        <v>1.6</v>
      </c>
      <c r="BF335" s="253">
        <v>2.6</v>
      </c>
      <c r="BG335" s="227">
        <v>8.8000000000000007</v>
      </c>
      <c r="BH335" s="227">
        <v>1.9</v>
      </c>
      <c r="BI335" s="227">
        <v>1.9</v>
      </c>
      <c r="BJ335" s="254">
        <v>1.9</v>
      </c>
    </row>
    <row r="336" spans="5:62" ht="10.9" customHeight="1" x14ac:dyDescent="0.2">
      <c r="E336" s="3" t="s">
        <v>1565</v>
      </c>
      <c r="F336" s="262" t="s">
        <v>1566</v>
      </c>
      <c r="G336" s="248"/>
      <c r="H336" s="253">
        <v>3.1</v>
      </c>
      <c r="I336" s="227">
        <v>8.1999999999999993</v>
      </c>
      <c r="J336" s="227">
        <v>2.6</v>
      </c>
      <c r="K336" s="227">
        <v>2.8</v>
      </c>
      <c r="L336" s="254">
        <v>1.5</v>
      </c>
      <c r="M336" s="253">
        <v>3.1</v>
      </c>
      <c r="N336" s="227">
        <v>8.9</v>
      </c>
      <c r="O336" s="227">
        <v>2.5</v>
      </c>
      <c r="P336" s="227">
        <v>2.7</v>
      </c>
      <c r="Q336" s="254">
        <v>1.6</v>
      </c>
      <c r="R336" s="253">
        <v>2.5</v>
      </c>
      <c r="S336" s="227">
        <v>6.7</v>
      </c>
      <c r="T336" s="227">
        <v>2.1</v>
      </c>
      <c r="U336" s="227">
        <v>2.2999999999999998</v>
      </c>
      <c r="V336" s="254">
        <v>1.3</v>
      </c>
      <c r="W336" s="253">
        <v>2.2999999999999998</v>
      </c>
      <c r="X336" s="227">
        <v>7.1</v>
      </c>
      <c r="Y336" s="227">
        <v>1.8</v>
      </c>
      <c r="Z336" s="227">
        <v>1.9</v>
      </c>
      <c r="AA336" s="254">
        <v>1</v>
      </c>
      <c r="AB336" s="253">
        <v>2.2999999999999998</v>
      </c>
      <c r="AC336" s="227">
        <v>7.4</v>
      </c>
      <c r="AD336" s="227">
        <v>1.8</v>
      </c>
      <c r="AE336" s="227">
        <v>2</v>
      </c>
      <c r="AF336" s="254">
        <v>1.1000000000000001</v>
      </c>
      <c r="AG336" s="253">
        <v>2.8</v>
      </c>
      <c r="AH336" s="227">
        <v>9</v>
      </c>
      <c r="AI336" s="227">
        <v>2.2000000000000002</v>
      </c>
      <c r="AJ336" s="227">
        <v>2.2999999999999998</v>
      </c>
      <c r="AK336" s="254">
        <v>1.4</v>
      </c>
      <c r="AL336" s="253">
        <v>2.5</v>
      </c>
      <c r="AM336" s="227">
        <v>8.8000000000000007</v>
      </c>
      <c r="AN336" s="227">
        <v>2</v>
      </c>
      <c r="AO336" s="227">
        <v>2.1</v>
      </c>
      <c r="AP336" s="254">
        <v>1.3</v>
      </c>
      <c r="AQ336" s="253">
        <v>2.6</v>
      </c>
      <c r="AR336" s="227">
        <v>10.1</v>
      </c>
      <c r="AS336" s="227">
        <v>1.9</v>
      </c>
      <c r="AT336" s="227">
        <v>2.1</v>
      </c>
      <c r="AU336" s="254">
        <v>1.5</v>
      </c>
      <c r="AV336" s="253">
        <v>2.6</v>
      </c>
      <c r="AW336" s="227">
        <v>8.6999999999999993</v>
      </c>
      <c r="AX336" s="227">
        <v>2</v>
      </c>
      <c r="AY336" s="227">
        <v>2.1</v>
      </c>
      <c r="AZ336" s="254">
        <v>1.5</v>
      </c>
      <c r="BA336" s="253">
        <v>2.5</v>
      </c>
      <c r="BB336" s="227">
        <v>8.3000000000000007</v>
      </c>
      <c r="BC336" s="227">
        <v>2</v>
      </c>
      <c r="BD336" s="227">
        <v>2</v>
      </c>
      <c r="BE336" s="254">
        <v>1.6</v>
      </c>
      <c r="BF336" s="253">
        <v>2.8</v>
      </c>
      <c r="BG336" s="227">
        <v>9.6999999999999993</v>
      </c>
      <c r="BH336" s="227">
        <v>2.2000000000000002</v>
      </c>
      <c r="BI336" s="227">
        <v>2.2999999999999998</v>
      </c>
      <c r="BJ336" s="254">
        <v>1.8</v>
      </c>
    </row>
    <row r="337" spans="5:62" ht="10.9" customHeight="1" x14ac:dyDescent="0.2">
      <c r="E337" s="3" t="s">
        <v>1567</v>
      </c>
      <c r="F337" s="262" t="s">
        <v>1568</v>
      </c>
      <c r="G337" s="248"/>
      <c r="H337" s="253">
        <v>2.2999999999999998</v>
      </c>
      <c r="I337" s="227">
        <v>5.5</v>
      </c>
      <c r="J337" s="227">
        <v>2.1</v>
      </c>
      <c r="K337" s="227">
        <v>2.2000000000000002</v>
      </c>
      <c r="L337" s="254">
        <v>1.5</v>
      </c>
      <c r="M337" s="253">
        <v>2.2999999999999998</v>
      </c>
      <c r="N337" s="227">
        <v>5.9</v>
      </c>
      <c r="O337" s="227">
        <v>1.9</v>
      </c>
      <c r="P337" s="227">
        <v>2</v>
      </c>
      <c r="Q337" s="254">
        <v>1.7</v>
      </c>
      <c r="R337" s="253">
        <v>2.1</v>
      </c>
      <c r="S337" s="227">
        <v>5.6</v>
      </c>
      <c r="T337" s="227">
        <v>1.8</v>
      </c>
      <c r="U337" s="227">
        <v>1.9</v>
      </c>
      <c r="V337" s="254">
        <v>1.4</v>
      </c>
      <c r="W337" s="253">
        <v>1.9</v>
      </c>
      <c r="X337" s="227">
        <v>5.7</v>
      </c>
      <c r="Y337" s="227">
        <v>1.5</v>
      </c>
      <c r="Z337" s="227">
        <v>1.6</v>
      </c>
      <c r="AA337" s="254">
        <v>1.3</v>
      </c>
      <c r="AB337" s="253">
        <v>1.9</v>
      </c>
      <c r="AC337" s="227">
        <v>5.6</v>
      </c>
      <c r="AD337" s="227">
        <v>1.5</v>
      </c>
      <c r="AE337" s="227">
        <v>1.6</v>
      </c>
      <c r="AF337" s="254">
        <v>1.3</v>
      </c>
      <c r="AG337" s="253">
        <v>2.2999999999999998</v>
      </c>
      <c r="AH337" s="227">
        <v>7.4</v>
      </c>
      <c r="AI337" s="227">
        <v>1.9</v>
      </c>
      <c r="AJ337" s="227">
        <v>1.9</v>
      </c>
      <c r="AK337" s="254">
        <v>1.6</v>
      </c>
      <c r="AL337" s="253">
        <v>2.2000000000000002</v>
      </c>
      <c r="AM337" s="227">
        <v>6.9</v>
      </c>
      <c r="AN337" s="227">
        <v>1.8</v>
      </c>
      <c r="AO337" s="227">
        <v>1.9</v>
      </c>
      <c r="AP337" s="254">
        <v>1.5</v>
      </c>
      <c r="AQ337" s="253">
        <v>2</v>
      </c>
      <c r="AR337" s="227">
        <v>7</v>
      </c>
      <c r="AS337" s="227">
        <v>1.5</v>
      </c>
      <c r="AT337" s="227">
        <v>1.6</v>
      </c>
      <c r="AU337" s="254">
        <v>1.2</v>
      </c>
      <c r="AV337" s="253">
        <v>2.4</v>
      </c>
      <c r="AW337" s="227">
        <v>10.1</v>
      </c>
      <c r="AX337" s="227">
        <v>1.6</v>
      </c>
      <c r="AY337" s="227">
        <v>1.7</v>
      </c>
      <c r="AZ337" s="254">
        <v>1.4</v>
      </c>
      <c r="BA337" s="253">
        <v>2.7</v>
      </c>
      <c r="BB337" s="227">
        <v>10.9</v>
      </c>
      <c r="BC337" s="227">
        <v>1.8</v>
      </c>
      <c r="BD337" s="227">
        <v>1.9</v>
      </c>
      <c r="BE337" s="254">
        <v>1.5</v>
      </c>
      <c r="BF337" s="253">
        <v>2.9</v>
      </c>
      <c r="BG337" s="227">
        <v>11.5</v>
      </c>
      <c r="BH337" s="227">
        <v>2</v>
      </c>
      <c r="BI337" s="227">
        <v>2</v>
      </c>
      <c r="BJ337" s="254">
        <v>1.8</v>
      </c>
    </row>
    <row r="338" spans="5:62" ht="10.9" customHeight="1" x14ac:dyDescent="0.2">
      <c r="E338" s="3" t="s">
        <v>1569</v>
      </c>
      <c r="F338" s="262" t="s">
        <v>1570</v>
      </c>
      <c r="G338" s="248"/>
      <c r="H338" s="253">
        <v>6.5</v>
      </c>
      <c r="I338" s="227">
        <v>17.2</v>
      </c>
      <c r="J338" s="227">
        <v>4.0999999999999996</v>
      </c>
      <c r="K338" s="227">
        <v>4.5</v>
      </c>
      <c r="L338" s="254">
        <v>3</v>
      </c>
      <c r="M338" s="253">
        <v>6</v>
      </c>
      <c r="N338" s="227">
        <v>16.2</v>
      </c>
      <c r="O338" s="227">
        <v>3.8</v>
      </c>
      <c r="P338" s="227">
        <v>4.2</v>
      </c>
      <c r="Q338" s="254">
        <v>2.8</v>
      </c>
      <c r="R338" s="253">
        <v>5.4</v>
      </c>
      <c r="S338" s="227">
        <v>14.3</v>
      </c>
      <c r="T338" s="227">
        <v>3.6</v>
      </c>
      <c r="U338" s="227">
        <v>3.9</v>
      </c>
      <c r="V338" s="254">
        <v>2.7</v>
      </c>
      <c r="W338" s="253">
        <v>5</v>
      </c>
      <c r="X338" s="227">
        <v>14.2</v>
      </c>
      <c r="Y338" s="227">
        <v>3.1</v>
      </c>
      <c r="Z338" s="227">
        <v>3.3</v>
      </c>
      <c r="AA338" s="254">
        <v>2.5</v>
      </c>
      <c r="AB338" s="253">
        <v>4.9000000000000004</v>
      </c>
      <c r="AC338" s="227">
        <v>13.9</v>
      </c>
      <c r="AD338" s="227">
        <v>3.1</v>
      </c>
      <c r="AE338" s="227">
        <v>3.3</v>
      </c>
      <c r="AF338" s="254">
        <v>2.4</v>
      </c>
      <c r="AG338" s="253">
        <v>6.2</v>
      </c>
      <c r="AH338" s="227">
        <v>17.100000000000001</v>
      </c>
      <c r="AI338" s="227">
        <v>3.9</v>
      </c>
      <c r="AJ338" s="227">
        <v>4.3</v>
      </c>
      <c r="AK338" s="254">
        <v>3</v>
      </c>
      <c r="AL338" s="253">
        <v>5.9</v>
      </c>
      <c r="AM338" s="227">
        <v>16.7</v>
      </c>
      <c r="AN338" s="227">
        <v>3.7</v>
      </c>
      <c r="AO338" s="227">
        <v>4.0999999999999996</v>
      </c>
      <c r="AP338" s="254">
        <v>2.6</v>
      </c>
      <c r="AQ338" s="253">
        <v>5.3</v>
      </c>
      <c r="AR338" s="227">
        <v>15.9</v>
      </c>
      <c r="AS338" s="227">
        <v>3.1</v>
      </c>
      <c r="AT338" s="227">
        <v>3.5</v>
      </c>
      <c r="AU338" s="254">
        <v>2.2999999999999998</v>
      </c>
      <c r="AV338" s="253">
        <v>5.5</v>
      </c>
      <c r="AW338" s="227">
        <v>15</v>
      </c>
      <c r="AX338" s="227">
        <v>3.4</v>
      </c>
      <c r="AY338" s="227">
        <v>3.7</v>
      </c>
      <c r="AZ338" s="254">
        <v>2.8</v>
      </c>
      <c r="BA338" s="253">
        <v>6</v>
      </c>
      <c r="BB338" s="227">
        <v>15.9</v>
      </c>
      <c r="BC338" s="227">
        <v>3.8</v>
      </c>
      <c r="BD338" s="227">
        <v>4</v>
      </c>
      <c r="BE338" s="254">
        <v>3.4</v>
      </c>
      <c r="BF338" s="253">
        <v>6.7</v>
      </c>
      <c r="BG338" s="227">
        <v>17.5</v>
      </c>
      <c r="BH338" s="227">
        <v>4.4000000000000004</v>
      </c>
      <c r="BI338" s="227">
        <v>4.5</v>
      </c>
      <c r="BJ338" s="254">
        <v>4.0999999999999996</v>
      </c>
    </row>
    <row r="339" spans="5:62" ht="10.9" customHeight="1" x14ac:dyDescent="0.2">
      <c r="E339" s="3" t="s">
        <v>1571</v>
      </c>
      <c r="F339" s="262" t="s">
        <v>1572</v>
      </c>
      <c r="G339" s="248"/>
      <c r="H339" s="253">
        <v>5.9</v>
      </c>
      <c r="I339" s="227">
        <v>18.899999999999999</v>
      </c>
      <c r="J339" s="227">
        <v>3.8</v>
      </c>
      <c r="K339" s="227">
        <v>4.0999999999999996</v>
      </c>
      <c r="L339" s="254">
        <v>1.9</v>
      </c>
      <c r="M339" s="253">
        <v>5.6</v>
      </c>
      <c r="N339" s="227">
        <v>19.7</v>
      </c>
      <c r="O339" s="227">
        <v>3.3</v>
      </c>
      <c r="P339" s="227">
        <v>3.6</v>
      </c>
      <c r="Q339" s="254">
        <v>1.6</v>
      </c>
      <c r="R339" s="253">
        <v>4.5999999999999996</v>
      </c>
      <c r="S339" s="227">
        <v>16.100000000000001</v>
      </c>
      <c r="T339" s="227">
        <v>2.7</v>
      </c>
      <c r="U339" s="227">
        <v>3</v>
      </c>
      <c r="V339" s="254">
        <v>1.2</v>
      </c>
      <c r="W339" s="253">
        <v>4.2</v>
      </c>
      <c r="X339" s="227">
        <v>14.7</v>
      </c>
      <c r="Y339" s="227">
        <v>2.4</v>
      </c>
      <c r="Z339" s="227">
        <v>2.6</v>
      </c>
      <c r="AA339" s="254">
        <v>1.4</v>
      </c>
      <c r="AB339" s="253">
        <v>3.9</v>
      </c>
      <c r="AC339" s="227">
        <v>13.5</v>
      </c>
      <c r="AD339" s="227">
        <v>2.2999999999999998</v>
      </c>
      <c r="AE339" s="227">
        <v>2.5</v>
      </c>
      <c r="AF339" s="254">
        <v>1.5</v>
      </c>
      <c r="AG339" s="253">
        <v>4.5</v>
      </c>
      <c r="AH339" s="227">
        <v>14.8</v>
      </c>
      <c r="AI339" s="227">
        <v>2.8</v>
      </c>
      <c r="AJ339" s="227">
        <v>3</v>
      </c>
      <c r="AK339" s="254">
        <v>1.8</v>
      </c>
      <c r="AL339" s="253">
        <v>4.0999999999999996</v>
      </c>
      <c r="AM339" s="227">
        <v>14.2</v>
      </c>
      <c r="AN339" s="227">
        <v>2.5</v>
      </c>
      <c r="AO339" s="227">
        <v>2.7</v>
      </c>
      <c r="AP339" s="254">
        <v>1.6</v>
      </c>
      <c r="AQ339" s="253">
        <v>4.0999999999999996</v>
      </c>
      <c r="AR339" s="227">
        <v>16.600000000000001</v>
      </c>
      <c r="AS339" s="227">
        <v>2</v>
      </c>
      <c r="AT339" s="227">
        <v>2.2000000000000002</v>
      </c>
      <c r="AU339" s="254">
        <v>1.4</v>
      </c>
      <c r="AV339" s="253">
        <v>3.9</v>
      </c>
      <c r="AW339" s="227">
        <v>15</v>
      </c>
      <c r="AX339" s="227">
        <v>2</v>
      </c>
      <c r="AY339" s="227">
        <v>2.1</v>
      </c>
      <c r="AZ339" s="254">
        <v>1.2</v>
      </c>
      <c r="BA339" s="253">
        <v>4.2</v>
      </c>
      <c r="BB339" s="227">
        <v>14.2</v>
      </c>
      <c r="BC339" s="227">
        <v>2.2999999999999998</v>
      </c>
      <c r="BD339" s="227">
        <v>2.5</v>
      </c>
      <c r="BE339" s="254">
        <v>1.6</v>
      </c>
      <c r="BF339" s="253">
        <v>4.7</v>
      </c>
      <c r="BG339" s="227">
        <v>14.8</v>
      </c>
      <c r="BH339" s="227">
        <v>2.8</v>
      </c>
      <c r="BI339" s="227">
        <v>3</v>
      </c>
      <c r="BJ339" s="254">
        <v>2.2000000000000002</v>
      </c>
    </row>
    <row r="340" spans="5:62" ht="10.9" customHeight="1" x14ac:dyDescent="0.2">
      <c r="E340" s="3" t="s">
        <v>1573</v>
      </c>
      <c r="F340" s="262" t="s">
        <v>1574</v>
      </c>
      <c r="G340" s="248"/>
      <c r="H340" s="253">
        <v>4.5999999999999996</v>
      </c>
      <c r="I340" s="227">
        <v>13.5</v>
      </c>
      <c r="J340" s="227">
        <v>3</v>
      </c>
      <c r="K340" s="227">
        <v>3.2</v>
      </c>
      <c r="L340" s="254">
        <v>2.2000000000000002</v>
      </c>
      <c r="M340" s="253">
        <v>4.4000000000000004</v>
      </c>
      <c r="N340" s="227">
        <v>13.1</v>
      </c>
      <c r="O340" s="227">
        <v>2.9</v>
      </c>
      <c r="P340" s="227">
        <v>3</v>
      </c>
      <c r="Q340" s="254">
        <v>2.1</v>
      </c>
      <c r="R340" s="253">
        <v>3.7</v>
      </c>
      <c r="S340" s="227">
        <v>10.7</v>
      </c>
      <c r="T340" s="227">
        <v>2.6</v>
      </c>
      <c r="U340" s="227">
        <v>2.7</v>
      </c>
      <c r="V340" s="254">
        <v>1.9</v>
      </c>
      <c r="W340" s="253">
        <v>3.4</v>
      </c>
      <c r="X340" s="227">
        <v>10.4</v>
      </c>
      <c r="Y340" s="227">
        <v>2.2000000000000002</v>
      </c>
      <c r="Z340" s="227">
        <v>2.4</v>
      </c>
      <c r="AA340" s="254">
        <v>1.6</v>
      </c>
      <c r="AB340" s="253">
        <v>3.2</v>
      </c>
      <c r="AC340" s="227">
        <v>9.4</v>
      </c>
      <c r="AD340" s="227">
        <v>2.2000000000000002</v>
      </c>
      <c r="AE340" s="227">
        <v>2.2999999999999998</v>
      </c>
      <c r="AF340" s="254">
        <v>1.7</v>
      </c>
      <c r="AG340" s="253">
        <v>4.2</v>
      </c>
      <c r="AH340" s="227">
        <v>12.4</v>
      </c>
      <c r="AI340" s="227">
        <v>2.9</v>
      </c>
      <c r="AJ340" s="227">
        <v>3.1</v>
      </c>
      <c r="AK340" s="254">
        <v>2.2000000000000002</v>
      </c>
      <c r="AL340" s="253">
        <v>3.8</v>
      </c>
      <c r="AM340" s="227">
        <v>12.1</v>
      </c>
      <c r="AN340" s="227">
        <v>2.4</v>
      </c>
      <c r="AO340" s="227">
        <v>2.6</v>
      </c>
      <c r="AP340" s="254">
        <v>1.8</v>
      </c>
      <c r="AQ340" s="253">
        <v>3.3</v>
      </c>
      <c r="AR340" s="227">
        <v>11</v>
      </c>
      <c r="AS340" s="227">
        <v>2</v>
      </c>
      <c r="AT340" s="227">
        <v>2.2000000000000002</v>
      </c>
      <c r="AU340" s="254">
        <v>1.6</v>
      </c>
      <c r="AV340" s="253">
        <v>3.4</v>
      </c>
      <c r="AW340" s="227">
        <v>11.1</v>
      </c>
      <c r="AX340" s="227">
        <v>2.2000000000000002</v>
      </c>
      <c r="AY340" s="227">
        <v>2.2999999999999998</v>
      </c>
      <c r="AZ340" s="254">
        <v>1.7</v>
      </c>
      <c r="BA340" s="253">
        <v>3.7</v>
      </c>
      <c r="BB340" s="227">
        <v>11.1</v>
      </c>
      <c r="BC340" s="227">
        <v>2.5</v>
      </c>
      <c r="BD340" s="227">
        <v>2.6</v>
      </c>
      <c r="BE340" s="254">
        <v>2</v>
      </c>
      <c r="BF340" s="253">
        <v>4</v>
      </c>
      <c r="BG340" s="227">
        <v>11.7</v>
      </c>
      <c r="BH340" s="227">
        <v>2.8</v>
      </c>
      <c r="BI340" s="227">
        <v>2.9</v>
      </c>
      <c r="BJ340" s="254">
        <v>2.5</v>
      </c>
    </row>
    <row r="341" spans="5:62" ht="10.9" customHeight="1" x14ac:dyDescent="0.2">
      <c r="E341" s="3" t="s">
        <v>1575</v>
      </c>
      <c r="F341" s="262" t="s">
        <v>1576</v>
      </c>
      <c r="G341" s="248"/>
      <c r="H341" s="253">
        <v>4</v>
      </c>
      <c r="I341" s="227">
        <v>12.6</v>
      </c>
      <c r="J341" s="227">
        <v>2.4</v>
      </c>
      <c r="K341" s="227">
        <v>2.6</v>
      </c>
      <c r="L341" s="254">
        <v>1.3</v>
      </c>
      <c r="M341" s="253">
        <v>4.2</v>
      </c>
      <c r="N341" s="227">
        <v>12.8</v>
      </c>
      <c r="O341" s="227">
        <v>2.5</v>
      </c>
      <c r="P341" s="227">
        <v>2.7</v>
      </c>
      <c r="Q341" s="254">
        <v>1.6</v>
      </c>
      <c r="R341" s="253">
        <v>3.5</v>
      </c>
      <c r="S341" s="227">
        <v>9.8000000000000007</v>
      </c>
      <c r="T341" s="227">
        <v>2.2999999999999998</v>
      </c>
      <c r="U341" s="227">
        <v>2.4</v>
      </c>
      <c r="V341" s="254">
        <v>1.8</v>
      </c>
      <c r="W341" s="253">
        <v>3.1</v>
      </c>
      <c r="X341" s="227">
        <v>9.8000000000000007</v>
      </c>
      <c r="Y341" s="227">
        <v>1.9</v>
      </c>
      <c r="Z341" s="227">
        <v>1.9</v>
      </c>
      <c r="AA341" s="254">
        <v>1.6</v>
      </c>
      <c r="AB341" s="253">
        <v>3.2</v>
      </c>
      <c r="AC341" s="227">
        <v>10.199999999999999</v>
      </c>
      <c r="AD341" s="227">
        <v>1.9</v>
      </c>
      <c r="AE341" s="227">
        <v>1.9</v>
      </c>
      <c r="AF341" s="254">
        <v>1.7</v>
      </c>
      <c r="AG341" s="253">
        <v>4.3</v>
      </c>
      <c r="AH341" s="227">
        <v>13.9</v>
      </c>
      <c r="AI341" s="227">
        <v>2.4</v>
      </c>
      <c r="AJ341" s="227">
        <v>2.6</v>
      </c>
      <c r="AK341" s="254">
        <v>1.7</v>
      </c>
      <c r="AL341" s="253">
        <v>3.6</v>
      </c>
      <c r="AM341" s="227">
        <v>11.3</v>
      </c>
      <c r="AN341" s="227">
        <v>2.2000000000000002</v>
      </c>
      <c r="AO341" s="227">
        <v>2.2999999999999998</v>
      </c>
      <c r="AP341" s="254">
        <v>1.5</v>
      </c>
      <c r="AQ341" s="253">
        <v>3.2</v>
      </c>
      <c r="AR341" s="227">
        <v>10.4</v>
      </c>
      <c r="AS341" s="227">
        <v>1.8</v>
      </c>
      <c r="AT341" s="227">
        <v>1.9</v>
      </c>
      <c r="AU341" s="254">
        <v>1.5</v>
      </c>
      <c r="AV341" s="253">
        <v>3.7</v>
      </c>
      <c r="AW341" s="227">
        <v>11.8</v>
      </c>
      <c r="AX341" s="227">
        <v>2.2000000000000002</v>
      </c>
      <c r="AY341" s="227">
        <v>2.2000000000000002</v>
      </c>
      <c r="AZ341" s="254">
        <v>2.2000000000000002</v>
      </c>
      <c r="BA341" s="253">
        <v>3.8</v>
      </c>
      <c r="BB341" s="227">
        <v>11.4</v>
      </c>
      <c r="BC341" s="227">
        <v>2.2000000000000002</v>
      </c>
      <c r="BD341" s="227">
        <v>2.1</v>
      </c>
      <c r="BE341" s="254">
        <v>2.5</v>
      </c>
      <c r="BF341" s="253">
        <v>3.8</v>
      </c>
      <c r="BG341" s="227">
        <v>11</v>
      </c>
      <c r="BH341" s="227">
        <v>2.2999999999999998</v>
      </c>
      <c r="BI341" s="227">
        <v>2.2999999999999998</v>
      </c>
      <c r="BJ341" s="254">
        <v>2.4</v>
      </c>
    </row>
    <row r="342" spans="5:62" ht="10.9" customHeight="1" x14ac:dyDescent="0.2">
      <c r="E342" s="3" t="s">
        <v>1577</v>
      </c>
      <c r="F342" s="262" t="s">
        <v>1578</v>
      </c>
      <c r="G342" s="248"/>
      <c r="H342" s="253">
        <v>2.7</v>
      </c>
      <c r="I342" s="227">
        <v>7.9</v>
      </c>
      <c r="J342" s="227">
        <v>2.1</v>
      </c>
      <c r="K342" s="227">
        <v>2.2999999999999998</v>
      </c>
      <c r="L342" s="254">
        <v>1.4</v>
      </c>
      <c r="M342" s="253">
        <v>2.5</v>
      </c>
      <c r="N342" s="227">
        <v>7.8</v>
      </c>
      <c r="O342" s="227">
        <v>2</v>
      </c>
      <c r="P342" s="227">
        <v>2.2000000000000002</v>
      </c>
      <c r="Q342" s="254">
        <v>1.3</v>
      </c>
      <c r="R342" s="253">
        <v>2.2000000000000002</v>
      </c>
      <c r="S342" s="227">
        <v>6.4</v>
      </c>
      <c r="T342" s="227">
        <v>1.8</v>
      </c>
      <c r="U342" s="227">
        <v>1.9</v>
      </c>
      <c r="V342" s="254">
        <v>1.4</v>
      </c>
      <c r="W342" s="253">
        <v>2</v>
      </c>
      <c r="X342" s="227">
        <v>7.4</v>
      </c>
      <c r="Y342" s="227">
        <v>1.5</v>
      </c>
      <c r="Z342" s="227">
        <v>1.6</v>
      </c>
      <c r="AA342" s="254">
        <v>1.1000000000000001</v>
      </c>
      <c r="AB342" s="253">
        <v>2.1</v>
      </c>
      <c r="AC342" s="227">
        <v>7.5</v>
      </c>
      <c r="AD342" s="227">
        <v>1.6</v>
      </c>
      <c r="AE342" s="227">
        <v>1.6</v>
      </c>
      <c r="AF342" s="254">
        <v>1.3</v>
      </c>
      <c r="AG342" s="253">
        <v>2.6</v>
      </c>
      <c r="AH342" s="227">
        <v>9.1999999999999993</v>
      </c>
      <c r="AI342" s="227">
        <v>2</v>
      </c>
      <c r="AJ342" s="227">
        <v>2.1</v>
      </c>
      <c r="AK342" s="254">
        <v>1.6</v>
      </c>
      <c r="AL342" s="253">
        <v>2.6</v>
      </c>
      <c r="AM342" s="227">
        <v>9.8000000000000007</v>
      </c>
      <c r="AN342" s="227">
        <v>1.9</v>
      </c>
      <c r="AO342" s="227">
        <v>2</v>
      </c>
      <c r="AP342" s="254">
        <v>1.5</v>
      </c>
      <c r="AQ342" s="253">
        <v>2.5</v>
      </c>
      <c r="AR342" s="227">
        <v>11.2</v>
      </c>
      <c r="AS342" s="227">
        <v>1.7</v>
      </c>
      <c r="AT342" s="227">
        <v>1.8</v>
      </c>
      <c r="AU342" s="254">
        <v>1.3</v>
      </c>
      <c r="AV342" s="253">
        <v>2.6</v>
      </c>
      <c r="AW342" s="227">
        <v>10.199999999999999</v>
      </c>
      <c r="AX342" s="227">
        <v>1.8</v>
      </c>
      <c r="AY342" s="227">
        <v>1.8</v>
      </c>
      <c r="AZ342" s="254">
        <v>1.6</v>
      </c>
      <c r="BA342" s="253">
        <v>2.7</v>
      </c>
      <c r="BB342" s="227">
        <v>9.5</v>
      </c>
      <c r="BC342" s="227">
        <v>1.9</v>
      </c>
      <c r="BD342" s="227">
        <v>2</v>
      </c>
      <c r="BE342" s="254">
        <v>1.9</v>
      </c>
      <c r="BF342" s="253">
        <v>3</v>
      </c>
      <c r="BG342" s="227">
        <v>10.8</v>
      </c>
      <c r="BH342" s="227">
        <v>2.2000000000000002</v>
      </c>
      <c r="BI342" s="227">
        <v>2.2000000000000002</v>
      </c>
      <c r="BJ342" s="254">
        <v>2.2000000000000002</v>
      </c>
    </row>
    <row r="343" spans="5:62" ht="10.9" customHeight="1" x14ac:dyDescent="0.2">
      <c r="E343" s="3" t="s">
        <v>1579</v>
      </c>
      <c r="F343" s="262" t="s">
        <v>1580</v>
      </c>
      <c r="G343" s="248"/>
      <c r="H343" s="253">
        <v>2.9</v>
      </c>
      <c r="I343" s="227">
        <v>8.6999999999999993</v>
      </c>
      <c r="J343" s="227">
        <v>2.2999999999999998</v>
      </c>
      <c r="K343" s="227">
        <v>2.4</v>
      </c>
      <c r="L343" s="254">
        <v>1.5</v>
      </c>
      <c r="M343" s="253">
        <v>2.8</v>
      </c>
      <c r="N343" s="227">
        <v>9.1</v>
      </c>
      <c r="O343" s="227">
        <v>2.1</v>
      </c>
      <c r="P343" s="227">
        <v>2.2999999999999998</v>
      </c>
      <c r="Q343" s="254">
        <v>1.4</v>
      </c>
      <c r="R343" s="253">
        <v>2.5</v>
      </c>
      <c r="S343" s="227">
        <v>7.6</v>
      </c>
      <c r="T343" s="227">
        <v>2</v>
      </c>
      <c r="U343" s="227">
        <v>2.1</v>
      </c>
      <c r="V343" s="254">
        <v>1.5</v>
      </c>
      <c r="W343" s="253">
        <v>2.4</v>
      </c>
      <c r="X343" s="227">
        <v>8.3000000000000007</v>
      </c>
      <c r="Y343" s="227">
        <v>1.7</v>
      </c>
      <c r="Z343" s="227">
        <v>1.8</v>
      </c>
      <c r="AA343" s="254">
        <v>1.4</v>
      </c>
      <c r="AB343" s="253">
        <v>2.4</v>
      </c>
      <c r="AC343" s="227">
        <v>8.5</v>
      </c>
      <c r="AD343" s="227">
        <v>1.7</v>
      </c>
      <c r="AE343" s="227">
        <v>1.8</v>
      </c>
      <c r="AF343" s="254">
        <v>1.5</v>
      </c>
      <c r="AG343" s="253">
        <v>3</v>
      </c>
      <c r="AH343" s="227">
        <v>10.8</v>
      </c>
      <c r="AI343" s="227">
        <v>2.2000000000000002</v>
      </c>
      <c r="AJ343" s="227">
        <v>2.2999999999999998</v>
      </c>
      <c r="AK343" s="254">
        <v>1.7</v>
      </c>
      <c r="AL343" s="253">
        <v>2.8</v>
      </c>
      <c r="AM343" s="227">
        <v>10.1</v>
      </c>
      <c r="AN343" s="227">
        <v>2.1</v>
      </c>
      <c r="AO343" s="227">
        <v>2.2000000000000002</v>
      </c>
      <c r="AP343" s="254">
        <v>1.6</v>
      </c>
      <c r="AQ343" s="253">
        <v>2.7</v>
      </c>
      <c r="AR343" s="227">
        <v>10.3</v>
      </c>
      <c r="AS343" s="227">
        <v>1.8</v>
      </c>
      <c r="AT343" s="227">
        <v>1.9</v>
      </c>
      <c r="AU343" s="254">
        <v>1.6</v>
      </c>
      <c r="AV343" s="253">
        <v>2.8</v>
      </c>
      <c r="AW343" s="227">
        <v>10.7</v>
      </c>
      <c r="AX343" s="227">
        <v>1.9</v>
      </c>
      <c r="AY343" s="227">
        <v>2</v>
      </c>
      <c r="AZ343" s="254">
        <v>1.7</v>
      </c>
      <c r="BA343" s="253">
        <v>3</v>
      </c>
      <c r="BB343" s="227">
        <v>10.6</v>
      </c>
      <c r="BC343" s="227">
        <v>2.1</v>
      </c>
      <c r="BD343" s="227">
        <v>2.1</v>
      </c>
      <c r="BE343" s="254">
        <v>1.9</v>
      </c>
      <c r="BF343" s="253">
        <v>3.4</v>
      </c>
      <c r="BG343" s="227">
        <v>11.9</v>
      </c>
      <c r="BH343" s="227">
        <v>2.4</v>
      </c>
      <c r="BI343" s="227">
        <v>2.4</v>
      </c>
      <c r="BJ343" s="254">
        <v>2.2999999999999998</v>
      </c>
    </row>
    <row r="344" spans="5:62" ht="10.9" customHeight="1" x14ac:dyDescent="0.2">
      <c r="E344" s="3" t="s">
        <v>1581</v>
      </c>
      <c r="F344" s="262" t="s">
        <v>1582</v>
      </c>
      <c r="G344" s="248"/>
      <c r="H344" s="253">
        <v>2.4</v>
      </c>
      <c r="I344" s="227">
        <v>7</v>
      </c>
      <c r="J344" s="227">
        <v>1.8</v>
      </c>
      <c r="K344" s="227">
        <v>1.9</v>
      </c>
      <c r="L344" s="254">
        <v>0.9</v>
      </c>
      <c r="M344" s="253">
        <v>2.2999999999999998</v>
      </c>
      <c r="N344" s="227">
        <v>7.2</v>
      </c>
      <c r="O344" s="227">
        <v>1.6</v>
      </c>
      <c r="P344" s="227">
        <v>1.7</v>
      </c>
      <c r="Q344" s="254">
        <v>1.1000000000000001</v>
      </c>
      <c r="R344" s="253">
        <v>2.1</v>
      </c>
      <c r="S344" s="227">
        <v>6.1</v>
      </c>
      <c r="T344" s="227">
        <v>1.6</v>
      </c>
      <c r="U344" s="227">
        <v>1.6</v>
      </c>
      <c r="V344" s="254">
        <v>1.2</v>
      </c>
      <c r="W344" s="253">
        <v>1.8</v>
      </c>
      <c r="X344" s="227">
        <v>5.6</v>
      </c>
      <c r="Y344" s="227">
        <v>1.3</v>
      </c>
      <c r="Z344" s="227">
        <v>1.3</v>
      </c>
      <c r="AA344" s="254">
        <v>1</v>
      </c>
      <c r="AB344" s="253">
        <v>1.8</v>
      </c>
      <c r="AC344" s="227">
        <v>6.1</v>
      </c>
      <c r="AD344" s="227">
        <v>1.3</v>
      </c>
      <c r="AE344" s="227">
        <v>1.4</v>
      </c>
      <c r="AF344" s="254">
        <v>0.9</v>
      </c>
      <c r="AG344" s="253">
        <v>2.5</v>
      </c>
      <c r="AH344" s="227">
        <v>8.9</v>
      </c>
      <c r="AI344" s="227">
        <v>1.7</v>
      </c>
      <c r="AJ344" s="227">
        <v>1.8</v>
      </c>
      <c r="AK344" s="254">
        <v>1.2</v>
      </c>
      <c r="AL344" s="253">
        <v>2.5</v>
      </c>
      <c r="AM344" s="227">
        <v>9.1999999999999993</v>
      </c>
      <c r="AN344" s="227">
        <v>1.6</v>
      </c>
      <c r="AO344" s="227">
        <v>1.6</v>
      </c>
      <c r="AP344" s="254">
        <v>1.2</v>
      </c>
      <c r="AQ344" s="253">
        <v>2.2999999999999998</v>
      </c>
      <c r="AR344" s="227">
        <v>9.1999999999999993</v>
      </c>
      <c r="AS344" s="227">
        <v>1.4</v>
      </c>
      <c r="AT344" s="227">
        <v>1.4</v>
      </c>
      <c r="AU344" s="254">
        <v>1.4</v>
      </c>
      <c r="AV344" s="253">
        <v>2.7</v>
      </c>
      <c r="AW344" s="227">
        <v>11.3</v>
      </c>
      <c r="AX344" s="227">
        <v>1.6</v>
      </c>
      <c r="AY344" s="227">
        <v>1.5</v>
      </c>
      <c r="AZ344" s="254">
        <v>1.7</v>
      </c>
      <c r="BA344" s="253">
        <v>3</v>
      </c>
      <c r="BB344" s="227">
        <v>11.9</v>
      </c>
      <c r="BC344" s="227">
        <v>1.7</v>
      </c>
      <c r="BD344" s="227">
        <v>1.7</v>
      </c>
      <c r="BE344" s="254">
        <v>1.8</v>
      </c>
      <c r="BF344" s="253">
        <v>3.1</v>
      </c>
      <c r="BG344" s="227">
        <v>12.5</v>
      </c>
      <c r="BH344" s="227">
        <v>1.8</v>
      </c>
      <c r="BI344" s="227">
        <v>1.8</v>
      </c>
      <c r="BJ344" s="254">
        <v>1.9</v>
      </c>
    </row>
    <row r="345" spans="5:62" ht="10.9" customHeight="1" x14ac:dyDescent="0.2">
      <c r="E345" s="3" t="s">
        <v>1583</v>
      </c>
      <c r="F345" s="262" t="s">
        <v>1584</v>
      </c>
      <c r="G345" s="248"/>
      <c r="H345" s="253">
        <v>2.7</v>
      </c>
      <c r="I345" s="227">
        <v>8.4</v>
      </c>
      <c r="J345" s="227">
        <v>1.9</v>
      </c>
      <c r="K345" s="227">
        <v>2</v>
      </c>
      <c r="L345" s="254">
        <v>1.1000000000000001</v>
      </c>
      <c r="M345" s="253">
        <v>2.5</v>
      </c>
      <c r="N345" s="227">
        <v>8.1999999999999993</v>
      </c>
      <c r="O345" s="227">
        <v>1.7</v>
      </c>
      <c r="P345" s="227">
        <v>1.8</v>
      </c>
      <c r="Q345" s="254">
        <v>1</v>
      </c>
      <c r="R345" s="253">
        <v>2.2000000000000002</v>
      </c>
      <c r="S345" s="227">
        <v>7</v>
      </c>
      <c r="T345" s="227">
        <v>1.5</v>
      </c>
      <c r="U345" s="227">
        <v>1.6</v>
      </c>
      <c r="V345" s="254">
        <v>1</v>
      </c>
      <c r="W345" s="253">
        <v>1.9</v>
      </c>
      <c r="X345" s="227">
        <v>6.1</v>
      </c>
      <c r="Y345" s="227">
        <v>1.3</v>
      </c>
      <c r="Z345" s="227">
        <v>1.3</v>
      </c>
      <c r="AA345" s="254">
        <v>0.9</v>
      </c>
      <c r="AB345" s="253">
        <v>1.9</v>
      </c>
      <c r="AC345" s="227">
        <v>6.3</v>
      </c>
      <c r="AD345" s="227">
        <v>1.3</v>
      </c>
      <c r="AE345" s="227">
        <v>1.4</v>
      </c>
      <c r="AF345" s="254">
        <v>0.9</v>
      </c>
      <c r="AG345" s="253">
        <v>2.7</v>
      </c>
      <c r="AH345" s="227">
        <v>8.6999999999999993</v>
      </c>
      <c r="AI345" s="227">
        <v>1.8</v>
      </c>
      <c r="AJ345" s="227">
        <v>1.9</v>
      </c>
      <c r="AK345" s="254">
        <v>1.2</v>
      </c>
      <c r="AL345" s="253">
        <v>2.4</v>
      </c>
      <c r="AM345" s="227">
        <v>8.6</v>
      </c>
      <c r="AN345" s="227">
        <v>1.5</v>
      </c>
      <c r="AO345" s="227">
        <v>1.6</v>
      </c>
      <c r="AP345" s="254">
        <v>0.9</v>
      </c>
      <c r="AQ345" s="253">
        <v>1.9</v>
      </c>
      <c r="AR345" s="227">
        <v>7.4</v>
      </c>
      <c r="AS345" s="227">
        <v>1.1000000000000001</v>
      </c>
      <c r="AT345" s="227">
        <v>1.2</v>
      </c>
      <c r="AU345" s="254">
        <v>0.7</v>
      </c>
      <c r="AV345" s="253">
        <v>2.1</v>
      </c>
      <c r="AW345" s="227">
        <v>8.3000000000000007</v>
      </c>
      <c r="AX345" s="227">
        <v>1.2</v>
      </c>
      <c r="AY345" s="227">
        <v>1.3</v>
      </c>
      <c r="AZ345" s="254">
        <v>0.8</v>
      </c>
      <c r="BA345" s="253">
        <v>2.4</v>
      </c>
      <c r="BB345" s="227">
        <v>9.6</v>
      </c>
      <c r="BC345" s="227">
        <v>1.3</v>
      </c>
      <c r="BD345" s="227">
        <v>1.4</v>
      </c>
      <c r="BE345" s="254">
        <v>0.9</v>
      </c>
      <c r="BF345" s="253">
        <v>2.7</v>
      </c>
      <c r="BG345" s="227">
        <v>10.199999999999999</v>
      </c>
      <c r="BH345" s="227">
        <v>1.4</v>
      </c>
      <c r="BI345" s="227">
        <v>1.5</v>
      </c>
      <c r="BJ345" s="254">
        <v>1.1000000000000001</v>
      </c>
    </row>
    <row r="346" spans="5:62" ht="10.9" customHeight="1" x14ac:dyDescent="0.2">
      <c r="E346" s="3" t="s">
        <v>1585</v>
      </c>
      <c r="F346" s="262" t="s">
        <v>1586</v>
      </c>
      <c r="G346" s="248"/>
      <c r="H346" s="253">
        <v>2.7</v>
      </c>
      <c r="I346" s="227">
        <v>7.6</v>
      </c>
      <c r="J346" s="227">
        <v>2</v>
      </c>
      <c r="K346" s="227">
        <v>2.1</v>
      </c>
      <c r="L346" s="254">
        <v>1.4</v>
      </c>
      <c r="M346" s="253">
        <v>2.5</v>
      </c>
      <c r="N346" s="227">
        <v>6.7</v>
      </c>
      <c r="O346" s="227">
        <v>1.9</v>
      </c>
      <c r="P346" s="227">
        <v>2</v>
      </c>
      <c r="Q346" s="254">
        <v>1.5</v>
      </c>
      <c r="R346" s="253">
        <v>2.2999999999999998</v>
      </c>
      <c r="S346" s="227">
        <v>5.9</v>
      </c>
      <c r="T346" s="227">
        <v>1.8</v>
      </c>
      <c r="U346" s="227">
        <v>1.8</v>
      </c>
      <c r="V346" s="254">
        <v>1.5</v>
      </c>
      <c r="W346" s="253">
        <v>2.1</v>
      </c>
      <c r="X346" s="227">
        <v>5.9</v>
      </c>
      <c r="Y346" s="227">
        <v>1.5</v>
      </c>
      <c r="Z346" s="227">
        <v>1.5</v>
      </c>
      <c r="AA346" s="254">
        <v>1.4</v>
      </c>
      <c r="AB346" s="253">
        <v>2.2000000000000002</v>
      </c>
      <c r="AC346" s="227">
        <v>6.4</v>
      </c>
      <c r="AD346" s="227">
        <v>1.6</v>
      </c>
      <c r="AE346" s="227">
        <v>1.6</v>
      </c>
      <c r="AF346" s="254">
        <v>1.2</v>
      </c>
      <c r="AG346" s="253">
        <v>3.2</v>
      </c>
      <c r="AH346" s="227">
        <v>9.4</v>
      </c>
      <c r="AI346" s="227">
        <v>2.2999999999999998</v>
      </c>
      <c r="AJ346" s="227">
        <v>2.5</v>
      </c>
      <c r="AK346" s="254">
        <v>1.8</v>
      </c>
      <c r="AL346" s="253">
        <v>2.8</v>
      </c>
      <c r="AM346" s="227">
        <v>8.4</v>
      </c>
      <c r="AN346" s="227">
        <v>2</v>
      </c>
      <c r="AO346" s="227">
        <v>2.1</v>
      </c>
      <c r="AP346" s="254">
        <v>1.6</v>
      </c>
      <c r="AQ346" s="253">
        <v>2.2000000000000002</v>
      </c>
      <c r="AR346" s="227">
        <v>7.4</v>
      </c>
      <c r="AS346" s="227">
        <v>1.5</v>
      </c>
      <c r="AT346" s="227">
        <v>1.5</v>
      </c>
      <c r="AU346" s="254">
        <v>1.3</v>
      </c>
      <c r="AV346" s="253">
        <v>2.5</v>
      </c>
      <c r="AW346" s="227">
        <v>8.4</v>
      </c>
      <c r="AX346" s="227">
        <v>1.5</v>
      </c>
      <c r="AY346" s="227">
        <v>1.6</v>
      </c>
      <c r="AZ346" s="254">
        <v>1.4</v>
      </c>
      <c r="BA346" s="253">
        <v>2.8</v>
      </c>
      <c r="BB346" s="227">
        <v>8.8000000000000007</v>
      </c>
      <c r="BC346" s="227">
        <v>1.8</v>
      </c>
      <c r="BD346" s="227">
        <v>1.9</v>
      </c>
      <c r="BE346" s="254">
        <v>1.7</v>
      </c>
      <c r="BF346" s="253">
        <v>3.2</v>
      </c>
      <c r="BG346" s="227">
        <v>10.5</v>
      </c>
      <c r="BH346" s="227">
        <v>2</v>
      </c>
      <c r="BI346" s="227">
        <v>2</v>
      </c>
      <c r="BJ346" s="254">
        <v>1.9</v>
      </c>
    </row>
    <row r="347" spans="5:62" ht="10.9" customHeight="1" x14ac:dyDescent="0.2">
      <c r="E347" s="3" t="s">
        <v>1587</v>
      </c>
      <c r="F347" s="262" t="s">
        <v>1588</v>
      </c>
      <c r="G347" s="248"/>
      <c r="H347" s="253">
        <v>2.8</v>
      </c>
      <c r="I347" s="227">
        <v>9.5</v>
      </c>
      <c r="J347" s="227">
        <v>1.9</v>
      </c>
      <c r="K347" s="227">
        <v>2</v>
      </c>
      <c r="L347" s="254">
        <v>1.4</v>
      </c>
      <c r="M347" s="253">
        <v>2.7</v>
      </c>
      <c r="N347" s="227">
        <v>8.9</v>
      </c>
      <c r="O347" s="227">
        <v>1.8</v>
      </c>
      <c r="P347" s="227">
        <v>1.9</v>
      </c>
      <c r="Q347" s="254">
        <v>1.5</v>
      </c>
      <c r="R347" s="253">
        <v>2.4</v>
      </c>
      <c r="S347" s="227">
        <v>7.6</v>
      </c>
      <c r="T347" s="227">
        <v>1.7</v>
      </c>
      <c r="U347" s="227">
        <v>1.8</v>
      </c>
      <c r="V347" s="254">
        <v>1.6</v>
      </c>
      <c r="W347" s="253">
        <v>2.4</v>
      </c>
      <c r="X347" s="227">
        <v>8.1999999999999993</v>
      </c>
      <c r="Y347" s="227">
        <v>1.6</v>
      </c>
      <c r="Z347" s="227">
        <v>1.6</v>
      </c>
      <c r="AA347" s="254">
        <v>1.6</v>
      </c>
      <c r="AB347" s="253">
        <v>2.2999999999999998</v>
      </c>
      <c r="AC347" s="227">
        <v>8.6999999999999993</v>
      </c>
      <c r="AD347" s="227">
        <v>1.5</v>
      </c>
      <c r="AE347" s="227">
        <v>1.5</v>
      </c>
      <c r="AF347" s="254">
        <v>1.5</v>
      </c>
      <c r="AG347" s="253">
        <v>3.2</v>
      </c>
      <c r="AH347" s="227">
        <v>11.9</v>
      </c>
      <c r="AI347" s="227">
        <v>2.1</v>
      </c>
      <c r="AJ347" s="227">
        <v>2.1</v>
      </c>
      <c r="AK347" s="254">
        <v>2</v>
      </c>
      <c r="AL347" s="253">
        <v>2.9</v>
      </c>
      <c r="AM347" s="227">
        <v>10.1</v>
      </c>
      <c r="AN347" s="227">
        <v>1.9</v>
      </c>
      <c r="AO347" s="227">
        <v>1.9</v>
      </c>
      <c r="AP347" s="254">
        <v>1.8</v>
      </c>
      <c r="AQ347" s="253">
        <v>2.4</v>
      </c>
      <c r="AR347" s="227">
        <v>9</v>
      </c>
      <c r="AS347" s="227">
        <v>1.5</v>
      </c>
      <c r="AT347" s="227">
        <v>1.5</v>
      </c>
      <c r="AU347" s="254">
        <v>1.6</v>
      </c>
      <c r="AV347" s="253">
        <v>2.6</v>
      </c>
      <c r="AW347" s="227">
        <v>9.9</v>
      </c>
      <c r="AX347" s="227">
        <v>1.7</v>
      </c>
      <c r="AY347" s="227">
        <v>1.6</v>
      </c>
      <c r="AZ347" s="254">
        <v>1.7</v>
      </c>
      <c r="BA347" s="253">
        <v>2.9</v>
      </c>
      <c r="BB347" s="227">
        <v>10.1</v>
      </c>
      <c r="BC347" s="227">
        <v>1.9</v>
      </c>
      <c r="BD347" s="227">
        <v>1.8</v>
      </c>
      <c r="BE347" s="254">
        <v>2.2000000000000002</v>
      </c>
      <c r="BF347" s="253">
        <v>3.1</v>
      </c>
      <c r="BG347" s="227">
        <v>11.1</v>
      </c>
      <c r="BH347" s="227">
        <v>2</v>
      </c>
      <c r="BI347" s="227">
        <v>2</v>
      </c>
      <c r="BJ347" s="254">
        <v>2.2000000000000002</v>
      </c>
    </row>
    <row r="348" spans="5:62" ht="10.9" customHeight="1" x14ac:dyDescent="0.2">
      <c r="E348" s="3" t="s">
        <v>1589</v>
      </c>
      <c r="F348" s="262" t="s">
        <v>1590</v>
      </c>
      <c r="G348" s="248"/>
      <c r="H348" s="253">
        <v>2.8</v>
      </c>
      <c r="I348" s="227">
        <v>9</v>
      </c>
      <c r="J348" s="227">
        <v>2.2000000000000002</v>
      </c>
      <c r="K348" s="227">
        <v>2.2999999999999998</v>
      </c>
      <c r="L348" s="254">
        <v>1.4</v>
      </c>
      <c r="M348" s="253">
        <v>2.7</v>
      </c>
      <c r="N348" s="227">
        <v>9.5</v>
      </c>
      <c r="O348" s="227">
        <v>2.1</v>
      </c>
      <c r="P348" s="227">
        <v>2.2000000000000002</v>
      </c>
      <c r="Q348" s="254">
        <v>1.5</v>
      </c>
      <c r="R348" s="253">
        <v>2.4</v>
      </c>
      <c r="S348" s="227">
        <v>7.7</v>
      </c>
      <c r="T348" s="227">
        <v>1.9</v>
      </c>
      <c r="U348" s="227">
        <v>2</v>
      </c>
      <c r="V348" s="254">
        <v>1.4</v>
      </c>
      <c r="W348" s="253">
        <v>2.2000000000000002</v>
      </c>
      <c r="X348" s="227">
        <v>8.6999999999999993</v>
      </c>
      <c r="Y348" s="227">
        <v>1.6</v>
      </c>
      <c r="Z348" s="227">
        <v>1.7</v>
      </c>
      <c r="AA348" s="254">
        <v>1.3</v>
      </c>
      <c r="AB348" s="253">
        <v>2.2000000000000002</v>
      </c>
      <c r="AC348" s="227">
        <v>8.1999999999999993</v>
      </c>
      <c r="AD348" s="227">
        <v>1.6</v>
      </c>
      <c r="AE348" s="227">
        <v>1.7</v>
      </c>
      <c r="AF348" s="254">
        <v>1.4</v>
      </c>
      <c r="AG348" s="253">
        <v>2.9</v>
      </c>
      <c r="AH348" s="227">
        <v>11.3</v>
      </c>
      <c r="AI348" s="227">
        <v>2.1</v>
      </c>
      <c r="AJ348" s="227">
        <v>2.2000000000000002</v>
      </c>
      <c r="AK348" s="254">
        <v>1.8</v>
      </c>
      <c r="AL348" s="253">
        <v>2.8</v>
      </c>
      <c r="AM348" s="227">
        <v>11</v>
      </c>
      <c r="AN348" s="227">
        <v>2</v>
      </c>
      <c r="AO348" s="227">
        <v>2.1</v>
      </c>
      <c r="AP348" s="254">
        <v>1.6</v>
      </c>
      <c r="AQ348" s="253">
        <v>2.4</v>
      </c>
      <c r="AR348" s="227">
        <v>10.5</v>
      </c>
      <c r="AS348" s="227">
        <v>1.7</v>
      </c>
      <c r="AT348" s="227">
        <v>1.7</v>
      </c>
      <c r="AU348" s="254">
        <v>1.5</v>
      </c>
      <c r="AV348" s="253">
        <v>2.5</v>
      </c>
      <c r="AW348" s="227">
        <v>11.1</v>
      </c>
      <c r="AX348" s="227">
        <v>1.7</v>
      </c>
      <c r="AY348" s="227">
        <v>1.7</v>
      </c>
      <c r="AZ348" s="254">
        <v>1.6</v>
      </c>
      <c r="BA348" s="253">
        <v>2.6</v>
      </c>
      <c r="BB348" s="227">
        <v>9.9</v>
      </c>
      <c r="BC348" s="227">
        <v>1.9</v>
      </c>
      <c r="BD348" s="227">
        <v>1.9</v>
      </c>
      <c r="BE348" s="254">
        <v>1.9</v>
      </c>
      <c r="BF348" s="253">
        <v>2.8</v>
      </c>
      <c r="BG348" s="227">
        <v>9.6999999999999993</v>
      </c>
      <c r="BH348" s="227">
        <v>2.1</v>
      </c>
      <c r="BI348" s="227">
        <v>2.1</v>
      </c>
      <c r="BJ348" s="254">
        <v>2</v>
      </c>
    </row>
    <row r="349" spans="5:62" ht="10.9" customHeight="1" x14ac:dyDescent="0.2">
      <c r="E349" s="3" t="s">
        <v>1591</v>
      </c>
      <c r="F349" s="262" t="s">
        <v>1592</v>
      </c>
      <c r="G349" s="248"/>
      <c r="H349" s="253">
        <v>2.2000000000000002</v>
      </c>
      <c r="I349" s="227">
        <v>6.4</v>
      </c>
      <c r="J349" s="227">
        <v>1.8</v>
      </c>
      <c r="K349" s="227">
        <v>1.9</v>
      </c>
      <c r="L349" s="254">
        <v>1.1000000000000001</v>
      </c>
      <c r="M349" s="253">
        <v>2.2000000000000002</v>
      </c>
      <c r="N349" s="227">
        <v>7</v>
      </c>
      <c r="O349" s="227">
        <v>1.7</v>
      </c>
      <c r="P349" s="227">
        <v>1.8</v>
      </c>
      <c r="Q349" s="254">
        <v>1.2</v>
      </c>
      <c r="R349" s="253">
        <v>1.9</v>
      </c>
      <c r="S349" s="227">
        <v>6.1</v>
      </c>
      <c r="T349" s="227">
        <v>1.5</v>
      </c>
      <c r="U349" s="227">
        <v>1.6</v>
      </c>
      <c r="V349" s="254">
        <v>1.1000000000000001</v>
      </c>
      <c r="W349" s="253">
        <v>1.8</v>
      </c>
      <c r="X349" s="227">
        <v>6.5</v>
      </c>
      <c r="Y349" s="227">
        <v>1.3</v>
      </c>
      <c r="Z349" s="227">
        <v>1.4</v>
      </c>
      <c r="AA349" s="254">
        <v>1.1000000000000001</v>
      </c>
      <c r="AB349" s="253">
        <v>1.8</v>
      </c>
      <c r="AC349" s="227">
        <v>6.8</v>
      </c>
      <c r="AD349" s="227">
        <v>1.3</v>
      </c>
      <c r="AE349" s="227">
        <v>1.3</v>
      </c>
      <c r="AF349" s="254">
        <v>1.2</v>
      </c>
      <c r="AG349" s="253">
        <v>2.4</v>
      </c>
      <c r="AH349" s="227">
        <v>9.3000000000000007</v>
      </c>
      <c r="AI349" s="227">
        <v>1.8</v>
      </c>
      <c r="AJ349" s="227">
        <v>1.8</v>
      </c>
      <c r="AK349" s="254">
        <v>1.5</v>
      </c>
      <c r="AL349" s="253">
        <v>2.2000000000000002</v>
      </c>
      <c r="AM349" s="227">
        <v>8.9</v>
      </c>
      <c r="AN349" s="227">
        <v>1.6</v>
      </c>
      <c r="AO349" s="227">
        <v>1.6</v>
      </c>
      <c r="AP349" s="254">
        <v>1.3</v>
      </c>
      <c r="AQ349" s="253">
        <v>2</v>
      </c>
      <c r="AR349" s="227">
        <v>8.5</v>
      </c>
      <c r="AS349" s="227">
        <v>1.3</v>
      </c>
      <c r="AT349" s="227">
        <v>1.4</v>
      </c>
      <c r="AU349" s="254">
        <v>1.2</v>
      </c>
      <c r="AV349" s="253">
        <v>2.2000000000000002</v>
      </c>
      <c r="AW349" s="227">
        <v>9.6999999999999993</v>
      </c>
      <c r="AX349" s="227">
        <v>1.4</v>
      </c>
      <c r="AY349" s="227">
        <v>1.4</v>
      </c>
      <c r="AZ349" s="254">
        <v>1.4</v>
      </c>
      <c r="BA349" s="253">
        <v>2.4</v>
      </c>
      <c r="BB349" s="227">
        <v>9.9</v>
      </c>
      <c r="BC349" s="227">
        <v>1.6</v>
      </c>
      <c r="BD349" s="227">
        <v>1.6</v>
      </c>
      <c r="BE349" s="254">
        <v>1.6</v>
      </c>
      <c r="BF349" s="253">
        <v>2.4</v>
      </c>
      <c r="BG349" s="227">
        <v>9.1</v>
      </c>
      <c r="BH349" s="227">
        <v>1.7</v>
      </c>
      <c r="BI349" s="227">
        <v>1.7</v>
      </c>
      <c r="BJ349" s="254">
        <v>1.9</v>
      </c>
    </row>
    <row r="350" spans="5:62" ht="10.9" customHeight="1" x14ac:dyDescent="0.2">
      <c r="E350" s="3" t="s">
        <v>1593</v>
      </c>
      <c r="F350" s="262" t="s">
        <v>1594</v>
      </c>
      <c r="G350" s="248"/>
      <c r="H350" s="253">
        <v>2.1</v>
      </c>
      <c r="I350" s="227">
        <v>6.6</v>
      </c>
      <c r="J350" s="227">
        <v>1.5</v>
      </c>
      <c r="K350" s="227">
        <v>1.6</v>
      </c>
      <c r="L350" s="254">
        <v>0.8</v>
      </c>
      <c r="M350" s="253">
        <v>2.2000000000000002</v>
      </c>
      <c r="N350" s="227">
        <v>7</v>
      </c>
      <c r="O350" s="227">
        <v>1.6</v>
      </c>
      <c r="P350" s="227">
        <v>1.7</v>
      </c>
      <c r="Q350" s="254">
        <v>0.9</v>
      </c>
      <c r="R350" s="253">
        <v>1.9</v>
      </c>
      <c r="S350" s="227">
        <v>6.1</v>
      </c>
      <c r="T350" s="227">
        <v>1.4</v>
      </c>
      <c r="U350" s="227">
        <v>1.6</v>
      </c>
      <c r="V350" s="254">
        <v>0.8</v>
      </c>
      <c r="W350" s="253">
        <v>1.7</v>
      </c>
      <c r="X350" s="227">
        <v>5.7</v>
      </c>
      <c r="Y350" s="227">
        <v>1.2</v>
      </c>
      <c r="Z350" s="227">
        <v>1.3</v>
      </c>
      <c r="AA350" s="254">
        <v>0.8</v>
      </c>
      <c r="AB350" s="253">
        <v>1.6</v>
      </c>
      <c r="AC350" s="227">
        <v>5.6</v>
      </c>
      <c r="AD350" s="227">
        <v>1.1000000000000001</v>
      </c>
      <c r="AE350" s="227">
        <v>1.2</v>
      </c>
      <c r="AF350" s="254">
        <v>0.8</v>
      </c>
      <c r="AG350" s="253">
        <v>2.2000000000000002</v>
      </c>
      <c r="AH350" s="227">
        <v>7.8</v>
      </c>
      <c r="AI350" s="227">
        <v>1.5</v>
      </c>
      <c r="AJ350" s="227">
        <v>1.6</v>
      </c>
      <c r="AK350" s="254">
        <v>1.1000000000000001</v>
      </c>
      <c r="AL350" s="253">
        <v>2.1</v>
      </c>
      <c r="AM350" s="227">
        <v>8.1999999999999993</v>
      </c>
      <c r="AN350" s="227">
        <v>1.4</v>
      </c>
      <c r="AO350" s="227">
        <v>1.5</v>
      </c>
      <c r="AP350" s="254">
        <v>1</v>
      </c>
      <c r="AQ350" s="253">
        <v>1.9</v>
      </c>
      <c r="AR350" s="227">
        <v>9.1</v>
      </c>
      <c r="AS350" s="227">
        <v>1.1000000000000001</v>
      </c>
      <c r="AT350" s="227">
        <v>1.2</v>
      </c>
      <c r="AU350" s="254">
        <v>0.8</v>
      </c>
      <c r="AV350" s="253">
        <v>2.2000000000000002</v>
      </c>
      <c r="AW350" s="227">
        <v>10.7</v>
      </c>
      <c r="AX350" s="227">
        <v>1.2</v>
      </c>
      <c r="AY350" s="227">
        <v>1.3</v>
      </c>
      <c r="AZ350" s="254">
        <v>1</v>
      </c>
      <c r="BA350" s="253">
        <v>2.5</v>
      </c>
      <c r="BB350" s="227">
        <v>10.5</v>
      </c>
      <c r="BC350" s="227">
        <v>1.5</v>
      </c>
      <c r="BD350" s="227">
        <v>1.5</v>
      </c>
      <c r="BE350" s="254">
        <v>1.4</v>
      </c>
      <c r="BF350" s="253">
        <v>2.4</v>
      </c>
      <c r="BG350" s="227">
        <v>9.9</v>
      </c>
      <c r="BH350" s="227">
        <v>1.6</v>
      </c>
      <c r="BI350" s="227">
        <v>1.6</v>
      </c>
      <c r="BJ350" s="254">
        <v>1.5</v>
      </c>
    </row>
    <row r="351" spans="5:62" ht="10.9" customHeight="1" x14ac:dyDescent="0.2">
      <c r="E351" s="3" t="s">
        <v>1595</v>
      </c>
      <c r="F351" s="262" t="s">
        <v>1596</v>
      </c>
      <c r="G351" s="248"/>
      <c r="H351" s="253">
        <v>2.8</v>
      </c>
      <c r="I351" s="227">
        <v>8.4</v>
      </c>
      <c r="J351" s="227">
        <v>2.2999999999999998</v>
      </c>
      <c r="K351" s="227">
        <v>2.4</v>
      </c>
      <c r="L351" s="254">
        <v>1.6</v>
      </c>
      <c r="M351" s="253">
        <v>2.8</v>
      </c>
      <c r="N351" s="227">
        <v>8.9</v>
      </c>
      <c r="O351" s="227">
        <v>2.2000000000000002</v>
      </c>
      <c r="P351" s="227">
        <v>2.2999999999999998</v>
      </c>
      <c r="Q351" s="254">
        <v>1.7</v>
      </c>
      <c r="R351" s="253">
        <v>2.6</v>
      </c>
      <c r="S351" s="227">
        <v>7.9</v>
      </c>
      <c r="T351" s="227">
        <v>2.2000000000000002</v>
      </c>
      <c r="U351" s="227">
        <v>2.2999999999999998</v>
      </c>
      <c r="V351" s="254">
        <v>1.6</v>
      </c>
      <c r="W351" s="253">
        <v>2.2999999999999998</v>
      </c>
      <c r="X351" s="227">
        <v>8.1</v>
      </c>
      <c r="Y351" s="227">
        <v>1.8</v>
      </c>
      <c r="Z351" s="227">
        <v>1.8</v>
      </c>
      <c r="AA351" s="254">
        <v>1.5</v>
      </c>
      <c r="AB351" s="253">
        <v>2.2000000000000002</v>
      </c>
      <c r="AC351" s="227">
        <v>7.8</v>
      </c>
      <c r="AD351" s="227">
        <v>1.6</v>
      </c>
      <c r="AE351" s="227">
        <v>1.7</v>
      </c>
      <c r="AF351" s="254">
        <v>1.3</v>
      </c>
      <c r="AG351" s="253">
        <v>2.7</v>
      </c>
      <c r="AH351" s="227">
        <v>10.5</v>
      </c>
      <c r="AI351" s="227">
        <v>2</v>
      </c>
      <c r="AJ351" s="227">
        <v>2.1</v>
      </c>
      <c r="AK351" s="254">
        <v>1.6</v>
      </c>
      <c r="AL351" s="253">
        <v>2.7</v>
      </c>
      <c r="AM351" s="227">
        <v>10.199999999999999</v>
      </c>
      <c r="AN351" s="227">
        <v>2</v>
      </c>
      <c r="AO351" s="227">
        <v>2.1</v>
      </c>
      <c r="AP351" s="254">
        <v>1.5</v>
      </c>
      <c r="AQ351" s="253">
        <v>2.2999999999999998</v>
      </c>
      <c r="AR351" s="227">
        <v>9.3000000000000007</v>
      </c>
      <c r="AS351" s="227">
        <v>1.6</v>
      </c>
      <c r="AT351" s="227">
        <v>1.7</v>
      </c>
      <c r="AU351" s="254">
        <v>1.3</v>
      </c>
      <c r="AV351" s="253">
        <v>2.5</v>
      </c>
      <c r="AW351" s="227">
        <v>10.4</v>
      </c>
      <c r="AX351" s="227">
        <v>1.8</v>
      </c>
      <c r="AY351" s="227">
        <v>1.8</v>
      </c>
      <c r="AZ351" s="254">
        <v>1.7</v>
      </c>
      <c r="BA351" s="253">
        <v>2.6</v>
      </c>
      <c r="BB351" s="227">
        <v>11.3</v>
      </c>
      <c r="BC351" s="227">
        <v>1.8</v>
      </c>
      <c r="BD351" s="227">
        <v>1.8</v>
      </c>
      <c r="BE351" s="254">
        <v>1.7</v>
      </c>
      <c r="BF351" s="253">
        <v>2.8</v>
      </c>
      <c r="BG351" s="227">
        <v>11.9</v>
      </c>
      <c r="BH351" s="227">
        <v>1.9</v>
      </c>
      <c r="BI351" s="227">
        <v>1.9</v>
      </c>
      <c r="BJ351" s="254">
        <v>1.9</v>
      </c>
    </row>
    <row r="352" spans="5:62" ht="10.9" customHeight="1" x14ac:dyDescent="0.2">
      <c r="E352" s="3" t="s">
        <v>1597</v>
      </c>
      <c r="F352" s="262" t="s">
        <v>1598</v>
      </c>
      <c r="G352" s="248"/>
      <c r="H352" s="253">
        <v>10.1</v>
      </c>
      <c r="I352" s="227">
        <v>31.9</v>
      </c>
      <c r="J352" s="227">
        <v>5.2</v>
      </c>
      <c r="K352" s="227">
        <v>5.7</v>
      </c>
      <c r="L352" s="254">
        <v>3.4</v>
      </c>
      <c r="M352" s="253">
        <v>10</v>
      </c>
      <c r="N352" s="227">
        <v>32.1</v>
      </c>
      <c r="O352" s="227">
        <v>5.0999999999999996</v>
      </c>
      <c r="P352" s="227">
        <v>5.4</v>
      </c>
      <c r="Q352" s="254">
        <v>3.6</v>
      </c>
      <c r="R352" s="253">
        <v>9.3000000000000007</v>
      </c>
      <c r="S352" s="227">
        <v>28.9</v>
      </c>
      <c r="T352" s="227">
        <v>4.8</v>
      </c>
      <c r="U352" s="227">
        <v>5.2</v>
      </c>
      <c r="V352" s="254">
        <v>3.6</v>
      </c>
      <c r="W352" s="253">
        <v>8.6</v>
      </c>
      <c r="X352" s="227">
        <v>28.4</v>
      </c>
      <c r="Y352" s="227">
        <v>4.0999999999999996</v>
      </c>
      <c r="Z352" s="227">
        <v>4.4000000000000004</v>
      </c>
      <c r="AA352" s="254">
        <v>3</v>
      </c>
      <c r="AB352" s="253">
        <v>8.8000000000000007</v>
      </c>
      <c r="AC352" s="227">
        <v>29</v>
      </c>
      <c r="AD352" s="227">
        <v>4.0999999999999996</v>
      </c>
      <c r="AE352" s="227">
        <v>4.4000000000000004</v>
      </c>
      <c r="AF352" s="254">
        <v>3</v>
      </c>
      <c r="AG352" s="253">
        <v>10.3</v>
      </c>
      <c r="AH352" s="227">
        <v>33.700000000000003</v>
      </c>
      <c r="AI352" s="227">
        <v>4.8</v>
      </c>
      <c r="AJ352" s="227">
        <v>5.3</v>
      </c>
      <c r="AK352" s="254">
        <v>3.4</v>
      </c>
      <c r="AL352" s="253">
        <v>9.6</v>
      </c>
      <c r="AM352" s="227">
        <v>31.9</v>
      </c>
      <c r="AN352" s="227">
        <v>4.4000000000000004</v>
      </c>
      <c r="AO352" s="227">
        <v>4.8</v>
      </c>
      <c r="AP352" s="254">
        <v>3.1</v>
      </c>
      <c r="AQ352" s="253">
        <v>8.8000000000000007</v>
      </c>
      <c r="AR352" s="227">
        <v>29.9</v>
      </c>
      <c r="AS352" s="227">
        <v>3.9</v>
      </c>
      <c r="AT352" s="227">
        <v>4.3</v>
      </c>
      <c r="AU352" s="254">
        <v>2.7</v>
      </c>
      <c r="AV352" s="253">
        <v>9.5</v>
      </c>
      <c r="AW352" s="227">
        <v>31.4</v>
      </c>
      <c r="AX352" s="227">
        <v>4.2</v>
      </c>
      <c r="AY352" s="227">
        <v>4.5</v>
      </c>
      <c r="AZ352" s="254">
        <v>3.5</v>
      </c>
      <c r="BA352" s="253">
        <v>9.6999999999999993</v>
      </c>
      <c r="BB352" s="227">
        <v>30.4</v>
      </c>
      <c r="BC352" s="227">
        <v>4.7</v>
      </c>
      <c r="BD352" s="227">
        <v>4.8</v>
      </c>
      <c r="BE352" s="254">
        <v>4.3</v>
      </c>
      <c r="BF352" s="253">
        <v>10.1</v>
      </c>
      <c r="BG352" s="227">
        <v>31.2</v>
      </c>
      <c r="BH352" s="227">
        <v>4.9000000000000004</v>
      </c>
      <c r="BI352" s="227">
        <v>5</v>
      </c>
      <c r="BJ352" s="254">
        <v>4.9000000000000004</v>
      </c>
    </row>
    <row r="353" spans="5:62" ht="10.9" customHeight="1" x14ac:dyDescent="0.2">
      <c r="E353" s="3" t="s">
        <v>1599</v>
      </c>
      <c r="F353" s="262" t="s">
        <v>1600</v>
      </c>
      <c r="G353" s="248"/>
      <c r="H353" s="253">
        <v>5.2</v>
      </c>
      <c r="I353" s="227">
        <v>18.7</v>
      </c>
      <c r="J353" s="227">
        <v>2.9</v>
      </c>
      <c r="K353" s="227">
        <v>3.1</v>
      </c>
      <c r="L353" s="254">
        <v>2</v>
      </c>
      <c r="M353" s="253">
        <v>5.6</v>
      </c>
      <c r="N353" s="227">
        <v>21.2</v>
      </c>
      <c r="O353" s="227">
        <v>3</v>
      </c>
      <c r="P353" s="227">
        <v>3.1</v>
      </c>
      <c r="Q353" s="254">
        <v>2.6</v>
      </c>
      <c r="R353" s="253">
        <v>4.7</v>
      </c>
      <c r="S353" s="227">
        <v>16.100000000000001</v>
      </c>
      <c r="T353" s="227">
        <v>2.8</v>
      </c>
      <c r="U353" s="227">
        <v>2.9</v>
      </c>
      <c r="V353" s="254">
        <v>2</v>
      </c>
      <c r="W353" s="253">
        <v>4.2</v>
      </c>
      <c r="X353" s="227">
        <v>15.6</v>
      </c>
      <c r="Y353" s="227">
        <v>2.2999999999999998</v>
      </c>
      <c r="Z353" s="227">
        <v>2.4</v>
      </c>
      <c r="AA353" s="254">
        <v>1.6</v>
      </c>
      <c r="AB353" s="253">
        <v>4.2</v>
      </c>
      <c r="AC353" s="227">
        <v>16.100000000000001</v>
      </c>
      <c r="AD353" s="227">
        <v>2.2000000000000002</v>
      </c>
      <c r="AE353" s="227">
        <v>2.4</v>
      </c>
      <c r="AF353" s="254">
        <v>1.6</v>
      </c>
      <c r="AG353" s="253">
        <v>4.8</v>
      </c>
      <c r="AH353" s="227">
        <v>18.5</v>
      </c>
      <c r="AI353" s="227">
        <v>2.5</v>
      </c>
      <c r="AJ353" s="227">
        <v>2.7</v>
      </c>
      <c r="AK353" s="254">
        <v>1.8</v>
      </c>
      <c r="AL353" s="253">
        <v>4.5999999999999996</v>
      </c>
      <c r="AM353" s="227">
        <v>17.8</v>
      </c>
      <c r="AN353" s="227">
        <v>2.4</v>
      </c>
      <c r="AO353" s="227">
        <v>2.6</v>
      </c>
      <c r="AP353" s="254">
        <v>1.7</v>
      </c>
      <c r="AQ353" s="253">
        <v>4.0999999999999996</v>
      </c>
      <c r="AR353" s="227">
        <v>16.399999999999999</v>
      </c>
      <c r="AS353" s="227">
        <v>2.2000000000000002</v>
      </c>
      <c r="AT353" s="227">
        <v>2.2999999999999998</v>
      </c>
      <c r="AU353" s="254">
        <v>1.7</v>
      </c>
      <c r="AV353" s="253">
        <v>4.4000000000000004</v>
      </c>
      <c r="AW353" s="227">
        <v>17.600000000000001</v>
      </c>
      <c r="AX353" s="227">
        <v>2.2999999999999998</v>
      </c>
      <c r="AY353" s="227">
        <v>2.2999999999999998</v>
      </c>
      <c r="AZ353" s="254">
        <v>2</v>
      </c>
      <c r="BA353" s="253">
        <v>4.5</v>
      </c>
      <c r="BB353" s="227">
        <v>16.7</v>
      </c>
      <c r="BC353" s="227">
        <v>2.5</v>
      </c>
      <c r="BD353" s="227">
        <v>2.4</v>
      </c>
      <c r="BE353" s="254">
        <v>2.8</v>
      </c>
      <c r="BF353" s="253">
        <v>4.5999999999999996</v>
      </c>
      <c r="BG353" s="227">
        <v>17</v>
      </c>
      <c r="BH353" s="227">
        <v>2.6</v>
      </c>
      <c r="BI353" s="227">
        <v>2.5</v>
      </c>
      <c r="BJ353" s="254">
        <v>2.9</v>
      </c>
    </row>
    <row r="354" spans="5:62" ht="10.9" customHeight="1" x14ac:dyDescent="0.2">
      <c r="E354" s="3" t="s">
        <v>1601</v>
      </c>
      <c r="F354" s="262" t="s">
        <v>1602</v>
      </c>
      <c r="G354" s="248"/>
      <c r="H354" s="253">
        <v>8.1999999999999993</v>
      </c>
      <c r="I354" s="227">
        <v>29</v>
      </c>
      <c r="J354" s="227">
        <v>4.0999999999999996</v>
      </c>
      <c r="K354" s="227">
        <v>4.5</v>
      </c>
      <c r="L354" s="254">
        <v>1.9</v>
      </c>
      <c r="M354" s="253">
        <v>8.4</v>
      </c>
      <c r="N354" s="227">
        <v>30.8</v>
      </c>
      <c r="O354" s="227">
        <v>4.0999999999999996</v>
      </c>
      <c r="P354" s="227">
        <v>4.4000000000000004</v>
      </c>
      <c r="Q354" s="254">
        <v>2.4</v>
      </c>
      <c r="R354" s="253">
        <v>7.6</v>
      </c>
      <c r="S354" s="227">
        <v>26.3</v>
      </c>
      <c r="T354" s="227">
        <v>4</v>
      </c>
      <c r="U354" s="227">
        <v>4.3</v>
      </c>
      <c r="V354" s="254">
        <v>2.2999999999999998</v>
      </c>
      <c r="W354" s="253">
        <v>6.8</v>
      </c>
      <c r="X354" s="227">
        <v>24.9</v>
      </c>
      <c r="Y354" s="227">
        <v>3.2</v>
      </c>
      <c r="Z354" s="227">
        <v>3.5</v>
      </c>
      <c r="AA354" s="254">
        <v>1.8</v>
      </c>
      <c r="AB354" s="253">
        <v>6.7</v>
      </c>
      <c r="AC354" s="227">
        <v>24.3</v>
      </c>
      <c r="AD354" s="227">
        <v>3.3</v>
      </c>
      <c r="AE354" s="227">
        <v>3.6</v>
      </c>
      <c r="AF354" s="254">
        <v>1.8</v>
      </c>
      <c r="AG354" s="253">
        <v>7.8</v>
      </c>
      <c r="AH354" s="227">
        <v>28.8</v>
      </c>
      <c r="AI354" s="227">
        <v>3.8</v>
      </c>
      <c r="AJ354" s="227">
        <v>4.0999999999999996</v>
      </c>
      <c r="AK354" s="254">
        <v>1.9</v>
      </c>
      <c r="AL354" s="253">
        <v>7.3</v>
      </c>
      <c r="AM354" s="227">
        <v>27.4</v>
      </c>
      <c r="AN354" s="227">
        <v>3.4</v>
      </c>
      <c r="AO354" s="227">
        <v>3.7</v>
      </c>
      <c r="AP354" s="254">
        <v>1.8</v>
      </c>
      <c r="AQ354" s="253">
        <v>6.8</v>
      </c>
      <c r="AR354" s="227">
        <v>25.7</v>
      </c>
      <c r="AS354" s="227">
        <v>3</v>
      </c>
      <c r="AT354" s="227">
        <v>3.3</v>
      </c>
      <c r="AU354" s="254">
        <v>1.7</v>
      </c>
      <c r="AV354" s="253">
        <v>7.4</v>
      </c>
      <c r="AW354" s="227">
        <v>28.2</v>
      </c>
      <c r="AX354" s="227">
        <v>3.1</v>
      </c>
      <c r="AY354" s="227">
        <v>3.4</v>
      </c>
      <c r="AZ354" s="254">
        <v>2.1</v>
      </c>
      <c r="BA354" s="253">
        <v>7.9</v>
      </c>
      <c r="BB354" s="227">
        <v>28.2</v>
      </c>
      <c r="BC354" s="227">
        <v>3.6</v>
      </c>
      <c r="BD354" s="227">
        <v>3.8</v>
      </c>
      <c r="BE354" s="254">
        <v>2.7</v>
      </c>
      <c r="BF354" s="253">
        <v>8.1999999999999993</v>
      </c>
      <c r="BG354" s="227">
        <v>29.4</v>
      </c>
      <c r="BH354" s="227">
        <v>3.8</v>
      </c>
      <c r="BI354" s="227">
        <v>4</v>
      </c>
      <c r="BJ354" s="254">
        <v>3.1</v>
      </c>
    </row>
    <row r="355" spans="5:62" ht="10.9" customHeight="1" x14ac:dyDescent="0.2">
      <c r="E355" s="3" t="s">
        <v>1603</v>
      </c>
      <c r="F355" s="262" t="s">
        <v>1604</v>
      </c>
      <c r="G355" s="248"/>
      <c r="H355" s="253">
        <v>5.6</v>
      </c>
      <c r="I355" s="227">
        <v>18.600000000000001</v>
      </c>
      <c r="J355" s="227">
        <v>3.3</v>
      </c>
      <c r="K355" s="227">
        <v>3.6</v>
      </c>
      <c r="L355" s="254">
        <v>2</v>
      </c>
      <c r="M355" s="253">
        <v>5.3</v>
      </c>
      <c r="N355" s="227">
        <v>17.600000000000001</v>
      </c>
      <c r="O355" s="227">
        <v>3.2</v>
      </c>
      <c r="P355" s="227">
        <v>3.4</v>
      </c>
      <c r="Q355" s="254">
        <v>1.9</v>
      </c>
      <c r="R355" s="253">
        <v>5.2</v>
      </c>
      <c r="S355" s="227">
        <v>17.7</v>
      </c>
      <c r="T355" s="227">
        <v>3.1</v>
      </c>
      <c r="U355" s="227">
        <v>3.3</v>
      </c>
      <c r="V355" s="254">
        <v>1.9</v>
      </c>
      <c r="W355" s="253">
        <v>4.7</v>
      </c>
      <c r="X355" s="227">
        <v>16.5</v>
      </c>
      <c r="Y355" s="227">
        <v>2.6</v>
      </c>
      <c r="Z355" s="227">
        <v>2.8</v>
      </c>
      <c r="AA355" s="254">
        <v>1.7</v>
      </c>
      <c r="AB355" s="253">
        <v>4.8</v>
      </c>
      <c r="AC355" s="227">
        <v>16.3</v>
      </c>
      <c r="AD355" s="227">
        <v>2.7</v>
      </c>
      <c r="AE355" s="227">
        <v>2.9</v>
      </c>
      <c r="AF355" s="254">
        <v>1.6</v>
      </c>
      <c r="AG355" s="253">
        <v>5.6</v>
      </c>
      <c r="AH355" s="227">
        <v>19.8</v>
      </c>
      <c r="AI355" s="227">
        <v>3.1</v>
      </c>
      <c r="AJ355" s="227">
        <v>3.4</v>
      </c>
      <c r="AK355" s="254">
        <v>2</v>
      </c>
      <c r="AL355" s="253">
        <v>5.7</v>
      </c>
      <c r="AM355" s="227">
        <v>21.9</v>
      </c>
      <c r="AN355" s="227">
        <v>2.9</v>
      </c>
      <c r="AO355" s="227">
        <v>3.2</v>
      </c>
      <c r="AP355" s="254">
        <v>1.7</v>
      </c>
      <c r="AQ355" s="253">
        <v>5.3</v>
      </c>
      <c r="AR355" s="227">
        <v>20.7</v>
      </c>
      <c r="AS355" s="227">
        <v>2.6</v>
      </c>
      <c r="AT355" s="227">
        <v>2.9</v>
      </c>
      <c r="AU355" s="254">
        <v>1.4</v>
      </c>
      <c r="AV355" s="253">
        <v>5.7</v>
      </c>
      <c r="AW355" s="227">
        <v>23</v>
      </c>
      <c r="AX355" s="227">
        <v>2.6</v>
      </c>
      <c r="AY355" s="227">
        <v>2.9</v>
      </c>
      <c r="AZ355" s="254">
        <v>1.3</v>
      </c>
      <c r="BA355" s="253">
        <v>5.9</v>
      </c>
      <c r="BB355" s="227">
        <v>22.3</v>
      </c>
      <c r="BC355" s="227">
        <v>2.9</v>
      </c>
      <c r="BD355" s="227">
        <v>3.3</v>
      </c>
      <c r="BE355" s="254">
        <v>1.5</v>
      </c>
      <c r="BF355" s="253">
        <v>6.6</v>
      </c>
      <c r="BG355" s="227">
        <v>24.9</v>
      </c>
      <c r="BH355" s="227">
        <v>3.3</v>
      </c>
      <c r="BI355" s="227">
        <v>3.6</v>
      </c>
      <c r="BJ355" s="254">
        <v>1.8</v>
      </c>
    </row>
    <row r="356" spans="5:62" ht="10.9" customHeight="1" x14ac:dyDescent="0.2">
      <c r="E356" s="3" t="s">
        <v>1605</v>
      </c>
      <c r="F356" s="262" t="s">
        <v>1606</v>
      </c>
      <c r="G356" s="248"/>
      <c r="H356" s="253">
        <v>5.4</v>
      </c>
      <c r="I356" s="227">
        <v>17.5</v>
      </c>
      <c r="J356" s="227">
        <v>3.3</v>
      </c>
      <c r="K356" s="227">
        <v>3.6</v>
      </c>
      <c r="L356" s="254">
        <v>1.9</v>
      </c>
      <c r="M356" s="253">
        <v>5.7</v>
      </c>
      <c r="N356" s="227">
        <v>20.8</v>
      </c>
      <c r="O356" s="227">
        <v>3</v>
      </c>
      <c r="P356" s="227">
        <v>3.3</v>
      </c>
      <c r="Q356" s="254">
        <v>1.9</v>
      </c>
      <c r="R356" s="253">
        <v>5.3</v>
      </c>
      <c r="S356" s="227">
        <v>18</v>
      </c>
      <c r="T356" s="227">
        <v>3</v>
      </c>
      <c r="U356" s="227">
        <v>3.3</v>
      </c>
      <c r="V356" s="254">
        <v>1.8</v>
      </c>
      <c r="W356" s="253">
        <v>5</v>
      </c>
      <c r="X356" s="227">
        <v>17.100000000000001</v>
      </c>
      <c r="Y356" s="227">
        <v>2.7</v>
      </c>
      <c r="Z356" s="227">
        <v>3</v>
      </c>
      <c r="AA356" s="254">
        <v>1.7</v>
      </c>
      <c r="AB356" s="253">
        <v>4.8</v>
      </c>
      <c r="AC356" s="227">
        <v>16.3</v>
      </c>
      <c r="AD356" s="227">
        <v>2.7</v>
      </c>
      <c r="AE356" s="227">
        <v>3</v>
      </c>
      <c r="AF356" s="254">
        <v>1.7</v>
      </c>
      <c r="AG356" s="253">
        <v>5.5</v>
      </c>
      <c r="AH356" s="227">
        <v>19.2</v>
      </c>
      <c r="AI356" s="227">
        <v>3.1</v>
      </c>
      <c r="AJ356" s="227">
        <v>3.4</v>
      </c>
      <c r="AK356" s="254">
        <v>1.9</v>
      </c>
      <c r="AL356" s="253">
        <v>4.9000000000000004</v>
      </c>
      <c r="AM356" s="227">
        <v>17.600000000000001</v>
      </c>
      <c r="AN356" s="227">
        <v>2.7</v>
      </c>
      <c r="AO356" s="227">
        <v>3</v>
      </c>
      <c r="AP356" s="254">
        <v>1.7</v>
      </c>
      <c r="AQ356" s="253">
        <v>4.4000000000000004</v>
      </c>
      <c r="AR356" s="227">
        <v>16.3</v>
      </c>
      <c r="AS356" s="227">
        <v>2.4</v>
      </c>
      <c r="AT356" s="227">
        <v>2.7</v>
      </c>
      <c r="AU356" s="254">
        <v>1.5</v>
      </c>
      <c r="AV356" s="253">
        <v>4.9000000000000004</v>
      </c>
      <c r="AW356" s="227">
        <v>17.7</v>
      </c>
      <c r="AX356" s="227">
        <v>2.6</v>
      </c>
      <c r="AY356" s="227">
        <v>2.8</v>
      </c>
      <c r="AZ356" s="254">
        <v>1.9</v>
      </c>
      <c r="BA356" s="253">
        <v>5.2</v>
      </c>
      <c r="BB356" s="227">
        <v>18.3</v>
      </c>
      <c r="BC356" s="227">
        <v>2.7</v>
      </c>
      <c r="BD356" s="227">
        <v>3</v>
      </c>
      <c r="BE356" s="254">
        <v>2</v>
      </c>
      <c r="BF356" s="253">
        <v>5.4</v>
      </c>
      <c r="BG356" s="227">
        <v>19.2</v>
      </c>
      <c r="BH356" s="227">
        <v>2.8</v>
      </c>
      <c r="BI356" s="227">
        <v>3.1</v>
      </c>
      <c r="BJ356" s="254">
        <v>2.1</v>
      </c>
    </row>
    <row r="357" spans="5:62" ht="10.9" customHeight="1" x14ac:dyDescent="0.2">
      <c r="E357" s="3" t="s">
        <v>1607</v>
      </c>
      <c r="F357" s="262" t="s">
        <v>1608</v>
      </c>
      <c r="G357" s="248"/>
      <c r="H357" s="253">
        <v>3.8</v>
      </c>
      <c r="I357" s="227">
        <v>11.6</v>
      </c>
      <c r="J357" s="227">
        <v>2.8</v>
      </c>
      <c r="K357" s="227">
        <v>3</v>
      </c>
      <c r="L357" s="254">
        <v>1.5</v>
      </c>
      <c r="M357" s="253">
        <v>3.9</v>
      </c>
      <c r="N357" s="227">
        <v>13.3</v>
      </c>
      <c r="O357" s="227">
        <v>2.6</v>
      </c>
      <c r="P357" s="227">
        <v>2.9</v>
      </c>
      <c r="Q357" s="254">
        <v>1.6</v>
      </c>
      <c r="R357" s="253">
        <v>3.5</v>
      </c>
      <c r="S357" s="227">
        <v>12.5</v>
      </c>
      <c r="T357" s="227">
        <v>2.2999999999999998</v>
      </c>
      <c r="U357" s="227">
        <v>2.5</v>
      </c>
      <c r="V357" s="254">
        <v>1.5</v>
      </c>
      <c r="W357" s="253">
        <v>3.2</v>
      </c>
      <c r="X357" s="227">
        <v>11.3</v>
      </c>
      <c r="Y357" s="227">
        <v>2.1</v>
      </c>
      <c r="Z357" s="227">
        <v>2.2000000000000002</v>
      </c>
      <c r="AA357" s="254">
        <v>1.3</v>
      </c>
      <c r="AB357" s="253">
        <v>3.3</v>
      </c>
      <c r="AC357" s="227">
        <v>11.2</v>
      </c>
      <c r="AD357" s="227">
        <v>2.2000000000000002</v>
      </c>
      <c r="AE357" s="227">
        <v>2.4</v>
      </c>
      <c r="AF357" s="254">
        <v>1.3</v>
      </c>
      <c r="AG357" s="253">
        <v>3.8</v>
      </c>
      <c r="AH357" s="227">
        <v>13.8</v>
      </c>
      <c r="AI357" s="227">
        <v>2.5</v>
      </c>
      <c r="AJ357" s="227">
        <v>2.7</v>
      </c>
      <c r="AK357" s="254">
        <v>1.5</v>
      </c>
      <c r="AL357" s="253">
        <v>3.6</v>
      </c>
      <c r="AM357" s="227">
        <v>13.7</v>
      </c>
      <c r="AN357" s="227">
        <v>2.2999999999999998</v>
      </c>
      <c r="AO357" s="227">
        <v>2.6</v>
      </c>
      <c r="AP357" s="254">
        <v>1.2</v>
      </c>
      <c r="AQ357" s="253">
        <v>3.5</v>
      </c>
      <c r="AR357" s="227">
        <v>14</v>
      </c>
      <c r="AS357" s="227">
        <v>2.1</v>
      </c>
      <c r="AT357" s="227">
        <v>2.4</v>
      </c>
      <c r="AU357" s="254">
        <v>1.1000000000000001</v>
      </c>
      <c r="AV357" s="253">
        <v>4</v>
      </c>
      <c r="AW357" s="227">
        <v>17.100000000000001</v>
      </c>
      <c r="AX357" s="227">
        <v>2.2000000000000002</v>
      </c>
      <c r="AY357" s="227">
        <v>2.4</v>
      </c>
      <c r="AZ357" s="254">
        <v>1.4</v>
      </c>
      <c r="BA357" s="253">
        <v>4.0999999999999996</v>
      </c>
      <c r="BB357" s="227">
        <v>16.3</v>
      </c>
      <c r="BC357" s="227">
        <v>2.4</v>
      </c>
      <c r="BD357" s="227">
        <v>2.5</v>
      </c>
      <c r="BE357" s="254">
        <v>1.6</v>
      </c>
      <c r="BF357" s="253">
        <v>4.2</v>
      </c>
      <c r="BG357" s="227">
        <v>16.2</v>
      </c>
      <c r="BH357" s="227">
        <v>2.5</v>
      </c>
      <c r="BI357" s="227">
        <v>2.7</v>
      </c>
      <c r="BJ357" s="254">
        <v>1.8</v>
      </c>
    </row>
    <row r="358" spans="5:62" ht="10.9" customHeight="1" x14ac:dyDescent="0.2">
      <c r="E358" s="3" t="s">
        <v>1609</v>
      </c>
      <c r="F358" s="262" t="s">
        <v>1610</v>
      </c>
      <c r="G358" s="248"/>
      <c r="H358" s="253">
        <v>10.7</v>
      </c>
      <c r="I358" s="227">
        <v>30.7</v>
      </c>
      <c r="J358" s="227">
        <v>6.5</v>
      </c>
      <c r="K358" s="227">
        <v>7.4</v>
      </c>
      <c r="L358" s="254">
        <v>5</v>
      </c>
      <c r="M358" s="253">
        <v>9.8000000000000007</v>
      </c>
      <c r="N358" s="227">
        <v>28.6</v>
      </c>
      <c r="O358" s="227">
        <v>5.9</v>
      </c>
      <c r="P358" s="227">
        <v>6.6</v>
      </c>
      <c r="Q358" s="254">
        <v>4.5999999999999996</v>
      </c>
      <c r="R358" s="253">
        <v>9</v>
      </c>
      <c r="S358" s="227">
        <v>26.9</v>
      </c>
      <c r="T358" s="227">
        <v>5.4</v>
      </c>
      <c r="U358" s="227">
        <v>6</v>
      </c>
      <c r="V358" s="254">
        <v>4.4000000000000004</v>
      </c>
      <c r="W358" s="253">
        <v>8.1</v>
      </c>
      <c r="X358" s="227">
        <v>25.8</v>
      </c>
      <c r="Y358" s="227">
        <v>4.5999999999999996</v>
      </c>
      <c r="Z358" s="227">
        <v>5.0999999999999996</v>
      </c>
      <c r="AA358" s="254">
        <v>3.8</v>
      </c>
      <c r="AB358" s="253">
        <v>7.8</v>
      </c>
      <c r="AC358" s="227">
        <v>25</v>
      </c>
      <c r="AD358" s="227">
        <v>4.4000000000000004</v>
      </c>
      <c r="AE358" s="227">
        <v>4.8</v>
      </c>
      <c r="AF358" s="254">
        <v>3.7</v>
      </c>
      <c r="AG358" s="253">
        <v>9.6999999999999993</v>
      </c>
      <c r="AH358" s="227">
        <v>31.1</v>
      </c>
      <c r="AI358" s="227">
        <v>5.3</v>
      </c>
      <c r="AJ358" s="227">
        <v>5.8</v>
      </c>
      <c r="AK358" s="254">
        <v>4.7</v>
      </c>
      <c r="AL358" s="253">
        <v>9.8000000000000007</v>
      </c>
      <c r="AM358" s="227">
        <v>31.9</v>
      </c>
      <c r="AN358" s="227">
        <v>5.2</v>
      </c>
      <c r="AO358" s="227">
        <v>6</v>
      </c>
      <c r="AP358" s="254">
        <v>4.2</v>
      </c>
      <c r="AQ358" s="253">
        <v>8.8000000000000007</v>
      </c>
      <c r="AR358" s="227">
        <v>28.8</v>
      </c>
      <c r="AS358" s="227">
        <v>4.5999999999999996</v>
      </c>
      <c r="AT358" s="227">
        <v>5.3</v>
      </c>
      <c r="AU358" s="254">
        <v>3.7</v>
      </c>
      <c r="AV358" s="253">
        <v>9.1</v>
      </c>
      <c r="AW358" s="227">
        <v>27.9</v>
      </c>
      <c r="AX358" s="227">
        <v>5</v>
      </c>
      <c r="AY358" s="227">
        <v>5.5</v>
      </c>
      <c r="AZ358" s="254">
        <v>4.5</v>
      </c>
      <c r="BA358" s="253">
        <v>9.6999999999999993</v>
      </c>
      <c r="BB358" s="227">
        <v>28.4</v>
      </c>
      <c r="BC358" s="227">
        <v>5.5</v>
      </c>
      <c r="BD358" s="227">
        <v>5.9</v>
      </c>
      <c r="BE358" s="254">
        <v>5.0999999999999996</v>
      </c>
      <c r="BF358" s="253">
        <v>10.3</v>
      </c>
      <c r="BG358" s="227">
        <v>29.4</v>
      </c>
      <c r="BH358" s="227">
        <v>5.9</v>
      </c>
      <c r="BI358" s="227">
        <v>6.2</v>
      </c>
      <c r="BJ358" s="254">
        <v>5.6</v>
      </c>
    </row>
    <row r="359" spans="5:62" ht="10.9" customHeight="1" x14ac:dyDescent="0.2">
      <c r="E359" s="3" t="s">
        <v>1611</v>
      </c>
      <c r="F359" s="262" t="s">
        <v>1612</v>
      </c>
      <c r="G359" s="248"/>
      <c r="H359" s="253">
        <v>12</v>
      </c>
      <c r="I359" s="227">
        <v>43.9</v>
      </c>
      <c r="J359" s="227">
        <v>9.1999999999999993</v>
      </c>
      <c r="K359" s="227">
        <v>10.1</v>
      </c>
      <c r="L359" s="254">
        <v>4</v>
      </c>
      <c r="M359" s="253">
        <v>10.9</v>
      </c>
      <c r="N359" s="227">
        <v>42.1</v>
      </c>
      <c r="O359" s="227">
        <v>8.1</v>
      </c>
      <c r="P359" s="227">
        <v>9</v>
      </c>
      <c r="Q359" s="254">
        <v>3.5</v>
      </c>
      <c r="R359" s="253">
        <v>9.3000000000000007</v>
      </c>
      <c r="S359" s="227">
        <v>39.1</v>
      </c>
      <c r="T359" s="227">
        <v>6.5</v>
      </c>
      <c r="U359" s="227">
        <v>7.2</v>
      </c>
      <c r="V359" s="254">
        <v>3.2</v>
      </c>
      <c r="W359" s="253">
        <v>8.8000000000000007</v>
      </c>
      <c r="X359" s="227">
        <v>40.700000000000003</v>
      </c>
      <c r="Y359" s="227">
        <v>5.8</v>
      </c>
      <c r="Z359" s="227">
        <v>6.4</v>
      </c>
      <c r="AA359" s="254">
        <v>2.9</v>
      </c>
      <c r="AB359" s="253">
        <v>8.1</v>
      </c>
      <c r="AC359" s="227">
        <v>37.200000000000003</v>
      </c>
      <c r="AD359" s="227">
        <v>5.2</v>
      </c>
      <c r="AE359" s="227">
        <v>5.8</v>
      </c>
      <c r="AF359" s="254">
        <v>2.6</v>
      </c>
      <c r="AG359" s="253">
        <v>8.1</v>
      </c>
      <c r="AH359" s="227">
        <v>35.9</v>
      </c>
      <c r="AI359" s="227">
        <v>5.0999999999999996</v>
      </c>
      <c r="AJ359" s="227">
        <v>5.5</v>
      </c>
      <c r="AK359" s="254">
        <v>2.9</v>
      </c>
      <c r="AL359" s="253">
        <v>7.8</v>
      </c>
      <c r="AM359" s="227">
        <v>34.5</v>
      </c>
      <c r="AN359" s="227">
        <v>4.8</v>
      </c>
      <c r="AO359" s="227">
        <v>5.2</v>
      </c>
      <c r="AP359" s="254">
        <v>2.8</v>
      </c>
      <c r="AQ359" s="253">
        <v>8.1999999999999993</v>
      </c>
      <c r="AR359" s="227">
        <v>37.1</v>
      </c>
      <c r="AS359" s="227">
        <v>4.8</v>
      </c>
      <c r="AT359" s="227">
        <v>5.2</v>
      </c>
      <c r="AU359" s="254">
        <v>3</v>
      </c>
      <c r="AV359" s="253">
        <v>8.8000000000000007</v>
      </c>
      <c r="AW359" s="227">
        <v>37.6</v>
      </c>
      <c r="AX359" s="227">
        <v>5.0999999999999996</v>
      </c>
      <c r="AY359" s="227">
        <v>5.5</v>
      </c>
      <c r="AZ359" s="254">
        <v>3.4</v>
      </c>
      <c r="BA359" s="253">
        <v>9.1</v>
      </c>
      <c r="BB359" s="227">
        <v>35.200000000000003</v>
      </c>
      <c r="BC359" s="227">
        <v>5.5</v>
      </c>
      <c r="BD359" s="227">
        <v>5.8</v>
      </c>
      <c r="BE359" s="254">
        <v>4.3</v>
      </c>
      <c r="BF359" s="253">
        <v>9.1</v>
      </c>
      <c r="BG359" s="227">
        <v>33.799999999999997</v>
      </c>
      <c r="BH359" s="227">
        <v>5.6</v>
      </c>
      <c r="BI359" s="227">
        <v>5.9</v>
      </c>
      <c r="BJ359" s="254">
        <v>4.5</v>
      </c>
    </row>
    <row r="360" spans="5:62" ht="10.9" customHeight="1" x14ac:dyDescent="0.2">
      <c r="E360" s="3" t="s">
        <v>1613</v>
      </c>
      <c r="F360" s="262" t="s">
        <v>1614</v>
      </c>
      <c r="G360" s="248"/>
      <c r="H360" s="253">
        <v>10</v>
      </c>
      <c r="I360" s="227">
        <v>32.200000000000003</v>
      </c>
      <c r="J360" s="227">
        <v>8.1</v>
      </c>
      <c r="K360" s="227">
        <v>9.3000000000000007</v>
      </c>
      <c r="L360" s="254">
        <v>3.5</v>
      </c>
      <c r="M360" s="253">
        <v>9.4</v>
      </c>
      <c r="N360" s="227">
        <v>33.6</v>
      </c>
      <c r="O360" s="227">
        <v>7.3</v>
      </c>
      <c r="P360" s="227">
        <v>8.5</v>
      </c>
      <c r="Q360" s="254">
        <v>3.2</v>
      </c>
      <c r="R360" s="253">
        <v>8.8000000000000007</v>
      </c>
      <c r="S360" s="227">
        <v>35.200000000000003</v>
      </c>
      <c r="T360" s="227">
        <v>6.6</v>
      </c>
      <c r="U360" s="227">
        <v>7.7</v>
      </c>
      <c r="V360" s="254">
        <v>2.9</v>
      </c>
      <c r="W360" s="253">
        <v>8.1999999999999993</v>
      </c>
      <c r="X360" s="227">
        <v>35.4</v>
      </c>
      <c r="Y360" s="227">
        <v>5.8</v>
      </c>
      <c r="Z360" s="227">
        <v>6.8</v>
      </c>
      <c r="AA360" s="254">
        <v>2.6</v>
      </c>
      <c r="AB360" s="253">
        <v>7.6</v>
      </c>
      <c r="AC360" s="227">
        <v>32.700000000000003</v>
      </c>
      <c r="AD360" s="227">
        <v>5.3</v>
      </c>
      <c r="AE360" s="227">
        <v>6.1</v>
      </c>
      <c r="AF360" s="254">
        <v>2.5</v>
      </c>
      <c r="AG360" s="253">
        <v>8.1</v>
      </c>
      <c r="AH360" s="227">
        <v>35.200000000000003</v>
      </c>
      <c r="AI360" s="227">
        <v>5.5</v>
      </c>
      <c r="AJ360" s="227">
        <v>6.4</v>
      </c>
      <c r="AK360" s="254">
        <v>2.6</v>
      </c>
      <c r="AL360" s="253">
        <v>7.8</v>
      </c>
      <c r="AM360" s="227">
        <v>34.5</v>
      </c>
      <c r="AN360" s="227">
        <v>5.0999999999999996</v>
      </c>
      <c r="AO360" s="227">
        <v>6</v>
      </c>
      <c r="AP360" s="254">
        <v>2.4</v>
      </c>
      <c r="AQ360" s="253">
        <v>7.1</v>
      </c>
      <c r="AR360" s="227">
        <v>32.5</v>
      </c>
      <c r="AS360" s="227">
        <v>4.5</v>
      </c>
      <c r="AT360" s="227">
        <v>5.2</v>
      </c>
      <c r="AU360" s="254">
        <v>2.4</v>
      </c>
      <c r="AV360" s="253">
        <v>7.8</v>
      </c>
      <c r="AW360" s="227">
        <v>36.6</v>
      </c>
      <c r="AX360" s="227">
        <v>4.7</v>
      </c>
      <c r="AY360" s="227">
        <v>5.4</v>
      </c>
      <c r="AZ360" s="254">
        <v>2.7</v>
      </c>
      <c r="BA360" s="253">
        <v>8.1</v>
      </c>
      <c r="BB360" s="227">
        <v>35.700000000000003</v>
      </c>
      <c r="BC360" s="227">
        <v>5</v>
      </c>
      <c r="BD360" s="227">
        <v>5.7</v>
      </c>
      <c r="BE360" s="254">
        <v>3.1</v>
      </c>
      <c r="BF360" s="253">
        <v>8.3000000000000007</v>
      </c>
      <c r="BG360" s="227">
        <v>33.5</v>
      </c>
      <c r="BH360" s="227">
        <v>5.2</v>
      </c>
      <c r="BI360" s="227">
        <v>5.7</v>
      </c>
      <c r="BJ360" s="254">
        <v>3.9</v>
      </c>
    </row>
    <row r="361" spans="5:62" ht="10.9" customHeight="1" x14ac:dyDescent="0.2">
      <c r="E361" s="3" t="s">
        <v>1615</v>
      </c>
      <c r="F361" s="262" t="s">
        <v>1616</v>
      </c>
      <c r="G361" s="248"/>
      <c r="H361" s="253">
        <v>11.2</v>
      </c>
      <c r="I361" s="227">
        <v>41.1</v>
      </c>
      <c r="J361" s="227">
        <v>8.6</v>
      </c>
      <c r="K361" s="227">
        <v>9.8000000000000007</v>
      </c>
      <c r="L361" s="254">
        <v>3.8</v>
      </c>
      <c r="M361" s="253">
        <v>10</v>
      </c>
      <c r="N361" s="227">
        <v>35.799999999999997</v>
      </c>
      <c r="O361" s="227">
        <v>7.6</v>
      </c>
      <c r="P361" s="227">
        <v>8.6</v>
      </c>
      <c r="Q361" s="254">
        <v>3.4</v>
      </c>
      <c r="R361" s="253">
        <v>8.9</v>
      </c>
      <c r="S361" s="227">
        <v>34.200000000000003</v>
      </c>
      <c r="T361" s="227">
        <v>6.6</v>
      </c>
      <c r="U361" s="227">
        <v>7.5</v>
      </c>
      <c r="V361" s="254">
        <v>2.9</v>
      </c>
      <c r="W361" s="253">
        <v>8.5</v>
      </c>
      <c r="X361" s="227">
        <v>36.299999999999997</v>
      </c>
      <c r="Y361" s="227">
        <v>5.9</v>
      </c>
      <c r="Z361" s="227">
        <v>6.8</v>
      </c>
      <c r="AA361" s="254">
        <v>2.2999999999999998</v>
      </c>
      <c r="AB361" s="253">
        <v>7.9</v>
      </c>
      <c r="AC361" s="227">
        <v>33.5</v>
      </c>
      <c r="AD361" s="227">
        <v>5.2</v>
      </c>
      <c r="AE361" s="227">
        <v>5.9</v>
      </c>
      <c r="AF361" s="254">
        <v>2.6</v>
      </c>
      <c r="AG361" s="253">
        <v>8.4</v>
      </c>
      <c r="AH361" s="227">
        <v>35.700000000000003</v>
      </c>
      <c r="AI361" s="227">
        <v>5.4</v>
      </c>
      <c r="AJ361" s="227">
        <v>6.1</v>
      </c>
      <c r="AK361" s="254">
        <v>2.7</v>
      </c>
      <c r="AL361" s="253">
        <v>7.8</v>
      </c>
      <c r="AM361" s="227">
        <v>32.799999999999997</v>
      </c>
      <c r="AN361" s="227">
        <v>4.9000000000000004</v>
      </c>
      <c r="AO361" s="227">
        <v>5.7</v>
      </c>
      <c r="AP361" s="254">
        <v>2.2999999999999998</v>
      </c>
      <c r="AQ361" s="253">
        <v>7.5</v>
      </c>
      <c r="AR361" s="227">
        <v>31.9</v>
      </c>
      <c r="AS361" s="227">
        <v>4.5999999999999996</v>
      </c>
      <c r="AT361" s="227">
        <v>5.3</v>
      </c>
      <c r="AU361" s="254">
        <v>2.1</v>
      </c>
      <c r="AV361" s="253">
        <v>8.1</v>
      </c>
      <c r="AW361" s="227">
        <v>33.4</v>
      </c>
      <c r="AX361" s="227">
        <v>5</v>
      </c>
      <c r="AY361" s="227">
        <v>5.7</v>
      </c>
      <c r="AZ361" s="254">
        <v>2.8</v>
      </c>
      <c r="BA361" s="253">
        <v>8.5</v>
      </c>
      <c r="BB361" s="227">
        <v>32.4</v>
      </c>
      <c r="BC361" s="227">
        <v>5.4</v>
      </c>
      <c r="BD361" s="227">
        <v>6</v>
      </c>
      <c r="BE361" s="254">
        <v>3.5</v>
      </c>
      <c r="BF361" s="253">
        <v>9.4</v>
      </c>
      <c r="BG361" s="227">
        <v>37.1</v>
      </c>
      <c r="BH361" s="227">
        <v>5.6</v>
      </c>
      <c r="BI361" s="227">
        <v>6</v>
      </c>
      <c r="BJ361" s="254">
        <v>4.2</v>
      </c>
    </row>
    <row r="362" spans="5:62" ht="10.9" customHeight="1" x14ac:dyDescent="0.2">
      <c r="E362" s="3" t="s">
        <v>1617</v>
      </c>
      <c r="F362" s="262" t="s">
        <v>1618</v>
      </c>
      <c r="G362" s="248"/>
      <c r="H362" s="253">
        <v>7</v>
      </c>
      <c r="I362" s="227">
        <v>23.7</v>
      </c>
      <c r="J362" s="227">
        <v>5.4</v>
      </c>
      <c r="K362" s="227">
        <v>5.9</v>
      </c>
      <c r="L362" s="254">
        <v>4.0999999999999996</v>
      </c>
      <c r="M362" s="253">
        <v>6.7</v>
      </c>
      <c r="N362" s="227">
        <v>24</v>
      </c>
      <c r="O362" s="227">
        <v>5</v>
      </c>
      <c r="P362" s="227">
        <v>5.5</v>
      </c>
      <c r="Q362" s="254">
        <v>3.8</v>
      </c>
      <c r="R362" s="253">
        <v>6</v>
      </c>
      <c r="S362" s="227">
        <v>21.6</v>
      </c>
      <c r="T362" s="227">
        <v>4.5</v>
      </c>
      <c r="U362" s="227">
        <v>4.9000000000000004</v>
      </c>
      <c r="V362" s="254">
        <v>3.6</v>
      </c>
      <c r="W362" s="253">
        <v>5.7</v>
      </c>
      <c r="X362" s="227">
        <v>23.1</v>
      </c>
      <c r="Y362" s="227">
        <v>3.9</v>
      </c>
      <c r="Z362" s="227">
        <v>4.3</v>
      </c>
      <c r="AA362" s="254">
        <v>3.2</v>
      </c>
      <c r="AB362" s="253">
        <v>5.4</v>
      </c>
      <c r="AC362" s="227">
        <v>22.4</v>
      </c>
      <c r="AD362" s="227">
        <v>3.6</v>
      </c>
      <c r="AE362" s="227">
        <v>3.9</v>
      </c>
      <c r="AF362" s="254">
        <v>2.9</v>
      </c>
      <c r="AG362" s="253">
        <v>6</v>
      </c>
      <c r="AH362" s="227">
        <v>23.1</v>
      </c>
      <c r="AI362" s="227">
        <v>4</v>
      </c>
      <c r="AJ362" s="227">
        <v>4.4000000000000004</v>
      </c>
      <c r="AK362" s="254">
        <v>3.3</v>
      </c>
      <c r="AL362" s="253">
        <v>5.6</v>
      </c>
      <c r="AM362" s="227">
        <v>22</v>
      </c>
      <c r="AN362" s="227">
        <v>3.7</v>
      </c>
      <c r="AO362" s="227">
        <v>4.2</v>
      </c>
      <c r="AP362" s="254">
        <v>2.7</v>
      </c>
      <c r="AQ362" s="253">
        <v>5.0999999999999996</v>
      </c>
      <c r="AR362" s="227">
        <v>19.7</v>
      </c>
      <c r="AS362" s="227">
        <v>3.3</v>
      </c>
      <c r="AT362" s="227">
        <v>3.8</v>
      </c>
      <c r="AU362" s="254">
        <v>2.6</v>
      </c>
      <c r="AV362" s="253">
        <v>5.4</v>
      </c>
      <c r="AW362" s="227">
        <v>19.8</v>
      </c>
      <c r="AX362" s="227">
        <v>3.5</v>
      </c>
      <c r="AY362" s="227">
        <v>3.9</v>
      </c>
      <c r="AZ362" s="254">
        <v>2.9</v>
      </c>
      <c r="BA362" s="253">
        <v>5.7</v>
      </c>
      <c r="BB362" s="227">
        <v>19.2</v>
      </c>
      <c r="BC362" s="227">
        <v>3.9</v>
      </c>
      <c r="BD362" s="227">
        <v>4.2</v>
      </c>
      <c r="BE362" s="254">
        <v>3.4</v>
      </c>
      <c r="BF362" s="253">
        <v>6.1</v>
      </c>
      <c r="BG362" s="227">
        <v>19.7</v>
      </c>
      <c r="BH362" s="227">
        <v>4.2</v>
      </c>
      <c r="BI362" s="227">
        <v>4.4000000000000004</v>
      </c>
      <c r="BJ362" s="254">
        <v>3.8</v>
      </c>
    </row>
    <row r="363" spans="5:62" ht="10.9" customHeight="1" x14ac:dyDescent="0.2">
      <c r="E363" s="3" t="s">
        <v>1619</v>
      </c>
      <c r="F363" s="262" t="s">
        <v>1620</v>
      </c>
      <c r="G363" s="248"/>
      <c r="H363" s="253">
        <v>7.8</v>
      </c>
      <c r="I363" s="227">
        <v>31.2</v>
      </c>
      <c r="J363" s="227">
        <v>5.9</v>
      </c>
      <c r="K363" s="227">
        <v>6.5</v>
      </c>
      <c r="L363" s="254">
        <v>3.4</v>
      </c>
      <c r="M363" s="253">
        <v>7.1</v>
      </c>
      <c r="N363" s="227">
        <v>32.200000000000003</v>
      </c>
      <c r="O363" s="227">
        <v>5.0999999999999996</v>
      </c>
      <c r="P363" s="227">
        <v>5.6</v>
      </c>
      <c r="Q363" s="254">
        <v>2.9</v>
      </c>
      <c r="R363" s="253">
        <v>6.3</v>
      </c>
      <c r="S363" s="227">
        <v>28.8</v>
      </c>
      <c r="T363" s="227">
        <v>4.5</v>
      </c>
      <c r="U363" s="227">
        <v>5</v>
      </c>
      <c r="V363" s="254">
        <v>2.5</v>
      </c>
      <c r="W363" s="253">
        <v>5.7</v>
      </c>
      <c r="X363" s="227">
        <v>28.1</v>
      </c>
      <c r="Y363" s="227">
        <v>3.8</v>
      </c>
      <c r="Z363" s="227">
        <v>4.2</v>
      </c>
      <c r="AA363" s="254">
        <v>2.2999999999999998</v>
      </c>
      <c r="AB363" s="253">
        <v>5.0999999999999996</v>
      </c>
      <c r="AC363" s="227">
        <v>25.3</v>
      </c>
      <c r="AD363" s="227">
        <v>3.4</v>
      </c>
      <c r="AE363" s="227">
        <v>3.7</v>
      </c>
      <c r="AF363" s="254">
        <v>2.2000000000000002</v>
      </c>
      <c r="AG363" s="253">
        <v>5.7</v>
      </c>
      <c r="AH363" s="227">
        <v>28</v>
      </c>
      <c r="AI363" s="227">
        <v>3.7</v>
      </c>
      <c r="AJ363" s="227">
        <v>4.0999999999999996</v>
      </c>
      <c r="AK363" s="254">
        <v>2.4</v>
      </c>
      <c r="AL363" s="253">
        <v>5.5</v>
      </c>
      <c r="AM363" s="227">
        <v>26.7</v>
      </c>
      <c r="AN363" s="227">
        <v>3.5</v>
      </c>
      <c r="AO363" s="227">
        <v>3.8</v>
      </c>
      <c r="AP363" s="254">
        <v>2.2000000000000002</v>
      </c>
      <c r="AQ363" s="253">
        <v>5</v>
      </c>
      <c r="AR363" s="227">
        <v>24.5</v>
      </c>
      <c r="AS363" s="227">
        <v>3.2</v>
      </c>
      <c r="AT363" s="227">
        <v>3.5</v>
      </c>
      <c r="AU363" s="254">
        <v>2.1</v>
      </c>
      <c r="AV363" s="253">
        <v>5.5</v>
      </c>
      <c r="AW363" s="227">
        <v>26</v>
      </c>
      <c r="AX363" s="227">
        <v>3.4</v>
      </c>
      <c r="AY363" s="227">
        <v>3.7</v>
      </c>
      <c r="AZ363" s="254">
        <v>2.6</v>
      </c>
      <c r="BA363" s="253">
        <v>5.4</v>
      </c>
      <c r="BB363" s="227">
        <v>25.1</v>
      </c>
      <c r="BC363" s="227">
        <v>3.4</v>
      </c>
      <c r="BD363" s="227">
        <v>3.6</v>
      </c>
      <c r="BE363" s="254">
        <v>2.7</v>
      </c>
      <c r="BF363" s="253">
        <v>5.6</v>
      </c>
      <c r="BG363" s="227">
        <v>25.1</v>
      </c>
      <c r="BH363" s="227">
        <v>3.5</v>
      </c>
      <c r="BI363" s="227">
        <v>3.7</v>
      </c>
      <c r="BJ363" s="254">
        <v>3</v>
      </c>
    </row>
    <row r="364" spans="5:62" ht="10.9" customHeight="1" x14ac:dyDescent="0.2">
      <c r="E364" s="3" t="s">
        <v>1621</v>
      </c>
      <c r="F364" s="262" t="s">
        <v>1622</v>
      </c>
      <c r="G364" s="248"/>
      <c r="H364" s="253">
        <v>6</v>
      </c>
      <c r="I364" s="227">
        <v>22.1</v>
      </c>
      <c r="J364" s="227">
        <v>4.8</v>
      </c>
      <c r="K364" s="227">
        <v>5.2</v>
      </c>
      <c r="L364" s="254">
        <v>2.8</v>
      </c>
      <c r="M364" s="253">
        <v>5.6</v>
      </c>
      <c r="N364" s="227">
        <v>22.8</v>
      </c>
      <c r="O364" s="227">
        <v>4.3</v>
      </c>
      <c r="P364" s="227">
        <v>4.7</v>
      </c>
      <c r="Q364" s="254">
        <v>2.6</v>
      </c>
      <c r="R364" s="253">
        <v>4.7</v>
      </c>
      <c r="S364" s="227">
        <v>19.100000000000001</v>
      </c>
      <c r="T364" s="227">
        <v>3.7</v>
      </c>
      <c r="U364" s="227">
        <v>4</v>
      </c>
      <c r="V364" s="254">
        <v>2.2999999999999998</v>
      </c>
      <c r="W364" s="253">
        <v>4.0999999999999996</v>
      </c>
      <c r="X364" s="227">
        <v>17.7</v>
      </c>
      <c r="Y364" s="227">
        <v>3.1</v>
      </c>
      <c r="Z364" s="227">
        <v>3.4</v>
      </c>
      <c r="AA364" s="254">
        <v>1.9</v>
      </c>
      <c r="AB364" s="253">
        <v>3.7</v>
      </c>
      <c r="AC364" s="227">
        <v>16.2</v>
      </c>
      <c r="AD364" s="227">
        <v>2.7</v>
      </c>
      <c r="AE364" s="227">
        <v>2.9</v>
      </c>
      <c r="AF364" s="254">
        <v>1.7</v>
      </c>
      <c r="AG364" s="253">
        <v>4.2</v>
      </c>
      <c r="AH364" s="227">
        <v>19</v>
      </c>
      <c r="AI364" s="227">
        <v>3</v>
      </c>
      <c r="AJ364" s="227">
        <v>3.2</v>
      </c>
      <c r="AK364" s="254">
        <v>2.1</v>
      </c>
      <c r="AL364" s="253">
        <v>3.9</v>
      </c>
      <c r="AM364" s="227">
        <v>17.7</v>
      </c>
      <c r="AN364" s="227">
        <v>2.8</v>
      </c>
      <c r="AO364" s="227">
        <v>3</v>
      </c>
      <c r="AP364" s="254">
        <v>1.8</v>
      </c>
      <c r="AQ364" s="253">
        <v>3.7</v>
      </c>
      <c r="AR364" s="227">
        <v>17.899999999999999</v>
      </c>
      <c r="AS364" s="227">
        <v>2.4</v>
      </c>
      <c r="AT364" s="227">
        <v>2.6</v>
      </c>
      <c r="AU364" s="254">
        <v>1.8</v>
      </c>
      <c r="AV364" s="253">
        <v>3.8</v>
      </c>
      <c r="AW364" s="227">
        <v>17.3</v>
      </c>
      <c r="AX364" s="227">
        <v>2.5</v>
      </c>
      <c r="AY364" s="227">
        <v>2.7</v>
      </c>
      <c r="AZ364" s="254">
        <v>1.9</v>
      </c>
      <c r="BA364" s="253">
        <v>3.8</v>
      </c>
      <c r="BB364" s="227">
        <v>16.5</v>
      </c>
      <c r="BC364" s="227">
        <v>2.6</v>
      </c>
      <c r="BD364" s="227">
        <v>2.7</v>
      </c>
      <c r="BE364" s="254">
        <v>2.2000000000000002</v>
      </c>
      <c r="BF364" s="253">
        <v>4</v>
      </c>
      <c r="BG364" s="227">
        <v>17</v>
      </c>
      <c r="BH364" s="227">
        <v>2.7</v>
      </c>
      <c r="BI364" s="227">
        <v>2.7</v>
      </c>
      <c r="BJ364" s="254">
        <v>2.4</v>
      </c>
    </row>
    <row r="365" spans="5:62" ht="10.9" customHeight="1" x14ac:dyDescent="0.2">
      <c r="E365" s="3" t="s">
        <v>1623</v>
      </c>
      <c r="F365" s="262" t="s">
        <v>1624</v>
      </c>
      <c r="G365" s="248"/>
      <c r="H365" s="253">
        <v>10.5</v>
      </c>
      <c r="I365" s="227">
        <v>41.4</v>
      </c>
      <c r="J365" s="227">
        <v>9</v>
      </c>
      <c r="K365" s="227">
        <v>9.8000000000000007</v>
      </c>
      <c r="L365" s="254">
        <v>3.5</v>
      </c>
      <c r="M365" s="253">
        <v>9.4</v>
      </c>
      <c r="N365" s="227">
        <v>41.6</v>
      </c>
      <c r="O365" s="227">
        <v>7.8</v>
      </c>
      <c r="P365" s="227">
        <v>8.5</v>
      </c>
      <c r="Q365" s="254">
        <v>2.9</v>
      </c>
      <c r="R365" s="253">
        <v>8.1</v>
      </c>
      <c r="S365" s="227">
        <v>38.200000000000003</v>
      </c>
      <c r="T365" s="227">
        <v>6.6</v>
      </c>
      <c r="U365" s="227">
        <v>7.2</v>
      </c>
      <c r="V365" s="254">
        <v>2.6</v>
      </c>
      <c r="W365" s="253">
        <v>7</v>
      </c>
      <c r="X365" s="227">
        <v>38.299999999999997</v>
      </c>
      <c r="Y365" s="227">
        <v>5.4</v>
      </c>
      <c r="Z365" s="227">
        <v>5.9</v>
      </c>
      <c r="AA365" s="254">
        <v>2.2000000000000002</v>
      </c>
      <c r="AB365" s="253">
        <v>6</v>
      </c>
      <c r="AC365" s="227">
        <v>33</v>
      </c>
      <c r="AD365" s="227">
        <v>4.5999999999999996</v>
      </c>
      <c r="AE365" s="227">
        <v>5</v>
      </c>
      <c r="AF365" s="254">
        <v>1.9</v>
      </c>
      <c r="AG365" s="253">
        <v>6.6</v>
      </c>
      <c r="AH365" s="227">
        <v>35.799999999999997</v>
      </c>
      <c r="AI365" s="227">
        <v>4.9000000000000004</v>
      </c>
      <c r="AJ365" s="227">
        <v>5.4</v>
      </c>
      <c r="AK365" s="254">
        <v>2</v>
      </c>
      <c r="AL365" s="253">
        <v>6.4</v>
      </c>
      <c r="AM365" s="227">
        <v>33.5</v>
      </c>
      <c r="AN365" s="227">
        <v>4.7</v>
      </c>
      <c r="AO365" s="227">
        <v>5.0999999999999996</v>
      </c>
      <c r="AP365" s="254">
        <v>1.9</v>
      </c>
      <c r="AQ365" s="253">
        <v>6.3</v>
      </c>
      <c r="AR365" s="227">
        <v>36.4</v>
      </c>
      <c r="AS365" s="227">
        <v>4.4000000000000004</v>
      </c>
      <c r="AT365" s="227">
        <v>4.8</v>
      </c>
      <c r="AU365" s="254">
        <v>2</v>
      </c>
      <c r="AV365" s="253">
        <v>6.6</v>
      </c>
      <c r="AW365" s="227">
        <v>37.1</v>
      </c>
      <c r="AX365" s="227">
        <v>4.4000000000000004</v>
      </c>
      <c r="AY365" s="227">
        <v>4.8</v>
      </c>
      <c r="AZ365" s="254">
        <v>2.2999999999999998</v>
      </c>
      <c r="BA365" s="253">
        <v>6.6</v>
      </c>
      <c r="BB365" s="227">
        <v>36.4</v>
      </c>
      <c r="BC365" s="227">
        <v>4.3</v>
      </c>
      <c r="BD365" s="227">
        <v>4.5999999999999996</v>
      </c>
      <c r="BE365" s="254">
        <v>2.2999999999999998</v>
      </c>
      <c r="BF365" s="253">
        <v>6.5</v>
      </c>
      <c r="BG365" s="227">
        <v>34</v>
      </c>
      <c r="BH365" s="227">
        <v>4.3</v>
      </c>
      <c r="BI365" s="227">
        <v>4.5999999999999996</v>
      </c>
      <c r="BJ365" s="254">
        <v>2.4</v>
      </c>
    </row>
    <row r="366" spans="5:62" ht="10.9" customHeight="1" x14ac:dyDescent="0.2">
      <c r="E366" s="3" t="s">
        <v>1625</v>
      </c>
      <c r="F366" s="262" t="s">
        <v>1626</v>
      </c>
      <c r="G366" s="248"/>
      <c r="H366" s="253">
        <v>7.7</v>
      </c>
      <c r="I366" s="227">
        <v>27.3</v>
      </c>
      <c r="J366" s="227">
        <v>5.9</v>
      </c>
      <c r="K366" s="227">
        <v>6.5</v>
      </c>
      <c r="L366" s="254">
        <v>2.8</v>
      </c>
      <c r="M366" s="253">
        <v>7.4</v>
      </c>
      <c r="N366" s="227">
        <v>30.5</v>
      </c>
      <c r="O366" s="227">
        <v>5.3</v>
      </c>
      <c r="P366" s="227">
        <v>5.9</v>
      </c>
      <c r="Q366" s="254">
        <v>2.6</v>
      </c>
      <c r="R366" s="253">
        <v>6.4</v>
      </c>
      <c r="S366" s="227">
        <v>26.5</v>
      </c>
      <c r="T366" s="227">
        <v>4.5</v>
      </c>
      <c r="U366" s="227">
        <v>5</v>
      </c>
      <c r="V366" s="254">
        <v>2.2999999999999998</v>
      </c>
      <c r="W366" s="253">
        <v>5.5</v>
      </c>
      <c r="X366" s="227">
        <v>24.1</v>
      </c>
      <c r="Y366" s="227">
        <v>3.7</v>
      </c>
      <c r="Z366" s="227">
        <v>4.0999999999999996</v>
      </c>
      <c r="AA366" s="254">
        <v>2</v>
      </c>
      <c r="AB366" s="253">
        <v>5.2</v>
      </c>
      <c r="AC366" s="227">
        <v>23.1</v>
      </c>
      <c r="AD366" s="227">
        <v>3.4</v>
      </c>
      <c r="AE366" s="227">
        <v>3.7</v>
      </c>
      <c r="AF366" s="254">
        <v>1.9</v>
      </c>
      <c r="AG366" s="253">
        <v>5.7</v>
      </c>
      <c r="AH366" s="227">
        <v>26</v>
      </c>
      <c r="AI366" s="227">
        <v>3.6</v>
      </c>
      <c r="AJ366" s="227">
        <v>4</v>
      </c>
      <c r="AK366" s="254">
        <v>2.2999999999999998</v>
      </c>
      <c r="AL366" s="253">
        <v>5.4</v>
      </c>
      <c r="AM366" s="227">
        <v>24.1</v>
      </c>
      <c r="AN366" s="227">
        <v>3.4</v>
      </c>
      <c r="AO366" s="227">
        <v>3.8</v>
      </c>
      <c r="AP366" s="254">
        <v>1.9</v>
      </c>
      <c r="AQ366" s="253">
        <v>5.2</v>
      </c>
      <c r="AR366" s="227">
        <v>23.2</v>
      </c>
      <c r="AS366" s="227">
        <v>3.2</v>
      </c>
      <c r="AT366" s="227">
        <v>3.5</v>
      </c>
      <c r="AU366" s="254">
        <v>2</v>
      </c>
      <c r="AV366" s="253">
        <v>5.7</v>
      </c>
      <c r="AW366" s="227">
        <v>26.3</v>
      </c>
      <c r="AX366" s="227">
        <v>3.3</v>
      </c>
      <c r="AY366" s="227">
        <v>3.6</v>
      </c>
      <c r="AZ366" s="254">
        <v>2.1</v>
      </c>
      <c r="BA366" s="253">
        <v>6.1</v>
      </c>
      <c r="BB366" s="227">
        <v>27.9</v>
      </c>
      <c r="BC366" s="227">
        <v>3.5</v>
      </c>
      <c r="BD366" s="227">
        <v>3.8</v>
      </c>
      <c r="BE366" s="254">
        <v>2.2999999999999998</v>
      </c>
      <c r="BF366" s="253">
        <v>6.7</v>
      </c>
      <c r="BG366" s="227">
        <v>29.5</v>
      </c>
      <c r="BH366" s="227">
        <v>3.7</v>
      </c>
      <c r="BI366" s="227">
        <v>4</v>
      </c>
      <c r="BJ366" s="254">
        <v>2.7</v>
      </c>
    </row>
    <row r="367" spans="5:62" ht="10.9" customHeight="1" x14ac:dyDescent="0.2">
      <c r="E367" s="3" t="s">
        <v>1627</v>
      </c>
      <c r="F367" s="262" t="s">
        <v>1628</v>
      </c>
      <c r="G367" s="248"/>
      <c r="H367" s="253">
        <v>8.6</v>
      </c>
      <c r="I367" s="227">
        <v>34.1</v>
      </c>
      <c r="J367" s="227">
        <v>6.7</v>
      </c>
      <c r="K367" s="227">
        <v>7.4</v>
      </c>
      <c r="L367" s="254">
        <v>3.1</v>
      </c>
      <c r="M367" s="253">
        <v>7.8</v>
      </c>
      <c r="N367" s="227">
        <v>32.700000000000003</v>
      </c>
      <c r="O367" s="227">
        <v>5.8</v>
      </c>
      <c r="P367" s="227">
        <v>6.5</v>
      </c>
      <c r="Q367" s="254">
        <v>2.8</v>
      </c>
      <c r="R367" s="253">
        <v>6.6</v>
      </c>
      <c r="S367" s="227">
        <v>28</v>
      </c>
      <c r="T367" s="227">
        <v>4.9000000000000004</v>
      </c>
      <c r="U367" s="227">
        <v>5.5</v>
      </c>
      <c r="V367" s="254">
        <v>2.2999999999999998</v>
      </c>
      <c r="W367" s="253">
        <v>6.1</v>
      </c>
      <c r="X367" s="227">
        <v>28.7</v>
      </c>
      <c r="Y367" s="227">
        <v>4.3</v>
      </c>
      <c r="Z367" s="227">
        <v>4.8</v>
      </c>
      <c r="AA367" s="254">
        <v>2</v>
      </c>
      <c r="AB367" s="253">
        <v>5.4</v>
      </c>
      <c r="AC367" s="227">
        <v>25</v>
      </c>
      <c r="AD367" s="227">
        <v>3.8</v>
      </c>
      <c r="AE367" s="227">
        <v>4.2</v>
      </c>
      <c r="AF367" s="254">
        <v>2</v>
      </c>
      <c r="AG367" s="253">
        <v>5.9</v>
      </c>
      <c r="AH367" s="227">
        <v>27.1</v>
      </c>
      <c r="AI367" s="227">
        <v>4.0999999999999996</v>
      </c>
      <c r="AJ367" s="227">
        <v>4.5</v>
      </c>
      <c r="AK367" s="254">
        <v>2.2000000000000002</v>
      </c>
      <c r="AL367" s="253">
        <v>5.6</v>
      </c>
      <c r="AM367" s="227">
        <v>25.7</v>
      </c>
      <c r="AN367" s="227">
        <v>3.8</v>
      </c>
      <c r="AO367" s="227">
        <v>4.3</v>
      </c>
      <c r="AP367" s="254">
        <v>2</v>
      </c>
      <c r="AQ367" s="253">
        <v>5.2</v>
      </c>
      <c r="AR367" s="227">
        <v>25.4</v>
      </c>
      <c r="AS367" s="227">
        <v>3.4</v>
      </c>
      <c r="AT367" s="227">
        <v>3.8</v>
      </c>
      <c r="AU367" s="254">
        <v>1.7</v>
      </c>
      <c r="AV367" s="253">
        <v>5.4</v>
      </c>
      <c r="AW367" s="227">
        <v>26.2</v>
      </c>
      <c r="AX367" s="227">
        <v>3.5</v>
      </c>
      <c r="AY367" s="227">
        <v>3.8</v>
      </c>
      <c r="AZ367" s="254">
        <v>2</v>
      </c>
      <c r="BA367" s="253">
        <v>5.6</v>
      </c>
      <c r="BB367" s="227">
        <v>26</v>
      </c>
      <c r="BC367" s="227">
        <v>3.6</v>
      </c>
      <c r="BD367" s="227">
        <v>3.9</v>
      </c>
      <c r="BE367" s="254">
        <v>2.2999999999999998</v>
      </c>
      <c r="BF367" s="253">
        <v>5.9</v>
      </c>
      <c r="BG367" s="227">
        <v>26.4</v>
      </c>
      <c r="BH367" s="227">
        <v>3.8</v>
      </c>
      <c r="BI367" s="227">
        <v>4.2</v>
      </c>
      <c r="BJ367" s="254">
        <v>2.5</v>
      </c>
    </row>
    <row r="368" spans="5:62" ht="10.9" customHeight="1" x14ac:dyDescent="0.2">
      <c r="E368" s="3" t="s">
        <v>1629</v>
      </c>
      <c r="F368" s="262" t="s">
        <v>1630</v>
      </c>
      <c r="G368" s="248"/>
      <c r="H368" s="253">
        <v>7.7</v>
      </c>
      <c r="I368" s="227">
        <v>28</v>
      </c>
      <c r="J368" s="227">
        <v>5.9</v>
      </c>
      <c r="K368" s="227">
        <v>6.6</v>
      </c>
      <c r="L368" s="254">
        <v>2.6</v>
      </c>
      <c r="M368" s="253">
        <v>6.8</v>
      </c>
      <c r="N368" s="227">
        <v>27.1</v>
      </c>
      <c r="O368" s="227">
        <v>5</v>
      </c>
      <c r="P368" s="227">
        <v>5.6</v>
      </c>
      <c r="Q368" s="254">
        <v>2.4</v>
      </c>
      <c r="R368" s="253">
        <v>6.2</v>
      </c>
      <c r="S368" s="227">
        <v>26.5</v>
      </c>
      <c r="T368" s="227">
        <v>4.4000000000000004</v>
      </c>
      <c r="U368" s="227">
        <v>4.9000000000000004</v>
      </c>
      <c r="V368" s="254">
        <v>2.1</v>
      </c>
      <c r="W368" s="253">
        <v>5.5</v>
      </c>
      <c r="X368" s="227">
        <v>25.2</v>
      </c>
      <c r="Y368" s="227">
        <v>3.7</v>
      </c>
      <c r="Z368" s="227">
        <v>4.0999999999999996</v>
      </c>
      <c r="AA368" s="254">
        <v>1.9</v>
      </c>
      <c r="AB368" s="253">
        <v>4.9000000000000004</v>
      </c>
      <c r="AC368" s="227">
        <v>22</v>
      </c>
      <c r="AD368" s="227">
        <v>3.2</v>
      </c>
      <c r="AE368" s="227">
        <v>3.6</v>
      </c>
      <c r="AF368" s="254">
        <v>1.8</v>
      </c>
      <c r="AG368" s="253">
        <v>5.2</v>
      </c>
      <c r="AH368" s="227">
        <v>23.9</v>
      </c>
      <c r="AI368" s="227">
        <v>3.4</v>
      </c>
      <c r="AJ368" s="227">
        <v>3.7</v>
      </c>
      <c r="AK368" s="254">
        <v>2.1</v>
      </c>
      <c r="AL368" s="253">
        <v>5.0999999999999996</v>
      </c>
      <c r="AM368" s="227">
        <v>23.1</v>
      </c>
      <c r="AN368" s="227">
        <v>3.2</v>
      </c>
      <c r="AO368" s="227">
        <v>3.5</v>
      </c>
      <c r="AP368" s="254">
        <v>2</v>
      </c>
      <c r="AQ368" s="253">
        <v>4.7</v>
      </c>
      <c r="AR368" s="227">
        <v>22.2</v>
      </c>
      <c r="AS368" s="227">
        <v>2.9</v>
      </c>
      <c r="AT368" s="227">
        <v>3.2</v>
      </c>
      <c r="AU368" s="254">
        <v>1.7</v>
      </c>
      <c r="AV368" s="253">
        <v>4.9000000000000004</v>
      </c>
      <c r="AW368" s="227">
        <v>24</v>
      </c>
      <c r="AX368" s="227">
        <v>2.8</v>
      </c>
      <c r="AY368" s="227">
        <v>3.1</v>
      </c>
      <c r="AZ368" s="254">
        <v>1.7</v>
      </c>
      <c r="BA368" s="253">
        <v>5.0999999999999996</v>
      </c>
      <c r="BB368" s="227">
        <v>23.7</v>
      </c>
      <c r="BC368" s="227">
        <v>3</v>
      </c>
      <c r="BD368" s="227">
        <v>3.3</v>
      </c>
      <c r="BE368" s="254">
        <v>1.9</v>
      </c>
      <c r="BF368" s="253">
        <v>5.3</v>
      </c>
      <c r="BG368" s="227">
        <v>22.7</v>
      </c>
      <c r="BH368" s="227">
        <v>3.2</v>
      </c>
      <c r="BI368" s="227">
        <v>3.5</v>
      </c>
      <c r="BJ368" s="254">
        <v>2.4</v>
      </c>
    </row>
    <row r="369" spans="5:62" ht="10.9" customHeight="1" x14ac:dyDescent="0.2">
      <c r="E369" s="3" t="s">
        <v>1631</v>
      </c>
      <c r="F369" s="262" t="s">
        <v>1632</v>
      </c>
      <c r="G369" s="248"/>
      <c r="H369" s="253">
        <v>11.7</v>
      </c>
      <c r="I369" s="227">
        <v>43.1</v>
      </c>
      <c r="J369" s="227">
        <v>9.9</v>
      </c>
      <c r="K369" s="227">
        <v>10.9</v>
      </c>
      <c r="L369" s="254">
        <v>3.6</v>
      </c>
      <c r="M369" s="253">
        <v>10.5</v>
      </c>
      <c r="N369" s="227">
        <v>41.5</v>
      </c>
      <c r="O369" s="227">
        <v>8.6999999999999993</v>
      </c>
      <c r="P369" s="227">
        <v>9.6</v>
      </c>
      <c r="Q369" s="254">
        <v>3.2</v>
      </c>
      <c r="R369" s="253">
        <v>9.1999999999999993</v>
      </c>
      <c r="S369" s="227">
        <v>37.9</v>
      </c>
      <c r="T369" s="227">
        <v>7.4</v>
      </c>
      <c r="U369" s="227">
        <v>8.1999999999999993</v>
      </c>
      <c r="V369" s="254">
        <v>2.9</v>
      </c>
      <c r="W369" s="253">
        <v>8.4</v>
      </c>
      <c r="X369" s="227">
        <v>40.4</v>
      </c>
      <c r="Y369" s="227">
        <v>6.4</v>
      </c>
      <c r="Z369" s="227">
        <v>7</v>
      </c>
      <c r="AA369" s="254">
        <v>2.5</v>
      </c>
      <c r="AB369" s="253">
        <v>7.5</v>
      </c>
      <c r="AC369" s="227">
        <v>35</v>
      </c>
      <c r="AD369" s="227">
        <v>5.7</v>
      </c>
      <c r="AE369" s="227">
        <v>6.3</v>
      </c>
      <c r="AF369" s="254">
        <v>1.9</v>
      </c>
      <c r="AG369" s="253">
        <v>7.6</v>
      </c>
      <c r="AH369" s="227">
        <v>34.4</v>
      </c>
      <c r="AI369" s="227">
        <v>5.8</v>
      </c>
      <c r="AJ369" s="227">
        <v>6.4</v>
      </c>
      <c r="AK369" s="254">
        <v>2.2999999999999998</v>
      </c>
      <c r="AL369" s="253">
        <v>7.2</v>
      </c>
      <c r="AM369" s="227">
        <v>31.1</v>
      </c>
      <c r="AN369" s="227">
        <v>5.4</v>
      </c>
      <c r="AO369" s="227">
        <v>6</v>
      </c>
      <c r="AP369" s="254">
        <v>2.1</v>
      </c>
      <c r="AQ369" s="253">
        <v>6.8</v>
      </c>
      <c r="AR369" s="227">
        <v>31.2</v>
      </c>
      <c r="AS369" s="227">
        <v>5</v>
      </c>
      <c r="AT369" s="227">
        <v>5.5</v>
      </c>
      <c r="AU369" s="254">
        <v>2.1</v>
      </c>
      <c r="AV369" s="253">
        <v>7.2</v>
      </c>
      <c r="AW369" s="227">
        <v>33.1</v>
      </c>
      <c r="AX369" s="227">
        <v>5.2</v>
      </c>
      <c r="AY369" s="227">
        <v>5.6</v>
      </c>
      <c r="AZ369" s="254">
        <v>2.8</v>
      </c>
      <c r="BA369" s="253">
        <v>7.2</v>
      </c>
      <c r="BB369" s="227">
        <v>31.4</v>
      </c>
      <c r="BC369" s="227">
        <v>5.2</v>
      </c>
      <c r="BD369" s="227">
        <v>5.6</v>
      </c>
      <c r="BE369" s="254">
        <v>3.2</v>
      </c>
      <c r="BF369" s="253">
        <v>7.2</v>
      </c>
      <c r="BG369" s="227">
        <v>31</v>
      </c>
      <c r="BH369" s="227">
        <v>5.0999999999999996</v>
      </c>
      <c r="BI369" s="227">
        <v>5.4</v>
      </c>
      <c r="BJ369" s="254">
        <v>3.3</v>
      </c>
    </row>
    <row r="370" spans="5:62" ht="10.9" customHeight="1" x14ac:dyDescent="0.2">
      <c r="E370" s="3" t="s">
        <v>1633</v>
      </c>
      <c r="F370" s="262" t="s">
        <v>1634</v>
      </c>
      <c r="G370" s="248"/>
      <c r="H370" s="253">
        <v>8.6</v>
      </c>
      <c r="I370" s="227">
        <v>36.4</v>
      </c>
      <c r="J370" s="227">
        <v>6.8</v>
      </c>
      <c r="K370" s="227">
        <v>7.6</v>
      </c>
      <c r="L370" s="254">
        <v>3.2</v>
      </c>
      <c r="M370" s="253">
        <v>8</v>
      </c>
      <c r="N370" s="227">
        <v>36.6</v>
      </c>
      <c r="O370" s="227">
        <v>6.1</v>
      </c>
      <c r="P370" s="227">
        <v>6.7</v>
      </c>
      <c r="Q370" s="254">
        <v>2.7</v>
      </c>
      <c r="R370" s="253">
        <v>7.3</v>
      </c>
      <c r="S370" s="227">
        <v>35.200000000000003</v>
      </c>
      <c r="T370" s="227">
        <v>5.3</v>
      </c>
      <c r="U370" s="227">
        <v>5.9</v>
      </c>
      <c r="V370" s="254">
        <v>2.5</v>
      </c>
      <c r="W370" s="253">
        <v>6.7</v>
      </c>
      <c r="X370" s="227">
        <v>33.9</v>
      </c>
      <c r="Y370" s="227">
        <v>4.7</v>
      </c>
      <c r="Z370" s="227">
        <v>5.2</v>
      </c>
      <c r="AA370" s="254">
        <v>2.2000000000000002</v>
      </c>
      <c r="AB370" s="253">
        <v>6.1</v>
      </c>
      <c r="AC370" s="227">
        <v>31.4</v>
      </c>
      <c r="AD370" s="227">
        <v>4.2</v>
      </c>
      <c r="AE370" s="227">
        <v>4.5999999999999996</v>
      </c>
      <c r="AF370" s="254">
        <v>2</v>
      </c>
      <c r="AG370" s="253">
        <v>6.5</v>
      </c>
      <c r="AH370" s="227">
        <v>32.5</v>
      </c>
      <c r="AI370" s="227">
        <v>4.4000000000000004</v>
      </c>
      <c r="AJ370" s="227">
        <v>4.9000000000000004</v>
      </c>
      <c r="AK370" s="254">
        <v>2.2000000000000002</v>
      </c>
      <c r="AL370" s="253">
        <v>6.2</v>
      </c>
      <c r="AM370" s="227">
        <v>30.9</v>
      </c>
      <c r="AN370" s="227">
        <v>4.0999999999999996</v>
      </c>
      <c r="AO370" s="227">
        <v>4.5</v>
      </c>
      <c r="AP370" s="254">
        <v>2.1</v>
      </c>
      <c r="AQ370" s="253">
        <v>6</v>
      </c>
      <c r="AR370" s="227">
        <v>33.9</v>
      </c>
      <c r="AS370" s="227">
        <v>3.8</v>
      </c>
      <c r="AT370" s="227">
        <v>4.2</v>
      </c>
      <c r="AU370" s="254">
        <v>1.9</v>
      </c>
      <c r="AV370" s="253">
        <v>6.2</v>
      </c>
      <c r="AW370" s="227">
        <v>32.9</v>
      </c>
      <c r="AX370" s="227">
        <v>3.9</v>
      </c>
      <c r="AY370" s="227">
        <v>4.3</v>
      </c>
      <c r="AZ370" s="254">
        <v>2.1</v>
      </c>
      <c r="BA370" s="253">
        <v>6.4</v>
      </c>
      <c r="BB370" s="227">
        <v>31.4</v>
      </c>
      <c r="BC370" s="227">
        <v>4</v>
      </c>
      <c r="BD370" s="227">
        <v>4.4000000000000004</v>
      </c>
      <c r="BE370" s="254">
        <v>2.2000000000000002</v>
      </c>
      <c r="BF370" s="253">
        <v>6.6</v>
      </c>
      <c r="BG370" s="227">
        <v>29.8</v>
      </c>
      <c r="BH370" s="227">
        <v>4.2</v>
      </c>
      <c r="BI370" s="227">
        <v>4.5999999999999996</v>
      </c>
      <c r="BJ370" s="254">
        <v>2.4</v>
      </c>
    </row>
    <row r="371" spans="5:62" ht="10.9" customHeight="1" x14ac:dyDescent="0.2">
      <c r="E371" s="3" t="s">
        <v>1635</v>
      </c>
      <c r="F371" s="262" t="s">
        <v>1636</v>
      </c>
      <c r="G371" s="248"/>
      <c r="H371" s="253">
        <v>9.3000000000000007</v>
      </c>
      <c r="I371" s="227">
        <v>34.6</v>
      </c>
      <c r="J371" s="227">
        <v>7.4</v>
      </c>
      <c r="K371" s="227">
        <v>8</v>
      </c>
      <c r="L371" s="254">
        <v>3</v>
      </c>
      <c r="M371" s="253">
        <v>8.9</v>
      </c>
      <c r="N371" s="227">
        <v>33.9</v>
      </c>
      <c r="O371" s="227">
        <v>6.9</v>
      </c>
      <c r="P371" s="227">
        <v>7.5</v>
      </c>
      <c r="Q371" s="254">
        <v>3</v>
      </c>
      <c r="R371" s="253">
        <v>7.7</v>
      </c>
      <c r="S371" s="227">
        <v>31.2</v>
      </c>
      <c r="T371" s="227">
        <v>5.8</v>
      </c>
      <c r="U371" s="227">
        <v>6.3</v>
      </c>
      <c r="V371" s="254">
        <v>2.6</v>
      </c>
      <c r="W371" s="253">
        <v>6.9</v>
      </c>
      <c r="X371" s="227">
        <v>30.4</v>
      </c>
      <c r="Y371" s="227">
        <v>4.9000000000000004</v>
      </c>
      <c r="Z371" s="227">
        <v>5.3</v>
      </c>
      <c r="AA371" s="254">
        <v>2.4</v>
      </c>
      <c r="AB371" s="253">
        <v>6.2</v>
      </c>
      <c r="AC371" s="227">
        <v>27.3</v>
      </c>
      <c r="AD371" s="227">
        <v>4.3</v>
      </c>
      <c r="AE371" s="227">
        <v>4.7</v>
      </c>
      <c r="AF371" s="254">
        <v>2.2999999999999998</v>
      </c>
      <c r="AG371" s="253">
        <v>6.6</v>
      </c>
      <c r="AH371" s="227">
        <v>27.3</v>
      </c>
      <c r="AI371" s="227">
        <v>4.7</v>
      </c>
      <c r="AJ371" s="227">
        <v>5</v>
      </c>
      <c r="AK371" s="254">
        <v>2.5</v>
      </c>
      <c r="AL371" s="253">
        <v>6.2</v>
      </c>
      <c r="AM371" s="227">
        <v>26.6</v>
      </c>
      <c r="AN371" s="227">
        <v>4.3</v>
      </c>
      <c r="AO371" s="227">
        <v>4.7</v>
      </c>
      <c r="AP371" s="254">
        <v>2</v>
      </c>
      <c r="AQ371" s="253">
        <v>6.3</v>
      </c>
      <c r="AR371" s="227">
        <v>27.5</v>
      </c>
      <c r="AS371" s="227">
        <v>4.3</v>
      </c>
      <c r="AT371" s="227">
        <v>4.7</v>
      </c>
      <c r="AU371" s="254">
        <v>2.1</v>
      </c>
      <c r="AV371" s="253">
        <v>7</v>
      </c>
      <c r="AW371" s="227">
        <v>30.2</v>
      </c>
      <c r="AX371" s="227">
        <v>4.8</v>
      </c>
      <c r="AY371" s="227">
        <v>5.0999999999999996</v>
      </c>
      <c r="AZ371" s="254">
        <v>2.7</v>
      </c>
      <c r="BA371" s="253">
        <v>7</v>
      </c>
      <c r="BB371" s="227">
        <v>30.1</v>
      </c>
      <c r="BC371" s="227">
        <v>4.5</v>
      </c>
      <c r="BD371" s="227">
        <v>4.9000000000000004</v>
      </c>
      <c r="BE371" s="254">
        <v>2.7</v>
      </c>
      <c r="BF371" s="253">
        <v>7</v>
      </c>
      <c r="BG371" s="227">
        <v>28.1</v>
      </c>
      <c r="BH371" s="227">
        <v>4.5999999999999996</v>
      </c>
      <c r="BI371" s="227">
        <v>5</v>
      </c>
      <c r="BJ371" s="254">
        <v>2.9</v>
      </c>
    </row>
    <row r="372" spans="5:62" ht="10.9" customHeight="1" x14ac:dyDescent="0.2">
      <c r="E372" s="3" t="s">
        <v>1637</v>
      </c>
      <c r="F372" s="262" t="s">
        <v>1638</v>
      </c>
      <c r="G372" s="248"/>
      <c r="H372" s="253">
        <v>6</v>
      </c>
      <c r="I372" s="227">
        <v>23.7</v>
      </c>
      <c r="J372" s="227">
        <v>4.7</v>
      </c>
      <c r="K372" s="227">
        <v>5.2</v>
      </c>
      <c r="L372" s="254">
        <v>2.6</v>
      </c>
      <c r="M372" s="253">
        <v>5.8</v>
      </c>
      <c r="N372" s="227">
        <v>23.1</v>
      </c>
      <c r="O372" s="227">
        <v>4.5</v>
      </c>
      <c r="P372" s="227">
        <v>5.0999999999999996</v>
      </c>
      <c r="Q372" s="254">
        <v>2.7</v>
      </c>
      <c r="R372" s="253">
        <v>4.9000000000000004</v>
      </c>
      <c r="S372" s="227">
        <v>19.8</v>
      </c>
      <c r="T372" s="227">
        <v>3.8</v>
      </c>
      <c r="U372" s="227">
        <v>4.2</v>
      </c>
      <c r="V372" s="254">
        <v>2.2999999999999998</v>
      </c>
      <c r="W372" s="253">
        <v>4.3</v>
      </c>
      <c r="X372" s="227">
        <v>16.899999999999999</v>
      </c>
      <c r="Y372" s="227">
        <v>3.3</v>
      </c>
      <c r="Z372" s="227">
        <v>3.7</v>
      </c>
      <c r="AA372" s="254">
        <v>2.2000000000000002</v>
      </c>
      <c r="AB372" s="253">
        <v>4</v>
      </c>
      <c r="AC372" s="227">
        <v>17.899999999999999</v>
      </c>
      <c r="AD372" s="227">
        <v>2.9</v>
      </c>
      <c r="AE372" s="227">
        <v>3.2</v>
      </c>
      <c r="AF372" s="254">
        <v>2.1</v>
      </c>
      <c r="AG372" s="253">
        <v>4.3</v>
      </c>
      <c r="AH372" s="227">
        <v>14.3</v>
      </c>
      <c r="AI372" s="227">
        <v>3.4</v>
      </c>
      <c r="AJ372" s="227">
        <v>3.7</v>
      </c>
      <c r="AK372" s="254">
        <v>2.6</v>
      </c>
      <c r="AL372" s="253">
        <v>4.0999999999999996</v>
      </c>
      <c r="AM372" s="227">
        <v>15.3</v>
      </c>
      <c r="AN372" s="227">
        <v>3.1</v>
      </c>
      <c r="AO372" s="227">
        <v>3.4</v>
      </c>
      <c r="AP372" s="254">
        <v>2.1</v>
      </c>
      <c r="AQ372" s="253">
        <v>4.0999999999999996</v>
      </c>
      <c r="AR372" s="227">
        <v>16.600000000000001</v>
      </c>
      <c r="AS372" s="227">
        <v>3.1</v>
      </c>
      <c r="AT372" s="227">
        <v>3.4</v>
      </c>
      <c r="AU372" s="254">
        <v>2.2000000000000002</v>
      </c>
      <c r="AV372" s="253">
        <v>4.5</v>
      </c>
      <c r="AW372" s="227">
        <v>18.3</v>
      </c>
      <c r="AX372" s="227">
        <v>3.2</v>
      </c>
      <c r="AY372" s="227">
        <v>3.5</v>
      </c>
      <c r="AZ372" s="254">
        <v>2.5</v>
      </c>
      <c r="BA372" s="253">
        <v>4.5999999999999996</v>
      </c>
      <c r="BB372" s="227">
        <v>19.3</v>
      </c>
      <c r="BC372" s="227">
        <v>3.2</v>
      </c>
      <c r="BD372" s="227">
        <v>3.5</v>
      </c>
      <c r="BE372" s="254">
        <v>2.6</v>
      </c>
      <c r="BF372" s="253">
        <v>4.8</v>
      </c>
      <c r="BG372" s="227">
        <v>19</v>
      </c>
      <c r="BH372" s="227">
        <v>3.4</v>
      </c>
      <c r="BI372" s="227">
        <v>3.6</v>
      </c>
      <c r="BJ372" s="254">
        <v>2.8</v>
      </c>
    </row>
    <row r="373" spans="5:62" ht="10.9" customHeight="1" x14ac:dyDescent="0.2">
      <c r="E373" s="3" t="s">
        <v>1639</v>
      </c>
      <c r="F373" s="262" t="s">
        <v>1640</v>
      </c>
      <c r="G373" s="248"/>
      <c r="H373" s="253">
        <v>11.5</v>
      </c>
      <c r="I373" s="227">
        <v>46.8</v>
      </c>
      <c r="J373" s="227">
        <v>9.1</v>
      </c>
      <c r="K373" s="227">
        <v>9.8000000000000007</v>
      </c>
      <c r="L373" s="254">
        <v>3.4</v>
      </c>
      <c r="M373" s="253">
        <v>10.6</v>
      </c>
      <c r="N373" s="227">
        <v>47.7</v>
      </c>
      <c r="O373" s="227">
        <v>8</v>
      </c>
      <c r="P373" s="227">
        <v>8.6</v>
      </c>
      <c r="Q373" s="254">
        <v>2.8</v>
      </c>
      <c r="R373" s="253">
        <v>9.1</v>
      </c>
      <c r="S373" s="227">
        <v>41.5</v>
      </c>
      <c r="T373" s="227">
        <v>6.7</v>
      </c>
      <c r="U373" s="227">
        <v>7.2</v>
      </c>
      <c r="V373" s="254">
        <v>2.9</v>
      </c>
      <c r="W373" s="253">
        <v>7.8</v>
      </c>
      <c r="X373" s="227">
        <v>41.1</v>
      </c>
      <c r="Y373" s="227">
        <v>5.3</v>
      </c>
      <c r="Z373" s="227">
        <v>5.7</v>
      </c>
      <c r="AA373" s="254">
        <v>2.2999999999999998</v>
      </c>
      <c r="AB373" s="253">
        <v>7.3</v>
      </c>
      <c r="AC373" s="227">
        <v>37.9</v>
      </c>
      <c r="AD373" s="227">
        <v>4.9000000000000004</v>
      </c>
      <c r="AE373" s="227">
        <v>5.3</v>
      </c>
      <c r="AF373" s="254">
        <v>2.2000000000000002</v>
      </c>
      <c r="AG373" s="253">
        <v>7.8</v>
      </c>
      <c r="AH373" s="227">
        <v>41.3</v>
      </c>
      <c r="AI373" s="227">
        <v>5</v>
      </c>
      <c r="AJ373" s="227">
        <v>5.5</v>
      </c>
      <c r="AK373" s="254">
        <v>2</v>
      </c>
      <c r="AL373" s="253">
        <v>7.5</v>
      </c>
      <c r="AM373" s="227">
        <v>38.1</v>
      </c>
      <c r="AN373" s="227">
        <v>4.8</v>
      </c>
      <c r="AO373" s="227">
        <v>5.2</v>
      </c>
      <c r="AP373" s="254">
        <v>2</v>
      </c>
      <c r="AQ373" s="253">
        <v>7.3</v>
      </c>
      <c r="AR373" s="227">
        <v>37.5</v>
      </c>
      <c r="AS373" s="227">
        <v>4.5</v>
      </c>
      <c r="AT373" s="227">
        <v>4.8</v>
      </c>
      <c r="AU373" s="254">
        <v>2.4</v>
      </c>
      <c r="AV373" s="253">
        <v>7.8</v>
      </c>
      <c r="AW373" s="227">
        <v>37.5</v>
      </c>
      <c r="AX373" s="227">
        <v>4.9000000000000004</v>
      </c>
      <c r="AY373" s="227">
        <v>5.0999999999999996</v>
      </c>
      <c r="AZ373" s="254">
        <v>3.4</v>
      </c>
      <c r="BA373" s="253">
        <v>8.1999999999999993</v>
      </c>
      <c r="BB373" s="227">
        <v>38.299999999999997</v>
      </c>
      <c r="BC373" s="227">
        <v>5.0999999999999996</v>
      </c>
      <c r="BD373" s="227">
        <v>5.3</v>
      </c>
      <c r="BE373" s="254">
        <v>3.6</v>
      </c>
      <c r="BF373" s="253">
        <v>8.4</v>
      </c>
      <c r="BG373" s="227">
        <v>38.299999999999997</v>
      </c>
      <c r="BH373" s="227">
        <v>5.0999999999999996</v>
      </c>
      <c r="BI373" s="227">
        <v>5.3</v>
      </c>
      <c r="BJ373" s="254">
        <v>3.9</v>
      </c>
    </row>
    <row r="374" spans="5:62" ht="10.9" customHeight="1" x14ac:dyDescent="0.2">
      <c r="E374" s="3" t="s">
        <v>1641</v>
      </c>
      <c r="F374" s="262" t="s">
        <v>1642</v>
      </c>
      <c r="G374" s="248"/>
      <c r="H374" s="253">
        <v>9.1999999999999993</v>
      </c>
      <c r="I374" s="227">
        <v>39.6</v>
      </c>
      <c r="J374" s="227">
        <v>7.3</v>
      </c>
      <c r="K374" s="227">
        <v>8.1</v>
      </c>
      <c r="L374" s="254">
        <v>2.5</v>
      </c>
      <c r="M374" s="253">
        <v>8.4</v>
      </c>
      <c r="N374" s="227">
        <v>39.299999999999997</v>
      </c>
      <c r="O374" s="227">
        <v>6.4</v>
      </c>
      <c r="P374" s="227">
        <v>7.2</v>
      </c>
      <c r="Q374" s="254">
        <v>2</v>
      </c>
      <c r="R374" s="253">
        <v>7.4</v>
      </c>
      <c r="S374" s="227">
        <v>36.700000000000003</v>
      </c>
      <c r="T374" s="227">
        <v>5.5</v>
      </c>
      <c r="U374" s="227">
        <v>6.2</v>
      </c>
      <c r="V374" s="254">
        <v>1.8</v>
      </c>
      <c r="W374" s="253">
        <v>6.9</v>
      </c>
      <c r="X374" s="227">
        <v>35.6</v>
      </c>
      <c r="Y374" s="227">
        <v>5.0999999999999996</v>
      </c>
      <c r="Z374" s="227">
        <v>5.7</v>
      </c>
      <c r="AA374" s="254">
        <v>1.7</v>
      </c>
      <c r="AB374" s="253">
        <v>6.3</v>
      </c>
      <c r="AC374" s="227">
        <v>32</v>
      </c>
      <c r="AD374" s="227">
        <v>4.5999999999999996</v>
      </c>
      <c r="AE374" s="227">
        <v>5.2</v>
      </c>
      <c r="AF374" s="254">
        <v>1.5</v>
      </c>
      <c r="AG374" s="253">
        <v>6.5</v>
      </c>
      <c r="AH374" s="227">
        <v>34.700000000000003</v>
      </c>
      <c r="AI374" s="227">
        <v>4.7</v>
      </c>
      <c r="AJ374" s="227">
        <v>5.2</v>
      </c>
      <c r="AK374" s="254">
        <v>1.5</v>
      </c>
      <c r="AL374" s="253">
        <v>6.1</v>
      </c>
      <c r="AM374" s="227">
        <v>34.4</v>
      </c>
      <c r="AN374" s="227">
        <v>4.2</v>
      </c>
      <c r="AO374" s="227">
        <v>4.7</v>
      </c>
      <c r="AP374" s="254">
        <v>1.3</v>
      </c>
      <c r="AQ374" s="253">
        <v>5.8</v>
      </c>
      <c r="AR374" s="227">
        <v>35.200000000000003</v>
      </c>
      <c r="AS374" s="227">
        <v>3.6</v>
      </c>
      <c r="AT374" s="227">
        <v>4.0999999999999996</v>
      </c>
      <c r="AU374" s="254">
        <v>1.3</v>
      </c>
      <c r="AV374" s="253">
        <v>6.1</v>
      </c>
      <c r="AW374" s="227">
        <v>37.299999999999997</v>
      </c>
      <c r="AX374" s="227">
        <v>3.6</v>
      </c>
      <c r="AY374" s="227">
        <v>4.0999999999999996</v>
      </c>
      <c r="AZ374" s="254">
        <v>1.3</v>
      </c>
      <c r="BA374" s="253">
        <v>6</v>
      </c>
      <c r="BB374" s="227">
        <v>33.1</v>
      </c>
      <c r="BC374" s="227">
        <v>3.8</v>
      </c>
      <c r="BD374" s="227">
        <v>4.3</v>
      </c>
      <c r="BE374" s="254">
        <v>1.3</v>
      </c>
      <c r="BF374" s="253">
        <v>6.3</v>
      </c>
      <c r="BG374" s="227">
        <v>32.799999999999997</v>
      </c>
      <c r="BH374" s="227">
        <v>4</v>
      </c>
      <c r="BI374" s="227">
        <v>4.5999999999999996</v>
      </c>
      <c r="BJ374" s="254">
        <v>1.4</v>
      </c>
    </row>
    <row r="375" spans="5:62" ht="10.9" customHeight="1" x14ac:dyDescent="0.2">
      <c r="E375" s="3" t="s">
        <v>1643</v>
      </c>
      <c r="F375" s="262" t="s">
        <v>1644</v>
      </c>
      <c r="G375" s="248"/>
      <c r="H375" s="253">
        <v>6.7</v>
      </c>
      <c r="I375" s="227">
        <v>27.2</v>
      </c>
      <c r="J375" s="227">
        <v>4.9000000000000004</v>
      </c>
      <c r="K375" s="227">
        <v>5.3</v>
      </c>
      <c r="L375" s="254">
        <v>2.6</v>
      </c>
      <c r="M375" s="253">
        <v>6.2</v>
      </c>
      <c r="N375" s="227">
        <v>27.1</v>
      </c>
      <c r="O375" s="227">
        <v>4.5</v>
      </c>
      <c r="P375" s="227">
        <v>4.9000000000000004</v>
      </c>
      <c r="Q375" s="254">
        <v>2.4</v>
      </c>
      <c r="R375" s="253">
        <v>5.6</v>
      </c>
      <c r="S375" s="227">
        <v>24.4</v>
      </c>
      <c r="T375" s="227">
        <v>4</v>
      </c>
      <c r="U375" s="227">
        <v>4.3</v>
      </c>
      <c r="V375" s="254">
        <v>2.2000000000000002</v>
      </c>
      <c r="W375" s="253">
        <v>4.5999999999999996</v>
      </c>
      <c r="X375" s="227">
        <v>21.1</v>
      </c>
      <c r="Y375" s="227">
        <v>3.2</v>
      </c>
      <c r="Z375" s="227">
        <v>3.4</v>
      </c>
      <c r="AA375" s="254">
        <v>1.8</v>
      </c>
      <c r="AB375" s="253">
        <v>4.3</v>
      </c>
      <c r="AC375" s="227">
        <v>19.600000000000001</v>
      </c>
      <c r="AD375" s="227">
        <v>3</v>
      </c>
      <c r="AE375" s="227">
        <v>3.2</v>
      </c>
      <c r="AF375" s="254">
        <v>2</v>
      </c>
      <c r="AG375" s="253">
        <v>5</v>
      </c>
      <c r="AH375" s="227">
        <v>22.5</v>
      </c>
      <c r="AI375" s="227">
        <v>3.4</v>
      </c>
      <c r="AJ375" s="227">
        <v>3.6</v>
      </c>
      <c r="AK375" s="254">
        <v>2.2999999999999998</v>
      </c>
      <c r="AL375" s="253">
        <v>4.7</v>
      </c>
      <c r="AM375" s="227">
        <v>20.8</v>
      </c>
      <c r="AN375" s="227">
        <v>3.1</v>
      </c>
      <c r="AO375" s="227">
        <v>3.4</v>
      </c>
      <c r="AP375" s="254">
        <v>1.9</v>
      </c>
      <c r="AQ375" s="253">
        <v>4.4000000000000004</v>
      </c>
      <c r="AR375" s="227">
        <v>19.8</v>
      </c>
      <c r="AS375" s="227">
        <v>2.9</v>
      </c>
      <c r="AT375" s="227">
        <v>3.2</v>
      </c>
      <c r="AU375" s="254">
        <v>1.9</v>
      </c>
      <c r="AV375" s="253">
        <v>4.5999999999999996</v>
      </c>
      <c r="AW375" s="227">
        <v>20.2</v>
      </c>
      <c r="AX375" s="227">
        <v>3</v>
      </c>
      <c r="AY375" s="227">
        <v>3.2</v>
      </c>
      <c r="AZ375" s="254">
        <v>1.8</v>
      </c>
      <c r="BA375" s="253">
        <v>5</v>
      </c>
      <c r="BB375" s="227">
        <v>20.7</v>
      </c>
      <c r="BC375" s="227">
        <v>3.3</v>
      </c>
      <c r="BD375" s="227">
        <v>3.5</v>
      </c>
      <c r="BE375" s="254">
        <v>2.4</v>
      </c>
      <c r="BF375" s="253">
        <v>5.3</v>
      </c>
      <c r="BG375" s="227">
        <v>21.2</v>
      </c>
      <c r="BH375" s="227">
        <v>3.5</v>
      </c>
      <c r="BI375" s="227">
        <v>3.6</v>
      </c>
      <c r="BJ375" s="254">
        <v>2.8</v>
      </c>
    </row>
    <row r="376" spans="5:62" ht="10.9" customHeight="1" x14ac:dyDescent="0.2">
      <c r="E376" s="3" t="s">
        <v>1645</v>
      </c>
      <c r="F376" s="262" t="s">
        <v>1646</v>
      </c>
      <c r="G376" s="248"/>
      <c r="H376" s="253">
        <v>14.7</v>
      </c>
      <c r="I376" s="227">
        <v>51.7</v>
      </c>
      <c r="J376" s="227">
        <v>11.9</v>
      </c>
      <c r="K376" s="227">
        <v>13</v>
      </c>
      <c r="L376" s="254">
        <v>4.0999999999999996</v>
      </c>
      <c r="M376" s="253">
        <v>13.9</v>
      </c>
      <c r="N376" s="227">
        <v>53.3</v>
      </c>
      <c r="O376" s="227">
        <v>10.8</v>
      </c>
      <c r="P376" s="227">
        <v>11.9</v>
      </c>
      <c r="Q376" s="254">
        <v>3.4</v>
      </c>
      <c r="R376" s="253">
        <v>12.4</v>
      </c>
      <c r="S376" s="227">
        <v>49.7</v>
      </c>
      <c r="T376" s="227">
        <v>9.3000000000000007</v>
      </c>
      <c r="U376" s="227">
        <v>10.3</v>
      </c>
      <c r="V376" s="254">
        <v>2.8</v>
      </c>
      <c r="W376" s="253">
        <v>11.3</v>
      </c>
      <c r="X376" s="227">
        <v>47.3</v>
      </c>
      <c r="Y376" s="227">
        <v>8.1999999999999993</v>
      </c>
      <c r="Z376" s="227">
        <v>9</v>
      </c>
      <c r="AA376" s="254">
        <v>2.8</v>
      </c>
      <c r="AB376" s="253">
        <v>10.8</v>
      </c>
      <c r="AC376" s="227">
        <v>46.6</v>
      </c>
      <c r="AD376" s="227">
        <v>7.6</v>
      </c>
      <c r="AE376" s="227">
        <v>8.4</v>
      </c>
      <c r="AF376" s="254">
        <v>2.4</v>
      </c>
      <c r="AG376" s="253">
        <v>10.7</v>
      </c>
      <c r="AH376" s="227">
        <v>46.2</v>
      </c>
      <c r="AI376" s="227">
        <v>7.3</v>
      </c>
      <c r="AJ376" s="227">
        <v>8</v>
      </c>
      <c r="AK376" s="254">
        <v>2.7</v>
      </c>
      <c r="AL376" s="253">
        <v>10.3</v>
      </c>
      <c r="AM376" s="227">
        <v>45.1</v>
      </c>
      <c r="AN376" s="227">
        <v>6.9</v>
      </c>
      <c r="AO376" s="227">
        <v>7.6</v>
      </c>
      <c r="AP376" s="254">
        <v>2.6</v>
      </c>
      <c r="AQ376" s="253">
        <v>9.6</v>
      </c>
      <c r="AR376" s="227">
        <v>44</v>
      </c>
      <c r="AS376" s="227">
        <v>6.2</v>
      </c>
      <c r="AT376" s="227">
        <v>6.8</v>
      </c>
      <c r="AU376" s="254">
        <v>2.5</v>
      </c>
      <c r="AV376" s="253">
        <v>10.7</v>
      </c>
      <c r="AW376" s="227">
        <v>50.2</v>
      </c>
      <c r="AX376" s="227">
        <v>6.6</v>
      </c>
      <c r="AY376" s="227">
        <v>7.2</v>
      </c>
      <c r="AZ376" s="254">
        <v>2.9</v>
      </c>
      <c r="BA376" s="253">
        <v>11.2</v>
      </c>
      <c r="BB376" s="227">
        <v>50.2</v>
      </c>
      <c r="BC376" s="227">
        <v>6.9</v>
      </c>
      <c r="BD376" s="227">
        <v>7.6</v>
      </c>
      <c r="BE376" s="254">
        <v>3.2</v>
      </c>
      <c r="BF376" s="253">
        <v>11.5</v>
      </c>
      <c r="BG376" s="227">
        <v>48.8</v>
      </c>
      <c r="BH376" s="227">
        <v>7.1</v>
      </c>
      <c r="BI376" s="227">
        <v>7.8</v>
      </c>
      <c r="BJ376" s="254">
        <v>3.2</v>
      </c>
    </row>
    <row r="377" spans="5:62" ht="10.9" customHeight="1" x14ac:dyDescent="0.2">
      <c r="E377" s="3" t="s">
        <v>1647</v>
      </c>
      <c r="F377" s="262" t="s">
        <v>1648</v>
      </c>
      <c r="G377" s="248"/>
      <c r="H377" s="253">
        <v>10.199999999999999</v>
      </c>
      <c r="I377" s="227">
        <v>30.2</v>
      </c>
      <c r="J377" s="227">
        <v>8.1999999999999993</v>
      </c>
      <c r="K377" s="227">
        <v>9.1</v>
      </c>
      <c r="L377" s="254">
        <v>4.9000000000000004</v>
      </c>
      <c r="M377" s="253">
        <v>9.8000000000000007</v>
      </c>
      <c r="N377" s="227">
        <v>30.8</v>
      </c>
      <c r="O377" s="227">
        <v>7.8</v>
      </c>
      <c r="P377" s="227">
        <v>8.6999999999999993</v>
      </c>
      <c r="Q377" s="254">
        <v>4.5999999999999996</v>
      </c>
      <c r="R377" s="253">
        <v>8.6999999999999993</v>
      </c>
      <c r="S377" s="227">
        <v>27.8</v>
      </c>
      <c r="T377" s="227">
        <v>6.7</v>
      </c>
      <c r="U377" s="227">
        <v>7.6</v>
      </c>
      <c r="V377" s="254">
        <v>4.0999999999999996</v>
      </c>
      <c r="W377" s="253">
        <v>7.8</v>
      </c>
      <c r="X377" s="227">
        <v>27.8</v>
      </c>
      <c r="Y377" s="227">
        <v>5.6</v>
      </c>
      <c r="Z377" s="227">
        <v>6.3</v>
      </c>
      <c r="AA377" s="254">
        <v>3.4</v>
      </c>
      <c r="AB377" s="253">
        <v>6.8</v>
      </c>
      <c r="AC377" s="227">
        <v>23.9</v>
      </c>
      <c r="AD377" s="227">
        <v>4.8</v>
      </c>
      <c r="AE377" s="227">
        <v>5.4</v>
      </c>
      <c r="AF377" s="254">
        <v>3</v>
      </c>
      <c r="AG377" s="253">
        <v>7.6</v>
      </c>
      <c r="AH377" s="227">
        <v>26.2</v>
      </c>
      <c r="AI377" s="227">
        <v>5.3</v>
      </c>
      <c r="AJ377" s="227">
        <v>6</v>
      </c>
      <c r="AK377" s="254">
        <v>3.3</v>
      </c>
      <c r="AL377" s="253">
        <v>7.5</v>
      </c>
      <c r="AM377" s="227">
        <v>26.2</v>
      </c>
      <c r="AN377" s="227">
        <v>5.3</v>
      </c>
      <c r="AO377" s="227">
        <v>6.1</v>
      </c>
      <c r="AP377" s="254">
        <v>3.2</v>
      </c>
      <c r="AQ377" s="253">
        <v>7.1</v>
      </c>
      <c r="AR377" s="227">
        <v>25.5</v>
      </c>
      <c r="AS377" s="227">
        <v>4.8</v>
      </c>
      <c r="AT377" s="227">
        <v>5.5</v>
      </c>
      <c r="AU377" s="254">
        <v>2.9</v>
      </c>
      <c r="AV377" s="253">
        <v>7.3</v>
      </c>
      <c r="AW377" s="227">
        <v>25.6</v>
      </c>
      <c r="AX377" s="227">
        <v>5</v>
      </c>
      <c r="AY377" s="227">
        <v>5.6</v>
      </c>
      <c r="AZ377" s="254">
        <v>3.3</v>
      </c>
      <c r="BA377" s="253">
        <v>7.6</v>
      </c>
      <c r="BB377" s="227">
        <v>25.4</v>
      </c>
      <c r="BC377" s="227">
        <v>5.2</v>
      </c>
      <c r="BD377" s="227">
        <v>5.8</v>
      </c>
      <c r="BE377" s="254">
        <v>3.5</v>
      </c>
      <c r="BF377" s="253">
        <v>7.7</v>
      </c>
      <c r="BG377" s="227">
        <v>25.8</v>
      </c>
      <c r="BH377" s="227">
        <v>5.2</v>
      </c>
      <c r="BI377" s="227">
        <v>5.7</v>
      </c>
      <c r="BJ377" s="254">
        <v>3.9</v>
      </c>
    </row>
    <row r="378" spans="5:62" ht="10.9" customHeight="1" x14ac:dyDescent="0.2">
      <c r="E378" s="3" t="s">
        <v>1649</v>
      </c>
      <c r="F378" s="262" t="s">
        <v>1650</v>
      </c>
      <c r="G378" s="248"/>
      <c r="H378" s="253">
        <v>10.3</v>
      </c>
      <c r="I378" s="227">
        <v>38.200000000000003</v>
      </c>
      <c r="J378" s="227">
        <v>7.8</v>
      </c>
      <c r="K378" s="227">
        <v>8.6</v>
      </c>
      <c r="L378" s="254">
        <v>4.2</v>
      </c>
      <c r="M378" s="253">
        <v>9.8000000000000007</v>
      </c>
      <c r="N378" s="227">
        <v>38.200000000000003</v>
      </c>
      <c r="O378" s="227">
        <v>7.2</v>
      </c>
      <c r="P378" s="227">
        <v>8.1</v>
      </c>
      <c r="Q378" s="254">
        <v>3.9</v>
      </c>
      <c r="R378" s="253">
        <v>9.1</v>
      </c>
      <c r="S378" s="227">
        <v>37.799999999999997</v>
      </c>
      <c r="T378" s="227">
        <v>6.4</v>
      </c>
      <c r="U378" s="227">
        <v>7.1</v>
      </c>
      <c r="V378" s="254">
        <v>3.8</v>
      </c>
      <c r="W378" s="253">
        <v>8.9</v>
      </c>
      <c r="X378" s="227">
        <v>41</v>
      </c>
      <c r="Y378" s="227">
        <v>5.7</v>
      </c>
      <c r="Z378" s="227">
        <v>6.3</v>
      </c>
      <c r="AA378" s="254">
        <v>3.5</v>
      </c>
      <c r="AB378" s="253">
        <v>8.6</v>
      </c>
      <c r="AC378" s="227">
        <v>39.299999999999997</v>
      </c>
      <c r="AD378" s="227">
        <v>5.4</v>
      </c>
      <c r="AE378" s="227">
        <v>6</v>
      </c>
      <c r="AF378" s="254">
        <v>3.2</v>
      </c>
      <c r="AG378" s="253">
        <v>9.5</v>
      </c>
      <c r="AH378" s="227">
        <v>41.5</v>
      </c>
      <c r="AI378" s="227">
        <v>5.8</v>
      </c>
      <c r="AJ378" s="227">
        <v>6.5</v>
      </c>
      <c r="AK378" s="254">
        <v>3.3</v>
      </c>
      <c r="AL378" s="253">
        <v>9.1999999999999993</v>
      </c>
      <c r="AM378" s="227">
        <v>39</v>
      </c>
      <c r="AN378" s="227">
        <v>5.6</v>
      </c>
      <c r="AO378" s="227">
        <v>6.3</v>
      </c>
      <c r="AP378" s="254">
        <v>3</v>
      </c>
      <c r="AQ378" s="253">
        <v>8.9</v>
      </c>
      <c r="AR378" s="227">
        <v>37.9</v>
      </c>
      <c r="AS378" s="227">
        <v>5.3</v>
      </c>
      <c r="AT378" s="227">
        <v>5.8</v>
      </c>
      <c r="AU378" s="254">
        <v>3.4</v>
      </c>
      <c r="AV378" s="253">
        <v>9.5</v>
      </c>
      <c r="AW378" s="227">
        <v>37</v>
      </c>
      <c r="AX378" s="227">
        <v>5.7</v>
      </c>
      <c r="AY378" s="227">
        <v>6.2</v>
      </c>
      <c r="AZ378" s="254">
        <v>4.0999999999999996</v>
      </c>
      <c r="BA378" s="253">
        <v>10.199999999999999</v>
      </c>
      <c r="BB378" s="227">
        <v>39.6</v>
      </c>
      <c r="BC378" s="227">
        <v>6</v>
      </c>
      <c r="BD378" s="227">
        <v>6.4</v>
      </c>
      <c r="BE378" s="254">
        <v>4.7</v>
      </c>
      <c r="BF378" s="253">
        <v>10.6</v>
      </c>
      <c r="BG378" s="227">
        <v>40.4</v>
      </c>
      <c r="BH378" s="227">
        <v>6.2</v>
      </c>
      <c r="BI378" s="227">
        <v>6.7</v>
      </c>
      <c r="BJ378" s="254">
        <v>5</v>
      </c>
    </row>
    <row r="379" spans="5:62" ht="10.9" customHeight="1" x14ac:dyDescent="0.2">
      <c r="E379" s="3" t="s">
        <v>1651</v>
      </c>
      <c r="F379" s="262" t="s">
        <v>1652</v>
      </c>
      <c r="G379" s="248"/>
      <c r="H379" s="253">
        <v>12.8</v>
      </c>
      <c r="I379" s="227">
        <v>49.5</v>
      </c>
      <c r="J379" s="227">
        <v>10.4</v>
      </c>
      <c r="K379" s="227">
        <v>11.3</v>
      </c>
      <c r="L379" s="254">
        <v>4.2</v>
      </c>
      <c r="M379" s="253">
        <v>12.1</v>
      </c>
      <c r="N379" s="227">
        <v>51.2</v>
      </c>
      <c r="O379" s="227">
        <v>9.4</v>
      </c>
      <c r="P379" s="227">
        <v>10.3</v>
      </c>
      <c r="Q379" s="254">
        <v>3.7</v>
      </c>
      <c r="R379" s="253">
        <v>10.6</v>
      </c>
      <c r="S379" s="227">
        <v>43.2</v>
      </c>
      <c r="T379" s="227">
        <v>8.1999999999999993</v>
      </c>
      <c r="U379" s="227">
        <v>9.1</v>
      </c>
      <c r="V379" s="254">
        <v>3.3</v>
      </c>
      <c r="W379" s="253">
        <v>9.5</v>
      </c>
      <c r="X379" s="227">
        <v>44.1</v>
      </c>
      <c r="Y379" s="227">
        <v>6.9</v>
      </c>
      <c r="Z379" s="227">
        <v>7.7</v>
      </c>
      <c r="AA379" s="254">
        <v>2.7</v>
      </c>
      <c r="AB379" s="253">
        <v>8.6999999999999993</v>
      </c>
      <c r="AC379" s="227">
        <v>40.6</v>
      </c>
      <c r="AD379" s="227">
        <v>6.2</v>
      </c>
      <c r="AE379" s="227">
        <v>6.9</v>
      </c>
      <c r="AF379" s="254">
        <v>2.2999999999999998</v>
      </c>
      <c r="AG379" s="253">
        <v>9</v>
      </c>
      <c r="AH379" s="227">
        <v>40.9</v>
      </c>
      <c r="AI379" s="227">
        <v>6.3</v>
      </c>
      <c r="AJ379" s="227">
        <v>7</v>
      </c>
      <c r="AK379" s="254">
        <v>2.6</v>
      </c>
      <c r="AL379" s="253">
        <v>8.6999999999999993</v>
      </c>
      <c r="AM379" s="227">
        <v>41.4</v>
      </c>
      <c r="AN379" s="227">
        <v>5.9</v>
      </c>
      <c r="AO379" s="227">
        <v>6.5</v>
      </c>
      <c r="AP379" s="254">
        <v>2.4</v>
      </c>
      <c r="AQ379" s="253">
        <v>8.4</v>
      </c>
      <c r="AR379" s="227">
        <v>41</v>
      </c>
      <c r="AS379" s="227">
        <v>5.5</v>
      </c>
      <c r="AT379" s="227">
        <v>6.1</v>
      </c>
      <c r="AU379" s="254">
        <v>2.7</v>
      </c>
      <c r="AV379" s="253">
        <v>8.8000000000000007</v>
      </c>
      <c r="AW379" s="227">
        <v>41.9</v>
      </c>
      <c r="AX379" s="227">
        <v>5.7</v>
      </c>
      <c r="AY379" s="227">
        <v>6.1</v>
      </c>
      <c r="AZ379" s="254">
        <v>3.3</v>
      </c>
      <c r="BA379" s="253">
        <v>9</v>
      </c>
      <c r="BB379" s="227">
        <v>40.9</v>
      </c>
      <c r="BC379" s="227">
        <v>5.8</v>
      </c>
      <c r="BD379" s="227">
        <v>6.2</v>
      </c>
      <c r="BE379" s="254">
        <v>3.6</v>
      </c>
      <c r="BF379" s="253">
        <v>9.1999999999999993</v>
      </c>
      <c r="BG379" s="227">
        <v>41</v>
      </c>
      <c r="BH379" s="227">
        <v>5.9</v>
      </c>
      <c r="BI379" s="227">
        <v>6.3</v>
      </c>
      <c r="BJ379" s="254">
        <v>3.6</v>
      </c>
    </row>
    <row r="380" spans="5:62" ht="10.9" customHeight="1" x14ac:dyDescent="0.2">
      <c r="E380" s="3" t="s">
        <v>1653</v>
      </c>
      <c r="F380" s="262" t="s">
        <v>1654</v>
      </c>
      <c r="G380" s="248"/>
      <c r="H380" s="253">
        <v>8</v>
      </c>
      <c r="I380" s="227">
        <v>35.5</v>
      </c>
      <c r="J380" s="227">
        <v>6.4</v>
      </c>
      <c r="K380" s="227">
        <v>6.9</v>
      </c>
      <c r="L380" s="254">
        <v>3.1</v>
      </c>
      <c r="M380" s="253">
        <v>7.5</v>
      </c>
      <c r="N380" s="227">
        <v>34.4</v>
      </c>
      <c r="O380" s="227">
        <v>5.8</v>
      </c>
      <c r="P380" s="227">
        <v>6.4</v>
      </c>
      <c r="Q380" s="254">
        <v>3</v>
      </c>
      <c r="R380" s="253">
        <v>6.6</v>
      </c>
      <c r="S380" s="227">
        <v>28.7</v>
      </c>
      <c r="T380" s="227">
        <v>5.2</v>
      </c>
      <c r="U380" s="227">
        <v>5.7</v>
      </c>
      <c r="V380" s="254">
        <v>2.8</v>
      </c>
      <c r="W380" s="253">
        <v>6</v>
      </c>
      <c r="X380" s="227">
        <v>30.8</v>
      </c>
      <c r="Y380" s="227">
        <v>4.4000000000000004</v>
      </c>
      <c r="Z380" s="227">
        <v>4.8</v>
      </c>
      <c r="AA380" s="254">
        <v>2.2999999999999998</v>
      </c>
      <c r="AB380" s="253">
        <v>5.3</v>
      </c>
      <c r="AC380" s="227">
        <v>27.3</v>
      </c>
      <c r="AD380" s="227">
        <v>3.8</v>
      </c>
      <c r="AE380" s="227">
        <v>4.2</v>
      </c>
      <c r="AF380" s="254">
        <v>2.1</v>
      </c>
      <c r="AG380" s="253">
        <v>5.6</v>
      </c>
      <c r="AH380" s="227">
        <v>29</v>
      </c>
      <c r="AI380" s="227">
        <v>4</v>
      </c>
      <c r="AJ380" s="227">
        <v>4.4000000000000004</v>
      </c>
      <c r="AK380" s="254">
        <v>2.2000000000000002</v>
      </c>
      <c r="AL380" s="253">
        <v>5.6</v>
      </c>
      <c r="AM380" s="227">
        <v>29.8</v>
      </c>
      <c r="AN380" s="227">
        <v>3.9</v>
      </c>
      <c r="AO380" s="227">
        <v>4.3</v>
      </c>
      <c r="AP380" s="254">
        <v>2.2000000000000002</v>
      </c>
      <c r="AQ380" s="253">
        <v>5.4</v>
      </c>
      <c r="AR380" s="227">
        <v>32.200000000000003</v>
      </c>
      <c r="AS380" s="227">
        <v>3.5</v>
      </c>
      <c r="AT380" s="227">
        <v>3.9</v>
      </c>
      <c r="AU380" s="254">
        <v>2</v>
      </c>
      <c r="AV380" s="253">
        <v>5.9</v>
      </c>
      <c r="AW380" s="227">
        <v>32.799999999999997</v>
      </c>
      <c r="AX380" s="227">
        <v>3.8</v>
      </c>
      <c r="AY380" s="227">
        <v>4.0999999999999996</v>
      </c>
      <c r="AZ380" s="254">
        <v>2.4</v>
      </c>
      <c r="BA380" s="253">
        <v>6</v>
      </c>
      <c r="BB380" s="227">
        <v>31.4</v>
      </c>
      <c r="BC380" s="227">
        <v>3.9</v>
      </c>
      <c r="BD380" s="227">
        <v>4.2</v>
      </c>
      <c r="BE380" s="254">
        <v>2.7</v>
      </c>
      <c r="BF380" s="253">
        <v>6</v>
      </c>
      <c r="BG380" s="227">
        <v>30.8</v>
      </c>
      <c r="BH380" s="227">
        <v>3.9</v>
      </c>
      <c r="BI380" s="227">
        <v>4.0999999999999996</v>
      </c>
      <c r="BJ380" s="254">
        <v>2.8</v>
      </c>
    </row>
    <row r="381" spans="5:62" ht="10.9" customHeight="1" x14ac:dyDescent="0.2">
      <c r="E381" s="3" t="s">
        <v>1655</v>
      </c>
      <c r="F381" s="262" t="s">
        <v>1656</v>
      </c>
      <c r="G381" s="248"/>
      <c r="H381" s="253">
        <v>12.2</v>
      </c>
      <c r="I381" s="227">
        <v>40.799999999999997</v>
      </c>
      <c r="J381" s="227">
        <v>10.6</v>
      </c>
      <c r="K381" s="227">
        <v>11.4</v>
      </c>
      <c r="L381" s="254">
        <v>4.8</v>
      </c>
      <c r="M381" s="253">
        <v>11.4</v>
      </c>
      <c r="N381" s="227">
        <v>45.3</v>
      </c>
      <c r="O381" s="227">
        <v>9.3000000000000007</v>
      </c>
      <c r="P381" s="227">
        <v>10</v>
      </c>
      <c r="Q381" s="254">
        <v>4.4000000000000004</v>
      </c>
      <c r="R381" s="253">
        <v>9.9</v>
      </c>
      <c r="S381" s="227">
        <v>37.6</v>
      </c>
      <c r="T381" s="227">
        <v>8</v>
      </c>
      <c r="U381" s="227">
        <v>8.6</v>
      </c>
      <c r="V381" s="254">
        <v>3.8</v>
      </c>
      <c r="W381" s="253">
        <v>9.1</v>
      </c>
      <c r="X381" s="227">
        <v>36.1</v>
      </c>
      <c r="Y381" s="227">
        <v>7.2</v>
      </c>
      <c r="Z381" s="227">
        <v>7.8</v>
      </c>
      <c r="AA381" s="254">
        <v>3.4</v>
      </c>
      <c r="AB381" s="253">
        <v>8.1</v>
      </c>
      <c r="AC381" s="227">
        <v>32.9</v>
      </c>
      <c r="AD381" s="227">
        <v>6.3</v>
      </c>
      <c r="AE381" s="227">
        <v>6.8</v>
      </c>
      <c r="AF381" s="254">
        <v>3.1</v>
      </c>
      <c r="AG381" s="253">
        <v>9.3000000000000007</v>
      </c>
      <c r="AH381" s="227">
        <v>37.1</v>
      </c>
      <c r="AI381" s="227">
        <v>7.2</v>
      </c>
      <c r="AJ381" s="227">
        <v>7.8</v>
      </c>
      <c r="AK381" s="254">
        <v>3.7</v>
      </c>
      <c r="AL381" s="253">
        <v>9.1</v>
      </c>
      <c r="AM381" s="227">
        <v>36.799999999999997</v>
      </c>
      <c r="AN381" s="227">
        <v>6.9</v>
      </c>
      <c r="AO381" s="227">
        <v>7.5</v>
      </c>
      <c r="AP381" s="254">
        <v>3.4</v>
      </c>
      <c r="AQ381" s="253">
        <v>8.6999999999999993</v>
      </c>
      <c r="AR381" s="227">
        <v>35.299999999999997</v>
      </c>
      <c r="AS381" s="227">
        <v>6.5</v>
      </c>
      <c r="AT381" s="227">
        <v>7</v>
      </c>
      <c r="AU381" s="254">
        <v>3.6</v>
      </c>
      <c r="AV381" s="253">
        <v>9.1999999999999993</v>
      </c>
      <c r="AW381" s="227">
        <v>35.4</v>
      </c>
      <c r="AX381" s="227">
        <v>7</v>
      </c>
      <c r="AY381" s="227">
        <v>7.4</v>
      </c>
      <c r="AZ381" s="254">
        <v>4.9000000000000004</v>
      </c>
      <c r="BA381" s="253">
        <v>9.1999999999999993</v>
      </c>
      <c r="BB381" s="227">
        <v>36.5</v>
      </c>
      <c r="BC381" s="227">
        <v>6.8</v>
      </c>
      <c r="BD381" s="227">
        <v>7.2</v>
      </c>
      <c r="BE381" s="254">
        <v>4.7</v>
      </c>
      <c r="BF381" s="253">
        <v>9.1999999999999993</v>
      </c>
      <c r="BG381" s="227">
        <v>34.4</v>
      </c>
      <c r="BH381" s="227">
        <v>6.9</v>
      </c>
      <c r="BI381" s="227">
        <v>7.3</v>
      </c>
      <c r="BJ381" s="254">
        <v>4.7</v>
      </c>
    </row>
    <row r="382" spans="5:62" ht="10.9" customHeight="1" x14ac:dyDescent="0.2">
      <c r="E382" s="3" t="s">
        <v>1657</v>
      </c>
      <c r="F382" s="262" t="s">
        <v>1658</v>
      </c>
      <c r="G382" s="248"/>
      <c r="H382" s="253">
        <v>8.1999999999999993</v>
      </c>
      <c r="I382" s="227">
        <v>29.8</v>
      </c>
      <c r="J382" s="227">
        <v>6.6</v>
      </c>
      <c r="K382" s="227">
        <v>7.1</v>
      </c>
      <c r="L382" s="254">
        <v>3.2</v>
      </c>
      <c r="M382" s="253">
        <v>7.7</v>
      </c>
      <c r="N382" s="227">
        <v>29.6</v>
      </c>
      <c r="O382" s="227">
        <v>6</v>
      </c>
      <c r="P382" s="227">
        <v>6.4</v>
      </c>
      <c r="Q382" s="254">
        <v>3.2</v>
      </c>
      <c r="R382" s="253">
        <v>6.9</v>
      </c>
      <c r="S382" s="227">
        <v>26.3</v>
      </c>
      <c r="T382" s="227">
        <v>5.3</v>
      </c>
      <c r="U382" s="227">
        <v>5.7</v>
      </c>
      <c r="V382" s="254">
        <v>3</v>
      </c>
      <c r="W382" s="253">
        <v>6.5</v>
      </c>
      <c r="X382" s="227">
        <v>27.5</v>
      </c>
      <c r="Y382" s="227">
        <v>4.8</v>
      </c>
      <c r="Z382" s="227">
        <v>5.2</v>
      </c>
      <c r="AA382" s="254">
        <v>2.7</v>
      </c>
      <c r="AB382" s="253">
        <v>5.8</v>
      </c>
      <c r="AC382" s="227">
        <v>25.1</v>
      </c>
      <c r="AD382" s="227">
        <v>4.2</v>
      </c>
      <c r="AE382" s="227">
        <v>4.5</v>
      </c>
      <c r="AF382" s="254">
        <v>2.2999999999999998</v>
      </c>
      <c r="AG382" s="253">
        <v>6.4</v>
      </c>
      <c r="AH382" s="227">
        <v>27.5</v>
      </c>
      <c r="AI382" s="227">
        <v>4.5999999999999996</v>
      </c>
      <c r="AJ382" s="227">
        <v>4.9000000000000004</v>
      </c>
      <c r="AK382" s="254">
        <v>2.6</v>
      </c>
      <c r="AL382" s="253">
        <v>6.5</v>
      </c>
      <c r="AM382" s="227">
        <v>29</v>
      </c>
      <c r="AN382" s="227">
        <v>4.5</v>
      </c>
      <c r="AO382" s="227">
        <v>4.9000000000000004</v>
      </c>
      <c r="AP382" s="254">
        <v>2.7</v>
      </c>
      <c r="AQ382" s="253">
        <v>6.4</v>
      </c>
      <c r="AR382" s="227">
        <v>30.8</v>
      </c>
      <c r="AS382" s="227">
        <v>4.2</v>
      </c>
      <c r="AT382" s="227">
        <v>4.5999999999999996</v>
      </c>
      <c r="AU382" s="254">
        <v>2.2999999999999998</v>
      </c>
      <c r="AV382" s="253">
        <v>6.9</v>
      </c>
      <c r="AW382" s="227">
        <v>32.700000000000003</v>
      </c>
      <c r="AX382" s="227">
        <v>4.5</v>
      </c>
      <c r="AY382" s="227">
        <v>4.8</v>
      </c>
      <c r="AZ382" s="254">
        <v>2.5</v>
      </c>
      <c r="BA382" s="253">
        <v>6.8</v>
      </c>
      <c r="BB382" s="227">
        <v>30</v>
      </c>
      <c r="BC382" s="227">
        <v>4.5</v>
      </c>
      <c r="BD382" s="227">
        <v>4.8</v>
      </c>
      <c r="BE382" s="254">
        <v>3</v>
      </c>
      <c r="BF382" s="253">
        <v>6.7</v>
      </c>
      <c r="BG382" s="227">
        <v>28.6</v>
      </c>
      <c r="BH382" s="227">
        <v>4.5</v>
      </c>
      <c r="BI382" s="227">
        <v>4.7</v>
      </c>
      <c r="BJ382" s="254">
        <v>3.3</v>
      </c>
    </row>
    <row r="383" spans="5:62" ht="10.9" customHeight="1" x14ac:dyDescent="0.2">
      <c r="E383" s="3" t="s">
        <v>1659</v>
      </c>
      <c r="F383" s="262" t="s">
        <v>1660</v>
      </c>
      <c r="G383" s="248"/>
      <c r="H383" s="253">
        <v>12.7</v>
      </c>
      <c r="I383" s="227">
        <v>40.1</v>
      </c>
      <c r="J383" s="227">
        <v>10.5</v>
      </c>
      <c r="K383" s="227">
        <v>11.5</v>
      </c>
      <c r="L383" s="254">
        <v>5</v>
      </c>
      <c r="M383" s="253">
        <v>11.7</v>
      </c>
      <c r="N383" s="227">
        <v>40.799999999999997</v>
      </c>
      <c r="O383" s="227">
        <v>9.1999999999999993</v>
      </c>
      <c r="P383" s="227">
        <v>10.1</v>
      </c>
      <c r="Q383" s="254">
        <v>4.2</v>
      </c>
      <c r="R383" s="253">
        <v>10.199999999999999</v>
      </c>
      <c r="S383" s="227">
        <v>35.6</v>
      </c>
      <c r="T383" s="227">
        <v>7.9</v>
      </c>
      <c r="U383" s="227">
        <v>8.8000000000000007</v>
      </c>
      <c r="V383" s="254">
        <v>3.5</v>
      </c>
      <c r="W383" s="253">
        <v>9.4</v>
      </c>
      <c r="X383" s="227">
        <v>36.299999999999997</v>
      </c>
      <c r="Y383" s="227">
        <v>7.1</v>
      </c>
      <c r="Z383" s="227">
        <v>7.8</v>
      </c>
      <c r="AA383" s="254">
        <v>3.3</v>
      </c>
      <c r="AB383" s="253">
        <v>8.6</v>
      </c>
      <c r="AC383" s="227">
        <v>34</v>
      </c>
      <c r="AD383" s="227">
        <v>6.3</v>
      </c>
      <c r="AE383" s="227">
        <v>7</v>
      </c>
      <c r="AF383" s="254">
        <v>2.9</v>
      </c>
      <c r="AG383" s="253">
        <v>9</v>
      </c>
      <c r="AH383" s="227">
        <v>35.200000000000003</v>
      </c>
      <c r="AI383" s="227">
        <v>6.6</v>
      </c>
      <c r="AJ383" s="227">
        <v>7.3</v>
      </c>
      <c r="AK383" s="254">
        <v>3.1</v>
      </c>
      <c r="AL383" s="253">
        <v>8.6</v>
      </c>
      <c r="AM383" s="227">
        <v>33.9</v>
      </c>
      <c r="AN383" s="227">
        <v>6.1</v>
      </c>
      <c r="AO383" s="227">
        <v>6.8</v>
      </c>
      <c r="AP383" s="254">
        <v>2.9</v>
      </c>
      <c r="AQ383" s="253">
        <v>8.4</v>
      </c>
      <c r="AR383" s="227">
        <v>34.9</v>
      </c>
      <c r="AS383" s="227">
        <v>5.8</v>
      </c>
      <c r="AT383" s="227">
        <v>6.4</v>
      </c>
      <c r="AU383" s="254">
        <v>3</v>
      </c>
      <c r="AV383" s="253">
        <v>8.8000000000000007</v>
      </c>
      <c r="AW383" s="227">
        <v>35.5</v>
      </c>
      <c r="AX383" s="227">
        <v>6</v>
      </c>
      <c r="AY383" s="227">
        <v>6.5</v>
      </c>
      <c r="AZ383" s="254">
        <v>3.6</v>
      </c>
      <c r="BA383" s="253">
        <v>9.1</v>
      </c>
      <c r="BB383" s="227">
        <v>36.9</v>
      </c>
      <c r="BC383" s="227">
        <v>6.1</v>
      </c>
      <c r="BD383" s="227">
        <v>6.7</v>
      </c>
      <c r="BE383" s="254">
        <v>3.7</v>
      </c>
      <c r="BF383" s="253">
        <v>9.3000000000000007</v>
      </c>
      <c r="BG383" s="227">
        <v>37.200000000000003</v>
      </c>
      <c r="BH383" s="227">
        <v>6.1</v>
      </c>
      <c r="BI383" s="227">
        <v>6.6</v>
      </c>
      <c r="BJ383" s="254">
        <v>4</v>
      </c>
    </row>
    <row r="384" spans="5:62" ht="10.9" customHeight="1" x14ac:dyDescent="0.2">
      <c r="E384" s="3" t="s">
        <v>1661</v>
      </c>
      <c r="F384" s="262" t="s">
        <v>1662</v>
      </c>
      <c r="G384" s="248"/>
      <c r="H384" s="253">
        <v>7.5</v>
      </c>
      <c r="I384" s="227">
        <v>32.200000000000003</v>
      </c>
      <c r="J384" s="227">
        <v>5.8</v>
      </c>
      <c r="K384" s="227">
        <v>6.2</v>
      </c>
      <c r="L384" s="254">
        <v>3</v>
      </c>
      <c r="M384" s="253">
        <v>6.7</v>
      </c>
      <c r="N384" s="227">
        <v>29.2</v>
      </c>
      <c r="O384" s="227">
        <v>5.0999999999999996</v>
      </c>
      <c r="P384" s="227">
        <v>5.5</v>
      </c>
      <c r="Q384" s="254">
        <v>2.9</v>
      </c>
      <c r="R384" s="253">
        <v>6</v>
      </c>
      <c r="S384" s="227">
        <v>25.2</v>
      </c>
      <c r="T384" s="227">
        <v>4.5999999999999996</v>
      </c>
      <c r="U384" s="227">
        <v>5</v>
      </c>
      <c r="V384" s="254">
        <v>2.5</v>
      </c>
      <c r="W384" s="253">
        <v>5.8</v>
      </c>
      <c r="X384" s="227">
        <v>28</v>
      </c>
      <c r="Y384" s="227">
        <v>4.0999999999999996</v>
      </c>
      <c r="Z384" s="227">
        <v>4.4000000000000004</v>
      </c>
      <c r="AA384" s="254">
        <v>2.1</v>
      </c>
      <c r="AB384" s="253">
        <v>5.3</v>
      </c>
      <c r="AC384" s="227">
        <v>26</v>
      </c>
      <c r="AD384" s="227">
        <v>3.7</v>
      </c>
      <c r="AE384" s="227">
        <v>4</v>
      </c>
      <c r="AF384" s="254">
        <v>1.8</v>
      </c>
      <c r="AG384" s="253">
        <v>6</v>
      </c>
      <c r="AH384" s="227">
        <v>29</v>
      </c>
      <c r="AI384" s="227">
        <v>4</v>
      </c>
      <c r="AJ384" s="227">
        <v>4.4000000000000004</v>
      </c>
      <c r="AK384" s="254">
        <v>1.9</v>
      </c>
      <c r="AL384" s="253">
        <v>6</v>
      </c>
      <c r="AM384" s="227">
        <v>28</v>
      </c>
      <c r="AN384" s="227">
        <v>4</v>
      </c>
      <c r="AO384" s="227">
        <v>4.3</v>
      </c>
      <c r="AP384" s="254">
        <v>2</v>
      </c>
      <c r="AQ384" s="253">
        <v>5.6</v>
      </c>
      <c r="AR384" s="227">
        <v>27.4</v>
      </c>
      <c r="AS384" s="227">
        <v>3.7</v>
      </c>
      <c r="AT384" s="227">
        <v>3.9</v>
      </c>
      <c r="AU384" s="254">
        <v>2.2999999999999998</v>
      </c>
      <c r="AV384" s="253">
        <v>6</v>
      </c>
      <c r="AW384" s="227">
        <v>29.2</v>
      </c>
      <c r="AX384" s="227">
        <v>3.8</v>
      </c>
      <c r="AY384" s="227">
        <v>4</v>
      </c>
      <c r="AZ384" s="254">
        <v>2.2999999999999998</v>
      </c>
      <c r="BA384" s="253">
        <v>6.3</v>
      </c>
      <c r="BB384" s="227">
        <v>29.9</v>
      </c>
      <c r="BC384" s="227">
        <v>3.9</v>
      </c>
      <c r="BD384" s="227">
        <v>4.0999999999999996</v>
      </c>
      <c r="BE384" s="254">
        <v>2.7</v>
      </c>
      <c r="BF384" s="253">
        <v>6.2</v>
      </c>
      <c r="BG384" s="227">
        <v>29.1</v>
      </c>
      <c r="BH384" s="227">
        <v>3.9</v>
      </c>
      <c r="BI384" s="227">
        <v>4.0999999999999996</v>
      </c>
      <c r="BJ384" s="254">
        <v>2.7</v>
      </c>
    </row>
    <row r="385" spans="5:62" ht="10.9" customHeight="1" x14ac:dyDescent="0.2">
      <c r="E385" s="3" t="s">
        <v>1663</v>
      </c>
      <c r="F385" s="262" t="s">
        <v>1664</v>
      </c>
      <c r="G385" s="248"/>
      <c r="H385" s="253">
        <v>9.1</v>
      </c>
      <c r="I385" s="227">
        <v>33.799999999999997</v>
      </c>
      <c r="J385" s="227">
        <v>7.3</v>
      </c>
      <c r="K385" s="227">
        <v>8.3000000000000007</v>
      </c>
      <c r="L385" s="254">
        <v>4.0999999999999996</v>
      </c>
      <c r="M385" s="253">
        <v>8.4</v>
      </c>
      <c r="N385" s="227">
        <v>34.5</v>
      </c>
      <c r="O385" s="227">
        <v>6.5</v>
      </c>
      <c r="P385" s="227">
        <v>7.4</v>
      </c>
      <c r="Q385" s="254">
        <v>3.4</v>
      </c>
      <c r="R385" s="253">
        <v>7.6</v>
      </c>
      <c r="S385" s="227">
        <v>31.7</v>
      </c>
      <c r="T385" s="227">
        <v>5.7</v>
      </c>
      <c r="U385" s="227">
        <v>6.5</v>
      </c>
      <c r="V385" s="254">
        <v>3.1</v>
      </c>
      <c r="W385" s="253">
        <v>7.2</v>
      </c>
      <c r="X385" s="227">
        <v>35.4</v>
      </c>
      <c r="Y385" s="227">
        <v>5</v>
      </c>
      <c r="Z385" s="227">
        <v>5.7</v>
      </c>
      <c r="AA385" s="254">
        <v>2.8</v>
      </c>
      <c r="AB385" s="253">
        <v>6.5</v>
      </c>
      <c r="AC385" s="227">
        <v>32</v>
      </c>
      <c r="AD385" s="227">
        <v>4.3</v>
      </c>
      <c r="AE385" s="227">
        <v>4.9000000000000004</v>
      </c>
      <c r="AF385" s="254">
        <v>2.5</v>
      </c>
      <c r="AG385" s="253">
        <v>7.4</v>
      </c>
      <c r="AH385" s="227">
        <v>36</v>
      </c>
      <c r="AI385" s="227">
        <v>4.9000000000000004</v>
      </c>
      <c r="AJ385" s="227">
        <v>5.5</v>
      </c>
      <c r="AK385" s="254">
        <v>2.8</v>
      </c>
      <c r="AL385" s="253">
        <v>7.2</v>
      </c>
      <c r="AM385" s="227">
        <v>34.1</v>
      </c>
      <c r="AN385" s="227">
        <v>4.5999999999999996</v>
      </c>
      <c r="AO385" s="227">
        <v>5.3</v>
      </c>
      <c r="AP385" s="254">
        <v>2.6</v>
      </c>
      <c r="AQ385" s="253">
        <v>7.1</v>
      </c>
      <c r="AR385" s="227">
        <v>33.700000000000003</v>
      </c>
      <c r="AS385" s="227">
        <v>4.5</v>
      </c>
      <c r="AT385" s="227">
        <v>5</v>
      </c>
      <c r="AU385" s="254">
        <v>2.9</v>
      </c>
      <c r="AV385" s="253">
        <v>8.4</v>
      </c>
      <c r="AW385" s="227">
        <v>38.9</v>
      </c>
      <c r="AX385" s="227">
        <v>5.0999999999999996</v>
      </c>
      <c r="AY385" s="227">
        <v>5.6</v>
      </c>
      <c r="AZ385" s="254">
        <v>3.9</v>
      </c>
      <c r="BA385" s="253">
        <v>8.9</v>
      </c>
      <c r="BB385" s="227">
        <v>39.6</v>
      </c>
      <c r="BC385" s="227">
        <v>5.4</v>
      </c>
      <c r="BD385" s="227">
        <v>5.9</v>
      </c>
      <c r="BE385" s="254">
        <v>4.3</v>
      </c>
      <c r="BF385" s="253">
        <v>9.5</v>
      </c>
      <c r="BG385" s="227">
        <v>39</v>
      </c>
      <c r="BH385" s="227">
        <v>5.9</v>
      </c>
      <c r="BI385" s="227">
        <v>6.2</v>
      </c>
      <c r="BJ385" s="254">
        <v>5.2</v>
      </c>
    </row>
    <row r="386" spans="5:62" ht="10.9" customHeight="1" x14ac:dyDescent="0.2">
      <c r="E386" s="3" t="s">
        <v>1665</v>
      </c>
      <c r="F386" s="262" t="s">
        <v>1666</v>
      </c>
      <c r="G386" s="248"/>
      <c r="H386" s="253">
        <v>7.2</v>
      </c>
      <c r="I386" s="227">
        <v>31.3</v>
      </c>
      <c r="J386" s="227">
        <v>6.4</v>
      </c>
      <c r="K386" s="227">
        <v>6.9</v>
      </c>
      <c r="L386" s="254">
        <v>2.6</v>
      </c>
      <c r="M386" s="253">
        <v>6.3</v>
      </c>
      <c r="N386" s="227">
        <v>31.3</v>
      </c>
      <c r="O386" s="227">
        <v>5.3</v>
      </c>
      <c r="P386" s="227">
        <v>5.8</v>
      </c>
      <c r="Q386" s="254">
        <v>2.2000000000000002</v>
      </c>
      <c r="R386" s="253">
        <v>5.4</v>
      </c>
      <c r="S386" s="227">
        <v>25.6</v>
      </c>
      <c r="T386" s="227">
        <v>4.5999999999999996</v>
      </c>
      <c r="U386" s="227">
        <v>5</v>
      </c>
      <c r="V386" s="254">
        <v>1.8</v>
      </c>
      <c r="W386" s="253">
        <v>4.7</v>
      </c>
      <c r="X386" s="227">
        <v>22.4</v>
      </c>
      <c r="Y386" s="227">
        <v>3.9</v>
      </c>
      <c r="Z386" s="227">
        <v>4.3</v>
      </c>
      <c r="AA386" s="254">
        <v>1.6</v>
      </c>
      <c r="AB386" s="253">
        <v>4.4000000000000004</v>
      </c>
      <c r="AC386" s="227">
        <v>23.1</v>
      </c>
      <c r="AD386" s="227">
        <v>3.6</v>
      </c>
      <c r="AE386" s="227">
        <v>3.9</v>
      </c>
      <c r="AF386" s="254">
        <v>1.5</v>
      </c>
      <c r="AG386" s="253">
        <v>4.8</v>
      </c>
      <c r="AH386" s="227">
        <v>26.8</v>
      </c>
      <c r="AI386" s="227">
        <v>3.8</v>
      </c>
      <c r="AJ386" s="227">
        <v>4.2</v>
      </c>
      <c r="AK386" s="254">
        <v>1.6</v>
      </c>
      <c r="AL386" s="253">
        <v>4.5</v>
      </c>
      <c r="AM386" s="227">
        <v>25.4</v>
      </c>
      <c r="AN386" s="227">
        <v>3.5</v>
      </c>
      <c r="AO386" s="227">
        <v>3.9</v>
      </c>
      <c r="AP386" s="254">
        <v>1.4</v>
      </c>
      <c r="AQ386" s="253">
        <v>4.4000000000000004</v>
      </c>
      <c r="AR386" s="227">
        <v>28.8</v>
      </c>
      <c r="AS386" s="227">
        <v>3.2</v>
      </c>
      <c r="AT386" s="227">
        <v>3.5</v>
      </c>
      <c r="AU386" s="254">
        <v>1.3</v>
      </c>
      <c r="AV386" s="253">
        <v>5</v>
      </c>
      <c r="AW386" s="227">
        <v>33.4</v>
      </c>
      <c r="AX386" s="227">
        <v>3.4</v>
      </c>
      <c r="AY386" s="227">
        <v>3.8</v>
      </c>
      <c r="AZ386" s="254">
        <v>1.7</v>
      </c>
      <c r="BA386" s="253">
        <v>5.3</v>
      </c>
      <c r="BB386" s="227">
        <v>32</v>
      </c>
      <c r="BC386" s="227">
        <v>3.7</v>
      </c>
      <c r="BD386" s="227">
        <v>4</v>
      </c>
      <c r="BE386" s="254">
        <v>1.9</v>
      </c>
      <c r="BF386" s="253">
        <v>5.6</v>
      </c>
      <c r="BG386" s="227">
        <v>30.1</v>
      </c>
      <c r="BH386" s="227">
        <v>4</v>
      </c>
      <c r="BI386" s="227">
        <v>4.3</v>
      </c>
      <c r="BJ386" s="254">
        <v>2.1</v>
      </c>
    </row>
    <row r="387" spans="5:62" ht="10.9" customHeight="1" x14ac:dyDescent="0.2">
      <c r="E387" s="3" t="s">
        <v>1667</v>
      </c>
      <c r="F387" s="262" t="s">
        <v>1668</v>
      </c>
      <c r="G387" s="248"/>
      <c r="H387" s="253">
        <v>7.3</v>
      </c>
      <c r="I387" s="227">
        <v>32.200000000000003</v>
      </c>
      <c r="J387" s="227">
        <v>6.2</v>
      </c>
      <c r="K387" s="227">
        <v>6.8</v>
      </c>
      <c r="L387" s="254">
        <v>2.9</v>
      </c>
      <c r="M387" s="253">
        <v>6.6</v>
      </c>
      <c r="N387" s="227">
        <v>29.9</v>
      </c>
      <c r="O387" s="227">
        <v>5.4</v>
      </c>
      <c r="P387" s="227">
        <v>6</v>
      </c>
      <c r="Q387" s="254">
        <v>2.5</v>
      </c>
      <c r="R387" s="253">
        <v>5.9</v>
      </c>
      <c r="S387" s="227">
        <v>26.5</v>
      </c>
      <c r="T387" s="227">
        <v>4.8</v>
      </c>
      <c r="U387" s="227">
        <v>5.3</v>
      </c>
      <c r="V387" s="254">
        <v>2.2000000000000002</v>
      </c>
      <c r="W387" s="253">
        <v>5.2</v>
      </c>
      <c r="X387" s="227">
        <v>26.6</v>
      </c>
      <c r="Y387" s="227">
        <v>4.0999999999999996</v>
      </c>
      <c r="Z387" s="227">
        <v>4.5</v>
      </c>
      <c r="AA387" s="254">
        <v>1.9</v>
      </c>
      <c r="AB387" s="253">
        <v>4.8</v>
      </c>
      <c r="AC387" s="227">
        <v>25.2</v>
      </c>
      <c r="AD387" s="227">
        <v>3.7</v>
      </c>
      <c r="AE387" s="227">
        <v>4.0999999999999996</v>
      </c>
      <c r="AF387" s="254">
        <v>1.7</v>
      </c>
      <c r="AG387" s="253">
        <v>5.2</v>
      </c>
      <c r="AH387" s="227">
        <v>28.1</v>
      </c>
      <c r="AI387" s="227">
        <v>4</v>
      </c>
      <c r="AJ387" s="227">
        <v>4.4000000000000004</v>
      </c>
      <c r="AK387" s="254">
        <v>2.1</v>
      </c>
      <c r="AL387" s="253">
        <v>5</v>
      </c>
      <c r="AM387" s="227">
        <v>26.8</v>
      </c>
      <c r="AN387" s="227">
        <v>3.8</v>
      </c>
      <c r="AO387" s="227">
        <v>4.0999999999999996</v>
      </c>
      <c r="AP387" s="254">
        <v>1.9</v>
      </c>
      <c r="AQ387" s="253">
        <v>4.8</v>
      </c>
      <c r="AR387" s="227">
        <v>28</v>
      </c>
      <c r="AS387" s="227">
        <v>3.4</v>
      </c>
      <c r="AT387" s="227">
        <v>3.8</v>
      </c>
      <c r="AU387" s="254">
        <v>1.8</v>
      </c>
      <c r="AV387" s="253">
        <v>5</v>
      </c>
      <c r="AW387" s="227">
        <v>28.9</v>
      </c>
      <c r="AX387" s="227">
        <v>3.5</v>
      </c>
      <c r="AY387" s="227">
        <v>3.8</v>
      </c>
      <c r="AZ387" s="254">
        <v>2.1</v>
      </c>
      <c r="BA387" s="253">
        <v>5.5</v>
      </c>
      <c r="BB387" s="227">
        <v>29.6</v>
      </c>
      <c r="BC387" s="227">
        <v>3.8</v>
      </c>
      <c r="BD387" s="227">
        <v>4.0999999999999996</v>
      </c>
      <c r="BE387" s="254">
        <v>2.6</v>
      </c>
      <c r="BF387" s="253">
        <v>5.8</v>
      </c>
      <c r="BG387" s="227">
        <v>29.2</v>
      </c>
      <c r="BH387" s="227">
        <v>4</v>
      </c>
      <c r="BI387" s="227">
        <v>4.3</v>
      </c>
      <c r="BJ387" s="254">
        <v>2.9</v>
      </c>
    </row>
    <row r="388" spans="5:62" ht="10.9" customHeight="1" x14ac:dyDescent="0.2">
      <c r="E388" s="3" t="s">
        <v>1669</v>
      </c>
      <c r="F388" s="262" t="s">
        <v>1670</v>
      </c>
      <c r="G388" s="248"/>
      <c r="H388" s="253">
        <v>7.2</v>
      </c>
      <c r="I388" s="227">
        <v>33.799999999999997</v>
      </c>
      <c r="J388" s="227">
        <v>6</v>
      </c>
      <c r="K388" s="227">
        <v>6.6</v>
      </c>
      <c r="L388" s="254">
        <v>2.7</v>
      </c>
      <c r="M388" s="253">
        <v>6.5</v>
      </c>
      <c r="N388" s="227">
        <v>33.6</v>
      </c>
      <c r="O388" s="227">
        <v>5.2</v>
      </c>
      <c r="P388" s="227">
        <v>5.7</v>
      </c>
      <c r="Q388" s="254">
        <v>2.5</v>
      </c>
      <c r="R388" s="253">
        <v>5.9</v>
      </c>
      <c r="S388" s="227">
        <v>30</v>
      </c>
      <c r="T388" s="227">
        <v>4.5999999999999996</v>
      </c>
      <c r="U388" s="227">
        <v>5.0999999999999996</v>
      </c>
      <c r="V388" s="254">
        <v>2.2999999999999998</v>
      </c>
      <c r="W388" s="253">
        <v>5.0999999999999996</v>
      </c>
      <c r="X388" s="227">
        <v>29.9</v>
      </c>
      <c r="Y388" s="227">
        <v>3.8</v>
      </c>
      <c r="Z388" s="227">
        <v>4.0999999999999996</v>
      </c>
      <c r="AA388" s="254">
        <v>2</v>
      </c>
      <c r="AB388" s="253">
        <v>4.8</v>
      </c>
      <c r="AC388" s="227">
        <v>29.7</v>
      </c>
      <c r="AD388" s="227">
        <v>3.5</v>
      </c>
      <c r="AE388" s="227">
        <v>3.8</v>
      </c>
      <c r="AF388" s="254">
        <v>1.8</v>
      </c>
      <c r="AG388" s="253">
        <v>5.4</v>
      </c>
      <c r="AH388" s="227">
        <v>32.700000000000003</v>
      </c>
      <c r="AI388" s="227">
        <v>3.9</v>
      </c>
      <c r="AJ388" s="227">
        <v>4.2</v>
      </c>
      <c r="AK388" s="254">
        <v>2.1</v>
      </c>
      <c r="AL388" s="253">
        <v>5</v>
      </c>
      <c r="AM388" s="227">
        <v>28.6</v>
      </c>
      <c r="AN388" s="227">
        <v>3.6</v>
      </c>
      <c r="AO388" s="227">
        <v>4</v>
      </c>
      <c r="AP388" s="254">
        <v>1.8</v>
      </c>
      <c r="AQ388" s="253">
        <v>5</v>
      </c>
      <c r="AR388" s="227">
        <v>29.4</v>
      </c>
      <c r="AS388" s="227">
        <v>3.5</v>
      </c>
      <c r="AT388" s="227">
        <v>3.7</v>
      </c>
      <c r="AU388" s="254">
        <v>2.4</v>
      </c>
      <c r="AV388" s="253">
        <v>5.8</v>
      </c>
      <c r="AW388" s="227">
        <v>33.700000000000003</v>
      </c>
      <c r="AX388" s="227">
        <v>3.9</v>
      </c>
      <c r="AY388" s="227">
        <v>4.0999999999999996</v>
      </c>
      <c r="AZ388" s="254">
        <v>2.9</v>
      </c>
      <c r="BA388" s="253">
        <v>6</v>
      </c>
      <c r="BB388" s="227">
        <v>31.9</v>
      </c>
      <c r="BC388" s="227">
        <v>4.0999999999999996</v>
      </c>
      <c r="BD388" s="227">
        <v>4.3</v>
      </c>
      <c r="BE388" s="254">
        <v>3.1</v>
      </c>
      <c r="BF388" s="253">
        <v>6.2</v>
      </c>
      <c r="BG388" s="227">
        <v>30.9</v>
      </c>
      <c r="BH388" s="227">
        <v>4.2</v>
      </c>
      <c r="BI388" s="227">
        <v>4.4000000000000004</v>
      </c>
      <c r="BJ388" s="254">
        <v>3.2</v>
      </c>
    </row>
    <row r="389" spans="5:62" ht="10.9" customHeight="1" x14ac:dyDescent="0.2">
      <c r="E389" s="3" t="s">
        <v>1671</v>
      </c>
      <c r="F389" s="262" t="s">
        <v>1672</v>
      </c>
      <c r="G389" s="248"/>
      <c r="H389" s="253">
        <v>6.9</v>
      </c>
      <c r="I389" s="227">
        <v>32.4</v>
      </c>
      <c r="J389" s="227">
        <v>5.7</v>
      </c>
      <c r="K389" s="227">
        <v>6.3</v>
      </c>
      <c r="L389" s="254">
        <v>2.5</v>
      </c>
      <c r="M389" s="253">
        <v>6.6</v>
      </c>
      <c r="N389" s="227">
        <v>31.4</v>
      </c>
      <c r="O389" s="227">
        <v>5.4</v>
      </c>
      <c r="P389" s="227">
        <v>6</v>
      </c>
      <c r="Q389" s="254">
        <v>2.2000000000000002</v>
      </c>
      <c r="R389" s="253">
        <v>5.8</v>
      </c>
      <c r="S389" s="227">
        <v>27.5</v>
      </c>
      <c r="T389" s="227">
        <v>4.5999999999999996</v>
      </c>
      <c r="U389" s="227">
        <v>5.2</v>
      </c>
      <c r="V389" s="254">
        <v>1.8</v>
      </c>
      <c r="W389" s="253">
        <v>4.8</v>
      </c>
      <c r="X389" s="227">
        <v>26.4</v>
      </c>
      <c r="Y389" s="227">
        <v>3.6</v>
      </c>
      <c r="Z389" s="227">
        <v>4</v>
      </c>
      <c r="AA389" s="254">
        <v>1.6</v>
      </c>
      <c r="AB389" s="253">
        <v>4.5</v>
      </c>
      <c r="AC389" s="227">
        <v>25.9</v>
      </c>
      <c r="AD389" s="227">
        <v>3.2</v>
      </c>
      <c r="AE389" s="227">
        <v>3.6</v>
      </c>
      <c r="AF389" s="254">
        <v>1.4</v>
      </c>
      <c r="AG389" s="253">
        <v>4.9000000000000004</v>
      </c>
      <c r="AH389" s="227">
        <v>27.5</v>
      </c>
      <c r="AI389" s="227">
        <v>3.6</v>
      </c>
      <c r="AJ389" s="227">
        <v>3.9</v>
      </c>
      <c r="AK389" s="254">
        <v>1.8</v>
      </c>
      <c r="AL389" s="253">
        <v>4.5999999999999996</v>
      </c>
      <c r="AM389" s="227">
        <v>26</v>
      </c>
      <c r="AN389" s="227">
        <v>3.3</v>
      </c>
      <c r="AO389" s="227">
        <v>3.7</v>
      </c>
      <c r="AP389" s="254">
        <v>1.5</v>
      </c>
      <c r="AQ389" s="253">
        <v>4.7</v>
      </c>
      <c r="AR389" s="227">
        <v>29</v>
      </c>
      <c r="AS389" s="227">
        <v>3.1</v>
      </c>
      <c r="AT389" s="227">
        <v>3.5</v>
      </c>
      <c r="AU389" s="254">
        <v>1.5</v>
      </c>
      <c r="AV389" s="253">
        <v>5.4</v>
      </c>
      <c r="AW389" s="227">
        <v>34.299999999999997</v>
      </c>
      <c r="AX389" s="227">
        <v>3.3</v>
      </c>
      <c r="AY389" s="227">
        <v>3.6</v>
      </c>
      <c r="AZ389" s="254">
        <v>1.9</v>
      </c>
      <c r="BA389" s="253">
        <v>5.4</v>
      </c>
      <c r="BB389" s="227">
        <v>27.6</v>
      </c>
      <c r="BC389" s="227">
        <v>3.7</v>
      </c>
      <c r="BD389" s="227">
        <v>3.9</v>
      </c>
      <c r="BE389" s="254">
        <v>2.2999999999999998</v>
      </c>
      <c r="BF389" s="253">
        <v>6.1</v>
      </c>
      <c r="BG389" s="227">
        <v>27.5</v>
      </c>
      <c r="BH389" s="227">
        <v>4.3</v>
      </c>
      <c r="BI389" s="227">
        <v>4.5999999999999996</v>
      </c>
      <c r="BJ389" s="254">
        <v>2.9</v>
      </c>
    </row>
    <row r="390" spans="5:62" ht="10.9" customHeight="1" x14ac:dyDescent="0.2">
      <c r="E390" s="3" t="s">
        <v>1673</v>
      </c>
      <c r="F390" s="262" t="s">
        <v>1674</v>
      </c>
      <c r="G390" s="248"/>
      <c r="H390" s="253">
        <v>7.9</v>
      </c>
      <c r="I390" s="227">
        <v>24.9</v>
      </c>
      <c r="J390" s="227">
        <v>6.5</v>
      </c>
      <c r="K390" s="227">
        <v>7.2</v>
      </c>
      <c r="L390" s="254">
        <v>4.8</v>
      </c>
      <c r="M390" s="253">
        <v>7.3</v>
      </c>
      <c r="N390" s="227">
        <v>25.8</v>
      </c>
      <c r="O390" s="227">
        <v>5.8</v>
      </c>
      <c r="P390" s="227">
        <v>6.5</v>
      </c>
      <c r="Q390" s="254">
        <v>4.2</v>
      </c>
      <c r="R390" s="253">
        <v>6.6</v>
      </c>
      <c r="S390" s="227">
        <v>23</v>
      </c>
      <c r="T390" s="227">
        <v>5.2</v>
      </c>
      <c r="U390" s="227">
        <v>5.9</v>
      </c>
      <c r="V390" s="254">
        <v>3.7</v>
      </c>
      <c r="W390" s="253">
        <v>6.1</v>
      </c>
      <c r="X390" s="227">
        <v>24.7</v>
      </c>
      <c r="Y390" s="227">
        <v>4.4000000000000004</v>
      </c>
      <c r="Z390" s="227">
        <v>5</v>
      </c>
      <c r="AA390" s="254">
        <v>3.2</v>
      </c>
      <c r="AB390" s="253">
        <v>5.6</v>
      </c>
      <c r="AC390" s="227">
        <v>23.2</v>
      </c>
      <c r="AD390" s="227">
        <v>4</v>
      </c>
      <c r="AE390" s="227">
        <v>4.5</v>
      </c>
      <c r="AF390" s="254">
        <v>2.8</v>
      </c>
      <c r="AG390" s="253">
        <v>6.2</v>
      </c>
      <c r="AH390" s="227">
        <v>24.9</v>
      </c>
      <c r="AI390" s="227">
        <v>4.3</v>
      </c>
      <c r="AJ390" s="227">
        <v>4.9000000000000004</v>
      </c>
      <c r="AK390" s="254">
        <v>3.3</v>
      </c>
      <c r="AL390" s="253">
        <v>6.1</v>
      </c>
      <c r="AM390" s="227">
        <v>24.4</v>
      </c>
      <c r="AN390" s="227">
        <v>4.3</v>
      </c>
      <c r="AO390" s="227">
        <v>4.9000000000000004</v>
      </c>
      <c r="AP390" s="254">
        <v>3.1</v>
      </c>
      <c r="AQ390" s="253">
        <v>5.8</v>
      </c>
      <c r="AR390" s="227">
        <v>25.2</v>
      </c>
      <c r="AS390" s="227">
        <v>3.7</v>
      </c>
      <c r="AT390" s="227">
        <v>4.4000000000000004</v>
      </c>
      <c r="AU390" s="254">
        <v>2.6</v>
      </c>
      <c r="AV390" s="253">
        <v>6.1</v>
      </c>
      <c r="AW390" s="227">
        <v>24.1</v>
      </c>
      <c r="AX390" s="227">
        <v>4</v>
      </c>
      <c r="AY390" s="227">
        <v>4.5999999999999996</v>
      </c>
      <c r="AZ390" s="254">
        <v>3</v>
      </c>
      <c r="BA390" s="253">
        <v>6.5</v>
      </c>
      <c r="BB390" s="227">
        <v>24</v>
      </c>
      <c r="BC390" s="227">
        <v>4.5</v>
      </c>
      <c r="BD390" s="227">
        <v>5.0999999999999996</v>
      </c>
      <c r="BE390" s="254">
        <v>3.6</v>
      </c>
      <c r="BF390" s="253">
        <v>7</v>
      </c>
      <c r="BG390" s="227">
        <v>24.5</v>
      </c>
      <c r="BH390" s="227">
        <v>4.9000000000000004</v>
      </c>
      <c r="BI390" s="227">
        <v>5.4</v>
      </c>
      <c r="BJ390" s="254">
        <v>4.2</v>
      </c>
    </row>
    <row r="391" spans="5:62" ht="10.9" customHeight="1" x14ac:dyDescent="0.2">
      <c r="E391" s="3" t="s">
        <v>1675</v>
      </c>
      <c r="F391" s="262" t="s">
        <v>1676</v>
      </c>
      <c r="G391" s="248"/>
      <c r="H391" s="253">
        <v>8</v>
      </c>
      <c r="I391" s="227">
        <v>32.6</v>
      </c>
      <c r="J391" s="227">
        <v>6.8</v>
      </c>
      <c r="K391" s="227">
        <v>7.6</v>
      </c>
      <c r="L391" s="254">
        <v>2.6</v>
      </c>
      <c r="M391" s="253">
        <v>7</v>
      </c>
      <c r="N391" s="227">
        <v>31.2</v>
      </c>
      <c r="O391" s="227">
        <v>5.9</v>
      </c>
      <c r="P391" s="227">
        <v>6.6</v>
      </c>
      <c r="Q391" s="254">
        <v>2.1</v>
      </c>
      <c r="R391" s="253">
        <v>6.2</v>
      </c>
      <c r="S391" s="227">
        <v>29.1</v>
      </c>
      <c r="T391" s="227">
        <v>5</v>
      </c>
      <c r="U391" s="227">
        <v>5.6</v>
      </c>
      <c r="V391" s="254">
        <v>1.9</v>
      </c>
      <c r="W391" s="253">
        <v>5.6</v>
      </c>
      <c r="X391" s="227">
        <v>27.9</v>
      </c>
      <c r="Y391" s="227">
        <v>4.4000000000000004</v>
      </c>
      <c r="Z391" s="227">
        <v>4.9000000000000004</v>
      </c>
      <c r="AA391" s="254">
        <v>1.7</v>
      </c>
      <c r="AB391" s="253">
        <v>5</v>
      </c>
      <c r="AC391" s="227">
        <v>26.4</v>
      </c>
      <c r="AD391" s="227">
        <v>3.9</v>
      </c>
      <c r="AE391" s="227">
        <v>4.4000000000000004</v>
      </c>
      <c r="AF391" s="254">
        <v>1.6</v>
      </c>
      <c r="AG391" s="253">
        <v>5.3</v>
      </c>
      <c r="AH391" s="227">
        <v>28.1</v>
      </c>
      <c r="AI391" s="227">
        <v>4.0999999999999996</v>
      </c>
      <c r="AJ391" s="227">
        <v>4.5</v>
      </c>
      <c r="AK391" s="254">
        <v>1.7</v>
      </c>
      <c r="AL391" s="253">
        <v>5.4</v>
      </c>
      <c r="AM391" s="227">
        <v>27.7</v>
      </c>
      <c r="AN391" s="227">
        <v>4.2</v>
      </c>
      <c r="AO391" s="227">
        <v>4.7</v>
      </c>
      <c r="AP391" s="254">
        <v>1.7</v>
      </c>
      <c r="AQ391" s="253">
        <v>5.2</v>
      </c>
      <c r="AR391" s="227">
        <v>27.9</v>
      </c>
      <c r="AS391" s="227">
        <v>3.9</v>
      </c>
      <c r="AT391" s="227">
        <v>4.4000000000000004</v>
      </c>
      <c r="AU391" s="254">
        <v>1.6</v>
      </c>
      <c r="AV391" s="253">
        <v>6.1</v>
      </c>
      <c r="AW391" s="227">
        <v>37.4</v>
      </c>
      <c r="AX391" s="227">
        <v>4.2</v>
      </c>
      <c r="AY391" s="227">
        <v>4.7</v>
      </c>
      <c r="AZ391" s="254">
        <v>1.9</v>
      </c>
      <c r="BA391" s="253">
        <v>6.2</v>
      </c>
      <c r="BB391" s="227">
        <v>35.799999999999997</v>
      </c>
      <c r="BC391" s="227">
        <v>4.2</v>
      </c>
      <c r="BD391" s="227">
        <v>4.7</v>
      </c>
      <c r="BE391" s="254">
        <v>1.9</v>
      </c>
      <c r="BF391" s="253">
        <v>6.2</v>
      </c>
      <c r="BG391" s="227">
        <v>32.4</v>
      </c>
      <c r="BH391" s="227">
        <v>4.0999999999999996</v>
      </c>
      <c r="BI391" s="227">
        <v>4.5999999999999996</v>
      </c>
      <c r="BJ391" s="254">
        <v>2</v>
      </c>
    </row>
    <row r="392" spans="5:62" ht="10.9" customHeight="1" x14ac:dyDescent="0.2">
      <c r="E392" s="3" t="s">
        <v>1677</v>
      </c>
      <c r="F392" s="262" t="s">
        <v>1678</v>
      </c>
      <c r="G392" s="248"/>
      <c r="H392" s="253">
        <v>11.5</v>
      </c>
      <c r="I392" s="227">
        <v>41.9</v>
      </c>
      <c r="J392" s="227">
        <v>9.9</v>
      </c>
      <c r="K392" s="227">
        <v>10.9</v>
      </c>
      <c r="L392" s="254">
        <v>4.0999999999999996</v>
      </c>
      <c r="M392" s="253">
        <v>10.1</v>
      </c>
      <c r="N392" s="227">
        <v>39.1</v>
      </c>
      <c r="O392" s="227">
        <v>8.5</v>
      </c>
      <c r="P392" s="227">
        <v>9.4</v>
      </c>
      <c r="Q392" s="254">
        <v>3.2</v>
      </c>
      <c r="R392" s="253">
        <v>9.1999999999999993</v>
      </c>
      <c r="S392" s="227">
        <v>37.700000000000003</v>
      </c>
      <c r="T392" s="227">
        <v>7.5</v>
      </c>
      <c r="U392" s="227">
        <v>8.4</v>
      </c>
      <c r="V392" s="254">
        <v>2.8</v>
      </c>
      <c r="W392" s="253">
        <v>8.5</v>
      </c>
      <c r="X392" s="227">
        <v>37.1</v>
      </c>
      <c r="Y392" s="227">
        <v>6.8</v>
      </c>
      <c r="Z392" s="227">
        <v>7.5</v>
      </c>
      <c r="AA392" s="254">
        <v>2.7</v>
      </c>
      <c r="AB392" s="253">
        <v>7.8</v>
      </c>
      <c r="AC392" s="227">
        <v>34.9</v>
      </c>
      <c r="AD392" s="227">
        <v>6.1</v>
      </c>
      <c r="AE392" s="227">
        <v>6.7</v>
      </c>
      <c r="AF392" s="254">
        <v>2.7</v>
      </c>
      <c r="AG392" s="253">
        <v>8.1</v>
      </c>
      <c r="AH392" s="227">
        <v>37.299999999999997</v>
      </c>
      <c r="AI392" s="227">
        <v>6.3</v>
      </c>
      <c r="AJ392" s="227">
        <v>6.9</v>
      </c>
      <c r="AK392" s="254">
        <v>2.8</v>
      </c>
      <c r="AL392" s="253">
        <v>7.9</v>
      </c>
      <c r="AM392" s="227">
        <v>34.700000000000003</v>
      </c>
      <c r="AN392" s="227">
        <v>6.1</v>
      </c>
      <c r="AO392" s="227">
        <v>6.7</v>
      </c>
      <c r="AP392" s="254">
        <v>2.6</v>
      </c>
      <c r="AQ392" s="253">
        <v>7.6</v>
      </c>
      <c r="AR392" s="227">
        <v>34.799999999999997</v>
      </c>
      <c r="AS392" s="227">
        <v>5.7</v>
      </c>
      <c r="AT392" s="227">
        <v>6.3</v>
      </c>
      <c r="AU392" s="254">
        <v>2.5</v>
      </c>
      <c r="AV392" s="253">
        <v>8.5</v>
      </c>
      <c r="AW392" s="227">
        <v>42.7</v>
      </c>
      <c r="AX392" s="227">
        <v>6</v>
      </c>
      <c r="AY392" s="227">
        <v>6.6</v>
      </c>
      <c r="AZ392" s="254">
        <v>3</v>
      </c>
      <c r="BA392" s="253">
        <v>8.9</v>
      </c>
      <c r="BB392" s="227">
        <v>45.4</v>
      </c>
      <c r="BC392" s="227">
        <v>6</v>
      </c>
      <c r="BD392" s="227">
        <v>6.6</v>
      </c>
      <c r="BE392" s="254">
        <v>2.8</v>
      </c>
      <c r="BF392" s="253">
        <v>8.9</v>
      </c>
      <c r="BG392" s="227">
        <v>43.5</v>
      </c>
      <c r="BH392" s="227">
        <v>5.7</v>
      </c>
      <c r="BI392" s="227">
        <v>6.3</v>
      </c>
      <c r="BJ392" s="254">
        <v>2.9</v>
      </c>
    </row>
    <row r="393" spans="5:62" ht="10.9" customHeight="1" x14ac:dyDescent="0.2">
      <c r="E393" s="3" t="s">
        <v>1679</v>
      </c>
      <c r="F393" s="262" t="s">
        <v>1680</v>
      </c>
      <c r="G393" s="248"/>
      <c r="H393" s="253">
        <v>8.1</v>
      </c>
      <c r="I393" s="227">
        <v>34.200000000000003</v>
      </c>
      <c r="J393" s="227">
        <v>6.8</v>
      </c>
      <c r="K393" s="227">
        <v>7.6</v>
      </c>
      <c r="L393" s="254">
        <v>2.9</v>
      </c>
      <c r="M393" s="253">
        <v>7.3</v>
      </c>
      <c r="N393" s="227">
        <v>33.299999999999997</v>
      </c>
      <c r="O393" s="227">
        <v>5.9</v>
      </c>
      <c r="P393" s="227">
        <v>6.6</v>
      </c>
      <c r="Q393" s="254">
        <v>2.5</v>
      </c>
      <c r="R393" s="253">
        <v>6.5</v>
      </c>
      <c r="S393" s="227">
        <v>32</v>
      </c>
      <c r="T393" s="227">
        <v>5.0999999999999996</v>
      </c>
      <c r="U393" s="227">
        <v>5.7</v>
      </c>
      <c r="V393" s="254">
        <v>2.2000000000000002</v>
      </c>
      <c r="W393" s="253">
        <v>6</v>
      </c>
      <c r="X393" s="227">
        <v>30.5</v>
      </c>
      <c r="Y393" s="227">
        <v>4.5</v>
      </c>
      <c r="Z393" s="227">
        <v>5.0999999999999996</v>
      </c>
      <c r="AA393" s="254">
        <v>1.8</v>
      </c>
      <c r="AB393" s="253">
        <v>5.3</v>
      </c>
      <c r="AC393" s="227">
        <v>27.7</v>
      </c>
      <c r="AD393" s="227">
        <v>4</v>
      </c>
      <c r="AE393" s="227">
        <v>4.5</v>
      </c>
      <c r="AF393" s="254">
        <v>1.7</v>
      </c>
      <c r="AG393" s="253">
        <v>5.7</v>
      </c>
      <c r="AH393" s="227">
        <v>29.6</v>
      </c>
      <c r="AI393" s="227">
        <v>4.3</v>
      </c>
      <c r="AJ393" s="227">
        <v>4.8</v>
      </c>
      <c r="AK393" s="254">
        <v>2</v>
      </c>
      <c r="AL393" s="253">
        <v>5.5</v>
      </c>
      <c r="AM393" s="227">
        <v>27.5</v>
      </c>
      <c r="AN393" s="227">
        <v>4.2</v>
      </c>
      <c r="AO393" s="227">
        <v>4.5999999999999996</v>
      </c>
      <c r="AP393" s="254">
        <v>2</v>
      </c>
      <c r="AQ393" s="253">
        <v>5.2</v>
      </c>
      <c r="AR393" s="227">
        <v>31.7</v>
      </c>
      <c r="AS393" s="227">
        <v>3.6</v>
      </c>
      <c r="AT393" s="227">
        <v>4.0999999999999996</v>
      </c>
      <c r="AU393" s="254">
        <v>1.6</v>
      </c>
      <c r="AV393" s="253">
        <v>5.7</v>
      </c>
      <c r="AW393" s="227">
        <v>35.299999999999997</v>
      </c>
      <c r="AX393" s="227">
        <v>3.8</v>
      </c>
      <c r="AY393" s="227">
        <v>4.2</v>
      </c>
      <c r="AZ393" s="254">
        <v>1.9</v>
      </c>
      <c r="BA393" s="253">
        <v>6</v>
      </c>
      <c r="BB393" s="227">
        <v>32.9</v>
      </c>
      <c r="BC393" s="227">
        <v>3.9</v>
      </c>
      <c r="BD393" s="227">
        <v>4.4000000000000004</v>
      </c>
      <c r="BE393" s="254">
        <v>2</v>
      </c>
      <c r="BF393" s="253">
        <v>5.8</v>
      </c>
      <c r="BG393" s="227">
        <v>29.4</v>
      </c>
      <c r="BH393" s="227">
        <v>3.8</v>
      </c>
      <c r="BI393" s="227">
        <v>4.3</v>
      </c>
      <c r="BJ393" s="254">
        <v>2.1</v>
      </c>
    </row>
    <row r="394" spans="5:62" ht="10.9" customHeight="1" x14ac:dyDescent="0.2">
      <c r="E394" s="3" t="s">
        <v>1681</v>
      </c>
      <c r="F394" s="262" t="s">
        <v>1682</v>
      </c>
      <c r="G394" s="248"/>
      <c r="H394" s="253">
        <v>7.3</v>
      </c>
      <c r="I394" s="227">
        <v>31.9</v>
      </c>
      <c r="J394" s="227">
        <v>6</v>
      </c>
      <c r="K394" s="227">
        <v>6.6</v>
      </c>
      <c r="L394" s="254">
        <v>2.8</v>
      </c>
      <c r="M394" s="253">
        <v>6.5</v>
      </c>
      <c r="N394" s="227">
        <v>30.2</v>
      </c>
      <c r="O394" s="227">
        <v>5.2</v>
      </c>
      <c r="P394" s="227">
        <v>5.8</v>
      </c>
      <c r="Q394" s="254">
        <v>2.6</v>
      </c>
      <c r="R394" s="253">
        <v>5.7</v>
      </c>
      <c r="S394" s="227">
        <v>26.6</v>
      </c>
      <c r="T394" s="227">
        <v>4.5999999999999996</v>
      </c>
      <c r="U394" s="227">
        <v>5</v>
      </c>
      <c r="V394" s="254">
        <v>2.2999999999999998</v>
      </c>
      <c r="W394" s="253">
        <v>5.0999999999999996</v>
      </c>
      <c r="X394" s="227">
        <v>26.1</v>
      </c>
      <c r="Y394" s="227">
        <v>3.9</v>
      </c>
      <c r="Z394" s="227">
        <v>4.3</v>
      </c>
      <c r="AA394" s="254">
        <v>1.9</v>
      </c>
      <c r="AB394" s="253">
        <v>4.5</v>
      </c>
      <c r="AC394" s="227">
        <v>24</v>
      </c>
      <c r="AD394" s="227">
        <v>3.4</v>
      </c>
      <c r="AE394" s="227">
        <v>3.7</v>
      </c>
      <c r="AF394" s="254">
        <v>1.8</v>
      </c>
      <c r="AG394" s="253">
        <v>4.9000000000000004</v>
      </c>
      <c r="AH394" s="227">
        <v>25.7</v>
      </c>
      <c r="AI394" s="227">
        <v>3.7</v>
      </c>
      <c r="AJ394" s="227">
        <v>4.0999999999999996</v>
      </c>
      <c r="AK394" s="254">
        <v>2</v>
      </c>
      <c r="AL394" s="253">
        <v>4.8</v>
      </c>
      <c r="AM394" s="227">
        <v>24.8</v>
      </c>
      <c r="AN394" s="227">
        <v>3.6</v>
      </c>
      <c r="AO394" s="227">
        <v>4</v>
      </c>
      <c r="AP394" s="254">
        <v>1.9</v>
      </c>
      <c r="AQ394" s="253">
        <v>4.8</v>
      </c>
      <c r="AR394" s="227">
        <v>27.9</v>
      </c>
      <c r="AS394" s="227">
        <v>3.3</v>
      </c>
      <c r="AT394" s="227">
        <v>3.7</v>
      </c>
      <c r="AU394" s="254">
        <v>1.9</v>
      </c>
      <c r="AV394" s="253">
        <v>5.2</v>
      </c>
      <c r="AW394" s="227">
        <v>27.8</v>
      </c>
      <c r="AX394" s="227">
        <v>3.6</v>
      </c>
      <c r="AY394" s="227">
        <v>4</v>
      </c>
      <c r="AZ394" s="254">
        <v>2.2999999999999998</v>
      </c>
      <c r="BA394" s="253">
        <v>5.3</v>
      </c>
      <c r="BB394" s="227">
        <v>25.3</v>
      </c>
      <c r="BC394" s="227">
        <v>3.9</v>
      </c>
      <c r="BD394" s="227">
        <v>4.0999999999999996</v>
      </c>
      <c r="BE394" s="254">
        <v>2.7</v>
      </c>
      <c r="BF394" s="253">
        <v>5.5</v>
      </c>
      <c r="BG394" s="227">
        <v>25</v>
      </c>
      <c r="BH394" s="227">
        <v>4</v>
      </c>
      <c r="BI394" s="227">
        <v>4.3</v>
      </c>
      <c r="BJ394" s="254">
        <v>3</v>
      </c>
    </row>
    <row r="395" spans="5:62" ht="10.9" customHeight="1" x14ac:dyDescent="0.2">
      <c r="E395" s="3" t="s">
        <v>1683</v>
      </c>
      <c r="F395" s="262" t="s">
        <v>1684</v>
      </c>
      <c r="G395" s="248"/>
      <c r="H395" s="253">
        <v>9.6</v>
      </c>
      <c r="I395" s="227">
        <v>32.299999999999997</v>
      </c>
      <c r="J395" s="227">
        <v>7.3</v>
      </c>
      <c r="K395" s="227">
        <v>8</v>
      </c>
      <c r="L395" s="254">
        <v>5.3</v>
      </c>
      <c r="M395" s="253">
        <v>8.8000000000000007</v>
      </c>
      <c r="N395" s="227">
        <v>32.1</v>
      </c>
      <c r="O395" s="227">
        <v>6.4</v>
      </c>
      <c r="P395" s="227">
        <v>7.1</v>
      </c>
      <c r="Q395" s="254">
        <v>4.8</v>
      </c>
      <c r="R395" s="253">
        <v>7.7</v>
      </c>
      <c r="S395" s="227">
        <v>27.8</v>
      </c>
      <c r="T395" s="227">
        <v>5.6</v>
      </c>
      <c r="U395" s="227">
        <v>6.2</v>
      </c>
      <c r="V395" s="254">
        <v>4.4000000000000004</v>
      </c>
      <c r="W395" s="253">
        <v>6.7</v>
      </c>
      <c r="X395" s="227">
        <v>26.4</v>
      </c>
      <c r="Y395" s="227">
        <v>4.5999999999999996</v>
      </c>
      <c r="Z395" s="227">
        <v>5.0999999999999996</v>
      </c>
      <c r="AA395" s="254">
        <v>3.6</v>
      </c>
      <c r="AB395" s="253">
        <v>6.3</v>
      </c>
      <c r="AC395" s="227">
        <v>24</v>
      </c>
      <c r="AD395" s="227">
        <v>4.3</v>
      </c>
      <c r="AE395" s="227">
        <v>4.7</v>
      </c>
      <c r="AF395" s="254">
        <v>3.4</v>
      </c>
      <c r="AG395" s="253">
        <v>7.5</v>
      </c>
      <c r="AH395" s="227">
        <v>28.9</v>
      </c>
      <c r="AI395" s="227">
        <v>5</v>
      </c>
      <c r="AJ395" s="227">
        <v>5.4</v>
      </c>
      <c r="AK395" s="254">
        <v>4.2</v>
      </c>
      <c r="AL395" s="253">
        <v>7.3</v>
      </c>
      <c r="AM395" s="227">
        <v>27.1</v>
      </c>
      <c r="AN395" s="227">
        <v>4.8</v>
      </c>
      <c r="AO395" s="227">
        <v>5.3</v>
      </c>
      <c r="AP395" s="254">
        <v>3.9</v>
      </c>
      <c r="AQ395" s="253">
        <v>6.4</v>
      </c>
      <c r="AR395" s="227">
        <v>23.7</v>
      </c>
      <c r="AS395" s="227">
        <v>4.2</v>
      </c>
      <c r="AT395" s="227">
        <v>4.5999999999999996</v>
      </c>
      <c r="AU395" s="254">
        <v>3.5</v>
      </c>
      <c r="AV395" s="253">
        <v>7.1</v>
      </c>
      <c r="AW395" s="227">
        <v>25.5</v>
      </c>
      <c r="AX395" s="227">
        <v>4.7</v>
      </c>
      <c r="AY395" s="227">
        <v>4.9000000000000004</v>
      </c>
      <c r="AZ395" s="254">
        <v>4.2</v>
      </c>
      <c r="BA395" s="253">
        <v>7.7</v>
      </c>
      <c r="BB395" s="227">
        <v>26.3</v>
      </c>
      <c r="BC395" s="227">
        <v>5.0999999999999996</v>
      </c>
      <c r="BD395" s="227">
        <v>5.3</v>
      </c>
      <c r="BE395" s="254">
        <v>4.7</v>
      </c>
      <c r="BF395" s="253">
        <v>8.5</v>
      </c>
      <c r="BG395" s="227">
        <v>27.1</v>
      </c>
      <c r="BH395" s="227">
        <v>5.8</v>
      </c>
      <c r="BI395" s="227">
        <v>5.9</v>
      </c>
      <c r="BJ395" s="254">
        <v>5.6</v>
      </c>
    </row>
    <row r="396" spans="5:62" ht="10.9" customHeight="1" x14ac:dyDescent="0.2">
      <c r="E396" s="3" t="s">
        <v>1685</v>
      </c>
      <c r="F396" s="262" t="s">
        <v>1686</v>
      </c>
      <c r="G396" s="248"/>
      <c r="H396" s="253">
        <v>7.3</v>
      </c>
      <c r="I396" s="227">
        <v>30.6</v>
      </c>
      <c r="J396" s="227">
        <v>6.1</v>
      </c>
      <c r="K396" s="227">
        <v>6.8</v>
      </c>
      <c r="L396" s="254">
        <v>2.7</v>
      </c>
      <c r="M396" s="253">
        <v>6.6</v>
      </c>
      <c r="N396" s="227">
        <v>29.9</v>
      </c>
      <c r="O396" s="227">
        <v>5.3</v>
      </c>
      <c r="P396" s="227">
        <v>5.9</v>
      </c>
      <c r="Q396" s="254">
        <v>2.5</v>
      </c>
      <c r="R396" s="253">
        <v>6.1</v>
      </c>
      <c r="S396" s="227">
        <v>29.6</v>
      </c>
      <c r="T396" s="227">
        <v>4.7</v>
      </c>
      <c r="U396" s="227">
        <v>5.2</v>
      </c>
      <c r="V396" s="254">
        <v>2.1</v>
      </c>
      <c r="W396" s="253">
        <v>5.4</v>
      </c>
      <c r="X396" s="227">
        <v>27.5</v>
      </c>
      <c r="Y396" s="227">
        <v>4.0999999999999996</v>
      </c>
      <c r="Z396" s="227">
        <v>4.5999999999999996</v>
      </c>
      <c r="AA396" s="254">
        <v>1.8</v>
      </c>
      <c r="AB396" s="253">
        <v>5</v>
      </c>
      <c r="AC396" s="227">
        <v>26.8</v>
      </c>
      <c r="AD396" s="227">
        <v>3.7</v>
      </c>
      <c r="AE396" s="227">
        <v>4.0999999999999996</v>
      </c>
      <c r="AF396" s="254">
        <v>1.8</v>
      </c>
      <c r="AG396" s="253">
        <v>5.5</v>
      </c>
      <c r="AH396" s="227">
        <v>30.8</v>
      </c>
      <c r="AI396" s="227">
        <v>4</v>
      </c>
      <c r="AJ396" s="227">
        <v>4.4000000000000004</v>
      </c>
      <c r="AK396" s="254">
        <v>1.9</v>
      </c>
      <c r="AL396" s="253">
        <v>5.4</v>
      </c>
      <c r="AM396" s="227">
        <v>29.6</v>
      </c>
      <c r="AN396" s="227">
        <v>3.9</v>
      </c>
      <c r="AO396" s="227">
        <v>4.3</v>
      </c>
      <c r="AP396" s="254">
        <v>1.9</v>
      </c>
      <c r="AQ396" s="253">
        <v>5.2</v>
      </c>
      <c r="AR396" s="227">
        <v>30.6</v>
      </c>
      <c r="AS396" s="227">
        <v>3.5</v>
      </c>
      <c r="AT396" s="227">
        <v>3.9</v>
      </c>
      <c r="AU396" s="254">
        <v>1.8</v>
      </c>
      <c r="AV396" s="253">
        <v>5.6</v>
      </c>
      <c r="AW396" s="227">
        <v>35.700000000000003</v>
      </c>
      <c r="AX396" s="227">
        <v>3.5</v>
      </c>
      <c r="AY396" s="227">
        <v>3.9</v>
      </c>
      <c r="AZ396" s="254">
        <v>1.8</v>
      </c>
      <c r="BA396" s="253">
        <v>5.8</v>
      </c>
      <c r="BB396" s="227">
        <v>34.200000000000003</v>
      </c>
      <c r="BC396" s="227">
        <v>3.6</v>
      </c>
      <c r="BD396" s="227">
        <v>4.0999999999999996</v>
      </c>
      <c r="BE396" s="254">
        <v>1.8</v>
      </c>
      <c r="BF396" s="253">
        <v>6</v>
      </c>
      <c r="BG396" s="227">
        <v>32.200000000000003</v>
      </c>
      <c r="BH396" s="227">
        <v>3.9</v>
      </c>
      <c r="BI396" s="227">
        <v>4.3</v>
      </c>
      <c r="BJ396" s="254">
        <v>2.2999999999999998</v>
      </c>
    </row>
    <row r="397" spans="5:62" ht="10.9" customHeight="1" x14ac:dyDescent="0.2">
      <c r="E397" s="3" t="s">
        <v>1687</v>
      </c>
      <c r="F397" s="262" t="s">
        <v>1688</v>
      </c>
      <c r="G397" s="248"/>
      <c r="H397" s="253">
        <v>9.3000000000000007</v>
      </c>
      <c r="I397" s="227">
        <v>40</v>
      </c>
      <c r="J397" s="227">
        <v>7.5</v>
      </c>
      <c r="K397" s="227">
        <v>8.3000000000000007</v>
      </c>
      <c r="L397" s="254">
        <v>3</v>
      </c>
      <c r="M397" s="253">
        <v>8.5</v>
      </c>
      <c r="N397" s="227">
        <v>39.299999999999997</v>
      </c>
      <c r="O397" s="227">
        <v>6.6</v>
      </c>
      <c r="P397" s="227">
        <v>7.3</v>
      </c>
      <c r="Q397" s="254">
        <v>2.7</v>
      </c>
      <c r="R397" s="253">
        <v>7.8</v>
      </c>
      <c r="S397" s="227">
        <v>36.299999999999997</v>
      </c>
      <c r="T397" s="227">
        <v>6</v>
      </c>
      <c r="U397" s="227">
        <v>6.6</v>
      </c>
      <c r="V397" s="254">
        <v>2.5</v>
      </c>
      <c r="W397" s="253">
        <v>7</v>
      </c>
      <c r="X397" s="227">
        <v>35.700000000000003</v>
      </c>
      <c r="Y397" s="227">
        <v>5.0999999999999996</v>
      </c>
      <c r="Z397" s="227">
        <v>5.6</v>
      </c>
      <c r="AA397" s="254">
        <v>2.2000000000000002</v>
      </c>
      <c r="AB397" s="253">
        <v>6.2</v>
      </c>
      <c r="AC397" s="227">
        <v>32.700000000000003</v>
      </c>
      <c r="AD397" s="227">
        <v>4.4000000000000004</v>
      </c>
      <c r="AE397" s="227">
        <v>4.8</v>
      </c>
      <c r="AF397" s="254">
        <v>2.1</v>
      </c>
      <c r="AG397" s="253">
        <v>6.7</v>
      </c>
      <c r="AH397" s="227">
        <v>36.700000000000003</v>
      </c>
      <c r="AI397" s="227">
        <v>4.7</v>
      </c>
      <c r="AJ397" s="227">
        <v>5.0999999999999996</v>
      </c>
      <c r="AK397" s="254">
        <v>2.2000000000000002</v>
      </c>
      <c r="AL397" s="253">
        <v>6.6</v>
      </c>
      <c r="AM397" s="227">
        <v>34.9</v>
      </c>
      <c r="AN397" s="227">
        <v>4.5999999999999996</v>
      </c>
      <c r="AO397" s="227">
        <v>5.0999999999999996</v>
      </c>
      <c r="AP397" s="254">
        <v>2</v>
      </c>
      <c r="AQ397" s="253">
        <v>6.3</v>
      </c>
      <c r="AR397" s="227">
        <v>33.9</v>
      </c>
      <c r="AS397" s="227">
        <v>4.3</v>
      </c>
      <c r="AT397" s="227">
        <v>4.7</v>
      </c>
      <c r="AU397" s="254">
        <v>2</v>
      </c>
      <c r="AV397" s="253">
        <v>6.6</v>
      </c>
      <c r="AW397" s="227">
        <v>34.1</v>
      </c>
      <c r="AX397" s="227">
        <v>4.4000000000000004</v>
      </c>
      <c r="AY397" s="227">
        <v>4.8</v>
      </c>
      <c r="AZ397" s="254">
        <v>2.4</v>
      </c>
      <c r="BA397" s="253">
        <v>6.6</v>
      </c>
      <c r="BB397" s="227">
        <v>31.7</v>
      </c>
      <c r="BC397" s="227">
        <v>4.4000000000000004</v>
      </c>
      <c r="BD397" s="227">
        <v>4.8</v>
      </c>
      <c r="BE397" s="254">
        <v>2.5</v>
      </c>
      <c r="BF397" s="253">
        <v>6.8</v>
      </c>
      <c r="BG397" s="227">
        <v>30.6</v>
      </c>
      <c r="BH397" s="227">
        <v>4.7</v>
      </c>
      <c r="BI397" s="227">
        <v>5</v>
      </c>
      <c r="BJ397" s="254">
        <v>2.8</v>
      </c>
    </row>
    <row r="398" spans="5:62" ht="10.9" customHeight="1" x14ac:dyDescent="0.2">
      <c r="E398" s="3" t="s">
        <v>1689</v>
      </c>
      <c r="F398" s="262" t="s">
        <v>1690</v>
      </c>
      <c r="G398" s="248"/>
      <c r="H398" s="253">
        <v>11</v>
      </c>
      <c r="I398" s="227">
        <v>45</v>
      </c>
      <c r="J398" s="227">
        <v>8.9</v>
      </c>
      <c r="K398" s="227">
        <v>9.8000000000000007</v>
      </c>
      <c r="L398" s="254">
        <v>4.7</v>
      </c>
      <c r="M398" s="253">
        <v>10.199999999999999</v>
      </c>
      <c r="N398" s="227">
        <v>44.9</v>
      </c>
      <c r="O398" s="227">
        <v>7.9</v>
      </c>
      <c r="P398" s="227">
        <v>8.6999999999999993</v>
      </c>
      <c r="Q398" s="254">
        <v>4.5</v>
      </c>
      <c r="R398" s="253">
        <v>8.8000000000000007</v>
      </c>
      <c r="S398" s="227">
        <v>39.4</v>
      </c>
      <c r="T398" s="227">
        <v>6.7</v>
      </c>
      <c r="U398" s="227">
        <v>7.4</v>
      </c>
      <c r="V398" s="254">
        <v>3.8</v>
      </c>
      <c r="W398" s="253">
        <v>7.9</v>
      </c>
      <c r="X398" s="227">
        <v>42.1</v>
      </c>
      <c r="Y398" s="227">
        <v>5.5</v>
      </c>
      <c r="Z398" s="227">
        <v>6.1</v>
      </c>
      <c r="AA398" s="254">
        <v>3</v>
      </c>
      <c r="AB398" s="253">
        <v>7.7</v>
      </c>
      <c r="AC398" s="227">
        <v>40.1</v>
      </c>
      <c r="AD398" s="227">
        <v>5.2</v>
      </c>
      <c r="AE398" s="227">
        <v>5.8</v>
      </c>
      <c r="AF398" s="254">
        <v>2.8</v>
      </c>
      <c r="AG398" s="253">
        <v>8.3000000000000007</v>
      </c>
      <c r="AH398" s="227">
        <v>43.5</v>
      </c>
      <c r="AI398" s="227">
        <v>5.5</v>
      </c>
      <c r="AJ398" s="227">
        <v>6.1</v>
      </c>
      <c r="AK398" s="254">
        <v>2.9</v>
      </c>
      <c r="AL398" s="253">
        <v>8.1</v>
      </c>
      <c r="AM398" s="227">
        <v>40.4</v>
      </c>
      <c r="AN398" s="227">
        <v>5.3</v>
      </c>
      <c r="AO398" s="227">
        <v>5.8</v>
      </c>
      <c r="AP398" s="254">
        <v>2.7</v>
      </c>
      <c r="AQ398" s="253">
        <v>7.9</v>
      </c>
      <c r="AR398" s="227">
        <v>38.5</v>
      </c>
      <c r="AS398" s="227">
        <v>4.9000000000000004</v>
      </c>
      <c r="AT398" s="227">
        <v>5.4</v>
      </c>
      <c r="AU398" s="254">
        <v>3</v>
      </c>
      <c r="AV398" s="253">
        <v>8.6</v>
      </c>
      <c r="AW398" s="227">
        <v>41.9</v>
      </c>
      <c r="AX398" s="227">
        <v>5.4</v>
      </c>
      <c r="AY398" s="227">
        <v>5.7</v>
      </c>
      <c r="AZ398" s="254">
        <v>4.0999999999999996</v>
      </c>
      <c r="BA398" s="253">
        <v>9.1</v>
      </c>
      <c r="BB398" s="227">
        <v>40.9</v>
      </c>
      <c r="BC398" s="227">
        <v>5.9</v>
      </c>
      <c r="BD398" s="227">
        <v>6.1</v>
      </c>
      <c r="BE398" s="254">
        <v>5</v>
      </c>
      <c r="BF398" s="253">
        <v>9.3000000000000007</v>
      </c>
      <c r="BG398" s="227">
        <v>39.200000000000003</v>
      </c>
      <c r="BH398" s="227">
        <v>6.1</v>
      </c>
      <c r="BI398" s="227">
        <v>6.4</v>
      </c>
      <c r="BJ398" s="254">
        <v>5.0999999999999996</v>
      </c>
    </row>
    <row r="399" spans="5:62" ht="10.9" customHeight="1" x14ac:dyDescent="0.2">
      <c r="E399" s="3" t="s">
        <v>1691</v>
      </c>
      <c r="F399" s="262" t="s">
        <v>1692</v>
      </c>
      <c r="G399" s="248"/>
      <c r="H399" s="253">
        <v>11.4</v>
      </c>
      <c r="I399" s="227">
        <v>37.9</v>
      </c>
      <c r="J399" s="227">
        <v>8.3000000000000007</v>
      </c>
      <c r="K399" s="227">
        <v>9.3000000000000007</v>
      </c>
      <c r="L399" s="254">
        <v>5.2</v>
      </c>
      <c r="M399" s="253">
        <v>10.8</v>
      </c>
      <c r="N399" s="227">
        <v>39.1</v>
      </c>
      <c r="O399" s="227">
        <v>7.4</v>
      </c>
      <c r="P399" s="227">
        <v>8.3000000000000007</v>
      </c>
      <c r="Q399" s="254">
        <v>4.7</v>
      </c>
      <c r="R399" s="253">
        <v>9.9</v>
      </c>
      <c r="S399" s="227">
        <v>36.5</v>
      </c>
      <c r="T399" s="227">
        <v>6.5</v>
      </c>
      <c r="U399" s="227">
        <v>7.2</v>
      </c>
      <c r="V399" s="254">
        <v>4.4000000000000004</v>
      </c>
      <c r="W399" s="253">
        <v>8.9</v>
      </c>
      <c r="X399" s="227">
        <v>35.200000000000003</v>
      </c>
      <c r="Y399" s="227">
        <v>5.3</v>
      </c>
      <c r="Z399" s="227">
        <v>5.9</v>
      </c>
      <c r="AA399" s="254">
        <v>3.6</v>
      </c>
      <c r="AB399" s="253">
        <v>8.1999999999999993</v>
      </c>
      <c r="AC399" s="227">
        <v>31.3</v>
      </c>
      <c r="AD399" s="227">
        <v>4.9000000000000004</v>
      </c>
      <c r="AE399" s="227">
        <v>5.4</v>
      </c>
      <c r="AF399" s="254">
        <v>3.4</v>
      </c>
      <c r="AG399" s="253">
        <v>9.1999999999999993</v>
      </c>
      <c r="AH399" s="227">
        <v>34.9</v>
      </c>
      <c r="AI399" s="227">
        <v>5.3</v>
      </c>
      <c r="AJ399" s="227">
        <v>5.8</v>
      </c>
      <c r="AK399" s="254">
        <v>3.9</v>
      </c>
      <c r="AL399" s="253">
        <v>9.1</v>
      </c>
      <c r="AM399" s="227">
        <v>32.700000000000003</v>
      </c>
      <c r="AN399" s="227">
        <v>5.2</v>
      </c>
      <c r="AO399" s="227">
        <v>5.8</v>
      </c>
      <c r="AP399" s="254">
        <v>3.4</v>
      </c>
      <c r="AQ399" s="253">
        <v>8.5</v>
      </c>
      <c r="AR399" s="227">
        <v>28.8</v>
      </c>
      <c r="AS399" s="227">
        <v>4.9000000000000004</v>
      </c>
      <c r="AT399" s="227">
        <v>5.4</v>
      </c>
      <c r="AU399" s="254">
        <v>3.5</v>
      </c>
      <c r="AV399" s="253">
        <v>9.1999999999999993</v>
      </c>
      <c r="AW399" s="227">
        <v>30.6</v>
      </c>
      <c r="AX399" s="227">
        <v>5.4</v>
      </c>
      <c r="AY399" s="227">
        <v>5.9</v>
      </c>
      <c r="AZ399" s="254">
        <v>4.0999999999999996</v>
      </c>
      <c r="BA399" s="253">
        <v>9.5</v>
      </c>
      <c r="BB399" s="227">
        <v>31.4</v>
      </c>
      <c r="BC399" s="227">
        <v>5.4</v>
      </c>
      <c r="BD399" s="227">
        <v>5.9</v>
      </c>
      <c r="BE399" s="254">
        <v>4.3</v>
      </c>
      <c r="BF399" s="253">
        <v>9.9</v>
      </c>
      <c r="BG399" s="227">
        <v>31.8</v>
      </c>
      <c r="BH399" s="227">
        <v>5.6</v>
      </c>
      <c r="BI399" s="227">
        <v>6</v>
      </c>
      <c r="BJ399" s="254">
        <v>4.7</v>
      </c>
    </row>
    <row r="400" spans="5:62" ht="10.9" customHeight="1" x14ac:dyDescent="0.2">
      <c r="E400" s="3" t="s">
        <v>1693</v>
      </c>
      <c r="F400" s="262" t="s">
        <v>1694</v>
      </c>
      <c r="G400" s="248"/>
      <c r="H400" s="253">
        <v>11.1</v>
      </c>
      <c r="I400" s="227">
        <v>38.9</v>
      </c>
      <c r="J400" s="227">
        <v>8.1999999999999993</v>
      </c>
      <c r="K400" s="227">
        <v>9.3000000000000007</v>
      </c>
      <c r="L400" s="254">
        <v>4.5</v>
      </c>
      <c r="M400" s="253">
        <v>10.5</v>
      </c>
      <c r="N400" s="227">
        <v>40.299999999999997</v>
      </c>
      <c r="O400" s="227">
        <v>7.4</v>
      </c>
      <c r="P400" s="227">
        <v>8.4</v>
      </c>
      <c r="Q400" s="254">
        <v>4.0999999999999996</v>
      </c>
      <c r="R400" s="253">
        <v>9.3000000000000007</v>
      </c>
      <c r="S400" s="227">
        <v>34.9</v>
      </c>
      <c r="T400" s="227">
        <v>6.5</v>
      </c>
      <c r="U400" s="227">
        <v>7.3</v>
      </c>
      <c r="V400" s="254">
        <v>3.7</v>
      </c>
      <c r="W400" s="253">
        <v>8.6999999999999993</v>
      </c>
      <c r="X400" s="227">
        <v>36.4</v>
      </c>
      <c r="Y400" s="227">
        <v>5.6</v>
      </c>
      <c r="Z400" s="227">
        <v>6.4</v>
      </c>
      <c r="AA400" s="254">
        <v>3.2</v>
      </c>
      <c r="AB400" s="253">
        <v>8.3000000000000007</v>
      </c>
      <c r="AC400" s="227">
        <v>34.700000000000003</v>
      </c>
      <c r="AD400" s="227">
        <v>5.0999999999999996</v>
      </c>
      <c r="AE400" s="227">
        <v>5.8</v>
      </c>
      <c r="AF400" s="254">
        <v>3</v>
      </c>
      <c r="AG400" s="253">
        <v>9</v>
      </c>
      <c r="AH400" s="227">
        <v>37</v>
      </c>
      <c r="AI400" s="227">
        <v>5.5</v>
      </c>
      <c r="AJ400" s="227">
        <v>6.2</v>
      </c>
      <c r="AK400" s="254">
        <v>3.4</v>
      </c>
      <c r="AL400" s="253">
        <v>8.3000000000000007</v>
      </c>
      <c r="AM400" s="227">
        <v>31.7</v>
      </c>
      <c r="AN400" s="227">
        <v>5</v>
      </c>
      <c r="AO400" s="227">
        <v>5.8</v>
      </c>
      <c r="AP400" s="254">
        <v>3.1</v>
      </c>
      <c r="AQ400" s="253">
        <v>8.1999999999999993</v>
      </c>
      <c r="AR400" s="227">
        <v>31.6</v>
      </c>
      <c r="AS400" s="227">
        <v>4.9000000000000004</v>
      </c>
      <c r="AT400" s="227">
        <v>5.6</v>
      </c>
      <c r="AU400" s="254">
        <v>3.1</v>
      </c>
      <c r="AV400" s="253">
        <v>8.5</v>
      </c>
      <c r="AW400" s="227">
        <v>31.3</v>
      </c>
      <c r="AX400" s="227">
        <v>5.2</v>
      </c>
      <c r="AY400" s="227">
        <v>5.8</v>
      </c>
      <c r="AZ400" s="254">
        <v>3.5</v>
      </c>
      <c r="BA400" s="253">
        <v>8.8000000000000007</v>
      </c>
      <c r="BB400" s="227">
        <v>31.8</v>
      </c>
      <c r="BC400" s="227">
        <v>5.4</v>
      </c>
      <c r="BD400" s="227">
        <v>6</v>
      </c>
      <c r="BE400" s="254">
        <v>3.9</v>
      </c>
      <c r="BF400" s="253">
        <v>9.1999999999999993</v>
      </c>
      <c r="BG400" s="227">
        <v>32</v>
      </c>
      <c r="BH400" s="227">
        <v>5.7</v>
      </c>
      <c r="BI400" s="227">
        <v>6.3</v>
      </c>
      <c r="BJ400" s="254">
        <v>4.3</v>
      </c>
    </row>
    <row r="401" spans="5:62" ht="10.9" customHeight="1" x14ac:dyDescent="0.2">
      <c r="E401" s="3" t="s">
        <v>1695</v>
      </c>
      <c r="F401" s="262" t="s">
        <v>1696</v>
      </c>
      <c r="G401" s="248"/>
      <c r="H401" s="253">
        <v>8.4</v>
      </c>
      <c r="I401" s="227">
        <v>37.5</v>
      </c>
      <c r="J401" s="227">
        <v>6.6</v>
      </c>
      <c r="K401" s="227">
        <v>7</v>
      </c>
      <c r="L401" s="254">
        <v>2.9</v>
      </c>
      <c r="M401" s="253">
        <v>8.1999999999999993</v>
      </c>
      <c r="N401" s="227">
        <v>39</v>
      </c>
      <c r="O401" s="227">
        <v>6.3</v>
      </c>
      <c r="P401" s="227">
        <v>6.8</v>
      </c>
      <c r="Q401" s="254">
        <v>2.7</v>
      </c>
      <c r="R401" s="253">
        <v>7.8</v>
      </c>
      <c r="S401" s="227">
        <v>37.299999999999997</v>
      </c>
      <c r="T401" s="227">
        <v>5.9</v>
      </c>
      <c r="U401" s="227">
        <v>6.3</v>
      </c>
      <c r="V401" s="254">
        <v>2.4</v>
      </c>
      <c r="W401" s="253">
        <v>7</v>
      </c>
      <c r="X401" s="227">
        <v>36.1</v>
      </c>
      <c r="Y401" s="227">
        <v>5.0999999999999996</v>
      </c>
      <c r="Z401" s="227">
        <v>5.5</v>
      </c>
      <c r="AA401" s="254">
        <v>2.2000000000000002</v>
      </c>
      <c r="AB401" s="253">
        <v>6.4</v>
      </c>
      <c r="AC401" s="227">
        <v>36.5</v>
      </c>
      <c r="AD401" s="227">
        <v>4.4000000000000004</v>
      </c>
      <c r="AE401" s="227">
        <v>4.7</v>
      </c>
      <c r="AF401" s="254">
        <v>1.8</v>
      </c>
      <c r="AG401" s="253">
        <v>6.7</v>
      </c>
      <c r="AH401" s="227">
        <v>39.5</v>
      </c>
      <c r="AI401" s="227">
        <v>4.4000000000000004</v>
      </c>
      <c r="AJ401" s="227">
        <v>4.7</v>
      </c>
      <c r="AK401" s="254">
        <v>2</v>
      </c>
      <c r="AL401" s="253">
        <v>6.3</v>
      </c>
      <c r="AM401" s="227">
        <v>34.700000000000003</v>
      </c>
      <c r="AN401" s="227">
        <v>4.0999999999999996</v>
      </c>
      <c r="AO401" s="227">
        <v>4.4000000000000004</v>
      </c>
      <c r="AP401" s="254">
        <v>1.8</v>
      </c>
      <c r="AQ401" s="253">
        <v>6.3</v>
      </c>
      <c r="AR401" s="227">
        <v>35.799999999999997</v>
      </c>
      <c r="AS401" s="227">
        <v>3.8</v>
      </c>
      <c r="AT401" s="227">
        <v>4.0999999999999996</v>
      </c>
      <c r="AU401" s="254">
        <v>1.8</v>
      </c>
      <c r="AV401" s="253">
        <v>6.9</v>
      </c>
      <c r="AW401" s="227">
        <v>42.7</v>
      </c>
      <c r="AX401" s="227">
        <v>3.8</v>
      </c>
      <c r="AY401" s="227">
        <v>4.0999999999999996</v>
      </c>
      <c r="AZ401" s="254">
        <v>1.8</v>
      </c>
      <c r="BA401" s="253">
        <v>6.9</v>
      </c>
      <c r="BB401" s="227">
        <v>40.6</v>
      </c>
      <c r="BC401" s="227">
        <v>3.8</v>
      </c>
      <c r="BD401" s="227">
        <v>4</v>
      </c>
      <c r="BE401" s="254">
        <v>1.7</v>
      </c>
      <c r="BF401" s="253">
        <v>7.5</v>
      </c>
      <c r="BG401" s="227">
        <v>41.5</v>
      </c>
      <c r="BH401" s="227">
        <v>4</v>
      </c>
      <c r="BI401" s="227">
        <v>4.3</v>
      </c>
      <c r="BJ401" s="254">
        <v>1.9</v>
      </c>
    </row>
    <row r="402" spans="5:62" ht="10.9" customHeight="1" x14ac:dyDescent="0.2">
      <c r="E402" s="3" t="s">
        <v>1697</v>
      </c>
      <c r="F402" s="262" t="s">
        <v>1698</v>
      </c>
      <c r="G402" s="248"/>
      <c r="H402" s="253">
        <v>10.1</v>
      </c>
      <c r="I402" s="227">
        <v>35.4</v>
      </c>
      <c r="J402" s="227">
        <v>8.6</v>
      </c>
      <c r="K402" s="227">
        <v>9.1999999999999993</v>
      </c>
      <c r="L402" s="254">
        <v>4.5</v>
      </c>
      <c r="M402" s="253">
        <v>9.6</v>
      </c>
      <c r="N402" s="227">
        <v>37.9</v>
      </c>
      <c r="O402" s="227">
        <v>7.7</v>
      </c>
      <c r="P402" s="227">
        <v>8.3000000000000007</v>
      </c>
      <c r="Q402" s="254">
        <v>3.4</v>
      </c>
      <c r="R402" s="253">
        <v>8.1</v>
      </c>
      <c r="S402" s="227">
        <v>36.799999999999997</v>
      </c>
      <c r="T402" s="227">
        <v>6.1</v>
      </c>
      <c r="U402" s="227">
        <v>6.6</v>
      </c>
      <c r="V402" s="254">
        <v>2.6</v>
      </c>
      <c r="W402" s="253">
        <v>7.6</v>
      </c>
      <c r="X402" s="227">
        <v>37</v>
      </c>
      <c r="Y402" s="227">
        <v>5.5</v>
      </c>
      <c r="Z402" s="227">
        <v>6</v>
      </c>
      <c r="AA402" s="254">
        <v>2.2000000000000002</v>
      </c>
      <c r="AB402" s="253">
        <v>7.1</v>
      </c>
      <c r="AC402" s="227">
        <v>35.4</v>
      </c>
      <c r="AD402" s="227">
        <v>5.0999999999999996</v>
      </c>
      <c r="AE402" s="227">
        <v>5.5</v>
      </c>
      <c r="AF402" s="254">
        <v>1.9</v>
      </c>
      <c r="AG402" s="253">
        <v>7.6</v>
      </c>
      <c r="AH402" s="227">
        <v>36.700000000000003</v>
      </c>
      <c r="AI402" s="227">
        <v>5.4</v>
      </c>
      <c r="AJ402" s="227">
        <v>5.8</v>
      </c>
      <c r="AK402" s="254">
        <v>2.2000000000000002</v>
      </c>
      <c r="AL402" s="253">
        <v>6.9</v>
      </c>
      <c r="AM402" s="227">
        <v>31.7</v>
      </c>
      <c r="AN402" s="227">
        <v>4.9000000000000004</v>
      </c>
      <c r="AO402" s="227">
        <v>5.3</v>
      </c>
      <c r="AP402" s="254">
        <v>1.8</v>
      </c>
      <c r="AQ402" s="253">
        <v>6.8</v>
      </c>
      <c r="AR402" s="227">
        <v>33.700000000000003</v>
      </c>
      <c r="AS402" s="227">
        <v>4.5</v>
      </c>
      <c r="AT402" s="227">
        <v>4.9000000000000004</v>
      </c>
      <c r="AU402" s="254">
        <v>1.9</v>
      </c>
      <c r="AV402" s="253">
        <v>7.6</v>
      </c>
      <c r="AW402" s="227">
        <v>38</v>
      </c>
      <c r="AX402" s="227">
        <v>4.8</v>
      </c>
      <c r="AY402" s="227">
        <v>5.2</v>
      </c>
      <c r="AZ402" s="254">
        <v>2.2999999999999998</v>
      </c>
      <c r="BA402" s="253">
        <v>7.3</v>
      </c>
      <c r="BB402" s="227">
        <v>35.200000000000003</v>
      </c>
      <c r="BC402" s="227">
        <v>4.5999999999999996</v>
      </c>
      <c r="BD402" s="227">
        <v>5</v>
      </c>
      <c r="BE402" s="254">
        <v>2.2999999999999998</v>
      </c>
      <c r="BF402" s="253">
        <v>7.3</v>
      </c>
      <c r="BG402" s="227">
        <v>31.7</v>
      </c>
      <c r="BH402" s="227">
        <v>5</v>
      </c>
      <c r="BI402" s="227">
        <v>5.3</v>
      </c>
      <c r="BJ402" s="254">
        <v>2.8</v>
      </c>
    </row>
    <row r="403" spans="5:62" ht="10.9" customHeight="1" x14ac:dyDescent="0.2">
      <c r="E403" s="3" t="s">
        <v>1699</v>
      </c>
      <c r="F403" s="262" t="s">
        <v>1700</v>
      </c>
      <c r="G403" s="248"/>
      <c r="H403" s="253">
        <v>7.5</v>
      </c>
      <c r="I403" s="227">
        <v>34.4</v>
      </c>
      <c r="J403" s="227">
        <v>6</v>
      </c>
      <c r="K403" s="227">
        <v>6.4</v>
      </c>
      <c r="L403" s="254">
        <v>3</v>
      </c>
      <c r="M403" s="253">
        <v>7.1</v>
      </c>
      <c r="N403" s="227">
        <v>35.1</v>
      </c>
      <c r="O403" s="227">
        <v>5.4</v>
      </c>
      <c r="P403" s="227">
        <v>5.8</v>
      </c>
      <c r="Q403" s="254">
        <v>2.8</v>
      </c>
      <c r="R403" s="253">
        <v>5.9</v>
      </c>
      <c r="S403" s="227">
        <v>27.8</v>
      </c>
      <c r="T403" s="227">
        <v>4.5999999999999996</v>
      </c>
      <c r="U403" s="227">
        <v>4.9000000000000004</v>
      </c>
      <c r="V403" s="254">
        <v>2.2999999999999998</v>
      </c>
      <c r="W403" s="253">
        <v>5.5</v>
      </c>
      <c r="X403" s="227">
        <v>29</v>
      </c>
      <c r="Y403" s="227">
        <v>4</v>
      </c>
      <c r="Z403" s="227">
        <v>4.3</v>
      </c>
      <c r="AA403" s="254">
        <v>2</v>
      </c>
      <c r="AB403" s="253">
        <v>5.0999999999999996</v>
      </c>
      <c r="AC403" s="227">
        <v>28.4</v>
      </c>
      <c r="AD403" s="227">
        <v>3.6</v>
      </c>
      <c r="AE403" s="227">
        <v>3.9</v>
      </c>
      <c r="AF403" s="254">
        <v>2</v>
      </c>
      <c r="AG403" s="253">
        <v>5.5</v>
      </c>
      <c r="AH403" s="227">
        <v>30.6</v>
      </c>
      <c r="AI403" s="227">
        <v>3.9</v>
      </c>
      <c r="AJ403" s="227">
        <v>4.0999999999999996</v>
      </c>
      <c r="AK403" s="254">
        <v>2.2000000000000002</v>
      </c>
      <c r="AL403" s="253">
        <v>5</v>
      </c>
      <c r="AM403" s="227">
        <v>26.1</v>
      </c>
      <c r="AN403" s="227">
        <v>3.6</v>
      </c>
      <c r="AO403" s="227">
        <v>3.8</v>
      </c>
      <c r="AP403" s="254">
        <v>2.1</v>
      </c>
      <c r="AQ403" s="253">
        <v>5</v>
      </c>
      <c r="AR403" s="227">
        <v>26.5</v>
      </c>
      <c r="AS403" s="227">
        <v>3.4</v>
      </c>
      <c r="AT403" s="227">
        <v>3.6</v>
      </c>
      <c r="AU403" s="254">
        <v>2.2999999999999998</v>
      </c>
      <c r="AV403" s="253">
        <v>5.0999999999999996</v>
      </c>
      <c r="AW403" s="227">
        <v>26.6</v>
      </c>
      <c r="AX403" s="227">
        <v>3.5</v>
      </c>
      <c r="AY403" s="227">
        <v>3.7</v>
      </c>
      <c r="AZ403" s="254">
        <v>2.2999999999999998</v>
      </c>
      <c r="BA403" s="253">
        <v>5.3</v>
      </c>
      <c r="BB403" s="227">
        <v>26.4</v>
      </c>
      <c r="BC403" s="227">
        <v>3.7</v>
      </c>
      <c r="BD403" s="227">
        <v>3.8</v>
      </c>
      <c r="BE403" s="254">
        <v>2.5</v>
      </c>
      <c r="BF403" s="253">
        <v>5.7</v>
      </c>
      <c r="BG403" s="227">
        <v>27.4</v>
      </c>
      <c r="BH403" s="227">
        <v>3.9</v>
      </c>
      <c r="BI403" s="227">
        <v>4</v>
      </c>
      <c r="BJ403" s="254">
        <v>2.7</v>
      </c>
    </row>
    <row r="404" spans="5:62" ht="10.9" customHeight="1" x14ac:dyDescent="0.2">
      <c r="E404" s="3" t="s">
        <v>1701</v>
      </c>
      <c r="F404" s="262" t="s">
        <v>1702</v>
      </c>
      <c r="G404" s="248"/>
      <c r="H404" s="253">
        <v>10.3</v>
      </c>
      <c r="I404" s="227">
        <v>41.8</v>
      </c>
      <c r="J404" s="227">
        <v>8.4</v>
      </c>
      <c r="K404" s="227">
        <v>9.1</v>
      </c>
      <c r="L404" s="254">
        <v>3</v>
      </c>
      <c r="M404" s="253">
        <v>9.6</v>
      </c>
      <c r="N404" s="227">
        <v>43.7</v>
      </c>
      <c r="O404" s="227">
        <v>7.5</v>
      </c>
      <c r="P404" s="227">
        <v>8.1999999999999993</v>
      </c>
      <c r="Q404" s="254">
        <v>2.8</v>
      </c>
      <c r="R404" s="253">
        <v>8.1</v>
      </c>
      <c r="S404" s="227">
        <v>39</v>
      </c>
      <c r="T404" s="227">
        <v>6.2</v>
      </c>
      <c r="U404" s="227">
        <v>6.7</v>
      </c>
      <c r="V404" s="254">
        <v>2.2999999999999998</v>
      </c>
      <c r="W404" s="253">
        <v>7.2</v>
      </c>
      <c r="X404" s="227">
        <v>35.299999999999997</v>
      </c>
      <c r="Y404" s="227">
        <v>5.3</v>
      </c>
      <c r="Z404" s="227">
        <v>5.8</v>
      </c>
      <c r="AA404" s="254">
        <v>1.9</v>
      </c>
      <c r="AB404" s="253">
        <v>6.5</v>
      </c>
      <c r="AC404" s="227">
        <v>32.299999999999997</v>
      </c>
      <c r="AD404" s="227">
        <v>4.7</v>
      </c>
      <c r="AE404" s="227">
        <v>5.0999999999999996</v>
      </c>
      <c r="AF404" s="254">
        <v>1.9</v>
      </c>
      <c r="AG404" s="253">
        <v>7</v>
      </c>
      <c r="AH404" s="227">
        <v>36.1</v>
      </c>
      <c r="AI404" s="227">
        <v>4.8</v>
      </c>
      <c r="AJ404" s="227">
        <v>5.2</v>
      </c>
      <c r="AK404" s="254">
        <v>2</v>
      </c>
      <c r="AL404" s="253">
        <v>6.5</v>
      </c>
      <c r="AM404" s="227">
        <v>32.299999999999997</v>
      </c>
      <c r="AN404" s="227">
        <v>4.4000000000000004</v>
      </c>
      <c r="AO404" s="227">
        <v>4.7</v>
      </c>
      <c r="AP404" s="254">
        <v>2</v>
      </c>
      <c r="AQ404" s="253">
        <v>6.3</v>
      </c>
      <c r="AR404" s="227">
        <v>30.9</v>
      </c>
      <c r="AS404" s="227">
        <v>4.0999999999999996</v>
      </c>
      <c r="AT404" s="227">
        <v>4.4000000000000004</v>
      </c>
      <c r="AU404" s="254">
        <v>1.9</v>
      </c>
      <c r="AV404" s="253">
        <v>7.2</v>
      </c>
      <c r="AW404" s="227">
        <v>40.6</v>
      </c>
      <c r="AX404" s="227">
        <v>4.2</v>
      </c>
      <c r="AY404" s="227">
        <v>4.4000000000000004</v>
      </c>
      <c r="AZ404" s="254">
        <v>2.2999999999999998</v>
      </c>
      <c r="BA404" s="253">
        <v>7.4</v>
      </c>
      <c r="BB404" s="227">
        <v>38.1</v>
      </c>
      <c r="BC404" s="227">
        <v>4.5</v>
      </c>
      <c r="BD404" s="227">
        <v>4.7</v>
      </c>
      <c r="BE404" s="254">
        <v>2.6</v>
      </c>
      <c r="BF404" s="253">
        <v>7.3</v>
      </c>
      <c r="BG404" s="227">
        <v>34.9</v>
      </c>
      <c r="BH404" s="227">
        <v>4.5</v>
      </c>
      <c r="BI404" s="227">
        <v>4.8</v>
      </c>
      <c r="BJ404" s="254">
        <v>2.8</v>
      </c>
    </row>
    <row r="405" spans="5:62" ht="10.9" customHeight="1" x14ac:dyDescent="0.2">
      <c r="E405" s="3" t="s">
        <v>1703</v>
      </c>
      <c r="F405" s="262" t="s">
        <v>1704</v>
      </c>
      <c r="G405" s="248"/>
      <c r="H405" s="253">
        <v>8</v>
      </c>
      <c r="I405" s="227">
        <v>36.299999999999997</v>
      </c>
      <c r="J405" s="227">
        <v>6.5</v>
      </c>
      <c r="K405" s="227">
        <v>7</v>
      </c>
      <c r="L405" s="254">
        <v>2.8</v>
      </c>
      <c r="M405" s="253">
        <v>7.2</v>
      </c>
      <c r="N405" s="227">
        <v>33.9</v>
      </c>
      <c r="O405" s="227">
        <v>5.7</v>
      </c>
      <c r="P405" s="227">
        <v>6.2</v>
      </c>
      <c r="Q405" s="254">
        <v>2.2999999999999998</v>
      </c>
      <c r="R405" s="253">
        <v>6.4</v>
      </c>
      <c r="S405" s="227">
        <v>29.2</v>
      </c>
      <c r="T405" s="227">
        <v>5</v>
      </c>
      <c r="U405" s="227">
        <v>5.4</v>
      </c>
      <c r="V405" s="254">
        <v>2.2000000000000002</v>
      </c>
      <c r="W405" s="253">
        <v>5.8</v>
      </c>
      <c r="X405" s="227">
        <v>28</v>
      </c>
      <c r="Y405" s="227">
        <v>4.4000000000000004</v>
      </c>
      <c r="Z405" s="227">
        <v>4.8</v>
      </c>
      <c r="AA405" s="254">
        <v>2.1</v>
      </c>
      <c r="AB405" s="253">
        <v>5.3</v>
      </c>
      <c r="AC405" s="227">
        <v>26.4</v>
      </c>
      <c r="AD405" s="227">
        <v>4</v>
      </c>
      <c r="AE405" s="227">
        <v>4.3</v>
      </c>
      <c r="AF405" s="254">
        <v>2</v>
      </c>
      <c r="AG405" s="253">
        <v>6.1</v>
      </c>
      <c r="AH405" s="227">
        <v>32</v>
      </c>
      <c r="AI405" s="227">
        <v>4.5</v>
      </c>
      <c r="AJ405" s="227">
        <v>4.8</v>
      </c>
      <c r="AK405" s="254">
        <v>2.1</v>
      </c>
      <c r="AL405" s="253">
        <v>5.7</v>
      </c>
      <c r="AM405" s="227">
        <v>29.1</v>
      </c>
      <c r="AN405" s="227">
        <v>4.0999999999999996</v>
      </c>
      <c r="AO405" s="227">
        <v>4.5</v>
      </c>
      <c r="AP405" s="254">
        <v>2</v>
      </c>
      <c r="AQ405" s="253">
        <v>5.2</v>
      </c>
      <c r="AR405" s="227">
        <v>26.8</v>
      </c>
      <c r="AS405" s="227">
        <v>3.7</v>
      </c>
      <c r="AT405" s="227">
        <v>4</v>
      </c>
      <c r="AU405" s="254">
        <v>2</v>
      </c>
      <c r="AV405" s="253">
        <v>5.3</v>
      </c>
      <c r="AW405" s="227">
        <v>26.6</v>
      </c>
      <c r="AX405" s="227">
        <v>3.7</v>
      </c>
      <c r="AY405" s="227">
        <v>4</v>
      </c>
      <c r="AZ405" s="254">
        <v>1.8</v>
      </c>
      <c r="BA405" s="253">
        <v>5.4</v>
      </c>
      <c r="BB405" s="227">
        <v>27.5</v>
      </c>
      <c r="BC405" s="227">
        <v>3.8</v>
      </c>
      <c r="BD405" s="227">
        <v>4.0999999999999996</v>
      </c>
      <c r="BE405" s="254">
        <v>2</v>
      </c>
      <c r="BF405" s="253">
        <v>6</v>
      </c>
      <c r="BG405" s="227">
        <v>29.7</v>
      </c>
      <c r="BH405" s="227">
        <v>4.0999999999999996</v>
      </c>
      <c r="BI405" s="227">
        <v>4.5</v>
      </c>
      <c r="BJ405" s="254">
        <v>2.2999999999999998</v>
      </c>
    </row>
    <row r="406" spans="5:62" ht="10.9" customHeight="1" x14ac:dyDescent="0.2">
      <c r="E406" s="3" t="s">
        <v>1705</v>
      </c>
      <c r="F406" s="262" t="s">
        <v>1706</v>
      </c>
      <c r="G406" s="248"/>
      <c r="H406" s="253">
        <v>9.6999999999999993</v>
      </c>
      <c r="I406" s="227">
        <v>43.5</v>
      </c>
      <c r="J406" s="227">
        <v>7.7</v>
      </c>
      <c r="K406" s="227">
        <v>8.3000000000000007</v>
      </c>
      <c r="L406" s="254">
        <v>4.2</v>
      </c>
      <c r="M406" s="253">
        <v>9.1</v>
      </c>
      <c r="N406" s="227">
        <v>42.2</v>
      </c>
      <c r="O406" s="227">
        <v>7</v>
      </c>
      <c r="P406" s="227">
        <v>7.6</v>
      </c>
      <c r="Q406" s="254">
        <v>3.6</v>
      </c>
      <c r="R406" s="253">
        <v>7.8</v>
      </c>
      <c r="S406" s="227">
        <v>34.6</v>
      </c>
      <c r="T406" s="227">
        <v>6</v>
      </c>
      <c r="U406" s="227">
        <v>6.5</v>
      </c>
      <c r="V406" s="254">
        <v>2.9</v>
      </c>
      <c r="W406" s="253">
        <v>7.2</v>
      </c>
      <c r="X406" s="227">
        <v>37.6</v>
      </c>
      <c r="Y406" s="227">
        <v>5.0999999999999996</v>
      </c>
      <c r="Z406" s="227">
        <v>5.5</v>
      </c>
      <c r="AA406" s="254">
        <v>2.5</v>
      </c>
      <c r="AB406" s="253">
        <v>6.9</v>
      </c>
      <c r="AC406" s="227">
        <v>38.700000000000003</v>
      </c>
      <c r="AD406" s="227">
        <v>4.8</v>
      </c>
      <c r="AE406" s="227">
        <v>5.2</v>
      </c>
      <c r="AF406" s="254">
        <v>2.2999999999999998</v>
      </c>
      <c r="AG406" s="253">
        <v>7.3</v>
      </c>
      <c r="AH406" s="227">
        <v>41</v>
      </c>
      <c r="AI406" s="227">
        <v>5</v>
      </c>
      <c r="AJ406" s="227">
        <v>5.4</v>
      </c>
      <c r="AK406" s="254">
        <v>2.4</v>
      </c>
      <c r="AL406" s="253">
        <v>6.9</v>
      </c>
      <c r="AM406" s="227">
        <v>35.799999999999997</v>
      </c>
      <c r="AN406" s="227">
        <v>4.5999999999999996</v>
      </c>
      <c r="AO406" s="227">
        <v>5</v>
      </c>
      <c r="AP406" s="254">
        <v>2.5</v>
      </c>
      <c r="AQ406" s="253">
        <v>7</v>
      </c>
      <c r="AR406" s="227">
        <v>37.700000000000003</v>
      </c>
      <c r="AS406" s="227">
        <v>4.4000000000000004</v>
      </c>
      <c r="AT406" s="227">
        <v>4.7</v>
      </c>
      <c r="AU406" s="254">
        <v>2.7</v>
      </c>
      <c r="AV406" s="253">
        <v>7.1</v>
      </c>
      <c r="AW406" s="227">
        <v>37.5</v>
      </c>
      <c r="AX406" s="227">
        <v>4.4000000000000004</v>
      </c>
      <c r="AY406" s="227">
        <v>4.7</v>
      </c>
      <c r="AZ406" s="254">
        <v>2.7</v>
      </c>
      <c r="BA406" s="253">
        <v>6.9</v>
      </c>
      <c r="BB406" s="227">
        <v>35.200000000000003</v>
      </c>
      <c r="BC406" s="227">
        <v>4.3</v>
      </c>
      <c r="BD406" s="227">
        <v>4.5999999999999996</v>
      </c>
      <c r="BE406" s="254">
        <v>2.8</v>
      </c>
      <c r="BF406" s="253">
        <v>7.4</v>
      </c>
      <c r="BG406" s="227">
        <v>37</v>
      </c>
      <c r="BH406" s="227">
        <v>4.5</v>
      </c>
      <c r="BI406" s="227">
        <v>4.8</v>
      </c>
      <c r="BJ406" s="254">
        <v>3.3</v>
      </c>
    </row>
    <row r="407" spans="5:62" ht="10.9" customHeight="1" x14ac:dyDescent="0.2">
      <c r="E407" s="3" t="s">
        <v>1707</v>
      </c>
      <c r="F407" s="262" t="s">
        <v>1708</v>
      </c>
      <c r="G407" s="248"/>
      <c r="H407" s="253">
        <v>13.3</v>
      </c>
      <c r="I407" s="227">
        <v>55.9</v>
      </c>
      <c r="J407" s="227">
        <v>10.8</v>
      </c>
      <c r="K407" s="227">
        <v>11.6</v>
      </c>
      <c r="L407" s="254">
        <v>4.4000000000000004</v>
      </c>
      <c r="M407" s="253">
        <v>12.4</v>
      </c>
      <c r="N407" s="227">
        <v>55.6</v>
      </c>
      <c r="O407" s="227">
        <v>9.8000000000000007</v>
      </c>
      <c r="P407" s="227">
        <v>10.6</v>
      </c>
      <c r="Q407" s="254">
        <v>3.8</v>
      </c>
      <c r="R407" s="253">
        <v>11.1</v>
      </c>
      <c r="S407" s="227">
        <v>49.5</v>
      </c>
      <c r="T407" s="227">
        <v>8.6999999999999993</v>
      </c>
      <c r="U407" s="227">
        <v>9.4</v>
      </c>
      <c r="V407" s="254">
        <v>3.2</v>
      </c>
      <c r="W407" s="253">
        <v>10.1</v>
      </c>
      <c r="X407" s="227">
        <v>51</v>
      </c>
      <c r="Y407" s="227">
        <v>7.5</v>
      </c>
      <c r="Z407" s="227">
        <v>8.1</v>
      </c>
      <c r="AA407" s="254">
        <v>3</v>
      </c>
      <c r="AB407" s="253">
        <v>9.4</v>
      </c>
      <c r="AC407" s="227">
        <v>48.3</v>
      </c>
      <c r="AD407" s="227">
        <v>6.8</v>
      </c>
      <c r="AE407" s="227">
        <v>7.3</v>
      </c>
      <c r="AF407" s="254">
        <v>2.9</v>
      </c>
      <c r="AG407" s="253">
        <v>9.8000000000000007</v>
      </c>
      <c r="AH407" s="227">
        <v>52.5</v>
      </c>
      <c r="AI407" s="227">
        <v>6.7</v>
      </c>
      <c r="AJ407" s="227">
        <v>7.2</v>
      </c>
      <c r="AK407" s="254">
        <v>2.7</v>
      </c>
      <c r="AL407" s="253">
        <v>9.6999999999999993</v>
      </c>
      <c r="AM407" s="227">
        <v>48.9</v>
      </c>
      <c r="AN407" s="227">
        <v>6.6</v>
      </c>
      <c r="AO407" s="227">
        <v>7.1</v>
      </c>
      <c r="AP407" s="254">
        <v>2.7</v>
      </c>
      <c r="AQ407" s="253">
        <v>9.5</v>
      </c>
      <c r="AR407" s="227">
        <v>46.3</v>
      </c>
      <c r="AS407" s="227">
        <v>6.4</v>
      </c>
      <c r="AT407" s="227">
        <v>6.9</v>
      </c>
      <c r="AU407" s="254">
        <v>2.8</v>
      </c>
      <c r="AV407" s="253">
        <v>9.9</v>
      </c>
      <c r="AW407" s="227">
        <v>48.1</v>
      </c>
      <c r="AX407" s="227">
        <v>6.7</v>
      </c>
      <c r="AY407" s="227">
        <v>7.2</v>
      </c>
      <c r="AZ407" s="254">
        <v>3.3</v>
      </c>
      <c r="BA407" s="253">
        <v>10.199999999999999</v>
      </c>
      <c r="BB407" s="227">
        <v>49.9</v>
      </c>
      <c r="BC407" s="227">
        <v>6.8</v>
      </c>
      <c r="BD407" s="227">
        <v>7.3</v>
      </c>
      <c r="BE407" s="254">
        <v>3.5</v>
      </c>
      <c r="BF407" s="253">
        <v>10.199999999999999</v>
      </c>
      <c r="BG407" s="227">
        <v>48.4</v>
      </c>
      <c r="BH407" s="227">
        <v>6.7</v>
      </c>
      <c r="BI407" s="227">
        <v>7.2</v>
      </c>
      <c r="BJ407" s="254">
        <v>3.4</v>
      </c>
    </row>
    <row r="408" spans="5:62" ht="10.9" customHeight="1" x14ac:dyDescent="0.2">
      <c r="E408" s="3" t="s">
        <v>1709</v>
      </c>
      <c r="F408" s="262" t="s">
        <v>1710</v>
      </c>
      <c r="G408" s="248"/>
      <c r="H408" s="253">
        <v>9.1</v>
      </c>
      <c r="I408" s="227">
        <v>41.1</v>
      </c>
      <c r="J408" s="227">
        <v>7.3</v>
      </c>
      <c r="K408" s="227">
        <v>8</v>
      </c>
      <c r="L408" s="254">
        <v>3.5</v>
      </c>
      <c r="M408" s="253">
        <v>8.4</v>
      </c>
      <c r="N408" s="227">
        <v>40.1</v>
      </c>
      <c r="O408" s="227">
        <v>6.5</v>
      </c>
      <c r="P408" s="227">
        <v>7.1</v>
      </c>
      <c r="Q408" s="254">
        <v>2.7</v>
      </c>
      <c r="R408" s="253">
        <v>7.6</v>
      </c>
      <c r="S408" s="227">
        <v>38.5</v>
      </c>
      <c r="T408" s="227">
        <v>5.7</v>
      </c>
      <c r="U408" s="227">
        <v>6.2</v>
      </c>
      <c r="V408" s="254">
        <v>2.5</v>
      </c>
      <c r="W408" s="253">
        <v>7</v>
      </c>
      <c r="X408" s="227">
        <v>38.200000000000003</v>
      </c>
      <c r="Y408" s="227">
        <v>5</v>
      </c>
      <c r="Z408" s="227">
        <v>5.5</v>
      </c>
      <c r="AA408" s="254">
        <v>2.1</v>
      </c>
      <c r="AB408" s="253">
        <v>6.3</v>
      </c>
      <c r="AC408" s="227">
        <v>34.799999999999997</v>
      </c>
      <c r="AD408" s="227">
        <v>4.4000000000000004</v>
      </c>
      <c r="AE408" s="227">
        <v>4.8</v>
      </c>
      <c r="AF408" s="254">
        <v>2</v>
      </c>
      <c r="AG408" s="253">
        <v>6.8</v>
      </c>
      <c r="AH408" s="227">
        <v>40.299999999999997</v>
      </c>
      <c r="AI408" s="227">
        <v>4.5</v>
      </c>
      <c r="AJ408" s="227">
        <v>4.9000000000000004</v>
      </c>
      <c r="AK408" s="254">
        <v>2.2000000000000002</v>
      </c>
      <c r="AL408" s="253">
        <v>6.4</v>
      </c>
      <c r="AM408" s="227">
        <v>37</v>
      </c>
      <c r="AN408" s="227">
        <v>4.0999999999999996</v>
      </c>
      <c r="AO408" s="227">
        <v>4.5</v>
      </c>
      <c r="AP408" s="254">
        <v>2</v>
      </c>
      <c r="AQ408" s="253">
        <v>6</v>
      </c>
      <c r="AR408" s="227">
        <v>35.9</v>
      </c>
      <c r="AS408" s="227">
        <v>3.7</v>
      </c>
      <c r="AT408" s="227">
        <v>4</v>
      </c>
      <c r="AU408" s="254">
        <v>1.9</v>
      </c>
      <c r="AV408" s="253">
        <v>6.4</v>
      </c>
      <c r="AW408" s="227">
        <v>40.1</v>
      </c>
      <c r="AX408" s="227">
        <v>3.7</v>
      </c>
      <c r="AY408" s="227">
        <v>4</v>
      </c>
      <c r="AZ408" s="254">
        <v>1.9</v>
      </c>
      <c r="BA408" s="253">
        <v>6.6</v>
      </c>
      <c r="BB408" s="227">
        <v>38.700000000000003</v>
      </c>
      <c r="BC408" s="227">
        <v>3.8</v>
      </c>
      <c r="BD408" s="227">
        <v>4.0999999999999996</v>
      </c>
      <c r="BE408" s="254">
        <v>2</v>
      </c>
      <c r="BF408" s="253">
        <v>6.9</v>
      </c>
      <c r="BG408" s="227">
        <v>38.4</v>
      </c>
      <c r="BH408" s="227">
        <v>4</v>
      </c>
      <c r="BI408" s="227">
        <v>4.4000000000000004</v>
      </c>
      <c r="BJ408" s="254">
        <v>2</v>
      </c>
    </row>
    <row r="409" spans="5:62" ht="10.9" customHeight="1" x14ac:dyDescent="0.2">
      <c r="E409" s="3" t="s">
        <v>1711</v>
      </c>
      <c r="F409" s="262" t="s">
        <v>1712</v>
      </c>
      <c r="G409" s="248"/>
      <c r="H409" s="253">
        <v>11.4</v>
      </c>
      <c r="I409" s="227">
        <v>40</v>
      </c>
      <c r="J409" s="227">
        <v>9.5</v>
      </c>
      <c r="K409" s="227">
        <v>10.3</v>
      </c>
      <c r="L409" s="254">
        <v>3.6</v>
      </c>
      <c r="M409" s="253">
        <v>10.5</v>
      </c>
      <c r="N409" s="227">
        <v>41.2</v>
      </c>
      <c r="O409" s="227">
        <v>8.4</v>
      </c>
      <c r="P409" s="227">
        <v>9</v>
      </c>
      <c r="Q409" s="254">
        <v>3.2</v>
      </c>
      <c r="R409" s="253">
        <v>9.8000000000000007</v>
      </c>
      <c r="S409" s="227">
        <v>39</v>
      </c>
      <c r="T409" s="227">
        <v>7.6</v>
      </c>
      <c r="U409" s="227">
        <v>8.1999999999999993</v>
      </c>
      <c r="V409" s="254">
        <v>3</v>
      </c>
      <c r="W409" s="253">
        <v>9</v>
      </c>
      <c r="X409" s="227">
        <v>39.5</v>
      </c>
      <c r="Y409" s="227">
        <v>6.7</v>
      </c>
      <c r="Z409" s="227">
        <v>7.3</v>
      </c>
      <c r="AA409" s="254">
        <v>2.5</v>
      </c>
      <c r="AB409" s="253">
        <v>8.3000000000000007</v>
      </c>
      <c r="AC409" s="227">
        <v>36.299999999999997</v>
      </c>
      <c r="AD409" s="227">
        <v>6.1</v>
      </c>
      <c r="AE409" s="227">
        <v>6.7</v>
      </c>
      <c r="AF409" s="254">
        <v>2.2999999999999998</v>
      </c>
      <c r="AG409" s="253">
        <v>8.4</v>
      </c>
      <c r="AH409" s="227">
        <v>38.200000000000003</v>
      </c>
      <c r="AI409" s="227">
        <v>6.2</v>
      </c>
      <c r="AJ409" s="227">
        <v>6.7</v>
      </c>
      <c r="AK409" s="254">
        <v>2.4</v>
      </c>
      <c r="AL409" s="253">
        <v>7.9</v>
      </c>
      <c r="AM409" s="227">
        <v>35.1</v>
      </c>
      <c r="AN409" s="227">
        <v>5.7</v>
      </c>
      <c r="AO409" s="227">
        <v>6.1</v>
      </c>
      <c r="AP409" s="254">
        <v>2.4</v>
      </c>
      <c r="AQ409" s="253">
        <v>7.7</v>
      </c>
      <c r="AR409" s="227">
        <v>35.4</v>
      </c>
      <c r="AS409" s="227">
        <v>5.3</v>
      </c>
      <c r="AT409" s="227">
        <v>5.7</v>
      </c>
      <c r="AU409" s="254">
        <v>2.4</v>
      </c>
      <c r="AV409" s="253">
        <v>8.4</v>
      </c>
      <c r="AW409" s="227">
        <v>40</v>
      </c>
      <c r="AX409" s="227">
        <v>5.6</v>
      </c>
      <c r="AY409" s="227">
        <v>5.9</v>
      </c>
      <c r="AZ409" s="254">
        <v>3.3</v>
      </c>
      <c r="BA409" s="253">
        <v>8.3000000000000007</v>
      </c>
      <c r="BB409" s="227">
        <v>38.4</v>
      </c>
      <c r="BC409" s="227">
        <v>5.5</v>
      </c>
      <c r="BD409" s="227">
        <v>5.8</v>
      </c>
      <c r="BE409" s="254">
        <v>3.3</v>
      </c>
      <c r="BF409" s="253">
        <v>8.9</v>
      </c>
      <c r="BG409" s="227">
        <v>39.9</v>
      </c>
      <c r="BH409" s="227">
        <v>5.9</v>
      </c>
      <c r="BI409" s="227">
        <v>6.2</v>
      </c>
      <c r="BJ409" s="254">
        <v>3.7</v>
      </c>
    </row>
    <row r="410" spans="5:62" ht="10.9" customHeight="1" x14ac:dyDescent="0.2">
      <c r="E410" s="3" t="s">
        <v>1713</v>
      </c>
      <c r="F410" s="262" t="s">
        <v>1714</v>
      </c>
      <c r="G410" s="248"/>
      <c r="H410" s="253">
        <v>12.1</v>
      </c>
      <c r="I410" s="227">
        <v>52.3</v>
      </c>
      <c r="J410" s="227">
        <v>9.5</v>
      </c>
      <c r="K410" s="227">
        <v>10.4</v>
      </c>
      <c r="L410" s="254">
        <v>3.6</v>
      </c>
      <c r="M410" s="253">
        <v>11.6</v>
      </c>
      <c r="N410" s="227">
        <v>52.8</v>
      </c>
      <c r="O410" s="227">
        <v>8.6999999999999993</v>
      </c>
      <c r="P410" s="227">
        <v>9.6</v>
      </c>
      <c r="Q410" s="254">
        <v>3.1</v>
      </c>
      <c r="R410" s="253">
        <v>10.1</v>
      </c>
      <c r="S410" s="227">
        <v>44.5</v>
      </c>
      <c r="T410" s="227">
        <v>7.5</v>
      </c>
      <c r="U410" s="227">
        <v>8.3000000000000007</v>
      </c>
      <c r="V410" s="254">
        <v>2.7</v>
      </c>
      <c r="W410" s="253">
        <v>9.5</v>
      </c>
      <c r="X410" s="227">
        <v>48.1</v>
      </c>
      <c r="Y410" s="227">
        <v>6.5</v>
      </c>
      <c r="Z410" s="227">
        <v>7.2</v>
      </c>
      <c r="AA410" s="254">
        <v>2.6</v>
      </c>
      <c r="AB410" s="253">
        <v>8.6999999999999993</v>
      </c>
      <c r="AC410" s="227">
        <v>45.6</v>
      </c>
      <c r="AD410" s="227">
        <v>5.9</v>
      </c>
      <c r="AE410" s="227">
        <v>6.4</v>
      </c>
      <c r="AF410" s="254">
        <v>2.4</v>
      </c>
      <c r="AG410" s="253">
        <v>9.1999999999999993</v>
      </c>
      <c r="AH410" s="227">
        <v>49.2</v>
      </c>
      <c r="AI410" s="227">
        <v>6.1</v>
      </c>
      <c r="AJ410" s="227">
        <v>6.7</v>
      </c>
      <c r="AK410" s="254">
        <v>2.4</v>
      </c>
      <c r="AL410" s="253">
        <v>8.8000000000000007</v>
      </c>
      <c r="AM410" s="227">
        <v>43.7</v>
      </c>
      <c r="AN410" s="227">
        <v>5.9</v>
      </c>
      <c r="AO410" s="227">
        <v>6.5</v>
      </c>
      <c r="AP410" s="254">
        <v>2.4</v>
      </c>
      <c r="AQ410" s="253">
        <v>8.9</v>
      </c>
      <c r="AR410" s="227">
        <v>45.9</v>
      </c>
      <c r="AS410" s="227">
        <v>5.7</v>
      </c>
      <c r="AT410" s="227">
        <v>6.2</v>
      </c>
      <c r="AU410" s="254">
        <v>2.6</v>
      </c>
      <c r="AV410" s="253">
        <v>9.1</v>
      </c>
      <c r="AW410" s="227">
        <v>46.1</v>
      </c>
      <c r="AX410" s="227">
        <v>5.7</v>
      </c>
      <c r="AY410" s="227">
        <v>6.1</v>
      </c>
      <c r="AZ410" s="254">
        <v>3</v>
      </c>
      <c r="BA410" s="253">
        <v>9.4</v>
      </c>
      <c r="BB410" s="227">
        <v>46.8</v>
      </c>
      <c r="BC410" s="227">
        <v>5.8</v>
      </c>
      <c r="BD410" s="227">
        <v>6.2</v>
      </c>
      <c r="BE410" s="254">
        <v>3.4</v>
      </c>
      <c r="BF410" s="253">
        <v>9.5</v>
      </c>
      <c r="BG410" s="227">
        <v>45.9</v>
      </c>
      <c r="BH410" s="227">
        <v>5.9</v>
      </c>
      <c r="BI410" s="227">
        <v>6.3</v>
      </c>
      <c r="BJ410" s="254">
        <v>3.4</v>
      </c>
    </row>
    <row r="411" spans="5:62" ht="10.9" customHeight="1" x14ac:dyDescent="0.2">
      <c r="E411" s="3" t="s">
        <v>1715</v>
      </c>
      <c r="F411" s="262" t="s">
        <v>1716</v>
      </c>
      <c r="G411" s="248"/>
      <c r="H411" s="253">
        <v>10.1</v>
      </c>
      <c r="I411" s="227">
        <v>46.5</v>
      </c>
      <c r="J411" s="227">
        <v>8.4</v>
      </c>
      <c r="K411" s="227">
        <v>9.1</v>
      </c>
      <c r="L411" s="254">
        <v>3.6</v>
      </c>
      <c r="M411" s="253">
        <v>9.5</v>
      </c>
      <c r="N411" s="227">
        <v>45.7</v>
      </c>
      <c r="O411" s="227">
        <v>7.6</v>
      </c>
      <c r="P411" s="227">
        <v>8.1999999999999993</v>
      </c>
      <c r="Q411" s="254">
        <v>3.6</v>
      </c>
      <c r="R411" s="253">
        <v>7.9</v>
      </c>
      <c r="S411" s="227">
        <v>36.799999999999997</v>
      </c>
      <c r="T411" s="227">
        <v>6.3</v>
      </c>
      <c r="U411" s="227">
        <v>6.8</v>
      </c>
      <c r="V411" s="254">
        <v>2.9</v>
      </c>
      <c r="W411" s="253">
        <v>7</v>
      </c>
      <c r="X411" s="227">
        <v>37.6</v>
      </c>
      <c r="Y411" s="227">
        <v>5.3</v>
      </c>
      <c r="Z411" s="227">
        <v>5.7</v>
      </c>
      <c r="AA411" s="254">
        <v>2.5</v>
      </c>
      <c r="AB411" s="253">
        <v>6.2</v>
      </c>
      <c r="AC411" s="227">
        <v>36.799999999999997</v>
      </c>
      <c r="AD411" s="227">
        <v>4.5</v>
      </c>
      <c r="AE411" s="227">
        <v>4.8</v>
      </c>
      <c r="AF411" s="254">
        <v>2.2000000000000002</v>
      </c>
      <c r="AG411" s="253">
        <v>6.9</v>
      </c>
      <c r="AH411" s="227">
        <v>42</v>
      </c>
      <c r="AI411" s="227">
        <v>4.9000000000000004</v>
      </c>
      <c r="AJ411" s="227">
        <v>5.2</v>
      </c>
      <c r="AK411" s="254">
        <v>2.6</v>
      </c>
      <c r="AL411" s="253">
        <v>6.7</v>
      </c>
      <c r="AM411" s="227">
        <v>37.6</v>
      </c>
      <c r="AN411" s="227">
        <v>4.5999999999999996</v>
      </c>
      <c r="AO411" s="227">
        <v>4.9000000000000004</v>
      </c>
      <c r="AP411" s="254">
        <v>2.5</v>
      </c>
      <c r="AQ411" s="253">
        <v>6.5</v>
      </c>
      <c r="AR411" s="227">
        <v>37.5</v>
      </c>
      <c r="AS411" s="227">
        <v>4.3</v>
      </c>
      <c r="AT411" s="227">
        <v>4.5999999999999996</v>
      </c>
      <c r="AU411" s="254">
        <v>2.5</v>
      </c>
      <c r="AV411" s="253">
        <v>6.8</v>
      </c>
      <c r="AW411" s="227">
        <v>38.1</v>
      </c>
      <c r="AX411" s="227">
        <v>4.5</v>
      </c>
      <c r="AY411" s="227">
        <v>4.7</v>
      </c>
      <c r="AZ411" s="254">
        <v>2.8</v>
      </c>
      <c r="BA411" s="253">
        <v>6.9</v>
      </c>
      <c r="BB411" s="227">
        <v>36.4</v>
      </c>
      <c r="BC411" s="227">
        <v>4.7</v>
      </c>
      <c r="BD411" s="227">
        <v>4.9000000000000004</v>
      </c>
      <c r="BE411" s="254">
        <v>3.3</v>
      </c>
      <c r="BF411" s="253">
        <v>7</v>
      </c>
      <c r="BG411" s="227">
        <v>34.4</v>
      </c>
      <c r="BH411" s="227">
        <v>4.8</v>
      </c>
      <c r="BI411" s="227">
        <v>5</v>
      </c>
      <c r="BJ411" s="254">
        <v>3.5</v>
      </c>
    </row>
    <row r="412" spans="5:62" ht="10.9" customHeight="1" x14ac:dyDescent="0.2">
      <c r="E412" s="3" t="s">
        <v>1717</v>
      </c>
      <c r="F412" s="262" t="s">
        <v>1718</v>
      </c>
      <c r="G412" s="248"/>
      <c r="H412" s="253">
        <v>8</v>
      </c>
      <c r="I412" s="227">
        <v>30.8</v>
      </c>
      <c r="J412" s="227">
        <v>6.2</v>
      </c>
      <c r="K412" s="227">
        <v>6.9</v>
      </c>
      <c r="L412" s="254">
        <v>4.0999999999999996</v>
      </c>
      <c r="M412" s="253">
        <v>7.5</v>
      </c>
      <c r="N412" s="227">
        <v>30.8</v>
      </c>
      <c r="O412" s="227">
        <v>5.6</v>
      </c>
      <c r="P412" s="227">
        <v>6.3</v>
      </c>
      <c r="Q412" s="254">
        <v>3.6</v>
      </c>
      <c r="R412" s="253">
        <v>6.8</v>
      </c>
      <c r="S412" s="227">
        <v>28.3</v>
      </c>
      <c r="T412" s="227">
        <v>5</v>
      </c>
      <c r="U412" s="227">
        <v>5.6</v>
      </c>
      <c r="V412" s="254">
        <v>3.2</v>
      </c>
      <c r="W412" s="253">
        <v>6</v>
      </c>
      <c r="X412" s="227">
        <v>27.1</v>
      </c>
      <c r="Y412" s="227">
        <v>4.0999999999999996</v>
      </c>
      <c r="Z412" s="227">
        <v>4.5999999999999996</v>
      </c>
      <c r="AA412" s="254">
        <v>2.8</v>
      </c>
      <c r="AB412" s="253">
        <v>5.7</v>
      </c>
      <c r="AC412" s="227">
        <v>24.6</v>
      </c>
      <c r="AD412" s="227">
        <v>3.9</v>
      </c>
      <c r="AE412" s="227">
        <v>4.3</v>
      </c>
      <c r="AF412" s="254">
        <v>2.7</v>
      </c>
      <c r="AG412" s="253">
        <v>6.6</v>
      </c>
      <c r="AH412" s="227">
        <v>28.1</v>
      </c>
      <c r="AI412" s="227">
        <v>4.4000000000000004</v>
      </c>
      <c r="AJ412" s="227">
        <v>4.9000000000000004</v>
      </c>
      <c r="AK412" s="254">
        <v>3.1</v>
      </c>
      <c r="AL412" s="253">
        <v>6.1</v>
      </c>
      <c r="AM412" s="227">
        <v>24.8</v>
      </c>
      <c r="AN412" s="227">
        <v>4.2</v>
      </c>
      <c r="AO412" s="227">
        <v>4.5999999999999996</v>
      </c>
      <c r="AP412" s="254">
        <v>2.9</v>
      </c>
      <c r="AQ412" s="253">
        <v>5.5</v>
      </c>
      <c r="AR412" s="227">
        <v>23.1</v>
      </c>
      <c r="AS412" s="227">
        <v>3.6</v>
      </c>
      <c r="AT412" s="227">
        <v>4</v>
      </c>
      <c r="AU412" s="254">
        <v>2.6</v>
      </c>
      <c r="AV412" s="253">
        <v>6.1</v>
      </c>
      <c r="AW412" s="227">
        <v>24.6</v>
      </c>
      <c r="AX412" s="227">
        <v>3.9</v>
      </c>
      <c r="AY412" s="227">
        <v>4.2</v>
      </c>
      <c r="AZ412" s="254">
        <v>3</v>
      </c>
      <c r="BA412" s="253">
        <v>6.3</v>
      </c>
      <c r="BB412" s="227">
        <v>23.7</v>
      </c>
      <c r="BC412" s="227">
        <v>4.0999999999999996</v>
      </c>
      <c r="BD412" s="227">
        <v>4.4000000000000004</v>
      </c>
      <c r="BE412" s="254">
        <v>3.4</v>
      </c>
      <c r="BF412" s="253">
        <v>6.3</v>
      </c>
      <c r="BG412" s="227">
        <v>23.4</v>
      </c>
      <c r="BH412" s="227">
        <v>4.0999999999999996</v>
      </c>
      <c r="BI412" s="227">
        <v>4.4000000000000004</v>
      </c>
      <c r="BJ412" s="254">
        <v>3.3</v>
      </c>
    </row>
    <row r="413" spans="5:62" ht="10.9" customHeight="1" x14ac:dyDescent="0.2">
      <c r="E413" s="3" t="s">
        <v>1719</v>
      </c>
      <c r="F413" s="262" t="s">
        <v>1720</v>
      </c>
      <c r="G413" s="248"/>
      <c r="H413" s="253">
        <v>10.9</v>
      </c>
      <c r="I413" s="227">
        <v>44.1</v>
      </c>
      <c r="J413" s="227">
        <v>8.9</v>
      </c>
      <c r="K413" s="227">
        <v>9.8000000000000007</v>
      </c>
      <c r="L413" s="254">
        <v>4.0999999999999996</v>
      </c>
      <c r="M413" s="253">
        <v>9.9</v>
      </c>
      <c r="N413" s="227">
        <v>42.5</v>
      </c>
      <c r="O413" s="227">
        <v>7.9</v>
      </c>
      <c r="P413" s="227">
        <v>8.6999999999999993</v>
      </c>
      <c r="Q413" s="254">
        <v>3.6</v>
      </c>
      <c r="R413" s="253">
        <v>9.8000000000000007</v>
      </c>
      <c r="S413" s="227">
        <v>46.8</v>
      </c>
      <c r="T413" s="227">
        <v>7.3</v>
      </c>
      <c r="U413" s="227">
        <v>8</v>
      </c>
      <c r="V413" s="254">
        <v>3.6</v>
      </c>
      <c r="W413" s="253">
        <v>8.8000000000000007</v>
      </c>
      <c r="X413" s="227">
        <v>48</v>
      </c>
      <c r="Y413" s="227">
        <v>6</v>
      </c>
      <c r="Z413" s="227">
        <v>6.5</v>
      </c>
      <c r="AA413" s="254">
        <v>3.2</v>
      </c>
      <c r="AB413" s="253">
        <v>8.1</v>
      </c>
      <c r="AC413" s="227">
        <v>41.4</v>
      </c>
      <c r="AD413" s="227">
        <v>5.5</v>
      </c>
      <c r="AE413" s="227">
        <v>6</v>
      </c>
      <c r="AF413" s="254">
        <v>2.7</v>
      </c>
      <c r="AG413" s="253">
        <v>8.6</v>
      </c>
      <c r="AH413" s="227">
        <v>42.1</v>
      </c>
      <c r="AI413" s="227">
        <v>5.7</v>
      </c>
      <c r="AJ413" s="227">
        <v>6.2</v>
      </c>
      <c r="AK413" s="254">
        <v>3</v>
      </c>
      <c r="AL413" s="253">
        <v>7.9</v>
      </c>
      <c r="AM413" s="227">
        <v>36.1</v>
      </c>
      <c r="AN413" s="227">
        <v>5.3</v>
      </c>
      <c r="AO413" s="227">
        <v>5.8</v>
      </c>
      <c r="AP413" s="254">
        <v>2.4</v>
      </c>
      <c r="AQ413" s="253">
        <v>7.4</v>
      </c>
      <c r="AR413" s="227">
        <v>33.5</v>
      </c>
      <c r="AS413" s="227">
        <v>4.8</v>
      </c>
      <c r="AT413" s="227">
        <v>5.2</v>
      </c>
      <c r="AU413" s="254">
        <v>3</v>
      </c>
      <c r="AV413" s="253">
        <v>9.1</v>
      </c>
      <c r="AW413" s="227">
        <v>41.9</v>
      </c>
      <c r="AX413" s="227">
        <v>5.5</v>
      </c>
      <c r="AY413" s="227">
        <v>5.7</v>
      </c>
      <c r="AZ413" s="254">
        <v>4.7</v>
      </c>
      <c r="BA413" s="253">
        <v>9.9</v>
      </c>
      <c r="BB413" s="227">
        <v>40.4</v>
      </c>
      <c r="BC413" s="227">
        <v>6.1</v>
      </c>
      <c r="BD413" s="227">
        <v>6.3</v>
      </c>
      <c r="BE413" s="254">
        <v>5.0999999999999996</v>
      </c>
      <c r="BF413" s="253">
        <v>10.3</v>
      </c>
      <c r="BG413" s="227">
        <v>38.4</v>
      </c>
      <c r="BH413" s="227">
        <v>6.4</v>
      </c>
      <c r="BI413" s="227">
        <v>6.5</v>
      </c>
      <c r="BJ413" s="254">
        <v>6</v>
      </c>
    </row>
    <row r="414" spans="5:62" ht="10.9" customHeight="1" x14ac:dyDescent="0.2">
      <c r="E414" s="3" t="s">
        <v>1721</v>
      </c>
      <c r="F414" s="262" t="s">
        <v>1722</v>
      </c>
      <c r="G414" s="248"/>
      <c r="H414" s="253">
        <v>6.9</v>
      </c>
      <c r="I414" s="227">
        <v>16.399999999999999</v>
      </c>
      <c r="J414" s="227">
        <v>6.2</v>
      </c>
      <c r="K414" s="227">
        <v>7</v>
      </c>
      <c r="L414" s="254">
        <v>4.9000000000000004</v>
      </c>
      <c r="M414" s="253">
        <v>6.6</v>
      </c>
      <c r="N414" s="227">
        <v>20.2</v>
      </c>
      <c r="O414" s="227">
        <v>5.4</v>
      </c>
      <c r="P414" s="227">
        <v>6.2</v>
      </c>
      <c r="Q414" s="254">
        <v>4.0999999999999996</v>
      </c>
      <c r="R414" s="253">
        <v>6.1</v>
      </c>
      <c r="S414" s="227">
        <v>21.9</v>
      </c>
      <c r="T414" s="227">
        <v>4.5999999999999996</v>
      </c>
      <c r="U414" s="227">
        <v>5.5</v>
      </c>
      <c r="V414" s="254">
        <v>3.4</v>
      </c>
      <c r="W414" s="253">
        <v>5.6</v>
      </c>
      <c r="X414" s="227">
        <v>21.6</v>
      </c>
      <c r="Y414" s="227">
        <v>4.0999999999999996</v>
      </c>
      <c r="Z414" s="227">
        <v>4.9000000000000004</v>
      </c>
      <c r="AA414" s="254">
        <v>3</v>
      </c>
      <c r="AB414" s="253">
        <v>5.2</v>
      </c>
      <c r="AC414" s="227">
        <v>19.5</v>
      </c>
      <c r="AD414" s="227">
        <v>3.8</v>
      </c>
      <c r="AE414" s="227">
        <v>4.5</v>
      </c>
      <c r="AF414" s="254">
        <v>2.8</v>
      </c>
      <c r="AG414" s="253">
        <v>5.8</v>
      </c>
      <c r="AH414" s="227">
        <v>21.9</v>
      </c>
      <c r="AI414" s="227">
        <v>4</v>
      </c>
      <c r="AJ414" s="227">
        <v>4.8</v>
      </c>
      <c r="AK414" s="254">
        <v>3.1</v>
      </c>
      <c r="AL414" s="253">
        <v>5.6</v>
      </c>
      <c r="AM414" s="227">
        <v>22.7</v>
      </c>
      <c r="AN414" s="227">
        <v>3.8</v>
      </c>
      <c r="AO414" s="227">
        <v>4.5999999999999996</v>
      </c>
      <c r="AP414" s="254">
        <v>2.7</v>
      </c>
      <c r="AQ414" s="253">
        <v>5.2</v>
      </c>
      <c r="AR414" s="227">
        <v>21.2</v>
      </c>
      <c r="AS414" s="227">
        <v>3.3</v>
      </c>
      <c r="AT414" s="227">
        <v>4.0999999999999996</v>
      </c>
      <c r="AU414" s="254">
        <v>2.4</v>
      </c>
      <c r="AV414" s="253">
        <v>5.6</v>
      </c>
      <c r="AW414" s="227">
        <v>23.3</v>
      </c>
      <c r="AX414" s="227">
        <v>3.5</v>
      </c>
      <c r="AY414" s="227">
        <v>4.2</v>
      </c>
      <c r="AZ414" s="254">
        <v>2.6</v>
      </c>
      <c r="BA414" s="253">
        <v>5.9</v>
      </c>
      <c r="BB414" s="227">
        <v>23.2</v>
      </c>
      <c r="BC414" s="227">
        <v>3.6</v>
      </c>
      <c r="BD414" s="227">
        <v>4.2</v>
      </c>
      <c r="BE414" s="254">
        <v>2.9</v>
      </c>
      <c r="BF414" s="253">
        <v>6.1</v>
      </c>
      <c r="BG414" s="227">
        <v>21.8</v>
      </c>
      <c r="BH414" s="227">
        <v>4</v>
      </c>
      <c r="BI414" s="227">
        <v>4.5</v>
      </c>
      <c r="BJ414" s="254">
        <v>3.5</v>
      </c>
    </row>
    <row r="415" spans="5:62" ht="10.9" customHeight="1" x14ac:dyDescent="0.2">
      <c r="E415" s="3" t="s">
        <v>1723</v>
      </c>
      <c r="F415" s="262" t="s">
        <v>1724</v>
      </c>
      <c r="G415" s="248"/>
      <c r="H415" s="253">
        <v>7</v>
      </c>
      <c r="I415" s="227">
        <v>32.5</v>
      </c>
      <c r="J415" s="227">
        <v>5.7</v>
      </c>
      <c r="K415" s="227">
        <v>6.1</v>
      </c>
      <c r="L415" s="254">
        <v>3.7</v>
      </c>
      <c r="M415" s="253">
        <v>6.4</v>
      </c>
      <c r="N415" s="227">
        <v>29.4</v>
      </c>
      <c r="O415" s="227">
        <v>5.0999999999999996</v>
      </c>
      <c r="P415" s="227">
        <v>5.5</v>
      </c>
      <c r="Q415" s="254">
        <v>3</v>
      </c>
      <c r="R415" s="253">
        <v>5.3</v>
      </c>
      <c r="S415" s="227">
        <v>23.8</v>
      </c>
      <c r="T415" s="227">
        <v>4.0999999999999996</v>
      </c>
      <c r="U415" s="227">
        <v>4.5999999999999996</v>
      </c>
      <c r="V415" s="254">
        <v>1.9</v>
      </c>
      <c r="W415" s="253">
        <v>4.9000000000000004</v>
      </c>
      <c r="X415" s="227">
        <v>25.9</v>
      </c>
      <c r="Y415" s="227">
        <v>3.7</v>
      </c>
      <c r="Z415" s="227">
        <v>4.0999999999999996</v>
      </c>
      <c r="AA415" s="254">
        <v>1.9</v>
      </c>
      <c r="AB415" s="253">
        <v>5</v>
      </c>
      <c r="AC415" s="227">
        <v>26</v>
      </c>
      <c r="AD415" s="227">
        <v>3.8</v>
      </c>
      <c r="AE415" s="227">
        <v>4.2</v>
      </c>
      <c r="AF415" s="254">
        <v>1.9</v>
      </c>
      <c r="AG415" s="253">
        <v>5.9</v>
      </c>
      <c r="AH415" s="227">
        <v>30.5</v>
      </c>
      <c r="AI415" s="227">
        <v>4.3</v>
      </c>
      <c r="AJ415" s="227">
        <v>4.8</v>
      </c>
      <c r="AK415" s="254">
        <v>1.9</v>
      </c>
      <c r="AL415" s="253">
        <v>5.8</v>
      </c>
      <c r="AM415" s="227">
        <v>28.1</v>
      </c>
      <c r="AN415" s="227">
        <v>4.3</v>
      </c>
      <c r="AO415" s="227">
        <v>4.7</v>
      </c>
      <c r="AP415" s="254">
        <v>2.1</v>
      </c>
      <c r="AQ415" s="253">
        <v>5.6</v>
      </c>
      <c r="AR415" s="227">
        <v>26.6</v>
      </c>
      <c r="AS415" s="227">
        <v>4</v>
      </c>
      <c r="AT415" s="227">
        <v>4.4000000000000004</v>
      </c>
      <c r="AU415" s="254">
        <v>1.7</v>
      </c>
      <c r="AV415" s="253">
        <v>6.1</v>
      </c>
      <c r="AW415" s="227">
        <v>26.5</v>
      </c>
      <c r="AX415" s="227">
        <v>4.2</v>
      </c>
      <c r="AY415" s="227">
        <v>4.7</v>
      </c>
      <c r="AZ415" s="254">
        <v>2</v>
      </c>
      <c r="BA415" s="253">
        <v>7</v>
      </c>
      <c r="BB415" s="227">
        <v>29.1</v>
      </c>
      <c r="BC415" s="227">
        <v>4.9000000000000004</v>
      </c>
      <c r="BD415" s="227">
        <v>5.4</v>
      </c>
      <c r="BE415" s="254">
        <v>2.9</v>
      </c>
      <c r="BF415" s="253">
        <v>7.2</v>
      </c>
      <c r="BG415" s="227">
        <v>28.8</v>
      </c>
      <c r="BH415" s="227">
        <v>4.9000000000000004</v>
      </c>
      <c r="BI415" s="227">
        <v>5.3</v>
      </c>
      <c r="BJ415" s="254">
        <v>3.2</v>
      </c>
    </row>
    <row r="416" spans="5:62" ht="10.9" customHeight="1" x14ac:dyDescent="0.2">
      <c r="E416" s="3" t="s">
        <v>1725</v>
      </c>
      <c r="F416" s="262" t="s">
        <v>1726</v>
      </c>
      <c r="G416" s="248"/>
      <c r="H416" s="253">
        <v>8.4</v>
      </c>
      <c r="I416" s="227">
        <v>27.6</v>
      </c>
      <c r="J416" s="227">
        <v>6.9</v>
      </c>
      <c r="K416" s="227">
        <v>7.9</v>
      </c>
      <c r="L416" s="254">
        <v>4.3</v>
      </c>
      <c r="M416" s="253">
        <v>7.3</v>
      </c>
      <c r="N416" s="227">
        <v>26.1</v>
      </c>
      <c r="O416" s="227">
        <v>5.7</v>
      </c>
      <c r="P416" s="227">
        <v>6.7</v>
      </c>
      <c r="Q416" s="254">
        <v>3.4</v>
      </c>
      <c r="R416" s="253">
        <v>6.5</v>
      </c>
      <c r="S416" s="227">
        <v>24.1</v>
      </c>
      <c r="T416" s="227">
        <v>5</v>
      </c>
      <c r="U416" s="227">
        <v>5.8</v>
      </c>
      <c r="V416" s="254">
        <v>3.1</v>
      </c>
      <c r="W416" s="253">
        <v>6.2</v>
      </c>
      <c r="X416" s="227">
        <v>26.1</v>
      </c>
      <c r="Y416" s="227">
        <v>4.5</v>
      </c>
      <c r="Z416" s="227">
        <v>5.2</v>
      </c>
      <c r="AA416" s="254">
        <v>2.9</v>
      </c>
      <c r="AB416" s="253">
        <v>5.6</v>
      </c>
      <c r="AC416" s="227">
        <v>23.5</v>
      </c>
      <c r="AD416" s="227">
        <v>4</v>
      </c>
      <c r="AE416" s="227">
        <v>4.7</v>
      </c>
      <c r="AF416" s="254">
        <v>2.6</v>
      </c>
      <c r="AG416" s="253">
        <v>6.5</v>
      </c>
      <c r="AH416" s="227">
        <v>25.7</v>
      </c>
      <c r="AI416" s="227">
        <v>4.7</v>
      </c>
      <c r="AJ416" s="227">
        <v>5.5</v>
      </c>
      <c r="AK416" s="254">
        <v>3</v>
      </c>
      <c r="AL416" s="253">
        <v>6.1</v>
      </c>
      <c r="AM416" s="227">
        <v>25.3</v>
      </c>
      <c r="AN416" s="227">
        <v>4.2</v>
      </c>
      <c r="AO416" s="227">
        <v>5</v>
      </c>
      <c r="AP416" s="254">
        <v>2.7</v>
      </c>
      <c r="AQ416" s="253">
        <v>5.7</v>
      </c>
      <c r="AR416" s="227">
        <v>25.9</v>
      </c>
      <c r="AS416" s="227">
        <v>3.6</v>
      </c>
      <c r="AT416" s="227">
        <v>4.3</v>
      </c>
      <c r="AU416" s="254">
        <v>2.4</v>
      </c>
      <c r="AV416" s="253">
        <v>5.9</v>
      </c>
      <c r="AW416" s="227">
        <v>23.3</v>
      </c>
      <c r="AX416" s="227">
        <v>4</v>
      </c>
      <c r="AY416" s="227">
        <v>4.5999999999999996</v>
      </c>
      <c r="AZ416" s="254">
        <v>2.7</v>
      </c>
      <c r="BA416" s="253">
        <v>6.3</v>
      </c>
      <c r="BB416" s="227">
        <v>23.5</v>
      </c>
      <c r="BC416" s="227">
        <v>4.4000000000000004</v>
      </c>
      <c r="BD416" s="227">
        <v>5</v>
      </c>
      <c r="BE416" s="254">
        <v>3.2</v>
      </c>
      <c r="BF416" s="253">
        <v>6.3</v>
      </c>
      <c r="BG416" s="227">
        <v>23.3</v>
      </c>
      <c r="BH416" s="227">
        <v>4.4000000000000004</v>
      </c>
      <c r="BI416" s="227">
        <v>5</v>
      </c>
      <c r="BJ416" s="254">
        <v>3.3</v>
      </c>
    </row>
    <row r="417" spans="2:62" ht="10.9" customHeight="1" x14ac:dyDescent="0.2">
      <c r="E417" s="3" t="s">
        <v>1727</v>
      </c>
      <c r="F417" s="262" t="s">
        <v>390</v>
      </c>
      <c r="G417" s="248"/>
      <c r="H417" s="253">
        <v>5.2</v>
      </c>
      <c r="I417" s="227">
        <v>16.899999999999999</v>
      </c>
      <c r="J417" s="227">
        <v>4.8</v>
      </c>
      <c r="K417" s="227">
        <v>5.0999999999999996</v>
      </c>
      <c r="L417" s="254">
        <v>2.6</v>
      </c>
      <c r="M417" s="253">
        <v>5</v>
      </c>
      <c r="N417" s="227">
        <v>19.2</v>
      </c>
      <c r="O417" s="227">
        <v>4.4000000000000004</v>
      </c>
      <c r="P417" s="227">
        <v>4.7</v>
      </c>
      <c r="Q417" s="254">
        <v>2.2000000000000002</v>
      </c>
      <c r="R417" s="253">
        <v>4.3</v>
      </c>
      <c r="S417" s="227">
        <v>15.7</v>
      </c>
      <c r="T417" s="227">
        <v>3.8</v>
      </c>
      <c r="U417" s="227">
        <v>4.0999999999999996</v>
      </c>
      <c r="V417" s="254">
        <v>1.9</v>
      </c>
      <c r="W417" s="253">
        <v>3.9</v>
      </c>
      <c r="X417" s="227">
        <v>16.100000000000001</v>
      </c>
      <c r="Y417" s="227">
        <v>3.3</v>
      </c>
      <c r="Z417" s="227">
        <v>3.5</v>
      </c>
      <c r="AA417" s="254">
        <v>1.5</v>
      </c>
      <c r="AB417" s="253">
        <v>3.6</v>
      </c>
      <c r="AC417" s="227">
        <v>17.100000000000001</v>
      </c>
      <c r="AD417" s="227">
        <v>3.2</v>
      </c>
      <c r="AE417" s="227">
        <v>3.4</v>
      </c>
      <c r="AF417" s="254">
        <v>1.4</v>
      </c>
      <c r="AG417" s="253">
        <v>4.3</v>
      </c>
      <c r="AH417" s="227">
        <v>20.8</v>
      </c>
      <c r="AI417" s="227">
        <v>3.7</v>
      </c>
      <c r="AJ417" s="227">
        <v>4</v>
      </c>
      <c r="AK417" s="254">
        <v>1.8</v>
      </c>
      <c r="AL417" s="253">
        <v>3.9</v>
      </c>
      <c r="AM417" s="227">
        <v>19</v>
      </c>
      <c r="AN417" s="227">
        <v>3.4</v>
      </c>
      <c r="AO417" s="227">
        <v>3.6</v>
      </c>
      <c r="AP417" s="254">
        <v>1.6</v>
      </c>
      <c r="AQ417" s="253">
        <v>3.5</v>
      </c>
      <c r="AR417" s="227">
        <v>19.3</v>
      </c>
      <c r="AS417" s="227">
        <v>2.9</v>
      </c>
      <c r="AT417" s="227">
        <v>3.1</v>
      </c>
      <c r="AU417" s="254">
        <v>1.4</v>
      </c>
      <c r="AV417" s="253">
        <v>4.2</v>
      </c>
      <c r="AW417" s="227">
        <v>24.8</v>
      </c>
      <c r="AX417" s="227">
        <v>3</v>
      </c>
      <c r="AY417" s="227">
        <v>3.3</v>
      </c>
      <c r="AZ417" s="254">
        <v>1.6</v>
      </c>
      <c r="BA417" s="253">
        <v>4.4000000000000004</v>
      </c>
      <c r="BB417" s="227">
        <v>22.7</v>
      </c>
      <c r="BC417" s="227">
        <v>3.2</v>
      </c>
      <c r="BD417" s="227">
        <v>3.4</v>
      </c>
      <c r="BE417" s="254">
        <v>1.6</v>
      </c>
      <c r="BF417" s="253">
        <v>4.4000000000000004</v>
      </c>
      <c r="BG417" s="227">
        <v>20.399999999999999</v>
      </c>
      <c r="BH417" s="227">
        <v>3.2</v>
      </c>
      <c r="BI417" s="227">
        <v>3.4</v>
      </c>
      <c r="BJ417" s="254">
        <v>1.6</v>
      </c>
    </row>
    <row r="418" spans="2:62" ht="10.9" customHeight="1" x14ac:dyDescent="0.2">
      <c r="E418" s="3" t="s">
        <v>1728</v>
      </c>
      <c r="F418" s="262" t="s">
        <v>392</v>
      </c>
      <c r="G418" s="248"/>
      <c r="H418" s="253">
        <v>8.9</v>
      </c>
      <c r="I418" s="227">
        <v>32.1</v>
      </c>
      <c r="J418" s="227">
        <v>7.6</v>
      </c>
      <c r="K418" s="227">
        <v>8.1999999999999993</v>
      </c>
      <c r="L418" s="254">
        <v>3.8</v>
      </c>
      <c r="M418" s="253">
        <v>8</v>
      </c>
      <c r="N418" s="227">
        <v>33.299999999999997</v>
      </c>
      <c r="O418" s="227">
        <v>6.6</v>
      </c>
      <c r="P418" s="227">
        <v>7.1</v>
      </c>
      <c r="Q418" s="254">
        <v>3.5</v>
      </c>
      <c r="R418" s="253">
        <v>7.5</v>
      </c>
      <c r="S418" s="227">
        <v>32.5</v>
      </c>
      <c r="T418" s="227">
        <v>6</v>
      </c>
      <c r="U418" s="227">
        <v>6.5</v>
      </c>
      <c r="V418" s="254">
        <v>3</v>
      </c>
      <c r="W418" s="253">
        <v>7</v>
      </c>
      <c r="X418" s="227">
        <v>33.9</v>
      </c>
      <c r="Y418" s="227">
        <v>5.3</v>
      </c>
      <c r="Z418" s="227">
        <v>5.7</v>
      </c>
      <c r="AA418" s="254">
        <v>2.9</v>
      </c>
      <c r="AB418" s="253">
        <v>7</v>
      </c>
      <c r="AC418" s="227">
        <v>34.799999999999997</v>
      </c>
      <c r="AD418" s="227">
        <v>5.0999999999999996</v>
      </c>
      <c r="AE418" s="227">
        <v>5.5</v>
      </c>
      <c r="AF418" s="254">
        <v>2.7</v>
      </c>
      <c r="AG418" s="253">
        <v>7.8</v>
      </c>
      <c r="AH418" s="227">
        <v>40.6</v>
      </c>
      <c r="AI418" s="227">
        <v>5.3</v>
      </c>
      <c r="AJ418" s="227">
        <v>5.8</v>
      </c>
      <c r="AK418" s="254">
        <v>2.6</v>
      </c>
      <c r="AL418" s="253">
        <v>7.4</v>
      </c>
      <c r="AM418" s="227">
        <v>37.5</v>
      </c>
      <c r="AN418" s="227">
        <v>5</v>
      </c>
      <c r="AO418" s="227">
        <v>5.5</v>
      </c>
      <c r="AP418" s="254">
        <v>2.4</v>
      </c>
      <c r="AQ418" s="253">
        <v>7.4</v>
      </c>
      <c r="AR418" s="227">
        <v>39.700000000000003</v>
      </c>
      <c r="AS418" s="227">
        <v>4.8</v>
      </c>
      <c r="AT418" s="227">
        <v>5.0999999999999996</v>
      </c>
      <c r="AU418" s="254">
        <v>2.8</v>
      </c>
      <c r="AV418" s="253">
        <v>8.3000000000000007</v>
      </c>
      <c r="AW418" s="227">
        <v>42.5</v>
      </c>
      <c r="AX418" s="227">
        <v>5.2</v>
      </c>
      <c r="AY418" s="227">
        <v>5.5</v>
      </c>
      <c r="AZ418" s="254">
        <v>3.6</v>
      </c>
      <c r="BA418" s="253">
        <v>8.5</v>
      </c>
      <c r="BB418" s="227">
        <v>39.299999999999997</v>
      </c>
      <c r="BC418" s="227">
        <v>5.4</v>
      </c>
      <c r="BD418" s="227">
        <v>5.7</v>
      </c>
      <c r="BE418" s="254">
        <v>4</v>
      </c>
      <c r="BF418" s="253">
        <v>8.1999999999999993</v>
      </c>
      <c r="BG418" s="227">
        <v>35.5</v>
      </c>
      <c r="BH418" s="227">
        <v>5.4</v>
      </c>
      <c r="BI418" s="227">
        <v>5.7</v>
      </c>
      <c r="BJ418" s="254">
        <v>4.2</v>
      </c>
    </row>
    <row r="419" spans="2:62" ht="10.9" customHeight="1" x14ac:dyDescent="0.2">
      <c r="B419" s="273"/>
      <c r="E419" s="3" t="s">
        <v>1729</v>
      </c>
      <c r="F419" s="262" t="s">
        <v>394</v>
      </c>
      <c r="G419" s="248"/>
      <c r="H419" s="253">
        <v>6.1</v>
      </c>
      <c r="I419" s="227">
        <v>26.9</v>
      </c>
      <c r="J419" s="227">
        <v>5</v>
      </c>
      <c r="K419" s="227">
        <v>5.4</v>
      </c>
      <c r="L419" s="254">
        <v>2.8</v>
      </c>
      <c r="M419" s="253">
        <v>5.7</v>
      </c>
      <c r="N419" s="227">
        <v>25.6</v>
      </c>
      <c r="O419" s="227">
        <v>4.5999999999999996</v>
      </c>
      <c r="P419" s="227">
        <v>4.9000000000000004</v>
      </c>
      <c r="Q419" s="254">
        <v>2.6</v>
      </c>
      <c r="R419" s="253">
        <v>5</v>
      </c>
      <c r="S419" s="227">
        <v>23</v>
      </c>
      <c r="T419" s="227">
        <v>4</v>
      </c>
      <c r="U419" s="227">
        <v>4.2</v>
      </c>
      <c r="V419" s="254">
        <v>2.2999999999999998</v>
      </c>
      <c r="W419" s="253">
        <v>4.5</v>
      </c>
      <c r="X419" s="227">
        <v>24.6</v>
      </c>
      <c r="Y419" s="227">
        <v>3.3</v>
      </c>
      <c r="Z419" s="227">
        <v>3.5</v>
      </c>
      <c r="AA419" s="254">
        <v>1.9</v>
      </c>
      <c r="AB419" s="253">
        <v>4.5</v>
      </c>
      <c r="AC419" s="227">
        <v>24.5</v>
      </c>
      <c r="AD419" s="227">
        <v>3.3</v>
      </c>
      <c r="AE419" s="227">
        <v>3.5</v>
      </c>
      <c r="AF419" s="254">
        <v>2</v>
      </c>
      <c r="AG419" s="253">
        <v>5.7</v>
      </c>
      <c r="AH419" s="227">
        <v>29.2</v>
      </c>
      <c r="AI419" s="227">
        <v>4.0999999999999996</v>
      </c>
      <c r="AJ419" s="227">
        <v>4.4000000000000004</v>
      </c>
      <c r="AK419" s="254">
        <v>2.2999999999999998</v>
      </c>
      <c r="AL419" s="253">
        <v>5.3</v>
      </c>
      <c r="AM419" s="227">
        <v>26.6</v>
      </c>
      <c r="AN419" s="227">
        <v>3.9</v>
      </c>
      <c r="AO419" s="227">
        <v>4.2</v>
      </c>
      <c r="AP419" s="254">
        <v>2.1</v>
      </c>
      <c r="AQ419" s="253">
        <v>5</v>
      </c>
      <c r="AR419" s="227">
        <v>27.3</v>
      </c>
      <c r="AS419" s="227">
        <v>3.4</v>
      </c>
      <c r="AT419" s="227">
        <v>3.6</v>
      </c>
      <c r="AU419" s="254">
        <v>2.2999999999999998</v>
      </c>
      <c r="AV419" s="253">
        <v>5.3</v>
      </c>
      <c r="AW419" s="227">
        <v>28.5</v>
      </c>
      <c r="AX419" s="227">
        <v>3.5</v>
      </c>
      <c r="AY419" s="227">
        <v>3.7</v>
      </c>
      <c r="AZ419" s="254">
        <v>2.2999999999999998</v>
      </c>
      <c r="BA419" s="253">
        <v>5.6</v>
      </c>
      <c r="BB419" s="227">
        <v>27.3</v>
      </c>
      <c r="BC419" s="227">
        <v>3.8</v>
      </c>
      <c r="BD419" s="227">
        <v>4</v>
      </c>
      <c r="BE419" s="254">
        <v>2.8</v>
      </c>
      <c r="BF419" s="253">
        <v>6</v>
      </c>
      <c r="BG419" s="227">
        <v>27.6</v>
      </c>
      <c r="BH419" s="227">
        <v>4.0999999999999996</v>
      </c>
      <c r="BI419" s="227">
        <v>4.3</v>
      </c>
      <c r="BJ419" s="254">
        <v>2.9</v>
      </c>
    </row>
    <row r="420" spans="2:62" ht="10.9" customHeight="1" x14ac:dyDescent="0.2">
      <c r="E420" s="3" t="s">
        <v>1730</v>
      </c>
      <c r="F420" s="262" t="s">
        <v>396</v>
      </c>
      <c r="G420" s="248"/>
      <c r="H420" s="253">
        <v>9.8000000000000007</v>
      </c>
      <c r="I420" s="227">
        <v>41.2</v>
      </c>
      <c r="J420" s="227">
        <v>8.1</v>
      </c>
      <c r="K420" s="227">
        <v>8.8000000000000007</v>
      </c>
      <c r="L420" s="254">
        <v>3</v>
      </c>
      <c r="M420" s="253">
        <v>9.1</v>
      </c>
      <c r="N420" s="227">
        <v>39.9</v>
      </c>
      <c r="O420" s="227">
        <v>7.4</v>
      </c>
      <c r="P420" s="227">
        <v>8</v>
      </c>
      <c r="Q420" s="254">
        <v>2.9</v>
      </c>
      <c r="R420" s="253">
        <v>8.1999999999999993</v>
      </c>
      <c r="S420" s="227">
        <v>36.299999999999997</v>
      </c>
      <c r="T420" s="227">
        <v>6.5</v>
      </c>
      <c r="U420" s="227">
        <v>7.1</v>
      </c>
      <c r="V420" s="254">
        <v>2.7</v>
      </c>
      <c r="W420" s="253">
        <v>7.4</v>
      </c>
      <c r="X420" s="227">
        <v>37.799999999999997</v>
      </c>
      <c r="Y420" s="227">
        <v>5.5</v>
      </c>
      <c r="Z420" s="227">
        <v>6</v>
      </c>
      <c r="AA420" s="254">
        <v>2.2000000000000002</v>
      </c>
      <c r="AB420" s="253">
        <v>7.2</v>
      </c>
      <c r="AC420" s="227">
        <v>36.6</v>
      </c>
      <c r="AD420" s="227">
        <v>5</v>
      </c>
      <c r="AE420" s="227">
        <v>5.4</v>
      </c>
      <c r="AF420" s="254">
        <v>1.9</v>
      </c>
      <c r="AG420" s="253">
        <v>7.9</v>
      </c>
      <c r="AH420" s="227">
        <v>39.799999999999997</v>
      </c>
      <c r="AI420" s="227">
        <v>5.4</v>
      </c>
      <c r="AJ420" s="227">
        <v>5.9</v>
      </c>
      <c r="AK420" s="254">
        <v>2.1</v>
      </c>
      <c r="AL420" s="253">
        <v>7.5</v>
      </c>
      <c r="AM420" s="227">
        <v>36.799999999999997</v>
      </c>
      <c r="AN420" s="227">
        <v>5.0999999999999996</v>
      </c>
      <c r="AO420" s="227">
        <v>5.5</v>
      </c>
      <c r="AP420" s="254">
        <v>2.1</v>
      </c>
      <c r="AQ420" s="253">
        <v>7</v>
      </c>
      <c r="AR420" s="227">
        <v>38</v>
      </c>
      <c r="AS420" s="227">
        <v>4.4000000000000004</v>
      </c>
      <c r="AT420" s="227">
        <v>4.8</v>
      </c>
      <c r="AU420" s="254">
        <v>2</v>
      </c>
      <c r="AV420" s="253">
        <v>7.4</v>
      </c>
      <c r="AW420" s="227">
        <v>42.1</v>
      </c>
      <c r="AX420" s="227">
        <v>4.7</v>
      </c>
      <c r="AY420" s="227">
        <v>5</v>
      </c>
      <c r="AZ420" s="254">
        <v>2.8</v>
      </c>
      <c r="BA420" s="253">
        <v>7.4</v>
      </c>
      <c r="BB420" s="227">
        <v>38.9</v>
      </c>
      <c r="BC420" s="227">
        <v>4.7</v>
      </c>
      <c r="BD420" s="227">
        <v>5</v>
      </c>
      <c r="BE420" s="254">
        <v>2.9</v>
      </c>
      <c r="BF420" s="253">
        <v>7.4</v>
      </c>
      <c r="BG420" s="227">
        <v>36.1</v>
      </c>
      <c r="BH420" s="227">
        <v>4.8</v>
      </c>
      <c r="BI420" s="227">
        <v>5</v>
      </c>
      <c r="BJ420" s="254">
        <v>3.2</v>
      </c>
    </row>
    <row r="421" spans="2:62" ht="10.9" customHeight="1" x14ac:dyDescent="0.2">
      <c r="E421" s="3" t="s">
        <v>1731</v>
      </c>
      <c r="F421" s="262" t="s">
        <v>398</v>
      </c>
      <c r="G421" s="248"/>
      <c r="H421" s="253">
        <v>10.8</v>
      </c>
      <c r="I421" s="227">
        <v>41.6</v>
      </c>
      <c r="J421" s="227">
        <v>9.1999999999999993</v>
      </c>
      <c r="K421" s="227">
        <v>9.9</v>
      </c>
      <c r="L421" s="254">
        <v>3.9</v>
      </c>
      <c r="M421" s="253">
        <v>9.9</v>
      </c>
      <c r="N421" s="227">
        <v>41.5</v>
      </c>
      <c r="O421" s="227">
        <v>8</v>
      </c>
      <c r="P421" s="227">
        <v>8.6999999999999993</v>
      </c>
      <c r="Q421" s="254">
        <v>3.3</v>
      </c>
      <c r="R421" s="253">
        <v>8.6999999999999993</v>
      </c>
      <c r="S421" s="227">
        <v>33.5</v>
      </c>
      <c r="T421" s="227">
        <v>7.1</v>
      </c>
      <c r="U421" s="227">
        <v>7.7</v>
      </c>
      <c r="V421" s="254">
        <v>2.9</v>
      </c>
      <c r="W421" s="253">
        <v>8.3000000000000007</v>
      </c>
      <c r="X421" s="227">
        <v>37.700000000000003</v>
      </c>
      <c r="Y421" s="227">
        <v>6.5</v>
      </c>
      <c r="Z421" s="227">
        <v>7.1</v>
      </c>
      <c r="AA421" s="254">
        <v>2.4</v>
      </c>
      <c r="AB421" s="253">
        <v>7.9</v>
      </c>
      <c r="AC421" s="227">
        <v>36.1</v>
      </c>
      <c r="AD421" s="227">
        <v>6.1</v>
      </c>
      <c r="AE421" s="227">
        <v>6.6</v>
      </c>
      <c r="AF421" s="254">
        <v>2.1</v>
      </c>
      <c r="AG421" s="253">
        <v>8.1999999999999993</v>
      </c>
      <c r="AH421" s="227">
        <v>38.299999999999997</v>
      </c>
      <c r="AI421" s="227">
        <v>6.3</v>
      </c>
      <c r="AJ421" s="227">
        <v>6.8</v>
      </c>
      <c r="AK421" s="254">
        <v>2.1</v>
      </c>
      <c r="AL421" s="253">
        <v>7.5</v>
      </c>
      <c r="AM421" s="227">
        <v>35.9</v>
      </c>
      <c r="AN421" s="227">
        <v>5.6</v>
      </c>
      <c r="AO421" s="227">
        <v>6.1</v>
      </c>
      <c r="AP421" s="254">
        <v>2</v>
      </c>
      <c r="AQ421" s="253">
        <v>7.4</v>
      </c>
      <c r="AR421" s="227">
        <v>41.6</v>
      </c>
      <c r="AS421" s="227">
        <v>5.2</v>
      </c>
      <c r="AT421" s="227">
        <v>5.6</v>
      </c>
      <c r="AU421" s="254">
        <v>1.9</v>
      </c>
      <c r="AV421" s="253">
        <v>8.6999999999999993</v>
      </c>
      <c r="AW421" s="227">
        <v>47</v>
      </c>
      <c r="AX421" s="227">
        <v>5.8</v>
      </c>
      <c r="AY421" s="227">
        <v>6.2</v>
      </c>
      <c r="AZ421" s="254">
        <v>2.6</v>
      </c>
      <c r="BA421" s="253">
        <v>8.5</v>
      </c>
      <c r="BB421" s="227">
        <v>39.9</v>
      </c>
      <c r="BC421" s="227">
        <v>5.9</v>
      </c>
      <c r="BD421" s="227">
        <v>6.3</v>
      </c>
      <c r="BE421" s="254">
        <v>3</v>
      </c>
      <c r="BF421" s="253">
        <v>8.3000000000000007</v>
      </c>
      <c r="BG421" s="227">
        <v>36.9</v>
      </c>
      <c r="BH421" s="227">
        <v>5.9</v>
      </c>
      <c r="BI421" s="227">
        <v>6.3</v>
      </c>
      <c r="BJ421" s="254">
        <v>3.1</v>
      </c>
    </row>
    <row r="422" spans="2:62" ht="10.9" customHeight="1" x14ac:dyDescent="0.2">
      <c r="E422" s="3" t="s">
        <v>1732</v>
      </c>
      <c r="F422" s="262" t="s">
        <v>400</v>
      </c>
      <c r="G422" s="248"/>
      <c r="H422" s="253">
        <v>5.3</v>
      </c>
      <c r="I422" s="227">
        <v>21.8</v>
      </c>
      <c r="J422" s="227">
        <v>4.7</v>
      </c>
      <c r="K422" s="227">
        <v>5</v>
      </c>
      <c r="L422" s="254">
        <v>2.4</v>
      </c>
      <c r="M422" s="253">
        <v>5</v>
      </c>
      <c r="N422" s="227">
        <v>24.3</v>
      </c>
      <c r="O422" s="227">
        <v>4.0999999999999996</v>
      </c>
      <c r="P422" s="227">
        <v>4.5</v>
      </c>
      <c r="Q422" s="254">
        <v>2.1</v>
      </c>
      <c r="R422" s="253">
        <v>4.5</v>
      </c>
      <c r="S422" s="227">
        <v>23.4</v>
      </c>
      <c r="T422" s="227">
        <v>3.6</v>
      </c>
      <c r="U422" s="227">
        <v>3.9</v>
      </c>
      <c r="V422" s="254">
        <v>1.9</v>
      </c>
      <c r="W422" s="253">
        <v>4</v>
      </c>
      <c r="X422" s="227">
        <v>20.7</v>
      </c>
      <c r="Y422" s="227">
        <v>3.2</v>
      </c>
      <c r="Z422" s="227">
        <v>3.5</v>
      </c>
      <c r="AA422" s="254">
        <v>1.6</v>
      </c>
      <c r="AB422" s="253">
        <v>4</v>
      </c>
      <c r="AC422" s="227">
        <v>21.9</v>
      </c>
      <c r="AD422" s="227">
        <v>3.1</v>
      </c>
      <c r="AE422" s="227">
        <v>3.4</v>
      </c>
      <c r="AF422" s="254">
        <v>1.5</v>
      </c>
      <c r="AG422" s="253">
        <v>5</v>
      </c>
      <c r="AH422" s="227">
        <v>26.6</v>
      </c>
      <c r="AI422" s="227">
        <v>3.9</v>
      </c>
      <c r="AJ422" s="227">
        <v>4.2</v>
      </c>
      <c r="AK422" s="254">
        <v>1.7</v>
      </c>
      <c r="AL422" s="253">
        <v>4.5</v>
      </c>
      <c r="AM422" s="227">
        <v>24.3</v>
      </c>
      <c r="AN422" s="227">
        <v>3.4</v>
      </c>
      <c r="AO422" s="227">
        <v>3.7</v>
      </c>
      <c r="AP422" s="254">
        <v>1.6</v>
      </c>
      <c r="AQ422" s="253">
        <v>4.0999999999999996</v>
      </c>
      <c r="AR422" s="227">
        <v>24.9</v>
      </c>
      <c r="AS422" s="227">
        <v>2.9</v>
      </c>
      <c r="AT422" s="227">
        <v>3.2</v>
      </c>
      <c r="AU422" s="254">
        <v>1.5</v>
      </c>
      <c r="AV422" s="253">
        <v>4.5</v>
      </c>
      <c r="AW422" s="227">
        <v>26.4</v>
      </c>
      <c r="AX422" s="227">
        <v>3.1</v>
      </c>
      <c r="AY422" s="227">
        <v>3.3</v>
      </c>
      <c r="AZ422" s="254">
        <v>1.7</v>
      </c>
      <c r="BA422" s="253">
        <v>4.9000000000000004</v>
      </c>
      <c r="BB422" s="227">
        <v>28.3</v>
      </c>
      <c r="BC422" s="227">
        <v>3.3</v>
      </c>
      <c r="BD422" s="227">
        <v>3.6</v>
      </c>
      <c r="BE422" s="254">
        <v>1.7</v>
      </c>
      <c r="BF422" s="253">
        <v>5.0999999999999996</v>
      </c>
      <c r="BG422" s="227">
        <v>25</v>
      </c>
      <c r="BH422" s="227">
        <v>3.6</v>
      </c>
      <c r="BI422" s="227">
        <v>3.9</v>
      </c>
      <c r="BJ422" s="254">
        <v>1.9</v>
      </c>
    </row>
    <row r="423" spans="2:62" ht="10.9" customHeight="1" x14ac:dyDescent="0.2">
      <c r="E423" s="3" t="s">
        <v>1733</v>
      </c>
      <c r="F423" s="262" t="s">
        <v>402</v>
      </c>
      <c r="G423" s="248"/>
      <c r="H423" s="253">
        <v>6.9</v>
      </c>
      <c r="I423" s="227">
        <v>28.1</v>
      </c>
      <c r="J423" s="227">
        <v>5.8</v>
      </c>
      <c r="K423" s="227">
        <v>6.2</v>
      </c>
      <c r="L423" s="254">
        <v>3.2</v>
      </c>
      <c r="M423" s="253">
        <v>6.4</v>
      </c>
      <c r="N423" s="227">
        <v>27.8</v>
      </c>
      <c r="O423" s="227">
        <v>5.2</v>
      </c>
      <c r="P423" s="227">
        <v>5.6</v>
      </c>
      <c r="Q423" s="254">
        <v>2.9</v>
      </c>
      <c r="R423" s="253">
        <v>5.7</v>
      </c>
      <c r="S423" s="227">
        <v>24.8</v>
      </c>
      <c r="T423" s="227">
        <v>4.5999999999999996</v>
      </c>
      <c r="U423" s="227">
        <v>4.9000000000000004</v>
      </c>
      <c r="V423" s="254">
        <v>2.6</v>
      </c>
      <c r="W423" s="253">
        <v>5</v>
      </c>
      <c r="X423" s="227">
        <v>25</v>
      </c>
      <c r="Y423" s="227">
        <v>3.8</v>
      </c>
      <c r="Z423" s="227">
        <v>4.0999999999999996</v>
      </c>
      <c r="AA423" s="254">
        <v>2.2999999999999998</v>
      </c>
      <c r="AB423" s="253">
        <v>5.0999999999999996</v>
      </c>
      <c r="AC423" s="227">
        <v>25.6</v>
      </c>
      <c r="AD423" s="227">
        <v>3.8</v>
      </c>
      <c r="AE423" s="227">
        <v>4</v>
      </c>
      <c r="AF423" s="254">
        <v>2.2999999999999998</v>
      </c>
      <c r="AG423" s="253">
        <v>6</v>
      </c>
      <c r="AH423" s="227">
        <v>29.9</v>
      </c>
      <c r="AI423" s="227">
        <v>4.3</v>
      </c>
      <c r="AJ423" s="227">
        <v>4.5999999999999996</v>
      </c>
      <c r="AK423" s="254">
        <v>2.4</v>
      </c>
      <c r="AL423" s="253">
        <v>5.4</v>
      </c>
      <c r="AM423" s="227">
        <v>25.3</v>
      </c>
      <c r="AN423" s="227">
        <v>3.9</v>
      </c>
      <c r="AO423" s="227">
        <v>4.2</v>
      </c>
      <c r="AP423" s="254">
        <v>2.1</v>
      </c>
      <c r="AQ423" s="253">
        <v>4.9000000000000004</v>
      </c>
      <c r="AR423" s="227">
        <v>23.8</v>
      </c>
      <c r="AS423" s="227">
        <v>3.4</v>
      </c>
      <c r="AT423" s="227">
        <v>3.5</v>
      </c>
      <c r="AU423" s="254">
        <v>2.2999999999999998</v>
      </c>
      <c r="AV423" s="253">
        <v>5.5</v>
      </c>
      <c r="AW423" s="227">
        <v>25.7</v>
      </c>
      <c r="AX423" s="227">
        <v>3.6</v>
      </c>
      <c r="AY423" s="227">
        <v>3.8</v>
      </c>
      <c r="AZ423" s="254">
        <v>2.8</v>
      </c>
      <c r="BA423" s="253">
        <v>6.3</v>
      </c>
      <c r="BB423" s="227">
        <v>27.1</v>
      </c>
      <c r="BC423" s="227">
        <v>4.2</v>
      </c>
      <c r="BD423" s="227">
        <v>4.4000000000000004</v>
      </c>
      <c r="BE423" s="254">
        <v>3.3</v>
      </c>
      <c r="BF423" s="253">
        <v>6.6</v>
      </c>
      <c r="BG423" s="227">
        <v>28</v>
      </c>
      <c r="BH423" s="227">
        <v>4.3</v>
      </c>
      <c r="BI423" s="227">
        <v>4.5999999999999996</v>
      </c>
      <c r="BJ423" s="254">
        <v>3</v>
      </c>
    </row>
    <row r="424" spans="2:62" ht="10.9" customHeight="1" x14ac:dyDescent="0.2">
      <c r="E424" s="3" t="s">
        <v>1734</v>
      </c>
      <c r="F424" s="262" t="s">
        <v>404</v>
      </c>
      <c r="G424" s="248"/>
      <c r="H424" s="253">
        <v>7.9</v>
      </c>
      <c r="I424" s="227">
        <v>30.3</v>
      </c>
      <c r="J424" s="227">
        <v>6.6</v>
      </c>
      <c r="K424" s="227">
        <v>7.1</v>
      </c>
      <c r="L424" s="254">
        <v>3.3</v>
      </c>
      <c r="M424" s="253">
        <v>6.8</v>
      </c>
      <c r="N424" s="227">
        <v>26.8</v>
      </c>
      <c r="O424" s="227">
        <v>5.6</v>
      </c>
      <c r="P424" s="227">
        <v>6</v>
      </c>
      <c r="Q424" s="254">
        <v>2.9</v>
      </c>
      <c r="R424" s="253">
        <v>6.1</v>
      </c>
      <c r="S424" s="227">
        <v>23.2</v>
      </c>
      <c r="T424" s="227">
        <v>5</v>
      </c>
      <c r="U424" s="227">
        <v>5.4</v>
      </c>
      <c r="V424" s="254">
        <v>2.5</v>
      </c>
      <c r="W424" s="253">
        <v>5.6</v>
      </c>
      <c r="X424" s="227">
        <v>25.9</v>
      </c>
      <c r="Y424" s="227">
        <v>4.3</v>
      </c>
      <c r="Z424" s="227">
        <v>4.7</v>
      </c>
      <c r="AA424" s="254">
        <v>2.2000000000000002</v>
      </c>
      <c r="AB424" s="253">
        <v>5.5</v>
      </c>
      <c r="AC424" s="227">
        <v>25.4</v>
      </c>
      <c r="AD424" s="227">
        <v>4.3</v>
      </c>
      <c r="AE424" s="227">
        <v>4.5999999999999996</v>
      </c>
      <c r="AF424" s="254">
        <v>1.8</v>
      </c>
      <c r="AG424" s="253">
        <v>6.6</v>
      </c>
      <c r="AH424" s="227">
        <v>32.299999999999997</v>
      </c>
      <c r="AI424" s="227">
        <v>5</v>
      </c>
      <c r="AJ424" s="227">
        <v>5.5</v>
      </c>
      <c r="AK424" s="254">
        <v>2.2000000000000002</v>
      </c>
      <c r="AL424" s="253">
        <v>6.2</v>
      </c>
      <c r="AM424" s="227">
        <v>29.3</v>
      </c>
      <c r="AN424" s="227">
        <v>4.7</v>
      </c>
      <c r="AO424" s="227">
        <v>5.0999999999999996</v>
      </c>
      <c r="AP424" s="254">
        <v>2.2999999999999998</v>
      </c>
      <c r="AQ424" s="253">
        <v>6</v>
      </c>
      <c r="AR424" s="227">
        <v>30.5</v>
      </c>
      <c r="AS424" s="227">
        <v>4.3</v>
      </c>
      <c r="AT424" s="227">
        <v>4.5999999999999996</v>
      </c>
      <c r="AU424" s="254">
        <v>2.4</v>
      </c>
      <c r="AV424" s="253">
        <v>6.4</v>
      </c>
      <c r="AW424" s="227">
        <v>33.6</v>
      </c>
      <c r="AX424" s="227">
        <v>4.4000000000000004</v>
      </c>
      <c r="AY424" s="227">
        <v>4.7</v>
      </c>
      <c r="AZ424" s="254">
        <v>2.6</v>
      </c>
      <c r="BA424" s="253">
        <v>6.4</v>
      </c>
      <c r="BB424" s="227">
        <v>31.4</v>
      </c>
      <c r="BC424" s="227">
        <v>4.5</v>
      </c>
      <c r="BD424" s="227">
        <v>4.7</v>
      </c>
      <c r="BE424" s="254">
        <v>2.8</v>
      </c>
      <c r="BF424" s="253">
        <v>6.2</v>
      </c>
      <c r="BG424" s="227">
        <v>28.3</v>
      </c>
      <c r="BH424" s="227">
        <v>4.4000000000000004</v>
      </c>
      <c r="BI424" s="227">
        <v>4.7</v>
      </c>
      <c r="BJ424" s="254">
        <v>2.5</v>
      </c>
    </row>
    <row r="425" spans="2:62" ht="10.9" customHeight="1" x14ac:dyDescent="0.2">
      <c r="E425" s="3" t="s">
        <v>1735</v>
      </c>
      <c r="F425" s="262" t="s">
        <v>406</v>
      </c>
      <c r="G425" s="248"/>
      <c r="H425" s="253">
        <v>4.8</v>
      </c>
      <c r="I425" s="227">
        <v>21.4</v>
      </c>
      <c r="J425" s="227">
        <v>4.2</v>
      </c>
      <c r="K425" s="227">
        <v>4.4000000000000004</v>
      </c>
      <c r="L425" s="254">
        <v>2.2999999999999998</v>
      </c>
      <c r="M425" s="253">
        <v>4.4000000000000004</v>
      </c>
      <c r="N425" s="227">
        <v>20.399999999999999</v>
      </c>
      <c r="O425" s="227">
        <v>3.8</v>
      </c>
      <c r="P425" s="227">
        <v>4</v>
      </c>
      <c r="Q425" s="254">
        <v>1.9</v>
      </c>
      <c r="R425" s="253">
        <v>3.9</v>
      </c>
      <c r="S425" s="227">
        <v>19</v>
      </c>
      <c r="T425" s="227">
        <v>3.3</v>
      </c>
      <c r="U425" s="227">
        <v>3.5</v>
      </c>
      <c r="V425" s="254">
        <v>1.8</v>
      </c>
      <c r="W425" s="253">
        <v>3.4</v>
      </c>
      <c r="X425" s="227">
        <v>18.899999999999999</v>
      </c>
      <c r="Y425" s="227">
        <v>2.7</v>
      </c>
      <c r="Z425" s="227">
        <v>2.9</v>
      </c>
      <c r="AA425" s="254">
        <v>1.7</v>
      </c>
      <c r="AB425" s="253">
        <v>3.4</v>
      </c>
      <c r="AC425" s="227">
        <v>20.3</v>
      </c>
      <c r="AD425" s="227">
        <v>2.6</v>
      </c>
      <c r="AE425" s="227">
        <v>2.7</v>
      </c>
      <c r="AF425" s="254">
        <v>1.6</v>
      </c>
      <c r="AG425" s="253">
        <v>4.0999999999999996</v>
      </c>
      <c r="AH425" s="227">
        <v>22.4</v>
      </c>
      <c r="AI425" s="227">
        <v>3.2</v>
      </c>
      <c r="AJ425" s="227">
        <v>3.4</v>
      </c>
      <c r="AK425" s="254">
        <v>1.7</v>
      </c>
      <c r="AL425" s="253">
        <v>4</v>
      </c>
      <c r="AM425" s="227">
        <v>21.7</v>
      </c>
      <c r="AN425" s="227">
        <v>3.1</v>
      </c>
      <c r="AO425" s="227">
        <v>3.3</v>
      </c>
      <c r="AP425" s="254">
        <v>1.6</v>
      </c>
      <c r="AQ425" s="253">
        <v>3.7</v>
      </c>
      <c r="AR425" s="227">
        <v>21.8</v>
      </c>
      <c r="AS425" s="227">
        <v>2.8</v>
      </c>
      <c r="AT425" s="227">
        <v>2.9</v>
      </c>
      <c r="AU425" s="254">
        <v>1.7</v>
      </c>
      <c r="AV425" s="253">
        <v>4.0999999999999996</v>
      </c>
      <c r="AW425" s="227">
        <v>24.9</v>
      </c>
      <c r="AX425" s="227">
        <v>2.9</v>
      </c>
      <c r="AY425" s="227">
        <v>3</v>
      </c>
      <c r="AZ425" s="254">
        <v>2</v>
      </c>
      <c r="BA425" s="253">
        <v>4.5999999999999996</v>
      </c>
      <c r="BB425" s="227">
        <v>25.6</v>
      </c>
      <c r="BC425" s="227">
        <v>3.3</v>
      </c>
      <c r="BD425" s="227">
        <v>3.5</v>
      </c>
      <c r="BE425" s="254">
        <v>2.2000000000000002</v>
      </c>
      <c r="BF425" s="253">
        <v>4.5999999999999996</v>
      </c>
      <c r="BG425" s="227">
        <v>23.4</v>
      </c>
      <c r="BH425" s="227">
        <v>3.3</v>
      </c>
      <c r="BI425" s="227">
        <v>3.4</v>
      </c>
      <c r="BJ425" s="254">
        <v>2.6</v>
      </c>
    </row>
    <row r="426" spans="2:62" ht="10.9" customHeight="1" x14ac:dyDescent="0.2">
      <c r="E426" s="3" t="s">
        <v>1736</v>
      </c>
      <c r="F426" s="262" t="s">
        <v>408</v>
      </c>
      <c r="G426" s="248"/>
      <c r="H426" s="253">
        <v>7.4</v>
      </c>
      <c r="I426" s="227">
        <v>30.6</v>
      </c>
      <c r="J426" s="227">
        <v>6.1</v>
      </c>
      <c r="K426" s="227">
        <v>6.7</v>
      </c>
      <c r="L426" s="254">
        <v>3.4</v>
      </c>
      <c r="M426" s="253">
        <v>6.8</v>
      </c>
      <c r="N426" s="227">
        <v>28.9</v>
      </c>
      <c r="O426" s="227">
        <v>5.5</v>
      </c>
      <c r="P426" s="227">
        <v>6</v>
      </c>
      <c r="Q426" s="254">
        <v>3.3</v>
      </c>
      <c r="R426" s="253">
        <v>5.8</v>
      </c>
      <c r="S426" s="227">
        <v>24.1</v>
      </c>
      <c r="T426" s="227">
        <v>4.5999999999999996</v>
      </c>
      <c r="U426" s="227">
        <v>5.0999999999999996</v>
      </c>
      <c r="V426" s="254">
        <v>2.8</v>
      </c>
      <c r="W426" s="253">
        <v>5.3</v>
      </c>
      <c r="X426" s="227">
        <v>25.8</v>
      </c>
      <c r="Y426" s="227">
        <v>4</v>
      </c>
      <c r="Z426" s="227">
        <v>4.3</v>
      </c>
      <c r="AA426" s="254">
        <v>2.5</v>
      </c>
      <c r="AB426" s="253">
        <v>4.9000000000000004</v>
      </c>
      <c r="AC426" s="227">
        <v>23.7</v>
      </c>
      <c r="AD426" s="227">
        <v>3.6</v>
      </c>
      <c r="AE426" s="227">
        <v>3.9</v>
      </c>
      <c r="AF426" s="254">
        <v>2.2000000000000002</v>
      </c>
      <c r="AG426" s="253">
        <v>5.6</v>
      </c>
      <c r="AH426" s="227">
        <v>26.2</v>
      </c>
      <c r="AI426" s="227">
        <v>4.0999999999999996</v>
      </c>
      <c r="AJ426" s="227">
        <v>4.5</v>
      </c>
      <c r="AK426" s="254">
        <v>2.4</v>
      </c>
      <c r="AL426" s="253">
        <v>5.4</v>
      </c>
      <c r="AM426" s="227">
        <v>25.3</v>
      </c>
      <c r="AN426" s="227">
        <v>3.8</v>
      </c>
      <c r="AO426" s="227">
        <v>4.3</v>
      </c>
      <c r="AP426" s="254">
        <v>2</v>
      </c>
      <c r="AQ426" s="253">
        <v>4.8</v>
      </c>
      <c r="AR426" s="227">
        <v>23.2</v>
      </c>
      <c r="AS426" s="227">
        <v>3.3</v>
      </c>
      <c r="AT426" s="227">
        <v>3.6</v>
      </c>
      <c r="AU426" s="254">
        <v>2.2000000000000002</v>
      </c>
      <c r="AV426" s="253">
        <v>5.4</v>
      </c>
      <c r="AW426" s="227">
        <v>27</v>
      </c>
      <c r="AX426" s="227">
        <v>3.6</v>
      </c>
      <c r="AY426" s="227">
        <v>3.8</v>
      </c>
      <c r="AZ426" s="254">
        <v>2.6</v>
      </c>
      <c r="BA426" s="253">
        <v>5.9</v>
      </c>
      <c r="BB426" s="227">
        <v>27.6</v>
      </c>
      <c r="BC426" s="227">
        <v>3.9</v>
      </c>
      <c r="BD426" s="227">
        <v>4.2</v>
      </c>
      <c r="BE426" s="254">
        <v>2.9</v>
      </c>
      <c r="BF426" s="253">
        <v>6.4</v>
      </c>
      <c r="BG426" s="227">
        <v>29.2</v>
      </c>
      <c r="BH426" s="227">
        <v>4.2</v>
      </c>
      <c r="BI426" s="227">
        <v>4.4000000000000004</v>
      </c>
      <c r="BJ426" s="254">
        <v>3.5</v>
      </c>
    </row>
    <row r="427" spans="2:62" ht="10.9" customHeight="1" x14ac:dyDescent="0.2">
      <c r="E427" s="3" t="s">
        <v>1737</v>
      </c>
      <c r="F427" s="262" t="s">
        <v>410</v>
      </c>
      <c r="G427" s="248"/>
      <c r="H427" s="253">
        <v>6.1</v>
      </c>
      <c r="I427" s="227">
        <v>25.8</v>
      </c>
      <c r="J427" s="227">
        <v>5.2</v>
      </c>
      <c r="K427" s="227">
        <v>5.7</v>
      </c>
      <c r="L427" s="254">
        <v>2.9</v>
      </c>
      <c r="M427" s="253">
        <v>5.2</v>
      </c>
      <c r="N427" s="227">
        <v>23.4</v>
      </c>
      <c r="O427" s="227">
        <v>4.3</v>
      </c>
      <c r="P427" s="227">
        <v>4.8</v>
      </c>
      <c r="Q427" s="254">
        <v>2.1</v>
      </c>
      <c r="R427" s="253">
        <v>4.5</v>
      </c>
      <c r="S427" s="227">
        <v>19.600000000000001</v>
      </c>
      <c r="T427" s="227">
        <v>3.7</v>
      </c>
      <c r="U427" s="227">
        <v>4.0999999999999996</v>
      </c>
      <c r="V427" s="254">
        <v>1.9</v>
      </c>
      <c r="W427" s="253">
        <v>4.2</v>
      </c>
      <c r="X427" s="227">
        <v>22.5</v>
      </c>
      <c r="Y427" s="227">
        <v>3.2</v>
      </c>
      <c r="Z427" s="227">
        <v>3.4</v>
      </c>
      <c r="AA427" s="254">
        <v>1.7</v>
      </c>
      <c r="AB427" s="253">
        <v>4</v>
      </c>
      <c r="AC427" s="227">
        <v>22.1</v>
      </c>
      <c r="AD427" s="227">
        <v>3</v>
      </c>
      <c r="AE427" s="227">
        <v>3.3</v>
      </c>
      <c r="AF427" s="254">
        <v>1.5</v>
      </c>
      <c r="AG427" s="253">
        <v>4.5999999999999996</v>
      </c>
      <c r="AH427" s="227">
        <v>25.6</v>
      </c>
      <c r="AI427" s="227">
        <v>3.4</v>
      </c>
      <c r="AJ427" s="227">
        <v>3.8</v>
      </c>
      <c r="AK427" s="254">
        <v>1.6</v>
      </c>
      <c r="AL427" s="253">
        <v>4.3</v>
      </c>
      <c r="AM427" s="227">
        <v>24.4</v>
      </c>
      <c r="AN427" s="227">
        <v>3.1</v>
      </c>
      <c r="AO427" s="227">
        <v>3.4</v>
      </c>
      <c r="AP427" s="254">
        <v>1.6</v>
      </c>
      <c r="AQ427" s="253">
        <v>4</v>
      </c>
      <c r="AR427" s="227">
        <v>23.2</v>
      </c>
      <c r="AS427" s="227">
        <v>2.8</v>
      </c>
      <c r="AT427" s="227">
        <v>3</v>
      </c>
      <c r="AU427" s="254">
        <v>1.8</v>
      </c>
      <c r="AV427" s="253">
        <v>4.5999999999999996</v>
      </c>
      <c r="AW427" s="227">
        <v>25.3</v>
      </c>
      <c r="AX427" s="227">
        <v>3.2</v>
      </c>
      <c r="AY427" s="227">
        <v>3.4</v>
      </c>
      <c r="AZ427" s="254">
        <v>2.2999999999999998</v>
      </c>
      <c r="BA427" s="253">
        <v>4.5</v>
      </c>
      <c r="BB427" s="227">
        <v>23.3</v>
      </c>
      <c r="BC427" s="227">
        <v>3.1</v>
      </c>
      <c r="BD427" s="227">
        <v>3.3</v>
      </c>
      <c r="BE427" s="254">
        <v>2.1</v>
      </c>
      <c r="BF427" s="253">
        <v>4.7</v>
      </c>
      <c r="BG427" s="227">
        <v>23.5</v>
      </c>
      <c r="BH427" s="227">
        <v>3.2</v>
      </c>
      <c r="BI427" s="227">
        <v>3.4</v>
      </c>
      <c r="BJ427" s="254">
        <v>2.2999999999999998</v>
      </c>
    </row>
    <row r="428" spans="2:62" ht="10.9" customHeight="1" x14ac:dyDescent="0.2">
      <c r="E428" s="3" t="s">
        <v>1738</v>
      </c>
      <c r="F428" s="262" t="s">
        <v>412</v>
      </c>
      <c r="G428" s="248"/>
      <c r="H428" s="253">
        <v>4.2</v>
      </c>
      <c r="I428" s="227">
        <v>16.3</v>
      </c>
      <c r="J428" s="227">
        <v>3.5</v>
      </c>
      <c r="K428" s="227">
        <v>3.7</v>
      </c>
      <c r="L428" s="254">
        <v>2.4</v>
      </c>
      <c r="M428" s="253">
        <v>3.9</v>
      </c>
      <c r="N428" s="227">
        <v>16.899999999999999</v>
      </c>
      <c r="O428" s="227">
        <v>3.2</v>
      </c>
      <c r="P428" s="227">
        <v>3.4</v>
      </c>
      <c r="Q428" s="254">
        <v>1.9</v>
      </c>
      <c r="R428" s="253">
        <v>3.6</v>
      </c>
      <c r="S428" s="227">
        <v>14.8</v>
      </c>
      <c r="T428" s="227">
        <v>2.9</v>
      </c>
      <c r="U428" s="227">
        <v>3.1</v>
      </c>
      <c r="V428" s="254">
        <v>1.8</v>
      </c>
      <c r="W428" s="253">
        <v>3.5</v>
      </c>
      <c r="X428" s="227">
        <v>16.7</v>
      </c>
      <c r="Y428" s="227">
        <v>2.6</v>
      </c>
      <c r="Z428" s="227">
        <v>2.7</v>
      </c>
      <c r="AA428" s="254">
        <v>1.9</v>
      </c>
      <c r="AB428" s="253">
        <v>3.8</v>
      </c>
      <c r="AC428" s="227">
        <v>18.5</v>
      </c>
      <c r="AD428" s="227">
        <v>2.8</v>
      </c>
      <c r="AE428" s="227">
        <v>3</v>
      </c>
      <c r="AF428" s="254">
        <v>2</v>
      </c>
      <c r="AG428" s="253">
        <v>4.5999999999999996</v>
      </c>
      <c r="AH428" s="227">
        <v>22.3</v>
      </c>
      <c r="AI428" s="227">
        <v>3.3</v>
      </c>
      <c r="AJ428" s="227">
        <v>3.5</v>
      </c>
      <c r="AK428" s="254">
        <v>1.8</v>
      </c>
      <c r="AL428" s="253">
        <v>4.5</v>
      </c>
      <c r="AM428" s="227">
        <v>19.8</v>
      </c>
      <c r="AN428" s="227">
        <v>3.3</v>
      </c>
      <c r="AO428" s="227">
        <v>3.5</v>
      </c>
      <c r="AP428" s="254">
        <v>1.9</v>
      </c>
      <c r="AQ428" s="253">
        <v>4.5</v>
      </c>
      <c r="AR428" s="227">
        <v>21.1</v>
      </c>
      <c r="AS428" s="227">
        <v>3.1</v>
      </c>
      <c r="AT428" s="227">
        <v>3.3</v>
      </c>
      <c r="AU428" s="254">
        <v>1.9</v>
      </c>
      <c r="AV428" s="253">
        <v>5.0999999999999996</v>
      </c>
      <c r="AW428" s="227">
        <v>22.6</v>
      </c>
      <c r="AX428" s="227">
        <v>3.5</v>
      </c>
      <c r="AY428" s="227">
        <v>3.7</v>
      </c>
      <c r="AZ428" s="254">
        <v>2.2999999999999998</v>
      </c>
      <c r="BA428" s="253">
        <v>5.2</v>
      </c>
      <c r="BB428" s="227">
        <v>21.5</v>
      </c>
      <c r="BC428" s="227">
        <v>3.6</v>
      </c>
      <c r="BD428" s="227">
        <v>3.7</v>
      </c>
      <c r="BE428" s="254">
        <v>2.6</v>
      </c>
      <c r="BF428" s="253">
        <v>5.4</v>
      </c>
      <c r="BG428" s="227">
        <v>22.4</v>
      </c>
      <c r="BH428" s="227">
        <v>3.5</v>
      </c>
      <c r="BI428" s="227">
        <v>3.6</v>
      </c>
      <c r="BJ428" s="254">
        <v>2.2999999999999998</v>
      </c>
    </row>
    <row r="429" spans="2:62" ht="10.9" customHeight="1" x14ac:dyDescent="0.2">
      <c r="E429" s="3" t="s">
        <v>1739</v>
      </c>
      <c r="F429" s="262" t="s">
        <v>414</v>
      </c>
      <c r="G429" s="248"/>
      <c r="H429" s="253">
        <v>7.5</v>
      </c>
      <c r="I429" s="227">
        <v>29.5</v>
      </c>
      <c r="J429" s="227">
        <v>6.4</v>
      </c>
      <c r="K429" s="227">
        <v>7</v>
      </c>
      <c r="L429" s="254">
        <v>3.2</v>
      </c>
      <c r="M429" s="253">
        <v>6.7</v>
      </c>
      <c r="N429" s="227">
        <v>27.7</v>
      </c>
      <c r="O429" s="227">
        <v>5.6</v>
      </c>
      <c r="P429" s="227">
        <v>6.1</v>
      </c>
      <c r="Q429" s="254">
        <v>2.8</v>
      </c>
      <c r="R429" s="253">
        <v>5.9</v>
      </c>
      <c r="S429" s="227">
        <v>25</v>
      </c>
      <c r="T429" s="227">
        <v>4.9000000000000004</v>
      </c>
      <c r="U429" s="227">
        <v>5.3</v>
      </c>
      <c r="V429" s="254">
        <v>2.6</v>
      </c>
      <c r="W429" s="253">
        <v>5.5</v>
      </c>
      <c r="X429" s="227">
        <v>26.1</v>
      </c>
      <c r="Y429" s="227">
        <v>4.3</v>
      </c>
      <c r="Z429" s="227">
        <v>4.5999999999999996</v>
      </c>
      <c r="AA429" s="254">
        <v>2.2999999999999998</v>
      </c>
      <c r="AB429" s="253">
        <v>5.3</v>
      </c>
      <c r="AC429" s="227">
        <v>26</v>
      </c>
      <c r="AD429" s="227">
        <v>4</v>
      </c>
      <c r="AE429" s="227">
        <v>4.4000000000000004</v>
      </c>
      <c r="AF429" s="254">
        <v>2</v>
      </c>
      <c r="AG429" s="253">
        <v>5.9</v>
      </c>
      <c r="AH429" s="227">
        <v>29.9</v>
      </c>
      <c r="AI429" s="227">
        <v>4.4000000000000004</v>
      </c>
      <c r="AJ429" s="227">
        <v>4.7</v>
      </c>
      <c r="AK429" s="254">
        <v>2.2000000000000002</v>
      </c>
      <c r="AL429" s="253">
        <v>5.8</v>
      </c>
      <c r="AM429" s="227">
        <v>28.4</v>
      </c>
      <c r="AN429" s="227">
        <v>4.3</v>
      </c>
      <c r="AO429" s="227">
        <v>4.7</v>
      </c>
      <c r="AP429" s="254">
        <v>2.2000000000000002</v>
      </c>
      <c r="AQ429" s="253">
        <v>5.5</v>
      </c>
      <c r="AR429" s="227">
        <v>30.1</v>
      </c>
      <c r="AS429" s="227">
        <v>3.9</v>
      </c>
      <c r="AT429" s="227">
        <v>4.0999999999999996</v>
      </c>
      <c r="AU429" s="254">
        <v>2.2999999999999998</v>
      </c>
      <c r="AV429" s="253">
        <v>6.1</v>
      </c>
      <c r="AW429" s="227">
        <v>33.4</v>
      </c>
      <c r="AX429" s="227">
        <v>4.2</v>
      </c>
      <c r="AY429" s="227">
        <v>4.4000000000000004</v>
      </c>
      <c r="AZ429" s="254">
        <v>2.8</v>
      </c>
      <c r="BA429" s="253">
        <v>6.2</v>
      </c>
      <c r="BB429" s="227">
        <v>32.6</v>
      </c>
      <c r="BC429" s="227">
        <v>4.2</v>
      </c>
      <c r="BD429" s="227">
        <v>4.4000000000000004</v>
      </c>
      <c r="BE429" s="254">
        <v>3</v>
      </c>
      <c r="BF429" s="253">
        <v>6.2</v>
      </c>
      <c r="BG429" s="227">
        <v>30</v>
      </c>
      <c r="BH429" s="227">
        <v>4.3</v>
      </c>
      <c r="BI429" s="227">
        <v>4.5</v>
      </c>
      <c r="BJ429" s="254">
        <v>3.3</v>
      </c>
    </row>
    <row r="430" spans="2:62" ht="10.9" customHeight="1" x14ac:dyDescent="0.2">
      <c r="E430" s="3" t="s">
        <v>1740</v>
      </c>
      <c r="F430" s="262" t="s">
        <v>416</v>
      </c>
      <c r="G430" s="248"/>
      <c r="H430" s="253">
        <v>6.3</v>
      </c>
      <c r="I430" s="227">
        <v>28.7</v>
      </c>
      <c r="J430" s="227">
        <v>5.3</v>
      </c>
      <c r="K430" s="227">
        <v>5.7</v>
      </c>
      <c r="L430" s="254">
        <v>3</v>
      </c>
      <c r="M430" s="253">
        <v>5.6</v>
      </c>
      <c r="N430" s="227">
        <v>27.6</v>
      </c>
      <c r="O430" s="227">
        <v>4.5999999999999996</v>
      </c>
      <c r="P430" s="227">
        <v>5</v>
      </c>
      <c r="Q430" s="254">
        <v>2.5</v>
      </c>
      <c r="R430" s="253">
        <v>5</v>
      </c>
      <c r="S430" s="227">
        <v>25.4</v>
      </c>
      <c r="T430" s="227">
        <v>4</v>
      </c>
      <c r="U430" s="227">
        <v>4.3</v>
      </c>
      <c r="V430" s="254">
        <v>2.2999999999999998</v>
      </c>
      <c r="W430" s="253">
        <v>4.5</v>
      </c>
      <c r="X430" s="227">
        <v>25.5</v>
      </c>
      <c r="Y430" s="227">
        <v>3.4</v>
      </c>
      <c r="Z430" s="227">
        <v>3.8</v>
      </c>
      <c r="AA430" s="254">
        <v>1.8</v>
      </c>
      <c r="AB430" s="253">
        <v>4.0999999999999996</v>
      </c>
      <c r="AC430" s="227">
        <v>25.5</v>
      </c>
      <c r="AD430" s="227">
        <v>3.1</v>
      </c>
      <c r="AE430" s="227">
        <v>3.3</v>
      </c>
      <c r="AF430" s="254">
        <v>1.8</v>
      </c>
      <c r="AG430" s="253">
        <v>4.5</v>
      </c>
      <c r="AH430" s="227">
        <v>28.5</v>
      </c>
      <c r="AI430" s="227">
        <v>3.3</v>
      </c>
      <c r="AJ430" s="227">
        <v>3.5</v>
      </c>
      <c r="AK430" s="254">
        <v>2.1</v>
      </c>
      <c r="AL430" s="253">
        <v>4.4000000000000004</v>
      </c>
      <c r="AM430" s="227">
        <v>25.6</v>
      </c>
      <c r="AN430" s="227">
        <v>3.2</v>
      </c>
      <c r="AO430" s="227">
        <v>3.4</v>
      </c>
      <c r="AP430" s="254">
        <v>1.9</v>
      </c>
      <c r="AQ430" s="253">
        <v>4.2</v>
      </c>
      <c r="AR430" s="227">
        <v>26.2</v>
      </c>
      <c r="AS430" s="227">
        <v>2.9</v>
      </c>
      <c r="AT430" s="227">
        <v>3.1</v>
      </c>
      <c r="AU430" s="254">
        <v>1.8</v>
      </c>
      <c r="AV430" s="253">
        <v>4.5999999999999996</v>
      </c>
      <c r="AW430" s="227">
        <v>28</v>
      </c>
      <c r="AX430" s="227">
        <v>3.1</v>
      </c>
      <c r="AY430" s="227">
        <v>3.4</v>
      </c>
      <c r="AZ430" s="254">
        <v>2</v>
      </c>
      <c r="BA430" s="253">
        <v>4.8</v>
      </c>
      <c r="BB430" s="227">
        <v>25.7</v>
      </c>
      <c r="BC430" s="227">
        <v>3.4</v>
      </c>
      <c r="BD430" s="227">
        <v>3.6</v>
      </c>
      <c r="BE430" s="254">
        <v>2.2999999999999998</v>
      </c>
      <c r="BF430" s="253">
        <v>5</v>
      </c>
      <c r="BG430" s="227">
        <v>26.3</v>
      </c>
      <c r="BH430" s="227">
        <v>3.5</v>
      </c>
      <c r="BI430" s="227">
        <v>3.8</v>
      </c>
      <c r="BJ430" s="254">
        <v>2.4</v>
      </c>
    </row>
    <row r="431" spans="2:62" ht="10.9" customHeight="1" x14ac:dyDescent="0.2">
      <c r="E431" s="3" t="s">
        <v>1741</v>
      </c>
      <c r="F431" s="262" t="s">
        <v>418</v>
      </c>
      <c r="G431" s="248"/>
      <c r="H431" s="253">
        <v>6.5</v>
      </c>
      <c r="I431" s="227">
        <v>27.9</v>
      </c>
      <c r="J431" s="227">
        <v>5.7</v>
      </c>
      <c r="K431" s="227">
        <v>6</v>
      </c>
      <c r="L431" s="254">
        <v>3.3</v>
      </c>
      <c r="M431" s="253">
        <v>5.9</v>
      </c>
      <c r="N431" s="227">
        <v>28.4</v>
      </c>
      <c r="O431" s="227">
        <v>5</v>
      </c>
      <c r="P431" s="227">
        <v>5.3</v>
      </c>
      <c r="Q431" s="254">
        <v>3</v>
      </c>
      <c r="R431" s="253">
        <v>5.2</v>
      </c>
      <c r="S431" s="227">
        <v>22.6</v>
      </c>
      <c r="T431" s="227">
        <v>4.5</v>
      </c>
      <c r="U431" s="227">
        <v>4.7</v>
      </c>
      <c r="V431" s="254">
        <v>2.7</v>
      </c>
      <c r="W431" s="253">
        <v>4.9000000000000004</v>
      </c>
      <c r="X431" s="227">
        <v>24.4</v>
      </c>
      <c r="Y431" s="227">
        <v>4</v>
      </c>
      <c r="Z431" s="227">
        <v>4.2</v>
      </c>
      <c r="AA431" s="254">
        <v>2.4</v>
      </c>
      <c r="AB431" s="253">
        <v>4.5999999999999996</v>
      </c>
      <c r="AC431" s="227">
        <v>24.7</v>
      </c>
      <c r="AD431" s="227">
        <v>3.7</v>
      </c>
      <c r="AE431" s="227">
        <v>4</v>
      </c>
      <c r="AF431" s="254">
        <v>2.2000000000000002</v>
      </c>
      <c r="AG431" s="253">
        <v>4.9000000000000004</v>
      </c>
      <c r="AH431" s="227">
        <v>25.7</v>
      </c>
      <c r="AI431" s="227">
        <v>3.9</v>
      </c>
      <c r="AJ431" s="227">
        <v>4.0999999999999996</v>
      </c>
      <c r="AK431" s="254">
        <v>2.5</v>
      </c>
      <c r="AL431" s="253">
        <v>4.7</v>
      </c>
      <c r="AM431" s="227">
        <v>25.8</v>
      </c>
      <c r="AN431" s="227">
        <v>3.7</v>
      </c>
      <c r="AO431" s="227">
        <v>4</v>
      </c>
      <c r="AP431" s="254">
        <v>2.1</v>
      </c>
      <c r="AQ431" s="253">
        <v>4.7</v>
      </c>
      <c r="AR431" s="227">
        <v>28.1</v>
      </c>
      <c r="AS431" s="227">
        <v>3.6</v>
      </c>
      <c r="AT431" s="227">
        <v>3.7</v>
      </c>
      <c r="AU431" s="254">
        <v>2.2999999999999998</v>
      </c>
      <c r="AV431" s="253">
        <v>5.6</v>
      </c>
      <c r="AW431" s="227">
        <v>31.4</v>
      </c>
      <c r="AX431" s="227">
        <v>4.0999999999999996</v>
      </c>
      <c r="AY431" s="227">
        <v>4.3</v>
      </c>
      <c r="AZ431" s="254">
        <v>2.8</v>
      </c>
      <c r="BA431" s="253">
        <v>5.6</v>
      </c>
      <c r="BB431" s="227">
        <v>28.2</v>
      </c>
      <c r="BC431" s="227">
        <v>4.2</v>
      </c>
      <c r="BD431" s="227">
        <v>4.5</v>
      </c>
      <c r="BE431" s="254">
        <v>2.8</v>
      </c>
      <c r="BF431" s="253">
        <v>5.7</v>
      </c>
      <c r="BG431" s="227">
        <v>26.6</v>
      </c>
      <c r="BH431" s="227">
        <v>4.3</v>
      </c>
      <c r="BI431" s="227">
        <v>4.5</v>
      </c>
      <c r="BJ431" s="254">
        <v>3</v>
      </c>
    </row>
    <row r="432" spans="2:62" ht="10.9" customHeight="1" x14ac:dyDescent="0.2">
      <c r="E432" s="3" t="s">
        <v>1742</v>
      </c>
      <c r="F432" s="262" t="s">
        <v>420</v>
      </c>
      <c r="G432" s="248"/>
      <c r="H432" s="253">
        <v>7.6</v>
      </c>
      <c r="I432" s="227">
        <v>27.9</v>
      </c>
      <c r="J432" s="227">
        <v>6.9</v>
      </c>
      <c r="K432" s="227">
        <v>7.5</v>
      </c>
      <c r="L432" s="254">
        <v>3</v>
      </c>
      <c r="M432" s="253">
        <v>6.7</v>
      </c>
      <c r="N432" s="227">
        <v>27.1</v>
      </c>
      <c r="O432" s="227">
        <v>5.9</v>
      </c>
      <c r="P432" s="227">
        <v>6.5</v>
      </c>
      <c r="Q432" s="254">
        <v>2.4</v>
      </c>
      <c r="R432" s="253">
        <v>5.7</v>
      </c>
      <c r="S432" s="227">
        <v>24.7</v>
      </c>
      <c r="T432" s="227">
        <v>4.9000000000000004</v>
      </c>
      <c r="U432" s="227">
        <v>5.4</v>
      </c>
      <c r="V432" s="254">
        <v>2</v>
      </c>
      <c r="W432" s="253">
        <v>5</v>
      </c>
      <c r="X432" s="227">
        <v>24.5</v>
      </c>
      <c r="Y432" s="227">
        <v>4.2</v>
      </c>
      <c r="Z432" s="227">
        <v>4.5999999999999996</v>
      </c>
      <c r="AA432" s="254">
        <v>1.7</v>
      </c>
      <c r="AB432" s="253">
        <v>4.5999999999999996</v>
      </c>
      <c r="AC432" s="227">
        <v>23.4</v>
      </c>
      <c r="AD432" s="227">
        <v>3.9</v>
      </c>
      <c r="AE432" s="227">
        <v>4.3</v>
      </c>
      <c r="AF432" s="254">
        <v>1.7</v>
      </c>
      <c r="AG432" s="253">
        <v>5.3</v>
      </c>
      <c r="AH432" s="227">
        <v>27.6</v>
      </c>
      <c r="AI432" s="227">
        <v>4.4000000000000004</v>
      </c>
      <c r="AJ432" s="227">
        <v>4.7</v>
      </c>
      <c r="AK432" s="254">
        <v>2</v>
      </c>
      <c r="AL432" s="253">
        <v>4.8</v>
      </c>
      <c r="AM432" s="227">
        <v>25.4</v>
      </c>
      <c r="AN432" s="227">
        <v>3.9</v>
      </c>
      <c r="AO432" s="227">
        <v>4.2</v>
      </c>
      <c r="AP432" s="254">
        <v>1.6</v>
      </c>
      <c r="AQ432" s="253">
        <v>4.7</v>
      </c>
      <c r="AR432" s="227">
        <v>26.3</v>
      </c>
      <c r="AS432" s="227">
        <v>3.7</v>
      </c>
      <c r="AT432" s="227">
        <v>4.0999999999999996</v>
      </c>
      <c r="AU432" s="254">
        <v>1.7</v>
      </c>
      <c r="AV432" s="253">
        <v>5.4</v>
      </c>
      <c r="AW432" s="227">
        <v>32.1</v>
      </c>
      <c r="AX432" s="227">
        <v>4</v>
      </c>
      <c r="AY432" s="227">
        <v>4.4000000000000004</v>
      </c>
      <c r="AZ432" s="254">
        <v>1.6</v>
      </c>
      <c r="BA432" s="253">
        <v>5.7</v>
      </c>
      <c r="BB432" s="227">
        <v>33.4</v>
      </c>
      <c r="BC432" s="227">
        <v>4.2</v>
      </c>
      <c r="BD432" s="227">
        <v>4.5999999999999996</v>
      </c>
      <c r="BE432" s="254">
        <v>2</v>
      </c>
      <c r="BF432" s="253">
        <v>6</v>
      </c>
      <c r="BG432" s="227">
        <v>35.5</v>
      </c>
      <c r="BH432" s="227">
        <v>4.0999999999999996</v>
      </c>
      <c r="BI432" s="227">
        <v>4.5</v>
      </c>
      <c r="BJ432" s="254">
        <v>1.9</v>
      </c>
    </row>
    <row r="433" spans="3:62" ht="10.9" customHeight="1" thickBot="1" x14ac:dyDescent="0.25">
      <c r="E433" s="286" t="s">
        <v>1743</v>
      </c>
      <c r="F433" s="287" t="s">
        <v>422</v>
      </c>
      <c r="G433" s="288"/>
      <c r="H433" s="265">
        <v>10.4</v>
      </c>
      <c r="I433" s="266">
        <v>39.299999999999997</v>
      </c>
      <c r="J433" s="266">
        <v>8.8000000000000007</v>
      </c>
      <c r="K433" s="266">
        <v>9.5</v>
      </c>
      <c r="L433" s="267">
        <v>4.2</v>
      </c>
      <c r="M433" s="265">
        <v>9.1999999999999993</v>
      </c>
      <c r="N433" s="266">
        <v>38.5</v>
      </c>
      <c r="O433" s="266">
        <v>7.5</v>
      </c>
      <c r="P433" s="266">
        <v>8</v>
      </c>
      <c r="Q433" s="267">
        <v>3.5</v>
      </c>
      <c r="R433" s="265">
        <v>8.6</v>
      </c>
      <c r="S433" s="266">
        <v>36.9</v>
      </c>
      <c r="T433" s="266">
        <v>6.8</v>
      </c>
      <c r="U433" s="266">
        <v>7.4</v>
      </c>
      <c r="V433" s="267">
        <v>3.1</v>
      </c>
      <c r="W433" s="265">
        <v>7.7</v>
      </c>
      <c r="X433" s="266">
        <v>37.6</v>
      </c>
      <c r="Y433" s="266">
        <v>5.8</v>
      </c>
      <c r="Z433" s="266">
        <v>6.3</v>
      </c>
      <c r="AA433" s="267">
        <v>2.6</v>
      </c>
      <c r="AB433" s="265">
        <v>7.1</v>
      </c>
      <c r="AC433" s="266">
        <v>38.1</v>
      </c>
      <c r="AD433" s="266">
        <v>5</v>
      </c>
      <c r="AE433" s="266">
        <v>5.4</v>
      </c>
      <c r="AF433" s="267">
        <v>2.2000000000000002</v>
      </c>
      <c r="AG433" s="265">
        <v>7.1</v>
      </c>
      <c r="AH433" s="266">
        <v>37</v>
      </c>
      <c r="AI433" s="266">
        <v>5</v>
      </c>
      <c r="AJ433" s="266">
        <v>5.3</v>
      </c>
      <c r="AK433" s="267">
        <v>2.2999999999999998</v>
      </c>
      <c r="AL433" s="265">
        <v>6.6</v>
      </c>
      <c r="AM433" s="266">
        <v>33.6</v>
      </c>
      <c r="AN433" s="266">
        <v>4.5999999999999996</v>
      </c>
      <c r="AO433" s="266">
        <v>5</v>
      </c>
      <c r="AP433" s="267">
        <v>2</v>
      </c>
      <c r="AQ433" s="265">
        <v>6.9</v>
      </c>
      <c r="AR433" s="266">
        <v>38.700000000000003</v>
      </c>
      <c r="AS433" s="266">
        <v>4.5999999999999996</v>
      </c>
      <c r="AT433" s="266">
        <v>4.9000000000000004</v>
      </c>
      <c r="AU433" s="267">
        <v>2.4</v>
      </c>
      <c r="AV433" s="265">
        <v>8.3000000000000007</v>
      </c>
      <c r="AW433" s="266">
        <v>49.3</v>
      </c>
      <c r="AX433" s="266">
        <v>5</v>
      </c>
      <c r="AY433" s="266">
        <v>5.3</v>
      </c>
      <c r="AZ433" s="267">
        <v>2.9</v>
      </c>
      <c r="BA433" s="265">
        <v>9.1999999999999993</v>
      </c>
      <c r="BB433" s="266">
        <v>45.7</v>
      </c>
      <c r="BC433" s="266">
        <v>5.8</v>
      </c>
      <c r="BD433" s="266">
        <v>6</v>
      </c>
      <c r="BE433" s="267">
        <v>4.9000000000000004</v>
      </c>
      <c r="BF433" s="265">
        <v>9.3000000000000007</v>
      </c>
      <c r="BG433" s="266">
        <v>41.4</v>
      </c>
      <c r="BH433" s="266">
        <v>6.1</v>
      </c>
      <c r="BI433" s="266">
        <v>6.3</v>
      </c>
      <c r="BJ433" s="267">
        <v>5.0999999999999996</v>
      </c>
    </row>
    <row r="434" spans="3:62" ht="10.9" customHeight="1" x14ac:dyDescent="0.2">
      <c r="C434" s="279" t="s">
        <v>722</v>
      </c>
      <c r="D434" s="274" t="s">
        <v>843</v>
      </c>
      <c r="E434" s="3" t="s">
        <v>1744</v>
      </c>
      <c r="F434" s="262" t="s">
        <v>934</v>
      </c>
      <c r="G434" s="248"/>
      <c r="H434" s="253">
        <v>6.8</v>
      </c>
      <c r="I434" s="227">
        <v>22.2</v>
      </c>
      <c r="J434" s="227">
        <v>4.3</v>
      </c>
      <c r="K434" s="227">
        <v>4.5999999999999996</v>
      </c>
      <c r="L434" s="254">
        <v>3.2</v>
      </c>
      <c r="M434" s="253">
        <v>6.5</v>
      </c>
      <c r="N434" s="227">
        <v>21.7</v>
      </c>
      <c r="O434" s="227">
        <v>4</v>
      </c>
      <c r="P434" s="227">
        <v>4.3</v>
      </c>
      <c r="Q434" s="254">
        <v>3.1</v>
      </c>
      <c r="R434" s="253">
        <v>6.3</v>
      </c>
      <c r="S434" s="227">
        <v>20.8</v>
      </c>
      <c r="T434" s="227">
        <v>3.9</v>
      </c>
      <c r="U434" s="227">
        <v>4.0999999999999996</v>
      </c>
      <c r="V434" s="254">
        <v>3.1</v>
      </c>
      <c r="W434" s="253">
        <v>5.8</v>
      </c>
      <c r="X434" s="227">
        <v>20.399999999999999</v>
      </c>
      <c r="Y434" s="227">
        <v>3.3</v>
      </c>
      <c r="Z434" s="227">
        <v>3.5</v>
      </c>
      <c r="AA434" s="254">
        <v>2.6</v>
      </c>
      <c r="AB434" s="253">
        <v>5.5</v>
      </c>
      <c r="AC434" s="227">
        <v>19.399999999999999</v>
      </c>
      <c r="AD434" s="227">
        <v>3.1</v>
      </c>
      <c r="AE434" s="227">
        <v>3.3</v>
      </c>
      <c r="AF434" s="254">
        <v>2.5</v>
      </c>
      <c r="AG434" s="253">
        <v>6.4</v>
      </c>
      <c r="AH434" s="227">
        <v>22.8</v>
      </c>
      <c r="AI434" s="227">
        <v>3.6</v>
      </c>
      <c r="AJ434" s="227">
        <v>3.8</v>
      </c>
      <c r="AK434" s="254">
        <v>3</v>
      </c>
      <c r="AL434" s="253">
        <v>6.3</v>
      </c>
      <c r="AM434" s="227">
        <v>22.4</v>
      </c>
      <c r="AN434" s="227">
        <v>3.5</v>
      </c>
      <c r="AO434" s="227">
        <v>3.7</v>
      </c>
      <c r="AP434" s="254">
        <v>2.8</v>
      </c>
      <c r="AQ434" s="253">
        <v>5.8</v>
      </c>
      <c r="AR434" s="227">
        <v>21.1</v>
      </c>
      <c r="AS434" s="227">
        <v>3.1</v>
      </c>
      <c r="AT434" s="227">
        <v>3.3</v>
      </c>
      <c r="AU434" s="254">
        <v>2.6</v>
      </c>
      <c r="AV434" s="253">
        <v>6.2</v>
      </c>
      <c r="AW434" s="227">
        <v>22.5</v>
      </c>
      <c r="AX434" s="227">
        <v>3.3</v>
      </c>
      <c r="AY434" s="227">
        <v>3.4</v>
      </c>
      <c r="AZ434" s="254">
        <v>2.9</v>
      </c>
      <c r="BA434" s="253">
        <v>6.5</v>
      </c>
      <c r="BB434" s="227">
        <v>22.4</v>
      </c>
      <c r="BC434" s="227">
        <v>3.6</v>
      </c>
      <c r="BD434" s="227">
        <v>3.7</v>
      </c>
      <c r="BE434" s="254">
        <v>3.4</v>
      </c>
      <c r="BF434" s="253">
        <v>6.8</v>
      </c>
      <c r="BG434" s="227">
        <v>22.4</v>
      </c>
      <c r="BH434" s="227">
        <v>3.8</v>
      </c>
      <c r="BI434" s="227">
        <v>3.8</v>
      </c>
      <c r="BJ434" s="254">
        <v>3.7</v>
      </c>
    </row>
    <row r="435" spans="3:62" ht="10.9" customHeight="1" x14ac:dyDescent="0.2">
      <c r="E435" s="3" t="s">
        <v>1745</v>
      </c>
      <c r="F435" s="262" t="s">
        <v>1746</v>
      </c>
      <c r="G435" s="248"/>
      <c r="H435" s="253">
        <v>6.2</v>
      </c>
      <c r="I435" s="227">
        <v>24</v>
      </c>
      <c r="J435" s="227">
        <v>3.6</v>
      </c>
      <c r="K435" s="227">
        <v>3.9</v>
      </c>
      <c r="L435" s="254">
        <v>2.2000000000000002</v>
      </c>
      <c r="M435" s="253">
        <v>6.2</v>
      </c>
      <c r="N435" s="227">
        <v>24.4</v>
      </c>
      <c r="O435" s="227">
        <v>3.5</v>
      </c>
      <c r="P435" s="227">
        <v>3.9</v>
      </c>
      <c r="Q435" s="254">
        <v>2.2999999999999998</v>
      </c>
      <c r="R435" s="253">
        <v>6.1</v>
      </c>
      <c r="S435" s="227">
        <v>23.4</v>
      </c>
      <c r="T435" s="227">
        <v>3.5</v>
      </c>
      <c r="U435" s="227">
        <v>3.8</v>
      </c>
      <c r="V435" s="254">
        <v>2.2999999999999998</v>
      </c>
      <c r="W435" s="253">
        <v>5.6</v>
      </c>
      <c r="X435" s="227">
        <v>22.9</v>
      </c>
      <c r="Y435" s="227">
        <v>2.9</v>
      </c>
      <c r="Z435" s="227">
        <v>3.2</v>
      </c>
      <c r="AA435" s="254">
        <v>1.9</v>
      </c>
      <c r="AB435" s="253">
        <v>5.0999999999999996</v>
      </c>
      <c r="AC435" s="227">
        <v>21.3</v>
      </c>
      <c r="AD435" s="227">
        <v>2.6</v>
      </c>
      <c r="AE435" s="227">
        <v>2.9</v>
      </c>
      <c r="AF435" s="254">
        <v>1.8</v>
      </c>
      <c r="AG435" s="253">
        <v>5.8</v>
      </c>
      <c r="AH435" s="227">
        <v>23.6</v>
      </c>
      <c r="AI435" s="227">
        <v>3</v>
      </c>
      <c r="AJ435" s="227">
        <v>3.3</v>
      </c>
      <c r="AK435" s="254">
        <v>2.2000000000000002</v>
      </c>
      <c r="AL435" s="253">
        <v>5.6</v>
      </c>
      <c r="AM435" s="227">
        <v>23.3</v>
      </c>
      <c r="AN435" s="227">
        <v>2.9</v>
      </c>
      <c r="AO435" s="227">
        <v>3.1</v>
      </c>
      <c r="AP435" s="254">
        <v>1.9</v>
      </c>
      <c r="AQ435" s="253">
        <v>5.5</v>
      </c>
      <c r="AR435" s="227">
        <v>24.2</v>
      </c>
      <c r="AS435" s="227">
        <v>2.6</v>
      </c>
      <c r="AT435" s="227">
        <v>2.9</v>
      </c>
      <c r="AU435" s="254">
        <v>1.9</v>
      </c>
      <c r="AV435" s="253">
        <v>6</v>
      </c>
      <c r="AW435" s="227">
        <v>25</v>
      </c>
      <c r="AX435" s="227">
        <v>2.8</v>
      </c>
      <c r="AY435" s="227">
        <v>3</v>
      </c>
      <c r="AZ435" s="254">
        <v>2.2999999999999998</v>
      </c>
      <c r="BA435" s="253">
        <v>6.1</v>
      </c>
      <c r="BB435" s="227">
        <v>24.1</v>
      </c>
      <c r="BC435" s="227">
        <v>3</v>
      </c>
      <c r="BD435" s="227">
        <v>3.1</v>
      </c>
      <c r="BE435" s="254">
        <v>2.6</v>
      </c>
      <c r="BF435" s="253">
        <v>6.5</v>
      </c>
      <c r="BG435" s="227">
        <v>24.2</v>
      </c>
      <c r="BH435" s="227">
        <v>3.3</v>
      </c>
      <c r="BI435" s="227">
        <v>3.4</v>
      </c>
      <c r="BJ435" s="254">
        <v>3.1</v>
      </c>
    </row>
    <row r="436" spans="3:62" ht="10.9" customHeight="1" x14ac:dyDescent="0.2">
      <c r="E436" s="3" t="s">
        <v>1747</v>
      </c>
      <c r="F436" s="262" t="s">
        <v>1012</v>
      </c>
      <c r="G436" s="248"/>
      <c r="H436" s="253">
        <v>6.5</v>
      </c>
      <c r="I436" s="227">
        <v>21</v>
      </c>
      <c r="J436" s="227">
        <v>4.7</v>
      </c>
      <c r="K436" s="227">
        <v>5</v>
      </c>
      <c r="L436" s="254">
        <v>3.3</v>
      </c>
      <c r="M436" s="253">
        <v>6.2</v>
      </c>
      <c r="N436" s="227">
        <v>21.8</v>
      </c>
      <c r="O436" s="227">
        <v>4.3</v>
      </c>
      <c r="P436" s="227">
        <v>4.5</v>
      </c>
      <c r="Q436" s="254">
        <v>3.1</v>
      </c>
      <c r="R436" s="253">
        <v>5.8</v>
      </c>
      <c r="S436" s="227">
        <v>21.1</v>
      </c>
      <c r="T436" s="227">
        <v>3.9</v>
      </c>
      <c r="U436" s="227">
        <v>4.2</v>
      </c>
      <c r="V436" s="254">
        <v>2.8</v>
      </c>
      <c r="W436" s="253">
        <v>5.5</v>
      </c>
      <c r="X436" s="227">
        <v>21.3</v>
      </c>
      <c r="Y436" s="227">
        <v>3.5</v>
      </c>
      <c r="Z436" s="227">
        <v>3.7</v>
      </c>
      <c r="AA436" s="254">
        <v>2.5</v>
      </c>
      <c r="AB436" s="253">
        <v>5.2</v>
      </c>
      <c r="AC436" s="227">
        <v>20.5</v>
      </c>
      <c r="AD436" s="227">
        <v>3.3</v>
      </c>
      <c r="AE436" s="227">
        <v>3.5</v>
      </c>
      <c r="AF436" s="254">
        <v>2.2999999999999998</v>
      </c>
      <c r="AG436" s="253">
        <v>5.9</v>
      </c>
      <c r="AH436" s="227">
        <v>23.3</v>
      </c>
      <c r="AI436" s="227">
        <v>3.7</v>
      </c>
      <c r="AJ436" s="227">
        <v>3.9</v>
      </c>
      <c r="AK436" s="254">
        <v>2.8</v>
      </c>
      <c r="AL436" s="253">
        <v>5.6</v>
      </c>
      <c r="AM436" s="227">
        <v>22.3</v>
      </c>
      <c r="AN436" s="227">
        <v>3.4</v>
      </c>
      <c r="AO436" s="227">
        <v>3.6</v>
      </c>
      <c r="AP436" s="254">
        <v>2.5</v>
      </c>
      <c r="AQ436" s="253">
        <v>5.3</v>
      </c>
      <c r="AR436" s="227">
        <v>22.6</v>
      </c>
      <c r="AS436" s="227">
        <v>3.1</v>
      </c>
      <c r="AT436" s="227">
        <v>3.3</v>
      </c>
      <c r="AU436" s="254">
        <v>2.2999999999999998</v>
      </c>
      <c r="AV436" s="253">
        <v>6.2</v>
      </c>
      <c r="AW436" s="227">
        <v>25.5</v>
      </c>
      <c r="AX436" s="227">
        <v>3.5</v>
      </c>
      <c r="AY436" s="227">
        <v>3.6</v>
      </c>
      <c r="AZ436" s="254">
        <v>2.8</v>
      </c>
      <c r="BA436" s="253">
        <v>6.5</v>
      </c>
      <c r="BB436" s="227">
        <v>26</v>
      </c>
      <c r="BC436" s="227">
        <v>3.6</v>
      </c>
      <c r="BD436" s="227">
        <v>3.8</v>
      </c>
      <c r="BE436" s="254">
        <v>3</v>
      </c>
      <c r="BF436" s="253">
        <v>6.4</v>
      </c>
      <c r="BG436" s="227">
        <v>24.2</v>
      </c>
      <c r="BH436" s="227">
        <v>3.7</v>
      </c>
      <c r="BI436" s="227">
        <v>3.9</v>
      </c>
      <c r="BJ436" s="254">
        <v>3.2</v>
      </c>
    </row>
    <row r="437" spans="3:62" ht="10.9" customHeight="1" x14ac:dyDescent="0.2">
      <c r="E437" s="3" t="s">
        <v>1748</v>
      </c>
      <c r="F437" s="262" t="s">
        <v>1749</v>
      </c>
      <c r="G437" s="248"/>
      <c r="H437" s="253">
        <v>7.3</v>
      </c>
      <c r="I437" s="227">
        <v>24.9</v>
      </c>
      <c r="J437" s="227">
        <v>4.2</v>
      </c>
      <c r="K437" s="227">
        <v>4.5</v>
      </c>
      <c r="L437" s="254">
        <v>3.2</v>
      </c>
      <c r="M437" s="253">
        <v>7</v>
      </c>
      <c r="N437" s="227">
        <v>24.5</v>
      </c>
      <c r="O437" s="227">
        <v>4</v>
      </c>
      <c r="P437" s="227">
        <v>4.2</v>
      </c>
      <c r="Q437" s="254">
        <v>3.1</v>
      </c>
      <c r="R437" s="253">
        <v>6.7</v>
      </c>
      <c r="S437" s="227">
        <v>23.3</v>
      </c>
      <c r="T437" s="227">
        <v>3.8</v>
      </c>
      <c r="U437" s="227">
        <v>4</v>
      </c>
      <c r="V437" s="254">
        <v>3</v>
      </c>
      <c r="W437" s="253">
        <v>6.3</v>
      </c>
      <c r="X437" s="227">
        <v>23</v>
      </c>
      <c r="Y437" s="227">
        <v>3.3</v>
      </c>
      <c r="Z437" s="227">
        <v>3.4</v>
      </c>
      <c r="AA437" s="254">
        <v>2.6</v>
      </c>
      <c r="AB437" s="253">
        <v>6</v>
      </c>
      <c r="AC437" s="227">
        <v>22.1</v>
      </c>
      <c r="AD437" s="227">
        <v>3.1</v>
      </c>
      <c r="AE437" s="227">
        <v>3.2</v>
      </c>
      <c r="AF437" s="254">
        <v>2.5</v>
      </c>
      <c r="AG437" s="253">
        <v>6.9</v>
      </c>
      <c r="AH437" s="227">
        <v>25.2</v>
      </c>
      <c r="AI437" s="227">
        <v>3.5</v>
      </c>
      <c r="AJ437" s="227">
        <v>3.7</v>
      </c>
      <c r="AK437" s="254">
        <v>3</v>
      </c>
      <c r="AL437" s="253">
        <v>6.8</v>
      </c>
      <c r="AM437" s="227">
        <v>25.7</v>
      </c>
      <c r="AN437" s="227">
        <v>3.4</v>
      </c>
      <c r="AO437" s="227">
        <v>3.6</v>
      </c>
      <c r="AP437" s="254">
        <v>2.8</v>
      </c>
      <c r="AQ437" s="253">
        <v>6.5</v>
      </c>
      <c r="AR437" s="227">
        <v>24.9</v>
      </c>
      <c r="AS437" s="227">
        <v>3.1</v>
      </c>
      <c r="AT437" s="227">
        <v>3.3</v>
      </c>
      <c r="AU437" s="254">
        <v>2.5</v>
      </c>
      <c r="AV437" s="253">
        <v>6.9</v>
      </c>
      <c r="AW437" s="227">
        <v>25.7</v>
      </c>
      <c r="AX437" s="227">
        <v>3.3</v>
      </c>
      <c r="AY437" s="227">
        <v>3.4</v>
      </c>
      <c r="AZ437" s="254">
        <v>2.9</v>
      </c>
      <c r="BA437" s="253">
        <v>7.2</v>
      </c>
      <c r="BB437" s="227">
        <v>25.2</v>
      </c>
      <c r="BC437" s="227">
        <v>3.6</v>
      </c>
      <c r="BD437" s="227">
        <v>3.6</v>
      </c>
      <c r="BE437" s="254">
        <v>3.4</v>
      </c>
      <c r="BF437" s="253">
        <v>7.5</v>
      </c>
      <c r="BG437" s="227">
        <v>25.6</v>
      </c>
      <c r="BH437" s="227">
        <v>3.8</v>
      </c>
      <c r="BI437" s="227">
        <v>3.8</v>
      </c>
      <c r="BJ437" s="254">
        <v>3.8</v>
      </c>
    </row>
    <row r="438" spans="3:62" ht="10.9" customHeight="1" x14ac:dyDescent="0.2">
      <c r="E438" s="3" t="s">
        <v>1750</v>
      </c>
      <c r="F438" s="262" t="s">
        <v>1751</v>
      </c>
      <c r="G438" s="248"/>
      <c r="H438" s="253">
        <v>6.8</v>
      </c>
      <c r="I438" s="227">
        <v>23.4</v>
      </c>
      <c r="J438" s="227">
        <v>4.0999999999999996</v>
      </c>
      <c r="K438" s="227">
        <v>4.4000000000000004</v>
      </c>
      <c r="L438" s="254">
        <v>2.2999999999999998</v>
      </c>
      <c r="M438" s="253">
        <v>6.7</v>
      </c>
      <c r="N438" s="227">
        <v>23.8</v>
      </c>
      <c r="O438" s="227">
        <v>3.9</v>
      </c>
      <c r="P438" s="227">
        <v>4.2</v>
      </c>
      <c r="Q438" s="254">
        <v>2.2999999999999998</v>
      </c>
      <c r="R438" s="253">
        <v>6.4</v>
      </c>
      <c r="S438" s="227">
        <v>22.6</v>
      </c>
      <c r="T438" s="227">
        <v>3.8</v>
      </c>
      <c r="U438" s="227">
        <v>4.0999999999999996</v>
      </c>
      <c r="V438" s="254">
        <v>2.4</v>
      </c>
      <c r="W438" s="253">
        <v>5.9</v>
      </c>
      <c r="X438" s="227">
        <v>21.6</v>
      </c>
      <c r="Y438" s="227">
        <v>3.3</v>
      </c>
      <c r="Z438" s="227">
        <v>3.5</v>
      </c>
      <c r="AA438" s="254">
        <v>2</v>
      </c>
      <c r="AB438" s="253">
        <v>5.6</v>
      </c>
      <c r="AC438" s="227">
        <v>20.5</v>
      </c>
      <c r="AD438" s="227">
        <v>3.1</v>
      </c>
      <c r="AE438" s="227">
        <v>3.3</v>
      </c>
      <c r="AF438" s="254">
        <v>2</v>
      </c>
      <c r="AG438" s="253">
        <v>6.3</v>
      </c>
      <c r="AH438" s="227">
        <v>23.2</v>
      </c>
      <c r="AI438" s="227">
        <v>3.5</v>
      </c>
      <c r="AJ438" s="227">
        <v>3.7</v>
      </c>
      <c r="AK438" s="254">
        <v>2.2000000000000002</v>
      </c>
      <c r="AL438" s="253">
        <v>5.9</v>
      </c>
      <c r="AM438" s="227">
        <v>21.9</v>
      </c>
      <c r="AN438" s="227">
        <v>3.2</v>
      </c>
      <c r="AO438" s="227">
        <v>3.4</v>
      </c>
      <c r="AP438" s="254">
        <v>2.1</v>
      </c>
      <c r="AQ438" s="253">
        <v>5.5</v>
      </c>
      <c r="AR438" s="227">
        <v>20.7</v>
      </c>
      <c r="AS438" s="227">
        <v>2.9</v>
      </c>
      <c r="AT438" s="227">
        <v>3.1</v>
      </c>
      <c r="AU438" s="254">
        <v>2</v>
      </c>
      <c r="AV438" s="253">
        <v>5.9</v>
      </c>
      <c r="AW438" s="227">
        <v>22.2</v>
      </c>
      <c r="AX438" s="227">
        <v>3</v>
      </c>
      <c r="AY438" s="227">
        <v>3.2</v>
      </c>
      <c r="AZ438" s="254">
        <v>2.2000000000000002</v>
      </c>
      <c r="BA438" s="253">
        <v>6.1</v>
      </c>
      <c r="BB438" s="227">
        <v>22.1</v>
      </c>
      <c r="BC438" s="227">
        <v>3.2</v>
      </c>
      <c r="BD438" s="227">
        <v>3.4</v>
      </c>
      <c r="BE438" s="254">
        <v>2.4</v>
      </c>
      <c r="BF438" s="253">
        <v>6.1</v>
      </c>
      <c r="BG438" s="227">
        <v>21.5</v>
      </c>
      <c r="BH438" s="227">
        <v>3.3</v>
      </c>
      <c r="BI438" s="227">
        <v>3.5</v>
      </c>
      <c r="BJ438" s="254">
        <v>2.5</v>
      </c>
    </row>
    <row r="439" spans="3:62" ht="10.9" customHeight="1" x14ac:dyDescent="0.2">
      <c r="E439" s="3" t="s">
        <v>1752</v>
      </c>
      <c r="F439" s="262" t="s">
        <v>1076</v>
      </c>
      <c r="G439" s="248"/>
      <c r="H439" s="253">
        <v>4.7</v>
      </c>
      <c r="I439" s="227">
        <v>15.9</v>
      </c>
      <c r="J439" s="227">
        <v>2.7</v>
      </c>
      <c r="K439" s="227">
        <v>2.8</v>
      </c>
      <c r="L439" s="254">
        <v>2.5</v>
      </c>
      <c r="M439" s="253">
        <v>4.8</v>
      </c>
      <c r="N439" s="227">
        <v>16.399999999999999</v>
      </c>
      <c r="O439" s="227">
        <v>2.7</v>
      </c>
      <c r="P439" s="227">
        <v>2.7</v>
      </c>
      <c r="Q439" s="254">
        <v>2.5</v>
      </c>
      <c r="R439" s="253">
        <v>4.5</v>
      </c>
      <c r="S439" s="227">
        <v>14.9</v>
      </c>
      <c r="T439" s="227">
        <v>2.6</v>
      </c>
      <c r="U439" s="227">
        <v>2.6</v>
      </c>
      <c r="V439" s="254">
        <v>2.5</v>
      </c>
      <c r="W439" s="253">
        <v>4.0999999999999996</v>
      </c>
      <c r="X439" s="227">
        <v>14.4</v>
      </c>
      <c r="Y439" s="227">
        <v>2.2000000000000002</v>
      </c>
      <c r="Z439" s="227">
        <v>2.2000000000000002</v>
      </c>
      <c r="AA439" s="254">
        <v>2.2000000000000002</v>
      </c>
      <c r="AB439" s="253">
        <v>3.9</v>
      </c>
      <c r="AC439" s="227">
        <v>13.5</v>
      </c>
      <c r="AD439" s="227">
        <v>2.1</v>
      </c>
      <c r="AE439" s="227">
        <v>2.1</v>
      </c>
      <c r="AF439" s="254">
        <v>2.2000000000000002</v>
      </c>
      <c r="AG439" s="253">
        <v>4.7</v>
      </c>
      <c r="AH439" s="227">
        <v>16.100000000000001</v>
      </c>
      <c r="AI439" s="227">
        <v>2.5</v>
      </c>
      <c r="AJ439" s="227">
        <v>2.6</v>
      </c>
      <c r="AK439" s="254">
        <v>2.4</v>
      </c>
      <c r="AL439" s="253">
        <v>4.3</v>
      </c>
      <c r="AM439" s="227">
        <v>15.3</v>
      </c>
      <c r="AN439" s="227">
        <v>2.2000000000000002</v>
      </c>
      <c r="AO439" s="227">
        <v>2.2000000000000002</v>
      </c>
      <c r="AP439" s="254">
        <v>2.1</v>
      </c>
      <c r="AQ439" s="253">
        <v>4</v>
      </c>
      <c r="AR439" s="227">
        <v>14.6</v>
      </c>
      <c r="AS439" s="227">
        <v>1.9</v>
      </c>
      <c r="AT439" s="227">
        <v>1.9</v>
      </c>
      <c r="AU439" s="254">
        <v>2</v>
      </c>
      <c r="AV439" s="253">
        <v>4.4000000000000004</v>
      </c>
      <c r="AW439" s="227">
        <v>15.8</v>
      </c>
      <c r="AX439" s="227">
        <v>2.2000000000000002</v>
      </c>
      <c r="AY439" s="227">
        <v>2.1</v>
      </c>
      <c r="AZ439" s="254">
        <v>2.2999999999999998</v>
      </c>
      <c r="BA439" s="253">
        <v>4.5999999999999996</v>
      </c>
      <c r="BB439" s="227">
        <v>15.5</v>
      </c>
      <c r="BC439" s="227">
        <v>2.4</v>
      </c>
      <c r="BD439" s="227">
        <v>2.2999999999999998</v>
      </c>
      <c r="BE439" s="254">
        <v>2.6</v>
      </c>
      <c r="BF439" s="253">
        <v>4.9000000000000004</v>
      </c>
      <c r="BG439" s="227">
        <v>15.9</v>
      </c>
      <c r="BH439" s="227">
        <v>2.6</v>
      </c>
      <c r="BI439" s="227">
        <v>2.5</v>
      </c>
      <c r="BJ439" s="254">
        <v>2.8</v>
      </c>
    </row>
    <row r="440" spans="3:62" ht="10.9" customHeight="1" x14ac:dyDescent="0.2">
      <c r="E440" s="3" t="s">
        <v>1753</v>
      </c>
      <c r="F440" s="262" t="s">
        <v>938</v>
      </c>
      <c r="G440" s="248"/>
      <c r="H440" s="253">
        <v>7.4</v>
      </c>
      <c r="I440" s="227">
        <v>25.1</v>
      </c>
      <c r="J440" s="227">
        <v>3.9</v>
      </c>
      <c r="K440" s="227">
        <v>4.2</v>
      </c>
      <c r="L440" s="254">
        <v>2.9</v>
      </c>
      <c r="M440" s="253">
        <v>7.2</v>
      </c>
      <c r="N440" s="227">
        <v>25.2</v>
      </c>
      <c r="O440" s="227">
        <v>3.7</v>
      </c>
      <c r="P440" s="227">
        <v>3.9</v>
      </c>
      <c r="Q440" s="254">
        <v>2.8</v>
      </c>
      <c r="R440" s="253">
        <v>6.9</v>
      </c>
      <c r="S440" s="227">
        <v>23.8</v>
      </c>
      <c r="T440" s="227">
        <v>3.6</v>
      </c>
      <c r="U440" s="227">
        <v>3.8</v>
      </c>
      <c r="V440" s="254">
        <v>2.8</v>
      </c>
      <c r="W440" s="253">
        <v>6.6</v>
      </c>
      <c r="X440" s="227">
        <v>23.6</v>
      </c>
      <c r="Y440" s="227">
        <v>3.1</v>
      </c>
      <c r="Z440" s="227">
        <v>3.3</v>
      </c>
      <c r="AA440" s="254">
        <v>2.5</v>
      </c>
      <c r="AB440" s="253">
        <v>6.5</v>
      </c>
      <c r="AC440" s="227">
        <v>23.6</v>
      </c>
      <c r="AD440" s="227">
        <v>3</v>
      </c>
      <c r="AE440" s="227">
        <v>3.2</v>
      </c>
      <c r="AF440" s="254">
        <v>2.5</v>
      </c>
      <c r="AG440" s="253">
        <v>7.3</v>
      </c>
      <c r="AH440" s="227">
        <v>26.3</v>
      </c>
      <c r="AI440" s="227">
        <v>3.5</v>
      </c>
      <c r="AJ440" s="227">
        <v>3.6</v>
      </c>
      <c r="AK440" s="254">
        <v>3</v>
      </c>
      <c r="AL440" s="253">
        <v>6.9</v>
      </c>
      <c r="AM440" s="227">
        <v>25.1</v>
      </c>
      <c r="AN440" s="227">
        <v>3.3</v>
      </c>
      <c r="AO440" s="227">
        <v>3.4</v>
      </c>
      <c r="AP440" s="254">
        <v>2.6</v>
      </c>
      <c r="AQ440" s="253">
        <v>6.6</v>
      </c>
      <c r="AR440" s="227">
        <v>24.3</v>
      </c>
      <c r="AS440" s="227">
        <v>2.9</v>
      </c>
      <c r="AT440" s="227">
        <v>3</v>
      </c>
      <c r="AU440" s="254">
        <v>2.4</v>
      </c>
      <c r="AV440" s="253">
        <v>7</v>
      </c>
      <c r="AW440" s="227">
        <v>25.3</v>
      </c>
      <c r="AX440" s="227">
        <v>3.1</v>
      </c>
      <c r="AY440" s="227">
        <v>3.2</v>
      </c>
      <c r="AZ440" s="254">
        <v>2.8</v>
      </c>
      <c r="BA440" s="253">
        <v>7.2</v>
      </c>
      <c r="BB440" s="227">
        <v>24.8</v>
      </c>
      <c r="BC440" s="227">
        <v>3.3</v>
      </c>
      <c r="BD440" s="227">
        <v>3.4</v>
      </c>
      <c r="BE440" s="254">
        <v>3.2</v>
      </c>
      <c r="BF440" s="253">
        <v>7.5</v>
      </c>
      <c r="BG440" s="227">
        <v>24.9</v>
      </c>
      <c r="BH440" s="227">
        <v>3.5</v>
      </c>
      <c r="BI440" s="227">
        <v>3.5</v>
      </c>
      <c r="BJ440" s="254">
        <v>3.5</v>
      </c>
    </row>
    <row r="441" spans="3:62" ht="10.9" customHeight="1" x14ac:dyDescent="0.2">
      <c r="E441" s="3" t="s">
        <v>1754</v>
      </c>
      <c r="F441" s="262" t="s">
        <v>1755</v>
      </c>
      <c r="G441" s="248"/>
      <c r="H441" s="253">
        <v>9.1999999999999993</v>
      </c>
      <c r="I441" s="227">
        <v>27.3</v>
      </c>
      <c r="J441" s="227">
        <v>4.8</v>
      </c>
      <c r="K441" s="227">
        <v>5.4</v>
      </c>
      <c r="L441" s="254">
        <v>2.7</v>
      </c>
      <c r="M441" s="253">
        <v>8.9</v>
      </c>
      <c r="N441" s="227">
        <v>27</v>
      </c>
      <c r="O441" s="227">
        <v>4.5999999999999996</v>
      </c>
      <c r="P441" s="227">
        <v>5.0999999999999996</v>
      </c>
      <c r="Q441" s="254">
        <v>2.7</v>
      </c>
      <c r="R441" s="253">
        <v>8.6</v>
      </c>
      <c r="S441" s="227">
        <v>25.9</v>
      </c>
      <c r="T441" s="227">
        <v>4.5</v>
      </c>
      <c r="U441" s="227">
        <v>4.9000000000000004</v>
      </c>
      <c r="V441" s="254">
        <v>2.7</v>
      </c>
      <c r="W441" s="253">
        <v>7.9</v>
      </c>
      <c r="X441" s="227">
        <v>25</v>
      </c>
      <c r="Y441" s="227">
        <v>3.8</v>
      </c>
      <c r="Z441" s="227">
        <v>4.2</v>
      </c>
      <c r="AA441" s="254">
        <v>2.4</v>
      </c>
      <c r="AB441" s="253">
        <v>7.5</v>
      </c>
      <c r="AC441" s="227">
        <v>24.2</v>
      </c>
      <c r="AD441" s="227">
        <v>3.6</v>
      </c>
      <c r="AE441" s="227">
        <v>4</v>
      </c>
      <c r="AF441" s="254">
        <v>2.4</v>
      </c>
      <c r="AG441" s="253">
        <v>8.6</v>
      </c>
      <c r="AH441" s="227">
        <v>27.4</v>
      </c>
      <c r="AI441" s="227">
        <v>4.0999999999999996</v>
      </c>
      <c r="AJ441" s="227">
        <v>4.5</v>
      </c>
      <c r="AK441" s="254">
        <v>2.9</v>
      </c>
      <c r="AL441" s="253">
        <v>8.4</v>
      </c>
      <c r="AM441" s="227">
        <v>27.2</v>
      </c>
      <c r="AN441" s="227">
        <v>3.9</v>
      </c>
      <c r="AO441" s="227">
        <v>4.3</v>
      </c>
      <c r="AP441" s="254">
        <v>2.6</v>
      </c>
      <c r="AQ441" s="253">
        <v>7.9</v>
      </c>
      <c r="AR441" s="227">
        <v>26</v>
      </c>
      <c r="AS441" s="227">
        <v>3.5</v>
      </c>
      <c r="AT441" s="227">
        <v>3.9</v>
      </c>
      <c r="AU441" s="254">
        <v>2.4</v>
      </c>
      <c r="AV441" s="253">
        <v>8.3000000000000007</v>
      </c>
      <c r="AW441" s="227">
        <v>26.7</v>
      </c>
      <c r="AX441" s="227">
        <v>3.7</v>
      </c>
      <c r="AY441" s="227">
        <v>4</v>
      </c>
      <c r="AZ441" s="254">
        <v>2.8</v>
      </c>
      <c r="BA441" s="253">
        <v>8.6</v>
      </c>
      <c r="BB441" s="227">
        <v>26.9</v>
      </c>
      <c r="BC441" s="227">
        <v>4</v>
      </c>
      <c r="BD441" s="227">
        <v>4.3</v>
      </c>
      <c r="BE441" s="254">
        <v>3.2</v>
      </c>
      <c r="BF441" s="253">
        <v>9</v>
      </c>
      <c r="BG441" s="227">
        <v>27.4</v>
      </c>
      <c r="BH441" s="227">
        <v>4.3</v>
      </c>
      <c r="BI441" s="227">
        <v>4.5</v>
      </c>
      <c r="BJ441" s="254">
        <v>3.6</v>
      </c>
    </row>
    <row r="442" spans="3:62" ht="10.9" customHeight="1" x14ac:dyDescent="0.2">
      <c r="E442" s="3" t="s">
        <v>1756</v>
      </c>
      <c r="F442" s="262" t="s">
        <v>1757</v>
      </c>
      <c r="G442" s="248"/>
      <c r="H442" s="253">
        <v>7.3</v>
      </c>
      <c r="I442" s="227">
        <v>22.1</v>
      </c>
      <c r="J442" s="227">
        <v>4</v>
      </c>
      <c r="K442" s="227">
        <v>4.4000000000000004</v>
      </c>
      <c r="L442" s="254">
        <v>3</v>
      </c>
      <c r="M442" s="253">
        <v>7</v>
      </c>
      <c r="N442" s="227">
        <v>21.2</v>
      </c>
      <c r="O442" s="227">
        <v>3.8</v>
      </c>
      <c r="P442" s="227">
        <v>4.0999999999999996</v>
      </c>
      <c r="Q442" s="254">
        <v>3</v>
      </c>
      <c r="R442" s="253">
        <v>6.7</v>
      </c>
      <c r="S442" s="227">
        <v>20.100000000000001</v>
      </c>
      <c r="T442" s="227">
        <v>3.7</v>
      </c>
      <c r="U442" s="227">
        <v>4</v>
      </c>
      <c r="V442" s="254">
        <v>2.9</v>
      </c>
      <c r="W442" s="253">
        <v>6.2</v>
      </c>
      <c r="X442" s="227">
        <v>19.7</v>
      </c>
      <c r="Y442" s="227">
        <v>3.2</v>
      </c>
      <c r="Z442" s="227">
        <v>3.5</v>
      </c>
      <c r="AA442" s="254">
        <v>2.6</v>
      </c>
      <c r="AB442" s="253">
        <v>6.1</v>
      </c>
      <c r="AC442" s="227">
        <v>19.7</v>
      </c>
      <c r="AD442" s="227">
        <v>3.1</v>
      </c>
      <c r="AE442" s="227">
        <v>3.4</v>
      </c>
      <c r="AF442" s="254">
        <v>2.6</v>
      </c>
      <c r="AG442" s="253">
        <v>7.2</v>
      </c>
      <c r="AH442" s="227">
        <v>22.9</v>
      </c>
      <c r="AI442" s="227">
        <v>3.8</v>
      </c>
      <c r="AJ442" s="227">
        <v>4.0999999999999996</v>
      </c>
      <c r="AK442" s="254">
        <v>3.2</v>
      </c>
      <c r="AL442" s="253">
        <v>7.2</v>
      </c>
      <c r="AM442" s="227">
        <v>23.5</v>
      </c>
      <c r="AN442" s="227">
        <v>3.7</v>
      </c>
      <c r="AO442" s="227">
        <v>4</v>
      </c>
      <c r="AP442" s="254">
        <v>3</v>
      </c>
      <c r="AQ442" s="253">
        <v>6.6</v>
      </c>
      <c r="AR442" s="227">
        <v>21.9</v>
      </c>
      <c r="AS442" s="227">
        <v>3.2</v>
      </c>
      <c r="AT442" s="227">
        <v>3.5</v>
      </c>
      <c r="AU442" s="254">
        <v>2.6</v>
      </c>
      <c r="AV442" s="253">
        <v>6.7</v>
      </c>
      <c r="AW442" s="227">
        <v>21.5</v>
      </c>
      <c r="AX442" s="227">
        <v>3.4</v>
      </c>
      <c r="AY442" s="227">
        <v>3.6</v>
      </c>
      <c r="AZ442" s="254">
        <v>3</v>
      </c>
      <c r="BA442" s="253">
        <v>6.9</v>
      </c>
      <c r="BB442" s="227">
        <v>21.2</v>
      </c>
      <c r="BC442" s="227">
        <v>3.7</v>
      </c>
      <c r="BD442" s="227">
        <v>3.8</v>
      </c>
      <c r="BE442" s="254">
        <v>3.4</v>
      </c>
      <c r="BF442" s="253">
        <v>7.1</v>
      </c>
      <c r="BG442" s="227">
        <v>21.3</v>
      </c>
      <c r="BH442" s="227">
        <v>3.9</v>
      </c>
      <c r="BI442" s="227">
        <v>4.0999999999999996</v>
      </c>
      <c r="BJ442" s="254">
        <v>3.7</v>
      </c>
    </row>
    <row r="443" spans="3:62" ht="10.9" customHeight="1" x14ac:dyDescent="0.2">
      <c r="E443" s="3" t="s">
        <v>1758</v>
      </c>
      <c r="F443" s="262" t="s">
        <v>1759</v>
      </c>
      <c r="G443" s="248"/>
      <c r="H443" s="253">
        <v>8.1999999999999993</v>
      </c>
      <c r="I443" s="227">
        <v>23.2</v>
      </c>
      <c r="J443" s="227">
        <v>4.3</v>
      </c>
      <c r="K443" s="227">
        <v>4.8</v>
      </c>
      <c r="L443" s="254">
        <v>2.9</v>
      </c>
      <c r="M443" s="253">
        <v>7.8</v>
      </c>
      <c r="N443" s="227">
        <v>22.5</v>
      </c>
      <c r="O443" s="227">
        <v>4</v>
      </c>
      <c r="P443" s="227">
        <v>4.5</v>
      </c>
      <c r="Q443" s="254">
        <v>2.7</v>
      </c>
      <c r="R443" s="253">
        <v>7.6</v>
      </c>
      <c r="S443" s="227">
        <v>21.9</v>
      </c>
      <c r="T443" s="227">
        <v>3.9</v>
      </c>
      <c r="U443" s="227">
        <v>4.3</v>
      </c>
      <c r="V443" s="254">
        <v>2.7</v>
      </c>
      <c r="W443" s="253">
        <v>6.9</v>
      </c>
      <c r="X443" s="227">
        <v>20.8</v>
      </c>
      <c r="Y443" s="227">
        <v>3.4</v>
      </c>
      <c r="Z443" s="227">
        <v>3.8</v>
      </c>
      <c r="AA443" s="254">
        <v>2.4</v>
      </c>
      <c r="AB443" s="253">
        <v>6.7</v>
      </c>
      <c r="AC443" s="227">
        <v>20.7</v>
      </c>
      <c r="AD443" s="227">
        <v>3.2</v>
      </c>
      <c r="AE443" s="227">
        <v>3.6</v>
      </c>
      <c r="AF443" s="254">
        <v>2.2999999999999998</v>
      </c>
      <c r="AG443" s="253">
        <v>7.6</v>
      </c>
      <c r="AH443" s="227">
        <v>23.3</v>
      </c>
      <c r="AI443" s="227">
        <v>3.7</v>
      </c>
      <c r="AJ443" s="227">
        <v>4.0999999999999996</v>
      </c>
      <c r="AK443" s="254">
        <v>2.7</v>
      </c>
      <c r="AL443" s="253">
        <v>7.5</v>
      </c>
      <c r="AM443" s="227">
        <v>23.4</v>
      </c>
      <c r="AN443" s="227">
        <v>3.6</v>
      </c>
      <c r="AO443" s="227">
        <v>4</v>
      </c>
      <c r="AP443" s="254">
        <v>2.6</v>
      </c>
      <c r="AQ443" s="253">
        <v>6.9</v>
      </c>
      <c r="AR443" s="227">
        <v>22.2</v>
      </c>
      <c r="AS443" s="227">
        <v>3.2</v>
      </c>
      <c r="AT443" s="227">
        <v>3.5</v>
      </c>
      <c r="AU443" s="254">
        <v>2.2999999999999998</v>
      </c>
      <c r="AV443" s="253">
        <v>7.3</v>
      </c>
      <c r="AW443" s="227">
        <v>22.9</v>
      </c>
      <c r="AX443" s="227">
        <v>3.4</v>
      </c>
      <c r="AY443" s="227">
        <v>3.7</v>
      </c>
      <c r="AZ443" s="254">
        <v>2.6</v>
      </c>
      <c r="BA443" s="253">
        <v>7.4</v>
      </c>
      <c r="BB443" s="227">
        <v>22.2</v>
      </c>
      <c r="BC443" s="227">
        <v>3.7</v>
      </c>
      <c r="BD443" s="227">
        <v>3.9</v>
      </c>
      <c r="BE443" s="254">
        <v>3.1</v>
      </c>
      <c r="BF443" s="253">
        <v>7.7</v>
      </c>
      <c r="BG443" s="227">
        <v>22.3</v>
      </c>
      <c r="BH443" s="227">
        <v>4</v>
      </c>
      <c r="BI443" s="227">
        <v>4.2</v>
      </c>
      <c r="BJ443" s="254">
        <v>3.6</v>
      </c>
    </row>
    <row r="444" spans="3:62" ht="10.9" customHeight="1" x14ac:dyDescent="0.2">
      <c r="E444" s="3" t="s">
        <v>1760</v>
      </c>
      <c r="F444" s="262" t="s">
        <v>1761</v>
      </c>
      <c r="G444" s="248"/>
      <c r="H444" s="253">
        <v>4.5</v>
      </c>
      <c r="I444" s="227">
        <v>14.9</v>
      </c>
      <c r="J444" s="227">
        <v>2.8</v>
      </c>
      <c r="K444" s="227">
        <v>2.9</v>
      </c>
      <c r="L444" s="254">
        <v>2</v>
      </c>
      <c r="M444" s="253">
        <v>4.4000000000000004</v>
      </c>
      <c r="N444" s="227">
        <v>15.2</v>
      </c>
      <c r="O444" s="227">
        <v>2.6</v>
      </c>
      <c r="P444" s="227">
        <v>2.8</v>
      </c>
      <c r="Q444" s="254">
        <v>1.9</v>
      </c>
      <c r="R444" s="253">
        <v>4.2</v>
      </c>
      <c r="S444" s="227">
        <v>15</v>
      </c>
      <c r="T444" s="227">
        <v>2.4</v>
      </c>
      <c r="U444" s="227">
        <v>2.5</v>
      </c>
      <c r="V444" s="254">
        <v>1.8</v>
      </c>
      <c r="W444" s="253">
        <v>3.7</v>
      </c>
      <c r="X444" s="227">
        <v>13.9</v>
      </c>
      <c r="Y444" s="227">
        <v>2</v>
      </c>
      <c r="Z444" s="227">
        <v>2.2000000000000002</v>
      </c>
      <c r="AA444" s="254">
        <v>1.5</v>
      </c>
      <c r="AB444" s="253">
        <v>3.6</v>
      </c>
      <c r="AC444" s="227">
        <v>13.3</v>
      </c>
      <c r="AD444" s="227">
        <v>1.9</v>
      </c>
      <c r="AE444" s="227">
        <v>2.1</v>
      </c>
      <c r="AF444" s="254">
        <v>1.5</v>
      </c>
      <c r="AG444" s="253">
        <v>4.0999999999999996</v>
      </c>
      <c r="AH444" s="227">
        <v>15.1</v>
      </c>
      <c r="AI444" s="227">
        <v>2.2999999999999998</v>
      </c>
      <c r="AJ444" s="227">
        <v>2.4</v>
      </c>
      <c r="AK444" s="254">
        <v>1.8</v>
      </c>
      <c r="AL444" s="253">
        <v>3.8</v>
      </c>
      <c r="AM444" s="227">
        <v>14.3</v>
      </c>
      <c r="AN444" s="227">
        <v>2.1</v>
      </c>
      <c r="AO444" s="227">
        <v>2.2000000000000002</v>
      </c>
      <c r="AP444" s="254">
        <v>1.6</v>
      </c>
      <c r="AQ444" s="253">
        <v>3.7</v>
      </c>
      <c r="AR444" s="227">
        <v>14.6</v>
      </c>
      <c r="AS444" s="227">
        <v>1.9</v>
      </c>
      <c r="AT444" s="227">
        <v>2</v>
      </c>
      <c r="AU444" s="254">
        <v>1.4</v>
      </c>
      <c r="AV444" s="253">
        <v>4.3</v>
      </c>
      <c r="AW444" s="227">
        <v>16.899999999999999</v>
      </c>
      <c r="AX444" s="227">
        <v>2</v>
      </c>
      <c r="AY444" s="227">
        <v>2.1</v>
      </c>
      <c r="AZ444" s="254">
        <v>1.6</v>
      </c>
      <c r="BA444" s="253">
        <v>4.5999999999999996</v>
      </c>
      <c r="BB444" s="227">
        <v>17.7</v>
      </c>
      <c r="BC444" s="227">
        <v>2.2000000000000002</v>
      </c>
      <c r="BD444" s="227">
        <v>2.2999999999999998</v>
      </c>
      <c r="BE444" s="254">
        <v>1.7</v>
      </c>
      <c r="BF444" s="253">
        <v>4.7</v>
      </c>
      <c r="BG444" s="227">
        <v>17.3</v>
      </c>
      <c r="BH444" s="227">
        <v>2.4</v>
      </c>
      <c r="BI444" s="227">
        <v>2.5</v>
      </c>
      <c r="BJ444" s="254">
        <v>1.9</v>
      </c>
    </row>
    <row r="445" spans="3:62" ht="10.9" customHeight="1" x14ac:dyDescent="0.2">
      <c r="E445" s="3" t="s">
        <v>1762</v>
      </c>
      <c r="F445" s="262" t="s">
        <v>1763</v>
      </c>
      <c r="G445" s="248"/>
      <c r="H445" s="253">
        <v>6.5</v>
      </c>
      <c r="I445" s="227">
        <v>19.7</v>
      </c>
      <c r="J445" s="227">
        <v>3.7</v>
      </c>
      <c r="K445" s="227">
        <v>4</v>
      </c>
      <c r="L445" s="254">
        <v>2.5</v>
      </c>
      <c r="M445" s="253">
        <v>6.2</v>
      </c>
      <c r="N445" s="227">
        <v>18.899999999999999</v>
      </c>
      <c r="O445" s="227">
        <v>3.5</v>
      </c>
      <c r="P445" s="227">
        <v>3.7</v>
      </c>
      <c r="Q445" s="254">
        <v>2.5</v>
      </c>
      <c r="R445" s="253">
        <v>5.9</v>
      </c>
      <c r="S445" s="227">
        <v>18.100000000000001</v>
      </c>
      <c r="T445" s="227">
        <v>3.3</v>
      </c>
      <c r="U445" s="227">
        <v>3.5</v>
      </c>
      <c r="V445" s="254">
        <v>2.4</v>
      </c>
      <c r="W445" s="253">
        <v>5.3</v>
      </c>
      <c r="X445" s="227">
        <v>17.100000000000001</v>
      </c>
      <c r="Y445" s="227">
        <v>2.8</v>
      </c>
      <c r="Z445" s="227">
        <v>3</v>
      </c>
      <c r="AA445" s="254">
        <v>2.1</v>
      </c>
      <c r="AB445" s="253">
        <v>5.2</v>
      </c>
      <c r="AC445" s="227">
        <v>16.899999999999999</v>
      </c>
      <c r="AD445" s="227">
        <v>2.8</v>
      </c>
      <c r="AE445" s="227">
        <v>3</v>
      </c>
      <c r="AF445" s="254">
        <v>2.1</v>
      </c>
      <c r="AG445" s="253">
        <v>6</v>
      </c>
      <c r="AH445" s="227">
        <v>19.3</v>
      </c>
      <c r="AI445" s="227">
        <v>3.3</v>
      </c>
      <c r="AJ445" s="227">
        <v>3.5</v>
      </c>
      <c r="AK445" s="254">
        <v>2.5</v>
      </c>
      <c r="AL445" s="253">
        <v>5.6</v>
      </c>
      <c r="AM445" s="227">
        <v>18.5</v>
      </c>
      <c r="AN445" s="227">
        <v>2.9</v>
      </c>
      <c r="AO445" s="227">
        <v>3.1</v>
      </c>
      <c r="AP445" s="254">
        <v>2.2000000000000002</v>
      </c>
      <c r="AQ445" s="253">
        <v>5.3</v>
      </c>
      <c r="AR445" s="227">
        <v>17.8</v>
      </c>
      <c r="AS445" s="227">
        <v>2.6</v>
      </c>
      <c r="AT445" s="227">
        <v>2.8</v>
      </c>
      <c r="AU445" s="254">
        <v>2.1</v>
      </c>
      <c r="AV445" s="253">
        <v>5.7</v>
      </c>
      <c r="AW445" s="227">
        <v>18.8</v>
      </c>
      <c r="AX445" s="227">
        <v>2.8</v>
      </c>
      <c r="AY445" s="227">
        <v>3</v>
      </c>
      <c r="AZ445" s="254">
        <v>2.4</v>
      </c>
      <c r="BA445" s="253">
        <v>6.2</v>
      </c>
      <c r="BB445" s="227">
        <v>19.5</v>
      </c>
      <c r="BC445" s="227">
        <v>3.2</v>
      </c>
      <c r="BD445" s="227">
        <v>3.3</v>
      </c>
      <c r="BE445" s="254">
        <v>2.8</v>
      </c>
      <c r="BF445" s="253">
        <v>6.4</v>
      </c>
      <c r="BG445" s="227">
        <v>19.600000000000001</v>
      </c>
      <c r="BH445" s="227">
        <v>3.4</v>
      </c>
      <c r="BI445" s="227">
        <v>3.5</v>
      </c>
      <c r="BJ445" s="254">
        <v>3.1</v>
      </c>
    </row>
    <row r="446" spans="3:62" ht="10.9" customHeight="1" x14ac:dyDescent="0.2">
      <c r="E446" s="3" t="s">
        <v>1764</v>
      </c>
      <c r="F446" s="262" t="s">
        <v>1765</v>
      </c>
      <c r="G446" s="248"/>
      <c r="H446" s="253">
        <v>5.0999999999999996</v>
      </c>
      <c r="I446" s="227">
        <v>15.9</v>
      </c>
      <c r="J446" s="227">
        <v>3.1</v>
      </c>
      <c r="K446" s="227">
        <v>3.4</v>
      </c>
      <c r="L446" s="254">
        <v>1.8</v>
      </c>
      <c r="M446" s="253">
        <v>5</v>
      </c>
      <c r="N446" s="227">
        <v>15.3</v>
      </c>
      <c r="O446" s="227">
        <v>3</v>
      </c>
      <c r="P446" s="227">
        <v>3.2</v>
      </c>
      <c r="Q446" s="254">
        <v>1.9</v>
      </c>
      <c r="R446" s="253">
        <v>4.7</v>
      </c>
      <c r="S446" s="227">
        <v>14.5</v>
      </c>
      <c r="T446" s="227">
        <v>2.9</v>
      </c>
      <c r="U446" s="227">
        <v>3.1</v>
      </c>
      <c r="V446" s="254">
        <v>2</v>
      </c>
      <c r="W446" s="253">
        <v>4.2</v>
      </c>
      <c r="X446" s="227">
        <v>14.1</v>
      </c>
      <c r="Y446" s="227">
        <v>2.4</v>
      </c>
      <c r="Z446" s="227">
        <v>2.5</v>
      </c>
      <c r="AA446" s="254">
        <v>1.8</v>
      </c>
      <c r="AB446" s="253">
        <v>4.2</v>
      </c>
      <c r="AC446" s="227">
        <v>14</v>
      </c>
      <c r="AD446" s="227">
        <v>2.4</v>
      </c>
      <c r="AE446" s="227">
        <v>2.5</v>
      </c>
      <c r="AF446" s="254">
        <v>1.7</v>
      </c>
      <c r="AG446" s="253">
        <v>5.2</v>
      </c>
      <c r="AH446" s="227">
        <v>17.399999999999999</v>
      </c>
      <c r="AI446" s="227">
        <v>3</v>
      </c>
      <c r="AJ446" s="227">
        <v>3.2</v>
      </c>
      <c r="AK446" s="254">
        <v>2</v>
      </c>
      <c r="AL446" s="253">
        <v>4.9000000000000004</v>
      </c>
      <c r="AM446" s="227">
        <v>17</v>
      </c>
      <c r="AN446" s="227">
        <v>2.8</v>
      </c>
      <c r="AO446" s="227">
        <v>3</v>
      </c>
      <c r="AP446" s="254">
        <v>1.8</v>
      </c>
      <c r="AQ446" s="253">
        <v>4.5</v>
      </c>
      <c r="AR446" s="227">
        <v>16.399999999999999</v>
      </c>
      <c r="AS446" s="227">
        <v>2.4</v>
      </c>
      <c r="AT446" s="227">
        <v>2.5</v>
      </c>
      <c r="AU446" s="254">
        <v>1.7</v>
      </c>
      <c r="AV446" s="253">
        <v>5.0999999999999996</v>
      </c>
      <c r="AW446" s="227">
        <v>18.399999999999999</v>
      </c>
      <c r="AX446" s="227">
        <v>2.6</v>
      </c>
      <c r="AY446" s="227">
        <v>2.7</v>
      </c>
      <c r="AZ446" s="254">
        <v>2.1</v>
      </c>
      <c r="BA446" s="253">
        <v>5.4</v>
      </c>
      <c r="BB446" s="227">
        <v>18</v>
      </c>
      <c r="BC446" s="227">
        <v>3</v>
      </c>
      <c r="BD446" s="227">
        <v>3</v>
      </c>
      <c r="BE446" s="254">
        <v>3</v>
      </c>
      <c r="BF446" s="253">
        <v>5.6</v>
      </c>
      <c r="BG446" s="227">
        <v>18.399999999999999</v>
      </c>
      <c r="BH446" s="227">
        <v>3.2</v>
      </c>
      <c r="BI446" s="227">
        <v>3.2</v>
      </c>
      <c r="BJ446" s="254">
        <v>3.2</v>
      </c>
    </row>
    <row r="447" spans="3:62" ht="10.9" customHeight="1" x14ac:dyDescent="0.2">
      <c r="E447" s="3" t="s">
        <v>1766</v>
      </c>
      <c r="F447" s="262" t="s">
        <v>1767</v>
      </c>
      <c r="G447" s="248"/>
      <c r="H447" s="253">
        <v>5.3</v>
      </c>
      <c r="I447" s="227">
        <v>17.399999999999999</v>
      </c>
      <c r="J447" s="227">
        <v>3</v>
      </c>
      <c r="K447" s="227">
        <v>3.2</v>
      </c>
      <c r="L447" s="254">
        <v>2.2000000000000002</v>
      </c>
      <c r="M447" s="253">
        <v>5.2</v>
      </c>
      <c r="N447" s="227">
        <v>17.2</v>
      </c>
      <c r="O447" s="227">
        <v>2.8</v>
      </c>
      <c r="P447" s="227">
        <v>3.1</v>
      </c>
      <c r="Q447" s="254">
        <v>2.1</v>
      </c>
      <c r="R447" s="253">
        <v>4.9000000000000004</v>
      </c>
      <c r="S447" s="227">
        <v>16.100000000000001</v>
      </c>
      <c r="T447" s="227">
        <v>2.7</v>
      </c>
      <c r="U447" s="227">
        <v>2.9</v>
      </c>
      <c r="V447" s="254">
        <v>2.1</v>
      </c>
      <c r="W447" s="253">
        <v>4.5</v>
      </c>
      <c r="X447" s="227">
        <v>15.6</v>
      </c>
      <c r="Y447" s="227">
        <v>2.2999999999999998</v>
      </c>
      <c r="Z447" s="227">
        <v>2.5</v>
      </c>
      <c r="AA447" s="254">
        <v>1.8</v>
      </c>
      <c r="AB447" s="253">
        <v>4.4000000000000004</v>
      </c>
      <c r="AC447" s="227">
        <v>14.9</v>
      </c>
      <c r="AD447" s="227">
        <v>2.2000000000000002</v>
      </c>
      <c r="AE447" s="227">
        <v>2.4</v>
      </c>
      <c r="AF447" s="254">
        <v>1.8</v>
      </c>
      <c r="AG447" s="253">
        <v>5.4</v>
      </c>
      <c r="AH447" s="227">
        <v>18.2</v>
      </c>
      <c r="AI447" s="227">
        <v>2.8</v>
      </c>
      <c r="AJ447" s="227">
        <v>3</v>
      </c>
      <c r="AK447" s="254">
        <v>2.2999999999999998</v>
      </c>
      <c r="AL447" s="253">
        <v>5.0999999999999996</v>
      </c>
      <c r="AM447" s="227">
        <v>17.899999999999999</v>
      </c>
      <c r="AN447" s="227">
        <v>2.6</v>
      </c>
      <c r="AO447" s="227">
        <v>2.8</v>
      </c>
      <c r="AP447" s="254">
        <v>2</v>
      </c>
      <c r="AQ447" s="253">
        <v>4.7</v>
      </c>
      <c r="AR447" s="227">
        <v>17.100000000000001</v>
      </c>
      <c r="AS447" s="227">
        <v>2.2000000000000002</v>
      </c>
      <c r="AT447" s="227">
        <v>2.4</v>
      </c>
      <c r="AU447" s="254">
        <v>1.7</v>
      </c>
      <c r="AV447" s="253">
        <v>5.2</v>
      </c>
      <c r="AW447" s="227">
        <v>18.5</v>
      </c>
      <c r="AX447" s="227">
        <v>2.4</v>
      </c>
      <c r="AY447" s="227">
        <v>2.6</v>
      </c>
      <c r="AZ447" s="254">
        <v>1.9</v>
      </c>
      <c r="BA447" s="253">
        <v>5.5</v>
      </c>
      <c r="BB447" s="227">
        <v>18.899999999999999</v>
      </c>
      <c r="BC447" s="227">
        <v>2.6</v>
      </c>
      <c r="BD447" s="227">
        <v>2.8</v>
      </c>
      <c r="BE447" s="254">
        <v>2.2999999999999998</v>
      </c>
      <c r="BF447" s="253">
        <v>5.8</v>
      </c>
      <c r="BG447" s="227">
        <v>19.2</v>
      </c>
      <c r="BH447" s="227">
        <v>2.9</v>
      </c>
      <c r="BI447" s="227">
        <v>3</v>
      </c>
      <c r="BJ447" s="254">
        <v>2.6</v>
      </c>
    </row>
    <row r="448" spans="3:62" ht="10.9" customHeight="1" x14ac:dyDescent="0.2">
      <c r="E448" s="3" t="s">
        <v>1768</v>
      </c>
      <c r="F448" s="262" t="s">
        <v>1238</v>
      </c>
      <c r="G448" s="248"/>
      <c r="H448" s="253">
        <v>5.8</v>
      </c>
      <c r="I448" s="227">
        <v>21</v>
      </c>
      <c r="J448" s="227">
        <v>3.5</v>
      </c>
      <c r="K448" s="227">
        <v>3.7</v>
      </c>
      <c r="L448" s="254">
        <v>2.4</v>
      </c>
      <c r="M448" s="253">
        <v>5.5</v>
      </c>
      <c r="N448" s="227">
        <v>20.100000000000001</v>
      </c>
      <c r="O448" s="227">
        <v>3.2</v>
      </c>
      <c r="P448" s="227">
        <v>3.4</v>
      </c>
      <c r="Q448" s="254">
        <v>2.2999999999999998</v>
      </c>
      <c r="R448" s="253">
        <v>5.0999999999999996</v>
      </c>
      <c r="S448" s="227">
        <v>18.5</v>
      </c>
      <c r="T448" s="227">
        <v>3</v>
      </c>
      <c r="U448" s="227">
        <v>3.2</v>
      </c>
      <c r="V448" s="254">
        <v>2.2999999999999998</v>
      </c>
      <c r="W448" s="253">
        <v>4.5</v>
      </c>
      <c r="X448" s="227">
        <v>17.3</v>
      </c>
      <c r="Y448" s="227">
        <v>2.5</v>
      </c>
      <c r="Z448" s="227">
        <v>2.6</v>
      </c>
      <c r="AA448" s="254">
        <v>2</v>
      </c>
      <c r="AB448" s="253">
        <v>4.3</v>
      </c>
      <c r="AC448" s="227">
        <v>16.3</v>
      </c>
      <c r="AD448" s="227">
        <v>2.4</v>
      </c>
      <c r="AE448" s="227">
        <v>2.5</v>
      </c>
      <c r="AF448" s="254">
        <v>1.9</v>
      </c>
      <c r="AG448" s="253">
        <v>5.0999999999999996</v>
      </c>
      <c r="AH448" s="227">
        <v>19.3</v>
      </c>
      <c r="AI448" s="227">
        <v>2.8</v>
      </c>
      <c r="AJ448" s="227">
        <v>3</v>
      </c>
      <c r="AK448" s="254">
        <v>2.2999999999999998</v>
      </c>
      <c r="AL448" s="253">
        <v>4.8</v>
      </c>
      <c r="AM448" s="227">
        <v>18.399999999999999</v>
      </c>
      <c r="AN448" s="227">
        <v>2.6</v>
      </c>
      <c r="AO448" s="227">
        <v>2.7</v>
      </c>
      <c r="AP448" s="254">
        <v>2.1</v>
      </c>
      <c r="AQ448" s="253">
        <v>4.7</v>
      </c>
      <c r="AR448" s="227">
        <v>18.899999999999999</v>
      </c>
      <c r="AS448" s="227">
        <v>2.2999999999999998</v>
      </c>
      <c r="AT448" s="227">
        <v>2.4</v>
      </c>
      <c r="AU448" s="254">
        <v>2.1</v>
      </c>
      <c r="AV448" s="253">
        <v>5.2</v>
      </c>
      <c r="AW448" s="227">
        <v>20.2</v>
      </c>
      <c r="AX448" s="227">
        <v>2.6</v>
      </c>
      <c r="AY448" s="227">
        <v>2.6</v>
      </c>
      <c r="AZ448" s="254">
        <v>2.5</v>
      </c>
      <c r="BA448" s="253">
        <v>5.3</v>
      </c>
      <c r="BB448" s="227">
        <v>19.100000000000001</v>
      </c>
      <c r="BC448" s="227">
        <v>2.8</v>
      </c>
      <c r="BD448" s="227">
        <v>2.7</v>
      </c>
      <c r="BE448" s="254">
        <v>2.9</v>
      </c>
      <c r="BF448" s="253">
        <v>5.6</v>
      </c>
      <c r="BG448" s="227">
        <v>19.5</v>
      </c>
      <c r="BH448" s="227">
        <v>3</v>
      </c>
      <c r="BI448" s="227">
        <v>3</v>
      </c>
      <c r="BJ448" s="254">
        <v>3.1</v>
      </c>
    </row>
    <row r="449" spans="5:62" ht="10.9" customHeight="1" x14ac:dyDescent="0.2">
      <c r="E449" s="3" t="s">
        <v>1769</v>
      </c>
      <c r="F449" s="262" t="s">
        <v>1770</v>
      </c>
      <c r="G449" s="248"/>
      <c r="H449" s="253">
        <v>4.9000000000000004</v>
      </c>
      <c r="I449" s="227">
        <v>16.2</v>
      </c>
      <c r="J449" s="227">
        <v>3</v>
      </c>
      <c r="K449" s="227">
        <v>3.2</v>
      </c>
      <c r="L449" s="254">
        <v>1.8</v>
      </c>
      <c r="M449" s="253">
        <v>4.5</v>
      </c>
      <c r="N449" s="227">
        <v>15.2</v>
      </c>
      <c r="O449" s="227">
        <v>2.8</v>
      </c>
      <c r="P449" s="227">
        <v>3</v>
      </c>
      <c r="Q449" s="254">
        <v>1.8</v>
      </c>
      <c r="R449" s="253">
        <v>4.2</v>
      </c>
      <c r="S449" s="227">
        <v>13.7</v>
      </c>
      <c r="T449" s="227">
        <v>2.6</v>
      </c>
      <c r="U449" s="227">
        <v>2.8</v>
      </c>
      <c r="V449" s="254">
        <v>1.8</v>
      </c>
      <c r="W449" s="253">
        <v>3.9</v>
      </c>
      <c r="X449" s="227">
        <v>13.6</v>
      </c>
      <c r="Y449" s="227">
        <v>2.2000000000000002</v>
      </c>
      <c r="Z449" s="227">
        <v>2.2999999999999998</v>
      </c>
      <c r="AA449" s="254">
        <v>1.7</v>
      </c>
      <c r="AB449" s="253">
        <v>3.6</v>
      </c>
      <c r="AC449" s="227">
        <v>12.7</v>
      </c>
      <c r="AD449" s="227">
        <v>2.1</v>
      </c>
      <c r="AE449" s="227">
        <v>2.2000000000000002</v>
      </c>
      <c r="AF449" s="254">
        <v>1.7</v>
      </c>
      <c r="AG449" s="253">
        <v>4.5</v>
      </c>
      <c r="AH449" s="227">
        <v>15.5</v>
      </c>
      <c r="AI449" s="227">
        <v>2.6</v>
      </c>
      <c r="AJ449" s="227">
        <v>2.7</v>
      </c>
      <c r="AK449" s="254">
        <v>2.1</v>
      </c>
      <c r="AL449" s="253">
        <v>4.0999999999999996</v>
      </c>
      <c r="AM449" s="227">
        <v>14.9</v>
      </c>
      <c r="AN449" s="227">
        <v>2.2999999999999998</v>
      </c>
      <c r="AO449" s="227">
        <v>2.5</v>
      </c>
      <c r="AP449" s="254">
        <v>1.8</v>
      </c>
      <c r="AQ449" s="253">
        <v>3.9</v>
      </c>
      <c r="AR449" s="227">
        <v>14.8</v>
      </c>
      <c r="AS449" s="227">
        <v>2</v>
      </c>
      <c r="AT449" s="227">
        <v>2.1</v>
      </c>
      <c r="AU449" s="254">
        <v>1.7</v>
      </c>
      <c r="AV449" s="253">
        <v>4.2</v>
      </c>
      <c r="AW449" s="227">
        <v>16</v>
      </c>
      <c r="AX449" s="227">
        <v>2.2000000000000002</v>
      </c>
      <c r="AY449" s="227">
        <v>2.2999999999999998</v>
      </c>
      <c r="AZ449" s="254">
        <v>2</v>
      </c>
      <c r="BA449" s="253">
        <v>4.5</v>
      </c>
      <c r="BB449" s="227">
        <v>15.8</v>
      </c>
      <c r="BC449" s="227">
        <v>2.4</v>
      </c>
      <c r="BD449" s="227">
        <v>2.5</v>
      </c>
      <c r="BE449" s="254">
        <v>2.4</v>
      </c>
      <c r="BF449" s="253">
        <v>4.5999999999999996</v>
      </c>
      <c r="BG449" s="227">
        <v>16.2</v>
      </c>
      <c r="BH449" s="227">
        <v>2.6</v>
      </c>
      <c r="BI449" s="227">
        <v>2.6</v>
      </c>
      <c r="BJ449" s="254">
        <v>2.5</v>
      </c>
    </row>
    <row r="450" spans="5:62" ht="10.9" customHeight="1" x14ac:dyDescent="0.2">
      <c r="E450" s="3" t="s">
        <v>1771</v>
      </c>
      <c r="F450" s="262" t="s">
        <v>1772</v>
      </c>
      <c r="G450" s="248"/>
      <c r="H450" s="253">
        <v>3.9</v>
      </c>
      <c r="I450" s="227">
        <v>11.5</v>
      </c>
      <c r="J450" s="227">
        <v>2.7</v>
      </c>
      <c r="K450" s="227">
        <v>2.7</v>
      </c>
      <c r="L450" s="254">
        <v>2.2000000000000002</v>
      </c>
      <c r="M450" s="253">
        <v>4</v>
      </c>
      <c r="N450" s="227">
        <v>11.8</v>
      </c>
      <c r="O450" s="227">
        <v>2.7</v>
      </c>
      <c r="P450" s="227">
        <v>2.7</v>
      </c>
      <c r="Q450" s="254">
        <v>2.2999999999999998</v>
      </c>
      <c r="R450" s="253">
        <v>3.7</v>
      </c>
      <c r="S450" s="227">
        <v>10.8</v>
      </c>
      <c r="T450" s="227">
        <v>2.5</v>
      </c>
      <c r="U450" s="227">
        <v>2.6</v>
      </c>
      <c r="V450" s="254">
        <v>2.2999999999999998</v>
      </c>
      <c r="W450" s="253">
        <v>3.2</v>
      </c>
      <c r="X450" s="227">
        <v>10.4</v>
      </c>
      <c r="Y450" s="227">
        <v>2.1</v>
      </c>
      <c r="Z450" s="227">
        <v>2.1</v>
      </c>
      <c r="AA450" s="254">
        <v>1.9</v>
      </c>
      <c r="AB450" s="253">
        <v>3.3</v>
      </c>
      <c r="AC450" s="227">
        <v>10.7</v>
      </c>
      <c r="AD450" s="227">
        <v>2</v>
      </c>
      <c r="AE450" s="227">
        <v>2</v>
      </c>
      <c r="AF450" s="254">
        <v>2</v>
      </c>
      <c r="AG450" s="253">
        <v>4</v>
      </c>
      <c r="AH450" s="227">
        <v>13.4</v>
      </c>
      <c r="AI450" s="227">
        <v>2.5</v>
      </c>
      <c r="AJ450" s="227">
        <v>2.5</v>
      </c>
      <c r="AK450" s="254">
        <v>2.5</v>
      </c>
      <c r="AL450" s="253">
        <v>3.7</v>
      </c>
      <c r="AM450" s="227">
        <v>12.8</v>
      </c>
      <c r="AN450" s="227">
        <v>2.2999999999999998</v>
      </c>
      <c r="AO450" s="227">
        <v>2.2999999999999998</v>
      </c>
      <c r="AP450" s="254">
        <v>2.2000000000000002</v>
      </c>
      <c r="AQ450" s="253">
        <v>3.4</v>
      </c>
      <c r="AR450" s="227">
        <v>12.4</v>
      </c>
      <c r="AS450" s="227">
        <v>2</v>
      </c>
      <c r="AT450" s="227">
        <v>2</v>
      </c>
      <c r="AU450" s="254">
        <v>1.9</v>
      </c>
      <c r="AV450" s="253">
        <v>3.9</v>
      </c>
      <c r="AW450" s="227">
        <v>13.6</v>
      </c>
      <c r="AX450" s="227">
        <v>2.2000000000000002</v>
      </c>
      <c r="AY450" s="227">
        <v>2.2000000000000002</v>
      </c>
      <c r="AZ450" s="254">
        <v>2.2999999999999998</v>
      </c>
      <c r="BA450" s="253">
        <v>4.4000000000000004</v>
      </c>
      <c r="BB450" s="227">
        <v>14</v>
      </c>
      <c r="BC450" s="227">
        <v>2.7</v>
      </c>
      <c r="BD450" s="227">
        <v>2.5</v>
      </c>
      <c r="BE450" s="254">
        <v>3.1</v>
      </c>
      <c r="BF450" s="253">
        <v>4.5</v>
      </c>
      <c r="BG450" s="227">
        <v>14.3</v>
      </c>
      <c r="BH450" s="227">
        <v>2.7</v>
      </c>
      <c r="BI450" s="227">
        <v>2.6</v>
      </c>
      <c r="BJ450" s="254">
        <v>3.1</v>
      </c>
    </row>
    <row r="451" spans="5:62" ht="10.9" customHeight="1" x14ac:dyDescent="0.2">
      <c r="E451" s="3" t="s">
        <v>1773</v>
      </c>
      <c r="F451" s="262" t="s">
        <v>1774</v>
      </c>
      <c r="G451" s="248"/>
      <c r="H451" s="253">
        <v>3.9</v>
      </c>
      <c r="I451" s="227">
        <v>12.1</v>
      </c>
      <c r="J451" s="227">
        <v>2.4</v>
      </c>
      <c r="K451" s="227">
        <v>2.6</v>
      </c>
      <c r="L451" s="254">
        <v>1.7</v>
      </c>
      <c r="M451" s="253">
        <v>3.8</v>
      </c>
      <c r="N451" s="227">
        <v>12.1</v>
      </c>
      <c r="O451" s="227">
        <v>2.4</v>
      </c>
      <c r="P451" s="227">
        <v>2.5</v>
      </c>
      <c r="Q451" s="254">
        <v>1.8</v>
      </c>
      <c r="R451" s="253">
        <v>3.5</v>
      </c>
      <c r="S451" s="227">
        <v>10.8</v>
      </c>
      <c r="T451" s="227">
        <v>2.2999999999999998</v>
      </c>
      <c r="U451" s="227">
        <v>2.4</v>
      </c>
      <c r="V451" s="254">
        <v>1.7</v>
      </c>
      <c r="W451" s="253">
        <v>3.2</v>
      </c>
      <c r="X451" s="227">
        <v>10.7</v>
      </c>
      <c r="Y451" s="227">
        <v>1.9</v>
      </c>
      <c r="Z451" s="227">
        <v>2</v>
      </c>
      <c r="AA451" s="254">
        <v>1.5</v>
      </c>
      <c r="AB451" s="253">
        <v>3.2</v>
      </c>
      <c r="AC451" s="227">
        <v>10.6</v>
      </c>
      <c r="AD451" s="227">
        <v>1.9</v>
      </c>
      <c r="AE451" s="227">
        <v>2</v>
      </c>
      <c r="AF451" s="254">
        <v>1.5</v>
      </c>
      <c r="AG451" s="253">
        <v>4.0999999999999996</v>
      </c>
      <c r="AH451" s="227">
        <v>13.8</v>
      </c>
      <c r="AI451" s="227">
        <v>2.5</v>
      </c>
      <c r="AJ451" s="227">
        <v>2.7</v>
      </c>
      <c r="AK451" s="254">
        <v>1.9</v>
      </c>
      <c r="AL451" s="253">
        <v>3.9</v>
      </c>
      <c r="AM451" s="227">
        <v>13.5</v>
      </c>
      <c r="AN451" s="227">
        <v>2.2999999999999998</v>
      </c>
      <c r="AO451" s="227">
        <v>2.5</v>
      </c>
      <c r="AP451" s="254">
        <v>1.7</v>
      </c>
      <c r="AQ451" s="253">
        <v>3.5</v>
      </c>
      <c r="AR451" s="227">
        <v>12.6</v>
      </c>
      <c r="AS451" s="227">
        <v>2</v>
      </c>
      <c r="AT451" s="227">
        <v>2.1</v>
      </c>
      <c r="AU451" s="254">
        <v>1.5</v>
      </c>
      <c r="AV451" s="253">
        <v>3.9</v>
      </c>
      <c r="AW451" s="227">
        <v>13.8</v>
      </c>
      <c r="AX451" s="227">
        <v>2.1</v>
      </c>
      <c r="AY451" s="227">
        <v>2.2999999999999998</v>
      </c>
      <c r="AZ451" s="254">
        <v>1.7</v>
      </c>
      <c r="BA451" s="253">
        <v>4.3</v>
      </c>
      <c r="BB451" s="227">
        <v>14.5</v>
      </c>
      <c r="BC451" s="227">
        <v>2.4</v>
      </c>
      <c r="BD451" s="227">
        <v>2.6</v>
      </c>
      <c r="BE451" s="254">
        <v>2.1</v>
      </c>
      <c r="BF451" s="253">
        <v>4.7</v>
      </c>
      <c r="BG451" s="227">
        <v>15.4</v>
      </c>
      <c r="BH451" s="227">
        <v>2.8</v>
      </c>
      <c r="BI451" s="227">
        <v>2.9</v>
      </c>
      <c r="BJ451" s="254">
        <v>2.5</v>
      </c>
    </row>
    <row r="452" spans="5:62" ht="10.9" customHeight="1" x14ac:dyDescent="0.2">
      <c r="E452" s="3" t="s">
        <v>1775</v>
      </c>
      <c r="F452" s="262" t="s">
        <v>1348</v>
      </c>
      <c r="G452" s="248"/>
      <c r="H452" s="253">
        <v>4</v>
      </c>
      <c r="I452" s="227">
        <v>11.8</v>
      </c>
      <c r="J452" s="227">
        <v>2.7</v>
      </c>
      <c r="K452" s="227">
        <v>2.9</v>
      </c>
      <c r="L452" s="254">
        <v>2</v>
      </c>
      <c r="M452" s="253">
        <v>3.9</v>
      </c>
      <c r="N452" s="227">
        <v>11.5</v>
      </c>
      <c r="O452" s="227">
        <v>2.6</v>
      </c>
      <c r="P452" s="227">
        <v>2.8</v>
      </c>
      <c r="Q452" s="254">
        <v>2</v>
      </c>
      <c r="R452" s="253">
        <v>3.6</v>
      </c>
      <c r="S452" s="227">
        <v>10.3</v>
      </c>
      <c r="T452" s="227">
        <v>2.4</v>
      </c>
      <c r="U452" s="227">
        <v>2.7</v>
      </c>
      <c r="V452" s="254">
        <v>1.8</v>
      </c>
      <c r="W452" s="253">
        <v>3.3</v>
      </c>
      <c r="X452" s="227">
        <v>10.5</v>
      </c>
      <c r="Y452" s="227">
        <v>2.1</v>
      </c>
      <c r="Z452" s="227">
        <v>2.2000000000000002</v>
      </c>
      <c r="AA452" s="254">
        <v>1.6</v>
      </c>
      <c r="AB452" s="253">
        <v>3.2</v>
      </c>
      <c r="AC452" s="227">
        <v>10.199999999999999</v>
      </c>
      <c r="AD452" s="227">
        <v>2</v>
      </c>
      <c r="AE452" s="227">
        <v>2.2000000000000002</v>
      </c>
      <c r="AF452" s="254">
        <v>1.6</v>
      </c>
      <c r="AG452" s="253">
        <v>4.0999999999999996</v>
      </c>
      <c r="AH452" s="227">
        <v>13.1</v>
      </c>
      <c r="AI452" s="227">
        <v>2.6</v>
      </c>
      <c r="AJ452" s="227">
        <v>2.9</v>
      </c>
      <c r="AK452" s="254">
        <v>2.1</v>
      </c>
      <c r="AL452" s="253">
        <v>3.9</v>
      </c>
      <c r="AM452" s="227">
        <v>12.8</v>
      </c>
      <c r="AN452" s="227">
        <v>2.5</v>
      </c>
      <c r="AO452" s="227">
        <v>2.7</v>
      </c>
      <c r="AP452" s="254">
        <v>1.8</v>
      </c>
      <c r="AQ452" s="253">
        <v>3.7</v>
      </c>
      <c r="AR452" s="227">
        <v>12.4</v>
      </c>
      <c r="AS452" s="227">
        <v>2.2000000000000002</v>
      </c>
      <c r="AT452" s="227">
        <v>2.4</v>
      </c>
      <c r="AU452" s="254">
        <v>1.8</v>
      </c>
      <c r="AV452" s="253">
        <v>4</v>
      </c>
      <c r="AW452" s="227">
        <v>13.2</v>
      </c>
      <c r="AX452" s="227">
        <v>2.5</v>
      </c>
      <c r="AY452" s="227">
        <v>2.6</v>
      </c>
      <c r="AZ452" s="254">
        <v>2.1</v>
      </c>
      <c r="BA452" s="253">
        <v>4.3</v>
      </c>
      <c r="BB452" s="227">
        <v>13.6</v>
      </c>
      <c r="BC452" s="227">
        <v>2.7</v>
      </c>
      <c r="BD452" s="227">
        <v>2.8</v>
      </c>
      <c r="BE452" s="254">
        <v>2.5</v>
      </c>
      <c r="BF452" s="253">
        <v>4.5</v>
      </c>
      <c r="BG452" s="227">
        <v>13.5</v>
      </c>
      <c r="BH452" s="227">
        <v>3</v>
      </c>
      <c r="BI452" s="227">
        <v>3</v>
      </c>
      <c r="BJ452" s="254">
        <v>2.8</v>
      </c>
    </row>
    <row r="453" spans="5:62" ht="10.9" customHeight="1" x14ac:dyDescent="0.2">
      <c r="E453" s="3" t="s">
        <v>1776</v>
      </c>
      <c r="F453" s="262" t="s">
        <v>1777</v>
      </c>
      <c r="G453" s="248"/>
      <c r="H453" s="253">
        <v>5.0999999999999996</v>
      </c>
      <c r="I453" s="227">
        <v>15.9</v>
      </c>
      <c r="J453" s="227">
        <v>3</v>
      </c>
      <c r="K453" s="227">
        <v>3.3</v>
      </c>
      <c r="L453" s="254">
        <v>2.1</v>
      </c>
      <c r="M453" s="253">
        <v>5</v>
      </c>
      <c r="N453" s="227">
        <v>15.4</v>
      </c>
      <c r="O453" s="227">
        <v>3</v>
      </c>
      <c r="P453" s="227">
        <v>3.2</v>
      </c>
      <c r="Q453" s="254">
        <v>2.2000000000000002</v>
      </c>
      <c r="R453" s="253">
        <v>4.8</v>
      </c>
      <c r="S453" s="227">
        <v>14.5</v>
      </c>
      <c r="T453" s="227">
        <v>2.9</v>
      </c>
      <c r="U453" s="227">
        <v>3.2</v>
      </c>
      <c r="V453" s="254">
        <v>2.1</v>
      </c>
      <c r="W453" s="253">
        <v>4.4000000000000004</v>
      </c>
      <c r="X453" s="227">
        <v>14.4</v>
      </c>
      <c r="Y453" s="227">
        <v>2.5</v>
      </c>
      <c r="Z453" s="227">
        <v>2.7</v>
      </c>
      <c r="AA453" s="254">
        <v>1.9</v>
      </c>
      <c r="AB453" s="253">
        <v>4.4000000000000004</v>
      </c>
      <c r="AC453" s="227">
        <v>14.5</v>
      </c>
      <c r="AD453" s="227">
        <v>2.5</v>
      </c>
      <c r="AE453" s="227">
        <v>2.7</v>
      </c>
      <c r="AF453" s="254">
        <v>1.9</v>
      </c>
      <c r="AG453" s="253">
        <v>5.5</v>
      </c>
      <c r="AH453" s="227">
        <v>18</v>
      </c>
      <c r="AI453" s="227">
        <v>3.1</v>
      </c>
      <c r="AJ453" s="227">
        <v>3.3</v>
      </c>
      <c r="AK453" s="254">
        <v>2.4</v>
      </c>
      <c r="AL453" s="253">
        <v>5.4</v>
      </c>
      <c r="AM453" s="227">
        <v>17.899999999999999</v>
      </c>
      <c r="AN453" s="227">
        <v>3</v>
      </c>
      <c r="AO453" s="227">
        <v>3.2</v>
      </c>
      <c r="AP453" s="254">
        <v>2.2999999999999998</v>
      </c>
      <c r="AQ453" s="253">
        <v>5</v>
      </c>
      <c r="AR453" s="227">
        <v>16.899999999999999</v>
      </c>
      <c r="AS453" s="227">
        <v>2.7</v>
      </c>
      <c r="AT453" s="227">
        <v>2.9</v>
      </c>
      <c r="AU453" s="254">
        <v>2.1</v>
      </c>
      <c r="AV453" s="253">
        <v>5.3</v>
      </c>
      <c r="AW453" s="227">
        <v>17.600000000000001</v>
      </c>
      <c r="AX453" s="227">
        <v>2.8</v>
      </c>
      <c r="AY453" s="227">
        <v>3</v>
      </c>
      <c r="AZ453" s="254">
        <v>2.4</v>
      </c>
      <c r="BA453" s="253">
        <v>5.6</v>
      </c>
      <c r="BB453" s="227">
        <v>17.899999999999999</v>
      </c>
      <c r="BC453" s="227">
        <v>3.1</v>
      </c>
      <c r="BD453" s="227">
        <v>3.2</v>
      </c>
      <c r="BE453" s="254">
        <v>2.7</v>
      </c>
      <c r="BF453" s="253">
        <v>5.8</v>
      </c>
      <c r="BG453" s="227">
        <v>18.399999999999999</v>
      </c>
      <c r="BH453" s="227">
        <v>3.3</v>
      </c>
      <c r="BI453" s="227">
        <v>3.4</v>
      </c>
      <c r="BJ453" s="254">
        <v>3</v>
      </c>
    </row>
    <row r="454" spans="5:62" ht="10.9" customHeight="1" x14ac:dyDescent="0.2">
      <c r="E454" s="3" t="s">
        <v>1778</v>
      </c>
      <c r="F454" s="262" t="s">
        <v>1779</v>
      </c>
      <c r="G454" s="248"/>
      <c r="H454" s="253">
        <v>4.2</v>
      </c>
      <c r="I454" s="227">
        <v>10.9</v>
      </c>
      <c r="J454" s="227">
        <v>2.9</v>
      </c>
      <c r="K454" s="227">
        <v>2.9</v>
      </c>
      <c r="L454" s="254">
        <v>3</v>
      </c>
      <c r="M454" s="253">
        <v>4</v>
      </c>
      <c r="N454" s="227">
        <v>10.7</v>
      </c>
      <c r="O454" s="227">
        <v>2.9</v>
      </c>
      <c r="P454" s="227">
        <v>2.8</v>
      </c>
      <c r="Q454" s="254">
        <v>3</v>
      </c>
      <c r="R454" s="253">
        <v>3.7</v>
      </c>
      <c r="S454" s="227">
        <v>9.5</v>
      </c>
      <c r="T454" s="227">
        <v>2.7</v>
      </c>
      <c r="U454" s="227">
        <v>2.6</v>
      </c>
      <c r="V454" s="254">
        <v>2.8</v>
      </c>
      <c r="W454" s="253">
        <v>3.4</v>
      </c>
      <c r="X454" s="227">
        <v>10</v>
      </c>
      <c r="Y454" s="227">
        <v>2.2999999999999998</v>
      </c>
      <c r="Z454" s="227">
        <v>2.2000000000000002</v>
      </c>
      <c r="AA454" s="254">
        <v>2.4</v>
      </c>
      <c r="AB454" s="253">
        <v>3.4</v>
      </c>
      <c r="AC454" s="227">
        <v>10</v>
      </c>
      <c r="AD454" s="227">
        <v>2.2000000000000002</v>
      </c>
      <c r="AE454" s="227">
        <v>2.2000000000000002</v>
      </c>
      <c r="AF454" s="254">
        <v>2.2999999999999998</v>
      </c>
      <c r="AG454" s="253">
        <v>4.0999999999999996</v>
      </c>
      <c r="AH454" s="227">
        <v>12.1</v>
      </c>
      <c r="AI454" s="227">
        <v>2.7</v>
      </c>
      <c r="AJ454" s="227">
        <v>2.7</v>
      </c>
      <c r="AK454" s="254">
        <v>2.8</v>
      </c>
      <c r="AL454" s="253">
        <v>3.9</v>
      </c>
      <c r="AM454" s="227">
        <v>11.9</v>
      </c>
      <c r="AN454" s="227">
        <v>2.5</v>
      </c>
      <c r="AO454" s="227">
        <v>2.5</v>
      </c>
      <c r="AP454" s="254">
        <v>2.4</v>
      </c>
      <c r="AQ454" s="253">
        <v>3.5</v>
      </c>
      <c r="AR454" s="227">
        <v>11.4</v>
      </c>
      <c r="AS454" s="227">
        <v>2.2000000000000002</v>
      </c>
      <c r="AT454" s="227">
        <v>2.2000000000000002</v>
      </c>
      <c r="AU454" s="254">
        <v>2.2000000000000002</v>
      </c>
      <c r="AV454" s="253">
        <v>3.8</v>
      </c>
      <c r="AW454" s="227">
        <v>11.9</v>
      </c>
      <c r="AX454" s="227">
        <v>2.2999999999999998</v>
      </c>
      <c r="AY454" s="227">
        <v>2.2999999999999998</v>
      </c>
      <c r="AZ454" s="254">
        <v>2.4</v>
      </c>
      <c r="BA454" s="253">
        <v>4</v>
      </c>
      <c r="BB454" s="227">
        <v>11.9</v>
      </c>
      <c r="BC454" s="227">
        <v>2.6</v>
      </c>
      <c r="BD454" s="227">
        <v>2.5</v>
      </c>
      <c r="BE454" s="254">
        <v>2.8</v>
      </c>
      <c r="BF454" s="253">
        <v>4.3</v>
      </c>
      <c r="BG454" s="227">
        <v>12.3</v>
      </c>
      <c r="BH454" s="227">
        <v>2.8</v>
      </c>
      <c r="BI454" s="227">
        <v>2.7</v>
      </c>
      <c r="BJ454" s="254">
        <v>3.1</v>
      </c>
    </row>
    <row r="455" spans="5:62" ht="10.9" customHeight="1" x14ac:dyDescent="0.2">
      <c r="E455" s="3" t="s">
        <v>1780</v>
      </c>
      <c r="F455" s="262" t="s">
        <v>1781</v>
      </c>
      <c r="G455" s="248"/>
      <c r="H455" s="253">
        <v>3.4</v>
      </c>
      <c r="I455" s="227">
        <v>10.8</v>
      </c>
      <c r="J455" s="227">
        <v>2.1</v>
      </c>
      <c r="K455" s="227">
        <v>2.2000000000000002</v>
      </c>
      <c r="L455" s="254">
        <v>1.4</v>
      </c>
      <c r="M455" s="253">
        <v>3.4</v>
      </c>
      <c r="N455" s="227">
        <v>11.7</v>
      </c>
      <c r="O455" s="227">
        <v>1.9</v>
      </c>
      <c r="P455" s="227">
        <v>2</v>
      </c>
      <c r="Q455" s="254">
        <v>1.4</v>
      </c>
      <c r="R455" s="253">
        <v>3.2</v>
      </c>
      <c r="S455" s="227">
        <v>11.6</v>
      </c>
      <c r="T455" s="227">
        <v>1.7</v>
      </c>
      <c r="U455" s="227">
        <v>1.8</v>
      </c>
      <c r="V455" s="254">
        <v>1.3</v>
      </c>
      <c r="W455" s="253">
        <v>2.9</v>
      </c>
      <c r="X455" s="227">
        <v>11.1</v>
      </c>
      <c r="Y455" s="227">
        <v>1.5</v>
      </c>
      <c r="Z455" s="227">
        <v>1.6</v>
      </c>
      <c r="AA455" s="254">
        <v>1.2</v>
      </c>
      <c r="AB455" s="253">
        <v>2.9</v>
      </c>
      <c r="AC455" s="227">
        <v>10.5</v>
      </c>
      <c r="AD455" s="227">
        <v>1.6</v>
      </c>
      <c r="AE455" s="227">
        <v>1.7</v>
      </c>
      <c r="AF455" s="254">
        <v>1.3</v>
      </c>
      <c r="AG455" s="253">
        <v>3.7</v>
      </c>
      <c r="AH455" s="227">
        <v>12</v>
      </c>
      <c r="AI455" s="227">
        <v>2.2000000000000002</v>
      </c>
      <c r="AJ455" s="227">
        <v>2.2999999999999998</v>
      </c>
      <c r="AK455" s="254">
        <v>1.8</v>
      </c>
      <c r="AL455" s="253">
        <v>3.5</v>
      </c>
      <c r="AM455" s="227">
        <v>11.9</v>
      </c>
      <c r="AN455" s="227">
        <v>2.1</v>
      </c>
      <c r="AO455" s="227">
        <v>2.2000000000000002</v>
      </c>
      <c r="AP455" s="254">
        <v>1.6</v>
      </c>
      <c r="AQ455" s="253">
        <v>3.2</v>
      </c>
      <c r="AR455" s="227">
        <v>12.1</v>
      </c>
      <c r="AS455" s="227">
        <v>1.7</v>
      </c>
      <c r="AT455" s="227">
        <v>1.8</v>
      </c>
      <c r="AU455" s="254">
        <v>1.3</v>
      </c>
      <c r="AV455" s="253">
        <v>3.6</v>
      </c>
      <c r="AW455" s="227">
        <v>13.8</v>
      </c>
      <c r="AX455" s="227">
        <v>1.8</v>
      </c>
      <c r="AY455" s="227">
        <v>1.9</v>
      </c>
      <c r="AZ455" s="254">
        <v>1.4</v>
      </c>
      <c r="BA455" s="253">
        <v>3.9</v>
      </c>
      <c r="BB455" s="227">
        <v>14.2</v>
      </c>
      <c r="BC455" s="227">
        <v>2</v>
      </c>
      <c r="BD455" s="227">
        <v>2.1</v>
      </c>
      <c r="BE455" s="254">
        <v>1.7</v>
      </c>
      <c r="BF455" s="253">
        <v>4.0999999999999996</v>
      </c>
      <c r="BG455" s="227">
        <v>14.2</v>
      </c>
      <c r="BH455" s="227">
        <v>2.2000000000000002</v>
      </c>
      <c r="BI455" s="227">
        <v>2.2999999999999998</v>
      </c>
      <c r="BJ455" s="254">
        <v>1.8</v>
      </c>
    </row>
    <row r="456" spans="5:62" ht="10.9" customHeight="1" x14ac:dyDescent="0.2">
      <c r="E456" s="3" t="s">
        <v>1782</v>
      </c>
      <c r="F456" s="262" t="s">
        <v>1783</v>
      </c>
      <c r="G456" s="248"/>
      <c r="H456" s="253">
        <v>3.1</v>
      </c>
      <c r="I456" s="227">
        <v>8.4</v>
      </c>
      <c r="J456" s="227">
        <v>2.1</v>
      </c>
      <c r="K456" s="227">
        <v>2.2000000000000002</v>
      </c>
      <c r="L456" s="254">
        <v>1.5</v>
      </c>
      <c r="M456" s="253">
        <v>3.2</v>
      </c>
      <c r="N456" s="227">
        <v>8.6999999999999993</v>
      </c>
      <c r="O456" s="227">
        <v>2.1</v>
      </c>
      <c r="P456" s="227">
        <v>2.2000000000000002</v>
      </c>
      <c r="Q456" s="254">
        <v>1.6</v>
      </c>
      <c r="R456" s="253">
        <v>2.9</v>
      </c>
      <c r="S456" s="227">
        <v>7.6</v>
      </c>
      <c r="T456" s="227">
        <v>1.9</v>
      </c>
      <c r="U456" s="227">
        <v>2</v>
      </c>
      <c r="V456" s="254">
        <v>1.5</v>
      </c>
      <c r="W456" s="253">
        <v>2.5</v>
      </c>
      <c r="X456" s="227">
        <v>7.4</v>
      </c>
      <c r="Y456" s="227">
        <v>1.6</v>
      </c>
      <c r="Z456" s="227">
        <v>1.6</v>
      </c>
      <c r="AA456" s="254">
        <v>1.3</v>
      </c>
      <c r="AB456" s="253">
        <v>2.7</v>
      </c>
      <c r="AC456" s="227">
        <v>8.1</v>
      </c>
      <c r="AD456" s="227">
        <v>1.7</v>
      </c>
      <c r="AE456" s="227">
        <v>1.7</v>
      </c>
      <c r="AF456" s="254">
        <v>1.4</v>
      </c>
      <c r="AG456" s="253">
        <v>4</v>
      </c>
      <c r="AH456" s="227">
        <v>12.2</v>
      </c>
      <c r="AI456" s="227">
        <v>2.4</v>
      </c>
      <c r="AJ456" s="227">
        <v>2.5</v>
      </c>
      <c r="AK456" s="254">
        <v>1.9</v>
      </c>
      <c r="AL456" s="253">
        <v>3.6</v>
      </c>
      <c r="AM456" s="227">
        <v>11.3</v>
      </c>
      <c r="AN456" s="227">
        <v>2.1</v>
      </c>
      <c r="AO456" s="227">
        <v>2.2999999999999998</v>
      </c>
      <c r="AP456" s="254">
        <v>1.6</v>
      </c>
      <c r="AQ456" s="253">
        <v>3.3</v>
      </c>
      <c r="AR456" s="227">
        <v>11</v>
      </c>
      <c r="AS456" s="227">
        <v>1.9</v>
      </c>
      <c r="AT456" s="227">
        <v>2</v>
      </c>
      <c r="AU456" s="254">
        <v>1.6</v>
      </c>
      <c r="AV456" s="253">
        <v>3.7</v>
      </c>
      <c r="AW456" s="227">
        <v>12.8</v>
      </c>
      <c r="AX456" s="227">
        <v>2</v>
      </c>
      <c r="AY456" s="227">
        <v>2.1</v>
      </c>
      <c r="AZ456" s="254">
        <v>1.8</v>
      </c>
      <c r="BA456" s="253">
        <v>4.2</v>
      </c>
      <c r="BB456" s="227">
        <v>13.5</v>
      </c>
      <c r="BC456" s="227">
        <v>2.2999999999999998</v>
      </c>
      <c r="BD456" s="227">
        <v>2.4</v>
      </c>
      <c r="BE456" s="254">
        <v>2.2000000000000002</v>
      </c>
      <c r="BF456" s="253">
        <v>4.5999999999999996</v>
      </c>
      <c r="BG456" s="227">
        <v>14.9</v>
      </c>
      <c r="BH456" s="227">
        <v>2.6</v>
      </c>
      <c r="BI456" s="227">
        <v>2.7</v>
      </c>
      <c r="BJ456" s="254">
        <v>2.5</v>
      </c>
    </row>
    <row r="457" spans="5:62" ht="10.9" customHeight="1" x14ac:dyDescent="0.2">
      <c r="E457" s="3" t="s">
        <v>1784</v>
      </c>
      <c r="F457" s="262" t="s">
        <v>1382</v>
      </c>
      <c r="G457" s="248"/>
      <c r="H457" s="253">
        <v>4</v>
      </c>
      <c r="I457" s="227">
        <v>9.3000000000000007</v>
      </c>
      <c r="J457" s="227">
        <v>2.8</v>
      </c>
      <c r="K457" s="227">
        <v>2.9</v>
      </c>
      <c r="L457" s="254">
        <v>2.5</v>
      </c>
      <c r="M457" s="253">
        <v>3.8</v>
      </c>
      <c r="N457" s="227">
        <v>9.1999999999999993</v>
      </c>
      <c r="O457" s="227">
        <v>2.6</v>
      </c>
      <c r="P457" s="227">
        <v>2.7</v>
      </c>
      <c r="Q457" s="254">
        <v>2.5</v>
      </c>
      <c r="R457" s="253">
        <v>3.4</v>
      </c>
      <c r="S457" s="227">
        <v>8</v>
      </c>
      <c r="T457" s="227">
        <v>2.5</v>
      </c>
      <c r="U457" s="227">
        <v>2.6</v>
      </c>
      <c r="V457" s="254">
        <v>2.4</v>
      </c>
      <c r="W457" s="253">
        <v>3.1</v>
      </c>
      <c r="X457" s="227">
        <v>8.1999999999999993</v>
      </c>
      <c r="Y457" s="227">
        <v>2.1</v>
      </c>
      <c r="Z457" s="227">
        <v>2.1</v>
      </c>
      <c r="AA457" s="254">
        <v>2.1</v>
      </c>
      <c r="AB457" s="253">
        <v>3.1</v>
      </c>
      <c r="AC457" s="227">
        <v>8.1999999999999993</v>
      </c>
      <c r="AD457" s="227">
        <v>2.1</v>
      </c>
      <c r="AE457" s="227">
        <v>2.1</v>
      </c>
      <c r="AF457" s="254">
        <v>2</v>
      </c>
      <c r="AG457" s="253">
        <v>4.2</v>
      </c>
      <c r="AH457" s="227">
        <v>11.5</v>
      </c>
      <c r="AI457" s="227">
        <v>2.7</v>
      </c>
      <c r="AJ457" s="227">
        <v>2.8</v>
      </c>
      <c r="AK457" s="254">
        <v>2.7</v>
      </c>
      <c r="AL457" s="253">
        <v>4</v>
      </c>
      <c r="AM457" s="227">
        <v>11.3</v>
      </c>
      <c r="AN457" s="227">
        <v>2.5</v>
      </c>
      <c r="AO457" s="227">
        <v>2.6</v>
      </c>
      <c r="AP457" s="254">
        <v>2.2999999999999998</v>
      </c>
      <c r="AQ457" s="253">
        <v>3.5</v>
      </c>
      <c r="AR457" s="227">
        <v>10.4</v>
      </c>
      <c r="AS457" s="227">
        <v>2.1</v>
      </c>
      <c r="AT457" s="227">
        <v>2.2000000000000002</v>
      </c>
      <c r="AU457" s="254">
        <v>1.9</v>
      </c>
      <c r="AV457" s="253">
        <v>3.7</v>
      </c>
      <c r="AW457" s="227">
        <v>11.3</v>
      </c>
      <c r="AX457" s="227">
        <v>2.2000000000000002</v>
      </c>
      <c r="AY457" s="227">
        <v>2.2000000000000002</v>
      </c>
      <c r="AZ457" s="254">
        <v>2.2000000000000002</v>
      </c>
      <c r="BA457" s="253">
        <v>4.0999999999999996</v>
      </c>
      <c r="BB457" s="227">
        <v>11.3</v>
      </c>
      <c r="BC457" s="227">
        <v>2.6</v>
      </c>
      <c r="BD457" s="227">
        <v>2.5</v>
      </c>
      <c r="BE457" s="254">
        <v>3</v>
      </c>
      <c r="BF457" s="253">
        <v>4.4000000000000004</v>
      </c>
      <c r="BG457" s="227">
        <v>11.8</v>
      </c>
      <c r="BH457" s="227">
        <v>2.9</v>
      </c>
      <c r="BI457" s="227">
        <v>2.8</v>
      </c>
      <c r="BJ457" s="254">
        <v>3.2</v>
      </c>
    </row>
    <row r="458" spans="5:62" ht="10.9" customHeight="1" x14ac:dyDescent="0.2">
      <c r="E458" s="3" t="s">
        <v>1785</v>
      </c>
      <c r="F458" s="262" t="s">
        <v>1384</v>
      </c>
      <c r="G458" s="248"/>
      <c r="H458" s="253">
        <v>3.1</v>
      </c>
      <c r="I458" s="227">
        <v>8.6</v>
      </c>
      <c r="J458" s="227">
        <v>2</v>
      </c>
      <c r="K458" s="227">
        <v>2.1</v>
      </c>
      <c r="L458" s="254">
        <v>1.9</v>
      </c>
      <c r="M458" s="253">
        <v>3.2</v>
      </c>
      <c r="N458" s="227">
        <v>8.9</v>
      </c>
      <c r="O458" s="227">
        <v>2.1</v>
      </c>
      <c r="P458" s="227">
        <v>2.1</v>
      </c>
      <c r="Q458" s="254">
        <v>2.1</v>
      </c>
      <c r="R458" s="253">
        <v>3.2</v>
      </c>
      <c r="S458" s="227">
        <v>8.6999999999999993</v>
      </c>
      <c r="T458" s="227">
        <v>2.1</v>
      </c>
      <c r="U458" s="227">
        <v>2.1</v>
      </c>
      <c r="V458" s="254">
        <v>2.1</v>
      </c>
      <c r="W458" s="253">
        <v>3</v>
      </c>
      <c r="X458" s="227">
        <v>8.6</v>
      </c>
      <c r="Y458" s="227">
        <v>1.9</v>
      </c>
      <c r="Z458" s="227">
        <v>1.9</v>
      </c>
      <c r="AA458" s="254">
        <v>1.9</v>
      </c>
      <c r="AB458" s="253">
        <v>3.2</v>
      </c>
      <c r="AC458" s="227">
        <v>9.4</v>
      </c>
      <c r="AD458" s="227">
        <v>2.1</v>
      </c>
      <c r="AE458" s="227">
        <v>2.1</v>
      </c>
      <c r="AF458" s="254">
        <v>2</v>
      </c>
      <c r="AG458" s="253">
        <v>4.3</v>
      </c>
      <c r="AH458" s="227">
        <v>12.4</v>
      </c>
      <c r="AI458" s="227">
        <v>2.8</v>
      </c>
      <c r="AJ458" s="227">
        <v>2.8</v>
      </c>
      <c r="AK458" s="254">
        <v>2.6</v>
      </c>
      <c r="AL458" s="253">
        <v>4.3</v>
      </c>
      <c r="AM458" s="227">
        <v>12.7</v>
      </c>
      <c r="AN458" s="227">
        <v>2.8</v>
      </c>
      <c r="AO458" s="227">
        <v>2.9</v>
      </c>
      <c r="AP458" s="254">
        <v>2.4</v>
      </c>
      <c r="AQ458" s="253">
        <v>3.9</v>
      </c>
      <c r="AR458" s="227">
        <v>12</v>
      </c>
      <c r="AS458" s="227">
        <v>2.4</v>
      </c>
      <c r="AT458" s="227">
        <v>2.5</v>
      </c>
      <c r="AU458" s="254">
        <v>2.2999999999999998</v>
      </c>
      <c r="AV458" s="253">
        <v>4.2</v>
      </c>
      <c r="AW458" s="227">
        <v>13.1</v>
      </c>
      <c r="AX458" s="227">
        <v>2.5</v>
      </c>
      <c r="AY458" s="227">
        <v>2.5</v>
      </c>
      <c r="AZ458" s="254">
        <v>2.5</v>
      </c>
      <c r="BA458" s="253">
        <v>4.5999999999999996</v>
      </c>
      <c r="BB458" s="227">
        <v>13.5</v>
      </c>
      <c r="BC458" s="227">
        <v>2.9</v>
      </c>
      <c r="BD458" s="227">
        <v>2.9</v>
      </c>
      <c r="BE458" s="254">
        <v>3.2</v>
      </c>
      <c r="BF458" s="253">
        <v>5.0999999999999996</v>
      </c>
      <c r="BG458" s="227">
        <v>14.9</v>
      </c>
      <c r="BH458" s="227">
        <v>3.2</v>
      </c>
      <c r="BI458" s="227">
        <v>3.1</v>
      </c>
      <c r="BJ458" s="254">
        <v>3.4</v>
      </c>
    </row>
    <row r="459" spans="5:62" ht="10.9" customHeight="1" x14ac:dyDescent="0.2">
      <c r="E459" s="3" t="s">
        <v>1786</v>
      </c>
      <c r="F459" s="262" t="s">
        <v>1787</v>
      </c>
      <c r="G459" s="248"/>
      <c r="H459" s="253">
        <v>3.1</v>
      </c>
      <c r="I459" s="227">
        <v>9.1</v>
      </c>
      <c r="J459" s="227">
        <v>2.1</v>
      </c>
      <c r="K459" s="227">
        <v>2.2000000000000002</v>
      </c>
      <c r="L459" s="254">
        <v>1.5</v>
      </c>
      <c r="M459" s="253">
        <v>3</v>
      </c>
      <c r="N459" s="227">
        <v>9.1999999999999993</v>
      </c>
      <c r="O459" s="227">
        <v>2</v>
      </c>
      <c r="P459" s="227">
        <v>2.1</v>
      </c>
      <c r="Q459" s="254">
        <v>1.6</v>
      </c>
      <c r="R459" s="253">
        <v>2.8</v>
      </c>
      <c r="S459" s="227">
        <v>8.3000000000000007</v>
      </c>
      <c r="T459" s="227">
        <v>1.9</v>
      </c>
      <c r="U459" s="227">
        <v>2</v>
      </c>
      <c r="V459" s="254">
        <v>1.6</v>
      </c>
      <c r="W459" s="253">
        <v>2.4</v>
      </c>
      <c r="X459" s="227">
        <v>7.7</v>
      </c>
      <c r="Y459" s="227">
        <v>1.6</v>
      </c>
      <c r="Z459" s="227">
        <v>1.6</v>
      </c>
      <c r="AA459" s="254">
        <v>1.3</v>
      </c>
      <c r="AB459" s="253">
        <v>2.4</v>
      </c>
      <c r="AC459" s="227">
        <v>7.8</v>
      </c>
      <c r="AD459" s="227">
        <v>1.6</v>
      </c>
      <c r="AE459" s="227">
        <v>1.6</v>
      </c>
      <c r="AF459" s="254">
        <v>1.3</v>
      </c>
      <c r="AG459" s="253">
        <v>3.3</v>
      </c>
      <c r="AH459" s="227">
        <v>10.3</v>
      </c>
      <c r="AI459" s="227">
        <v>2.2000000000000002</v>
      </c>
      <c r="AJ459" s="227">
        <v>2.2999999999999998</v>
      </c>
      <c r="AK459" s="254">
        <v>1.8</v>
      </c>
      <c r="AL459" s="253">
        <v>2.9</v>
      </c>
      <c r="AM459" s="227">
        <v>9.6</v>
      </c>
      <c r="AN459" s="227">
        <v>1.9</v>
      </c>
      <c r="AO459" s="227">
        <v>2</v>
      </c>
      <c r="AP459" s="254">
        <v>1.6</v>
      </c>
      <c r="AQ459" s="253">
        <v>2.5</v>
      </c>
      <c r="AR459" s="227">
        <v>8.6999999999999993</v>
      </c>
      <c r="AS459" s="227">
        <v>1.6</v>
      </c>
      <c r="AT459" s="227">
        <v>1.6</v>
      </c>
      <c r="AU459" s="254">
        <v>1.4</v>
      </c>
      <c r="AV459" s="253">
        <v>2.9</v>
      </c>
      <c r="AW459" s="227">
        <v>10.4</v>
      </c>
      <c r="AX459" s="227">
        <v>1.7</v>
      </c>
      <c r="AY459" s="227">
        <v>1.7</v>
      </c>
      <c r="AZ459" s="254">
        <v>1.6</v>
      </c>
      <c r="BA459" s="253">
        <v>3.1</v>
      </c>
      <c r="BB459" s="227">
        <v>10.5</v>
      </c>
      <c r="BC459" s="227">
        <v>1.9</v>
      </c>
      <c r="BD459" s="227">
        <v>1.9</v>
      </c>
      <c r="BE459" s="254">
        <v>1.9</v>
      </c>
      <c r="BF459" s="253">
        <v>3.3</v>
      </c>
      <c r="BG459" s="227">
        <v>11.1</v>
      </c>
      <c r="BH459" s="227">
        <v>2</v>
      </c>
      <c r="BI459" s="227">
        <v>2</v>
      </c>
      <c r="BJ459" s="254">
        <v>2</v>
      </c>
    </row>
    <row r="460" spans="5:62" ht="10.9" customHeight="1" x14ac:dyDescent="0.2">
      <c r="E460" s="3" t="s">
        <v>1788</v>
      </c>
      <c r="F460" s="262" t="s">
        <v>1402</v>
      </c>
      <c r="G460" s="248"/>
      <c r="H460" s="253">
        <v>2.9</v>
      </c>
      <c r="I460" s="227">
        <v>8.1</v>
      </c>
      <c r="J460" s="227">
        <v>2</v>
      </c>
      <c r="K460" s="227">
        <v>2.2000000000000002</v>
      </c>
      <c r="L460" s="254">
        <v>1.4</v>
      </c>
      <c r="M460" s="253">
        <v>2.9</v>
      </c>
      <c r="N460" s="227">
        <v>8.5</v>
      </c>
      <c r="O460" s="227">
        <v>2</v>
      </c>
      <c r="P460" s="227">
        <v>2.2000000000000002</v>
      </c>
      <c r="Q460" s="254">
        <v>1.4</v>
      </c>
      <c r="R460" s="253">
        <v>2.8</v>
      </c>
      <c r="S460" s="227">
        <v>8.1</v>
      </c>
      <c r="T460" s="227">
        <v>2</v>
      </c>
      <c r="U460" s="227">
        <v>2.1</v>
      </c>
      <c r="V460" s="254">
        <v>1.5</v>
      </c>
      <c r="W460" s="253">
        <v>2.5</v>
      </c>
      <c r="X460" s="227">
        <v>8</v>
      </c>
      <c r="Y460" s="227">
        <v>1.7</v>
      </c>
      <c r="Z460" s="227">
        <v>1.8</v>
      </c>
      <c r="AA460" s="254">
        <v>1.3</v>
      </c>
      <c r="AB460" s="253">
        <v>2.2999999999999998</v>
      </c>
      <c r="AC460" s="227">
        <v>7.8</v>
      </c>
      <c r="AD460" s="227">
        <v>1.6</v>
      </c>
      <c r="AE460" s="227">
        <v>1.7</v>
      </c>
      <c r="AF460" s="254">
        <v>1.2</v>
      </c>
      <c r="AG460" s="253">
        <v>3.2</v>
      </c>
      <c r="AH460" s="227">
        <v>10.9</v>
      </c>
      <c r="AI460" s="227">
        <v>2</v>
      </c>
      <c r="AJ460" s="227">
        <v>2.2000000000000002</v>
      </c>
      <c r="AK460" s="254">
        <v>1.6</v>
      </c>
      <c r="AL460" s="253">
        <v>2.8</v>
      </c>
      <c r="AM460" s="227">
        <v>10.1</v>
      </c>
      <c r="AN460" s="227">
        <v>1.8</v>
      </c>
      <c r="AO460" s="227">
        <v>1.9</v>
      </c>
      <c r="AP460" s="254">
        <v>1.4</v>
      </c>
      <c r="AQ460" s="253">
        <v>2.5</v>
      </c>
      <c r="AR460" s="227">
        <v>9.4</v>
      </c>
      <c r="AS460" s="227">
        <v>1.5</v>
      </c>
      <c r="AT460" s="227">
        <v>1.6</v>
      </c>
      <c r="AU460" s="254">
        <v>1.2</v>
      </c>
      <c r="AV460" s="253">
        <v>2.9</v>
      </c>
      <c r="AW460" s="227">
        <v>11.7</v>
      </c>
      <c r="AX460" s="227">
        <v>1.6</v>
      </c>
      <c r="AY460" s="227">
        <v>1.7</v>
      </c>
      <c r="AZ460" s="254">
        <v>1.3</v>
      </c>
      <c r="BA460" s="253">
        <v>3.2</v>
      </c>
      <c r="BB460" s="227">
        <v>12.1</v>
      </c>
      <c r="BC460" s="227">
        <v>1.8</v>
      </c>
      <c r="BD460" s="227">
        <v>1.9</v>
      </c>
      <c r="BE460" s="254">
        <v>1.5</v>
      </c>
      <c r="BF460" s="253">
        <v>3.4</v>
      </c>
      <c r="BG460" s="227">
        <v>12.7</v>
      </c>
      <c r="BH460" s="227">
        <v>1.9</v>
      </c>
      <c r="BI460" s="227">
        <v>2</v>
      </c>
      <c r="BJ460" s="254">
        <v>1.7</v>
      </c>
    </row>
    <row r="461" spans="5:62" ht="10.9" customHeight="1" x14ac:dyDescent="0.2">
      <c r="E461" s="3" t="s">
        <v>1789</v>
      </c>
      <c r="F461" s="262" t="s">
        <v>1438</v>
      </c>
      <c r="G461" s="248"/>
      <c r="H461" s="253">
        <v>3.4</v>
      </c>
      <c r="I461" s="227">
        <v>10.9</v>
      </c>
      <c r="J461" s="227">
        <v>2.4</v>
      </c>
      <c r="K461" s="227">
        <v>2.5</v>
      </c>
      <c r="L461" s="254">
        <v>2.1</v>
      </c>
      <c r="M461" s="253">
        <v>3.3</v>
      </c>
      <c r="N461" s="227">
        <v>10.8</v>
      </c>
      <c r="O461" s="227">
        <v>2.2999999999999998</v>
      </c>
      <c r="P461" s="227">
        <v>2.4</v>
      </c>
      <c r="Q461" s="254">
        <v>2</v>
      </c>
      <c r="R461" s="253">
        <v>3.1</v>
      </c>
      <c r="S461" s="227">
        <v>9.5</v>
      </c>
      <c r="T461" s="227">
        <v>2.2000000000000002</v>
      </c>
      <c r="U461" s="227">
        <v>2.2999999999999998</v>
      </c>
      <c r="V461" s="254">
        <v>2</v>
      </c>
      <c r="W461" s="253">
        <v>2.8</v>
      </c>
      <c r="X461" s="227">
        <v>9.5</v>
      </c>
      <c r="Y461" s="227">
        <v>1.9</v>
      </c>
      <c r="Z461" s="227">
        <v>1.9</v>
      </c>
      <c r="AA461" s="254">
        <v>1.7</v>
      </c>
      <c r="AB461" s="253">
        <v>2.7</v>
      </c>
      <c r="AC461" s="227">
        <v>9.1</v>
      </c>
      <c r="AD461" s="227">
        <v>1.8</v>
      </c>
      <c r="AE461" s="227">
        <v>1.9</v>
      </c>
      <c r="AF461" s="254">
        <v>1.7</v>
      </c>
      <c r="AG461" s="253">
        <v>3.6</v>
      </c>
      <c r="AH461" s="227">
        <v>12.3</v>
      </c>
      <c r="AI461" s="227">
        <v>2.4</v>
      </c>
      <c r="AJ461" s="227">
        <v>2.5</v>
      </c>
      <c r="AK461" s="254">
        <v>2.2000000000000002</v>
      </c>
      <c r="AL461" s="253">
        <v>3.4</v>
      </c>
      <c r="AM461" s="227">
        <v>12.3</v>
      </c>
      <c r="AN461" s="227">
        <v>2.2000000000000002</v>
      </c>
      <c r="AO461" s="227">
        <v>2.2999999999999998</v>
      </c>
      <c r="AP461" s="254">
        <v>1.9</v>
      </c>
      <c r="AQ461" s="253">
        <v>3</v>
      </c>
      <c r="AR461" s="227">
        <v>11.7</v>
      </c>
      <c r="AS461" s="227">
        <v>1.9</v>
      </c>
      <c r="AT461" s="227">
        <v>1.9</v>
      </c>
      <c r="AU461" s="254">
        <v>1.7</v>
      </c>
      <c r="AV461" s="253">
        <v>3.3</v>
      </c>
      <c r="AW461" s="227">
        <v>12.2</v>
      </c>
      <c r="AX461" s="227">
        <v>2</v>
      </c>
      <c r="AY461" s="227">
        <v>2</v>
      </c>
      <c r="AZ461" s="254">
        <v>1.9</v>
      </c>
      <c r="BA461" s="253">
        <v>3.6</v>
      </c>
      <c r="BB461" s="227">
        <v>12.7</v>
      </c>
      <c r="BC461" s="227">
        <v>2.2000000000000002</v>
      </c>
      <c r="BD461" s="227">
        <v>2.2000000000000002</v>
      </c>
      <c r="BE461" s="254">
        <v>2.2999999999999998</v>
      </c>
      <c r="BF461" s="253">
        <v>3.9</v>
      </c>
      <c r="BG461" s="227">
        <v>13.4</v>
      </c>
      <c r="BH461" s="227">
        <v>2.6</v>
      </c>
      <c r="BI461" s="227">
        <v>2.5</v>
      </c>
      <c r="BJ461" s="254">
        <v>2.7</v>
      </c>
    </row>
    <row r="462" spans="5:62" ht="10.9" customHeight="1" x14ac:dyDescent="0.2">
      <c r="E462" s="3" t="s">
        <v>1790</v>
      </c>
      <c r="F462" s="262" t="s">
        <v>1466</v>
      </c>
      <c r="G462" s="248"/>
      <c r="H462" s="253">
        <v>3.7</v>
      </c>
      <c r="I462" s="227">
        <v>12.1</v>
      </c>
      <c r="J462" s="227">
        <v>2.6</v>
      </c>
      <c r="K462" s="227">
        <v>2.8</v>
      </c>
      <c r="L462" s="254">
        <v>1.4</v>
      </c>
      <c r="M462" s="253">
        <v>3.7</v>
      </c>
      <c r="N462" s="227">
        <v>12.9</v>
      </c>
      <c r="O462" s="227">
        <v>2.6</v>
      </c>
      <c r="P462" s="227">
        <v>2.8</v>
      </c>
      <c r="Q462" s="254">
        <v>1.6</v>
      </c>
      <c r="R462" s="253">
        <v>3.3</v>
      </c>
      <c r="S462" s="227">
        <v>10.8</v>
      </c>
      <c r="T462" s="227">
        <v>2.4</v>
      </c>
      <c r="U462" s="227">
        <v>2.5</v>
      </c>
      <c r="V462" s="254">
        <v>1.6</v>
      </c>
      <c r="W462" s="253">
        <v>3</v>
      </c>
      <c r="X462" s="227">
        <v>10.6</v>
      </c>
      <c r="Y462" s="227">
        <v>2</v>
      </c>
      <c r="Z462" s="227">
        <v>2.1</v>
      </c>
      <c r="AA462" s="254">
        <v>1.4</v>
      </c>
      <c r="AB462" s="253">
        <v>2.9</v>
      </c>
      <c r="AC462" s="227">
        <v>10.5</v>
      </c>
      <c r="AD462" s="227">
        <v>2</v>
      </c>
      <c r="AE462" s="227">
        <v>2.1</v>
      </c>
      <c r="AF462" s="254">
        <v>1.3</v>
      </c>
      <c r="AG462" s="253">
        <v>3.7</v>
      </c>
      <c r="AH462" s="227">
        <v>13.7</v>
      </c>
      <c r="AI462" s="227">
        <v>2.5</v>
      </c>
      <c r="AJ462" s="227">
        <v>2.6</v>
      </c>
      <c r="AK462" s="254">
        <v>1.6</v>
      </c>
      <c r="AL462" s="253">
        <v>3.4</v>
      </c>
      <c r="AM462" s="227">
        <v>13.3</v>
      </c>
      <c r="AN462" s="227">
        <v>2.2999999999999998</v>
      </c>
      <c r="AO462" s="227">
        <v>2.4</v>
      </c>
      <c r="AP462" s="254">
        <v>1.4</v>
      </c>
      <c r="AQ462" s="253">
        <v>3.1</v>
      </c>
      <c r="AR462" s="227">
        <v>12.2</v>
      </c>
      <c r="AS462" s="227">
        <v>2</v>
      </c>
      <c r="AT462" s="227">
        <v>2.1</v>
      </c>
      <c r="AU462" s="254">
        <v>1.5</v>
      </c>
      <c r="AV462" s="253">
        <v>3.5</v>
      </c>
      <c r="AW462" s="227">
        <v>14.1</v>
      </c>
      <c r="AX462" s="227">
        <v>2.2000000000000002</v>
      </c>
      <c r="AY462" s="227">
        <v>2.2000000000000002</v>
      </c>
      <c r="AZ462" s="254">
        <v>1.9</v>
      </c>
      <c r="BA462" s="253">
        <v>3.7</v>
      </c>
      <c r="BB462" s="227">
        <v>14.7</v>
      </c>
      <c r="BC462" s="227">
        <v>2.4</v>
      </c>
      <c r="BD462" s="227">
        <v>2.4</v>
      </c>
      <c r="BE462" s="254">
        <v>2.2000000000000002</v>
      </c>
      <c r="BF462" s="253">
        <v>4</v>
      </c>
      <c r="BG462" s="227">
        <v>15.4</v>
      </c>
      <c r="BH462" s="227">
        <v>2.6</v>
      </c>
      <c r="BI462" s="227">
        <v>2.6</v>
      </c>
      <c r="BJ462" s="254">
        <v>2.2999999999999998</v>
      </c>
    </row>
    <row r="463" spans="5:62" ht="10.9" customHeight="1" x14ac:dyDescent="0.2">
      <c r="E463" s="3" t="s">
        <v>1791</v>
      </c>
      <c r="F463" s="262" t="s">
        <v>1490</v>
      </c>
      <c r="G463" s="248"/>
      <c r="H463" s="253">
        <v>3.2</v>
      </c>
      <c r="I463" s="227">
        <v>10.5</v>
      </c>
      <c r="J463" s="227">
        <v>2.2999999999999998</v>
      </c>
      <c r="K463" s="227">
        <v>2.5</v>
      </c>
      <c r="L463" s="254">
        <v>1.5</v>
      </c>
      <c r="M463" s="253">
        <v>3.1</v>
      </c>
      <c r="N463" s="227">
        <v>10.5</v>
      </c>
      <c r="O463" s="227">
        <v>2.2000000000000002</v>
      </c>
      <c r="P463" s="227">
        <v>2.2999999999999998</v>
      </c>
      <c r="Q463" s="254">
        <v>1.6</v>
      </c>
      <c r="R463" s="253">
        <v>2.7</v>
      </c>
      <c r="S463" s="227">
        <v>8.6999999999999993</v>
      </c>
      <c r="T463" s="227">
        <v>2</v>
      </c>
      <c r="U463" s="227">
        <v>2.1</v>
      </c>
      <c r="V463" s="254">
        <v>1.5</v>
      </c>
      <c r="W463" s="253">
        <v>2.5</v>
      </c>
      <c r="X463" s="227">
        <v>8.8000000000000007</v>
      </c>
      <c r="Y463" s="227">
        <v>1.8</v>
      </c>
      <c r="Z463" s="227">
        <v>1.9</v>
      </c>
      <c r="AA463" s="254">
        <v>1.3</v>
      </c>
      <c r="AB463" s="253">
        <v>2.7</v>
      </c>
      <c r="AC463" s="227">
        <v>9.4</v>
      </c>
      <c r="AD463" s="227">
        <v>1.9</v>
      </c>
      <c r="AE463" s="227">
        <v>2</v>
      </c>
      <c r="AF463" s="254">
        <v>1.4</v>
      </c>
      <c r="AG463" s="253">
        <v>3.4</v>
      </c>
      <c r="AH463" s="227">
        <v>12</v>
      </c>
      <c r="AI463" s="227">
        <v>2.4</v>
      </c>
      <c r="AJ463" s="227">
        <v>2.6</v>
      </c>
      <c r="AK463" s="254">
        <v>1.7</v>
      </c>
      <c r="AL463" s="253">
        <v>3.3</v>
      </c>
      <c r="AM463" s="227">
        <v>12</v>
      </c>
      <c r="AN463" s="227">
        <v>2.2000000000000002</v>
      </c>
      <c r="AO463" s="227">
        <v>2.4</v>
      </c>
      <c r="AP463" s="254">
        <v>1.5</v>
      </c>
      <c r="AQ463" s="253">
        <v>3</v>
      </c>
      <c r="AR463" s="227">
        <v>11.6</v>
      </c>
      <c r="AS463" s="227">
        <v>1.9</v>
      </c>
      <c r="AT463" s="227">
        <v>2</v>
      </c>
      <c r="AU463" s="254">
        <v>1.5</v>
      </c>
      <c r="AV463" s="253">
        <v>3.2</v>
      </c>
      <c r="AW463" s="227">
        <v>12</v>
      </c>
      <c r="AX463" s="227">
        <v>2</v>
      </c>
      <c r="AY463" s="227">
        <v>2.1</v>
      </c>
      <c r="AZ463" s="254">
        <v>1.8</v>
      </c>
      <c r="BA463" s="253">
        <v>3.4</v>
      </c>
      <c r="BB463" s="227">
        <v>11.9</v>
      </c>
      <c r="BC463" s="227">
        <v>2.2000000000000002</v>
      </c>
      <c r="BD463" s="227">
        <v>2.2999999999999998</v>
      </c>
      <c r="BE463" s="254">
        <v>2.1</v>
      </c>
      <c r="BF463" s="253">
        <v>3.9</v>
      </c>
      <c r="BG463" s="227">
        <v>12.8</v>
      </c>
      <c r="BH463" s="227">
        <v>2.7</v>
      </c>
      <c r="BI463" s="227">
        <v>2.7</v>
      </c>
      <c r="BJ463" s="254">
        <v>2.6</v>
      </c>
    </row>
    <row r="464" spans="5:62" ht="10.9" customHeight="1" x14ac:dyDescent="0.2">
      <c r="E464" s="3" t="s">
        <v>1792</v>
      </c>
      <c r="F464" s="262" t="s">
        <v>1793</v>
      </c>
      <c r="G464" s="248"/>
      <c r="H464" s="253">
        <v>4.8</v>
      </c>
      <c r="I464" s="227">
        <v>15.8</v>
      </c>
      <c r="J464" s="227">
        <v>3.3</v>
      </c>
      <c r="K464" s="227">
        <v>3.6</v>
      </c>
      <c r="L464" s="254">
        <v>1.4</v>
      </c>
      <c r="M464" s="253">
        <v>4.5</v>
      </c>
      <c r="N464" s="227">
        <v>15.5</v>
      </c>
      <c r="O464" s="227">
        <v>3</v>
      </c>
      <c r="P464" s="227">
        <v>3.2</v>
      </c>
      <c r="Q464" s="254">
        <v>1.4</v>
      </c>
      <c r="R464" s="253">
        <v>4.0999999999999996</v>
      </c>
      <c r="S464" s="227">
        <v>14.6</v>
      </c>
      <c r="T464" s="227">
        <v>2.7</v>
      </c>
      <c r="U464" s="227">
        <v>2.9</v>
      </c>
      <c r="V464" s="254">
        <v>1.5</v>
      </c>
      <c r="W464" s="253">
        <v>3.6</v>
      </c>
      <c r="X464" s="227">
        <v>13.5</v>
      </c>
      <c r="Y464" s="227">
        <v>2.2999999999999998</v>
      </c>
      <c r="Z464" s="227">
        <v>2.5</v>
      </c>
      <c r="AA464" s="254">
        <v>1.3</v>
      </c>
      <c r="AB464" s="253">
        <v>3.5</v>
      </c>
      <c r="AC464" s="227">
        <v>13.5</v>
      </c>
      <c r="AD464" s="227">
        <v>2.2000000000000002</v>
      </c>
      <c r="AE464" s="227">
        <v>2.4</v>
      </c>
      <c r="AF464" s="254">
        <v>1.4</v>
      </c>
      <c r="AG464" s="253">
        <v>4</v>
      </c>
      <c r="AH464" s="227">
        <v>15.3</v>
      </c>
      <c r="AI464" s="227">
        <v>2.6</v>
      </c>
      <c r="AJ464" s="227">
        <v>2.8</v>
      </c>
      <c r="AK464" s="254">
        <v>1.5</v>
      </c>
      <c r="AL464" s="253">
        <v>3.7</v>
      </c>
      <c r="AM464" s="227">
        <v>14.1</v>
      </c>
      <c r="AN464" s="227">
        <v>2.2999999999999998</v>
      </c>
      <c r="AO464" s="227">
        <v>2.5</v>
      </c>
      <c r="AP464" s="254">
        <v>1.3</v>
      </c>
      <c r="AQ464" s="253">
        <v>3.5</v>
      </c>
      <c r="AR464" s="227">
        <v>14.3</v>
      </c>
      <c r="AS464" s="227">
        <v>2.1</v>
      </c>
      <c r="AT464" s="227">
        <v>2.2000000000000002</v>
      </c>
      <c r="AU464" s="254">
        <v>1.4</v>
      </c>
      <c r="AV464" s="253">
        <v>4</v>
      </c>
      <c r="AW464" s="227">
        <v>15.6</v>
      </c>
      <c r="AX464" s="227">
        <v>2.5</v>
      </c>
      <c r="AY464" s="227">
        <v>2.5</v>
      </c>
      <c r="AZ464" s="254">
        <v>2.2000000000000002</v>
      </c>
      <c r="BA464" s="253">
        <v>4.3</v>
      </c>
      <c r="BB464" s="227">
        <v>16.3</v>
      </c>
      <c r="BC464" s="227">
        <v>2.7</v>
      </c>
      <c r="BD464" s="227">
        <v>2.7</v>
      </c>
      <c r="BE464" s="254">
        <v>2.2000000000000002</v>
      </c>
      <c r="BF464" s="253">
        <v>4.5999999999999996</v>
      </c>
      <c r="BG464" s="227">
        <v>17.100000000000001</v>
      </c>
      <c r="BH464" s="227">
        <v>2.9</v>
      </c>
      <c r="BI464" s="227">
        <v>3</v>
      </c>
      <c r="BJ464" s="254">
        <v>2.2999999999999998</v>
      </c>
    </row>
    <row r="465" spans="5:62" ht="10.9" customHeight="1" x14ac:dyDescent="0.2">
      <c r="E465" s="3" t="s">
        <v>1794</v>
      </c>
      <c r="F465" s="262" t="s">
        <v>1506</v>
      </c>
      <c r="G465" s="248"/>
      <c r="H465" s="253">
        <v>4.4000000000000004</v>
      </c>
      <c r="I465" s="227">
        <v>13.5</v>
      </c>
      <c r="J465" s="227">
        <v>3.2</v>
      </c>
      <c r="K465" s="227">
        <v>3.5</v>
      </c>
      <c r="L465" s="254">
        <v>2</v>
      </c>
      <c r="M465" s="253">
        <v>4.0999999999999996</v>
      </c>
      <c r="N465" s="227">
        <v>13.2</v>
      </c>
      <c r="O465" s="227">
        <v>3</v>
      </c>
      <c r="P465" s="227">
        <v>3.2</v>
      </c>
      <c r="Q465" s="254">
        <v>2</v>
      </c>
      <c r="R465" s="253">
        <v>3.8</v>
      </c>
      <c r="S465" s="227">
        <v>12.3</v>
      </c>
      <c r="T465" s="227">
        <v>2.8</v>
      </c>
      <c r="U465" s="227">
        <v>3</v>
      </c>
      <c r="V465" s="254">
        <v>1.9</v>
      </c>
      <c r="W465" s="253">
        <v>3.5</v>
      </c>
      <c r="X465" s="227">
        <v>12.6</v>
      </c>
      <c r="Y465" s="227">
        <v>2.2999999999999998</v>
      </c>
      <c r="Z465" s="227">
        <v>2.5</v>
      </c>
      <c r="AA465" s="254">
        <v>1.7</v>
      </c>
      <c r="AB465" s="253">
        <v>3.3</v>
      </c>
      <c r="AC465" s="227">
        <v>11.7</v>
      </c>
      <c r="AD465" s="227">
        <v>2.2999999999999998</v>
      </c>
      <c r="AE465" s="227">
        <v>2.4</v>
      </c>
      <c r="AF465" s="254">
        <v>1.7</v>
      </c>
      <c r="AG465" s="253">
        <v>4</v>
      </c>
      <c r="AH465" s="227">
        <v>14</v>
      </c>
      <c r="AI465" s="227">
        <v>2.8</v>
      </c>
      <c r="AJ465" s="227">
        <v>2.9</v>
      </c>
      <c r="AK465" s="254">
        <v>2.1</v>
      </c>
      <c r="AL465" s="253">
        <v>3.5</v>
      </c>
      <c r="AM465" s="227">
        <v>12.8</v>
      </c>
      <c r="AN465" s="227">
        <v>2.4</v>
      </c>
      <c r="AO465" s="227">
        <v>2.6</v>
      </c>
      <c r="AP465" s="254">
        <v>1.7</v>
      </c>
      <c r="AQ465" s="253">
        <v>3.4</v>
      </c>
      <c r="AR465" s="227">
        <v>13.3</v>
      </c>
      <c r="AS465" s="227">
        <v>2.2999999999999998</v>
      </c>
      <c r="AT465" s="227">
        <v>2.4</v>
      </c>
      <c r="AU465" s="254">
        <v>1.8</v>
      </c>
      <c r="AV465" s="253">
        <v>3.7</v>
      </c>
      <c r="AW465" s="227">
        <v>13.8</v>
      </c>
      <c r="AX465" s="227">
        <v>2.5</v>
      </c>
      <c r="AY465" s="227">
        <v>2.6</v>
      </c>
      <c r="AZ465" s="254">
        <v>2.2000000000000002</v>
      </c>
      <c r="BA465" s="253">
        <v>4</v>
      </c>
      <c r="BB465" s="227">
        <v>14</v>
      </c>
      <c r="BC465" s="227">
        <v>2.7</v>
      </c>
      <c r="BD465" s="227">
        <v>2.8</v>
      </c>
      <c r="BE465" s="254">
        <v>2.4</v>
      </c>
      <c r="BF465" s="253">
        <v>4.3</v>
      </c>
      <c r="BG465" s="227">
        <v>14.3</v>
      </c>
      <c r="BH465" s="227">
        <v>3</v>
      </c>
      <c r="BI465" s="227">
        <v>3</v>
      </c>
      <c r="BJ465" s="254">
        <v>2.8</v>
      </c>
    </row>
    <row r="466" spans="5:62" ht="10.9" customHeight="1" x14ac:dyDescent="0.2">
      <c r="E466" s="3" t="s">
        <v>1795</v>
      </c>
      <c r="F466" s="262" t="s">
        <v>1508</v>
      </c>
      <c r="G466" s="248"/>
      <c r="H466" s="253">
        <v>4.3</v>
      </c>
      <c r="I466" s="227">
        <v>13.3</v>
      </c>
      <c r="J466" s="227">
        <v>3.1</v>
      </c>
      <c r="K466" s="227">
        <v>3.4</v>
      </c>
      <c r="L466" s="254">
        <v>1.8</v>
      </c>
      <c r="M466" s="253">
        <v>3.9</v>
      </c>
      <c r="N466" s="227">
        <v>12.6</v>
      </c>
      <c r="O466" s="227">
        <v>2.8</v>
      </c>
      <c r="P466" s="227">
        <v>3</v>
      </c>
      <c r="Q466" s="254">
        <v>1.7</v>
      </c>
      <c r="R466" s="253">
        <v>3.5</v>
      </c>
      <c r="S466" s="227">
        <v>11.3</v>
      </c>
      <c r="T466" s="227">
        <v>2.6</v>
      </c>
      <c r="U466" s="227">
        <v>2.7</v>
      </c>
      <c r="V466" s="254">
        <v>1.5</v>
      </c>
      <c r="W466" s="253">
        <v>3.4</v>
      </c>
      <c r="X466" s="227">
        <v>12.1</v>
      </c>
      <c r="Y466" s="227">
        <v>2.2999999999999998</v>
      </c>
      <c r="Z466" s="227">
        <v>2.5</v>
      </c>
      <c r="AA466" s="254">
        <v>1.4</v>
      </c>
      <c r="AB466" s="253">
        <v>3.5</v>
      </c>
      <c r="AC466" s="227">
        <v>12.8</v>
      </c>
      <c r="AD466" s="227">
        <v>2.4</v>
      </c>
      <c r="AE466" s="227">
        <v>2.6</v>
      </c>
      <c r="AF466" s="254">
        <v>1.5</v>
      </c>
      <c r="AG466" s="253">
        <v>4.2</v>
      </c>
      <c r="AH466" s="227">
        <v>15.3</v>
      </c>
      <c r="AI466" s="227">
        <v>2.9</v>
      </c>
      <c r="AJ466" s="227">
        <v>3.1</v>
      </c>
      <c r="AK466" s="254">
        <v>1.8</v>
      </c>
      <c r="AL466" s="253">
        <v>4</v>
      </c>
      <c r="AM466" s="227">
        <v>14.3</v>
      </c>
      <c r="AN466" s="227">
        <v>2.7</v>
      </c>
      <c r="AO466" s="227">
        <v>2.9</v>
      </c>
      <c r="AP466" s="254">
        <v>1.8</v>
      </c>
      <c r="AQ466" s="253">
        <v>3.8</v>
      </c>
      <c r="AR466" s="227">
        <v>14.5</v>
      </c>
      <c r="AS466" s="227">
        <v>2.5</v>
      </c>
      <c r="AT466" s="227">
        <v>2.6</v>
      </c>
      <c r="AU466" s="254">
        <v>1.6</v>
      </c>
      <c r="AV466" s="253">
        <v>4.2</v>
      </c>
      <c r="AW466" s="227">
        <v>16.100000000000001</v>
      </c>
      <c r="AX466" s="227">
        <v>2.8</v>
      </c>
      <c r="AY466" s="227">
        <v>2.9</v>
      </c>
      <c r="AZ466" s="254">
        <v>2.2000000000000002</v>
      </c>
      <c r="BA466" s="253">
        <v>4.7</v>
      </c>
      <c r="BB466" s="227">
        <v>16.899999999999999</v>
      </c>
      <c r="BC466" s="227">
        <v>3.1</v>
      </c>
      <c r="BD466" s="227">
        <v>3.2</v>
      </c>
      <c r="BE466" s="254">
        <v>2.6</v>
      </c>
      <c r="BF466" s="253">
        <v>5</v>
      </c>
      <c r="BG466" s="227">
        <v>17.7</v>
      </c>
      <c r="BH466" s="227">
        <v>3.3</v>
      </c>
      <c r="BI466" s="227">
        <v>3.4</v>
      </c>
      <c r="BJ466" s="254">
        <v>2.7</v>
      </c>
    </row>
    <row r="467" spans="5:62" ht="10.9" customHeight="1" x14ac:dyDescent="0.2">
      <c r="E467" s="3" t="s">
        <v>1796</v>
      </c>
      <c r="F467" s="262" t="s">
        <v>1512</v>
      </c>
      <c r="G467" s="248"/>
      <c r="H467" s="253">
        <v>4.5999999999999996</v>
      </c>
      <c r="I467" s="227">
        <v>16.2</v>
      </c>
      <c r="J467" s="227">
        <v>3.3</v>
      </c>
      <c r="K467" s="227">
        <v>3.6</v>
      </c>
      <c r="L467" s="254">
        <v>1.6</v>
      </c>
      <c r="M467" s="253">
        <v>4.5999999999999996</v>
      </c>
      <c r="N467" s="227">
        <v>17</v>
      </c>
      <c r="O467" s="227">
        <v>3.1</v>
      </c>
      <c r="P467" s="227">
        <v>3.4</v>
      </c>
      <c r="Q467" s="254">
        <v>1.8</v>
      </c>
      <c r="R467" s="253">
        <v>4.4000000000000004</v>
      </c>
      <c r="S467" s="227">
        <v>17.399999999999999</v>
      </c>
      <c r="T467" s="227">
        <v>2.8</v>
      </c>
      <c r="U467" s="227">
        <v>3</v>
      </c>
      <c r="V467" s="254">
        <v>1.8</v>
      </c>
      <c r="W467" s="253">
        <v>3.8</v>
      </c>
      <c r="X467" s="227">
        <v>15.9</v>
      </c>
      <c r="Y467" s="227">
        <v>2.4</v>
      </c>
      <c r="Z467" s="227">
        <v>2.6</v>
      </c>
      <c r="AA467" s="254">
        <v>1.5</v>
      </c>
      <c r="AB467" s="253">
        <v>3.8</v>
      </c>
      <c r="AC467" s="227">
        <v>15.9</v>
      </c>
      <c r="AD467" s="227">
        <v>2.4</v>
      </c>
      <c r="AE467" s="227">
        <v>2.5</v>
      </c>
      <c r="AF467" s="254">
        <v>1.6</v>
      </c>
      <c r="AG467" s="253">
        <v>4.5999999999999996</v>
      </c>
      <c r="AH467" s="227">
        <v>19.899999999999999</v>
      </c>
      <c r="AI467" s="227">
        <v>2.9</v>
      </c>
      <c r="AJ467" s="227">
        <v>3.1</v>
      </c>
      <c r="AK467" s="254">
        <v>2</v>
      </c>
      <c r="AL467" s="253">
        <v>4.3</v>
      </c>
      <c r="AM467" s="227">
        <v>18.100000000000001</v>
      </c>
      <c r="AN467" s="227">
        <v>2.6</v>
      </c>
      <c r="AO467" s="227">
        <v>2.8</v>
      </c>
      <c r="AP467" s="254">
        <v>1.7</v>
      </c>
      <c r="AQ467" s="253">
        <v>4</v>
      </c>
      <c r="AR467" s="227">
        <v>17.2</v>
      </c>
      <c r="AS467" s="227">
        <v>2.4</v>
      </c>
      <c r="AT467" s="227">
        <v>2.5</v>
      </c>
      <c r="AU467" s="254">
        <v>2</v>
      </c>
      <c r="AV467" s="253">
        <v>4.4000000000000004</v>
      </c>
      <c r="AW467" s="227">
        <v>18.600000000000001</v>
      </c>
      <c r="AX467" s="227">
        <v>2.5</v>
      </c>
      <c r="AY467" s="227">
        <v>2.6</v>
      </c>
      <c r="AZ467" s="254">
        <v>2.1</v>
      </c>
      <c r="BA467" s="253">
        <v>4.9000000000000004</v>
      </c>
      <c r="BB467" s="227">
        <v>19.3</v>
      </c>
      <c r="BC467" s="227">
        <v>2.9</v>
      </c>
      <c r="BD467" s="227">
        <v>3</v>
      </c>
      <c r="BE467" s="254">
        <v>2.7</v>
      </c>
      <c r="BF467" s="253">
        <v>5.5</v>
      </c>
      <c r="BG467" s="227">
        <v>20.8</v>
      </c>
      <c r="BH467" s="227">
        <v>3.3</v>
      </c>
      <c r="BI467" s="227">
        <v>3.4</v>
      </c>
      <c r="BJ467" s="254">
        <v>3.2</v>
      </c>
    </row>
    <row r="468" spans="5:62" ht="10.9" customHeight="1" x14ac:dyDescent="0.2">
      <c r="E468" s="3" t="s">
        <v>1797</v>
      </c>
      <c r="F468" s="262" t="s">
        <v>1798</v>
      </c>
      <c r="G468" s="248"/>
      <c r="H468" s="253">
        <v>4.7</v>
      </c>
      <c r="I468" s="227">
        <v>14.9</v>
      </c>
      <c r="J468" s="227">
        <v>3.3</v>
      </c>
      <c r="K468" s="227">
        <v>3.6</v>
      </c>
      <c r="L468" s="254">
        <v>1.3</v>
      </c>
      <c r="M468" s="253">
        <v>4.5999999999999996</v>
      </c>
      <c r="N468" s="227">
        <v>15.6</v>
      </c>
      <c r="O468" s="227">
        <v>3.1</v>
      </c>
      <c r="P468" s="227">
        <v>3.4</v>
      </c>
      <c r="Q468" s="254">
        <v>1.3</v>
      </c>
      <c r="R468" s="253">
        <v>4</v>
      </c>
      <c r="S468" s="227">
        <v>13.9</v>
      </c>
      <c r="T468" s="227">
        <v>2.7</v>
      </c>
      <c r="U468" s="227">
        <v>3</v>
      </c>
      <c r="V468" s="254">
        <v>1.2</v>
      </c>
      <c r="W468" s="253">
        <v>3.7</v>
      </c>
      <c r="X468" s="227">
        <v>14.2</v>
      </c>
      <c r="Y468" s="227">
        <v>2.4</v>
      </c>
      <c r="Z468" s="227">
        <v>2.6</v>
      </c>
      <c r="AA468" s="254">
        <v>1.2</v>
      </c>
      <c r="AB468" s="253">
        <v>3.6</v>
      </c>
      <c r="AC468" s="227">
        <v>14.3</v>
      </c>
      <c r="AD468" s="227">
        <v>2.2999999999999998</v>
      </c>
      <c r="AE468" s="227">
        <v>2.5</v>
      </c>
      <c r="AF468" s="254">
        <v>1.1000000000000001</v>
      </c>
      <c r="AG468" s="253">
        <v>4.2</v>
      </c>
      <c r="AH468" s="227">
        <v>17</v>
      </c>
      <c r="AI468" s="227">
        <v>2.7</v>
      </c>
      <c r="AJ468" s="227">
        <v>2.9</v>
      </c>
      <c r="AK468" s="254">
        <v>1.3</v>
      </c>
      <c r="AL468" s="253">
        <v>3.8</v>
      </c>
      <c r="AM468" s="227">
        <v>15.3</v>
      </c>
      <c r="AN468" s="227">
        <v>2.4</v>
      </c>
      <c r="AO468" s="227">
        <v>2.6</v>
      </c>
      <c r="AP468" s="254">
        <v>1.2</v>
      </c>
      <c r="AQ468" s="253">
        <v>3.7</v>
      </c>
      <c r="AR468" s="227">
        <v>16.899999999999999</v>
      </c>
      <c r="AS468" s="227">
        <v>2.1</v>
      </c>
      <c r="AT468" s="227">
        <v>2.2999999999999998</v>
      </c>
      <c r="AU468" s="254">
        <v>1.3</v>
      </c>
      <c r="AV468" s="253">
        <v>4.0999999999999996</v>
      </c>
      <c r="AW468" s="227">
        <v>18.8</v>
      </c>
      <c r="AX468" s="227">
        <v>2.2999999999999998</v>
      </c>
      <c r="AY468" s="227">
        <v>2.4</v>
      </c>
      <c r="AZ468" s="254">
        <v>1.7</v>
      </c>
      <c r="BA468" s="253">
        <v>4.5</v>
      </c>
      <c r="BB468" s="227">
        <v>18.2</v>
      </c>
      <c r="BC468" s="227">
        <v>2.7</v>
      </c>
      <c r="BD468" s="227">
        <v>2.8</v>
      </c>
      <c r="BE468" s="254">
        <v>2.2000000000000002</v>
      </c>
      <c r="BF468" s="253">
        <v>4.7</v>
      </c>
      <c r="BG468" s="227">
        <v>19.600000000000001</v>
      </c>
      <c r="BH468" s="227">
        <v>2.8</v>
      </c>
      <c r="BI468" s="227">
        <v>2.9</v>
      </c>
      <c r="BJ468" s="254">
        <v>2.4</v>
      </c>
    </row>
    <row r="469" spans="5:62" ht="10.9" customHeight="1" x14ac:dyDescent="0.2">
      <c r="E469" s="3" t="s">
        <v>1799</v>
      </c>
      <c r="F469" s="262" t="s">
        <v>1800</v>
      </c>
      <c r="G469" s="248"/>
      <c r="H469" s="253">
        <v>4.0999999999999996</v>
      </c>
      <c r="I469" s="227">
        <v>13.5</v>
      </c>
      <c r="J469" s="227">
        <v>2.7</v>
      </c>
      <c r="K469" s="227">
        <v>2.9</v>
      </c>
      <c r="L469" s="254">
        <v>1.9</v>
      </c>
      <c r="M469" s="253">
        <v>3.9</v>
      </c>
      <c r="N469" s="227">
        <v>13.2</v>
      </c>
      <c r="O469" s="227">
        <v>2.5</v>
      </c>
      <c r="P469" s="227">
        <v>2.7</v>
      </c>
      <c r="Q469" s="254">
        <v>1.9</v>
      </c>
      <c r="R469" s="253">
        <v>3.6</v>
      </c>
      <c r="S469" s="227">
        <v>11.7</v>
      </c>
      <c r="T469" s="227">
        <v>2.4</v>
      </c>
      <c r="U469" s="227">
        <v>2.5</v>
      </c>
      <c r="V469" s="254">
        <v>1.9</v>
      </c>
      <c r="W469" s="253">
        <v>3.3</v>
      </c>
      <c r="X469" s="227">
        <v>11.5</v>
      </c>
      <c r="Y469" s="227">
        <v>2</v>
      </c>
      <c r="Z469" s="227">
        <v>2.1</v>
      </c>
      <c r="AA469" s="254">
        <v>1.7</v>
      </c>
      <c r="AB469" s="253">
        <v>3.2</v>
      </c>
      <c r="AC469" s="227">
        <v>11</v>
      </c>
      <c r="AD469" s="227">
        <v>2</v>
      </c>
      <c r="AE469" s="227">
        <v>2.1</v>
      </c>
      <c r="AF469" s="254">
        <v>1.6</v>
      </c>
      <c r="AG469" s="253">
        <v>3.9</v>
      </c>
      <c r="AH469" s="227">
        <v>13.4</v>
      </c>
      <c r="AI469" s="227">
        <v>2.5</v>
      </c>
      <c r="AJ469" s="227">
        <v>2.7</v>
      </c>
      <c r="AK469" s="254">
        <v>2</v>
      </c>
      <c r="AL469" s="253">
        <v>3.8</v>
      </c>
      <c r="AM469" s="227">
        <v>13.3</v>
      </c>
      <c r="AN469" s="227">
        <v>2.4</v>
      </c>
      <c r="AO469" s="227">
        <v>2.5</v>
      </c>
      <c r="AP469" s="254">
        <v>1.8</v>
      </c>
      <c r="AQ469" s="253">
        <v>3.4</v>
      </c>
      <c r="AR469" s="227">
        <v>12.7</v>
      </c>
      <c r="AS469" s="227">
        <v>2</v>
      </c>
      <c r="AT469" s="227">
        <v>2.2000000000000002</v>
      </c>
      <c r="AU469" s="254">
        <v>1.6</v>
      </c>
      <c r="AV469" s="253">
        <v>3.7</v>
      </c>
      <c r="AW469" s="227">
        <v>13.4</v>
      </c>
      <c r="AX469" s="227">
        <v>2.2000000000000002</v>
      </c>
      <c r="AY469" s="227">
        <v>2.2999999999999998</v>
      </c>
      <c r="AZ469" s="254">
        <v>2</v>
      </c>
      <c r="BA469" s="253">
        <v>4.0999999999999996</v>
      </c>
      <c r="BB469" s="227">
        <v>13.8</v>
      </c>
      <c r="BC469" s="227">
        <v>2.5</v>
      </c>
      <c r="BD469" s="227">
        <v>2.6</v>
      </c>
      <c r="BE469" s="254">
        <v>2.4</v>
      </c>
      <c r="BF469" s="253">
        <v>4.4000000000000004</v>
      </c>
      <c r="BG469" s="227">
        <v>14.4</v>
      </c>
      <c r="BH469" s="227">
        <v>2.8</v>
      </c>
      <c r="BI469" s="227">
        <v>2.8</v>
      </c>
      <c r="BJ469" s="254">
        <v>2.8</v>
      </c>
    </row>
    <row r="470" spans="5:62" ht="10.9" customHeight="1" x14ac:dyDescent="0.2">
      <c r="E470" s="3" t="s">
        <v>1801</v>
      </c>
      <c r="F470" s="262" t="s">
        <v>1566</v>
      </c>
      <c r="G470" s="248"/>
      <c r="H470" s="253">
        <v>3.7</v>
      </c>
      <c r="I470" s="227">
        <v>10.6</v>
      </c>
      <c r="J470" s="227">
        <v>2.8</v>
      </c>
      <c r="K470" s="227">
        <v>3</v>
      </c>
      <c r="L470" s="254">
        <v>1.6</v>
      </c>
      <c r="M470" s="253">
        <v>3.7</v>
      </c>
      <c r="N470" s="227">
        <v>11.2</v>
      </c>
      <c r="O470" s="227">
        <v>2.8</v>
      </c>
      <c r="P470" s="227">
        <v>2.9</v>
      </c>
      <c r="Q470" s="254">
        <v>1.7</v>
      </c>
      <c r="R470" s="253">
        <v>3.2</v>
      </c>
      <c r="S470" s="227">
        <v>10</v>
      </c>
      <c r="T470" s="227">
        <v>2.4</v>
      </c>
      <c r="U470" s="227">
        <v>2.5</v>
      </c>
      <c r="V470" s="254">
        <v>1.6</v>
      </c>
      <c r="W470" s="253">
        <v>2.8</v>
      </c>
      <c r="X470" s="227">
        <v>9.8000000000000007</v>
      </c>
      <c r="Y470" s="227">
        <v>2</v>
      </c>
      <c r="Z470" s="227">
        <v>2.2000000000000002</v>
      </c>
      <c r="AA470" s="254">
        <v>1.3</v>
      </c>
      <c r="AB470" s="253">
        <v>3</v>
      </c>
      <c r="AC470" s="227">
        <v>10.4</v>
      </c>
      <c r="AD470" s="227">
        <v>2.2000000000000002</v>
      </c>
      <c r="AE470" s="227">
        <v>2.2999999999999998</v>
      </c>
      <c r="AF470" s="254">
        <v>1.4</v>
      </c>
      <c r="AG470" s="253">
        <v>3.6</v>
      </c>
      <c r="AH470" s="227">
        <v>12.5</v>
      </c>
      <c r="AI470" s="227">
        <v>2.6</v>
      </c>
      <c r="AJ470" s="227">
        <v>2.7</v>
      </c>
      <c r="AK470" s="254">
        <v>1.7</v>
      </c>
      <c r="AL470" s="253">
        <v>3.3</v>
      </c>
      <c r="AM470" s="227">
        <v>11.9</v>
      </c>
      <c r="AN470" s="227">
        <v>2.2999999999999998</v>
      </c>
      <c r="AO470" s="227">
        <v>2.4</v>
      </c>
      <c r="AP470" s="254">
        <v>1.5</v>
      </c>
      <c r="AQ470" s="253">
        <v>3.2</v>
      </c>
      <c r="AR470" s="227">
        <v>12.7</v>
      </c>
      <c r="AS470" s="227">
        <v>2.1</v>
      </c>
      <c r="AT470" s="227">
        <v>2.2000000000000002</v>
      </c>
      <c r="AU470" s="254">
        <v>1.5</v>
      </c>
      <c r="AV470" s="253">
        <v>3.3</v>
      </c>
      <c r="AW470" s="227">
        <v>12.4</v>
      </c>
      <c r="AX470" s="227">
        <v>2.2000000000000002</v>
      </c>
      <c r="AY470" s="227">
        <v>2.2999999999999998</v>
      </c>
      <c r="AZ470" s="254">
        <v>1.8</v>
      </c>
      <c r="BA470" s="253">
        <v>3.5</v>
      </c>
      <c r="BB470" s="227">
        <v>12.9</v>
      </c>
      <c r="BC470" s="227">
        <v>2.4</v>
      </c>
      <c r="BD470" s="227">
        <v>2.4</v>
      </c>
      <c r="BE470" s="254">
        <v>2.1</v>
      </c>
      <c r="BF470" s="253">
        <v>3.8</v>
      </c>
      <c r="BG470" s="227">
        <v>13.8</v>
      </c>
      <c r="BH470" s="227">
        <v>2.6</v>
      </c>
      <c r="BI470" s="227">
        <v>2.7</v>
      </c>
      <c r="BJ470" s="254">
        <v>2.2999999999999998</v>
      </c>
    </row>
    <row r="471" spans="5:62" ht="10.9" customHeight="1" x14ac:dyDescent="0.2">
      <c r="E471" s="3" t="s">
        <v>1802</v>
      </c>
      <c r="F471" s="262" t="s">
        <v>1568</v>
      </c>
      <c r="G471" s="248"/>
      <c r="H471" s="253">
        <v>2.9</v>
      </c>
      <c r="I471" s="227">
        <v>7.8</v>
      </c>
      <c r="J471" s="227">
        <v>2.2999999999999998</v>
      </c>
      <c r="K471" s="227">
        <v>2.4</v>
      </c>
      <c r="L471" s="254">
        <v>1.9</v>
      </c>
      <c r="M471" s="253">
        <v>2.8</v>
      </c>
      <c r="N471" s="227">
        <v>8</v>
      </c>
      <c r="O471" s="227">
        <v>2.1</v>
      </c>
      <c r="P471" s="227">
        <v>2.2000000000000002</v>
      </c>
      <c r="Q471" s="254">
        <v>1.9</v>
      </c>
      <c r="R471" s="253">
        <v>2.6</v>
      </c>
      <c r="S471" s="227">
        <v>7</v>
      </c>
      <c r="T471" s="227">
        <v>2</v>
      </c>
      <c r="U471" s="227">
        <v>2</v>
      </c>
      <c r="V471" s="254">
        <v>1.8</v>
      </c>
      <c r="W471" s="253">
        <v>2.4</v>
      </c>
      <c r="X471" s="227">
        <v>7.1</v>
      </c>
      <c r="Y471" s="227">
        <v>1.7</v>
      </c>
      <c r="Z471" s="227">
        <v>1.8</v>
      </c>
      <c r="AA471" s="254">
        <v>1.6</v>
      </c>
      <c r="AB471" s="253">
        <v>2.2999999999999998</v>
      </c>
      <c r="AC471" s="227">
        <v>6.8</v>
      </c>
      <c r="AD471" s="227">
        <v>1.7</v>
      </c>
      <c r="AE471" s="227">
        <v>1.7</v>
      </c>
      <c r="AF471" s="254">
        <v>1.6</v>
      </c>
      <c r="AG471" s="253">
        <v>2.9</v>
      </c>
      <c r="AH471" s="227">
        <v>8.8000000000000007</v>
      </c>
      <c r="AI471" s="227">
        <v>2.1</v>
      </c>
      <c r="AJ471" s="227">
        <v>2.2000000000000002</v>
      </c>
      <c r="AK471" s="254">
        <v>2</v>
      </c>
      <c r="AL471" s="253">
        <v>2.7</v>
      </c>
      <c r="AM471" s="227">
        <v>8.3000000000000007</v>
      </c>
      <c r="AN471" s="227">
        <v>2</v>
      </c>
      <c r="AO471" s="227">
        <v>2</v>
      </c>
      <c r="AP471" s="254">
        <v>1.8</v>
      </c>
      <c r="AQ471" s="253">
        <v>2.4</v>
      </c>
      <c r="AR471" s="227">
        <v>8.1999999999999993</v>
      </c>
      <c r="AS471" s="227">
        <v>1.6</v>
      </c>
      <c r="AT471" s="227">
        <v>1.7</v>
      </c>
      <c r="AU471" s="254">
        <v>1.5</v>
      </c>
      <c r="AV471" s="253">
        <v>2.7</v>
      </c>
      <c r="AW471" s="227">
        <v>9.6</v>
      </c>
      <c r="AX471" s="227">
        <v>1.8</v>
      </c>
      <c r="AY471" s="227">
        <v>1.8</v>
      </c>
      <c r="AZ471" s="254">
        <v>1.7</v>
      </c>
      <c r="BA471" s="253">
        <v>3.1</v>
      </c>
      <c r="BB471" s="227">
        <v>10</v>
      </c>
      <c r="BC471" s="227">
        <v>2.1</v>
      </c>
      <c r="BD471" s="227">
        <v>2.1</v>
      </c>
      <c r="BE471" s="254">
        <v>2.1</v>
      </c>
      <c r="BF471" s="253">
        <v>3.4</v>
      </c>
      <c r="BG471" s="227">
        <v>10.5</v>
      </c>
      <c r="BH471" s="227">
        <v>2.2999999999999998</v>
      </c>
      <c r="BI471" s="227">
        <v>2.2999999999999998</v>
      </c>
      <c r="BJ471" s="254">
        <v>2.4</v>
      </c>
    </row>
    <row r="472" spans="5:62" ht="10.9" customHeight="1" x14ac:dyDescent="0.2">
      <c r="E472" s="3" t="s">
        <v>1803</v>
      </c>
      <c r="F472" s="262" t="s">
        <v>1804</v>
      </c>
      <c r="G472" s="248"/>
      <c r="H472" s="253">
        <v>7.1</v>
      </c>
      <c r="I472" s="227">
        <v>23.1</v>
      </c>
      <c r="J472" s="227">
        <v>4</v>
      </c>
      <c r="K472" s="227">
        <v>4.3</v>
      </c>
      <c r="L472" s="254">
        <v>2.5</v>
      </c>
      <c r="M472" s="253">
        <v>7.1</v>
      </c>
      <c r="N472" s="227">
        <v>24</v>
      </c>
      <c r="O472" s="227">
        <v>3.8</v>
      </c>
      <c r="P472" s="227">
        <v>4.0999999999999996</v>
      </c>
      <c r="Q472" s="254">
        <v>2.6</v>
      </c>
      <c r="R472" s="253">
        <v>6.7</v>
      </c>
      <c r="S472" s="227">
        <v>21.9</v>
      </c>
      <c r="T472" s="227">
        <v>3.7</v>
      </c>
      <c r="U472" s="227">
        <v>4</v>
      </c>
      <c r="V472" s="254">
        <v>2.6</v>
      </c>
      <c r="W472" s="253">
        <v>6.1</v>
      </c>
      <c r="X472" s="227">
        <v>21.2</v>
      </c>
      <c r="Y472" s="227">
        <v>3.2</v>
      </c>
      <c r="Z472" s="227">
        <v>3.4</v>
      </c>
      <c r="AA472" s="254">
        <v>2.2000000000000002</v>
      </c>
      <c r="AB472" s="253">
        <v>6.1</v>
      </c>
      <c r="AC472" s="227">
        <v>20.9</v>
      </c>
      <c r="AD472" s="227">
        <v>3.2</v>
      </c>
      <c r="AE472" s="227">
        <v>3.4</v>
      </c>
      <c r="AF472" s="254">
        <v>2.2000000000000002</v>
      </c>
      <c r="AG472" s="253">
        <v>7</v>
      </c>
      <c r="AH472" s="227">
        <v>24.3</v>
      </c>
      <c r="AI472" s="227">
        <v>3.6</v>
      </c>
      <c r="AJ472" s="227">
        <v>3.9</v>
      </c>
      <c r="AK472" s="254">
        <v>2.5</v>
      </c>
      <c r="AL472" s="253">
        <v>6.7</v>
      </c>
      <c r="AM472" s="227">
        <v>23.7</v>
      </c>
      <c r="AN472" s="227">
        <v>3.4</v>
      </c>
      <c r="AO472" s="227">
        <v>3.7</v>
      </c>
      <c r="AP472" s="254">
        <v>2.2999999999999998</v>
      </c>
      <c r="AQ472" s="253">
        <v>6.2</v>
      </c>
      <c r="AR472" s="227">
        <v>22.4</v>
      </c>
      <c r="AS472" s="227">
        <v>3</v>
      </c>
      <c r="AT472" s="227">
        <v>3.3</v>
      </c>
      <c r="AU472" s="254">
        <v>2</v>
      </c>
      <c r="AV472" s="253">
        <v>6.6</v>
      </c>
      <c r="AW472" s="227">
        <v>23.7</v>
      </c>
      <c r="AX472" s="227">
        <v>3.2</v>
      </c>
      <c r="AY472" s="227">
        <v>3.4</v>
      </c>
      <c r="AZ472" s="254">
        <v>2.4</v>
      </c>
      <c r="BA472" s="253">
        <v>6.9</v>
      </c>
      <c r="BB472" s="227">
        <v>23.5</v>
      </c>
      <c r="BC472" s="227">
        <v>3.5</v>
      </c>
      <c r="BD472" s="227">
        <v>3.7</v>
      </c>
      <c r="BE472" s="254">
        <v>2.9</v>
      </c>
      <c r="BF472" s="253">
        <v>7.3</v>
      </c>
      <c r="BG472" s="227">
        <v>24.5</v>
      </c>
      <c r="BH472" s="227">
        <v>3.7</v>
      </c>
      <c r="BI472" s="227">
        <v>3.9</v>
      </c>
      <c r="BJ472" s="254">
        <v>3.3</v>
      </c>
    </row>
    <row r="473" spans="5:62" ht="10.9" customHeight="1" x14ac:dyDescent="0.2">
      <c r="E473" s="3" t="s">
        <v>1805</v>
      </c>
      <c r="F473" s="262" t="s">
        <v>950</v>
      </c>
      <c r="G473" s="248"/>
      <c r="H473" s="253">
        <v>9.8000000000000007</v>
      </c>
      <c r="I473" s="227">
        <v>30.8</v>
      </c>
      <c r="J473" s="227">
        <v>6.5</v>
      </c>
      <c r="K473" s="227">
        <v>7.3</v>
      </c>
      <c r="L473" s="254">
        <v>4.5</v>
      </c>
      <c r="M473" s="253">
        <v>9</v>
      </c>
      <c r="N473" s="227">
        <v>29.2</v>
      </c>
      <c r="O473" s="227">
        <v>5.8</v>
      </c>
      <c r="P473" s="227">
        <v>6.5</v>
      </c>
      <c r="Q473" s="254">
        <v>4.2</v>
      </c>
      <c r="R473" s="253">
        <v>8.1</v>
      </c>
      <c r="S473" s="227">
        <v>27.2</v>
      </c>
      <c r="T473" s="227">
        <v>5.2</v>
      </c>
      <c r="U473" s="227">
        <v>5.8</v>
      </c>
      <c r="V473" s="254">
        <v>3.9</v>
      </c>
      <c r="W473" s="253">
        <v>7.4</v>
      </c>
      <c r="X473" s="227">
        <v>26.1</v>
      </c>
      <c r="Y473" s="227">
        <v>4.4000000000000004</v>
      </c>
      <c r="Z473" s="227">
        <v>4.9000000000000004</v>
      </c>
      <c r="AA473" s="254">
        <v>3.4</v>
      </c>
      <c r="AB473" s="253">
        <v>7</v>
      </c>
      <c r="AC473" s="227">
        <v>25.1</v>
      </c>
      <c r="AD473" s="227">
        <v>4.0999999999999996</v>
      </c>
      <c r="AE473" s="227">
        <v>4.5</v>
      </c>
      <c r="AF473" s="254">
        <v>3.4</v>
      </c>
      <c r="AG473" s="253">
        <v>8.4</v>
      </c>
      <c r="AH473" s="227">
        <v>30</v>
      </c>
      <c r="AI473" s="227">
        <v>4.8</v>
      </c>
      <c r="AJ473" s="227">
        <v>5.2</v>
      </c>
      <c r="AK473" s="254">
        <v>4.2</v>
      </c>
      <c r="AL473" s="253">
        <v>8.3000000000000007</v>
      </c>
      <c r="AM473" s="227">
        <v>30.4</v>
      </c>
      <c r="AN473" s="227">
        <v>4.7</v>
      </c>
      <c r="AO473" s="227">
        <v>5.2</v>
      </c>
      <c r="AP473" s="254">
        <v>3.7</v>
      </c>
      <c r="AQ473" s="253">
        <v>7.6</v>
      </c>
      <c r="AR473" s="227">
        <v>28</v>
      </c>
      <c r="AS473" s="227">
        <v>4.2</v>
      </c>
      <c r="AT473" s="227">
        <v>4.7</v>
      </c>
      <c r="AU473" s="254">
        <v>3.3</v>
      </c>
      <c r="AV473" s="253">
        <v>7.9</v>
      </c>
      <c r="AW473" s="227">
        <v>27.5</v>
      </c>
      <c r="AX473" s="227">
        <v>4.5</v>
      </c>
      <c r="AY473" s="227">
        <v>4.8</v>
      </c>
      <c r="AZ473" s="254">
        <v>4</v>
      </c>
      <c r="BA473" s="253">
        <v>8.4</v>
      </c>
      <c r="BB473" s="227">
        <v>27.9</v>
      </c>
      <c r="BC473" s="227">
        <v>4.9000000000000004</v>
      </c>
      <c r="BD473" s="227">
        <v>5.0999999999999996</v>
      </c>
      <c r="BE473" s="254">
        <v>4.5999999999999996</v>
      </c>
      <c r="BF473" s="253">
        <v>8.9</v>
      </c>
      <c r="BG473" s="227">
        <v>28.6</v>
      </c>
      <c r="BH473" s="227">
        <v>5.2</v>
      </c>
      <c r="BI473" s="227">
        <v>5.3</v>
      </c>
      <c r="BJ473" s="254">
        <v>5</v>
      </c>
    </row>
    <row r="474" spans="5:62" ht="10.9" customHeight="1" x14ac:dyDescent="0.2">
      <c r="E474" s="3" t="s">
        <v>1806</v>
      </c>
      <c r="F474" s="262" t="s">
        <v>1807</v>
      </c>
      <c r="G474" s="248"/>
      <c r="H474" s="253">
        <v>9</v>
      </c>
      <c r="I474" s="227">
        <v>32.200000000000003</v>
      </c>
      <c r="J474" s="227">
        <v>7.2</v>
      </c>
      <c r="K474" s="227">
        <v>7.9</v>
      </c>
      <c r="L474" s="254">
        <v>4.0999999999999996</v>
      </c>
      <c r="M474" s="253">
        <v>8.6999999999999993</v>
      </c>
      <c r="N474" s="227">
        <v>32.200000000000003</v>
      </c>
      <c r="O474" s="227">
        <v>6.8</v>
      </c>
      <c r="P474" s="227">
        <v>7.4</v>
      </c>
      <c r="Q474" s="254">
        <v>3.9</v>
      </c>
      <c r="R474" s="253">
        <v>7.6</v>
      </c>
      <c r="S474" s="227">
        <v>28.2</v>
      </c>
      <c r="T474" s="227">
        <v>5.9</v>
      </c>
      <c r="U474" s="227">
        <v>6.5</v>
      </c>
      <c r="V474" s="254">
        <v>3.5</v>
      </c>
      <c r="W474" s="253">
        <v>6.9</v>
      </c>
      <c r="X474" s="227">
        <v>28.9</v>
      </c>
      <c r="Y474" s="227">
        <v>5</v>
      </c>
      <c r="Z474" s="227">
        <v>5.5</v>
      </c>
      <c r="AA474" s="254">
        <v>2.9</v>
      </c>
      <c r="AB474" s="253">
        <v>6</v>
      </c>
      <c r="AC474" s="227">
        <v>25.2</v>
      </c>
      <c r="AD474" s="227">
        <v>4.3</v>
      </c>
      <c r="AE474" s="227">
        <v>4.7</v>
      </c>
      <c r="AF474" s="254">
        <v>2.6</v>
      </c>
      <c r="AG474" s="253">
        <v>6.6</v>
      </c>
      <c r="AH474" s="227">
        <v>27.3</v>
      </c>
      <c r="AI474" s="227">
        <v>4.7</v>
      </c>
      <c r="AJ474" s="227">
        <v>5.2</v>
      </c>
      <c r="AK474" s="254">
        <v>2.9</v>
      </c>
      <c r="AL474" s="253">
        <v>6.6</v>
      </c>
      <c r="AM474" s="227">
        <v>27.6</v>
      </c>
      <c r="AN474" s="227">
        <v>4.5999999999999996</v>
      </c>
      <c r="AO474" s="227">
        <v>5.0999999999999996</v>
      </c>
      <c r="AP474" s="254">
        <v>2.8</v>
      </c>
      <c r="AQ474" s="253">
        <v>6.2</v>
      </c>
      <c r="AR474" s="227">
        <v>28</v>
      </c>
      <c r="AS474" s="227">
        <v>4.2</v>
      </c>
      <c r="AT474" s="227">
        <v>4.5999999999999996</v>
      </c>
      <c r="AU474" s="254">
        <v>2.6</v>
      </c>
      <c r="AV474" s="253">
        <v>6.6</v>
      </c>
      <c r="AW474" s="227">
        <v>28.4</v>
      </c>
      <c r="AX474" s="227">
        <v>4.4000000000000004</v>
      </c>
      <c r="AY474" s="227">
        <v>4.8</v>
      </c>
      <c r="AZ474" s="254">
        <v>2.9</v>
      </c>
      <c r="BA474" s="253">
        <v>6.8</v>
      </c>
      <c r="BB474" s="227">
        <v>27.7</v>
      </c>
      <c r="BC474" s="227">
        <v>4.5</v>
      </c>
      <c r="BD474" s="227">
        <v>4.9000000000000004</v>
      </c>
      <c r="BE474" s="254">
        <v>3.2</v>
      </c>
      <c r="BF474" s="253">
        <v>6.9</v>
      </c>
      <c r="BG474" s="227">
        <v>27.7</v>
      </c>
      <c r="BH474" s="227">
        <v>4.5</v>
      </c>
      <c r="BI474" s="227">
        <v>4.8</v>
      </c>
      <c r="BJ474" s="254">
        <v>3.4</v>
      </c>
    </row>
    <row r="475" spans="5:62" ht="10.9" customHeight="1" x14ac:dyDescent="0.2">
      <c r="E475" s="3" t="s">
        <v>1808</v>
      </c>
      <c r="F475" s="262" t="s">
        <v>1652</v>
      </c>
      <c r="G475" s="248"/>
      <c r="H475" s="253">
        <v>12.8</v>
      </c>
      <c r="I475" s="227">
        <v>49.5</v>
      </c>
      <c r="J475" s="227">
        <v>10.4</v>
      </c>
      <c r="K475" s="227">
        <v>11.3</v>
      </c>
      <c r="L475" s="254">
        <v>4.2</v>
      </c>
      <c r="M475" s="253">
        <v>12.1</v>
      </c>
      <c r="N475" s="227">
        <v>51.2</v>
      </c>
      <c r="O475" s="227">
        <v>9.4</v>
      </c>
      <c r="P475" s="227">
        <v>10.3</v>
      </c>
      <c r="Q475" s="254">
        <v>3.7</v>
      </c>
      <c r="R475" s="253">
        <v>10.6</v>
      </c>
      <c r="S475" s="227">
        <v>43.2</v>
      </c>
      <c r="T475" s="227">
        <v>8.1999999999999993</v>
      </c>
      <c r="U475" s="227">
        <v>9.1</v>
      </c>
      <c r="V475" s="254">
        <v>3.3</v>
      </c>
      <c r="W475" s="253">
        <v>9.5</v>
      </c>
      <c r="X475" s="227">
        <v>44.1</v>
      </c>
      <c r="Y475" s="227">
        <v>6.9</v>
      </c>
      <c r="Z475" s="227">
        <v>7.7</v>
      </c>
      <c r="AA475" s="254">
        <v>2.7</v>
      </c>
      <c r="AB475" s="253">
        <v>8.6999999999999993</v>
      </c>
      <c r="AC475" s="227">
        <v>40.6</v>
      </c>
      <c r="AD475" s="227">
        <v>6.2</v>
      </c>
      <c r="AE475" s="227">
        <v>6.9</v>
      </c>
      <c r="AF475" s="254">
        <v>2.2999999999999998</v>
      </c>
      <c r="AG475" s="253">
        <v>9</v>
      </c>
      <c r="AH475" s="227">
        <v>40.9</v>
      </c>
      <c r="AI475" s="227">
        <v>6.3</v>
      </c>
      <c r="AJ475" s="227">
        <v>7</v>
      </c>
      <c r="AK475" s="254">
        <v>2.6</v>
      </c>
      <c r="AL475" s="253">
        <v>8.6999999999999993</v>
      </c>
      <c r="AM475" s="227">
        <v>41.4</v>
      </c>
      <c r="AN475" s="227">
        <v>5.9</v>
      </c>
      <c r="AO475" s="227">
        <v>6.5</v>
      </c>
      <c r="AP475" s="254">
        <v>2.4</v>
      </c>
      <c r="AQ475" s="253">
        <v>8.4</v>
      </c>
      <c r="AR475" s="227">
        <v>41</v>
      </c>
      <c r="AS475" s="227">
        <v>5.5</v>
      </c>
      <c r="AT475" s="227">
        <v>6.1</v>
      </c>
      <c r="AU475" s="254">
        <v>2.7</v>
      </c>
      <c r="AV475" s="253">
        <v>8.8000000000000007</v>
      </c>
      <c r="AW475" s="227">
        <v>41.9</v>
      </c>
      <c r="AX475" s="227">
        <v>5.7</v>
      </c>
      <c r="AY475" s="227">
        <v>6.1</v>
      </c>
      <c r="AZ475" s="254">
        <v>3.3</v>
      </c>
      <c r="BA475" s="253">
        <v>9</v>
      </c>
      <c r="BB475" s="227">
        <v>40.9</v>
      </c>
      <c r="BC475" s="227">
        <v>5.8</v>
      </c>
      <c r="BD475" s="227">
        <v>6.2</v>
      </c>
      <c r="BE475" s="254">
        <v>3.6</v>
      </c>
      <c r="BF475" s="253">
        <v>9.1999999999999993</v>
      </c>
      <c r="BG475" s="227">
        <v>41</v>
      </c>
      <c r="BH475" s="227">
        <v>5.9</v>
      </c>
      <c r="BI475" s="227">
        <v>6.3</v>
      </c>
      <c r="BJ475" s="254">
        <v>3.6</v>
      </c>
    </row>
    <row r="476" spans="5:62" ht="10.9" customHeight="1" x14ac:dyDescent="0.2">
      <c r="E476" s="3" t="s">
        <v>1809</v>
      </c>
      <c r="F476" s="262" t="s">
        <v>1810</v>
      </c>
      <c r="G476" s="248"/>
      <c r="H476" s="253">
        <v>12.5</v>
      </c>
      <c r="I476" s="227">
        <v>40.4</v>
      </c>
      <c r="J476" s="227">
        <v>10.5</v>
      </c>
      <c r="K476" s="227">
        <v>11.4</v>
      </c>
      <c r="L476" s="254">
        <v>4.9000000000000004</v>
      </c>
      <c r="M476" s="253">
        <v>11.5</v>
      </c>
      <c r="N476" s="227">
        <v>42.7</v>
      </c>
      <c r="O476" s="227">
        <v>9.1999999999999993</v>
      </c>
      <c r="P476" s="227">
        <v>10</v>
      </c>
      <c r="Q476" s="254">
        <v>4.3</v>
      </c>
      <c r="R476" s="253">
        <v>10</v>
      </c>
      <c r="S476" s="227">
        <v>36.5</v>
      </c>
      <c r="T476" s="227">
        <v>8</v>
      </c>
      <c r="U476" s="227">
        <v>8.6999999999999993</v>
      </c>
      <c r="V476" s="254">
        <v>3.6</v>
      </c>
      <c r="W476" s="253">
        <v>9.3000000000000007</v>
      </c>
      <c r="X476" s="227">
        <v>36.200000000000003</v>
      </c>
      <c r="Y476" s="227">
        <v>7.1</v>
      </c>
      <c r="Z476" s="227">
        <v>7.8</v>
      </c>
      <c r="AA476" s="254">
        <v>3.4</v>
      </c>
      <c r="AB476" s="253">
        <v>8.3000000000000007</v>
      </c>
      <c r="AC476" s="227">
        <v>33.5</v>
      </c>
      <c r="AD476" s="227">
        <v>6.3</v>
      </c>
      <c r="AE476" s="227">
        <v>6.9</v>
      </c>
      <c r="AF476" s="254">
        <v>3</v>
      </c>
      <c r="AG476" s="253">
        <v>9.1999999999999993</v>
      </c>
      <c r="AH476" s="227">
        <v>36</v>
      </c>
      <c r="AI476" s="227">
        <v>6.9</v>
      </c>
      <c r="AJ476" s="227">
        <v>7.5</v>
      </c>
      <c r="AK476" s="254">
        <v>3.3</v>
      </c>
      <c r="AL476" s="253">
        <v>8.9</v>
      </c>
      <c r="AM476" s="227">
        <v>35.200000000000003</v>
      </c>
      <c r="AN476" s="227">
        <v>6.5</v>
      </c>
      <c r="AO476" s="227">
        <v>7.2</v>
      </c>
      <c r="AP476" s="254">
        <v>3.1</v>
      </c>
      <c r="AQ476" s="253">
        <v>8.5</v>
      </c>
      <c r="AR476" s="227">
        <v>35.1</v>
      </c>
      <c r="AS476" s="227">
        <v>6.1</v>
      </c>
      <c r="AT476" s="227">
        <v>6.7</v>
      </c>
      <c r="AU476" s="254">
        <v>3.3</v>
      </c>
      <c r="AV476" s="253">
        <v>9</v>
      </c>
      <c r="AW476" s="227">
        <v>35.5</v>
      </c>
      <c r="AX476" s="227">
        <v>6.5</v>
      </c>
      <c r="AY476" s="227">
        <v>7</v>
      </c>
      <c r="AZ476" s="254">
        <v>4.2</v>
      </c>
      <c r="BA476" s="253">
        <v>9.1999999999999993</v>
      </c>
      <c r="BB476" s="227">
        <v>36.700000000000003</v>
      </c>
      <c r="BC476" s="227">
        <v>6.5</v>
      </c>
      <c r="BD476" s="227">
        <v>6.9</v>
      </c>
      <c r="BE476" s="254">
        <v>4.0999999999999996</v>
      </c>
      <c r="BF476" s="253">
        <v>9.1999999999999993</v>
      </c>
      <c r="BG476" s="227">
        <v>35.9</v>
      </c>
      <c r="BH476" s="227">
        <v>6.5</v>
      </c>
      <c r="BI476" s="227">
        <v>6.9</v>
      </c>
      <c r="BJ476" s="254">
        <v>4.3</v>
      </c>
    </row>
    <row r="477" spans="5:62" ht="10.9" customHeight="1" x14ac:dyDescent="0.2">
      <c r="E477" s="3" t="s">
        <v>1811</v>
      </c>
      <c r="F477" s="262" t="s">
        <v>1812</v>
      </c>
      <c r="G477" s="248"/>
      <c r="H477" s="253">
        <v>7.5</v>
      </c>
      <c r="I477" s="227">
        <v>32.700000000000003</v>
      </c>
      <c r="J477" s="227">
        <v>6.3</v>
      </c>
      <c r="K477" s="227">
        <v>6.9</v>
      </c>
      <c r="L477" s="254">
        <v>3</v>
      </c>
      <c r="M477" s="253">
        <v>6.8</v>
      </c>
      <c r="N477" s="227">
        <v>32.1</v>
      </c>
      <c r="O477" s="227">
        <v>5.5</v>
      </c>
      <c r="P477" s="227">
        <v>6.1</v>
      </c>
      <c r="Q477" s="254">
        <v>2.6</v>
      </c>
      <c r="R477" s="253">
        <v>6</v>
      </c>
      <c r="S477" s="227">
        <v>28.3</v>
      </c>
      <c r="T477" s="227">
        <v>4.8</v>
      </c>
      <c r="U477" s="227">
        <v>5.3</v>
      </c>
      <c r="V477" s="254">
        <v>2.2999999999999998</v>
      </c>
      <c r="W477" s="253">
        <v>5.3</v>
      </c>
      <c r="X477" s="227">
        <v>28.2</v>
      </c>
      <c r="Y477" s="227">
        <v>4.0999999999999996</v>
      </c>
      <c r="Z477" s="227">
        <v>4.5</v>
      </c>
      <c r="AA477" s="254">
        <v>2</v>
      </c>
      <c r="AB477" s="253">
        <v>4.9000000000000004</v>
      </c>
      <c r="AC477" s="227">
        <v>27.3</v>
      </c>
      <c r="AD477" s="227">
        <v>3.6</v>
      </c>
      <c r="AE477" s="227">
        <v>4</v>
      </c>
      <c r="AF477" s="254">
        <v>1.8</v>
      </c>
      <c r="AG477" s="253">
        <v>5.5</v>
      </c>
      <c r="AH477" s="227">
        <v>30.4</v>
      </c>
      <c r="AI477" s="227">
        <v>4</v>
      </c>
      <c r="AJ477" s="227">
        <v>4.4000000000000004</v>
      </c>
      <c r="AK477" s="254">
        <v>2.1</v>
      </c>
      <c r="AL477" s="253">
        <v>5.2</v>
      </c>
      <c r="AM477" s="227">
        <v>28.4</v>
      </c>
      <c r="AN477" s="227">
        <v>3.7</v>
      </c>
      <c r="AO477" s="227">
        <v>4.0999999999999996</v>
      </c>
      <c r="AP477" s="254">
        <v>1.9</v>
      </c>
      <c r="AQ477" s="253">
        <v>5.0999999999999996</v>
      </c>
      <c r="AR477" s="227">
        <v>30</v>
      </c>
      <c r="AS477" s="227">
        <v>3.5</v>
      </c>
      <c r="AT477" s="227">
        <v>3.8</v>
      </c>
      <c r="AU477" s="254">
        <v>2</v>
      </c>
      <c r="AV477" s="253">
        <v>5.8</v>
      </c>
      <c r="AW477" s="227">
        <v>34.1</v>
      </c>
      <c r="AX477" s="227">
        <v>3.8</v>
      </c>
      <c r="AY477" s="227">
        <v>4.0999999999999996</v>
      </c>
      <c r="AZ477" s="254">
        <v>2.5</v>
      </c>
      <c r="BA477" s="253">
        <v>6.1</v>
      </c>
      <c r="BB477" s="227">
        <v>32.4</v>
      </c>
      <c r="BC477" s="227">
        <v>4.0999999999999996</v>
      </c>
      <c r="BD477" s="227">
        <v>4.3</v>
      </c>
      <c r="BE477" s="254">
        <v>2.9</v>
      </c>
      <c r="BF477" s="253">
        <v>6.5</v>
      </c>
      <c r="BG477" s="227">
        <v>31.7</v>
      </c>
      <c r="BH477" s="227">
        <v>4.4000000000000004</v>
      </c>
      <c r="BI477" s="227">
        <v>4.7</v>
      </c>
      <c r="BJ477" s="254">
        <v>3.3</v>
      </c>
    </row>
    <row r="478" spans="5:62" ht="10.9" customHeight="1" x14ac:dyDescent="0.2">
      <c r="E478" s="3" t="s">
        <v>1813</v>
      </c>
      <c r="F478" s="262" t="s">
        <v>1814</v>
      </c>
      <c r="G478" s="248"/>
      <c r="H478" s="253">
        <v>8.8000000000000007</v>
      </c>
      <c r="I478" s="227">
        <v>32.4</v>
      </c>
      <c r="J478" s="227">
        <v>7.4</v>
      </c>
      <c r="K478" s="227">
        <v>8.3000000000000007</v>
      </c>
      <c r="L478" s="254">
        <v>3.8</v>
      </c>
      <c r="M478" s="253">
        <v>8</v>
      </c>
      <c r="N478" s="227">
        <v>31.9</v>
      </c>
      <c r="O478" s="227">
        <v>6.5</v>
      </c>
      <c r="P478" s="227">
        <v>7.3</v>
      </c>
      <c r="Q478" s="254">
        <v>3.3</v>
      </c>
      <c r="R478" s="253">
        <v>7.1</v>
      </c>
      <c r="S478" s="227">
        <v>29.5</v>
      </c>
      <c r="T478" s="227">
        <v>5.6</v>
      </c>
      <c r="U478" s="227">
        <v>6.4</v>
      </c>
      <c r="V478" s="254">
        <v>2.9</v>
      </c>
      <c r="W478" s="253">
        <v>6.5</v>
      </c>
      <c r="X478" s="227">
        <v>29.8</v>
      </c>
      <c r="Y478" s="227">
        <v>4.9000000000000004</v>
      </c>
      <c r="Z478" s="227">
        <v>5.5</v>
      </c>
      <c r="AA478" s="254">
        <v>2.6</v>
      </c>
      <c r="AB478" s="253">
        <v>5.9</v>
      </c>
      <c r="AC478" s="227">
        <v>27.4</v>
      </c>
      <c r="AD478" s="227">
        <v>4.4000000000000004</v>
      </c>
      <c r="AE478" s="227">
        <v>4.9000000000000004</v>
      </c>
      <c r="AF478" s="254">
        <v>2.2999999999999998</v>
      </c>
      <c r="AG478" s="253">
        <v>6.3</v>
      </c>
      <c r="AH478" s="227">
        <v>29.2</v>
      </c>
      <c r="AI478" s="227">
        <v>4.5999999999999996</v>
      </c>
      <c r="AJ478" s="227">
        <v>5.2</v>
      </c>
      <c r="AK478" s="254">
        <v>2.6</v>
      </c>
      <c r="AL478" s="253">
        <v>6.1</v>
      </c>
      <c r="AM478" s="227">
        <v>28.1</v>
      </c>
      <c r="AN478" s="227">
        <v>4.5</v>
      </c>
      <c r="AO478" s="227">
        <v>5.0999999999999996</v>
      </c>
      <c r="AP478" s="254">
        <v>2.5</v>
      </c>
      <c r="AQ478" s="253">
        <v>5.8</v>
      </c>
      <c r="AR478" s="227">
        <v>29.1</v>
      </c>
      <c r="AS478" s="227">
        <v>4</v>
      </c>
      <c r="AT478" s="227">
        <v>4.5999999999999996</v>
      </c>
      <c r="AU478" s="254">
        <v>2.2000000000000002</v>
      </c>
      <c r="AV478" s="253">
        <v>6.4</v>
      </c>
      <c r="AW478" s="227">
        <v>31.3</v>
      </c>
      <c r="AX478" s="227">
        <v>4.3</v>
      </c>
      <c r="AY478" s="227">
        <v>4.8</v>
      </c>
      <c r="AZ478" s="254">
        <v>2.6</v>
      </c>
      <c r="BA478" s="253">
        <v>6.6</v>
      </c>
      <c r="BB478" s="227">
        <v>30.7</v>
      </c>
      <c r="BC478" s="227">
        <v>4.5</v>
      </c>
      <c r="BD478" s="227">
        <v>5</v>
      </c>
      <c r="BE478" s="254">
        <v>2.9</v>
      </c>
      <c r="BF478" s="253">
        <v>6.8</v>
      </c>
      <c r="BG478" s="227">
        <v>29.8</v>
      </c>
      <c r="BH478" s="227">
        <v>4.5999999999999996</v>
      </c>
      <c r="BI478" s="227">
        <v>5</v>
      </c>
      <c r="BJ478" s="254">
        <v>3.3</v>
      </c>
    </row>
    <row r="479" spans="5:62" ht="10.9" customHeight="1" x14ac:dyDescent="0.2">
      <c r="E479" s="3" t="s">
        <v>1815</v>
      </c>
      <c r="F479" s="262" t="s">
        <v>1686</v>
      </c>
      <c r="G479" s="248"/>
      <c r="H479" s="253">
        <v>9.9</v>
      </c>
      <c r="I479" s="227">
        <v>37.5</v>
      </c>
      <c r="J479" s="227">
        <v>7.9</v>
      </c>
      <c r="K479" s="227">
        <v>8.6</v>
      </c>
      <c r="L479" s="254">
        <v>4.4000000000000004</v>
      </c>
      <c r="M479" s="253">
        <v>9.1</v>
      </c>
      <c r="N479" s="227">
        <v>37.6</v>
      </c>
      <c r="O479" s="227">
        <v>7</v>
      </c>
      <c r="P479" s="227">
        <v>7.7</v>
      </c>
      <c r="Q479" s="254">
        <v>3.9</v>
      </c>
      <c r="R479" s="253">
        <v>8.1</v>
      </c>
      <c r="S479" s="227">
        <v>34.1</v>
      </c>
      <c r="T479" s="227">
        <v>6</v>
      </c>
      <c r="U479" s="227">
        <v>6.6</v>
      </c>
      <c r="V479" s="254">
        <v>3.5</v>
      </c>
      <c r="W479" s="253">
        <v>7.3</v>
      </c>
      <c r="X479" s="227">
        <v>33.1</v>
      </c>
      <c r="Y479" s="227">
        <v>5.0999999999999996</v>
      </c>
      <c r="Z479" s="227">
        <v>5.6</v>
      </c>
      <c r="AA479" s="254">
        <v>3</v>
      </c>
      <c r="AB479" s="253">
        <v>6.7</v>
      </c>
      <c r="AC479" s="227">
        <v>30.5</v>
      </c>
      <c r="AD479" s="227">
        <v>4.5999999999999996</v>
      </c>
      <c r="AE479" s="227">
        <v>5</v>
      </c>
      <c r="AF479" s="254">
        <v>2.8</v>
      </c>
      <c r="AG479" s="253">
        <v>7.4</v>
      </c>
      <c r="AH479" s="227">
        <v>34.5</v>
      </c>
      <c r="AI479" s="227">
        <v>5</v>
      </c>
      <c r="AJ479" s="227">
        <v>5.4</v>
      </c>
      <c r="AK479" s="254">
        <v>3.3</v>
      </c>
      <c r="AL479" s="253">
        <v>7.1</v>
      </c>
      <c r="AM479" s="227">
        <v>32.1</v>
      </c>
      <c r="AN479" s="227">
        <v>4.7</v>
      </c>
      <c r="AO479" s="227">
        <v>5.2</v>
      </c>
      <c r="AP479" s="254">
        <v>3</v>
      </c>
      <c r="AQ479" s="253">
        <v>6.7</v>
      </c>
      <c r="AR479" s="227">
        <v>30.1</v>
      </c>
      <c r="AS479" s="227">
        <v>4.3</v>
      </c>
      <c r="AT479" s="227">
        <v>4.7</v>
      </c>
      <c r="AU479" s="254">
        <v>2.9</v>
      </c>
      <c r="AV479" s="253">
        <v>7.3</v>
      </c>
      <c r="AW479" s="227">
        <v>33.1</v>
      </c>
      <c r="AX479" s="227">
        <v>4.5999999999999996</v>
      </c>
      <c r="AY479" s="227">
        <v>4.9000000000000004</v>
      </c>
      <c r="AZ479" s="254">
        <v>3.4</v>
      </c>
      <c r="BA479" s="253">
        <v>7.6</v>
      </c>
      <c r="BB479" s="227">
        <v>32.700000000000003</v>
      </c>
      <c r="BC479" s="227">
        <v>4.8</v>
      </c>
      <c r="BD479" s="227">
        <v>5.0999999999999996</v>
      </c>
      <c r="BE479" s="254">
        <v>3.8</v>
      </c>
      <c r="BF479" s="253">
        <v>8</v>
      </c>
      <c r="BG479" s="227">
        <v>32</v>
      </c>
      <c r="BH479" s="227">
        <v>5.2</v>
      </c>
      <c r="BI479" s="227">
        <v>5.4</v>
      </c>
      <c r="BJ479" s="254">
        <v>4.4000000000000004</v>
      </c>
    </row>
    <row r="480" spans="5:62" ht="10.9" customHeight="1" x14ac:dyDescent="0.2">
      <c r="E480" s="3" t="s">
        <v>1816</v>
      </c>
      <c r="F480" s="262" t="s">
        <v>1817</v>
      </c>
      <c r="G480" s="248"/>
      <c r="H480" s="253">
        <v>10.1</v>
      </c>
      <c r="I480" s="227">
        <v>40.200000000000003</v>
      </c>
      <c r="J480" s="227">
        <v>8</v>
      </c>
      <c r="K480" s="227">
        <v>8.6999999999999993</v>
      </c>
      <c r="L480" s="254">
        <v>3.9</v>
      </c>
      <c r="M480" s="253">
        <v>9.6</v>
      </c>
      <c r="N480" s="227">
        <v>41.1</v>
      </c>
      <c r="O480" s="227">
        <v>7.2</v>
      </c>
      <c r="P480" s="227">
        <v>7.9</v>
      </c>
      <c r="Q480" s="254">
        <v>3.5</v>
      </c>
      <c r="R480" s="253">
        <v>8.5</v>
      </c>
      <c r="S480" s="227">
        <v>35.799999999999997</v>
      </c>
      <c r="T480" s="227">
        <v>6.3</v>
      </c>
      <c r="U480" s="227">
        <v>6.9</v>
      </c>
      <c r="V480" s="254">
        <v>3.1</v>
      </c>
      <c r="W480" s="253">
        <v>7.9</v>
      </c>
      <c r="X480" s="227">
        <v>37.200000000000003</v>
      </c>
      <c r="Y480" s="227">
        <v>5.5</v>
      </c>
      <c r="Z480" s="227">
        <v>6</v>
      </c>
      <c r="AA480" s="254">
        <v>2.7</v>
      </c>
      <c r="AB480" s="253">
        <v>7.4</v>
      </c>
      <c r="AC480" s="227">
        <v>35.700000000000003</v>
      </c>
      <c r="AD480" s="227">
        <v>5</v>
      </c>
      <c r="AE480" s="227">
        <v>5.5</v>
      </c>
      <c r="AF480" s="254">
        <v>2.5</v>
      </c>
      <c r="AG480" s="253">
        <v>7.8</v>
      </c>
      <c r="AH480" s="227">
        <v>38.1</v>
      </c>
      <c r="AI480" s="227">
        <v>5.2</v>
      </c>
      <c r="AJ480" s="227">
        <v>5.7</v>
      </c>
      <c r="AK480" s="254">
        <v>2.8</v>
      </c>
      <c r="AL480" s="253">
        <v>7.3</v>
      </c>
      <c r="AM480" s="227">
        <v>33.4</v>
      </c>
      <c r="AN480" s="227">
        <v>4.8</v>
      </c>
      <c r="AO480" s="227">
        <v>5.3</v>
      </c>
      <c r="AP480" s="254">
        <v>2.6</v>
      </c>
      <c r="AQ480" s="253">
        <v>7.2</v>
      </c>
      <c r="AR480" s="227">
        <v>33.9</v>
      </c>
      <c r="AS480" s="227">
        <v>4.5999999999999996</v>
      </c>
      <c r="AT480" s="227">
        <v>5</v>
      </c>
      <c r="AU480" s="254">
        <v>2.7</v>
      </c>
      <c r="AV480" s="253">
        <v>7.6</v>
      </c>
      <c r="AW480" s="227">
        <v>35.200000000000003</v>
      </c>
      <c r="AX480" s="227">
        <v>4.8</v>
      </c>
      <c r="AY480" s="227">
        <v>5.0999999999999996</v>
      </c>
      <c r="AZ480" s="254">
        <v>3.1</v>
      </c>
      <c r="BA480" s="253">
        <v>7.7</v>
      </c>
      <c r="BB480" s="227">
        <v>34.9</v>
      </c>
      <c r="BC480" s="227">
        <v>4.8</v>
      </c>
      <c r="BD480" s="227">
        <v>5.2</v>
      </c>
      <c r="BE480" s="254">
        <v>3.3</v>
      </c>
      <c r="BF480" s="253">
        <v>8.1</v>
      </c>
      <c r="BG480" s="227">
        <v>35.5</v>
      </c>
      <c r="BH480" s="227">
        <v>5.0999999999999996</v>
      </c>
      <c r="BI480" s="227">
        <v>5.4</v>
      </c>
      <c r="BJ480" s="254">
        <v>3.6</v>
      </c>
    </row>
    <row r="481" spans="5:62" ht="10.9" customHeight="1" x14ac:dyDescent="0.2">
      <c r="E481" s="3" t="s">
        <v>1818</v>
      </c>
      <c r="F481" s="262" t="s">
        <v>1704</v>
      </c>
      <c r="G481" s="248"/>
      <c r="H481" s="253">
        <v>8</v>
      </c>
      <c r="I481" s="227">
        <v>36.299999999999997</v>
      </c>
      <c r="J481" s="227">
        <v>6.5</v>
      </c>
      <c r="K481" s="227">
        <v>7</v>
      </c>
      <c r="L481" s="254">
        <v>2.8</v>
      </c>
      <c r="M481" s="253">
        <v>7.2</v>
      </c>
      <c r="N481" s="227">
        <v>33.9</v>
      </c>
      <c r="O481" s="227">
        <v>5.7</v>
      </c>
      <c r="P481" s="227">
        <v>6.2</v>
      </c>
      <c r="Q481" s="254">
        <v>2.2999999999999998</v>
      </c>
      <c r="R481" s="253">
        <v>6.4</v>
      </c>
      <c r="S481" s="227">
        <v>29.2</v>
      </c>
      <c r="T481" s="227">
        <v>5</v>
      </c>
      <c r="U481" s="227">
        <v>5.4</v>
      </c>
      <c r="V481" s="254">
        <v>2.2000000000000002</v>
      </c>
      <c r="W481" s="253">
        <v>5.8</v>
      </c>
      <c r="X481" s="227">
        <v>28</v>
      </c>
      <c r="Y481" s="227">
        <v>4.4000000000000004</v>
      </c>
      <c r="Z481" s="227">
        <v>4.8</v>
      </c>
      <c r="AA481" s="254">
        <v>2.1</v>
      </c>
      <c r="AB481" s="253">
        <v>5.3</v>
      </c>
      <c r="AC481" s="227">
        <v>26.4</v>
      </c>
      <c r="AD481" s="227">
        <v>4</v>
      </c>
      <c r="AE481" s="227">
        <v>4.3</v>
      </c>
      <c r="AF481" s="254">
        <v>2</v>
      </c>
      <c r="AG481" s="253">
        <v>6.1</v>
      </c>
      <c r="AH481" s="227">
        <v>32</v>
      </c>
      <c r="AI481" s="227">
        <v>4.5</v>
      </c>
      <c r="AJ481" s="227">
        <v>4.8</v>
      </c>
      <c r="AK481" s="254">
        <v>2.1</v>
      </c>
      <c r="AL481" s="253">
        <v>5.7</v>
      </c>
      <c r="AM481" s="227">
        <v>29.1</v>
      </c>
      <c r="AN481" s="227">
        <v>4.0999999999999996</v>
      </c>
      <c r="AO481" s="227">
        <v>4.5</v>
      </c>
      <c r="AP481" s="254">
        <v>2</v>
      </c>
      <c r="AQ481" s="253">
        <v>5.2</v>
      </c>
      <c r="AR481" s="227">
        <v>26.8</v>
      </c>
      <c r="AS481" s="227">
        <v>3.7</v>
      </c>
      <c r="AT481" s="227">
        <v>4</v>
      </c>
      <c r="AU481" s="254">
        <v>2</v>
      </c>
      <c r="AV481" s="253">
        <v>5.3</v>
      </c>
      <c r="AW481" s="227">
        <v>26.6</v>
      </c>
      <c r="AX481" s="227">
        <v>3.7</v>
      </c>
      <c r="AY481" s="227">
        <v>4</v>
      </c>
      <c r="AZ481" s="254">
        <v>1.8</v>
      </c>
      <c r="BA481" s="253">
        <v>5.4</v>
      </c>
      <c r="BB481" s="227">
        <v>27.5</v>
      </c>
      <c r="BC481" s="227">
        <v>3.8</v>
      </c>
      <c r="BD481" s="227">
        <v>4.0999999999999996</v>
      </c>
      <c r="BE481" s="254">
        <v>2</v>
      </c>
      <c r="BF481" s="253">
        <v>6</v>
      </c>
      <c r="BG481" s="227">
        <v>29.7</v>
      </c>
      <c r="BH481" s="227">
        <v>4.0999999999999996</v>
      </c>
      <c r="BI481" s="227">
        <v>4.5</v>
      </c>
      <c r="BJ481" s="254">
        <v>2.2999999999999998</v>
      </c>
    </row>
    <row r="482" spans="5:62" ht="10.9" customHeight="1" x14ac:dyDescent="0.2">
      <c r="E482" s="3" t="s">
        <v>1819</v>
      </c>
      <c r="F482" s="262" t="s">
        <v>1820</v>
      </c>
      <c r="G482" s="248"/>
      <c r="H482" s="253">
        <v>7.7</v>
      </c>
      <c r="I482" s="227">
        <v>30</v>
      </c>
      <c r="J482" s="227">
        <v>6.4</v>
      </c>
      <c r="K482" s="227">
        <v>7</v>
      </c>
      <c r="L482" s="254">
        <v>3.7</v>
      </c>
      <c r="M482" s="253">
        <v>7</v>
      </c>
      <c r="N482" s="227">
        <v>29.4</v>
      </c>
      <c r="O482" s="227">
        <v>5.7</v>
      </c>
      <c r="P482" s="227">
        <v>6.2</v>
      </c>
      <c r="Q482" s="254">
        <v>3.2</v>
      </c>
      <c r="R482" s="253">
        <v>6.3</v>
      </c>
      <c r="S482" s="227">
        <v>26.9</v>
      </c>
      <c r="T482" s="227">
        <v>5</v>
      </c>
      <c r="U482" s="227">
        <v>5.4</v>
      </c>
      <c r="V482" s="254">
        <v>2.8</v>
      </c>
      <c r="W482" s="253">
        <v>5.7</v>
      </c>
      <c r="X482" s="227">
        <v>27.9</v>
      </c>
      <c r="Y482" s="227">
        <v>4.2</v>
      </c>
      <c r="Z482" s="227">
        <v>4.5999999999999996</v>
      </c>
      <c r="AA482" s="254">
        <v>2.5</v>
      </c>
      <c r="AB482" s="253">
        <v>5.4</v>
      </c>
      <c r="AC482" s="227">
        <v>26.4</v>
      </c>
      <c r="AD482" s="227">
        <v>4</v>
      </c>
      <c r="AE482" s="227">
        <v>4.4000000000000004</v>
      </c>
      <c r="AF482" s="254">
        <v>2.2999999999999998</v>
      </c>
      <c r="AG482" s="253">
        <v>6.2</v>
      </c>
      <c r="AH482" s="227">
        <v>29.6</v>
      </c>
      <c r="AI482" s="227">
        <v>4.4000000000000004</v>
      </c>
      <c r="AJ482" s="227">
        <v>4.9000000000000004</v>
      </c>
      <c r="AK482" s="254">
        <v>2.6</v>
      </c>
      <c r="AL482" s="253">
        <v>5.8</v>
      </c>
      <c r="AM482" s="227">
        <v>27.2</v>
      </c>
      <c r="AN482" s="227">
        <v>4.0999999999999996</v>
      </c>
      <c r="AO482" s="227">
        <v>4.5999999999999996</v>
      </c>
      <c r="AP482" s="254">
        <v>2.2999999999999998</v>
      </c>
      <c r="AQ482" s="253">
        <v>5.4</v>
      </c>
      <c r="AR482" s="227">
        <v>26.9</v>
      </c>
      <c r="AS482" s="227">
        <v>3.7</v>
      </c>
      <c r="AT482" s="227">
        <v>4</v>
      </c>
      <c r="AU482" s="254">
        <v>2.2999999999999998</v>
      </c>
      <c r="AV482" s="253">
        <v>6</v>
      </c>
      <c r="AW482" s="227">
        <v>29.6</v>
      </c>
      <c r="AX482" s="227">
        <v>4</v>
      </c>
      <c r="AY482" s="227">
        <v>4.3</v>
      </c>
      <c r="AZ482" s="254">
        <v>2.7</v>
      </c>
      <c r="BA482" s="253">
        <v>6.3</v>
      </c>
      <c r="BB482" s="227">
        <v>28.6</v>
      </c>
      <c r="BC482" s="227">
        <v>4.2</v>
      </c>
      <c r="BD482" s="227">
        <v>4.5</v>
      </c>
      <c r="BE482" s="254">
        <v>3</v>
      </c>
      <c r="BF482" s="253">
        <v>6.5</v>
      </c>
      <c r="BG482" s="227">
        <v>28.1</v>
      </c>
      <c r="BH482" s="227">
        <v>4.3</v>
      </c>
      <c r="BI482" s="227">
        <v>4.5999999999999996</v>
      </c>
      <c r="BJ482" s="254">
        <v>3.2</v>
      </c>
    </row>
    <row r="483" spans="5:62" ht="10.9" customHeight="1" thickBot="1" x14ac:dyDescent="0.25">
      <c r="E483" s="286" t="s">
        <v>1821</v>
      </c>
      <c r="F483" s="287" t="s">
        <v>1822</v>
      </c>
      <c r="G483" s="288"/>
      <c r="H483" s="265">
        <v>5.4</v>
      </c>
      <c r="I483" s="266">
        <v>23.6</v>
      </c>
      <c r="J483" s="266">
        <v>4.7</v>
      </c>
      <c r="K483" s="266">
        <v>5</v>
      </c>
      <c r="L483" s="267">
        <v>2.7</v>
      </c>
      <c r="M483" s="265">
        <v>5</v>
      </c>
      <c r="N483" s="266">
        <v>24.2</v>
      </c>
      <c r="O483" s="266">
        <v>4.2</v>
      </c>
      <c r="P483" s="266">
        <v>4.5</v>
      </c>
      <c r="Q483" s="267">
        <v>2.2999999999999998</v>
      </c>
      <c r="R483" s="265">
        <v>4.4000000000000004</v>
      </c>
      <c r="S483" s="266">
        <v>22.3</v>
      </c>
      <c r="T483" s="266">
        <v>3.6</v>
      </c>
      <c r="U483" s="266">
        <v>3.9</v>
      </c>
      <c r="V483" s="267">
        <v>1.9</v>
      </c>
      <c r="W483" s="265">
        <v>4</v>
      </c>
      <c r="X483" s="266">
        <v>21.1</v>
      </c>
      <c r="Y483" s="266">
        <v>3.1</v>
      </c>
      <c r="Z483" s="266">
        <v>3.4</v>
      </c>
      <c r="AA483" s="267">
        <v>1.7</v>
      </c>
      <c r="AB483" s="265">
        <v>4</v>
      </c>
      <c r="AC483" s="266">
        <v>22.2</v>
      </c>
      <c r="AD483" s="266">
        <v>3.1</v>
      </c>
      <c r="AE483" s="266">
        <v>3.3</v>
      </c>
      <c r="AF483" s="267">
        <v>1.6</v>
      </c>
      <c r="AG483" s="265">
        <v>4.9000000000000004</v>
      </c>
      <c r="AH483" s="266">
        <v>26.2</v>
      </c>
      <c r="AI483" s="266">
        <v>3.7</v>
      </c>
      <c r="AJ483" s="266">
        <v>4.0999999999999996</v>
      </c>
      <c r="AK483" s="267">
        <v>1.7</v>
      </c>
      <c r="AL483" s="265">
        <v>4.5</v>
      </c>
      <c r="AM483" s="266">
        <v>24.3</v>
      </c>
      <c r="AN483" s="266">
        <v>3.4</v>
      </c>
      <c r="AO483" s="266">
        <v>3.7</v>
      </c>
      <c r="AP483" s="267">
        <v>1.7</v>
      </c>
      <c r="AQ483" s="265">
        <v>4.2</v>
      </c>
      <c r="AR483" s="266">
        <v>24.4</v>
      </c>
      <c r="AS483" s="266">
        <v>3</v>
      </c>
      <c r="AT483" s="266">
        <v>3.3</v>
      </c>
      <c r="AU483" s="267">
        <v>1.6</v>
      </c>
      <c r="AV483" s="265">
        <v>4.5999999999999996</v>
      </c>
      <c r="AW483" s="266">
        <v>26</v>
      </c>
      <c r="AX483" s="266">
        <v>3.2</v>
      </c>
      <c r="AY483" s="266">
        <v>3.4</v>
      </c>
      <c r="AZ483" s="267">
        <v>1.9</v>
      </c>
      <c r="BA483" s="265">
        <v>5.2</v>
      </c>
      <c r="BB483" s="266">
        <v>27.8</v>
      </c>
      <c r="BC483" s="266">
        <v>3.5</v>
      </c>
      <c r="BD483" s="266">
        <v>3.8</v>
      </c>
      <c r="BE483" s="267">
        <v>2</v>
      </c>
      <c r="BF483" s="265">
        <v>5.3</v>
      </c>
      <c r="BG483" s="266">
        <v>25.4</v>
      </c>
      <c r="BH483" s="266">
        <v>3.7</v>
      </c>
      <c r="BI483" s="266">
        <v>4</v>
      </c>
      <c r="BJ483" s="267">
        <v>2.2999999999999998</v>
      </c>
    </row>
  </sheetData>
  <mergeCells count="11">
    <mergeCell ref="BF7:BJ7"/>
    <mergeCell ref="BA7:BE7"/>
    <mergeCell ref="H7:L7"/>
    <mergeCell ref="R7:V7"/>
    <mergeCell ref="W7:AA7"/>
    <mergeCell ref="AB7:AF7"/>
    <mergeCell ref="AV7:AZ7"/>
    <mergeCell ref="AQ7:AU7"/>
    <mergeCell ref="AL7:AP7"/>
    <mergeCell ref="AG7:AK7"/>
    <mergeCell ref="M7:Q7"/>
  </mergeCell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905">
    <tabColor rgb="FF00B050"/>
  </sheetPr>
  <dimension ref="B1:BJ178"/>
  <sheetViews>
    <sheetView showGridLines="0" workbookViewId="0">
      <pane xSplit="7" ySplit="9" topLeftCell="H10" activePane="bottomRight" state="frozen"/>
      <selection pane="topRight"/>
      <selection pane="bottomLeft"/>
      <selection pane="bottomRight"/>
    </sheetView>
  </sheetViews>
  <sheetFormatPr defaultColWidth="7.1796875" defaultRowHeight="12.65" customHeight="1" x14ac:dyDescent="0.35"/>
  <cols>
    <col min="1" max="2" width="2.7265625" style="217" customWidth="1"/>
    <col min="3" max="3" width="9.7265625" style="217" customWidth="1"/>
    <col min="4" max="4" width="8.7265625" style="217" customWidth="1"/>
    <col min="5" max="5" width="26.7265625" style="217" customWidth="1"/>
    <col min="6" max="6" width="29.7265625" style="217" customWidth="1"/>
    <col min="7" max="7" width="8.7265625" style="217" customWidth="1"/>
    <col min="8" max="62" width="7.7265625" style="217" customWidth="1"/>
    <col min="63" max="16384" width="7.1796875" style="217"/>
  </cols>
  <sheetData>
    <row r="1" spans="2:62" s="220" customFormat="1" ht="32.25" customHeight="1" x14ac:dyDescent="0.2">
      <c r="B1" s="219"/>
      <c r="C1" s="258" t="s">
        <v>720</v>
      </c>
      <c r="D1" s="259" t="s">
        <v>443</v>
      </c>
      <c r="H1" s="237" t="str">
        <f>H2&amp;H3&amp;H4</f>
        <v>2015QuoteInsg</v>
      </c>
      <c r="I1" s="234" t="str">
        <f t="shared" ref="I1:AF1" si="0">I2&amp;I3&amp;I4</f>
        <v>2015QuoteOhne</v>
      </c>
      <c r="J1" s="234" t="str">
        <f t="shared" si="0"/>
        <v>2015QuoteMit</v>
      </c>
      <c r="K1" s="234" t="str">
        <f t="shared" si="0"/>
        <v>2015QuoteBetrieb</v>
      </c>
      <c r="L1" s="238" t="str">
        <f t="shared" si="0"/>
        <v>2015QuoteAkadem</v>
      </c>
      <c r="M1" s="237" t="str">
        <f t="shared" si="0"/>
        <v>2016QuoteInsg</v>
      </c>
      <c r="N1" s="234" t="str">
        <f t="shared" si="0"/>
        <v>2016QuoteOhne</v>
      </c>
      <c r="O1" s="234" t="str">
        <f t="shared" si="0"/>
        <v>2016QuoteMit</v>
      </c>
      <c r="P1" s="234" t="str">
        <f t="shared" si="0"/>
        <v>2016QuoteBetrieb</v>
      </c>
      <c r="Q1" s="238" t="str">
        <f t="shared" si="0"/>
        <v>2016QuoteAkadem</v>
      </c>
      <c r="R1" s="237" t="str">
        <f t="shared" si="0"/>
        <v>2017QuoteInsg</v>
      </c>
      <c r="S1" s="234" t="str">
        <f t="shared" si="0"/>
        <v>2017QuoteOhne</v>
      </c>
      <c r="T1" s="234" t="str">
        <f t="shared" si="0"/>
        <v>2017QuoteMit</v>
      </c>
      <c r="U1" s="234" t="str">
        <f t="shared" si="0"/>
        <v>2017QuoteBetrieb</v>
      </c>
      <c r="V1" s="238" t="str">
        <f t="shared" si="0"/>
        <v>2017QuoteAkadem</v>
      </c>
      <c r="W1" s="237" t="str">
        <f t="shared" si="0"/>
        <v>2018QuoteInsg</v>
      </c>
      <c r="X1" s="234" t="str">
        <f t="shared" si="0"/>
        <v>2018QuoteOhne</v>
      </c>
      <c r="Y1" s="234" t="str">
        <f t="shared" si="0"/>
        <v>2018QuoteMit</v>
      </c>
      <c r="Z1" s="234" t="str">
        <f t="shared" si="0"/>
        <v>2018QuoteBetrieb</v>
      </c>
      <c r="AA1" s="238" t="str">
        <f t="shared" si="0"/>
        <v>2018QuoteAkadem</v>
      </c>
      <c r="AB1" s="237" t="str">
        <f t="shared" si="0"/>
        <v>2019QuoteInsg</v>
      </c>
      <c r="AC1" s="234" t="str">
        <f t="shared" si="0"/>
        <v>2019QuoteOhne</v>
      </c>
      <c r="AD1" s="234" t="str">
        <f t="shared" si="0"/>
        <v>2019QuoteMit</v>
      </c>
      <c r="AE1" s="234" t="str">
        <f t="shared" si="0"/>
        <v>2019QuoteBetrieb</v>
      </c>
      <c r="AF1" s="238" t="str">
        <f t="shared" si="0"/>
        <v>2019QuoteAkadem</v>
      </c>
      <c r="AG1" s="237" t="str">
        <f t="shared" ref="AG1:AK1" si="1">AG2&amp;AG3&amp;AG4</f>
        <v>2020QuoteInsg</v>
      </c>
      <c r="AH1" s="234" t="str">
        <f t="shared" si="1"/>
        <v>2020QuoteOhne</v>
      </c>
      <c r="AI1" s="234" t="str">
        <f t="shared" si="1"/>
        <v>2020QuoteMit</v>
      </c>
      <c r="AJ1" s="234" t="str">
        <f t="shared" si="1"/>
        <v>2020QuoteBetrieb</v>
      </c>
      <c r="AK1" s="238" t="str">
        <f t="shared" si="1"/>
        <v>2020QuoteAkadem</v>
      </c>
      <c r="AL1" s="237" t="str">
        <f t="shared" ref="AL1:AP1" si="2">AL2&amp;AL3&amp;AL4</f>
        <v>2021QuoteInsg</v>
      </c>
      <c r="AM1" s="234" t="str">
        <f t="shared" si="2"/>
        <v>2021QuoteOhne</v>
      </c>
      <c r="AN1" s="234" t="str">
        <f t="shared" si="2"/>
        <v>2021QuoteMit</v>
      </c>
      <c r="AO1" s="234" t="str">
        <f t="shared" si="2"/>
        <v>2021QuoteBetrieb</v>
      </c>
      <c r="AP1" s="238" t="str">
        <f t="shared" si="2"/>
        <v>2021QuoteAkadem</v>
      </c>
      <c r="AQ1" s="237" t="str">
        <f t="shared" ref="AQ1:AU1" si="3">AQ2&amp;AQ3&amp;AQ4</f>
        <v>2022QuoteInsg</v>
      </c>
      <c r="AR1" s="234" t="str">
        <f t="shared" si="3"/>
        <v>2022QuoteOhne</v>
      </c>
      <c r="AS1" s="234" t="str">
        <f t="shared" si="3"/>
        <v>2022QuoteMit</v>
      </c>
      <c r="AT1" s="234" t="str">
        <f t="shared" si="3"/>
        <v>2022QuoteBetrieb</v>
      </c>
      <c r="AU1" s="238" t="str">
        <f t="shared" si="3"/>
        <v>2022QuoteAkadem</v>
      </c>
      <c r="AV1" s="237" t="str">
        <f t="shared" ref="AV1:AZ1" si="4">AV2&amp;AV3&amp;AV4</f>
        <v>2023QuoteInsg</v>
      </c>
      <c r="AW1" s="234" t="str">
        <f t="shared" si="4"/>
        <v>2023QuoteOhne</v>
      </c>
      <c r="AX1" s="234" t="str">
        <f t="shared" si="4"/>
        <v>2023QuoteMit</v>
      </c>
      <c r="AY1" s="234" t="str">
        <f t="shared" si="4"/>
        <v>2023QuoteBetrieb</v>
      </c>
      <c r="AZ1" s="238" t="str">
        <f t="shared" si="4"/>
        <v>2023QuoteAkadem</v>
      </c>
      <c r="BA1" s="237" t="str">
        <f t="shared" ref="BA1:BE1" si="5">BA2&amp;BA3&amp;BA4</f>
        <v>2024QuoteInsg</v>
      </c>
      <c r="BB1" s="234" t="str">
        <f t="shared" si="5"/>
        <v>2024QuoteOhne</v>
      </c>
      <c r="BC1" s="234" t="str">
        <f t="shared" si="5"/>
        <v>2024QuoteMit</v>
      </c>
      <c r="BD1" s="234" t="str">
        <f t="shared" si="5"/>
        <v>2024QuoteBetrieb</v>
      </c>
      <c r="BE1" s="238" t="str">
        <f t="shared" si="5"/>
        <v>2024QuoteAkadem</v>
      </c>
      <c r="BF1" s="237" t="str">
        <f t="shared" ref="BF1:BJ1" si="6">BF2&amp;BF3&amp;BF4</f>
        <v>2025QuoteInsg</v>
      </c>
      <c r="BG1" s="234" t="str">
        <f t="shared" si="6"/>
        <v>2025QuoteOhne</v>
      </c>
      <c r="BH1" s="234" t="str">
        <f t="shared" si="6"/>
        <v>2025QuoteMit</v>
      </c>
      <c r="BI1" s="234" t="str">
        <f t="shared" si="6"/>
        <v>2025QuoteBetrieb</v>
      </c>
      <c r="BJ1" s="238" t="str">
        <f t="shared" si="6"/>
        <v>2025QuoteAkadem</v>
      </c>
    </row>
    <row r="2" spans="2:62" s="220" customFormat="1" ht="12.65" customHeight="1" x14ac:dyDescent="0.2">
      <c r="B2" s="219"/>
      <c r="C2" s="273"/>
      <c r="D2" s="273"/>
      <c r="H2" s="239" t="str">
        <f>LEFT(H7,4)</f>
        <v>2015</v>
      </c>
      <c r="I2" s="235" t="str">
        <f>H2</f>
        <v>2015</v>
      </c>
      <c r="J2" s="235" t="str">
        <f t="shared" ref="J2:L2" si="7">I2</f>
        <v>2015</v>
      </c>
      <c r="K2" s="235" t="str">
        <f t="shared" si="7"/>
        <v>2015</v>
      </c>
      <c r="L2" s="240" t="str">
        <f t="shared" si="7"/>
        <v>2015</v>
      </c>
      <c r="M2" s="239" t="str">
        <f t="shared" ref="M2" si="8">LEFT(M7,4)</f>
        <v>2016</v>
      </c>
      <c r="N2" s="235" t="str">
        <f t="shared" ref="N2:AZ2" si="9">M2</f>
        <v>2016</v>
      </c>
      <c r="O2" s="235" t="str">
        <f t="shared" si="9"/>
        <v>2016</v>
      </c>
      <c r="P2" s="235" t="str">
        <f t="shared" si="9"/>
        <v>2016</v>
      </c>
      <c r="Q2" s="240" t="str">
        <f t="shared" si="9"/>
        <v>2016</v>
      </c>
      <c r="R2" s="239" t="str">
        <f t="shared" ref="R2" si="10">LEFT(R7,4)</f>
        <v>2017</v>
      </c>
      <c r="S2" s="235" t="str">
        <f t="shared" ref="S2" si="11">R2</f>
        <v>2017</v>
      </c>
      <c r="T2" s="235" t="str">
        <f t="shared" si="9"/>
        <v>2017</v>
      </c>
      <c r="U2" s="235" t="str">
        <f t="shared" si="9"/>
        <v>2017</v>
      </c>
      <c r="V2" s="240" t="str">
        <f t="shared" si="9"/>
        <v>2017</v>
      </c>
      <c r="W2" s="239" t="str">
        <f t="shared" ref="W2" si="12">LEFT(W7,4)</f>
        <v>2018</v>
      </c>
      <c r="X2" s="235" t="str">
        <f t="shared" ref="X2" si="13">W2</f>
        <v>2018</v>
      </c>
      <c r="Y2" s="235" t="str">
        <f t="shared" si="9"/>
        <v>2018</v>
      </c>
      <c r="Z2" s="235" t="str">
        <f t="shared" si="9"/>
        <v>2018</v>
      </c>
      <c r="AA2" s="240" t="str">
        <f t="shared" si="9"/>
        <v>2018</v>
      </c>
      <c r="AB2" s="239" t="str">
        <f t="shared" ref="AB2" si="14">LEFT(AB7,4)</f>
        <v>2019</v>
      </c>
      <c r="AC2" s="235" t="str">
        <f t="shared" ref="AC2" si="15">AB2</f>
        <v>2019</v>
      </c>
      <c r="AD2" s="235" t="str">
        <f t="shared" si="9"/>
        <v>2019</v>
      </c>
      <c r="AE2" s="235" t="str">
        <f t="shared" si="9"/>
        <v>2019</v>
      </c>
      <c r="AF2" s="240" t="str">
        <f t="shared" si="9"/>
        <v>2019</v>
      </c>
      <c r="AG2" s="239" t="str">
        <f t="shared" ref="AG2" si="16">LEFT(AG7,4)</f>
        <v>2020</v>
      </c>
      <c r="AH2" s="235" t="str">
        <f t="shared" ref="AH2" si="17">AG2</f>
        <v>2020</v>
      </c>
      <c r="AI2" s="235" t="str">
        <f t="shared" si="9"/>
        <v>2020</v>
      </c>
      <c r="AJ2" s="235" t="str">
        <f t="shared" si="9"/>
        <v>2020</v>
      </c>
      <c r="AK2" s="240" t="str">
        <f t="shared" si="9"/>
        <v>2020</v>
      </c>
      <c r="AL2" s="239" t="str">
        <f t="shared" ref="AL2" si="18">LEFT(AL7,4)</f>
        <v>2021</v>
      </c>
      <c r="AM2" s="235" t="str">
        <f t="shared" ref="AM2" si="19">AL2</f>
        <v>2021</v>
      </c>
      <c r="AN2" s="235" t="str">
        <f t="shared" si="9"/>
        <v>2021</v>
      </c>
      <c r="AO2" s="235" t="str">
        <f t="shared" si="9"/>
        <v>2021</v>
      </c>
      <c r="AP2" s="240" t="str">
        <f t="shared" si="9"/>
        <v>2021</v>
      </c>
      <c r="AQ2" s="239" t="str">
        <f t="shared" ref="AQ2" si="20">LEFT(AQ7,4)</f>
        <v>2022</v>
      </c>
      <c r="AR2" s="235" t="str">
        <f t="shared" ref="AR2" si="21">AQ2</f>
        <v>2022</v>
      </c>
      <c r="AS2" s="235" t="str">
        <f t="shared" si="9"/>
        <v>2022</v>
      </c>
      <c r="AT2" s="235" t="str">
        <f t="shared" si="9"/>
        <v>2022</v>
      </c>
      <c r="AU2" s="240" t="str">
        <f t="shared" si="9"/>
        <v>2022</v>
      </c>
      <c r="AV2" s="239" t="str">
        <f t="shared" ref="AV2" si="22">LEFT(AV7,4)</f>
        <v>2023</v>
      </c>
      <c r="AW2" s="235" t="str">
        <f t="shared" ref="AW2" si="23">AV2</f>
        <v>2023</v>
      </c>
      <c r="AX2" s="235" t="str">
        <f t="shared" si="9"/>
        <v>2023</v>
      </c>
      <c r="AY2" s="235" t="str">
        <f t="shared" si="9"/>
        <v>2023</v>
      </c>
      <c r="AZ2" s="240" t="str">
        <f t="shared" si="9"/>
        <v>2023</v>
      </c>
      <c r="BA2" s="239" t="str">
        <f t="shared" ref="BA2" si="24">LEFT(BA7,4)</f>
        <v>2024</v>
      </c>
      <c r="BB2" s="235" t="str">
        <f t="shared" ref="BB2" si="25">BA2</f>
        <v>2024</v>
      </c>
      <c r="BC2" s="235" t="str">
        <f t="shared" ref="BC2" si="26">BB2</f>
        <v>2024</v>
      </c>
      <c r="BD2" s="235" t="str">
        <f t="shared" ref="BD2" si="27">BC2</f>
        <v>2024</v>
      </c>
      <c r="BE2" s="240" t="str">
        <f t="shared" ref="BE2" si="28">BD2</f>
        <v>2024</v>
      </c>
      <c r="BF2" s="239" t="str">
        <f t="shared" ref="BF2" si="29">LEFT(BF7,4)</f>
        <v>2025</v>
      </c>
      <c r="BG2" s="235" t="str">
        <f t="shared" ref="BG2" si="30">BF2</f>
        <v>2025</v>
      </c>
      <c r="BH2" s="235" t="str">
        <f t="shared" ref="BH2" si="31">BG2</f>
        <v>2025</v>
      </c>
      <c r="BI2" s="235" t="str">
        <f t="shared" ref="BI2" si="32">BH2</f>
        <v>2025</v>
      </c>
      <c r="BJ2" s="240" t="str">
        <f t="shared" ref="BJ2" si="33">BI2</f>
        <v>2025</v>
      </c>
    </row>
    <row r="3" spans="2:62" s="220" customFormat="1" ht="12.65" customHeight="1" x14ac:dyDescent="0.2">
      <c r="B3" s="219"/>
      <c r="C3" s="273"/>
      <c r="D3" s="273"/>
      <c r="H3" s="239" t="s">
        <v>475</v>
      </c>
      <c r="I3" s="235" t="s">
        <v>475</v>
      </c>
      <c r="J3" s="235" t="s">
        <v>475</v>
      </c>
      <c r="K3" s="235" t="s">
        <v>475</v>
      </c>
      <c r="L3" s="240" t="s">
        <v>475</v>
      </c>
      <c r="M3" s="239" t="s">
        <v>475</v>
      </c>
      <c r="N3" s="235" t="s">
        <v>475</v>
      </c>
      <c r="O3" s="235" t="s">
        <v>475</v>
      </c>
      <c r="P3" s="235" t="s">
        <v>475</v>
      </c>
      <c r="Q3" s="240" t="s">
        <v>475</v>
      </c>
      <c r="R3" s="239" t="s">
        <v>475</v>
      </c>
      <c r="S3" s="235" t="s">
        <v>475</v>
      </c>
      <c r="T3" s="235" t="s">
        <v>475</v>
      </c>
      <c r="U3" s="235" t="s">
        <v>475</v>
      </c>
      <c r="V3" s="240" t="s">
        <v>475</v>
      </c>
      <c r="W3" s="239" t="s">
        <v>475</v>
      </c>
      <c r="X3" s="235" t="s">
        <v>475</v>
      </c>
      <c r="Y3" s="235" t="s">
        <v>475</v>
      </c>
      <c r="Z3" s="235" t="s">
        <v>475</v>
      </c>
      <c r="AA3" s="240" t="s">
        <v>475</v>
      </c>
      <c r="AB3" s="239" t="s">
        <v>475</v>
      </c>
      <c r="AC3" s="235" t="s">
        <v>475</v>
      </c>
      <c r="AD3" s="235" t="s">
        <v>475</v>
      </c>
      <c r="AE3" s="235" t="s">
        <v>475</v>
      </c>
      <c r="AF3" s="240" t="s">
        <v>475</v>
      </c>
      <c r="AG3" s="239" t="s">
        <v>475</v>
      </c>
      <c r="AH3" s="235" t="s">
        <v>475</v>
      </c>
      <c r="AI3" s="235" t="s">
        <v>475</v>
      </c>
      <c r="AJ3" s="235" t="s">
        <v>475</v>
      </c>
      <c r="AK3" s="240" t="s">
        <v>475</v>
      </c>
      <c r="AL3" s="239" t="s">
        <v>475</v>
      </c>
      <c r="AM3" s="235" t="s">
        <v>475</v>
      </c>
      <c r="AN3" s="235" t="s">
        <v>475</v>
      </c>
      <c r="AO3" s="235" t="s">
        <v>475</v>
      </c>
      <c r="AP3" s="240" t="s">
        <v>475</v>
      </c>
      <c r="AQ3" s="239" t="s">
        <v>475</v>
      </c>
      <c r="AR3" s="235" t="s">
        <v>475</v>
      </c>
      <c r="AS3" s="235" t="s">
        <v>475</v>
      </c>
      <c r="AT3" s="235" t="s">
        <v>475</v>
      </c>
      <c r="AU3" s="240" t="s">
        <v>475</v>
      </c>
      <c r="AV3" s="239" t="s">
        <v>475</v>
      </c>
      <c r="AW3" s="235" t="s">
        <v>475</v>
      </c>
      <c r="AX3" s="235" t="s">
        <v>475</v>
      </c>
      <c r="AY3" s="235" t="s">
        <v>475</v>
      </c>
      <c r="AZ3" s="240" t="s">
        <v>475</v>
      </c>
      <c r="BA3" s="239" t="s">
        <v>475</v>
      </c>
      <c r="BB3" s="235" t="s">
        <v>475</v>
      </c>
      <c r="BC3" s="235" t="s">
        <v>475</v>
      </c>
      <c r="BD3" s="235" t="s">
        <v>475</v>
      </c>
      <c r="BE3" s="240" t="s">
        <v>475</v>
      </c>
      <c r="BF3" s="239" t="s">
        <v>475</v>
      </c>
      <c r="BG3" s="235" t="s">
        <v>475</v>
      </c>
      <c r="BH3" s="235" t="s">
        <v>475</v>
      </c>
      <c r="BI3" s="235" t="s">
        <v>475</v>
      </c>
      <c r="BJ3" s="240" t="s">
        <v>475</v>
      </c>
    </row>
    <row r="4" spans="2:62" s="220" customFormat="1" ht="12.65" customHeight="1" x14ac:dyDescent="0.2">
      <c r="B4" s="219"/>
      <c r="C4" s="273"/>
      <c r="D4" s="273"/>
      <c r="H4" s="241" t="s">
        <v>464</v>
      </c>
      <c r="I4" s="236" t="s">
        <v>465</v>
      </c>
      <c r="J4" s="236" t="s">
        <v>466</v>
      </c>
      <c r="K4" s="236" t="s">
        <v>467</v>
      </c>
      <c r="L4" s="242" t="s">
        <v>468</v>
      </c>
      <c r="M4" s="241" t="s">
        <v>464</v>
      </c>
      <c r="N4" s="236" t="s">
        <v>465</v>
      </c>
      <c r="O4" s="236" t="s">
        <v>466</v>
      </c>
      <c r="P4" s="236" t="s">
        <v>467</v>
      </c>
      <c r="Q4" s="242" t="s">
        <v>468</v>
      </c>
      <c r="R4" s="241" t="s">
        <v>464</v>
      </c>
      <c r="S4" s="236" t="s">
        <v>465</v>
      </c>
      <c r="T4" s="236" t="s">
        <v>466</v>
      </c>
      <c r="U4" s="236" t="s">
        <v>467</v>
      </c>
      <c r="V4" s="242" t="s">
        <v>468</v>
      </c>
      <c r="W4" s="241" t="s">
        <v>464</v>
      </c>
      <c r="X4" s="236" t="s">
        <v>465</v>
      </c>
      <c r="Y4" s="236" t="s">
        <v>466</v>
      </c>
      <c r="Z4" s="236" t="s">
        <v>467</v>
      </c>
      <c r="AA4" s="242" t="s">
        <v>468</v>
      </c>
      <c r="AB4" s="241" t="s">
        <v>464</v>
      </c>
      <c r="AC4" s="236" t="s">
        <v>465</v>
      </c>
      <c r="AD4" s="236" t="s">
        <v>466</v>
      </c>
      <c r="AE4" s="236" t="s">
        <v>467</v>
      </c>
      <c r="AF4" s="242" t="s">
        <v>468</v>
      </c>
      <c r="AG4" s="241" t="s">
        <v>464</v>
      </c>
      <c r="AH4" s="236" t="s">
        <v>465</v>
      </c>
      <c r="AI4" s="236" t="s">
        <v>466</v>
      </c>
      <c r="AJ4" s="236" t="s">
        <v>467</v>
      </c>
      <c r="AK4" s="242" t="s">
        <v>468</v>
      </c>
      <c r="AL4" s="241" t="s">
        <v>464</v>
      </c>
      <c r="AM4" s="236" t="s">
        <v>465</v>
      </c>
      <c r="AN4" s="236" t="s">
        <v>466</v>
      </c>
      <c r="AO4" s="236" t="s">
        <v>467</v>
      </c>
      <c r="AP4" s="242" t="s">
        <v>468</v>
      </c>
      <c r="AQ4" s="241" t="s">
        <v>464</v>
      </c>
      <c r="AR4" s="236" t="s">
        <v>465</v>
      </c>
      <c r="AS4" s="236" t="s">
        <v>466</v>
      </c>
      <c r="AT4" s="236" t="s">
        <v>467</v>
      </c>
      <c r="AU4" s="242" t="s">
        <v>468</v>
      </c>
      <c r="AV4" s="241" t="s">
        <v>464</v>
      </c>
      <c r="AW4" s="236" t="s">
        <v>465</v>
      </c>
      <c r="AX4" s="236" t="s">
        <v>466</v>
      </c>
      <c r="AY4" s="236" t="s">
        <v>467</v>
      </c>
      <c r="AZ4" s="242" t="s">
        <v>468</v>
      </c>
      <c r="BA4" s="241" t="s">
        <v>464</v>
      </c>
      <c r="BB4" s="236" t="s">
        <v>465</v>
      </c>
      <c r="BC4" s="236" t="s">
        <v>466</v>
      </c>
      <c r="BD4" s="236" t="s">
        <v>467</v>
      </c>
      <c r="BE4" s="242" t="s">
        <v>468</v>
      </c>
      <c r="BF4" s="241" t="s">
        <v>464</v>
      </c>
      <c r="BG4" s="236" t="s">
        <v>465</v>
      </c>
      <c r="BH4" s="236" t="s">
        <v>466</v>
      </c>
      <c r="BI4" s="236" t="s">
        <v>467</v>
      </c>
      <c r="BJ4" s="242" t="s">
        <v>468</v>
      </c>
    </row>
    <row r="5" spans="2:62" s="220" customFormat="1" ht="12.65" customHeight="1" x14ac:dyDescent="0.2">
      <c r="B5" s="219"/>
      <c r="C5" s="273"/>
      <c r="D5" s="273"/>
      <c r="H5" s="219"/>
      <c r="I5" s="219"/>
    </row>
    <row r="6" spans="2:62" s="220" customFormat="1" ht="12.65" customHeight="1" x14ac:dyDescent="0.25">
      <c r="B6" s="219"/>
      <c r="C6" s="279"/>
      <c r="D6" s="273"/>
      <c r="E6" s="219"/>
      <c r="F6" s="219"/>
      <c r="G6" s="219"/>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c r="AI6" s="223"/>
      <c r="AJ6" s="223"/>
      <c r="AK6" s="223"/>
      <c r="AL6" s="223"/>
      <c r="AM6" s="223"/>
      <c r="AN6" s="223"/>
      <c r="AO6" s="223"/>
      <c r="AP6" s="223"/>
      <c r="AQ6" s="223"/>
      <c r="AR6" s="223"/>
      <c r="AS6" s="223"/>
      <c r="AT6" s="223"/>
      <c r="AU6" s="223"/>
      <c r="AV6" s="223"/>
      <c r="AW6" s="223"/>
      <c r="AX6" s="223"/>
      <c r="AY6" s="223"/>
      <c r="AZ6" s="223"/>
      <c r="BA6" s="223"/>
      <c r="BB6" s="223"/>
      <c r="BC6" s="223"/>
      <c r="BD6" s="223"/>
      <c r="BE6" s="223"/>
      <c r="BF6" s="223"/>
      <c r="BG6" s="223"/>
      <c r="BH6" s="223"/>
      <c r="BI6" s="223"/>
      <c r="BJ6" s="223"/>
    </row>
    <row r="7" spans="2:62" s="220" customFormat="1" ht="36" customHeight="1" x14ac:dyDescent="0.2">
      <c r="B7" s="219"/>
      <c r="C7" s="279" t="s">
        <v>725</v>
      </c>
      <c r="D7" s="273" t="s">
        <v>726</v>
      </c>
      <c r="E7" s="219"/>
      <c r="F7" s="219"/>
      <c r="G7" s="219"/>
      <c r="H7" s="839" t="s">
        <v>920</v>
      </c>
      <c r="I7" s="840"/>
      <c r="J7" s="840"/>
      <c r="K7" s="840"/>
      <c r="L7" s="841"/>
      <c r="M7" s="842" t="s">
        <v>921</v>
      </c>
      <c r="N7" s="843"/>
      <c r="O7" s="843"/>
      <c r="P7" s="843"/>
      <c r="Q7" s="844"/>
      <c r="R7" s="842" t="s">
        <v>922</v>
      </c>
      <c r="S7" s="843"/>
      <c r="T7" s="843"/>
      <c r="U7" s="843"/>
      <c r="V7" s="844"/>
      <c r="W7" s="842" t="s">
        <v>923</v>
      </c>
      <c r="X7" s="843"/>
      <c r="Y7" s="843"/>
      <c r="Z7" s="843"/>
      <c r="AA7" s="844"/>
      <c r="AB7" s="842" t="s">
        <v>924</v>
      </c>
      <c r="AC7" s="843"/>
      <c r="AD7" s="843"/>
      <c r="AE7" s="843"/>
      <c r="AF7" s="844"/>
      <c r="AG7" s="842" t="s">
        <v>925</v>
      </c>
      <c r="AH7" s="843"/>
      <c r="AI7" s="843"/>
      <c r="AJ7" s="843"/>
      <c r="AK7" s="844"/>
      <c r="AL7" s="842" t="s">
        <v>926</v>
      </c>
      <c r="AM7" s="843"/>
      <c r="AN7" s="843"/>
      <c r="AO7" s="843"/>
      <c r="AP7" s="844"/>
      <c r="AQ7" s="842" t="s">
        <v>927</v>
      </c>
      <c r="AR7" s="843"/>
      <c r="AS7" s="843"/>
      <c r="AT7" s="843"/>
      <c r="AU7" s="844"/>
      <c r="AV7" s="842" t="s">
        <v>928</v>
      </c>
      <c r="AW7" s="843"/>
      <c r="AX7" s="843"/>
      <c r="AY7" s="843"/>
      <c r="AZ7" s="844"/>
      <c r="BA7" s="842" t="s">
        <v>929</v>
      </c>
      <c r="BB7" s="843"/>
      <c r="BC7" s="843"/>
      <c r="BD7" s="843"/>
      <c r="BE7" s="844"/>
      <c r="BF7" s="842" t="s">
        <v>930</v>
      </c>
      <c r="BG7" s="843"/>
      <c r="BH7" s="843"/>
      <c r="BI7" s="843"/>
      <c r="BJ7" s="844"/>
    </row>
    <row r="8" spans="2:62" s="225" customFormat="1" ht="70" x14ac:dyDescent="0.2">
      <c r="B8" s="219"/>
      <c r="C8" s="273"/>
      <c r="D8" s="273"/>
      <c r="E8" s="224"/>
      <c r="F8" s="224"/>
      <c r="G8" s="224"/>
      <c r="H8" s="270" t="s">
        <v>708</v>
      </c>
      <c r="I8" s="271" t="s">
        <v>709</v>
      </c>
      <c r="J8" s="271" t="s">
        <v>710</v>
      </c>
      <c r="K8" s="271" t="s">
        <v>711</v>
      </c>
      <c r="L8" s="272" t="s">
        <v>712</v>
      </c>
      <c r="M8" s="270" t="s">
        <v>708</v>
      </c>
      <c r="N8" s="271" t="s">
        <v>709</v>
      </c>
      <c r="O8" s="271" t="s">
        <v>710</v>
      </c>
      <c r="P8" s="271" t="s">
        <v>711</v>
      </c>
      <c r="Q8" s="272" t="s">
        <v>712</v>
      </c>
      <c r="R8" s="270" t="s">
        <v>708</v>
      </c>
      <c r="S8" s="271" t="s">
        <v>709</v>
      </c>
      <c r="T8" s="271" t="s">
        <v>710</v>
      </c>
      <c r="U8" s="271" t="s">
        <v>711</v>
      </c>
      <c r="V8" s="272" t="s">
        <v>712</v>
      </c>
      <c r="W8" s="270" t="s">
        <v>708</v>
      </c>
      <c r="X8" s="271" t="s">
        <v>709</v>
      </c>
      <c r="Y8" s="271" t="s">
        <v>710</v>
      </c>
      <c r="Z8" s="271" t="s">
        <v>711</v>
      </c>
      <c r="AA8" s="272" t="s">
        <v>712</v>
      </c>
      <c r="AB8" s="270" t="s">
        <v>708</v>
      </c>
      <c r="AC8" s="271" t="s">
        <v>709</v>
      </c>
      <c r="AD8" s="271" t="s">
        <v>710</v>
      </c>
      <c r="AE8" s="271" t="s">
        <v>711</v>
      </c>
      <c r="AF8" s="272" t="s">
        <v>712</v>
      </c>
      <c r="AG8" s="270" t="s">
        <v>708</v>
      </c>
      <c r="AH8" s="271" t="s">
        <v>709</v>
      </c>
      <c r="AI8" s="271" t="s">
        <v>710</v>
      </c>
      <c r="AJ8" s="271" t="s">
        <v>711</v>
      </c>
      <c r="AK8" s="272" t="s">
        <v>712</v>
      </c>
      <c r="AL8" s="270" t="s">
        <v>708</v>
      </c>
      <c r="AM8" s="271" t="s">
        <v>709</v>
      </c>
      <c r="AN8" s="271" t="s">
        <v>710</v>
      </c>
      <c r="AO8" s="271" t="s">
        <v>711</v>
      </c>
      <c r="AP8" s="272" t="s">
        <v>712</v>
      </c>
      <c r="AQ8" s="270" t="s">
        <v>708</v>
      </c>
      <c r="AR8" s="271" t="s">
        <v>709</v>
      </c>
      <c r="AS8" s="271" t="s">
        <v>710</v>
      </c>
      <c r="AT8" s="271" t="s">
        <v>711</v>
      </c>
      <c r="AU8" s="272" t="s">
        <v>712</v>
      </c>
      <c r="AV8" s="270" t="s">
        <v>708</v>
      </c>
      <c r="AW8" s="271" t="s">
        <v>709</v>
      </c>
      <c r="AX8" s="271" t="s">
        <v>710</v>
      </c>
      <c r="AY8" s="271" t="s">
        <v>711</v>
      </c>
      <c r="AZ8" s="272" t="s">
        <v>712</v>
      </c>
      <c r="BA8" s="270" t="s">
        <v>708</v>
      </c>
      <c r="BB8" s="271" t="s">
        <v>709</v>
      </c>
      <c r="BC8" s="271" t="s">
        <v>710</v>
      </c>
      <c r="BD8" s="271" t="s">
        <v>711</v>
      </c>
      <c r="BE8" s="272" t="s">
        <v>712</v>
      </c>
      <c r="BF8" s="270" t="s">
        <v>708</v>
      </c>
      <c r="BG8" s="271" t="s">
        <v>709</v>
      </c>
      <c r="BH8" s="271" t="s">
        <v>710</v>
      </c>
      <c r="BI8" s="271" t="s">
        <v>711</v>
      </c>
      <c r="BJ8" s="272" t="s">
        <v>712</v>
      </c>
    </row>
    <row r="9" spans="2:62" s="220" customFormat="1" ht="12.65" customHeight="1" x14ac:dyDescent="0.25">
      <c r="B9" s="219"/>
      <c r="C9" s="273"/>
      <c r="D9" s="273"/>
      <c r="E9" s="216" t="s">
        <v>457</v>
      </c>
      <c r="F9" s="216" t="s">
        <v>456</v>
      </c>
      <c r="G9" s="243" t="s">
        <v>458</v>
      </c>
      <c r="H9" s="268"/>
      <c r="I9" s="228"/>
      <c r="J9" s="228"/>
      <c r="K9" s="228"/>
      <c r="L9" s="269"/>
      <c r="M9" s="257"/>
      <c r="N9" s="249"/>
      <c r="O9" s="249"/>
      <c r="P9" s="249"/>
      <c r="Q9" s="250"/>
      <c r="R9" s="257"/>
      <c r="S9" s="249"/>
      <c r="T9" s="249"/>
      <c r="U9" s="249"/>
      <c r="V9" s="250"/>
      <c r="W9" s="257"/>
      <c r="X9" s="249"/>
      <c r="Y9" s="249"/>
      <c r="Z9" s="249"/>
      <c r="AA9" s="250"/>
      <c r="AB9" s="257"/>
      <c r="AC9" s="249"/>
      <c r="AD9" s="249"/>
      <c r="AE9" s="249"/>
      <c r="AF9" s="250"/>
      <c r="AG9" s="257"/>
      <c r="AH9" s="249"/>
      <c r="AI9" s="249"/>
      <c r="AJ9" s="249"/>
      <c r="AK9" s="250"/>
      <c r="AL9" s="257"/>
      <c r="AM9" s="249"/>
      <c r="AN9" s="249"/>
      <c r="AO9" s="249"/>
      <c r="AP9" s="250"/>
      <c r="AQ9" s="257"/>
      <c r="AR9" s="249"/>
      <c r="AS9" s="249"/>
      <c r="AT9" s="249"/>
      <c r="AU9" s="250"/>
      <c r="AV9" s="257"/>
      <c r="AW9" s="249"/>
      <c r="AX9" s="249"/>
      <c r="AY9" s="249"/>
      <c r="AZ9" s="250"/>
      <c r="BA9" s="257"/>
      <c r="BB9" s="249"/>
      <c r="BC9" s="249"/>
      <c r="BD9" s="249"/>
      <c r="BE9" s="250"/>
      <c r="BF9" s="257"/>
      <c r="BG9" s="249"/>
      <c r="BH9" s="249"/>
      <c r="BI9" s="249"/>
      <c r="BJ9" s="250"/>
    </row>
    <row r="10" spans="2:62" s="220" customFormat="1" ht="10.9" customHeight="1" x14ac:dyDescent="0.2">
      <c r="B10" s="219"/>
      <c r="C10" s="258" t="s">
        <v>713</v>
      </c>
      <c r="D10" s="274" t="s">
        <v>716</v>
      </c>
      <c r="E10" s="505" t="s">
        <v>430</v>
      </c>
      <c r="F10" s="506" t="s">
        <v>6</v>
      </c>
      <c r="G10" s="290"/>
      <c r="H10" s="251">
        <v>6.3968051500431349</v>
      </c>
      <c r="I10" s="226">
        <v>20.269873214932943</v>
      </c>
      <c r="J10" s="226">
        <v>4.100653323801688</v>
      </c>
      <c r="K10" s="226">
        <v>4.474665405013428</v>
      </c>
      <c r="L10" s="252">
        <v>2.712329965732807</v>
      </c>
      <c r="M10" s="251">
        <v>6.1080311572889192</v>
      </c>
      <c r="N10" s="226">
        <v>20.004115764507823</v>
      </c>
      <c r="O10" s="226">
        <v>3.8217799753554451</v>
      </c>
      <c r="P10" s="226">
        <v>4.1516670259310171</v>
      </c>
      <c r="Q10" s="252">
        <v>2.6255861792128798</v>
      </c>
      <c r="R10" s="251">
        <v>5.6982888564661094</v>
      </c>
      <c r="S10" s="226">
        <v>18.709873940056742</v>
      </c>
      <c r="T10" s="226">
        <v>3.5537220643273817</v>
      </c>
      <c r="U10" s="226">
        <v>3.845812022086148</v>
      </c>
      <c r="V10" s="252">
        <v>2.5345210301666135</v>
      </c>
      <c r="W10" s="251">
        <v>5.2044019127419476</v>
      </c>
      <c r="X10" s="226">
        <v>18.27781233858088</v>
      </c>
      <c r="Y10" s="226">
        <v>3.0395010418318669</v>
      </c>
      <c r="Z10" s="226">
        <v>3.2869383619813224</v>
      </c>
      <c r="AA10" s="252">
        <v>2.207276709919594</v>
      </c>
      <c r="AB10" s="251">
        <v>4.9918544767821302</v>
      </c>
      <c r="AC10" s="226">
        <v>17.707298958600319</v>
      </c>
      <c r="AD10" s="226">
        <v>2.8758817846359102</v>
      </c>
      <c r="AE10" s="226">
        <v>3.0987166937406143</v>
      </c>
      <c r="AF10" s="252">
        <v>2.1498374808703482</v>
      </c>
      <c r="AG10" s="251">
        <v>5.8937889072663188</v>
      </c>
      <c r="AH10" s="226">
        <v>20.89105810943142</v>
      </c>
      <c r="AI10" s="226">
        <v>3.3936279707385011</v>
      </c>
      <c r="AJ10" s="226">
        <v>3.6329488884496262</v>
      </c>
      <c r="AK10" s="252">
        <v>2.6404380270517485</v>
      </c>
      <c r="AL10" s="251">
        <v>5.6989615918391543</v>
      </c>
      <c r="AM10" s="226">
        <v>20.621997256837016</v>
      </c>
      <c r="AN10" s="226">
        <v>3.1920861773232261</v>
      </c>
      <c r="AO10" s="226">
        <v>3.4556453705706405</v>
      </c>
      <c r="AP10" s="252">
        <v>2.3932366792728583</v>
      </c>
      <c r="AQ10" s="251">
        <v>5.2880564168342961</v>
      </c>
      <c r="AR10" s="226">
        <v>19.754520786964449</v>
      </c>
      <c r="AS10" s="226">
        <v>2.8322361510731811</v>
      </c>
      <c r="AT10" s="226">
        <v>3.059169991337674</v>
      </c>
      <c r="AU10" s="252">
        <v>2.1655312227482599</v>
      </c>
      <c r="AV10" s="251">
        <v>5.674217610874015</v>
      </c>
      <c r="AW10" s="226">
        <v>20.753558973203344</v>
      </c>
      <c r="AX10" s="226">
        <v>3.0269692071364265</v>
      </c>
      <c r="AY10" s="226">
        <v>3.2052816805177748</v>
      </c>
      <c r="AZ10" s="252">
        <v>2.5174822966848249</v>
      </c>
      <c r="BA10" s="251">
        <v>5.9902667417398421</v>
      </c>
      <c r="BB10" s="226">
        <v>20.896090412933635</v>
      </c>
      <c r="BC10" s="226">
        <v>3.2882816198733802</v>
      </c>
      <c r="BD10" s="226">
        <v>3.4276802004191174</v>
      </c>
      <c r="BE10" s="252">
        <v>2.9023693541662676</v>
      </c>
      <c r="BF10" s="251">
        <v>6.2852807562204287</v>
      </c>
      <c r="BG10" s="226">
        <v>21.299326217361099</v>
      </c>
      <c r="BH10" s="226">
        <v>3.5350517895316931</v>
      </c>
      <c r="BI10" s="226">
        <v>3.6391299561427295</v>
      </c>
      <c r="BJ10" s="252">
        <v>3.2564825252715184</v>
      </c>
    </row>
    <row r="11" spans="2:62" s="220" customFormat="1" ht="10.9" customHeight="1" x14ac:dyDescent="0.2">
      <c r="B11" s="219"/>
      <c r="C11" s="273"/>
      <c r="D11" s="275"/>
      <c r="E11" s="507" t="s">
        <v>425</v>
      </c>
      <c r="F11" s="506" t="s">
        <v>4</v>
      </c>
      <c r="G11" s="292"/>
      <c r="H11" s="253">
        <v>5.7293650217826162</v>
      </c>
      <c r="I11" s="227">
        <v>18.601884595671944</v>
      </c>
      <c r="J11" s="227">
        <v>3.343344461599739</v>
      </c>
      <c r="K11" s="227">
        <v>3.6121340779297628</v>
      </c>
      <c r="L11" s="254">
        <v>2.3497565453848264</v>
      </c>
      <c r="M11" s="253">
        <v>5.5522249466649702</v>
      </c>
      <c r="N11" s="227">
        <v>18.4156287065383</v>
      </c>
      <c r="O11" s="227">
        <v>3.1956849253857111</v>
      </c>
      <c r="P11" s="227">
        <v>3.4321068290868317</v>
      </c>
      <c r="Q11" s="254">
        <v>2.3398297978373459</v>
      </c>
      <c r="R11" s="253">
        <v>5.2586913701276687</v>
      </c>
      <c r="S11" s="227">
        <v>17.302846880112348</v>
      </c>
      <c r="T11" s="227">
        <v>3.0590080303914271</v>
      </c>
      <c r="U11" s="227">
        <v>3.2752231970558041</v>
      </c>
      <c r="V11" s="254">
        <v>2.3051371412846975</v>
      </c>
      <c r="W11" s="253">
        <v>4.817537353140124</v>
      </c>
      <c r="X11" s="227">
        <v>16.8611556198226</v>
      </c>
      <c r="Y11" s="227">
        <v>2.6183491704913187</v>
      </c>
      <c r="Z11" s="227">
        <v>2.8003091428368765</v>
      </c>
      <c r="AA11" s="254">
        <v>2.0069277485095576</v>
      </c>
      <c r="AB11" s="253">
        <v>4.6660628374559288</v>
      </c>
      <c r="AC11" s="227">
        <v>16.402069242445673</v>
      </c>
      <c r="AD11" s="227">
        <v>2.5226427274859828</v>
      </c>
      <c r="AE11" s="227">
        <v>2.691777268554131</v>
      </c>
      <c r="AF11" s="254">
        <v>1.9717752111069582</v>
      </c>
      <c r="AG11" s="253">
        <v>5.5728540817245991</v>
      </c>
      <c r="AH11" s="227">
        <v>19.430551494321186</v>
      </c>
      <c r="AI11" s="227">
        <v>3.0543582760990575</v>
      </c>
      <c r="AJ11" s="227">
        <v>3.2482708897487278</v>
      </c>
      <c r="AK11" s="254">
        <v>2.4438550925705176</v>
      </c>
      <c r="AL11" s="253">
        <v>5.3730638945239493</v>
      </c>
      <c r="AM11" s="227">
        <v>19.175805244924284</v>
      </c>
      <c r="AN11" s="227">
        <v>2.8587381809445369</v>
      </c>
      <c r="AO11" s="227">
        <v>3.0725426022152895</v>
      </c>
      <c r="AP11" s="254">
        <v>2.2102002203187374</v>
      </c>
      <c r="AQ11" s="253">
        <v>4.9685053659960765</v>
      </c>
      <c r="AR11" s="227">
        <v>18.350735321170241</v>
      </c>
      <c r="AS11" s="227">
        <v>2.51251571085943</v>
      </c>
      <c r="AT11" s="227">
        <v>2.6921557490561807</v>
      </c>
      <c r="AU11" s="254">
        <v>1.984434252315183</v>
      </c>
      <c r="AV11" s="253">
        <v>5.338309275327128</v>
      </c>
      <c r="AW11" s="227">
        <v>19.341139721904632</v>
      </c>
      <c r="AX11" s="227">
        <v>2.6873547335936965</v>
      </c>
      <c r="AY11" s="227">
        <v>2.8278910611109529</v>
      </c>
      <c r="AZ11" s="254">
        <v>2.2851622804043381</v>
      </c>
      <c r="BA11" s="253">
        <v>5.6513205403592499</v>
      </c>
      <c r="BB11" s="227">
        <v>19.49911511283031</v>
      </c>
      <c r="BC11" s="227">
        <v>2.951255921058066</v>
      </c>
      <c r="BD11" s="227">
        <v>3.0584393381078585</v>
      </c>
      <c r="BE11" s="254">
        <v>2.6538458401860647</v>
      </c>
      <c r="BF11" s="253">
        <v>5.9366877042215247</v>
      </c>
      <c r="BG11" s="227">
        <v>19.899402610372746</v>
      </c>
      <c r="BH11" s="227">
        <v>3.2026281754160593</v>
      </c>
      <c r="BI11" s="227">
        <v>3.2782092135709995</v>
      </c>
      <c r="BJ11" s="254">
        <v>2.9999941686388678</v>
      </c>
    </row>
    <row r="12" spans="2:62" s="220" customFormat="1" ht="10.9" customHeight="1" thickBot="1" x14ac:dyDescent="0.25">
      <c r="B12" s="219"/>
      <c r="C12" s="273"/>
      <c r="D12" s="276"/>
      <c r="E12" s="508" t="s">
        <v>429</v>
      </c>
      <c r="F12" s="509" t="s">
        <v>5</v>
      </c>
      <c r="G12" s="294"/>
      <c r="H12" s="265">
        <v>9.191367568269655</v>
      </c>
      <c r="I12" s="266">
        <v>32.610355855478559</v>
      </c>
      <c r="J12" s="266">
        <v>6.9981841326473928</v>
      </c>
      <c r="K12" s="266">
        <v>7.7607212923700724</v>
      </c>
      <c r="L12" s="267">
        <v>4.1218702287106384</v>
      </c>
      <c r="M12" s="265">
        <v>8.4607827268772908</v>
      </c>
      <c r="N12" s="266">
        <v>31.720519887955106</v>
      </c>
      <c r="O12" s="266">
        <v>6.2353263612988714</v>
      </c>
      <c r="P12" s="266">
        <v>6.9206673696848071</v>
      </c>
      <c r="Q12" s="267">
        <v>3.7341785886664485</v>
      </c>
      <c r="R12" s="265">
        <v>7.5774139423377003</v>
      </c>
      <c r="S12" s="266">
        <v>29.026941703363629</v>
      </c>
      <c r="T12" s="266">
        <v>5.484377885681857</v>
      </c>
      <c r="U12" s="266">
        <v>6.070714061888296</v>
      </c>
      <c r="V12" s="267">
        <v>3.4323250901637699</v>
      </c>
      <c r="W12" s="265">
        <v>6.8739461935131434</v>
      </c>
      <c r="X12" s="266">
        <v>28.554082842082988</v>
      </c>
      <c r="Y12" s="266">
        <v>4.7044158030764631</v>
      </c>
      <c r="Z12" s="266">
        <v>5.2086383222397776</v>
      </c>
      <c r="AA12" s="267">
        <v>3.0021711342405726</v>
      </c>
      <c r="AB12" s="265">
        <v>6.410413852991895</v>
      </c>
      <c r="AC12" s="266">
        <v>27.052052522996796</v>
      </c>
      <c r="AD12" s="266">
        <v>4.2893068566876842</v>
      </c>
      <c r="AE12" s="266">
        <v>4.7262879292037772</v>
      </c>
      <c r="AF12" s="267">
        <v>2.8633603493294744</v>
      </c>
      <c r="AG12" s="265">
        <v>7.2997183880077312</v>
      </c>
      <c r="AH12" s="266">
        <v>31.049382353707276</v>
      </c>
      <c r="AI12" s="266">
        <v>4.7656562654098842</v>
      </c>
      <c r="AJ12" s="266">
        <v>5.1892998848387295</v>
      </c>
      <c r="AK12" s="267">
        <v>3.4343260612239765</v>
      </c>
      <c r="AL12" s="265">
        <v>7.1267590071039875</v>
      </c>
      <c r="AM12" s="266">
        <v>30.320288922338104</v>
      </c>
      <c r="AN12" s="266">
        <v>4.5459813625578223</v>
      </c>
      <c r="AO12" s="266">
        <v>5.0131139799325384</v>
      </c>
      <c r="AP12" s="267">
        <v>3.1344835960584732</v>
      </c>
      <c r="AQ12" s="265">
        <v>6.6914620580478799</v>
      </c>
      <c r="AR12" s="266">
        <v>29.001164688122316</v>
      </c>
      <c r="AS12" s="266">
        <v>4.13827290063759</v>
      </c>
      <c r="AT12" s="266">
        <v>4.5595733882160037</v>
      </c>
      <c r="AU12" s="267">
        <v>2.9036017510283672</v>
      </c>
      <c r="AV12" s="265">
        <v>7.1527298649298601</v>
      </c>
      <c r="AW12" s="266">
        <v>29.908219604082689</v>
      </c>
      <c r="AX12" s="266">
        <v>4.4203281749765999</v>
      </c>
      <c r="AY12" s="266">
        <v>4.7569048919265793</v>
      </c>
      <c r="AZ12" s="267">
        <v>3.464909812347698</v>
      </c>
      <c r="BA12" s="265">
        <v>7.4828659906696906</v>
      </c>
      <c r="BB12" s="266">
        <v>29.803495598622789</v>
      </c>
      <c r="BC12" s="266">
        <v>4.6739770392229127</v>
      </c>
      <c r="BD12" s="266">
        <v>4.9505703791770852</v>
      </c>
      <c r="BE12" s="267">
        <v>3.9154335781605059</v>
      </c>
      <c r="BF12" s="265">
        <v>7.8231143918455137</v>
      </c>
      <c r="BG12" s="266">
        <v>29.92564375216168</v>
      </c>
      <c r="BH12" s="266">
        <v>4.9113609113954828</v>
      </c>
      <c r="BI12" s="266">
        <v>5.1369209509940985</v>
      </c>
      <c r="BJ12" s="267">
        <v>4.3117960983476591</v>
      </c>
    </row>
    <row r="13" spans="2:62" s="220" customFormat="1" ht="10.9" customHeight="1" x14ac:dyDescent="0.2">
      <c r="B13" s="219"/>
      <c r="C13" s="258" t="s">
        <v>435</v>
      </c>
      <c r="D13" s="274" t="s">
        <v>723</v>
      </c>
      <c r="E13" s="510">
        <v>100</v>
      </c>
      <c r="F13" s="511" t="s">
        <v>1823</v>
      </c>
      <c r="G13" s="246"/>
      <c r="H13" s="253">
        <v>7.7563576759931321</v>
      </c>
      <c r="I13" s="227">
        <v>24.039190356224051</v>
      </c>
      <c r="J13" s="227">
        <v>5.3071817416875486</v>
      </c>
      <c r="K13" s="227">
        <v>5.8156128667828071</v>
      </c>
      <c r="L13" s="254">
        <v>3.3933517816888576</v>
      </c>
      <c r="M13" s="253">
        <v>7.3658855810439725</v>
      </c>
      <c r="N13" s="227">
        <v>23.611500135963272</v>
      </c>
      <c r="O13" s="227">
        <v>4.9222936706198821</v>
      </c>
      <c r="P13" s="227">
        <v>5.3789919100782644</v>
      </c>
      <c r="Q13" s="254">
        <v>3.2670786102553473</v>
      </c>
      <c r="R13" s="253">
        <v>6.9026510340596348</v>
      </c>
      <c r="S13" s="227">
        <v>22.311586061208011</v>
      </c>
      <c r="T13" s="227">
        <v>4.585856388867688</v>
      </c>
      <c r="U13" s="227">
        <v>4.9906013700228158</v>
      </c>
      <c r="V13" s="254">
        <v>3.1896456185947959</v>
      </c>
      <c r="W13" s="253">
        <v>6.3189206327934002</v>
      </c>
      <c r="X13" s="227">
        <v>21.925285170611616</v>
      </c>
      <c r="Y13" s="227">
        <v>3.9261798335015041</v>
      </c>
      <c r="Z13" s="227">
        <v>4.2868975370659905</v>
      </c>
      <c r="AA13" s="254">
        <v>2.742110449757956</v>
      </c>
      <c r="AB13" s="253">
        <v>5.8836102715675542</v>
      </c>
      <c r="AC13" s="227">
        <v>20.6678104249673</v>
      </c>
      <c r="AD13" s="227">
        <v>3.5662904776455084</v>
      </c>
      <c r="AE13" s="227">
        <v>3.8823962180786018</v>
      </c>
      <c r="AF13" s="254">
        <v>2.5694282912959734</v>
      </c>
      <c r="AG13" s="253">
        <v>6.8253541382176159</v>
      </c>
      <c r="AH13" s="227">
        <v>24.011681414877152</v>
      </c>
      <c r="AI13" s="227">
        <v>4.0938774472523347</v>
      </c>
      <c r="AJ13" s="227">
        <v>4.4230735623593924</v>
      </c>
      <c r="AK13" s="254">
        <v>3.0923281163019727</v>
      </c>
      <c r="AL13" s="253">
        <v>6.6615520292667636</v>
      </c>
      <c r="AM13" s="227">
        <v>23.582975747452494</v>
      </c>
      <c r="AN13" s="227">
        <v>3.9319027597611664</v>
      </c>
      <c r="AO13" s="227">
        <v>4.2925237043920887</v>
      </c>
      <c r="AP13" s="254">
        <v>2.8712016513286081</v>
      </c>
      <c r="AQ13" s="253">
        <v>6.1910330257302064</v>
      </c>
      <c r="AR13" s="227">
        <v>22.443120629822364</v>
      </c>
      <c r="AS13" s="227">
        <v>3.5260821148087249</v>
      </c>
      <c r="AT13" s="227">
        <v>3.8334479693196668</v>
      </c>
      <c r="AU13" s="254">
        <v>2.6475929568842371</v>
      </c>
      <c r="AV13" s="253">
        <v>6.6357878728559658</v>
      </c>
      <c r="AW13" s="227">
        <v>23.677880712939064</v>
      </c>
      <c r="AX13" s="227">
        <v>3.7518882409675522</v>
      </c>
      <c r="AY13" s="227">
        <v>4.008741765454916</v>
      </c>
      <c r="AZ13" s="254">
        <v>3.0374215088370509</v>
      </c>
      <c r="BA13" s="253">
        <v>6.9538810333737215</v>
      </c>
      <c r="BB13" s="227">
        <v>23.801974973702293</v>
      </c>
      <c r="BC13" s="227">
        <v>4.0116476044210021</v>
      </c>
      <c r="BD13" s="227">
        <v>4.2128071655044481</v>
      </c>
      <c r="BE13" s="254">
        <v>3.4689374775639807</v>
      </c>
      <c r="BF13" s="253">
        <v>7.1513091219489269</v>
      </c>
      <c r="BG13" s="227">
        <v>23.81439620012944</v>
      </c>
      <c r="BH13" s="227">
        <v>4.1709886875210129</v>
      </c>
      <c r="BI13" s="227">
        <v>4.3250475608529735</v>
      </c>
      <c r="BJ13" s="254">
        <v>3.7719804831200441</v>
      </c>
    </row>
    <row r="14" spans="2:62" s="220" customFormat="1" ht="10.9" customHeight="1" x14ac:dyDescent="0.2">
      <c r="B14" s="219"/>
      <c r="C14" s="258"/>
      <c r="D14" s="274"/>
      <c r="E14" s="510">
        <v>200</v>
      </c>
      <c r="F14" s="511" t="s">
        <v>1824</v>
      </c>
      <c r="G14" s="246"/>
      <c r="H14" s="253">
        <v>6.501585179439008</v>
      </c>
      <c r="I14" s="227">
        <v>22.658729037576357</v>
      </c>
      <c r="J14" s="227">
        <v>3.7667695286254319</v>
      </c>
      <c r="K14" s="227">
        <v>4.0096544808101564</v>
      </c>
      <c r="L14" s="254">
        <v>2.7073780978309752</v>
      </c>
      <c r="M14" s="253">
        <v>6.3419484773953956</v>
      </c>
      <c r="N14" s="227">
        <v>22.82492182643097</v>
      </c>
      <c r="O14" s="227">
        <v>3.5808077354065508</v>
      </c>
      <c r="P14" s="227">
        <v>3.7925921218232213</v>
      </c>
      <c r="Q14" s="254">
        <v>2.6726022560378562</v>
      </c>
      <c r="R14" s="253">
        <v>6.0978529990488433</v>
      </c>
      <c r="S14" s="227">
        <v>21.608630991240709</v>
      </c>
      <c r="T14" s="227">
        <v>3.4493902663934191</v>
      </c>
      <c r="U14" s="227">
        <v>3.6440024323782882</v>
      </c>
      <c r="V14" s="254">
        <v>2.6400809251898005</v>
      </c>
      <c r="W14" s="253">
        <v>5.6554217697349234</v>
      </c>
      <c r="X14" s="227">
        <v>21.238172258060793</v>
      </c>
      <c r="Y14" s="227">
        <v>2.9652302893224474</v>
      </c>
      <c r="Z14" s="227">
        <v>3.1274432831341947</v>
      </c>
      <c r="AA14" s="254">
        <v>2.306949304281122</v>
      </c>
      <c r="AB14" s="253">
        <v>5.4115723441179924</v>
      </c>
      <c r="AC14" s="227">
        <v>20.433174699193213</v>
      </c>
      <c r="AD14" s="227">
        <v>2.8052491344113348</v>
      </c>
      <c r="AE14" s="227">
        <v>2.9492061258581934</v>
      </c>
      <c r="AF14" s="254">
        <v>2.2343171366575003</v>
      </c>
      <c r="AG14" s="253">
        <v>6.1744390188927767</v>
      </c>
      <c r="AH14" s="227">
        <v>23.111776899891524</v>
      </c>
      <c r="AI14" s="227">
        <v>3.2212637038732499</v>
      </c>
      <c r="AJ14" s="227">
        <v>3.3753333465748634</v>
      </c>
      <c r="AK14" s="254">
        <v>2.6320542015023989</v>
      </c>
      <c r="AL14" s="253">
        <v>5.9411798377370975</v>
      </c>
      <c r="AM14" s="227">
        <v>22.638054839622683</v>
      </c>
      <c r="AN14" s="227">
        <v>3.0149087406494108</v>
      </c>
      <c r="AO14" s="227">
        <v>3.1842155051756675</v>
      </c>
      <c r="AP14" s="254">
        <v>2.3936939947457434</v>
      </c>
      <c r="AQ14" s="253">
        <v>5.6434120540892589</v>
      </c>
      <c r="AR14" s="227">
        <v>22.117477783271262</v>
      </c>
      <c r="AS14" s="227">
        <v>2.7241535247084188</v>
      </c>
      <c r="AT14" s="227">
        <v>2.8647848007910768</v>
      </c>
      <c r="AU14" s="254">
        <v>2.2240292308495868</v>
      </c>
      <c r="AV14" s="253">
        <v>6.0939184803088811</v>
      </c>
      <c r="AW14" s="227">
        <v>23.265540368927418</v>
      </c>
      <c r="AX14" s="227">
        <v>2.9238207320038976</v>
      </c>
      <c r="AY14" s="227">
        <v>3.0186508139781703</v>
      </c>
      <c r="AZ14" s="254">
        <v>2.5939340805672462</v>
      </c>
      <c r="BA14" s="253">
        <v>6.2941044377084374</v>
      </c>
      <c r="BB14" s="227">
        <v>22.820043560759078</v>
      </c>
      <c r="BC14" s="227">
        <v>3.1201763222998014</v>
      </c>
      <c r="BD14" s="227">
        <v>3.1897109829779371</v>
      </c>
      <c r="BE14" s="254">
        <v>2.8850039151133791</v>
      </c>
      <c r="BF14" s="253">
        <v>6.4992678348011985</v>
      </c>
      <c r="BG14" s="227">
        <v>22.827163304977176</v>
      </c>
      <c r="BH14" s="227">
        <v>3.3173684959789917</v>
      </c>
      <c r="BI14" s="227">
        <v>3.3485307754646332</v>
      </c>
      <c r="BJ14" s="254">
        <v>3.2145672945576957</v>
      </c>
    </row>
    <row r="15" spans="2:62" s="220" customFormat="1" ht="10.9" customHeight="1" x14ac:dyDescent="0.2">
      <c r="B15" s="219"/>
      <c r="C15" s="258"/>
      <c r="D15" s="274"/>
      <c r="E15" s="510">
        <v>300</v>
      </c>
      <c r="F15" s="511" t="s">
        <v>1825</v>
      </c>
      <c r="G15" s="246"/>
      <c r="H15" s="253">
        <v>7.9773716327263999</v>
      </c>
      <c r="I15" s="227">
        <v>24.191572275681821</v>
      </c>
      <c r="J15" s="227">
        <v>4.3015548287245045</v>
      </c>
      <c r="K15" s="227">
        <v>4.7359888738889619</v>
      </c>
      <c r="L15" s="254">
        <v>2.6820452084557629</v>
      </c>
      <c r="M15" s="253">
        <v>7.7068955427638253</v>
      </c>
      <c r="N15" s="227">
        <v>23.712131086461945</v>
      </c>
      <c r="O15" s="227">
        <v>4.0845487891216585</v>
      </c>
      <c r="P15" s="227">
        <v>4.4707889389858604</v>
      </c>
      <c r="Q15" s="254">
        <v>2.6718933358847057</v>
      </c>
      <c r="R15" s="253">
        <v>7.3859924652006539</v>
      </c>
      <c r="S15" s="227">
        <v>22.70543201218619</v>
      </c>
      <c r="T15" s="227">
        <v>3.9301715297634088</v>
      </c>
      <c r="U15" s="227">
        <v>4.2909137711444458</v>
      </c>
      <c r="V15" s="254">
        <v>2.6608358546267543</v>
      </c>
      <c r="W15" s="253">
        <v>6.7699820151668471</v>
      </c>
      <c r="X15" s="227">
        <v>21.877510032935412</v>
      </c>
      <c r="Y15" s="227">
        <v>3.3836720656929216</v>
      </c>
      <c r="Z15" s="227">
        <v>3.6863347648179201</v>
      </c>
      <c r="AA15" s="254">
        <v>2.3547818316555165</v>
      </c>
      <c r="AB15" s="253">
        <v>6.5458698302705729</v>
      </c>
      <c r="AC15" s="227">
        <v>21.380701338979407</v>
      </c>
      <c r="AD15" s="227">
        <v>3.2387892732241719</v>
      </c>
      <c r="AE15" s="227">
        <v>3.5116666240614149</v>
      </c>
      <c r="AF15" s="254">
        <v>2.3378917080862625</v>
      </c>
      <c r="AG15" s="253">
        <v>7.5169395014123515</v>
      </c>
      <c r="AH15" s="227">
        <v>24.381204202839363</v>
      </c>
      <c r="AI15" s="227">
        <v>3.7683690831625634</v>
      </c>
      <c r="AJ15" s="227">
        <v>4.0675337711101749</v>
      </c>
      <c r="AK15" s="254">
        <v>2.8098448457261469</v>
      </c>
      <c r="AL15" s="253">
        <v>7.3408618091134477</v>
      </c>
      <c r="AM15" s="227">
        <v>24.237139387245531</v>
      </c>
      <c r="AN15" s="227">
        <v>3.5658950584981879</v>
      </c>
      <c r="AO15" s="227">
        <v>3.8847060730422891</v>
      </c>
      <c r="AP15" s="254">
        <v>2.5751961287643335</v>
      </c>
      <c r="AQ15" s="253">
        <v>6.8372800079258411</v>
      </c>
      <c r="AR15" s="227">
        <v>23.101533699523738</v>
      </c>
      <c r="AS15" s="227">
        <v>3.1642483581899374</v>
      </c>
      <c r="AT15" s="227">
        <v>3.4457587474454665</v>
      </c>
      <c r="AU15" s="254">
        <v>2.3142735359678737</v>
      </c>
      <c r="AV15" s="253">
        <v>7.2235049927069035</v>
      </c>
      <c r="AW15" s="227">
        <v>23.814916957489601</v>
      </c>
      <c r="AX15" s="227">
        <v>3.359193209168895</v>
      </c>
      <c r="AY15" s="227">
        <v>3.5956975456023748</v>
      </c>
      <c r="AZ15" s="254">
        <v>2.6628864974036315</v>
      </c>
      <c r="BA15" s="253">
        <v>7.5416775951289265</v>
      </c>
      <c r="BB15" s="227">
        <v>23.953133091161963</v>
      </c>
      <c r="BC15" s="227">
        <v>3.628460283896267</v>
      </c>
      <c r="BD15" s="227">
        <v>3.8290807121545654</v>
      </c>
      <c r="BE15" s="254">
        <v>3.0557011695360523</v>
      </c>
      <c r="BF15" s="253">
        <v>7.8203264193939708</v>
      </c>
      <c r="BG15" s="227">
        <v>24.239901294388865</v>
      </c>
      <c r="BH15" s="227">
        <v>3.8967722523072847</v>
      </c>
      <c r="BI15" s="227">
        <v>4.0701897515530501</v>
      </c>
      <c r="BJ15" s="254">
        <v>3.4184759568166596</v>
      </c>
    </row>
    <row r="16" spans="2:62" s="220" customFormat="1" ht="10.9" customHeight="1" x14ac:dyDescent="0.2">
      <c r="B16" s="219"/>
      <c r="C16" s="258"/>
      <c r="D16" s="274"/>
      <c r="E16" s="510">
        <v>400</v>
      </c>
      <c r="F16" s="511" t="s">
        <v>1826</v>
      </c>
      <c r="G16" s="246"/>
      <c r="H16" s="253">
        <v>5.4657609269912113</v>
      </c>
      <c r="I16" s="227">
        <v>18.13154841291442</v>
      </c>
      <c r="J16" s="227">
        <v>3.0367864205841002</v>
      </c>
      <c r="K16" s="227">
        <v>3.3195744364922697</v>
      </c>
      <c r="L16" s="254">
        <v>2.1757792844550967</v>
      </c>
      <c r="M16" s="253">
        <v>5.2599547472522543</v>
      </c>
      <c r="N16" s="227">
        <v>17.730227802404627</v>
      </c>
      <c r="O16" s="227">
        <v>2.861913035958402</v>
      </c>
      <c r="P16" s="227">
        <v>3.1238392304151343</v>
      </c>
      <c r="Q16" s="254">
        <v>2.0837027967639816</v>
      </c>
      <c r="R16" s="253">
        <v>4.9986372622598791</v>
      </c>
      <c r="S16" s="227">
        <v>16.694647287054593</v>
      </c>
      <c r="T16" s="227">
        <v>2.7318324755911916</v>
      </c>
      <c r="U16" s="227">
        <v>2.9637622732324655</v>
      </c>
      <c r="V16" s="254">
        <v>2.0675034873823295</v>
      </c>
      <c r="W16" s="253">
        <v>4.5861502841507065</v>
      </c>
      <c r="X16" s="227">
        <v>16.051185174746948</v>
      </c>
      <c r="Y16" s="227">
        <v>2.3341962060983157</v>
      </c>
      <c r="Z16" s="227">
        <v>2.5289418062899074</v>
      </c>
      <c r="AA16" s="254">
        <v>1.7914827474764066</v>
      </c>
      <c r="AB16" s="253">
        <v>4.4002697713708701</v>
      </c>
      <c r="AC16" s="227">
        <v>15.221322534700652</v>
      </c>
      <c r="AD16" s="227">
        <v>2.2398289552018076</v>
      </c>
      <c r="AE16" s="227">
        <v>2.4263524419562419</v>
      </c>
      <c r="AF16" s="254">
        <v>1.7369027459826443</v>
      </c>
      <c r="AG16" s="253">
        <v>5.3812821258849795</v>
      </c>
      <c r="AH16" s="227">
        <v>18.499755381622897</v>
      </c>
      <c r="AI16" s="227">
        <v>2.7794946496573285</v>
      </c>
      <c r="AJ16" s="227">
        <v>2.984951488712599</v>
      </c>
      <c r="AK16" s="254">
        <v>2.2439766174867408</v>
      </c>
      <c r="AL16" s="253">
        <v>5.1544725495122199</v>
      </c>
      <c r="AM16" s="227">
        <v>18.167137116129481</v>
      </c>
      <c r="AN16" s="227">
        <v>2.5626429394973256</v>
      </c>
      <c r="AO16" s="227">
        <v>2.780687809659967</v>
      </c>
      <c r="AP16" s="254">
        <v>2.0177421334859806</v>
      </c>
      <c r="AQ16" s="253">
        <v>4.7725708392292061</v>
      </c>
      <c r="AR16" s="227">
        <v>17.533731299854161</v>
      </c>
      <c r="AS16" s="227">
        <v>2.2090935802142444</v>
      </c>
      <c r="AT16" s="227">
        <v>2.4129879562242684</v>
      </c>
      <c r="AU16" s="254">
        <v>1.7180869671534229</v>
      </c>
      <c r="AV16" s="253">
        <v>5.2337325390969989</v>
      </c>
      <c r="AW16" s="227">
        <v>19.050882127887917</v>
      </c>
      <c r="AX16" s="227">
        <v>2.3391063847496567</v>
      </c>
      <c r="AY16" s="227">
        <v>2.520737044991717</v>
      </c>
      <c r="AZ16" s="254">
        <v>1.9153442878663849</v>
      </c>
      <c r="BA16" s="253">
        <v>5.5477272578490462</v>
      </c>
      <c r="BB16" s="227">
        <v>19.091890526777476</v>
      </c>
      <c r="BC16" s="227">
        <v>2.5919246379103256</v>
      </c>
      <c r="BD16" s="227">
        <v>2.740629878179067</v>
      </c>
      <c r="BE16" s="254">
        <v>2.2543966907439708</v>
      </c>
      <c r="BF16" s="253">
        <v>5.8038532032355157</v>
      </c>
      <c r="BG16" s="227">
        <v>19.283580816810176</v>
      </c>
      <c r="BH16" s="227">
        <v>2.8273094077110388</v>
      </c>
      <c r="BI16" s="227">
        <v>2.9435978188700638</v>
      </c>
      <c r="BJ16" s="254">
        <v>2.5707691730374234</v>
      </c>
    </row>
    <row r="17" spans="2:62" s="220" customFormat="1" ht="10.9" customHeight="1" x14ac:dyDescent="0.2">
      <c r="B17" s="219"/>
      <c r="C17" s="258"/>
      <c r="D17" s="274"/>
      <c r="E17" s="510">
        <v>500</v>
      </c>
      <c r="F17" s="511" t="s">
        <v>1827</v>
      </c>
      <c r="G17" s="246"/>
      <c r="H17" s="253">
        <v>5.5820560840546491</v>
      </c>
      <c r="I17" s="227">
        <v>18.006625489741367</v>
      </c>
      <c r="J17" s="227">
        <v>3.3027394126404346</v>
      </c>
      <c r="K17" s="227">
        <v>3.5358645913246325</v>
      </c>
      <c r="L17" s="254">
        <v>2.2484612980150711</v>
      </c>
      <c r="M17" s="253">
        <v>5.4966301101875041</v>
      </c>
      <c r="N17" s="227">
        <v>18.075672259744529</v>
      </c>
      <c r="O17" s="227">
        <v>3.2105541389828387</v>
      </c>
      <c r="P17" s="227">
        <v>3.4026113148126007</v>
      </c>
      <c r="Q17" s="254">
        <v>2.3544498533379921</v>
      </c>
      <c r="R17" s="253">
        <v>5.1855389744835998</v>
      </c>
      <c r="S17" s="227">
        <v>16.638184093069651</v>
      </c>
      <c r="T17" s="227">
        <v>3.0964519526028225</v>
      </c>
      <c r="U17" s="227">
        <v>3.2618240215019578</v>
      </c>
      <c r="V17" s="254">
        <v>2.3727086430892879</v>
      </c>
      <c r="W17" s="253">
        <v>4.7564344409218995</v>
      </c>
      <c r="X17" s="227">
        <v>16.228687743207022</v>
      </c>
      <c r="Y17" s="227">
        <v>2.6449625872560505</v>
      </c>
      <c r="Z17" s="227">
        <v>2.7858443791698297</v>
      </c>
      <c r="AA17" s="254">
        <v>2.0524313440685895</v>
      </c>
      <c r="AB17" s="253">
        <v>4.696323729526819</v>
      </c>
      <c r="AC17" s="227">
        <v>15.999594188438468</v>
      </c>
      <c r="AD17" s="227">
        <v>2.5938532036907036</v>
      </c>
      <c r="AE17" s="227">
        <v>2.729365233946131</v>
      </c>
      <c r="AF17" s="254">
        <v>2.0416884072224022</v>
      </c>
      <c r="AG17" s="253">
        <v>5.5955488633933195</v>
      </c>
      <c r="AH17" s="227">
        <v>19.056306858896242</v>
      </c>
      <c r="AI17" s="227">
        <v>3.1124620430990424</v>
      </c>
      <c r="AJ17" s="227">
        <v>3.2712536220003172</v>
      </c>
      <c r="AK17" s="254">
        <v>2.4860351043635571</v>
      </c>
      <c r="AL17" s="253">
        <v>5.3185012095966249</v>
      </c>
      <c r="AM17" s="227">
        <v>18.535139750885332</v>
      </c>
      <c r="AN17" s="227">
        <v>2.889677591848935</v>
      </c>
      <c r="AO17" s="227">
        <v>3.0608273366962209</v>
      </c>
      <c r="AP17" s="254">
        <v>2.2427081815152645</v>
      </c>
      <c r="AQ17" s="253">
        <v>4.885082087398577</v>
      </c>
      <c r="AR17" s="227">
        <v>17.445034116518748</v>
      </c>
      <c r="AS17" s="227">
        <v>2.5649656458217636</v>
      </c>
      <c r="AT17" s="227">
        <v>2.7172109491287348</v>
      </c>
      <c r="AU17" s="254">
        <v>2.0098885980973478</v>
      </c>
      <c r="AV17" s="253">
        <v>5.2598311905515409</v>
      </c>
      <c r="AW17" s="227">
        <v>18.552915064930211</v>
      </c>
      <c r="AX17" s="227">
        <v>2.7402615085745512</v>
      </c>
      <c r="AY17" s="227">
        <v>2.8443910137165567</v>
      </c>
      <c r="AZ17" s="254">
        <v>2.3668342118557795</v>
      </c>
      <c r="BA17" s="253">
        <v>5.6227443560684973</v>
      </c>
      <c r="BB17" s="227">
        <v>18.848723994172655</v>
      </c>
      <c r="BC17" s="227">
        <v>3.0394738710089553</v>
      </c>
      <c r="BD17" s="227">
        <v>3.1029026145646084</v>
      </c>
      <c r="BE17" s="254">
        <v>2.8188292502738603</v>
      </c>
      <c r="BF17" s="253">
        <v>5.8600974437437472</v>
      </c>
      <c r="BG17" s="227">
        <v>19.577098832186767</v>
      </c>
      <c r="BH17" s="227">
        <v>3.1909098526512789</v>
      </c>
      <c r="BI17" s="227">
        <v>3.2432898467984859</v>
      </c>
      <c r="BJ17" s="254">
        <v>3.0165087212858186</v>
      </c>
    </row>
    <row r="18" spans="2:62" s="220" customFormat="1" ht="10.9" customHeight="1" x14ac:dyDescent="0.2">
      <c r="B18" s="219"/>
      <c r="C18" s="258"/>
      <c r="D18" s="274"/>
      <c r="E18" s="510">
        <v>600</v>
      </c>
      <c r="F18" s="511" t="s">
        <v>1828</v>
      </c>
      <c r="G18" s="246"/>
      <c r="H18" s="253">
        <v>3.8446233698750976</v>
      </c>
      <c r="I18" s="227">
        <v>11.455080517032252</v>
      </c>
      <c r="J18" s="227">
        <v>2.4541449896163292</v>
      </c>
      <c r="K18" s="227">
        <v>2.6182743420842414</v>
      </c>
      <c r="L18" s="254">
        <v>1.8877902143161025</v>
      </c>
      <c r="M18" s="253">
        <v>3.7809429411169453</v>
      </c>
      <c r="N18" s="227">
        <v>11.474739617911041</v>
      </c>
      <c r="O18" s="227">
        <v>2.4121131441798731</v>
      </c>
      <c r="P18" s="227">
        <v>2.5604530664963931</v>
      </c>
      <c r="Q18" s="254">
        <v>1.9094655230990654</v>
      </c>
      <c r="R18" s="253">
        <v>3.4986481517270023</v>
      </c>
      <c r="S18" s="227">
        <v>10.395046514629877</v>
      </c>
      <c r="T18" s="227">
        <v>2.2895219819589707</v>
      </c>
      <c r="U18" s="227">
        <v>2.4289622679962397</v>
      </c>
      <c r="V18" s="254">
        <v>1.8346060255850474</v>
      </c>
      <c r="W18" s="253">
        <v>3.1675342809317049</v>
      </c>
      <c r="X18" s="227">
        <v>10.281717262520523</v>
      </c>
      <c r="Y18" s="227">
        <v>1.9269374832786974</v>
      </c>
      <c r="Z18" s="227">
        <v>2.0407619110436506</v>
      </c>
      <c r="AA18" s="254">
        <v>1.5713175520884604</v>
      </c>
      <c r="AB18" s="253">
        <v>3.1563203759835372</v>
      </c>
      <c r="AC18" s="227">
        <v>10.28539224243565</v>
      </c>
      <c r="AD18" s="227">
        <v>1.9203595900316763</v>
      </c>
      <c r="AE18" s="227">
        <v>2.0355364461891838</v>
      </c>
      <c r="AF18" s="254">
        <v>1.5715590593370934</v>
      </c>
      <c r="AG18" s="253">
        <v>4.117030697067011</v>
      </c>
      <c r="AH18" s="227">
        <v>13.380045560740546</v>
      </c>
      <c r="AI18" s="227">
        <v>2.522171317545677</v>
      </c>
      <c r="AJ18" s="227">
        <v>2.6844687187489802</v>
      </c>
      <c r="AK18" s="254">
        <v>2.0465124674168678</v>
      </c>
      <c r="AL18" s="253">
        <v>3.9163908030594636</v>
      </c>
      <c r="AM18" s="227">
        <v>13.160275243854608</v>
      </c>
      <c r="AN18" s="227">
        <v>2.3318052652546015</v>
      </c>
      <c r="AO18" s="227">
        <v>2.5090563679634941</v>
      </c>
      <c r="AP18" s="254">
        <v>1.8321102567960521</v>
      </c>
      <c r="AQ18" s="253">
        <v>3.5398299469620111</v>
      </c>
      <c r="AR18" s="227">
        <v>12.398675579251849</v>
      </c>
      <c r="AS18" s="227">
        <v>2.0209893991926977</v>
      </c>
      <c r="AT18" s="227">
        <v>2.1557260191370666</v>
      </c>
      <c r="AU18" s="254">
        <v>1.6535587953480237</v>
      </c>
      <c r="AV18" s="253">
        <v>3.8772864656146644</v>
      </c>
      <c r="AW18" s="227">
        <v>13.577692139956241</v>
      </c>
      <c r="AX18" s="227">
        <v>2.1787187157908723</v>
      </c>
      <c r="AY18" s="227">
        <v>2.2883426239123592</v>
      </c>
      <c r="AZ18" s="254">
        <v>1.8885382862352675</v>
      </c>
      <c r="BA18" s="253">
        <v>4.2214465244090738</v>
      </c>
      <c r="BB18" s="227">
        <v>14.046133392142449</v>
      </c>
      <c r="BC18" s="227">
        <v>2.4603779679237312</v>
      </c>
      <c r="BD18" s="227">
        <v>2.5526700801579443</v>
      </c>
      <c r="BE18" s="254">
        <v>2.2235093263932022</v>
      </c>
      <c r="BF18" s="253">
        <v>4.5607666400690023</v>
      </c>
      <c r="BG18" s="227">
        <v>14.734710497737474</v>
      </c>
      <c r="BH18" s="227">
        <v>2.746560806472814</v>
      </c>
      <c r="BI18" s="227">
        <v>2.8161487170247028</v>
      </c>
      <c r="BJ18" s="254">
        <v>2.5741463202795378</v>
      </c>
    </row>
    <row r="19" spans="2:62" s="220" customFormat="1" ht="10.9" customHeight="1" x14ac:dyDescent="0.2">
      <c r="B19" s="219"/>
      <c r="C19" s="258"/>
      <c r="D19" s="274"/>
      <c r="E19" s="510">
        <v>700</v>
      </c>
      <c r="F19" s="511" t="s">
        <v>1829</v>
      </c>
      <c r="G19" s="246"/>
      <c r="H19" s="253">
        <v>3.6213395803691952</v>
      </c>
      <c r="I19" s="227">
        <v>11.510450532134961</v>
      </c>
      <c r="J19" s="227">
        <v>2.4934545200135436</v>
      </c>
      <c r="K19" s="227">
        <v>2.642684251205039</v>
      </c>
      <c r="L19" s="254">
        <v>1.9374088653998829</v>
      </c>
      <c r="M19" s="253">
        <v>3.4927766875408675</v>
      </c>
      <c r="N19" s="227">
        <v>11.446756126238943</v>
      </c>
      <c r="O19" s="227">
        <v>2.388872620231151</v>
      </c>
      <c r="P19" s="227">
        <v>2.5105520904643894</v>
      </c>
      <c r="Q19" s="254">
        <v>1.9453035756720427</v>
      </c>
      <c r="R19" s="253">
        <v>3.1843763362715252</v>
      </c>
      <c r="S19" s="227">
        <v>10.069889480560882</v>
      </c>
      <c r="T19" s="227">
        <v>2.2474117744648892</v>
      </c>
      <c r="U19" s="227">
        <v>2.3529818136401301</v>
      </c>
      <c r="V19" s="254">
        <v>1.8777438859621467</v>
      </c>
      <c r="W19" s="253">
        <v>2.9011816527431709</v>
      </c>
      <c r="X19" s="227">
        <v>10.036694774609703</v>
      </c>
      <c r="Y19" s="227">
        <v>1.9307119865180593</v>
      </c>
      <c r="Z19" s="227">
        <v>2.0191929051459798</v>
      </c>
      <c r="AA19" s="254">
        <v>1.6333245612153953</v>
      </c>
      <c r="AB19" s="253">
        <v>2.8352216523201323</v>
      </c>
      <c r="AC19" s="227">
        <v>9.7810671949417944</v>
      </c>
      <c r="AD19" s="227">
        <v>1.8982095242067809</v>
      </c>
      <c r="AE19" s="227">
        <v>1.9874632076024961</v>
      </c>
      <c r="AF19" s="254">
        <v>1.6080023563694719</v>
      </c>
      <c r="AG19" s="253">
        <v>3.6425488563763335</v>
      </c>
      <c r="AH19" s="227">
        <v>12.666438535814871</v>
      </c>
      <c r="AI19" s="227">
        <v>2.4366454517903788</v>
      </c>
      <c r="AJ19" s="227">
        <v>2.5531131867702319</v>
      </c>
      <c r="AK19" s="254">
        <v>2.0715635064959956</v>
      </c>
      <c r="AL19" s="253">
        <v>3.4615409497213201</v>
      </c>
      <c r="AM19" s="227">
        <v>12.471098522368456</v>
      </c>
      <c r="AN19" s="227">
        <v>2.2569004400726174</v>
      </c>
      <c r="AO19" s="227">
        <v>2.3973510283255752</v>
      </c>
      <c r="AP19" s="254">
        <v>1.8327463528912851</v>
      </c>
      <c r="AQ19" s="253">
        <v>3.1261912904243441</v>
      </c>
      <c r="AR19" s="227">
        <v>12.024665451091611</v>
      </c>
      <c r="AS19" s="227">
        <v>1.9294444696249735</v>
      </c>
      <c r="AT19" s="227">
        <v>2.0295383180845707</v>
      </c>
      <c r="AU19" s="254">
        <v>1.6359569022264979</v>
      </c>
      <c r="AV19" s="253">
        <v>3.3813194686050663</v>
      </c>
      <c r="AW19" s="227">
        <v>12.6906344588691</v>
      </c>
      <c r="AX19" s="227">
        <v>2.0839721827594628</v>
      </c>
      <c r="AY19" s="227">
        <v>2.1430341683911189</v>
      </c>
      <c r="AZ19" s="254">
        <v>1.9158272376642254</v>
      </c>
      <c r="BA19" s="253">
        <v>3.6994560981728819</v>
      </c>
      <c r="BB19" s="227">
        <v>13.110623673470171</v>
      </c>
      <c r="BC19" s="227">
        <v>2.3436919363496416</v>
      </c>
      <c r="BD19" s="227">
        <v>2.3673085641747575</v>
      </c>
      <c r="BE19" s="254">
        <v>2.2786811545370687</v>
      </c>
      <c r="BF19" s="253">
        <v>4.0488507611880431</v>
      </c>
      <c r="BG19" s="227">
        <v>13.836227590308143</v>
      </c>
      <c r="BH19" s="227">
        <v>2.6361174156480787</v>
      </c>
      <c r="BI19" s="227">
        <v>2.621908183101906</v>
      </c>
      <c r="BJ19" s="254">
        <v>2.6738511911354217</v>
      </c>
    </row>
    <row r="20" spans="2:62" s="220" customFormat="1" ht="10.9" customHeight="1" x14ac:dyDescent="0.2">
      <c r="B20" s="219"/>
      <c r="C20" s="258"/>
      <c r="D20" s="274"/>
      <c r="E20" s="510">
        <v>900</v>
      </c>
      <c r="F20" s="511" t="s">
        <v>1830</v>
      </c>
      <c r="G20" s="246"/>
      <c r="H20" s="253">
        <v>9.8158815155351355</v>
      </c>
      <c r="I20" s="227">
        <v>31.131814734467575</v>
      </c>
      <c r="J20" s="227">
        <v>6.6341847047153966</v>
      </c>
      <c r="K20" s="227">
        <v>7.4794793641895554</v>
      </c>
      <c r="L20" s="254">
        <v>4.4527173817354893</v>
      </c>
      <c r="M20" s="253">
        <v>9.028336690309013</v>
      </c>
      <c r="N20" s="227">
        <v>29.534278311954726</v>
      </c>
      <c r="O20" s="227">
        <v>5.9524974490855493</v>
      </c>
      <c r="P20" s="227">
        <v>6.6903720841193381</v>
      </c>
      <c r="Q20" s="254">
        <v>4.1189397628736577</v>
      </c>
      <c r="R20" s="253">
        <v>8.15833860995658</v>
      </c>
      <c r="S20" s="227">
        <v>27.52250414760616</v>
      </c>
      <c r="T20" s="227">
        <v>5.3040453903546876</v>
      </c>
      <c r="U20" s="227">
        <v>5.9092077258081002</v>
      </c>
      <c r="V20" s="254">
        <v>3.8751078054549026</v>
      </c>
      <c r="W20" s="253">
        <v>7.387312748181599</v>
      </c>
      <c r="X20" s="227">
        <v>26.482033381717169</v>
      </c>
      <c r="Y20" s="227">
        <v>4.5375333686493819</v>
      </c>
      <c r="Z20" s="227">
        <v>5.0420437700528868</v>
      </c>
      <c r="AA20" s="254">
        <v>3.4009212262444199</v>
      </c>
      <c r="AB20" s="253">
        <v>6.9883699882020682</v>
      </c>
      <c r="AC20" s="227">
        <v>25.344099909001631</v>
      </c>
      <c r="AD20" s="227">
        <v>4.2014458290332799</v>
      </c>
      <c r="AE20" s="227">
        <v>4.6141096316558992</v>
      </c>
      <c r="AF20" s="254">
        <v>3.314167376239979</v>
      </c>
      <c r="AG20" s="253">
        <v>8.2774743072380943</v>
      </c>
      <c r="AH20" s="227">
        <v>30.2028814513857</v>
      </c>
      <c r="AI20" s="227">
        <v>4.8638853117515009</v>
      </c>
      <c r="AJ20" s="227">
        <v>5.2379011011951393</v>
      </c>
      <c r="AK20" s="254">
        <v>4.1009054243098015</v>
      </c>
      <c r="AL20" s="253">
        <v>8.2404355358419483</v>
      </c>
      <c r="AM20" s="227">
        <v>30.529932451361926</v>
      </c>
      <c r="AN20" s="227">
        <v>4.6671842251340845</v>
      </c>
      <c r="AO20" s="227">
        <v>5.1840587096396895</v>
      </c>
      <c r="AP20" s="254">
        <v>3.6715578990403701</v>
      </c>
      <c r="AQ20" s="253">
        <v>7.5508181497028986</v>
      </c>
      <c r="AR20" s="227">
        <v>28.173835911978792</v>
      </c>
      <c r="AS20" s="227">
        <v>4.1914914933750298</v>
      </c>
      <c r="AT20" s="227">
        <v>4.6728046671384256</v>
      </c>
      <c r="AU20" s="254">
        <v>3.3000904301936318</v>
      </c>
      <c r="AV20" s="253">
        <v>7.8768172622875641</v>
      </c>
      <c r="AW20" s="227">
        <v>27.836569751036691</v>
      </c>
      <c r="AX20" s="227">
        <v>4.5105262949694787</v>
      </c>
      <c r="AY20" s="227">
        <v>4.8218644352713884</v>
      </c>
      <c r="AZ20" s="254">
        <v>3.9522485538030026</v>
      </c>
      <c r="BA20" s="253">
        <v>8.2919290009349869</v>
      </c>
      <c r="BB20" s="227">
        <v>28.10128762156252</v>
      </c>
      <c r="BC20" s="227">
        <v>4.8498178293994316</v>
      </c>
      <c r="BD20" s="227">
        <v>5.055700343163962</v>
      </c>
      <c r="BE20" s="254">
        <v>4.4966753719826906</v>
      </c>
      <c r="BF20" s="253">
        <v>8.7402924864696132</v>
      </c>
      <c r="BG20" s="227">
        <v>28.795444241936934</v>
      </c>
      <c r="BH20" s="227">
        <v>5.1418214657404873</v>
      </c>
      <c r="BI20" s="227">
        <v>5.2804696680568108</v>
      </c>
      <c r="BJ20" s="254">
        <v>4.9117190499736099</v>
      </c>
    </row>
    <row r="21" spans="2:62" s="220" customFormat="1" ht="10.9" customHeight="1" x14ac:dyDescent="0.2">
      <c r="B21" s="219"/>
      <c r="C21" s="258"/>
      <c r="D21" s="274"/>
      <c r="E21" s="510">
        <v>966</v>
      </c>
      <c r="F21" s="511" t="s">
        <v>1831</v>
      </c>
      <c r="G21" s="246"/>
      <c r="H21" s="253">
        <v>8.8046484081202081</v>
      </c>
      <c r="I21" s="227">
        <v>35.464175517636505</v>
      </c>
      <c r="J21" s="227">
        <v>7.1610024618580637</v>
      </c>
      <c r="K21" s="227">
        <v>7.7891956400866924</v>
      </c>
      <c r="L21" s="254">
        <v>3.7445945269294381</v>
      </c>
      <c r="M21" s="253">
        <v>8.1530847213897069</v>
      </c>
      <c r="N21" s="227">
        <v>35.637902166997854</v>
      </c>
      <c r="O21" s="227">
        <v>6.3831334073970201</v>
      </c>
      <c r="P21" s="227">
        <v>6.9666183142806375</v>
      </c>
      <c r="Q21" s="254">
        <v>3.2820226793040175</v>
      </c>
      <c r="R21" s="253">
        <v>7.2531815360299561</v>
      </c>
      <c r="S21" s="227">
        <v>32.134824926834796</v>
      </c>
      <c r="T21" s="227">
        <v>5.5496071025034981</v>
      </c>
      <c r="U21" s="227">
        <v>6.0618425418429593</v>
      </c>
      <c r="V21" s="254">
        <v>2.8918883485508933</v>
      </c>
      <c r="W21" s="253">
        <v>6.6211199146865978</v>
      </c>
      <c r="X21" s="227">
        <v>32.558133572372803</v>
      </c>
      <c r="Y21" s="227">
        <v>4.7790380099232141</v>
      </c>
      <c r="Z21" s="227">
        <v>5.2219133081082134</v>
      </c>
      <c r="AA21" s="254">
        <v>2.5191790992800227</v>
      </c>
      <c r="AB21" s="253">
        <v>6.2081238677896895</v>
      </c>
      <c r="AC21" s="227">
        <v>30.907669477249524</v>
      </c>
      <c r="AD21" s="227">
        <v>4.3927848179384847</v>
      </c>
      <c r="AE21" s="227">
        <v>4.7978588660037236</v>
      </c>
      <c r="AF21" s="254">
        <v>2.3521427914353983</v>
      </c>
      <c r="AG21" s="253">
        <v>6.845374548945383</v>
      </c>
      <c r="AH21" s="227">
        <v>34.16731190673427</v>
      </c>
      <c r="AI21" s="227">
        <v>4.7424314217964589</v>
      </c>
      <c r="AJ21" s="227">
        <v>5.1755402602577494</v>
      </c>
      <c r="AK21" s="254">
        <v>2.6013769679124623</v>
      </c>
      <c r="AL21" s="253">
        <v>6.4521179596024432</v>
      </c>
      <c r="AM21" s="227">
        <v>31.026284059761633</v>
      </c>
      <c r="AN21" s="227">
        <v>4.423954702492269</v>
      </c>
      <c r="AO21" s="227">
        <v>4.8389769989270661</v>
      </c>
      <c r="AP21" s="254">
        <v>2.3903194041612967</v>
      </c>
      <c r="AQ21" s="253">
        <v>6.1931329535019977</v>
      </c>
      <c r="AR21" s="227">
        <v>30.587071196410847</v>
      </c>
      <c r="AS21" s="227">
        <v>4.0783450038154951</v>
      </c>
      <c r="AT21" s="227">
        <v>4.4232722986840631</v>
      </c>
      <c r="AU21" s="254">
        <v>2.4128899995548991</v>
      </c>
      <c r="AV21" s="253">
        <v>6.735609215480661</v>
      </c>
      <c r="AW21" s="227">
        <v>33.152608633420641</v>
      </c>
      <c r="AX21" s="227">
        <v>4.311994232107538</v>
      </c>
      <c r="AY21" s="227">
        <v>4.6329365243011047</v>
      </c>
      <c r="AZ21" s="254">
        <v>2.8014793212588676</v>
      </c>
      <c r="BA21" s="253">
        <v>6.9634570511411802</v>
      </c>
      <c r="BB21" s="227">
        <v>32.447698002101546</v>
      </c>
      <c r="BC21" s="227">
        <v>4.4919864668130449</v>
      </c>
      <c r="BD21" s="227">
        <v>4.7965682444712376</v>
      </c>
      <c r="BE21" s="254">
        <v>3.0956235654096615</v>
      </c>
      <c r="BF21" s="253">
        <v>7.1950915605149586</v>
      </c>
      <c r="BG21" s="227">
        <v>31.825331216258704</v>
      </c>
      <c r="BH21" s="227">
        <v>4.6605828003283296</v>
      </c>
      <c r="BI21" s="227">
        <v>4.9578136074765133</v>
      </c>
      <c r="BJ21" s="254">
        <v>3.3306420530553535</v>
      </c>
    </row>
    <row r="22" spans="2:62" s="220" customFormat="1" ht="10.9" customHeight="1" thickBot="1" x14ac:dyDescent="0.25">
      <c r="B22" s="219"/>
      <c r="C22" s="258"/>
      <c r="D22" s="274"/>
      <c r="E22" s="512">
        <v>968</v>
      </c>
      <c r="F22" s="513" t="s">
        <v>1832</v>
      </c>
      <c r="G22" s="281"/>
      <c r="H22" s="265">
        <v>8.2149501816029229</v>
      </c>
      <c r="I22" s="266">
        <v>31.989193544169336</v>
      </c>
      <c r="J22" s="266">
        <v>6.7667610020431015</v>
      </c>
      <c r="K22" s="266">
        <v>7.4882236008411596</v>
      </c>
      <c r="L22" s="267">
        <v>3.7997890738028604</v>
      </c>
      <c r="M22" s="265">
        <v>7.4516818764927146</v>
      </c>
      <c r="N22" s="266">
        <v>31.512852073887213</v>
      </c>
      <c r="O22" s="266">
        <v>5.9383374203617176</v>
      </c>
      <c r="P22" s="266">
        <v>6.5885049268782403</v>
      </c>
      <c r="Q22" s="267">
        <v>3.3385741939276974</v>
      </c>
      <c r="R22" s="265">
        <v>6.651479085038976</v>
      </c>
      <c r="S22" s="266">
        <v>28.360541920334246</v>
      </c>
      <c r="T22" s="266">
        <v>5.210905502620748</v>
      </c>
      <c r="U22" s="266">
        <v>5.7822310027740134</v>
      </c>
      <c r="V22" s="267">
        <v>3.0019533433199639</v>
      </c>
      <c r="W22" s="265">
        <v>5.9597563513154936</v>
      </c>
      <c r="X22" s="266">
        <v>28.010647105432124</v>
      </c>
      <c r="Y22" s="266">
        <v>4.4393100892700241</v>
      </c>
      <c r="Z22" s="266">
        <v>4.9294722030713034</v>
      </c>
      <c r="AA22" s="267">
        <v>2.5885863769015698</v>
      </c>
      <c r="AB22" s="265">
        <v>5.4572492984711634</v>
      </c>
      <c r="AC22" s="266">
        <v>26.241927719070773</v>
      </c>
      <c r="AD22" s="266">
        <v>3.9817653305489396</v>
      </c>
      <c r="AE22" s="266">
        <v>4.4111481051139743</v>
      </c>
      <c r="AF22" s="267">
        <v>2.3966021866780398</v>
      </c>
      <c r="AG22" s="265">
        <v>6.0653971642037812</v>
      </c>
      <c r="AH22" s="266">
        <v>29.293679595881333</v>
      </c>
      <c r="AI22" s="266">
        <v>4.3593398728451653</v>
      </c>
      <c r="AJ22" s="266">
        <v>4.7889521360871576</v>
      </c>
      <c r="AK22" s="267">
        <v>2.8087836139902946</v>
      </c>
      <c r="AL22" s="265">
        <v>5.8836766083652279</v>
      </c>
      <c r="AM22" s="266">
        <v>27.815817983042631</v>
      </c>
      <c r="AN22" s="266">
        <v>4.2002311551128484</v>
      </c>
      <c r="AO22" s="266">
        <v>4.6505493899925687</v>
      </c>
      <c r="AP22" s="267">
        <v>2.6239044703210821</v>
      </c>
      <c r="AQ22" s="265">
        <v>5.6043240853230758</v>
      </c>
      <c r="AR22" s="266">
        <v>27.951705688799567</v>
      </c>
      <c r="AS22" s="266">
        <v>3.8203307558065669</v>
      </c>
      <c r="AT22" s="266">
        <v>4.2308385997877442</v>
      </c>
      <c r="AU22" s="267">
        <v>2.4211193362987764</v>
      </c>
      <c r="AV22" s="265">
        <v>6.1968119685530789</v>
      </c>
      <c r="AW22" s="266">
        <v>30.665862662421443</v>
      </c>
      <c r="AX22" s="266">
        <v>4.1080803264484409</v>
      </c>
      <c r="AY22" s="266">
        <v>4.4727401563012821</v>
      </c>
      <c r="AZ22" s="267">
        <v>2.9100507007838363</v>
      </c>
      <c r="BA22" s="265">
        <v>6.5411395382254218</v>
      </c>
      <c r="BB22" s="266">
        <v>30.063111639125879</v>
      </c>
      <c r="BC22" s="266">
        <v>4.3668677956997151</v>
      </c>
      <c r="BD22" s="266">
        <v>4.7009191766339526</v>
      </c>
      <c r="BE22" s="267">
        <v>3.2940834338351324</v>
      </c>
      <c r="BF22" s="265">
        <v>6.9116559211865258</v>
      </c>
      <c r="BG22" s="266">
        <v>29.587399536365893</v>
      </c>
      <c r="BH22" s="266">
        <v>4.6770505698442149</v>
      </c>
      <c r="BI22" s="266">
        <v>4.9491960593887852</v>
      </c>
      <c r="BJ22" s="267">
        <v>3.8299704094752709</v>
      </c>
    </row>
    <row r="23" spans="2:62" s="220" customFormat="1" ht="10.9" customHeight="1" x14ac:dyDescent="0.2">
      <c r="B23" s="219"/>
      <c r="C23" s="258" t="s">
        <v>437</v>
      </c>
      <c r="D23" s="274" t="s">
        <v>833</v>
      </c>
      <c r="E23" s="3" t="s">
        <v>1833</v>
      </c>
      <c r="F23" s="229" t="s">
        <v>1834</v>
      </c>
      <c r="G23" s="246"/>
      <c r="H23" s="253">
        <v>12.724563792160076</v>
      </c>
      <c r="I23" s="227">
        <v>40.081105366577297</v>
      </c>
      <c r="J23" s="227">
        <v>10.492405672012925</v>
      </c>
      <c r="K23" s="227">
        <v>11.453372442601403</v>
      </c>
      <c r="L23" s="254">
        <v>4.9604700812994169</v>
      </c>
      <c r="M23" s="253">
        <v>11.683213107843171</v>
      </c>
      <c r="N23" s="227">
        <v>40.784832595621658</v>
      </c>
      <c r="O23" s="227">
        <v>9.2024286844334302</v>
      </c>
      <c r="P23" s="227">
        <v>10.102771293134829</v>
      </c>
      <c r="Q23" s="254">
        <v>4.2014534654935147</v>
      </c>
      <c r="R23" s="253">
        <v>10.175265222867612</v>
      </c>
      <c r="S23" s="227">
        <v>35.581255350846959</v>
      </c>
      <c r="T23" s="227">
        <v>7.9496208968187583</v>
      </c>
      <c r="U23" s="227">
        <v>8.7883211138012474</v>
      </c>
      <c r="V23" s="254">
        <v>3.4517973356688563</v>
      </c>
      <c r="W23" s="253">
        <v>9.4218020697802043</v>
      </c>
      <c r="X23" s="227">
        <v>36.252596924452234</v>
      </c>
      <c r="Y23" s="227">
        <v>7.0572491973848779</v>
      </c>
      <c r="Z23" s="227">
        <v>7.7866014701649453</v>
      </c>
      <c r="AA23" s="254">
        <v>3.3105617673341601</v>
      </c>
      <c r="AB23" s="253">
        <v>8.5903860634893796</v>
      </c>
      <c r="AC23" s="227">
        <v>33.966004992512104</v>
      </c>
      <c r="AD23" s="227">
        <v>6.3156965039202513</v>
      </c>
      <c r="AE23" s="227">
        <v>7.0066333240252643</v>
      </c>
      <c r="AF23" s="254">
        <v>2.8741483606741509</v>
      </c>
      <c r="AG23" s="253">
        <v>9.035657574462526</v>
      </c>
      <c r="AH23" s="227">
        <v>35.222674608094096</v>
      </c>
      <c r="AI23" s="227">
        <v>6.5530360091871378</v>
      </c>
      <c r="AJ23" s="227">
        <v>7.2832061157903158</v>
      </c>
      <c r="AK23" s="254">
        <v>3.053755648709557</v>
      </c>
      <c r="AL23" s="253">
        <v>8.589566699531737</v>
      </c>
      <c r="AM23" s="227">
        <v>33.934532800278866</v>
      </c>
      <c r="AN23" s="227">
        <v>6.1488507168730173</v>
      </c>
      <c r="AO23" s="227">
        <v>6.8371895876825963</v>
      </c>
      <c r="AP23" s="254">
        <v>2.9236834081782894</v>
      </c>
      <c r="AQ23" s="253">
        <v>8.3725276010528393</v>
      </c>
      <c r="AR23" s="227">
        <v>34.941577352252828</v>
      </c>
      <c r="AS23" s="227">
        <v>5.7586742517147043</v>
      </c>
      <c r="AT23" s="227">
        <v>6.3569541123459636</v>
      </c>
      <c r="AU23" s="254">
        <v>3.0156964789555665</v>
      </c>
      <c r="AV23" s="253">
        <v>8.7758212295432223</v>
      </c>
      <c r="AW23" s="227">
        <v>35.547536681586273</v>
      </c>
      <c r="AX23" s="227">
        <v>5.9811946492134824</v>
      </c>
      <c r="AY23" s="227">
        <v>6.5120312621165954</v>
      </c>
      <c r="AZ23" s="254">
        <v>3.6162119846217959</v>
      </c>
      <c r="BA23" s="253">
        <v>9.1285155108694092</v>
      </c>
      <c r="BB23" s="227">
        <v>36.86545656371549</v>
      </c>
      <c r="BC23" s="227">
        <v>6.1206702434854687</v>
      </c>
      <c r="BD23" s="227">
        <v>6.6876028857002572</v>
      </c>
      <c r="BE23" s="254">
        <v>3.6502692440159019</v>
      </c>
      <c r="BF23" s="253">
        <v>9.2775056288091182</v>
      </c>
      <c r="BG23" s="227">
        <v>37.224962557391095</v>
      </c>
      <c r="BH23" s="227">
        <v>6.0780306613544086</v>
      </c>
      <c r="BI23" s="227">
        <v>6.5761858592069746</v>
      </c>
      <c r="BJ23" s="254">
        <v>3.9583393378672422</v>
      </c>
    </row>
    <row r="24" spans="2:62" s="220" customFormat="1" ht="10.9" customHeight="1" x14ac:dyDescent="0.2">
      <c r="B24" s="219"/>
      <c r="C24" s="258"/>
      <c r="D24" s="274"/>
      <c r="E24" s="3" t="s">
        <v>1835</v>
      </c>
      <c r="F24" s="229" t="s">
        <v>1836</v>
      </c>
      <c r="G24" s="246"/>
      <c r="H24" s="253">
        <v>12.785571994303316</v>
      </c>
      <c r="I24" s="227">
        <v>49.544726163704873</v>
      </c>
      <c r="J24" s="227">
        <v>10.357423165616536</v>
      </c>
      <c r="K24" s="227">
        <v>11.331006143247984</v>
      </c>
      <c r="L24" s="254">
        <v>4.2098246547132074</v>
      </c>
      <c r="M24" s="253">
        <v>12.094983996530809</v>
      </c>
      <c r="N24" s="227">
        <v>51.15595596132642</v>
      </c>
      <c r="O24" s="227">
        <v>9.4036221401807527</v>
      </c>
      <c r="P24" s="227">
        <v>10.344685715279731</v>
      </c>
      <c r="Q24" s="254">
        <v>3.6665075418657627</v>
      </c>
      <c r="R24" s="253">
        <v>10.612752417860516</v>
      </c>
      <c r="S24" s="227">
        <v>43.231215687374792</v>
      </c>
      <c r="T24" s="227">
        <v>8.238414300825049</v>
      </c>
      <c r="U24" s="227">
        <v>9.0786322365783594</v>
      </c>
      <c r="V24" s="254">
        <v>3.2628916228260865</v>
      </c>
      <c r="W24" s="253">
        <v>9.5097476815371476</v>
      </c>
      <c r="X24" s="227">
        <v>44.101906237450436</v>
      </c>
      <c r="Y24" s="227">
        <v>6.9351200195865967</v>
      </c>
      <c r="Z24" s="227">
        <v>7.6667499522873319</v>
      </c>
      <c r="AA24" s="254">
        <v>2.7296883187700374</v>
      </c>
      <c r="AB24" s="253">
        <v>8.6847911686972452</v>
      </c>
      <c r="AC24" s="227">
        <v>40.620576520520146</v>
      </c>
      <c r="AD24" s="227">
        <v>6.2460750257273077</v>
      </c>
      <c r="AE24" s="227">
        <v>6.9486558123310216</v>
      </c>
      <c r="AF24" s="254">
        <v>2.2942371757160185</v>
      </c>
      <c r="AG24" s="253">
        <v>8.9588966282216145</v>
      </c>
      <c r="AH24" s="227">
        <v>40.873421843673881</v>
      </c>
      <c r="AI24" s="227">
        <v>6.3447114183860034</v>
      </c>
      <c r="AJ24" s="227">
        <v>7.0164904265156149</v>
      </c>
      <c r="AK24" s="254">
        <v>2.5700303118058612</v>
      </c>
      <c r="AL24" s="253">
        <v>8.6718404121473274</v>
      </c>
      <c r="AM24" s="227">
        <v>41.449753857985833</v>
      </c>
      <c r="AN24" s="227">
        <v>5.914254835466811</v>
      </c>
      <c r="AO24" s="227">
        <v>6.5477356745838984</v>
      </c>
      <c r="AP24" s="254">
        <v>2.3833611371106738</v>
      </c>
      <c r="AQ24" s="253">
        <v>8.4140739044754902</v>
      </c>
      <c r="AR24" s="227">
        <v>41.047793145933873</v>
      </c>
      <c r="AS24" s="227">
        <v>5.547227952710978</v>
      </c>
      <c r="AT24" s="227">
        <v>6.0725396586355265</v>
      </c>
      <c r="AU24" s="254">
        <v>2.6526541296555228</v>
      </c>
      <c r="AV24" s="253">
        <v>8.8265553120933991</v>
      </c>
      <c r="AW24" s="227">
        <v>41.87882848095348</v>
      </c>
      <c r="AX24" s="227">
        <v>5.6835356815336198</v>
      </c>
      <c r="AY24" s="227">
        <v>6.1230120122119276</v>
      </c>
      <c r="AZ24" s="254">
        <v>3.2972588311987061</v>
      </c>
      <c r="BA24" s="253">
        <v>9.0115816179155512</v>
      </c>
      <c r="BB24" s="227">
        <v>40.876563388789961</v>
      </c>
      <c r="BC24" s="227">
        <v>5.8390513507008217</v>
      </c>
      <c r="BD24" s="227">
        <v>6.2459928011144665</v>
      </c>
      <c r="BE24" s="254">
        <v>3.6470022004319844</v>
      </c>
      <c r="BF24" s="253">
        <v>9.1624846037947947</v>
      </c>
      <c r="BG24" s="227">
        <v>41.034948699861623</v>
      </c>
      <c r="BH24" s="227">
        <v>5.8710137199019936</v>
      </c>
      <c r="BI24" s="227">
        <v>6.293054621522459</v>
      </c>
      <c r="BJ24" s="254">
        <v>3.6469597572240144</v>
      </c>
    </row>
    <row r="25" spans="2:62" s="220" customFormat="1" ht="10.9" customHeight="1" x14ac:dyDescent="0.2">
      <c r="B25" s="219"/>
      <c r="C25" s="258"/>
      <c r="D25" s="274"/>
      <c r="E25" s="3" t="s">
        <v>1837</v>
      </c>
      <c r="F25" s="229" t="s">
        <v>1838</v>
      </c>
      <c r="G25" s="246"/>
      <c r="H25" s="253">
        <v>9.0386155463598357</v>
      </c>
      <c r="I25" s="227">
        <v>32.239197602233887</v>
      </c>
      <c r="J25" s="227">
        <v>7.2179630236307508</v>
      </c>
      <c r="K25" s="227">
        <v>7.9375525143229142</v>
      </c>
      <c r="L25" s="254">
        <v>4.0956930789128636</v>
      </c>
      <c r="M25" s="253">
        <v>8.6514206109168921</v>
      </c>
      <c r="N25" s="227">
        <v>32.211557863195303</v>
      </c>
      <c r="O25" s="227">
        <v>6.7623978614483216</v>
      </c>
      <c r="P25" s="227">
        <v>7.4448300670304741</v>
      </c>
      <c r="Q25" s="254">
        <v>3.8909472517846355</v>
      </c>
      <c r="R25" s="253">
        <v>7.6424001880037498</v>
      </c>
      <c r="S25" s="227">
        <v>28.181356624758969</v>
      </c>
      <c r="T25" s="227">
        <v>5.9305210915151356</v>
      </c>
      <c r="U25" s="227">
        <v>6.5204028876768261</v>
      </c>
      <c r="V25" s="254">
        <v>3.541312352884582</v>
      </c>
      <c r="W25" s="253">
        <v>6.8766647991312082</v>
      </c>
      <c r="X25" s="227">
        <v>28.931135511963912</v>
      </c>
      <c r="Y25" s="227">
        <v>4.9889995166204066</v>
      </c>
      <c r="Z25" s="227">
        <v>5.515447833360672</v>
      </c>
      <c r="AA25" s="254">
        <v>2.9454043677279285</v>
      </c>
      <c r="AB25" s="253">
        <v>6.0016383546532364</v>
      </c>
      <c r="AC25" s="227">
        <v>25.173379358364379</v>
      </c>
      <c r="AD25" s="227">
        <v>4.3025425054893747</v>
      </c>
      <c r="AE25" s="227">
        <v>4.7423766668489362</v>
      </c>
      <c r="AF25" s="254">
        <v>2.6489869849625078</v>
      </c>
      <c r="AG25" s="253">
        <v>6.6049895468190911</v>
      </c>
      <c r="AH25" s="227">
        <v>27.264428416667503</v>
      </c>
      <c r="AI25" s="227">
        <v>4.6687703255836199</v>
      </c>
      <c r="AJ25" s="227">
        <v>5.1528634236830104</v>
      </c>
      <c r="AK25" s="254">
        <v>2.8891567643786806</v>
      </c>
      <c r="AL25" s="253">
        <v>6.5591376265175878</v>
      </c>
      <c r="AM25" s="227">
        <v>27.552327547505417</v>
      </c>
      <c r="AN25" s="227">
        <v>4.5931000789273169</v>
      </c>
      <c r="AO25" s="227">
        <v>5.1003753585564482</v>
      </c>
      <c r="AP25" s="254">
        <v>2.7690421600783717</v>
      </c>
      <c r="AQ25" s="253">
        <v>6.2403868229211668</v>
      </c>
      <c r="AR25" s="227">
        <v>27.991814024498268</v>
      </c>
      <c r="AS25" s="227">
        <v>4.1628050709275755</v>
      </c>
      <c r="AT25" s="227">
        <v>4.6219069098276968</v>
      </c>
      <c r="AU25" s="254">
        <v>2.5524150121240932</v>
      </c>
      <c r="AV25" s="253">
        <v>6.587319977267752</v>
      </c>
      <c r="AW25" s="227">
        <v>28.369409741923953</v>
      </c>
      <c r="AX25" s="227">
        <v>4.3746631061362082</v>
      </c>
      <c r="AY25" s="227">
        <v>4.7932894331675442</v>
      </c>
      <c r="AZ25" s="254">
        <v>2.9344420269234068</v>
      </c>
      <c r="BA25" s="253">
        <v>6.7688295743117317</v>
      </c>
      <c r="BB25" s="227">
        <v>27.71913423101725</v>
      </c>
      <c r="BC25" s="227">
        <v>4.5375469873891445</v>
      </c>
      <c r="BD25" s="227">
        <v>4.9282757842557121</v>
      </c>
      <c r="BE25" s="254">
        <v>3.2176344528241705</v>
      </c>
      <c r="BF25" s="253">
        <v>6.8528072146017927</v>
      </c>
      <c r="BG25" s="227">
        <v>27.712204513473829</v>
      </c>
      <c r="BH25" s="227">
        <v>4.5149358614460837</v>
      </c>
      <c r="BI25" s="227">
        <v>4.8439777045290491</v>
      </c>
      <c r="BJ25" s="254">
        <v>3.4393871757931516</v>
      </c>
    </row>
    <row r="26" spans="2:62" s="220" customFormat="1" ht="10.9" customHeight="1" x14ac:dyDescent="0.2">
      <c r="B26" s="219"/>
      <c r="C26" s="258"/>
      <c r="D26" s="274"/>
      <c r="E26" s="3" t="s">
        <v>1839</v>
      </c>
      <c r="F26" s="229" t="s">
        <v>1840</v>
      </c>
      <c r="G26" s="246"/>
      <c r="H26" s="253">
        <v>8.2948463703233983</v>
      </c>
      <c r="I26" s="227">
        <v>32.760542425549311</v>
      </c>
      <c r="J26" s="227">
        <v>6.4448965222287011</v>
      </c>
      <c r="K26" s="227">
        <v>6.9416207499903386</v>
      </c>
      <c r="L26" s="254">
        <v>3.3745918091523088</v>
      </c>
      <c r="M26" s="253">
        <v>7.6527664532449089</v>
      </c>
      <c r="N26" s="227">
        <v>31.445856892211477</v>
      </c>
      <c r="O26" s="227">
        <v>5.8223331983956701</v>
      </c>
      <c r="P26" s="227">
        <v>6.2481966079995752</v>
      </c>
      <c r="Q26" s="254">
        <v>3.2751001625393639</v>
      </c>
      <c r="R26" s="253">
        <v>6.9286424779595368</v>
      </c>
      <c r="S26" s="227">
        <v>28.426830622374322</v>
      </c>
      <c r="T26" s="227">
        <v>5.2319354756421568</v>
      </c>
      <c r="U26" s="227">
        <v>5.6155761768139589</v>
      </c>
      <c r="V26" s="254">
        <v>3.0098901564867111</v>
      </c>
      <c r="W26" s="253">
        <v>6.6296045861602497</v>
      </c>
      <c r="X26" s="227">
        <v>30.839769807722593</v>
      </c>
      <c r="Y26" s="227">
        <v>4.6678601142835712</v>
      </c>
      <c r="Z26" s="227">
        <v>5.0300805122661307</v>
      </c>
      <c r="AA26" s="254">
        <v>2.6520137171080052</v>
      </c>
      <c r="AB26" s="253">
        <v>6.1281650509534922</v>
      </c>
      <c r="AC26" s="227">
        <v>28.899689353032439</v>
      </c>
      <c r="AD26" s="227">
        <v>4.1919710946269824</v>
      </c>
      <c r="AE26" s="227">
        <v>4.531730365937289</v>
      </c>
      <c r="AF26" s="254">
        <v>2.3496473736046481</v>
      </c>
      <c r="AG26" s="253">
        <v>6.8444719366208284</v>
      </c>
      <c r="AH26" s="227">
        <v>31.57651404107342</v>
      </c>
      <c r="AI26" s="227">
        <v>4.5652776589106514</v>
      </c>
      <c r="AJ26" s="227">
        <v>4.9452723382094392</v>
      </c>
      <c r="AK26" s="254">
        <v>2.5320463400730699</v>
      </c>
      <c r="AL26" s="253">
        <v>6.8108623992696584</v>
      </c>
      <c r="AM26" s="227">
        <v>31.060496569277042</v>
      </c>
      <c r="AN26" s="227">
        <v>4.4989739440543763</v>
      </c>
      <c r="AO26" s="227">
        <v>4.8728126116633375</v>
      </c>
      <c r="AP26" s="254">
        <v>2.5321387934599895</v>
      </c>
      <c r="AQ26" s="253">
        <v>6.5585667397615453</v>
      </c>
      <c r="AR26" s="227">
        <v>31.100297287507438</v>
      </c>
      <c r="AS26" s="227">
        <v>4.1611659230821809</v>
      </c>
      <c r="AT26" s="227">
        <v>4.466987335467933</v>
      </c>
      <c r="AU26" s="254">
        <v>2.5753904140419519</v>
      </c>
      <c r="AV26" s="253">
        <v>7.0367530681548214</v>
      </c>
      <c r="AW26" s="227">
        <v>32.355939582342039</v>
      </c>
      <c r="AX26" s="227">
        <v>4.4038877771276059</v>
      </c>
      <c r="AY26" s="227">
        <v>4.7043039655381618</v>
      </c>
      <c r="AZ26" s="254">
        <v>2.865847997355337</v>
      </c>
      <c r="BA26" s="253">
        <v>7.2475279197053384</v>
      </c>
      <c r="BB26" s="227">
        <v>32.465999999047341</v>
      </c>
      <c r="BC26" s="227">
        <v>4.5416667240039565</v>
      </c>
      <c r="BD26" s="227">
        <v>4.7744231788472948</v>
      </c>
      <c r="BE26" s="254">
        <v>3.3644412863782609</v>
      </c>
      <c r="BF26" s="253">
        <v>7.3060063716122299</v>
      </c>
      <c r="BG26" s="227">
        <v>31.938326459377762</v>
      </c>
      <c r="BH26" s="227">
        <v>4.5812572806532073</v>
      </c>
      <c r="BI26" s="227">
        <v>4.7900672797802999</v>
      </c>
      <c r="BJ26" s="254">
        <v>3.5588395258187018</v>
      </c>
    </row>
    <row r="27" spans="2:62" s="220" customFormat="1" ht="10.9" customHeight="1" x14ac:dyDescent="0.2">
      <c r="B27" s="219"/>
      <c r="C27" s="258"/>
      <c r="D27" s="274"/>
      <c r="E27" s="3" t="s">
        <v>1841</v>
      </c>
      <c r="F27" s="229" t="s">
        <v>1842</v>
      </c>
      <c r="G27" s="246"/>
      <c r="H27" s="253">
        <v>12.193639480159666</v>
      </c>
      <c r="I27" s="227">
        <v>40.764151751602967</v>
      </c>
      <c r="J27" s="227">
        <v>10.568344212080165</v>
      </c>
      <c r="K27" s="227">
        <v>11.386830426741682</v>
      </c>
      <c r="L27" s="254">
        <v>4.8392557494863295</v>
      </c>
      <c r="M27" s="253">
        <v>11.378704112128975</v>
      </c>
      <c r="N27" s="227">
        <v>45.28057613082278</v>
      </c>
      <c r="O27" s="227">
        <v>9.2632843088773953</v>
      </c>
      <c r="P27" s="227">
        <v>9.9778230626214288</v>
      </c>
      <c r="Q27" s="254">
        <v>4.4401302484348157</v>
      </c>
      <c r="R27" s="253">
        <v>9.8937458246425152</v>
      </c>
      <c r="S27" s="227">
        <v>37.597500901188901</v>
      </c>
      <c r="T27" s="227">
        <v>7.9843900518634525</v>
      </c>
      <c r="U27" s="227">
        <v>8.6275454843259745</v>
      </c>
      <c r="V27" s="254">
        <v>3.8175099644147825</v>
      </c>
      <c r="W27" s="253">
        <v>9.1493237350554946</v>
      </c>
      <c r="X27" s="227">
        <v>36.111224946948489</v>
      </c>
      <c r="Y27" s="227">
        <v>7.2292576240677286</v>
      </c>
      <c r="Z27" s="227">
        <v>7.8364922749329438</v>
      </c>
      <c r="AA27" s="254">
        <v>3.4490952631983927</v>
      </c>
      <c r="AB27" s="253">
        <v>8.0968464462229282</v>
      </c>
      <c r="AC27" s="227">
        <v>32.926769122109185</v>
      </c>
      <c r="AD27" s="227">
        <v>6.2935033380393923</v>
      </c>
      <c r="AE27" s="227">
        <v>6.8216426115855731</v>
      </c>
      <c r="AF27" s="254">
        <v>3.0858149767856817</v>
      </c>
      <c r="AG27" s="253">
        <v>9.3146770223223747</v>
      </c>
      <c r="AH27" s="227">
        <v>37.063587005591636</v>
      </c>
      <c r="AI27" s="227">
        <v>7.178696378702945</v>
      </c>
      <c r="AJ27" s="227">
        <v>7.7645757108406279</v>
      </c>
      <c r="AK27" s="254">
        <v>3.6681896133489142</v>
      </c>
      <c r="AL27" s="253">
        <v>9.1244834803028301</v>
      </c>
      <c r="AM27" s="227">
        <v>36.834203069443923</v>
      </c>
      <c r="AN27" s="227">
        <v>6.9319272260187894</v>
      </c>
      <c r="AO27" s="227">
        <v>7.5385639653120933</v>
      </c>
      <c r="AP27" s="254">
        <v>3.3612383233146867</v>
      </c>
      <c r="AQ27" s="253">
        <v>8.6617729993417676</v>
      </c>
      <c r="AR27" s="227">
        <v>35.274342438164851</v>
      </c>
      <c r="AS27" s="227">
        <v>6.5045015320422133</v>
      </c>
      <c r="AT27" s="227">
        <v>7.0140589288309121</v>
      </c>
      <c r="AU27" s="254">
        <v>3.5827532235629387</v>
      </c>
      <c r="AV27" s="253">
        <v>9.2424909869875105</v>
      </c>
      <c r="AW27" s="227">
        <v>35.432199649894677</v>
      </c>
      <c r="AX27" s="227">
        <v>7.0249214093417445</v>
      </c>
      <c r="AY27" s="227">
        <v>7.3947205608206135</v>
      </c>
      <c r="AZ27" s="254">
        <v>4.9376520249316718</v>
      </c>
      <c r="BA27" s="253">
        <v>9.2354665994784657</v>
      </c>
      <c r="BB27" s="227">
        <v>36.544928959067853</v>
      </c>
      <c r="BC27" s="227">
        <v>6.8096458555897188</v>
      </c>
      <c r="BD27" s="227">
        <v>7.1832446045986948</v>
      </c>
      <c r="BE27" s="254">
        <v>4.746078856652522</v>
      </c>
      <c r="BF27" s="253">
        <v>9.211002626175727</v>
      </c>
      <c r="BG27" s="227">
        <v>34.386072248234036</v>
      </c>
      <c r="BH27" s="227">
        <v>6.8596261061125068</v>
      </c>
      <c r="BI27" s="227">
        <v>7.264502259602704</v>
      </c>
      <c r="BJ27" s="254">
        <v>4.7018731610791189</v>
      </c>
    </row>
    <row r="28" spans="2:62" s="220" customFormat="1" ht="10.9" customHeight="1" x14ac:dyDescent="0.2">
      <c r="B28" s="219"/>
      <c r="C28" s="258"/>
      <c r="D28" s="274"/>
      <c r="E28" s="3" t="s">
        <v>1843</v>
      </c>
      <c r="F28" s="229" t="s">
        <v>1844</v>
      </c>
      <c r="G28" s="246"/>
      <c r="H28" s="253">
        <v>4.6953383480360085</v>
      </c>
      <c r="I28" s="227">
        <v>17.67725507369213</v>
      </c>
      <c r="J28" s="227">
        <v>2.9367263149767893</v>
      </c>
      <c r="K28" s="227">
        <v>3.141250748146462</v>
      </c>
      <c r="L28" s="254">
        <v>2.0230443363403543</v>
      </c>
      <c r="M28" s="253">
        <v>4.5208534932174453</v>
      </c>
      <c r="N28" s="227">
        <v>17.291102042152129</v>
      </c>
      <c r="O28" s="227">
        <v>2.8169042014511074</v>
      </c>
      <c r="P28" s="227">
        <v>2.9857790748466688</v>
      </c>
      <c r="Q28" s="254">
        <v>2.0842291363614409</v>
      </c>
      <c r="R28" s="253">
        <v>4.3377865332092886</v>
      </c>
      <c r="S28" s="227">
        <v>16.443063135231405</v>
      </c>
      <c r="T28" s="227">
        <v>2.7334830585724457</v>
      </c>
      <c r="U28" s="227">
        <v>2.8615154414879691</v>
      </c>
      <c r="V28" s="254">
        <v>2.2011977939783445</v>
      </c>
      <c r="W28" s="253">
        <v>3.984964523563669</v>
      </c>
      <c r="X28" s="227">
        <v>16.422677682682576</v>
      </c>
      <c r="Y28" s="227">
        <v>2.2957375722843025</v>
      </c>
      <c r="Z28" s="227">
        <v>2.3943319707713924</v>
      </c>
      <c r="AA28" s="254">
        <v>1.899203917151884</v>
      </c>
      <c r="AB28" s="253">
        <v>3.7849713630618833</v>
      </c>
      <c r="AC28" s="227">
        <v>15.778673135469411</v>
      </c>
      <c r="AD28" s="227">
        <v>2.1291154837073996</v>
      </c>
      <c r="AE28" s="227">
        <v>2.1940975484323171</v>
      </c>
      <c r="AF28" s="254">
        <v>1.8769170153677848</v>
      </c>
      <c r="AG28" s="253">
        <v>4.5464613004647569</v>
      </c>
      <c r="AH28" s="227">
        <v>18.2337500675938</v>
      </c>
      <c r="AI28" s="227">
        <v>2.63292572966605</v>
      </c>
      <c r="AJ28" s="227">
        <v>2.7081477070764937</v>
      </c>
      <c r="AK28" s="254">
        <v>2.3486941205864031</v>
      </c>
      <c r="AL28" s="253">
        <v>4.3558571474089121</v>
      </c>
      <c r="AM28" s="227">
        <v>17.34327474327592</v>
      </c>
      <c r="AN28" s="227">
        <v>2.498393928212733</v>
      </c>
      <c r="AO28" s="227">
        <v>2.6128953456452657</v>
      </c>
      <c r="AP28" s="254">
        <v>2.0810091368611641</v>
      </c>
      <c r="AQ28" s="253">
        <v>4.1094959808871074</v>
      </c>
      <c r="AR28" s="227">
        <v>17.20383221540617</v>
      </c>
      <c r="AS28" s="227">
        <v>2.2071352328435907</v>
      </c>
      <c r="AT28" s="227">
        <v>2.2881760850955706</v>
      </c>
      <c r="AU28" s="254">
        <v>1.9206434092907849</v>
      </c>
      <c r="AV28" s="253">
        <v>4.4454258271987399</v>
      </c>
      <c r="AW28" s="227">
        <v>18.363188445912378</v>
      </c>
      <c r="AX28" s="227">
        <v>2.3668773093516151</v>
      </c>
      <c r="AY28" s="227">
        <v>2.3528261167680182</v>
      </c>
      <c r="AZ28" s="254">
        <v>2.4152009269729655</v>
      </c>
      <c r="BA28" s="253">
        <v>4.6787577864294692</v>
      </c>
      <c r="BB28" s="227">
        <v>18.007127780229311</v>
      </c>
      <c r="BC28" s="227">
        <v>2.6291918161197221</v>
      </c>
      <c r="BD28" s="227">
        <v>2.6029053670749711</v>
      </c>
      <c r="BE28" s="254">
        <v>2.7158956558877341</v>
      </c>
      <c r="BF28" s="253">
        <v>4.853075614326821</v>
      </c>
      <c r="BG28" s="227">
        <v>17.768810503287479</v>
      </c>
      <c r="BH28" s="227">
        <v>2.8224547147414483</v>
      </c>
      <c r="BI28" s="227">
        <v>2.7658499202432232</v>
      </c>
      <c r="BJ28" s="254">
        <v>2.9997767358555385</v>
      </c>
    </row>
    <row r="29" spans="2:62" s="220" customFormat="1" ht="10.9" customHeight="1" x14ac:dyDescent="0.2">
      <c r="B29" s="219"/>
      <c r="C29" s="258"/>
      <c r="D29" s="274"/>
      <c r="E29" s="3" t="s">
        <v>1845</v>
      </c>
      <c r="F29" s="229" t="s">
        <v>1846</v>
      </c>
      <c r="G29" s="246"/>
      <c r="H29" s="253">
        <v>4.9899371425022663</v>
      </c>
      <c r="I29" s="227">
        <v>16.874416753076041</v>
      </c>
      <c r="J29" s="227">
        <v>3.2359395070821613</v>
      </c>
      <c r="K29" s="227">
        <v>3.4047052405699536</v>
      </c>
      <c r="L29" s="254">
        <v>2.4176478283186658</v>
      </c>
      <c r="M29" s="253">
        <v>4.9957065050284095</v>
      </c>
      <c r="N29" s="227">
        <v>17.144684578924441</v>
      </c>
      <c r="O29" s="227">
        <v>3.2191677704377653</v>
      </c>
      <c r="P29" s="227">
        <v>3.3691730079222952</v>
      </c>
      <c r="Q29" s="254">
        <v>2.5122171262824851</v>
      </c>
      <c r="R29" s="253">
        <v>4.8647473104144581</v>
      </c>
      <c r="S29" s="227">
        <v>16.524228733008126</v>
      </c>
      <c r="T29" s="227">
        <v>3.1779612493805023</v>
      </c>
      <c r="U29" s="227">
        <v>3.2755531451947166</v>
      </c>
      <c r="V29" s="254">
        <v>2.736493346266001</v>
      </c>
      <c r="W29" s="253">
        <v>4.4725846318072158</v>
      </c>
      <c r="X29" s="227">
        <v>16.548126275659008</v>
      </c>
      <c r="Y29" s="227">
        <v>2.695993078555126</v>
      </c>
      <c r="Z29" s="227">
        <v>2.7771587946557208</v>
      </c>
      <c r="AA29" s="254">
        <v>2.3409098152410484</v>
      </c>
      <c r="AB29" s="253">
        <v>4.3014118167730402</v>
      </c>
      <c r="AC29" s="227">
        <v>16.333498262330735</v>
      </c>
      <c r="AD29" s="227">
        <v>2.5057929743603111</v>
      </c>
      <c r="AE29" s="227">
        <v>2.6061951535334962</v>
      </c>
      <c r="AF29" s="254">
        <v>2.0819148124156568</v>
      </c>
      <c r="AG29" s="253">
        <v>5.1795497383782783</v>
      </c>
      <c r="AH29" s="227">
        <v>19.484484751537014</v>
      </c>
      <c r="AI29" s="227">
        <v>3.0052577196522381</v>
      </c>
      <c r="AJ29" s="227">
        <v>3.1178159423194889</v>
      </c>
      <c r="AK29" s="254">
        <v>2.5426486780055959</v>
      </c>
      <c r="AL29" s="253">
        <v>5.0481567181079479</v>
      </c>
      <c r="AM29" s="227">
        <v>19.24229141669187</v>
      </c>
      <c r="AN29" s="227">
        <v>2.8438915524363004</v>
      </c>
      <c r="AO29" s="227">
        <v>2.9383656980813604</v>
      </c>
      <c r="AP29" s="254">
        <v>2.4681139266714487</v>
      </c>
      <c r="AQ29" s="253">
        <v>4.6119770345044353</v>
      </c>
      <c r="AR29" s="227">
        <v>17.955918737876353</v>
      </c>
      <c r="AS29" s="227">
        <v>2.4994560701735651</v>
      </c>
      <c r="AT29" s="227">
        <v>2.5328239903017526</v>
      </c>
      <c r="AU29" s="254">
        <v>2.3707496583902841</v>
      </c>
      <c r="AV29" s="253">
        <v>5.0595944117273453</v>
      </c>
      <c r="AW29" s="227">
        <v>19.77283753793348</v>
      </c>
      <c r="AX29" s="227">
        <v>2.6690024193245829</v>
      </c>
      <c r="AY29" s="227">
        <v>2.6757524019809003</v>
      </c>
      <c r="AZ29" s="254">
        <v>2.6437770034394013</v>
      </c>
      <c r="BA29" s="253">
        <v>5.3067113484893254</v>
      </c>
      <c r="BB29" s="227">
        <v>19.664976337145145</v>
      </c>
      <c r="BC29" s="227">
        <v>2.874970305785681</v>
      </c>
      <c r="BD29" s="227">
        <v>2.820749721509614</v>
      </c>
      <c r="BE29" s="254">
        <v>3.0692928609633015</v>
      </c>
      <c r="BF29" s="253">
        <v>5.3624498590297023</v>
      </c>
      <c r="BG29" s="227">
        <v>18.903270519655141</v>
      </c>
      <c r="BH29" s="227">
        <v>2.9912390861547449</v>
      </c>
      <c r="BI29" s="227">
        <v>2.8910265857874267</v>
      </c>
      <c r="BJ29" s="254">
        <v>3.3312341527849707</v>
      </c>
    </row>
    <row r="30" spans="2:62" s="220" customFormat="1" ht="10.9" customHeight="1" x14ac:dyDescent="0.2">
      <c r="B30" s="219"/>
      <c r="C30" s="258"/>
      <c r="D30" s="274"/>
      <c r="E30" s="3" t="s">
        <v>1847</v>
      </c>
      <c r="F30" s="229" t="s">
        <v>1848</v>
      </c>
      <c r="G30" s="246"/>
      <c r="H30" s="253">
        <v>7.0859278591800976</v>
      </c>
      <c r="I30" s="227">
        <v>23.142676990296309</v>
      </c>
      <c r="J30" s="227">
        <v>4.533247582250203</v>
      </c>
      <c r="K30" s="227">
        <v>4.8547070159476213</v>
      </c>
      <c r="L30" s="254">
        <v>2.5434601265823802</v>
      </c>
      <c r="M30" s="253">
        <v>6.7656050415429476</v>
      </c>
      <c r="N30" s="227">
        <v>22.954776211029642</v>
      </c>
      <c r="O30" s="227">
        <v>4.1893065080366618</v>
      </c>
      <c r="P30" s="227">
        <v>4.4686823733890089</v>
      </c>
      <c r="Q30" s="254">
        <v>2.5213250683495052</v>
      </c>
      <c r="R30" s="253">
        <v>6.6519523334526802</v>
      </c>
      <c r="S30" s="227">
        <v>23.875237314235175</v>
      </c>
      <c r="T30" s="227">
        <v>3.9646097248723078</v>
      </c>
      <c r="U30" s="227">
        <v>4.221898421004135</v>
      </c>
      <c r="V30" s="254">
        <v>2.5015190308986539</v>
      </c>
      <c r="W30" s="253">
        <v>5.9313793297512385</v>
      </c>
      <c r="X30" s="227">
        <v>20.642160770180798</v>
      </c>
      <c r="Y30" s="227">
        <v>3.5550682770972561</v>
      </c>
      <c r="Z30" s="227">
        <v>3.7786002425409873</v>
      </c>
      <c r="AA30" s="254">
        <v>2.3315653923161532</v>
      </c>
      <c r="AB30" s="253">
        <v>5.2264749133846875</v>
      </c>
      <c r="AC30" s="227">
        <v>19.048797190123373</v>
      </c>
      <c r="AD30" s="227">
        <v>2.9929284531768676</v>
      </c>
      <c r="AE30" s="227">
        <v>3.1808445883818108</v>
      </c>
      <c r="AF30" s="254">
        <v>2.0033640500699672</v>
      </c>
      <c r="AG30" s="253">
        <v>6.0910132491045195</v>
      </c>
      <c r="AH30" s="227">
        <v>21.713304594467385</v>
      </c>
      <c r="AI30" s="227">
        <v>3.5277702639687543</v>
      </c>
      <c r="AJ30" s="227">
        <v>3.7347654615438475</v>
      </c>
      <c r="AK30" s="254">
        <v>2.4675488795964196</v>
      </c>
      <c r="AL30" s="253">
        <v>5.8327199338952269</v>
      </c>
      <c r="AM30" s="227">
        <v>20.415798043845754</v>
      </c>
      <c r="AN30" s="227">
        <v>3.3668626501233776</v>
      </c>
      <c r="AO30" s="227">
        <v>3.5668493492322049</v>
      </c>
      <c r="AP30" s="254">
        <v>2.3724933065743681</v>
      </c>
      <c r="AQ30" s="253">
        <v>5.2398645021687145</v>
      </c>
      <c r="AR30" s="227">
        <v>18.858944329110145</v>
      </c>
      <c r="AS30" s="227">
        <v>2.8693540241122184</v>
      </c>
      <c r="AT30" s="227">
        <v>3.0362449358242332</v>
      </c>
      <c r="AU30" s="254">
        <v>2.0665339787480641</v>
      </c>
      <c r="AV30" s="253">
        <v>5.6088901773477682</v>
      </c>
      <c r="AW30" s="227">
        <v>20.547914973155283</v>
      </c>
      <c r="AX30" s="227">
        <v>2.9432874819297274</v>
      </c>
      <c r="AY30" s="227">
        <v>3.0943403318112646</v>
      </c>
      <c r="AZ30" s="254">
        <v>2.2415070257116518</v>
      </c>
      <c r="BA30" s="253">
        <v>5.8583625920943758</v>
      </c>
      <c r="BB30" s="227">
        <v>20.776285581334484</v>
      </c>
      <c r="BC30" s="227">
        <v>3.1670424841136247</v>
      </c>
      <c r="BD30" s="227">
        <v>3.3148968797288232</v>
      </c>
      <c r="BE30" s="254">
        <v>2.5067103893263587</v>
      </c>
      <c r="BF30" s="253">
        <v>6.088922590809096</v>
      </c>
      <c r="BG30" s="227">
        <v>21.231068029977877</v>
      </c>
      <c r="BH30" s="227">
        <v>3.3115516738668522</v>
      </c>
      <c r="BI30" s="227">
        <v>3.454868115445628</v>
      </c>
      <c r="BJ30" s="254">
        <v>2.7040628444933561</v>
      </c>
    </row>
    <row r="31" spans="2:62" s="220" customFormat="1" ht="10.9" customHeight="1" x14ac:dyDescent="0.2">
      <c r="B31" s="219"/>
      <c r="C31" s="258"/>
      <c r="D31" s="274"/>
      <c r="E31" s="3" t="s">
        <v>1849</v>
      </c>
      <c r="F31" s="229" t="s">
        <v>1850</v>
      </c>
      <c r="G31" s="246"/>
      <c r="H31" s="253">
        <v>7.4493138283923841</v>
      </c>
      <c r="I31" s="227">
        <v>21.620527401285031</v>
      </c>
      <c r="J31" s="227">
        <v>4.3702763226559505</v>
      </c>
      <c r="K31" s="227">
        <v>4.719105380035395</v>
      </c>
      <c r="L31" s="254">
        <v>3.6608337216367426</v>
      </c>
      <c r="M31" s="253">
        <v>7.0832066475774873</v>
      </c>
      <c r="N31" s="227">
        <v>20.766068570514388</v>
      </c>
      <c r="O31" s="227">
        <v>4.1489400355778523</v>
      </c>
      <c r="P31" s="227">
        <v>4.474051815311185</v>
      </c>
      <c r="Q31" s="254">
        <v>3.5136011264811713</v>
      </c>
      <c r="R31" s="253">
        <v>6.8270091196577578</v>
      </c>
      <c r="S31" s="227">
        <v>19.847652521977782</v>
      </c>
      <c r="T31" s="227">
        <v>4.0928711610122157</v>
      </c>
      <c r="U31" s="227">
        <v>4.4400540092197085</v>
      </c>
      <c r="V31" s="254">
        <v>3.4505756934266407</v>
      </c>
      <c r="W31" s="253">
        <v>6.3235415104004984</v>
      </c>
      <c r="X31" s="227">
        <v>19.771927872339049</v>
      </c>
      <c r="Y31" s="227">
        <v>3.4897006287564092</v>
      </c>
      <c r="Z31" s="227">
        <v>3.8190860598990826</v>
      </c>
      <c r="AA31" s="254">
        <v>2.9188128212607705</v>
      </c>
      <c r="AB31" s="253">
        <v>6.1304592390592623</v>
      </c>
      <c r="AC31" s="227">
        <v>19.038471695958282</v>
      </c>
      <c r="AD31" s="227">
        <v>3.3411829522822112</v>
      </c>
      <c r="AE31" s="227">
        <v>3.6495824168802633</v>
      </c>
      <c r="AF31" s="254">
        <v>2.8324793899088143</v>
      </c>
      <c r="AG31" s="253">
        <v>7.553992648566612</v>
      </c>
      <c r="AH31" s="227">
        <v>23.545136444790231</v>
      </c>
      <c r="AI31" s="227">
        <v>4.132742688656049</v>
      </c>
      <c r="AJ31" s="227">
        <v>4.5167414730334992</v>
      </c>
      <c r="AK31" s="254">
        <v>3.5295944357347109</v>
      </c>
      <c r="AL31" s="253">
        <v>7.4571035728883457</v>
      </c>
      <c r="AM31" s="227">
        <v>23.389661064512566</v>
      </c>
      <c r="AN31" s="227">
        <v>4.021461326975043</v>
      </c>
      <c r="AO31" s="227">
        <v>4.5392974025569632</v>
      </c>
      <c r="AP31" s="254">
        <v>3.2402418256519003</v>
      </c>
      <c r="AQ31" s="253">
        <v>6.8404637679010101</v>
      </c>
      <c r="AR31" s="227">
        <v>21.905372649281603</v>
      </c>
      <c r="AS31" s="227">
        <v>3.5607067444402576</v>
      </c>
      <c r="AT31" s="227">
        <v>4.0175498158152188</v>
      </c>
      <c r="AU31" s="254">
        <v>2.8924879334484395</v>
      </c>
      <c r="AV31" s="253">
        <v>7.430301365865823</v>
      </c>
      <c r="AW31" s="227">
        <v>23.109662537388676</v>
      </c>
      <c r="AX31" s="227">
        <v>3.9336643372528024</v>
      </c>
      <c r="AY31" s="227">
        <v>4.3610407722916875</v>
      </c>
      <c r="AZ31" s="254">
        <v>3.3271319513940631</v>
      </c>
      <c r="BA31" s="253">
        <v>7.9947997384205287</v>
      </c>
      <c r="BB31" s="227">
        <v>23.648265749278647</v>
      </c>
      <c r="BC31" s="227">
        <v>4.4003493722827347</v>
      </c>
      <c r="BD31" s="227">
        <v>4.7648790931820653</v>
      </c>
      <c r="BE31" s="254">
        <v>3.8986533850697298</v>
      </c>
      <c r="BF31" s="253">
        <v>8.3461337082968079</v>
      </c>
      <c r="BG31" s="227">
        <v>23.96112758769123</v>
      </c>
      <c r="BH31" s="227">
        <v>4.7090836719065781</v>
      </c>
      <c r="BI31" s="227">
        <v>5.0160097893298694</v>
      </c>
      <c r="BJ31" s="254">
        <v>4.2998778969659384</v>
      </c>
    </row>
    <row r="32" spans="2:62" s="220" customFormat="1" ht="10.9" customHeight="1" x14ac:dyDescent="0.2">
      <c r="B32" s="219"/>
      <c r="C32" s="258"/>
      <c r="D32" s="274"/>
      <c r="E32" s="3" t="s">
        <v>1851</v>
      </c>
      <c r="F32" s="229" t="s">
        <v>1852</v>
      </c>
      <c r="G32" s="246"/>
      <c r="H32" s="253">
        <v>6.8618484764871113</v>
      </c>
      <c r="I32" s="227">
        <v>25.729863662186158</v>
      </c>
      <c r="J32" s="227">
        <v>4.1554538131106318</v>
      </c>
      <c r="K32" s="227">
        <v>4.4694573888225486</v>
      </c>
      <c r="L32" s="254">
        <v>2.083240208473919</v>
      </c>
      <c r="M32" s="253">
        <v>6.7521078199134221</v>
      </c>
      <c r="N32" s="227">
        <v>25.712832000983639</v>
      </c>
      <c r="O32" s="227">
        <v>4.0085603457563437</v>
      </c>
      <c r="P32" s="227">
        <v>4.3031596938552159</v>
      </c>
      <c r="Q32" s="254">
        <v>2.1269015712845336</v>
      </c>
      <c r="R32" s="253">
        <v>6.4668863379066526</v>
      </c>
      <c r="S32" s="227">
        <v>24.728133925337517</v>
      </c>
      <c r="T32" s="227">
        <v>3.8140055353597258</v>
      </c>
      <c r="U32" s="227">
        <v>4.0573303169314432</v>
      </c>
      <c r="V32" s="254">
        <v>2.3226035825031919</v>
      </c>
      <c r="W32" s="253">
        <v>5.9204648893843297</v>
      </c>
      <c r="X32" s="227">
        <v>24.039682645517214</v>
      </c>
      <c r="Y32" s="227">
        <v>3.2231265531718676</v>
      </c>
      <c r="Z32" s="227">
        <v>3.4191008491347201</v>
      </c>
      <c r="AA32" s="254">
        <v>2.0472930930559303</v>
      </c>
      <c r="AB32" s="253">
        <v>5.274592365931559</v>
      </c>
      <c r="AC32" s="227">
        <v>21.545274422587408</v>
      </c>
      <c r="AD32" s="227">
        <v>2.8129135551931399</v>
      </c>
      <c r="AE32" s="227">
        <v>2.9800363413927724</v>
      </c>
      <c r="AF32" s="254">
        <v>1.8402276428984021</v>
      </c>
      <c r="AG32" s="253">
        <v>5.9395394687646066</v>
      </c>
      <c r="AH32" s="227">
        <v>24.180512628424211</v>
      </c>
      <c r="AI32" s="227">
        <v>3.1461870010413318</v>
      </c>
      <c r="AJ32" s="227">
        <v>3.3097781499905032</v>
      </c>
      <c r="AK32" s="254">
        <v>2.2086499450103791</v>
      </c>
      <c r="AL32" s="253">
        <v>5.8807689612212668</v>
      </c>
      <c r="AM32" s="227">
        <v>24.116769506630853</v>
      </c>
      <c r="AN32" s="227">
        <v>3.0321487503454083</v>
      </c>
      <c r="AO32" s="227">
        <v>3.216854278527153</v>
      </c>
      <c r="AP32" s="254">
        <v>1.9911092109763864</v>
      </c>
      <c r="AQ32" s="253">
        <v>5.4092871518176553</v>
      </c>
      <c r="AR32" s="227">
        <v>22.349936674771072</v>
      </c>
      <c r="AS32" s="227">
        <v>2.7256632252445692</v>
      </c>
      <c r="AT32" s="227">
        <v>2.8747300975014753</v>
      </c>
      <c r="AU32" s="254">
        <v>1.897712249618895</v>
      </c>
      <c r="AV32" s="253">
        <v>5.753231784112935</v>
      </c>
      <c r="AW32" s="227">
        <v>23.826201469027843</v>
      </c>
      <c r="AX32" s="227">
        <v>2.8102884218009749</v>
      </c>
      <c r="AY32" s="227">
        <v>2.9302936385954914</v>
      </c>
      <c r="AZ32" s="254">
        <v>2.1540351411631486</v>
      </c>
      <c r="BA32" s="253">
        <v>5.8978102517961499</v>
      </c>
      <c r="BB32" s="227">
        <v>22.7486581652757</v>
      </c>
      <c r="BC32" s="227">
        <v>3.0886324427834215</v>
      </c>
      <c r="BD32" s="227">
        <v>3.1335059775409948</v>
      </c>
      <c r="BE32" s="254">
        <v>2.8501499302987563</v>
      </c>
      <c r="BF32" s="253">
        <v>6.1501361936649195</v>
      </c>
      <c r="BG32" s="227">
        <v>23.455416263678028</v>
      </c>
      <c r="BH32" s="227">
        <v>3.2523957278999074</v>
      </c>
      <c r="BI32" s="227">
        <v>3.2756028420358394</v>
      </c>
      <c r="BJ32" s="254">
        <v>3.1356718660022138</v>
      </c>
    </row>
    <row r="33" spans="2:62" s="220" customFormat="1" ht="10.9" customHeight="1" x14ac:dyDescent="0.2">
      <c r="B33" s="219"/>
      <c r="C33" s="258"/>
      <c r="D33" s="274"/>
      <c r="E33" s="3" t="s">
        <v>1853</v>
      </c>
      <c r="F33" s="229" t="s">
        <v>1854</v>
      </c>
      <c r="G33" s="246"/>
      <c r="H33" s="253">
        <v>8.4336477726344548</v>
      </c>
      <c r="I33" s="227">
        <v>24.954856994402007</v>
      </c>
      <c r="J33" s="227">
        <v>5.1237393458516038</v>
      </c>
      <c r="K33" s="227">
        <v>5.4194560459264975</v>
      </c>
      <c r="L33" s="254">
        <v>4.1248235452411048</v>
      </c>
      <c r="M33" s="253">
        <v>8.2512401089377487</v>
      </c>
      <c r="N33" s="227">
        <v>24.99105737107115</v>
      </c>
      <c r="O33" s="227">
        <v>4.9233926815913227</v>
      </c>
      <c r="P33" s="227">
        <v>5.1670078229796976</v>
      </c>
      <c r="Q33" s="254">
        <v>4.1381557371783551</v>
      </c>
      <c r="R33" s="253">
        <v>7.7765513378714441</v>
      </c>
      <c r="S33" s="227">
        <v>22.968027599162113</v>
      </c>
      <c r="T33" s="227">
        <v>4.7259913949442716</v>
      </c>
      <c r="U33" s="227">
        <v>4.9386726532450691</v>
      </c>
      <c r="V33" s="254">
        <v>4.08333029556516</v>
      </c>
      <c r="W33" s="253">
        <v>6.9908198332525577</v>
      </c>
      <c r="X33" s="227">
        <v>22.11209422213042</v>
      </c>
      <c r="Y33" s="227">
        <v>3.8811372745044337</v>
      </c>
      <c r="Z33" s="227">
        <v>4.0482456232787793</v>
      </c>
      <c r="AA33" s="254">
        <v>3.3993936707429739</v>
      </c>
      <c r="AB33" s="253">
        <v>6.4455356189385631</v>
      </c>
      <c r="AC33" s="227">
        <v>20.432698154468056</v>
      </c>
      <c r="AD33" s="227">
        <v>3.5349636579689614</v>
      </c>
      <c r="AE33" s="227">
        <v>3.684021478473714</v>
      </c>
      <c r="AF33" s="254">
        <v>3.1211834803307537</v>
      </c>
      <c r="AG33" s="253">
        <v>7.2575368965178315</v>
      </c>
      <c r="AH33" s="227">
        <v>22.835074083673412</v>
      </c>
      <c r="AI33" s="227">
        <v>4.0159036333311873</v>
      </c>
      <c r="AJ33" s="227">
        <v>4.1695435304411816</v>
      </c>
      <c r="AK33" s="254">
        <v>3.6038379603809862</v>
      </c>
      <c r="AL33" s="253">
        <v>6.7902874711761454</v>
      </c>
      <c r="AM33" s="227">
        <v>21.837080807851816</v>
      </c>
      <c r="AN33" s="227">
        <v>3.6651457982386026</v>
      </c>
      <c r="AO33" s="227">
        <v>3.8728607029355833</v>
      </c>
      <c r="AP33" s="254">
        <v>3.1304498801153158</v>
      </c>
      <c r="AQ33" s="253">
        <v>6.2762650387914976</v>
      </c>
      <c r="AR33" s="227">
        <v>20.393593613091472</v>
      </c>
      <c r="AS33" s="227">
        <v>3.3223164339490872</v>
      </c>
      <c r="AT33" s="227">
        <v>3.5041894152991637</v>
      </c>
      <c r="AU33" s="254">
        <v>2.8740113371725817</v>
      </c>
      <c r="AV33" s="253">
        <v>6.4862339787245764</v>
      </c>
      <c r="AW33" s="227">
        <v>20.868177861152958</v>
      </c>
      <c r="AX33" s="227">
        <v>3.4138650536855017</v>
      </c>
      <c r="AY33" s="227">
        <v>3.5684087499748549</v>
      </c>
      <c r="AZ33" s="254">
        <v>3.0459756993171476</v>
      </c>
      <c r="BA33" s="253">
        <v>6.7343812621090686</v>
      </c>
      <c r="BB33" s="227">
        <v>20.88983738060249</v>
      </c>
      <c r="BC33" s="227">
        <v>3.6399962479039316</v>
      </c>
      <c r="BD33" s="227">
        <v>3.8103880899039106</v>
      </c>
      <c r="BE33" s="254">
        <v>3.2480977303898038</v>
      </c>
      <c r="BF33" s="253">
        <v>6.9323453342720214</v>
      </c>
      <c r="BG33" s="227">
        <v>20.916513771619758</v>
      </c>
      <c r="BH33" s="227">
        <v>3.8100838161779969</v>
      </c>
      <c r="BI33" s="227">
        <v>3.9344425876221156</v>
      </c>
      <c r="BJ33" s="254">
        <v>3.5378716982282556</v>
      </c>
    </row>
    <row r="34" spans="2:62" s="220" customFormat="1" ht="10.9" customHeight="1" x14ac:dyDescent="0.2">
      <c r="B34" s="219"/>
      <c r="C34" s="258"/>
      <c r="D34" s="274"/>
      <c r="E34" s="3" t="s">
        <v>1855</v>
      </c>
      <c r="F34" s="229" t="s">
        <v>1856</v>
      </c>
      <c r="G34" s="246"/>
      <c r="H34" s="253">
        <v>8.0866503119471957</v>
      </c>
      <c r="I34" s="227">
        <v>26.602440996241768</v>
      </c>
      <c r="J34" s="227">
        <v>4.8768779313382193</v>
      </c>
      <c r="K34" s="227">
        <v>5.2480242208343935</v>
      </c>
      <c r="L34" s="254">
        <v>3.0274229881526908</v>
      </c>
      <c r="M34" s="253">
        <v>7.5239652279811668</v>
      </c>
      <c r="N34" s="227">
        <v>25.016824197143546</v>
      </c>
      <c r="O34" s="227">
        <v>4.5067956425216336</v>
      </c>
      <c r="P34" s="227">
        <v>4.8406880204500045</v>
      </c>
      <c r="Q34" s="254">
        <v>2.9097064109609794</v>
      </c>
      <c r="R34" s="253">
        <v>7.1583608448370368</v>
      </c>
      <c r="S34" s="227">
        <v>23.915190272916835</v>
      </c>
      <c r="T34" s="227">
        <v>4.2938641490806759</v>
      </c>
      <c r="U34" s="227">
        <v>4.5857750345034436</v>
      </c>
      <c r="V34" s="254">
        <v>2.9724200785191952</v>
      </c>
      <c r="W34" s="253">
        <v>6.5211169118028662</v>
      </c>
      <c r="X34" s="227">
        <v>23.240568644310667</v>
      </c>
      <c r="Y34" s="227">
        <v>3.6425421608445796</v>
      </c>
      <c r="Z34" s="227">
        <v>3.8782208431540406</v>
      </c>
      <c r="AA34" s="254">
        <v>2.6129509429807003</v>
      </c>
      <c r="AB34" s="253">
        <v>6.1798631670667374</v>
      </c>
      <c r="AC34" s="227">
        <v>22.126603250342654</v>
      </c>
      <c r="AD34" s="227">
        <v>3.4185972056887257</v>
      </c>
      <c r="AE34" s="227">
        <v>3.645559488945521</v>
      </c>
      <c r="AF34" s="254">
        <v>2.4659557329635642</v>
      </c>
      <c r="AG34" s="253">
        <v>6.8575492594914351</v>
      </c>
      <c r="AH34" s="227">
        <v>24.44741888276009</v>
      </c>
      <c r="AI34" s="227">
        <v>3.7761689004284844</v>
      </c>
      <c r="AJ34" s="227">
        <v>4.0295631828084479</v>
      </c>
      <c r="AK34" s="254">
        <v>2.7447435685947825</v>
      </c>
      <c r="AL34" s="253">
        <v>6.6454588025337076</v>
      </c>
      <c r="AM34" s="227">
        <v>23.673432053204429</v>
      </c>
      <c r="AN34" s="227">
        <v>3.6324995577813421</v>
      </c>
      <c r="AO34" s="227">
        <v>3.8871991134340553</v>
      </c>
      <c r="AP34" s="254">
        <v>2.6313469054250418</v>
      </c>
      <c r="AQ34" s="253">
        <v>6.1451748565021838</v>
      </c>
      <c r="AR34" s="227">
        <v>22.517760978145773</v>
      </c>
      <c r="AS34" s="227">
        <v>3.1992527448972812</v>
      </c>
      <c r="AT34" s="227">
        <v>3.3849178438154648</v>
      </c>
      <c r="AU34" s="254">
        <v>2.4947589233738898</v>
      </c>
      <c r="AV34" s="253">
        <v>6.4443678527067023</v>
      </c>
      <c r="AW34" s="227">
        <v>23.460674323285051</v>
      </c>
      <c r="AX34" s="227">
        <v>3.2974243543757678</v>
      </c>
      <c r="AY34" s="227">
        <v>3.4530584964637141</v>
      </c>
      <c r="AZ34" s="254">
        <v>2.7267503050058419</v>
      </c>
      <c r="BA34" s="253">
        <v>6.6081020920124107</v>
      </c>
      <c r="BB34" s="227">
        <v>22.990948458603114</v>
      </c>
      <c r="BC34" s="227">
        <v>3.4956791762104924</v>
      </c>
      <c r="BD34" s="227">
        <v>3.6211710181770065</v>
      </c>
      <c r="BE34" s="254">
        <v>3.0530705096333817</v>
      </c>
      <c r="BF34" s="253">
        <v>6.769751682385353</v>
      </c>
      <c r="BG34" s="227">
        <v>22.811343505906923</v>
      </c>
      <c r="BH34" s="227">
        <v>3.6587883492789537</v>
      </c>
      <c r="BI34" s="227">
        <v>3.7376360913177797</v>
      </c>
      <c r="BJ34" s="254">
        <v>3.3959465640957918</v>
      </c>
    </row>
    <row r="35" spans="2:62" s="220" customFormat="1" ht="10.9" customHeight="1" x14ac:dyDescent="0.2">
      <c r="B35" s="219"/>
      <c r="C35" s="258"/>
      <c r="D35" s="274"/>
      <c r="E35" s="3" t="s">
        <v>1857</v>
      </c>
      <c r="F35" s="229" t="s">
        <v>1858</v>
      </c>
      <c r="G35" s="246"/>
      <c r="H35" s="253">
        <v>6.3942229599372551</v>
      </c>
      <c r="I35" s="227">
        <v>23.390602705160717</v>
      </c>
      <c r="J35" s="227">
        <v>3.8533924674362505</v>
      </c>
      <c r="K35" s="227">
        <v>4.1969071718311044</v>
      </c>
      <c r="L35" s="254">
        <v>2.1413495061598016</v>
      </c>
      <c r="M35" s="253">
        <v>5.9810646514013897</v>
      </c>
      <c r="N35" s="227">
        <v>22.556320296387955</v>
      </c>
      <c r="O35" s="227">
        <v>3.5014447918186313</v>
      </c>
      <c r="P35" s="227">
        <v>3.8100281338169966</v>
      </c>
      <c r="Q35" s="254">
        <v>2.0194414104976528</v>
      </c>
      <c r="R35" s="253">
        <v>5.8887132719885962</v>
      </c>
      <c r="S35" s="227">
        <v>22.247701760202865</v>
      </c>
      <c r="T35" s="227">
        <v>3.4396932910760096</v>
      </c>
      <c r="U35" s="227">
        <v>3.7401122822718276</v>
      </c>
      <c r="V35" s="254">
        <v>2.0582975973172397</v>
      </c>
      <c r="W35" s="253">
        <v>5.2612161212867798</v>
      </c>
      <c r="X35" s="227">
        <v>20.850265295074713</v>
      </c>
      <c r="Y35" s="227">
        <v>2.8638342408694104</v>
      </c>
      <c r="Z35" s="227">
        <v>3.0770839206356677</v>
      </c>
      <c r="AA35" s="254">
        <v>1.9033643746595057</v>
      </c>
      <c r="AB35" s="253">
        <v>4.8531579094665602</v>
      </c>
      <c r="AC35" s="227">
        <v>19.489706428822924</v>
      </c>
      <c r="AD35" s="227">
        <v>2.5832567582689618</v>
      </c>
      <c r="AE35" s="227">
        <v>2.7593654915256902</v>
      </c>
      <c r="AF35" s="254">
        <v>1.8139281061598922</v>
      </c>
      <c r="AG35" s="253">
        <v>5.4903907860271248</v>
      </c>
      <c r="AH35" s="227">
        <v>21.805940849342619</v>
      </c>
      <c r="AI35" s="227">
        <v>2.9201610702393146</v>
      </c>
      <c r="AJ35" s="227">
        <v>3.1041293294799956</v>
      </c>
      <c r="AK35" s="254">
        <v>2.1400712266555519</v>
      </c>
      <c r="AL35" s="253">
        <v>5.3350595044148674</v>
      </c>
      <c r="AM35" s="227">
        <v>21.241409030059529</v>
      </c>
      <c r="AN35" s="227">
        <v>2.7894551313561435</v>
      </c>
      <c r="AO35" s="227">
        <v>2.9558934454172108</v>
      </c>
      <c r="AP35" s="254">
        <v>2.105031656049777</v>
      </c>
      <c r="AQ35" s="253">
        <v>4.8668618922490161</v>
      </c>
      <c r="AR35" s="227">
        <v>19.942696047541084</v>
      </c>
      <c r="AS35" s="227">
        <v>2.4075566744367389</v>
      </c>
      <c r="AT35" s="227">
        <v>2.5284343089841896</v>
      </c>
      <c r="AU35" s="254">
        <v>1.9207635940976036</v>
      </c>
      <c r="AV35" s="253">
        <v>5.2769557512265406</v>
      </c>
      <c r="AW35" s="227">
        <v>21.573759291719046</v>
      </c>
      <c r="AX35" s="227">
        <v>2.5441101769525738</v>
      </c>
      <c r="AY35" s="227">
        <v>2.6459853902035473</v>
      </c>
      <c r="AZ35" s="254">
        <v>2.1438890263498771</v>
      </c>
      <c r="BA35" s="253">
        <v>5.4845450691588304</v>
      </c>
      <c r="BB35" s="227">
        <v>21.568955482564625</v>
      </c>
      <c r="BC35" s="227">
        <v>2.7025661284069438</v>
      </c>
      <c r="BD35" s="227">
        <v>2.761415994873619</v>
      </c>
      <c r="BE35" s="254">
        <v>2.4786188698320424</v>
      </c>
      <c r="BF35" s="253">
        <v>5.5442931048707855</v>
      </c>
      <c r="BG35" s="227">
        <v>21.045132345818839</v>
      </c>
      <c r="BH35" s="227">
        <v>2.7952242747723335</v>
      </c>
      <c r="BI35" s="227">
        <v>2.8659435354078759</v>
      </c>
      <c r="BJ35" s="254">
        <v>2.5398364589765761</v>
      </c>
    </row>
    <row r="36" spans="2:62" s="220" customFormat="1" ht="10.9" customHeight="1" x14ac:dyDescent="0.2">
      <c r="B36" s="219"/>
      <c r="C36" s="258"/>
      <c r="D36" s="274"/>
      <c r="E36" s="3" t="s">
        <v>1859</v>
      </c>
      <c r="F36" s="229" t="s">
        <v>1860</v>
      </c>
      <c r="G36" s="246"/>
      <c r="H36" s="253">
        <v>7.0779078630524763</v>
      </c>
      <c r="I36" s="227">
        <v>24.757146835344646</v>
      </c>
      <c r="J36" s="227">
        <v>4.1914643481150522</v>
      </c>
      <c r="K36" s="227">
        <v>4.6817716898853332</v>
      </c>
      <c r="L36" s="254">
        <v>2.5728727413120867</v>
      </c>
      <c r="M36" s="253">
        <v>7.0162082998661202</v>
      </c>
      <c r="N36" s="227">
        <v>25.11730142829153</v>
      </c>
      <c r="O36" s="227">
        <v>4.082068994385172</v>
      </c>
      <c r="P36" s="227">
        <v>4.5315558613765665</v>
      </c>
      <c r="Q36" s="254">
        <v>2.6320187826231671</v>
      </c>
      <c r="R36" s="253">
        <v>6.8106696963837594</v>
      </c>
      <c r="S36" s="227">
        <v>24.163095272237001</v>
      </c>
      <c r="T36" s="227">
        <v>3.9526996094607441</v>
      </c>
      <c r="U36" s="227">
        <v>4.3891098641682618</v>
      </c>
      <c r="V36" s="254">
        <v>2.6044403924728132</v>
      </c>
      <c r="W36" s="253">
        <v>6.1382785606016057</v>
      </c>
      <c r="X36" s="227">
        <v>23.478452735708316</v>
      </c>
      <c r="Y36" s="227">
        <v>3.2564693275605379</v>
      </c>
      <c r="Z36" s="227">
        <v>3.6193171950265728</v>
      </c>
      <c r="AA36" s="254">
        <v>2.1688129439424948</v>
      </c>
      <c r="AB36" s="253">
        <v>5.6617087380956548</v>
      </c>
      <c r="AC36" s="227">
        <v>21.734169058989284</v>
      </c>
      <c r="AD36" s="227">
        <v>2.9666602542542249</v>
      </c>
      <c r="AE36" s="227">
        <v>3.2929961287466352</v>
      </c>
      <c r="AF36" s="254">
        <v>2.0153295047000661</v>
      </c>
      <c r="AG36" s="253">
        <v>6.3569870415595444</v>
      </c>
      <c r="AH36" s="227">
        <v>24.128124887008603</v>
      </c>
      <c r="AI36" s="227">
        <v>3.363469816041964</v>
      </c>
      <c r="AJ36" s="227">
        <v>3.6866245026698752</v>
      </c>
      <c r="AK36" s="254">
        <v>2.4588186621703256</v>
      </c>
      <c r="AL36" s="253">
        <v>6.0733687791757314</v>
      </c>
      <c r="AM36" s="227">
        <v>23.483193239069887</v>
      </c>
      <c r="AN36" s="227">
        <v>3.1311737760964125</v>
      </c>
      <c r="AO36" s="227">
        <v>3.4945408568127379</v>
      </c>
      <c r="AP36" s="254">
        <v>2.1561247564299042</v>
      </c>
      <c r="AQ36" s="253">
        <v>5.9337784807958807</v>
      </c>
      <c r="AR36" s="227">
        <v>23.910906703708267</v>
      </c>
      <c r="AS36" s="227">
        <v>2.8696755881550793</v>
      </c>
      <c r="AT36" s="227">
        <v>3.1821240507950326</v>
      </c>
      <c r="AU36" s="254">
        <v>2.0605214435156332</v>
      </c>
      <c r="AV36" s="253">
        <v>6.4212593952944443</v>
      </c>
      <c r="AW36" s="227">
        <v>24.795956749487619</v>
      </c>
      <c r="AX36" s="227">
        <v>3.1263822520439404</v>
      </c>
      <c r="AY36" s="227">
        <v>3.3879828963467067</v>
      </c>
      <c r="AZ36" s="254">
        <v>2.4633078043893106</v>
      </c>
      <c r="BA36" s="253">
        <v>6.5816168430549205</v>
      </c>
      <c r="BB36" s="227">
        <v>24.013848626514005</v>
      </c>
      <c r="BC36" s="227">
        <v>3.3129850170907171</v>
      </c>
      <c r="BD36" s="227">
        <v>3.5318580504999133</v>
      </c>
      <c r="BE36" s="254">
        <v>2.7742371257977614</v>
      </c>
      <c r="BF36" s="253">
        <v>6.9633697165416866</v>
      </c>
      <c r="BG36" s="227">
        <v>24.360251345818618</v>
      </c>
      <c r="BH36" s="227">
        <v>3.6580326158372984</v>
      </c>
      <c r="BI36" s="227">
        <v>3.7974399214771646</v>
      </c>
      <c r="BJ36" s="254">
        <v>3.3237850734418055</v>
      </c>
    </row>
    <row r="37" spans="2:62" s="220" customFormat="1" ht="10.9" customHeight="1" x14ac:dyDescent="0.2">
      <c r="B37" s="219"/>
      <c r="C37" s="258"/>
      <c r="D37" s="274"/>
      <c r="E37" s="3" t="s">
        <v>1861</v>
      </c>
      <c r="F37" s="229" t="s">
        <v>1862</v>
      </c>
      <c r="G37" s="246"/>
      <c r="H37" s="253">
        <v>9.9194253412400233</v>
      </c>
      <c r="I37" s="227">
        <v>30.076766783810754</v>
      </c>
      <c r="J37" s="227">
        <v>4.9199116436144354</v>
      </c>
      <c r="K37" s="227">
        <v>5.3670320730447889</v>
      </c>
      <c r="L37" s="254">
        <v>3.6101870384589416</v>
      </c>
      <c r="M37" s="253">
        <v>9.5409243664114278</v>
      </c>
      <c r="N37" s="227">
        <v>29.801622661260886</v>
      </c>
      <c r="O37" s="227">
        <v>4.5399546456332844</v>
      </c>
      <c r="P37" s="227">
        <v>4.9362065846652783</v>
      </c>
      <c r="Q37" s="254">
        <v>3.4186655498685079</v>
      </c>
      <c r="R37" s="253">
        <v>9.2858072660184856</v>
      </c>
      <c r="S37" s="227">
        <v>28.137573773949757</v>
      </c>
      <c r="T37" s="227">
        <v>4.4896880890322146</v>
      </c>
      <c r="U37" s="227">
        <v>4.880584029180735</v>
      </c>
      <c r="V37" s="254">
        <v>3.4060340131500304</v>
      </c>
      <c r="W37" s="253">
        <v>8.9086183776153831</v>
      </c>
      <c r="X37" s="227">
        <v>28.118260613115432</v>
      </c>
      <c r="Y37" s="227">
        <v>4.0093042742017744</v>
      </c>
      <c r="Z37" s="227">
        <v>4.3601369095443872</v>
      </c>
      <c r="AA37" s="254">
        <v>3.0673918881129114</v>
      </c>
      <c r="AB37" s="253">
        <v>8.9816723433911108</v>
      </c>
      <c r="AC37" s="227">
        <v>28.641221800075606</v>
      </c>
      <c r="AD37" s="227">
        <v>3.960038432658072</v>
      </c>
      <c r="AE37" s="227">
        <v>4.2800674707149282</v>
      </c>
      <c r="AF37" s="254">
        <v>3.1205440098855282</v>
      </c>
      <c r="AG37" s="253">
        <v>10.132472248149076</v>
      </c>
      <c r="AH37" s="227">
        <v>31.968751538333745</v>
      </c>
      <c r="AI37" s="227">
        <v>4.5355984534220823</v>
      </c>
      <c r="AJ37" s="227">
        <v>4.8711791872433192</v>
      </c>
      <c r="AK37" s="254">
        <v>3.6822461288669195</v>
      </c>
      <c r="AL37" s="253">
        <v>9.6624210408007727</v>
      </c>
      <c r="AM37" s="227">
        <v>30.537044262780483</v>
      </c>
      <c r="AN37" s="227">
        <v>4.2121208678799311</v>
      </c>
      <c r="AO37" s="227">
        <v>4.5968052461765696</v>
      </c>
      <c r="AP37" s="254">
        <v>3.2676518336953944</v>
      </c>
      <c r="AQ37" s="253">
        <v>9.1495533638151159</v>
      </c>
      <c r="AR37" s="227">
        <v>29.3731333863918</v>
      </c>
      <c r="AS37" s="227">
        <v>3.7731229493281964</v>
      </c>
      <c r="AT37" s="227">
        <v>4.1025995828789164</v>
      </c>
      <c r="AU37" s="254">
        <v>2.9870666763079523</v>
      </c>
      <c r="AV37" s="253">
        <v>9.6189211508482515</v>
      </c>
      <c r="AW37" s="227">
        <v>29.860066743645898</v>
      </c>
      <c r="AX37" s="227">
        <v>4.1073686488427716</v>
      </c>
      <c r="AY37" s="227">
        <v>4.3781150497594128</v>
      </c>
      <c r="AZ37" s="254">
        <v>3.4848808714458324</v>
      </c>
      <c r="BA37" s="253">
        <v>9.9961625898515489</v>
      </c>
      <c r="BB37" s="227">
        <v>29.447092336659274</v>
      </c>
      <c r="BC37" s="227">
        <v>4.4774831566592077</v>
      </c>
      <c r="BD37" s="227">
        <v>4.69516203403583</v>
      </c>
      <c r="BE37" s="254">
        <v>3.9848369262439811</v>
      </c>
      <c r="BF37" s="253">
        <v>10.421898817952428</v>
      </c>
      <c r="BG37" s="227">
        <v>29.725916711709541</v>
      </c>
      <c r="BH37" s="227">
        <v>4.7839541962416483</v>
      </c>
      <c r="BI37" s="227">
        <v>4.929839741384149</v>
      </c>
      <c r="BJ37" s="254">
        <v>4.4628602442023553</v>
      </c>
    </row>
    <row r="38" spans="2:62" s="220" customFormat="1" ht="10.9" customHeight="1" x14ac:dyDescent="0.2">
      <c r="B38" s="219"/>
      <c r="C38" s="258"/>
      <c r="D38" s="274"/>
      <c r="E38" s="3" t="s">
        <v>1863</v>
      </c>
      <c r="F38" s="229" t="s">
        <v>1864</v>
      </c>
      <c r="G38" s="246"/>
      <c r="H38" s="253">
        <v>6.7824546890738793</v>
      </c>
      <c r="I38" s="227">
        <v>23.608083278626022</v>
      </c>
      <c r="J38" s="227">
        <v>4.1252935462748344</v>
      </c>
      <c r="K38" s="227">
        <v>4.4522527783418973</v>
      </c>
      <c r="L38" s="254">
        <v>2.173422356474159</v>
      </c>
      <c r="M38" s="253">
        <v>6.6990005704370024</v>
      </c>
      <c r="N38" s="227">
        <v>23.663105429931452</v>
      </c>
      <c r="O38" s="227">
        <v>4.0582170164574158</v>
      </c>
      <c r="P38" s="227">
        <v>4.3630115838719252</v>
      </c>
      <c r="Q38" s="254">
        <v>2.2556073780825474</v>
      </c>
      <c r="R38" s="253">
        <v>6.6156214972299452</v>
      </c>
      <c r="S38" s="227">
        <v>23.917182374126327</v>
      </c>
      <c r="T38" s="227">
        <v>3.8587022557542543</v>
      </c>
      <c r="U38" s="227">
        <v>4.1240107262323775</v>
      </c>
      <c r="V38" s="254">
        <v>2.3205496982970377</v>
      </c>
      <c r="W38" s="253">
        <v>5.8771707538906837</v>
      </c>
      <c r="X38" s="227">
        <v>22.499398535895182</v>
      </c>
      <c r="Y38" s="227">
        <v>3.1861357700392414</v>
      </c>
      <c r="Z38" s="227">
        <v>3.4083227636782496</v>
      </c>
      <c r="AA38" s="254">
        <v>1.916376711724658</v>
      </c>
      <c r="AB38" s="253">
        <v>5.5192508210001812</v>
      </c>
      <c r="AC38" s="227">
        <v>21.302862636372215</v>
      </c>
      <c r="AD38" s="227">
        <v>2.971536704943865</v>
      </c>
      <c r="AE38" s="227">
        <v>3.1842525930515175</v>
      </c>
      <c r="AF38" s="254">
        <v>1.7740506638311475</v>
      </c>
      <c r="AG38" s="253">
        <v>6.2245103435105795</v>
      </c>
      <c r="AH38" s="227">
        <v>24.48566435038979</v>
      </c>
      <c r="AI38" s="227">
        <v>3.2731085010298351</v>
      </c>
      <c r="AJ38" s="227">
        <v>3.5015260183091108</v>
      </c>
      <c r="AK38" s="254">
        <v>2.024417976133436</v>
      </c>
      <c r="AL38" s="253">
        <v>5.9575349155490089</v>
      </c>
      <c r="AM38" s="227">
        <v>23.640639554439744</v>
      </c>
      <c r="AN38" s="227">
        <v>3.0710548052640507</v>
      </c>
      <c r="AO38" s="227">
        <v>3.2883653586492518</v>
      </c>
      <c r="AP38" s="254">
        <v>1.937058108621506</v>
      </c>
      <c r="AQ38" s="253">
        <v>5.5301337656757843</v>
      </c>
      <c r="AR38" s="227">
        <v>22.44261650067136</v>
      </c>
      <c r="AS38" s="227">
        <v>2.7167110279228828</v>
      </c>
      <c r="AT38" s="227">
        <v>2.8664933520764349</v>
      </c>
      <c r="AU38" s="254">
        <v>1.9534792898661439</v>
      </c>
      <c r="AV38" s="253">
        <v>5.9921114375688269</v>
      </c>
      <c r="AW38" s="227">
        <v>24.15464307391608</v>
      </c>
      <c r="AX38" s="227">
        <v>2.8472092581280881</v>
      </c>
      <c r="AY38" s="227">
        <v>3.0108431847701169</v>
      </c>
      <c r="AZ38" s="254">
        <v>2.0285102998591436</v>
      </c>
      <c r="BA38" s="253">
        <v>6.111720480524176</v>
      </c>
      <c r="BB38" s="227">
        <v>23.656789230365309</v>
      </c>
      <c r="BC38" s="227">
        <v>2.9580680541726587</v>
      </c>
      <c r="BD38" s="227">
        <v>3.0877550336505366</v>
      </c>
      <c r="BE38" s="254">
        <v>2.3284694659712404</v>
      </c>
      <c r="BF38" s="253">
        <v>6.3267917510924141</v>
      </c>
      <c r="BG38" s="227">
        <v>23.924781107316221</v>
      </c>
      <c r="BH38" s="227">
        <v>3.1276757808788074</v>
      </c>
      <c r="BI38" s="227">
        <v>3.2243839813434683</v>
      </c>
      <c r="BJ38" s="254">
        <v>2.6698510237912259</v>
      </c>
    </row>
    <row r="39" spans="2:62" s="220" customFormat="1" ht="10.9" customHeight="1" x14ac:dyDescent="0.2">
      <c r="B39" s="219"/>
      <c r="C39" s="258"/>
      <c r="D39" s="274"/>
      <c r="E39" s="3" t="s">
        <v>1865</v>
      </c>
      <c r="F39" s="229" t="s">
        <v>1866</v>
      </c>
      <c r="G39" s="246"/>
      <c r="H39" s="253">
        <v>6.8666521332625647</v>
      </c>
      <c r="I39" s="227">
        <v>24.391342928196789</v>
      </c>
      <c r="J39" s="227">
        <v>4.2458743721952041</v>
      </c>
      <c r="K39" s="227">
        <v>4.5526662209070992</v>
      </c>
      <c r="L39" s="254">
        <v>2.1224321181165915</v>
      </c>
      <c r="M39" s="253">
        <v>6.9160400503962949</v>
      </c>
      <c r="N39" s="227">
        <v>25.587766990782178</v>
      </c>
      <c r="O39" s="227">
        <v>4.1705195117975951</v>
      </c>
      <c r="P39" s="227">
        <v>4.4586876233642494</v>
      </c>
      <c r="Q39" s="254">
        <v>2.1873858790288914</v>
      </c>
      <c r="R39" s="253">
        <v>6.7139131321233139</v>
      </c>
      <c r="S39" s="227">
        <v>24.674760156053793</v>
      </c>
      <c r="T39" s="227">
        <v>4.0123213688739954</v>
      </c>
      <c r="U39" s="227">
        <v>4.2778670226831688</v>
      </c>
      <c r="V39" s="254">
        <v>2.2289794237271208</v>
      </c>
      <c r="W39" s="253">
        <v>6.2845607290122931</v>
      </c>
      <c r="X39" s="227">
        <v>24.000209500362029</v>
      </c>
      <c r="Y39" s="227">
        <v>3.5838423320139077</v>
      </c>
      <c r="Z39" s="227">
        <v>3.8306464551157031</v>
      </c>
      <c r="AA39" s="254">
        <v>1.9595421256893792</v>
      </c>
      <c r="AB39" s="253">
        <v>6.0227288039703053</v>
      </c>
      <c r="AC39" s="227">
        <v>22.8665126039059</v>
      </c>
      <c r="AD39" s="227">
        <v>3.4339534651790533</v>
      </c>
      <c r="AE39" s="227">
        <v>3.6841275422802022</v>
      </c>
      <c r="AF39" s="254">
        <v>1.8124356871180785</v>
      </c>
      <c r="AG39" s="253">
        <v>6.7471294253665093</v>
      </c>
      <c r="AH39" s="227">
        <v>25.749745987190511</v>
      </c>
      <c r="AI39" s="227">
        <v>3.8265032591497903</v>
      </c>
      <c r="AJ39" s="227">
        <v>4.1174053773766754</v>
      </c>
      <c r="AK39" s="254">
        <v>1.9980539717990013</v>
      </c>
      <c r="AL39" s="253">
        <v>6.2953300871215205</v>
      </c>
      <c r="AM39" s="227">
        <v>24.523968378595047</v>
      </c>
      <c r="AN39" s="227">
        <v>3.4977741697245577</v>
      </c>
      <c r="AO39" s="227">
        <v>3.7571118081818788</v>
      </c>
      <c r="AP39" s="254">
        <v>1.9268048215392806</v>
      </c>
      <c r="AQ39" s="253">
        <v>5.7255183497462108</v>
      </c>
      <c r="AR39" s="227">
        <v>22.803553963143532</v>
      </c>
      <c r="AS39" s="227">
        <v>3.0873355527938133</v>
      </c>
      <c r="AT39" s="227">
        <v>3.2841463271887701</v>
      </c>
      <c r="AU39" s="254">
        <v>1.9255447104199206</v>
      </c>
      <c r="AV39" s="253">
        <v>6.2094186439675818</v>
      </c>
      <c r="AW39" s="227">
        <v>24.991777471763797</v>
      </c>
      <c r="AX39" s="227">
        <v>3.2048816200721215</v>
      </c>
      <c r="AY39" s="227">
        <v>3.3982827033565326</v>
      </c>
      <c r="AZ39" s="254">
        <v>2.0797110239116279</v>
      </c>
      <c r="BA39" s="253">
        <v>6.5136198821518168</v>
      </c>
      <c r="BB39" s="227">
        <v>24.868829127468128</v>
      </c>
      <c r="BC39" s="227">
        <v>3.4752362472221381</v>
      </c>
      <c r="BD39" s="227">
        <v>3.6985143418703919</v>
      </c>
      <c r="BE39" s="254">
        <v>2.2043561355487222</v>
      </c>
      <c r="BF39" s="253">
        <v>6.5466706548582057</v>
      </c>
      <c r="BG39" s="227">
        <v>24.438974922222233</v>
      </c>
      <c r="BH39" s="227">
        <v>3.5632981397897292</v>
      </c>
      <c r="BI39" s="227">
        <v>3.7835456705380994</v>
      </c>
      <c r="BJ39" s="254">
        <v>2.3342319989805809</v>
      </c>
    </row>
    <row r="40" spans="2:62" s="220" customFormat="1" ht="10.9" customHeight="1" x14ac:dyDescent="0.2">
      <c r="B40" s="219"/>
      <c r="C40" s="258"/>
      <c r="D40" s="274"/>
      <c r="E40" s="3" t="s">
        <v>1867</v>
      </c>
      <c r="F40" s="229" t="s">
        <v>1868</v>
      </c>
      <c r="G40" s="246"/>
      <c r="H40" s="253">
        <v>6.3044729078513164</v>
      </c>
      <c r="I40" s="227">
        <v>20.425701244644269</v>
      </c>
      <c r="J40" s="227">
        <v>4.1007951567164822</v>
      </c>
      <c r="K40" s="227">
        <v>4.2899840713711139</v>
      </c>
      <c r="L40" s="254">
        <v>3.3871798495349816</v>
      </c>
      <c r="M40" s="253">
        <v>6.0784621310675639</v>
      </c>
      <c r="N40" s="227">
        <v>21.05053343397552</v>
      </c>
      <c r="O40" s="227">
        <v>3.7480378999990358</v>
      </c>
      <c r="P40" s="227">
        <v>3.9141764842880962</v>
      </c>
      <c r="Q40" s="254">
        <v>3.1306089894001938</v>
      </c>
      <c r="R40" s="253">
        <v>5.8832254963895902</v>
      </c>
      <c r="S40" s="227">
        <v>20.607552331798829</v>
      </c>
      <c r="T40" s="227">
        <v>3.524260506231863</v>
      </c>
      <c r="U40" s="227">
        <v>3.7152783251894603</v>
      </c>
      <c r="V40" s="254">
        <v>2.8406923740176926</v>
      </c>
      <c r="W40" s="253">
        <v>5.617769020669571</v>
      </c>
      <c r="X40" s="227">
        <v>20.719716919871594</v>
      </c>
      <c r="Y40" s="227">
        <v>3.1458745219917144</v>
      </c>
      <c r="Z40" s="227">
        <v>3.2964162593130273</v>
      </c>
      <c r="AA40" s="254">
        <v>2.6225574353825665</v>
      </c>
      <c r="AB40" s="253">
        <v>5.2742853143101467</v>
      </c>
      <c r="AC40" s="227">
        <v>19.56698340133622</v>
      </c>
      <c r="AD40" s="227">
        <v>2.9313471577870955</v>
      </c>
      <c r="AE40" s="227">
        <v>3.0809830601828145</v>
      </c>
      <c r="AF40" s="254">
        <v>2.425092698395336</v>
      </c>
      <c r="AG40" s="253">
        <v>5.9836050614145302</v>
      </c>
      <c r="AH40" s="227">
        <v>21.964389477793429</v>
      </c>
      <c r="AI40" s="227">
        <v>3.36379210992733</v>
      </c>
      <c r="AJ40" s="227">
        <v>3.4925516304416422</v>
      </c>
      <c r="AK40" s="254">
        <v>2.9434181355603681</v>
      </c>
      <c r="AL40" s="253">
        <v>5.6332598756807553</v>
      </c>
      <c r="AM40" s="227">
        <v>21.209660515643829</v>
      </c>
      <c r="AN40" s="227">
        <v>3.0878213659565583</v>
      </c>
      <c r="AO40" s="227">
        <v>3.2226788882036836</v>
      </c>
      <c r="AP40" s="254">
        <v>2.6624509764676594</v>
      </c>
      <c r="AQ40" s="253">
        <v>5.3775717706204214</v>
      </c>
      <c r="AR40" s="227">
        <v>21.236073855818024</v>
      </c>
      <c r="AS40" s="227">
        <v>2.7862770067316172</v>
      </c>
      <c r="AT40" s="227">
        <v>2.9065028672343374</v>
      </c>
      <c r="AU40" s="254">
        <v>2.4184348391905695</v>
      </c>
      <c r="AV40" s="253">
        <v>6.2587521450473975</v>
      </c>
      <c r="AW40" s="227">
        <v>23.932765602377554</v>
      </c>
      <c r="AX40" s="227">
        <v>3.2563114681477585</v>
      </c>
      <c r="AY40" s="227">
        <v>3.3646723701234267</v>
      </c>
      <c r="AZ40" s="254">
        <v>2.9320361662778582</v>
      </c>
      <c r="BA40" s="253">
        <v>6.669344466466816</v>
      </c>
      <c r="BB40" s="227">
        <v>24.941724411166408</v>
      </c>
      <c r="BC40" s="227">
        <v>3.4030986465808839</v>
      </c>
      <c r="BD40" s="227">
        <v>3.5250638434224726</v>
      </c>
      <c r="BE40" s="254">
        <v>3.0476633962519881</v>
      </c>
      <c r="BF40" s="253">
        <v>6.6304022806683713</v>
      </c>
      <c r="BG40" s="227">
        <v>23.429151669207961</v>
      </c>
      <c r="BH40" s="227">
        <v>3.5429910782783312</v>
      </c>
      <c r="BI40" s="227">
        <v>3.615045813312578</v>
      </c>
      <c r="BJ40" s="254">
        <v>3.3369477167168946</v>
      </c>
    </row>
    <row r="41" spans="2:62" s="220" customFormat="1" ht="10.9" customHeight="1" x14ac:dyDescent="0.2">
      <c r="B41" s="219"/>
      <c r="C41" s="258"/>
      <c r="D41" s="274"/>
      <c r="E41" s="3" t="s">
        <v>1869</v>
      </c>
      <c r="F41" s="229" t="s">
        <v>1870</v>
      </c>
      <c r="G41" s="246"/>
      <c r="H41" s="253">
        <v>7.0367009752538561</v>
      </c>
      <c r="I41" s="227">
        <v>24.99142863162184</v>
      </c>
      <c r="J41" s="227">
        <v>4.1238970107059787</v>
      </c>
      <c r="K41" s="227">
        <v>4.436957742758481</v>
      </c>
      <c r="L41" s="254">
        <v>2.381283616046435</v>
      </c>
      <c r="M41" s="253">
        <v>6.7944575923801684</v>
      </c>
      <c r="N41" s="227">
        <v>24.987896435425775</v>
      </c>
      <c r="O41" s="227">
        <v>3.8934495020016309</v>
      </c>
      <c r="P41" s="227">
        <v>4.1463360601941126</v>
      </c>
      <c r="Q41" s="254">
        <v>2.4975961528652468</v>
      </c>
      <c r="R41" s="253">
        <v>6.4379788180514481</v>
      </c>
      <c r="S41" s="227">
        <v>23.981546067579494</v>
      </c>
      <c r="T41" s="227">
        <v>3.5956950054789227</v>
      </c>
      <c r="U41" s="227">
        <v>3.7968240173882153</v>
      </c>
      <c r="V41" s="254">
        <v>2.5155009834224127</v>
      </c>
      <c r="W41" s="253">
        <v>6.2120620158259365</v>
      </c>
      <c r="X41" s="227">
        <v>24.622002628072906</v>
      </c>
      <c r="Y41" s="227">
        <v>3.2180396250747094</v>
      </c>
      <c r="Z41" s="227">
        <v>3.3801808495977186</v>
      </c>
      <c r="AA41" s="254">
        <v>2.3627425504041595</v>
      </c>
      <c r="AB41" s="253">
        <v>5.7891731867523815</v>
      </c>
      <c r="AC41" s="227">
        <v>22.617309398126554</v>
      </c>
      <c r="AD41" s="227">
        <v>3.0278443196669116</v>
      </c>
      <c r="AE41" s="227">
        <v>3.189834835590954</v>
      </c>
      <c r="AF41" s="254">
        <v>2.1880708223939278</v>
      </c>
      <c r="AG41" s="253">
        <v>6.288804512995231</v>
      </c>
      <c r="AH41" s="227">
        <v>24.580734212544062</v>
      </c>
      <c r="AI41" s="227">
        <v>3.2722309456958634</v>
      </c>
      <c r="AJ41" s="227">
        <v>3.456142208291201</v>
      </c>
      <c r="AK41" s="254">
        <v>2.3494511488533876</v>
      </c>
      <c r="AL41" s="253">
        <v>6.0464766950278701</v>
      </c>
      <c r="AM41" s="227">
        <v>24.331318165271295</v>
      </c>
      <c r="AN41" s="227">
        <v>3.0388107396594362</v>
      </c>
      <c r="AO41" s="227">
        <v>3.2227300028959065</v>
      </c>
      <c r="AP41" s="254">
        <v>2.1487584667801118</v>
      </c>
      <c r="AQ41" s="253">
        <v>6.0812977158676595</v>
      </c>
      <c r="AR41" s="227">
        <v>25.2284801027008</v>
      </c>
      <c r="AS41" s="227">
        <v>2.8766545997106938</v>
      </c>
      <c r="AT41" s="227">
        <v>3.0020882968621336</v>
      </c>
      <c r="AU41" s="254">
        <v>2.2848426868253755</v>
      </c>
      <c r="AV41" s="253">
        <v>6.4581089719333331</v>
      </c>
      <c r="AW41" s="227">
        <v>25.727573137457487</v>
      </c>
      <c r="AX41" s="227">
        <v>3.0210089503907591</v>
      </c>
      <c r="AY41" s="227">
        <v>3.0988897056363922</v>
      </c>
      <c r="AZ41" s="254">
        <v>2.6594606160021179</v>
      </c>
      <c r="BA41" s="253">
        <v>6.5906617441658</v>
      </c>
      <c r="BB41" s="227">
        <v>25.262007986357339</v>
      </c>
      <c r="BC41" s="227">
        <v>3.1529484968771371</v>
      </c>
      <c r="BD41" s="227">
        <v>3.2504518174201738</v>
      </c>
      <c r="BE41" s="254">
        <v>2.7143284637818303</v>
      </c>
      <c r="BF41" s="253">
        <v>6.7170387597325885</v>
      </c>
      <c r="BG41" s="227">
        <v>25.331280521894925</v>
      </c>
      <c r="BH41" s="227">
        <v>3.2860770691647829</v>
      </c>
      <c r="BI41" s="227">
        <v>3.3567523340074907</v>
      </c>
      <c r="BJ41" s="254">
        <v>2.975222849577674</v>
      </c>
    </row>
    <row r="42" spans="2:62" s="220" customFormat="1" ht="10.9" customHeight="1" x14ac:dyDescent="0.2">
      <c r="B42" s="219"/>
      <c r="C42" s="258"/>
      <c r="D42" s="274"/>
      <c r="E42" s="3" t="s">
        <v>1871</v>
      </c>
      <c r="F42" s="229" t="s">
        <v>1872</v>
      </c>
      <c r="G42" s="246"/>
      <c r="H42" s="253">
        <v>7.8349115330420309</v>
      </c>
      <c r="I42" s="227">
        <v>25.730989780624068</v>
      </c>
      <c r="J42" s="227">
        <v>4.3806896356581131</v>
      </c>
      <c r="K42" s="227">
        <v>4.614659886761844</v>
      </c>
      <c r="L42" s="254">
        <v>3.6499356938413037</v>
      </c>
      <c r="M42" s="253">
        <v>7.4880348839637909</v>
      </c>
      <c r="N42" s="227">
        <v>25.258368864021001</v>
      </c>
      <c r="O42" s="227">
        <v>4.0973986474972373</v>
      </c>
      <c r="P42" s="227">
        <v>4.2853210251066596</v>
      </c>
      <c r="Q42" s="254">
        <v>3.5242372587932653</v>
      </c>
      <c r="R42" s="253">
        <v>7.0926353033639415</v>
      </c>
      <c r="S42" s="227">
        <v>23.390808667616543</v>
      </c>
      <c r="T42" s="227">
        <v>3.9440698864278936</v>
      </c>
      <c r="U42" s="227">
        <v>4.1319169645784593</v>
      </c>
      <c r="V42" s="254">
        <v>3.3927368904563924</v>
      </c>
      <c r="W42" s="253">
        <v>6.61844110801814</v>
      </c>
      <c r="X42" s="227">
        <v>23.222765947559143</v>
      </c>
      <c r="Y42" s="227">
        <v>3.3977785305705117</v>
      </c>
      <c r="Z42" s="227">
        <v>3.5677482734163664</v>
      </c>
      <c r="AA42" s="254">
        <v>2.9142014119327952</v>
      </c>
      <c r="AB42" s="253">
        <v>6.4121467103022027</v>
      </c>
      <c r="AC42" s="227">
        <v>22.639385080150657</v>
      </c>
      <c r="AD42" s="227">
        <v>3.2473358831060462</v>
      </c>
      <c r="AE42" s="227">
        <v>3.3865943629495976</v>
      </c>
      <c r="AF42" s="254">
        <v>2.8639420572025851</v>
      </c>
      <c r="AG42" s="253">
        <v>7.4867652245939009</v>
      </c>
      <c r="AH42" s="227">
        <v>26.094197792042575</v>
      </c>
      <c r="AI42" s="227">
        <v>3.8127213918294056</v>
      </c>
      <c r="AJ42" s="227">
        <v>3.9522980213124606</v>
      </c>
      <c r="AK42" s="254">
        <v>3.4451438071289946</v>
      </c>
      <c r="AL42" s="253">
        <v>7.5775133819871305</v>
      </c>
      <c r="AM42" s="227">
        <v>27.178387146531065</v>
      </c>
      <c r="AN42" s="227">
        <v>3.672125764916403</v>
      </c>
      <c r="AO42" s="227">
        <v>3.8667045958868753</v>
      </c>
      <c r="AP42" s="254">
        <v>3.1843319104389285</v>
      </c>
      <c r="AQ42" s="253">
        <v>7.0539002282940917</v>
      </c>
      <c r="AR42" s="227">
        <v>25.687777571462796</v>
      </c>
      <c r="AS42" s="227">
        <v>3.2891083501150327</v>
      </c>
      <c r="AT42" s="227">
        <v>3.5212455183976865</v>
      </c>
      <c r="AU42" s="254">
        <v>2.7306097399722193</v>
      </c>
      <c r="AV42" s="253">
        <v>7.4554207565623329</v>
      </c>
      <c r="AW42" s="227">
        <v>26.208412173367382</v>
      </c>
      <c r="AX42" s="227">
        <v>3.5228093559548674</v>
      </c>
      <c r="AY42" s="227">
        <v>3.6684768949806115</v>
      </c>
      <c r="AZ42" s="254">
        <v>3.1813515877449725</v>
      </c>
      <c r="BA42" s="253">
        <v>7.8316975514006071</v>
      </c>
      <c r="BB42" s="227">
        <v>25.907531229196323</v>
      </c>
      <c r="BC42" s="227">
        <v>3.9208126602767832</v>
      </c>
      <c r="BD42" s="227">
        <v>3.9798880968686428</v>
      </c>
      <c r="BE42" s="254">
        <v>3.7865591714236584</v>
      </c>
      <c r="BF42" s="253">
        <v>8.1247932130014497</v>
      </c>
      <c r="BG42" s="227">
        <v>26.109407487673575</v>
      </c>
      <c r="BH42" s="227">
        <v>4.1964636838492799</v>
      </c>
      <c r="BI42" s="227">
        <v>4.2099111038001995</v>
      </c>
      <c r="BJ42" s="254">
        <v>4.1667475634999294</v>
      </c>
    </row>
    <row r="43" spans="2:62" s="220" customFormat="1" ht="10.9" customHeight="1" x14ac:dyDescent="0.2">
      <c r="B43" s="219"/>
      <c r="C43" s="258"/>
      <c r="D43" s="274"/>
      <c r="E43" s="3" t="s">
        <v>1873</v>
      </c>
      <c r="F43" s="229" t="s">
        <v>1874</v>
      </c>
      <c r="G43" s="246"/>
      <c r="H43" s="253">
        <v>5.2058137166713605</v>
      </c>
      <c r="I43" s="227">
        <v>24.029576726888013</v>
      </c>
      <c r="J43" s="227">
        <v>2.7381718358294012</v>
      </c>
      <c r="K43" s="227">
        <v>3.0159628125871398</v>
      </c>
      <c r="L43" s="254">
        <v>1.4599290037006534</v>
      </c>
      <c r="M43" s="253">
        <v>5.2778351204303551</v>
      </c>
      <c r="N43" s="227">
        <v>24.291744232139276</v>
      </c>
      <c r="O43" s="227">
        <v>2.8124674654038881</v>
      </c>
      <c r="P43" s="227">
        <v>3.037667653689184</v>
      </c>
      <c r="Q43" s="254">
        <v>1.7938883744382084</v>
      </c>
      <c r="R43" s="253">
        <v>5.2617082415515908</v>
      </c>
      <c r="S43" s="227">
        <v>22.92013801622678</v>
      </c>
      <c r="T43" s="227">
        <v>2.9281808111992889</v>
      </c>
      <c r="U43" s="227">
        <v>3.1678696991662036</v>
      </c>
      <c r="V43" s="254">
        <v>1.8805197908554983</v>
      </c>
      <c r="W43" s="253">
        <v>4.9495866643425925</v>
      </c>
      <c r="X43" s="227">
        <v>23.405064863716952</v>
      </c>
      <c r="Y43" s="227">
        <v>2.4888241948973118</v>
      </c>
      <c r="Z43" s="227">
        <v>2.7060690201389215</v>
      </c>
      <c r="AA43" s="254">
        <v>1.5631357802251542</v>
      </c>
      <c r="AB43" s="253">
        <v>4.5748447022075105</v>
      </c>
      <c r="AC43" s="227">
        <v>21.747185264439981</v>
      </c>
      <c r="AD43" s="227">
        <v>2.2650534074185957</v>
      </c>
      <c r="AE43" s="227">
        <v>2.4576815883115328</v>
      </c>
      <c r="AF43" s="254">
        <v>1.4643987443440203</v>
      </c>
      <c r="AG43" s="253">
        <v>5.090070366131469</v>
      </c>
      <c r="AH43" s="227">
        <v>23.702653691110324</v>
      </c>
      <c r="AI43" s="227">
        <v>2.5787989334086769</v>
      </c>
      <c r="AJ43" s="227">
        <v>2.7775547500871727</v>
      </c>
      <c r="AK43" s="254">
        <v>1.7863169687576941</v>
      </c>
      <c r="AL43" s="253">
        <v>5.0244646763995116</v>
      </c>
      <c r="AM43" s="227">
        <v>23.705169342061883</v>
      </c>
      <c r="AN43" s="227">
        <v>2.4998838685575371</v>
      </c>
      <c r="AO43" s="227">
        <v>2.7187833645857005</v>
      </c>
      <c r="AP43" s="254">
        <v>1.6672278275166172</v>
      </c>
      <c r="AQ43" s="253">
        <v>5.1179564333627825</v>
      </c>
      <c r="AR43" s="227">
        <v>25.37010906653996</v>
      </c>
      <c r="AS43" s="227">
        <v>2.3629057130847699</v>
      </c>
      <c r="AT43" s="227">
        <v>2.5368783757271491</v>
      </c>
      <c r="AU43" s="254">
        <v>1.7219229599096664</v>
      </c>
      <c r="AV43" s="253">
        <v>5.3938489058069861</v>
      </c>
      <c r="AW43" s="227">
        <v>25.243159936181435</v>
      </c>
      <c r="AX43" s="227">
        <v>2.5145069196642931</v>
      </c>
      <c r="AY43" s="227">
        <v>2.5794604979363478</v>
      </c>
      <c r="AZ43" s="254">
        <v>2.281078202229573</v>
      </c>
      <c r="BA43" s="253">
        <v>5.5013477027242823</v>
      </c>
      <c r="BB43" s="227">
        <v>23.781487522585369</v>
      </c>
      <c r="BC43" s="227">
        <v>2.6880496058104133</v>
      </c>
      <c r="BD43" s="227">
        <v>2.7441581376564788</v>
      </c>
      <c r="BE43" s="254">
        <v>2.4950386449157409</v>
      </c>
      <c r="BF43" s="253">
        <v>5.8773837207371251</v>
      </c>
      <c r="BG43" s="227">
        <v>23.882450254758137</v>
      </c>
      <c r="BH43" s="227">
        <v>3.036833103224958</v>
      </c>
      <c r="BI43" s="227">
        <v>3.0099778376231945</v>
      </c>
      <c r="BJ43" s="254">
        <v>3.1263407496639255</v>
      </c>
    </row>
    <row r="44" spans="2:62" s="220" customFormat="1" ht="10.9" customHeight="1" x14ac:dyDescent="0.2">
      <c r="B44" s="219"/>
      <c r="C44" s="258"/>
      <c r="D44" s="274"/>
      <c r="E44" s="3" t="s">
        <v>1875</v>
      </c>
      <c r="F44" s="229" t="s">
        <v>1876</v>
      </c>
      <c r="G44" s="246"/>
      <c r="H44" s="253">
        <v>6.49149145320927</v>
      </c>
      <c r="I44" s="227">
        <v>23.019256565216278</v>
      </c>
      <c r="J44" s="227">
        <v>3.8687877317323442</v>
      </c>
      <c r="K44" s="227">
        <v>4.2115974735502197</v>
      </c>
      <c r="L44" s="254">
        <v>2.2762930397111152</v>
      </c>
      <c r="M44" s="253">
        <v>6.2766160334958592</v>
      </c>
      <c r="N44" s="227">
        <v>23.226950835963645</v>
      </c>
      <c r="O44" s="227">
        <v>3.6194808470889122</v>
      </c>
      <c r="P44" s="227">
        <v>3.913734442316477</v>
      </c>
      <c r="Q44" s="254">
        <v>2.2691764881849448</v>
      </c>
      <c r="R44" s="253">
        <v>6.0688582914614653</v>
      </c>
      <c r="S44" s="227">
        <v>22.728861576678518</v>
      </c>
      <c r="T44" s="227">
        <v>3.4146448155493263</v>
      </c>
      <c r="U44" s="227">
        <v>3.7022826430244846</v>
      </c>
      <c r="V44" s="254">
        <v>2.1414233031533665</v>
      </c>
      <c r="W44" s="253">
        <v>5.6342527976485499</v>
      </c>
      <c r="X44" s="227">
        <v>21.811550487787397</v>
      </c>
      <c r="Y44" s="227">
        <v>3.024851923426175</v>
      </c>
      <c r="Z44" s="227">
        <v>3.2824688517408696</v>
      </c>
      <c r="AA44" s="254">
        <v>1.9117920127195553</v>
      </c>
      <c r="AB44" s="253">
        <v>5.3134070679417089</v>
      </c>
      <c r="AC44" s="227">
        <v>20.723197416438133</v>
      </c>
      <c r="AD44" s="227">
        <v>2.8192829393001708</v>
      </c>
      <c r="AE44" s="227">
        <v>3.0548746656900425</v>
      </c>
      <c r="AF44" s="254">
        <v>1.8228506572742036</v>
      </c>
      <c r="AG44" s="253">
        <v>6.0497675362619407</v>
      </c>
      <c r="AH44" s="227">
        <v>23.390852091446334</v>
      </c>
      <c r="AI44" s="227">
        <v>3.2297645291069124</v>
      </c>
      <c r="AJ44" s="227">
        <v>3.4989434933039067</v>
      </c>
      <c r="AK44" s="254">
        <v>2.1313598962328135</v>
      </c>
      <c r="AL44" s="253">
        <v>5.9977939538709224</v>
      </c>
      <c r="AM44" s="227">
        <v>23.868481853020356</v>
      </c>
      <c r="AN44" s="227">
        <v>3.0838630612713214</v>
      </c>
      <c r="AO44" s="227">
        <v>3.36974345213092</v>
      </c>
      <c r="AP44" s="254">
        <v>1.9684539500559726</v>
      </c>
      <c r="AQ44" s="253">
        <v>5.9980805611397088</v>
      </c>
      <c r="AR44" s="227">
        <v>24.519165058280333</v>
      </c>
      <c r="AS44" s="227">
        <v>2.9324718016549425</v>
      </c>
      <c r="AT44" s="227">
        <v>3.1757768695395256</v>
      </c>
      <c r="AU44" s="254">
        <v>2.0156814936997391</v>
      </c>
      <c r="AV44" s="253">
        <v>6.4771954247676566</v>
      </c>
      <c r="AW44" s="227">
        <v>25.805167122676981</v>
      </c>
      <c r="AX44" s="227">
        <v>3.1052915224284368</v>
      </c>
      <c r="AY44" s="227">
        <v>3.2974024717800416</v>
      </c>
      <c r="AZ44" s="254">
        <v>2.4000291545412749</v>
      </c>
      <c r="BA44" s="253">
        <v>6.5595452902103881</v>
      </c>
      <c r="BB44" s="227">
        <v>25.062968506966143</v>
      </c>
      <c r="BC44" s="227">
        <v>3.1778085118923873</v>
      </c>
      <c r="BD44" s="227">
        <v>3.3635108995509033</v>
      </c>
      <c r="BE44" s="254">
        <v>2.5163333750561283</v>
      </c>
      <c r="BF44" s="253">
        <v>6.984993014693055</v>
      </c>
      <c r="BG44" s="227">
        <v>26.032989085518018</v>
      </c>
      <c r="BH44" s="227">
        <v>3.4550998470078604</v>
      </c>
      <c r="BI44" s="227">
        <v>3.6149634381427154</v>
      </c>
      <c r="BJ44" s="254">
        <v>2.8984085480287143</v>
      </c>
    </row>
    <row r="45" spans="2:62" s="220" customFormat="1" ht="10.9" customHeight="1" x14ac:dyDescent="0.2">
      <c r="B45" s="219"/>
      <c r="C45" s="258"/>
      <c r="D45" s="274"/>
      <c r="E45" s="3" t="s">
        <v>1877</v>
      </c>
      <c r="F45" s="229" t="s">
        <v>1878</v>
      </c>
      <c r="G45" s="246"/>
      <c r="H45" s="253">
        <v>5.5145510246083846</v>
      </c>
      <c r="I45" s="227">
        <v>19.667218530058804</v>
      </c>
      <c r="J45" s="227">
        <v>3.5386030736828529</v>
      </c>
      <c r="K45" s="227">
        <v>3.7619692333820884</v>
      </c>
      <c r="L45" s="254">
        <v>2.6121864926591121</v>
      </c>
      <c r="M45" s="253">
        <v>5.320459006280462</v>
      </c>
      <c r="N45" s="227">
        <v>19.660660913975502</v>
      </c>
      <c r="O45" s="227">
        <v>3.3603095012261011</v>
      </c>
      <c r="P45" s="227">
        <v>3.5771321374105955</v>
      </c>
      <c r="Q45" s="254">
        <v>2.471097348764923</v>
      </c>
      <c r="R45" s="253">
        <v>5.1246121366038047</v>
      </c>
      <c r="S45" s="227">
        <v>18.40437626550251</v>
      </c>
      <c r="T45" s="227">
        <v>3.2985111837210326</v>
      </c>
      <c r="U45" s="227">
        <v>3.4945146075015634</v>
      </c>
      <c r="V45" s="254">
        <v>2.517266549325806</v>
      </c>
      <c r="W45" s="253">
        <v>4.8400397002837341</v>
      </c>
      <c r="X45" s="227">
        <v>18.807209790083867</v>
      </c>
      <c r="Y45" s="227">
        <v>2.8934325329757828</v>
      </c>
      <c r="Z45" s="227">
        <v>3.0615212790011386</v>
      </c>
      <c r="AA45" s="254">
        <v>2.2385886048159116</v>
      </c>
      <c r="AB45" s="253">
        <v>4.6789029762433971</v>
      </c>
      <c r="AC45" s="227">
        <v>18.333863413501209</v>
      </c>
      <c r="AD45" s="227">
        <v>2.7466280890044943</v>
      </c>
      <c r="AE45" s="227">
        <v>2.8926204384284935</v>
      </c>
      <c r="AF45" s="254">
        <v>2.1895882630231251</v>
      </c>
      <c r="AG45" s="253">
        <v>5.3315535229457423</v>
      </c>
      <c r="AH45" s="227">
        <v>20.851337977952401</v>
      </c>
      <c r="AI45" s="227">
        <v>3.1137910345312618</v>
      </c>
      <c r="AJ45" s="227">
        <v>3.2789834910604023</v>
      </c>
      <c r="AK45" s="254">
        <v>2.5053615311271522</v>
      </c>
      <c r="AL45" s="253">
        <v>5.159910548223265</v>
      </c>
      <c r="AM45" s="227">
        <v>20.485400130796407</v>
      </c>
      <c r="AN45" s="227">
        <v>2.9443124783525541</v>
      </c>
      <c r="AO45" s="227">
        <v>3.1195782816537894</v>
      </c>
      <c r="AP45" s="254">
        <v>2.3282784855432377</v>
      </c>
      <c r="AQ45" s="253">
        <v>4.9426327708125077</v>
      </c>
      <c r="AR45" s="227">
        <v>20.443727317934183</v>
      </c>
      <c r="AS45" s="227">
        <v>2.6452963066576887</v>
      </c>
      <c r="AT45" s="227">
        <v>2.7772130356139897</v>
      </c>
      <c r="AU45" s="254">
        <v>2.1978651232927895</v>
      </c>
      <c r="AV45" s="253">
        <v>5.2774478241042857</v>
      </c>
      <c r="AW45" s="227">
        <v>21.298013698942274</v>
      </c>
      <c r="AX45" s="227">
        <v>2.7613749429054084</v>
      </c>
      <c r="AY45" s="227">
        <v>2.8626144077597808</v>
      </c>
      <c r="AZ45" s="254">
        <v>2.4272806407337129</v>
      </c>
      <c r="BA45" s="253">
        <v>5.2857639886350132</v>
      </c>
      <c r="BB45" s="227">
        <v>20.090093815344389</v>
      </c>
      <c r="BC45" s="227">
        <v>2.8756084912067923</v>
      </c>
      <c r="BD45" s="227">
        <v>2.964647412620288</v>
      </c>
      <c r="BE45" s="254">
        <v>2.5929350934395337</v>
      </c>
      <c r="BF45" s="253">
        <v>5.4756565319091379</v>
      </c>
      <c r="BG45" s="227">
        <v>19.874451054271471</v>
      </c>
      <c r="BH45" s="227">
        <v>3.119087272502501</v>
      </c>
      <c r="BI45" s="227">
        <v>3.1968043580618928</v>
      </c>
      <c r="BJ45" s="254">
        <v>2.8793090973828654</v>
      </c>
    </row>
    <row r="46" spans="2:62" s="220" customFormat="1" ht="10.9" customHeight="1" x14ac:dyDescent="0.2">
      <c r="B46" s="219"/>
      <c r="C46" s="258"/>
      <c r="D46" s="274"/>
      <c r="E46" s="3" t="s">
        <v>1879</v>
      </c>
      <c r="F46" s="229" t="s">
        <v>1880</v>
      </c>
      <c r="G46" s="246"/>
      <c r="H46" s="253">
        <v>3.4491365387576765</v>
      </c>
      <c r="I46" s="227">
        <v>11.344977386211433</v>
      </c>
      <c r="J46" s="227">
        <v>2.4261472805541717</v>
      </c>
      <c r="K46" s="227">
        <v>2.5489362838850802</v>
      </c>
      <c r="L46" s="254">
        <v>1.6024689781003181</v>
      </c>
      <c r="M46" s="253">
        <v>3.4428713677010205</v>
      </c>
      <c r="N46" s="227">
        <v>11.947061236365792</v>
      </c>
      <c r="O46" s="227">
        <v>2.3603439517298836</v>
      </c>
      <c r="P46" s="227">
        <v>2.451860385974078</v>
      </c>
      <c r="Q46" s="254">
        <v>1.7521120590661159</v>
      </c>
      <c r="R46" s="253">
        <v>3.1986131605603734</v>
      </c>
      <c r="S46" s="227">
        <v>11.525761094695747</v>
      </c>
      <c r="T46" s="227">
        <v>2.1123013411898541</v>
      </c>
      <c r="U46" s="227">
        <v>2.1919501395678682</v>
      </c>
      <c r="V46" s="254">
        <v>1.5973650328085631</v>
      </c>
      <c r="W46" s="253">
        <v>2.6381299944439283</v>
      </c>
      <c r="X46" s="227">
        <v>10.225056116520562</v>
      </c>
      <c r="Y46" s="227">
        <v>1.6173095400652149</v>
      </c>
      <c r="Z46" s="227">
        <v>1.6756633785228594</v>
      </c>
      <c r="AA46" s="254">
        <v>1.2475610359881848</v>
      </c>
      <c r="AB46" s="253">
        <v>2.3956575684411918</v>
      </c>
      <c r="AC46" s="227">
        <v>9.0607827918510999</v>
      </c>
      <c r="AD46" s="227">
        <v>1.4887484528277859</v>
      </c>
      <c r="AE46" s="227">
        <v>1.5391788578380377</v>
      </c>
      <c r="AF46" s="254">
        <v>1.1755974679493935</v>
      </c>
      <c r="AG46" s="253">
        <v>3.0311884098133248</v>
      </c>
      <c r="AH46" s="227">
        <v>11.634365461304359</v>
      </c>
      <c r="AI46" s="227">
        <v>1.8455973471734586</v>
      </c>
      <c r="AJ46" s="227">
        <v>1.9180781828366971</v>
      </c>
      <c r="AK46" s="254">
        <v>1.4101971501894606</v>
      </c>
      <c r="AL46" s="253">
        <v>2.8626267652333084</v>
      </c>
      <c r="AM46" s="227">
        <v>11.442029628249543</v>
      </c>
      <c r="AN46" s="227">
        <v>1.6844034493016289</v>
      </c>
      <c r="AO46" s="227">
        <v>1.7593442304681264</v>
      </c>
      <c r="AP46" s="254">
        <v>1.2530436339134903</v>
      </c>
      <c r="AQ46" s="253">
        <v>2.7748999289782788</v>
      </c>
      <c r="AR46" s="227">
        <v>11.823450899777702</v>
      </c>
      <c r="AS46" s="227">
        <v>1.5199637972061288</v>
      </c>
      <c r="AT46" s="227">
        <v>1.6040249065354641</v>
      </c>
      <c r="AU46" s="254">
        <v>1.0503255918035836</v>
      </c>
      <c r="AV46" s="253">
        <v>3.2512615869602777</v>
      </c>
      <c r="AW46" s="227">
        <v>13.914497574807545</v>
      </c>
      <c r="AX46" s="227">
        <v>1.6794232204999699</v>
      </c>
      <c r="AY46" s="227">
        <v>1.7435998373588666</v>
      </c>
      <c r="AZ46" s="254">
        <v>1.326384916082074</v>
      </c>
      <c r="BA46" s="253">
        <v>3.3864761984943996</v>
      </c>
      <c r="BB46" s="227">
        <v>13.892612869556611</v>
      </c>
      <c r="BC46" s="227">
        <v>1.7515426877730302</v>
      </c>
      <c r="BD46" s="227">
        <v>1.831372683066439</v>
      </c>
      <c r="BE46" s="254">
        <v>1.3249305229098109</v>
      </c>
      <c r="BF46" s="253">
        <v>3.5551109326843839</v>
      </c>
      <c r="BG46" s="227">
        <v>14.221559248302365</v>
      </c>
      <c r="BH46" s="227">
        <v>1.8619906650668596</v>
      </c>
      <c r="BI46" s="227">
        <v>1.9253962162979428</v>
      </c>
      <c r="BJ46" s="254">
        <v>1.5328568308156802</v>
      </c>
    </row>
    <row r="47" spans="2:62" s="220" customFormat="1" ht="10.9" customHeight="1" x14ac:dyDescent="0.2">
      <c r="B47" s="219"/>
      <c r="C47" s="258"/>
      <c r="D47" s="274"/>
      <c r="E47" s="3" t="s">
        <v>1881</v>
      </c>
      <c r="F47" s="229" t="s">
        <v>1882</v>
      </c>
      <c r="G47" s="246"/>
      <c r="H47" s="253">
        <v>7.0239682965716765</v>
      </c>
      <c r="I47" s="227">
        <v>25.032681385000362</v>
      </c>
      <c r="J47" s="227">
        <v>4.1325013123657541</v>
      </c>
      <c r="K47" s="227">
        <v>4.4863820354720589</v>
      </c>
      <c r="L47" s="254">
        <v>2.5066006371059513</v>
      </c>
      <c r="M47" s="253">
        <v>6.7800881592889564</v>
      </c>
      <c r="N47" s="227">
        <v>24.980978135075908</v>
      </c>
      <c r="O47" s="227">
        <v>3.878104818659025</v>
      </c>
      <c r="P47" s="227">
        <v>4.1950554423321069</v>
      </c>
      <c r="Q47" s="254">
        <v>2.4460214472852213</v>
      </c>
      <c r="R47" s="253">
        <v>6.5570810621096349</v>
      </c>
      <c r="S47" s="227">
        <v>23.586416780296751</v>
      </c>
      <c r="T47" s="227">
        <v>3.777354901970063</v>
      </c>
      <c r="U47" s="227">
        <v>4.0600386160889927</v>
      </c>
      <c r="V47" s="254">
        <v>2.5404870780528048</v>
      </c>
      <c r="W47" s="253">
        <v>5.9628221283679972</v>
      </c>
      <c r="X47" s="227">
        <v>22.411322723134134</v>
      </c>
      <c r="Y47" s="227">
        <v>3.2282588663861884</v>
      </c>
      <c r="Z47" s="227">
        <v>3.4655312483413625</v>
      </c>
      <c r="AA47" s="254">
        <v>2.2140202474296071</v>
      </c>
      <c r="AB47" s="253">
        <v>5.626703563771267</v>
      </c>
      <c r="AC47" s="227">
        <v>21.381421765637949</v>
      </c>
      <c r="AD47" s="227">
        <v>2.9835559916279952</v>
      </c>
      <c r="AE47" s="227">
        <v>3.1952118604801676</v>
      </c>
      <c r="AF47" s="254">
        <v>2.1025399241710834</v>
      </c>
      <c r="AG47" s="253">
        <v>6.3833562143199272</v>
      </c>
      <c r="AH47" s="227">
        <v>23.900347494487836</v>
      </c>
      <c r="AI47" s="227">
        <v>3.4060015543543618</v>
      </c>
      <c r="AJ47" s="227">
        <v>3.6518656307067707</v>
      </c>
      <c r="AK47" s="254">
        <v>2.4240293991279107</v>
      </c>
      <c r="AL47" s="253">
        <v>5.9461459213872425</v>
      </c>
      <c r="AM47" s="227">
        <v>22.30525712418061</v>
      </c>
      <c r="AN47" s="227">
        <v>3.1496355572478083</v>
      </c>
      <c r="AO47" s="227">
        <v>3.3965783888693344</v>
      </c>
      <c r="AP47" s="254">
        <v>2.2054723122162949</v>
      </c>
      <c r="AQ47" s="253">
        <v>5.6475857135183869</v>
      </c>
      <c r="AR47" s="227">
        <v>21.620409988424658</v>
      </c>
      <c r="AS47" s="227">
        <v>2.9184289574199078</v>
      </c>
      <c r="AT47" s="227">
        <v>3.1506696379411987</v>
      </c>
      <c r="AU47" s="254">
        <v>2.0572159013470728</v>
      </c>
      <c r="AV47" s="253">
        <v>6.1273231626436724</v>
      </c>
      <c r="AW47" s="227">
        <v>23.089214359920344</v>
      </c>
      <c r="AX47" s="227">
        <v>3.1069245439591908</v>
      </c>
      <c r="AY47" s="227">
        <v>3.2993832549166617</v>
      </c>
      <c r="AZ47" s="254">
        <v>2.4067644308480434</v>
      </c>
      <c r="BA47" s="253">
        <v>6.2815059985423582</v>
      </c>
      <c r="BB47" s="227">
        <v>22.845878039683257</v>
      </c>
      <c r="BC47" s="227">
        <v>3.1931101913642128</v>
      </c>
      <c r="BD47" s="227">
        <v>3.3763305201852383</v>
      </c>
      <c r="BE47" s="254">
        <v>2.5467029525681308</v>
      </c>
      <c r="BF47" s="253">
        <v>6.316907324332754</v>
      </c>
      <c r="BG47" s="227">
        <v>22.172963533143573</v>
      </c>
      <c r="BH47" s="227">
        <v>3.2976643393676772</v>
      </c>
      <c r="BI47" s="227">
        <v>3.462690733660732</v>
      </c>
      <c r="BJ47" s="254">
        <v>2.7296840890301501</v>
      </c>
    </row>
    <row r="48" spans="2:62" s="220" customFormat="1" ht="10.9" customHeight="1" x14ac:dyDescent="0.2">
      <c r="B48" s="219"/>
      <c r="C48" s="258"/>
      <c r="D48" s="274"/>
      <c r="E48" s="3" t="s">
        <v>1883</v>
      </c>
      <c r="F48" s="229" t="s">
        <v>1884</v>
      </c>
      <c r="G48" s="246"/>
      <c r="H48" s="253">
        <v>5.0104349949009368</v>
      </c>
      <c r="I48" s="227">
        <v>17.112936560148146</v>
      </c>
      <c r="J48" s="227">
        <v>2.9078019284461756</v>
      </c>
      <c r="K48" s="227">
        <v>2.9595088560229663</v>
      </c>
      <c r="L48" s="254">
        <v>2.671693424691314</v>
      </c>
      <c r="M48" s="253">
        <v>4.9882637902176796</v>
      </c>
      <c r="N48" s="227">
        <v>17.413133660802274</v>
      </c>
      <c r="O48" s="227">
        <v>2.837064687145574</v>
      </c>
      <c r="P48" s="227">
        <v>2.8937541842695911</v>
      </c>
      <c r="Q48" s="254">
        <v>2.583063319371294</v>
      </c>
      <c r="R48" s="253">
        <v>4.7029581493184729</v>
      </c>
      <c r="S48" s="227">
        <v>15.948563478669715</v>
      </c>
      <c r="T48" s="227">
        <v>2.7250814411277946</v>
      </c>
      <c r="U48" s="227">
        <v>2.74646912449264</v>
      </c>
      <c r="V48" s="254">
        <v>2.6329727925393001</v>
      </c>
      <c r="W48" s="253">
        <v>4.3476877873361435</v>
      </c>
      <c r="X48" s="227">
        <v>15.270813993192929</v>
      </c>
      <c r="Y48" s="227">
        <v>2.4079540688639018</v>
      </c>
      <c r="Z48" s="227">
        <v>2.4186364865175798</v>
      </c>
      <c r="AA48" s="254">
        <v>2.3633400341004012</v>
      </c>
      <c r="AB48" s="253">
        <v>4.0697140972567825</v>
      </c>
      <c r="AC48" s="227">
        <v>14.164716109339516</v>
      </c>
      <c r="AD48" s="227">
        <v>2.2679773773837559</v>
      </c>
      <c r="AE48" s="227">
        <v>2.2655978225769684</v>
      </c>
      <c r="AF48" s="254">
        <v>2.2776720495831078</v>
      </c>
      <c r="AG48" s="253">
        <v>4.7862655494125494</v>
      </c>
      <c r="AH48" s="227">
        <v>16.70195920876461</v>
      </c>
      <c r="AI48" s="227">
        <v>2.6603364304081811</v>
      </c>
      <c r="AJ48" s="227">
        <v>2.7006140001738013</v>
      </c>
      <c r="AK48" s="254">
        <v>2.5023930551861837</v>
      </c>
      <c r="AL48" s="253">
        <v>4.4583298741873927</v>
      </c>
      <c r="AM48" s="227">
        <v>16.207263505836945</v>
      </c>
      <c r="AN48" s="227">
        <v>2.3549875092974566</v>
      </c>
      <c r="AO48" s="227">
        <v>2.3859432695169991</v>
      </c>
      <c r="AP48" s="254">
        <v>2.2385014498920341</v>
      </c>
      <c r="AQ48" s="253">
        <v>4.132401294098293</v>
      </c>
      <c r="AR48" s="227">
        <v>15.52488519827282</v>
      </c>
      <c r="AS48" s="227">
        <v>2.0651334653071989</v>
      </c>
      <c r="AT48" s="227">
        <v>2.0558705484007982</v>
      </c>
      <c r="AU48" s="254">
        <v>2.098783466104976</v>
      </c>
      <c r="AV48" s="253">
        <v>4.5890813616318811</v>
      </c>
      <c r="AW48" s="227">
        <v>16.720253801903148</v>
      </c>
      <c r="AX48" s="227">
        <v>2.3027157484878726</v>
      </c>
      <c r="AY48" s="227">
        <v>2.2690287628742487</v>
      </c>
      <c r="AZ48" s="254">
        <v>2.4221607791658291</v>
      </c>
      <c r="BA48" s="253">
        <v>4.8570950994424482</v>
      </c>
      <c r="BB48" s="227">
        <v>16.626499289806727</v>
      </c>
      <c r="BC48" s="227">
        <v>2.5550002550720321</v>
      </c>
      <c r="BD48" s="227">
        <v>2.4939741832910367</v>
      </c>
      <c r="BE48" s="254">
        <v>2.7652922238846083</v>
      </c>
      <c r="BF48" s="253">
        <v>5.1748750332203732</v>
      </c>
      <c r="BG48" s="227">
        <v>17.212367406841881</v>
      </c>
      <c r="BH48" s="227">
        <v>2.792692595145402</v>
      </c>
      <c r="BI48" s="227">
        <v>2.749242614157537</v>
      </c>
      <c r="BJ48" s="254">
        <v>2.9383779538114303</v>
      </c>
    </row>
    <row r="49" spans="2:62" s="220" customFormat="1" ht="10.9" customHeight="1" x14ac:dyDescent="0.2">
      <c r="B49" s="219"/>
      <c r="C49" s="258"/>
      <c r="D49" s="274"/>
      <c r="E49" s="3" t="s">
        <v>1885</v>
      </c>
      <c r="F49" s="229" t="s">
        <v>1886</v>
      </c>
      <c r="G49" s="246"/>
      <c r="H49" s="253">
        <v>5.4575005463211488</v>
      </c>
      <c r="I49" s="227">
        <v>19.622882047922747</v>
      </c>
      <c r="J49" s="227">
        <v>3.3041480167436883</v>
      </c>
      <c r="K49" s="227">
        <v>3.5381305625561237</v>
      </c>
      <c r="L49" s="254">
        <v>1.9500005786672079</v>
      </c>
      <c r="M49" s="253">
        <v>5.364948490286289</v>
      </c>
      <c r="N49" s="227">
        <v>20.06231063977058</v>
      </c>
      <c r="O49" s="227">
        <v>3.1505904533217284</v>
      </c>
      <c r="P49" s="227">
        <v>3.3442779534785751</v>
      </c>
      <c r="Q49" s="254">
        <v>2.0400357321621834</v>
      </c>
      <c r="R49" s="253">
        <v>5.163672407762455</v>
      </c>
      <c r="S49" s="227">
        <v>19.207521844999182</v>
      </c>
      <c r="T49" s="227">
        <v>3.0107711890508533</v>
      </c>
      <c r="U49" s="227">
        <v>3.1971768233621165</v>
      </c>
      <c r="V49" s="254">
        <v>1.9680120980766791</v>
      </c>
      <c r="W49" s="253">
        <v>4.8508996950463565</v>
      </c>
      <c r="X49" s="227">
        <v>19.44241795065253</v>
      </c>
      <c r="Y49" s="227">
        <v>2.5863939465906181</v>
      </c>
      <c r="Z49" s="227">
        <v>2.7354062496749152</v>
      </c>
      <c r="AA49" s="254">
        <v>1.7631834595042941</v>
      </c>
      <c r="AB49" s="253">
        <v>4.6522395884110832</v>
      </c>
      <c r="AC49" s="227">
        <v>18.784108420375947</v>
      </c>
      <c r="AD49" s="227">
        <v>2.4470315825977642</v>
      </c>
      <c r="AE49" s="227">
        <v>2.574735003649343</v>
      </c>
      <c r="AF49" s="254">
        <v>1.7486696544209106</v>
      </c>
      <c r="AG49" s="253">
        <v>5.2989334378538162</v>
      </c>
      <c r="AH49" s="227">
        <v>20.919890424370006</v>
      </c>
      <c r="AI49" s="227">
        <v>2.85922416462448</v>
      </c>
      <c r="AJ49" s="227">
        <v>2.9987396301022851</v>
      </c>
      <c r="AK49" s="254">
        <v>2.1176690961848617</v>
      </c>
      <c r="AL49" s="253">
        <v>5.2054652054277577</v>
      </c>
      <c r="AM49" s="227">
        <v>20.493548889751004</v>
      </c>
      <c r="AN49" s="227">
        <v>2.8294609030371225</v>
      </c>
      <c r="AO49" s="227">
        <v>2.9908795377114528</v>
      </c>
      <c r="AP49" s="254">
        <v>2.0043707033083411</v>
      </c>
      <c r="AQ49" s="253">
        <v>4.6910875847330953</v>
      </c>
      <c r="AR49" s="227">
        <v>19.224140058157541</v>
      </c>
      <c r="AS49" s="227">
        <v>2.4208538627015472</v>
      </c>
      <c r="AT49" s="227">
        <v>2.529758223360262</v>
      </c>
      <c r="AU49" s="254">
        <v>1.8800331782043223</v>
      </c>
      <c r="AV49" s="253">
        <v>5.1999396162443183</v>
      </c>
      <c r="AW49" s="227">
        <v>21.707832964111713</v>
      </c>
      <c r="AX49" s="227">
        <v>2.5507592168443343</v>
      </c>
      <c r="AY49" s="227">
        <v>2.6185238692893225</v>
      </c>
      <c r="AZ49" s="254">
        <v>2.2199008056832672</v>
      </c>
      <c r="BA49" s="253">
        <v>5.2422894499583004</v>
      </c>
      <c r="BB49" s="227">
        <v>20.836364654940294</v>
      </c>
      <c r="BC49" s="227">
        <v>2.6450518491827264</v>
      </c>
      <c r="BD49" s="227">
        <v>2.7169549554990464</v>
      </c>
      <c r="BE49" s="254">
        <v>2.3051833129567525</v>
      </c>
      <c r="BF49" s="253">
        <v>5.3486806252630226</v>
      </c>
      <c r="BG49" s="227">
        <v>20.672278903935297</v>
      </c>
      <c r="BH49" s="227">
        <v>2.7713685878250152</v>
      </c>
      <c r="BI49" s="227">
        <v>2.8109094641065528</v>
      </c>
      <c r="BJ49" s="254">
        <v>2.5888217976884484</v>
      </c>
    </row>
    <row r="50" spans="2:62" s="220" customFormat="1" ht="10.9" customHeight="1" x14ac:dyDescent="0.2">
      <c r="B50" s="219"/>
      <c r="C50" s="258"/>
      <c r="D50" s="274"/>
      <c r="E50" s="3" t="s">
        <v>1887</v>
      </c>
      <c r="F50" s="229" t="s">
        <v>1888</v>
      </c>
      <c r="G50" s="246"/>
      <c r="H50" s="253">
        <v>4.6264006366136794</v>
      </c>
      <c r="I50" s="227">
        <v>14.599022094323351</v>
      </c>
      <c r="J50" s="227">
        <v>2.4944828879168708</v>
      </c>
      <c r="K50" s="227">
        <v>2.6130145242059206</v>
      </c>
      <c r="L50" s="254">
        <v>1.7138477901603764</v>
      </c>
      <c r="M50" s="253">
        <v>4.7105076226811251</v>
      </c>
      <c r="N50" s="227">
        <v>15.164789472826524</v>
      </c>
      <c r="O50" s="227">
        <v>2.4997342286031512</v>
      </c>
      <c r="P50" s="227">
        <v>2.5949084999209391</v>
      </c>
      <c r="Q50" s="254">
        <v>1.8753916339523029</v>
      </c>
      <c r="R50" s="253">
        <v>4.3560537529943018</v>
      </c>
      <c r="S50" s="227">
        <v>13.348685903983842</v>
      </c>
      <c r="T50" s="227">
        <v>2.4077865280234305</v>
      </c>
      <c r="U50" s="227">
        <v>2.4844458074913383</v>
      </c>
      <c r="V50" s="254">
        <v>1.91737477900857</v>
      </c>
      <c r="W50" s="253">
        <v>3.7561367159827541</v>
      </c>
      <c r="X50" s="227">
        <v>12.616399478715485</v>
      </c>
      <c r="Y50" s="227">
        <v>1.8191994492542887</v>
      </c>
      <c r="Z50" s="227">
        <v>1.8672247701936024</v>
      </c>
      <c r="AA50" s="254">
        <v>1.5177795111837438</v>
      </c>
      <c r="AB50" s="253">
        <v>3.6552076835625473</v>
      </c>
      <c r="AC50" s="227">
        <v>12.060722047722811</v>
      </c>
      <c r="AD50" s="227">
        <v>1.8468253366338592</v>
      </c>
      <c r="AE50" s="227">
        <v>1.8831996705929981</v>
      </c>
      <c r="AF50" s="254">
        <v>1.6231762134143706</v>
      </c>
      <c r="AG50" s="253">
        <v>4.3756762648889422</v>
      </c>
      <c r="AH50" s="227">
        <v>14.52649037021038</v>
      </c>
      <c r="AI50" s="227">
        <v>2.200097126293342</v>
      </c>
      <c r="AJ50" s="227">
        <v>2.246570761617555</v>
      </c>
      <c r="AK50" s="254">
        <v>1.9245341226891859</v>
      </c>
      <c r="AL50" s="253">
        <v>4.0516833204464406</v>
      </c>
      <c r="AM50" s="227">
        <v>13.624290522679608</v>
      </c>
      <c r="AN50" s="227">
        <v>1.9800742671046867</v>
      </c>
      <c r="AO50" s="227">
        <v>2.0270134748609476</v>
      </c>
      <c r="AP50" s="254">
        <v>1.7122747699694389</v>
      </c>
      <c r="AQ50" s="253">
        <v>3.673039948356092</v>
      </c>
      <c r="AR50" s="227">
        <v>12.531245334922449</v>
      </c>
      <c r="AS50" s="227">
        <v>1.7293843327791154</v>
      </c>
      <c r="AT50" s="227">
        <v>1.7585549218576899</v>
      </c>
      <c r="AU50" s="254">
        <v>1.5666564229852813</v>
      </c>
      <c r="AV50" s="253">
        <v>3.9874099944491612</v>
      </c>
      <c r="AW50" s="227">
        <v>13.250477821320748</v>
      </c>
      <c r="AX50" s="227">
        <v>1.8797931309489138</v>
      </c>
      <c r="AY50" s="227">
        <v>1.880922860661391</v>
      </c>
      <c r="AZ50" s="254">
        <v>1.8735879583101731</v>
      </c>
      <c r="BA50" s="253">
        <v>4.149036614657037</v>
      </c>
      <c r="BB50" s="227">
        <v>13.139416943070419</v>
      </c>
      <c r="BC50" s="227">
        <v>2.0604809546294329</v>
      </c>
      <c r="BD50" s="227">
        <v>2.0577566073917626</v>
      </c>
      <c r="BE50" s="254">
        <v>2.074997837792119</v>
      </c>
      <c r="BF50" s="253">
        <v>4.1286244842663429</v>
      </c>
      <c r="BG50" s="227">
        <v>12.917347880738173</v>
      </c>
      <c r="BH50" s="227">
        <v>2.0772247754495137</v>
      </c>
      <c r="BI50" s="227">
        <v>2.06938732168314</v>
      </c>
      <c r="BJ50" s="254">
        <v>2.1181282121304918</v>
      </c>
    </row>
    <row r="51" spans="2:62" s="220" customFormat="1" ht="10.9" customHeight="1" x14ac:dyDescent="0.2">
      <c r="B51" s="219"/>
      <c r="C51" s="258"/>
      <c r="D51" s="274"/>
      <c r="E51" s="3" t="s">
        <v>1889</v>
      </c>
      <c r="F51" s="229" t="s">
        <v>1890</v>
      </c>
      <c r="G51" s="246"/>
      <c r="H51" s="253">
        <v>4.9663253081561587</v>
      </c>
      <c r="I51" s="227">
        <v>17.596045135405042</v>
      </c>
      <c r="J51" s="227">
        <v>2.9485636214929771</v>
      </c>
      <c r="K51" s="227">
        <v>3.1291164883194997</v>
      </c>
      <c r="L51" s="254">
        <v>1.9096676047613657</v>
      </c>
      <c r="M51" s="253">
        <v>4.8580869893013832</v>
      </c>
      <c r="N51" s="227">
        <v>18.395729405876395</v>
      </c>
      <c r="O51" s="227">
        <v>2.7251784305204674</v>
      </c>
      <c r="P51" s="227">
        <v>2.8764599985306267</v>
      </c>
      <c r="Q51" s="254">
        <v>1.859972884818492</v>
      </c>
      <c r="R51" s="253">
        <v>4.6579474721384999</v>
      </c>
      <c r="S51" s="227">
        <v>17.252643506676879</v>
      </c>
      <c r="T51" s="227">
        <v>2.6376175893061649</v>
      </c>
      <c r="U51" s="227">
        <v>2.7578710573202438</v>
      </c>
      <c r="V51" s="254">
        <v>1.967681541690431</v>
      </c>
      <c r="W51" s="253">
        <v>4.2560362544187518</v>
      </c>
      <c r="X51" s="227">
        <v>17.063683831720869</v>
      </c>
      <c r="Y51" s="227">
        <v>2.1691520552082304</v>
      </c>
      <c r="Z51" s="227">
        <v>2.2572119745451165</v>
      </c>
      <c r="AA51" s="254">
        <v>1.6840515311668907</v>
      </c>
      <c r="AB51" s="253">
        <v>4.1253137509674023</v>
      </c>
      <c r="AC51" s="227">
        <v>16.694395554938627</v>
      </c>
      <c r="AD51" s="227">
        <v>2.0952821576065923</v>
      </c>
      <c r="AE51" s="227">
        <v>2.1846341734232677</v>
      </c>
      <c r="AF51" s="254">
        <v>1.6100400746813173</v>
      </c>
      <c r="AG51" s="253">
        <v>4.6275443157735019</v>
      </c>
      <c r="AH51" s="227">
        <v>18.289318738590254</v>
      </c>
      <c r="AI51" s="227">
        <v>2.439737807104811</v>
      </c>
      <c r="AJ51" s="227">
        <v>2.5292287421456137</v>
      </c>
      <c r="AK51" s="254">
        <v>1.9728090854186073</v>
      </c>
      <c r="AL51" s="253">
        <v>4.3184627909157989</v>
      </c>
      <c r="AM51" s="227">
        <v>17.332908531469609</v>
      </c>
      <c r="AN51" s="227">
        <v>2.243983068243427</v>
      </c>
      <c r="AO51" s="227">
        <v>2.3490420337249591</v>
      </c>
      <c r="AP51" s="254">
        <v>1.719836651042461</v>
      </c>
      <c r="AQ51" s="253">
        <v>4.2606827797778442</v>
      </c>
      <c r="AR51" s="227">
        <v>17.789402250182377</v>
      </c>
      <c r="AS51" s="227">
        <v>2.0917065278491469</v>
      </c>
      <c r="AT51" s="227">
        <v>2.1498037943367274</v>
      </c>
      <c r="AU51" s="254">
        <v>1.8089335118649705</v>
      </c>
      <c r="AV51" s="253">
        <v>4.6327822534698173</v>
      </c>
      <c r="AW51" s="227">
        <v>19.322817282241459</v>
      </c>
      <c r="AX51" s="227">
        <v>2.1790573954317849</v>
      </c>
      <c r="AY51" s="227">
        <v>2.2390075542806129</v>
      </c>
      <c r="AZ51" s="254">
        <v>1.8924795853870964</v>
      </c>
      <c r="BA51" s="253">
        <v>4.7026438507722403</v>
      </c>
      <c r="BB51" s="227">
        <v>18.181271856443527</v>
      </c>
      <c r="BC51" s="227">
        <v>2.3563310329957248</v>
      </c>
      <c r="BD51" s="227">
        <v>2.3888025558311261</v>
      </c>
      <c r="BE51" s="254">
        <v>2.2057333563443358</v>
      </c>
      <c r="BF51" s="253">
        <v>4.7241958784598523</v>
      </c>
      <c r="BG51" s="227">
        <v>17.802775994198083</v>
      </c>
      <c r="BH51" s="227">
        <v>2.4224151975500305</v>
      </c>
      <c r="BI51" s="227">
        <v>2.4364588966974479</v>
      </c>
      <c r="BJ51" s="254">
        <v>2.3587761958818829</v>
      </c>
    </row>
    <row r="52" spans="2:62" s="220" customFormat="1" ht="10.9" customHeight="1" x14ac:dyDescent="0.2">
      <c r="B52" s="219"/>
      <c r="C52" s="258"/>
      <c r="D52" s="274"/>
      <c r="E52" s="3" t="s">
        <v>1891</v>
      </c>
      <c r="F52" s="229" t="s">
        <v>1892</v>
      </c>
      <c r="G52" s="246"/>
      <c r="H52" s="253">
        <v>7.8206516415324607</v>
      </c>
      <c r="I52" s="227">
        <v>22.448322761429914</v>
      </c>
      <c r="J52" s="227">
        <v>4.2003220622420283</v>
      </c>
      <c r="K52" s="227">
        <v>4.6368365346590483</v>
      </c>
      <c r="L52" s="254">
        <v>2.6850053482945762</v>
      </c>
      <c r="M52" s="253">
        <v>7.3863628875427247</v>
      </c>
      <c r="N52" s="227">
        <v>21.6276451630171</v>
      </c>
      <c r="O52" s="227">
        <v>3.9062355921531022</v>
      </c>
      <c r="P52" s="227">
        <v>4.2991049986226013</v>
      </c>
      <c r="Q52" s="254">
        <v>2.5670513514843307</v>
      </c>
      <c r="R52" s="253">
        <v>7.1227374640657706</v>
      </c>
      <c r="S52" s="227">
        <v>20.979099119255263</v>
      </c>
      <c r="T52" s="227">
        <v>3.7758106383690868</v>
      </c>
      <c r="U52" s="227">
        <v>4.1509347753998949</v>
      </c>
      <c r="V52" s="254">
        <v>2.5458110242677234</v>
      </c>
      <c r="W52" s="253">
        <v>6.5360524054283831</v>
      </c>
      <c r="X52" s="227">
        <v>20.007977555767997</v>
      </c>
      <c r="Y52" s="227">
        <v>3.324504085640573</v>
      </c>
      <c r="Z52" s="227">
        <v>3.6685898667793464</v>
      </c>
      <c r="AA52" s="254">
        <v>2.231411269149282</v>
      </c>
      <c r="AB52" s="253">
        <v>6.2968520597716999</v>
      </c>
      <c r="AC52" s="227">
        <v>19.748344962650236</v>
      </c>
      <c r="AD52" s="227">
        <v>3.1354966707895691</v>
      </c>
      <c r="AE52" s="227">
        <v>3.4409230608292352</v>
      </c>
      <c r="AF52" s="254">
        <v>2.1926515310573889</v>
      </c>
      <c r="AG52" s="253">
        <v>7.158304503401494</v>
      </c>
      <c r="AH52" s="227">
        <v>22.376659182361902</v>
      </c>
      <c r="AI52" s="227">
        <v>3.6172673694766946</v>
      </c>
      <c r="AJ52" s="227">
        <v>3.9515452223811884</v>
      </c>
      <c r="AK52" s="254">
        <v>2.6143415916816015</v>
      </c>
      <c r="AL52" s="253">
        <v>6.9985436856662924</v>
      </c>
      <c r="AM52" s="227">
        <v>22.320281732795383</v>
      </c>
      <c r="AN52" s="227">
        <v>3.4580087544866402</v>
      </c>
      <c r="AO52" s="227">
        <v>3.7998057974010084</v>
      </c>
      <c r="AP52" s="254">
        <v>2.4598291198129383</v>
      </c>
      <c r="AQ52" s="253">
        <v>6.4435768327386373</v>
      </c>
      <c r="AR52" s="227">
        <v>21.176249560579954</v>
      </c>
      <c r="AS52" s="227">
        <v>3.0468845633460249</v>
      </c>
      <c r="AT52" s="227">
        <v>3.3397036289378992</v>
      </c>
      <c r="AU52" s="254">
        <v>2.2176284195401168</v>
      </c>
      <c r="AV52" s="253">
        <v>6.8433725834786525</v>
      </c>
      <c r="AW52" s="227">
        <v>21.919423539107061</v>
      </c>
      <c r="AX52" s="227">
        <v>3.2668634757182735</v>
      </c>
      <c r="AY52" s="227">
        <v>3.5083746807782683</v>
      </c>
      <c r="AZ52" s="254">
        <v>2.6010305427775879</v>
      </c>
      <c r="BA52" s="253">
        <v>7.0703636200848079</v>
      </c>
      <c r="BB52" s="227">
        <v>21.603653834067462</v>
      </c>
      <c r="BC52" s="227">
        <v>3.5585322137839448</v>
      </c>
      <c r="BD52" s="227">
        <v>3.7467078375468055</v>
      </c>
      <c r="BE52" s="254">
        <v>3.0539895311557705</v>
      </c>
      <c r="BF52" s="253">
        <v>7.3534108900019488</v>
      </c>
      <c r="BG52" s="227">
        <v>21.715538944944321</v>
      </c>
      <c r="BH52" s="227">
        <v>3.9110029508971289</v>
      </c>
      <c r="BI52" s="227">
        <v>4.068286430040656</v>
      </c>
      <c r="BJ52" s="254">
        <v>3.5028012298332243</v>
      </c>
    </row>
    <row r="53" spans="2:62" s="220" customFormat="1" ht="10.9" customHeight="1" x14ac:dyDescent="0.2">
      <c r="B53" s="219"/>
      <c r="C53" s="258"/>
      <c r="D53" s="274"/>
      <c r="E53" s="3" t="s">
        <v>1893</v>
      </c>
      <c r="F53" s="229" t="s">
        <v>1894</v>
      </c>
      <c r="G53" s="246"/>
      <c r="H53" s="253">
        <v>6.5442314199217773</v>
      </c>
      <c r="I53" s="227">
        <v>20.351619126202433</v>
      </c>
      <c r="J53" s="227">
        <v>3.8018764320771918</v>
      </c>
      <c r="K53" s="227">
        <v>4.1592940872277131</v>
      </c>
      <c r="L53" s="254">
        <v>2.3601287751697515</v>
      </c>
      <c r="M53" s="253">
        <v>6.4596807402325842</v>
      </c>
      <c r="N53" s="227">
        <v>20.040065479573009</v>
      </c>
      <c r="O53" s="227">
        <v>3.7615141766121583</v>
      </c>
      <c r="P53" s="227">
        <v>4.0568610377087229</v>
      </c>
      <c r="Q53" s="254">
        <v>2.5858175082866848</v>
      </c>
      <c r="R53" s="253">
        <v>6.1920871740096315</v>
      </c>
      <c r="S53" s="227">
        <v>18.910851514636274</v>
      </c>
      <c r="T53" s="227">
        <v>3.6871948249166455</v>
      </c>
      <c r="U53" s="227">
        <v>3.9565003161081367</v>
      </c>
      <c r="V53" s="254">
        <v>2.6475188631169062</v>
      </c>
      <c r="W53" s="253">
        <v>5.4724355530570765</v>
      </c>
      <c r="X53" s="227">
        <v>17.957089418286564</v>
      </c>
      <c r="Y53" s="227">
        <v>3.0292269107044509</v>
      </c>
      <c r="Z53" s="227">
        <v>3.2591324637229846</v>
      </c>
      <c r="AA53" s="254">
        <v>2.168780305578256</v>
      </c>
      <c r="AB53" s="253">
        <v>5.5253250114164478</v>
      </c>
      <c r="AC53" s="227">
        <v>18.333852696964499</v>
      </c>
      <c r="AD53" s="227">
        <v>3.0428669443604419</v>
      </c>
      <c r="AE53" s="227">
        <v>3.2750983109770684</v>
      </c>
      <c r="AF53" s="254">
        <v>2.197930161357617</v>
      </c>
      <c r="AG53" s="253">
        <v>6.5198894870666022</v>
      </c>
      <c r="AH53" s="227">
        <v>21.270304581251047</v>
      </c>
      <c r="AI53" s="227">
        <v>3.673418065687438</v>
      </c>
      <c r="AJ53" s="227">
        <v>3.9443134176585213</v>
      </c>
      <c r="AK53" s="254">
        <v>2.7145816200092359</v>
      </c>
      <c r="AL53" s="253">
        <v>6.2758306658561818</v>
      </c>
      <c r="AM53" s="227">
        <v>20.911726304822011</v>
      </c>
      <c r="AN53" s="227">
        <v>3.469210819830022</v>
      </c>
      <c r="AO53" s="227">
        <v>3.7385540919262583</v>
      </c>
      <c r="AP53" s="254">
        <v>2.5442620497795181</v>
      </c>
      <c r="AQ53" s="253">
        <v>5.724651384984706</v>
      </c>
      <c r="AR53" s="227">
        <v>19.916582702220573</v>
      </c>
      <c r="AS53" s="227">
        <v>2.9953452201069948</v>
      </c>
      <c r="AT53" s="227">
        <v>3.2317393756100863</v>
      </c>
      <c r="AU53" s="254">
        <v>2.2050476331489604</v>
      </c>
      <c r="AV53" s="253">
        <v>5.8754817069945879</v>
      </c>
      <c r="AW53" s="227">
        <v>20.115076923699892</v>
      </c>
      <c r="AX53" s="227">
        <v>3.0430851511435058</v>
      </c>
      <c r="AY53" s="227">
        <v>3.2280598959826881</v>
      </c>
      <c r="AZ53" s="254">
        <v>2.439552266405749</v>
      </c>
      <c r="BA53" s="253">
        <v>6.0205169799811333</v>
      </c>
      <c r="BB53" s="227">
        <v>19.591410027591994</v>
      </c>
      <c r="BC53" s="227">
        <v>3.263084333090045</v>
      </c>
      <c r="BD53" s="227">
        <v>3.3780022830882217</v>
      </c>
      <c r="BE53" s="254">
        <v>2.9004156029304689</v>
      </c>
      <c r="BF53" s="253">
        <v>6.3120991804105833</v>
      </c>
      <c r="BG53" s="227">
        <v>19.96497241327156</v>
      </c>
      <c r="BH53" s="227">
        <v>3.5534756971645112</v>
      </c>
      <c r="BI53" s="227">
        <v>3.6340922067356902</v>
      </c>
      <c r="BJ53" s="254">
        <v>3.3081083192416294</v>
      </c>
    </row>
    <row r="54" spans="2:62" s="220" customFormat="1" ht="10.9" customHeight="1" x14ac:dyDescent="0.2">
      <c r="B54" s="219"/>
      <c r="C54" s="258"/>
      <c r="D54" s="274"/>
      <c r="E54" s="3" t="s">
        <v>1895</v>
      </c>
      <c r="F54" s="229" t="s">
        <v>1896</v>
      </c>
      <c r="G54" s="246"/>
      <c r="H54" s="253">
        <v>7.1337912121066491</v>
      </c>
      <c r="I54" s="227">
        <v>20.742130685795399</v>
      </c>
      <c r="J54" s="227">
        <v>3.8180161536161941</v>
      </c>
      <c r="K54" s="227">
        <v>3.9928689772533876</v>
      </c>
      <c r="L54" s="254">
        <v>3.1258973719483207</v>
      </c>
      <c r="M54" s="253">
        <v>6.6330608947237959</v>
      </c>
      <c r="N54" s="227">
        <v>19.277796852198559</v>
      </c>
      <c r="O54" s="227">
        <v>3.5371342154848406</v>
      </c>
      <c r="P54" s="227">
        <v>3.6819776300916662</v>
      </c>
      <c r="Q54" s="254">
        <v>2.9734234871228482</v>
      </c>
      <c r="R54" s="253">
        <v>6.2489691850745919</v>
      </c>
      <c r="S54" s="227">
        <v>17.956273690858126</v>
      </c>
      <c r="T54" s="227">
        <v>3.3716844176133769</v>
      </c>
      <c r="U54" s="227">
        <v>3.5132259479652519</v>
      </c>
      <c r="V54" s="254">
        <v>2.841006295579664</v>
      </c>
      <c r="W54" s="253">
        <v>5.4456082569719815</v>
      </c>
      <c r="X54" s="227">
        <v>16.078769325791502</v>
      </c>
      <c r="Y54" s="227">
        <v>2.8421238865665717</v>
      </c>
      <c r="Z54" s="227">
        <v>2.9484736866893035</v>
      </c>
      <c r="AA54" s="254">
        <v>2.456384589226793</v>
      </c>
      <c r="AB54" s="253">
        <v>5.4763285234091255</v>
      </c>
      <c r="AC54" s="227">
        <v>15.975354597404202</v>
      </c>
      <c r="AD54" s="227">
        <v>2.899664362809979</v>
      </c>
      <c r="AE54" s="227">
        <v>3.0337305628397462</v>
      </c>
      <c r="AF54" s="254">
        <v>2.4274144369107753</v>
      </c>
      <c r="AG54" s="253">
        <v>6.3614451448568801</v>
      </c>
      <c r="AH54" s="227">
        <v>18.284876897006271</v>
      </c>
      <c r="AI54" s="227">
        <v>3.4263230945118961</v>
      </c>
      <c r="AJ54" s="227">
        <v>3.6040318998073118</v>
      </c>
      <c r="AK54" s="254">
        <v>2.8192870429324168</v>
      </c>
      <c r="AL54" s="253">
        <v>6.1865853047816755</v>
      </c>
      <c r="AM54" s="227">
        <v>18.625673450468518</v>
      </c>
      <c r="AN54" s="227">
        <v>3.1036391210503163</v>
      </c>
      <c r="AO54" s="227">
        <v>3.2320863952481051</v>
      </c>
      <c r="AP54" s="254">
        <v>2.6784884019145725</v>
      </c>
      <c r="AQ54" s="253">
        <v>5.7181238107116457</v>
      </c>
      <c r="AR54" s="227">
        <v>17.485312636379216</v>
      </c>
      <c r="AS54" s="227">
        <v>2.7488432595365486</v>
      </c>
      <c r="AT54" s="227">
        <v>2.8783808447329893</v>
      </c>
      <c r="AU54" s="254">
        <v>2.3323312636665325</v>
      </c>
      <c r="AV54" s="253">
        <v>6.1949509085067822</v>
      </c>
      <c r="AW54" s="227">
        <v>18.351718223889627</v>
      </c>
      <c r="AX54" s="227">
        <v>3.0350578757161712</v>
      </c>
      <c r="AY54" s="227">
        <v>3.1506505879645275</v>
      </c>
      <c r="AZ54" s="254">
        <v>2.6718722592439099</v>
      </c>
      <c r="BA54" s="253">
        <v>6.8217553316218273</v>
      </c>
      <c r="BB54" s="227">
        <v>19.469725783488741</v>
      </c>
      <c r="BC54" s="227">
        <v>3.4724578193152928</v>
      </c>
      <c r="BD54" s="227">
        <v>3.5481773236494507</v>
      </c>
      <c r="BE54" s="254">
        <v>3.2418035146735256</v>
      </c>
      <c r="BF54" s="253">
        <v>6.9313920470728743</v>
      </c>
      <c r="BG54" s="227">
        <v>19.256033640202794</v>
      </c>
      <c r="BH54" s="227">
        <v>3.6556260538510625</v>
      </c>
      <c r="BI54" s="227">
        <v>3.7054123762521889</v>
      </c>
      <c r="BJ54" s="254">
        <v>3.5091612780971126</v>
      </c>
    </row>
    <row r="55" spans="2:62" s="220" customFormat="1" ht="10.9" customHeight="1" x14ac:dyDescent="0.2">
      <c r="B55" s="219"/>
      <c r="C55" s="258"/>
      <c r="D55" s="274"/>
      <c r="E55" s="3" t="s">
        <v>1897</v>
      </c>
      <c r="F55" s="229" t="s">
        <v>1898</v>
      </c>
      <c r="G55" s="246"/>
      <c r="H55" s="253">
        <v>10.876425607309621</v>
      </c>
      <c r="I55" s="227">
        <v>31.115286597689646</v>
      </c>
      <c r="J55" s="227">
        <v>5.7399620689367135</v>
      </c>
      <c r="K55" s="227">
        <v>6.3801044889000673</v>
      </c>
      <c r="L55" s="254">
        <v>3.6068954879064026</v>
      </c>
      <c r="M55" s="253">
        <v>10.867350213192811</v>
      </c>
      <c r="N55" s="227">
        <v>31.123536157736471</v>
      </c>
      <c r="O55" s="227">
        <v>5.7205644017622106</v>
      </c>
      <c r="P55" s="227">
        <v>6.2711109920704882</v>
      </c>
      <c r="Q55" s="254">
        <v>3.9264439900665091</v>
      </c>
      <c r="R55" s="253">
        <v>10.402420447321752</v>
      </c>
      <c r="S55" s="227">
        <v>29.410935987467091</v>
      </c>
      <c r="T55" s="227">
        <v>5.5576478726275358</v>
      </c>
      <c r="U55" s="227">
        <v>6.0767744871350562</v>
      </c>
      <c r="V55" s="254">
        <v>3.945412848712889</v>
      </c>
      <c r="W55" s="253">
        <v>9.4657869875862755</v>
      </c>
      <c r="X55" s="227">
        <v>28.319488022460305</v>
      </c>
      <c r="Y55" s="227">
        <v>4.690750601148105</v>
      </c>
      <c r="Z55" s="227">
        <v>5.1068314624299278</v>
      </c>
      <c r="AA55" s="254">
        <v>3.4501903722004705</v>
      </c>
      <c r="AB55" s="253">
        <v>9.0074716365527294</v>
      </c>
      <c r="AC55" s="227">
        <v>27.282459717126134</v>
      </c>
      <c r="AD55" s="227">
        <v>4.3861375148381256</v>
      </c>
      <c r="AE55" s="227">
        <v>4.7841289009733838</v>
      </c>
      <c r="AF55" s="254">
        <v>3.2403659945958347</v>
      </c>
      <c r="AG55" s="253">
        <v>10.042165277143758</v>
      </c>
      <c r="AH55" s="227">
        <v>30.343412857577025</v>
      </c>
      <c r="AI55" s="227">
        <v>4.8659938238343239</v>
      </c>
      <c r="AJ55" s="227">
        <v>5.2816820444271384</v>
      </c>
      <c r="AK55" s="254">
        <v>3.7054841790845812</v>
      </c>
      <c r="AL55" s="253">
        <v>9.8026221335453858</v>
      </c>
      <c r="AM55" s="227">
        <v>29.672455067382355</v>
      </c>
      <c r="AN55" s="227">
        <v>4.6294968663411558</v>
      </c>
      <c r="AO55" s="227">
        <v>5.1068233865602002</v>
      </c>
      <c r="AP55" s="254">
        <v>3.3370606747681886</v>
      </c>
      <c r="AQ55" s="253">
        <v>9.1915660021594228</v>
      </c>
      <c r="AR55" s="227">
        <v>27.826237691975216</v>
      </c>
      <c r="AS55" s="227">
        <v>4.2744843281586853</v>
      </c>
      <c r="AT55" s="227">
        <v>4.7018163265085393</v>
      </c>
      <c r="AU55" s="254">
        <v>3.1581607028719052</v>
      </c>
      <c r="AV55" s="253">
        <v>9.3388107076704205</v>
      </c>
      <c r="AW55" s="227">
        <v>27.381586855380903</v>
      </c>
      <c r="AX55" s="227">
        <v>4.4321508888071151</v>
      </c>
      <c r="AY55" s="227">
        <v>4.8451146292261207</v>
      </c>
      <c r="AZ55" s="254">
        <v>3.3847099686453408</v>
      </c>
      <c r="BA55" s="253">
        <v>9.7631477520677077</v>
      </c>
      <c r="BB55" s="227">
        <v>27.964731265036374</v>
      </c>
      <c r="BC55" s="227">
        <v>4.7234546282255003</v>
      </c>
      <c r="BD55" s="227">
        <v>5.0630761638875335</v>
      </c>
      <c r="BE55" s="254">
        <v>3.8859824945842423</v>
      </c>
      <c r="BF55" s="253">
        <v>9.9665192265100373</v>
      </c>
      <c r="BG55" s="227">
        <v>28.070870158432573</v>
      </c>
      <c r="BH55" s="227">
        <v>4.9374401988414753</v>
      </c>
      <c r="BI55" s="227">
        <v>5.3411308011982301</v>
      </c>
      <c r="BJ55" s="254">
        <v>3.9769609798578687</v>
      </c>
    </row>
    <row r="56" spans="2:62" s="220" customFormat="1" ht="10.9" customHeight="1" x14ac:dyDescent="0.2">
      <c r="B56" s="219"/>
      <c r="C56" s="258"/>
      <c r="D56" s="274"/>
      <c r="E56" s="3" t="s">
        <v>1899</v>
      </c>
      <c r="F56" s="229" t="s">
        <v>1900</v>
      </c>
      <c r="G56" s="246"/>
      <c r="H56" s="253">
        <v>6.1602329663366033</v>
      </c>
      <c r="I56" s="227">
        <v>19.102801130806537</v>
      </c>
      <c r="J56" s="227">
        <v>3.4571273349618106</v>
      </c>
      <c r="K56" s="227">
        <v>3.7897541204290546</v>
      </c>
      <c r="L56" s="254">
        <v>2.6792451364287597</v>
      </c>
      <c r="M56" s="253">
        <v>6.0067180805592439</v>
      </c>
      <c r="N56" s="227">
        <v>18.89236665262516</v>
      </c>
      <c r="O56" s="227">
        <v>3.3327702655871931</v>
      </c>
      <c r="P56" s="227">
        <v>3.6299589662750416</v>
      </c>
      <c r="Q56" s="254">
        <v>2.6509576481668788</v>
      </c>
      <c r="R56" s="253">
        <v>5.6985930551494901</v>
      </c>
      <c r="S56" s="227">
        <v>17.628864037295983</v>
      </c>
      <c r="T56" s="227">
        <v>3.2313606078808483</v>
      </c>
      <c r="U56" s="227">
        <v>3.5197014872725356</v>
      </c>
      <c r="V56" s="254">
        <v>2.5901443231464483</v>
      </c>
      <c r="W56" s="253">
        <v>5.4207528174991948</v>
      </c>
      <c r="X56" s="227">
        <v>18.052908521871178</v>
      </c>
      <c r="Y56" s="227">
        <v>2.8331099765974632</v>
      </c>
      <c r="Z56" s="227">
        <v>3.0759042525369851</v>
      </c>
      <c r="AA56" s="254">
        <v>2.3092724989986659</v>
      </c>
      <c r="AB56" s="253">
        <v>5.3574974100011747</v>
      </c>
      <c r="AC56" s="227">
        <v>17.90066997586376</v>
      </c>
      <c r="AD56" s="227">
        <v>2.8059397657676359</v>
      </c>
      <c r="AE56" s="227">
        <v>3.037279701276494</v>
      </c>
      <c r="AF56" s="254">
        <v>2.3211120510660845</v>
      </c>
      <c r="AG56" s="253">
        <v>6.2956930962309459</v>
      </c>
      <c r="AH56" s="227">
        <v>20.661128065823767</v>
      </c>
      <c r="AI56" s="227">
        <v>3.373339380013245</v>
      </c>
      <c r="AJ56" s="227">
        <v>3.6369014437914382</v>
      </c>
      <c r="AK56" s="254">
        <v>2.8388537981542168</v>
      </c>
      <c r="AL56" s="253">
        <v>6.3328121571138425</v>
      </c>
      <c r="AM56" s="227">
        <v>21.292256213706423</v>
      </c>
      <c r="AN56" s="227">
        <v>3.2907943476513757</v>
      </c>
      <c r="AO56" s="227">
        <v>3.6139657958231357</v>
      </c>
      <c r="AP56" s="254">
        <v>2.6561273588128778</v>
      </c>
      <c r="AQ56" s="253">
        <v>5.6632342124688693</v>
      </c>
      <c r="AR56" s="227">
        <v>19.652545438484761</v>
      </c>
      <c r="AS56" s="227">
        <v>2.7859115076272634</v>
      </c>
      <c r="AT56" s="227">
        <v>3.0710794307347595</v>
      </c>
      <c r="AU56" s="254">
        <v>2.2431019198947153</v>
      </c>
      <c r="AV56" s="253">
        <v>5.9259363175929076</v>
      </c>
      <c r="AW56" s="227">
        <v>19.986849969877746</v>
      </c>
      <c r="AX56" s="227">
        <v>2.9545945709709618</v>
      </c>
      <c r="AY56" s="227">
        <v>3.2035857228844553</v>
      </c>
      <c r="AZ56" s="254">
        <v>2.4931139875637949</v>
      </c>
      <c r="BA56" s="253">
        <v>6.1379562657518818</v>
      </c>
      <c r="BB56" s="227">
        <v>19.52494642678737</v>
      </c>
      <c r="BC56" s="227">
        <v>3.2524257655740225</v>
      </c>
      <c r="BD56" s="227">
        <v>3.4021183699153039</v>
      </c>
      <c r="BE56" s="254">
        <v>2.982954287986562</v>
      </c>
      <c r="BF56" s="253">
        <v>6.4281975057664322</v>
      </c>
      <c r="BG56" s="227">
        <v>19.85647277487606</v>
      </c>
      <c r="BH56" s="227">
        <v>3.5399749102850393</v>
      </c>
      <c r="BI56" s="227">
        <v>3.6382002250697099</v>
      </c>
      <c r="BJ56" s="254">
        <v>3.368521512812555</v>
      </c>
    </row>
    <row r="57" spans="2:62" s="220" customFormat="1" ht="10.9" customHeight="1" x14ac:dyDescent="0.2">
      <c r="B57" s="219"/>
      <c r="C57" s="258"/>
      <c r="D57" s="274"/>
      <c r="E57" s="3" t="s">
        <v>1901</v>
      </c>
      <c r="F57" s="229" t="s">
        <v>1902</v>
      </c>
      <c r="G57" s="246"/>
      <c r="H57" s="253">
        <v>7.0358994053794737</v>
      </c>
      <c r="I57" s="227">
        <v>22.00252904070193</v>
      </c>
      <c r="J57" s="227">
        <v>3.8755549211526183</v>
      </c>
      <c r="K57" s="227">
        <v>4.2383662050318787</v>
      </c>
      <c r="L57" s="254">
        <v>2.3766013601349392</v>
      </c>
      <c r="M57" s="253">
        <v>6.7339301706168095</v>
      </c>
      <c r="N57" s="227">
        <v>21.235354137779151</v>
      </c>
      <c r="O57" s="227">
        <v>3.6718400769288291</v>
      </c>
      <c r="P57" s="227">
        <v>4.0070033814937611</v>
      </c>
      <c r="Q57" s="254">
        <v>2.3110765384014438</v>
      </c>
      <c r="R57" s="253">
        <v>6.3445802844815571</v>
      </c>
      <c r="S57" s="227">
        <v>19.736171918477176</v>
      </c>
      <c r="T57" s="227">
        <v>3.5416258502955773</v>
      </c>
      <c r="U57" s="227">
        <v>3.8625090501918509</v>
      </c>
      <c r="V57" s="254">
        <v>2.2899556117539723</v>
      </c>
      <c r="W57" s="253">
        <v>5.8033602234572506</v>
      </c>
      <c r="X57" s="227">
        <v>19.453847105648631</v>
      </c>
      <c r="Y57" s="227">
        <v>2.9890756712700526</v>
      </c>
      <c r="Z57" s="227">
        <v>3.2324089370905718</v>
      </c>
      <c r="AA57" s="254">
        <v>2.0703225100021441</v>
      </c>
      <c r="AB57" s="253">
        <v>5.464281910440751</v>
      </c>
      <c r="AC57" s="227">
        <v>18.570706044193962</v>
      </c>
      <c r="AD57" s="227">
        <v>2.7849012155522406</v>
      </c>
      <c r="AE57" s="227">
        <v>2.9813467937957698</v>
      </c>
      <c r="AF57" s="254">
        <v>2.061633590967233</v>
      </c>
      <c r="AG57" s="253">
        <v>6.5942093868139322</v>
      </c>
      <c r="AH57" s="227">
        <v>22.183854489589862</v>
      </c>
      <c r="AI57" s="227">
        <v>3.414652804806098</v>
      </c>
      <c r="AJ57" s="227">
        <v>3.6332230218553936</v>
      </c>
      <c r="AK57" s="254">
        <v>2.6343073045400316</v>
      </c>
      <c r="AL57" s="253">
        <v>6.611412702501001</v>
      </c>
      <c r="AM57" s="227">
        <v>22.49336863763563</v>
      </c>
      <c r="AN57" s="227">
        <v>3.3709307908910739</v>
      </c>
      <c r="AO57" s="227">
        <v>3.6302150314583033</v>
      </c>
      <c r="AP57" s="254">
        <v>2.4762764764164489</v>
      </c>
      <c r="AQ57" s="253">
        <v>5.9827894231069649</v>
      </c>
      <c r="AR57" s="227">
        <v>20.811799850713321</v>
      </c>
      <c r="AS57" s="227">
        <v>2.9257087334264322</v>
      </c>
      <c r="AT57" s="227">
        <v>3.1285871314370657</v>
      </c>
      <c r="AU57" s="254">
        <v>2.2472277326441894</v>
      </c>
      <c r="AV57" s="253">
        <v>5.9963552185043243</v>
      </c>
      <c r="AW57" s="227">
        <v>19.722006075001154</v>
      </c>
      <c r="AX57" s="227">
        <v>3.0566217571644017</v>
      </c>
      <c r="AY57" s="227">
        <v>3.1604015486023842</v>
      </c>
      <c r="AZ57" s="254">
        <v>2.7203271967132161</v>
      </c>
      <c r="BA57" s="253">
        <v>6.1229319908945232</v>
      </c>
      <c r="BB57" s="227">
        <v>19.629272367994179</v>
      </c>
      <c r="BC57" s="227">
        <v>3.22043367835394</v>
      </c>
      <c r="BD57" s="227">
        <v>3.2982365945399708</v>
      </c>
      <c r="BE57" s="254">
        <v>2.9789857285219443</v>
      </c>
      <c r="BF57" s="253">
        <v>6.3288787650701739</v>
      </c>
      <c r="BG57" s="227">
        <v>19.89789716760054</v>
      </c>
      <c r="BH57" s="227">
        <v>3.4457740620412203</v>
      </c>
      <c r="BI57" s="227">
        <v>3.530142429070072</v>
      </c>
      <c r="BJ57" s="254">
        <v>3.1947316670345991</v>
      </c>
    </row>
    <row r="58" spans="2:62" s="220" customFormat="1" ht="10.9" customHeight="1" x14ac:dyDescent="0.2">
      <c r="B58" s="219"/>
      <c r="C58" s="258"/>
      <c r="D58" s="274"/>
      <c r="E58" s="3" t="s">
        <v>1903</v>
      </c>
      <c r="F58" s="229" t="s">
        <v>1904</v>
      </c>
      <c r="G58" s="246"/>
      <c r="H58" s="253">
        <v>3.7354674011735858</v>
      </c>
      <c r="I58" s="227">
        <v>13.412086479082724</v>
      </c>
      <c r="J58" s="227">
        <v>2.3048763156586114</v>
      </c>
      <c r="K58" s="227">
        <v>2.4790104106510364</v>
      </c>
      <c r="L58" s="254">
        <v>1.3155036520312529</v>
      </c>
      <c r="M58" s="253">
        <v>3.5849577116972733</v>
      </c>
      <c r="N58" s="227">
        <v>13.357790288710953</v>
      </c>
      <c r="O58" s="227">
        <v>2.1441398213215797</v>
      </c>
      <c r="P58" s="227">
        <v>2.2860242006466907</v>
      </c>
      <c r="Q58" s="254">
        <v>1.3473277586393131</v>
      </c>
      <c r="R58" s="253">
        <v>3.4573796776735342</v>
      </c>
      <c r="S58" s="227">
        <v>13.178746822183598</v>
      </c>
      <c r="T58" s="227">
        <v>2.0196912089264538</v>
      </c>
      <c r="U58" s="227">
        <v>2.1459198053463053</v>
      </c>
      <c r="V58" s="254">
        <v>1.3323023887606809</v>
      </c>
      <c r="W58" s="253">
        <v>3.1878325819918212</v>
      </c>
      <c r="X58" s="227">
        <v>12.708221396483991</v>
      </c>
      <c r="Y58" s="227">
        <v>1.7778427228925346</v>
      </c>
      <c r="Z58" s="227">
        <v>1.9066008212543064</v>
      </c>
      <c r="AA58" s="254">
        <v>1.0946272071087799</v>
      </c>
      <c r="AB58" s="253">
        <v>3.1729538564328439</v>
      </c>
      <c r="AC58" s="227">
        <v>13.012781534338529</v>
      </c>
      <c r="AD58" s="227">
        <v>1.7100515557660585</v>
      </c>
      <c r="AE58" s="227">
        <v>1.8271528580778102</v>
      </c>
      <c r="AF58" s="254">
        <v>1.1005351293757195</v>
      </c>
      <c r="AG58" s="253">
        <v>3.6717615624581597</v>
      </c>
      <c r="AH58" s="227">
        <v>14.781039839011603</v>
      </c>
      <c r="AI58" s="227">
        <v>2.0163404145523138</v>
      </c>
      <c r="AJ58" s="227">
        <v>2.1586152685402542</v>
      </c>
      <c r="AK58" s="254">
        <v>1.2891904845660564</v>
      </c>
      <c r="AL58" s="253">
        <v>3.3341112778464606</v>
      </c>
      <c r="AM58" s="227">
        <v>14.058134580828145</v>
      </c>
      <c r="AN58" s="227">
        <v>1.7384046663089423</v>
      </c>
      <c r="AO58" s="227">
        <v>1.8594347000367091</v>
      </c>
      <c r="AP58" s="254">
        <v>1.134837723400923</v>
      </c>
      <c r="AQ58" s="253">
        <v>3.261465069628434</v>
      </c>
      <c r="AR58" s="227">
        <v>14.812040694515263</v>
      </c>
      <c r="AS58" s="227">
        <v>1.5370019091011653</v>
      </c>
      <c r="AT58" s="227">
        <v>1.6387217482833123</v>
      </c>
      <c r="AU58" s="254">
        <v>1.0409934103791028</v>
      </c>
      <c r="AV58" s="253">
        <v>3.9507425017703817</v>
      </c>
      <c r="AW58" s="227">
        <v>18.271015276181505</v>
      </c>
      <c r="AX58" s="227">
        <v>1.7003561686461051</v>
      </c>
      <c r="AY58" s="227">
        <v>1.8050426900933358</v>
      </c>
      <c r="AZ58" s="254">
        <v>1.1994920957954838</v>
      </c>
      <c r="BA58" s="253">
        <v>4.3877128946744577</v>
      </c>
      <c r="BB58" s="227">
        <v>19.537225339519711</v>
      </c>
      <c r="BC58" s="227">
        <v>1.8887289116501988</v>
      </c>
      <c r="BD58" s="227">
        <v>2.0173609772583192</v>
      </c>
      <c r="BE58" s="254">
        <v>1.2918483967827699</v>
      </c>
      <c r="BF58" s="253">
        <v>4.4382155946950261</v>
      </c>
      <c r="BG58" s="227">
        <v>18.720814424712021</v>
      </c>
      <c r="BH58" s="227">
        <v>2.0401620894525512</v>
      </c>
      <c r="BI58" s="227">
        <v>2.1677339437732863</v>
      </c>
      <c r="BJ58" s="254">
        <v>1.468206632590084</v>
      </c>
    </row>
    <row r="59" spans="2:62" s="220" customFormat="1" ht="10.9" customHeight="1" x14ac:dyDescent="0.2">
      <c r="B59" s="219"/>
      <c r="C59" s="258"/>
      <c r="D59" s="274"/>
      <c r="E59" s="3" t="s">
        <v>1905</v>
      </c>
      <c r="F59" s="229" t="s">
        <v>1906</v>
      </c>
      <c r="G59" s="246"/>
      <c r="H59" s="253">
        <v>7.2932055882257609</v>
      </c>
      <c r="I59" s="227">
        <v>22.524287235826169</v>
      </c>
      <c r="J59" s="227">
        <v>4.232942368180276</v>
      </c>
      <c r="K59" s="227">
        <v>4.6400954648145465</v>
      </c>
      <c r="L59" s="254">
        <v>2.2583776151072148</v>
      </c>
      <c r="M59" s="253">
        <v>6.9702585737291782</v>
      </c>
      <c r="N59" s="227">
        <v>22.144960410131002</v>
      </c>
      <c r="O59" s="227">
        <v>3.9042440620187717</v>
      </c>
      <c r="P59" s="227">
        <v>4.2278073060250136</v>
      </c>
      <c r="Q59" s="254">
        <v>2.3567314034444093</v>
      </c>
      <c r="R59" s="253">
        <v>6.5994458178414099</v>
      </c>
      <c r="S59" s="227">
        <v>21.938533048468152</v>
      </c>
      <c r="T59" s="227">
        <v>3.5066648021864264</v>
      </c>
      <c r="U59" s="227">
        <v>3.8279513459387253</v>
      </c>
      <c r="V59" s="254">
        <v>2.0209641490745356</v>
      </c>
      <c r="W59" s="253">
        <v>6.0515588053841611</v>
      </c>
      <c r="X59" s="227">
        <v>21.02612207841636</v>
      </c>
      <c r="Y59" s="227">
        <v>3.0526493256052643</v>
      </c>
      <c r="Z59" s="227">
        <v>3.338047213599391</v>
      </c>
      <c r="AA59" s="254">
        <v>1.7674956275566909</v>
      </c>
      <c r="AB59" s="253">
        <v>5.8107403999633078</v>
      </c>
      <c r="AC59" s="227">
        <v>20.277534639567762</v>
      </c>
      <c r="AD59" s="227">
        <v>2.9441759406360162</v>
      </c>
      <c r="AE59" s="227">
        <v>3.1761370170332985</v>
      </c>
      <c r="AF59" s="254">
        <v>1.9198454564534935</v>
      </c>
      <c r="AG59" s="253">
        <v>6.392585846046325</v>
      </c>
      <c r="AH59" s="227">
        <v>21.822630001346951</v>
      </c>
      <c r="AI59" s="227">
        <v>3.3623464785953798</v>
      </c>
      <c r="AJ59" s="227">
        <v>3.6198274160607005</v>
      </c>
      <c r="AK59" s="254">
        <v>2.2506473513904219</v>
      </c>
      <c r="AL59" s="253">
        <v>5.6818850595313979</v>
      </c>
      <c r="AM59" s="227">
        <v>19.635214050472406</v>
      </c>
      <c r="AN59" s="227">
        <v>2.9515389352733683</v>
      </c>
      <c r="AO59" s="227">
        <v>3.1843313417389867</v>
      </c>
      <c r="AP59" s="254">
        <v>1.9668746272156754</v>
      </c>
      <c r="AQ59" s="253">
        <v>5.1442911696449682</v>
      </c>
      <c r="AR59" s="227">
        <v>18.15686182016363</v>
      </c>
      <c r="AS59" s="227">
        <v>2.5915318089547958</v>
      </c>
      <c r="AT59" s="227">
        <v>2.8099576045293673</v>
      </c>
      <c r="AU59" s="254">
        <v>1.6826413002607414</v>
      </c>
      <c r="AV59" s="253">
        <v>5.1850022244964293</v>
      </c>
      <c r="AW59" s="227">
        <v>18.012085239670615</v>
      </c>
      <c r="AX59" s="227">
        <v>2.6218313636379862</v>
      </c>
      <c r="AY59" s="227">
        <v>2.8477322984376356</v>
      </c>
      <c r="AZ59" s="254">
        <v>1.6983213138864364</v>
      </c>
      <c r="BA59" s="253">
        <v>5.522457067798527</v>
      </c>
      <c r="BB59" s="227">
        <v>18.881972412261742</v>
      </c>
      <c r="BC59" s="227">
        <v>2.8472948549095709</v>
      </c>
      <c r="BD59" s="227">
        <v>3.1010862170274485</v>
      </c>
      <c r="BE59" s="254">
        <v>1.8367883467520416</v>
      </c>
      <c r="BF59" s="253">
        <v>6.0684956239031589</v>
      </c>
      <c r="BG59" s="227">
        <v>20.753164067803464</v>
      </c>
      <c r="BH59" s="227">
        <v>3.1436043674991629</v>
      </c>
      <c r="BI59" s="227">
        <v>3.3920714343066578</v>
      </c>
      <c r="BJ59" s="254">
        <v>2.1825189659992046</v>
      </c>
    </row>
    <row r="60" spans="2:62" s="220" customFormat="1" ht="10.9" customHeight="1" x14ac:dyDescent="0.2">
      <c r="B60" s="219"/>
      <c r="C60" s="258"/>
      <c r="D60" s="274"/>
      <c r="E60" s="3" t="s">
        <v>1907</v>
      </c>
      <c r="F60" s="229" t="s">
        <v>1908</v>
      </c>
      <c r="G60" s="246"/>
      <c r="H60" s="253">
        <v>12.477993926616701</v>
      </c>
      <c r="I60" s="227">
        <v>35.211662749400759</v>
      </c>
      <c r="J60" s="227">
        <v>6.2873972652762573</v>
      </c>
      <c r="K60" s="227">
        <v>7.0364007288675188</v>
      </c>
      <c r="L60" s="254">
        <v>3.8878527544770316</v>
      </c>
      <c r="M60" s="253">
        <v>11.830588426870856</v>
      </c>
      <c r="N60" s="227">
        <v>33.229371962419556</v>
      </c>
      <c r="O60" s="227">
        <v>5.9994903930972043</v>
      </c>
      <c r="P60" s="227">
        <v>6.6826351024395896</v>
      </c>
      <c r="Q60" s="254">
        <v>3.8829626134110469</v>
      </c>
      <c r="R60" s="253">
        <v>11.073466972573808</v>
      </c>
      <c r="S60" s="227">
        <v>30.810876651874711</v>
      </c>
      <c r="T60" s="227">
        <v>5.7231431631643188</v>
      </c>
      <c r="U60" s="227">
        <v>6.3633057076542787</v>
      </c>
      <c r="V60" s="254">
        <v>3.8397082331805144</v>
      </c>
      <c r="W60" s="253">
        <v>10.268094896039626</v>
      </c>
      <c r="X60" s="227">
        <v>30.259897015273577</v>
      </c>
      <c r="Y60" s="227">
        <v>4.8972970812493886</v>
      </c>
      <c r="Z60" s="227">
        <v>5.4269264206295773</v>
      </c>
      <c r="AA60" s="254">
        <v>3.4007980493908216</v>
      </c>
      <c r="AB60" s="253">
        <v>10.112423189610711</v>
      </c>
      <c r="AC60" s="227">
        <v>30.149645254786883</v>
      </c>
      <c r="AD60" s="227">
        <v>4.6998664267067038</v>
      </c>
      <c r="AE60" s="227">
        <v>5.2166799475528718</v>
      </c>
      <c r="AF60" s="254">
        <v>3.2860963442252249</v>
      </c>
      <c r="AG60" s="253">
        <v>11.407190489191864</v>
      </c>
      <c r="AH60" s="227">
        <v>33.603913666627633</v>
      </c>
      <c r="AI60" s="227">
        <v>5.3248480775732832</v>
      </c>
      <c r="AJ60" s="227">
        <v>5.9354594360430646</v>
      </c>
      <c r="AK60" s="254">
        <v>3.7019684941324593</v>
      </c>
      <c r="AL60" s="253">
        <v>11.43474837534673</v>
      </c>
      <c r="AM60" s="227">
        <v>33.518354030561291</v>
      </c>
      <c r="AN60" s="227">
        <v>5.2003749535944799</v>
      </c>
      <c r="AO60" s="227">
        <v>5.8687262428336417</v>
      </c>
      <c r="AP60" s="254">
        <v>3.4718329178463327</v>
      </c>
      <c r="AQ60" s="253">
        <v>10.852406205291615</v>
      </c>
      <c r="AR60" s="227">
        <v>31.870970706219268</v>
      </c>
      <c r="AS60" s="227">
        <v>4.7566440907876926</v>
      </c>
      <c r="AT60" s="227">
        <v>5.3591812803880217</v>
      </c>
      <c r="AU60" s="254">
        <v>3.2427163387004159</v>
      </c>
      <c r="AV60" s="253">
        <v>11.464172679004717</v>
      </c>
      <c r="AW60" s="227">
        <v>32.765905336079129</v>
      </c>
      <c r="AX60" s="227">
        <v>5.0764300617825446</v>
      </c>
      <c r="AY60" s="227">
        <v>5.581789146951067</v>
      </c>
      <c r="AZ60" s="254">
        <v>3.8370783826932868</v>
      </c>
      <c r="BA60" s="253">
        <v>11.684286006679779</v>
      </c>
      <c r="BB60" s="227">
        <v>32.020249202465926</v>
      </c>
      <c r="BC60" s="227">
        <v>5.3692488362258413</v>
      </c>
      <c r="BD60" s="227">
        <v>5.8379431098505616</v>
      </c>
      <c r="BE60" s="254">
        <v>4.2539120510660178</v>
      </c>
      <c r="BF60" s="253">
        <v>11.979483203318592</v>
      </c>
      <c r="BG60" s="227">
        <v>32.027452727632912</v>
      </c>
      <c r="BH60" s="227">
        <v>5.6830552495424387</v>
      </c>
      <c r="BI60" s="227">
        <v>6.1052839711709987</v>
      </c>
      <c r="BJ60" s="254">
        <v>4.7082437034247997</v>
      </c>
    </row>
    <row r="61" spans="2:62" s="220" customFormat="1" ht="10.9" customHeight="1" x14ac:dyDescent="0.2">
      <c r="B61" s="219"/>
      <c r="C61" s="258"/>
      <c r="D61" s="274"/>
      <c r="E61" s="3" t="s">
        <v>1909</v>
      </c>
      <c r="F61" s="229" t="s">
        <v>1910</v>
      </c>
      <c r="G61" s="246"/>
      <c r="H61" s="253">
        <v>8.5248605794176022</v>
      </c>
      <c r="I61" s="227">
        <v>24.150004124340956</v>
      </c>
      <c r="J61" s="227">
        <v>4.7845681635218069</v>
      </c>
      <c r="K61" s="227">
        <v>5.3591626407641417</v>
      </c>
      <c r="L61" s="254">
        <v>3.7158218379035493</v>
      </c>
      <c r="M61" s="253">
        <v>7.8173776519626399</v>
      </c>
      <c r="N61" s="227">
        <v>22.068228556417662</v>
      </c>
      <c r="O61" s="227">
        <v>4.4307897786432431</v>
      </c>
      <c r="P61" s="227">
        <v>4.9024988111697505</v>
      </c>
      <c r="Q61" s="254">
        <v>3.5850689921585852</v>
      </c>
      <c r="R61" s="253">
        <v>7.3670955179877176</v>
      </c>
      <c r="S61" s="227">
        <v>20.591027025921868</v>
      </c>
      <c r="T61" s="227">
        <v>4.2843985278512839</v>
      </c>
      <c r="U61" s="227">
        <v>4.7555964798853392</v>
      </c>
      <c r="V61" s="254">
        <v>3.4882880153514471</v>
      </c>
      <c r="W61" s="253">
        <v>6.7319337296688939</v>
      </c>
      <c r="X61" s="227">
        <v>19.711617633011308</v>
      </c>
      <c r="Y61" s="227">
        <v>3.7699883373184857</v>
      </c>
      <c r="Z61" s="227">
        <v>4.1856402165692685</v>
      </c>
      <c r="AA61" s="254">
        <v>3.1051705865097272</v>
      </c>
      <c r="AB61" s="253">
        <v>6.6239238203643263</v>
      </c>
      <c r="AC61" s="227">
        <v>19.903701777958322</v>
      </c>
      <c r="AD61" s="227">
        <v>3.6300669521948112</v>
      </c>
      <c r="AE61" s="227">
        <v>3.9833788479864265</v>
      </c>
      <c r="AF61" s="254">
        <v>3.0923340459754707</v>
      </c>
      <c r="AG61" s="253">
        <v>7.7693354002449047</v>
      </c>
      <c r="AH61" s="227">
        <v>23.384537206343843</v>
      </c>
      <c r="AI61" s="227">
        <v>4.2687881678950026</v>
      </c>
      <c r="AJ61" s="227">
        <v>4.6708914307347511</v>
      </c>
      <c r="AK61" s="254">
        <v>3.6884318744174465</v>
      </c>
      <c r="AL61" s="253">
        <v>7.8498257272096055</v>
      </c>
      <c r="AM61" s="227">
        <v>24.422469690120305</v>
      </c>
      <c r="AN61" s="227">
        <v>4.1346233600761559</v>
      </c>
      <c r="AO61" s="227">
        <v>4.7218063667514247</v>
      </c>
      <c r="AP61" s="254">
        <v>3.332145750366732</v>
      </c>
      <c r="AQ61" s="253">
        <v>6.7613931513808501</v>
      </c>
      <c r="AR61" s="227">
        <v>21.332741807353848</v>
      </c>
      <c r="AS61" s="227">
        <v>3.4813034518067063</v>
      </c>
      <c r="AT61" s="227">
        <v>4.044439828438783</v>
      </c>
      <c r="AU61" s="254">
        <v>2.7503876875366551</v>
      </c>
      <c r="AV61" s="253">
        <v>7.0031065680836022</v>
      </c>
      <c r="AW61" s="227">
        <v>21.160300147268497</v>
      </c>
      <c r="AX61" s="227">
        <v>3.7758024022604912</v>
      </c>
      <c r="AY61" s="227">
        <v>4.2115550061705811</v>
      </c>
      <c r="AZ61" s="254">
        <v>3.2339766421000591</v>
      </c>
      <c r="BA61" s="253">
        <v>7.7373158214965985</v>
      </c>
      <c r="BB61" s="227">
        <v>22.239919464012672</v>
      </c>
      <c r="BC61" s="227">
        <v>4.4064614235145552</v>
      </c>
      <c r="BD61" s="227">
        <v>4.765173421720152</v>
      </c>
      <c r="BE61" s="254">
        <v>3.9785835706907928</v>
      </c>
      <c r="BF61" s="253">
        <v>7.9796646528737067</v>
      </c>
      <c r="BG61" s="227">
        <v>22.30864585973389</v>
      </c>
      <c r="BH61" s="227">
        <v>4.675818906742311</v>
      </c>
      <c r="BI61" s="227">
        <v>5.0296761829174876</v>
      </c>
      <c r="BJ61" s="254">
        <v>4.2721690983802576</v>
      </c>
    </row>
    <row r="62" spans="2:62" s="220" customFormat="1" ht="10.9" customHeight="1" x14ac:dyDescent="0.2">
      <c r="B62" s="219"/>
      <c r="C62" s="258"/>
      <c r="D62" s="274"/>
      <c r="E62" s="3" t="s">
        <v>1911</v>
      </c>
      <c r="F62" s="229" t="s">
        <v>1912</v>
      </c>
      <c r="G62" s="246"/>
      <c r="H62" s="253">
        <v>13.189945261984453</v>
      </c>
      <c r="I62" s="227">
        <v>34.044180170318455</v>
      </c>
      <c r="J62" s="227">
        <v>6.5414765153073757</v>
      </c>
      <c r="K62" s="227">
        <v>7.1560232703798192</v>
      </c>
      <c r="L62" s="254">
        <v>3.5747537310200852</v>
      </c>
      <c r="M62" s="253">
        <v>13.006481392477518</v>
      </c>
      <c r="N62" s="227">
        <v>34.311043662019159</v>
      </c>
      <c r="O62" s="227">
        <v>6.1615255174911683</v>
      </c>
      <c r="P62" s="227">
        <v>6.6781808765277333</v>
      </c>
      <c r="Q62" s="254">
        <v>3.7079138595945196</v>
      </c>
      <c r="R62" s="253">
        <v>12.485696002953402</v>
      </c>
      <c r="S62" s="227">
        <v>32.357750551942082</v>
      </c>
      <c r="T62" s="227">
        <v>5.9888657546426067</v>
      </c>
      <c r="U62" s="227">
        <v>6.4502827673927543</v>
      </c>
      <c r="V62" s="254">
        <v>3.8796969682540059</v>
      </c>
      <c r="W62" s="253">
        <v>11.409432534174103</v>
      </c>
      <c r="X62" s="227">
        <v>31.068607934348126</v>
      </c>
      <c r="Y62" s="227">
        <v>4.927196626118973</v>
      </c>
      <c r="Z62" s="227">
        <v>5.330553830437446</v>
      </c>
      <c r="AA62" s="254">
        <v>3.1567711715674864</v>
      </c>
      <c r="AB62" s="253">
        <v>10.809313182863365</v>
      </c>
      <c r="AC62" s="227">
        <v>29.422110710082872</v>
      </c>
      <c r="AD62" s="227">
        <v>4.6210321392116134</v>
      </c>
      <c r="AE62" s="227">
        <v>4.9590144989909639</v>
      </c>
      <c r="AF62" s="254">
        <v>3.1830716070976384</v>
      </c>
      <c r="AG62" s="253">
        <v>12.100770122413092</v>
      </c>
      <c r="AH62" s="227">
        <v>32.601194773938381</v>
      </c>
      <c r="AI62" s="227">
        <v>5.2396627548394781</v>
      </c>
      <c r="AJ62" s="227">
        <v>5.5682484263786476</v>
      </c>
      <c r="AK62" s="254">
        <v>3.8815165605103963</v>
      </c>
      <c r="AL62" s="253">
        <v>12.266970346811405</v>
      </c>
      <c r="AM62" s="227">
        <v>32.91140118798873</v>
      </c>
      <c r="AN62" s="227">
        <v>5.2460071915004116</v>
      </c>
      <c r="AO62" s="227">
        <v>5.6456126236674029</v>
      </c>
      <c r="AP62" s="254">
        <v>3.642887079307457</v>
      </c>
      <c r="AQ62" s="253">
        <v>12.183513606004965</v>
      </c>
      <c r="AR62" s="227">
        <v>33.225397780469031</v>
      </c>
      <c r="AS62" s="227">
        <v>4.8229958298492743</v>
      </c>
      <c r="AT62" s="227">
        <v>5.1362707197187287</v>
      </c>
      <c r="AU62" s="254">
        <v>3.5925819932498517</v>
      </c>
      <c r="AV62" s="253">
        <v>12.768448184970957</v>
      </c>
      <c r="AW62" s="227">
        <v>33.739978518302244</v>
      </c>
      <c r="AX62" s="227">
        <v>5.1020597639184668</v>
      </c>
      <c r="AY62" s="227">
        <v>5.2662453300065666</v>
      </c>
      <c r="AZ62" s="254">
        <v>4.4692543441598378</v>
      </c>
      <c r="BA62" s="253">
        <v>12.764047910989856</v>
      </c>
      <c r="BB62" s="227">
        <v>32.853706196784209</v>
      </c>
      <c r="BC62" s="227">
        <v>5.3074388598710964</v>
      </c>
      <c r="BD62" s="227">
        <v>5.4552909037311803</v>
      </c>
      <c r="BE62" s="254">
        <v>4.7589835550740585</v>
      </c>
      <c r="BF62" s="253">
        <v>13.245090112642302</v>
      </c>
      <c r="BG62" s="227">
        <v>34.116567749186068</v>
      </c>
      <c r="BH62" s="227">
        <v>5.5507588676320676</v>
      </c>
      <c r="BI62" s="227">
        <v>5.6264441496746711</v>
      </c>
      <c r="BJ62" s="254">
        <v>5.2809569478936105</v>
      </c>
    </row>
    <row r="63" spans="2:62" s="220" customFormat="1" ht="10.9" customHeight="1" x14ac:dyDescent="0.2">
      <c r="B63" s="219"/>
      <c r="C63" s="258"/>
      <c r="D63" s="274"/>
      <c r="E63" s="3" t="s">
        <v>1913</v>
      </c>
      <c r="F63" s="229" t="s">
        <v>1914</v>
      </c>
      <c r="G63" s="246"/>
      <c r="H63" s="253">
        <v>12.149774632541249</v>
      </c>
      <c r="I63" s="227">
        <v>36.940376482202169</v>
      </c>
      <c r="J63" s="227">
        <v>5.5340594821710978</v>
      </c>
      <c r="K63" s="227">
        <v>6.4270593177891202</v>
      </c>
      <c r="L63" s="254">
        <v>2.7369206738581502</v>
      </c>
      <c r="M63" s="253">
        <v>11.929893519779089</v>
      </c>
      <c r="N63" s="227">
        <v>37.174576689119114</v>
      </c>
      <c r="O63" s="227">
        <v>5.1460951736793001</v>
      </c>
      <c r="P63" s="227">
        <v>6.0103669215836062</v>
      </c>
      <c r="Q63" s="254">
        <v>2.5036319281212314</v>
      </c>
      <c r="R63" s="253">
        <v>11.389313453102355</v>
      </c>
      <c r="S63" s="227">
        <v>35.705125003291485</v>
      </c>
      <c r="T63" s="227">
        <v>4.7971673807405182</v>
      </c>
      <c r="U63" s="227">
        <v>5.5838995442717634</v>
      </c>
      <c r="V63" s="254">
        <v>2.5053060914172338</v>
      </c>
      <c r="W63" s="253">
        <v>10.607534065302664</v>
      </c>
      <c r="X63" s="227">
        <v>33.988005257207547</v>
      </c>
      <c r="Y63" s="227">
        <v>4.2599648252054685</v>
      </c>
      <c r="Z63" s="227">
        <v>4.9414469624171122</v>
      </c>
      <c r="AA63" s="254">
        <v>2.3620633799778146</v>
      </c>
      <c r="AB63" s="253">
        <v>10.207968464668541</v>
      </c>
      <c r="AC63" s="227">
        <v>32.864407757758507</v>
      </c>
      <c r="AD63" s="227">
        <v>4.104251586542194</v>
      </c>
      <c r="AE63" s="227">
        <v>4.7613034643477992</v>
      </c>
      <c r="AF63" s="254">
        <v>2.3495592056607952</v>
      </c>
      <c r="AG63" s="253">
        <v>11.043491277884826</v>
      </c>
      <c r="AH63" s="227">
        <v>35.131565609673139</v>
      </c>
      <c r="AI63" s="227">
        <v>4.6213630444139175</v>
      </c>
      <c r="AJ63" s="227">
        <v>5.3647362867158916</v>
      </c>
      <c r="AK63" s="254">
        <v>2.7125984158442473</v>
      </c>
      <c r="AL63" s="253">
        <v>10.751144717993357</v>
      </c>
      <c r="AM63" s="227">
        <v>34.49447306326482</v>
      </c>
      <c r="AN63" s="227">
        <v>4.4194431099706533</v>
      </c>
      <c r="AO63" s="227">
        <v>5.2021164513651321</v>
      </c>
      <c r="AP63" s="254">
        <v>2.4732357618524849</v>
      </c>
      <c r="AQ63" s="253">
        <v>9.9602858734217428</v>
      </c>
      <c r="AR63" s="227">
        <v>33.006958539428389</v>
      </c>
      <c r="AS63" s="227">
        <v>3.7897049354251631</v>
      </c>
      <c r="AT63" s="227">
        <v>4.48248040285808</v>
      </c>
      <c r="AU63" s="254">
        <v>2.1204262217353609</v>
      </c>
      <c r="AV63" s="253">
        <v>10.547697953212873</v>
      </c>
      <c r="AW63" s="227">
        <v>35.127583553935807</v>
      </c>
      <c r="AX63" s="227">
        <v>3.8320252441021174</v>
      </c>
      <c r="AY63" s="227">
        <v>4.5139531093240839</v>
      </c>
      <c r="AZ63" s="254">
        <v>2.2422401155519154</v>
      </c>
      <c r="BA63" s="253">
        <v>10.787535021360473</v>
      </c>
      <c r="BB63" s="227">
        <v>34.858584147706487</v>
      </c>
      <c r="BC63" s="227">
        <v>3.9261313044788242</v>
      </c>
      <c r="BD63" s="227">
        <v>4.5703931375731948</v>
      </c>
      <c r="BE63" s="254">
        <v>2.4686761769778527</v>
      </c>
      <c r="BF63" s="253">
        <v>11.400957983325295</v>
      </c>
      <c r="BG63" s="227">
        <v>36.03835787527165</v>
      </c>
      <c r="BH63" s="227">
        <v>4.1924252194870819</v>
      </c>
      <c r="BI63" s="227">
        <v>4.6851894413870188</v>
      </c>
      <c r="BJ63" s="254">
        <v>3.1130149054590213</v>
      </c>
    </row>
    <row r="64" spans="2:62" s="220" customFormat="1" ht="10.9" customHeight="1" x14ac:dyDescent="0.2">
      <c r="B64" s="219"/>
      <c r="C64" s="258"/>
      <c r="D64" s="274"/>
      <c r="E64" s="3" t="s">
        <v>1915</v>
      </c>
      <c r="F64" s="229" t="s">
        <v>1916</v>
      </c>
      <c r="G64" s="246"/>
      <c r="H64" s="253">
        <v>12.534308885123663</v>
      </c>
      <c r="I64" s="227">
        <v>35.942791187185641</v>
      </c>
      <c r="J64" s="227">
        <v>6.1811256244070805</v>
      </c>
      <c r="K64" s="227">
        <v>6.8451630479191623</v>
      </c>
      <c r="L64" s="254">
        <v>2.5702368792805688</v>
      </c>
      <c r="M64" s="253">
        <v>12.403982670634919</v>
      </c>
      <c r="N64" s="227">
        <v>36.374596514225885</v>
      </c>
      <c r="O64" s="227">
        <v>5.8980223353655976</v>
      </c>
      <c r="P64" s="227">
        <v>6.4148261914409774</v>
      </c>
      <c r="Q64" s="254">
        <v>3.1234545929729003</v>
      </c>
      <c r="R64" s="253">
        <v>11.984120915289349</v>
      </c>
      <c r="S64" s="227">
        <v>35.076649943962529</v>
      </c>
      <c r="T64" s="227">
        <v>5.6431865368283241</v>
      </c>
      <c r="U64" s="227">
        <v>6.1290692479182267</v>
      </c>
      <c r="V64" s="254">
        <v>3.1313968727658676</v>
      </c>
      <c r="W64" s="253">
        <v>11.148713390671757</v>
      </c>
      <c r="X64" s="227">
        <v>34.044876892643764</v>
      </c>
      <c r="Y64" s="227">
        <v>4.8472046596887335</v>
      </c>
      <c r="Z64" s="227">
        <v>5.2567862360821156</v>
      </c>
      <c r="AA64" s="254">
        <v>2.784851290231753</v>
      </c>
      <c r="AB64" s="253">
        <v>10.966381705019485</v>
      </c>
      <c r="AC64" s="227">
        <v>33.933878023863507</v>
      </c>
      <c r="AD64" s="227">
        <v>4.6081659966757877</v>
      </c>
      <c r="AE64" s="227">
        <v>4.9771197438427759</v>
      </c>
      <c r="AF64" s="254">
        <v>2.777899723302228</v>
      </c>
      <c r="AG64" s="253">
        <v>12.734590848355735</v>
      </c>
      <c r="AH64" s="227">
        <v>39.355969459153755</v>
      </c>
      <c r="AI64" s="227">
        <v>5.2546312268048139</v>
      </c>
      <c r="AJ64" s="227">
        <v>5.642927001583077</v>
      </c>
      <c r="AK64" s="254">
        <v>3.3626693689675511</v>
      </c>
      <c r="AL64" s="253">
        <v>12.624529092123607</v>
      </c>
      <c r="AM64" s="227">
        <v>38.472209034696242</v>
      </c>
      <c r="AN64" s="227">
        <v>5.0996429205392815</v>
      </c>
      <c r="AO64" s="227">
        <v>5.5122039966868845</v>
      </c>
      <c r="AP64" s="254">
        <v>3.1272142370819309</v>
      </c>
      <c r="AQ64" s="253">
        <v>11.930631994473586</v>
      </c>
      <c r="AR64" s="227">
        <v>36.553829629580441</v>
      </c>
      <c r="AS64" s="227">
        <v>4.6228133972299901</v>
      </c>
      <c r="AT64" s="227">
        <v>4.942854753261563</v>
      </c>
      <c r="AU64" s="254">
        <v>3.1170156758187129</v>
      </c>
      <c r="AV64" s="253">
        <v>12.436094297602757</v>
      </c>
      <c r="AW64" s="227">
        <v>37.346229049687672</v>
      </c>
      <c r="AX64" s="227">
        <v>4.8376441241918728</v>
      </c>
      <c r="AY64" s="227">
        <v>5.1404650695692373</v>
      </c>
      <c r="AZ64" s="254">
        <v>3.4355171002912197</v>
      </c>
      <c r="BA64" s="253">
        <v>12.691439995099088</v>
      </c>
      <c r="BB64" s="227">
        <v>36.283575011353925</v>
      </c>
      <c r="BC64" s="227">
        <v>5.2388245179722128</v>
      </c>
      <c r="BD64" s="227">
        <v>5.5179542691413275</v>
      </c>
      <c r="BE64" s="254">
        <v>3.9799664681305487</v>
      </c>
      <c r="BF64" s="253">
        <v>13.030281555725308</v>
      </c>
      <c r="BG64" s="227">
        <v>36.575194487386362</v>
      </c>
      <c r="BH64" s="227">
        <v>5.5031323638032612</v>
      </c>
      <c r="BI64" s="227">
        <v>5.7757486386039893</v>
      </c>
      <c r="BJ64" s="254">
        <v>4.3099038051716665</v>
      </c>
    </row>
    <row r="65" spans="2:62" s="220" customFormat="1" ht="10.9" customHeight="1" x14ac:dyDescent="0.2">
      <c r="B65" s="219"/>
      <c r="C65" s="258"/>
      <c r="D65" s="274"/>
      <c r="E65" s="3" t="s">
        <v>1917</v>
      </c>
      <c r="F65" s="229" t="s">
        <v>1918</v>
      </c>
      <c r="G65" s="246"/>
      <c r="H65" s="253">
        <v>8.1825611301978505</v>
      </c>
      <c r="I65" s="227">
        <v>24.777983402751882</v>
      </c>
      <c r="J65" s="227">
        <v>4.4243650191621695</v>
      </c>
      <c r="K65" s="227">
        <v>4.9528120920735734</v>
      </c>
      <c r="L65" s="254">
        <v>2.2133341528788306</v>
      </c>
      <c r="M65" s="253">
        <v>8.286121944400854</v>
      </c>
      <c r="N65" s="227">
        <v>25.511757759046191</v>
      </c>
      <c r="O65" s="227">
        <v>4.3545884078506294</v>
      </c>
      <c r="P65" s="227">
        <v>4.8496478059021726</v>
      </c>
      <c r="Q65" s="254">
        <v>2.3149936777485345</v>
      </c>
      <c r="R65" s="253">
        <v>7.8592873144904587</v>
      </c>
      <c r="S65" s="227">
        <v>24.176060210405637</v>
      </c>
      <c r="T65" s="227">
        <v>4.1039278532289165</v>
      </c>
      <c r="U65" s="227">
        <v>4.5738508116735499</v>
      </c>
      <c r="V65" s="254">
        <v>2.2272973030432688</v>
      </c>
      <c r="W65" s="253">
        <v>7.0978755647010061</v>
      </c>
      <c r="X65" s="227">
        <v>22.795632319596933</v>
      </c>
      <c r="Y65" s="227">
        <v>3.5031006627648673</v>
      </c>
      <c r="Z65" s="227">
        <v>3.8726502725153891</v>
      </c>
      <c r="AA65" s="254">
        <v>2.0638531252679782</v>
      </c>
      <c r="AB65" s="253">
        <v>7.1797534885616834</v>
      </c>
      <c r="AC65" s="227">
        <v>23.502726120623116</v>
      </c>
      <c r="AD65" s="227">
        <v>3.4539440718167245</v>
      </c>
      <c r="AE65" s="227">
        <v>3.7867525731161757</v>
      </c>
      <c r="AF65" s="254">
        <v>2.1872813347477744</v>
      </c>
      <c r="AG65" s="253">
        <v>8.509418892686206</v>
      </c>
      <c r="AH65" s="227">
        <v>27.427682476526158</v>
      </c>
      <c r="AI65" s="227">
        <v>4.1430118172236616</v>
      </c>
      <c r="AJ65" s="227">
        <v>4.5208440431624268</v>
      </c>
      <c r="AK65" s="254">
        <v>2.737402226758876</v>
      </c>
      <c r="AL65" s="253">
        <v>8.5134537821543645</v>
      </c>
      <c r="AM65" s="227">
        <v>27.336775643808217</v>
      </c>
      <c r="AN65" s="227">
        <v>4.090338213773645</v>
      </c>
      <c r="AO65" s="227">
        <v>4.502867839826326</v>
      </c>
      <c r="AP65" s="254">
        <v>2.5945504916230608</v>
      </c>
      <c r="AQ65" s="253">
        <v>8.0552450744794708</v>
      </c>
      <c r="AR65" s="227">
        <v>26.586728212323756</v>
      </c>
      <c r="AS65" s="227">
        <v>3.6090977047980526</v>
      </c>
      <c r="AT65" s="227">
        <v>4.0035706538939237</v>
      </c>
      <c r="AU65" s="254">
        <v>2.2057920188406159</v>
      </c>
      <c r="AV65" s="253">
        <v>8.5918120841687067</v>
      </c>
      <c r="AW65" s="227">
        <v>26.214767483057059</v>
      </c>
      <c r="AX65" s="227">
        <v>4.1850881395955613</v>
      </c>
      <c r="AY65" s="227">
        <v>4.5366742425944357</v>
      </c>
      <c r="AZ65" s="254">
        <v>2.9520938759552449</v>
      </c>
      <c r="BA65" s="253">
        <v>8.9146729919969605</v>
      </c>
      <c r="BB65" s="227">
        <v>27.619835362751516</v>
      </c>
      <c r="BC65" s="227">
        <v>4.1161008986749179</v>
      </c>
      <c r="BD65" s="227">
        <v>4.4652939821307962</v>
      </c>
      <c r="BE65" s="254">
        <v>2.9260853997817655</v>
      </c>
      <c r="BF65" s="253">
        <v>9.1664303126850228</v>
      </c>
      <c r="BG65" s="227">
        <v>28.180587771302108</v>
      </c>
      <c r="BH65" s="227">
        <v>4.2633888634046384</v>
      </c>
      <c r="BI65" s="227">
        <v>4.5863710060300065</v>
      </c>
      <c r="BJ65" s="254">
        <v>3.1992204399015729</v>
      </c>
    </row>
    <row r="66" spans="2:62" s="220" customFormat="1" ht="10.9" customHeight="1" x14ac:dyDescent="0.2">
      <c r="B66" s="219"/>
      <c r="C66" s="258"/>
      <c r="D66" s="274"/>
      <c r="E66" s="3" t="s">
        <v>1919</v>
      </c>
      <c r="F66" s="229" t="s">
        <v>1920</v>
      </c>
      <c r="G66" s="246"/>
      <c r="H66" s="253">
        <v>9.0036275820389413</v>
      </c>
      <c r="I66" s="227">
        <v>27.341215698399211</v>
      </c>
      <c r="J66" s="227">
        <v>4.9195699398260659</v>
      </c>
      <c r="K66" s="227">
        <v>5.509203553230126</v>
      </c>
      <c r="L66" s="254">
        <v>1.9931947559604251</v>
      </c>
      <c r="M66" s="253">
        <v>8.7162689361427503</v>
      </c>
      <c r="N66" s="227">
        <v>27.016570268599747</v>
      </c>
      <c r="O66" s="227">
        <v>4.662859275492111</v>
      </c>
      <c r="P66" s="227">
        <v>5.2005091776625276</v>
      </c>
      <c r="Q66" s="254">
        <v>2.0127350948680842</v>
      </c>
      <c r="R66" s="253">
        <v>8.307817107711676</v>
      </c>
      <c r="S66" s="227">
        <v>25.935402174584471</v>
      </c>
      <c r="T66" s="227">
        <v>4.423180901639908</v>
      </c>
      <c r="U66" s="227">
        <v>4.9273650861168434</v>
      </c>
      <c r="V66" s="254">
        <v>2.0076314488964995</v>
      </c>
      <c r="W66" s="253">
        <v>7.6052925268414802</v>
      </c>
      <c r="X66" s="227">
        <v>25.329990685478037</v>
      </c>
      <c r="Y66" s="227">
        <v>3.6894913252930386</v>
      </c>
      <c r="Z66" s="227">
        <v>4.1034804438195662</v>
      </c>
      <c r="AA66" s="254">
        <v>1.7550267792368293</v>
      </c>
      <c r="AB66" s="253">
        <v>7.1797098196193305</v>
      </c>
      <c r="AC66" s="227">
        <v>23.665262765385972</v>
      </c>
      <c r="AD66" s="227">
        <v>3.5304015606157129</v>
      </c>
      <c r="AE66" s="227">
        <v>3.9144869506833135</v>
      </c>
      <c r="AF66" s="254">
        <v>1.7702560222994908</v>
      </c>
      <c r="AG66" s="253">
        <v>8.0275407700716421</v>
      </c>
      <c r="AH66" s="227">
        <v>26.308046623776868</v>
      </c>
      <c r="AI66" s="227">
        <v>3.9902805318385535</v>
      </c>
      <c r="AJ66" s="227">
        <v>4.4246898069328342</v>
      </c>
      <c r="AK66" s="254">
        <v>2.0412215297982259</v>
      </c>
      <c r="AL66" s="253">
        <v>7.7706559916343219</v>
      </c>
      <c r="AM66" s="227">
        <v>25.625980444354852</v>
      </c>
      <c r="AN66" s="227">
        <v>3.7957325263143034</v>
      </c>
      <c r="AO66" s="227">
        <v>4.2375000108477288</v>
      </c>
      <c r="AP66" s="254">
        <v>1.8518007215345234</v>
      </c>
      <c r="AQ66" s="253">
        <v>7.3332723763371233</v>
      </c>
      <c r="AR66" s="227">
        <v>24.575975787986472</v>
      </c>
      <c r="AS66" s="227">
        <v>3.4657338601132492</v>
      </c>
      <c r="AT66" s="227">
        <v>3.8273358207112556</v>
      </c>
      <c r="AU66" s="254">
        <v>1.9022629779467384</v>
      </c>
      <c r="AV66" s="253">
        <v>7.6042640857762347</v>
      </c>
      <c r="AW66" s="227">
        <v>24.930607896261005</v>
      </c>
      <c r="AX66" s="227">
        <v>3.5677824544414904</v>
      </c>
      <c r="AY66" s="227">
        <v>3.8992393731897885</v>
      </c>
      <c r="AZ66" s="254">
        <v>2.1614363744782175</v>
      </c>
      <c r="BA66" s="253">
        <v>7.7263614406238128</v>
      </c>
      <c r="BB66" s="227">
        <v>24.602876918805269</v>
      </c>
      <c r="BC66" s="227">
        <v>3.6965941833720999</v>
      </c>
      <c r="BD66" s="227">
        <v>4.0145681237796333</v>
      </c>
      <c r="BE66" s="254">
        <v>2.3826841840759383</v>
      </c>
      <c r="BF66" s="253">
        <v>7.8985711572532455</v>
      </c>
      <c r="BG66" s="227">
        <v>24.608239060794741</v>
      </c>
      <c r="BH66" s="227">
        <v>3.8974928846473866</v>
      </c>
      <c r="BI66" s="227">
        <v>4.1874928622455325</v>
      </c>
      <c r="BJ66" s="254">
        <v>2.7349278752889958</v>
      </c>
    </row>
    <row r="67" spans="2:62" s="220" customFormat="1" ht="10.9" customHeight="1" x14ac:dyDescent="0.2">
      <c r="B67" s="219"/>
      <c r="C67" s="258"/>
      <c r="D67" s="274"/>
      <c r="E67" s="3" t="s">
        <v>1921</v>
      </c>
      <c r="F67" s="229" t="s">
        <v>1922</v>
      </c>
      <c r="G67" s="246"/>
      <c r="H67" s="253">
        <v>5.8135476385946525</v>
      </c>
      <c r="I67" s="227">
        <v>18.046677591434655</v>
      </c>
      <c r="J67" s="227">
        <v>3.3947932480468928</v>
      </c>
      <c r="K67" s="227">
        <v>3.6686730150418398</v>
      </c>
      <c r="L67" s="254">
        <v>1.9343264897460757</v>
      </c>
      <c r="M67" s="253">
        <v>5.5595758336158649</v>
      </c>
      <c r="N67" s="227">
        <v>17.400603242520059</v>
      </c>
      <c r="O67" s="227">
        <v>3.2253901084842846</v>
      </c>
      <c r="P67" s="227">
        <v>3.4419727315859947</v>
      </c>
      <c r="Q67" s="254">
        <v>2.0873563673595461</v>
      </c>
      <c r="R67" s="253">
        <v>5.3346643474950914</v>
      </c>
      <c r="S67" s="227">
        <v>16.952314196900911</v>
      </c>
      <c r="T67" s="227">
        <v>3.0643501629143564</v>
      </c>
      <c r="U67" s="227">
        <v>3.2837155836848901</v>
      </c>
      <c r="V67" s="254">
        <v>1.9543869156092779</v>
      </c>
      <c r="W67" s="253">
        <v>4.953930049949415</v>
      </c>
      <c r="X67" s="227">
        <v>16.688583192753697</v>
      </c>
      <c r="Y67" s="227">
        <v>2.6691077979945943</v>
      </c>
      <c r="Z67" s="227">
        <v>2.861035488149573</v>
      </c>
      <c r="AA67" s="254">
        <v>1.7233280137097389</v>
      </c>
      <c r="AB67" s="253">
        <v>4.8959411833267241</v>
      </c>
      <c r="AC67" s="227">
        <v>16.763006417397957</v>
      </c>
      <c r="AD67" s="227">
        <v>2.6009012645164935</v>
      </c>
      <c r="AE67" s="227">
        <v>2.7924511147791575</v>
      </c>
      <c r="AF67" s="254">
        <v>1.6734459036091409</v>
      </c>
      <c r="AG67" s="253">
        <v>5.8326888005668431</v>
      </c>
      <c r="AH67" s="227">
        <v>19.90389306383949</v>
      </c>
      <c r="AI67" s="227">
        <v>3.1153678859528848</v>
      </c>
      <c r="AJ67" s="227">
        <v>3.3523506971713757</v>
      </c>
      <c r="AK67" s="254">
        <v>1.9871393953463847</v>
      </c>
      <c r="AL67" s="253">
        <v>5.3727861167121711</v>
      </c>
      <c r="AM67" s="227">
        <v>18.597659077745593</v>
      </c>
      <c r="AN67" s="227">
        <v>2.7926898551565911</v>
      </c>
      <c r="AO67" s="227">
        <v>3.0069275342401154</v>
      </c>
      <c r="AP67" s="254">
        <v>1.7971924014877914</v>
      </c>
      <c r="AQ67" s="253">
        <v>5.1411688328690888</v>
      </c>
      <c r="AR67" s="227">
        <v>18.843809626670126</v>
      </c>
      <c r="AS67" s="227">
        <v>2.4267567784774182</v>
      </c>
      <c r="AT67" s="227">
        <v>2.5863506327983803</v>
      </c>
      <c r="AU67" s="254">
        <v>1.700187960787181</v>
      </c>
      <c r="AV67" s="253">
        <v>5.7597481949574458</v>
      </c>
      <c r="AW67" s="227">
        <v>20.886957488328804</v>
      </c>
      <c r="AX67" s="227">
        <v>2.6364489872505361</v>
      </c>
      <c r="AY67" s="227">
        <v>2.77539492660825</v>
      </c>
      <c r="AZ67" s="254">
        <v>2.0163188692144485</v>
      </c>
      <c r="BA67" s="253">
        <v>6.201304589674618</v>
      </c>
      <c r="BB67" s="227">
        <v>21.049789309564179</v>
      </c>
      <c r="BC67" s="227">
        <v>3.0323972192677147</v>
      </c>
      <c r="BD67" s="227">
        <v>3.1787009624553533</v>
      </c>
      <c r="BE67" s="254">
        <v>2.3989008647575218</v>
      </c>
      <c r="BF67" s="253">
        <v>6.398542387471764</v>
      </c>
      <c r="BG67" s="227">
        <v>20.722555749446155</v>
      </c>
      <c r="BH67" s="227">
        <v>3.3408860588883491</v>
      </c>
      <c r="BI67" s="227">
        <v>3.4798283751883212</v>
      </c>
      <c r="BJ67" s="254">
        <v>2.759112413154913</v>
      </c>
    </row>
    <row r="68" spans="2:62" s="220" customFormat="1" ht="10.9" customHeight="1" x14ac:dyDescent="0.2">
      <c r="B68" s="219"/>
      <c r="C68" s="258"/>
      <c r="D68" s="274"/>
      <c r="E68" s="3" t="s">
        <v>1923</v>
      </c>
      <c r="F68" s="229" t="s">
        <v>1924</v>
      </c>
      <c r="G68" s="246"/>
      <c r="H68" s="253">
        <v>6.6420250146236599</v>
      </c>
      <c r="I68" s="227">
        <v>18.397860919294395</v>
      </c>
      <c r="J68" s="227">
        <v>3.5513618188409395</v>
      </c>
      <c r="K68" s="227">
        <v>3.8738115581114734</v>
      </c>
      <c r="L68" s="254">
        <v>1.8046069462302239</v>
      </c>
      <c r="M68" s="253">
        <v>6.6490000125467068</v>
      </c>
      <c r="N68" s="227">
        <v>18.658224520530226</v>
      </c>
      <c r="O68" s="227">
        <v>3.4836122466537351</v>
      </c>
      <c r="P68" s="227">
        <v>3.7784701081092482</v>
      </c>
      <c r="Q68" s="254">
        <v>1.8964951895401958</v>
      </c>
      <c r="R68" s="253">
        <v>6.5232478942968246</v>
      </c>
      <c r="S68" s="227">
        <v>18.136777756216915</v>
      </c>
      <c r="T68" s="227">
        <v>3.5139220331506658</v>
      </c>
      <c r="U68" s="227">
        <v>3.7928004226885488</v>
      </c>
      <c r="V68" s="254">
        <v>2.0514226497349966</v>
      </c>
      <c r="W68" s="253">
        <v>5.9073982005885153</v>
      </c>
      <c r="X68" s="227">
        <v>17.483392278013373</v>
      </c>
      <c r="Y68" s="227">
        <v>2.9586688175993618</v>
      </c>
      <c r="Z68" s="227">
        <v>3.1812375169711355</v>
      </c>
      <c r="AA68" s="254">
        <v>1.8143432820454473</v>
      </c>
      <c r="AB68" s="253">
        <v>6.1953051962241492</v>
      </c>
      <c r="AC68" s="227">
        <v>18.32836062985486</v>
      </c>
      <c r="AD68" s="227">
        <v>3.1329089057579789</v>
      </c>
      <c r="AE68" s="227">
        <v>3.3706151535398834</v>
      </c>
      <c r="AF68" s="254">
        <v>1.9244061460931652</v>
      </c>
      <c r="AG68" s="253">
        <v>7.5842004408793935</v>
      </c>
      <c r="AH68" s="227">
        <v>22.021190595951886</v>
      </c>
      <c r="AI68" s="227">
        <v>3.9645263616251931</v>
      </c>
      <c r="AJ68" s="227">
        <v>4.2601279105627912</v>
      </c>
      <c r="AK68" s="254">
        <v>2.4815097660721075</v>
      </c>
      <c r="AL68" s="253">
        <v>6.893715517560528</v>
      </c>
      <c r="AM68" s="227">
        <v>20.218222736951777</v>
      </c>
      <c r="AN68" s="227">
        <v>3.5406732297675694</v>
      </c>
      <c r="AO68" s="227">
        <v>3.804038306282854</v>
      </c>
      <c r="AP68" s="254">
        <v>2.2417150696513852</v>
      </c>
      <c r="AQ68" s="253">
        <v>6.3497251816644527</v>
      </c>
      <c r="AR68" s="227">
        <v>19.005937890802542</v>
      </c>
      <c r="AS68" s="227">
        <v>3.1567581918455683</v>
      </c>
      <c r="AT68" s="227">
        <v>3.3779780133922093</v>
      </c>
      <c r="AU68" s="254">
        <v>2.0800748140015544</v>
      </c>
      <c r="AV68" s="253">
        <v>7.0061168687232502</v>
      </c>
      <c r="AW68" s="227">
        <v>20.770265511569445</v>
      </c>
      <c r="AX68" s="227">
        <v>3.4502944182083426</v>
      </c>
      <c r="AY68" s="227">
        <v>3.6276078853596698</v>
      </c>
      <c r="AZ68" s="254">
        <v>2.5963653005813203</v>
      </c>
      <c r="BA68" s="253">
        <v>7.6896306354999853</v>
      </c>
      <c r="BB68" s="227">
        <v>22.374405078779454</v>
      </c>
      <c r="BC68" s="227">
        <v>3.8280755759847578</v>
      </c>
      <c r="BD68" s="227">
        <v>3.9708270757539359</v>
      </c>
      <c r="BE68" s="254">
        <v>3.1554526246087469</v>
      </c>
      <c r="BF68" s="253">
        <v>8.3136646368141776</v>
      </c>
      <c r="BG68" s="227">
        <v>23.76149699289267</v>
      </c>
      <c r="BH68" s="227">
        <v>4.2695868655379421</v>
      </c>
      <c r="BI68" s="227">
        <v>4.4015539506750319</v>
      </c>
      <c r="BJ68" s="254">
        <v>3.667518923523668</v>
      </c>
    </row>
    <row r="69" spans="2:62" s="220" customFormat="1" ht="10.9" customHeight="1" x14ac:dyDescent="0.2">
      <c r="B69" s="219"/>
      <c r="C69" s="258"/>
      <c r="D69" s="274"/>
      <c r="E69" s="3" t="s">
        <v>1925</v>
      </c>
      <c r="F69" s="229" t="s">
        <v>1926</v>
      </c>
      <c r="G69" s="246"/>
      <c r="H69" s="253">
        <v>9.3901479456126911</v>
      </c>
      <c r="I69" s="227">
        <v>25.745928411624455</v>
      </c>
      <c r="J69" s="227">
        <v>4.8711888952546332</v>
      </c>
      <c r="K69" s="227">
        <v>5.3994809289687131</v>
      </c>
      <c r="L69" s="254">
        <v>3.8636437561828783</v>
      </c>
      <c r="M69" s="253">
        <v>8.7244925319219622</v>
      </c>
      <c r="N69" s="227">
        <v>24.062232433951266</v>
      </c>
      <c r="O69" s="227">
        <v>4.5447742566186902</v>
      </c>
      <c r="P69" s="227">
        <v>5.0188661763629527</v>
      </c>
      <c r="Q69" s="254">
        <v>3.6663545038906373</v>
      </c>
      <c r="R69" s="253">
        <v>8.4129229832741483</v>
      </c>
      <c r="S69" s="227">
        <v>23.162403527168593</v>
      </c>
      <c r="T69" s="227">
        <v>4.4555603516236024</v>
      </c>
      <c r="U69" s="227">
        <v>4.946203485657712</v>
      </c>
      <c r="V69" s="254">
        <v>3.590426179452586</v>
      </c>
      <c r="W69" s="253">
        <v>7.8662254585768387</v>
      </c>
      <c r="X69" s="227">
        <v>22.582005174619333</v>
      </c>
      <c r="Y69" s="227">
        <v>3.9807084450814916</v>
      </c>
      <c r="Z69" s="227">
        <v>4.4363354642993711</v>
      </c>
      <c r="AA69" s="254">
        <v>3.2148518521620466</v>
      </c>
      <c r="AB69" s="253">
        <v>7.8092654063410407</v>
      </c>
      <c r="AC69" s="227">
        <v>22.836688605503028</v>
      </c>
      <c r="AD69" s="227">
        <v>3.8936547456219719</v>
      </c>
      <c r="AE69" s="227">
        <v>4.3297083030904098</v>
      </c>
      <c r="AF69" s="254">
        <v>3.1934975928981015</v>
      </c>
      <c r="AG69" s="253">
        <v>9.1663915325257221</v>
      </c>
      <c r="AH69" s="227">
        <v>26.316456297733623</v>
      </c>
      <c r="AI69" s="227">
        <v>4.726669459733567</v>
      </c>
      <c r="AJ69" s="227">
        <v>5.2145555686181417</v>
      </c>
      <c r="AK69" s="254">
        <v>3.9806021882964671</v>
      </c>
      <c r="AL69" s="253">
        <v>9.3421081669098154</v>
      </c>
      <c r="AM69" s="227">
        <v>27.617970001093013</v>
      </c>
      <c r="AN69" s="227">
        <v>4.6289586597678474</v>
      </c>
      <c r="AO69" s="227">
        <v>5.3293528458749293</v>
      </c>
      <c r="AP69" s="254">
        <v>3.606759788923545</v>
      </c>
      <c r="AQ69" s="253">
        <v>8.587642476350041</v>
      </c>
      <c r="AR69" s="227">
        <v>25.574351634175247</v>
      </c>
      <c r="AS69" s="227">
        <v>4.1688787622788155</v>
      </c>
      <c r="AT69" s="227">
        <v>4.8557645165821599</v>
      </c>
      <c r="AU69" s="254">
        <v>3.2093092301242501</v>
      </c>
      <c r="AV69" s="253">
        <v>8.6613724714712728</v>
      </c>
      <c r="AW69" s="227">
        <v>24.689979627233086</v>
      </c>
      <c r="AX69" s="227">
        <v>4.4133296286383441</v>
      </c>
      <c r="AY69" s="227">
        <v>4.9931063283591692</v>
      </c>
      <c r="AZ69" s="254">
        <v>3.6317572540722556</v>
      </c>
      <c r="BA69" s="253">
        <v>8.9251601612544089</v>
      </c>
      <c r="BB69" s="227">
        <v>24.651988559701483</v>
      </c>
      <c r="BC69" s="227">
        <v>4.725514444628482</v>
      </c>
      <c r="BD69" s="227">
        <v>5.2649070960809699</v>
      </c>
      <c r="BE69" s="254">
        <v>4.0230642842462183</v>
      </c>
      <c r="BF69" s="253">
        <v>9.0877248525748868</v>
      </c>
      <c r="BG69" s="227">
        <v>24.270063713607932</v>
      </c>
      <c r="BH69" s="227">
        <v>5.0711335138007163</v>
      </c>
      <c r="BI69" s="227">
        <v>5.5480087245259329</v>
      </c>
      <c r="BJ69" s="254">
        <v>4.473619843426488</v>
      </c>
    </row>
    <row r="70" spans="2:62" s="220" customFormat="1" ht="10.9" customHeight="1" x14ac:dyDescent="0.2">
      <c r="B70" s="219"/>
      <c r="C70" s="258"/>
      <c r="D70" s="274"/>
      <c r="E70" s="3" t="s">
        <v>1927</v>
      </c>
      <c r="F70" s="229" t="s">
        <v>1928</v>
      </c>
      <c r="G70" s="246"/>
      <c r="H70" s="253">
        <v>8.6496555226376302</v>
      </c>
      <c r="I70" s="227">
        <v>26.206958086450371</v>
      </c>
      <c r="J70" s="227">
        <v>4.7083526666636155</v>
      </c>
      <c r="K70" s="227">
        <v>5.2048897379845451</v>
      </c>
      <c r="L70" s="254">
        <v>2.6411067965586748</v>
      </c>
      <c r="M70" s="253">
        <v>8.4191276748672355</v>
      </c>
      <c r="N70" s="227">
        <v>25.875035994729746</v>
      </c>
      <c r="O70" s="227">
        <v>4.4826076295948321</v>
      </c>
      <c r="P70" s="227">
        <v>4.9328399520092487</v>
      </c>
      <c r="Q70" s="254">
        <v>2.638692926326224</v>
      </c>
      <c r="R70" s="253">
        <v>8.131633129104296</v>
      </c>
      <c r="S70" s="227">
        <v>24.586756289698474</v>
      </c>
      <c r="T70" s="227">
        <v>4.3943813979697124</v>
      </c>
      <c r="U70" s="227">
        <v>4.8362698372197288</v>
      </c>
      <c r="V70" s="254">
        <v>2.6451816950011704</v>
      </c>
      <c r="W70" s="253">
        <v>7.7288866712493194</v>
      </c>
      <c r="X70" s="227">
        <v>24.720641610157386</v>
      </c>
      <c r="Y70" s="227">
        <v>3.8647658183405533</v>
      </c>
      <c r="Z70" s="227">
        <v>4.2458877968326121</v>
      </c>
      <c r="AA70" s="254">
        <v>2.4042011464837159</v>
      </c>
      <c r="AB70" s="253">
        <v>7.3274894213497737</v>
      </c>
      <c r="AC70" s="227">
        <v>23.955211392087023</v>
      </c>
      <c r="AD70" s="227">
        <v>3.5478224448482862</v>
      </c>
      <c r="AE70" s="227">
        <v>3.8999760469378315</v>
      </c>
      <c r="AF70" s="254">
        <v>2.2343526249381123</v>
      </c>
      <c r="AG70" s="253">
        <v>8.1720135547400172</v>
      </c>
      <c r="AH70" s="227">
        <v>26.4114081662137</v>
      </c>
      <c r="AI70" s="227">
        <v>4.048416675604364</v>
      </c>
      <c r="AJ70" s="227">
        <v>4.3985604578663278</v>
      </c>
      <c r="AK70" s="254">
        <v>2.7689290991332318</v>
      </c>
      <c r="AL70" s="253">
        <v>7.9413279761461446</v>
      </c>
      <c r="AM70" s="227">
        <v>25.945225643880068</v>
      </c>
      <c r="AN70" s="227">
        <v>3.8511150130689518</v>
      </c>
      <c r="AO70" s="227">
        <v>4.2161467790845739</v>
      </c>
      <c r="AP70" s="254">
        <v>2.549202244034293</v>
      </c>
      <c r="AQ70" s="253">
        <v>7.3607030155972755</v>
      </c>
      <c r="AR70" s="227">
        <v>24.825423191452838</v>
      </c>
      <c r="AS70" s="227">
        <v>3.3515884700821945</v>
      </c>
      <c r="AT70" s="227">
        <v>3.7016392206431412</v>
      </c>
      <c r="AU70" s="254">
        <v>2.1343234096152086</v>
      </c>
      <c r="AV70" s="253">
        <v>7.725964750986912</v>
      </c>
      <c r="AW70" s="227">
        <v>25.788629112412224</v>
      </c>
      <c r="AX70" s="227">
        <v>3.4789635690209182</v>
      </c>
      <c r="AY70" s="227">
        <v>3.8049972037201343</v>
      </c>
      <c r="AZ70" s="254">
        <v>2.3750124013517668</v>
      </c>
      <c r="BA70" s="253">
        <v>7.9326570856566123</v>
      </c>
      <c r="BB70" s="227">
        <v>24.795574263647143</v>
      </c>
      <c r="BC70" s="227">
        <v>3.878470623126554</v>
      </c>
      <c r="BD70" s="227">
        <v>4.096837340501283</v>
      </c>
      <c r="BE70" s="254">
        <v>3.1634461728803265</v>
      </c>
      <c r="BF70" s="253">
        <v>8.1228942705724538</v>
      </c>
      <c r="BG70" s="227">
        <v>25.40881469927195</v>
      </c>
      <c r="BH70" s="227">
        <v>3.9952221239563572</v>
      </c>
      <c r="BI70" s="227">
        <v>4.2018016472323607</v>
      </c>
      <c r="BJ70" s="254">
        <v>3.3433968373995833</v>
      </c>
    </row>
    <row r="71" spans="2:62" s="220" customFormat="1" ht="10.9" customHeight="1" x14ac:dyDescent="0.2">
      <c r="B71" s="219"/>
      <c r="C71" s="258"/>
      <c r="D71" s="274"/>
      <c r="E71" s="3" t="s">
        <v>1929</v>
      </c>
      <c r="F71" s="229" t="s">
        <v>1930</v>
      </c>
      <c r="G71" s="246"/>
      <c r="H71" s="253">
        <v>6.7194829520699875</v>
      </c>
      <c r="I71" s="227">
        <v>20.100697082920846</v>
      </c>
      <c r="J71" s="227">
        <v>3.9097113698658355</v>
      </c>
      <c r="K71" s="227">
        <v>4.3389326502825964</v>
      </c>
      <c r="L71" s="254">
        <v>2.3127691255364349</v>
      </c>
      <c r="M71" s="253">
        <v>6.5353363285167356</v>
      </c>
      <c r="N71" s="227">
        <v>19.845852253847664</v>
      </c>
      <c r="O71" s="227">
        <v>3.7375314937958115</v>
      </c>
      <c r="P71" s="227">
        <v>4.112961727691177</v>
      </c>
      <c r="Q71" s="254">
        <v>2.3669961752508861</v>
      </c>
      <c r="R71" s="253">
        <v>6.2268433776469605</v>
      </c>
      <c r="S71" s="227">
        <v>18.496657873649504</v>
      </c>
      <c r="T71" s="227">
        <v>3.659482523253605</v>
      </c>
      <c r="U71" s="227">
        <v>4.0014229933640335</v>
      </c>
      <c r="V71" s="254">
        <v>2.4574092501054028</v>
      </c>
      <c r="W71" s="253">
        <v>5.7569846913288183</v>
      </c>
      <c r="X71" s="227">
        <v>18.197325345753345</v>
      </c>
      <c r="Y71" s="227">
        <v>3.2011369898342541</v>
      </c>
      <c r="Z71" s="227">
        <v>3.5357550088663365</v>
      </c>
      <c r="AA71" s="254">
        <v>2.0637417123205619</v>
      </c>
      <c r="AB71" s="253">
        <v>5.6404090164135736</v>
      </c>
      <c r="AC71" s="227">
        <v>18.340213129889364</v>
      </c>
      <c r="AD71" s="227">
        <v>3.0706592179320396</v>
      </c>
      <c r="AE71" s="227">
        <v>3.3354549326028868</v>
      </c>
      <c r="AF71" s="254">
        <v>2.1938453882088949</v>
      </c>
      <c r="AG71" s="253">
        <v>6.7004705602821311</v>
      </c>
      <c r="AH71" s="227">
        <v>21.673135991813695</v>
      </c>
      <c r="AI71" s="227">
        <v>3.6932618924924445</v>
      </c>
      <c r="AJ71" s="227">
        <v>3.9744883295886981</v>
      </c>
      <c r="AK71" s="254">
        <v>2.7893396883759629</v>
      </c>
      <c r="AL71" s="253">
        <v>6.6913191351190093</v>
      </c>
      <c r="AM71" s="227">
        <v>21.943235157117023</v>
      </c>
      <c r="AN71" s="227">
        <v>3.6191790640573851</v>
      </c>
      <c r="AO71" s="227">
        <v>3.9202999261417601</v>
      </c>
      <c r="AP71" s="254">
        <v>2.685176082845949</v>
      </c>
      <c r="AQ71" s="253">
        <v>6.178439226148364</v>
      </c>
      <c r="AR71" s="227">
        <v>21.047254412892237</v>
      </c>
      <c r="AS71" s="227">
        <v>3.1608297956077087</v>
      </c>
      <c r="AT71" s="227">
        <v>3.4289504119659657</v>
      </c>
      <c r="AU71" s="254">
        <v>2.3565874485715343</v>
      </c>
      <c r="AV71" s="253">
        <v>6.4176927137526913</v>
      </c>
      <c r="AW71" s="227">
        <v>21.409024947715483</v>
      </c>
      <c r="AX71" s="227">
        <v>3.3008851782711406</v>
      </c>
      <c r="AY71" s="227">
        <v>3.5027851928595242</v>
      </c>
      <c r="AZ71" s="254">
        <v>2.7131121886460794</v>
      </c>
      <c r="BA71" s="253">
        <v>6.9284965311156652</v>
      </c>
      <c r="BB71" s="227">
        <v>22.451067680822433</v>
      </c>
      <c r="BC71" s="227">
        <v>3.6524630304038483</v>
      </c>
      <c r="BD71" s="227">
        <v>3.8595429074778802</v>
      </c>
      <c r="BE71" s="254">
        <v>3.0730755236318812</v>
      </c>
      <c r="BF71" s="253">
        <v>7.167523225131375</v>
      </c>
      <c r="BG71" s="227">
        <v>22.529141095366025</v>
      </c>
      <c r="BH71" s="227">
        <v>3.9037679405229961</v>
      </c>
      <c r="BI71" s="227">
        <v>4.1240453252729026</v>
      </c>
      <c r="BJ71" s="254">
        <v>3.310399513638715</v>
      </c>
    </row>
    <row r="72" spans="2:62" s="220" customFormat="1" ht="10.9" customHeight="1" x14ac:dyDescent="0.2">
      <c r="B72" s="219"/>
      <c r="C72" s="258"/>
      <c r="D72" s="274"/>
      <c r="E72" s="3" t="s">
        <v>1931</v>
      </c>
      <c r="F72" s="229" t="s">
        <v>1932</v>
      </c>
      <c r="G72" s="246"/>
      <c r="H72" s="253">
        <v>7.8279808144930456</v>
      </c>
      <c r="I72" s="227">
        <v>23.664819090195998</v>
      </c>
      <c r="J72" s="227">
        <v>4.2054003823806765</v>
      </c>
      <c r="K72" s="227">
        <v>4.5944161212723023</v>
      </c>
      <c r="L72" s="254">
        <v>2.7038181280659774</v>
      </c>
      <c r="M72" s="253">
        <v>7.4031297842554711</v>
      </c>
      <c r="N72" s="227">
        <v>22.474332045031105</v>
      </c>
      <c r="O72" s="227">
        <v>3.9875878014037975</v>
      </c>
      <c r="P72" s="227">
        <v>4.3375107624438192</v>
      </c>
      <c r="Q72" s="254">
        <v>2.6592500147882809</v>
      </c>
      <c r="R72" s="253">
        <v>7.3417021562924907</v>
      </c>
      <c r="S72" s="227">
        <v>22.679482752184814</v>
      </c>
      <c r="T72" s="227">
        <v>3.9110269359623135</v>
      </c>
      <c r="U72" s="227">
        <v>4.2405387357232929</v>
      </c>
      <c r="V72" s="254">
        <v>2.7117495522491915</v>
      </c>
      <c r="W72" s="253">
        <v>6.9218816367585916</v>
      </c>
      <c r="X72" s="227">
        <v>22.349715206808252</v>
      </c>
      <c r="Y72" s="227">
        <v>3.4638312236947644</v>
      </c>
      <c r="Z72" s="227">
        <v>3.7523334272711018</v>
      </c>
      <c r="AA72" s="254">
        <v>2.4512648707087266</v>
      </c>
      <c r="AB72" s="253">
        <v>6.4492598372063927</v>
      </c>
      <c r="AC72" s="227">
        <v>20.637943379158585</v>
      </c>
      <c r="AD72" s="227">
        <v>3.2430954864391701</v>
      </c>
      <c r="AE72" s="227">
        <v>3.4737306352453103</v>
      </c>
      <c r="AF72" s="254">
        <v>2.4587033817207833</v>
      </c>
      <c r="AG72" s="253">
        <v>7.3990089974332482</v>
      </c>
      <c r="AH72" s="227">
        <v>23.935032756730482</v>
      </c>
      <c r="AI72" s="227">
        <v>3.672855486071541</v>
      </c>
      <c r="AJ72" s="227">
        <v>3.9060841791546124</v>
      </c>
      <c r="AK72" s="254">
        <v>2.9047465586947321</v>
      </c>
      <c r="AL72" s="253">
        <v>7.4444445780343553</v>
      </c>
      <c r="AM72" s="227">
        <v>24.423882856696512</v>
      </c>
      <c r="AN72" s="227">
        <v>3.5934553317838622</v>
      </c>
      <c r="AO72" s="227">
        <v>3.875572877358334</v>
      </c>
      <c r="AP72" s="254">
        <v>2.6968427428865289</v>
      </c>
      <c r="AQ72" s="253">
        <v>6.8650205606139627</v>
      </c>
      <c r="AR72" s="227">
        <v>22.474274762544219</v>
      </c>
      <c r="AS72" s="227">
        <v>3.257530660795426</v>
      </c>
      <c r="AT72" s="227">
        <v>3.5229211624869912</v>
      </c>
      <c r="AU72" s="254">
        <v>2.4417925471667301</v>
      </c>
      <c r="AV72" s="253">
        <v>7.1132928996586298</v>
      </c>
      <c r="AW72" s="227">
        <v>22.59594385377002</v>
      </c>
      <c r="AX72" s="227">
        <v>3.4200622130972294</v>
      </c>
      <c r="AY72" s="227">
        <v>3.6468402343342912</v>
      </c>
      <c r="AZ72" s="254">
        <v>2.7438137821709621</v>
      </c>
      <c r="BA72" s="253">
        <v>7.5149354131490709</v>
      </c>
      <c r="BB72" s="227">
        <v>23.276647546517029</v>
      </c>
      <c r="BC72" s="227">
        <v>3.6610829301590595</v>
      </c>
      <c r="BD72" s="227">
        <v>3.8170450168034975</v>
      </c>
      <c r="BE72" s="254">
        <v>3.2138200999990283</v>
      </c>
      <c r="BF72" s="253">
        <v>7.9944242325232215</v>
      </c>
      <c r="BG72" s="227">
        <v>24.282380233686254</v>
      </c>
      <c r="BH72" s="227">
        <v>3.969016460459462</v>
      </c>
      <c r="BI72" s="227">
        <v>4.0703417913875821</v>
      </c>
      <c r="BJ72" s="254">
        <v>3.6894529719360412</v>
      </c>
    </row>
    <row r="73" spans="2:62" s="220" customFormat="1" ht="10.9" customHeight="1" x14ac:dyDescent="0.2">
      <c r="B73" s="219"/>
      <c r="C73" s="258"/>
      <c r="D73" s="274"/>
      <c r="E73" s="3" t="s">
        <v>1933</v>
      </c>
      <c r="F73" s="229" t="s">
        <v>1934</v>
      </c>
      <c r="G73" s="246"/>
      <c r="H73" s="253">
        <v>5.8347230829680079</v>
      </c>
      <c r="I73" s="227">
        <v>17.655377728871908</v>
      </c>
      <c r="J73" s="227">
        <v>3.5026338887626554</v>
      </c>
      <c r="K73" s="227">
        <v>3.7838235679296659</v>
      </c>
      <c r="L73" s="254">
        <v>2.7203524062338733</v>
      </c>
      <c r="M73" s="253">
        <v>5.7630281325280768</v>
      </c>
      <c r="N73" s="227">
        <v>18.017068951848916</v>
      </c>
      <c r="O73" s="227">
        <v>3.347780198296237</v>
      </c>
      <c r="P73" s="227">
        <v>3.6413527451114813</v>
      </c>
      <c r="Q73" s="254">
        <v>2.5495053324813752</v>
      </c>
      <c r="R73" s="253">
        <v>5.470588135124836</v>
      </c>
      <c r="S73" s="227">
        <v>17.733568472640535</v>
      </c>
      <c r="T73" s="227">
        <v>3.0331745664911347</v>
      </c>
      <c r="U73" s="227">
        <v>3.292028113491233</v>
      </c>
      <c r="V73" s="254">
        <v>2.3533920942058728</v>
      </c>
      <c r="W73" s="253">
        <v>4.9236937514913954</v>
      </c>
      <c r="X73" s="227">
        <v>16.275251309838396</v>
      </c>
      <c r="Y73" s="227">
        <v>2.6478407263771002</v>
      </c>
      <c r="Z73" s="227">
        <v>2.8726333979317604</v>
      </c>
      <c r="AA73" s="254">
        <v>2.0789087582802854</v>
      </c>
      <c r="AB73" s="253">
        <v>4.5874983750843095</v>
      </c>
      <c r="AC73" s="227">
        <v>15.108676902527748</v>
      </c>
      <c r="AD73" s="227">
        <v>2.4857819390664107</v>
      </c>
      <c r="AE73" s="227">
        <v>2.7041435479169693</v>
      </c>
      <c r="AF73" s="254">
        <v>1.9501466942536263</v>
      </c>
      <c r="AG73" s="253">
        <v>5.1185682093235592</v>
      </c>
      <c r="AH73" s="227">
        <v>16.699934310411372</v>
      </c>
      <c r="AI73" s="227">
        <v>2.8214823873228414</v>
      </c>
      <c r="AJ73" s="227">
        <v>3.0427431252951225</v>
      </c>
      <c r="AK73" s="254">
        <v>2.2941935492854761</v>
      </c>
      <c r="AL73" s="253">
        <v>4.8021882705641437</v>
      </c>
      <c r="AM73" s="227">
        <v>15.545617875416593</v>
      </c>
      <c r="AN73" s="227">
        <v>2.6711098043149821</v>
      </c>
      <c r="AO73" s="227">
        <v>2.8815861896657875</v>
      </c>
      <c r="AP73" s="254">
        <v>2.1832103890346204</v>
      </c>
      <c r="AQ73" s="253">
        <v>4.4764229645236444</v>
      </c>
      <c r="AR73" s="227">
        <v>15.147502482993222</v>
      </c>
      <c r="AS73" s="227">
        <v>2.3237656059031413</v>
      </c>
      <c r="AT73" s="227">
        <v>2.5212279784018339</v>
      </c>
      <c r="AU73" s="254">
        <v>1.8796128840946928</v>
      </c>
      <c r="AV73" s="253">
        <v>5.1347996340439988</v>
      </c>
      <c r="AW73" s="227">
        <v>17.747440002355528</v>
      </c>
      <c r="AX73" s="227">
        <v>2.4815814920265118</v>
      </c>
      <c r="AY73" s="227">
        <v>2.7066517124538043</v>
      </c>
      <c r="AZ73" s="254">
        <v>1.9873224696369975</v>
      </c>
      <c r="BA73" s="253">
        <v>5.3118116183411148</v>
      </c>
      <c r="BB73" s="227">
        <v>17.259106781131127</v>
      </c>
      <c r="BC73" s="227">
        <v>2.7047242763325801</v>
      </c>
      <c r="BD73" s="227">
        <v>2.9623393787126377</v>
      </c>
      <c r="BE73" s="254">
        <v>2.1534206222416312</v>
      </c>
      <c r="BF73" s="253">
        <v>5.467830730803751</v>
      </c>
      <c r="BG73" s="227">
        <v>16.84076967032038</v>
      </c>
      <c r="BH73" s="227">
        <v>2.9706675462206333</v>
      </c>
      <c r="BI73" s="227">
        <v>3.2343961400347245</v>
      </c>
      <c r="BJ73" s="254">
        <v>2.4227478677084164</v>
      </c>
    </row>
    <row r="74" spans="2:62" s="220" customFormat="1" ht="10.9" customHeight="1" x14ac:dyDescent="0.2">
      <c r="B74" s="219"/>
      <c r="C74" s="258"/>
      <c r="D74" s="274"/>
      <c r="E74" s="3" t="s">
        <v>1935</v>
      </c>
      <c r="F74" s="229" t="s">
        <v>1936</v>
      </c>
      <c r="G74" s="246"/>
      <c r="H74" s="253">
        <v>10.155694578533492</v>
      </c>
      <c r="I74" s="227">
        <v>32.261859911130287</v>
      </c>
      <c r="J74" s="227">
        <v>4.7997558749704119</v>
      </c>
      <c r="K74" s="227">
        <v>5.485978045873031</v>
      </c>
      <c r="L74" s="254">
        <v>1.9455113407997007</v>
      </c>
      <c r="M74" s="253">
        <v>9.9252680981423804</v>
      </c>
      <c r="N74" s="227">
        <v>32.104314410477024</v>
      </c>
      <c r="O74" s="227">
        <v>4.5375889130495164</v>
      </c>
      <c r="P74" s="227">
        <v>5.1602055470860391</v>
      </c>
      <c r="Q74" s="254">
        <v>1.9913498710499828</v>
      </c>
      <c r="R74" s="253">
        <v>9.5535977960612772</v>
      </c>
      <c r="S74" s="227">
        <v>30.706615184701107</v>
      </c>
      <c r="T74" s="227">
        <v>4.3993735634734259</v>
      </c>
      <c r="U74" s="227">
        <v>4.982816319782212</v>
      </c>
      <c r="V74" s="254">
        <v>2.0876379845352364</v>
      </c>
      <c r="W74" s="253">
        <v>8.9430527001802087</v>
      </c>
      <c r="X74" s="227">
        <v>30.433087024489133</v>
      </c>
      <c r="Y74" s="227">
        <v>3.7768218073366375</v>
      </c>
      <c r="Z74" s="227">
        <v>4.2800048343562569</v>
      </c>
      <c r="AA74" s="254">
        <v>1.8395619231810372</v>
      </c>
      <c r="AB74" s="253">
        <v>8.6617057918906966</v>
      </c>
      <c r="AC74" s="227">
        <v>30.062583349874089</v>
      </c>
      <c r="AD74" s="227">
        <v>3.5397233163469792</v>
      </c>
      <c r="AE74" s="227">
        <v>3.9976719271977608</v>
      </c>
      <c r="AF74" s="254">
        <v>1.8252801476081641</v>
      </c>
      <c r="AG74" s="253">
        <v>9.6926199187664182</v>
      </c>
      <c r="AH74" s="227">
        <v>33.793502437493736</v>
      </c>
      <c r="AI74" s="227">
        <v>3.89612769319498</v>
      </c>
      <c r="AJ74" s="227">
        <v>4.3854778367711322</v>
      </c>
      <c r="AK74" s="254">
        <v>2.113691776423412</v>
      </c>
      <c r="AL74" s="253">
        <v>9.5891684616579358</v>
      </c>
      <c r="AM74" s="227">
        <v>33.522503560652211</v>
      </c>
      <c r="AN74" s="227">
        <v>3.7254990761813853</v>
      </c>
      <c r="AO74" s="227">
        <v>4.2201764607872496</v>
      </c>
      <c r="AP74" s="254">
        <v>1.9766781340931823</v>
      </c>
      <c r="AQ74" s="253">
        <v>9.3533870234505763</v>
      </c>
      <c r="AR74" s="227">
        <v>32.957358592498665</v>
      </c>
      <c r="AS74" s="227">
        <v>3.4661754167640217</v>
      </c>
      <c r="AT74" s="227">
        <v>3.8745253724016204</v>
      </c>
      <c r="AU74" s="254">
        <v>2.0712350180582009</v>
      </c>
      <c r="AV74" s="253">
        <v>9.4282534172495271</v>
      </c>
      <c r="AW74" s="227">
        <v>31.69670849832989</v>
      </c>
      <c r="AX74" s="227">
        <v>3.5747422787839174</v>
      </c>
      <c r="AY74" s="227">
        <v>3.9077214380855008</v>
      </c>
      <c r="AZ74" s="254">
        <v>2.4655281005512526</v>
      </c>
      <c r="BA74" s="253">
        <v>9.5836506543722528</v>
      </c>
      <c r="BB74" s="227">
        <v>31.593723835049467</v>
      </c>
      <c r="BC74" s="227">
        <v>3.6672673952456973</v>
      </c>
      <c r="BD74" s="227">
        <v>4.0122486343243846</v>
      </c>
      <c r="BE74" s="254">
        <v>2.5556424374686602</v>
      </c>
      <c r="BF74" s="253">
        <v>9.9405360525332167</v>
      </c>
      <c r="BG74" s="227">
        <v>32.225115631034072</v>
      </c>
      <c r="BH74" s="227">
        <v>3.9429252813753966</v>
      </c>
      <c r="BI74" s="227">
        <v>4.2621599460081105</v>
      </c>
      <c r="BJ74" s="254">
        <v>2.9481670777369273</v>
      </c>
    </row>
    <row r="75" spans="2:62" s="220" customFormat="1" ht="10.9" customHeight="1" x14ac:dyDescent="0.2">
      <c r="B75" s="219"/>
      <c r="C75" s="258"/>
      <c r="D75" s="274"/>
      <c r="E75" s="3" t="s">
        <v>1937</v>
      </c>
      <c r="F75" s="229" t="s">
        <v>1938</v>
      </c>
      <c r="G75" s="246"/>
      <c r="H75" s="253">
        <v>5.7431400968694808</v>
      </c>
      <c r="I75" s="227">
        <v>17.137657047118104</v>
      </c>
      <c r="J75" s="227">
        <v>3.5335045798328921</v>
      </c>
      <c r="K75" s="227">
        <v>3.8283006278535163</v>
      </c>
      <c r="L75" s="254">
        <v>2.2717368806463152</v>
      </c>
      <c r="M75" s="253">
        <v>5.5009881243508589</v>
      </c>
      <c r="N75" s="227">
        <v>16.839923006216615</v>
      </c>
      <c r="O75" s="227">
        <v>3.3236072294245429</v>
      </c>
      <c r="P75" s="227">
        <v>3.5711059034692973</v>
      </c>
      <c r="Q75" s="254">
        <v>2.2870227428334537</v>
      </c>
      <c r="R75" s="253">
        <v>5.2735457835052468</v>
      </c>
      <c r="S75" s="227">
        <v>16.038194002374656</v>
      </c>
      <c r="T75" s="227">
        <v>3.238577751082337</v>
      </c>
      <c r="U75" s="227">
        <v>3.4456794946803657</v>
      </c>
      <c r="V75" s="254">
        <v>2.4079050348770381</v>
      </c>
      <c r="W75" s="253">
        <v>4.7251915450605999</v>
      </c>
      <c r="X75" s="227">
        <v>15.547136263838098</v>
      </c>
      <c r="Y75" s="227">
        <v>2.7036527290856629</v>
      </c>
      <c r="Z75" s="227">
        <v>2.8599352250380115</v>
      </c>
      <c r="AA75" s="254">
        <v>2.0995353824182867</v>
      </c>
      <c r="AB75" s="253">
        <v>4.5989288506341701</v>
      </c>
      <c r="AC75" s="227">
        <v>15.227582008526385</v>
      </c>
      <c r="AD75" s="227">
        <v>2.6412912764528711</v>
      </c>
      <c r="AE75" s="227">
        <v>2.77695931428359</v>
      </c>
      <c r="AF75" s="254">
        <v>2.1294625433773966</v>
      </c>
      <c r="AG75" s="253">
        <v>5.3760831053284566</v>
      </c>
      <c r="AH75" s="227">
        <v>17.714700482101982</v>
      </c>
      <c r="AI75" s="227">
        <v>3.1284866046371103</v>
      </c>
      <c r="AJ75" s="227">
        <v>3.2954948477391972</v>
      </c>
      <c r="AK75" s="254">
        <v>2.5171134225593761</v>
      </c>
      <c r="AL75" s="253">
        <v>4.8651796679156654</v>
      </c>
      <c r="AM75" s="227">
        <v>16.493267825744645</v>
      </c>
      <c r="AN75" s="227">
        <v>2.7434645168666547</v>
      </c>
      <c r="AO75" s="227">
        <v>2.9139862145314308</v>
      </c>
      <c r="AP75" s="254">
        <v>2.1375491549045256</v>
      </c>
      <c r="AQ75" s="253">
        <v>4.5569441615147603</v>
      </c>
      <c r="AR75" s="227">
        <v>15.40038998246095</v>
      </c>
      <c r="AS75" s="227">
        <v>2.5745236359375272</v>
      </c>
      <c r="AT75" s="227">
        <v>2.6542064056078432</v>
      </c>
      <c r="AU75" s="254">
        <v>2.2969088091049592</v>
      </c>
      <c r="AV75" s="253">
        <v>5.0688068406518898</v>
      </c>
      <c r="AW75" s="227">
        <v>16.634324851988417</v>
      </c>
      <c r="AX75" s="227">
        <v>2.8802184445482628</v>
      </c>
      <c r="AY75" s="227">
        <v>2.9003409655986254</v>
      </c>
      <c r="AZ75" s="254">
        <v>2.8114480962279931</v>
      </c>
      <c r="BA75" s="253">
        <v>5.446436134280666</v>
      </c>
      <c r="BB75" s="227">
        <v>17.388354772271015</v>
      </c>
      <c r="BC75" s="227">
        <v>3.1141273179259228</v>
      </c>
      <c r="BD75" s="227">
        <v>3.1517207608463207</v>
      </c>
      <c r="BE75" s="254">
        <v>2.9887174823478846</v>
      </c>
      <c r="BF75" s="253">
        <v>5.598098213406308</v>
      </c>
      <c r="BG75" s="227">
        <v>17.288045866357155</v>
      </c>
      <c r="BH75" s="227">
        <v>3.3157063798123732</v>
      </c>
      <c r="BI75" s="227">
        <v>3.380035329617658</v>
      </c>
      <c r="BJ75" s="254">
        <v>3.1080895878257118</v>
      </c>
    </row>
    <row r="76" spans="2:62" s="220" customFormat="1" ht="10.9" customHeight="1" x14ac:dyDescent="0.2">
      <c r="B76" s="219"/>
      <c r="C76" s="258"/>
      <c r="D76" s="274"/>
      <c r="E76" s="3" t="s">
        <v>1939</v>
      </c>
      <c r="F76" s="229" t="s">
        <v>1940</v>
      </c>
      <c r="G76" s="246"/>
      <c r="H76" s="253">
        <v>10.60852074993509</v>
      </c>
      <c r="I76" s="227">
        <v>32.545779460741983</v>
      </c>
      <c r="J76" s="227">
        <v>6.0115881941072606</v>
      </c>
      <c r="K76" s="227">
        <v>6.8131530113151184</v>
      </c>
      <c r="L76" s="254">
        <v>2.1262397211363488</v>
      </c>
      <c r="M76" s="253">
        <v>10.398733248564199</v>
      </c>
      <c r="N76" s="227">
        <v>32.791998223560384</v>
      </c>
      <c r="O76" s="227">
        <v>5.7075157633300515</v>
      </c>
      <c r="P76" s="227">
        <v>6.4248812110278779</v>
      </c>
      <c r="Q76" s="254">
        <v>2.2637470658231802</v>
      </c>
      <c r="R76" s="253">
        <v>10.220152581224847</v>
      </c>
      <c r="S76" s="227">
        <v>31.880358915848621</v>
      </c>
      <c r="T76" s="227">
        <v>5.6642302707936025</v>
      </c>
      <c r="U76" s="227">
        <v>6.3400716748698089</v>
      </c>
      <c r="V76" s="254">
        <v>2.5145640922979084</v>
      </c>
      <c r="W76" s="253">
        <v>9.2200116517498003</v>
      </c>
      <c r="X76" s="227">
        <v>29.714518802215395</v>
      </c>
      <c r="Y76" s="227">
        <v>4.9325576887580178</v>
      </c>
      <c r="Z76" s="227">
        <v>5.5218994615710528</v>
      </c>
      <c r="AA76" s="254">
        <v>2.2548088446651491</v>
      </c>
      <c r="AB76" s="253">
        <v>8.0829293686059103</v>
      </c>
      <c r="AC76" s="227">
        <v>26.185367354506958</v>
      </c>
      <c r="AD76" s="227">
        <v>4.3401019471556621</v>
      </c>
      <c r="AE76" s="227">
        <v>4.8501770674489615</v>
      </c>
      <c r="AF76" s="254">
        <v>2.0576276061389445</v>
      </c>
      <c r="AG76" s="253">
        <v>8.8468678967649357</v>
      </c>
      <c r="AH76" s="227">
        <v>29.872588401852941</v>
      </c>
      <c r="AI76" s="227">
        <v>4.5645961144438711</v>
      </c>
      <c r="AJ76" s="227">
        <v>5.0977246062527959</v>
      </c>
      <c r="AK76" s="254">
        <v>2.2227723732921416</v>
      </c>
      <c r="AL76" s="253">
        <v>8.5249777457194948</v>
      </c>
      <c r="AM76" s="227">
        <v>30.522587068360448</v>
      </c>
      <c r="AN76" s="227">
        <v>3.9974018566470408</v>
      </c>
      <c r="AO76" s="227">
        <v>4.5307674449216444</v>
      </c>
      <c r="AP76" s="254">
        <v>1.6986085925572814</v>
      </c>
      <c r="AQ76" s="253">
        <v>7.9200808080517753</v>
      </c>
      <c r="AR76" s="227">
        <v>28.324765428835995</v>
      </c>
      <c r="AS76" s="227">
        <v>3.5849384916607456</v>
      </c>
      <c r="AT76" s="227">
        <v>4.0567666393281883</v>
      </c>
      <c r="AU76" s="254">
        <v>1.5832529514158156</v>
      </c>
      <c r="AV76" s="253">
        <v>8.1267572963099397</v>
      </c>
      <c r="AW76" s="227">
        <v>28.594352682688761</v>
      </c>
      <c r="AX76" s="227">
        <v>3.6379183358005007</v>
      </c>
      <c r="AY76" s="227">
        <v>4.0801645474755066</v>
      </c>
      <c r="AZ76" s="254">
        <v>1.7890579569336387</v>
      </c>
      <c r="BA76" s="253">
        <v>8.3300113293550346</v>
      </c>
      <c r="BB76" s="227">
        <v>28.579590137506926</v>
      </c>
      <c r="BC76" s="227">
        <v>3.7832501884785295</v>
      </c>
      <c r="BD76" s="227">
        <v>4.226245575364203</v>
      </c>
      <c r="BE76" s="254">
        <v>1.9748871220324256</v>
      </c>
      <c r="BF76" s="253">
        <v>8.666954271224057</v>
      </c>
      <c r="BG76" s="227">
        <v>28.7405732616139</v>
      </c>
      <c r="BH76" s="227">
        <v>4.1320965805595806</v>
      </c>
      <c r="BI76" s="227">
        <v>4.5588589283413796</v>
      </c>
      <c r="BJ76" s="254">
        <v>2.4363783940975248</v>
      </c>
    </row>
    <row r="77" spans="2:62" s="220" customFormat="1" ht="10.9" customHeight="1" x14ac:dyDescent="0.2">
      <c r="B77" s="219"/>
      <c r="C77" s="258"/>
      <c r="D77" s="274"/>
      <c r="E77" s="3" t="s">
        <v>1941</v>
      </c>
      <c r="F77" s="229" t="s">
        <v>1942</v>
      </c>
      <c r="G77" s="246"/>
      <c r="H77" s="253">
        <v>4.7685935072879131</v>
      </c>
      <c r="I77" s="227">
        <v>15.779701553825999</v>
      </c>
      <c r="J77" s="227">
        <v>2.8495264271894247</v>
      </c>
      <c r="K77" s="227">
        <v>3.0998788388490195</v>
      </c>
      <c r="L77" s="254">
        <v>1.5224883823777575</v>
      </c>
      <c r="M77" s="253">
        <v>4.6587107161705026</v>
      </c>
      <c r="N77" s="227">
        <v>15.938085380423274</v>
      </c>
      <c r="O77" s="227">
        <v>2.6838672004282955</v>
      </c>
      <c r="P77" s="227">
        <v>2.9090217015503854</v>
      </c>
      <c r="Q77" s="254">
        <v>1.5044819387178123</v>
      </c>
      <c r="R77" s="253">
        <v>4.4529371855070021</v>
      </c>
      <c r="S77" s="227">
        <v>15.816566724950402</v>
      </c>
      <c r="T77" s="227">
        <v>2.4316526929071203</v>
      </c>
      <c r="U77" s="227">
        <v>2.6388260487883461</v>
      </c>
      <c r="V77" s="254">
        <v>1.3852540881060988</v>
      </c>
      <c r="W77" s="253">
        <v>4.0187586680358844</v>
      </c>
      <c r="X77" s="227">
        <v>14.715146334275227</v>
      </c>
      <c r="Y77" s="227">
        <v>2.1038383586137717</v>
      </c>
      <c r="Z77" s="227">
        <v>2.2751992987413732</v>
      </c>
      <c r="AA77" s="254">
        <v>1.2625025375537837</v>
      </c>
      <c r="AB77" s="253">
        <v>3.9586620463655304</v>
      </c>
      <c r="AC77" s="227">
        <v>14.506594500642196</v>
      </c>
      <c r="AD77" s="227">
        <v>2.0770500580233038</v>
      </c>
      <c r="AE77" s="227">
        <v>2.2458558179316475</v>
      </c>
      <c r="AF77" s="254">
        <v>1.2665610354849866</v>
      </c>
      <c r="AG77" s="253">
        <v>4.5061518740987623</v>
      </c>
      <c r="AH77" s="227">
        <v>16.212646482323905</v>
      </c>
      <c r="AI77" s="227">
        <v>2.4235223020590047</v>
      </c>
      <c r="AJ77" s="227">
        <v>2.6154117652282642</v>
      </c>
      <c r="AK77" s="254">
        <v>1.5224848938356417</v>
      </c>
      <c r="AL77" s="253">
        <v>4.1114230447292641</v>
      </c>
      <c r="AM77" s="227">
        <v>14.998085529898772</v>
      </c>
      <c r="AN77" s="227">
        <v>2.1797909145096965</v>
      </c>
      <c r="AO77" s="227">
        <v>2.3605850084720763</v>
      </c>
      <c r="AP77" s="254">
        <v>1.3539899847626231</v>
      </c>
      <c r="AQ77" s="253">
        <v>4.1083612667592506</v>
      </c>
      <c r="AR77" s="227">
        <v>15.773483926265603</v>
      </c>
      <c r="AS77" s="227">
        <v>2.0389564553657853</v>
      </c>
      <c r="AT77" s="227">
        <v>2.2156062419388429</v>
      </c>
      <c r="AU77" s="254">
        <v>1.2507839652892763</v>
      </c>
      <c r="AV77" s="253">
        <v>4.5507600320134545</v>
      </c>
      <c r="AW77" s="227">
        <v>16.812617642149185</v>
      </c>
      <c r="AX77" s="227">
        <v>2.2823229314063189</v>
      </c>
      <c r="AY77" s="227">
        <v>2.4495146250950603</v>
      </c>
      <c r="AZ77" s="254">
        <v>1.5514775302413535</v>
      </c>
      <c r="BA77" s="253">
        <v>5.1378155034103186</v>
      </c>
      <c r="BB77" s="227">
        <v>19.578594051205592</v>
      </c>
      <c r="BC77" s="227">
        <v>2.3522525618631165</v>
      </c>
      <c r="BD77" s="227">
        <v>2.5364320446536532</v>
      </c>
      <c r="BE77" s="254">
        <v>1.5693821922808111</v>
      </c>
      <c r="BF77" s="253">
        <v>5.2453098539913778</v>
      </c>
      <c r="BG77" s="227">
        <v>19.023241830781547</v>
      </c>
      <c r="BH77" s="227">
        <v>2.5256208348511877</v>
      </c>
      <c r="BI77" s="227">
        <v>2.697433859049521</v>
      </c>
      <c r="BJ77" s="254">
        <v>1.8196523794451169</v>
      </c>
    </row>
    <row r="78" spans="2:62" s="220" customFormat="1" ht="10.9" customHeight="1" x14ac:dyDescent="0.2">
      <c r="B78" s="219"/>
      <c r="C78" s="258"/>
      <c r="D78" s="274"/>
      <c r="E78" s="3" t="s">
        <v>1943</v>
      </c>
      <c r="F78" s="229" t="s">
        <v>1944</v>
      </c>
      <c r="G78" s="246"/>
      <c r="H78" s="253">
        <v>5.1295503931673503</v>
      </c>
      <c r="I78" s="227">
        <v>15.803378531322368</v>
      </c>
      <c r="J78" s="227">
        <v>3.1320197340401066</v>
      </c>
      <c r="K78" s="227">
        <v>3.3628190717358968</v>
      </c>
      <c r="L78" s="254">
        <v>1.9068276062492695</v>
      </c>
      <c r="M78" s="253">
        <v>4.9607411142438069</v>
      </c>
      <c r="N78" s="227">
        <v>15.275752823159605</v>
      </c>
      <c r="O78" s="227">
        <v>2.9987588053444401</v>
      </c>
      <c r="P78" s="227">
        <v>3.1929726493293331</v>
      </c>
      <c r="Q78" s="254">
        <v>1.983605132985069</v>
      </c>
      <c r="R78" s="253">
        <v>4.7367291189301115</v>
      </c>
      <c r="S78" s="227">
        <v>14.428346882158158</v>
      </c>
      <c r="T78" s="227">
        <v>2.9060282528557635</v>
      </c>
      <c r="U78" s="227">
        <v>3.0844528288808251</v>
      </c>
      <c r="V78" s="254">
        <v>2.0091299670101668</v>
      </c>
      <c r="W78" s="253">
        <v>4.1840336226273029</v>
      </c>
      <c r="X78" s="227">
        <v>13.891736071313867</v>
      </c>
      <c r="Y78" s="227">
        <v>2.3744951088009247</v>
      </c>
      <c r="Z78" s="227">
        <v>2.4935617160172066</v>
      </c>
      <c r="AA78" s="254">
        <v>1.7981839415937377</v>
      </c>
      <c r="AB78" s="253">
        <v>4.1306547852803934</v>
      </c>
      <c r="AC78" s="227">
        <v>13.827621870779474</v>
      </c>
      <c r="AD78" s="227">
        <v>2.3396452297347374</v>
      </c>
      <c r="AE78" s="227">
        <v>2.4529021460217861</v>
      </c>
      <c r="AF78" s="254">
        <v>1.804765418922917</v>
      </c>
      <c r="AG78" s="253">
        <v>5.1192529815652561</v>
      </c>
      <c r="AH78" s="227">
        <v>17.261937431723425</v>
      </c>
      <c r="AI78" s="227">
        <v>2.9041957534630836</v>
      </c>
      <c r="AJ78" s="227">
        <v>3.0874425855476124</v>
      </c>
      <c r="AK78" s="254">
        <v>2.0543560206926945</v>
      </c>
      <c r="AL78" s="253">
        <v>4.8901576216350193</v>
      </c>
      <c r="AM78" s="227">
        <v>16.907006946993068</v>
      </c>
      <c r="AN78" s="227">
        <v>2.7084177070728885</v>
      </c>
      <c r="AO78" s="227">
        <v>2.9150855256989292</v>
      </c>
      <c r="AP78" s="254">
        <v>1.7668502159692629</v>
      </c>
      <c r="AQ78" s="253">
        <v>4.5077727119797215</v>
      </c>
      <c r="AR78" s="227">
        <v>16.359922312458178</v>
      </c>
      <c r="AS78" s="227">
        <v>2.3425890876075957</v>
      </c>
      <c r="AT78" s="227">
        <v>2.4870427904958738</v>
      </c>
      <c r="AU78" s="254">
        <v>1.6974230479401522</v>
      </c>
      <c r="AV78" s="253">
        <v>5.0382933543763428</v>
      </c>
      <c r="AW78" s="227">
        <v>18.287338254177971</v>
      </c>
      <c r="AX78" s="227">
        <v>2.5471296338713416</v>
      </c>
      <c r="AY78" s="227">
        <v>2.6529889281824932</v>
      </c>
      <c r="AZ78" s="254">
        <v>2.0837045494364763</v>
      </c>
      <c r="BA78" s="253">
        <v>5.3608614411940865</v>
      </c>
      <c r="BB78" s="227">
        <v>17.731863678972783</v>
      </c>
      <c r="BC78" s="227">
        <v>2.9658851136309861</v>
      </c>
      <c r="BD78" s="227">
        <v>2.9643134392209385</v>
      </c>
      <c r="BE78" s="254">
        <v>2.9725652394562858</v>
      </c>
      <c r="BF78" s="253">
        <v>5.5416493180391164</v>
      </c>
      <c r="BG78" s="227">
        <v>17.875167989412361</v>
      </c>
      <c r="BH78" s="227">
        <v>3.1731930894723557</v>
      </c>
      <c r="BI78" s="227">
        <v>3.1797977785725804</v>
      </c>
      <c r="BJ78" s="254">
        <v>3.1461580021940425</v>
      </c>
    </row>
    <row r="79" spans="2:62" s="220" customFormat="1" ht="10.9" customHeight="1" x14ac:dyDescent="0.2">
      <c r="B79" s="219"/>
      <c r="C79" s="258"/>
      <c r="D79" s="274"/>
      <c r="E79" s="3" t="s">
        <v>1945</v>
      </c>
      <c r="F79" s="229" t="s">
        <v>1946</v>
      </c>
      <c r="G79" s="246"/>
      <c r="H79" s="253">
        <v>5.5077346944589713</v>
      </c>
      <c r="I79" s="227">
        <v>17.277181940105784</v>
      </c>
      <c r="J79" s="227">
        <v>3.2454366614426506</v>
      </c>
      <c r="K79" s="227">
        <v>3.5699614537997855</v>
      </c>
      <c r="L79" s="254">
        <v>1.5708950328469353</v>
      </c>
      <c r="M79" s="253">
        <v>5.3856039676514458</v>
      </c>
      <c r="N79" s="227">
        <v>17.299131039945529</v>
      </c>
      <c r="O79" s="227">
        <v>3.0982036129620183</v>
      </c>
      <c r="P79" s="227">
        <v>3.3565851144129439</v>
      </c>
      <c r="Q79" s="254">
        <v>1.781591995301177</v>
      </c>
      <c r="R79" s="253">
        <v>5.1806515851476735</v>
      </c>
      <c r="S79" s="227">
        <v>16.619827785939997</v>
      </c>
      <c r="T79" s="227">
        <v>3.0037874442740198</v>
      </c>
      <c r="U79" s="227">
        <v>3.2434645460266771</v>
      </c>
      <c r="V79" s="254">
        <v>1.8226387665722863</v>
      </c>
      <c r="W79" s="253">
        <v>4.6290919917920021</v>
      </c>
      <c r="X79" s="227">
        <v>15.896884744270817</v>
      </c>
      <c r="Y79" s="227">
        <v>2.4955970954548614</v>
      </c>
      <c r="Z79" s="227">
        <v>2.6938310207934788</v>
      </c>
      <c r="AA79" s="254">
        <v>1.5453893068436571</v>
      </c>
      <c r="AB79" s="253">
        <v>4.5151874862477852</v>
      </c>
      <c r="AC79" s="227">
        <v>15.706647560757579</v>
      </c>
      <c r="AD79" s="227">
        <v>2.4164359781763514</v>
      </c>
      <c r="AE79" s="227">
        <v>2.6066127448150276</v>
      </c>
      <c r="AF79" s="254">
        <v>1.5271597015305878</v>
      </c>
      <c r="AG79" s="253">
        <v>5.2596860873504667</v>
      </c>
      <c r="AH79" s="227">
        <v>18.302639971635799</v>
      </c>
      <c r="AI79" s="227">
        <v>2.8400535539830032</v>
      </c>
      <c r="AJ79" s="227">
        <v>3.0691726130477748</v>
      </c>
      <c r="AK79" s="254">
        <v>1.791388243488421</v>
      </c>
      <c r="AL79" s="253">
        <v>4.860829817115679</v>
      </c>
      <c r="AM79" s="227">
        <v>17.284553636692014</v>
      </c>
      <c r="AN79" s="227">
        <v>2.5604670904551035</v>
      </c>
      <c r="AO79" s="227">
        <v>2.7582971877894891</v>
      </c>
      <c r="AP79" s="254">
        <v>1.6762087099806253</v>
      </c>
      <c r="AQ79" s="253">
        <v>4.4890001709057996</v>
      </c>
      <c r="AR79" s="227">
        <v>16.84681397344777</v>
      </c>
      <c r="AS79" s="227">
        <v>2.2068369265667807</v>
      </c>
      <c r="AT79" s="227">
        <v>2.3758026330904709</v>
      </c>
      <c r="AU79" s="254">
        <v>1.4655191640977416</v>
      </c>
      <c r="AV79" s="253">
        <v>4.9710430832650321</v>
      </c>
      <c r="AW79" s="227">
        <v>18.181902425470692</v>
      </c>
      <c r="AX79" s="227">
        <v>2.4253738564207605</v>
      </c>
      <c r="AY79" s="227">
        <v>2.570818680844821</v>
      </c>
      <c r="AZ79" s="254">
        <v>1.7986048760248636</v>
      </c>
      <c r="BA79" s="253">
        <v>5.4031286451516651</v>
      </c>
      <c r="BB79" s="227">
        <v>18.857221392377213</v>
      </c>
      <c r="BC79" s="227">
        <v>2.737118899797776</v>
      </c>
      <c r="BD79" s="227">
        <v>2.8708109901420671</v>
      </c>
      <c r="BE79" s="254">
        <v>2.1781991133569463</v>
      </c>
      <c r="BF79" s="253">
        <v>5.5154274731992414</v>
      </c>
      <c r="BG79" s="227">
        <v>18.924155564079726</v>
      </c>
      <c r="BH79" s="227">
        <v>2.8879465860868083</v>
      </c>
      <c r="BI79" s="227">
        <v>3.0308731007293139</v>
      </c>
      <c r="BJ79" s="254">
        <v>2.3104028240632877</v>
      </c>
    </row>
    <row r="80" spans="2:62" s="220" customFormat="1" ht="10.9" customHeight="1" x14ac:dyDescent="0.2">
      <c r="B80" s="219"/>
      <c r="C80" s="258"/>
      <c r="D80" s="274"/>
      <c r="E80" s="3" t="s">
        <v>1947</v>
      </c>
      <c r="F80" s="229" t="s">
        <v>1948</v>
      </c>
      <c r="G80" s="246"/>
      <c r="H80" s="253">
        <v>7.137571174683873</v>
      </c>
      <c r="I80" s="227">
        <v>23.400141222534561</v>
      </c>
      <c r="J80" s="227">
        <v>4.0705879030150172</v>
      </c>
      <c r="K80" s="227">
        <v>4.5301214017377136</v>
      </c>
      <c r="L80" s="254">
        <v>1.7278098621586595</v>
      </c>
      <c r="M80" s="253">
        <v>6.8349852496303569</v>
      </c>
      <c r="N80" s="227">
        <v>22.372775692536241</v>
      </c>
      <c r="O80" s="227">
        <v>3.9082857152771</v>
      </c>
      <c r="P80" s="227">
        <v>4.3365129048503821</v>
      </c>
      <c r="Q80" s="254">
        <v>1.7541818333313248</v>
      </c>
      <c r="R80" s="253">
        <v>6.60395849176086</v>
      </c>
      <c r="S80" s="227">
        <v>21.562710467684159</v>
      </c>
      <c r="T80" s="227">
        <v>3.804986652610713</v>
      </c>
      <c r="U80" s="227">
        <v>4.1914592453267927</v>
      </c>
      <c r="V80" s="254">
        <v>1.9211236256517952</v>
      </c>
      <c r="W80" s="253">
        <v>6.0112542280680232</v>
      </c>
      <c r="X80" s="227">
        <v>21.213668414491913</v>
      </c>
      <c r="Y80" s="227">
        <v>3.1783077868820975</v>
      </c>
      <c r="Z80" s="227">
        <v>3.4972106122169055</v>
      </c>
      <c r="AA80" s="254">
        <v>1.6650187617993584</v>
      </c>
      <c r="AB80" s="253">
        <v>5.6213432335495837</v>
      </c>
      <c r="AC80" s="227">
        <v>20.244924393244645</v>
      </c>
      <c r="AD80" s="227">
        <v>2.9115340639795551</v>
      </c>
      <c r="AE80" s="227">
        <v>3.1974216385927283</v>
      </c>
      <c r="AF80" s="254">
        <v>1.5819712446470553</v>
      </c>
      <c r="AG80" s="253">
        <v>6.1358885224047537</v>
      </c>
      <c r="AH80" s="227">
        <v>22.075013565984012</v>
      </c>
      <c r="AI80" s="227">
        <v>3.2114813034357033</v>
      </c>
      <c r="AJ80" s="227">
        <v>3.4950349481809146</v>
      </c>
      <c r="AK80" s="254">
        <v>1.9190304590667415</v>
      </c>
      <c r="AL80" s="253">
        <v>5.9757178981425607</v>
      </c>
      <c r="AM80" s="227">
        <v>21.986346368013674</v>
      </c>
      <c r="AN80" s="227">
        <v>3.0487167381936571</v>
      </c>
      <c r="AO80" s="227">
        <v>3.3348398016252068</v>
      </c>
      <c r="AP80" s="254">
        <v>1.7765995881002514</v>
      </c>
      <c r="AQ80" s="253">
        <v>5.6315825741329624</v>
      </c>
      <c r="AR80" s="227">
        <v>21.24909221767912</v>
      </c>
      <c r="AS80" s="227">
        <v>2.7587793106764771</v>
      </c>
      <c r="AT80" s="227">
        <v>2.9969509080421504</v>
      </c>
      <c r="AU80" s="254">
        <v>1.7251246208714699</v>
      </c>
      <c r="AV80" s="253">
        <v>6.3069409724417813</v>
      </c>
      <c r="AW80" s="227">
        <v>23.919437234876071</v>
      </c>
      <c r="AX80" s="227">
        <v>2.968042062336036</v>
      </c>
      <c r="AY80" s="227">
        <v>3.1797000342444894</v>
      </c>
      <c r="AZ80" s="254">
        <v>2.0685964545297657</v>
      </c>
      <c r="BA80" s="253">
        <v>6.7638987341038499</v>
      </c>
      <c r="BB80" s="227">
        <v>24.687127409834694</v>
      </c>
      <c r="BC80" s="227">
        <v>3.2358914207137905</v>
      </c>
      <c r="BD80" s="227">
        <v>3.4461627644641486</v>
      </c>
      <c r="BE80" s="254">
        <v>2.3669892056390687</v>
      </c>
      <c r="BF80" s="253">
        <v>6.9015344352802872</v>
      </c>
      <c r="BG80" s="227">
        <v>24.466855977475866</v>
      </c>
      <c r="BH80" s="227">
        <v>3.3867897160617391</v>
      </c>
      <c r="BI80" s="227">
        <v>3.5874273507139098</v>
      </c>
      <c r="BJ80" s="254">
        <v>2.5863703976718027</v>
      </c>
    </row>
    <row r="81" spans="2:62" s="220" customFormat="1" ht="10.9" customHeight="1" x14ac:dyDescent="0.2">
      <c r="B81" s="219"/>
      <c r="C81" s="258"/>
      <c r="D81" s="274"/>
      <c r="E81" s="3" t="s">
        <v>1949</v>
      </c>
      <c r="F81" s="229" t="s">
        <v>1950</v>
      </c>
      <c r="G81" s="246"/>
      <c r="H81" s="253">
        <v>9.3537940174212153</v>
      </c>
      <c r="I81" s="227">
        <v>24.60514578612451</v>
      </c>
      <c r="J81" s="227">
        <v>4.8943571916738904</v>
      </c>
      <c r="K81" s="227">
        <v>5.4240089992832665</v>
      </c>
      <c r="L81" s="254">
        <v>2.6693384856240003</v>
      </c>
      <c r="M81" s="253">
        <v>9.3248373242168832</v>
      </c>
      <c r="N81" s="227">
        <v>25.427010233368279</v>
      </c>
      <c r="O81" s="227">
        <v>4.6225223215014699</v>
      </c>
      <c r="P81" s="227">
        <v>5.1442622221735377</v>
      </c>
      <c r="Q81" s="254">
        <v>2.4701150132992149</v>
      </c>
      <c r="R81" s="253">
        <v>8.8796805255790101</v>
      </c>
      <c r="S81" s="227">
        <v>24.473197916076323</v>
      </c>
      <c r="T81" s="227">
        <v>4.319548090973103</v>
      </c>
      <c r="U81" s="227">
        <v>4.7719363396156798</v>
      </c>
      <c r="V81" s="254">
        <v>2.5163606032711594</v>
      </c>
      <c r="W81" s="253">
        <v>7.9902834250097072</v>
      </c>
      <c r="X81" s="227">
        <v>22.338736372432191</v>
      </c>
      <c r="Y81" s="227">
        <v>3.806053945405643</v>
      </c>
      <c r="Z81" s="227">
        <v>4.1852096579059657</v>
      </c>
      <c r="AA81" s="254">
        <v>2.341091947403684</v>
      </c>
      <c r="AB81" s="253">
        <v>7.6340735708290461</v>
      </c>
      <c r="AC81" s="227">
        <v>21.571863854969866</v>
      </c>
      <c r="AD81" s="227">
        <v>3.6076326301117567</v>
      </c>
      <c r="AE81" s="227">
        <v>3.9151547745741171</v>
      </c>
      <c r="AF81" s="254">
        <v>2.4526724936183255</v>
      </c>
      <c r="AG81" s="253">
        <v>9.1197278689036612</v>
      </c>
      <c r="AH81" s="227">
        <v>25.506925506407935</v>
      </c>
      <c r="AI81" s="227">
        <v>4.4213281222593652</v>
      </c>
      <c r="AJ81" s="227">
        <v>4.8015594827308972</v>
      </c>
      <c r="AK81" s="254">
        <v>3.036552473608126</v>
      </c>
      <c r="AL81" s="253">
        <v>8.6858479010643279</v>
      </c>
      <c r="AM81" s="227">
        <v>24.862439469632907</v>
      </c>
      <c r="AN81" s="227">
        <v>3.9998622102061248</v>
      </c>
      <c r="AO81" s="227">
        <v>4.4115228897345302</v>
      </c>
      <c r="AP81" s="254">
        <v>2.543346338338067</v>
      </c>
      <c r="AQ81" s="253">
        <v>8.139083710357399</v>
      </c>
      <c r="AR81" s="227">
        <v>23.833852786373836</v>
      </c>
      <c r="AS81" s="227">
        <v>3.5271834295887068</v>
      </c>
      <c r="AT81" s="227">
        <v>3.9060772109926201</v>
      </c>
      <c r="AU81" s="254">
        <v>2.2232970841797641</v>
      </c>
      <c r="AV81" s="253">
        <v>8.7256953306615745</v>
      </c>
      <c r="AW81" s="227">
        <v>25.512878590698548</v>
      </c>
      <c r="AX81" s="227">
        <v>3.6833043157877547</v>
      </c>
      <c r="AY81" s="227">
        <v>4.0516663167999303</v>
      </c>
      <c r="AZ81" s="254">
        <v>2.4484055826469704</v>
      </c>
      <c r="BA81" s="253">
        <v>8.7831332702255214</v>
      </c>
      <c r="BB81" s="227">
        <v>24.336917217695365</v>
      </c>
      <c r="BC81" s="227">
        <v>3.9839109838512843</v>
      </c>
      <c r="BD81" s="227">
        <v>4.3102346494550146</v>
      </c>
      <c r="BE81" s="254">
        <v>2.9206324195538902</v>
      </c>
      <c r="BF81" s="253">
        <v>9.6934052244877833</v>
      </c>
      <c r="BG81" s="227">
        <v>26.002784746793797</v>
      </c>
      <c r="BH81" s="227">
        <v>4.681159022796014</v>
      </c>
      <c r="BI81" s="227">
        <v>4.909416992445192</v>
      </c>
      <c r="BJ81" s="254">
        <v>3.9620926292935246</v>
      </c>
    </row>
    <row r="82" spans="2:62" s="220" customFormat="1" ht="10.9" customHeight="1" x14ac:dyDescent="0.2">
      <c r="B82" s="219"/>
      <c r="C82" s="258"/>
      <c r="D82" s="274"/>
      <c r="E82" s="3" t="s">
        <v>1951</v>
      </c>
      <c r="F82" s="229" t="s">
        <v>1952</v>
      </c>
      <c r="G82" s="246"/>
      <c r="H82" s="253">
        <v>3.813935845123805</v>
      </c>
      <c r="I82" s="227">
        <v>14.602976178137181</v>
      </c>
      <c r="J82" s="227">
        <v>2.3410542486365808</v>
      </c>
      <c r="K82" s="227">
        <v>2.5362234405348314</v>
      </c>
      <c r="L82" s="254">
        <v>1.4548985395758771</v>
      </c>
      <c r="M82" s="253">
        <v>3.5563243139211131</v>
      </c>
      <c r="N82" s="227">
        <v>14.117509289846035</v>
      </c>
      <c r="O82" s="227">
        <v>2.1214541731147647</v>
      </c>
      <c r="P82" s="227">
        <v>2.2794175669531156</v>
      </c>
      <c r="Q82" s="254">
        <v>1.4167328392305196</v>
      </c>
      <c r="R82" s="253">
        <v>3.4229950111872012</v>
      </c>
      <c r="S82" s="227">
        <v>14.076051009171479</v>
      </c>
      <c r="T82" s="227">
        <v>1.9650462627306229</v>
      </c>
      <c r="U82" s="227">
        <v>2.1068168250228054</v>
      </c>
      <c r="V82" s="254">
        <v>1.3482422618847962</v>
      </c>
      <c r="W82" s="253">
        <v>3.201570529799894</v>
      </c>
      <c r="X82" s="227">
        <v>13.757718823619253</v>
      </c>
      <c r="Y82" s="227">
        <v>1.7163797124394293</v>
      </c>
      <c r="Z82" s="227">
        <v>1.8329404364011912</v>
      </c>
      <c r="AA82" s="254">
        <v>1.2181208842831672</v>
      </c>
      <c r="AB82" s="253">
        <v>3.0102744596130355</v>
      </c>
      <c r="AC82" s="227">
        <v>12.375252053424363</v>
      </c>
      <c r="AD82" s="227">
        <v>1.6497668844685021</v>
      </c>
      <c r="AE82" s="227">
        <v>1.7542160791966492</v>
      </c>
      <c r="AF82" s="254">
        <v>1.2140538468713131</v>
      </c>
      <c r="AG82" s="253">
        <v>3.5840111948089772</v>
      </c>
      <c r="AH82" s="227">
        <v>14.328158106978899</v>
      </c>
      <c r="AI82" s="227">
        <v>2.0309515617608285</v>
      </c>
      <c r="AJ82" s="227">
        <v>2.1176464970395794</v>
      </c>
      <c r="AK82" s="254">
        <v>1.6793340337242975</v>
      </c>
      <c r="AL82" s="253">
        <v>3.2856090809440275</v>
      </c>
      <c r="AM82" s="227">
        <v>13.652368018030156</v>
      </c>
      <c r="AN82" s="227">
        <v>1.7802545594889931</v>
      </c>
      <c r="AO82" s="227">
        <v>1.8566265272888458</v>
      </c>
      <c r="AP82" s="254">
        <v>1.4820139391724767</v>
      </c>
      <c r="AQ82" s="253">
        <v>3.1354544598223928</v>
      </c>
      <c r="AR82" s="227">
        <v>14.35446734969992</v>
      </c>
      <c r="AS82" s="227">
        <v>1.5001990444420448</v>
      </c>
      <c r="AT82" s="227">
        <v>1.5917696339414698</v>
      </c>
      <c r="AU82" s="254">
        <v>1.1533214011682369</v>
      </c>
      <c r="AV82" s="253">
        <v>3.5988440562946842</v>
      </c>
      <c r="AW82" s="227">
        <v>16.65477371815922</v>
      </c>
      <c r="AX82" s="227">
        <v>1.5225721510209786</v>
      </c>
      <c r="AY82" s="227">
        <v>1.6082967653885503</v>
      </c>
      <c r="AZ82" s="254">
        <v>1.2060545026129401</v>
      </c>
      <c r="BA82" s="253">
        <v>3.8250761281122672</v>
      </c>
      <c r="BB82" s="227">
        <v>16.618466657864971</v>
      </c>
      <c r="BC82" s="227">
        <v>1.6280237474421833</v>
      </c>
      <c r="BD82" s="227">
        <v>1.7062545893296845</v>
      </c>
      <c r="BE82" s="254">
        <v>1.3449777084804753</v>
      </c>
      <c r="BF82" s="253">
        <v>3.9944932442163896</v>
      </c>
      <c r="BG82" s="227">
        <v>16.496573322091649</v>
      </c>
      <c r="BH82" s="227">
        <v>1.7943236820323645</v>
      </c>
      <c r="BI82" s="227">
        <v>1.8402286894407196</v>
      </c>
      <c r="BJ82" s="254">
        <v>1.6321755845031458</v>
      </c>
    </row>
    <row r="83" spans="2:62" s="220" customFormat="1" ht="10.9" customHeight="1" x14ac:dyDescent="0.2">
      <c r="B83" s="219"/>
      <c r="C83" s="258"/>
      <c r="D83" s="274"/>
      <c r="E83" s="3" t="s">
        <v>1953</v>
      </c>
      <c r="F83" s="229" t="s">
        <v>1954</v>
      </c>
      <c r="G83" s="246"/>
      <c r="H83" s="253">
        <v>4.8717337471982036</v>
      </c>
      <c r="I83" s="227">
        <v>15.362672539271808</v>
      </c>
      <c r="J83" s="227">
        <v>2.8410400190095428</v>
      </c>
      <c r="K83" s="227">
        <v>3.097777694156171</v>
      </c>
      <c r="L83" s="254">
        <v>2.1028644761912458</v>
      </c>
      <c r="M83" s="253">
        <v>4.6386031009704327</v>
      </c>
      <c r="N83" s="227">
        <v>14.815924346489275</v>
      </c>
      <c r="O83" s="227">
        <v>2.6640522348775142</v>
      </c>
      <c r="P83" s="227">
        <v>2.915785148561683</v>
      </c>
      <c r="Q83" s="254">
        <v>1.9578014140738067</v>
      </c>
      <c r="R83" s="253">
        <v>4.6851906856526861</v>
      </c>
      <c r="S83" s="227">
        <v>15.297641237973119</v>
      </c>
      <c r="T83" s="227">
        <v>2.6085724520150997</v>
      </c>
      <c r="U83" s="227">
        <v>2.8501820074041664</v>
      </c>
      <c r="V83" s="254">
        <v>1.9553110199589951</v>
      </c>
      <c r="W83" s="253">
        <v>4.3348009193424026</v>
      </c>
      <c r="X83" s="227">
        <v>14.915237087364815</v>
      </c>
      <c r="Y83" s="227">
        <v>2.2343105616227112</v>
      </c>
      <c r="Z83" s="227">
        <v>2.4614753507334179</v>
      </c>
      <c r="AA83" s="254">
        <v>1.6375939128184314</v>
      </c>
      <c r="AB83" s="253">
        <v>4.1811637835814279</v>
      </c>
      <c r="AC83" s="227">
        <v>14.296797572641701</v>
      </c>
      <c r="AD83" s="227">
        <v>2.1162611661055535</v>
      </c>
      <c r="AE83" s="227">
        <v>2.3249115246319203</v>
      </c>
      <c r="AF83" s="254">
        <v>1.5850681826258644</v>
      </c>
      <c r="AG83" s="253">
        <v>4.9117333714420104</v>
      </c>
      <c r="AH83" s="227">
        <v>16.318473541839722</v>
      </c>
      <c r="AI83" s="227">
        <v>2.6037524660960352</v>
      </c>
      <c r="AJ83" s="227">
        <v>2.8185927129449073</v>
      </c>
      <c r="AK83" s="254">
        <v>2.0731024977728096</v>
      </c>
      <c r="AL83" s="253">
        <v>4.5578616152776092</v>
      </c>
      <c r="AM83" s="227">
        <v>15.737331813098749</v>
      </c>
      <c r="AN83" s="227">
        <v>2.3036745839274348</v>
      </c>
      <c r="AO83" s="227">
        <v>2.5096232167504744</v>
      </c>
      <c r="AP83" s="254">
        <v>1.8139601814741177</v>
      </c>
      <c r="AQ83" s="253">
        <v>4.2114637020968795</v>
      </c>
      <c r="AR83" s="227">
        <v>15.559374372269314</v>
      </c>
      <c r="AS83" s="227">
        <v>1.9226616826676894</v>
      </c>
      <c r="AT83" s="227">
        <v>2.109608124851591</v>
      </c>
      <c r="AU83" s="254">
        <v>1.4944187096403321</v>
      </c>
      <c r="AV83" s="253">
        <v>4.7254363348978927</v>
      </c>
      <c r="AW83" s="227">
        <v>17.315134424296517</v>
      </c>
      <c r="AX83" s="227">
        <v>2.1004011242227838</v>
      </c>
      <c r="AY83" s="227">
        <v>2.2660601504778839</v>
      </c>
      <c r="AZ83" s="254">
        <v>1.7327575369953032</v>
      </c>
      <c r="BA83" s="253">
        <v>5.0235992232552453</v>
      </c>
      <c r="BB83" s="227">
        <v>17.125237014687112</v>
      </c>
      <c r="BC83" s="227">
        <v>2.4059788401582085</v>
      </c>
      <c r="BD83" s="227">
        <v>2.5212366146052876</v>
      </c>
      <c r="BE83" s="254">
        <v>2.1562953151455555</v>
      </c>
      <c r="BF83" s="253">
        <v>5.1665001214391673</v>
      </c>
      <c r="BG83" s="227">
        <v>16.699945290506278</v>
      </c>
      <c r="BH83" s="227">
        <v>2.6621487548500546</v>
      </c>
      <c r="BI83" s="227">
        <v>2.7381590802671831</v>
      </c>
      <c r="BJ83" s="254">
        <v>2.5017412238113863</v>
      </c>
    </row>
    <row r="84" spans="2:62" s="220" customFormat="1" ht="10.9" customHeight="1" x14ac:dyDescent="0.2">
      <c r="B84" s="219"/>
      <c r="C84" s="258"/>
      <c r="D84" s="274"/>
      <c r="E84" s="3" t="s">
        <v>1955</v>
      </c>
      <c r="F84" s="229" t="s">
        <v>1956</v>
      </c>
      <c r="G84" s="246"/>
      <c r="H84" s="253">
        <v>6.8447802026297424</v>
      </c>
      <c r="I84" s="227">
        <v>19.845285108472421</v>
      </c>
      <c r="J84" s="227">
        <v>3.3179082457420002</v>
      </c>
      <c r="K84" s="227">
        <v>3.6493346110376423</v>
      </c>
      <c r="L84" s="254">
        <v>2.8267259526054982</v>
      </c>
      <c r="M84" s="253">
        <v>6.3461461859170463</v>
      </c>
      <c r="N84" s="227">
        <v>18.429623411574283</v>
      </c>
      <c r="O84" s="227">
        <v>3.1368888857569432</v>
      </c>
      <c r="P84" s="227">
        <v>3.4759960492381952</v>
      </c>
      <c r="Q84" s="254">
        <v>2.6548359085725486</v>
      </c>
      <c r="R84" s="253">
        <v>5.9065299357810348</v>
      </c>
      <c r="S84" s="227">
        <v>16.375378951349678</v>
      </c>
      <c r="T84" s="227">
        <v>3.162420328933409</v>
      </c>
      <c r="U84" s="227">
        <v>3.5273589802378482</v>
      </c>
      <c r="V84" s="254">
        <v>2.6713926251326905</v>
      </c>
      <c r="W84" s="253">
        <v>5.3572231516457078</v>
      </c>
      <c r="X84" s="227">
        <v>15.914884700541933</v>
      </c>
      <c r="Y84" s="227">
        <v>2.6042228718460159</v>
      </c>
      <c r="Z84" s="227">
        <v>2.9159120515757304</v>
      </c>
      <c r="AA84" s="254">
        <v>2.2044765865419533</v>
      </c>
      <c r="AB84" s="253">
        <v>4.9897640413427347</v>
      </c>
      <c r="AC84" s="227">
        <v>14.633546290053964</v>
      </c>
      <c r="AD84" s="227">
        <v>2.4674430463929018</v>
      </c>
      <c r="AE84" s="227">
        <v>2.7616809444861641</v>
      </c>
      <c r="AF84" s="254">
        <v>2.1082202213495753</v>
      </c>
      <c r="AG84" s="253">
        <v>6.7049445960942506</v>
      </c>
      <c r="AH84" s="227">
        <v>20.118856886772598</v>
      </c>
      <c r="AI84" s="227">
        <v>3.2476946456748581</v>
      </c>
      <c r="AJ84" s="227">
        <v>3.6158079505859577</v>
      </c>
      <c r="AK84" s="254">
        <v>2.8218246060248782</v>
      </c>
      <c r="AL84" s="253">
        <v>6.6203258506727947</v>
      </c>
      <c r="AM84" s="227">
        <v>20.192846370787798</v>
      </c>
      <c r="AN84" s="227">
        <v>3.0899624619384798</v>
      </c>
      <c r="AO84" s="227">
        <v>3.6128736765595031</v>
      </c>
      <c r="AP84" s="254">
        <v>2.5204448138131039</v>
      </c>
      <c r="AQ84" s="253">
        <v>5.8380843212680045</v>
      </c>
      <c r="AR84" s="227">
        <v>17.934598232633366</v>
      </c>
      <c r="AS84" s="227">
        <v>2.6785485598545025</v>
      </c>
      <c r="AT84" s="227">
        <v>3.2198946840378122</v>
      </c>
      <c r="AU84" s="254">
        <v>2.1196601158801545</v>
      </c>
      <c r="AV84" s="253">
        <v>5.8964567820246758</v>
      </c>
      <c r="AW84" s="227">
        <v>17.424935522603946</v>
      </c>
      <c r="AX84" s="227">
        <v>2.8294221361918201</v>
      </c>
      <c r="AY84" s="227">
        <v>3.3425731831352481</v>
      </c>
      <c r="AZ84" s="254">
        <v>2.3202291976945761</v>
      </c>
      <c r="BA84" s="253">
        <v>6.4528429423926674</v>
      </c>
      <c r="BB84" s="227">
        <v>18.742047879557891</v>
      </c>
      <c r="BC84" s="227">
        <v>3.1179876281413161</v>
      </c>
      <c r="BD84" s="227">
        <v>3.6375124304416149</v>
      </c>
      <c r="BE84" s="254">
        <v>2.6190829639896993</v>
      </c>
      <c r="BF84" s="253">
        <v>6.9377031310574369</v>
      </c>
      <c r="BG84" s="227">
        <v>19.638061449869312</v>
      </c>
      <c r="BH84" s="227">
        <v>3.4596867419977486</v>
      </c>
      <c r="BI84" s="227">
        <v>3.9184898225233709</v>
      </c>
      <c r="BJ84" s="254">
        <v>3.0313086066852377</v>
      </c>
    </row>
    <row r="85" spans="2:62" s="220" customFormat="1" ht="10.9" customHeight="1" x14ac:dyDescent="0.2">
      <c r="B85" s="219"/>
      <c r="C85" s="258"/>
      <c r="D85" s="274"/>
      <c r="E85" s="3" t="s">
        <v>1957</v>
      </c>
      <c r="F85" s="229" t="s">
        <v>1958</v>
      </c>
      <c r="G85" s="246"/>
      <c r="H85" s="253">
        <v>5.4732911323436664</v>
      </c>
      <c r="I85" s="227">
        <v>18.068822080406388</v>
      </c>
      <c r="J85" s="227">
        <v>3.1690833978696769</v>
      </c>
      <c r="K85" s="227">
        <v>3.4504808478121687</v>
      </c>
      <c r="L85" s="254">
        <v>2.2176711568589988</v>
      </c>
      <c r="M85" s="253">
        <v>5.2542620922041214</v>
      </c>
      <c r="N85" s="227">
        <v>17.481755621692621</v>
      </c>
      <c r="O85" s="227">
        <v>3.0302431212787013</v>
      </c>
      <c r="P85" s="227">
        <v>3.2815714635153768</v>
      </c>
      <c r="Q85" s="254">
        <v>2.1999808252427004</v>
      </c>
      <c r="R85" s="253">
        <v>4.842641860861761</v>
      </c>
      <c r="S85" s="227">
        <v>15.623700050084862</v>
      </c>
      <c r="T85" s="227">
        <v>2.884811505215739</v>
      </c>
      <c r="U85" s="227">
        <v>3.1183546056863585</v>
      </c>
      <c r="V85" s="254">
        <v>2.1391761019563265</v>
      </c>
      <c r="W85" s="253">
        <v>4.386062117058513</v>
      </c>
      <c r="X85" s="227">
        <v>15.108153621497207</v>
      </c>
      <c r="Y85" s="227">
        <v>2.4279609341461974</v>
      </c>
      <c r="Z85" s="227">
        <v>2.6250366231541578</v>
      </c>
      <c r="AA85" s="254">
        <v>1.8122754169127098</v>
      </c>
      <c r="AB85" s="253">
        <v>4.3715733236714867</v>
      </c>
      <c r="AC85" s="227">
        <v>15.038620507624335</v>
      </c>
      <c r="AD85" s="227">
        <v>2.3854219002364978</v>
      </c>
      <c r="AE85" s="227">
        <v>2.5782807562249284</v>
      </c>
      <c r="AF85" s="254">
        <v>1.8004988435114027</v>
      </c>
      <c r="AG85" s="253">
        <v>5.0098846225834031</v>
      </c>
      <c r="AH85" s="227">
        <v>17.131215715291574</v>
      </c>
      <c r="AI85" s="227">
        <v>2.7456756670781992</v>
      </c>
      <c r="AJ85" s="227">
        <v>2.9445298247197158</v>
      </c>
      <c r="AK85" s="254">
        <v>2.1609143015602039</v>
      </c>
      <c r="AL85" s="253">
        <v>4.7192052453487419</v>
      </c>
      <c r="AM85" s="227">
        <v>16.196649844389714</v>
      </c>
      <c r="AN85" s="227">
        <v>2.5695985830795043</v>
      </c>
      <c r="AO85" s="227">
        <v>2.7840977131200124</v>
      </c>
      <c r="AP85" s="254">
        <v>1.963229600865922</v>
      </c>
      <c r="AQ85" s="253">
        <v>4.4107396461646236</v>
      </c>
      <c r="AR85" s="227">
        <v>15.647364369392497</v>
      </c>
      <c r="AS85" s="227">
        <v>2.3144481224004632</v>
      </c>
      <c r="AT85" s="227">
        <v>2.4962514229570432</v>
      </c>
      <c r="AU85" s="254">
        <v>1.8183907233178724</v>
      </c>
      <c r="AV85" s="253">
        <v>4.747084479972048</v>
      </c>
      <c r="AW85" s="227">
        <v>16.600543653102292</v>
      </c>
      <c r="AX85" s="227">
        <v>2.4589571716129881</v>
      </c>
      <c r="AY85" s="227">
        <v>2.6049568282010318</v>
      </c>
      <c r="AZ85" s="254">
        <v>2.0735467004625554</v>
      </c>
      <c r="BA85" s="253">
        <v>4.9822884539090415</v>
      </c>
      <c r="BB85" s="227">
        <v>16.114988506507537</v>
      </c>
      <c r="BC85" s="227">
        <v>2.7710224383637581</v>
      </c>
      <c r="BD85" s="227">
        <v>2.8643685826835568</v>
      </c>
      <c r="BE85" s="254">
        <v>2.5314175385113677</v>
      </c>
      <c r="BF85" s="253">
        <v>5.1694847697805217</v>
      </c>
      <c r="BG85" s="227">
        <v>16.396349798820268</v>
      </c>
      <c r="BH85" s="227">
        <v>2.9369447833691384</v>
      </c>
      <c r="BI85" s="227">
        <v>3.0334448723513767</v>
      </c>
      <c r="BJ85" s="254">
        <v>2.6961043291643207</v>
      </c>
    </row>
    <row r="86" spans="2:62" s="220" customFormat="1" ht="10.9" customHeight="1" x14ac:dyDescent="0.2">
      <c r="B86" s="219"/>
      <c r="C86" s="258"/>
      <c r="D86" s="274"/>
      <c r="E86" s="3" t="s">
        <v>1959</v>
      </c>
      <c r="F86" s="229" t="s">
        <v>1960</v>
      </c>
      <c r="G86" s="246"/>
      <c r="H86" s="253">
        <v>4.9403204773704692</v>
      </c>
      <c r="I86" s="227">
        <v>17.220799140639549</v>
      </c>
      <c r="J86" s="227">
        <v>2.7480589472083494</v>
      </c>
      <c r="K86" s="227">
        <v>3.0011375457571963</v>
      </c>
      <c r="L86" s="254">
        <v>1.7057595391993416</v>
      </c>
      <c r="M86" s="253">
        <v>4.6606629591049575</v>
      </c>
      <c r="N86" s="227">
        <v>16.829330415526687</v>
      </c>
      <c r="O86" s="227">
        <v>2.4665553857225078</v>
      </c>
      <c r="P86" s="227">
        <v>2.6890822824032714</v>
      </c>
      <c r="Q86" s="254">
        <v>1.5633329278680825</v>
      </c>
      <c r="R86" s="253">
        <v>4.5580998014827374</v>
      </c>
      <c r="S86" s="227">
        <v>16.766195744385492</v>
      </c>
      <c r="T86" s="227">
        <v>2.3203169767629306</v>
      </c>
      <c r="U86" s="227">
        <v>2.5443788033490087</v>
      </c>
      <c r="V86" s="254">
        <v>1.4355629118590005</v>
      </c>
      <c r="W86" s="253">
        <v>4.2180513732914262</v>
      </c>
      <c r="X86" s="227">
        <v>16.296435020740525</v>
      </c>
      <c r="Y86" s="227">
        <v>1.9583468196988627</v>
      </c>
      <c r="Z86" s="227">
        <v>2.1363921404867412</v>
      </c>
      <c r="AA86" s="254">
        <v>1.2675371296553144</v>
      </c>
      <c r="AB86" s="253">
        <v>4.1030400000563372</v>
      </c>
      <c r="AC86" s="227">
        <v>15.345475956987823</v>
      </c>
      <c r="AD86" s="227">
        <v>1.9457407072327948</v>
      </c>
      <c r="AE86" s="227">
        <v>2.1283833612065046</v>
      </c>
      <c r="AF86" s="254">
        <v>1.2555780977139885</v>
      </c>
      <c r="AG86" s="253">
        <v>5.2787167869706728</v>
      </c>
      <c r="AH86" s="227">
        <v>19.612442201423899</v>
      </c>
      <c r="AI86" s="227">
        <v>2.5577551588820642</v>
      </c>
      <c r="AJ86" s="227">
        <v>2.7731882183785368</v>
      </c>
      <c r="AK86" s="254">
        <v>1.7647618734119177</v>
      </c>
      <c r="AL86" s="253">
        <v>4.8959358596688132</v>
      </c>
      <c r="AM86" s="227">
        <v>18.737786085003965</v>
      </c>
      <c r="AN86" s="227">
        <v>2.2465358598766256</v>
      </c>
      <c r="AO86" s="227">
        <v>2.4668800289596318</v>
      </c>
      <c r="AP86" s="254">
        <v>1.4662102376706874</v>
      </c>
      <c r="AQ86" s="253">
        <v>4.4686936488689151</v>
      </c>
      <c r="AR86" s="227">
        <v>17.782740562852322</v>
      </c>
      <c r="AS86" s="227">
        <v>1.8901778006058705</v>
      </c>
      <c r="AT86" s="227">
        <v>2.0643647900312398</v>
      </c>
      <c r="AU86" s="254">
        <v>1.2902703668587701</v>
      </c>
      <c r="AV86" s="253">
        <v>5.1670068713241104</v>
      </c>
      <c r="AW86" s="227">
        <v>20.37996456748499</v>
      </c>
      <c r="AX86" s="227">
        <v>2.0871868286293305</v>
      </c>
      <c r="AY86" s="227">
        <v>2.2867991742190164</v>
      </c>
      <c r="AZ86" s="254">
        <v>1.4188669498704924</v>
      </c>
      <c r="BA86" s="253">
        <v>5.5675073347445174</v>
      </c>
      <c r="BB86" s="227">
        <v>21.166450447606579</v>
      </c>
      <c r="BC86" s="227">
        <v>2.2512809868692765</v>
      </c>
      <c r="BD86" s="227">
        <v>2.4451458598469396</v>
      </c>
      <c r="BE86" s="254">
        <v>1.6237488388722503</v>
      </c>
      <c r="BF86" s="253">
        <v>6.1577162734243487</v>
      </c>
      <c r="BG86" s="227">
        <v>23.068458834633553</v>
      </c>
      <c r="BH86" s="227">
        <v>2.4780742661266539</v>
      </c>
      <c r="BI86" s="227">
        <v>2.6897366410532322</v>
      </c>
      <c r="BJ86" s="254">
        <v>1.8144069833792471</v>
      </c>
    </row>
    <row r="87" spans="2:62" s="220" customFormat="1" ht="10.9" customHeight="1" x14ac:dyDescent="0.2">
      <c r="B87" s="219"/>
      <c r="C87" s="258"/>
      <c r="D87" s="274"/>
      <c r="E87" s="3" t="s">
        <v>1961</v>
      </c>
      <c r="F87" s="229" t="s">
        <v>1962</v>
      </c>
      <c r="G87" s="246"/>
      <c r="H87" s="253">
        <v>4.5865301985113991</v>
      </c>
      <c r="I87" s="227">
        <v>15.917912972938282</v>
      </c>
      <c r="J87" s="227">
        <v>2.5457130014389349</v>
      </c>
      <c r="K87" s="227">
        <v>2.8158248138195665</v>
      </c>
      <c r="L87" s="254">
        <v>1.8258468615707548</v>
      </c>
      <c r="M87" s="253">
        <v>4.6982835722094825</v>
      </c>
      <c r="N87" s="227">
        <v>17.026262684295322</v>
      </c>
      <c r="O87" s="227">
        <v>2.4555044253899294</v>
      </c>
      <c r="P87" s="227">
        <v>2.7560313102096385</v>
      </c>
      <c r="Q87" s="254">
        <v>1.6712587630584028</v>
      </c>
      <c r="R87" s="253">
        <v>4.3163781196250284</v>
      </c>
      <c r="S87" s="227">
        <v>15.393708674281054</v>
      </c>
      <c r="T87" s="227">
        <v>2.2481870905683263</v>
      </c>
      <c r="U87" s="227">
        <v>2.4886701039420989</v>
      </c>
      <c r="V87" s="254">
        <v>1.6401679928206336</v>
      </c>
      <c r="W87" s="253">
        <v>3.9122053848083769</v>
      </c>
      <c r="X87" s="227">
        <v>13.913234054657126</v>
      </c>
      <c r="Y87" s="227">
        <v>2.0170060166129149</v>
      </c>
      <c r="Z87" s="227">
        <v>2.2306320188286941</v>
      </c>
      <c r="AA87" s="254">
        <v>1.4906386218961958</v>
      </c>
      <c r="AB87" s="253">
        <v>3.8595422453555392</v>
      </c>
      <c r="AC87" s="227">
        <v>13.707930194994066</v>
      </c>
      <c r="AD87" s="227">
        <v>1.9740892228430926</v>
      </c>
      <c r="AE87" s="227">
        <v>2.1617202243247862</v>
      </c>
      <c r="AF87" s="254">
        <v>1.5262715294104701</v>
      </c>
      <c r="AG87" s="253">
        <v>4.9861597572965701</v>
      </c>
      <c r="AH87" s="227">
        <v>17.654310870531003</v>
      </c>
      <c r="AI87" s="227">
        <v>2.5719198526960647</v>
      </c>
      <c r="AJ87" s="227">
        <v>2.7931009092184582</v>
      </c>
      <c r="AK87" s="254">
        <v>2.0624866994690629</v>
      </c>
      <c r="AL87" s="253">
        <v>4.8948182678583336</v>
      </c>
      <c r="AM87" s="227">
        <v>18.035865742081885</v>
      </c>
      <c r="AN87" s="227">
        <v>2.3820407209400423</v>
      </c>
      <c r="AO87" s="227">
        <v>2.6439383895950392</v>
      </c>
      <c r="AP87" s="254">
        <v>1.8058767571241781</v>
      </c>
      <c r="AQ87" s="253">
        <v>4.4652846615044943</v>
      </c>
      <c r="AR87" s="227">
        <v>17.219891041936396</v>
      </c>
      <c r="AS87" s="227">
        <v>1.9548161676726972</v>
      </c>
      <c r="AT87" s="227">
        <v>2.2069981717080731</v>
      </c>
      <c r="AU87" s="254">
        <v>1.4216104476641369</v>
      </c>
      <c r="AV87" s="253">
        <v>5.0395896326804621</v>
      </c>
      <c r="AW87" s="227">
        <v>19.672992943542408</v>
      </c>
      <c r="AX87" s="227">
        <v>2.0060244659305653</v>
      </c>
      <c r="AY87" s="227">
        <v>2.2533748044445634</v>
      </c>
      <c r="AZ87" s="254">
        <v>1.5011706414490267</v>
      </c>
      <c r="BA87" s="253">
        <v>5.4444093877874886</v>
      </c>
      <c r="BB87" s="227">
        <v>19.916039063659731</v>
      </c>
      <c r="BC87" s="227">
        <v>2.2927193617910104</v>
      </c>
      <c r="BD87" s="227">
        <v>2.4930079423468832</v>
      </c>
      <c r="BE87" s="254">
        <v>1.8966303169833869</v>
      </c>
      <c r="BF87" s="253">
        <v>5.6922339219519964</v>
      </c>
      <c r="BG87" s="227">
        <v>19.920631304319219</v>
      </c>
      <c r="BH87" s="227">
        <v>2.5273987833048026</v>
      </c>
      <c r="BI87" s="227">
        <v>2.6805736116614662</v>
      </c>
      <c r="BJ87" s="254">
        <v>2.233552296620382</v>
      </c>
    </row>
    <row r="88" spans="2:62" s="220" customFormat="1" ht="10.9" customHeight="1" x14ac:dyDescent="0.2">
      <c r="B88" s="219"/>
      <c r="C88" s="258"/>
      <c r="D88" s="274"/>
      <c r="E88" s="3" t="s">
        <v>1963</v>
      </c>
      <c r="F88" s="229" t="s">
        <v>1964</v>
      </c>
      <c r="G88" s="246"/>
      <c r="H88" s="253">
        <v>6.7325405528804776</v>
      </c>
      <c r="I88" s="227">
        <v>24.115049105381434</v>
      </c>
      <c r="J88" s="227">
        <v>3.8886604479935758</v>
      </c>
      <c r="K88" s="227">
        <v>4.1794501620330706</v>
      </c>
      <c r="L88" s="254">
        <v>2.7969094031012141</v>
      </c>
      <c r="M88" s="253">
        <v>6.4062188675471248</v>
      </c>
      <c r="N88" s="227">
        <v>23.1779320115103</v>
      </c>
      <c r="O88" s="227">
        <v>3.6374778184492236</v>
      </c>
      <c r="P88" s="227">
        <v>3.8831463776203043</v>
      </c>
      <c r="Q88" s="254">
        <v>2.7329129584057932</v>
      </c>
      <c r="R88" s="253">
        <v>5.9199774916344046</v>
      </c>
      <c r="S88" s="227">
        <v>21.043164958796599</v>
      </c>
      <c r="T88" s="227">
        <v>3.3786291833454865</v>
      </c>
      <c r="U88" s="227">
        <v>3.5655275041060128</v>
      </c>
      <c r="V88" s="254">
        <v>2.7122009148969037</v>
      </c>
      <c r="W88" s="253">
        <v>5.3068643672672371</v>
      </c>
      <c r="X88" s="227">
        <v>19.878978997332311</v>
      </c>
      <c r="Y88" s="227">
        <v>2.7971025717990368</v>
      </c>
      <c r="Z88" s="227">
        <v>2.9185840489826309</v>
      </c>
      <c r="AA88" s="254">
        <v>2.3729303898900698</v>
      </c>
      <c r="AB88" s="253">
        <v>5.1679552126475006</v>
      </c>
      <c r="AC88" s="227">
        <v>19.143550076619356</v>
      </c>
      <c r="AD88" s="227">
        <v>2.7149823676241875</v>
      </c>
      <c r="AE88" s="227">
        <v>2.8607842270385726</v>
      </c>
      <c r="AF88" s="254">
        <v>2.2193527276431992</v>
      </c>
      <c r="AG88" s="253">
        <v>6.0749779058249516</v>
      </c>
      <c r="AH88" s="227">
        <v>22.395833133755822</v>
      </c>
      <c r="AI88" s="227">
        <v>3.2354372663538391</v>
      </c>
      <c r="AJ88" s="227">
        <v>3.416928440796386</v>
      </c>
      <c r="AK88" s="254">
        <v>2.6344708827301893</v>
      </c>
      <c r="AL88" s="253">
        <v>5.7269037469047452</v>
      </c>
      <c r="AM88" s="227">
        <v>21.440001812928458</v>
      </c>
      <c r="AN88" s="227">
        <v>2.9849685327841131</v>
      </c>
      <c r="AO88" s="227">
        <v>3.1261103596596365</v>
      </c>
      <c r="AP88" s="254">
        <v>2.5317541147549347</v>
      </c>
      <c r="AQ88" s="253">
        <v>5.5141744092400344</v>
      </c>
      <c r="AR88" s="227">
        <v>21.382365307310923</v>
      </c>
      <c r="AS88" s="227">
        <v>2.7146547556534282</v>
      </c>
      <c r="AT88" s="227">
        <v>2.8415171812926894</v>
      </c>
      <c r="AU88" s="254">
        <v>2.3183525901063615</v>
      </c>
      <c r="AV88" s="253">
        <v>5.9846079849704372</v>
      </c>
      <c r="AW88" s="227">
        <v>22.186422722088963</v>
      </c>
      <c r="AX88" s="227">
        <v>2.9718984870954852</v>
      </c>
      <c r="AY88" s="227">
        <v>2.9976625819918041</v>
      </c>
      <c r="AZ88" s="254">
        <v>2.8932108575236137</v>
      </c>
      <c r="BA88" s="253">
        <v>6.0745715175432835</v>
      </c>
      <c r="BB88" s="227">
        <v>20.765402194958181</v>
      </c>
      <c r="BC88" s="227">
        <v>3.2188790300115269</v>
      </c>
      <c r="BD88" s="227">
        <v>3.2037450206384648</v>
      </c>
      <c r="BE88" s="254">
        <v>3.264221536971236</v>
      </c>
      <c r="BF88" s="253">
        <v>6.4378599029582375</v>
      </c>
      <c r="BG88" s="227">
        <v>21.54930273218076</v>
      </c>
      <c r="BH88" s="227">
        <v>3.4810912004662882</v>
      </c>
      <c r="BI88" s="227">
        <v>3.4313420026757808</v>
      </c>
      <c r="BJ88" s="254">
        <v>3.6259590819784524</v>
      </c>
    </row>
    <row r="89" spans="2:62" s="220" customFormat="1" ht="10.9" customHeight="1" x14ac:dyDescent="0.2">
      <c r="B89" s="219"/>
      <c r="C89" s="258"/>
      <c r="D89" s="274"/>
      <c r="E89" s="3" t="s">
        <v>1965</v>
      </c>
      <c r="F89" s="229" t="s">
        <v>1966</v>
      </c>
      <c r="G89" s="246"/>
      <c r="H89" s="253">
        <v>4.8118843897138808</v>
      </c>
      <c r="I89" s="227">
        <v>16.564756460947795</v>
      </c>
      <c r="J89" s="227">
        <v>3.0907199213899945</v>
      </c>
      <c r="K89" s="227">
        <v>3.3358969134763368</v>
      </c>
      <c r="L89" s="254">
        <v>1.680562010641687</v>
      </c>
      <c r="M89" s="253">
        <v>4.5186495637731339</v>
      </c>
      <c r="N89" s="227">
        <v>15.664822114424918</v>
      </c>
      <c r="O89" s="227">
        <v>2.8824965798013373</v>
      </c>
      <c r="P89" s="227">
        <v>3.0865397042841964</v>
      </c>
      <c r="Q89" s="254">
        <v>1.7254144767504889</v>
      </c>
      <c r="R89" s="253">
        <v>4.1330055002846109</v>
      </c>
      <c r="S89" s="227">
        <v>14.092997676411857</v>
      </c>
      <c r="T89" s="227">
        <v>2.6898748049020709</v>
      </c>
      <c r="U89" s="227">
        <v>2.8648721733783131</v>
      </c>
      <c r="V89" s="254">
        <v>1.7241440476154968</v>
      </c>
      <c r="W89" s="253">
        <v>3.4534514657570989</v>
      </c>
      <c r="X89" s="227">
        <v>12.799677737053155</v>
      </c>
      <c r="Y89" s="227">
        <v>2.0907504179381973</v>
      </c>
      <c r="Z89" s="227">
        <v>2.2092661180666133</v>
      </c>
      <c r="AA89" s="254">
        <v>1.4417529252823662</v>
      </c>
      <c r="AB89" s="253">
        <v>3.3192029302433084</v>
      </c>
      <c r="AC89" s="227">
        <v>11.945707454848391</v>
      </c>
      <c r="AD89" s="227">
        <v>2.0502184765932734</v>
      </c>
      <c r="AE89" s="227">
        <v>2.1526224457629475</v>
      </c>
      <c r="AF89" s="254">
        <v>1.4997681833248653</v>
      </c>
      <c r="AG89" s="253">
        <v>3.9992180543434777</v>
      </c>
      <c r="AH89" s="227">
        <v>14.776376483483345</v>
      </c>
      <c r="AI89" s="227">
        <v>2.438983656131573</v>
      </c>
      <c r="AJ89" s="227">
        <v>2.5516325794482473</v>
      </c>
      <c r="AK89" s="254">
        <v>1.845428474153586</v>
      </c>
      <c r="AL89" s="253">
        <v>3.6946361646688248</v>
      </c>
      <c r="AM89" s="227">
        <v>13.996460272113756</v>
      </c>
      <c r="AN89" s="227">
        <v>2.2038442967090708</v>
      </c>
      <c r="AO89" s="227">
        <v>2.3315567790155431</v>
      </c>
      <c r="AP89" s="254">
        <v>1.55375181104435</v>
      </c>
      <c r="AQ89" s="253">
        <v>3.7039212433719015</v>
      </c>
      <c r="AR89" s="227">
        <v>14.954613649318192</v>
      </c>
      <c r="AS89" s="227">
        <v>2.0648087660004966</v>
      </c>
      <c r="AT89" s="227">
        <v>2.1076419366705283</v>
      </c>
      <c r="AU89" s="254">
        <v>1.8505575271135946</v>
      </c>
      <c r="AV89" s="253">
        <v>4.2485604078420094</v>
      </c>
      <c r="AW89" s="227">
        <v>17.057555877390964</v>
      </c>
      <c r="AX89" s="227">
        <v>2.256529269929854</v>
      </c>
      <c r="AY89" s="227">
        <v>2.2623346885677131</v>
      </c>
      <c r="AZ89" s="254">
        <v>2.227975936462502</v>
      </c>
      <c r="BA89" s="253">
        <v>4.4649174700792384</v>
      </c>
      <c r="BB89" s="227">
        <v>16.344948856802478</v>
      </c>
      <c r="BC89" s="227">
        <v>2.5132791928171905</v>
      </c>
      <c r="BD89" s="227">
        <v>2.4732048370574504</v>
      </c>
      <c r="BE89" s="254">
        <v>2.7062833929927774</v>
      </c>
      <c r="BF89" s="253">
        <v>4.6386383261042754</v>
      </c>
      <c r="BG89" s="227">
        <v>16.235103154055427</v>
      </c>
      <c r="BH89" s="227">
        <v>2.7273428768662722</v>
      </c>
      <c r="BI89" s="227">
        <v>2.7083682233227453</v>
      </c>
      <c r="BJ89" s="254">
        <v>2.8162520486360316</v>
      </c>
    </row>
    <row r="90" spans="2:62" s="220" customFormat="1" ht="10.9" customHeight="1" x14ac:dyDescent="0.2">
      <c r="B90" s="219"/>
      <c r="C90" s="258"/>
      <c r="D90" s="274"/>
      <c r="E90" s="3" t="s">
        <v>1967</v>
      </c>
      <c r="F90" s="229" t="s">
        <v>1968</v>
      </c>
      <c r="G90" s="246"/>
      <c r="H90" s="253">
        <v>5.5685168053806304</v>
      </c>
      <c r="I90" s="227">
        <v>19.694452139345469</v>
      </c>
      <c r="J90" s="227">
        <v>3.120812249746308</v>
      </c>
      <c r="K90" s="227">
        <v>3.4573657555001596</v>
      </c>
      <c r="L90" s="254">
        <v>1.6051089576026425</v>
      </c>
      <c r="M90" s="253">
        <v>5.2309576115164012</v>
      </c>
      <c r="N90" s="227">
        <v>18.714751225480974</v>
      </c>
      <c r="O90" s="227">
        <v>2.8842934814524233</v>
      </c>
      <c r="P90" s="227">
        <v>3.1921104291230025</v>
      </c>
      <c r="Q90" s="254">
        <v>1.5170924556459271</v>
      </c>
      <c r="R90" s="253">
        <v>5.016398226081952</v>
      </c>
      <c r="S90" s="227">
        <v>17.963507483404502</v>
      </c>
      <c r="T90" s="227">
        <v>2.7787400800647877</v>
      </c>
      <c r="U90" s="227">
        <v>3.0616925503024905</v>
      </c>
      <c r="V90" s="254">
        <v>1.5549792287123814</v>
      </c>
      <c r="W90" s="253">
        <v>4.7177630371216797</v>
      </c>
      <c r="X90" s="227">
        <v>17.754315976132649</v>
      </c>
      <c r="Y90" s="227">
        <v>2.4381939549280109</v>
      </c>
      <c r="Z90" s="227">
        <v>2.660575206037056</v>
      </c>
      <c r="AA90" s="254">
        <v>1.4865000759060902</v>
      </c>
      <c r="AB90" s="253">
        <v>4.4696380173736134</v>
      </c>
      <c r="AC90" s="227">
        <v>16.477112919331692</v>
      </c>
      <c r="AD90" s="227">
        <v>2.3143056878848727</v>
      </c>
      <c r="AE90" s="227">
        <v>2.5107800701529914</v>
      </c>
      <c r="AF90" s="254">
        <v>1.4929331054469264</v>
      </c>
      <c r="AG90" s="253">
        <v>5.2299201233603263</v>
      </c>
      <c r="AH90" s="227">
        <v>18.793544901517802</v>
      </c>
      <c r="AI90" s="227">
        <v>2.8440509085539003</v>
      </c>
      <c r="AJ90" s="227">
        <v>3.0876157177083017</v>
      </c>
      <c r="AK90" s="254">
        <v>1.8517032778676856</v>
      </c>
      <c r="AL90" s="253">
        <v>4.842920344421036</v>
      </c>
      <c r="AM90" s="227">
        <v>18.010964553511439</v>
      </c>
      <c r="AN90" s="227">
        <v>2.5486293984179604</v>
      </c>
      <c r="AO90" s="227">
        <v>2.7631561319937332</v>
      </c>
      <c r="AP90" s="254">
        <v>1.7021161546468933</v>
      </c>
      <c r="AQ90" s="253">
        <v>4.4976060385107797</v>
      </c>
      <c r="AR90" s="227">
        <v>17.470378042037837</v>
      </c>
      <c r="AS90" s="227">
        <v>2.214465166012042</v>
      </c>
      <c r="AT90" s="227">
        <v>2.3718145768695567</v>
      </c>
      <c r="AU90" s="254">
        <v>1.6096541996150244</v>
      </c>
      <c r="AV90" s="253">
        <v>5.288019293453563</v>
      </c>
      <c r="AW90" s="227">
        <v>20.708960064417312</v>
      </c>
      <c r="AX90" s="227">
        <v>2.4647817371918492</v>
      </c>
      <c r="AY90" s="227">
        <v>2.6293095299519078</v>
      </c>
      <c r="AZ90" s="254">
        <v>1.848467212805704</v>
      </c>
      <c r="BA90" s="253">
        <v>5.6613760142840386</v>
      </c>
      <c r="BB90" s="227">
        <v>21.054539317394248</v>
      </c>
      <c r="BC90" s="227">
        <v>2.7119231133566113</v>
      </c>
      <c r="BD90" s="227">
        <v>2.864948346195725</v>
      </c>
      <c r="BE90" s="254">
        <v>2.1517461505301498</v>
      </c>
      <c r="BF90" s="253">
        <v>5.8057420770619093</v>
      </c>
      <c r="BG90" s="227">
        <v>20.814490235485895</v>
      </c>
      <c r="BH90" s="227">
        <v>2.8802755721931357</v>
      </c>
      <c r="BI90" s="227">
        <v>3.0279346348609186</v>
      </c>
      <c r="BJ90" s="254">
        <v>2.3552138235525719</v>
      </c>
    </row>
    <row r="91" spans="2:62" s="220" customFormat="1" ht="10.9" customHeight="1" x14ac:dyDescent="0.2">
      <c r="B91" s="219"/>
      <c r="C91" s="258"/>
      <c r="D91" s="274"/>
      <c r="E91" s="3" t="s">
        <v>1969</v>
      </c>
      <c r="F91" s="229" t="s">
        <v>1970</v>
      </c>
      <c r="G91" s="246"/>
      <c r="H91" s="253">
        <v>3.9129482290880597</v>
      </c>
      <c r="I91" s="227">
        <v>11.372490589941025</v>
      </c>
      <c r="J91" s="227">
        <v>2.5358021025858326</v>
      </c>
      <c r="K91" s="227">
        <v>2.6953826535792675</v>
      </c>
      <c r="L91" s="254">
        <v>2.0094996695805762</v>
      </c>
      <c r="M91" s="253">
        <v>3.9596041575393723</v>
      </c>
      <c r="N91" s="227">
        <v>12.401250737361501</v>
      </c>
      <c r="O91" s="227">
        <v>2.3632926527991063</v>
      </c>
      <c r="P91" s="227">
        <v>2.5258127640494301</v>
      </c>
      <c r="Q91" s="254">
        <v>1.8350078293417516</v>
      </c>
      <c r="R91" s="253">
        <v>3.7720889936811188</v>
      </c>
      <c r="S91" s="227">
        <v>11.503486511385434</v>
      </c>
      <c r="T91" s="227">
        <v>2.2825344995864052</v>
      </c>
      <c r="U91" s="227">
        <v>2.4122252758486726</v>
      </c>
      <c r="V91" s="254">
        <v>1.8716980799523335</v>
      </c>
      <c r="W91" s="253">
        <v>3.7113059579323355</v>
      </c>
      <c r="X91" s="227">
        <v>12.098938672151933</v>
      </c>
      <c r="Y91" s="227">
        <v>2.0612003786677771</v>
      </c>
      <c r="Z91" s="227">
        <v>2.1841097678944439</v>
      </c>
      <c r="AA91" s="254">
        <v>1.6797574889024891</v>
      </c>
      <c r="AB91" s="253">
        <v>3.7334042875997926</v>
      </c>
      <c r="AC91" s="227">
        <v>12.359053861687604</v>
      </c>
      <c r="AD91" s="227">
        <v>1.9821242788212674</v>
      </c>
      <c r="AE91" s="227">
        <v>2.1057411622099287</v>
      </c>
      <c r="AF91" s="254">
        <v>1.6091143857371857</v>
      </c>
      <c r="AG91" s="253">
        <v>4.3419363559971869</v>
      </c>
      <c r="AH91" s="227">
        <v>13.893439177100728</v>
      </c>
      <c r="AI91" s="227">
        <v>2.3982772792960332</v>
      </c>
      <c r="AJ91" s="227">
        <v>2.5803093660817153</v>
      </c>
      <c r="AK91" s="254">
        <v>1.8609108805888437</v>
      </c>
      <c r="AL91" s="253">
        <v>3.9609025497451475</v>
      </c>
      <c r="AM91" s="227">
        <v>13.127556051191116</v>
      </c>
      <c r="AN91" s="227">
        <v>2.1132775224455687</v>
      </c>
      <c r="AO91" s="227">
        <v>2.277338214382528</v>
      </c>
      <c r="AP91" s="254">
        <v>1.6415287407503367</v>
      </c>
      <c r="AQ91" s="253">
        <v>4.0203481120845703</v>
      </c>
      <c r="AR91" s="227">
        <v>14.555211860136476</v>
      </c>
      <c r="AS91" s="227">
        <v>1.9072656268398538</v>
      </c>
      <c r="AT91" s="227">
        <v>2.0223990512834331</v>
      </c>
      <c r="AU91" s="254">
        <v>1.5872866547210649</v>
      </c>
      <c r="AV91" s="253">
        <v>4.4866879340825792</v>
      </c>
      <c r="AW91" s="227">
        <v>16.051971186527226</v>
      </c>
      <c r="AX91" s="227">
        <v>2.0059694088569744</v>
      </c>
      <c r="AY91" s="227">
        <v>2.1111259869039318</v>
      </c>
      <c r="AZ91" s="254">
        <v>1.723056814361116</v>
      </c>
      <c r="BA91" s="253">
        <v>4.6120806071648337</v>
      </c>
      <c r="BB91" s="227">
        <v>15.590474553764066</v>
      </c>
      <c r="BC91" s="227">
        <v>2.136730821491819</v>
      </c>
      <c r="BD91" s="227">
        <v>2.2537526204865652</v>
      </c>
      <c r="BE91" s="254">
        <v>1.8267045716430577</v>
      </c>
      <c r="BF91" s="253">
        <v>4.6821831072679529</v>
      </c>
      <c r="BG91" s="227">
        <v>15.363564908477811</v>
      </c>
      <c r="BH91" s="227">
        <v>2.2902520042844601</v>
      </c>
      <c r="BI91" s="227">
        <v>2.406721180489602</v>
      </c>
      <c r="BJ91" s="254">
        <v>1.9881279895022157</v>
      </c>
    </row>
    <row r="92" spans="2:62" s="220" customFormat="1" ht="10.9" customHeight="1" x14ac:dyDescent="0.2">
      <c r="B92" s="219"/>
      <c r="C92" s="258"/>
      <c r="D92" s="274"/>
      <c r="E92" s="3" t="s">
        <v>1971</v>
      </c>
      <c r="F92" s="229" t="s">
        <v>1972</v>
      </c>
      <c r="G92" s="246"/>
      <c r="H92" s="253">
        <v>6.4560502859669455</v>
      </c>
      <c r="I92" s="227">
        <v>19.619017569605901</v>
      </c>
      <c r="J92" s="227">
        <v>3.2050350697756689</v>
      </c>
      <c r="K92" s="227">
        <v>3.5272406925103801</v>
      </c>
      <c r="L92" s="254">
        <v>2.1603505076229519</v>
      </c>
      <c r="M92" s="253">
        <v>6.2849386208679343</v>
      </c>
      <c r="N92" s="227">
        <v>19.063230071020612</v>
      </c>
      <c r="O92" s="227">
        <v>3.1178992712909981</v>
      </c>
      <c r="P92" s="227">
        <v>3.3953715894052263</v>
      </c>
      <c r="Q92" s="254">
        <v>2.2408227573749069</v>
      </c>
      <c r="R92" s="253">
        <v>5.8884358356970248</v>
      </c>
      <c r="S92" s="227">
        <v>17.77017074177699</v>
      </c>
      <c r="T92" s="227">
        <v>2.9155244598859666</v>
      </c>
      <c r="U92" s="227">
        <v>3.1357548091235472</v>
      </c>
      <c r="V92" s="254">
        <v>2.2453907247442504</v>
      </c>
      <c r="W92" s="253">
        <v>5.5635858030743979</v>
      </c>
      <c r="X92" s="227">
        <v>17.386939361887681</v>
      </c>
      <c r="Y92" s="227">
        <v>2.5696037354381875</v>
      </c>
      <c r="Z92" s="227">
        <v>2.7655823726445607</v>
      </c>
      <c r="AA92" s="254">
        <v>1.9918285894072041</v>
      </c>
      <c r="AB92" s="253">
        <v>5.2288787824555705</v>
      </c>
      <c r="AC92" s="227">
        <v>16.46776085371075</v>
      </c>
      <c r="AD92" s="227">
        <v>2.4105177185670645</v>
      </c>
      <c r="AE92" s="227">
        <v>2.588230984267418</v>
      </c>
      <c r="AF92" s="254">
        <v>1.9078141300355336</v>
      </c>
      <c r="AG92" s="253">
        <v>6.6485512052505404</v>
      </c>
      <c r="AH92" s="227">
        <v>20.344507345400441</v>
      </c>
      <c r="AI92" s="227">
        <v>3.1985298531049664</v>
      </c>
      <c r="AJ92" s="227">
        <v>3.4171935132264633</v>
      </c>
      <c r="AK92" s="254">
        <v>2.6046285644257101</v>
      </c>
      <c r="AL92" s="253">
        <v>6.4598165593740431</v>
      </c>
      <c r="AM92" s="227">
        <v>19.732184312761518</v>
      </c>
      <c r="AN92" s="227">
        <v>3.0504164738446575</v>
      </c>
      <c r="AO92" s="227">
        <v>3.2932012352881741</v>
      </c>
      <c r="AP92" s="254">
        <v>2.4229612141844381</v>
      </c>
      <c r="AQ92" s="253">
        <v>5.6675568562647687</v>
      </c>
      <c r="AR92" s="227">
        <v>17.972582921740322</v>
      </c>
      <c r="AS92" s="227">
        <v>2.477212053401582</v>
      </c>
      <c r="AT92" s="227">
        <v>2.7476613385850763</v>
      </c>
      <c r="AU92" s="254">
        <v>1.8112910510855722</v>
      </c>
      <c r="AV92" s="253">
        <v>5.946933430009917</v>
      </c>
      <c r="AW92" s="227">
        <v>19.12263891917226</v>
      </c>
      <c r="AX92" s="227">
        <v>2.4227616801964866</v>
      </c>
      <c r="AY92" s="227">
        <v>2.6656445296063525</v>
      </c>
      <c r="AZ92" s="254">
        <v>1.8440326508787619</v>
      </c>
      <c r="BA92" s="253">
        <v>6.2714907982457211</v>
      </c>
      <c r="BB92" s="227">
        <v>19.442126393192428</v>
      </c>
      <c r="BC92" s="227">
        <v>2.6402723954327474</v>
      </c>
      <c r="BD92" s="227">
        <v>2.8721190646971833</v>
      </c>
      <c r="BE92" s="254">
        <v>2.107657165793587</v>
      </c>
      <c r="BF92" s="253">
        <v>6.6310640896582225</v>
      </c>
      <c r="BG92" s="227">
        <v>19.938827376687545</v>
      </c>
      <c r="BH92" s="227">
        <v>2.9246562453870921</v>
      </c>
      <c r="BI92" s="227">
        <v>3.1052286673894325</v>
      </c>
      <c r="BJ92" s="254">
        <v>2.5248773200843853</v>
      </c>
    </row>
    <row r="93" spans="2:62" s="220" customFormat="1" ht="10.9" customHeight="1" x14ac:dyDescent="0.2">
      <c r="B93" s="219"/>
      <c r="C93" s="258"/>
      <c r="D93" s="274"/>
      <c r="E93" s="3" t="s">
        <v>1973</v>
      </c>
      <c r="F93" s="229" t="s">
        <v>1974</v>
      </c>
      <c r="G93" s="246"/>
      <c r="H93" s="253">
        <v>6.2219812834888506</v>
      </c>
      <c r="I93" s="227">
        <v>21.061128447417801</v>
      </c>
      <c r="J93" s="227">
        <v>3.3412037835487673</v>
      </c>
      <c r="K93" s="227">
        <v>3.8143613665575753</v>
      </c>
      <c r="L93" s="254">
        <v>2.1503395555968492</v>
      </c>
      <c r="M93" s="253">
        <v>6.2671223176327899</v>
      </c>
      <c r="N93" s="227">
        <v>21.761362706854378</v>
      </c>
      <c r="O93" s="227">
        <v>3.2034192202448</v>
      </c>
      <c r="P93" s="227">
        <v>3.6501171739940212</v>
      </c>
      <c r="Q93" s="254">
        <v>2.1053518607378012</v>
      </c>
      <c r="R93" s="253">
        <v>6.2814221690089616</v>
      </c>
      <c r="S93" s="227">
        <v>22.026764254918021</v>
      </c>
      <c r="T93" s="227">
        <v>3.0966880639313752</v>
      </c>
      <c r="U93" s="227">
        <v>3.5361659492677964</v>
      </c>
      <c r="V93" s="254">
        <v>2.0533785363813011</v>
      </c>
      <c r="W93" s="253">
        <v>5.8427483294329869</v>
      </c>
      <c r="X93" s="227">
        <v>20.772697342083731</v>
      </c>
      <c r="Y93" s="227">
        <v>2.7428397894363084</v>
      </c>
      <c r="Z93" s="227">
        <v>3.1303667928228314</v>
      </c>
      <c r="AA93" s="254">
        <v>1.846639508839889</v>
      </c>
      <c r="AB93" s="253">
        <v>5.3741322224032517</v>
      </c>
      <c r="AC93" s="227">
        <v>18.801033151990694</v>
      </c>
      <c r="AD93" s="227">
        <v>2.5280912732729526</v>
      </c>
      <c r="AE93" s="227">
        <v>2.9135213657951713</v>
      </c>
      <c r="AF93" s="254">
        <v>1.6643598293159887</v>
      </c>
      <c r="AG93" s="253">
        <v>6.2308090228412691</v>
      </c>
      <c r="AH93" s="227">
        <v>21.811670224607905</v>
      </c>
      <c r="AI93" s="227">
        <v>2.9671400279990632</v>
      </c>
      <c r="AJ93" s="227">
        <v>3.3998869821303392</v>
      </c>
      <c r="AK93" s="254">
        <v>2.0235579418488832</v>
      </c>
      <c r="AL93" s="253">
        <v>6.4077889911224606</v>
      </c>
      <c r="AM93" s="227">
        <v>23.13827171294291</v>
      </c>
      <c r="AN93" s="227">
        <v>2.8967663386679163</v>
      </c>
      <c r="AO93" s="227">
        <v>3.3779382727354412</v>
      </c>
      <c r="AP93" s="254">
        <v>1.8849239325422369</v>
      </c>
      <c r="AQ93" s="253">
        <v>6.1326680839974381</v>
      </c>
      <c r="AR93" s="227">
        <v>23.245377337029907</v>
      </c>
      <c r="AS93" s="227">
        <v>2.4638906949014618</v>
      </c>
      <c r="AT93" s="227">
        <v>2.9500488019556497</v>
      </c>
      <c r="AU93" s="254">
        <v>1.4789257543545484</v>
      </c>
      <c r="AV93" s="253">
        <v>6.7750784652049481</v>
      </c>
      <c r="AW93" s="227">
        <v>25.832055265512491</v>
      </c>
      <c r="AX93" s="227">
        <v>2.4942069896708223</v>
      </c>
      <c r="AY93" s="227">
        <v>2.9579515039899378</v>
      </c>
      <c r="AZ93" s="254">
        <v>1.5877151550052386</v>
      </c>
      <c r="BA93" s="253">
        <v>7.0147023342658859</v>
      </c>
      <c r="BB93" s="227">
        <v>25.062591187067628</v>
      </c>
      <c r="BC93" s="227">
        <v>2.7501928383562171</v>
      </c>
      <c r="BD93" s="227">
        <v>3.1744043600372831</v>
      </c>
      <c r="BE93" s="254">
        <v>1.945917801559343</v>
      </c>
      <c r="BF93" s="253">
        <v>6.9638164281981396</v>
      </c>
      <c r="BG93" s="227">
        <v>23.447899875276171</v>
      </c>
      <c r="BH93" s="227">
        <v>2.9718984921169302</v>
      </c>
      <c r="BI93" s="227">
        <v>3.3335618179667565</v>
      </c>
      <c r="BJ93" s="254">
        <v>2.304722607230806</v>
      </c>
    </row>
    <row r="94" spans="2:62" s="220" customFormat="1" ht="10.9" customHeight="1" x14ac:dyDescent="0.2">
      <c r="B94" s="219"/>
      <c r="C94" s="258"/>
      <c r="D94" s="274"/>
      <c r="E94" s="3" t="s">
        <v>1975</v>
      </c>
      <c r="F94" s="229" t="s">
        <v>1976</v>
      </c>
      <c r="G94" s="246"/>
      <c r="H94" s="253">
        <v>5.9791016449723751</v>
      </c>
      <c r="I94" s="227">
        <v>19.221046835672436</v>
      </c>
      <c r="J94" s="227">
        <v>3.5558907119553784</v>
      </c>
      <c r="K94" s="227">
        <v>3.8200495646052079</v>
      </c>
      <c r="L94" s="254">
        <v>2.063464423316971</v>
      </c>
      <c r="M94" s="253">
        <v>5.7557359227671476</v>
      </c>
      <c r="N94" s="227">
        <v>18.894298534559169</v>
      </c>
      <c r="O94" s="227">
        <v>3.3907640627508986</v>
      </c>
      <c r="P94" s="227">
        <v>3.6140126931250629</v>
      </c>
      <c r="Q94" s="254">
        <v>2.1394943313928882</v>
      </c>
      <c r="R94" s="253">
        <v>5.4081270088011015</v>
      </c>
      <c r="S94" s="227">
        <v>17.758217766736276</v>
      </c>
      <c r="T94" s="227">
        <v>3.2025622677202028</v>
      </c>
      <c r="U94" s="227">
        <v>3.3745428962090633</v>
      </c>
      <c r="V94" s="254">
        <v>2.2440678432296126</v>
      </c>
      <c r="W94" s="253">
        <v>5.0002405077323919</v>
      </c>
      <c r="X94" s="227">
        <v>17.61375939466264</v>
      </c>
      <c r="Y94" s="227">
        <v>2.7340663499844862</v>
      </c>
      <c r="Z94" s="227">
        <v>2.8762590213720238</v>
      </c>
      <c r="AA94" s="254">
        <v>1.9723292554590057</v>
      </c>
      <c r="AB94" s="253">
        <v>4.787700643167633</v>
      </c>
      <c r="AC94" s="227">
        <v>16.867971213196846</v>
      </c>
      <c r="AD94" s="227">
        <v>2.6020094231863165</v>
      </c>
      <c r="AE94" s="227">
        <v>2.7643649985922525</v>
      </c>
      <c r="AF94" s="254">
        <v>1.7554609160185755</v>
      </c>
      <c r="AG94" s="253">
        <v>5.7101088616765443</v>
      </c>
      <c r="AH94" s="227">
        <v>20.3601295072779</v>
      </c>
      <c r="AI94" s="227">
        <v>3.1100563545706232</v>
      </c>
      <c r="AJ94" s="227">
        <v>3.2800117347524584</v>
      </c>
      <c r="AK94" s="254">
        <v>2.2402083802472004</v>
      </c>
      <c r="AL94" s="253">
        <v>5.3364612541624146</v>
      </c>
      <c r="AM94" s="227">
        <v>19.311974403995489</v>
      </c>
      <c r="AN94" s="227">
        <v>2.8589030587180089</v>
      </c>
      <c r="AO94" s="227">
        <v>3.0474731583156127</v>
      </c>
      <c r="AP94" s="254">
        <v>1.9407630051356652</v>
      </c>
      <c r="AQ94" s="253">
        <v>5.0624886202271213</v>
      </c>
      <c r="AR94" s="227">
        <v>19.096753833188082</v>
      </c>
      <c r="AS94" s="227">
        <v>2.5471389164295233</v>
      </c>
      <c r="AT94" s="227">
        <v>2.7073160488751968</v>
      </c>
      <c r="AU94" s="254">
        <v>1.7957069851217036</v>
      </c>
      <c r="AV94" s="253">
        <v>5.4558453877412294</v>
      </c>
      <c r="AW94" s="227">
        <v>20.154294813725315</v>
      </c>
      <c r="AX94" s="227">
        <v>2.7507771482024852</v>
      </c>
      <c r="AY94" s="227">
        <v>2.8559919875821986</v>
      </c>
      <c r="AZ94" s="254">
        <v>2.2648676980524409</v>
      </c>
      <c r="BA94" s="253">
        <v>5.6974882597284706</v>
      </c>
      <c r="BB94" s="227">
        <v>19.487335624174435</v>
      </c>
      <c r="BC94" s="227">
        <v>3.064060428909293</v>
      </c>
      <c r="BD94" s="227">
        <v>3.1199319175704772</v>
      </c>
      <c r="BE94" s="254">
        <v>2.8155287813616097</v>
      </c>
      <c r="BF94" s="253">
        <v>5.9967089247967973</v>
      </c>
      <c r="BG94" s="227">
        <v>20.460905312459079</v>
      </c>
      <c r="BH94" s="227">
        <v>3.2626656469517838</v>
      </c>
      <c r="BI94" s="227">
        <v>3.3273667727308598</v>
      </c>
      <c r="BJ94" s="254">
        <v>2.9888676690169613</v>
      </c>
    </row>
    <row r="95" spans="2:62" s="220" customFormat="1" ht="10.9" customHeight="1" x14ac:dyDescent="0.2">
      <c r="B95" s="219"/>
      <c r="C95" s="258"/>
      <c r="D95" s="274"/>
      <c r="E95" s="3" t="s">
        <v>1977</v>
      </c>
      <c r="F95" s="229" t="s">
        <v>1978</v>
      </c>
      <c r="G95" s="246"/>
      <c r="H95" s="253">
        <v>6.6014874850566043</v>
      </c>
      <c r="I95" s="227">
        <v>20.144288529978464</v>
      </c>
      <c r="J95" s="227">
        <v>3.9458340380882686</v>
      </c>
      <c r="K95" s="227">
        <v>4.2567030687141374</v>
      </c>
      <c r="L95" s="254">
        <v>2.3379392593947892</v>
      </c>
      <c r="M95" s="253">
        <v>6.5827341882331281</v>
      </c>
      <c r="N95" s="227">
        <v>20.677550944298666</v>
      </c>
      <c r="O95" s="227">
        <v>3.8391874850396923</v>
      </c>
      <c r="P95" s="227">
        <v>4.1315149836812015</v>
      </c>
      <c r="Q95" s="254">
        <v>2.3579548616366961</v>
      </c>
      <c r="R95" s="253">
        <v>6.3770948781373313</v>
      </c>
      <c r="S95" s="227">
        <v>19.651909066558449</v>
      </c>
      <c r="T95" s="227">
        <v>3.7970874805041084</v>
      </c>
      <c r="U95" s="227">
        <v>4.0553033816241264</v>
      </c>
      <c r="V95" s="254">
        <v>2.5033923353544778</v>
      </c>
      <c r="W95" s="253">
        <v>5.8689917477695603</v>
      </c>
      <c r="X95" s="227">
        <v>19.310970291748532</v>
      </c>
      <c r="Y95" s="227">
        <v>3.2287755883014655</v>
      </c>
      <c r="Z95" s="227">
        <v>3.4483637080976566</v>
      </c>
      <c r="AA95" s="254">
        <v>2.1669507020488146</v>
      </c>
      <c r="AB95" s="253">
        <v>5.7328320588324591</v>
      </c>
      <c r="AC95" s="227">
        <v>18.584090035237747</v>
      </c>
      <c r="AD95" s="227">
        <v>3.1778223850739087</v>
      </c>
      <c r="AE95" s="227">
        <v>3.3868898899890749</v>
      </c>
      <c r="AF95" s="254">
        <v>2.1989503846663494</v>
      </c>
      <c r="AG95" s="253">
        <v>6.4651982664846468</v>
      </c>
      <c r="AH95" s="227">
        <v>20.791731542185623</v>
      </c>
      <c r="AI95" s="227">
        <v>3.6496028432341641</v>
      </c>
      <c r="AJ95" s="227">
        <v>3.8876014359002982</v>
      </c>
      <c r="AK95" s="254">
        <v>2.5698868813170752</v>
      </c>
      <c r="AL95" s="253">
        <v>6.2143652117631705</v>
      </c>
      <c r="AM95" s="227">
        <v>20.503127762764851</v>
      </c>
      <c r="AN95" s="227">
        <v>3.4451195800887868</v>
      </c>
      <c r="AO95" s="227">
        <v>3.7068841434771076</v>
      </c>
      <c r="AP95" s="254">
        <v>2.3120830479877155</v>
      </c>
      <c r="AQ95" s="253">
        <v>5.7905187062186609</v>
      </c>
      <c r="AR95" s="227">
        <v>19.425101088450575</v>
      </c>
      <c r="AS95" s="227">
        <v>3.1444046534412089</v>
      </c>
      <c r="AT95" s="227">
        <v>3.4047390122676795</v>
      </c>
      <c r="AU95" s="254">
        <v>2.0625900785032472</v>
      </c>
      <c r="AV95" s="253">
        <v>6.0044461231377246</v>
      </c>
      <c r="AW95" s="227">
        <v>19.713247812571499</v>
      </c>
      <c r="AX95" s="227">
        <v>3.2717260942034216</v>
      </c>
      <c r="AY95" s="227">
        <v>3.5154152571861048</v>
      </c>
      <c r="AZ95" s="254">
        <v>2.2786327923654741</v>
      </c>
      <c r="BA95" s="253">
        <v>6.4529751423417077</v>
      </c>
      <c r="BB95" s="227">
        <v>20.173998978707182</v>
      </c>
      <c r="BC95" s="227">
        <v>3.6261171684062616</v>
      </c>
      <c r="BD95" s="227">
        <v>3.8307440362664806</v>
      </c>
      <c r="BE95" s="254">
        <v>2.8231938734551285</v>
      </c>
      <c r="BF95" s="253">
        <v>6.7617292785856344</v>
      </c>
      <c r="BG95" s="227">
        <v>21.026104823596437</v>
      </c>
      <c r="BH95" s="227">
        <v>3.8389127595955044</v>
      </c>
      <c r="BI95" s="227">
        <v>4.0119367520806</v>
      </c>
      <c r="BJ95" s="254">
        <v>3.1910992255798662</v>
      </c>
    </row>
    <row r="96" spans="2:62" s="220" customFormat="1" ht="10.9" customHeight="1" x14ac:dyDescent="0.2">
      <c r="B96" s="219"/>
      <c r="C96" s="258"/>
      <c r="D96" s="274"/>
      <c r="E96" s="3" t="s">
        <v>1979</v>
      </c>
      <c r="F96" s="229" t="s">
        <v>1980</v>
      </c>
      <c r="G96" s="246"/>
      <c r="H96" s="253">
        <v>4.862256807436701</v>
      </c>
      <c r="I96" s="227">
        <v>16.008394567664546</v>
      </c>
      <c r="J96" s="227">
        <v>2.9788626811577883</v>
      </c>
      <c r="K96" s="227">
        <v>3.2243526896497183</v>
      </c>
      <c r="L96" s="254">
        <v>1.8746802028894465</v>
      </c>
      <c r="M96" s="253">
        <v>4.4421756422998886</v>
      </c>
      <c r="N96" s="227">
        <v>14.538142594658826</v>
      </c>
      <c r="O96" s="227">
        <v>2.7432620331346986</v>
      </c>
      <c r="P96" s="227">
        <v>2.9294610771972827</v>
      </c>
      <c r="Q96" s="254">
        <v>1.9183997804001118</v>
      </c>
      <c r="R96" s="253">
        <v>4.1466299861258715</v>
      </c>
      <c r="S96" s="227">
        <v>13.521555437508908</v>
      </c>
      <c r="T96" s="227">
        <v>2.571950659242912</v>
      </c>
      <c r="U96" s="227">
        <v>2.7179689976403649</v>
      </c>
      <c r="V96" s="254">
        <v>1.934893529891303</v>
      </c>
      <c r="W96" s="253">
        <v>3.8990616266037006</v>
      </c>
      <c r="X96" s="227">
        <v>13.619251918798108</v>
      </c>
      <c r="Y96" s="227">
        <v>2.2588895736301469</v>
      </c>
      <c r="Z96" s="227">
        <v>2.3631486082066555</v>
      </c>
      <c r="AA96" s="254">
        <v>1.8239170247245535</v>
      </c>
      <c r="AB96" s="253">
        <v>3.7238137475478919</v>
      </c>
      <c r="AC96" s="227">
        <v>12.944569737558846</v>
      </c>
      <c r="AD96" s="227">
        <v>2.1363112206876003</v>
      </c>
      <c r="AE96" s="227">
        <v>2.2135487674723535</v>
      </c>
      <c r="AF96" s="254">
        <v>1.8261919048963813</v>
      </c>
      <c r="AG96" s="253">
        <v>4.4501200617294234</v>
      </c>
      <c r="AH96" s="227">
        <v>15.523630730673434</v>
      </c>
      <c r="AI96" s="227">
        <v>2.5425424156028189</v>
      </c>
      <c r="AJ96" s="227">
        <v>2.6390020343755922</v>
      </c>
      <c r="AK96" s="254">
        <v>2.1678424437770949</v>
      </c>
      <c r="AL96" s="253">
        <v>4.285227256831952</v>
      </c>
      <c r="AM96" s="227">
        <v>15.680798171515908</v>
      </c>
      <c r="AN96" s="227">
        <v>2.3274235987474068</v>
      </c>
      <c r="AO96" s="227">
        <v>2.4352654504986404</v>
      </c>
      <c r="AP96" s="254">
        <v>1.9314296897684344</v>
      </c>
      <c r="AQ96" s="253">
        <v>3.8914031303101182</v>
      </c>
      <c r="AR96" s="227">
        <v>14.692276252036242</v>
      </c>
      <c r="AS96" s="227">
        <v>2.0259862830204125</v>
      </c>
      <c r="AT96" s="227">
        <v>2.1098520003996097</v>
      </c>
      <c r="AU96" s="254">
        <v>1.7318578532597808</v>
      </c>
      <c r="AV96" s="253">
        <v>4.2524773784826548</v>
      </c>
      <c r="AW96" s="227">
        <v>15.889700774669468</v>
      </c>
      <c r="AX96" s="227">
        <v>2.182263394478642</v>
      </c>
      <c r="AY96" s="227">
        <v>2.2453759165320428</v>
      </c>
      <c r="AZ96" s="254">
        <v>1.9640369718845152</v>
      </c>
      <c r="BA96" s="253">
        <v>4.4809750041074174</v>
      </c>
      <c r="BB96" s="227">
        <v>15.775081076480186</v>
      </c>
      <c r="BC96" s="227">
        <v>2.3877764258099665</v>
      </c>
      <c r="BD96" s="227">
        <v>2.4132162334693446</v>
      </c>
      <c r="BE96" s="254">
        <v>2.3024753241185083</v>
      </c>
      <c r="BF96" s="253">
        <v>4.6521508307697124</v>
      </c>
      <c r="BG96" s="227">
        <v>16.005957412425733</v>
      </c>
      <c r="BH96" s="227">
        <v>2.5676761843448106</v>
      </c>
      <c r="BI96" s="227">
        <v>2.5932975210300864</v>
      </c>
      <c r="BJ96" s="254">
        <v>2.4856069288788509</v>
      </c>
    </row>
    <row r="97" spans="2:62" s="220" customFormat="1" ht="10.9" customHeight="1" x14ac:dyDescent="0.2">
      <c r="B97" s="219"/>
      <c r="C97" s="258"/>
      <c r="D97" s="274"/>
      <c r="E97" s="3" t="s">
        <v>1981</v>
      </c>
      <c r="F97" s="229" t="s">
        <v>1982</v>
      </c>
      <c r="G97" s="246"/>
      <c r="H97" s="253">
        <v>6.2462729991419135</v>
      </c>
      <c r="I97" s="227">
        <v>19.602770737590848</v>
      </c>
      <c r="J97" s="227">
        <v>3.2919376444691912</v>
      </c>
      <c r="K97" s="227">
        <v>3.500379477280156</v>
      </c>
      <c r="L97" s="254">
        <v>2.4019221220401863</v>
      </c>
      <c r="M97" s="253">
        <v>6.2663668636788366</v>
      </c>
      <c r="N97" s="227">
        <v>19.501258332480536</v>
      </c>
      <c r="O97" s="227">
        <v>3.3552464501236998</v>
      </c>
      <c r="P97" s="227">
        <v>3.5432006589833183</v>
      </c>
      <c r="Q97" s="254">
        <v>2.5645819680658137</v>
      </c>
      <c r="R97" s="253">
        <v>6.015612438790054</v>
      </c>
      <c r="S97" s="227">
        <v>18.045984967594421</v>
      </c>
      <c r="T97" s="227">
        <v>3.3560700141120701</v>
      </c>
      <c r="U97" s="227">
        <v>3.5473255162337796</v>
      </c>
      <c r="V97" s="254">
        <v>2.55591482902839</v>
      </c>
      <c r="W97" s="253">
        <v>5.6790050056387873</v>
      </c>
      <c r="X97" s="227">
        <v>17.76006197859105</v>
      </c>
      <c r="Y97" s="227">
        <v>2.977903215092006</v>
      </c>
      <c r="Z97" s="227">
        <v>3.1647576909676647</v>
      </c>
      <c r="AA97" s="254">
        <v>2.2203684606598348</v>
      </c>
      <c r="AB97" s="253">
        <v>5.9109353918633323</v>
      </c>
      <c r="AC97" s="227">
        <v>18.257185265533344</v>
      </c>
      <c r="AD97" s="227">
        <v>3.1170031590664387</v>
      </c>
      <c r="AE97" s="227">
        <v>3.2720461824765952</v>
      </c>
      <c r="AF97" s="254">
        <v>2.5058770091727758</v>
      </c>
      <c r="AG97" s="253">
        <v>7.0728542671722172</v>
      </c>
      <c r="AH97" s="227">
        <v>21.597537813789856</v>
      </c>
      <c r="AI97" s="227">
        <v>3.7687523905896088</v>
      </c>
      <c r="AJ97" s="227">
        <v>3.8941816745207269</v>
      </c>
      <c r="AK97" s="254">
        <v>3.2883807199114194</v>
      </c>
      <c r="AL97" s="253">
        <v>6.9880946211359918</v>
      </c>
      <c r="AM97" s="227">
        <v>21.159059704680097</v>
      </c>
      <c r="AN97" s="227">
        <v>3.7187743769066421</v>
      </c>
      <c r="AO97" s="227">
        <v>3.8486250254050285</v>
      </c>
      <c r="AP97" s="254">
        <v>3.244073341684131</v>
      </c>
      <c r="AQ97" s="253">
        <v>6.2628943084165609</v>
      </c>
      <c r="AR97" s="227">
        <v>18.869720013090735</v>
      </c>
      <c r="AS97" s="227">
        <v>3.3175300958061702</v>
      </c>
      <c r="AT97" s="227">
        <v>3.4960791564348144</v>
      </c>
      <c r="AU97" s="254">
        <v>2.6879231686465945</v>
      </c>
      <c r="AV97" s="253">
        <v>6.5302121720063013</v>
      </c>
      <c r="AW97" s="227">
        <v>19.589899876636622</v>
      </c>
      <c r="AX97" s="227">
        <v>3.4543169777382818</v>
      </c>
      <c r="AY97" s="227">
        <v>3.5885783101947153</v>
      </c>
      <c r="AZ97" s="254">
        <v>2.9878438210577412</v>
      </c>
      <c r="BA97" s="253">
        <v>6.9149179617679843</v>
      </c>
      <c r="BB97" s="227">
        <v>20.360679688123891</v>
      </c>
      <c r="BC97" s="227">
        <v>3.6767732571282421</v>
      </c>
      <c r="BD97" s="227">
        <v>3.7841580271643096</v>
      </c>
      <c r="BE97" s="254">
        <v>3.3148056487523134</v>
      </c>
      <c r="BF97" s="253">
        <v>7.0376269468700974</v>
      </c>
      <c r="BG97" s="227">
        <v>21.096575708618886</v>
      </c>
      <c r="BH97" s="227">
        <v>3.6492349543810025</v>
      </c>
      <c r="BI97" s="227">
        <v>3.7455684045625026</v>
      </c>
      <c r="BJ97" s="254">
        <v>3.3377560424012098</v>
      </c>
    </row>
    <row r="98" spans="2:62" s="220" customFormat="1" ht="10.9" customHeight="1" x14ac:dyDescent="0.2">
      <c r="B98" s="219"/>
      <c r="C98" s="258"/>
      <c r="D98" s="274"/>
      <c r="E98" s="3" t="s">
        <v>1983</v>
      </c>
      <c r="F98" s="229" t="s">
        <v>1984</v>
      </c>
      <c r="G98" s="246"/>
      <c r="H98" s="253">
        <v>5.3120898857161221</v>
      </c>
      <c r="I98" s="227">
        <v>16.142010222770605</v>
      </c>
      <c r="J98" s="227">
        <v>3.1953117632341743</v>
      </c>
      <c r="K98" s="227">
        <v>3.3594083137570658</v>
      </c>
      <c r="L98" s="254">
        <v>2.730301270585108</v>
      </c>
      <c r="M98" s="253">
        <v>5.3704648718502304</v>
      </c>
      <c r="N98" s="227">
        <v>16.790116706234038</v>
      </c>
      <c r="O98" s="227">
        <v>3.1614946474485723</v>
      </c>
      <c r="P98" s="227">
        <v>3.2811093732878009</v>
      </c>
      <c r="Q98" s="254">
        <v>2.8302622672995148</v>
      </c>
      <c r="R98" s="253">
        <v>5.0092600860431418</v>
      </c>
      <c r="S98" s="227">
        <v>15.287058672465299</v>
      </c>
      <c r="T98" s="227">
        <v>3.0062169564697534</v>
      </c>
      <c r="U98" s="227">
        <v>3.0821475931583762</v>
      </c>
      <c r="V98" s="254">
        <v>2.8005242026785111</v>
      </c>
      <c r="W98" s="253">
        <v>4.5773467133754062</v>
      </c>
      <c r="X98" s="227">
        <v>14.636661206938399</v>
      </c>
      <c r="Y98" s="227">
        <v>2.600311823456869</v>
      </c>
      <c r="Z98" s="227">
        <v>2.6782197246664059</v>
      </c>
      <c r="AA98" s="254">
        <v>2.3979187420593098</v>
      </c>
      <c r="AB98" s="253">
        <v>4.4967658935502941</v>
      </c>
      <c r="AC98" s="227">
        <v>14.394401084329152</v>
      </c>
      <c r="AD98" s="227">
        <v>2.5224471207203241</v>
      </c>
      <c r="AE98" s="227">
        <v>2.6333020383233605</v>
      </c>
      <c r="AF98" s="254">
        <v>2.2454535599443934</v>
      </c>
      <c r="AG98" s="253">
        <v>5.405295433857237</v>
      </c>
      <c r="AH98" s="227">
        <v>17.244259483381704</v>
      </c>
      <c r="AI98" s="227">
        <v>3.0498896754914431</v>
      </c>
      <c r="AJ98" s="227">
        <v>3.1587534280132625</v>
      </c>
      <c r="AK98" s="254">
        <v>2.7882436430954081</v>
      </c>
      <c r="AL98" s="253">
        <v>5.2053654163203458</v>
      </c>
      <c r="AM98" s="227">
        <v>16.799354017708485</v>
      </c>
      <c r="AN98" s="227">
        <v>2.8982870593403978</v>
      </c>
      <c r="AO98" s="227">
        <v>3.0806876868589113</v>
      </c>
      <c r="AP98" s="254">
        <v>2.482395762020412</v>
      </c>
      <c r="AQ98" s="253">
        <v>4.6263351730311255</v>
      </c>
      <c r="AR98" s="227">
        <v>15.109273363426157</v>
      </c>
      <c r="AS98" s="227">
        <v>2.5289755528759712</v>
      </c>
      <c r="AT98" s="227">
        <v>2.6765900592655139</v>
      </c>
      <c r="AU98" s="254">
        <v>2.2076545524483562</v>
      </c>
      <c r="AV98" s="253">
        <v>5.0214152982549747</v>
      </c>
      <c r="AW98" s="227">
        <v>16.00947610039114</v>
      </c>
      <c r="AX98" s="227">
        <v>2.7752236546986166</v>
      </c>
      <c r="AY98" s="227">
        <v>2.8876645502104474</v>
      </c>
      <c r="AZ98" s="254">
        <v>2.5357858237196407</v>
      </c>
      <c r="BA98" s="253">
        <v>5.4558036117069548</v>
      </c>
      <c r="BB98" s="227">
        <v>17.338131543915761</v>
      </c>
      <c r="BC98" s="227">
        <v>2.9701716961242401</v>
      </c>
      <c r="BD98" s="227">
        <v>3.0371829650841176</v>
      </c>
      <c r="BE98" s="254">
        <v>2.8328707100274215</v>
      </c>
      <c r="BF98" s="253">
        <v>5.7077190738460706</v>
      </c>
      <c r="BG98" s="227">
        <v>17.961369665076724</v>
      </c>
      <c r="BH98" s="227">
        <v>3.1190337799833752</v>
      </c>
      <c r="BI98" s="227">
        <v>3.1366402210453455</v>
      </c>
      <c r="BJ98" s="254">
        <v>3.0846130159595413</v>
      </c>
    </row>
    <row r="99" spans="2:62" s="220" customFormat="1" ht="10.9" customHeight="1" x14ac:dyDescent="0.2">
      <c r="B99" s="219"/>
      <c r="C99" s="258"/>
      <c r="D99" s="274"/>
      <c r="E99" s="3" t="s">
        <v>1985</v>
      </c>
      <c r="F99" s="229" t="s">
        <v>1986</v>
      </c>
      <c r="G99" s="246"/>
      <c r="H99" s="253">
        <v>4.1045661891881648</v>
      </c>
      <c r="I99" s="227">
        <v>13.032704589995369</v>
      </c>
      <c r="J99" s="227">
        <v>2.7906131423477825</v>
      </c>
      <c r="K99" s="227">
        <v>2.996954935918581</v>
      </c>
      <c r="L99" s="254">
        <v>1.6326009276430804</v>
      </c>
      <c r="M99" s="253">
        <v>3.6820015290019632</v>
      </c>
      <c r="N99" s="227">
        <v>11.858324377854606</v>
      </c>
      <c r="O99" s="227">
        <v>2.4827280602327799</v>
      </c>
      <c r="P99" s="227">
        <v>2.6624866397047677</v>
      </c>
      <c r="Q99" s="254">
        <v>1.4846829253008555</v>
      </c>
      <c r="R99" s="253">
        <v>3.3978660803035479</v>
      </c>
      <c r="S99" s="227">
        <v>10.512657332159764</v>
      </c>
      <c r="T99" s="227">
        <v>2.3461348540069098</v>
      </c>
      <c r="U99" s="227">
        <v>2.4952259389413007</v>
      </c>
      <c r="V99" s="254">
        <v>1.5227569761063744</v>
      </c>
      <c r="W99" s="253">
        <v>3.0220771462697886</v>
      </c>
      <c r="X99" s="227">
        <v>10.20707907533756</v>
      </c>
      <c r="Y99" s="227">
        <v>1.9435767578271104</v>
      </c>
      <c r="Z99" s="227">
        <v>2.0570696065595127</v>
      </c>
      <c r="AA99" s="254">
        <v>1.3383101884482995</v>
      </c>
      <c r="AB99" s="253">
        <v>2.7628130694793613</v>
      </c>
      <c r="AC99" s="227">
        <v>9.2830636838949356</v>
      </c>
      <c r="AD99" s="227">
        <v>1.7747064443155789</v>
      </c>
      <c r="AE99" s="227">
        <v>1.8756324208596118</v>
      </c>
      <c r="AF99" s="254">
        <v>1.2511264902586243</v>
      </c>
      <c r="AG99" s="253">
        <v>3.6146319924169656</v>
      </c>
      <c r="AH99" s="227">
        <v>12.392253843679045</v>
      </c>
      <c r="AI99" s="227">
        <v>2.3017623957226396</v>
      </c>
      <c r="AJ99" s="227">
        <v>2.4509342955868516</v>
      </c>
      <c r="AK99" s="254">
        <v>1.5461552134468071</v>
      </c>
      <c r="AL99" s="253">
        <v>3.1658450656772215</v>
      </c>
      <c r="AM99" s="227">
        <v>11.230930831339178</v>
      </c>
      <c r="AN99" s="227">
        <v>1.9642356937431908</v>
      </c>
      <c r="AO99" s="227">
        <v>2.1041839569647616</v>
      </c>
      <c r="AP99" s="254">
        <v>1.2930240544841858</v>
      </c>
      <c r="AQ99" s="253">
        <v>3.004991675884229</v>
      </c>
      <c r="AR99" s="227">
        <v>11.435781128976517</v>
      </c>
      <c r="AS99" s="227">
        <v>1.7400392718304654</v>
      </c>
      <c r="AT99" s="227">
        <v>1.8263584995647166</v>
      </c>
      <c r="AU99" s="254">
        <v>1.3419315309328328</v>
      </c>
      <c r="AV99" s="253">
        <v>3.4519743822429017</v>
      </c>
      <c r="AW99" s="227">
        <v>13.470305307734188</v>
      </c>
      <c r="AX99" s="227">
        <v>1.8896000162656923</v>
      </c>
      <c r="AY99" s="227">
        <v>1.9291901872749286</v>
      </c>
      <c r="AZ99" s="254">
        <v>1.7092248658374452</v>
      </c>
      <c r="BA99" s="253">
        <v>3.8890254035133554</v>
      </c>
      <c r="BB99" s="227">
        <v>14.252438156698755</v>
      </c>
      <c r="BC99" s="227">
        <v>2.196791554335074</v>
      </c>
      <c r="BD99" s="227">
        <v>2.2203891162771412</v>
      </c>
      <c r="BE99" s="254">
        <v>2.0932203906254387</v>
      </c>
      <c r="BF99" s="253">
        <v>4.0905595162248503</v>
      </c>
      <c r="BG99" s="227">
        <v>14.987657931125909</v>
      </c>
      <c r="BH99" s="227">
        <v>2.3131203493774968</v>
      </c>
      <c r="BI99" s="227">
        <v>2.3487925374986252</v>
      </c>
      <c r="BJ99" s="254">
        <v>2.1642255788489377</v>
      </c>
    </row>
    <row r="100" spans="2:62" s="220" customFormat="1" ht="10.9" customHeight="1" x14ac:dyDescent="0.2">
      <c r="B100" s="219"/>
      <c r="C100" s="258"/>
      <c r="D100" s="274"/>
      <c r="E100" s="3" t="s">
        <v>1987</v>
      </c>
      <c r="F100" s="229" t="s">
        <v>1988</v>
      </c>
      <c r="G100" s="246"/>
      <c r="H100" s="253">
        <v>4.3746359882286736</v>
      </c>
      <c r="I100" s="227">
        <v>14.01689801983389</v>
      </c>
      <c r="J100" s="227">
        <v>2.7623071115982714</v>
      </c>
      <c r="K100" s="227">
        <v>2.971451362314034</v>
      </c>
      <c r="L100" s="254">
        <v>1.8512702754713295</v>
      </c>
      <c r="M100" s="253">
        <v>4.3658508639942459</v>
      </c>
      <c r="N100" s="227">
        <v>13.943428825338598</v>
      </c>
      <c r="O100" s="227">
        <v>2.7767243173084446</v>
      </c>
      <c r="P100" s="227">
        <v>2.9578828938953636</v>
      </c>
      <c r="Q100" s="254">
        <v>2.0022165096294304</v>
      </c>
      <c r="R100" s="253">
        <v>4.3276952702993574</v>
      </c>
      <c r="S100" s="227">
        <v>13.362504603583268</v>
      </c>
      <c r="T100" s="227">
        <v>2.8271546136271781</v>
      </c>
      <c r="U100" s="227">
        <v>3.0008247048441046</v>
      </c>
      <c r="V100" s="254">
        <v>2.0928627086723282</v>
      </c>
      <c r="W100" s="253">
        <v>3.9554350337635498</v>
      </c>
      <c r="X100" s="227">
        <v>13.00361145396827</v>
      </c>
      <c r="Y100" s="227">
        <v>2.421580495410109</v>
      </c>
      <c r="Z100" s="227">
        <v>2.5582779891195675</v>
      </c>
      <c r="AA100" s="254">
        <v>1.862576672881683</v>
      </c>
      <c r="AB100" s="253">
        <v>3.8888852201743607</v>
      </c>
      <c r="AC100" s="227">
        <v>12.864005475323966</v>
      </c>
      <c r="AD100" s="227">
        <v>2.3527596479686563</v>
      </c>
      <c r="AE100" s="227">
        <v>2.4768741985233356</v>
      </c>
      <c r="AF100" s="254">
        <v>1.8609689404676109</v>
      </c>
      <c r="AG100" s="253">
        <v>4.7579918490950259</v>
      </c>
      <c r="AH100" s="227">
        <v>15.795077086824666</v>
      </c>
      <c r="AI100" s="227">
        <v>2.901916889539859</v>
      </c>
      <c r="AJ100" s="227">
        <v>3.0610285261694536</v>
      </c>
      <c r="AK100" s="254">
        <v>2.2884576727199044</v>
      </c>
      <c r="AL100" s="253">
        <v>4.5368059853899458</v>
      </c>
      <c r="AM100" s="227">
        <v>15.38812805482848</v>
      </c>
      <c r="AN100" s="227">
        <v>2.7353779413095509</v>
      </c>
      <c r="AO100" s="227">
        <v>2.9015948859029654</v>
      </c>
      <c r="AP100" s="254">
        <v>2.1258493336108599</v>
      </c>
      <c r="AQ100" s="253">
        <v>4.2566660544332366</v>
      </c>
      <c r="AR100" s="227">
        <v>14.667884710778901</v>
      </c>
      <c r="AS100" s="227">
        <v>2.5393654871873625</v>
      </c>
      <c r="AT100" s="227">
        <v>2.6644074180640778</v>
      </c>
      <c r="AU100" s="254">
        <v>2.0992202737046495</v>
      </c>
      <c r="AV100" s="253">
        <v>4.4962217618763729</v>
      </c>
      <c r="AW100" s="227">
        <v>15.388573646226611</v>
      </c>
      <c r="AX100" s="227">
        <v>2.6588409545638525</v>
      </c>
      <c r="AY100" s="227">
        <v>2.7162584516007771</v>
      </c>
      <c r="AZ100" s="254">
        <v>2.4600642390281728</v>
      </c>
      <c r="BA100" s="253">
        <v>4.9473340960551955</v>
      </c>
      <c r="BB100" s="227">
        <v>16.48875012903963</v>
      </c>
      <c r="BC100" s="227">
        <v>2.9430217748679546</v>
      </c>
      <c r="BD100" s="227">
        <v>2.9989052486116936</v>
      </c>
      <c r="BE100" s="254">
        <v>2.7568329752481717</v>
      </c>
      <c r="BF100" s="253">
        <v>5.127326065481177</v>
      </c>
      <c r="BG100" s="227">
        <v>17.090143866476552</v>
      </c>
      <c r="BH100" s="227">
        <v>3.0866237965749539</v>
      </c>
      <c r="BI100" s="227">
        <v>3.1527730221225387</v>
      </c>
      <c r="BJ100" s="254">
        <v>2.8769046312762674</v>
      </c>
    </row>
    <row r="101" spans="2:62" s="220" customFormat="1" ht="10.9" customHeight="1" x14ac:dyDescent="0.2">
      <c r="B101" s="219"/>
      <c r="C101" s="258"/>
      <c r="D101" s="274"/>
      <c r="E101" s="3" t="s">
        <v>1989</v>
      </c>
      <c r="F101" s="229" t="s">
        <v>1990</v>
      </c>
      <c r="G101" s="246"/>
      <c r="H101" s="253">
        <v>5.5722617821620792</v>
      </c>
      <c r="I101" s="227">
        <v>18.140765584233282</v>
      </c>
      <c r="J101" s="227">
        <v>3.306016617249282</v>
      </c>
      <c r="K101" s="227">
        <v>3.5712242122510096</v>
      </c>
      <c r="L101" s="254">
        <v>1.7096100024351419</v>
      </c>
      <c r="M101" s="253">
        <v>5.4064090178580395</v>
      </c>
      <c r="N101" s="227">
        <v>17.55302408923345</v>
      </c>
      <c r="O101" s="227">
        <v>3.2574874306074024</v>
      </c>
      <c r="P101" s="227">
        <v>3.4635317658299951</v>
      </c>
      <c r="Q101" s="254">
        <v>2.0197173641740527</v>
      </c>
      <c r="R101" s="253">
        <v>5.0791912101699666</v>
      </c>
      <c r="S101" s="227">
        <v>16.20851564366604</v>
      </c>
      <c r="T101" s="227">
        <v>3.1239097954740336</v>
      </c>
      <c r="U101" s="227">
        <v>3.2948282520265253</v>
      </c>
      <c r="V101" s="254">
        <v>2.099380355127316</v>
      </c>
      <c r="W101" s="253">
        <v>4.6286588090528289</v>
      </c>
      <c r="X101" s="227">
        <v>16.153319620336369</v>
      </c>
      <c r="Y101" s="227">
        <v>2.606887596782951</v>
      </c>
      <c r="Z101" s="227">
        <v>2.7370776102764887</v>
      </c>
      <c r="AA101" s="254">
        <v>1.8508830156738676</v>
      </c>
      <c r="AB101" s="253">
        <v>4.433689558355181</v>
      </c>
      <c r="AC101" s="227">
        <v>15.410840775253556</v>
      </c>
      <c r="AD101" s="227">
        <v>2.4944129169083862</v>
      </c>
      <c r="AE101" s="227">
        <v>2.6061812354221989</v>
      </c>
      <c r="AF101" s="254">
        <v>1.8600846730694798</v>
      </c>
      <c r="AG101" s="253">
        <v>5.4196680253224203</v>
      </c>
      <c r="AH101" s="227">
        <v>18.38955621759786</v>
      </c>
      <c r="AI101" s="227">
        <v>3.1480260140801692</v>
      </c>
      <c r="AJ101" s="227">
        <v>3.2950632220360325</v>
      </c>
      <c r="AK101" s="254">
        <v>2.3293037515743276</v>
      </c>
      <c r="AL101" s="253">
        <v>5.0640209753467769</v>
      </c>
      <c r="AM101" s="227">
        <v>17.641041457186493</v>
      </c>
      <c r="AN101" s="227">
        <v>2.8785177676339448</v>
      </c>
      <c r="AO101" s="227">
        <v>3.0284616551837749</v>
      </c>
      <c r="AP101" s="254">
        <v>2.0793422185457962</v>
      </c>
      <c r="AQ101" s="253">
        <v>4.6919846642739884</v>
      </c>
      <c r="AR101" s="227">
        <v>17.287987502483176</v>
      </c>
      <c r="AS101" s="227">
        <v>2.4813897860312202</v>
      </c>
      <c r="AT101" s="227">
        <v>2.5840850162679838</v>
      </c>
      <c r="AU101" s="254">
        <v>1.9520449861147056</v>
      </c>
      <c r="AV101" s="253">
        <v>5.1137923433661543</v>
      </c>
      <c r="AW101" s="227">
        <v>18.483055180142259</v>
      </c>
      <c r="AX101" s="227">
        <v>2.6602526851005632</v>
      </c>
      <c r="AY101" s="227">
        <v>2.7097780249546388</v>
      </c>
      <c r="AZ101" s="254">
        <v>2.4079320991635988</v>
      </c>
      <c r="BA101" s="253">
        <v>5.3937758192644436</v>
      </c>
      <c r="BB101" s="227">
        <v>18.323481333931124</v>
      </c>
      <c r="BC101" s="227">
        <v>2.9563244950656102</v>
      </c>
      <c r="BD101" s="227">
        <v>2.9562941827025511</v>
      </c>
      <c r="BE101" s="254">
        <v>2.9564730931954153</v>
      </c>
      <c r="BF101" s="253">
        <v>5.6311040542014217</v>
      </c>
      <c r="BG101" s="227">
        <v>19.297999797331901</v>
      </c>
      <c r="BH101" s="227">
        <v>3.1089728313981673</v>
      </c>
      <c r="BI101" s="227">
        <v>3.1024242082564784</v>
      </c>
      <c r="BJ101" s="254">
        <v>3.1395526416450759</v>
      </c>
    </row>
    <row r="102" spans="2:62" s="220" customFormat="1" ht="10.9" customHeight="1" x14ac:dyDescent="0.2">
      <c r="B102" s="219"/>
      <c r="C102" s="258"/>
      <c r="D102" s="274"/>
      <c r="E102" s="3" t="s">
        <v>1991</v>
      </c>
      <c r="F102" s="229" t="s">
        <v>1992</v>
      </c>
      <c r="G102" s="246"/>
      <c r="H102" s="253">
        <v>7.1695769079045855</v>
      </c>
      <c r="I102" s="227">
        <v>24.261924652900536</v>
      </c>
      <c r="J102" s="227">
        <v>3.9270239307213783</v>
      </c>
      <c r="K102" s="227">
        <v>4.2439084926551374</v>
      </c>
      <c r="L102" s="254">
        <v>2.4724517966120221</v>
      </c>
      <c r="M102" s="253">
        <v>7.1963633424923303</v>
      </c>
      <c r="N102" s="227">
        <v>25.272955632514613</v>
      </c>
      <c r="O102" s="227">
        <v>3.8036041626542203</v>
      </c>
      <c r="P102" s="227">
        <v>4.058176365230989</v>
      </c>
      <c r="Q102" s="254">
        <v>2.6434436391190106</v>
      </c>
      <c r="R102" s="253">
        <v>6.6757973225442662</v>
      </c>
      <c r="S102" s="227">
        <v>22.601874693581308</v>
      </c>
      <c r="T102" s="227">
        <v>3.6309970618170566</v>
      </c>
      <c r="U102" s="227">
        <v>3.8754952576367723</v>
      </c>
      <c r="V102" s="254">
        <v>2.5650065248191187</v>
      </c>
      <c r="W102" s="253">
        <v>6.1104300681183394</v>
      </c>
      <c r="X102" s="227">
        <v>21.724646499705756</v>
      </c>
      <c r="Y102" s="227">
        <v>3.0993179234206236</v>
      </c>
      <c r="Z102" s="227">
        <v>3.3268393311543565</v>
      </c>
      <c r="AA102" s="254">
        <v>2.1582750523698584</v>
      </c>
      <c r="AB102" s="253">
        <v>6.1608208281165338</v>
      </c>
      <c r="AC102" s="227">
        <v>21.820978158531815</v>
      </c>
      <c r="AD102" s="227">
        <v>3.1197235866143957</v>
      </c>
      <c r="AE102" s="227">
        <v>3.3603031589644123</v>
      </c>
      <c r="AF102" s="254">
        <v>2.1540977367176266</v>
      </c>
      <c r="AG102" s="253">
        <v>7.180611792891324</v>
      </c>
      <c r="AH102" s="227">
        <v>25.744940271227112</v>
      </c>
      <c r="AI102" s="227">
        <v>3.622819323490178</v>
      </c>
      <c r="AJ102" s="227">
        <v>3.9291820770625021</v>
      </c>
      <c r="AK102" s="254">
        <v>2.443785192274718</v>
      </c>
      <c r="AL102" s="253">
        <v>6.8020085723333681</v>
      </c>
      <c r="AM102" s="227">
        <v>25.06527551649959</v>
      </c>
      <c r="AN102" s="227">
        <v>3.3210903067397166</v>
      </c>
      <c r="AO102" s="227">
        <v>3.614608041675226</v>
      </c>
      <c r="AP102" s="254">
        <v>2.2029354336478773</v>
      </c>
      <c r="AQ102" s="253">
        <v>6.2649545457707934</v>
      </c>
      <c r="AR102" s="227">
        <v>23.594952792539527</v>
      </c>
      <c r="AS102" s="227">
        <v>2.9447942207052669</v>
      </c>
      <c r="AT102" s="227">
        <v>3.2110635854079677</v>
      </c>
      <c r="AU102" s="254">
        <v>1.9456180618355616</v>
      </c>
      <c r="AV102" s="253">
        <v>6.7716996027380265</v>
      </c>
      <c r="AW102" s="227">
        <v>25.421512196876201</v>
      </c>
      <c r="AX102" s="227">
        <v>3.112809517256566</v>
      </c>
      <c r="AY102" s="227">
        <v>3.3042984227600516</v>
      </c>
      <c r="AZ102" s="254">
        <v>2.4063632556722125</v>
      </c>
      <c r="BA102" s="253">
        <v>7.0364306709418063</v>
      </c>
      <c r="BB102" s="227">
        <v>24.836983164005176</v>
      </c>
      <c r="BC102" s="227">
        <v>3.4540389165363306</v>
      </c>
      <c r="BD102" s="227">
        <v>3.5947427207746583</v>
      </c>
      <c r="BE102" s="254">
        <v>2.9393713092432709</v>
      </c>
      <c r="BF102" s="253">
        <v>7.4054957772637007</v>
      </c>
      <c r="BG102" s="227">
        <v>25.941578562089358</v>
      </c>
      <c r="BH102" s="227">
        <v>3.6713075805497368</v>
      </c>
      <c r="BI102" s="227">
        <v>3.7782323348300966</v>
      </c>
      <c r="BJ102" s="254">
        <v>3.2906252479047842</v>
      </c>
    </row>
    <row r="103" spans="2:62" s="220" customFormat="1" ht="10.9" customHeight="1" x14ac:dyDescent="0.2">
      <c r="B103" s="219"/>
      <c r="C103" s="258"/>
      <c r="D103" s="274"/>
      <c r="E103" s="3" t="s">
        <v>1993</v>
      </c>
      <c r="F103" s="229" t="s">
        <v>1994</v>
      </c>
      <c r="G103" s="246"/>
      <c r="H103" s="253">
        <v>3.9364243983734175</v>
      </c>
      <c r="I103" s="227">
        <v>11.520066220216464</v>
      </c>
      <c r="J103" s="227">
        <v>2.6680590028022895</v>
      </c>
      <c r="K103" s="227">
        <v>2.7491051162964459</v>
      </c>
      <c r="L103" s="254">
        <v>2.2330706642909948</v>
      </c>
      <c r="M103" s="253">
        <v>3.9536371265677515</v>
      </c>
      <c r="N103" s="227">
        <v>11.803649035623176</v>
      </c>
      <c r="O103" s="227">
        <v>2.6641526210616711</v>
      </c>
      <c r="P103" s="227">
        <v>2.726929120230944</v>
      </c>
      <c r="Q103" s="254">
        <v>2.3312428859361036</v>
      </c>
      <c r="R103" s="253">
        <v>3.6897336105681209</v>
      </c>
      <c r="S103" s="227">
        <v>10.790716481450486</v>
      </c>
      <c r="T103" s="227">
        <v>2.530205175415098</v>
      </c>
      <c r="U103" s="227">
        <v>2.5653123516904857</v>
      </c>
      <c r="V103" s="254">
        <v>2.3467197752822337</v>
      </c>
      <c r="W103" s="253">
        <v>3.2481134816041122</v>
      </c>
      <c r="X103" s="227">
        <v>10.389521565775633</v>
      </c>
      <c r="Y103" s="227">
        <v>2.065073107034102</v>
      </c>
      <c r="Z103" s="227">
        <v>2.0945449509053944</v>
      </c>
      <c r="AA103" s="254">
        <v>1.9158156185128155</v>
      </c>
      <c r="AB103" s="253">
        <v>3.2663383611637844</v>
      </c>
      <c r="AC103" s="227">
        <v>10.738766667671442</v>
      </c>
      <c r="AD103" s="227">
        <v>2.0200343663976525</v>
      </c>
      <c r="AE103" s="227">
        <v>2.0236983872770975</v>
      </c>
      <c r="AF103" s="254">
        <v>2.001987385731228</v>
      </c>
      <c r="AG103" s="253">
        <v>4.0476181362273067</v>
      </c>
      <c r="AH103" s="227">
        <v>13.359836531514732</v>
      </c>
      <c r="AI103" s="227">
        <v>2.5046102657412721</v>
      </c>
      <c r="AJ103" s="227">
        <v>2.5015396580600293</v>
      </c>
      <c r="AK103" s="254">
        <v>2.5193052224210462</v>
      </c>
      <c r="AL103" s="253">
        <v>3.7484668777010999</v>
      </c>
      <c r="AM103" s="227">
        <v>12.8192606139062</v>
      </c>
      <c r="AN103" s="227">
        <v>2.2540194504456381</v>
      </c>
      <c r="AO103" s="227">
        <v>2.2693892082854368</v>
      </c>
      <c r="AP103" s="254">
        <v>2.1839792453780502</v>
      </c>
      <c r="AQ103" s="253">
        <v>3.4411224146554664</v>
      </c>
      <c r="AR103" s="227">
        <v>12.413708024078417</v>
      </c>
      <c r="AS103" s="227">
        <v>1.9501001211563935</v>
      </c>
      <c r="AT103" s="227">
        <v>1.9708189680912114</v>
      </c>
      <c r="AU103" s="254">
        <v>1.8592784372755908</v>
      </c>
      <c r="AV103" s="253">
        <v>3.8671302076092937</v>
      </c>
      <c r="AW103" s="227">
        <v>13.583974408231654</v>
      </c>
      <c r="AX103" s="227">
        <v>2.1964114425447683</v>
      </c>
      <c r="AY103" s="227">
        <v>2.179539857391934</v>
      </c>
      <c r="AZ103" s="254">
        <v>2.2693887220946602</v>
      </c>
      <c r="BA103" s="253">
        <v>4.3633084724710001</v>
      </c>
      <c r="BB103" s="227">
        <v>13.987490679798</v>
      </c>
      <c r="BC103" s="227">
        <v>2.6504174696554359</v>
      </c>
      <c r="BD103" s="227">
        <v>2.5339870083084843</v>
      </c>
      <c r="BE103" s="254">
        <v>3.1384515485652194</v>
      </c>
      <c r="BF103" s="253">
        <v>4.4822104597478667</v>
      </c>
      <c r="BG103" s="227">
        <v>14.276811609803632</v>
      </c>
      <c r="BH103" s="227">
        <v>2.7446080176453753</v>
      </c>
      <c r="BI103" s="227">
        <v>2.6487331925765774</v>
      </c>
      <c r="BJ103" s="254">
        <v>3.1253947257060415</v>
      </c>
    </row>
    <row r="104" spans="2:62" s="220" customFormat="1" ht="10.9" customHeight="1" x14ac:dyDescent="0.2">
      <c r="B104" s="219"/>
      <c r="C104" s="258"/>
      <c r="D104" s="274"/>
      <c r="E104" s="3" t="s">
        <v>1995</v>
      </c>
      <c r="F104" s="229" t="s">
        <v>1996</v>
      </c>
      <c r="G104" s="246"/>
      <c r="H104" s="253">
        <v>4.0583645606503902</v>
      </c>
      <c r="I104" s="227">
        <v>12.774818252570462</v>
      </c>
      <c r="J104" s="227">
        <v>2.6435805726424944</v>
      </c>
      <c r="K104" s="227">
        <v>2.8944568522030218</v>
      </c>
      <c r="L104" s="254">
        <v>1.5568601652674852</v>
      </c>
      <c r="M104" s="253">
        <v>4.0320685356001276</v>
      </c>
      <c r="N104" s="227">
        <v>13.179833903376204</v>
      </c>
      <c r="O104" s="227">
        <v>2.5838593082783738</v>
      </c>
      <c r="P104" s="227">
        <v>2.8195781243965512</v>
      </c>
      <c r="Q104" s="254">
        <v>1.5725388993053859</v>
      </c>
      <c r="R104" s="253">
        <v>3.5196098756312555</v>
      </c>
      <c r="S104" s="227">
        <v>11.548058807977659</v>
      </c>
      <c r="T104" s="227">
        <v>2.2601101436137121</v>
      </c>
      <c r="U104" s="227">
        <v>2.4616197207754693</v>
      </c>
      <c r="V104" s="254">
        <v>1.4192558724969815</v>
      </c>
      <c r="W104" s="253">
        <v>3.0257630805762359</v>
      </c>
      <c r="X104" s="227">
        <v>10.597332364213358</v>
      </c>
      <c r="Y104" s="227">
        <v>1.8499400063366538</v>
      </c>
      <c r="Z104" s="227">
        <v>2.0081623995895876</v>
      </c>
      <c r="AA104" s="254">
        <v>1.2133950734433552</v>
      </c>
      <c r="AB104" s="253">
        <v>3.1041766164281381</v>
      </c>
      <c r="AC104" s="227">
        <v>10.916888472132667</v>
      </c>
      <c r="AD104" s="227">
        <v>1.9066768089998809</v>
      </c>
      <c r="AE104" s="227">
        <v>2.0779694773800856</v>
      </c>
      <c r="AF104" s="254">
        <v>1.2351638232543969</v>
      </c>
      <c r="AG104" s="253">
        <v>4.0165428688097009</v>
      </c>
      <c r="AH104" s="227">
        <v>14.394552794785278</v>
      </c>
      <c r="AI104" s="227">
        <v>2.4224127201054526</v>
      </c>
      <c r="AJ104" s="227">
        <v>2.6608590229403588</v>
      </c>
      <c r="AK104" s="254">
        <v>1.5127384841631399</v>
      </c>
      <c r="AL104" s="253">
        <v>3.6854180095682856</v>
      </c>
      <c r="AM104" s="227">
        <v>13.604719848628481</v>
      </c>
      <c r="AN104" s="227">
        <v>2.1555035927144006</v>
      </c>
      <c r="AO104" s="227">
        <v>2.3642861408368607</v>
      </c>
      <c r="AP104" s="254">
        <v>1.3888243418440755</v>
      </c>
      <c r="AQ104" s="253">
        <v>3.3496201115468862</v>
      </c>
      <c r="AR104" s="227">
        <v>13.208732792783167</v>
      </c>
      <c r="AS104" s="227">
        <v>1.8362060336172867</v>
      </c>
      <c r="AT104" s="227">
        <v>1.9997509215695568</v>
      </c>
      <c r="AU104" s="254">
        <v>1.2536080271543366</v>
      </c>
      <c r="AV104" s="253">
        <v>3.6439281978847404</v>
      </c>
      <c r="AW104" s="227">
        <v>14.64897466901181</v>
      </c>
      <c r="AX104" s="227">
        <v>1.9121346780059463</v>
      </c>
      <c r="AY104" s="227">
        <v>2.0933232333640199</v>
      </c>
      <c r="AZ104" s="254">
        <v>1.285652772665399</v>
      </c>
      <c r="BA104" s="253">
        <v>3.9080300033908317</v>
      </c>
      <c r="BB104" s="227">
        <v>14.393575731357432</v>
      </c>
      <c r="BC104" s="227">
        <v>2.2173318034535123</v>
      </c>
      <c r="BD104" s="227">
        <v>2.4017150638872096</v>
      </c>
      <c r="BE104" s="254">
        <v>1.6041828996088645</v>
      </c>
      <c r="BF104" s="253">
        <v>4.2733816620054581</v>
      </c>
      <c r="BG104" s="227">
        <v>15.089928074048826</v>
      </c>
      <c r="BH104" s="227">
        <v>2.5821740734864669</v>
      </c>
      <c r="BI104" s="227">
        <v>2.7807509296911235</v>
      </c>
      <c r="BJ104" s="254">
        <v>1.9494350791123725</v>
      </c>
    </row>
    <row r="105" spans="2:62" s="220" customFormat="1" ht="10.9" customHeight="1" x14ac:dyDescent="0.2">
      <c r="B105" s="219"/>
      <c r="C105" s="258"/>
      <c r="D105" s="274"/>
      <c r="E105" s="3" t="s">
        <v>1997</v>
      </c>
      <c r="F105" s="229" t="s">
        <v>1998</v>
      </c>
      <c r="G105" s="246"/>
      <c r="H105" s="253">
        <v>3.7257387388081984</v>
      </c>
      <c r="I105" s="227">
        <v>10.268132497870404</v>
      </c>
      <c r="J105" s="227">
        <v>2.4537349940104023</v>
      </c>
      <c r="K105" s="227">
        <v>2.6399875701758031</v>
      </c>
      <c r="L105" s="254">
        <v>1.4638486198082674</v>
      </c>
      <c r="M105" s="253">
        <v>3.5363774356523261</v>
      </c>
      <c r="N105" s="227">
        <v>9.9942958824872203</v>
      </c>
      <c r="O105" s="227">
        <v>2.3263870576056869</v>
      </c>
      <c r="P105" s="227">
        <v>2.4952123013908039</v>
      </c>
      <c r="Q105" s="254">
        <v>1.4341605574191461</v>
      </c>
      <c r="R105" s="253">
        <v>3.2893985804269015</v>
      </c>
      <c r="S105" s="227">
        <v>8.7808546428490803</v>
      </c>
      <c r="T105" s="227">
        <v>2.2979357418031761</v>
      </c>
      <c r="U105" s="227">
        <v>2.4602071284264535</v>
      </c>
      <c r="V105" s="254">
        <v>1.4589419615172143</v>
      </c>
      <c r="W105" s="253">
        <v>2.9750659940303672</v>
      </c>
      <c r="X105" s="227">
        <v>8.6552458814278577</v>
      </c>
      <c r="Y105" s="227">
        <v>1.9620022318411936</v>
      </c>
      <c r="Z105" s="227">
        <v>2.0813999276936745</v>
      </c>
      <c r="AA105" s="254">
        <v>1.3626527088733551</v>
      </c>
      <c r="AB105" s="253">
        <v>2.9759882697316429</v>
      </c>
      <c r="AC105" s="227">
        <v>8.9562494230599921</v>
      </c>
      <c r="AD105" s="227">
        <v>1.9209430966954846</v>
      </c>
      <c r="AE105" s="227">
        <v>2.0262240457239504</v>
      </c>
      <c r="AF105" s="254">
        <v>1.4010347874626412</v>
      </c>
      <c r="AG105" s="253">
        <v>3.8465838288554752</v>
      </c>
      <c r="AH105" s="227">
        <v>11.781811878171283</v>
      </c>
      <c r="AI105" s="227">
        <v>2.4611161830459189</v>
      </c>
      <c r="AJ105" s="227">
        <v>2.598014327925966</v>
      </c>
      <c r="AK105" s="254">
        <v>1.8016403226266691</v>
      </c>
      <c r="AL105" s="253">
        <v>3.5673745351262438</v>
      </c>
      <c r="AM105" s="227">
        <v>11.542247776186469</v>
      </c>
      <c r="AN105" s="227">
        <v>2.1850244789940412</v>
      </c>
      <c r="AO105" s="227">
        <v>2.3056556942114761</v>
      </c>
      <c r="AP105" s="254">
        <v>1.624243426921897</v>
      </c>
      <c r="AQ105" s="253">
        <v>3.4168634916838312</v>
      </c>
      <c r="AR105" s="227">
        <v>11.950669659960285</v>
      </c>
      <c r="AS105" s="227">
        <v>1.9423774485593803</v>
      </c>
      <c r="AT105" s="227">
        <v>1.9866579669747204</v>
      </c>
      <c r="AU105" s="254">
        <v>1.7418080874070114</v>
      </c>
      <c r="AV105" s="253">
        <v>3.8653437440523142</v>
      </c>
      <c r="AW105" s="227">
        <v>13.612956593518055</v>
      </c>
      <c r="AX105" s="227">
        <v>2.1368479332964889</v>
      </c>
      <c r="AY105" s="227">
        <v>2.1574047740536004</v>
      </c>
      <c r="AZ105" s="254">
        <v>2.0465202829594666</v>
      </c>
      <c r="BA105" s="253">
        <v>4.0384696588966724</v>
      </c>
      <c r="BB105" s="227">
        <v>13.543946980188112</v>
      </c>
      <c r="BC105" s="227">
        <v>2.3241362954419507</v>
      </c>
      <c r="BD105" s="227">
        <v>2.3381897370465685</v>
      </c>
      <c r="BE105" s="254">
        <v>2.2645796236909326</v>
      </c>
      <c r="BF105" s="253">
        <v>4.2436133606694675</v>
      </c>
      <c r="BG105" s="227">
        <v>14.368726972650917</v>
      </c>
      <c r="BH105" s="227">
        <v>2.4523562739725726</v>
      </c>
      <c r="BI105" s="227">
        <v>2.4712781719650407</v>
      </c>
      <c r="BJ105" s="254">
        <v>2.3752294538263783</v>
      </c>
    </row>
    <row r="106" spans="2:62" s="220" customFormat="1" ht="10.9" customHeight="1" x14ac:dyDescent="0.2">
      <c r="B106" s="219"/>
      <c r="C106" s="258"/>
      <c r="D106" s="274"/>
      <c r="E106" s="3" t="s">
        <v>1999</v>
      </c>
      <c r="F106" s="229" t="s">
        <v>2000</v>
      </c>
      <c r="G106" s="246"/>
      <c r="H106" s="253">
        <v>4.1770567290580107</v>
      </c>
      <c r="I106" s="227">
        <v>10.941697357876574</v>
      </c>
      <c r="J106" s="227">
        <v>2.9199978272442029</v>
      </c>
      <c r="K106" s="227">
        <v>2.8935656469602673</v>
      </c>
      <c r="L106" s="254">
        <v>2.9950998078906719</v>
      </c>
      <c r="M106" s="253">
        <v>4.0461423365116111</v>
      </c>
      <c r="N106" s="227">
        <v>10.675866006690937</v>
      </c>
      <c r="O106" s="227">
        <v>2.8577452986418219</v>
      </c>
      <c r="P106" s="227">
        <v>2.8104617159606855</v>
      </c>
      <c r="Q106" s="254">
        <v>2.9893490960788651</v>
      </c>
      <c r="R106" s="253">
        <v>3.7009820122195958</v>
      </c>
      <c r="S106" s="227">
        <v>9.5461844166954464</v>
      </c>
      <c r="T106" s="227">
        <v>2.6665443175789663</v>
      </c>
      <c r="U106" s="227">
        <v>2.619484382201378</v>
      </c>
      <c r="V106" s="254">
        <v>2.7918376660978064</v>
      </c>
      <c r="W106" s="253">
        <v>3.4416443497464031</v>
      </c>
      <c r="X106" s="227">
        <v>10.000810859469855</v>
      </c>
      <c r="Y106" s="227">
        <v>2.2766337870161117</v>
      </c>
      <c r="Z106" s="227">
        <v>2.2337089779389374</v>
      </c>
      <c r="AA106" s="254">
        <v>2.385530273357086</v>
      </c>
      <c r="AB106" s="253">
        <v>3.395360406710652</v>
      </c>
      <c r="AC106" s="227">
        <v>10.015027152593623</v>
      </c>
      <c r="AD106" s="227">
        <v>2.2218536751595042</v>
      </c>
      <c r="AE106" s="227">
        <v>2.1799341792116249</v>
      </c>
      <c r="AF106" s="254">
        <v>2.3248536266412101</v>
      </c>
      <c r="AG106" s="253">
        <v>4.106000058511599</v>
      </c>
      <c r="AH106" s="227">
        <v>12.110339207255146</v>
      </c>
      <c r="AI106" s="227">
        <v>2.6989615597411265</v>
      </c>
      <c r="AJ106" s="227">
        <v>2.6695178327017932</v>
      </c>
      <c r="AK106" s="254">
        <v>2.7687623907759407</v>
      </c>
      <c r="AL106" s="253">
        <v>3.8828510640523786</v>
      </c>
      <c r="AM106" s="227">
        <v>11.923162788429975</v>
      </c>
      <c r="AN106" s="227">
        <v>2.4946762568471126</v>
      </c>
      <c r="AO106" s="227">
        <v>2.5396219593914973</v>
      </c>
      <c r="AP106" s="254">
        <v>2.3925527413427008</v>
      </c>
      <c r="AQ106" s="253">
        <v>3.5263108125442018</v>
      </c>
      <c r="AR106" s="227">
        <v>11.387484981145194</v>
      </c>
      <c r="AS106" s="227">
        <v>2.1727266697362535</v>
      </c>
      <c r="AT106" s="227">
        <v>2.1681217767399388</v>
      </c>
      <c r="AU106" s="254">
        <v>2.1827794039936474</v>
      </c>
      <c r="AV106" s="253">
        <v>3.7564964385481039</v>
      </c>
      <c r="AW106" s="227">
        <v>11.936933788053988</v>
      </c>
      <c r="AX106" s="227">
        <v>2.3166378949834576</v>
      </c>
      <c r="AY106" s="227">
        <v>2.2599890318510401</v>
      </c>
      <c r="AZ106" s="254">
        <v>2.4361145016310135</v>
      </c>
      <c r="BA106" s="253">
        <v>3.9904462580673008</v>
      </c>
      <c r="BB106" s="227">
        <v>11.882968725835541</v>
      </c>
      <c r="BC106" s="227">
        <v>2.5812456461439863</v>
      </c>
      <c r="BD106" s="227">
        <v>2.4782036480438898</v>
      </c>
      <c r="BE106" s="254">
        <v>2.7911974105071748</v>
      </c>
      <c r="BF106" s="253">
        <v>4.2509184937936002</v>
      </c>
      <c r="BG106" s="227">
        <v>12.324501010755794</v>
      </c>
      <c r="BH106" s="227">
        <v>2.8238839538648843</v>
      </c>
      <c r="BI106" s="227">
        <v>2.6943279856094517</v>
      </c>
      <c r="BJ106" s="254">
        <v>3.0774523670566682</v>
      </c>
    </row>
    <row r="107" spans="2:62" s="220" customFormat="1" ht="10.9" customHeight="1" x14ac:dyDescent="0.2">
      <c r="B107" s="219"/>
      <c r="C107" s="258"/>
      <c r="D107" s="274"/>
      <c r="E107" s="3" t="s">
        <v>2001</v>
      </c>
      <c r="F107" s="229" t="s">
        <v>2002</v>
      </c>
      <c r="G107" s="246"/>
      <c r="H107" s="253">
        <v>3.5254307239992415</v>
      </c>
      <c r="I107" s="227">
        <v>10.988494933419531</v>
      </c>
      <c r="J107" s="227">
        <v>2.185648266307799</v>
      </c>
      <c r="K107" s="227">
        <v>2.3830569607623944</v>
      </c>
      <c r="L107" s="254">
        <v>1.5080681738897366</v>
      </c>
      <c r="M107" s="253">
        <v>3.6747042079706409</v>
      </c>
      <c r="N107" s="227">
        <v>11.522986334055886</v>
      </c>
      <c r="O107" s="227">
        <v>2.3084376615862428</v>
      </c>
      <c r="P107" s="227">
        <v>2.4845133491109279</v>
      </c>
      <c r="Q107" s="254">
        <v>1.714059508367904</v>
      </c>
      <c r="R107" s="253">
        <v>3.518964081891069</v>
      </c>
      <c r="S107" s="227">
        <v>10.653726757067441</v>
      </c>
      <c r="T107" s="227">
        <v>2.2966340515347947</v>
      </c>
      <c r="U107" s="227">
        <v>2.473528909559541</v>
      </c>
      <c r="V107" s="254">
        <v>1.7191152276017596</v>
      </c>
      <c r="W107" s="253">
        <v>3.2195913346020282</v>
      </c>
      <c r="X107" s="227">
        <v>10.992752618290744</v>
      </c>
      <c r="Y107" s="227">
        <v>1.8991241426232106</v>
      </c>
      <c r="Z107" s="227">
        <v>2.0272693463265017</v>
      </c>
      <c r="AA107" s="254">
        <v>1.4979206628950101</v>
      </c>
      <c r="AB107" s="253">
        <v>3.2971551631994909</v>
      </c>
      <c r="AC107" s="227">
        <v>11.241136370094837</v>
      </c>
      <c r="AD107" s="227">
        <v>1.9446498661588063</v>
      </c>
      <c r="AE107" s="227">
        <v>2.0983348639765262</v>
      </c>
      <c r="AF107" s="254">
        <v>1.478188839020657</v>
      </c>
      <c r="AG107" s="253">
        <v>4.2956891634317742</v>
      </c>
      <c r="AH107" s="227">
        <v>14.215173823266259</v>
      </c>
      <c r="AI107" s="227">
        <v>2.6103700692104139</v>
      </c>
      <c r="AJ107" s="227">
        <v>2.8230829045046058</v>
      </c>
      <c r="AK107" s="254">
        <v>1.984844603148018</v>
      </c>
      <c r="AL107" s="253">
        <v>4.0954116353235834</v>
      </c>
      <c r="AM107" s="227">
        <v>13.948237733951371</v>
      </c>
      <c r="AN107" s="227">
        <v>2.4373327856995801</v>
      </c>
      <c r="AO107" s="227">
        <v>2.6511988420722736</v>
      </c>
      <c r="AP107" s="254">
        <v>1.8332541339721951</v>
      </c>
      <c r="AQ107" s="253">
        <v>3.6675579986724509</v>
      </c>
      <c r="AR107" s="227">
        <v>12.705049844793757</v>
      </c>
      <c r="AS107" s="227">
        <v>2.1535165413476478</v>
      </c>
      <c r="AT107" s="227">
        <v>2.3245903115711948</v>
      </c>
      <c r="AU107" s="254">
        <v>1.6862456162083308</v>
      </c>
      <c r="AV107" s="253">
        <v>3.9662952435606971</v>
      </c>
      <c r="AW107" s="227">
        <v>13.777431378989041</v>
      </c>
      <c r="AX107" s="227">
        <v>2.2906736062406985</v>
      </c>
      <c r="AY107" s="227">
        <v>2.4438521192363938</v>
      </c>
      <c r="AZ107" s="254">
        <v>1.8846329890289371</v>
      </c>
      <c r="BA107" s="253">
        <v>4.3114680401466163</v>
      </c>
      <c r="BB107" s="227">
        <v>14.096712827607915</v>
      </c>
      <c r="BC107" s="227">
        <v>2.6046536243909335</v>
      </c>
      <c r="BD107" s="227">
        <v>2.7548111415749883</v>
      </c>
      <c r="BE107" s="254">
        <v>2.2193684511515022</v>
      </c>
      <c r="BF107" s="253">
        <v>4.7686437180072323</v>
      </c>
      <c r="BG107" s="227">
        <v>14.807063388573114</v>
      </c>
      <c r="BH107" s="227">
        <v>3.0266086467274573</v>
      </c>
      <c r="BI107" s="227">
        <v>3.1543518845249845</v>
      </c>
      <c r="BJ107" s="254">
        <v>2.7106133639862504</v>
      </c>
    </row>
    <row r="108" spans="2:62" s="220" customFormat="1" ht="10.9" customHeight="1" x14ac:dyDescent="0.2">
      <c r="B108" s="219"/>
      <c r="C108" s="258"/>
      <c r="D108" s="274"/>
      <c r="E108" s="3" t="s">
        <v>2003</v>
      </c>
      <c r="F108" s="229" t="s">
        <v>2004</v>
      </c>
      <c r="G108" s="246"/>
      <c r="H108" s="253">
        <v>4.5950099633480503</v>
      </c>
      <c r="I108" s="227">
        <v>13.117988058194976</v>
      </c>
      <c r="J108" s="227">
        <v>3.1337293367440529</v>
      </c>
      <c r="K108" s="227">
        <v>3.4861119071839428</v>
      </c>
      <c r="L108" s="254">
        <v>2.266850449362837</v>
      </c>
      <c r="M108" s="253">
        <v>4.33893037049274</v>
      </c>
      <c r="N108" s="227">
        <v>12.515342976172027</v>
      </c>
      <c r="O108" s="227">
        <v>2.9674155685611057</v>
      </c>
      <c r="P108" s="227">
        <v>3.2978281471409034</v>
      </c>
      <c r="Q108" s="254">
        <v>2.1681769322372357</v>
      </c>
      <c r="R108" s="253">
        <v>4.0639085946064828</v>
      </c>
      <c r="S108" s="227">
        <v>11.590287929309225</v>
      </c>
      <c r="T108" s="227">
        <v>2.8154489933239297</v>
      </c>
      <c r="U108" s="227">
        <v>3.1246677201003275</v>
      </c>
      <c r="V108" s="254">
        <v>2.0946532284739168</v>
      </c>
      <c r="W108" s="253">
        <v>3.7456845747117251</v>
      </c>
      <c r="X108" s="227">
        <v>11.908376026721658</v>
      </c>
      <c r="Y108" s="227">
        <v>2.3895640812599495</v>
      </c>
      <c r="Z108" s="227">
        <v>2.6424059317454418</v>
      </c>
      <c r="AA108" s="254">
        <v>1.8257550254561383</v>
      </c>
      <c r="AB108" s="253">
        <v>3.5932868830711642</v>
      </c>
      <c r="AC108" s="227">
        <v>11.539197258679483</v>
      </c>
      <c r="AD108" s="227">
        <v>2.2784423851558109</v>
      </c>
      <c r="AE108" s="227">
        <v>2.5094988191035807</v>
      </c>
      <c r="AF108" s="254">
        <v>1.7810085251902066</v>
      </c>
      <c r="AG108" s="253">
        <v>4.4333762072561145</v>
      </c>
      <c r="AH108" s="227">
        <v>14.400581332834582</v>
      </c>
      <c r="AI108" s="227">
        <v>2.7977790944792664</v>
      </c>
      <c r="AJ108" s="227">
        <v>3.0601269353522436</v>
      </c>
      <c r="AK108" s="254">
        <v>2.2517542985423291</v>
      </c>
      <c r="AL108" s="253">
        <v>4.3538695493038313</v>
      </c>
      <c r="AM108" s="227">
        <v>15.023078965062329</v>
      </c>
      <c r="AN108" s="227">
        <v>2.6065548905629767</v>
      </c>
      <c r="AO108" s="227">
        <v>2.8629604590213664</v>
      </c>
      <c r="AP108" s="254">
        <v>2.092976409773835</v>
      </c>
      <c r="AQ108" s="253">
        <v>3.9984747112128072</v>
      </c>
      <c r="AR108" s="227">
        <v>13.591684533057425</v>
      </c>
      <c r="AS108" s="227">
        <v>2.4202602694238364</v>
      </c>
      <c r="AT108" s="227">
        <v>2.6375045984694436</v>
      </c>
      <c r="AU108" s="254">
        <v>2.0013420117349319</v>
      </c>
      <c r="AV108" s="253">
        <v>4.2146096169117531</v>
      </c>
      <c r="AW108" s="227">
        <v>13.874222376792567</v>
      </c>
      <c r="AX108" s="227">
        <v>2.5959474422348188</v>
      </c>
      <c r="AY108" s="227">
        <v>2.787031679653011</v>
      </c>
      <c r="AZ108" s="254">
        <v>2.2400821895028611</v>
      </c>
      <c r="BA108" s="253">
        <v>4.3643726532167655</v>
      </c>
      <c r="BB108" s="227">
        <v>14.014107044379015</v>
      </c>
      <c r="BC108" s="227">
        <v>2.7143895307270491</v>
      </c>
      <c r="BD108" s="227">
        <v>2.8785413969398497</v>
      </c>
      <c r="BE108" s="254">
        <v>2.4181690498978261</v>
      </c>
      <c r="BF108" s="253">
        <v>4.662238427132654</v>
      </c>
      <c r="BG108" s="227">
        <v>14.632216175325189</v>
      </c>
      <c r="BH108" s="227">
        <v>2.9669505841423551</v>
      </c>
      <c r="BI108" s="227">
        <v>3.0579269648541203</v>
      </c>
      <c r="BJ108" s="254">
        <v>2.8082286168875625</v>
      </c>
    </row>
    <row r="109" spans="2:62" s="220" customFormat="1" ht="10.9" customHeight="1" x14ac:dyDescent="0.2">
      <c r="B109" s="219"/>
      <c r="C109" s="258"/>
      <c r="D109" s="274"/>
      <c r="E109" s="3" t="s">
        <v>2005</v>
      </c>
      <c r="F109" s="229" t="s">
        <v>2006</v>
      </c>
      <c r="G109" s="246"/>
      <c r="H109" s="253">
        <v>4.080276972371399</v>
      </c>
      <c r="I109" s="227">
        <v>13.056372519991385</v>
      </c>
      <c r="J109" s="227">
        <v>2.4470150479474526</v>
      </c>
      <c r="K109" s="227">
        <v>2.6210677759833065</v>
      </c>
      <c r="L109" s="254">
        <v>1.6770878914514349</v>
      </c>
      <c r="M109" s="253">
        <v>4.0406374873092794</v>
      </c>
      <c r="N109" s="227">
        <v>12.975388521754638</v>
      </c>
      <c r="O109" s="227">
        <v>2.4463360335118765</v>
      </c>
      <c r="P109" s="227">
        <v>2.5969643328593399</v>
      </c>
      <c r="Q109" s="254">
        <v>1.7897422315779914</v>
      </c>
      <c r="R109" s="253">
        <v>3.7339236225226098</v>
      </c>
      <c r="S109" s="227">
        <v>11.190014450791992</v>
      </c>
      <c r="T109" s="227">
        <v>2.4209185235328521</v>
      </c>
      <c r="U109" s="227">
        <v>2.5754163341745175</v>
      </c>
      <c r="V109" s="254">
        <v>1.7746119781770286</v>
      </c>
      <c r="W109" s="253">
        <v>3.4758002791681144</v>
      </c>
      <c r="X109" s="227">
        <v>12.064717494024055</v>
      </c>
      <c r="Y109" s="227">
        <v>1.9701369144269181</v>
      </c>
      <c r="Z109" s="227">
        <v>2.0681897397180538</v>
      </c>
      <c r="AA109" s="254">
        <v>1.5785205789816212</v>
      </c>
      <c r="AB109" s="253">
        <v>3.3293112972029721</v>
      </c>
      <c r="AC109" s="227">
        <v>11.557000441474951</v>
      </c>
      <c r="AD109" s="227">
        <v>1.883345973692834</v>
      </c>
      <c r="AE109" s="227">
        <v>1.9831417131256328</v>
      </c>
      <c r="AF109" s="254">
        <v>1.4969341148133659</v>
      </c>
      <c r="AG109" s="253">
        <v>4.3165130857745497</v>
      </c>
      <c r="AH109" s="227">
        <v>15.091432384079308</v>
      </c>
      <c r="AI109" s="227">
        <v>2.4220387195936297</v>
      </c>
      <c r="AJ109" s="227">
        <v>2.5570930499563436</v>
      </c>
      <c r="AK109" s="254">
        <v>1.9184066269973798</v>
      </c>
      <c r="AL109" s="253">
        <v>3.9942425720969008</v>
      </c>
      <c r="AM109" s="227">
        <v>14.151940383150251</v>
      </c>
      <c r="AN109" s="227">
        <v>2.2017870962953277</v>
      </c>
      <c r="AO109" s="227">
        <v>2.3689350141233252</v>
      </c>
      <c r="AP109" s="254">
        <v>1.6057271048180177</v>
      </c>
      <c r="AQ109" s="253">
        <v>3.4532169219789499</v>
      </c>
      <c r="AR109" s="227">
        <v>12.292779226925468</v>
      </c>
      <c r="AS109" s="227">
        <v>1.9007074654897855</v>
      </c>
      <c r="AT109" s="227">
        <v>2.0334340553460568</v>
      </c>
      <c r="AU109" s="254">
        <v>1.4439326443408356</v>
      </c>
      <c r="AV109" s="253">
        <v>3.9377404656872219</v>
      </c>
      <c r="AW109" s="227">
        <v>14.023330765487009</v>
      </c>
      <c r="AX109" s="227">
        <v>2.1311712630101343</v>
      </c>
      <c r="AY109" s="227">
        <v>2.2366157766609995</v>
      </c>
      <c r="AZ109" s="254">
        <v>1.7792882634449045</v>
      </c>
      <c r="BA109" s="253">
        <v>4.4571848606464899</v>
      </c>
      <c r="BB109" s="227">
        <v>15.085718650684129</v>
      </c>
      <c r="BC109" s="227">
        <v>2.4967332840438607</v>
      </c>
      <c r="BD109" s="227">
        <v>2.5648880197115242</v>
      </c>
      <c r="BE109" s="254">
        <v>2.2758952040290241</v>
      </c>
      <c r="BF109" s="253">
        <v>4.7967061600692649</v>
      </c>
      <c r="BG109" s="227">
        <v>15.451801659397804</v>
      </c>
      <c r="BH109" s="227">
        <v>2.8311208589607011</v>
      </c>
      <c r="BI109" s="227">
        <v>2.88233786391601</v>
      </c>
      <c r="BJ109" s="254">
        <v>2.6710669211415405</v>
      </c>
    </row>
    <row r="110" spans="2:62" s="220" customFormat="1" ht="10.9" customHeight="1" x14ac:dyDescent="0.2">
      <c r="B110" s="219"/>
      <c r="C110" s="258"/>
      <c r="D110" s="274"/>
      <c r="E110" s="3" t="s">
        <v>2007</v>
      </c>
      <c r="F110" s="229" t="s">
        <v>2008</v>
      </c>
      <c r="G110" s="246"/>
      <c r="H110" s="253">
        <v>4.0152105970428762</v>
      </c>
      <c r="I110" s="227">
        <v>11.765442558018744</v>
      </c>
      <c r="J110" s="227">
        <v>2.665486913533742</v>
      </c>
      <c r="K110" s="227">
        <v>2.873396189311042</v>
      </c>
      <c r="L110" s="254">
        <v>2.0271214679210838</v>
      </c>
      <c r="M110" s="253">
        <v>3.8975101232013056</v>
      </c>
      <c r="N110" s="227">
        <v>11.487452602174832</v>
      </c>
      <c r="O110" s="227">
        <v>2.6061360302561911</v>
      </c>
      <c r="P110" s="227">
        <v>2.8107946509595947</v>
      </c>
      <c r="Q110" s="254">
        <v>1.9889440426169871</v>
      </c>
      <c r="R110" s="253">
        <v>3.5760031326975392</v>
      </c>
      <c r="S110" s="227">
        <v>10.343501496447667</v>
      </c>
      <c r="T110" s="227">
        <v>2.4433261114190272</v>
      </c>
      <c r="U110" s="227">
        <v>2.654119999167774</v>
      </c>
      <c r="V110" s="254">
        <v>1.8298028636269545</v>
      </c>
      <c r="W110" s="253">
        <v>3.2774886933585416</v>
      </c>
      <c r="X110" s="227">
        <v>10.463157146141729</v>
      </c>
      <c r="Y110" s="227">
        <v>2.0723037360513192</v>
      </c>
      <c r="Z110" s="227">
        <v>2.2473264040203689</v>
      </c>
      <c r="AA110" s="254">
        <v>1.5847888673525701</v>
      </c>
      <c r="AB110" s="253">
        <v>3.198317607213141</v>
      </c>
      <c r="AC110" s="227">
        <v>10.152720397460028</v>
      </c>
      <c r="AD110" s="227">
        <v>2.0336901760638924</v>
      </c>
      <c r="AE110" s="227">
        <v>2.1988140576768171</v>
      </c>
      <c r="AF110" s="254">
        <v>1.5882507493859184</v>
      </c>
      <c r="AG110" s="253">
        <v>4.1309887799162377</v>
      </c>
      <c r="AH110" s="227">
        <v>13.06346233019082</v>
      </c>
      <c r="AI110" s="227">
        <v>2.6445700097728748</v>
      </c>
      <c r="AJ110" s="227">
        <v>2.8625292137094926</v>
      </c>
      <c r="AK110" s="254">
        <v>2.0737473092499044</v>
      </c>
      <c r="AL110" s="253">
        <v>3.9328619730924217</v>
      </c>
      <c r="AM110" s="227">
        <v>12.751779005696946</v>
      </c>
      <c r="AN110" s="227">
        <v>2.4700494595418192</v>
      </c>
      <c r="AO110" s="227">
        <v>2.7198793651950899</v>
      </c>
      <c r="AP110" s="254">
        <v>1.8407886112023837</v>
      </c>
      <c r="AQ110" s="253">
        <v>3.6733513098256414</v>
      </c>
      <c r="AR110" s="227">
        <v>12.376044479513364</v>
      </c>
      <c r="AS110" s="227">
        <v>2.2311346865483928</v>
      </c>
      <c r="AT110" s="227">
        <v>2.4085965711772324</v>
      </c>
      <c r="AU110" s="254">
        <v>1.8003109607323244</v>
      </c>
      <c r="AV110" s="253">
        <v>4.010933816387837</v>
      </c>
      <c r="AW110" s="227">
        <v>13.191382337805194</v>
      </c>
      <c r="AX110" s="227">
        <v>2.4543275890019398</v>
      </c>
      <c r="AY110" s="227">
        <v>2.5928558509816275</v>
      </c>
      <c r="AZ110" s="254">
        <v>2.128613286139462</v>
      </c>
      <c r="BA110" s="253">
        <v>4.3239362288325172</v>
      </c>
      <c r="BB110" s="227">
        <v>13.625675863966421</v>
      </c>
      <c r="BC110" s="227">
        <v>2.7139287201755327</v>
      </c>
      <c r="BD110" s="227">
        <v>2.8199113357006489</v>
      </c>
      <c r="BE110" s="254">
        <v>2.4719981070560548</v>
      </c>
      <c r="BF110" s="253">
        <v>4.4964324838385075</v>
      </c>
      <c r="BG110" s="227">
        <v>13.484324779975619</v>
      </c>
      <c r="BH110" s="227">
        <v>2.9584956372676001</v>
      </c>
      <c r="BI110" s="227">
        <v>3.0299537788354738</v>
      </c>
      <c r="BJ110" s="254">
        <v>2.8009479793560197</v>
      </c>
    </row>
    <row r="111" spans="2:62" s="220" customFormat="1" ht="10.9" customHeight="1" x14ac:dyDescent="0.2">
      <c r="B111" s="219"/>
      <c r="C111" s="258"/>
      <c r="D111" s="274"/>
      <c r="E111" s="3" t="s">
        <v>2009</v>
      </c>
      <c r="F111" s="229" t="s">
        <v>2010</v>
      </c>
      <c r="G111" s="246"/>
      <c r="H111" s="253">
        <v>3.2590318294234031</v>
      </c>
      <c r="I111" s="227">
        <v>8.5240145576185533</v>
      </c>
      <c r="J111" s="227">
        <v>2.3400618697805804</v>
      </c>
      <c r="K111" s="227">
        <v>2.4899914026810142</v>
      </c>
      <c r="L111" s="254">
        <v>1.8002862962550179</v>
      </c>
      <c r="M111" s="253">
        <v>3.2154419795954423</v>
      </c>
      <c r="N111" s="227">
        <v>8.7975572040344687</v>
      </c>
      <c r="O111" s="227">
        <v>2.2730888748728937</v>
      </c>
      <c r="P111" s="227">
        <v>2.4115454355560995</v>
      </c>
      <c r="Q111" s="254">
        <v>1.7826132931177263</v>
      </c>
      <c r="R111" s="253">
        <v>3.0313937731453064</v>
      </c>
      <c r="S111" s="227">
        <v>8.1003358344150236</v>
      </c>
      <c r="T111" s="227">
        <v>2.1872836247807763</v>
      </c>
      <c r="U111" s="227">
        <v>2.3030776238192772</v>
      </c>
      <c r="V111" s="254">
        <v>1.7920096840293271</v>
      </c>
      <c r="W111" s="253">
        <v>2.7266725432396726</v>
      </c>
      <c r="X111" s="227">
        <v>8.0302102041818113</v>
      </c>
      <c r="Y111" s="227">
        <v>1.8403534180140058</v>
      </c>
      <c r="Z111" s="227">
        <v>1.9337386406373094</v>
      </c>
      <c r="AA111" s="254">
        <v>1.5345062585285745</v>
      </c>
      <c r="AB111" s="253">
        <v>2.617381812020489</v>
      </c>
      <c r="AC111" s="227">
        <v>7.8840766350562381</v>
      </c>
      <c r="AD111" s="227">
        <v>1.7409318302505712</v>
      </c>
      <c r="AE111" s="227">
        <v>1.8225241232673997</v>
      </c>
      <c r="AF111" s="254">
        <v>1.480782019996425</v>
      </c>
      <c r="AG111" s="253">
        <v>3.5235327576663207</v>
      </c>
      <c r="AH111" s="227">
        <v>11.039898498695011</v>
      </c>
      <c r="AI111" s="227">
        <v>2.2684092987768896</v>
      </c>
      <c r="AJ111" s="227">
        <v>2.3811357141256635</v>
      </c>
      <c r="AK111" s="254">
        <v>1.9201155577767683</v>
      </c>
      <c r="AL111" s="253">
        <v>3.2484780076410691</v>
      </c>
      <c r="AM111" s="227">
        <v>10.615786900757822</v>
      </c>
      <c r="AN111" s="227">
        <v>2.0243509453086843</v>
      </c>
      <c r="AO111" s="227">
        <v>2.141327176778292</v>
      </c>
      <c r="AP111" s="254">
        <v>1.6767127370054362</v>
      </c>
      <c r="AQ111" s="253">
        <v>2.8689737328146423</v>
      </c>
      <c r="AR111" s="227">
        <v>9.8628147857698103</v>
      </c>
      <c r="AS111" s="227">
        <v>1.7149456743883393</v>
      </c>
      <c r="AT111" s="227">
        <v>1.8147484467188475</v>
      </c>
      <c r="AU111" s="254">
        <v>1.4288443584191959</v>
      </c>
      <c r="AV111" s="253">
        <v>3.221118073561386</v>
      </c>
      <c r="AW111" s="227">
        <v>11.671442398709804</v>
      </c>
      <c r="AX111" s="227">
        <v>1.7985222902287119</v>
      </c>
      <c r="AY111" s="227">
        <v>1.8832416847635645</v>
      </c>
      <c r="AZ111" s="254">
        <v>1.5639235242303084</v>
      </c>
      <c r="BA111" s="253">
        <v>3.5321645640816945</v>
      </c>
      <c r="BB111" s="227">
        <v>11.94463348378452</v>
      </c>
      <c r="BC111" s="227">
        <v>2.077051909510097</v>
      </c>
      <c r="BD111" s="227">
        <v>2.111744334239321</v>
      </c>
      <c r="BE111" s="254">
        <v>1.9839801094655625</v>
      </c>
      <c r="BF111" s="253">
        <v>3.7703480970359338</v>
      </c>
      <c r="BG111" s="227">
        <v>12.474754404011128</v>
      </c>
      <c r="BH111" s="227">
        <v>2.2657332580383218</v>
      </c>
      <c r="BI111" s="227">
        <v>2.2844224910952549</v>
      </c>
      <c r="BJ111" s="254">
        <v>2.2172172579973375</v>
      </c>
    </row>
    <row r="112" spans="2:62" s="220" customFormat="1" ht="10.9" customHeight="1" x14ac:dyDescent="0.2">
      <c r="B112" s="219"/>
      <c r="C112" s="258"/>
      <c r="D112" s="274"/>
      <c r="E112" s="3" t="s">
        <v>2011</v>
      </c>
      <c r="F112" s="229" t="s">
        <v>2012</v>
      </c>
      <c r="G112" s="246"/>
      <c r="H112" s="253">
        <v>3.1253175284274923</v>
      </c>
      <c r="I112" s="227">
        <v>8.6058147173591237</v>
      </c>
      <c r="J112" s="227">
        <v>2.0448816270500281</v>
      </c>
      <c r="K112" s="227">
        <v>2.062797180776196</v>
      </c>
      <c r="L112" s="254">
        <v>1.9427511059382139</v>
      </c>
      <c r="M112" s="253">
        <v>3.2264411811435183</v>
      </c>
      <c r="N112" s="227">
        <v>8.8795116175575703</v>
      </c>
      <c r="O112" s="227">
        <v>2.1419903256521482</v>
      </c>
      <c r="P112" s="227">
        <v>2.1433869120299964</v>
      </c>
      <c r="Q112" s="254">
        <v>2.1342044395094248</v>
      </c>
      <c r="R112" s="253">
        <v>3.1775308717741377</v>
      </c>
      <c r="S112" s="227">
        <v>8.7187061844325093</v>
      </c>
      <c r="T112" s="227">
        <v>2.1273787919002918</v>
      </c>
      <c r="U112" s="227">
        <v>2.1328956502552359</v>
      </c>
      <c r="V112" s="254">
        <v>2.0975718514228912</v>
      </c>
      <c r="W112" s="253">
        <v>3.0002449565473057</v>
      </c>
      <c r="X112" s="227">
        <v>8.6363861650565301</v>
      </c>
      <c r="Y112" s="227">
        <v>1.9327014207754141</v>
      </c>
      <c r="Z112" s="227">
        <v>1.9378299963774805</v>
      </c>
      <c r="AA112" s="254">
        <v>1.9056097506289542</v>
      </c>
      <c r="AB112" s="253">
        <v>3.2162663190226786</v>
      </c>
      <c r="AC112" s="227">
        <v>9.3788359211215084</v>
      </c>
      <c r="AD112" s="227">
        <v>2.0505753409066685</v>
      </c>
      <c r="AE112" s="227">
        <v>2.0521342256768693</v>
      </c>
      <c r="AF112" s="254">
        <v>2.0425148566667466</v>
      </c>
      <c r="AG112" s="253">
        <v>4.3082401190147515</v>
      </c>
      <c r="AH112" s="227">
        <v>12.435063960902026</v>
      </c>
      <c r="AI112" s="227">
        <v>2.7748479795522245</v>
      </c>
      <c r="AJ112" s="227">
        <v>2.8089569030479407</v>
      </c>
      <c r="AK112" s="254">
        <v>2.6045280512766054</v>
      </c>
      <c r="AL112" s="253">
        <v>4.3372346646938738</v>
      </c>
      <c r="AM112" s="227">
        <v>12.655497959526018</v>
      </c>
      <c r="AN112" s="227">
        <v>2.7809314819952431</v>
      </c>
      <c r="AO112" s="227">
        <v>2.8682502799314524</v>
      </c>
      <c r="AP112" s="254">
        <v>2.3622367530112567</v>
      </c>
      <c r="AQ112" s="253">
        <v>3.9349560856123196</v>
      </c>
      <c r="AR112" s="227">
        <v>12.023048909515301</v>
      </c>
      <c r="AS112" s="227">
        <v>2.4251751206086047</v>
      </c>
      <c r="AT112" s="227">
        <v>2.4602263799200226</v>
      </c>
      <c r="AU112" s="254">
        <v>2.2625065933037685</v>
      </c>
      <c r="AV112" s="253">
        <v>4.1815845765487127</v>
      </c>
      <c r="AW112" s="227">
        <v>13.060089595687906</v>
      </c>
      <c r="AX112" s="227">
        <v>2.4808107666072838</v>
      </c>
      <c r="AY112" s="227">
        <v>2.4736482992903599</v>
      </c>
      <c r="AZ112" s="254">
        <v>2.5129626844886919</v>
      </c>
      <c r="BA112" s="253">
        <v>4.6468155923120378</v>
      </c>
      <c r="BB112" s="227">
        <v>13.457466478192675</v>
      </c>
      <c r="BC112" s="227">
        <v>2.9138166039481566</v>
      </c>
      <c r="BD112" s="227">
        <v>2.8558611260582345</v>
      </c>
      <c r="BE112" s="254">
        <v>3.1643507104305808</v>
      </c>
      <c r="BF112" s="253">
        <v>5.1236241998097514</v>
      </c>
      <c r="BG112" s="227">
        <v>14.866420507094285</v>
      </c>
      <c r="BH112" s="227">
        <v>3.1943062497814707</v>
      </c>
      <c r="BI112" s="227">
        <v>3.1447649789918697</v>
      </c>
      <c r="BJ112" s="254">
        <v>3.3996525232119565</v>
      </c>
    </row>
    <row r="113" spans="2:62" s="220" customFormat="1" ht="10.9" customHeight="1" x14ac:dyDescent="0.2">
      <c r="B113" s="219"/>
      <c r="C113" s="258"/>
      <c r="D113" s="274"/>
      <c r="E113" s="3" t="s">
        <v>2013</v>
      </c>
      <c r="F113" s="229" t="s">
        <v>2014</v>
      </c>
      <c r="G113" s="246"/>
      <c r="H113" s="253">
        <v>3.5148829647212638</v>
      </c>
      <c r="I113" s="227">
        <v>11.070596450279906</v>
      </c>
      <c r="J113" s="227">
        <v>2.1616430250191008</v>
      </c>
      <c r="K113" s="227">
        <v>2.3843710792814292</v>
      </c>
      <c r="L113" s="254">
        <v>1.4771661264851534</v>
      </c>
      <c r="M113" s="253">
        <v>3.474755000338912</v>
      </c>
      <c r="N113" s="227">
        <v>10.839551139195272</v>
      </c>
      <c r="O113" s="227">
        <v>2.1931032617761388</v>
      </c>
      <c r="P113" s="227">
        <v>2.4241169232180204</v>
      </c>
      <c r="Q113" s="254">
        <v>1.4969120543402148</v>
      </c>
      <c r="R113" s="253">
        <v>3.3316879520955767</v>
      </c>
      <c r="S113" s="227">
        <v>10.477771540466005</v>
      </c>
      <c r="T113" s="227">
        <v>2.1042500254098493</v>
      </c>
      <c r="U113" s="227">
        <v>2.3015675590465303</v>
      </c>
      <c r="V113" s="254">
        <v>1.5348844216004149</v>
      </c>
      <c r="W113" s="253">
        <v>2.9622527437765176</v>
      </c>
      <c r="X113" s="227">
        <v>9.9428203820266781</v>
      </c>
      <c r="Y113" s="227">
        <v>1.7690170864111161</v>
      </c>
      <c r="Z113" s="227">
        <v>1.9403949849986937</v>
      </c>
      <c r="AA113" s="254">
        <v>1.2971571601526448</v>
      </c>
      <c r="AB113" s="253">
        <v>2.8297619416032478</v>
      </c>
      <c r="AC113" s="227">
        <v>8.9255707198129759</v>
      </c>
      <c r="AD113" s="227">
        <v>1.8032266399042667</v>
      </c>
      <c r="AE113" s="227">
        <v>1.9686562294616869</v>
      </c>
      <c r="AF113" s="254">
        <v>1.3629856846558313</v>
      </c>
      <c r="AG113" s="253">
        <v>3.5548106166897591</v>
      </c>
      <c r="AH113" s="227">
        <v>10.943234451206926</v>
      </c>
      <c r="AI113" s="227">
        <v>2.3459076825323906</v>
      </c>
      <c r="AJ113" s="227">
        <v>2.5791190986326225</v>
      </c>
      <c r="AK113" s="254">
        <v>1.7487131790612103</v>
      </c>
      <c r="AL113" s="253">
        <v>3.3633121952634748</v>
      </c>
      <c r="AM113" s="227">
        <v>11.222024626904087</v>
      </c>
      <c r="AN113" s="227">
        <v>2.093358728153377</v>
      </c>
      <c r="AO113" s="227">
        <v>2.3273481984939624</v>
      </c>
      <c r="AP113" s="254">
        <v>1.5196134912625638</v>
      </c>
      <c r="AQ113" s="253">
        <v>2.9581395140718962</v>
      </c>
      <c r="AR113" s="227">
        <v>10.012116904380886</v>
      </c>
      <c r="AS113" s="227">
        <v>1.8232961373392089</v>
      </c>
      <c r="AT113" s="227">
        <v>2.028567994478264</v>
      </c>
      <c r="AU113" s="254">
        <v>1.3368739203229649</v>
      </c>
      <c r="AV113" s="253">
        <v>3.5702232000112586</v>
      </c>
      <c r="AW113" s="227">
        <v>11.837313892450593</v>
      </c>
      <c r="AX113" s="227">
        <v>2.2352108029474582</v>
      </c>
      <c r="AY113" s="227">
        <v>2.4613697723321639</v>
      </c>
      <c r="AZ113" s="254">
        <v>1.7156759522472234</v>
      </c>
      <c r="BA113" s="253">
        <v>3.8655413848641649</v>
      </c>
      <c r="BB113" s="227">
        <v>13.012396926943675</v>
      </c>
      <c r="BC113" s="227">
        <v>2.3381750876710914</v>
      </c>
      <c r="BD113" s="227">
        <v>2.5049870923955346</v>
      </c>
      <c r="BE113" s="254">
        <v>1.9668186007021846</v>
      </c>
      <c r="BF113" s="253">
        <v>4.1716006774995575</v>
      </c>
      <c r="BG113" s="227">
        <v>13.807989230641343</v>
      </c>
      <c r="BH113" s="227">
        <v>2.546197489588526</v>
      </c>
      <c r="BI113" s="227">
        <v>2.6827247167986177</v>
      </c>
      <c r="BJ113" s="254">
        <v>2.2531250854119009</v>
      </c>
    </row>
    <row r="114" spans="2:62" s="220" customFormat="1" ht="10.9" customHeight="1" x14ac:dyDescent="0.2">
      <c r="B114" s="219"/>
      <c r="C114" s="258"/>
      <c r="D114" s="274"/>
      <c r="E114" s="3" t="s">
        <v>2015</v>
      </c>
      <c r="F114" s="229" t="s">
        <v>2016</v>
      </c>
      <c r="G114" s="246"/>
      <c r="H114" s="253">
        <v>6.0050940597657538</v>
      </c>
      <c r="I114" s="227">
        <v>17.856235384661307</v>
      </c>
      <c r="J114" s="227">
        <v>3.1447655741779204</v>
      </c>
      <c r="K114" s="227">
        <v>3.4454501269479856</v>
      </c>
      <c r="L114" s="254">
        <v>2.4148966461381161</v>
      </c>
      <c r="M114" s="253">
        <v>5.6957704633016046</v>
      </c>
      <c r="N114" s="227">
        <v>16.629638605665622</v>
      </c>
      <c r="O114" s="227">
        <v>3.1033491859770166</v>
      </c>
      <c r="P114" s="227">
        <v>3.411590591160103</v>
      </c>
      <c r="Q114" s="254">
        <v>2.3726231824569526</v>
      </c>
      <c r="R114" s="253">
        <v>5.4118290068292065</v>
      </c>
      <c r="S114" s="227">
        <v>15.700094299535124</v>
      </c>
      <c r="T114" s="227">
        <v>3.0129607799020159</v>
      </c>
      <c r="U114" s="227">
        <v>3.3682298239219</v>
      </c>
      <c r="V114" s="254">
        <v>2.2056876295044536</v>
      </c>
      <c r="W114" s="253">
        <v>4.8992082747813104</v>
      </c>
      <c r="X114" s="227">
        <v>14.821588571996692</v>
      </c>
      <c r="Y114" s="227">
        <v>2.6230614380012365</v>
      </c>
      <c r="Z114" s="227">
        <v>2.9576318036877582</v>
      </c>
      <c r="AA114" s="254">
        <v>1.8951382608249983</v>
      </c>
      <c r="AB114" s="253">
        <v>5.3326190624199468</v>
      </c>
      <c r="AC114" s="227">
        <v>16.492981151475274</v>
      </c>
      <c r="AD114" s="227">
        <v>2.7859725500935126</v>
      </c>
      <c r="AE114" s="227">
        <v>3.1644548162231083</v>
      </c>
      <c r="AF114" s="254">
        <v>1.9873281690100455</v>
      </c>
      <c r="AG114" s="253">
        <v>7.1504636343478278</v>
      </c>
      <c r="AH114" s="227">
        <v>22.000783080831564</v>
      </c>
      <c r="AI114" s="227">
        <v>3.7176633175647376</v>
      </c>
      <c r="AJ114" s="227">
        <v>4.2087524262474005</v>
      </c>
      <c r="AK114" s="254">
        <v>2.7198327981065042</v>
      </c>
      <c r="AL114" s="253">
        <v>7.2218536949996199</v>
      </c>
      <c r="AM114" s="227">
        <v>22.471416849047749</v>
      </c>
      <c r="AN114" s="227">
        <v>3.5789122198635637</v>
      </c>
      <c r="AO114" s="227">
        <v>4.1284104813264664</v>
      </c>
      <c r="AP114" s="254">
        <v>2.5076957985730175</v>
      </c>
      <c r="AQ114" s="253">
        <v>6.9652474076711801</v>
      </c>
      <c r="AR114" s="227">
        <v>22.251394531976093</v>
      </c>
      <c r="AS114" s="227">
        <v>3.2433908287137512</v>
      </c>
      <c r="AT114" s="227">
        <v>3.7394016946586164</v>
      </c>
      <c r="AU114" s="254">
        <v>2.3143679382771998</v>
      </c>
      <c r="AV114" s="253">
        <v>7.1699932202998795</v>
      </c>
      <c r="AW114" s="227">
        <v>22.08692599774</v>
      </c>
      <c r="AX114" s="227">
        <v>3.4107354362730593</v>
      </c>
      <c r="AY114" s="227">
        <v>3.8490032264783158</v>
      </c>
      <c r="AZ114" s="254">
        <v>2.6182130450121148</v>
      </c>
      <c r="BA114" s="253">
        <v>7.551629809111513</v>
      </c>
      <c r="BB114" s="227">
        <v>22.279698282989614</v>
      </c>
      <c r="BC114" s="227">
        <v>3.7685224798846346</v>
      </c>
      <c r="BD114" s="227">
        <v>4.1988080299501105</v>
      </c>
      <c r="BE114" s="254">
        <v>3.0141618561229615</v>
      </c>
      <c r="BF114" s="253">
        <v>7.8644304622983263</v>
      </c>
      <c r="BG114" s="227">
        <v>22.59102453577604</v>
      </c>
      <c r="BH114" s="227">
        <v>4.1021140249607804</v>
      </c>
      <c r="BI114" s="227">
        <v>4.5377888919446843</v>
      </c>
      <c r="BJ114" s="254">
        <v>3.3614900744679845</v>
      </c>
    </row>
    <row r="115" spans="2:62" s="220" customFormat="1" ht="10.9" customHeight="1" x14ac:dyDescent="0.2">
      <c r="B115" s="219"/>
      <c r="C115" s="258"/>
      <c r="D115" s="274"/>
      <c r="E115" s="3" t="s">
        <v>2017</v>
      </c>
      <c r="F115" s="229" t="s">
        <v>2018</v>
      </c>
      <c r="G115" s="246"/>
      <c r="H115" s="253">
        <v>4.117353092838866</v>
      </c>
      <c r="I115" s="227">
        <v>12.693479362368118</v>
      </c>
      <c r="J115" s="227">
        <v>2.5741312304207637</v>
      </c>
      <c r="K115" s="227">
        <v>2.7679347357258717</v>
      </c>
      <c r="L115" s="254">
        <v>1.6200454326386817</v>
      </c>
      <c r="M115" s="253">
        <v>3.985668536388622</v>
      </c>
      <c r="N115" s="227">
        <v>12.808331125673776</v>
      </c>
      <c r="O115" s="227">
        <v>2.4232966613619609</v>
      </c>
      <c r="P115" s="227">
        <v>2.5915775447125085</v>
      </c>
      <c r="Q115" s="254">
        <v>1.6044850220049391</v>
      </c>
      <c r="R115" s="253">
        <v>3.6115668419864524</v>
      </c>
      <c r="S115" s="227">
        <v>11.513173346886964</v>
      </c>
      <c r="T115" s="227">
        <v>2.2169980190015535</v>
      </c>
      <c r="U115" s="227">
        <v>2.345271524565252</v>
      </c>
      <c r="V115" s="254">
        <v>1.6131343717632518</v>
      </c>
      <c r="W115" s="253">
        <v>3.1937612870468857</v>
      </c>
      <c r="X115" s="227">
        <v>10.770517145335951</v>
      </c>
      <c r="Y115" s="227">
        <v>1.8614472808104612</v>
      </c>
      <c r="Z115" s="227">
        <v>1.9563653286355698</v>
      </c>
      <c r="AA115" s="254">
        <v>1.4309418277383144</v>
      </c>
      <c r="AB115" s="253">
        <v>3.1969993430354595</v>
      </c>
      <c r="AC115" s="227">
        <v>10.642854013015924</v>
      </c>
      <c r="AD115" s="227">
        <v>1.8917490023747934</v>
      </c>
      <c r="AE115" s="227">
        <v>1.9811215199087788</v>
      </c>
      <c r="AF115" s="254">
        <v>1.4970432561311489</v>
      </c>
      <c r="AG115" s="253">
        <v>4.3065908785767677</v>
      </c>
      <c r="AH115" s="227">
        <v>14.215126973162821</v>
      </c>
      <c r="AI115" s="227">
        <v>2.58041725786186</v>
      </c>
      <c r="AJ115" s="227">
        <v>2.6994277429430595</v>
      </c>
      <c r="AK115" s="254">
        <v>2.0696766127184665</v>
      </c>
      <c r="AL115" s="253">
        <v>4.1607106753417096</v>
      </c>
      <c r="AM115" s="227">
        <v>14.118473245266907</v>
      </c>
      <c r="AN115" s="227">
        <v>2.4050633020154462</v>
      </c>
      <c r="AO115" s="227">
        <v>2.5329972946068593</v>
      </c>
      <c r="AP115" s="254">
        <v>1.8765380931468352</v>
      </c>
      <c r="AQ115" s="253">
        <v>3.6629939839799768</v>
      </c>
      <c r="AR115" s="227">
        <v>13.211002028028942</v>
      </c>
      <c r="AS115" s="227">
        <v>1.935645311963851</v>
      </c>
      <c r="AT115" s="227">
        <v>2.040179495172755</v>
      </c>
      <c r="AU115" s="254">
        <v>1.5169306024180689</v>
      </c>
      <c r="AV115" s="253">
        <v>3.858308484890633</v>
      </c>
      <c r="AW115" s="227">
        <v>13.822716243340983</v>
      </c>
      <c r="AX115" s="227">
        <v>2.0190496384890602</v>
      </c>
      <c r="AY115" s="227">
        <v>2.1132232407774163</v>
      </c>
      <c r="AZ115" s="254">
        <v>1.6524420569173413</v>
      </c>
      <c r="BA115" s="253">
        <v>4.308321121471379</v>
      </c>
      <c r="BB115" s="227">
        <v>14.546163679098104</v>
      </c>
      <c r="BC115" s="227">
        <v>2.3892002499236376</v>
      </c>
      <c r="BD115" s="227">
        <v>2.4790358394078762</v>
      </c>
      <c r="BE115" s="254">
        <v>2.052766516233008</v>
      </c>
      <c r="BF115" s="253">
        <v>4.7050279413022533</v>
      </c>
      <c r="BG115" s="227">
        <v>15.510734604677584</v>
      </c>
      <c r="BH115" s="227">
        <v>2.6969324212562502</v>
      </c>
      <c r="BI115" s="227">
        <v>2.7721562847264263</v>
      </c>
      <c r="BJ115" s="254">
        <v>2.4265633653662371</v>
      </c>
    </row>
    <row r="116" spans="2:62" s="220" customFormat="1" ht="10.9" customHeight="1" x14ac:dyDescent="0.2">
      <c r="B116" s="219"/>
      <c r="C116" s="258"/>
      <c r="D116" s="274"/>
      <c r="E116" s="3" t="s">
        <v>2019</v>
      </c>
      <c r="F116" s="229" t="s">
        <v>2020</v>
      </c>
      <c r="G116" s="246"/>
      <c r="H116" s="253">
        <v>3.4174034543311946</v>
      </c>
      <c r="I116" s="227">
        <v>10.767957741343384</v>
      </c>
      <c r="J116" s="227">
        <v>2.1028513696177393</v>
      </c>
      <c r="K116" s="227">
        <v>2.2394502278459396</v>
      </c>
      <c r="L116" s="254">
        <v>1.3759852648518491</v>
      </c>
      <c r="M116" s="253">
        <v>3.3690537207972966</v>
      </c>
      <c r="N116" s="227">
        <v>11.703852761578366</v>
      </c>
      <c r="O116" s="227">
        <v>1.9131288210337276</v>
      </c>
      <c r="P116" s="227">
        <v>2.0193529307295726</v>
      </c>
      <c r="Q116" s="254">
        <v>1.3552698869606283</v>
      </c>
      <c r="R116" s="253">
        <v>3.1862566649693624</v>
      </c>
      <c r="S116" s="227">
        <v>11.576657573951806</v>
      </c>
      <c r="T116" s="227">
        <v>1.7228852473625611</v>
      </c>
      <c r="U116" s="227">
        <v>1.8149480688873032</v>
      </c>
      <c r="V116" s="254">
        <v>1.2533119423479124</v>
      </c>
      <c r="W116" s="253">
        <v>2.948104805078219</v>
      </c>
      <c r="X116" s="227">
        <v>11.05419626243005</v>
      </c>
      <c r="Y116" s="227">
        <v>1.5335868083806776</v>
      </c>
      <c r="Z116" s="227">
        <v>1.609466678258521</v>
      </c>
      <c r="AA116" s="254">
        <v>1.1601240626048241</v>
      </c>
      <c r="AB116" s="253">
        <v>2.9376630114292634</v>
      </c>
      <c r="AC116" s="227">
        <v>10.453286639298154</v>
      </c>
      <c r="AD116" s="227">
        <v>1.6315406153410379</v>
      </c>
      <c r="AE116" s="227">
        <v>1.7052158516959337</v>
      </c>
      <c r="AF116" s="254">
        <v>1.2779161012421039</v>
      </c>
      <c r="AG116" s="253">
        <v>3.6510152519797341</v>
      </c>
      <c r="AH116" s="227">
        <v>11.95812774083582</v>
      </c>
      <c r="AI116" s="227">
        <v>2.2320091792624086</v>
      </c>
      <c r="AJ116" s="227">
        <v>2.3149598368957167</v>
      </c>
      <c r="AK116" s="254">
        <v>1.8454436194833661</v>
      </c>
      <c r="AL116" s="253">
        <v>3.478548841070864</v>
      </c>
      <c r="AM116" s="227">
        <v>11.936089319332989</v>
      </c>
      <c r="AN116" s="227">
        <v>2.0618885687584698</v>
      </c>
      <c r="AO116" s="227">
        <v>2.1689479638479483</v>
      </c>
      <c r="AP116" s="254">
        <v>1.5824798155210942</v>
      </c>
      <c r="AQ116" s="253">
        <v>3.2008212706078183</v>
      </c>
      <c r="AR116" s="227">
        <v>12.060061188504298</v>
      </c>
      <c r="AS116" s="227">
        <v>1.7027308991323402</v>
      </c>
      <c r="AT116" s="227">
        <v>1.7986903548519704</v>
      </c>
      <c r="AU116" s="254">
        <v>1.2860734482318403</v>
      </c>
      <c r="AV116" s="253">
        <v>3.591432337555243</v>
      </c>
      <c r="AW116" s="227">
        <v>13.793070677601801</v>
      </c>
      <c r="AX116" s="227">
        <v>1.8027710381319557</v>
      </c>
      <c r="AY116" s="227">
        <v>1.9023407695294723</v>
      </c>
      <c r="AZ116" s="254">
        <v>1.3819101758383079</v>
      </c>
      <c r="BA116" s="253">
        <v>3.9085828962427098</v>
      </c>
      <c r="BB116" s="227">
        <v>14.186217523456568</v>
      </c>
      <c r="BC116" s="227">
        <v>2.0382818485788543</v>
      </c>
      <c r="BD116" s="227">
        <v>2.1299303225400648</v>
      </c>
      <c r="BE116" s="254">
        <v>1.6633317479361223</v>
      </c>
      <c r="BF116" s="253">
        <v>4.051014068644804</v>
      </c>
      <c r="BG116" s="227">
        <v>14.195880079077581</v>
      </c>
      <c r="BH116" s="227">
        <v>2.2085843663729077</v>
      </c>
      <c r="BI116" s="227">
        <v>2.3121110537166203</v>
      </c>
      <c r="BJ116" s="254">
        <v>1.8027041055522104</v>
      </c>
    </row>
    <row r="117" spans="2:62" s="220" customFormat="1" ht="10.9" customHeight="1" x14ac:dyDescent="0.2">
      <c r="B117" s="219"/>
      <c r="C117" s="258"/>
      <c r="D117" s="274"/>
      <c r="E117" s="3" t="s">
        <v>2021</v>
      </c>
      <c r="F117" s="229" t="s">
        <v>2022</v>
      </c>
      <c r="G117" s="246"/>
      <c r="H117" s="253">
        <v>3.4841906485919418</v>
      </c>
      <c r="I117" s="227">
        <v>10.43765026142024</v>
      </c>
      <c r="J117" s="227">
        <v>2.1682059538393301</v>
      </c>
      <c r="K117" s="227">
        <v>2.2625768593558946</v>
      </c>
      <c r="L117" s="254">
        <v>1.9019328826999005</v>
      </c>
      <c r="M117" s="253">
        <v>3.5447581491515026</v>
      </c>
      <c r="N117" s="227">
        <v>10.869302666547711</v>
      </c>
      <c r="O117" s="227">
        <v>2.1986537489274793</v>
      </c>
      <c r="P117" s="227">
        <v>2.2610258085239185</v>
      </c>
      <c r="Q117" s="254">
        <v>2.0255533110921595</v>
      </c>
      <c r="R117" s="253">
        <v>3.2605595296544623</v>
      </c>
      <c r="S117" s="227">
        <v>9.3244176489718367</v>
      </c>
      <c r="T117" s="227">
        <v>2.1678630568687209</v>
      </c>
      <c r="U117" s="227">
        <v>2.2328174109760859</v>
      </c>
      <c r="V117" s="254">
        <v>1.9947179496124678</v>
      </c>
      <c r="W117" s="253">
        <v>2.9962674143244192</v>
      </c>
      <c r="X117" s="227">
        <v>9.7418835800726775</v>
      </c>
      <c r="Y117" s="227">
        <v>1.7931257507415896</v>
      </c>
      <c r="Z117" s="227">
        <v>1.8338139949170575</v>
      </c>
      <c r="AA117" s="254">
        <v>1.6895468507508662</v>
      </c>
      <c r="AB117" s="253">
        <v>2.9831808960814015</v>
      </c>
      <c r="AC117" s="227">
        <v>9.9232058969936219</v>
      </c>
      <c r="AD117" s="227">
        <v>1.7566206774015094</v>
      </c>
      <c r="AE117" s="227">
        <v>1.7988356936710999</v>
      </c>
      <c r="AF117" s="254">
        <v>1.6522216622468366</v>
      </c>
      <c r="AG117" s="253">
        <v>3.8558600885149965</v>
      </c>
      <c r="AH117" s="227">
        <v>12.972283621657533</v>
      </c>
      <c r="AI117" s="227">
        <v>2.2514561836660318</v>
      </c>
      <c r="AJ117" s="227">
        <v>2.335260747662685</v>
      </c>
      <c r="AK117" s="254">
        <v>2.0500702329497931</v>
      </c>
      <c r="AL117" s="253">
        <v>3.6505004947876873</v>
      </c>
      <c r="AM117" s="227">
        <v>12.560116717212718</v>
      </c>
      <c r="AN117" s="227">
        <v>2.090372248022065</v>
      </c>
      <c r="AO117" s="227">
        <v>2.1613299394138306</v>
      </c>
      <c r="AP117" s="254">
        <v>1.92565858835686</v>
      </c>
      <c r="AQ117" s="253">
        <v>3.2836211901445616</v>
      </c>
      <c r="AR117" s="227">
        <v>11.631850298327516</v>
      </c>
      <c r="AS117" s="227">
        <v>1.8257235932159452</v>
      </c>
      <c r="AT117" s="227">
        <v>1.87247390116979</v>
      </c>
      <c r="AU117" s="254">
        <v>1.720712681013002</v>
      </c>
      <c r="AV117" s="253">
        <v>3.5744187999947439</v>
      </c>
      <c r="AW117" s="227">
        <v>12.436554407883575</v>
      </c>
      <c r="AX117" s="227">
        <v>2.0074895374366668</v>
      </c>
      <c r="AY117" s="227">
        <v>2.0523574288643727</v>
      </c>
      <c r="AZ117" s="254">
        <v>1.909576924764856</v>
      </c>
      <c r="BA117" s="253">
        <v>3.8684711843024675</v>
      </c>
      <c r="BB117" s="227">
        <v>12.730461673644269</v>
      </c>
      <c r="BC117" s="227">
        <v>2.2829891641521303</v>
      </c>
      <c r="BD117" s="227">
        <v>2.3386545319424621</v>
      </c>
      <c r="BE117" s="254">
        <v>2.1653025865061846</v>
      </c>
      <c r="BF117" s="253">
        <v>4.2591509267354928</v>
      </c>
      <c r="BG117" s="227">
        <v>13.53304774766514</v>
      </c>
      <c r="BH117" s="227">
        <v>2.6260006564913803</v>
      </c>
      <c r="BI117" s="227">
        <v>2.6871411159401948</v>
      </c>
      <c r="BJ117" s="254">
        <v>2.5010871272014183</v>
      </c>
    </row>
    <row r="118" spans="2:62" s="220" customFormat="1" ht="10.9" customHeight="1" x14ac:dyDescent="0.2">
      <c r="B118" s="219"/>
      <c r="C118" s="258"/>
      <c r="D118" s="274"/>
      <c r="E118" s="3" t="s">
        <v>2023</v>
      </c>
      <c r="F118" s="229" t="s">
        <v>2024</v>
      </c>
      <c r="G118" s="246"/>
      <c r="H118" s="253">
        <v>3.6764518958869195</v>
      </c>
      <c r="I118" s="227">
        <v>11.520672870706385</v>
      </c>
      <c r="J118" s="227">
        <v>2.3443348727026305</v>
      </c>
      <c r="K118" s="227">
        <v>2.5734568202308954</v>
      </c>
      <c r="L118" s="254">
        <v>1.501418689768931</v>
      </c>
      <c r="M118" s="253">
        <v>3.6097366528479178</v>
      </c>
      <c r="N118" s="227">
        <v>11.398534011643561</v>
      </c>
      <c r="O118" s="227">
        <v>2.3199199200424867</v>
      </c>
      <c r="P118" s="227">
        <v>2.5161961356298073</v>
      </c>
      <c r="Q118" s="254">
        <v>1.6042879816751567</v>
      </c>
      <c r="R118" s="253">
        <v>3.3574952687595063</v>
      </c>
      <c r="S118" s="227">
        <v>10.27206775601744</v>
      </c>
      <c r="T118" s="227">
        <v>2.2290009565143007</v>
      </c>
      <c r="U118" s="227">
        <v>2.4168298560162755</v>
      </c>
      <c r="V118" s="254">
        <v>1.5664880322148245</v>
      </c>
      <c r="W118" s="253">
        <v>2.989395682728563</v>
      </c>
      <c r="X118" s="227">
        <v>9.9638083253649565</v>
      </c>
      <c r="Y118" s="227">
        <v>1.8540022732729571</v>
      </c>
      <c r="Z118" s="227">
        <v>2.0263671345226775</v>
      </c>
      <c r="AA118" s="254">
        <v>1.2715992291449454</v>
      </c>
      <c r="AB118" s="253">
        <v>3.0886690888771033</v>
      </c>
      <c r="AC118" s="227">
        <v>10.51048532475874</v>
      </c>
      <c r="AD118" s="227">
        <v>1.8812719551019592</v>
      </c>
      <c r="AE118" s="227">
        <v>2.0614096975312211</v>
      </c>
      <c r="AF118" s="254">
        <v>1.2921750472393025</v>
      </c>
      <c r="AG118" s="253">
        <v>4.2847479253152692</v>
      </c>
      <c r="AH118" s="227">
        <v>14.32807299565933</v>
      </c>
      <c r="AI118" s="227">
        <v>2.666068145636423</v>
      </c>
      <c r="AJ118" s="227">
        <v>2.9160101433793324</v>
      </c>
      <c r="AK118" s="254">
        <v>1.8760578757479029</v>
      </c>
      <c r="AL118" s="253">
        <v>4.1446326877501267</v>
      </c>
      <c r="AM118" s="227">
        <v>14.471301690634618</v>
      </c>
      <c r="AN118" s="227">
        <v>2.4904175879544481</v>
      </c>
      <c r="AO118" s="227">
        <v>2.7484629543935895</v>
      </c>
      <c r="AP118" s="254">
        <v>1.7051847199178771</v>
      </c>
      <c r="AQ118" s="253">
        <v>3.5968340196628494</v>
      </c>
      <c r="AR118" s="227">
        <v>12.922666779852969</v>
      </c>
      <c r="AS118" s="227">
        <v>2.1072841666571578</v>
      </c>
      <c r="AT118" s="227">
        <v>2.3027979738330036</v>
      </c>
      <c r="AU118" s="254">
        <v>1.5309702609233806</v>
      </c>
      <c r="AV118" s="253">
        <v>3.7900656262366939</v>
      </c>
      <c r="AW118" s="227">
        <v>13.724608933280408</v>
      </c>
      <c r="AX118" s="227">
        <v>2.1822295078558196</v>
      </c>
      <c r="AY118" s="227">
        <v>2.3610562826961732</v>
      </c>
      <c r="AZ118" s="254">
        <v>1.672210148371946</v>
      </c>
      <c r="BA118" s="253">
        <v>4.1778585967919666</v>
      </c>
      <c r="BB118" s="227">
        <v>14.663011993098443</v>
      </c>
      <c r="BC118" s="227">
        <v>2.4465273016353728</v>
      </c>
      <c r="BD118" s="227">
        <v>2.6090900968345534</v>
      </c>
      <c r="BE118" s="254">
        <v>1.9997125574446428</v>
      </c>
      <c r="BF118" s="253">
        <v>4.5900237948518026</v>
      </c>
      <c r="BG118" s="227">
        <v>15.871382108323113</v>
      </c>
      <c r="BH118" s="227">
        <v>2.729095709653846</v>
      </c>
      <c r="BI118" s="227">
        <v>2.881387103609383</v>
      </c>
      <c r="BJ118" s="254">
        <v>2.3263231112032816</v>
      </c>
    </row>
    <row r="119" spans="2:62" s="220" customFormat="1" ht="10.9" customHeight="1" x14ac:dyDescent="0.2">
      <c r="B119" s="219"/>
      <c r="C119" s="258"/>
      <c r="D119" s="274"/>
      <c r="E119" s="3" t="s">
        <v>2025</v>
      </c>
      <c r="F119" s="229" t="s">
        <v>2026</v>
      </c>
      <c r="G119" s="246"/>
      <c r="H119" s="253">
        <v>3.4237314309527975</v>
      </c>
      <c r="I119" s="227">
        <v>10.865264338775805</v>
      </c>
      <c r="J119" s="227">
        <v>2.2092697535370611</v>
      </c>
      <c r="K119" s="227">
        <v>2.3502383045924136</v>
      </c>
      <c r="L119" s="254">
        <v>1.4647230918191696</v>
      </c>
      <c r="M119" s="253">
        <v>3.3797036238709963</v>
      </c>
      <c r="N119" s="227">
        <v>10.894744060443518</v>
      </c>
      <c r="O119" s="227">
        <v>2.1860513136782647</v>
      </c>
      <c r="P119" s="227">
        <v>2.2984474920317082</v>
      </c>
      <c r="Q119" s="254">
        <v>1.5972362047420317</v>
      </c>
      <c r="R119" s="253">
        <v>3.0835990156368323</v>
      </c>
      <c r="S119" s="227">
        <v>9.3419148151079252</v>
      </c>
      <c r="T119" s="227">
        <v>2.1166457012347482</v>
      </c>
      <c r="U119" s="227">
        <v>2.221019051562549</v>
      </c>
      <c r="V119" s="254">
        <v>1.5867276162050394</v>
      </c>
      <c r="W119" s="253">
        <v>2.7475284839905938</v>
      </c>
      <c r="X119" s="227">
        <v>9.4650901728340529</v>
      </c>
      <c r="Y119" s="227">
        <v>1.7118043637243971</v>
      </c>
      <c r="Z119" s="227">
        <v>1.7890377786360825</v>
      </c>
      <c r="AA119" s="254">
        <v>1.3328372094182055</v>
      </c>
      <c r="AB119" s="253">
        <v>2.6944081924997305</v>
      </c>
      <c r="AC119" s="227">
        <v>9.2790647724903064</v>
      </c>
      <c r="AD119" s="227">
        <v>1.6862937740651898</v>
      </c>
      <c r="AE119" s="227">
        <v>1.7621857053960892</v>
      </c>
      <c r="AF119" s="254">
        <v>1.321436631442622</v>
      </c>
      <c r="AG119" s="253">
        <v>3.4564665673067325</v>
      </c>
      <c r="AH119" s="227">
        <v>11.8785877593835</v>
      </c>
      <c r="AI119" s="227">
        <v>2.1647795675237651</v>
      </c>
      <c r="AJ119" s="227">
        <v>2.2772437646095112</v>
      </c>
      <c r="AK119" s="254">
        <v>1.6373736161632879</v>
      </c>
      <c r="AL119" s="253">
        <v>3.26475329555922</v>
      </c>
      <c r="AM119" s="227">
        <v>11.322820149282247</v>
      </c>
      <c r="AN119" s="227">
        <v>2.0300879016067119</v>
      </c>
      <c r="AO119" s="227">
        <v>2.1606618310044063</v>
      </c>
      <c r="AP119" s="254">
        <v>1.4380041038999665</v>
      </c>
      <c r="AQ119" s="253">
        <v>3.044388517265129</v>
      </c>
      <c r="AR119" s="227">
        <v>10.981462717729706</v>
      </c>
      <c r="AS119" s="227">
        <v>1.8209323160562167</v>
      </c>
      <c r="AT119" s="227">
        <v>1.9119457923081273</v>
      </c>
      <c r="AU119" s="254">
        <v>1.4194486308880052</v>
      </c>
      <c r="AV119" s="253">
        <v>3.3234333006229217</v>
      </c>
      <c r="AW119" s="227">
        <v>11.999692229347016</v>
      </c>
      <c r="AX119" s="227">
        <v>1.9539181961839369</v>
      </c>
      <c r="AY119" s="227">
        <v>2.0057080815719637</v>
      </c>
      <c r="AZ119" s="254">
        <v>1.7310006274499272</v>
      </c>
      <c r="BA119" s="253">
        <v>3.6482263465085971</v>
      </c>
      <c r="BB119" s="227">
        <v>12.821300106365145</v>
      </c>
      <c r="BC119" s="227">
        <v>2.1581469330597125</v>
      </c>
      <c r="BD119" s="227">
        <v>2.2340656308870859</v>
      </c>
      <c r="BE119" s="254">
        <v>1.8421413547554493</v>
      </c>
      <c r="BF119" s="253">
        <v>3.850409973201868</v>
      </c>
      <c r="BG119" s="227">
        <v>13.222735727465889</v>
      </c>
      <c r="BH119" s="227">
        <v>2.3295548669086021</v>
      </c>
      <c r="BI119" s="227">
        <v>2.3953160622994916</v>
      </c>
      <c r="BJ119" s="254">
        <v>2.0663672932636556</v>
      </c>
    </row>
    <row r="120" spans="2:62" s="220" customFormat="1" ht="10.9" customHeight="1" x14ac:dyDescent="0.2">
      <c r="B120" s="219"/>
      <c r="C120" s="258"/>
      <c r="D120" s="274"/>
      <c r="E120" s="3" t="s">
        <v>2027</v>
      </c>
      <c r="F120" s="229" t="s">
        <v>2028</v>
      </c>
      <c r="G120" s="246"/>
      <c r="H120" s="253">
        <v>4.6550467345226947</v>
      </c>
      <c r="I120" s="227">
        <v>14.247185439744557</v>
      </c>
      <c r="J120" s="227">
        <v>2.6671760283727539</v>
      </c>
      <c r="K120" s="227">
        <v>2.9381716869766654</v>
      </c>
      <c r="L120" s="254">
        <v>2.1131985671999662</v>
      </c>
      <c r="M120" s="253">
        <v>4.4697694906270051</v>
      </c>
      <c r="N120" s="227">
        <v>13.91459780135523</v>
      </c>
      <c r="O120" s="227">
        <v>2.5649871469492278</v>
      </c>
      <c r="P120" s="227">
        <v>2.8393432789308894</v>
      </c>
      <c r="Q120" s="254">
        <v>2.0235267483856232</v>
      </c>
      <c r="R120" s="253">
        <v>4.0402752270413025</v>
      </c>
      <c r="S120" s="227">
        <v>12.298905015861148</v>
      </c>
      <c r="T120" s="227">
        <v>2.4075172552967836</v>
      </c>
      <c r="U120" s="227">
        <v>2.6959402903641037</v>
      </c>
      <c r="V120" s="254">
        <v>1.868478758644087</v>
      </c>
      <c r="W120" s="253">
        <v>3.6508978613430965</v>
      </c>
      <c r="X120" s="227">
        <v>11.952007327023106</v>
      </c>
      <c r="Y120" s="227">
        <v>2.0420184428890389</v>
      </c>
      <c r="Z120" s="227">
        <v>2.3417758186358042</v>
      </c>
      <c r="AA120" s="254">
        <v>1.514343720999898</v>
      </c>
      <c r="AB120" s="253">
        <v>3.5664986934536187</v>
      </c>
      <c r="AC120" s="227">
        <v>11.763686415817469</v>
      </c>
      <c r="AD120" s="227">
        <v>2.0054746136123214</v>
      </c>
      <c r="AE120" s="227">
        <v>2.3033852977797933</v>
      </c>
      <c r="AF120" s="254">
        <v>1.5052097355442946</v>
      </c>
      <c r="AG120" s="253">
        <v>4.694689154465328</v>
      </c>
      <c r="AH120" s="227">
        <v>15.544139320950764</v>
      </c>
      <c r="AI120" s="227">
        <v>2.6670490077932842</v>
      </c>
      <c r="AJ120" s="227">
        <v>3.0661518575445568</v>
      </c>
      <c r="AK120" s="254">
        <v>2.0274535693728515</v>
      </c>
      <c r="AL120" s="253">
        <v>4.4916304074483104</v>
      </c>
      <c r="AM120" s="227">
        <v>15.278592095347795</v>
      </c>
      <c r="AN120" s="227">
        <v>2.490692942949841</v>
      </c>
      <c r="AO120" s="227">
        <v>2.9200504923090116</v>
      </c>
      <c r="AP120" s="254">
        <v>1.83229568459609</v>
      </c>
      <c r="AQ120" s="253">
        <v>3.9497841104914575</v>
      </c>
      <c r="AR120" s="227">
        <v>14.360372576723238</v>
      </c>
      <c r="AS120" s="227">
        <v>2.0195826148104423</v>
      </c>
      <c r="AT120" s="227">
        <v>2.3839615556438218</v>
      </c>
      <c r="AU120" s="254">
        <v>1.47863412283997</v>
      </c>
      <c r="AV120" s="253">
        <v>4.4125886175634292</v>
      </c>
      <c r="AW120" s="227">
        <v>16.022475350561979</v>
      </c>
      <c r="AX120" s="227">
        <v>2.2170435756752584</v>
      </c>
      <c r="AY120" s="227">
        <v>2.5829549805465151</v>
      </c>
      <c r="AZ120" s="254">
        <v>1.6875695736142073</v>
      </c>
      <c r="BA120" s="253">
        <v>5.0126639685256151</v>
      </c>
      <c r="BB120" s="227">
        <v>16.981881852964861</v>
      </c>
      <c r="BC120" s="227">
        <v>2.6889533429648105</v>
      </c>
      <c r="BD120" s="227">
        <v>3.0923313571234372</v>
      </c>
      <c r="BE120" s="254">
        <v>2.1192897885693394</v>
      </c>
      <c r="BF120" s="253">
        <v>5.7118233956246742</v>
      </c>
      <c r="BG120" s="227">
        <v>18.545269429185286</v>
      </c>
      <c r="BH120" s="227">
        <v>3.211765593855096</v>
      </c>
      <c r="BI120" s="227">
        <v>3.5820584147451084</v>
      </c>
      <c r="BJ120" s="254">
        <v>2.7034211198589211</v>
      </c>
    </row>
    <row r="121" spans="2:62" s="220" customFormat="1" ht="10.9" customHeight="1" x14ac:dyDescent="0.2">
      <c r="B121" s="219"/>
      <c r="C121" s="258"/>
      <c r="D121" s="274"/>
      <c r="E121" s="3" t="s">
        <v>2029</v>
      </c>
      <c r="F121" s="229" t="s">
        <v>2030</v>
      </c>
      <c r="G121" s="246"/>
      <c r="H121" s="253">
        <v>3.0615569259070257</v>
      </c>
      <c r="I121" s="227">
        <v>9.3185567924416404</v>
      </c>
      <c r="J121" s="227">
        <v>2.0441349948581773</v>
      </c>
      <c r="K121" s="227">
        <v>2.1736621158042229</v>
      </c>
      <c r="L121" s="254">
        <v>1.5560493113716323</v>
      </c>
      <c r="M121" s="253">
        <v>3.0957813735106652</v>
      </c>
      <c r="N121" s="227">
        <v>9.8310781344657343</v>
      </c>
      <c r="O121" s="227">
        <v>2.0285884814743906</v>
      </c>
      <c r="P121" s="227">
        <v>2.1278002320336267</v>
      </c>
      <c r="Q121" s="254">
        <v>1.6602819262251989</v>
      </c>
      <c r="R121" s="253">
        <v>2.8256876174503156</v>
      </c>
      <c r="S121" s="227">
        <v>8.9757536344919622</v>
      </c>
      <c r="T121" s="227">
        <v>1.8591029781041093</v>
      </c>
      <c r="U121" s="227">
        <v>1.9251276203440155</v>
      </c>
      <c r="V121" s="254">
        <v>1.6217050275927845</v>
      </c>
      <c r="W121" s="253">
        <v>2.4277741169462237</v>
      </c>
      <c r="X121" s="227">
        <v>8.0858469659415295</v>
      </c>
      <c r="Y121" s="227">
        <v>1.5396832828273534</v>
      </c>
      <c r="Z121" s="227">
        <v>1.5925760731993999</v>
      </c>
      <c r="AA121" s="254">
        <v>1.357500434189163</v>
      </c>
      <c r="AB121" s="253">
        <v>2.4123189411635062</v>
      </c>
      <c r="AC121" s="227">
        <v>8.1513446907083171</v>
      </c>
      <c r="AD121" s="227">
        <v>1.5186689979859462</v>
      </c>
      <c r="AE121" s="227">
        <v>1.5808490669535664</v>
      </c>
      <c r="AF121" s="254">
        <v>1.3108167036605158</v>
      </c>
      <c r="AG121" s="253">
        <v>3.2034986249463251</v>
      </c>
      <c r="AH121" s="227">
        <v>10.331775409986909</v>
      </c>
      <c r="AI121" s="227">
        <v>2.1123835784858347</v>
      </c>
      <c r="AJ121" s="227">
        <v>2.2229532212453633</v>
      </c>
      <c r="AK121" s="254">
        <v>1.7519127110005659</v>
      </c>
      <c r="AL121" s="253">
        <v>2.9193335659172517</v>
      </c>
      <c r="AM121" s="227">
        <v>9.7175180081587627</v>
      </c>
      <c r="AN121" s="227">
        <v>1.891802132399133</v>
      </c>
      <c r="AO121" s="227">
        <v>1.9982279602969466</v>
      </c>
      <c r="AP121" s="254">
        <v>1.5575089501777695</v>
      </c>
      <c r="AQ121" s="253">
        <v>2.486165958757502</v>
      </c>
      <c r="AR121" s="227">
        <v>8.6916486361460397</v>
      </c>
      <c r="AS121" s="227">
        <v>1.5564824331223357</v>
      </c>
      <c r="AT121" s="227">
        <v>1.6238149121764698</v>
      </c>
      <c r="AU121" s="254">
        <v>1.3522738411468986</v>
      </c>
      <c r="AV121" s="253">
        <v>2.8747683358545828</v>
      </c>
      <c r="AW121" s="227">
        <v>10.582038570158186</v>
      </c>
      <c r="AX121" s="227">
        <v>1.6893399053208351</v>
      </c>
      <c r="AY121" s="227">
        <v>1.7069995336470629</v>
      </c>
      <c r="AZ121" s="254">
        <v>1.6376266323322364</v>
      </c>
      <c r="BA121" s="253">
        <v>3.0618963911014467</v>
      </c>
      <c r="BB121" s="227">
        <v>10.524912294144233</v>
      </c>
      <c r="BC121" s="227">
        <v>1.8801351373994144</v>
      </c>
      <c r="BD121" s="227">
        <v>1.8790203188384536</v>
      </c>
      <c r="BE121" s="254">
        <v>1.8832951738592967</v>
      </c>
      <c r="BF121" s="253">
        <v>3.2305310200778172</v>
      </c>
      <c r="BG121" s="227">
        <v>10.812268918110327</v>
      </c>
      <c r="BH121" s="227">
        <v>2.03206398265504</v>
      </c>
      <c r="BI121" s="227">
        <v>2.0176823466987766</v>
      </c>
      <c r="BJ121" s="254">
        <v>2.0713929508191709</v>
      </c>
    </row>
    <row r="122" spans="2:62" s="220" customFormat="1" ht="10.9" customHeight="1" x14ac:dyDescent="0.2">
      <c r="B122" s="219"/>
      <c r="C122" s="258"/>
      <c r="D122" s="274"/>
      <c r="E122" s="3" t="s">
        <v>2031</v>
      </c>
      <c r="F122" s="229" t="s">
        <v>2032</v>
      </c>
      <c r="G122" s="246"/>
      <c r="H122" s="253">
        <v>3.1349863020014341</v>
      </c>
      <c r="I122" s="227">
        <v>8.3845342841382031</v>
      </c>
      <c r="J122" s="227">
        <v>2.0625083889221041</v>
      </c>
      <c r="K122" s="227">
        <v>2.1762640675962874</v>
      </c>
      <c r="L122" s="254">
        <v>1.4782461311877075</v>
      </c>
      <c r="M122" s="253">
        <v>3.1987239141656847</v>
      </c>
      <c r="N122" s="227">
        <v>8.73943950265142</v>
      </c>
      <c r="O122" s="227">
        <v>2.0998377001207293</v>
      </c>
      <c r="P122" s="227">
        <v>2.2005918732160814</v>
      </c>
      <c r="Q122" s="254">
        <v>1.587675845090623</v>
      </c>
      <c r="R122" s="253">
        <v>2.8573208807099855</v>
      </c>
      <c r="S122" s="227">
        <v>7.6280230853506916</v>
      </c>
      <c r="T122" s="227">
        <v>1.931442795755578</v>
      </c>
      <c r="U122" s="227">
        <v>2.0231569397193128</v>
      </c>
      <c r="V122" s="254">
        <v>1.4785416737524479</v>
      </c>
      <c r="W122" s="253">
        <v>2.5198721482869431</v>
      </c>
      <c r="X122" s="227">
        <v>7.425878809170765</v>
      </c>
      <c r="Y122" s="227">
        <v>1.5718463536537171</v>
      </c>
      <c r="Z122" s="227">
        <v>1.6298391866912558</v>
      </c>
      <c r="AA122" s="254">
        <v>1.2954218821762231</v>
      </c>
      <c r="AB122" s="253">
        <v>2.7096686877847449</v>
      </c>
      <c r="AC122" s="227">
        <v>8.1429047929478227</v>
      </c>
      <c r="AD122" s="227">
        <v>1.6677100799367741</v>
      </c>
      <c r="AE122" s="227">
        <v>1.7252612045479012</v>
      </c>
      <c r="AF122" s="254">
        <v>1.4002260982965997</v>
      </c>
      <c r="AG122" s="253">
        <v>3.9640206409862397</v>
      </c>
      <c r="AH122" s="227">
        <v>12.206237044337037</v>
      </c>
      <c r="AI122" s="227">
        <v>2.3930485431429021</v>
      </c>
      <c r="AJ122" s="227">
        <v>2.5044173775348506</v>
      </c>
      <c r="AK122" s="254">
        <v>1.8902452452907519</v>
      </c>
      <c r="AL122" s="253">
        <v>3.5942928097060558</v>
      </c>
      <c r="AM122" s="227">
        <v>11.278221045570858</v>
      </c>
      <c r="AN122" s="227">
        <v>2.1425970532074916</v>
      </c>
      <c r="AO122" s="227">
        <v>2.2691846547815788</v>
      </c>
      <c r="AP122" s="254">
        <v>1.5906915774302359</v>
      </c>
      <c r="AQ122" s="253">
        <v>3.3434592466878068</v>
      </c>
      <c r="AR122" s="227">
        <v>10.998142770613535</v>
      </c>
      <c r="AS122" s="227">
        <v>1.9081628190222883</v>
      </c>
      <c r="AT122" s="227">
        <v>1.9887710722148702</v>
      </c>
      <c r="AU122" s="254">
        <v>1.5653164129162336</v>
      </c>
      <c r="AV122" s="253">
        <v>3.7485644476067495</v>
      </c>
      <c r="AW122" s="227">
        <v>12.760539087126611</v>
      </c>
      <c r="AX122" s="227">
        <v>2.0111234824540327</v>
      </c>
      <c r="AY122" s="227">
        <v>2.0538972674758451</v>
      </c>
      <c r="AZ122" s="254">
        <v>1.8334399402682864</v>
      </c>
      <c r="BA122" s="253">
        <v>4.1669694341842876</v>
      </c>
      <c r="BB122" s="227">
        <v>13.524065873941963</v>
      </c>
      <c r="BC122" s="227">
        <v>2.3188566801935493</v>
      </c>
      <c r="BD122" s="227">
        <v>2.3578005612485549</v>
      </c>
      <c r="BE122" s="254">
        <v>2.1621121600456199</v>
      </c>
      <c r="BF122" s="253">
        <v>4.6305292068106603</v>
      </c>
      <c r="BG122" s="227">
        <v>14.858622411556762</v>
      </c>
      <c r="BH122" s="227">
        <v>2.6358541786907081</v>
      </c>
      <c r="BI122" s="227">
        <v>2.662067136081153</v>
      </c>
      <c r="BJ122" s="254">
        <v>2.5343203243425014</v>
      </c>
    </row>
    <row r="123" spans="2:62" s="220" customFormat="1" ht="10.9" customHeight="1" x14ac:dyDescent="0.2">
      <c r="B123" s="219"/>
      <c r="C123" s="258"/>
      <c r="D123" s="274"/>
      <c r="E123" s="3" t="s">
        <v>2033</v>
      </c>
      <c r="F123" s="229" t="s">
        <v>2034</v>
      </c>
      <c r="G123" s="246"/>
      <c r="H123" s="253">
        <v>3.1737397898280935</v>
      </c>
      <c r="I123" s="227">
        <v>10.093544600923217</v>
      </c>
      <c r="J123" s="227">
        <v>2.2620358851273896</v>
      </c>
      <c r="K123" s="227">
        <v>2.4405913361976204</v>
      </c>
      <c r="L123" s="254">
        <v>1.2518754160581747</v>
      </c>
      <c r="M123" s="253">
        <v>3.1760822342384487</v>
      </c>
      <c r="N123" s="227">
        <v>10.725081817155687</v>
      </c>
      <c r="O123" s="227">
        <v>2.2008202089096489</v>
      </c>
      <c r="P123" s="227">
        <v>2.342940804922546</v>
      </c>
      <c r="Q123" s="254">
        <v>1.4008132674740217</v>
      </c>
      <c r="R123" s="253">
        <v>2.8369211022753844</v>
      </c>
      <c r="S123" s="227">
        <v>9.2698170641358555</v>
      </c>
      <c r="T123" s="227">
        <v>2.0131588381148302</v>
      </c>
      <c r="U123" s="227">
        <v>2.1426095160457099</v>
      </c>
      <c r="V123" s="254">
        <v>1.3076335572148829</v>
      </c>
      <c r="W123" s="253">
        <v>2.5320573095729277</v>
      </c>
      <c r="X123" s="227">
        <v>9.0578150294435087</v>
      </c>
      <c r="Y123" s="227">
        <v>1.6942409384103092</v>
      </c>
      <c r="Z123" s="227">
        <v>1.8086321083943708</v>
      </c>
      <c r="AA123" s="254">
        <v>1.0922269527512729</v>
      </c>
      <c r="AB123" s="253">
        <v>2.4472999772222312</v>
      </c>
      <c r="AC123" s="227">
        <v>8.5242096973920791</v>
      </c>
      <c r="AD123" s="227">
        <v>1.6835281807968587</v>
      </c>
      <c r="AE123" s="227">
        <v>1.7869916558573435</v>
      </c>
      <c r="AF123" s="254">
        <v>1.1518081676000036</v>
      </c>
      <c r="AG123" s="253">
        <v>3.0424616866620697</v>
      </c>
      <c r="AH123" s="227">
        <v>10.807453408406859</v>
      </c>
      <c r="AI123" s="227">
        <v>2.0832731233987491</v>
      </c>
      <c r="AJ123" s="227">
        <v>2.2296940445424238</v>
      </c>
      <c r="AK123" s="254">
        <v>1.3515548869764697</v>
      </c>
      <c r="AL123" s="253">
        <v>2.8275741861640045</v>
      </c>
      <c r="AM123" s="227">
        <v>10.17202523872067</v>
      </c>
      <c r="AN123" s="227">
        <v>1.9258207767770288</v>
      </c>
      <c r="AO123" s="227">
        <v>2.0669834701111998</v>
      </c>
      <c r="AP123" s="254">
        <v>1.2431106203818978</v>
      </c>
      <c r="AQ123" s="253">
        <v>2.6995100802116565</v>
      </c>
      <c r="AR123" s="227">
        <v>10.648214062816963</v>
      </c>
      <c r="AS123" s="227">
        <v>1.7086124590113072</v>
      </c>
      <c r="AT123" s="227">
        <v>1.8219201044969582</v>
      </c>
      <c r="AU123" s="254">
        <v>1.1735028543733592</v>
      </c>
      <c r="AV123" s="253">
        <v>2.8573278694790933</v>
      </c>
      <c r="AW123" s="227">
        <v>11.385630939159915</v>
      </c>
      <c r="AX123" s="227">
        <v>1.7395791154837088</v>
      </c>
      <c r="AY123" s="227">
        <v>1.8497754407331404</v>
      </c>
      <c r="AZ123" s="254">
        <v>1.2296632546210562</v>
      </c>
      <c r="BA123" s="253">
        <v>3.0026879765853702</v>
      </c>
      <c r="BB123" s="227">
        <v>11.028604074355801</v>
      </c>
      <c r="BC123" s="227">
        <v>1.9295410182815587</v>
      </c>
      <c r="BD123" s="227">
        <v>2.0056687615917785</v>
      </c>
      <c r="BE123" s="254">
        <v>1.5873171836771911</v>
      </c>
      <c r="BF123" s="253">
        <v>3.1422651438137441</v>
      </c>
      <c r="BG123" s="227">
        <v>11.383632579339114</v>
      </c>
      <c r="BH123" s="227">
        <v>2.061042590916689</v>
      </c>
      <c r="BI123" s="227">
        <v>2.1493415624524776</v>
      </c>
      <c r="BJ123" s="254">
        <v>1.6782378005545895</v>
      </c>
    </row>
    <row r="124" spans="2:62" s="220" customFormat="1" ht="10.9" customHeight="1" x14ac:dyDescent="0.2">
      <c r="B124" s="219"/>
      <c r="C124" s="258"/>
      <c r="D124" s="274"/>
      <c r="E124" s="3" t="s">
        <v>2035</v>
      </c>
      <c r="F124" s="229" t="s">
        <v>2036</v>
      </c>
      <c r="G124" s="246"/>
      <c r="H124" s="253">
        <v>3.5648046108903406</v>
      </c>
      <c r="I124" s="227">
        <v>11.232988090544312</v>
      </c>
      <c r="J124" s="227">
        <v>2.4448410019458002</v>
      </c>
      <c r="K124" s="227">
        <v>2.5862785110578015</v>
      </c>
      <c r="L124" s="254">
        <v>1.739014393273248</v>
      </c>
      <c r="M124" s="253">
        <v>3.681275422918596</v>
      </c>
      <c r="N124" s="227">
        <v>12.382042788556817</v>
      </c>
      <c r="O124" s="227">
        <v>2.4193289113097523</v>
      </c>
      <c r="P124" s="227">
        <v>2.5231481248024901</v>
      </c>
      <c r="Q124" s="254">
        <v>1.9096401046335794</v>
      </c>
      <c r="R124" s="253">
        <v>3.3187512422021834</v>
      </c>
      <c r="S124" s="227">
        <v>10.61076899242939</v>
      </c>
      <c r="T124" s="227">
        <v>2.2806511266154166</v>
      </c>
      <c r="U124" s="227">
        <v>2.3632650060880569</v>
      </c>
      <c r="V124" s="254">
        <v>1.8890210748812368</v>
      </c>
      <c r="W124" s="253">
        <v>3.0883539619577598</v>
      </c>
      <c r="X124" s="227">
        <v>11.076431183534059</v>
      </c>
      <c r="Y124" s="227">
        <v>1.9487043139008058</v>
      </c>
      <c r="Z124" s="227">
        <v>2.0241932722782003</v>
      </c>
      <c r="AA124" s="254">
        <v>1.6038533725964306</v>
      </c>
      <c r="AB124" s="253">
        <v>3.0977340268329296</v>
      </c>
      <c r="AC124" s="227">
        <v>11.216169273328385</v>
      </c>
      <c r="AD124" s="227">
        <v>1.9431518865507178</v>
      </c>
      <c r="AE124" s="227">
        <v>2.0086317415117376</v>
      </c>
      <c r="AF124" s="254">
        <v>1.6511506978544359</v>
      </c>
      <c r="AG124" s="253">
        <v>3.9154165068769875</v>
      </c>
      <c r="AH124" s="227">
        <v>14.306644847941653</v>
      </c>
      <c r="AI124" s="227">
        <v>2.460232950760302</v>
      </c>
      <c r="AJ124" s="227">
        <v>2.5702679601825498</v>
      </c>
      <c r="AK124" s="254">
        <v>1.9869454044360229</v>
      </c>
      <c r="AL124" s="253">
        <v>3.718457083931102</v>
      </c>
      <c r="AM124" s="227">
        <v>14.259506306037341</v>
      </c>
      <c r="AN124" s="227">
        <v>2.2377130792583371</v>
      </c>
      <c r="AO124" s="227">
        <v>2.3479971545136658</v>
      </c>
      <c r="AP124" s="254">
        <v>1.7816564281489922</v>
      </c>
      <c r="AQ124" s="253">
        <v>3.5815351238251871</v>
      </c>
      <c r="AR124" s="227">
        <v>14.689673123864637</v>
      </c>
      <c r="AS124" s="227">
        <v>1.9975660208412287</v>
      </c>
      <c r="AT124" s="227">
        <v>2.0718093910956248</v>
      </c>
      <c r="AU124" s="254">
        <v>1.7011176064491229</v>
      </c>
      <c r="AV124" s="253">
        <v>3.9982236614135753</v>
      </c>
      <c r="AW124" s="227">
        <v>15.525093610760537</v>
      </c>
      <c r="AX124" s="227">
        <v>2.2834036428371749</v>
      </c>
      <c r="AY124" s="227">
        <v>2.3358548777567378</v>
      </c>
      <c r="AZ124" s="254">
        <v>2.0803877835534821</v>
      </c>
      <c r="BA124" s="253">
        <v>4.4456376726247777</v>
      </c>
      <c r="BB124" s="227">
        <v>16.247456375776522</v>
      </c>
      <c r="BC124" s="227">
        <v>2.6136979730303205</v>
      </c>
      <c r="BD124" s="227">
        <v>2.6654351973084141</v>
      </c>
      <c r="BE124" s="254">
        <v>2.4195374752161092</v>
      </c>
      <c r="BF124" s="253">
        <v>4.9776014039112084</v>
      </c>
      <c r="BG124" s="227">
        <v>17.259107717777976</v>
      </c>
      <c r="BH124" s="227">
        <v>3.0594242692336224</v>
      </c>
      <c r="BI124" s="227">
        <v>3.1211715809103673</v>
      </c>
      <c r="BJ124" s="254">
        <v>2.8358150687864336</v>
      </c>
    </row>
    <row r="125" spans="2:62" s="220" customFormat="1" ht="10.9" customHeight="1" x14ac:dyDescent="0.2">
      <c r="B125" s="219"/>
      <c r="C125" s="258"/>
      <c r="D125" s="274"/>
      <c r="E125" s="3" t="s">
        <v>2037</v>
      </c>
      <c r="F125" s="229" t="s">
        <v>2038</v>
      </c>
      <c r="G125" s="246"/>
      <c r="H125" s="253">
        <v>4.5784620490427281</v>
      </c>
      <c r="I125" s="227">
        <v>14.657272771679272</v>
      </c>
      <c r="J125" s="227">
        <v>3.281401602286373</v>
      </c>
      <c r="K125" s="227">
        <v>3.5653762837866343</v>
      </c>
      <c r="L125" s="254">
        <v>1.8042735337641786</v>
      </c>
      <c r="M125" s="253">
        <v>4.3853015078259689</v>
      </c>
      <c r="N125" s="227">
        <v>14.783733112876892</v>
      </c>
      <c r="O125" s="227">
        <v>3.0723374423024463</v>
      </c>
      <c r="P125" s="227">
        <v>3.3053285045175609</v>
      </c>
      <c r="Q125" s="254">
        <v>1.8801516523924759</v>
      </c>
      <c r="R125" s="253">
        <v>4.0926425568589266</v>
      </c>
      <c r="S125" s="227">
        <v>14.18531802452469</v>
      </c>
      <c r="T125" s="227">
        <v>2.8345011938257159</v>
      </c>
      <c r="U125" s="227">
        <v>3.0412568174603707</v>
      </c>
      <c r="V125" s="254">
        <v>1.8122547382147902</v>
      </c>
      <c r="W125" s="253">
        <v>3.6825009655241545</v>
      </c>
      <c r="X125" s="227">
        <v>14.040231462026631</v>
      </c>
      <c r="Y125" s="227">
        <v>2.3861587480993154</v>
      </c>
      <c r="Z125" s="227">
        <v>2.5563891055494357</v>
      </c>
      <c r="AA125" s="254">
        <v>1.5744331730051426</v>
      </c>
      <c r="AB125" s="253">
        <v>3.5764126347346461</v>
      </c>
      <c r="AC125" s="227">
        <v>13.609689193249999</v>
      </c>
      <c r="AD125" s="227">
        <v>2.33217685182009</v>
      </c>
      <c r="AE125" s="227">
        <v>2.4875459706702072</v>
      </c>
      <c r="AF125" s="254">
        <v>1.6106497525491545</v>
      </c>
      <c r="AG125" s="253">
        <v>4.3435627934138088</v>
      </c>
      <c r="AH125" s="227">
        <v>16.6443160484272</v>
      </c>
      <c r="AI125" s="227">
        <v>2.83453735210961</v>
      </c>
      <c r="AJ125" s="227">
        <v>3.0264687821066265</v>
      </c>
      <c r="AK125" s="254">
        <v>1.9690044528428579</v>
      </c>
      <c r="AL125" s="253">
        <v>3.8916583960638151</v>
      </c>
      <c r="AM125" s="227">
        <v>15.094328901261575</v>
      </c>
      <c r="AN125" s="227">
        <v>2.514260575369891</v>
      </c>
      <c r="AO125" s="227">
        <v>2.7004510270015203</v>
      </c>
      <c r="AP125" s="254">
        <v>1.7026037969333645</v>
      </c>
      <c r="AQ125" s="253">
        <v>3.7167366735380361</v>
      </c>
      <c r="AR125" s="227">
        <v>14.978098606708095</v>
      </c>
      <c r="AS125" s="227">
        <v>2.3338515046847781</v>
      </c>
      <c r="AT125" s="227">
        <v>2.4494158419524372</v>
      </c>
      <c r="AU125" s="254">
        <v>1.8448952277683441</v>
      </c>
      <c r="AV125" s="253">
        <v>4.0696463474247047</v>
      </c>
      <c r="AW125" s="227">
        <v>16.177906871241046</v>
      </c>
      <c r="AX125" s="227">
        <v>2.5020847916596942</v>
      </c>
      <c r="AY125" s="227">
        <v>2.5919956013364622</v>
      </c>
      <c r="AZ125" s="254">
        <v>2.1313893465028388</v>
      </c>
      <c r="BA125" s="253">
        <v>4.4546285773865568</v>
      </c>
      <c r="BB125" s="227">
        <v>16.654842227505625</v>
      </c>
      <c r="BC125" s="227">
        <v>2.7987378200074207</v>
      </c>
      <c r="BD125" s="227">
        <v>2.8746004693414062</v>
      </c>
      <c r="BE125" s="254">
        <v>2.4936019395470161</v>
      </c>
      <c r="BF125" s="253">
        <v>4.8188318907480312</v>
      </c>
      <c r="BG125" s="227">
        <v>17.533357236568886</v>
      </c>
      <c r="BH125" s="227">
        <v>3.0872800773655067</v>
      </c>
      <c r="BI125" s="227">
        <v>3.1440634861624805</v>
      </c>
      <c r="BJ125" s="254">
        <v>2.8651878810852627</v>
      </c>
    </row>
    <row r="126" spans="2:62" s="220" customFormat="1" ht="10.9" customHeight="1" x14ac:dyDescent="0.2">
      <c r="B126" s="219"/>
      <c r="C126" s="258"/>
      <c r="D126" s="274"/>
      <c r="E126" s="3" t="s">
        <v>2039</v>
      </c>
      <c r="F126" s="229" t="s">
        <v>2040</v>
      </c>
      <c r="G126" s="246"/>
      <c r="H126" s="253">
        <v>3.6880509416956508</v>
      </c>
      <c r="I126" s="227">
        <v>10.904274838510313</v>
      </c>
      <c r="J126" s="227">
        <v>2.7119729739484146</v>
      </c>
      <c r="K126" s="227">
        <v>2.8984168279657267</v>
      </c>
      <c r="L126" s="254">
        <v>1.7967560456532599</v>
      </c>
      <c r="M126" s="253">
        <v>3.4346702622403851</v>
      </c>
      <c r="N126" s="227">
        <v>10.471289605702028</v>
      </c>
      <c r="O126" s="227">
        <v>2.5138574313178985</v>
      </c>
      <c r="P126" s="227">
        <v>2.6754516331769884</v>
      </c>
      <c r="Q126" s="254">
        <v>1.7349328905896078</v>
      </c>
      <c r="R126" s="253">
        <v>3.1464622786862426</v>
      </c>
      <c r="S126" s="227">
        <v>9.583800617283579</v>
      </c>
      <c r="T126" s="227">
        <v>2.3245500377350097</v>
      </c>
      <c r="U126" s="227">
        <v>2.4606556237603265</v>
      </c>
      <c r="V126" s="254">
        <v>1.6916786464459548</v>
      </c>
      <c r="W126" s="253">
        <v>2.9279942496568196</v>
      </c>
      <c r="X126" s="227">
        <v>9.9804952371893112</v>
      </c>
      <c r="Y126" s="227">
        <v>2.0263357853652648</v>
      </c>
      <c r="Z126" s="227">
        <v>2.1456094192654915</v>
      </c>
      <c r="AA126" s="254">
        <v>1.4937085208305441</v>
      </c>
      <c r="AB126" s="253">
        <v>2.9362312917836983</v>
      </c>
      <c r="AC126" s="227">
        <v>9.946359014983468</v>
      </c>
      <c r="AD126" s="227">
        <v>2.0495593925269029</v>
      </c>
      <c r="AE126" s="227">
        <v>2.1885359556528345</v>
      </c>
      <c r="AF126" s="254">
        <v>1.4479062785402408</v>
      </c>
      <c r="AG126" s="253">
        <v>3.5869623707943474</v>
      </c>
      <c r="AH126" s="227">
        <v>11.917802632463188</v>
      </c>
      <c r="AI126" s="227">
        <v>2.5477196556357464</v>
      </c>
      <c r="AJ126" s="227">
        <v>2.7302214104979941</v>
      </c>
      <c r="AK126" s="254">
        <v>1.7820242171694085</v>
      </c>
      <c r="AL126" s="253">
        <v>3.4468183194114634</v>
      </c>
      <c r="AM126" s="227">
        <v>11.717358538965646</v>
      </c>
      <c r="AN126" s="227">
        <v>2.4251142626059687</v>
      </c>
      <c r="AO126" s="227">
        <v>2.5900250022802989</v>
      </c>
      <c r="AP126" s="254">
        <v>1.7581477614462062</v>
      </c>
      <c r="AQ126" s="253">
        <v>3.1903048570803563</v>
      </c>
      <c r="AR126" s="227">
        <v>11.605697559640531</v>
      </c>
      <c r="AS126" s="227">
        <v>2.1512277473635222</v>
      </c>
      <c r="AT126" s="227">
        <v>2.2858770809311317</v>
      </c>
      <c r="AU126" s="254">
        <v>1.6226772207491029</v>
      </c>
      <c r="AV126" s="253">
        <v>3.5058923602236454</v>
      </c>
      <c r="AW126" s="227">
        <v>12.638363187829038</v>
      </c>
      <c r="AX126" s="227">
        <v>2.330260298618394</v>
      </c>
      <c r="AY126" s="227">
        <v>2.4162871802992063</v>
      </c>
      <c r="AZ126" s="254">
        <v>1.9998167131446998</v>
      </c>
      <c r="BA126" s="253">
        <v>3.8257990895915772</v>
      </c>
      <c r="BB126" s="227">
        <v>13.08780133775077</v>
      </c>
      <c r="BC126" s="227">
        <v>2.5983096236340937</v>
      </c>
      <c r="BD126" s="227">
        <v>2.6703965421121367</v>
      </c>
      <c r="BE126" s="254">
        <v>2.3288133185942224</v>
      </c>
      <c r="BF126" s="253">
        <v>4.0523948815215372</v>
      </c>
      <c r="BG126" s="227">
        <v>13.412239541809425</v>
      </c>
      <c r="BH126" s="227">
        <v>2.8222230654955847</v>
      </c>
      <c r="BI126" s="227">
        <v>2.88549963787659</v>
      </c>
      <c r="BJ126" s="254">
        <v>2.5939639313777936</v>
      </c>
    </row>
    <row r="127" spans="2:62" s="220" customFormat="1" ht="10.9" customHeight="1" x14ac:dyDescent="0.2">
      <c r="B127" s="219"/>
      <c r="C127" s="258"/>
      <c r="D127" s="274"/>
      <c r="E127" s="3" t="s">
        <v>2041</v>
      </c>
      <c r="F127" s="229" t="s">
        <v>2042</v>
      </c>
      <c r="G127" s="246"/>
      <c r="H127" s="253">
        <v>3.6755383197980582</v>
      </c>
      <c r="I127" s="227">
        <v>11.814849030392518</v>
      </c>
      <c r="J127" s="227">
        <v>2.4091126480432066</v>
      </c>
      <c r="K127" s="227">
        <v>2.6244916705375116</v>
      </c>
      <c r="L127" s="254">
        <v>1.7286246793642885</v>
      </c>
      <c r="M127" s="253">
        <v>3.5350819336284456</v>
      </c>
      <c r="N127" s="227">
        <v>11.75379262416441</v>
      </c>
      <c r="O127" s="227">
        <v>2.284247782590636</v>
      </c>
      <c r="P127" s="227">
        <v>2.4708415834410582</v>
      </c>
      <c r="Q127" s="254">
        <v>1.7034303740922803</v>
      </c>
      <c r="R127" s="253">
        <v>3.2612301541909621</v>
      </c>
      <c r="S127" s="227">
        <v>10.60792840885302</v>
      </c>
      <c r="T127" s="227">
        <v>2.1663332443991661</v>
      </c>
      <c r="U127" s="227">
        <v>2.3092916987135617</v>
      </c>
      <c r="V127" s="254">
        <v>1.7353563616693777</v>
      </c>
      <c r="W127" s="253">
        <v>3.0036710233136072</v>
      </c>
      <c r="X127" s="227">
        <v>10.718947912502442</v>
      </c>
      <c r="Y127" s="227">
        <v>1.8544541393089307</v>
      </c>
      <c r="Z127" s="227">
        <v>1.9692850460814595</v>
      </c>
      <c r="AA127" s="254">
        <v>1.5201953371010846</v>
      </c>
      <c r="AB127" s="253">
        <v>2.9393694611250778</v>
      </c>
      <c r="AC127" s="227">
        <v>10.547733493256665</v>
      </c>
      <c r="AD127" s="227">
        <v>1.8100715056492223</v>
      </c>
      <c r="AE127" s="227">
        <v>1.9344444104483838</v>
      </c>
      <c r="AF127" s="254">
        <v>1.4582047997544774</v>
      </c>
      <c r="AG127" s="253">
        <v>3.652401091904355</v>
      </c>
      <c r="AH127" s="227">
        <v>12.836514204924679</v>
      </c>
      <c r="AI127" s="227">
        <v>2.3026062527169686</v>
      </c>
      <c r="AJ127" s="227">
        <v>2.4959524880968504</v>
      </c>
      <c r="AK127" s="254">
        <v>1.7734018521960941</v>
      </c>
      <c r="AL127" s="253">
        <v>3.5666607101574135</v>
      </c>
      <c r="AM127" s="227">
        <v>12.781097503323588</v>
      </c>
      <c r="AN127" s="227">
        <v>2.2149124119690269</v>
      </c>
      <c r="AO127" s="227">
        <v>2.4455973484678246</v>
      </c>
      <c r="AP127" s="254">
        <v>1.6068267719838087</v>
      </c>
      <c r="AQ127" s="253">
        <v>3.1859076965203323</v>
      </c>
      <c r="AR127" s="227">
        <v>12.274841744841222</v>
      </c>
      <c r="AS127" s="227">
        <v>1.8422376720672764</v>
      </c>
      <c r="AT127" s="227">
        <v>2.0498467772459019</v>
      </c>
      <c r="AU127" s="254">
        <v>1.3126080783507443</v>
      </c>
      <c r="AV127" s="253">
        <v>3.4304546135256246</v>
      </c>
      <c r="AW127" s="227">
        <v>12.988844466896616</v>
      </c>
      <c r="AX127" s="227">
        <v>1.9776260279408273</v>
      </c>
      <c r="AY127" s="227">
        <v>2.137612381708899</v>
      </c>
      <c r="AZ127" s="254">
        <v>1.5801083867211314</v>
      </c>
      <c r="BA127" s="253">
        <v>3.754235899026936</v>
      </c>
      <c r="BB127" s="227">
        <v>12.938861499319636</v>
      </c>
      <c r="BC127" s="227">
        <v>2.3156390286607609</v>
      </c>
      <c r="BD127" s="227">
        <v>2.4387200554588047</v>
      </c>
      <c r="BE127" s="254">
        <v>2.0193934751940867</v>
      </c>
      <c r="BF127" s="253">
        <v>3.9548854816989905</v>
      </c>
      <c r="BG127" s="227">
        <v>12.715256614578701</v>
      </c>
      <c r="BH127" s="227">
        <v>2.5851923817668392</v>
      </c>
      <c r="BI127" s="227">
        <v>2.6682067471184379</v>
      </c>
      <c r="BJ127" s="254">
        <v>2.3926625661679672</v>
      </c>
    </row>
    <row r="128" spans="2:62" s="220" customFormat="1" ht="10.9" customHeight="1" x14ac:dyDescent="0.2">
      <c r="B128" s="219"/>
      <c r="C128" s="258"/>
      <c r="D128" s="274"/>
      <c r="E128" s="3" t="s">
        <v>2043</v>
      </c>
      <c r="F128" s="229" t="s">
        <v>2044</v>
      </c>
      <c r="G128" s="246"/>
      <c r="H128" s="253">
        <v>5.9929050634340539</v>
      </c>
      <c r="I128" s="227">
        <v>18.731991793914485</v>
      </c>
      <c r="J128" s="227">
        <v>3.4605690494287176</v>
      </c>
      <c r="K128" s="227">
        <v>3.756165970509691</v>
      </c>
      <c r="L128" s="254">
        <v>2.5487394437561304</v>
      </c>
      <c r="M128" s="253">
        <v>5.560479325180137</v>
      </c>
      <c r="N128" s="227">
        <v>17.57068252100256</v>
      </c>
      <c r="O128" s="227">
        <v>3.226690972698655</v>
      </c>
      <c r="P128" s="227">
        <v>3.469099659811262</v>
      </c>
      <c r="Q128" s="254">
        <v>2.4965602682261046</v>
      </c>
      <c r="R128" s="253">
        <v>5.0268257514722787</v>
      </c>
      <c r="S128" s="227">
        <v>15.269162489408705</v>
      </c>
      <c r="T128" s="227">
        <v>3.0649152060271363</v>
      </c>
      <c r="U128" s="227">
        <v>3.2744979562778531</v>
      </c>
      <c r="V128" s="254">
        <v>2.4535094409846256</v>
      </c>
      <c r="W128" s="253">
        <v>4.6013719423046631</v>
      </c>
      <c r="X128" s="227">
        <v>14.834891879969458</v>
      </c>
      <c r="Y128" s="227">
        <v>2.662955342815184</v>
      </c>
      <c r="Z128" s="227">
        <v>2.8314370403989617</v>
      </c>
      <c r="AA128" s="254">
        <v>2.1880615332068052</v>
      </c>
      <c r="AB128" s="253">
        <v>4.4261557252217889</v>
      </c>
      <c r="AC128" s="227">
        <v>14.132613786982297</v>
      </c>
      <c r="AD128" s="227">
        <v>2.5992126852478736</v>
      </c>
      <c r="AE128" s="227">
        <v>2.7548311854613208</v>
      </c>
      <c r="AF128" s="254">
        <v>2.1769982882441203</v>
      </c>
      <c r="AG128" s="253">
        <v>5.4085111493905034</v>
      </c>
      <c r="AH128" s="227">
        <v>16.907641017393839</v>
      </c>
      <c r="AI128" s="227">
        <v>3.263534413123149</v>
      </c>
      <c r="AJ128" s="227">
        <v>3.4747081272510272</v>
      </c>
      <c r="AK128" s="254">
        <v>2.7132532278780204</v>
      </c>
      <c r="AL128" s="253">
        <v>5.1674829053336024</v>
      </c>
      <c r="AM128" s="227">
        <v>16.681842100880353</v>
      </c>
      <c r="AN128" s="227">
        <v>3.0108668830503609</v>
      </c>
      <c r="AO128" s="227">
        <v>3.2717223516345886</v>
      </c>
      <c r="AP128" s="254">
        <v>2.3575293936752648</v>
      </c>
      <c r="AQ128" s="253">
        <v>4.6237058916879441</v>
      </c>
      <c r="AR128" s="227">
        <v>15.260475241443922</v>
      </c>
      <c r="AS128" s="227">
        <v>2.6206538602755067</v>
      </c>
      <c r="AT128" s="227">
        <v>2.8169809276940825</v>
      </c>
      <c r="AU128" s="254">
        <v>2.1458771858170884</v>
      </c>
      <c r="AV128" s="253">
        <v>5.0077113264870912</v>
      </c>
      <c r="AW128" s="227">
        <v>15.680082998510047</v>
      </c>
      <c r="AX128" s="227">
        <v>2.9581739496669193</v>
      </c>
      <c r="AY128" s="227">
        <v>3.0351938883511762</v>
      </c>
      <c r="AZ128" s="254">
        <v>2.7765803625415808</v>
      </c>
      <c r="BA128" s="253">
        <v>5.6162069110663619</v>
      </c>
      <c r="BB128" s="227">
        <v>16.833151857172727</v>
      </c>
      <c r="BC128" s="227">
        <v>3.399257566606765</v>
      </c>
      <c r="BD128" s="227">
        <v>3.4385068225602744</v>
      </c>
      <c r="BE128" s="254">
        <v>3.3095285594978243</v>
      </c>
      <c r="BF128" s="253">
        <v>6.1938753602510168</v>
      </c>
      <c r="BG128" s="227">
        <v>18.318803213813919</v>
      </c>
      <c r="BH128" s="227">
        <v>3.7602368434782449</v>
      </c>
      <c r="BI128" s="227">
        <v>3.768029876333316</v>
      </c>
      <c r="BJ128" s="254">
        <v>3.743050289641956</v>
      </c>
    </row>
    <row r="129" spans="2:62" s="220" customFormat="1" ht="10.9" customHeight="1" x14ac:dyDescent="0.2">
      <c r="B129" s="219"/>
      <c r="C129" s="258"/>
      <c r="D129" s="274"/>
      <c r="E129" s="3" t="s">
        <v>2045</v>
      </c>
      <c r="F129" s="229" t="s">
        <v>2046</v>
      </c>
      <c r="G129" s="246"/>
      <c r="H129" s="253">
        <v>2.722015309617221</v>
      </c>
      <c r="I129" s="227">
        <v>8.6573836951569874</v>
      </c>
      <c r="J129" s="227">
        <v>1.9641374227207984</v>
      </c>
      <c r="K129" s="227">
        <v>2.0667582699418094</v>
      </c>
      <c r="L129" s="254">
        <v>1.5630812390731932</v>
      </c>
      <c r="M129" s="253">
        <v>2.6045637809379243</v>
      </c>
      <c r="N129" s="227">
        <v>8.5819784601455424</v>
      </c>
      <c r="O129" s="227">
        <v>1.8649808426456023</v>
      </c>
      <c r="P129" s="227">
        <v>1.953213144901947</v>
      </c>
      <c r="Q129" s="254">
        <v>1.5273524575608406</v>
      </c>
      <c r="R129" s="253">
        <v>2.3643206579346514</v>
      </c>
      <c r="S129" s="227">
        <v>7.4859114263896522</v>
      </c>
      <c r="T129" s="227">
        <v>1.7408863154224994</v>
      </c>
      <c r="U129" s="227">
        <v>1.8141020229303237</v>
      </c>
      <c r="V129" s="254">
        <v>1.4718263025153038</v>
      </c>
      <c r="W129" s="253">
        <v>2.2240624482677176</v>
      </c>
      <c r="X129" s="227">
        <v>7.5890707758345268</v>
      </c>
      <c r="Y129" s="227">
        <v>1.5673315237886996</v>
      </c>
      <c r="Z129" s="227">
        <v>1.6418565364485727</v>
      </c>
      <c r="AA129" s="254">
        <v>1.3038190421307945</v>
      </c>
      <c r="AB129" s="253">
        <v>2.3401660687683949</v>
      </c>
      <c r="AC129" s="227">
        <v>7.9071971714362901</v>
      </c>
      <c r="AD129" s="227">
        <v>1.6614523042201867</v>
      </c>
      <c r="AE129" s="227">
        <v>1.7525654788283531</v>
      </c>
      <c r="AF129" s="254">
        <v>1.3474490430533284</v>
      </c>
      <c r="AG129" s="253">
        <v>3.0373866088934935</v>
      </c>
      <c r="AH129" s="227">
        <v>10.142916217867372</v>
      </c>
      <c r="AI129" s="227">
        <v>2.1708553067646799</v>
      </c>
      <c r="AJ129" s="227">
        <v>2.3053614369369515</v>
      </c>
      <c r="AK129" s="254">
        <v>1.7200982109202905</v>
      </c>
      <c r="AL129" s="253">
        <v>3.0285135727519137</v>
      </c>
      <c r="AM129" s="227">
        <v>10.5923914777007</v>
      </c>
      <c r="AN129" s="227">
        <v>2.1007808161047006</v>
      </c>
      <c r="AO129" s="227">
        <v>2.261852103449169</v>
      </c>
      <c r="AP129" s="254">
        <v>1.5798219926519532</v>
      </c>
      <c r="AQ129" s="253">
        <v>2.6986317894805429</v>
      </c>
      <c r="AR129" s="227">
        <v>10.227436822425297</v>
      </c>
      <c r="AS129" s="227">
        <v>1.7549683497267485</v>
      </c>
      <c r="AT129" s="227">
        <v>1.8444852687923032</v>
      </c>
      <c r="AU129" s="254">
        <v>1.4752958451498028</v>
      </c>
      <c r="AV129" s="253">
        <v>2.95708252697673</v>
      </c>
      <c r="AW129" s="227">
        <v>10.934138106759219</v>
      </c>
      <c r="AX129" s="227">
        <v>1.9060785911829969</v>
      </c>
      <c r="AY129" s="227">
        <v>1.9504891777944431</v>
      </c>
      <c r="AZ129" s="254">
        <v>1.7709787632244991</v>
      </c>
      <c r="BA129" s="253">
        <v>3.1885535114541188</v>
      </c>
      <c r="BB129" s="227">
        <v>11.036760189534196</v>
      </c>
      <c r="BC129" s="227">
        <v>2.1073214576741037</v>
      </c>
      <c r="BD129" s="227">
        <v>2.1156687447635827</v>
      </c>
      <c r="BE129" s="254">
        <v>2.0826154332095204</v>
      </c>
      <c r="BF129" s="253">
        <v>3.5921765152930822</v>
      </c>
      <c r="BG129" s="227">
        <v>11.47948867707159</v>
      </c>
      <c r="BH129" s="227">
        <v>2.497931197007687</v>
      </c>
      <c r="BI129" s="227">
        <v>2.4874487303891035</v>
      </c>
      <c r="BJ129" s="254">
        <v>2.5279898105809968</v>
      </c>
    </row>
    <row r="130" spans="2:62" s="220" customFormat="1" ht="10.9" customHeight="1" x14ac:dyDescent="0.2">
      <c r="B130" s="219"/>
      <c r="C130" s="258"/>
      <c r="D130" s="274"/>
      <c r="E130" s="3" t="s">
        <v>2047</v>
      </c>
      <c r="F130" s="229" t="s">
        <v>2048</v>
      </c>
      <c r="G130" s="246"/>
      <c r="H130" s="253">
        <v>3.36843587711311</v>
      </c>
      <c r="I130" s="227">
        <v>11.085582648029673</v>
      </c>
      <c r="J130" s="227">
        <v>2.4768313554214196</v>
      </c>
      <c r="K130" s="227">
        <v>2.6834356877151255</v>
      </c>
      <c r="L130" s="254">
        <v>1.1214072775080315</v>
      </c>
      <c r="M130" s="253">
        <v>3.3825029571118264</v>
      </c>
      <c r="N130" s="227">
        <v>11.814914447520888</v>
      </c>
      <c r="O130" s="227">
        <v>2.4381938256493343</v>
      </c>
      <c r="P130" s="227">
        <v>2.6038889846906685</v>
      </c>
      <c r="Q130" s="254">
        <v>1.3597367154519695</v>
      </c>
      <c r="R130" s="253">
        <v>2.9811400391473697</v>
      </c>
      <c r="S130" s="227">
        <v>10.162552858150715</v>
      </c>
      <c r="T130" s="227">
        <v>2.1991296260041806</v>
      </c>
      <c r="U130" s="227">
        <v>2.3363419903698457</v>
      </c>
      <c r="V130" s="254">
        <v>1.3279806332343789</v>
      </c>
      <c r="W130" s="253">
        <v>2.6789280043311376</v>
      </c>
      <c r="X130" s="227">
        <v>9.7507865141641172</v>
      </c>
      <c r="Y130" s="227">
        <v>1.9102629889767517</v>
      </c>
      <c r="Z130" s="227">
        <v>2.0327555738926715</v>
      </c>
      <c r="AA130" s="254">
        <v>1.1563241404060614</v>
      </c>
      <c r="AB130" s="253">
        <v>2.7351893666029392</v>
      </c>
      <c r="AC130" s="227">
        <v>9.9855248683827593</v>
      </c>
      <c r="AD130" s="227">
        <v>1.9609705058561724</v>
      </c>
      <c r="AE130" s="227">
        <v>2.0909354744464177</v>
      </c>
      <c r="AF130" s="254">
        <v>1.1763678212304738</v>
      </c>
      <c r="AG130" s="253">
        <v>3.4056298390938284</v>
      </c>
      <c r="AH130" s="227">
        <v>12.687361019963012</v>
      </c>
      <c r="AI130" s="227">
        <v>2.4229504145064169</v>
      </c>
      <c r="AJ130" s="227">
        <v>2.5943734543893426</v>
      </c>
      <c r="AK130" s="254">
        <v>1.4134191111681005</v>
      </c>
      <c r="AL130" s="253">
        <v>3.0819160112166726</v>
      </c>
      <c r="AM130" s="227">
        <v>12.072867087511908</v>
      </c>
      <c r="AN130" s="227">
        <v>2.125871948241925</v>
      </c>
      <c r="AO130" s="227">
        <v>2.2829667484915697</v>
      </c>
      <c r="AP130" s="254">
        <v>1.2311306058381422</v>
      </c>
      <c r="AQ130" s="253">
        <v>2.8884305564524113</v>
      </c>
      <c r="AR130" s="227">
        <v>12.461958200048741</v>
      </c>
      <c r="AS130" s="227">
        <v>1.8518036483020459</v>
      </c>
      <c r="AT130" s="227">
        <v>1.9904907681832356</v>
      </c>
      <c r="AU130" s="254">
        <v>1.0826240683092119</v>
      </c>
      <c r="AV130" s="253">
        <v>3.1776979551880551</v>
      </c>
      <c r="AW130" s="227">
        <v>13.424588422913919</v>
      </c>
      <c r="AX130" s="227">
        <v>2.0111648703177258</v>
      </c>
      <c r="AY130" s="227">
        <v>2.0906509401498536</v>
      </c>
      <c r="AZ130" s="254">
        <v>1.5791973294395141</v>
      </c>
      <c r="BA130" s="253">
        <v>3.5262748353479765</v>
      </c>
      <c r="BB130" s="227">
        <v>14.017225515969473</v>
      </c>
      <c r="BC130" s="227">
        <v>2.2798990527858729</v>
      </c>
      <c r="BD130" s="227">
        <v>2.3397958242285557</v>
      </c>
      <c r="BE130" s="254">
        <v>1.9627003847974656</v>
      </c>
      <c r="BF130" s="253">
        <v>3.7869621798717619</v>
      </c>
      <c r="BG130" s="227">
        <v>14.513696041355113</v>
      </c>
      <c r="BH130" s="227">
        <v>2.5126200124380924</v>
      </c>
      <c r="BI130" s="227">
        <v>2.5751261225252127</v>
      </c>
      <c r="BJ130" s="254">
        <v>2.1937822710521084</v>
      </c>
    </row>
    <row r="131" spans="2:62" s="220" customFormat="1" ht="10.9" customHeight="1" x14ac:dyDescent="0.2">
      <c r="B131" s="219"/>
      <c r="C131" s="258"/>
      <c r="D131" s="274"/>
      <c r="E131" s="3" t="s">
        <v>2049</v>
      </c>
      <c r="F131" s="229" t="s">
        <v>2050</v>
      </c>
      <c r="G131" s="246"/>
      <c r="H131" s="253">
        <v>3.6572922183681249</v>
      </c>
      <c r="I131" s="227">
        <v>10.577264242389736</v>
      </c>
      <c r="J131" s="227">
        <v>2.8343770936840249</v>
      </c>
      <c r="K131" s="227">
        <v>3.0431780573602749</v>
      </c>
      <c r="L131" s="254">
        <v>1.555619781507263</v>
      </c>
      <c r="M131" s="253">
        <v>3.6514417429739181</v>
      </c>
      <c r="N131" s="227">
        <v>11.190002710613017</v>
      </c>
      <c r="O131" s="227">
        <v>2.7679571655394217</v>
      </c>
      <c r="P131" s="227">
        <v>2.9408864328229538</v>
      </c>
      <c r="Q131" s="254">
        <v>1.7255505883295754</v>
      </c>
      <c r="R131" s="253">
        <v>3.1852213595860257</v>
      </c>
      <c r="S131" s="227">
        <v>10.045584344152275</v>
      </c>
      <c r="T131" s="227">
        <v>2.3927404244521195</v>
      </c>
      <c r="U131" s="227">
        <v>2.527301123729579</v>
      </c>
      <c r="V131" s="254">
        <v>1.6078856325907847</v>
      </c>
      <c r="W131" s="253">
        <v>2.839364098780166</v>
      </c>
      <c r="X131" s="227">
        <v>9.7914522123013068</v>
      </c>
      <c r="Y131" s="227">
        <v>2.0351344730252072</v>
      </c>
      <c r="Z131" s="227">
        <v>2.1593752806543405</v>
      </c>
      <c r="AA131" s="254">
        <v>1.3375735021747523</v>
      </c>
      <c r="AB131" s="253">
        <v>2.9991514916328321</v>
      </c>
      <c r="AC131" s="227">
        <v>10.360481417158891</v>
      </c>
      <c r="AD131" s="227">
        <v>2.1629527478908153</v>
      </c>
      <c r="AE131" s="227">
        <v>2.3100411402286993</v>
      </c>
      <c r="AF131" s="254">
        <v>1.3584273014206907</v>
      </c>
      <c r="AG131" s="253">
        <v>3.5880726894683246</v>
      </c>
      <c r="AH131" s="227">
        <v>12.527087929935306</v>
      </c>
      <c r="AI131" s="227">
        <v>2.5886577603791121</v>
      </c>
      <c r="AJ131" s="227">
        <v>2.749108394437132</v>
      </c>
      <c r="AK131" s="254">
        <v>1.738107158727513</v>
      </c>
      <c r="AL131" s="253">
        <v>3.2524702425529424</v>
      </c>
      <c r="AM131" s="227">
        <v>11.890768443576368</v>
      </c>
      <c r="AN131" s="227">
        <v>2.295182095254316</v>
      </c>
      <c r="AO131" s="227">
        <v>2.444013487416973</v>
      </c>
      <c r="AP131" s="254">
        <v>1.5349895469883854</v>
      </c>
      <c r="AQ131" s="253">
        <v>3.1716810942506024</v>
      </c>
      <c r="AR131" s="227">
        <v>12.741014243046914</v>
      </c>
      <c r="AS131" s="227">
        <v>2.1062357611927158</v>
      </c>
      <c r="AT131" s="227">
        <v>2.2188475571424386</v>
      </c>
      <c r="AU131" s="254">
        <v>1.5456741464459292</v>
      </c>
      <c r="AV131" s="253">
        <v>3.2507824691644047</v>
      </c>
      <c r="AW131" s="227">
        <v>12.39727074867343</v>
      </c>
      <c r="AX131" s="227">
        <v>2.1831614339562875</v>
      </c>
      <c r="AY131" s="227">
        <v>2.2661939555958148</v>
      </c>
      <c r="AZ131" s="254">
        <v>1.7777501994498641</v>
      </c>
      <c r="BA131" s="253">
        <v>3.4955622123669281</v>
      </c>
      <c r="BB131" s="227">
        <v>12.911257501505753</v>
      </c>
      <c r="BC131" s="227">
        <v>2.3628246943854743</v>
      </c>
      <c r="BD131" s="227">
        <v>2.4249622925852683</v>
      </c>
      <c r="BE131" s="254">
        <v>2.066541216109631</v>
      </c>
      <c r="BF131" s="253">
        <v>3.7952145579799392</v>
      </c>
      <c r="BG131" s="227">
        <v>13.75788757669954</v>
      </c>
      <c r="BH131" s="227">
        <v>2.6069441226920236</v>
      </c>
      <c r="BI131" s="227">
        <v>2.6830716696645922</v>
      </c>
      <c r="BJ131" s="254">
        <v>2.2541483236526521</v>
      </c>
    </row>
    <row r="132" spans="2:62" s="220" customFormat="1" ht="10.9" customHeight="1" x14ac:dyDescent="0.2">
      <c r="B132" s="219"/>
      <c r="C132" s="258"/>
      <c r="D132" s="274"/>
      <c r="E132" s="3" t="s">
        <v>2051</v>
      </c>
      <c r="F132" s="229" t="s">
        <v>2052</v>
      </c>
      <c r="G132" s="246"/>
      <c r="H132" s="253">
        <v>4.6260506101694556</v>
      </c>
      <c r="I132" s="227">
        <v>15.096611344933988</v>
      </c>
      <c r="J132" s="227">
        <v>3.218758775049515</v>
      </c>
      <c r="K132" s="227">
        <v>3.5208924702516753</v>
      </c>
      <c r="L132" s="254">
        <v>1.3608457866141062</v>
      </c>
      <c r="M132" s="253">
        <v>4.3719839587410707</v>
      </c>
      <c r="N132" s="227">
        <v>15.264855671668577</v>
      </c>
      <c r="O132" s="227">
        <v>2.9489522167530966</v>
      </c>
      <c r="P132" s="227">
        <v>3.2173614093272933</v>
      </c>
      <c r="Q132" s="254">
        <v>1.3152771453642509</v>
      </c>
      <c r="R132" s="253">
        <v>3.9229222768063279</v>
      </c>
      <c r="S132" s="227">
        <v>13.957744411447836</v>
      </c>
      <c r="T132" s="227">
        <v>2.6483122841644131</v>
      </c>
      <c r="U132" s="227">
        <v>2.8675893248894533</v>
      </c>
      <c r="V132" s="254">
        <v>1.3462955894123474</v>
      </c>
      <c r="W132" s="253">
        <v>3.4802979407599084</v>
      </c>
      <c r="X132" s="227">
        <v>13.306131167791914</v>
      </c>
      <c r="Y132" s="227">
        <v>2.2529823073436099</v>
      </c>
      <c r="Z132" s="227">
        <v>2.4370800473255976</v>
      </c>
      <c r="AA132" s="254">
        <v>1.1927798020221971</v>
      </c>
      <c r="AB132" s="253">
        <v>3.3581135806785758</v>
      </c>
      <c r="AC132" s="227">
        <v>13.077464782307874</v>
      </c>
      <c r="AD132" s="227">
        <v>2.1699799004536922</v>
      </c>
      <c r="AE132" s="227">
        <v>2.3323169994054691</v>
      </c>
      <c r="AF132" s="254">
        <v>1.2524696585641244</v>
      </c>
      <c r="AG132" s="253">
        <v>3.8099483867654191</v>
      </c>
      <c r="AH132" s="227">
        <v>14.678322963942062</v>
      </c>
      <c r="AI132" s="227">
        <v>2.5165320695717397</v>
      </c>
      <c r="AJ132" s="227">
        <v>2.7191018572910548</v>
      </c>
      <c r="AK132" s="254">
        <v>1.3958649316675331</v>
      </c>
      <c r="AL132" s="253">
        <v>3.4766301692832391</v>
      </c>
      <c r="AM132" s="227">
        <v>13.700111767026192</v>
      </c>
      <c r="AN132" s="227">
        <v>2.2717628907825871</v>
      </c>
      <c r="AO132" s="227">
        <v>2.4740816203542737</v>
      </c>
      <c r="AP132" s="254">
        <v>1.1846733094570836</v>
      </c>
      <c r="AQ132" s="253">
        <v>3.4035468438359335</v>
      </c>
      <c r="AR132" s="227">
        <v>15.106137967619027</v>
      </c>
      <c r="AS132" s="227">
        <v>2.0226149833843068</v>
      </c>
      <c r="AT132" s="227">
        <v>2.1669700567933545</v>
      </c>
      <c r="AU132" s="254">
        <v>1.2606776212874222</v>
      </c>
      <c r="AV132" s="253">
        <v>3.8630737377038527</v>
      </c>
      <c r="AW132" s="227">
        <v>16.300095833112838</v>
      </c>
      <c r="AX132" s="227">
        <v>2.3277802966343226</v>
      </c>
      <c r="AY132" s="227">
        <v>2.4133238704805207</v>
      </c>
      <c r="AZ132" s="254">
        <v>1.8824858348190501</v>
      </c>
      <c r="BA132" s="253">
        <v>4.1123939279338417</v>
      </c>
      <c r="BB132" s="227">
        <v>15.936091413406652</v>
      </c>
      <c r="BC132" s="227">
        <v>2.6101642939701382</v>
      </c>
      <c r="BD132" s="227">
        <v>2.6984976963461906</v>
      </c>
      <c r="BE132" s="254">
        <v>2.1640960426111677</v>
      </c>
      <c r="BF132" s="253">
        <v>4.3215829740698606</v>
      </c>
      <c r="BG132" s="227">
        <v>16.79612639920294</v>
      </c>
      <c r="BH132" s="227">
        <v>2.754976543146173</v>
      </c>
      <c r="BI132" s="227">
        <v>2.8523592978723493</v>
      </c>
      <c r="BJ132" s="254">
        <v>2.2798087871053938</v>
      </c>
    </row>
    <row r="133" spans="2:62" s="220" customFormat="1" ht="10.9" customHeight="1" x14ac:dyDescent="0.2">
      <c r="B133" s="219"/>
      <c r="C133" s="258"/>
      <c r="D133" s="274"/>
      <c r="E133" s="3" t="s">
        <v>2053</v>
      </c>
      <c r="F133" s="229" t="s">
        <v>2054</v>
      </c>
      <c r="G133" s="246"/>
      <c r="H133" s="253">
        <v>2.9174394442870075</v>
      </c>
      <c r="I133" s="227">
        <v>7.8204589417618466</v>
      </c>
      <c r="J133" s="227">
        <v>2.2648113336262279</v>
      </c>
      <c r="K133" s="227">
        <v>2.3509876317433269</v>
      </c>
      <c r="L133" s="254">
        <v>1.9271272557690051</v>
      </c>
      <c r="M133" s="253">
        <v>2.8316244205565124</v>
      </c>
      <c r="N133" s="227">
        <v>8.0221891313248008</v>
      </c>
      <c r="O133" s="227">
        <v>2.1426869811024769</v>
      </c>
      <c r="P133" s="227">
        <v>2.196775219726387</v>
      </c>
      <c r="Q133" s="254">
        <v>1.9351047061286324</v>
      </c>
      <c r="R133" s="253">
        <v>2.5793339898972949</v>
      </c>
      <c r="S133" s="227">
        <v>7.0363749804189082</v>
      </c>
      <c r="T133" s="227">
        <v>1.996529098316868</v>
      </c>
      <c r="U133" s="227">
        <v>2.0495239312202247</v>
      </c>
      <c r="V133" s="254">
        <v>1.8013484106347339</v>
      </c>
      <c r="W133" s="253">
        <v>2.3584791171670862</v>
      </c>
      <c r="X133" s="227">
        <v>7.0789243929880241</v>
      </c>
      <c r="Y133" s="227">
        <v>1.7336429312824897</v>
      </c>
      <c r="Z133" s="227">
        <v>1.7850249549486443</v>
      </c>
      <c r="AA133" s="254">
        <v>1.5518688542614389</v>
      </c>
      <c r="AB133" s="253">
        <v>2.2711465640477142</v>
      </c>
      <c r="AC133" s="227">
        <v>6.7909720725071017</v>
      </c>
      <c r="AD133" s="227">
        <v>1.6759340414284585</v>
      </c>
      <c r="AE133" s="227">
        <v>1.7096096381033012</v>
      </c>
      <c r="AF133" s="254">
        <v>1.5605955952456056</v>
      </c>
      <c r="AG133" s="253">
        <v>2.9065295720049571</v>
      </c>
      <c r="AH133" s="227">
        <v>8.8439872481866448</v>
      </c>
      <c r="AI133" s="227">
        <v>2.1335693183780862</v>
      </c>
      <c r="AJ133" s="227">
        <v>2.1845495034337215</v>
      </c>
      <c r="AK133" s="254">
        <v>1.9648703422532539</v>
      </c>
      <c r="AL133" s="253">
        <v>2.6752943680033443</v>
      </c>
      <c r="AM133" s="227">
        <v>8.315252301875276</v>
      </c>
      <c r="AN133" s="227">
        <v>1.9557658716484689</v>
      </c>
      <c r="AO133" s="227">
        <v>2.0104953430611134</v>
      </c>
      <c r="AP133" s="254">
        <v>1.7817810736761011</v>
      </c>
      <c r="AQ133" s="253">
        <v>2.3836071798180614</v>
      </c>
      <c r="AR133" s="227">
        <v>8.1655684674811742</v>
      </c>
      <c r="AS133" s="227">
        <v>1.6431545706954003</v>
      </c>
      <c r="AT133" s="227">
        <v>1.6782665993785713</v>
      </c>
      <c r="AU133" s="254">
        <v>1.5355614714663843</v>
      </c>
      <c r="AV133" s="253">
        <v>2.7153432047157597</v>
      </c>
      <c r="AW133" s="227">
        <v>9.5817665190575489</v>
      </c>
      <c r="AX133" s="227">
        <v>1.7907877390025597</v>
      </c>
      <c r="AY133" s="227">
        <v>1.8275916245284547</v>
      </c>
      <c r="AZ133" s="254">
        <v>1.6810028963385801</v>
      </c>
      <c r="BA133" s="253">
        <v>3.0716551293275836</v>
      </c>
      <c r="BB133" s="227">
        <v>9.9867832278990551</v>
      </c>
      <c r="BC133" s="227">
        <v>2.1044804710530589</v>
      </c>
      <c r="BD133" s="227">
        <v>2.1157824028808041</v>
      </c>
      <c r="BE133" s="254">
        <v>2.0716132019478475</v>
      </c>
      <c r="BF133" s="253">
        <v>3.3578803001277482</v>
      </c>
      <c r="BG133" s="227">
        <v>10.543920079612915</v>
      </c>
      <c r="BH133" s="227">
        <v>2.3489416210536018</v>
      </c>
      <c r="BI133" s="227">
        <v>2.31666479173309</v>
      </c>
      <c r="BJ133" s="254">
        <v>2.439924902719699</v>
      </c>
    </row>
    <row r="134" spans="2:62" s="220" customFormat="1" ht="10.9" customHeight="1" x14ac:dyDescent="0.2">
      <c r="B134" s="219"/>
      <c r="C134" s="258"/>
      <c r="D134" s="274"/>
      <c r="E134" s="3" t="s">
        <v>2055</v>
      </c>
      <c r="F134" s="229" t="s">
        <v>2056</v>
      </c>
      <c r="G134" s="246"/>
      <c r="H134" s="253">
        <v>4.370533860418222</v>
      </c>
      <c r="I134" s="227">
        <v>13.35232646401349</v>
      </c>
      <c r="J134" s="227">
        <v>2.9832137581430653</v>
      </c>
      <c r="K134" s="227">
        <v>3.1939407364071806</v>
      </c>
      <c r="L134" s="254">
        <v>2.1823492522964338</v>
      </c>
      <c r="M134" s="253">
        <v>4.1106588008498042</v>
      </c>
      <c r="N134" s="227">
        <v>12.929999585918187</v>
      </c>
      <c r="O134" s="227">
        <v>2.7964702357252667</v>
      </c>
      <c r="P134" s="227">
        <v>2.9894598343873753</v>
      </c>
      <c r="Q134" s="254">
        <v>2.0776244215014938</v>
      </c>
      <c r="R134" s="253">
        <v>3.6964721385420689</v>
      </c>
      <c r="S134" s="227">
        <v>11.215449959890726</v>
      </c>
      <c r="T134" s="227">
        <v>2.6020607187837546</v>
      </c>
      <c r="U134" s="227">
        <v>2.746161655723379</v>
      </c>
      <c r="V134" s="254">
        <v>2.0876695724594487</v>
      </c>
      <c r="W134" s="253">
        <v>3.4270963668080818</v>
      </c>
      <c r="X134" s="227">
        <v>11.495776733896866</v>
      </c>
      <c r="Y134" s="227">
        <v>2.2552255375845109</v>
      </c>
      <c r="Z134" s="227">
        <v>2.3628061130510738</v>
      </c>
      <c r="AA134" s="254">
        <v>1.8874034990465596</v>
      </c>
      <c r="AB134" s="253">
        <v>3.4080416881914624</v>
      </c>
      <c r="AC134" s="227">
        <v>11.432828766260503</v>
      </c>
      <c r="AD134" s="227">
        <v>2.2498381201023969</v>
      </c>
      <c r="AE134" s="227">
        <v>2.3513860234899733</v>
      </c>
      <c r="AF134" s="254">
        <v>1.9140803070731169</v>
      </c>
      <c r="AG134" s="253">
        <v>4.2965500715656448</v>
      </c>
      <c r="AH134" s="227">
        <v>14.2028084583504</v>
      </c>
      <c r="AI134" s="227">
        <v>2.8667792189577113</v>
      </c>
      <c r="AJ134" s="227">
        <v>3.0244227193583386</v>
      </c>
      <c r="AK134" s="254">
        <v>2.3620176632893219</v>
      </c>
      <c r="AL134" s="253">
        <v>4.1142867138836579</v>
      </c>
      <c r="AM134" s="227">
        <v>13.846289450125791</v>
      </c>
      <c r="AN134" s="227">
        <v>2.6963180001117322</v>
      </c>
      <c r="AO134" s="227">
        <v>2.8892134850453375</v>
      </c>
      <c r="AP134" s="254">
        <v>2.1012514811521941</v>
      </c>
      <c r="AQ134" s="253">
        <v>3.7931585510658916</v>
      </c>
      <c r="AR134" s="227">
        <v>13.656022488196703</v>
      </c>
      <c r="AS134" s="227">
        <v>2.3265493214092614</v>
      </c>
      <c r="AT134" s="227">
        <v>2.4791019213170107</v>
      </c>
      <c r="AU134" s="254">
        <v>1.8716610164924914</v>
      </c>
      <c r="AV134" s="253">
        <v>3.9239343243334255</v>
      </c>
      <c r="AW134" s="227">
        <v>13.087553800120075</v>
      </c>
      <c r="AX134" s="227">
        <v>2.5022446579124669</v>
      </c>
      <c r="AY134" s="227">
        <v>2.5956870014977498</v>
      </c>
      <c r="AZ134" s="254">
        <v>2.2312840647248793</v>
      </c>
      <c r="BA134" s="253">
        <v>4.2020826437923136</v>
      </c>
      <c r="BB134" s="227">
        <v>13.414856186162732</v>
      </c>
      <c r="BC134" s="227">
        <v>2.7486018236973524</v>
      </c>
      <c r="BD134" s="227">
        <v>2.7855818835143848</v>
      </c>
      <c r="BE134" s="254">
        <v>2.645173678339126</v>
      </c>
      <c r="BF134" s="253">
        <v>4.7658149268305552</v>
      </c>
      <c r="BG134" s="227">
        <v>14.928230781510628</v>
      </c>
      <c r="BH134" s="227">
        <v>3.1739473910143881</v>
      </c>
      <c r="BI134" s="227">
        <v>3.1739477464992456</v>
      </c>
      <c r="BJ134" s="254">
        <v>3.1739464341497565</v>
      </c>
    </row>
    <row r="135" spans="2:62" s="220" customFormat="1" ht="10.9" customHeight="1" x14ac:dyDescent="0.2">
      <c r="B135" s="219"/>
      <c r="C135" s="258"/>
      <c r="D135" s="274"/>
      <c r="E135" s="3" t="s">
        <v>2057</v>
      </c>
      <c r="F135" s="229" t="s">
        <v>2058</v>
      </c>
      <c r="G135" s="246"/>
      <c r="H135" s="253">
        <v>3.5113283049143282</v>
      </c>
      <c r="I135" s="227">
        <v>12.023304909339254</v>
      </c>
      <c r="J135" s="227">
        <v>2.4140087480653132</v>
      </c>
      <c r="K135" s="227">
        <v>2.6078523155353679</v>
      </c>
      <c r="L135" s="254">
        <v>1.2062111887782674</v>
      </c>
      <c r="M135" s="253">
        <v>3.7031256088744153</v>
      </c>
      <c r="N135" s="227">
        <v>13.701605816442541</v>
      </c>
      <c r="O135" s="227">
        <v>2.4461974067954801</v>
      </c>
      <c r="P135" s="227">
        <v>2.5992236642530435</v>
      </c>
      <c r="Q135" s="254">
        <v>1.5042601742761039</v>
      </c>
      <c r="R135" s="253">
        <v>3.1198304520573261</v>
      </c>
      <c r="S135" s="227">
        <v>10.411565440275282</v>
      </c>
      <c r="T135" s="227">
        <v>2.2082784485658258</v>
      </c>
      <c r="U135" s="227">
        <v>2.3415685445153618</v>
      </c>
      <c r="V135" s="254">
        <v>1.4184520448678661</v>
      </c>
      <c r="W135" s="253">
        <v>2.9166334742433464</v>
      </c>
      <c r="X135" s="227">
        <v>10.496980673124584</v>
      </c>
      <c r="Y135" s="227">
        <v>1.9603129399323842</v>
      </c>
      <c r="Z135" s="227">
        <v>2.0764878232419122</v>
      </c>
      <c r="AA135" s="254">
        <v>1.2976577395621176</v>
      </c>
      <c r="AB135" s="253">
        <v>2.9225022519648789</v>
      </c>
      <c r="AC135" s="227">
        <v>10.708953421533714</v>
      </c>
      <c r="AD135" s="227">
        <v>1.9437657233624492</v>
      </c>
      <c r="AE135" s="227">
        <v>2.0683205488171947</v>
      </c>
      <c r="AF135" s="254">
        <v>1.249093751108034</v>
      </c>
      <c r="AG135" s="253">
        <v>3.6196267344695805</v>
      </c>
      <c r="AH135" s="227">
        <v>13.683159749409803</v>
      </c>
      <c r="AI135" s="227">
        <v>2.3590605586612239</v>
      </c>
      <c r="AJ135" s="227">
        <v>2.5043479053110786</v>
      </c>
      <c r="AK135" s="254">
        <v>1.570549903402916</v>
      </c>
      <c r="AL135" s="253">
        <v>3.496545548578514</v>
      </c>
      <c r="AM135" s="227">
        <v>13.305980944622357</v>
      </c>
      <c r="AN135" s="227">
        <v>2.2640483539005736</v>
      </c>
      <c r="AO135" s="227">
        <v>2.4269793444193652</v>
      </c>
      <c r="AP135" s="254">
        <v>1.410052702272212</v>
      </c>
      <c r="AQ135" s="253">
        <v>3.1249934877110137</v>
      </c>
      <c r="AR135" s="227">
        <v>12.293520575046568</v>
      </c>
      <c r="AS135" s="227">
        <v>1.9570728676930669</v>
      </c>
      <c r="AT135" s="227">
        <v>2.0649129731760931</v>
      </c>
      <c r="AU135" s="254">
        <v>1.4063689386452047</v>
      </c>
      <c r="AV135" s="253">
        <v>3.4930002885576479</v>
      </c>
      <c r="AW135" s="227">
        <v>13.940765023004419</v>
      </c>
      <c r="AX135" s="227">
        <v>2.0829905935273261</v>
      </c>
      <c r="AY135" s="227">
        <v>2.1906338428850414</v>
      </c>
      <c r="AZ135" s="254">
        <v>1.5465238018407761</v>
      </c>
      <c r="BA135" s="253">
        <v>3.6270348260064722</v>
      </c>
      <c r="BB135" s="227">
        <v>13.596211763330288</v>
      </c>
      <c r="BC135" s="227">
        <v>2.2171451204258705</v>
      </c>
      <c r="BD135" s="227">
        <v>2.3054435934546067</v>
      </c>
      <c r="BE135" s="254">
        <v>1.7923292333957257</v>
      </c>
      <c r="BF135" s="253">
        <v>4.0997962926624467</v>
      </c>
      <c r="BG135" s="227">
        <v>15.115205219463638</v>
      </c>
      <c r="BH135" s="227">
        <v>2.5413645124511719</v>
      </c>
      <c r="BI135" s="227">
        <v>2.6292456796080983</v>
      </c>
      <c r="BJ135" s="254">
        <v>2.1327262407581657</v>
      </c>
    </row>
    <row r="136" spans="2:62" s="220" customFormat="1" ht="10.9" customHeight="1" x14ac:dyDescent="0.2">
      <c r="B136" s="219"/>
      <c r="C136" s="258"/>
      <c r="D136" s="274"/>
      <c r="E136" s="3" t="s">
        <v>2059</v>
      </c>
      <c r="F136" s="229" t="s">
        <v>2060</v>
      </c>
      <c r="G136" s="246"/>
      <c r="H136" s="253">
        <v>2.4938910297017203</v>
      </c>
      <c r="I136" s="227">
        <v>7.4254125493192458</v>
      </c>
      <c r="J136" s="227">
        <v>1.7926153362725881</v>
      </c>
      <c r="K136" s="227">
        <v>1.9112145212567266</v>
      </c>
      <c r="L136" s="254">
        <v>1.1292914020980771</v>
      </c>
      <c r="M136" s="253">
        <v>2.3777513982862115</v>
      </c>
      <c r="N136" s="227">
        <v>7.244083985971133</v>
      </c>
      <c r="O136" s="227">
        <v>1.7119864959286524</v>
      </c>
      <c r="P136" s="227">
        <v>1.8091929262161612</v>
      </c>
      <c r="Q136" s="254">
        <v>1.1746253259155397</v>
      </c>
      <c r="R136" s="253">
        <v>2.1412616453416407</v>
      </c>
      <c r="S136" s="227">
        <v>6.2475627121579347</v>
      </c>
      <c r="T136" s="227">
        <v>1.5976390855626814</v>
      </c>
      <c r="U136" s="227">
        <v>1.6787022691456051</v>
      </c>
      <c r="V136" s="254">
        <v>1.1606089120209628</v>
      </c>
      <c r="W136" s="253">
        <v>1.8669944213478502</v>
      </c>
      <c r="X136" s="227">
        <v>5.8662376156066243</v>
      </c>
      <c r="Y136" s="227">
        <v>1.3380992058092596</v>
      </c>
      <c r="Z136" s="227">
        <v>1.3892584018106244</v>
      </c>
      <c r="AA136" s="254">
        <v>1.071349886279142</v>
      </c>
      <c r="AB136" s="253">
        <v>1.9140506261444823</v>
      </c>
      <c r="AC136" s="227">
        <v>6.1513326597335114</v>
      </c>
      <c r="AD136" s="227">
        <v>1.3531016396899593</v>
      </c>
      <c r="AE136" s="227">
        <v>1.4171052215967304</v>
      </c>
      <c r="AF136" s="254">
        <v>1.0279485789851928</v>
      </c>
      <c r="AG136" s="253">
        <v>2.7042623867787481</v>
      </c>
      <c r="AH136" s="227">
        <v>8.8038906558513581</v>
      </c>
      <c r="AI136" s="227">
        <v>1.8955313369509654</v>
      </c>
      <c r="AJ136" s="227">
        <v>1.9900598478946174</v>
      </c>
      <c r="AK136" s="254">
        <v>1.430335716418726</v>
      </c>
      <c r="AL136" s="253">
        <v>2.4567825435657182</v>
      </c>
      <c r="AM136" s="227">
        <v>8.5757012623573203</v>
      </c>
      <c r="AN136" s="227">
        <v>1.6406260464432572</v>
      </c>
      <c r="AO136" s="227">
        <v>1.7235810178403719</v>
      </c>
      <c r="AP136" s="254">
        <v>1.2467529917998492</v>
      </c>
      <c r="AQ136" s="253">
        <v>2.0852144466368396</v>
      </c>
      <c r="AR136" s="227">
        <v>8.0811741048222299</v>
      </c>
      <c r="AS136" s="227">
        <v>1.2738969534414684</v>
      </c>
      <c r="AT136" s="227">
        <v>1.3164550793237422</v>
      </c>
      <c r="AU136" s="254">
        <v>1.0781874665233366</v>
      </c>
      <c r="AV136" s="253">
        <v>2.3694143260668912</v>
      </c>
      <c r="AW136" s="227">
        <v>9.3735881047715175</v>
      </c>
      <c r="AX136" s="227">
        <v>1.3848447839337374</v>
      </c>
      <c r="AY136" s="227">
        <v>1.4201627827521162</v>
      </c>
      <c r="AZ136" s="254">
        <v>1.2272192536493436</v>
      </c>
      <c r="BA136" s="253">
        <v>2.648215929072629</v>
      </c>
      <c r="BB136" s="227">
        <v>9.8833740091634485</v>
      </c>
      <c r="BC136" s="227">
        <v>1.5969806921121095</v>
      </c>
      <c r="BD136" s="227">
        <v>1.6248367572194926</v>
      </c>
      <c r="BE136" s="254">
        <v>1.4766925487339839</v>
      </c>
      <c r="BF136" s="253">
        <v>2.8409618960082241</v>
      </c>
      <c r="BG136" s="227">
        <v>10.623740055490238</v>
      </c>
      <c r="BH136" s="227">
        <v>1.7063120751994945</v>
      </c>
      <c r="BI136" s="227">
        <v>1.7241143739424085</v>
      </c>
      <c r="BJ136" s="254">
        <v>1.6321887468551441</v>
      </c>
    </row>
    <row r="137" spans="2:62" s="220" customFormat="1" ht="10.9" customHeight="1" x14ac:dyDescent="0.2">
      <c r="B137" s="219"/>
      <c r="C137" s="258"/>
      <c r="D137" s="274"/>
      <c r="E137" s="3" t="s">
        <v>2061</v>
      </c>
      <c r="F137" s="229" t="s">
        <v>2062</v>
      </c>
      <c r="G137" s="246"/>
      <c r="H137" s="253">
        <v>2.149742659737969</v>
      </c>
      <c r="I137" s="227">
        <v>6.5470669123876224</v>
      </c>
      <c r="J137" s="227">
        <v>1.6009335969309508</v>
      </c>
      <c r="K137" s="227">
        <v>1.6637515110498204</v>
      </c>
      <c r="L137" s="254">
        <v>1.3789189136262212</v>
      </c>
      <c r="M137" s="253">
        <v>2.1937325887747603</v>
      </c>
      <c r="N137" s="227">
        <v>7.0707485508548809</v>
      </c>
      <c r="O137" s="227">
        <v>1.6054096663405713</v>
      </c>
      <c r="P137" s="227">
        <v>1.6484325400012159</v>
      </c>
      <c r="Q137" s="254">
        <v>1.4559662856810778</v>
      </c>
      <c r="R137" s="253">
        <v>2.0272184055993065</v>
      </c>
      <c r="S137" s="227">
        <v>5.8770283880141818</v>
      </c>
      <c r="T137" s="227">
        <v>1.572447412903051</v>
      </c>
      <c r="U137" s="227">
        <v>1.6259160043309484</v>
      </c>
      <c r="V137" s="254">
        <v>1.393930846389472</v>
      </c>
      <c r="W137" s="253">
        <v>1.9168461313445171</v>
      </c>
      <c r="X137" s="227">
        <v>6.4221769833489661</v>
      </c>
      <c r="Y137" s="227">
        <v>1.3696333673482668</v>
      </c>
      <c r="Z137" s="227">
        <v>1.4221533017505603</v>
      </c>
      <c r="AA137" s="254">
        <v>1.202402436533297</v>
      </c>
      <c r="AB137" s="253">
        <v>1.881865947456298</v>
      </c>
      <c r="AC137" s="227">
        <v>6.2939998310656549</v>
      </c>
      <c r="AD137" s="227">
        <v>1.3397749089437407</v>
      </c>
      <c r="AE137" s="227">
        <v>1.3945903091845357</v>
      </c>
      <c r="AF137" s="254">
        <v>1.1714347656821491</v>
      </c>
      <c r="AG137" s="253">
        <v>2.6157910544977292</v>
      </c>
      <c r="AH137" s="227">
        <v>9.2268662496410609</v>
      </c>
      <c r="AI137" s="227">
        <v>1.7930767841159163</v>
      </c>
      <c r="AJ137" s="227">
        <v>1.8763245031744944</v>
      </c>
      <c r="AK137" s="254">
        <v>1.5465871571002998</v>
      </c>
      <c r="AL137" s="253">
        <v>2.5164175517991989</v>
      </c>
      <c r="AM137" s="227">
        <v>9.0057030217333569</v>
      </c>
      <c r="AN137" s="227">
        <v>1.6981968832262908</v>
      </c>
      <c r="AO137" s="227">
        <v>1.7918988348661742</v>
      </c>
      <c r="AP137" s="254">
        <v>1.4324132735423452</v>
      </c>
      <c r="AQ137" s="253">
        <v>2.2476736620215267</v>
      </c>
      <c r="AR137" s="227">
        <v>8.5681339791377447</v>
      </c>
      <c r="AS137" s="227">
        <v>1.4456442187194678</v>
      </c>
      <c r="AT137" s="227">
        <v>1.5234752715426501</v>
      </c>
      <c r="AU137" s="254">
        <v>1.2340473188061691</v>
      </c>
      <c r="AV137" s="253">
        <v>2.4812990635888719</v>
      </c>
      <c r="AW137" s="227">
        <v>9.6780645718072371</v>
      </c>
      <c r="AX137" s="227">
        <v>1.5376021369555659</v>
      </c>
      <c r="AY137" s="227">
        <v>1.5968960396245671</v>
      </c>
      <c r="AZ137" s="254">
        <v>1.3815690251129049</v>
      </c>
      <c r="BA137" s="253">
        <v>2.7747755437785862</v>
      </c>
      <c r="BB137" s="227">
        <v>10.109838269484834</v>
      </c>
      <c r="BC137" s="227">
        <v>1.7742554913972544</v>
      </c>
      <c r="BD137" s="227">
        <v>1.7678489867239384</v>
      </c>
      <c r="BE137" s="254">
        <v>1.7905759868277151</v>
      </c>
      <c r="BF137" s="253">
        <v>3.1088329580003706</v>
      </c>
      <c r="BG137" s="227">
        <v>11.124603509428816</v>
      </c>
      <c r="BH137" s="227">
        <v>2.0003297381434377</v>
      </c>
      <c r="BI137" s="227">
        <v>1.9574606471700335</v>
      </c>
      <c r="BJ137" s="254">
        <v>2.1060052285985087</v>
      </c>
    </row>
    <row r="138" spans="2:62" s="220" customFormat="1" ht="10.9" customHeight="1" x14ac:dyDescent="0.2">
      <c r="B138" s="219"/>
      <c r="C138" s="258"/>
      <c r="D138" s="274"/>
      <c r="E138" s="3" t="s">
        <v>2063</v>
      </c>
      <c r="F138" s="229" t="s">
        <v>2064</v>
      </c>
      <c r="G138" s="246"/>
      <c r="H138" s="253">
        <v>2.1387944180493794</v>
      </c>
      <c r="I138" s="227">
        <v>7.9260239328290547</v>
      </c>
      <c r="J138" s="227">
        <v>1.3791850102940773</v>
      </c>
      <c r="K138" s="227">
        <v>1.4681862932484036</v>
      </c>
      <c r="L138" s="254">
        <v>1.0177323720426339</v>
      </c>
      <c r="M138" s="253">
        <v>2.1090904824266099</v>
      </c>
      <c r="N138" s="227">
        <v>7.8736393886564642</v>
      </c>
      <c r="O138" s="227">
        <v>1.3803174655611927</v>
      </c>
      <c r="P138" s="227">
        <v>1.4783139288437521</v>
      </c>
      <c r="Q138" s="254">
        <v>0.99170874682509602</v>
      </c>
      <c r="R138" s="253">
        <v>2.1502627950324222</v>
      </c>
      <c r="S138" s="227">
        <v>7.3976812263193068</v>
      </c>
      <c r="T138" s="227">
        <v>1.5059557628022644</v>
      </c>
      <c r="U138" s="227">
        <v>1.6212348435516792</v>
      </c>
      <c r="V138" s="254">
        <v>1.068492107403002</v>
      </c>
      <c r="W138" s="253">
        <v>1.9582880235713362</v>
      </c>
      <c r="X138" s="227">
        <v>7.4950683155773365</v>
      </c>
      <c r="Y138" s="227">
        <v>1.2764816837429585</v>
      </c>
      <c r="Z138" s="227">
        <v>1.3903489887748997</v>
      </c>
      <c r="AA138" s="254">
        <v>0.86080081780441609</v>
      </c>
      <c r="AB138" s="253">
        <v>1.9913520416718444</v>
      </c>
      <c r="AC138" s="227">
        <v>7.7899152877315094</v>
      </c>
      <c r="AD138" s="227">
        <v>1.2794990386545499</v>
      </c>
      <c r="AE138" s="227">
        <v>1.3780901275014978</v>
      </c>
      <c r="AF138" s="254">
        <v>0.929488703985905</v>
      </c>
      <c r="AG138" s="253">
        <v>2.6749216759340531</v>
      </c>
      <c r="AH138" s="227">
        <v>10.432595399044116</v>
      </c>
      <c r="AI138" s="227">
        <v>1.7302505133339752</v>
      </c>
      <c r="AJ138" s="227">
        <v>1.8574336511565421</v>
      </c>
      <c r="AK138" s="254">
        <v>1.294828845565611</v>
      </c>
      <c r="AL138" s="253">
        <v>2.5539625321678239</v>
      </c>
      <c r="AM138" s="227">
        <v>10.322121996826496</v>
      </c>
      <c r="AN138" s="227">
        <v>1.6094072189338156</v>
      </c>
      <c r="AO138" s="227">
        <v>1.7673767772154354</v>
      </c>
      <c r="AP138" s="254">
        <v>1.0887366266148932</v>
      </c>
      <c r="AQ138" s="253">
        <v>2.3075051688543144</v>
      </c>
      <c r="AR138" s="227">
        <v>9.9131755008744147</v>
      </c>
      <c r="AS138" s="227">
        <v>1.3815092175428902</v>
      </c>
      <c r="AT138" s="227">
        <v>1.470519802667327</v>
      </c>
      <c r="AU138" s="254">
        <v>1.0957545254776464</v>
      </c>
      <c r="AV138" s="253">
        <v>2.5413158665687967</v>
      </c>
      <c r="AW138" s="227">
        <v>11.459742501712556</v>
      </c>
      <c r="AX138" s="227">
        <v>1.4197513835939193</v>
      </c>
      <c r="AY138" s="227">
        <v>1.4802719017566561</v>
      </c>
      <c r="AZ138" s="254">
        <v>1.2300983066416444</v>
      </c>
      <c r="BA138" s="253">
        <v>2.9067315420997497</v>
      </c>
      <c r="BB138" s="227">
        <v>12.388436324704312</v>
      </c>
      <c r="BC138" s="227">
        <v>1.644915725416435</v>
      </c>
      <c r="BD138" s="227">
        <v>1.684895129298642</v>
      </c>
      <c r="BE138" s="254">
        <v>1.5237036959264691</v>
      </c>
      <c r="BF138" s="253">
        <v>3.2917536054868024</v>
      </c>
      <c r="BG138" s="227">
        <v>12.927516487077517</v>
      </c>
      <c r="BH138" s="227">
        <v>1.9903697584452098</v>
      </c>
      <c r="BI138" s="227">
        <v>1.9855950791639343</v>
      </c>
      <c r="BJ138" s="254">
        <v>2.0043273827682406</v>
      </c>
    </row>
    <row r="139" spans="2:62" s="220" customFormat="1" ht="10.9" customHeight="1" x14ac:dyDescent="0.2">
      <c r="B139" s="219"/>
      <c r="C139" s="258"/>
      <c r="D139" s="274"/>
      <c r="E139" s="3" t="s">
        <v>2065</v>
      </c>
      <c r="F139" s="229" t="s">
        <v>2066</v>
      </c>
      <c r="G139" s="246"/>
      <c r="H139" s="253">
        <v>3.1378239580816785</v>
      </c>
      <c r="I139" s="227">
        <v>10.192796114771584</v>
      </c>
      <c r="J139" s="227">
        <v>2.277461361657465</v>
      </c>
      <c r="K139" s="227">
        <v>2.412708620855867</v>
      </c>
      <c r="L139" s="254">
        <v>1.5279151874507453</v>
      </c>
      <c r="M139" s="253">
        <v>3.0667083369614385</v>
      </c>
      <c r="N139" s="227">
        <v>10.454085618128723</v>
      </c>
      <c r="O139" s="227">
        <v>2.186685378118371</v>
      </c>
      <c r="P139" s="227">
        <v>2.3020057865459314</v>
      </c>
      <c r="Q139" s="254">
        <v>1.55814641304835</v>
      </c>
      <c r="R139" s="253">
        <v>2.7031724505079375</v>
      </c>
      <c r="S139" s="227">
        <v>8.7133652954761107</v>
      </c>
      <c r="T139" s="227">
        <v>2.0047384203312792</v>
      </c>
      <c r="U139" s="227">
        <v>2.1040211395644315</v>
      </c>
      <c r="V139" s="254">
        <v>1.4833887080930197</v>
      </c>
      <c r="W139" s="253">
        <v>2.4648999393470121</v>
      </c>
      <c r="X139" s="227">
        <v>8.9255138373727974</v>
      </c>
      <c r="Y139" s="227">
        <v>1.7074284427401456</v>
      </c>
      <c r="Z139" s="227">
        <v>1.7669779520401134</v>
      </c>
      <c r="AA139" s="254">
        <v>1.4077917965829156</v>
      </c>
      <c r="AB139" s="253">
        <v>2.3867397599226723</v>
      </c>
      <c r="AC139" s="227">
        <v>8.7048482021100746</v>
      </c>
      <c r="AD139" s="227">
        <v>1.6487059059986633</v>
      </c>
      <c r="AE139" s="227">
        <v>1.7011009462882805</v>
      </c>
      <c r="AF139" s="254">
        <v>1.393794973996668</v>
      </c>
      <c r="AG139" s="253">
        <v>3.1208248304595063</v>
      </c>
      <c r="AH139" s="227">
        <v>11.533493374577422</v>
      </c>
      <c r="AI139" s="227">
        <v>2.143522637714534</v>
      </c>
      <c r="AJ139" s="227">
        <v>2.2248999393367637</v>
      </c>
      <c r="AK139" s="254">
        <v>1.7618875809115442</v>
      </c>
      <c r="AL139" s="253">
        <v>2.8814703830322941</v>
      </c>
      <c r="AM139" s="227">
        <v>10.7657927612769</v>
      </c>
      <c r="AN139" s="227">
        <v>1.9723984388889964</v>
      </c>
      <c r="AO139" s="227">
        <v>2.0591416402317222</v>
      </c>
      <c r="AP139" s="254">
        <v>1.5831016624608136</v>
      </c>
      <c r="AQ139" s="253">
        <v>2.5327935163691748</v>
      </c>
      <c r="AR139" s="227">
        <v>10.263187417408542</v>
      </c>
      <c r="AS139" s="227">
        <v>1.6408127061616045</v>
      </c>
      <c r="AT139" s="227">
        <v>1.6921189700050538</v>
      </c>
      <c r="AU139" s="254">
        <v>1.4181742610819581</v>
      </c>
      <c r="AV139" s="253">
        <v>2.7202178410518751</v>
      </c>
      <c r="AW139" s="227">
        <v>10.951706124630883</v>
      </c>
      <c r="AX139" s="227">
        <v>1.7355774451229604</v>
      </c>
      <c r="AY139" s="227">
        <v>1.7611459621972001</v>
      </c>
      <c r="AZ139" s="254">
        <v>1.6277047596171166</v>
      </c>
      <c r="BA139" s="253">
        <v>2.8928003105435223</v>
      </c>
      <c r="BB139" s="227">
        <v>10.860007325859756</v>
      </c>
      <c r="BC139" s="227">
        <v>1.908235659357495</v>
      </c>
      <c r="BD139" s="227">
        <v>1.9193315978649617</v>
      </c>
      <c r="BE139" s="254">
        <v>1.8630413652050293</v>
      </c>
      <c r="BF139" s="253">
        <v>3.0646634721408037</v>
      </c>
      <c r="BG139" s="227">
        <v>11.011111796249416</v>
      </c>
      <c r="BH139" s="227">
        <v>2.0843582154812514</v>
      </c>
      <c r="BI139" s="227">
        <v>2.0900608363818862</v>
      </c>
      <c r="BJ139" s="254">
        <v>2.0620485558808292</v>
      </c>
    </row>
    <row r="140" spans="2:62" s="220" customFormat="1" ht="10.9" customHeight="1" x14ac:dyDescent="0.2">
      <c r="B140" s="219"/>
      <c r="C140" s="258"/>
      <c r="D140" s="274"/>
      <c r="E140" s="3" t="s">
        <v>2067</v>
      </c>
      <c r="F140" s="229" t="s">
        <v>2068</v>
      </c>
      <c r="G140" s="246"/>
      <c r="H140" s="253">
        <v>3.2451654818587023</v>
      </c>
      <c r="I140" s="227">
        <v>10.473474004479669</v>
      </c>
      <c r="J140" s="227">
        <v>2.2060854689974607</v>
      </c>
      <c r="K140" s="227">
        <v>2.3623070250317353</v>
      </c>
      <c r="L140" s="254">
        <v>1.2968832668047203</v>
      </c>
      <c r="M140" s="253">
        <v>3.2788002946233874</v>
      </c>
      <c r="N140" s="227">
        <v>11.454965932961615</v>
      </c>
      <c r="O140" s="227">
        <v>2.1381993250191362</v>
      </c>
      <c r="P140" s="227">
        <v>2.2506121358719327</v>
      </c>
      <c r="Q140" s="254">
        <v>1.4961700703875116</v>
      </c>
      <c r="R140" s="253">
        <v>2.9241950771060665</v>
      </c>
      <c r="S140" s="227">
        <v>9.3560027436313149</v>
      </c>
      <c r="T140" s="227">
        <v>2.0250538305019701</v>
      </c>
      <c r="U140" s="227">
        <v>2.1349172806918708</v>
      </c>
      <c r="V140" s="254">
        <v>1.420478730978695</v>
      </c>
      <c r="W140" s="253">
        <v>2.8682721188088833</v>
      </c>
      <c r="X140" s="227">
        <v>9.9409025725436315</v>
      </c>
      <c r="Y140" s="227">
        <v>1.8714177816077344</v>
      </c>
      <c r="Z140" s="227">
        <v>1.9718219354915676</v>
      </c>
      <c r="AA140" s="254">
        <v>1.338511766281983</v>
      </c>
      <c r="AB140" s="253">
        <v>2.9504162929051327</v>
      </c>
      <c r="AC140" s="227">
        <v>10.102584922111218</v>
      </c>
      <c r="AD140" s="227">
        <v>1.9525544874332303</v>
      </c>
      <c r="AE140" s="227">
        <v>2.0510816802397525</v>
      </c>
      <c r="AF140" s="254">
        <v>1.4438162340022285</v>
      </c>
      <c r="AG140" s="253">
        <v>3.5808141213662759</v>
      </c>
      <c r="AH140" s="227">
        <v>12.379830085079302</v>
      </c>
      <c r="AI140" s="227">
        <v>2.3797529221691387</v>
      </c>
      <c r="AJ140" s="227">
        <v>2.4905145180135748</v>
      </c>
      <c r="AK140" s="254">
        <v>1.8246559118906234</v>
      </c>
      <c r="AL140" s="253">
        <v>3.3213521113196629</v>
      </c>
      <c r="AM140" s="227">
        <v>11.80602896840379</v>
      </c>
      <c r="AN140" s="227">
        <v>2.1746227441766499</v>
      </c>
      <c r="AO140" s="227">
        <v>2.3039812692881223</v>
      </c>
      <c r="AP140" s="254">
        <v>1.5502569175330034</v>
      </c>
      <c r="AQ140" s="253">
        <v>3.0049132594054133</v>
      </c>
      <c r="AR140" s="227">
        <v>11.246182463262006</v>
      </c>
      <c r="AS140" s="227">
        <v>1.8911532613379982</v>
      </c>
      <c r="AT140" s="227">
        <v>1.9855587375066439</v>
      </c>
      <c r="AU140" s="254">
        <v>1.4494634571012466</v>
      </c>
      <c r="AV140" s="253">
        <v>3.4100514804504236</v>
      </c>
      <c r="AW140" s="227">
        <v>12.888594033542907</v>
      </c>
      <c r="AX140" s="227">
        <v>2.0634434130621511</v>
      </c>
      <c r="AY140" s="227">
        <v>2.1146190523779325</v>
      </c>
      <c r="AZ140" s="254">
        <v>1.8292348615207072</v>
      </c>
      <c r="BA140" s="253">
        <v>3.7254453854946883</v>
      </c>
      <c r="BB140" s="227">
        <v>13.286249862308537</v>
      </c>
      <c r="BC140" s="227">
        <v>2.3159584795887103</v>
      </c>
      <c r="BD140" s="227">
        <v>2.3396010211792331</v>
      </c>
      <c r="BE140" s="254">
        <v>2.2107934419367794</v>
      </c>
      <c r="BF140" s="253">
        <v>4.1336482702557982</v>
      </c>
      <c r="BG140" s="227">
        <v>14.440584784939292</v>
      </c>
      <c r="BH140" s="227">
        <v>2.6107824285031258</v>
      </c>
      <c r="BI140" s="227">
        <v>2.6245717406249369</v>
      </c>
      <c r="BJ140" s="254">
        <v>2.5516032712541139</v>
      </c>
    </row>
    <row r="141" spans="2:62" s="220" customFormat="1" ht="10.9" customHeight="1" x14ac:dyDescent="0.2">
      <c r="B141" s="219"/>
      <c r="C141" s="258"/>
      <c r="D141" s="274"/>
      <c r="E141" s="3" t="s">
        <v>2069</v>
      </c>
      <c r="F141" s="229" t="s">
        <v>2070</v>
      </c>
      <c r="G141" s="246"/>
      <c r="H141" s="253">
        <v>4.573299726096443</v>
      </c>
      <c r="I141" s="227">
        <v>13.458409494904798</v>
      </c>
      <c r="J141" s="227">
        <v>2.927909618343759</v>
      </c>
      <c r="K141" s="227">
        <v>3.0549555261392385</v>
      </c>
      <c r="L141" s="254">
        <v>2.7301275792158304</v>
      </c>
      <c r="M141" s="253">
        <v>4.2722799104393054</v>
      </c>
      <c r="N141" s="227">
        <v>12.570807500744857</v>
      </c>
      <c r="O141" s="227">
        <v>2.7995244312314158</v>
      </c>
      <c r="P141" s="227">
        <v>2.8968569118777396</v>
      </c>
      <c r="Q141" s="254">
        <v>2.6534689820720336</v>
      </c>
      <c r="R141" s="253">
        <v>3.9470199326882907</v>
      </c>
      <c r="S141" s="227">
        <v>11.32805204750651</v>
      </c>
      <c r="T141" s="227">
        <v>2.6755897928091397</v>
      </c>
      <c r="U141" s="227">
        <v>2.8079056284689581</v>
      </c>
      <c r="V141" s="254">
        <v>2.487940108737408</v>
      </c>
      <c r="W141" s="253">
        <v>3.5299497635036277</v>
      </c>
      <c r="X141" s="227">
        <v>10.920025341464127</v>
      </c>
      <c r="Y141" s="227">
        <v>2.281265221559365</v>
      </c>
      <c r="Z141" s="227">
        <v>2.3956701998363594</v>
      </c>
      <c r="AA141" s="254">
        <v>2.1275955984976451</v>
      </c>
      <c r="AB141" s="253">
        <v>3.2592817628299948</v>
      </c>
      <c r="AC141" s="227">
        <v>9.9757456763046584</v>
      </c>
      <c r="AD141" s="227">
        <v>2.1432372562239488</v>
      </c>
      <c r="AE141" s="227">
        <v>2.2359792270149716</v>
      </c>
      <c r="AF141" s="254">
        <v>2.0248893762509015</v>
      </c>
      <c r="AG141" s="253">
        <v>4.4797048949332732</v>
      </c>
      <c r="AH141" s="227">
        <v>14.048669074155292</v>
      </c>
      <c r="AI141" s="227">
        <v>2.9123702356131136</v>
      </c>
      <c r="AJ141" s="227">
        <v>3.0939736697789799</v>
      </c>
      <c r="AK141" s="254">
        <v>2.6933490445860246</v>
      </c>
      <c r="AL141" s="253">
        <v>4.4643136388941311</v>
      </c>
      <c r="AM141" s="227">
        <v>14.878497777065135</v>
      </c>
      <c r="AN141" s="227">
        <v>2.7549837937357577</v>
      </c>
      <c r="AO141" s="227">
        <v>3.1104340380631377</v>
      </c>
      <c r="AP141" s="254">
        <v>2.3450924754234808</v>
      </c>
      <c r="AQ141" s="253">
        <v>3.9447125259755436</v>
      </c>
      <c r="AR141" s="227">
        <v>13.72726314058403</v>
      </c>
      <c r="AS141" s="227">
        <v>2.3374294348233011</v>
      </c>
      <c r="AT141" s="227">
        <v>2.6165247081350591</v>
      </c>
      <c r="AU141" s="254">
        <v>2.0261308344117674</v>
      </c>
      <c r="AV141" s="253">
        <v>4.1367146270091073</v>
      </c>
      <c r="AW141" s="227">
        <v>13.760066343347289</v>
      </c>
      <c r="AX141" s="227">
        <v>2.5275822975934465</v>
      </c>
      <c r="AY141" s="227">
        <v>2.7324910999880139</v>
      </c>
      <c r="AZ141" s="254">
        <v>2.3091712738062316</v>
      </c>
      <c r="BA141" s="253">
        <v>4.5345602655584694</v>
      </c>
      <c r="BB141" s="227">
        <v>14.532610693689307</v>
      </c>
      <c r="BC141" s="227">
        <v>2.8151014075701442</v>
      </c>
      <c r="BD141" s="227">
        <v>2.9659313060249977</v>
      </c>
      <c r="BE141" s="254">
        <v>2.6616759107304304</v>
      </c>
      <c r="BF141" s="253">
        <v>5.0337447082261635</v>
      </c>
      <c r="BG141" s="227">
        <v>15.175792488320328</v>
      </c>
      <c r="BH141" s="227">
        <v>3.2794648515512144</v>
      </c>
      <c r="BI141" s="227">
        <v>3.3423888064371376</v>
      </c>
      <c r="BJ141" s="254">
        <v>3.2180651234275111</v>
      </c>
    </row>
    <row r="142" spans="2:62" s="220" customFormat="1" ht="10.9" customHeight="1" x14ac:dyDescent="0.2">
      <c r="B142" s="219"/>
      <c r="C142" s="258"/>
      <c r="D142" s="274"/>
      <c r="E142" s="3" t="s">
        <v>2071</v>
      </c>
      <c r="F142" s="229" t="s">
        <v>2072</v>
      </c>
      <c r="G142" s="246"/>
      <c r="H142" s="253">
        <v>3.9451706272152811</v>
      </c>
      <c r="I142" s="227">
        <v>12.545925689195359</v>
      </c>
      <c r="J142" s="227">
        <v>2.8029256620637071</v>
      </c>
      <c r="K142" s="227">
        <v>3.0049011865644144</v>
      </c>
      <c r="L142" s="254">
        <v>1.5833266170439264</v>
      </c>
      <c r="M142" s="253">
        <v>3.8018219255802723</v>
      </c>
      <c r="N142" s="227">
        <v>12.388879799572823</v>
      </c>
      <c r="O142" s="227">
        <v>2.6980406627230731</v>
      </c>
      <c r="P142" s="227">
        <v>2.8685588205858985</v>
      </c>
      <c r="Q142" s="254">
        <v>1.681339861329854</v>
      </c>
      <c r="R142" s="253">
        <v>3.3959837506780461</v>
      </c>
      <c r="S142" s="227">
        <v>10.833806324640458</v>
      </c>
      <c r="T142" s="227">
        <v>2.4580252919467176</v>
      </c>
      <c r="U142" s="227">
        <v>2.5886265367242527</v>
      </c>
      <c r="V142" s="254">
        <v>1.7059214955636015</v>
      </c>
      <c r="W142" s="253">
        <v>3.0312416818262138</v>
      </c>
      <c r="X142" s="227">
        <v>10.605284097456169</v>
      </c>
      <c r="Y142" s="227">
        <v>2.0699034710631414</v>
      </c>
      <c r="Z142" s="227">
        <v>2.1805832819065225</v>
      </c>
      <c r="AA142" s="254">
        <v>1.4540192192384196</v>
      </c>
      <c r="AB142" s="253">
        <v>2.9540355619794632</v>
      </c>
      <c r="AC142" s="227">
        <v>10.589447721673954</v>
      </c>
      <c r="AD142" s="227">
        <v>1.9922508175083204</v>
      </c>
      <c r="AE142" s="227">
        <v>2.1155416688332007</v>
      </c>
      <c r="AF142" s="254">
        <v>1.3216889922904109</v>
      </c>
      <c r="AG142" s="253">
        <v>3.8082475103473676</v>
      </c>
      <c r="AH142" s="227">
        <v>13.869345492648783</v>
      </c>
      <c r="AI142" s="227">
        <v>2.5670349608307541</v>
      </c>
      <c r="AJ142" s="227">
        <v>2.7357202242996848</v>
      </c>
      <c r="AK142" s="254">
        <v>1.6737143912869568</v>
      </c>
      <c r="AL142" s="253">
        <v>3.5166806806446029</v>
      </c>
      <c r="AM142" s="227">
        <v>13.491131390038104</v>
      </c>
      <c r="AN142" s="227">
        <v>2.2888699089352569</v>
      </c>
      <c r="AO142" s="227">
        <v>2.4535719053674661</v>
      </c>
      <c r="AP142" s="254">
        <v>1.444235193570887</v>
      </c>
      <c r="AQ142" s="253">
        <v>3.1087163063378718</v>
      </c>
      <c r="AR142" s="227">
        <v>12.480445836006639</v>
      </c>
      <c r="AS142" s="227">
        <v>1.9696900520323934</v>
      </c>
      <c r="AT142" s="227">
        <v>2.056189236258454</v>
      </c>
      <c r="AU142" s="254">
        <v>1.5368586518102556</v>
      </c>
      <c r="AV142" s="253">
        <v>3.5148394204575841</v>
      </c>
      <c r="AW142" s="227">
        <v>14.304491365444658</v>
      </c>
      <c r="AX142" s="227">
        <v>2.1760484725842</v>
      </c>
      <c r="AY142" s="227">
        <v>2.1986360376358047</v>
      </c>
      <c r="AZ142" s="254">
        <v>2.0652810648262228</v>
      </c>
      <c r="BA142" s="253">
        <v>3.8619857416076702</v>
      </c>
      <c r="BB142" s="227">
        <v>15.211775887617176</v>
      </c>
      <c r="BC142" s="227">
        <v>2.4035284025192327</v>
      </c>
      <c r="BD142" s="227">
        <v>2.3950541648798116</v>
      </c>
      <c r="BE142" s="254">
        <v>2.4441646504407344</v>
      </c>
      <c r="BF142" s="253">
        <v>4.0695294656533942</v>
      </c>
      <c r="BG142" s="227">
        <v>15.501462895852033</v>
      </c>
      <c r="BH142" s="227">
        <v>2.6074361814231861</v>
      </c>
      <c r="BI142" s="227">
        <v>2.6287314480771231</v>
      </c>
      <c r="BJ142" s="254">
        <v>2.5082992612108246</v>
      </c>
    </row>
    <row r="143" spans="2:62" s="220" customFormat="1" ht="10.9" customHeight="1" x14ac:dyDescent="0.2">
      <c r="B143" s="219"/>
      <c r="C143" s="258"/>
      <c r="D143" s="274"/>
      <c r="E143" s="3" t="s">
        <v>2073</v>
      </c>
      <c r="F143" s="229" t="s">
        <v>2074</v>
      </c>
      <c r="G143" s="246"/>
      <c r="H143" s="253">
        <v>2.9791110619868593</v>
      </c>
      <c r="I143" s="227">
        <v>9.4616936838050343</v>
      </c>
      <c r="J143" s="227">
        <v>2.2059355229610671</v>
      </c>
      <c r="K143" s="227">
        <v>2.3268228403847706</v>
      </c>
      <c r="L143" s="254">
        <v>1.7187209522153377</v>
      </c>
      <c r="M143" s="253">
        <v>2.9125538899484327</v>
      </c>
      <c r="N143" s="227">
        <v>9.5485236947303651</v>
      </c>
      <c r="O143" s="227">
        <v>2.1456350613948181</v>
      </c>
      <c r="P143" s="227">
        <v>2.2510316396502366</v>
      </c>
      <c r="Q143" s="254">
        <v>1.7293505258891968</v>
      </c>
      <c r="R143" s="253">
        <v>2.7224598670063114</v>
      </c>
      <c r="S143" s="227">
        <v>8.4163215876835462</v>
      </c>
      <c r="T143" s="227">
        <v>2.0824727761533603</v>
      </c>
      <c r="U143" s="227">
        <v>2.1781106260854823</v>
      </c>
      <c r="V143" s="254">
        <v>1.7177021844470619</v>
      </c>
      <c r="W143" s="253">
        <v>2.4624445635686687</v>
      </c>
      <c r="X143" s="227">
        <v>8.5855886500920295</v>
      </c>
      <c r="Y143" s="227">
        <v>1.7696254101033315</v>
      </c>
      <c r="Z143" s="227">
        <v>1.8541306215393845</v>
      </c>
      <c r="AA143" s="254">
        <v>1.4594789405040729</v>
      </c>
      <c r="AB143" s="253">
        <v>2.3746118074040563</v>
      </c>
      <c r="AC143" s="227">
        <v>8.2054138279262165</v>
      </c>
      <c r="AD143" s="227">
        <v>1.7209623681112836</v>
      </c>
      <c r="AE143" s="227">
        <v>1.7787095559982302</v>
      </c>
      <c r="AF143" s="254">
        <v>1.5156717521491416</v>
      </c>
      <c r="AG143" s="253">
        <v>3.1756529025839004</v>
      </c>
      <c r="AH143" s="227">
        <v>11.481607420769768</v>
      </c>
      <c r="AI143" s="227">
        <v>2.2514767178216739</v>
      </c>
      <c r="AJ143" s="227">
        <v>2.3277336104613648</v>
      </c>
      <c r="AK143" s="254">
        <v>1.9895748838842635</v>
      </c>
      <c r="AL143" s="253">
        <v>2.8685440299687053</v>
      </c>
      <c r="AM143" s="227">
        <v>10.60527614007915</v>
      </c>
      <c r="AN143" s="227">
        <v>2.0081999307443841</v>
      </c>
      <c r="AO143" s="227">
        <v>2.1025944258710605</v>
      </c>
      <c r="AP143" s="254">
        <v>1.6983113998686641</v>
      </c>
      <c r="AQ143" s="253">
        <v>2.504716466912341</v>
      </c>
      <c r="AR143" s="227">
        <v>10.524130067207576</v>
      </c>
      <c r="AS143" s="227">
        <v>1.5984388276742161</v>
      </c>
      <c r="AT143" s="227">
        <v>1.6634240100065278</v>
      </c>
      <c r="AU143" s="254">
        <v>1.3938916386542024</v>
      </c>
      <c r="AV143" s="253">
        <v>2.6852770036316147</v>
      </c>
      <c r="AW143" s="227">
        <v>11.006363563781234</v>
      </c>
      <c r="AX143" s="227">
        <v>1.7033667921542925</v>
      </c>
      <c r="AY143" s="227">
        <v>1.7664049656511962</v>
      </c>
      <c r="AZ143" s="254">
        <v>1.5110168968073343</v>
      </c>
      <c r="BA143" s="253">
        <v>2.934986632284136</v>
      </c>
      <c r="BB143" s="227">
        <v>11.549112935624269</v>
      </c>
      <c r="BC143" s="227">
        <v>1.8916122175795278</v>
      </c>
      <c r="BD143" s="227">
        <v>1.9179848386480516</v>
      </c>
      <c r="BE143" s="254">
        <v>1.8137741267802161</v>
      </c>
      <c r="BF143" s="253">
        <v>3.1716417535649031</v>
      </c>
      <c r="BG143" s="227">
        <v>12.339456305247383</v>
      </c>
      <c r="BH143" s="227">
        <v>2.0609400465841663</v>
      </c>
      <c r="BI143" s="227">
        <v>2.0667517907021731</v>
      </c>
      <c r="BJ143" s="254">
        <v>2.0443753949726053</v>
      </c>
    </row>
    <row r="144" spans="2:62" s="220" customFormat="1" ht="10.9" customHeight="1" x14ac:dyDescent="0.2">
      <c r="B144" s="219"/>
      <c r="C144" s="258"/>
      <c r="D144" s="274"/>
      <c r="E144" s="3" t="s">
        <v>2075</v>
      </c>
      <c r="F144" s="229" t="s">
        <v>2076</v>
      </c>
      <c r="G144" s="246"/>
      <c r="H144" s="253">
        <v>3.5784322588832249</v>
      </c>
      <c r="I144" s="227">
        <v>12.17636843358004</v>
      </c>
      <c r="J144" s="227">
        <v>2.5909454340875855</v>
      </c>
      <c r="K144" s="227">
        <v>2.7779806860323211</v>
      </c>
      <c r="L144" s="254">
        <v>1.5363122257361246</v>
      </c>
      <c r="M144" s="253">
        <v>3.4820419536113221</v>
      </c>
      <c r="N144" s="227">
        <v>12.305533841475276</v>
      </c>
      <c r="O144" s="227">
        <v>2.4874232278752619</v>
      </c>
      <c r="P144" s="227">
        <v>2.6537701413357171</v>
      </c>
      <c r="Q144" s="254">
        <v>1.5631776966354147</v>
      </c>
      <c r="R144" s="253">
        <v>3.3488501968728284</v>
      </c>
      <c r="S144" s="227">
        <v>11.372485876562546</v>
      </c>
      <c r="T144" s="227">
        <v>2.4505669675072053</v>
      </c>
      <c r="U144" s="227">
        <v>2.6275416032603776</v>
      </c>
      <c r="V144" s="254">
        <v>1.4961527684340226</v>
      </c>
      <c r="W144" s="253">
        <v>2.9977029253142908</v>
      </c>
      <c r="X144" s="227">
        <v>11.210656857945777</v>
      </c>
      <c r="Y144" s="227">
        <v>2.0616050360678551</v>
      </c>
      <c r="Z144" s="227">
        <v>2.2048145100911922</v>
      </c>
      <c r="AA144" s="254">
        <v>1.3112417164089403</v>
      </c>
      <c r="AB144" s="253">
        <v>2.8681990112345588</v>
      </c>
      <c r="AC144" s="227">
        <v>10.713643569420524</v>
      </c>
      <c r="AD144" s="227">
        <v>1.9818525960919522</v>
      </c>
      <c r="AE144" s="227">
        <v>2.1089449292603168</v>
      </c>
      <c r="AF144" s="254">
        <v>1.3289876929752875</v>
      </c>
      <c r="AG144" s="253">
        <v>3.5537410341109559</v>
      </c>
      <c r="AH144" s="227">
        <v>13.632443126114484</v>
      </c>
      <c r="AI144" s="227">
        <v>2.4339730791760705</v>
      </c>
      <c r="AJ144" s="227">
        <v>2.5831779149719214</v>
      </c>
      <c r="AK144" s="254">
        <v>1.6878608153422201</v>
      </c>
      <c r="AL144" s="253">
        <v>3.2914951203876828</v>
      </c>
      <c r="AM144" s="227">
        <v>13.014954163298036</v>
      </c>
      <c r="AN144" s="227">
        <v>2.2076940638543494</v>
      </c>
      <c r="AO144" s="227">
        <v>2.3602508788284928</v>
      </c>
      <c r="AP144" s="254">
        <v>1.4748453823109182</v>
      </c>
      <c r="AQ144" s="253">
        <v>2.8699438211715487</v>
      </c>
      <c r="AR144" s="227">
        <v>12.391114606914424</v>
      </c>
      <c r="AS144" s="227">
        <v>1.8007048903452847</v>
      </c>
      <c r="AT144" s="227">
        <v>1.909717111075202</v>
      </c>
      <c r="AU144" s="254">
        <v>1.291967709324636</v>
      </c>
      <c r="AV144" s="253">
        <v>3.1308983875403724</v>
      </c>
      <c r="AW144" s="227">
        <v>13.35189063526639</v>
      </c>
      <c r="AX144" s="227">
        <v>1.9490819034608033</v>
      </c>
      <c r="AY144" s="227">
        <v>2.0336859465657806</v>
      </c>
      <c r="AZ144" s="254">
        <v>1.5632035437199321</v>
      </c>
      <c r="BA144" s="253">
        <v>3.3619937374263698</v>
      </c>
      <c r="BB144" s="227">
        <v>13.074658295616549</v>
      </c>
      <c r="BC144" s="227">
        <v>2.2099367111461032</v>
      </c>
      <c r="BD144" s="227">
        <v>2.2468700344169878</v>
      </c>
      <c r="BE144" s="254">
        <v>2.0467684362718606</v>
      </c>
      <c r="BF144" s="253">
        <v>3.5904188900973377</v>
      </c>
      <c r="BG144" s="227">
        <v>13.516502429976356</v>
      </c>
      <c r="BH144" s="227">
        <v>2.4173863124990009</v>
      </c>
      <c r="BI144" s="227">
        <v>2.4345168445201915</v>
      </c>
      <c r="BJ144" s="254">
        <v>2.3444371857094972</v>
      </c>
    </row>
    <row r="145" spans="2:62" s="220" customFormat="1" ht="10.9" customHeight="1" x14ac:dyDescent="0.2">
      <c r="B145" s="219"/>
      <c r="C145" s="258"/>
      <c r="D145" s="274"/>
      <c r="E145" s="3" t="s">
        <v>2077</v>
      </c>
      <c r="F145" s="229" t="s">
        <v>2078</v>
      </c>
      <c r="G145" s="246"/>
      <c r="H145" s="253">
        <v>3.0176577373545048</v>
      </c>
      <c r="I145" s="227">
        <v>9.0863335731320358</v>
      </c>
      <c r="J145" s="227">
        <v>2.2842336479312531</v>
      </c>
      <c r="K145" s="227">
        <v>2.4223316028051762</v>
      </c>
      <c r="L145" s="254">
        <v>1.8283383391101875</v>
      </c>
      <c r="M145" s="253">
        <v>2.9367308429272079</v>
      </c>
      <c r="N145" s="227">
        <v>9.1507691125029762</v>
      </c>
      <c r="O145" s="227">
        <v>2.2066287161682592</v>
      </c>
      <c r="P145" s="227">
        <v>2.3160465410062288</v>
      </c>
      <c r="Q145" s="254">
        <v>1.8519091800091971</v>
      </c>
      <c r="R145" s="253">
        <v>2.7324504947280022</v>
      </c>
      <c r="S145" s="227">
        <v>8.0457149466468572</v>
      </c>
      <c r="T145" s="227">
        <v>2.1211038408701777</v>
      </c>
      <c r="U145" s="227">
        <v>2.2138726170660905</v>
      </c>
      <c r="V145" s="254">
        <v>1.8308126676727392</v>
      </c>
      <c r="W145" s="253">
        <v>2.4662018135468746</v>
      </c>
      <c r="X145" s="227">
        <v>8.379444756661993</v>
      </c>
      <c r="Y145" s="227">
        <v>1.7687511843551582</v>
      </c>
      <c r="Z145" s="227">
        <v>1.840115677833523</v>
      </c>
      <c r="AA145" s="254">
        <v>1.5541792307215818</v>
      </c>
      <c r="AB145" s="253">
        <v>2.3567035101142522</v>
      </c>
      <c r="AC145" s="227">
        <v>8.1125359912423942</v>
      </c>
      <c r="AD145" s="227">
        <v>1.6756033109345538</v>
      </c>
      <c r="AE145" s="227">
        <v>1.7456372481056122</v>
      </c>
      <c r="AF145" s="254">
        <v>1.4717997670012133</v>
      </c>
      <c r="AG145" s="253">
        <v>3.2062645090313433</v>
      </c>
      <c r="AH145" s="227">
        <v>11.441047777966796</v>
      </c>
      <c r="AI145" s="227">
        <v>2.232901254335812</v>
      </c>
      <c r="AJ145" s="227">
        <v>2.321091697823034</v>
      </c>
      <c r="AK145" s="254">
        <v>1.9852133437304074</v>
      </c>
      <c r="AL145" s="253">
        <v>3.0797681352477002</v>
      </c>
      <c r="AM145" s="227">
        <v>11.029623270333826</v>
      </c>
      <c r="AN145" s="227">
        <v>2.1378198158341792</v>
      </c>
      <c r="AO145" s="227">
        <v>2.2525032746451146</v>
      </c>
      <c r="AP145" s="254">
        <v>1.829945479712924</v>
      </c>
      <c r="AQ145" s="253">
        <v>2.7903096099629803</v>
      </c>
      <c r="AR145" s="227">
        <v>11.112430862006716</v>
      </c>
      <c r="AS145" s="227">
        <v>1.7855299364800423</v>
      </c>
      <c r="AT145" s="227">
        <v>1.8513392326120706</v>
      </c>
      <c r="AU145" s="254">
        <v>1.6164784919358055</v>
      </c>
      <c r="AV145" s="253">
        <v>2.934744508885343</v>
      </c>
      <c r="AW145" s="227">
        <v>11.075669097010746</v>
      </c>
      <c r="AX145" s="227">
        <v>1.9053974326121992</v>
      </c>
      <c r="AY145" s="227">
        <v>1.9636065681916985</v>
      </c>
      <c r="AZ145" s="254">
        <v>1.7606716816361649</v>
      </c>
      <c r="BA145" s="253">
        <v>3.2126040269321012</v>
      </c>
      <c r="BB145" s="227">
        <v>11.085926962587669</v>
      </c>
      <c r="BC145" s="227">
        <v>2.1924369228748732</v>
      </c>
      <c r="BD145" s="227">
        <v>2.2234873849651753</v>
      </c>
      <c r="BE145" s="254">
        <v>2.118056731622445</v>
      </c>
      <c r="BF145" s="253">
        <v>3.4969280257207611</v>
      </c>
      <c r="BG145" s="227">
        <v>11.633633444859731</v>
      </c>
      <c r="BH145" s="227">
        <v>2.4522228861707842</v>
      </c>
      <c r="BI145" s="227">
        <v>2.3993924052411928</v>
      </c>
      <c r="BJ145" s="254">
        <v>2.5740536770527194</v>
      </c>
    </row>
    <row r="146" spans="2:62" s="220" customFormat="1" ht="10.9" customHeight="1" x14ac:dyDescent="0.2">
      <c r="B146" s="219"/>
      <c r="C146" s="258"/>
      <c r="D146" s="274"/>
      <c r="E146" s="3" t="s">
        <v>2079</v>
      </c>
      <c r="F146" s="229" t="s">
        <v>2080</v>
      </c>
      <c r="G146" s="246"/>
      <c r="H146" s="253">
        <v>9.1614049456525866</v>
      </c>
      <c r="I146" s="227">
        <v>33.793886953964623</v>
      </c>
      <c r="J146" s="227">
        <v>7.5227105297350052</v>
      </c>
      <c r="K146" s="227">
        <v>8.3795407589223441</v>
      </c>
      <c r="L146" s="254">
        <v>3.1536918421998306</v>
      </c>
      <c r="M146" s="253">
        <v>8.3641205512149117</v>
      </c>
      <c r="N146" s="227">
        <v>33.96587585460157</v>
      </c>
      <c r="O146" s="227">
        <v>6.6611070105626506</v>
      </c>
      <c r="P146" s="227">
        <v>7.44133898333902</v>
      </c>
      <c r="Q146" s="254">
        <v>2.772006922529012</v>
      </c>
      <c r="R146" s="253">
        <v>7.3410871652536738</v>
      </c>
      <c r="S146" s="227">
        <v>31.388427384315818</v>
      </c>
      <c r="T146" s="227">
        <v>5.7309592836188781</v>
      </c>
      <c r="U146" s="227">
        <v>6.4036365989776494</v>
      </c>
      <c r="V146" s="254">
        <v>2.4619905630044099</v>
      </c>
      <c r="W146" s="253">
        <v>6.596714930243369</v>
      </c>
      <c r="X146" s="227">
        <v>31.101573579385079</v>
      </c>
      <c r="Y146" s="227">
        <v>4.9134721542100097</v>
      </c>
      <c r="Z146" s="227">
        <v>5.4920065909984475</v>
      </c>
      <c r="AA146" s="254">
        <v>2.1442485552249591</v>
      </c>
      <c r="AB146" s="253">
        <v>5.9296679589584365</v>
      </c>
      <c r="AC146" s="227">
        <v>27.792338988294329</v>
      </c>
      <c r="AD146" s="227">
        <v>4.3492783691768375</v>
      </c>
      <c r="AE146" s="227">
        <v>4.8654487871959837</v>
      </c>
      <c r="AF146" s="254">
        <v>1.9056927544535653</v>
      </c>
      <c r="AG146" s="253">
        <v>6.333112368051574</v>
      </c>
      <c r="AH146" s="227">
        <v>29.891070852180857</v>
      </c>
      <c r="AI146" s="227">
        <v>4.555364922913232</v>
      </c>
      <c r="AJ146" s="227">
        <v>5.0865795975697745</v>
      </c>
      <c r="AK146" s="254">
        <v>2.115213696829211</v>
      </c>
      <c r="AL146" s="253">
        <v>5.9845828974364839</v>
      </c>
      <c r="AM146" s="227">
        <v>28.32950945012578</v>
      </c>
      <c r="AN146" s="227">
        <v>4.2235368544373308</v>
      </c>
      <c r="AO146" s="227">
        <v>4.7403310170081427</v>
      </c>
      <c r="AP146" s="254">
        <v>1.9281194453445651</v>
      </c>
      <c r="AQ146" s="253">
        <v>5.6372593788804091</v>
      </c>
      <c r="AR146" s="227">
        <v>28.520345243701396</v>
      </c>
      <c r="AS146" s="227">
        <v>3.7849364042586511</v>
      </c>
      <c r="AT146" s="227">
        <v>4.2139558239937056</v>
      </c>
      <c r="AU146" s="254">
        <v>1.9189454559213364</v>
      </c>
      <c r="AV146" s="253">
        <v>5.9348526831700132</v>
      </c>
      <c r="AW146" s="227">
        <v>29.824504610388747</v>
      </c>
      <c r="AX146" s="227">
        <v>3.8836107714921995</v>
      </c>
      <c r="AY146" s="227">
        <v>4.2868556247240539</v>
      </c>
      <c r="AZ146" s="254">
        <v>2.1535341717631096</v>
      </c>
      <c r="BA146" s="253">
        <v>5.9912804009785496</v>
      </c>
      <c r="BB146" s="227">
        <v>28.334158151919933</v>
      </c>
      <c r="BC146" s="227">
        <v>3.9499310376142396</v>
      </c>
      <c r="BD146" s="227">
        <v>4.3208584695966525</v>
      </c>
      <c r="BE146" s="254">
        <v>2.409490876368892</v>
      </c>
      <c r="BF146" s="253">
        <v>6.0848813512771915</v>
      </c>
      <c r="BG146" s="227">
        <v>27.654798432207944</v>
      </c>
      <c r="BH146" s="227">
        <v>4.0203616658078474</v>
      </c>
      <c r="BI146" s="227">
        <v>4.3627189948189029</v>
      </c>
      <c r="BJ146" s="254">
        <v>2.6708563922463653</v>
      </c>
    </row>
    <row r="147" spans="2:62" s="220" customFormat="1" ht="10.9" customHeight="1" x14ac:dyDescent="0.2">
      <c r="B147" s="219"/>
      <c r="C147" s="258"/>
      <c r="D147" s="274"/>
      <c r="E147" s="3" t="s">
        <v>2081</v>
      </c>
      <c r="F147" s="229" t="s">
        <v>2082</v>
      </c>
      <c r="G147" s="246"/>
      <c r="H147" s="253">
        <v>10.565196393518137</v>
      </c>
      <c r="I147" s="227">
        <v>39.368359083290279</v>
      </c>
      <c r="J147" s="227">
        <v>8.3074221607361967</v>
      </c>
      <c r="K147" s="227">
        <v>9.2016845181637308</v>
      </c>
      <c r="L147" s="254">
        <v>3.6457914436850829</v>
      </c>
      <c r="M147" s="253">
        <v>9.7916112264236457</v>
      </c>
      <c r="N147" s="227">
        <v>40.627079056353317</v>
      </c>
      <c r="O147" s="227">
        <v>7.3315410342789455</v>
      </c>
      <c r="P147" s="227">
        <v>8.1643522160995055</v>
      </c>
      <c r="Q147" s="254">
        <v>3.0634529334017606</v>
      </c>
      <c r="R147" s="253">
        <v>8.7239800504188736</v>
      </c>
      <c r="S147" s="227">
        <v>37.168697323702496</v>
      </c>
      <c r="T147" s="227">
        <v>6.3948682936279138</v>
      </c>
      <c r="U147" s="227">
        <v>7.1460534744596238</v>
      </c>
      <c r="V147" s="254">
        <v>2.6300185611918923</v>
      </c>
      <c r="W147" s="253">
        <v>7.8590552852161517</v>
      </c>
      <c r="X147" s="227">
        <v>35.798131524443555</v>
      </c>
      <c r="Y147" s="227">
        <v>5.5084943785997895</v>
      </c>
      <c r="Z147" s="227">
        <v>6.1287259107441194</v>
      </c>
      <c r="AA147" s="254">
        <v>2.4495546552096394</v>
      </c>
      <c r="AB147" s="253">
        <v>7.3040488327771209</v>
      </c>
      <c r="AC147" s="227">
        <v>33.706776613832332</v>
      </c>
      <c r="AD147" s="227">
        <v>4.9914674643870711</v>
      </c>
      <c r="AE147" s="227">
        <v>5.5548185236753032</v>
      </c>
      <c r="AF147" s="254">
        <v>2.2490443209741486</v>
      </c>
      <c r="AG147" s="253">
        <v>7.6068020007903536</v>
      </c>
      <c r="AH147" s="227">
        <v>35.171646562485819</v>
      </c>
      <c r="AI147" s="227">
        <v>5.0886388098293738</v>
      </c>
      <c r="AJ147" s="227">
        <v>5.6423767157232598</v>
      </c>
      <c r="AK147" s="254">
        <v>2.4923252996271419</v>
      </c>
      <c r="AL147" s="253">
        <v>7.2723564845851572</v>
      </c>
      <c r="AM147" s="227">
        <v>33.851450419925619</v>
      </c>
      <c r="AN147" s="227">
        <v>4.7550390261740878</v>
      </c>
      <c r="AO147" s="227">
        <v>5.2902527757905178</v>
      </c>
      <c r="AP147" s="254">
        <v>2.3509330790370448</v>
      </c>
      <c r="AQ147" s="253">
        <v>6.7363383635582217</v>
      </c>
      <c r="AR147" s="227">
        <v>31.937788948116125</v>
      </c>
      <c r="AS147" s="227">
        <v>4.2923744704840585</v>
      </c>
      <c r="AT147" s="227">
        <v>4.7691325647328702</v>
      </c>
      <c r="AU147" s="254">
        <v>2.2149366316623502</v>
      </c>
      <c r="AV147" s="253">
        <v>7.3486776470897288</v>
      </c>
      <c r="AW147" s="227">
        <v>34.997576470189856</v>
      </c>
      <c r="AX147" s="227">
        <v>4.5614405938563207</v>
      </c>
      <c r="AY147" s="227">
        <v>5.0068157640277065</v>
      </c>
      <c r="AZ147" s="254">
        <v>2.6663231967753642</v>
      </c>
      <c r="BA147" s="253">
        <v>7.5302516464582094</v>
      </c>
      <c r="BB147" s="227">
        <v>34.569581475763201</v>
      </c>
      <c r="BC147" s="227">
        <v>4.6643585292134935</v>
      </c>
      <c r="BD147" s="227">
        <v>5.1073575656389236</v>
      </c>
      <c r="BE147" s="254">
        <v>2.8537846206137392</v>
      </c>
      <c r="BF147" s="253">
        <v>7.7201886962939437</v>
      </c>
      <c r="BG147" s="227">
        <v>34.190378197798978</v>
      </c>
      <c r="BH147" s="227">
        <v>4.7980606140137887</v>
      </c>
      <c r="BI147" s="227">
        <v>5.2593509139958492</v>
      </c>
      <c r="BJ147" s="254">
        <v>3.01434593512441</v>
      </c>
    </row>
    <row r="148" spans="2:62" s="220" customFormat="1" ht="10.9" customHeight="1" x14ac:dyDescent="0.2">
      <c r="B148" s="219"/>
      <c r="C148" s="258"/>
      <c r="D148" s="274"/>
      <c r="E148" s="3" t="s">
        <v>2083</v>
      </c>
      <c r="F148" s="229" t="s">
        <v>2084</v>
      </c>
      <c r="G148" s="246"/>
      <c r="H148" s="253">
        <v>8.992413299278331</v>
      </c>
      <c r="I148" s="227">
        <v>36.090763981599572</v>
      </c>
      <c r="J148" s="227">
        <v>7.004253296084971</v>
      </c>
      <c r="K148" s="227">
        <v>7.7843594991014404</v>
      </c>
      <c r="L148" s="254">
        <v>3.2524412620662355</v>
      </c>
      <c r="M148" s="253">
        <v>8.1542490679933497</v>
      </c>
      <c r="N148" s="227">
        <v>34.657063683152543</v>
      </c>
      <c r="O148" s="227">
        <v>6.1535336222388759</v>
      </c>
      <c r="P148" s="227">
        <v>6.8501398834230729</v>
      </c>
      <c r="Q148" s="254">
        <v>2.8550524240947759</v>
      </c>
      <c r="R148" s="253">
        <v>7.1922968120342432</v>
      </c>
      <c r="S148" s="227">
        <v>31.742349318353007</v>
      </c>
      <c r="T148" s="227">
        <v>5.3076340487846325</v>
      </c>
      <c r="U148" s="227">
        <v>5.9199389093881978</v>
      </c>
      <c r="V148" s="254">
        <v>2.4593830715442495</v>
      </c>
      <c r="W148" s="253">
        <v>6.6564834970066684</v>
      </c>
      <c r="X148" s="227">
        <v>31.881652627985986</v>
      </c>
      <c r="Y148" s="227">
        <v>4.6738898009514758</v>
      </c>
      <c r="Z148" s="227">
        <v>5.2243391482603849</v>
      </c>
      <c r="AA148" s="254">
        <v>2.1452812293023902</v>
      </c>
      <c r="AB148" s="253">
        <v>6.0234040465864771</v>
      </c>
      <c r="AC148" s="227">
        <v>28.850312754610876</v>
      </c>
      <c r="AD148" s="227">
        <v>4.1320389452962836</v>
      </c>
      <c r="AE148" s="227">
        <v>4.5802965151982882</v>
      </c>
      <c r="AF148" s="254">
        <v>2.0904127846114475</v>
      </c>
      <c r="AG148" s="253">
        <v>6.4566343642462352</v>
      </c>
      <c r="AH148" s="227">
        <v>30.56239594325703</v>
      </c>
      <c r="AI148" s="227">
        <v>4.364262678923482</v>
      </c>
      <c r="AJ148" s="227">
        <v>4.8431689881951865</v>
      </c>
      <c r="AK148" s="254">
        <v>2.2586361864141775</v>
      </c>
      <c r="AL148" s="253">
        <v>6.1356670706728842</v>
      </c>
      <c r="AM148" s="227">
        <v>28.860417637747602</v>
      </c>
      <c r="AN148" s="227">
        <v>4.0818603116743404</v>
      </c>
      <c r="AO148" s="227">
        <v>4.553628989778356</v>
      </c>
      <c r="AP148" s="254">
        <v>2.0779739968081747</v>
      </c>
      <c r="AQ148" s="253">
        <v>5.8223189522869827</v>
      </c>
      <c r="AR148" s="227">
        <v>29.58710129125588</v>
      </c>
      <c r="AS148" s="227">
        <v>3.7073687076695636</v>
      </c>
      <c r="AT148" s="227">
        <v>4.1566494373026917</v>
      </c>
      <c r="AU148" s="254">
        <v>1.8465147539073719</v>
      </c>
      <c r="AV148" s="253">
        <v>6.0794911135490102</v>
      </c>
      <c r="AW148" s="227">
        <v>29.915205108715757</v>
      </c>
      <c r="AX148" s="227">
        <v>3.8186314807165265</v>
      </c>
      <c r="AY148" s="227">
        <v>4.2171611904956636</v>
      </c>
      <c r="AZ148" s="254">
        <v>2.1759662535063051</v>
      </c>
      <c r="BA148" s="253">
        <v>6.3277056917901069</v>
      </c>
      <c r="BB148" s="227">
        <v>29.173509602155441</v>
      </c>
      <c r="BC148" s="227">
        <v>3.9968792387928405</v>
      </c>
      <c r="BD148" s="227">
        <v>4.3848396728089947</v>
      </c>
      <c r="BE148" s="254">
        <v>2.4456537726611556</v>
      </c>
      <c r="BF148" s="253">
        <v>6.6321737598074204</v>
      </c>
      <c r="BG148" s="227">
        <v>29.496923370762872</v>
      </c>
      <c r="BH148" s="227">
        <v>4.1873503778769932</v>
      </c>
      <c r="BI148" s="227">
        <v>4.5832534159616998</v>
      </c>
      <c r="BJ148" s="254">
        <v>2.682586290210851</v>
      </c>
    </row>
    <row r="149" spans="2:62" s="220" customFormat="1" ht="10.9" customHeight="1" x14ac:dyDescent="0.2">
      <c r="B149" s="219"/>
      <c r="C149" s="258"/>
      <c r="D149" s="274"/>
      <c r="E149" s="3" t="s">
        <v>2085</v>
      </c>
      <c r="F149" s="229" t="s">
        <v>2086</v>
      </c>
      <c r="G149" s="246"/>
      <c r="H149" s="253">
        <v>8.5215942223879999</v>
      </c>
      <c r="I149" s="227">
        <v>31.140696435845108</v>
      </c>
      <c r="J149" s="227">
        <v>6.5993133725308581</v>
      </c>
      <c r="K149" s="227">
        <v>7.3127003055290754</v>
      </c>
      <c r="L149" s="254">
        <v>2.7959050148541267</v>
      </c>
      <c r="M149" s="253">
        <v>7.8918837048018915</v>
      </c>
      <c r="N149" s="227">
        <v>31.825277529182276</v>
      </c>
      <c r="O149" s="227">
        <v>5.8499598753031528</v>
      </c>
      <c r="P149" s="227">
        <v>6.4710488740380967</v>
      </c>
      <c r="Q149" s="254">
        <v>2.6055246172344257</v>
      </c>
      <c r="R149" s="253">
        <v>6.9228301024431813</v>
      </c>
      <c r="S149" s="227">
        <v>29.107373841011817</v>
      </c>
      <c r="T149" s="227">
        <v>4.9947263767123369</v>
      </c>
      <c r="U149" s="227">
        <v>5.5189147528310327</v>
      </c>
      <c r="V149" s="254">
        <v>2.3341146225081904</v>
      </c>
      <c r="W149" s="253">
        <v>6.0831264027597554</v>
      </c>
      <c r="X149" s="227">
        <v>27.557304516297982</v>
      </c>
      <c r="Y149" s="227">
        <v>4.1549666802921852</v>
      </c>
      <c r="Z149" s="227">
        <v>4.5794828171446813</v>
      </c>
      <c r="AA149" s="254">
        <v>2.046798475282726</v>
      </c>
      <c r="AB149" s="253">
        <v>5.5254681755343151</v>
      </c>
      <c r="AC149" s="227">
        <v>25.036462195713824</v>
      </c>
      <c r="AD149" s="227">
        <v>3.7031718212546845</v>
      </c>
      <c r="AE149" s="227">
        <v>4.0595770875630333</v>
      </c>
      <c r="AF149" s="254">
        <v>1.965908017321687</v>
      </c>
      <c r="AG149" s="253">
        <v>5.9571059566327937</v>
      </c>
      <c r="AH149" s="227">
        <v>27.088759716522787</v>
      </c>
      <c r="AI149" s="227">
        <v>3.9055503784626131</v>
      </c>
      <c r="AJ149" s="227">
        <v>4.2717875420096512</v>
      </c>
      <c r="AK149" s="254">
        <v>2.195469719106653</v>
      </c>
      <c r="AL149" s="253">
        <v>5.6941490264736743</v>
      </c>
      <c r="AM149" s="227">
        <v>25.738238889253925</v>
      </c>
      <c r="AN149" s="227">
        <v>3.6724635179623601</v>
      </c>
      <c r="AO149" s="227">
        <v>4.0535458199929169</v>
      </c>
      <c r="AP149" s="254">
        <v>1.9723112219978913</v>
      </c>
      <c r="AQ149" s="253">
        <v>5.4743841375934617</v>
      </c>
      <c r="AR149" s="227">
        <v>25.19651955938993</v>
      </c>
      <c r="AS149" s="227">
        <v>3.4306196409390726</v>
      </c>
      <c r="AT149" s="227">
        <v>3.7819171050142009</v>
      </c>
      <c r="AU149" s="254">
        <v>1.9068235255175667</v>
      </c>
      <c r="AV149" s="253">
        <v>5.8677135080346403</v>
      </c>
      <c r="AW149" s="227">
        <v>27.362997337411922</v>
      </c>
      <c r="AX149" s="227">
        <v>3.5622605890836221</v>
      </c>
      <c r="AY149" s="227">
        <v>3.9071946411628415</v>
      </c>
      <c r="AZ149" s="254">
        <v>2.0931193240196757</v>
      </c>
      <c r="BA149" s="253">
        <v>6.1391819969101729</v>
      </c>
      <c r="BB149" s="227">
        <v>27.845949387545001</v>
      </c>
      <c r="BC149" s="227">
        <v>3.6777157410214536</v>
      </c>
      <c r="BD149" s="227">
        <v>4.0142861949580091</v>
      </c>
      <c r="BE149" s="254">
        <v>2.2979534327489985</v>
      </c>
      <c r="BF149" s="253">
        <v>6.4165252537856938</v>
      </c>
      <c r="BG149" s="227">
        <v>27.653549207815285</v>
      </c>
      <c r="BH149" s="227">
        <v>3.8751844998825491</v>
      </c>
      <c r="BI149" s="227">
        <v>4.1790169094751874</v>
      </c>
      <c r="BJ149" s="254">
        <v>2.7006539379030627</v>
      </c>
    </row>
    <row r="150" spans="2:62" s="220" customFormat="1" ht="10.9" customHeight="1" x14ac:dyDescent="0.2">
      <c r="B150" s="219"/>
      <c r="C150" s="258"/>
      <c r="D150" s="274"/>
      <c r="E150" s="3" t="s">
        <v>2087</v>
      </c>
      <c r="F150" s="229" t="s">
        <v>2088</v>
      </c>
      <c r="G150" s="246"/>
      <c r="H150" s="253">
        <v>7.1204384154971825</v>
      </c>
      <c r="I150" s="227">
        <v>27.170856677849724</v>
      </c>
      <c r="J150" s="227">
        <v>5.4327518673365507</v>
      </c>
      <c r="K150" s="227">
        <v>6.0263367466097835</v>
      </c>
      <c r="L150" s="254">
        <v>3.263895793918743</v>
      </c>
      <c r="M150" s="253">
        <v>6.7310782625067747</v>
      </c>
      <c r="N150" s="227">
        <v>26.803018960628698</v>
      </c>
      <c r="O150" s="227">
        <v>5.0552737335716253</v>
      </c>
      <c r="P150" s="227">
        <v>5.5932425922324702</v>
      </c>
      <c r="Q150" s="254">
        <v>3.1416962451714778</v>
      </c>
      <c r="R150" s="253">
        <v>5.8461825720772316</v>
      </c>
      <c r="S150" s="227">
        <v>23.916650700988093</v>
      </c>
      <c r="T150" s="227">
        <v>4.3235225538510882</v>
      </c>
      <c r="U150" s="227">
        <v>4.7491894839288777</v>
      </c>
      <c r="V150" s="254">
        <v>2.8647863538033773</v>
      </c>
      <c r="W150" s="253">
        <v>5.2437002995752646</v>
      </c>
      <c r="X150" s="227">
        <v>22.747848011089669</v>
      </c>
      <c r="Y150" s="227">
        <v>3.7311232439075304</v>
      </c>
      <c r="Z150" s="227">
        <v>4.082531690295756</v>
      </c>
      <c r="AA150" s="254">
        <v>2.5664567535802973</v>
      </c>
      <c r="AB150" s="253">
        <v>4.945930176284846</v>
      </c>
      <c r="AC150" s="227">
        <v>22.056958239782798</v>
      </c>
      <c r="AD150" s="227">
        <v>3.3799305368001193</v>
      </c>
      <c r="AE150" s="227">
        <v>3.665233772372154</v>
      </c>
      <c r="AF150" s="254">
        <v>2.46137498587805</v>
      </c>
      <c r="AG150" s="253">
        <v>5.3728677622251801</v>
      </c>
      <c r="AH150" s="227">
        <v>21.678208192745458</v>
      </c>
      <c r="AI150" s="227">
        <v>3.748683201269861</v>
      </c>
      <c r="AJ150" s="227">
        <v>4.054767211804938</v>
      </c>
      <c r="AK150" s="254">
        <v>2.8151047371048268</v>
      </c>
      <c r="AL150" s="253">
        <v>5.0789213937939817</v>
      </c>
      <c r="AM150" s="227">
        <v>21.183600650602123</v>
      </c>
      <c r="AN150" s="227">
        <v>3.4457549492320809</v>
      </c>
      <c r="AO150" s="227">
        <v>3.8142577752262659</v>
      </c>
      <c r="AP150" s="254">
        <v>2.3761327765925957</v>
      </c>
      <c r="AQ150" s="253">
        <v>4.9388399437046147</v>
      </c>
      <c r="AR150" s="227">
        <v>20.916042037336918</v>
      </c>
      <c r="AS150" s="227">
        <v>3.2892409512817045</v>
      </c>
      <c r="AT150" s="227">
        <v>3.6261813723091931</v>
      </c>
      <c r="AU150" s="254">
        <v>2.3447081210818981</v>
      </c>
      <c r="AV150" s="253">
        <v>5.2439985547429746</v>
      </c>
      <c r="AW150" s="227">
        <v>21.658548847692746</v>
      </c>
      <c r="AX150" s="227">
        <v>3.4471205398206917</v>
      </c>
      <c r="AY150" s="227">
        <v>3.7563612037369496</v>
      </c>
      <c r="AZ150" s="254">
        <v>2.6024144588601823</v>
      </c>
      <c r="BA150" s="253">
        <v>5.5247440819036253</v>
      </c>
      <c r="BB150" s="227">
        <v>21.579490628897481</v>
      </c>
      <c r="BC150" s="227">
        <v>3.6710832804481313</v>
      </c>
      <c r="BD150" s="227">
        <v>3.921122046785646</v>
      </c>
      <c r="BE150" s="254">
        <v>3.0154431417573155</v>
      </c>
      <c r="BF150" s="253">
        <v>5.7680742315723341</v>
      </c>
      <c r="BG150" s="227">
        <v>21.629020262229417</v>
      </c>
      <c r="BH150" s="227">
        <v>3.8472753456693001</v>
      </c>
      <c r="BI150" s="227">
        <v>4.0561214311983314</v>
      </c>
      <c r="BJ150" s="254">
        <v>3.3308033025658363</v>
      </c>
    </row>
    <row r="151" spans="2:62" s="220" customFormat="1" ht="10.9" customHeight="1" x14ac:dyDescent="0.2">
      <c r="B151" s="219"/>
      <c r="C151" s="258"/>
      <c r="D151" s="274"/>
      <c r="E151" s="3" t="s">
        <v>2089</v>
      </c>
      <c r="F151" s="229" t="s">
        <v>2090</v>
      </c>
      <c r="G151" s="246"/>
      <c r="H151" s="253">
        <v>11.02695777995849</v>
      </c>
      <c r="I151" s="227">
        <v>31.267048923031801</v>
      </c>
      <c r="J151" s="227">
        <v>6.6088589929751258</v>
      </c>
      <c r="K151" s="227">
        <v>7.4062122407393147</v>
      </c>
      <c r="L151" s="254">
        <v>5.1468719776348975</v>
      </c>
      <c r="M151" s="253">
        <v>10.241841941804879</v>
      </c>
      <c r="N151" s="227">
        <v>29.622525787482221</v>
      </c>
      <c r="O151" s="227">
        <v>6.0233150520655938</v>
      </c>
      <c r="P151" s="227">
        <v>6.6546897219615975</v>
      </c>
      <c r="Q151" s="254">
        <v>4.9087177674256592</v>
      </c>
      <c r="R151" s="253">
        <v>9.2820134305893252</v>
      </c>
      <c r="S151" s="227">
        <v>27.327687321820566</v>
      </c>
      <c r="T151" s="227">
        <v>5.4847168116605713</v>
      </c>
      <c r="U151" s="227">
        <v>6.0308242456090078</v>
      </c>
      <c r="V151" s="254">
        <v>4.5753707949270979</v>
      </c>
      <c r="W151" s="253">
        <v>8.2486021526387994</v>
      </c>
      <c r="X151" s="227">
        <v>25.600009159790737</v>
      </c>
      <c r="Y151" s="227">
        <v>4.5923803875327431</v>
      </c>
      <c r="Z151" s="227">
        <v>5.0297303277696281</v>
      </c>
      <c r="AA151" s="254">
        <v>3.9060828337856122</v>
      </c>
      <c r="AB151" s="253">
        <v>7.9865861923455617</v>
      </c>
      <c r="AC151" s="227">
        <v>25.321002190605011</v>
      </c>
      <c r="AD151" s="227">
        <v>4.3648760383794203</v>
      </c>
      <c r="AE151" s="227">
        <v>4.7657208733697809</v>
      </c>
      <c r="AF151" s="254">
        <v>3.7707304735930118</v>
      </c>
      <c r="AG151" s="253">
        <v>9.8407576612468368</v>
      </c>
      <c r="AH151" s="227">
        <v>31.304368097095153</v>
      </c>
      <c r="AI151" s="227">
        <v>5.3378370653329288</v>
      </c>
      <c r="AJ151" s="227">
        <v>5.770348656819726</v>
      </c>
      <c r="AK151" s="254">
        <v>4.7296163017241364</v>
      </c>
      <c r="AL151" s="253">
        <v>10.099608308083235</v>
      </c>
      <c r="AM151" s="227">
        <v>32.611671950858153</v>
      </c>
      <c r="AN151" s="227">
        <v>5.2989071402637284</v>
      </c>
      <c r="AO151" s="227">
        <v>6.0416588332710797</v>
      </c>
      <c r="AP151" s="254">
        <v>4.3181921078377163</v>
      </c>
      <c r="AQ151" s="253">
        <v>9.032389687536158</v>
      </c>
      <c r="AR151" s="227">
        <v>29.166670651773405</v>
      </c>
      <c r="AS151" s="227">
        <v>4.6784974779241226</v>
      </c>
      <c r="AT151" s="227">
        <v>5.3829940090326751</v>
      </c>
      <c r="AU151" s="254">
        <v>3.7874173801846442</v>
      </c>
      <c r="AV151" s="253">
        <v>9.4197562051258714</v>
      </c>
      <c r="AW151" s="227">
        <v>28.762987329174635</v>
      </c>
      <c r="AX151" s="227">
        <v>5.1336112756741139</v>
      </c>
      <c r="AY151" s="227">
        <v>5.6330495204742856</v>
      </c>
      <c r="AZ151" s="254">
        <v>4.5239226620983732</v>
      </c>
      <c r="BA151" s="253">
        <v>9.9421555028534527</v>
      </c>
      <c r="BB151" s="227">
        <v>29.024585461548796</v>
      </c>
      <c r="BC151" s="227">
        <v>5.6621861276666161</v>
      </c>
      <c r="BD151" s="227">
        <v>6.0285194605896972</v>
      </c>
      <c r="BE151" s="254">
        <v>5.2359593017028017</v>
      </c>
      <c r="BF151" s="253">
        <v>10.467430230916465</v>
      </c>
      <c r="BG151" s="227">
        <v>30.022277384372657</v>
      </c>
      <c r="BH151" s="227">
        <v>5.9999166324941173</v>
      </c>
      <c r="BI151" s="227">
        <v>6.2923790211826924</v>
      </c>
      <c r="BJ151" s="254">
        <v>5.6674734316130957</v>
      </c>
    </row>
    <row r="152" spans="2:62" s="220" customFormat="1" ht="10.9" customHeight="1" x14ac:dyDescent="0.2">
      <c r="B152" s="219"/>
      <c r="C152" s="258"/>
      <c r="D152" s="274"/>
      <c r="E152" s="3" t="s">
        <v>2091</v>
      </c>
      <c r="F152" s="229" t="s">
        <v>2092</v>
      </c>
      <c r="G152" s="246"/>
      <c r="H152" s="253">
        <v>10.193288782882133</v>
      </c>
      <c r="I152" s="227">
        <v>29.815367570287698</v>
      </c>
      <c r="J152" s="227">
        <v>6.3965015091923334</v>
      </c>
      <c r="K152" s="227">
        <v>7.3110344551331634</v>
      </c>
      <c r="L152" s="254">
        <v>4.8489355826280152</v>
      </c>
      <c r="M152" s="253">
        <v>9.3934176158685876</v>
      </c>
      <c r="N152" s="227">
        <v>28.206545165353599</v>
      </c>
      <c r="O152" s="227">
        <v>5.7503591736088726</v>
      </c>
      <c r="P152" s="227">
        <v>6.5427610963399765</v>
      </c>
      <c r="Q152" s="254">
        <v>4.4597738346396776</v>
      </c>
      <c r="R152" s="253">
        <v>8.6477265709368947</v>
      </c>
      <c r="S152" s="227">
        <v>26.337236226487679</v>
      </c>
      <c r="T152" s="227">
        <v>5.3068441136526445</v>
      </c>
      <c r="U152" s="227">
        <v>5.9514111456465359</v>
      </c>
      <c r="V152" s="254">
        <v>4.3074497823960263</v>
      </c>
      <c r="W152" s="253">
        <v>7.8437294017213839</v>
      </c>
      <c r="X152" s="227">
        <v>25.067557833759682</v>
      </c>
      <c r="Y152" s="227">
        <v>4.5548837709964412</v>
      </c>
      <c r="Z152" s="227">
        <v>5.0878686786814411</v>
      </c>
      <c r="AA152" s="254">
        <v>3.7691783555202809</v>
      </c>
      <c r="AB152" s="253">
        <v>7.5542894539397611</v>
      </c>
      <c r="AC152" s="227">
        <v>24.099237157468796</v>
      </c>
      <c r="AD152" s="227">
        <v>4.3685937914284736</v>
      </c>
      <c r="AE152" s="227">
        <v>4.8355411234479977</v>
      </c>
      <c r="AF152" s="254">
        <v>3.714709822303607</v>
      </c>
      <c r="AG152" s="253">
        <v>9.2110439177903398</v>
      </c>
      <c r="AH152" s="227">
        <v>29.443505367100347</v>
      </c>
      <c r="AI152" s="227">
        <v>5.2444103012673216</v>
      </c>
      <c r="AJ152" s="227">
        <v>5.7619589929194435</v>
      </c>
      <c r="AK152" s="254">
        <v>4.5548065882861533</v>
      </c>
      <c r="AL152" s="253">
        <v>9.185818797333221</v>
      </c>
      <c r="AM152" s="227">
        <v>29.646135870863578</v>
      </c>
      <c r="AN152" s="227">
        <v>5.0778928754984607</v>
      </c>
      <c r="AO152" s="227">
        <v>5.8773503617725176</v>
      </c>
      <c r="AP152" s="254">
        <v>4.0759040465689989</v>
      </c>
      <c r="AQ152" s="253">
        <v>8.5328550511998014</v>
      </c>
      <c r="AR152" s="227">
        <v>28.309365842995561</v>
      </c>
      <c r="AS152" s="227">
        <v>4.5177733352769467</v>
      </c>
      <c r="AT152" s="227">
        <v>5.26701917915178</v>
      </c>
      <c r="AU152" s="254">
        <v>3.6187058725350281</v>
      </c>
      <c r="AV152" s="253">
        <v>8.7049980749820577</v>
      </c>
      <c r="AW152" s="227">
        <v>26.774866691146826</v>
      </c>
      <c r="AX152" s="227">
        <v>4.9049597479113052</v>
      </c>
      <c r="AY152" s="227">
        <v>5.3740757403623283</v>
      </c>
      <c r="AZ152" s="254">
        <v>4.3629169487922788</v>
      </c>
      <c r="BA152" s="253">
        <v>9.1460878171783904</v>
      </c>
      <c r="BB152" s="227">
        <v>27.231673908921611</v>
      </c>
      <c r="BC152" s="227">
        <v>5.2589247536613941</v>
      </c>
      <c r="BD152" s="227">
        <v>5.6198114222142692</v>
      </c>
      <c r="BE152" s="254">
        <v>4.8624564059822042</v>
      </c>
      <c r="BF152" s="253">
        <v>9.6288979674475161</v>
      </c>
      <c r="BG152" s="227">
        <v>28.044654318409808</v>
      </c>
      <c r="BH152" s="227">
        <v>5.5689581187066173</v>
      </c>
      <c r="BI152" s="227">
        <v>5.8351103609465236</v>
      </c>
      <c r="BJ152" s="254">
        <v>5.2836609620769197</v>
      </c>
    </row>
    <row r="153" spans="2:62" s="220" customFormat="1" ht="10.9" customHeight="1" x14ac:dyDescent="0.2">
      <c r="B153" s="219"/>
      <c r="C153" s="258"/>
      <c r="D153" s="274"/>
      <c r="E153" s="3" t="s">
        <v>2093</v>
      </c>
      <c r="F153" s="229" t="s">
        <v>2094</v>
      </c>
      <c r="G153" s="246"/>
      <c r="H153" s="253">
        <v>10.745307631130766</v>
      </c>
      <c r="I153" s="227">
        <v>30.930045003721869</v>
      </c>
      <c r="J153" s="227">
        <v>6.4705719761711427</v>
      </c>
      <c r="K153" s="227">
        <v>7.3800194041780278</v>
      </c>
      <c r="L153" s="254">
        <v>4.8898428424828504</v>
      </c>
      <c r="M153" s="253">
        <v>9.6908592910900939</v>
      </c>
      <c r="N153" s="227">
        <v>28.066118616506024</v>
      </c>
      <c r="O153" s="227">
        <v>5.7930895124440758</v>
      </c>
      <c r="P153" s="227">
        <v>6.6063149666770968</v>
      </c>
      <c r="Q153" s="254">
        <v>4.4440811451749722</v>
      </c>
      <c r="R153" s="253">
        <v>8.9502481995903462</v>
      </c>
      <c r="S153" s="227">
        <v>26.851022787139584</v>
      </c>
      <c r="T153" s="227">
        <v>5.3133994116374055</v>
      </c>
      <c r="U153" s="227">
        <v>6.0161928114743048</v>
      </c>
      <c r="V153" s="254">
        <v>4.2171053099797779</v>
      </c>
      <c r="W153" s="253">
        <v>8.2978207218434683</v>
      </c>
      <c r="X153" s="227">
        <v>26.509989266254244</v>
      </c>
      <c r="Y153" s="227">
        <v>4.5950709800181864</v>
      </c>
      <c r="Z153" s="227">
        <v>5.1793148117620245</v>
      </c>
      <c r="AA153" s="254">
        <v>3.7383869941819783</v>
      </c>
      <c r="AB153" s="253">
        <v>7.9112069750555083</v>
      </c>
      <c r="AC153" s="227">
        <v>25.399387486428935</v>
      </c>
      <c r="AD153" s="227">
        <v>4.326649487592908</v>
      </c>
      <c r="AE153" s="227">
        <v>4.8073410909268741</v>
      </c>
      <c r="AF153" s="254">
        <v>3.6664142300974261</v>
      </c>
      <c r="AG153" s="253">
        <v>9.984859615909885</v>
      </c>
      <c r="AH153" s="227">
        <v>32.227950449983275</v>
      </c>
      <c r="AI153" s="227">
        <v>5.3924431525419072</v>
      </c>
      <c r="AJ153" s="227">
        <v>5.9026643727776431</v>
      </c>
      <c r="AK153" s="254">
        <v>4.7327184833067788</v>
      </c>
      <c r="AL153" s="253">
        <v>10.119627721687371</v>
      </c>
      <c r="AM153" s="227">
        <v>33.174377122491272</v>
      </c>
      <c r="AN153" s="227">
        <v>5.2107175465930569</v>
      </c>
      <c r="AO153" s="227">
        <v>6.0827874792505963</v>
      </c>
      <c r="AP153" s="254">
        <v>4.1562084788659952</v>
      </c>
      <c r="AQ153" s="253">
        <v>8.9511481865688438</v>
      </c>
      <c r="AR153" s="227">
        <v>28.994303990659819</v>
      </c>
      <c r="AS153" s="227">
        <v>4.605249237111777</v>
      </c>
      <c r="AT153" s="227">
        <v>5.3785336356705571</v>
      </c>
      <c r="AU153" s="254">
        <v>3.7140359822987721</v>
      </c>
      <c r="AV153" s="253">
        <v>9.2783092914664511</v>
      </c>
      <c r="AW153" s="227">
        <v>28.190970928117306</v>
      </c>
      <c r="AX153" s="227">
        <v>5.0827666693309022</v>
      </c>
      <c r="AY153" s="227">
        <v>5.5775558959577332</v>
      </c>
      <c r="AZ153" s="254">
        <v>4.533756227955088</v>
      </c>
      <c r="BA153" s="253">
        <v>9.9155610876752505</v>
      </c>
      <c r="BB153" s="227">
        <v>28.929980691236068</v>
      </c>
      <c r="BC153" s="227">
        <v>5.6172608489982716</v>
      </c>
      <c r="BD153" s="227">
        <v>6.0217207445260081</v>
      </c>
      <c r="BE153" s="254">
        <v>5.1884222082613087</v>
      </c>
      <c r="BF153" s="253">
        <v>10.652946819145093</v>
      </c>
      <c r="BG153" s="227">
        <v>30.103210997970073</v>
      </c>
      <c r="BH153" s="227">
        <v>6.1161363037247538</v>
      </c>
      <c r="BI153" s="227">
        <v>6.4798113577142304</v>
      </c>
      <c r="BJ153" s="254">
        <v>5.7389450933613562</v>
      </c>
    </row>
    <row r="154" spans="2:62" s="220" customFormat="1" ht="10.9" customHeight="1" x14ac:dyDescent="0.2">
      <c r="B154" s="219"/>
      <c r="C154" s="258"/>
      <c r="D154" s="274"/>
      <c r="E154" s="3" t="s">
        <v>2095</v>
      </c>
      <c r="F154" s="229" t="s">
        <v>2096</v>
      </c>
      <c r="G154" s="246"/>
      <c r="H154" s="253">
        <v>10.319443325487148</v>
      </c>
      <c r="I154" s="227">
        <v>40.671035844357149</v>
      </c>
      <c r="J154" s="227">
        <v>8.5822003015476209</v>
      </c>
      <c r="K154" s="227">
        <v>9.2485998865650618</v>
      </c>
      <c r="L154" s="254">
        <v>4.2551787555164733</v>
      </c>
      <c r="M154" s="253">
        <v>9.6600229060354028</v>
      </c>
      <c r="N154" s="227">
        <v>41.77733175353606</v>
      </c>
      <c r="O154" s="227">
        <v>7.7218879942473659</v>
      </c>
      <c r="P154" s="227">
        <v>8.3440342444209552</v>
      </c>
      <c r="Q154" s="254">
        <v>3.7347601481517074</v>
      </c>
      <c r="R154" s="253">
        <v>8.1735598707770247</v>
      </c>
      <c r="S154" s="227">
        <v>37.394184715918215</v>
      </c>
      <c r="T154" s="227">
        <v>6.3056037483380267</v>
      </c>
      <c r="U154" s="227">
        <v>6.8314416529526323</v>
      </c>
      <c r="V154" s="254">
        <v>2.9828274684466898</v>
      </c>
      <c r="W154" s="253">
        <v>7.4697693666208149</v>
      </c>
      <c r="X154" s="227">
        <v>38.350755324682169</v>
      </c>
      <c r="Y154" s="227">
        <v>5.4376047196081325</v>
      </c>
      <c r="Z154" s="227">
        <v>5.9043862292029807</v>
      </c>
      <c r="AA154" s="254">
        <v>2.5129363800099478</v>
      </c>
      <c r="AB154" s="253">
        <v>6.9318812425396485</v>
      </c>
      <c r="AC154" s="227">
        <v>36.920873896682352</v>
      </c>
      <c r="AD154" s="227">
        <v>4.9049827596937305</v>
      </c>
      <c r="AE154" s="227">
        <v>5.3299804918950668</v>
      </c>
      <c r="AF154" s="254">
        <v>2.2491530374413662</v>
      </c>
      <c r="AG154" s="253">
        <v>7.5181759995227679</v>
      </c>
      <c r="AH154" s="227">
        <v>39.942816135200012</v>
      </c>
      <c r="AI154" s="227">
        <v>5.219536116053054</v>
      </c>
      <c r="AJ154" s="227">
        <v>5.6488148571285572</v>
      </c>
      <c r="AK154" s="254">
        <v>2.5474942338075057</v>
      </c>
      <c r="AL154" s="253">
        <v>7.0879233141415749</v>
      </c>
      <c r="AM154" s="227">
        <v>35.567916194043271</v>
      </c>
      <c r="AN154" s="227">
        <v>4.8614283635544711</v>
      </c>
      <c r="AO154" s="227">
        <v>5.2755387051394855</v>
      </c>
      <c r="AP154" s="254">
        <v>2.2697802295743026</v>
      </c>
      <c r="AQ154" s="253">
        <v>6.9193458023895484</v>
      </c>
      <c r="AR154" s="227">
        <v>36.013616846827404</v>
      </c>
      <c r="AS154" s="227">
        <v>4.5167242313609899</v>
      </c>
      <c r="AT154" s="227">
        <v>4.8570496978257296</v>
      </c>
      <c r="AU154" s="254">
        <v>2.3926649782224163</v>
      </c>
      <c r="AV154" s="253">
        <v>7.5178273688577235</v>
      </c>
      <c r="AW154" s="227">
        <v>38.951088574338826</v>
      </c>
      <c r="AX154" s="227">
        <v>4.8221122925273914</v>
      </c>
      <c r="AY154" s="227">
        <v>5.1238103419112662</v>
      </c>
      <c r="AZ154" s="254">
        <v>2.9478106363111793</v>
      </c>
      <c r="BA154" s="253">
        <v>7.5354630371424438</v>
      </c>
      <c r="BB154" s="227">
        <v>36.897704559136891</v>
      </c>
      <c r="BC154" s="227">
        <v>4.9062354735362241</v>
      </c>
      <c r="BD154" s="227">
        <v>5.1558052209266059</v>
      </c>
      <c r="BE154" s="254">
        <v>3.3873798226326302</v>
      </c>
      <c r="BF154" s="253">
        <v>7.6564718548474611</v>
      </c>
      <c r="BG154" s="227">
        <v>34.276007512371599</v>
      </c>
      <c r="BH154" s="227">
        <v>5.1640564854569417</v>
      </c>
      <c r="BI154" s="227">
        <v>5.4198440296910153</v>
      </c>
      <c r="BJ154" s="254">
        <v>3.6567336067983347</v>
      </c>
    </row>
    <row r="155" spans="2:62" s="220" customFormat="1" ht="10.9" customHeight="1" x14ac:dyDescent="0.2">
      <c r="B155" s="219"/>
      <c r="C155" s="258"/>
      <c r="D155" s="274"/>
      <c r="E155" s="3" t="s">
        <v>2097</v>
      </c>
      <c r="F155" s="229" t="s">
        <v>2098</v>
      </c>
      <c r="G155" s="246"/>
      <c r="H155" s="253">
        <v>9.5955237111700455</v>
      </c>
      <c r="I155" s="227">
        <v>38.237636041514683</v>
      </c>
      <c r="J155" s="227">
        <v>7.9101506230498595</v>
      </c>
      <c r="K155" s="227">
        <v>8.5562963938535024</v>
      </c>
      <c r="L155" s="254">
        <v>3.1495716724311604</v>
      </c>
      <c r="M155" s="253">
        <v>8.7697228828606217</v>
      </c>
      <c r="N155" s="227">
        <v>37.701462473223593</v>
      </c>
      <c r="O155" s="227">
        <v>6.9410329108407529</v>
      </c>
      <c r="P155" s="227">
        <v>7.5300878995204679</v>
      </c>
      <c r="Q155" s="254">
        <v>2.69075700919743</v>
      </c>
      <c r="R155" s="253">
        <v>7.9810756457215453</v>
      </c>
      <c r="S155" s="227">
        <v>34.264324353813699</v>
      </c>
      <c r="T155" s="227">
        <v>6.2125714332967883</v>
      </c>
      <c r="U155" s="227">
        <v>6.7330686744400978</v>
      </c>
      <c r="V155" s="254">
        <v>2.5550447663452278</v>
      </c>
      <c r="W155" s="253">
        <v>7.3082160648363663</v>
      </c>
      <c r="X155" s="227">
        <v>33.932716829878096</v>
      </c>
      <c r="Y155" s="227">
        <v>5.4723781953946364</v>
      </c>
      <c r="Z155" s="227">
        <v>5.9322598962855757</v>
      </c>
      <c r="AA155" s="254">
        <v>2.2854314649925973</v>
      </c>
      <c r="AB155" s="253">
        <v>6.6873066914365387</v>
      </c>
      <c r="AC155" s="227">
        <v>31.532514272742951</v>
      </c>
      <c r="AD155" s="227">
        <v>4.9799064437927401</v>
      </c>
      <c r="AE155" s="227">
        <v>5.3937742822182058</v>
      </c>
      <c r="AF155" s="254">
        <v>2.1270331684551613</v>
      </c>
      <c r="AG155" s="253">
        <v>7.1736274366481059</v>
      </c>
      <c r="AH155" s="227">
        <v>35.214144818101431</v>
      </c>
      <c r="AI155" s="227">
        <v>5.2485339104524034</v>
      </c>
      <c r="AJ155" s="227">
        <v>5.6957077163845344</v>
      </c>
      <c r="AK155" s="254">
        <v>2.2139578372643749</v>
      </c>
      <c r="AL155" s="253">
        <v>6.7376766728480968</v>
      </c>
      <c r="AM155" s="227">
        <v>32.234386673979643</v>
      </c>
      <c r="AN155" s="227">
        <v>4.8475576562487985</v>
      </c>
      <c r="AO155" s="227">
        <v>5.2405063254315802</v>
      </c>
      <c r="AP155" s="254">
        <v>2.1801238936749003</v>
      </c>
      <c r="AQ155" s="253">
        <v>6.3813045812713902</v>
      </c>
      <c r="AR155" s="227">
        <v>31.245071710532077</v>
      </c>
      <c r="AS155" s="227">
        <v>4.4506248213084305</v>
      </c>
      <c r="AT155" s="227">
        <v>4.78843245780691</v>
      </c>
      <c r="AU155" s="254">
        <v>2.1685012922908102</v>
      </c>
      <c r="AV155" s="253">
        <v>6.711515602715072</v>
      </c>
      <c r="AW155" s="227">
        <v>33.451615364137581</v>
      </c>
      <c r="AX155" s="227">
        <v>4.6024810036906283</v>
      </c>
      <c r="AY155" s="227">
        <v>4.921263314093526</v>
      </c>
      <c r="AZ155" s="254">
        <v>2.4610501695494249</v>
      </c>
      <c r="BA155" s="253">
        <v>6.7669088754150852</v>
      </c>
      <c r="BB155" s="227">
        <v>33.089834505181727</v>
      </c>
      <c r="BC155" s="227">
        <v>4.6030255895418195</v>
      </c>
      <c r="BD155" s="227">
        <v>4.916768697011074</v>
      </c>
      <c r="BE155" s="254">
        <v>2.5336807952243854</v>
      </c>
      <c r="BF155" s="253">
        <v>7.3584562979914638</v>
      </c>
      <c r="BG155" s="227">
        <v>34.956274598603663</v>
      </c>
      <c r="BH155" s="227">
        <v>4.9563016672846114</v>
      </c>
      <c r="BI155" s="227">
        <v>5.279511944596841</v>
      </c>
      <c r="BJ155" s="254">
        <v>2.877487187024363</v>
      </c>
    </row>
    <row r="156" spans="2:62" s="220" customFormat="1" ht="10.9" customHeight="1" x14ac:dyDescent="0.2">
      <c r="B156" s="219"/>
      <c r="C156" s="258"/>
      <c r="D156" s="274"/>
      <c r="E156" s="3" t="s">
        <v>2099</v>
      </c>
      <c r="F156" s="229" t="s">
        <v>2100</v>
      </c>
      <c r="G156" s="246"/>
      <c r="H156" s="253">
        <v>10.861510343547401</v>
      </c>
      <c r="I156" s="227">
        <v>42.013419020694251</v>
      </c>
      <c r="J156" s="227">
        <v>8.5353109551426574</v>
      </c>
      <c r="K156" s="227">
        <v>9.3503446938133852</v>
      </c>
      <c r="L156" s="254">
        <v>4.2844816726187087</v>
      </c>
      <c r="M156" s="253">
        <v>10.145266142415618</v>
      </c>
      <c r="N156" s="227">
        <v>42.66102820894244</v>
      </c>
      <c r="O156" s="227">
        <v>7.6276332120137127</v>
      </c>
      <c r="P156" s="227">
        <v>8.3837949379375871</v>
      </c>
      <c r="Q156" s="254">
        <v>3.7534498822580566</v>
      </c>
      <c r="R156" s="253">
        <v>9.0834782386181256</v>
      </c>
      <c r="S156" s="227">
        <v>39.302274980056637</v>
      </c>
      <c r="T156" s="227">
        <v>6.5856697104562523</v>
      </c>
      <c r="U156" s="227">
        <v>7.2271590758551527</v>
      </c>
      <c r="V156" s="254">
        <v>3.3777911554521562</v>
      </c>
      <c r="W156" s="253">
        <v>8.2135516857353448</v>
      </c>
      <c r="X156" s="227">
        <v>38.048207710820293</v>
      </c>
      <c r="Y156" s="227">
        <v>5.6224316299001469</v>
      </c>
      <c r="Z156" s="227">
        <v>6.1845315941877574</v>
      </c>
      <c r="AA156" s="254">
        <v>2.8638583745298751</v>
      </c>
      <c r="AB156" s="253">
        <v>7.5095424182761725</v>
      </c>
      <c r="AC156" s="227">
        <v>34.536037470058517</v>
      </c>
      <c r="AD156" s="227">
        <v>5.0334965817414314</v>
      </c>
      <c r="AE156" s="227">
        <v>5.502959377180682</v>
      </c>
      <c r="AF156" s="254">
        <v>2.7430058592988265</v>
      </c>
      <c r="AG156" s="253">
        <v>8.1175785459161247</v>
      </c>
      <c r="AH156" s="227">
        <v>38.55591371026199</v>
      </c>
      <c r="AI156" s="227">
        <v>5.2088965379396344</v>
      </c>
      <c r="AJ156" s="227">
        <v>5.6717765084632852</v>
      </c>
      <c r="AK156" s="254">
        <v>2.9875057784043237</v>
      </c>
      <c r="AL156" s="253">
        <v>7.8581043774082078</v>
      </c>
      <c r="AM156" s="227">
        <v>35.632330494112601</v>
      </c>
      <c r="AN156" s="227">
        <v>4.948089196521015</v>
      </c>
      <c r="AO156" s="227">
        <v>5.4081645710235842</v>
      </c>
      <c r="AP156" s="254">
        <v>2.761821427680895</v>
      </c>
      <c r="AQ156" s="253">
        <v>7.4965931419843939</v>
      </c>
      <c r="AR156" s="227">
        <v>32.897614439129029</v>
      </c>
      <c r="AS156" s="227">
        <v>4.6453391919437079</v>
      </c>
      <c r="AT156" s="227">
        <v>5.0409244006217504</v>
      </c>
      <c r="AU156" s="254">
        <v>2.7910211929219439</v>
      </c>
      <c r="AV156" s="253">
        <v>8.1277265301967052</v>
      </c>
      <c r="AW156" s="227">
        <v>36.682475111569993</v>
      </c>
      <c r="AX156" s="227">
        <v>4.8681726377082333</v>
      </c>
      <c r="AY156" s="227">
        <v>5.218687829205197</v>
      </c>
      <c r="AZ156" s="254">
        <v>3.2410367052650972</v>
      </c>
      <c r="BA156" s="253">
        <v>8.3511679021359786</v>
      </c>
      <c r="BB156" s="227">
        <v>36.50039843718131</v>
      </c>
      <c r="BC156" s="227">
        <v>5.0016147881014676</v>
      </c>
      <c r="BD156" s="227">
        <v>5.3517926412940273</v>
      </c>
      <c r="BE156" s="254">
        <v>3.4202739880071333</v>
      </c>
      <c r="BF156" s="253">
        <v>8.5486900428267827</v>
      </c>
      <c r="BG156" s="227">
        <v>35.792111720637081</v>
      </c>
      <c r="BH156" s="227">
        <v>5.1190598480957856</v>
      </c>
      <c r="BI156" s="227">
        <v>5.4593828763365924</v>
      </c>
      <c r="BJ156" s="254">
        <v>3.6266904893427148</v>
      </c>
    </row>
    <row r="157" spans="2:62" s="220" customFormat="1" ht="10.9" customHeight="1" x14ac:dyDescent="0.2">
      <c r="B157" s="219"/>
      <c r="C157" s="258"/>
      <c r="D157" s="274"/>
      <c r="E157" s="3" t="s">
        <v>2101</v>
      </c>
      <c r="F157" s="229" t="s">
        <v>2102</v>
      </c>
      <c r="G157" s="246"/>
      <c r="H157" s="253">
        <v>9.8116766723608233</v>
      </c>
      <c r="I157" s="227">
        <v>40.265082011947761</v>
      </c>
      <c r="J157" s="227">
        <v>7.5454283183259596</v>
      </c>
      <c r="K157" s="227">
        <v>8.235264886890187</v>
      </c>
      <c r="L157" s="254">
        <v>3.9166329553454324</v>
      </c>
      <c r="M157" s="253">
        <v>9.32895589685773</v>
      </c>
      <c r="N157" s="227">
        <v>41.134849759550477</v>
      </c>
      <c r="O157" s="227">
        <v>6.8931636395310365</v>
      </c>
      <c r="P157" s="227">
        <v>7.5486859006817433</v>
      </c>
      <c r="Q157" s="254">
        <v>3.5345739438331001</v>
      </c>
      <c r="R157" s="253">
        <v>8.1663425085445116</v>
      </c>
      <c r="S157" s="227">
        <v>35.056211356383479</v>
      </c>
      <c r="T157" s="227">
        <v>5.991109023470969</v>
      </c>
      <c r="U157" s="227">
        <v>6.571865520661226</v>
      </c>
      <c r="V157" s="254">
        <v>3.1048887970787895</v>
      </c>
      <c r="W157" s="253">
        <v>7.595451318987454</v>
      </c>
      <c r="X157" s="227">
        <v>36.665038020757081</v>
      </c>
      <c r="Y157" s="227">
        <v>5.1827387556156728</v>
      </c>
      <c r="Z157" s="227">
        <v>5.6929645050315836</v>
      </c>
      <c r="AA157" s="254">
        <v>2.7084393147895582</v>
      </c>
      <c r="AB157" s="253">
        <v>7.1327093910147008</v>
      </c>
      <c r="AC157" s="227">
        <v>35.558617682878449</v>
      </c>
      <c r="AD157" s="227">
        <v>4.7001858970354862</v>
      </c>
      <c r="AE157" s="227">
        <v>5.1490799892547692</v>
      </c>
      <c r="AF157" s="254">
        <v>2.5569562378691404</v>
      </c>
      <c r="AG157" s="253">
        <v>7.6707577113708316</v>
      </c>
      <c r="AH157" s="227">
        <v>38.134118423743963</v>
      </c>
      <c r="AI157" s="227">
        <v>4.9578768085063585</v>
      </c>
      <c r="AJ157" s="227">
        <v>5.415279289525686</v>
      </c>
      <c r="AK157" s="254">
        <v>2.8091766077830238</v>
      </c>
      <c r="AL157" s="253">
        <v>7.1198203478357946</v>
      </c>
      <c r="AM157" s="227">
        <v>32.979904269962731</v>
      </c>
      <c r="AN157" s="227">
        <v>4.6234750140532714</v>
      </c>
      <c r="AO157" s="227">
        <v>5.0502103762132782</v>
      </c>
      <c r="AP157" s="254">
        <v>2.638151761246943</v>
      </c>
      <c r="AQ157" s="253">
        <v>7.1177691987725495</v>
      </c>
      <c r="AR157" s="227">
        <v>33.592892444519002</v>
      </c>
      <c r="AS157" s="227">
        <v>4.4495383636037671</v>
      </c>
      <c r="AT157" s="227">
        <v>4.8253736354967236</v>
      </c>
      <c r="AU157" s="254">
        <v>2.7370357212946845</v>
      </c>
      <c r="AV157" s="253">
        <v>7.3719483151873053</v>
      </c>
      <c r="AW157" s="227">
        <v>34.222169918396766</v>
      </c>
      <c r="AX157" s="227">
        <v>4.5566461887098413</v>
      </c>
      <c r="AY157" s="227">
        <v>4.900101479031207</v>
      </c>
      <c r="AZ157" s="254">
        <v>3.0220166166595281</v>
      </c>
      <c r="BA157" s="253">
        <v>7.5447005519740697</v>
      </c>
      <c r="BB157" s="227">
        <v>34.116012032903726</v>
      </c>
      <c r="BC157" s="227">
        <v>4.6644313550479284</v>
      </c>
      <c r="BD157" s="227">
        <v>4.9806613922231886</v>
      </c>
      <c r="BE157" s="254">
        <v>3.2972002437867931</v>
      </c>
      <c r="BF157" s="253">
        <v>7.9228188389930843</v>
      </c>
      <c r="BG157" s="227">
        <v>34.514284529733686</v>
      </c>
      <c r="BH157" s="227">
        <v>4.9030224337918655</v>
      </c>
      <c r="BI157" s="227">
        <v>5.2105973698826773</v>
      </c>
      <c r="BJ157" s="254">
        <v>3.613430892938315</v>
      </c>
    </row>
    <row r="158" spans="2:62" s="220" customFormat="1" ht="10.9" customHeight="1" x14ac:dyDescent="0.2">
      <c r="B158" s="219"/>
      <c r="C158" s="258"/>
      <c r="D158" s="274"/>
      <c r="E158" s="3" t="s">
        <v>2103</v>
      </c>
      <c r="F158" s="229" t="s">
        <v>2104</v>
      </c>
      <c r="G158" s="246"/>
      <c r="H158" s="253">
        <v>7.4554225987856819</v>
      </c>
      <c r="I158" s="227">
        <v>29.400151117444555</v>
      </c>
      <c r="J158" s="227">
        <v>6.0776334793431923</v>
      </c>
      <c r="K158" s="227">
        <v>6.634940301169296</v>
      </c>
      <c r="L158" s="254">
        <v>3.6852581536510223</v>
      </c>
      <c r="M158" s="253">
        <v>6.7659888947781228</v>
      </c>
      <c r="N158" s="227">
        <v>28.340560099283795</v>
      </c>
      <c r="O158" s="227">
        <v>5.3542803739224283</v>
      </c>
      <c r="P158" s="227">
        <v>5.8629708912283984</v>
      </c>
      <c r="Q158" s="254">
        <v>3.2293944995744095</v>
      </c>
      <c r="R158" s="253">
        <v>6.0251216339940985</v>
      </c>
      <c r="S158" s="227">
        <v>25.230752776812299</v>
      </c>
      <c r="T158" s="227">
        <v>4.6907241852050587</v>
      </c>
      <c r="U158" s="227">
        <v>5.1458063897139414</v>
      </c>
      <c r="V158" s="254">
        <v>2.8450640367189135</v>
      </c>
      <c r="W158" s="253">
        <v>5.4357501431277022</v>
      </c>
      <c r="X158" s="227">
        <v>25.848609179387605</v>
      </c>
      <c r="Y158" s="227">
        <v>3.9664234141041672</v>
      </c>
      <c r="Z158" s="227">
        <v>4.3234555291522554</v>
      </c>
      <c r="AA158" s="254">
        <v>2.54689692696634</v>
      </c>
      <c r="AB158" s="253">
        <v>5.1988560076853769</v>
      </c>
      <c r="AC158" s="227">
        <v>24.33834750509174</v>
      </c>
      <c r="AD158" s="227">
        <v>3.7478777838947059</v>
      </c>
      <c r="AE158" s="227">
        <v>4.1056942590604741</v>
      </c>
      <c r="AF158" s="254">
        <v>2.3570103857538212</v>
      </c>
      <c r="AG158" s="253">
        <v>6.0731016430349811</v>
      </c>
      <c r="AH158" s="227">
        <v>27.981851329209203</v>
      </c>
      <c r="AI158" s="227">
        <v>4.3152095390578893</v>
      </c>
      <c r="AJ158" s="227">
        <v>4.748444454036604</v>
      </c>
      <c r="AK158" s="254">
        <v>2.6819458056463557</v>
      </c>
      <c r="AL158" s="253">
        <v>5.6375213007754637</v>
      </c>
      <c r="AM158" s="227">
        <v>25.331110075299701</v>
      </c>
      <c r="AN158" s="227">
        <v>3.965624788198479</v>
      </c>
      <c r="AO158" s="227">
        <v>4.3733127016439193</v>
      </c>
      <c r="AP158" s="254">
        <v>2.4536205797455151</v>
      </c>
      <c r="AQ158" s="253">
        <v>5.1639866619433663</v>
      </c>
      <c r="AR158" s="227">
        <v>24.119291331840383</v>
      </c>
      <c r="AS158" s="227">
        <v>3.4815183883380514</v>
      </c>
      <c r="AT158" s="227">
        <v>3.7831575996999836</v>
      </c>
      <c r="AU158" s="254">
        <v>2.3858598678103462</v>
      </c>
      <c r="AV158" s="253">
        <v>5.6915780087233125</v>
      </c>
      <c r="AW158" s="227">
        <v>25.785920540816804</v>
      </c>
      <c r="AX158" s="227">
        <v>3.7512483718259819</v>
      </c>
      <c r="AY158" s="227">
        <v>4.0319455148911443</v>
      </c>
      <c r="AZ158" s="254">
        <v>2.7709640895530079</v>
      </c>
      <c r="BA158" s="253">
        <v>6.0269179570757396</v>
      </c>
      <c r="BB158" s="227">
        <v>25.485725312980435</v>
      </c>
      <c r="BC158" s="227">
        <v>4.0327976201479494</v>
      </c>
      <c r="BD158" s="227">
        <v>4.308190427189464</v>
      </c>
      <c r="BE158" s="254">
        <v>3.0975385030376654</v>
      </c>
      <c r="BF158" s="253">
        <v>6.1859954571580431</v>
      </c>
      <c r="BG158" s="227">
        <v>25.527236051912919</v>
      </c>
      <c r="BH158" s="227">
        <v>4.0919968070632082</v>
      </c>
      <c r="BI158" s="227">
        <v>4.3701690426413524</v>
      </c>
      <c r="BJ158" s="254">
        <v>3.1688782873938961</v>
      </c>
    </row>
    <row r="159" spans="2:62" s="220" customFormat="1" ht="10.9" customHeight="1" x14ac:dyDescent="0.2">
      <c r="B159" s="219"/>
      <c r="C159" s="258"/>
      <c r="D159" s="274"/>
      <c r="E159" s="3" t="s">
        <v>2105</v>
      </c>
      <c r="F159" s="229" t="s">
        <v>2106</v>
      </c>
      <c r="G159" s="246"/>
      <c r="H159" s="253">
        <v>8.0050854569427177</v>
      </c>
      <c r="I159" s="227">
        <v>29.71574072908891</v>
      </c>
      <c r="J159" s="227">
        <v>6.8651716947704156</v>
      </c>
      <c r="K159" s="227">
        <v>7.4975564727753143</v>
      </c>
      <c r="L159" s="254">
        <v>3.9146675763237999</v>
      </c>
      <c r="M159" s="253">
        <v>7.220465298749418</v>
      </c>
      <c r="N159" s="227">
        <v>29.812359851514024</v>
      </c>
      <c r="O159" s="227">
        <v>5.975810722022767</v>
      </c>
      <c r="P159" s="227">
        <v>6.5529706112354926</v>
      </c>
      <c r="Q159" s="254">
        <v>3.3488686724851173</v>
      </c>
      <c r="R159" s="253">
        <v>6.5802336251711635</v>
      </c>
      <c r="S159" s="227">
        <v>29.067962492861998</v>
      </c>
      <c r="T159" s="227">
        <v>5.267722480010689</v>
      </c>
      <c r="U159" s="227">
        <v>5.7876273473557909</v>
      </c>
      <c r="V159" s="254">
        <v>2.955516017281254</v>
      </c>
      <c r="W159" s="253">
        <v>5.9828997588529482</v>
      </c>
      <c r="X159" s="227">
        <v>29.708272169760978</v>
      </c>
      <c r="Y159" s="227">
        <v>4.5284710083315485</v>
      </c>
      <c r="Z159" s="227">
        <v>4.9778161589766876</v>
      </c>
      <c r="AA159" s="254">
        <v>2.5611915755987948</v>
      </c>
      <c r="AB159" s="253">
        <v>5.5788272824325986</v>
      </c>
      <c r="AC159" s="227">
        <v>28.163708290502505</v>
      </c>
      <c r="AD159" s="227">
        <v>4.1345984197870838</v>
      </c>
      <c r="AE159" s="227">
        <v>4.5539051473469918</v>
      </c>
      <c r="AF159" s="254">
        <v>2.3359388308315019</v>
      </c>
      <c r="AG159" s="253">
        <v>6.0078209735002837</v>
      </c>
      <c r="AH159" s="227">
        <v>30.152184767406631</v>
      </c>
      <c r="AI159" s="227">
        <v>4.3686311641597211</v>
      </c>
      <c r="AJ159" s="227">
        <v>4.783004143909606</v>
      </c>
      <c r="AK159" s="254">
        <v>2.6275189504853405</v>
      </c>
      <c r="AL159" s="253">
        <v>5.6930603105274038</v>
      </c>
      <c r="AM159" s="227">
        <v>28.170384081152552</v>
      </c>
      <c r="AN159" s="227">
        <v>4.0997253073195328</v>
      </c>
      <c r="AO159" s="227">
        <v>4.5404609595401846</v>
      </c>
      <c r="AP159" s="254">
        <v>2.2705249473281217</v>
      </c>
      <c r="AQ159" s="253">
        <v>5.5066308506066468</v>
      </c>
      <c r="AR159" s="227">
        <v>28.581223730976262</v>
      </c>
      <c r="AS159" s="227">
        <v>3.809327606505692</v>
      </c>
      <c r="AT159" s="227">
        <v>4.1805027813188431</v>
      </c>
      <c r="AU159" s="254">
        <v>2.2942138287408365</v>
      </c>
      <c r="AV159" s="253">
        <v>6.3573367346854255</v>
      </c>
      <c r="AW159" s="227">
        <v>33.609429683644287</v>
      </c>
      <c r="AX159" s="227">
        <v>4.1729804963475079</v>
      </c>
      <c r="AY159" s="227">
        <v>4.5359123060954305</v>
      </c>
      <c r="AZ159" s="254">
        <v>2.7436379476339421</v>
      </c>
      <c r="BA159" s="253">
        <v>6.7308472588346762</v>
      </c>
      <c r="BB159" s="227">
        <v>32.565430505441803</v>
      </c>
      <c r="BC159" s="227">
        <v>4.4602344417591615</v>
      </c>
      <c r="BD159" s="227">
        <v>4.7987842901828381</v>
      </c>
      <c r="BE159" s="254">
        <v>3.1601454998360334</v>
      </c>
      <c r="BF159" s="253">
        <v>6.959335652028801</v>
      </c>
      <c r="BG159" s="227">
        <v>31.163899869398687</v>
      </c>
      <c r="BH159" s="227">
        <v>4.6547062307967479</v>
      </c>
      <c r="BI159" s="227">
        <v>4.9442739840301968</v>
      </c>
      <c r="BJ159" s="254">
        <v>3.5637190071753198</v>
      </c>
    </row>
    <row r="160" spans="2:62" s="220" customFormat="1" ht="10.9" customHeight="1" x14ac:dyDescent="0.2">
      <c r="B160" s="219"/>
      <c r="C160" s="258"/>
      <c r="D160" s="274"/>
      <c r="E160" s="3" t="s">
        <v>2107</v>
      </c>
      <c r="F160" s="229" t="s">
        <v>2108</v>
      </c>
      <c r="G160" s="246"/>
      <c r="H160" s="253">
        <v>8.512570609378745</v>
      </c>
      <c r="I160" s="227">
        <v>33.279957241767789</v>
      </c>
      <c r="J160" s="227">
        <v>7.2585001493520966</v>
      </c>
      <c r="K160" s="227">
        <v>7.8207480900178643</v>
      </c>
      <c r="L160" s="254">
        <v>3.2802096871127975</v>
      </c>
      <c r="M160" s="253">
        <v>7.8597100460143645</v>
      </c>
      <c r="N160" s="227">
        <v>33.792439719072853</v>
      </c>
      <c r="O160" s="227">
        <v>6.4696033845763825</v>
      </c>
      <c r="P160" s="227">
        <v>6.9837476694160641</v>
      </c>
      <c r="Q160" s="254">
        <v>2.9193324340832567</v>
      </c>
      <c r="R160" s="253">
        <v>7.0477312945636683</v>
      </c>
      <c r="S160" s="227">
        <v>29.827801232044717</v>
      </c>
      <c r="T160" s="227">
        <v>5.7462986093629427</v>
      </c>
      <c r="U160" s="227">
        <v>6.2101057750138988</v>
      </c>
      <c r="V160" s="254">
        <v>2.5930039311872042</v>
      </c>
      <c r="W160" s="253">
        <v>6.5142117075140744</v>
      </c>
      <c r="X160" s="227">
        <v>31.464889628030612</v>
      </c>
      <c r="Y160" s="227">
        <v>5.0384743869511395</v>
      </c>
      <c r="Z160" s="227">
        <v>5.4551615532641042</v>
      </c>
      <c r="AA160" s="254">
        <v>2.2349592936048785</v>
      </c>
      <c r="AB160" s="253">
        <v>6.2278358389569783</v>
      </c>
      <c r="AC160" s="227">
        <v>31.217180590606773</v>
      </c>
      <c r="AD160" s="227">
        <v>4.7062107419424404</v>
      </c>
      <c r="AE160" s="227">
        <v>5.1098550274756125</v>
      </c>
      <c r="AF160" s="254">
        <v>2.0162205256151737</v>
      </c>
      <c r="AG160" s="253">
        <v>6.8522123934797072</v>
      </c>
      <c r="AH160" s="227">
        <v>34.951772068799187</v>
      </c>
      <c r="AI160" s="227">
        <v>5.0683505661989319</v>
      </c>
      <c r="AJ160" s="227">
        <v>5.5131335031006161</v>
      </c>
      <c r="AK160" s="254">
        <v>2.1512898618367036</v>
      </c>
      <c r="AL160" s="253">
        <v>6.3808065022178937</v>
      </c>
      <c r="AM160" s="227">
        <v>32.500897885651646</v>
      </c>
      <c r="AN160" s="227">
        <v>4.6719610548415105</v>
      </c>
      <c r="AO160" s="227">
        <v>5.0816792839793745</v>
      </c>
      <c r="AP160" s="254">
        <v>2.0023859150137175</v>
      </c>
      <c r="AQ160" s="253">
        <v>6.128821728638524</v>
      </c>
      <c r="AR160" s="227">
        <v>34.627622180510706</v>
      </c>
      <c r="AS160" s="227">
        <v>4.2021018158889847</v>
      </c>
      <c r="AT160" s="227">
        <v>4.5407995049989607</v>
      </c>
      <c r="AU160" s="254">
        <v>2.0145631043506702</v>
      </c>
      <c r="AV160" s="253">
        <v>6.9026898376239476</v>
      </c>
      <c r="AW160" s="227">
        <v>38.795472020698256</v>
      </c>
      <c r="AX160" s="227">
        <v>4.5154113468317894</v>
      </c>
      <c r="AY160" s="227">
        <v>4.8245777858886072</v>
      </c>
      <c r="AZ160" s="254">
        <v>2.5860015595855996</v>
      </c>
      <c r="BA160" s="253">
        <v>6.9270630247283931</v>
      </c>
      <c r="BB160" s="227">
        <v>34.994259939961097</v>
      </c>
      <c r="BC160" s="227">
        <v>4.6326688292527436</v>
      </c>
      <c r="BD160" s="227">
        <v>4.9289789921699994</v>
      </c>
      <c r="BE160" s="254">
        <v>2.8261899653807241</v>
      </c>
      <c r="BF160" s="253">
        <v>6.8219420646124709</v>
      </c>
      <c r="BG160" s="227">
        <v>31.901494277521596</v>
      </c>
      <c r="BH160" s="227">
        <v>4.6371287054019916</v>
      </c>
      <c r="BI160" s="227">
        <v>4.9218315898890337</v>
      </c>
      <c r="BJ160" s="254">
        <v>2.9287319326946681</v>
      </c>
    </row>
    <row r="161" spans="2:62" s="220" customFormat="1" ht="10.9" customHeight="1" x14ac:dyDescent="0.2">
      <c r="B161" s="219"/>
      <c r="C161" s="258"/>
      <c r="D161" s="274"/>
      <c r="E161" s="3" t="s">
        <v>2109</v>
      </c>
      <c r="F161" s="229" t="s">
        <v>2110</v>
      </c>
      <c r="G161" s="246"/>
      <c r="H161" s="482">
        <v>5.5295778457274327</v>
      </c>
      <c r="I161" s="444">
        <v>23.874525738648433</v>
      </c>
      <c r="J161" s="444">
        <v>4.6662398392831372</v>
      </c>
      <c r="K161" s="444">
        <v>4.9782153777592519</v>
      </c>
      <c r="L161" s="483">
        <v>2.6623656128256625</v>
      </c>
      <c r="M161" s="482">
        <v>5.1368458617332333</v>
      </c>
      <c r="N161" s="444">
        <v>23.727163885917371</v>
      </c>
      <c r="O161" s="444">
        <v>4.2171693475634191</v>
      </c>
      <c r="P161" s="444">
        <v>4.5172153243730078</v>
      </c>
      <c r="Q161" s="483">
        <v>2.3302037151000707</v>
      </c>
      <c r="R161" s="482">
        <v>4.548169394492791</v>
      </c>
      <c r="S161" s="444">
        <v>21.535667425706876</v>
      </c>
      <c r="T161" s="444">
        <v>3.6425661638448905</v>
      </c>
      <c r="U161" s="444">
        <v>3.9075429348642703</v>
      </c>
      <c r="V161" s="254">
        <v>1.9984728676676273</v>
      </c>
      <c r="W161" s="482">
        <v>4.1125063539136759</v>
      </c>
      <c r="X161" s="444">
        <v>21.857772527726258</v>
      </c>
      <c r="Y161" s="444">
        <v>3.1258045257303482</v>
      </c>
      <c r="Z161" s="444">
        <v>3.342288628819547</v>
      </c>
      <c r="AA161" s="483">
        <v>1.7870614006204242</v>
      </c>
      <c r="AB161" s="482">
        <v>4.161263529781988</v>
      </c>
      <c r="AC161" s="444">
        <v>22.537310182413556</v>
      </c>
      <c r="AD161" s="444">
        <v>3.1351398850107057</v>
      </c>
      <c r="AE161" s="444">
        <v>3.3564350884134404</v>
      </c>
      <c r="AF161" s="483">
        <v>1.770961711083423</v>
      </c>
      <c r="AG161" s="482">
        <v>5.1187563074780762</v>
      </c>
      <c r="AH161" s="444">
        <v>26.772623614082953</v>
      </c>
      <c r="AI161" s="444">
        <v>3.8181103991911045</v>
      </c>
      <c r="AJ161" s="444">
        <v>4.1263788734670062</v>
      </c>
      <c r="AK161" s="483">
        <v>1.941806849458144</v>
      </c>
      <c r="AL161" s="482">
        <v>4.8343907237634038</v>
      </c>
      <c r="AM161" s="444">
        <v>24.499780772428856</v>
      </c>
      <c r="AN161" s="444">
        <v>3.5821528162662006</v>
      </c>
      <c r="AO161" s="444">
        <v>3.8642665141076677</v>
      </c>
      <c r="AP161" s="483">
        <v>1.8595426416152299</v>
      </c>
      <c r="AQ161" s="253">
        <v>4.5582501642110973</v>
      </c>
      <c r="AR161" s="227">
        <v>25.031571336593867</v>
      </c>
      <c r="AS161" s="227">
        <v>3.1842072336768799</v>
      </c>
      <c r="AT161" s="227">
        <v>3.4004820958430595</v>
      </c>
      <c r="AU161" s="254">
        <v>1.8700115991801409</v>
      </c>
      <c r="AV161" s="253">
        <v>4.9386116592293883</v>
      </c>
      <c r="AW161" s="227">
        <v>26.469215031253526</v>
      </c>
      <c r="AX161" s="227">
        <v>3.3294164141651437</v>
      </c>
      <c r="AY161" s="227">
        <v>3.5480361215800404</v>
      </c>
      <c r="AZ161" s="254">
        <v>2.0496457391447001</v>
      </c>
      <c r="BA161" s="253">
        <v>5.3424526605868241</v>
      </c>
      <c r="BB161" s="227">
        <v>26.58747742970937</v>
      </c>
      <c r="BC161" s="227">
        <v>3.6480589969561734</v>
      </c>
      <c r="BD161" s="227">
        <v>3.8726306401248025</v>
      </c>
      <c r="BE161" s="254">
        <v>2.3669077353142125</v>
      </c>
      <c r="BF161" s="253">
        <v>5.5519509628414765</v>
      </c>
      <c r="BG161" s="227">
        <v>25.737423561301345</v>
      </c>
      <c r="BH161" s="227">
        <v>3.8159953522618881</v>
      </c>
      <c r="BI161" s="227">
        <v>4.0471213663625809</v>
      </c>
      <c r="BJ161" s="254">
        <v>2.5166654881712227</v>
      </c>
    </row>
    <row r="162" spans="2:62" s="220" customFormat="1" ht="10.9" customHeight="1" x14ac:dyDescent="0.2">
      <c r="B162" s="219"/>
      <c r="C162" s="258"/>
      <c r="D162" s="274"/>
      <c r="E162" s="3" t="s">
        <v>2111</v>
      </c>
      <c r="F162" s="229" t="s">
        <v>2112</v>
      </c>
      <c r="G162" s="246"/>
      <c r="H162" s="253">
        <v>7.1889416151347394</v>
      </c>
      <c r="I162" s="227">
        <v>31.303180180185795</v>
      </c>
      <c r="J162" s="227">
        <v>6.3546734033927246</v>
      </c>
      <c r="K162" s="227">
        <v>6.9304521509455457</v>
      </c>
      <c r="L162" s="254">
        <v>2.6238653350289152</v>
      </c>
      <c r="M162" s="253">
        <v>6.2931358671794557</v>
      </c>
      <c r="N162" s="227">
        <v>31.322484057462813</v>
      </c>
      <c r="O162" s="227">
        <v>5.33660755266727</v>
      </c>
      <c r="P162" s="227">
        <v>5.8355116176071631</v>
      </c>
      <c r="Q162" s="254">
        <v>2.1789821318132279</v>
      </c>
      <c r="R162" s="253">
        <v>5.4280088800252688</v>
      </c>
      <c r="S162" s="227">
        <v>25.573990942871511</v>
      </c>
      <c r="T162" s="227">
        <v>4.5703071460886564</v>
      </c>
      <c r="U162" s="227">
        <v>5.0092102162958279</v>
      </c>
      <c r="V162" s="254">
        <v>1.8420499609558465</v>
      </c>
      <c r="W162" s="253">
        <v>4.7145444676416295</v>
      </c>
      <c r="X162" s="227">
        <v>22.424369049335716</v>
      </c>
      <c r="Y162" s="227">
        <v>3.9350489251038576</v>
      </c>
      <c r="Z162" s="227">
        <v>4.3111895909698257</v>
      </c>
      <c r="AA162" s="254">
        <v>1.6183344865436746</v>
      </c>
      <c r="AB162" s="253">
        <v>4.3836048551083859</v>
      </c>
      <c r="AC162" s="227">
        <v>23.100395443994742</v>
      </c>
      <c r="AD162" s="227">
        <v>3.5870242160991399</v>
      </c>
      <c r="AE162" s="227">
        <v>3.932044643416138</v>
      </c>
      <c r="AF162" s="254">
        <v>1.478309315786914</v>
      </c>
      <c r="AG162" s="253">
        <v>4.7796456098273845</v>
      </c>
      <c r="AH162" s="227">
        <v>26.819005846156948</v>
      </c>
      <c r="AI162" s="227">
        <v>3.8281190431706027</v>
      </c>
      <c r="AJ162" s="227">
        <v>4.2016170948983538</v>
      </c>
      <c r="AK162" s="254">
        <v>1.5646692768420569</v>
      </c>
      <c r="AL162" s="253">
        <v>4.4912664915325706</v>
      </c>
      <c r="AM162" s="227">
        <v>25.35249451305334</v>
      </c>
      <c r="AN162" s="227">
        <v>3.5132560536329573</v>
      </c>
      <c r="AO162" s="227">
        <v>3.8632448193206348</v>
      </c>
      <c r="AP162" s="254">
        <v>1.4331297134300889</v>
      </c>
      <c r="AQ162" s="253">
        <v>4.4059617689438513</v>
      </c>
      <c r="AR162" s="227">
        <v>28.831517055058896</v>
      </c>
      <c r="AS162" s="227">
        <v>3.1667968091316716</v>
      </c>
      <c r="AT162" s="227">
        <v>3.4769591660067065</v>
      </c>
      <c r="AU162" s="254">
        <v>1.3462611122460171</v>
      </c>
      <c r="AV162" s="253">
        <v>5.0079113151823202</v>
      </c>
      <c r="AW162" s="227">
        <v>33.398207066634775</v>
      </c>
      <c r="AX162" s="227">
        <v>3.449584426212287</v>
      </c>
      <c r="AY162" s="227">
        <v>3.7625219757949937</v>
      </c>
      <c r="AZ162" s="254">
        <v>1.6620142043772907</v>
      </c>
      <c r="BA162" s="253">
        <v>5.2885892212595023</v>
      </c>
      <c r="BB162" s="227">
        <v>32.02094783911911</v>
      </c>
      <c r="BC162" s="227">
        <v>3.6717410163664068</v>
      </c>
      <c r="BD162" s="227">
        <v>3.9938835632501815</v>
      </c>
      <c r="BE162" s="254">
        <v>1.8504592680574024</v>
      </c>
      <c r="BF162" s="253">
        <v>5.5885264938764685</v>
      </c>
      <c r="BG162" s="227">
        <v>30.138855756752836</v>
      </c>
      <c r="BH162" s="227">
        <v>3.9807853989827309</v>
      </c>
      <c r="BI162" s="227">
        <v>4.3268214590001195</v>
      </c>
      <c r="BJ162" s="254">
        <v>2.0565179100310544</v>
      </c>
    </row>
    <row r="163" spans="2:62" s="220" customFormat="1" ht="10.9" customHeight="1" x14ac:dyDescent="0.2">
      <c r="B163" s="219"/>
      <c r="C163" s="258"/>
      <c r="D163" s="274"/>
      <c r="E163" s="3" t="s">
        <v>2113</v>
      </c>
      <c r="F163" s="229" t="s">
        <v>2114</v>
      </c>
      <c r="G163" s="246"/>
      <c r="H163" s="253">
        <v>9.5671781398882949</v>
      </c>
      <c r="I163" s="227">
        <v>36.979780890631197</v>
      </c>
      <c r="J163" s="227">
        <v>8.2025796779182603</v>
      </c>
      <c r="K163" s="227">
        <v>9.1002917431832664</v>
      </c>
      <c r="L163" s="254">
        <v>3.236816330687343</v>
      </c>
      <c r="M163" s="253">
        <v>8.4033527078027959</v>
      </c>
      <c r="N163" s="227">
        <v>35.042941220177127</v>
      </c>
      <c r="O163" s="227">
        <v>7.0316336799427548</v>
      </c>
      <c r="P163" s="227">
        <v>7.8462606338802861</v>
      </c>
      <c r="Q163" s="254">
        <v>2.6113218047137794</v>
      </c>
      <c r="R163" s="253">
        <v>7.5195914954662291</v>
      </c>
      <c r="S163" s="227">
        <v>33.302443836985255</v>
      </c>
      <c r="T163" s="227">
        <v>6.1202963448341698</v>
      </c>
      <c r="U163" s="227">
        <v>6.8343711865437626</v>
      </c>
      <c r="V163" s="254">
        <v>2.3060895117779387</v>
      </c>
      <c r="W163" s="253">
        <v>6.8855807027815947</v>
      </c>
      <c r="X163" s="227">
        <v>32.406557807740668</v>
      </c>
      <c r="Y163" s="227">
        <v>5.4538687733424336</v>
      </c>
      <c r="Z163" s="227">
        <v>6.0800973240909197</v>
      </c>
      <c r="AA163" s="254">
        <v>2.1410131199938673</v>
      </c>
      <c r="AB163" s="253">
        <v>6.2545336222857557</v>
      </c>
      <c r="AC163" s="227">
        <v>30.50467839452871</v>
      </c>
      <c r="AD163" s="227">
        <v>4.880505252662025</v>
      </c>
      <c r="AE163" s="227">
        <v>5.4139604281961029</v>
      </c>
      <c r="AF163" s="254">
        <v>2.0799677669253569</v>
      </c>
      <c r="AG163" s="253">
        <v>6.5490942142949864</v>
      </c>
      <c r="AH163" s="227">
        <v>32.571964528434989</v>
      </c>
      <c r="AI163" s="227">
        <v>5.03716146619296</v>
      </c>
      <c r="AJ163" s="227">
        <v>5.5901102133434257</v>
      </c>
      <c r="AK163" s="254">
        <v>2.1628222539198392</v>
      </c>
      <c r="AL163" s="253">
        <v>6.5006160477101691</v>
      </c>
      <c r="AM163" s="227">
        <v>31.124361610050382</v>
      </c>
      <c r="AN163" s="227">
        <v>5.0099696020448397</v>
      </c>
      <c r="AO163" s="227">
        <v>5.575155039741289</v>
      </c>
      <c r="AP163" s="254">
        <v>2.1317908029043071</v>
      </c>
      <c r="AQ163" s="253">
        <v>6.243888021042749</v>
      </c>
      <c r="AR163" s="227">
        <v>31.277532076108614</v>
      </c>
      <c r="AS163" s="227">
        <v>4.6775056781254314</v>
      </c>
      <c r="AT163" s="227">
        <v>5.2179098803441795</v>
      </c>
      <c r="AU163" s="254">
        <v>1.9567652262970952</v>
      </c>
      <c r="AV163" s="253">
        <v>7.1474694238631118</v>
      </c>
      <c r="AW163" s="227">
        <v>39.939729480171088</v>
      </c>
      <c r="AX163" s="227">
        <v>4.9866855233058285</v>
      </c>
      <c r="AY163" s="227">
        <v>5.527500897734229</v>
      </c>
      <c r="AZ163" s="254">
        <v>2.3433377264485173</v>
      </c>
      <c r="BA163" s="253">
        <v>7.4356437271256519</v>
      </c>
      <c r="BB163" s="227">
        <v>40.449793869702141</v>
      </c>
      <c r="BC163" s="227">
        <v>4.9843743542500869</v>
      </c>
      <c r="BD163" s="227">
        <v>5.5452641976428918</v>
      </c>
      <c r="BE163" s="254">
        <v>2.2791172538569722</v>
      </c>
      <c r="BF163" s="253">
        <v>7.3755604242393806</v>
      </c>
      <c r="BG163" s="227">
        <v>37.78789479527277</v>
      </c>
      <c r="BH163" s="227">
        <v>4.8428691400683741</v>
      </c>
      <c r="BI163" s="227">
        <v>5.3596552051176678</v>
      </c>
      <c r="BJ163" s="254">
        <v>2.3977821134024757</v>
      </c>
    </row>
    <row r="164" spans="2:62" s="220" customFormat="1" ht="10.9" customHeight="1" x14ac:dyDescent="0.2">
      <c r="B164" s="219"/>
      <c r="C164" s="258"/>
      <c r="D164" s="274"/>
      <c r="E164" s="3" t="s">
        <v>2115</v>
      </c>
      <c r="F164" s="229" t="s">
        <v>2116</v>
      </c>
      <c r="G164" s="246"/>
      <c r="H164" s="253">
        <v>9.1210277727737914</v>
      </c>
      <c r="I164" s="227">
        <v>33.75631290053235</v>
      </c>
      <c r="J164" s="227">
        <v>7.3074923055317695</v>
      </c>
      <c r="K164" s="227">
        <v>8.2521104485150651</v>
      </c>
      <c r="L164" s="254">
        <v>4.0865889743789969</v>
      </c>
      <c r="M164" s="253">
        <v>8.4104593845584912</v>
      </c>
      <c r="N164" s="227">
        <v>34.461155156621331</v>
      </c>
      <c r="O164" s="227">
        <v>6.4578581354075153</v>
      </c>
      <c r="P164" s="227">
        <v>7.3659272287904418</v>
      </c>
      <c r="Q164" s="254">
        <v>3.4463265984690947</v>
      </c>
      <c r="R164" s="253">
        <v>7.589646165409758</v>
      </c>
      <c r="S164" s="227">
        <v>31.735676053064303</v>
      </c>
      <c r="T164" s="227">
        <v>5.6960722643927824</v>
      </c>
      <c r="U164" s="227">
        <v>6.5038949676273807</v>
      </c>
      <c r="V164" s="254">
        <v>3.1108249102479673</v>
      </c>
      <c r="W164" s="253">
        <v>7.244979141081699</v>
      </c>
      <c r="X164" s="227">
        <v>35.361973380231852</v>
      </c>
      <c r="Y164" s="227">
        <v>4.9748175900208373</v>
      </c>
      <c r="Z164" s="227">
        <v>5.6859590011102235</v>
      </c>
      <c r="AA164" s="254">
        <v>2.7563995683593041</v>
      </c>
      <c r="AB164" s="253">
        <v>6.4944005315608369</v>
      </c>
      <c r="AC164" s="227">
        <v>31.993239800846233</v>
      </c>
      <c r="AD164" s="227">
        <v>4.304976558229618</v>
      </c>
      <c r="AE164" s="227">
        <v>4.9062009269567142</v>
      </c>
      <c r="AF164" s="254">
        <v>2.469147219403208</v>
      </c>
      <c r="AG164" s="253">
        <v>7.430441358847129</v>
      </c>
      <c r="AH164" s="227">
        <v>36.018587300138961</v>
      </c>
      <c r="AI164" s="227">
        <v>4.8699055074103166</v>
      </c>
      <c r="AJ164" s="227">
        <v>5.5462571009089467</v>
      </c>
      <c r="AK164" s="254">
        <v>2.8491332821016351</v>
      </c>
      <c r="AL164" s="253">
        <v>7.1893150253647402</v>
      </c>
      <c r="AM164" s="227">
        <v>34.076624587386718</v>
      </c>
      <c r="AN164" s="227">
        <v>4.6437033433021213</v>
      </c>
      <c r="AO164" s="227">
        <v>5.3253325487026384</v>
      </c>
      <c r="AP164" s="254">
        <v>2.6459799088044931</v>
      </c>
      <c r="AQ164" s="253">
        <v>7.1155400810212877</v>
      </c>
      <c r="AR164" s="227">
        <v>33.715635787303839</v>
      </c>
      <c r="AS164" s="227">
        <v>4.4606998847643045</v>
      </c>
      <c r="AT164" s="227">
        <v>5.0139697701793029</v>
      </c>
      <c r="AU164" s="254">
        <v>2.8724483494437303</v>
      </c>
      <c r="AV164" s="253">
        <v>8.3921250900383946</v>
      </c>
      <c r="AW164" s="227">
        <v>38.906049345839023</v>
      </c>
      <c r="AX164" s="227">
        <v>5.1462914250757317</v>
      </c>
      <c r="AY164" s="227">
        <v>5.6000013396650941</v>
      </c>
      <c r="AZ164" s="254">
        <v>3.8794400867092826</v>
      </c>
      <c r="BA164" s="253">
        <v>8.9430819329492817</v>
      </c>
      <c r="BB164" s="227">
        <v>39.59459848466922</v>
      </c>
      <c r="BC164" s="227">
        <v>5.4402187106012789</v>
      </c>
      <c r="BD164" s="227">
        <v>5.8567739351532078</v>
      </c>
      <c r="BE164" s="254">
        <v>4.29162098278639</v>
      </c>
      <c r="BF164" s="253">
        <v>9.5366772940633648</v>
      </c>
      <c r="BG164" s="227">
        <v>39.041075592519945</v>
      </c>
      <c r="BH164" s="227">
        <v>5.933073514323751</v>
      </c>
      <c r="BI164" s="227">
        <v>6.220255273303799</v>
      </c>
      <c r="BJ164" s="254">
        <v>5.1579587649995258</v>
      </c>
    </row>
    <row r="165" spans="2:62" s="220" customFormat="1" ht="10.9" customHeight="1" x14ac:dyDescent="0.2">
      <c r="B165" s="219"/>
      <c r="C165" s="258"/>
      <c r="D165" s="274"/>
      <c r="E165" s="3" t="s">
        <v>2117</v>
      </c>
      <c r="F165" s="229" t="s">
        <v>2118</v>
      </c>
      <c r="G165" s="246"/>
      <c r="H165" s="253">
        <v>7.9147766330504234</v>
      </c>
      <c r="I165" s="227">
        <v>24.923222764331488</v>
      </c>
      <c r="J165" s="227">
        <v>6.4722786992979504</v>
      </c>
      <c r="K165" s="227">
        <v>7.2440569911311039</v>
      </c>
      <c r="L165" s="254">
        <v>4.7736821567955214</v>
      </c>
      <c r="M165" s="253">
        <v>7.330474564395618</v>
      </c>
      <c r="N165" s="227">
        <v>25.838501725612129</v>
      </c>
      <c r="O165" s="227">
        <v>5.7565174599777658</v>
      </c>
      <c r="P165" s="227">
        <v>6.5077645660680119</v>
      </c>
      <c r="Q165" s="254">
        <v>4.1591673026585614</v>
      </c>
      <c r="R165" s="253">
        <v>6.6142210414836864</v>
      </c>
      <c r="S165" s="227">
        <v>22.992493864535678</v>
      </c>
      <c r="T165" s="227">
        <v>5.1623258878705158</v>
      </c>
      <c r="U165" s="227">
        <v>5.8794733671721726</v>
      </c>
      <c r="V165" s="254">
        <v>3.7030648237193104</v>
      </c>
      <c r="W165" s="253">
        <v>6.0688353553068444</v>
      </c>
      <c r="X165" s="227">
        <v>24.695891516927887</v>
      </c>
      <c r="Y165" s="227">
        <v>4.3598661116526545</v>
      </c>
      <c r="Z165" s="227">
        <v>4.9515747559518353</v>
      </c>
      <c r="AA165" s="254">
        <v>3.1896037724078363</v>
      </c>
      <c r="AB165" s="253">
        <v>5.6453146720351084</v>
      </c>
      <c r="AC165" s="227">
        <v>23.212103599946516</v>
      </c>
      <c r="AD165" s="227">
        <v>3.9555387248527332</v>
      </c>
      <c r="AE165" s="227">
        <v>4.5462967940140038</v>
      </c>
      <c r="AF165" s="254">
        <v>2.8210816713912279</v>
      </c>
      <c r="AG165" s="253">
        <v>6.2102875676706741</v>
      </c>
      <c r="AH165" s="227">
        <v>24.881440540732974</v>
      </c>
      <c r="AI165" s="227">
        <v>4.3383481537320279</v>
      </c>
      <c r="AJ165" s="227">
        <v>4.9003563006642716</v>
      </c>
      <c r="AK165" s="254">
        <v>3.2884570453593795</v>
      </c>
      <c r="AL165" s="253">
        <v>6.122560388689319</v>
      </c>
      <c r="AM165" s="227">
        <v>24.408098015852012</v>
      </c>
      <c r="AN165" s="227">
        <v>4.2609771947766699</v>
      </c>
      <c r="AO165" s="227">
        <v>4.9083147207352118</v>
      </c>
      <c r="AP165" s="254">
        <v>3.0916699865170134</v>
      </c>
      <c r="AQ165" s="253">
        <v>5.7534283909538857</v>
      </c>
      <c r="AR165" s="227">
        <v>25.153071740118573</v>
      </c>
      <c r="AS165" s="227">
        <v>3.7144411650468991</v>
      </c>
      <c r="AT165" s="227">
        <v>4.3816740297614647</v>
      </c>
      <c r="AU165" s="254">
        <v>2.5522245479957117</v>
      </c>
      <c r="AV165" s="253">
        <v>6.0584303647174913</v>
      </c>
      <c r="AW165" s="227">
        <v>24.090876080808876</v>
      </c>
      <c r="AX165" s="227">
        <v>4.0126932039043588</v>
      </c>
      <c r="AY165" s="227">
        <v>4.621644379611344</v>
      </c>
      <c r="AZ165" s="254">
        <v>2.9926384328729703</v>
      </c>
      <c r="BA165" s="253">
        <v>6.5435839193801115</v>
      </c>
      <c r="BB165" s="227">
        <v>24.029742103050726</v>
      </c>
      <c r="BC165" s="227">
        <v>4.4988642343674607</v>
      </c>
      <c r="BD165" s="227">
        <v>5.0556702102778761</v>
      </c>
      <c r="BE165" s="254">
        <v>3.5875931807735562</v>
      </c>
      <c r="BF165" s="253">
        <v>7.0100000334536743</v>
      </c>
      <c r="BG165" s="227">
        <v>24.54888977078614</v>
      </c>
      <c r="BH165" s="227">
        <v>4.9174041098983325</v>
      </c>
      <c r="BI165" s="227">
        <v>5.379568254301013</v>
      </c>
      <c r="BJ165" s="254">
        <v>4.1853920126355684</v>
      </c>
    </row>
    <row r="166" spans="2:62" s="220" customFormat="1" ht="10.9" customHeight="1" x14ac:dyDescent="0.2">
      <c r="B166" s="219"/>
      <c r="C166" s="258"/>
      <c r="D166" s="274"/>
      <c r="E166" s="3" t="s">
        <v>2119</v>
      </c>
      <c r="F166" s="229" t="s">
        <v>2120</v>
      </c>
      <c r="G166" s="246"/>
      <c r="H166" s="253">
        <v>9.55597668602989</v>
      </c>
      <c r="I166" s="227">
        <v>32.324466141527701</v>
      </c>
      <c r="J166" s="227">
        <v>7.2688065088660352</v>
      </c>
      <c r="K166" s="227">
        <v>8.0364919904892886</v>
      </c>
      <c r="L166" s="254">
        <v>5.3349980128592334</v>
      </c>
      <c r="M166" s="253">
        <v>8.7798286029727404</v>
      </c>
      <c r="N166" s="227">
        <v>32.124029230760563</v>
      </c>
      <c r="O166" s="227">
        <v>6.4451643294377226</v>
      </c>
      <c r="P166" s="227">
        <v>7.1280662853315686</v>
      </c>
      <c r="Q166" s="254">
        <v>4.7791047173323298</v>
      </c>
      <c r="R166" s="253">
        <v>7.7270043879581873</v>
      </c>
      <c r="S166" s="227">
        <v>27.836824156477356</v>
      </c>
      <c r="T166" s="227">
        <v>5.630852519856135</v>
      </c>
      <c r="U166" s="227">
        <v>6.1572478419999097</v>
      </c>
      <c r="V166" s="254">
        <v>4.4066677938569629</v>
      </c>
      <c r="W166" s="253">
        <v>6.7377102473681161</v>
      </c>
      <c r="X166" s="227">
        <v>26.424073699179765</v>
      </c>
      <c r="Y166" s="227">
        <v>4.612925174332462</v>
      </c>
      <c r="Z166" s="227">
        <v>5.0530044059879282</v>
      </c>
      <c r="AA166" s="254">
        <v>3.6316081691904678</v>
      </c>
      <c r="AB166" s="253">
        <v>6.2750589607556799</v>
      </c>
      <c r="AC166" s="227">
        <v>23.980649563733088</v>
      </c>
      <c r="AD166" s="227">
        <v>4.2729426773586043</v>
      </c>
      <c r="AE166" s="227">
        <v>4.6767596694596705</v>
      </c>
      <c r="AF166" s="254">
        <v>3.4098162053407917</v>
      </c>
      <c r="AG166" s="253">
        <v>7.5376285495069713</v>
      </c>
      <c r="AH166" s="227">
        <v>28.865656431816738</v>
      </c>
      <c r="AI166" s="227">
        <v>5.0287099222789431</v>
      </c>
      <c r="AJ166" s="227">
        <v>5.4258694159306353</v>
      </c>
      <c r="AK166" s="254">
        <v>4.2137808532209915</v>
      </c>
      <c r="AL166" s="253">
        <v>7.2534836937811411</v>
      </c>
      <c r="AM166" s="227">
        <v>27.113637463047947</v>
      </c>
      <c r="AN166" s="227">
        <v>4.810142991312004</v>
      </c>
      <c r="AO166" s="227">
        <v>5.2913251584976253</v>
      </c>
      <c r="AP166" s="254">
        <v>3.8664368932653752</v>
      </c>
      <c r="AQ166" s="253">
        <v>6.4165342311372315</v>
      </c>
      <c r="AR166" s="227">
        <v>23.676877578550329</v>
      </c>
      <c r="AS166" s="227">
        <v>4.2039687574598936</v>
      </c>
      <c r="AT166" s="227">
        <v>4.5724653866403209</v>
      </c>
      <c r="AU166" s="254">
        <v>3.5116241182072363</v>
      </c>
      <c r="AV166" s="253">
        <v>7.0957877544966994</v>
      </c>
      <c r="AW166" s="227">
        <v>25.472989920836607</v>
      </c>
      <c r="AX166" s="227">
        <v>4.6726490555616778</v>
      </c>
      <c r="AY166" s="227">
        <v>4.9258636369486961</v>
      </c>
      <c r="AZ166" s="254">
        <v>4.2195555532177833</v>
      </c>
      <c r="BA166" s="253">
        <v>7.6796918837631463</v>
      </c>
      <c r="BB166" s="227">
        <v>26.277919702867262</v>
      </c>
      <c r="BC166" s="227">
        <v>5.0673766519495764</v>
      </c>
      <c r="BD166" s="227">
        <v>5.2721999800874579</v>
      </c>
      <c r="BE166" s="254">
        <v>4.7145533859175091</v>
      </c>
      <c r="BF166" s="253">
        <v>8.5386290339975677</v>
      </c>
      <c r="BG166" s="227">
        <v>27.088270750618509</v>
      </c>
      <c r="BH166" s="227">
        <v>5.7750289626073004</v>
      </c>
      <c r="BI166" s="227">
        <v>5.8978513703464346</v>
      </c>
      <c r="BJ166" s="254">
        <v>5.5725613137550294</v>
      </c>
    </row>
    <row r="167" spans="2:62" s="220" customFormat="1" ht="10.9" customHeight="1" x14ac:dyDescent="0.2">
      <c r="B167" s="219"/>
      <c r="C167" s="258"/>
      <c r="D167" s="274"/>
      <c r="E167" s="3" t="s">
        <v>2121</v>
      </c>
      <c r="F167" s="229" t="s">
        <v>2122</v>
      </c>
      <c r="G167" s="246"/>
      <c r="H167" s="253">
        <v>8.2122262696759059</v>
      </c>
      <c r="I167" s="227">
        <v>34.94418943752661</v>
      </c>
      <c r="J167" s="227">
        <v>6.7301938767187108</v>
      </c>
      <c r="K167" s="227">
        <v>7.4490501801994817</v>
      </c>
      <c r="L167" s="254">
        <v>2.7807687701689576</v>
      </c>
      <c r="M167" s="253">
        <v>7.474456194326347</v>
      </c>
      <c r="N167" s="227">
        <v>34.257814907234533</v>
      </c>
      <c r="O167" s="227">
        <v>5.9202896531010554</v>
      </c>
      <c r="P167" s="227">
        <v>6.5445960083160726</v>
      </c>
      <c r="Q167" s="254">
        <v>2.5497329974736456</v>
      </c>
      <c r="R167" s="253">
        <v>6.8309853356727617</v>
      </c>
      <c r="S167" s="227">
        <v>32.661933346994999</v>
      </c>
      <c r="T167" s="227">
        <v>5.2721191982868474</v>
      </c>
      <c r="U167" s="227">
        <v>5.8397910953124006</v>
      </c>
      <c r="V167" s="254">
        <v>2.2697215396780082</v>
      </c>
      <c r="W167" s="253">
        <v>6.1390175549641341</v>
      </c>
      <c r="X167" s="227">
        <v>31.267868344702354</v>
      </c>
      <c r="Y167" s="227">
        <v>4.5747382783264694</v>
      </c>
      <c r="Z167" s="227">
        <v>5.0665145518672672</v>
      </c>
      <c r="AA167" s="254">
        <v>2.003559470759293</v>
      </c>
      <c r="AB167" s="253">
        <v>5.5211828879967655</v>
      </c>
      <c r="AC167" s="227">
        <v>29.518680038013112</v>
      </c>
      <c r="AD167" s="227">
        <v>4.0182835691246135</v>
      </c>
      <c r="AE167" s="227">
        <v>4.4273184414548963</v>
      </c>
      <c r="AF167" s="254">
        <v>1.9046659275745963</v>
      </c>
      <c r="AG167" s="253">
        <v>6.0336374263262593</v>
      </c>
      <c r="AH167" s="227">
        <v>33.543175645001334</v>
      </c>
      <c r="AI167" s="227">
        <v>4.2869299148948379</v>
      </c>
      <c r="AJ167" s="227">
        <v>4.7350065281866494</v>
      </c>
      <c r="AK167" s="254">
        <v>2.0071991153624484</v>
      </c>
      <c r="AL167" s="253">
        <v>5.9318025331429025</v>
      </c>
      <c r="AM167" s="227">
        <v>32.088842796002531</v>
      </c>
      <c r="AN167" s="227">
        <v>4.1935510501486766</v>
      </c>
      <c r="AO167" s="227">
        <v>4.6569779114048053</v>
      </c>
      <c r="AP167" s="254">
        <v>1.8971067389084444</v>
      </c>
      <c r="AQ167" s="253">
        <v>5.6666732367343435</v>
      </c>
      <c r="AR167" s="227">
        <v>32.167649441209534</v>
      </c>
      <c r="AS167" s="227">
        <v>3.8282106625828622</v>
      </c>
      <c r="AT167" s="227">
        <v>4.2261702744405811</v>
      </c>
      <c r="AU167" s="254">
        <v>1.8874963269196203</v>
      </c>
      <c r="AV167" s="253">
        <v>6.041164409441433</v>
      </c>
      <c r="AW167" s="227">
        <v>34.959322685611774</v>
      </c>
      <c r="AX167" s="227">
        <v>3.9124132470050168</v>
      </c>
      <c r="AY167" s="227">
        <v>4.3104316480659888</v>
      </c>
      <c r="AZ167" s="254">
        <v>2.0330956629667845</v>
      </c>
      <c r="BA167" s="253">
        <v>6.1422515394636266</v>
      </c>
      <c r="BB167" s="227">
        <v>33.028351809805088</v>
      </c>
      <c r="BC167" s="227">
        <v>3.987412308724072</v>
      </c>
      <c r="BD167" s="227">
        <v>4.394852590085943</v>
      </c>
      <c r="BE167" s="254">
        <v>2.1052545602847648</v>
      </c>
      <c r="BF167" s="253">
        <v>6.3901750259660695</v>
      </c>
      <c r="BG167" s="227">
        <v>31.502774242135196</v>
      </c>
      <c r="BH167" s="227">
        <v>4.2287261699135739</v>
      </c>
      <c r="BI167" s="227">
        <v>4.6113509288263526</v>
      </c>
      <c r="BJ167" s="254">
        <v>2.5118025557513621</v>
      </c>
    </row>
    <row r="168" spans="2:62" s="220" customFormat="1" ht="10.9" customHeight="1" x14ac:dyDescent="0.2">
      <c r="B168" s="219"/>
      <c r="C168" s="258"/>
      <c r="D168" s="274"/>
      <c r="E168" s="3" t="s">
        <v>2123</v>
      </c>
      <c r="F168" s="229" t="s">
        <v>2124</v>
      </c>
      <c r="G168" s="246"/>
      <c r="H168" s="253">
        <v>7.2534955310681513</v>
      </c>
      <c r="I168" s="227">
        <v>31.93641161061289</v>
      </c>
      <c r="J168" s="227">
        <v>5.983392115550128</v>
      </c>
      <c r="K168" s="227">
        <v>6.6251592247417266</v>
      </c>
      <c r="L168" s="254">
        <v>2.8019635231151625</v>
      </c>
      <c r="M168" s="253">
        <v>6.4734020148437112</v>
      </c>
      <c r="N168" s="227">
        <v>30.238139027611712</v>
      </c>
      <c r="O168" s="227">
        <v>5.2376689305140047</v>
      </c>
      <c r="P168" s="227">
        <v>5.7842535321019888</v>
      </c>
      <c r="Q168" s="254">
        <v>2.5847914578213667</v>
      </c>
      <c r="R168" s="253">
        <v>5.6932697608214706</v>
      </c>
      <c r="S168" s="227">
        <v>26.584827996769238</v>
      </c>
      <c r="T168" s="227">
        <v>4.5572689548379248</v>
      </c>
      <c r="U168" s="227">
        <v>5.0359622187025108</v>
      </c>
      <c r="V168" s="254">
        <v>2.2702463223730982</v>
      </c>
      <c r="W168" s="253">
        <v>5.0660263588942165</v>
      </c>
      <c r="X168" s="227">
        <v>26.11631536883462</v>
      </c>
      <c r="Y168" s="227">
        <v>3.8890263808280929</v>
      </c>
      <c r="Z168" s="227">
        <v>4.3145776204075341</v>
      </c>
      <c r="AA168" s="254">
        <v>1.8653509761290046</v>
      </c>
      <c r="AB168" s="253">
        <v>4.4966067868226443</v>
      </c>
      <c r="AC168" s="227">
        <v>23.951020667733566</v>
      </c>
      <c r="AD168" s="227">
        <v>3.401479591956214</v>
      </c>
      <c r="AE168" s="227">
        <v>3.7438203451419527</v>
      </c>
      <c r="AF168" s="254">
        <v>1.7768107747836765</v>
      </c>
      <c r="AG168" s="253">
        <v>4.910481224941079</v>
      </c>
      <c r="AH168" s="227">
        <v>25.715569541629808</v>
      </c>
      <c r="AI168" s="227">
        <v>3.7196419583752141</v>
      </c>
      <c r="AJ168" s="227">
        <v>4.0893451782190526</v>
      </c>
      <c r="AK168" s="254">
        <v>1.9838320391977791</v>
      </c>
      <c r="AL168" s="253">
        <v>4.7712459070826334</v>
      </c>
      <c r="AM168" s="227">
        <v>24.803651472327601</v>
      </c>
      <c r="AN168" s="227">
        <v>3.5891774080698271</v>
      </c>
      <c r="AO168" s="227">
        <v>3.964872576271794</v>
      </c>
      <c r="AP168" s="254">
        <v>1.868213312090619</v>
      </c>
      <c r="AQ168" s="253">
        <v>4.750470312874727</v>
      </c>
      <c r="AR168" s="227">
        <v>27.890234763895961</v>
      </c>
      <c r="AS168" s="227">
        <v>3.3348838131416554</v>
      </c>
      <c r="AT168" s="227">
        <v>3.6602455922917261</v>
      </c>
      <c r="AU168" s="254">
        <v>1.8616391600022777</v>
      </c>
      <c r="AV168" s="253">
        <v>5.1583696756438568</v>
      </c>
      <c r="AW168" s="227">
        <v>27.840871413446724</v>
      </c>
      <c r="AX168" s="227">
        <v>3.6413480481316554</v>
      </c>
      <c r="AY168" s="227">
        <v>3.9533237024718275</v>
      </c>
      <c r="AZ168" s="254">
        <v>2.2682075200385601</v>
      </c>
      <c r="BA168" s="253">
        <v>5.2843664094765428</v>
      </c>
      <c r="BB168" s="227">
        <v>25.32720940781417</v>
      </c>
      <c r="BC168" s="227">
        <v>3.8760266633532874</v>
      </c>
      <c r="BD168" s="227">
        <v>4.1474671818732247</v>
      </c>
      <c r="BE168" s="254">
        <v>2.6970172945654993</v>
      </c>
      <c r="BF168" s="253">
        <v>5.453607450529109</v>
      </c>
      <c r="BG168" s="227">
        <v>25.035923860139821</v>
      </c>
      <c r="BH168" s="227">
        <v>4.0266825829332644</v>
      </c>
      <c r="BI168" s="227">
        <v>4.2736418417591597</v>
      </c>
      <c r="BJ168" s="254">
        <v>2.973529252202487</v>
      </c>
    </row>
    <row r="169" spans="2:62" s="220" customFormat="1" ht="10.9" customHeight="1" x14ac:dyDescent="0.2">
      <c r="B169" s="219"/>
      <c r="C169" s="258"/>
      <c r="D169" s="274"/>
      <c r="E169" s="3" t="s">
        <v>2125</v>
      </c>
      <c r="F169" s="229" t="s">
        <v>2126</v>
      </c>
      <c r="G169" s="246"/>
      <c r="H169" s="253">
        <v>7.1922172002628253</v>
      </c>
      <c r="I169" s="227">
        <v>33.766553308596251</v>
      </c>
      <c r="J169" s="227">
        <v>6.0192569807157161</v>
      </c>
      <c r="K169" s="227">
        <v>6.5989978823647766</v>
      </c>
      <c r="L169" s="254">
        <v>2.6749678570743374</v>
      </c>
      <c r="M169" s="253">
        <v>6.5255003804999454</v>
      </c>
      <c r="N169" s="227">
        <v>33.559798484554243</v>
      </c>
      <c r="O169" s="227">
        <v>5.2338271761256348</v>
      </c>
      <c r="P169" s="227">
        <v>5.7239244705115473</v>
      </c>
      <c r="Q169" s="254">
        <v>2.4654055739815326</v>
      </c>
      <c r="R169" s="253">
        <v>5.8946990992555488</v>
      </c>
      <c r="S169" s="227">
        <v>30.03009859881735</v>
      </c>
      <c r="T169" s="227">
        <v>4.6463705899969563</v>
      </c>
      <c r="U169" s="227">
        <v>5.0704519707019555</v>
      </c>
      <c r="V169" s="254">
        <v>2.3063176620685644</v>
      </c>
      <c r="W169" s="253">
        <v>5.1254849060954744</v>
      </c>
      <c r="X169" s="227">
        <v>29.850545027120386</v>
      </c>
      <c r="Y169" s="227">
        <v>3.7712786065652821</v>
      </c>
      <c r="Z169" s="227">
        <v>4.096527167302014</v>
      </c>
      <c r="AA169" s="254">
        <v>1.9942180831161453</v>
      </c>
      <c r="AB169" s="253">
        <v>4.8300765895877502</v>
      </c>
      <c r="AC169" s="227">
        <v>29.725548129159435</v>
      </c>
      <c r="AD169" s="227">
        <v>3.4533000839533257</v>
      </c>
      <c r="AE169" s="227">
        <v>3.7563382007065527</v>
      </c>
      <c r="AF169" s="254">
        <v>1.8144339906125122</v>
      </c>
      <c r="AG169" s="253">
        <v>5.4163607871053445</v>
      </c>
      <c r="AH169" s="227">
        <v>32.684771739916634</v>
      </c>
      <c r="AI169" s="227">
        <v>3.8642296189333001</v>
      </c>
      <c r="AJ169" s="227">
        <v>4.1934213550865325</v>
      </c>
      <c r="AK169" s="254">
        <v>2.0987742010502961</v>
      </c>
      <c r="AL169" s="253">
        <v>5.0341571249658799</v>
      </c>
      <c r="AM169" s="227">
        <v>28.575306261183403</v>
      </c>
      <c r="AN169" s="227">
        <v>3.6206755943875968</v>
      </c>
      <c r="AO169" s="227">
        <v>3.9587823151793469</v>
      </c>
      <c r="AP169" s="254">
        <v>1.8436844094707368</v>
      </c>
      <c r="AQ169" s="253">
        <v>5.0399851142848817</v>
      </c>
      <c r="AR169" s="227">
        <v>29.36710281938544</v>
      </c>
      <c r="AS169" s="227">
        <v>3.5274680254626634</v>
      </c>
      <c r="AT169" s="227">
        <v>3.7448353777664596</v>
      </c>
      <c r="AU169" s="254">
        <v>2.3954455234970244</v>
      </c>
      <c r="AV169" s="253">
        <v>5.7607026149624545</v>
      </c>
      <c r="AW169" s="227">
        <v>33.650170187997539</v>
      </c>
      <c r="AX169" s="227">
        <v>3.8854518886215392</v>
      </c>
      <c r="AY169" s="227">
        <v>4.0856146635359734</v>
      </c>
      <c r="AZ169" s="254">
        <v>2.8714833533776654</v>
      </c>
      <c r="BA169" s="253">
        <v>6.0090300578301665</v>
      </c>
      <c r="BB169" s="227">
        <v>31.927536001951403</v>
      </c>
      <c r="BC169" s="227">
        <v>4.081241541138156</v>
      </c>
      <c r="BD169" s="227">
        <v>4.2830678304775338</v>
      </c>
      <c r="BE169" s="254">
        <v>3.0660775056104765</v>
      </c>
      <c r="BF169" s="253">
        <v>6.1838320325237905</v>
      </c>
      <c r="BG169" s="227">
        <v>30.920648305702517</v>
      </c>
      <c r="BH169" s="227">
        <v>4.2083734589488913</v>
      </c>
      <c r="BI169" s="227">
        <v>4.4207157107973929</v>
      </c>
      <c r="BJ169" s="254">
        <v>3.1595351084629777</v>
      </c>
    </row>
    <row r="170" spans="2:62" s="220" customFormat="1" ht="10.9" customHeight="1" x14ac:dyDescent="0.2">
      <c r="B170" s="219"/>
      <c r="C170" s="258"/>
      <c r="D170" s="274"/>
      <c r="E170" s="3" t="s">
        <v>2127</v>
      </c>
      <c r="F170" s="229" t="s">
        <v>2128</v>
      </c>
      <c r="G170" s="246"/>
      <c r="H170" s="253">
        <v>8.1362351567877926</v>
      </c>
      <c r="I170" s="227">
        <v>34.184824303444223</v>
      </c>
      <c r="J170" s="227">
        <v>6.8099513998551817</v>
      </c>
      <c r="K170" s="227">
        <v>7.6263302306302414</v>
      </c>
      <c r="L170" s="254">
        <v>2.8536214877563566</v>
      </c>
      <c r="M170" s="253">
        <v>7.2731265055596985</v>
      </c>
      <c r="N170" s="227">
        <v>33.280458821866922</v>
      </c>
      <c r="O170" s="227">
        <v>5.9236983723788876</v>
      </c>
      <c r="P170" s="227">
        <v>6.6472013378279264</v>
      </c>
      <c r="Q170" s="254">
        <v>2.5061555856318818</v>
      </c>
      <c r="R170" s="253">
        <v>6.518974027625827</v>
      </c>
      <c r="S170" s="227">
        <v>32.04068996100559</v>
      </c>
      <c r="T170" s="227">
        <v>5.117697183515511</v>
      </c>
      <c r="U170" s="227">
        <v>5.7486161340626198</v>
      </c>
      <c r="V170" s="254">
        <v>2.1944894552563845</v>
      </c>
      <c r="W170" s="253">
        <v>5.9710090460429885</v>
      </c>
      <c r="X170" s="227">
        <v>30.516463014335127</v>
      </c>
      <c r="Y170" s="227">
        <v>4.5354209600779996</v>
      </c>
      <c r="Z170" s="227">
        <v>5.124669590713343</v>
      </c>
      <c r="AA170" s="254">
        <v>1.8346496137236621</v>
      </c>
      <c r="AB170" s="253">
        <v>5.3073683673794987</v>
      </c>
      <c r="AC170" s="227">
        <v>27.718709332140953</v>
      </c>
      <c r="AD170" s="227">
        <v>3.9634875311682762</v>
      </c>
      <c r="AE170" s="227">
        <v>4.4550045655375214</v>
      </c>
      <c r="AF170" s="254">
        <v>1.7242993462979461</v>
      </c>
      <c r="AG170" s="253">
        <v>5.7498128875024603</v>
      </c>
      <c r="AH170" s="227">
        <v>29.633900774462141</v>
      </c>
      <c r="AI170" s="227">
        <v>4.2818781857149348</v>
      </c>
      <c r="AJ170" s="227">
        <v>4.7771999246468555</v>
      </c>
      <c r="AK170" s="254">
        <v>2.0370809782443562</v>
      </c>
      <c r="AL170" s="253">
        <v>5.5473109873673723</v>
      </c>
      <c r="AM170" s="227">
        <v>27.465761574366685</v>
      </c>
      <c r="AN170" s="227">
        <v>4.1576499300054568</v>
      </c>
      <c r="AO170" s="227">
        <v>4.6455644249432142</v>
      </c>
      <c r="AP170" s="254">
        <v>1.9883295890643038</v>
      </c>
      <c r="AQ170" s="253">
        <v>5.1866789785636476</v>
      </c>
      <c r="AR170" s="227">
        <v>31.664673334263963</v>
      </c>
      <c r="AS170" s="227">
        <v>3.5980709119121959</v>
      </c>
      <c r="AT170" s="227">
        <v>4.0566820381723128</v>
      </c>
      <c r="AU170" s="254">
        <v>1.6073379763205586</v>
      </c>
      <c r="AV170" s="253">
        <v>5.7196146000633217</v>
      </c>
      <c r="AW170" s="227">
        <v>35.346372023823534</v>
      </c>
      <c r="AX170" s="227">
        <v>3.7564147401230121</v>
      </c>
      <c r="AY170" s="227">
        <v>4.2060164184768505</v>
      </c>
      <c r="AZ170" s="254">
        <v>1.8555679640860301</v>
      </c>
      <c r="BA170" s="253">
        <v>5.9668748428820759</v>
      </c>
      <c r="BB170" s="227">
        <v>32.864800596212547</v>
      </c>
      <c r="BC170" s="227">
        <v>3.8916894806237607</v>
      </c>
      <c r="BD170" s="227">
        <v>4.3502680862902761</v>
      </c>
      <c r="BE170" s="254">
        <v>1.9698461423395295</v>
      </c>
      <c r="BF170" s="253">
        <v>5.8094157084635167</v>
      </c>
      <c r="BG170" s="227">
        <v>29.393858031835379</v>
      </c>
      <c r="BH170" s="227">
        <v>3.836067095457329</v>
      </c>
      <c r="BI170" s="227">
        <v>4.2695430303296265</v>
      </c>
      <c r="BJ170" s="254">
        <v>2.0532649223569988</v>
      </c>
    </row>
    <row r="171" spans="2:62" s="220" customFormat="1" ht="10.9" customHeight="1" x14ac:dyDescent="0.2">
      <c r="B171" s="219"/>
      <c r="C171" s="258"/>
      <c r="D171" s="274"/>
      <c r="E171" s="3" t="s">
        <v>2129</v>
      </c>
      <c r="F171" s="229" t="s">
        <v>2130</v>
      </c>
      <c r="G171" s="246"/>
      <c r="H171" s="253">
        <v>7.3442785643394135</v>
      </c>
      <c r="I171" s="227">
        <v>32.235164174339516</v>
      </c>
      <c r="J171" s="227">
        <v>6.1888704526018454</v>
      </c>
      <c r="K171" s="227">
        <v>6.8001258736141041</v>
      </c>
      <c r="L171" s="254">
        <v>2.8557650886478516</v>
      </c>
      <c r="M171" s="253">
        <v>6.5621470027443207</v>
      </c>
      <c r="N171" s="227">
        <v>29.864969560172266</v>
      </c>
      <c r="O171" s="227">
        <v>5.4205822510623154</v>
      </c>
      <c r="P171" s="227">
        <v>5.9637664046619419</v>
      </c>
      <c r="Q171" s="254">
        <v>2.5223319733734804</v>
      </c>
      <c r="R171" s="253">
        <v>5.868460849378291</v>
      </c>
      <c r="S171" s="227">
        <v>26.514219631812523</v>
      </c>
      <c r="T171" s="227">
        <v>4.8085523872029556</v>
      </c>
      <c r="U171" s="227">
        <v>5.3139618750805484</v>
      </c>
      <c r="V171" s="254">
        <v>2.1689980431138052</v>
      </c>
      <c r="W171" s="253">
        <v>5.2399790626320426</v>
      </c>
      <c r="X171" s="227">
        <v>26.647779594651546</v>
      </c>
      <c r="Y171" s="227">
        <v>4.1079848273712551</v>
      </c>
      <c r="Z171" s="227">
        <v>4.5388722181320222</v>
      </c>
      <c r="AA171" s="254">
        <v>1.880984556590273</v>
      </c>
      <c r="AB171" s="253">
        <v>4.7622868135912064</v>
      </c>
      <c r="AC171" s="227">
        <v>25.15508962567985</v>
      </c>
      <c r="AD171" s="227">
        <v>3.682493088636595</v>
      </c>
      <c r="AE171" s="227">
        <v>4.0628076698064808</v>
      </c>
      <c r="AF171" s="254">
        <v>1.7334234630941985</v>
      </c>
      <c r="AG171" s="253">
        <v>5.2314107981759372</v>
      </c>
      <c r="AH171" s="227">
        <v>28.130588914717332</v>
      </c>
      <c r="AI171" s="227">
        <v>3.9913097432298308</v>
      </c>
      <c r="AJ171" s="227">
        <v>4.3631919227959672</v>
      </c>
      <c r="AK171" s="254">
        <v>2.1002114052840155</v>
      </c>
      <c r="AL171" s="253">
        <v>5.001402492716732</v>
      </c>
      <c r="AM171" s="227">
        <v>26.825812578679713</v>
      </c>
      <c r="AN171" s="227">
        <v>3.758019957513786</v>
      </c>
      <c r="AO171" s="227">
        <v>4.1353221927395998</v>
      </c>
      <c r="AP171" s="254">
        <v>1.8761295527920141</v>
      </c>
      <c r="AQ171" s="253">
        <v>4.817461467494593</v>
      </c>
      <c r="AR171" s="227">
        <v>28.037564697642953</v>
      </c>
      <c r="AS171" s="227">
        <v>3.4307200889244771</v>
      </c>
      <c r="AT171" s="227">
        <v>3.7649254188019237</v>
      </c>
      <c r="AU171" s="254">
        <v>1.7829780348672477</v>
      </c>
      <c r="AV171" s="253">
        <v>5.0227243818021661</v>
      </c>
      <c r="AW171" s="227">
        <v>28.873321081517737</v>
      </c>
      <c r="AX171" s="227">
        <v>3.4708931734452073</v>
      </c>
      <c r="AY171" s="227">
        <v>3.7659936129254925</v>
      </c>
      <c r="AZ171" s="254">
        <v>2.0600803313563545</v>
      </c>
      <c r="BA171" s="253">
        <v>5.4991035092241463</v>
      </c>
      <c r="BB171" s="227">
        <v>29.601501759236463</v>
      </c>
      <c r="BC171" s="227">
        <v>3.7982804346386367</v>
      </c>
      <c r="BD171" s="227">
        <v>4.055762710525439</v>
      </c>
      <c r="BE171" s="254">
        <v>2.5848480421311106</v>
      </c>
      <c r="BF171" s="253">
        <v>5.8024035074554616</v>
      </c>
      <c r="BG171" s="227">
        <v>29.206566452193368</v>
      </c>
      <c r="BH171" s="227">
        <v>4.015953895059849</v>
      </c>
      <c r="BI171" s="227">
        <v>4.2525640864932583</v>
      </c>
      <c r="BJ171" s="254">
        <v>2.9263804550017332</v>
      </c>
    </row>
    <row r="172" spans="2:62" s="220" customFormat="1" ht="10.9" customHeight="1" x14ac:dyDescent="0.2">
      <c r="B172" s="219"/>
      <c r="C172" s="258"/>
      <c r="D172" s="274"/>
      <c r="E172" s="3" t="s">
        <v>2131</v>
      </c>
      <c r="F172" s="229" t="s">
        <v>2132</v>
      </c>
      <c r="G172" s="246"/>
      <c r="H172" s="253">
        <v>6.9457255596829333</v>
      </c>
      <c r="I172" s="227">
        <v>32.411060009371127</v>
      </c>
      <c r="J172" s="227">
        <v>5.7394568048469514</v>
      </c>
      <c r="K172" s="227">
        <v>6.3186408504008034</v>
      </c>
      <c r="L172" s="254">
        <v>2.5370511737082819</v>
      </c>
      <c r="M172" s="253">
        <v>6.6252726493968197</v>
      </c>
      <c r="N172" s="227">
        <v>31.388709285397312</v>
      </c>
      <c r="O172" s="227">
        <v>5.382239118671742</v>
      </c>
      <c r="P172" s="227">
        <v>5.9652492547583504</v>
      </c>
      <c r="Q172" s="254">
        <v>2.2304958566988935</v>
      </c>
      <c r="R172" s="253">
        <v>5.79545572031736</v>
      </c>
      <c r="S172" s="227">
        <v>27.476894376835432</v>
      </c>
      <c r="T172" s="227">
        <v>4.6397490203756888</v>
      </c>
      <c r="U172" s="227">
        <v>5.1698272395985061</v>
      </c>
      <c r="V172" s="254">
        <v>1.8430524585849872</v>
      </c>
      <c r="W172" s="253">
        <v>4.8339135800923971</v>
      </c>
      <c r="X172" s="227">
        <v>26.406680760645322</v>
      </c>
      <c r="Y172" s="227">
        <v>3.6444194043347005</v>
      </c>
      <c r="Z172" s="227">
        <v>4.0366651063678711</v>
      </c>
      <c r="AA172" s="254">
        <v>1.5978184749463258</v>
      </c>
      <c r="AB172" s="253">
        <v>4.4514248473207862</v>
      </c>
      <c r="AC172" s="227">
        <v>25.928256752643229</v>
      </c>
      <c r="AD172" s="227">
        <v>3.2352414027232368</v>
      </c>
      <c r="AE172" s="227">
        <v>3.5846940596856034</v>
      </c>
      <c r="AF172" s="254">
        <v>1.4317879240126445</v>
      </c>
      <c r="AG172" s="253">
        <v>4.8958394573953887</v>
      </c>
      <c r="AH172" s="227">
        <v>27.507635410578228</v>
      </c>
      <c r="AI172" s="227">
        <v>3.5759975847318648</v>
      </c>
      <c r="AJ172" s="227">
        <v>3.9326219168227445</v>
      </c>
      <c r="AK172" s="254">
        <v>1.7549579520088585</v>
      </c>
      <c r="AL172" s="253">
        <v>4.6346490918450494</v>
      </c>
      <c r="AM172" s="227">
        <v>25.999479345843547</v>
      </c>
      <c r="AN172" s="227">
        <v>3.3243641618323667</v>
      </c>
      <c r="AO172" s="227">
        <v>3.6806771231227784</v>
      </c>
      <c r="AP172" s="254">
        <v>1.5322256195563102</v>
      </c>
      <c r="AQ172" s="253">
        <v>4.7157775927287844</v>
      </c>
      <c r="AR172" s="227">
        <v>28.95780389898697</v>
      </c>
      <c r="AS172" s="227">
        <v>3.1460285306223277</v>
      </c>
      <c r="AT172" s="227">
        <v>3.4839506751952047</v>
      </c>
      <c r="AU172" s="254">
        <v>1.4582866456136587</v>
      </c>
      <c r="AV172" s="253">
        <v>5.3697810180591068</v>
      </c>
      <c r="AW172" s="227">
        <v>34.298379311978557</v>
      </c>
      <c r="AX172" s="227">
        <v>3.297509459778766</v>
      </c>
      <c r="AY172" s="227">
        <v>3.5927499294302221</v>
      </c>
      <c r="AZ172" s="254">
        <v>1.8540943355721407</v>
      </c>
      <c r="BA172" s="253">
        <v>5.4378756679477744</v>
      </c>
      <c r="BB172" s="227">
        <v>27.619977713147264</v>
      </c>
      <c r="BC172" s="227">
        <v>3.6639361317500367</v>
      </c>
      <c r="BD172" s="227">
        <v>3.9474198825915709</v>
      </c>
      <c r="BE172" s="254">
        <v>2.2926135026444601</v>
      </c>
      <c r="BF172" s="253">
        <v>6.0738538301853584</v>
      </c>
      <c r="BG172" s="227">
        <v>27.506025910613999</v>
      </c>
      <c r="BH172" s="227">
        <v>4.2921193260023616</v>
      </c>
      <c r="BI172" s="227">
        <v>4.5924279478797958</v>
      </c>
      <c r="BJ172" s="254">
        <v>2.8720637738379082</v>
      </c>
    </row>
    <row r="173" spans="2:62" s="220" customFormat="1" ht="10.9" customHeight="1" x14ac:dyDescent="0.2">
      <c r="B173" s="219"/>
      <c r="C173" s="258"/>
      <c r="D173" s="274"/>
      <c r="E173" s="3"/>
      <c r="F173" s="229"/>
      <c r="G173" s="246"/>
      <c r="H173" s="253"/>
      <c r="I173" s="227"/>
      <c r="J173" s="227"/>
      <c r="K173" s="227"/>
      <c r="L173" s="254"/>
      <c r="M173" s="253"/>
      <c r="N173" s="227"/>
      <c r="O173" s="227"/>
      <c r="P173" s="227"/>
      <c r="Q173" s="254"/>
      <c r="R173" s="253"/>
      <c r="S173" s="227"/>
      <c r="T173" s="227"/>
      <c r="U173" s="227"/>
      <c r="V173" s="254"/>
      <c r="W173" s="253"/>
      <c r="X173" s="227"/>
      <c r="Y173" s="227"/>
      <c r="Z173" s="227"/>
      <c r="AA173" s="254"/>
      <c r="AB173" s="253"/>
      <c r="AC173" s="227"/>
      <c r="AD173" s="227"/>
      <c r="AE173" s="227"/>
      <c r="AF173" s="254"/>
      <c r="AG173" s="253"/>
      <c r="AH173" s="227"/>
      <c r="AI173" s="227"/>
      <c r="AJ173" s="227"/>
      <c r="AK173" s="254"/>
      <c r="AL173" s="253"/>
      <c r="AM173" s="227"/>
      <c r="AN173" s="227"/>
      <c r="AO173" s="227"/>
      <c r="AP173" s="254"/>
      <c r="AQ173" s="253"/>
      <c r="AR173" s="227"/>
      <c r="AS173" s="227"/>
      <c r="AT173" s="227"/>
      <c r="AU173" s="254"/>
      <c r="AV173" s="253"/>
      <c r="AW173" s="227"/>
      <c r="AX173" s="227"/>
      <c r="AY173" s="227"/>
      <c r="AZ173" s="254"/>
      <c r="BA173" s="253"/>
      <c r="BB173" s="227"/>
      <c r="BC173" s="227"/>
      <c r="BD173" s="227"/>
      <c r="BE173" s="254"/>
      <c r="BF173" s="253"/>
      <c r="BG173" s="227"/>
      <c r="BH173" s="227"/>
      <c r="BI173" s="227"/>
      <c r="BJ173" s="254"/>
    </row>
    <row r="174" spans="2:62" s="220" customFormat="1" ht="10.9" customHeight="1" x14ac:dyDescent="0.2">
      <c r="B174" s="219"/>
      <c r="C174" s="258"/>
      <c r="D174" s="274"/>
      <c r="E174" s="3"/>
      <c r="F174" s="229"/>
      <c r="G174" s="246"/>
      <c r="H174" s="253"/>
      <c r="I174" s="227"/>
      <c r="J174" s="227"/>
      <c r="K174" s="227"/>
      <c r="L174" s="254"/>
      <c r="M174" s="253"/>
      <c r="N174" s="227"/>
      <c r="O174" s="227"/>
      <c r="P174" s="227"/>
      <c r="Q174" s="254"/>
      <c r="R174" s="253"/>
      <c r="S174" s="227"/>
      <c r="T174" s="227"/>
      <c r="U174" s="227"/>
      <c r="V174" s="254"/>
      <c r="W174" s="253"/>
      <c r="X174" s="227"/>
      <c r="Y174" s="227"/>
      <c r="Z174" s="227"/>
      <c r="AA174" s="254"/>
      <c r="AB174" s="253"/>
      <c r="AC174" s="227"/>
      <c r="AD174" s="227"/>
      <c r="AE174" s="227"/>
      <c r="AF174" s="254"/>
      <c r="AG174" s="253"/>
      <c r="AH174" s="227"/>
      <c r="AI174" s="227"/>
      <c r="AJ174" s="227"/>
      <c r="AK174" s="254"/>
      <c r="AL174" s="253"/>
      <c r="AM174" s="227"/>
      <c r="AN174" s="227"/>
      <c r="AO174" s="227"/>
      <c r="AP174" s="254"/>
      <c r="AQ174" s="253"/>
      <c r="AR174" s="227"/>
      <c r="AS174" s="227"/>
      <c r="AT174" s="227"/>
      <c r="AU174" s="254"/>
      <c r="AV174" s="253"/>
      <c r="AW174" s="227"/>
      <c r="AX174" s="227"/>
      <c r="AY174" s="227"/>
      <c r="AZ174" s="254"/>
      <c r="BA174" s="253"/>
      <c r="BB174" s="227"/>
      <c r="BC174" s="227"/>
      <c r="BD174" s="227"/>
      <c r="BE174" s="254"/>
      <c r="BF174" s="253"/>
      <c r="BG174" s="227"/>
      <c r="BH174" s="227"/>
      <c r="BI174" s="227"/>
      <c r="BJ174" s="254"/>
    </row>
    <row r="175" spans="2:62" s="220" customFormat="1" ht="10.9" customHeight="1" x14ac:dyDescent="0.2">
      <c r="B175" s="219"/>
      <c r="C175" s="258"/>
      <c r="D175" s="274"/>
      <c r="E175" s="3"/>
      <c r="F175" s="229"/>
      <c r="G175" s="246"/>
      <c r="H175" s="253"/>
      <c r="I175" s="227"/>
      <c r="J175" s="227"/>
      <c r="K175" s="227"/>
      <c r="L175" s="254"/>
      <c r="M175" s="253"/>
      <c r="N175" s="227"/>
      <c r="O175" s="227"/>
      <c r="P175" s="227"/>
      <c r="Q175" s="254"/>
      <c r="R175" s="253"/>
      <c r="S175" s="227"/>
      <c r="T175" s="227"/>
      <c r="U175" s="227"/>
      <c r="V175" s="254"/>
      <c r="W175" s="253"/>
      <c r="X175" s="227"/>
      <c r="Y175" s="227"/>
      <c r="Z175" s="227"/>
      <c r="AA175" s="254"/>
      <c r="AB175" s="253"/>
      <c r="AC175" s="227"/>
      <c r="AD175" s="227"/>
      <c r="AE175" s="227"/>
      <c r="AF175" s="254"/>
      <c r="AG175" s="253"/>
      <c r="AH175" s="227"/>
      <c r="AI175" s="227"/>
      <c r="AJ175" s="227"/>
      <c r="AK175" s="254"/>
      <c r="AL175" s="253"/>
      <c r="AM175" s="227"/>
      <c r="AN175" s="227"/>
      <c r="AO175" s="227"/>
      <c r="AP175" s="254"/>
      <c r="AQ175" s="253"/>
      <c r="AR175" s="227"/>
      <c r="AS175" s="227"/>
      <c r="AT175" s="227"/>
      <c r="AU175" s="254"/>
      <c r="AV175" s="253"/>
      <c r="AW175" s="227"/>
      <c r="AX175" s="227"/>
      <c r="AY175" s="227"/>
      <c r="AZ175" s="254"/>
      <c r="BA175" s="253"/>
      <c r="BB175" s="227"/>
      <c r="BC175" s="227"/>
      <c r="BD175" s="227"/>
      <c r="BE175" s="254"/>
      <c r="BF175" s="253"/>
      <c r="BG175" s="227"/>
      <c r="BH175" s="227"/>
      <c r="BI175" s="227"/>
      <c r="BJ175" s="254"/>
    </row>
    <row r="176" spans="2:62" s="220" customFormat="1" ht="10.9" customHeight="1" x14ac:dyDescent="0.2">
      <c r="B176" s="219"/>
      <c r="C176" s="258"/>
      <c r="D176" s="274"/>
      <c r="E176" s="3"/>
      <c r="F176" s="229"/>
      <c r="G176" s="246"/>
      <c r="H176" s="253"/>
      <c r="I176" s="227"/>
      <c r="J176" s="227"/>
      <c r="K176" s="227"/>
      <c r="L176" s="254"/>
      <c r="M176" s="253"/>
      <c r="N176" s="227"/>
      <c r="O176" s="227"/>
      <c r="P176" s="227"/>
      <c r="Q176" s="254"/>
      <c r="R176" s="253"/>
      <c r="S176" s="227"/>
      <c r="T176" s="227"/>
      <c r="U176" s="227"/>
      <c r="V176" s="254"/>
      <c r="W176" s="253"/>
      <c r="X176" s="227"/>
      <c r="Y176" s="227"/>
      <c r="Z176" s="227"/>
      <c r="AA176" s="254"/>
      <c r="AB176" s="253"/>
      <c r="AC176" s="227"/>
      <c r="AD176" s="227"/>
      <c r="AE176" s="227"/>
      <c r="AF176" s="254"/>
      <c r="AG176" s="253"/>
      <c r="AH176" s="227"/>
      <c r="AI176" s="227"/>
      <c r="AJ176" s="227"/>
      <c r="AK176" s="254"/>
      <c r="AL176" s="253"/>
      <c r="AM176" s="227"/>
      <c r="AN176" s="227"/>
      <c r="AO176" s="227"/>
      <c r="AP176" s="254"/>
      <c r="AQ176" s="253"/>
      <c r="AR176" s="227"/>
      <c r="AS176" s="227"/>
      <c r="AT176" s="227"/>
      <c r="AU176" s="254"/>
      <c r="AV176" s="253"/>
      <c r="AW176" s="227"/>
      <c r="AX176" s="227"/>
      <c r="AY176" s="227"/>
      <c r="AZ176" s="254"/>
      <c r="BA176" s="253"/>
      <c r="BB176" s="227"/>
      <c r="BC176" s="227"/>
      <c r="BD176" s="227"/>
      <c r="BE176" s="254"/>
      <c r="BF176" s="253"/>
      <c r="BG176" s="227"/>
      <c r="BH176" s="227"/>
      <c r="BI176" s="227"/>
      <c r="BJ176" s="254"/>
    </row>
    <row r="177" spans="2:62" s="220" customFormat="1" ht="10.9" customHeight="1" x14ac:dyDescent="0.2">
      <c r="B177" s="219"/>
      <c r="C177" s="258"/>
      <c r="D177" s="274"/>
      <c r="E177" s="3"/>
      <c r="F177" s="229"/>
      <c r="G177" s="246"/>
      <c r="H177" s="253"/>
      <c r="I177" s="227"/>
      <c r="J177" s="227"/>
      <c r="K177" s="227"/>
      <c r="L177" s="254"/>
      <c r="M177" s="253"/>
      <c r="N177" s="227"/>
      <c r="O177" s="227"/>
      <c r="P177" s="227"/>
      <c r="Q177" s="254"/>
      <c r="R177" s="253"/>
      <c r="S177" s="227"/>
      <c r="T177" s="227"/>
      <c r="U177" s="227"/>
      <c r="V177" s="254"/>
      <c r="W177" s="253"/>
      <c r="X177" s="227"/>
      <c r="Y177" s="227"/>
      <c r="Z177" s="227"/>
      <c r="AA177" s="254"/>
      <c r="AB177" s="253"/>
      <c r="AC177" s="227"/>
      <c r="AD177" s="227"/>
      <c r="AE177" s="227"/>
      <c r="AF177" s="254"/>
      <c r="AG177" s="253"/>
      <c r="AH177" s="227"/>
      <c r="AI177" s="227"/>
      <c r="AJ177" s="227"/>
      <c r="AK177" s="254"/>
      <c r="AL177" s="253"/>
      <c r="AM177" s="227"/>
      <c r="AN177" s="227"/>
      <c r="AO177" s="227"/>
      <c r="AP177" s="254"/>
      <c r="AQ177" s="253"/>
      <c r="AR177" s="227"/>
      <c r="AS177" s="227"/>
      <c r="AT177" s="227"/>
      <c r="AU177" s="254"/>
      <c r="AV177" s="253"/>
      <c r="AW177" s="227"/>
      <c r="AX177" s="227"/>
      <c r="AY177" s="227"/>
      <c r="AZ177" s="254"/>
      <c r="BA177" s="253"/>
      <c r="BB177" s="227"/>
      <c r="BC177" s="227"/>
      <c r="BD177" s="227"/>
      <c r="BE177" s="254"/>
      <c r="BF177" s="253"/>
      <c r="BG177" s="227"/>
      <c r="BH177" s="227"/>
      <c r="BI177" s="227"/>
      <c r="BJ177" s="254"/>
    </row>
    <row r="178" spans="2:62" s="220" customFormat="1" ht="10.9" customHeight="1" thickBot="1" x14ac:dyDescent="0.25">
      <c r="B178" s="219"/>
      <c r="C178" s="258"/>
      <c r="D178" s="274"/>
      <c r="E178" s="286"/>
      <c r="F178" s="280"/>
      <c r="G178" s="281"/>
      <c r="H178" s="265"/>
      <c r="I178" s="266"/>
      <c r="J178" s="266"/>
      <c r="K178" s="266"/>
      <c r="L178" s="267"/>
      <c r="M178" s="265"/>
      <c r="N178" s="266"/>
      <c r="O178" s="266"/>
      <c r="P178" s="266"/>
      <c r="Q178" s="267"/>
      <c r="R178" s="265"/>
      <c r="S178" s="266"/>
      <c r="T178" s="266"/>
      <c r="U178" s="266"/>
      <c r="V178" s="267"/>
      <c r="W178" s="265"/>
      <c r="X178" s="266"/>
      <c r="Y178" s="266"/>
      <c r="Z178" s="266"/>
      <c r="AA178" s="267"/>
      <c r="AB178" s="265"/>
      <c r="AC178" s="266"/>
      <c r="AD178" s="266"/>
      <c r="AE178" s="266"/>
      <c r="AF178" s="267"/>
      <c r="AG178" s="265"/>
      <c r="AH178" s="266"/>
      <c r="AI178" s="266"/>
      <c r="AJ178" s="266"/>
      <c r="AK178" s="267"/>
      <c r="AL178" s="265"/>
      <c r="AM178" s="266"/>
      <c r="AN178" s="266"/>
      <c r="AO178" s="266"/>
      <c r="AP178" s="267"/>
      <c r="AQ178" s="265"/>
      <c r="AR178" s="266"/>
      <c r="AS178" s="266"/>
      <c r="AT178" s="266"/>
      <c r="AU178" s="267"/>
      <c r="AV178" s="265"/>
      <c r="AW178" s="266"/>
      <c r="AX178" s="266"/>
      <c r="AY178" s="266"/>
      <c r="AZ178" s="267"/>
      <c r="BA178" s="265"/>
      <c r="BB178" s="266"/>
      <c r="BC178" s="266"/>
      <c r="BD178" s="266"/>
      <c r="BE178" s="267"/>
      <c r="BF178" s="265"/>
      <c r="BG178" s="266"/>
      <c r="BH178" s="266"/>
      <c r="BI178" s="266"/>
      <c r="BJ178" s="267"/>
    </row>
  </sheetData>
  <mergeCells count="11">
    <mergeCell ref="BF7:BJ7"/>
    <mergeCell ref="BA7:BE7"/>
    <mergeCell ref="AV7:AZ7"/>
    <mergeCell ref="AQ7:AU7"/>
    <mergeCell ref="AL7:AP7"/>
    <mergeCell ref="AG7:AK7"/>
    <mergeCell ref="H7:L7"/>
    <mergeCell ref="M7:Q7"/>
    <mergeCell ref="R7:V7"/>
    <mergeCell ref="W7:AA7"/>
    <mergeCell ref="AB7:AF7"/>
  </mergeCells>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906">
    <tabColor rgb="FF00B050"/>
  </sheetPr>
  <dimension ref="A1:BJ486"/>
  <sheetViews>
    <sheetView showGridLines="0" zoomScaleNormal="100" workbookViewId="0">
      <pane xSplit="7" ySplit="9" topLeftCell="H10" activePane="bottomRight" state="frozen"/>
      <selection pane="topRight"/>
      <selection pane="bottomLeft"/>
      <selection pane="bottomRight"/>
    </sheetView>
  </sheetViews>
  <sheetFormatPr defaultColWidth="12.453125" defaultRowHeight="10.9" customHeight="1" x14ac:dyDescent="0.35"/>
  <cols>
    <col min="1" max="1" width="2.7265625" style="220" customWidth="1"/>
    <col min="2" max="2" width="2.7265625" style="219" customWidth="1"/>
    <col min="3" max="3" width="9.7265625" style="273" customWidth="1"/>
    <col min="4" max="4" width="8.7265625" style="273" customWidth="1"/>
    <col min="5" max="5" width="26.7265625" bestFit="1" customWidth="1"/>
    <col min="6" max="6" width="8.7265625" customWidth="1"/>
    <col min="7" max="7" width="29.7265625" customWidth="1"/>
    <col min="8" max="62" width="7.7265625" style="420" customWidth="1"/>
    <col min="63" max="16384" width="12.453125" style="420"/>
  </cols>
  <sheetData>
    <row r="1" spans="2:62" s="220" customFormat="1" ht="32.25" customHeight="1" x14ac:dyDescent="0.2">
      <c r="B1" s="219"/>
      <c r="C1" s="258" t="s">
        <v>720</v>
      </c>
      <c r="D1" s="259" t="s">
        <v>443</v>
      </c>
      <c r="H1" s="237" t="str">
        <f>H2&amp;H3&amp;H4</f>
        <v>2015QuoteInsg</v>
      </c>
      <c r="I1" s="234" t="str">
        <f t="shared" ref="I1:AF1" si="0">I2&amp;I3&amp;I4</f>
        <v>2015QuoteOhne</v>
      </c>
      <c r="J1" s="234" t="str">
        <f t="shared" si="0"/>
        <v>2015QuoteMit</v>
      </c>
      <c r="K1" s="234" t="str">
        <f t="shared" si="0"/>
        <v>2015QuoteBetrieb</v>
      </c>
      <c r="L1" s="238" t="str">
        <f t="shared" si="0"/>
        <v>2015QuoteAkadem</v>
      </c>
      <c r="M1" s="237" t="str">
        <f t="shared" si="0"/>
        <v>2016QuoteInsg</v>
      </c>
      <c r="N1" s="234" t="str">
        <f t="shared" si="0"/>
        <v>2016QuoteOhne</v>
      </c>
      <c r="O1" s="234" t="str">
        <f t="shared" si="0"/>
        <v>2016QuoteMit</v>
      </c>
      <c r="P1" s="234" t="str">
        <f t="shared" si="0"/>
        <v>2016QuoteBetrieb</v>
      </c>
      <c r="Q1" s="238" t="str">
        <f t="shared" si="0"/>
        <v>2016QuoteAkadem</v>
      </c>
      <c r="R1" s="237" t="str">
        <f t="shared" si="0"/>
        <v>2017QuoteInsg</v>
      </c>
      <c r="S1" s="234" t="str">
        <f t="shared" si="0"/>
        <v>2017QuoteOhne</v>
      </c>
      <c r="T1" s="234" t="str">
        <f t="shared" si="0"/>
        <v>2017QuoteMit</v>
      </c>
      <c r="U1" s="234" t="str">
        <f t="shared" si="0"/>
        <v>2017QuoteBetrieb</v>
      </c>
      <c r="V1" s="238" t="str">
        <f t="shared" si="0"/>
        <v>2017QuoteAkadem</v>
      </c>
      <c r="W1" s="237" t="str">
        <f t="shared" si="0"/>
        <v>2018QuoteInsg</v>
      </c>
      <c r="X1" s="234" t="str">
        <f t="shared" si="0"/>
        <v>2018QuoteOhne</v>
      </c>
      <c r="Y1" s="234" t="str">
        <f t="shared" si="0"/>
        <v>2018QuoteMit</v>
      </c>
      <c r="Z1" s="234" t="str">
        <f t="shared" si="0"/>
        <v>2018QuoteBetrieb</v>
      </c>
      <c r="AA1" s="238" t="str">
        <f t="shared" si="0"/>
        <v>2018QuoteAkadem</v>
      </c>
      <c r="AB1" s="237" t="str">
        <f t="shared" si="0"/>
        <v>2019QuoteInsg</v>
      </c>
      <c r="AC1" s="234" t="str">
        <f t="shared" si="0"/>
        <v>2019QuoteOhne</v>
      </c>
      <c r="AD1" s="234" t="str">
        <f t="shared" si="0"/>
        <v>2019QuoteMit</v>
      </c>
      <c r="AE1" s="234" t="str">
        <f t="shared" si="0"/>
        <v>2019QuoteBetrieb</v>
      </c>
      <c r="AF1" s="238" t="str">
        <f t="shared" si="0"/>
        <v>2019QuoteAkadem</v>
      </c>
      <c r="AG1" s="237" t="str">
        <f t="shared" ref="AG1:AK1" si="1">AG2&amp;AG3&amp;AG4</f>
        <v>2020QuoteInsg</v>
      </c>
      <c r="AH1" s="234" t="str">
        <f t="shared" si="1"/>
        <v>2020QuoteOhne</v>
      </c>
      <c r="AI1" s="234" t="str">
        <f t="shared" si="1"/>
        <v>2020QuoteMit</v>
      </c>
      <c r="AJ1" s="234" t="str">
        <f t="shared" si="1"/>
        <v>2020QuoteBetrieb</v>
      </c>
      <c r="AK1" s="238" t="str">
        <f t="shared" si="1"/>
        <v>2020QuoteAkadem</v>
      </c>
      <c r="AL1" s="237" t="str">
        <f t="shared" ref="AL1:AP1" si="2">AL2&amp;AL3&amp;AL4</f>
        <v>2021QuoteInsg</v>
      </c>
      <c r="AM1" s="234" t="str">
        <f t="shared" si="2"/>
        <v>2021QuoteOhne</v>
      </c>
      <c r="AN1" s="234" t="str">
        <f t="shared" si="2"/>
        <v>2021QuoteMit</v>
      </c>
      <c r="AO1" s="234" t="str">
        <f t="shared" si="2"/>
        <v>2021QuoteBetrieb</v>
      </c>
      <c r="AP1" s="238" t="str">
        <f t="shared" si="2"/>
        <v>2021QuoteAkadem</v>
      </c>
      <c r="AQ1" s="237" t="str">
        <f t="shared" ref="AQ1:AU1" si="3">AQ2&amp;AQ3&amp;AQ4</f>
        <v>2022QuoteInsg</v>
      </c>
      <c r="AR1" s="234" t="str">
        <f t="shared" si="3"/>
        <v>2022QuoteOhne</v>
      </c>
      <c r="AS1" s="234" t="str">
        <f t="shared" si="3"/>
        <v>2022QuoteMit</v>
      </c>
      <c r="AT1" s="234" t="str">
        <f t="shared" si="3"/>
        <v>2022QuoteBetrieb</v>
      </c>
      <c r="AU1" s="238" t="str">
        <f t="shared" si="3"/>
        <v>2022QuoteAkadem</v>
      </c>
      <c r="AV1" s="237" t="str">
        <f t="shared" ref="AV1:AZ1" si="4">AV2&amp;AV3&amp;AV4</f>
        <v>2023QuoteInsg</v>
      </c>
      <c r="AW1" s="234" t="str">
        <f t="shared" si="4"/>
        <v>2023QuoteOhne</v>
      </c>
      <c r="AX1" s="234" t="str">
        <f t="shared" si="4"/>
        <v>2023QuoteMit</v>
      </c>
      <c r="AY1" s="234" t="str">
        <f t="shared" si="4"/>
        <v>2023QuoteBetrieb</v>
      </c>
      <c r="AZ1" s="238" t="str">
        <f t="shared" si="4"/>
        <v>2023QuoteAkadem</v>
      </c>
      <c r="BA1" s="237" t="str">
        <f t="shared" ref="BA1:BE1" si="5">BA2&amp;BA3&amp;BA4</f>
        <v>2024QuoteInsg</v>
      </c>
      <c r="BB1" s="234" t="str">
        <f t="shared" si="5"/>
        <v>2024QuoteOhne</v>
      </c>
      <c r="BC1" s="234" t="str">
        <f t="shared" si="5"/>
        <v>2024QuoteMit</v>
      </c>
      <c r="BD1" s="234" t="str">
        <f t="shared" si="5"/>
        <v>2024QuoteBetrieb</v>
      </c>
      <c r="BE1" s="238" t="str">
        <f t="shared" si="5"/>
        <v>2024QuoteAkadem</v>
      </c>
      <c r="BF1" s="237" t="str">
        <f t="shared" ref="BF1:BJ1" si="6">BF2&amp;BF3&amp;BF4</f>
        <v>2025QuoteInsg</v>
      </c>
      <c r="BG1" s="234" t="str">
        <f t="shared" si="6"/>
        <v>2025QuoteOhne</v>
      </c>
      <c r="BH1" s="234" t="str">
        <f t="shared" si="6"/>
        <v>2025QuoteMit</v>
      </c>
      <c r="BI1" s="234" t="str">
        <f t="shared" si="6"/>
        <v>2025QuoteBetrieb</v>
      </c>
      <c r="BJ1" s="238" t="str">
        <f t="shared" si="6"/>
        <v>2025QuoteAkadem</v>
      </c>
    </row>
    <row r="2" spans="2:62" s="220" customFormat="1" ht="12.65" customHeight="1" x14ac:dyDescent="0.2">
      <c r="B2" s="219"/>
      <c r="C2" s="273"/>
      <c r="D2" s="273"/>
      <c r="H2" s="239" t="str">
        <f>LEFT(H7,4)</f>
        <v>2015</v>
      </c>
      <c r="I2" s="235" t="str">
        <f>H2</f>
        <v>2015</v>
      </c>
      <c r="J2" s="235" t="str">
        <f t="shared" ref="J2:L2" si="7">I2</f>
        <v>2015</v>
      </c>
      <c r="K2" s="235" t="str">
        <f t="shared" si="7"/>
        <v>2015</v>
      </c>
      <c r="L2" s="240" t="str">
        <f t="shared" si="7"/>
        <v>2015</v>
      </c>
      <c r="M2" s="239" t="str">
        <f t="shared" ref="M2" si="8">LEFT(M7,4)</f>
        <v>2016</v>
      </c>
      <c r="N2" s="235" t="str">
        <f t="shared" ref="N2:AZ2" si="9">M2</f>
        <v>2016</v>
      </c>
      <c r="O2" s="235" t="str">
        <f t="shared" si="9"/>
        <v>2016</v>
      </c>
      <c r="P2" s="235" t="str">
        <f t="shared" si="9"/>
        <v>2016</v>
      </c>
      <c r="Q2" s="240" t="str">
        <f t="shared" si="9"/>
        <v>2016</v>
      </c>
      <c r="R2" s="239" t="str">
        <f t="shared" ref="R2" si="10">LEFT(R7,4)</f>
        <v>2017</v>
      </c>
      <c r="S2" s="235" t="str">
        <f t="shared" ref="S2" si="11">R2</f>
        <v>2017</v>
      </c>
      <c r="T2" s="235" t="str">
        <f t="shared" si="9"/>
        <v>2017</v>
      </c>
      <c r="U2" s="235" t="str">
        <f t="shared" si="9"/>
        <v>2017</v>
      </c>
      <c r="V2" s="240" t="str">
        <f t="shared" si="9"/>
        <v>2017</v>
      </c>
      <c r="W2" s="239" t="str">
        <f t="shared" ref="W2" si="12">LEFT(W7,4)</f>
        <v>2018</v>
      </c>
      <c r="X2" s="235" t="str">
        <f t="shared" ref="X2" si="13">W2</f>
        <v>2018</v>
      </c>
      <c r="Y2" s="235" t="str">
        <f t="shared" si="9"/>
        <v>2018</v>
      </c>
      <c r="Z2" s="235" t="str">
        <f t="shared" si="9"/>
        <v>2018</v>
      </c>
      <c r="AA2" s="240" t="str">
        <f t="shared" si="9"/>
        <v>2018</v>
      </c>
      <c r="AB2" s="239" t="str">
        <f t="shared" ref="AB2" si="14">LEFT(AB7,4)</f>
        <v>2019</v>
      </c>
      <c r="AC2" s="235" t="str">
        <f t="shared" ref="AC2" si="15">AB2</f>
        <v>2019</v>
      </c>
      <c r="AD2" s="235" t="str">
        <f t="shared" si="9"/>
        <v>2019</v>
      </c>
      <c r="AE2" s="235" t="str">
        <f t="shared" si="9"/>
        <v>2019</v>
      </c>
      <c r="AF2" s="240" t="str">
        <f t="shared" si="9"/>
        <v>2019</v>
      </c>
      <c r="AG2" s="239" t="str">
        <f t="shared" ref="AG2" si="16">LEFT(AG7,4)</f>
        <v>2020</v>
      </c>
      <c r="AH2" s="235" t="str">
        <f t="shared" ref="AH2" si="17">AG2</f>
        <v>2020</v>
      </c>
      <c r="AI2" s="235" t="str">
        <f t="shared" si="9"/>
        <v>2020</v>
      </c>
      <c r="AJ2" s="235" t="str">
        <f t="shared" si="9"/>
        <v>2020</v>
      </c>
      <c r="AK2" s="240" t="str">
        <f t="shared" si="9"/>
        <v>2020</v>
      </c>
      <c r="AL2" s="239" t="str">
        <f t="shared" ref="AL2" si="18">LEFT(AL7,4)</f>
        <v>2021</v>
      </c>
      <c r="AM2" s="235" t="str">
        <f t="shared" ref="AM2" si="19">AL2</f>
        <v>2021</v>
      </c>
      <c r="AN2" s="235" t="str">
        <f t="shared" si="9"/>
        <v>2021</v>
      </c>
      <c r="AO2" s="235" t="str">
        <f t="shared" si="9"/>
        <v>2021</v>
      </c>
      <c r="AP2" s="240" t="str">
        <f t="shared" si="9"/>
        <v>2021</v>
      </c>
      <c r="AQ2" s="239" t="str">
        <f t="shared" ref="AQ2" si="20">LEFT(AQ7,4)</f>
        <v>2022</v>
      </c>
      <c r="AR2" s="235" t="str">
        <f t="shared" ref="AR2" si="21">AQ2</f>
        <v>2022</v>
      </c>
      <c r="AS2" s="235" t="str">
        <f t="shared" si="9"/>
        <v>2022</v>
      </c>
      <c r="AT2" s="235" t="str">
        <f t="shared" si="9"/>
        <v>2022</v>
      </c>
      <c r="AU2" s="240" t="str">
        <f t="shared" si="9"/>
        <v>2022</v>
      </c>
      <c r="AV2" s="239" t="str">
        <f t="shared" ref="AV2" si="22">LEFT(AV7,4)</f>
        <v>2023</v>
      </c>
      <c r="AW2" s="235" t="str">
        <f t="shared" ref="AW2" si="23">AV2</f>
        <v>2023</v>
      </c>
      <c r="AX2" s="235" t="str">
        <f t="shared" si="9"/>
        <v>2023</v>
      </c>
      <c r="AY2" s="235" t="str">
        <f t="shared" si="9"/>
        <v>2023</v>
      </c>
      <c r="AZ2" s="240" t="str">
        <f t="shared" si="9"/>
        <v>2023</v>
      </c>
      <c r="BA2" s="239" t="str">
        <f t="shared" ref="BA2" si="24">LEFT(BA7,4)</f>
        <v>2024</v>
      </c>
      <c r="BB2" s="235" t="str">
        <f t="shared" ref="BB2" si="25">BA2</f>
        <v>2024</v>
      </c>
      <c r="BC2" s="235" t="str">
        <f t="shared" ref="BC2" si="26">BB2</f>
        <v>2024</v>
      </c>
      <c r="BD2" s="235" t="str">
        <f t="shared" ref="BD2" si="27">BC2</f>
        <v>2024</v>
      </c>
      <c r="BE2" s="240" t="str">
        <f t="shared" ref="BE2" si="28">BD2</f>
        <v>2024</v>
      </c>
      <c r="BF2" s="239" t="str">
        <f t="shared" ref="BF2" si="29">LEFT(BF7,4)</f>
        <v>2025</v>
      </c>
      <c r="BG2" s="235" t="str">
        <f t="shared" ref="BG2" si="30">BF2</f>
        <v>2025</v>
      </c>
      <c r="BH2" s="235" t="str">
        <f t="shared" ref="BH2" si="31">BG2</f>
        <v>2025</v>
      </c>
      <c r="BI2" s="235" t="str">
        <f t="shared" ref="BI2" si="32">BH2</f>
        <v>2025</v>
      </c>
      <c r="BJ2" s="240" t="str">
        <f t="shared" ref="BJ2" si="33">BI2</f>
        <v>2025</v>
      </c>
    </row>
    <row r="3" spans="2:62" s="220" customFormat="1" ht="12.65" customHeight="1" x14ac:dyDescent="0.2">
      <c r="B3" s="219"/>
      <c r="C3" s="273"/>
      <c r="D3" s="273"/>
      <c r="H3" s="239" t="s">
        <v>475</v>
      </c>
      <c r="I3" s="235" t="s">
        <v>475</v>
      </c>
      <c r="J3" s="235" t="s">
        <v>475</v>
      </c>
      <c r="K3" s="235" t="s">
        <v>475</v>
      </c>
      <c r="L3" s="240" t="s">
        <v>475</v>
      </c>
      <c r="M3" s="239" t="s">
        <v>475</v>
      </c>
      <c r="N3" s="235" t="s">
        <v>475</v>
      </c>
      <c r="O3" s="235" t="s">
        <v>475</v>
      </c>
      <c r="P3" s="235" t="s">
        <v>475</v>
      </c>
      <c r="Q3" s="240" t="s">
        <v>475</v>
      </c>
      <c r="R3" s="239" t="s">
        <v>475</v>
      </c>
      <c r="S3" s="235" t="s">
        <v>475</v>
      </c>
      <c r="T3" s="235" t="s">
        <v>475</v>
      </c>
      <c r="U3" s="235" t="s">
        <v>475</v>
      </c>
      <c r="V3" s="240" t="s">
        <v>475</v>
      </c>
      <c r="W3" s="239" t="s">
        <v>475</v>
      </c>
      <c r="X3" s="235" t="s">
        <v>475</v>
      </c>
      <c r="Y3" s="235" t="s">
        <v>475</v>
      </c>
      <c r="Z3" s="235" t="s">
        <v>475</v>
      </c>
      <c r="AA3" s="240" t="s">
        <v>475</v>
      </c>
      <c r="AB3" s="239" t="s">
        <v>475</v>
      </c>
      <c r="AC3" s="235" t="s">
        <v>475</v>
      </c>
      <c r="AD3" s="235" t="s">
        <v>475</v>
      </c>
      <c r="AE3" s="235" t="s">
        <v>475</v>
      </c>
      <c r="AF3" s="240" t="s">
        <v>475</v>
      </c>
      <c r="AG3" s="239" t="s">
        <v>475</v>
      </c>
      <c r="AH3" s="235" t="s">
        <v>475</v>
      </c>
      <c r="AI3" s="235" t="s">
        <v>475</v>
      </c>
      <c r="AJ3" s="235" t="s">
        <v>475</v>
      </c>
      <c r="AK3" s="240" t="s">
        <v>475</v>
      </c>
      <c r="AL3" s="239" t="s">
        <v>475</v>
      </c>
      <c r="AM3" s="235" t="s">
        <v>475</v>
      </c>
      <c r="AN3" s="235" t="s">
        <v>475</v>
      </c>
      <c r="AO3" s="235" t="s">
        <v>475</v>
      </c>
      <c r="AP3" s="240" t="s">
        <v>475</v>
      </c>
      <c r="AQ3" s="239" t="s">
        <v>475</v>
      </c>
      <c r="AR3" s="235" t="s">
        <v>475</v>
      </c>
      <c r="AS3" s="235" t="s">
        <v>475</v>
      </c>
      <c r="AT3" s="235" t="s">
        <v>475</v>
      </c>
      <c r="AU3" s="240" t="s">
        <v>475</v>
      </c>
      <c r="AV3" s="239" t="s">
        <v>475</v>
      </c>
      <c r="AW3" s="235" t="s">
        <v>475</v>
      </c>
      <c r="AX3" s="235" t="s">
        <v>475</v>
      </c>
      <c r="AY3" s="235" t="s">
        <v>475</v>
      </c>
      <c r="AZ3" s="240" t="s">
        <v>475</v>
      </c>
      <c r="BA3" s="239" t="s">
        <v>475</v>
      </c>
      <c r="BB3" s="235" t="s">
        <v>475</v>
      </c>
      <c r="BC3" s="235" t="s">
        <v>475</v>
      </c>
      <c r="BD3" s="235" t="s">
        <v>475</v>
      </c>
      <c r="BE3" s="240" t="s">
        <v>475</v>
      </c>
      <c r="BF3" s="239" t="s">
        <v>475</v>
      </c>
      <c r="BG3" s="235" t="s">
        <v>475</v>
      </c>
      <c r="BH3" s="235" t="s">
        <v>475</v>
      </c>
      <c r="BI3" s="235" t="s">
        <v>475</v>
      </c>
      <c r="BJ3" s="240" t="s">
        <v>475</v>
      </c>
    </row>
    <row r="4" spans="2:62" s="220" customFormat="1" ht="12.65" customHeight="1" x14ac:dyDescent="0.2">
      <c r="B4" s="219"/>
      <c r="C4" s="273"/>
      <c r="D4" s="273"/>
      <c r="H4" s="241" t="s">
        <v>464</v>
      </c>
      <c r="I4" s="236" t="s">
        <v>465</v>
      </c>
      <c r="J4" s="236" t="s">
        <v>466</v>
      </c>
      <c r="K4" s="236" t="s">
        <v>467</v>
      </c>
      <c r="L4" s="242" t="s">
        <v>468</v>
      </c>
      <c r="M4" s="241" t="s">
        <v>464</v>
      </c>
      <c r="N4" s="236" t="s">
        <v>465</v>
      </c>
      <c r="O4" s="236" t="s">
        <v>466</v>
      </c>
      <c r="P4" s="236" t="s">
        <v>467</v>
      </c>
      <c r="Q4" s="242" t="s">
        <v>468</v>
      </c>
      <c r="R4" s="241" t="s">
        <v>464</v>
      </c>
      <c r="S4" s="236" t="s">
        <v>465</v>
      </c>
      <c r="T4" s="236" t="s">
        <v>466</v>
      </c>
      <c r="U4" s="236" t="s">
        <v>467</v>
      </c>
      <c r="V4" s="242" t="s">
        <v>468</v>
      </c>
      <c r="W4" s="241" t="s">
        <v>464</v>
      </c>
      <c r="X4" s="236" t="s">
        <v>465</v>
      </c>
      <c r="Y4" s="236" t="s">
        <v>466</v>
      </c>
      <c r="Z4" s="236" t="s">
        <v>467</v>
      </c>
      <c r="AA4" s="242" t="s">
        <v>468</v>
      </c>
      <c r="AB4" s="241" t="s">
        <v>464</v>
      </c>
      <c r="AC4" s="236" t="s">
        <v>465</v>
      </c>
      <c r="AD4" s="236" t="s">
        <v>466</v>
      </c>
      <c r="AE4" s="236" t="s">
        <v>467</v>
      </c>
      <c r="AF4" s="242" t="s">
        <v>468</v>
      </c>
      <c r="AG4" s="241" t="s">
        <v>464</v>
      </c>
      <c r="AH4" s="236" t="s">
        <v>465</v>
      </c>
      <c r="AI4" s="236" t="s">
        <v>466</v>
      </c>
      <c r="AJ4" s="236" t="s">
        <v>467</v>
      </c>
      <c r="AK4" s="242" t="s">
        <v>468</v>
      </c>
      <c r="AL4" s="241" t="s">
        <v>464</v>
      </c>
      <c r="AM4" s="236" t="s">
        <v>465</v>
      </c>
      <c r="AN4" s="236" t="s">
        <v>466</v>
      </c>
      <c r="AO4" s="236" t="s">
        <v>467</v>
      </c>
      <c r="AP4" s="242" t="s">
        <v>468</v>
      </c>
      <c r="AQ4" s="241" t="s">
        <v>464</v>
      </c>
      <c r="AR4" s="236" t="s">
        <v>465</v>
      </c>
      <c r="AS4" s="236" t="s">
        <v>466</v>
      </c>
      <c r="AT4" s="236" t="s">
        <v>467</v>
      </c>
      <c r="AU4" s="242" t="s">
        <v>468</v>
      </c>
      <c r="AV4" s="241" t="s">
        <v>464</v>
      </c>
      <c r="AW4" s="236" t="s">
        <v>465</v>
      </c>
      <c r="AX4" s="236" t="s">
        <v>466</v>
      </c>
      <c r="AY4" s="236" t="s">
        <v>467</v>
      </c>
      <c r="AZ4" s="242" t="s">
        <v>468</v>
      </c>
      <c r="BA4" s="241" t="s">
        <v>464</v>
      </c>
      <c r="BB4" s="236" t="s">
        <v>465</v>
      </c>
      <c r="BC4" s="236" t="s">
        <v>466</v>
      </c>
      <c r="BD4" s="236" t="s">
        <v>467</v>
      </c>
      <c r="BE4" s="242" t="s">
        <v>468</v>
      </c>
      <c r="BF4" s="241" t="s">
        <v>464</v>
      </c>
      <c r="BG4" s="236" t="s">
        <v>465</v>
      </c>
      <c r="BH4" s="236" t="s">
        <v>466</v>
      </c>
      <c r="BI4" s="236" t="s">
        <v>467</v>
      </c>
      <c r="BJ4" s="242" t="s">
        <v>468</v>
      </c>
    </row>
    <row r="5" spans="2:62" s="220" customFormat="1" ht="12.65" customHeight="1" x14ac:dyDescent="0.2">
      <c r="B5" s="219"/>
      <c r="C5" s="273"/>
      <c r="D5" s="273"/>
      <c r="H5" s="219"/>
      <c r="I5" s="219"/>
    </row>
    <row r="6" spans="2:62" s="220" customFormat="1" ht="12.65" customHeight="1" x14ac:dyDescent="0.25">
      <c r="B6" s="219"/>
      <c r="C6" s="279" t="s">
        <v>725</v>
      </c>
      <c r="D6" s="273" t="s">
        <v>726</v>
      </c>
      <c r="E6" s="219"/>
      <c r="F6" s="219"/>
      <c r="G6" s="219"/>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c r="AI6" s="223"/>
      <c r="AJ6" s="223"/>
      <c r="AK6" s="223"/>
      <c r="AL6" s="223"/>
      <c r="AM6" s="223"/>
      <c r="AN6" s="223"/>
      <c r="AO6" s="223"/>
      <c r="AP6" s="223"/>
      <c r="AQ6" s="223"/>
      <c r="AR6" s="223"/>
      <c r="AS6" s="223"/>
      <c r="AT6" s="223"/>
      <c r="AU6" s="223"/>
      <c r="AV6" s="223"/>
      <c r="AW6" s="223"/>
      <c r="AX6" s="223"/>
      <c r="AY6" s="223"/>
      <c r="AZ6" s="223"/>
      <c r="BA6" s="223"/>
      <c r="BB6" s="223"/>
      <c r="BC6" s="223"/>
      <c r="BD6" s="223"/>
      <c r="BE6" s="223"/>
      <c r="BF6" s="223"/>
      <c r="BG6" s="223"/>
      <c r="BH6" s="223"/>
      <c r="BI6" s="223"/>
      <c r="BJ6" s="223"/>
    </row>
    <row r="7" spans="2:62" s="220" customFormat="1" ht="36" customHeight="1" x14ac:dyDescent="0.2">
      <c r="B7" s="219"/>
      <c r="C7" s="279"/>
      <c r="D7" s="273"/>
      <c r="E7" s="219"/>
      <c r="F7" s="219"/>
      <c r="G7" s="219"/>
      <c r="H7" s="839" t="s">
        <v>920</v>
      </c>
      <c r="I7" s="840"/>
      <c r="J7" s="840"/>
      <c r="K7" s="840"/>
      <c r="L7" s="841"/>
      <c r="M7" s="842" t="s">
        <v>921</v>
      </c>
      <c r="N7" s="843"/>
      <c r="O7" s="843"/>
      <c r="P7" s="843"/>
      <c r="Q7" s="844"/>
      <c r="R7" s="842" t="s">
        <v>922</v>
      </c>
      <c r="S7" s="843"/>
      <c r="T7" s="843"/>
      <c r="U7" s="843"/>
      <c r="V7" s="844"/>
      <c r="W7" s="842" t="s">
        <v>923</v>
      </c>
      <c r="X7" s="843"/>
      <c r="Y7" s="843"/>
      <c r="Z7" s="843"/>
      <c r="AA7" s="844"/>
      <c r="AB7" s="842" t="s">
        <v>924</v>
      </c>
      <c r="AC7" s="843"/>
      <c r="AD7" s="843"/>
      <c r="AE7" s="843"/>
      <c r="AF7" s="844"/>
      <c r="AG7" s="842" t="s">
        <v>925</v>
      </c>
      <c r="AH7" s="843"/>
      <c r="AI7" s="843"/>
      <c r="AJ7" s="843"/>
      <c r="AK7" s="844"/>
      <c r="AL7" s="842" t="s">
        <v>926</v>
      </c>
      <c r="AM7" s="843"/>
      <c r="AN7" s="843"/>
      <c r="AO7" s="843"/>
      <c r="AP7" s="844"/>
      <c r="AQ7" s="842" t="s">
        <v>927</v>
      </c>
      <c r="AR7" s="843"/>
      <c r="AS7" s="843"/>
      <c r="AT7" s="843"/>
      <c r="AU7" s="844"/>
      <c r="AV7" s="842" t="s">
        <v>928</v>
      </c>
      <c r="AW7" s="843"/>
      <c r="AX7" s="843"/>
      <c r="AY7" s="843"/>
      <c r="AZ7" s="844"/>
      <c r="BA7" s="842" t="s">
        <v>929</v>
      </c>
      <c r="BB7" s="843"/>
      <c r="BC7" s="843"/>
      <c r="BD7" s="843"/>
      <c r="BE7" s="844"/>
      <c r="BF7" s="842" t="s">
        <v>930</v>
      </c>
      <c r="BG7" s="843"/>
      <c r="BH7" s="843"/>
      <c r="BI7" s="843"/>
      <c r="BJ7" s="844"/>
    </row>
    <row r="8" spans="2:62" s="225" customFormat="1" ht="70" x14ac:dyDescent="0.2">
      <c r="B8" s="219"/>
      <c r="C8" s="273"/>
      <c r="D8" s="273"/>
      <c r="E8" s="224"/>
      <c r="F8" s="224"/>
      <c r="G8" s="224"/>
      <c r="H8" s="270" t="s">
        <v>708</v>
      </c>
      <c r="I8" s="271" t="s">
        <v>709</v>
      </c>
      <c r="J8" s="271" t="s">
        <v>710</v>
      </c>
      <c r="K8" s="271" t="s">
        <v>711</v>
      </c>
      <c r="L8" s="272" t="s">
        <v>712</v>
      </c>
      <c r="M8" s="270" t="s">
        <v>708</v>
      </c>
      <c r="N8" s="271" t="s">
        <v>709</v>
      </c>
      <c r="O8" s="271" t="s">
        <v>710</v>
      </c>
      <c r="P8" s="271" t="s">
        <v>711</v>
      </c>
      <c r="Q8" s="272" t="s">
        <v>712</v>
      </c>
      <c r="R8" s="270" t="s">
        <v>708</v>
      </c>
      <c r="S8" s="271" t="s">
        <v>709</v>
      </c>
      <c r="T8" s="271" t="s">
        <v>710</v>
      </c>
      <c r="U8" s="271" t="s">
        <v>711</v>
      </c>
      <c r="V8" s="272" t="s">
        <v>712</v>
      </c>
      <c r="W8" s="270" t="s">
        <v>708</v>
      </c>
      <c r="X8" s="271" t="s">
        <v>709</v>
      </c>
      <c r="Y8" s="271" t="s">
        <v>710</v>
      </c>
      <c r="Z8" s="271" t="s">
        <v>711</v>
      </c>
      <c r="AA8" s="272" t="s">
        <v>712</v>
      </c>
      <c r="AB8" s="270" t="s">
        <v>708</v>
      </c>
      <c r="AC8" s="271" t="s">
        <v>709</v>
      </c>
      <c r="AD8" s="271" t="s">
        <v>710</v>
      </c>
      <c r="AE8" s="271" t="s">
        <v>711</v>
      </c>
      <c r="AF8" s="272" t="s">
        <v>712</v>
      </c>
      <c r="AG8" s="270" t="s">
        <v>708</v>
      </c>
      <c r="AH8" s="271" t="s">
        <v>709</v>
      </c>
      <c r="AI8" s="271" t="s">
        <v>710</v>
      </c>
      <c r="AJ8" s="271" t="s">
        <v>711</v>
      </c>
      <c r="AK8" s="272" t="s">
        <v>712</v>
      </c>
      <c r="AL8" s="270" t="s">
        <v>708</v>
      </c>
      <c r="AM8" s="271" t="s">
        <v>709</v>
      </c>
      <c r="AN8" s="271" t="s">
        <v>710</v>
      </c>
      <c r="AO8" s="271" t="s">
        <v>711</v>
      </c>
      <c r="AP8" s="272" t="s">
        <v>712</v>
      </c>
      <c r="AQ8" s="270" t="s">
        <v>708</v>
      </c>
      <c r="AR8" s="271" t="s">
        <v>709</v>
      </c>
      <c r="AS8" s="271" t="s">
        <v>710</v>
      </c>
      <c r="AT8" s="271" t="s">
        <v>711</v>
      </c>
      <c r="AU8" s="272" t="s">
        <v>712</v>
      </c>
      <c r="AV8" s="270" t="s">
        <v>708</v>
      </c>
      <c r="AW8" s="271" t="s">
        <v>709</v>
      </c>
      <c r="AX8" s="271" t="s">
        <v>710</v>
      </c>
      <c r="AY8" s="271" t="s">
        <v>711</v>
      </c>
      <c r="AZ8" s="272" t="s">
        <v>712</v>
      </c>
      <c r="BA8" s="270" t="s">
        <v>708</v>
      </c>
      <c r="BB8" s="271" t="s">
        <v>709</v>
      </c>
      <c r="BC8" s="271" t="s">
        <v>710</v>
      </c>
      <c r="BD8" s="271" t="s">
        <v>711</v>
      </c>
      <c r="BE8" s="272" t="s">
        <v>712</v>
      </c>
      <c r="BF8" s="270" t="s">
        <v>708</v>
      </c>
      <c r="BG8" s="271" t="s">
        <v>709</v>
      </c>
      <c r="BH8" s="271" t="s">
        <v>710</v>
      </c>
      <c r="BI8" s="271" t="s">
        <v>711</v>
      </c>
      <c r="BJ8" s="272" t="s">
        <v>712</v>
      </c>
    </row>
    <row r="9" spans="2:62" s="220" customFormat="1" ht="12.65" customHeight="1" x14ac:dyDescent="0.25">
      <c r="B9" s="219"/>
      <c r="C9" s="273"/>
      <c r="D9" s="273"/>
      <c r="E9" s="216" t="s">
        <v>797</v>
      </c>
      <c r="F9" s="216" t="s">
        <v>482</v>
      </c>
      <c r="G9" s="243" t="s">
        <v>479</v>
      </c>
      <c r="H9" s="268"/>
      <c r="I9" s="228"/>
      <c r="J9" s="228"/>
      <c r="K9" s="228"/>
      <c r="L9" s="269"/>
      <c r="M9" s="257"/>
      <c r="N9" s="249"/>
      <c r="O9" s="249"/>
      <c r="P9" s="249"/>
      <c r="Q9" s="250"/>
      <c r="R9" s="257"/>
      <c r="S9" s="249"/>
      <c r="T9" s="249"/>
      <c r="U9" s="249"/>
      <c r="V9" s="250"/>
      <c r="W9" s="257"/>
      <c r="X9" s="249"/>
      <c r="Y9" s="249"/>
      <c r="Z9" s="249"/>
      <c r="AA9" s="250"/>
      <c r="AB9" s="257"/>
      <c r="AC9" s="249"/>
      <c r="AD9" s="249"/>
      <c r="AE9" s="249"/>
      <c r="AF9" s="250"/>
      <c r="AG9" s="257"/>
      <c r="AH9" s="249"/>
      <c r="AI9" s="249"/>
      <c r="AJ9" s="249"/>
      <c r="AK9" s="250"/>
      <c r="AL9" s="257"/>
      <c r="AM9" s="249"/>
      <c r="AN9" s="249"/>
      <c r="AO9" s="249"/>
      <c r="AP9" s="250"/>
      <c r="AQ9" s="257"/>
      <c r="AR9" s="249"/>
      <c r="AS9" s="249"/>
      <c r="AT9" s="249"/>
      <c r="AU9" s="250"/>
      <c r="AV9" s="257"/>
      <c r="AW9" s="249"/>
      <c r="AX9" s="249"/>
      <c r="AY9" s="249"/>
      <c r="AZ9" s="250"/>
      <c r="BA9" s="257"/>
      <c r="BB9" s="249"/>
      <c r="BC9" s="249"/>
      <c r="BD9" s="249"/>
      <c r="BE9" s="250"/>
      <c r="BF9" s="257"/>
      <c r="BG9" s="249"/>
      <c r="BH9" s="249"/>
      <c r="BI9" s="249"/>
      <c r="BJ9" s="250"/>
    </row>
    <row r="10" spans="2:62" ht="10.9" customHeight="1" x14ac:dyDescent="0.2">
      <c r="C10" s="258" t="s">
        <v>798</v>
      </c>
      <c r="D10" s="431" t="s">
        <v>799</v>
      </c>
      <c r="E10" s="484" t="s">
        <v>6</v>
      </c>
      <c r="F10" s="485">
        <v>1</v>
      </c>
      <c r="G10" s="486" t="s">
        <v>2133</v>
      </c>
      <c r="H10" s="421">
        <v>8.6215752280564146</v>
      </c>
      <c r="I10" s="462">
        <v>25.194635455685233</v>
      </c>
      <c r="J10" s="422">
        <v>4.9872770323059044</v>
      </c>
      <c r="K10" s="422">
        <v>5.5907097152373666</v>
      </c>
      <c r="L10" s="423">
        <v>3.6217054988660888</v>
      </c>
      <c r="M10" s="421">
        <v>8.1876242340595251</v>
      </c>
      <c r="N10" s="462">
        <v>24.477992143519533</v>
      </c>
      <c r="O10" s="422">
        <v>4.6478049609934242</v>
      </c>
      <c r="P10" s="422">
        <v>5.2025043075634985</v>
      </c>
      <c r="Q10" s="423">
        <v>3.4341311926848941</v>
      </c>
      <c r="R10" s="421">
        <v>7.6581088224762031</v>
      </c>
      <c r="S10" s="462">
        <v>22.900698674225957</v>
      </c>
      <c r="T10" s="422">
        <v>4.3667300395320936</v>
      </c>
      <c r="U10" s="422">
        <v>4.8836081902437618</v>
      </c>
      <c r="V10" s="423">
        <v>3.2900789206557453</v>
      </c>
      <c r="W10" s="421">
        <v>7.0245216363718246</v>
      </c>
      <c r="X10" s="462">
        <v>22.232840975282315</v>
      </c>
      <c r="Y10" s="422">
        <v>3.7445549230774868</v>
      </c>
      <c r="Z10" s="422">
        <v>4.1970470356940437</v>
      </c>
      <c r="AA10" s="423">
        <v>2.8459107982646881</v>
      </c>
      <c r="AB10" s="421">
        <v>6.7649298707457861</v>
      </c>
      <c r="AC10" s="462">
        <v>21.553724600696874</v>
      </c>
      <c r="AD10" s="422">
        <v>3.5630014421300085</v>
      </c>
      <c r="AE10" s="422">
        <v>3.9845712004042366</v>
      </c>
      <c r="AF10" s="423">
        <v>2.7613740715452435</v>
      </c>
      <c r="AG10" s="421">
        <v>8.0361393245197785</v>
      </c>
      <c r="AH10" s="462">
        <v>25.452614933679687</v>
      </c>
      <c r="AI10" s="422">
        <v>4.2587204455679286</v>
      </c>
      <c r="AJ10" s="422">
        <v>4.7252435197842146</v>
      </c>
      <c r="AK10" s="423">
        <v>3.4097682263857609</v>
      </c>
      <c r="AL10" s="421">
        <v>7.9426328438492639</v>
      </c>
      <c r="AM10" s="462">
        <v>25.520728064092598</v>
      </c>
      <c r="AN10" s="422">
        <v>4.0843618670628983</v>
      </c>
      <c r="AO10" s="422">
        <v>4.6607063976068854</v>
      </c>
      <c r="AP10" s="423">
        <v>3.0804865889507713</v>
      </c>
      <c r="AQ10" s="421">
        <v>7.3112203174419621</v>
      </c>
      <c r="AR10" s="462">
        <v>23.893058297807219</v>
      </c>
      <c r="AS10" s="422">
        <v>3.6231954643779627</v>
      </c>
      <c r="AT10" s="422">
        <v>4.1487491612795715</v>
      </c>
      <c r="AU10" s="423">
        <v>2.7410921585491979</v>
      </c>
      <c r="AV10" s="421">
        <v>7.6694593308691577</v>
      </c>
      <c r="AW10" s="462">
        <v>24.149748466687534</v>
      </c>
      <c r="AX10" s="422">
        <v>3.9051279977949291</v>
      </c>
      <c r="AY10" s="422">
        <v>4.3438876974359628</v>
      </c>
      <c r="AZ10" s="423">
        <v>3.19305906849472</v>
      </c>
      <c r="BA10" s="421">
        <v>8.0855939920951698</v>
      </c>
      <c r="BB10" s="462">
        <v>24.365977079517819</v>
      </c>
      <c r="BC10" s="422">
        <v>4.2713727432533437</v>
      </c>
      <c r="BD10" s="422">
        <v>4.6529475139442207</v>
      </c>
      <c r="BE10" s="423">
        <v>3.6730099488726666</v>
      </c>
      <c r="BF10" s="421">
        <v>8.5256822136040942</v>
      </c>
      <c r="BG10" s="462">
        <v>24.934746900411632</v>
      </c>
      <c r="BH10" s="422">
        <v>4.6344356202413</v>
      </c>
      <c r="BI10" s="422">
        <v>4.9575336697958177</v>
      </c>
      <c r="BJ10" s="423">
        <v>4.1439535148152258</v>
      </c>
    </row>
    <row r="11" spans="2:62" ht="10.9" customHeight="1" x14ac:dyDescent="0.2">
      <c r="D11" s="275"/>
      <c r="E11" s="2" t="s">
        <v>2134</v>
      </c>
      <c r="F11" s="427">
        <v>1</v>
      </c>
      <c r="G11" s="487" t="s">
        <v>2135</v>
      </c>
      <c r="H11" s="424">
        <v>8.1603579947353797</v>
      </c>
      <c r="I11" s="463">
        <v>23.895131391240234</v>
      </c>
      <c r="J11" s="425">
        <v>4.3587545043755398</v>
      </c>
      <c r="K11" s="425">
        <v>4.8842454060567233</v>
      </c>
      <c r="L11" s="426">
        <v>3.1338018337284885</v>
      </c>
      <c r="M11" s="424">
        <v>7.835923159148698</v>
      </c>
      <c r="N11" s="463">
        <v>23.322952342304777</v>
      </c>
      <c r="O11" s="425">
        <v>4.1392353335812206</v>
      </c>
      <c r="P11" s="425">
        <v>4.6281659524065066</v>
      </c>
      <c r="Q11" s="426">
        <v>3.0354179757029591</v>
      </c>
      <c r="R11" s="424">
        <v>7.4092443009189504</v>
      </c>
      <c r="S11" s="463">
        <v>21.882491964811585</v>
      </c>
      <c r="T11" s="425">
        <v>3.9744189550744848</v>
      </c>
      <c r="U11" s="425">
        <v>4.4509748757881482</v>
      </c>
      <c r="V11" s="426">
        <v>2.9490615376068381</v>
      </c>
      <c r="W11" s="424">
        <v>6.8213074752701672</v>
      </c>
      <c r="X11" s="463">
        <v>21.206975739950504</v>
      </c>
      <c r="Y11" s="425">
        <v>3.4265904712378692</v>
      </c>
      <c r="Z11" s="425">
        <v>3.8533432239549716</v>
      </c>
      <c r="AA11" s="426">
        <v>2.5507724960615739</v>
      </c>
      <c r="AB11" s="424">
        <v>6.608056031391083</v>
      </c>
      <c r="AC11" s="463">
        <v>20.648071706149469</v>
      </c>
      <c r="AD11" s="425">
        <v>3.2950819640104814</v>
      </c>
      <c r="AE11" s="425">
        <v>3.7041179490650453</v>
      </c>
      <c r="AF11" s="426">
        <v>2.4896185686651222</v>
      </c>
      <c r="AG11" s="424">
        <v>7.814544974629932</v>
      </c>
      <c r="AH11" s="463">
        <v>24.203840750335136</v>
      </c>
      <c r="AI11" s="425">
        <v>3.9609573877563236</v>
      </c>
      <c r="AJ11" s="425">
        <v>4.4294055720793031</v>
      </c>
      <c r="AK11" s="426">
        <v>3.0769720807686816</v>
      </c>
      <c r="AL11" s="424">
        <v>7.6979455599747642</v>
      </c>
      <c r="AM11" s="463">
        <v>24.233971587891535</v>
      </c>
      <c r="AN11" s="425">
        <v>3.7792692087411766</v>
      </c>
      <c r="AO11" s="425">
        <v>4.3311021783189565</v>
      </c>
      <c r="AP11" s="426">
        <v>2.7791526105640441</v>
      </c>
      <c r="AQ11" s="424">
        <v>7.113262769842966</v>
      </c>
      <c r="AR11" s="463">
        <v>22.84513644522368</v>
      </c>
      <c r="AS11" s="425">
        <v>3.3430975995330741</v>
      </c>
      <c r="AT11" s="425">
        <v>3.8463138019400929</v>
      </c>
      <c r="AU11" s="426">
        <v>2.462951271650399</v>
      </c>
      <c r="AV11" s="424">
        <v>7.4582584734799928</v>
      </c>
      <c r="AW11" s="463">
        <v>23.242733819775591</v>
      </c>
      <c r="AX11" s="425">
        <v>3.5779533976884457</v>
      </c>
      <c r="AY11" s="425">
        <v>4.0263516625583602</v>
      </c>
      <c r="AZ11" s="426">
        <v>2.8186173036681503</v>
      </c>
      <c r="BA11" s="424">
        <v>7.8481012008512341</v>
      </c>
      <c r="BB11" s="463">
        <v>23.40028203066494</v>
      </c>
      <c r="BC11" s="425">
        <v>3.9267010380409135</v>
      </c>
      <c r="BD11" s="425">
        <v>4.3327271063531914</v>
      </c>
      <c r="BE11" s="426">
        <v>3.2605980298730595</v>
      </c>
      <c r="BF11" s="424">
        <v>8.250832149660221</v>
      </c>
      <c r="BG11" s="463">
        <v>23.888512693129691</v>
      </c>
      <c r="BH11" s="425">
        <v>4.2812139402132257</v>
      </c>
      <c r="BI11" s="425">
        <v>4.6345513558877309</v>
      </c>
      <c r="BJ11" s="426">
        <v>3.7212499311456555</v>
      </c>
    </row>
    <row r="12" spans="2:62" ht="10.9" customHeight="1" x14ac:dyDescent="0.2">
      <c r="D12" s="276"/>
      <c r="E12" s="2" t="s">
        <v>434</v>
      </c>
      <c r="F12" s="427">
        <v>1</v>
      </c>
      <c r="G12" s="487" t="s">
        <v>2136</v>
      </c>
      <c r="H12" s="424">
        <v>10.011663147559869</v>
      </c>
      <c r="I12" s="463">
        <v>30.694224114983637</v>
      </c>
      <c r="J12" s="425">
        <v>6.7460475531945985</v>
      </c>
      <c r="K12" s="425">
        <v>7.6371300420334274</v>
      </c>
      <c r="L12" s="426">
        <v>4.8867669411482195</v>
      </c>
      <c r="M12" s="424">
        <v>9.250531788875314</v>
      </c>
      <c r="N12" s="463">
        <v>29.355168058606864</v>
      </c>
      <c r="O12" s="425">
        <v>6.0705377880825342</v>
      </c>
      <c r="P12" s="425">
        <v>6.8705081213503947</v>
      </c>
      <c r="Q12" s="426">
        <v>4.4641084181837343</v>
      </c>
      <c r="R12" s="424">
        <v>8.410519208559176</v>
      </c>
      <c r="S12" s="463">
        <v>27.232721702742868</v>
      </c>
      <c r="T12" s="425">
        <v>5.4632490201868071</v>
      </c>
      <c r="U12" s="425">
        <v>6.1422339418259915</v>
      </c>
      <c r="V12" s="426">
        <v>4.1689995160171502</v>
      </c>
      <c r="W12" s="424">
        <v>7.6392543110468187</v>
      </c>
      <c r="X12" s="463">
        <v>26.535703299092837</v>
      </c>
      <c r="Y12" s="425">
        <v>4.6364914929802863</v>
      </c>
      <c r="Z12" s="425">
        <v>5.2025793404818454</v>
      </c>
      <c r="AA12" s="426">
        <v>3.6093214787101124</v>
      </c>
      <c r="AB12" s="424">
        <v>7.2392762427639461</v>
      </c>
      <c r="AC12" s="463">
        <v>25.293094434031815</v>
      </c>
      <c r="AD12" s="425">
        <v>4.3163732258219989</v>
      </c>
      <c r="AE12" s="425">
        <v>4.8104600328074314</v>
      </c>
      <c r="AF12" s="426">
        <v>3.4631642871495023</v>
      </c>
      <c r="AG12" s="424">
        <v>8.7033238013022096</v>
      </c>
      <c r="AH12" s="463">
        <v>30.481691259946132</v>
      </c>
      <c r="AI12" s="425">
        <v>5.0954250488664581</v>
      </c>
      <c r="AJ12" s="425">
        <v>5.5986302434577544</v>
      </c>
      <c r="AK12" s="426">
        <v>4.266958629422871</v>
      </c>
      <c r="AL12" s="424">
        <v>8.6727216366785544</v>
      </c>
      <c r="AM12" s="463">
        <v>30.556383845795096</v>
      </c>
      <c r="AN12" s="425">
        <v>4.9362537883580986</v>
      </c>
      <c r="AO12" s="425">
        <v>5.6334173162249144</v>
      </c>
      <c r="AP12" s="426">
        <v>3.8470733521443883</v>
      </c>
      <c r="AQ12" s="424">
        <v>7.8989942016305186</v>
      </c>
      <c r="AR12" s="463">
        <v>27.930695842405626</v>
      </c>
      <c r="AS12" s="425">
        <v>4.4028219821153902</v>
      </c>
      <c r="AT12" s="425">
        <v>5.0414613875676979</v>
      </c>
      <c r="AU12" s="426">
        <v>3.445053038652798</v>
      </c>
      <c r="AV12" s="424">
        <v>8.2937401689031773</v>
      </c>
      <c r="AW12" s="463">
        <v>27.596848785765921</v>
      </c>
      <c r="AX12" s="425">
        <v>4.8125151926342227</v>
      </c>
      <c r="AY12" s="425">
        <v>5.2806712817956809</v>
      </c>
      <c r="AZ12" s="426">
        <v>4.1358755621490157</v>
      </c>
      <c r="BA12" s="424">
        <v>8.7838720012856353</v>
      </c>
      <c r="BB12" s="463">
        <v>28.007591021467441</v>
      </c>
      <c r="BC12" s="425">
        <v>5.2216083696548559</v>
      </c>
      <c r="BD12" s="425">
        <v>5.5967035700715071</v>
      </c>
      <c r="BE12" s="426">
        <v>4.7011075829053448</v>
      </c>
      <c r="BF12" s="424">
        <v>9.3321274966010286</v>
      </c>
      <c r="BG12" s="463">
        <v>28.793282840727169</v>
      </c>
      <c r="BH12" s="425">
        <v>5.6096253678347452</v>
      </c>
      <c r="BI12" s="425">
        <v>5.9090743273002255</v>
      </c>
      <c r="BJ12" s="426">
        <v>5.2052090134422357</v>
      </c>
    </row>
    <row r="13" spans="2:62" ht="10.9" customHeight="1" x14ac:dyDescent="0.2">
      <c r="C13" s="258"/>
      <c r="D13" s="274"/>
      <c r="E13" s="2" t="s">
        <v>932</v>
      </c>
      <c r="F13" s="427">
        <v>1</v>
      </c>
      <c r="G13" s="262" t="s">
        <v>2137</v>
      </c>
      <c r="H13" s="424">
        <v>9.885127676651793</v>
      </c>
      <c r="I13" s="463">
        <v>28.608588969867469</v>
      </c>
      <c r="J13" s="425">
        <v>5.7175340377537891</v>
      </c>
      <c r="K13" s="425">
        <v>6.1294925135053093</v>
      </c>
      <c r="L13" s="426">
        <v>4.3284432052518795</v>
      </c>
      <c r="M13" s="424">
        <v>9.3919470043609046</v>
      </c>
      <c r="N13" s="463">
        <v>27.753390329723416</v>
      </c>
      <c r="O13" s="425">
        <v>5.3477428980112718</v>
      </c>
      <c r="P13" s="425">
        <v>5.7018238803295098</v>
      </c>
      <c r="Q13" s="426">
        <v>4.2103852659787231</v>
      </c>
      <c r="R13" s="424">
        <v>8.8633723367720947</v>
      </c>
      <c r="S13" s="463">
        <v>25.941946093620007</v>
      </c>
      <c r="T13" s="425">
        <v>5.1115682619925442</v>
      </c>
      <c r="U13" s="425">
        <v>5.4166749160258609</v>
      </c>
      <c r="V13" s="426">
        <v>4.1951569571669056</v>
      </c>
      <c r="W13" s="424">
        <v>7.9967430600402505</v>
      </c>
      <c r="X13" s="463">
        <v>24.877895910754571</v>
      </c>
      <c r="Y13" s="425">
        <v>4.242699557939412</v>
      </c>
      <c r="Z13" s="425">
        <v>4.5049016036385883</v>
      </c>
      <c r="AA13" s="426">
        <v>3.4936621920870787</v>
      </c>
      <c r="AB13" s="424">
        <v>7.4490278918005384</v>
      </c>
      <c r="AC13" s="463">
        <v>23.148142403329334</v>
      </c>
      <c r="AD13" s="425">
        <v>3.9060158563965994</v>
      </c>
      <c r="AE13" s="425">
        <v>4.1755814546133641</v>
      </c>
      <c r="AF13" s="426">
        <v>3.166619218883568</v>
      </c>
      <c r="AG13" s="424">
        <v>8.3228356768595493</v>
      </c>
      <c r="AH13" s="463">
        <v>25.565096410217663</v>
      </c>
      <c r="AI13" s="425">
        <v>4.3987271686606668</v>
      </c>
      <c r="AJ13" s="425">
        <v>4.6901093488479617</v>
      </c>
      <c r="AK13" s="426">
        <v>3.6290934061102638</v>
      </c>
      <c r="AL13" s="424">
        <v>8.0357471638968967</v>
      </c>
      <c r="AM13" s="463">
        <v>24.985465708867125</v>
      </c>
      <c r="AN13" s="425">
        <v>4.1724077033973925</v>
      </c>
      <c r="AO13" s="425">
        <v>4.5287539837668822</v>
      </c>
      <c r="AP13" s="426">
        <v>3.2705751999156516</v>
      </c>
      <c r="AQ13" s="424">
        <v>7.5080502915537197</v>
      </c>
      <c r="AR13" s="463">
        <v>23.513980317409054</v>
      </c>
      <c r="AS13" s="425">
        <v>3.8252593285723528</v>
      </c>
      <c r="AT13" s="425">
        <v>4.1368057159561644</v>
      </c>
      <c r="AU13" s="426">
        <v>3.0730441913664062</v>
      </c>
      <c r="AV13" s="424">
        <v>7.706183002005174</v>
      </c>
      <c r="AW13" s="463">
        <v>23.586407092378874</v>
      </c>
      <c r="AX13" s="425">
        <v>3.9618918236618081</v>
      </c>
      <c r="AY13" s="425">
        <v>4.2352473387978655</v>
      </c>
      <c r="AZ13" s="426">
        <v>3.3271281461499829</v>
      </c>
      <c r="BA13" s="424">
        <v>7.9752641730344109</v>
      </c>
      <c r="BB13" s="463">
        <v>23.647178786146888</v>
      </c>
      <c r="BC13" s="425">
        <v>4.1895889690611581</v>
      </c>
      <c r="BD13" s="425">
        <v>4.4686302725621605</v>
      </c>
      <c r="BE13" s="426">
        <v>3.5640121073531139</v>
      </c>
      <c r="BF13" s="424">
        <v>8.2689575227750751</v>
      </c>
      <c r="BG13" s="463">
        <v>23.831020265996649</v>
      </c>
      <c r="BH13" s="425">
        <v>4.428133606081091</v>
      </c>
      <c r="BI13" s="425">
        <v>4.6675125567246472</v>
      </c>
      <c r="BJ13" s="426">
        <v>3.9187433975049428</v>
      </c>
    </row>
    <row r="14" spans="2:62" ht="10.9" customHeight="1" x14ac:dyDescent="0.2">
      <c r="D14" s="276"/>
      <c r="E14" s="2" t="s">
        <v>8</v>
      </c>
      <c r="F14" s="488">
        <v>1</v>
      </c>
      <c r="G14" s="489" t="s">
        <v>2138</v>
      </c>
      <c r="H14" s="424">
        <v>9.8733677700298479</v>
      </c>
      <c r="I14" s="463">
        <v>27.014275023175433</v>
      </c>
      <c r="J14" s="425">
        <v>5.7913414879967648</v>
      </c>
      <c r="K14" s="425">
        <v>6.1590968226733835</v>
      </c>
      <c r="L14" s="426">
        <v>4.749707350864119</v>
      </c>
      <c r="M14" s="424">
        <v>9.6622625030777236</v>
      </c>
      <c r="N14" s="463">
        <v>26.885039121567534</v>
      </c>
      <c r="O14" s="425">
        <v>5.5864119519723667</v>
      </c>
      <c r="P14" s="425">
        <v>5.8968684984963966</v>
      </c>
      <c r="Q14" s="426">
        <v>4.7514569501918995</v>
      </c>
      <c r="R14" s="424">
        <v>9.0844288540174745</v>
      </c>
      <c r="S14" s="463">
        <v>24.651520180720748</v>
      </c>
      <c r="T14" s="425">
        <v>5.3648603343035903</v>
      </c>
      <c r="U14" s="425">
        <v>5.6564067301719243</v>
      </c>
      <c r="V14" s="426">
        <v>4.6339214973697951</v>
      </c>
      <c r="W14" s="424">
        <v>8.1799978661582955</v>
      </c>
      <c r="X14" s="463">
        <v>23.65962232890973</v>
      </c>
      <c r="Y14" s="425">
        <v>4.40956214998939</v>
      </c>
      <c r="Z14" s="425">
        <v>4.6607577049069731</v>
      </c>
      <c r="AA14" s="426">
        <v>3.8125841057781975</v>
      </c>
      <c r="AB14" s="424">
        <v>7.5931517093346184</v>
      </c>
      <c r="AC14" s="463">
        <v>21.973055587624252</v>
      </c>
      <c r="AD14" s="425">
        <v>4.0243906789296275</v>
      </c>
      <c r="AE14" s="425">
        <v>4.2650868889775788</v>
      </c>
      <c r="AF14" s="426">
        <v>3.4745415785007974</v>
      </c>
      <c r="AG14" s="424">
        <v>8.4767215063045196</v>
      </c>
      <c r="AH14" s="463">
        <v>24.301401207307372</v>
      </c>
      <c r="AI14" s="425">
        <v>4.5351725409100929</v>
      </c>
      <c r="AJ14" s="425">
        <v>4.7668510019435812</v>
      </c>
      <c r="AK14" s="426">
        <v>4.0260120073180623</v>
      </c>
      <c r="AL14" s="424">
        <v>8.0017610943095629</v>
      </c>
      <c r="AM14" s="463">
        <v>23.529467585240784</v>
      </c>
      <c r="AN14" s="425">
        <v>4.1627230871865386</v>
      </c>
      <c r="AO14" s="425">
        <v>4.5044802240057766</v>
      </c>
      <c r="AP14" s="426">
        <v>3.44546087548885</v>
      </c>
      <c r="AQ14" s="424">
        <v>7.4428021245703357</v>
      </c>
      <c r="AR14" s="463">
        <v>22.009358280564655</v>
      </c>
      <c r="AS14" s="425">
        <v>3.8278319322255738</v>
      </c>
      <c r="AT14" s="425">
        <v>4.1686360465381309</v>
      </c>
      <c r="AU14" s="426">
        <v>3.1486773793929723</v>
      </c>
      <c r="AV14" s="424">
        <v>7.5641505793344397</v>
      </c>
      <c r="AW14" s="463">
        <v>21.823032930460585</v>
      </c>
      <c r="AX14" s="425">
        <v>3.9531644230223426</v>
      </c>
      <c r="AY14" s="425">
        <v>4.2431475592691266</v>
      </c>
      <c r="AZ14" s="426">
        <v>3.3954679615517289</v>
      </c>
      <c r="BA14" s="424">
        <v>7.8732841704285041</v>
      </c>
      <c r="BB14" s="463">
        <v>22.016892819782999</v>
      </c>
      <c r="BC14" s="425">
        <v>4.2120190089173644</v>
      </c>
      <c r="BD14" s="425">
        <v>4.5365059610847629</v>
      </c>
      <c r="BE14" s="426">
        <v>3.6067070750252812</v>
      </c>
      <c r="BF14" s="424">
        <v>8.1469960895622968</v>
      </c>
      <c r="BG14" s="463">
        <v>22.217821406634894</v>
      </c>
      <c r="BH14" s="425">
        <v>4.4363686816864725</v>
      </c>
      <c r="BI14" s="425">
        <v>4.7291676001188883</v>
      </c>
      <c r="BJ14" s="426">
        <v>3.9154530285705396</v>
      </c>
    </row>
    <row r="15" spans="2:62" ht="10.9" customHeight="1" x14ac:dyDescent="0.2">
      <c r="D15" s="276"/>
      <c r="E15" s="2" t="s">
        <v>9</v>
      </c>
      <c r="F15" s="488">
        <v>1</v>
      </c>
      <c r="G15" s="489" t="s">
        <v>2139</v>
      </c>
      <c r="H15" s="424">
        <v>9.8992678418645657</v>
      </c>
      <c r="I15" s="463">
        <v>30.788528448727902</v>
      </c>
      <c r="J15" s="425">
        <v>5.6315017752118033</v>
      </c>
      <c r="K15" s="425">
        <v>6.0979599899342904</v>
      </c>
      <c r="L15" s="426">
        <v>3.6583158762952821</v>
      </c>
      <c r="M15" s="424">
        <v>9.0680387502394311</v>
      </c>
      <c r="N15" s="463">
        <v>28.947950071358104</v>
      </c>
      <c r="O15" s="425">
        <v>5.0713419157353554</v>
      </c>
      <c r="P15" s="425">
        <v>5.4963994393994495</v>
      </c>
      <c r="Q15" s="426">
        <v>3.3545874316543451</v>
      </c>
      <c r="R15" s="424">
        <v>8.5969182134891859</v>
      </c>
      <c r="S15" s="463">
        <v>27.773326405157249</v>
      </c>
      <c r="T15" s="425">
        <v>4.8178659846266596</v>
      </c>
      <c r="U15" s="425">
        <v>5.1655229668093714</v>
      </c>
      <c r="V15" s="426">
        <v>3.5003167563120923</v>
      </c>
      <c r="W15" s="424">
        <v>7.7751582026428512</v>
      </c>
      <c r="X15" s="463">
        <v>26.629049457198075</v>
      </c>
      <c r="Y15" s="425">
        <v>4.0488751776625556</v>
      </c>
      <c r="Z15" s="425">
        <v>4.3422778146470415</v>
      </c>
      <c r="AA15" s="426">
        <v>2.9868009634917323</v>
      </c>
      <c r="AB15" s="424">
        <v>7.2754845969535324</v>
      </c>
      <c r="AC15" s="463">
        <v>24.840396460056859</v>
      </c>
      <c r="AD15" s="425">
        <v>3.7693910733448339</v>
      </c>
      <c r="AE15" s="425">
        <v>4.0829744749136934</v>
      </c>
      <c r="AF15" s="426">
        <v>2.6838201764864373</v>
      </c>
      <c r="AG15" s="424">
        <v>8.1378359994718856</v>
      </c>
      <c r="AH15" s="463">
        <v>27.366119715211447</v>
      </c>
      <c r="AI15" s="425">
        <v>4.2413371445882539</v>
      </c>
      <c r="AJ15" s="425">
        <v>4.6110282636313329</v>
      </c>
      <c r="AK15" s="426">
        <v>3.0084039245789578</v>
      </c>
      <c r="AL15" s="424">
        <v>8.0764727917650596</v>
      </c>
      <c r="AM15" s="463">
        <v>27.016097059982087</v>
      </c>
      <c r="AN15" s="425">
        <v>4.1835790685121657</v>
      </c>
      <c r="AO15" s="425">
        <v>4.5536307954034472</v>
      </c>
      <c r="AP15" s="426">
        <v>2.9966648471752593</v>
      </c>
      <c r="AQ15" s="424">
        <v>7.5862159625792049</v>
      </c>
      <c r="AR15" s="463">
        <v>25.592987404726244</v>
      </c>
      <c r="AS15" s="425">
        <v>3.8222901600772365</v>
      </c>
      <c r="AT15" s="425">
        <v>4.1043952389070206</v>
      </c>
      <c r="AU15" s="426">
        <v>2.9541147211971159</v>
      </c>
      <c r="AV15" s="424">
        <v>7.8759838908601791</v>
      </c>
      <c r="AW15" s="463">
        <v>25.998334010184418</v>
      </c>
      <c r="AX15" s="425">
        <v>3.9719606977323214</v>
      </c>
      <c r="AY15" s="425">
        <v>4.2272131498006287</v>
      </c>
      <c r="AZ15" s="426">
        <v>3.2207811236781767</v>
      </c>
      <c r="BA15" s="424">
        <v>8.0969877189371644</v>
      </c>
      <c r="BB15" s="463">
        <v>25.862974080936286</v>
      </c>
      <c r="BC15" s="425">
        <v>4.1637362292043072</v>
      </c>
      <c r="BD15" s="425">
        <v>4.3996410430578949</v>
      </c>
      <c r="BE15" s="426">
        <v>3.4984029966923971</v>
      </c>
      <c r="BF15" s="424">
        <v>8.4150177459456508</v>
      </c>
      <c r="BG15" s="463">
        <v>26.018685263617879</v>
      </c>
      <c r="BH15" s="425">
        <v>4.4186065273767117</v>
      </c>
      <c r="BI15" s="425">
        <v>4.6046805412969878</v>
      </c>
      <c r="BJ15" s="426">
        <v>3.9237558181509731</v>
      </c>
    </row>
    <row r="16" spans="2:62" ht="10.9" customHeight="1" x14ac:dyDescent="0.2">
      <c r="D16" s="276"/>
      <c r="E16" s="2" t="s">
        <v>934</v>
      </c>
      <c r="F16" s="427">
        <v>1</v>
      </c>
      <c r="G16" s="262" t="s">
        <v>2140</v>
      </c>
      <c r="H16" s="424">
        <v>7.4493138283923841</v>
      </c>
      <c r="I16" s="463">
        <v>21.620527401285031</v>
      </c>
      <c r="J16" s="425">
        <v>4.3702763226559505</v>
      </c>
      <c r="K16" s="425">
        <v>4.719105380035395</v>
      </c>
      <c r="L16" s="426">
        <v>3.6608337216367426</v>
      </c>
      <c r="M16" s="424">
        <v>7.0832066475774873</v>
      </c>
      <c r="N16" s="463">
        <v>20.766068570514388</v>
      </c>
      <c r="O16" s="425">
        <v>4.1489400355778523</v>
      </c>
      <c r="P16" s="425">
        <v>4.474051815311185</v>
      </c>
      <c r="Q16" s="426">
        <v>3.5136011264811713</v>
      </c>
      <c r="R16" s="424">
        <v>6.8270091196577578</v>
      </c>
      <c r="S16" s="463">
        <v>19.847652521977782</v>
      </c>
      <c r="T16" s="425">
        <v>4.0928711610122157</v>
      </c>
      <c r="U16" s="425">
        <v>4.4400540092197085</v>
      </c>
      <c r="V16" s="426">
        <v>3.4505756934266407</v>
      </c>
      <c r="W16" s="424">
        <v>6.3235415104004984</v>
      </c>
      <c r="X16" s="463">
        <v>19.771927872339049</v>
      </c>
      <c r="Y16" s="425">
        <v>3.4897006287564092</v>
      </c>
      <c r="Z16" s="425">
        <v>3.8190860598990826</v>
      </c>
      <c r="AA16" s="426">
        <v>2.9188128212607705</v>
      </c>
      <c r="AB16" s="424">
        <v>6.1304592390592623</v>
      </c>
      <c r="AC16" s="463">
        <v>19.038471695958282</v>
      </c>
      <c r="AD16" s="425">
        <v>3.3411829522822112</v>
      </c>
      <c r="AE16" s="425">
        <v>3.6495824168802633</v>
      </c>
      <c r="AF16" s="426">
        <v>2.8324793899088143</v>
      </c>
      <c r="AG16" s="424">
        <v>7.553992648566612</v>
      </c>
      <c r="AH16" s="463">
        <v>23.545136444790231</v>
      </c>
      <c r="AI16" s="425">
        <v>4.132742688656049</v>
      </c>
      <c r="AJ16" s="425">
        <v>4.5167414730334992</v>
      </c>
      <c r="AK16" s="426">
        <v>3.5295944357347109</v>
      </c>
      <c r="AL16" s="424">
        <v>7.4571035728883457</v>
      </c>
      <c r="AM16" s="463">
        <v>23.389661064512566</v>
      </c>
      <c r="AN16" s="425">
        <v>4.021461326975043</v>
      </c>
      <c r="AO16" s="425">
        <v>4.5392974025569632</v>
      </c>
      <c r="AP16" s="426">
        <v>3.2402418256519003</v>
      </c>
      <c r="AQ16" s="424">
        <v>6.8404637679010101</v>
      </c>
      <c r="AR16" s="463">
        <v>21.905372649281603</v>
      </c>
      <c r="AS16" s="425">
        <v>3.5607067444402576</v>
      </c>
      <c r="AT16" s="425">
        <v>4.0175498158152188</v>
      </c>
      <c r="AU16" s="426">
        <v>2.8924879334484395</v>
      </c>
      <c r="AV16" s="424">
        <v>7.430301365865823</v>
      </c>
      <c r="AW16" s="463">
        <v>23.109662537388676</v>
      </c>
      <c r="AX16" s="425">
        <v>3.9336643372528024</v>
      </c>
      <c r="AY16" s="425">
        <v>4.3610407722916875</v>
      </c>
      <c r="AZ16" s="426">
        <v>3.3271319513940631</v>
      </c>
      <c r="BA16" s="424">
        <v>7.9947997384205287</v>
      </c>
      <c r="BB16" s="463">
        <v>23.648265749278647</v>
      </c>
      <c r="BC16" s="425">
        <v>4.4003493722827347</v>
      </c>
      <c r="BD16" s="425">
        <v>4.7648790931820653</v>
      </c>
      <c r="BE16" s="426">
        <v>3.8986533850697298</v>
      </c>
      <c r="BF16" s="424">
        <v>8.3461337082968079</v>
      </c>
      <c r="BG16" s="463">
        <v>23.96112758769123</v>
      </c>
      <c r="BH16" s="425">
        <v>4.7090836719065781</v>
      </c>
      <c r="BI16" s="425">
        <v>5.0160097893298694</v>
      </c>
      <c r="BJ16" s="426">
        <v>4.2998778969659384</v>
      </c>
    </row>
    <row r="17" spans="1:62" ht="10.9" customHeight="1" x14ac:dyDescent="0.2">
      <c r="D17" s="276"/>
      <c r="E17" s="2" t="s">
        <v>22</v>
      </c>
      <c r="F17" s="427">
        <v>1</v>
      </c>
      <c r="G17" s="2" t="s">
        <v>2141</v>
      </c>
      <c r="H17" s="424">
        <v>7.4493138283923841</v>
      </c>
      <c r="I17" s="463">
        <v>21.620527401285031</v>
      </c>
      <c r="J17" s="425">
        <v>4.3702763226559505</v>
      </c>
      <c r="K17" s="425">
        <v>4.719105380035395</v>
      </c>
      <c r="L17" s="426">
        <v>3.6608337216367426</v>
      </c>
      <c r="M17" s="424">
        <v>7.0832066475774873</v>
      </c>
      <c r="N17" s="463">
        <v>20.766068570514388</v>
      </c>
      <c r="O17" s="425">
        <v>4.1489400355778523</v>
      </c>
      <c r="P17" s="425">
        <v>4.474051815311185</v>
      </c>
      <c r="Q17" s="426">
        <v>3.5136011264811713</v>
      </c>
      <c r="R17" s="424">
        <v>6.8270091196577578</v>
      </c>
      <c r="S17" s="463">
        <v>19.847652521977782</v>
      </c>
      <c r="T17" s="425">
        <v>4.0928711610122157</v>
      </c>
      <c r="U17" s="425">
        <v>4.4400540092197085</v>
      </c>
      <c r="V17" s="426">
        <v>3.4505756934266407</v>
      </c>
      <c r="W17" s="424">
        <v>6.3235415104004984</v>
      </c>
      <c r="X17" s="463">
        <v>19.771927872339049</v>
      </c>
      <c r="Y17" s="425">
        <v>3.4897006287564092</v>
      </c>
      <c r="Z17" s="425">
        <v>3.8190860598990826</v>
      </c>
      <c r="AA17" s="426">
        <v>2.9188128212607705</v>
      </c>
      <c r="AB17" s="424">
        <v>6.1304592390592623</v>
      </c>
      <c r="AC17" s="463">
        <v>19.038471695958282</v>
      </c>
      <c r="AD17" s="425">
        <v>3.3411829522822112</v>
      </c>
      <c r="AE17" s="425">
        <v>3.6495824168802633</v>
      </c>
      <c r="AF17" s="426">
        <v>2.8324793899088143</v>
      </c>
      <c r="AG17" s="424">
        <v>7.553992648566612</v>
      </c>
      <c r="AH17" s="463">
        <v>23.545136444790231</v>
      </c>
      <c r="AI17" s="425">
        <v>4.132742688656049</v>
      </c>
      <c r="AJ17" s="425">
        <v>4.5167414730334992</v>
      </c>
      <c r="AK17" s="426">
        <v>3.5295944357347109</v>
      </c>
      <c r="AL17" s="424">
        <v>7.4571035728883457</v>
      </c>
      <c r="AM17" s="463">
        <v>23.389661064512566</v>
      </c>
      <c r="AN17" s="425">
        <v>4.021461326975043</v>
      </c>
      <c r="AO17" s="425">
        <v>4.5392974025569632</v>
      </c>
      <c r="AP17" s="426">
        <v>3.2402418256519003</v>
      </c>
      <c r="AQ17" s="424">
        <v>6.8404637679010101</v>
      </c>
      <c r="AR17" s="463">
        <v>21.905372649281603</v>
      </c>
      <c r="AS17" s="425">
        <v>3.5607067444402576</v>
      </c>
      <c r="AT17" s="425">
        <v>4.0175498158152188</v>
      </c>
      <c r="AU17" s="426">
        <v>2.8924879334484395</v>
      </c>
      <c r="AV17" s="424">
        <v>7.430301365865823</v>
      </c>
      <c r="AW17" s="463">
        <v>23.109662537388676</v>
      </c>
      <c r="AX17" s="425">
        <v>3.9336643372528024</v>
      </c>
      <c r="AY17" s="425">
        <v>4.3610407722916875</v>
      </c>
      <c r="AZ17" s="426">
        <v>3.3271319513940631</v>
      </c>
      <c r="BA17" s="424">
        <v>7.9947997384205287</v>
      </c>
      <c r="BB17" s="463">
        <v>23.648265749278647</v>
      </c>
      <c r="BC17" s="425">
        <v>4.4003493722827347</v>
      </c>
      <c r="BD17" s="425">
        <v>4.7648790931820653</v>
      </c>
      <c r="BE17" s="426">
        <v>3.8986533850697298</v>
      </c>
      <c r="BF17" s="424">
        <v>8.3461337082968079</v>
      </c>
      <c r="BG17" s="463">
        <v>23.96112758769123</v>
      </c>
      <c r="BH17" s="425">
        <v>4.7090836719065781</v>
      </c>
      <c r="BI17" s="425">
        <v>5.0160097893298694</v>
      </c>
      <c r="BJ17" s="426">
        <v>4.2998778969659384</v>
      </c>
    </row>
    <row r="18" spans="1:62" ht="10.9" customHeight="1" x14ac:dyDescent="0.2">
      <c r="D18" s="276"/>
      <c r="E18" s="2" t="s">
        <v>936</v>
      </c>
      <c r="F18" s="427">
        <v>1</v>
      </c>
      <c r="G18" s="262" t="s">
        <v>2142</v>
      </c>
      <c r="H18" s="424">
        <v>7.1570062814258275</v>
      </c>
      <c r="I18" s="463">
        <v>25.182046011734705</v>
      </c>
      <c r="J18" s="425">
        <v>3.9201853127568844</v>
      </c>
      <c r="K18" s="425">
        <v>4.3060457681391355</v>
      </c>
      <c r="L18" s="426">
        <v>2.8542074953041681</v>
      </c>
      <c r="M18" s="424">
        <v>7.1014577148076183</v>
      </c>
      <c r="N18" s="463">
        <v>25.693538989003248</v>
      </c>
      <c r="O18" s="425">
        <v>3.8030952717085049</v>
      </c>
      <c r="P18" s="425">
        <v>4.1590860153703026</v>
      </c>
      <c r="Q18" s="426">
        <v>2.8462558601610461</v>
      </c>
      <c r="R18" s="424">
        <v>6.9226742060385433</v>
      </c>
      <c r="S18" s="463">
        <v>24.411207257385353</v>
      </c>
      <c r="T18" s="425">
        <v>3.7691463115132109</v>
      </c>
      <c r="U18" s="425">
        <v>4.1284597639884577</v>
      </c>
      <c r="V18" s="426">
        <v>2.8456228100899348</v>
      </c>
      <c r="W18" s="424">
        <v>6.3306389983157185</v>
      </c>
      <c r="X18" s="463">
        <v>23.464609126239615</v>
      </c>
      <c r="Y18" s="425">
        <v>3.1952276068864247</v>
      </c>
      <c r="Z18" s="425">
        <v>3.5195632911675769</v>
      </c>
      <c r="AA18" s="426">
        <v>2.3902458024263837</v>
      </c>
      <c r="AB18" s="424">
        <v>5.9255049554604335</v>
      </c>
      <c r="AC18" s="463">
        <v>21.825786816790774</v>
      </c>
      <c r="AD18" s="425">
        <v>2.9736786164118212</v>
      </c>
      <c r="AE18" s="425">
        <v>3.2729904807055537</v>
      </c>
      <c r="AF18" s="426">
        <v>2.2561334228899077</v>
      </c>
      <c r="AG18" s="424">
        <v>6.6631069282022644</v>
      </c>
      <c r="AH18" s="463">
        <v>24.168544071120159</v>
      </c>
      <c r="AI18" s="425">
        <v>3.3705964044338987</v>
      </c>
      <c r="AJ18" s="425">
        <v>3.6857771196540443</v>
      </c>
      <c r="AK18" s="426">
        <v>2.6493251250388314</v>
      </c>
      <c r="AL18" s="424">
        <v>6.3783823372799473</v>
      </c>
      <c r="AM18" s="463">
        <v>23.391652090429854</v>
      </c>
      <c r="AN18" s="425">
        <v>3.1519884446128232</v>
      </c>
      <c r="AO18" s="425">
        <v>3.5130489177552007</v>
      </c>
      <c r="AP18" s="426">
        <v>2.3627332063890623</v>
      </c>
      <c r="AQ18" s="424">
        <v>6.173378972397682</v>
      </c>
      <c r="AR18" s="463">
        <v>23.238047185754002</v>
      </c>
      <c r="AS18" s="425">
        <v>2.9214237948742143</v>
      </c>
      <c r="AT18" s="425">
        <v>3.2419869748420571</v>
      </c>
      <c r="AU18" s="426">
        <v>2.2459594777510454</v>
      </c>
      <c r="AV18" s="424">
        <v>6.5754807198582386</v>
      </c>
      <c r="AW18" s="463">
        <v>23.743275872186079</v>
      </c>
      <c r="AX18" s="425">
        <v>3.1350688478938009</v>
      </c>
      <c r="AY18" s="425">
        <v>3.4096928106640552</v>
      </c>
      <c r="AZ18" s="426">
        <v>2.5710228988542951</v>
      </c>
      <c r="BA18" s="424">
        <v>6.8503973919887819</v>
      </c>
      <c r="BB18" s="463">
        <v>23.059302965449898</v>
      </c>
      <c r="BC18" s="425">
        <v>3.4436286292627449</v>
      </c>
      <c r="BD18" s="425">
        <v>3.6663292919905315</v>
      </c>
      <c r="BE18" s="426">
        <v>3.0002351392502309</v>
      </c>
      <c r="BF18" s="424">
        <v>7.3057314085540792</v>
      </c>
      <c r="BG18" s="463">
        <v>23.615056541826501</v>
      </c>
      <c r="BH18" s="425">
        <v>3.82340476791927</v>
      </c>
      <c r="BI18" s="425">
        <v>3.9677933555192633</v>
      </c>
      <c r="BJ18" s="426">
        <v>3.5438548933348928</v>
      </c>
    </row>
    <row r="19" spans="1:62" ht="10.9" customHeight="1" x14ac:dyDescent="0.2">
      <c r="D19" s="276"/>
      <c r="E19" s="2" t="s">
        <v>23</v>
      </c>
      <c r="F19" s="427">
        <v>1</v>
      </c>
      <c r="G19" s="2" t="s">
        <v>2143</v>
      </c>
      <c r="H19" s="424">
        <v>6.4828249366310384</v>
      </c>
      <c r="I19" s="463">
        <v>21.889150526541023</v>
      </c>
      <c r="J19" s="425">
        <v>3.8711083862485784</v>
      </c>
      <c r="K19" s="425">
        <v>4.4206510775041759</v>
      </c>
      <c r="L19" s="426">
        <v>2.7080576355953858</v>
      </c>
      <c r="M19" s="424">
        <v>6.0739321454103745</v>
      </c>
      <c r="N19" s="463">
        <v>20.643485201918601</v>
      </c>
      <c r="O19" s="425">
        <v>3.6632344511115198</v>
      </c>
      <c r="P19" s="425">
        <v>4.1766040254960632</v>
      </c>
      <c r="Q19" s="426">
        <v>2.6109076658013803</v>
      </c>
      <c r="R19" s="424">
        <v>5.8352709636855558</v>
      </c>
      <c r="S19" s="463">
        <v>19.913784033162848</v>
      </c>
      <c r="T19" s="425">
        <v>3.5285976711854001</v>
      </c>
      <c r="U19" s="425">
        <v>4.0650189653533157</v>
      </c>
      <c r="V19" s="426">
        <v>2.4826596328895607</v>
      </c>
      <c r="W19" s="424">
        <v>5.3279744420253099</v>
      </c>
      <c r="X19" s="463">
        <v>19.92266020371946</v>
      </c>
      <c r="Y19" s="425">
        <v>2.9363559317274297</v>
      </c>
      <c r="Z19" s="425">
        <v>3.4377125378983755</v>
      </c>
      <c r="AA19" s="426">
        <v>1.9959148526542325</v>
      </c>
      <c r="AB19" s="424">
        <v>4.8926119913242445</v>
      </c>
      <c r="AC19" s="463">
        <v>18.135235666630152</v>
      </c>
      <c r="AD19" s="425">
        <v>2.6956900451066454</v>
      </c>
      <c r="AE19" s="425">
        <v>3.1549335044650411</v>
      </c>
      <c r="AF19" s="426">
        <v>1.8635908277467836</v>
      </c>
      <c r="AG19" s="424">
        <v>5.3633176522128538</v>
      </c>
      <c r="AH19" s="463">
        <v>19.369087574099265</v>
      </c>
      <c r="AI19" s="425">
        <v>3.0413309125758845</v>
      </c>
      <c r="AJ19" s="425">
        <v>3.459013135084025</v>
      </c>
      <c r="AK19" s="426">
        <v>2.3189175057717497</v>
      </c>
      <c r="AL19" s="424">
        <v>5.214579156290065</v>
      </c>
      <c r="AM19" s="463">
        <v>19.609512438359701</v>
      </c>
      <c r="AN19" s="425">
        <v>2.8754478460591573</v>
      </c>
      <c r="AO19" s="425">
        <v>3.3930390380943551</v>
      </c>
      <c r="AP19" s="426">
        <v>2.0228969547561522</v>
      </c>
      <c r="AQ19" s="424">
        <v>5.0047855885924637</v>
      </c>
      <c r="AR19" s="463">
        <v>19.463593152185151</v>
      </c>
      <c r="AS19" s="425">
        <v>2.655171981120056</v>
      </c>
      <c r="AT19" s="425">
        <v>3.1074816402726508</v>
      </c>
      <c r="AU19" s="426">
        <v>1.9397210569951147</v>
      </c>
      <c r="AV19" s="424">
        <v>5.4236142328808858</v>
      </c>
      <c r="AW19" s="463">
        <v>20.366965045766275</v>
      </c>
      <c r="AX19" s="425">
        <v>2.8495500024345244</v>
      </c>
      <c r="AY19" s="425">
        <v>3.2978025834866553</v>
      </c>
      <c r="AZ19" s="426">
        <v>2.1587590065021605</v>
      </c>
      <c r="BA19" s="424">
        <v>5.7412395436917079</v>
      </c>
      <c r="BB19" s="463">
        <v>20.047006911175657</v>
      </c>
      <c r="BC19" s="425">
        <v>3.1498293599281895</v>
      </c>
      <c r="BD19" s="425">
        <v>3.555877156449057</v>
      </c>
      <c r="BE19" s="426">
        <v>2.5413885618317158</v>
      </c>
      <c r="BF19" s="424">
        <v>6.3455829251291611</v>
      </c>
      <c r="BG19" s="463">
        <v>21.008729218619287</v>
      </c>
      <c r="BH19" s="425">
        <v>3.6640829588708268</v>
      </c>
      <c r="BI19" s="425">
        <v>3.9566176845704004</v>
      </c>
      <c r="BJ19" s="426">
        <v>3.2362157781431584</v>
      </c>
    </row>
    <row r="20" spans="1:62" ht="10.9" customHeight="1" x14ac:dyDescent="0.2">
      <c r="D20" s="276"/>
      <c r="E20" s="2" t="s">
        <v>24</v>
      </c>
      <c r="F20" s="427">
        <v>1</v>
      </c>
      <c r="G20" s="2" t="s">
        <v>2144</v>
      </c>
      <c r="H20" s="424">
        <v>9.3127121689662431</v>
      </c>
      <c r="I20" s="463">
        <v>32.321334168074571</v>
      </c>
      <c r="J20" s="425">
        <v>4.5023736652068855</v>
      </c>
      <c r="K20" s="425">
        <v>4.7907699411162028</v>
      </c>
      <c r="L20" s="426">
        <v>2.5060072678453231</v>
      </c>
      <c r="M20" s="424">
        <v>10.491619138995892</v>
      </c>
      <c r="N20" s="463">
        <v>37.423008985684518</v>
      </c>
      <c r="O20" s="425">
        <v>4.7279566407602722</v>
      </c>
      <c r="P20" s="425">
        <v>4.9025846364377923</v>
      </c>
      <c r="Q20" s="426">
        <v>3.5246214180271958</v>
      </c>
      <c r="R20" s="424">
        <v>10.474313124049463</v>
      </c>
      <c r="S20" s="463">
        <v>35.344598151547714</v>
      </c>
      <c r="T20" s="425">
        <v>4.7547708874502854</v>
      </c>
      <c r="U20" s="425">
        <v>4.882108373338407</v>
      </c>
      <c r="V20" s="426">
        <v>3.9116757318787911</v>
      </c>
      <c r="W20" s="424">
        <v>9.305587907107105</v>
      </c>
      <c r="X20" s="463">
        <v>32.111680244115739</v>
      </c>
      <c r="Y20" s="425">
        <v>3.8917189825420033</v>
      </c>
      <c r="Z20" s="425">
        <v>3.9596756940964712</v>
      </c>
      <c r="AA20" s="426">
        <v>3.4519346403070341</v>
      </c>
      <c r="AB20" s="424">
        <v>8.7928743598674632</v>
      </c>
      <c r="AC20" s="463">
        <v>30.373983446679848</v>
      </c>
      <c r="AD20" s="425">
        <v>3.617018455789764</v>
      </c>
      <c r="AE20" s="425">
        <v>3.670198537575335</v>
      </c>
      <c r="AF20" s="426">
        <v>3.2813705403379476</v>
      </c>
      <c r="AG20" s="424">
        <v>9.9341039440013699</v>
      </c>
      <c r="AH20" s="463">
        <v>34.162947903898726</v>
      </c>
      <c r="AI20" s="425">
        <v>4.0112919959859337</v>
      </c>
      <c r="AJ20" s="425">
        <v>4.0700219991347844</v>
      </c>
      <c r="AK20" s="426">
        <v>3.6525629436846327</v>
      </c>
      <c r="AL20" s="424">
        <v>9.2050467961693769</v>
      </c>
      <c r="AM20" s="463">
        <v>31.404672129334475</v>
      </c>
      <c r="AN20" s="425">
        <v>3.5898131260580635</v>
      </c>
      <c r="AO20" s="425">
        <v>3.671681453568334</v>
      </c>
      <c r="AP20" s="426">
        <v>3.1052658573151923</v>
      </c>
      <c r="AQ20" s="424">
        <v>9.1785718500894831</v>
      </c>
      <c r="AR20" s="463">
        <v>31.787828066900438</v>
      </c>
      <c r="AS20" s="425">
        <v>3.3979444157959433</v>
      </c>
      <c r="AT20" s="425">
        <v>3.4303321154868698</v>
      </c>
      <c r="AU20" s="426">
        <v>3.2087360522046904</v>
      </c>
      <c r="AV20" s="424">
        <v>9.5275927991929876</v>
      </c>
      <c r="AW20" s="463">
        <v>31.949372390585573</v>
      </c>
      <c r="AX20" s="425">
        <v>3.5574651386881269</v>
      </c>
      <c r="AY20" s="425">
        <v>3.6069723220974144</v>
      </c>
      <c r="AZ20" s="426">
        <v>3.271882049857068</v>
      </c>
      <c r="BA20" s="424">
        <v>9.8054679874474484</v>
      </c>
      <c r="BB20" s="463">
        <v>31.246857860761057</v>
      </c>
      <c r="BC20" s="425">
        <v>3.8516043752303788</v>
      </c>
      <c r="BD20" s="425">
        <v>3.8324497432997986</v>
      </c>
      <c r="BE20" s="426">
        <v>3.9577753696491214</v>
      </c>
      <c r="BF20" s="424">
        <v>10.126294578753688</v>
      </c>
      <c r="BG20" s="463">
        <v>31.053783776585817</v>
      </c>
      <c r="BH20" s="425">
        <v>4.1583388228901281</v>
      </c>
      <c r="BI20" s="425">
        <v>4.0301152038779398</v>
      </c>
      <c r="BJ20" s="426">
        <v>4.8474405977210564</v>
      </c>
    </row>
    <row r="21" spans="1:62" ht="10.9" customHeight="1" x14ac:dyDescent="0.2">
      <c r="D21" s="276"/>
      <c r="E21" s="2" t="s">
        <v>25</v>
      </c>
      <c r="F21" s="427">
        <v>1</v>
      </c>
      <c r="G21" s="2" t="s">
        <v>2145</v>
      </c>
      <c r="H21" s="424">
        <v>4.6911271248919784</v>
      </c>
      <c r="I21" s="463">
        <v>21.791342061810578</v>
      </c>
      <c r="J21" s="425">
        <v>2.3105594678031336</v>
      </c>
      <c r="K21" s="425">
        <v>2.4434377389996391</v>
      </c>
      <c r="L21" s="426">
        <v>1.7835274230118452</v>
      </c>
      <c r="M21" s="424">
        <v>5.0246217616666122</v>
      </c>
      <c r="N21" s="463">
        <v>23.300588637348728</v>
      </c>
      <c r="O21" s="425">
        <v>2.4915841289838432</v>
      </c>
      <c r="P21" s="425">
        <v>2.5393180618380691</v>
      </c>
      <c r="Q21" s="426">
        <v>2.308069137553042</v>
      </c>
      <c r="R21" s="424">
        <v>4.9288881263760329</v>
      </c>
      <c r="S21" s="463">
        <v>21.782010825526232</v>
      </c>
      <c r="T21" s="425">
        <v>2.5294037205634394</v>
      </c>
      <c r="U21" s="425">
        <v>2.6188838812032746</v>
      </c>
      <c r="V21" s="426">
        <v>2.2021104029240854</v>
      </c>
      <c r="W21" s="424">
        <v>4.7746721216116352</v>
      </c>
      <c r="X21" s="463">
        <v>22.594622000148522</v>
      </c>
      <c r="Y21" s="425">
        <v>2.2170344623357989</v>
      </c>
      <c r="Z21" s="425">
        <v>2.3097295258987187</v>
      </c>
      <c r="AA21" s="426">
        <v>1.888791772093019</v>
      </c>
      <c r="AB21" s="424">
        <v>4.5144053896975374</v>
      </c>
      <c r="AC21" s="463">
        <v>21.359622237085141</v>
      </c>
      <c r="AD21" s="425">
        <v>2.0540319393057236</v>
      </c>
      <c r="AE21" s="425">
        <v>2.123217172309972</v>
      </c>
      <c r="AF21" s="426">
        <v>1.8167320629995354</v>
      </c>
      <c r="AG21" s="424">
        <v>5.1501174474298956</v>
      </c>
      <c r="AH21" s="463">
        <v>23.338866158982743</v>
      </c>
      <c r="AI21" s="425">
        <v>2.429457090613802</v>
      </c>
      <c r="AJ21" s="425">
        <v>2.5006281921176723</v>
      </c>
      <c r="AK21" s="426">
        <v>2.198186805322718</v>
      </c>
      <c r="AL21" s="424">
        <v>5.2953317437848053</v>
      </c>
      <c r="AM21" s="463">
        <v>24.252976769218986</v>
      </c>
      <c r="AN21" s="425">
        <v>2.4257157811698211</v>
      </c>
      <c r="AO21" s="425">
        <v>2.547471059878736</v>
      </c>
      <c r="AP21" s="426">
        <v>2.0514402853622324</v>
      </c>
      <c r="AQ21" s="424">
        <v>5.7635322821227764</v>
      </c>
      <c r="AR21" s="463">
        <v>27.04946805417438</v>
      </c>
      <c r="AS21" s="425">
        <v>2.5083613379596135</v>
      </c>
      <c r="AT21" s="425">
        <v>2.558226449276225</v>
      </c>
      <c r="AU21" s="426">
        <v>2.3605207997309479</v>
      </c>
      <c r="AV21" s="424">
        <v>6.0522068059562892</v>
      </c>
      <c r="AW21" s="463">
        <v>26.493100708102357</v>
      </c>
      <c r="AX21" s="425">
        <v>2.6785720898836445</v>
      </c>
      <c r="AY21" s="425">
        <v>2.5507516406823569</v>
      </c>
      <c r="AZ21" s="426">
        <v>3.0442916814504426</v>
      </c>
      <c r="BA21" s="424">
        <v>5.9542147533988041</v>
      </c>
      <c r="BB21" s="463">
        <v>23.24441867649756</v>
      </c>
      <c r="BC21" s="425">
        <v>2.8946398623351404</v>
      </c>
      <c r="BD21" s="425">
        <v>2.6864679721294071</v>
      </c>
      <c r="BE21" s="426">
        <v>3.4616427248221724</v>
      </c>
      <c r="BF21" s="424">
        <v>6.5836925703010136</v>
      </c>
      <c r="BG21" s="463">
        <v>24.065760503934655</v>
      </c>
      <c r="BH21" s="425">
        <v>3.425768397046812</v>
      </c>
      <c r="BI21" s="425">
        <v>3.0129028186523037</v>
      </c>
      <c r="BJ21" s="426">
        <v>4.5029724034662237</v>
      </c>
    </row>
    <row r="22" spans="1:62" ht="10.9" customHeight="1" x14ac:dyDescent="0.2">
      <c r="D22" s="276"/>
      <c r="E22" s="2" t="s">
        <v>2146</v>
      </c>
      <c r="F22" s="427">
        <v>1</v>
      </c>
      <c r="G22" s="2" t="s">
        <v>2147</v>
      </c>
      <c r="H22" s="424">
        <v>7.9676472222799521</v>
      </c>
      <c r="I22" s="463">
        <v>27.552160997280055</v>
      </c>
      <c r="J22" s="425">
        <v>4.6483347851840389</v>
      </c>
      <c r="K22" s="425">
        <v>5.3784256380299649</v>
      </c>
      <c r="L22" s="426">
        <v>2.9556863321746687</v>
      </c>
      <c r="M22" s="424">
        <v>7.5006644549824593</v>
      </c>
      <c r="N22" s="463">
        <v>27.257540386041992</v>
      </c>
      <c r="O22" s="425">
        <v>4.2630336041477443</v>
      </c>
      <c r="P22" s="425">
        <v>4.9515569978493019</v>
      </c>
      <c r="Q22" s="426">
        <v>2.7053681173340278</v>
      </c>
      <c r="R22" s="424">
        <v>7.3456736672369871</v>
      </c>
      <c r="S22" s="463">
        <v>26.03140000723463</v>
      </c>
      <c r="T22" s="425">
        <v>4.2612318747680984</v>
      </c>
      <c r="U22" s="425">
        <v>4.9103143842457753</v>
      </c>
      <c r="V22" s="426">
        <v>2.8442452312811195</v>
      </c>
      <c r="W22" s="424">
        <v>6.5463367851657983</v>
      </c>
      <c r="X22" s="463">
        <v>24.295665014275077</v>
      </c>
      <c r="Y22" s="425">
        <v>3.5508837189126412</v>
      </c>
      <c r="Z22" s="425">
        <v>4.1095664421047289</v>
      </c>
      <c r="AA22" s="426">
        <v>2.3711211851464453</v>
      </c>
      <c r="AB22" s="424">
        <v>6.1397853936543925</v>
      </c>
      <c r="AC22" s="463">
        <v>22.842078788860878</v>
      </c>
      <c r="AD22" s="425">
        <v>3.2487228787124796</v>
      </c>
      <c r="AE22" s="425">
        <v>3.7637777602105209</v>
      </c>
      <c r="AF22" s="426">
        <v>2.2039799135754894</v>
      </c>
      <c r="AG22" s="424">
        <v>6.996961400910866</v>
      </c>
      <c r="AH22" s="463">
        <v>25.460969337850266</v>
      </c>
      <c r="AI22" s="425">
        <v>3.7283425095601301</v>
      </c>
      <c r="AJ22" s="425">
        <v>4.3193849058791116</v>
      </c>
      <c r="AK22" s="426">
        <v>2.5843088614966989</v>
      </c>
      <c r="AL22" s="424">
        <v>6.5147826951808918</v>
      </c>
      <c r="AM22" s="463">
        <v>23.372586454118697</v>
      </c>
      <c r="AN22" s="425">
        <v>3.4712296399959373</v>
      </c>
      <c r="AO22" s="425">
        <v>4.0810739940274834</v>
      </c>
      <c r="AP22" s="426">
        <v>2.3385769919454384</v>
      </c>
      <c r="AQ22" s="424">
        <v>5.9658164188068312</v>
      </c>
      <c r="AR22" s="463">
        <v>22.114764822155532</v>
      </c>
      <c r="AS22" s="425">
        <v>3.0549368695588455</v>
      </c>
      <c r="AT22" s="425">
        <v>3.6303955778120089</v>
      </c>
      <c r="AU22" s="426">
        <v>2.0192214606212113</v>
      </c>
      <c r="AV22" s="424">
        <v>6.3386830016306348</v>
      </c>
      <c r="AW22" s="463">
        <v>22.571366325999126</v>
      </c>
      <c r="AX22" s="425">
        <v>3.28318730015916</v>
      </c>
      <c r="AY22" s="425">
        <v>3.8414117613279783</v>
      </c>
      <c r="AZ22" s="426">
        <v>2.2963158131427757</v>
      </c>
      <c r="BA22" s="424">
        <v>6.669585192116446</v>
      </c>
      <c r="BB22" s="463">
        <v>22.16676203790486</v>
      </c>
      <c r="BC22" s="425">
        <v>3.6273313939691292</v>
      </c>
      <c r="BD22" s="425">
        <v>4.1431950248846734</v>
      </c>
      <c r="BE22" s="426">
        <v>2.7356718161773719</v>
      </c>
      <c r="BF22" s="424">
        <v>6.8698360815973025</v>
      </c>
      <c r="BG22" s="463">
        <v>22.077896924962463</v>
      </c>
      <c r="BH22" s="425">
        <v>3.8388207936344525</v>
      </c>
      <c r="BI22" s="425">
        <v>4.3685279785168625</v>
      </c>
      <c r="BJ22" s="426">
        <v>2.9419518865994627</v>
      </c>
    </row>
    <row r="23" spans="1:62" ht="10.9" customHeight="1" x14ac:dyDescent="0.2">
      <c r="D23" s="276"/>
      <c r="E23" s="2" t="s">
        <v>54</v>
      </c>
      <c r="F23" s="427">
        <v>1</v>
      </c>
      <c r="G23" s="2" t="s">
        <v>2148</v>
      </c>
      <c r="H23" s="424">
        <v>7.9831213199404285</v>
      </c>
      <c r="I23" s="463">
        <v>25.089973255231477</v>
      </c>
      <c r="J23" s="425">
        <v>4.1855393762452007</v>
      </c>
      <c r="K23" s="425">
        <v>4.3460431331402072</v>
      </c>
      <c r="L23" s="426">
        <v>3.7556470740790586</v>
      </c>
      <c r="M23" s="424">
        <v>7.8584143295271272</v>
      </c>
      <c r="N23" s="463">
        <v>25.190285293307923</v>
      </c>
      <c r="O23" s="425">
        <v>4.0559415373913357</v>
      </c>
      <c r="P23" s="425">
        <v>4.2285208038452113</v>
      </c>
      <c r="Q23" s="426">
        <v>3.6061364504335556</v>
      </c>
      <c r="R23" s="424">
        <v>7.5483265241458239</v>
      </c>
      <c r="S23" s="463">
        <v>23.281912643355309</v>
      </c>
      <c r="T23" s="425">
        <v>4.0511774287614788</v>
      </c>
      <c r="U23" s="425">
        <v>4.2192698715494465</v>
      </c>
      <c r="V23" s="426">
        <v>3.6332682973604329</v>
      </c>
      <c r="W23" s="424">
        <v>7.0076510011788455</v>
      </c>
      <c r="X23" s="463">
        <v>22.107911818566826</v>
      </c>
      <c r="Y23" s="425">
        <v>3.5940332604813925</v>
      </c>
      <c r="Z23" s="425">
        <v>3.7747244984549391</v>
      </c>
      <c r="AA23" s="426">
        <v>3.1623595743445767</v>
      </c>
      <c r="AB23" s="424">
        <v>6.603261188078771</v>
      </c>
      <c r="AC23" s="463">
        <v>20.365245819080538</v>
      </c>
      <c r="AD23" s="425">
        <v>3.4671920545247681</v>
      </c>
      <c r="AE23" s="425">
        <v>3.6544995654605752</v>
      </c>
      <c r="AF23" s="426">
        <v>3.0350868685746093</v>
      </c>
      <c r="AG23" s="424">
        <v>7.4592488831043431</v>
      </c>
      <c r="AH23" s="463">
        <v>23.008417627023181</v>
      </c>
      <c r="AI23" s="425">
        <v>3.8731330399168189</v>
      </c>
      <c r="AJ23" s="425">
        <v>4.1130903178614675</v>
      </c>
      <c r="AK23" s="426">
        <v>3.3439637662432604</v>
      </c>
      <c r="AL23" s="424">
        <v>7.1128785539669463</v>
      </c>
      <c r="AM23" s="463">
        <v>22.299007576258482</v>
      </c>
      <c r="AN23" s="425">
        <v>3.561839990148135</v>
      </c>
      <c r="AO23" s="425">
        <v>3.8201331477841793</v>
      </c>
      <c r="AP23" s="426">
        <v>3.0170908013882269</v>
      </c>
      <c r="AQ23" s="424">
        <v>6.6896306687862532</v>
      </c>
      <c r="AR23" s="463">
        <v>21.279296068338599</v>
      </c>
      <c r="AS23" s="425">
        <v>3.2488335435348241</v>
      </c>
      <c r="AT23" s="425">
        <v>3.4865685795265633</v>
      </c>
      <c r="AU23" s="426">
        <v>2.7686153689289417</v>
      </c>
      <c r="AV23" s="424">
        <v>7.2151443916386073</v>
      </c>
      <c r="AW23" s="463">
        <v>22.184486814684831</v>
      </c>
      <c r="AX23" s="425">
        <v>3.5364855182583601</v>
      </c>
      <c r="AY23" s="425">
        <v>3.7095755796752399</v>
      </c>
      <c r="AZ23" s="426">
        <v>3.1969232396035259</v>
      </c>
      <c r="BA23" s="424">
        <v>7.6511616360426586</v>
      </c>
      <c r="BB23" s="463">
        <v>22.255793732994253</v>
      </c>
      <c r="BC23" s="425">
        <v>3.8994153837037233</v>
      </c>
      <c r="BD23" s="425">
        <v>4.0353500534844322</v>
      </c>
      <c r="BE23" s="426">
        <v>3.6402427812709579</v>
      </c>
      <c r="BF23" s="424">
        <v>8.113153836405214</v>
      </c>
      <c r="BG23" s="463">
        <v>23.174612132811067</v>
      </c>
      <c r="BH23" s="425">
        <v>4.1758164018105912</v>
      </c>
      <c r="BI23" s="425">
        <v>4.3178158936317539</v>
      </c>
      <c r="BJ23" s="426">
        <v>3.9128042234085769</v>
      </c>
    </row>
    <row r="24" spans="1:62" ht="10.9" customHeight="1" x14ac:dyDescent="0.2">
      <c r="D24" s="276"/>
      <c r="E24" s="2" t="s">
        <v>938</v>
      </c>
      <c r="F24" s="427">
        <v>1</v>
      </c>
      <c r="G24" s="262" t="s">
        <v>2149</v>
      </c>
      <c r="H24" s="424">
        <v>10.917597121783528</v>
      </c>
      <c r="I24" s="463">
        <v>31.565228028174698</v>
      </c>
      <c r="J24" s="425">
        <v>5.3575672039070472</v>
      </c>
      <c r="K24" s="425">
        <v>5.9279242019435872</v>
      </c>
      <c r="L24" s="426">
        <v>3.8261064280615003</v>
      </c>
      <c r="M24" s="424">
        <v>10.51569452738234</v>
      </c>
      <c r="N24" s="463">
        <v>31.31252767530292</v>
      </c>
      <c r="O24" s="425">
        <v>4.9449650427192076</v>
      </c>
      <c r="P24" s="425">
        <v>5.4632334064532087</v>
      </c>
      <c r="Q24" s="426">
        <v>3.6043565780208353</v>
      </c>
      <c r="R24" s="424">
        <v>10.230139376484688</v>
      </c>
      <c r="S24" s="463">
        <v>29.448073433293619</v>
      </c>
      <c r="T24" s="425">
        <v>4.91061189236859</v>
      </c>
      <c r="U24" s="425">
        <v>5.426100107953534</v>
      </c>
      <c r="V24" s="426">
        <v>3.6024392216597518</v>
      </c>
      <c r="W24" s="424">
        <v>9.8435965048342897</v>
      </c>
      <c r="X24" s="463">
        <v>29.472577642568787</v>
      </c>
      <c r="Y24" s="425">
        <v>4.3974895260384921</v>
      </c>
      <c r="Z24" s="425">
        <v>4.8723741779940113</v>
      </c>
      <c r="AA24" s="426">
        <v>3.2318979516835253</v>
      </c>
      <c r="AB24" s="424">
        <v>9.9287182258676125</v>
      </c>
      <c r="AC24" s="463">
        <v>30.039035562718801</v>
      </c>
      <c r="AD24" s="425">
        <v>4.334955145209646</v>
      </c>
      <c r="AE24" s="425">
        <v>4.7715236241706558</v>
      </c>
      <c r="AF24" s="426">
        <v>3.288285891945721</v>
      </c>
      <c r="AG24" s="424">
        <v>11.192214334281358</v>
      </c>
      <c r="AH24" s="463">
        <v>33.520881371789955</v>
      </c>
      <c r="AI24" s="425">
        <v>4.9567610530260424</v>
      </c>
      <c r="AJ24" s="425">
        <v>5.4058458024400533</v>
      </c>
      <c r="AK24" s="426">
        <v>3.9112492737787843</v>
      </c>
      <c r="AL24" s="424">
        <v>10.719543957353091</v>
      </c>
      <c r="AM24" s="425">
        <v>32.02723346059642</v>
      </c>
      <c r="AN24" s="425">
        <v>4.637963010378404</v>
      </c>
      <c r="AO24" s="425">
        <v>5.1557576120989665</v>
      </c>
      <c r="AP24" s="426">
        <v>3.4728625389267305</v>
      </c>
      <c r="AQ24" s="424">
        <v>10.183110975713189</v>
      </c>
      <c r="AR24" s="425">
        <v>30.741463969473873</v>
      </c>
      <c r="AS24" s="425">
        <v>4.1906061353705484</v>
      </c>
      <c r="AT24" s="425">
        <v>4.6462324725414614</v>
      </c>
      <c r="AU24" s="426">
        <v>3.1944593042607354</v>
      </c>
      <c r="AV24" s="424">
        <v>10.644007399438852</v>
      </c>
      <c r="AW24" s="425">
        <v>30.976887717262645</v>
      </c>
      <c r="AX24" s="425">
        <v>4.577271634486884</v>
      </c>
      <c r="AY24" s="425">
        <v>4.9746055747114397</v>
      </c>
      <c r="AZ24" s="426">
        <v>3.7416566840029666</v>
      </c>
      <c r="BA24" s="424">
        <v>11.072998283576203</v>
      </c>
      <c r="BB24" s="425">
        <v>30.614976316539693</v>
      </c>
      <c r="BC24" s="425">
        <v>4.9983877280711893</v>
      </c>
      <c r="BD24" s="425">
        <v>5.3388956287759015</v>
      </c>
      <c r="BE24" s="426">
        <v>4.2917052383058882</v>
      </c>
      <c r="BF24" s="424">
        <v>11.547123076731598</v>
      </c>
      <c r="BG24" s="425">
        <v>30.88738297018768</v>
      </c>
      <c r="BH24" s="425">
        <v>5.3456422116728914</v>
      </c>
      <c r="BI24" s="425">
        <v>5.604819111690162</v>
      </c>
      <c r="BJ24" s="426">
        <v>4.8233530621154053</v>
      </c>
    </row>
    <row r="25" spans="1:62" ht="10.9" customHeight="1" x14ac:dyDescent="0.2">
      <c r="D25" s="276"/>
      <c r="E25" s="2" t="s">
        <v>68</v>
      </c>
      <c r="F25" s="427">
        <v>1</v>
      </c>
      <c r="G25" s="2" t="s">
        <v>2150</v>
      </c>
      <c r="H25" s="424">
        <v>10.06161081692105</v>
      </c>
      <c r="I25" s="463">
        <v>29.673891794819916</v>
      </c>
      <c r="J25" s="425">
        <v>4.9718609136758056</v>
      </c>
      <c r="K25" s="425">
        <v>5.4097894445316834</v>
      </c>
      <c r="L25" s="426">
        <v>3.9048484237772212</v>
      </c>
      <c r="M25" s="424">
        <v>9.6819607624148354</v>
      </c>
      <c r="N25" s="463">
        <v>29.397003707891091</v>
      </c>
      <c r="O25" s="425">
        <v>4.5992059944351942</v>
      </c>
      <c r="P25" s="425">
        <v>5.0172172606867704</v>
      </c>
      <c r="Q25" s="426">
        <v>3.6184526019760255</v>
      </c>
      <c r="R25" s="424">
        <v>9.6602207805898956</v>
      </c>
      <c r="S25" s="463">
        <v>28.538325253861483</v>
      </c>
      <c r="T25" s="425">
        <v>4.6231517938774251</v>
      </c>
      <c r="U25" s="425">
        <v>5.0497873354456067</v>
      </c>
      <c r="V25" s="426">
        <v>3.6429829056410661</v>
      </c>
      <c r="W25" s="424">
        <v>9.2964858311731469</v>
      </c>
      <c r="X25" s="425">
        <v>28.425351515560408</v>
      </c>
      <c r="Y25" s="425">
        <v>4.1688633685600003</v>
      </c>
      <c r="Z25" s="425">
        <v>4.5853573447170044</v>
      </c>
      <c r="AA25" s="426">
        <v>3.2436559789414425</v>
      </c>
      <c r="AB25" s="424">
        <v>9.4750314062284602</v>
      </c>
      <c r="AC25" s="463">
        <v>29.267040543740915</v>
      </c>
      <c r="AD25" s="425">
        <v>4.1423411659058118</v>
      </c>
      <c r="AE25" s="425">
        <v>4.5363259423709996</v>
      </c>
      <c r="AF25" s="426">
        <v>3.2888980529002128</v>
      </c>
      <c r="AG25" s="424">
        <v>10.668324169243173</v>
      </c>
      <c r="AH25" s="425">
        <v>32.576896973187964</v>
      </c>
      <c r="AI25" s="425">
        <v>4.7222482737807798</v>
      </c>
      <c r="AJ25" s="425">
        <v>5.1163079820716852</v>
      </c>
      <c r="AK25" s="426">
        <v>3.8941329340746846</v>
      </c>
      <c r="AL25" s="424">
        <v>10.245705008984411</v>
      </c>
      <c r="AM25" s="425">
        <v>31.311819815084732</v>
      </c>
      <c r="AN25" s="425">
        <v>4.4142874328067272</v>
      </c>
      <c r="AO25" s="425">
        <v>4.8724087470698771</v>
      </c>
      <c r="AP25" s="426">
        <v>3.4844433475225229</v>
      </c>
      <c r="AQ25" s="424">
        <v>9.5743703389589747</v>
      </c>
      <c r="AR25" s="425">
        <v>29.52227064196714</v>
      </c>
      <c r="AS25" s="425">
        <v>3.9415221337874358</v>
      </c>
      <c r="AT25" s="425">
        <v>4.3458257186189178</v>
      </c>
      <c r="AU25" s="426">
        <v>3.1466502941064745</v>
      </c>
      <c r="AV25" s="424">
        <v>9.9584243429517088</v>
      </c>
      <c r="AW25" s="425">
        <v>29.555175310662985</v>
      </c>
      <c r="AX25" s="425">
        <v>4.3218722466785282</v>
      </c>
      <c r="AY25" s="425">
        <v>4.6564113993120246</v>
      </c>
      <c r="AZ25" s="426">
        <v>3.6901795039110881</v>
      </c>
      <c r="BA25" s="424">
        <v>10.374708458830677</v>
      </c>
      <c r="BB25" s="425">
        <v>29.241329445318861</v>
      </c>
      <c r="BC25" s="425">
        <v>4.7289704345622061</v>
      </c>
      <c r="BD25" s="425">
        <v>5.016856008264674</v>
      </c>
      <c r="BE25" s="426">
        <v>4.1942721138569823</v>
      </c>
      <c r="BF25" s="424">
        <v>10.950515129175672</v>
      </c>
      <c r="BG25" s="425">
        <v>29.727509176628217</v>
      </c>
      <c r="BH25" s="425">
        <v>5.137374935622117</v>
      </c>
      <c r="BI25" s="425">
        <v>5.3688061637451412</v>
      </c>
      <c r="BJ25" s="426">
        <v>4.721543846909821</v>
      </c>
    </row>
    <row r="26" spans="1:62" ht="10.9" customHeight="1" x14ac:dyDescent="0.2">
      <c r="D26" s="276"/>
      <c r="E26" s="2" t="s">
        <v>69</v>
      </c>
      <c r="F26" s="427">
        <v>1</v>
      </c>
      <c r="G26" s="2" t="s">
        <v>2151</v>
      </c>
      <c r="H26" s="424">
        <v>15.116883604494161</v>
      </c>
      <c r="I26" s="463">
        <v>39.432322534153506</v>
      </c>
      <c r="J26" s="425">
        <v>7.367971949082726</v>
      </c>
      <c r="K26" s="425">
        <v>8.2322432331510118</v>
      </c>
      <c r="L26" s="426">
        <v>3.1196070898430284</v>
      </c>
      <c r="M26" s="424">
        <v>14.624932532422536</v>
      </c>
      <c r="N26" s="463">
        <v>39.285989208656801</v>
      </c>
      <c r="O26" s="425">
        <v>6.7530127610454498</v>
      </c>
      <c r="P26" s="425">
        <v>7.4431211400413284</v>
      </c>
      <c r="Q26" s="426">
        <v>3.4777841532822111</v>
      </c>
      <c r="R26" s="424">
        <v>13.046496402366387</v>
      </c>
      <c r="S26" s="463">
        <v>33.260646822163494</v>
      </c>
      <c r="T26" s="425">
        <v>6.4170654859571288</v>
      </c>
      <c r="U26" s="425">
        <v>7.0910112267262306</v>
      </c>
      <c r="V26" s="426">
        <v>3.2336388650887824</v>
      </c>
      <c r="W26" s="424">
        <v>12.564801007094454</v>
      </c>
      <c r="X26" s="425">
        <v>33.93657943374302</v>
      </c>
      <c r="Y26" s="425">
        <v>5.5988158589328227</v>
      </c>
      <c r="Z26" s="425">
        <v>6.1397733702282027</v>
      </c>
      <c r="AA26" s="426">
        <v>3.1250141528090163</v>
      </c>
      <c r="AB26" s="424">
        <v>12.192072799211795</v>
      </c>
      <c r="AC26" s="425">
        <v>33.37312749492709</v>
      </c>
      <c r="AD26" s="425">
        <v>5.3472066648870156</v>
      </c>
      <c r="AE26" s="425">
        <v>5.8044842412253432</v>
      </c>
      <c r="AF26" s="426">
        <v>3.282682367012943</v>
      </c>
      <c r="AG26" s="424">
        <v>13.825945997030365</v>
      </c>
      <c r="AH26" s="425">
        <v>37.682837847349646</v>
      </c>
      <c r="AI26" s="425">
        <v>6.1934916315070483</v>
      </c>
      <c r="AJ26" s="425">
        <v>6.6748263453814252</v>
      </c>
      <c r="AK26" s="426">
        <v>4.068820290579553</v>
      </c>
      <c r="AL26" s="424">
        <v>13.122216113987754</v>
      </c>
      <c r="AM26" s="425">
        <v>35.177982076986126</v>
      </c>
      <c r="AN26" s="425">
        <v>5.8331109764000608</v>
      </c>
      <c r="AO26" s="425">
        <v>6.404970052534761</v>
      </c>
      <c r="AP26" s="426">
        <v>3.3642626284111157</v>
      </c>
      <c r="AQ26" s="424">
        <v>13.275385795952232</v>
      </c>
      <c r="AR26" s="425">
        <v>36.103956671564433</v>
      </c>
      <c r="AS26" s="425">
        <v>5.5263118922521626</v>
      </c>
      <c r="AT26" s="425">
        <v>5.9626191329079781</v>
      </c>
      <c r="AU26" s="426">
        <v>3.6521810118609079</v>
      </c>
      <c r="AV26" s="424">
        <v>14.078781809887232</v>
      </c>
      <c r="AW26" s="425">
        <v>37.043952985014592</v>
      </c>
      <c r="AX26" s="425">
        <v>5.9375606267147747</v>
      </c>
      <c r="AY26" s="425">
        <v>6.3502973138953438</v>
      </c>
      <c r="AZ26" s="426">
        <v>4.229442829475583</v>
      </c>
      <c r="BA26" s="424">
        <v>14.547919291796788</v>
      </c>
      <c r="BB26" s="425">
        <v>36.42117199549169</v>
      </c>
      <c r="BC26" s="425">
        <v>6.427350516587631</v>
      </c>
      <c r="BD26" s="425">
        <v>6.7156536738248827</v>
      </c>
      <c r="BE26" s="426">
        <v>5.2261239889113593</v>
      </c>
      <c r="BF26" s="424">
        <v>14.526187787480223</v>
      </c>
      <c r="BG26" s="425">
        <v>35.873083749884046</v>
      </c>
      <c r="BH26" s="425">
        <v>6.4500132842152205</v>
      </c>
      <c r="BI26" s="425">
        <v>6.6027572736569757</v>
      </c>
      <c r="BJ26" s="426">
        <v>5.8167119385682762</v>
      </c>
    </row>
    <row r="27" spans="1:62" ht="10.9" customHeight="1" x14ac:dyDescent="0.2">
      <c r="D27" s="276"/>
      <c r="E27" s="2" t="s">
        <v>2</v>
      </c>
      <c r="F27" s="427">
        <v>1</v>
      </c>
      <c r="G27" s="262" t="s">
        <v>2152</v>
      </c>
      <c r="H27" s="424">
        <v>10.201881610382088</v>
      </c>
      <c r="I27" s="463">
        <v>28.926687410578285</v>
      </c>
      <c r="J27" s="425">
        <v>5.2036965228647984</v>
      </c>
      <c r="K27" s="425">
        <v>5.8361012559583765</v>
      </c>
      <c r="L27" s="426">
        <v>3.3778369789575819</v>
      </c>
      <c r="M27" s="424">
        <v>9.8896460196743234</v>
      </c>
      <c r="N27" s="425">
        <v>28.467244520484744</v>
      </c>
      <c r="O27" s="425">
        <v>4.9393541907669656</v>
      </c>
      <c r="P27" s="425">
        <v>5.5212545631551837</v>
      </c>
      <c r="Q27" s="426">
        <v>3.3022707212036084</v>
      </c>
      <c r="R27" s="424">
        <v>9.4379303448739691</v>
      </c>
      <c r="S27" s="463">
        <v>27.07985471994629</v>
      </c>
      <c r="T27" s="425">
        <v>4.7361062799210085</v>
      </c>
      <c r="U27" s="425">
        <v>5.2865966874213548</v>
      </c>
      <c r="V27" s="426">
        <v>3.2541797084650992</v>
      </c>
      <c r="W27" s="424">
        <v>8.7135551359524221</v>
      </c>
      <c r="X27" s="425">
        <v>26.072105793539041</v>
      </c>
      <c r="Y27" s="425">
        <v>4.1121214959425592</v>
      </c>
      <c r="Z27" s="425">
        <v>4.5839401466479712</v>
      </c>
      <c r="AA27" s="426">
        <v>2.8927966071276572</v>
      </c>
      <c r="AB27" s="424">
        <v>8.4782866383622135</v>
      </c>
      <c r="AC27" s="425">
        <v>25.616065645081207</v>
      </c>
      <c r="AD27" s="425">
        <v>3.9501917799469601</v>
      </c>
      <c r="AE27" s="425">
        <v>4.3907014069882573</v>
      </c>
      <c r="AF27" s="426">
        <v>2.8532683492842459</v>
      </c>
      <c r="AG27" s="424">
        <v>9.6724776366769785</v>
      </c>
      <c r="AH27" s="425">
        <v>28.948356412411123</v>
      </c>
      <c r="AI27" s="425">
        <v>4.5712429672241672</v>
      </c>
      <c r="AJ27" s="425">
        <v>5.0531666109630775</v>
      </c>
      <c r="AK27" s="426">
        <v>3.4147540383954644</v>
      </c>
      <c r="AL27" s="424">
        <v>9.6246234142325608</v>
      </c>
      <c r="AM27" s="425">
        <v>29.128654681416631</v>
      </c>
      <c r="AN27" s="425">
        <v>4.4060027005500553</v>
      </c>
      <c r="AO27" s="425">
        <v>4.9571110462760988</v>
      </c>
      <c r="AP27" s="426">
        <v>3.1295856323113669</v>
      </c>
      <c r="AQ27" s="424">
        <v>8.9726117511414891</v>
      </c>
      <c r="AR27" s="425">
        <v>27.513930605217137</v>
      </c>
      <c r="AS27" s="425">
        <v>3.9321200450272231</v>
      </c>
      <c r="AT27" s="425">
        <v>4.4410101835250897</v>
      </c>
      <c r="AU27" s="426">
        <v>2.793721145663099</v>
      </c>
      <c r="AV27" s="424">
        <v>9.296537593049198</v>
      </c>
      <c r="AW27" s="425">
        <v>27.761263968142885</v>
      </c>
      <c r="AX27" s="425">
        <v>4.1325840859683218</v>
      </c>
      <c r="AY27" s="425">
        <v>4.5798798051325926</v>
      </c>
      <c r="AZ27" s="426">
        <v>3.160840202433675</v>
      </c>
      <c r="BA27" s="424">
        <v>9.5910866261121637</v>
      </c>
      <c r="BB27" s="425">
        <v>27.610080057852208</v>
      </c>
      <c r="BC27" s="425">
        <v>4.4426121165326604</v>
      </c>
      <c r="BD27" s="425">
        <v>4.8385233913147312</v>
      </c>
      <c r="BE27" s="426">
        <v>3.6093695271544473</v>
      </c>
      <c r="BF27" s="424">
        <v>9.9465446758669191</v>
      </c>
      <c r="BG27" s="425">
        <v>28.054175312280975</v>
      </c>
      <c r="BH27" s="425">
        <v>4.7578352765702405</v>
      </c>
      <c r="BI27" s="425">
        <v>5.1076796353529108</v>
      </c>
      <c r="BJ27" s="426">
        <v>4.0469518257192307</v>
      </c>
    </row>
    <row r="28" spans="1:62" ht="10.9" customHeight="1" x14ac:dyDescent="0.2">
      <c r="D28" s="276"/>
      <c r="E28" s="2" t="s">
        <v>70</v>
      </c>
      <c r="F28" s="427">
        <v>1</v>
      </c>
      <c r="G28" s="2" t="s">
        <v>2153</v>
      </c>
      <c r="H28" s="424">
        <v>8.5248605794176022</v>
      </c>
      <c r="I28" s="463">
        <v>24.150004124340956</v>
      </c>
      <c r="J28" s="425">
        <v>4.7845681635218069</v>
      </c>
      <c r="K28" s="425">
        <v>5.3591626407641417</v>
      </c>
      <c r="L28" s="426">
        <v>3.7158218379035493</v>
      </c>
      <c r="M28" s="424">
        <v>7.8173776519626399</v>
      </c>
      <c r="N28" s="425">
        <v>22.068228556417662</v>
      </c>
      <c r="O28" s="425">
        <v>4.4307897786432431</v>
      </c>
      <c r="P28" s="425">
        <v>4.9024988111697505</v>
      </c>
      <c r="Q28" s="426">
        <v>3.5850689921585852</v>
      </c>
      <c r="R28" s="424">
        <v>7.3670955179877176</v>
      </c>
      <c r="S28" s="463">
        <v>20.591027025921868</v>
      </c>
      <c r="T28" s="425">
        <v>4.2843985278512839</v>
      </c>
      <c r="U28" s="425">
        <v>4.7555964798853392</v>
      </c>
      <c r="V28" s="426">
        <v>3.4882880153514471</v>
      </c>
      <c r="W28" s="424">
        <v>6.7319337296688939</v>
      </c>
      <c r="X28" s="425">
        <v>19.711617633011308</v>
      </c>
      <c r="Y28" s="425">
        <v>3.7699883373184857</v>
      </c>
      <c r="Z28" s="425">
        <v>4.1856402165692685</v>
      </c>
      <c r="AA28" s="426">
        <v>3.1051705865097272</v>
      </c>
      <c r="AB28" s="424">
        <v>6.6239238203643263</v>
      </c>
      <c r="AC28" s="425">
        <v>19.903701777958322</v>
      </c>
      <c r="AD28" s="425">
        <v>3.6300669521948112</v>
      </c>
      <c r="AE28" s="425">
        <v>3.9833788479864265</v>
      </c>
      <c r="AF28" s="426">
        <v>3.0923340459754707</v>
      </c>
      <c r="AG28" s="424">
        <v>7.7693354002449047</v>
      </c>
      <c r="AH28" s="425">
        <v>23.384537206343843</v>
      </c>
      <c r="AI28" s="425">
        <v>4.2687881678950026</v>
      </c>
      <c r="AJ28" s="425">
        <v>4.6708914307347511</v>
      </c>
      <c r="AK28" s="426">
        <v>3.6884318744174465</v>
      </c>
      <c r="AL28" s="424">
        <v>7.8498257272096055</v>
      </c>
      <c r="AM28" s="425">
        <v>24.422469690120305</v>
      </c>
      <c r="AN28" s="425">
        <v>4.1346233600761559</v>
      </c>
      <c r="AO28" s="425">
        <v>4.7218063667514247</v>
      </c>
      <c r="AP28" s="426">
        <v>3.332145750366732</v>
      </c>
      <c r="AQ28" s="424">
        <v>6.7613931513808501</v>
      </c>
      <c r="AR28" s="425">
        <v>21.332741807353848</v>
      </c>
      <c r="AS28" s="425">
        <v>3.4813034518067063</v>
      </c>
      <c r="AT28" s="425">
        <v>4.044439828438783</v>
      </c>
      <c r="AU28" s="426">
        <v>2.7503876875366551</v>
      </c>
      <c r="AV28" s="424">
        <v>7.0031065680836022</v>
      </c>
      <c r="AW28" s="425">
        <v>21.160300147268497</v>
      </c>
      <c r="AX28" s="425">
        <v>3.7758024022604912</v>
      </c>
      <c r="AY28" s="425">
        <v>4.2115550061705811</v>
      </c>
      <c r="AZ28" s="426">
        <v>3.2339766421000591</v>
      </c>
      <c r="BA28" s="424">
        <v>7.7373158214965985</v>
      </c>
      <c r="BB28" s="425">
        <v>22.239919464012672</v>
      </c>
      <c r="BC28" s="425">
        <v>4.4064614235145552</v>
      </c>
      <c r="BD28" s="425">
        <v>4.765173421720152</v>
      </c>
      <c r="BE28" s="426">
        <v>3.9785835706907928</v>
      </c>
      <c r="BF28" s="424">
        <v>7.9796646528737067</v>
      </c>
      <c r="BG28" s="425">
        <v>22.30864585973389</v>
      </c>
      <c r="BH28" s="425">
        <v>4.675818906742311</v>
      </c>
      <c r="BI28" s="425">
        <v>5.0296761829174876</v>
      </c>
      <c r="BJ28" s="426">
        <v>4.2721690983802576</v>
      </c>
    </row>
    <row r="29" spans="1:62" ht="10.9" customHeight="1" x14ac:dyDescent="0.2">
      <c r="A29" s="231"/>
      <c r="B29" s="231"/>
      <c r="C29" s="258"/>
      <c r="D29" s="277"/>
      <c r="E29" s="2" t="s">
        <v>71</v>
      </c>
      <c r="F29" s="427">
        <v>1</v>
      </c>
      <c r="G29" s="2" t="s">
        <v>2154</v>
      </c>
      <c r="H29" s="424">
        <v>13.189945261984453</v>
      </c>
      <c r="I29" s="425">
        <v>34.044180170318455</v>
      </c>
      <c r="J29" s="425">
        <v>6.5414765153073757</v>
      </c>
      <c r="K29" s="425">
        <v>7.1560232703798192</v>
      </c>
      <c r="L29" s="426">
        <v>3.5747537310200852</v>
      </c>
      <c r="M29" s="424">
        <v>13.006481392477518</v>
      </c>
      <c r="N29" s="425">
        <v>34.311043662019159</v>
      </c>
      <c r="O29" s="425">
        <v>6.1615255174911683</v>
      </c>
      <c r="P29" s="425">
        <v>6.6781808765277333</v>
      </c>
      <c r="Q29" s="426">
        <v>3.7079138595945196</v>
      </c>
      <c r="R29" s="424">
        <v>12.485696002953402</v>
      </c>
      <c r="S29" s="463">
        <v>32.357750551942082</v>
      </c>
      <c r="T29" s="425">
        <v>5.9888657546426067</v>
      </c>
      <c r="U29" s="425">
        <v>6.4502827673927543</v>
      </c>
      <c r="V29" s="426">
        <v>3.8796969682540059</v>
      </c>
      <c r="W29" s="424">
        <v>11.409432534174103</v>
      </c>
      <c r="X29" s="425">
        <v>31.068607934348126</v>
      </c>
      <c r="Y29" s="425">
        <v>4.927196626118973</v>
      </c>
      <c r="Z29" s="425">
        <v>5.330553830437446</v>
      </c>
      <c r="AA29" s="426">
        <v>3.1567711715674864</v>
      </c>
      <c r="AB29" s="424">
        <v>10.809313182863365</v>
      </c>
      <c r="AC29" s="425">
        <v>29.422110710082872</v>
      </c>
      <c r="AD29" s="425">
        <v>4.6210321392116134</v>
      </c>
      <c r="AE29" s="425">
        <v>4.9590144989909639</v>
      </c>
      <c r="AF29" s="426">
        <v>3.1830716070976384</v>
      </c>
      <c r="AG29" s="424">
        <v>12.100770122413092</v>
      </c>
      <c r="AH29" s="425">
        <v>32.601194773938381</v>
      </c>
      <c r="AI29" s="425">
        <v>5.2396627548394781</v>
      </c>
      <c r="AJ29" s="425">
        <v>5.5682484263786476</v>
      </c>
      <c r="AK29" s="426">
        <v>3.8815165605103963</v>
      </c>
      <c r="AL29" s="424">
        <v>12.266970346811405</v>
      </c>
      <c r="AM29" s="425">
        <v>32.91140118798873</v>
      </c>
      <c r="AN29" s="425">
        <v>5.2460071915004116</v>
      </c>
      <c r="AO29" s="425">
        <v>5.6456126236674029</v>
      </c>
      <c r="AP29" s="426">
        <v>3.642887079307457</v>
      </c>
      <c r="AQ29" s="424">
        <v>12.183513606004965</v>
      </c>
      <c r="AR29" s="425">
        <v>33.225397780469031</v>
      </c>
      <c r="AS29" s="425">
        <v>4.8229958298492743</v>
      </c>
      <c r="AT29" s="425">
        <v>5.1362707197187287</v>
      </c>
      <c r="AU29" s="426">
        <v>3.5925819932498517</v>
      </c>
      <c r="AV29" s="424">
        <v>12.768448184970957</v>
      </c>
      <c r="AW29" s="425">
        <v>33.739978518302244</v>
      </c>
      <c r="AX29" s="425">
        <v>5.1020597639184668</v>
      </c>
      <c r="AY29" s="425">
        <v>5.2662453300065666</v>
      </c>
      <c r="AZ29" s="426">
        <v>4.4692543441598378</v>
      </c>
      <c r="BA29" s="424">
        <v>12.764047910989856</v>
      </c>
      <c r="BB29" s="425">
        <v>32.853706196784209</v>
      </c>
      <c r="BC29" s="425">
        <v>5.3074388598710964</v>
      </c>
      <c r="BD29" s="425">
        <v>5.4552909037311803</v>
      </c>
      <c r="BE29" s="426">
        <v>4.7589835550740585</v>
      </c>
      <c r="BF29" s="424">
        <v>13.245090112642302</v>
      </c>
      <c r="BG29" s="425">
        <v>34.116567749186068</v>
      </c>
      <c r="BH29" s="425">
        <v>5.5507588676320676</v>
      </c>
      <c r="BI29" s="425">
        <v>5.6264441496746711</v>
      </c>
      <c r="BJ29" s="426">
        <v>5.2809569478936105</v>
      </c>
    </row>
    <row r="30" spans="1:62" ht="10.9" customHeight="1" x14ac:dyDescent="0.2">
      <c r="A30" s="231"/>
      <c r="B30" s="231"/>
      <c r="C30" s="277"/>
      <c r="D30" s="278"/>
      <c r="E30" s="2" t="s">
        <v>72</v>
      </c>
      <c r="F30" s="427">
        <v>1</v>
      </c>
      <c r="G30" s="2" t="s">
        <v>2155</v>
      </c>
      <c r="H30" s="424">
        <v>12.149774632541249</v>
      </c>
      <c r="I30" s="425">
        <v>36.940376482202169</v>
      </c>
      <c r="J30" s="425">
        <v>5.5340594821710978</v>
      </c>
      <c r="K30" s="425">
        <v>6.4270593177891202</v>
      </c>
      <c r="L30" s="426">
        <v>2.7369206738581502</v>
      </c>
      <c r="M30" s="424">
        <v>11.929893519779089</v>
      </c>
      <c r="N30" s="425">
        <v>37.174576689119114</v>
      </c>
      <c r="O30" s="425">
        <v>5.1460951736793001</v>
      </c>
      <c r="P30" s="425">
        <v>6.0103669215836062</v>
      </c>
      <c r="Q30" s="426">
        <v>2.5036319281212314</v>
      </c>
      <c r="R30" s="424">
        <v>11.389313453102355</v>
      </c>
      <c r="S30" s="425">
        <v>35.705125003291485</v>
      </c>
      <c r="T30" s="425">
        <v>4.7971673807405182</v>
      </c>
      <c r="U30" s="425">
        <v>5.5838995442717634</v>
      </c>
      <c r="V30" s="426">
        <v>2.5053060914172338</v>
      </c>
      <c r="W30" s="424">
        <v>10.607534065302664</v>
      </c>
      <c r="X30" s="425">
        <v>33.988005257207547</v>
      </c>
      <c r="Y30" s="425">
        <v>4.2599648252054685</v>
      </c>
      <c r="Z30" s="425">
        <v>4.9414469624171122</v>
      </c>
      <c r="AA30" s="426">
        <v>2.3620633799778146</v>
      </c>
      <c r="AB30" s="424">
        <v>10.207968464668541</v>
      </c>
      <c r="AC30" s="425">
        <v>32.864407757758507</v>
      </c>
      <c r="AD30" s="425">
        <v>4.104251586542194</v>
      </c>
      <c r="AE30" s="425">
        <v>4.7613034643477992</v>
      </c>
      <c r="AF30" s="426">
        <v>2.3495592056607952</v>
      </c>
      <c r="AG30" s="424">
        <v>11.043491277884826</v>
      </c>
      <c r="AH30" s="425">
        <v>35.131565609673139</v>
      </c>
      <c r="AI30" s="425">
        <v>4.6213630444139175</v>
      </c>
      <c r="AJ30" s="425">
        <v>5.3647362867158916</v>
      </c>
      <c r="AK30" s="426">
        <v>2.7125984158442473</v>
      </c>
      <c r="AL30" s="424">
        <v>10.751144717993357</v>
      </c>
      <c r="AM30" s="425">
        <v>34.49447306326482</v>
      </c>
      <c r="AN30" s="425">
        <v>4.4194431099706533</v>
      </c>
      <c r="AO30" s="425">
        <v>5.2021164513651321</v>
      </c>
      <c r="AP30" s="426">
        <v>2.4732357618524849</v>
      </c>
      <c r="AQ30" s="424">
        <v>9.9602858734217428</v>
      </c>
      <c r="AR30" s="425">
        <v>33.006958539428389</v>
      </c>
      <c r="AS30" s="425">
        <v>3.7897049354251631</v>
      </c>
      <c r="AT30" s="425">
        <v>4.48248040285808</v>
      </c>
      <c r="AU30" s="426">
        <v>2.1204262217353609</v>
      </c>
      <c r="AV30" s="424">
        <v>10.547697953212873</v>
      </c>
      <c r="AW30" s="425">
        <v>35.127583553935807</v>
      </c>
      <c r="AX30" s="425">
        <v>3.8320252441021174</v>
      </c>
      <c r="AY30" s="425">
        <v>4.5139531093240839</v>
      </c>
      <c r="AZ30" s="426">
        <v>2.2422401155519154</v>
      </c>
      <c r="BA30" s="424">
        <v>10.787535021360473</v>
      </c>
      <c r="BB30" s="425">
        <v>34.858584147706487</v>
      </c>
      <c r="BC30" s="425">
        <v>3.9261313044788242</v>
      </c>
      <c r="BD30" s="425">
        <v>4.5703931375731948</v>
      </c>
      <c r="BE30" s="426">
        <v>2.4686761769778527</v>
      </c>
      <c r="BF30" s="424">
        <v>11.400957983325295</v>
      </c>
      <c r="BG30" s="425">
        <v>36.03835787527165</v>
      </c>
      <c r="BH30" s="425">
        <v>4.1924252194870819</v>
      </c>
      <c r="BI30" s="425">
        <v>4.6851894413870188</v>
      </c>
      <c r="BJ30" s="426">
        <v>3.1130149054590213</v>
      </c>
    </row>
    <row r="31" spans="1:62" ht="10.9" customHeight="1" x14ac:dyDescent="0.2">
      <c r="A31" s="231"/>
      <c r="B31" s="231"/>
      <c r="C31" s="277"/>
      <c r="D31" s="278"/>
      <c r="E31" s="2" t="s">
        <v>73</v>
      </c>
      <c r="F31" s="427">
        <v>1</v>
      </c>
      <c r="G31" s="2" t="s">
        <v>2156</v>
      </c>
      <c r="H31" s="424">
        <v>11.011773531604703</v>
      </c>
      <c r="I31" s="425">
        <v>31.241970839423782</v>
      </c>
      <c r="J31" s="425">
        <v>5.4948130118899545</v>
      </c>
      <c r="K31" s="425">
        <v>6.0471661550209541</v>
      </c>
      <c r="L31" s="426">
        <v>3.3836876541254015</v>
      </c>
      <c r="M31" s="424">
        <v>10.650957238111534</v>
      </c>
      <c r="N31" s="425">
        <v>30.546515669587809</v>
      </c>
      <c r="O31" s="425">
        <v>5.1885129102364909</v>
      </c>
      <c r="P31" s="425">
        <v>5.730868694449172</v>
      </c>
      <c r="Q31" s="426">
        <v>3.1577797060807056</v>
      </c>
      <c r="R31" s="424">
        <v>10.429364421438247</v>
      </c>
      <c r="S31" s="425">
        <v>29.476885335550783</v>
      </c>
      <c r="T31" s="425">
        <v>5.1263399084520422</v>
      </c>
      <c r="U31" s="425">
        <v>5.6555208476869616</v>
      </c>
      <c r="V31" s="426">
        <v>3.2130708060498079</v>
      </c>
      <c r="W31" s="424">
        <v>10.160130242069801</v>
      </c>
      <c r="X31" s="425">
        <v>29.882448661333754</v>
      </c>
      <c r="Y31" s="425">
        <v>4.6355818393146562</v>
      </c>
      <c r="Z31" s="425">
        <v>5.0860800169702785</v>
      </c>
      <c r="AA31" s="426">
        <v>3.0601134186580716</v>
      </c>
      <c r="AB31" s="424">
        <v>10.052611557440654</v>
      </c>
      <c r="AC31" s="425">
        <v>30.072208700569693</v>
      </c>
      <c r="AD31" s="425">
        <v>4.3980178591672985</v>
      </c>
      <c r="AE31" s="425">
        <v>4.8618203597163667</v>
      </c>
      <c r="AF31" s="426">
        <v>2.8267005767635265</v>
      </c>
      <c r="AG31" s="424">
        <v>11.108428734363747</v>
      </c>
      <c r="AH31" s="425">
        <v>32.889859821997653</v>
      </c>
      <c r="AI31" s="425">
        <v>4.9224985873041973</v>
      </c>
      <c r="AJ31" s="425">
        <v>5.3864924500575215</v>
      </c>
      <c r="AK31" s="426">
        <v>3.3842151933472095</v>
      </c>
      <c r="AL31" s="424">
        <v>10.808818460433397</v>
      </c>
      <c r="AM31" s="425">
        <v>31.848265501579107</v>
      </c>
      <c r="AN31" s="425">
        <v>4.7164666196509799</v>
      </c>
      <c r="AO31" s="425">
        <v>5.2192442260858956</v>
      </c>
      <c r="AP31" s="426">
        <v>3.0890529746094484</v>
      </c>
      <c r="AQ31" s="424">
        <v>10.050321266477756</v>
      </c>
      <c r="AR31" s="425">
        <v>30.159166120520052</v>
      </c>
      <c r="AS31" s="425">
        <v>4.1252077594120502</v>
      </c>
      <c r="AT31" s="425">
        <v>4.6220232550062974</v>
      </c>
      <c r="AU31" s="426">
        <v>2.5586585407695921</v>
      </c>
      <c r="AV31" s="424">
        <v>10.495912851628104</v>
      </c>
      <c r="AW31" s="425">
        <v>31.081734738079938</v>
      </c>
      <c r="AX31" s="425">
        <v>4.29901618523213</v>
      </c>
      <c r="AY31" s="425">
        <v>4.8037214204687366</v>
      </c>
      <c r="AZ31" s="426">
        <v>2.7509576481571698</v>
      </c>
      <c r="BA31" s="424">
        <v>10.80933388883253</v>
      </c>
      <c r="BB31" s="425">
        <v>30.27438656810012</v>
      </c>
      <c r="BC31" s="425">
        <v>4.7987594812928078</v>
      </c>
      <c r="BD31" s="425">
        <v>5.1375927194685147</v>
      </c>
      <c r="BE31" s="426">
        <v>3.7912571594033522</v>
      </c>
      <c r="BF31" s="424">
        <v>11.035926006607227</v>
      </c>
      <c r="BG31" s="425">
        <v>30.879284261379205</v>
      </c>
      <c r="BH31" s="425">
        <v>4.9353062252463866</v>
      </c>
      <c r="BI31" s="425">
        <v>5.231573395687632</v>
      </c>
      <c r="BJ31" s="426">
        <v>4.0838737534162304</v>
      </c>
    </row>
    <row r="32" spans="1:62" ht="10.9" customHeight="1" x14ac:dyDescent="0.2">
      <c r="A32" s="231"/>
      <c r="B32" s="231"/>
      <c r="C32" s="277"/>
      <c r="D32" s="278"/>
      <c r="E32" s="2" t="s">
        <v>74</v>
      </c>
      <c r="F32" s="427">
        <v>1</v>
      </c>
      <c r="G32" s="2" t="s">
        <v>2157</v>
      </c>
      <c r="H32" s="424">
        <v>10.78426185383085</v>
      </c>
      <c r="I32" s="425">
        <v>30.26479931016716</v>
      </c>
      <c r="J32" s="425">
        <v>5.3842004821226412</v>
      </c>
      <c r="K32" s="425">
        <v>5.921232232024253</v>
      </c>
      <c r="L32" s="426">
        <v>3.0352763051414731</v>
      </c>
      <c r="M32" s="424">
        <v>10.451294299476334</v>
      </c>
      <c r="N32" s="425">
        <v>29.772170408379523</v>
      </c>
      <c r="O32" s="425">
        <v>5.1392935954133776</v>
      </c>
      <c r="P32" s="425">
        <v>5.6177625046258424</v>
      </c>
      <c r="Q32" s="426">
        <v>3.074923378018505</v>
      </c>
      <c r="R32" s="424">
        <v>10.215919245231811</v>
      </c>
      <c r="S32" s="425">
        <v>29.681996155571877</v>
      </c>
      <c r="T32" s="425">
        <v>4.9083131166226384</v>
      </c>
      <c r="U32" s="425">
        <v>5.3440849842506877</v>
      </c>
      <c r="V32" s="426">
        <v>3.1028071044077246</v>
      </c>
      <c r="W32" s="424">
        <v>9.7514335987908165</v>
      </c>
      <c r="X32" s="425">
        <v>29.121731808666276</v>
      </c>
      <c r="Y32" s="425">
        <v>4.4156708530466044</v>
      </c>
      <c r="Z32" s="425">
        <v>4.8121307261884088</v>
      </c>
      <c r="AA32" s="426">
        <v>2.8268972688443008</v>
      </c>
      <c r="AB32" s="424">
        <v>8.9521400338962476</v>
      </c>
      <c r="AC32" s="425">
        <v>26.194874447396526</v>
      </c>
      <c r="AD32" s="425">
        <v>4.1013549259640243</v>
      </c>
      <c r="AE32" s="425">
        <v>4.4443907809263781</v>
      </c>
      <c r="AF32" s="426">
        <v>2.7656307406690126</v>
      </c>
      <c r="AG32" s="424">
        <v>10.022575296855827</v>
      </c>
      <c r="AH32" s="425">
        <v>29.730893459021182</v>
      </c>
      <c r="AI32" s="425">
        <v>4.4562053357163878</v>
      </c>
      <c r="AJ32" s="425">
        <v>4.8360686516269809</v>
      </c>
      <c r="AK32" s="426">
        <v>3.0164677552958401</v>
      </c>
      <c r="AL32" s="424">
        <v>10.276481718465527</v>
      </c>
      <c r="AM32" s="425">
        <v>30.427199479297503</v>
      </c>
      <c r="AN32" s="425">
        <v>4.4777931199002277</v>
      </c>
      <c r="AO32" s="425">
        <v>4.911390761199268</v>
      </c>
      <c r="AP32" s="426">
        <v>2.8786062351788311</v>
      </c>
      <c r="AQ32" s="424">
        <v>9.5451481090129562</v>
      </c>
      <c r="AR32" s="425">
        <v>27.809476216156863</v>
      </c>
      <c r="AS32" s="425">
        <v>4.1290144759241407</v>
      </c>
      <c r="AT32" s="425">
        <v>4.5180131034008557</v>
      </c>
      <c r="AU32" s="426">
        <v>2.7325505942140027</v>
      </c>
      <c r="AV32" s="424">
        <v>9.6983019166180426</v>
      </c>
      <c r="AW32" s="425">
        <v>27.322550090145299</v>
      </c>
      <c r="AX32" s="425">
        <v>4.2684078180454703</v>
      </c>
      <c r="AY32" s="425">
        <v>4.6244563018360285</v>
      </c>
      <c r="AZ32" s="426">
        <v>3.0147810664845354</v>
      </c>
      <c r="BA32" s="424">
        <v>10.272308639127745</v>
      </c>
      <c r="BB32" s="425">
        <v>28.466367952298253</v>
      </c>
      <c r="BC32" s="425">
        <v>4.5211887660913801</v>
      </c>
      <c r="BD32" s="425">
        <v>4.8375603283807278</v>
      </c>
      <c r="BE32" s="426">
        <v>3.4433766735826015</v>
      </c>
      <c r="BF32" s="424">
        <v>10.847983256482197</v>
      </c>
      <c r="BG32" s="425">
        <v>29.448515228847683</v>
      </c>
      <c r="BH32" s="425">
        <v>4.8763354781365269</v>
      </c>
      <c r="BI32" s="425">
        <v>5.0982826982036276</v>
      </c>
      <c r="BJ32" s="426">
        <v>4.1490178179519717</v>
      </c>
    </row>
    <row r="33" spans="1:62" ht="10.9" customHeight="1" x14ac:dyDescent="0.2">
      <c r="A33" s="231"/>
      <c r="B33" s="231"/>
      <c r="C33" s="277"/>
      <c r="D33" s="278"/>
      <c r="E33" s="2" t="s">
        <v>75</v>
      </c>
      <c r="F33" s="427">
        <v>1</v>
      </c>
      <c r="G33" s="2" t="s">
        <v>2158</v>
      </c>
      <c r="H33" s="424">
        <v>8.2129122810771023</v>
      </c>
      <c r="I33" s="425">
        <v>28.205912647709862</v>
      </c>
      <c r="J33" s="425">
        <v>3.6448719738541078</v>
      </c>
      <c r="K33" s="425">
        <v>4.2026245363878001</v>
      </c>
      <c r="L33" s="426">
        <v>1.8358852444459592</v>
      </c>
      <c r="M33" s="424">
        <v>8.3494624633006627</v>
      </c>
      <c r="N33" s="425">
        <v>29.870805791946303</v>
      </c>
      <c r="O33" s="425">
        <v>3.4122464999259918</v>
      </c>
      <c r="P33" s="425">
        <v>3.9400766405263279</v>
      </c>
      <c r="Q33" s="426">
        <v>1.7473153709673448</v>
      </c>
      <c r="R33" s="424">
        <v>7.9878042968877043</v>
      </c>
      <c r="S33" s="425">
        <v>28.145890021667693</v>
      </c>
      <c r="T33" s="425">
        <v>3.3026343078934515</v>
      </c>
      <c r="U33" s="425">
        <v>3.8344884636311467</v>
      </c>
      <c r="V33" s="426">
        <v>1.6855575443460713</v>
      </c>
      <c r="W33" s="424">
        <v>7.353768536119496</v>
      </c>
      <c r="X33" s="425">
        <v>26.760504928921939</v>
      </c>
      <c r="Y33" s="425">
        <v>2.9050636893068922</v>
      </c>
      <c r="Z33" s="425">
        <v>3.3702909252381326</v>
      </c>
      <c r="AA33" s="426">
        <v>1.5359075706295955</v>
      </c>
      <c r="AB33" s="424">
        <v>7.1425483747233152</v>
      </c>
      <c r="AC33" s="425">
        <v>26.517073902974609</v>
      </c>
      <c r="AD33" s="425">
        <v>2.7685157337354993</v>
      </c>
      <c r="AE33" s="425">
        <v>3.2031861676139433</v>
      </c>
      <c r="AF33" s="426">
        <v>1.534955328659861</v>
      </c>
      <c r="AG33" s="424">
        <v>8.3139897884739966</v>
      </c>
      <c r="AH33" s="425">
        <v>31.309487337382464</v>
      </c>
      <c r="AI33" s="425">
        <v>3.1259849388839878</v>
      </c>
      <c r="AJ33" s="425">
        <v>3.6382839641407734</v>
      </c>
      <c r="AK33" s="426">
        <v>1.7188248870331204</v>
      </c>
      <c r="AL33" s="424">
        <v>8.5068369573223528</v>
      </c>
      <c r="AM33" s="425">
        <v>32.317350989114225</v>
      </c>
      <c r="AN33" s="425">
        <v>3.0160641925577298</v>
      </c>
      <c r="AO33" s="425">
        <v>3.5092189972591017</v>
      </c>
      <c r="AP33" s="426">
        <v>1.7078252955000865</v>
      </c>
      <c r="AQ33" s="424">
        <v>8.1663479079938686</v>
      </c>
      <c r="AR33" s="425">
        <v>31.551016438453832</v>
      </c>
      <c r="AS33" s="425">
        <v>2.6258170577330899</v>
      </c>
      <c r="AT33" s="425">
        <v>3.0873746034624516</v>
      </c>
      <c r="AU33" s="426">
        <v>1.460273622753967</v>
      </c>
      <c r="AV33" s="424">
        <v>8.1389680714250439</v>
      </c>
      <c r="AW33" s="425">
        <v>30.674535279585662</v>
      </c>
      <c r="AX33" s="425">
        <v>2.5228832415972762</v>
      </c>
      <c r="AY33" s="425">
        <v>2.92466089853247</v>
      </c>
      <c r="AZ33" s="426">
        <v>1.5452123337575197</v>
      </c>
      <c r="BA33" s="424">
        <v>7.983724815458574</v>
      </c>
      <c r="BB33" s="425">
        <v>29.088448854746879</v>
      </c>
      <c r="BC33" s="425">
        <v>2.5840294972879509</v>
      </c>
      <c r="BD33" s="425">
        <v>2.957773639445668</v>
      </c>
      <c r="BE33" s="426">
        <v>1.7037398257327232</v>
      </c>
      <c r="BF33" s="424">
        <v>8.0940096233318837</v>
      </c>
      <c r="BG33" s="425">
        <v>28.598319041578783</v>
      </c>
      <c r="BH33" s="425">
        <v>2.8714384535362769</v>
      </c>
      <c r="BI33" s="425">
        <v>3.214932544707874</v>
      </c>
      <c r="BJ33" s="426">
        <v>2.0898472218062194</v>
      </c>
    </row>
    <row r="34" spans="1:62" ht="10.9" customHeight="1" x14ac:dyDescent="0.2">
      <c r="C34" s="279"/>
      <c r="D34" s="274"/>
      <c r="E34" s="2" t="s">
        <v>76</v>
      </c>
      <c r="F34" s="427">
        <v>1</v>
      </c>
      <c r="G34" s="2" t="s">
        <v>2159</v>
      </c>
      <c r="H34" s="424">
        <v>11.631558232441536</v>
      </c>
      <c r="I34" s="425">
        <v>35.083570463084151</v>
      </c>
      <c r="J34" s="425">
        <v>5.6989752996175866</v>
      </c>
      <c r="K34" s="425">
        <v>6.3965689599617619</v>
      </c>
      <c r="L34" s="426">
        <v>2.0702632316817349</v>
      </c>
      <c r="M34" s="424">
        <v>11.123497920555806</v>
      </c>
      <c r="N34" s="425">
        <v>33.657306803991673</v>
      </c>
      <c r="O34" s="425">
        <v>5.4167071885577105</v>
      </c>
      <c r="P34" s="425">
        <v>6.023759895228042</v>
      </c>
      <c r="Q34" s="426">
        <v>2.2747541421070765</v>
      </c>
      <c r="R34" s="424">
        <v>10.752164747897666</v>
      </c>
      <c r="S34" s="425">
        <v>32.523207918147413</v>
      </c>
      <c r="T34" s="425">
        <v>5.2595897167645296</v>
      </c>
      <c r="U34" s="425">
        <v>5.7949589810564595</v>
      </c>
      <c r="V34" s="426">
        <v>2.5593622411606956</v>
      </c>
      <c r="W34" s="424">
        <v>10.168442263487647</v>
      </c>
      <c r="X34" s="425">
        <v>33.063979647348056</v>
      </c>
      <c r="Y34" s="425">
        <v>4.4651710208877331</v>
      </c>
      <c r="Z34" s="425">
        <v>4.9249762811548514</v>
      </c>
      <c r="AA34" s="426">
        <v>2.1999453881364466</v>
      </c>
      <c r="AB34" s="424">
        <v>9.8355767607144298</v>
      </c>
      <c r="AC34" s="425">
        <v>32.571635499442209</v>
      </c>
      <c r="AD34" s="425">
        <v>4.15243549711046</v>
      </c>
      <c r="AE34" s="425">
        <v>4.5608753674364202</v>
      </c>
      <c r="AF34" s="426">
        <v>2.1761764328003257</v>
      </c>
      <c r="AG34" s="424">
        <v>10.761757251462411</v>
      </c>
      <c r="AH34" s="425">
        <v>35.543490819648724</v>
      </c>
      <c r="AI34" s="425">
        <v>4.5112641733310612</v>
      </c>
      <c r="AJ34" s="425">
        <v>4.9153386457145718</v>
      </c>
      <c r="AK34" s="426">
        <v>2.5967117546764258</v>
      </c>
      <c r="AL34" s="424">
        <v>10.434021256929109</v>
      </c>
      <c r="AM34" s="425">
        <v>34.380175854768481</v>
      </c>
      <c r="AN34" s="425">
        <v>4.2961717327451883</v>
      </c>
      <c r="AO34" s="425">
        <v>4.7252290380686928</v>
      </c>
      <c r="AP34" s="426">
        <v>2.309961556970999</v>
      </c>
      <c r="AQ34" s="424">
        <v>10.285994303754629</v>
      </c>
      <c r="AR34" s="425">
        <v>33.976694214505244</v>
      </c>
      <c r="AS34" s="425">
        <v>4.1447065803916701</v>
      </c>
      <c r="AT34" s="425">
        <v>4.4299088349614015</v>
      </c>
      <c r="AU34" s="426">
        <v>2.8476033012551123</v>
      </c>
      <c r="AV34" s="424">
        <v>10.44508124661164</v>
      </c>
      <c r="AW34" s="425">
        <v>32.437719088255413</v>
      </c>
      <c r="AX34" s="425">
        <v>4.4284880893926211</v>
      </c>
      <c r="AY34" s="425">
        <v>4.5989493632295231</v>
      </c>
      <c r="AZ34" s="426">
        <v>3.6617290451692281</v>
      </c>
      <c r="BA34" s="424">
        <v>10.855476980641312</v>
      </c>
      <c r="BB34" s="425">
        <v>33.436790502330965</v>
      </c>
      <c r="BC34" s="425">
        <v>4.5518068753591505</v>
      </c>
      <c r="BD34" s="425">
        <v>4.755585649242966</v>
      </c>
      <c r="BE34" s="426">
        <v>3.6650984656026089</v>
      </c>
      <c r="BF34" s="424">
        <v>11.405063625632915</v>
      </c>
      <c r="BG34" s="425">
        <v>34.869749453824809</v>
      </c>
      <c r="BH34" s="425">
        <v>4.8176615607434048</v>
      </c>
      <c r="BI34" s="425">
        <v>4.9972463311408122</v>
      </c>
      <c r="BJ34" s="426">
        <v>4.0621284497568242</v>
      </c>
    </row>
    <row r="35" spans="1:62" ht="10.9" customHeight="1" x14ac:dyDescent="0.2">
      <c r="E35" s="2" t="s">
        <v>77</v>
      </c>
      <c r="F35" s="427">
        <v>1</v>
      </c>
      <c r="G35" s="2" t="s">
        <v>2160</v>
      </c>
      <c r="H35" s="424">
        <v>8.490309119618983</v>
      </c>
      <c r="I35" s="425">
        <v>23.661396004874621</v>
      </c>
      <c r="J35" s="425">
        <v>4.5363600905564221</v>
      </c>
      <c r="K35" s="425">
        <v>5.0256580414469285</v>
      </c>
      <c r="L35" s="426">
        <v>2.0015927786829595</v>
      </c>
      <c r="M35" s="424">
        <v>8.7026867267465171</v>
      </c>
      <c r="N35" s="425">
        <v>24.373048140610837</v>
      </c>
      <c r="O35" s="425">
        <v>4.5485986331251631</v>
      </c>
      <c r="P35" s="425">
        <v>5.0314936845721432</v>
      </c>
      <c r="Q35" s="426">
        <v>2.072909770786596</v>
      </c>
      <c r="R35" s="424">
        <v>8.4674092447512148</v>
      </c>
      <c r="S35" s="425">
        <v>23.749486833454942</v>
      </c>
      <c r="T35" s="425">
        <v>4.4175295122930871</v>
      </c>
      <c r="U35" s="425">
        <v>4.8376087111006649</v>
      </c>
      <c r="V35" s="426">
        <v>2.3108012664682969</v>
      </c>
      <c r="W35" s="424">
        <v>7.4203660791560759</v>
      </c>
      <c r="X35" s="425">
        <v>21.585758279966075</v>
      </c>
      <c r="Y35" s="425">
        <v>3.6391548767261419</v>
      </c>
      <c r="Z35" s="425">
        <v>3.9317737783175031</v>
      </c>
      <c r="AA35" s="426">
        <v>2.1946788490599753</v>
      </c>
      <c r="AB35" s="424">
        <v>7.0472876449624851</v>
      </c>
      <c r="AC35" s="425">
        <v>20.735529942048597</v>
      </c>
      <c r="AD35" s="425">
        <v>3.413619062331624</v>
      </c>
      <c r="AE35" s="425">
        <v>3.632907238434067</v>
      </c>
      <c r="AF35" s="426">
        <v>2.345953047650926</v>
      </c>
      <c r="AG35" s="424">
        <v>7.975068638115471</v>
      </c>
      <c r="AH35" s="425">
        <v>22.732509740658926</v>
      </c>
      <c r="AI35" s="425">
        <v>4.0976602869297922</v>
      </c>
      <c r="AJ35" s="425">
        <v>4.3563112203135201</v>
      </c>
      <c r="AK35" s="426">
        <v>2.8538355992765028</v>
      </c>
      <c r="AL35" s="424">
        <v>7.4921783015204646</v>
      </c>
      <c r="AM35" s="425">
        <v>21.427276816595295</v>
      </c>
      <c r="AN35" s="425">
        <v>3.8334088936231563</v>
      </c>
      <c r="AO35" s="425">
        <v>4.0711520497223281</v>
      </c>
      <c r="AP35" s="426">
        <v>2.7116818641247709</v>
      </c>
      <c r="AQ35" s="424">
        <v>7.0623620584957756</v>
      </c>
      <c r="AR35" s="425">
        <v>20.647247347564686</v>
      </c>
      <c r="AS35" s="425">
        <v>3.4838845193838019</v>
      </c>
      <c r="AT35" s="425">
        <v>3.6584866608283431</v>
      </c>
      <c r="AU35" s="426">
        <v>2.6711044540329043</v>
      </c>
      <c r="AV35" s="424">
        <v>7.6101740339208117</v>
      </c>
      <c r="AW35" s="425">
        <v>22.342284732095628</v>
      </c>
      <c r="AX35" s="425">
        <v>3.612472562642715</v>
      </c>
      <c r="AY35" s="425">
        <v>3.7467412051660602</v>
      </c>
      <c r="AZ35" s="426">
        <v>2.998663060112396</v>
      </c>
      <c r="BA35" s="424">
        <v>8.1194394572943605</v>
      </c>
      <c r="BB35" s="425">
        <v>22.53554794979993</v>
      </c>
      <c r="BC35" s="425">
        <v>4.1125774274235578</v>
      </c>
      <c r="BD35" s="425">
        <v>4.2346381683328094</v>
      </c>
      <c r="BE35" s="426">
        <v>3.5699363183931014</v>
      </c>
      <c r="BF35" s="424">
        <v>8.3701524129337148</v>
      </c>
      <c r="BG35" s="425">
        <v>22.680819626036286</v>
      </c>
      <c r="BH35" s="425">
        <v>4.4076978958700934</v>
      </c>
      <c r="BI35" s="425">
        <v>4.5101527991389352</v>
      </c>
      <c r="BJ35" s="426">
        <v>3.9637228085871898</v>
      </c>
    </row>
    <row r="36" spans="1:62" ht="10.9" customHeight="1" x14ac:dyDescent="0.2">
      <c r="E36" s="2" t="s">
        <v>78</v>
      </c>
      <c r="F36" s="427">
        <v>1</v>
      </c>
      <c r="G36" s="2" t="s">
        <v>2161</v>
      </c>
      <c r="H36" s="424">
        <v>9.0647703883072719</v>
      </c>
      <c r="I36" s="425">
        <v>22.982926376331058</v>
      </c>
      <c r="J36" s="425">
        <v>5.0428051813096948</v>
      </c>
      <c r="K36" s="425">
        <v>5.584030293068178</v>
      </c>
      <c r="L36" s="426">
        <v>2.59104003400348</v>
      </c>
      <c r="M36" s="424">
        <v>8.8573150216294305</v>
      </c>
      <c r="N36" s="425">
        <v>23.437419832666343</v>
      </c>
      <c r="O36" s="425">
        <v>4.7291588346959488</v>
      </c>
      <c r="P36" s="425">
        <v>5.2416800930552565</v>
      </c>
      <c r="Q36" s="426">
        <v>2.4356797990164951</v>
      </c>
      <c r="R36" s="424">
        <v>8.3458478740126161</v>
      </c>
      <c r="S36" s="425">
        <v>22.433781096491689</v>
      </c>
      <c r="T36" s="425">
        <v>4.3906022881351552</v>
      </c>
      <c r="U36" s="425">
        <v>4.841419785113235</v>
      </c>
      <c r="V36" s="426">
        <v>2.4329536853512312</v>
      </c>
      <c r="W36" s="424">
        <v>7.63291839975592</v>
      </c>
      <c r="X36" s="425">
        <v>20.959201879745432</v>
      </c>
      <c r="Y36" s="425">
        <v>3.9400555532115731</v>
      </c>
      <c r="Z36" s="425">
        <v>4.3515582580064835</v>
      </c>
      <c r="AA36" s="426">
        <v>2.2050996186533069</v>
      </c>
      <c r="AB36" s="424">
        <v>7.0592720526409352</v>
      </c>
      <c r="AC36" s="425">
        <v>19.48673178771292</v>
      </c>
      <c r="AD36" s="425">
        <v>3.6314618486736849</v>
      </c>
      <c r="AE36" s="425">
        <v>3.976316705296318</v>
      </c>
      <c r="AF36" s="426">
        <v>2.2111581831190494</v>
      </c>
      <c r="AG36" s="424">
        <v>8.1462106222198116</v>
      </c>
      <c r="AH36" s="425">
        <v>22.580589899379945</v>
      </c>
      <c r="AI36" s="425">
        <v>4.2304876666935582</v>
      </c>
      <c r="AJ36" s="425">
        <v>4.6212607048054464</v>
      </c>
      <c r="AK36" s="426">
        <v>2.6594589363243859</v>
      </c>
      <c r="AL36" s="424">
        <v>7.7773636327931337</v>
      </c>
      <c r="AM36" s="425">
        <v>22.71712822490047</v>
      </c>
      <c r="AN36" s="425">
        <v>3.7655803561084382</v>
      </c>
      <c r="AO36" s="425">
        <v>4.1776917731312064</v>
      </c>
      <c r="AP36" s="426">
        <v>2.1534061219093199</v>
      </c>
      <c r="AQ36" s="424">
        <v>7.3768271469424729</v>
      </c>
      <c r="AR36" s="425">
        <v>22.562972247593283</v>
      </c>
      <c r="AS36" s="425">
        <v>3.2518556588479184</v>
      </c>
      <c r="AT36" s="425">
        <v>3.6064089792882981</v>
      </c>
      <c r="AU36" s="426">
        <v>1.908737549889197</v>
      </c>
      <c r="AV36" s="424">
        <v>7.8087755760221524</v>
      </c>
      <c r="AW36" s="425">
        <v>24.013030665439825</v>
      </c>
      <c r="AX36" s="425">
        <v>3.3338174245237227</v>
      </c>
      <c r="AY36" s="425">
        <v>3.6984866627839295</v>
      </c>
      <c r="AZ36" s="426">
        <v>1.9973608889640448</v>
      </c>
      <c r="BA36" s="424">
        <v>8.1111572521095034</v>
      </c>
      <c r="BB36" s="425">
        <v>23.801267203285789</v>
      </c>
      <c r="BC36" s="425">
        <v>3.6902916960754215</v>
      </c>
      <c r="BD36" s="425">
        <v>4.0237542821812573</v>
      </c>
      <c r="BE36" s="426">
        <v>2.5049256582647019</v>
      </c>
      <c r="BF36" s="424">
        <v>8.4629514280993199</v>
      </c>
      <c r="BG36" s="425">
        <v>23.238738555333558</v>
      </c>
      <c r="BH36" s="425">
        <v>4.3408947817692471</v>
      </c>
      <c r="BI36" s="425">
        <v>4.6006948091527082</v>
      </c>
      <c r="BJ36" s="426">
        <v>3.4516601403491545</v>
      </c>
    </row>
    <row r="37" spans="1:62" ht="10.9" customHeight="1" x14ac:dyDescent="0.2">
      <c r="E37" s="2" t="s">
        <v>79</v>
      </c>
      <c r="F37" s="427">
        <v>1</v>
      </c>
      <c r="G37" s="2" t="s">
        <v>2162</v>
      </c>
      <c r="H37" s="424">
        <v>9.776823681283858</v>
      </c>
      <c r="I37" s="425">
        <v>25.620942516131777</v>
      </c>
      <c r="J37" s="425">
        <v>4.9439754884667284</v>
      </c>
      <c r="K37" s="425">
        <v>5.4869935849647167</v>
      </c>
      <c r="L37" s="426">
        <v>2.8792192817423978</v>
      </c>
      <c r="M37" s="424">
        <v>9.7537607789876724</v>
      </c>
      <c r="N37" s="425">
        <v>26.646456587568135</v>
      </c>
      <c r="O37" s="425">
        <v>4.5954779976080937</v>
      </c>
      <c r="P37" s="425">
        <v>5.1354426114078624</v>
      </c>
      <c r="Q37" s="426">
        <v>2.5880221544557096</v>
      </c>
      <c r="R37" s="424">
        <v>9.2690569004277155</v>
      </c>
      <c r="S37" s="425">
        <v>25.60215808660007</v>
      </c>
      <c r="T37" s="425">
        <v>4.2521256773743561</v>
      </c>
      <c r="U37" s="425">
        <v>4.7132629839634106</v>
      </c>
      <c r="V37" s="426">
        <v>2.6035047416350712</v>
      </c>
      <c r="W37" s="424">
        <v>8.3461045717756921</v>
      </c>
      <c r="X37" s="425">
        <v>23.171868203654217</v>
      </c>
      <c r="Y37" s="425">
        <v>3.7968346160297974</v>
      </c>
      <c r="Z37" s="425">
        <v>4.1919704661809742</v>
      </c>
      <c r="AA37" s="426">
        <v>2.4341834518986447</v>
      </c>
      <c r="AB37" s="424">
        <v>8.0991679791920408</v>
      </c>
      <c r="AC37" s="425">
        <v>22.749865739569362</v>
      </c>
      <c r="AD37" s="425">
        <v>3.6608890963249183</v>
      </c>
      <c r="AE37" s="425">
        <v>3.9857974783706247</v>
      </c>
      <c r="AF37" s="426">
        <v>2.5783299261703521</v>
      </c>
      <c r="AG37" s="424">
        <v>9.9544375024717695</v>
      </c>
      <c r="AH37" s="425">
        <v>27.609879969961924</v>
      </c>
      <c r="AI37" s="425">
        <v>4.6223604363271189</v>
      </c>
      <c r="AJ37" s="425">
        <v>5.0553308012466944</v>
      </c>
      <c r="AK37" s="426">
        <v>3.2345200431428012</v>
      </c>
      <c r="AL37" s="424">
        <v>9.498891576091081</v>
      </c>
      <c r="AM37" s="425">
        <v>26.759248472742239</v>
      </c>
      <c r="AN37" s="425">
        <v>4.1695441746995385</v>
      </c>
      <c r="AO37" s="425">
        <v>4.6554321889500629</v>
      </c>
      <c r="AP37" s="426">
        <v>2.6616760386179585</v>
      </c>
      <c r="AQ37" s="424">
        <v>8.8404346108373826</v>
      </c>
      <c r="AR37" s="425">
        <v>25.263089783513188</v>
      </c>
      <c r="AS37" s="425">
        <v>3.6750597060867927</v>
      </c>
      <c r="AT37" s="425">
        <v>4.1495697817132031</v>
      </c>
      <c r="AU37" s="426">
        <v>2.2451945899454664</v>
      </c>
      <c r="AV37" s="424">
        <v>9.5111613975599436</v>
      </c>
      <c r="AW37" s="425">
        <v>27.035034861238305</v>
      </c>
      <c r="AX37" s="425">
        <v>3.8759927255062099</v>
      </c>
      <c r="AY37" s="425">
        <v>4.3433084034910028</v>
      </c>
      <c r="AZ37" s="426">
        <v>2.5031016034088864</v>
      </c>
      <c r="BA37" s="424">
        <v>9.3094061708833156</v>
      </c>
      <c r="BB37" s="425">
        <v>25.066755725249855</v>
      </c>
      <c r="BC37" s="425">
        <v>4.0835418960769934</v>
      </c>
      <c r="BD37" s="425">
        <v>4.4845933075815516</v>
      </c>
      <c r="BE37" s="426">
        <v>2.9381167696360713</v>
      </c>
      <c r="BF37" s="424">
        <v>10.693417858078263</v>
      </c>
      <c r="BG37" s="425">
        <v>28.079935600156226</v>
      </c>
      <c r="BH37" s="425">
        <v>4.9385591204504165</v>
      </c>
      <c r="BI37" s="425">
        <v>5.2160197838527456</v>
      </c>
      <c r="BJ37" s="426">
        <v>4.1732142875898051</v>
      </c>
    </row>
    <row r="38" spans="1:62" ht="10.9" customHeight="1" x14ac:dyDescent="0.2">
      <c r="E38" s="2" t="s">
        <v>85</v>
      </c>
      <c r="F38" s="427">
        <v>1</v>
      </c>
      <c r="G38" s="2" t="s">
        <v>2163</v>
      </c>
      <c r="H38" s="424">
        <v>7.3348476654357162</v>
      </c>
      <c r="I38" s="425">
        <v>21.502699979951341</v>
      </c>
      <c r="J38" s="425">
        <v>3.9421228995978148</v>
      </c>
      <c r="K38" s="425">
        <v>4.3219563233038629</v>
      </c>
      <c r="L38" s="426">
        <v>3.4345950730285115</v>
      </c>
      <c r="M38" s="424">
        <v>7.1256251812833842</v>
      </c>
      <c r="N38" s="425">
        <v>21.165231890823271</v>
      </c>
      <c r="O38" s="425">
        <v>3.7660037924385885</v>
      </c>
      <c r="P38" s="425">
        <v>4.1655770721993344</v>
      </c>
      <c r="Q38" s="426">
        <v>3.2509579252118916</v>
      </c>
      <c r="R38" s="424">
        <v>6.6769307243565637</v>
      </c>
      <c r="S38" s="425">
        <v>19.354976375395221</v>
      </c>
      <c r="T38" s="425">
        <v>3.6236168590219147</v>
      </c>
      <c r="U38" s="425">
        <v>4.0249100558832902</v>
      </c>
      <c r="V38" s="426">
        <v>3.1242051026599906</v>
      </c>
      <c r="W38" s="424">
        <v>6.4366833415810589</v>
      </c>
      <c r="X38" s="425">
        <v>19.904110158477042</v>
      </c>
      <c r="Y38" s="425">
        <v>3.2440536989769568</v>
      </c>
      <c r="Z38" s="425">
        <v>3.6407238973981322</v>
      </c>
      <c r="AA38" s="426">
        <v>2.7674785973715821</v>
      </c>
      <c r="AB38" s="424">
        <v>6.3180660558241559</v>
      </c>
      <c r="AC38" s="425">
        <v>19.701345899505579</v>
      </c>
      <c r="AD38" s="425">
        <v>3.1696569164351116</v>
      </c>
      <c r="AE38" s="425">
        <v>3.5471209581504279</v>
      </c>
      <c r="AF38" s="426">
        <v>2.7333613706405346</v>
      </c>
      <c r="AG38" s="424">
        <v>7.506067665735654</v>
      </c>
      <c r="AH38" s="425">
        <v>22.998732279276595</v>
      </c>
      <c r="AI38" s="425">
        <v>3.8085431805185093</v>
      </c>
      <c r="AJ38" s="425">
        <v>4.237273894095237</v>
      </c>
      <c r="AK38" s="426">
        <v>3.3323978237999028</v>
      </c>
      <c r="AL38" s="424">
        <v>7.6722996024172216</v>
      </c>
      <c r="AM38" s="425">
        <v>24.000198660607165</v>
      </c>
      <c r="AN38" s="425">
        <v>3.7519866839550313</v>
      </c>
      <c r="AO38" s="425">
        <v>4.3235329314761746</v>
      </c>
      <c r="AP38" s="426">
        <v>3.1390391296422693</v>
      </c>
      <c r="AQ38" s="424">
        <v>6.8931575848923732</v>
      </c>
      <c r="AR38" s="425">
        <v>21.926269544504315</v>
      </c>
      <c r="AS38" s="425">
        <v>3.222903123518174</v>
      </c>
      <c r="AT38" s="425">
        <v>3.7778395341706164</v>
      </c>
      <c r="AU38" s="426">
        <v>2.648072790994104</v>
      </c>
      <c r="AV38" s="424">
        <v>6.8226240825745768</v>
      </c>
      <c r="AW38" s="425">
        <v>20.716640229531951</v>
      </c>
      <c r="AX38" s="425">
        <v>3.3416531127405333</v>
      </c>
      <c r="AY38" s="425">
        <v>3.8496536422805443</v>
      </c>
      <c r="AZ38" s="426">
        <v>2.8309577113928222</v>
      </c>
      <c r="BA38" s="424">
        <v>7.0350503755964438</v>
      </c>
      <c r="BB38" s="425">
        <v>20.603791451518386</v>
      </c>
      <c r="BC38" s="425">
        <v>3.5969623841384277</v>
      </c>
      <c r="BD38" s="425">
        <v>3.9772476830977523</v>
      </c>
      <c r="BE38" s="426">
        <v>3.225555510583479</v>
      </c>
      <c r="BF38" s="424">
        <v>7.4488503914187723</v>
      </c>
      <c r="BG38" s="425">
        <v>21.372711047343614</v>
      </c>
      <c r="BH38" s="425">
        <v>3.9301256868578403</v>
      </c>
      <c r="BI38" s="425">
        <v>4.2063273187703896</v>
      </c>
      <c r="BJ38" s="426">
        <v>3.6678907471087889</v>
      </c>
    </row>
    <row r="39" spans="1:62" ht="10.9" customHeight="1" x14ac:dyDescent="0.2">
      <c r="E39" s="2" t="s">
        <v>86</v>
      </c>
      <c r="F39" s="427">
        <v>1</v>
      </c>
      <c r="G39" s="2" t="s">
        <v>2164</v>
      </c>
      <c r="H39" s="424">
        <v>9.3901479456126911</v>
      </c>
      <c r="I39" s="425">
        <v>25.745928411624455</v>
      </c>
      <c r="J39" s="425">
        <v>4.8711888952546332</v>
      </c>
      <c r="K39" s="425">
        <v>5.3994809289687131</v>
      </c>
      <c r="L39" s="426">
        <v>3.8636437561828783</v>
      </c>
      <c r="M39" s="424">
        <v>8.7244925319219622</v>
      </c>
      <c r="N39" s="425">
        <v>24.062232433951266</v>
      </c>
      <c r="O39" s="425">
        <v>4.5447742566186902</v>
      </c>
      <c r="P39" s="425">
        <v>5.0188661763629527</v>
      </c>
      <c r="Q39" s="426">
        <v>3.6663545038906373</v>
      </c>
      <c r="R39" s="424">
        <v>8.4129229832741483</v>
      </c>
      <c r="S39" s="425">
        <v>23.162403527168593</v>
      </c>
      <c r="T39" s="425">
        <v>4.4555603516236024</v>
      </c>
      <c r="U39" s="425">
        <v>4.946203485657712</v>
      </c>
      <c r="V39" s="426">
        <v>3.590426179452586</v>
      </c>
      <c r="W39" s="424">
        <v>7.8662254585768387</v>
      </c>
      <c r="X39" s="425">
        <v>22.582005174619333</v>
      </c>
      <c r="Y39" s="425">
        <v>3.9807084450814916</v>
      </c>
      <c r="Z39" s="425">
        <v>4.4363354642993711</v>
      </c>
      <c r="AA39" s="426">
        <v>3.2148518521620466</v>
      </c>
      <c r="AB39" s="424">
        <v>7.8092654063410407</v>
      </c>
      <c r="AC39" s="425">
        <v>22.836688605503028</v>
      </c>
      <c r="AD39" s="425">
        <v>3.8936547456219719</v>
      </c>
      <c r="AE39" s="425">
        <v>4.3297083030904098</v>
      </c>
      <c r="AF39" s="426">
        <v>3.1934975928981015</v>
      </c>
      <c r="AG39" s="424">
        <v>9.1663915325257221</v>
      </c>
      <c r="AH39" s="425">
        <v>26.316456297733623</v>
      </c>
      <c r="AI39" s="425">
        <v>4.726669459733567</v>
      </c>
      <c r="AJ39" s="425">
        <v>5.2145555686181417</v>
      </c>
      <c r="AK39" s="426">
        <v>3.9806021882964671</v>
      </c>
      <c r="AL39" s="424">
        <v>9.3421081669098154</v>
      </c>
      <c r="AM39" s="425">
        <v>27.617970001093013</v>
      </c>
      <c r="AN39" s="425">
        <v>4.6289586597678474</v>
      </c>
      <c r="AO39" s="425">
        <v>5.3293528458749293</v>
      </c>
      <c r="AP39" s="426">
        <v>3.606759788923545</v>
      </c>
      <c r="AQ39" s="424">
        <v>8.587642476350041</v>
      </c>
      <c r="AR39" s="425">
        <v>25.574351634175247</v>
      </c>
      <c r="AS39" s="425">
        <v>4.1688787622788155</v>
      </c>
      <c r="AT39" s="425">
        <v>4.8557645165821599</v>
      </c>
      <c r="AU39" s="426">
        <v>3.2093092301242501</v>
      </c>
      <c r="AV39" s="424">
        <v>8.6613724714712728</v>
      </c>
      <c r="AW39" s="425">
        <v>24.689979627233086</v>
      </c>
      <c r="AX39" s="425">
        <v>4.4133296286383441</v>
      </c>
      <c r="AY39" s="425">
        <v>4.9931063283591692</v>
      </c>
      <c r="AZ39" s="426">
        <v>3.6317572540722556</v>
      </c>
      <c r="BA39" s="424">
        <v>8.9251601612544089</v>
      </c>
      <c r="BB39" s="425">
        <v>24.651988559701483</v>
      </c>
      <c r="BC39" s="425">
        <v>4.725514444628482</v>
      </c>
      <c r="BD39" s="425">
        <v>5.2649070960809699</v>
      </c>
      <c r="BE39" s="426">
        <v>4.0230642842462183</v>
      </c>
      <c r="BF39" s="424">
        <v>9.0877248525748868</v>
      </c>
      <c r="BG39" s="425">
        <v>24.270063713607932</v>
      </c>
      <c r="BH39" s="425">
        <v>5.0711335138007163</v>
      </c>
      <c r="BI39" s="425">
        <v>5.5480087245259329</v>
      </c>
      <c r="BJ39" s="426">
        <v>4.473619843426488</v>
      </c>
    </row>
    <row r="40" spans="1:62" ht="10.9" customHeight="1" x14ac:dyDescent="0.2">
      <c r="E40" s="2" t="s">
        <v>87</v>
      </c>
      <c r="F40" s="427">
        <v>1</v>
      </c>
      <c r="G40" s="2" t="s">
        <v>2165</v>
      </c>
      <c r="H40" s="424">
        <v>8.7446741881897303</v>
      </c>
      <c r="I40" s="425">
        <v>25.716330554989078</v>
      </c>
      <c r="J40" s="425">
        <v>4.9431540741656148</v>
      </c>
      <c r="K40" s="425">
        <v>5.3515180357129344</v>
      </c>
      <c r="L40" s="426">
        <v>3.1961070538395622</v>
      </c>
      <c r="M40" s="424">
        <v>8.6900165902647153</v>
      </c>
      <c r="N40" s="425">
        <v>25.430175435299482</v>
      </c>
      <c r="O40" s="425">
        <v>4.907384559592586</v>
      </c>
      <c r="P40" s="425">
        <v>5.217999333066901</v>
      </c>
      <c r="Q40" s="426">
        <v>3.5954840238782166</v>
      </c>
      <c r="R40" s="424">
        <v>8.1482496617207367</v>
      </c>
      <c r="S40" s="425">
        <v>23.557543947564543</v>
      </c>
      <c r="T40" s="425">
        <v>4.6392473935176008</v>
      </c>
      <c r="U40" s="425">
        <v>4.9946150021938136</v>
      </c>
      <c r="V40" s="426">
        <v>3.1978621362643818</v>
      </c>
      <c r="W40" s="424">
        <v>7.244153193885154</v>
      </c>
      <c r="X40" s="425">
        <v>21.951384859955475</v>
      </c>
      <c r="Y40" s="425">
        <v>3.910079399125618</v>
      </c>
      <c r="Z40" s="425">
        <v>4.2436964974300455</v>
      </c>
      <c r="AA40" s="426">
        <v>2.6131107219631753</v>
      </c>
      <c r="AB40" s="424">
        <v>7.216413339739371</v>
      </c>
      <c r="AC40" s="425">
        <v>21.633880968197531</v>
      </c>
      <c r="AD40" s="425">
        <v>3.980964208710974</v>
      </c>
      <c r="AE40" s="425">
        <v>4.2869955098661787</v>
      </c>
      <c r="AF40" s="426">
        <v>2.8308999232039085</v>
      </c>
      <c r="AG40" s="424">
        <v>8.16047877660165</v>
      </c>
      <c r="AH40" s="425">
        <v>24.394939226435042</v>
      </c>
      <c r="AI40" s="425">
        <v>4.5313064756792816</v>
      </c>
      <c r="AJ40" s="425">
        <v>4.8350053814723806</v>
      </c>
      <c r="AK40" s="426">
        <v>3.4246285339267861</v>
      </c>
      <c r="AL40" s="424">
        <v>8.0078914112673925</v>
      </c>
      <c r="AM40" s="425">
        <v>24.501965128940601</v>
      </c>
      <c r="AN40" s="425">
        <v>4.3030417319840248</v>
      </c>
      <c r="AO40" s="425">
        <v>4.6727168910998094</v>
      </c>
      <c r="AP40" s="426">
        <v>2.9985883344832205</v>
      </c>
      <c r="AQ40" s="424">
        <v>7.404842802642321</v>
      </c>
      <c r="AR40" s="425">
        <v>22.944796958673109</v>
      </c>
      <c r="AS40" s="425">
        <v>3.8853400739619239</v>
      </c>
      <c r="AT40" s="425">
        <v>4.1411655588694574</v>
      </c>
      <c r="AU40" s="426">
        <v>3.0035424488022406</v>
      </c>
      <c r="AV40" s="424">
        <v>7.2624544579943171</v>
      </c>
      <c r="AW40" s="425">
        <v>21.746004702561649</v>
      </c>
      <c r="AX40" s="425">
        <v>3.88653464957966</v>
      </c>
      <c r="AY40" s="425">
        <v>4.0480448410139536</v>
      </c>
      <c r="AZ40" s="426">
        <v>3.346925198522678</v>
      </c>
      <c r="BA40" s="424">
        <v>7.3623524367921567</v>
      </c>
      <c r="BB40" s="425">
        <v>21.284130031889497</v>
      </c>
      <c r="BC40" s="425">
        <v>4.0671560946335843</v>
      </c>
      <c r="BD40" s="425">
        <v>4.1738409796586566</v>
      </c>
      <c r="BE40" s="426">
        <v>3.7257542551071752</v>
      </c>
      <c r="BF40" s="424">
        <v>7.640014523062467</v>
      </c>
      <c r="BG40" s="425">
        <v>21.538383436616218</v>
      </c>
      <c r="BH40" s="425">
        <v>4.3398955145459652</v>
      </c>
      <c r="BI40" s="425">
        <v>4.4583930625791952</v>
      </c>
      <c r="BJ40" s="426">
        <v>3.9752129438125121</v>
      </c>
    </row>
    <row r="41" spans="1:62" ht="10.9" customHeight="1" x14ac:dyDescent="0.2">
      <c r="E41" s="2" t="s">
        <v>96</v>
      </c>
      <c r="F41" s="427">
        <v>1</v>
      </c>
      <c r="G41" s="2" t="s">
        <v>2166</v>
      </c>
      <c r="H41" s="424">
        <v>7.9476478418552494</v>
      </c>
      <c r="I41" s="425">
        <v>26.714588727552641</v>
      </c>
      <c r="J41" s="425">
        <v>4.1168711761147136</v>
      </c>
      <c r="K41" s="425">
        <v>4.5602877207929531</v>
      </c>
      <c r="L41" s="426">
        <v>1.8925549218697268</v>
      </c>
      <c r="M41" s="424">
        <v>7.6305274233320057</v>
      </c>
      <c r="N41" s="425">
        <v>26.255120803074309</v>
      </c>
      <c r="O41" s="425">
        <v>3.8105278442502977</v>
      </c>
      <c r="P41" s="425">
        <v>4.1814215492264308</v>
      </c>
      <c r="Q41" s="426">
        <v>1.9799054213106917</v>
      </c>
      <c r="R41" s="424">
        <v>7.7376380353068583</v>
      </c>
      <c r="S41" s="425">
        <v>26.416309402729055</v>
      </c>
      <c r="T41" s="425">
        <v>3.9105546089503362</v>
      </c>
      <c r="U41" s="425">
        <v>4.3062516591945617</v>
      </c>
      <c r="V41" s="426">
        <v>2.0388689624552456</v>
      </c>
      <c r="W41" s="424">
        <v>6.8056665789155959</v>
      </c>
      <c r="X41" s="425">
        <v>24.740888645714143</v>
      </c>
      <c r="Y41" s="425">
        <v>3.1189852784283798</v>
      </c>
      <c r="Z41" s="425">
        <v>3.4418192215673966</v>
      </c>
      <c r="AA41" s="426">
        <v>1.6280169083682057</v>
      </c>
      <c r="AB41" s="424">
        <v>6.9964964460743593</v>
      </c>
      <c r="AC41" s="425">
        <v>26.204371821692444</v>
      </c>
      <c r="AD41" s="425">
        <v>3.0861211103484245</v>
      </c>
      <c r="AE41" s="425">
        <v>3.3705407116894261</v>
      </c>
      <c r="AF41" s="426">
        <v>1.8007165287752789</v>
      </c>
      <c r="AG41" s="424">
        <v>8.1730227511894924</v>
      </c>
      <c r="AH41" s="425">
        <v>30.34291076863283</v>
      </c>
      <c r="AI41" s="425">
        <v>3.6050318671100037</v>
      </c>
      <c r="AJ41" s="425">
        <v>3.9112791136231757</v>
      </c>
      <c r="AK41" s="426">
        <v>2.2555323249306602</v>
      </c>
      <c r="AL41" s="424">
        <v>7.9533735904653327</v>
      </c>
      <c r="AM41" s="425">
        <v>28.826388543328921</v>
      </c>
      <c r="AN41" s="425">
        <v>3.5469243514376241</v>
      </c>
      <c r="AO41" s="425">
        <v>3.8681625135094309</v>
      </c>
      <c r="AP41" s="426">
        <v>2.1619203489987502</v>
      </c>
      <c r="AQ41" s="424">
        <v>7.3264216832681495</v>
      </c>
      <c r="AR41" s="425">
        <v>26.868999691027142</v>
      </c>
      <c r="AS41" s="425">
        <v>3.1780424186481881</v>
      </c>
      <c r="AT41" s="425">
        <v>3.4319600256018501</v>
      </c>
      <c r="AU41" s="426">
        <v>2.1058353085535462</v>
      </c>
      <c r="AV41" s="424">
        <v>7.7159561524027929</v>
      </c>
      <c r="AW41" s="425">
        <v>28.361101836471434</v>
      </c>
      <c r="AX41" s="425">
        <v>3.2355546064102323</v>
      </c>
      <c r="AY41" s="425">
        <v>3.5126056391012352</v>
      </c>
      <c r="AZ41" s="426">
        <v>2.0917191762092489</v>
      </c>
      <c r="BA41" s="424">
        <v>8.0856495563424993</v>
      </c>
      <c r="BB41" s="425">
        <v>27.754705695263176</v>
      </c>
      <c r="BC41" s="425">
        <v>3.7052023299116947</v>
      </c>
      <c r="BD41" s="425">
        <v>3.9237521708525689</v>
      </c>
      <c r="BE41" s="426">
        <v>2.8278241974199676</v>
      </c>
      <c r="BF41" s="424">
        <v>8.2190858732771659</v>
      </c>
      <c r="BG41" s="425">
        <v>27.685357522566761</v>
      </c>
      <c r="BH41" s="425">
        <v>3.8860174883629797</v>
      </c>
      <c r="BI41" s="425">
        <v>4.12305837066301</v>
      </c>
      <c r="BJ41" s="426">
        <v>2.9671924354752903</v>
      </c>
    </row>
    <row r="42" spans="1:62" ht="10.9" customHeight="1" x14ac:dyDescent="0.2">
      <c r="E42" s="2" t="s">
        <v>97</v>
      </c>
      <c r="F42" s="427">
        <v>1</v>
      </c>
      <c r="G42" s="2" t="s">
        <v>2167</v>
      </c>
      <c r="H42" s="424">
        <v>14.72661298999097</v>
      </c>
      <c r="I42" s="425">
        <v>39.148184447031838</v>
      </c>
      <c r="J42" s="425">
        <v>7.2551727227237608</v>
      </c>
      <c r="K42" s="425">
        <v>8.0108715178061924</v>
      </c>
      <c r="L42" s="426">
        <v>2.9618138869507074</v>
      </c>
      <c r="M42" s="424">
        <v>14.675176739015775</v>
      </c>
      <c r="N42" s="425">
        <v>39.887257965690786</v>
      </c>
      <c r="O42" s="425">
        <v>6.9806464784534006</v>
      </c>
      <c r="P42" s="425">
        <v>7.5493891032168507</v>
      </c>
      <c r="Q42" s="426">
        <v>3.7848107060144711</v>
      </c>
      <c r="R42" s="424">
        <v>13.983272385624346</v>
      </c>
      <c r="S42" s="425">
        <v>38.016069926510774</v>
      </c>
      <c r="T42" s="425">
        <v>6.5369566111407815</v>
      </c>
      <c r="U42" s="425">
        <v>7.0483768947102341</v>
      </c>
      <c r="V42" s="426">
        <v>3.7631866534982783</v>
      </c>
      <c r="W42" s="424">
        <v>13.193328025227437</v>
      </c>
      <c r="X42" s="425">
        <v>37.197951818629399</v>
      </c>
      <c r="Y42" s="425">
        <v>5.7401776314748627</v>
      </c>
      <c r="Z42" s="425">
        <v>6.1737797935058802</v>
      </c>
      <c r="AA42" s="426">
        <v>3.4525414951875231</v>
      </c>
      <c r="AB42" s="424">
        <v>12.825162380476124</v>
      </c>
      <c r="AC42" s="425">
        <v>36.495793159916154</v>
      </c>
      <c r="AD42" s="425">
        <v>5.3940035322999957</v>
      </c>
      <c r="AE42" s="425">
        <v>5.786498114603587</v>
      </c>
      <c r="AF42" s="426">
        <v>3.3462224559711258</v>
      </c>
      <c r="AG42" s="424">
        <v>14.869508644487727</v>
      </c>
      <c r="AH42" s="425">
        <v>42.337782895753833</v>
      </c>
      <c r="AI42" s="425">
        <v>6.1080390773097468</v>
      </c>
      <c r="AJ42" s="425">
        <v>6.5149591852836792</v>
      </c>
      <c r="AK42" s="426">
        <v>4.0138260090231181</v>
      </c>
      <c r="AL42" s="424">
        <v>14.803117860352611</v>
      </c>
      <c r="AM42" s="425">
        <v>41.626721898246828</v>
      </c>
      <c r="AN42" s="425">
        <v>5.9049805102278432</v>
      </c>
      <c r="AO42" s="425">
        <v>6.3411932723219673</v>
      </c>
      <c r="AP42" s="426">
        <v>3.6983120754396368</v>
      </c>
      <c r="AQ42" s="424">
        <v>14.074127334457799</v>
      </c>
      <c r="AR42" s="425">
        <v>39.673471817195605</v>
      </c>
      <c r="AS42" s="425">
        <v>5.3747460173831776</v>
      </c>
      <c r="AT42" s="425">
        <v>5.7059696668957596</v>
      </c>
      <c r="AU42" s="426">
        <v>3.7209188187751554</v>
      </c>
      <c r="AV42" s="424">
        <v>14.632159719040576</v>
      </c>
      <c r="AW42" s="425">
        <v>40.221931099814412</v>
      </c>
      <c r="AX42" s="425">
        <v>5.6743304283729135</v>
      </c>
      <c r="AY42" s="425">
        <v>5.9635714570184426</v>
      </c>
      <c r="AZ42" s="426">
        <v>4.2474223695394953</v>
      </c>
      <c r="BA42" s="424">
        <v>14.81218893644944</v>
      </c>
      <c r="BB42" s="425">
        <v>38.973135467419418</v>
      </c>
      <c r="BC42" s="425">
        <v>6.0357296410589205</v>
      </c>
      <c r="BD42" s="425">
        <v>6.3190734157839863</v>
      </c>
      <c r="BE42" s="426">
        <v>4.6733864842211768</v>
      </c>
      <c r="BF42" s="424">
        <v>15.22633289639305</v>
      </c>
      <c r="BG42" s="425">
        <v>39.324011172929232</v>
      </c>
      <c r="BH42" s="425">
        <v>6.3401808595615545</v>
      </c>
      <c r="BI42" s="425">
        <v>6.6011188108474901</v>
      </c>
      <c r="BJ42" s="426">
        <v>5.1193059083604799</v>
      </c>
    </row>
    <row r="43" spans="1:62" ht="10.9" customHeight="1" x14ac:dyDescent="0.2">
      <c r="E43" s="2" t="s">
        <v>98</v>
      </c>
      <c r="F43" s="427">
        <v>1</v>
      </c>
      <c r="G43" s="2" t="s">
        <v>2168</v>
      </c>
      <c r="H43" s="424">
        <v>5.7890412573275123</v>
      </c>
      <c r="I43" s="425">
        <v>15.916492833966617</v>
      </c>
      <c r="J43" s="425">
        <v>3.5873095766009442</v>
      </c>
      <c r="K43" s="425">
        <v>3.8467929143101309</v>
      </c>
      <c r="L43" s="426">
        <v>3.1451565386753164</v>
      </c>
      <c r="M43" s="424">
        <v>5.7064723766495229</v>
      </c>
      <c r="N43" s="425">
        <v>16.377751069923022</v>
      </c>
      <c r="O43" s="425">
        <v>3.4225710648654344</v>
      </c>
      <c r="P43" s="425">
        <v>3.7698466485610687</v>
      </c>
      <c r="Q43" s="426">
        <v>2.8476257039950239</v>
      </c>
      <c r="R43" s="424">
        <v>5.3980541317485713</v>
      </c>
      <c r="S43" s="425">
        <v>16.15371829127125</v>
      </c>
      <c r="T43" s="425">
        <v>3.0934314898646993</v>
      </c>
      <c r="U43" s="425">
        <v>3.4053953498709979</v>
      </c>
      <c r="V43" s="426">
        <v>2.5974513742276586</v>
      </c>
      <c r="W43" s="424">
        <v>4.9546048881082791</v>
      </c>
      <c r="X43" s="425">
        <v>15.101414226918696</v>
      </c>
      <c r="Y43" s="425">
        <v>2.7676329037121521</v>
      </c>
      <c r="Z43" s="425">
        <v>3.0488183207840516</v>
      </c>
      <c r="AA43" s="426">
        <v>2.3384746698049224</v>
      </c>
      <c r="AB43" s="424">
        <v>4.5945189825768189</v>
      </c>
      <c r="AC43" s="425">
        <v>14.223673275602319</v>
      </c>
      <c r="AD43" s="425">
        <v>2.5279221477992975</v>
      </c>
      <c r="AE43" s="425">
        <v>2.8016462467195229</v>
      </c>
      <c r="AF43" s="426">
        <v>2.1240897765729896</v>
      </c>
      <c r="AG43" s="424">
        <v>5.1535662212033637</v>
      </c>
      <c r="AH43" s="425">
        <v>15.713375377327857</v>
      </c>
      <c r="AI43" s="425">
        <v>2.9022399817341946</v>
      </c>
      <c r="AJ43" s="425">
        <v>3.2053400753119088</v>
      </c>
      <c r="AK43" s="426">
        <v>2.46851771758885</v>
      </c>
      <c r="AL43" s="424">
        <v>4.9158137422070167</v>
      </c>
      <c r="AM43" s="425">
        <v>15.168371115883501</v>
      </c>
      <c r="AN43" s="425">
        <v>2.7345784075313095</v>
      </c>
      <c r="AO43" s="425">
        <v>3.0221918052151646</v>
      </c>
      <c r="AP43" s="426">
        <v>2.3352036687719302</v>
      </c>
      <c r="AQ43" s="424">
        <v>4.4313753293127496</v>
      </c>
      <c r="AR43" s="425">
        <v>13.901005426511405</v>
      </c>
      <c r="AS43" s="425">
        <v>2.3867805277093375</v>
      </c>
      <c r="AT43" s="425">
        <v>2.6584719293678614</v>
      </c>
      <c r="AU43" s="426">
        <v>2.023066618620629</v>
      </c>
      <c r="AV43" s="424">
        <v>4.8999107510691093</v>
      </c>
      <c r="AW43" s="425">
        <v>15.465407846079637</v>
      </c>
      <c r="AX43" s="425">
        <v>2.5205873485005252</v>
      </c>
      <c r="AY43" s="425">
        <v>2.8107876173164814</v>
      </c>
      <c r="AZ43" s="426">
        <v>2.1424377126645786</v>
      </c>
      <c r="BA43" s="424">
        <v>5.1038133845303113</v>
      </c>
      <c r="BB43" s="425">
        <v>15.480498571894369</v>
      </c>
      <c r="BC43" s="425">
        <v>2.677341279694891</v>
      </c>
      <c r="BD43" s="425">
        <v>2.9847953179448674</v>
      </c>
      <c r="BE43" s="426">
        <v>2.287695961636107</v>
      </c>
      <c r="BF43" s="424">
        <v>5.2590502903181156</v>
      </c>
      <c r="BG43" s="425">
        <v>15.090031460317348</v>
      </c>
      <c r="BH43" s="425">
        <v>2.9334945627211138</v>
      </c>
      <c r="BI43" s="425">
        <v>3.2339695491292133</v>
      </c>
      <c r="BJ43" s="426">
        <v>2.5637359800289152</v>
      </c>
    </row>
    <row r="44" spans="1:62" ht="10.9" customHeight="1" x14ac:dyDescent="0.2">
      <c r="E44" s="2" t="s">
        <v>104</v>
      </c>
      <c r="F44" s="427">
        <v>1</v>
      </c>
      <c r="G44" s="2" t="s">
        <v>2169</v>
      </c>
      <c r="H44" s="424">
        <v>9.3563079611597679</v>
      </c>
      <c r="I44" s="425">
        <v>25.422780554138065</v>
      </c>
      <c r="J44" s="425">
        <v>4.9218868100144118</v>
      </c>
      <c r="K44" s="425">
        <v>5.2322045551164464</v>
      </c>
      <c r="L44" s="426">
        <v>4.0283602444922275</v>
      </c>
      <c r="M44" s="424">
        <v>8.8308135350970165</v>
      </c>
      <c r="N44" s="425">
        <v>24.253746575696052</v>
      </c>
      <c r="O44" s="425">
        <v>4.5990259033645717</v>
      </c>
      <c r="P44" s="425">
        <v>4.9034529157064881</v>
      </c>
      <c r="Q44" s="426">
        <v>3.7423189918093183</v>
      </c>
      <c r="R44" s="424">
        <v>8.2651822612108994</v>
      </c>
      <c r="S44" s="425">
        <v>22.280161412860025</v>
      </c>
      <c r="T44" s="425">
        <v>4.4195259562766562</v>
      </c>
      <c r="U44" s="425">
        <v>4.7111191711730811</v>
      </c>
      <c r="V44" s="426">
        <v>3.6349165543564501</v>
      </c>
      <c r="W44" s="424">
        <v>7.1062608055506802</v>
      </c>
      <c r="X44" s="425">
        <v>19.895092419959017</v>
      </c>
      <c r="Y44" s="425">
        <v>3.6196833342175294</v>
      </c>
      <c r="Z44" s="425">
        <v>3.8561048718762989</v>
      </c>
      <c r="AA44" s="426">
        <v>3.0075390864830536</v>
      </c>
      <c r="AB44" s="424">
        <v>7.2597521871124542</v>
      </c>
      <c r="AC44" s="425">
        <v>20.407445488692183</v>
      </c>
      <c r="AD44" s="425">
        <v>3.6902018126742151</v>
      </c>
      <c r="AE44" s="425">
        <v>3.9959036051184316</v>
      </c>
      <c r="AF44" s="426">
        <v>2.9264713051414297</v>
      </c>
      <c r="AG44" s="424">
        <v>8.4196525832711924</v>
      </c>
      <c r="AH44" s="425">
        <v>23.332038903675333</v>
      </c>
      <c r="AI44" s="425">
        <v>4.3632940772041762</v>
      </c>
      <c r="AJ44" s="425">
        <v>4.7464058471578783</v>
      </c>
      <c r="AK44" s="426">
        <v>3.4388583097351462</v>
      </c>
      <c r="AL44" s="424">
        <v>8.6948553186774209</v>
      </c>
      <c r="AM44" s="425">
        <v>25.26120948777432</v>
      </c>
      <c r="AN44" s="425">
        <v>4.1635812249912911</v>
      </c>
      <c r="AO44" s="425">
        <v>4.4880993197358254</v>
      </c>
      <c r="AP44" s="426">
        <v>3.4063383066641175</v>
      </c>
      <c r="AQ44" s="424">
        <v>7.8916494510301893</v>
      </c>
      <c r="AR44" s="425">
        <v>22.814198775058138</v>
      </c>
      <c r="AS44" s="425">
        <v>3.6885990839789251</v>
      </c>
      <c r="AT44" s="425">
        <v>4.0418513280882786</v>
      </c>
      <c r="AU44" s="426">
        <v>2.8921645992125664</v>
      </c>
      <c r="AV44" s="424">
        <v>8.2496237745399359</v>
      </c>
      <c r="AW44" s="425">
        <v>22.968084673511328</v>
      </c>
      <c r="AX44" s="425">
        <v>3.996046001379892</v>
      </c>
      <c r="AY44" s="425">
        <v>4.3160527416053851</v>
      </c>
      <c r="AZ44" s="426">
        <v>3.2922566046603805</v>
      </c>
      <c r="BA44" s="424">
        <v>8.8700597305728479</v>
      </c>
      <c r="BB44" s="425">
        <v>23.516709390520155</v>
      </c>
      <c r="BC44" s="425">
        <v>4.5833548785327629</v>
      </c>
      <c r="BD44" s="425">
        <v>4.8188380631393057</v>
      </c>
      <c r="BE44" s="426">
        <v>4.0813959133672579</v>
      </c>
      <c r="BF44" s="424">
        <v>9.0879140251241015</v>
      </c>
      <c r="BG44" s="425">
        <v>23.425826914485331</v>
      </c>
      <c r="BH44" s="425">
        <v>4.8997305928921522</v>
      </c>
      <c r="BI44" s="425">
        <v>5.1072783611641386</v>
      </c>
      <c r="BJ44" s="426">
        <v>4.473800510231901</v>
      </c>
    </row>
    <row r="45" spans="1:62" ht="10.9" customHeight="1" x14ac:dyDescent="0.2">
      <c r="E45" s="2" t="s">
        <v>111</v>
      </c>
      <c r="F45" s="427">
        <v>1</v>
      </c>
      <c r="G45" s="2" t="s">
        <v>2170</v>
      </c>
      <c r="H45" s="424">
        <v>9.912223108613766</v>
      </c>
      <c r="I45" s="425">
        <v>28.452480866374742</v>
      </c>
      <c r="J45" s="425">
        <v>5.4054081637618712</v>
      </c>
      <c r="K45" s="425">
        <v>5.9910019100789453</v>
      </c>
      <c r="L45" s="426">
        <v>3.7273777834638842</v>
      </c>
      <c r="M45" s="424">
        <v>10.061810478338957</v>
      </c>
      <c r="N45" s="425">
        <v>29.219201579189257</v>
      </c>
      <c r="O45" s="425">
        <v>5.4195113172824856</v>
      </c>
      <c r="P45" s="425">
        <v>5.9391872561850132</v>
      </c>
      <c r="Q45" s="426">
        <v>3.9657068554243029</v>
      </c>
      <c r="R45" s="424">
        <v>9.7138683073955612</v>
      </c>
      <c r="S45" s="425">
        <v>27.675079674233935</v>
      </c>
      <c r="T45" s="425">
        <v>5.3298482952032504</v>
      </c>
      <c r="U45" s="425">
        <v>5.8152424778364393</v>
      </c>
      <c r="V45" s="426">
        <v>4.0380948289648169</v>
      </c>
      <c r="W45" s="424">
        <v>8.875538917375243</v>
      </c>
      <c r="X45" s="425">
        <v>26.843347013543767</v>
      </c>
      <c r="Y45" s="425">
        <v>4.5116304591235306</v>
      </c>
      <c r="Z45" s="425">
        <v>4.9026531914777935</v>
      </c>
      <c r="AA45" s="426">
        <v>3.5175945643233986</v>
      </c>
      <c r="AB45" s="424">
        <v>8.4632424475320036</v>
      </c>
      <c r="AC45" s="425">
        <v>26.118810366478627</v>
      </c>
      <c r="AD45" s="425">
        <v>4.1977151647040012</v>
      </c>
      <c r="AE45" s="425">
        <v>4.5817745911562877</v>
      </c>
      <c r="AF45" s="426">
        <v>3.2590857187119706</v>
      </c>
      <c r="AG45" s="424">
        <v>9.4003886664157577</v>
      </c>
      <c r="AH45" s="425">
        <v>28.607180169219344</v>
      </c>
      <c r="AI45" s="425">
        <v>4.717380032341957</v>
      </c>
      <c r="AJ45" s="425">
        <v>5.1404960779638005</v>
      </c>
      <c r="AK45" s="426">
        <v>3.7171065975973541</v>
      </c>
      <c r="AL45" s="424">
        <v>9.1421906606134478</v>
      </c>
      <c r="AM45" s="425">
        <v>27.867945815146214</v>
      </c>
      <c r="AN45" s="425">
        <v>4.4936926111973019</v>
      </c>
      <c r="AO45" s="425">
        <v>4.9867616106740442</v>
      </c>
      <c r="AP45" s="426">
        <v>3.3659426781414989</v>
      </c>
      <c r="AQ45" s="424">
        <v>8.578262544419637</v>
      </c>
      <c r="AR45" s="425">
        <v>26.472292220473243</v>
      </c>
      <c r="AS45" s="425">
        <v>4.1044942901975139</v>
      </c>
      <c r="AT45" s="425">
        <v>4.5917283868595433</v>
      </c>
      <c r="AU45" s="426">
        <v>3.0339575040730065</v>
      </c>
      <c r="AV45" s="424">
        <v>8.645452789983235</v>
      </c>
      <c r="AW45" s="425">
        <v>25.772021782868226</v>
      </c>
      <c r="AX45" s="425">
        <v>4.2154294546316367</v>
      </c>
      <c r="AY45" s="425">
        <v>4.7461945510432768</v>
      </c>
      <c r="AZ45" s="426">
        <v>3.0884174632445962</v>
      </c>
      <c r="BA45" s="424">
        <v>9.0161478207692678</v>
      </c>
      <c r="BB45" s="425">
        <v>26.110870012967844</v>
      </c>
      <c r="BC45" s="425">
        <v>4.5031941049471076</v>
      </c>
      <c r="BD45" s="425">
        <v>4.9058006615371692</v>
      </c>
      <c r="BE45" s="426">
        <v>3.6726529731290336</v>
      </c>
      <c r="BF45" s="424">
        <v>9.0502364360794036</v>
      </c>
      <c r="BG45" s="425">
        <v>25.741286458266522</v>
      </c>
      <c r="BH45" s="425">
        <v>4.6407878888050575</v>
      </c>
      <c r="BI45" s="425">
        <v>5.0752588159357996</v>
      </c>
      <c r="BJ45" s="426">
        <v>3.7767786772453054</v>
      </c>
    </row>
    <row r="46" spans="1:62" ht="10.9" customHeight="1" x14ac:dyDescent="0.2">
      <c r="E46" s="2" t="s">
        <v>112</v>
      </c>
      <c r="F46" s="427">
        <v>1</v>
      </c>
      <c r="G46" s="2" t="s">
        <v>2171</v>
      </c>
      <c r="H46" s="424">
        <v>12.477993926616701</v>
      </c>
      <c r="I46" s="425">
        <v>35.211662749400759</v>
      </c>
      <c r="J46" s="425">
        <v>6.2873972652762573</v>
      </c>
      <c r="K46" s="425">
        <v>7.0364007288675188</v>
      </c>
      <c r="L46" s="426">
        <v>3.8878527544770316</v>
      </c>
      <c r="M46" s="424">
        <v>11.830588426870856</v>
      </c>
      <c r="N46" s="425">
        <v>33.229371962419556</v>
      </c>
      <c r="O46" s="425">
        <v>5.9994903930972043</v>
      </c>
      <c r="P46" s="425">
        <v>6.6826351024395896</v>
      </c>
      <c r="Q46" s="426">
        <v>3.8829626134110469</v>
      </c>
      <c r="R46" s="424">
        <v>11.073466972573808</v>
      </c>
      <c r="S46" s="425">
        <v>30.810876651874711</v>
      </c>
      <c r="T46" s="425">
        <v>5.7231431631643188</v>
      </c>
      <c r="U46" s="425">
        <v>6.3633057076542787</v>
      </c>
      <c r="V46" s="426">
        <v>3.8397082331805144</v>
      </c>
      <c r="W46" s="424">
        <v>10.268094896039626</v>
      </c>
      <c r="X46" s="425">
        <v>30.259897015273577</v>
      </c>
      <c r="Y46" s="425">
        <v>4.8972970812493886</v>
      </c>
      <c r="Z46" s="425">
        <v>5.4269264206295773</v>
      </c>
      <c r="AA46" s="426">
        <v>3.4007980493908216</v>
      </c>
      <c r="AB46" s="424">
        <v>10.112423189610711</v>
      </c>
      <c r="AC46" s="425">
        <v>30.149645254786883</v>
      </c>
      <c r="AD46" s="425">
        <v>4.6998664267067038</v>
      </c>
      <c r="AE46" s="425">
        <v>5.2166799475528718</v>
      </c>
      <c r="AF46" s="426">
        <v>3.2860963442252249</v>
      </c>
      <c r="AG46" s="424">
        <v>11.407190489191864</v>
      </c>
      <c r="AH46" s="425">
        <v>33.603913666627633</v>
      </c>
      <c r="AI46" s="425">
        <v>5.3248480775732832</v>
      </c>
      <c r="AJ46" s="425">
        <v>5.9354594360430646</v>
      </c>
      <c r="AK46" s="426">
        <v>3.7019684941324593</v>
      </c>
      <c r="AL46" s="424">
        <v>11.43474837534673</v>
      </c>
      <c r="AM46" s="425">
        <v>33.518354030561291</v>
      </c>
      <c r="AN46" s="425">
        <v>5.2003749535944799</v>
      </c>
      <c r="AO46" s="425">
        <v>5.8687262428336417</v>
      </c>
      <c r="AP46" s="426">
        <v>3.4718329178463327</v>
      </c>
      <c r="AQ46" s="424">
        <v>10.852406205291615</v>
      </c>
      <c r="AR46" s="425">
        <v>31.870970706219268</v>
      </c>
      <c r="AS46" s="425">
        <v>4.7566440907876926</v>
      </c>
      <c r="AT46" s="425">
        <v>5.3591812803880217</v>
      </c>
      <c r="AU46" s="426">
        <v>3.2427163387004159</v>
      </c>
      <c r="AV46" s="424">
        <v>11.464172679004717</v>
      </c>
      <c r="AW46" s="425">
        <v>32.765905336079129</v>
      </c>
      <c r="AX46" s="425">
        <v>5.0764300617825446</v>
      </c>
      <c r="AY46" s="425">
        <v>5.581789146951067</v>
      </c>
      <c r="AZ46" s="426">
        <v>3.8370783826932868</v>
      </c>
      <c r="BA46" s="424">
        <v>11.684286006679779</v>
      </c>
      <c r="BB46" s="425">
        <v>32.020249202465926</v>
      </c>
      <c r="BC46" s="425">
        <v>5.3692488362258413</v>
      </c>
      <c r="BD46" s="425">
        <v>5.8379431098505616</v>
      </c>
      <c r="BE46" s="426">
        <v>4.2539120510660178</v>
      </c>
      <c r="BF46" s="424">
        <v>11.979483203318592</v>
      </c>
      <c r="BG46" s="425">
        <v>32.027452727632912</v>
      </c>
      <c r="BH46" s="425">
        <v>5.6830552495424387</v>
      </c>
      <c r="BI46" s="425">
        <v>6.1052839711709987</v>
      </c>
      <c r="BJ46" s="426">
        <v>4.7082437034247997</v>
      </c>
    </row>
    <row r="47" spans="1:62" ht="10.9" customHeight="1" x14ac:dyDescent="0.2">
      <c r="E47" s="2" t="s">
        <v>2172</v>
      </c>
      <c r="F47" s="427">
        <v>1</v>
      </c>
      <c r="G47" s="2" t="s">
        <v>2173</v>
      </c>
      <c r="H47" s="424">
        <v>10.39173212517588</v>
      </c>
      <c r="I47" s="425">
        <v>28.686120010733404</v>
      </c>
      <c r="J47" s="425">
        <v>5.0043878071040622</v>
      </c>
      <c r="K47" s="425">
        <v>5.464205373252466</v>
      </c>
      <c r="L47" s="426">
        <v>2.8033595518263272</v>
      </c>
      <c r="M47" s="424">
        <v>11.123540882823933</v>
      </c>
      <c r="N47" s="425">
        <v>31.069869711589675</v>
      </c>
      <c r="O47" s="425">
        <v>5.1257228154321979</v>
      </c>
      <c r="P47" s="425">
        <v>5.5378661452985236</v>
      </c>
      <c r="Q47" s="426">
        <v>3.1814193650130003</v>
      </c>
      <c r="R47" s="424">
        <v>10.333235476565221</v>
      </c>
      <c r="S47" s="425">
        <v>27.801630296683776</v>
      </c>
      <c r="T47" s="425">
        <v>4.9500742325959415</v>
      </c>
      <c r="U47" s="425">
        <v>5.3248392403869556</v>
      </c>
      <c r="V47" s="426">
        <v>3.2359424223390714</v>
      </c>
      <c r="W47" s="424">
        <v>9.3048140330692775</v>
      </c>
      <c r="X47" s="425">
        <v>25.782944664801679</v>
      </c>
      <c r="Y47" s="425">
        <v>4.2370633430141789</v>
      </c>
      <c r="Z47" s="425">
        <v>4.5267054889267735</v>
      </c>
      <c r="AA47" s="426">
        <v>2.9429259487928148</v>
      </c>
      <c r="AB47" s="424">
        <v>10.016018131227391</v>
      </c>
      <c r="AC47" s="425">
        <v>28.35230613317102</v>
      </c>
      <c r="AD47" s="425">
        <v>4.4087162886296598</v>
      </c>
      <c r="AE47" s="425">
        <v>4.6722555805771862</v>
      </c>
      <c r="AF47" s="426">
        <v>3.2487300071154479</v>
      </c>
      <c r="AG47" s="424">
        <v>11.724238143278047</v>
      </c>
      <c r="AH47" s="425">
        <v>32.208991049630114</v>
      </c>
      <c r="AI47" s="425">
        <v>5.2751708692986066</v>
      </c>
      <c r="AJ47" s="425">
        <v>5.5481365178451982</v>
      </c>
      <c r="AK47" s="426">
        <v>4.0981412516109712</v>
      </c>
      <c r="AL47" s="424">
        <v>11.692712627648953</v>
      </c>
      <c r="AM47" s="425">
        <v>32.001036551704047</v>
      </c>
      <c r="AN47" s="425">
        <v>5.1180478643607961</v>
      </c>
      <c r="AO47" s="425">
        <v>5.4550432800554507</v>
      </c>
      <c r="AP47" s="426">
        <v>3.7012032660442782</v>
      </c>
      <c r="AQ47" s="424">
        <v>11.131125487234106</v>
      </c>
      <c r="AR47" s="425">
        <v>31.080716350167165</v>
      </c>
      <c r="AS47" s="425">
        <v>4.5249546642979448</v>
      </c>
      <c r="AT47" s="425">
        <v>4.816471810225007</v>
      </c>
      <c r="AU47" s="426">
        <v>3.3163599927996463</v>
      </c>
      <c r="AV47" s="424">
        <v>11.382015998551809</v>
      </c>
      <c r="AW47" s="425">
        <v>30.121366246578624</v>
      </c>
      <c r="AX47" s="425">
        <v>4.8760725725996164</v>
      </c>
      <c r="AY47" s="425">
        <v>5.0377288670351659</v>
      </c>
      <c r="AZ47" s="426">
        <v>4.2099145304643315</v>
      </c>
      <c r="BA47" s="424">
        <v>11.984643105291783</v>
      </c>
      <c r="BB47" s="425">
        <v>31.091280363203765</v>
      </c>
      <c r="BC47" s="425">
        <v>5.2546899237463718</v>
      </c>
      <c r="BD47" s="425">
        <v>5.4035578408319234</v>
      </c>
      <c r="BE47" s="426">
        <v>4.6570455564468576</v>
      </c>
      <c r="BF47" s="424">
        <v>12.314929321079525</v>
      </c>
      <c r="BG47" s="425">
        <v>31.863183976390012</v>
      </c>
      <c r="BH47" s="425">
        <v>5.4671206235031073</v>
      </c>
      <c r="BI47" s="425">
        <v>5.6226225920893285</v>
      </c>
      <c r="BJ47" s="426">
        <v>4.8625063046207506</v>
      </c>
    </row>
    <row r="48" spans="1:62" ht="10.9" customHeight="1" x14ac:dyDescent="0.2">
      <c r="E48" s="2" t="s">
        <v>114</v>
      </c>
      <c r="F48" s="427">
        <v>1</v>
      </c>
      <c r="G48" s="2" t="s">
        <v>2174</v>
      </c>
      <c r="H48" s="424">
        <v>9.3671676069096872</v>
      </c>
      <c r="I48" s="425">
        <v>27.437785928725365</v>
      </c>
      <c r="J48" s="425">
        <v>4.7167569654098607</v>
      </c>
      <c r="K48" s="425">
        <v>5.2779140750933902</v>
      </c>
      <c r="L48" s="426">
        <v>1.6614970947365975</v>
      </c>
      <c r="M48" s="424">
        <v>9.4379474826089833</v>
      </c>
      <c r="N48" s="425">
        <v>28.62218994053427</v>
      </c>
      <c r="O48" s="425">
        <v>4.5180979482312829</v>
      </c>
      <c r="P48" s="425">
        <v>5.0258405042268688</v>
      </c>
      <c r="Q48" s="426">
        <v>1.7825683212399583</v>
      </c>
      <c r="R48" s="424">
        <v>9.1807313736343783</v>
      </c>
      <c r="S48" s="425">
        <v>28.450703123200284</v>
      </c>
      <c r="T48" s="425">
        <v>4.2023584205228675</v>
      </c>
      <c r="U48" s="425">
        <v>4.6767756096718376</v>
      </c>
      <c r="V48" s="426">
        <v>1.729058134683219</v>
      </c>
      <c r="W48" s="424">
        <v>8.7031623519612378</v>
      </c>
      <c r="X48" s="425">
        <v>28.12537806071693</v>
      </c>
      <c r="Y48" s="425">
        <v>3.6179749659571647</v>
      </c>
      <c r="Z48" s="425">
        <v>4.0465693677625012</v>
      </c>
      <c r="AA48" s="426">
        <v>1.4481837202880259</v>
      </c>
      <c r="AB48" s="424">
        <v>8.1078022408050305</v>
      </c>
      <c r="AC48" s="425">
        <v>25.156047931030677</v>
      </c>
      <c r="AD48" s="425">
        <v>3.591183091503495</v>
      </c>
      <c r="AE48" s="425">
        <v>4.0223358207409046</v>
      </c>
      <c r="AF48" s="426">
        <v>1.4660082667533725</v>
      </c>
      <c r="AG48" s="424">
        <v>9.0688105280843487</v>
      </c>
      <c r="AH48" s="425">
        <v>27.900469650501744</v>
      </c>
      <c r="AI48" s="425">
        <v>4.0933891957970125</v>
      </c>
      <c r="AJ48" s="425">
        <v>4.559609941009926</v>
      </c>
      <c r="AK48" s="426">
        <v>1.8512763383796396</v>
      </c>
      <c r="AL48" s="424">
        <v>8.5434122078278065</v>
      </c>
      <c r="AM48" s="425">
        <v>26.568240697921652</v>
      </c>
      <c r="AN48" s="425">
        <v>3.7143991743438085</v>
      </c>
      <c r="AO48" s="425">
        <v>4.1679846626961021</v>
      </c>
      <c r="AP48" s="426">
        <v>1.5781367096446308</v>
      </c>
      <c r="AQ48" s="424">
        <v>8.0015086060703418</v>
      </c>
      <c r="AR48" s="425">
        <v>25.439596248510938</v>
      </c>
      <c r="AS48" s="425">
        <v>3.2627217130139599</v>
      </c>
      <c r="AT48" s="425">
        <v>3.6425002183176041</v>
      </c>
      <c r="AU48" s="426">
        <v>1.5104098853419983</v>
      </c>
      <c r="AV48" s="424">
        <v>8.5485489905701773</v>
      </c>
      <c r="AW48" s="425">
        <v>26.753761573061162</v>
      </c>
      <c r="AX48" s="425">
        <v>3.4450815735014353</v>
      </c>
      <c r="AY48" s="425">
        <v>3.8193682173806849</v>
      </c>
      <c r="AZ48" s="426">
        <v>1.7496331179489242</v>
      </c>
      <c r="BA48" s="424">
        <v>8.581755829084285</v>
      </c>
      <c r="BB48" s="425">
        <v>25.747106801843518</v>
      </c>
      <c r="BC48" s="425">
        <v>3.6399452737236171</v>
      </c>
      <c r="BD48" s="425">
        <v>4.000156124957047</v>
      </c>
      <c r="BE48" s="426">
        <v>2.047698952625773</v>
      </c>
      <c r="BF48" s="424">
        <v>8.7426889518341042</v>
      </c>
      <c r="BG48" s="425">
        <v>25.614689289351507</v>
      </c>
      <c r="BH48" s="425">
        <v>3.8481139790653951</v>
      </c>
      <c r="BI48" s="425">
        <v>4.1508536053714744</v>
      </c>
      <c r="BJ48" s="426">
        <v>2.5415378387957048</v>
      </c>
    </row>
    <row r="49" spans="5:62" ht="10.9" customHeight="1" x14ac:dyDescent="0.2">
      <c r="E49" s="2" t="s">
        <v>115</v>
      </c>
      <c r="F49" s="427">
        <v>1</v>
      </c>
      <c r="G49" s="2" t="s">
        <v>2175</v>
      </c>
      <c r="H49" s="424">
        <v>13.240346914703537</v>
      </c>
      <c r="I49" s="425">
        <v>36.936947027845626</v>
      </c>
      <c r="J49" s="425">
        <v>6.5943107012199311</v>
      </c>
      <c r="K49" s="425">
        <v>7.2566570066166927</v>
      </c>
      <c r="L49" s="426">
        <v>3.1083951990607854</v>
      </c>
      <c r="M49" s="424">
        <v>12.839672947051975</v>
      </c>
      <c r="N49" s="425">
        <v>35.241380524927919</v>
      </c>
      <c r="O49" s="425">
        <v>6.4875652892736024</v>
      </c>
      <c r="P49" s="425">
        <v>7.0146335998522247</v>
      </c>
      <c r="Q49" s="426">
        <v>3.7639873872101433</v>
      </c>
      <c r="R49" s="424">
        <v>12.091008146890031</v>
      </c>
      <c r="S49" s="425">
        <v>33.213249261958531</v>
      </c>
      <c r="T49" s="425">
        <v>6.1372269893702862</v>
      </c>
      <c r="U49" s="425">
        <v>6.6583379702948946</v>
      </c>
      <c r="V49" s="426">
        <v>3.5628276077987566</v>
      </c>
      <c r="W49" s="424">
        <v>10.912716744865154</v>
      </c>
      <c r="X49" s="425">
        <v>31.558733655982515</v>
      </c>
      <c r="Y49" s="425">
        <v>5.1460839048488838</v>
      </c>
      <c r="Z49" s="425">
        <v>5.5566912112017084</v>
      </c>
      <c r="AA49" s="426">
        <v>3.1688849066821168</v>
      </c>
      <c r="AB49" s="424">
        <v>10.340342199854103</v>
      </c>
      <c r="AC49" s="425">
        <v>29.806200109812632</v>
      </c>
      <c r="AD49" s="425">
        <v>4.8661250317967077</v>
      </c>
      <c r="AE49" s="425">
        <v>5.2274564766703095</v>
      </c>
      <c r="AF49" s="426">
        <v>3.161185309046985</v>
      </c>
      <c r="AG49" s="424">
        <v>11.61617720024635</v>
      </c>
      <c r="AH49" s="425">
        <v>34.129378246442897</v>
      </c>
      <c r="AI49" s="425">
        <v>5.24559729359878</v>
      </c>
      <c r="AJ49" s="425">
        <v>5.5900208320737974</v>
      </c>
      <c r="AK49" s="426">
        <v>3.6559291722357288</v>
      </c>
      <c r="AL49" s="424">
        <v>11.418595527771219</v>
      </c>
      <c r="AM49" s="425">
        <v>33.571112840300536</v>
      </c>
      <c r="AN49" s="425">
        <v>4.9772628668322136</v>
      </c>
      <c r="AO49" s="425">
        <v>5.3681416030509501</v>
      </c>
      <c r="AP49" s="426">
        <v>3.213007916739671</v>
      </c>
      <c r="AQ49" s="424">
        <v>10.684638518060638</v>
      </c>
      <c r="AR49" s="425">
        <v>30.688553080202624</v>
      </c>
      <c r="AS49" s="425">
        <v>4.70976485165456</v>
      </c>
      <c r="AT49" s="425">
        <v>4.9394529456455771</v>
      </c>
      <c r="AU49" s="426">
        <v>3.6964764364134677</v>
      </c>
      <c r="AV49" s="424">
        <v>11.017178093616094</v>
      </c>
      <c r="AW49" s="425">
        <v>30.79959173146176</v>
      </c>
      <c r="AX49" s="425">
        <v>4.9831347775489618</v>
      </c>
      <c r="AY49" s="425">
        <v>5.0555946443218041</v>
      </c>
      <c r="AZ49" s="426">
        <v>4.6695669949817162</v>
      </c>
      <c r="BA49" s="424">
        <v>11.56313283576023</v>
      </c>
      <c r="BB49" s="425">
        <v>31.912454783178209</v>
      </c>
      <c r="BC49" s="425">
        <v>5.2801111054867169</v>
      </c>
      <c r="BD49" s="425">
        <v>5.3946360733394112</v>
      </c>
      <c r="BE49" s="426">
        <v>4.7999700283246112</v>
      </c>
      <c r="BF49" s="424">
        <v>12.176285176383407</v>
      </c>
      <c r="BG49" s="425">
        <v>33.010516490977253</v>
      </c>
      <c r="BH49" s="425">
        <v>5.688544202012185</v>
      </c>
      <c r="BI49" s="425">
        <v>5.8996442147714676</v>
      </c>
      <c r="BJ49" s="426">
        <v>4.8334824744877221</v>
      </c>
    </row>
    <row r="50" spans="5:62" ht="10.9" customHeight="1" x14ac:dyDescent="0.2">
      <c r="E50" s="2" t="s">
        <v>940</v>
      </c>
      <c r="F50" s="427">
        <v>1</v>
      </c>
      <c r="G50" s="262" t="s">
        <v>2176</v>
      </c>
      <c r="H50" s="424">
        <v>7.5789104927547628</v>
      </c>
      <c r="I50" s="425">
        <v>21.964056155730852</v>
      </c>
      <c r="J50" s="425">
        <v>3.7273651687751319</v>
      </c>
      <c r="K50" s="425">
        <v>4.2210573295836999</v>
      </c>
      <c r="L50" s="426">
        <v>2.8516853412882761</v>
      </c>
      <c r="M50" s="424">
        <v>7.2374361965219318</v>
      </c>
      <c r="N50" s="425">
        <v>21.118848054880051</v>
      </c>
      <c r="O50" s="425">
        <v>3.548560287277553</v>
      </c>
      <c r="P50" s="425">
        <v>4.0385759590092478</v>
      </c>
      <c r="Q50" s="426">
        <v>2.7110626414789905</v>
      </c>
      <c r="R50" s="424">
        <v>6.8022196010478417</v>
      </c>
      <c r="S50" s="425">
        <v>19.375533638819753</v>
      </c>
      <c r="T50" s="425">
        <v>3.4567666533535597</v>
      </c>
      <c r="U50" s="425">
        <v>3.9266229201361189</v>
      </c>
      <c r="V50" s="426">
        <v>2.6915895913340098</v>
      </c>
      <c r="W50" s="424">
        <v>6.2376025360666185</v>
      </c>
      <c r="X50" s="425">
        <v>18.651935065169486</v>
      </c>
      <c r="Y50" s="425">
        <v>2.9223607096377133</v>
      </c>
      <c r="Z50" s="425">
        <v>3.3499101955254842</v>
      </c>
      <c r="AA50" s="426">
        <v>2.2542497470248049</v>
      </c>
      <c r="AB50" s="424">
        <v>5.8512450264886704</v>
      </c>
      <c r="AC50" s="425">
        <v>17.294928120512623</v>
      </c>
      <c r="AD50" s="425">
        <v>2.7714221362791323</v>
      </c>
      <c r="AE50" s="425">
        <v>3.1911156743815918</v>
      </c>
      <c r="AF50" s="426">
        <v>2.1440460424023633</v>
      </c>
      <c r="AG50" s="424">
        <v>7.2685335907529582</v>
      </c>
      <c r="AH50" s="425">
        <v>21.555656499035106</v>
      </c>
      <c r="AI50" s="425">
        <v>3.4686282695592681</v>
      </c>
      <c r="AJ50" s="425">
        <v>3.9515517868853953</v>
      </c>
      <c r="AK50" s="426">
        <v>2.7787496932652256</v>
      </c>
      <c r="AL50" s="424">
        <v>7.1873034819041219</v>
      </c>
      <c r="AM50" s="425">
        <v>21.661822418550145</v>
      </c>
      <c r="AN50" s="425">
        <v>3.3173596316632579</v>
      </c>
      <c r="AO50" s="425">
        <v>3.8945035776115144</v>
      </c>
      <c r="AP50" s="426">
        <v>2.5346945781916657</v>
      </c>
      <c r="AQ50" s="424">
        <v>6.5063061711325876</v>
      </c>
      <c r="AR50" s="425">
        <v>20.022761882119063</v>
      </c>
      <c r="AS50" s="425">
        <v>2.871090995983212</v>
      </c>
      <c r="AT50" s="425">
        <v>3.4721972719358951</v>
      </c>
      <c r="AU50" s="426">
        <v>2.0946225474634317</v>
      </c>
      <c r="AV50" s="424">
        <v>6.7859163797263768</v>
      </c>
      <c r="AW50" s="425">
        <v>20.373548540060767</v>
      </c>
      <c r="AX50" s="425">
        <v>3.0376381522394729</v>
      </c>
      <c r="AY50" s="425">
        <v>3.5846753798544264</v>
      </c>
      <c r="AZ50" s="426">
        <v>2.3572449603336652</v>
      </c>
      <c r="BA50" s="424">
        <v>7.2366206821493773</v>
      </c>
      <c r="BB50" s="425">
        <v>20.981760164057651</v>
      </c>
      <c r="BC50" s="425">
        <v>3.3426535087013076</v>
      </c>
      <c r="BD50" s="425">
        <v>3.8748130438342065</v>
      </c>
      <c r="BE50" s="426">
        <v>2.7005631311756133</v>
      </c>
      <c r="BF50" s="424">
        <v>7.5874893161141941</v>
      </c>
      <c r="BG50" s="425">
        <v>21.264688299585039</v>
      </c>
      <c r="BH50" s="425">
        <v>3.6668752041255539</v>
      </c>
      <c r="BI50" s="425">
        <v>4.1339305144056651</v>
      </c>
      <c r="BJ50" s="426">
        <v>3.1185484813190074</v>
      </c>
    </row>
    <row r="51" spans="5:62" ht="10.9" customHeight="1" x14ac:dyDescent="0.2">
      <c r="E51" s="2" t="s">
        <v>123</v>
      </c>
      <c r="F51" s="427">
        <v>1</v>
      </c>
      <c r="G51" s="2" t="s">
        <v>2177</v>
      </c>
      <c r="H51" s="424">
        <v>6.379825489296004</v>
      </c>
      <c r="I51" s="425">
        <v>17.10157947629753</v>
      </c>
      <c r="J51" s="425">
        <v>3.5585535074717702</v>
      </c>
      <c r="K51" s="425">
        <v>4.0685212389535108</v>
      </c>
      <c r="L51" s="426">
        <v>2.860548297150848</v>
      </c>
      <c r="M51" s="424">
        <v>6.0759404391708269</v>
      </c>
      <c r="N51" s="425">
        <v>16.478822977229374</v>
      </c>
      <c r="O51" s="425">
        <v>3.372556441594603</v>
      </c>
      <c r="P51" s="425">
        <v>3.9699071057050972</v>
      </c>
      <c r="Q51" s="426">
        <v>2.5958479153798333</v>
      </c>
      <c r="R51" s="424">
        <v>5.8913398105395549</v>
      </c>
      <c r="S51" s="425">
        <v>15.664871961156177</v>
      </c>
      <c r="T51" s="425">
        <v>3.3442139293470148</v>
      </c>
      <c r="U51" s="425">
        <v>3.928168889804482</v>
      </c>
      <c r="V51" s="426">
        <v>2.6225561407617821</v>
      </c>
      <c r="W51" s="424">
        <v>5.1871489677548377</v>
      </c>
      <c r="X51" s="425">
        <v>14.645331913644869</v>
      </c>
      <c r="Y51" s="425">
        <v>2.7131751093561522</v>
      </c>
      <c r="Z51" s="425">
        <v>3.2406441500112018</v>
      </c>
      <c r="AA51" s="426">
        <v>2.0895747952000092</v>
      </c>
      <c r="AB51" s="424">
        <v>5.0253886075792353</v>
      </c>
      <c r="AC51" s="425">
        <v>14.068055361314109</v>
      </c>
      <c r="AD51" s="425">
        <v>2.6378333801715534</v>
      </c>
      <c r="AE51" s="425">
        <v>3.1761035381451896</v>
      </c>
      <c r="AF51" s="426">
        <v>2.0334157890768947</v>
      </c>
      <c r="AG51" s="424">
        <v>6.1660732581387121</v>
      </c>
      <c r="AH51" s="425">
        <v>17.13617824880652</v>
      </c>
      <c r="AI51" s="425">
        <v>3.273018224890293</v>
      </c>
      <c r="AJ51" s="425">
        <v>3.8537810622400843</v>
      </c>
      <c r="AK51" s="426">
        <v>2.6503418977235089</v>
      </c>
      <c r="AL51" s="424">
        <v>5.8165173658001565</v>
      </c>
      <c r="AM51" s="425">
        <v>16.358091674064003</v>
      </c>
      <c r="AN51" s="425">
        <v>3.0491292299785786</v>
      </c>
      <c r="AO51" s="425">
        <v>3.695402807208894</v>
      </c>
      <c r="AP51" s="426">
        <v>2.3877441222714526</v>
      </c>
      <c r="AQ51" s="424">
        <v>5.1405419153606244</v>
      </c>
      <c r="AR51" s="425">
        <v>15.057580324347763</v>
      </c>
      <c r="AS51" s="425">
        <v>2.5763503243318344</v>
      </c>
      <c r="AT51" s="425">
        <v>3.2079901251488585</v>
      </c>
      <c r="AU51" s="426">
        <v>1.9605010329030763</v>
      </c>
      <c r="AV51" s="424">
        <v>5.4153494038078298</v>
      </c>
      <c r="AW51" s="425">
        <v>15.236671857140983</v>
      </c>
      <c r="AX51" s="425">
        <v>2.8231141017209449</v>
      </c>
      <c r="AY51" s="425">
        <v>3.3835855120725764</v>
      </c>
      <c r="AZ51" s="426">
        <v>2.2999668795680948</v>
      </c>
      <c r="BA51" s="424">
        <v>5.965150398454881</v>
      </c>
      <c r="BB51" s="425">
        <v>15.994663395613376</v>
      </c>
      <c r="BC51" s="425">
        <v>3.2628812814303649</v>
      </c>
      <c r="BD51" s="425">
        <v>3.7695309580792116</v>
      </c>
      <c r="BE51" s="426">
        <v>2.8020168241049137</v>
      </c>
      <c r="BF51" s="424">
        <v>6.2885333286677767</v>
      </c>
      <c r="BG51" s="425">
        <v>16.299186866361907</v>
      </c>
      <c r="BH51" s="425">
        <v>3.5528298572854871</v>
      </c>
      <c r="BI51" s="425">
        <v>3.9803412450432147</v>
      </c>
      <c r="BJ51" s="426">
        <v>3.171118428987207</v>
      </c>
    </row>
    <row r="52" spans="5:62" ht="10.9" customHeight="1" x14ac:dyDescent="0.2">
      <c r="E52" s="2" t="s">
        <v>124</v>
      </c>
      <c r="F52" s="427">
        <v>1</v>
      </c>
      <c r="G52" s="2" t="s">
        <v>2178</v>
      </c>
      <c r="H52" s="424">
        <v>6.8447802026297424</v>
      </c>
      <c r="I52" s="425">
        <v>19.845285108472421</v>
      </c>
      <c r="J52" s="425">
        <v>3.3179082457420002</v>
      </c>
      <c r="K52" s="425">
        <v>3.6493346110376423</v>
      </c>
      <c r="L52" s="426">
        <v>2.8267259526054982</v>
      </c>
      <c r="M52" s="424">
        <v>6.3461461859170463</v>
      </c>
      <c r="N52" s="425">
        <v>18.429623411574283</v>
      </c>
      <c r="O52" s="425">
        <v>3.1368888857569432</v>
      </c>
      <c r="P52" s="425">
        <v>3.4759960492381952</v>
      </c>
      <c r="Q52" s="426">
        <v>2.6548359085725486</v>
      </c>
      <c r="R52" s="424">
        <v>5.9065299357810348</v>
      </c>
      <c r="S52" s="425">
        <v>16.375378951349678</v>
      </c>
      <c r="T52" s="425">
        <v>3.162420328933409</v>
      </c>
      <c r="U52" s="425">
        <v>3.5273589802378482</v>
      </c>
      <c r="V52" s="426">
        <v>2.6713926251326905</v>
      </c>
      <c r="W52" s="424">
        <v>5.3572231516457078</v>
      </c>
      <c r="X52" s="425">
        <v>15.914884700541933</v>
      </c>
      <c r="Y52" s="425">
        <v>2.6042228718460159</v>
      </c>
      <c r="Z52" s="425">
        <v>2.9159120515757304</v>
      </c>
      <c r="AA52" s="426">
        <v>2.2044765865419533</v>
      </c>
      <c r="AB52" s="424">
        <v>4.9897640413427347</v>
      </c>
      <c r="AC52" s="425">
        <v>14.633546290053964</v>
      </c>
      <c r="AD52" s="425">
        <v>2.4674430463929018</v>
      </c>
      <c r="AE52" s="425">
        <v>2.7616809444861641</v>
      </c>
      <c r="AF52" s="426">
        <v>2.1082202213495753</v>
      </c>
      <c r="AG52" s="424">
        <v>6.7049445960942506</v>
      </c>
      <c r="AH52" s="425">
        <v>20.118856886772598</v>
      </c>
      <c r="AI52" s="425">
        <v>3.2476946456748581</v>
      </c>
      <c r="AJ52" s="425">
        <v>3.6158079505859577</v>
      </c>
      <c r="AK52" s="426">
        <v>2.8218246060248782</v>
      </c>
      <c r="AL52" s="424">
        <v>6.6203258506727947</v>
      </c>
      <c r="AM52" s="425">
        <v>20.192846370787798</v>
      </c>
      <c r="AN52" s="425">
        <v>3.0899624619384798</v>
      </c>
      <c r="AO52" s="425">
        <v>3.6128736765595031</v>
      </c>
      <c r="AP52" s="426">
        <v>2.5204448138131039</v>
      </c>
      <c r="AQ52" s="424">
        <v>5.8380843212680045</v>
      </c>
      <c r="AR52" s="425">
        <v>17.934598232633366</v>
      </c>
      <c r="AS52" s="425">
        <v>2.6785485598545025</v>
      </c>
      <c r="AT52" s="425">
        <v>3.2198946840378122</v>
      </c>
      <c r="AU52" s="426">
        <v>2.1196601158801545</v>
      </c>
      <c r="AV52" s="424">
        <v>5.8964567820246758</v>
      </c>
      <c r="AW52" s="425">
        <v>17.424935522603946</v>
      </c>
      <c r="AX52" s="425">
        <v>2.8294221361918201</v>
      </c>
      <c r="AY52" s="425">
        <v>3.3425731831352481</v>
      </c>
      <c r="AZ52" s="426">
        <v>2.3202291976945761</v>
      </c>
      <c r="BA52" s="424">
        <v>6.4528429423926674</v>
      </c>
      <c r="BB52" s="425">
        <v>18.742047879557891</v>
      </c>
      <c r="BC52" s="425">
        <v>3.1179876281413161</v>
      </c>
      <c r="BD52" s="425">
        <v>3.6375124304416149</v>
      </c>
      <c r="BE52" s="426">
        <v>2.6190829639896993</v>
      </c>
      <c r="BF52" s="424">
        <v>6.9377031310574369</v>
      </c>
      <c r="BG52" s="425">
        <v>19.638061449869312</v>
      </c>
      <c r="BH52" s="425">
        <v>3.4596867419977486</v>
      </c>
      <c r="BI52" s="425">
        <v>3.9184898225233709</v>
      </c>
      <c r="BJ52" s="426">
        <v>3.0313086066852377</v>
      </c>
    </row>
    <row r="53" spans="5:62" ht="10.9" customHeight="1" x14ac:dyDescent="0.2">
      <c r="E53" s="2" t="s">
        <v>125</v>
      </c>
      <c r="F53" s="427">
        <v>1</v>
      </c>
      <c r="G53" s="2" t="s">
        <v>2179</v>
      </c>
      <c r="H53" s="424">
        <v>10.816238948388262</v>
      </c>
      <c r="I53" s="425">
        <v>26.265825335148591</v>
      </c>
      <c r="J53" s="425">
        <v>4.5632139884150895</v>
      </c>
      <c r="K53" s="425">
        <v>5.0427604749485546</v>
      </c>
      <c r="L53" s="426">
        <v>3.0489594337923851</v>
      </c>
      <c r="M53" s="424">
        <v>10.274735068757979</v>
      </c>
      <c r="N53" s="425">
        <v>24.864801631896647</v>
      </c>
      <c r="O53" s="425">
        <v>4.4382677232484529</v>
      </c>
      <c r="P53" s="425">
        <v>4.8394542621254235</v>
      </c>
      <c r="Q53" s="426">
        <v>3.207000264981986</v>
      </c>
      <c r="R53" s="424">
        <v>9.6773791031194634</v>
      </c>
      <c r="S53" s="425">
        <v>23.137607150627016</v>
      </c>
      <c r="T53" s="425">
        <v>4.2859885274883878</v>
      </c>
      <c r="U53" s="425">
        <v>4.6308760818528043</v>
      </c>
      <c r="V53" s="426">
        <v>3.2791941921257224</v>
      </c>
      <c r="W53" s="424">
        <v>9.2161926585404981</v>
      </c>
      <c r="X53" s="425">
        <v>22.719608825809576</v>
      </c>
      <c r="Y53" s="425">
        <v>3.8405710484359741</v>
      </c>
      <c r="Z53" s="425">
        <v>4.2336944889730868</v>
      </c>
      <c r="AA53" s="426">
        <v>2.7464397384595025</v>
      </c>
      <c r="AB53" s="424">
        <v>8.5514418356848996</v>
      </c>
      <c r="AC53" s="425">
        <v>20.99996906164597</v>
      </c>
      <c r="AD53" s="425">
        <v>3.6045024362261397</v>
      </c>
      <c r="AE53" s="425">
        <v>3.9453422965742067</v>
      </c>
      <c r="AF53" s="426">
        <v>2.6985899710409651</v>
      </c>
      <c r="AG53" s="424">
        <v>9.9833470332754146</v>
      </c>
      <c r="AH53" s="425">
        <v>24.254614379906215</v>
      </c>
      <c r="AI53" s="425">
        <v>4.4218334302964521</v>
      </c>
      <c r="AJ53" s="425">
        <v>4.7540152728944189</v>
      </c>
      <c r="AK53" s="426">
        <v>3.5831884979645565</v>
      </c>
      <c r="AL53" s="424">
        <v>9.5977233054671647</v>
      </c>
      <c r="AM53" s="425">
        <v>23.625691531793976</v>
      </c>
      <c r="AN53" s="425">
        <v>4.1145992467925492</v>
      </c>
      <c r="AO53" s="425">
        <v>4.4924215899923601</v>
      </c>
      <c r="AP53" s="426">
        <v>3.2167374797160888</v>
      </c>
      <c r="AQ53" s="424">
        <v>8.3209267339408921</v>
      </c>
      <c r="AR53" s="425">
        <v>20.967774168190424</v>
      </c>
      <c r="AS53" s="425">
        <v>3.3686785543555868</v>
      </c>
      <c r="AT53" s="425">
        <v>3.8693045302999183</v>
      </c>
      <c r="AU53" s="426">
        <v>2.2461773717767164</v>
      </c>
      <c r="AV53" s="424">
        <v>8.8199141467722892</v>
      </c>
      <c r="AW53" s="425">
        <v>22.745794311566037</v>
      </c>
      <c r="AX53" s="425">
        <v>3.3185313779150776</v>
      </c>
      <c r="AY53" s="425">
        <v>3.7716142295632791</v>
      </c>
      <c r="AZ53" s="426">
        <v>2.3366471487895084</v>
      </c>
      <c r="BA53" s="424">
        <v>9.1927816920518453</v>
      </c>
      <c r="BB53" s="425">
        <v>23.370013800196883</v>
      </c>
      <c r="BC53" s="425">
        <v>3.4918001865539368</v>
      </c>
      <c r="BD53" s="425">
        <v>3.8843739204816279</v>
      </c>
      <c r="BE53" s="426">
        <v>2.6756284636327208</v>
      </c>
      <c r="BF53" s="424">
        <v>9.5682026629433068</v>
      </c>
      <c r="BG53" s="425">
        <v>24.162765645321905</v>
      </c>
      <c r="BH53" s="425">
        <v>3.6583385083107025</v>
      </c>
      <c r="BI53" s="425">
        <v>4.0397438820029237</v>
      </c>
      <c r="BJ53" s="426">
        <v>2.8984314937807758</v>
      </c>
    </row>
    <row r="54" spans="5:62" ht="10.9" customHeight="1" x14ac:dyDescent="0.2">
      <c r="E54" s="2" t="s">
        <v>126</v>
      </c>
      <c r="F54" s="427">
        <v>1</v>
      </c>
      <c r="G54" s="2" t="s">
        <v>2180</v>
      </c>
      <c r="H54" s="424">
        <v>7.4825066614469149</v>
      </c>
      <c r="I54" s="425">
        <v>23.823068461443842</v>
      </c>
      <c r="J54" s="425">
        <v>3.7114167844796491</v>
      </c>
      <c r="K54" s="425">
        <v>4.3191560414935841</v>
      </c>
      <c r="L54" s="426">
        <v>2.3756350828563928</v>
      </c>
      <c r="M54" s="424">
        <v>7.4850482043614202</v>
      </c>
      <c r="N54" s="425">
        <v>24.265500403401454</v>
      </c>
      <c r="O54" s="425">
        <v>3.5394601123490919</v>
      </c>
      <c r="P54" s="425">
        <v>4.1220355665334711</v>
      </c>
      <c r="Q54" s="426">
        <v>2.2919327948607844</v>
      </c>
      <c r="R54" s="424">
        <v>7.3570540112175129</v>
      </c>
      <c r="S54" s="425">
        <v>23.856783602802203</v>
      </c>
      <c r="T54" s="425">
        <v>3.4046301141331701</v>
      </c>
      <c r="U54" s="425">
        <v>3.9873424731120957</v>
      </c>
      <c r="V54" s="426">
        <v>2.200116292811233</v>
      </c>
      <c r="W54" s="424">
        <v>6.9658264002650174</v>
      </c>
      <c r="X54" s="425">
        <v>22.898370307426539</v>
      </c>
      <c r="Y54" s="425">
        <v>3.0578451826545501</v>
      </c>
      <c r="Z54" s="425">
        <v>3.6061398848473973</v>
      </c>
      <c r="AA54" s="426">
        <v>1.953186871581553</v>
      </c>
      <c r="AB54" s="424">
        <v>6.3386410516418827</v>
      </c>
      <c r="AC54" s="425">
        <v>20.431532106329161</v>
      </c>
      <c r="AD54" s="425">
        <v>2.8034436325469079</v>
      </c>
      <c r="AE54" s="425">
        <v>3.3529694767011202</v>
      </c>
      <c r="AF54" s="426">
        <v>1.7323103124299759</v>
      </c>
      <c r="AG54" s="424">
        <v>7.3392116647041323</v>
      </c>
      <c r="AH54" s="425">
        <v>23.596034093187264</v>
      </c>
      <c r="AI54" s="425">
        <v>3.3216846868082919</v>
      </c>
      <c r="AJ54" s="425">
        <v>3.9549482329266752</v>
      </c>
      <c r="AK54" s="426">
        <v>2.1230550938084267</v>
      </c>
      <c r="AL54" s="424">
        <v>7.7243329850222748</v>
      </c>
      <c r="AM54" s="425">
        <v>25.595504621302201</v>
      </c>
      <c r="AN54" s="425">
        <v>3.3028793960535792</v>
      </c>
      <c r="AO54" s="425">
        <v>4.0242475892493585</v>
      </c>
      <c r="AP54" s="426">
        <v>1.9915608452156233</v>
      </c>
      <c r="AQ54" s="424">
        <v>7.5062389521446162</v>
      </c>
      <c r="AR54" s="425">
        <v>25.869164605360581</v>
      </c>
      <c r="AS54" s="425">
        <v>2.8502605624752957</v>
      </c>
      <c r="AT54" s="425">
        <v>3.5994740054487511</v>
      </c>
      <c r="AU54" s="426">
        <v>1.5450536712509295</v>
      </c>
      <c r="AV54" s="424">
        <v>8.0535697557464481</v>
      </c>
      <c r="AW54" s="425">
        <v>27.471361319387409</v>
      </c>
      <c r="AX54" s="425">
        <v>2.9089230500644319</v>
      </c>
      <c r="AY54" s="425">
        <v>3.6489467333577545</v>
      </c>
      <c r="AZ54" s="426">
        <v>1.6675650938493645</v>
      </c>
      <c r="BA54" s="424">
        <v>8.2906794247237254</v>
      </c>
      <c r="BB54" s="425">
        <v>26.652334415363743</v>
      </c>
      <c r="BC54" s="425">
        <v>3.2139341901698586</v>
      </c>
      <c r="BD54" s="425">
        <v>3.91509459178575</v>
      </c>
      <c r="BE54" s="426">
        <v>2.0731671948140291</v>
      </c>
      <c r="BF54" s="424">
        <v>8.1544638401466667</v>
      </c>
      <c r="BG54" s="425">
        <v>24.625894830074035</v>
      </c>
      <c r="BH54" s="425">
        <v>3.5062925569991643</v>
      </c>
      <c r="BI54" s="425">
        <v>4.1103497816175176</v>
      </c>
      <c r="BJ54" s="426">
        <v>2.5504198436635646</v>
      </c>
    </row>
    <row r="55" spans="5:62" ht="10.9" customHeight="1" x14ac:dyDescent="0.2">
      <c r="E55" s="2" t="s">
        <v>142</v>
      </c>
      <c r="F55" s="427">
        <v>1</v>
      </c>
      <c r="G55" s="2" t="s">
        <v>2181</v>
      </c>
      <c r="H55" s="424">
        <v>9.2957416342748171</v>
      </c>
      <c r="I55" s="425">
        <v>28.003424642859201</v>
      </c>
      <c r="J55" s="425">
        <v>4.9023837214437416</v>
      </c>
      <c r="K55" s="425">
        <v>5.4449873888201124</v>
      </c>
      <c r="L55" s="426">
        <v>3.5996085407974805</v>
      </c>
      <c r="M55" s="424">
        <v>9.1476468937849855</v>
      </c>
      <c r="N55" s="425">
        <v>27.909998042242119</v>
      </c>
      <c r="O55" s="425">
        <v>4.7043903813458146</v>
      </c>
      <c r="P55" s="425">
        <v>5.2042757823285228</v>
      </c>
      <c r="Q55" s="426">
        <v>3.5330106206097573</v>
      </c>
      <c r="R55" s="424">
        <v>8.1909360875317336</v>
      </c>
      <c r="S55" s="425">
        <v>24.491796507169692</v>
      </c>
      <c r="T55" s="425">
        <v>4.2315178236244115</v>
      </c>
      <c r="U55" s="425">
        <v>4.6284869894768619</v>
      </c>
      <c r="V55" s="426">
        <v>3.3365900549303138</v>
      </c>
      <c r="W55" s="424">
        <v>7.365302785724273</v>
      </c>
      <c r="X55" s="425">
        <v>22.841404131743683</v>
      </c>
      <c r="Y55" s="425">
        <v>3.5460371857241237</v>
      </c>
      <c r="Z55" s="425">
        <v>3.8340320518693045</v>
      </c>
      <c r="AA55" s="426">
        <v>2.9169072723473901</v>
      </c>
      <c r="AB55" s="424">
        <v>7.2679836484224891</v>
      </c>
      <c r="AC55" s="425">
        <v>22.456248750817</v>
      </c>
      <c r="AD55" s="425">
        <v>3.4854944955741742</v>
      </c>
      <c r="AE55" s="425">
        <v>3.8094984805408858</v>
      </c>
      <c r="AF55" s="426">
        <v>2.8004951019235094</v>
      </c>
      <c r="AG55" s="424">
        <v>8.3539686050529181</v>
      </c>
      <c r="AH55" s="425">
        <v>25.483984393740919</v>
      </c>
      <c r="AI55" s="425">
        <v>4.0971180631419353</v>
      </c>
      <c r="AJ55" s="425">
        <v>4.5103916861914177</v>
      </c>
      <c r="AK55" s="426">
        <v>3.2491748754923848</v>
      </c>
      <c r="AL55" s="424">
        <v>8.0659117115437375</v>
      </c>
      <c r="AM55" s="425">
        <v>24.605575180164074</v>
      </c>
      <c r="AN55" s="425">
        <v>3.9460738985752695</v>
      </c>
      <c r="AO55" s="425">
        <v>4.3051530081498646</v>
      </c>
      <c r="AP55" s="426">
        <v>3.2327655571547602</v>
      </c>
      <c r="AQ55" s="424">
        <v>7.5395677079095416</v>
      </c>
      <c r="AR55" s="425">
        <v>23.307296188559857</v>
      </c>
      <c r="AS55" s="425">
        <v>3.5860503097077854</v>
      </c>
      <c r="AT55" s="425">
        <v>3.9633554663899986</v>
      </c>
      <c r="AU55" s="426">
        <v>2.8623686387611231</v>
      </c>
      <c r="AV55" s="424">
        <v>8.1558658238506361</v>
      </c>
      <c r="AW55" s="425">
        <v>23.856889965013696</v>
      </c>
      <c r="AX55" s="425">
        <v>4.0485199518370232</v>
      </c>
      <c r="AY55" s="425">
        <v>4.2310624209831396</v>
      </c>
      <c r="AZ55" s="426">
        <v>3.7087976245700109</v>
      </c>
      <c r="BA55" s="424">
        <v>8.4543896428524334</v>
      </c>
      <c r="BB55" s="425">
        <v>23.320878124864439</v>
      </c>
      <c r="BC55" s="425">
        <v>4.4028967598722515</v>
      </c>
      <c r="BD55" s="425">
        <v>4.6022516694789886</v>
      </c>
      <c r="BE55" s="426">
        <v>4.0398399810335262</v>
      </c>
      <c r="BF55" s="424">
        <v>8.9866527919671988</v>
      </c>
      <c r="BG55" s="425">
        <v>24.003861168506919</v>
      </c>
      <c r="BH55" s="425">
        <v>4.8397717824616402</v>
      </c>
      <c r="BI55" s="425">
        <v>4.9839491474036226</v>
      </c>
      <c r="BJ55" s="426">
        <v>4.5836661424490988</v>
      </c>
    </row>
    <row r="56" spans="5:62" ht="10.9" customHeight="1" x14ac:dyDescent="0.2">
      <c r="E56" s="2" t="s">
        <v>942</v>
      </c>
      <c r="F56" s="427">
        <v>1</v>
      </c>
      <c r="G56" s="262" t="s">
        <v>2182</v>
      </c>
      <c r="H56" s="424">
        <v>6.9660701553228375</v>
      </c>
      <c r="I56" s="425">
        <v>19.489070420980287</v>
      </c>
      <c r="J56" s="425">
        <v>3.8387278570091699</v>
      </c>
      <c r="K56" s="425">
        <v>4.0470130732612937</v>
      </c>
      <c r="L56" s="426">
        <v>3.313327232801329</v>
      </c>
      <c r="M56" s="424">
        <v>6.961342552975843</v>
      </c>
      <c r="N56" s="425">
        <v>19.586775922682456</v>
      </c>
      <c r="O56" s="425">
        <v>3.8438695168370924</v>
      </c>
      <c r="P56" s="425">
        <v>4.0230218423091726</v>
      </c>
      <c r="Q56" s="426">
        <v>3.4038473536107192</v>
      </c>
      <c r="R56" s="424">
        <v>6.5266806630681264</v>
      </c>
      <c r="S56" s="425">
        <v>18.025272102490426</v>
      </c>
      <c r="T56" s="425">
        <v>3.6843091217580892</v>
      </c>
      <c r="U56" s="425">
        <v>3.8280210954427525</v>
      </c>
      <c r="V56" s="426">
        <v>3.3403487896867121</v>
      </c>
      <c r="W56" s="424">
        <v>5.9924497580878393</v>
      </c>
      <c r="X56" s="425">
        <v>17.301248179512328</v>
      </c>
      <c r="Y56" s="425">
        <v>3.1861729277006683</v>
      </c>
      <c r="Z56" s="425">
        <v>3.3313344093057564</v>
      </c>
      <c r="AA56" s="426">
        <v>2.8543962075379232</v>
      </c>
      <c r="AB56" s="424">
        <v>6.0451235508965775</v>
      </c>
      <c r="AC56" s="425">
        <v>17.485364740459115</v>
      </c>
      <c r="AD56" s="425">
        <v>3.1661432907315779</v>
      </c>
      <c r="AE56" s="425">
        <v>3.3328916495452541</v>
      </c>
      <c r="AF56" s="426">
        <v>2.8016398162812126</v>
      </c>
      <c r="AG56" s="424">
        <v>7.2592118356600661</v>
      </c>
      <c r="AH56" s="425">
        <v>20.707291661077424</v>
      </c>
      <c r="AI56" s="425">
        <v>3.8419312938335404</v>
      </c>
      <c r="AJ56" s="425">
        <v>4.0282622492927063</v>
      </c>
      <c r="AK56" s="426">
        <v>3.4510372678355199</v>
      </c>
      <c r="AL56" s="424">
        <v>6.9453557310027358</v>
      </c>
      <c r="AM56" s="425">
        <v>20.018696797206811</v>
      </c>
      <c r="AN56" s="425">
        <v>3.58655507816112</v>
      </c>
      <c r="AO56" s="425">
        <v>3.8459954180440681</v>
      </c>
      <c r="AP56" s="426">
        <v>3.0712661838649149</v>
      </c>
      <c r="AQ56" s="424">
        <v>6.1911059943045519</v>
      </c>
      <c r="AR56" s="425">
        <v>17.944538372064269</v>
      </c>
      <c r="AS56" s="425">
        <v>3.1460165924900361</v>
      </c>
      <c r="AT56" s="425">
        <v>3.4092397708310611</v>
      </c>
      <c r="AU56" s="426">
        <v>2.6498159987646193</v>
      </c>
      <c r="AV56" s="424">
        <v>6.5946964655212339</v>
      </c>
      <c r="AW56" s="425">
        <v>18.747305312138387</v>
      </c>
      <c r="AX56" s="425">
        <v>3.3810000991497366</v>
      </c>
      <c r="AY56" s="425">
        <v>3.5752984806007904</v>
      </c>
      <c r="AZ56" s="426">
        <v>3.0241620371816977</v>
      </c>
      <c r="BA56" s="424">
        <v>7.0465264089137545</v>
      </c>
      <c r="BB56" s="425">
        <v>19.154446465794248</v>
      </c>
      <c r="BC56" s="425">
        <v>3.7476879692460461</v>
      </c>
      <c r="BD56" s="425">
        <v>3.8788008820632562</v>
      </c>
      <c r="BE56" s="426">
        <v>3.5147543304874267</v>
      </c>
      <c r="BF56" s="424">
        <v>7.2795930406007772</v>
      </c>
      <c r="BG56" s="425">
        <v>19.589376342486148</v>
      </c>
      <c r="BH56" s="425">
        <v>3.9294897181173334</v>
      </c>
      <c r="BI56" s="425">
        <v>4.0345398092665796</v>
      </c>
      <c r="BJ56" s="426">
        <v>3.7510048163116698</v>
      </c>
    </row>
    <row r="57" spans="5:62" ht="10.9" customHeight="1" x14ac:dyDescent="0.2">
      <c r="E57" s="2" t="s">
        <v>149</v>
      </c>
      <c r="F57" s="427">
        <v>1</v>
      </c>
      <c r="G57" s="2" t="s">
        <v>2183</v>
      </c>
      <c r="H57" s="424">
        <v>6.7675990599768943</v>
      </c>
      <c r="I57" s="425">
        <v>20.663553269623073</v>
      </c>
      <c r="J57" s="425">
        <v>3.7599229383692681</v>
      </c>
      <c r="K57" s="425">
        <v>4.166778170625463</v>
      </c>
      <c r="L57" s="426">
        <v>2.6396029700699772</v>
      </c>
      <c r="M57" s="424">
        <v>6.4865180703891063</v>
      </c>
      <c r="N57" s="425">
        <v>19.608188961068912</v>
      </c>
      <c r="O57" s="425">
        <v>3.6352572876127405</v>
      </c>
      <c r="P57" s="425">
        <v>4.0139449190985346</v>
      </c>
      <c r="Q57" s="426">
        <v>2.6104673300186509</v>
      </c>
      <c r="R57" s="424">
        <v>6.1155286552730717</v>
      </c>
      <c r="S57" s="425">
        <v>18.220914429804512</v>
      </c>
      <c r="T57" s="425">
        <v>3.451131067617907</v>
      </c>
      <c r="U57" s="425">
        <v>3.7832352210281419</v>
      </c>
      <c r="V57" s="426">
        <v>2.5670282564636149</v>
      </c>
      <c r="W57" s="424">
        <v>5.7726453723949644</v>
      </c>
      <c r="X57" s="425">
        <v>18.096213155157308</v>
      </c>
      <c r="Y57" s="425">
        <v>3.0470523451137481</v>
      </c>
      <c r="Z57" s="425">
        <v>3.2932277868455961</v>
      </c>
      <c r="AA57" s="426">
        <v>2.4260778695138163</v>
      </c>
      <c r="AB57" s="424">
        <v>5.527136023239807</v>
      </c>
      <c r="AC57" s="425">
        <v>17.025036496571889</v>
      </c>
      <c r="AD57" s="425">
        <v>2.9240659500795165</v>
      </c>
      <c r="AE57" s="425">
        <v>3.0960565022822024</v>
      </c>
      <c r="AF57" s="426">
        <v>2.5142647703865126</v>
      </c>
      <c r="AG57" s="424">
        <v>6.638121622103089</v>
      </c>
      <c r="AH57" s="425">
        <v>20.285405529251587</v>
      </c>
      <c r="AI57" s="425">
        <v>3.5250437073951315</v>
      </c>
      <c r="AJ57" s="425">
        <v>3.7850616128827594</v>
      </c>
      <c r="AK57" s="426">
        <v>2.9344248306633522</v>
      </c>
      <c r="AL57" s="424">
        <v>6.3664422914013308</v>
      </c>
      <c r="AM57" s="425">
        <v>20.16235787763409</v>
      </c>
      <c r="AN57" s="425">
        <v>3.1959392923361194</v>
      </c>
      <c r="AO57" s="425">
        <v>3.5256393580066834</v>
      </c>
      <c r="AP57" s="426">
        <v>2.4931287163874667</v>
      </c>
      <c r="AQ57" s="424">
        <v>5.8011699997750341</v>
      </c>
      <c r="AR57" s="425">
        <v>18.092995444350496</v>
      </c>
      <c r="AS57" s="425">
        <v>2.9370789416989052</v>
      </c>
      <c r="AT57" s="425">
        <v>3.1721639792863736</v>
      </c>
      <c r="AU57" s="426">
        <v>2.464214480802462</v>
      </c>
      <c r="AV57" s="424">
        <v>6.1088610694458234</v>
      </c>
      <c r="AW57" s="425">
        <v>18.450561634436585</v>
      </c>
      <c r="AX57" s="425">
        <v>3.1603501829646716</v>
      </c>
      <c r="AY57" s="425">
        <v>3.3377712365517138</v>
      </c>
      <c r="AZ57" s="426">
        <v>2.8129366017783948</v>
      </c>
      <c r="BA57" s="424">
        <v>6.5438264744574886</v>
      </c>
      <c r="BB57" s="425">
        <v>18.962797764174752</v>
      </c>
      <c r="BC57" s="425">
        <v>3.4516842327861466</v>
      </c>
      <c r="BD57" s="425">
        <v>3.6098400285176289</v>
      </c>
      <c r="BE57" s="426">
        <v>3.1525950197787784</v>
      </c>
      <c r="BF57" s="424">
        <v>6.7265331197908758</v>
      </c>
      <c r="BG57" s="425">
        <v>18.952540620573679</v>
      </c>
      <c r="BH57" s="425">
        <v>3.697931360612154</v>
      </c>
      <c r="BI57" s="425">
        <v>3.8684783147746442</v>
      </c>
      <c r="BJ57" s="426">
        <v>3.3875985569129927</v>
      </c>
    </row>
    <row r="58" spans="5:62" ht="10.9" customHeight="1" x14ac:dyDescent="0.2">
      <c r="E58" s="2" t="s">
        <v>160</v>
      </c>
      <c r="F58" s="427">
        <v>1</v>
      </c>
      <c r="G58" s="2" t="s">
        <v>2184</v>
      </c>
      <c r="H58" s="424">
        <v>5.3999807666005433</v>
      </c>
      <c r="I58" s="425">
        <v>13.125595841072101</v>
      </c>
      <c r="J58" s="425">
        <v>3.5685926105747439</v>
      </c>
      <c r="K58" s="425">
        <v>3.6536146321385532</v>
      </c>
      <c r="L58" s="426">
        <v>3.3198611404765894</v>
      </c>
      <c r="M58" s="424">
        <v>5.6746286495195148</v>
      </c>
      <c r="N58" s="425">
        <v>14.385526811157208</v>
      </c>
      <c r="O58" s="425">
        <v>3.6559549005736001</v>
      </c>
      <c r="P58" s="425">
        <v>3.8019454382635298</v>
      </c>
      <c r="Q58" s="426">
        <v>3.2402870583414809</v>
      </c>
      <c r="R58" s="424">
        <v>5.1139704419752317</v>
      </c>
      <c r="S58" s="425">
        <v>12.524903970050962</v>
      </c>
      <c r="T58" s="425">
        <v>3.409899094595124</v>
      </c>
      <c r="U58" s="425">
        <v>3.4789821639670881</v>
      </c>
      <c r="V58" s="426">
        <v>3.2198475517438503</v>
      </c>
      <c r="W58" s="424">
        <v>4.4707704249935816</v>
      </c>
      <c r="X58" s="425">
        <v>11.70592117095973</v>
      </c>
      <c r="Y58" s="425">
        <v>2.7834244005970388</v>
      </c>
      <c r="Z58" s="425">
        <v>2.8521837136063168</v>
      </c>
      <c r="AA58" s="426">
        <v>2.6004013372833299</v>
      </c>
      <c r="AB58" s="424">
        <v>4.9067904508746496</v>
      </c>
      <c r="AC58" s="425">
        <v>13.413910981733405</v>
      </c>
      <c r="AD58" s="425">
        <v>2.8922818485889064</v>
      </c>
      <c r="AE58" s="425">
        <v>2.9594378085887496</v>
      </c>
      <c r="AF58" s="426">
        <v>2.7193952227383202</v>
      </c>
      <c r="AG58" s="424">
        <v>6.4828424885141054</v>
      </c>
      <c r="AH58" s="425">
        <v>17.63723810196462</v>
      </c>
      <c r="AI58" s="425">
        <v>3.7814642275465213</v>
      </c>
      <c r="AJ58" s="425">
        <v>3.8878428226429071</v>
      </c>
      <c r="AK58" s="426">
        <v>3.5162129959265145</v>
      </c>
      <c r="AL58" s="424">
        <v>6.033809302332708</v>
      </c>
      <c r="AM58" s="425">
        <v>16.713981179977516</v>
      </c>
      <c r="AN58" s="425">
        <v>3.3906293469846278</v>
      </c>
      <c r="AO58" s="425">
        <v>3.509905242691123</v>
      </c>
      <c r="AP58" s="426">
        <v>3.106001499771037</v>
      </c>
      <c r="AQ58" s="424">
        <v>5.5043680974530584</v>
      </c>
      <c r="AR58" s="425">
        <v>15.858679895862132</v>
      </c>
      <c r="AS58" s="425">
        <v>2.8974189043589571</v>
      </c>
      <c r="AT58" s="425">
        <v>3.0635016904350847</v>
      </c>
      <c r="AU58" s="426">
        <v>2.5182982004495154</v>
      </c>
      <c r="AV58" s="424">
        <v>6.1936951734534462</v>
      </c>
      <c r="AW58" s="425">
        <v>17.133870380405988</v>
      </c>
      <c r="AX58" s="425">
        <v>3.3400684409556773</v>
      </c>
      <c r="AY58" s="425">
        <v>3.3929537529208944</v>
      </c>
      <c r="AZ58" s="426">
        <v>3.2226704749075705</v>
      </c>
      <c r="BA58" s="424">
        <v>7.2199266066448526</v>
      </c>
      <c r="BB58" s="425">
        <v>18.158272373352929</v>
      </c>
      <c r="BC58" s="425">
        <v>4.285712855938149</v>
      </c>
      <c r="BD58" s="425">
        <v>4.1348108699299999</v>
      </c>
      <c r="BE58" s="426">
        <v>4.6126131116834133</v>
      </c>
      <c r="BF58" s="424">
        <v>7.3819640211100053</v>
      </c>
      <c r="BG58" s="425">
        <v>18.672508745433461</v>
      </c>
      <c r="BH58" s="425">
        <v>4.380978724892886</v>
      </c>
      <c r="BI58" s="425">
        <v>4.2796679258159651</v>
      </c>
      <c r="BJ58" s="426">
        <v>4.5903595521691551</v>
      </c>
    </row>
    <row r="59" spans="5:62" ht="10.9" customHeight="1" x14ac:dyDescent="0.2">
      <c r="E59" s="2" t="s">
        <v>2185</v>
      </c>
      <c r="F59" s="427">
        <v>1</v>
      </c>
      <c r="G59" s="2" t="s">
        <v>2186</v>
      </c>
      <c r="H59" s="424">
        <v>8.7949057587075643</v>
      </c>
      <c r="I59" s="425">
        <v>25.401789620857851</v>
      </c>
      <c r="J59" s="425">
        <v>4.1042056531418121</v>
      </c>
      <c r="K59" s="425">
        <v>4.3158853713376466</v>
      </c>
      <c r="L59" s="426">
        <v>3.1325374302496476</v>
      </c>
      <c r="M59" s="424">
        <v>8.7437951219065866</v>
      </c>
      <c r="N59" s="425">
        <v>25.123953487447221</v>
      </c>
      <c r="O59" s="425">
        <v>4.1495505212073676</v>
      </c>
      <c r="P59" s="425">
        <v>4.2918275445074512</v>
      </c>
      <c r="Q59" s="426">
        <v>3.5081992223232978</v>
      </c>
      <c r="R59" s="424">
        <v>8.3090706827058369</v>
      </c>
      <c r="S59" s="425">
        <v>23.382551114155188</v>
      </c>
      <c r="T59" s="425">
        <v>4.0345956711758877</v>
      </c>
      <c r="U59" s="425">
        <v>4.1412900062979077</v>
      </c>
      <c r="V59" s="426">
        <v>3.5561117617597651</v>
      </c>
      <c r="W59" s="424">
        <v>7.809141040205434</v>
      </c>
      <c r="X59" s="425">
        <v>22.307759690289995</v>
      </c>
      <c r="Y59" s="425">
        <v>3.6514709760729929</v>
      </c>
      <c r="Z59" s="425">
        <v>3.7708728254790191</v>
      </c>
      <c r="AA59" s="426">
        <v>3.1362998320989983</v>
      </c>
      <c r="AB59" s="424">
        <v>8.1307165581179195</v>
      </c>
      <c r="AC59" s="425">
        <v>23.075672620646344</v>
      </c>
      <c r="AD59" s="425">
        <v>3.7932095497856499</v>
      </c>
      <c r="AE59" s="425">
        <v>3.878531279385808</v>
      </c>
      <c r="AF59" s="426">
        <v>3.437519929500001</v>
      </c>
      <c r="AG59" s="424">
        <v>9.7012627167142576</v>
      </c>
      <c r="AH59" s="425">
        <v>26.919361110162715</v>
      </c>
      <c r="AI59" s="425">
        <v>4.6112081746224263</v>
      </c>
      <c r="AJ59" s="425">
        <v>4.666088746578902</v>
      </c>
      <c r="AK59" s="426">
        <v>4.3899536693791799</v>
      </c>
      <c r="AL59" s="424">
        <v>9.486143504493878</v>
      </c>
      <c r="AM59" s="425">
        <v>25.749499781974855</v>
      </c>
      <c r="AN59" s="425">
        <v>4.4995259067304287</v>
      </c>
      <c r="AO59" s="425">
        <v>4.5630213419811376</v>
      </c>
      <c r="AP59" s="426">
        <v>4.2544106162364006</v>
      </c>
      <c r="AQ59" s="424">
        <v>8.4210418052579534</v>
      </c>
      <c r="AR59" s="425">
        <v>22.578610441532376</v>
      </c>
      <c r="AS59" s="425">
        <v>3.996405429852405</v>
      </c>
      <c r="AT59" s="425">
        <v>4.139000904927058</v>
      </c>
      <c r="AU59" s="426">
        <v>3.463886025839646</v>
      </c>
      <c r="AV59" s="424">
        <v>8.9369751714320493</v>
      </c>
      <c r="AW59" s="425">
        <v>23.819181077826936</v>
      </c>
      <c r="AX59" s="425">
        <v>4.2475666991024363</v>
      </c>
      <c r="AY59" s="425">
        <v>4.3094797639652942</v>
      </c>
      <c r="AZ59" s="426">
        <v>4.0199754506538987</v>
      </c>
      <c r="BA59" s="424">
        <v>9.4601903064069166</v>
      </c>
      <c r="BB59" s="425">
        <v>24.779808977429557</v>
      </c>
      <c r="BC59" s="425">
        <v>4.5037489232959729</v>
      </c>
      <c r="BD59" s="425">
        <v>4.5396402451884059</v>
      </c>
      <c r="BE59" s="426">
        <v>4.375352985793163</v>
      </c>
      <c r="BF59" s="424">
        <v>9.5272158255112185</v>
      </c>
      <c r="BG59" s="425">
        <v>25.065399142170769</v>
      </c>
      <c r="BH59" s="425">
        <v>4.4290297864595178</v>
      </c>
      <c r="BI59" s="425">
        <v>4.4455362815605994</v>
      </c>
      <c r="BJ59" s="426">
        <v>4.3721114479378347</v>
      </c>
    </row>
    <row r="60" spans="5:62" ht="10.9" customHeight="1" x14ac:dyDescent="0.2">
      <c r="E60" s="2" t="s">
        <v>169</v>
      </c>
      <c r="F60" s="427">
        <v>1</v>
      </c>
      <c r="G60" s="2" t="s">
        <v>2187</v>
      </c>
      <c r="H60" s="424">
        <v>6.4562633015758726</v>
      </c>
      <c r="I60" s="425">
        <v>17.070228991700684</v>
      </c>
      <c r="J60" s="425">
        <v>3.8215421077366587</v>
      </c>
      <c r="K60" s="425">
        <v>3.9477076751710172</v>
      </c>
      <c r="L60" s="426">
        <v>3.6197273231448182</v>
      </c>
      <c r="M60" s="424">
        <v>6.4866862705124362</v>
      </c>
      <c r="N60" s="425">
        <v>17.402740450124533</v>
      </c>
      <c r="O60" s="425">
        <v>3.8233273936869923</v>
      </c>
      <c r="P60" s="425">
        <v>3.8981928852685797</v>
      </c>
      <c r="Q60" s="426">
        <v>3.7076097779415149</v>
      </c>
      <c r="R60" s="424">
        <v>6.0885588896638119</v>
      </c>
      <c r="S60" s="425">
        <v>16.016527983597484</v>
      </c>
      <c r="T60" s="425">
        <v>3.6889262878027598</v>
      </c>
      <c r="U60" s="425">
        <v>3.7595518638413208</v>
      </c>
      <c r="V60" s="426">
        <v>3.5836891661139885</v>
      </c>
      <c r="W60" s="424">
        <v>5.4869041857210394</v>
      </c>
      <c r="X60" s="425">
        <v>15.319800912246349</v>
      </c>
      <c r="Y60" s="425">
        <v>3.1239298870576802</v>
      </c>
      <c r="Z60" s="425">
        <v>3.2128502920857858</v>
      </c>
      <c r="AA60" s="426">
        <v>2.9983096400693547</v>
      </c>
      <c r="AB60" s="424">
        <v>5.2925928369114432</v>
      </c>
      <c r="AC60" s="425">
        <v>14.825303900972022</v>
      </c>
      <c r="AD60" s="425">
        <v>2.9751796625409836</v>
      </c>
      <c r="AE60" s="425">
        <v>3.1626942611418585</v>
      </c>
      <c r="AF60" s="426">
        <v>2.7235513933357676</v>
      </c>
      <c r="AG60" s="424">
        <v>6.1057856097648955</v>
      </c>
      <c r="AH60" s="425">
        <v>16.933132075550407</v>
      </c>
      <c r="AI60" s="425">
        <v>3.4821394017132472</v>
      </c>
      <c r="AJ60" s="425">
        <v>3.6174794914093833</v>
      </c>
      <c r="AK60" s="426">
        <v>3.308815543335371</v>
      </c>
      <c r="AL60" s="424">
        <v>5.7527355034795598</v>
      </c>
      <c r="AM60" s="425">
        <v>16.327978535501448</v>
      </c>
      <c r="AN60" s="425">
        <v>3.2306926121696069</v>
      </c>
      <c r="AO60" s="425">
        <v>3.5184394643788273</v>
      </c>
      <c r="AP60" s="426">
        <v>2.8842150119127945</v>
      </c>
      <c r="AQ60" s="424">
        <v>5.0380115738518727</v>
      </c>
      <c r="AR60" s="425">
        <v>14.58687498734581</v>
      </c>
      <c r="AS60" s="425">
        <v>2.7758357309979966</v>
      </c>
      <c r="AT60" s="425">
        <v>3.0189590812815457</v>
      </c>
      <c r="AU60" s="426">
        <v>2.5003338739662606</v>
      </c>
      <c r="AV60" s="424">
        <v>5.2782930487875372</v>
      </c>
      <c r="AW60" s="425">
        <v>15.053872569752187</v>
      </c>
      <c r="AX60" s="425">
        <v>2.9086925910970707</v>
      </c>
      <c r="AY60" s="425">
        <v>3.074415098983287</v>
      </c>
      <c r="AZ60" s="426">
        <v>2.7264447573121133</v>
      </c>
      <c r="BA60" s="424">
        <v>5.4077914803766438</v>
      </c>
      <c r="BB60" s="425">
        <v>14.605117058927076</v>
      </c>
      <c r="BC60" s="425">
        <v>3.1166499018034357</v>
      </c>
      <c r="BD60" s="425">
        <v>3.191519081177959</v>
      </c>
      <c r="BE60" s="426">
        <v>3.0375842643190958</v>
      </c>
      <c r="BF60" s="424">
        <v>5.8293380311401304</v>
      </c>
      <c r="BG60" s="425">
        <v>15.304555713140678</v>
      </c>
      <c r="BH60" s="425">
        <v>3.4878282205918989</v>
      </c>
      <c r="BI60" s="425">
        <v>3.5478240410166935</v>
      </c>
      <c r="BJ60" s="426">
        <v>3.4276484778871938</v>
      </c>
    </row>
    <row r="61" spans="5:62" ht="10.9" customHeight="1" x14ac:dyDescent="0.2">
      <c r="E61" s="2" t="s">
        <v>944</v>
      </c>
      <c r="F61" s="427">
        <v>1</v>
      </c>
      <c r="G61" s="262" t="s">
        <v>2188</v>
      </c>
      <c r="H61" s="424">
        <v>5.707473356816867</v>
      </c>
      <c r="I61" s="425">
        <v>15.95096409829914</v>
      </c>
      <c r="J61" s="425">
        <v>3.3086682634172866</v>
      </c>
      <c r="K61" s="425">
        <v>3.6759813215715216</v>
      </c>
      <c r="L61" s="426">
        <v>2.6203139626766681</v>
      </c>
      <c r="M61" s="424">
        <v>5.4220579338630817</v>
      </c>
      <c r="N61" s="425">
        <v>15.263515206864909</v>
      </c>
      <c r="O61" s="425">
        <v>3.1813024137359207</v>
      </c>
      <c r="P61" s="425">
        <v>3.5529421139214445</v>
      </c>
      <c r="Q61" s="426">
        <v>2.5063250456734543</v>
      </c>
      <c r="R61" s="424">
        <v>4.8878056720527825</v>
      </c>
      <c r="S61" s="425">
        <v>13.582191526522699</v>
      </c>
      <c r="T61" s="425">
        <v>2.9442223869570321</v>
      </c>
      <c r="U61" s="425">
        <v>3.3310972200752929</v>
      </c>
      <c r="V61" s="426">
        <v>2.2761049770225115</v>
      </c>
      <c r="W61" s="424">
        <v>4.4449078067728971</v>
      </c>
      <c r="X61" s="425">
        <v>13.114540313990068</v>
      </c>
      <c r="Y61" s="425">
        <v>2.5433417929894406</v>
      </c>
      <c r="Z61" s="425">
        <v>2.9203684771342355</v>
      </c>
      <c r="AA61" s="426">
        <v>1.928071280955161</v>
      </c>
      <c r="AB61" s="424">
        <v>4.4144525661635985</v>
      </c>
      <c r="AC61" s="425">
        <v>13.195347530672658</v>
      </c>
      <c r="AD61" s="425">
        <v>2.5135826108789896</v>
      </c>
      <c r="AE61" s="425">
        <v>2.8959249382739114</v>
      </c>
      <c r="AF61" s="426">
        <v>1.9162288940308687</v>
      </c>
      <c r="AG61" s="424">
        <v>5.6645442912182835</v>
      </c>
      <c r="AH61" s="425">
        <v>16.988033546166946</v>
      </c>
      <c r="AI61" s="425">
        <v>3.2409856272992745</v>
      </c>
      <c r="AJ61" s="425">
        <v>3.7497393335926783</v>
      </c>
      <c r="AK61" s="426">
        <v>2.4774960228114806</v>
      </c>
      <c r="AL61" s="424">
        <v>5.4773890592100622</v>
      </c>
      <c r="AM61" s="425">
        <v>17.018476023103606</v>
      </c>
      <c r="AN61" s="425">
        <v>3.0068341531359368</v>
      </c>
      <c r="AO61" s="425">
        <v>3.5623435942547523</v>
      </c>
      <c r="AP61" s="426">
        <v>2.2062727892228842</v>
      </c>
      <c r="AQ61" s="424">
        <v>4.9581386471114408</v>
      </c>
      <c r="AR61" s="425">
        <v>15.975005098844308</v>
      </c>
      <c r="AS61" s="425">
        <v>2.5908691490244058</v>
      </c>
      <c r="AT61" s="425">
        <v>3.073325252504199</v>
      </c>
      <c r="AU61" s="426">
        <v>1.9227671831356785</v>
      </c>
      <c r="AV61" s="424">
        <v>5.3338886872722293</v>
      </c>
      <c r="AW61" s="425">
        <v>16.775506523380422</v>
      </c>
      <c r="AX61" s="425">
        <v>2.8284571370268714</v>
      </c>
      <c r="AY61" s="425">
        <v>3.3053392184532546</v>
      </c>
      <c r="AZ61" s="426">
        <v>2.1881161608005275</v>
      </c>
      <c r="BA61" s="424">
        <v>5.8089197788242917</v>
      </c>
      <c r="BB61" s="425">
        <v>17.3149806557742</v>
      </c>
      <c r="BC61" s="425">
        <v>3.2294828013080186</v>
      </c>
      <c r="BD61" s="425">
        <v>3.7117753667670859</v>
      </c>
      <c r="BE61" s="426">
        <v>2.5968740130756776</v>
      </c>
      <c r="BF61" s="424">
        <v>6.2718143373676831</v>
      </c>
      <c r="BG61" s="425">
        <v>18.022503733810208</v>
      </c>
      <c r="BH61" s="425">
        <v>3.6355239567513511</v>
      </c>
      <c r="BI61" s="425">
        <v>4.0939182200996607</v>
      </c>
      <c r="BJ61" s="426">
        <v>3.05113834301071</v>
      </c>
    </row>
    <row r="62" spans="5:62" ht="10.9" customHeight="1" x14ac:dyDescent="0.2">
      <c r="E62" s="2" t="s">
        <v>185</v>
      </c>
      <c r="F62" s="427">
        <v>1</v>
      </c>
      <c r="G62" s="2" t="s">
        <v>2189</v>
      </c>
      <c r="H62" s="424">
        <v>5.5153631292353982</v>
      </c>
      <c r="I62" s="425">
        <v>16.151396351566117</v>
      </c>
      <c r="J62" s="425">
        <v>3.0579422338797912</v>
      </c>
      <c r="K62" s="425">
        <v>3.5306878040476124</v>
      </c>
      <c r="L62" s="426">
        <v>2.3025313929050268</v>
      </c>
      <c r="M62" s="424">
        <v>5.2957132741701916</v>
      </c>
      <c r="N62" s="425">
        <v>15.933527947353241</v>
      </c>
      <c r="O62" s="425">
        <v>2.9104283390483241</v>
      </c>
      <c r="P62" s="425">
        <v>3.4088760014372341</v>
      </c>
      <c r="Q62" s="426">
        <v>2.1453640668525162</v>
      </c>
      <c r="R62" s="424">
        <v>4.6741755345100389</v>
      </c>
      <c r="S62" s="425">
        <v>13.906412199166372</v>
      </c>
      <c r="T62" s="425">
        <v>2.6452351756964751</v>
      </c>
      <c r="U62" s="425">
        <v>3.1449423201596063</v>
      </c>
      <c r="V62" s="426">
        <v>1.9212860403553649</v>
      </c>
      <c r="W62" s="424">
        <v>4.2113285138481338</v>
      </c>
      <c r="X62" s="425">
        <v>13.252705887953979</v>
      </c>
      <c r="Y62" s="425">
        <v>2.2804160937268021</v>
      </c>
      <c r="Z62" s="425">
        <v>2.807859527500923</v>
      </c>
      <c r="AA62" s="426">
        <v>1.5630534394124909</v>
      </c>
      <c r="AB62" s="424">
        <v>4.0606532283230568</v>
      </c>
      <c r="AC62" s="425">
        <v>12.866324199889997</v>
      </c>
      <c r="AD62" s="425">
        <v>2.2283183223819085</v>
      </c>
      <c r="AE62" s="425">
        <v>2.7451456936897602</v>
      </c>
      <c r="AF62" s="426">
        <v>1.5594108045807149</v>
      </c>
      <c r="AG62" s="424">
        <v>5.3315347769242276</v>
      </c>
      <c r="AH62" s="425">
        <v>17.029815433077843</v>
      </c>
      <c r="AI62" s="425">
        <v>2.95833984715052</v>
      </c>
      <c r="AJ62" s="425">
        <v>3.6513153353086949</v>
      </c>
      <c r="AK62" s="426">
        <v>2.1036733408811292</v>
      </c>
      <c r="AL62" s="424">
        <v>5.0717691954999067</v>
      </c>
      <c r="AM62" s="425">
        <v>16.952709549538977</v>
      </c>
      <c r="AN62" s="425">
        <v>2.6852239456920159</v>
      </c>
      <c r="AO62" s="425">
        <v>3.417600368847074</v>
      </c>
      <c r="AP62" s="426">
        <v>1.8201675457670761</v>
      </c>
      <c r="AQ62" s="424">
        <v>4.4889417878188462</v>
      </c>
      <c r="AR62" s="425">
        <v>15.993010642188441</v>
      </c>
      <c r="AS62" s="425">
        <v>2.1854098882206539</v>
      </c>
      <c r="AT62" s="425">
        <v>2.8281555224418997</v>
      </c>
      <c r="AU62" s="426">
        <v>1.4505793998396597</v>
      </c>
      <c r="AV62" s="424">
        <v>5.0619179614272136</v>
      </c>
      <c r="AW62" s="425">
        <v>17.94511436131641</v>
      </c>
      <c r="AX62" s="425">
        <v>2.4356075372342314</v>
      </c>
      <c r="AY62" s="425">
        <v>3.1457620044877519</v>
      </c>
      <c r="AZ62" s="426">
        <v>1.6423827163530582</v>
      </c>
      <c r="BA62" s="424">
        <v>5.7469216900694944</v>
      </c>
      <c r="BB62" s="425">
        <v>19.196553524459205</v>
      </c>
      <c r="BC62" s="425">
        <v>2.9170644683610978</v>
      </c>
      <c r="BD62" s="425">
        <v>3.7130522814295039</v>
      </c>
      <c r="BE62" s="426">
        <v>2.0450230291033908</v>
      </c>
      <c r="BF62" s="424">
        <v>6.6494582009008312</v>
      </c>
      <c r="BG62" s="425">
        <v>21.210728444735491</v>
      </c>
      <c r="BH62" s="425">
        <v>3.5494863028332784</v>
      </c>
      <c r="BI62" s="425">
        <v>4.3756927057068591</v>
      </c>
      <c r="BJ62" s="426">
        <v>2.6655575455842171</v>
      </c>
    </row>
    <row r="63" spans="5:62" ht="10.9" customHeight="1" x14ac:dyDescent="0.2">
      <c r="E63" s="2" t="s">
        <v>2190</v>
      </c>
      <c r="F63" s="427">
        <v>1</v>
      </c>
      <c r="G63" s="2" t="s">
        <v>2191</v>
      </c>
      <c r="H63" s="424">
        <v>5.9769278336338933</v>
      </c>
      <c r="I63" s="425">
        <v>17.558051468587713</v>
      </c>
      <c r="J63" s="425">
        <v>2.993888952233966</v>
      </c>
      <c r="K63" s="425">
        <v>3.2094167458452465</v>
      </c>
      <c r="L63" s="426">
        <v>2.1616093329844306</v>
      </c>
      <c r="M63" s="424">
        <v>5.7249946046455591</v>
      </c>
      <c r="N63" s="425">
        <v>16.816111081966667</v>
      </c>
      <c r="O63" s="425">
        <v>2.9220389388805708</v>
      </c>
      <c r="P63" s="425">
        <v>3.1453128377719084</v>
      </c>
      <c r="Q63" s="426">
        <v>2.0847111938945893</v>
      </c>
      <c r="R63" s="424">
        <v>5.2102349279455131</v>
      </c>
      <c r="S63" s="425">
        <v>14.147006436898934</v>
      </c>
      <c r="T63" s="425">
        <v>2.966809294770647</v>
      </c>
      <c r="U63" s="425">
        <v>3.1837618103078209</v>
      </c>
      <c r="V63" s="426">
        <v>2.2005391331983599</v>
      </c>
      <c r="W63" s="424">
        <v>4.9064070092653047</v>
      </c>
      <c r="X63" s="425">
        <v>14.899440312247632</v>
      </c>
      <c r="Y63" s="425">
        <v>2.4430243497712549</v>
      </c>
      <c r="Z63" s="425">
        <v>2.5927219167818851</v>
      </c>
      <c r="AA63" s="426">
        <v>1.9449632779643093</v>
      </c>
      <c r="AB63" s="424">
        <v>4.7204915478154374</v>
      </c>
      <c r="AC63" s="425">
        <v>14.152334143231874</v>
      </c>
      <c r="AD63" s="425">
        <v>2.4086027121063189</v>
      </c>
      <c r="AE63" s="425">
        <v>2.5797591089809435</v>
      </c>
      <c r="AF63" s="426">
        <v>1.8664651608516387</v>
      </c>
      <c r="AG63" s="424">
        <v>6.0308598262580322</v>
      </c>
      <c r="AH63" s="425">
        <v>18.129038466096926</v>
      </c>
      <c r="AI63" s="425">
        <v>3.0603513294951985</v>
      </c>
      <c r="AJ63" s="425">
        <v>3.2741827515864572</v>
      </c>
      <c r="AK63" s="426">
        <v>2.4125385834275743</v>
      </c>
      <c r="AL63" s="424">
        <v>5.6166451470882199</v>
      </c>
      <c r="AM63" s="425">
        <v>17.114596037218185</v>
      </c>
      <c r="AN63" s="425">
        <v>2.784265971032847</v>
      </c>
      <c r="AO63" s="425">
        <v>3.0403563607533943</v>
      </c>
      <c r="AP63" s="426">
        <v>2.0443564904100544</v>
      </c>
      <c r="AQ63" s="424">
        <v>4.904450195495528</v>
      </c>
      <c r="AR63" s="425">
        <v>14.834102302784379</v>
      </c>
      <c r="AS63" s="425">
        <v>2.4736157978381876</v>
      </c>
      <c r="AT63" s="425">
        <v>2.684816172105573</v>
      </c>
      <c r="AU63" s="426">
        <v>1.8868189880264732</v>
      </c>
      <c r="AV63" s="424">
        <v>5.4573304171245587</v>
      </c>
      <c r="AW63" s="425">
        <v>16.020205214815768</v>
      </c>
      <c r="AX63" s="425">
        <v>2.8088415948009793</v>
      </c>
      <c r="AY63" s="425">
        <v>2.9961350364505215</v>
      </c>
      <c r="AZ63" s="426">
        <v>2.3013034644793904</v>
      </c>
      <c r="BA63" s="424">
        <v>6.4128757435972803</v>
      </c>
      <c r="BB63" s="425">
        <v>18.113437163389982</v>
      </c>
      <c r="BC63" s="425">
        <v>3.384141971375243</v>
      </c>
      <c r="BD63" s="425">
        <v>3.519893178469637</v>
      </c>
      <c r="BE63" s="426">
        <v>3.0238017146963507</v>
      </c>
      <c r="BF63" s="424">
        <v>6.6588630161903843</v>
      </c>
      <c r="BG63" s="425">
        <v>17.7691018294305</v>
      </c>
      <c r="BH63" s="425">
        <v>3.741961019991471</v>
      </c>
      <c r="BI63" s="425">
        <v>3.8253886192561901</v>
      </c>
      <c r="BJ63" s="426">
        <v>3.5273741869042974</v>
      </c>
    </row>
    <row r="64" spans="5:62" ht="10.9" customHeight="1" x14ac:dyDescent="0.2">
      <c r="E64" s="2" t="s">
        <v>199</v>
      </c>
      <c r="F64" s="427">
        <v>1</v>
      </c>
      <c r="G64" s="2" t="s">
        <v>2192</v>
      </c>
      <c r="H64" s="424">
        <v>5.5008940925469458</v>
      </c>
      <c r="I64" s="425">
        <v>14.991703495115559</v>
      </c>
      <c r="J64" s="425">
        <v>3.4741378372828211</v>
      </c>
      <c r="K64" s="425">
        <v>3.9472754161562409</v>
      </c>
      <c r="L64" s="426">
        <v>2.6453898941920895</v>
      </c>
      <c r="M64" s="424">
        <v>5.0593359700932288</v>
      </c>
      <c r="N64" s="425">
        <v>13.660474178158644</v>
      </c>
      <c r="O64" s="425">
        <v>3.2787035119218864</v>
      </c>
      <c r="P64" s="425">
        <v>3.7290147480173772</v>
      </c>
      <c r="Q64" s="426">
        <v>2.5141000822400263</v>
      </c>
      <c r="R64" s="424">
        <v>4.5233808730820693</v>
      </c>
      <c r="S64" s="425">
        <v>12.158124954404339</v>
      </c>
      <c r="T64" s="425">
        <v>2.9830165937341011</v>
      </c>
      <c r="U64" s="425">
        <v>3.4991507996047577</v>
      </c>
      <c r="V64" s="426">
        <v>2.1481138531178572</v>
      </c>
      <c r="W64" s="424">
        <v>4.1194450363313502</v>
      </c>
      <c r="X64" s="425">
        <v>11.794034399958637</v>
      </c>
      <c r="Y64" s="425">
        <v>2.5974089745567932</v>
      </c>
      <c r="Z64" s="425">
        <v>3.125048855102742</v>
      </c>
      <c r="AA64" s="426">
        <v>1.793255616892431</v>
      </c>
      <c r="AB64" s="424">
        <v>3.9045445303834021</v>
      </c>
      <c r="AC64" s="425">
        <v>11.326574910395971</v>
      </c>
      <c r="AD64" s="425">
        <v>2.4567881496967634</v>
      </c>
      <c r="AE64" s="425">
        <v>2.9166634660512805</v>
      </c>
      <c r="AF64" s="426">
        <v>1.7862795156956879</v>
      </c>
      <c r="AG64" s="424">
        <v>4.9266142992457072</v>
      </c>
      <c r="AH64" s="425">
        <v>14.379900233702273</v>
      </c>
      <c r="AI64" s="425">
        <v>3.1210424484606265</v>
      </c>
      <c r="AJ64" s="425">
        <v>3.7022053490462836</v>
      </c>
      <c r="AK64" s="426">
        <v>2.305126838936383</v>
      </c>
      <c r="AL64" s="424">
        <v>4.7560553973388524</v>
      </c>
      <c r="AM64" s="425">
        <v>14.600432642179412</v>
      </c>
      <c r="AN64" s="425">
        <v>2.8981686366902166</v>
      </c>
      <c r="AO64" s="425">
        <v>3.5276528678248598</v>
      </c>
      <c r="AP64" s="426">
        <v>2.0487460137037319</v>
      </c>
      <c r="AQ64" s="424">
        <v>4.1992368492727312</v>
      </c>
      <c r="AR64" s="425">
        <v>13.375285138491018</v>
      </c>
      <c r="AS64" s="425">
        <v>2.4809532242892178</v>
      </c>
      <c r="AT64" s="425">
        <v>3.0073483218769836</v>
      </c>
      <c r="AU64" s="426">
        <v>1.8023877249712543</v>
      </c>
      <c r="AV64" s="424">
        <v>4.5750741958908563</v>
      </c>
      <c r="AW64" s="425">
        <v>14.132963983271404</v>
      </c>
      <c r="AX64" s="425">
        <v>2.7736203733744738</v>
      </c>
      <c r="AY64" s="425">
        <v>3.2995743791803172</v>
      </c>
      <c r="AZ64" s="426">
        <v>2.1191098747450963</v>
      </c>
      <c r="BA64" s="424">
        <v>4.898566539275766</v>
      </c>
      <c r="BB64" s="425">
        <v>14.056768533791017</v>
      </c>
      <c r="BC64" s="425">
        <v>3.1439071698653649</v>
      </c>
      <c r="BD64" s="425">
        <v>3.6497282713309311</v>
      </c>
      <c r="BE64" s="426">
        <v>2.5302062514188632</v>
      </c>
      <c r="BF64" s="424">
        <v>5.1458917313455599</v>
      </c>
      <c r="BG64" s="425">
        <v>13.98322158303808</v>
      </c>
      <c r="BH64" s="425">
        <v>3.4698559599100744</v>
      </c>
      <c r="BI64" s="425">
        <v>3.8988666828977534</v>
      </c>
      <c r="BJ64" s="426">
        <v>2.9651439961314416</v>
      </c>
    </row>
    <row r="65" spans="5:62" ht="10.9" customHeight="1" x14ac:dyDescent="0.2">
      <c r="E65" s="2" t="s">
        <v>202</v>
      </c>
      <c r="F65" s="427">
        <v>1</v>
      </c>
      <c r="G65" s="2" t="s">
        <v>2193</v>
      </c>
      <c r="H65" s="424">
        <v>5.2393843485933731</v>
      </c>
      <c r="I65" s="425">
        <v>12.526624882282571</v>
      </c>
      <c r="J65" s="425">
        <v>3.565939686539835</v>
      </c>
      <c r="K65" s="425">
        <v>4.1382645951436707</v>
      </c>
      <c r="L65" s="426">
        <v>2.9622807935310176</v>
      </c>
      <c r="M65" s="424">
        <v>4.6773985955767374</v>
      </c>
      <c r="N65" s="425">
        <v>10.850101591949105</v>
      </c>
      <c r="O65" s="425">
        <v>3.314765771910424</v>
      </c>
      <c r="P65" s="425">
        <v>3.8580274890075419</v>
      </c>
      <c r="Q65" s="426">
        <v>2.7596171445240589</v>
      </c>
      <c r="R65" s="424">
        <v>4.357099292725227</v>
      </c>
      <c r="S65" s="425">
        <v>9.9146797131436628</v>
      </c>
      <c r="T65" s="425">
        <v>3.1695694153750043</v>
      </c>
      <c r="U65" s="425">
        <v>3.7792620222549806</v>
      </c>
      <c r="V65" s="426">
        <v>2.5787454615626211</v>
      </c>
      <c r="W65" s="424">
        <v>3.9691702254694827</v>
      </c>
      <c r="X65" s="425">
        <v>9.9700153114888952</v>
      </c>
      <c r="Y65" s="425">
        <v>2.7124139589561009</v>
      </c>
      <c r="Z65" s="425">
        <v>3.2266880668898734</v>
      </c>
      <c r="AA65" s="426">
        <v>2.2444054645703151</v>
      </c>
      <c r="AB65" s="424">
        <v>4.0361097853097228</v>
      </c>
      <c r="AC65" s="425">
        <v>10.820737951954166</v>
      </c>
      <c r="AD65" s="425">
        <v>2.6352469351069652</v>
      </c>
      <c r="AE65" s="425">
        <v>3.2083030709669624</v>
      </c>
      <c r="AF65" s="426">
        <v>2.1409483820580935</v>
      </c>
      <c r="AG65" s="424">
        <v>5.0359830550366809</v>
      </c>
      <c r="AH65" s="425">
        <v>13.982308072131453</v>
      </c>
      <c r="AI65" s="425">
        <v>3.2150685665236614</v>
      </c>
      <c r="AJ65" s="425">
        <v>3.8641301397547827</v>
      </c>
      <c r="AK65" s="426">
        <v>2.6757059526349325</v>
      </c>
      <c r="AL65" s="424">
        <v>4.9763577595666533</v>
      </c>
      <c r="AM65" s="425">
        <v>14.53119340883068</v>
      </c>
      <c r="AN65" s="425">
        <v>3.05537766287748</v>
      </c>
      <c r="AO65" s="425">
        <v>3.7808538068225732</v>
      </c>
      <c r="AP65" s="426">
        <v>2.4755411858255951</v>
      </c>
      <c r="AQ65" s="424">
        <v>4.6272383279584073</v>
      </c>
      <c r="AR65" s="425">
        <v>13.140991224500294</v>
      </c>
      <c r="AS65" s="425">
        <v>2.9011093443273865</v>
      </c>
      <c r="AT65" s="425">
        <v>3.574091240861724</v>
      </c>
      <c r="AU65" s="426">
        <v>2.390301349192772</v>
      </c>
      <c r="AV65" s="424">
        <v>4.7744403741595471</v>
      </c>
      <c r="AW65" s="425">
        <v>12.804069177566269</v>
      </c>
      <c r="AX65" s="425">
        <v>3.1085742462906194</v>
      </c>
      <c r="AY65" s="425">
        <v>3.7246824888753309</v>
      </c>
      <c r="AZ65" s="426">
        <v>2.6566246540768228</v>
      </c>
      <c r="BA65" s="424">
        <v>4.8114154841398014</v>
      </c>
      <c r="BB65" s="425">
        <v>12.319222969830905</v>
      </c>
      <c r="BC65" s="425">
        <v>3.2143415995382778</v>
      </c>
      <c r="BD65" s="425">
        <v>3.6735957434949702</v>
      </c>
      <c r="BE65" s="426">
        <v>2.8837337790032489</v>
      </c>
      <c r="BF65" s="424">
        <v>5.0886568668251719</v>
      </c>
      <c r="BG65" s="425">
        <v>12.448450195156408</v>
      </c>
      <c r="BH65" s="425">
        <v>3.5349420882780294</v>
      </c>
      <c r="BI65" s="425">
        <v>3.9350319152157311</v>
      </c>
      <c r="BJ65" s="426">
        <v>3.2553801165717706</v>
      </c>
    </row>
    <row r="66" spans="5:62" ht="10.9" customHeight="1" x14ac:dyDescent="0.2">
      <c r="E66" s="2" t="s">
        <v>203</v>
      </c>
      <c r="F66" s="427">
        <v>1</v>
      </c>
      <c r="G66" s="2" t="s">
        <v>2194</v>
      </c>
      <c r="H66" s="424">
        <v>6.0050940597657538</v>
      </c>
      <c r="I66" s="425">
        <v>17.856235384661307</v>
      </c>
      <c r="J66" s="425">
        <v>3.1447655741779204</v>
      </c>
      <c r="K66" s="425">
        <v>3.4454501269479856</v>
      </c>
      <c r="L66" s="426">
        <v>2.4148966461381161</v>
      </c>
      <c r="M66" s="424">
        <v>5.6957704633016046</v>
      </c>
      <c r="N66" s="425">
        <v>16.629638605665622</v>
      </c>
      <c r="O66" s="425">
        <v>3.1033491859770166</v>
      </c>
      <c r="P66" s="425">
        <v>3.411590591160103</v>
      </c>
      <c r="Q66" s="426">
        <v>2.3726231824569526</v>
      </c>
      <c r="R66" s="424">
        <v>5.4118290068292065</v>
      </c>
      <c r="S66" s="425">
        <v>15.700094299535124</v>
      </c>
      <c r="T66" s="425">
        <v>3.0129607799020159</v>
      </c>
      <c r="U66" s="425">
        <v>3.3682298239219</v>
      </c>
      <c r="V66" s="426">
        <v>2.2056876295044536</v>
      </c>
      <c r="W66" s="424">
        <v>4.8992082747813104</v>
      </c>
      <c r="X66" s="425">
        <v>14.821588571996692</v>
      </c>
      <c r="Y66" s="425">
        <v>2.6230614380012365</v>
      </c>
      <c r="Z66" s="425">
        <v>2.9576318036877582</v>
      </c>
      <c r="AA66" s="426">
        <v>1.8951382608249983</v>
      </c>
      <c r="AB66" s="424">
        <v>5.3326190624199468</v>
      </c>
      <c r="AC66" s="425">
        <v>16.492981151475274</v>
      </c>
      <c r="AD66" s="425">
        <v>2.7859725500935126</v>
      </c>
      <c r="AE66" s="425">
        <v>3.1644548162231083</v>
      </c>
      <c r="AF66" s="426">
        <v>1.9873281690100455</v>
      </c>
      <c r="AG66" s="424">
        <v>7.1504636343478278</v>
      </c>
      <c r="AH66" s="425">
        <v>22.000783080831564</v>
      </c>
      <c r="AI66" s="425">
        <v>3.7176633175647376</v>
      </c>
      <c r="AJ66" s="425">
        <v>4.2087524262474005</v>
      </c>
      <c r="AK66" s="426">
        <v>2.7198327981065042</v>
      </c>
      <c r="AL66" s="424">
        <v>7.2218536949996199</v>
      </c>
      <c r="AM66" s="425">
        <v>22.471416849047749</v>
      </c>
      <c r="AN66" s="425">
        <v>3.5789122198635637</v>
      </c>
      <c r="AO66" s="425">
        <v>4.1284104813264664</v>
      </c>
      <c r="AP66" s="426">
        <v>2.5076957985730175</v>
      </c>
      <c r="AQ66" s="424">
        <v>6.9652474076711801</v>
      </c>
      <c r="AR66" s="425">
        <v>22.251394531976093</v>
      </c>
      <c r="AS66" s="425">
        <v>3.2433908287137512</v>
      </c>
      <c r="AT66" s="425">
        <v>3.7394016946586164</v>
      </c>
      <c r="AU66" s="426">
        <v>2.3143679382771998</v>
      </c>
      <c r="AV66" s="424">
        <v>7.1699932202998795</v>
      </c>
      <c r="AW66" s="425">
        <v>22.08692599774</v>
      </c>
      <c r="AX66" s="425">
        <v>3.4107354362730593</v>
      </c>
      <c r="AY66" s="425">
        <v>3.8490032264783158</v>
      </c>
      <c r="AZ66" s="426">
        <v>2.6182130450121148</v>
      </c>
      <c r="BA66" s="424">
        <v>7.551629809111513</v>
      </c>
      <c r="BB66" s="425">
        <v>22.279698282989614</v>
      </c>
      <c r="BC66" s="425">
        <v>3.7685224798846346</v>
      </c>
      <c r="BD66" s="425">
        <v>4.1988080299501105</v>
      </c>
      <c r="BE66" s="426">
        <v>3.0141618561229615</v>
      </c>
      <c r="BF66" s="424">
        <v>7.8644304622983263</v>
      </c>
      <c r="BG66" s="425">
        <v>22.59102453577604</v>
      </c>
      <c r="BH66" s="425">
        <v>4.1021140249607804</v>
      </c>
      <c r="BI66" s="425">
        <v>4.5377888919446843</v>
      </c>
      <c r="BJ66" s="426">
        <v>3.3614900744679845</v>
      </c>
    </row>
    <row r="67" spans="5:62" ht="10.9" customHeight="1" x14ac:dyDescent="0.2">
      <c r="E67" s="2" t="s">
        <v>206</v>
      </c>
      <c r="F67" s="427">
        <v>1</v>
      </c>
      <c r="G67" s="2" t="s">
        <v>2195</v>
      </c>
      <c r="H67" s="424">
        <v>7.3518183826835806</v>
      </c>
      <c r="I67" s="425">
        <v>19.613689827839405</v>
      </c>
      <c r="J67" s="425">
        <v>3.7760067384851754</v>
      </c>
      <c r="K67" s="425">
        <v>4.1127914861010222</v>
      </c>
      <c r="L67" s="426">
        <v>2.2243136878390457</v>
      </c>
      <c r="M67" s="424">
        <v>7.1962559496920289</v>
      </c>
      <c r="N67" s="425">
        <v>19.776512383501174</v>
      </c>
      <c r="O67" s="425">
        <v>3.6318069782892386</v>
      </c>
      <c r="P67" s="425">
        <v>3.9786251903998373</v>
      </c>
      <c r="Q67" s="426">
        <v>2.0573944309323693</v>
      </c>
      <c r="R67" s="424">
        <v>6.2521527226799449</v>
      </c>
      <c r="S67" s="425">
        <v>17.285096693105725</v>
      </c>
      <c r="T67" s="425">
        <v>3.130563344481895</v>
      </c>
      <c r="U67" s="425">
        <v>3.351569059313666</v>
      </c>
      <c r="V67" s="426">
        <v>2.171484116261249</v>
      </c>
      <c r="W67" s="424">
        <v>5.6780566585304673</v>
      </c>
      <c r="X67" s="425">
        <v>15.830149615151877</v>
      </c>
      <c r="Y67" s="425">
        <v>2.8304050145511361</v>
      </c>
      <c r="Z67" s="425">
        <v>2.9817803825114351</v>
      </c>
      <c r="AA67" s="426">
        <v>2.2018921802227802</v>
      </c>
      <c r="AB67" s="424">
        <v>5.5577555615936598</v>
      </c>
      <c r="AC67" s="425">
        <v>15.28851578805472</v>
      </c>
      <c r="AD67" s="425">
        <v>2.8183494086856142</v>
      </c>
      <c r="AE67" s="425">
        <v>2.9661151246547761</v>
      </c>
      <c r="AF67" s="426">
        <v>2.227245155319002</v>
      </c>
      <c r="AG67" s="424">
        <v>7.2458524500348132</v>
      </c>
      <c r="AH67" s="425">
        <v>19.342080087818978</v>
      </c>
      <c r="AI67" s="425">
        <v>3.8374229848501691</v>
      </c>
      <c r="AJ67" s="425">
        <v>4.0201528807463784</v>
      </c>
      <c r="AK67" s="426">
        <v>3.1276241033656689</v>
      </c>
      <c r="AL67" s="424">
        <v>6.9514947410191157</v>
      </c>
      <c r="AM67" s="425">
        <v>18.519956970675164</v>
      </c>
      <c r="AN67" s="425">
        <v>3.583166061257717</v>
      </c>
      <c r="AO67" s="425">
        <v>3.7573864828633545</v>
      </c>
      <c r="AP67" s="426">
        <v>2.9283882673262958</v>
      </c>
      <c r="AQ67" s="424">
        <v>6.0714275893727194</v>
      </c>
      <c r="AR67" s="425">
        <v>16.583086875803478</v>
      </c>
      <c r="AS67" s="425">
        <v>2.8683924878986287</v>
      </c>
      <c r="AT67" s="425">
        <v>3.0511536515847277</v>
      </c>
      <c r="AU67" s="426">
        <v>2.2096924687459487</v>
      </c>
      <c r="AV67" s="424">
        <v>6.1309958496694463</v>
      </c>
      <c r="AW67" s="425">
        <v>16.241388453292505</v>
      </c>
      <c r="AX67" s="425">
        <v>3.0444915359661513</v>
      </c>
      <c r="AY67" s="425">
        <v>3.2382886967325661</v>
      </c>
      <c r="AZ67" s="426">
        <v>2.3697764309426521</v>
      </c>
      <c r="BA67" s="424">
        <v>6.9446921456463446</v>
      </c>
      <c r="BB67" s="425">
        <v>17.546101895906933</v>
      </c>
      <c r="BC67" s="425">
        <v>3.6912656317217407</v>
      </c>
      <c r="BD67" s="425">
        <v>3.7655160057998884</v>
      </c>
      <c r="BE67" s="426">
        <v>3.4408846601136922</v>
      </c>
      <c r="BF67" s="424">
        <v>7.3857933886582741</v>
      </c>
      <c r="BG67" s="425">
        <v>18.55241865898898</v>
      </c>
      <c r="BH67" s="425">
        <v>3.9318557421089437</v>
      </c>
      <c r="BI67" s="425">
        <v>3.992745879245807</v>
      </c>
      <c r="BJ67" s="426">
        <v>3.7342780531481705</v>
      </c>
    </row>
    <row r="68" spans="5:62" ht="10.9" customHeight="1" x14ac:dyDescent="0.2">
      <c r="E68" s="2" t="s">
        <v>210</v>
      </c>
      <c r="F68" s="427">
        <v>1</v>
      </c>
      <c r="G68" s="2" t="s">
        <v>2196</v>
      </c>
      <c r="H68" s="424">
        <v>6.0310461572298593</v>
      </c>
      <c r="I68" s="425">
        <v>14.464855938282309</v>
      </c>
      <c r="J68" s="425">
        <v>4.0866611199121152</v>
      </c>
      <c r="K68" s="425">
        <v>4.2693956324884175</v>
      </c>
      <c r="L68" s="426">
        <v>3.8110298662656117</v>
      </c>
      <c r="M68" s="424">
        <v>5.8505309878144924</v>
      </c>
      <c r="N68" s="425">
        <v>14.14807226623563</v>
      </c>
      <c r="O68" s="425">
        <v>4.0141176871166051</v>
      </c>
      <c r="P68" s="425">
        <v>4.1909972450987043</v>
      </c>
      <c r="Q68" s="426">
        <v>3.7546380206430441</v>
      </c>
      <c r="R68" s="424">
        <v>5.295662152517238</v>
      </c>
      <c r="S68" s="425">
        <v>12.886798346775022</v>
      </c>
      <c r="T68" s="425">
        <v>3.6397579045056521</v>
      </c>
      <c r="U68" s="425">
        <v>3.8640842854399606</v>
      </c>
      <c r="V68" s="426">
        <v>3.3273242438793118</v>
      </c>
      <c r="W68" s="424">
        <v>4.9203558534684912</v>
      </c>
      <c r="X68" s="425">
        <v>12.931497722285476</v>
      </c>
      <c r="Y68" s="425">
        <v>3.1839484417090067</v>
      </c>
      <c r="Z68" s="425">
        <v>3.4018651011119858</v>
      </c>
      <c r="AA68" s="426">
        <v>2.897219183060423</v>
      </c>
      <c r="AB68" s="424">
        <v>4.8872860205248463</v>
      </c>
      <c r="AC68" s="425">
        <v>12.979671802605559</v>
      </c>
      <c r="AD68" s="425">
        <v>3.1435071982260778</v>
      </c>
      <c r="AE68" s="425">
        <v>3.3398379971450716</v>
      </c>
      <c r="AF68" s="426">
        <v>2.895158778875468</v>
      </c>
      <c r="AG68" s="424">
        <v>5.6770732498182159</v>
      </c>
      <c r="AH68" s="425">
        <v>15.11772036167846</v>
      </c>
      <c r="AI68" s="425">
        <v>3.6746391488330836</v>
      </c>
      <c r="AJ68" s="425">
        <v>3.9279906768931685</v>
      </c>
      <c r="AK68" s="426">
        <v>3.3669013924329181</v>
      </c>
      <c r="AL68" s="424">
        <v>5.4470358278838464</v>
      </c>
      <c r="AM68" s="425">
        <v>15.371746666840338</v>
      </c>
      <c r="AN68" s="425">
        <v>3.3763079947572328</v>
      </c>
      <c r="AO68" s="425">
        <v>3.7600168349484808</v>
      </c>
      <c r="AP68" s="426">
        <v>2.9294335907042628</v>
      </c>
      <c r="AQ68" s="424">
        <v>4.9529798094628363</v>
      </c>
      <c r="AR68" s="425">
        <v>14.446637115291766</v>
      </c>
      <c r="AS68" s="425">
        <v>2.9913811071875855</v>
      </c>
      <c r="AT68" s="425">
        <v>3.3360563686381117</v>
      </c>
      <c r="AU68" s="426">
        <v>2.6087557641651906</v>
      </c>
      <c r="AV68" s="424">
        <v>5.161028871465831</v>
      </c>
      <c r="AW68" s="425">
        <v>14.516928437717761</v>
      </c>
      <c r="AX68" s="425">
        <v>3.2018272699423158</v>
      </c>
      <c r="AY68" s="425">
        <v>3.4762504337256983</v>
      </c>
      <c r="AZ68" s="426">
        <v>2.9083724347830286</v>
      </c>
      <c r="BA68" s="424">
        <v>5.3724668150882406</v>
      </c>
      <c r="BB68" s="425">
        <v>13.972702169825252</v>
      </c>
      <c r="BC68" s="425">
        <v>3.5533515445544994</v>
      </c>
      <c r="BD68" s="425">
        <v>3.82119484538413</v>
      </c>
      <c r="BE68" s="426">
        <v>3.2752348022834421</v>
      </c>
      <c r="BF68" s="424">
        <v>5.6164452093513528</v>
      </c>
      <c r="BG68" s="425">
        <v>14.126220930696565</v>
      </c>
      <c r="BH68" s="425">
        <v>3.8514891193441243</v>
      </c>
      <c r="BI68" s="425">
        <v>4.1279679418800761</v>
      </c>
      <c r="BJ68" s="426">
        <v>3.5747252868500548</v>
      </c>
    </row>
    <row r="69" spans="5:62" ht="10.9" customHeight="1" x14ac:dyDescent="0.2">
      <c r="E69" s="2" t="s">
        <v>223</v>
      </c>
      <c r="F69" s="427">
        <v>1</v>
      </c>
      <c r="G69" s="2" t="s">
        <v>2197</v>
      </c>
      <c r="H69" s="424">
        <v>4.5054413185647331</v>
      </c>
      <c r="I69" s="425">
        <v>12.532831980278873</v>
      </c>
      <c r="J69" s="425">
        <v>2.7645374857400613</v>
      </c>
      <c r="K69" s="425">
        <v>3.0362168872359034</v>
      </c>
      <c r="L69" s="426">
        <v>2.1849292456422171</v>
      </c>
      <c r="M69" s="424">
        <v>4.2881273814854906</v>
      </c>
      <c r="N69" s="425">
        <v>11.854030145863312</v>
      </c>
      <c r="O69" s="425">
        <v>2.7028358636450611</v>
      </c>
      <c r="P69" s="425">
        <v>2.9127149455537635</v>
      </c>
      <c r="Q69" s="426">
        <v>2.2679733890719418</v>
      </c>
      <c r="R69" s="424">
        <v>3.772768872708796</v>
      </c>
      <c r="S69" s="425">
        <v>9.9478016136198999</v>
      </c>
      <c r="T69" s="425">
        <v>2.5106939171691813</v>
      </c>
      <c r="U69" s="425">
        <v>2.661330568657704</v>
      </c>
      <c r="V69" s="426">
        <v>2.2095997167129755</v>
      </c>
      <c r="W69" s="424">
        <v>3.3184485541009376</v>
      </c>
      <c r="X69" s="425">
        <v>9.4984326068617086</v>
      </c>
      <c r="Y69" s="425">
        <v>2.0590050532979522</v>
      </c>
      <c r="Z69" s="425">
        <v>2.2063879394267425</v>
      </c>
      <c r="AA69" s="426">
        <v>1.7806005099007252</v>
      </c>
      <c r="AB69" s="424">
        <v>3.3344562867412386</v>
      </c>
      <c r="AC69" s="425">
        <v>9.8295101350698513</v>
      </c>
      <c r="AD69" s="425">
        <v>2.012046395641315</v>
      </c>
      <c r="AE69" s="425">
        <v>2.2111208274088821</v>
      </c>
      <c r="AF69" s="426">
        <v>1.6548025077019251</v>
      </c>
      <c r="AG69" s="424">
        <v>4.2441428477811129</v>
      </c>
      <c r="AH69" s="425">
        <v>11.880460396835264</v>
      </c>
      <c r="AI69" s="425">
        <v>2.7133728747295778</v>
      </c>
      <c r="AJ69" s="425">
        <v>3.0328337622539947</v>
      </c>
      <c r="AK69" s="426">
        <v>2.1584121884364462</v>
      </c>
      <c r="AL69" s="424">
        <v>3.9593942093480869</v>
      </c>
      <c r="AM69" s="425">
        <v>11.336959798988467</v>
      </c>
      <c r="AN69" s="425">
        <v>2.5030140952478623</v>
      </c>
      <c r="AO69" s="425">
        <v>2.7697232850163807</v>
      </c>
      <c r="AP69" s="426">
        <v>2.0587064143773453</v>
      </c>
      <c r="AQ69" s="424">
        <v>3.4665199567362999</v>
      </c>
      <c r="AR69" s="425">
        <v>10.397742987604655</v>
      </c>
      <c r="AS69" s="425">
        <v>2.1101460320389585</v>
      </c>
      <c r="AT69" s="425">
        <v>2.2877427496700937</v>
      </c>
      <c r="AU69" s="426">
        <v>1.8268585524243508</v>
      </c>
      <c r="AV69" s="424">
        <v>3.9602597925423897</v>
      </c>
      <c r="AW69" s="425">
        <v>12.026566852882294</v>
      </c>
      <c r="AX69" s="425">
        <v>2.3393621686630075</v>
      </c>
      <c r="AY69" s="425">
        <v>2.4861936703443583</v>
      </c>
      <c r="AZ69" s="426">
        <v>2.1136978839951484</v>
      </c>
      <c r="BA69" s="424">
        <v>4.1466393144727736</v>
      </c>
      <c r="BB69" s="425">
        <v>11.850526315099907</v>
      </c>
      <c r="BC69" s="425">
        <v>2.551854786215547</v>
      </c>
      <c r="BD69" s="425">
        <v>2.6606845868735101</v>
      </c>
      <c r="BE69" s="426">
        <v>2.3895581397158545</v>
      </c>
      <c r="BF69" s="424">
        <v>4.2441086955373954</v>
      </c>
      <c r="BG69" s="425">
        <v>11.634000227040719</v>
      </c>
      <c r="BH69" s="425">
        <v>2.721397688954204</v>
      </c>
      <c r="BI69" s="425">
        <v>2.757993045384076</v>
      </c>
      <c r="BJ69" s="426">
        <v>2.6685854612941644</v>
      </c>
    </row>
    <row r="70" spans="5:62" ht="10.9" customHeight="1" x14ac:dyDescent="0.2">
      <c r="E70" s="2" t="s">
        <v>946</v>
      </c>
      <c r="F70" s="427">
        <v>1</v>
      </c>
      <c r="G70" s="262" t="s">
        <v>2198</v>
      </c>
      <c r="H70" s="424">
        <v>5.3682549074951025</v>
      </c>
      <c r="I70" s="425">
        <v>15.650909001659633</v>
      </c>
      <c r="J70" s="425">
        <v>3.2671629660150843</v>
      </c>
      <c r="K70" s="425">
        <v>3.5715326819285425</v>
      </c>
      <c r="L70" s="426">
        <v>2.6953813111074374</v>
      </c>
      <c r="M70" s="424">
        <v>4.9860389291909764</v>
      </c>
      <c r="N70" s="425">
        <v>14.663281690217071</v>
      </c>
      <c r="O70" s="425">
        <v>3.0795621530121173</v>
      </c>
      <c r="P70" s="425">
        <v>3.3460373653242343</v>
      </c>
      <c r="Q70" s="426">
        <v>2.5952607957953417</v>
      </c>
      <c r="R70" s="424">
        <v>4.55938302834425</v>
      </c>
      <c r="S70" s="425">
        <v>13.113089055646586</v>
      </c>
      <c r="T70" s="425">
        <v>2.9189291352094164</v>
      </c>
      <c r="U70" s="425">
        <v>3.1843135231365833</v>
      </c>
      <c r="V70" s="426">
        <v>2.4612065106623717</v>
      </c>
      <c r="W70" s="424">
        <v>4.1349255566569605</v>
      </c>
      <c r="X70" s="425">
        <v>12.718901659592873</v>
      </c>
      <c r="Y70" s="425">
        <v>2.5169168180416137</v>
      </c>
      <c r="Z70" s="425">
        <v>2.7572430737971603</v>
      </c>
      <c r="AA70" s="426">
        <v>2.1223866261230078</v>
      </c>
      <c r="AB70" s="424">
        <v>3.9431854937496706</v>
      </c>
      <c r="AC70" s="425">
        <v>12.041527797178109</v>
      </c>
      <c r="AD70" s="425">
        <v>2.4363944487050517</v>
      </c>
      <c r="AE70" s="425">
        <v>2.6741335826134813</v>
      </c>
      <c r="AF70" s="426">
        <v>2.0629498126749817</v>
      </c>
      <c r="AG70" s="424">
        <v>5.0971831065737296</v>
      </c>
      <c r="AH70" s="425">
        <v>15.512944209660969</v>
      </c>
      <c r="AI70" s="425">
        <v>3.1815901871576471</v>
      </c>
      <c r="AJ70" s="425">
        <v>3.5282496109902</v>
      </c>
      <c r="AK70" s="426">
        <v>2.663068804648117</v>
      </c>
      <c r="AL70" s="424">
        <v>5.0094824812263887</v>
      </c>
      <c r="AM70" s="425">
        <v>15.917351887021683</v>
      </c>
      <c r="AN70" s="425">
        <v>2.9984240333145342</v>
      </c>
      <c r="AO70" s="425">
        <v>3.4603922426839451</v>
      </c>
      <c r="AP70" s="426">
        <v>2.3356883038455121</v>
      </c>
      <c r="AQ70" s="424">
        <v>4.4804433756193411</v>
      </c>
      <c r="AR70" s="425">
        <v>14.748580513382873</v>
      </c>
      <c r="AS70" s="425">
        <v>2.5778426002056523</v>
      </c>
      <c r="AT70" s="425">
        <v>2.9491893403055922</v>
      </c>
      <c r="AU70" s="426">
        <v>2.0617698284074208</v>
      </c>
      <c r="AV70" s="424">
        <v>4.7193824906057298</v>
      </c>
      <c r="AW70" s="425">
        <v>14.738820573646503</v>
      </c>
      <c r="AX70" s="425">
        <v>2.8266526635202518</v>
      </c>
      <c r="AY70" s="425">
        <v>3.1138193685571034</v>
      </c>
      <c r="AZ70" s="426">
        <v>2.4424987941125278</v>
      </c>
      <c r="BA70" s="424">
        <v>5.1748537061346838</v>
      </c>
      <c r="BB70" s="425">
        <v>15.431444321877843</v>
      </c>
      <c r="BC70" s="425">
        <v>3.1873674320982874</v>
      </c>
      <c r="BD70" s="425">
        <v>3.436508050037816</v>
      </c>
      <c r="BE70" s="426">
        <v>2.8671913977610335</v>
      </c>
      <c r="BF70" s="424">
        <v>5.7434943651800765</v>
      </c>
      <c r="BG70" s="425">
        <v>16.333651983515118</v>
      </c>
      <c r="BH70" s="425">
        <v>3.6816892926431377</v>
      </c>
      <c r="BI70" s="425">
        <v>3.8786959814791486</v>
      </c>
      <c r="BJ70" s="426">
        <v>3.4383960606399775</v>
      </c>
    </row>
    <row r="71" spans="5:62" ht="10.9" customHeight="1" x14ac:dyDescent="0.2">
      <c r="E71" s="2" t="s">
        <v>229</v>
      </c>
      <c r="F71" s="427">
        <v>1</v>
      </c>
      <c r="G71" s="2" t="s">
        <v>2199</v>
      </c>
      <c r="H71" s="424">
        <v>3.2511049044265281</v>
      </c>
      <c r="I71" s="425">
        <v>12.025028145952751</v>
      </c>
      <c r="J71" s="425">
        <v>1.7333616256217337</v>
      </c>
      <c r="K71" s="425">
        <v>1.9744560519615133</v>
      </c>
      <c r="L71" s="426">
        <v>1.0835391104792071</v>
      </c>
      <c r="M71" s="424">
        <v>3.1026250072972492</v>
      </c>
      <c r="N71" s="425">
        <v>11.479602626328854</v>
      </c>
      <c r="O71" s="425">
        <v>1.7083056742879537</v>
      </c>
      <c r="P71" s="425">
        <v>1.9722046880215975</v>
      </c>
      <c r="Q71" s="426">
        <v>1.0154299129389883</v>
      </c>
      <c r="R71" s="424">
        <v>3.1446800476595378</v>
      </c>
      <c r="S71" s="425">
        <v>11.229003133570892</v>
      </c>
      <c r="T71" s="425">
        <v>1.8397380570462893</v>
      </c>
      <c r="U71" s="425">
        <v>2.1312606796883244</v>
      </c>
      <c r="V71" s="426">
        <v>1.1148463318077946</v>
      </c>
      <c r="W71" s="424">
        <v>2.937281878226655</v>
      </c>
      <c r="X71" s="425">
        <v>11.110605673543974</v>
      </c>
      <c r="Y71" s="425">
        <v>1.632798007391818</v>
      </c>
      <c r="Z71" s="425">
        <v>1.937985415105044</v>
      </c>
      <c r="AA71" s="426">
        <v>0.90642046948279487</v>
      </c>
      <c r="AB71" s="424">
        <v>2.9477385255195885</v>
      </c>
      <c r="AC71" s="425">
        <v>11.086982514255466</v>
      </c>
      <c r="AD71" s="425">
        <v>1.6581465084280085</v>
      </c>
      <c r="AE71" s="425">
        <v>1.9478138801745826</v>
      </c>
      <c r="AF71" s="426">
        <v>0.98959900209213769</v>
      </c>
      <c r="AG71" s="424">
        <v>3.8124217815976915</v>
      </c>
      <c r="AH71" s="425">
        <v>14.296025480261275</v>
      </c>
      <c r="AI71" s="425">
        <v>2.1712876852193852</v>
      </c>
      <c r="AJ71" s="425">
        <v>2.5179332941072539</v>
      </c>
      <c r="AK71" s="426">
        <v>1.4035770089296384</v>
      </c>
      <c r="AL71" s="424">
        <v>3.6595943615674038</v>
      </c>
      <c r="AM71" s="425">
        <v>14.294004970537664</v>
      </c>
      <c r="AN71" s="425">
        <v>1.9816805566193185</v>
      </c>
      <c r="AO71" s="425">
        <v>2.4046952803240176</v>
      </c>
      <c r="AP71" s="426">
        <v>1.0801821989692917</v>
      </c>
      <c r="AQ71" s="424">
        <v>3.2821077509917989</v>
      </c>
      <c r="AR71" s="425">
        <v>13.524496429039514</v>
      </c>
      <c r="AS71" s="425">
        <v>1.650431026863701</v>
      </c>
      <c r="AT71" s="425">
        <v>2.0218697098551348</v>
      </c>
      <c r="AU71" s="426">
        <v>0.88210440117460309</v>
      </c>
      <c r="AV71" s="424">
        <v>3.3406248972936847</v>
      </c>
      <c r="AW71" s="425">
        <v>13.888798147828023</v>
      </c>
      <c r="AX71" s="425">
        <v>1.6203789980906993</v>
      </c>
      <c r="AY71" s="425">
        <v>1.9190305372741128</v>
      </c>
      <c r="AZ71" s="426">
        <v>1.0185333671302501</v>
      </c>
      <c r="BA71" s="424">
        <v>3.8191242966440084</v>
      </c>
      <c r="BB71" s="425">
        <v>15.157672363417426</v>
      </c>
      <c r="BC71" s="425">
        <v>1.8677556547793692</v>
      </c>
      <c r="BD71" s="425">
        <v>2.1291674967498992</v>
      </c>
      <c r="BE71" s="426">
        <v>1.3575885907989385</v>
      </c>
      <c r="BF71" s="424">
        <v>4.5784190285372013</v>
      </c>
      <c r="BG71" s="425">
        <v>16.256121382008924</v>
      </c>
      <c r="BH71" s="425">
        <v>2.5197294930363872</v>
      </c>
      <c r="BI71" s="425">
        <v>2.7301207412195683</v>
      </c>
      <c r="BJ71" s="426">
        <v>2.1242624178848462</v>
      </c>
    </row>
    <row r="72" spans="5:62" ht="10.9" customHeight="1" x14ac:dyDescent="0.2">
      <c r="E72" s="2" t="s">
        <v>230</v>
      </c>
      <c r="F72" s="427">
        <v>1</v>
      </c>
      <c r="G72" s="2" t="s">
        <v>2200</v>
      </c>
      <c r="H72" s="424">
        <v>4.945790446741384</v>
      </c>
      <c r="I72" s="425">
        <v>14.398901642249848</v>
      </c>
      <c r="J72" s="425">
        <v>3.0809080142620431</v>
      </c>
      <c r="K72" s="425">
        <v>3.2604530667379796</v>
      </c>
      <c r="L72" s="426">
        <v>2.8180148868750523</v>
      </c>
      <c r="M72" s="424">
        <v>4.5939053322118921</v>
      </c>
      <c r="N72" s="425">
        <v>13.356793946460535</v>
      </c>
      <c r="O72" s="425">
        <v>2.9429878463947761</v>
      </c>
      <c r="P72" s="425">
        <v>3.0932708455754017</v>
      </c>
      <c r="Q72" s="426">
        <v>2.731437957818974</v>
      </c>
      <c r="R72" s="424">
        <v>4.2261927732153222</v>
      </c>
      <c r="S72" s="425">
        <v>12.056666140029787</v>
      </c>
      <c r="T72" s="425">
        <v>2.8014384189844845</v>
      </c>
      <c r="U72" s="425">
        <v>2.9938729692253232</v>
      </c>
      <c r="V72" s="426">
        <v>2.546314032181817</v>
      </c>
      <c r="W72" s="424">
        <v>3.7633491360242282</v>
      </c>
      <c r="X72" s="425">
        <v>11.564391791776339</v>
      </c>
      <c r="Y72" s="425">
        <v>2.378284396951083</v>
      </c>
      <c r="Z72" s="425">
        <v>2.5503174565990401</v>
      </c>
      <c r="AA72" s="426">
        <v>2.1627607187611675</v>
      </c>
      <c r="AB72" s="424">
        <v>3.4825994338343409</v>
      </c>
      <c r="AC72" s="425">
        <v>10.603919689335012</v>
      </c>
      <c r="AD72" s="425">
        <v>2.2422774937995151</v>
      </c>
      <c r="AE72" s="425">
        <v>2.3913304616786677</v>
      </c>
      <c r="AF72" s="426">
        <v>2.0650998290097511</v>
      </c>
      <c r="AG72" s="424">
        <v>4.7819636081930001</v>
      </c>
      <c r="AH72" s="425">
        <v>14.913317418110289</v>
      </c>
      <c r="AI72" s="425">
        <v>3.0458278696637824</v>
      </c>
      <c r="AJ72" s="425">
        <v>3.3102430970211696</v>
      </c>
      <c r="AK72" s="426">
        <v>2.7493936054430907</v>
      </c>
      <c r="AL72" s="424">
        <v>4.7941579744623795</v>
      </c>
      <c r="AM72" s="425">
        <v>15.872186679398352</v>
      </c>
      <c r="AN72" s="425">
        <v>2.891216240098645</v>
      </c>
      <c r="AO72" s="425">
        <v>3.3427819144530306</v>
      </c>
      <c r="AP72" s="426">
        <v>2.4074627528606753</v>
      </c>
      <c r="AQ72" s="424">
        <v>4.2757296240603955</v>
      </c>
      <c r="AR72" s="425">
        <v>14.595586548006105</v>
      </c>
      <c r="AS72" s="425">
        <v>2.500875175432872</v>
      </c>
      <c r="AT72" s="425">
        <v>2.8553560616531506</v>
      </c>
      <c r="AU72" s="426">
        <v>2.1331907290382</v>
      </c>
      <c r="AV72" s="424">
        <v>4.4577694603697688</v>
      </c>
      <c r="AW72" s="425">
        <v>14.460293532842957</v>
      </c>
      <c r="AX72" s="425">
        <v>2.7130295808588345</v>
      </c>
      <c r="AY72" s="425">
        <v>2.9859175145399788</v>
      </c>
      <c r="AZ72" s="426">
        <v>2.4426746550600291</v>
      </c>
      <c r="BA72" s="424">
        <v>4.8374061330801927</v>
      </c>
      <c r="BB72" s="425">
        <v>15.095096986876849</v>
      </c>
      <c r="BC72" s="425">
        <v>3.0054509571198396</v>
      </c>
      <c r="BD72" s="425">
        <v>3.2278233054709036</v>
      </c>
      <c r="BE72" s="426">
        <v>2.795312997611493</v>
      </c>
      <c r="BF72" s="424">
        <v>5.3654584270551231</v>
      </c>
      <c r="BG72" s="425">
        <v>15.760563894444463</v>
      </c>
      <c r="BH72" s="425">
        <v>3.501976302143329</v>
      </c>
      <c r="BI72" s="425">
        <v>3.6454685548993027</v>
      </c>
      <c r="BJ72" s="426">
        <v>3.3720149715704228</v>
      </c>
    </row>
    <row r="73" spans="5:62" ht="10.9" customHeight="1" x14ac:dyDescent="0.2">
      <c r="E73" s="2" t="s">
        <v>265</v>
      </c>
      <c r="F73" s="427">
        <v>1</v>
      </c>
      <c r="G73" s="2" t="s">
        <v>2201</v>
      </c>
      <c r="H73" s="424">
        <v>4.1624848609808787</v>
      </c>
      <c r="I73" s="425">
        <v>11.559907633345889</v>
      </c>
      <c r="J73" s="425">
        <v>2.8308931007349964</v>
      </c>
      <c r="K73" s="425">
        <v>3.1494369452016899</v>
      </c>
      <c r="L73" s="426">
        <v>2.2346287041466826</v>
      </c>
      <c r="M73" s="424">
        <v>3.6923211776392351</v>
      </c>
      <c r="N73" s="425">
        <v>10.478335385964941</v>
      </c>
      <c r="O73" s="425">
        <v>2.5052607411924144</v>
      </c>
      <c r="P73" s="425">
        <v>2.7844999485467263</v>
      </c>
      <c r="Q73" s="426">
        <v>1.9949501650773291</v>
      </c>
      <c r="R73" s="424">
        <v>3.2950894130134212</v>
      </c>
      <c r="S73" s="425">
        <v>9.3194298737652623</v>
      </c>
      <c r="T73" s="425">
        <v>2.250987265170195</v>
      </c>
      <c r="U73" s="425">
        <v>2.4660022159751285</v>
      </c>
      <c r="V73" s="426">
        <v>1.876921331287599</v>
      </c>
      <c r="W73" s="424">
        <v>3.1890927467021495</v>
      </c>
      <c r="X73" s="425">
        <v>9.5121240529656159</v>
      </c>
      <c r="Y73" s="425">
        <v>2.1014178505930858</v>
      </c>
      <c r="Z73" s="425">
        <v>2.3917096996847773</v>
      </c>
      <c r="AA73" s="426">
        <v>1.6185125224865473</v>
      </c>
      <c r="AB73" s="424">
        <v>3.3967829620622965</v>
      </c>
      <c r="AC73" s="425">
        <v>9.993848066185544</v>
      </c>
      <c r="AD73" s="425">
        <v>2.258031060995318</v>
      </c>
      <c r="AE73" s="425">
        <v>2.5778418185672733</v>
      </c>
      <c r="AF73" s="426">
        <v>1.7405697454224116</v>
      </c>
      <c r="AG73" s="424">
        <v>4.3760842725571658</v>
      </c>
      <c r="AH73" s="425">
        <v>12.704011148225225</v>
      </c>
      <c r="AI73" s="425">
        <v>2.9302655098414934</v>
      </c>
      <c r="AJ73" s="425">
        <v>3.4545853280490286</v>
      </c>
      <c r="AK73" s="426">
        <v>2.1083218658739544</v>
      </c>
      <c r="AL73" s="424">
        <v>4.3248892836297381</v>
      </c>
      <c r="AM73" s="425">
        <v>13.005408038922793</v>
      </c>
      <c r="AN73" s="425">
        <v>2.8191644464455017</v>
      </c>
      <c r="AO73" s="425">
        <v>3.4019085129696838</v>
      </c>
      <c r="AP73" s="426">
        <v>1.9391212287084438</v>
      </c>
      <c r="AQ73" s="424">
        <v>3.8089674745696307</v>
      </c>
      <c r="AR73" s="425">
        <v>11.392259042300955</v>
      </c>
      <c r="AS73" s="425">
        <v>2.4725141913746733</v>
      </c>
      <c r="AT73" s="425">
        <v>2.8600897978881843</v>
      </c>
      <c r="AU73" s="426">
        <v>1.9110412547555131</v>
      </c>
      <c r="AV73" s="424">
        <v>4.1195310784130372</v>
      </c>
      <c r="AW73" s="425">
        <v>11.338521299573513</v>
      </c>
      <c r="AX73" s="425">
        <v>2.7920950088436625</v>
      </c>
      <c r="AY73" s="425">
        <v>3.0904909106061091</v>
      </c>
      <c r="AZ73" s="426">
        <v>2.3706219382496658</v>
      </c>
      <c r="BA73" s="424">
        <v>4.3488533744514895</v>
      </c>
      <c r="BB73" s="425">
        <v>11.101119886938612</v>
      </c>
      <c r="BC73" s="425">
        <v>3.0622576455279593</v>
      </c>
      <c r="BD73" s="425">
        <v>3.3104765542037136</v>
      </c>
      <c r="BE73" s="426">
        <v>2.7188362189185415</v>
      </c>
      <c r="BF73" s="424">
        <v>5.0121592548638043</v>
      </c>
      <c r="BG73" s="425">
        <v>12.221793668159176</v>
      </c>
      <c r="BH73" s="425">
        <v>3.6345418695590128</v>
      </c>
      <c r="BI73" s="425">
        <v>3.8773813056591928</v>
      </c>
      <c r="BJ73" s="426">
        <v>3.3065774241295167</v>
      </c>
    </row>
    <row r="74" spans="5:62" ht="10.9" customHeight="1" x14ac:dyDescent="0.2">
      <c r="E74" s="2" t="s">
        <v>288</v>
      </c>
      <c r="F74" s="427">
        <v>1</v>
      </c>
      <c r="G74" s="2" t="s">
        <v>2202</v>
      </c>
      <c r="H74" s="424">
        <v>3.9277327597895262</v>
      </c>
      <c r="I74" s="425">
        <v>11.368805958119912</v>
      </c>
      <c r="J74" s="425">
        <v>2.4987263905519796</v>
      </c>
      <c r="K74" s="425">
        <v>2.8357386242020142</v>
      </c>
      <c r="L74" s="426">
        <v>1.9944078035414534</v>
      </c>
      <c r="M74" s="424">
        <v>3.8638540788756317</v>
      </c>
      <c r="N74" s="425">
        <v>11.680953598967406</v>
      </c>
      <c r="O74" s="425">
        <v>2.3910897657521151</v>
      </c>
      <c r="P74" s="425">
        <v>2.6819317498409498</v>
      </c>
      <c r="Q74" s="426">
        <v>1.9653756079058604</v>
      </c>
      <c r="R74" s="424">
        <v>3.8860623990961298</v>
      </c>
      <c r="S74" s="425">
        <v>12.094672061265529</v>
      </c>
      <c r="T74" s="425">
        <v>2.3589698414217453</v>
      </c>
      <c r="U74" s="425">
        <v>2.5300071356993175</v>
      </c>
      <c r="V74" s="426">
        <v>2.1170104125723364</v>
      </c>
      <c r="W74" s="424">
        <v>3.6829866780348897</v>
      </c>
      <c r="X74" s="425">
        <v>11.895120672496596</v>
      </c>
      <c r="Y74" s="425">
        <v>2.1324783036462192</v>
      </c>
      <c r="Z74" s="425">
        <v>2.3189748067011435</v>
      </c>
      <c r="AA74" s="426">
        <v>1.8779376867493647</v>
      </c>
      <c r="AB74" s="424">
        <v>3.5246654516370524</v>
      </c>
      <c r="AC74" s="425">
        <v>10.972822013920926</v>
      </c>
      <c r="AD74" s="425">
        <v>2.1283094304845225</v>
      </c>
      <c r="AE74" s="425">
        <v>2.4207768907498068</v>
      </c>
      <c r="AF74" s="426">
        <v>1.7427631213590808</v>
      </c>
      <c r="AG74" s="424">
        <v>4.0729064874858549</v>
      </c>
      <c r="AH74" s="425">
        <v>12.204459882271554</v>
      </c>
      <c r="AI74" s="425">
        <v>2.5800769982903864</v>
      </c>
      <c r="AJ74" s="425">
        <v>3.0881072410331316</v>
      </c>
      <c r="AK74" s="426">
        <v>1.9363514149548053</v>
      </c>
      <c r="AL74" s="424">
        <v>4.0883624530639509</v>
      </c>
      <c r="AM74" s="425">
        <v>12.949948272963281</v>
      </c>
      <c r="AN74" s="425">
        <v>2.478340914024197</v>
      </c>
      <c r="AO74" s="425">
        <v>3.0575528334505484</v>
      </c>
      <c r="AP74" s="426">
        <v>1.7776043491801954</v>
      </c>
      <c r="AQ74" s="424">
        <v>3.6397927676147406</v>
      </c>
      <c r="AR74" s="425">
        <v>12.499800356320169</v>
      </c>
      <c r="AS74" s="425">
        <v>2.0225721232340987</v>
      </c>
      <c r="AT74" s="425">
        <v>2.593122375930117</v>
      </c>
      <c r="AU74" s="426">
        <v>1.3628080884693268</v>
      </c>
      <c r="AV74" s="424">
        <v>4.0992449244054274</v>
      </c>
      <c r="AW74" s="425">
        <v>14.660691958188931</v>
      </c>
      <c r="AX74" s="425">
        <v>2.1140407753105439</v>
      </c>
      <c r="AY74" s="425">
        <v>2.6569854415197307</v>
      </c>
      <c r="AZ74" s="426">
        <v>1.5041696119190753</v>
      </c>
      <c r="BA74" s="424">
        <v>4.4102717391624537</v>
      </c>
      <c r="BB74" s="425">
        <v>14.471803959307742</v>
      </c>
      <c r="BC74" s="425">
        <v>2.4281147145771986</v>
      </c>
      <c r="BD74" s="425">
        <v>2.9375778955976708</v>
      </c>
      <c r="BE74" s="426">
        <v>1.8727679568302575</v>
      </c>
      <c r="BF74" s="424">
        <v>4.6396555952127692</v>
      </c>
      <c r="BG74" s="425">
        <v>13.39771394903193</v>
      </c>
      <c r="BH74" s="425">
        <v>2.9283634007140082</v>
      </c>
      <c r="BI74" s="425">
        <v>3.3871670265098883</v>
      </c>
      <c r="BJ74" s="426">
        <v>2.4482117831486518</v>
      </c>
    </row>
    <row r="75" spans="5:62" ht="10.9" customHeight="1" x14ac:dyDescent="0.2">
      <c r="E75" s="2" t="s">
        <v>289</v>
      </c>
      <c r="F75" s="427">
        <v>1</v>
      </c>
      <c r="G75" s="2" t="s">
        <v>2203</v>
      </c>
      <c r="H75" s="424">
        <v>6.5556126842715043</v>
      </c>
      <c r="I75" s="425">
        <v>19.553927037266689</v>
      </c>
      <c r="J75" s="425">
        <v>3.7741536959123247</v>
      </c>
      <c r="K75" s="425">
        <v>4.2044640872214112</v>
      </c>
      <c r="L75" s="426">
        <v>2.3200498343581342</v>
      </c>
      <c r="M75" s="424">
        <v>5.9800946020362158</v>
      </c>
      <c r="N75" s="425">
        <v>18.155130503037157</v>
      </c>
      <c r="O75" s="425">
        <v>3.4309064165258438</v>
      </c>
      <c r="P75" s="425">
        <v>3.7886549436400019</v>
      </c>
      <c r="Q75" s="426">
        <v>2.2468391927372293</v>
      </c>
      <c r="R75" s="424">
        <v>5.3311264351691321</v>
      </c>
      <c r="S75" s="425">
        <v>15.88666998860371</v>
      </c>
      <c r="T75" s="425">
        <v>3.1700861736647123</v>
      </c>
      <c r="U75" s="425">
        <v>3.5287550548746949</v>
      </c>
      <c r="V75" s="426">
        <v>2.0333712646438395</v>
      </c>
      <c r="W75" s="424">
        <v>4.8564132717936115</v>
      </c>
      <c r="X75" s="425">
        <v>15.616859283270401</v>
      </c>
      <c r="Y75" s="425">
        <v>2.6927414677292854</v>
      </c>
      <c r="Z75" s="425">
        <v>2.9622646994133022</v>
      </c>
      <c r="AA75" s="426">
        <v>1.8775617031305698</v>
      </c>
      <c r="AB75" s="424">
        <v>4.8424906976399766</v>
      </c>
      <c r="AC75" s="425">
        <v>15.780375583061778</v>
      </c>
      <c r="AD75" s="425">
        <v>2.6674780827852826</v>
      </c>
      <c r="AE75" s="425">
        <v>2.9347731837152136</v>
      </c>
      <c r="AF75" s="426">
        <v>1.8841688594393737</v>
      </c>
      <c r="AG75" s="424">
        <v>5.7292892505253503</v>
      </c>
      <c r="AH75" s="425">
        <v>18.277001552207821</v>
      </c>
      <c r="AI75" s="425">
        <v>3.2517424732190889</v>
      </c>
      <c r="AJ75" s="425">
        <v>3.6210927762223233</v>
      </c>
      <c r="AK75" s="426">
        <v>2.2072009090929341</v>
      </c>
      <c r="AL75" s="424">
        <v>5.569254116771476</v>
      </c>
      <c r="AM75" s="425">
        <v>17.928559529296393</v>
      </c>
      <c r="AN75" s="425">
        <v>3.1157286893218679</v>
      </c>
      <c r="AO75" s="425">
        <v>3.5308293605467891</v>
      </c>
      <c r="AP75" s="426">
        <v>1.9898441734080747</v>
      </c>
      <c r="AQ75" s="424">
        <v>4.8993431873502447</v>
      </c>
      <c r="AR75" s="425">
        <v>16.780965966251472</v>
      </c>
      <c r="AS75" s="425">
        <v>2.5168779044668654</v>
      </c>
      <c r="AT75" s="425">
        <v>2.9242698549916541</v>
      </c>
      <c r="AU75" s="426">
        <v>1.4535081486311399</v>
      </c>
      <c r="AV75" s="424">
        <v>5.0545179272024319</v>
      </c>
      <c r="AW75" s="425">
        <v>16.649386771598749</v>
      </c>
      <c r="AX75" s="425">
        <v>2.7117178907725763</v>
      </c>
      <c r="AY75" s="425">
        <v>2.9813020814732534</v>
      </c>
      <c r="AZ75" s="426">
        <v>2.0222548415265766</v>
      </c>
      <c r="BA75" s="424">
        <v>5.5695205978656759</v>
      </c>
      <c r="BB75" s="425">
        <v>16.630989291739795</v>
      </c>
      <c r="BC75" s="425">
        <v>3.2861409312507601</v>
      </c>
      <c r="BD75" s="425">
        <v>3.4517381647233747</v>
      </c>
      <c r="BE75" s="426">
        <v>2.8775231975519069</v>
      </c>
      <c r="BF75" s="424">
        <v>5.8080280534755548</v>
      </c>
      <c r="BG75" s="425">
        <v>16.686866285882168</v>
      </c>
      <c r="BH75" s="425">
        <v>3.5654144628107698</v>
      </c>
      <c r="BI75" s="425">
        <v>3.7377413581745214</v>
      </c>
      <c r="BJ75" s="426">
        <v>3.1573556354075865</v>
      </c>
    </row>
    <row r="76" spans="5:62" ht="10.9" customHeight="1" x14ac:dyDescent="0.2">
      <c r="E76" s="2" t="s">
        <v>290</v>
      </c>
      <c r="F76" s="427">
        <v>1</v>
      </c>
      <c r="G76" s="2" t="s">
        <v>2204</v>
      </c>
      <c r="H76" s="424">
        <v>7.1757239520044118</v>
      </c>
      <c r="I76" s="425">
        <v>20.867469209442039</v>
      </c>
      <c r="J76" s="425">
        <v>4.0121523112010022</v>
      </c>
      <c r="K76" s="425">
        <v>4.4082506485629489</v>
      </c>
      <c r="L76" s="426">
        <v>2.9261069920239691</v>
      </c>
      <c r="M76" s="424">
        <v>6.6350261250930469</v>
      </c>
      <c r="N76" s="425">
        <v>19.426743674355226</v>
      </c>
      <c r="O76" s="425">
        <v>3.7444616484339348</v>
      </c>
      <c r="P76" s="425">
        <v>4.0844769392088409</v>
      </c>
      <c r="Q76" s="426">
        <v>2.8379933766075554</v>
      </c>
      <c r="R76" s="424">
        <v>5.9600108143996575</v>
      </c>
      <c r="S76" s="425">
        <v>16.894388282486076</v>
      </c>
      <c r="T76" s="425">
        <v>3.5256561028097946</v>
      </c>
      <c r="U76" s="425">
        <v>3.822822078030236</v>
      </c>
      <c r="V76" s="426">
        <v>2.7585540474805508</v>
      </c>
      <c r="W76" s="424">
        <v>5.4246035366148506</v>
      </c>
      <c r="X76" s="425">
        <v>16.231743058144247</v>
      </c>
      <c r="Y76" s="425">
        <v>3.0535599184027404</v>
      </c>
      <c r="Z76" s="425">
        <v>3.2892930549243342</v>
      </c>
      <c r="AA76" s="426">
        <v>2.4654338194210408</v>
      </c>
      <c r="AB76" s="424">
        <v>5.2074274401671881</v>
      </c>
      <c r="AC76" s="425">
        <v>15.421198123961458</v>
      </c>
      <c r="AD76" s="425">
        <v>2.9870786740329667</v>
      </c>
      <c r="AE76" s="425">
        <v>3.2160067654608322</v>
      </c>
      <c r="AF76" s="426">
        <v>2.4384531047131173</v>
      </c>
      <c r="AG76" s="424">
        <v>6.3074253315334241</v>
      </c>
      <c r="AH76" s="425">
        <v>18.271351363861577</v>
      </c>
      <c r="AI76" s="425">
        <v>3.7335258174614387</v>
      </c>
      <c r="AJ76" s="425">
        <v>4.0348792027660467</v>
      </c>
      <c r="AK76" s="426">
        <v>3.041196875829792</v>
      </c>
      <c r="AL76" s="424">
        <v>6.0706732459121158</v>
      </c>
      <c r="AM76" s="425">
        <v>18.149820354539084</v>
      </c>
      <c r="AN76" s="425">
        <v>3.4613404637124501</v>
      </c>
      <c r="AO76" s="425">
        <v>3.8343444208739341</v>
      </c>
      <c r="AP76" s="426">
        <v>2.6390404588403631</v>
      </c>
      <c r="AQ76" s="424">
        <v>5.4475941166161617</v>
      </c>
      <c r="AR76" s="425">
        <v>16.656172428902522</v>
      </c>
      <c r="AS76" s="425">
        <v>3.0124755761653046</v>
      </c>
      <c r="AT76" s="425">
        <v>3.317520022099369</v>
      </c>
      <c r="AU76" s="426">
        <v>2.3643099806995576</v>
      </c>
      <c r="AV76" s="424">
        <v>5.9152546766931406</v>
      </c>
      <c r="AW76" s="425">
        <v>16.990672441303243</v>
      </c>
      <c r="AX76" s="425">
        <v>3.4665623007472979</v>
      </c>
      <c r="AY76" s="425">
        <v>3.613330219769856</v>
      </c>
      <c r="AZ76" s="426">
        <v>3.1624832550331141</v>
      </c>
      <c r="BA76" s="424">
        <v>6.6518036213858061</v>
      </c>
      <c r="BB76" s="425">
        <v>18.260602394306655</v>
      </c>
      <c r="BC76" s="425">
        <v>4.0141018600778544</v>
      </c>
      <c r="BD76" s="425">
        <v>4.1327373344819733</v>
      </c>
      <c r="BE76" s="426">
        <v>3.7758543495869148</v>
      </c>
      <c r="BF76" s="424">
        <v>7.3233785383262644</v>
      </c>
      <c r="BG76" s="425">
        <v>19.814880254898092</v>
      </c>
      <c r="BH76" s="425">
        <v>4.4422937188797915</v>
      </c>
      <c r="BI76" s="425">
        <v>4.5296551479980316</v>
      </c>
      <c r="BJ76" s="426">
        <v>4.2732568073786963</v>
      </c>
    </row>
    <row r="77" spans="5:62" ht="10.9" customHeight="1" x14ac:dyDescent="0.2">
      <c r="E77" s="2" t="s">
        <v>301</v>
      </c>
      <c r="F77" s="427">
        <v>1</v>
      </c>
      <c r="G77" s="2" t="s">
        <v>2205</v>
      </c>
      <c r="H77" s="424">
        <v>4.2507882295474309</v>
      </c>
      <c r="I77" s="425">
        <v>10.029757883557426</v>
      </c>
      <c r="J77" s="425">
        <v>3.0916913569522966</v>
      </c>
      <c r="K77" s="425">
        <v>3.2432882345371423</v>
      </c>
      <c r="L77" s="426">
        <v>2.7833529143291802</v>
      </c>
      <c r="M77" s="424">
        <v>4.1719633494250523</v>
      </c>
      <c r="N77" s="425">
        <v>10.500911512882995</v>
      </c>
      <c r="O77" s="425">
        <v>2.9131980389964807</v>
      </c>
      <c r="P77" s="425">
        <v>3.0846156878179012</v>
      </c>
      <c r="Q77" s="426">
        <v>2.57424746382183</v>
      </c>
      <c r="R77" s="424">
        <v>3.8349924939426412</v>
      </c>
      <c r="S77" s="425">
        <v>9.1539613960175839</v>
      </c>
      <c r="T77" s="425">
        <v>2.7882071819540108</v>
      </c>
      <c r="U77" s="425">
        <v>2.9815626779006434</v>
      </c>
      <c r="V77" s="426">
        <v>2.4251283369164951</v>
      </c>
      <c r="W77" s="424">
        <v>3.6236074827825342</v>
      </c>
      <c r="X77" s="425">
        <v>9.3320426580129734</v>
      </c>
      <c r="Y77" s="425">
        <v>2.4972085002129356</v>
      </c>
      <c r="Z77" s="425">
        <v>2.7404887275201846</v>
      </c>
      <c r="AA77" s="426">
        <v>2.0630913027618476</v>
      </c>
      <c r="AB77" s="424">
        <v>3.3874361928688477</v>
      </c>
      <c r="AC77" s="425">
        <v>8.7175090166561393</v>
      </c>
      <c r="AD77" s="425">
        <v>2.3419279159590047</v>
      </c>
      <c r="AE77" s="425">
        <v>2.4929050326835709</v>
      </c>
      <c r="AF77" s="426">
        <v>2.0821994818041967</v>
      </c>
      <c r="AG77" s="424">
        <v>4.1107955752928387</v>
      </c>
      <c r="AH77" s="425">
        <v>10.420823558195522</v>
      </c>
      <c r="AI77" s="425">
        <v>2.8845977333434298</v>
      </c>
      <c r="AJ77" s="425">
        <v>3.1225287439689851</v>
      </c>
      <c r="AK77" s="426">
        <v>2.4910002339277169</v>
      </c>
      <c r="AL77" s="424">
        <v>3.8363238460187286</v>
      </c>
      <c r="AM77" s="425">
        <v>9.9022867421360647</v>
      </c>
      <c r="AN77" s="425">
        <v>2.6938492574571451</v>
      </c>
      <c r="AO77" s="425">
        <v>2.946803401811136</v>
      </c>
      <c r="AP77" s="426">
        <v>2.2950297408834675</v>
      </c>
      <c r="AQ77" s="424">
        <v>3.486537676754049</v>
      </c>
      <c r="AR77" s="425">
        <v>9.7254787534660778</v>
      </c>
      <c r="AS77" s="425">
        <v>2.3301548104628589</v>
      </c>
      <c r="AT77" s="425">
        <v>2.4536140496447092</v>
      </c>
      <c r="AU77" s="426">
        <v>2.1444818514657342</v>
      </c>
      <c r="AV77" s="424">
        <v>3.7357273194119509</v>
      </c>
      <c r="AW77" s="425">
        <v>9.9316751247884607</v>
      </c>
      <c r="AX77" s="425">
        <v>2.5474566266326648</v>
      </c>
      <c r="AY77" s="425">
        <v>2.7292357334754334</v>
      </c>
      <c r="AZ77" s="426">
        <v>2.2826457931764419</v>
      </c>
      <c r="BA77" s="424">
        <v>4.2818522175796216</v>
      </c>
      <c r="BB77" s="425">
        <v>10.567523234790958</v>
      </c>
      <c r="BC77" s="425">
        <v>3.0512817543452688</v>
      </c>
      <c r="BD77" s="425">
        <v>3.2137757773510907</v>
      </c>
      <c r="BE77" s="426">
        <v>2.8196722587988408</v>
      </c>
      <c r="BF77" s="424">
        <v>4.8107239027918327</v>
      </c>
      <c r="BG77" s="425">
        <v>11.491377652604646</v>
      </c>
      <c r="BH77" s="425">
        <v>3.502655924556981</v>
      </c>
      <c r="BI77" s="425">
        <v>3.6341335165271382</v>
      </c>
      <c r="BJ77" s="426">
        <v>3.3208233600609498</v>
      </c>
    </row>
    <row r="78" spans="5:62" ht="10.9" customHeight="1" x14ac:dyDescent="0.2">
      <c r="E78" s="2" t="s">
        <v>311</v>
      </c>
      <c r="F78" s="427">
        <v>1</v>
      </c>
      <c r="G78" s="2" t="s">
        <v>2206</v>
      </c>
      <c r="H78" s="424">
        <v>6.4946306662775068</v>
      </c>
      <c r="I78" s="425">
        <v>17.190227936085783</v>
      </c>
      <c r="J78" s="425">
        <v>4.1229763397940706</v>
      </c>
      <c r="K78" s="425">
        <v>4.515957402786829</v>
      </c>
      <c r="L78" s="426">
        <v>2.9590978757603423</v>
      </c>
      <c r="M78" s="424">
        <v>6.0131589493273081</v>
      </c>
      <c r="N78" s="425">
        <v>16.235885179674444</v>
      </c>
      <c r="O78" s="425">
        <v>3.836990789032515</v>
      </c>
      <c r="P78" s="425">
        <v>4.19758772341042</v>
      </c>
      <c r="Q78" s="426">
        <v>2.798983679054472</v>
      </c>
      <c r="R78" s="424">
        <v>5.4113155520729634</v>
      </c>
      <c r="S78" s="425">
        <v>14.295377554427512</v>
      </c>
      <c r="T78" s="425">
        <v>3.5730292756060686</v>
      </c>
      <c r="U78" s="425">
        <v>3.8767142279222138</v>
      </c>
      <c r="V78" s="426">
        <v>2.7453773475578638</v>
      </c>
      <c r="W78" s="424">
        <v>4.9707713166267231</v>
      </c>
      <c r="X78" s="425">
        <v>14.152767903202527</v>
      </c>
      <c r="Y78" s="425">
        <v>3.0906445945565486</v>
      </c>
      <c r="Z78" s="425">
        <v>3.332592812227158</v>
      </c>
      <c r="AA78" s="426">
        <v>2.4625232032610538</v>
      </c>
      <c r="AB78" s="424">
        <v>4.9049399939054945</v>
      </c>
      <c r="AC78" s="425">
        <v>13.893674631229494</v>
      </c>
      <c r="AD78" s="425">
        <v>3.0808925140850603</v>
      </c>
      <c r="AE78" s="425">
        <v>3.3430079105988861</v>
      </c>
      <c r="AF78" s="426">
        <v>2.4251325496821288</v>
      </c>
      <c r="AG78" s="424">
        <v>6.1715564235033105</v>
      </c>
      <c r="AH78" s="425">
        <v>17.120341869820383</v>
      </c>
      <c r="AI78" s="425">
        <v>3.945614442365398</v>
      </c>
      <c r="AJ78" s="425">
        <v>4.3346772519540862</v>
      </c>
      <c r="AK78" s="426">
        <v>3.0064110784870763</v>
      </c>
      <c r="AL78" s="424">
        <v>5.897436930320028</v>
      </c>
      <c r="AM78" s="425">
        <v>16.702165396346444</v>
      </c>
      <c r="AN78" s="425">
        <v>3.6724555601893796</v>
      </c>
      <c r="AO78" s="425">
        <v>4.1320738787117337</v>
      </c>
      <c r="AP78" s="426">
        <v>2.6087025976759661</v>
      </c>
      <c r="AQ78" s="424">
        <v>5.3316616049310772</v>
      </c>
      <c r="AR78" s="425">
        <v>15.930675633563665</v>
      </c>
      <c r="AS78" s="425">
        <v>3.1119055922721146</v>
      </c>
      <c r="AT78" s="425">
        <v>3.4983151146742264</v>
      </c>
      <c r="AU78" s="426">
        <v>2.2522273044159644</v>
      </c>
      <c r="AV78" s="424">
        <v>5.4734517296081311</v>
      </c>
      <c r="AW78" s="425">
        <v>15.045827310947555</v>
      </c>
      <c r="AX78" s="425">
        <v>3.4090244080340395</v>
      </c>
      <c r="AY78" s="425">
        <v>3.708071475514668</v>
      </c>
      <c r="AZ78" s="426">
        <v>2.7638814968250656</v>
      </c>
      <c r="BA78" s="424">
        <v>5.9563797923110213</v>
      </c>
      <c r="BB78" s="425">
        <v>15.872813461066324</v>
      </c>
      <c r="BC78" s="425">
        <v>3.7931582638792976</v>
      </c>
      <c r="BD78" s="425">
        <v>3.9928545454730164</v>
      </c>
      <c r="BE78" s="426">
        <v>3.3758125751072869</v>
      </c>
      <c r="BF78" s="424">
        <v>6.727217212761583</v>
      </c>
      <c r="BG78" s="425">
        <v>17.495684110148304</v>
      </c>
      <c r="BH78" s="425">
        <v>4.3893602502268312</v>
      </c>
      <c r="BI78" s="425">
        <v>4.5486148320672726</v>
      </c>
      <c r="BJ78" s="426">
        <v>4.0701825234591498</v>
      </c>
    </row>
    <row r="79" spans="5:62" ht="10.9" customHeight="1" x14ac:dyDescent="0.2">
      <c r="E79" s="2" t="s">
        <v>948</v>
      </c>
      <c r="F79" s="427">
        <v>1</v>
      </c>
      <c r="G79" s="262" t="s">
        <v>2207</v>
      </c>
      <c r="H79" s="424" t="s">
        <v>2208</v>
      </c>
      <c r="I79" s="425" t="s">
        <v>2208</v>
      </c>
      <c r="J79" s="425" t="s">
        <v>2208</v>
      </c>
      <c r="K79" s="425" t="s">
        <v>2208</v>
      </c>
      <c r="L79" s="426" t="s">
        <v>2208</v>
      </c>
      <c r="M79" s="424" t="s">
        <v>2208</v>
      </c>
      <c r="N79" s="425" t="s">
        <v>2208</v>
      </c>
      <c r="O79" s="425" t="s">
        <v>2208</v>
      </c>
      <c r="P79" s="425" t="s">
        <v>2208</v>
      </c>
      <c r="Q79" s="426" t="s">
        <v>2208</v>
      </c>
      <c r="R79" s="424" t="s">
        <v>2208</v>
      </c>
      <c r="S79" s="425" t="s">
        <v>2208</v>
      </c>
      <c r="T79" s="425" t="s">
        <v>2208</v>
      </c>
      <c r="U79" s="425" t="s">
        <v>2208</v>
      </c>
      <c r="V79" s="426" t="s">
        <v>2208</v>
      </c>
      <c r="W79" s="424" t="s">
        <v>2208</v>
      </c>
      <c r="X79" s="425" t="s">
        <v>2208</v>
      </c>
      <c r="Y79" s="425" t="s">
        <v>2208</v>
      </c>
      <c r="Z79" s="425" t="s">
        <v>2208</v>
      </c>
      <c r="AA79" s="426" t="s">
        <v>2208</v>
      </c>
      <c r="AB79" s="424" t="s">
        <v>2208</v>
      </c>
      <c r="AC79" s="425" t="s">
        <v>2208</v>
      </c>
      <c r="AD79" s="425" t="s">
        <v>2208</v>
      </c>
      <c r="AE79" s="425" t="s">
        <v>2208</v>
      </c>
      <c r="AF79" s="426" t="s">
        <v>2208</v>
      </c>
      <c r="AG79" s="424" t="s">
        <v>2208</v>
      </c>
      <c r="AH79" s="425" t="s">
        <v>2208</v>
      </c>
      <c r="AI79" s="425" t="s">
        <v>2208</v>
      </c>
      <c r="AJ79" s="425" t="s">
        <v>2208</v>
      </c>
      <c r="AK79" s="426" t="s">
        <v>2208</v>
      </c>
      <c r="AL79" s="424" t="s">
        <v>2208</v>
      </c>
      <c r="AM79" s="425" t="s">
        <v>2208</v>
      </c>
      <c r="AN79" s="425" t="s">
        <v>2208</v>
      </c>
      <c r="AO79" s="425" t="s">
        <v>2208</v>
      </c>
      <c r="AP79" s="426" t="s">
        <v>2208</v>
      </c>
      <c r="AQ79" s="424" t="s">
        <v>2208</v>
      </c>
      <c r="AR79" s="425" t="s">
        <v>2208</v>
      </c>
      <c r="AS79" s="425" t="s">
        <v>2208</v>
      </c>
      <c r="AT79" s="425" t="s">
        <v>2208</v>
      </c>
      <c r="AU79" s="426" t="s">
        <v>2208</v>
      </c>
      <c r="AV79" s="424" t="s">
        <v>2208</v>
      </c>
      <c r="AW79" s="425" t="s">
        <v>2208</v>
      </c>
      <c r="AX79" s="425" t="s">
        <v>2208</v>
      </c>
      <c r="AY79" s="425" t="s">
        <v>2208</v>
      </c>
      <c r="AZ79" s="426" t="s">
        <v>2208</v>
      </c>
      <c r="BA79" s="424" t="s">
        <v>2208</v>
      </c>
      <c r="BB79" s="425" t="s">
        <v>2208</v>
      </c>
      <c r="BC79" s="425" t="s">
        <v>2208</v>
      </c>
      <c r="BD79" s="425" t="s">
        <v>2208</v>
      </c>
      <c r="BE79" s="426" t="s">
        <v>2208</v>
      </c>
      <c r="BF79" s="424" t="s">
        <v>2208</v>
      </c>
      <c r="BG79" s="425" t="s">
        <v>2208</v>
      </c>
      <c r="BH79" s="425" t="s">
        <v>2208</v>
      </c>
      <c r="BI79" s="425" t="s">
        <v>2208</v>
      </c>
      <c r="BJ79" s="426" t="s">
        <v>2208</v>
      </c>
    </row>
    <row r="80" spans="5:62" ht="10.9" customHeight="1" x14ac:dyDescent="0.2">
      <c r="E80" s="2" t="s">
        <v>950</v>
      </c>
      <c r="F80" s="427">
        <v>1</v>
      </c>
      <c r="G80" s="262" t="s">
        <v>2209</v>
      </c>
      <c r="H80" s="424">
        <v>10.658562175466546</v>
      </c>
      <c r="I80" s="425">
        <v>30.706742533696119</v>
      </c>
      <c r="J80" s="425">
        <v>6.4897216975016372</v>
      </c>
      <c r="K80" s="425">
        <v>7.3663897948782502</v>
      </c>
      <c r="L80" s="426">
        <v>4.9539562099607393</v>
      </c>
      <c r="M80" s="424">
        <v>9.7700518192323251</v>
      </c>
      <c r="N80" s="425">
        <v>28.616466121966067</v>
      </c>
      <c r="O80" s="425">
        <v>5.8511058747145119</v>
      </c>
      <c r="P80" s="425">
        <v>6.6015238350723058</v>
      </c>
      <c r="Q80" s="426">
        <v>4.5895397378406555</v>
      </c>
      <c r="R80" s="424">
        <v>8.959486904340288</v>
      </c>
      <c r="S80" s="425">
        <v>26.853262510368239</v>
      </c>
      <c r="T80" s="425">
        <v>5.3651377367422466</v>
      </c>
      <c r="U80" s="425">
        <v>6.0002701505864406</v>
      </c>
      <c r="V80" s="426">
        <v>4.3559332948122824</v>
      </c>
      <c r="W80" s="424">
        <v>8.137000561285598</v>
      </c>
      <c r="X80" s="425">
        <v>25.767013284083106</v>
      </c>
      <c r="Y80" s="425">
        <v>4.581259468341619</v>
      </c>
      <c r="Z80" s="425">
        <v>5.1017961731868935</v>
      </c>
      <c r="AA80" s="426">
        <v>3.8001389513366539</v>
      </c>
      <c r="AB80" s="424">
        <v>7.8208493784935396</v>
      </c>
      <c r="AC80" s="425">
        <v>24.972163228049336</v>
      </c>
      <c r="AD80" s="425">
        <v>4.352386660612118</v>
      </c>
      <c r="AE80" s="425">
        <v>4.8029166756959558</v>
      </c>
      <c r="AF80" s="426">
        <v>3.7144640636873585</v>
      </c>
      <c r="AG80" s="424">
        <v>9.6891659964749355</v>
      </c>
      <c r="AH80" s="425">
        <v>31.05473480798214</v>
      </c>
      <c r="AI80" s="425">
        <v>5.3269756587238914</v>
      </c>
      <c r="AJ80" s="425">
        <v>5.8139903550815699</v>
      </c>
      <c r="AK80" s="426">
        <v>4.6738478121803864</v>
      </c>
      <c r="AL80" s="424">
        <v>9.8118778992901596</v>
      </c>
      <c r="AM80" s="425">
        <v>31.886927430966374</v>
      </c>
      <c r="AN80" s="425">
        <v>5.1958640637739846</v>
      </c>
      <c r="AO80" s="425">
        <v>6.0027013983484974</v>
      </c>
      <c r="AP80" s="426">
        <v>4.1806380647856001</v>
      </c>
      <c r="AQ80" s="424">
        <v>8.8422531437935241</v>
      </c>
      <c r="AR80" s="425">
        <v>28.837294539348392</v>
      </c>
      <c r="AS80" s="425">
        <v>4.6003044831695146</v>
      </c>
      <c r="AT80" s="425">
        <v>5.3437521494195659</v>
      </c>
      <c r="AU80" s="426">
        <v>3.7058915709357834</v>
      </c>
      <c r="AV80" s="424">
        <v>9.1377305341568835</v>
      </c>
      <c r="AW80" s="425">
        <v>27.930659343596378</v>
      </c>
      <c r="AX80" s="425">
        <v>5.0409938450948104</v>
      </c>
      <c r="AY80" s="425">
        <v>5.5294143153787507</v>
      </c>
      <c r="AZ80" s="426">
        <v>4.4747899971491361</v>
      </c>
      <c r="BA80" s="424">
        <v>9.6734735062521846</v>
      </c>
      <c r="BB80" s="425">
        <v>28.421410948958844</v>
      </c>
      <c r="BC80" s="425">
        <v>5.5142671696200072</v>
      </c>
      <c r="BD80" s="425">
        <v>5.8926438243534509</v>
      </c>
      <c r="BE80" s="426">
        <v>5.0961300947882116</v>
      </c>
      <c r="BF80" s="424">
        <v>10.260176255000285</v>
      </c>
      <c r="BG80" s="425">
        <v>29.424421705084267</v>
      </c>
      <c r="BH80" s="425">
        <v>5.8997497592603914</v>
      </c>
      <c r="BI80" s="425">
        <v>6.2078346493526979</v>
      </c>
      <c r="BJ80" s="426">
        <v>5.5670782619521848</v>
      </c>
    </row>
    <row r="81" spans="3:62" ht="10.9" customHeight="1" x14ac:dyDescent="0.2">
      <c r="E81" s="2" t="s">
        <v>331</v>
      </c>
      <c r="F81" s="427">
        <v>1</v>
      </c>
      <c r="G81" s="2" t="s">
        <v>2210</v>
      </c>
      <c r="H81" s="424">
        <v>10.658562175466546</v>
      </c>
      <c r="I81" s="425">
        <v>30.706742533696119</v>
      </c>
      <c r="J81" s="425">
        <v>6.4897216975016372</v>
      </c>
      <c r="K81" s="425">
        <v>7.3663897948782502</v>
      </c>
      <c r="L81" s="426">
        <v>4.9539562099607393</v>
      </c>
      <c r="M81" s="424">
        <v>9.7700518192323251</v>
      </c>
      <c r="N81" s="425">
        <v>28.616466121966067</v>
      </c>
      <c r="O81" s="425">
        <v>5.8511058747145119</v>
      </c>
      <c r="P81" s="425">
        <v>6.6015238350723058</v>
      </c>
      <c r="Q81" s="426">
        <v>4.5895397378406555</v>
      </c>
      <c r="R81" s="424">
        <v>8.959486904340288</v>
      </c>
      <c r="S81" s="425">
        <v>26.853262510368239</v>
      </c>
      <c r="T81" s="425">
        <v>5.3651377367422466</v>
      </c>
      <c r="U81" s="425">
        <v>6.0002701505864406</v>
      </c>
      <c r="V81" s="426">
        <v>4.3559332948122824</v>
      </c>
      <c r="W81" s="424">
        <v>8.137000561285598</v>
      </c>
      <c r="X81" s="425">
        <v>25.767013284083106</v>
      </c>
      <c r="Y81" s="425">
        <v>4.581259468341619</v>
      </c>
      <c r="Z81" s="425">
        <v>5.1017961731868935</v>
      </c>
      <c r="AA81" s="426">
        <v>3.8001389513366539</v>
      </c>
      <c r="AB81" s="424">
        <v>7.8208493784935396</v>
      </c>
      <c r="AC81" s="425">
        <v>24.972163228049336</v>
      </c>
      <c r="AD81" s="425">
        <v>4.352386660612118</v>
      </c>
      <c r="AE81" s="425">
        <v>4.8029166756959558</v>
      </c>
      <c r="AF81" s="426">
        <v>3.7144640636873585</v>
      </c>
      <c r="AG81" s="424">
        <v>9.6891659964749355</v>
      </c>
      <c r="AH81" s="425">
        <v>31.05473480798214</v>
      </c>
      <c r="AI81" s="425">
        <v>5.3269756587238914</v>
      </c>
      <c r="AJ81" s="425">
        <v>5.8139903550815699</v>
      </c>
      <c r="AK81" s="426">
        <v>4.6738478121803864</v>
      </c>
      <c r="AL81" s="424">
        <v>9.8118778992901596</v>
      </c>
      <c r="AM81" s="425">
        <v>31.886927430966374</v>
      </c>
      <c r="AN81" s="425">
        <v>5.1958640637739846</v>
      </c>
      <c r="AO81" s="425">
        <v>6.0027013983484974</v>
      </c>
      <c r="AP81" s="426">
        <v>4.1806380647856001</v>
      </c>
      <c r="AQ81" s="424">
        <v>8.8422531437935241</v>
      </c>
      <c r="AR81" s="425">
        <v>28.837294539348392</v>
      </c>
      <c r="AS81" s="425">
        <v>4.6003044831695146</v>
      </c>
      <c r="AT81" s="425">
        <v>5.3437521494195659</v>
      </c>
      <c r="AU81" s="426">
        <v>3.7058915709357834</v>
      </c>
      <c r="AV81" s="424">
        <v>9.1377305341568835</v>
      </c>
      <c r="AW81" s="425">
        <v>27.930659343596378</v>
      </c>
      <c r="AX81" s="425">
        <v>5.0409938450948104</v>
      </c>
      <c r="AY81" s="425">
        <v>5.5294143153787507</v>
      </c>
      <c r="AZ81" s="426">
        <v>4.4747899971491361</v>
      </c>
      <c r="BA81" s="424">
        <v>9.6734735062521846</v>
      </c>
      <c r="BB81" s="425">
        <v>28.421410948958844</v>
      </c>
      <c r="BC81" s="425">
        <v>5.5142671696200072</v>
      </c>
      <c r="BD81" s="425">
        <v>5.8926438243534509</v>
      </c>
      <c r="BE81" s="426">
        <v>5.0961300947882116</v>
      </c>
      <c r="BF81" s="424">
        <v>10.260176255000285</v>
      </c>
      <c r="BG81" s="425">
        <v>29.424421705084267</v>
      </c>
      <c r="BH81" s="425">
        <v>5.8997497592603914</v>
      </c>
      <c r="BI81" s="425">
        <v>6.2078346493526979</v>
      </c>
      <c r="BJ81" s="426">
        <v>5.5670782619521848</v>
      </c>
    </row>
    <row r="82" spans="3:62" ht="10.9" customHeight="1" x14ac:dyDescent="0.2">
      <c r="E82" s="2" t="s">
        <v>952</v>
      </c>
      <c r="F82" s="427">
        <v>1</v>
      </c>
      <c r="G82" s="262" t="s">
        <v>2211</v>
      </c>
      <c r="H82" s="424">
        <v>6.9967601257803871</v>
      </c>
      <c r="I82" s="425">
        <v>23.741371658117981</v>
      </c>
      <c r="J82" s="425">
        <v>5.3636616407117215</v>
      </c>
      <c r="K82" s="425">
        <v>5.9204520175407165</v>
      </c>
      <c r="L82" s="426">
        <v>4.0783081838555741</v>
      </c>
      <c r="M82" s="424">
        <v>6.6720726881134729</v>
      </c>
      <c r="N82" s="425">
        <v>24.013542024472237</v>
      </c>
      <c r="O82" s="425">
        <v>5.0067254695936354</v>
      </c>
      <c r="P82" s="425">
        <v>5.5374511224052103</v>
      </c>
      <c r="Q82" s="426">
        <v>3.8279251051849572</v>
      </c>
      <c r="R82" s="424">
        <v>5.9563605489851126</v>
      </c>
      <c r="S82" s="425">
        <v>21.570750292796639</v>
      </c>
      <c r="T82" s="425">
        <v>4.4550826271643098</v>
      </c>
      <c r="U82" s="425">
        <v>4.8552316961260198</v>
      </c>
      <c r="V82" s="426">
        <v>3.6083052029504619</v>
      </c>
      <c r="W82" s="424">
        <v>5.6665647643657904</v>
      </c>
      <c r="X82" s="425">
        <v>23.081306008952726</v>
      </c>
      <c r="Y82" s="425">
        <v>3.9369179912953758</v>
      </c>
      <c r="Z82" s="425">
        <v>4.3061925587229695</v>
      </c>
      <c r="AA82" s="426">
        <v>3.1923599271223031</v>
      </c>
      <c r="AB82" s="424">
        <v>5.3987457925872127</v>
      </c>
      <c r="AC82" s="425">
        <v>22.427288120823366</v>
      </c>
      <c r="AD82" s="425">
        <v>3.5756027519299285</v>
      </c>
      <c r="AE82" s="425">
        <v>3.9066968780128022</v>
      </c>
      <c r="AF82" s="426">
        <v>2.9397831191900816</v>
      </c>
      <c r="AG82" s="424">
        <v>5.9555601356363805</v>
      </c>
      <c r="AH82" s="425">
        <v>23.109019804683783</v>
      </c>
      <c r="AI82" s="425">
        <v>3.9753890716836793</v>
      </c>
      <c r="AJ82" s="425">
        <v>4.3791539408549669</v>
      </c>
      <c r="AK82" s="426">
        <v>3.2500564182440232</v>
      </c>
      <c r="AL82" s="424">
        <v>5.6076127088069736</v>
      </c>
      <c r="AM82" s="425">
        <v>21.968892285165808</v>
      </c>
      <c r="AN82" s="425">
        <v>3.6564523498657171</v>
      </c>
      <c r="AO82" s="425">
        <v>4.2232609966938037</v>
      </c>
      <c r="AP82" s="426">
        <v>2.6968189221330641</v>
      </c>
      <c r="AQ82" s="424">
        <v>5.1393456951367149</v>
      </c>
      <c r="AR82" s="425">
        <v>19.693432537427118</v>
      </c>
      <c r="AS82" s="425">
        <v>3.3299155600279717</v>
      </c>
      <c r="AT82" s="425">
        <v>3.772055190241439</v>
      </c>
      <c r="AU82" s="426">
        <v>2.6132439568968597</v>
      </c>
      <c r="AV82" s="424">
        <v>5.4173544388791672</v>
      </c>
      <c r="AW82" s="425">
        <v>19.764952728724744</v>
      </c>
      <c r="AX82" s="425">
        <v>3.5441862523538572</v>
      </c>
      <c r="AY82" s="425">
        <v>3.9319681118235201</v>
      </c>
      <c r="AZ82" s="426">
        <v>2.9346533194589517</v>
      </c>
      <c r="BA82" s="424">
        <v>5.7097494069628354</v>
      </c>
      <c r="BB82" s="425">
        <v>19.15305456454983</v>
      </c>
      <c r="BC82" s="425">
        <v>3.8748928724492786</v>
      </c>
      <c r="BD82" s="425">
        <v>4.1836072609007307</v>
      </c>
      <c r="BE82" s="426">
        <v>3.4085765460432786</v>
      </c>
      <c r="BF82" s="424">
        <v>6.099350326090816</v>
      </c>
      <c r="BG82" s="425">
        <v>19.737507560504135</v>
      </c>
      <c r="BH82" s="425">
        <v>4.1550778351931115</v>
      </c>
      <c r="BI82" s="425">
        <v>4.4107372973258485</v>
      </c>
      <c r="BJ82" s="426">
        <v>3.7896721990192423</v>
      </c>
    </row>
    <row r="83" spans="3:62" ht="10.9" customHeight="1" x14ac:dyDescent="0.2">
      <c r="E83" s="2" t="s">
        <v>335</v>
      </c>
      <c r="F83" s="427">
        <v>1</v>
      </c>
      <c r="G83" s="2" t="s">
        <v>2212</v>
      </c>
      <c r="H83" s="424">
        <v>6.9967601257803871</v>
      </c>
      <c r="I83" s="425">
        <v>23.741371658117981</v>
      </c>
      <c r="J83" s="425">
        <v>5.3636616407117215</v>
      </c>
      <c r="K83" s="425">
        <v>5.9204520175407165</v>
      </c>
      <c r="L83" s="426">
        <v>4.0783081838555741</v>
      </c>
      <c r="M83" s="424">
        <v>6.6720726881134729</v>
      </c>
      <c r="N83" s="425">
        <v>24.013542024472237</v>
      </c>
      <c r="O83" s="425">
        <v>5.0067254695936354</v>
      </c>
      <c r="P83" s="425">
        <v>5.5374511224052103</v>
      </c>
      <c r="Q83" s="426">
        <v>3.8279251051849572</v>
      </c>
      <c r="R83" s="424">
        <v>5.9563605489851126</v>
      </c>
      <c r="S83" s="425">
        <v>21.570750292796639</v>
      </c>
      <c r="T83" s="425">
        <v>4.4550826271643098</v>
      </c>
      <c r="U83" s="425">
        <v>4.8552316961260198</v>
      </c>
      <c r="V83" s="426">
        <v>3.6083052029504619</v>
      </c>
      <c r="W83" s="424">
        <v>5.6665647643657904</v>
      </c>
      <c r="X83" s="425">
        <v>23.081306008952726</v>
      </c>
      <c r="Y83" s="425">
        <v>3.9369179912953758</v>
      </c>
      <c r="Z83" s="425">
        <v>4.3061925587229695</v>
      </c>
      <c r="AA83" s="426">
        <v>3.1923599271223031</v>
      </c>
      <c r="AB83" s="424">
        <v>5.3987457925872127</v>
      </c>
      <c r="AC83" s="425">
        <v>22.427288120823366</v>
      </c>
      <c r="AD83" s="425">
        <v>3.5756027519299285</v>
      </c>
      <c r="AE83" s="425">
        <v>3.9066968780128022</v>
      </c>
      <c r="AF83" s="426">
        <v>2.9397831191900816</v>
      </c>
      <c r="AG83" s="424">
        <v>5.9555601356363805</v>
      </c>
      <c r="AH83" s="425">
        <v>23.109019804683783</v>
      </c>
      <c r="AI83" s="425">
        <v>3.9753890716836793</v>
      </c>
      <c r="AJ83" s="425">
        <v>4.3791539408549669</v>
      </c>
      <c r="AK83" s="426">
        <v>3.2500564182440232</v>
      </c>
      <c r="AL83" s="424">
        <v>5.6076127088069736</v>
      </c>
      <c r="AM83" s="425">
        <v>21.968892285165808</v>
      </c>
      <c r="AN83" s="425">
        <v>3.6564523498657171</v>
      </c>
      <c r="AO83" s="425">
        <v>4.2232609966938037</v>
      </c>
      <c r="AP83" s="426">
        <v>2.6968189221330641</v>
      </c>
      <c r="AQ83" s="424">
        <v>5.1393456951367149</v>
      </c>
      <c r="AR83" s="425">
        <v>19.693432537427118</v>
      </c>
      <c r="AS83" s="425">
        <v>3.3299155600279717</v>
      </c>
      <c r="AT83" s="425">
        <v>3.772055190241439</v>
      </c>
      <c r="AU83" s="426">
        <v>2.6132439568968597</v>
      </c>
      <c r="AV83" s="424">
        <v>5.4173544388791672</v>
      </c>
      <c r="AW83" s="425">
        <v>19.764952728724744</v>
      </c>
      <c r="AX83" s="425">
        <v>3.5441862523538572</v>
      </c>
      <c r="AY83" s="425">
        <v>3.9319681118235201</v>
      </c>
      <c r="AZ83" s="426">
        <v>2.9346533194589517</v>
      </c>
      <c r="BA83" s="424">
        <v>5.7097494069628354</v>
      </c>
      <c r="BB83" s="425">
        <v>19.15305456454983</v>
      </c>
      <c r="BC83" s="425">
        <v>3.8748928724492786</v>
      </c>
      <c r="BD83" s="425">
        <v>4.1836072609007307</v>
      </c>
      <c r="BE83" s="426">
        <v>3.4085765460432786</v>
      </c>
      <c r="BF83" s="424">
        <v>6.099350326090816</v>
      </c>
      <c r="BG83" s="425">
        <v>19.737507560504135</v>
      </c>
      <c r="BH83" s="425">
        <v>4.1550778351931115</v>
      </c>
      <c r="BI83" s="425">
        <v>4.4107372973258485</v>
      </c>
      <c r="BJ83" s="426">
        <v>3.7896721990192423</v>
      </c>
    </row>
    <row r="84" spans="3:62" ht="10.9" customHeight="1" x14ac:dyDescent="0.2">
      <c r="E84" s="2" t="s">
        <v>954</v>
      </c>
      <c r="F84" s="427">
        <v>1</v>
      </c>
      <c r="G84" s="262" t="s">
        <v>2213</v>
      </c>
      <c r="H84" s="424">
        <v>10.156106100502882</v>
      </c>
      <c r="I84" s="425">
        <v>30.234234734477692</v>
      </c>
      <c r="J84" s="425">
        <v>8.1607850004823277</v>
      </c>
      <c r="K84" s="425">
        <v>9.1302653496454642</v>
      </c>
      <c r="L84" s="426">
        <v>4.8504563678920611</v>
      </c>
      <c r="M84" s="424">
        <v>9.8477103797777481</v>
      </c>
      <c r="N84" s="425">
        <v>30.833970352717269</v>
      </c>
      <c r="O84" s="425">
        <v>7.7543746585868591</v>
      </c>
      <c r="P84" s="425">
        <v>8.7207984707252617</v>
      </c>
      <c r="Q84" s="426">
        <v>4.5511635105408832</v>
      </c>
      <c r="R84" s="424">
        <v>8.7164480861892031</v>
      </c>
      <c r="S84" s="425">
        <v>27.845486517538781</v>
      </c>
      <c r="T84" s="425">
        <v>6.725588202813773</v>
      </c>
      <c r="U84" s="425">
        <v>7.5513094155770109</v>
      </c>
      <c r="V84" s="426">
        <v>4.0998111106554243</v>
      </c>
      <c r="W84" s="424">
        <v>7.7698319556628714</v>
      </c>
      <c r="X84" s="425">
        <v>27.760249560078808</v>
      </c>
      <c r="Y84" s="425">
        <v>5.5980811440508633</v>
      </c>
      <c r="Z84" s="425">
        <v>6.3348371097396194</v>
      </c>
      <c r="AA84" s="426">
        <v>3.3697087909486845</v>
      </c>
      <c r="AB84" s="424">
        <v>6.7541357841319831</v>
      </c>
      <c r="AC84" s="425">
        <v>23.889890149404174</v>
      </c>
      <c r="AD84" s="425">
        <v>4.8182656183634087</v>
      </c>
      <c r="AE84" s="425">
        <v>5.4413437401650961</v>
      </c>
      <c r="AF84" s="426">
        <v>3.0006935937690415</v>
      </c>
      <c r="AG84" s="424">
        <v>7.5598392558966943</v>
      </c>
      <c r="AH84" s="425">
        <v>26.212693337378418</v>
      </c>
      <c r="AI84" s="425">
        <v>5.3297874401772116</v>
      </c>
      <c r="AJ84" s="425">
        <v>6.0275114719022849</v>
      </c>
      <c r="AK84" s="426">
        <v>3.3464194901741671</v>
      </c>
      <c r="AL84" s="424">
        <v>7.52784278039013</v>
      </c>
      <c r="AM84" s="425">
        <v>26.212886053774977</v>
      </c>
      <c r="AN84" s="425">
        <v>5.3009865549375803</v>
      </c>
      <c r="AO84" s="425">
        <v>6.0599007541963124</v>
      </c>
      <c r="AP84" s="426">
        <v>3.1954827691833585</v>
      </c>
      <c r="AQ84" s="424">
        <v>7.0521312440947312</v>
      </c>
      <c r="AR84" s="425">
        <v>25.476056963938039</v>
      </c>
      <c r="AS84" s="425">
        <v>4.8184130011888326</v>
      </c>
      <c r="AT84" s="425">
        <v>5.5310295997607977</v>
      </c>
      <c r="AU84" s="426">
        <v>2.9060662475720331</v>
      </c>
      <c r="AV84" s="424">
        <v>7.3233220957212541</v>
      </c>
      <c r="AW84" s="425">
        <v>25.621410547664869</v>
      </c>
      <c r="AX84" s="425">
        <v>4.994318354095646</v>
      </c>
      <c r="AY84" s="425">
        <v>5.6395928130950104</v>
      </c>
      <c r="AZ84" s="426">
        <v>3.3035553621484857</v>
      </c>
      <c r="BA84" s="424">
        <v>7.5506647314031738</v>
      </c>
      <c r="BB84" s="425">
        <v>25.396549371881768</v>
      </c>
      <c r="BC84" s="425">
        <v>5.1703089278893231</v>
      </c>
      <c r="BD84" s="425">
        <v>5.7983774509710573</v>
      </c>
      <c r="BE84" s="426">
        <v>3.5490361693927035</v>
      </c>
      <c r="BF84" s="424">
        <v>7.7250648263809527</v>
      </c>
      <c r="BG84" s="425">
        <v>25.794360938306749</v>
      </c>
      <c r="BH84" s="425">
        <v>5.2006036024876199</v>
      </c>
      <c r="BI84" s="425">
        <v>5.7189528021702793</v>
      </c>
      <c r="BJ84" s="426">
        <v>3.9028617972236215</v>
      </c>
    </row>
    <row r="85" spans="3:62" ht="10.9" customHeight="1" x14ac:dyDescent="0.2">
      <c r="E85" s="2" t="s">
        <v>2214</v>
      </c>
      <c r="F85" s="427">
        <v>1</v>
      </c>
      <c r="G85" s="2" t="s">
        <v>2215</v>
      </c>
      <c r="H85" s="424">
        <v>10.156106100502882</v>
      </c>
      <c r="I85" s="425">
        <v>30.234234734477692</v>
      </c>
      <c r="J85" s="425">
        <v>8.1607850004823277</v>
      </c>
      <c r="K85" s="425">
        <v>9.1302653496454642</v>
      </c>
      <c r="L85" s="426">
        <v>4.8504563678920611</v>
      </c>
      <c r="M85" s="424">
        <v>9.8477103797777481</v>
      </c>
      <c r="N85" s="425">
        <v>30.833970352717269</v>
      </c>
      <c r="O85" s="425">
        <v>7.7543746585868591</v>
      </c>
      <c r="P85" s="425">
        <v>8.7207984707252617</v>
      </c>
      <c r="Q85" s="426">
        <v>4.5511635105408832</v>
      </c>
      <c r="R85" s="424">
        <v>8.7164480861892031</v>
      </c>
      <c r="S85" s="425">
        <v>27.845486517538781</v>
      </c>
      <c r="T85" s="425">
        <v>6.725588202813773</v>
      </c>
      <c r="U85" s="425">
        <v>7.5513094155770109</v>
      </c>
      <c r="V85" s="426">
        <v>4.0998111106554243</v>
      </c>
      <c r="W85" s="424">
        <v>7.7698319556628714</v>
      </c>
      <c r="X85" s="425">
        <v>27.760249560078808</v>
      </c>
      <c r="Y85" s="425">
        <v>5.5980811440508633</v>
      </c>
      <c r="Z85" s="425">
        <v>6.3348371097396194</v>
      </c>
      <c r="AA85" s="426">
        <v>3.3697087909486845</v>
      </c>
      <c r="AB85" s="424">
        <v>6.7541357841319831</v>
      </c>
      <c r="AC85" s="425">
        <v>23.889890149404174</v>
      </c>
      <c r="AD85" s="425">
        <v>4.8182656183634087</v>
      </c>
      <c r="AE85" s="425">
        <v>5.4413437401650961</v>
      </c>
      <c r="AF85" s="426">
        <v>3.0006935937690415</v>
      </c>
      <c r="AG85" s="424">
        <v>7.5598392558966943</v>
      </c>
      <c r="AH85" s="425">
        <v>26.212693337378418</v>
      </c>
      <c r="AI85" s="425">
        <v>5.3297874401772116</v>
      </c>
      <c r="AJ85" s="425">
        <v>6.0275114719022849</v>
      </c>
      <c r="AK85" s="426">
        <v>3.3464194901741671</v>
      </c>
      <c r="AL85" s="424">
        <v>7.52784278039013</v>
      </c>
      <c r="AM85" s="425">
        <v>26.212886053774977</v>
      </c>
      <c r="AN85" s="425">
        <v>5.3009865549375803</v>
      </c>
      <c r="AO85" s="425">
        <v>6.0599007541963124</v>
      </c>
      <c r="AP85" s="426">
        <v>3.1954827691833585</v>
      </c>
      <c r="AQ85" s="424">
        <v>7.0521312440947312</v>
      </c>
      <c r="AR85" s="425">
        <v>25.476056963938039</v>
      </c>
      <c r="AS85" s="425">
        <v>4.8184130011888326</v>
      </c>
      <c r="AT85" s="425">
        <v>5.5310295997607977</v>
      </c>
      <c r="AU85" s="426">
        <v>2.9060662475720331</v>
      </c>
      <c r="AV85" s="424">
        <v>7.3233220957212541</v>
      </c>
      <c r="AW85" s="425">
        <v>25.621410547664869</v>
      </c>
      <c r="AX85" s="425">
        <v>4.994318354095646</v>
      </c>
      <c r="AY85" s="425">
        <v>5.6395928130950104</v>
      </c>
      <c r="AZ85" s="426">
        <v>3.3035553621484857</v>
      </c>
      <c r="BA85" s="424">
        <v>7.5506647314031738</v>
      </c>
      <c r="BB85" s="425">
        <v>25.396549371881768</v>
      </c>
      <c r="BC85" s="425">
        <v>5.1703089278893231</v>
      </c>
      <c r="BD85" s="425">
        <v>5.7983774509710573</v>
      </c>
      <c r="BE85" s="426">
        <v>3.5490361693927035</v>
      </c>
      <c r="BF85" s="424">
        <v>7.7250648263809527</v>
      </c>
      <c r="BG85" s="425">
        <v>25.794360938306749</v>
      </c>
      <c r="BH85" s="425">
        <v>5.2006036024876199</v>
      </c>
      <c r="BI85" s="425">
        <v>5.7189528021702793</v>
      </c>
      <c r="BJ85" s="426">
        <v>3.9028617972236215</v>
      </c>
    </row>
    <row r="86" spans="3:62" ht="10.9" customHeight="1" x14ac:dyDescent="0.2">
      <c r="E86" s="477" t="s">
        <v>956</v>
      </c>
      <c r="F86" s="427">
        <v>1</v>
      </c>
      <c r="G86" s="262" t="s">
        <v>2216</v>
      </c>
      <c r="H86" s="424">
        <v>8.805571453185733</v>
      </c>
      <c r="I86" s="425">
        <v>29.578745152822698</v>
      </c>
      <c r="J86" s="425">
        <v>6.9493714078037865</v>
      </c>
      <c r="K86" s="425">
        <v>7.7661920881625637</v>
      </c>
      <c r="L86" s="426">
        <v>4.9038899041125763</v>
      </c>
      <c r="M86" s="424">
        <v>8.1233751927034703</v>
      </c>
      <c r="N86" s="425">
        <v>29.990153052747445</v>
      </c>
      <c r="O86" s="425">
        <v>6.1658040258283764</v>
      </c>
      <c r="P86" s="425">
        <v>6.9305369882314336</v>
      </c>
      <c r="Q86" s="426">
        <v>4.3122912841123098</v>
      </c>
      <c r="R86" s="424">
        <v>7.2502315697796886</v>
      </c>
      <c r="S86" s="425">
        <v>26.50734347540898</v>
      </c>
      <c r="T86" s="425">
        <v>5.4512474763710257</v>
      </c>
      <c r="U86" s="425">
        <v>6.1152851172318643</v>
      </c>
      <c r="V86" s="426">
        <v>3.912025827883622</v>
      </c>
      <c r="W86" s="424">
        <v>6.5534638816948201</v>
      </c>
      <c r="X86" s="425">
        <v>27.052662367574118</v>
      </c>
      <c r="Y86" s="425">
        <v>4.5730646120291558</v>
      </c>
      <c r="Z86" s="425">
        <v>5.1344072581712137</v>
      </c>
      <c r="AA86" s="426">
        <v>3.3154541477115336</v>
      </c>
      <c r="AB86" s="424">
        <v>6.0572964317385987</v>
      </c>
      <c r="AC86" s="425">
        <v>24.848854340643832</v>
      </c>
      <c r="AD86" s="425">
        <v>4.1493328620884755</v>
      </c>
      <c r="AE86" s="425">
        <v>4.6693562214762734</v>
      </c>
      <c r="AF86" s="426">
        <v>3.0233830540533289</v>
      </c>
      <c r="AG86" s="424">
        <v>6.9827879656384226</v>
      </c>
      <c r="AH86" s="425">
        <v>28.352243072533376</v>
      </c>
      <c r="AI86" s="425">
        <v>4.7210098977079511</v>
      </c>
      <c r="AJ86" s="425">
        <v>5.2431669123329927</v>
      </c>
      <c r="AK86" s="426">
        <v>3.6268429605348067</v>
      </c>
      <c r="AL86" s="424">
        <v>6.786522877946112</v>
      </c>
      <c r="AM86" s="425">
        <v>27.093494703847249</v>
      </c>
      <c r="AN86" s="425">
        <v>4.558907756103209</v>
      </c>
      <c r="AO86" s="425">
        <v>5.1479453089715568</v>
      </c>
      <c r="AP86" s="426">
        <v>3.369507293788915</v>
      </c>
      <c r="AQ86" s="424">
        <v>6.2649726720794421</v>
      </c>
      <c r="AR86" s="425">
        <v>25.687983297840628</v>
      </c>
      <c r="AS86" s="425">
        <v>4.0481988764755243</v>
      </c>
      <c r="AT86" s="425">
        <v>4.5807113360585809</v>
      </c>
      <c r="AU86" s="426">
        <v>3.0124528878029717</v>
      </c>
      <c r="AV86" s="424">
        <v>6.8898332156054263</v>
      </c>
      <c r="AW86" s="425">
        <v>26.892619682665543</v>
      </c>
      <c r="AX86" s="425">
        <v>4.4836774469819485</v>
      </c>
      <c r="AY86" s="425">
        <v>4.9331532382346746</v>
      </c>
      <c r="AZ86" s="426">
        <v>3.6455206312451871</v>
      </c>
      <c r="BA86" s="424">
        <v>7.429574362758558</v>
      </c>
      <c r="BB86" s="425">
        <v>27.38749171359192</v>
      </c>
      <c r="BC86" s="425">
        <v>4.8988915058568008</v>
      </c>
      <c r="BD86" s="425">
        <v>5.2969781673530445</v>
      </c>
      <c r="BE86" s="426">
        <v>4.1774186010095518</v>
      </c>
      <c r="BF86" s="424">
        <v>8.088802024936582</v>
      </c>
      <c r="BG86" s="425">
        <v>27.931358064394196</v>
      </c>
      <c r="BH86" s="425">
        <v>5.4542641999033865</v>
      </c>
      <c r="BI86" s="425">
        <v>5.7560207745229484</v>
      </c>
      <c r="BJ86" s="426">
        <v>4.9270608297077541</v>
      </c>
    </row>
    <row r="87" spans="3:62" ht="10.9" customHeight="1" x14ac:dyDescent="0.2">
      <c r="E87" s="477" t="s">
        <v>358</v>
      </c>
      <c r="F87" s="427">
        <v>1</v>
      </c>
      <c r="G87" s="2" t="s">
        <v>2217</v>
      </c>
      <c r="H87" s="424">
        <v>9.1210277727737914</v>
      </c>
      <c r="I87" s="425">
        <v>33.75631290053235</v>
      </c>
      <c r="J87" s="425">
        <v>7.3074923055317695</v>
      </c>
      <c r="K87" s="425">
        <v>8.2521104485150651</v>
      </c>
      <c r="L87" s="426">
        <v>4.0865889743789969</v>
      </c>
      <c r="M87" s="424">
        <v>8.4104593845584912</v>
      </c>
      <c r="N87" s="425">
        <v>34.461155156621331</v>
      </c>
      <c r="O87" s="425">
        <v>6.4578581354075153</v>
      </c>
      <c r="P87" s="425">
        <v>7.3659272287904418</v>
      </c>
      <c r="Q87" s="426">
        <v>3.4463265984690947</v>
      </c>
      <c r="R87" s="424">
        <v>7.589646165409758</v>
      </c>
      <c r="S87" s="425">
        <v>31.735676053064303</v>
      </c>
      <c r="T87" s="425">
        <v>5.6960722643927824</v>
      </c>
      <c r="U87" s="425">
        <v>6.5038949676273807</v>
      </c>
      <c r="V87" s="426">
        <v>3.1108249102479673</v>
      </c>
      <c r="W87" s="424">
        <v>7.244979141081699</v>
      </c>
      <c r="X87" s="425">
        <v>35.361973380231852</v>
      </c>
      <c r="Y87" s="425">
        <v>4.9748175900208373</v>
      </c>
      <c r="Z87" s="425">
        <v>5.6859590011102235</v>
      </c>
      <c r="AA87" s="426">
        <v>2.7563995683593041</v>
      </c>
      <c r="AB87" s="424">
        <v>6.4944005315608369</v>
      </c>
      <c r="AC87" s="425">
        <v>31.993239800846233</v>
      </c>
      <c r="AD87" s="425">
        <v>4.304976558229618</v>
      </c>
      <c r="AE87" s="425">
        <v>4.9062009269567142</v>
      </c>
      <c r="AF87" s="426">
        <v>2.469147219403208</v>
      </c>
      <c r="AG87" s="424">
        <v>7.430441358847129</v>
      </c>
      <c r="AH87" s="425">
        <v>36.018587300138961</v>
      </c>
      <c r="AI87" s="425">
        <v>4.8699055074103166</v>
      </c>
      <c r="AJ87" s="425">
        <v>5.5462571009089467</v>
      </c>
      <c r="AK87" s="426">
        <v>2.8491332821016351</v>
      </c>
      <c r="AL87" s="424">
        <v>7.1893150253647402</v>
      </c>
      <c r="AM87" s="425">
        <v>34.076624587386718</v>
      </c>
      <c r="AN87" s="425">
        <v>4.6437033433021213</v>
      </c>
      <c r="AO87" s="425">
        <v>5.3253325487026384</v>
      </c>
      <c r="AP87" s="426">
        <v>2.6459799088044931</v>
      </c>
      <c r="AQ87" s="424">
        <v>7.1155400810212877</v>
      </c>
      <c r="AR87" s="425">
        <v>33.715635787303839</v>
      </c>
      <c r="AS87" s="425">
        <v>4.4606998847643045</v>
      </c>
      <c r="AT87" s="425">
        <v>5.0139697701793029</v>
      </c>
      <c r="AU87" s="426">
        <v>2.8724483494437303</v>
      </c>
      <c r="AV87" s="424">
        <v>8.3921250900383946</v>
      </c>
      <c r="AW87" s="425">
        <v>38.906049345839023</v>
      </c>
      <c r="AX87" s="425">
        <v>5.1462914250757317</v>
      </c>
      <c r="AY87" s="425">
        <v>5.6000013396650941</v>
      </c>
      <c r="AZ87" s="426">
        <v>3.8794400867092826</v>
      </c>
      <c r="BA87" s="424">
        <v>8.9430819329492817</v>
      </c>
      <c r="BB87" s="425">
        <v>39.59459848466922</v>
      </c>
      <c r="BC87" s="425">
        <v>5.4402187106012789</v>
      </c>
      <c r="BD87" s="425">
        <v>5.8567739351532078</v>
      </c>
      <c r="BE87" s="426">
        <v>4.29162098278639</v>
      </c>
      <c r="BF87" s="424">
        <v>9.5366772940633648</v>
      </c>
      <c r="BG87" s="425">
        <v>39.041075592519945</v>
      </c>
      <c r="BH87" s="425">
        <v>5.933073514323751</v>
      </c>
      <c r="BI87" s="425">
        <v>6.220255273303799</v>
      </c>
      <c r="BJ87" s="426">
        <v>5.1579587649995258</v>
      </c>
    </row>
    <row r="88" spans="3:62" ht="10.9" customHeight="1" x14ac:dyDescent="0.2">
      <c r="E88" s="477" t="s">
        <v>363</v>
      </c>
      <c r="F88" s="427">
        <v>1</v>
      </c>
      <c r="G88" s="2" t="s">
        <v>2218</v>
      </c>
      <c r="H88" s="424">
        <v>7.9147766330504234</v>
      </c>
      <c r="I88" s="425">
        <v>24.923222764331488</v>
      </c>
      <c r="J88" s="425">
        <v>6.4722786992979504</v>
      </c>
      <c r="K88" s="425">
        <v>7.2440569911311039</v>
      </c>
      <c r="L88" s="426">
        <v>4.7736821567955214</v>
      </c>
      <c r="M88" s="424">
        <v>7.330474564395618</v>
      </c>
      <c r="N88" s="425">
        <v>25.838501725612129</v>
      </c>
      <c r="O88" s="425">
        <v>5.7565174599777658</v>
      </c>
      <c r="P88" s="425">
        <v>6.5077645660680119</v>
      </c>
      <c r="Q88" s="426">
        <v>4.1591673026585614</v>
      </c>
      <c r="R88" s="424">
        <v>6.6142210414836864</v>
      </c>
      <c r="S88" s="425">
        <v>22.992493864535678</v>
      </c>
      <c r="T88" s="425">
        <v>5.1623258878705158</v>
      </c>
      <c r="U88" s="425">
        <v>5.8794733671721726</v>
      </c>
      <c r="V88" s="426">
        <v>3.7030648237193104</v>
      </c>
      <c r="W88" s="424">
        <v>6.0688353553068444</v>
      </c>
      <c r="X88" s="425">
        <v>24.695891516927887</v>
      </c>
      <c r="Y88" s="425">
        <v>4.3598661116526545</v>
      </c>
      <c r="Z88" s="425">
        <v>4.9515747559518353</v>
      </c>
      <c r="AA88" s="426">
        <v>3.1896037724078363</v>
      </c>
      <c r="AB88" s="424">
        <v>5.6453146720351084</v>
      </c>
      <c r="AC88" s="425">
        <v>23.212103599946516</v>
      </c>
      <c r="AD88" s="425">
        <v>3.9555387248527332</v>
      </c>
      <c r="AE88" s="425">
        <v>4.5462967940140038</v>
      </c>
      <c r="AF88" s="426">
        <v>2.8210816713912279</v>
      </c>
      <c r="AG88" s="424">
        <v>6.2102875676706741</v>
      </c>
      <c r="AH88" s="425">
        <v>24.881440540732974</v>
      </c>
      <c r="AI88" s="425">
        <v>4.3383481537320279</v>
      </c>
      <c r="AJ88" s="425">
        <v>4.9003563006642716</v>
      </c>
      <c r="AK88" s="426">
        <v>3.2884570453593795</v>
      </c>
      <c r="AL88" s="424">
        <v>6.122560388689319</v>
      </c>
      <c r="AM88" s="425">
        <v>24.408098015852012</v>
      </c>
      <c r="AN88" s="425">
        <v>4.2609771947766699</v>
      </c>
      <c r="AO88" s="425">
        <v>4.9083147207352118</v>
      </c>
      <c r="AP88" s="426">
        <v>3.0916699865170134</v>
      </c>
      <c r="AQ88" s="424">
        <v>5.7534283909538857</v>
      </c>
      <c r="AR88" s="425">
        <v>25.153071740118573</v>
      </c>
      <c r="AS88" s="425">
        <v>3.7144411650468991</v>
      </c>
      <c r="AT88" s="425">
        <v>4.3816740297614647</v>
      </c>
      <c r="AU88" s="426">
        <v>2.5522245479957117</v>
      </c>
      <c r="AV88" s="424">
        <v>6.0584303647174913</v>
      </c>
      <c r="AW88" s="425">
        <v>24.090876080808876</v>
      </c>
      <c r="AX88" s="425">
        <v>4.0126932039043588</v>
      </c>
      <c r="AY88" s="425">
        <v>4.621644379611344</v>
      </c>
      <c r="AZ88" s="426">
        <v>2.9926384328729703</v>
      </c>
      <c r="BA88" s="424">
        <v>6.5435839193801115</v>
      </c>
      <c r="BB88" s="425">
        <v>24.029742103050726</v>
      </c>
      <c r="BC88" s="425">
        <v>4.4988642343674607</v>
      </c>
      <c r="BD88" s="425">
        <v>5.0556702102778761</v>
      </c>
      <c r="BE88" s="426">
        <v>3.5875931807735562</v>
      </c>
      <c r="BF88" s="424">
        <v>7.0100000334536743</v>
      </c>
      <c r="BG88" s="425">
        <v>24.54888977078614</v>
      </c>
      <c r="BH88" s="425">
        <v>4.9174041098983325</v>
      </c>
      <c r="BI88" s="425">
        <v>5.379568254301013</v>
      </c>
      <c r="BJ88" s="426">
        <v>4.1853920126355684</v>
      </c>
    </row>
    <row r="89" spans="3:62" ht="10.9" customHeight="1" x14ac:dyDescent="0.2">
      <c r="E89" s="477" t="s">
        <v>368</v>
      </c>
      <c r="F89" s="427">
        <v>1</v>
      </c>
      <c r="G89" s="2" t="s">
        <v>2219</v>
      </c>
      <c r="H89" s="424">
        <v>9.55597668602989</v>
      </c>
      <c r="I89" s="425">
        <v>32.324466141527701</v>
      </c>
      <c r="J89" s="425">
        <v>7.2688065088660352</v>
      </c>
      <c r="K89" s="425">
        <v>8.0364919904892886</v>
      </c>
      <c r="L89" s="426">
        <v>5.3349980128592334</v>
      </c>
      <c r="M89" s="424">
        <v>8.7798286029727404</v>
      </c>
      <c r="N89" s="425">
        <v>32.124029230760563</v>
      </c>
      <c r="O89" s="425">
        <v>6.4451643294377226</v>
      </c>
      <c r="P89" s="425">
        <v>7.1280662853315686</v>
      </c>
      <c r="Q89" s="426">
        <v>4.7791047173323298</v>
      </c>
      <c r="R89" s="424">
        <v>7.7270043879581873</v>
      </c>
      <c r="S89" s="425">
        <v>27.836824156477356</v>
      </c>
      <c r="T89" s="425">
        <v>5.630852519856135</v>
      </c>
      <c r="U89" s="425">
        <v>6.1572478419999097</v>
      </c>
      <c r="V89" s="426">
        <v>4.4066677938569629</v>
      </c>
      <c r="W89" s="424">
        <v>6.7377102473681161</v>
      </c>
      <c r="X89" s="425">
        <v>26.424073699179765</v>
      </c>
      <c r="Y89" s="425">
        <v>4.612925174332462</v>
      </c>
      <c r="Z89" s="425">
        <v>5.0530044059879282</v>
      </c>
      <c r="AA89" s="426">
        <v>3.6316081691904678</v>
      </c>
      <c r="AB89" s="424">
        <v>6.2750589607556799</v>
      </c>
      <c r="AC89" s="425">
        <v>23.980649563733088</v>
      </c>
      <c r="AD89" s="425">
        <v>4.2729426773586043</v>
      </c>
      <c r="AE89" s="425">
        <v>4.6767596694596705</v>
      </c>
      <c r="AF89" s="426">
        <v>3.4098162053407917</v>
      </c>
      <c r="AG89" s="424">
        <v>7.5376285495069713</v>
      </c>
      <c r="AH89" s="425">
        <v>28.865656431816738</v>
      </c>
      <c r="AI89" s="425">
        <v>5.0287099222789431</v>
      </c>
      <c r="AJ89" s="425">
        <v>5.4258694159306353</v>
      </c>
      <c r="AK89" s="426">
        <v>4.2137808532209915</v>
      </c>
      <c r="AL89" s="424">
        <v>7.2534836937811411</v>
      </c>
      <c r="AM89" s="425">
        <v>27.113637463047947</v>
      </c>
      <c r="AN89" s="425">
        <v>4.810142991312004</v>
      </c>
      <c r="AO89" s="425">
        <v>5.2913251584976253</v>
      </c>
      <c r="AP89" s="426">
        <v>3.8664368932653752</v>
      </c>
      <c r="AQ89" s="424">
        <v>6.4165342311372315</v>
      </c>
      <c r="AR89" s="425">
        <v>23.676877578550329</v>
      </c>
      <c r="AS89" s="425">
        <v>4.2039687574598936</v>
      </c>
      <c r="AT89" s="425">
        <v>4.5724653866403209</v>
      </c>
      <c r="AU89" s="426">
        <v>3.5116241182072363</v>
      </c>
      <c r="AV89" s="424">
        <v>7.0957877544966994</v>
      </c>
      <c r="AW89" s="425">
        <v>25.472989920836607</v>
      </c>
      <c r="AX89" s="425">
        <v>4.6726490555616778</v>
      </c>
      <c r="AY89" s="425">
        <v>4.9258636369486961</v>
      </c>
      <c r="AZ89" s="426">
        <v>4.2195555532177833</v>
      </c>
      <c r="BA89" s="424">
        <v>7.6796918837631463</v>
      </c>
      <c r="BB89" s="425">
        <v>26.277919702867262</v>
      </c>
      <c r="BC89" s="425">
        <v>5.0673766519495764</v>
      </c>
      <c r="BD89" s="425">
        <v>5.2721999800874579</v>
      </c>
      <c r="BE89" s="426">
        <v>4.7145533859175091</v>
      </c>
      <c r="BF89" s="424">
        <v>8.5386290339975677</v>
      </c>
      <c r="BG89" s="425">
        <v>27.088270750618509</v>
      </c>
      <c r="BH89" s="425">
        <v>5.7750289626073004</v>
      </c>
      <c r="BI89" s="425">
        <v>5.8978513703464346</v>
      </c>
      <c r="BJ89" s="426">
        <v>5.5725613137550294</v>
      </c>
    </row>
    <row r="90" spans="3:62" ht="10.9" customHeight="1" x14ac:dyDescent="0.2">
      <c r="E90" s="477" t="s">
        <v>958</v>
      </c>
      <c r="F90" s="427">
        <v>1</v>
      </c>
      <c r="G90" s="262" t="s">
        <v>2220</v>
      </c>
      <c r="H90" s="424">
        <v>11.239246336024804</v>
      </c>
      <c r="I90" s="425">
        <v>38.380224841320072</v>
      </c>
      <c r="J90" s="425">
        <v>8.2475933630773479</v>
      </c>
      <c r="K90" s="425">
        <v>9.2862326920936642</v>
      </c>
      <c r="L90" s="426">
        <v>4.891566628540132</v>
      </c>
      <c r="M90" s="424">
        <v>10.652772918890536</v>
      </c>
      <c r="N90" s="425">
        <v>39.688500810736073</v>
      </c>
      <c r="O90" s="425">
        <v>7.3956825198027545</v>
      </c>
      <c r="P90" s="425">
        <v>8.3424557540489932</v>
      </c>
      <c r="Q90" s="426">
        <v>4.4271647555731626</v>
      </c>
      <c r="R90" s="424">
        <v>9.57693458139269</v>
      </c>
      <c r="S90" s="425">
        <v>35.712379709450587</v>
      </c>
      <c r="T90" s="425">
        <v>6.4688302346855693</v>
      </c>
      <c r="U90" s="425">
        <v>7.2736177832534796</v>
      </c>
      <c r="V90" s="426">
        <v>4.0379221419420768</v>
      </c>
      <c r="W90" s="424">
        <v>8.8147493327202717</v>
      </c>
      <c r="X90" s="425">
        <v>35.756914107797883</v>
      </c>
      <c r="Y90" s="425">
        <v>5.4504181496525028</v>
      </c>
      <c r="Z90" s="425">
        <v>6.1618247373662172</v>
      </c>
      <c r="AA90" s="426">
        <v>3.3792034238993445</v>
      </c>
      <c r="AB90" s="424">
        <v>8.2553385359932587</v>
      </c>
      <c r="AC90" s="425">
        <v>32.882307384422852</v>
      </c>
      <c r="AD90" s="425">
        <v>4.986708404022929</v>
      </c>
      <c r="AE90" s="425">
        <v>5.612717612523876</v>
      </c>
      <c r="AF90" s="426">
        <v>3.2166821616992203</v>
      </c>
      <c r="AG90" s="424">
        <v>9.1348019072285016</v>
      </c>
      <c r="AH90" s="425">
        <v>35.910840300890882</v>
      </c>
      <c r="AI90" s="425">
        <v>5.3908271439434401</v>
      </c>
      <c r="AJ90" s="425">
        <v>6.0419726900179809</v>
      </c>
      <c r="AK90" s="426">
        <v>3.6002681250573647</v>
      </c>
      <c r="AL90" s="424">
        <v>8.6589005397324179</v>
      </c>
      <c r="AM90" s="425">
        <v>32.224406808353699</v>
      </c>
      <c r="AN90" s="425">
        <v>5.1096925586218394</v>
      </c>
      <c r="AO90" s="425">
        <v>5.8052378527625299</v>
      </c>
      <c r="AP90" s="426">
        <v>3.2359391714050938</v>
      </c>
      <c r="AQ90" s="424">
        <v>8.3361423672237471</v>
      </c>
      <c r="AR90" s="425">
        <v>30.106896007271555</v>
      </c>
      <c r="AS90" s="425">
        <v>4.8795377831382662</v>
      </c>
      <c r="AT90" s="425">
        <v>5.4944440442734619</v>
      </c>
      <c r="AU90" s="426">
        <v>3.2731173728176612</v>
      </c>
      <c r="AV90" s="424">
        <v>8.842613255958133</v>
      </c>
      <c r="AW90" s="425">
        <v>30.926430124300847</v>
      </c>
      <c r="AX90" s="425">
        <v>5.2647322871157289</v>
      </c>
      <c r="AY90" s="425">
        <v>5.8261876469335698</v>
      </c>
      <c r="AZ90" s="426">
        <v>3.8322863475445557</v>
      </c>
      <c r="BA90" s="424">
        <v>9.1283070471060235</v>
      </c>
      <c r="BB90" s="425">
        <v>31.625703716654193</v>
      </c>
      <c r="BC90" s="425">
        <v>5.3900609798265799</v>
      </c>
      <c r="BD90" s="425">
        <v>5.9119923470213172</v>
      </c>
      <c r="BE90" s="426">
        <v>4.1007266101192723</v>
      </c>
      <c r="BF90" s="424">
        <v>9.5459850201892724</v>
      </c>
      <c r="BG90" s="425">
        <v>31.893848495601031</v>
      </c>
      <c r="BH90" s="425">
        <v>5.6682445461691096</v>
      </c>
      <c r="BI90" s="425">
        <v>6.1676490048383306</v>
      </c>
      <c r="BJ90" s="426">
        <v>4.4729851226405168</v>
      </c>
    </row>
    <row r="91" spans="3:62" ht="10.9" customHeight="1" x14ac:dyDescent="0.2">
      <c r="E91" s="477" t="s">
        <v>372</v>
      </c>
      <c r="F91" s="427">
        <v>1</v>
      </c>
      <c r="G91" s="2" t="s">
        <v>2221</v>
      </c>
      <c r="H91" s="424">
        <v>11.407208529153371</v>
      </c>
      <c r="I91" s="425">
        <v>37.870059472700454</v>
      </c>
      <c r="J91" s="425">
        <v>8.3213419345804365</v>
      </c>
      <c r="K91" s="425">
        <v>9.2965357067516727</v>
      </c>
      <c r="L91" s="426">
        <v>5.2448596621935311</v>
      </c>
      <c r="M91" s="424">
        <v>10.813238495517489</v>
      </c>
      <c r="N91" s="425">
        <v>39.077283603348185</v>
      </c>
      <c r="O91" s="425">
        <v>7.4155670459601026</v>
      </c>
      <c r="P91" s="425">
        <v>8.2860344072610967</v>
      </c>
      <c r="Q91" s="426">
        <v>4.7312491678852693</v>
      </c>
      <c r="R91" s="424">
        <v>9.8859479170390365</v>
      </c>
      <c r="S91" s="425">
        <v>36.468515380924224</v>
      </c>
      <c r="T91" s="425">
        <v>6.4794204586885922</v>
      </c>
      <c r="U91" s="425">
        <v>7.1946313282950154</v>
      </c>
      <c r="V91" s="426">
        <v>4.3513775919855311</v>
      </c>
      <c r="W91" s="424">
        <v>8.900389934774628</v>
      </c>
      <c r="X91" s="425">
        <v>35.167669204929339</v>
      </c>
      <c r="Y91" s="425">
        <v>5.3172760952740834</v>
      </c>
      <c r="Z91" s="425">
        <v>5.9159514869204974</v>
      </c>
      <c r="AA91" s="426">
        <v>3.5969308179764421</v>
      </c>
      <c r="AB91" s="424">
        <v>8.245975663921179</v>
      </c>
      <c r="AC91" s="425">
        <v>31.289525084685266</v>
      </c>
      <c r="AD91" s="425">
        <v>4.8739539857352252</v>
      </c>
      <c r="AE91" s="425">
        <v>5.3929693188745844</v>
      </c>
      <c r="AF91" s="426">
        <v>3.4217758495712642</v>
      </c>
      <c r="AG91" s="424">
        <v>9.2302113455717514</v>
      </c>
      <c r="AH91" s="425">
        <v>34.88565078177956</v>
      </c>
      <c r="AI91" s="425">
        <v>5.2871915470777955</v>
      </c>
      <c r="AJ91" s="425">
        <v>5.816760169731845</v>
      </c>
      <c r="AK91" s="426">
        <v>3.8511382581592004</v>
      </c>
      <c r="AL91" s="424">
        <v>9.0872485872014117</v>
      </c>
      <c r="AM91" s="425">
        <v>32.68389613734135</v>
      </c>
      <c r="AN91" s="425">
        <v>5.1811743444476743</v>
      </c>
      <c r="AO91" s="425">
        <v>5.8421707227126092</v>
      </c>
      <c r="AP91" s="426">
        <v>3.4317979714949214</v>
      </c>
      <c r="AQ91" s="424">
        <v>8.4657748758123237</v>
      </c>
      <c r="AR91" s="425">
        <v>28.839232136243943</v>
      </c>
      <c r="AS91" s="425">
        <v>4.8531079501330101</v>
      </c>
      <c r="AT91" s="425">
        <v>5.383486369263677</v>
      </c>
      <c r="AU91" s="426">
        <v>3.4865862744280527</v>
      </c>
      <c r="AV91" s="424">
        <v>9.2356828660189159</v>
      </c>
      <c r="AW91" s="425">
        <v>30.632051402447875</v>
      </c>
      <c r="AX91" s="425">
        <v>5.3806851495805939</v>
      </c>
      <c r="AY91" s="425">
        <v>5.8681641023179054</v>
      </c>
      <c r="AZ91" s="426">
        <v>4.1497126986649286</v>
      </c>
      <c r="BA91" s="424">
        <v>9.4890552418982477</v>
      </c>
      <c r="BB91" s="425">
        <v>31.436848370352916</v>
      </c>
      <c r="BC91" s="425">
        <v>5.4068851580432851</v>
      </c>
      <c r="BD91" s="425">
        <v>5.8589443886696735</v>
      </c>
      <c r="BE91" s="426">
        <v>4.2999483662036475</v>
      </c>
      <c r="BF91" s="424">
        <v>9.9154967697045269</v>
      </c>
      <c r="BG91" s="425">
        <v>31.805661220726542</v>
      </c>
      <c r="BH91" s="425">
        <v>5.643650832447479</v>
      </c>
      <c r="BI91" s="425">
        <v>6.0447028305910733</v>
      </c>
      <c r="BJ91" s="426">
        <v>4.6934052129594104</v>
      </c>
    </row>
    <row r="92" spans="3:62" ht="10.9" customHeight="1" x14ac:dyDescent="0.2">
      <c r="E92" s="477" t="s">
        <v>373</v>
      </c>
      <c r="F92" s="427">
        <v>1</v>
      </c>
      <c r="G92" s="2" t="s">
        <v>2222</v>
      </c>
      <c r="H92" s="424">
        <v>11.07982061466603</v>
      </c>
      <c r="I92" s="425">
        <v>38.917591129853157</v>
      </c>
      <c r="J92" s="425">
        <v>8.1786374510582398</v>
      </c>
      <c r="K92" s="425">
        <v>9.2767048083331805</v>
      </c>
      <c r="L92" s="426">
        <v>4.549267349365091</v>
      </c>
      <c r="M92" s="424">
        <v>10.500596323786885</v>
      </c>
      <c r="N92" s="425">
        <v>40.344521783712025</v>
      </c>
      <c r="O92" s="425">
        <v>7.3771428295150603</v>
      </c>
      <c r="P92" s="425">
        <v>8.3946527701963394</v>
      </c>
      <c r="Q92" s="426">
        <v>4.1366359331205915</v>
      </c>
      <c r="R92" s="424">
        <v>9.2839391279374066</v>
      </c>
      <c r="S92" s="425">
        <v>34.89602958082272</v>
      </c>
      <c r="T92" s="425">
        <v>6.4589792597479319</v>
      </c>
      <c r="U92" s="425">
        <v>7.3465591957346321</v>
      </c>
      <c r="V92" s="426">
        <v>3.7398869247413131</v>
      </c>
      <c r="W92" s="424">
        <v>8.7338012109472949</v>
      </c>
      <c r="X92" s="425">
        <v>36.407274427468927</v>
      </c>
      <c r="Y92" s="425">
        <v>5.5734014169607606</v>
      </c>
      <c r="Z92" s="425">
        <v>6.3874759995103316</v>
      </c>
      <c r="AA92" s="426">
        <v>3.1742739247140159</v>
      </c>
      <c r="AB92" s="424">
        <v>8.2641538811479407</v>
      </c>
      <c r="AC92" s="425">
        <v>34.663734915625966</v>
      </c>
      <c r="AD92" s="425">
        <v>5.0901219802890081</v>
      </c>
      <c r="AE92" s="425">
        <v>5.8132016522718173</v>
      </c>
      <c r="AF92" s="426">
        <v>3.0257550400600568</v>
      </c>
      <c r="AG92" s="424">
        <v>9.0451586089430336</v>
      </c>
      <c r="AH92" s="425">
        <v>37.046169396160124</v>
      </c>
      <c r="AI92" s="425">
        <v>5.4856309201054874</v>
      </c>
      <c r="AJ92" s="425">
        <v>6.2465243886803838</v>
      </c>
      <c r="AK92" s="426">
        <v>3.3662216029836749</v>
      </c>
      <c r="AL92" s="424">
        <v>8.2534207786052072</v>
      </c>
      <c r="AM92" s="425">
        <v>31.712812901288338</v>
      </c>
      <c r="AN92" s="425">
        <v>5.043937126819583</v>
      </c>
      <c r="AO92" s="425">
        <v>5.7715767169314658</v>
      </c>
      <c r="AP92" s="426">
        <v>3.0512237580211536</v>
      </c>
      <c r="AQ92" s="424">
        <v>8.2123017641896876</v>
      </c>
      <c r="AR92" s="425">
        <v>31.576906379002249</v>
      </c>
      <c r="AS92" s="425">
        <v>4.9038951603783074</v>
      </c>
      <c r="AT92" s="425">
        <v>5.5959475489992156</v>
      </c>
      <c r="AU92" s="426">
        <v>3.0725507404345276</v>
      </c>
      <c r="AV92" s="424">
        <v>8.4667852383673452</v>
      </c>
      <c r="AW92" s="425">
        <v>31.26567238926425</v>
      </c>
      <c r="AX92" s="425">
        <v>5.1578608766785701</v>
      </c>
      <c r="AY92" s="425">
        <v>5.7877142066918212</v>
      </c>
      <c r="AZ92" s="426">
        <v>3.5355251838223118</v>
      </c>
      <c r="BA92" s="424">
        <v>8.7811667234460309</v>
      </c>
      <c r="BB92" s="425">
        <v>31.846698572977711</v>
      </c>
      <c r="BC92" s="425">
        <v>5.3744860521498765</v>
      </c>
      <c r="BD92" s="425">
        <v>5.9608614426846138</v>
      </c>
      <c r="BE92" s="426">
        <v>3.9140540334780236</v>
      </c>
      <c r="BF92" s="424">
        <v>9.1897737103139132</v>
      </c>
      <c r="BG92" s="425">
        <v>31.997841431190352</v>
      </c>
      <c r="BH92" s="425">
        <v>5.690996430265078</v>
      </c>
      <c r="BI92" s="425">
        <v>6.2807381985263406</v>
      </c>
      <c r="BJ92" s="426">
        <v>4.2662591892973571</v>
      </c>
    </row>
    <row r="93" spans="3:62" ht="10.9" customHeight="1" x14ac:dyDescent="0.2">
      <c r="E93" s="477" t="s">
        <v>960</v>
      </c>
      <c r="F93" s="427">
        <v>1</v>
      </c>
      <c r="G93" s="262" t="s">
        <v>2223</v>
      </c>
      <c r="H93" s="424">
        <v>7.6354810678864409</v>
      </c>
      <c r="I93" s="425">
        <v>25.683214255110414</v>
      </c>
      <c r="J93" s="425">
        <v>6.1867642661228759</v>
      </c>
      <c r="K93" s="425">
        <v>6.8997420220075121</v>
      </c>
      <c r="L93" s="426">
        <v>4.4385970076520396</v>
      </c>
      <c r="M93" s="424">
        <v>7.1830089982670744</v>
      </c>
      <c r="N93" s="425">
        <v>27.118358420129528</v>
      </c>
      <c r="O93" s="425">
        <v>5.5460879707740638</v>
      </c>
      <c r="P93" s="425">
        <v>6.2539923762547538</v>
      </c>
      <c r="Q93" s="426">
        <v>3.8541779942577987</v>
      </c>
      <c r="R93" s="424">
        <v>6.5575951911735979</v>
      </c>
      <c r="S93" s="425">
        <v>26.101437295218972</v>
      </c>
      <c r="T93" s="425">
        <v>4.8663082844718692</v>
      </c>
      <c r="U93" s="425">
        <v>5.5473020364578014</v>
      </c>
      <c r="V93" s="426">
        <v>3.2952783979097591</v>
      </c>
      <c r="W93" s="424">
        <v>5.906679895774138</v>
      </c>
      <c r="X93" s="425">
        <v>25.157688360357749</v>
      </c>
      <c r="Y93" s="425">
        <v>4.1292197112762397</v>
      </c>
      <c r="Z93" s="425">
        <v>4.6700098194528197</v>
      </c>
      <c r="AA93" s="426">
        <v>2.9179340534986058</v>
      </c>
      <c r="AB93" s="424">
        <v>5.5303067584383987</v>
      </c>
      <c r="AC93" s="425">
        <v>22.793771539054546</v>
      </c>
      <c r="AD93" s="425">
        <v>3.827655641889689</v>
      </c>
      <c r="AE93" s="425">
        <v>4.3440202710948892</v>
      </c>
      <c r="AF93" s="426">
        <v>2.7086050420341583</v>
      </c>
      <c r="AG93" s="424">
        <v>6.3405098888587021</v>
      </c>
      <c r="AH93" s="425">
        <v>25.936112033463328</v>
      </c>
      <c r="AI93" s="425">
        <v>4.30664373244662</v>
      </c>
      <c r="AJ93" s="425">
        <v>4.8794155873774132</v>
      </c>
      <c r="AK93" s="426">
        <v>3.1050462041204163</v>
      </c>
      <c r="AL93" s="424">
        <v>5.9628799924439146</v>
      </c>
      <c r="AM93" s="425">
        <v>24.065330126304655</v>
      </c>
      <c r="AN93" s="425">
        <v>4.0193478095452662</v>
      </c>
      <c r="AO93" s="425">
        <v>4.6115312374174291</v>
      </c>
      <c r="AP93" s="426">
        <v>2.8049835759365038</v>
      </c>
      <c r="AQ93" s="424">
        <v>5.4093627798949946</v>
      </c>
      <c r="AR93" s="425">
        <v>22.451138410889918</v>
      </c>
      <c r="AS93" s="425">
        <v>3.5021072955840267</v>
      </c>
      <c r="AT93" s="425">
        <v>4.0012088548526616</v>
      </c>
      <c r="AU93" s="426">
        <v>2.5118884975079965</v>
      </c>
      <c r="AV93" s="424">
        <v>5.912797809283</v>
      </c>
      <c r="AW93" s="425">
        <v>24.197061884049344</v>
      </c>
      <c r="AX93" s="425">
        <v>3.7361855868447682</v>
      </c>
      <c r="AY93" s="425">
        <v>4.2099504884311365</v>
      </c>
      <c r="AZ93" s="426">
        <v>2.8332091249054558</v>
      </c>
      <c r="BA93" s="424">
        <v>6.1500291634979822</v>
      </c>
      <c r="BB93" s="425">
        <v>23.562137009496976</v>
      </c>
      <c r="BC93" s="425">
        <v>3.9595347617646586</v>
      </c>
      <c r="BD93" s="425">
        <v>4.3857384231908467</v>
      </c>
      <c r="BE93" s="426">
        <v>3.1658679188423013</v>
      </c>
      <c r="BF93" s="424">
        <v>6.2676438743279661</v>
      </c>
      <c r="BG93" s="425">
        <v>22.868713554975713</v>
      </c>
      <c r="BH93" s="425">
        <v>4.0614963306738696</v>
      </c>
      <c r="BI93" s="425">
        <v>4.4173377077887563</v>
      </c>
      <c r="BJ93" s="426">
        <v>3.4120454310092905</v>
      </c>
    </row>
    <row r="94" spans="3:62" ht="10.9" customHeight="1" x14ac:dyDescent="0.2">
      <c r="E94" s="477" t="s">
        <v>385</v>
      </c>
      <c r="F94" s="427">
        <v>1</v>
      </c>
      <c r="G94" s="2" t="s">
        <v>2224</v>
      </c>
      <c r="H94" s="424">
        <v>7.9910507427616322</v>
      </c>
      <c r="I94" s="425">
        <v>30.777303080903597</v>
      </c>
      <c r="J94" s="425">
        <v>6.2045441268953505</v>
      </c>
      <c r="K94" s="425">
        <v>6.8737081460486431</v>
      </c>
      <c r="L94" s="426">
        <v>4.0915283867218912</v>
      </c>
      <c r="M94" s="424">
        <v>7.4996474376348514</v>
      </c>
      <c r="N94" s="425">
        <v>30.824416582745766</v>
      </c>
      <c r="O94" s="425">
        <v>5.6214947667178849</v>
      </c>
      <c r="P94" s="425">
        <v>6.2730636392818155</v>
      </c>
      <c r="Q94" s="426">
        <v>3.6191043527611333</v>
      </c>
      <c r="R94" s="424">
        <v>6.8089430135282072</v>
      </c>
      <c r="S94" s="425">
        <v>28.299659443488128</v>
      </c>
      <c r="T94" s="425">
        <v>4.9761076147214958</v>
      </c>
      <c r="U94" s="425">
        <v>5.5712881988133907</v>
      </c>
      <c r="V94" s="426">
        <v>3.2068600703519263</v>
      </c>
      <c r="W94" s="424">
        <v>6.0396669236462355</v>
      </c>
      <c r="X94" s="425">
        <v>27.05641744671431</v>
      </c>
      <c r="Y94" s="425">
        <v>4.1398950152767817</v>
      </c>
      <c r="Z94" s="425">
        <v>4.5903211103571282</v>
      </c>
      <c r="AA94" s="426">
        <v>2.837208198379646</v>
      </c>
      <c r="AB94" s="424">
        <v>5.6746594443586371</v>
      </c>
      <c r="AC94" s="425">
        <v>24.563664444197929</v>
      </c>
      <c r="AD94" s="425">
        <v>3.8627173621696071</v>
      </c>
      <c r="AE94" s="425">
        <v>4.2885650490234957</v>
      </c>
      <c r="AF94" s="426">
        <v>2.6652730867253092</v>
      </c>
      <c r="AG94" s="424">
        <v>6.6117161032989946</v>
      </c>
      <c r="AH94" s="425">
        <v>28.085225336684324</v>
      </c>
      <c r="AI94" s="425">
        <v>4.4431871820149427</v>
      </c>
      <c r="AJ94" s="425">
        <v>4.927508139769933</v>
      </c>
      <c r="AK94" s="426">
        <v>3.1235928843605918</v>
      </c>
      <c r="AL94" s="424">
        <v>6.1210790013204752</v>
      </c>
      <c r="AM94" s="425">
        <v>24.779661811444946</v>
      </c>
      <c r="AN94" s="425">
        <v>4.1501184845711743</v>
      </c>
      <c r="AO94" s="425">
        <v>4.6124172221362709</v>
      </c>
      <c r="AP94" s="426">
        <v>2.9144133451724543</v>
      </c>
      <c r="AQ94" s="424">
        <v>5.5256231056404248</v>
      </c>
      <c r="AR94" s="425">
        <v>23.107204375380316</v>
      </c>
      <c r="AS94" s="425">
        <v>3.5912837290746529</v>
      </c>
      <c r="AT94" s="425">
        <v>3.9644282428794839</v>
      </c>
      <c r="AU94" s="426">
        <v>2.6211776064167203</v>
      </c>
      <c r="AV94" s="424">
        <v>6.0603063180113814</v>
      </c>
      <c r="AW94" s="425">
        <v>24.638094252998819</v>
      </c>
      <c r="AX94" s="425">
        <v>3.875980613539038</v>
      </c>
      <c r="AY94" s="425">
        <v>4.229537189450272</v>
      </c>
      <c r="AZ94" s="426">
        <v>2.9915359980761287</v>
      </c>
      <c r="BA94" s="424">
        <v>6.2952844360400171</v>
      </c>
      <c r="BB94" s="425">
        <v>23.732497824375258</v>
      </c>
      <c r="BC94" s="425">
        <v>4.126997650200158</v>
      </c>
      <c r="BD94" s="425">
        <v>4.443083603956036</v>
      </c>
      <c r="BE94" s="426">
        <v>3.3582689419347251</v>
      </c>
      <c r="BF94" s="424">
        <v>6.3281734788526025</v>
      </c>
      <c r="BG94" s="425">
        <v>23.40227404879181</v>
      </c>
      <c r="BH94" s="425">
        <v>4.0750351065807093</v>
      </c>
      <c r="BI94" s="425">
        <v>4.3861332729618017</v>
      </c>
      <c r="BJ94" s="426">
        <v>3.3379397851207004</v>
      </c>
    </row>
    <row r="95" spans="3:62" ht="10.9" customHeight="1" x14ac:dyDescent="0.2">
      <c r="E95" s="490" t="s">
        <v>387</v>
      </c>
      <c r="F95" s="491">
        <v>1</v>
      </c>
      <c r="G95" s="228" t="s">
        <v>2225</v>
      </c>
      <c r="H95" s="428">
        <v>6.9297241718209683</v>
      </c>
      <c r="I95" s="429">
        <v>16.439566792087291</v>
      </c>
      <c r="J95" s="429">
        <v>6.1513979565754671</v>
      </c>
      <c r="K95" s="429">
        <v>6.9639543826490051</v>
      </c>
      <c r="L95" s="430">
        <v>4.8670877242699415</v>
      </c>
      <c r="M95" s="428">
        <v>6.5516528588859</v>
      </c>
      <c r="N95" s="429">
        <v>20.197286608155306</v>
      </c>
      <c r="O95" s="429">
        <v>5.3954595239791594</v>
      </c>
      <c r="P95" s="429">
        <v>6.2065766493622574</v>
      </c>
      <c r="Q95" s="430">
        <v>4.1469157097661746</v>
      </c>
      <c r="R95" s="428">
        <v>6.0535814297283439</v>
      </c>
      <c r="S95" s="429">
        <v>21.875798236014219</v>
      </c>
      <c r="T95" s="429">
        <v>4.6458919651903567</v>
      </c>
      <c r="U95" s="429">
        <v>5.4868376978625175</v>
      </c>
      <c r="V95" s="430">
        <v>3.4058420050020755</v>
      </c>
      <c r="W95" s="428">
        <v>5.6394600258814211</v>
      </c>
      <c r="X95" s="429">
        <v>21.559313523030486</v>
      </c>
      <c r="Y95" s="429">
        <v>4.1077258816321178</v>
      </c>
      <c r="Z95" s="429">
        <v>4.8730484599291382</v>
      </c>
      <c r="AA95" s="430">
        <v>3.0190952822164463</v>
      </c>
      <c r="AB95" s="428">
        <v>5.2412455106106455</v>
      </c>
      <c r="AC95" s="429">
        <v>19.495476343137849</v>
      </c>
      <c r="AD95" s="429">
        <v>3.7572663497632801</v>
      </c>
      <c r="AE95" s="429">
        <v>4.4863388416953782</v>
      </c>
      <c r="AF95" s="430">
        <v>2.7625622639014793</v>
      </c>
      <c r="AG95" s="428">
        <v>5.797546487772741</v>
      </c>
      <c r="AH95" s="429">
        <v>21.914489218104666</v>
      </c>
      <c r="AI95" s="429">
        <v>4.0327621351970047</v>
      </c>
      <c r="AJ95" s="429">
        <v>4.7552327850192029</v>
      </c>
      <c r="AK95" s="430">
        <v>3.0819130948186473</v>
      </c>
      <c r="AL95" s="428">
        <v>5.6434366791434947</v>
      </c>
      <c r="AM95" s="429">
        <v>22.666402654462328</v>
      </c>
      <c r="AN95" s="429">
        <v>3.7559730153640021</v>
      </c>
      <c r="AO95" s="429">
        <v>4.6092137911275399</v>
      </c>
      <c r="AP95" s="430">
        <v>2.6685024154212993</v>
      </c>
      <c r="AQ95" s="428">
        <v>5.1747844661646969</v>
      </c>
      <c r="AR95" s="429">
        <v>21.173556363365428</v>
      </c>
      <c r="AS95" s="429">
        <v>3.3224533163595642</v>
      </c>
      <c r="AT95" s="429">
        <v>4.0986157307289579</v>
      </c>
      <c r="AU95" s="430">
        <v>2.3761572684332073</v>
      </c>
      <c r="AV95" s="428">
        <v>5.6157466900501172</v>
      </c>
      <c r="AW95" s="429">
        <v>23.328029784912637</v>
      </c>
      <c r="AX95" s="429">
        <v>3.45528976405945</v>
      </c>
      <c r="AY95" s="429">
        <v>4.1577146885607821</v>
      </c>
      <c r="AZ95" s="430">
        <v>2.6364416533995181</v>
      </c>
      <c r="BA95" s="428">
        <v>5.8562913241662899</v>
      </c>
      <c r="BB95" s="429">
        <v>23.223396328712663</v>
      </c>
      <c r="BC95" s="429">
        <v>3.6217650261839562</v>
      </c>
      <c r="BD95" s="429">
        <v>4.2321373991170521</v>
      </c>
      <c r="BE95" s="430">
        <v>2.9234256653531738</v>
      </c>
      <c r="BF95" s="428">
        <v>6.144621263347668</v>
      </c>
      <c r="BG95" s="429">
        <v>21.799172465862245</v>
      </c>
      <c r="BH95" s="429">
        <v>4.0340571270080057</v>
      </c>
      <c r="BI95" s="429">
        <v>4.5012229434765967</v>
      </c>
      <c r="BJ95" s="430">
        <v>3.506919450875543</v>
      </c>
    </row>
    <row r="96" spans="3:62" ht="10.9" customHeight="1" x14ac:dyDescent="0.2">
      <c r="C96" s="258" t="s">
        <v>800</v>
      </c>
      <c r="D96" s="431" t="s">
        <v>834</v>
      </c>
      <c r="E96" s="492" t="s">
        <v>6</v>
      </c>
      <c r="F96" s="485">
        <v>2</v>
      </c>
      <c r="G96" s="486" t="s">
        <v>2226</v>
      </c>
      <c r="H96" s="421">
        <v>5.1837402578970062</v>
      </c>
      <c r="I96" s="422">
        <v>16.720622664784219</v>
      </c>
      <c r="J96" s="422">
        <v>3.1864734830379078</v>
      </c>
      <c r="K96" s="422">
        <v>3.4736642772908883</v>
      </c>
      <c r="L96" s="423">
        <v>2.0238101494161889</v>
      </c>
      <c r="M96" s="421">
        <v>5.0156489197461624</v>
      </c>
      <c r="N96" s="422">
        <v>16.562736425229705</v>
      </c>
      <c r="O96" s="422">
        <v>3.0336759983224972</v>
      </c>
      <c r="P96" s="422">
        <v>3.2857025486310403</v>
      </c>
      <c r="Q96" s="423">
        <v>2.029304033893621</v>
      </c>
      <c r="R96" s="421">
        <v>4.7552044739101751</v>
      </c>
      <c r="S96" s="422">
        <v>15.614051391549118</v>
      </c>
      <c r="T96" s="422">
        <v>2.8934279790450059</v>
      </c>
      <c r="U96" s="422">
        <v>3.1239059972211898</v>
      </c>
      <c r="V96" s="423">
        <v>2.0049954984006146</v>
      </c>
      <c r="W96" s="421">
        <v>4.347654506201315</v>
      </c>
      <c r="X96" s="422">
        <v>15.296633464699674</v>
      </c>
      <c r="Y96" s="422">
        <v>2.4681860571932899</v>
      </c>
      <c r="Z96" s="422">
        <v>2.6595348175713331</v>
      </c>
      <c r="AA96" s="423">
        <v>1.7544650139264821</v>
      </c>
      <c r="AB96" s="421">
        <v>4.2128639677661521</v>
      </c>
      <c r="AC96" s="422">
        <v>14.895453441053718</v>
      </c>
      <c r="AD96" s="422">
        <v>2.3768801100890871</v>
      </c>
      <c r="AE96" s="422">
        <v>2.5539286107144599</v>
      </c>
      <c r="AF96" s="423">
        <v>1.7343720650407326</v>
      </c>
      <c r="AG96" s="421">
        <v>5.0586925298033254</v>
      </c>
      <c r="AH96" s="422">
        <v>17.768845013329702</v>
      </c>
      <c r="AI96" s="422">
        <v>2.8848186691558357</v>
      </c>
      <c r="AJ96" s="422">
        <v>3.0909252263004583</v>
      </c>
      <c r="AK96" s="423">
        <v>2.1594209087386247</v>
      </c>
      <c r="AL96" s="421">
        <v>4.8272465089335821</v>
      </c>
      <c r="AM96" s="422">
        <v>17.411334270898678</v>
      </c>
      <c r="AN96" s="422">
        <v>2.6753524106734163</v>
      </c>
      <c r="AO96" s="422">
        <v>2.8869159078019626</v>
      </c>
      <c r="AP96" s="423">
        <v>1.9571829267763636</v>
      </c>
      <c r="AQ96" s="421">
        <v>4.4628740068629549</v>
      </c>
      <c r="AR96" s="422">
        <v>16.75025398847324</v>
      </c>
      <c r="AS96" s="422">
        <v>2.3479191915301962</v>
      </c>
      <c r="AT96" s="422">
        <v>2.5282431484454992</v>
      </c>
      <c r="AU96" s="423">
        <v>1.7545683445659157</v>
      </c>
      <c r="AV96" s="421">
        <v>4.8624702986159276</v>
      </c>
      <c r="AW96" s="422">
        <v>18.072516553974211</v>
      </c>
      <c r="AX96" s="422">
        <v>2.5133331959512044</v>
      </c>
      <c r="AY96" s="422">
        <v>2.6672748271614486</v>
      </c>
      <c r="AZ96" s="423">
        <v>2.0200200316110211</v>
      </c>
      <c r="BA96" s="421">
        <v>5.180006979087822</v>
      </c>
      <c r="BB96" s="422">
        <v>18.345535151252825</v>
      </c>
      <c r="BC96" s="422">
        <v>2.7663226266122756</v>
      </c>
      <c r="BD96" s="422">
        <v>2.8939813275004789</v>
      </c>
      <c r="BE96" s="423">
        <v>2.3700266335590481</v>
      </c>
      <c r="BF96" s="421">
        <v>5.4485000155465659</v>
      </c>
      <c r="BG96" s="422">
        <v>18.717222413923977</v>
      </c>
      <c r="BH96" s="422">
        <v>3.0084052407833419</v>
      </c>
      <c r="BI96" s="422">
        <v>3.1173044577794027</v>
      </c>
      <c r="BJ96" s="423">
        <v>2.6819359099409956</v>
      </c>
    </row>
    <row r="97" spans="5:62" ht="10.9" customHeight="1" x14ac:dyDescent="0.2">
      <c r="E97" s="477" t="s">
        <v>2134</v>
      </c>
      <c r="F97" s="427">
        <v>2</v>
      </c>
      <c r="G97" s="487" t="s">
        <v>2227</v>
      </c>
      <c r="H97" s="424">
        <v>5.1108059060803015</v>
      </c>
      <c r="I97" s="425">
        <v>16.567948427168279</v>
      </c>
      <c r="J97" s="425">
        <v>3.0709288862403041</v>
      </c>
      <c r="K97" s="425">
        <v>3.3388073616878544</v>
      </c>
      <c r="L97" s="426">
        <v>1.9974693435228066</v>
      </c>
      <c r="M97" s="424">
        <v>4.9618209460258953</v>
      </c>
      <c r="N97" s="425">
        <v>16.415658197472943</v>
      </c>
      <c r="O97" s="425">
        <v>2.9429752662368118</v>
      </c>
      <c r="P97" s="425">
        <v>3.1776857725727585</v>
      </c>
      <c r="Q97" s="426">
        <v>2.0167698380023231</v>
      </c>
      <c r="R97" s="424">
        <v>4.7185482172552611</v>
      </c>
      <c r="S97" s="425">
        <v>15.484680438878675</v>
      </c>
      <c r="T97" s="425">
        <v>2.8262230780492912</v>
      </c>
      <c r="U97" s="425">
        <v>3.0425795615896183</v>
      </c>
      <c r="V97" s="426">
        <v>2.0004806144525249</v>
      </c>
      <c r="W97" s="424">
        <v>4.3220680528088247</v>
      </c>
      <c r="X97" s="425">
        <v>15.168540946112495</v>
      </c>
      <c r="Y97" s="425">
        <v>2.4154591915134866</v>
      </c>
      <c r="Z97" s="425">
        <v>2.5956500153488138</v>
      </c>
      <c r="AA97" s="426">
        <v>1.7502938761983871</v>
      </c>
      <c r="AB97" s="424">
        <v>4.1948161783777538</v>
      </c>
      <c r="AC97" s="425">
        <v>14.774053623305008</v>
      </c>
      <c r="AD97" s="425">
        <v>2.334189474786494</v>
      </c>
      <c r="AE97" s="425">
        <v>2.5011650543205324</v>
      </c>
      <c r="AF97" s="426">
        <v>1.7346164168450595</v>
      </c>
      <c r="AG97" s="424">
        <v>5.0514066784345388</v>
      </c>
      <c r="AH97" s="425">
        <v>17.648533628624381</v>
      </c>
      <c r="AI97" s="425">
        <v>2.8489457489618761</v>
      </c>
      <c r="AJ97" s="425">
        <v>3.0456643999641395</v>
      </c>
      <c r="AK97" s="426">
        <v>2.1640145676519102</v>
      </c>
      <c r="AL97" s="424">
        <v>4.8233482739526909</v>
      </c>
      <c r="AM97" s="425">
        <v>17.303704242823795</v>
      </c>
      <c r="AN97" s="425">
        <v>2.6438903737060908</v>
      </c>
      <c r="AO97" s="425">
        <v>2.846873727612385</v>
      </c>
      <c r="AP97" s="426">
        <v>1.9625223333075801</v>
      </c>
      <c r="AQ97" s="424">
        <v>4.451573014259103</v>
      </c>
      <c r="AR97" s="425">
        <v>16.613019793192397</v>
      </c>
      <c r="AS97" s="425">
        <v>2.315551013299499</v>
      </c>
      <c r="AT97" s="425">
        <v>2.4879402018505061</v>
      </c>
      <c r="AU97" s="426">
        <v>1.7548415110124471</v>
      </c>
      <c r="AV97" s="424">
        <v>4.8428001014381659</v>
      </c>
      <c r="AW97" s="425">
        <v>17.889544472984902</v>
      </c>
      <c r="AX97" s="425">
        <v>2.4774990935493526</v>
      </c>
      <c r="AY97" s="425">
        <v>2.6229889165943105</v>
      </c>
      <c r="AZ97" s="426">
        <v>2.0165701061380141</v>
      </c>
      <c r="BA97" s="424">
        <v>5.1624254783258907</v>
      </c>
      <c r="BB97" s="425">
        <v>18.189579543618926</v>
      </c>
      <c r="BC97" s="425">
        <v>2.7300935345803974</v>
      </c>
      <c r="BD97" s="425">
        <v>2.8483189321269258</v>
      </c>
      <c r="BE97" s="426">
        <v>2.3673489364122413</v>
      </c>
      <c r="BF97" s="424">
        <v>5.4274938466343343</v>
      </c>
      <c r="BG97" s="425">
        <v>18.565375645336406</v>
      </c>
      <c r="BH97" s="425">
        <v>2.9695455519346892</v>
      </c>
      <c r="BI97" s="425">
        <v>3.0678527258060218</v>
      </c>
      <c r="BJ97" s="426">
        <v>2.678312877624403</v>
      </c>
    </row>
    <row r="98" spans="5:62" ht="10.9" customHeight="1" x14ac:dyDescent="0.2">
      <c r="E98" s="477" t="s">
        <v>434</v>
      </c>
      <c r="F98" s="427">
        <v>2</v>
      </c>
      <c r="G98" s="487" t="s">
        <v>2228</v>
      </c>
      <c r="H98" s="424">
        <v>7.474645449162769</v>
      </c>
      <c r="I98" s="425">
        <v>32.09479047166424</v>
      </c>
      <c r="J98" s="425">
        <v>6.3753729387874198</v>
      </c>
      <c r="K98" s="425">
        <v>6.9910124590798608</v>
      </c>
      <c r="L98" s="426">
        <v>2.9716774516143292</v>
      </c>
      <c r="M98" s="424">
        <v>6.7382491253262931</v>
      </c>
      <c r="N98" s="425">
        <v>31.13298959254179</v>
      </c>
      <c r="O98" s="425">
        <v>5.5743236411369175</v>
      </c>
      <c r="P98" s="425">
        <v>6.1467503692514489</v>
      </c>
      <c r="Q98" s="426">
        <v>2.4835607687177244</v>
      </c>
      <c r="R98" s="424">
        <v>5.9513610362611127</v>
      </c>
      <c r="S98" s="425">
        <v>27.872101022177972</v>
      </c>
      <c r="T98" s="425">
        <v>4.8227741606944781</v>
      </c>
      <c r="U98" s="425">
        <v>5.3240578386527577</v>
      </c>
      <c r="V98" s="426">
        <v>2.1740936333396128</v>
      </c>
      <c r="W98" s="424">
        <v>5.1955930624217723</v>
      </c>
      <c r="X98" s="425">
        <v>27.280272815331465</v>
      </c>
      <c r="Y98" s="425">
        <v>4.0110865304495924</v>
      </c>
      <c r="Z98" s="425">
        <v>4.4120043427348046</v>
      </c>
      <c r="AA98" s="426">
        <v>1.916411604058865</v>
      </c>
      <c r="AB98" s="424">
        <v>4.8220263203546585</v>
      </c>
      <c r="AC98" s="425">
        <v>26.360764517559698</v>
      </c>
      <c r="AD98" s="425">
        <v>3.6517245930915272</v>
      </c>
      <c r="AE98" s="425">
        <v>4.0251893631126165</v>
      </c>
      <c r="AF98" s="426">
        <v>1.7245806263344461</v>
      </c>
      <c r="AG98" s="424">
        <v>5.3090054114660257</v>
      </c>
      <c r="AH98" s="425">
        <v>28.901393744874674</v>
      </c>
      <c r="AI98" s="425">
        <v>3.9791083657248976</v>
      </c>
      <c r="AJ98" s="425">
        <v>4.3745801828794342</v>
      </c>
      <c r="AK98" s="426">
        <v>1.9692553196609017</v>
      </c>
      <c r="AL98" s="424">
        <v>4.9626105051627523</v>
      </c>
      <c r="AM98" s="425">
        <v>26.92822905488206</v>
      </c>
      <c r="AN98" s="425">
        <v>3.6489294224498456</v>
      </c>
      <c r="AO98" s="425">
        <v>4.0322188256241365</v>
      </c>
      <c r="AP98" s="426">
        <v>1.7293279214089328</v>
      </c>
      <c r="AQ98" s="424">
        <v>4.8592675428533836</v>
      </c>
      <c r="AR98" s="425">
        <v>28.530705162640519</v>
      </c>
      <c r="AS98" s="425">
        <v>3.3639128881973615</v>
      </c>
      <c r="AT98" s="425">
        <v>3.6910368410514187</v>
      </c>
      <c r="AU98" s="426">
        <v>1.7425586796974457</v>
      </c>
      <c r="AV98" s="424">
        <v>5.5571653141584436</v>
      </c>
      <c r="AW98" s="425">
        <v>33.022912821965292</v>
      </c>
      <c r="AX98" s="425">
        <v>3.6496096687752337</v>
      </c>
      <c r="AY98" s="425">
        <v>3.956250841511999</v>
      </c>
      <c r="AZ98" s="426">
        <v>2.1726773699038517</v>
      </c>
      <c r="BA98" s="424">
        <v>5.8049651528556891</v>
      </c>
      <c r="BB98" s="425">
        <v>30.280527341379354</v>
      </c>
      <c r="BC98" s="425">
        <v>3.927915665798551</v>
      </c>
      <c r="BD98" s="425">
        <v>4.2313016484413133</v>
      </c>
      <c r="BE98" s="426">
        <v>2.4910755670016345</v>
      </c>
      <c r="BF98" s="424">
        <v>6.2017064146610021</v>
      </c>
      <c r="BG98" s="425">
        <v>29.730411475472842</v>
      </c>
      <c r="BH98" s="425">
        <v>4.2725715900337233</v>
      </c>
      <c r="BI98" s="425">
        <v>4.5793982207529131</v>
      </c>
      <c r="BJ98" s="426">
        <v>2.8496256143778864</v>
      </c>
    </row>
    <row r="99" spans="5:62" ht="10.9" customHeight="1" x14ac:dyDescent="0.2">
      <c r="E99" s="477" t="s">
        <v>932</v>
      </c>
      <c r="F99" s="427">
        <v>2</v>
      </c>
      <c r="G99" s="262" t="s">
        <v>2229</v>
      </c>
      <c r="H99" s="424">
        <v>4.5764765477727547</v>
      </c>
      <c r="I99" s="425">
        <v>15.706441125261374</v>
      </c>
      <c r="J99" s="425">
        <v>2.9971930783444716</v>
      </c>
      <c r="K99" s="425">
        <v>3.1484429878519271</v>
      </c>
      <c r="L99" s="426">
        <v>2.3467862054634527</v>
      </c>
      <c r="M99" s="424">
        <v>4.4984719930393746</v>
      </c>
      <c r="N99" s="425">
        <v>15.509142328174619</v>
      </c>
      <c r="O99" s="425">
        <v>2.9540190638443611</v>
      </c>
      <c r="P99" s="425">
        <v>3.074971209590236</v>
      </c>
      <c r="Q99" s="426">
        <v>2.4496362845229327</v>
      </c>
      <c r="R99" s="424">
        <v>4.3465618471518335</v>
      </c>
      <c r="S99" s="425">
        <v>14.752145162058778</v>
      </c>
      <c r="T99" s="425">
        <v>2.8974942437110718</v>
      </c>
      <c r="U99" s="425">
        <v>2.9759607021642789</v>
      </c>
      <c r="V99" s="426">
        <v>2.5836938919977843</v>
      </c>
      <c r="W99" s="424">
        <v>4.025927459746768</v>
      </c>
      <c r="X99" s="425">
        <v>14.987820270303306</v>
      </c>
      <c r="Y99" s="425">
        <v>2.4642601938370268</v>
      </c>
      <c r="Z99" s="425">
        <v>2.5215171395647125</v>
      </c>
      <c r="AA99" s="426">
        <v>2.2428755441924233</v>
      </c>
      <c r="AB99" s="424">
        <v>3.8998250273940025</v>
      </c>
      <c r="AC99" s="425">
        <v>14.888363532084458</v>
      </c>
      <c r="AD99" s="425">
        <v>2.3044940509976177</v>
      </c>
      <c r="AE99" s="425">
        <v>2.36540739849293</v>
      </c>
      <c r="AF99" s="426">
        <v>2.0775731488348268</v>
      </c>
      <c r="AG99" s="424">
        <v>4.6948457298881223</v>
      </c>
      <c r="AH99" s="425">
        <v>17.504930290207433</v>
      </c>
      <c r="AI99" s="425">
        <v>2.800730513786331</v>
      </c>
      <c r="AJ99" s="425">
        <v>2.861569991712436</v>
      </c>
      <c r="AK99" s="426">
        <v>2.5807388761012167</v>
      </c>
      <c r="AL99" s="424">
        <v>4.564291233342157</v>
      </c>
      <c r="AM99" s="425">
        <v>17.105589288009671</v>
      </c>
      <c r="AN99" s="425">
        <v>2.6690954494312193</v>
      </c>
      <c r="AO99" s="425">
        <v>2.7369862008409762</v>
      </c>
      <c r="AP99" s="426">
        <v>2.4325778386244843</v>
      </c>
      <c r="AQ99" s="424">
        <v>4.2000987872227187</v>
      </c>
      <c r="AR99" s="425">
        <v>16.155748879472476</v>
      </c>
      <c r="AS99" s="425">
        <v>2.3603690917320113</v>
      </c>
      <c r="AT99" s="425">
        <v>2.368594624774977</v>
      </c>
      <c r="AU99" s="426">
        <v>2.332679907752774</v>
      </c>
      <c r="AV99" s="424">
        <v>4.62826815538922</v>
      </c>
      <c r="AW99" s="425">
        <v>17.682439465173587</v>
      </c>
      <c r="AX99" s="425">
        <v>2.5597223812579379</v>
      </c>
      <c r="AY99" s="425">
        <v>2.5088461575539158</v>
      </c>
      <c r="AZ99" s="426">
        <v>2.7257577488868217</v>
      </c>
      <c r="BA99" s="424">
        <v>4.9656411978087212</v>
      </c>
      <c r="BB99" s="425">
        <v>18.095544512338538</v>
      </c>
      <c r="BC99" s="425">
        <v>2.7979029937631297</v>
      </c>
      <c r="BD99" s="425">
        <v>2.7228462990500359</v>
      </c>
      <c r="BE99" s="426">
        <v>3.033130384607102</v>
      </c>
      <c r="BF99" s="424">
        <v>5.1069753283399422</v>
      </c>
      <c r="BG99" s="425">
        <v>17.68548212261015</v>
      </c>
      <c r="BH99" s="425">
        <v>2.9445583494541903</v>
      </c>
      <c r="BI99" s="425">
        <v>2.8131974665593003</v>
      </c>
      <c r="BJ99" s="426">
        <v>3.3357862658264361</v>
      </c>
    </row>
    <row r="100" spans="5:62" ht="10.9" customHeight="1" x14ac:dyDescent="0.2">
      <c r="E100" s="477" t="s">
        <v>15</v>
      </c>
      <c r="F100" s="427">
        <v>2</v>
      </c>
      <c r="G100" s="2" t="s">
        <v>2230</v>
      </c>
      <c r="H100" s="424">
        <v>5.173705761295774</v>
      </c>
      <c r="I100" s="425">
        <v>17.174330074049497</v>
      </c>
      <c r="J100" s="425">
        <v>3.3416313689731214</v>
      </c>
      <c r="K100" s="425">
        <v>3.4971132654416346</v>
      </c>
      <c r="L100" s="426">
        <v>2.6448539131757189</v>
      </c>
      <c r="M100" s="424">
        <v>5.1698781691690661</v>
      </c>
      <c r="N100" s="425">
        <v>17.249499331617383</v>
      </c>
      <c r="O100" s="425">
        <v>3.3477304061071118</v>
      </c>
      <c r="P100" s="425">
        <v>3.4692705847767105</v>
      </c>
      <c r="Q100" s="426">
        <v>2.8186247827558151</v>
      </c>
      <c r="R100" s="424">
        <v>5.0285791383809775</v>
      </c>
      <c r="S100" s="425">
        <v>16.492113088791545</v>
      </c>
      <c r="T100" s="425">
        <v>3.3170568315032249</v>
      </c>
      <c r="U100" s="425">
        <v>3.3893833549956627</v>
      </c>
      <c r="V100" s="426">
        <v>3.0146490034345215</v>
      </c>
      <c r="W100" s="424">
        <v>4.6469860412832018</v>
      </c>
      <c r="X100" s="425">
        <v>16.694039889427184</v>
      </c>
      <c r="Y100" s="425">
        <v>2.8143146660499259</v>
      </c>
      <c r="Z100" s="425">
        <v>2.8742284551706363</v>
      </c>
      <c r="AA100" s="426">
        <v>2.5720628886155463</v>
      </c>
      <c r="AB100" s="424">
        <v>4.5232537916237492</v>
      </c>
      <c r="AC100" s="425">
        <v>16.703982539099179</v>
      </c>
      <c r="AD100" s="425">
        <v>2.6372214779441867</v>
      </c>
      <c r="AE100" s="425">
        <v>2.7250568361895824</v>
      </c>
      <c r="AF100" s="426">
        <v>2.2950286300541811</v>
      </c>
      <c r="AG100" s="424">
        <v>5.3575340894108354</v>
      </c>
      <c r="AH100" s="425">
        <v>19.401877834909001</v>
      </c>
      <c r="AI100" s="425">
        <v>3.1428016252607169</v>
      </c>
      <c r="AJ100" s="425">
        <v>3.2247811321632871</v>
      </c>
      <c r="AK100" s="426">
        <v>2.8324141566387095</v>
      </c>
      <c r="AL100" s="424">
        <v>5.2666916984353929</v>
      </c>
      <c r="AM100" s="425">
        <v>19.312483893057369</v>
      </c>
      <c r="AN100" s="425">
        <v>2.994495926592045</v>
      </c>
      <c r="AO100" s="425">
        <v>3.0584122229095594</v>
      </c>
      <c r="AP100" s="426">
        <v>2.7606764636212686</v>
      </c>
      <c r="AQ100" s="424">
        <v>4.8215875146248734</v>
      </c>
      <c r="AR100" s="425">
        <v>17.812052873565698</v>
      </c>
      <c r="AS100" s="425">
        <v>2.666563518609204</v>
      </c>
      <c r="AT100" s="425">
        <v>2.6663945905577529</v>
      </c>
      <c r="AU100" s="426">
        <v>2.6671608595086682</v>
      </c>
      <c r="AV100" s="424">
        <v>5.2152198387289905</v>
      </c>
      <c r="AW100" s="425">
        <v>19.092277911803311</v>
      </c>
      <c r="AX100" s="425">
        <v>2.8412593869330247</v>
      </c>
      <c r="AY100" s="425">
        <v>2.8113278215841895</v>
      </c>
      <c r="AZ100" s="426">
        <v>2.9437160357171459</v>
      </c>
      <c r="BA100" s="424">
        <v>5.5101349937443693</v>
      </c>
      <c r="BB100" s="425">
        <v>19.554371028637096</v>
      </c>
      <c r="BC100" s="425">
        <v>3.0092758310309171</v>
      </c>
      <c r="BD100" s="425">
        <v>2.9360924123823136</v>
      </c>
      <c r="BE100" s="426">
        <v>3.2502754324823053</v>
      </c>
      <c r="BF100" s="424">
        <v>5.57314983441072</v>
      </c>
      <c r="BG100" s="425">
        <v>18.870323732448224</v>
      </c>
      <c r="BH100" s="425">
        <v>3.1013980645662831</v>
      </c>
      <c r="BI100" s="425">
        <v>2.9550332154792289</v>
      </c>
      <c r="BJ100" s="426">
        <v>3.5598986551766068</v>
      </c>
    </row>
    <row r="101" spans="5:62" ht="10.9" customHeight="1" x14ac:dyDescent="0.2">
      <c r="E101" s="477" t="s">
        <v>21</v>
      </c>
      <c r="F101" s="427">
        <v>2</v>
      </c>
      <c r="G101" s="2" t="s">
        <v>2231</v>
      </c>
      <c r="H101" s="424">
        <v>3.7792019305526816</v>
      </c>
      <c r="I101" s="425">
        <v>13.416861794197535</v>
      </c>
      <c r="J101" s="425">
        <v>2.5494438485823507</v>
      </c>
      <c r="K101" s="425">
        <v>2.6870982165999724</v>
      </c>
      <c r="L101" s="426">
        <v>1.9875602700141897</v>
      </c>
      <c r="M101" s="424">
        <v>3.6005754629034552</v>
      </c>
      <c r="N101" s="425">
        <v>12.789199558172042</v>
      </c>
      <c r="O101" s="425">
        <v>2.4418557891501815</v>
      </c>
      <c r="P101" s="425">
        <v>2.5522514417101045</v>
      </c>
      <c r="Q101" s="426">
        <v>2.005825164237149</v>
      </c>
      <c r="R101" s="424">
        <v>3.4299151308034155</v>
      </c>
      <c r="S101" s="425">
        <v>12.030404875994627</v>
      </c>
      <c r="T101" s="425">
        <v>2.34878955977574</v>
      </c>
      <c r="U101" s="425">
        <v>2.4241996038354823</v>
      </c>
      <c r="V101" s="426">
        <v>2.0637686941963804</v>
      </c>
      <c r="W101" s="424">
        <v>3.1903382041945223</v>
      </c>
      <c r="X101" s="425">
        <v>12.341621424564231</v>
      </c>
      <c r="Y101" s="425">
        <v>2.0053012691548262</v>
      </c>
      <c r="Z101" s="425">
        <v>2.0492667161762514</v>
      </c>
      <c r="AA101" s="426">
        <v>1.8447116546224258</v>
      </c>
      <c r="AB101" s="424">
        <v>3.061891299825334</v>
      </c>
      <c r="AC101" s="425">
        <v>12.087047727077183</v>
      </c>
      <c r="AD101" s="425">
        <v>1.8684033896831758</v>
      </c>
      <c r="AE101" s="425">
        <v>1.8837206041664232</v>
      </c>
      <c r="AF101" s="426">
        <v>1.8145021731809978</v>
      </c>
      <c r="AG101" s="424">
        <v>3.8036592020133404</v>
      </c>
      <c r="AH101" s="425">
        <v>14.578754572813965</v>
      </c>
      <c r="AI101" s="425">
        <v>2.3523947332481656</v>
      </c>
      <c r="AJ101" s="425">
        <v>2.3745665886334777</v>
      </c>
      <c r="AK101" s="426">
        <v>2.2767809447659251</v>
      </c>
      <c r="AL101" s="424">
        <v>3.6210963341348656</v>
      </c>
      <c r="AM101" s="425">
        <v>13.689978430388345</v>
      </c>
      <c r="AN101" s="425">
        <v>2.2437788629517321</v>
      </c>
      <c r="AO101" s="425">
        <v>2.3062988925648984</v>
      </c>
      <c r="AP101" s="426">
        <v>2.0390508180617677</v>
      </c>
      <c r="AQ101" s="424">
        <v>3.366708079894893</v>
      </c>
      <c r="AR101" s="425">
        <v>13.553100213744147</v>
      </c>
      <c r="AS101" s="425">
        <v>1.9613599228481309</v>
      </c>
      <c r="AT101" s="425">
        <v>1.9704382607749917</v>
      </c>
      <c r="AU101" s="426">
        <v>1.9326438138524151</v>
      </c>
      <c r="AV101" s="424">
        <v>3.8393702326948893</v>
      </c>
      <c r="AW101" s="425">
        <v>15.456570143072108</v>
      </c>
      <c r="AX101" s="425">
        <v>2.1921724855850204</v>
      </c>
      <c r="AY101" s="425">
        <v>2.1037444969733778</v>
      </c>
      <c r="AZ101" s="426">
        <v>2.4638060176209104</v>
      </c>
      <c r="BA101" s="424">
        <v>4.2305722370312404</v>
      </c>
      <c r="BB101" s="425">
        <v>15.794572810049708</v>
      </c>
      <c r="BC101" s="425">
        <v>2.5208940786398117</v>
      </c>
      <c r="BD101" s="425">
        <v>2.4356270122556598</v>
      </c>
      <c r="BE101" s="426">
        <v>2.7717945604908247</v>
      </c>
      <c r="BF101" s="424">
        <v>4.4768631947883115</v>
      </c>
      <c r="BG101" s="425">
        <v>15.808550671548904</v>
      </c>
      <c r="BH101" s="425">
        <v>2.7390799691054477</v>
      </c>
      <c r="BI101" s="425">
        <v>2.6219039143353355</v>
      </c>
      <c r="BJ101" s="426">
        <v>3.0663198194213943</v>
      </c>
    </row>
    <row r="102" spans="5:62" ht="10.9" customHeight="1" x14ac:dyDescent="0.2">
      <c r="E102" s="477" t="s">
        <v>934</v>
      </c>
      <c r="F102" s="427">
        <v>2</v>
      </c>
      <c r="G102" s="262" t="s">
        <v>2232</v>
      </c>
      <c r="H102" s="424" t="s">
        <v>2208</v>
      </c>
      <c r="I102" s="425" t="s">
        <v>2208</v>
      </c>
      <c r="J102" s="425" t="s">
        <v>2208</v>
      </c>
      <c r="K102" s="425" t="s">
        <v>2208</v>
      </c>
      <c r="L102" s="426" t="s">
        <v>2208</v>
      </c>
      <c r="M102" s="424" t="s">
        <v>2208</v>
      </c>
      <c r="N102" s="425" t="s">
        <v>2208</v>
      </c>
      <c r="O102" s="425" t="s">
        <v>2208</v>
      </c>
      <c r="P102" s="425" t="s">
        <v>2208</v>
      </c>
      <c r="Q102" s="426" t="s">
        <v>2208</v>
      </c>
      <c r="R102" s="424" t="s">
        <v>2208</v>
      </c>
      <c r="S102" s="425" t="s">
        <v>2208</v>
      </c>
      <c r="T102" s="425" t="s">
        <v>2208</v>
      </c>
      <c r="U102" s="425" t="s">
        <v>2208</v>
      </c>
      <c r="V102" s="426" t="s">
        <v>2208</v>
      </c>
      <c r="W102" s="424" t="s">
        <v>2208</v>
      </c>
      <c r="X102" s="425" t="s">
        <v>2208</v>
      </c>
      <c r="Y102" s="425" t="s">
        <v>2208</v>
      </c>
      <c r="Z102" s="425" t="s">
        <v>2208</v>
      </c>
      <c r="AA102" s="426" t="s">
        <v>2208</v>
      </c>
      <c r="AB102" s="424" t="s">
        <v>2208</v>
      </c>
      <c r="AC102" s="425" t="s">
        <v>2208</v>
      </c>
      <c r="AD102" s="425" t="s">
        <v>2208</v>
      </c>
      <c r="AE102" s="425" t="s">
        <v>2208</v>
      </c>
      <c r="AF102" s="426" t="s">
        <v>2208</v>
      </c>
      <c r="AG102" s="424" t="s">
        <v>2208</v>
      </c>
      <c r="AH102" s="425" t="s">
        <v>2208</v>
      </c>
      <c r="AI102" s="425" t="s">
        <v>2208</v>
      </c>
      <c r="AJ102" s="425" t="s">
        <v>2208</v>
      </c>
      <c r="AK102" s="426" t="s">
        <v>2208</v>
      </c>
      <c r="AL102" s="424" t="s">
        <v>2208</v>
      </c>
      <c r="AM102" s="425" t="s">
        <v>2208</v>
      </c>
      <c r="AN102" s="425" t="s">
        <v>2208</v>
      </c>
      <c r="AO102" s="425" t="s">
        <v>2208</v>
      </c>
      <c r="AP102" s="426" t="s">
        <v>2208</v>
      </c>
      <c r="AQ102" s="424" t="s">
        <v>2208</v>
      </c>
      <c r="AR102" s="425" t="s">
        <v>2208</v>
      </c>
      <c r="AS102" s="425" t="s">
        <v>2208</v>
      </c>
      <c r="AT102" s="425" t="s">
        <v>2208</v>
      </c>
      <c r="AU102" s="426" t="s">
        <v>2208</v>
      </c>
      <c r="AV102" s="424" t="s">
        <v>2208</v>
      </c>
      <c r="AW102" s="425" t="s">
        <v>2208</v>
      </c>
      <c r="AX102" s="425" t="s">
        <v>2208</v>
      </c>
      <c r="AY102" s="425" t="s">
        <v>2208</v>
      </c>
      <c r="AZ102" s="426" t="s">
        <v>2208</v>
      </c>
      <c r="BA102" s="424" t="s">
        <v>2208</v>
      </c>
      <c r="BB102" s="425" t="s">
        <v>2208</v>
      </c>
      <c r="BC102" s="425" t="s">
        <v>2208</v>
      </c>
      <c r="BD102" s="425" t="s">
        <v>2208</v>
      </c>
      <c r="BE102" s="426" t="s">
        <v>2208</v>
      </c>
      <c r="BF102" s="424" t="s">
        <v>2208</v>
      </c>
      <c r="BG102" s="425" t="s">
        <v>2208</v>
      </c>
      <c r="BH102" s="425" t="s">
        <v>2208</v>
      </c>
      <c r="BI102" s="425" t="s">
        <v>2208</v>
      </c>
      <c r="BJ102" s="426" t="s">
        <v>2208</v>
      </c>
    </row>
    <row r="103" spans="5:62" ht="10.9" customHeight="1" x14ac:dyDescent="0.2">
      <c r="E103" s="477" t="s">
        <v>936</v>
      </c>
      <c r="F103" s="427">
        <v>2</v>
      </c>
      <c r="G103" s="262" t="s">
        <v>2233</v>
      </c>
      <c r="H103" s="424">
        <v>6.7518345392888293</v>
      </c>
      <c r="I103" s="425">
        <v>23.039879113314392</v>
      </c>
      <c r="J103" s="425">
        <v>3.9994551163919638</v>
      </c>
      <c r="K103" s="425">
        <v>4.2340982556737945</v>
      </c>
      <c r="L103" s="426">
        <v>3.1116248784487524</v>
      </c>
      <c r="M103" s="424">
        <v>6.5052867790356448</v>
      </c>
      <c r="N103" s="425">
        <v>22.986506503989446</v>
      </c>
      <c r="O103" s="425">
        <v>3.7483840959116321</v>
      </c>
      <c r="P103" s="425">
        <v>3.9519264672005217</v>
      </c>
      <c r="Q103" s="426">
        <v>2.9916367856412749</v>
      </c>
      <c r="R103" s="424">
        <v>6.234959950273061</v>
      </c>
      <c r="S103" s="425">
        <v>21.858395550623488</v>
      </c>
      <c r="T103" s="425">
        <v>3.5834112370912115</v>
      </c>
      <c r="U103" s="425">
        <v>3.7804984047508055</v>
      </c>
      <c r="V103" s="426">
        <v>2.8762982926185328</v>
      </c>
      <c r="W103" s="424">
        <v>5.8479282711485672</v>
      </c>
      <c r="X103" s="425">
        <v>21.708737678425216</v>
      </c>
      <c r="Y103" s="425">
        <v>3.1335022470906346</v>
      </c>
      <c r="Z103" s="425">
        <v>3.3031449985570411</v>
      </c>
      <c r="AA103" s="426">
        <v>2.5411871089799112</v>
      </c>
      <c r="AB103" s="424">
        <v>5.5739937599123719</v>
      </c>
      <c r="AC103" s="425">
        <v>20.744411334068594</v>
      </c>
      <c r="AD103" s="425">
        <v>2.9612350266755914</v>
      </c>
      <c r="AE103" s="425">
        <v>3.1073147000714134</v>
      </c>
      <c r="AF103" s="426">
        <v>2.4646607027825618</v>
      </c>
      <c r="AG103" s="424">
        <v>6.4221124250965511</v>
      </c>
      <c r="AH103" s="425">
        <v>23.689072666423304</v>
      </c>
      <c r="AI103" s="425">
        <v>3.4258220760847693</v>
      </c>
      <c r="AJ103" s="425">
        <v>3.5761170628076</v>
      </c>
      <c r="AK103" s="426">
        <v>2.934637857413247</v>
      </c>
      <c r="AL103" s="424">
        <v>6.31497658730573</v>
      </c>
      <c r="AM103" s="425">
        <v>23.971528084833658</v>
      </c>
      <c r="AN103" s="425">
        <v>3.2406989330940013</v>
      </c>
      <c r="AO103" s="425">
        <v>3.4160816885542271</v>
      </c>
      <c r="AP103" s="426">
        <v>2.6927233039838754</v>
      </c>
      <c r="AQ103" s="424">
        <v>6.0051832080676713</v>
      </c>
      <c r="AR103" s="425">
        <v>23.409831359264473</v>
      </c>
      <c r="AS103" s="425">
        <v>2.9413667068301468</v>
      </c>
      <c r="AT103" s="425">
        <v>3.124496682808672</v>
      </c>
      <c r="AU103" s="426">
        <v>2.3898930277716364</v>
      </c>
      <c r="AV103" s="424">
        <v>6.5037502191333827</v>
      </c>
      <c r="AW103" s="425">
        <v>24.678315665436195</v>
      </c>
      <c r="AX103" s="425">
        <v>3.1614630797530117</v>
      </c>
      <c r="AY103" s="425">
        <v>3.2951897502374177</v>
      </c>
      <c r="AZ103" s="426">
        <v>2.7685772472708785</v>
      </c>
      <c r="BA103" s="424">
        <v>6.7616025690828909</v>
      </c>
      <c r="BB103" s="425">
        <v>24.419856039132544</v>
      </c>
      <c r="BC103" s="425">
        <v>3.3832614228041664</v>
      </c>
      <c r="BD103" s="425">
        <v>3.4724370826455684</v>
      </c>
      <c r="BE103" s="426">
        <v>3.1292408047477909</v>
      </c>
      <c r="BF103" s="424">
        <v>6.9384533630860616</v>
      </c>
      <c r="BG103" s="425">
        <v>24.193376817750114</v>
      </c>
      <c r="BH103" s="425">
        <v>3.5915540996427353</v>
      </c>
      <c r="BI103" s="425">
        <v>3.6356905940061908</v>
      </c>
      <c r="BJ103" s="426">
        <v>3.4689860416436886</v>
      </c>
    </row>
    <row r="104" spans="5:62" ht="10.9" customHeight="1" x14ac:dyDescent="0.2">
      <c r="E104" s="477" t="s">
        <v>30</v>
      </c>
      <c r="F104" s="427">
        <v>2</v>
      </c>
      <c r="G104" s="2" t="s">
        <v>2234</v>
      </c>
      <c r="H104" s="424">
        <v>5.4162076999770381</v>
      </c>
      <c r="I104" s="425">
        <v>19.926629325972897</v>
      </c>
      <c r="J104" s="425">
        <v>3.2841455683302936</v>
      </c>
      <c r="K104" s="425">
        <v>3.5694762486843863</v>
      </c>
      <c r="L104" s="426">
        <v>1.7546173538330947</v>
      </c>
      <c r="M104" s="424">
        <v>5.5641693833104613</v>
      </c>
      <c r="N104" s="425">
        <v>21.350018488159755</v>
      </c>
      <c r="O104" s="425">
        <v>3.2809057592278559</v>
      </c>
      <c r="P104" s="425">
        <v>3.5533640094762071</v>
      </c>
      <c r="Q104" s="426">
        <v>1.8437006714684119</v>
      </c>
      <c r="R104" s="424">
        <v>5.2886580183700218</v>
      </c>
      <c r="S104" s="425">
        <v>21.235100521931102</v>
      </c>
      <c r="T104" s="425">
        <v>2.919759168493973</v>
      </c>
      <c r="U104" s="425">
        <v>3.1955583138596206</v>
      </c>
      <c r="V104" s="426">
        <v>1.5104221733845944</v>
      </c>
      <c r="W104" s="424">
        <v>4.8021345019528567</v>
      </c>
      <c r="X104" s="425">
        <v>19.120471750570172</v>
      </c>
      <c r="Y104" s="425">
        <v>2.6365095729903003</v>
      </c>
      <c r="Z104" s="425">
        <v>2.8886241828332584</v>
      </c>
      <c r="AA104" s="426">
        <v>1.371058687314876</v>
      </c>
      <c r="AB104" s="424">
        <v>4.4363467208350054</v>
      </c>
      <c r="AC104" s="425">
        <v>18.213885486309195</v>
      </c>
      <c r="AD104" s="425">
        <v>2.3548074126088516</v>
      </c>
      <c r="AE104" s="425">
        <v>2.5998513936626488</v>
      </c>
      <c r="AF104" s="426">
        <v>1.1524150826515751</v>
      </c>
      <c r="AG104" s="424">
        <v>5.2087347510895938</v>
      </c>
      <c r="AH104" s="425">
        <v>21.139020500535814</v>
      </c>
      <c r="AI104" s="425">
        <v>2.7981765222980521</v>
      </c>
      <c r="AJ104" s="425">
        <v>3.0387362458797202</v>
      </c>
      <c r="AK104" s="426">
        <v>1.6589833745882374</v>
      </c>
      <c r="AL104" s="424">
        <v>5.089323109299162</v>
      </c>
      <c r="AM104" s="425">
        <v>21.086966612189553</v>
      </c>
      <c r="AN104" s="425">
        <v>2.6663853021565553</v>
      </c>
      <c r="AO104" s="425">
        <v>2.9286989030493844</v>
      </c>
      <c r="AP104" s="426">
        <v>1.4934653436291436</v>
      </c>
      <c r="AQ104" s="424">
        <v>5.0409855329400912</v>
      </c>
      <c r="AR104" s="425">
        <v>22.504917329778898</v>
      </c>
      <c r="AS104" s="425">
        <v>2.3631173322276666</v>
      </c>
      <c r="AT104" s="425">
        <v>2.6365983434290374</v>
      </c>
      <c r="AU104" s="426">
        <v>1.1891133045344038</v>
      </c>
      <c r="AV104" s="424">
        <v>5.6906444046836233</v>
      </c>
      <c r="AW104" s="425">
        <v>25.239252433498105</v>
      </c>
      <c r="AX104" s="425">
        <v>2.5091509876898224</v>
      </c>
      <c r="AY104" s="425">
        <v>2.7544444153945999</v>
      </c>
      <c r="AZ104" s="426">
        <v>1.4803449936080608</v>
      </c>
      <c r="BA104" s="424">
        <v>5.8426295057190396</v>
      </c>
      <c r="BB104" s="425">
        <v>25.102723166061214</v>
      </c>
      <c r="BC104" s="425">
        <v>2.5314736344965043</v>
      </c>
      <c r="BD104" s="425">
        <v>2.8036811506682269</v>
      </c>
      <c r="BE104" s="426">
        <v>1.428864562835154</v>
      </c>
      <c r="BF104" s="424">
        <v>6.0223101185677486</v>
      </c>
      <c r="BG104" s="425">
        <v>24.627320336759279</v>
      </c>
      <c r="BH104" s="425">
        <v>2.7382367742346911</v>
      </c>
      <c r="BI104" s="425">
        <v>2.9822618026097705</v>
      </c>
      <c r="BJ104" s="426">
        <v>1.7750437625560231</v>
      </c>
    </row>
    <row r="105" spans="5:62" ht="10.9" customHeight="1" x14ac:dyDescent="0.2">
      <c r="E105" s="477" t="s">
        <v>32</v>
      </c>
      <c r="F105" s="427">
        <v>2</v>
      </c>
      <c r="G105" s="2" t="s">
        <v>2235</v>
      </c>
      <c r="H105" s="424">
        <v>6.1481264145582433</v>
      </c>
      <c r="I105" s="425">
        <v>18.767423924179827</v>
      </c>
      <c r="J105" s="425">
        <v>4.1421567595078423</v>
      </c>
      <c r="K105" s="425">
        <v>4.2908837924372225</v>
      </c>
      <c r="L105" s="426">
        <v>3.6710545876866516</v>
      </c>
      <c r="M105" s="424">
        <v>6.0417254260152946</v>
      </c>
      <c r="N105" s="425">
        <v>20.134772559109244</v>
      </c>
      <c r="O105" s="425">
        <v>3.8120329755827655</v>
      </c>
      <c r="P105" s="425">
        <v>3.9649859185733085</v>
      </c>
      <c r="Q105" s="426">
        <v>3.3351082746702079</v>
      </c>
      <c r="R105" s="424">
        <v>5.9176866431119874</v>
      </c>
      <c r="S105" s="425">
        <v>20.126496113261126</v>
      </c>
      <c r="T105" s="425">
        <v>3.6033643954571266</v>
      </c>
      <c r="U105" s="425">
        <v>3.8075955879068561</v>
      </c>
      <c r="V105" s="426">
        <v>2.9913438762254434</v>
      </c>
      <c r="W105" s="424">
        <v>5.7049488484319602</v>
      </c>
      <c r="X105" s="425">
        <v>20.444958157376877</v>
      </c>
      <c r="Y105" s="425">
        <v>3.2408956841185126</v>
      </c>
      <c r="Z105" s="425">
        <v>3.4119347779483533</v>
      </c>
      <c r="AA105" s="426">
        <v>2.7436253892296731</v>
      </c>
      <c r="AB105" s="424">
        <v>5.3401758310672669</v>
      </c>
      <c r="AC105" s="425">
        <v>19.183976520152271</v>
      </c>
      <c r="AD105" s="425">
        <v>3.0129401028234635</v>
      </c>
      <c r="AE105" s="425">
        <v>3.1872224545848198</v>
      </c>
      <c r="AF105" s="426">
        <v>2.5205825387160403</v>
      </c>
      <c r="AG105" s="424">
        <v>6.1244735305962408</v>
      </c>
      <c r="AH105" s="425">
        <v>21.641188852535045</v>
      </c>
      <c r="AI105" s="425">
        <v>3.5085404938761076</v>
      </c>
      <c r="AJ105" s="425">
        <v>3.6563217906573744</v>
      </c>
      <c r="AK105" s="426">
        <v>3.1057946730520145</v>
      </c>
      <c r="AL105" s="424">
        <v>5.7257462067791867</v>
      </c>
      <c r="AM105" s="425">
        <v>20.804243682548744</v>
      </c>
      <c r="AN105" s="425">
        <v>3.2029425917613525</v>
      </c>
      <c r="AO105" s="425">
        <v>3.3556649601211168</v>
      </c>
      <c r="AP105" s="426">
        <v>2.8002474912325943</v>
      </c>
      <c r="AQ105" s="424">
        <v>5.3920192163670331</v>
      </c>
      <c r="AR105" s="425">
        <v>20.366867935377005</v>
      </c>
      <c r="AS105" s="425">
        <v>2.889010950611314</v>
      </c>
      <c r="AT105" s="425">
        <v>3.0604637073329557</v>
      </c>
      <c r="AU105" s="426">
        <v>2.4505355523500336</v>
      </c>
      <c r="AV105" s="424">
        <v>6.4761227230698468</v>
      </c>
      <c r="AW105" s="425">
        <v>23.854527354797455</v>
      </c>
      <c r="AX105" s="425">
        <v>3.4733654052003367</v>
      </c>
      <c r="AY105" s="425">
        <v>3.6749776162370686</v>
      </c>
      <c r="AZ105" s="426">
        <v>2.9696788838525698</v>
      </c>
      <c r="BA105" s="424">
        <v>6.8933211420048419</v>
      </c>
      <c r="BB105" s="425">
        <v>25.147903490954985</v>
      </c>
      <c r="BC105" s="425">
        <v>3.5658042414333826</v>
      </c>
      <c r="BD105" s="425">
        <v>3.759340574893991</v>
      </c>
      <c r="BE105" s="426">
        <v>3.0935982731646274</v>
      </c>
      <c r="BF105" s="424">
        <v>6.6890872248331208</v>
      </c>
      <c r="BG105" s="425">
        <v>22.887756063587471</v>
      </c>
      <c r="BH105" s="425">
        <v>3.6348498601474928</v>
      </c>
      <c r="BI105" s="425">
        <v>3.7309877362770325</v>
      </c>
      <c r="BJ105" s="426">
        <v>3.404330614830239</v>
      </c>
    </row>
    <row r="106" spans="5:62" ht="10.9" customHeight="1" x14ac:dyDescent="0.2">
      <c r="E106" s="477" t="s">
        <v>33</v>
      </c>
      <c r="F106" s="427">
        <v>2</v>
      </c>
      <c r="G106" s="2" t="s">
        <v>2236</v>
      </c>
      <c r="H106" s="424">
        <v>7.8349115330420309</v>
      </c>
      <c r="I106" s="425">
        <v>25.730989780624068</v>
      </c>
      <c r="J106" s="425">
        <v>4.3806896356581131</v>
      </c>
      <c r="K106" s="425">
        <v>4.614659886761844</v>
      </c>
      <c r="L106" s="426">
        <v>3.6499356938413037</v>
      </c>
      <c r="M106" s="424">
        <v>7.4880348839637909</v>
      </c>
      <c r="N106" s="425">
        <v>25.258368864021001</v>
      </c>
      <c r="O106" s="425">
        <v>4.0973986474972373</v>
      </c>
      <c r="P106" s="425">
        <v>4.2853210251066596</v>
      </c>
      <c r="Q106" s="426">
        <v>3.5242372587932653</v>
      </c>
      <c r="R106" s="424">
        <v>7.0926353033639415</v>
      </c>
      <c r="S106" s="425">
        <v>23.390808667616543</v>
      </c>
      <c r="T106" s="425">
        <v>3.9440698864278936</v>
      </c>
      <c r="U106" s="425">
        <v>4.1319169645784593</v>
      </c>
      <c r="V106" s="426">
        <v>3.3927368904563924</v>
      </c>
      <c r="W106" s="424">
        <v>6.61844110801814</v>
      </c>
      <c r="X106" s="425">
        <v>23.222765947559143</v>
      </c>
      <c r="Y106" s="425">
        <v>3.3977785305705117</v>
      </c>
      <c r="Z106" s="425">
        <v>3.5677482734163664</v>
      </c>
      <c r="AA106" s="426">
        <v>2.9142014119327952</v>
      </c>
      <c r="AB106" s="424">
        <v>6.4121467103022027</v>
      </c>
      <c r="AC106" s="425">
        <v>22.639385080150657</v>
      </c>
      <c r="AD106" s="425">
        <v>3.2473358831060462</v>
      </c>
      <c r="AE106" s="425">
        <v>3.3865943629495976</v>
      </c>
      <c r="AF106" s="426">
        <v>2.8639420572025851</v>
      </c>
      <c r="AG106" s="424">
        <v>7.4867652245939009</v>
      </c>
      <c r="AH106" s="425">
        <v>26.094197792042575</v>
      </c>
      <c r="AI106" s="425">
        <v>3.8127213918294056</v>
      </c>
      <c r="AJ106" s="425">
        <v>3.9522980213124606</v>
      </c>
      <c r="AK106" s="426">
        <v>3.4451438071289946</v>
      </c>
      <c r="AL106" s="424">
        <v>7.5775133819871305</v>
      </c>
      <c r="AM106" s="425">
        <v>27.178387146531065</v>
      </c>
      <c r="AN106" s="425">
        <v>3.672125764916403</v>
      </c>
      <c r="AO106" s="425">
        <v>3.8667045958868753</v>
      </c>
      <c r="AP106" s="426">
        <v>3.1843319104389285</v>
      </c>
      <c r="AQ106" s="424">
        <v>7.0539002282940917</v>
      </c>
      <c r="AR106" s="425">
        <v>25.687777571462796</v>
      </c>
      <c r="AS106" s="425">
        <v>3.2891083501150327</v>
      </c>
      <c r="AT106" s="425">
        <v>3.5212455183976865</v>
      </c>
      <c r="AU106" s="426">
        <v>2.7306097399722193</v>
      </c>
      <c r="AV106" s="424">
        <v>7.4554207565623329</v>
      </c>
      <c r="AW106" s="425">
        <v>26.208412173367382</v>
      </c>
      <c r="AX106" s="425">
        <v>3.5228093559548674</v>
      </c>
      <c r="AY106" s="425">
        <v>3.6684768949806115</v>
      </c>
      <c r="AZ106" s="426">
        <v>3.1813515877449725</v>
      </c>
      <c r="BA106" s="424">
        <v>7.8316975514006071</v>
      </c>
      <c r="BB106" s="425">
        <v>25.907531229196323</v>
      </c>
      <c r="BC106" s="425">
        <v>3.9208126602767832</v>
      </c>
      <c r="BD106" s="425">
        <v>3.9798880968686428</v>
      </c>
      <c r="BE106" s="426">
        <v>3.7865591714236584</v>
      </c>
      <c r="BF106" s="424">
        <v>8.1247932130014497</v>
      </c>
      <c r="BG106" s="425">
        <v>26.109407487673575</v>
      </c>
      <c r="BH106" s="425">
        <v>4.1964636838492799</v>
      </c>
      <c r="BI106" s="425">
        <v>4.2099111038001995</v>
      </c>
      <c r="BJ106" s="426">
        <v>4.1667475634999294</v>
      </c>
    </row>
    <row r="107" spans="5:62" ht="10.9" customHeight="1" x14ac:dyDescent="0.2">
      <c r="E107" s="477" t="s">
        <v>36</v>
      </c>
      <c r="F107" s="427">
        <v>2</v>
      </c>
      <c r="G107" s="2" t="s">
        <v>2237</v>
      </c>
      <c r="H107" s="424">
        <v>7.0082105982042515</v>
      </c>
      <c r="I107" s="425">
        <v>24.367781467379526</v>
      </c>
      <c r="J107" s="425">
        <v>4.1550772327329391</v>
      </c>
      <c r="K107" s="425">
        <v>4.5375062827984918</v>
      </c>
      <c r="L107" s="426">
        <v>2.4911958684004367</v>
      </c>
      <c r="M107" s="424">
        <v>6.6210307544782578</v>
      </c>
      <c r="N107" s="425">
        <v>24.050429885657159</v>
      </c>
      <c r="O107" s="425">
        <v>3.7856074255243066</v>
      </c>
      <c r="P107" s="425">
        <v>4.0969092468042074</v>
      </c>
      <c r="Q107" s="426">
        <v>2.4456508951735949</v>
      </c>
      <c r="R107" s="424">
        <v>6.4457522047446902</v>
      </c>
      <c r="S107" s="425">
        <v>23.388852260982151</v>
      </c>
      <c r="T107" s="425">
        <v>3.6569268041757064</v>
      </c>
      <c r="U107" s="425">
        <v>3.9598167646944225</v>
      </c>
      <c r="V107" s="426">
        <v>2.4015378532116056</v>
      </c>
      <c r="W107" s="424">
        <v>6.0369227049043959</v>
      </c>
      <c r="X107" s="425">
        <v>23.016659414016022</v>
      </c>
      <c r="Y107" s="425">
        <v>3.214951513429011</v>
      </c>
      <c r="Z107" s="425">
        <v>3.4830802142945512</v>
      </c>
      <c r="AA107" s="426">
        <v>2.1331819451590546</v>
      </c>
      <c r="AB107" s="424">
        <v>5.7403990373928799</v>
      </c>
      <c r="AC107" s="425">
        <v>21.843745675682658</v>
      </c>
      <c r="AD107" s="425">
        <v>3.0485431742595241</v>
      </c>
      <c r="AE107" s="425">
        <v>3.2886877631565454</v>
      </c>
      <c r="AF107" s="426">
        <v>2.1001287037604999</v>
      </c>
      <c r="AG107" s="424">
        <v>6.4616737722808937</v>
      </c>
      <c r="AH107" s="425">
        <v>24.398613919979304</v>
      </c>
      <c r="AI107" s="425">
        <v>3.4443030343261274</v>
      </c>
      <c r="AJ107" s="425">
        <v>3.7374286013372173</v>
      </c>
      <c r="AK107" s="426">
        <v>2.3281840767883573</v>
      </c>
      <c r="AL107" s="424">
        <v>6.4474374443799221</v>
      </c>
      <c r="AM107" s="425">
        <v>25.124295203701745</v>
      </c>
      <c r="AN107" s="425">
        <v>3.2937573526408466</v>
      </c>
      <c r="AO107" s="425">
        <v>3.6005013044813605</v>
      </c>
      <c r="AP107" s="426">
        <v>2.1717501619996411</v>
      </c>
      <c r="AQ107" s="424">
        <v>6.4753622473562356</v>
      </c>
      <c r="AR107" s="425">
        <v>25.427541915513473</v>
      </c>
      <c r="AS107" s="425">
        <v>3.2214324259785547</v>
      </c>
      <c r="AT107" s="425">
        <v>3.4604236052758006</v>
      </c>
      <c r="AU107" s="426">
        <v>2.3754884920749504</v>
      </c>
      <c r="AV107" s="424">
        <v>6.8705734477552802</v>
      </c>
      <c r="AW107" s="425">
        <v>26.063011077915711</v>
      </c>
      <c r="AX107" s="425">
        <v>3.4085049292622802</v>
      </c>
      <c r="AY107" s="425">
        <v>3.5851559752567081</v>
      </c>
      <c r="AZ107" s="426">
        <v>2.800202861866262</v>
      </c>
      <c r="BA107" s="424">
        <v>6.9199885017010621</v>
      </c>
      <c r="BB107" s="425">
        <v>25.044578955457673</v>
      </c>
      <c r="BC107" s="425">
        <v>3.5076952844050435</v>
      </c>
      <c r="BD107" s="425">
        <v>3.6611316665259128</v>
      </c>
      <c r="BE107" s="426">
        <v>2.994088311015155</v>
      </c>
      <c r="BF107" s="424">
        <v>7.4717402867007738</v>
      </c>
      <c r="BG107" s="425">
        <v>26.698437719289295</v>
      </c>
      <c r="BH107" s="425">
        <v>3.8216328226049683</v>
      </c>
      <c r="BI107" s="425">
        <v>3.9518405794747711</v>
      </c>
      <c r="BJ107" s="426">
        <v>3.3949643901100393</v>
      </c>
    </row>
    <row r="108" spans="5:62" ht="10.9" customHeight="1" x14ac:dyDescent="0.2">
      <c r="E108" s="477" t="s">
        <v>39</v>
      </c>
      <c r="F108" s="427">
        <v>2</v>
      </c>
      <c r="G108" s="2" t="s">
        <v>2238</v>
      </c>
      <c r="H108" s="424">
        <v>6.5760948127803918</v>
      </c>
      <c r="I108" s="425">
        <v>23.796138842123248</v>
      </c>
      <c r="J108" s="425">
        <v>3.8946201314479501</v>
      </c>
      <c r="K108" s="425">
        <v>4.1979100522759856</v>
      </c>
      <c r="L108" s="426">
        <v>2.2804415219910528</v>
      </c>
      <c r="M108" s="424">
        <v>6.2968410375340857</v>
      </c>
      <c r="N108" s="425">
        <v>23.676115153634264</v>
      </c>
      <c r="O108" s="425">
        <v>3.6482213061866555</v>
      </c>
      <c r="P108" s="425">
        <v>3.9364514662490162</v>
      </c>
      <c r="Q108" s="426">
        <v>2.1212242934116587</v>
      </c>
      <c r="R108" s="424">
        <v>6.0048873811582295</v>
      </c>
      <c r="S108" s="425">
        <v>23.617606281884417</v>
      </c>
      <c r="T108" s="425">
        <v>3.2992150395137037</v>
      </c>
      <c r="U108" s="425">
        <v>3.5472232512081803</v>
      </c>
      <c r="V108" s="426">
        <v>2.0190607510234191</v>
      </c>
      <c r="W108" s="424">
        <v>6.0694502931376677</v>
      </c>
      <c r="X108" s="425">
        <v>25.767894769708477</v>
      </c>
      <c r="Y108" s="425">
        <v>3.0478543376901914</v>
      </c>
      <c r="Z108" s="425">
        <v>3.2348237164983202</v>
      </c>
      <c r="AA108" s="426">
        <v>2.0974922616194895</v>
      </c>
      <c r="AB108" s="424">
        <v>5.2853936474540202</v>
      </c>
      <c r="AC108" s="425">
        <v>21.298982636724816</v>
      </c>
      <c r="AD108" s="425">
        <v>2.752778141127834</v>
      </c>
      <c r="AE108" s="425">
        <v>2.8918874444867346</v>
      </c>
      <c r="AF108" s="426">
        <v>2.0568637924797066</v>
      </c>
      <c r="AG108" s="424">
        <v>5.7247033998484902</v>
      </c>
      <c r="AH108" s="425">
        <v>22.814572228845481</v>
      </c>
      <c r="AI108" s="425">
        <v>3.0441232096528639</v>
      </c>
      <c r="AJ108" s="425">
        <v>3.2092534850993748</v>
      </c>
      <c r="AK108" s="426">
        <v>2.2449360862749157</v>
      </c>
      <c r="AL108" s="424">
        <v>5.3235728683830015</v>
      </c>
      <c r="AM108" s="425">
        <v>21.58779951199924</v>
      </c>
      <c r="AN108" s="425">
        <v>2.8131657224342614</v>
      </c>
      <c r="AO108" s="425">
        <v>2.9862848571169391</v>
      </c>
      <c r="AP108" s="426">
        <v>2.0082477206741212</v>
      </c>
      <c r="AQ108" s="424">
        <v>5.3094820750470291</v>
      </c>
      <c r="AR108" s="425">
        <v>23.175831734316642</v>
      </c>
      <c r="AS108" s="425">
        <v>2.5334021833226461</v>
      </c>
      <c r="AT108" s="425">
        <v>2.7110809095494131</v>
      </c>
      <c r="AU108" s="426">
        <v>1.7320866727266686</v>
      </c>
      <c r="AV108" s="424">
        <v>5.7192853434543522</v>
      </c>
      <c r="AW108" s="425">
        <v>24.373445351977761</v>
      </c>
      <c r="AX108" s="425">
        <v>2.6191744603561413</v>
      </c>
      <c r="AY108" s="425">
        <v>2.8056640461519042</v>
      </c>
      <c r="AZ108" s="426">
        <v>1.7924041200041034</v>
      </c>
      <c r="BA108" s="424">
        <v>5.9796871671901703</v>
      </c>
      <c r="BB108" s="425">
        <v>24.000031014372261</v>
      </c>
      <c r="BC108" s="425">
        <v>2.8576921841393674</v>
      </c>
      <c r="BD108" s="425">
        <v>3.0299254392762158</v>
      </c>
      <c r="BE108" s="426">
        <v>2.116179440340638</v>
      </c>
      <c r="BF108" s="424">
        <v>6.2706192111929537</v>
      </c>
      <c r="BG108" s="425">
        <v>24.390478751027661</v>
      </c>
      <c r="BH108" s="425">
        <v>3.1084726680286456</v>
      </c>
      <c r="BI108" s="425">
        <v>3.2504579727114948</v>
      </c>
      <c r="BJ108" s="426">
        <v>2.5113653378030558</v>
      </c>
    </row>
    <row r="109" spans="5:62" ht="10.9" customHeight="1" x14ac:dyDescent="0.2">
      <c r="E109" s="477" t="s">
        <v>42</v>
      </c>
      <c r="F109" s="427">
        <v>2</v>
      </c>
      <c r="G109" s="2" t="s">
        <v>2239</v>
      </c>
      <c r="H109" s="424">
        <v>4.3592634879530197</v>
      </c>
      <c r="I109" s="425">
        <v>15.380386825578206</v>
      </c>
      <c r="J109" s="425">
        <v>2.8932927996763382</v>
      </c>
      <c r="K109" s="425">
        <v>3.0236353116842971</v>
      </c>
      <c r="L109" s="426">
        <v>2.3399939127161247</v>
      </c>
      <c r="M109" s="424">
        <v>4.2512629557246679</v>
      </c>
      <c r="N109" s="425">
        <v>15.440163396015981</v>
      </c>
      <c r="O109" s="425">
        <v>2.7776574258923445</v>
      </c>
      <c r="P109" s="425">
        <v>2.9277910094286024</v>
      </c>
      <c r="Q109" s="426">
        <v>2.1449126139026133</v>
      </c>
      <c r="R109" s="424">
        <v>4.0775042292115771</v>
      </c>
      <c r="S109" s="425">
        <v>14.348919052403764</v>
      </c>
      <c r="T109" s="425">
        <v>2.7251237879076182</v>
      </c>
      <c r="U109" s="425">
        <v>2.8292042345902306</v>
      </c>
      <c r="V109" s="426">
        <v>2.297715177027206</v>
      </c>
      <c r="W109" s="424">
        <v>3.8627889023959603</v>
      </c>
      <c r="X109" s="425">
        <v>14.904245457255435</v>
      </c>
      <c r="Y109" s="425">
        <v>2.393520990118438</v>
      </c>
      <c r="Z109" s="425">
        <v>2.4669509681242512</v>
      </c>
      <c r="AA109" s="426">
        <v>2.0992901620056679</v>
      </c>
      <c r="AB109" s="424">
        <v>3.7106642132066976</v>
      </c>
      <c r="AC109" s="425">
        <v>14.22266418981877</v>
      </c>
      <c r="AD109" s="425">
        <v>2.2914548271410404</v>
      </c>
      <c r="AE109" s="425">
        <v>2.3726434486812358</v>
      </c>
      <c r="AF109" s="426">
        <v>1.9730897641034619</v>
      </c>
      <c r="AG109" s="424">
        <v>4.3787376213004876</v>
      </c>
      <c r="AH109" s="425">
        <v>16.891848517116959</v>
      </c>
      <c r="AI109" s="425">
        <v>2.6842661792355673</v>
      </c>
      <c r="AJ109" s="425">
        <v>2.7613472042995539</v>
      </c>
      <c r="AK109" s="426">
        <v>2.391468289703341</v>
      </c>
      <c r="AL109" s="424">
        <v>4.3502918763480656</v>
      </c>
      <c r="AM109" s="425">
        <v>17.355757781620461</v>
      </c>
      <c r="AN109" s="425">
        <v>2.5788977258844707</v>
      </c>
      <c r="AO109" s="425">
        <v>2.6772528758641001</v>
      </c>
      <c r="AP109" s="426">
        <v>2.2209796217707183</v>
      </c>
      <c r="AQ109" s="424">
        <v>4.2438209289990869</v>
      </c>
      <c r="AR109" s="425">
        <v>18.056588665367553</v>
      </c>
      <c r="AS109" s="425">
        <v>2.285046040413822</v>
      </c>
      <c r="AT109" s="425">
        <v>2.3411910341825517</v>
      </c>
      <c r="AU109" s="426">
        <v>2.0882773724888741</v>
      </c>
      <c r="AV109" s="424">
        <v>4.4686641059395447</v>
      </c>
      <c r="AW109" s="425">
        <v>18.874971555037966</v>
      </c>
      <c r="AX109" s="425">
        <v>2.2547743242296607</v>
      </c>
      <c r="AY109" s="425">
        <v>2.3043307712343353</v>
      </c>
      <c r="AZ109" s="426">
        <v>2.0861452545310093</v>
      </c>
      <c r="BA109" s="424">
        <v>4.5610765869170002</v>
      </c>
      <c r="BB109" s="425">
        <v>18.24434429256392</v>
      </c>
      <c r="BC109" s="425">
        <v>2.3739840401488848</v>
      </c>
      <c r="BD109" s="425">
        <v>2.4085180679309501</v>
      </c>
      <c r="BE109" s="426">
        <v>2.2610063382823844</v>
      </c>
      <c r="BF109" s="424">
        <v>4.7649745317608447</v>
      </c>
      <c r="BG109" s="425">
        <v>17.802210915392024</v>
      </c>
      <c r="BH109" s="425">
        <v>2.6647267181422021</v>
      </c>
      <c r="BI109" s="425">
        <v>2.6604955603514528</v>
      </c>
      <c r="BJ109" s="426">
        <v>2.6781607779757479</v>
      </c>
    </row>
    <row r="110" spans="5:62" ht="10.9" customHeight="1" x14ac:dyDescent="0.2">
      <c r="E110" s="477" t="s">
        <v>45</v>
      </c>
      <c r="F110" s="427">
        <v>2</v>
      </c>
      <c r="G110" s="2" t="s">
        <v>2240</v>
      </c>
      <c r="H110" s="424">
        <v>4.1138348259130151</v>
      </c>
      <c r="I110" s="425">
        <v>15.048392439327408</v>
      </c>
      <c r="J110" s="425">
        <v>2.64207978399208</v>
      </c>
      <c r="K110" s="425">
        <v>2.8143289082888163</v>
      </c>
      <c r="L110" s="426">
        <v>1.7813062366309775</v>
      </c>
      <c r="M110" s="424">
        <v>3.8449549999614288</v>
      </c>
      <c r="N110" s="425">
        <v>14.515233511453067</v>
      </c>
      <c r="O110" s="425">
        <v>2.4143567243570563</v>
      </c>
      <c r="P110" s="425">
        <v>2.537867989617816</v>
      </c>
      <c r="Q110" s="426">
        <v>1.8038102161218363</v>
      </c>
      <c r="R110" s="424">
        <v>3.7578179394544398</v>
      </c>
      <c r="S110" s="425">
        <v>14.554996665405898</v>
      </c>
      <c r="T110" s="425">
        <v>2.2926307650623681</v>
      </c>
      <c r="U110" s="425">
        <v>2.4096594132004134</v>
      </c>
      <c r="V110" s="426">
        <v>1.7346681415687966</v>
      </c>
      <c r="W110" s="424">
        <v>3.3924583379554814</v>
      </c>
      <c r="X110" s="425">
        <v>13.89831006101795</v>
      </c>
      <c r="Y110" s="425">
        <v>1.9676225990673704</v>
      </c>
      <c r="Z110" s="425">
        <v>2.0364094385720382</v>
      </c>
      <c r="AA110" s="426">
        <v>1.6460622379264267</v>
      </c>
      <c r="AB110" s="424">
        <v>3.3444215793725967</v>
      </c>
      <c r="AC110" s="425">
        <v>13.627168878781657</v>
      </c>
      <c r="AD110" s="425">
        <v>1.973855970441136</v>
      </c>
      <c r="AE110" s="425">
        <v>2.0426002595333586</v>
      </c>
      <c r="AF110" s="426">
        <v>1.6582779922873585</v>
      </c>
      <c r="AG110" s="424">
        <v>3.7918953351034079</v>
      </c>
      <c r="AH110" s="425">
        <v>15.073376800600045</v>
      </c>
      <c r="AI110" s="425">
        <v>2.2999467553826247</v>
      </c>
      <c r="AJ110" s="425">
        <v>2.4335088487297329</v>
      </c>
      <c r="AK110" s="426">
        <v>1.7136699477347852</v>
      </c>
      <c r="AL110" s="424">
        <v>3.3299423972457598</v>
      </c>
      <c r="AM110" s="425">
        <v>13.763194814703878</v>
      </c>
      <c r="AN110" s="425">
        <v>1.9705585843565485</v>
      </c>
      <c r="AO110" s="425">
        <v>2.0717427503182595</v>
      </c>
      <c r="AP110" s="426">
        <v>1.5482905412516943</v>
      </c>
      <c r="AQ110" s="424">
        <v>2.953527038844312</v>
      </c>
      <c r="AR110" s="425">
        <v>13.467248636701758</v>
      </c>
      <c r="AS110" s="425">
        <v>1.593886371843459</v>
      </c>
      <c r="AT110" s="425">
        <v>1.6721797710401551</v>
      </c>
      <c r="AU110" s="426">
        <v>1.2784467304641849</v>
      </c>
      <c r="AV110" s="424">
        <v>3.4514170601493483</v>
      </c>
      <c r="AW110" s="425">
        <v>16.848963495385991</v>
      </c>
      <c r="AX110" s="425">
        <v>1.6579474245210322</v>
      </c>
      <c r="AY110" s="425">
        <v>1.7332520886729241</v>
      </c>
      <c r="AZ110" s="426">
        <v>1.3627671522002873</v>
      </c>
      <c r="BA110" s="424">
        <v>3.5149762134622038</v>
      </c>
      <c r="BB110" s="425">
        <v>15.936283642892677</v>
      </c>
      <c r="BC110" s="425">
        <v>1.7766308118288296</v>
      </c>
      <c r="BD110" s="425">
        <v>1.8460990751263782</v>
      </c>
      <c r="BE110" s="426">
        <v>1.5143826297810499</v>
      </c>
      <c r="BF110" s="424">
        <v>3.6241279126326278</v>
      </c>
      <c r="BG110" s="425">
        <v>15.998400458542724</v>
      </c>
      <c r="BH110" s="425">
        <v>1.8810108756536705</v>
      </c>
      <c r="BI110" s="425">
        <v>1.9676968888903288</v>
      </c>
      <c r="BJ110" s="426">
        <v>1.5605330401549393</v>
      </c>
    </row>
    <row r="111" spans="5:62" ht="10.9" customHeight="1" x14ac:dyDescent="0.2">
      <c r="E111" s="477" t="s">
        <v>55</v>
      </c>
      <c r="F111" s="427">
        <v>2</v>
      </c>
      <c r="G111" s="2" t="s">
        <v>2241</v>
      </c>
      <c r="H111" s="424">
        <v>12.281089913531563</v>
      </c>
      <c r="I111" s="425">
        <v>37.955114530659138</v>
      </c>
      <c r="J111" s="425">
        <v>6.6883835305045505</v>
      </c>
      <c r="K111" s="425">
        <v>7.3577693289347081</v>
      </c>
      <c r="L111" s="426">
        <v>2.9884409020580396</v>
      </c>
      <c r="M111" s="424">
        <v>11.864285384677236</v>
      </c>
      <c r="N111" s="425">
        <v>37.343982466126</v>
      </c>
      <c r="O111" s="425">
        <v>6.2319011593328888</v>
      </c>
      <c r="P111" s="425">
        <v>6.7951387160348826</v>
      </c>
      <c r="Q111" s="426">
        <v>3.1660800916986993</v>
      </c>
      <c r="R111" s="424">
        <v>11.350457851569109</v>
      </c>
      <c r="S111" s="425">
        <v>34.860167043013156</v>
      </c>
      <c r="T111" s="425">
        <v>6.0505155499818581</v>
      </c>
      <c r="U111" s="425">
        <v>6.526704776025209</v>
      </c>
      <c r="V111" s="426">
        <v>3.5584673542688052</v>
      </c>
      <c r="W111" s="424">
        <v>10.658620808567726</v>
      </c>
      <c r="X111" s="425">
        <v>35.285162852073377</v>
      </c>
      <c r="Y111" s="425">
        <v>5.0786739121309559</v>
      </c>
      <c r="Z111" s="425">
        <v>5.4777203565545252</v>
      </c>
      <c r="AA111" s="426">
        <v>3.0289748470152067</v>
      </c>
      <c r="AB111" s="424">
        <v>10.329215370727454</v>
      </c>
      <c r="AC111" s="425">
        <v>33.303792068268201</v>
      </c>
      <c r="AD111" s="425">
        <v>4.9736062066811195</v>
      </c>
      <c r="AE111" s="425">
        <v>5.35502503808467</v>
      </c>
      <c r="AF111" s="426">
        <v>3.0585793891215225</v>
      </c>
      <c r="AG111" s="424">
        <v>11.763041989665501</v>
      </c>
      <c r="AH111" s="425">
        <v>37.440873123081928</v>
      </c>
      <c r="AI111" s="425">
        <v>5.5501036155540735</v>
      </c>
      <c r="AJ111" s="425">
        <v>6.0110582854617887</v>
      </c>
      <c r="AK111" s="426">
        <v>3.3281913136792105</v>
      </c>
      <c r="AL111" s="424">
        <v>10.851589391973464</v>
      </c>
      <c r="AM111" s="425">
        <v>33.718443930175184</v>
      </c>
      <c r="AN111" s="425">
        <v>5.1323912296235701</v>
      </c>
      <c r="AO111" s="425">
        <v>5.6520128859594632</v>
      </c>
      <c r="AP111" s="426">
        <v>2.712495889939563</v>
      </c>
      <c r="AQ111" s="424">
        <v>10.374063616998118</v>
      </c>
      <c r="AR111" s="425">
        <v>32.627124610347245</v>
      </c>
      <c r="AS111" s="425">
        <v>4.8649076271484128</v>
      </c>
      <c r="AT111" s="425">
        <v>5.3387220669209485</v>
      </c>
      <c r="AU111" s="426">
        <v>2.710139738142217</v>
      </c>
      <c r="AV111" s="424">
        <v>11.020697844684753</v>
      </c>
      <c r="AW111" s="425">
        <v>34.223961117980053</v>
      </c>
      <c r="AX111" s="425">
        <v>5.1819418307905742</v>
      </c>
      <c r="AY111" s="425">
        <v>5.5173959932843424</v>
      </c>
      <c r="AZ111" s="426">
        <v>3.6819122396011488</v>
      </c>
      <c r="BA111" s="424">
        <v>11.667091687300218</v>
      </c>
      <c r="BB111" s="425">
        <v>34.977848862095016</v>
      </c>
      <c r="BC111" s="425">
        <v>5.5067493135655816</v>
      </c>
      <c r="BD111" s="425">
        <v>5.927244824161189</v>
      </c>
      <c r="BE111" s="426">
        <v>3.6907989309225888</v>
      </c>
      <c r="BF111" s="424">
        <v>11.062312165983732</v>
      </c>
      <c r="BG111" s="425">
        <v>31.092058175347319</v>
      </c>
      <c r="BH111" s="425">
        <v>5.6178365953953211</v>
      </c>
      <c r="BI111" s="425">
        <v>5.9649849661491361</v>
      </c>
      <c r="BJ111" s="426">
        <v>4.1627819414208558</v>
      </c>
    </row>
    <row r="112" spans="5:62" ht="10.9" customHeight="1" x14ac:dyDescent="0.2">
      <c r="E112" s="477" t="s">
        <v>56</v>
      </c>
      <c r="F112" s="427">
        <v>2</v>
      </c>
      <c r="G112" s="2" t="s">
        <v>2242</v>
      </c>
      <c r="H112" s="424">
        <v>4.2573320960516048</v>
      </c>
      <c r="I112" s="425">
        <v>12.990597329660174</v>
      </c>
      <c r="J112" s="425">
        <v>3.1762133725711728</v>
      </c>
      <c r="K112" s="425">
        <v>3.401766218469132</v>
      </c>
      <c r="L112" s="426">
        <v>1.936524855181158</v>
      </c>
      <c r="M112" s="424">
        <v>4.345798683758531</v>
      </c>
      <c r="N112" s="425">
        <v>13.786368918632414</v>
      </c>
      <c r="O112" s="425">
        <v>3.1931613764673319</v>
      </c>
      <c r="P112" s="425">
        <v>3.407533133509939</v>
      </c>
      <c r="Q112" s="426">
        <v>2.0283255410736949</v>
      </c>
      <c r="R112" s="424">
        <v>4.2694915482476228</v>
      </c>
      <c r="S112" s="425">
        <v>13.778878229528434</v>
      </c>
      <c r="T112" s="425">
        <v>3.056081947097415</v>
      </c>
      <c r="U112" s="425">
        <v>3.2678563296044838</v>
      </c>
      <c r="V112" s="426">
        <v>1.9357512557790355</v>
      </c>
      <c r="W112" s="424">
        <v>3.8009382943643302</v>
      </c>
      <c r="X112" s="425">
        <v>12.470244824060462</v>
      </c>
      <c r="Y112" s="425">
        <v>2.6668210785905213</v>
      </c>
      <c r="Z112" s="425">
        <v>2.8371678380931105</v>
      </c>
      <c r="AA112" s="426">
        <v>1.7870328685785795</v>
      </c>
      <c r="AB112" s="424">
        <v>3.6207442869149395</v>
      </c>
      <c r="AC112" s="425">
        <v>12.777323447980853</v>
      </c>
      <c r="AD112" s="425">
        <v>2.4131236905768816</v>
      </c>
      <c r="AE112" s="425">
        <v>2.5259296672528055</v>
      </c>
      <c r="AF112" s="426">
        <v>1.8419886627274664</v>
      </c>
      <c r="AG112" s="424">
        <v>4.1205402989887894</v>
      </c>
      <c r="AH112" s="425">
        <v>15.06401621643159</v>
      </c>
      <c r="AI112" s="425">
        <v>2.663960248682272</v>
      </c>
      <c r="AJ112" s="425">
        <v>2.7863156065210997</v>
      </c>
      <c r="AK112" s="426">
        <v>2.07019220669999</v>
      </c>
      <c r="AL112" s="424">
        <v>3.9103322369976379</v>
      </c>
      <c r="AM112" s="425">
        <v>14.752944511418653</v>
      </c>
      <c r="AN112" s="425">
        <v>2.4830227755339296</v>
      </c>
      <c r="AO112" s="425">
        <v>2.6050482040297567</v>
      </c>
      <c r="AP112" s="426">
        <v>1.9273724763540212</v>
      </c>
      <c r="AQ112" s="424">
        <v>3.9778594368423272</v>
      </c>
      <c r="AR112" s="425">
        <v>15.576929367190887</v>
      </c>
      <c r="AS112" s="425">
        <v>2.4496872102231149</v>
      </c>
      <c r="AT112" s="425">
        <v>2.5950341752057953</v>
      </c>
      <c r="AU112" s="426">
        <v>1.8162080311763282</v>
      </c>
      <c r="AV112" s="424">
        <v>4.5325948422899449</v>
      </c>
      <c r="AW112" s="425">
        <v>18.082253789866154</v>
      </c>
      <c r="AX112" s="425">
        <v>2.6392572601103077</v>
      </c>
      <c r="AY112" s="425">
        <v>2.7993597611273735</v>
      </c>
      <c r="AZ112" s="426">
        <v>1.9563312254007217</v>
      </c>
      <c r="BA112" s="424">
        <v>4.3598315760199551</v>
      </c>
      <c r="BB112" s="425">
        <v>16.94018882071283</v>
      </c>
      <c r="BC112" s="425">
        <v>2.4723740083536221</v>
      </c>
      <c r="BD112" s="425">
        <v>2.6454653102772245</v>
      </c>
      <c r="BE112" s="426">
        <v>1.7625893735440472</v>
      </c>
      <c r="BF112" s="424">
        <v>4.0940401850901447</v>
      </c>
      <c r="BG112" s="425">
        <v>15.746904424457826</v>
      </c>
      <c r="BH112" s="425">
        <v>2.2875122924760016</v>
      </c>
      <c r="BI112" s="425">
        <v>2.4316149559290468</v>
      </c>
      <c r="BJ112" s="426">
        <v>1.7127794555699767</v>
      </c>
    </row>
    <row r="113" spans="5:62" ht="10.9" customHeight="1" x14ac:dyDescent="0.2">
      <c r="E113" s="477" t="s">
        <v>60</v>
      </c>
      <c r="F113" s="427">
        <v>2</v>
      </c>
      <c r="G113" s="2" t="s">
        <v>2243</v>
      </c>
      <c r="H113" s="424">
        <v>5.4915037022245361</v>
      </c>
      <c r="I113" s="425">
        <v>19.966405863120695</v>
      </c>
      <c r="J113" s="425">
        <v>3.5620791308024948</v>
      </c>
      <c r="K113" s="425">
        <v>3.9027375781950568</v>
      </c>
      <c r="L113" s="426">
        <v>1.4770857744834494</v>
      </c>
      <c r="M113" s="424">
        <v>5.2455280179399439</v>
      </c>
      <c r="N113" s="425">
        <v>19.61954732439029</v>
      </c>
      <c r="O113" s="425">
        <v>3.3293941418760888</v>
      </c>
      <c r="P113" s="425">
        <v>3.6227552360718605</v>
      </c>
      <c r="Q113" s="426">
        <v>1.5610617001189944</v>
      </c>
      <c r="R113" s="424">
        <v>5.2505953987729566</v>
      </c>
      <c r="S113" s="425">
        <v>19.926714942799855</v>
      </c>
      <c r="T113" s="425">
        <v>3.2529951200604854</v>
      </c>
      <c r="U113" s="425">
        <v>3.5365197188764808</v>
      </c>
      <c r="V113" s="426">
        <v>1.5921339556679741</v>
      </c>
      <c r="W113" s="424">
        <v>4.7296662127077544</v>
      </c>
      <c r="X113" s="425">
        <v>18.052672320027028</v>
      </c>
      <c r="Y113" s="425">
        <v>2.9118960304072909</v>
      </c>
      <c r="Z113" s="425">
        <v>3.1719401717357649</v>
      </c>
      <c r="AA113" s="426">
        <v>1.4157610007540693</v>
      </c>
      <c r="AB113" s="424">
        <v>4.2974138992150532</v>
      </c>
      <c r="AC113" s="425">
        <v>16.326326569604547</v>
      </c>
      <c r="AD113" s="425">
        <v>2.6816824572196012</v>
      </c>
      <c r="AE113" s="425">
        <v>2.9118370096900925</v>
      </c>
      <c r="AF113" s="426">
        <v>1.3750392187826701</v>
      </c>
      <c r="AG113" s="424">
        <v>4.7016238957504317</v>
      </c>
      <c r="AH113" s="425">
        <v>17.847273142207989</v>
      </c>
      <c r="AI113" s="425">
        <v>2.9573825239600882</v>
      </c>
      <c r="AJ113" s="425">
        <v>3.2226469627861789</v>
      </c>
      <c r="AK113" s="426">
        <v>1.4948885017255387</v>
      </c>
      <c r="AL113" s="424">
        <v>4.3253635433438307</v>
      </c>
      <c r="AM113" s="425">
        <v>16.85628083723973</v>
      </c>
      <c r="AN113" s="425">
        <v>2.687802161405636</v>
      </c>
      <c r="AO113" s="425">
        <v>2.9307570308992568</v>
      </c>
      <c r="AP113" s="426">
        <v>1.413388827140226</v>
      </c>
      <c r="AQ113" s="424">
        <v>4.0873694872684876</v>
      </c>
      <c r="AR113" s="425">
        <v>16.393959715876324</v>
      </c>
      <c r="AS113" s="425">
        <v>2.4881503877060092</v>
      </c>
      <c r="AT113" s="425">
        <v>2.6988966089666104</v>
      </c>
      <c r="AU113" s="426">
        <v>1.4162240444407446</v>
      </c>
      <c r="AV113" s="424">
        <v>4.7113743108892612</v>
      </c>
      <c r="AW113" s="425">
        <v>19.648946867566625</v>
      </c>
      <c r="AX113" s="425">
        <v>2.6627530925162177</v>
      </c>
      <c r="AY113" s="425">
        <v>2.8270035664000615</v>
      </c>
      <c r="AZ113" s="426">
        <v>1.8402225020333409</v>
      </c>
      <c r="BA113" s="424">
        <v>4.7417984114434919</v>
      </c>
      <c r="BB113" s="425">
        <v>19.001014729195042</v>
      </c>
      <c r="BC113" s="425">
        <v>2.7135928957060957</v>
      </c>
      <c r="BD113" s="425">
        <v>2.8718933071683934</v>
      </c>
      <c r="BE113" s="426">
        <v>1.9454996241828222</v>
      </c>
      <c r="BF113" s="424">
        <v>4.6314269115191768</v>
      </c>
      <c r="BG113" s="425">
        <v>18.320905842605672</v>
      </c>
      <c r="BH113" s="425">
        <v>2.700129860445029</v>
      </c>
      <c r="BI113" s="425">
        <v>2.87552628549984</v>
      </c>
      <c r="BJ113" s="426">
        <v>1.868838727311362</v>
      </c>
    </row>
    <row r="114" spans="5:62" ht="10.9" customHeight="1" x14ac:dyDescent="0.2">
      <c r="E114" s="477" t="s">
        <v>938</v>
      </c>
      <c r="F114" s="427">
        <v>2</v>
      </c>
      <c r="G114" s="262" t="s">
        <v>2244</v>
      </c>
      <c r="H114" s="424" t="s">
        <v>2208</v>
      </c>
      <c r="I114" s="425" t="s">
        <v>2208</v>
      </c>
      <c r="J114" s="425" t="s">
        <v>2208</v>
      </c>
      <c r="K114" s="425" t="s">
        <v>2208</v>
      </c>
      <c r="L114" s="426" t="s">
        <v>2208</v>
      </c>
      <c r="M114" s="424" t="s">
        <v>2208</v>
      </c>
      <c r="N114" s="425" t="s">
        <v>2208</v>
      </c>
      <c r="O114" s="425" t="s">
        <v>2208</v>
      </c>
      <c r="P114" s="425" t="s">
        <v>2208</v>
      </c>
      <c r="Q114" s="426" t="s">
        <v>2208</v>
      </c>
      <c r="R114" s="424" t="s">
        <v>2208</v>
      </c>
      <c r="S114" s="425" t="s">
        <v>2208</v>
      </c>
      <c r="T114" s="425" t="s">
        <v>2208</v>
      </c>
      <c r="U114" s="425" t="s">
        <v>2208</v>
      </c>
      <c r="V114" s="426" t="s">
        <v>2208</v>
      </c>
      <c r="W114" s="424" t="s">
        <v>2208</v>
      </c>
      <c r="X114" s="425" t="s">
        <v>2208</v>
      </c>
      <c r="Y114" s="425" t="s">
        <v>2208</v>
      </c>
      <c r="Z114" s="425" t="s">
        <v>2208</v>
      </c>
      <c r="AA114" s="426" t="s">
        <v>2208</v>
      </c>
      <c r="AB114" s="424" t="s">
        <v>2208</v>
      </c>
      <c r="AC114" s="425" t="s">
        <v>2208</v>
      </c>
      <c r="AD114" s="425" t="s">
        <v>2208</v>
      </c>
      <c r="AE114" s="425" t="s">
        <v>2208</v>
      </c>
      <c r="AF114" s="426" t="s">
        <v>2208</v>
      </c>
      <c r="AG114" s="424" t="s">
        <v>2208</v>
      </c>
      <c r="AH114" s="425" t="s">
        <v>2208</v>
      </c>
      <c r="AI114" s="425" t="s">
        <v>2208</v>
      </c>
      <c r="AJ114" s="425" t="s">
        <v>2208</v>
      </c>
      <c r="AK114" s="426" t="s">
        <v>2208</v>
      </c>
      <c r="AL114" s="424" t="s">
        <v>2208</v>
      </c>
      <c r="AM114" s="425" t="s">
        <v>2208</v>
      </c>
      <c r="AN114" s="425" t="s">
        <v>2208</v>
      </c>
      <c r="AO114" s="425" t="s">
        <v>2208</v>
      </c>
      <c r="AP114" s="426" t="s">
        <v>2208</v>
      </c>
      <c r="AQ114" s="424" t="s">
        <v>2208</v>
      </c>
      <c r="AR114" s="425" t="s">
        <v>2208</v>
      </c>
      <c r="AS114" s="425" t="s">
        <v>2208</v>
      </c>
      <c r="AT114" s="425" t="s">
        <v>2208</v>
      </c>
      <c r="AU114" s="426" t="s">
        <v>2208</v>
      </c>
      <c r="AV114" s="424" t="s">
        <v>2208</v>
      </c>
      <c r="AW114" s="425" t="s">
        <v>2208</v>
      </c>
      <c r="AX114" s="425" t="s">
        <v>2208</v>
      </c>
      <c r="AY114" s="425" t="s">
        <v>2208</v>
      </c>
      <c r="AZ114" s="426" t="s">
        <v>2208</v>
      </c>
      <c r="BA114" s="424" t="s">
        <v>2208</v>
      </c>
      <c r="BB114" s="425" t="s">
        <v>2208</v>
      </c>
      <c r="BC114" s="425" t="s">
        <v>2208</v>
      </c>
      <c r="BD114" s="425" t="s">
        <v>2208</v>
      </c>
      <c r="BE114" s="426" t="s">
        <v>2208</v>
      </c>
      <c r="BF114" s="424" t="s">
        <v>2208</v>
      </c>
      <c r="BG114" s="425" t="s">
        <v>2208</v>
      </c>
      <c r="BH114" s="425" t="s">
        <v>2208</v>
      </c>
      <c r="BI114" s="425" t="s">
        <v>2208</v>
      </c>
      <c r="BJ114" s="426" t="s">
        <v>2208</v>
      </c>
    </row>
    <row r="115" spans="5:62" ht="10.9" customHeight="1" x14ac:dyDescent="0.2">
      <c r="E115" s="477" t="s">
        <v>2</v>
      </c>
      <c r="F115" s="427">
        <v>2</v>
      </c>
      <c r="G115" s="262" t="s">
        <v>2245</v>
      </c>
      <c r="H115" s="424">
        <v>6.5861682479082386</v>
      </c>
      <c r="I115" s="425">
        <v>20.544156224752349</v>
      </c>
      <c r="J115" s="425">
        <v>3.7647926378170773</v>
      </c>
      <c r="K115" s="425">
        <v>4.1438965581330658</v>
      </c>
      <c r="L115" s="426">
        <v>2.0872933244859664</v>
      </c>
      <c r="M115" s="424">
        <v>6.3352906306380863</v>
      </c>
      <c r="N115" s="425">
        <v>20.002876890614829</v>
      </c>
      <c r="O115" s="425">
        <v>3.5776987926638633</v>
      </c>
      <c r="P115" s="425">
        <v>3.9102358969415802</v>
      </c>
      <c r="Q115" s="426">
        <v>2.1264729251267496</v>
      </c>
      <c r="R115" s="424">
        <v>6.0994307035296211</v>
      </c>
      <c r="S115" s="425">
        <v>19.28062187674697</v>
      </c>
      <c r="T115" s="425">
        <v>3.4563677738286618</v>
      </c>
      <c r="U115" s="425">
        <v>3.7667385127515907</v>
      </c>
      <c r="V115" s="426">
        <v>2.148397169387843</v>
      </c>
      <c r="W115" s="424">
        <v>5.5502988323525182</v>
      </c>
      <c r="X115" s="425">
        <v>18.587597137567208</v>
      </c>
      <c r="Y115" s="425">
        <v>2.9544980402187297</v>
      </c>
      <c r="Z115" s="425">
        <v>3.2150001989200652</v>
      </c>
      <c r="AA115" s="426">
        <v>1.8888728006545656</v>
      </c>
      <c r="AB115" s="424">
        <v>5.3266630092092608</v>
      </c>
      <c r="AC115" s="425">
        <v>18.022675125425341</v>
      </c>
      <c r="AD115" s="425">
        <v>2.8170885388655016</v>
      </c>
      <c r="AE115" s="425">
        <v>3.0493714413382631</v>
      </c>
      <c r="AF115" s="426">
        <v>1.8889549733327791</v>
      </c>
      <c r="AG115" s="424">
        <v>6.154368964951705</v>
      </c>
      <c r="AH115" s="425">
        <v>20.728735691800004</v>
      </c>
      <c r="AI115" s="425">
        <v>3.2932160922092071</v>
      </c>
      <c r="AJ115" s="425">
        <v>3.5535882088412616</v>
      </c>
      <c r="AK115" s="426">
        <v>2.2782925499497573</v>
      </c>
      <c r="AL115" s="424">
        <v>5.8904623096575293</v>
      </c>
      <c r="AM115" s="425">
        <v>20.275352410527137</v>
      </c>
      <c r="AN115" s="425">
        <v>3.0672552490365015</v>
      </c>
      <c r="AO115" s="425">
        <v>3.3258972695742495</v>
      </c>
      <c r="AP115" s="426">
        <v>2.08604577579636</v>
      </c>
      <c r="AQ115" s="424">
        <v>5.4748634295901697</v>
      </c>
      <c r="AR115" s="425">
        <v>19.484890842894398</v>
      </c>
      <c r="AS115" s="425">
        <v>2.7057959188868788</v>
      </c>
      <c r="AT115" s="425">
        <v>2.928225271118098</v>
      </c>
      <c r="AU115" s="426">
        <v>1.8825521979558111</v>
      </c>
      <c r="AV115" s="424">
        <v>5.894590235536258</v>
      </c>
      <c r="AW115" s="425">
        <v>20.576467050292312</v>
      </c>
      <c r="AX115" s="425">
        <v>2.8951692228885175</v>
      </c>
      <c r="AY115" s="425">
        <v>3.0839419203470131</v>
      </c>
      <c r="AZ115" s="426">
        <v>2.2121460565159419</v>
      </c>
      <c r="BA115" s="424">
        <v>6.2227894938805299</v>
      </c>
      <c r="BB115" s="425">
        <v>20.944895085719558</v>
      </c>
      <c r="BC115" s="425">
        <v>3.1394852711476244</v>
      </c>
      <c r="BD115" s="425">
        <v>3.3050497128265688</v>
      </c>
      <c r="BE115" s="426">
        <v>2.5587234119342788</v>
      </c>
      <c r="BF115" s="424">
        <v>6.4558096596727408</v>
      </c>
      <c r="BG115" s="425">
        <v>21.098701908593387</v>
      </c>
      <c r="BH115" s="425">
        <v>3.3854890463380491</v>
      </c>
      <c r="BI115" s="425">
        <v>3.5400898513867265</v>
      </c>
      <c r="BJ115" s="426">
        <v>2.8616979239089209</v>
      </c>
    </row>
    <row r="116" spans="5:62" ht="10.9" customHeight="1" x14ac:dyDescent="0.2">
      <c r="E116" s="477" t="s">
        <v>80</v>
      </c>
      <c r="F116" s="427">
        <v>2</v>
      </c>
      <c r="G116" s="2" t="s">
        <v>2246</v>
      </c>
      <c r="H116" s="424">
        <v>6.5929741309258727</v>
      </c>
      <c r="I116" s="425">
        <v>21.001774352030381</v>
      </c>
      <c r="J116" s="425">
        <v>3.7650682540015321</v>
      </c>
      <c r="K116" s="425">
        <v>4.1421222659872834</v>
      </c>
      <c r="L116" s="426">
        <v>1.6911560585227854</v>
      </c>
      <c r="M116" s="424">
        <v>6.4712129771845408</v>
      </c>
      <c r="N116" s="425">
        <v>20.63893811082086</v>
      </c>
      <c r="O116" s="425">
        <v>3.678947066879835</v>
      </c>
      <c r="P116" s="425">
        <v>4.0282654392251134</v>
      </c>
      <c r="Q116" s="426">
        <v>1.7856742771817462</v>
      </c>
      <c r="R116" s="424">
        <v>6.2164899331504913</v>
      </c>
      <c r="S116" s="425">
        <v>19.75120630970159</v>
      </c>
      <c r="T116" s="425">
        <v>3.5474837245701352</v>
      </c>
      <c r="U116" s="425">
        <v>3.8678141875736833</v>
      </c>
      <c r="V116" s="426">
        <v>1.8759223161087812</v>
      </c>
      <c r="W116" s="424">
        <v>5.6294518731779091</v>
      </c>
      <c r="X116" s="425">
        <v>18.923224704618413</v>
      </c>
      <c r="Y116" s="425">
        <v>3.0111925721054109</v>
      </c>
      <c r="Z116" s="425">
        <v>3.2706868384694365</v>
      </c>
      <c r="AA116" s="426">
        <v>1.6990893171037207</v>
      </c>
      <c r="AB116" s="424">
        <v>5.1548813771287989</v>
      </c>
      <c r="AC116" s="425">
        <v>17.707032848202026</v>
      </c>
      <c r="AD116" s="425">
        <v>2.7164272792798636</v>
      </c>
      <c r="AE116" s="425">
        <v>2.9444545109581659</v>
      </c>
      <c r="AF116" s="426">
        <v>1.5862859432967988</v>
      </c>
      <c r="AG116" s="424">
        <v>5.4590843989806812</v>
      </c>
      <c r="AH116" s="425">
        <v>18.921064821074939</v>
      </c>
      <c r="AI116" s="425">
        <v>2.8760294458243885</v>
      </c>
      <c r="AJ116" s="425">
        <v>3.0923564370355487</v>
      </c>
      <c r="AK116" s="426">
        <v>1.8224629862198136</v>
      </c>
      <c r="AL116" s="424">
        <v>5.2795413318701554</v>
      </c>
      <c r="AM116" s="425">
        <v>18.785913933180751</v>
      </c>
      <c r="AN116" s="425">
        <v>2.6995233658245654</v>
      </c>
      <c r="AO116" s="425">
        <v>2.9319680531056576</v>
      </c>
      <c r="AP116" s="426">
        <v>1.5974983290171789</v>
      </c>
      <c r="AQ116" s="424">
        <v>4.8673007294106494</v>
      </c>
      <c r="AR116" s="425">
        <v>17.939335245520954</v>
      </c>
      <c r="AS116" s="425">
        <v>2.3540277787820378</v>
      </c>
      <c r="AT116" s="425">
        <v>2.5661453246353525</v>
      </c>
      <c r="AU116" s="426">
        <v>1.3765955415303339</v>
      </c>
      <c r="AV116" s="424">
        <v>5.5721834595574435</v>
      </c>
      <c r="AW116" s="425">
        <v>21.096363599455245</v>
      </c>
      <c r="AX116" s="425">
        <v>2.5179573882655037</v>
      </c>
      <c r="AY116" s="425">
        <v>2.7259229235656148</v>
      </c>
      <c r="AZ116" s="426">
        <v>1.5776097268789191</v>
      </c>
      <c r="BA116" s="424">
        <v>6.1970120873251968</v>
      </c>
      <c r="BB116" s="425">
        <v>22.820628339582282</v>
      </c>
      <c r="BC116" s="425">
        <v>2.8101319500247977</v>
      </c>
      <c r="BD116" s="425">
        <v>3.0249538301501206</v>
      </c>
      <c r="BE116" s="426">
        <v>1.864099478831948</v>
      </c>
      <c r="BF116" s="424">
        <v>6.288888038860792</v>
      </c>
      <c r="BG116" s="425">
        <v>22.193416473211521</v>
      </c>
      <c r="BH116" s="425">
        <v>2.9664102191941573</v>
      </c>
      <c r="BI116" s="425">
        <v>3.1466017359831482</v>
      </c>
      <c r="BJ116" s="426">
        <v>2.2004938707119948</v>
      </c>
    </row>
    <row r="117" spans="5:62" ht="10.9" customHeight="1" x14ac:dyDescent="0.2">
      <c r="E117" s="477" t="s">
        <v>81</v>
      </c>
      <c r="F117" s="427">
        <v>2</v>
      </c>
      <c r="G117" s="2" t="s">
        <v>2247</v>
      </c>
      <c r="H117" s="424">
        <v>6.7194829520699875</v>
      </c>
      <c r="I117" s="425">
        <v>20.100697082920846</v>
      </c>
      <c r="J117" s="425">
        <v>3.9097113698658355</v>
      </c>
      <c r="K117" s="425">
        <v>4.3389326502825964</v>
      </c>
      <c r="L117" s="426">
        <v>2.3127691255364349</v>
      </c>
      <c r="M117" s="424">
        <v>6.5353363285167356</v>
      </c>
      <c r="N117" s="425">
        <v>19.845852253847664</v>
      </c>
      <c r="O117" s="425">
        <v>3.7375314937958115</v>
      </c>
      <c r="P117" s="425">
        <v>4.112961727691177</v>
      </c>
      <c r="Q117" s="426">
        <v>2.3669961752508861</v>
      </c>
      <c r="R117" s="424">
        <v>6.2268433776469605</v>
      </c>
      <c r="S117" s="425">
        <v>18.496657873649504</v>
      </c>
      <c r="T117" s="425">
        <v>3.659482523253605</v>
      </c>
      <c r="U117" s="425">
        <v>4.0014229933640335</v>
      </c>
      <c r="V117" s="426">
        <v>2.4574092501054028</v>
      </c>
      <c r="W117" s="424">
        <v>5.7569846913288183</v>
      </c>
      <c r="X117" s="425">
        <v>18.197325345753345</v>
      </c>
      <c r="Y117" s="425">
        <v>3.2011369898342541</v>
      </c>
      <c r="Z117" s="425">
        <v>3.5357550088663365</v>
      </c>
      <c r="AA117" s="426">
        <v>2.0637417123205619</v>
      </c>
      <c r="AB117" s="424">
        <v>5.6404090164135736</v>
      </c>
      <c r="AC117" s="425">
        <v>18.340213129889364</v>
      </c>
      <c r="AD117" s="425">
        <v>3.0706592179320396</v>
      </c>
      <c r="AE117" s="425">
        <v>3.3354549326028868</v>
      </c>
      <c r="AF117" s="426">
        <v>2.1938453882088949</v>
      </c>
      <c r="AG117" s="424">
        <v>6.7004705602821311</v>
      </c>
      <c r="AH117" s="425">
        <v>21.673135991813695</v>
      </c>
      <c r="AI117" s="425">
        <v>3.6932618924924445</v>
      </c>
      <c r="AJ117" s="425">
        <v>3.9744883295886981</v>
      </c>
      <c r="AK117" s="426">
        <v>2.7893396883759629</v>
      </c>
      <c r="AL117" s="424">
        <v>6.6913191351190093</v>
      </c>
      <c r="AM117" s="425">
        <v>21.943235157117023</v>
      </c>
      <c r="AN117" s="425">
        <v>3.6191790640573851</v>
      </c>
      <c r="AO117" s="425">
        <v>3.9202999261417601</v>
      </c>
      <c r="AP117" s="426">
        <v>2.685176082845949</v>
      </c>
      <c r="AQ117" s="424">
        <v>6.178439226148364</v>
      </c>
      <c r="AR117" s="425">
        <v>21.047254412892237</v>
      </c>
      <c r="AS117" s="425">
        <v>3.1608297956077087</v>
      </c>
      <c r="AT117" s="425">
        <v>3.4289504119659657</v>
      </c>
      <c r="AU117" s="426">
        <v>2.3565874485715343</v>
      </c>
      <c r="AV117" s="424">
        <v>6.4176927137526913</v>
      </c>
      <c r="AW117" s="425">
        <v>21.409024947715483</v>
      </c>
      <c r="AX117" s="425">
        <v>3.3008851782711406</v>
      </c>
      <c r="AY117" s="425">
        <v>3.5027851928595242</v>
      </c>
      <c r="AZ117" s="426">
        <v>2.7131121886460794</v>
      </c>
      <c r="BA117" s="424">
        <v>6.9284965311156652</v>
      </c>
      <c r="BB117" s="425">
        <v>22.451067680822433</v>
      </c>
      <c r="BC117" s="425">
        <v>3.6524630304038483</v>
      </c>
      <c r="BD117" s="425">
        <v>3.8595429074778802</v>
      </c>
      <c r="BE117" s="426">
        <v>3.0730755236318812</v>
      </c>
      <c r="BF117" s="424">
        <v>7.167523225131375</v>
      </c>
      <c r="BG117" s="425">
        <v>22.529141095366025</v>
      </c>
      <c r="BH117" s="425">
        <v>3.9037679405229961</v>
      </c>
      <c r="BI117" s="425">
        <v>4.1240453252729026</v>
      </c>
      <c r="BJ117" s="426">
        <v>3.310399513638715</v>
      </c>
    </row>
    <row r="118" spans="5:62" ht="10.9" customHeight="1" x14ac:dyDescent="0.2">
      <c r="E118" s="477" t="s">
        <v>82</v>
      </c>
      <c r="F118" s="427">
        <v>2</v>
      </c>
      <c r="G118" s="2" t="s">
        <v>2248</v>
      </c>
      <c r="H118" s="424">
        <v>6.1327214385354125</v>
      </c>
      <c r="I118" s="425">
        <v>18.822504548761977</v>
      </c>
      <c r="J118" s="425">
        <v>3.5709389807339362</v>
      </c>
      <c r="K118" s="425">
        <v>3.852703438942839</v>
      </c>
      <c r="L118" s="426">
        <v>2.5503786370923285</v>
      </c>
      <c r="M118" s="424">
        <v>5.654003891226834</v>
      </c>
      <c r="N118" s="425">
        <v>17.113097409811324</v>
      </c>
      <c r="O118" s="425">
        <v>3.3676931037847262</v>
      </c>
      <c r="P118" s="425">
        <v>3.6208058597641184</v>
      </c>
      <c r="Q118" s="426">
        <v>2.4674160620265608</v>
      </c>
      <c r="R118" s="424">
        <v>5.6832350539498764</v>
      </c>
      <c r="S118" s="425">
        <v>17.466616389940871</v>
      </c>
      <c r="T118" s="425">
        <v>3.3723890977074511</v>
      </c>
      <c r="U118" s="425">
        <v>3.6194458499111763</v>
      </c>
      <c r="V118" s="426">
        <v>2.5307932035894525</v>
      </c>
      <c r="W118" s="424">
        <v>5.2830653385096129</v>
      </c>
      <c r="X118" s="425">
        <v>17.222722433635312</v>
      </c>
      <c r="Y118" s="425">
        <v>2.9494187077338623</v>
      </c>
      <c r="Z118" s="425">
        <v>3.1542036922112064</v>
      </c>
      <c r="AA118" s="426">
        <v>2.2777536845934994</v>
      </c>
      <c r="AB118" s="424">
        <v>4.9980304531023245</v>
      </c>
      <c r="AC118" s="425">
        <v>16.351526612376585</v>
      </c>
      <c r="AD118" s="425">
        <v>2.7806994555190734</v>
      </c>
      <c r="AE118" s="425">
        <v>2.9265643487649249</v>
      </c>
      <c r="AF118" s="426">
        <v>2.3176483383281821</v>
      </c>
      <c r="AG118" s="424">
        <v>5.8853038658755272</v>
      </c>
      <c r="AH118" s="425">
        <v>19.452737340279889</v>
      </c>
      <c r="AI118" s="425">
        <v>3.253443530915137</v>
      </c>
      <c r="AJ118" s="425">
        <v>3.3836756775139984</v>
      </c>
      <c r="AK118" s="426">
        <v>2.8539538333479593</v>
      </c>
      <c r="AL118" s="424">
        <v>5.8131194881756825</v>
      </c>
      <c r="AM118" s="425">
        <v>19.710220382752578</v>
      </c>
      <c r="AN118" s="425">
        <v>3.1229296286369048</v>
      </c>
      <c r="AO118" s="425">
        <v>3.2950107306272183</v>
      </c>
      <c r="AP118" s="426">
        <v>2.6153697283263302</v>
      </c>
      <c r="AQ118" s="424">
        <v>5.3202336913479265</v>
      </c>
      <c r="AR118" s="425">
        <v>18.218005693435174</v>
      </c>
      <c r="AS118" s="425">
        <v>2.795913299150464</v>
      </c>
      <c r="AT118" s="425">
        <v>2.9657473842205255</v>
      </c>
      <c r="AU118" s="426">
        <v>2.312784972426829</v>
      </c>
      <c r="AV118" s="424">
        <v>5.6269108349359769</v>
      </c>
      <c r="AW118" s="425">
        <v>18.807699626825809</v>
      </c>
      <c r="AX118" s="425">
        <v>2.9739186814737013</v>
      </c>
      <c r="AY118" s="425">
        <v>3.1006770209518755</v>
      </c>
      <c r="AZ118" s="426">
        <v>2.6257054277764333</v>
      </c>
      <c r="BA118" s="424">
        <v>5.9313426843497643</v>
      </c>
      <c r="BB118" s="425">
        <v>19.126017178386949</v>
      </c>
      <c r="BC118" s="425">
        <v>3.2107382243585878</v>
      </c>
      <c r="BD118" s="425">
        <v>3.2471944065596943</v>
      </c>
      <c r="BE118" s="426">
        <v>3.114677361898635</v>
      </c>
      <c r="BF118" s="424">
        <v>6.3534680628161864</v>
      </c>
      <c r="BG118" s="425">
        <v>20.12095714633417</v>
      </c>
      <c r="BH118" s="425">
        <v>3.4948937245174023</v>
      </c>
      <c r="BI118" s="425">
        <v>3.4964503334615906</v>
      </c>
      <c r="BJ118" s="426">
        <v>3.4909471641469039</v>
      </c>
    </row>
    <row r="119" spans="5:62" ht="10.9" customHeight="1" x14ac:dyDescent="0.2">
      <c r="E119" s="477" t="s">
        <v>83</v>
      </c>
      <c r="F119" s="427">
        <v>2</v>
      </c>
      <c r="G119" s="2" t="s">
        <v>2249</v>
      </c>
      <c r="H119" s="424">
        <v>6.9221201010609592</v>
      </c>
      <c r="I119" s="425">
        <v>21.358936390459156</v>
      </c>
      <c r="J119" s="425">
        <v>4.1696221987238928</v>
      </c>
      <c r="K119" s="425">
        <v>4.6442609492590723</v>
      </c>
      <c r="L119" s="426">
        <v>2.0686831383288604</v>
      </c>
      <c r="M119" s="424">
        <v>6.7808467510091948</v>
      </c>
      <c r="N119" s="425">
        <v>21.342523655491874</v>
      </c>
      <c r="O119" s="425">
        <v>3.9981760332850622</v>
      </c>
      <c r="P119" s="425">
        <v>4.4016751670074967</v>
      </c>
      <c r="Q119" s="426">
        <v>2.2356214281276392</v>
      </c>
      <c r="R119" s="424">
        <v>6.433951387942888</v>
      </c>
      <c r="S119" s="425">
        <v>19.760993848516286</v>
      </c>
      <c r="T119" s="425">
        <v>3.890577436698063</v>
      </c>
      <c r="U119" s="425">
        <v>4.2900240846916091</v>
      </c>
      <c r="V119" s="426">
        <v>2.2026315298801729</v>
      </c>
      <c r="W119" s="424">
        <v>5.923969377528195</v>
      </c>
      <c r="X119" s="425">
        <v>19.544504383649276</v>
      </c>
      <c r="Y119" s="425">
        <v>3.3332849827193303</v>
      </c>
      <c r="Z119" s="425">
        <v>3.6853510329619881</v>
      </c>
      <c r="AA119" s="426">
        <v>1.8919273474681662</v>
      </c>
      <c r="AB119" s="424">
        <v>5.2910692458691546</v>
      </c>
      <c r="AC119" s="425">
        <v>17.687210301538407</v>
      </c>
      <c r="AD119" s="425">
        <v>2.9599131113880075</v>
      </c>
      <c r="AE119" s="425">
        <v>3.2580311414980749</v>
      </c>
      <c r="AF119" s="426">
        <v>1.767680573371025</v>
      </c>
      <c r="AG119" s="424">
        <v>5.9647202893066229</v>
      </c>
      <c r="AH119" s="425">
        <v>19.617496138252413</v>
      </c>
      <c r="AI119" s="425">
        <v>3.4428907767936998</v>
      </c>
      <c r="AJ119" s="425">
        <v>3.7386950592550523</v>
      </c>
      <c r="AK119" s="426">
        <v>2.2827668788871502</v>
      </c>
      <c r="AL119" s="424">
        <v>5.7762361696691338</v>
      </c>
      <c r="AM119" s="425">
        <v>19.571249507521276</v>
      </c>
      <c r="AN119" s="425">
        <v>3.2530749048250782</v>
      </c>
      <c r="AO119" s="425">
        <v>3.5481117953074324</v>
      </c>
      <c r="AP119" s="426">
        <v>2.1242219390483545</v>
      </c>
      <c r="AQ119" s="424">
        <v>5.3312248008360665</v>
      </c>
      <c r="AR119" s="425">
        <v>18.994327784406433</v>
      </c>
      <c r="AS119" s="425">
        <v>2.8200377449374519</v>
      </c>
      <c r="AT119" s="425">
        <v>3.0928342320013624</v>
      </c>
      <c r="AU119" s="426">
        <v>1.8021892223196687</v>
      </c>
      <c r="AV119" s="424">
        <v>5.6329864583559015</v>
      </c>
      <c r="AW119" s="425">
        <v>20.016332308078702</v>
      </c>
      <c r="AX119" s="425">
        <v>2.9160956308822654</v>
      </c>
      <c r="AY119" s="425">
        <v>3.1458306668173477</v>
      </c>
      <c r="AZ119" s="426">
        <v>2.0809290117146717</v>
      </c>
      <c r="BA119" s="424">
        <v>5.751358351328304</v>
      </c>
      <c r="BB119" s="425">
        <v>18.783372696636096</v>
      </c>
      <c r="BC119" s="425">
        <v>3.2466146495681225</v>
      </c>
      <c r="BD119" s="425">
        <v>3.409714156248254</v>
      </c>
      <c r="BE119" s="426">
        <v>2.6743127446406296</v>
      </c>
      <c r="BF119" s="424">
        <v>5.9135475533185931</v>
      </c>
      <c r="BG119" s="425">
        <v>19.375835514610987</v>
      </c>
      <c r="BH119" s="425">
        <v>3.3503218053128991</v>
      </c>
      <c r="BI119" s="425">
        <v>3.5223739727102221</v>
      </c>
      <c r="BJ119" s="426">
        <v>2.7699388683781461</v>
      </c>
    </row>
    <row r="120" spans="5:62" ht="10.9" customHeight="1" x14ac:dyDescent="0.2">
      <c r="E120" s="477" t="s">
        <v>84</v>
      </c>
      <c r="F120" s="427">
        <v>2</v>
      </c>
      <c r="G120" s="2" t="s">
        <v>2250</v>
      </c>
      <c r="H120" s="424">
        <v>7.4985136980613198</v>
      </c>
      <c r="I120" s="425">
        <v>25.086025369582444</v>
      </c>
      <c r="J120" s="425">
        <v>4.2701718435623155</v>
      </c>
      <c r="K120" s="425">
        <v>4.7887115283225157</v>
      </c>
      <c r="L120" s="426">
        <v>1.749400470979708</v>
      </c>
      <c r="M120" s="424">
        <v>7.0784715936338092</v>
      </c>
      <c r="N120" s="425">
        <v>23.613386461249174</v>
      </c>
      <c r="O120" s="425">
        <v>4.0591723419863168</v>
      </c>
      <c r="P120" s="425">
        <v>4.5434043126898791</v>
      </c>
      <c r="Q120" s="426">
        <v>1.7354670359875966</v>
      </c>
      <c r="R120" s="424">
        <v>6.8660694065350523</v>
      </c>
      <c r="S120" s="425">
        <v>22.886049446656475</v>
      </c>
      <c r="T120" s="425">
        <v>3.9758678719693843</v>
      </c>
      <c r="U120" s="425">
        <v>4.410315576445246</v>
      </c>
      <c r="V120" s="426">
        <v>1.9484587433595471</v>
      </c>
      <c r="W120" s="424">
        <v>6.2705971193772401</v>
      </c>
      <c r="X120" s="425">
        <v>22.905024369379628</v>
      </c>
      <c r="Y120" s="425">
        <v>3.2895726113884391</v>
      </c>
      <c r="Z120" s="425">
        <v>3.650768692250387</v>
      </c>
      <c r="AA120" s="426">
        <v>1.6442114457334387</v>
      </c>
      <c r="AB120" s="424">
        <v>5.9395731703173329</v>
      </c>
      <c r="AC120" s="425">
        <v>22.107055017179093</v>
      </c>
      <c r="AD120" s="425">
        <v>3.042259183259608</v>
      </c>
      <c r="AE120" s="425">
        <v>3.370059468445703</v>
      </c>
      <c r="AF120" s="426">
        <v>1.5793197342999157</v>
      </c>
      <c r="AG120" s="424">
        <v>6.6007707829931883</v>
      </c>
      <c r="AH120" s="425">
        <v>24.39469661818411</v>
      </c>
      <c r="AI120" s="425">
        <v>3.4379754276357879</v>
      </c>
      <c r="AJ120" s="425">
        <v>3.7722764715619519</v>
      </c>
      <c r="AK120" s="426">
        <v>1.9786243197619959</v>
      </c>
      <c r="AL120" s="424">
        <v>6.4548281462757915</v>
      </c>
      <c r="AM120" s="425">
        <v>24.33983529200739</v>
      </c>
      <c r="AN120" s="425">
        <v>3.2850946132807555</v>
      </c>
      <c r="AO120" s="425">
        <v>3.6128805207724985</v>
      </c>
      <c r="AP120" s="426">
        <v>1.8877430212753783</v>
      </c>
      <c r="AQ120" s="424">
        <v>6.1578750378360168</v>
      </c>
      <c r="AR120" s="425">
        <v>23.678727787133635</v>
      </c>
      <c r="AS120" s="425">
        <v>3.0333874960823883</v>
      </c>
      <c r="AT120" s="425">
        <v>3.2946788351222396</v>
      </c>
      <c r="AU120" s="426">
        <v>1.9432153781477643</v>
      </c>
      <c r="AV120" s="424">
        <v>6.8132476472968753</v>
      </c>
      <c r="AW120" s="425">
        <v>25.966882008768295</v>
      </c>
      <c r="AX120" s="425">
        <v>3.2743121777732913</v>
      </c>
      <c r="AY120" s="425">
        <v>3.4945485560631533</v>
      </c>
      <c r="AZ120" s="426">
        <v>2.3759267572744744</v>
      </c>
      <c r="BA120" s="424">
        <v>7.1554129526950927</v>
      </c>
      <c r="BB120" s="425">
        <v>26.036917700866926</v>
      </c>
      <c r="BC120" s="425">
        <v>3.5265160281698766</v>
      </c>
      <c r="BD120" s="425">
        <v>3.7396126193939776</v>
      </c>
      <c r="BE120" s="426">
        <v>2.6822047608473958</v>
      </c>
      <c r="BF120" s="424">
        <v>7.3272018283699447</v>
      </c>
      <c r="BG120" s="425">
        <v>26.142077452116645</v>
      </c>
      <c r="BH120" s="425">
        <v>3.6748381686855827</v>
      </c>
      <c r="BI120" s="425">
        <v>3.8958877266166954</v>
      </c>
      <c r="BJ120" s="426">
        <v>2.8293421736759434</v>
      </c>
    </row>
    <row r="121" spans="5:62" ht="10.9" customHeight="1" x14ac:dyDescent="0.2">
      <c r="E121" s="477" t="s">
        <v>88</v>
      </c>
      <c r="F121" s="427">
        <v>2</v>
      </c>
      <c r="G121" s="2" t="s">
        <v>2251</v>
      </c>
      <c r="H121" s="424">
        <v>8.5018880778798298</v>
      </c>
      <c r="I121" s="425">
        <v>23.015583746398509</v>
      </c>
      <c r="J121" s="425">
        <v>4.4939136015093544</v>
      </c>
      <c r="K121" s="425">
        <v>4.9921409829465651</v>
      </c>
      <c r="L121" s="426">
        <v>3.179262869719826</v>
      </c>
      <c r="M121" s="424">
        <v>8.1018449425208221</v>
      </c>
      <c r="N121" s="425">
        <v>22.321573014979609</v>
      </c>
      <c r="O121" s="425">
        <v>4.2146227444670981</v>
      </c>
      <c r="P121" s="425">
        <v>4.7041807366551014</v>
      </c>
      <c r="Q121" s="426">
        <v>2.9540191544813532</v>
      </c>
      <c r="R121" s="424">
        <v>7.8009058373631639</v>
      </c>
      <c r="S121" s="425">
        <v>21.452852376435057</v>
      </c>
      <c r="T121" s="425">
        <v>4.1132434838531502</v>
      </c>
      <c r="U121" s="425">
        <v>4.5819667772021244</v>
      </c>
      <c r="V121" s="426">
        <v>2.9583373982719734</v>
      </c>
      <c r="W121" s="424">
        <v>7.0339853026406036</v>
      </c>
      <c r="X121" s="425">
        <v>20.303510032917092</v>
      </c>
      <c r="Y121" s="425">
        <v>3.5172962939053227</v>
      </c>
      <c r="Z121" s="425">
        <v>3.9252887780380399</v>
      </c>
      <c r="AA121" s="426">
        <v>2.5488137657892187</v>
      </c>
      <c r="AB121" s="424">
        <v>6.8541076856343226</v>
      </c>
      <c r="AC121" s="425">
        <v>20.27594862649244</v>
      </c>
      <c r="AD121" s="425">
        <v>3.3626759055190205</v>
      </c>
      <c r="AE121" s="425">
        <v>3.7394620735196828</v>
      </c>
      <c r="AF121" s="426">
        <v>2.5009920747366552</v>
      </c>
      <c r="AG121" s="424">
        <v>7.8535807246311951</v>
      </c>
      <c r="AH121" s="425">
        <v>22.997744742571953</v>
      </c>
      <c r="AI121" s="425">
        <v>3.9373942942889615</v>
      </c>
      <c r="AJ121" s="425">
        <v>4.387338943410338</v>
      </c>
      <c r="AK121" s="426">
        <v>2.9419974292817739</v>
      </c>
      <c r="AL121" s="424">
        <v>7.7671118257711829</v>
      </c>
      <c r="AM121" s="425">
        <v>23.159895520023799</v>
      </c>
      <c r="AN121" s="425">
        <v>3.8105848592481384</v>
      </c>
      <c r="AO121" s="425">
        <v>4.2994066058782003</v>
      </c>
      <c r="AP121" s="426">
        <v>2.7605681973460294</v>
      </c>
      <c r="AQ121" s="424">
        <v>7.0838692442045552</v>
      </c>
      <c r="AR121" s="425">
        <v>21.5615634629746</v>
      </c>
      <c r="AS121" s="425">
        <v>3.3709043483617336</v>
      </c>
      <c r="AT121" s="425">
        <v>3.8097129101941838</v>
      </c>
      <c r="AU121" s="426">
        <v>2.463181339506999</v>
      </c>
      <c r="AV121" s="424">
        <v>7.3794889718964916</v>
      </c>
      <c r="AW121" s="425">
        <v>21.727481550254033</v>
      </c>
      <c r="AX121" s="425">
        <v>3.6078251901127021</v>
      </c>
      <c r="AY121" s="425">
        <v>3.9659443072559797</v>
      </c>
      <c r="AZ121" s="426">
        <v>2.8884803777726047</v>
      </c>
      <c r="BA121" s="424">
        <v>7.4436087247310807</v>
      </c>
      <c r="BB121" s="425">
        <v>20.747824512534855</v>
      </c>
      <c r="BC121" s="425">
        <v>3.8928030374261033</v>
      </c>
      <c r="BD121" s="425">
        <v>4.1438305543637952</v>
      </c>
      <c r="BE121" s="426">
        <v>3.4010486865003591</v>
      </c>
      <c r="BF121" s="424">
        <v>7.7746328252294594</v>
      </c>
      <c r="BG121" s="425">
        <v>21.226864351764878</v>
      </c>
      <c r="BH121" s="425">
        <v>4.2156927572068046</v>
      </c>
      <c r="BI121" s="425">
        <v>4.3896048800166998</v>
      </c>
      <c r="BJ121" s="426">
        <v>3.8851022963093094</v>
      </c>
    </row>
    <row r="122" spans="5:62" ht="10.9" customHeight="1" x14ac:dyDescent="0.2">
      <c r="E122" s="477" t="s">
        <v>89</v>
      </c>
      <c r="F122" s="427">
        <v>2</v>
      </c>
      <c r="G122" s="2" t="s">
        <v>2252</v>
      </c>
      <c r="H122" s="424">
        <v>7.6025955802592824</v>
      </c>
      <c r="I122" s="425">
        <v>23.787730300106496</v>
      </c>
      <c r="J122" s="425">
        <v>3.9100696330339555</v>
      </c>
      <c r="K122" s="425">
        <v>4.3286545688171953</v>
      </c>
      <c r="L122" s="426">
        <v>1.9514866527478303</v>
      </c>
      <c r="M122" s="424">
        <v>7.2224446015946846</v>
      </c>
      <c r="N122" s="425">
        <v>23.02916030472371</v>
      </c>
      <c r="O122" s="425">
        <v>3.6720696443467959</v>
      </c>
      <c r="P122" s="425">
        <v>4.0441737519743359</v>
      </c>
      <c r="Q122" s="426">
        <v>1.9502123051823721</v>
      </c>
      <c r="R122" s="424">
        <v>7.0720574043009137</v>
      </c>
      <c r="S122" s="425">
        <v>23.036428017948342</v>
      </c>
      <c r="T122" s="425">
        <v>3.5024055917024914</v>
      </c>
      <c r="U122" s="425">
        <v>3.8893163733967766</v>
      </c>
      <c r="V122" s="426">
        <v>1.7722216785894882</v>
      </c>
      <c r="W122" s="424">
        <v>6.7429530514179481</v>
      </c>
      <c r="X122" s="425">
        <v>22.17561635820817</v>
      </c>
      <c r="Y122" s="425">
        <v>3.3080348799638672</v>
      </c>
      <c r="Z122" s="425">
        <v>3.6752479300801237</v>
      </c>
      <c r="AA122" s="426">
        <v>1.7040155765481086</v>
      </c>
      <c r="AB122" s="424">
        <v>6.3392981894693561</v>
      </c>
      <c r="AC122" s="425">
        <v>21.771948555295928</v>
      </c>
      <c r="AD122" s="425">
        <v>2.9255601293422773</v>
      </c>
      <c r="AE122" s="425">
        <v>3.2295645142175013</v>
      </c>
      <c r="AF122" s="426">
        <v>1.6233855015396501</v>
      </c>
      <c r="AG122" s="424">
        <v>7.0172518898164915</v>
      </c>
      <c r="AH122" s="425">
        <v>23.982243505000117</v>
      </c>
      <c r="AI122" s="425">
        <v>3.2976509169420964</v>
      </c>
      <c r="AJ122" s="425">
        <v>3.6175324021579733</v>
      </c>
      <c r="AK122" s="426">
        <v>1.9613895276344087</v>
      </c>
      <c r="AL122" s="424">
        <v>6.8622224113218167</v>
      </c>
      <c r="AM122" s="425">
        <v>24.065196929653293</v>
      </c>
      <c r="AN122" s="425">
        <v>3.1473625584745051</v>
      </c>
      <c r="AO122" s="425">
        <v>3.4380019116439415</v>
      </c>
      <c r="AP122" s="426">
        <v>1.9622433217896926</v>
      </c>
      <c r="AQ122" s="424">
        <v>6.4626035957701786</v>
      </c>
      <c r="AR122" s="425">
        <v>23.668644004507929</v>
      </c>
      <c r="AS122" s="425">
        <v>2.7661326723569211</v>
      </c>
      <c r="AT122" s="425">
        <v>3.047479780427655</v>
      </c>
      <c r="AU122" s="426">
        <v>1.6475954731126139</v>
      </c>
      <c r="AV122" s="424">
        <v>7.0599521089594228</v>
      </c>
      <c r="AW122" s="425">
        <v>25.684847799678245</v>
      </c>
      <c r="AX122" s="425">
        <v>2.9222192451963678</v>
      </c>
      <c r="AY122" s="425">
        <v>3.2178088439765391</v>
      </c>
      <c r="AZ122" s="426">
        <v>1.7782577839910239</v>
      </c>
      <c r="BA122" s="424">
        <v>7.3623339506582068</v>
      </c>
      <c r="BB122" s="425">
        <v>25.758569238400206</v>
      </c>
      <c r="BC122" s="425">
        <v>3.1645699764731554</v>
      </c>
      <c r="BD122" s="425">
        <v>3.4527620768398739</v>
      </c>
      <c r="BE122" s="426">
        <v>2.0893349734562463</v>
      </c>
      <c r="BF122" s="424">
        <v>7.6280225493877065</v>
      </c>
      <c r="BG122" s="425">
        <v>24.928234029727381</v>
      </c>
      <c r="BH122" s="425">
        <v>3.7019297997494833</v>
      </c>
      <c r="BI122" s="425">
        <v>3.9894778871779559</v>
      </c>
      <c r="BJ122" s="426">
        <v>2.672082531186617</v>
      </c>
    </row>
    <row r="123" spans="5:62" ht="10.9" customHeight="1" x14ac:dyDescent="0.2">
      <c r="E123" s="477" t="s">
        <v>90</v>
      </c>
      <c r="F123" s="427">
        <v>2</v>
      </c>
      <c r="G123" s="2" t="s">
        <v>2253</v>
      </c>
      <c r="H123" s="424">
        <v>7.5073563524307563</v>
      </c>
      <c r="I123" s="425">
        <v>23.426416970795504</v>
      </c>
      <c r="J123" s="425">
        <v>4.055035649412412</v>
      </c>
      <c r="K123" s="425">
        <v>4.4402186942737174</v>
      </c>
      <c r="L123" s="426">
        <v>2.5807294488709567</v>
      </c>
      <c r="M123" s="424">
        <v>7.2098875439925516</v>
      </c>
      <c r="N123" s="425">
        <v>22.676547816664229</v>
      </c>
      <c r="O123" s="425">
        <v>3.8430329924214166</v>
      </c>
      <c r="P123" s="425">
        <v>4.2332230294262017</v>
      </c>
      <c r="Q123" s="426">
        <v>2.3781844103339118</v>
      </c>
      <c r="R123" s="424">
        <v>6.739095912469903</v>
      </c>
      <c r="S123" s="425">
        <v>20.914779415490695</v>
      </c>
      <c r="T123" s="425">
        <v>3.6684240524672647</v>
      </c>
      <c r="U123" s="425">
        <v>4.0413019959397447</v>
      </c>
      <c r="V123" s="426">
        <v>2.3270108992921985</v>
      </c>
      <c r="W123" s="424">
        <v>6.0837795169006332</v>
      </c>
      <c r="X123" s="425">
        <v>20.228507888759257</v>
      </c>
      <c r="Y123" s="425">
        <v>3.0548667113729393</v>
      </c>
      <c r="Z123" s="425">
        <v>3.3295081770995494</v>
      </c>
      <c r="AA123" s="426">
        <v>2.1021035267836385</v>
      </c>
      <c r="AB123" s="424">
        <v>5.713324434262895</v>
      </c>
      <c r="AC123" s="425">
        <v>19.326170507243024</v>
      </c>
      <c r="AD123" s="425">
        <v>2.8224352597052023</v>
      </c>
      <c r="AE123" s="425">
        <v>3.0333324135556738</v>
      </c>
      <c r="AF123" s="426">
        <v>2.1112628637713797</v>
      </c>
      <c r="AG123" s="424">
        <v>6.9490646909812943</v>
      </c>
      <c r="AH123" s="425">
        <v>23.357977743635971</v>
      </c>
      <c r="AI123" s="425">
        <v>3.4795330119214047</v>
      </c>
      <c r="AJ123" s="425">
        <v>3.7140860000935607</v>
      </c>
      <c r="AK123" s="426">
        <v>2.7123494295108515</v>
      </c>
      <c r="AL123" s="424">
        <v>6.8922859237699612</v>
      </c>
      <c r="AM123" s="425">
        <v>23.232946640608613</v>
      </c>
      <c r="AN123" s="425">
        <v>3.4348477383576697</v>
      </c>
      <c r="AO123" s="425">
        <v>3.7210856038014239</v>
      </c>
      <c r="AP123" s="426">
        <v>2.5322220251343643</v>
      </c>
      <c r="AQ123" s="424">
        <v>6.2520053710316219</v>
      </c>
      <c r="AR123" s="425">
        <v>21.588588077544721</v>
      </c>
      <c r="AS123" s="425">
        <v>2.9733288273724403</v>
      </c>
      <c r="AT123" s="425">
        <v>3.1950915155864985</v>
      </c>
      <c r="AU123" s="426">
        <v>2.2983781563911498</v>
      </c>
      <c r="AV123" s="424">
        <v>6.1413902289153217</v>
      </c>
      <c r="AW123" s="425">
        <v>19.968960279103285</v>
      </c>
      <c r="AX123" s="425">
        <v>3.0522680860598497</v>
      </c>
      <c r="AY123" s="425">
        <v>3.1690089082496877</v>
      </c>
      <c r="AZ123" s="426">
        <v>2.7085911961328515</v>
      </c>
      <c r="BA123" s="424">
        <v>6.2346004797310899</v>
      </c>
      <c r="BB123" s="425">
        <v>19.65340136130801</v>
      </c>
      <c r="BC123" s="425">
        <v>3.2340743320393868</v>
      </c>
      <c r="BD123" s="425">
        <v>3.3146829972419893</v>
      </c>
      <c r="BE123" s="426">
        <v>3.0073603340313606</v>
      </c>
      <c r="BF123" s="424">
        <v>6.5046349094889555</v>
      </c>
      <c r="BG123" s="425">
        <v>20.219418907767604</v>
      </c>
      <c r="BH123" s="425">
        <v>3.4910522715295444</v>
      </c>
      <c r="BI123" s="425">
        <v>3.5801291189429953</v>
      </c>
      <c r="BJ123" s="426">
        <v>3.2514175052616938</v>
      </c>
    </row>
    <row r="124" spans="5:62" ht="10.9" customHeight="1" x14ac:dyDescent="0.2">
      <c r="E124" s="477" t="s">
        <v>91</v>
      </c>
      <c r="F124" s="427">
        <v>2</v>
      </c>
      <c r="G124" s="2" t="s">
        <v>2254</v>
      </c>
      <c r="H124" s="424">
        <v>5.9182475773582217</v>
      </c>
      <c r="I124" s="425">
        <v>18.392641936615941</v>
      </c>
      <c r="J124" s="425">
        <v>3.454662648931873</v>
      </c>
      <c r="K124" s="425">
        <v>3.7883083721179953</v>
      </c>
      <c r="L124" s="426">
        <v>1.7796285640732294</v>
      </c>
      <c r="M124" s="424">
        <v>5.6062215812414813</v>
      </c>
      <c r="N124" s="425">
        <v>17.553527628891295</v>
      </c>
      <c r="O124" s="425">
        <v>3.2705276755598871</v>
      </c>
      <c r="P124" s="425">
        <v>3.5037880218367237</v>
      </c>
      <c r="Q124" s="426">
        <v>2.113912095118617</v>
      </c>
      <c r="R124" s="424">
        <v>5.4087747703910836</v>
      </c>
      <c r="S124" s="425">
        <v>16.689400830366186</v>
      </c>
      <c r="T124" s="425">
        <v>3.2448478645360437</v>
      </c>
      <c r="U124" s="425">
        <v>3.4667731167853031</v>
      </c>
      <c r="V124" s="426">
        <v>2.1806268198247518</v>
      </c>
      <c r="W124" s="424">
        <v>5.1382664544644818</v>
      </c>
      <c r="X124" s="425">
        <v>17.423810551738928</v>
      </c>
      <c r="Y124" s="425">
        <v>2.8355628711414784</v>
      </c>
      <c r="Z124" s="425">
        <v>3.0190069438749823</v>
      </c>
      <c r="AA124" s="426">
        <v>1.9759779962357908</v>
      </c>
      <c r="AB124" s="424">
        <v>4.8747503827740069</v>
      </c>
      <c r="AC124" s="425">
        <v>16.5953943843476</v>
      </c>
      <c r="AD124" s="425">
        <v>2.6974706650548081</v>
      </c>
      <c r="AE124" s="425">
        <v>2.8676758360150725</v>
      </c>
      <c r="AF124" s="426">
        <v>1.9133849064221851</v>
      </c>
      <c r="AG124" s="424">
        <v>5.7368619683049378</v>
      </c>
      <c r="AH124" s="425">
        <v>19.067496475808984</v>
      </c>
      <c r="AI124" s="425">
        <v>3.260227242845136</v>
      </c>
      <c r="AJ124" s="425">
        <v>3.4529596102136866</v>
      </c>
      <c r="AK124" s="426">
        <v>2.3957235974469717</v>
      </c>
      <c r="AL124" s="424">
        <v>5.9255784025583891</v>
      </c>
      <c r="AM124" s="425">
        <v>20.500329892453461</v>
      </c>
      <c r="AN124" s="425">
        <v>3.2174334468080641</v>
      </c>
      <c r="AO124" s="425">
        <v>3.4266454028009661</v>
      </c>
      <c r="AP124" s="426">
        <v>2.3024571879561333</v>
      </c>
      <c r="AQ124" s="424">
        <v>5.3255246241338261</v>
      </c>
      <c r="AR124" s="425">
        <v>18.717321887682004</v>
      </c>
      <c r="AS124" s="425">
        <v>2.811516818958578</v>
      </c>
      <c r="AT124" s="425">
        <v>2.980551064593671</v>
      </c>
      <c r="AU124" s="426">
        <v>2.0868487911994325</v>
      </c>
      <c r="AV124" s="424">
        <v>5.6394757473456991</v>
      </c>
      <c r="AW124" s="425">
        <v>19.038981119041463</v>
      </c>
      <c r="AX124" s="425">
        <v>3.0670966800255459</v>
      </c>
      <c r="AY124" s="425">
        <v>3.1412423366154392</v>
      </c>
      <c r="AZ124" s="426">
        <v>2.7573920447059099</v>
      </c>
      <c r="BA124" s="424">
        <v>5.8483808105118413</v>
      </c>
      <c r="BB124" s="425">
        <v>19.562953332049894</v>
      </c>
      <c r="BC124" s="425">
        <v>3.1876179588248239</v>
      </c>
      <c r="BD124" s="425">
        <v>3.2617980520456475</v>
      </c>
      <c r="BE124" s="426">
        <v>2.8890064606084147</v>
      </c>
      <c r="BF124" s="424">
        <v>5.8983862381131775</v>
      </c>
      <c r="BG124" s="425">
        <v>19.03368591984929</v>
      </c>
      <c r="BH124" s="425">
        <v>3.3369061787896506</v>
      </c>
      <c r="BI124" s="425">
        <v>3.4199612979056799</v>
      </c>
      <c r="BJ124" s="426">
        <v>3.0143603674264177</v>
      </c>
    </row>
    <row r="125" spans="5:62" ht="10.9" customHeight="1" x14ac:dyDescent="0.2">
      <c r="E125" s="477" t="s">
        <v>92</v>
      </c>
      <c r="F125" s="427">
        <v>2</v>
      </c>
      <c r="G125" s="2" t="s">
        <v>2255</v>
      </c>
      <c r="H125" s="424">
        <v>6.5407113919092064</v>
      </c>
      <c r="I125" s="425">
        <v>19.406170076566646</v>
      </c>
      <c r="J125" s="425">
        <v>3.8778877084602699</v>
      </c>
      <c r="K125" s="425">
        <v>4.2972355707727017</v>
      </c>
      <c r="L125" s="426">
        <v>1.7448259002827669</v>
      </c>
      <c r="M125" s="424">
        <v>5.9685876286766657</v>
      </c>
      <c r="N125" s="425">
        <v>18.136217257493499</v>
      </c>
      <c r="O125" s="425">
        <v>3.494387047877217</v>
      </c>
      <c r="P125" s="425">
        <v>3.8174663020885959</v>
      </c>
      <c r="Q125" s="426">
        <v>1.8644411317260456</v>
      </c>
      <c r="R125" s="424">
        <v>5.6601893633345552</v>
      </c>
      <c r="S125" s="425">
        <v>17.309357747314195</v>
      </c>
      <c r="T125" s="425">
        <v>3.3400861169455709</v>
      </c>
      <c r="U125" s="425">
        <v>3.6311229578920576</v>
      </c>
      <c r="V125" s="426">
        <v>1.912417204319089</v>
      </c>
      <c r="W125" s="424">
        <v>5.2043874694923442</v>
      </c>
      <c r="X125" s="425">
        <v>16.706164538805272</v>
      </c>
      <c r="Y125" s="425">
        <v>2.9290201105892533</v>
      </c>
      <c r="Z125" s="425">
        <v>3.1948213088432893</v>
      </c>
      <c r="AA125" s="426">
        <v>1.6535124000083194</v>
      </c>
      <c r="AB125" s="424">
        <v>5.0072863711983269</v>
      </c>
      <c r="AC125" s="425">
        <v>15.974147903102626</v>
      </c>
      <c r="AD125" s="425">
        <v>2.8662311138082002</v>
      </c>
      <c r="AE125" s="425">
        <v>3.1169288900372685</v>
      </c>
      <c r="AF125" s="426">
        <v>1.6800598288551769</v>
      </c>
      <c r="AG125" s="424">
        <v>5.7490622771496795</v>
      </c>
      <c r="AH125" s="425">
        <v>18.764171539949743</v>
      </c>
      <c r="AI125" s="425">
        <v>3.2622575762148336</v>
      </c>
      <c r="AJ125" s="425">
        <v>3.5091734388716249</v>
      </c>
      <c r="AK125" s="426">
        <v>2.117746704651247</v>
      </c>
      <c r="AL125" s="424">
        <v>5.4233778684664022</v>
      </c>
      <c r="AM125" s="425">
        <v>17.976646814633568</v>
      </c>
      <c r="AN125" s="425">
        <v>3.0255620665161804</v>
      </c>
      <c r="AO125" s="425">
        <v>3.2767387323151405</v>
      </c>
      <c r="AP125" s="426">
        <v>1.89204537598088</v>
      </c>
      <c r="AQ125" s="424">
        <v>4.9910455997359326</v>
      </c>
      <c r="AR125" s="425">
        <v>17.265604661227243</v>
      </c>
      <c r="AS125" s="425">
        <v>2.6444717491513603</v>
      </c>
      <c r="AT125" s="425">
        <v>2.8058351570002977</v>
      </c>
      <c r="AU125" s="426">
        <v>1.9296348832192844</v>
      </c>
      <c r="AV125" s="424">
        <v>5.4136423122616559</v>
      </c>
      <c r="AW125" s="425">
        <v>18.173945112475511</v>
      </c>
      <c r="AX125" s="425">
        <v>2.8942086727565934</v>
      </c>
      <c r="AY125" s="425">
        <v>2.9987455296418477</v>
      </c>
      <c r="AZ125" s="426">
        <v>2.441424986481382</v>
      </c>
      <c r="BA125" s="424">
        <v>5.9280541510290865</v>
      </c>
      <c r="BB125" s="425">
        <v>19.233404931434052</v>
      </c>
      <c r="BC125" s="425">
        <v>3.2534580683643797</v>
      </c>
      <c r="BD125" s="425">
        <v>3.3501308936078269</v>
      </c>
      <c r="BE125" s="426">
        <v>2.8486378886597645</v>
      </c>
      <c r="BF125" s="424">
        <v>6.1267123595607078</v>
      </c>
      <c r="BG125" s="425">
        <v>19.38498997797366</v>
      </c>
      <c r="BH125" s="425">
        <v>3.481067638952565</v>
      </c>
      <c r="BI125" s="425">
        <v>3.5919366480047317</v>
      </c>
      <c r="BJ125" s="426">
        <v>3.0338774286137005</v>
      </c>
    </row>
    <row r="126" spans="5:62" ht="10.9" customHeight="1" x14ac:dyDescent="0.2">
      <c r="E126" s="477" t="s">
        <v>93</v>
      </c>
      <c r="F126" s="427">
        <v>2</v>
      </c>
      <c r="G126" s="2" t="s">
        <v>2256</v>
      </c>
      <c r="H126" s="424">
        <v>5.5151271183508968</v>
      </c>
      <c r="I126" s="425">
        <v>16.811084635790269</v>
      </c>
      <c r="J126" s="425">
        <v>3.1419288841780926</v>
      </c>
      <c r="K126" s="425">
        <v>3.4237116814938044</v>
      </c>
      <c r="L126" s="426">
        <v>1.6715421015281944</v>
      </c>
      <c r="M126" s="424">
        <v>5.4540007341966481</v>
      </c>
      <c r="N126" s="425">
        <v>16.4597633855693</v>
      </c>
      <c r="O126" s="425">
        <v>3.1471446215997347</v>
      </c>
      <c r="P126" s="425">
        <v>3.3818869642870899</v>
      </c>
      <c r="Q126" s="426">
        <v>1.9340107704118639</v>
      </c>
      <c r="R126" s="424">
        <v>5.2546236182053629</v>
      </c>
      <c r="S126" s="425">
        <v>15.349590342248007</v>
      </c>
      <c r="T126" s="425">
        <v>3.1890155756301892</v>
      </c>
      <c r="U126" s="425">
        <v>3.384379950256291</v>
      </c>
      <c r="V126" s="426">
        <v>2.2041622790225208</v>
      </c>
      <c r="W126" s="424">
        <v>4.6118052508892236</v>
      </c>
      <c r="X126" s="425">
        <v>14.952703032893794</v>
      </c>
      <c r="Y126" s="425">
        <v>2.5067118902093193</v>
      </c>
      <c r="Z126" s="425">
        <v>2.6636089030969328</v>
      </c>
      <c r="AA126" s="426">
        <v>1.7350614763828769</v>
      </c>
      <c r="AB126" s="424">
        <v>4.850214863648862</v>
      </c>
      <c r="AC126" s="425">
        <v>16.202591023541594</v>
      </c>
      <c r="AD126" s="425">
        <v>2.5537208298699867</v>
      </c>
      <c r="AE126" s="425">
        <v>2.7323922290751081</v>
      </c>
      <c r="AF126" s="426">
        <v>1.6982304376276118</v>
      </c>
      <c r="AG126" s="424">
        <v>5.974851544051492</v>
      </c>
      <c r="AH126" s="425">
        <v>19.52332143803298</v>
      </c>
      <c r="AI126" s="425">
        <v>3.2419184588574592</v>
      </c>
      <c r="AJ126" s="425">
        <v>3.4803983382921682</v>
      </c>
      <c r="AK126" s="426">
        <v>2.126721396151158</v>
      </c>
      <c r="AL126" s="424">
        <v>5.4935391670763032</v>
      </c>
      <c r="AM126" s="425">
        <v>18.070810423465861</v>
      </c>
      <c r="AN126" s="425">
        <v>2.9719615800301353</v>
      </c>
      <c r="AO126" s="425">
        <v>3.1783509262131115</v>
      </c>
      <c r="AP126" s="426">
        <v>2.0253536797092804</v>
      </c>
      <c r="AQ126" s="424">
        <v>4.990883533851596</v>
      </c>
      <c r="AR126" s="425">
        <v>17.002648799957356</v>
      </c>
      <c r="AS126" s="425">
        <v>2.5946667248685507</v>
      </c>
      <c r="AT126" s="425">
        <v>2.7701114116537009</v>
      </c>
      <c r="AU126" s="426">
        <v>1.8076998137883149</v>
      </c>
      <c r="AV126" s="424">
        <v>5.3120687911519475</v>
      </c>
      <c r="AW126" s="425">
        <v>17.945518535673077</v>
      </c>
      <c r="AX126" s="425">
        <v>2.714347703959171</v>
      </c>
      <c r="AY126" s="425">
        <v>2.852278680317903</v>
      </c>
      <c r="AZ126" s="426">
        <v>2.1076212413018762</v>
      </c>
      <c r="BA126" s="424">
        <v>5.4652788160342203</v>
      </c>
      <c r="BB126" s="425">
        <v>17.747595061243665</v>
      </c>
      <c r="BC126" s="425">
        <v>2.9026078055753892</v>
      </c>
      <c r="BD126" s="425">
        <v>2.9855849846438485</v>
      </c>
      <c r="BE126" s="426">
        <v>2.5476785516694802</v>
      </c>
      <c r="BF126" s="424">
        <v>5.6506627427416136</v>
      </c>
      <c r="BG126" s="425">
        <v>17.76128023895339</v>
      </c>
      <c r="BH126" s="425">
        <v>3.1595580660024711</v>
      </c>
      <c r="BI126" s="425">
        <v>3.1932356934213031</v>
      </c>
      <c r="BJ126" s="426">
        <v>3.0205656662718461</v>
      </c>
    </row>
    <row r="127" spans="5:62" ht="10.9" customHeight="1" x14ac:dyDescent="0.2">
      <c r="E127" s="477" t="s">
        <v>94</v>
      </c>
      <c r="F127" s="427">
        <v>2</v>
      </c>
      <c r="G127" s="2" t="s">
        <v>2257</v>
      </c>
      <c r="H127" s="424">
        <v>6.3052303766849809</v>
      </c>
      <c r="I127" s="425">
        <v>20.721621307617248</v>
      </c>
      <c r="J127" s="425">
        <v>3.8064337516048998</v>
      </c>
      <c r="K127" s="425">
        <v>4.2384273770433154</v>
      </c>
      <c r="L127" s="426">
        <v>2.4394855937276332</v>
      </c>
      <c r="M127" s="424">
        <v>6.1781972081008227</v>
      </c>
      <c r="N127" s="425">
        <v>20.403713801690131</v>
      </c>
      <c r="O127" s="425">
        <v>3.720054591185681</v>
      </c>
      <c r="P127" s="425">
        <v>4.0910362682431218</v>
      </c>
      <c r="Q127" s="426">
        <v>2.5651351471670396</v>
      </c>
      <c r="R127" s="424">
        <v>5.9962756322432904</v>
      </c>
      <c r="S127" s="425">
        <v>19.695290438607397</v>
      </c>
      <c r="T127" s="425">
        <v>3.6413204171066682</v>
      </c>
      <c r="U127" s="425">
        <v>3.9565408737609382</v>
      </c>
      <c r="V127" s="426">
        <v>2.6901162474626727</v>
      </c>
      <c r="W127" s="424">
        <v>5.3028944079524747</v>
      </c>
      <c r="X127" s="425">
        <v>18.518794138703743</v>
      </c>
      <c r="Y127" s="425">
        <v>3.0453680677083561</v>
      </c>
      <c r="Z127" s="425">
        <v>3.3175666858800761</v>
      </c>
      <c r="AA127" s="426">
        <v>2.2484778294508803</v>
      </c>
      <c r="AB127" s="424">
        <v>5.221825910334557</v>
      </c>
      <c r="AC127" s="425">
        <v>18.397184070677806</v>
      </c>
      <c r="AD127" s="425">
        <v>2.9979161814189612</v>
      </c>
      <c r="AE127" s="425">
        <v>3.265249398920032</v>
      </c>
      <c r="AF127" s="426">
        <v>2.2362606591817231</v>
      </c>
      <c r="AG127" s="424">
        <v>6.1158970442732663</v>
      </c>
      <c r="AH127" s="425">
        <v>21.022615868967229</v>
      </c>
      <c r="AI127" s="425">
        <v>3.6168109207331733</v>
      </c>
      <c r="AJ127" s="425">
        <v>3.9217331964255515</v>
      </c>
      <c r="AK127" s="426">
        <v>2.7733158155477993</v>
      </c>
      <c r="AL127" s="424">
        <v>6.0538752344615023</v>
      </c>
      <c r="AM127" s="425">
        <v>21.572469364864848</v>
      </c>
      <c r="AN127" s="425">
        <v>3.488030878212284</v>
      </c>
      <c r="AO127" s="425">
        <v>3.7950043834060332</v>
      </c>
      <c r="AP127" s="426">
        <v>2.6682226652040777</v>
      </c>
      <c r="AQ127" s="424">
        <v>5.4858295873120726</v>
      </c>
      <c r="AR127" s="425">
        <v>21.035870970033915</v>
      </c>
      <c r="AS127" s="425">
        <v>2.894389336949958</v>
      </c>
      <c r="AT127" s="425">
        <v>3.2000766929678246</v>
      </c>
      <c r="AU127" s="426">
        <v>2.1033154552148261</v>
      </c>
      <c r="AV127" s="424">
        <v>5.6381361784117532</v>
      </c>
      <c r="AW127" s="425">
        <v>21.404771220774862</v>
      </c>
      <c r="AX127" s="425">
        <v>2.9001969525415383</v>
      </c>
      <c r="AY127" s="425">
        <v>3.1590492141463145</v>
      </c>
      <c r="AZ127" s="426">
        <v>2.247674090207632</v>
      </c>
      <c r="BA127" s="424">
        <v>5.7989244321825852</v>
      </c>
      <c r="BB127" s="425">
        <v>20.442561286995286</v>
      </c>
      <c r="BC127" s="425">
        <v>3.1706038507136123</v>
      </c>
      <c r="BD127" s="425">
        <v>3.3421124352453107</v>
      </c>
      <c r="BE127" s="426">
        <v>2.7527483720558004</v>
      </c>
      <c r="BF127" s="424">
        <v>6.1995536724281006</v>
      </c>
      <c r="BG127" s="425">
        <v>21.268456207865086</v>
      </c>
      <c r="BH127" s="425">
        <v>3.5017546127585431</v>
      </c>
      <c r="BI127" s="425">
        <v>3.6346988809920786</v>
      </c>
      <c r="BJ127" s="426">
        <v>3.1891634374499307</v>
      </c>
    </row>
    <row r="128" spans="5:62" ht="10.9" customHeight="1" x14ac:dyDescent="0.2">
      <c r="E128" s="477" t="s">
        <v>95</v>
      </c>
      <c r="F128" s="427">
        <v>2</v>
      </c>
      <c r="G128" s="2" t="s">
        <v>2258</v>
      </c>
      <c r="H128" s="424">
        <v>5.5381724110032025</v>
      </c>
      <c r="I128" s="425">
        <v>17.603281169026967</v>
      </c>
      <c r="J128" s="425">
        <v>3.2082793332162045</v>
      </c>
      <c r="K128" s="425">
        <v>3.5859714837232119</v>
      </c>
      <c r="L128" s="426">
        <v>1.9690191326142286</v>
      </c>
      <c r="M128" s="424">
        <v>5.4091346656415782</v>
      </c>
      <c r="N128" s="425">
        <v>17.449743927576836</v>
      </c>
      <c r="O128" s="425">
        <v>3.1088491951669082</v>
      </c>
      <c r="P128" s="425">
        <v>3.4262644142954781</v>
      </c>
      <c r="Q128" s="426">
        <v>2.0736048721973712</v>
      </c>
      <c r="R128" s="424">
        <v>5.1824983992089342</v>
      </c>
      <c r="S128" s="425">
        <v>16.533001724913465</v>
      </c>
      <c r="T128" s="425">
        <v>3.0318158657879906</v>
      </c>
      <c r="U128" s="425">
        <v>3.3318686308672758</v>
      </c>
      <c r="V128" s="426">
        <v>2.0886031542437311</v>
      </c>
      <c r="W128" s="424">
        <v>4.8840627573804642</v>
      </c>
      <c r="X128" s="425">
        <v>16.880488374378608</v>
      </c>
      <c r="Y128" s="425">
        <v>2.6237170356384327</v>
      </c>
      <c r="Z128" s="425">
        <v>2.8674220648333346</v>
      </c>
      <c r="AA128" s="426">
        <v>1.8792311193722295</v>
      </c>
      <c r="AB128" s="424">
        <v>4.8471986078168348</v>
      </c>
      <c r="AC128" s="425">
        <v>16.753573632610575</v>
      </c>
      <c r="AD128" s="425">
        <v>2.6197646369339704</v>
      </c>
      <c r="AE128" s="425">
        <v>2.8504865876230188</v>
      </c>
      <c r="AF128" s="426">
        <v>1.9310555147779638</v>
      </c>
      <c r="AG128" s="424">
        <v>5.6483272317941609</v>
      </c>
      <c r="AH128" s="425">
        <v>19.134402817994054</v>
      </c>
      <c r="AI128" s="425">
        <v>3.1501196739178203</v>
      </c>
      <c r="AJ128" s="425">
        <v>3.4189253980817096</v>
      </c>
      <c r="AK128" s="426">
        <v>2.3714998900220428</v>
      </c>
      <c r="AL128" s="424">
        <v>5.6087484335056841</v>
      </c>
      <c r="AM128" s="425">
        <v>19.488120257419514</v>
      </c>
      <c r="AN128" s="425">
        <v>3.0522316348143188</v>
      </c>
      <c r="AO128" s="425">
        <v>3.3564877823513357</v>
      </c>
      <c r="AP128" s="426">
        <v>2.1966488901476131</v>
      </c>
      <c r="AQ128" s="424">
        <v>4.989252733740642</v>
      </c>
      <c r="AR128" s="425">
        <v>18.10053954955654</v>
      </c>
      <c r="AS128" s="425">
        <v>2.5575515567301661</v>
      </c>
      <c r="AT128" s="425">
        <v>2.8144611621543278</v>
      </c>
      <c r="AU128" s="426">
        <v>1.8548103676031655</v>
      </c>
      <c r="AV128" s="424">
        <v>5.4293470966361337</v>
      </c>
      <c r="AW128" s="425">
        <v>19.482668939053518</v>
      </c>
      <c r="AX128" s="425">
        <v>2.7506843772614973</v>
      </c>
      <c r="AY128" s="425">
        <v>2.9690819020533863</v>
      </c>
      <c r="AZ128" s="426">
        <v>2.1672538150849556</v>
      </c>
      <c r="BA128" s="424">
        <v>5.6417269835067545</v>
      </c>
      <c r="BB128" s="425">
        <v>18.791004370403982</v>
      </c>
      <c r="BC128" s="425">
        <v>3.0707666744092368</v>
      </c>
      <c r="BD128" s="425">
        <v>3.1944043193206313</v>
      </c>
      <c r="BE128" s="426">
        <v>2.7507410263305796</v>
      </c>
      <c r="BF128" s="424">
        <v>5.8625841346023151</v>
      </c>
      <c r="BG128" s="425">
        <v>18.824618882929165</v>
      </c>
      <c r="BH128" s="425">
        <v>3.3338870661310951</v>
      </c>
      <c r="BI128" s="425">
        <v>3.4335942279660792</v>
      </c>
      <c r="BJ128" s="426">
        <v>3.0845567050072455</v>
      </c>
    </row>
    <row r="129" spans="5:62" ht="10.9" customHeight="1" x14ac:dyDescent="0.2">
      <c r="E129" s="477" t="s">
        <v>99</v>
      </c>
      <c r="F129" s="427">
        <v>2</v>
      </c>
      <c r="G129" s="2" t="s">
        <v>2259</v>
      </c>
      <c r="H129" s="424">
        <v>4.1083764694273572</v>
      </c>
      <c r="I129" s="425">
        <v>14.589083296528937</v>
      </c>
      <c r="J129" s="425">
        <v>2.4307167393335143</v>
      </c>
      <c r="K129" s="425">
        <v>2.5904905843798698</v>
      </c>
      <c r="L129" s="426">
        <v>1.3866598482914991</v>
      </c>
      <c r="M129" s="424">
        <v>3.9229445503973319</v>
      </c>
      <c r="N129" s="425">
        <v>14.418492382631776</v>
      </c>
      <c r="O129" s="425">
        <v>2.2452744903239497</v>
      </c>
      <c r="P129" s="425">
        <v>2.3674796785014274</v>
      </c>
      <c r="Q129" s="426">
        <v>1.4586182239027909</v>
      </c>
      <c r="R129" s="424">
        <v>3.7325634742516862</v>
      </c>
      <c r="S129" s="425">
        <v>13.908794908444925</v>
      </c>
      <c r="T129" s="425">
        <v>2.1046757277912169</v>
      </c>
      <c r="U129" s="425">
        <v>2.2188047685487282</v>
      </c>
      <c r="V129" s="426">
        <v>1.3927282772201497</v>
      </c>
      <c r="W129" s="424">
        <v>3.4395658057342455</v>
      </c>
      <c r="X129" s="425">
        <v>13.207056801795849</v>
      </c>
      <c r="Y129" s="425">
        <v>1.8860781343279061</v>
      </c>
      <c r="Z129" s="425">
        <v>2.0038638665279054</v>
      </c>
      <c r="AA129" s="426">
        <v>1.1706983355712051</v>
      </c>
      <c r="AB129" s="424">
        <v>3.4317613067656492</v>
      </c>
      <c r="AC129" s="425">
        <v>13.399911638702617</v>
      </c>
      <c r="AD129" s="425">
        <v>1.8562951656631943</v>
      </c>
      <c r="AE129" s="425">
        <v>1.9691989511219961</v>
      </c>
      <c r="AF129" s="426">
        <v>1.1855189552342085</v>
      </c>
      <c r="AG129" s="424">
        <v>3.9917234498104777</v>
      </c>
      <c r="AH129" s="425">
        <v>15.632791799493436</v>
      </c>
      <c r="AI129" s="425">
        <v>2.1591856227359738</v>
      </c>
      <c r="AJ129" s="425">
        <v>2.2887616503357684</v>
      </c>
      <c r="AK129" s="426">
        <v>1.4034486971584894</v>
      </c>
      <c r="AL129" s="424">
        <v>3.5869653558754995</v>
      </c>
      <c r="AM129" s="425">
        <v>14.562646520720316</v>
      </c>
      <c r="AN129" s="425">
        <v>1.8635154549508999</v>
      </c>
      <c r="AO129" s="425">
        <v>1.9706983989889981</v>
      </c>
      <c r="AP129" s="426">
        <v>1.2534496801880621</v>
      </c>
      <c r="AQ129" s="424">
        <v>3.5282000425190483</v>
      </c>
      <c r="AR129" s="425">
        <v>15.510289609844126</v>
      </c>
      <c r="AS129" s="425">
        <v>1.6375525052430606</v>
      </c>
      <c r="AT129" s="425">
        <v>1.7316138156331367</v>
      </c>
      <c r="AU129" s="426">
        <v>1.1144383010231391</v>
      </c>
      <c r="AV129" s="424">
        <v>4.228032728452181</v>
      </c>
      <c r="AW129" s="425">
        <v>18.650479788091491</v>
      </c>
      <c r="AX129" s="425">
        <v>1.8273870597825421</v>
      </c>
      <c r="AY129" s="425">
        <v>1.9143959679067515</v>
      </c>
      <c r="AZ129" s="426">
        <v>1.3538592438761263</v>
      </c>
      <c r="BA129" s="424">
        <v>4.6249654405570046</v>
      </c>
      <c r="BB129" s="425">
        <v>19.511465793752407</v>
      </c>
      <c r="BC129" s="425">
        <v>2.0269005695212683</v>
      </c>
      <c r="BD129" s="425">
        <v>2.138758389246842</v>
      </c>
      <c r="BE129" s="426">
        <v>1.4375652094440623</v>
      </c>
      <c r="BF129" s="424">
        <v>4.5597384286659013</v>
      </c>
      <c r="BG129" s="425">
        <v>18.33369471466272</v>
      </c>
      <c r="BH129" s="425">
        <v>2.1346102397218774</v>
      </c>
      <c r="BI129" s="425">
        <v>2.2477638186662863</v>
      </c>
      <c r="BJ129" s="426">
        <v>1.558824543349959</v>
      </c>
    </row>
    <row r="130" spans="5:62" ht="10.9" customHeight="1" x14ac:dyDescent="0.2">
      <c r="E130" s="477" t="s">
        <v>100</v>
      </c>
      <c r="F130" s="427">
        <v>2</v>
      </c>
      <c r="G130" s="2" t="s">
        <v>2260</v>
      </c>
      <c r="H130" s="424">
        <v>3.0879161733759459</v>
      </c>
      <c r="I130" s="425">
        <v>10.943280550069307</v>
      </c>
      <c r="J130" s="425">
        <v>2.0938514117352303</v>
      </c>
      <c r="K130" s="425">
        <v>2.2817513487721364</v>
      </c>
      <c r="L130" s="426">
        <v>1.2265698059472909</v>
      </c>
      <c r="M130" s="424">
        <v>2.9969417584198146</v>
      </c>
      <c r="N130" s="425">
        <v>11.120130409272663</v>
      </c>
      <c r="O130" s="425">
        <v>1.9743035080291944</v>
      </c>
      <c r="P130" s="425">
        <v>2.1417828157115597</v>
      </c>
      <c r="Q130" s="426">
        <v>1.2070811861134003</v>
      </c>
      <c r="R130" s="424">
        <v>2.9770900396059878</v>
      </c>
      <c r="S130" s="425">
        <v>11.636872837001967</v>
      </c>
      <c r="T130" s="425">
        <v>1.8763760723295602</v>
      </c>
      <c r="U130" s="425">
        <v>2.0161371807234638</v>
      </c>
      <c r="V130" s="426">
        <v>1.2557027685633617</v>
      </c>
      <c r="W130" s="424">
        <v>2.7479631587068112</v>
      </c>
      <c r="X130" s="425">
        <v>11.666549234467167</v>
      </c>
      <c r="Y130" s="425">
        <v>1.5946260795890783</v>
      </c>
      <c r="Z130" s="425">
        <v>1.732568680820235</v>
      </c>
      <c r="AA130" s="426">
        <v>0.9976376506243303</v>
      </c>
      <c r="AB130" s="424">
        <v>2.7202895425608582</v>
      </c>
      <c r="AC130" s="425">
        <v>12.220400563789305</v>
      </c>
      <c r="AD130" s="425">
        <v>1.4613171490827936</v>
      </c>
      <c r="AE130" s="425">
        <v>1.571786183431966</v>
      </c>
      <c r="AF130" s="426">
        <v>0.99106609789915734</v>
      </c>
      <c r="AG130" s="424">
        <v>3.1131729291370731</v>
      </c>
      <c r="AH130" s="425">
        <v>13.078195990780394</v>
      </c>
      <c r="AI130" s="425">
        <v>1.7731190315468985</v>
      </c>
      <c r="AJ130" s="425">
        <v>1.9241901842116129</v>
      </c>
      <c r="AK130" s="426">
        <v>1.1417064030048063</v>
      </c>
      <c r="AL130" s="424">
        <v>2.8927751522271037</v>
      </c>
      <c r="AM130" s="425">
        <v>13.04924674003262</v>
      </c>
      <c r="AN130" s="425">
        <v>1.5254346025036865</v>
      </c>
      <c r="AO130" s="425">
        <v>1.6588219657745602</v>
      </c>
      <c r="AP130" s="426">
        <v>0.98166436230020127</v>
      </c>
      <c r="AQ130" s="424">
        <v>2.7950165773793176</v>
      </c>
      <c r="AR130" s="425">
        <v>13.411445093621266</v>
      </c>
      <c r="AS130" s="425">
        <v>1.3654097285459352</v>
      </c>
      <c r="AT130" s="425">
        <v>1.4706621645159308</v>
      </c>
      <c r="AU130" s="426">
        <v>0.94572419193544355</v>
      </c>
      <c r="AV130" s="424">
        <v>3.4631483134873875</v>
      </c>
      <c r="AW130" s="425">
        <v>17.499799849771144</v>
      </c>
      <c r="AX130" s="425">
        <v>1.4826265346556589</v>
      </c>
      <c r="AY130" s="425">
        <v>1.6063427488813422</v>
      </c>
      <c r="AZ130" s="426">
        <v>0.99731414205299851</v>
      </c>
      <c r="BA130" s="424">
        <v>3.9689325095180088</v>
      </c>
      <c r="BB130" s="425">
        <v>19.589714324755306</v>
      </c>
      <c r="BC130" s="425">
        <v>1.65140602971384</v>
      </c>
      <c r="BD130" s="425">
        <v>1.7961361009804919</v>
      </c>
      <c r="BE130" s="426">
        <v>1.0997337800059055</v>
      </c>
      <c r="BF130" s="424">
        <v>4.2236704243828758</v>
      </c>
      <c r="BG130" s="425">
        <v>19.492492383291886</v>
      </c>
      <c r="BH130" s="425">
        <v>1.8774468329789697</v>
      </c>
      <c r="BI130" s="425">
        <v>2.0212059051182045</v>
      </c>
      <c r="BJ130" s="426">
        <v>1.3481614609788073</v>
      </c>
    </row>
    <row r="131" spans="5:62" ht="10.9" customHeight="1" x14ac:dyDescent="0.2">
      <c r="E131" s="477" t="s">
        <v>101</v>
      </c>
      <c r="F131" s="427">
        <v>2</v>
      </c>
      <c r="G131" s="2" t="s">
        <v>2261</v>
      </c>
      <c r="H131" s="424">
        <v>10.60852074993509</v>
      </c>
      <c r="I131" s="425">
        <v>32.545779460741983</v>
      </c>
      <c r="J131" s="425">
        <v>6.0115881941072606</v>
      </c>
      <c r="K131" s="425">
        <v>6.8131530113151184</v>
      </c>
      <c r="L131" s="426">
        <v>2.1262397211363488</v>
      </c>
      <c r="M131" s="424">
        <v>10.398733248564199</v>
      </c>
      <c r="N131" s="425">
        <v>32.791998223560384</v>
      </c>
      <c r="O131" s="425">
        <v>5.7075157633300515</v>
      </c>
      <c r="P131" s="425">
        <v>6.4248812110278779</v>
      </c>
      <c r="Q131" s="426">
        <v>2.2637470658231802</v>
      </c>
      <c r="R131" s="424">
        <v>10.220152581224847</v>
      </c>
      <c r="S131" s="425">
        <v>31.880358915848621</v>
      </c>
      <c r="T131" s="425">
        <v>5.6642302707936025</v>
      </c>
      <c r="U131" s="425">
        <v>6.3400716748698089</v>
      </c>
      <c r="V131" s="426">
        <v>2.5145640922979084</v>
      </c>
      <c r="W131" s="424">
        <v>9.2200116517498003</v>
      </c>
      <c r="X131" s="425">
        <v>29.714518802215395</v>
      </c>
      <c r="Y131" s="425">
        <v>4.9325576887580178</v>
      </c>
      <c r="Z131" s="425">
        <v>5.5218994615710528</v>
      </c>
      <c r="AA131" s="426">
        <v>2.2548088446651491</v>
      </c>
      <c r="AB131" s="424">
        <v>8.0829293686059103</v>
      </c>
      <c r="AC131" s="425">
        <v>26.185367354506958</v>
      </c>
      <c r="AD131" s="425">
        <v>4.3401019471556621</v>
      </c>
      <c r="AE131" s="425">
        <v>4.8501770674489615</v>
      </c>
      <c r="AF131" s="426">
        <v>2.0576276061389445</v>
      </c>
      <c r="AG131" s="424">
        <v>8.8468678967649357</v>
      </c>
      <c r="AH131" s="425">
        <v>29.872588401852941</v>
      </c>
      <c r="AI131" s="425">
        <v>4.5645961144438711</v>
      </c>
      <c r="AJ131" s="425">
        <v>5.0977246062527959</v>
      </c>
      <c r="AK131" s="426">
        <v>2.2227723732921416</v>
      </c>
      <c r="AL131" s="424">
        <v>8.5249777457194948</v>
      </c>
      <c r="AM131" s="425">
        <v>30.522587068360448</v>
      </c>
      <c r="AN131" s="425">
        <v>3.9974018566470408</v>
      </c>
      <c r="AO131" s="425">
        <v>4.5307674449216444</v>
      </c>
      <c r="AP131" s="426">
        <v>1.6986085925572814</v>
      </c>
      <c r="AQ131" s="424">
        <v>7.9200808080517753</v>
      </c>
      <c r="AR131" s="425">
        <v>28.324765428835995</v>
      </c>
      <c r="AS131" s="425">
        <v>3.5849384916607456</v>
      </c>
      <c r="AT131" s="425">
        <v>4.0567666393281883</v>
      </c>
      <c r="AU131" s="426">
        <v>1.5832529514158156</v>
      </c>
      <c r="AV131" s="424">
        <v>8.1267572963099397</v>
      </c>
      <c r="AW131" s="425">
        <v>28.594352682688761</v>
      </c>
      <c r="AX131" s="425">
        <v>3.6379183358005007</v>
      </c>
      <c r="AY131" s="425">
        <v>4.0801645474755066</v>
      </c>
      <c r="AZ131" s="426">
        <v>1.7890579569336387</v>
      </c>
      <c r="BA131" s="424">
        <v>8.3300113293550346</v>
      </c>
      <c r="BB131" s="425">
        <v>28.579590137506926</v>
      </c>
      <c r="BC131" s="425">
        <v>3.7832501884785295</v>
      </c>
      <c r="BD131" s="425">
        <v>4.226245575364203</v>
      </c>
      <c r="BE131" s="426">
        <v>1.9748871220324256</v>
      </c>
      <c r="BF131" s="424">
        <v>8.666954271224057</v>
      </c>
      <c r="BG131" s="425">
        <v>28.7405732616139</v>
      </c>
      <c r="BH131" s="425">
        <v>4.1320965805595806</v>
      </c>
      <c r="BI131" s="425">
        <v>4.5588589283413796</v>
      </c>
      <c r="BJ131" s="426">
        <v>2.4363783940975248</v>
      </c>
    </row>
    <row r="132" spans="5:62" ht="10.9" customHeight="1" x14ac:dyDescent="0.2">
      <c r="E132" s="477" t="s">
        <v>102</v>
      </c>
      <c r="F132" s="427">
        <v>2</v>
      </c>
      <c r="G132" s="2" t="s">
        <v>2262</v>
      </c>
      <c r="H132" s="424">
        <v>4.7685935072879131</v>
      </c>
      <c r="I132" s="425">
        <v>15.779701553825999</v>
      </c>
      <c r="J132" s="425">
        <v>2.8495264271894247</v>
      </c>
      <c r="K132" s="425">
        <v>3.0998788388490195</v>
      </c>
      <c r="L132" s="426">
        <v>1.5224883823777575</v>
      </c>
      <c r="M132" s="424">
        <v>4.6587107161705026</v>
      </c>
      <c r="N132" s="425">
        <v>15.938085380423274</v>
      </c>
      <c r="O132" s="425">
        <v>2.6838672004282955</v>
      </c>
      <c r="P132" s="425">
        <v>2.9090217015503854</v>
      </c>
      <c r="Q132" s="426">
        <v>1.5044819387178123</v>
      </c>
      <c r="R132" s="424">
        <v>4.4529371855070021</v>
      </c>
      <c r="S132" s="425">
        <v>15.816566724950402</v>
      </c>
      <c r="T132" s="425">
        <v>2.4316526929071203</v>
      </c>
      <c r="U132" s="425">
        <v>2.6388260487883461</v>
      </c>
      <c r="V132" s="426">
        <v>1.3852540881060988</v>
      </c>
      <c r="W132" s="424">
        <v>4.0187586680358844</v>
      </c>
      <c r="X132" s="425">
        <v>14.715146334275227</v>
      </c>
      <c r="Y132" s="425">
        <v>2.1038383586137717</v>
      </c>
      <c r="Z132" s="425">
        <v>2.2751992987413732</v>
      </c>
      <c r="AA132" s="426">
        <v>1.2625025375537837</v>
      </c>
      <c r="AB132" s="424">
        <v>3.9586620463655304</v>
      </c>
      <c r="AC132" s="425">
        <v>14.506594500642196</v>
      </c>
      <c r="AD132" s="425">
        <v>2.0770500580233038</v>
      </c>
      <c r="AE132" s="425">
        <v>2.2458558179316475</v>
      </c>
      <c r="AF132" s="426">
        <v>1.2665610354849866</v>
      </c>
      <c r="AG132" s="424">
        <v>4.5061518740987623</v>
      </c>
      <c r="AH132" s="425">
        <v>16.212646482323905</v>
      </c>
      <c r="AI132" s="425">
        <v>2.4235223020590047</v>
      </c>
      <c r="AJ132" s="425">
        <v>2.6154117652282642</v>
      </c>
      <c r="AK132" s="426">
        <v>1.5224848938356417</v>
      </c>
      <c r="AL132" s="424">
        <v>4.1114230447292641</v>
      </c>
      <c r="AM132" s="425">
        <v>14.998085529898772</v>
      </c>
      <c r="AN132" s="425">
        <v>2.1797909145096965</v>
      </c>
      <c r="AO132" s="425">
        <v>2.3605850084720763</v>
      </c>
      <c r="AP132" s="426">
        <v>1.3539899847626231</v>
      </c>
      <c r="AQ132" s="424">
        <v>4.1083612667592506</v>
      </c>
      <c r="AR132" s="425">
        <v>15.773483926265603</v>
      </c>
      <c r="AS132" s="425">
        <v>2.0389564553657853</v>
      </c>
      <c r="AT132" s="425">
        <v>2.2156062419388429</v>
      </c>
      <c r="AU132" s="426">
        <v>1.2507839652892763</v>
      </c>
      <c r="AV132" s="424">
        <v>4.5507600320134545</v>
      </c>
      <c r="AW132" s="425">
        <v>16.812617642149185</v>
      </c>
      <c r="AX132" s="425">
        <v>2.2823229314063189</v>
      </c>
      <c r="AY132" s="425">
        <v>2.4495146250950603</v>
      </c>
      <c r="AZ132" s="426">
        <v>1.5514775302413535</v>
      </c>
      <c r="BA132" s="424">
        <v>5.1378155034103186</v>
      </c>
      <c r="BB132" s="425">
        <v>19.578594051205592</v>
      </c>
      <c r="BC132" s="425">
        <v>2.3522525618631165</v>
      </c>
      <c r="BD132" s="425">
        <v>2.5364320446536532</v>
      </c>
      <c r="BE132" s="426">
        <v>1.5693821922808111</v>
      </c>
      <c r="BF132" s="424">
        <v>5.2453098539913778</v>
      </c>
      <c r="BG132" s="425">
        <v>19.023241830781547</v>
      </c>
      <c r="BH132" s="425">
        <v>2.5256208348511877</v>
      </c>
      <c r="BI132" s="425">
        <v>2.697433859049521</v>
      </c>
      <c r="BJ132" s="426">
        <v>1.8196523794451169</v>
      </c>
    </row>
    <row r="133" spans="5:62" ht="10.9" customHeight="1" x14ac:dyDescent="0.2">
      <c r="E133" s="477" t="s">
        <v>103</v>
      </c>
      <c r="F133" s="427">
        <v>2</v>
      </c>
      <c r="G133" s="2" t="s">
        <v>2263</v>
      </c>
      <c r="H133" s="424">
        <v>5.883344416649722</v>
      </c>
      <c r="I133" s="425">
        <v>19.830282874175655</v>
      </c>
      <c r="J133" s="425">
        <v>3.4142680295969523</v>
      </c>
      <c r="K133" s="425">
        <v>3.73485157097377</v>
      </c>
      <c r="L133" s="426">
        <v>1.6584629869682013</v>
      </c>
      <c r="M133" s="424">
        <v>5.8234560800649335</v>
      </c>
      <c r="N133" s="425">
        <v>20.035755873891532</v>
      </c>
      <c r="O133" s="425">
        <v>3.2694768435573733</v>
      </c>
      <c r="P133" s="425">
        <v>3.5419653358634706</v>
      </c>
      <c r="Q133" s="426">
        <v>1.796720312063036</v>
      </c>
      <c r="R133" s="424">
        <v>5.5481736036689693</v>
      </c>
      <c r="S133" s="425">
        <v>19.65729826410378</v>
      </c>
      <c r="T133" s="425">
        <v>2.9699026558335468</v>
      </c>
      <c r="U133" s="425">
        <v>3.2050421557435596</v>
      </c>
      <c r="V133" s="426">
        <v>1.7346001030144624</v>
      </c>
      <c r="W133" s="424">
        <v>4.8903903147431036</v>
      </c>
      <c r="X133" s="425">
        <v>17.710585586097178</v>
      </c>
      <c r="Y133" s="425">
        <v>2.5211702347023448</v>
      </c>
      <c r="Z133" s="425">
        <v>2.7379799905254156</v>
      </c>
      <c r="AA133" s="426">
        <v>1.4168831836833957</v>
      </c>
      <c r="AB133" s="424">
        <v>4.5798714647064251</v>
      </c>
      <c r="AC133" s="425">
        <v>16.195285977880737</v>
      </c>
      <c r="AD133" s="425">
        <v>2.440812458301437</v>
      </c>
      <c r="AE133" s="425">
        <v>2.6296476585192088</v>
      </c>
      <c r="AF133" s="426">
        <v>1.5025711728843725</v>
      </c>
      <c r="AG133" s="424">
        <v>5.0802642088043477</v>
      </c>
      <c r="AH133" s="425">
        <v>17.924502227438612</v>
      </c>
      <c r="AI133" s="425">
        <v>2.7347824461254882</v>
      </c>
      <c r="AJ133" s="425">
        <v>2.9187507252743057</v>
      </c>
      <c r="AK133" s="426">
        <v>1.8447450469043714</v>
      </c>
      <c r="AL133" s="424">
        <v>4.6774782073350849</v>
      </c>
      <c r="AM133" s="425">
        <v>16.012365730172991</v>
      </c>
      <c r="AN133" s="425">
        <v>2.6028215882364267</v>
      </c>
      <c r="AO133" s="425">
        <v>2.7749585518897737</v>
      </c>
      <c r="AP133" s="426">
        <v>1.792416001856169</v>
      </c>
      <c r="AQ133" s="424">
        <v>4.5263612144699596</v>
      </c>
      <c r="AR133" s="425">
        <v>16.710825223288232</v>
      </c>
      <c r="AS133" s="425">
        <v>2.2553743453784456</v>
      </c>
      <c r="AT133" s="425">
        <v>2.4175391302159341</v>
      </c>
      <c r="AU133" s="426">
        <v>1.5049907000739169</v>
      </c>
      <c r="AV133" s="424">
        <v>5.3961166074129432</v>
      </c>
      <c r="AW133" s="425">
        <v>20.629242082624437</v>
      </c>
      <c r="AX133" s="425">
        <v>2.4392050041374249</v>
      </c>
      <c r="AY133" s="425">
        <v>2.6284854010675471</v>
      </c>
      <c r="AZ133" s="426">
        <v>1.5832609969053011</v>
      </c>
      <c r="BA133" s="424">
        <v>5.5423270416899255</v>
      </c>
      <c r="BB133" s="425">
        <v>19.489583781246829</v>
      </c>
      <c r="BC133" s="425">
        <v>2.7343288198977516</v>
      </c>
      <c r="BD133" s="425">
        <v>2.9456696161770668</v>
      </c>
      <c r="BE133" s="426">
        <v>1.8090899414817583</v>
      </c>
      <c r="BF133" s="424">
        <v>5.6996165409201893</v>
      </c>
      <c r="BG133" s="425">
        <v>19.060946807471371</v>
      </c>
      <c r="BH133" s="425">
        <v>3.0108325987912221</v>
      </c>
      <c r="BI133" s="425">
        <v>3.2347107018032992</v>
      </c>
      <c r="BJ133" s="426">
        <v>2.0663313533925125</v>
      </c>
    </row>
    <row r="134" spans="5:62" ht="10.9" customHeight="1" x14ac:dyDescent="0.2">
      <c r="E134" s="477" t="s">
        <v>105</v>
      </c>
      <c r="F134" s="427">
        <v>2</v>
      </c>
      <c r="G134" s="2" t="s">
        <v>2264</v>
      </c>
      <c r="H134" s="424">
        <v>5.2222028035981376</v>
      </c>
      <c r="I134" s="425">
        <v>15.912820918862723</v>
      </c>
      <c r="J134" s="425">
        <v>2.9048427330319475</v>
      </c>
      <c r="K134" s="425">
        <v>3.0920253981008123</v>
      </c>
      <c r="L134" s="426">
        <v>1.8865884342751353</v>
      </c>
      <c r="M134" s="424">
        <v>4.7605067466216822</v>
      </c>
      <c r="N134" s="425">
        <v>14.277284747467746</v>
      </c>
      <c r="O134" s="425">
        <v>2.6656020851494246</v>
      </c>
      <c r="P134" s="425">
        <v>2.8045358309420161</v>
      </c>
      <c r="Q134" s="426">
        <v>1.9196958120132499</v>
      </c>
      <c r="R134" s="424">
        <v>4.5364044856799826</v>
      </c>
      <c r="S134" s="425">
        <v>13.643620084265599</v>
      </c>
      <c r="T134" s="425">
        <v>2.513574053736753</v>
      </c>
      <c r="U134" s="425">
        <v>2.6606807012635549</v>
      </c>
      <c r="V134" s="426">
        <v>1.7475696070939437</v>
      </c>
      <c r="W134" s="424">
        <v>4.0328447963877183</v>
      </c>
      <c r="X134" s="425">
        <v>12.287836564734672</v>
      </c>
      <c r="Y134" s="425">
        <v>2.2029296457703529</v>
      </c>
      <c r="Z134" s="425">
        <v>2.3040698123856984</v>
      </c>
      <c r="AA134" s="426">
        <v>1.6901525489292444</v>
      </c>
      <c r="AB134" s="424">
        <v>3.9644732955599489</v>
      </c>
      <c r="AC134" s="425">
        <v>11.639185957815725</v>
      </c>
      <c r="AD134" s="425">
        <v>2.2509819583999153</v>
      </c>
      <c r="AE134" s="425">
        <v>2.3560524239453904</v>
      </c>
      <c r="AF134" s="426">
        <v>1.7306123458534404</v>
      </c>
      <c r="AG134" s="424">
        <v>4.6110240928486332</v>
      </c>
      <c r="AH134" s="425">
        <v>13.333044838394708</v>
      </c>
      <c r="AI134" s="425">
        <v>2.6563673386175433</v>
      </c>
      <c r="AJ134" s="425">
        <v>2.8026929523220407</v>
      </c>
      <c r="AK134" s="426">
        <v>1.9508238576418002</v>
      </c>
      <c r="AL134" s="424">
        <v>4.0490102225818507</v>
      </c>
      <c r="AM134" s="425">
        <v>12.106878716453711</v>
      </c>
      <c r="AN134" s="425">
        <v>2.2318514039168251</v>
      </c>
      <c r="AO134" s="425">
        <v>2.3543529700980637</v>
      </c>
      <c r="AP134" s="426">
        <v>1.658795527537247</v>
      </c>
      <c r="AQ134" s="424">
        <v>3.847171145217485</v>
      </c>
      <c r="AR134" s="425">
        <v>12.08319444741673</v>
      </c>
      <c r="AS134" s="425">
        <v>1.9739616943341189</v>
      </c>
      <c r="AT134" s="425">
        <v>2.0684322256671392</v>
      </c>
      <c r="AU134" s="426">
        <v>1.5420777354158766</v>
      </c>
      <c r="AV134" s="424">
        <v>4.4225297452393244</v>
      </c>
      <c r="AW134" s="425">
        <v>13.680231999539668</v>
      </c>
      <c r="AX134" s="425">
        <v>2.2425502939403317</v>
      </c>
      <c r="AY134" s="425">
        <v>2.3422155639345719</v>
      </c>
      <c r="AZ134" s="426">
        <v>1.7969054508566189</v>
      </c>
      <c r="BA134" s="424">
        <v>5.0554390963864879</v>
      </c>
      <c r="BB134" s="425">
        <v>15.399985560655288</v>
      </c>
      <c r="BC134" s="425">
        <v>2.5568273603302814</v>
      </c>
      <c r="BD134" s="425">
        <v>2.6706168393610534</v>
      </c>
      <c r="BE134" s="426">
        <v>2.064248666028961</v>
      </c>
      <c r="BF134" s="424">
        <v>5.0715283615036606</v>
      </c>
      <c r="BG134" s="425">
        <v>15.094127233976707</v>
      </c>
      <c r="BH134" s="425">
        <v>2.6280196480841567</v>
      </c>
      <c r="BI134" s="425">
        <v>2.7411402700907375</v>
      </c>
      <c r="BJ134" s="426">
        <v>2.1538343719662549</v>
      </c>
    </row>
    <row r="135" spans="5:62" ht="10.9" customHeight="1" x14ac:dyDescent="0.2">
      <c r="E135" s="477" t="s">
        <v>106</v>
      </c>
      <c r="F135" s="427">
        <v>2</v>
      </c>
      <c r="G135" s="2" t="s">
        <v>2265</v>
      </c>
      <c r="H135" s="424">
        <v>6.086078180390011</v>
      </c>
      <c r="I135" s="425">
        <v>18.669680139596291</v>
      </c>
      <c r="J135" s="425">
        <v>3.5209715018567143</v>
      </c>
      <c r="K135" s="425">
        <v>3.8178004893823791</v>
      </c>
      <c r="L135" s="426">
        <v>1.9760517992958941</v>
      </c>
      <c r="M135" s="424">
        <v>5.7638875980336284</v>
      </c>
      <c r="N135" s="425">
        <v>17.637888462506414</v>
      </c>
      <c r="O135" s="425">
        <v>3.3484631611036537</v>
      </c>
      <c r="P135" s="425">
        <v>3.5780345597792733</v>
      </c>
      <c r="Q135" s="426">
        <v>2.1692014034465603</v>
      </c>
      <c r="R135" s="424">
        <v>5.6322019692149459</v>
      </c>
      <c r="S135" s="425">
        <v>17.224920053819211</v>
      </c>
      <c r="T135" s="425">
        <v>3.3168428448324443</v>
      </c>
      <c r="U135" s="425">
        <v>3.5632722705499256</v>
      </c>
      <c r="V135" s="426">
        <v>2.100672968758766</v>
      </c>
      <c r="W135" s="424">
        <v>5.2877426942578962</v>
      </c>
      <c r="X135" s="425">
        <v>17.56240502456777</v>
      </c>
      <c r="Y135" s="425">
        <v>2.8600395641236567</v>
      </c>
      <c r="Z135" s="425">
        <v>3.0629567158920192</v>
      </c>
      <c r="AA135" s="426">
        <v>1.8832353492509539</v>
      </c>
      <c r="AB135" s="424">
        <v>5.1217052475655649</v>
      </c>
      <c r="AC135" s="425">
        <v>17.349435502738984</v>
      </c>
      <c r="AD135" s="425">
        <v>2.7074430631256585</v>
      </c>
      <c r="AE135" s="425">
        <v>2.9049076815720314</v>
      </c>
      <c r="AF135" s="426">
        <v>1.7712567244217492</v>
      </c>
      <c r="AG135" s="424">
        <v>5.9473258332110683</v>
      </c>
      <c r="AH135" s="425">
        <v>19.918766342745474</v>
      </c>
      <c r="AI135" s="425">
        <v>3.171516768698162</v>
      </c>
      <c r="AJ135" s="425">
        <v>3.4076874789180449</v>
      </c>
      <c r="AK135" s="426">
        <v>2.0688976556108272</v>
      </c>
      <c r="AL135" s="424">
        <v>5.4869476500724801</v>
      </c>
      <c r="AM135" s="425">
        <v>18.488807451985839</v>
      </c>
      <c r="AN135" s="425">
        <v>2.8755941303362063</v>
      </c>
      <c r="AO135" s="425">
        <v>3.0875469897908867</v>
      </c>
      <c r="AP135" s="426">
        <v>1.914141944976179</v>
      </c>
      <c r="AQ135" s="424">
        <v>5.1562514900835499</v>
      </c>
      <c r="AR135" s="425">
        <v>18.064377807602799</v>
      </c>
      <c r="AS135" s="425">
        <v>2.5265092593556533</v>
      </c>
      <c r="AT135" s="425">
        <v>2.6802941410079306</v>
      </c>
      <c r="AU135" s="426">
        <v>1.8430046922603145</v>
      </c>
      <c r="AV135" s="424">
        <v>5.6513351300783636</v>
      </c>
      <c r="AW135" s="425">
        <v>18.889886263958278</v>
      </c>
      <c r="AX135" s="425">
        <v>2.8265482993142474</v>
      </c>
      <c r="AY135" s="425">
        <v>2.9541458628507926</v>
      </c>
      <c r="AZ135" s="426">
        <v>2.2713500563065985</v>
      </c>
      <c r="BA135" s="424">
        <v>6.19958514693566</v>
      </c>
      <c r="BB135" s="425">
        <v>19.712268002580323</v>
      </c>
      <c r="BC135" s="425">
        <v>3.2685000846997259</v>
      </c>
      <c r="BD135" s="425">
        <v>3.3694157365652218</v>
      </c>
      <c r="BE135" s="426">
        <v>2.8440730504586069</v>
      </c>
      <c r="BF135" s="424">
        <v>6.3881364816154047</v>
      </c>
      <c r="BG135" s="425">
        <v>19.661739134909194</v>
      </c>
      <c r="BH135" s="425">
        <v>3.5449724852222504</v>
      </c>
      <c r="BI135" s="425">
        <v>3.6485984906204023</v>
      </c>
      <c r="BJ135" s="426">
        <v>3.1249134507107872</v>
      </c>
    </row>
    <row r="136" spans="5:62" ht="10.9" customHeight="1" x14ac:dyDescent="0.2">
      <c r="E136" s="477" t="s">
        <v>108</v>
      </c>
      <c r="F136" s="427">
        <v>2</v>
      </c>
      <c r="G136" s="2" t="s">
        <v>2266</v>
      </c>
      <c r="H136" s="424">
        <v>7.2932055882257609</v>
      </c>
      <c r="I136" s="425">
        <v>22.524287235826169</v>
      </c>
      <c r="J136" s="425">
        <v>4.232942368180276</v>
      </c>
      <c r="K136" s="425">
        <v>4.6400954648145465</v>
      </c>
      <c r="L136" s="426">
        <v>2.2583776151072148</v>
      </c>
      <c r="M136" s="424">
        <v>6.9702585737291782</v>
      </c>
      <c r="N136" s="425">
        <v>22.144960410131002</v>
      </c>
      <c r="O136" s="425">
        <v>3.9042440620187717</v>
      </c>
      <c r="P136" s="425">
        <v>4.2278073060250136</v>
      </c>
      <c r="Q136" s="426">
        <v>2.3567314034444093</v>
      </c>
      <c r="R136" s="424">
        <v>6.5994458178414099</v>
      </c>
      <c r="S136" s="425">
        <v>21.938533048468152</v>
      </c>
      <c r="T136" s="425">
        <v>3.5066648021864264</v>
      </c>
      <c r="U136" s="425">
        <v>3.8279513459387253</v>
      </c>
      <c r="V136" s="426">
        <v>2.0209641490745356</v>
      </c>
      <c r="W136" s="424">
        <v>6.0515588053841611</v>
      </c>
      <c r="X136" s="425">
        <v>21.02612207841636</v>
      </c>
      <c r="Y136" s="425">
        <v>3.0526493256052643</v>
      </c>
      <c r="Z136" s="425">
        <v>3.338047213599391</v>
      </c>
      <c r="AA136" s="426">
        <v>1.7674956275566909</v>
      </c>
      <c r="AB136" s="424">
        <v>5.8107403999633078</v>
      </c>
      <c r="AC136" s="425">
        <v>20.277534639567762</v>
      </c>
      <c r="AD136" s="425">
        <v>2.9441759406360162</v>
      </c>
      <c r="AE136" s="425">
        <v>3.1761370170332985</v>
      </c>
      <c r="AF136" s="426">
        <v>1.9198454564534935</v>
      </c>
      <c r="AG136" s="424">
        <v>6.392585846046325</v>
      </c>
      <c r="AH136" s="425">
        <v>21.822630001346951</v>
      </c>
      <c r="AI136" s="425">
        <v>3.3623464785953798</v>
      </c>
      <c r="AJ136" s="425">
        <v>3.6198274160607005</v>
      </c>
      <c r="AK136" s="426">
        <v>2.2506473513904219</v>
      </c>
      <c r="AL136" s="424">
        <v>5.6818850595313979</v>
      </c>
      <c r="AM136" s="425">
        <v>19.635214050472406</v>
      </c>
      <c r="AN136" s="425">
        <v>2.9515389352733683</v>
      </c>
      <c r="AO136" s="425">
        <v>3.1843313417389867</v>
      </c>
      <c r="AP136" s="426">
        <v>1.9668746272156754</v>
      </c>
      <c r="AQ136" s="424">
        <v>5.1442911696449682</v>
      </c>
      <c r="AR136" s="425">
        <v>18.15686182016363</v>
      </c>
      <c r="AS136" s="425">
        <v>2.5915318089547958</v>
      </c>
      <c r="AT136" s="425">
        <v>2.8099576045293673</v>
      </c>
      <c r="AU136" s="426">
        <v>1.6826413002607414</v>
      </c>
      <c r="AV136" s="424">
        <v>5.1850022244964293</v>
      </c>
      <c r="AW136" s="425">
        <v>18.012085239670615</v>
      </c>
      <c r="AX136" s="425">
        <v>2.6218313636379862</v>
      </c>
      <c r="AY136" s="425">
        <v>2.8477322984376356</v>
      </c>
      <c r="AZ136" s="426">
        <v>1.6983213138864364</v>
      </c>
      <c r="BA136" s="424">
        <v>5.522457067798527</v>
      </c>
      <c r="BB136" s="425">
        <v>18.881972412261742</v>
      </c>
      <c r="BC136" s="425">
        <v>2.8472948549095709</v>
      </c>
      <c r="BD136" s="425">
        <v>3.1010862170274485</v>
      </c>
      <c r="BE136" s="426">
        <v>1.8367883467520416</v>
      </c>
      <c r="BF136" s="424">
        <v>6.0684956239031589</v>
      </c>
      <c r="BG136" s="425">
        <v>20.753164067803464</v>
      </c>
      <c r="BH136" s="425">
        <v>3.1436043674991629</v>
      </c>
      <c r="BI136" s="425">
        <v>3.3920714343066578</v>
      </c>
      <c r="BJ136" s="426">
        <v>2.1825189659992046</v>
      </c>
    </row>
    <row r="137" spans="5:62" ht="10.9" customHeight="1" x14ac:dyDescent="0.2">
      <c r="E137" s="477" t="s">
        <v>109</v>
      </c>
      <c r="F137" s="427">
        <v>2</v>
      </c>
      <c r="G137" s="2" t="s">
        <v>2267</v>
      </c>
      <c r="H137" s="424">
        <v>5.5903030508322864</v>
      </c>
      <c r="I137" s="425">
        <v>17.514717768210787</v>
      </c>
      <c r="J137" s="425">
        <v>3.2920294730726827</v>
      </c>
      <c r="K137" s="425">
        <v>3.5480669169909218</v>
      </c>
      <c r="L137" s="426">
        <v>1.8990527132715862</v>
      </c>
      <c r="M137" s="424">
        <v>5.3926775639668918</v>
      </c>
      <c r="N137" s="425">
        <v>17.198206828395463</v>
      </c>
      <c r="O137" s="425">
        <v>3.1253178955435374</v>
      </c>
      <c r="P137" s="425">
        <v>3.3320692196749513</v>
      </c>
      <c r="Q137" s="426">
        <v>2.0184562067945171</v>
      </c>
      <c r="R137" s="424">
        <v>5.0921030851594171</v>
      </c>
      <c r="S137" s="425">
        <v>16.722419706619775</v>
      </c>
      <c r="T137" s="425">
        <v>2.8591999770599963</v>
      </c>
      <c r="U137" s="425">
        <v>3.0582798768394355</v>
      </c>
      <c r="V137" s="426">
        <v>1.8309240602063821</v>
      </c>
      <c r="W137" s="424">
        <v>4.6818996386285061</v>
      </c>
      <c r="X137" s="425">
        <v>15.960104120602555</v>
      </c>
      <c r="Y137" s="425">
        <v>2.5139697478657235</v>
      </c>
      <c r="Z137" s="425">
        <v>2.6981474918102708</v>
      </c>
      <c r="AA137" s="426">
        <v>1.5887063489847593</v>
      </c>
      <c r="AB137" s="424">
        <v>4.7113981392787183</v>
      </c>
      <c r="AC137" s="425">
        <v>16.269234250946337</v>
      </c>
      <c r="AD137" s="425">
        <v>2.5142209462179532</v>
      </c>
      <c r="AE137" s="425">
        <v>2.7015586791561379</v>
      </c>
      <c r="AF137" s="426">
        <v>1.5912978933563284</v>
      </c>
      <c r="AG137" s="424">
        <v>5.7386805056083681</v>
      </c>
      <c r="AH137" s="425">
        <v>19.891171440345033</v>
      </c>
      <c r="AI137" s="425">
        <v>3.0696646310661615</v>
      </c>
      <c r="AJ137" s="425">
        <v>3.3075864192022402</v>
      </c>
      <c r="AK137" s="426">
        <v>1.9186041830052785</v>
      </c>
      <c r="AL137" s="424">
        <v>5.2791773537377287</v>
      </c>
      <c r="AM137" s="425">
        <v>18.690917485040657</v>
      </c>
      <c r="AN137" s="425">
        <v>2.7251963231340683</v>
      </c>
      <c r="AO137" s="425">
        <v>2.9418039337658568</v>
      </c>
      <c r="AP137" s="426">
        <v>1.6984765548605902</v>
      </c>
      <c r="AQ137" s="424">
        <v>5.128806921552572</v>
      </c>
      <c r="AR137" s="425">
        <v>19.512098919259845</v>
      </c>
      <c r="AS137" s="425">
        <v>2.3455705400818379</v>
      </c>
      <c r="AT137" s="425">
        <v>2.5104946652402909</v>
      </c>
      <c r="AU137" s="426">
        <v>1.5796994039532986</v>
      </c>
      <c r="AV137" s="424">
        <v>5.8484865642139194</v>
      </c>
      <c r="AW137" s="425">
        <v>22.616969467889174</v>
      </c>
      <c r="AX137" s="425">
        <v>2.482291107080655</v>
      </c>
      <c r="AY137" s="425">
        <v>2.6316655030412774</v>
      </c>
      <c r="AZ137" s="426">
        <v>1.8015359595433393</v>
      </c>
      <c r="BA137" s="424">
        <v>6.2027015107507317</v>
      </c>
      <c r="BB137" s="425">
        <v>22.171099634402431</v>
      </c>
      <c r="BC137" s="425">
        <v>2.8415502872827587</v>
      </c>
      <c r="BD137" s="425">
        <v>3.0260719608581965</v>
      </c>
      <c r="BE137" s="426">
        <v>2.0232225527907017</v>
      </c>
      <c r="BF137" s="424">
        <v>6.4069688798692646</v>
      </c>
      <c r="BG137" s="425">
        <v>21.593130116258909</v>
      </c>
      <c r="BH137" s="425">
        <v>3.1760567024558393</v>
      </c>
      <c r="BI137" s="425">
        <v>3.3450692840694489</v>
      </c>
      <c r="BJ137" s="426">
        <v>2.4492538860358821</v>
      </c>
    </row>
    <row r="138" spans="5:62" ht="10.9" customHeight="1" x14ac:dyDescent="0.2">
      <c r="E138" s="477" t="s">
        <v>110</v>
      </c>
      <c r="F138" s="427">
        <v>2</v>
      </c>
      <c r="G138" s="2" t="s">
        <v>2268</v>
      </c>
      <c r="H138" s="424">
        <v>6.0354326188388665</v>
      </c>
      <c r="I138" s="425">
        <v>17.728305708377498</v>
      </c>
      <c r="J138" s="425">
        <v>3.6064478482983664</v>
      </c>
      <c r="K138" s="425">
        <v>3.921803231683318</v>
      </c>
      <c r="L138" s="426">
        <v>2.3943971103065227</v>
      </c>
      <c r="M138" s="424">
        <v>5.715140839362495</v>
      </c>
      <c r="N138" s="425">
        <v>16.87447727017835</v>
      </c>
      <c r="O138" s="425">
        <v>3.4280998618814107</v>
      </c>
      <c r="P138" s="425">
        <v>3.6846006358168948</v>
      </c>
      <c r="Q138" s="426">
        <v>2.4647755571818424</v>
      </c>
      <c r="R138" s="424">
        <v>5.5868376950020284</v>
      </c>
      <c r="S138" s="425">
        <v>16.598002530745095</v>
      </c>
      <c r="T138" s="425">
        <v>3.3717896713006432</v>
      </c>
      <c r="U138" s="425">
        <v>3.5906988004431772</v>
      </c>
      <c r="V138" s="426">
        <v>2.5860770184302493</v>
      </c>
      <c r="W138" s="424">
        <v>5.0961417142896197</v>
      </c>
      <c r="X138" s="425">
        <v>16.29248936147027</v>
      </c>
      <c r="Y138" s="425">
        <v>2.8635036540605499</v>
      </c>
      <c r="Z138" s="425">
        <v>3.0216069315454717</v>
      </c>
      <c r="AA138" s="426">
        <v>2.3193080382846336</v>
      </c>
      <c r="AB138" s="424">
        <v>4.9753717945273754</v>
      </c>
      <c r="AC138" s="425">
        <v>15.920545393641474</v>
      </c>
      <c r="AD138" s="425">
        <v>2.8131549099929583</v>
      </c>
      <c r="AE138" s="425">
        <v>2.947603218316595</v>
      </c>
      <c r="AF138" s="426">
        <v>2.3627166734295959</v>
      </c>
      <c r="AG138" s="424">
        <v>5.8538353201661453</v>
      </c>
      <c r="AH138" s="425">
        <v>18.491019996990872</v>
      </c>
      <c r="AI138" s="425">
        <v>3.3783642231403483</v>
      </c>
      <c r="AJ138" s="425">
        <v>3.5689307812155047</v>
      </c>
      <c r="AK138" s="426">
        <v>2.7614122884432195</v>
      </c>
      <c r="AL138" s="424">
        <v>5.258958941439281</v>
      </c>
      <c r="AM138" s="425">
        <v>17.127628434573875</v>
      </c>
      <c r="AN138" s="425">
        <v>2.931447869495091</v>
      </c>
      <c r="AO138" s="425">
        <v>3.1223331657159976</v>
      </c>
      <c r="AP138" s="426">
        <v>2.3342894158924077</v>
      </c>
      <c r="AQ138" s="424">
        <v>4.9102787900228355</v>
      </c>
      <c r="AR138" s="425">
        <v>15.941132547846541</v>
      </c>
      <c r="AS138" s="425">
        <v>2.7457108602416196</v>
      </c>
      <c r="AT138" s="425">
        <v>2.8526175060275891</v>
      </c>
      <c r="AU138" s="426">
        <v>2.4179466620270973</v>
      </c>
      <c r="AV138" s="424">
        <v>5.3808064332073213</v>
      </c>
      <c r="AW138" s="425">
        <v>16.825790163716551</v>
      </c>
      <c r="AX138" s="425">
        <v>3.0650039413155392</v>
      </c>
      <c r="AY138" s="425">
        <v>3.1169289930103692</v>
      </c>
      <c r="AZ138" s="426">
        <v>2.9089045976763637</v>
      </c>
      <c r="BA138" s="424">
        <v>5.7037890029491773</v>
      </c>
      <c r="BB138" s="425">
        <v>17.509919500557164</v>
      </c>
      <c r="BC138" s="425">
        <v>3.2496023896945148</v>
      </c>
      <c r="BD138" s="425">
        <v>3.3297906773121611</v>
      </c>
      <c r="BE138" s="426">
        <v>3.0144321570023211</v>
      </c>
      <c r="BF138" s="424">
        <v>6.0215989509458554</v>
      </c>
      <c r="BG138" s="425">
        <v>17.879863998554374</v>
      </c>
      <c r="BH138" s="425">
        <v>3.557654347643485</v>
      </c>
      <c r="BI138" s="425">
        <v>3.686345129621404</v>
      </c>
      <c r="BJ138" s="426">
        <v>3.1923202875662393</v>
      </c>
    </row>
    <row r="139" spans="5:62" ht="10.9" customHeight="1" x14ac:dyDescent="0.2">
      <c r="E139" s="477" t="s">
        <v>116</v>
      </c>
      <c r="F139" s="427">
        <v>2</v>
      </c>
      <c r="G139" s="2" t="s">
        <v>2269</v>
      </c>
      <c r="H139" s="424">
        <v>6.9252065063800625</v>
      </c>
      <c r="I139" s="425">
        <v>21.649584795203914</v>
      </c>
      <c r="J139" s="425">
        <v>4.1235323546626645</v>
      </c>
      <c r="K139" s="425">
        <v>4.6774160344959883</v>
      </c>
      <c r="L139" s="426">
        <v>1.953238345572617</v>
      </c>
      <c r="M139" s="424">
        <v>6.6610126902290148</v>
      </c>
      <c r="N139" s="425">
        <v>20.963504843473487</v>
      </c>
      <c r="O139" s="425">
        <v>3.9527354516962578</v>
      </c>
      <c r="P139" s="425">
        <v>4.4769773938945194</v>
      </c>
      <c r="Q139" s="426">
        <v>1.9315641228358149</v>
      </c>
      <c r="R139" s="424">
        <v>6.4172632137874315</v>
      </c>
      <c r="S139" s="425">
        <v>21.066940909067082</v>
      </c>
      <c r="T139" s="425">
        <v>3.6588287466009382</v>
      </c>
      <c r="U139" s="425">
        <v>4.1628701488564301</v>
      </c>
      <c r="V139" s="426">
        <v>1.7766510492352654</v>
      </c>
      <c r="W139" s="424">
        <v>5.8075777256329184</v>
      </c>
      <c r="X139" s="425">
        <v>20.206928689389986</v>
      </c>
      <c r="Y139" s="425">
        <v>3.1164200632146546</v>
      </c>
      <c r="Z139" s="425">
        <v>3.5136967603207734</v>
      </c>
      <c r="AA139" s="426">
        <v>1.6709990160018935</v>
      </c>
      <c r="AB139" s="424">
        <v>5.5286643675549305</v>
      </c>
      <c r="AC139" s="425">
        <v>19.336497748090625</v>
      </c>
      <c r="AD139" s="425">
        <v>2.9521141818958463</v>
      </c>
      <c r="AE139" s="425">
        <v>3.3004420045176031</v>
      </c>
      <c r="AF139" s="426">
        <v>1.7180887631545094</v>
      </c>
      <c r="AG139" s="424">
        <v>6.6240152907022525</v>
      </c>
      <c r="AH139" s="425">
        <v>23.179903938186747</v>
      </c>
      <c r="AI139" s="425">
        <v>3.5482320848624602</v>
      </c>
      <c r="AJ139" s="425">
        <v>3.9561088168086531</v>
      </c>
      <c r="AK139" s="426">
        <v>2.1373044300041451</v>
      </c>
      <c r="AL139" s="424">
        <v>6.6461410474869433</v>
      </c>
      <c r="AM139" s="425">
        <v>23.137982547490004</v>
      </c>
      <c r="AN139" s="425">
        <v>3.5527627584735271</v>
      </c>
      <c r="AO139" s="425">
        <v>3.9811700660500957</v>
      </c>
      <c r="AP139" s="426">
        <v>2.1082922612855519</v>
      </c>
      <c r="AQ139" s="424">
        <v>6.2518778603617786</v>
      </c>
      <c r="AR139" s="425">
        <v>22.542088107092937</v>
      </c>
      <c r="AS139" s="425">
        <v>3.1323620139284838</v>
      </c>
      <c r="AT139" s="425">
        <v>3.5593924611136529</v>
      </c>
      <c r="AU139" s="426">
        <v>1.7225741402226447</v>
      </c>
      <c r="AV139" s="424">
        <v>6.952684344397122</v>
      </c>
      <c r="AW139" s="425">
        <v>22.686412520816482</v>
      </c>
      <c r="AX139" s="425">
        <v>3.8270875943296154</v>
      </c>
      <c r="AY139" s="425">
        <v>4.263362348062997</v>
      </c>
      <c r="AZ139" s="426">
        <v>2.4120773994515226</v>
      </c>
      <c r="BA139" s="424">
        <v>7.1135585316963974</v>
      </c>
      <c r="BB139" s="425">
        <v>24.522544424239605</v>
      </c>
      <c r="BC139" s="425">
        <v>3.5273509207554152</v>
      </c>
      <c r="BD139" s="425">
        <v>3.9535105523478928</v>
      </c>
      <c r="BE139" s="426">
        <v>2.185639268879882</v>
      </c>
      <c r="BF139" s="424">
        <v>7.3127090658182521</v>
      </c>
      <c r="BG139" s="425">
        <v>24.927085661708279</v>
      </c>
      <c r="BH139" s="425">
        <v>3.6376555331868179</v>
      </c>
      <c r="BI139" s="425">
        <v>4.0169493968838825</v>
      </c>
      <c r="BJ139" s="426">
        <v>2.4846343178134807</v>
      </c>
    </row>
    <row r="140" spans="5:62" ht="10.9" customHeight="1" x14ac:dyDescent="0.2">
      <c r="E140" s="477" t="s">
        <v>118</v>
      </c>
      <c r="F140" s="427">
        <v>2</v>
      </c>
      <c r="G140" s="2" t="s">
        <v>2270</v>
      </c>
      <c r="H140" s="424">
        <v>6.6420250146236599</v>
      </c>
      <c r="I140" s="425">
        <v>18.397860919294395</v>
      </c>
      <c r="J140" s="425">
        <v>3.5513618188409395</v>
      </c>
      <c r="K140" s="425">
        <v>3.8738115581114734</v>
      </c>
      <c r="L140" s="426">
        <v>1.8046069462302239</v>
      </c>
      <c r="M140" s="424">
        <v>6.6490000125467068</v>
      </c>
      <c r="N140" s="425">
        <v>18.658224520530226</v>
      </c>
      <c r="O140" s="425">
        <v>3.4836122466537351</v>
      </c>
      <c r="P140" s="425">
        <v>3.7784701081092482</v>
      </c>
      <c r="Q140" s="426">
        <v>1.8964951895401958</v>
      </c>
      <c r="R140" s="424">
        <v>6.5232478942968246</v>
      </c>
      <c r="S140" s="425">
        <v>18.136777756216915</v>
      </c>
      <c r="T140" s="425">
        <v>3.5139220331506658</v>
      </c>
      <c r="U140" s="425">
        <v>3.7928004226885488</v>
      </c>
      <c r="V140" s="426">
        <v>2.0514226497349966</v>
      </c>
      <c r="W140" s="424">
        <v>5.9073982005885153</v>
      </c>
      <c r="X140" s="425">
        <v>17.483392278013373</v>
      </c>
      <c r="Y140" s="425">
        <v>2.9586688175993618</v>
      </c>
      <c r="Z140" s="425">
        <v>3.1812375169711355</v>
      </c>
      <c r="AA140" s="426">
        <v>1.8143432820454473</v>
      </c>
      <c r="AB140" s="424">
        <v>6.1953051962241492</v>
      </c>
      <c r="AC140" s="425">
        <v>18.32836062985486</v>
      </c>
      <c r="AD140" s="425">
        <v>3.1329089057579789</v>
      </c>
      <c r="AE140" s="425">
        <v>3.3706151535398834</v>
      </c>
      <c r="AF140" s="426">
        <v>1.9244061460931652</v>
      </c>
      <c r="AG140" s="424">
        <v>7.5842004408793935</v>
      </c>
      <c r="AH140" s="425">
        <v>22.021190595951886</v>
      </c>
      <c r="AI140" s="425">
        <v>3.9645263616251931</v>
      </c>
      <c r="AJ140" s="425">
        <v>4.2601279105627912</v>
      </c>
      <c r="AK140" s="426">
        <v>2.4815097660721075</v>
      </c>
      <c r="AL140" s="424">
        <v>6.893715517560528</v>
      </c>
      <c r="AM140" s="425">
        <v>20.218222736951777</v>
      </c>
      <c r="AN140" s="425">
        <v>3.5406732297675694</v>
      </c>
      <c r="AO140" s="425">
        <v>3.804038306282854</v>
      </c>
      <c r="AP140" s="426">
        <v>2.2417150696513852</v>
      </c>
      <c r="AQ140" s="424">
        <v>6.3497251816644527</v>
      </c>
      <c r="AR140" s="425">
        <v>19.005937890802542</v>
      </c>
      <c r="AS140" s="425">
        <v>3.1567581918455683</v>
      </c>
      <c r="AT140" s="425">
        <v>3.3779780133922093</v>
      </c>
      <c r="AU140" s="426">
        <v>2.0800748140015544</v>
      </c>
      <c r="AV140" s="424">
        <v>7.0061168687232502</v>
      </c>
      <c r="AW140" s="425">
        <v>20.770265511569445</v>
      </c>
      <c r="AX140" s="425">
        <v>3.4502944182083426</v>
      </c>
      <c r="AY140" s="425">
        <v>3.6276078853596698</v>
      </c>
      <c r="AZ140" s="426">
        <v>2.5963653005813203</v>
      </c>
      <c r="BA140" s="424">
        <v>7.6896306354999853</v>
      </c>
      <c r="BB140" s="425">
        <v>22.374405078779454</v>
      </c>
      <c r="BC140" s="425">
        <v>3.8280755759847578</v>
      </c>
      <c r="BD140" s="425">
        <v>3.9708270757539359</v>
      </c>
      <c r="BE140" s="426">
        <v>3.1554526246087469</v>
      </c>
      <c r="BF140" s="424">
        <v>8.3136646368141776</v>
      </c>
      <c r="BG140" s="425">
        <v>23.76149699289267</v>
      </c>
      <c r="BH140" s="425">
        <v>4.2695868655379421</v>
      </c>
      <c r="BI140" s="425">
        <v>4.4015539506750319</v>
      </c>
      <c r="BJ140" s="426">
        <v>3.667518923523668</v>
      </c>
    </row>
    <row r="141" spans="5:62" ht="10.9" customHeight="1" x14ac:dyDescent="0.2">
      <c r="E141" s="477" t="s">
        <v>119</v>
      </c>
      <c r="F141" s="427">
        <v>2</v>
      </c>
      <c r="G141" s="2" t="s">
        <v>2271</v>
      </c>
      <c r="H141" s="424">
        <v>4.2859312534240308</v>
      </c>
      <c r="I141" s="425">
        <v>13.31422859859112</v>
      </c>
      <c r="J141" s="425">
        <v>2.6734854252006137</v>
      </c>
      <c r="K141" s="425">
        <v>2.8744868869660425</v>
      </c>
      <c r="L141" s="426">
        <v>1.4677415393407518</v>
      </c>
      <c r="M141" s="424">
        <v>4.1885772460212536</v>
      </c>
      <c r="N141" s="425">
        <v>13.160264607180821</v>
      </c>
      <c r="O141" s="425">
        <v>2.5548805384469078</v>
      </c>
      <c r="P141" s="425">
        <v>2.7253448918094496</v>
      </c>
      <c r="Q141" s="426">
        <v>1.544673699519955</v>
      </c>
      <c r="R141" s="424">
        <v>3.9967068885471329</v>
      </c>
      <c r="S141" s="425">
        <v>11.945640871737012</v>
      </c>
      <c r="T141" s="425">
        <v>2.5590349261140219</v>
      </c>
      <c r="U141" s="425">
        <v>2.7052100155965766</v>
      </c>
      <c r="V141" s="426">
        <v>1.7252973867433556</v>
      </c>
      <c r="W141" s="424">
        <v>3.402987185213123</v>
      </c>
      <c r="X141" s="425">
        <v>11.280757087715143</v>
      </c>
      <c r="Y141" s="425">
        <v>1.9919299852900239</v>
      </c>
      <c r="Z141" s="425">
        <v>2.0922959270365076</v>
      </c>
      <c r="AA141" s="426">
        <v>1.4340960146359494</v>
      </c>
      <c r="AB141" s="424">
        <v>3.311349227343753</v>
      </c>
      <c r="AC141" s="425">
        <v>10.922947893183927</v>
      </c>
      <c r="AD141" s="425">
        <v>1.9640469890423748</v>
      </c>
      <c r="AE141" s="425">
        <v>2.0663244278211543</v>
      </c>
      <c r="AF141" s="426">
        <v>1.407813267734608</v>
      </c>
      <c r="AG141" s="424">
        <v>4.2471011761546231</v>
      </c>
      <c r="AH141" s="425">
        <v>13.753433043655649</v>
      </c>
      <c r="AI141" s="425">
        <v>2.5904283670027941</v>
      </c>
      <c r="AJ141" s="425">
        <v>2.75932978354877</v>
      </c>
      <c r="AK141" s="426">
        <v>1.6883992819376432</v>
      </c>
      <c r="AL141" s="424">
        <v>3.8633954378606714</v>
      </c>
      <c r="AM141" s="425">
        <v>12.730280915880122</v>
      </c>
      <c r="AN141" s="425">
        <v>2.3500490008669379</v>
      </c>
      <c r="AO141" s="425">
        <v>2.5273932330272313</v>
      </c>
      <c r="AP141" s="426">
        <v>1.4216138545562713</v>
      </c>
      <c r="AQ141" s="424">
        <v>3.6243582025942347</v>
      </c>
      <c r="AR141" s="425">
        <v>13.241603287460675</v>
      </c>
      <c r="AS141" s="425">
        <v>1.9805184104991054</v>
      </c>
      <c r="AT141" s="425">
        <v>2.1013538180323548</v>
      </c>
      <c r="AU141" s="426">
        <v>1.3602068712204838</v>
      </c>
      <c r="AV141" s="424">
        <v>4.1272728766226479</v>
      </c>
      <c r="AW141" s="425">
        <v>15.013599945475534</v>
      </c>
      <c r="AX141" s="425">
        <v>2.1934412272174089</v>
      </c>
      <c r="AY141" s="425">
        <v>2.3071686211031057</v>
      </c>
      <c r="AZ141" s="426">
        <v>1.6172943349754609</v>
      </c>
      <c r="BA141" s="424">
        <v>4.3880210350032005</v>
      </c>
      <c r="BB141" s="425">
        <v>14.066812077379426</v>
      </c>
      <c r="BC141" s="425">
        <v>2.627466039367063</v>
      </c>
      <c r="BD141" s="425">
        <v>2.6350277819836463</v>
      </c>
      <c r="BE141" s="426">
        <v>2.5903252339587994</v>
      </c>
      <c r="BF141" s="424">
        <v>4.5898943107181722</v>
      </c>
      <c r="BG141" s="425">
        <v>14.271717066023879</v>
      </c>
      <c r="BH141" s="425">
        <v>2.8781237424903936</v>
      </c>
      <c r="BI141" s="425">
        <v>2.890907573464399</v>
      </c>
      <c r="BJ141" s="426">
        <v>2.817895202714829</v>
      </c>
    </row>
    <row r="142" spans="5:62" ht="10.9" customHeight="1" x14ac:dyDescent="0.2">
      <c r="E142" s="477" t="s">
        <v>120</v>
      </c>
      <c r="F142" s="427">
        <v>2</v>
      </c>
      <c r="G142" s="2" t="s">
        <v>2272</v>
      </c>
      <c r="H142" s="424">
        <v>5.558396246609913</v>
      </c>
      <c r="I142" s="425">
        <v>17.003992387203546</v>
      </c>
      <c r="J142" s="425">
        <v>3.367229206268791</v>
      </c>
      <c r="K142" s="425">
        <v>3.6204221561541652</v>
      </c>
      <c r="L142" s="426">
        <v>2.1000725790012531</v>
      </c>
      <c r="M142" s="424">
        <v>5.3530487639555462</v>
      </c>
      <c r="N142" s="425">
        <v>16.297651312034496</v>
      </c>
      <c r="O142" s="425">
        <v>3.2261508967487389</v>
      </c>
      <c r="P142" s="425">
        <v>3.4395981350624689</v>
      </c>
      <c r="Q142" s="426">
        <v>2.1758223387770323</v>
      </c>
      <c r="R142" s="424">
        <v>5.1129704708620567</v>
      </c>
      <c r="S142" s="425">
        <v>15.6381357171252</v>
      </c>
      <c r="T142" s="425">
        <v>3.0836337556898026</v>
      </c>
      <c r="U142" s="425">
        <v>3.2845213857055628</v>
      </c>
      <c r="V142" s="426">
        <v>2.1333186887637683</v>
      </c>
      <c r="W142" s="424">
        <v>4.5815734701046598</v>
      </c>
      <c r="X142" s="425">
        <v>15.164132648188133</v>
      </c>
      <c r="Y142" s="425">
        <v>2.5705836811206839</v>
      </c>
      <c r="Z142" s="425">
        <v>2.7063525238288562</v>
      </c>
      <c r="AA142" s="426">
        <v>1.9555488832498014</v>
      </c>
      <c r="AB142" s="424">
        <v>4.5488343717052624</v>
      </c>
      <c r="AC142" s="425">
        <v>15.246824378370732</v>
      </c>
      <c r="AD142" s="425">
        <v>2.5325433730209297</v>
      </c>
      <c r="AE142" s="425">
        <v>2.6585992755670511</v>
      </c>
      <c r="AF142" s="426">
        <v>1.9761799052931441</v>
      </c>
      <c r="AG142" s="424">
        <v>5.564167138650074</v>
      </c>
      <c r="AH142" s="425">
        <v>18.977695227639629</v>
      </c>
      <c r="AI142" s="425">
        <v>3.0651506440403478</v>
      </c>
      <c r="AJ142" s="425">
        <v>3.2619189620198319</v>
      </c>
      <c r="AK142" s="426">
        <v>2.2122910063879453</v>
      </c>
      <c r="AL142" s="424">
        <v>5.4108692373138085</v>
      </c>
      <c r="AM142" s="425">
        <v>18.901742451517453</v>
      </c>
      <c r="AN142" s="425">
        <v>2.8919590367579997</v>
      </c>
      <c r="AO142" s="425">
        <v>3.1209137623054319</v>
      </c>
      <c r="AP142" s="426">
        <v>1.9160772220959248</v>
      </c>
      <c r="AQ142" s="424">
        <v>4.9554724784151736</v>
      </c>
      <c r="AR142" s="425">
        <v>17.823026453094407</v>
      </c>
      <c r="AS142" s="425">
        <v>2.5286973311176415</v>
      </c>
      <c r="AT142" s="425">
        <v>2.6926950433810255</v>
      </c>
      <c r="AU142" s="426">
        <v>1.8437178160237913</v>
      </c>
      <c r="AV142" s="424">
        <v>5.5018493246173392</v>
      </c>
      <c r="AW142" s="425">
        <v>19.84545454808563</v>
      </c>
      <c r="AX142" s="425">
        <v>2.7296134208045388</v>
      </c>
      <c r="AY142" s="425">
        <v>2.8385187864223393</v>
      </c>
      <c r="AZ142" s="426">
        <v>2.2852433790253173</v>
      </c>
      <c r="BA142" s="424">
        <v>5.8546809221578489</v>
      </c>
      <c r="BB142" s="425">
        <v>19.472001728736053</v>
      </c>
      <c r="BC142" s="425">
        <v>3.1400604132003296</v>
      </c>
      <c r="BD142" s="425">
        <v>3.1406372919976531</v>
      </c>
      <c r="BE142" s="426">
        <v>3.1377733873425497</v>
      </c>
      <c r="BF142" s="424">
        <v>6.0227983373544962</v>
      </c>
      <c r="BG142" s="425">
        <v>19.544704416866328</v>
      </c>
      <c r="BH142" s="425">
        <v>3.3249191602088688</v>
      </c>
      <c r="BI142" s="425">
        <v>3.3343744194778111</v>
      </c>
      <c r="BJ142" s="426">
        <v>3.2887540676135645</v>
      </c>
    </row>
    <row r="143" spans="5:62" ht="10.9" customHeight="1" x14ac:dyDescent="0.2">
      <c r="E143" s="477" t="s">
        <v>121</v>
      </c>
      <c r="F143" s="427">
        <v>2</v>
      </c>
      <c r="G143" s="2" t="s">
        <v>2273</v>
      </c>
      <c r="H143" s="424">
        <v>6.1214482792225375</v>
      </c>
      <c r="I143" s="425">
        <v>19.300297176655725</v>
      </c>
      <c r="J143" s="425">
        <v>3.5317405501574348</v>
      </c>
      <c r="K143" s="425">
        <v>3.9203486374724457</v>
      </c>
      <c r="L143" s="426">
        <v>1.719539915871235</v>
      </c>
      <c r="M143" s="424">
        <v>5.9689257901053372</v>
      </c>
      <c r="N143" s="425">
        <v>19.017272457204655</v>
      </c>
      <c r="O143" s="425">
        <v>3.4012515485336796</v>
      </c>
      <c r="P143" s="425">
        <v>3.7369532900965803</v>
      </c>
      <c r="Q143" s="426">
        <v>1.8600971037489757</v>
      </c>
      <c r="R143" s="424">
        <v>5.7646216419522709</v>
      </c>
      <c r="S143" s="425">
        <v>17.862900343944737</v>
      </c>
      <c r="T143" s="425">
        <v>3.4143601795000693</v>
      </c>
      <c r="U143" s="425">
        <v>3.7242538787357127</v>
      </c>
      <c r="V143" s="426">
        <v>2.0427596250764153</v>
      </c>
      <c r="W143" s="424">
        <v>5.1323673243549583</v>
      </c>
      <c r="X143" s="425">
        <v>17.445689591259594</v>
      </c>
      <c r="Y143" s="425">
        <v>2.7582254487983038</v>
      </c>
      <c r="Z143" s="425">
        <v>3.0010414422894618</v>
      </c>
      <c r="AA143" s="426">
        <v>1.7163990457851015</v>
      </c>
      <c r="AB143" s="424">
        <v>4.9937574890039507</v>
      </c>
      <c r="AC143" s="425">
        <v>17.251620803921682</v>
      </c>
      <c r="AD143" s="425">
        <v>2.6520649135204275</v>
      </c>
      <c r="AE143" s="425">
        <v>2.8803493701489846</v>
      </c>
      <c r="AF143" s="426">
        <v>1.7005624368074082</v>
      </c>
      <c r="AG143" s="424">
        <v>5.8620174788270063</v>
      </c>
      <c r="AH143" s="425">
        <v>20.397025219870972</v>
      </c>
      <c r="AI143" s="425">
        <v>3.1216200313987499</v>
      </c>
      <c r="AJ143" s="425">
        <v>3.4051667090972337</v>
      </c>
      <c r="AK143" s="426">
        <v>1.9689747359518501</v>
      </c>
      <c r="AL143" s="424">
        <v>5.4657788851589464</v>
      </c>
      <c r="AM143" s="425">
        <v>19.500659194630821</v>
      </c>
      <c r="AN143" s="425">
        <v>2.8149196331620794</v>
      </c>
      <c r="AO143" s="425">
        <v>3.0565632069730184</v>
      </c>
      <c r="AP143" s="426">
        <v>1.856909061849688</v>
      </c>
      <c r="AQ143" s="424">
        <v>5.0449749329564844</v>
      </c>
      <c r="AR143" s="425">
        <v>18.969183239610789</v>
      </c>
      <c r="AS143" s="425">
        <v>2.4016276293469154</v>
      </c>
      <c r="AT143" s="425">
        <v>2.6188330492827663</v>
      </c>
      <c r="AU143" s="426">
        <v>1.557557752696308</v>
      </c>
      <c r="AV143" s="424">
        <v>5.4658308733156264</v>
      </c>
      <c r="AW143" s="425">
        <v>19.834734533315455</v>
      </c>
      <c r="AX143" s="425">
        <v>2.6133742239468929</v>
      </c>
      <c r="AY143" s="425">
        <v>2.7832378572181766</v>
      </c>
      <c r="AZ143" s="426">
        <v>1.9650291799510051</v>
      </c>
      <c r="BA143" s="424">
        <v>5.904860228398455</v>
      </c>
      <c r="BB143" s="425">
        <v>20.01582866776214</v>
      </c>
      <c r="BC143" s="425">
        <v>3.0435902275757458</v>
      </c>
      <c r="BD143" s="425">
        <v>3.184619822277492</v>
      </c>
      <c r="BE143" s="426">
        <v>2.5216183003503452</v>
      </c>
      <c r="BF143" s="424">
        <v>6.0015590278056523</v>
      </c>
      <c r="BG143" s="425">
        <v>19.810402691726892</v>
      </c>
      <c r="BH143" s="425">
        <v>3.248839699505452</v>
      </c>
      <c r="BI143" s="425">
        <v>3.4102062492177843</v>
      </c>
      <c r="BJ143" s="426">
        <v>2.6732769863577679</v>
      </c>
    </row>
    <row r="144" spans="5:62" ht="10.9" customHeight="1" x14ac:dyDescent="0.2">
      <c r="E144" s="477" t="s">
        <v>122</v>
      </c>
      <c r="F144" s="427">
        <v>2</v>
      </c>
      <c r="G144" s="2" t="s">
        <v>2274</v>
      </c>
      <c r="H144" s="424">
        <v>8.8465460570247352</v>
      </c>
      <c r="I144" s="425">
        <v>27.291951396886692</v>
      </c>
      <c r="J144" s="425">
        <v>5.0032975008126845</v>
      </c>
      <c r="K144" s="425">
        <v>5.6067307716960295</v>
      </c>
      <c r="L144" s="426">
        <v>2.1161069255269185</v>
      </c>
      <c r="M144" s="424">
        <v>8.4045672695105349</v>
      </c>
      <c r="N144" s="425">
        <v>26.199232021352007</v>
      </c>
      <c r="O144" s="425">
        <v>4.7227748307667747</v>
      </c>
      <c r="P144" s="425">
        <v>5.2743008170334855</v>
      </c>
      <c r="Q144" s="426">
        <v>2.0986091900305475</v>
      </c>
      <c r="R144" s="424">
        <v>7.9279945989297609</v>
      </c>
      <c r="S144" s="425">
        <v>24.630635747911167</v>
      </c>
      <c r="T144" s="425">
        <v>4.5151278279689864</v>
      </c>
      <c r="U144" s="425">
        <v>5.0338157187773325</v>
      </c>
      <c r="V144" s="426">
        <v>2.1127649197335994</v>
      </c>
      <c r="W144" s="424">
        <v>7.1243223022514064</v>
      </c>
      <c r="X144" s="425">
        <v>23.845167491942124</v>
      </c>
      <c r="Y144" s="425">
        <v>3.7193214946900244</v>
      </c>
      <c r="Z144" s="425">
        <v>4.1276841929902881</v>
      </c>
      <c r="AA144" s="426">
        <v>1.8716561518372092</v>
      </c>
      <c r="AB144" s="424">
        <v>6.7713671420804449</v>
      </c>
      <c r="AC144" s="425">
        <v>22.857021884910164</v>
      </c>
      <c r="AD144" s="425">
        <v>3.5050904248568857</v>
      </c>
      <c r="AE144" s="425">
        <v>3.8687604175322279</v>
      </c>
      <c r="AF144" s="426">
        <v>1.8867188450202037</v>
      </c>
      <c r="AG144" s="424">
        <v>7.5695732140316663</v>
      </c>
      <c r="AH144" s="425">
        <v>25.444787697756787</v>
      </c>
      <c r="AI144" s="425">
        <v>3.9473988589976039</v>
      </c>
      <c r="AJ144" s="425">
        <v>4.3675901868320475</v>
      </c>
      <c r="AK144" s="426">
        <v>2.114149373091327</v>
      </c>
      <c r="AL144" s="424">
        <v>7.4304265749888572</v>
      </c>
      <c r="AM144" s="425">
        <v>25.111532005459388</v>
      </c>
      <c r="AN144" s="425">
        <v>3.8294788923699894</v>
      </c>
      <c r="AO144" s="425">
        <v>4.2668480152407318</v>
      </c>
      <c r="AP144" s="426">
        <v>1.9568341130351263</v>
      </c>
      <c r="AQ144" s="424">
        <v>7.0377324976094</v>
      </c>
      <c r="AR144" s="425">
        <v>24.098836889083149</v>
      </c>
      <c r="AS144" s="425">
        <v>3.5500935908436211</v>
      </c>
      <c r="AT144" s="425">
        <v>3.9054492376491918</v>
      </c>
      <c r="AU144" s="426">
        <v>2.0534256343472901</v>
      </c>
      <c r="AV144" s="424">
        <v>7.1845870676954533</v>
      </c>
      <c r="AW144" s="425">
        <v>23.927312257182294</v>
      </c>
      <c r="AX144" s="425">
        <v>3.6190086028238055</v>
      </c>
      <c r="AY144" s="425">
        <v>3.9331655440866773</v>
      </c>
      <c r="AZ144" s="426">
        <v>2.3209841017697177</v>
      </c>
      <c r="BA144" s="424">
        <v>7.3454357102899026</v>
      </c>
      <c r="BB144" s="425">
        <v>23.970195804645119</v>
      </c>
      <c r="BC144" s="425">
        <v>3.7202638381371433</v>
      </c>
      <c r="BD144" s="425">
        <v>4.0207003494041196</v>
      </c>
      <c r="BE144" s="426">
        <v>2.5123294709978539</v>
      </c>
      <c r="BF144" s="424">
        <v>7.5218173215701745</v>
      </c>
      <c r="BG144" s="425">
        <v>24.047202583977352</v>
      </c>
      <c r="BH144" s="425">
        <v>3.9181244474781218</v>
      </c>
      <c r="BI144" s="425">
        <v>4.2031161009541194</v>
      </c>
      <c r="BJ144" s="426">
        <v>2.8092700781307287</v>
      </c>
    </row>
    <row r="145" spans="5:62" ht="10.9" customHeight="1" x14ac:dyDescent="0.2">
      <c r="E145" s="477" t="s">
        <v>940</v>
      </c>
      <c r="F145" s="427">
        <v>2</v>
      </c>
      <c r="G145" s="262" t="s">
        <v>2275</v>
      </c>
      <c r="H145" s="424">
        <v>4.9482966718541777</v>
      </c>
      <c r="I145" s="425">
        <v>16.93138925755451</v>
      </c>
      <c r="J145" s="425">
        <v>2.8382399433966063</v>
      </c>
      <c r="K145" s="425">
        <v>3.122758447863458</v>
      </c>
      <c r="L145" s="426">
        <v>1.8658460773757368</v>
      </c>
      <c r="M145" s="424">
        <v>4.776781828448704</v>
      </c>
      <c r="N145" s="425">
        <v>16.659311157185908</v>
      </c>
      <c r="O145" s="425">
        <v>2.6720442397936273</v>
      </c>
      <c r="P145" s="425">
        <v>2.9363563611826282</v>
      </c>
      <c r="Q145" s="426">
        <v>1.7854157152634271</v>
      </c>
      <c r="R145" s="424">
        <v>4.5687541873127602</v>
      </c>
      <c r="S145" s="425">
        <v>15.91223557862655</v>
      </c>
      <c r="T145" s="425">
        <v>2.5376171541599883</v>
      </c>
      <c r="U145" s="425">
        <v>2.7766831125189424</v>
      </c>
      <c r="V145" s="426">
        <v>1.7604200466368047</v>
      </c>
      <c r="W145" s="424">
        <v>4.2078019735423151</v>
      </c>
      <c r="X145" s="425">
        <v>15.316486136689369</v>
      </c>
      <c r="Y145" s="425">
        <v>2.1874581274369214</v>
      </c>
      <c r="Z145" s="425">
        <v>2.384012531058584</v>
      </c>
      <c r="AA145" s="426">
        <v>1.5623217785351688</v>
      </c>
      <c r="AB145" s="424">
        <v>4.0767853444245565</v>
      </c>
      <c r="AC145" s="425">
        <v>14.722395538141988</v>
      </c>
      <c r="AD145" s="425">
        <v>2.1043926006983842</v>
      </c>
      <c r="AE145" s="425">
        <v>2.2895203172320113</v>
      </c>
      <c r="AF145" s="426">
        <v>1.5327170704260036</v>
      </c>
      <c r="AG145" s="424">
        <v>4.9829814059127857</v>
      </c>
      <c r="AH145" s="425">
        <v>17.750216727325341</v>
      </c>
      <c r="AI145" s="425">
        <v>2.6289417393660952</v>
      </c>
      <c r="AJ145" s="425">
        <v>2.8408817047483699</v>
      </c>
      <c r="AK145" s="426">
        <v>1.9939803334105464</v>
      </c>
      <c r="AL145" s="424">
        <v>4.7137487127532784</v>
      </c>
      <c r="AM145" s="425">
        <v>17.250133647937663</v>
      </c>
      <c r="AN145" s="425">
        <v>2.3926733417669288</v>
      </c>
      <c r="AO145" s="425">
        <v>2.6064194506527727</v>
      </c>
      <c r="AP145" s="426">
        <v>1.7770370421074653</v>
      </c>
      <c r="AQ145" s="424">
        <v>4.349293858636047</v>
      </c>
      <c r="AR145" s="425">
        <v>16.726252018470742</v>
      </c>
      <c r="AS145" s="425">
        <v>2.029919832400441</v>
      </c>
      <c r="AT145" s="425">
        <v>2.2181970391939241</v>
      </c>
      <c r="AU145" s="426">
        <v>1.5059051341060552</v>
      </c>
      <c r="AV145" s="424">
        <v>4.8831425109611688</v>
      </c>
      <c r="AW145" s="425">
        <v>18.849916257517123</v>
      </c>
      <c r="AX145" s="425">
        <v>2.1504359870979957</v>
      </c>
      <c r="AY145" s="425">
        <v>2.3328106514213776</v>
      </c>
      <c r="AZ145" s="426">
        <v>1.6581895687572239</v>
      </c>
      <c r="BA145" s="424">
        <v>5.1779570961918546</v>
      </c>
      <c r="BB145" s="425">
        <v>18.736146319595957</v>
      </c>
      <c r="BC145" s="425">
        <v>2.4072559662423405</v>
      </c>
      <c r="BD145" s="425">
        <v>2.555861640531738</v>
      </c>
      <c r="BE145" s="426">
        <v>2.0175562165304579</v>
      </c>
      <c r="BF145" s="424">
        <v>5.4302361531174288</v>
      </c>
      <c r="BG145" s="425">
        <v>18.965395547900421</v>
      </c>
      <c r="BH145" s="425">
        <v>2.6303020551517164</v>
      </c>
      <c r="BI145" s="425">
        <v>2.7597260531043708</v>
      </c>
      <c r="BJ145" s="426">
        <v>2.3007914944887107</v>
      </c>
    </row>
    <row r="146" spans="5:62" ht="10.9" customHeight="1" x14ac:dyDescent="0.2">
      <c r="E146" s="477" t="s">
        <v>127</v>
      </c>
      <c r="F146" s="427">
        <v>2</v>
      </c>
      <c r="G146" s="2" t="s">
        <v>2276</v>
      </c>
      <c r="H146" s="424">
        <v>4.001549110743932</v>
      </c>
      <c r="I146" s="425">
        <v>13.214331916757619</v>
      </c>
      <c r="J146" s="425">
        <v>2.4659668573466429</v>
      </c>
      <c r="K146" s="425">
        <v>2.7298557930671454</v>
      </c>
      <c r="L146" s="426">
        <v>1.4985053074681682</v>
      </c>
      <c r="M146" s="424">
        <v>3.7741177170872162</v>
      </c>
      <c r="N146" s="425">
        <v>12.614770915427032</v>
      </c>
      <c r="O146" s="425">
        <v>2.3076860311557534</v>
      </c>
      <c r="P146" s="425">
        <v>2.5390339288595785</v>
      </c>
      <c r="Q146" s="426">
        <v>1.4729304525382672</v>
      </c>
      <c r="R146" s="424">
        <v>3.794887078580266</v>
      </c>
      <c r="S146" s="425">
        <v>13.031072321194936</v>
      </c>
      <c r="T146" s="425">
        <v>2.2592883514585274</v>
      </c>
      <c r="U146" s="425">
        <v>2.4872679611041923</v>
      </c>
      <c r="V146" s="426">
        <v>1.4623073312947243</v>
      </c>
      <c r="W146" s="424">
        <v>3.6772952709532709</v>
      </c>
      <c r="X146" s="425">
        <v>13.528431045949944</v>
      </c>
      <c r="Y146" s="425">
        <v>1.9996755052986308</v>
      </c>
      <c r="Z146" s="425">
        <v>2.2053817548967554</v>
      </c>
      <c r="AA146" s="426">
        <v>1.29452855217311</v>
      </c>
      <c r="AB146" s="424">
        <v>3.4570046635871701</v>
      </c>
      <c r="AC146" s="425">
        <v>12.529960767916512</v>
      </c>
      <c r="AD146" s="425">
        <v>1.8648541550125097</v>
      </c>
      <c r="AE146" s="425">
        <v>2.0472352571753794</v>
      </c>
      <c r="AF146" s="426">
        <v>1.254856393296949</v>
      </c>
      <c r="AG146" s="424">
        <v>4.0966002644697204</v>
      </c>
      <c r="AH146" s="425">
        <v>14.531797329348116</v>
      </c>
      <c r="AI146" s="425">
        <v>2.2881076576120098</v>
      </c>
      <c r="AJ146" s="425">
        <v>2.4823390460965129</v>
      </c>
      <c r="AK146" s="426">
        <v>1.6545523410348657</v>
      </c>
      <c r="AL146" s="424">
        <v>3.7347956338345947</v>
      </c>
      <c r="AM146" s="425">
        <v>13.503219212061927</v>
      </c>
      <c r="AN146" s="425">
        <v>2.0498390625086516</v>
      </c>
      <c r="AO146" s="425">
        <v>2.2144154621944736</v>
      </c>
      <c r="AP146" s="426">
        <v>1.5335860626111724</v>
      </c>
      <c r="AQ146" s="424">
        <v>3.6191153321873859</v>
      </c>
      <c r="AR146" s="425">
        <v>14.424441453380041</v>
      </c>
      <c r="AS146" s="425">
        <v>1.7388607950087978</v>
      </c>
      <c r="AT146" s="425">
        <v>1.9033591836856267</v>
      </c>
      <c r="AU146" s="426">
        <v>1.2410045839780905</v>
      </c>
      <c r="AV146" s="424">
        <v>4.3160483465729964</v>
      </c>
      <c r="AW146" s="425">
        <v>17.224165416192076</v>
      </c>
      <c r="AX146" s="425">
        <v>1.9529536686898936</v>
      </c>
      <c r="AY146" s="425">
        <v>2.1071043473012017</v>
      </c>
      <c r="AZ146" s="426">
        <v>1.5000607131021801</v>
      </c>
      <c r="BA146" s="424">
        <v>4.4541936089764977</v>
      </c>
      <c r="BB146" s="425">
        <v>15.865151861271839</v>
      </c>
      <c r="BC146" s="425">
        <v>2.2651981734129567</v>
      </c>
      <c r="BD146" s="425">
        <v>2.3869221005232824</v>
      </c>
      <c r="BE146" s="426">
        <v>1.9175440441467371</v>
      </c>
      <c r="BF146" s="424">
        <v>4.6194137689200154</v>
      </c>
      <c r="BG146" s="425">
        <v>15.32168393845099</v>
      </c>
      <c r="BH146" s="425">
        <v>2.5799527894763106</v>
      </c>
      <c r="BI146" s="425">
        <v>2.6460819684038803</v>
      </c>
      <c r="BJ146" s="426">
        <v>2.3964813145991144</v>
      </c>
    </row>
    <row r="147" spans="5:62" ht="10.9" customHeight="1" x14ac:dyDescent="0.2">
      <c r="E147" s="477" t="s">
        <v>128</v>
      </c>
      <c r="F147" s="427">
        <v>2</v>
      </c>
      <c r="G147" s="2" t="s">
        <v>2277</v>
      </c>
      <c r="H147" s="424">
        <v>4.6592641138075299</v>
      </c>
      <c r="I147" s="425">
        <v>14.984640588755369</v>
      </c>
      <c r="J147" s="425">
        <v>2.8075336094360597</v>
      </c>
      <c r="K147" s="425">
        <v>3.0600936738971551</v>
      </c>
      <c r="L147" s="426">
        <v>2.0347156287835202</v>
      </c>
      <c r="M147" s="424">
        <v>4.4691470099328434</v>
      </c>
      <c r="N147" s="425">
        <v>14.751914093234017</v>
      </c>
      <c r="O147" s="425">
        <v>2.5993848937904249</v>
      </c>
      <c r="P147" s="425">
        <v>2.8441418598299331</v>
      </c>
      <c r="Q147" s="426">
        <v>1.8580023265930548</v>
      </c>
      <c r="R147" s="424">
        <v>4.7349218358184686</v>
      </c>
      <c r="S147" s="425">
        <v>16.833131236807059</v>
      </c>
      <c r="T147" s="425">
        <v>2.4945803462523277</v>
      </c>
      <c r="U147" s="425">
        <v>2.7296335408068297</v>
      </c>
      <c r="V147" s="426">
        <v>1.8062587052805419</v>
      </c>
      <c r="W147" s="424">
        <v>4.4548600813943038</v>
      </c>
      <c r="X147" s="425">
        <v>16.560738560451775</v>
      </c>
      <c r="Y147" s="425">
        <v>2.1669086886605231</v>
      </c>
      <c r="Z147" s="425">
        <v>2.3967184567755737</v>
      </c>
      <c r="AA147" s="426">
        <v>1.5130516456242995</v>
      </c>
      <c r="AB147" s="424">
        <v>4.3204409624034374</v>
      </c>
      <c r="AC147" s="425">
        <v>15.938044999157304</v>
      </c>
      <c r="AD147" s="425">
        <v>2.0331113537592005</v>
      </c>
      <c r="AE147" s="425">
        <v>2.2322303250869484</v>
      </c>
      <c r="AF147" s="426">
        <v>1.4806545468012675</v>
      </c>
      <c r="AG147" s="424">
        <v>4.9774944125602483</v>
      </c>
      <c r="AH147" s="425">
        <v>17.662349168884219</v>
      </c>
      <c r="AI147" s="425">
        <v>2.5116671278885714</v>
      </c>
      <c r="AJ147" s="425">
        <v>2.7116586887444183</v>
      </c>
      <c r="AK147" s="426">
        <v>1.9725252319851052</v>
      </c>
      <c r="AL147" s="424">
        <v>4.6031251511081308</v>
      </c>
      <c r="AM147" s="425">
        <v>17.289677710863529</v>
      </c>
      <c r="AN147" s="425">
        <v>2.1330365340850879</v>
      </c>
      <c r="AO147" s="425">
        <v>2.3302906806366699</v>
      </c>
      <c r="AP147" s="426">
        <v>1.6203643983868845</v>
      </c>
      <c r="AQ147" s="424">
        <v>4.2704939918235327</v>
      </c>
      <c r="AR147" s="425">
        <v>17.212829709494557</v>
      </c>
      <c r="AS147" s="425">
        <v>1.7380212259511916</v>
      </c>
      <c r="AT147" s="425">
        <v>1.8932818691683373</v>
      </c>
      <c r="AU147" s="426">
        <v>1.3479545714922396</v>
      </c>
      <c r="AV147" s="424">
        <v>4.6967533272393034</v>
      </c>
      <c r="AW147" s="425">
        <v>19.108344679682499</v>
      </c>
      <c r="AX147" s="425">
        <v>1.816888883418238</v>
      </c>
      <c r="AY147" s="425">
        <v>1.9596354588672966</v>
      </c>
      <c r="AZ147" s="426">
        <v>1.4680668120838176</v>
      </c>
      <c r="BA147" s="424">
        <v>5.0848683543489104</v>
      </c>
      <c r="BB147" s="425">
        <v>19.356625048187023</v>
      </c>
      <c r="BC147" s="425">
        <v>2.1162972003619882</v>
      </c>
      <c r="BD147" s="425">
        <v>2.2113865513293955</v>
      </c>
      <c r="BE147" s="426">
        <v>1.8894374718709628</v>
      </c>
      <c r="BF147" s="424">
        <v>5.1831881339547463</v>
      </c>
      <c r="BG147" s="425">
        <v>18.620218838964878</v>
      </c>
      <c r="BH147" s="425">
        <v>2.3570148803813282</v>
      </c>
      <c r="BI147" s="425">
        <v>2.4345315379767594</v>
      </c>
      <c r="BJ147" s="426">
        <v>2.1768122875969551</v>
      </c>
    </row>
    <row r="148" spans="5:62" ht="10.9" customHeight="1" x14ac:dyDescent="0.2">
      <c r="E148" s="477" t="s">
        <v>129</v>
      </c>
      <c r="F148" s="427">
        <v>2</v>
      </c>
      <c r="G148" s="2" t="s">
        <v>2278</v>
      </c>
      <c r="H148" s="424">
        <v>6.0188148722233015</v>
      </c>
      <c r="I148" s="425">
        <v>19.807120644920747</v>
      </c>
      <c r="J148" s="425">
        <v>2.7910604717395215</v>
      </c>
      <c r="K148" s="425">
        <v>3.085830234565881</v>
      </c>
      <c r="L148" s="426">
        <v>1.643319455444153</v>
      </c>
      <c r="M148" s="424">
        <v>6.2776601604454667</v>
      </c>
      <c r="N148" s="425">
        <v>21.148526527831663</v>
      </c>
      <c r="O148" s="425">
        <v>2.7694070513193187</v>
      </c>
      <c r="P148" s="425">
        <v>3.0664921739032769</v>
      </c>
      <c r="Q148" s="426">
        <v>1.6351544888308287</v>
      </c>
      <c r="R148" s="424">
        <v>5.3953355957862801</v>
      </c>
      <c r="S148" s="425">
        <v>17.760579101053892</v>
      </c>
      <c r="T148" s="425">
        <v>2.3930794048073869</v>
      </c>
      <c r="U148" s="425">
        <v>2.623630597919774</v>
      </c>
      <c r="V148" s="426">
        <v>1.5447578039236469</v>
      </c>
      <c r="W148" s="424">
        <v>4.7723442534304104</v>
      </c>
      <c r="X148" s="425">
        <v>15.74966510815455</v>
      </c>
      <c r="Y148" s="425">
        <v>2.0935877176097084</v>
      </c>
      <c r="Z148" s="425">
        <v>2.285208649369705</v>
      </c>
      <c r="AA148" s="426">
        <v>1.4035833766570092</v>
      </c>
      <c r="AB148" s="424">
        <v>4.6892208353110014</v>
      </c>
      <c r="AC148" s="425">
        <v>15.428816406683621</v>
      </c>
      <c r="AD148" s="425">
        <v>2.085450797054778</v>
      </c>
      <c r="AE148" s="425">
        <v>2.2411115311875984</v>
      </c>
      <c r="AF148" s="426">
        <v>1.5409499634113646</v>
      </c>
      <c r="AG148" s="424">
        <v>5.8815370979871</v>
      </c>
      <c r="AH148" s="425">
        <v>19.065600948092584</v>
      </c>
      <c r="AI148" s="425">
        <v>2.7017622292134487</v>
      </c>
      <c r="AJ148" s="425">
        <v>2.8862984010356105</v>
      </c>
      <c r="AK148" s="426">
        <v>2.0795519148650365</v>
      </c>
      <c r="AL148" s="424">
        <v>5.5882765056900681</v>
      </c>
      <c r="AM148" s="425">
        <v>18.04997579966571</v>
      </c>
      <c r="AN148" s="425">
        <v>2.5215958219133463</v>
      </c>
      <c r="AO148" s="425">
        <v>2.7306060835830328</v>
      </c>
      <c r="AP148" s="426">
        <v>1.850574325652335</v>
      </c>
      <c r="AQ148" s="424">
        <v>4.9513945031537059</v>
      </c>
      <c r="AR148" s="425">
        <v>16.21945160707531</v>
      </c>
      <c r="AS148" s="425">
        <v>2.1586718703052648</v>
      </c>
      <c r="AT148" s="425">
        <v>2.3824833508560399</v>
      </c>
      <c r="AU148" s="426">
        <v>1.4689120500774533</v>
      </c>
      <c r="AV148" s="424">
        <v>5.7191006802437085</v>
      </c>
      <c r="AW148" s="425">
        <v>19.018838130856775</v>
      </c>
      <c r="AX148" s="425">
        <v>2.3287458459154919</v>
      </c>
      <c r="AY148" s="425">
        <v>2.5751683256561702</v>
      </c>
      <c r="AZ148" s="426">
        <v>1.5907392481769353</v>
      </c>
      <c r="BA148" s="424">
        <v>6.306369402935359</v>
      </c>
      <c r="BB148" s="425">
        <v>19.853171278724549</v>
      </c>
      <c r="BC148" s="425">
        <v>2.7030275187901314</v>
      </c>
      <c r="BD148" s="425">
        <v>2.8855480133633269</v>
      </c>
      <c r="BE148" s="426">
        <v>2.17173300061715</v>
      </c>
      <c r="BF148" s="424">
        <v>6.8253823959578295</v>
      </c>
      <c r="BG148" s="425">
        <v>20.493487095835761</v>
      </c>
      <c r="BH148" s="425">
        <v>3.0951640469158739</v>
      </c>
      <c r="BI148" s="425">
        <v>3.2308792275197611</v>
      </c>
      <c r="BJ148" s="426">
        <v>2.7116521029709948</v>
      </c>
    </row>
    <row r="149" spans="5:62" ht="10.9" customHeight="1" x14ac:dyDescent="0.2">
      <c r="E149" s="477" t="s">
        <v>130</v>
      </c>
      <c r="F149" s="427">
        <v>2</v>
      </c>
      <c r="G149" s="2" t="s">
        <v>2279</v>
      </c>
      <c r="H149" s="424">
        <v>3.5482321012736633</v>
      </c>
      <c r="I149" s="425">
        <v>11.087190267196711</v>
      </c>
      <c r="J149" s="425">
        <v>2.4411728514298021</v>
      </c>
      <c r="K149" s="425">
        <v>2.6058780596957933</v>
      </c>
      <c r="L149" s="426">
        <v>2.090515300989356</v>
      </c>
      <c r="M149" s="424">
        <v>3.6203323191370624</v>
      </c>
      <c r="N149" s="425">
        <v>11.524014765064523</v>
      </c>
      <c r="O149" s="425">
        <v>2.4568248457268029</v>
      </c>
      <c r="P149" s="425">
        <v>2.6735619495581973</v>
      </c>
      <c r="Q149" s="426">
        <v>2.0062070228296487</v>
      </c>
      <c r="R149" s="424">
        <v>3.6383668695707394</v>
      </c>
      <c r="S149" s="425">
        <v>12.059750777164469</v>
      </c>
      <c r="T149" s="425">
        <v>2.379792178446309</v>
      </c>
      <c r="U149" s="425">
        <v>2.5458557030562008</v>
      </c>
      <c r="V149" s="426">
        <v>2.0458319673098844</v>
      </c>
      <c r="W149" s="424">
        <v>3.4020445245830722</v>
      </c>
      <c r="X149" s="425">
        <v>11.707030768490739</v>
      </c>
      <c r="Y149" s="425">
        <v>2.1342223255233992</v>
      </c>
      <c r="Z149" s="425">
        <v>2.2790004843639267</v>
      </c>
      <c r="AA149" s="426">
        <v>1.8506127456775019</v>
      </c>
      <c r="AB149" s="424">
        <v>3.4200487681147314</v>
      </c>
      <c r="AC149" s="425">
        <v>11.986927722723653</v>
      </c>
      <c r="AD149" s="425">
        <v>2.082103209738098</v>
      </c>
      <c r="AE149" s="425">
        <v>2.2480826076442226</v>
      </c>
      <c r="AF149" s="426">
        <v>1.7671444459059913</v>
      </c>
      <c r="AG149" s="424">
        <v>4.5520399958309534</v>
      </c>
      <c r="AH149" s="425">
        <v>16.75886605148677</v>
      </c>
      <c r="AI149" s="425">
        <v>2.652986285405873</v>
      </c>
      <c r="AJ149" s="425">
        <v>2.8129692877956556</v>
      </c>
      <c r="AK149" s="426">
        <v>2.3600347514197466</v>
      </c>
      <c r="AL149" s="424">
        <v>4.5592138848702541</v>
      </c>
      <c r="AM149" s="425">
        <v>19.553693133259365</v>
      </c>
      <c r="AN149" s="425">
        <v>2.3111155802078653</v>
      </c>
      <c r="AO149" s="425">
        <v>2.5001000428046392</v>
      </c>
      <c r="AP149" s="426">
        <v>1.9804816949798472</v>
      </c>
      <c r="AQ149" s="424">
        <v>4.0105497250204074</v>
      </c>
      <c r="AR149" s="425">
        <v>17.699246803414329</v>
      </c>
      <c r="AS149" s="425">
        <v>1.8063623571038281</v>
      </c>
      <c r="AT149" s="425">
        <v>1.9617001206515257</v>
      </c>
      <c r="AU149" s="426">
        <v>1.5460649076122173</v>
      </c>
      <c r="AV149" s="424">
        <v>4.3250810382724092</v>
      </c>
      <c r="AW149" s="425">
        <v>18.685605390074528</v>
      </c>
      <c r="AX149" s="425">
        <v>1.8063448181959565</v>
      </c>
      <c r="AY149" s="425">
        <v>1.9422410786748385</v>
      </c>
      <c r="AZ149" s="426">
        <v>1.5878354648050512</v>
      </c>
      <c r="BA149" s="424">
        <v>4.4722356932327232</v>
      </c>
      <c r="BB149" s="425">
        <v>17.323490227275911</v>
      </c>
      <c r="BC149" s="425">
        <v>2.1149234472132483</v>
      </c>
      <c r="BD149" s="425">
        <v>2.1884327228342597</v>
      </c>
      <c r="BE149" s="426">
        <v>2.0009173305002648</v>
      </c>
      <c r="BF149" s="424">
        <v>4.6174917600919523</v>
      </c>
      <c r="BG149" s="425">
        <v>16.836436217561015</v>
      </c>
      <c r="BH149" s="425">
        <v>2.360880712802119</v>
      </c>
      <c r="BI149" s="425">
        <v>2.3541287684802916</v>
      </c>
      <c r="BJ149" s="426">
        <v>2.3709712097936024</v>
      </c>
    </row>
    <row r="150" spans="5:62" ht="10.9" customHeight="1" x14ac:dyDescent="0.2">
      <c r="E150" s="477" t="s">
        <v>131</v>
      </c>
      <c r="F150" s="427">
        <v>2</v>
      </c>
      <c r="G150" s="2" t="s">
        <v>2280</v>
      </c>
      <c r="H150" s="424">
        <v>4.9403204773704692</v>
      </c>
      <c r="I150" s="425">
        <v>17.220799140639549</v>
      </c>
      <c r="J150" s="425">
        <v>2.7480589472083494</v>
      </c>
      <c r="K150" s="425">
        <v>3.0011375457571963</v>
      </c>
      <c r="L150" s="426">
        <v>1.7057595391993416</v>
      </c>
      <c r="M150" s="424">
        <v>4.6606629591049575</v>
      </c>
      <c r="N150" s="425">
        <v>16.829330415526687</v>
      </c>
      <c r="O150" s="425">
        <v>2.4665553857225078</v>
      </c>
      <c r="P150" s="425">
        <v>2.6890822824032714</v>
      </c>
      <c r="Q150" s="426">
        <v>1.5633329278680825</v>
      </c>
      <c r="R150" s="424">
        <v>4.5580998014827374</v>
      </c>
      <c r="S150" s="425">
        <v>16.766195744385492</v>
      </c>
      <c r="T150" s="425">
        <v>2.3203169767629306</v>
      </c>
      <c r="U150" s="425">
        <v>2.5443788033490087</v>
      </c>
      <c r="V150" s="426">
        <v>1.4355629118590005</v>
      </c>
      <c r="W150" s="424">
        <v>4.2180513732914262</v>
      </c>
      <c r="X150" s="425">
        <v>16.296435020740525</v>
      </c>
      <c r="Y150" s="425">
        <v>1.9583468196988627</v>
      </c>
      <c r="Z150" s="425">
        <v>2.1363921404867412</v>
      </c>
      <c r="AA150" s="426">
        <v>1.2675371296553144</v>
      </c>
      <c r="AB150" s="424">
        <v>4.1030400000563372</v>
      </c>
      <c r="AC150" s="425">
        <v>15.345475956987823</v>
      </c>
      <c r="AD150" s="425">
        <v>1.9457407072327948</v>
      </c>
      <c r="AE150" s="425">
        <v>2.1283833612065046</v>
      </c>
      <c r="AF150" s="426">
        <v>1.2555780977139885</v>
      </c>
      <c r="AG150" s="424">
        <v>5.2787167869706728</v>
      </c>
      <c r="AH150" s="425">
        <v>19.612442201423899</v>
      </c>
      <c r="AI150" s="425">
        <v>2.5577551588820642</v>
      </c>
      <c r="AJ150" s="425">
        <v>2.7731882183785368</v>
      </c>
      <c r="AK150" s="426">
        <v>1.7647618734119177</v>
      </c>
      <c r="AL150" s="424">
        <v>4.8959358596688132</v>
      </c>
      <c r="AM150" s="425">
        <v>18.737786085003965</v>
      </c>
      <c r="AN150" s="425">
        <v>2.2465358598766256</v>
      </c>
      <c r="AO150" s="425">
        <v>2.4668800289596318</v>
      </c>
      <c r="AP150" s="426">
        <v>1.4662102376706874</v>
      </c>
      <c r="AQ150" s="424">
        <v>4.4686936488689151</v>
      </c>
      <c r="AR150" s="425">
        <v>17.782740562852322</v>
      </c>
      <c r="AS150" s="425">
        <v>1.8901778006058705</v>
      </c>
      <c r="AT150" s="425">
        <v>2.0643647900312398</v>
      </c>
      <c r="AU150" s="426">
        <v>1.2902703668587701</v>
      </c>
      <c r="AV150" s="424">
        <v>5.1670068713241104</v>
      </c>
      <c r="AW150" s="425">
        <v>20.37996456748499</v>
      </c>
      <c r="AX150" s="425">
        <v>2.0871868286293305</v>
      </c>
      <c r="AY150" s="425">
        <v>2.2867991742190164</v>
      </c>
      <c r="AZ150" s="426">
        <v>1.4188669498704924</v>
      </c>
      <c r="BA150" s="424">
        <v>5.5675073347445174</v>
      </c>
      <c r="BB150" s="425">
        <v>21.166450447606579</v>
      </c>
      <c r="BC150" s="425">
        <v>2.2512809868692765</v>
      </c>
      <c r="BD150" s="425">
        <v>2.4451458598469396</v>
      </c>
      <c r="BE150" s="426">
        <v>1.6237488388722503</v>
      </c>
      <c r="BF150" s="424">
        <v>6.1577162734243487</v>
      </c>
      <c r="BG150" s="425">
        <v>23.068458834633553</v>
      </c>
      <c r="BH150" s="425">
        <v>2.4780742661266539</v>
      </c>
      <c r="BI150" s="425">
        <v>2.6897366410532322</v>
      </c>
      <c r="BJ150" s="426">
        <v>1.8144069833792471</v>
      </c>
    </row>
    <row r="151" spans="5:62" ht="10.9" customHeight="1" x14ac:dyDescent="0.2">
      <c r="E151" s="477" t="s">
        <v>132</v>
      </c>
      <c r="F151" s="427">
        <v>2</v>
      </c>
      <c r="G151" s="2" t="s">
        <v>2281</v>
      </c>
      <c r="H151" s="424">
        <v>3.9035087655340792</v>
      </c>
      <c r="I151" s="425">
        <v>13.967618829332967</v>
      </c>
      <c r="J151" s="425">
        <v>2.3814722372480062</v>
      </c>
      <c r="K151" s="425">
        <v>2.6777484815321335</v>
      </c>
      <c r="L151" s="426">
        <v>1.6981642115732107</v>
      </c>
      <c r="M151" s="424">
        <v>3.8617560635142687</v>
      </c>
      <c r="N151" s="425">
        <v>15.217386052815053</v>
      </c>
      <c r="O151" s="425">
        <v>2.1178641864849816</v>
      </c>
      <c r="P151" s="425">
        <v>2.449857495204562</v>
      </c>
      <c r="Q151" s="426">
        <v>1.3694949456976364</v>
      </c>
      <c r="R151" s="424">
        <v>3.67286938180444</v>
      </c>
      <c r="S151" s="425">
        <v>14.419884765350446</v>
      </c>
      <c r="T151" s="425">
        <v>1.9672940066748625</v>
      </c>
      <c r="U151" s="425">
        <v>2.2680765157601339</v>
      </c>
      <c r="V151" s="426">
        <v>1.3098988349633836</v>
      </c>
      <c r="W151" s="424">
        <v>3.3703681387419704</v>
      </c>
      <c r="X151" s="425">
        <v>12.854317362697699</v>
      </c>
      <c r="Y151" s="425">
        <v>1.823243125351262</v>
      </c>
      <c r="Z151" s="425">
        <v>2.1175607291563368</v>
      </c>
      <c r="AA151" s="426">
        <v>1.199746386996438</v>
      </c>
      <c r="AB151" s="424">
        <v>3.2890837359777678</v>
      </c>
      <c r="AC151" s="425">
        <v>12.473598586011386</v>
      </c>
      <c r="AD151" s="425">
        <v>1.7509930952894568</v>
      </c>
      <c r="AE151" s="425">
        <v>1.9820675797405949</v>
      </c>
      <c r="AF151" s="426">
        <v>1.2793030999498562</v>
      </c>
      <c r="AG151" s="424">
        <v>4.3296080818125242</v>
      </c>
      <c r="AH151" s="425">
        <v>16.178528248312091</v>
      </c>
      <c r="AI151" s="425">
        <v>2.3534108109128904</v>
      </c>
      <c r="AJ151" s="425">
        <v>2.6556588067668305</v>
      </c>
      <c r="AK151" s="426">
        <v>1.759110502335379</v>
      </c>
      <c r="AL151" s="424">
        <v>4.3848297197176436</v>
      </c>
      <c r="AM151" s="425">
        <v>16.754347885998982</v>
      </c>
      <c r="AN151" s="425">
        <v>2.2954803737471376</v>
      </c>
      <c r="AO151" s="425">
        <v>2.6643785001885885</v>
      </c>
      <c r="AP151" s="426">
        <v>1.600532237781066</v>
      </c>
      <c r="AQ151" s="424">
        <v>4.3141322843300962</v>
      </c>
      <c r="AR151" s="425">
        <v>18.387864366326863</v>
      </c>
      <c r="AS151" s="425">
        <v>1.8708930695203092</v>
      </c>
      <c r="AT151" s="425">
        <v>2.204936552135464</v>
      </c>
      <c r="AU151" s="426">
        <v>1.2640044360159495</v>
      </c>
      <c r="AV151" s="424">
        <v>4.9060068947308313</v>
      </c>
      <c r="AW151" s="425">
        <v>21.546345797829289</v>
      </c>
      <c r="AX151" s="425">
        <v>1.8406719181110966</v>
      </c>
      <c r="AY151" s="425">
        <v>2.1210209416920831</v>
      </c>
      <c r="AZ151" s="426">
        <v>1.3497329939701241</v>
      </c>
      <c r="BA151" s="424">
        <v>5.3359111083740958</v>
      </c>
      <c r="BB151" s="425">
        <v>22.280103588976441</v>
      </c>
      <c r="BC151" s="425">
        <v>2.0117338976211303</v>
      </c>
      <c r="BD151" s="425">
        <v>2.2613331740224041</v>
      </c>
      <c r="BE151" s="426">
        <v>1.5882621887013131</v>
      </c>
      <c r="BF151" s="424">
        <v>5.3667256741827902</v>
      </c>
      <c r="BG151" s="425">
        <v>21.739896994331037</v>
      </c>
      <c r="BH151" s="425">
        <v>2.066124231819543</v>
      </c>
      <c r="BI151" s="425">
        <v>2.2656599128812558</v>
      </c>
      <c r="BJ151" s="426">
        <v>1.7356520503540684</v>
      </c>
    </row>
    <row r="152" spans="5:62" ht="10.9" customHeight="1" x14ac:dyDescent="0.2">
      <c r="E152" s="477" t="s">
        <v>133</v>
      </c>
      <c r="F152" s="427">
        <v>2</v>
      </c>
      <c r="G152" s="2" t="s">
        <v>2282</v>
      </c>
      <c r="H152" s="424">
        <v>5.546896298069198</v>
      </c>
      <c r="I152" s="425">
        <v>18.074456282518494</v>
      </c>
      <c r="J152" s="425">
        <v>2.9178189401426065</v>
      </c>
      <c r="K152" s="425">
        <v>3.1640245667908928</v>
      </c>
      <c r="L152" s="426">
        <v>1.6968761602802995</v>
      </c>
      <c r="M152" s="424">
        <v>5.2435795769022153</v>
      </c>
      <c r="N152" s="425">
        <v>16.900067899809802</v>
      </c>
      <c r="O152" s="425">
        <v>2.7846709813605965</v>
      </c>
      <c r="P152" s="425">
        <v>3.0195962946915875</v>
      </c>
      <c r="Q152" s="426">
        <v>1.6417153147857551</v>
      </c>
      <c r="R152" s="424">
        <v>5.0319458275118532</v>
      </c>
      <c r="S152" s="425">
        <v>15.536488890776893</v>
      </c>
      <c r="T152" s="425">
        <v>2.811900554805578</v>
      </c>
      <c r="U152" s="425">
        <v>3.0375762999833889</v>
      </c>
      <c r="V152" s="426">
        <v>1.743978399965701</v>
      </c>
      <c r="W152" s="424">
        <v>4.3761189015752811</v>
      </c>
      <c r="X152" s="425">
        <v>13.99030698585023</v>
      </c>
      <c r="Y152" s="425">
        <v>2.3558792924505552</v>
      </c>
      <c r="Z152" s="425">
        <v>2.5167203163560332</v>
      </c>
      <c r="AA152" s="426">
        <v>1.6016891554561721</v>
      </c>
      <c r="AB152" s="424">
        <v>4.3532118652011409</v>
      </c>
      <c r="AC152" s="425">
        <v>14.134431411090922</v>
      </c>
      <c r="AD152" s="425">
        <v>2.26389155505652</v>
      </c>
      <c r="AE152" s="425">
        <v>2.454476967170439</v>
      </c>
      <c r="AF152" s="426">
        <v>1.3950349924852532</v>
      </c>
      <c r="AG152" s="424">
        <v>4.8755856580206567</v>
      </c>
      <c r="AH152" s="425">
        <v>15.004129822094482</v>
      </c>
      <c r="AI152" s="425">
        <v>2.7260127026622789</v>
      </c>
      <c r="AJ152" s="425">
        <v>2.9723421736247126</v>
      </c>
      <c r="AK152" s="426">
        <v>1.6296683759219184</v>
      </c>
      <c r="AL152" s="424">
        <v>4.6014465341955049</v>
      </c>
      <c r="AM152" s="425">
        <v>15.244438601999029</v>
      </c>
      <c r="AN152" s="425">
        <v>2.3773862892281779</v>
      </c>
      <c r="AO152" s="425">
        <v>2.6222202943841837</v>
      </c>
      <c r="AP152" s="426">
        <v>1.3239090948220154</v>
      </c>
      <c r="AQ152" s="424">
        <v>4.1140848634626828</v>
      </c>
      <c r="AR152" s="425">
        <v>14.383721475309281</v>
      </c>
      <c r="AS152" s="425">
        <v>1.9787552133956425</v>
      </c>
      <c r="AT152" s="425">
        <v>2.1829853602856053</v>
      </c>
      <c r="AU152" s="426">
        <v>1.1272389631262885</v>
      </c>
      <c r="AV152" s="424">
        <v>4.7915704723078116</v>
      </c>
      <c r="AW152" s="425">
        <v>16.465955189693599</v>
      </c>
      <c r="AX152" s="425">
        <v>2.2468391611758136</v>
      </c>
      <c r="AY152" s="425">
        <v>2.4570600606315849</v>
      </c>
      <c r="AZ152" s="426">
        <v>1.3899933895081567</v>
      </c>
      <c r="BA152" s="424">
        <v>4.8286235152171351</v>
      </c>
      <c r="BB152" s="425">
        <v>15.956078845992721</v>
      </c>
      <c r="BC152" s="425">
        <v>2.3236384026355865</v>
      </c>
      <c r="BD152" s="425">
        <v>2.5270134407066744</v>
      </c>
      <c r="BE152" s="426">
        <v>1.5088391535943457</v>
      </c>
      <c r="BF152" s="424">
        <v>4.7109767791148469</v>
      </c>
      <c r="BG152" s="425">
        <v>15.221182894932479</v>
      </c>
      <c r="BH152" s="425">
        <v>2.3831990940762204</v>
      </c>
      <c r="BI152" s="425">
        <v>2.605558937847948</v>
      </c>
      <c r="BJ152" s="426">
        <v>1.5205756080576938</v>
      </c>
    </row>
    <row r="153" spans="5:62" ht="10.9" customHeight="1" x14ac:dyDescent="0.2">
      <c r="E153" s="477" t="s">
        <v>134</v>
      </c>
      <c r="F153" s="427">
        <v>2</v>
      </c>
      <c r="G153" s="2" t="s">
        <v>2283</v>
      </c>
      <c r="H153" s="424">
        <v>4.8982123077529165</v>
      </c>
      <c r="I153" s="425">
        <v>15.562903443353987</v>
      </c>
      <c r="J153" s="425">
        <v>2.7868406203388858</v>
      </c>
      <c r="K153" s="425">
        <v>3.0644230639141408</v>
      </c>
      <c r="L153" s="426">
        <v>1.8794120126526837</v>
      </c>
      <c r="M153" s="424">
        <v>4.8215738358403391</v>
      </c>
      <c r="N153" s="425">
        <v>15.454546678362146</v>
      </c>
      <c r="O153" s="425">
        <v>2.7049559333162256</v>
      </c>
      <c r="P153" s="425">
        <v>2.9479629066459778</v>
      </c>
      <c r="Q153" s="426">
        <v>1.9296308154133595</v>
      </c>
      <c r="R153" s="424">
        <v>4.4702405558947422</v>
      </c>
      <c r="S153" s="425">
        <v>14.380948600186413</v>
      </c>
      <c r="T153" s="425">
        <v>2.4774491414925888</v>
      </c>
      <c r="U153" s="425">
        <v>2.6643515186499203</v>
      </c>
      <c r="V153" s="426">
        <v>1.9010282496258983</v>
      </c>
      <c r="W153" s="424">
        <v>4.1776712970351424</v>
      </c>
      <c r="X153" s="425">
        <v>14.035542284313754</v>
      </c>
      <c r="Y153" s="425">
        <v>2.1551034285164463</v>
      </c>
      <c r="Z153" s="425">
        <v>2.2961341633564443</v>
      </c>
      <c r="AA153" s="426">
        <v>1.7312899032806131</v>
      </c>
      <c r="AB153" s="424">
        <v>3.9545170488685422</v>
      </c>
      <c r="AC153" s="425">
        <v>13.550094629818746</v>
      </c>
      <c r="AD153" s="425">
        <v>2.0177359223592299</v>
      </c>
      <c r="AE153" s="425">
        <v>2.1515296319811537</v>
      </c>
      <c r="AF153" s="426">
        <v>1.6312752227372711</v>
      </c>
      <c r="AG153" s="424">
        <v>5.351136357492372</v>
      </c>
      <c r="AH153" s="425">
        <v>17.857068740531815</v>
      </c>
      <c r="AI153" s="425">
        <v>2.7875446960815702</v>
      </c>
      <c r="AJ153" s="425">
        <v>2.9799862484990545</v>
      </c>
      <c r="AK153" s="426">
        <v>2.2515753826484763</v>
      </c>
      <c r="AL153" s="424">
        <v>5.2287163314263809</v>
      </c>
      <c r="AM153" s="425">
        <v>17.288556880032775</v>
      </c>
      <c r="AN153" s="425">
        <v>2.6882155651262498</v>
      </c>
      <c r="AO153" s="425">
        <v>2.8979749940498483</v>
      </c>
      <c r="AP153" s="426">
        <v>2.1300094097217679</v>
      </c>
      <c r="AQ153" s="424">
        <v>4.6207552477474927</v>
      </c>
      <c r="AR153" s="425">
        <v>16.094798285198618</v>
      </c>
      <c r="AS153" s="425">
        <v>2.1719047638338917</v>
      </c>
      <c r="AT153" s="425">
        <v>2.377607510584276</v>
      </c>
      <c r="AU153" s="426">
        <v>1.6484567132385217</v>
      </c>
      <c r="AV153" s="424">
        <v>4.8084698470369123</v>
      </c>
      <c r="AW153" s="425">
        <v>16.902785558011828</v>
      </c>
      <c r="AX153" s="425">
        <v>2.1133731221425593</v>
      </c>
      <c r="AY153" s="425">
        <v>2.2981965841297582</v>
      </c>
      <c r="AZ153" s="426">
        <v>1.6579288317313552</v>
      </c>
      <c r="BA153" s="424">
        <v>5.1032387126249192</v>
      </c>
      <c r="BB153" s="425">
        <v>17.056240486827726</v>
      </c>
      <c r="BC153" s="425">
        <v>2.3427512498838481</v>
      </c>
      <c r="BD153" s="425">
        <v>2.5330087629569404</v>
      </c>
      <c r="BE153" s="426">
        <v>1.8897468373928645</v>
      </c>
      <c r="BF153" s="424">
        <v>5.4496884019830274</v>
      </c>
      <c r="BG153" s="425">
        <v>17.373916725123458</v>
      </c>
      <c r="BH153" s="425">
        <v>2.66676328602649</v>
      </c>
      <c r="BI153" s="425">
        <v>2.791416923534781</v>
      </c>
      <c r="BJ153" s="426">
        <v>2.3800802311677978</v>
      </c>
    </row>
    <row r="154" spans="5:62" ht="10.9" customHeight="1" x14ac:dyDescent="0.2">
      <c r="E154" s="477" t="s">
        <v>135</v>
      </c>
      <c r="F154" s="427">
        <v>2</v>
      </c>
      <c r="G154" s="2" t="s">
        <v>2284</v>
      </c>
      <c r="H154" s="424">
        <v>4.3161013910679875</v>
      </c>
      <c r="I154" s="425">
        <v>14.88616954933396</v>
      </c>
      <c r="J154" s="425">
        <v>2.822938921004404</v>
      </c>
      <c r="K154" s="425">
        <v>3.1713566113697715</v>
      </c>
      <c r="L154" s="426">
        <v>1.7472221767215619</v>
      </c>
      <c r="M154" s="424">
        <v>4.414226431006437</v>
      </c>
      <c r="N154" s="425">
        <v>16.124162587635563</v>
      </c>
      <c r="O154" s="425">
        <v>2.7295492451368717</v>
      </c>
      <c r="P154" s="425">
        <v>3.0468379429822687</v>
      </c>
      <c r="Q154" s="426">
        <v>1.767695075677429</v>
      </c>
      <c r="R154" s="424">
        <v>4.6214493299119148</v>
      </c>
      <c r="S154" s="425">
        <v>17.867563802372356</v>
      </c>
      <c r="T154" s="425">
        <v>2.6562180992495663</v>
      </c>
      <c r="U154" s="425">
        <v>2.9531670072642706</v>
      </c>
      <c r="V154" s="426">
        <v>1.7839228405232455</v>
      </c>
      <c r="W154" s="424">
        <v>4.0998546742640007</v>
      </c>
      <c r="X154" s="425">
        <v>15.93975605335809</v>
      </c>
      <c r="Y154" s="425">
        <v>2.2902352639531052</v>
      </c>
      <c r="Z154" s="425">
        <v>2.5138289209365934</v>
      </c>
      <c r="AA154" s="426">
        <v>1.6505882923387039</v>
      </c>
      <c r="AB154" s="424">
        <v>3.8821242352919647</v>
      </c>
      <c r="AC154" s="425">
        <v>15.093151311549711</v>
      </c>
      <c r="AD154" s="425">
        <v>2.1348356388098289</v>
      </c>
      <c r="AE154" s="425">
        <v>2.3491923013765401</v>
      </c>
      <c r="AF154" s="426">
        <v>1.5401657400784805</v>
      </c>
      <c r="AG154" s="424">
        <v>4.5245517168013025</v>
      </c>
      <c r="AH154" s="425">
        <v>17.802787760406265</v>
      </c>
      <c r="AI154" s="425">
        <v>2.4623516668551897</v>
      </c>
      <c r="AJ154" s="425">
        <v>2.6916404725941083</v>
      </c>
      <c r="AK154" s="426">
        <v>1.8421219793718417</v>
      </c>
      <c r="AL154" s="424">
        <v>4.3794468322600633</v>
      </c>
      <c r="AM154" s="425">
        <v>17.620070206424003</v>
      </c>
      <c r="AN154" s="425">
        <v>2.3186577239514454</v>
      </c>
      <c r="AO154" s="425">
        <v>2.5582932190517496</v>
      </c>
      <c r="AP154" s="426">
        <v>1.6896484919961077</v>
      </c>
      <c r="AQ154" s="424">
        <v>4.0108226370051403</v>
      </c>
      <c r="AR154" s="425">
        <v>17.282511243602158</v>
      </c>
      <c r="AS154" s="425">
        <v>1.9144622806564935</v>
      </c>
      <c r="AT154" s="425">
        <v>2.1331124634997116</v>
      </c>
      <c r="AU154" s="426">
        <v>1.3572367698913859</v>
      </c>
      <c r="AV154" s="424">
        <v>4.7780463603797223</v>
      </c>
      <c r="AW154" s="425">
        <v>22.079527058990202</v>
      </c>
      <c r="AX154" s="425">
        <v>1.8997456717560894</v>
      </c>
      <c r="AY154" s="425">
        <v>2.0861433740349073</v>
      </c>
      <c r="AZ154" s="426">
        <v>1.4393863855644973</v>
      </c>
      <c r="BA154" s="424">
        <v>5.0064108220784007</v>
      </c>
      <c r="BB154" s="425">
        <v>21.474288075110159</v>
      </c>
      <c r="BC154" s="425">
        <v>2.0806714541325424</v>
      </c>
      <c r="BD154" s="425">
        <v>2.2359546896729774</v>
      </c>
      <c r="BE154" s="426">
        <v>1.7082646798218812</v>
      </c>
      <c r="BF154" s="424">
        <v>5.066531141195723</v>
      </c>
      <c r="BG154" s="425">
        <v>20.774190576229859</v>
      </c>
      <c r="BH154" s="425">
        <v>2.1919256045819631</v>
      </c>
      <c r="BI154" s="425">
        <v>2.3419303896535868</v>
      </c>
      <c r="BJ154" s="426">
        <v>1.8409261069937637</v>
      </c>
    </row>
    <row r="155" spans="5:62" ht="10.9" customHeight="1" x14ac:dyDescent="0.2">
      <c r="E155" s="477" t="s">
        <v>136</v>
      </c>
      <c r="F155" s="427">
        <v>2</v>
      </c>
      <c r="G155" s="2" t="s">
        <v>2285</v>
      </c>
      <c r="H155" s="424">
        <v>4.9264946857752783</v>
      </c>
      <c r="I155" s="425">
        <v>17.589604954500658</v>
      </c>
      <c r="J155" s="425">
        <v>2.8337460693677237</v>
      </c>
      <c r="K155" s="425">
        <v>3.09571836017636</v>
      </c>
      <c r="L155" s="426">
        <v>1.9352481707295293</v>
      </c>
      <c r="M155" s="424">
        <v>4.6413587283055815</v>
      </c>
      <c r="N155" s="425">
        <v>16.380107372147087</v>
      </c>
      <c r="O155" s="425">
        <v>2.6904359167734051</v>
      </c>
      <c r="P155" s="425">
        <v>2.9065406739604018</v>
      </c>
      <c r="Q155" s="426">
        <v>1.9631628459410722</v>
      </c>
      <c r="R155" s="424">
        <v>4.2597594816029716</v>
      </c>
      <c r="S155" s="425">
        <v>14.250460726587095</v>
      </c>
      <c r="T155" s="425">
        <v>2.5986693179015115</v>
      </c>
      <c r="U155" s="425">
        <v>2.8139202681435416</v>
      </c>
      <c r="V155" s="426">
        <v>1.8982290861974325</v>
      </c>
      <c r="W155" s="424">
        <v>3.9123446162145763</v>
      </c>
      <c r="X155" s="425">
        <v>14.365194780977689</v>
      </c>
      <c r="Y155" s="425">
        <v>2.1713632295857663</v>
      </c>
      <c r="Z155" s="425">
        <v>2.3688491930333044</v>
      </c>
      <c r="AA155" s="426">
        <v>1.5440476932630114</v>
      </c>
      <c r="AB155" s="424">
        <v>3.8325327402064246</v>
      </c>
      <c r="AC155" s="425">
        <v>13.910772389464702</v>
      </c>
      <c r="AD155" s="425">
        <v>2.1214852083290143</v>
      </c>
      <c r="AE155" s="425">
        <v>2.2894515643645854</v>
      </c>
      <c r="AF155" s="426">
        <v>1.6053209443006287</v>
      </c>
      <c r="AG155" s="424">
        <v>4.5518864226396119</v>
      </c>
      <c r="AH155" s="425">
        <v>16.471893891435453</v>
      </c>
      <c r="AI155" s="425">
        <v>2.5253240510000237</v>
      </c>
      <c r="AJ155" s="425">
        <v>2.7063033504742471</v>
      </c>
      <c r="AK155" s="426">
        <v>1.9873451913380062</v>
      </c>
      <c r="AL155" s="424">
        <v>4.2859500392291272</v>
      </c>
      <c r="AM155" s="425">
        <v>15.446421697382421</v>
      </c>
      <c r="AN155" s="425">
        <v>2.3783921323052137</v>
      </c>
      <c r="AO155" s="425">
        <v>2.5839620524007905</v>
      </c>
      <c r="AP155" s="426">
        <v>1.7934254578867017</v>
      </c>
      <c r="AQ155" s="424">
        <v>3.8526047290990495</v>
      </c>
      <c r="AR155" s="425">
        <v>14.250508522159668</v>
      </c>
      <c r="AS155" s="425">
        <v>2.0738963660117453</v>
      </c>
      <c r="AT155" s="425">
        <v>2.2571031821548031</v>
      </c>
      <c r="AU155" s="426">
        <v>1.5715443403395741</v>
      </c>
      <c r="AV155" s="424">
        <v>4.2456966966352185</v>
      </c>
      <c r="AW155" s="425">
        <v>15.89427349692993</v>
      </c>
      <c r="AX155" s="425">
        <v>2.1923945602033266</v>
      </c>
      <c r="AY155" s="425">
        <v>2.3459780775551744</v>
      </c>
      <c r="AZ155" s="426">
        <v>1.7866619871550351</v>
      </c>
      <c r="BA155" s="424">
        <v>4.4041134760127614</v>
      </c>
      <c r="BB155" s="425">
        <v>14.5565514386752</v>
      </c>
      <c r="BC155" s="425">
        <v>2.5616537836438278</v>
      </c>
      <c r="BD155" s="425">
        <v>2.6656372747050123</v>
      </c>
      <c r="BE155" s="426">
        <v>2.2961730351015759</v>
      </c>
      <c r="BF155" s="424">
        <v>4.5729811156126452</v>
      </c>
      <c r="BG155" s="425">
        <v>14.860484736491285</v>
      </c>
      <c r="BH155" s="425">
        <v>2.7070322833562201</v>
      </c>
      <c r="BI155" s="425">
        <v>2.8544396046826619</v>
      </c>
      <c r="BJ155" s="426">
        <v>2.3425192286485483</v>
      </c>
    </row>
    <row r="156" spans="5:62" ht="10.9" customHeight="1" x14ac:dyDescent="0.2">
      <c r="E156" s="477" t="s">
        <v>137</v>
      </c>
      <c r="F156" s="427">
        <v>2</v>
      </c>
      <c r="G156" s="2" t="s">
        <v>2286</v>
      </c>
      <c r="H156" s="424">
        <v>6.7122122471157208</v>
      </c>
      <c r="I156" s="425">
        <v>20.462991470603225</v>
      </c>
      <c r="J156" s="425">
        <v>3.7029850390186607</v>
      </c>
      <c r="K156" s="425">
        <v>4.0720467428373617</v>
      </c>
      <c r="L156" s="426">
        <v>2.6651307050170647</v>
      </c>
      <c r="M156" s="424">
        <v>6.3813523255346416</v>
      </c>
      <c r="N156" s="425">
        <v>19.581200530470621</v>
      </c>
      <c r="O156" s="425">
        <v>3.5295529063216895</v>
      </c>
      <c r="P156" s="425">
        <v>3.8774493725879564</v>
      </c>
      <c r="Q156" s="426">
        <v>2.5810141534989377</v>
      </c>
      <c r="R156" s="424">
        <v>5.7988196476940264</v>
      </c>
      <c r="S156" s="425">
        <v>17.036501885715865</v>
      </c>
      <c r="T156" s="425">
        <v>3.3840670343350245</v>
      </c>
      <c r="U156" s="425">
        <v>3.7094619888886684</v>
      </c>
      <c r="V156" s="426">
        <v>2.530964066788258</v>
      </c>
      <c r="W156" s="424">
        <v>5.2156233739307849</v>
      </c>
      <c r="X156" s="425">
        <v>16.392273687542925</v>
      </c>
      <c r="Y156" s="425">
        <v>2.802784832688304</v>
      </c>
      <c r="Z156" s="425">
        <v>3.0401134424016916</v>
      </c>
      <c r="AA156" s="426">
        <v>2.1957890360502113</v>
      </c>
      <c r="AB156" s="424">
        <v>5.2757115676701476</v>
      </c>
      <c r="AC156" s="425">
        <v>16.578846338379201</v>
      </c>
      <c r="AD156" s="425">
        <v>2.7810252089236562</v>
      </c>
      <c r="AE156" s="425">
        <v>3.0451940538077</v>
      </c>
      <c r="AF156" s="426">
        <v>2.1247716078641306</v>
      </c>
      <c r="AG156" s="424">
        <v>5.9338315770177186</v>
      </c>
      <c r="AH156" s="425">
        <v>18.426590395540959</v>
      </c>
      <c r="AI156" s="425">
        <v>3.1469932172944928</v>
      </c>
      <c r="AJ156" s="425">
        <v>3.4079746203294414</v>
      </c>
      <c r="AK156" s="426">
        <v>2.5176787136002381</v>
      </c>
      <c r="AL156" s="424">
        <v>5.6194365223991642</v>
      </c>
      <c r="AM156" s="425">
        <v>17.613015948102287</v>
      </c>
      <c r="AN156" s="425">
        <v>2.9337842820601501</v>
      </c>
      <c r="AO156" s="425">
        <v>3.2062665751387955</v>
      </c>
      <c r="AP156" s="426">
        <v>2.2999743199274061</v>
      </c>
      <c r="AQ156" s="424">
        <v>5.201102740416566</v>
      </c>
      <c r="AR156" s="425">
        <v>16.729780411848669</v>
      </c>
      <c r="AS156" s="425">
        <v>2.6331995632809013</v>
      </c>
      <c r="AT156" s="425">
        <v>2.868669145156872</v>
      </c>
      <c r="AU156" s="426">
        <v>2.1045684638296702</v>
      </c>
      <c r="AV156" s="424">
        <v>5.4600997450316546</v>
      </c>
      <c r="AW156" s="425">
        <v>16.898731300780483</v>
      </c>
      <c r="AX156" s="425">
        <v>2.8483588677364122</v>
      </c>
      <c r="AY156" s="425">
        <v>3.0400800815171318</v>
      </c>
      <c r="AZ156" s="426">
        <v>2.4312382619655231</v>
      </c>
      <c r="BA156" s="424">
        <v>5.8751607093498261</v>
      </c>
      <c r="BB156" s="425">
        <v>17.459442350805997</v>
      </c>
      <c r="BC156" s="425">
        <v>3.1708009129551131</v>
      </c>
      <c r="BD156" s="425">
        <v>3.2831096632824499</v>
      </c>
      <c r="BE156" s="426">
        <v>2.9319100570417302</v>
      </c>
      <c r="BF156" s="424">
        <v>6.1761994857603018</v>
      </c>
      <c r="BG156" s="425">
        <v>17.999743969095473</v>
      </c>
      <c r="BH156" s="425">
        <v>3.4086687886607381</v>
      </c>
      <c r="BI156" s="425">
        <v>3.4882822516803214</v>
      </c>
      <c r="BJ156" s="426">
        <v>3.2431642253047608</v>
      </c>
    </row>
    <row r="157" spans="5:62" ht="10.9" customHeight="1" x14ac:dyDescent="0.2">
      <c r="E157" s="477" t="s">
        <v>138</v>
      </c>
      <c r="F157" s="427">
        <v>2</v>
      </c>
      <c r="G157" s="2" t="s">
        <v>2287</v>
      </c>
      <c r="H157" s="424">
        <v>5.7722049907030826</v>
      </c>
      <c r="I157" s="425">
        <v>19.855683815330124</v>
      </c>
      <c r="J157" s="425">
        <v>3.1995131535297086</v>
      </c>
      <c r="K157" s="425">
        <v>3.5378457316843082</v>
      </c>
      <c r="L157" s="426">
        <v>1.5870447951168369</v>
      </c>
      <c r="M157" s="424">
        <v>5.5099596287669348</v>
      </c>
      <c r="N157" s="425">
        <v>19.588118780378341</v>
      </c>
      <c r="O157" s="425">
        <v>2.9351370568083035</v>
      </c>
      <c r="P157" s="425">
        <v>3.2311660124370829</v>
      </c>
      <c r="Q157" s="426">
        <v>1.5420242110328473</v>
      </c>
      <c r="R157" s="424">
        <v>5.3886739926792702</v>
      </c>
      <c r="S157" s="425">
        <v>19.563443929714698</v>
      </c>
      <c r="T157" s="425">
        <v>2.8171965446987732</v>
      </c>
      <c r="U157" s="425">
        <v>3.0961462497555559</v>
      </c>
      <c r="V157" s="426">
        <v>1.5417988985954922</v>
      </c>
      <c r="W157" s="424">
        <v>5.074420519993442</v>
      </c>
      <c r="X157" s="425">
        <v>18.956563362522758</v>
      </c>
      <c r="Y157" s="425">
        <v>2.522642313118765</v>
      </c>
      <c r="Z157" s="425">
        <v>2.7558592482239157</v>
      </c>
      <c r="AA157" s="426">
        <v>1.4692416030839308</v>
      </c>
      <c r="AB157" s="424">
        <v>4.7795300137052408</v>
      </c>
      <c r="AC157" s="425">
        <v>17.270995528736574</v>
      </c>
      <c r="AD157" s="425">
        <v>2.4237035021756466</v>
      </c>
      <c r="AE157" s="425">
        <v>2.6454313646095442</v>
      </c>
      <c r="AF157" s="426">
        <v>1.4430190209455804</v>
      </c>
      <c r="AG157" s="424">
        <v>5.5435588903960307</v>
      </c>
      <c r="AH157" s="425">
        <v>19.365247085308305</v>
      </c>
      <c r="AI157" s="425">
        <v>3.0070348625716394</v>
      </c>
      <c r="AJ157" s="425">
        <v>3.2675466854934485</v>
      </c>
      <c r="AK157" s="426">
        <v>1.8851823325874562</v>
      </c>
      <c r="AL157" s="424">
        <v>5.0612413901384441</v>
      </c>
      <c r="AM157" s="425">
        <v>18.710852533297967</v>
      </c>
      <c r="AN157" s="425">
        <v>2.597562389196431</v>
      </c>
      <c r="AO157" s="425">
        <v>2.8203402187251418</v>
      </c>
      <c r="AP157" s="426">
        <v>1.6697183281335506</v>
      </c>
      <c r="AQ157" s="424">
        <v>4.690408220345998</v>
      </c>
      <c r="AR157" s="425">
        <v>18.41334639102158</v>
      </c>
      <c r="AS157" s="425">
        <v>2.1891099142812718</v>
      </c>
      <c r="AT157" s="425">
        <v>2.3742428884611249</v>
      </c>
      <c r="AU157" s="426">
        <v>1.4370994404574582</v>
      </c>
      <c r="AV157" s="424">
        <v>5.6685451087924843</v>
      </c>
      <c r="AW157" s="425">
        <v>22.738065315798917</v>
      </c>
      <c r="AX157" s="425">
        <v>2.4562370320040068</v>
      </c>
      <c r="AY157" s="425">
        <v>2.7008121760559747</v>
      </c>
      <c r="AZ157" s="426">
        <v>1.4831427186088206</v>
      </c>
      <c r="BA157" s="424">
        <v>5.9759194305668517</v>
      </c>
      <c r="BB157" s="425">
        <v>23.036814693774406</v>
      </c>
      <c r="BC157" s="425">
        <v>2.5992338824409496</v>
      </c>
      <c r="BD157" s="425">
        <v>2.8332059235648832</v>
      </c>
      <c r="BE157" s="426">
        <v>1.6848639596897537</v>
      </c>
      <c r="BF157" s="424">
        <v>6.0329398060901047</v>
      </c>
      <c r="BG157" s="425">
        <v>22.118446899183791</v>
      </c>
      <c r="BH157" s="425">
        <v>2.7866567138559848</v>
      </c>
      <c r="BI157" s="425">
        <v>2.9919329563949804</v>
      </c>
      <c r="BJ157" s="426">
        <v>2.0059138951992805</v>
      </c>
    </row>
    <row r="158" spans="5:62" ht="10.9" customHeight="1" x14ac:dyDescent="0.2">
      <c r="E158" s="477" t="s">
        <v>139</v>
      </c>
      <c r="F158" s="427">
        <v>2</v>
      </c>
      <c r="G158" s="2" t="s">
        <v>2288</v>
      </c>
      <c r="H158" s="424">
        <v>5.2626572287167344</v>
      </c>
      <c r="I158" s="425">
        <v>19.421836541763579</v>
      </c>
      <c r="J158" s="425">
        <v>3.005804231317375</v>
      </c>
      <c r="K158" s="425">
        <v>3.3367898530826698</v>
      </c>
      <c r="L158" s="426">
        <v>1.6287349356783458</v>
      </c>
      <c r="M158" s="424">
        <v>4.8136277813092283</v>
      </c>
      <c r="N158" s="425">
        <v>17.264894768933512</v>
      </c>
      <c r="O158" s="425">
        <v>2.8099835051990052</v>
      </c>
      <c r="P158" s="425">
        <v>3.1335405488101697</v>
      </c>
      <c r="Q158" s="426">
        <v>1.4845462567531724</v>
      </c>
      <c r="R158" s="424">
        <v>4.4612641715742498</v>
      </c>
      <c r="S158" s="425">
        <v>15.338686382271135</v>
      </c>
      <c r="T158" s="425">
        <v>2.7225404101226283</v>
      </c>
      <c r="U158" s="425">
        <v>3.0100520327621503</v>
      </c>
      <c r="V158" s="426">
        <v>1.5722657441183878</v>
      </c>
      <c r="W158" s="424">
        <v>4.1867283701133529</v>
      </c>
      <c r="X158" s="425">
        <v>15.768502584386388</v>
      </c>
      <c r="Y158" s="425">
        <v>2.3150924274747728</v>
      </c>
      <c r="Z158" s="425">
        <v>2.5181967186430283</v>
      </c>
      <c r="AA158" s="426">
        <v>1.50915564215624</v>
      </c>
      <c r="AB158" s="424">
        <v>4.0076564802199011</v>
      </c>
      <c r="AC158" s="425">
        <v>15.162945559990126</v>
      </c>
      <c r="AD158" s="425">
        <v>2.1546070909733315</v>
      </c>
      <c r="AE158" s="425">
        <v>2.308965675665879</v>
      </c>
      <c r="AF158" s="426">
        <v>1.5582778956534016</v>
      </c>
      <c r="AG158" s="424">
        <v>4.7625339746688811</v>
      </c>
      <c r="AH158" s="425">
        <v>17.859217904969654</v>
      </c>
      <c r="AI158" s="425">
        <v>2.6055620153950514</v>
      </c>
      <c r="AJ158" s="425">
        <v>2.8172558890598127</v>
      </c>
      <c r="AK158" s="426">
        <v>1.8076747307892045</v>
      </c>
      <c r="AL158" s="424">
        <v>4.5195065537009871</v>
      </c>
      <c r="AM158" s="425">
        <v>16.896429590077112</v>
      </c>
      <c r="AN158" s="425">
        <v>2.4771968681142491</v>
      </c>
      <c r="AO158" s="425">
        <v>2.6774377249034265</v>
      </c>
      <c r="AP158" s="426">
        <v>1.7447667644687634</v>
      </c>
      <c r="AQ158" s="424">
        <v>4.2143487837473419</v>
      </c>
      <c r="AR158" s="425">
        <v>15.989346493377276</v>
      </c>
      <c r="AS158" s="425">
        <v>2.2512666670875885</v>
      </c>
      <c r="AT158" s="425">
        <v>2.3681915160937201</v>
      </c>
      <c r="AU158" s="426">
        <v>1.8351930618484484</v>
      </c>
      <c r="AV158" s="424">
        <v>4.7341618285957017</v>
      </c>
      <c r="AW158" s="425">
        <v>17.606034779872203</v>
      </c>
      <c r="AX158" s="425">
        <v>2.4770992393191995</v>
      </c>
      <c r="AY158" s="425">
        <v>2.5230376402979227</v>
      </c>
      <c r="AZ158" s="426">
        <v>2.3187809538731625</v>
      </c>
      <c r="BA158" s="424">
        <v>5.2022030526527177</v>
      </c>
      <c r="BB158" s="425">
        <v>17.991630588370935</v>
      </c>
      <c r="BC158" s="425">
        <v>2.8744621001125972</v>
      </c>
      <c r="BD158" s="425">
        <v>2.9123031302257565</v>
      </c>
      <c r="BE158" s="426">
        <v>2.7478893025148357</v>
      </c>
      <c r="BF158" s="424">
        <v>5.4731476931766121</v>
      </c>
      <c r="BG158" s="425">
        <v>18.778712179029583</v>
      </c>
      <c r="BH158" s="425">
        <v>3.0153321792292211</v>
      </c>
      <c r="BI158" s="425">
        <v>3.0817487319839336</v>
      </c>
      <c r="BJ158" s="426">
        <v>2.8000948089675006</v>
      </c>
    </row>
    <row r="159" spans="5:62" ht="10.9" customHeight="1" x14ac:dyDescent="0.2">
      <c r="E159" s="477" t="s">
        <v>145</v>
      </c>
      <c r="F159" s="427">
        <v>2</v>
      </c>
      <c r="G159" s="2" t="s">
        <v>2289</v>
      </c>
      <c r="H159" s="424">
        <v>4.7638607718733441</v>
      </c>
      <c r="I159" s="425">
        <v>19.174709795364048</v>
      </c>
      <c r="J159" s="425">
        <v>2.9693616811121548</v>
      </c>
      <c r="K159" s="425">
        <v>3.2002502730210241</v>
      </c>
      <c r="L159" s="426">
        <v>1.840908385247839</v>
      </c>
      <c r="M159" s="424">
        <v>4.3373772731908309</v>
      </c>
      <c r="N159" s="425">
        <v>17.251472868375714</v>
      </c>
      <c r="O159" s="425">
        <v>2.7319279597386212</v>
      </c>
      <c r="P159" s="425">
        <v>2.930335381789269</v>
      </c>
      <c r="Q159" s="426">
        <v>1.775598941446477</v>
      </c>
      <c r="R159" s="424">
        <v>4.1584321532706126</v>
      </c>
      <c r="S159" s="425">
        <v>16.372767661737875</v>
      </c>
      <c r="T159" s="425">
        <v>2.6307705059792514</v>
      </c>
      <c r="U159" s="425">
        <v>2.7872632346804362</v>
      </c>
      <c r="V159" s="426">
        <v>1.8936659093320243</v>
      </c>
      <c r="W159" s="424">
        <v>3.7785633826489802</v>
      </c>
      <c r="X159" s="425">
        <v>16.343662014322994</v>
      </c>
      <c r="Y159" s="425">
        <v>2.158351713403956</v>
      </c>
      <c r="Z159" s="425">
        <v>2.2728057514612661</v>
      </c>
      <c r="AA159" s="426">
        <v>1.6245808533734094</v>
      </c>
      <c r="AB159" s="424">
        <v>3.570966204274729</v>
      </c>
      <c r="AC159" s="425">
        <v>14.986906979246063</v>
      </c>
      <c r="AD159" s="425">
        <v>2.0581073423325722</v>
      </c>
      <c r="AE159" s="425">
        <v>2.2021022846227516</v>
      </c>
      <c r="AF159" s="426">
        <v>1.4014838190380876</v>
      </c>
      <c r="AG159" s="424">
        <v>4.3460220895695851</v>
      </c>
      <c r="AH159" s="425">
        <v>18.368160528631247</v>
      </c>
      <c r="AI159" s="425">
        <v>2.5210900794771107</v>
      </c>
      <c r="AJ159" s="425">
        <v>2.6811067878308052</v>
      </c>
      <c r="AK159" s="426">
        <v>1.8075775627038246</v>
      </c>
      <c r="AL159" s="424">
        <v>3.9007339955820761</v>
      </c>
      <c r="AM159" s="425">
        <v>16.974088982121643</v>
      </c>
      <c r="AN159" s="425">
        <v>2.1948718360931951</v>
      </c>
      <c r="AO159" s="425">
        <v>2.3188898759329208</v>
      </c>
      <c r="AP159" s="426">
        <v>1.6580010275094041</v>
      </c>
      <c r="AQ159" s="424">
        <v>4.064526283328127</v>
      </c>
      <c r="AR159" s="425">
        <v>19.131375065685635</v>
      </c>
      <c r="AS159" s="425">
        <v>2.066077098315354</v>
      </c>
      <c r="AT159" s="425">
        <v>2.1490864890341284</v>
      </c>
      <c r="AU159" s="426">
        <v>1.7141727524669388</v>
      </c>
      <c r="AV159" s="424">
        <v>4.4466295449586344</v>
      </c>
      <c r="AW159" s="425">
        <v>20.282734318161676</v>
      </c>
      <c r="AX159" s="425">
        <v>2.1838002630499109</v>
      </c>
      <c r="AY159" s="425">
        <v>2.2433337159663878</v>
      </c>
      <c r="AZ159" s="426">
        <v>1.936824942448202</v>
      </c>
      <c r="BA159" s="424">
        <v>4.3224300264758533</v>
      </c>
      <c r="BB159" s="425">
        <v>17.308361039718299</v>
      </c>
      <c r="BC159" s="425">
        <v>2.3590927948795581</v>
      </c>
      <c r="BD159" s="425">
        <v>2.3777934114125041</v>
      </c>
      <c r="BE159" s="426">
        <v>2.2833200564774194</v>
      </c>
      <c r="BF159" s="424">
        <v>4.6682475170388704</v>
      </c>
      <c r="BG159" s="425">
        <v>18.389657837557944</v>
      </c>
      <c r="BH159" s="425">
        <v>2.5946078932057697</v>
      </c>
      <c r="BI159" s="425">
        <v>2.603712284558521</v>
      </c>
      <c r="BJ159" s="426">
        <v>2.5588325778710383</v>
      </c>
    </row>
    <row r="160" spans="5:62" ht="10.9" customHeight="1" x14ac:dyDescent="0.2">
      <c r="E160" s="477" t="s">
        <v>942</v>
      </c>
      <c r="F160" s="427">
        <v>2</v>
      </c>
      <c r="G160" s="262" t="s">
        <v>2290</v>
      </c>
      <c r="H160" s="424">
        <v>4.8980120918910508</v>
      </c>
      <c r="I160" s="425">
        <v>15.774543508198414</v>
      </c>
      <c r="J160" s="425">
        <v>3.0198614405127726</v>
      </c>
      <c r="K160" s="425">
        <v>3.2582370949706543</v>
      </c>
      <c r="L160" s="426">
        <v>1.9151405877021477</v>
      </c>
      <c r="M160" s="424">
        <v>4.7763955702129222</v>
      </c>
      <c r="N160" s="425">
        <v>15.567103579492695</v>
      </c>
      <c r="O160" s="425">
        <v>2.9298427491546133</v>
      </c>
      <c r="P160" s="425">
        <v>3.1344982305676194</v>
      </c>
      <c r="Q160" s="426">
        <v>1.9947079821685356</v>
      </c>
      <c r="R160" s="424">
        <v>4.5269383059919113</v>
      </c>
      <c r="S160" s="425">
        <v>14.348390492164064</v>
      </c>
      <c r="T160" s="425">
        <v>2.8419840220302119</v>
      </c>
      <c r="U160" s="425">
        <v>3.0189134209126554</v>
      </c>
      <c r="V160" s="426">
        <v>2.0411658312559968</v>
      </c>
      <c r="W160" s="424">
        <v>4.1813306737931102</v>
      </c>
      <c r="X160" s="425">
        <v>14.196218301617952</v>
      </c>
      <c r="Y160" s="425">
        <v>2.4426374132364002</v>
      </c>
      <c r="Z160" s="425">
        <v>2.5878256791491112</v>
      </c>
      <c r="AA160" s="426">
        <v>1.8074001239780151</v>
      </c>
      <c r="AB160" s="424">
        <v>4.0792740028542624</v>
      </c>
      <c r="AC160" s="425">
        <v>13.796172828157951</v>
      </c>
      <c r="AD160" s="425">
        <v>2.3715441745530135</v>
      </c>
      <c r="AE160" s="425">
        <v>2.4987413054369902</v>
      </c>
      <c r="AF160" s="426">
        <v>1.831299064543944</v>
      </c>
      <c r="AG160" s="424">
        <v>4.9330386524767729</v>
      </c>
      <c r="AH160" s="425">
        <v>16.620272621473283</v>
      </c>
      <c r="AI160" s="425">
        <v>2.897377925705487</v>
      </c>
      <c r="AJ160" s="425">
        <v>3.050302559705302</v>
      </c>
      <c r="AK160" s="426">
        <v>2.2659750632180229</v>
      </c>
      <c r="AL160" s="424">
        <v>4.6850268626137073</v>
      </c>
      <c r="AM160" s="425">
        <v>16.103908597054009</v>
      </c>
      <c r="AN160" s="425">
        <v>2.7069340528990629</v>
      </c>
      <c r="AO160" s="425">
        <v>2.8667668426504576</v>
      </c>
      <c r="AP160" s="426">
        <v>2.0785887720345899</v>
      </c>
      <c r="AQ160" s="424">
        <v>4.3278601670282937</v>
      </c>
      <c r="AR160" s="425">
        <v>15.301357114398755</v>
      </c>
      <c r="AS160" s="425">
        <v>2.4188547379129903</v>
      </c>
      <c r="AT160" s="425">
        <v>2.5529760509344479</v>
      </c>
      <c r="AU160" s="426">
        <v>1.9119509235390111</v>
      </c>
      <c r="AV160" s="424">
        <v>4.6531264388448754</v>
      </c>
      <c r="AW160" s="425">
        <v>16.264739813024473</v>
      </c>
      <c r="AX160" s="425">
        <v>2.5760943307098221</v>
      </c>
      <c r="AY160" s="425">
        <v>2.6660174390498823</v>
      </c>
      <c r="AZ160" s="426">
        <v>2.2413561568511811</v>
      </c>
      <c r="BA160" s="424">
        <v>5.0820701600891569</v>
      </c>
      <c r="BB160" s="425">
        <v>17.220770788459415</v>
      </c>
      <c r="BC160" s="425">
        <v>2.8465573132036366</v>
      </c>
      <c r="BD160" s="425">
        <v>2.9070833189657024</v>
      </c>
      <c r="BE160" s="426">
        <v>2.629565413352013</v>
      </c>
      <c r="BF160" s="424">
        <v>5.2769868647741722</v>
      </c>
      <c r="BG160" s="425">
        <v>17.936811756775338</v>
      </c>
      <c r="BH160" s="425">
        <v>2.9613200025918407</v>
      </c>
      <c r="BI160" s="425">
        <v>3.010914340271488</v>
      </c>
      <c r="BJ160" s="426">
        <v>2.7917702765888794</v>
      </c>
    </row>
    <row r="161" spans="5:62" ht="10.9" customHeight="1" x14ac:dyDescent="0.2">
      <c r="E161" s="477" t="s">
        <v>151</v>
      </c>
      <c r="F161" s="427">
        <v>2</v>
      </c>
      <c r="G161" s="2" t="s">
        <v>2291</v>
      </c>
      <c r="H161" s="424">
        <v>5.1784189510781635</v>
      </c>
      <c r="I161" s="425">
        <v>16.041132188854899</v>
      </c>
      <c r="J161" s="425">
        <v>3.2039765260225708</v>
      </c>
      <c r="K161" s="425">
        <v>3.4620888222104207</v>
      </c>
      <c r="L161" s="426">
        <v>1.4624304762875187</v>
      </c>
      <c r="M161" s="424">
        <v>4.9681361112736324</v>
      </c>
      <c r="N161" s="425">
        <v>15.380562448208734</v>
      </c>
      <c r="O161" s="425">
        <v>3.1216167288837302</v>
      </c>
      <c r="P161" s="425">
        <v>3.3318590681195879</v>
      </c>
      <c r="Q161" s="426">
        <v>1.7047625965441489</v>
      </c>
      <c r="R161" s="424">
        <v>4.7271672344845062</v>
      </c>
      <c r="S161" s="425">
        <v>14.656540059431395</v>
      </c>
      <c r="T161" s="425">
        <v>2.9941352157041923</v>
      </c>
      <c r="U161" s="425">
        <v>3.1703860573505609</v>
      </c>
      <c r="V161" s="426">
        <v>1.8011609781239035</v>
      </c>
      <c r="W161" s="424">
        <v>4.3535575974804956</v>
      </c>
      <c r="X161" s="425">
        <v>14.789928481283466</v>
      </c>
      <c r="Y161" s="425">
        <v>2.5335391669637297</v>
      </c>
      <c r="Z161" s="425">
        <v>2.6838371926665161</v>
      </c>
      <c r="AA161" s="426">
        <v>1.5506905240606301</v>
      </c>
      <c r="AB161" s="424">
        <v>4.2488156168336193</v>
      </c>
      <c r="AC161" s="425">
        <v>14.448387649760981</v>
      </c>
      <c r="AD161" s="425">
        <v>2.4424530622960252</v>
      </c>
      <c r="AE161" s="425">
        <v>2.5968754392422659</v>
      </c>
      <c r="AF161" s="426">
        <v>1.4552809055493667</v>
      </c>
      <c r="AG161" s="424">
        <v>5.3827834014133176</v>
      </c>
      <c r="AH161" s="425">
        <v>18.000253615953735</v>
      </c>
      <c r="AI161" s="425">
        <v>3.1693088314264335</v>
      </c>
      <c r="AJ161" s="425">
        <v>3.370984363593533</v>
      </c>
      <c r="AK161" s="426">
        <v>1.8961981878676639</v>
      </c>
      <c r="AL161" s="424">
        <v>5.0021473736811526</v>
      </c>
      <c r="AM161" s="425">
        <v>17.206417681354058</v>
      </c>
      <c r="AN161" s="425">
        <v>2.8881417833562772</v>
      </c>
      <c r="AO161" s="425">
        <v>3.0741204207315125</v>
      </c>
      <c r="AP161" s="426">
        <v>1.7576480630724738</v>
      </c>
      <c r="AQ161" s="424">
        <v>4.6004209537242726</v>
      </c>
      <c r="AR161" s="425">
        <v>16.71883830294151</v>
      </c>
      <c r="AS161" s="425">
        <v>2.4789239556958882</v>
      </c>
      <c r="AT161" s="425">
        <v>2.622166195987607</v>
      </c>
      <c r="AU161" s="426">
        <v>1.6310014848202115</v>
      </c>
      <c r="AV161" s="424">
        <v>5.1693824355883908</v>
      </c>
      <c r="AW161" s="425">
        <v>18.888807695623832</v>
      </c>
      <c r="AX161" s="425">
        <v>2.6505842464845131</v>
      </c>
      <c r="AY161" s="425">
        <v>2.7618690945263591</v>
      </c>
      <c r="AZ161" s="426">
        <v>1.998063794950852</v>
      </c>
      <c r="BA161" s="424">
        <v>5.5733235944109127</v>
      </c>
      <c r="BB161" s="425">
        <v>19.089315787604065</v>
      </c>
      <c r="BC161" s="425">
        <v>3.0355012433440476</v>
      </c>
      <c r="BD161" s="425">
        <v>3.055212003046095</v>
      </c>
      <c r="BE161" s="426">
        <v>2.9241540689399859</v>
      </c>
      <c r="BF161" s="424">
        <v>5.9337541960230782</v>
      </c>
      <c r="BG161" s="425">
        <v>20.361009281969615</v>
      </c>
      <c r="BH161" s="425">
        <v>3.2937565442151215</v>
      </c>
      <c r="BI161" s="425">
        <v>3.257345261284299</v>
      </c>
      <c r="BJ161" s="426">
        <v>3.4897842534128656</v>
      </c>
    </row>
    <row r="162" spans="5:62" ht="10.9" customHeight="1" x14ac:dyDescent="0.2">
      <c r="E162" s="477" t="s">
        <v>155</v>
      </c>
      <c r="F162" s="427">
        <v>2</v>
      </c>
      <c r="G162" s="2" t="s">
        <v>2292</v>
      </c>
      <c r="H162" s="424">
        <v>4.5391072930075627</v>
      </c>
      <c r="I162" s="425">
        <v>15.210414347653346</v>
      </c>
      <c r="J162" s="425">
        <v>2.8382103072789819</v>
      </c>
      <c r="K162" s="425">
        <v>3.1010877946145654</v>
      </c>
      <c r="L162" s="426">
        <v>1.4495008987117064</v>
      </c>
      <c r="M162" s="424">
        <v>3.8996401694427627</v>
      </c>
      <c r="N162" s="425">
        <v>13.001983165737458</v>
      </c>
      <c r="O162" s="425">
        <v>2.4673903653630243</v>
      </c>
      <c r="P162" s="425">
        <v>2.6728245235396195</v>
      </c>
      <c r="Q162" s="426">
        <v>1.3968724877127832</v>
      </c>
      <c r="R162" s="424">
        <v>3.5031240962606152</v>
      </c>
      <c r="S162" s="425">
        <v>11.933404198016161</v>
      </c>
      <c r="T162" s="425">
        <v>2.18901059747565</v>
      </c>
      <c r="U162" s="425">
        <v>2.356995496664446</v>
      </c>
      <c r="V162" s="426">
        <v>1.3246933664222438</v>
      </c>
      <c r="W162" s="424">
        <v>3.3636119239648168</v>
      </c>
      <c r="X162" s="425">
        <v>12.013198418647431</v>
      </c>
      <c r="Y162" s="425">
        <v>2.0161923777029878</v>
      </c>
      <c r="Z162" s="425">
        <v>2.1527564871979195</v>
      </c>
      <c r="AA162" s="426">
        <v>1.343863216367694</v>
      </c>
      <c r="AB162" s="424">
        <v>3.1362654469979807</v>
      </c>
      <c r="AC162" s="425">
        <v>11.02463268497457</v>
      </c>
      <c r="AD162" s="425">
        <v>1.8864351167831888</v>
      </c>
      <c r="AE162" s="425">
        <v>1.9943099804221749</v>
      </c>
      <c r="AF162" s="426">
        <v>1.3735102546442091</v>
      </c>
      <c r="AG162" s="424">
        <v>3.6097791617049637</v>
      </c>
      <c r="AH162" s="425">
        <v>12.767264686099926</v>
      </c>
      <c r="AI162" s="425">
        <v>2.1676707694706185</v>
      </c>
      <c r="AJ162" s="425">
        <v>2.2904862392768863</v>
      </c>
      <c r="AK162" s="426">
        <v>1.6006162528017271</v>
      </c>
      <c r="AL162" s="424">
        <v>3.3725167013645287</v>
      </c>
      <c r="AM162" s="425">
        <v>12.601050764065196</v>
      </c>
      <c r="AN162" s="425">
        <v>1.9297644534560725</v>
      </c>
      <c r="AO162" s="425">
        <v>2.0424499924570685</v>
      </c>
      <c r="AP162" s="426">
        <v>1.4377083124422818</v>
      </c>
      <c r="AQ162" s="424">
        <v>3.2052896793302565</v>
      </c>
      <c r="AR162" s="425">
        <v>12.673313640036762</v>
      </c>
      <c r="AS162" s="425">
        <v>1.7168986283458572</v>
      </c>
      <c r="AT162" s="425">
        <v>1.8389964592279548</v>
      </c>
      <c r="AU162" s="426">
        <v>1.2066251892447573</v>
      </c>
      <c r="AV162" s="424">
        <v>3.6707259465900939</v>
      </c>
      <c r="AW162" s="425">
        <v>15.034159251945402</v>
      </c>
      <c r="AX162" s="425">
        <v>1.8217545527242125</v>
      </c>
      <c r="AY162" s="425">
        <v>1.9208015667592351</v>
      </c>
      <c r="AZ162" s="426">
        <v>1.4103665983526188</v>
      </c>
      <c r="BA162" s="424">
        <v>3.916906925707937</v>
      </c>
      <c r="BB162" s="425">
        <v>15.153937403432526</v>
      </c>
      <c r="BC162" s="425">
        <v>1.9955211505974031</v>
      </c>
      <c r="BD162" s="425">
        <v>2.0654622212886355</v>
      </c>
      <c r="BE162" s="426">
        <v>1.7143358310585699</v>
      </c>
      <c r="BF162" s="424">
        <v>4.0769305361368415</v>
      </c>
      <c r="BG162" s="425">
        <v>15.185962915284355</v>
      </c>
      <c r="BH162" s="425">
        <v>2.1917382172878748</v>
      </c>
      <c r="BI162" s="425">
        <v>2.2345042797481676</v>
      </c>
      <c r="BJ162" s="426">
        <v>2.0287502089392784</v>
      </c>
    </row>
    <row r="163" spans="5:62" ht="10.9" customHeight="1" x14ac:dyDescent="0.2">
      <c r="E163" s="477" t="s">
        <v>156</v>
      </c>
      <c r="F163" s="427">
        <v>2</v>
      </c>
      <c r="G163" s="2" t="s">
        <v>2293</v>
      </c>
      <c r="H163" s="424">
        <v>5.8614896322270402</v>
      </c>
      <c r="I163" s="425">
        <v>19.711507737117731</v>
      </c>
      <c r="J163" s="425">
        <v>3.3808448254337455</v>
      </c>
      <c r="K163" s="425">
        <v>3.6534455075816283</v>
      </c>
      <c r="L163" s="426">
        <v>1.863259491143638</v>
      </c>
      <c r="M163" s="424">
        <v>5.7271601941404358</v>
      </c>
      <c r="N163" s="425">
        <v>19.163372110825737</v>
      </c>
      <c r="O163" s="425">
        <v>3.3567934983489192</v>
      </c>
      <c r="P163" s="425">
        <v>3.5624222700723593</v>
      </c>
      <c r="Q163" s="426">
        <v>2.2146708273974145</v>
      </c>
      <c r="R163" s="424">
        <v>5.3352162263169216</v>
      </c>
      <c r="S163" s="425">
        <v>17.334119735407064</v>
      </c>
      <c r="T163" s="425">
        <v>3.2183985438135903</v>
      </c>
      <c r="U163" s="425">
        <v>3.3880700942793154</v>
      </c>
      <c r="V163" s="426">
        <v>2.2816425616324527</v>
      </c>
      <c r="W163" s="424">
        <v>4.8288248590019069</v>
      </c>
      <c r="X163" s="425">
        <v>17.143207181653789</v>
      </c>
      <c r="Y163" s="425">
        <v>2.660240454728044</v>
      </c>
      <c r="Z163" s="425">
        <v>2.7769369970974358</v>
      </c>
      <c r="AA163" s="426">
        <v>2.0350166534261755</v>
      </c>
      <c r="AB163" s="424">
        <v>4.5685297330393935</v>
      </c>
      <c r="AC163" s="425">
        <v>16.118289520003497</v>
      </c>
      <c r="AD163" s="425">
        <v>2.5322346222621528</v>
      </c>
      <c r="AE163" s="425">
        <v>2.6131575673083884</v>
      </c>
      <c r="AF163" s="426">
        <v>2.1086007452450692</v>
      </c>
      <c r="AG163" s="424">
        <v>5.4464923349187373</v>
      </c>
      <c r="AH163" s="425">
        <v>18.674039606932858</v>
      </c>
      <c r="AI163" s="425">
        <v>3.1325614754360442</v>
      </c>
      <c r="AJ163" s="425">
        <v>3.2381322023919181</v>
      </c>
      <c r="AK163" s="426">
        <v>2.5924947233753159</v>
      </c>
      <c r="AL163" s="424">
        <v>5.1086800610551819</v>
      </c>
      <c r="AM163" s="425">
        <v>17.953758234419833</v>
      </c>
      <c r="AN163" s="425">
        <v>2.8715581370751995</v>
      </c>
      <c r="AO163" s="425">
        <v>2.9942977505744928</v>
      </c>
      <c r="AP163" s="426">
        <v>2.2725852446175585</v>
      </c>
      <c r="AQ163" s="424">
        <v>4.7577216143509524</v>
      </c>
      <c r="AR163" s="425">
        <v>17.695385591541054</v>
      </c>
      <c r="AS163" s="425">
        <v>2.4831650120140192</v>
      </c>
      <c r="AT163" s="425">
        <v>2.5556420185045732</v>
      </c>
      <c r="AU163" s="426">
        <v>2.142465879028566</v>
      </c>
      <c r="AV163" s="424">
        <v>5.0738616194379027</v>
      </c>
      <c r="AW163" s="425">
        <v>18.192510399663632</v>
      </c>
      <c r="AX163" s="425">
        <v>2.6672184668722618</v>
      </c>
      <c r="AY163" s="425">
        <v>2.6708058524881029</v>
      </c>
      <c r="AZ163" s="426">
        <v>2.6505741295494958</v>
      </c>
      <c r="BA163" s="424">
        <v>5.2658108484102923</v>
      </c>
      <c r="BB163" s="425">
        <v>17.782890151646594</v>
      </c>
      <c r="BC163" s="425">
        <v>2.8995999525650795</v>
      </c>
      <c r="BD163" s="425">
        <v>2.8825930241472428</v>
      </c>
      <c r="BE163" s="426">
        <v>2.9754959167043546</v>
      </c>
      <c r="BF163" s="424">
        <v>5.4161294833515274</v>
      </c>
      <c r="BG163" s="425">
        <v>18.553438775278316</v>
      </c>
      <c r="BH163" s="425">
        <v>2.9770005777162529</v>
      </c>
      <c r="BI163" s="425">
        <v>2.9871575320744719</v>
      </c>
      <c r="BJ163" s="426">
        <v>2.933831189623969</v>
      </c>
    </row>
    <row r="164" spans="5:62" ht="10.9" customHeight="1" x14ac:dyDescent="0.2">
      <c r="E164" s="477" t="s">
        <v>158</v>
      </c>
      <c r="F164" s="427">
        <v>2</v>
      </c>
      <c r="G164" s="2" t="s">
        <v>2294</v>
      </c>
      <c r="H164" s="424">
        <v>4.2702289997812439</v>
      </c>
      <c r="I164" s="425">
        <v>13.161921305777071</v>
      </c>
      <c r="J164" s="425">
        <v>2.9911666975673139</v>
      </c>
      <c r="K164" s="425">
        <v>3.197111486010531</v>
      </c>
      <c r="L164" s="426">
        <v>1.8781347966049748</v>
      </c>
      <c r="M164" s="424">
        <v>3.8115079334177313</v>
      </c>
      <c r="N164" s="425">
        <v>11.744948670545488</v>
      </c>
      <c r="O164" s="425">
        <v>2.6639873773691334</v>
      </c>
      <c r="P164" s="425">
        <v>2.8339494136208874</v>
      </c>
      <c r="Q164" s="426">
        <v>1.7473919059040222</v>
      </c>
      <c r="R164" s="424">
        <v>3.5337452645403116</v>
      </c>
      <c r="S164" s="425">
        <v>10.465352005762705</v>
      </c>
      <c r="T164" s="425">
        <v>2.529251006391493</v>
      </c>
      <c r="U164" s="425">
        <v>2.6672758604856761</v>
      </c>
      <c r="V164" s="426">
        <v>1.7868409377817187</v>
      </c>
      <c r="W164" s="424">
        <v>3.2442670262694504</v>
      </c>
      <c r="X164" s="425">
        <v>10.603878118473094</v>
      </c>
      <c r="Y164" s="425">
        <v>2.1564668283598714</v>
      </c>
      <c r="Z164" s="425">
        <v>2.27797310677215</v>
      </c>
      <c r="AA164" s="426">
        <v>1.5260691467085123</v>
      </c>
      <c r="AB164" s="424">
        <v>2.7794023017359315</v>
      </c>
      <c r="AC164" s="425">
        <v>9.2489956649727443</v>
      </c>
      <c r="AD164" s="425">
        <v>1.8095119279433742</v>
      </c>
      <c r="AE164" s="425">
        <v>1.9023757598724833</v>
      </c>
      <c r="AF164" s="426">
        <v>1.339197143300535</v>
      </c>
      <c r="AG164" s="424">
        <v>3.6998662775473923</v>
      </c>
      <c r="AH164" s="425">
        <v>12.782070118507757</v>
      </c>
      <c r="AI164" s="425">
        <v>2.3547078108056798</v>
      </c>
      <c r="AJ164" s="425">
        <v>2.4797643344809357</v>
      </c>
      <c r="AK164" s="426">
        <v>1.7380005391712146</v>
      </c>
      <c r="AL164" s="424">
        <v>3.2781457123692208</v>
      </c>
      <c r="AM164" s="425">
        <v>11.585382502854102</v>
      </c>
      <c r="AN164" s="425">
        <v>2.0425302013328883</v>
      </c>
      <c r="AO164" s="425">
        <v>2.1622302165522078</v>
      </c>
      <c r="AP164" s="426">
        <v>1.4861730762700756</v>
      </c>
      <c r="AQ164" s="424">
        <v>3.2026027072668422</v>
      </c>
      <c r="AR164" s="425">
        <v>12.101193945286733</v>
      </c>
      <c r="AS164" s="425">
        <v>1.8671640129542508</v>
      </c>
      <c r="AT164" s="425">
        <v>1.908943296855381</v>
      </c>
      <c r="AU164" s="426">
        <v>1.6801693493898526</v>
      </c>
      <c r="AV164" s="424">
        <v>3.7016263175127682</v>
      </c>
      <c r="AW164" s="425">
        <v>13.992308098217984</v>
      </c>
      <c r="AX164" s="425">
        <v>2.0786414118585061</v>
      </c>
      <c r="AY164" s="425">
        <v>2.0527345882061425</v>
      </c>
      <c r="AZ164" s="426">
        <v>2.1932145047502889</v>
      </c>
      <c r="BA164" s="424">
        <v>4.1782532071910605</v>
      </c>
      <c r="BB164" s="425">
        <v>14.803671961774295</v>
      </c>
      <c r="BC164" s="425">
        <v>2.4270795311984203</v>
      </c>
      <c r="BD164" s="425">
        <v>2.3870135773802157</v>
      </c>
      <c r="BE164" s="426">
        <v>2.5975768432167627</v>
      </c>
      <c r="BF164" s="424">
        <v>4.4379453091124894</v>
      </c>
      <c r="BG164" s="425">
        <v>15.722477279004181</v>
      </c>
      <c r="BH164" s="425">
        <v>2.5765844648832896</v>
      </c>
      <c r="BI164" s="425">
        <v>2.5467998283981994</v>
      </c>
      <c r="BJ164" s="426">
        <v>2.6966779340728326</v>
      </c>
    </row>
    <row r="165" spans="5:62" ht="10.9" customHeight="1" x14ac:dyDescent="0.2">
      <c r="E165" s="477" t="s">
        <v>159</v>
      </c>
      <c r="F165" s="427">
        <v>2</v>
      </c>
      <c r="G165" s="2" t="s">
        <v>2295</v>
      </c>
      <c r="H165" s="424">
        <v>4.0075318291477142</v>
      </c>
      <c r="I165" s="425">
        <v>12.95846533366953</v>
      </c>
      <c r="J165" s="425">
        <v>2.672851312163024</v>
      </c>
      <c r="K165" s="425">
        <v>2.8804999557872093</v>
      </c>
      <c r="L165" s="426">
        <v>1.4808663587932784</v>
      </c>
      <c r="M165" s="424">
        <v>3.6062426477717615</v>
      </c>
      <c r="N165" s="425">
        <v>11.923931255401293</v>
      </c>
      <c r="O165" s="425">
        <v>2.3761999918413874</v>
      </c>
      <c r="P165" s="425">
        <v>2.5624318241260751</v>
      </c>
      <c r="Q165" s="426">
        <v>1.3240908257734625</v>
      </c>
      <c r="R165" s="424">
        <v>3.3186442207708318</v>
      </c>
      <c r="S165" s="425">
        <v>10.539757708305206</v>
      </c>
      <c r="T165" s="425">
        <v>2.2388059036096908</v>
      </c>
      <c r="U165" s="425">
        <v>2.395034695657742</v>
      </c>
      <c r="V165" s="426">
        <v>1.3623606233059029</v>
      </c>
      <c r="W165" s="424">
        <v>2.8930141429380054</v>
      </c>
      <c r="X165" s="425">
        <v>9.9803252648415146</v>
      </c>
      <c r="Y165" s="425">
        <v>1.8192906956829997</v>
      </c>
      <c r="Z165" s="425">
        <v>1.9289997279937583</v>
      </c>
      <c r="AA165" s="426">
        <v>1.2245745648408195</v>
      </c>
      <c r="AB165" s="424">
        <v>2.7532272959034501</v>
      </c>
      <c r="AC165" s="425">
        <v>9.3024472133271452</v>
      </c>
      <c r="AD165" s="425">
        <v>1.7544912346326782</v>
      </c>
      <c r="AE165" s="425">
        <v>1.8601956796088013</v>
      </c>
      <c r="AF165" s="426">
        <v>1.1983123214038753</v>
      </c>
      <c r="AG165" s="424">
        <v>3.5657950243360839</v>
      </c>
      <c r="AH165" s="425">
        <v>12.172577489937398</v>
      </c>
      <c r="AI165" s="425">
        <v>2.2712756033142285</v>
      </c>
      <c r="AJ165" s="425">
        <v>2.4344498136904527</v>
      </c>
      <c r="AK165" s="426">
        <v>1.431705709229685</v>
      </c>
      <c r="AL165" s="424">
        <v>3.1014849416121164</v>
      </c>
      <c r="AM165" s="425">
        <v>11.02877405518579</v>
      </c>
      <c r="AN165" s="425">
        <v>1.9192106408174019</v>
      </c>
      <c r="AO165" s="425">
        <v>2.0710898961767379</v>
      </c>
      <c r="AP165" s="426">
        <v>1.1772878808959577</v>
      </c>
      <c r="AQ165" s="424">
        <v>2.8919732833897549</v>
      </c>
      <c r="AR165" s="425">
        <v>11.055892578877351</v>
      </c>
      <c r="AS165" s="425">
        <v>1.6671031442662696</v>
      </c>
      <c r="AT165" s="425">
        <v>1.7793776686100748</v>
      </c>
      <c r="AU165" s="426">
        <v>1.1401621262065784</v>
      </c>
      <c r="AV165" s="424">
        <v>3.3092472350357722</v>
      </c>
      <c r="AW165" s="425">
        <v>13.167037548354934</v>
      </c>
      <c r="AX165" s="425">
        <v>1.7815405043682764</v>
      </c>
      <c r="AY165" s="425">
        <v>1.8591680875071943</v>
      </c>
      <c r="AZ165" s="426">
        <v>1.4217058282858199</v>
      </c>
      <c r="BA165" s="424">
        <v>3.724481032011516</v>
      </c>
      <c r="BB165" s="425">
        <v>13.934236046290225</v>
      </c>
      <c r="BC165" s="425">
        <v>2.0658830844874969</v>
      </c>
      <c r="BD165" s="425">
        <v>2.1265284606811097</v>
      </c>
      <c r="BE165" s="426">
        <v>1.7949129705181572</v>
      </c>
      <c r="BF165" s="424">
        <v>3.8927011486175145</v>
      </c>
      <c r="BG165" s="425">
        <v>14.562194798377787</v>
      </c>
      <c r="BH165" s="425">
        <v>2.16317228672197</v>
      </c>
      <c r="BI165" s="425">
        <v>2.2372887987571621</v>
      </c>
      <c r="BJ165" s="426">
        <v>1.8475564383100398</v>
      </c>
    </row>
    <row r="166" spans="5:62" ht="10.9" customHeight="1" x14ac:dyDescent="0.2">
      <c r="E166" s="477" t="s">
        <v>2296</v>
      </c>
      <c r="F166" s="427">
        <v>2</v>
      </c>
      <c r="G166" s="2" t="s">
        <v>2297</v>
      </c>
      <c r="H166" s="424">
        <v>7.2129636998830282</v>
      </c>
      <c r="I166" s="425">
        <v>21.209949584367855</v>
      </c>
      <c r="J166" s="425">
        <v>4.0464865784005966</v>
      </c>
      <c r="K166" s="425">
        <v>4.2693930060850693</v>
      </c>
      <c r="L166" s="426">
        <v>2.9156249276350135</v>
      </c>
      <c r="M166" s="424">
        <v>7.4294491536075142</v>
      </c>
      <c r="N166" s="425">
        <v>21.365149090251062</v>
      </c>
      <c r="O166" s="425">
        <v>4.2142361489709437</v>
      </c>
      <c r="P166" s="425">
        <v>4.4200299309867663</v>
      </c>
      <c r="Q166" s="426">
        <v>3.1799475068962786</v>
      </c>
      <c r="R166" s="424">
        <v>6.9681376634342111</v>
      </c>
      <c r="S166" s="425">
        <v>19.57656839447468</v>
      </c>
      <c r="T166" s="425">
        <v>4.0723327487315304</v>
      </c>
      <c r="U166" s="425">
        <v>4.280661309899541</v>
      </c>
      <c r="V166" s="426">
        <v>3.0294721252210493</v>
      </c>
      <c r="W166" s="424">
        <v>6.4512957876515387</v>
      </c>
      <c r="X166" s="425">
        <v>19.449452296303701</v>
      </c>
      <c r="Y166" s="425">
        <v>3.434575868032975</v>
      </c>
      <c r="Z166" s="425">
        <v>3.6793169168216453</v>
      </c>
      <c r="AA166" s="426">
        <v>2.2423842216130154</v>
      </c>
      <c r="AB166" s="424">
        <v>6.7290981774479217</v>
      </c>
      <c r="AC166" s="425">
        <v>20.551410347416404</v>
      </c>
      <c r="AD166" s="425">
        <v>3.442604944760971</v>
      </c>
      <c r="AE166" s="425">
        <v>3.5695404607025507</v>
      </c>
      <c r="AF166" s="426">
        <v>2.8356559925229474</v>
      </c>
      <c r="AG166" s="424">
        <v>8.1532045908264124</v>
      </c>
      <c r="AH166" s="425">
        <v>24.383244613013666</v>
      </c>
      <c r="AI166" s="425">
        <v>4.2184932229047121</v>
      </c>
      <c r="AJ166" s="425">
        <v>4.2197440707404237</v>
      </c>
      <c r="AK166" s="426">
        <v>4.2125758871895904</v>
      </c>
      <c r="AL166" s="424">
        <v>8.1775572605136322</v>
      </c>
      <c r="AM166" s="425">
        <v>23.771740162534009</v>
      </c>
      <c r="AN166" s="425">
        <v>4.3010420818238027</v>
      </c>
      <c r="AO166" s="425">
        <v>4.3564439110837938</v>
      </c>
      <c r="AP166" s="426">
        <v>4.0507978129318882</v>
      </c>
      <c r="AQ166" s="424">
        <v>7.4321483148989982</v>
      </c>
      <c r="AR166" s="425">
        <v>20.938763905899311</v>
      </c>
      <c r="AS166" s="425">
        <v>3.9585675806881859</v>
      </c>
      <c r="AT166" s="425">
        <v>4.0069835977348216</v>
      </c>
      <c r="AU166" s="426">
        <v>3.7471909897323488</v>
      </c>
      <c r="AV166" s="424">
        <v>7.3003205799427047</v>
      </c>
      <c r="AW166" s="425">
        <v>20.19108004689252</v>
      </c>
      <c r="AX166" s="425">
        <v>3.9341818361266165</v>
      </c>
      <c r="AY166" s="425">
        <v>4.0142639376898339</v>
      </c>
      <c r="AZ166" s="426">
        <v>3.5926382790091282</v>
      </c>
      <c r="BA166" s="424">
        <v>7.6480686362749815</v>
      </c>
      <c r="BB166" s="425">
        <v>20.514657212263725</v>
      </c>
      <c r="BC166" s="425">
        <v>4.2781966756854457</v>
      </c>
      <c r="BD166" s="425">
        <v>4.2098188460883188</v>
      </c>
      <c r="BE166" s="426">
        <v>4.5593664684510333</v>
      </c>
      <c r="BF166" s="424">
        <v>8.1843002596858678</v>
      </c>
      <c r="BG166" s="425">
        <v>22.682749660476667</v>
      </c>
      <c r="BH166" s="425">
        <v>4.4036811097529762</v>
      </c>
      <c r="BI166" s="425">
        <v>4.3169670730524903</v>
      </c>
      <c r="BJ166" s="426">
        <v>4.7409399184110947</v>
      </c>
    </row>
    <row r="167" spans="5:62" ht="10.9" customHeight="1" x14ac:dyDescent="0.2">
      <c r="E167" s="477" t="s">
        <v>2298</v>
      </c>
      <c r="F167" s="427">
        <v>2</v>
      </c>
      <c r="G167" s="2" t="s">
        <v>2299</v>
      </c>
      <c r="H167" s="424">
        <v>9.6983308828734334</v>
      </c>
      <c r="I167" s="425">
        <v>24.292904799721338</v>
      </c>
      <c r="J167" s="425">
        <v>5.5188373253201686</v>
      </c>
      <c r="K167" s="425">
        <v>6.0178104101287344</v>
      </c>
      <c r="L167" s="426">
        <v>3.9317627521365122</v>
      </c>
      <c r="M167" s="424">
        <v>9.8219464784657351</v>
      </c>
      <c r="N167" s="425">
        <v>25.462786334624465</v>
      </c>
      <c r="O167" s="425">
        <v>5.4208074864208982</v>
      </c>
      <c r="P167" s="425">
        <v>5.9088399224021817</v>
      </c>
      <c r="Q167" s="426">
        <v>3.9301384672213437</v>
      </c>
      <c r="R167" s="424">
        <v>9.3544891647805368</v>
      </c>
      <c r="S167" s="425">
        <v>23.696930755046271</v>
      </c>
      <c r="T167" s="425">
        <v>5.3415548941559443</v>
      </c>
      <c r="U167" s="425">
        <v>5.7606166539198487</v>
      </c>
      <c r="V167" s="426">
        <v>4.1011256569387973</v>
      </c>
      <c r="W167" s="424">
        <v>8.9588005485861952</v>
      </c>
      <c r="X167" s="425">
        <v>24.578162395354745</v>
      </c>
      <c r="Y167" s="425">
        <v>4.5585886949942793</v>
      </c>
      <c r="Z167" s="425">
        <v>4.8902006677174485</v>
      </c>
      <c r="AA167" s="426">
        <v>3.6178309267956723</v>
      </c>
      <c r="AB167" s="424">
        <v>8.588397838573016</v>
      </c>
      <c r="AC167" s="425">
        <v>23.156465634497099</v>
      </c>
      <c r="AD167" s="425">
        <v>4.3810301544252974</v>
      </c>
      <c r="AE167" s="425">
        <v>4.6933045690229269</v>
      </c>
      <c r="AF167" s="426">
        <v>3.5370735937932465</v>
      </c>
      <c r="AG167" s="424">
        <v>9.4520763492264521</v>
      </c>
      <c r="AH167" s="425">
        <v>25.102900045857584</v>
      </c>
      <c r="AI167" s="425">
        <v>4.8953627142984928</v>
      </c>
      <c r="AJ167" s="425">
        <v>5.2722511102158718</v>
      </c>
      <c r="AK167" s="426">
        <v>3.9267595043089889</v>
      </c>
      <c r="AL167" s="424">
        <v>8.9470504075909005</v>
      </c>
      <c r="AM167" s="425">
        <v>23.945181691184711</v>
      </c>
      <c r="AN167" s="425">
        <v>4.5826620025666225</v>
      </c>
      <c r="AO167" s="425">
        <v>5.0539467958321893</v>
      </c>
      <c r="AP167" s="426">
        <v>3.427953237248063</v>
      </c>
      <c r="AQ167" s="424">
        <v>8.1168882231503314</v>
      </c>
      <c r="AR167" s="425">
        <v>22.077564283670075</v>
      </c>
      <c r="AS167" s="425">
        <v>4.0391016988964727</v>
      </c>
      <c r="AT167" s="425">
        <v>4.600904529814259</v>
      </c>
      <c r="AU167" s="426">
        <v>2.7387965424548426</v>
      </c>
      <c r="AV167" s="424">
        <v>8.0563407394741482</v>
      </c>
      <c r="AW167" s="425">
        <v>21.008365106561126</v>
      </c>
      <c r="AX167" s="425">
        <v>4.1687235228133099</v>
      </c>
      <c r="AY167" s="425">
        <v>4.6912342553564343</v>
      </c>
      <c r="AZ167" s="426">
        <v>3.0045420161441898</v>
      </c>
      <c r="BA167" s="424">
        <v>9.0461635312067905</v>
      </c>
      <c r="BB167" s="425">
        <v>22.520511668469307</v>
      </c>
      <c r="BC167" s="425">
        <v>4.9414534168653423</v>
      </c>
      <c r="BD167" s="425">
        <v>5.3302045146120403</v>
      </c>
      <c r="BE167" s="426">
        <v>4.1083900854435056</v>
      </c>
      <c r="BF167" s="424">
        <v>9.5153325679581577</v>
      </c>
      <c r="BG167" s="425">
        <v>23.707987172886696</v>
      </c>
      <c r="BH167" s="425">
        <v>5.2199291554233067</v>
      </c>
      <c r="BI167" s="425">
        <v>5.4672271991484562</v>
      </c>
      <c r="BJ167" s="426">
        <v>4.7120968956843168</v>
      </c>
    </row>
    <row r="168" spans="5:62" ht="10.9" customHeight="1" x14ac:dyDescent="0.2">
      <c r="E168" s="477" t="s">
        <v>2300</v>
      </c>
      <c r="F168" s="427">
        <v>2</v>
      </c>
      <c r="G168" s="2" t="s">
        <v>2301</v>
      </c>
      <c r="H168" s="424">
        <v>4.941699056918857</v>
      </c>
      <c r="I168" s="425">
        <v>13.281622209442698</v>
      </c>
      <c r="J168" s="425">
        <v>3.0582074579175198</v>
      </c>
      <c r="K168" s="425">
        <v>3.4006274218691921</v>
      </c>
      <c r="L168" s="426">
        <v>2.0508812989973522</v>
      </c>
      <c r="M168" s="424">
        <v>5.2396366093459639</v>
      </c>
      <c r="N168" s="425">
        <v>14.037335106834583</v>
      </c>
      <c r="O168" s="425">
        <v>3.25697289346936</v>
      </c>
      <c r="P168" s="425">
        <v>3.6071273384652724</v>
      </c>
      <c r="Q168" s="426">
        <v>2.2563250003566568</v>
      </c>
      <c r="R168" s="424">
        <v>5.2624818802363391</v>
      </c>
      <c r="S168" s="425">
        <v>14.086561701132652</v>
      </c>
      <c r="T168" s="425">
        <v>3.2636746279551314</v>
      </c>
      <c r="U168" s="425">
        <v>3.6212485388373854</v>
      </c>
      <c r="V168" s="426">
        <v>2.2751308254944167</v>
      </c>
      <c r="W168" s="424">
        <v>4.9073876245885124</v>
      </c>
      <c r="X168" s="425">
        <v>13.753442088911113</v>
      </c>
      <c r="Y168" s="425">
        <v>2.8589288966912689</v>
      </c>
      <c r="Z168" s="425">
        <v>3.1981285181257135</v>
      </c>
      <c r="AA168" s="426">
        <v>1.9678882085870408</v>
      </c>
      <c r="AB168" s="424">
        <v>4.6533775599027232</v>
      </c>
      <c r="AC168" s="425">
        <v>12.924934958462686</v>
      </c>
      <c r="AD168" s="425">
        <v>2.6810559864510237</v>
      </c>
      <c r="AE168" s="425">
        <v>3.0016735809375414</v>
      </c>
      <c r="AF168" s="426">
        <v>1.8801864978108658</v>
      </c>
      <c r="AG168" s="424">
        <v>5.9065442331002949</v>
      </c>
      <c r="AH168" s="425">
        <v>16.506735100826955</v>
      </c>
      <c r="AI168" s="425">
        <v>3.4013458982250762</v>
      </c>
      <c r="AJ168" s="425">
        <v>3.8898207335781954</v>
      </c>
      <c r="AK168" s="426">
        <v>2.2328159290008496</v>
      </c>
      <c r="AL168" s="424">
        <v>5.6161355004521054</v>
      </c>
      <c r="AM168" s="425">
        <v>16.237758671452433</v>
      </c>
      <c r="AN168" s="425">
        <v>3.1569020078540051</v>
      </c>
      <c r="AO168" s="425">
        <v>3.6920860851101343</v>
      </c>
      <c r="AP168" s="426">
        <v>1.9544292976015938</v>
      </c>
      <c r="AQ168" s="424">
        <v>5.1727900471393609</v>
      </c>
      <c r="AR168" s="425">
        <v>15.316276975341342</v>
      </c>
      <c r="AS168" s="425">
        <v>2.8701413493554018</v>
      </c>
      <c r="AT168" s="425">
        <v>3.3470736054450048</v>
      </c>
      <c r="AU168" s="426">
        <v>1.8584052055513172</v>
      </c>
      <c r="AV168" s="424">
        <v>5.2568465748006492</v>
      </c>
      <c r="AW168" s="425">
        <v>15.246522137189315</v>
      </c>
      <c r="AX168" s="425">
        <v>2.972024792809413</v>
      </c>
      <c r="AY168" s="425">
        <v>3.2981531552482588</v>
      </c>
      <c r="AZ168" s="426">
        <v>2.2959083116756123</v>
      </c>
      <c r="BA168" s="424">
        <v>6.036688956258808</v>
      </c>
      <c r="BB168" s="425">
        <v>17.123095469316869</v>
      </c>
      <c r="BC168" s="425">
        <v>3.4796211005924418</v>
      </c>
      <c r="BD168" s="425">
        <v>3.7602745277984986</v>
      </c>
      <c r="BE168" s="426">
        <v>2.9159343038740744</v>
      </c>
      <c r="BF168" s="424">
        <v>6.3068741317696677</v>
      </c>
      <c r="BG168" s="425">
        <v>18.183887718088236</v>
      </c>
      <c r="BH168" s="425">
        <v>3.6137613023981001</v>
      </c>
      <c r="BI168" s="425">
        <v>3.9614416925595082</v>
      </c>
      <c r="BJ168" s="426">
        <v>2.9505370573608189</v>
      </c>
    </row>
    <row r="169" spans="5:62" ht="10.9" customHeight="1" x14ac:dyDescent="0.2">
      <c r="E169" s="477" t="s">
        <v>2302</v>
      </c>
      <c r="F169" s="427">
        <v>2</v>
      </c>
      <c r="G169" s="2" t="s">
        <v>2303</v>
      </c>
      <c r="H169" s="424">
        <v>5.5217779042796504</v>
      </c>
      <c r="I169" s="425">
        <v>18.643569087966867</v>
      </c>
      <c r="J169" s="425">
        <v>3.1476758282280008</v>
      </c>
      <c r="K169" s="425">
        <v>3.4867238466893569</v>
      </c>
      <c r="L169" s="426">
        <v>1.9471585874964814</v>
      </c>
      <c r="M169" s="424">
        <v>5.7177810905354631</v>
      </c>
      <c r="N169" s="425">
        <v>19.406890636912795</v>
      </c>
      <c r="O169" s="425">
        <v>3.249340143611203</v>
      </c>
      <c r="P169" s="425">
        <v>3.5567964148560893</v>
      </c>
      <c r="Q169" s="426">
        <v>2.186432600256436</v>
      </c>
      <c r="R169" s="424">
        <v>5.6269207972722723</v>
      </c>
      <c r="S169" s="425">
        <v>18.56355747892907</v>
      </c>
      <c r="T169" s="425">
        <v>3.2679736195551956</v>
      </c>
      <c r="U169" s="425">
        <v>3.5990600100399375</v>
      </c>
      <c r="V169" s="426">
        <v>2.1416426814992775</v>
      </c>
      <c r="W169" s="424">
        <v>5.0147316698011739</v>
      </c>
      <c r="X169" s="425">
        <v>17.183512466910649</v>
      </c>
      <c r="Y169" s="425">
        <v>2.7484612031866833</v>
      </c>
      <c r="Z169" s="425">
        <v>2.9425663637335218</v>
      </c>
      <c r="AA169" s="426">
        <v>2.1023654392886266</v>
      </c>
      <c r="AB169" s="424">
        <v>5.0803031281299651</v>
      </c>
      <c r="AC169" s="425">
        <v>17.604676969508503</v>
      </c>
      <c r="AD169" s="425">
        <v>2.7462380092980312</v>
      </c>
      <c r="AE169" s="425">
        <v>2.939283337146593</v>
      </c>
      <c r="AF169" s="426">
        <v>2.1250282925391129</v>
      </c>
      <c r="AG169" s="424">
        <v>6.234488517154599</v>
      </c>
      <c r="AH169" s="425">
        <v>21.830049912869203</v>
      </c>
      <c r="AI169" s="425">
        <v>3.2962890935691016</v>
      </c>
      <c r="AJ169" s="425">
        <v>3.4872058508553376</v>
      </c>
      <c r="AK169" s="426">
        <v>2.6959048644204522</v>
      </c>
      <c r="AL169" s="424">
        <v>5.970595741923538</v>
      </c>
      <c r="AM169" s="425">
        <v>20.595189558019783</v>
      </c>
      <c r="AN169" s="425">
        <v>3.1859663089544501</v>
      </c>
      <c r="AO169" s="425">
        <v>3.3565456648285181</v>
      </c>
      <c r="AP169" s="426">
        <v>2.6762171091286495</v>
      </c>
      <c r="AQ169" s="424">
        <v>5.8082995690156682</v>
      </c>
      <c r="AR169" s="425">
        <v>19.988073864420393</v>
      </c>
      <c r="AS169" s="425">
        <v>3.1242162236881228</v>
      </c>
      <c r="AT169" s="425">
        <v>3.249170181674228</v>
      </c>
      <c r="AU169" s="426">
        <v>2.7656049752701231</v>
      </c>
      <c r="AV169" s="424">
        <v>6.0780216700275727</v>
      </c>
      <c r="AW169" s="425">
        <v>20.345250851426258</v>
      </c>
      <c r="AX169" s="425">
        <v>3.3229514096879864</v>
      </c>
      <c r="AY169" s="425">
        <v>3.3529906595410059</v>
      </c>
      <c r="AZ169" s="426">
        <v>3.2383072045902552</v>
      </c>
      <c r="BA169" s="424">
        <v>6.5848895690430371</v>
      </c>
      <c r="BB169" s="425">
        <v>21.826486015863889</v>
      </c>
      <c r="BC169" s="425">
        <v>3.5548783560194535</v>
      </c>
      <c r="BD169" s="425">
        <v>3.6493052974760118</v>
      </c>
      <c r="BE169" s="426">
        <v>3.298488107684475</v>
      </c>
      <c r="BF169" s="424">
        <v>6.7528831883831604</v>
      </c>
      <c r="BG169" s="425">
        <v>21.810097874061466</v>
      </c>
      <c r="BH169" s="425">
        <v>3.8201844730441188</v>
      </c>
      <c r="BI169" s="425">
        <v>3.825208995905383</v>
      </c>
      <c r="BJ169" s="426">
        <v>3.8072520528166272</v>
      </c>
    </row>
    <row r="170" spans="5:62" ht="10.9" customHeight="1" x14ac:dyDescent="0.2">
      <c r="E170" s="477" t="s">
        <v>172</v>
      </c>
      <c r="F170" s="427">
        <v>2</v>
      </c>
      <c r="G170" s="2" t="s">
        <v>2304</v>
      </c>
      <c r="H170" s="424">
        <v>6.1897028247488315</v>
      </c>
      <c r="I170" s="425">
        <v>19.967922981596843</v>
      </c>
      <c r="J170" s="425">
        <v>3.3954492736640618</v>
      </c>
      <c r="K170" s="425">
        <v>3.7004063653483676</v>
      </c>
      <c r="L170" s="426">
        <v>2.3653238443483957</v>
      </c>
      <c r="M170" s="424">
        <v>6.0668868917970391</v>
      </c>
      <c r="N170" s="425">
        <v>19.167906864417933</v>
      </c>
      <c r="O170" s="425">
        <v>3.4547124696868434</v>
      </c>
      <c r="P170" s="425">
        <v>3.7921324202108564</v>
      </c>
      <c r="Q170" s="426">
        <v>2.3277530505525772</v>
      </c>
      <c r="R170" s="424">
        <v>5.6749212593973688</v>
      </c>
      <c r="S170" s="425">
        <v>17.147482418424723</v>
      </c>
      <c r="T170" s="425">
        <v>3.4140292398307248</v>
      </c>
      <c r="U170" s="425">
        <v>3.8104390107033632</v>
      </c>
      <c r="V170" s="426">
        <v>2.0983736260223478</v>
      </c>
      <c r="W170" s="424">
        <v>5.568733548550524</v>
      </c>
      <c r="X170" s="425">
        <v>17.782486935487075</v>
      </c>
      <c r="Y170" s="425">
        <v>3.1873486301344069</v>
      </c>
      <c r="Z170" s="425">
        <v>3.5098433604478747</v>
      </c>
      <c r="AA170" s="426">
        <v>2.1459134786492529</v>
      </c>
      <c r="AB170" s="424">
        <v>5.6996227862959952</v>
      </c>
      <c r="AC170" s="425">
        <v>17.7933093842373</v>
      </c>
      <c r="AD170" s="425">
        <v>3.3327080621559091</v>
      </c>
      <c r="AE170" s="425">
        <v>3.6779250941061261</v>
      </c>
      <c r="AF170" s="426">
        <v>2.2489318544457695</v>
      </c>
      <c r="AG170" s="424">
        <v>6.5770901350705593</v>
      </c>
      <c r="AH170" s="425">
        <v>20.380256777859856</v>
      </c>
      <c r="AI170" s="425">
        <v>3.8944247059633228</v>
      </c>
      <c r="AJ170" s="425">
        <v>4.2329086336407817</v>
      </c>
      <c r="AK170" s="426">
        <v>2.8605451955818491</v>
      </c>
      <c r="AL170" s="424">
        <v>6.4165173519979497</v>
      </c>
      <c r="AM170" s="425">
        <v>20.756009537385918</v>
      </c>
      <c r="AN170" s="425">
        <v>3.6502188196442504</v>
      </c>
      <c r="AO170" s="425">
        <v>3.9384999470201683</v>
      </c>
      <c r="AP170" s="426">
        <v>2.8162845711693296</v>
      </c>
      <c r="AQ170" s="424">
        <v>5.7822916640616011</v>
      </c>
      <c r="AR170" s="425">
        <v>18.435596167383498</v>
      </c>
      <c r="AS170" s="425">
        <v>3.3295829300749822</v>
      </c>
      <c r="AT170" s="425">
        <v>3.7202230231002722</v>
      </c>
      <c r="AU170" s="426">
        <v>2.2493335916750614</v>
      </c>
      <c r="AV170" s="424">
        <v>5.7034753740381907</v>
      </c>
      <c r="AW170" s="425">
        <v>18.217104639651787</v>
      </c>
      <c r="AX170" s="425">
        <v>3.2844259624218721</v>
      </c>
      <c r="AY170" s="425">
        <v>3.5215957789673507</v>
      </c>
      <c r="AZ170" s="426">
        <v>2.6408693145919639</v>
      </c>
      <c r="BA170" s="424">
        <v>6.1707420572068399</v>
      </c>
      <c r="BB170" s="425">
        <v>18.629682750377984</v>
      </c>
      <c r="BC170" s="425">
        <v>3.7478102229553785</v>
      </c>
      <c r="BD170" s="425">
        <v>4.0252714229118087</v>
      </c>
      <c r="BE170" s="426">
        <v>3.0143444796916858</v>
      </c>
      <c r="BF170" s="424">
        <v>6.0805299008829179</v>
      </c>
      <c r="BG170" s="425">
        <v>18.382186866447075</v>
      </c>
      <c r="BH170" s="425">
        <v>3.7269311282201061</v>
      </c>
      <c r="BI170" s="425">
        <v>4.0123318580833622</v>
      </c>
      <c r="BJ170" s="426">
        <v>3.0008290427048898</v>
      </c>
    </row>
    <row r="171" spans="5:62" ht="10.9" customHeight="1" x14ac:dyDescent="0.2">
      <c r="E171" s="477" t="s">
        <v>173</v>
      </c>
      <c r="F171" s="427">
        <v>2</v>
      </c>
      <c r="G171" s="2" t="s">
        <v>2305</v>
      </c>
      <c r="H171" s="424">
        <v>7.8946409500296122</v>
      </c>
      <c r="I171" s="425">
        <v>21.57091845378887</v>
      </c>
      <c r="J171" s="425">
        <v>4.1948312256668272</v>
      </c>
      <c r="K171" s="425">
        <v>4.5503635635808068</v>
      </c>
      <c r="L171" s="426">
        <v>2.592760663219976</v>
      </c>
      <c r="M171" s="424">
        <v>8.1169324209287232</v>
      </c>
      <c r="N171" s="425">
        <v>22.586485480916089</v>
      </c>
      <c r="O171" s="425">
        <v>4.280571383240181</v>
      </c>
      <c r="P171" s="425">
        <v>4.5706930099351455</v>
      </c>
      <c r="Q171" s="426">
        <v>2.9931836888373482</v>
      </c>
      <c r="R171" s="424">
        <v>7.2788481654545718</v>
      </c>
      <c r="S171" s="425">
        <v>19.890729214529834</v>
      </c>
      <c r="T171" s="425">
        <v>3.8824740074146953</v>
      </c>
      <c r="U171" s="425">
        <v>4.0593379060031491</v>
      </c>
      <c r="V171" s="426">
        <v>3.1005154765166427</v>
      </c>
      <c r="W171" s="424">
        <v>6.6250039611834461</v>
      </c>
      <c r="X171" s="425">
        <v>18.93848969614772</v>
      </c>
      <c r="Y171" s="425">
        <v>3.2847363876501259</v>
      </c>
      <c r="Z171" s="425">
        <v>3.4344741589521104</v>
      </c>
      <c r="AA171" s="426">
        <v>2.6451447407822255</v>
      </c>
      <c r="AB171" s="424">
        <v>6.580672303025092</v>
      </c>
      <c r="AC171" s="425">
        <v>18.768037917868533</v>
      </c>
      <c r="AD171" s="425">
        <v>3.247315213625702</v>
      </c>
      <c r="AE171" s="425">
        <v>3.4642617021006763</v>
      </c>
      <c r="AF171" s="426">
        <v>2.3468179484167764</v>
      </c>
      <c r="AG171" s="424">
        <v>8.2284042108561497</v>
      </c>
      <c r="AH171" s="425">
        <v>23.886356161738121</v>
      </c>
      <c r="AI171" s="425">
        <v>3.8832678921638166</v>
      </c>
      <c r="AJ171" s="425">
        <v>4.0510009983877104</v>
      </c>
      <c r="AK171" s="426">
        <v>3.2064010277098851</v>
      </c>
      <c r="AL171" s="424">
        <v>8.1776857635185873</v>
      </c>
      <c r="AM171" s="425">
        <v>23.180585960723977</v>
      </c>
      <c r="AN171" s="425">
        <v>3.8939808442263191</v>
      </c>
      <c r="AO171" s="425">
        <v>4.1261325985733004</v>
      </c>
      <c r="AP171" s="426">
        <v>2.9909116409082586</v>
      </c>
      <c r="AQ171" s="424">
        <v>7.6122814933358551</v>
      </c>
      <c r="AR171" s="425">
        <v>21.532076683458751</v>
      </c>
      <c r="AS171" s="425">
        <v>3.5738420738629277</v>
      </c>
      <c r="AT171" s="425">
        <v>3.7191838929281587</v>
      </c>
      <c r="AU171" s="426">
        <v>3.0250782462265047</v>
      </c>
      <c r="AV171" s="424">
        <v>7.9393812980619556</v>
      </c>
      <c r="AW171" s="425">
        <v>22.241056287694928</v>
      </c>
      <c r="AX171" s="425">
        <v>3.6750038745878268</v>
      </c>
      <c r="AY171" s="425">
        <v>3.8239931402152236</v>
      </c>
      <c r="AZ171" s="426">
        <v>3.1210641589126524</v>
      </c>
      <c r="BA171" s="424">
        <v>8.2706780158809536</v>
      </c>
      <c r="BB171" s="425">
        <v>22.528724630972345</v>
      </c>
      <c r="BC171" s="425">
        <v>3.8756777260389486</v>
      </c>
      <c r="BD171" s="425">
        <v>3.9819958159587427</v>
      </c>
      <c r="BE171" s="426">
        <v>3.4907867952482974</v>
      </c>
      <c r="BF171" s="424">
        <v>8.7583382000155119</v>
      </c>
      <c r="BG171" s="425">
        <v>24.122274451228144</v>
      </c>
      <c r="BH171" s="425">
        <v>3.9780729629381195</v>
      </c>
      <c r="BI171" s="425">
        <v>4.002689304379591</v>
      </c>
      <c r="BJ171" s="426">
        <v>3.892551983758417</v>
      </c>
    </row>
    <row r="172" spans="5:62" ht="10.9" customHeight="1" x14ac:dyDescent="0.2">
      <c r="E172" s="477" t="s">
        <v>175</v>
      </c>
      <c r="F172" s="427">
        <v>2</v>
      </c>
      <c r="G172" s="2" t="s">
        <v>2306</v>
      </c>
      <c r="H172" s="424">
        <v>4.2782198256512354</v>
      </c>
      <c r="I172" s="425">
        <v>14.592196169873182</v>
      </c>
      <c r="J172" s="425">
        <v>2.6659079405301433</v>
      </c>
      <c r="K172" s="425">
        <v>2.8562410486744505</v>
      </c>
      <c r="L172" s="426">
        <v>1.7248583402047404</v>
      </c>
      <c r="M172" s="424">
        <v>4.2825221850024304</v>
      </c>
      <c r="N172" s="425">
        <v>14.943428809965814</v>
      </c>
      <c r="O172" s="425">
        <v>2.6238660303483643</v>
      </c>
      <c r="P172" s="425">
        <v>2.775489197770288</v>
      </c>
      <c r="Q172" s="426">
        <v>1.8793022318799586</v>
      </c>
      <c r="R172" s="424">
        <v>4.0249025002911329</v>
      </c>
      <c r="S172" s="425">
        <v>13.098202650044859</v>
      </c>
      <c r="T172" s="425">
        <v>2.591308558992329</v>
      </c>
      <c r="U172" s="425">
        <v>2.7089760686223148</v>
      </c>
      <c r="V172" s="426">
        <v>2.019535309261375</v>
      </c>
      <c r="W172" s="424">
        <v>3.7065774889546352</v>
      </c>
      <c r="X172" s="425">
        <v>12.722706271856856</v>
      </c>
      <c r="Y172" s="425">
        <v>2.2497191131645433</v>
      </c>
      <c r="Z172" s="425">
        <v>2.3472911608669436</v>
      </c>
      <c r="AA172" s="426">
        <v>1.7905834174197139</v>
      </c>
      <c r="AB172" s="424">
        <v>3.6284049761188601</v>
      </c>
      <c r="AC172" s="425">
        <v>12.428157666764115</v>
      </c>
      <c r="AD172" s="425">
        <v>2.1769304649760901</v>
      </c>
      <c r="AE172" s="425">
        <v>2.2622463033310893</v>
      </c>
      <c r="AF172" s="426">
        <v>1.7839755586338262</v>
      </c>
      <c r="AG172" s="424">
        <v>4.4124973170433135</v>
      </c>
      <c r="AH172" s="425">
        <v>14.871422202600439</v>
      </c>
      <c r="AI172" s="425">
        <v>2.7092065944805617</v>
      </c>
      <c r="AJ172" s="425">
        <v>2.8364067812174056</v>
      </c>
      <c r="AK172" s="426">
        <v>2.1373958610967732</v>
      </c>
      <c r="AL172" s="424">
        <v>4.3513342684329306</v>
      </c>
      <c r="AM172" s="425">
        <v>14.939178041513408</v>
      </c>
      <c r="AN172" s="425">
        <v>2.6183928014791569</v>
      </c>
      <c r="AO172" s="425">
        <v>2.7655947548263549</v>
      </c>
      <c r="AP172" s="426">
        <v>1.9862123607890179</v>
      </c>
      <c r="AQ172" s="424">
        <v>3.8025798719285713</v>
      </c>
      <c r="AR172" s="425">
        <v>12.799038105582056</v>
      </c>
      <c r="AS172" s="425">
        <v>2.3077098558977882</v>
      </c>
      <c r="AT172" s="425">
        <v>2.4178174869172322</v>
      </c>
      <c r="AU172" s="426">
        <v>1.8498531204420163</v>
      </c>
      <c r="AV172" s="424">
        <v>4.0086527347546426</v>
      </c>
      <c r="AW172" s="425">
        <v>13.279219639508085</v>
      </c>
      <c r="AX172" s="425">
        <v>2.4303121137509418</v>
      </c>
      <c r="AY172" s="425">
        <v>2.5281063027872439</v>
      </c>
      <c r="AZ172" s="426">
        <v>2.0285105753943427</v>
      </c>
      <c r="BA172" s="424">
        <v>4.3457553765876229</v>
      </c>
      <c r="BB172" s="425">
        <v>13.954951755474717</v>
      </c>
      <c r="BC172" s="425">
        <v>2.6720748084667463</v>
      </c>
      <c r="BD172" s="425">
        <v>2.7261672943944451</v>
      </c>
      <c r="BE172" s="426">
        <v>2.459662001882049</v>
      </c>
      <c r="BF172" s="424">
        <v>4.6472471246346574</v>
      </c>
      <c r="BG172" s="425">
        <v>15.305772943554242</v>
      </c>
      <c r="BH172" s="425">
        <v>2.8115598543626792</v>
      </c>
      <c r="BI172" s="425">
        <v>2.8935181302776254</v>
      </c>
      <c r="BJ172" s="426">
        <v>2.5055389347717072</v>
      </c>
    </row>
    <row r="173" spans="5:62" ht="10.9" customHeight="1" x14ac:dyDescent="0.2">
      <c r="E173" s="477" t="s">
        <v>176</v>
      </c>
      <c r="F173" s="427">
        <v>2</v>
      </c>
      <c r="G173" s="2" t="s">
        <v>2307</v>
      </c>
      <c r="H173" s="424">
        <v>4.037457420100492</v>
      </c>
      <c r="I173" s="425">
        <v>13.93191922736837</v>
      </c>
      <c r="J173" s="425">
        <v>2.5944059982476464</v>
      </c>
      <c r="K173" s="425">
        <v>2.8636871347902351</v>
      </c>
      <c r="L173" s="426">
        <v>1.5036513017254289</v>
      </c>
      <c r="M173" s="424">
        <v>3.9537408431879197</v>
      </c>
      <c r="N173" s="425">
        <v>13.379371977907395</v>
      </c>
      <c r="O173" s="425">
        <v>2.5773167674531536</v>
      </c>
      <c r="P173" s="425">
        <v>2.803263591472827</v>
      </c>
      <c r="Q173" s="426">
        <v>1.6699015746296499</v>
      </c>
      <c r="R173" s="424">
        <v>3.9140419200912975</v>
      </c>
      <c r="S173" s="425">
        <v>12.304462923215286</v>
      </c>
      <c r="T173" s="425">
        <v>2.6912655212816037</v>
      </c>
      <c r="U173" s="425">
        <v>2.9124416850679462</v>
      </c>
      <c r="V173" s="426">
        <v>1.8065724545283179</v>
      </c>
      <c r="W173" s="424">
        <v>3.5654558407328403</v>
      </c>
      <c r="X173" s="425">
        <v>11.447816542094756</v>
      </c>
      <c r="Y173" s="425">
        <v>2.4027033694021114</v>
      </c>
      <c r="Z173" s="425">
        <v>2.5961061423484377</v>
      </c>
      <c r="AA173" s="426">
        <v>1.6523576203387711</v>
      </c>
      <c r="AB173" s="424">
        <v>3.5232992064078044</v>
      </c>
      <c r="AC173" s="425">
        <v>11.448937964680445</v>
      </c>
      <c r="AD173" s="425">
        <v>2.3438011899987634</v>
      </c>
      <c r="AE173" s="425">
        <v>2.5154535671457032</v>
      </c>
      <c r="AF173" s="426">
        <v>1.6973801284012686</v>
      </c>
      <c r="AG173" s="424">
        <v>4.349570835429355</v>
      </c>
      <c r="AH173" s="425">
        <v>14.452247938643682</v>
      </c>
      <c r="AI173" s="425">
        <v>2.8755438226460579</v>
      </c>
      <c r="AJ173" s="425">
        <v>3.0357159657063026</v>
      </c>
      <c r="AK173" s="426">
        <v>2.2885521567051907</v>
      </c>
      <c r="AL173" s="424">
        <v>4.279738375058324</v>
      </c>
      <c r="AM173" s="425">
        <v>14.872635677023013</v>
      </c>
      <c r="AN173" s="425">
        <v>2.7540439722648058</v>
      </c>
      <c r="AO173" s="425">
        <v>2.9386492810224349</v>
      </c>
      <c r="AP173" s="426">
        <v>2.1090218885965735</v>
      </c>
      <c r="AQ173" s="424">
        <v>3.9088935840278234</v>
      </c>
      <c r="AR173" s="425">
        <v>13.677640958146187</v>
      </c>
      <c r="AS173" s="425">
        <v>2.4965292494399294</v>
      </c>
      <c r="AT173" s="425">
        <v>2.6283571271302568</v>
      </c>
      <c r="AU173" s="426">
        <v>2.0517386261159789</v>
      </c>
      <c r="AV173" s="424">
        <v>4.1525487973991453</v>
      </c>
      <c r="AW173" s="425">
        <v>14.77635379523991</v>
      </c>
      <c r="AX173" s="425">
        <v>2.5685433740826027</v>
      </c>
      <c r="AY173" s="425">
        <v>2.643601888181478</v>
      </c>
      <c r="AZ173" s="426">
        <v>2.3183028082579784</v>
      </c>
      <c r="BA173" s="424">
        <v>4.4747363395742301</v>
      </c>
      <c r="BB173" s="425">
        <v>15.083006283463426</v>
      </c>
      <c r="BC173" s="425">
        <v>2.8349089495249324</v>
      </c>
      <c r="BD173" s="425">
        <v>2.8989869195950959</v>
      </c>
      <c r="BE173" s="426">
        <v>2.6295789339129407</v>
      </c>
      <c r="BF173" s="424">
        <v>4.6788914970113682</v>
      </c>
      <c r="BG173" s="425">
        <v>16.062699413256119</v>
      </c>
      <c r="BH173" s="425">
        <v>2.9302629176413997</v>
      </c>
      <c r="BI173" s="425">
        <v>2.9719996936614717</v>
      </c>
      <c r="BJ173" s="426">
        <v>2.8025527375821273</v>
      </c>
    </row>
    <row r="174" spans="5:62" ht="10.9" customHeight="1" x14ac:dyDescent="0.2">
      <c r="E174" s="477" t="s">
        <v>178</v>
      </c>
      <c r="F174" s="427">
        <v>2</v>
      </c>
      <c r="G174" s="2" t="s">
        <v>2308</v>
      </c>
      <c r="H174" s="424">
        <v>4.3647325244928803</v>
      </c>
      <c r="I174" s="425">
        <v>13.160422592673845</v>
      </c>
      <c r="J174" s="425">
        <v>2.7292989064473936</v>
      </c>
      <c r="K174" s="425">
        <v>2.8403968858170674</v>
      </c>
      <c r="L174" s="426">
        <v>2.1335185597336843</v>
      </c>
      <c r="M174" s="424">
        <v>4.1699761685401846</v>
      </c>
      <c r="N174" s="425">
        <v>12.541830060236975</v>
      </c>
      <c r="O174" s="425">
        <v>2.6417980125156206</v>
      </c>
      <c r="P174" s="425">
        <v>2.7296771051151896</v>
      </c>
      <c r="Q174" s="426">
        <v>2.1773501125532349</v>
      </c>
      <c r="R174" s="424">
        <v>4.1093728644856347</v>
      </c>
      <c r="S174" s="425">
        <v>12.097589106171409</v>
      </c>
      <c r="T174" s="425">
        <v>2.6735636597845387</v>
      </c>
      <c r="U174" s="425">
        <v>2.7412064802839837</v>
      </c>
      <c r="V174" s="426">
        <v>2.3194593756343678</v>
      </c>
      <c r="W174" s="424">
        <v>3.7730627521708588</v>
      </c>
      <c r="X174" s="425">
        <v>12.294665678890468</v>
      </c>
      <c r="Y174" s="425">
        <v>2.2161133004313003</v>
      </c>
      <c r="Z174" s="425">
        <v>2.2513099880296163</v>
      </c>
      <c r="AA174" s="426">
        <v>2.0380354922098545</v>
      </c>
      <c r="AB174" s="424">
        <v>3.7984212462264564</v>
      </c>
      <c r="AC174" s="425">
        <v>12.14279995343302</v>
      </c>
      <c r="AD174" s="425">
        <v>2.2629116323460128</v>
      </c>
      <c r="AE174" s="425">
        <v>2.2988121329558453</v>
      </c>
      <c r="AF174" s="426">
        <v>2.0866782449379278</v>
      </c>
      <c r="AG174" s="424">
        <v>4.5044702229161731</v>
      </c>
      <c r="AH174" s="425">
        <v>14.230013105269451</v>
      </c>
      <c r="AI174" s="425">
        <v>2.7696801839572895</v>
      </c>
      <c r="AJ174" s="425">
        <v>2.8510861291986229</v>
      </c>
      <c r="AK174" s="426">
        <v>2.3790241021903298</v>
      </c>
      <c r="AL174" s="424">
        <v>4.0945964922705027</v>
      </c>
      <c r="AM174" s="425">
        <v>13.076383834387357</v>
      </c>
      <c r="AN174" s="425">
        <v>2.5250916025917856</v>
      </c>
      <c r="AO174" s="425">
        <v>2.6088356212669486</v>
      </c>
      <c r="AP174" s="426">
        <v>2.1394914485229637</v>
      </c>
      <c r="AQ174" s="424">
        <v>3.7672383645419791</v>
      </c>
      <c r="AR174" s="425">
        <v>12.066493622632363</v>
      </c>
      <c r="AS174" s="425">
        <v>2.3433007040426541</v>
      </c>
      <c r="AT174" s="425">
        <v>2.3760113956203059</v>
      </c>
      <c r="AU174" s="426">
        <v>2.1972579559881233</v>
      </c>
      <c r="AV174" s="424">
        <v>4.1468249599863931</v>
      </c>
      <c r="AW174" s="425">
        <v>13.494166985299387</v>
      </c>
      <c r="AX174" s="425">
        <v>2.5274120615638411</v>
      </c>
      <c r="AY174" s="425">
        <v>2.5077365547930257</v>
      </c>
      <c r="AZ174" s="426">
        <v>2.6140115633292051</v>
      </c>
      <c r="BA174" s="424">
        <v>4.7008265082676273</v>
      </c>
      <c r="BB174" s="425">
        <v>15.724029081885744</v>
      </c>
      <c r="BC174" s="425">
        <v>2.7315852713620923</v>
      </c>
      <c r="BD174" s="425">
        <v>2.7342877778151782</v>
      </c>
      <c r="BE174" s="426">
        <v>2.72012660784385</v>
      </c>
      <c r="BF174" s="424">
        <v>4.8813529479560165</v>
      </c>
      <c r="BG174" s="425">
        <v>16.060395121936605</v>
      </c>
      <c r="BH174" s="425">
        <v>2.919893263054643</v>
      </c>
      <c r="BI174" s="425">
        <v>2.9543603624172059</v>
      </c>
      <c r="BJ174" s="426">
        <v>2.7809200008908692</v>
      </c>
    </row>
    <row r="175" spans="5:62" ht="10.9" customHeight="1" x14ac:dyDescent="0.2">
      <c r="E175" s="477" t="s">
        <v>179</v>
      </c>
      <c r="F175" s="427">
        <v>2</v>
      </c>
      <c r="G175" s="2" t="s">
        <v>2309</v>
      </c>
      <c r="H175" s="424">
        <v>5.3377207844807213</v>
      </c>
      <c r="I175" s="425">
        <v>17.6601050139761</v>
      </c>
      <c r="J175" s="425">
        <v>3.3322584536492847</v>
      </c>
      <c r="K175" s="425">
        <v>3.6517170534486687</v>
      </c>
      <c r="L175" s="426">
        <v>1.6484697651664744</v>
      </c>
      <c r="M175" s="424">
        <v>5.4595444873137549</v>
      </c>
      <c r="N175" s="425">
        <v>18.253243484691456</v>
      </c>
      <c r="O175" s="425">
        <v>3.3891119865864474</v>
      </c>
      <c r="P175" s="425">
        <v>3.6963878206642447</v>
      </c>
      <c r="Q175" s="426">
        <v>1.7847430123051902</v>
      </c>
      <c r="R175" s="424">
        <v>5.1731878834838056</v>
      </c>
      <c r="S175" s="425">
        <v>16.856000146365577</v>
      </c>
      <c r="T175" s="425">
        <v>3.2732825007090205</v>
      </c>
      <c r="U175" s="425">
        <v>3.5493945074293687</v>
      </c>
      <c r="V175" s="426">
        <v>1.8368313537538998</v>
      </c>
      <c r="W175" s="424">
        <v>4.7147985610806646</v>
      </c>
      <c r="X175" s="425">
        <v>16.427339915305392</v>
      </c>
      <c r="Y175" s="425">
        <v>2.7756882880025646</v>
      </c>
      <c r="Z175" s="425">
        <v>3.0320305674844872</v>
      </c>
      <c r="AA175" s="426">
        <v>1.4811735704393694</v>
      </c>
      <c r="AB175" s="424">
        <v>4.7807974056949876</v>
      </c>
      <c r="AC175" s="425">
        <v>16.866501269815707</v>
      </c>
      <c r="AD175" s="425">
        <v>2.7517726739954296</v>
      </c>
      <c r="AE175" s="425">
        <v>2.9516776820720776</v>
      </c>
      <c r="AF175" s="426">
        <v>1.7708083886990307</v>
      </c>
      <c r="AG175" s="424">
        <v>5.4583636539432243</v>
      </c>
      <c r="AH175" s="425">
        <v>18.959334385378401</v>
      </c>
      <c r="AI175" s="425">
        <v>3.2085928355132944</v>
      </c>
      <c r="AJ175" s="425">
        <v>3.4618982241510428</v>
      </c>
      <c r="AK175" s="426">
        <v>2.0022669531255617</v>
      </c>
      <c r="AL175" s="424">
        <v>5.2097010706641651</v>
      </c>
      <c r="AM175" s="425">
        <v>18.45550030658859</v>
      </c>
      <c r="AN175" s="425">
        <v>3.0490386579523086</v>
      </c>
      <c r="AO175" s="425">
        <v>3.2943473788345314</v>
      </c>
      <c r="AP175" s="426">
        <v>1.938905070819249</v>
      </c>
      <c r="AQ175" s="424">
        <v>4.9575852117625114</v>
      </c>
      <c r="AR175" s="425">
        <v>18.287197496257257</v>
      </c>
      <c r="AS175" s="425">
        <v>2.803311546241809</v>
      </c>
      <c r="AT175" s="425">
        <v>3.0171208161345007</v>
      </c>
      <c r="AU175" s="426">
        <v>1.8703091079090732</v>
      </c>
      <c r="AV175" s="424">
        <v>4.9982550268061985</v>
      </c>
      <c r="AW175" s="425">
        <v>17.69748252436267</v>
      </c>
      <c r="AX175" s="425">
        <v>2.8420969889078305</v>
      </c>
      <c r="AY175" s="425">
        <v>3.0622149518212942</v>
      </c>
      <c r="AZ175" s="426">
        <v>1.8936759398701097</v>
      </c>
      <c r="BA175" s="424">
        <v>5.2681829381347685</v>
      </c>
      <c r="BB175" s="425">
        <v>17.40638012595851</v>
      </c>
      <c r="BC175" s="425">
        <v>3.1278135764626609</v>
      </c>
      <c r="BD175" s="425">
        <v>3.3257112456151225</v>
      </c>
      <c r="BE175" s="426">
        <v>2.3087267782274505</v>
      </c>
      <c r="BF175" s="424">
        <v>5.4160396053782298</v>
      </c>
      <c r="BG175" s="425">
        <v>18.040861382575571</v>
      </c>
      <c r="BH175" s="425">
        <v>3.2706142674798002</v>
      </c>
      <c r="BI175" s="425">
        <v>3.4409472330285653</v>
      </c>
      <c r="BJ175" s="426">
        <v>2.598734295003104</v>
      </c>
    </row>
    <row r="176" spans="5:62" ht="10.9" customHeight="1" x14ac:dyDescent="0.2">
      <c r="E176" s="477" t="s">
        <v>181</v>
      </c>
      <c r="F176" s="427">
        <v>2</v>
      </c>
      <c r="G176" s="2" t="s">
        <v>2310</v>
      </c>
      <c r="H176" s="424">
        <v>4.0096183477013483</v>
      </c>
      <c r="I176" s="425">
        <v>13.208847132162616</v>
      </c>
      <c r="J176" s="425">
        <v>2.7090536246276584</v>
      </c>
      <c r="K176" s="425">
        <v>2.8809009610510716</v>
      </c>
      <c r="L176" s="426">
        <v>1.8519981866605684</v>
      </c>
      <c r="M176" s="424">
        <v>4.0899129596808264</v>
      </c>
      <c r="N176" s="425">
        <v>13.555160176091224</v>
      </c>
      <c r="O176" s="425">
        <v>2.7675992771529634</v>
      </c>
      <c r="P176" s="425">
        <v>2.9242982601556742</v>
      </c>
      <c r="Q176" s="426">
        <v>2.0078402579321439</v>
      </c>
      <c r="R176" s="424">
        <v>4.076501955050686</v>
      </c>
      <c r="S176" s="425">
        <v>13.091992352194795</v>
      </c>
      <c r="T176" s="425">
        <v>2.7946846796353713</v>
      </c>
      <c r="U176" s="425">
        <v>2.9392122067380306</v>
      </c>
      <c r="V176" s="426">
        <v>2.097924757665643</v>
      </c>
      <c r="W176" s="424">
        <v>3.7334148244778542</v>
      </c>
      <c r="X176" s="425">
        <v>13.045647226244192</v>
      </c>
      <c r="Y176" s="425">
        <v>2.3622387080425082</v>
      </c>
      <c r="Z176" s="425">
        <v>2.4935903502096095</v>
      </c>
      <c r="AA176" s="426">
        <v>1.7489254366554459</v>
      </c>
      <c r="AB176" s="424">
        <v>3.5400310638522559</v>
      </c>
      <c r="AC176" s="425">
        <v>12.872860935479711</v>
      </c>
      <c r="AD176" s="425">
        <v>2.1582457003473148</v>
      </c>
      <c r="AE176" s="425">
        <v>2.2664117137146018</v>
      </c>
      <c r="AF176" s="426">
        <v>1.6649992194378593</v>
      </c>
      <c r="AG176" s="424">
        <v>4.3570712505528322</v>
      </c>
      <c r="AH176" s="425">
        <v>15.700097362744492</v>
      </c>
      <c r="AI176" s="425">
        <v>2.7101181785087194</v>
      </c>
      <c r="AJ176" s="425">
        <v>2.8744939043921161</v>
      </c>
      <c r="AK176" s="426">
        <v>1.981250413401606</v>
      </c>
      <c r="AL176" s="424">
        <v>4.2319865098816427</v>
      </c>
      <c r="AM176" s="425">
        <v>15.692703411690408</v>
      </c>
      <c r="AN176" s="425">
        <v>2.5876918970592309</v>
      </c>
      <c r="AO176" s="425">
        <v>2.7472963087146436</v>
      </c>
      <c r="AP176" s="426">
        <v>1.9190202785051305</v>
      </c>
      <c r="AQ176" s="424">
        <v>4.1249530546077011</v>
      </c>
      <c r="AR176" s="425">
        <v>15.968040181443818</v>
      </c>
      <c r="AS176" s="425">
        <v>2.4209826654042401</v>
      </c>
      <c r="AT176" s="425">
        <v>2.5707288355965168</v>
      </c>
      <c r="AU176" s="426">
        <v>1.8243485190144311</v>
      </c>
      <c r="AV176" s="424">
        <v>4.2407167894287863</v>
      </c>
      <c r="AW176" s="425">
        <v>15.894306378185712</v>
      </c>
      <c r="AX176" s="425">
        <v>2.4912832046934184</v>
      </c>
      <c r="AY176" s="425">
        <v>2.5815407238569659</v>
      </c>
      <c r="AZ176" s="426">
        <v>2.1387433827035034</v>
      </c>
      <c r="BA176" s="424">
        <v>4.5499946386405483</v>
      </c>
      <c r="BB176" s="425">
        <v>15.697276134399463</v>
      </c>
      <c r="BC176" s="425">
        <v>2.822945821428513</v>
      </c>
      <c r="BD176" s="425">
        <v>2.8959040083482939</v>
      </c>
      <c r="BE176" s="426">
        <v>2.5500834445751717</v>
      </c>
      <c r="BF176" s="424">
        <v>4.6654857680175335</v>
      </c>
      <c r="BG176" s="425">
        <v>16.291108219766706</v>
      </c>
      <c r="BH176" s="425">
        <v>2.9188208546479388</v>
      </c>
      <c r="BI176" s="425">
        <v>3.0374526879330359</v>
      </c>
      <c r="BJ176" s="426">
        <v>2.4970650329492132</v>
      </c>
    </row>
    <row r="177" spans="5:62" ht="10.9" customHeight="1" x14ac:dyDescent="0.2">
      <c r="E177" s="477" t="s">
        <v>182</v>
      </c>
      <c r="F177" s="427">
        <v>2</v>
      </c>
      <c r="G177" s="2" t="s">
        <v>2311</v>
      </c>
      <c r="H177" s="424">
        <v>3.4220658290058288</v>
      </c>
      <c r="I177" s="425">
        <v>10.056558208457997</v>
      </c>
      <c r="J177" s="425">
        <v>2.324906145726362</v>
      </c>
      <c r="K177" s="425">
        <v>2.4780256487743135</v>
      </c>
      <c r="L177" s="426">
        <v>1.6902789296464793</v>
      </c>
      <c r="M177" s="424">
        <v>3.4905276026369076</v>
      </c>
      <c r="N177" s="425">
        <v>10.310773984008526</v>
      </c>
      <c r="O177" s="425">
        <v>2.3760129082555155</v>
      </c>
      <c r="P177" s="425">
        <v>2.5372234136136025</v>
      </c>
      <c r="Q177" s="426">
        <v>1.7177275844152593</v>
      </c>
      <c r="R177" s="424">
        <v>3.5067054335826868</v>
      </c>
      <c r="S177" s="425">
        <v>9.5264844631529879</v>
      </c>
      <c r="T177" s="425">
        <v>2.5272470818940715</v>
      </c>
      <c r="U177" s="425">
        <v>2.7153308130181597</v>
      </c>
      <c r="V177" s="426">
        <v>1.7639736271531941</v>
      </c>
      <c r="W177" s="424">
        <v>3.3041331426142539</v>
      </c>
      <c r="X177" s="425">
        <v>10.052529767356043</v>
      </c>
      <c r="Y177" s="425">
        <v>2.1717417141539395</v>
      </c>
      <c r="Z177" s="425">
        <v>2.3548091933626969</v>
      </c>
      <c r="AA177" s="426">
        <v>1.4488418189683168</v>
      </c>
      <c r="AB177" s="424">
        <v>3.4440513885566051</v>
      </c>
      <c r="AC177" s="425">
        <v>10.014851630556421</v>
      </c>
      <c r="AD177" s="425">
        <v>2.3354740416394684</v>
      </c>
      <c r="AE177" s="425">
        <v>2.4981957035926392</v>
      </c>
      <c r="AF177" s="426">
        <v>1.7081967981063626</v>
      </c>
      <c r="AG177" s="424">
        <v>4.2053469524845015</v>
      </c>
      <c r="AH177" s="425">
        <v>12.419360273831892</v>
      </c>
      <c r="AI177" s="425">
        <v>2.8387591944136927</v>
      </c>
      <c r="AJ177" s="425">
        <v>2.9858263233950639</v>
      </c>
      <c r="AK177" s="426">
        <v>2.2877649550993424</v>
      </c>
      <c r="AL177" s="424">
        <v>4.2292466398155666</v>
      </c>
      <c r="AM177" s="425">
        <v>12.52893588503632</v>
      </c>
      <c r="AN177" s="425">
        <v>2.8778727802817712</v>
      </c>
      <c r="AO177" s="425">
        <v>3.0245849793217703</v>
      </c>
      <c r="AP177" s="426">
        <v>2.35324575702586</v>
      </c>
      <c r="AQ177" s="424">
        <v>3.8212321825133033</v>
      </c>
      <c r="AR177" s="425">
        <v>11.746675529887298</v>
      </c>
      <c r="AS177" s="425">
        <v>2.5323438759241745</v>
      </c>
      <c r="AT177" s="425">
        <v>2.6990142144150489</v>
      </c>
      <c r="AU177" s="426">
        <v>1.9577756737280754</v>
      </c>
      <c r="AV177" s="424">
        <v>4.0037939831364557</v>
      </c>
      <c r="AW177" s="425">
        <v>12.31211232371103</v>
      </c>
      <c r="AX177" s="425">
        <v>2.6458263667813275</v>
      </c>
      <c r="AY177" s="425">
        <v>2.8126499401509415</v>
      </c>
      <c r="AZ177" s="426">
        <v>2.077663803216002</v>
      </c>
      <c r="BA177" s="424">
        <v>4.1866297504987848</v>
      </c>
      <c r="BB177" s="425">
        <v>12.900546797348893</v>
      </c>
      <c r="BC177" s="425">
        <v>2.7274639776224734</v>
      </c>
      <c r="BD177" s="425">
        <v>2.8799140307490685</v>
      </c>
      <c r="BE177" s="426">
        <v>2.2256797726828372</v>
      </c>
      <c r="BF177" s="424">
        <v>4.2944658322573668</v>
      </c>
      <c r="BG177" s="425">
        <v>13.954724009205053</v>
      </c>
      <c r="BH177" s="425">
        <v>2.7016375444845759</v>
      </c>
      <c r="BI177" s="425">
        <v>2.845341340239874</v>
      </c>
      <c r="BJ177" s="426">
        <v>2.2491888387715666</v>
      </c>
    </row>
    <row r="178" spans="5:62" ht="10.9" customHeight="1" x14ac:dyDescent="0.2">
      <c r="E178" s="477" t="s">
        <v>183</v>
      </c>
      <c r="F178" s="427">
        <v>2</v>
      </c>
      <c r="G178" s="2" t="s">
        <v>2312</v>
      </c>
      <c r="H178" s="424">
        <v>3.8015523030927469</v>
      </c>
      <c r="I178" s="425">
        <v>12.213798673526806</v>
      </c>
      <c r="J178" s="425">
        <v>2.5930838531078839</v>
      </c>
      <c r="K178" s="425">
        <v>2.815270521174527</v>
      </c>
      <c r="L178" s="426">
        <v>1.8531557523372972</v>
      </c>
      <c r="M178" s="424">
        <v>3.8396339875222183</v>
      </c>
      <c r="N178" s="425">
        <v>13.314115274972766</v>
      </c>
      <c r="O178" s="425">
        <v>2.4810416040034013</v>
      </c>
      <c r="P178" s="425">
        <v>2.6787391117668937</v>
      </c>
      <c r="Q178" s="426">
        <v>1.8322635463599977</v>
      </c>
      <c r="R178" s="424">
        <v>3.6364544094223676</v>
      </c>
      <c r="S178" s="425">
        <v>12.666777045796353</v>
      </c>
      <c r="T178" s="425">
        <v>2.3126275231977633</v>
      </c>
      <c r="U178" s="425">
        <v>2.4666569124864468</v>
      </c>
      <c r="V178" s="426">
        <v>1.8134314788095147</v>
      </c>
      <c r="W178" s="424">
        <v>3.3896614188699945</v>
      </c>
      <c r="X178" s="425">
        <v>12.150491148731721</v>
      </c>
      <c r="Y178" s="425">
        <v>2.0794558639018064</v>
      </c>
      <c r="Z178" s="425">
        <v>2.223970682959687</v>
      </c>
      <c r="AA178" s="426">
        <v>1.6269708803575458</v>
      </c>
      <c r="AB178" s="424">
        <v>3.4000984067736617</v>
      </c>
      <c r="AC178" s="425">
        <v>12.291850306643672</v>
      </c>
      <c r="AD178" s="425">
        <v>2.0466972442724845</v>
      </c>
      <c r="AE178" s="425">
        <v>2.1823121416816882</v>
      </c>
      <c r="AF178" s="426">
        <v>1.6362902017544638</v>
      </c>
      <c r="AG178" s="424">
        <v>4.1798562033637969</v>
      </c>
      <c r="AH178" s="425">
        <v>15.019886532722818</v>
      </c>
      <c r="AI178" s="425">
        <v>2.5479515457779578</v>
      </c>
      <c r="AJ178" s="425">
        <v>2.7033710285448675</v>
      </c>
      <c r="AK178" s="426">
        <v>2.0948915718201215</v>
      </c>
      <c r="AL178" s="424">
        <v>3.9836556435388744</v>
      </c>
      <c r="AM178" s="425">
        <v>14.528943916671089</v>
      </c>
      <c r="AN178" s="425">
        <v>2.3963162858634259</v>
      </c>
      <c r="AO178" s="425">
        <v>2.578943089611323</v>
      </c>
      <c r="AP178" s="426">
        <v>1.8898974517522884</v>
      </c>
      <c r="AQ178" s="424">
        <v>3.5176482790122456</v>
      </c>
      <c r="AR178" s="425">
        <v>13.152435304100434</v>
      </c>
      <c r="AS178" s="425">
        <v>2.0568833700571454</v>
      </c>
      <c r="AT178" s="425">
        <v>2.2096199968939545</v>
      </c>
      <c r="AU178" s="426">
        <v>1.6511410842223784</v>
      </c>
      <c r="AV178" s="424">
        <v>4.2145533108221773</v>
      </c>
      <c r="AW178" s="425">
        <v>15.109402468003605</v>
      </c>
      <c r="AX178" s="425">
        <v>2.5391392291896318</v>
      </c>
      <c r="AY178" s="425">
        <v>2.640804272073233</v>
      </c>
      <c r="AZ178" s="426">
        <v>2.2744702472250489</v>
      </c>
      <c r="BA178" s="424">
        <v>5.0753427537396743</v>
      </c>
      <c r="BB178" s="425">
        <v>20.394741460401558</v>
      </c>
      <c r="BC178" s="425">
        <v>2.6940819194752375</v>
      </c>
      <c r="BD178" s="425">
        <v>2.7798138659956799</v>
      </c>
      <c r="BE178" s="426">
        <v>2.4805955062912988</v>
      </c>
      <c r="BF178" s="424">
        <v>5.024663963625124</v>
      </c>
      <c r="BG178" s="425">
        <v>19.604948244478724</v>
      </c>
      <c r="BH178" s="425">
        <v>2.6439956594698883</v>
      </c>
      <c r="BI178" s="425">
        <v>2.6828975023638915</v>
      </c>
      <c r="BJ178" s="426">
        <v>2.5513455478713665</v>
      </c>
    </row>
    <row r="179" spans="5:62" ht="10.9" customHeight="1" x14ac:dyDescent="0.2">
      <c r="E179" s="477" t="s">
        <v>944</v>
      </c>
      <c r="F179" s="427">
        <v>2</v>
      </c>
      <c r="G179" s="262" t="s">
        <v>2313</v>
      </c>
      <c r="H179" s="424">
        <v>3.5175807376596251</v>
      </c>
      <c r="I179" s="425">
        <v>10.384031349290883</v>
      </c>
      <c r="J179" s="425">
        <v>2.3264234866576978</v>
      </c>
      <c r="K179" s="425">
        <v>2.497856933852006</v>
      </c>
      <c r="L179" s="426">
        <v>1.6718260038060651</v>
      </c>
      <c r="M179" s="424">
        <v>3.4880924920606455</v>
      </c>
      <c r="N179" s="425">
        <v>10.537805634547386</v>
      </c>
      <c r="O179" s="425">
        <v>2.2971049039658205</v>
      </c>
      <c r="P179" s="425">
        <v>2.4477846852434442</v>
      </c>
      <c r="Q179" s="426">
        <v>1.73001160099526</v>
      </c>
      <c r="R179" s="424">
        <v>3.2558761483353273</v>
      </c>
      <c r="S179" s="425">
        <v>9.6180229407525903</v>
      </c>
      <c r="T179" s="425">
        <v>2.1957545655355255</v>
      </c>
      <c r="U179" s="425">
        <v>2.330563419983573</v>
      </c>
      <c r="V179" s="426">
        <v>1.705703444865041</v>
      </c>
      <c r="W179" s="424">
        <v>2.9553919801423274</v>
      </c>
      <c r="X179" s="425">
        <v>9.6813999597910172</v>
      </c>
      <c r="Y179" s="425">
        <v>1.8354984723237078</v>
      </c>
      <c r="Z179" s="425">
        <v>1.9409685729632087</v>
      </c>
      <c r="AA179" s="426">
        <v>1.4673517123466411</v>
      </c>
      <c r="AB179" s="424">
        <v>2.9492681196884831</v>
      </c>
      <c r="AC179" s="425">
        <v>9.6772950511002431</v>
      </c>
      <c r="AD179" s="425">
        <v>1.8327764022443136</v>
      </c>
      <c r="AE179" s="425">
        <v>1.9391517646371503</v>
      </c>
      <c r="AF179" s="426">
        <v>1.4718989427915714</v>
      </c>
      <c r="AG179" s="424">
        <v>3.8625392371481913</v>
      </c>
      <c r="AH179" s="425">
        <v>12.631825480833847</v>
      </c>
      <c r="AI179" s="425">
        <v>2.4156113275354429</v>
      </c>
      <c r="AJ179" s="425">
        <v>2.5651752800810672</v>
      </c>
      <c r="AK179" s="426">
        <v>1.9241131203205648</v>
      </c>
      <c r="AL179" s="424">
        <v>3.6606200822947885</v>
      </c>
      <c r="AM179" s="425">
        <v>12.373213864338194</v>
      </c>
      <c r="AN179" s="425">
        <v>2.2313587168083515</v>
      </c>
      <c r="AO179" s="425">
        <v>2.3890690066233806</v>
      </c>
      <c r="AP179" s="426">
        <v>1.733390010929444</v>
      </c>
      <c r="AQ179" s="424">
        <v>3.3044008134685932</v>
      </c>
      <c r="AR179" s="425">
        <v>11.64308403621756</v>
      </c>
      <c r="AS179" s="425">
        <v>1.9377998919900672</v>
      </c>
      <c r="AT179" s="425">
        <v>2.0545313525126581</v>
      </c>
      <c r="AU179" s="426">
        <v>1.5810074002059755</v>
      </c>
      <c r="AV179" s="424">
        <v>3.6334591057741545</v>
      </c>
      <c r="AW179" s="425">
        <v>12.881940923175266</v>
      </c>
      <c r="AX179" s="425">
        <v>2.0848583881055682</v>
      </c>
      <c r="AY179" s="425">
        <v>2.1818736956364826</v>
      </c>
      <c r="AZ179" s="426">
        <v>1.7973100138923852</v>
      </c>
      <c r="BA179" s="424">
        <v>3.9562017614441856</v>
      </c>
      <c r="BB179" s="425">
        <v>13.340045911500223</v>
      </c>
      <c r="BC179" s="425">
        <v>2.34828195793733</v>
      </c>
      <c r="BD179" s="425">
        <v>2.4267693820869565</v>
      </c>
      <c r="BE179" s="426">
        <v>2.1235936566625204</v>
      </c>
      <c r="BF179" s="424">
        <v>4.2826778938760928</v>
      </c>
      <c r="BG179" s="425">
        <v>14.025948832261502</v>
      </c>
      <c r="BH179" s="425">
        <v>2.6254946993386494</v>
      </c>
      <c r="BI179" s="425">
        <v>2.6866172804417046</v>
      </c>
      <c r="BJ179" s="426">
        <v>2.4570540899643376</v>
      </c>
    </row>
    <row r="180" spans="5:62" ht="10.9" customHeight="1" x14ac:dyDescent="0.2">
      <c r="E180" s="477" t="s">
        <v>186</v>
      </c>
      <c r="F180" s="427">
        <v>2</v>
      </c>
      <c r="G180" s="2" t="s">
        <v>2314</v>
      </c>
      <c r="H180" s="424">
        <v>3.3214759028091283</v>
      </c>
      <c r="I180" s="425">
        <v>10.519542567541361</v>
      </c>
      <c r="J180" s="425">
        <v>2.0883386262247119</v>
      </c>
      <c r="K180" s="425">
        <v>2.2232421330613308</v>
      </c>
      <c r="L180" s="426">
        <v>1.6723846014147756</v>
      </c>
      <c r="M180" s="424">
        <v>3.1853517365236299</v>
      </c>
      <c r="N180" s="425">
        <v>9.9818672082586328</v>
      </c>
      <c r="O180" s="425">
        <v>2.0508219127493135</v>
      </c>
      <c r="P180" s="425">
        <v>2.1552496623868347</v>
      </c>
      <c r="Q180" s="426">
        <v>1.7369923745820157</v>
      </c>
      <c r="R180" s="424">
        <v>3.0505465720404286</v>
      </c>
      <c r="S180" s="425">
        <v>9.1622617255798477</v>
      </c>
      <c r="T180" s="425">
        <v>2.0519991702606029</v>
      </c>
      <c r="U180" s="425">
        <v>2.1597150270674441</v>
      </c>
      <c r="V180" s="426">
        <v>1.7440120530365124</v>
      </c>
      <c r="W180" s="424">
        <v>2.7742101986165051</v>
      </c>
      <c r="X180" s="425">
        <v>9.4397314189040262</v>
      </c>
      <c r="Y180" s="425">
        <v>1.6837616772739645</v>
      </c>
      <c r="Z180" s="425">
        <v>1.7888888279182016</v>
      </c>
      <c r="AA180" s="426">
        <v>1.3994461363578998</v>
      </c>
      <c r="AB180" s="424">
        <v>2.7907917892685625</v>
      </c>
      <c r="AC180" s="425">
        <v>9.6642884747247724</v>
      </c>
      <c r="AD180" s="425">
        <v>1.6679171916943685</v>
      </c>
      <c r="AE180" s="425">
        <v>1.7802713270966195</v>
      </c>
      <c r="AF180" s="426">
        <v>1.3766529898676436</v>
      </c>
      <c r="AG180" s="424">
        <v>3.6957569237967434</v>
      </c>
      <c r="AH180" s="425">
        <v>12.760937024024072</v>
      </c>
      <c r="AI180" s="425">
        <v>2.2245293971959867</v>
      </c>
      <c r="AJ180" s="425">
        <v>2.3769279607274352</v>
      </c>
      <c r="AK180" s="426">
        <v>1.84725732953766</v>
      </c>
      <c r="AL180" s="424">
        <v>3.5828036645000094</v>
      </c>
      <c r="AM180" s="425">
        <v>12.173977872598289</v>
      </c>
      <c r="AN180" s="425">
        <v>2.1952153740705365</v>
      </c>
      <c r="AO180" s="425">
        <v>2.3371614909781684</v>
      </c>
      <c r="AP180" s="426">
        <v>1.8606482930099923</v>
      </c>
      <c r="AQ180" s="424">
        <v>3.1070960829022836</v>
      </c>
      <c r="AR180" s="425">
        <v>11.351726639917917</v>
      </c>
      <c r="AS180" s="425">
        <v>1.768186934397052</v>
      </c>
      <c r="AT180" s="425">
        <v>1.8668805638856929</v>
      </c>
      <c r="AU180" s="426">
        <v>1.5436294674974764</v>
      </c>
      <c r="AV180" s="424">
        <v>3.3984151927627195</v>
      </c>
      <c r="AW180" s="425">
        <v>12.491191632701719</v>
      </c>
      <c r="AX180" s="425">
        <v>1.8863454579518737</v>
      </c>
      <c r="AY180" s="425">
        <v>1.9296408440080512</v>
      </c>
      <c r="AZ180" s="426">
        <v>1.7909932931765691</v>
      </c>
      <c r="BA180" s="424">
        <v>3.8699854943231786</v>
      </c>
      <c r="BB180" s="425">
        <v>12.889808578924734</v>
      </c>
      <c r="BC180" s="425">
        <v>2.3466647277411434</v>
      </c>
      <c r="BD180" s="425">
        <v>2.3756659773652604</v>
      </c>
      <c r="BE180" s="426">
        <v>2.2851917322810777</v>
      </c>
      <c r="BF180" s="424">
        <v>4.2560831154639338</v>
      </c>
      <c r="BG180" s="425">
        <v>13.537942026448498</v>
      </c>
      <c r="BH180" s="425">
        <v>2.708577287455936</v>
      </c>
      <c r="BI180" s="425">
        <v>2.6704601013618845</v>
      </c>
      <c r="BJ180" s="426">
        <v>2.7861299720896953</v>
      </c>
    </row>
    <row r="181" spans="5:62" ht="10.9" customHeight="1" x14ac:dyDescent="0.2">
      <c r="E181" s="477" t="s">
        <v>187</v>
      </c>
      <c r="F181" s="427">
        <v>2</v>
      </c>
      <c r="G181" s="2" t="s">
        <v>2315</v>
      </c>
      <c r="H181" s="424">
        <v>3.4010700909665506</v>
      </c>
      <c r="I181" s="425">
        <v>10.891635348002621</v>
      </c>
      <c r="J181" s="425">
        <v>2.0743023982554183</v>
      </c>
      <c r="K181" s="425">
        <v>2.2543462611200065</v>
      </c>
      <c r="L181" s="426">
        <v>1.5103307477598551</v>
      </c>
      <c r="M181" s="424">
        <v>3.5352422759451256</v>
      </c>
      <c r="N181" s="425">
        <v>11.561228758788513</v>
      </c>
      <c r="O181" s="425">
        <v>2.1503074454906033</v>
      </c>
      <c r="P181" s="425">
        <v>2.2987446832339935</v>
      </c>
      <c r="Q181" s="426">
        <v>1.6940387637891845</v>
      </c>
      <c r="R181" s="424">
        <v>3.4173492721202154</v>
      </c>
      <c r="S181" s="425">
        <v>10.770977032162811</v>
      </c>
      <c r="T181" s="425">
        <v>2.1660818593256002</v>
      </c>
      <c r="U181" s="425">
        <v>2.31231429173544</v>
      </c>
      <c r="V181" s="426">
        <v>1.7331191440833349</v>
      </c>
      <c r="W181" s="424">
        <v>3.1341887175386431</v>
      </c>
      <c r="X181" s="425">
        <v>10.95727490285279</v>
      </c>
      <c r="Y181" s="425">
        <v>1.8045804177589853</v>
      </c>
      <c r="Z181" s="425">
        <v>1.9165986057057161</v>
      </c>
      <c r="AA181" s="426">
        <v>1.4877181734069531</v>
      </c>
      <c r="AB181" s="424">
        <v>3.1820117927777929</v>
      </c>
      <c r="AC181" s="425">
        <v>11.086903525544438</v>
      </c>
      <c r="AD181" s="425">
        <v>1.8396692978575442</v>
      </c>
      <c r="AE181" s="425">
        <v>1.9751909437689066</v>
      </c>
      <c r="AF181" s="426">
        <v>1.4696892012695026</v>
      </c>
      <c r="AG181" s="424">
        <v>4.0761123556949981</v>
      </c>
      <c r="AH181" s="425">
        <v>13.615644945977643</v>
      </c>
      <c r="AI181" s="425">
        <v>2.4664972298589452</v>
      </c>
      <c r="AJ181" s="425">
        <v>2.6493242474479</v>
      </c>
      <c r="AK181" s="426">
        <v>1.9851482138395353</v>
      </c>
      <c r="AL181" s="424">
        <v>3.9447706428595715</v>
      </c>
      <c r="AM181" s="425">
        <v>13.630521136710627</v>
      </c>
      <c r="AN181" s="425">
        <v>2.3337805283803839</v>
      </c>
      <c r="AO181" s="425">
        <v>2.5276013169200868</v>
      </c>
      <c r="AP181" s="426">
        <v>1.8458513859059538</v>
      </c>
      <c r="AQ181" s="424">
        <v>3.470395762235678</v>
      </c>
      <c r="AR181" s="425">
        <v>12.222345946902463</v>
      </c>
      <c r="AS181" s="425">
        <v>2.0214949367841917</v>
      </c>
      <c r="AT181" s="425">
        <v>2.1700186085742987</v>
      </c>
      <c r="AU181" s="426">
        <v>1.6608828315560225</v>
      </c>
      <c r="AV181" s="424">
        <v>3.7549360783825687</v>
      </c>
      <c r="AW181" s="425">
        <v>13.401557878104358</v>
      </c>
      <c r="AX181" s="425">
        <v>2.1345673101717582</v>
      </c>
      <c r="AY181" s="425">
        <v>2.2790009511880713</v>
      </c>
      <c r="AZ181" s="426">
        <v>1.795109017788491</v>
      </c>
      <c r="BA181" s="424">
        <v>4.0305444523437464</v>
      </c>
      <c r="BB181" s="425">
        <v>13.328093819671489</v>
      </c>
      <c r="BC181" s="425">
        <v>2.432517316050077</v>
      </c>
      <c r="BD181" s="425">
        <v>2.5747847009119478</v>
      </c>
      <c r="BE181" s="426">
        <v>2.1095274359958509</v>
      </c>
      <c r="BF181" s="424">
        <v>4.5252670083102933</v>
      </c>
      <c r="BG181" s="425">
        <v>14.141343049472111</v>
      </c>
      <c r="BH181" s="425">
        <v>2.8857831406768009</v>
      </c>
      <c r="BI181" s="425">
        <v>3.0052546594613792</v>
      </c>
      <c r="BJ181" s="426">
        <v>2.6244356590813638</v>
      </c>
    </row>
    <row r="182" spans="5:62" ht="10.9" customHeight="1" x14ac:dyDescent="0.2">
      <c r="E182" s="477" t="s">
        <v>188</v>
      </c>
      <c r="F182" s="427">
        <v>2</v>
      </c>
      <c r="G182" s="2" t="s">
        <v>2316</v>
      </c>
      <c r="H182" s="424">
        <v>3.7863430525377808</v>
      </c>
      <c r="I182" s="425">
        <v>11.18209026852573</v>
      </c>
      <c r="J182" s="425">
        <v>2.4231509170790364</v>
      </c>
      <c r="K182" s="425">
        <v>2.6401940544412215</v>
      </c>
      <c r="L182" s="426">
        <v>1.5019434674354439</v>
      </c>
      <c r="M182" s="424">
        <v>3.969309886727403</v>
      </c>
      <c r="N182" s="425">
        <v>11.445654658083038</v>
      </c>
      <c r="O182" s="425">
        <v>2.6474248936653892</v>
      </c>
      <c r="P182" s="425">
        <v>2.8565023766911999</v>
      </c>
      <c r="Q182" s="426">
        <v>1.7688650153877434</v>
      </c>
      <c r="R182" s="424">
        <v>3.7348715197746922</v>
      </c>
      <c r="S182" s="425">
        <v>10.414368264045645</v>
      </c>
      <c r="T182" s="425">
        <v>2.5778466549804158</v>
      </c>
      <c r="U182" s="425">
        <v>2.7962832024693882</v>
      </c>
      <c r="V182" s="426">
        <v>1.680202728839719</v>
      </c>
      <c r="W182" s="424">
        <v>3.4017453987437247</v>
      </c>
      <c r="X182" s="425">
        <v>11.066915452009059</v>
      </c>
      <c r="Y182" s="425">
        <v>2.1040870678325723</v>
      </c>
      <c r="Z182" s="425">
        <v>2.2490266061149731</v>
      </c>
      <c r="AA182" s="426">
        <v>1.5267106457734638</v>
      </c>
      <c r="AB182" s="424">
        <v>3.5436038672860981</v>
      </c>
      <c r="AC182" s="425">
        <v>11.563920130428237</v>
      </c>
      <c r="AD182" s="425">
        <v>2.1721739064932826</v>
      </c>
      <c r="AE182" s="425">
        <v>2.3436987117627757</v>
      </c>
      <c r="AF182" s="426">
        <v>1.5024115163017469</v>
      </c>
      <c r="AG182" s="424">
        <v>4.7661970389210433</v>
      </c>
      <c r="AH182" s="425">
        <v>15.468337624055156</v>
      </c>
      <c r="AI182" s="425">
        <v>2.9213750098957392</v>
      </c>
      <c r="AJ182" s="425">
        <v>3.1664722384458579</v>
      </c>
      <c r="AK182" s="426">
        <v>1.9839729871693317</v>
      </c>
      <c r="AL182" s="424">
        <v>4.4173574119898955</v>
      </c>
      <c r="AM182" s="425">
        <v>14.602527449593802</v>
      </c>
      <c r="AN182" s="425">
        <v>2.6609646704014822</v>
      </c>
      <c r="AO182" s="425">
        <v>2.8936800583943532</v>
      </c>
      <c r="AP182" s="426">
        <v>1.7967989167527914</v>
      </c>
      <c r="AQ182" s="424">
        <v>4.0882822541450681</v>
      </c>
      <c r="AR182" s="425">
        <v>13.696574361113457</v>
      </c>
      <c r="AS182" s="425">
        <v>2.4382776020110555</v>
      </c>
      <c r="AT182" s="425">
        <v>2.6261106841367265</v>
      </c>
      <c r="AU182" s="426">
        <v>1.7598449122729551</v>
      </c>
      <c r="AV182" s="424">
        <v>4.4157074101314722</v>
      </c>
      <c r="AW182" s="425">
        <v>14.53649981540611</v>
      </c>
      <c r="AX182" s="425">
        <v>2.6268863404579732</v>
      </c>
      <c r="AY182" s="425">
        <v>2.7635848461268973</v>
      </c>
      <c r="AZ182" s="426">
        <v>2.1450432948000162</v>
      </c>
      <c r="BA182" s="424">
        <v>4.9096286591224612</v>
      </c>
      <c r="BB182" s="425">
        <v>15.665483363129368</v>
      </c>
      <c r="BC182" s="425">
        <v>2.9752101741446175</v>
      </c>
      <c r="BD182" s="425">
        <v>3.1023492704361173</v>
      </c>
      <c r="BE182" s="426">
        <v>2.5394733320667391</v>
      </c>
      <c r="BF182" s="424">
        <v>5.2873182823499745</v>
      </c>
      <c r="BG182" s="425">
        <v>16.158433780046312</v>
      </c>
      <c r="BH182" s="425">
        <v>3.3305246868455214</v>
      </c>
      <c r="BI182" s="425">
        <v>3.4419202975512122</v>
      </c>
      <c r="BJ182" s="426">
        <v>2.9619893085310234</v>
      </c>
    </row>
    <row r="183" spans="5:62" ht="10.9" customHeight="1" x14ac:dyDescent="0.2">
      <c r="E183" s="477" t="s">
        <v>189</v>
      </c>
      <c r="F183" s="427">
        <v>2</v>
      </c>
      <c r="G183" s="2" t="s">
        <v>2317</v>
      </c>
      <c r="H183" s="424">
        <v>3.5148829647212638</v>
      </c>
      <c r="I183" s="425">
        <v>11.070596450279906</v>
      </c>
      <c r="J183" s="425">
        <v>2.1616430250191008</v>
      </c>
      <c r="K183" s="425">
        <v>2.3843710792814292</v>
      </c>
      <c r="L183" s="426">
        <v>1.4771661264851534</v>
      </c>
      <c r="M183" s="424">
        <v>3.474755000338912</v>
      </c>
      <c r="N183" s="425">
        <v>10.839551139195272</v>
      </c>
      <c r="O183" s="425">
        <v>2.1931032617761388</v>
      </c>
      <c r="P183" s="425">
        <v>2.4241169232180204</v>
      </c>
      <c r="Q183" s="426">
        <v>1.4969120543402148</v>
      </c>
      <c r="R183" s="424">
        <v>3.3316879520955767</v>
      </c>
      <c r="S183" s="425">
        <v>10.477771540466005</v>
      </c>
      <c r="T183" s="425">
        <v>2.1042500254098493</v>
      </c>
      <c r="U183" s="425">
        <v>2.3015675590465303</v>
      </c>
      <c r="V183" s="426">
        <v>1.5348844216004149</v>
      </c>
      <c r="W183" s="424">
        <v>2.9622527437765176</v>
      </c>
      <c r="X183" s="425">
        <v>9.9428203820266781</v>
      </c>
      <c r="Y183" s="425">
        <v>1.7690170864111161</v>
      </c>
      <c r="Z183" s="425">
        <v>1.9403949849986937</v>
      </c>
      <c r="AA183" s="426">
        <v>1.2971571601526448</v>
      </c>
      <c r="AB183" s="424">
        <v>2.8297619416032478</v>
      </c>
      <c r="AC183" s="425">
        <v>8.9255707198129759</v>
      </c>
      <c r="AD183" s="425">
        <v>1.8032266399042667</v>
      </c>
      <c r="AE183" s="425">
        <v>1.9686562294616869</v>
      </c>
      <c r="AF183" s="426">
        <v>1.3629856846558313</v>
      </c>
      <c r="AG183" s="424">
        <v>3.5548106166897591</v>
      </c>
      <c r="AH183" s="425">
        <v>10.943234451206926</v>
      </c>
      <c r="AI183" s="425">
        <v>2.3459076825323906</v>
      </c>
      <c r="AJ183" s="425">
        <v>2.5791190986326225</v>
      </c>
      <c r="AK183" s="426">
        <v>1.7487131790612103</v>
      </c>
      <c r="AL183" s="424">
        <v>3.3633121952634748</v>
      </c>
      <c r="AM183" s="425">
        <v>11.222024626904087</v>
      </c>
      <c r="AN183" s="425">
        <v>2.093358728153377</v>
      </c>
      <c r="AO183" s="425">
        <v>2.3273481984939624</v>
      </c>
      <c r="AP183" s="426">
        <v>1.5196134912625638</v>
      </c>
      <c r="AQ183" s="424">
        <v>2.9581395140718962</v>
      </c>
      <c r="AR183" s="425">
        <v>10.012116904380886</v>
      </c>
      <c r="AS183" s="425">
        <v>1.8232961373392089</v>
      </c>
      <c r="AT183" s="425">
        <v>2.028567994478264</v>
      </c>
      <c r="AU183" s="426">
        <v>1.3368739203229649</v>
      </c>
      <c r="AV183" s="424">
        <v>3.5702232000112586</v>
      </c>
      <c r="AW183" s="425">
        <v>11.837313892450593</v>
      </c>
      <c r="AX183" s="425">
        <v>2.2352108029474582</v>
      </c>
      <c r="AY183" s="425">
        <v>2.4613697723321639</v>
      </c>
      <c r="AZ183" s="426">
        <v>1.7156759522472234</v>
      </c>
      <c r="BA183" s="424">
        <v>3.8655413848641649</v>
      </c>
      <c r="BB183" s="425">
        <v>13.012396926943675</v>
      </c>
      <c r="BC183" s="425">
        <v>2.3381750876710914</v>
      </c>
      <c r="BD183" s="425">
        <v>2.5049870923955346</v>
      </c>
      <c r="BE183" s="426">
        <v>1.9668186007021846</v>
      </c>
      <c r="BF183" s="424">
        <v>4.1716006774995575</v>
      </c>
      <c r="BG183" s="425">
        <v>13.807989230641343</v>
      </c>
      <c r="BH183" s="425">
        <v>2.546197489588526</v>
      </c>
      <c r="BI183" s="425">
        <v>2.6827247167986177</v>
      </c>
      <c r="BJ183" s="426">
        <v>2.2531250854119009</v>
      </c>
    </row>
    <row r="184" spans="5:62" ht="10.9" customHeight="1" x14ac:dyDescent="0.2">
      <c r="E184" s="477" t="s">
        <v>190</v>
      </c>
      <c r="F184" s="427">
        <v>2</v>
      </c>
      <c r="G184" s="2" t="s">
        <v>2318</v>
      </c>
      <c r="H184" s="424">
        <v>3.6764518958869195</v>
      </c>
      <c r="I184" s="425">
        <v>11.520672870706385</v>
      </c>
      <c r="J184" s="425">
        <v>2.3443348727026305</v>
      </c>
      <c r="K184" s="425">
        <v>2.5734568202308954</v>
      </c>
      <c r="L184" s="426">
        <v>1.501418689768931</v>
      </c>
      <c r="M184" s="424">
        <v>3.6097366528479178</v>
      </c>
      <c r="N184" s="425">
        <v>11.398534011643561</v>
      </c>
      <c r="O184" s="425">
        <v>2.3199199200424867</v>
      </c>
      <c r="P184" s="425">
        <v>2.5161961356298073</v>
      </c>
      <c r="Q184" s="426">
        <v>1.6042879816751567</v>
      </c>
      <c r="R184" s="424">
        <v>3.3574952687595063</v>
      </c>
      <c r="S184" s="425">
        <v>10.27206775601744</v>
      </c>
      <c r="T184" s="425">
        <v>2.2290009565143007</v>
      </c>
      <c r="U184" s="425">
        <v>2.4168298560162755</v>
      </c>
      <c r="V184" s="426">
        <v>1.5664880322148245</v>
      </c>
      <c r="W184" s="424">
        <v>2.989395682728563</v>
      </c>
      <c r="X184" s="425">
        <v>9.9638083253649565</v>
      </c>
      <c r="Y184" s="425">
        <v>1.8540022732729571</v>
      </c>
      <c r="Z184" s="425">
        <v>2.0263671345226775</v>
      </c>
      <c r="AA184" s="426">
        <v>1.2715992291449454</v>
      </c>
      <c r="AB184" s="424">
        <v>3.0886690888771033</v>
      </c>
      <c r="AC184" s="425">
        <v>10.51048532475874</v>
      </c>
      <c r="AD184" s="425">
        <v>1.8812719551019592</v>
      </c>
      <c r="AE184" s="425">
        <v>2.0614096975312211</v>
      </c>
      <c r="AF184" s="426">
        <v>1.2921750472393025</v>
      </c>
      <c r="AG184" s="424">
        <v>4.2847479253152692</v>
      </c>
      <c r="AH184" s="425">
        <v>14.32807299565933</v>
      </c>
      <c r="AI184" s="425">
        <v>2.666068145636423</v>
      </c>
      <c r="AJ184" s="425">
        <v>2.9160101433793324</v>
      </c>
      <c r="AK184" s="426">
        <v>1.8760578757479029</v>
      </c>
      <c r="AL184" s="424">
        <v>4.1446326877501267</v>
      </c>
      <c r="AM184" s="425">
        <v>14.471301690634618</v>
      </c>
      <c r="AN184" s="425">
        <v>2.4904175879544481</v>
      </c>
      <c r="AO184" s="425">
        <v>2.7484629543935895</v>
      </c>
      <c r="AP184" s="426">
        <v>1.7051847199178771</v>
      </c>
      <c r="AQ184" s="424">
        <v>3.5968340196628494</v>
      </c>
      <c r="AR184" s="425">
        <v>12.922666779852969</v>
      </c>
      <c r="AS184" s="425">
        <v>2.1072841666571578</v>
      </c>
      <c r="AT184" s="425">
        <v>2.3027979738330036</v>
      </c>
      <c r="AU184" s="426">
        <v>1.5309702609233806</v>
      </c>
      <c r="AV184" s="424">
        <v>3.7900656262366939</v>
      </c>
      <c r="AW184" s="425">
        <v>13.724608933280408</v>
      </c>
      <c r="AX184" s="425">
        <v>2.1822295078558196</v>
      </c>
      <c r="AY184" s="425">
        <v>2.3610562826961732</v>
      </c>
      <c r="AZ184" s="426">
        <v>1.672210148371946</v>
      </c>
      <c r="BA184" s="424">
        <v>4.1778585967919666</v>
      </c>
      <c r="BB184" s="425">
        <v>14.663011993098443</v>
      </c>
      <c r="BC184" s="425">
        <v>2.4465273016353728</v>
      </c>
      <c r="BD184" s="425">
        <v>2.6090900968345534</v>
      </c>
      <c r="BE184" s="426">
        <v>1.9997125574446428</v>
      </c>
      <c r="BF184" s="424">
        <v>4.5900237948518026</v>
      </c>
      <c r="BG184" s="425">
        <v>15.871382108323113</v>
      </c>
      <c r="BH184" s="425">
        <v>2.729095709653846</v>
      </c>
      <c r="BI184" s="425">
        <v>2.881387103609383</v>
      </c>
      <c r="BJ184" s="426">
        <v>2.3263231112032816</v>
      </c>
    </row>
    <row r="185" spans="5:62" ht="10.9" customHeight="1" x14ac:dyDescent="0.2">
      <c r="E185" s="477" t="s">
        <v>192</v>
      </c>
      <c r="F185" s="427">
        <v>2</v>
      </c>
      <c r="G185" s="2" t="s">
        <v>2319</v>
      </c>
      <c r="H185" s="424">
        <v>3.4191854077704238</v>
      </c>
      <c r="I185" s="425">
        <v>10.761966382867875</v>
      </c>
      <c r="J185" s="425">
        <v>2.2709751821119468</v>
      </c>
      <c r="K185" s="425">
        <v>2.4381642879452943</v>
      </c>
      <c r="L185" s="426">
        <v>1.4963671308070701</v>
      </c>
      <c r="M185" s="424">
        <v>3.4510912801858318</v>
      </c>
      <c r="N185" s="425">
        <v>11.010438953286492</v>
      </c>
      <c r="O185" s="425">
        <v>2.2925550775663406</v>
      </c>
      <c r="P185" s="425">
        <v>2.426531017804554</v>
      </c>
      <c r="Q185" s="426">
        <v>1.6775165881921483</v>
      </c>
      <c r="R185" s="424">
        <v>3.2142227544118507</v>
      </c>
      <c r="S185" s="425">
        <v>9.6574079755661675</v>
      </c>
      <c r="T185" s="425">
        <v>2.2435993225117801</v>
      </c>
      <c r="U185" s="425">
        <v>2.3867046856151473</v>
      </c>
      <c r="V185" s="426">
        <v>1.6086287435449889</v>
      </c>
      <c r="W185" s="424">
        <v>2.9696569921955125</v>
      </c>
      <c r="X185" s="425">
        <v>10.590802746046048</v>
      </c>
      <c r="Y185" s="425">
        <v>1.8156847915236358</v>
      </c>
      <c r="Z185" s="425">
        <v>1.9055297465014449</v>
      </c>
      <c r="AA185" s="426">
        <v>1.4330703041760351</v>
      </c>
      <c r="AB185" s="424">
        <v>2.8342027324702208</v>
      </c>
      <c r="AC185" s="425">
        <v>10.20687220004447</v>
      </c>
      <c r="AD185" s="425">
        <v>1.7108294021263382</v>
      </c>
      <c r="AE185" s="425">
        <v>1.7983919641789921</v>
      </c>
      <c r="AF185" s="426">
        <v>1.3467051545776638</v>
      </c>
      <c r="AG185" s="424">
        <v>3.7048191862548223</v>
      </c>
      <c r="AH185" s="425">
        <v>13.502180974050997</v>
      </c>
      <c r="AI185" s="425">
        <v>2.2121301245802956</v>
      </c>
      <c r="AJ185" s="425">
        <v>2.3356471316744827</v>
      </c>
      <c r="AK185" s="426">
        <v>1.7161547778060915</v>
      </c>
      <c r="AL185" s="424">
        <v>3.4129947905544613</v>
      </c>
      <c r="AM185" s="425">
        <v>12.593197061914783</v>
      </c>
      <c r="AN185" s="425">
        <v>2.0099381296036074</v>
      </c>
      <c r="AO185" s="425">
        <v>2.1619104896368344</v>
      </c>
      <c r="AP185" s="426">
        <v>1.4258039397405327</v>
      </c>
      <c r="AQ185" s="424">
        <v>2.9327066980138148</v>
      </c>
      <c r="AR185" s="425">
        <v>10.951594062896994</v>
      </c>
      <c r="AS185" s="425">
        <v>1.7120502217817735</v>
      </c>
      <c r="AT185" s="425">
        <v>1.8332354308906842</v>
      </c>
      <c r="AU185" s="426">
        <v>1.2619822661214271</v>
      </c>
      <c r="AV185" s="424">
        <v>3.3910934898814697</v>
      </c>
      <c r="AW185" s="425">
        <v>12.955339565568686</v>
      </c>
      <c r="AX185" s="425">
        <v>1.9084354209428491</v>
      </c>
      <c r="AY185" s="425">
        <v>2.0035085907817392</v>
      </c>
      <c r="AZ185" s="426">
        <v>1.566898476060874</v>
      </c>
      <c r="BA185" s="424">
        <v>3.7524209152748487</v>
      </c>
      <c r="BB185" s="425">
        <v>13.461711979869531</v>
      </c>
      <c r="BC185" s="425">
        <v>2.2058250389632095</v>
      </c>
      <c r="BD185" s="425">
        <v>2.2720583055760821</v>
      </c>
      <c r="BE185" s="426">
        <v>1.9756355278764242</v>
      </c>
      <c r="BF185" s="424">
        <v>4.1200605086539683</v>
      </c>
      <c r="BG185" s="425">
        <v>14.173851286870843</v>
      </c>
      <c r="BH185" s="425">
        <v>2.5317430160756236</v>
      </c>
      <c r="BI185" s="425">
        <v>2.5924441985603446</v>
      </c>
      <c r="BJ185" s="426">
        <v>2.3286299807819373</v>
      </c>
    </row>
    <row r="186" spans="5:62" ht="10.9" customHeight="1" x14ac:dyDescent="0.2">
      <c r="E186" s="477" t="s">
        <v>196</v>
      </c>
      <c r="F186" s="427">
        <v>2</v>
      </c>
      <c r="G186" s="2" t="s">
        <v>2320</v>
      </c>
      <c r="H186" s="424">
        <v>5.3279892522312817</v>
      </c>
      <c r="I186" s="425">
        <v>15.384316460849972</v>
      </c>
      <c r="J186" s="425">
        <v>3.523314586657242</v>
      </c>
      <c r="K186" s="425">
        <v>3.8124639429303291</v>
      </c>
      <c r="L186" s="426">
        <v>2.2213671974277736</v>
      </c>
      <c r="M186" s="424">
        <v>5.3460563710290741</v>
      </c>
      <c r="N186" s="425">
        <v>16.44350759052405</v>
      </c>
      <c r="O186" s="425">
        <v>3.3806633622573572</v>
      </c>
      <c r="P186" s="425">
        <v>3.613495627164399</v>
      </c>
      <c r="Q186" s="426">
        <v>2.3353281986055898</v>
      </c>
      <c r="R186" s="424">
        <v>4.6568233523459686</v>
      </c>
      <c r="S186" s="425">
        <v>14.206549323470012</v>
      </c>
      <c r="T186" s="425">
        <v>2.9591054227817124</v>
      </c>
      <c r="U186" s="425">
        <v>3.1694617633666162</v>
      </c>
      <c r="V186" s="426">
        <v>2.0373185469266044</v>
      </c>
      <c r="W186" s="424">
        <v>3.7770953704008519</v>
      </c>
      <c r="X186" s="425">
        <v>12.439866044592675</v>
      </c>
      <c r="Y186" s="425">
        <v>2.2300797824811198</v>
      </c>
      <c r="Z186" s="425">
        <v>2.3827424383190392</v>
      </c>
      <c r="AA186" s="426">
        <v>1.5767468028154774</v>
      </c>
      <c r="AB186" s="424">
        <v>3.8000211459143709</v>
      </c>
      <c r="AC186" s="425">
        <v>12.840779142240045</v>
      </c>
      <c r="AD186" s="425">
        <v>2.1931649930867332</v>
      </c>
      <c r="AE186" s="425">
        <v>2.326993414220655</v>
      </c>
      <c r="AF186" s="426">
        <v>1.6295791862509803</v>
      </c>
      <c r="AG186" s="424">
        <v>4.8904700167229622</v>
      </c>
      <c r="AH186" s="425">
        <v>16.91522162360268</v>
      </c>
      <c r="AI186" s="425">
        <v>2.7517236656154567</v>
      </c>
      <c r="AJ186" s="425">
        <v>2.9795678589940615</v>
      </c>
      <c r="AK186" s="426">
        <v>1.8139152444629389</v>
      </c>
      <c r="AL186" s="424">
        <v>4.3989681152462303</v>
      </c>
      <c r="AM186" s="425">
        <v>15.144380494100409</v>
      </c>
      <c r="AN186" s="425">
        <v>2.4825411373087221</v>
      </c>
      <c r="AO186" s="425">
        <v>2.665185494058349</v>
      </c>
      <c r="AP186" s="426">
        <v>1.7545426385231515</v>
      </c>
      <c r="AQ186" s="424">
        <v>3.8347635990649516</v>
      </c>
      <c r="AR186" s="425">
        <v>13.744729598691078</v>
      </c>
      <c r="AS186" s="425">
        <v>2.0749631673189701</v>
      </c>
      <c r="AT186" s="425">
        <v>2.1555187090702952</v>
      </c>
      <c r="AU186" s="426">
        <v>1.7618553435738109</v>
      </c>
      <c r="AV186" s="424">
        <v>4.276252124147832</v>
      </c>
      <c r="AW186" s="425">
        <v>15.259339357162164</v>
      </c>
      <c r="AX186" s="425">
        <v>2.2627367387289734</v>
      </c>
      <c r="AY186" s="425">
        <v>2.396909060713575</v>
      </c>
      <c r="AZ186" s="426">
        <v>1.7541220642982023</v>
      </c>
      <c r="BA186" s="424">
        <v>4.7583959751228511</v>
      </c>
      <c r="BB186" s="425">
        <v>15.614880788494355</v>
      </c>
      <c r="BC186" s="425">
        <v>2.7025138796842461</v>
      </c>
      <c r="BD186" s="425">
        <v>2.8062542765249461</v>
      </c>
      <c r="BE186" s="426">
        <v>2.3228126889928857</v>
      </c>
      <c r="BF186" s="424">
        <v>5.0747830183190219</v>
      </c>
      <c r="BG186" s="425">
        <v>16.071119408965988</v>
      </c>
      <c r="BH186" s="425">
        <v>3.0376478094503079</v>
      </c>
      <c r="BI186" s="425">
        <v>3.1258285923472044</v>
      </c>
      <c r="BJ186" s="426">
        <v>2.7269001144893688</v>
      </c>
    </row>
    <row r="187" spans="5:62" ht="10.9" customHeight="1" x14ac:dyDescent="0.2">
      <c r="E187" s="477" t="s">
        <v>197</v>
      </c>
      <c r="F187" s="427">
        <v>2</v>
      </c>
      <c r="G187" s="2" t="s">
        <v>2321</v>
      </c>
      <c r="H187" s="424">
        <v>3.5380794362025632</v>
      </c>
      <c r="I187" s="425">
        <v>11.557454327513048</v>
      </c>
      <c r="J187" s="425">
        <v>2.2923019975865166</v>
      </c>
      <c r="K187" s="425">
        <v>2.5242058331282369</v>
      </c>
      <c r="L187" s="426">
        <v>1.3029174221852671</v>
      </c>
      <c r="M187" s="424">
        <v>3.4947429913722772</v>
      </c>
      <c r="N187" s="425">
        <v>11.651753862497973</v>
      </c>
      <c r="O187" s="425">
        <v>2.2661894825267037</v>
      </c>
      <c r="P187" s="425">
        <v>2.4993006212166322</v>
      </c>
      <c r="Q187" s="426">
        <v>1.2836505805167142</v>
      </c>
      <c r="R187" s="424">
        <v>3.0508814597191107</v>
      </c>
      <c r="S187" s="425">
        <v>10.273450980477358</v>
      </c>
      <c r="T187" s="425">
        <v>1.9796548706050787</v>
      </c>
      <c r="U187" s="425">
        <v>2.1738930763600162</v>
      </c>
      <c r="V187" s="426">
        <v>1.1845752019448623</v>
      </c>
      <c r="W187" s="424">
        <v>2.7148401093073575</v>
      </c>
      <c r="X187" s="425">
        <v>9.6985148079562506</v>
      </c>
      <c r="Y187" s="425">
        <v>1.696878615343683</v>
      </c>
      <c r="Z187" s="425">
        <v>1.8547725860981983</v>
      </c>
      <c r="AA187" s="426">
        <v>1.0768711644500342</v>
      </c>
      <c r="AB187" s="424">
        <v>2.816815348301414</v>
      </c>
      <c r="AC187" s="425">
        <v>9.9755415962341356</v>
      </c>
      <c r="AD187" s="425">
        <v>1.7915244687299179</v>
      </c>
      <c r="AE187" s="425">
        <v>1.9758654306465675</v>
      </c>
      <c r="AF187" s="426">
        <v>1.0887687210915944</v>
      </c>
      <c r="AG187" s="424">
        <v>3.6555209416226897</v>
      </c>
      <c r="AH187" s="425">
        <v>13.162115309905124</v>
      </c>
      <c r="AI187" s="425">
        <v>2.2900835913152378</v>
      </c>
      <c r="AJ187" s="425">
        <v>2.5300042035353885</v>
      </c>
      <c r="AK187" s="426">
        <v>1.4014658611771875</v>
      </c>
      <c r="AL187" s="424">
        <v>3.3899693180447819</v>
      </c>
      <c r="AM187" s="425">
        <v>12.846129203674977</v>
      </c>
      <c r="AN187" s="425">
        <v>2.0240535883448252</v>
      </c>
      <c r="AO187" s="425">
        <v>2.2404165226061972</v>
      </c>
      <c r="AP187" s="426">
        <v>1.2544747834480789</v>
      </c>
      <c r="AQ187" s="424">
        <v>3.1480981071583951</v>
      </c>
      <c r="AR187" s="425">
        <v>12.942389304345159</v>
      </c>
      <c r="AS187" s="425">
        <v>1.740006886925024</v>
      </c>
      <c r="AT187" s="425">
        <v>1.9353356320460164</v>
      </c>
      <c r="AU187" s="426">
        <v>1.0674090947697754</v>
      </c>
      <c r="AV187" s="424">
        <v>3.3798341224553834</v>
      </c>
      <c r="AW187" s="425">
        <v>14.340480878164414</v>
      </c>
      <c r="AX187" s="425">
        <v>1.7704993398675422</v>
      </c>
      <c r="AY187" s="425">
        <v>1.9671901738700626</v>
      </c>
      <c r="AZ187" s="426">
        <v>1.1143730599866619</v>
      </c>
      <c r="BA187" s="424">
        <v>3.5519941598700173</v>
      </c>
      <c r="BB187" s="425">
        <v>13.768766885904347</v>
      </c>
      <c r="BC187" s="425">
        <v>2.0215764602163797</v>
      </c>
      <c r="BD187" s="425">
        <v>2.2335054383385766</v>
      </c>
      <c r="BE187" s="426">
        <v>1.3426427088751469</v>
      </c>
      <c r="BF187" s="424">
        <v>3.9372280632884133</v>
      </c>
      <c r="BG187" s="425">
        <v>14.581060832850698</v>
      </c>
      <c r="BH187" s="425">
        <v>2.3985210078577777</v>
      </c>
      <c r="BI187" s="425">
        <v>2.6369946415027976</v>
      </c>
      <c r="BJ187" s="426">
        <v>1.6678196455045855</v>
      </c>
    </row>
    <row r="188" spans="5:62" ht="10.9" customHeight="1" x14ac:dyDescent="0.2">
      <c r="E188" s="477" t="s">
        <v>198</v>
      </c>
      <c r="F188" s="427">
        <v>2</v>
      </c>
      <c r="G188" s="2" t="s">
        <v>2322</v>
      </c>
      <c r="H188" s="424">
        <v>5.706771289191388</v>
      </c>
      <c r="I188" s="425">
        <v>16.946007192967624</v>
      </c>
      <c r="J188" s="425">
        <v>3.7075577018283283</v>
      </c>
      <c r="K188" s="425">
        <v>3.8436881076311131</v>
      </c>
      <c r="L188" s="426">
        <v>3.2450920901805507</v>
      </c>
      <c r="M188" s="424">
        <v>5.570523832245736</v>
      </c>
      <c r="N188" s="425">
        <v>16.639365867143272</v>
      </c>
      <c r="O188" s="425">
        <v>3.646235054467168</v>
      </c>
      <c r="P188" s="425">
        <v>3.771824091793663</v>
      </c>
      <c r="Q188" s="426">
        <v>3.2284896226127686</v>
      </c>
      <c r="R188" s="424">
        <v>5.1179687554037709</v>
      </c>
      <c r="S188" s="425">
        <v>14.518704730778056</v>
      </c>
      <c r="T188" s="425">
        <v>3.5011090242837892</v>
      </c>
      <c r="U188" s="425">
        <v>3.6721410899224538</v>
      </c>
      <c r="V188" s="426">
        <v>2.9515407412046444</v>
      </c>
      <c r="W188" s="424">
        <v>4.7463984516914115</v>
      </c>
      <c r="X188" s="425">
        <v>15.225651994277328</v>
      </c>
      <c r="Y188" s="425">
        <v>2.8890178006626104</v>
      </c>
      <c r="Z188" s="425">
        <v>2.8946005791552745</v>
      </c>
      <c r="AA188" s="426">
        <v>2.8718066938119073</v>
      </c>
      <c r="AB188" s="424">
        <v>4.3183643963911118</v>
      </c>
      <c r="AC188" s="425">
        <v>13.245039122500799</v>
      </c>
      <c r="AD188" s="425">
        <v>2.7034892431086601</v>
      </c>
      <c r="AE188" s="425">
        <v>2.7561377153698134</v>
      </c>
      <c r="AF188" s="426">
        <v>2.5470175366425538</v>
      </c>
      <c r="AG188" s="424">
        <v>5.588770806468796</v>
      </c>
      <c r="AH188" s="425">
        <v>17.017686488702342</v>
      </c>
      <c r="AI188" s="425">
        <v>3.495239855389582</v>
      </c>
      <c r="AJ188" s="425">
        <v>3.634192452470423</v>
      </c>
      <c r="AK188" s="426">
        <v>3.0970390536732473</v>
      </c>
      <c r="AL188" s="424">
        <v>5.4901803515677647</v>
      </c>
      <c r="AM188" s="425">
        <v>16.581906855012782</v>
      </c>
      <c r="AN188" s="425">
        <v>3.4685863391613991</v>
      </c>
      <c r="AO188" s="425">
        <v>3.6234178726183752</v>
      </c>
      <c r="AP188" s="426">
        <v>3.0438289990473644</v>
      </c>
      <c r="AQ188" s="424">
        <v>5.6114481680152402</v>
      </c>
      <c r="AR188" s="425">
        <v>18.637440995345063</v>
      </c>
      <c r="AS188" s="425">
        <v>3.2259636021871936</v>
      </c>
      <c r="AT188" s="425">
        <v>3.1371502381578589</v>
      </c>
      <c r="AU188" s="426">
        <v>3.4597162546277493</v>
      </c>
      <c r="AV188" s="424">
        <v>6.0753628163395303</v>
      </c>
      <c r="AW188" s="425">
        <v>18.1939299727239</v>
      </c>
      <c r="AX188" s="425">
        <v>3.7032456762749408</v>
      </c>
      <c r="AY188" s="425">
        <v>3.4156299663651066</v>
      </c>
      <c r="AZ188" s="426">
        <v>4.4308109851196633</v>
      </c>
      <c r="BA188" s="424">
        <v>6.980459161499998</v>
      </c>
      <c r="BB188" s="425">
        <v>20.079798468138744</v>
      </c>
      <c r="BC188" s="425">
        <v>4.4023620836276267</v>
      </c>
      <c r="BD188" s="425">
        <v>3.9582550052726519</v>
      </c>
      <c r="BE188" s="426">
        <v>5.4870356023346529</v>
      </c>
      <c r="BF188" s="424">
        <v>7.0454832562270502</v>
      </c>
      <c r="BG188" s="425">
        <v>18.88614826835931</v>
      </c>
      <c r="BH188" s="425">
        <v>4.7614719785589088</v>
      </c>
      <c r="BI188" s="425">
        <v>4.2167382528555084</v>
      </c>
      <c r="BJ188" s="426">
        <v>6.0390959849179984</v>
      </c>
    </row>
    <row r="189" spans="5:62" ht="10.9" customHeight="1" x14ac:dyDescent="0.2">
      <c r="E189" s="477" t="s">
        <v>200</v>
      </c>
      <c r="F189" s="427">
        <v>2</v>
      </c>
      <c r="G189" s="2" t="s">
        <v>2323</v>
      </c>
      <c r="H189" s="424">
        <v>3.1848980374287525</v>
      </c>
      <c r="I189" s="425">
        <v>9.20300724679357</v>
      </c>
      <c r="J189" s="425">
        <v>2.2862355804636021</v>
      </c>
      <c r="K189" s="425">
        <v>2.5224732234594138</v>
      </c>
      <c r="L189" s="426">
        <v>1.4325458656106871</v>
      </c>
      <c r="M189" s="424">
        <v>3.2069149176771958</v>
      </c>
      <c r="N189" s="425">
        <v>9.6969062877003136</v>
      </c>
      <c r="O189" s="425">
        <v>2.2563185116807905</v>
      </c>
      <c r="P189" s="425">
        <v>2.4896954824375781</v>
      </c>
      <c r="Q189" s="426">
        <v>1.419816244869645</v>
      </c>
      <c r="R189" s="424">
        <v>3.1031833792182812</v>
      </c>
      <c r="S189" s="425">
        <v>9.3776061629916434</v>
      </c>
      <c r="T189" s="425">
        <v>2.1857950631485985</v>
      </c>
      <c r="U189" s="425">
        <v>2.3914663775311946</v>
      </c>
      <c r="V189" s="426">
        <v>1.467677323890392</v>
      </c>
      <c r="W189" s="424">
        <v>2.8246986755302372</v>
      </c>
      <c r="X189" s="425">
        <v>9.4339298770654931</v>
      </c>
      <c r="Y189" s="425">
        <v>1.839614000271542</v>
      </c>
      <c r="Z189" s="425">
        <v>1.9961520854061912</v>
      </c>
      <c r="AA189" s="426">
        <v>1.3119318847217807</v>
      </c>
      <c r="AB189" s="424">
        <v>2.7806875412330991</v>
      </c>
      <c r="AC189" s="425">
        <v>9.0206153255355321</v>
      </c>
      <c r="AD189" s="425">
        <v>1.8465675189023758</v>
      </c>
      <c r="AE189" s="425">
        <v>2.012006492267798</v>
      </c>
      <c r="AF189" s="426">
        <v>1.3017841571549207</v>
      </c>
      <c r="AG189" s="424">
        <v>3.6133177902558042</v>
      </c>
      <c r="AH189" s="425">
        <v>11.641292408117723</v>
      </c>
      <c r="AI189" s="425">
        <v>2.4062211735234729</v>
      </c>
      <c r="AJ189" s="425">
        <v>2.6148753173017623</v>
      </c>
      <c r="AK189" s="426">
        <v>1.7370564565877673</v>
      </c>
      <c r="AL189" s="424">
        <v>3.3483895212949655</v>
      </c>
      <c r="AM189" s="425">
        <v>11.142227309244401</v>
      </c>
      <c r="AN189" s="425">
        <v>2.1675728984067293</v>
      </c>
      <c r="AO189" s="425">
        <v>2.3773182998668618</v>
      </c>
      <c r="AP189" s="426">
        <v>1.5216675242038256</v>
      </c>
      <c r="AQ189" s="424">
        <v>3.1614834697772105</v>
      </c>
      <c r="AR189" s="425">
        <v>10.990529037188356</v>
      </c>
      <c r="AS189" s="425">
        <v>1.9703860791306385</v>
      </c>
      <c r="AT189" s="425">
        <v>2.1156861130689633</v>
      </c>
      <c r="AU189" s="426">
        <v>1.5374555656125324</v>
      </c>
      <c r="AV189" s="424">
        <v>3.5214785901421912</v>
      </c>
      <c r="AW189" s="425">
        <v>11.992348580960341</v>
      </c>
      <c r="AX189" s="425">
        <v>2.1915268654832842</v>
      </c>
      <c r="AY189" s="425">
        <v>2.3089966390154992</v>
      </c>
      <c r="AZ189" s="426">
        <v>1.8526292291413518</v>
      </c>
      <c r="BA189" s="424">
        <v>3.8177336310374477</v>
      </c>
      <c r="BB189" s="425">
        <v>12.535435395787431</v>
      </c>
      <c r="BC189" s="425">
        <v>2.4103630805913019</v>
      </c>
      <c r="BD189" s="425">
        <v>2.520328140408739</v>
      </c>
      <c r="BE189" s="426">
        <v>2.1047749104000011</v>
      </c>
      <c r="BF189" s="424">
        <v>4.117896886228869</v>
      </c>
      <c r="BG189" s="425">
        <v>12.978878625231314</v>
      </c>
      <c r="BH189" s="425">
        <v>2.7032199216877211</v>
      </c>
      <c r="BI189" s="425">
        <v>2.8190945526844149</v>
      </c>
      <c r="BJ189" s="426">
        <v>2.3935838559619009</v>
      </c>
    </row>
    <row r="190" spans="5:62" ht="10.9" customHeight="1" x14ac:dyDescent="0.2">
      <c r="E190" s="477" t="s">
        <v>201</v>
      </c>
      <c r="F190" s="427">
        <v>2</v>
      </c>
      <c r="G190" s="2" t="s">
        <v>2324</v>
      </c>
      <c r="H190" s="424">
        <v>3.3925746007594002</v>
      </c>
      <c r="I190" s="425">
        <v>10.297317903540932</v>
      </c>
      <c r="J190" s="425">
        <v>2.2059492088569161</v>
      </c>
      <c r="K190" s="425">
        <v>2.338052000795662</v>
      </c>
      <c r="L190" s="426">
        <v>1.5373620169261724</v>
      </c>
      <c r="M190" s="424">
        <v>3.4001704690383288</v>
      </c>
      <c r="N190" s="425">
        <v>10.227432825482053</v>
      </c>
      <c r="O190" s="425">
        <v>2.2458044682963094</v>
      </c>
      <c r="P190" s="425">
        <v>2.3667218605851486</v>
      </c>
      <c r="Q190" s="426">
        <v>1.63997449216604</v>
      </c>
      <c r="R190" s="424">
        <v>2.9605638397494407</v>
      </c>
      <c r="S190" s="425">
        <v>8.4489589381037984</v>
      </c>
      <c r="T190" s="425">
        <v>2.058622069534326</v>
      </c>
      <c r="U190" s="425">
        <v>2.1659546457520134</v>
      </c>
      <c r="V190" s="426">
        <v>1.5372849901392323</v>
      </c>
      <c r="W190" s="424">
        <v>2.7666968282209026</v>
      </c>
      <c r="X190" s="425">
        <v>9.2369853397885393</v>
      </c>
      <c r="Y190" s="425">
        <v>1.7058845076848477</v>
      </c>
      <c r="Z190" s="425">
        <v>1.7903434704591468</v>
      </c>
      <c r="AA190" s="426">
        <v>1.3100720792420124</v>
      </c>
      <c r="AB190" s="424">
        <v>2.8578515570008323</v>
      </c>
      <c r="AC190" s="425">
        <v>9.7189511932868076</v>
      </c>
      <c r="AD190" s="425">
        <v>1.7301702087116755</v>
      </c>
      <c r="AE190" s="425">
        <v>1.7892114703110029</v>
      </c>
      <c r="AF190" s="426">
        <v>1.4598357858143554</v>
      </c>
      <c r="AG190" s="424">
        <v>3.7862764004404927</v>
      </c>
      <c r="AH190" s="425">
        <v>12.738704633502975</v>
      </c>
      <c r="AI190" s="425">
        <v>2.3301802242967349</v>
      </c>
      <c r="AJ190" s="425">
        <v>2.4156158229288778</v>
      </c>
      <c r="AK190" s="426">
        <v>1.9467739000106041</v>
      </c>
      <c r="AL190" s="424">
        <v>3.6585115514201041</v>
      </c>
      <c r="AM190" s="425">
        <v>12.070171136318056</v>
      </c>
      <c r="AN190" s="425">
        <v>2.3038322269247726</v>
      </c>
      <c r="AO190" s="425">
        <v>2.447314565093393</v>
      </c>
      <c r="AP190" s="426">
        <v>1.6853639209803963</v>
      </c>
      <c r="AQ190" s="424">
        <v>3.553990799497984</v>
      </c>
      <c r="AR190" s="425">
        <v>11.937289178067925</v>
      </c>
      <c r="AS190" s="425">
        <v>2.2058236700567782</v>
      </c>
      <c r="AT190" s="425">
        <v>2.2699405884328909</v>
      </c>
      <c r="AU190" s="426">
        <v>1.9380818023877109</v>
      </c>
      <c r="AV190" s="424">
        <v>3.7729505075225864</v>
      </c>
      <c r="AW190" s="425">
        <v>12.77581517475102</v>
      </c>
      <c r="AX190" s="425">
        <v>2.2934754762574672</v>
      </c>
      <c r="AY190" s="425">
        <v>2.3339114018894263</v>
      </c>
      <c r="AZ190" s="426">
        <v>2.130315294827259</v>
      </c>
      <c r="BA190" s="424">
        <v>3.9786800609530486</v>
      </c>
      <c r="BB190" s="425">
        <v>13.396615076730816</v>
      </c>
      <c r="BC190" s="425">
        <v>2.4032076990558857</v>
      </c>
      <c r="BD190" s="425">
        <v>2.4297730501605508</v>
      </c>
      <c r="BE190" s="426">
        <v>2.2993065399724286</v>
      </c>
      <c r="BF190" s="424">
        <v>3.8333716734643879</v>
      </c>
      <c r="BG190" s="425">
        <v>12.335533930070467</v>
      </c>
      <c r="BH190" s="425">
        <v>2.4275994401029459</v>
      </c>
      <c r="BI190" s="425">
        <v>2.4424400406988176</v>
      </c>
      <c r="BJ190" s="426">
        <v>2.3715992011988258</v>
      </c>
    </row>
    <row r="191" spans="5:62" ht="10.9" customHeight="1" x14ac:dyDescent="0.2">
      <c r="E191" s="477" t="s">
        <v>205</v>
      </c>
      <c r="F191" s="427">
        <v>2</v>
      </c>
      <c r="G191" s="2" t="s">
        <v>2325</v>
      </c>
      <c r="H191" s="424">
        <v>4.4418083605855028</v>
      </c>
      <c r="I191" s="425">
        <v>13.305684569063146</v>
      </c>
      <c r="J191" s="425">
        <v>3.0357283746383565</v>
      </c>
      <c r="K191" s="425">
        <v>3.3856816952309297</v>
      </c>
      <c r="L191" s="426">
        <v>1.9525860563225859</v>
      </c>
      <c r="M191" s="424">
        <v>4.2575695097298629</v>
      </c>
      <c r="N191" s="425">
        <v>13.048125883755642</v>
      </c>
      <c r="O191" s="425">
        <v>2.8879656151417099</v>
      </c>
      <c r="P191" s="425">
        <v>3.2119081220473609</v>
      </c>
      <c r="Q191" s="426">
        <v>1.8964832524265001</v>
      </c>
      <c r="R191" s="424">
        <v>3.9923569379321204</v>
      </c>
      <c r="S191" s="425">
        <v>12.125755384998836</v>
      </c>
      <c r="T191" s="425">
        <v>2.7329405820806065</v>
      </c>
      <c r="U191" s="425">
        <v>3.0243431936493299</v>
      </c>
      <c r="V191" s="426">
        <v>1.867187158153951</v>
      </c>
      <c r="W191" s="424">
        <v>3.690518160219169</v>
      </c>
      <c r="X191" s="425">
        <v>12.524111966072043</v>
      </c>
      <c r="Y191" s="425">
        <v>2.3132448364973155</v>
      </c>
      <c r="Z191" s="425">
        <v>2.5535932330848228</v>
      </c>
      <c r="AA191" s="426">
        <v>1.6257290613055919</v>
      </c>
      <c r="AB191" s="424">
        <v>3.4831902236411789</v>
      </c>
      <c r="AC191" s="425">
        <v>11.765594120134645</v>
      </c>
      <c r="AD191" s="425">
        <v>2.1933553890955158</v>
      </c>
      <c r="AE191" s="425">
        <v>2.4045328796936181</v>
      </c>
      <c r="AF191" s="426">
        <v>1.6069581763489145</v>
      </c>
      <c r="AG191" s="424">
        <v>4.2821584877905403</v>
      </c>
      <c r="AH191" s="425">
        <v>14.532960313426596</v>
      </c>
      <c r="AI191" s="425">
        <v>2.6974688110597222</v>
      </c>
      <c r="AJ191" s="425">
        <v>2.9397604153150532</v>
      </c>
      <c r="AK191" s="426">
        <v>2.0465697887808734</v>
      </c>
      <c r="AL191" s="424">
        <v>4.1969370300527249</v>
      </c>
      <c r="AM191" s="425">
        <v>15.177891286230222</v>
      </c>
      <c r="AN191" s="425">
        <v>2.4977813687332477</v>
      </c>
      <c r="AO191" s="425">
        <v>2.7259034533078412</v>
      </c>
      <c r="AP191" s="426">
        <v>1.9082858006710344</v>
      </c>
      <c r="AQ191" s="424">
        <v>3.8369509886163269</v>
      </c>
      <c r="AR191" s="425">
        <v>13.737209449813355</v>
      </c>
      <c r="AS191" s="425">
        <v>2.3017127695970916</v>
      </c>
      <c r="AT191" s="425">
        <v>2.4980514336020718</v>
      </c>
      <c r="AU191" s="426">
        <v>1.8104136349649733</v>
      </c>
      <c r="AV191" s="424">
        <v>4.0680446656598486</v>
      </c>
      <c r="AW191" s="425">
        <v>14.229863943296561</v>
      </c>
      <c r="AX191" s="425">
        <v>2.4675908369379655</v>
      </c>
      <c r="AY191" s="425">
        <v>2.6466315229318518</v>
      </c>
      <c r="AZ191" s="426">
        <v>2.0343245884225132</v>
      </c>
      <c r="BA191" s="424">
        <v>4.2470845653312637</v>
      </c>
      <c r="BB191" s="425">
        <v>14.584232996905852</v>
      </c>
      <c r="BC191" s="425">
        <v>2.5894896491073882</v>
      </c>
      <c r="BD191" s="425">
        <v>2.7597094763190233</v>
      </c>
      <c r="BE191" s="426">
        <v>2.1930367775027828</v>
      </c>
      <c r="BF191" s="424">
        <v>4.5500400440915589</v>
      </c>
      <c r="BG191" s="425">
        <v>15.372333189347478</v>
      </c>
      <c r="BH191" s="425">
        <v>2.8248648659537636</v>
      </c>
      <c r="BI191" s="425">
        <v>2.927463245535062</v>
      </c>
      <c r="BJ191" s="426">
        <v>2.5945996842241881</v>
      </c>
    </row>
    <row r="192" spans="5:62" ht="10.9" customHeight="1" x14ac:dyDescent="0.2">
      <c r="E192" s="477" t="s">
        <v>207</v>
      </c>
      <c r="F192" s="427">
        <v>2</v>
      </c>
      <c r="G192" s="2" t="s">
        <v>2326</v>
      </c>
      <c r="H192" s="424">
        <v>3.903407510334477</v>
      </c>
      <c r="I192" s="425">
        <v>11.851953607962203</v>
      </c>
      <c r="J192" s="425">
        <v>2.5953909469904035</v>
      </c>
      <c r="K192" s="425">
        <v>2.7849622642474343</v>
      </c>
      <c r="L192" s="426">
        <v>1.6053020148383785</v>
      </c>
      <c r="M192" s="424">
        <v>3.6057214800025617</v>
      </c>
      <c r="N192" s="425">
        <v>11.096258515157924</v>
      </c>
      <c r="O192" s="425">
        <v>2.3974582847974251</v>
      </c>
      <c r="P192" s="425">
        <v>2.5127296393204781</v>
      </c>
      <c r="Q192" s="426">
        <v>1.8003712333850754</v>
      </c>
      <c r="R192" s="424">
        <v>3.2569328138218876</v>
      </c>
      <c r="S192" s="425">
        <v>9.2767265368754988</v>
      </c>
      <c r="T192" s="425">
        <v>2.3091151368736074</v>
      </c>
      <c r="U192" s="425">
        <v>2.4160897150083356</v>
      </c>
      <c r="V192" s="426">
        <v>1.7721779138673475</v>
      </c>
      <c r="W192" s="424">
        <v>2.8124315505406567</v>
      </c>
      <c r="X192" s="425">
        <v>9.4077829659366827</v>
      </c>
      <c r="Y192" s="425">
        <v>1.7711035927263996</v>
      </c>
      <c r="Z192" s="425">
        <v>1.8537108125110784</v>
      </c>
      <c r="AA192" s="426">
        <v>1.3698823151446815</v>
      </c>
      <c r="AB192" s="424">
        <v>2.8557653245983969</v>
      </c>
      <c r="AC192" s="425">
        <v>9.5944404310608853</v>
      </c>
      <c r="AD192" s="425">
        <v>1.7944981108563463</v>
      </c>
      <c r="AE192" s="425">
        <v>1.8465543841199792</v>
      </c>
      <c r="AF192" s="426">
        <v>1.5474471818961744</v>
      </c>
      <c r="AG192" s="424">
        <v>3.6889167306734838</v>
      </c>
      <c r="AH192" s="425">
        <v>12.567534662571923</v>
      </c>
      <c r="AI192" s="425">
        <v>2.2903894981759199</v>
      </c>
      <c r="AJ192" s="425">
        <v>2.3735191238255617</v>
      </c>
      <c r="AK192" s="426">
        <v>1.9089814947160706</v>
      </c>
      <c r="AL192" s="424">
        <v>3.6996689090759549</v>
      </c>
      <c r="AM192" s="425">
        <v>13.377306224431109</v>
      </c>
      <c r="AN192" s="425">
        <v>2.1689050727091197</v>
      </c>
      <c r="AO192" s="425">
        <v>2.2540901322360263</v>
      </c>
      <c r="AP192" s="426">
        <v>1.7942798812286991</v>
      </c>
      <c r="AQ192" s="424">
        <v>3.3988395095421571</v>
      </c>
      <c r="AR192" s="425">
        <v>13.279593355808331</v>
      </c>
      <c r="AS192" s="425">
        <v>1.7968006494476152</v>
      </c>
      <c r="AT192" s="425">
        <v>1.8779737949842514</v>
      </c>
      <c r="AU192" s="426">
        <v>1.4492977134882667</v>
      </c>
      <c r="AV192" s="424">
        <v>3.6115421110686596</v>
      </c>
      <c r="AW192" s="425">
        <v>13.929259003936876</v>
      </c>
      <c r="AX192" s="425">
        <v>1.8822358409798041</v>
      </c>
      <c r="AY192" s="425">
        <v>1.9322010176576849</v>
      </c>
      <c r="AZ192" s="426">
        <v>1.674467581909975</v>
      </c>
      <c r="BA192" s="424">
        <v>3.8895309265415823</v>
      </c>
      <c r="BB192" s="425">
        <v>13.84116065907336</v>
      </c>
      <c r="BC192" s="425">
        <v>2.2006683068766448</v>
      </c>
      <c r="BD192" s="425">
        <v>2.2869281677596418</v>
      </c>
      <c r="BE192" s="426">
        <v>1.8584229315715355</v>
      </c>
      <c r="BF192" s="424">
        <v>4.1989570754741363</v>
      </c>
      <c r="BG192" s="425">
        <v>14.230445127052187</v>
      </c>
      <c r="BH192" s="425">
        <v>2.5406497036043572</v>
      </c>
      <c r="BI192" s="425">
        <v>2.6074461508253091</v>
      </c>
      <c r="BJ192" s="426">
        <v>2.2870256410335683</v>
      </c>
    </row>
    <row r="193" spans="5:62" ht="10.9" customHeight="1" x14ac:dyDescent="0.2">
      <c r="E193" s="477" t="s">
        <v>208</v>
      </c>
      <c r="F193" s="427">
        <v>2</v>
      </c>
      <c r="G193" s="2" t="s">
        <v>2327</v>
      </c>
      <c r="H193" s="424">
        <v>2.8444635080847882</v>
      </c>
      <c r="I193" s="425">
        <v>8.0196495755787698</v>
      </c>
      <c r="J193" s="425">
        <v>2.1257496776007603</v>
      </c>
      <c r="K193" s="425">
        <v>2.2868827393868321</v>
      </c>
      <c r="L193" s="426">
        <v>1.3854716727609553</v>
      </c>
      <c r="M193" s="424">
        <v>2.7737593021966203</v>
      </c>
      <c r="N193" s="425">
        <v>8.5712075386657265</v>
      </c>
      <c r="O193" s="425">
        <v>1.9674101256850929</v>
      </c>
      <c r="P193" s="425">
        <v>2.1240155899031707</v>
      </c>
      <c r="Q193" s="426">
        <v>1.2586539553895351</v>
      </c>
      <c r="R193" s="424">
        <v>2.6480280794523186</v>
      </c>
      <c r="S193" s="425">
        <v>8.6579956307904951</v>
      </c>
      <c r="T193" s="425">
        <v>1.7984974743206696</v>
      </c>
      <c r="U193" s="425">
        <v>1.9204502250095175</v>
      </c>
      <c r="V193" s="426">
        <v>1.2644887292834124</v>
      </c>
      <c r="W193" s="424">
        <v>2.2899181038284837</v>
      </c>
      <c r="X193" s="425">
        <v>7.7777592375155518</v>
      </c>
      <c r="Y193" s="425">
        <v>1.5137759486814879</v>
      </c>
      <c r="Z193" s="425">
        <v>1.6125416302377906</v>
      </c>
      <c r="AA193" s="426">
        <v>1.0985981423517857</v>
      </c>
      <c r="AB193" s="424">
        <v>2.3237721746841471</v>
      </c>
      <c r="AC193" s="425">
        <v>7.8336233767517962</v>
      </c>
      <c r="AD193" s="425">
        <v>1.5538585404858227</v>
      </c>
      <c r="AE193" s="425">
        <v>1.6439330782359161</v>
      </c>
      <c r="AF193" s="426">
        <v>1.1864020906708859</v>
      </c>
      <c r="AG193" s="424">
        <v>3.3332015375248485</v>
      </c>
      <c r="AH193" s="425">
        <v>11.198925563176454</v>
      </c>
      <c r="AI193" s="425">
        <v>2.2507171072465932</v>
      </c>
      <c r="AJ193" s="425">
        <v>2.3746402761123027</v>
      </c>
      <c r="AK193" s="426">
        <v>1.7590680638643328</v>
      </c>
      <c r="AL193" s="424">
        <v>3.2414236392564724</v>
      </c>
      <c r="AM193" s="425">
        <v>11.399481497673507</v>
      </c>
      <c r="AN193" s="425">
        <v>2.1105287374273396</v>
      </c>
      <c r="AO193" s="425">
        <v>2.2681086514682747</v>
      </c>
      <c r="AP193" s="426">
        <v>1.5083778431121111</v>
      </c>
      <c r="AQ193" s="424">
        <v>2.7251168128637935</v>
      </c>
      <c r="AR193" s="425">
        <v>10.47063875833256</v>
      </c>
      <c r="AS193" s="425">
        <v>1.6271824572601867</v>
      </c>
      <c r="AT193" s="425">
        <v>1.7658460884083489</v>
      </c>
      <c r="AU193" s="426">
        <v>1.1142226867457732</v>
      </c>
      <c r="AV193" s="424">
        <v>2.9193265878440111</v>
      </c>
      <c r="AW193" s="425">
        <v>11.92449657036895</v>
      </c>
      <c r="AX193" s="425">
        <v>1.6094358266326951</v>
      </c>
      <c r="AY193" s="425">
        <v>1.7700441439131376</v>
      </c>
      <c r="AZ193" s="426">
        <v>1.0325032802014511</v>
      </c>
      <c r="BA193" s="424">
        <v>3.284285801182306</v>
      </c>
      <c r="BB193" s="425">
        <v>12.576892441183519</v>
      </c>
      <c r="BC193" s="425">
        <v>1.8884044014257746</v>
      </c>
      <c r="BD193" s="425">
        <v>2.047847092220727</v>
      </c>
      <c r="BE193" s="426">
        <v>1.337129045921323</v>
      </c>
      <c r="BF193" s="424">
        <v>3.6667155442683286</v>
      </c>
      <c r="BG193" s="425">
        <v>13.639351081551006</v>
      </c>
      <c r="BH193" s="425">
        <v>2.1808764473746511</v>
      </c>
      <c r="BI193" s="425">
        <v>2.3430446854697449</v>
      </c>
      <c r="BJ193" s="426">
        <v>1.6417345018575398</v>
      </c>
    </row>
    <row r="194" spans="5:62" ht="10.9" customHeight="1" x14ac:dyDescent="0.2">
      <c r="E194" s="477" t="s">
        <v>211</v>
      </c>
      <c r="F194" s="427">
        <v>2</v>
      </c>
      <c r="G194" s="2" t="s">
        <v>2328</v>
      </c>
      <c r="H194" s="424">
        <v>3.320487527599056</v>
      </c>
      <c r="I194" s="425">
        <v>8.5499724191354272</v>
      </c>
      <c r="J194" s="425">
        <v>2.4659183876909081</v>
      </c>
      <c r="K194" s="425">
        <v>2.4594550300839844</v>
      </c>
      <c r="L194" s="426">
        <v>2.4915687171735765</v>
      </c>
      <c r="M194" s="424">
        <v>3.2322680039636169</v>
      </c>
      <c r="N194" s="425">
        <v>8.1979274194530998</v>
      </c>
      <c r="O194" s="425">
        <v>2.4545626147457664</v>
      </c>
      <c r="P194" s="425">
        <v>2.4561970115175531</v>
      </c>
      <c r="Q194" s="426">
        <v>2.4481847534113474</v>
      </c>
      <c r="R194" s="424">
        <v>3.0069557152071611</v>
      </c>
      <c r="S194" s="425">
        <v>7.3843040061366398</v>
      </c>
      <c r="T194" s="425">
        <v>2.3255005672488291</v>
      </c>
      <c r="U194" s="425">
        <v>2.2995200188612999</v>
      </c>
      <c r="V194" s="426">
        <v>2.4228646570028496</v>
      </c>
      <c r="W194" s="424">
        <v>2.7836180289486356</v>
      </c>
      <c r="X194" s="425">
        <v>8.1385361451133384</v>
      </c>
      <c r="Y194" s="425">
        <v>1.928303844885902</v>
      </c>
      <c r="Z194" s="425">
        <v>1.9084481882478033</v>
      </c>
      <c r="AA194" s="426">
        <v>1.9994299010793617</v>
      </c>
      <c r="AB194" s="424">
        <v>2.7035027529509787</v>
      </c>
      <c r="AC194" s="425">
        <v>8.0809878329433307</v>
      </c>
      <c r="AD194" s="425">
        <v>1.8414596411246298</v>
      </c>
      <c r="AE194" s="425">
        <v>1.8337141108195159</v>
      </c>
      <c r="AF194" s="426">
        <v>1.8684122543397299</v>
      </c>
      <c r="AG194" s="424">
        <v>3.3533063672884538</v>
      </c>
      <c r="AH194" s="425">
        <v>10.121988178458688</v>
      </c>
      <c r="AI194" s="425">
        <v>2.2741528473206083</v>
      </c>
      <c r="AJ194" s="425">
        <v>2.2731992307990949</v>
      </c>
      <c r="AK194" s="426">
        <v>2.2773645732219281</v>
      </c>
      <c r="AL194" s="424">
        <v>3.111012769055971</v>
      </c>
      <c r="AM194" s="425">
        <v>9.551046663425911</v>
      </c>
      <c r="AN194" s="425">
        <v>2.1059320232412011</v>
      </c>
      <c r="AO194" s="425">
        <v>2.1344850632897772</v>
      </c>
      <c r="AP194" s="426">
        <v>2.0142095805253279</v>
      </c>
      <c r="AQ194" s="424">
        <v>2.8846177853652635</v>
      </c>
      <c r="AR194" s="425">
        <v>9.5751251964592026</v>
      </c>
      <c r="AS194" s="425">
        <v>1.8359682651387661</v>
      </c>
      <c r="AT194" s="425">
        <v>1.8218815782006597</v>
      </c>
      <c r="AU194" s="426">
        <v>1.8796455836365518</v>
      </c>
      <c r="AV194" s="424">
        <v>3.1674551274669174</v>
      </c>
      <c r="AW194" s="425">
        <v>10.917447708034244</v>
      </c>
      <c r="AX194" s="425">
        <v>1.9173893547860712</v>
      </c>
      <c r="AY194" s="425">
        <v>1.8801937857158355</v>
      </c>
      <c r="AZ194" s="426">
        <v>2.0292028653742507</v>
      </c>
      <c r="BA194" s="424">
        <v>3.415166620115913</v>
      </c>
      <c r="BB194" s="425">
        <v>11.009968545180529</v>
      </c>
      <c r="BC194" s="425">
        <v>2.173372656819808</v>
      </c>
      <c r="BD194" s="425">
        <v>2.0572681749329873</v>
      </c>
      <c r="BE194" s="426">
        <v>2.5074375312486121</v>
      </c>
      <c r="BF194" s="424">
        <v>3.7149040797870732</v>
      </c>
      <c r="BG194" s="425">
        <v>11.655824973767389</v>
      </c>
      <c r="BH194" s="425">
        <v>2.4231105359658294</v>
      </c>
      <c r="BI194" s="425">
        <v>2.2845711353885183</v>
      </c>
      <c r="BJ194" s="426">
        <v>2.8039150856473549</v>
      </c>
    </row>
    <row r="195" spans="5:62" ht="10.9" customHeight="1" x14ac:dyDescent="0.2">
      <c r="E195" s="477" t="s">
        <v>212</v>
      </c>
      <c r="F195" s="427">
        <v>2</v>
      </c>
      <c r="G195" s="2" t="s">
        <v>2329</v>
      </c>
      <c r="H195" s="424">
        <v>3.1434744703451205</v>
      </c>
      <c r="I195" s="425">
        <v>8.8601325604982737</v>
      </c>
      <c r="J195" s="425">
        <v>2.2038411378884919</v>
      </c>
      <c r="K195" s="425">
        <v>2.3180260833088577</v>
      </c>
      <c r="L195" s="426">
        <v>1.6954426939854355</v>
      </c>
      <c r="M195" s="424">
        <v>3.0027715700514097</v>
      </c>
      <c r="N195" s="425">
        <v>8.8217003375284371</v>
      </c>
      <c r="O195" s="425">
        <v>2.0722985199962096</v>
      </c>
      <c r="P195" s="425">
        <v>2.1177905188234254</v>
      </c>
      <c r="Q195" s="426">
        <v>1.872731573805366</v>
      </c>
      <c r="R195" s="424">
        <v>2.7313943758453769</v>
      </c>
      <c r="S195" s="425">
        <v>7.4346713748664994</v>
      </c>
      <c r="T195" s="425">
        <v>2.0016792435970259</v>
      </c>
      <c r="U195" s="425">
        <v>2.0044958972299374</v>
      </c>
      <c r="V195" s="426">
        <v>1.9898247956308928</v>
      </c>
      <c r="W195" s="424">
        <v>2.5541161583187177</v>
      </c>
      <c r="X195" s="425">
        <v>8.0577002153188975</v>
      </c>
      <c r="Y195" s="425">
        <v>1.6963950228552045</v>
      </c>
      <c r="Z195" s="425">
        <v>1.7030394447029764</v>
      </c>
      <c r="AA195" s="426">
        <v>1.6695814640008055</v>
      </c>
      <c r="AB195" s="424">
        <v>2.5294902119705536</v>
      </c>
      <c r="AC195" s="425">
        <v>8.111045814569497</v>
      </c>
      <c r="AD195" s="425">
        <v>1.6640355360517747</v>
      </c>
      <c r="AE195" s="425">
        <v>1.6916307370854158</v>
      </c>
      <c r="AF195" s="426">
        <v>1.5550434343975932</v>
      </c>
      <c r="AG195" s="424">
        <v>3.2178056736360747</v>
      </c>
      <c r="AH195" s="425">
        <v>10.218551496226745</v>
      </c>
      <c r="AI195" s="425">
        <v>2.1345150931482157</v>
      </c>
      <c r="AJ195" s="425">
        <v>2.1754083911170321</v>
      </c>
      <c r="AK195" s="426">
        <v>1.9784006068396085</v>
      </c>
      <c r="AL195" s="424">
        <v>3.0333748458451266</v>
      </c>
      <c r="AM195" s="425">
        <v>9.9041887628855321</v>
      </c>
      <c r="AN195" s="425">
        <v>1.991338506805546</v>
      </c>
      <c r="AO195" s="425">
        <v>2.0998833785547748</v>
      </c>
      <c r="AP195" s="426">
        <v>1.5955190668913288</v>
      </c>
      <c r="AQ195" s="424">
        <v>2.6382553934792079</v>
      </c>
      <c r="AR195" s="425">
        <v>9.0916347625620855</v>
      </c>
      <c r="AS195" s="425">
        <v>1.6594802858471984</v>
      </c>
      <c r="AT195" s="425">
        <v>1.6914181810997293</v>
      </c>
      <c r="AU195" s="426">
        <v>1.5469324436678897</v>
      </c>
      <c r="AV195" s="424">
        <v>2.8024363987369103</v>
      </c>
      <c r="AW195" s="425">
        <v>9.1837321466124866</v>
      </c>
      <c r="AX195" s="425">
        <v>1.8087217119632881</v>
      </c>
      <c r="AY195" s="425">
        <v>1.7960982662427107</v>
      </c>
      <c r="AZ195" s="426">
        <v>1.8515662998396065</v>
      </c>
      <c r="BA195" s="424">
        <v>3.0479200274231486</v>
      </c>
      <c r="BB195" s="425">
        <v>9.7329162104994467</v>
      </c>
      <c r="BC195" s="425">
        <v>1.9823415404824916</v>
      </c>
      <c r="BD195" s="425">
        <v>1.977703028315053</v>
      </c>
      <c r="BE195" s="426">
        <v>1.9974174008013943</v>
      </c>
      <c r="BF195" s="424">
        <v>3.2659382516756281</v>
      </c>
      <c r="BG195" s="425">
        <v>10.351028843723435</v>
      </c>
      <c r="BH195" s="425">
        <v>2.140867022771844</v>
      </c>
      <c r="BI195" s="425">
        <v>2.1061909856523391</v>
      </c>
      <c r="BJ195" s="426">
        <v>2.2485308748838415</v>
      </c>
    </row>
    <row r="196" spans="5:62" ht="10.9" customHeight="1" x14ac:dyDescent="0.2">
      <c r="E196" s="477" t="s">
        <v>213</v>
      </c>
      <c r="F196" s="427">
        <v>2</v>
      </c>
      <c r="G196" s="2" t="s">
        <v>2330</v>
      </c>
      <c r="H196" s="424">
        <v>3.4174034543311946</v>
      </c>
      <c r="I196" s="425">
        <v>10.767957741343384</v>
      </c>
      <c r="J196" s="425">
        <v>2.1028513696177393</v>
      </c>
      <c r="K196" s="425">
        <v>2.2394502278459396</v>
      </c>
      <c r="L196" s="426">
        <v>1.3759852648518491</v>
      </c>
      <c r="M196" s="424">
        <v>3.3690537207972966</v>
      </c>
      <c r="N196" s="425">
        <v>11.703852761578366</v>
      </c>
      <c r="O196" s="425">
        <v>1.9131288210337276</v>
      </c>
      <c r="P196" s="425">
        <v>2.0193529307295726</v>
      </c>
      <c r="Q196" s="426">
        <v>1.3552698869606283</v>
      </c>
      <c r="R196" s="424">
        <v>3.1862566649693624</v>
      </c>
      <c r="S196" s="425">
        <v>11.576657573951806</v>
      </c>
      <c r="T196" s="425">
        <v>1.7228852473625611</v>
      </c>
      <c r="U196" s="425">
        <v>1.8149480688873032</v>
      </c>
      <c r="V196" s="426">
        <v>1.2533119423479124</v>
      </c>
      <c r="W196" s="424">
        <v>2.948104805078219</v>
      </c>
      <c r="X196" s="425">
        <v>11.05419626243005</v>
      </c>
      <c r="Y196" s="425">
        <v>1.5335868083806776</v>
      </c>
      <c r="Z196" s="425">
        <v>1.609466678258521</v>
      </c>
      <c r="AA196" s="426">
        <v>1.1601240626048241</v>
      </c>
      <c r="AB196" s="424">
        <v>2.9376630114292634</v>
      </c>
      <c r="AC196" s="425">
        <v>10.453286639298154</v>
      </c>
      <c r="AD196" s="425">
        <v>1.6315406153410379</v>
      </c>
      <c r="AE196" s="425">
        <v>1.7052158516959337</v>
      </c>
      <c r="AF196" s="426">
        <v>1.2779161012421039</v>
      </c>
      <c r="AG196" s="424">
        <v>3.6510152519797341</v>
      </c>
      <c r="AH196" s="425">
        <v>11.95812774083582</v>
      </c>
      <c r="AI196" s="425">
        <v>2.2320091792624086</v>
      </c>
      <c r="AJ196" s="425">
        <v>2.3149598368957167</v>
      </c>
      <c r="AK196" s="426">
        <v>1.8454436194833661</v>
      </c>
      <c r="AL196" s="424">
        <v>3.478548841070864</v>
      </c>
      <c r="AM196" s="425">
        <v>11.936089319332989</v>
      </c>
      <c r="AN196" s="425">
        <v>2.0618885687584698</v>
      </c>
      <c r="AO196" s="425">
        <v>2.1689479638479483</v>
      </c>
      <c r="AP196" s="426">
        <v>1.5824798155210942</v>
      </c>
      <c r="AQ196" s="424">
        <v>3.2008212706078183</v>
      </c>
      <c r="AR196" s="425">
        <v>12.060061188504298</v>
      </c>
      <c r="AS196" s="425">
        <v>1.7027308991323402</v>
      </c>
      <c r="AT196" s="425">
        <v>1.7986903548519704</v>
      </c>
      <c r="AU196" s="426">
        <v>1.2860734482318403</v>
      </c>
      <c r="AV196" s="424">
        <v>3.591432337555243</v>
      </c>
      <c r="AW196" s="425">
        <v>13.793070677601801</v>
      </c>
      <c r="AX196" s="425">
        <v>1.8027710381319557</v>
      </c>
      <c r="AY196" s="425">
        <v>1.9023407695294723</v>
      </c>
      <c r="AZ196" s="426">
        <v>1.3819101758383079</v>
      </c>
      <c r="BA196" s="424">
        <v>3.9085828962427098</v>
      </c>
      <c r="BB196" s="425">
        <v>14.186217523456568</v>
      </c>
      <c r="BC196" s="425">
        <v>2.0382818485788543</v>
      </c>
      <c r="BD196" s="425">
        <v>2.1299303225400648</v>
      </c>
      <c r="BE196" s="426">
        <v>1.6633317479361223</v>
      </c>
      <c r="BF196" s="424">
        <v>4.051014068644804</v>
      </c>
      <c r="BG196" s="425">
        <v>14.195880079077581</v>
      </c>
      <c r="BH196" s="425">
        <v>2.2085843663729077</v>
      </c>
      <c r="BI196" s="425">
        <v>2.3121110537166203</v>
      </c>
      <c r="BJ196" s="426">
        <v>1.8027041055522104</v>
      </c>
    </row>
    <row r="197" spans="5:62" ht="10.9" customHeight="1" x14ac:dyDescent="0.2">
      <c r="E197" s="477" t="s">
        <v>214</v>
      </c>
      <c r="F197" s="427">
        <v>2</v>
      </c>
      <c r="G197" s="2" t="s">
        <v>2331</v>
      </c>
      <c r="H197" s="424">
        <v>2.8756366105634346</v>
      </c>
      <c r="I197" s="425">
        <v>8.0821839832044873</v>
      </c>
      <c r="J197" s="425">
        <v>1.9089971003790427</v>
      </c>
      <c r="K197" s="425">
        <v>1.992341706347533</v>
      </c>
      <c r="L197" s="426">
        <v>1.4844949676638723</v>
      </c>
      <c r="M197" s="424">
        <v>3.0134921169249145</v>
      </c>
      <c r="N197" s="425">
        <v>8.9045994719340875</v>
      </c>
      <c r="O197" s="425">
        <v>1.9466050223209836</v>
      </c>
      <c r="P197" s="425">
        <v>2.0347181482801879</v>
      </c>
      <c r="Q197" s="426">
        <v>1.5025494234089507</v>
      </c>
      <c r="R197" s="424">
        <v>2.5786262708893992</v>
      </c>
      <c r="S197" s="425">
        <v>7.2740062906103917</v>
      </c>
      <c r="T197" s="425">
        <v>1.7553778921310894</v>
      </c>
      <c r="U197" s="425">
        <v>1.8395083395474805</v>
      </c>
      <c r="V197" s="426">
        <v>1.3432955492054277</v>
      </c>
      <c r="W197" s="424">
        <v>2.1900155689570893</v>
      </c>
      <c r="X197" s="425">
        <v>6.8472942309651819</v>
      </c>
      <c r="Y197" s="425">
        <v>1.3819301953257888</v>
      </c>
      <c r="Z197" s="425">
        <v>1.4226976449800111</v>
      </c>
      <c r="AA197" s="426">
        <v>1.1888138881498738</v>
      </c>
      <c r="AB197" s="424">
        <v>2.3197055150834669</v>
      </c>
      <c r="AC197" s="425">
        <v>7.4273831804349424</v>
      </c>
      <c r="AD197" s="425">
        <v>1.4462356266148828</v>
      </c>
      <c r="AE197" s="425">
        <v>1.4781573870976572</v>
      </c>
      <c r="AF197" s="426">
        <v>1.2984505241507971</v>
      </c>
      <c r="AG197" s="424">
        <v>3.3677494993209307</v>
      </c>
      <c r="AH197" s="425">
        <v>10.919635946764018</v>
      </c>
      <c r="AI197" s="425">
        <v>2.0946873002833826</v>
      </c>
      <c r="AJ197" s="425">
        <v>2.1821076575829399</v>
      </c>
      <c r="AK197" s="426">
        <v>1.7007304320902057</v>
      </c>
      <c r="AL197" s="424">
        <v>2.8820186725675585</v>
      </c>
      <c r="AM197" s="425">
        <v>9.822632374296969</v>
      </c>
      <c r="AN197" s="425">
        <v>1.7320903443144275</v>
      </c>
      <c r="AO197" s="425">
        <v>1.8049066011512331</v>
      </c>
      <c r="AP197" s="426">
        <v>1.4140779685103699</v>
      </c>
      <c r="AQ197" s="424">
        <v>2.5948832625324374</v>
      </c>
      <c r="AR197" s="425">
        <v>9.3908754845241784</v>
      </c>
      <c r="AS197" s="425">
        <v>1.4805003873053819</v>
      </c>
      <c r="AT197" s="425">
        <v>1.5308626245693207</v>
      </c>
      <c r="AU197" s="426">
        <v>1.2656630306785446</v>
      </c>
      <c r="AV197" s="424">
        <v>3.0453379979645936</v>
      </c>
      <c r="AW197" s="425">
        <v>11.494445887961565</v>
      </c>
      <c r="AX197" s="425">
        <v>1.6083365679256176</v>
      </c>
      <c r="AY197" s="425">
        <v>1.6017992999276576</v>
      </c>
      <c r="AZ197" s="426">
        <v>1.6356338525486047</v>
      </c>
      <c r="BA197" s="424">
        <v>3.4127272725843696</v>
      </c>
      <c r="BB197" s="425">
        <v>12.110865882537144</v>
      </c>
      <c r="BC197" s="425">
        <v>1.9166022842853894</v>
      </c>
      <c r="BD197" s="425">
        <v>1.9135697588479825</v>
      </c>
      <c r="BE197" s="426">
        <v>1.9288442787697864</v>
      </c>
      <c r="BF197" s="424">
        <v>3.5021725100977856</v>
      </c>
      <c r="BG197" s="425">
        <v>11.994345027973884</v>
      </c>
      <c r="BH197" s="425">
        <v>2.0670539073069536</v>
      </c>
      <c r="BI197" s="425">
        <v>2.0667928449414625</v>
      </c>
      <c r="BJ197" s="426">
        <v>2.0680697942876005</v>
      </c>
    </row>
    <row r="198" spans="5:62" ht="10.9" customHeight="1" x14ac:dyDescent="0.2">
      <c r="E198" s="477" t="s">
        <v>215</v>
      </c>
      <c r="F198" s="427">
        <v>2</v>
      </c>
      <c r="G198" s="2" t="s">
        <v>2332</v>
      </c>
      <c r="H198" s="424">
        <v>3.5686934497900604</v>
      </c>
      <c r="I198" s="425">
        <v>9.9257973508201101</v>
      </c>
      <c r="J198" s="425">
        <v>2.2944843421650645</v>
      </c>
      <c r="K198" s="425">
        <v>2.4304272983311579</v>
      </c>
      <c r="L198" s="426">
        <v>1.6290774742741521</v>
      </c>
      <c r="M198" s="424">
        <v>3.5930012604198844</v>
      </c>
      <c r="N198" s="425">
        <v>10.134475297927921</v>
      </c>
      <c r="O198" s="425">
        <v>2.3237394588679172</v>
      </c>
      <c r="P198" s="425">
        <v>2.4182413244609902</v>
      </c>
      <c r="Q198" s="426">
        <v>1.8666758777423862</v>
      </c>
      <c r="R198" s="424">
        <v>3.1297961682767408</v>
      </c>
      <c r="S198" s="425">
        <v>8.6668748722996654</v>
      </c>
      <c r="T198" s="425">
        <v>2.0701743633976544</v>
      </c>
      <c r="U198" s="425">
        <v>2.1695044868199087</v>
      </c>
      <c r="V198" s="426">
        <v>1.6030108625447395</v>
      </c>
      <c r="W198" s="424">
        <v>2.7821310919967965</v>
      </c>
      <c r="X198" s="425">
        <v>8.3936201388130502</v>
      </c>
      <c r="Y198" s="425">
        <v>1.7126207144400847</v>
      </c>
      <c r="Z198" s="425">
        <v>1.7767796467273498</v>
      </c>
      <c r="AA198" s="426">
        <v>1.4214142383652031</v>
      </c>
      <c r="AB198" s="424">
        <v>2.9816038982101398</v>
      </c>
      <c r="AC198" s="425">
        <v>9.1649708015643228</v>
      </c>
      <c r="AD198" s="425">
        <v>1.8158984005944445</v>
      </c>
      <c r="AE198" s="425">
        <v>1.8812559273110847</v>
      </c>
      <c r="AF198" s="426">
        <v>1.5268039023611135</v>
      </c>
      <c r="AG198" s="424">
        <v>4.4491302962236805</v>
      </c>
      <c r="AH198" s="425">
        <v>13.944959172766321</v>
      </c>
      <c r="AI198" s="425">
        <v>2.6763824219927024</v>
      </c>
      <c r="AJ198" s="425">
        <v>2.8009027688548787</v>
      </c>
      <c r="AK198" s="426">
        <v>2.1396716587193456</v>
      </c>
      <c r="AL198" s="424">
        <v>4.0341530951928322</v>
      </c>
      <c r="AM198" s="425">
        <v>12.534079346915219</v>
      </c>
      <c r="AN198" s="425">
        <v>2.44541741705455</v>
      </c>
      <c r="AO198" s="425">
        <v>2.6086167970748941</v>
      </c>
      <c r="AP198" s="426">
        <v>1.7662688917680851</v>
      </c>
      <c r="AQ198" s="424">
        <v>3.6834352585120946</v>
      </c>
      <c r="AR198" s="425">
        <v>12.177206746221817</v>
      </c>
      <c r="AS198" s="425">
        <v>2.1067865402602575</v>
      </c>
      <c r="AT198" s="425">
        <v>2.1948989389411326</v>
      </c>
      <c r="AU198" s="426">
        <v>1.7486418291060097</v>
      </c>
      <c r="AV198" s="424">
        <v>4.0365943547539676</v>
      </c>
      <c r="AW198" s="425">
        <v>13.763207422647691</v>
      </c>
      <c r="AX198" s="425">
        <v>2.1970995020103139</v>
      </c>
      <c r="AY198" s="425">
        <v>2.2228878985238492</v>
      </c>
      <c r="AZ198" s="426">
        <v>2.094749239342653</v>
      </c>
      <c r="BA198" s="424">
        <v>4.5008271416350558</v>
      </c>
      <c r="BB198" s="425">
        <v>14.183473791811096</v>
      </c>
      <c r="BC198" s="425">
        <v>2.6213151744463197</v>
      </c>
      <c r="BD198" s="425">
        <v>2.6657175889793283</v>
      </c>
      <c r="BE198" s="426">
        <v>2.4505275936320099</v>
      </c>
      <c r="BF198" s="424">
        <v>4.939942720578343</v>
      </c>
      <c r="BG198" s="425">
        <v>15.053178627711715</v>
      </c>
      <c r="BH198" s="425">
        <v>3.0040941435245934</v>
      </c>
      <c r="BI198" s="425">
        <v>3.0181232714132915</v>
      </c>
      <c r="BJ198" s="426">
        <v>2.9523355205497412</v>
      </c>
    </row>
    <row r="199" spans="5:62" ht="10.9" customHeight="1" x14ac:dyDescent="0.2">
      <c r="E199" s="477" t="s">
        <v>216</v>
      </c>
      <c r="F199" s="427">
        <v>2</v>
      </c>
      <c r="G199" s="2" t="s">
        <v>2333</v>
      </c>
      <c r="H199" s="424">
        <v>2.750886292796046</v>
      </c>
      <c r="I199" s="425">
        <v>6.6141436034572809</v>
      </c>
      <c r="J199" s="425">
        <v>1.8657467664228113</v>
      </c>
      <c r="K199" s="425">
        <v>1.9827265284113542</v>
      </c>
      <c r="L199" s="426">
        <v>1.2104271159326945</v>
      </c>
      <c r="M199" s="424">
        <v>2.7999655261676657</v>
      </c>
      <c r="N199" s="425">
        <v>6.7773851678804649</v>
      </c>
      <c r="O199" s="425">
        <v>1.9162650809025545</v>
      </c>
      <c r="P199" s="425">
        <v>2.0446065093572807</v>
      </c>
      <c r="Q199" s="426">
        <v>1.2028466756515104</v>
      </c>
      <c r="R199" s="424">
        <v>2.7334801234624786</v>
      </c>
      <c r="S199" s="425">
        <v>6.5594073935810142</v>
      </c>
      <c r="T199" s="425">
        <v>1.9029324305600457</v>
      </c>
      <c r="U199" s="425">
        <v>1.9929424806538298</v>
      </c>
      <c r="V199" s="426">
        <v>1.4180710203204485</v>
      </c>
      <c r="W199" s="424">
        <v>2.4612681471899691</v>
      </c>
      <c r="X199" s="425">
        <v>6.6311556598337109</v>
      </c>
      <c r="Y199" s="425">
        <v>1.554242258364704</v>
      </c>
      <c r="Z199" s="425">
        <v>1.6225520863221983</v>
      </c>
      <c r="AA199" s="426">
        <v>1.1997813573128446</v>
      </c>
      <c r="AB199" s="424">
        <v>2.6953093466893452</v>
      </c>
      <c r="AC199" s="425">
        <v>7.3945906003280815</v>
      </c>
      <c r="AD199" s="425">
        <v>1.6707215183685149</v>
      </c>
      <c r="AE199" s="425">
        <v>1.7445832575419882</v>
      </c>
      <c r="AF199" s="426">
        <v>1.2976318133931046</v>
      </c>
      <c r="AG199" s="424">
        <v>3.8389902913980656</v>
      </c>
      <c r="AH199" s="425">
        <v>10.995621109218686</v>
      </c>
      <c r="AI199" s="425">
        <v>2.2691636578177263</v>
      </c>
      <c r="AJ199" s="425">
        <v>2.390520297478457</v>
      </c>
      <c r="AK199" s="426">
        <v>1.6782381407934424</v>
      </c>
      <c r="AL199" s="424">
        <v>3.651745215971328</v>
      </c>
      <c r="AM199" s="425">
        <v>10.793985493070494</v>
      </c>
      <c r="AN199" s="425">
        <v>2.1071402084391395</v>
      </c>
      <c r="AO199" s="425">
        <v>2.2388510321595856</v>
      </c>
      <c r="AP199" s="426">
        <v>1.4901085327840524</v>
      </c>
      <c r="AQ199" s="424">
        <v>3.5837115185627657</v>
      </c>
      <c r="AR199" s="425">
        <v>10.733218251145381</v>
      </c>
      <c r="AS199" s="425">
        <v>2.0493454514243661</v>
      </c>
      <c r="AT199" s="425">
        <v>2.1508197958849</v>
      </c>
      <c r="AU199" s="426">
        <v>1.5872854524497448</v>
      </c>
      <c r="AV199" s="424">
        <v>4.0189329297293677</v>
      </c>
      <c r="AW199" s="425">
        <v>12.472178816183995</v>
      </c>
      <c r="AX199" s="425">
        <v>2.1447542049763042</v>
      </c>
      <c r="AY199" s="425">
        <v>2.2640419567477834</v>
      </c>
      <c r="AZ199" s="426">
        <v>1.6155210387342283</v>
      </c>
      <c r="BA199" s="424">
        <v>4.4180893698750889</v>
      </c>
      <c r="BB199" s="425">
        <v>13.775551852139014</v>
      </c>
      <c r="BC199" s="425">
        <v>2.2772313129488544</v>
      </c>
      <c r="BD199" s="425">
        <v>2.3556406293490677</v>
      </c>
      <c r="BE199" s="426">
        <v>1.9396077270489216</v>
      </c>
      <c r="BF199" s="424">
        <v>5.2804714612489336</v>
      </c>
      <c r="BG199" s="425">
        <v>16.827343936874179</v>
      </c>
      <c r="BH199" s="425">
        <v>2.6660292727067754</v>
      </c>
      <c r="BI199" s="425">
        <v>2.7425972503127296</v>
      </c>
      <c r="BJ199" s="426">
        <v>2.3476237479346174</v>
      </c>
    </row>
    <row r="200" spans="5:62" ht="10.9" customHeight="1" x14ac:dyDescent="0.2">
      <c r="E200" s="477" t="s">
        <v>217</v>
      </c>
      <c r="F200" s="427">
        <v>2</v>
      </c>
      <c r="G200" s="2" t="s">
        <v>2334</v>
      </c>
      <c r="H200" s="424">
        <v>3.9790821046392866</v>
      </c>
      <c r="I200" s="425">
        <v>9.3243672694042665</v>
      </c>
      <c r="J200" s="425">
        <v>2.8323902867574327</v>
      </c>
      <c r="K200" s="425">
        <v>2.9214990525244504</v>
      </c>
      <c r="L200" s="426">
        <v>2.5258327723675924</v>
      </c>
      <c r="M200" s="424">
        <v>3.7597194245086096</v>
      </c>
      <c r="N200" s="425">
        <v>9.2392158331329401</v>
      </c>
      <c r="O200" s="425">
        <v>2.6316440380353425</v>
      </c>
      <c r="P200" s="425">
        <v>2.6635250619164892</v>
      </c>
      <c r="Q200" s="426">
        <v>2.5239984234029524</v>
      </c>
      <c r="R200" s="424">
        <v>3.4409088294573498</v>
      </c>
      <c r="S200" s="425">
        <v>7.9559294736366502</v>
      </c>
      <c r="T200" s="425">
        <v>2.5292714160527914</v>
      </c>
      <c r="U200" s="425">
        <v>2.5638297017638312</v>
      </c>
      <c r="V200" s="426">
        <v>2.4169440198156726</v>
      </c>
      <c r="W200" s="424">
        <v>3.1424807523538325</v>
      </c>
      <c r="X200" s="425">
        <v>8.1725687996180572</v>
      </c>
      <c r="Y200" s="425">
        <v>2.1207420791242608</v>
      </c>
      <c r="Z200" s="425">
        <v>2.1361572456698696</v>
      </c>
      <c r="AA200" s="426">
        <v>2.0726229148599935</v>
      </c>
      <c r="AB200" s="424">
        <v>3.1004681029471031</v>
      </c>
      <c r="AC200" s="425">
        <v>8.2223161673593026</v>
      </c>
      <c r="AD200" s="425">
        <v>2.0689026009003424</v>
      </c>
      <c r="AE200" s="425">
        <v>2.0792080465784055</v>
      </c>
      <c r="AF200" s="426">
        <v>2.0375957505984439</v>
      </c>
      <c r="AG200" s="424">
        <v>4.2120185118228655</v>
      </c>
      <c r="AH200" s="425">
        <v>11.478087729733151</v>
      </c>
      <c r="AI200" s="425">
        <v>2.7461960860351518</v>
      </c>
      <c r="AJ200" s="425">
        <v>2.7765604170016802</v>
      </c>
      <c r="AK200" s="426">
        <v>2.6569070221000679</v>
      </c>
      <c r="AL200" s="424">
        <v>3.9758804500853655</v>
      </c>
      <c r="AM200" s="425">
        <v>11.329508935785368</v>
      </c>
      <c r="AN200" s="425">
        <v>2.5160060035148741</v>
      </c>
      <c r="AO200" s="425">
        <v>2.5920853215366768</v>
      </c>
      <c r="AP200" s="426">
        <v>2.3006691984726801</v>
      </c>
      <c r="AQ200" s="424">
        <v>3.4954782415577355</v>
      </c>
      <c r="AR200" s="425">
        <v>10.441908939184371</v>
      </c>
      <c r="AS200" s="425">
        <v>2.1172401520130246</v>
      </c>
      <c r="AT200" s="425">
        <v>2.178934183397101</v>
      </c>
      <c r="AU200" s="426">
        <v>1.9498845608040027</v>
      </c>
      <c r="AV200" s="424">
        <v>3.7136665316973416</v>
      </c>
      <c r="AW200" s="425">
        <v>11.251061191666896</v>
      </c>
      <c r="AX200" s="425">
        <v>2.1824726941199275</v>
      </c>
      <c r="AY200" s="425">
        <v>2.1782350748310919</v>
      </c>
      <c r="AZ200" s="426">
        <v>2.1935448270397435</v>
      </c>
      <c r="BA200" s="424">
        <v>4.1049405842504516</v>
      </c>
      <c r="BB200" s="425">
        <v>11.285017520335254</v>
      </c>
      <c r="BC200" s="425">
        <v>2.630759094560212</v>
      </c>
      <c r="BD200" s="425">
        <v>2.5024735708239709</v>
      </c>
      <c r="BE200" s="426">
        <v>2.9564252331709686</v>
      </c>
      <c r="BF200" s="424">
        <v>4.3842803623464333</v>
      </c>
      <c r="BG200" s="425">
        <v>11.769659434585764</v>
      </c>
      <c r="BH200" s="425">
        <v>2.8863646799748421</v>
      </c>
      <c r="BI200" s="425">
        <v>2.7519553626271405</v>
      </c>
      <c r="BJ200" s="426">
        <v>3.2152221016851508</v>
      </c>
    </row>
    <row r="201" spans="5:62" ht="10.9" customHeight="1" x14ac:dyDescent="0.2">
      <c r="E201" s="477" t="s">
        <v>218</v>
      </c>
      <c r="F201" s="427">
        <v>2</v>
      </c>
      <c r="G201" s="2" t="s">
        <v>2335</v>
      </c>
      <c r="H201" s="424">
        <v>3.2956019607033635</v>
      </c>
      <c r="I201" s="425">
        <v>8.5758628132346786</v>
      </c>
      <c r="J201" s="425">
        <v>2.2862578653766263</v>
      </c>
      <c r="K201" s="425">
        <v>2.2867200565264105</v>
      </c>
      <c r="L201" s="426">
        <v>2.2837821613886042</v>
      </c>
      <c r="M201" s="424">
        <v>3.2807066340156585</v>
      </c>
      <c r="N201" s="425">
        <v>8.2345083638931325</v>
      </c>
      <c r="O201" s="425">
        <v>2.3576616614110275</v>
      </c>
      <c r="P201" s="425">
        <v>2.3345872543166428</v>
      </c>
      <c r="Q201" s="426">
        <v>2.4783846417037676</v>
      </c>
      <c r="R201" s="424">
        <v>3.1890371661565116</v>
      </c>
      <c r="S201" s="425">
        <v>7.8011433714157929</v>
      </c>
      <c r="T201" s="425">
        <v>2.3437169866668612</v>
      </c>
      <c r="U201" s="425">
        <v>2.33831280666399</v>
      </c>
      <c r="V201" s="426">
        <v>2.3710668076593842</v>
      </c>
      <c r="W201" s="424">
        <v>3.1271599213785892</v>
      </c>
      <c r="X201" s="425">
        <v>8.5860103375228345</v>
      </c>
      <c r="Y201" s="425">
        <v>2.1154301338983861</v>
      </c>
      <c r="Z201" s="425">
        <v>2.1047850274847013</v>
      </c>
      <c r="AA201" s="426">
        <v>2.1680567820943368</v>
      </c>
      <c r="AB201" s="424">
        <v>3.4108228385652097</v>
      </c>
      <c r="AC201" s="425">
        <v>9.6155196220196579</v>
      </c>
      <c r="AD201" s="425">
        <v>2.2495736557182577</v>
      </c>
      <c r="AE201" s="425">
        <v>2.2189240381777022</v>
      </c>
      <c r="AF201" s="426">
        <v>2.3977775657935059</v>
      </c>
      <c r="AG201" s="424">
        <v>4.6100215054059142</v>
      </c>
      <c r="AH201" s="425">
        <v>13.000019243671646</v>
      </c>
      <c r="AI201" s="425">
        <v>3.0212607216543006</v>
      </c>
      <c r="AJ201" s="425">
        <v>3.0154876367504424</v>
      </c>
      <c r="AK201" s="426">
        <v>3.0481514360191668</v>
      </c>
      <c r="AL201" s="424">
        <v>4.659209322471102</v>
      </c>
      <c r="AM201" s="425">
        <v>13.22484920049161</v>
      </c>
      <c r="AN201" s="425">
        <v>3.0420210451439949</v>
      </c>
      <c r="AO201" s="425">
        <v>3.1021825298466852</v>
      </c>
      <c r="AP201" s="426">
        <v>2.7735650511330632</v>
      </c>
      <c r="AQ201" s="424">
        <v>4.1830064253013157</v>
      </c>
      <c r="AR201" s="425">
        <v>12.188442081830074</v>
      </c>
      <c r="AS201" s="425">
        <v>2.6813659780395964</v>
      </c>
      <c r="AT201" s="425">
        <v>2.6823019129704613</v>
      </c>
      <c r="AU201" s="426">
        <v>2.6773242915226394</v>
      </c>
      <c r="AV201" s="424">
        <v>4.3182238039411738</v>
      </c>
      <c r="AW201" s="425">
        <v>12.614367669675284</v>
      </c>
      <c r="AX201" s="425">
        <v>2.7293911375239821</v>
      </c>
      <c r="AY201" s="425">
        <v>2.6662052848124786</v>
      </c>
      <c r="AZ201" s="426">
        <v>2.9933005056311832</v>
      </c>
      <c r="BA201" s="424">
        <v>4.9393980326354807</v>
      </c>
      <c r="BB201" s="425">
        <v>13.685792548420876</v>
      </c>
      <c r="BC201" s="425">
        <v>3.2160241197315087</v>
      </c>
      <c r="BD201" s="425">
        <v>3.0878210780029023</v>
      </c>
      <c r="BE201" s="426">
        <v>3.7316448798926838</v>
      </c>
      <c r="BF201" s="424">
        <v>5.4376187653077341</v>
      </c>
      <c r="BG201" s="425">
        <v>15.116013377028112</v>
      </c>
      <c r="BH201" s="425">
        <v>3.5079002026112205</v>
      </c>
      <c r="BI201" s="425">
        <v>3.3830541788587691</v>
      </c>
      <c r="BJ201" s="426">
        <v>3.9887791012317937</v>
      </c>
    </row>
    <row r="202" spans="5:62" ht="10.9" customHeight="1" x14ac:dyDescent="0.2">
      <c r="E202" s="477" t="s">
        <v>220</v>
      </c>
      <c r="F202" s="427">
        <v>2</v>
      </c>
      <c r="G202" s="2" t="s">
        <v>2336</v>
      </c>
      <c r="H202" s="424">
        <v>3.6885961278334736</v>
      </c>
      <c r="I202" s="425">
        <v>12.032400980644514</v>
      </c>
      <c r="J202" s="425">
        <v>2.1264003934974549</v>
      </c>
      <c r="K202" s="425">
        <v>2.2962413912884845</v>
      </c>
      <c r="L202" s="426">
        <v>1.4941297370525799</v>
      </c>
      <c r="M202" s="424">
        <v>3.8258909551242986</v>
      </c>
      <c r="N202" s="425">
        <v>12.83565662924876</v>
      </c>
      <c r="O202" s="425">
        <v>2.1825934376411777</v>
      </c>
      <c r="P202" s="425">
        <v>2.323344881805979</v>
      </c>
      <c r="Q202" s="426">
        <v>1.6651548074573495</v>
      </c>
      <c r="R202" s="424">
        <v>3.5094542935591551</v>
      </c>
      <c r="S202" s="425">
        <v>10.924757861093154</v>
      </c>
      <c r="T202" s="425">
        <v>2.1697485794283162</v>
      </c>
      <c r="U202" s="425">
        <v>2.2990055866100696</v>
      </c>
      <c r="V202" s="426">
        <v>1.7129582724878805</v>
      </c>
      <c r="W202" s="424">
        <v>3.191279075809407</v>
      </c>
      <c r="X202" s="425">
        <v>11.174209399374341</v>
      </c>
      <c r="Y202" s="425">
        <v>1.762813622093909</v>
      </c>
      <c r="Z202" s="425">
        <v>1.8512654094643455</v>
      </c>
      <c r="AA202" s="426">
        <v>1.462010728501568</v>
      </c>
      <c r="AB202" s="424">
        <v>3.2618129522296817</v>
      </c>
      <c r="AC202" s="425">
        <v>11.678374252575887</v>
      </c>
      <c r="AD202" s="425">
        <v>1.7696619227231107</v>
      </c>
      <c r="AE202" s="425">
        <v>1.8655040804590262</v>
      </c>
      <c r="AF202" s="426">
        <v>1.4507092501036318</v>
      </c>
      <c r="AG202" s="424">
        <v>4.2760698699609154</v>
      </c>
      <c r="AH202" s="425">
        <v>15.281779346524251</v>
      </c>
      <c r="AI202" s="425">
        <v>2.3323512532968942</v>
      </c>
      <c r="AJ202" s="425">
        <v>2.4453414405993197</v>
      </c>
      <c r="AK202" s="426">
        <v>1.9669134415642457</v>
      </c>
      <c r="AL202" s="424">
        <v>4.0556844471635394</v>
      </c>
      <c r="AM202" s="425">
        <v>14.630737516054321</v>
      </c>
      <c r="AN202" s="425">
        <v>2.1782920022338375</v>
      </c>
      <c r="AO202" s="425">
        <v>2.2979699231788189</v>
      </c>
      <c r="AP202" s="426">
        <v>1.8051163666798959</v>
      </c>
      <c r="AQ202" s="424">
        <v>3.6076286167535248</v>
      </c>
      <c r="AR202" s="425">
        <v>13.352147275379391</v>
      </c>
      <c r="AS202" s="425">
        <v>1.8817896337119431</v>
      </c>
      <c r="AT202" s="425">
        <v>1.95205847739397</v>
      </c>
      <c r="AU202" s="426">
        <v>1.6690452782197627</v>
      </c>
      <c r="AV202" s="424">
        <v>3.8858712254459222</v>
      </c>
      <c r="AW202" s="425">
        <v>13.634159631643302</v>
      </c>
      <c r="AX202" s="425">
        <v>2.1362971840843277</v>
      </c>
      <c r="AY202" s="425">
        <v>2.1623367189170417</v>
      </c>
      <c r="AZ202" s="426">
        <v>2.0596544747983456</v>
      </c>
      <c r="BA202" s="424">
        <v>4.2821735448027747</v>
      </c>
      <c r="BB202" s="425">
        <v>14.69966013068368</v>
      </c>
      <c r="BC202" s="425">
        <v>2.4002575690022843</v>
      </c>
      <c r="BD202" s="425">
        <v>2.4600266897609284</v>
      </c>
      <c r="BE202" s="426">
        <v>2.2310605144031337</v>
      </c>
      <c r="BF202" s="424">
        <v>4.7472525131585597</v>
      </c>
      <c r="BG202" s="425">
        <v>15.88690133638392</v>
      </c>
      <c r="BH202" s="425">
        <v>2.770826977696955</v>
      </c>
      <c r="BI202" s="425">
        <v>2.8297344000190154</v>
      </c>
      <c r="BJ202" s="426">
        <v>2.6104040911576996</v>
      </c>
    </row>
    <row r="203" spans="5:62" ht="10.9" customHeight="1" x14ac:dyDescent="0.2">
      <c r="E203" s="477" t="s">
        <v>221</v>
      </c>
      <c r="F203" s="427">
        <v>2</v>
      </c>
      <c r="G203" s="2" t="s">
        <v>2337</v>
      </c>
      <c r="H203" s="424">
        <v>3.2157705612258409</v>
      </c>
      <c r="I203" s="425">
        <v>8.4101316983294563</v>
      </c>
      <c r="J203" s="425">
        <v>2.2232145073166039</v>
      </c>
      <c r="K203" s="425">
        <v>2.2106654343963443</v>
      </c>
      <c r="L203" s="426">
        <v>2.2489980265708627</v>
      </c>
      <c r="M203" s="424">
        <v>3.1757194298827267</v>
      </c>
      <c r="N203" s="425">
        <v>8.3685480991458405</v>
      </c>
      <c r="O203" s="425">
        <v>2.2197736690177536</v>
      </c>
      <c r="P203" s="425">
        <v>2.1645795405322095</v>
      </c>
      <c r="Q203" s="426">
        <v>2.3308307116662355</v>
      </c>
      <c r="R203" s="424">
        <v>2.9345710571807802</v>
      </c>
      <c r="S203" s="425">
        <v>7.2600648085935067</v>
      </c>
      <c r="T203" s="425">
        <v>2.1653956152858664</v>
      </c>
      <c r="U203" s="425">
        <v>2.1303445004908435</v>
      </c>
      <c r="V203" s="426">
        <v>2.2330812502818138</v>
      </c>
      <c r="W203" s="424">
        <v>2.7419740724264288</v>
      </c>
      <c r="X203" s="425">
        <v>7.8883655133049171</v>
      </c>
      <c r="Y203" s="425">
        <v>1.8325567960636553</v>
      </c>
      <c r="Z203" s="425">
        <v>1.8066863982125252</v>
      </c>
      <c r="AA203" s="426">
        <v>1.8799072393307639</v>
      </c>
      <c r="AB203" s="424">
        <v>2.6222439231517547</v>
      </c>
      <c r="AC203" s="425">
        <v>7.6661320982175951</v>
      </c>
      <c r="AD203" s="425">
        <v>1.7397704730242514</v>
      </c>
      <c r="AE203" s="425">
        <v>1.6951109802142015</v>
      </c>
      <c r="AF203" s="426">
        <v>1.8186784330128696</v>
      </c>
      <c r="AG203" s="424">
        <v>3.3143721299268485</v>
      </c>
      <c r="AH203" s="425">
        <v>10.00667515029609</v>
      </c>
      <c r="AI203" s="425">
        <v>2.1475902732696754</v>
      </c>
      <c r="AJ203" s="425">
        <v>2.1644611515265564</v>
      </c>
      <c r="AK203" s="426">
        <v>2.1186063799963115</v>
      </c>
      <c r="AL203" s="424">
        <v>3.1279716454295485</v>
      </c>
      <c r="AM203" s="425">
        <v>9.840188112233978</v>
      </c>
      <c r="AN203" s="425">
        <v>1.9779444965303214</v>
      </c>
      <c r="AO203" s="425">
        <v>1.9494501045996273</v>
      </c>
      <c r="AP203" s="426">
        <v>2.0253160120516589</v>
      </c>
      <c r="AQ203" s="424">
        <v>2.8676845073457851</v>
      </c>
      <c r="AR203" s="425">
        <v>9.3792589075121029</v>
      </c>
      <c r="AS203" s="425">
        <v>1.7543617759989711</v>
      </c>
      <c r="AT203" s="425">
        <v>1.7488364577716318</v>
      </c>
      <c r="AU203" s="426">
        <v>1.763220820756884</v>
      </c>
      <c r="AV203" s="424">
        <v>3.1747811710072615</v>
      </c>
      <c r="AW203" s="425">
        <v>10.857567008714559</v>
      </c>
      <c r="AX203" s="425">
        <v>1.8434474815317323</v>
      </c>
      <c r="AY203" s="425">
        <v>1.8805553045869745</v>
      </c>
      <c r="AZ203" s="426">
        <v>1.7857679107971449</v>
      </c>
      <c r="BA203" s="424">
        <v>3.3369399918837632</v>
      </c>
      <c r="BB203" s="425">
        <v>10.179939301678814</v>
      </c>
      <c r="BC203" s="425">
        <v>2.1326260202419625</v>
      </c>
      <c r="BD203" s="425">
        <v>2.1475794690006302</v>
      </c>
      <c r="BE203" s="426">
        <v>2.1100210142367226</v>
      </c>
      <c r="BF203" s="424">
        <v>3.6324129891603203</v>
      </c>
      <c r="BG203" s="425">
        <v>10.507137425084581</v>
      </c>
      <c r="BH203" s="425">
        <v>2.4401667050031381</v>
      </c>
      <c r="BI203" s="425">
        <v>2.4619737026357895</v>
      </c>
      <c r="BJ203" s="426">
        <v>2.4082161765276613</v>
      </c>
    </row>
    <row r="204" spans="5:62" ht="10.9" customHeight="1" x14ac:dyDescent="0.2">
      <c r="E204" s="477" t="s">
        <v>222</v>
      </c>
      <c r="F204" s="427">
        <v>2</v>
      </c>
      <c r="G204" s="2" t="s">
        <v>2338</v>
      </c>
      <c r="H204" s="424">
        <v>3.821402915207829</v>
      </c>
      <c r="I204" s="425">
        <v>10.249200290781451</v>
      </c>
      <c r="J204" s="425">
        <v>2.5159859252181116</v>
      </c>
      <c r="K204" s="425">
        <v>2.7160463154534176</v>
      </c>
      <c r="L204" s="426">
        <v>1.4766447823369935</v>
      </c>
      <c r="M204" s="424">
        <v>3.6081323471337776</v>
      </c>
      <c r="N204" s="425">
        <v>10.089367758097076</v>
      </c>
      <c r="O204" s="425">
        <v>2.3532931251642273</v>
      </c>
      <c r="P204" s="425">
        <v>2.5306523195763044</v>
      </c>
      <c r="Q204" s="426">
        <v>1.4371022243926368</v>
      </c>
      <c r="R204" s="424">
        <v>3.3839254175733626</v>
      </c>
      <c r="S204" s="425">
        <v>9.0035326366008377</v>
      </c>
      <c r="T204" s="425">
        <v>2.3402767169551395</v>
      </c>
      <c r="U204" s="425">
        <v>2.5117378778601411</v>
      </c>
      <c r="V204" s="426">
        <v>1.4725101682756558</v>
      </c>
      <c r="W204" s="424">
        <v>3.1164149803235706</v>
      </c>
      <c r="X204" s="425">
        <v>8.891188252109874</v>
      </c>
      <c r="Y204" s="425">
        <v>2.0593822111265436</v>
      </c>
      <c r="Z204" s="425">
        <v>2.1837319093707213</v>
      </c>
      <c r="AA204" s="426">
        <v>1.4465089787379422</v>
      </c>
      <c r="AB204" s="424">
        <v>3.1771154641010053</v>
      </c>
      <c r="AC204" s="425">
        <v>9.5339241316780541</v>
      </c>
      <c r="AD204" s="425">
        <v>2.0198433804956522</v>
      </c>
      <c r="AE204" s="425">
        <v>2.1367478272324267</v>
      </c>
      <c r="AF204" s="426">
        <v>1.4550009290924593</v>
      </c>
      <c r="AG204" s="424">
        <v>4.051651739768122</v>
      </c>
      <c r="AH204" s="425">
        <v>12.135060719856719</v>
      </c>
      <c r="AI204" s="425">
        <v>2.6024495632721183</v>
      </c>
      <c r="AJ204" s="425">
        <v>2.7575337674689018</v>
      </c>
      <c r="AK204" s="426">
        <v>1.8717022163194779</v>
      </c>
      <c r="AL204" s="424">
        <v>3.7908148124213557</v>
      </c>
      <c r="AM204" s="425">
        <v>12.05332654170477</v>
      </c>
      <c r="AN204" s="425">
        <v>2.3166376393789041</v>
      </c>
      <c r="AO204" s="425">
        <v>2.4545197653245805</v>
      </c>
      <c r="AP204" s="426">
        <v>1.6904688365364389</v>
      </c>
      <c r="AQ204" s="424">
        <v>3.6950334176867687</v>
      </c>
      <c r="AR204" s="425">
        <v>12.991327604232271</v>
      </c>
      <c r="AS204" s="425">
        <v>2.0363772712708244</v>
      </c>
      <c r="AT204" s="425">
        <v>2.1006927785690048</v>
      </c>
      <c r="AU204" s="426">
        <v>1.7525753091580865</v>
      </c>
      <c r="AV204" s="424">
        <v>4.2107364609420435</v>
      </c>
      <c r="AW204" s="425">
        <v>14.388534816786022</v>
      </c>
      <c r="AX204" s="425">
        <v>2.3476194219018054</v>
      </c>
      <c r="AY204" s="425">
        <v>2.3935036178523728</v>
      </c>
      <c r="AZ204" s="426">
        <v>2.1510716523643731</v>
      </c>
      <c r="BA204" s="424">
        <v>4.3134606712084738</v>
      </c>
      <c r="BB204" s="425">
        <v>13.966401783443848</v>
      </c>
      <c r="BC204" s="425">
        <v>2.5203738167681475</v>
      </c>
      <c r="BD204" s="425">
        <v>2.5506038266316953</v>
      </c>
      <c r="BE204" s="426">
        <v>2.3954778379753243</v>
      </c>
      <c r="BF204" s="424">
        <v>4.6299723437096532</v>
      </c>
      <c r="BG204" s="425">
        <v>15.258476371203821</v>
      </c>
      <c r="BH204" s="425">
        <v>2.6947163846121525</v>
      </c>
      <c r="BI204" s="425">
        <v>2.7151457475182141</v>
      </c>
      <c r="BJ204" s="426">
        <v>2.6136570492805795</v>
      </c>
    </row>
    <row r="205" spans="5:62" ht="10.9" customHeight="1" x14ac:dyDescent="0.2">
      <c r="E205" s="477" t="s">
        <v>226</v>
      </c>
      <c r="F205" s="427">
        <v>2</v>
      </c>
      <c r="G205" s="2" t="s">
        <v>2339</v>
      </c>
      <c r="H205" s="424">
        <v>2.8961013706225245</v>
      </c>
      <c r="I205" s="425">
        <v>8.0471474895520281</v>
      </c>
      <c r="J205" s="425">
        <v>2.1255838741372877</v>
      </c>
      <c r="K205" s="425">
        <v>2.3519018417773974</v>
      </c>
      <c r="L205" s="426">
        <v>1.3835662096832577</v>
      </c>
      <c r="M205" s="424">
        <v>2.8375871466018587</v>
      </c>
      <c r="N205" s="425">
        <v>8.6469886421797924</v>
      </c>
      <c r="O205" s="425">
        <v>1.9725738791273906</v>
      </c>
      <c r="P205" s="425">
        <v>2.1845274383610858</v>
      </c>
      <c r="Q205" s="426">
        <v>1.2877284062792864</v>
      </c>
      <c r="R205" s="424">
        <v>2.798334633598127</v>
      </c>
      <c r="S205" s="425">
        <v>8.5500190428073086</v>
      </c>
      <c r="T205" s="425">
        <v>1.9479139382619441</v>
      </c>
      <c r="U205" s="425">
        <v>2.1212210416850898</v>
      </c>
      <c r="V205" s="426">
        <v>1.406556944113186</v>
      </c>
      <c r="W205" s="424">
        <v>2.5001885331036751</v>
      </c>
      <c r="X205" s="425">
        <v>8.3944022206922657</v>
      </c>
      <c r="Y205" s="425">
        <v>1.6244367861063516</v>
      </c>
      <c r="Z205" s="425">
        <v>1.7722578454442401</v>
      </c>
      <c r="AA205" s="426">
        <v>1.1813031212589666</v>
      </c>
      <c r="AB205" s="424">
        <v>2.3313998705175925</v>
      </c>
      <c r="AC205" s="425">
        <v>7.7323530615651395</v>
      </c>
      <c r="AD205" s="425">
        <v>1.5325371927240128</v>
      </c>
      <c r="AE205" s="425">
        <v>1.6627218580752734</v>
      </c>
      <c r="AF205" s="426">
        <v>1.153328317591088</v>
      </c>
      <c r="AG205" s="424">
        <v>3.1170260934617957</v>
      </c>
      <c r="AH205" s="425">
        <v>10.268803046523836</v>
      </c>
      <c r="AI205" s="425">
        <v>2.0671285080924751</v>
      </c>
      <c r="AJ205" s="425">
        <v>2.2473564113892492</v>
      </c>
      <c r="AK205" s="426">
        <v>1.5592283615831786</v>
      </c>
      <c r="AL205" s="424">
        <v>2.8032410279974482</v>
      </c>
      <c r="AM205" s="425">
        <v>9.3463184912474944</v>
      </c>
      <c r="AN205" s="425">
        <v>1.8604997997705945</v>
      </c>
      <c r="AO205" s="425">
        <v>2.0257252977786853</v>
      </c>
      <c r="AP205" s="426">
        <v>1.4158088640744957</v>
      </c>
      <c r="AQ205" s="424">
        <v>2.648445906519505</v>
      </c>
      <c r="AR205" s="425">
        <v>9.8856520641149928</v>
      </c>
      <c r="AS205" s="425">
        <v>1.6094875409221783</v>
      </c>
      <c r="AT205" s="425">
        <v>1.7483481183866221</v>
      </c>
      <c r="AU205" s="426">
        <v>1.2480238475883629</v>
      </c>
      <c r="AV205" s="424">
        <v>3.1943571528702521</v>
      </c>
      <c r="AW205" s="425">
        <v>13.431433099746862</v>
      </c>
      <c r="AX205" s="425">
        <v>1.6945147186195704</v>
      </c>
      <c r="AY205" s="425">
        <v>1.8646777918259341</v>
      </c>
      <c r="AZ205" s="426">
        <v>1.2648676313423968</v>
      </c>
      <c r="BA205" s="424">
        <v>3.5237694309229282</v>
      </c>
      <c r="BB205" s="425">
        <v>13.977815222543084</v>
      </c>
      <c r="BC205" s="425">
        <v>1.9189060692614819</v>
      </c>
      <c r="BD205" s="425">
        <v>2.0883022221951202</v>
      </c>
      <c r="BE205" s="426">
        <v>1.5048227863413368</v>
      </c>
      <c r="BF205" s="424">
        <v>3.7854245320174722</v>
      </c>
      <c r="BG205" s="425">
        <v>14.634819578252131</v>
      </c>
      <c r="BH205" s="425">
        <v>2.0856546749309937</v>
      </c>
      <c r="BI205" s="425">
        <v>2.2395520383419942</v>
      </c>
      <c r="BJ205" s="426">
        <v>1.7199496889557644</v>
      </c>
    </row>
    <row r="206" spans="5:62" ht="10.9" customHeight="1" x14ac:dyDescent="0.2">
      <c r="E206" s="477" t="s">
        <v>227</v>
      </c>
      <c r="F206" s="427">
        <v>2</v>
      </c>
      <c r="G206" s="2" t="s">
        <v>2340</v>
      </c>
      <c r="H206" s="424">
        <v>2.8240266132486873</v>
      </c>
      <c r="I206" s="425">
        <v>7.864398834719907</v>
      </c>
      <c r="J206" s="425">
        <v>2.0372152968360773</v>
      </c>
      <c r="K206" s="425">
        <v>2.195782563903196</v>
      </c>
      <c r="L206" s="426">
        <v>1.3927688131888458</v>
      </c>
      <c r="M206" s="424">
        <v>2.9677154594107962</v>
      </c>
      <c r="N206" s="425">
        <v>8.3545778687193675</v>
      </c>
      <c r="O206" s="425">
        <v>2.165030486195159</v>
      </c>
      <c r="P206" s="425">
        <v>2.3482646574133428</v>
      </c>
      <c r="Q206" s="426">
        <v>1.4317584575741376</v>
      </c>
      <c r="R206" s="424">
        <v>2.8060919527755868</v>
      </c>
      <c r="S206" s="425">
        <v>7.9500157954031136</v>
      </c>
      <c r="T206" s="425">
        <v>2.0479099236625911</v>
      </c>
      <c r="U206" s="425">
        <v>2.1989530566025608</v>
      </c>
      <c r="V206" s="426">
        <v>1.4668780621163284</v>
      </c>
      <c r="W206" s="424">
        <v>2.4906619645713732</v>
      </c>
      <c r="X206" s="425">
        <v>7.5828427836318868</v>
      </c>
      <c r="Y206" s="425">
        <v>1.7407873886899512</v>
      </c>
      <c r="Z206" s="425">
        <v>1.8674296628263787</v>
      </c>
      <c r="AA206" s="426">
        <v>1.2742911735937343</v>
      </c>
      <c r="AB206" s="424">
        <v>2.3614429881884811</v>
      </c>
      <c r="AC206" s="425">
        <v>7.5737241122789678</v>
      </c>
      <c r="AD206" s="425">
        <v>1.5917014811553711</v>
      </c>
      <c r="AE206" s="425">
        <v>1.7065878979372608</v>
      </c>
      <c r="AF206" s="426">
        <v>1.1791730985978301</v>
      </c>
      <c r="AG206" s="424">
        <v>3.1586782837316001</v>
      </c>
      <c r="AH206" s="425">
        <v>11.060748534221585</v>
      </c>
      <c r="AI206" s="425">
        <v>1.9749450351030653</v>
      </c>
      <c r="AJ206" s="425">
        <v>2.1231974870216428</v>
      </c>
      <c r="AK206" s="426">
        <v>1.4578605475484658</v>
      </c>
      <c r="AL206" s="424">
        <v>2.876023667497436</v>
      </c>
      <c r="AM206" s="425">
        <v>10.658379388531991</v>
      </c>
      <c r="AN206" s="425">
        <v>1.6896903995279033</v>
      </c>
      <c r="AO206" s="425">
        <v>1.8213631268253068</v>
      </c>
      <c r="AP206" s="426">
        <v>1.2457860254851063</v>
      </c>
      <c r="AQ206" s="424">
        <v>2.424034823910779</v>
      </c>
      <c r="AR206" s="425">
        <v>9.1341045782236634</v>
      </c>
      <c r="AS206" s="425">
        <v>1.4183244729459452</v>
      </c>
      <c r="AT206" s="425">
        <v>1.5371762146339349</v>
      </c>
      <c r="AU206" s="426">
        <v>1.0302375076748622</v>
      </c>
      <c r="AV206" s="424">
        <v>2.7597841678330552</v>
      </c>
      <c r="AW206" s="425">
        <v>10.939056670783321</v>
      </c>
      <c r="AX206" s="425">
        <v>1.5167875636250181</v>
      </c>
      <c r="AY206" s="425">
        <v>1.6330971472267719</v>
      </c>
      <c r="AZ206" s="426">
        <v>1.1500280815293848</v>
      </c>
      <c r="BA206" s="424">
        <v>2.9785551561768147</v>
      </c>
      <c r="BB206" s="425">
        <v>11.286220974783456</v>
      </c>
      <c r="BC206" s="425">
        <v>1.6768233071722209</v>
      </c>
      <c r="BD206" s="425">
        <v>1.7795229826639405</v>
      </c>
      <c r="BE206" s="426">
        <v>1.3638974712717935</v>
      </c>
      <c r="BF206" s="424">
        <v>3.1590558928736683</v>
      </c>
      <c r="BG206" s="425">
        <v>11.745028102373031</v>
      </c>
      <c r="BH206" s="425">
        <v>1.8180378179076448</v>
      </c>
      <c r="BI206" s="425">
        <v>1.899080906528531</v>
      </c>
      <c r="BJ206" s="426">
        <v>1.5791131436641208</v>
      </c>
    </row>
    <row r="207" spans="5:62" ht="10.9" customHeight="1" x14ac:dyDescent="0.2">
      <c r="E207" s="477" t="s">
        <v>946</v>
      </c>
      <c r="F207" s="427">
        <v>2</v>
      </c>
      <c r="G207" s="262" t="s">
        <v>2341</v>
      </c>
      <c r="H207" s="424">
        <v>2.8233241716557593</v>
      </c>
      <c r="I207" s="425">
        <v>8.5685655036306407</v>
      </c>
      <c r="J207" s="425">
        <v>2.0906033596297608</v>
      </c>
      <c r="K207" s="425">
        <v>2.2037752999640081</v>
      </c>
      <c r="L207" s="426">
        <v>1.673401243678764</v>
      </c>
      <c r="M207" s="424">
        <v>2.7519640818343651</v>
      </c>
      <c r="N207" s="425">
        <v>8.7052422247706076</v>
      </c>
      <c r="O207" s="425">
        <v>2.0115607311745922</v>
      </c>
      <c r="P207" s="425">
        <v>2.098697186190563</v>
      </c>
      <c r="Q207" s="426">
        <v>1.6956892002440009</v>
      </c>
      <c r="R207" s="424">
        <v>2.5485027016770445</v>
      </c>
      <c r="S207" s="425">
        <v>7.5965386106134893</v>
      </c>
      <c r="T207" s="425">
        <v>1.9326419263363177</v>
      </c>
      <c r="U207" s="425">
        <v>2.0129816970763637</v>
      </c>
      <c r="V207" s="426">
        <v>1.6514240911564759</v>
      </c>
      <c r="W207" s="424">
        <v>2.3555495229135475</v>
      </c>
      <c r="X207" s="425">
        <v>7.9215897104919364</v>
      </c>
      <c r="Y207" s="425">
        <v>1.6663463420922617</v>
      </c>
      <c r="Z207" s="425">
        <v>1.730108774345182</v>
      </c>
      <c r="AA207" s="426">
        <v>1.4516922181581204</v>
      </c>
      <c r="AB207" s="424">
        <v>2.303631522167827</v>
      </c>
      <c r="AC207" s="425">
        <v>7.7986014288855054</v>
      </c>
      <c r="AD207" s="425">
        <v>1.6222489079370908</v>
      </c>
      <c r="AE207" s="425">
        <v>1.6851356322305897</v>
      </c>
      <c r="AF207" s="426">
        <v>1.4172336315295804</v>
      </c>
      <c r="AG207" s="424">
        <v>3.0666241667191634</v>
      </c>
      <c r="AH207" s="425">
        <v>10.624394825108135</v>
      </c>
      <c r="AI207" s="425">
        <v>2.1337914099428641</v>
      </c>
      <c r="AJ207" s="425">
        <v>2.2229592826243154</v>
      </c>
      <c r="AK207" s="426">
        <v>1.853139045328734</v>
      </c>
      <c r="AL207" s="424">
        <v>2.8860755625895385</v>
      </c>
      <c r="AM207" s="425">
        <v>10.295026106743043</v>
      </c>
      <c r="AN207" s="425">
        <v>1.9702981436040559</v>
      </c>
      <c r="AO207" s="425">
        <v>2.0760264433491353</v>
      </c>
      <c r="AP207" s="426">
        <v>1.6511114827905475</v>
      </c>
      <c r="AQ207" s="424">
        <v>2.5876018714686695</v>
      </c>
      <c r="AR207" s="425">
        <v>10.0508878950228</v>
      </c>
      <c r="AS207" s="425">
        <v>1.6546696918734674</v>
      </c>
      <c r="AT207" s="425">
        <v>1.7334767398805289</v>
      </c>
      <c r="AU207" s="426">
        <v>1.4259130724113032</v>
      </c>
      <c r="AV207" s="424">
        <v>2.81359799371491</v>
      </c>
      <c r="AW207" s="425">
        <v>10.85362300559796</v>
      </c>
      <c r="AX207" s="425">
        <v>1.7689628785943561</v>
      </c>
      <c r="AY207" s="425">
        <v>1.8405153557061154</v>
      </c>
      <c r="AZ207" s="426">
        <v>1.5674621219762255</v>
      </c>
      <c r="BA207" s="424">
        <v>3.1214400673796021</v>
      </c>
      <c r="BB207" s="425">
        <v>11.35446311177542</v>
      </c>
      <c r="BC207" s="425">
        <v>2.0109619422897893</v>
      </c>
      <c r="BD207" s="425">
        <v>2.0454887927979621</v>
      </c>
      <c r="BE207" s="426">
        <v>1.9169625558933969</v>
      </c>
      <c r="BF207" s="424">
        <v>3.463200960050818</v>
      </c>
      <c r="BG207" s="425">
        <v>12.128312908048946</v>
      </c>
      <c r="BH207" s="425">
        <v>2.2878831237202046</v>
      </c>
      <c r="BI207" s="425">
        <v>2.2926146052641836</v>
      </c>
      <c r="BJ207" s="426">
        <v>2.2754415495797282</v>
      </c>
    </row>
    <row r="208" spans="5:62" ht="10.9" customHeight="1" x14ac:dyDescent="0.2">
      <c r="E208" s="477" t="s">
        <v>231</v>
      </c>
      <c r="F208" s="427">
        <v>2</v>
      </c>
      <c r="G208" s="2" t="s">
        <v>2342</v>
      </c>
      <c r="H208" s="424">
        <v>5.0672730971908564</v>
      </c>
      <c r="I208" s="425">
        <v>15.826374031820391</v>
      </c>
      <c r="J208" s="425">
        <v>3.0653223077797782</v>
      </c>
      <c r="K208" s="425">
        <v>3.3743246900789643</v>
      </c>
      <c r="L208" s="426">
        <v>2.0399799365113354</v>
      </c>
      <c r="M208" s="424">
        <v>4.7684719940824811</v>
      </c>
      <c r="N208" s="425">
        <v>15.017369718255244</v>
      </c>
      <c r="O208" s="425">
        <v>2.9030634302121077</v>
      </c>
      <c r="P208" s="425">
        <v>3.145130295969353</v>
      </c>
      <c r="Q208" s="426">
        <v>2.1133498454195854</v>
      </c>
      <c r="R208" s="424">
        <v>4.5715956286284118</v>
      </c>
      <c r="S208" s="425">
        <v>13.935959500407156</v>
      </c>
      <c r="T208" s="425">
        <v>2.9013904725658763</v>
      </c>
      <c r="U208" s="425">
        <v>3.2403190889502205</v>
      </c>
      <c r="V208" s="426">
        <v>1.8301296272283816</v>
      </c>
      <c r="W208" s="424">
        <v>4.0940852642106957</v>
      </c>
      <c r="X208" s="425">
        <v>13.398204998931355</v>
      </c>
      <c r="Y208" s="425">
        <v>2.4522673239070123</v>
      </c>
      <c r="Z208" s="425">
        <v>2.7026911153255111</v>
      </c>
      <c r="AA208" s="426">
        <v>1.6900516514389219</v>
      </c>
      <c r="AB208" s="424">
        <v>3.8985196533200659</v>
      </c>
      <c r="AC208" s="425">
        <v>12.766779796017454</v>
      </c>
      <c r="AD208" s="425">
        <v>2.3565678328027997</v>
      </c>
      <c r="AE208" s="425">
        <v>2.5925037959763926</v>
      </c>
      <c r="AF208" s="426">
        <v>1.6709351992510653</v>
      </c>
      <c r="AG208" s="424">
        <v>5.1505505080906673</v>
      </c>
      <c r="AH208" s="425">
        <v>16.985555050005765</v>
      </c>
      <c r="AI208" s="425">
        <v>3.1525581699311651</v>
      </c>
      <c r="AJ208" s="425">
        <v>3.4723182523175407</v>
      </c>
      <c r="AK208" s="426">
        <v>2.2589006250945056</v>
      </c>
      <c r="AL208" s="424">
        <v>4.5809879662990491</v>
      </c>
      <c r="AM208" s="425">
        <v>15.854496498471651</v>
      </c>
      <c r="AN208" s="425">
        <v>2.687210783228795</v>
      </c>
      <c r="AO208" s="425">
        <v>2.9858739533880803</v>
      </c>
      <c r="AP208" s="426">
        <v>1.8914209562674424</v>
      </c>
      <c r="AQ208" s="424">
        <v>4.0824345302959095</v>
      </c>
      <c r="AR208" s="425">
        <v>14.954333148474904</v>
      </c>
      <c r="AS208" s="425">
        <v>2.2523794585434938</v>
      </c>
      <c r="AT208" s="425">
        <v>2.4710588733716334</v>
      </c>
      <c r="AU208" s="426">
        <v>1.6989023661827551</v>
      </c>
      <c r="AV208" s="424">
        <v>4.4202704826423744</v>
      </c>
      <c r="AW208" s="425">
        <v>15.526767784518693</v>
      </c>
      <c r="AX208" s="425">
        <v>2.5414609735356506</v>
      </c>
      <c r="AY208" s="425">
        <v>2.8142540812312635</v>
      </c>
      <c r="AZ208" s="426">
        <v>1.8687115940338839</v>
      </c>
      <c r="BA208" s="424">
        <v>4.863734400311654</v>
      </c>
      <c r="BB208" s="425">
        <v>16.841096891256299</v>
      </c>
      <c r="BC208" s="425">
        <v>2.7885660340706102</v>
      </c>
      <c r="BD208" s="425">
        <v>2.9635263895412067</v>
      </c>
      <c r="BE208" s="426">
        <v>2.3663550149702464</v>
      </c>
      <c r="BF208" s="424">
        <v>5.1564667330580605</v>
      </c>
      <c r="BG208" s="425">
        <v>16.716509222242479</v>
      </c>
      <c r="BH208" s="425">
        <v>3.1261239228240516</v>
      </c>
      <c r="BI208" s="425">
        <v>3.3653660122584306</v>
      </c>
      <c r="BJ208" s="426">
        <v>2.5711058871513797</v>
      </c>
    </row>
    <row r="209" spans="5:62" ht="10.9" customHeight="1" x14ac:dyDescent="0.2">
      <c r="E209" s="477" t="s">
        <v>232</v>
      </c>
      <c r="F209" s="427">
        <v>2</v>
      </c>
      <c r="G209" s="2" t="s">
        <v>2343</v>
      </c>
      <c r="H209" s="424">
        <v>3.4854650267717582</v>
      </c>
      <c r="I209" s="425">
        <v>13.122967512349367</v>
      </c>
      <c r="J209" s="425">
        <v>2.3461402063957451</v>
      </c>
      <c r="K209" s="425">
        <v>2.4446099456565102</v>
      </c>
      <c r="L209" s="426">
        <v>1.7703566531055297</v>
      </c>
      <c r="M209" s="424">
        <v>3.4000518669785662</v>
      </c>
      <c r="N209" s="425">
        <v>13.08268484817301</v>
      </c>
      <c r="O209" s="425">
        <v>2.2883608523703209</v>
      </c>
      <c r="P209" s="425">
        <v>2.3944910691240509</v>
      </c>
      <c r="Q209" s="426">
        <v>1.6729673180567166</v>
      </c>
      <c r="R209" s="424">
        <v>3.3105421555080823</v>
      </c>
      <c r="S209" s="425">
        <v>12.287986683611207</v>
      </c>
      <c r="T209" s="425">
        <v>2.2689112426388429</v>
      </c>
      <c r="U209" s="425">
        <v>2.3674716357527266</v>
      </c>
      <c r="V209" s="426">
        <v>1.7074319885004665</v>
      </c>
      <c r="W209" s="424">
        <v>2.9157952367912934</v>
      </c>
      <c r="X209" s="425">
        <v>11.658169150436828</v>
      </c>
      <c r="Y209" s="425">
        <v>1.8780737999272048</v>
      </c>
      <c r="Z209" s="425">
        <v>1.9671517279168396</v>
      </c>
      <c r="AA209" s="426">
        <v>1.3833929040084618</v>
      </c>
      <c r="AB209" s="424">
        <v>2.7895822036409332</v>
      </c>
      <c r="AC209" s="425">
        <v>11.145641172680103</v>
      </c>
      <c r="AD209" s="425">
        <v>1.8193844212339196</v>
      </c>
      <c r="AE209" s="425">
        <v>1.8975461048111235</v>
      </c>
      <c r="AF209" s="426">
        <v>1.3927293323739736</v>
      </c>
      <c r="AG209" s="424">
        <v>3.3791785894020094</v>
      </c>
      <c r="AH209" s="425">
        <v>13.761811931042708</v>
      </c>
      <c r="AI209" s="425">
        <v>2.2015149812894661</v>
      </c>
      <c r="AJ209" s="425">
        <v>2.3065935812919469</v>
      </c>
      <c r="AK209" s="426">
        <v>1.6391160327203227</v>
      </c>
      <c r="AL209" s="424">
        <v>3.1848586471732281</v>
      </c>
      <c r="AM209" s="425">
        <v>13.425160389912135</v>
      </c>
      <c r="AN209" s="425">
        <v>2.0302934851244658</v>
      </c>
      <c r="AO209" s="425">
        <v>2.1197350270649933</v>
      </c>
      <c r="AP209" s="426">
        <v>1.5686371248069499</v>
      </c>
      <c r="AQ209" s="424">
        <v>2.9168593454375076</v>
      </c>
      <c r="AR209" s="425">
        <v>13.629735959092169</v>
      </c>
      <c r="AS209" s="425">
        <v>1.71210279025017</v>
      </c>
      <c r="AT209" s="425">
        <v>1.7635110382110768</v>
      </c>
      <c r="AU209" s="426">
        <v>1.4528409642377922</v>
      </c>
      <c r="AV209" s="424">
        <v>3.0206560480843021</v>
      </c>
      <c r="AW209" s="425">
        <v>13.729647294240042</v>
      </c>
      <c r="AX209" s="425">
        <v>1.7489725583126658</v>
      </c>
      <c r="AY209" s="425">
        <v>1.7915499226760849</v>
      </c>
      <c r="AZ209" s="426">
        <v>1.5379254966685547</v>
      </c>
      <c r="BA209" s="424">
        <v>3.2820562675999905</v>
      </c>
      <c r="BB209" s="425">
        <v>13.788631038235174</v>
      </c>
      <c r="BC209" s="425">
        <v>2.0232764687375187</v>
      </c>
      <c r="BD209" s="425">
        <v>2.058214419547213</v>
      </c>
      <c r="BE209" s="426">
        <v>1.8544110996320038</v>
      </c>
      <c r="BF209" s="424">
        <v>3.6930938884095306</v>
      </c>
      <c r="BG209" s="425">
        <v>15.039448707709761</v>
      </c>
      <c r="BH209" s="425">
        <v>2.3601621924032004</v>
      </c>
      <c r="BI209" s="425">
        <v>2.4074108762675754</v>
      </c>
      <c r="BJ209" s="426">
        <v>2.1390900620082651</v>
      </c>
    </row>
    <row r="210" spans="5:62" ht="10.9" customHeight="1" x14ac:dyDescent="0.2">
      <c r="E210" s="477" t="s">
        <v>235</v>
      </c>
      <c r="F210" s="427">
        <v>2</v>
      </c>
      <c r="G210" s="2" t="s">
        <v>2344</v>
      </c>
      <c r="H210" s="424">
        <v>2.3179785202463266</v>
      </c>
      <c r="I210" s="425">
        <v>7.1108119790161419</v>
      </c>
      <c r="J210" s="425">
        <v>1.7225402542745918</v>
      </c>
      <c r="K210" s="425">
        <v>1.825039196697632</v>
      </c>
      <c r="L210" s="426">
        <v>1.3417621602813157</v>
      </c>
      <c r="M210" s="424">
        <v>2.4484924218239672</v>
      </c>
      <c r="N210" s="425">
        <v>8.1478238323945114</v>
      </c>
      <c r="O210" s="425">
        <v>1.7657762033163622</v>
      </c>
      <c r="P210" s="425">
        <v>1.8231368310862983</v>
      </c>
      <c r="Q210" s="426">
        <v>1.5568103914399831</v>
      </c>
      <c r="R210" s="424">
        <v>2.2274673045658564</v>
      </c>
      <c r="S210" s="425">
        <v>6.7480849138574612</v>
      </c>
      <c r="T210" s="425">
        <v>1.691737504291164</v>
      </c>
      <c r="U210" s="425">
        <v>1.7664237922800288</v>
      </c>
      <c r="V210" s="426">
        <v>1.4311727355570532</v>
      </c>
      <c r="W210" s="424">
        <v>2.0009332670746653</v>
      </c>
      <c r="X210" s="425">
        <v>6.7483605483261222</v>
      </c>
      <c r="Y210" s="425">
        <v>1.4292422139478544</v>
      </c>
      <c r="Z210" s="425">
        <v>1.4892166224510366</v>
      </c>
      <c r="AA210" s="426">
        <v>1.2283736923451416</v>
      </c>
      <c r="AB210" s="424">
        <v>1.8073478519270199</v>
      </c>
      <c r="AC210" s="425">
        <v>5.8458383308341535</v>
      </c>
      <c r="AD210" s="425">
        <v>1.3205829609764606</v>
      </c>
      <c r="AE210" s="425">
        <v>1.3595548198303331</v>
      </c>
      <c r="AF210" s="426">
        <v>1.1942538375897602</v>
      </c>
      <c r="AG210" s="424">
        <v>2.7135298291279577</v>
      </c>
      <c r="AH210" s="425">
        <v>9.3162027919890509</v>
      </c>
      <c r="AI210" s="425">
        <v>1.9030606258088196</v>
      </c>
      <c r="AJ210" s="425">
        <v>2.0150288479595044</v>
      </c>
      <c r="AK210" s="426">
        <v>1.5535210962666737</v>
      </c>
      <c r="AL210" s="424">
        <v>2.5721961189512959</v>
      </c>
      <c r="AM210" s="425">
        <v>8.7037862176743843</v>
      </c>
      <c r="AN210" s="425">
        <v>1.8134795727534927</v>
      </c>
      <c r="AO210" s="425">
        <v>1.8932354579755943</v>
      </c>
      <c r="AP210" s="426">
        <v>1.5754167169300293</v>
      </c>
      <c r="AQ210" s="424">
        <v>2.3779407064991731</v>
      </c>
      <c r="AR210" s="425">
        <v>9.1490622303038727</v>
      </c>
      <c r="AS210" s="425">
        <v>1.5310419303788831</v>
      </c>
      <c r="AT210" s="425">
        <v>1.6126263913402821</v>
      </c>
      <c r="AU210" s="426">
        <v>1.2975736669218683</v>
      </c>
      <c r="AV210" s="424">
        <v>2.4872718017697277</v>
      </c>
      <c r="AW210" s="425">
        <v>9.8353331285687347</v>
      </c>
      <c r="AX210" s="425">
        <v>1.52070360682298</v>
      </c>
      <c r="AY210" s="425">
        <v>1.5911783226224769</v>
      </c>
      <c r="AZ210" s="426">
        <v>1.3259762854159411</v>
      </c>
      <c r="BA210" s="424">
        <v>2.9615488475042699</v>
      </c>
      <c r="BB210" s="425">
        <v>11.127133959043128</v>
      </c>
      <c r="BC210" s="425">
        <v>1.8638504782134255</v>
      </c>
      <c r="BD210" s="425">
        <v>1.8450359638012781</v>
      </c>
      <c r="BE210" s="426">
        <v>1.9139817291637138</v>
      </c>
      <c r="BF210" s="424">
        <v>3.2256412590095542</v>
      </c>
      <c r="BG210" s="425">
        <v>11.587896592543515</v>
      </c>
      <c r="BH210" s="425">
        <v>2.0988402096430661</v>
      </c>
      <c r="BI210" s="425">
        <v>2.0433744695403848</v>
      </c>
      <c r="BJ210" s="426">
        <v>2.2415664556571087</v>
      </c>
    </row>
    <row r="211" spans="5:62" ht="10.9" customHeight="1" x14ac:dyDescent="0.2">
      <c r="E211" s="477" t="s">
        <v>236</v>
      </c>
      <c r="F211" s="427">
        <v>2</v>
      </c>
      <c r="G211" s="2" t="s">
        <v>2345</v>
      </c>
      <c r="H211" s="424">
        <v>2.1520552854442934</v>
      </c>
      <c r="I211" s="425">
        <v>6.8266808297356372</v>
      </c>
      <c r="J211" s="425">
        <v>1.6067431252687958</v>
      </c>
      <c r="K211" s="425">
        <v>1.6621482805345849</v>
      </c>
      <c r="L211" s="426">
        <v>1.4495633844761961</v>
      </c>
      <c r="M211" s="424">
        <v>2.2653434569895894</v>
      </c>
      <c r="N211" s="425">
        <v>7.467202770836165</v>
      </c>
      <c r="O211" s="425">
        <v>1.678482039194104</v>
      </c>
      <c r="P211" s="425">
        <v>1.729233002877254</v>
      </c>
      <c r="Q211" s="426">
        <v>1.5369214293371172</v>
      </c>
      <c r="R211" s="424">
        <v>1.9805819127332327</v>
      </c>
      <c r="S211" s="425">
        <v>5.9061512844684989</v>
      </c>
      <c r="T211" s="425">
        <v>1.540154874680064</v>
      </c>
      <c r="U211" s="425">
        <v>1.5913368239049468</v>
      </c>
      <c r="V211" s="426">
        <v>1.4022264022234159</v>
      </c>
      <c r="W211" s="424">
        <v>1.8918290973045151</v>
      </c>
      <c r="X211" s="425">
        <v>6.2157969197293905</v>
      </c>
      <c r="Y211" s="425">
        <v>1.3993830425464824</v>
      </c>
      <c r="Z211" s="425">
        <v>1.4488619844839736</v>
      </c>
      <c r="AA211" s="426">
        <v>1.2715589468700867</v>
      </c>
      <c r="AB211" s="424">
        <v>1.8208933075198626</v>
      </c>
      <c r="AC211" s="425">
        <v>6.0231842400016617</v>
      </c>
      <c r="AD211" s="425">
        <v>1.3338383985248343</v>
      </c>
      <c r="AE211" s="425">
        <v>1.3770168191887637</v>
      </c>
      <c r="AF211" s="426">
        <v>1.2261818566566716</v>
      </c>
      <c r="AG211" s="424">
        <v>2.4157543171257223</v>
      </c>
      <c r="AH211" s="425">
        <v>8.2663437938625108</v>
      </c>
      <c r="AI211" s="425">
        <v>1.7342213594818208</v>
      </c>
      <c r="AJ211" s="425">
        <v>1.8224991798538412</v>
      </c>
      <c r="AK211" s="426">
        <v>1.522861317543569</v>
      </c>
      <c r="AL211" s="424">
        <v>2.306321683684736</v>
      </c>
      <c r="AM211" s="425">
        <v>7.9494315008129703</v>
      </c>
      <c r="AN211" s="425">
        <v>1.6443896259437651</v>
      </c>
      <c r="AO211" s="425">
        <v>1.7406018346775656</v>
      </c>
      <c r="AP211" s="426">
        <v>1.4242560111973868</v>
      </c>
      <c r="AQ211" s="424">
        <v>2.0753769598019431</v>
      </c>
      <c r="AR211" s="425">
        <v>7.4743123809177003</v>
      </c>
      <c r="AS211" s="425">
        <v>1.4327945237650308</v>
      </c>
      <c r="AT211" s="425">
        <v>1.450232698107248</v>
      </c>
      <c r="AU211" s="426">
        <v>1.3945195434575486</v>
      </c>
      <c r="AV211" s="424">
        <v>2.3075666242335311</v>
      </c>
      <c r="AW211" s="425">
        <v>8.7987859908093196</v>
      </c>
      <c r="AX211" s="425">
        <v>1.5145852870115266</v>
      </c>
      <c r="AY211" s="425">
        <v>1.5255058146769331</v>
      </c>
      <c r="AZ211" s="426">
        <v>1.4913850315277264</v>
      </c>
      <c r="BA211" s="424">
        <v>2.5937803480918888</v>
      </c>
      <c r="BB211" s="425">
        <v>9.1721318282812092</v>
      </c>
      <c r="BC211" s="425">
        <v>1.7557148511543583</v>
      </c>
      <c r="BD211" s="425">
        <v>1.707139615619508</v>
      </c>
      <c r="BE211" s="426">
        <v>1.8552781322612697</v>
      </c>
      <c r="BF211" s="424">
        <v>2.992370026958266</v>
      </c>
      <c r="BG211" s="425">
        <v>10.036770888468132</v>
      </c>
      <c r="BH211" s="425">
        <v>2.0751710629241567</v>
      </c>
      <c r="BI211" s="425">
        <v>2.0682488287123579</v>
      </c>
      <c r="BJ211" s="426">
        <v>2.0889036526061733</v>
      </c>
    </row>
    <row r="212" spans="5:62" ht="10.9" customHeight="1" x14ac:dyDescent="0.2">
      <c r="E212" s="477" t="s">
        <v>239</v>
      </c>
      <c r="F212" s="427">
        <v>2</v>
      </c>
      <c r="G212" s="2" t="s">
        <v>2346</v>
      </c>
      <c r="H212" s="424">
        <v>2.1547596751115021</v>
      </c>
      <c r="I212" s="425">
        <v>6.1490201704298455</v>
      </c>
      <c r="J212" s="425">
        <v>1.5820061966234849</v>
      </c>
      <c r="K212" s="425">
        <v>1.6075001887294389</v>
      </c>
      <c r="L212" s="426">
        <v>1.4975588620107985</v>
      </c>
      <c r="M212" s="424">
        <v>2.1527356172073033</v>
      </c>
      <c r="N212" s="425">
        <v>6.54487629016075</v>
      </c>
      <c r="O212" s="425">
        <v>1.5426282377133784</v>
      </c>
      <c r="P212" s="425">
        <v>1.5592358907736743</v>
      </c>
      <c r="Q212" s="426">
        <v>1.4886136259821536</v>
      </c>
      <c r="R212" s="424">
        <v>2.0587362774845395</v>
      </c>
      <c r="S212" s="425">
        <v>5.4889427473484247</v>
      </c>
      <c r="T212" s="425">
        <v>1.5966383799149932</v>
      </c>
      <c r="U212" s="425">
        <v>1.63589778339439</v>
      </c>
      <c r="V212" s="426">
        <v>1.4744621809556904</v>
      </c>
      <c r="W212" s="424">
        <v>1.9846559114007734</v>
      </c>
      <c r="X212" s="425">
        <v>6.5685083586990682</v>
      </c>
      <c r="Y212" s="425">
        <v>1.3370005627569699</v>
      </c>
      <c r="Z212" s="425">
        <v>1.3736373170659752</v>
      </c>
      <c r="AA212" s="426">
        <v>1.2293686568673361</v>
      </c>
      <c r="AB212" s="424">
        <v>2.0473995989165759</v>
      </c>
      <c r="AC212" s="425">
        <v>6.8373402693589957</v>
      </c>
      <c r="AD212" s="425">
        <v>1.3607652455372454</v>
      </c>
      <c r="AE212" s="425">
        <v>1.4158875001906643</v>
      </c>
      <c r="AF212" s="426">
        <v>1.2046574694665304</v>
      </c>
      <c r="AG212" s="424">
        <v>2.7831914520416619</v>
      </c>
      <c r="AH212" s="425">
        <v>9.8018761295988988</v>
      </c>
      <c r="AI212" s="425">
        <v>1.7696360086384042</v>
      </c>
      <c r="AJ212" s="425">
        <v>1.8170715667624209</v>
      </c>
      <c r="AK212" s="426">
        <v>1.6393455841270765</v>
      </c>
      <c r="AL212" s="424">
        <v>2.6882731599751244</v>
      </c>
      <c r="AM212" s="425">
        <v>9.7290038056475812</v>
      </c>
      <c r="AN212" s="425">
        <v>1.6564884550658001</v>
      </c>
      <c r="AO212" s="425">
        <v>1.7450245189606404</v>
      </c>
      <c r="AP212" s="426">
        <v>1.4231198123495115</v>
      </c>
      <c r="AQ212" s="424">
        <v>2.4445566926044746</v>
      </c>
      <c r="AR212" s="425">
        <v>9.2865049787200586</v>
      </c>
      <c r="AS212" s="425">
        <v>1.4440940678320942</v>
      </c>
      <c r="AT212" s="425">
        <v>1.5637263417337881</v>
      </c>
      <c r="AU212" s="426">
        <v>1.1430414316530091</v>
      </c>
      <c r="AV212" s="424">
        <v>2.8020681710772357</v>
      </c>
      <c r="AW212" s="425">
        <v>10.841971995023597</v>
      </c>
      <c r="AX212" s="425">
        <v>1.5952423734761028</v>
      </c>
      <c r="AY212" s="425">
        <v>1.6939204483150279</v>
      </c>
      <c r="AZ212" s="426">
        <v>1.3551059962533281</v>
      </c>
      <c r="BA212" s="424">
        <v>3.0332378526246764</v>
      </c>
      <c r="BB212" s="425">
        <v>10.559144451622794</v>
      </c>
      <c r="BC212" s="425">
        <v>1.8452538743785707</v>
      </c>
      <c r="BD212" s="425">
        <v>1.8662551058132639</v>
      </c>
      <c r="BE212" s="426">
        <v>1.7957244247315716</v>
      </c>
      <c r="BF212" s="424">
        <v>3.3326995192156468</v>
      </c>
      <c r="BG212" s="425">
        <v>11.654573694515699</v>
      </c>
      <c r="BH212" s="425">
        <v>2.0021818444546873</v>
      </c>
      <c r="BI212" s="425">
        <v>1.9741661307547638</v>
      </c>
      <c r="BJ212" s="426">
        <v>2.0662700635910771</v>
      </c>
    </row>
    <row r="213" spans="5:62" ht="10.9" customHeight="1" x14ac:dyDescent="0.2">
      <c r="E213" s="477" t="s">
        <v>240</v>
      </c>
      <c r="F213" s="427">
        <v>2</v>
      </c>
      <c r="G213" s="2" t="s">
        <v>2347</v>
      </c>
      <c r="H213" s="424">
        <v>3.0373293858942447</v>
      </c>
      <c r="I213" s="425">
        <v>10.002163943641097</v>
      </c>
      <c r="J213" s="425">
        <v>2.1317296504120158</v>
      </c>
      <c r="K213" s="425">
        <v>2.2677797193355302</v>
      </c>
      <c r="L213" s="426">
        <v>1.7276802388662684</v>
      </c>
      <c r="M213" s="424">
        <v>2.7202050279648162</v>
      </c>
      <c r="N213" s="425">
        <v>8.5035977783203727</v>
      </c>
      <c r="O213" s="425">
        <v>1.9873616134838996</v>
      </c>
      <c r="P213" s="425">
        <v>2.0673186739028853</v>
      </c>
      <c r="Q213" s="426">
        <v>1.7535129516423706</v>
      </c>
      <c r="R213" s="424">
        <v>2.5817550804409777</v>
      </c>
      <c r="S213" s="425">
        <v>7.7604089492676751</v>
      </c>
      <c r="T213" s="425">
        <v>1.9396325446841984</v>
      </c>
      <c r="U213" s="425">
        <v>2.0764575353770081</v>
      </c>
      <c r="V213" s="426">
        <v>1.554476542013455</v>
      </c>
      <c r="W213" s="424">
        <v>2.4960087452485458</v>
      </c>
      <c r="X213" s="425">
        <v>8.4674409638199535</v>
      </c>
      <c r="Y213" s="425">
        <v>1.7476975849290564</v>
      </c>
      <c r="Z213" s="425">
        <v>1.8817913699974791</v>
      </c>
      <c r="AA213" s="426">
        <v>1.386117238453743</v>
      </c>
      <c r="AB213" s="424">
        <v>2.4614516587319297</v>
      </c>
      <c r="AC213" s="425">
        <v>8.4689883467727398</v>
      </c>
      <c r="AD213" s="425">
        <v>1.7002014867249871</v>
      </c>
      <c r="AE213" s="425">
        <v>1.8367821667365449</v>
      </c>
      <c r="AF213" s="426">
        <v>1.3436698540019953</v>
      </c>
      <c r="AG213" s="424">
        <v>3.3175772844906319</v>
      </c>
      <c r="AH213" s="425">
        <v>11.574769513444387</v>
      </c>
      <c r="AI213" s="425">
        <v>2.2602920386822976</v>
      </c>
      <c r="AJ213" s="425">
        <v>2.376359697918581</v>
      </c>
      <c r="AK213" s="426">
        <v>1.9675868808373245</v>
      </c>
      <c r="AL213" s="424">
        <v>3.2291346156169785</v>
      </c>
      <c r="AM213" s="425">
        <v>11.420902674667369</v>
      </c>
      <c r="AN213" s="425">
        <v>2.1783694650865333</v>
      </c>
      <c r="AO213" s="425">
        <v>2.3453460296931032</v>
      </c>
      <c r="AP213" s="426">
        <v>1.7750697439617666</v>
      </c>
      <c r="AQ213" s="424">
        <v>2.8756205240383927</v>
      </c>
      <c r="AR213" s="425">
        <v>11.600327747849652</v>
      </c>
      <c r="AS213" s="425">
        <v>1.7356106372298836</v>
      </c>
      <c r="AT213" s="425">
        <v>1.9313991954400958</v>
      </c>
      <c r="AU213" s="426">
        <v>1.284124377588105</v>
      </c>
      <c r="AV213" s="424">
        <v>2.9705988452348646</v>
      </c>
      <c r="AW213" s="425">
        <v>10.926344536275744</v>
      </c>
      <c r="AX213" s="425">
        <v>1.8880551705055102</v>
      </c>
      <c r="AY213" s="425">
        <v>2.0781506165341721</v>
      </c>
      <c r="AZ213" s="426">
        <v>1.4638944305590254</v>
      </c>
      <c r="BA213" s="424">
        <v>3.3022054988300873</v>
      </c>
      <c r="BB213" s="425">
        <v>10.930868983939671</v>
      </c>
      <c r="BC213" s="425">
        <v>2.2317260172455349</v>
      </c>
      <c r="BD213" s="425">
        <v>2.3615275471183188</v>
      </c>
      <c r="BE213" s="426">
        <v>1.9518659664731572</v>
      </c>
      <c r="BF213" s="424">
        <v>3.7084547185168399</v>
      </c>
      <c r="BG213" s="425">
        <v>11.555075463243158</v>
      </c>
      <c r="BH213" s="425">
        <v>2.6055276100944353</v>
      </c>
      <c r="BI213" s="425">
        <v>2.6026624117599888</v>
      </c>
      <c r="BJ213" s="426">
        <v>2.6114888155568661</v>
      </c>
    </row>
    <row r="214" spans="5:62" ht="10.9" customHeight="1" x14ac:dyDescent="0.2">
      <c r="E214" s="477" t="s">
        <v>245</v>
      </c>
      <c r="F214" s="427">
        <v>2</v>
      </c>
      <c r="G214" s="2" t="s">
        <v>2348</v>
      </c>
      <c r="H214" s="424">
        <v>2.8653287929393683</v>
      </c>
      <c r="I214" s="425">
        <v>7.5509199365143003</v>
      </c>
      <c r="J214" s="425">
        <v>2.2582369714703807</v>
      </c>
      <c r="K214" s="425">
        <v>2.2610377744324439</v>
      </c>
      <c r="L214" s="426">
        <v>2.2524678197743384</v>
      </c>
      <c r="M214" s="424">
        <v>2.7831620612496497</v>
      </c>
      <c r="N214" s="425">
        <v>7.6500025837189627</v>
      </c>
      <c r="O214" s="425">
        <v>2.1663342741275509</v>
      </c>
      <c r="P214" s="425">
        <v>2.1383442509562487</v>
      </c>
      <c r="Q214" s="426">
        <v>2.2227026575702191</v>
      </c>
      <c r="R214" s="424">
        <v>2.6430015669926257</v>
      </c>
      <c r="S214" s="425">
        <v>6.8528725213075363</v>
      </c>
      <c r="T214" s="425">
        <v>2.1125916942332328</v>
      </c>
      <c r="U214" s="425">
        <v>2.0893450329927985</v>
      </c>
      <c r="V214" s="426">
        <v>2.1577143687048563</v>
      </c>
      <c r="W214" s="424">
        <v>2.4383065129372139</v>
      </c>
      <c r="X214" s="425">
        <v>7.0586066548413138</v>
      </c>
      <c r="Y214" s="425">
        <v>1.8444910413882187</v>
      </c>
      <c r="Z214" s="425">
        <v>1.8003304914500817</v>
      </c>
      <c r="AA214" s="426">
        <v>1.9266240043693577</v>
      </c>
      <c r="AB214" s="424">
        <v>2.2141848787815936</v>
      </c>
      <c r="AC214" s="425">
        <v>6.2672863051415062</v>
      </c>
      <c r="AD214" s="425">
        <v>1.6956204969325057</v>
      </c>
      <c r="AE214" s="425">
        <v>1.6401167401997632</v>
      </c>
      <c r="AF214" s="426">
        <v>1.7942733914492446</v>
      </c>
      <c r="AG214" s="424">
        <v>3.0650290680547188</v>
      </c>
      <c r="AH214" s="425">
        <v>8.995599005643955</v>
      </c>
      <c r="AI214" s="425">
        <v>2.3076034790022244</v>
      </c>
      <c r="AJ214" s="425">
        <v>2.2704140850481642</v>
      </c>
      <c r="AK214" s="426">
        <v>2.3706456557361952</v>
      </c>
      <c r="AL214" s="424">
        <v>2.9467733444019202</v>
      </c>
      <c r="AM214" s="425">
        <v>9.172373326386742</v>
      </c>
      <c r="AN214" s="425">
        <v>2.1477850837105077</v>
      </c>
      <c r="AO214" s="425">
        <v>2.2428955021497736</v>
      </c>
      <c r="AP214" s="426">
        <v>1.9943077725203961</v>
      </c>
      <c r="AQ214" s="424">
        <v>2.4693915272297713</v>
      </c>
      <c r="AR214" s="425">
        <v>8.8910651253595319</v>
      </c>
      <c r="AS214" s="425">
        <v>1.631580863674742</v>
      </c>
      <c r="AT214" s="425">
        <v>1.7493601411933113</v>
      </c>
      <c r="AU214" s="426">
        <v>1.4507517234803045</v>
      </c>
      <c r="AV214" s="424">
        <v>2.6890395424868592</v>
      </c>
      <c r="AW214" s="425">
        <v>9.8666615685313506</v>
      </c>
      <c r="AX214" s="425">
        <v>1.7166455279113164</v>
      </c>
      <c r="AY214" s="425">
        <v>1.806943366964</v>
      </c>
      <c r="AZ214" s="426">
        <v>1.5834994550796511</v>
      </c>
      <c r="BA214" s="424">
        <v>3.1545031810382937</v>
      </c>
      <c r="BB214" s="425">
        <v>11.43862227406445</v>
      </c>
      <c r="BC214" s="425">
        <v>1.9721889539818316</v>
      </c>
      <c r="BD214" s="425">
        <v>2.0040468860753053</v>
      </c>
      <c r="BE214" s="426">
        <v>1.9271353614410522</v>
      </c>
      <c r="BF214" s="424">
        <v>3.5119850878965182</v>
      </c>
      <c r="BG214" s="425">
        <v>11.969656022619322</v>
      </c>
      <c r="BH214" s="425">
        <v>2.2862737698968285</v>
      </c>
      <c r="BI214" s="425">
        <v>2.2279984205530243</v>
      </c>
      <c r="BJ214" s="426">
        <v>2.3657456167284772</v>
      </c>
    </row>
    <row r="215" spans="5:62" ht="10.9" customHeight="1" x14ac:dyDescent="0.2">
      <c r="E215" s="477" t="s">
        <v>247</v>
      </c>
      <c r="F215" s="427">
        <v>2</v>
      </c>
      <c r="G215" s="2" t="s">
        <v>2349</v>
      </c>
      <c r="H215" s="424">
        <v>1.9364992244566539</v>
      </c>
      <c r="I215" s="425">
        <v>6.2292609652700515</v>
      </c>
      <c r="J215" s="425">
        <v>1.4588670501489649</v>
      </c>
      <c r="K215" s="425">
        <v>1.5094205200247652</v>
      </c>
      <c r="L215" s="426">
        <v>1.220461614022486</v>
      </c>
      <c r="M215" s="424">
        <v>1.8443959076981391</v>
      </c>
      <c r="N215" s="425">
        <v>5.8782867355729556</v>
      </c>
      <c r="O215" s="425">
        <v>1.4103166398053579</v>
      </c>
      <c r="P215" s="425">
        <v>1.465531726663476</v>
      </c>
      <c r="Q215" s="426">
        <v>1.1544045818082356</v>
      </c>
      <c r="R215" s="424">
        <v>1.815480869731223</v>
      </c>
      <c r="S215" s="425">
        <v>5.2945511342656557</v>
      </c>
      <c r="T215" s="425">
        <v>1.4530261545107932</v>
      </c>
      <c r="U215" s="425">
        <v>1.5252348793876032</v>
      </c>
      <c r="V215" s="426">
        <v>1.1298563212387283</v>
      </c>
      <c r="W215" s="424">
        <v>1.6406305268011629</v>
      </c>
      <c r="X215" s="425">
        <v>5.2332287334133145</v>
      </c>
      <c r="Y215" s="425">
        <v>1.2623949029135872</v>
      </c>
      <c r="Z215" s="425">
        <v>1.3422835254402377</v>
      </c>
      <c r="AA215" s="426">
        <v>0.91717593051256607</v>
      </c>
      <c r="AB215" s="424">
        <v>1.6465716742490699</v>
      </c>
      <c r="AC215" s="425">
        <v>5.3500514036676057</v>
      </c>
      <c r="AD215" s="425">
        <v>1.2499424058522894</v>
      </c>
      <c r="AE215" s="425">
        <v>1.3107915710797251</v>
      </c>
      <c r="AF215" s="426">
        <v>0.99516816944194764</v>
      </c>
      <c r="AG215" s="424">
        <v>2.2756439094737182</v>
      </c>
      <c r="AH215" s="425">
        <v>7.9426668882228091</v>
      </c>
      <c r="AI215" s="425">
        <v>1.6661302519138597</v>
      </c>
      <c r="AJ215" s="425">
        <v>1.749367949426003</v>
      </c>
      <c r="AK215" s="426">
        <v>1.332496650232966</v>
      </c>
      <c r="AL215" s="424">
        <v>2.2753864068035861</v>
      </c>
      <c r="AM215" s="425">
        <v>8.7173263697653312</v>
      </c>
      <c r="AN215" s="425">
        <v>1.5804914630932658</v>
      </c>
      <c r="AO215" s="425">
        <v>1.6888574610906655</v>
      </c>
      <c r="AP215" s="426">
        <v>1.1658440926574209</v>
      </c>
      <c r="AQ215" s="424">
        <v>1.9154794649982403</v>
      </c>
      <c r="AR215" s="425">
        <v>7.4728447563847915</v>
      </c>
      <c r="AS215" s="425">
        <v>1.3179392563908534</v>
      </c>
      <c r="AT215" s="425">
        <v>1.3684387318775797</v>
      </c>
      <c r="AU215" s="426">
        <v>1.1307675887529409</v>
      </c>
      <c r="AV215" s="424">
        <v>1.9919004770040256</v>
      </c>
      <c r="AW215" s="425">
        <v>8.2545639102268424</v>
      </c>
      <c r="AX215" s="425">
        <v>1.2905205713718997</v>
      </c>
      <c r="AY215" s="425">
        <v>1.3373006936615834</v>
      </c>
      <c r="AZ215" s="426">
        <v>1.1223853865162494</v>
      </c>
      <c r="BA215" s="424">
        <v>2.3494793520530743</v>
      </c>
      <c r="BB215" s="425">
        <v>9.598725198080782</v>
      </c>
      <c r="BC215" s="425">
        <v>1.48323457882427</v>
      </c>
      <c r="BD215" s="425">
        <v>1.4988427112542573</v>
      </c>
      <c r="BE215" s="426">
        <v>1.4289507200694669</v>
      </c>
      <c r="BF215" s="424">
        <v>2.6711644591257624</v>
      </c>
      <c r="BG215" s="425">
        <v>10.183937829470153</v>
      </c>
      <c r="BH215" s="425">
        <v>1.7477708165821126</v>
      </c>
      <c r="BI215" s="425">
        <v>1.7216390946035942</v>
      </c>
      <c r="BJ215" s="426">
        <v>1.8352301812258267</v>
      </c>
    </row>
    <row r="216" spans="5:62" ht="10.9" customHeight="1" x14ac:dyDescent="0.2">
      <c r="E216" s="477" t="s">
        <v>248</v>
      </c>
      <c r="F216" s="427">
        <v>2</v>
      </c>
      <c r="G216" s="2" t="s">
        <v>2350</v>
      </c>
      <c r="H216" s="424">
        <v>2.7085988728214323</v>
      </c>
      <c r="I216" s="425">
        <v>8.3122433487547251</v>
      </c>
      <c r="J216" s="425">
        <v>2.1155545432437219</v>
      </c>
      <c r="K216" s="425">
        <v>2.2272073632732341</v>
      </c>
      <c r="L216" s="426">
        <v>1.6324577315625026</v>
      </c>
      <c r="M216" s="424">
        <v>2.5418523103725317</v>
      </c>
      <c r="N216" s="425">
        <v>8.0686709713893361</v>
      </c>
      <c r="O216" s="425">
        <v>1.9821891030933427</v>
      </c>
      <c r="P216" s="425">
        <v>2.0677732982546853</v>
      </c>
      <c r="Q216" s="426">
        <v>1.617432723253297</v>
      </c>
      <c r="R216" s="424">
        <v>2.4618511314347575</v>
      </c>
      <c r="S216" s="425">
        <v>7.7399266088513388</v>
      </c>
      <c r="T216" s="425">
        <v>1.9368716030065243</v>
      </c>
      <c r="U216" s="425">
        <v>2.0148426132410426</v>
      </c>
      <c r="V216" s="426">
        <v>1.6150671453006062</v>
      </c>
      <c r="W216" s="424">
        <v>2.2777344850320445</v>
      </c>
      <c r="X216" s="425">
        <v>8.1956512173511022</v>
      </c>
      <c r="Y216" s="425">
        <v>1.6790600651388643</v>
      </c>
      <c r="Z216" s="425">
        <v>1.7431087233311884</v>
      </c>
      <c r="AA216" s="426">
        <v>1.4241743875617709</v>
      </c>
      <c r="AB216" s="424">
        <v>2.2060306764801956</v>
      </c>
      <c r="AC216" s="425">
        <v>7.5946078011384524</v>
      </c>
      <c r="AD216" s="425">
        <v>1.666469497694864</v>
      </c>
      <c r="AE216" s="425">
        <v>1.7238810261495359</v>
      </c>
      <c r="AF216" s="426">
        <v>1.4441471969017561</v>
      </c>
      <c r="AG216" s="424">
        <v>2.9680179024422051</v>
      </c>
      <c r="AH216" s="425">
        <v>11.00722279920576</v>
      </c>
      <c r="AI216" s="425">
        <v>2.1682144713353702</v>
      </c>
      <c r="AJ216" s="425">
        <v>2.2271343000176071</v>
      </c>
      <c r="AK216" s="426">
        <v>1.9464193428013299</v>
      </c>
      <c r="AL216" s="424">
        <v>2.5887105018138943</v>
      </c>
      <c r="AM216" s="425">
        <v>9.8543405029593938</v>
      </c>
      <c r="AN216" s="425">
        <v>1.8673579723838436</v>
      </c>
      <c r="AO216" s="425">
        <v>1.934333525792781</v>
      </c>
      <c r="AP216" s="426">
        <v>1.6255358326572793</v>
      </c>
      <c r="AQ216" s="424">
        <v>2.3934816129272316</v>
      </c>
      <c r="AR216" s="425">
        <v>10.271740969908072</v>
      </c>
      <c r="AS216" s="425">
        <v>1.6025541227501197</v>
      </c>
      <c r="AT216" s="425">
        <v>1.6571721629561054</v>
      </c>
      <c r="AU216" s="426">
        <v>1.4126358905666263</v>
      </c>
      <c r="AV216" s="424">
        <v>2.5985497917490572</v>
      </c>
      <c r="AW216" s="425">
        <v>10.903293075385735</v>
      </c>
      <c r="AX216" s="425">
        <v>1.7193755252014338</v>
      </c>
      <c r="AY216" s="425">
        <v>1.7707544855682329</v>
      </c>
      <c r="AZ216" s="426">
        <v>1.5455471620249768</v>
      </c>
      <c r="BA216" s="424">
        <v>2.8314532972319153</v>
      </c>
      <c r="BB216" s="425">
        <v>10.960240580854151</v>
      </c>
      <c r="BC216" s="425">
        <v>1.9507291368632582</v>
      </c>
      <c r="BD216" s="425">
        <v>1.9762919941593895</v>
      </c>
      <c r="BE216" s="426">
        <v>1.8670340693827761</v>
      </c>
      <c r="BF216" s="424">
        <v>3.1315091814955287</v>
      </c>
      <c r="BG216" s="425">
        <v>11.802388123369786</v>
      </c>
      <c r="BH216" s="425">
        <v>2.1973414839263166</v>
      </c>
      <c r="BI216" s="425">
        <v>2.1922048867722208</v>
      </c>
      <c r="BJ216" s="426">
        <v>2.2136039645837173</v>
      </c>
    </row>
    <row r="217" spans="5:62" ht="10.9" customHeight="1" x14ac:dyDescent="0.2">
      <c r="E217" s="477" t="s">
        <v>249</v>
      </c>
      <c r="F217" s="427">
        <v>2</v>
      </c>
      <c r="G217" s="2" t="s">
        <v>2351</v>
      </c>
      <c r="H217" s="424">
        <v>2.9407904365042894</v>
      </c>
      <c r="I217" s="425">
        <v>6.8292169002433907</v>
      </c>
      <c r="J217" s="425">
        <v>2.4462789275580361</v>
      </c>
      <c r="K217" s="425">
        <v>2.5589130011582695</v>
      </c>
      <c r="L217" s="426">
        <v>2.203928085811782</v>
      </c>
      <c r="M217" s="424">
        <v>3.0097327590040086</v>
      </c>
      <c r="N217" s="425">
        <v>7.4617230128265248</v>
      </c>
      <c r="O217" s="425">
        <v>2.4541297131598125</v>
      </c>
      <c r="P217" s="425">
        <v>2.5787769290910312</v>
      </c>
      <c r="Q217" s="426">
        <v>2.1925797143726116</v>
      </c>
      <c r="R217" s="424">
        <v>2.7780558919585929</v>
      </c>
      <c r="S217" s="425">
        <v>6.179919612530778</v>
      </c>
      <c r="T217" s="425">
        <v>2.3679648149978432</v>
      </c>
      <c r="U217" s="425">
        <v>2.4714647580184672</v>
      </c>
      <c r="V217" s="426">
        <v>2.1598027051445543</v>
      </c>
      <c r="W217" s="424">
        <v>2.4957409930370105</v>
      </c>
      <c r="X217" s="425">
        <v>6.9016663493944446</v>
      </c>
      <c r="Y217" s="425">
        <v>1.9366535367787958</v>
      </c>
      <c r="Z217" s="425">
        <v>2.0064634975573554</v>
      </c>
      <c r="AA217" s="426">
        <v>1.8019252641742469</v>
      </c>
      <c r="AB217" s="424">
        <v>2.377336215964549</v>
      </c>
      <c r="AC217" s="425">
        <v>7.0120875446047144</v>
      </c>
      <c r="AD217" s="425">
        <v>1.7873014524712023</v>
      </c>
      <c r="AE217" s="425">
        <v>1.8264027470931747</v>
      </c>
      <c r="AF217" s="426">
        <v>1.7146787491646007</v>
      </c>
      <c r="AG217" s="424">
        <v>3.2608013739800215</v>
      </c>
      <c r="AH217" s="425">
        <v>10.373201338718582</v>
      </c>
      <c r="AI217" s="425">
        <v>2.3634403688050001</v>
      </c>
      <c r="AJ217" s="425">
        <v>2.4132745669091316</v>
      </c>
      <c r="AK217" s="426">
        <v>2.2743491080503042</v>
      </c>
      <c r="AL217" s="424">
        <v>3.2569642619178012</v>
      </c>
      <c r="AM217" s="425">
        <v>10.330162566038158</v>
      </c>
      <c r="AN217" s="425">
        <v>2.3536818779334978</v>
      </c>
      <c r="AO217" s="425">
        <v>2.4653781460169766</v>
      </c>
      <c r="AP217" s="426">
        <v>2.1635397865722177</v>
      </c>
      <c r="AQ217" s="424">
        <v>2.9870522703370934</v>
      </c>
      <c r="AR217" s="425">
        <v>9.5700227124562378</v>
      </c>
      <c r="AS217" s="425">
        <v>2.1297381930020558</v>
      </c>
      <c r="AT217" s="425">
        <v>2.053724430463614</v>
      </c>
      <c r="AU217" s="426">
        <v>2.2528439443692285</v>
      </c>
      <c r="AV217" s="424">
        <v>3.1262429134300898</v>
      </c>
      <c r="AW217" s="425">
        <v>10.044596485913068</v>
      </c>
      <c r="AX217" s="425">
        <v>2.207899280587966</v>
      </c>
      <c r="AY217" s="425">
        <v>2.1723826513708091</v>
      </c>
      <c r="AZ217" s="426">
        <v>2.2632778520183732</v>
      </c>
      <c r="BA217" s="424">
        <v>3.3095378229532524</v>
      </c>
      <c r="BB217" s="425">
        <v>9.4953094569728798</v>
      </c>
      <c r="BC217" s="425">
        <v>2.4635189287357924</v>
      </c>
      <c r="BD217" s="425">
        <v>2.3319396406317976</v>
      </c>
      <c r="BE217" s="426">
        <v>2.6602109236730018</v>
      </c>
      <c r="BF217" s="424">
        <v>3.7286573506129925</v>
      </c>
      <c r="BG217" s="425">
        <v>9.906796357388151</v>
      </c>
      <c r="BH217" s="425">
        <v>2.8936095553985206</v>
      </c>
      <c r="BI217" s="425">
        <v>2.6965236955131653</v>
      </c>
      <c r="BJ217" s="426">
        <v>3.1759857929495467</v>
      </c>
    </row>
    <row r="218" spans="5:62" ht="10.9" customHeight="1" x14ac:dyDescent="0.2">
      <c r="E218" s="477" t="s">
        <v>293</v>
      </c>
      <c r="F218" s="427">
        <v>2</v>
      </c>
      <c r="G218" s="2" t="s">
        <v>2352</v>
      </c>
      <c r="H218" s="424">
        <v>2.3197001378727666</v>
      </c>
      <c r="I218" s="425">
        <v>6.7192177292137716</v>
      </c>
      <c r="J218" s="425">
        <v>1.7917892486043545</v>
      </c>
      <c r="K218" s="425">
        <v>1.9059220314505569</v>
      </c>
      <c r="L218" s="426">
        <v>1.4364861121697576</v>
      </c>
      <c r="M218" s="424">
        <v>2.3079092004182802</v>
      </c>
      <c r="N218" s="425">
        <v>7.0502673948464745</v>
      </c>
      <c r="O218" s="425">
        <v>1.7513205063138104</v>
      </c>
      <c r="P218" s="425">
        <v>1.846575138275599</v>
      </c>
      <c r="Q218" s="426">
        <v>1.4579154774016108</v>
      </c>
      <c r="R218" s="424">
        <v>2.0328795325322253</v>
      </c>
      <c r="S218" s="425">
        <v>5.4551520075575848</v>
      </c>
      <c r="T218" s="425">
        <v>1.6521781773783033</v>
      </c>
      <c r="U218" s="425">
        <v>1.6607390358580072</v>
      </c>
      <c r="V218" s="426">
        <v>1.6266253672869369</v>
      </c>
      <c r="W218" s="424">
        <v>1.9188700710349889</v>
      </c>
      <c r="X218" s="425">
        <v>6.3809941274422064</v>
      </c>
      <c r="Y218" s="425">
        <v>1.4130466347396209</v>
      </c>
      <c r="Z218" s="425">
        <v>1.4514005753951598</v>
      </c>
      <c r="AA218" s="426">
        <v>1.3018617987357424</v>
      </c>
      <c r="AB218" s="424">
        <v>1.837633323311084</v>
      </c>
      <c r="AC218" s="425">
        <v>6.2627009047986926</v>
      </c>
      <c r="AD218" s="425">
        <v>1.3355169469924801</v>
      </c>
      <c r="AE218" s="425">
        <v>1.4027553992505304</v>
      </c>
      <c r="AF218" s="426">
        <v>1.145586070759028</v>
      </c>
      <c r="AG218" s="424">
        <v>2.486869917640369</v>
      </c>
      <c r="AH218" s="425">
        <v>8.5636442486495739</v>
      </c>
      <c r="AI218" s="425">
        <v>1.8015792548055789</v>
      </c>
      <c r="AJ218" s="425">
        <v>1.9201205406654211</v>
      </c>
      <c r="AK218" s="426">
        <v>1.4763723526943844</v>
      </c>
      <c r="AL218" s="424">
        <v>2.4663981241296149</v>
      </c>
      <c r="AM218" s="425">
        <v>8.7081714538512891</v>
      </c>
      <c r="AN218" s="425">
        <v>1.7669018144573441</v>
      </c>
      <c r="AO218" s="425">
        <v>1.9162595755441754</v>
      </c>
      <c r="AP218" s="426">
        <v>1.3690187362945416</v>
      </c>
      <c r="AQ218" s="424">
        <v>2.4103348862327181</v>
      </c>
      <c r="AR218" s="425">
        <v>9.8688620289960944</v>
      </c>
      <c r="AS218" s="425">
        <v>1.5536229603526361</v>
      </c>
      <c r="AT218" s="425">
        <v>1.6747836363089195</v>
      </c>
      <c r="AU218" s="426">
        <v>1.2379088686813187</v>
      </c>
      <c r="AV218" s="424">
        <v>2.6381494418077831</v>
      </c>
      <c r="AW218" s="425">
        <v>10.471124795624522</v>
      </c>
      <c r="AX218" s="425">
        <v>1.686103273278958</v>
      </c>
      <c r="AY218" s="425">
        <v>1.8200021787004887</v>
      </c>
      <c r="AZ218" s="426">
        <v>1.3471586751764724</v>
      </c>
      <c r="BA218" s="424">
        <v>2.8843593399966765</v>
      </c>
      <c r="BB218" s="425">
        <v>10.922978493772197</v>
      </c>
      <c r="BC218" s="425">
        <v>1.8828204234189001</v>
      </c>
      <c r="BD218" s="425">
        <v>1.974798021224679</v>
      </c>
      <c r="BE218" s="426">
        <v>1.6579105483081962</v>
      </c>
      <c r="BF218" s="424">
        <v>3.0468796439584174</v>
      </c>
      <c r="BG218" s="425">
        <v>10.333814539638764</v>
      </c>
      <c r="BH218" s="425">
        <v>2.1391306146693148</v>
      </c>
      <c r="BI218" s="425">
        <v>2.2083529026577571</v>
      </c>
      <c r="BJ218" s="426">
        <v>1.97545348880074</v>
      </c>
    </row>
    <row r="219" spans="5:62" ht="10.9" customHeight="1" x14ac:dyDescent="0.2">
      <c r="E219" s="477" t="s">
        <v>294</v>
      </c>
      <c r="F219" s="427">
        <v>2</v>
      </c>
      <c r="G219" s="2" t="s">
        <v>2353</v>
      </c>
      <c r="H219" s="424">
        <v>3.0619239718329059</v>
      </c>
      <c r="I219" s="425">
        <v>9.2022427887136029</v>
      </c>
      <c r="J219" s="425">
        <v>2.333345100533049</v>
      </c>
      <c r="K219" s="425">
        <v>2.5348781844355677</v>
      </c>
      <c r="L219" s="426">
        <v>1.489915010917445</v>
      </c>
      <c r="M219" s="424">
        <v>3.0170115944943903</v>
      </c>
      <c r="N219" s="425">
        <v>9.8352159345354124</v>
      </c>
      <c r="O219" s="425">
        <v>2.2256684446539339</v>
      </c>
      <c r="P219" s="425">
        <v>2.4476018032664886</v>
      </c>
      <c r="Q219" s="426">
        <v>1.3106304304955458</v>
      </c>
      <c r="R219" s="424">
        <v>2.736351079162576</v>
      </c>
      <c r="S219" s="425">
        <v>8.8936772219490816</v>
      </c>
      <c r="T219" s="425">
        <v>2.0310479151654417</v>
      </c>
      <c r="U219" s="425">
        <v>2.2257253951888494</v>
      </c>
      <c r="V219" s="426">
        <v>1.2554934569508589</v>
      </c>
      <c r="W219" s="424">
        <v>2.525853921911752</v>
      </c>
      <c r="X219" s="425">
        <v>9.059210922108992</v>
      </c>
      <c r="Y219" s="425">
        <v>1.7675835016154744</v>
      </c>
      <c r="Z219" s="425">
        <v>1.9282513276854982</v>
      </c>
      <c r="AA219" s="426">
        <v>1.1484999888714267</v>
      </c>
      <c r="AB219" s="424">
        <v>2.491403936987135</v>
      </c>
      <c r="AC219" s="425">
        <v>9.2566065028317031</v>
      </c>
      <c r="AD219" s="425">
        <v>1.7106316692433636</v>
      </c>
      <c r="AE219" s="425">
        <v>1.8561640875158012</v>
      </c>
      <c r="AF219" s="426">
        <v>1.1637620636311932</v>
      </c>
      <c r="AG219" s="424">
        <v>3.1957269339842984</v>
      </c>
      <c r="AH219" s="425">
        <v>11.610742254698968</v>
      </c>
      <c r="AI219" s="425">
        <v>2.2293814163484562</v>
      </c>
      <c r="AJ219" s="425">
        <v>2.4047937442956133</v>
      </c>
      <c r="AK219" s="426">
        <v>1.5897006900614923</v>
      </c>
      <c r="AL219" s="424">
        <v>3.1556808696606677</v>
      </c>
      <c r="AM219" s="425">
        <v>11.494727365525659</v>
      </c>
      <c r="AN219" s="425">
        <v>2.2039081403038061</v>
      </c>
      <c r="AO219" s="425">
        <v>2.4252921953469611</v>
      </c>
      <c r="AP219" s="426">
        <v>1.4261171520864209</v>
      </c>
      <c r="AQ219" s="424">
        <v>2.6362711852288503</v>
      </c>
      <c r="AR219" s="425">
        <v>10.11086797054751</v>
      </c>
      <c r="AS219" s="425">
        <v>1.7846277651240743</v>
      </c>
      <c r="AT219" s="425">
        <v>1.9430312770559974</v>
      </c>
      <c r="AU219" s="426">
        <v>1.2454382166360198</v>
      </c>
      <c r="AV219" s="424">
        <v>2.7438316451596738</v>
      </c>
      <c r="AW219" s="425">
        <v>10.102446296680059</v>
      </c>
      <c r="AX219" s="425">
        <v>1.8933933114060351</v>
      </c>
      <c r="AY219" s="425">
        <v>1.9876610472499248</v>
      </c>
      <c r="AZ219" s="426">
        <v>1.5806385903992024</v>
      </c>
      <c r="BA219" s="424">
        <v>2.9182000162745716</v>
      </c>
      <c r="BB219" s="425">
        <v>9.5307887959123274</v>
      </c>
      <c r="BC219" s="425">
        <v>2.136099802347347</v>
      </c>
      <c r="BD219" s="425">
        <v>2.2263370243162712</v>
      </c>
      <c r="BE219" s="426">
        <v>1.8444498481755491</v>
      </c>
      <c r="BF219" s="424">
        <v>3.0930643922680168</v>
      </c>
      <c r="BG219" s="425">
        <v>9.5609236744121908</v>
      </c>
      <c r="BH219" s="425">
        <v>2.3331305057506784</v>
      </c>
      <c r="BI219" s="425">
        <v>2.3767204075495121</v>
      </c>
      <c r="BJ219" s="426">
        <v>2.1967489469664159</v>
      </c>
    </row>
    <row r="220" spans="5:62" ht="10.9" customHeight="1" x14ac:dyDescent="0.2">
      <c r="E220" s="477" t="s">
        <v>295</v>
      </c>
      <c r="F220" s="427">
        <v>2</v>
      </c>
      <c r="G220" s="2" t="s">
        <v>2354</v>
      </c>
      <c r="H220" s="424">
        <v>2.8189990457641558</v>
      </c>
      <c r="I220" s="425">
        <v>8.6868479469656723</v>
      </c>
      <c r="J220" s="425">
        <v>2.14702316410302</v>
      </c>
      <c r="K220" s="425">
        <v>2.3302548828658249</v>
      </c>
      <c r="L220" s="426">
        <v>1.3785974498729077</v>
      </c>
      <c r="M220" s="424">
        <v>2.6927319169082962</v>
      </c>
      <c r="N220" s="425">
        <v>8.8044580928910641</v>
      </c>
      <c r="O220" s="425">
        <v>2.0129956224626127</v>
      </c>
      <c r="P220" s="425">
        <v>2.158466893898781</v>
      </c>
      <c r="Q220" s="426">
        <v>1.4079439579070188</v>
      </c>
      <c r="R220" s="424">
        <v>2.5344642551853367</v>
      </c>
      <c r="S220" s="425">
        <v>7.4712394384422822</v>
      </c>
      <c r="T220" s="425">
        <v>1.9971389775093253</v>
      </c>
      <c r="U220" s="425">
        <v>2.117117784379575</v>
      </c>
      <c r="V220" s="426">
        <v>1.5140111962128293</v>
      </c>
      <c r="W220" s="424">
        <v>2.396854557388524</v>
      </c>
      <c r="X220" s="425">
        <v>8.1696659972967893</v>
      </c>
      <c r="Y220" s="425">
        <v>1.7548521136092339</v>
      </c>
      <c r="Z220" s="425">
        <v>1.8719602469356571</v>
      </c>
      <c r="AA220" s="426">
        <v>1.2998261851664081</v>
      </c>
      <c r="AB220" s="424">
        <v>2.3027192995270607</v>
      </c>
      <c r="AC220" s="425">
        <v>7.8486111146181186</v>
      </c>
      <c r="AD220" s="425">
        <v>1.6855561610979592</v>
      </c>
      <c r="AE220" s="425">
        <v>1.7852719798761902</v>
      </c>
      <c r="AF220" s="426">
        <v>1.3099891808394042</v>
      </c>
      <c r="AG220" s="424">
        <v>2.9339970715533639</v>
      </c>
      <c r="AH220" s="425">
        <v>10.325274583463852</v>
      </c>
      <c r="AI220" s="425">
        <v>2.1126034149734609</v>
      </c>
      <c r="AJ220" s="425">
        <v>2.2583391246723017</v>
      </c>
      <c r="AK220" s="426">
        <v>1.5827380502756458</v>
      </c>
      <c r="AL220" s="424">
        <v>2.6852949198566609</v>
      </c>
      <c r="AM220" s="425">
        <v>9.8405135476209207</v>
      </c>
      <c r="AN220" s="425">
        <v>1.887371964700733</v>
      </c>
      <c r="AO220" s="425">
        <v>2.0272909189884842</v>
      </c>
      <c r="AP220" s="426">
        <v>1.3973989370083575</v>
      </c>
      <c r="AQ220" s="424">
        <v>2.369984443001969</v>
      </c>
      <c r="AR220" s="425">
        <v>8.6601889509865675</v>
      </c>
      <c r="AS220" s="425">
        <v>1.6690241263224468</v>
      </c>
      <c r="AT220" s="425">
        <v>1.7208516509992728</v>
      </c>
      <c r="AU220" s="426">
        <v>1.4933845492152376</v>
      </c>
      <c r="AV220" s="424">
        <v>2.5377482640938451</v>
      </c>
      <c r="AW220" s="425">
        <v>9.5634605049966819</v>
      </c>
      <c r="AX220" s="425">
        <v>1.7270189816859125</v>
      </c>
      <c r="AY220" s="425">
        <v>1.7992274265918948</v>
      </c>
      <c r="AZ220" s="426">
        <v>1.4891122604911766</v>
      </c>
      <c r="BA220" s="424">
        <v>2.7479786169294136</v>
      </c>
      <c r="BB220" s="425">
        <v>9.9650787715091287</v>
      </c>
      <c r="BC220" s="425">
        <v>1.8861735638921155</v>
      </c>
      <c r="BD220" s="425">
        <v>1.9116452607776337</v>
      </c>
      <c r="BE220" s="426">
        <v>1.8048343725927365</v>
      </c>
      <c r="BF220" s="424">
        <v>3.0009806772919485</v>
      </c>
      <c r="BG220" s="425">
        <v>10.924159638939985</v>
      </c>
      <c r="BH220" s="425">
        <v>2.0465244269194462</v>
      </c>
      <c r="BI220" s="425">
        <v>2.0631732815376718</v>
      </c>
      <c r="BJ220" s="426">
        <v>1.9949820165097314</v>
      </c>
    </row>
    <row r="221" spans="5:62" ht="10.9" customHeight="1" x14ac:dyDescent="0.2">
      <c r="E221" s="477" t="s">
        <v>299</v>
      </c>
      <c r="F221" s="427">
        <v>2</v>
      </c>
      <c r="G221" s="2" t="s">
        <v>2355</v>
      </c>
      <c r="H221" s="424">
        <v>5.7781192569338833</v>
      </c>
      <c r="I221" s="425">
        <v>18.157692705542033</v>
      </c>
      <c r="J221" s="425">
        <v>3.4095964835781718</v>
      </c>
      <c r="K221" s="425">
        <v>3.6437185564728898</v>
      </c>
      <c r="L221" s="426">
        <v>2.5894106095068228</v>
      </c>
      <c r="M221" s="424">
        <v>5.7626966890942217</v>
      </c>
      <c r="N221" s="425">
        <v>18.795952410625418</v>
      </c>
      <c r="O221" s="425">
        <v>3.2797566224073984</v>
      </c>
      <c r="P221" s="425">
        <v>3.4953055273144842</v>
      </c>
      <c r="Q221" s="426">
        <v>2.5406971220681536</v>
      </c>
      <c r="R221" s="424">
        <v>5.0958668043903206</v>
      </c>
      <c r="S221" s="425">
        <v>16.145840165622126</v>
      </c>
      <c r="T221" s="425">
        <v>3.022101326718706</v>
      </c>
      <c r="U221" s="425">
        <v>3.2094121938007554</v>
      </c>
      <c r="V221" s="426">
        <v>2.4058343706391438</v>
      </c>
      <c r="W221" s="424">
        <v>4.9090462966703079</v>
      </c>
      <c r="X221" s="425">
        <v>16.639907785647569</v>
      </c>
      <c r="Y221" s="425">
        <v>2.7315832769108792</v>
      </c>
      <c r="Z221" s="425">
        <v>2.9085878443289848</v>
      </c>
      <c r="AA221" s="426">
        <v>2.174198866066106</v>
      </c>
      <c r="AB221" s="424">
        <v>4.9050107756929799</v>
      </c>
      <c r="AC221" s="425">
        <v>17.111213745557734</v>
      </c>
      <c r="AD221" s="425">
        <v>2.6577419087072789</v>
      </c>
      <c r="AE221" s="425">
        <v>2.8217541342904373</v>
      </c>
      <c r="AF221" s="426">
        <v>2.1581340065826153</v>
      </c>
      <c r="AG221" s="424">
        <v>6.0058954276149832</v>
      </c>
      <c r="AH221" s="425">
        <v>20.888516525063697</v>
      </c>
      <c r="AI221" s="425">
        <v>3.2870887784859066</v>
      </c>
      <c r="AJ221" s="425">
        <v>3.4957187622181154</v>
      </c>
      <c r="AK221" s="426">
        <v>2.6813745299656007</v>
      </c>
      <c r="AL221" s="424">
        <v>5.6607222077550086</v>
      </c>
      <c r="AM221" s="425">
        <v>20.147666582697351</v>
      </c>
      <c r="AN221" s="425">
        <v>2.9727844685315059</v>
      </c>
      <c r="AO221" s="425">
        <v>3.2209448633649513</v>
      </c>
      <c r="AP221" s="426">
        <v>2.2882585392343544</v>
      </c>
      <c r="AQ221" s="424">
        <v>5.4201391251890714</v>
      </c>
      <c r="AR221" s="425">
        <v>19.834814000339687</v>
      </c>
      <c r="AS221" s="425">
        <v>2.7019950727540265</v>
      </c>
      <c r="AT221" s="425">
        <v>2.9016422736193874</v>
      </c>
      <c r="AU221" s="426">
        <v>2.1752540941803442</v>
      </c>
      <c r="AV221" s="424">
        <v>6.1507788751884513</v>
      </c>
      <c r="AW221" s="425">
        <v>21.47853543359124</v>
      </c>
      <c r="AX221" s="425">
        <v>3.1072393285072084</v>
      </c>
      <c r="AY221" s="425">
        <v>3.289781909284669</v>
      </c>
      <c r="AZ221" s="426">
        <v>2.6404266770856011</v>
      </c>
      <c r="BA221" s="424">
        <v>6.7318332628883004</v>
      </c>
      <c r="BB221" s="425">
        <v>22.085615598547307</v>
      </c>
      <c r="BC221" s="425">
        <v>3.5218347537821235</v>
      </c>
      <c r="BD221" s="425">
        <v>3.6537995091817219</v>
      </c>
      <c r="BE221" s="426">
        <v>3.196854723202506</v>
      </c>
      <c r="BF221" s="424">
        <v>7.4498803844994326</v>
      </c>
      <c r="BG221" s="425">
        <v>22.731374038965043</v>
      </c>
      <c r="BH221" s="425">
        <v>4.2493086983866553</v>
      </c>
      <c r="BI221" s="425">
        <v>4.3597878949443123</v>
      </c>
      <c r="BJ221" s="426">
        <v>3.9886456873410578</v>
      </c>
    </row>
    <row r="222" spans="5:62" ht="10.9" customHeight="1" x14ac:dyDescent="0.2">
      <c r="E222" s="477" t="s">
        <v>302</v>
      </c>
      <c r="F222" s="427">
        <v>2</v>
      </c>
      <c r="G222" s="2" t="s">
        <v>2356</v>
      </c>
      <c r="H222" s="424">
        <v>3.0986835532768464</v>
      </c>
      <c r="I222" s="425">
        <v>9.5665476949876762</v>
      </c>
      <c r="J222" s="425">
        <v>2.3222160005811019</v>
      </c>
      <c r="K222" s="425">
        <v>2.4641637904582212</v>
      </c>
      <c r="L222" s="426">
        <v>1.6134015311074035</v>
      </c>
      <c r="M222" s="424">
        <v>3.2910943062043407</v>
      </c>
      <c r="N222" s="425">
        <v>11.292490101203876</v>
      </c>
      <c r="O222" s="425">
        <v>2.3272319562396366</v>
      </c>
      <c r="P222" s="425">
        <v>2.4429989245125463</v>
      </c>
      <c r="Q222" s="426">
        <v>1.7578800197152074</v>
      </c>
      <c r="R222" s="424">
        <v>2.9497802863185369</v>
      </c>
      <c r="S222" s="425">
        <v>9.3460980136932772</v>
      </c>
      <c r="T222" s="425">
        <v>2.1963917376955107</v>
      </c>
      <c r="U222" s="425">
        <v>2.2826390814076882</v>
      </c>
      <c r="V222" s="426">
        <v>1.7862452275109031</v>
      </c>
      <c r="W222" s="424">
        <v>2.6658017516337975</v>
      </c>
      <c r="X222" s="425">
        <v>9.8371381491959351</v>
      </c>
      <c r="Y222" s="425">
        <v>1.8085279656806228</v>
      </c>
      <c r="Z222" s="425">
        <v>1.8676306363021136</v>
      </c>
      <c r="AA222" s="426">
        <v>1.5367189332036404</v>
      </c>
      <c r="AB222" s="424">
        <v>2.6129823066094757</v>
      </c>
      <c r="AC222" s="425">
        <v>9.6332269064501812</v>
      </c>
      <c r="AD222" s="425">
        <v>1.778891749082619</v>
      </c>
      <c r="AE222" s="425">
        <v>1.8252401896764243</v>
      </c>
      <c r="AF222" s="426">
        <v>1.5701253295417703</v>
      </c>
      <c r="AG222" s="424">
        <v>3.3637303562605991</v>
      </c>
      <c r="AH222" s="425">
        <v>12.731006483728297</v>
      </c>
      <c r="AI222" s="425">
        <v>2.2691426631444038</v>
      </c>
      <c r="AJ222" s="425">
        <v>2.3707715730134491</v>
      </c>
      <c r="AK222" s="426">
        <v>1.8263252376283781</v>
      </c>
      <c r="AL222" s="424">
        <v>3.2749153639480513</v>
      </c>
      <c r="AM222" s="425">
        <v>13.285136765366397</v>
      </c>
      <c r="AN222" s="425">
        <v>2.1045599922154934</v>
      </c>
      <c r="AO222" s="425">
        <v>2.2100507085178878</v>
      </c>
      <c r="AP222" s="426">
        <v>1.661668564276308</v>
      </c>
      <c r="AQ222" s="424">
        <v>3.1746520028111216</v>
      </c>
      <c r="AR222" s="425">
        <v>14.292171145092455</v>
      </c>
      <c r="AS222" s="425">
        <v>1.8420761365148317</v>
      </c>
      <c r="AT222" s="425">
        <v>1.9074045327621305</v>
      </c>
      <c r="AU222" s="426">
        <v>1.5771933394146862</v>
      </c>
      <c r="AV222" s="424">
        <v>3.4032739782772219</v>
      </c>
      <c r="AW222" s="425">
        <v>14.026927454308275</v>
      </c>
      <c r="AX222" s="425">
        <v>2.0680798081568121</v>
      </c>
      <c r="AY222" s="425">
        <v>2.1003326715535509</v>
      </c>
      <c r="AZ222" s="426">
        <v>1.9416791470890304</v>
      </c>
      <c r="BA222" s="424">
        <v>3.7800525595945458</v>
      </c>
      <c r="BB222" s="425">
        <v>14.666935577387797</v>
      </c>
      <c r="BC222" s="425">
        <v>2.3438803701215387</v>
      </c>
      <c r="BD222" s="425">
        <v>2.4278416254503976</v>
      </c>
      <c r="BE222" s="426">
        <v>2.0249619659048501</v>
      </c>
      <c r="BF222" s="424">
        <v>4.2479439436030173</v>
      </c>
      <c r="BG222" s="425">
        <v>15.348898727492122</v>
      </c>
      <c r="BH222" s="425">
        <v>2.7719708029581969</v>
      </c>
      <c r="BI222" s="425">
        <v>2.858872477784522</v>
      </c>
      <c r="BJ222" s="426">
        <v>2.4525405661273094</v>
      </c>
    </row>
    <row r="223" spans="5:62" ht="10.9" customHeight="1" x14ac:dyDescent="0.2">
      <c r="E223" s="477" t="s">
        <v>307</v>
      </c>
      <c r="F223" s="427">
        <v>2</v>
      </c>
      <c r="G223" s="2" t="s">
        <v>2357</v>
      </c>
      <c r="H223" s="424">
        <v>3.0189858302555086</v>
      </c>
      <c r="I223" s="425">
        <v>8.8422844563199536</v>
      </c>
      <c r="J223" s="425">
        <v>2.1129048856027093</v>
      </c>
      <c r="K223" s="425">
        <v>2.253246710373634</v>
      </c>
      <c r="L223" s="426">
        <v>1.2382704066231409</v>
      </c>
      <c r="M223" s="424">
        <v>3.0993357158534249</v>
      </c>
      <c r="N223" s="425">
        <v>9.6238489457233491</v>
      </c>
      <c r="O223" s="425">
        <v>2.0974105383186665</v>
      </c>
      <c r="P223" s="425">
        <v>2.1730288708880967</v>
      </c>
      <c r="Q223" s="426">
        <v>1.6326104731568967</v>
      </c>
      <c r="R223" s="424">
        <v>2.8598032568443119</v>
      </c>
      <c r="S223" s="425">
        <v>8.5465850457302945</v>
      </c>
      <c r="T223" s="425">
        <v>2.0055461932174019</v>
      </c>
      <c r="U223" s="425">
        <v>2.0704684575396377</v>
      </c>
      <c r="V223" s="426">
        <v>1.6184073629533851</v>
      </c>
      <c r="W223" s="424">
        <v>2.6731279590460542</v>
      </c>
      <c r="X223" s="425">
        <v>8.9468783397738019</v>
      </c>
      <c r="Y223" s="425">
        <v>1.7278912628556513</v>
      </c>
      <c r="Z223" s="425">
        <v>1.8157272859256259</v>
      </c>
      <c r="AA223" s="426">
        <v>1.2232773342570977</v>
      </c>
      <c r="AB223" s="424">
        <v>2.7653941877388561</v>
      </c>
      <c r="AC223" s="425">
        <v>9.2439355803184213</v>
      </c>
      <c r="AD223" s="425">
        <v>1.7893919467921382</v>
      </c>
      <c r="AE223" s="425">
        <v>1.8688581933688417</v>
      </c>
      <c r="AF223" s="426">
        <v>1.342520876224111</v>
      </c>
      <c r="AG223" s="424">
        <v>3.5079253499518468</v>
      </c>
      <c r="AH223" s="425">
        <v>11.81042858223258</v>
      </c>
      <c r="AI223" s="425">
        <v>2.280338196065375</v>
      </c>
      <c r="AJ223" s="425">
        <v>2.3982776564607686</v>
      </c>
      <c r="AK223" s="426">
        <v>1.6370969335749717</v>
      </c>
      <c r="AL223" s="424">
        <v>3.2410710662987077</v>
      </c>
      <c r="AM223" s="425">
        <v>11.46281282265827</v>
      </c>
      <c r="AN223" s="425">
        <v>2.0257077597980033</v>
      </c>
      <c r="AO223" s="425">
        <v>2.1204618227894243</v>
      </c>
      <c r="AP223" s="426">
        <v>1.5261437884596598</v>
      </c>
      <c r="AQ223" s="424">
        <v>3.1092494481822972</v>
      </c>
      <c r="AR223" s="425">
        <v>11.693755128997848</v>
      </c>
      <c r="AS223" s="425">
        <v>1.8330026549842637</v>
      </c>
      <c r="AT223" s="425">
        <v>1.9022210780922197</v>
      </c>
      <c r="AU223" s="426">
        <v>1.4782312089929057</v>
      </c>
      <c r="AV223" s="424">
        <v>3.5964856058588186</v>
      </c>
      <c r="AW223" s="425">
        <v>13.142977153341635</v>
      </c>
      <c r="AX223" s="425">
        <v>2.1357057731405371</v>
      </c>
      <c r="AY223" s="425">
        <v>2.2024035988795556</v>
      </c>
      <c r="AZ223" s="426">
        <v>1.8026412110853813</v>
      </c>
      <c r="BA223" s="424">
        <v>4.0529901302655533</v>
      </c>
      <c r="BB223" s="425">
        <v>13.959945513370887</v>
      </c>
      <c r="BC223" s="425">
        <v>2.4939923442622076</v>
      </c>
      <c r="BD223" s="425">
        <v>2.5188810051488542</v>
      </c>
      <c r="BE223" s="426">
        <v>2.3728319263144733</v>
      </c>
      <c r="BF223" s="424">
        <v>4.552240059522787</v>
      </c>
      <c r="BG223" s="425">
        <v>15.578081506748212</v>
      </c>
      <c r="BH223" s="425">
        <v>2.8046836130734971</v>
      </c>
      <c r="BI223" s="425">
        <v>2.8887150811501847</v>
      </c>
      <c r="BJ223" s="426">
        <v>2.4089360427363444</v>
      </c>
    </row>
    <row r="224" spans="5:62" ht="10.9" customHeight="1" x14ac:dyDescent="0.2">
      <c r="E224" s="477" t="s">
        <v>310</v>
      </c>
      <c r="F224" s="427">
        <v>2</v>
      </c>
      <c r="G224" s="2" t="s">
        <v>2358</v>
      </c>
      <c r="H224" s="424">
        <v>2.3421562717523625</v>
      </c>
      <c r="I224" s="425">
        <v>5.4786476720845148</v>
      </c>
      <c r="J224" s="425">
        <v>2.0556904246791756</v>
      </c>
      <c r="K224" s="425">
        <v>2.1752864069799074</v>
      </c>
      <c r="L224" s="426">
        <v>1.5483846424732846</v>
      </c>
      <c r="M224" s="424">
        <v>2.2710916189214934</v>
      </c>
      <c r="N224" s="425">
        <v>5.891802288587682</v>
      </c>
      <c r="O224" s="425">
        <v>1.9310244826934504</v>
      </c>
      <c r="P224" s="425">
        <v>1.9972653633316491</v>
      </c>
      <c r="Q224" s="426">
        <v>1.6550001602594042</v>
      </c>
      <c r="R224" s="424">
        <v>2.0969223150720406</v>
      </c>
      <c r="S224" s="425">
        <v>5.5841607080300486</v>
      </c>
      <c r="T224" s="425">
        <v>1.7690448663594467</v>
      </c>
      <c r="U224" s="425">
        <v>1.855846721714572</v>
      </c>
      <c r="V224" s="426">
        <v>1.4216281367915786</v>
      </c>
      <c r="W224" s="424">
        <v>1.8944994039686849</v>
      </c>
      <c r="X224" s="425">
        <v>5.668814881624936</v>
      </c>
      <c r="Y224" s="425">
        <v>1.5271852121349534</v>
      </c>
      <c r="Z224" s="425">
        <v>1.5883033766291856</v>
      </c>
      <c r="AA224" s="426">
        <v>1.2916229619704034</v>
      </c>
      <c r="AB224" s="424">
        <v>1.8634779925763247</v>
      </c>
      <c r="AC224" s="425">
        <v>5.6245236383645016</v>
      </c>
      <c r="AD224" s="425">
        <v>1.495736010831449</v>
      </c>
      <c r="AE224" s="425">
        <v>1.5548753185905848</v>
      </c>
      <c r="AF224" s="426">
        <v>1.2751587815859045</v>
      </c>
      <c r="AG224" s="424">
        <v>2.3499205703205006</v>
      </c>
      <c r="AH224" s="425">
        <v>7.3901941350610532</v>
      </c>
      <c r="AI224" s="425">
        <v>1.8678478123401194</v>
      </c>
      <c r="AJ224" s="425">
        <v>1.9309920706308688</v>
      </c>
      <c r="AK224" s="426">
        <v>1.6401700059690751</v>
      </c>
      <c r="AL224" s="424">
        <v>2.2274444154106496</v>
      </c>
      <c r="AM224" s="425">
        <v>6.9449537922347151</v>
      </c>
      <c r="AN224" s="425">
        <v>1.7898191581700684</v>
      </c>
      <c r="AO224" s="425">
        <v>1.8768522859666255</v>
      </c>
      <c r="AP224" s="426">
        <v>1.4884878600891265</v>
      </c>
      <c r="AQ224" s="424">
        <v>2.0083692555114951</v>
      </c>
      <c r="AR224" s="425">
        <v>6.9634308102729028</v>
      </c>
      <c r="AS224" s="425">
        <v>1.538054163875477</v>
      </c>
      <c r="AT224" s="425">
        <v>1.6366265081498468</v>
      </c>
      <c r="AU224" s="426">
        <v>1.208145321667599</v>
      </c>
      <c r="AV224" s="424">
        <v>2.4131987723959685</v>
      </c>
      <c r="AW224" s="425">
        <v>10.07671524301707</v>
      </c>
      <c r="AX224" s="425">
        <v>1.6236519288747659</v>
      </c>
      <c r="AY224" s="425">
        <v>1.704219206157005</v>
      </c>
      <c r="AZ224" s="426">
        <v>1.3607754657356022</v>
      </c>
      <c r="BA224" s="424">
        <v>2.6990021059908718</v>
      </c>
      <c r="BB224" s="425">
        <v>10.902638832885554</v>
      </c>
      <c r="BC224" s="425">
        <v>1.7937788335714384</v>
      </c>
      <c r="BD224" s="425">
        <v>1.881440747189794</v>
      </c>
      <c r="BE224" s="426">
        <v>1.5177896109646087</v>
      </c>
      <c r="BF224" s="424">
        <v>2.9193882392264476</v>
      </c>
      <c r="BG224" s="425">
        <v>11.462873632746327</v>
      </c>
      <c r="BH224" s="425">
        <v>1.95652348874673</v>
      </c>
      <c r="BI224" s="425">
        <v>2.0023560270340024</v>
      </c>
      <c r="BJ224" s="426">
        <v>1.8170718546308617</v>
      </c>
    </row>
    <row r="225" spans="5:62" ht="10.9" customHeight="1" x14ac:dyDescent="0.2">
      <c r="E225" s="477" t="s">
        <v>316</v>
      </c>
      <c r="F225" s="427">
        <v>2</v>
      </c>
      <c r="G225" s="2" t="s">
        <v>2359</v>
      </c>
      <c r="H225" s="424">
        <v>2.9089380874554935</v>
      </c>
      <c r="I225" s="425">
        <v>8.7139662426888496</v>
      </c>
      <c r="J225" s="425">
        <v>2.2711275247617739</v>
      </c>
      <c r="K225" s="425">
        <v>2.4428618283284562</v>
      </c>
      <c r="L225" s="426">
        <v>1.4804492795331754</v>
      </c>
      <c r="M225" s="424">
        <v>2.8018074224559757</v>
      </c>
      <c r="N225" s="425">
        <v>9.0850186572761693</v>
      </c>
      <c r="O225" s="425">
        <v>2.1287204180180823</v>
      </c>
      <c r="P225" s="425">
        <v>2.2803094363725629</v>
      </c>
      <c r="Q225" s="426">
        <v>1.4400348539504773</v>
      </c>
      <c r="R225" s="424">
        <v>2.5266300278240115</v>
      </c>
      <c r="S225" s="425">
        <v>7.5819335335414806</v>
      </c>
      <c r="T225" s="425">
        <v>2.0014389210092691</v>
      </c>
      <c r="U225" s="425">
        <v>2.125372391107418</v>
      </c>
      <c r="V225" s="426">
        <v>1.4558448998614946</v>
      </c>
      <c r="W225" s="424">
        <v>2.3715892149907583</v>
      </c>
      <c r="X225" s="425">
        <v>8.2759934305563281</v>
      </c>
      <c r="Y225" s="425">
        <v>1.7444616041913665</v>
      </c>
      <c r="Z225" s="425">
        <v>1.8254640022291264</v>
      </c>
      <c r="AA225" s="426">
        <v>1.4002327744953704</v>
      </c>
      <c r="AB225" s="424">
        <v>2.3795867202727612</v>
      </c>
      <c r="AC225" s="425">
        <v>8.4694957001705014</v>
      </c>
      <c r="AD225" s="425">
        <v>1.7287772386207736</v>
      </c>
      <c r="AE225" s="425">
        <v>1.7960731359505973</v>
      </c>
      <c r="AF225" s="426">
        <v>1.4508054089870288</v>
      </c>
      <c r="AG225" s="424">
        <v>3.0050884542854814</v>
      </c>
      <c r="AH225" s="425">
        <v>10.819532348282888</v>
      </c>
      <c r="AI225" s="425">
        <v>2.1664654591885335</v>
      </c>
      <c r="AJ225" s="425">
        <v>2.2723426056514899</v>
      </c>
      <c r="AK225" s="426">
        <v>1.7420013932121314</v>
      </c>
      <c r="AL225" s="424">
        <v>2.8461094896747676</v>
      </c>
      <c r="AM225" s="425">
        <v>10.123308302739227</v>
      </c>
      <c r="AN225" s="425">
        <v>2.0629878134652468</v>
      </c>
      <c r="AO225" s="425">
        <v>2.1777779940103903</v>
      </c>
      <c r="AP225" s="426">
        <v>1.6182923372390434</v>
      </c>
      <c r="AQ225" s="424">
        <v>2.6700616485328847</v>
      </c>
      <c r="AR225" s="425">
        <v>10.299115796538626</v>
      </c>
      <c r="AS225" s="425">
        <v>1.8307560217218324</v>
      </c>
      <c r="AT225" s="425">
        <v>1.8976162944065196</v>
      </c>
      <c r="AU225" s="426">
        <v>1.5792002067332838</v>
      </c>
      <c r="AV225" s="424">
        <v>2.8403616412639221</v>
      </c>
      <c r="AW225" s="425">
        <v>10.661327105628125</v>
      </c>
      <c r="AX225" s="425">
        <v>1.9342765468624972</v>
      </c>
      <c r="AY225" s="425">
        <v>1.993921737256976</v>
      </c>
      <c r="AZ225" s="426">
        <v>1.7151916442966624</v>
      </c>
      <c r="BA225" s="424">
        <v>2.9760320825499083</v>
      </c>
      <c r="BB225" s="425">
        <v>10.565349519290807</v>
      </c>
      <c r="BC225" s="425">
        <v>2.0754033962063181</v>
      </c>
      <c r="BD225" s="425">
        <v>2.117220912251454</v>
      </c>
      <c r="BE225" s="426">
        <v>1.9274137389319759</v>
      </c>
      <c r="BF225" s="424">
        <v>3.3892207079152334</v>
      </c>
      <c r="BG225" s="425">
        <v>11.941309900943393</v>
      </c>
      <c r="BH225" s="425">
        <v>2.383739740737354</v>
      </c>
      <c r="BI225" s="425">
        <v>2.4057327177944452</v>
      </c>
      <c r="BJ225" s="426">
        <v>2.3084899375407959</v>
      </c>
    </row>
    <row r="226" spans="5:62" ht="10.9" customHeight="1" x14ac:dyDescent="0.2">
      <c r="E226" s="477" t="s">
        <v>318</v>
      </c>
      <c r="F226" s="427">
        <v>2</v>
      </c>
      <c r="G226" s="2" t="s">
        <v>2360</v>
      </c>
      <c r="H226" s="424">
        <v>2.6739923476069714</v>
      </c>
      <c r="I226" s="425">
        <v>8.3503808581466981</v>
      </c>
      <c r="J226" s="425">
        <v>1.8532445538829876</v>
      </c>
      <c r="K226" s="425">
        <v>1.973283660588679</v>
      </c>
      <c r="L226" s="426">
        <v>1.1061021678835505</v>
      </c>
      <c r="M226" s="424">
        <v>2.4758888097607419</v>
      </c>
      <c r="N226" s="425">
        <v>8.2242849454610312</v>
      </c>
      <c r="O226" s="425">
        <v>1.6610356325238862</v>
      </c>
      <c r="P226" s="425">
        <v>1.7689006554156881</v>
      </c>
      <c r="Q226" s="426">
        <v>0.99775263885776189</v>
      </c>
      <c r="R226" s="424">
        <v>2.2087381256798921</v>
      </c>
      <c r="S226" s="425">
        <v>7.0097628362332562</v>
      </c>
      <c r="T226" s="425">
        <v>1.5412516091365243</v>
      </c>
      <c r="U226" s="425">
        <v>1.6354228176205967</v>
      </c>
      <c r="V226" s="426">
        <v>0.97697443499986869</v>
      </c>
      <c r="W226" s="424">
        <v>1.8685076386556334</v>
      </c>
      <c r="X226" s="425">
        <v>6.1256765192217673</v>
      </c>
      <c r="Y226" s="425">
        <v>1.2750881279139394</v>
      </c>
      <c r="Z226" s="425">
        <v>1.3414454831577824</v>
      </c>
      <c r="AA226" s="426">
        <v>0.89067261034539824</v>
      </c>
      <c r="AB226" s="424">
        <v>1.9448428889214231</v>
      </c>
      <c r="AC226" s="425">
        <v>6.298834575544527</v>
      </c>
      <c r="AD226" s="425">
        <v>1.3413343239994864</v>
      </c>
      <c r="AE226" s="425">
        <v>1.4140767998476573</v>
      </c>
      <c r="AF226" s="426">
        <v>0.93077534711241938</v>
      </c>
      <c r="AG226" s="424">
        <v>2.6723610438596679</v>
      </c>
      <c r="AH226" s="425">
        <v>8.7267381926238752</v>
      </c>
      <c r="AI226" s="425">
        <v>1.8302759482986815</v>
      </c>
      <c r="AJ226" s="425">
        <v>1.9382950546532574</v>
      </c>
      <c r="AK226" s="426">
        <v>1.2392248448677632</v>
      </c>
      <c r="AL226" s="424">
        <v>2.3546878275806988</v>
      </c>
      <c r="AM226" s="425">
        <v>8.6124976348475784</v>
      </c>
      <c r="AN226" s="425">
        <v>1.4796171291128719</v>
      </c>
      <c r="AO226" s="425">
        <v>1.5820959716167822</v>
      </c>
      <c r="AP226" s="426">
        <v>0.93884330556332674</v>
      </c>
      <c r="AQ226" s="424">
        <v>1.8806628936705392</v>
      </c>
      <c r="AR226" s="425">
        <v>7.4483490344200627</v>
      </c>
      <c r="AS226" s="425">
        <v>1.0916437838187316</v>
      </c>
      <c r="AT226" s="425">
        <v>1.1587748470516366</v>
      </c>
      <c r="AU226" s="426">
        <v>0.74738573292871324</v>
      </c>
      <c r="AV226" s="424">
        <v>2.1188782787591753</v>
      </c>
      <c r="AW226" s="425">
        <v>8.3464483291668525</v>
      </c>
      <c r="AX226" s="425">
        <v>1.1989978311751184</v>
      </c>
      <c r="AY226" s="425">
        <v>1.2699806964958216</v>
      </c>
      <c r="AZ226" s="426">
        <v>0.84231626176242913</v>
      </c>
      <c r="BA226" s="424">
        <v>2.411629943319499</v>
      </c>
      <c r="BB226" s="425">
        <v>9.5890171414053498</v>
      </c>
      <c r="BC226" s="425">
        <v>1.2871742175449983</v>
      </c>
      <c r="BD226" s="425">
        <v>1.3676339538764859</v>
      </c>
      <c r="BE226" s="426">
        <v>0.89334138260720175</v>
      </c>
      <c r="BF226" s="424">
        <v>2.6519323791943754</v>
      </c>
      <c r="BG226" s="425">
        <v>10.216307853497229</v>
      </c>
      <c r="BH226" s="425">
        <v>1.4476207665896437</v>
      </c>
      <c r="BI226" s="425">
        <v>1.5192227424157796</v>
      </c>
      <c r="BJ226" s="426">
        <v>1.1092446387986326</v>
      </c>
    </row>
    <row r="227" spans="5:62" ht="10.9" customHeight="1" x14ac:dyDescent="0.2">
      <c r="E227" s="477" t="s">
        <v>319</v>
      </c>
      <c r="F227" s="427">
        <v>2</v>
      </c>
      <c r="G227" s="262" t="s">
        <v>2361</v>
      </c>
      <c r="H227" s="424">
        <v>2.749408627116968</v>
      </c>
      <c r="I227" s="425">
        <v>7.5613886175193237</v>
      </c>
      <c r="J227" s="425">
        <v>1.9819718711159413</v>
      </c>
      <c r="K227" s="425">
        <v>2.1057848942939845</v>
      </c>
      <c r="L227" s="426">
        <v>1.4187239512846339</v>
      </c>
      <c r="M227" s="424">
        <v>2.5185716621784229</v>
      </c>
      <c r="N227" s="425">
        <v>6.7386159842119167</v>
      </c>
      <c r="O227" s="425">
        <v>1.8805386991737039</v>
      </c>
      <c r="P227" s="425">
        <v>1.9761494761262941</v>
      </c>
      <c r="Q227" s="426">
        <v>1.4525925611653874</v>
      </c>
      <c r="R227" s="424">
        <v>2.2975431792219521</v>
      </c>
      <c r="S227" s="425">
        <v>5.8812603470544236</v>
      </c>
      <c r="T227" s="425">
        <v>1.7722436030854198</v>
      </c>
      <c r="U227" s="425">
        <v>1.8373826453598223</v>
      </c>
      <c r="V227" s="426">
        <v>1.4879659532167133</v>
      </c>
      <c r="W227" s="424">
        <v>2.0818815393285597</v>
      </c>
      <c r="X227" s="425">
        <v>5.9414590083345065</v>
      </c>
      <c r="Y227" s="425">
        <v>1.5057964331086027</v>
      </c>
      <c r="Z227" s="425">
        <v>1.5381686974932209</v>
      </c>
      <c r="AA227" s="426">
        <v>1.3698884735737691</v>
      </c>
      <c r="AB227" s="424">
        <v>2.1938231369436836</v>
      </c>
      <c r="AC227" s="425">
        <v>6.3808197277000769</v>
      </c>
      <c r="AD227" s="425">
        <v>1.5668582842894874</v>
      </c>
      <c r="AE227" s="425">
        <v>1.6453067146841172</v>
      </c>
      <c r="AF227" s="426">
        <v>1.2484493758330142</v>
      </c>
      <c r="AG227" s="424">
        <v>3.2377856106544067</v>
      </c>
      <c r="AH227" s="425">
        <v>9.3849734903288642</v>
      </c>
      <c r="AI227" s="425">
        <v>2.3267579407017633</v>
      </c>
      <c r="AJ227" s="425">
        <v>2.4600426543114198</v>
      </c>
      <c r="AK227" s="426">
        <v>1.8058122735492725</v>
      </c>
      <c r="AL227" s="424">
        <v>2.8090081236499906</v>
      </c>
      <c r="AM227" s="425">
        <v>8.4485171432980515</v>
      </c>
      <c r="AN227" s="425">
        <v>1.9726734636573258</v>
      </c>
      <c r="AO227" s="425">
        <v>2.068210439067677</v>
      </c>
      <c r="AP227" s="426">
        <v>1.6141832919297681</v>
      </c>
      <c r="AQ227" s="424">
        <v>2.2454917074081848</v>
      </c>
      <c r="AR227" s="425">
        <v>7.3640073545111955</v>
      </c>
      <c r="AS227" s="425">
        <v>1.4749996017013627</v>
      </c>
      <c r="AT227" s="425">
        <v>1.5266098576379152</v>
      </c>
      <c r="AU227" s="426">
        <v>1.2892475463742801</v>
      </c>
      <c r="AV227" s="424">
        <v>2.4647562494806889</v>
      </c>
      <c r="AW227" s="425">
        <v>8.3746952874293523</v>
      </c>
      <c r="AX227" s="425">
        <v>1.5474409602045525</v>
      </c>
      <c r="AY227" s="425">
        <v>1.5958612618526415</v>
      </c>
      <c r="AZ227" s="426">
        <v>1.3801843458631424</v>
      </c>
      <c r="BA227" s="424">
        <v>2.7896972111291762</v>
      </c>
      <c r="BB227" s="425">
        <v>8.8000355548293232</v>
      </c>
      <c r="BC227" s="425">
        <v>1.8346610338281322</v>
      </c>
      <c r="BD227" s="425">
        <v>1.8676493345702583</v>
      </c>
      <c r="BE227" s="426">
        <v>1.7255584570505966</v>
      </c>
      <c r="BF227" s="424">
        <v>3.151162921968734</v>
      </c>
      <c r="BG227" s="425">
        <v>10.47255915593608</v>
      </c>
      <c r="BH227" s="425">
        <v>1.9773850460807367</v>
      </c>
      <c r="BI227" s="425">
        <v>2.0080803765985822</v>
      </c>
      <c r="BJ227" s="426">
        <v>1.8799364781331445</v>
      </c>
    </row>
    <row r="228" spans="5:62" ht="10.9" customHeight="1" x14ac:dyDescent="0.2">
      <c r="E228" s="477" t="s">
        <v>320</v>
      </c>
      <c r="F228" s="427">
        <v>2</v>
      </c>
      <c r="G228" s="2" t="s">
        <v>2362</v>
      </c>
      <c r="H228" s="424">
        <v>2.8242540892576375</v>
      </c>
      <c r="I228" s="425">
        <v>9.5147963813435226</v>
      </c>
      <c r="J228" s="425">
        <v>1.8526322123878123</v>
      </c>
      <c r="K228" s="425">
        <v>1.9598248537981742</v>
      </c>
      <c r="L228" s="426">
        <v>1.3726797445981045</v>
      </c>
      <c r="M228" s="424">
        <v>2.6925669666220235</v>
      </c>
      <c r="N228" s="425">
        <v>8.8939721567494967</v>
      </c>
      <c r="O228" s="425">
        <v>1.8164831039440015</v>
      </c>
      <c r="P228" s="425">
        <v>1.8961513540092378</v>
      </c>
      <c r="Q228" s="426">
        <v>1.4674771209017394</v>
      </c>
      <c r="R228" s="424">
        <v>2.4328380227401376</v>
      </c>
      <c r="S228" s="425">
        <v>7.5811898158718423</v>
      </c>
      <c r="T228" s="425">
        <v>1.7284511440019747</v>
      </c>
      <c r="U228" s="425">
        <v>1.7687971158631643</v>
      </c>
      <c r="V228" s="426">
        <v>1.5591065542574789</v>
      </c>
      <c r="W228" s="424">
        <v>2.3637004066859952</v>
      </c>
      <c r="X228" s="425">
        <v>8.1864952055904858</v>
      </c>
      <c r="Y228" s="425">
        <v>1.5726969439976963</v>
      </c>
      <c r="Z228" s="425">
        <v>1.5707228372928581</v>
      </c>
      <c r="AA228" s="426">
        <v>1.580624676966992</v>
      </c>
      <c r="AB228" s="424">
        <v>2.3477482556806728</v>
      </c>
      <c r="AC228" s="425">
        <v>8.7375036102556081</v>
      </c>
      <c r="AD228" s="425">
        <v>1.4828890162840094</v>
      </c>
      <c r="AE228" s="425">
        <v>1.4665070158617273</v>
      </c>
      <c r="AF228" s="426">
        <v>1.5467320558812436</v>
      </c>
      <c r="AG228" s="424">
        <v>3.2296537615366088</v>
      </c>
      <c r="AH228" s="425">
        <v>11.915835037387973</v>
      </c>
      <c r="AI228" s="425">
        <v>2.0631115570344987</v>
      </c>
      <c r="AJ228" s="425">
        <v>2.0868782677566879</v>
      </c>
      <c r="AK228" s="426">
        <v>1.9733365359604174</v>
      </c>
      <c r="AL228" s="424">
        <v>2.8640633917185636</v>
      </c>
      <c r="AM228" s="425">
        <v>10.078234194032609</v>
      </c>
      <c r="AN228" s="425">
        <v>1.9109209698310989</v>
      </c>
      <c r="AO228" s="425">
        <v>1.9316857270052328</v>
      </c>
      <c r="AP228" s="426">
        <v>1.8354779996705592</v>
      </c>
      <c r="AQ228" s="424">
        <v>2.3780796339012147</v>
      </c>
      <c r="AR228" s="425">
        <v>8.967820977223429</v>
      </c>
      <c r="AS228" s="425">
        <v>1.5188714575325326</v>
      </c>
      <c r="AT228" s="425">
        <v>1.5052042463312714</v>
      </c>
      <c r="AU228" s="426">
        <v>1.5669579283344277</v>
      </c>
      <c r="AV228" s="424">
        <v>2.638262435766551</v>
      </c>
      <c r="AW228" s="425">
        <v>9.9225643684991063</v>
      </c>
      <c r="AX228" s="425">
        <v>1.6563378624138407</v>
      </c>
      <c r="AY228" s="425">
        <v>1.6400008365872445</v>
      </c>
      <c r="AZ228" s="426">
        <v>1.7123675047757356</v>
      </c>
      <c r="BA228" s="424">
        <v>2.8682542235062205</v>
      </c>
      <c r="BB228" s="425">
        <v>10.060255583597126</v>
      </c>
      <c r="BC228" s="425">
        <v>1.8780635394304945</v>
      </c>
      <c r="BD228" s="425">
        <v>1.7879156366510249</v>
      </c>
      <c r="BE228" s="426">
        <v>2.1770805403396443</v>
      </c>
      <c r="BF228" s="424">
        <v>3.1300472980822271</v>
      </c>
      <c r="BG228" s="425">
        <v>11.095228893391194</v>
      </c>
      <c r="BH228" s="425">
        <v>2.0461063067502132</v>
      </c>
      <c r="BI228" s="425">
        <v>2.0083929242398639</v>
      </c>
      <c r="BJ228" s="426">
        <v>2.1658614593034038</v>
      </c>
    </row>
    <row r="229" spans="5:62" ht="10.9" customHeight="1" x14ac:dyDescent="0.2">
      <c r="E229" s="477" t="s">
        <v>948</v>
      </c>
      <c r="F229" s="427">
        <v>2</v>
      </c>
      <c r="G229" s="2" t="s">
        <v>2363</v>
      </c>
      <c r="H229" s="424">
        <v>7.1695769079045855</v>
      </c>
      <c r="I229" s="425">
        <v>24.261924652900536</v>
      </c>
      <c r="J229" s="425">
        <v>3.9270239307213783</v>
      </c>
      <c r="K229" s="425">
        <v>4.2439084926551374</v>
      </c>
      <c r="L229" s="426">
        <v>2.4724517966120221</v>
      </c>
      <c r="M229" s="424">
        <v>7.1963633424923303</v>
      </c>
      <c r="N229" s="425">
        <v>25.272955632514613</v>
      </c>
      <c r="O229" s="425">
        <v>3.8036041626542203</v>
      </c>
      <c r="P229" s="425">
        <v>4.058176365230989</v>
      </c>
      <c r="Q229" s="426">
        <v>2.6434436391190106</v>
      </c>
      <c r="R229" s="424">
        <v>6.6757973225442662</v>
      </c>
      <c r="S229" s="425">
        <v>22.601874693581308</v>
      </c>
      <c r="T229" s="425">
        <v>3.6309970618170566</v>
      </c>
      <c r="U229" s="425">
        <v>3.8754952576367723</v>
      </c>
      <c r="V229" s="426">
        <v>2.5650065248191187</v>
      </c>
      <c r="W229" s="424">
        <v>6.1104300681183394</v>
      </c>
      <c r="X229" s="425">
        <v>21.724646499705756</v>
      </c>
      <c r="Y229" s="425">
        <v>3.0993179234206236</v>
      </c>
      <c r="Z229" s="425">
        <v>3.3268393311543565</v>
      </c>
      <c r="AA229" s="426">
        <v>2.1582750523698584</v>
      </c>
      <c r="AB229" s="424">
        <v>6.1608208281165338</v>
      </c>
      <c r="AC229" s="425">
        <v>21.820978158531815</v>
      </c>
      <c r="AD229" s="425">
        <v>3.1197235866143957</v>
      </c>
      <c r="AE229" s="425">
        <v>3.3603031589644123</v>
      </c>
      <c r="AF229" s="426">
        <v>2.1540977367176266</v>
      </c>
      <c r="AG229" s="424">
        <v>7.180611792891324</v>
      </c>
      <c r="AH229" s="425">
        <v>25.744940271227112</v>
      </c>
      <c r="AI229" s="425">
        <v>3.622819323490178</v>
      </c>
      <c r="AJ229" s="425">
        <v>3.9291820770625021</v>
      </c>
      <c r="AK229" s="426">
        <v>2.443785192274718</v>
      </c>
      <c r="AL229" s="424">
        <v>6.8020085723333681</v>
      </c>
      <c r="AM229" s="425">
        <v>25.06527551649959</v>
      </c>
      <c r="AN229" s="425">
        <v>3.3210903067397166</v>
      </c>
      <c r="AO229" s="425">
        <v>3.614608041675226</v>
      </c>
      <c r="AP229" s="426">
        <v>2.2029354336478773</v>
      </c>
      <c r="AQ229" s="424">
        <v>6.2649545457707934</v>
      </c>
      <c r="AR229" s="425">
        <v>23.594952792539527</v>
      </c>
      <c r="AS229" s="425">
        <v>2.9447942207052669</v>
      </c>
      <c r="AT229" s="425">
        <v>3.2110635854079677</v>
      </c>
      <c r="AU229" s="426">
        <v>1.9456180618355616</v>
      </c>
      <c r="AV229" s="424">
        <v>6.7716996027380265</v>
      </c>
      <c r="AW229" s="425">
        <v>25.421512196876201</v>
      </c>
      <c r="AX229" s="425">
        <v>3.112809517256566</v>
      </c>
      <c r="AY229" s="425">
        <v>3.3042984227600516</v>
      </c>
      <c r="AZ229" s="426">
        <v>2.4063632556722125</v>
      </c>
      <c r="BA229" s="424">
        <v>7.0364306709418063</v>
      </c>
      <c r="BB229" s="425">
        <v>24.836983164005176</v>
      </c>
      <c r="BC229" s="425">
        <v>3.4540389165363306</v>
      </c>
      <c r="BD229" s="425">
        <v>3.5947427207746583</v>
      </c>
      <c r="BE229" s="426">
        <v>2.9393713092432709</v>
      </c>
      <c r="BF229" s="424">
        <v>7.4054957772637007</v>
      </c>
      <c r="BG229" s="425">
        <v>25.941578562089358</v>
      </c>
      <c r="BH229" s="425">
        <v>3.6713075805497368</v>
      </c>
      <c r="BI229" s="425">
        <v>3.7782323348300966</v>
      </c>
      <c r="BJ229" s="426">
        <v>3.2906252479047842</v>
      </c>
    </row>
    <row r="230" spans="5:62" ht="10.9" customHeight="1" x14ac:dyDescent="0.2">
      <c r="E230" s="477" t="s">
        <v>325</v>
      </c>
      <c r="F230" s="427">
        <v>2</v>
      </c>
      <c r="G230" s="2" t="s">
        <v>2364</v>
      </c>
      <c r="H230" s="424">
        <v>10.083155887470529</v>
      </c>
      <c r="I230" s="425">
        <v>31.93018712501037</v>
      </c>
      <c r="J230" s="425">
        <v>5.2142961277823634</v>
      </c>
      <c r="K230" s="425">
        <v>5.7020356339596381</v>
      </c>
      <c r="L230" s="426">
        <v>3.4355339582127584</v>
      </c>
      <c r="M230" s="424">
        <v>9.951840032308592</v>
      </c>
      <c r="N230" s="425">
        <v>32.108844379655451</v>
      </c>
      <c r="O230" s="425">
        <v>5.0520270086209118</v>
      </c>
      <c r="P230" s="425">
        <v>5.4455875591145402</v>
      </c>
      <c r="Q230" s="426">
        <v>3.6352809372140542</v>
      </c>
      <c r="R230" s="424">
        <v>9.2808113473486795</v>
      </c>
      <c r="S230" s="425">
        <v>28.913162426234223</v>
      </c>
      <c r="T230" s="425">
        <v>4.8240785422325327</v>
      </c>
      <c r="U230" s="425">
        <v>5.1685256085170854</v>
      </c>
      <c r="V230" s="426">
        <v>3.6404495393779581</v>
      </c>
      <c r="W230" s="424">
        <v>8.6173938524500766</v>
      </c>
      <c r="X230" s="425">
        <v>28.368044122856496</v>
      </c>
      <c r="Y230" s="425">
        <v>4.0989380674998399</v>
      </c>
      <c r="Z230" s="425">
        <v>4.4338853591530594</v>
      </c>
      <c r="AA230" s="426">
        <v>3.0051883269707003</v>
      </c>
      <c r="AB230" s="424">
        <v>8.7877110051899532</v>
      </c>
      <c r="AC230" s="425">
        <v>29.029948408848846</v>
      </c>
      <c r="AD230" s="425">
        <v>4.1025669776987064</v>
      </c>
      <c r="AE230" s="425">
        <v>4.4424553361302435</v>
      </c>
      <c r="AF230" s="426">
        <v>3.0268974013711056</v>
      </c>
      <c r="AG230" s="424">
        <v>10.26061279941597</v>
      </c>
      <c r="AH230" s="425">
        <v>33.736950272785535</v>
      </c>
      <c r="AI230" s="425">
        <v>4.8270996075602932</v>
      </c>
      <c r="AJ230" s="425">
        <v>5.3061749266653182</v>
      </c>
      <c r="AK230" s="426">
        <v>3.3722208388745636</v>
      </c>
      <c r="AL230" s="424">
        <v>9.6104536638509597</v>
      </c>
      <c r="AM230" s="425">
        <v>31.892227798426475</v>
      </c>
      <c r="AN230" s="425">
        <v>4.4028760685818815</v>
      </c>
      <c r="AO230" s="425">
        <v>4.845936908936344</v>
      </c>
      <c r="AP230" s="426">
        <v>3.0734634138536037</v>
      </c>
      <c r="AQ230" s="424">
        <v>8.8461837844651097</v>
      </c>
      <c r="AR230" s="425">
        <v>29.87211357742164</v>
      </c>
      <c r="AS230" s="425">
        <v>3.8809939343198434</v>
      </c>
      <c r="AT230" s="425">
        <v>4.2749791584152126</v>
      </c>
      <c r="AU230" s="426">
        <v>2.7228679667215192</v>
      </c>
      <c r="AV230" s="424">
        <v>9.459839450916272</v>
      </c>
      <c r="AW230" s="425">
        <v>31.37752052959382</v>
      </c>
      <c r="AX230" s="425">
        <v>4.2082301933120272</v>
      </c>
      <c r="AY230" s="425">
        <v>4.452425395029004</v>
      </c>
      <c r="AZ230" s="426">
        <v>3.5050197648084276</v>
      </c>
      <c r="BA230" s="424">
        <v>9.7185271239102509</v>
      </c>
      <c r="BB230" s="425">
        <v>30.392109513777736</v>
      </c>
      <c r="BC230" s="425">
        <v>4.6636850690801879</v>
      </c>
      <c r="BD230" s="425">
        <v>4.7829767537813765</v>
      </c>
      <c r="BE230" s="426">
        <v>4.3241550919635205</v>
      </c>
      <c r="BF230" s="424">
        <v>10.088986955213397</v>
      </c>
      <c r="BG230" s="425">
        <v>31.155639821609793</v>
      </c>
      <c r="BH230" s="425">
        <v>4.9458923547879774</v>
      </c>
      <c r="BI230" s="425">
        <v>4.9758765170209402</v>
      </c>
      <c r="BJ230" s="426">
        <v>4.8628994865519237</v>
      </c>
    </row>
    <row r="231" spans="5:62" ht="10.9" customHeight="1" x14ac:dyDescent="0.2">
      <c r="E231" s="477" t="s">
        <v>326</v>
      </c>
      <c r="F231" s="427">
        <v>2</v>
      </c>
      <c r="G231" s="2" t="s">
        <v>2365</v>
      </c>
      <c r="H231" s="424">
        <v>5.1875345029315252</v>
      </c>
      <c r="I231" s="425">
        <v>18.70326769091993</v>
      </c>
      <c r="J231" s="425">
        <v>2.9481285998204179</v>
      </c>
      <c r="K231" s="425">
        <v>3.1089731404237888</v>
      </c>
      <c r="L231" s="426">
        <v>1.9917122322447711</v>
      </c>
      <c r="M231" s="424">
        <v>5.6136951500587706</v>
      </c>
      <c r="N231" s="425">
        <v>21.235570413252102</v>
      </c>
      <c r="O231" s="425">
        <v>3.0237206225553099</v>
      </c>
      <c r="P231" s="425">
        <v>3.0876820801937415</v>
      </c>
      <c r="Q231" s="426">
        <v>2.6440865517321521</v>
      </c>
      <c r="R231" s="424">
        <v>4.7235964777343282</v>
      </c>
      <c r="S231" s="425">
        <v>16.05333220989365</v>
      </c>
      <c r="T231" s="425">
        <v>2.8025167664918502</v>
      </c>
      <c r="U231" s="425">
        <v>2.9443972677472576</v>
      </c>
      <c r="V231" s="426">
        <v>1.993288732337569</v>
      </c>
      <c r="W231" s="424">
        <v>4.2065798175872864</v>
      </c>
      <c r="X231" s="425">
        <v>15.55712443680301</v>
      </c>
      <c r="Y231" s="425">
        <v>2.2917360734476371</v>
      </c>
      <c r="Z231" s="425">
        <v>2.4128137712633655</v>
      </c>
      <c r="AA231" s="426">
        <v>1.6342419892292399</v>
      </c>
      <c r="AB231" s="424">
        <v>4.2298904670519315</v>
      </c>
      <c r="AC231" s="425">
        <v>16.11203379622426</v>
      </c>
      <c r="AD231" s="425">
        <v>2.231576265671062</v>
      </c>
      <c r="AE231" s="425">
        <v>2.3550087922567142</v>
      </c>
      <c r="AF231" s="426">
        <v>1.5831380222539855</v>
      </c>
      <c r="AG231" s="424">
        <v>4.7781568308207678</v>
      </c>
      <c r="AH231" s="425">
        <v>18.522371919707048</v>
      </c>
      <c r="AI231" s="425">
        <v>2.5272575073750576</v>
      </c>
      <c r="AJ231" s="425">
        <v>2.6698781638773679</v>
      </c>
      <c r="AK231" s="426">
        <v>1.8090924630717926</v>
      </c>
      <c r="AL231" s="424">
        <v>4.5668158850133302</v>
      </c>
      <c r="AM231" s="425">
        <v>17.822276214500867</v>
      </c>
      <c r="AN231" s="425">
        <v>2.4453156343541083</v>
      </c>
      <c r="AO231" s="425">
        <v>2.5914906135046656</v>
      </c>
      <c r="AP231" s="426">
        <v>1.7156583314817586</v>
      </c>
      <c r="AQ231" s="424">
        <v>4.1283936885446337</v>
      </c>
      <c r="AR231" s="425">
        <v>16.380022708799537</v>
      </c>
      <c r="AS231" s="425">
        <v>2.1815651133382419</v>
      </c>
      <c r="AT231" s="425">
        <v>2.2882290099753089</v>
      </c>
      <c r="AU231" s="426">
        <v>1.6540668378709109</v>
      </c>
      <c r="AV231" s="424">
        <v>4.4197339410216427</v>
      </c>
      <c r="AW231" s="425">
        <v>17.602547486947767</v>
      </c>
      <c r="AX231" s="425">
        <v>2.2566047906973439</v>
      </c>
      <c r="AY231" s="425">
        <v>2.302669483454177</v>
      </c>
      <c r="AZ231" s="426">
        <v>2.0323415008564862</v>
      </c>
      <c r="BA231" s="424">
        <v>4.5144244264473201</v>
      </c>
      <c r="BB231" s="425">
        <v>16.724884727902584</v>
      </c>
      <c r="BC231" s="425">
        <v>2.4805239830302215</v>
      </c>
      <c r="BD231" s="425">
        <v>2.4120200296811101</v>
      </c>
      <c r="BE231" s="426">
        <v>2.8089037531693424</v>
      </c>
      <c r="BF231" s="424">
        <v>4.6255140420377785</v>
      </c>
      <c r="BG231" s="425">
        <v>17.045231980204889</v>
      </c>
      <c r="BH231" s="425">
        <v>2.5724371060471447</v>
      </c>
      <c r="BI231" s="425">
        <v>2.4931654354930246</v>
      </c>
      <c r="BJ231" s="426">
        <v>2.9391099508906828</v>
      </c>
    </row>
    <row r="232" spans="5:62" ht="10.9" customHeight="1" x14ac:dyDescent="0.2">
      <c r="E232" s="477" t="s">
        <v>327</v>
      </c>
      <c r="F232" s="427">
        <v>2</v>
      </c>
      <c r="G232" s="2" t="s">
        <v>2366</v>
      </c>
      <c r="H232" s="424">
        <v>8.1639044666887521</v>
      </c>
      <c r="I232" s="425">
        <v>29.008614658809144</v>
      </c>
      <c r="J232" s="425">
        <v>4.1310585748856719</v>
      </c>
      <c r="K232" s="425">
        <v>4.5174775031392551</v>
      </c>
      <c r="L232" s="426">
        <v>1.9480569752992061</v>
      </c>
      <c r="M232" s="424">
        <v>8.4021354750260002</v>
      </c>
      <c r="N232" s="425">
        <v>30.822294797979836</v>
      </c>
      <c r="O232" s="425">
        <v>4.0904968326701887</v>
      </c>
      <c r="P232" s="425">
        <v>4.3922396137941107</v>
      </c>
      <c r="Q232" s="426">
        <v>2.3874427362545045</v>
      </c>
      <c r="R232" s="424">
        <v>7.6344240964943708</v>
      </c>
      <c r="S232" s="425">
        <v>26.277564734999299</v>
      </c>
      <c r="T232" s="425">
        <v>3.9679834181881857</v>
      </c>
      <c r="U232" s="425">
        <v>4.2830548878334707</v>
      </c>
      <c r="V232" s="426">
        <v>2.2692487389956497</v>
      </c>
      <c r="W232" s="424">
        <v>6.7568363267099807</v>
      </c>
      <c r="X232" s="425">
        <v>24.851680296446013</v>
      </c>
      <c r="Y232" s="425">
        <v>3.1911271336881093</v>
      </c>
      <c r="Z232" s="425">
        <v>3.4643322967982098</v>
      </c>
      <c r="AA232" s="426">
        <v>1.7931012567594524</v>
      </c>
      <c r="AB232" s="424">
        <v>6.7440842503743861</v>
      </c>
      <c r="AC232" s="425">
        <v>24.298056278791741</v>
      </c>
      <c r="AD232" s="425">
        <v>3.277299009042387</v>
      </c>
      <c r="AE232" s="425">
        <v>3.5795726203508682</v>
      </c>
      <c r="AF232" s="426">
        <v>1.7790508320493779</v>
      </c>
      <c r="AG232" s="424">
        <v>7.8474938065683384</v>
      </c>
      <c r="AH232" s="425">
        <v>28.77848583377299</v>
      </c>
      <c r="AI232" s="425">
        <v>3.7645748864394029</v>
      </c>
      <c r="AJ232" s="425">
        <v>4.1476888265635656</v>
      </c>
      <c r="AK232" s="426">
        <v>1.9452642740633725</v>
      </c>
      <c r="AL232" s="424">
        <v>7.3243691825500656</v>
      </c>
      <c r="AM232" s="425">
        <v>27.418780274719968</v>
      </c>
      <c r="AN232" s="425">
        <v>3.3701406531276259</v>
      </c>
      <c r="AO232" s="425">
        <v>3.7055919778824746</v>
      </c>
      <c r="AP232" s="426">
        <v>1.7842672359189968</v>
      </c>
      <c r="AQ232" s="424">
        <v>6.7656816841495848</v>
      </c>
      <c r="AR232" s="425">
        <v>25.705106796441189</v>
      </c>
      <c r="AS232" s="425">
        <v>2.9876623089863132</v>
      </c>
      <c r="AT232" s="425">
        <v>3.2628405129253375</v>
      </c>
      <c r="AU232" s="426">
        <v>1.6981475160311528</v>
      </c>
      <c r="AV232" s="424">
        <v>7.3559632274448115</v>
      </c>
      <c r="AW232" s="425">
        <v>28.183427494726971</v>
      </c>
      <c r="AX232" s="425">
        <v>3.1377739286208883</v>
      </c>
      <c r="AY232" s="425">
        <v>3.3670740439548799</v>
      </c>
      <c r="AZ232" s="426">
        <v>2.0758297257552187</v>
      </c>
      <c r="BA232" s="424">
        <v>7.8623895416646015</v>
      </c>
      <c r="BB232" s="425">
        <v>28.207347421119458</v>
      </c>
      <c r="BC232" s="425">
        <v>3.6395808442424555</v>
      </c>
      <c r="BD232" s="425">
        <v>3.8425807162038073</v>
      </c>
      <c r="BE232" s="426">
        <v>2.7075989567698682</v>
      </c>
      <c r="BF232" s="424">
        <v>8.231461781297444</v>
      </c>
      <c r="BG232" s="425">
        <v>29.357084969322322</v>
      </c>
      <c r="BH232" s="425">
        <v>3.8224203665194358</v>
      </c>
      <c r="BI232" s="425">
        <v>3.9808410728003287</v>
      </c>
      <c r="BJ232" s="426">
        <v>3.1150130854909928</v>
      </c>
    </row>
    <row r="233" spans="5:62" ht="10.9" customHeight="1" x14ac:dyDescent="0.2">
      <c r="E233" s="477" t="s">
        <v>328</v>
      </c>
      <c r="F233" s="427">
        <v>2</v>
      </c>
      <c r="G233" s="2" t="s">
        <v>2367</v>
      </c>
      <c r="H233" s="424">
        <v>5.6493625304110093</v>
      </c>
      <c r="I233" s="425">
        <v>18.562251943399822</v>
      </c>
      <c r="J233" s="425">
        <v>3.3210044898731699</v>
      </c>
      <c r="K233" s="425">
        <v>3.567047350927651</v>
      </c>
      <c r="L233" s="426">
        <v>1.9627046134704107</v>
      </c>
      <c r="M233" s="424">
        <v>5.3447889777806816</v>
      </c>
      <c r="N233" s="425">
        <v>17.64723595525723</v>
      </c>
      <c r="O233" s="425">
        <v>3.1792355687418059</v>
      </c>
      <c r="P233" s="425">
        <v>3.4102566615928405</v>
      </c>
      <c r="Q233" s="426">
        <v>1.9045474160193725</v>
      </c>
      <c r="R233" s="424">
        <v>5.2371316900127116</v>
      </c>
      <c r="S233" s="425">
        <v>17.676189908162836</v>
      </c>
      <c r="T233" s="425">
        <v>3.0615964677807028</v>
      </c>
      <c r="U233" s="425">
        <v>3.281068418323025</v>
      </c>
      <c r="V233" s="426">
        <v>1.9008357239709388</v>
      </c>
      <c r="W233" s="424">
        <v>4.712786693493519</v>
      </c>
      <c r="X233" s="425">
        <v>16.488115148279235</v>
      </c>
      <c r="Y233" s="425">
        <v>2.6327800855759671</v>
      </c>
      <c r="Z233" s="425">
        <v>2.8183345036861618</v>
      </c>
      <c r="AA233" s="426">
        <v>1.7051434377763448</v>
      </c>
      <c r="AB233" s="424">
        <v>4.7568354094622531</v>
      </c>
      <c r="AC233" s="425">
        <v>16.296998243903584</v>
      </c>
      <c r="AD233" s="425">
        <v>2.6934858257580694</v>
      </c>
      <c r="AE233" s="425">
        <v>2.914987863359809</v>
      </c>
      <c r="AF233" s="426">
        <v>1.6171192056676758</v>
      </c>
      <c r="AG233" s="424">
        <v>5.6280975742648245</v>
      </c>
      <c r="AH233" s="425">
        <v>19.772123986012893</v>
      </c>
      <c r="AI233" s="425">
        <v>3.1485092612814309</v>
      </c>
      <c r="AJ233" s="425">
        <v>3.3987671192076623</v>
      </c>
      <c r="AK233" s="426">
        <v>1.9782874814921168</v>
      </c>
      <c r="AL233" s="424">
        <v>5.7251514884435553</v>
      </c>
      <c r="AM233" s="425">
        <v>21.927469506608354</v>
      </c>
      <c r="AN233" s="425">
        <v>2.9361132442665925</v>
      </c>
      <c r="AO233" s="425">
        <v>3.1994152119969437</v>
      </c>
      <c r="AP233" s="426">
        <v>1.7189892152460806</v>
      </c>
      <c r="AQ233" s="424">
        <v>5.2842148360463259</v>
      </c>
      <c r="AR233" s="425">
        <v>20.714967754803762</v>
      </c>
      <c r="AS233" s="425">
        <v>2.6036463682827202</v>
      </c>
      <c r="AT233" s="425">
        <v>2.8695978828372048</v>
      </c>
      <c r="AU233" s="426">
        <v>1.3895212344362815</v>
      </c>
      <c r="AV233" s="424">
        <v>5.7105185448800881</v>
      </c>
      <c r="AW233" s="425">
        <v>23.047216651658704</v>
      </c>
      <c r="AX233" s="425">
        <v>2.6062138365620267</v>
      </c>
      <c r="AY233" s="425">
        <v>2.9006216601168409</v>
      </c>
      <c r="AZ233" s="426">
        <v>1.2834203294037425</v>
      </c>
      <c r="BA233" s="424">
        <v>5.9430361894384314</v>
      </c>
      <c r="BB233" s="425">
        <v>22.281041633415054</v>
      </c>
      <c r="BC233" s="425">
        <v>2.9395194708967352</v>
      </c>
      <c r="BD233" s="425">
        <v>3.2531808215767657</v>
      </c>
      <c r="BE233" s="426">
        <v>1.532841206073938</v>
      </c>
      <c r="BF233" s="424">
        <v>6.6379375061757075</v>
      </c>
      <c r="BG233" s="425">
        <v>24.925217905609195</v>
      </c>
      <c r="BH233" s="425">
        <v>3.252321885984776</v>
      </c>
      <c r="BI233" s="425">
        <v>3.5755765864884235</v>
      </c>
      <c r="BJ233" s="426">
        <v>1.840259241237993</v>
      </c>
    </row>
    <row r="234" spans="5:62" ht="10.9" customHeight="1" x14ac:dyDescent="0.2">
      <c r="E234" s="477" t="s">
        <v>329</v>
      </c>
      <c r="F234" s="427">
        <v>2</v>
      </c>
      <c r="G234" s="262" t="s">
        <v>2368</v>
      </c>
      <c r="H234" s="424">
        <v>5.4299550141873896</v>
      </c>
      <c r="I234" s="425">
        <v>17.518991834566229</v>
      </c>
      <c r="J234" s="425">
        <v>3.2845004332273811</v>
      </c>
      <c r="K234" s="425">
        <v>3.6163974950282332</v>
      </c>
      <c r="L234" s="426">
        <v>1.9321090863944945</v>
      </c>
      <c r="M234" s="424">
        <v>5.7025592775745171</v>
      </c>
      <c r="N234" s="425">
        <v>20.791234448328115</v>
      </c>
      <c r="O234" s="425">
        <v>3.0478454742031724</v>
      </c>
      <c r="P234" s="425">
        <v>3.3372781619224225</v>
      </c>
      <c r="Q234" s="426">
        <v>1.8756045464037969</v>
      </c>
      <c r="R234" s="424">
        <v>5.2650616269333224</v>
      </c>
      <c r="S234" s="425">
        <v>17.9666384183585</v>
      </c>
      <c r="T234" s="425">
        <v>2.9787447164704335</v>
      </c>
      <c r="U234" s="425">
        <v>3.2788370073683222</v>
      </c>
      <c r="V234" s="426">
        <v>1.8123374086033035</v>
      </c>
      <c r="W234" s="424">
        <v>4.9637951624213743</v>
      </c>
      <c r="X234" s="425">
        <v>17.099031885271785</v>
      </c>
      <c r="Y234" s="425">
        <v>2.7478173193246027</v>
      </c>
      <c r="Z234" s="425">
        <v>3.042771475920691</v>
      </c>
      <c r="AA234" s="426">
        <v>1.6556481299382619</v>
      </c>
      <c r="AB234" s="424">
        <v>4.7903648346482894</v>
      </c>
      <c r="AC234" s="425">
        <v>16.285871227604797</v>
      </c>
      <c r="AD234" s="425">
        <v>2.6921988748607504</v>
      </c>
      <c r="AE234" s="425">
        <v>2.9627387048398379</v>
      </c>
      <c r="AF234" s="426">
        <v>1.7144501839202413</v>
      </c>
      <c r="AG234" s="424">
        <v>5.4996953096281844</v>
      </c>
      <c r="AH234" s="425">
        <v>19.158387176596136</v>
      </c>
      <c r="AI234" s="425">
        <v>3.0608406899648921</v>
      </c>
      <c r="AJ234" s="425">
        <v>3.3836825431492108</v>
      </c>
      <c r="AK234" s="426">
        <v>1.9409395092248309</v>
      </c>
      <c r="AL234" s="424">
        <v>4.9301990424195123</v>
      </c>
      <c r="AM234" s="425">
        <v>17.581289446620261</v>
      </c>
      <c r="AN234" s="425">
        <v>2.732945045568945</v>
      </c>
      <c r="AO234" s="425">
        <v>3.0251636967780584</v>
      </c>
      <c r="AP234" s="426">
        <v>1.729003295674848</v>
      </c>
      <c r="AQ234" s="424">
        <v>4.4429821193216679</v>
      </c>
      <c r="AR234" s="425">
        <v>16.305483654919417</v>
      </c>
      <c r="AS234" s="425">
        <v>2.4152456171888694</v>
      </c>
      <c r="AT234" s="425">
        <v>2.6934511492023825</v>
      </c>
      <c r="AU234" s="426">
        <v>1.474882121737396</v>
      </c>
      <c r="AV234" s="424">
        <v>4.8630471160072082</v>
      </c>
      <c r="AW234" s="425">
        <v>17.726871406842665</v>
      </c>
      <c r="AX234" s="425">
        <v>2.5949817761115757</v>
      </c>
      <c r="AY234" s="425">
        <v>2.7967380593972813</v>
      </c>
      <c r="AZ234" s="426">
        <v>1.9258741285327443</v>
      </c>
      <c r="BA234" s="424">
        <v>5.1515127940602188</v>
      </c>
      <c r="BB234" s="425">
        <v>18.31057335934382</v>
      </c>
      <c r="BC234" s="425">
        <v>2.7479191461717125</v>
      </c>
      <c r="BD234" s="425">
        <v>2.9717260090151338</v>
      </c>
      <c r="BE234" s="426">
        <v>2.0102441953001216</v>
      </c>
      <c r="BF234" s="424">
        <v>5.3732924302828735</v>
      </c>
      <c r="BG234" s="425">
        <v>19.239778068410356</v>
      </c>
      <c r="BH234" s="425">
        <v>2.83577562801911</v>
      </c>
      <c r="BI234" s="425">
        <v>3.0649533559167801</v>
      </c>
      <c r="BJ234" s="426">
        <v>2.0955536236848298</v>
      </c>
    </row>
    <row r="235" spans="5:62" ht="10.9" customHeight="1" x14ac:dyDescent="0.2">
      <c r="E235" s="477" t="s">
        <v>330</v>
      </c>
      <c r="F235" s="427">
        <v>2</v>
      </c>
      <c r="G235" s="262" t="s">
        <v>2369</v>
      </c>
      <c r="H235" s="424">
        <v>3.8247107103398812</v>
      </c>
      <c r="I235" s="425">
        <v>11.589412408790643</v>
      </c>
      <c r="J235" s="425">
        <v>2.7912069296881246</v>
      </c>
      <c r="K235" s="425">
        <v>3.0447729063846061</v>
      </c>
      <c r="L235" s="426">
        <v>1.5085580871962898</v>
      </c>
      <c r="M235" s="424">
        <v>3.8892511734065005</v>
      </c>
      <c r="N235" s="425">
        <v>13.333900255099236</v>
      </c>
      <c r="O235" s="425">
        <v>2.6455172626434131</v>
      </c>
      <c r="P235" s="425">
        <v>2.8630656718610612</v>
      </c>
      <c r="Q235" s="426">
        <v>1.5534021965663571</v>
      </c>
      <c r="R235" s="424">
        <v>3.5373573802155098</v>
      </c>
      <c r="S235" s="425">
        <v>12.524719260494095</v>
      </c>
      <c r="T235" s="425">
        <v>2.3260541479823127</v>
      </c>
      <c r="U235" s="425">
        <v>2.4978927102112491</v>
      </c>
      <c r="V235" s="426">
        <v>1.5004002516871913</v>
      </c>
      <c r="W235" s="424">
        <v>3.1849460414438777</v>
      </c>
      <c r="X235" s="425">
        <v>11.258762640766442</v>
      </c>
      <c r="Y235" s="425">
        <v>2.0674733317974185</v>
      </c>
      <c r="Z235" s="425">
        <v>2.2445927982391618</v>
      </c>
      <c r="AA235" s="426">
        <v>1.2714043681283582</v>
      </c>
      <c r="AB235" s="424">
        <v>3.271987397699327</v>
      </c>
      <c r="AC235" s="425">
        <v>11.233388253541742</v>
      </c>
      <c r="AD235" s="425">
        <v>2.168676674248402</v>
      </c>
      <c r="AE235" s="425">
        <v>2.3781693111268387</v>
      </c>
      <c r="AF235" s="426">
        <v>1.2583129395710477</v>
      </c>
      <c r="AG235" s="424">
        <v>3.81593088436879</v>
      </c>
      <c r="AH235" s="425">
        <v>13.750942060164563</v>
      </c>
      <c r="AI235" s="425">
        <v>2.4859027286433615</v>
      </c>
      <c r="AJ235" s="425">
        <v>2.7234544015000481</v>
      </c>
      <c r="AK235" s="426">
        <v>1.5062922101854292</v>
      </c>
      <c r="AL235" s="424">
        <v>3.6477890051507553</v>
      </c>
      <c r="AM235" s="425">
        <v>13.671583622168532</v>
      </c>
      <c r="AN235" s="425">
        <v>2.3314736838966144</v>
      </c>
      <c r="AO235" s="425">
        <v>2.5969851403910185</v>
      </c>
      <c r="AP235" s="426">
        <v>1.2484933577398993</v>
      </c>
      <c r="AQ235" s="424">
        <v>3.5246745312553678</v>
      </c>
      <c r="AR235" s="425">
        <v>14.045323152570411</v>
      </c>
      <c r="AS235" s="425">
        <v>2.1363523959420401</v>
      </c>
      <c r="AT235" s="425">
        <v>2.3952548740454747</v>
      </c>
      <c r="AU235" s="426">
        <v>1.0916554027294678</v>
      </c>
      <c r="AV235" s="424">
        <v>4.0367393235567848</v>
      </c>
      <c r="AW235" s="425">
        <v>17.104089014028435</v>
      </c>
      <c r="AX235" s="425">
        <v>2.2135354215936829</v>
      </c>
      <c r="AY235" s="425">
        <v>2.4118999502018101</v>
      </c>
      <c r="AZ235" s="426">
        <v>1.4196773160028067</v>
      </c>
      <c r="BA235" s="424">
        <v>4.1241122187111463</v>
      </c>
      <c r="BB235" s="425">
        <v>16.280717484239595</v>
      </c>
      <c r="BC235" s="425">
        <v>2.3531195753882139</v>
      </c>
      <c r="BD235" s="425">
        <v>2.5359403041812052</v>
      </c>
      <c r="BE235" s="426">
        <v>1.6222815198957214</v>
      </c>
      <c r="BF235" s="424">
        <v>4.2335078279002083</v>
      </c>
      <c r="BG235" s="425">
        <v>16.150293207492666</v>
      </c>
      <c r="BH235" s="425">
        <v>2.5121655740206554</v>
      </c>
      <c r="BI235" s="425">
        <v>2.6939520472820568</v>
      </c>
      <c r="BJ235" s="426">
        <v>1.8019432895283136</v>
      </c>
    </row>
    <row r="236" spans="5:62" ht="10.9" customHeight="1" x14ac:dyDescent="0.2">
      <c r="E236" s="477" t="s">
        <v>950</v>
      </c>
      <c r="F236" s="427">
        <v>2</v>
      </c>
      <c r="G236" s="262" t="s">
        <v>2370</v>
      </c>
      <c r="H236" s="424" t="s">
        <v>2208</v>
      </c>
      <c r="I236" s="425" t="s">
        <v>2208</v>
      </c>
      <c r="J236" s="425" t="s">
        <v>2208</v>
      </c>
      <c r="K236" s="425" t="s">
        <v>2208</v>
      </c>
      <c r="L236" s="426" t="s">
        <v>2208</v>
      </c>
      <c r="M236" s="424" t="s">
        <v>2208</v>
      </c>
      <c r="N236" s="425" t="s">
        <v>2208</v>
      </c>
      <c r="O236" s="425" t="s">
        <v>2208</v>
      </c>
      <c r="P236" s="425" t="s">
        <v>2208</v>
      </c>
      <c r="Q236" s="426" t="s">
        <v>2208</v>
      </c>
      <c r="R236" s="424" t="s">
        <v>2208</v>
      </c>
      <c r="S236" s="425" t="s">
        <v>2208</v>
      </c>
      <c r="T236" s="425" t="s">
        <v>2208</v>
      </c>
      <c r="U236" s="425" t="s">
        <v>2208</v>
      </c>
      <c r="V236" s="426" t="s">
        <v>2208</v>
      </c>
      <c r="W236" s="424" t="s">
        <v>2208</v>
      </c>
      <c r="X236" s="425" t="s">
        <v>2208</v>
      </c>
      <c r="Y236" s="425" t="s">
        <v>2208</v>
      </c>
      <c r="Z236" s="425" t="s">
        <v>2208</v>
      </c>
      <c r="AA236" s="426" t="s">
        <v>2208</v>
      </c>
      <c r="AB236" s="424" t="s">
        <v>2208</v>
      </c>
      <c r="AC236" s="425" t="s">
        <v>2208</v>
      </c>
      <c r="AD236" s="425" t="s">
        <v>2208</v>
      </c>
      <c r="AE236" s="425" t="s">
        <v>2208</v>
      </c>
      <c r="AF236" s="426" t="s">
        <v>2208</v>
      </c>
      <c r="AG236" s="424" t="s">
        <v>2208</v>
      </c>
      <c r="AH236" s="425" t="s">
        <v>2208</v>
      </c>
      <c r="AI236" s="425" t="s">
        <v>2208</v>
      </c>
      <c r="AJ236" s="425" t="s">
        <v>2208</v>
      </c>
      <c r="AK236" s="426" t="s">
        <v>2208</v>
      </c>
      <c r="AL236" s="424" t="s">
        <v>2208</v>
      </c>
      <c r="AM236" s="425" t="s">
        <v>2208</v>
      </c>
      <c r="AN236" s="425" t="s">
        <v>2208</v>
      </c>
      <c r="AO236" s="425" t="s">
        <v>2208</v>
      </c>
      <c r="AP236" s="426" t="s">
        <v>2208</v>
      </c>
      <c r="AQ236" s="424" t="s">
        <v>2208</v>
      </c>
      <c r="AR236" s="425" t="s">
        <v>2208</v>
      </c>
      <c r="AS236" s="425" t="s">
        <v>2208</v>
      </c>
      <c r="AT236" s="425" t="s">
        <v>2208</v>
      </c>
      <c r="AU236" s="426" t="s">
        <v>2208</v>
      </c>
      <c r="AV236" s="424" t="s">
        <v>2208</v>
      </c>
      <c r="AW236" s="425" t="s">
        <v>2208</v>
      </c>
      <c r="AX236" s="425" t="s">
        <v>2208</v>
      </c>
      <c r="AY236" s="425" t="s">
        <v>2208</v>
      </c>
      <c r="AZ236" s="426" t="s">
        <v>2208</v>
      </c>
      <c r="BA236" s="424" t="s">
        <v>2208</v>
      </c>
      <c r="BB236" s="425" t="s">
        <v>2208</v>
      </c>
      <c r="BC236" s="425" t="s">
        <v>2208</v>
      </c>
      <c r="BD236" s="425" t="s">
        <v>2208</v>
      </c>
      <c r="BE236" s="426" t="s">
        <v>2208</v>
      </c>
      <c r="BF236" s="424" t="s">
        <v>2208</v>
      </c>
      <c r="BG236" s="425" t="s">
        <v>2208</v>
      </c>
      <c r="BH236" s="425" t="s">
        <v>2208</v>
      </c>
      <c r="BI236" s="425" t="s">
        <v>2208</v>
      </c>
      <c r="BJ236" s="426" t="s">
        <v>2208</v>
      </c>
    </row>
    <row r="237" spans="5:62" ht="10.9" customHeight="1" x14ac:dyDescent="0.2">
      <c r="E237" s="477" t="s">
        <v>952</v>
      </c>
      <c r="F237" s="427">
        <v>2</v>
      </c>
      <c r="G237" s="262" t="s">
        <v>2371</v>
      </c>
      <c r="H237" s="424" t="s">
        <v>2208</v>
      </c>
      <c r="I237" s="425" t="s">
        <v>2208</v>
      </c>
      <c r="J237" s="425" t="s">
        <v>2208</v>
      </c>
      <c r="K237" s="425" t="s">
        <v>2208</v>
      </c>
      <c r="L237" s="426" t="s">
        <v>2208</v>
      </c>
      <c r="M237" s="424" t="s">
        <v>2208</v>
      </c>
      <c r="N237" s="425" t="s">
        <v>2208</v>
      </c>
      <c r="O237" s="425" t="s">
        <v>2208</v>
      </c>
      <c r="P237" s="425" t="s">
        <v>2208</v>
      </c>
      <c r="Q237" s="426" t="s">
        <v>2208</v>
      </c>
      <c r="R237" s="424" t="s">
        <v>2208</v>
      </c>
      <c r="S237" s="425" t="s">
        <v>2208</v>
      </c>
      <c r="T237" s="425" t="s">
        <v>2208</v>
      </c>
      <c r="U237" s="425" t="s">
        <v>2208</v>
      </c>
      <c r="V237" s="426" t="s">
        <v>2208</v>
      </c>
      <c r="W237" s="424" t="s">
        <v>2208</v>
      </c>
      <c r="X237" s="425" t="s">
        <v>2208</v>
      </c>
      <c r="Y237" s="425" t="s">
        <v>2208</v>
      </c>
      <c r="Z237" s="425" t="s">
        <v>2208</v>
      </c>
      <c r="AA237" s="426" t="s">
        <v>2208</v>
      </c>
      <c r="AB237" s="424" t="s">
        <v>2208</v>
      </c>
      <c r="AC237" s="425" t="s">
        <v>2208</v>
      </c>
      <c r="AD237" s="425" t="s">
        <v>2208</v>
      </c>
      <c r="AE237" s="425" t="s">
        <v>2208</v>
      </c>
      <c r="AF237" s="426" t="s">
        <v>2208</v>
      </c>
      <c r="AG237" s="424" t="s">
        <v>2208</v>
      </c>
      <c r="AH237" s="425" t="s">
        <v>2208</v>
      </c>
      <c r="AI237" s="425" t="s">
        <v>2208</v>
      </c>
      <c r="AJ237" s="425" t="s">
        <v>2208</v>
      </c>
      <c r="AK237" s="426" t="s">
        <v>2208</v>
      </c>
      <c r="AL237" s="424" t="s">
        <v>2208</v>
      </c>
      <c r="AM237" s="425" t="s">
        <v>2208</v>
      </c>
      <c r="AN237" s="425" t="s">
        <v>2208</v>
      </c>
      <c r="AO237" s="425" t="s">
        <v>2208</v>
      </c>
      <c r="AP237" s="426" t="s">
        <v>2208</v>
      </c>
      <c r="AQ237" s="424" t="s">
        <v>2208</v>
      </c>
      <c r="AR237" s="425" t="s">
        <v>2208</v>
      </c>
      <c r="AS237" s="425" t="s">
        <v>2208</v>
      </c>
      <c r="AT237" s="425" t="s">
        <v>2208</v>
      </c>
      <c r="AU237" s="426" t="s">
        <v>2208</v>
      </c>
      <c r="AV237" s="424" t="s">
        <v>2208</v>
      </c>
      <c r="AW237" s="425" t="s">
        <v>2208</v>
      </c>
      <c r="AX237" s="425" t="s">
        <v>2208</v>
      </c>
      <c r="AY237" s="425" t="s">
        <v>2208</v>
      </c>
      <c r="AZ237" s="426" t="s">
        <v>2208</v>
      </c>
      <c r="BA237" s="424" t="s">
        <v>2208</v>
      </c>
      <c r="BB237" s="425" t="s">
        <v>2208</v>
      </c>
      <c r="BC237" s="425" t="s">
        <v>2208</v>
      </c>
      <c r="BD237" s="425" t="s">
        <v>2208</v>
      </c>
      <c r="BE237" s="426" t="s">
        <v>2208</v>
      </c>
      <c r="BF237" s="424" t="s">
        <v>2208</v>
      </c>
      <c r="BG237" s="425" t="s">
        <v>2208</v>
      </c>
      <c r="BH237" s="425" t="s">
        <v>2208</v>
      </c>
      <c r="BI237" s="425" t="s">
        <v>2208</v>
      </c>
      <c r="BJ237" s="426" t="s">
        <v>2208</v>
      </c>
    </row>
    <row r="238" spans="5:62" ht="10.9" customHeight="1" x14ac:dyDescent="0.2">
      <c r="E238" s="477" t="s">
        <v>954</v>
      </c>
      <c r="F238" s="427">
        <v>2</v>
      </c>
      <c r="G238" s="2" t="s">
        <v>2372</v>
      </c>
      <c r="H238" s="424" t="s">
        <v>2208</v>
      </c>
      <c r="I238" s="425" t="s">
        <v>2208</v>
      </c>
      <c r="J238" s="425" t="s">
        <v>2208</v>
      </c>
      <c r="K238" s="425" t="s">
        <v>2208</v>
      </c>
      <c r="L238" s="426" t="s">
        <v>2208</v>
      </c>
      <c r="M238" s="424" t="s">
        <v>2208</v>
      </c>
      <c r="N238" s="425" t="s">
        <v>2208</v>
      </c>
      <c r="O238" s="425" t="s">
        <v>2208</v>
      </c>
      <c r="P238" s="425" t="s">
        <v>2208</v>
      </c>
      <c r="Q238" s="426" t="s">
        <v>2208</v>
      </c>
      <c r="R238" s="424" t="s">
        <v>2208</v>
      </c>
      <c r="S238" s="425" t="s">
        <v>2208</v>
      </c>
      <c r="T238" s="425" t="s">
        <v>2208</v>
      </c>
      <c r="U238" s="425" t="s">
        <v>2208</v>
      </c>
      <c r="V238" s="426" t="s">
        <v>2208</v>
      </c>
      <c r="W238" s="424" t="s">
        <v>2208</v>
      </c>
      <c r="X238" s="425" t="s">
        <v>2208</v>
      </c>
      <c r="Y238" s="425" t="s">
        <v>2208</v>
      </c>
      <c r="Z238" s="425" t="s">
        <v>2208</v>
      </c>
      <c r="AA238" s="426" t="s">
        <v>2208</v>
      </c>
      <c r="AB238" s="424" t="s">
        <v>2208</v>
      </c>
      <c r="AC238" s="425" t="s">
        <v>2208</v>
      </c>
      <c r="AD238" s="425" t="s">
        <v>2208</v>
      </c>
      <c r="AE238" s="425" t="s">
        <v>2208</v>
      </c>
      <c r="AF238" s="426" t="s">
        <v>2208</v>
      </c>
      <c r="AG238" s="424" t="s">
        <v>2208</v>
      </c>
      <c r="AH238" s="425" t="s">
        <v>2208</v>
      </c>
      <c r="AI238" s="425" t="s">
        <v>2208</v>
      </c>
      <c r="AJ238" s="425" t="s">
        <v>2208</v>
      </c>
      <c r="AK238" s="426" t="s">
        <v>2208</v>
      </c>
      <c r="AL238" s="424" t="s">
        <v>2208</v>
      </c>
      <c r="AM238" s="425" t="s">
        <v>2208</v>
      </c>
      <c r="AN238" s="425" t="s">
        <v>2208</v>
      </c>
      <c r="AO238" s="425" t="s">
        <v>2208</v>
      </c>
      <c r="AP238" s="426" t="s">
        <v>2208</v>
      </c>
      <c r="AQ238" s="424" t="s">
        <v>2208</v>
      </c>
      <c r="AR238" s="425" t="s">
        <v>2208</v>
      </c>
      <c r="AS238" s="425" t="s">
        <v>2208</v>
      </c>
      <c r="AT238" s="425" t="s">
        <v>2208</v>
      </c>
      <c r="AU238" s="426" t="s">
        <v>2208</v>
      </c>
      <c r="AV238" s="424" t="s">
        <v>2208</v>
      </c>
      <c r="AW238" s="425" t="s">
        <v>2208</v>
      </c>
      <c r="AX238" s="425" t="s">
        <v>2208</v>
      </c>
      <c r="AY238" s="425" t="s">
        <v>2208</v>
      </c>
      <c r="AZ238" s="426" t="s">
        <v>2208</v>
      </c>
      <c r="BA238" s="424" t="s">
        <v>2208</v>
      </c>
      <c r="BB238" s="425" t="s">
        <v>2208</v>
      </c>
      <c r="BC238" s="425" t="s">
        <v>2208</v>
      </c>
      <c r="BD238" s="425" t="s">
        <v>2208</v>
      </c>
      <c r="BE238" s="426" t="s">
        <v>2208</v>
      </c>
      <c r="BF238" s="424" t="s">
        <v>2208</v>
      </c>
      <c r="BG238" s="425" t="s">
        <v>2208</v>
      </c>
      <c r="BH238" s="425" t="s">
        <v>2208</v>
      </c>
      <c r="BI238" s="425" t="s">
        <v>2208</v>
      </c>
      <c r="BJ238" s="426" t="s">
        <v>2208</v>
      </c>
    </row>
    <row r="239" spans="5:62" ht="10.9" customHeight="1" x14ac:dyDescent="0.2">
      <c r="E239" s="477" t="s">
        <v>956</v>
      </c>
      <c r="F239" s="427">
        <v>2</v>
      </c>
      <c r="G239" s="2" t="s">
        <v>2373</v>
      </c>
      <c r="H239" s="424">
        <v>7.0714808093431181</v>
      </c>
      <c r="I239" s="425">
        <v>31.900016963608262</v>
      </c>
      <c r="J239" s="425">
        <v>6.0588257598598503</v>
      </c>
      <c r="K239" s="425">
        <v>6.6397106211114751</v>
      </c>
      <c r="L239" s="426">
        <v>2.579169538509857</v>
      </c>
      <c r="M239" s="424">
        <v>6.4541109765402966</v>
      </c>
      <c r="N239" s="425">
        <v>31.358389151048755</v>
      </c>
      <c r="O239" s="425">
        <v>5.3585999354216058</v>
      </c>
      <c r="P239" s="425">
        <v>5.8972936709421928</v>
      </c>
      <c r="Q239" s="426">
        <v>2.2055425270597224</v>
      </c>
      <c r="R239" s="424">
        <v>5.6063361776407161</v>
      </c>
      <c r="S239" s="425">
        <v>26.582947556340145</v>
      </c>
      <c r="T239" s="425">
        <v>4.6038632104350548</v>
      </c>
      <c r="U239" s="425">
        <v>5.0858465187735034</v>
      </c>
      <c r="V239" s="426">
        <v>1.8425693604980242</v>
      </c>
      <c r="W239" s="424">
        <v>4.7725690102538767</v>
      </c>
      <c r="X239" s="425">
        <v>24.522161526118971</v>
      </c>
      <c r="Y239" s="425">
        <v>3.7942948036758328</v>
      </c>
      <c r="Z239" s="425">
        <v>4.1799412522977972</v>
      </c>
      <c r="AA239" s="426">
        <v>1.6076755340368103</v>
      </c>
      <c r="AB239" s="424">
        <v>4.4167044456081568</v>
      </c>
      <c r="AC239" s="425">
        <v>24.637176008454407</v>
      </c>
      <c r="AD239" s="425">
        <v>3.416226087389501</v>
      </c>
      <c r="AE239" s="425">
        <v>3.7656171689575539</v>
      </c>
      <c r="AF239" s="426">
        <v>1.4540533532532733</v>
      </c>
      <c r="AG239" s="424">
        <v>4.8364179259229161</v>
      </c>
      <c r="AH239" s="425">
        <v>27.198177952539016</v>
      </c>
      <c r="AI239" s="425">
        <v>3.7056908978163148</v>
      </c>
      <c r="AJ239" s="425">
        <v>4.0727490667757555</v>
      </c>
      <c r="AK239" s="426">
        <v>1.6639731121864532</v>
      </c>
      <c r="AL239" s="424">
        <v>4.5614256624044307</v>
      </c>
      <c r="AM239" s="425">
        <v>25.705314023285727</v>
      </c>
      <c r="AN239" s="425">
        <v>3.4214158796188476</v>
      </c>
      <c r="AO239" s="425">
        <v>3.7756569458136173</v>
      </c>
      <c r="AP239" s="426">
        <v>1.4848045791033972</v>
      </c>
      <c r="AQ239" s="424">
        <v>4.5579693015866454</v>
      </c>
      <c r="AR239" s="425">
        <v>28.900229718093602</v>
      </c>
      <c r="AS239" s="425">
        <v>3.156674108819773</v>
      </c>
      <c r="AT239" s="425">
        <v>3.480322928817206</v>
      </c>
      <c r="AU239" s="426">
        <v>1.404678360605337</v>
      </c>
      <c r="AV239" s="424">
        <v>5.1859175338908896</v>
      </c>
      <c r="AW239" s="425">
        <v>33.892763944183109</v>
      </c>
      <c r="AX239" s="425">
        <v>3.3753222463277686</v>
      </c>
      <c r="AY239" s="425">
        <v>3.6806685889634236</v>
      </c>
      <c r="AZ239" s="426">
        <v>1.762092749161017</v>
      </c>
      <c r="BA239" s="424">
        <v>5.362238566221877</v>
      </c>
      <c r="BB239" s="425">
        <v>29.575986801034976</v>
      </c>
      <c r="BC239" s="425">
        <v>3.6679220514118422</v>
      </c>
      <c r="BD239" s="425">
        <v>3.9714393609900389</v>
      </c>
      <c r="BE239" s="426">
        <v>2.0812677338993679</v>
      </c>
      <c r="BF239" s="424">
        <v>5.8278353365432212</v>
      </c>
      <c r="BG239" s="425">
        <v>28.70094548423415</v>
      </c>
      <c r="BH239" s="425">
        <v>4.1332237327017651</v>
      </c>
      <c r="BI239" s="425">
        <v>4.4551138497993499</v>
      </c>
      <c r="BJ239" s="426">
        <v>2.4834742227271644</v>
      </c>
    </row>
    <row r="240" spans="5:62" ht="10.9" customHeight="1" x14ac:dyDescent="0.2">
      <c r="E240" s="477" t="s">
        <v>359</v>
      </c>
      <c r="F240" s="427">
        <v>2</v>
      </c>
      <c r="G240" s="262" t="s">
        <v>2374</v>
      </c>
      <c r="H240" s="424">
        <v>7.1889416151347394</v>
      </c>
      <c r="I240" s="425">
        <v>31.303180180185795</v>
      </c>
      <c r="J240" s="425">
        <v>6.3546734033927246</v>
      </c>
      <c r="K240" s="425">
        <v>6.9304521509455457</v>
      </c>
      <c r="L240" s="426">
        <v>2.6238653350289152</v>
      </c>
      <c r="M240" s="424">
        <v>6.2931358671794557</v>
      </c>
      <c r="N240" s="425">
        <v>31.322484057462813</v>
      </c>
      <c r="O240" s="425">
        <v>5.33660755266727</v>
      </c>
      <c r="P240" s="425">
        <v>5.8355116176071631</v>
      </c>
      <c r="Q240" s="426">
        <v>2.1789821318132279</v>
      </c>
      <c r="R240" s="424">
        <v>5.4280088800252688</v>
      </c>
      <c r="S240" s="425">
        <v>25.573990942871511</v>
      </c>
      <c r="T240" s="425">
        <v>4.5703071460886564</v>
      </c>
      <c r="U240" s="425">
        <v>5.0092102162958279</v>
      </c>
      <c r="V240" s="426">
        <v>1.8420499609558465</v>
      </c>
      <c r="W240" s="424">
        <v>4.7145444676416295</v>
      </c>
      <c r="X240" s="425">
        <v>22.424369049335716</v>
      </c>
      <c r="Y240" s="425">
        <v>3.9350489251038576</v>
      </c>
      <c r="Z240" s="425">
        <v>4.3111895909698257</v>
      </c>
      <c r="AA240" s="426">
        <v>1.6183344865436746</v>
      </c>
      <c r="AB240" s="424">
        <v>4.3836048551083859</v>
      </c>
      <c r="AC240" s="425">
        <v>23.100395443994742</v>
      </c>
      <c r="AD240" s="425">
        <v>3.5870242160991399</v>
      </c>
      <c r="AE240" s="425">
        <v>3.932044643416138</v>
      </c>
      <c r="AF240" s="426">
        <v>1.478309315786914</v>
      </c>
      <c r="AG240" s="424">
        <v>4.7796456098273845</v>
      </c>
      <c r="AH240" s="425">
        <v>26.819005846156948</v>
      </c>
      <c r="AI240" s="425">
        <v>3.8281190431706027</v>
      </c>
      <c r="AJ240" s="425">
        <v>4.2016170948983538</v>
      </c>
      <c r="AK240" s="426">
        <v>1.5646692768420569</v>
      </c>
      <c r="AL240" s="424">
        <v>4.4912664915325706</v>
      </c>
      <c r="AM240" s="425">
        <v>25.35249451305334</v>
      </c>
      <c r="AN240" s="425">
        <v>3.5132560536329573</v>
      </c>
      <c r="AO240" s="425">
        <v>3.8632448193206348</v>
      </c>
      <c r="AP240" s="426">
        <v>1.4331297134300889</v>
      </c>
      <c r="AQ240" s="424">
        <v>4.4059617689438513</v>
      </c>
      <c r="AR240" s="425">
        <v>28.831517055058896</v>
      </c>
      <c r="AS240" s="425">
        <v>3.1667968091316716</v>
      </c>
      <c r="AT240" s="425">
        <v>3.4769591660067065</v>
      </c>
      <c r="AU240" s="426">
        <v>1.3462611122460171</v>
      </c>
      <c r="AV240" s="424">
        <v>5.0079113151823202</v>
      </c>
      <c r="AW240" s="425">
        <v>33.398207066634775</v>
      </c>
      <c r="AX240" s="425">
        <v>3.449584426212287</v>
      </c>
      <c r="AY240" s="425">
        <v>3.7625219757949937</v>
      </c>
      <c r="AZ240" s="426">
        <v>1.6620142043772907</v>
      </c>
      <c r="BA240" s="424">
        <v>5.2885892212595023</v>
      </c>
      <c r="BB240" s="425">
        <v>32.02094783911911</v>
      </c>
      <c r="BC240" s="425">
        <v>3.6717410163664068</v>
      </c>
      <c r="BD240" s="425">
        <v>3.9938835632501815</v>
      </c>
      <c r="BE240" s="426">
        <v>1.8504592680574024</v>
      </c>
      <c r="BF240" s="424">
        <v>5.5885264938764685</v>
      </c>
      <c r="BG240" s="425">
        <v>30.138855756752836</v>
      </c>
      <c r="BH240" s="425">
        <v>3.9807853989827309</v>
      </c>
      <c r="BI240" s="425">
        <v>4.3268214590001195</v>
      </c>
      <c r="BJ240" s="426">
        <v>2.0565179100310544</v>
      </c>
    </row>
    <row r="241" spans="3:62" ht="10.9" customHeight="1" x14ac:dyDescent="0.2">
      <c r="E241" s="477" t="s">
        <v>362</v>
      </c>
      <c r="F241" s="427">
        <v>2</v>
      </c>
      <c r="G241" s="262" t="s">
        <v>2375</v>
      </c>
      <c r="H241" s="424">
        <v>6.9457255596829333</v>
      </c>
      <c r="I241" s="425">
        <v>32.411060009371127</v>
      </c>
      <c r="J241" s="425">
        <v>5.7394568048469514</v>
      </c>
      <c r="K241" s="425">
        <v>6.3186408504008034</v>
      </c>
      <c r="L241" s="426">
        <v>2.5370511737082819</v>
      </c>
      <c r="M241" s="424">
        <v>6.6252726493968197</v>
      </c>
      <c r="N241" s="425">
        <v>31.388709285397312</v>
      </c>
      <c r="O241" s="425">
        <v>5.382239118671742</v>
      </c>
      <c r="P241" s="425">
        <v>5.9652492547583504</v>
      </c>
      <c r="Q241" s="426">
        <v>2.2304958566988935</v>
      </c>
      <c r="R241" s="424">
        <v>5.79545572031736</v>
      </c>
      <c r="S241" s="425">
        <v>27.476894376835432</v>
      </c>
      <c r="T241" s="425">
        <v>4.6397490203756888</v>
      </c>
      <c r="U241" s="425">
        <v>5.1698272395985061</v>
      </c>
      <c r="V241" s="426">
        <v>1.8430524585849872</v>
      </c>
      <c r="W241" s="424">
        <v>4.8339135800923971</v>
      </c>
      <c r="X241" s="425">
        <v>26.406680760645322</v>
      </c>
      <c r="Y241" s="425">
        <v>3.6444194043347005</v>
      </c>
      <c r="Z241" s="425">
        <v>4.0366651063678711</v>
      </c>
      <c r="AA241" s="426">
        <v>1.5978184749463258</v>
      </c>
      <c r="AB241" s="424">
        <v>4.4514248473207862</v>
      </c>
      <c r="AC241" s="425">
        <v>25.928256752643229</v>
      </c>
      <c r="AD241" s="425">
        <v>3.2352414027232368</v>
      </c>
      <c r="AE241" s="425">
        <v>3.5846940596856034</v>
      </c>
      <c r="AF241" s="426">
        <v>1.4317879240126445</v>
      </c>
      <c r="AG241" s="424">
        <v>4.8958394573953887</v>
      </c>
      <c r="AH241" s="425">
        <v>27.507635410578228</v>
      </c>
      <c r="AI241" s="425">
        <v>3.5759975847318648</v>
      </c>
      <c r="AJ241" s="425">
        <v>3.9326219168227445</v>
      </c>
      <c r="AK241" s="426">
        <v>1.7549579520088585</v>
      </c>
      <c r="AL241" s="424">
        <v>4.6346490918450494</v>
      </c>
      <c r="AM241" s="425">
        <v>25.999479345843547</v>
      </c>
      <c r="AN241" s="425">
        <v>3.3243641618323667</v>
      </c>
      <c r="AO241" s="425">
        <v>3.6806771231227784</v>
      </c>
      <c r="AP241" s="426">
        <v>1.5322256195563102</v>
      </c>
      <c r="AQ241" s="424">
        <v>4.7157775927287844</v>
      </c>
      <c r="AR241" s="425">
        <v>28.95780389898697</v>
      </c>
      <c r="AS241" s="425">
        <v>3.1460285306223277</v>
      </c>
      <c r="AT241" s="425">
        <v>3.4839506751952047</v>
      </c>
      <c r="AU241" s="426">
        <v>1.4582866456136587</v>
      </c>
      <c r="AV241" s="424">
        <v>5.3697810180591068</v>
      </c>
      <c r="AW241" s="425">
        <v>34.298379311978557</v>
      </c>
      <c r="AX241" s="425">
        <v>3.297509459778766</v>
      </c>
      <c r="AY241" s="425">
        <v>3.5927499294302221</v>
      </c>
      <c r="AZ241" s="426">
        <v>1.8540943355721407</v>
      </c>
      <c r="BA241" s="424">
        <v>5.4378756679477744</v>
      </c>
      <c r="BB241" s="425">
        <v>27.619977713147264</v>
      </c>
      <c r="BC241" s="425">
        <v>3.6639361317500367</v>
      </c>
      <c r="BD241" s="425">
        <v>3.9474198825915709</v>
      </c>
      <c r="BE241" s="426">
        <v>2.2926135026444601</v>
      </c>
      <c r="BF241" s="424">
        <v>6.0738538301853584</v>
      </c>
      <c r="BG241" s="425">
        <v>27.506025910613999</v>
      </c>
      <c r="BH241" s="425">
        <v>4.2921193260023616</v>
      </c>
      <c r="BI241" s="425">
        <v>4.5924279478797958</v>
      </c>
      <c r="BJ241" s="426">
        <v>2.8720637738379082</v>
      </c>
    </row>
    <row r="242" spans="3:62" ht="10.9" customHeight="1" x14ac:dyDescent="0.2">
      <c r="E242" s="477" t="s">
        <v>958</v>
      </c>
      <c r="F242" s="427">
        <v>2</v>
      </c>
      <c r="G242" s="2" t="s">
        <v>2376</v>
      </c>
      <c r="H242" s="424" t="s">
        <v>2208</v>
      </c>
      <c r="I242" s="425" t="s">
        <v>2208</v>
      </c>
      <c r="J242" s="425" t="s">
        <v>2208</v>
      </c>
      <c r="K242" s="425" t="s">
        <v>2208</v>
      </c>
      <c r="L242" s="426" t="s">
        <v>2208</v>
      </c>
      <c r="M242" s="424" t="s">
        <v>2208</v>
      </c>
      <c r="N242" s="425" t="s">
        <v>2208</v>
      </c>
      <c r="O242" s="425" t="s">
        <v>2208</v>
      </c>
      <c r="P242" s="425" t="s">
        <v>2208</v>
      </c>
      <c r="Q242" s="426" t="s">
        <v>2208</v>
      </c>
      <c r="R242" s="424" t="s">
        <v>2208</v>
      </c>
      <c r="S242" s="425" t="s">
        <v>2208</v>
      </c>
      <c r="T242" s="425" t="s">
        <v>2208</v>
      </c>
      <c r="U242" s="425" t="s">
        <v>2208</v>
      </c>
      <c r="V242" s="426" t="s">
        <v>2208</v>
      </c>
      <c r="W242" s="424" t="s">
        <v>2208</v>
      </c>
      <c r="X242" s="425" t="s">
        <v>2208</v>
      </c>
      <c r="Y242" s="425" t="s">
        <v>2208</v>
      </c>
      <c r="Z242" s="425" t="s">
        <v>2208</v>
      </c>
      <c r="AA242" s="426" t="s">
        <v>2208</v>
      </c>
      <c r="AB242" s="424" t="s">
        <v>2208</v>
      </c>
      <c r="AC242" s="425" t="s">
        <v>2208</v>
      </c>
      <c r="AD242" s="425" t="s">
        <v>2208</v>
      </c>
      <c r="AE242" s="425" t="s">
        <v>2208</v>
      </c>
      <c r="AF242" s="426" t="s">
        <v>2208</v>
      </c>
      <c r="AG242" s="424" t="s">
        <v>2208</v>
      </c>
      <c r="AH242" s="425" t="s">
        <v>2208</v>
      </c>
      <c r="AI242" s="425" t="s">
        <v>2208</v>
      </c>
      <c r="AJ242" s="425" t="s">
        <v>2208</v>
      </c>
      <c r="AK242" s="426" t="s">
        <v>2208</v>
      </c>
      <c r="AL242" s="424" t="s">
        <v>2208</v>
      </c>
      <c r="AM242" s="425" t="s">
        <v>2208</v>
      </c>
      <c r="AN242" s="425" t="s">
        <v>2208</v>
      </c>
      <c r="AO242" s="425" t="s">
        <v>2208</v>
      </c>
      <c r="AP242" s="426" t="s">
        <v>2208</v>
      </c>
      <c r="AQ242" s="424" t="s">
        <v>2208</v>
      </c>
      <c r="AR242" s="425" t="s">
        <v>2208</v>
      </c>
      <c r="AS242" s="425" t="s">
        <v>2208</v>
      </c>
      <c r="AT242" s="425" t="s">
        <v>2208</v>
      </c>
      <c r="AU242" s="426" t="s">
        <v>2208</v>
      </c>
      <c r="AV242" s="424" t="s">
        <v>2208</v>
      </c>
      <c r="AW242" s="425" t="s">
        <v>2208</v>
      </c>
      <c r="AX242" s="425" t="s">
        <v>2208</v>
      </c>
      <c r="AY242" s="425" t="s">
        <v>2208</v>
      </c>
      <c r="AZ242" s="426" t="s">
        <v>2208</v>
      </c>
      <c r="BA242" s="424" t="s">
        <v>2208</v>
      </c>
      <c r="BB242" s="425" t="s">
        <v>2208</v>
      </c>
      <c r="BC242" s="425" t="s">
        <v>2208</v>
      </c>
      <c r="BD242" s="425" t="s">
        <v>2208</v>
      </c>
      <c r="BE242" s="426" t="s">
        <v>2208</v>
      </c>
      <c r="BF242" s="424" t="s">
        <v>2208</v>
      </c>
      <c r="BG242" s="425" t="s">
        <v>2208</v>
      </c>
      <c r="BH242" s="425" t="s">
        <v>2208</v>
      </c>
      <c r="BI242" s="425" t="s">
        <v>2208</v>
      </c>
      <c r="BJ242" s="426" t="s">
        <v>2208</v>
      </c>
    </row>
    <row r="243" spans="3:62" ht="10.9" customHeight="1" x14ac:dyDescent="0.2">
      <c r="E243" s="477" t="s">
        <v>960</v>
      </c>
      <c r="F243" s="427">
        <v>2</v>
      </c>
      <c r="G243" s="2" t="s">
        <v>2377</v>
      </c>
      <c r="H243" s="424">
        <v>8.2740044228478649</v>
      </c>
      <c r="I243" s="425">
        <v>32.403730049900403</v>
      </c>
      <c r="J243" s="425">
        <v>7.009926118755275</v>
      </c>
      <c r="K243" s="425">
        <v>7.7211247313695566</v>
      </c>
      <c r="L243" s="426">
        <v>3.6206513627117296</v>
      </c>
      <c r="M243" s="424">
        <v>7.3010933201575146</v>
      </c>
      <c r="N243" s="425">
        <v>30.76813937957791</v>
      </c>
      <c r="O243" s="425">
        <v>6.0055616461381032</v>
      </c>
      <c r="P243" s="425">
        <v>6.6642214700058924</v>
      </c>
      <c r="Q243" s="426">
        <v>2.941869581330923</v>
      </c>
      <c r="R243" s="424">
        <v>6.6353130268070952</v>
      </c>
      <c r="S243" s="425">
        <v>30.024244059917624</v>
      </c>
      <c r="T243" s="425">
        <v>5.2601596351878284</v>
      </c>
      <c r="U243" s="425">
        <v>5.8183321149596754</v>
      </c>
      <c r="V243" s="426">
        <v>2.7204292480772958</v>
      </c>
      <c r="W243" s="424">
        <v>6.0338507186491821</v>
      </c>
      <c r="X243" s="425">
        <v>31.876370227117281</v>
      </c>
      <c r="Y243" s="425">
        <v>4.4440123100108089</v>
      </c>
      <c r="Z243" s="425">
        <v>4.8936386430633121</v>
      </c>
      <c r="AA243" s="426">
        <v>2.4240985185612089</v>
      </c>
      <c r="AB243" s="424">
        <v>5.6233261470496858</v>
      </c>
      <c r="AC243" s="425">
        <v>29.096760685659802</v>
      </c>
      <c r="AD243" s="425">
        <v>4.1222511334428393</v>
      </c>
      <c r="AE243" s="425">
        <v>4.5651430002213367</v>
      </c>
      <c r="AF243" s="426">
        <v>2.1669623197636243</v>
      </c>
      <c r="AG243" s="424">
        <v>6.2342448877096484</v>
      </c>
      <c r="AH243" s="425">
        <v>31.489237678991252</v>
      </c>
      <c r="AI243" s="425">
        <v>4.5214356371753386</v>
      </c>
      <c r="AJ243" s="425">
        <v>4.9997414764299695</v>
      </c>
      <c r="AK243" s="426">
        <v>2.4593406749194942</v>
      </c>
      <c r="AL243" s="424">
        <v>5.7428619067957616</v>
      </c>
      <c r="AM243" s="425">
        <v>28.792478530411437</v>
      </c>
      <c r="AN243" s="425">
        <v>4.0973787054102475</v>
      </c>
      <c r="AO243" s="425">
        <v>4.5598154976877217</v>
      </c>
      <c r="AP243" s="426">
        <v>2.1221921050483328</v>
      </c>
      <c r="AQ243" s="424">
        <v>5.4445392815432658</v>
      </c>
      <c r="AR243" s="425">
        <v>27.961768985991071</v>
      </c>
      <c r="AS243" s="425">
        <v>3.7717951563640755</v>
      </c>
      <c r="AT243" s="425">
        <v>4.1239666055759754</v>
      </c>
      <c r="AU243" s="426">
        <v>2.2842429114296574</v>
      </c>
      <c r="AV243" s="424">
        <v>6.2756132785193017</v>
      </c>
      <c r="AW243" s="425">
        <v>31.703325388317079</v>
      </c>
      <c r="AX243" s="425">
        <v>4.1887570056701007</v>
      </c>
      <c r="AY243" s="425">
        <v>4.5234967617956983</v>
      </c>
      <c r="AZ243" s="426">
        <v>2.8245800790973896</v>
      </c>
      <c r="BA243" s="424">
        <v>6.656070976837599</v>
      </c>
      <c r="BB243" s="425">
        <v>31.365954668200281</v>
      </c>
      <c r="BC243" s="425">
        <v>4.4357840295230817</v>
      </c>
      <c r="BD243" s="425">
        <v>4.7647395383993167</v>
      </c>
      <c r="BE243" s="426">
        <v>3.1299078362007098</v>
      </c>
      <c r="BF243" s="424">
        <v>6.9157325558965956</v>
      </c>
      <c r="BG243" s="425">
        <v>31.288376322790018</v>
      </c>
      <c r="BH243" s="425">
        <v>4.5439056044301047</v>
      </c>
      <c r="BI243" s="425">
        <v>4.8340662774221226</v>
      </c>
      <c r="BJ243" s="426">
        <v>3.4177714782036888</v>
      </c>
    </row>
    <row r="244" spans="3:62" ht="10.9" customHeight="1" x14ac:dyDescent="0.2">
      <c r="E244" s="477" t="s">
        <v>386</v>
      </c>
      <c r="F244" s="427">
        <v>2</v>
      </c>
      <c r="G244" s="2" t="s">
        <v>2378</v>
      </c>
      <c r="H244" s="424">
        <v>10.908453322794761</v>
      </c>
      <c r="I244" s="425">
        <v>44.148910941369827</v>
      </c>
      <c r="J244" s="425">
        <v>8.8985530323378814</v>
      </c>
      <c r="K244" s="425">
        <v>9.8138338061529495</v>
      </c>
      <c r="L244" s="426">
        <v>4.1003165369029668</v>
      </c>
      <c r="M244" s="424">
        <v>9.9474525823909303</v>
      </c>
      <c r="N244" s="425">
        <v>42.51706100849173</v>
      </c>
      <c r="O244" s="425">
        <v>7.8657914109841496</v>
      </c>
      <c r="P244" s="425">
        <v>8.6940935392997751</v>
      </c>
      <c r="Q244" s="426">
        <v>3.5982728916551023</v>
      </c>
      <c r="R244" s="424">
        <v>9.768074098487979</v>
      </c>
      <c r="S244" s="425">
        <v>46.825013442360145</v>
      </c>
      <c r="T244" s="425">
        <v>7.2799924231785633</v>
      </c>
      <c r="U244" s="425">
        <v>7.9924290596765131</v>
      </c>
      <c r="V244" s="426">
        <v>3.6415333941557031</v>
      </c>
      <c r="W244" s="424">
        <v>8.8222222089077054</v>
      </c>
      <c r="X244" s="425">
        <v>48.019869559756202</v>
      </c>
      <c r="Y244" s="425">
        <v>5.9582175359143417</v>
      </c>
      <c r="Z244" s="425">
        <v>6.4887998557329452</v>
      </c>
      <c r="AA244" s="426">
        <v>3.2495658882797045</v>
      </c>
      <c r="AB244" s="424">
        <v>8.1459526960643487</v>
      </c>
      <c r="AC244" s="425">
        <v>41.395215629250721</v>
      </c>
      <c r="AD244" s="425">
        <v>5.4864394537829169</v>
      </c>
      <c r="AE244" s="425">
        <v>6.0319051396195729</v>
      </c>
      <c r="AF244" s="426">
        <v>2.7254947235509515</v>
      </c>
      <c r="AG244" s="424">
        <v>8.5681920167975782</v>
      </c>
      <c r="AH244" s="425">
        <v>42.061622376499542</v>
      </c>
      <c r="AI244" s="425">
        <v>5.6803015671713997</v>
      </c>
      <c r="AJ244" s="425">
        <v>6.2191824129302153</v>
      </c>
      <c r="AK244" s="426">
        <v>2.9856703832176681</v>
      </c>
      <c r="AL244" s="424">
        <v>7.8816568875267015</v>
      </c>
      <c r="AM244" s="425">
        <v>36.074803476020691</v>
      </c>
      <c r="AN244" s="425">
        <v>5.2727636462799188</v>
      </c>
      <c r="AO244" s="425">
        <v>5.8448193142552283</v>
      </c>
      <c r="AP244" s="426">
        <v>2.4167543906737015</v>
      </c>
      <c r="AQ244" s="424">
        <v>7.3602480430068393</v>
      </c>
      <c r="AR244" s="425">
        <v>33.514879554988063</v>
      </c>
      <c r="AS244" s="425">
        <v>4.8315643127056731</v>
      </c>
      <c r="AT244" s="425">
        <v>5.1885253896196915</v>
      </c>
      <c r="AU244" s="426">
        <v>3.048233593672212</v>
      </c>
      <c r="AV244" s="424">
        <v>9.0708755951791691</v>
      </c>
      <c r="AW244" s="425">
        <v>41.912951594279498</v>
      </c>
      <c r="AX244" s="425">
        <v>5.5344181423948919</v>
      </c>
      <c r="AY244" s="425">
        <v>5.7158858174076936</v>
      </c>
      <c r="AZ244" s="426">
        <v>4.6556091985290973</v>
      </c>
      <c r="BA244" s="424">
        <v>9.8987911028775173</v>
      </c>
      <c r="BB244" s="425">
        <v>40.423638290864069</v>
      </c>
      <c r="BC244" s="425">
        <v>6.0935965347474443</v>
      </c>
      <c r="BD244" s="425">
        <v>6.309613552039032</v>
      </c>
      <c r="BE244" s="426">
        <v>5.0747775794706307</v>
      </c>
      <c r="BF244" s="424">
        <v>10.331270678910501</v>
      </c>
      <c r="BG244" s="425">
        <v>38.394081464253475</v>
      </c>
      <c r="BH244" s="425">
        <v>6.423369319736346</v>
      </c>
      <c r="BI244" s="425">
        <v>6.5189831500802216</v>
      </c>
      <c r="BJ244" s="426">
        <v>5.9823501006499988</v>
      </c>
    </row>
    <row r="245" spans="3:62" ht="10.9" customHeight="1" x14ac:dyDescent="0.2">
      <c r="E245" s="477" t="s">
        <v>389</v>
      </c>
      <c r="F245" s="427">
        <v>2</v>
      </c>
      <c r="G245" s="2" t="s">
        <v>2379</v>
      </c>
      <c r="H245" s="424">
        <v>8.3842361758559054</v>
      </c>
      <c r="I245" s="425">
        <v>27.577591458142344</v>
      </c>
      <c r="J245" s="425">
        <v>6.8845259106351806</v>
      </c>
      <c r="K245" s="425">
        <v>7.9337390944971453</v>
      </c>
      <c r="L245" s="426">
        <v>4.2977841777260331</v>
      </c>
      <c r="M245" s="424">
        <v>7.2714404152633643</v>
      </c>
      <c r="N245" s="425">
        <v>26.120048975752372</v>
      </c>
      <c r="O245" s="425">
        <v>5.7475270191067027</v>
      </c>
      <c r="P245" s="425">
        <v>6.7097905627915173</v>
      </c>
      <c r="Q245" s="426">
        <v>3.4323948122972663</v>
      </c>
      <c r="R245" s="424">
        <v>6.5092141957808307</v>
      </c>
      <c r="S245" s="425">
        <v>24.125212917946726</v>
      </c>
      <c r="T245" s="425">
        <v>5.0026334561626813</v>
      </c>
      <c r="U245" s="425">
        <v>5.8231200612026202</v>
      </c>
      <c r="V245" s="426">
        <v>3.1065317766844673</v>
      </c>
      <c r="W245" s="424">
        <v>6.2061246565023627</v>
      </c>
      <c r="X245" s="425">
        <v>26.098000450834373</v>
      </c>
      <c r="Y245" s="425">
        <v>4.4711858676709273</v>
      </c>
      <c r="Z245" s="425">
        <v>5.1966421795618274</v>
      </c>
      <c r="AA245" s="426">
        <v>2.8509120675526138</v>
      </c>
      <c r="AB245" s="424">
        <v>5.649923494147286</v>
      </c>
      <c r="AC245" s="425">
        <v>23.457622896207763</v>
      </c>
      <c r="AD245" s="425">
        <v>4.0418417020575248</v>
      </c>
      <c r="AE245" s="425">
        <v>4.7153027935747023</v>
      </c>
      <c r="AF245" s="426">
        <v>2.593269589338274</v>
      </c>
      <c r="AG245" s="424">
        <v>6.5153411845029652</v>
      </c>
      <c r="AH245" s="425">
        <v>25.673745132071851</v>
      </c>
      <c r="AI245" s="425">
        <v>4.66893947725492</v>
      </c>
      <c r="AJ245" s="425">
        <v>5.4585892210731943</v>
      </c>
      <c r="AK245" s="426">
        <v>3.0472113639412286</v>
      </c>
      <c r="AL245" s="424">
        <v>6.1371499017215818</v>
      </c>
      <c r="AM245" s="425">
        <v>25.335248372941884</v>
      </c>
      <c r="AN245" s="425">
        <v>4.238565236312267</v>
      </c>
      <c r="AO245" s="425">
        <v>5.0282329539866364</v>
      </c>
      <c r="AP245" s="426">
        <v>2.6525788739834582</v>
      </c>
      <c r="AQ245" s="424">
        <v>5.693717059602351</v>
      </c>
      <c r="AR245" s="425">
        <v>25.89527176040832</v>
      </c>
      <c r="AS245" s="425">
        <v>3.6467571951092546</v>
      </c>
      <c r="AT245" s="425">
        <v>4.2631122882663419</v>
      </c>
      <c r="AU245" s="426">
        <v>2.4357396043873663</v>
      </c>
      <c r="AV245" s="424">
        <v>5.8925472829617309</v>
      </c>
      <c r="AW245" s="425">
        <v>23.256713937052737</v>
      </c>
      <c r="AX245" s="425">
        <v>3.9562469198456491</v>
      </c>
      <c r="AY245" s="425">
        <v>4.6280849138654991</v>
      </c>
      <c r="AZ245" s="426">
        <v>2.6949571498081704</v>
      </c>
      <c r="BA245" s="424">
        <v>6.3220520501135509</v>
      </c>
      <c r="BB245" s="425">
        <v>23.504790438455881</v>
      </c>
      <c r="BC245" s="425">
        <v>4.3656236727961968</v>
      </c>
      <c r="BD245" s="425">
        <v>5.0151955770188401</v>
      </c>
      <c r="BE245" s="426">
        <v>3.1758018813967759</v>
      </c>
      <c r="BF245" s="424">
        <v>6.3305620311659814</v>
      </c>
      <c r="BG245" s="425">
        <v>23.30895422290471</v>
      </c>
      <c r="BH245" s="425">
        <v>4.3826158353298936</v>
      </c>
      <c r="BI245" s="425">
        <v>4.9622359479836042</v>
      </c>
      <c r="BJ245" s="426">
        <v>3.3438967614470547</v>
      </c>
    </row>
    <row r="246" spans="3:62" ht="10.9" customHeight="1" x14ac:dyDescent="0.2">
      <c r="E246" s="477" t="s">
        <v>411</v>
      </c>
      <c r="F246" s="427">
        <v>2</v>
      </c>
      <c r="G246" s="2" t="s">
        <v>2380</v>
      </c>
      <c r="H246" s="424">
        <v>6.1306791126740325</v>
      </c>
      <c r="I246" s="425">
        <v>25.840299801987982</v>
      </c>
      <c r="J246" s="425">
        <v>5.2201243585402279</v>
      </c>
      <c r="K246" s="425">
        <v>5.6555897507762261</v>
      </c>
      <c r="L246" s="426">
        <v>2.8615713535879648</v>
      </c>
      <c r="M246" s="424">
        <v>5.2424307093278699</v>
      </c>
      <c r="N246" s="425">
        <v>23.379194663782592</v>
      </c>
      <c r="O246" s="425">
        <v>4.3431362416944808</v>
      </c>
      <c r="P246" s="425">
        <v>4.7596046021827663</v>
      </c>
      <c r="Q246" s="426">
        <v>2.1478798856486758</v>
      </c>
      <c r="R246" s="424">
        <v>4.5251693745717603</v>
      </c>
      <c r="S246" s="425">
        <v>19.609497448686408</v>
      </c>
      <c r="T246" s="425">
        <v>3.7292817194719223</v>
      </c>
      <c r="U246" s="425">
        <v>4.0773643096462795</v>
      </c>
      <c r="V246" s="426">
        <v>1.928834031675269</v>
      </c>
      <c r="W246" s="424">
        <v>4.1594603476385235</v>
      </c>
      <c r="X246" s="425">
        <v>22.528520727060968</v>
      </c>
      <c r="Y246" s="425">
        <v>3.1544390951640167</v>
      </c>
      <c r="Z246" s="425">
        <v>3.4378256799145572</v>
      </c>
      <c r="AA246" s="426">
        <v>1.6981744509948811</v>
      </c>
      <c r="AB246" s="424">
        <v>4.0171458434379659</v>
      </c>
      <c r="AC246" s="425">
        <v>22.14232066427304</v>
      </c>
      <c r="AD246" s="425">
        <v>3.0107686105188796</v>
      </c>
      <c r="AE246" s="425">
        <v>3.3158971248731222</v>
      </c>
      <c r="AF246" s="426">
        <v>1.4619035878218258</v>
      </c>
      <c r="AG246" s="424">
        <v>4.6104303554553177</v>
      </c>
      <c r="AH246" s="425">
        <v>25.569669593640501</v>
      </c>
      <c r="AI246" s="425">
        <v>3.415592001002699</v>
      </c>
      <c r="AJ246" s="425">
        <v>3.7909833441051566</v>
      </c>
      <c r="AK246" s="426">
        <v>1.5512768823956937</v>
      </c>
      <c r="AL246" s="424">
        <v>4.2854098433819505</v>
      </c>
      <c r="AM246" s="425">
        <v>24.438887355472552</v>
      </c>
      <c r="AN246" s="425">
        <v>3.063333585827297</v>
      </c>
      <c r="AO246" s="425">
        <v>3.3672413536212531</v>
      </c>
      <c r="AP246" s="426">
        <v>1.5694987191825782</v>
      </c>
      <c r="AQ246" s="424">
        <v>4.0471773720307098</v>
      </c>
      <c r="AR246" s="425">
        <v>23.203367054234661</v>
      </c>
      <c r="AS246" s="425">
        <v>2.8302061758598445</v>
      </c>
      <c r="AT246" s="425">
        <v>3.0335123559121784</v>
      </c>
      <c r="AU246" s="426">
        <v>1.8436213344654946</v>
      </c>
      <c r="AV246" s="424">
        <v>4.6123737066213355</v>
      </c>
      <c r="AW246" s="425">
        <v>25.32216538949487</v>
      </c>
      <c r="AX246" s="425">
        <v>3.1817710751302144</v>
      </c>
      <c r="AY246" s="425">
        <v>3.3758078661837527</v>
      </c>
      <c r="AZ246" s="426">
        <v>2.2661089938117698</v>
      </c>
      <c r="BA246" s="424">
        <v>4.4751004523351439</v>
      </c>
      <c r="BB246" s="425">
        <v>23.272309792768706</v>
      </c>
      <c r="BC246" s="425">
        <v>3.0835520748151453</v>
      </c>
      <c r="BD246" s="425">
        <v>3.2885066169113886</v>
      </c>
      <c r="BE246" s="426">
        <v>2.143747224198806</v>
      </c>
      <c r="BF246" s="424">
        <v>4.6845647143375402</v>
      </c>
      <c r="BG246" s="425">
        <v>23.509931616598291</v>
      </c>
      <c r="BH246" s="425">
        <v>3.2171948297532031</v>
      </c>
      <c r="BI246" s="425">
        <v>3.4154747782503683</v>
      </c>
      <c r="BJ246" s="426">
        <v>2.3247233442915478</v>
      </c>
    </row>
    <row r="247" spans="3:62" ht="10.9" customHeight="1" x14ac:dyDescent="0.2">
      <c r="E247" s="493" t="s">
        <v>421</v>
      </c>
      <c r="F247" s="494">
        <v>2</v>
      </c>
      <c r="G247" s="498" t="s">
        <v>2381</v>
      </c>
      <c r="H247" s="495">
        <v>7.60446594940686</v>
      </c>
      <c r="I247" s="496">
        <v>27.923074957294713</v>
      </c>
      <c r="J247" s="496">
        <v>6.8954647870277537</v>
      </c>
      <c r="K247" s="496">
        <v>7.4990813592402112</v>
      </c>
      <c r="L247" s="497">
        <v>3.0305861136029915</v>
      </c>
      <c r="M247" s="495">
        <v>6.6507877171508571</v>
      </c>
      <c r="N247" s="496">
        <v>27.126113340200224</v>
      </c>
      <c r="O247" s="496">
        <v>5.8991445974943266</v>
      </c>
      <c r="P247" s="496">
        <v>6.4541410227349303</v>
      </c>
      <c r="Q247" s="497">
        <v>2.4302036956956314</v>
      </c>
      <c r="R247" s="495">
        <v>5.6515466157437686</v>
      </c>
      <c r="S247" s="496">
        <v>24.672260124268398</v>
      </c>
      <c r="T247" s="496">
        <v>4.9041654075893852</v>
      </c>
      <c r="U247" s="496">
        <v>5.366740833893898</v>
      </c>
      <c r="V247" s="497">
        <v>2.0413507581178862</v>
      </c>
      <c r="W247" s="495">
        <v>4.9504807588628843</v>
      </c>
      <c r="X247" s="496">
        <v>24.545980418656598</v>
      </c>
      <c r="Y247" s="496">
        <v>4.1638738751060682</v>
      </c>
      <c r="Z247" s="496">
        <v>4.5612685569167573</v>
      </c>
      <c r="AA247" s="497">
        <v>1.7016140025195503</v>
      </c>
      <c r="AB247" s="495">
        <v>4.6362749700912689</v>
      </c>
      <c r="AC247" s="496">
        <v>23.399360312606479</v>
      </c>
      <c r="AD247" s="496">
        <v>3.8964318928777733</v>
      </c>
      <c r="AE247" s="496">
        <v>4.2521939216956799</v>
      </c>
      <c r="AF247" s="497">
        <v>1.6982721376028014</v>
      </c>
      <c r="AG247" s="495">
        <v>5.285128649270689</v>
      </c>
      <c r="AH247" s="496">
        <v>27.576625610867925</v>
      </c>
      <c r="AI247" s="496">
        <v>4.3501900111527538</v>
      </c>
      <c r="AJ247" s="496">
        <v>4.7330240643695261</v>
      </c>
      <c r="AK247" s="497">
        <v>1.9926974519147123</v>
      </c>
      <c r="AL247" s="495">
        <v>4.7624011494831224</v>
      </c>
      <c r="AM247" s="496">
        <v>25.377648674438241</v>
      </c>
      <c r="AN247" s="496">
        <v>3.8631410007287763</v>
      </c>
      <c r="AO247" s="496">
        <v>4.2276673365023711</v>
      </c>
      <c r="AP247" s="497">
        <v>1.5955102292279237</v>
      </c>
      <c r="AQ247" s="495">
        <v>4.7211698289413349</v>
      </c>
      <c r="AR247" s="496">
        <v>26.271164055767656</v>
      </c>
      <c r="AS247" s="496">
        <v>3.7355766320186552</v>
      </c>
      <c r="AT247" s="496">
        <v>4.0634435678264333</v>
      </c>
      <c r="AU247" s="497">
        <v>1.6980056414116294</v>
      </c>
      <c r="AV247" s="495">
        <v>5.3808923958277655</v>
      </c>
      <c r="AW247" s="496">
        <v>32.145123265036844</v>
      </c>
      <c r="AX247" s="496">
        <v>4.0253474790401782</v>
      </c>
      <c r="AY247" s="496">
        <v>4.4210354819387456</v>
      </c>
      <c r="AZ247" s="497">
        <v>1.6459017318336042</v>
      </c>
      <c r="BA247" s="495">
        <v>5.7302978867305319</v>
      </c>
      <c r="BB247" s="496">
        <v>33.372509817315688</v>
      </c>
      <c r="BC247" s="496">
        <v>4.191333402687448</v>
      </c>
      <c r="BD247" s="496">
        <v>4.5628784865861807</v>
      </c>
      <c r="BE247" s="497">
        <v>2.0140685112669887</v>
      </c>
      <c r="BF247" s="495">
        <v>6.0058207988144057</v>
      </c>
      <c r="BG247" s="496">
        <v>35.510091286723458</v>
      </c>
      <c r="BH247" s="496">
        <v>4.1293522356927648</v>
      </c>
      <c r="BI247" s="496">
        <v>4.5152062545600327</v>
      </c>
      <c r="BJ247" s="497">
        <v>1.9103619569222732</v>
      </c>
    </row>
    <row r="248" spans="3:62" ht="10.9" customHeight="1" x14ac:dyDescent="0.2">
      <c r="C248" s="258" t="s">
        <v>801</v>
      </c>
      <c r="D248" s="431" t="s">
        <v>850</v>
      </c>
      <c r="E248" s="477" t="s">
        <v>6</v>
      </c>
      <c r="F248" s="427">
        <v>3</v>
      </c>
      <c r="G248" s="487" t="s">
        <v>2382</v>
      </c>
      <c r="H248" s="424">
        <v>5.3980222575905641</v>
      </c>
      <c r="I248" s="425">
        <v>17.395462480873107</v>
      </c>
      <c r="J248" s="425">
        <v>3.9569370700194857</v>
      </c>
      <c r="K248" s="425">
        <v>4.3036711676930297</v>
      </c>
      <c r="L248" s="426">
        <v>2.1153498369016854</v>
      </c>
      <c r="M248" s="424">
        <v>5.133841006184479</v>
      </c>
      <c r="N248" s="425">
        <v>17.578022558307779</v>
      </c>
      <c r="O248" s="425">
        <v>3.6440643057004212</v>
      </c>
      <c r="P248" s="425">
        <v>3.9469494755524099</v>
      </c>
      <c r="Q248" s="426">
        <v>2.0614529363199243</v>
      </c>
      <c r="R248" s="424">
        <v>4.7129672640141687</v>
      </c>
      <c r="S248" s="425">
        <v>16.340602702231479</v>
      </c>
      <c r="T248" s="425">
        <v>3.306010246819254</v>
      </c>
      <c r="U248" s="425">
        <v>3.5664256838949964</v>
      </c>
      <c r="V248" s="426">
        <v>1.9833771317179951</v>
      </c>
      <c r="W248" s="424">
        <v>4.2616865198903078</v>
      </c>
      <c r="X248" s="425">
        <v>16.036660647440915</v>
      </c>
      <c r="Y248" s="425">
        <v>2.8167361933904833</v>
      </c>
      <c r="Z248" s="425">
        <v>3.0376817307834436</v>
      </c>
      <c r="AA248" s="426">
        <v>1.7229792757465829</v>
      </c>
      <c r="AB248" s="424">
        <v>4.0435441650003359</v>
      </c>
      <c r="AC248" s="425">
        <v>15.483668542887655</v>
      </c>
      <c r="AD248" s="425">
        <v>2.6285971999571989</v>
      </c>
      <c r="AE248" s="425">
        <v>2.8296707682103941</v>
      </c>
      <c r="AF248" s="426">
        <v>1.6539064037822402</v>
      </c>
      <c r="AG248" s="424">
        <v>4.6713396275734258</v>
      </c>
      <c r="AH248" s="425">
        <v>17.976823981850622</v>
      </c>
      <c r="AI248" s="425">
        <v>3.0143242559940009</v>
      </c>
      <c r="AJ248" s="425">
        <v>3.2368301298818181</v>
      </c>
      <c r="AK248" s="426">
        <v>1.964237328347312</v>
      </c>
      <c r="AL248" s="424">
        <v>4.427875898732518</v>
      </c>
      <c r="AM248" s="425">
        <v>17.336428935020233</v>
      </c>
      <c r="AN248" s="425">
        <v>2.8056923032424006</v>
      </c>
      <c r="AO248" s="425">
        <v>3.0293916706442485</v>
      </c>
      <c r="AP248" s="426">
        <v>1.7843048073255894</v>
      </c>
      <c r="AQ248" s="424">
        <v>4.1608733571049177</v>
      </c>
      <c r="AR248" s="425">
        <v>17.141085392437571</v>
      </c>
      <c r="AS248" s="425">
        <v>2.5075705013068013</v>
      </c>
      <c r="AT248" s="425">
        <v>2.6842717318743525</v>
      </c>
      <c r="AU248" s="426">
        <v>1.7211769233650396</v>
      </c>
      <c r="AV248" s="424">
        <v>4.5580206935048944</v>
      </c>
      <c r="AW248" s="425">
        <v>18.859803401079624</v>
      </c>
      <c r="AX248" s="425">
        <v>2.654244178695409</v>
      </c>
      <c r="AY248" s="425">
        <v>2.803416581300529</v>
      </c>
      <c r="AZ248" s="426">
        <v>2.0058528236623578</v>
      </c>
      <c r="BA248" s="424">
        <v>4.7907925520024754</v>
      </c>
      <c r="BB248" s="425">
        <v>18.75551472828435</v>
      </c>
      <c r="BC248" s="425">
        <v>2.8513787061421234</v>
      </c>
      <c r="BD248" s="425">
        <v>2.9874983638106847</v>
      </c>
      <c r="BE248" s="426">
        <v>2.2772733443972837</v>
      </c>
      <c r="BF248" s="424">
        <v>4.9711983967252875</v>
      </c>
      <c r="BG248" s="425">
        <v>18.86743874357758</v>
      </c>
      <c r="BH248" s="425">
        <v>3.0121137640558011</v>
      </c>
      <c r="BI248" s="425">
        <v>3.1386943620299568</v>
      </c>
      <c r="BJ248" s="426">
        <v>2.496699024426881</v>
      </c>
    </row>
    <row r="249" spans="3:62" ht="10.9" customHeight="1" x14ac:dyDescent="0.2">
      <c r="E249" s="477" t="s">
        <v>2134</v>
      </c>
      <c r="F249" s="427">
        <v>3</v>
      </c>
      <c r="G249" s="262" t="s">
        <v>2383</v>
      </c>
      <c r="H249" s="424">
        <v>4.2821616528314577</v>
      </c>
      <c r="I249" s="425">
        <v>14.49996331993297</v>
      </c>
      <c r="J249" s="425">
        <v>2.7681898017059767</v>
      </c>
      <c r="K249" s="425">
        <v>2.9705630675451342</v>
      </c>
      <c r="L249" s="426">
        <v>1.7045131954913315</v>
      </c>
      <c r="M249" s="424">
        <v>4.1989550352648504</v>
      </c>
      <c r="N249" s="425">
        <v>14.777285551003654</v>
      </c>
      <c r="O249" s="425">
        <v>2.6562862619291132</v>
      </c>
      <c r="P249" s="425">
        <v>2.8287982349454199</v>
      </c>
      <c r="Q249" s="426">
        <v>1.7625735538587632</v>
      </c>
      <c r="R249" s="424">
        <v>3.9466036056308074</v>
      </c>
      <c r="S249" s="425">
        <v>13.741030610451567</v>
      </c>
      <c r="T249" s="425">
        <v>2.5211480790452239</v>
      </c>
      <c r="U249" s="425">
        <v>2.6667558810113934</v>
      </c>
      <c r="V249" s="426">
        <v>1.7896829102344511</v>
      </c>
      <c r="W249" s="424">
        <v>3.5783687543445759</v>
      </c>
      <c r="X249" s="425">
        <v>13.450725772755927</v>
      </c>
      <c r="Y249" s="425">
        <v>2.1327607096096162</v>
      </c>
      <c r="Z249" s="425">
        <v>2.2514893553291788</v>
      </c>
      <c r="AA249" s="426">
        <v>1.5537795583353637</v>
      </c>
      <c r="AB249" s="424">
        <v>3.4651990816379779</v>
      </c>
      <c r="AC249" s="425">
        <v>13.067703436185811</v>
      </c>
      <c r="AD249" s="425">
        <v>2.0611388214478885</v>
      </c>
      <c r="AE249" s="425">
        <v>2.1758213426028679</v>
      </c>
      <c r="AF249" s="426">
        <v>1.5155548895366957</v>
      </c>
      <c r="AG249" s="424">
        <v>4.1612648597301183</v>
      </c>
      <c r="AH249" s="425">
        <v>15.553764260969576</v>
      </c>
      <c r="AI249" s="425">
        <v>2.5039506681672949</v>
      </c>
      <c r="AJ249" s="425">
        <v>2.6425999694472226</v>
      </c>
      <c r="AK249" s="426">
        <v>1.8632345654267803</v>
      </c>
      <c r="AL249" s="424">
        <v>3.9292896172523641</v>
      </c>
      <c r="AM249" s="425">
        <v>15.022905164718836</v>
      </c>
      <c r="AN249" s="425">
        <v>2.3157325542685632</v>
      </c>
      <c r="AO249" s="425">
        <v>2.4572736852054513</v>
      </c>
      <c r="AP249" s="426">
        <v>1.6855004969397991</v>
      </c>
      <c r="AQ249" s="424">
        <v>3.6411345184656154</v>
      </c>
      <c r="AR249" s="425">
        <v>14.665807813110117</v>
      </c>
      <c r="AS249" s="425">
        <v>2.0260293567864545</v>
      </c>
      <c r="AT249" s="425">
        <v>2.1246117906772044</v>
      </c>
      <c r="AU249" s="426">
        <v>1.5996650189122046</v>
      </c>
      <c r="AV249" s="424">
        <v>3.9911991910574534</v>
      </c>
      <c r="AW249" s="425">
        <v>16.025068207902599</v>
      </c>
      <c r="AX249" s="425">
        <v>2.1573674066215434</v>
      </c>
      <c r="AY249" s="425">
        <v>2.2256831375149684</v>
      </c>
      <c r="AZ249" s="426">
        <v>1.8688065670361969</v>
      </c>
      <c r="BA249" s="424">
        <v>4.2307812055091834</v>
      </c>
      <c r="BB249" s="425">
        <v>16.036565328816184</v>
      </c>
      <c r="BC249" s="425">
        <v>2.3653262353827436</v>
      </c>
      <c r="BD249" s="425">
        <v>2.4233135891697279</v>
      </c>
      <c r="BE249" s="426">
        <v>2.1280114458630144</v>
      </c>
      <c r="BF249" s="424">
        <v>4.4065515851933004</v>
      </c>
      <c r="BG249" s="425">
        <v>16.234950279731883</v>
      </c>
      <c r="BH249" s="425">
        <v>2.5287829935826394</v>
      </c>
      <c r="BI249" s="425">
        <v>2.5782393056650985</v>
      </c>
      <c r="BJ249" s="426">
        <v>2.3334104896455332</v>
      </c>
    </row>
    <row r="250" spans="3:62" ht="10.9" customHeight="1" x14ac:dyDescent="0.2">
      <c r="E250" s="477" t="s">
        <v>434</v>
      </c>
      <c r="F250" s="488">
        <v>3</v>
      </c>
      <c r="G250" s="489" t="s">
        <v>2384</v>
      </c>
      <c r="H250" s="424">
        <v>8.2875385733559117</v>
      </c>
      <c r="I250" s="425">
        <v>33.622078908719295</v>
      </c>
      <c r="J250" s="425">
        <v>6.7574259051545456</v>
      </c>
      <c r="K250" s="425">
        <v>7.4268017053629842</v>
      </c>
      <c r="L250" s="426">
        <v>3.1124920759047994</v>
      </c>
      <c r="M250" s="424">
        <v>7.5953947790378011</v>
      </c>
      <c r="N250" s="425">
        <v>33.318989555968592</v>
      </c>
      <c r="O250" s="425">
        <v>6.0003690336438389</v>
      </c>
      <c r="P250" s="425">
        <v>6.6018418895934916</v>
      </c>
      <c r="Q250" s="426">
        <v>2.7921147255598795</v>
      </c>
      <c r="R250" s="424">
        <v>6.7649479586422601</v>
      </c>
      <c r="S250" s="425">
        <v>30.740359716346298</v>
      </c>
      <c r="T250" s="425">
        <v>5.2172618431747191</v>
      </c>
      <c r="U250" s="425">
        <v>5.7436806793712991</v>
      </c>
      <c r="V250" s="426">
        <v>2.4702950919047977</v>
      </c>
      <c r="W250" s="424">
        <v>6.1196216571869302</v>
      </c>
      <c r="X250" s="425">
        <v>30.25769719074265</v>
      </c>
      <c r="Y250" s="425">
        <v>4.5137499982852045</v>
      </c>
      <c r="Z250" s="425">
        <v>4.9711787476937426</v>
      </c>
      <c r="AA250" s="426">
        <v>2.1617343488892047</v>
      </c>
      <c r="AB250" s="424">
        <v>5.6410809002314481</v>
      </c>
      <c r="AC250" s="425">
        <v>28.631834414762103</v>
      </c>
      <c r="AD250" s="425">
        <v>4.0629297823366315</v>
      </c>
      <c r="AE250" s="425">
        <v>4.4637009605232754</v>
      </c>
      <c r="AF250" s="426">
        <v>2.0237087974046295</v>
      </c>
      <c r="AG250" s="424">
        <v>6.1003106298281828</v>
      </c>
      <c r="AH250" s="425">
        <v>30.763348425498304</v>
      </c>
      <c r="AI250" s="425">
        <v>4.3289930068762006</v>
      </c>
      <c r="AJ250" s="425">
        <v>4.7474264283175485</v>
      </c>
      <c r="AK250" s="426">
        <v>2.2414359207295851</v>
      </c>
      <c r="AL250" s="424">
        <v>5.8338643442675835</v>
      </c>
      <c r="AM250" s="425">
        <v>29.046949164772041</v>
      </c>
      <c r="AN250" s="425">
        <v>4.0814382466486965</v>
      </c>
      <c r="AO250" s="425">
        <v>4.4949245884784919</v>
      </c>
      <c r="AP250" s="426">
        <v>2.0619264194547666</v>
      </c>
      <c r="AQ250" s="424">
        <v>5.6368849714129565</v>
      </c>
      <c r="AR250" s="425">
        <v>29.395883761373049</v>
      </c>
      <c r="AS250" s="425">
        <v>3.775392723355643</v>
      </c>
      <c r="AT250" s="425">
        <v>4.1298187437188272</v>
      </c>
      <c r="AU250" s="426">
        <v>2.0702928843937261</v>
      </c>
      <c r="AV250" s="424">
        <v>6.180368253243353</v>
      </c>
      <c r="AW250" s="425">
        <v>32.742909098026963</v>
      </c>
      <c r="AX250" s="425">
        <v>3.9748566800764125</v>
      </c>
      <c r="AY250" s="425">
        <v>4.3090200630208004</v>
      </c>
      <c r="AZ250" s="426">
        <v>2.4034646494312284</v>
      </c>
      <c r="BA250" s="424">
        <v>6.3991695169144576</v>
      </c>
      <c r="BB250" s="425">
        <v>31.711515578036177</v>
      </c>
      <c r="BC250" s="425">
        <v>4.1506207316185746</v>
      </c>
      <c r="BD250" s="425">
        <v>4.4638168337820314</v>
      </c>
      <c r="BE250" s="426">
        <v>2.7147965200002329</v>
      </c>
      <c r="BF250" s="424">
        <v>6.5984575999349211</v>
      </c>
      <c r="BG250" s="425">
        <v>30.851995124256177</v>
      </c>
      <c r="BH250" s="425">
        <v>4.3157408891015558</v>
      </c>
      <c r="BI250" s="425">
        <v>4.6172109939441341</v>
      </c>
      <c r="BJ250" s="426">
        <v>2.9798853573046933</v>
      </c>
    </row>
    <row r="251" spans="3:62" ht="10.9" customHeight="1" x14ac:dyDescent="0.2">
      <c r="E251" s="477" t="s">
        <v>932</v>
      </c>
      <c r="F251" s="427">
        <v>3</v>
      </c>
      <c r="G251" s="2" t="s">
        <v>2385</v>
      </c>
      <c r="H251" s="424">
        <v>5.7581342900729551</v>
      </c>
      <c r="I251" s="425">
        <v>20.518559340883307</v>
      </c>
      <c r="J251" s="425">
        <v>3.6463003191387569</v>
      </c>
      <c r="K251" s="425">
        <v>3.9322742854365642</v>
      </c>
      <c r="L251" s="426">
        <v>2.1501982677544742</v>
      </c>
      <c r="M251" s="424">
        <v>5.544317317268697</v>
      </c>
      <c r="N251" s="425">
        <v>20.228628150097471</v>
      </c>
      <c r="O251" s="425">
        <v>3.4537421641769726</v>
      </c>
      <c r="P251" s="425">
        <v>3.7102083850491185</v>
      </c>
      <c r="Q251" s="426">
        <v>2.1533720993579215</v>
      </c>
      <c r="R251" s="424">
        <v>5.3713782960632805</v>
      </c>
      <c r="S251" s="425">
        <v>19.552993279552037</v>
      </c>
      <c r="T251" s="425">
        <v>3.3590330922670764</v>
      </c>
      <c r="U251" s="425">
        <v>3.5846084316823297</v>
      </c>
      <c r="V251" s="426">
        <v>2.2627298496929384</v>
      </c>
      <c r="W251" s="424">
        <v>4.8607288507152928</v>
      </c>
      <c r="X251" s="425">
        <v>18.969594867346736</v>
      </c>
      <c r="Y251" s="425">
        <v>2.8152072391124223</v>
      </c>
      <c r="Z251" s="425">
        <v>2.9873786187557609</v>
      </c>
      <c r="AA251" s="426">
        <v>2.0004678435900254</v>
      </c>
      <c r="AB251" s="424">
        <v>4.5578942028256169</v>
      </c>
      <c r="AC251" s="425">
        <v>18.045749875865887</v>
      </c>
      <c r="AD251" s="425">
        <v>2.5889598141109316</v>
      </c>
      <c r="AE251" s="425">
        <v>2.7357861895359274</v>
      </c>
      <c r="AF251" s="426">
        <v>1.9173444344372954</v>
      </c>
      <c r="AG251" s="424">
        <v>5.2706384250967968</v>
      </c>
      <c r="AH251" s="425">
        <v>20.710489253674425</v>
      </c>
      <c r="AI251" s="425">
        <v>2.9916713923815954</v>
      </c>
      <c r="AJ251" s="425">
        <v>3.1564555988587171</v>
      </c>
      <c r="AK251" s="426">
        <v>2.2572066060559508</v>
      </c>
      <c r="AL251" s="424">
        <v>5.0319892035178819</v>
      </c>
      <c r="AM251" s="425">
        <v>19.867068770313995</v>
      </c>
      <c r="AN251" s="425">
        <v>2.8060802138049779</v>
      </c>
      <c r="AO251" s="425">
        <v>2.9662702154380307</v>
      </c>
      <c r="AP251" s="426">
        <v>2.1133306988091802</v>
      </c>
      <c r="AQ251" s="424">
        <v>4.6115568672006813</v>
      </c>
      <c r="AR251" s="425">
        <v>18.928784171597655</v>
      </c>
      <c r="AS251" s="425">
        <v>2.4238591926898336</v>
      </c>
      <c r="AT251" s="425">
        <v>2.5412161116006486</v>
      </c>
      <c r="AU251" s="426">
        <v>1.928741691248798</v>
      </c>
      <c r="AV251" s="424">
        <v>4.9828268418801445</v>
      </c>
      <c r="AW251" s="425">
        <v>20.656605784782844</v>
      </c>
      <c r="AX251" s="425">
        <v>2.5279951487033419</v>
      </c>
      <c r="AY251" s="425">
        <v>2.6174753560839976</v>
      </c>
      <c r="AZ251" s="426">
        <v>2.160630100022114</v>
      </c>
      <c r="BA251" s="424">
        <v>5.1305868746418151</v>
      </c>
      <c r="BB251" s="425">
        <v>20.052517506899509</v>
      </c>
      <c r="BC251" s="425">
        <v>2.7218408146437265</v>
      </c>
      <c r="BD251" s="425">
        <v>2.7669944278262286</v>
      </c>
      <c r="BE251" s="426">
        <v>2.5436575715481053</v>
      </c>
      <c r="BF251" s="424">
        <v>5.1765404949853835</v>
      </c>
      <c r="BG251" s="425">
        <v>19.423157965127466</v>
      </c>
      <c r="BH251" s="425">
        <v>2.8322201697539979</v>
      </c>
      <c r="BI251" s="425">
        <v>2.8613723829929829</v>
      </c>
      <c r="BJ251" s="426">
        <v>2.7233599446197019</v>
      </c>
    </row>
    <row r="252" spans="3:62" ht="10.9" customHeight="1" x14ac:dyDescent="0.2">
      <c r="E252" s="477" t="s">
        <v>10</v>
      </c>
      <c r="F252" s="427">
        <v>3</v>
      </c>
      <c r="G252" s="2" t="s">
        <v>2386</v>
      </c>
      <c r="H252" s="424">
        <v>10.230028261921436</v>
      </c>
      <c r="I252" s="425">
        <v>34.179769160450284</v>
      </c>
      <c r="J252" s="425">
        <v>5.1183119946244693</v>
      </c>
      <c r="K252" s="425">
        <v>5.5195791505007357</v>
      </c>
      <c r="L252" s="426">
        <v>2.4460166545604283</v>
      </c>
      <c r="M252" s="424">
        <v>9.5559075231878587</v>
      </c>
      <c r="N252" s="425">
        <v>31.997389952994581</v>
      </c>
      <c r="O252" s="425">
        <v>4.6286665494313937</v>
      </c>
      <c r="P252" s="425">
        <v>4.9513667746084629</v>
      </c>
      <c r="Q252" s="426">
        <v>2.5406114106247863</v>
      </c>
      <c r="R252" s="424">
        <v>9.2075299322483239</v>
      </c>
      <c r="S252" s="425">
        <v>30.71477352330248</v>
      </c>
      <c r="T252" s="425">
        <v>4.4280152093734912</v>
      </c>
      <c r="U252" s="425">
        <v>4.7926023578044452</v>
      </c>
      <c r="V252" s="426">
        <v>2.1453063724536787</v>
      </c>
      <c r="W252" s="424">
        <v>8.3364559643500371</v>
      </c>
      <c r="X252" s="425">
        <v>28.620759537196864</v>
      </c>
      <c r="Y252" s="425">
        <v>3.728470493204973</v>
      </c>
      <c r="Z252" s="425">
        <v>3.9566695928574789</v>
      </c>
      <c r="AA252" s="426">
        <v>2.3479301799193686</v>
      </c>
      <c r="AB252" s="424">
        <v>7.8963605295658157</v>
      </c>
      <c r="AC252" s="425">
        <v>26.790313931639286</v>
      </c>
      <c r="AD252" s="425">
        <v>3.5188197236186651</v>
      </c>
      <c r="AE252" s="425">
        <v>3.7201982494357786</v>
      </c>
      <c r="AF252" s="426">
        <v>2.334403664192608</v>
      </c>
      <c r="AG252" s="424">
        <v>8.9219745236331729</v>
      </c>
      <c r="AH252" s="425">
        <v>29.622405843547636</v>
      </c>
      <c r="AI252" s="425">
        <v>4.0354009089451672</v>
      </c>
      <c r="AJ252" s="425">
        <v>4.2313683497509569</v>
      </c>
      <c r="AK252" s="426">
        <v>2.9103506240255177</v>
      </c>
      <c r="AL252" s="424">
        <v>8.7104631483260651</v>
      </c>
      <c r="AM252" s="425">
        <v>28.650566234636891</v>
      </c>
      <c r="AN252" s="425">
        <v>3.8453761327364955</v>
      </c>
      <c r="AO252" s="425">
        <v>4.0213725090744097</v>
      </c>
      <c r="AP252" s="426">
        <v>2.8621452891656363</v>
      </c>
      <c r="AQ252" s="424">
        <v>7.7684360704372253</v>
      </c>
      <c r="AR252" s="425">
        <v>25.492674313448664</v>
      </c>
      <c r="AS252" s="425">
        <v>3.3448444843592404</v>
      </c>
      <c r="AT252" s="425">
        <v>3.4473525757436096</v>
      </c>
      <c r="AU252" s="426">
        <v>2.7831369277742568</v>
      </c>
      <c r="AV252" s="424">
        <v>8.3392822891973513</v>
      </c>
      <c r="AW252" s="425">
        <v>26.815724453726379</v>
      </c>
      <c r="AX252" s="425">
        <v>3.6592292700585176</v>
      </c>
      <c r="AY252" s="425">
        <v>3.7254365018184479</v>
      </c>
      <c r="AZ252" s="426">
        <v>3.3004969901096195</v>
      </c>
      <c r="BA252" s="424">
        <v>8.60601597855878</v>
      </c>
      <c r="BB252" s="425">
        <v>27.104793811028681</v>
      </c>
      <c r="BC252" s="425">
        <v>3.801436059911683</v>
      </c>
      <c r="BD252" s="425">
        <v>3.821884645641263</v>
      </c>
      <c r="BE252" s="426">
        <v>3.6933556622501613</v>
      </c>
      <c r="BF252" s="424">
        <v>8.4630687543406538</v>
      </c>
      <c r="BG252" s="425">
        <v>25.874497019229036</v>
      </c>
      <c r="BH252" s="425">
        <v>3.830403714935037</v>
      </c>
      <c r="BI252" s="425">
        <v>3.8699673204233798</v>
      </c>
      <c r="BJ252" s="426">
        <v>3.6327830768198073</v>
      </c>
    </row>
    <row r="253" spans="3:62" ht="10.9" customHeight="1" x14ac:dyDescent="0.2">
      <c r="E253" s="477" t="s">
        <v>12</v>
      </c>
      <c r="F253" s="427">
        <v>3</v>
      </c>
      <c r="G253" s="2" t="s">
        <v>2387</v>
      </c>
      <c r="H253" s="424">
        <v>5.8274969610260436</v>
      </c>
      <c r="I253" s="425">
        <v>22.439204829611949</v>
      </c>
      <c r="J253" s="425">
        <v>3.4247964411396041</v>
      </c>
      <c r="K253" s="425">
        <v>3.6920866771873353</v>
      </c>
      <c r="L253" s="426">
        <v>2.0762408675180537</v>
      </c>
      <c r="M253" s="424">
        <v>5.6623862597103578</v>
      </c>
      <c r="N253" s="425">
        <v>22.395194603269431</v>
      </c>
      <c r="O253" s="425">
        <v>3.290969673214907</v>
      </c>
      <c r="P253" s="425">
        <v>3.5118003023348141</v>
      </c>
      <c r="Q253" s="426">
        <v>2.2029031591001682</v>
      </c>
      <c r="R253" s="424">
        <v>5.4661062075350735</v>
      </c>
      <c r="S253" s="425">
        <v>21.48922044632722</v>
      </c>
      <c r="T253" s="425">
        <v>3.2202023109568811</v>
      </c>
      <c r="U253" s="425">
        <v>3.3915427899221391</v>
      </c>
      <c r="V253" s="426">
        <v>2.4096686667727369</v>
      </c>
      <c r="W253" s="424">
        <v>4.9731306894917378</v>
      </c>
      <c r="X253" s="425">
        <v>21.114706696768152</v>
      </c>
      <c r="Y253" s="425">
        <v>2.662953812936685</v>
      </c>
      <c r="Z253" s="425">
        <v>2.8115996879708485</v>
      </c>
      <c r="AA253" s="426">
        <v>1.9818636806999492</v>
      </c>
      <c r="AB253" s="424">
        <v>4.6849795858925738</v>
      </c>
      <c r="AC253" s="425">
        <v>20.055728107058723</v>
      </c>
      <c r="AD253" s="425">
        <v>2.4583998501550148</v>
      </c>
      <c r="AE253" s="425">
        <v>2.5682616091116257</v>
      </c>
      <c r="AF253" s="426">
        <v>1.9716499596059032</v>
      </c>
      <c r="AG253" s="424">
        <v>5.4714781971254993</v>
      </c>
      <c r="AH253" s="425">
        <v>22.506135599617984</v>
      </c>
      <c r="AI253" s="425">
        <v>2.9870957136777276</v>
      </c>
      <c r="AJ253" s="425">
        <v>3.1088110449969864</v>
      </c>
      <c r="AK253" s="426">
        <v>2.4586550906028557</v>
      </c>
      <c r="AL253" s="424">
        <v>5.2719800760933619</v>
      </c>
      <c r="AM253" s="425">
        <v>21.573165517957428</v>
      </c>
      <c r="AN253" s="425">
        <v>2.8209272700571764</v>
      </c>
      <c r="AO253" s="425">
        <v>2.9809479528035681</v>
      </c>
      <c r="AP253" s="426">
        <v>2.1458951385141272</v>
      </c>
      <c r="AQ253" s="424">
        <v>5.0331013379992386</v>
      </c>
      <c r="AR253" s="425">
        <v>21.357185735618859</v>
      </c>
      <c r="AS253" s="425">
        <v>2.518236938682989</v>
      </c>
      <c r="AT253" s="425">
        <v>2.6680475611476813</v>
      </c>
      <c r="AU253" s="426">
        <v>1.9019856432692861</v>
      </c>
      <c r="AV253" s="424">
        <v>5.1909715967222425</v>
      </c>
      <c r="AW253" s="425">
        <v>21.62633350669023</v>
      </c>
      <c r="AX253" s="425">
        <v>2.5858779241127063</v>
      </c>
      <c r="AY253" s="425">
        <v>2.6471927554302157</v>
      </c>
      <c r="AZ253" s="426">
        <v>2.3403070410558033</v>
      </c>
      <c r="BA253" s="424">
        <v>5.2270679680017302</v>
      </c>
      <c r="BB253" s="425">
        <v>20.533014058190094</v>
      </c>
      <c r="BC253" s="425">
        <v>2.7638981600692132</v>
      </c>
      <c r="BD253" s="425">
        <v>2.7986179614415443</v>
      </c>
      <c r="BE253" s="426">
        <v>2.6305005584910255</v>
      </c>
      <c r="BF253" s="424">
        <v>5.3135705078338571</v>
      </c>
      <c r="BG253" s="425">
        <v>20.068159609740214</v>
      </c>
      <c r="BH253" s="425">
        <v>2.9257739887278094</v>
      </c>
      <c r="BI253" s="425">
        <v>2.9331938365335679</v>
      </c>
      <c r="BJ253" s="426">
        <v>2.8986993150351288</v>
      </c>
    </row>
    <row r="254" spans="3:62" ht="10.9" customHeight="1" x14ac:dyDescent="0.2">
      <c r="E254" s="477" t="s">
        <v>14</v>
      </c>
      <c r="F254" s="427">
        <v>3</v>
      </c>
      <c r="G254" s="2" t="s">
        <v>2388</v>
      </c>
      <c r="H254" s="424">
        <v>6.1289869418059748</v>
      </c>
      <c r="I254" s="425">
        <v>20.517828999811631</v>
      </c>
      <c r="J254" s="425">
        <v>4.1048810166679619</v>
      </c>
      <c r="K254" s="425">
        <v>4.4278807740185693</v>
      </c>
      <c r="L254" s="426">
        <v>2.1615698441913955</v>
      </c>
      <c r="M254" s="424">
        <v>5.8469208700966249</v>
      </c>
      <c r="N254" s="425">
        <v>19.403137159890569</v>
      </c>
      <c r="O254" s="425">
        <v>3.9241554147834337</v>
      </c>
      <c r="P254" s="425">
        <v>4.2051187454128618</v>
      </c>
      <c r="Q254" s="426">
        <v>2.2879466420118013</v>
      </c>
      <c r="R254" s="424">
        <v>5.5828466241566783</v>
      </c>
      <c r="S254" s="425">
        <v>18.470198861177565</v>
      </c>
      <c r="T254" s="425">
        <v>3.7464972609212683</v>
      </c>
      <c r="U254" s="425">
        <v>4.0208239724210175</v>
      </c>
      <c r="V254" s="426">
        <v>2.214254249137233</v>
      </c>
      <c r="W254" s="424">
        <v>5.1419014475839289</v>
      </c>
      <c r="X254" s="425">
        <v>18.456942496562245</v>
      </c>
      <c r="Y254" s="425">
        <v>3.2162908092400069</v>
      </c>
      <c r="Z254" s="425">
        <v>3.4270360515013074</v>
      </c>
      <c r="AA254" s="426">
        <v>2.0638539416325861</v>
      </c>
      <c r="AB254" s="424">
        <v>4.9812633514959677</v>
      </c>
      <c r="AC254" s="425">
        <v>18.278669791196524</v>
      </c>
      <c r="AD254" s="425">
        <v>3.0533549796967341</v>
      </c>
      <c r="AE254" s="425">
        <v>3.2252046071073197</v>
      </c>
      <c r="AF254" s="426">
        <v>2.1469739490314712</v>
      </c>
      <c r="AG254" s="424">
        <v>5.4615643869233645</v>
      </c>
      <c r="AH254" s="425">
        <v>20.287868859414203</v>
      </c>
      <c r="AI254" s="425">
        <v>3.2944355244013734</v>
      </c>
      <c r="AJ254" s="425">
        <v>3.4763642267419343</v>
      </c>
      <c r="AK254" s="426">
        <v>2.3573080092709353</v>
      </c>
      <c r="AL254" s="424">
        <v>5.0792905402868129</v>
      </c>
      <c r="AM254" s="425">
        <v>18.85179363126452</v>
      </c>
      <c r="AN254" s="425">
        <v>3.0607798986251127</v>
      </c>
      <c r="AO254" s="425">
        <v>3.2547409144928343</v>
      </c>
      <c r="AP254" s="426">
        <v>2.0907853960700717</v>
      </c>
      <c r="AQ254" s="424">
        <v>4.5669811353214351</v>
      </c>
      <c r="AR254" s="425">
        <v>18.062257451680949</v>
      </c>
      <c r="AS254" s="425">
        <v>2.5530623860752466</v>
      </c>
      <c r="AT254" s="425">
        <v>2.7059157945551795</v>
      </c>
      <c r="AU254" s="426">
        <v>1.8096181297182283</v>
      </c>
      <c r="AV254" s="424">
        <v>4.8688294783661012</v>
      </c>
      <c r="AW254" s="425">
        <v>19.734226018612489</v>
      </c>
      <c r="AX254" s="425">
        <v>2.5969823224677535</v>
      </c>
      <c r="AY254" s="425">
        <v>2.727162520323096</v>
      </c>
      <c r="AZ254" s="426">
        <v>1.9765426194450495</v>
      </c>
      <c r="BA254" s="424">
        <v>4.9704653315904421</v>
      </c>
      <c r="BB254" s="425">
        <v>18.787265624342275</v>
      </c>
      <c r="BC254" s="425">
        <v>2.8034033117252437</v>
      </c>
      <c r="BD254" s="425">
        <v>2.8961848358561761</v>
      </c>
      <c r="BE254" s="426">
        <v>2.3765659390636373</v>
      </c>
      <c r="BF254" s="424">
        <v>4.9603197375880663</v>
      </c>
      <c r="BG254" s="425">
        <v>18.086421093924244</v>
      </c>
      <c r="BH254" s="425">
        <v>2.8728293069409587</v>
      </c>
      <c r="BI254" s="425">
        <v>2.9361374419553377</v>
      </c>
      <c r="BJ254" s="426">
        <v>2.5972066204789188</v>
      </c>
    </row>
    <row r="255" spans="3:62" ht="10.9" customHeight="1" x14ac:dyDescent="0.2">
      <c r="E255" s="477" t="s">
        <v>16</v>
      </c>
      <c r="F255" s="427">
        <v>3</v>
      </c>
      <c r="G255" s="2" t="s">
        <v>2389</v>
      </c>
      <c r="H255" s="424">
        <v>5.5069832435709225</v>
      </c>
      <c r="I255" s="425">
        <v>18.057758877615189</v>
      </c>
      <c r="J255" s="425">
        <v>3.8943985597739621</v>
      </c>
      <c r="K255" s="425">
        <v>4.2088017061811991</v>
      </c>
      <c r="L255" s="426">
        <v>2.3433913455224187</v>
      </c>
      <c r="M255" s="424">
        <v>5.3625138588432</v>
      </c>
      <c r="N255" s="425">
        <v>18.54013159059674</v>
      </c>
      <c r="O255" s="425">
        <v>3.6960691382049022</v>
      </c>
      <c r="P255" s="425">
        <v>3.9756011526398272</v>
      </c>
      <c r="Q255" s="426">
        <v>2.3632008414479917</v>
      </c>
      <c r="R255" s="424">
        <v>5.0368922337157063</v>
      </c>
      <c r="S255" s="425">
        <v>17.048610988437989</v>
      </c>
      <c r="T255" s="425">
        <v>3.5191418505605667</v>
      </c>
      <c r="U255" s="425">
        <v>3.7570689996727697</v>
      </c>
      <c r="V255" s="426">
        <v>2.4332621393769402</v>
      </c>
      <c r="W255" s="424">
        <v>4.4741004730497318</v>
      </c>
      <c r="X255" s="425">
        <v>16.677986150644934</v>
      </c>
      <c r="Y255" s="425">
        <v>2.8713689732466827</v>
      </c>
      <c r="Z255" s="425">
        <v>3.0389802164222051</v>
      </c>
      <c r="AA255" s="426">
        <v>2.1268273017238504</v>
      </c>
      <c r="AB255" s="424">
        <v>4.0388164805259894</v>
      </c>
      <c r="AC255" s="425">
        <v>14.977463647979516</v>
      </c>
      <c r="AD255" s="425">
        <v>2.610959092603558</v>
      </c>
      <c r="AE255" s="425">
        <v>2.7420359354705872</v>
      </c>
      <c r="AF255" s="426">
        <v>2.0521666626397082</v>
      </c>
      <c r="AG255" s="424">
        <v>4.7193179104655325</v>
      </c>
      <c r="AH255" s="425">
        <v>17.632075301022159</v>
      </c>
      <c r="AI255" s="425">
        <v>3.0439191407786828</v>
      </c>
      <c r="AJ255" s="425">
        <v>3.2154732644285873</v>
      </c>
      <c r="AK255" s="426">
        <v>2.3338675983544004</v>
      </c>
      <c r="AL255" s="424">
        <v>4.2740518453459986</v>
      </c>
      <c r="AM255" s="425">
        <v>15.966330473086927</v>
      </c>
      <c r="AN255" s="425">
        <v>2.7336250143502285</v>
      </c>
      <c r="AO255" s="425">
        <v>2.8724984154903699</v>
      </c>
      <c r="AP255" s="426">
        <v>2.1761147691306038</v>
      </c>
      <c r="AQ255" s="424">
        <v>3.8540443134070386</v>
      </c>
      <c r="AR255" s="425">
        <v>14.843099063242677</v>
      </c>
      <c r="AS255" s="425">
        <v>2.3760373725974739</v>
      </c>
      <c r="AT255" s="425">
        <v>2.4645591569635705</v>
      </c>
      <c r="AU255" s="426">
        <v>2.029302926522413</v>
      </c>
      <c r="AV255" s="424">
        <v>4.2407659984133161</v>
      </c>
      <c r="AW255" s="425">
        <v>17.560753454227644</v>
      </c>
      <c r="AX255" s="425">
        <v>2.4043983586789377</v>
      </c>
      <c r="AY255" s="425">
        <v>2.5176680259629283</v>
      </c>
      <c r="AZ255" s="426">
        <v>1.9762179814894805</v>
      </c>
      <c r="BA255" s="424">
        <v>4.3658511807011191</v>
      </c>
      <c r="BB255" s="425">
        <v>17.018339066716408</v>
      </c>
      <c r="BC255" s="425">
        <v>2.5738404946589575</v>
      </c>
      <c r="BD255" s="425">
        <v>2.6846070031671263</v>
      </c>
      <c r="BE255" s="426">
        <v>2.1750554333433127</v>
      </c>
      <c r="BF255" s="424">
        <v>4.3902952004904598</v>
      </c>
      <c r="BG255" s="425">
        <v>16.453178829572558</v>
      </c>
      <c r="BH255" s="425">
        <v>2.6370069485067247</v>
      </c>
      <c r="BI255" s="425">
        <v>2.701712998512229</v>
      </c>
      <c r="BJ255" s="426">
        <v>2.4166208716179076</v>
      </c>
    </row>
    <row r="256" spans="3:62" ht="10.9" customHeight="1" x14ac:dyDescent="0.2">
      <c r="E256" s="477" t="s">
        <v>17</v>
      </c>
      <c r="F256" s="427">
        <v>3</v>
      </c>
      <c r="G256" s="262" t="s">
        <v>2390</v>
      </c>
      <c r="H256" s="424">
        <v>5.2484783612585852</v>
      </c>
      <c r="I256" s="425">
        <v>18.626043543930876</v>
      </c>
      <c r="J256" s="425">
        <v>3.5018827004304631</v>
      </c>
      <c r="K256" s="425">
        <v>3.8084757539590801</v>
      </c>
      <c r="L256" s="426">
        <v>2.0789983852286995</v>
      </c>
      <c r="M256" s="424">
        <v>4.9067357278399273</v>
      </c>
      <c r="N256" s="425">
        <v>18.212998595976568</v>
      </c>
      <c r="O256" s="425">
        <v>3.1890672831720921</v>
      </c>
      <c r="P256" s="425">
        <v>3.474714346823506</v>
      </c>
      <c r="Q256" s="426">
        <v>1.9137971178583228</v>
      </c>
      <c r="R256" s="424">
        <v>4.8900396807191155</v>
      </c>
      <c r="S256" s="425">
        <v>18.298818102061524</v>
      </c>
      <c r="T256" s="425">
        <v>3.1656908752262614</v>
      </c>
      <c r="U256" s="425">
        <v>3.4294987555588241</v>
      </c>
      <c r="V256" s="426">
        <v>2.0408098007878954</v>
      </c>
      <c r="W256" s="424">
        <v>4.3329560824853761</v>
      </c>
      <c r="X256" s="425">
        <v>17.224167354394933</v>
      </c>
      <c r="Y256" s="425">
        <v>2.6237909408183375</v>
      </c>
      <c r="Z256" s="425">
        <v>2.8174939198310631</v>
      </c>
      <c r="AA256" s="426">
        <v>1.8125335944746632</v>
      </c>
      <c r="AB256" s="424">
        <v>3.9356181696520403</v>
      </c>
      <c r="AC256" s="425">
        <v>16.031867461151027</v>
      </c>
      <c r="AD256" s="425">
        <v>2.3249486539090167</v>
      </c>
      <c r="AE256" s="425">
        <v>2.4768016629617589</v>
      </c>
      <c r="AF256" s="426">
        <v>1.7082375038051378</v>
      </c>
      <c r="AG256" s="424">
        <v>4.4567580852226252</v>
      </c>
      <c r="AH256" s="425">
        <v>18.094965205739747</v>
      </c>
      <c r="AI256" s="425">
        <v>2.6130286816295372</v>
      </c>
      <c r="AJ256" s="425">
        <v>2.7726013783994756</v>
      </c>
      <c r="AK256" s="426">
        <v>1.9846894909272397</v>
      </c>
      <c r="AL256" s="424">
        <v>4.3133993998077198</v>
      </c>
      <c r="AM256" s="425">
        <v>17.63705774718898</v>
      </c>
      <c r="AN256" s="425">
        <v>2.4990803711543417</v>
      </c>
      <c r="AO256" s="425">
        <v>2.6422443319661779</v>
      </c>
      <c r="AP256" s="426">
        <v>1.9528071133093303</v>
      </c>
      <c r="AQ256" s="424">
        <v>3.9895138750640022</v>
      </c>
      <c r="AR256" s="425">
        <v>17.226675438271382</v>
      </c>
      <c r="AS256" s="425">
        <v>2.150953626731321</v>
      </c>
      <c r="AT256" s="425">
        <v>2.2587473921745862</v>
      </c>
      <c r="AU256" s="426">
        <v>1.7481841254091455</v>
      </c>
      <c r="AV256" s="424">
        <v>4.3612607817501603</v>
      </c>
      <c r="AW256" s="425">
        <v>19.073904646288415</v>
      </c>
      <c r="AX256" s="425">
        <v>2.2422083848192735</v>
      </c>
      <c r="AY256" s="425">
        <v>2.3314417002395578</v>
      </c>
      <c r="AZ256" s="426">
        <v>1.9176544183227107</v>
      </c>
      <c r="BA256" s="424">
        <v>4.5524639715094954</v>
      </c>
      <c r="BB256" s="425">
        <v>18.961640460762801</v>
      </c>
      <c r="BC256" s="425">
        <v>2.4056181935047993</v>
      </c>
      <c r="BD256" s="425">
        <v>2.4519375062319422</v>
      </c>
      <c r="BE256" s="426">
        <v>2.2426708524876457</v>
      </c>
      <c r="BF256" s="424">
        <v>4.6669000658562583</v>
      </c>
      <c r="BG256" s="425">
        <v>18.761278577694661</v>
      </c>
      <c r="BH256" s="425">
        <v>2.51420505155893</v>
      </c>
      <c r="BI256" s="425">
        <v>2.5708414080620599</v>
      </c>
      <c r="BJ256" s="426">
        <v>2.3250740633611864</v>
      </c>
    </row>
    <row r="257" spans="5:62" ht="10.9" customHeight="1" x14ac:dyDescent="0.2">
      <c r="E257" s="477" t="s">
        <v>19</v>
      </c>
      <c r="F257" s="427">
        <v>3</v>
      </c>
      <c r="G257" s="262" t="s">
        <v>2391</v>
      </c>
      <c r="H257" s="424">
        <v>4.7769542238486853</v>
      </c>
      <c r="I257" s="425">
        <v>16.50565452601548</v>
      </c>
      <c r="J257" s="425">
        <v>3.1142667063201719</v>
      </c>
      <c r="K257" s="425">
        <v>3.3014377523474492</v>
      </c>
      <c r="L257" s="426">
        <v>2.1152349829801231</v>
      </c>
      <c r="M257" s="424">
        <v>4.7933735299445379</v>
      </c>
      <c r="N257" s="425">
        <v>17.015406389201107</v>
      </c>
      <c r="O257" s="425">
        <v>3.0711342069907008</v>
      </c>
      <c r="P257" s="425">
        <v>3.257391922459453</v>
      </c>
      <c r="Q257" s="426">
        <v>2.1041575356789188</v>
      </c>
      <c r="R257" s="424">
        <v>4.6754206920384309</v>
      </c>
      <c r="S257" s="425">
        <v>16.56371872243496</v>
      </c>
      <c r="T257" s="425">
        <v>3.0186356596256547</v>
      </c>
      <c r="U257" s="425">
        <v>3.1491876677841866</v>
      </c>
      <c r="V257" s="426">
        <v>2.3689996416628407</v>
      </c>
      <c r="W257" s="424">
        <v>4.2724708688538078</v>
      </c>
      <c r="X257" s="425">
        <v>16.369754027642529</v>
      </c>
      <c r="Y257" s="425">
        <v>2.5614505118755146</v>
      </c>
      <c r="Z257" s="425">
        <v>2.6702657617889956</v>
      </c>
      <c r="AA257" s="426">
        <v>2.0381689568730907</v>
      </c>
      <c r="AB257" s="424">
        <v>4.0471881887387635</v>
      </c>
      <c r="AC257" s="425">
        <v>15.8781088669667</v>
      </c>
      <c r="AD257" s="425">
        <v>2.3568723366939794</v>
      </c>
      <c r="AE257" s="425">
        <v>2.4759649276479143</v>
      </c>
      <c r="AF257" s="426">
        <v>1.8033446694906663</v>
      </c>
      <c r="AG257" s="424">
        <v>4.9757470430013013</v>
      </c>
      <c r="AH257" s="425">
        <v>19.58620969331032</v>
      </c>
      <c r="AI257" s="425">
        <v>2.8497280647403507</v>
      </c>
      <c r="AJ257" s="425">
        <v>3.0010283036764229</v>
      </c>
      <c r="AK257" s="426">
        <v>2.163848006216702</v>
      </c>
      <c r="AL257" s="424">
        <v>4.7979237212741257</v>
      </c>
      <c r="AM257" s="425">
        <v>19.155323800125064</v>
      </c>
      <c r="AN257" s="425">
        <v>2.6736738198295722</v>
      </c>
      <c r="AO257" s="425">
        <v>2.8075719647744819</v>
      </c>
      <c r="AP257" s="426">
        <v>2.0851029932030336</v>
      </c>
      <c r="AQ257" s="424">
        <v>4.3731753328363077</v>
      </c>
      <c r="AR257" s="425">
        <v>18.135325542875417</v>
      </c>
      <c r="AS257" s="425">
        <v>2.3117426542016508</v>
      </c>
      <c r="AT257" s="425">
        <v>2.3885118849197409</v>
      </c>
      <c r="AU257" s="426">
        <v>1.9834146691853378</v>
      </c>
      <c r="AV257" s="424">
        <v>4.8827405680495488</v>
      </c>
      <c r="AW257" s="425">
        <v>20.627618476616099</v>
      </c>
      <c r="AX257" s="425">
        <v>2.4762585011795757</v>
      </c>
      <c r="AY257" s="425">
        <v>2.5300332953245119</v>
      </c>
      <c r="AZ257" s="426">
        <v>2.2533091302599351</v>
      </c>
      <c r="BA257" s="424">
        <v>5.0756784652203972</v>
      </c>
      <c r="BB257" s="425">
        <v>19.80289603866369</v>
      </c>
      <c r="BC257" s="425">
        <v>2.7247869260133721</v>
      </c>
      <c r="BD257" s="425">
        <v>2.6968283604277365</v>
      </c>
      <c r="BE257" s="426">
        <v>2.8354927346471253</v>
      </c>
      <c r="BF257" s="424">
        <v>5.1231216009643346</v>
      </c>
      <c r="BG257" s="425">
        <v>18.945025013399242</v>
      </c>
      <c r="BH257" s="425">
        <v>2.8685063288678165</v>
      </c>
      <c r="BI257" s="425">
        <v>2.8224548671378575</v>
      </c>
      <c r="BJ257" s="426">
        <v>3.0400054454326515</v>
      </c>
    </row>
    <row r="258" spans="5:62" ht="10.9" customHeight="1" x14ac:dyDescent="0.2">
      <c r="E258" s="477" t="s">
        <v>934</v>
      </c>
      <c r="F258" s="427">
        <v>3</v>
      </c>
      <c r="G258" s="2" t="s">
        <v>2392</v>
      </c>
      <c r="H258" s="424" t="s">
        <v>2208</v>
      </c>
      <c r="I258" s="425" t="s">
        <v>2208</v>
      </c>
      <c r="J258" s="425" t="s">
        <v>2208</v>
      </c>
      <c r="K258" s="425" t="s">
        <v>2208</v>
      </c>
      <c r="L258" s="426" t="s">
        <v>2208</v>
      </c>
      <c r="M258" s="424" t="s">
        <v>2208</v>
      </c>
      <c r="N258" s="425" t="s">
        <v>2208</v>
      </c>
      <c r="O258" s="425" t="s">
        <v>2208</v>
      </c>
      <c r="P258" s="425" t="s">
        <v>2208</v>
      </c>
      <c r="Q258" s="426" t="s">
        <v>2208</v>
      </c>
      <c r="R258" s="424" t="s">
        <v>2208</v>
      </c>
      <c r="S258" s="425" t="s">
        <v>2208</v>
      </c>
      <c r="T258" s="425" t="s">
        <v>2208</v>
      </c>
      <c r="U258" s="425" t="s">
        <v>2208</v>
      </c>
      <c r="V258" s="426" t="s">
        <v>2208</v>
      </c>
      <c r="W258" s="424" t="s">
        <v>2208</v>
      </c>
      <c r="X258" s="425" t="s">
        <v>2208</v>
      </c>
      <c r="Y258" s="425" t="s">
        <v>2208</v>
      </c>
      <c r="Z258" s="425" t="s">
        <v>2208</v>
      </c>
      <c r="AA258" s="426" t="s">
        <v>2208</v>
      </c>
      <c r="AB258" s="424" t="s">
        <v>2208</v>
      </c>
      <c r="AC258" s="425" t="s">
        <v>2208</v>
      </c>
      <c r="AD258" s="425" t="s">
        <v>2208</v>
      </c>
      <c r="AE258" s="425" t="s">
        <v>2208</v>
      </c>
      <c r="AF258" s="426" t="s">
        <v>2208</v>
      </c>
      <c r="AG258" s="424" t="s">
        <v>2208</v>
      </c>
      <c r="AH258" s="425" t="s">
        <v>2208</v>
      </c>
      <c r="AI258" s="425" t="s">
        <v>2208</v>
      </c>
      <c r="AJ258" s="425" t="s">
        <v>2208</v>
      </c>
      <c r="AK258" s="426" t="s">
        <v>2208</v>
      </c>
      <c r="AL258" s="424" t="s">
        <v>2208</v>
      </c>
      <c r="AM258" s="425" t="s">
        <v>2208</v>
      </c>
      <c r="AN258" s="425" t="s">
        <v>2208</v>
      </c>
      <c r="AO258" s="425" t="s">
        <v>2208</v>
      </c>
      <c r="AP258" s="426" t="s">
        <v>2208</v>
      </c>
      <c r="AQ258" s="424" t="s">
        <v>2208</v>
      </c>
      <c r="AR258" s="425" t="s">
        <v>2208</v>
      </c>
      <c r="AS258" s="425" t="s">
        <v>2208</v>
      </c>
      <c r="AT258" s="425" t="s">
        <v>2208</v>
      </c>
      <c r="AU258" s="426" t="s">
        <v>2208</v>
      </c>
      <c r="AV258" s="424" t="s">
        <v>2208</v>
      </c>
      <c r="AW258" s="425" t="s">
        <v>2208</v>
      </c>
      <c r="AX258" s="425" t="s">
        <v>2208</v>
      </c>
      <c r="AY258" s="425" t="s">
        <v>2208</v>
      </c>
      <c r="AZ258" s="426" t="s">
        <v>2208</v>
      </c>
      <c r="BA258" s="424" t="s">
        <v>2208</v>
      </c>
      <c r="BB258" s="425" t="s">
        <v>2208</v>
      </c>
      <c r="BC258" s="425" t="s">
        <v>2208</v>
      </c>
      <c r="BD258" s="425" t="s">
        <v>2208</v>
      </c>
      <c r="BE258" s="426" t="s">
        <v>2208</v>
      </c>
      <c r="BF258" s="424" t="s">
        <v>2208</v>
      </c>
      <c r="BG258" s="425" t="s">
        <v>2208</v>
      </c>
      <c r="BH258" s="425" t="s">
        <v>2208</v>
      </c>
      <c r="BI258" s="425" t="s">
        <v>2208</v>
      </c>
      <c r="BJ258" s="426" t="s">
        <v>2208</v>
      </c>
    </row>
    <row r="259" spans="5:62" ht="10.9" customHeight="1" x14ac:dyDescent="0.2">
      <c r="E259" s="477" t="s">
        <v>936</v>
      </c>
      <c r="F259" s="427">
        <v>3</v>
      </c>
      <c r="G259" s="2" t="s">
        <v>2393</v>
      </c>
      <c r="H259" s="424">
        <v>5.6694470606433729</v>
      </c>
      <c r="I259" s="425">
        <v>19.920442155369393</v>
      </c>
      <c r="J259" s="425">
        <v>3.366759433657855</v>
      </c>
      <c r="K259" s="425">
        <v>3.5924599516384661</v>
      </c>
      <c r="L259" s="426">
        <v>2.0398115884187815</v>
      </c>
      <c r="M259" s="424">
        <v>5.6223241313425891</v>
      </c>
      <c r="N259" s="425">
        <v>20.399941395985419</v>
      </c>
      <c r="O259" s="425">
        <v>3.2592003387584696</v>
      </c>
      <c r="P259" s="425">
        <v>3.4510188800617998</v>
      </c>
      <c r="Q259" s="426">
        <v>2.1395905377666264</v>
      </c>
      <c r="R259" s="424">
        <v>5.3653288723636745</v>
      </c>
      <c r="S259" s="425">
        <v>19.12573224569185</v>
      </c>
      <c r="T259" s="425">
        <v>3.1239271515763494</v>
      </c>
      <c r="U259" s="425">
        <v>3.2835791026601391</v>
      </c>
      <c r="V259" s="426">
        <v>2.2177569604502261</v>
      </c>
      <c r="W259" s="424">
        <v>4.8823715611657734</v>
      </c>
      <c r="X259" s="425">
        <v>18.561137158717241</v>
      </c>
      <c r="Y259" s="425">
        <v>2.6301456066141915</v>
      </c>
      <c r="Z259" s="425">
        <v>2.7580327977274277</v>
      </c>
      <c r="AA259" s="426">
        <v>1.9175005336091266</v>
      </c>
      <c r="AB259" s="424">
        <v>4.6452578191388012</v>
      </c>
      <c r="AC259" s="425">
        <v>17.747393734576509</v>
      </c>
      <c r="AD259" s="425">
        <v>2.4881272863104908</v>
      </c>
      <c r="AE259" s="425">
        <v>2.6091147005834459</v>
      </c>
      <c r="AF259" s="426">
        <v>1.8246407012937613</v>
      </c>
      <c r="AG259" s="424">
        <v>5.2963928512806238</v>
      </c>
      <c r="AH259" s="425">
        <v>20.114568129345859</v>
      </c>
      <c r="AI259" s="425">
        <v>2.8564474896619378</v>
      </c>
      <c r="AJ259" s="425">
        <v>2.9982580154428358</v>
      </c>
      <c r="AK259" s="426">
        <v>2.1042401590778841</v>
      </c>
      <c r="AL259" s="424">
        <v>5.0198640501021288</v>
      </c>
      <c r="AM259" s="425">
        <v>19.430298423677783</v>
      </c>
      <c r="AN259" s="425">
        <v>2.6409467295091007</v>
      </c>
      <c r="AO259" s="425">
        <v>2.7823628320658162</v>
      </c>
      <c r="AP259" s="426">
        <v>1.920274677359346</v>
      </c>
      <c r="AQ259" s="424">
        <v>4.6999904782553568</v>
      </c>
      <c r="AR259" s="425">
        <v>18.734076578221739</v>
      </c>
      <c r="AS259" s="425">
        <v>2.3535274731755762</v>
      </c>
      <c r="AT259" s="425">
        <v>2.4465738272874753</v>
      </c>
      <c r="AU259" s="426">
        <v>1.8920847991696754</v>
      </c>
      <c r="AV259" s="424">
        <v>5.1403592559217852</v>
      </c>
      <c r="AW259" s="425">
        <v>20.156273293961711</v>
      </c>
      <c r="AX259" s="425">
        <v>2.5210965252867625</v>
      </c>
      <c r="AY259" s="425">
        <v>2.574914078494801</v>
      </c>
      <c r="AZ259" s="426">
        <v>2.2590553913078169</v>
      </c>
      <c r="BA259" s="424">
        <v>5.3025536086165488</v>
      </c>
      <c r="BB259" s="425">
        <v>19.777878485619517</v>
      </c>
      <c r="BC259" s="425">
        <v>2.6848343601132907</v>
      </c>
      <c r="BD259" s="425">
        <v>2.7494626428676496</v>
      </c>
      <c r="BE259" s="426">
        <v>2.3797345851174225</v>
      </c>
      <c r="BF259" s="424">
        <v>5.4169518592654056</v>
      </c>
      <c r="BG259" s="425">
        <v>19.690444508974153</v>
      </c>
      <c r="BH259" s="425">
        <v>2.8065453529295992</v>
      </c>
      <c r="BI259" s="425">
        <v>2.8641684985882523</v>
      </c>
      <c r="BJ259" s="426">
        <v>2.5408856254076331</v>
      </c>
    </row>
    <row r="260" spans="5:62" ht="10.9" customHeight="1" x14ac:dyDescent="0.2">
      <c r="E260" s="477" t="s">
        <v>27</v>
      </c>
      <c r="F260" s="427">
        <v>3</v>
      </c>
      <c r="G260" s="2" t="s">
        <v>2394</v>
      </c>
      <c r="H260" s="424">
        <v>7.8784752654040346</v>
      </c>
      <c r="I260" s="425">
        <v>25.737649459782023</v>
      </c>
      <c r="J260" s="425">
        <v>5.1753254930369312</v>
      </c>
      <c r="K260" s="425">
        <v>5.6270621166011479</v>
      </c>
      <c r="L260" s="426">
        <v>2.8312011026490058</v>
      </c>
      <c r="M260" s="424">
        <v>7.6203339233774656</v>
      </c>
      <c r="N260" s="425">
        <v>25.204149280512478</v>
      </c>
      <c r="O260" s="425">
        <v>4.9891027886194106</v>
      </c>
      <c r="P260" s="425">
        <v>5.3680136335707127</v>
      </c>
      <c r="Q260" s="426">
        <v>3.044050806108193</v>
      </c>
      <c r="R260" s="424">
        <v>7.1488325989353321</v>
      </c>
      <c r="S260" s="425">
        <v>23.836821150598929</v>
      </c>
      <c r="T260" s="425">
        <v>4.635149759246409</v>
      </c>
      <c r="U260" s="425">
        <v>4.9655722301875267</v>
      </c>
      <c r="V260" s="426">
        <v>2.9971950424003899</v>
      </c>
      <c r="W260" s="424">
        <v>6.4259002895658694</v>
      </c>
      <c r="X260" s="425">
        <v>24.005654464964824</v>
      </c>
      <c r="Y260" s="425">
        <v>3.7741257935087336</v>
      </c>
      <c r="Z260" s="425">
        <v>4.0346176437488399</v>
      </c>
      <c r="AA260" s="426">
        <v>2.5207361844923932</v>
      </c>
      <c r="AB260" s="424">
        <v>5.9130492378509807</v>
      </c>
      <c r="AC260" s="425">
        <v>22.154530625111768</v>
      </c>
      <c r="AD260" s="425">
        <v>3.443439231228314</v>
      </c>
      <c r="AE260" s="425">
        <v>3.6589978441815139</v>
      </c>
      <c r="AF260" s="426">
        <v>2.4315802736127017</v>
      </c>
      <c r="AG260" s="424">
        <v>6.9373447352039772</v>
      </c>
      <c r="AH260" s="425">
        <v>25.761328915141714</v>
      </c>
      <c r="AI260" s="425">
        <v>4.0639607719311206</v>
      </c>
      <c r="AJ260" s="425">
        <v>4.2883034079200382</v>
      </c>
      <c r="AK260" s="426">
        <v>3.0479825896292421</v>
      </c>
      <c r="AL260" s="424">
        <v>6.5974744742366118</v>
      </c>
      <c r="AM260" s="425">
        <v>24.65035819831915</v>
      </c>
      <c r="AN260" s="425">
        <v>3.7758030413826407</v>
      </c>
      <c r="AO260" s="425">
        <v>4.0027588381882975</v>
      </c>
      <c r="AP260" s="426">
        <v>2.7770204260130731</v>
      </c>
      <c r="AQ260" s="424">
        <v>6.2261208803654835</v>
      </c>
      <c r="AR260" s="425">
        <v>24.347817611841005</v>
      </c>
      <c r="AS260" s="425">
        <v>3.3238747821109729</v>
      </c>
      <c r="AT260" s="425">
        <v>3.5223679222396194</v>
      </c>
      <c r="AU260" s="426">
        <v>2.4762523451148359</v>
      </c>
      <c r="AV260" s="424">
        <v>7.0578029209169353</v>
      </c>
      <c r="AW260" s="425">
        <v>26.21035212169199</v>
      </c>
      <c r="AX260" s="425">
        <v>3.820739183422603</v>
      </c>
      <c r="AY260" s="425">
        <v>3.8463690800801569</v>
      </c>
      <c r="AZ260" s="426">
        <v>3.7134793903182937</v>
      </c>
      <c r="BA260" s="424">
        <v>7.1598152315556618</v>
      </c>
      <c r="BB260" s="425">
        <v>25.921636397183885</v>
      </c>
      <c r="BC260" s="425">
        <v>3.8814997672703706</v>
      </c>
      <c r="BD260" s="425">
        <v>3.9281638690177054</v>
      </c>
      <c r="BE260" s="426">
        <v>3.6907405898468166</v>
      </c>
      <c r="BF260" s="424">
        <v>7.1685052296261897</v>
      </c>
      <c r="BG260" s="425">
        <v>25.368896186050812</v>
      </c>
      <c r="BH260" s="425">
        <v>3.954539773771645</v>
      </c>
      <c r="BI260" s="425">
        <v>4.0672467642767982</v>
      </c>
      <c r="BJ260" s="426">
        <v>3.5021924524356409</v>
      </c>
    </row>
    <row r="261" spans="5:62" ht="10.9" customHeight="1" x14ac:dyDescent="0.2">
      <c r="E261" s="477" t="s">
        <v>28</v>
      </c>
      <c r="F261" s="427">
        <v>3</v>
      </c>
      <c r="G261" s="2" t="s">
        <v>2395</v>
      </c>
      <c r="H261" s="424">
        <v>7.014384227682716</v>
      </c>
      <c r="I261" s="425">
        <v>32.428543939249572</v>
      </c>
      <c r="J261" s="425">
        <v>3.7081873523408442</v>
      </c>
      <c r="K261" s="425">
        <v>4.133318981239162</v>
      </c>
      <c r="L261" s="426">
        <v>1.3232651100893227</v>
      </c>
      <c r="M261" s="424">
        <v>6.7856448060932095</v>
      </c>
      <c r="N261" s="425">
        <v>31.48715144659344</v>
      </c>
      <c r="O261" s="425">
        <v>3.6175966237694954</v>
      </c>
      <c r="P261" s="425">
        <v>3.9819044594604165</v>
      </c>
      <c r="Q261" s="426">
        <v>1.5827842826282854</v>
      </c>
      <c r="R261" s="424">
        <v>6.8856527078305998</v>
      </c>
      <c r="S261" s="425">
        <v>30.05301132403482</v>
      </c>
      <c r="T261" s="425">
        <v>3.8335988102492675</v>
      </c>
      <c r="U261" s="425">
        <v>4.1864372364175546</v>
      </c>
      <c r="V261" s="426">
        <v>1.9298035869290782</v>
      </c>
      <c r="W261" s="424">
        <v>6.2402654172651966</v>
      </c>
      <c r="X261" s="425">
        <v>29.23428981481258</v>
      </c>
      <c r="Y261" s="425">
        <v>3.1741750681646299</v>
      </c>
      <c r="Z261" s="425">
        <v>3.4844576136831291</v>
      </c>
      <c r="AA261" s="426">
        <v>1.5364098134646751</v>
      </c>
      <c r="AB261" s="424">
        <v>5.7874674808358915</v>
      </c>
      <c r="AC261" s="425">
        <v>27.593953442060027</v>
      </c>
      <c r="AD261" s="425">
        <v>2.8629859283525447</v>
      </c>
      <c r="AE261" s="425">
        <v>3.1511335305206276</v>
      </c>
      <c r="AF261" s="426">
        <v>1.3661444121228612</v>
      </c>
      <c r="AG261" s="424">
        <v>6.219998845191836</v>
      </c>
      <c r="AH261" s="425">
        <v>29.069993523195595</v>
      </c>
      <c r="AI261" s="425">
        <v>3.1253866257398371</v>
      </c>
      <c r="AJ261" s="425">
        <v>3.4431889352969476</v>
      </c>
      <c r="AK261" s="426">
        <v>1.5332566179322888</v>
      </c>
      <c r="AL261" s="424">
        <v>6.0459738169823529</v>
      </c>
      <c r="AM261" s="425">
        <v>28.670122379327353</v>
      </c>
      <c r="AN261" s="425">
        <v>2.9802477000444214</v>
      </c>
      <c r="AO261" s="425">
        <v>3.3126149271298271</v>
      </c>
      <c r="AP261" s="426">
        <v>1.3775210611714472</v>
      </c>
      <c r="AQ261" s="424">
        <v>5.6411698851412835</v>
      </c>
      <c r="AR261" s="425">
        <v>27.259681895138726</v>
      </c>
      <c r="AS261" s="425">
        <v>2.6652989973906114</v>
      </c>
      <c r="AT261" s="425">
        <v>2.9317050449203248</v>
      </c>
      <c r="AU261" s="426">
        <v>1.4105676837755321</v>
      </c>
      <c r="AV261" s="424">
        <v>6.1684876627304774</v>
      </c>
      <c r="AW261" s="425">
        <v>28.835544507253577</v>
      </c>
      <c r="AX261" s="425">
        <v>2.9223322248783736</v>
      </c>
      <c r="AY261" s="425">
        <v>3.0375701526777585</v>
      </c>
      <c r="AZ261" s="426">
        <v>2.3884289544690014</v>
      </c>
      <c r="BA261" s="424">
        <v>6.7405847625765478</v>
      </c>
      <c r="BB261" s="425">
        <v>29.995274477373478</v>
      </c>
      <c r="BC261" s="425">
        <v>3.1841561508059146</v>
      </c>
      <c r="BD261" s="425">
        <v>3.3672737951064331</v>
      </c>
      <c r="BE261" s="426">
        <v>2.3723455006694034</v>
      </c>
      <c r="BF261" s="424">
        <v>7.1925613165348317</v>
      </c>
      <c r="BG261" s="425">
        <v>29.597597107655321</v>
      </c>
      <c r="BH261" s="425">
        <v>3.5484963725446215</v>
      </c>
      <c r="BI261" s="425">
        <v>3.7346197447351703</v>
      </c>
      <c r="BJ261" s="426">
        <v>2.7459477302012933</v>
      </c>
    </row>
    <row r="262" spans="5:62" ht="10.9" customHeight="1" x14ac:dyDescent="0.2">
      <c r="E262" s="477" t="s">
        <v>31</v>
      </c>
      <c r="F262" s="427">
        <v>3</v>
      </c>
      <c r="G262" s="2" t="s">
        <v>2396</v>
      </c>
      <c r="H262" s="424">
        <v>5.6527913284421185</v>
      </c>
      <c r="I262" s="425">
        <v>22.018528884103848</v>
      </c>
      <c r="J262" s="425">
        <v>3.5864870638852819</v>
      </c>
      <c r="K262" s="425">
        <v>4.0051024713613721</v>
      </c>
      <c r="L262" s="426">
        <v>1.9219525229307584</v>
      </c>
      <c r="M262" s="424">
        <v>5.536883771985547</v>
      </c>
      <c r="N262" s="425">
        <v>21.612574978946206</v>
      </c>
      <c r="O262" s="425">
        <v>3.5166016933974853</v>
      </c>
      <c r="P262" s="425">
        <v>3.9234637794284835</v>
      </c>
      <c r="Q262" s="426">
        <v>1.9243455179889006</v>
      </c>
      <c r="R262" s="424">
        <v>5.4923023215946412</v>
      </c>
      <c r="S262" s="425">
        <v>20.831797850261541</v>
      </c>
      <c r="T262" s="425">
        <v>3.5206714596774802</v>
      </c>
      <c r="U262" s="425">
        <v>3.9079049895611968</v>
      </c>
      <c r="V262" s="426">
        <v>2.0619342954426996</v>
      </c>
      <c r="W262" s="424">
        <v>4.9040282462555993</v>
      </c>
      <c r="X262" s="425">
        <v>20.224984660295863</v>
      </c>
      <c r="Y262" s="425">
        <v>2.9030101424535588</v>
      </c>
      <c r="Z262" s="425">
        <v>3.1886271957782504</v>
      </c>
      <c r="AA262" s="426">
        <v>1.8492347441261241</v>
      </c>
      <c r="AB262" s="424">
        <v>4.4133540295921803</v>
      </c>
      <c r="AC262" s="425">
        <v>18.747449654234245</v>
      </c>
      <c r="AD262" s="425">
        <v>2.5425588294095056</v>
      </c>
      <c r="AE262" s="425">
        <v>2.8093584070809388</v>
      </c>
      <c r="AF262" s="426">
        <v>1.5748078461663728</v>
      </c>
      <c r="AG262" s="424">
        <v>4.8868661720273074</v>
      </c>
      <c r="AH262" s="425">
        <v>20.693689817794617</v>
      </c>
      <c r="AI262" s="425">
        <v>2.8238057776952177</v>
      </c>
      <c r="AJ262" s="425">
        <v>3.0955836544990341</v>
      </c>
      <c r="AK262" s="426">
        <v>1.8703379873313031</v>
      </c>
      <c r="AL262" s="424">
        <v>4.7425378831508418</v>
      </c>
      <c r="AM262" s="425">
        <v>20.703292579362802</v>
      </c>
      <c r="AN262" s="425">
        <v>2.6584016840572544</v>
      </c>
      <c r="AO262" s="425">
        <v>2.9592561922223592</v>
      </c>
      <c r="AP262" s="426">
        <v>1.650345363092278</v>
      </c>
      <c r="AQ262" s="424">
        <v>4.9197562340714818</v>
      </c>
      <c r="AR262" s="425">
        <v>23.55965961682378</v>
      </c>
      <c r="AS262" s="425">
        <v>2.4584819051753155</v>
      </c>
      <c r="AT262" s="425">
        <v>2.7242269597936168</v>
      </c>
      <c r="AU262" s="426">
        <v>1.603319721452255</v>
      </c>
      <c r="AV262" s="424">
        <v>5.3185139560457584</v>
      </c>
      <c r="AW262" s="425">
        <v>24.453841582425547</v>
      </c>
      <c r="AX262" s="425">
        <v>2.6713081695812093</v>
      </c>
      <c r="AY262" s="425">
        <v>2.8480794715290214</v>
      </c>
      <c r="AZ262" s="426">
        <v>2.1134217248887492</v>
      </c>
      <c r="BA262" s="424">
        <v>5.129624628407349</v>
      </c>
      <c r="BB262" s="425">
        <v>21.992996023376335</v>
      </c>
      <c r="BC262" s="425">
        <v>2.6703251802830543</v>
      </c>
      <c r="BD262" s="425">
        <v>2.7981126107024985</v>
      </c>
      <c r="BE262" s="426">
        <v>2.2801677456391718</v>
      </c>
      <c r="BF262" s="424">
        <v>5.4766431313627244</v>
      </c>
      <c r="BG262" s="425">
        <v>22.53163322601236</v>
      </c>
      <c r="BH262" s="425">
        <v>2.9672510202560511</v>
      </c>
      <c r="BI262" s="425">
        <v>3.029294150298822</v>
      </c>
      <c r="BJ262" s="426">
        <v>2.7840164669772851</v>
      </c>
    </row>
    <row r="263" spans="5:62" ht="10.9" customHeight="1" x14ac:dyDescent="0.2">
      <c r="E263" s="477" t="s">
        <v>34</v>
      </c>
      <c r="F263" s="427">
        <v>3</v>
      </c>
      <c r="G263" s="2" t="s">
        <v>2397</v>
      </c>
      <c r="H263" s="424">
        <v>4.3969944177671483</v>
      </c>
      <c r="I263" s="425">
        <v>16.014956279931997</v>
      </c>
      <c r="J263" s="425">
        <v>2.6042532895808059</v>
      </c>
      <c r="K263" s="425">
        <v>2.7478350085098704</v>
      </c>
      <c r="L263" s="426">
        <v>1.7559787450255979</v>
      </c>
      <c r="M263" s="424">
        <v>4.3446342698075364</v>
      </c>
      <c r="N263" s="425">
        <v>16.485389296553361</v>
      </c>
      <c r="O263" s="425">
        <v>2.5137209091475725</v>
      </c>
      <c r="P263" s="425">
        <v>2.6439833454292629</v>
      </c>
      <c r="Q263" s="426">
        <v>1.7492818662493363</v>
      </c>
      <c r="R263" s="424">
        <v>4.1973520668073432</v>
      </c>
      <c r="S263" s="425">
        <v>15.75901662340052</v>
      </c>
      <c r="T263" s="425">
        <v>2.4353361519330989</v>
      </c>
      <c r="U263" s="425">
        <v>2.5245915953765357</v>
      </c>
      <c r="V263" s="426">
        <v>1.9244770365500781</v>
      </c>
      <c r="W263" s="424">
        <v>3.9363773143204037</v>
      </c>
      <c r="X263" s="425">
        <v>16.750134915509708</v>
      </c>
      <c r="Y263" s="425">
        <v>1.9497203114977055</v>
      </c>
      <c r="Z263" s="425">
        <v>2.0161737414267988</v>
      </c>
      <c r="AA263" s="426">
        <v>1.5731631805246571</v>
      </c>
      <c r="AB263" s="424">
        <v>3.8694418874401091</v>
      </c>
      <c r="AC263" s="425">
        <v>16.823482074439895</v>
      </c>
      <c r="AD263" s="425">
        <v>1.855802864464188</v>
      </c>
      <c r="AE263" s="425">
        <v>1.9109846066413547</v>
      </c>
      <c r="AF263" s="426">
        <v>1.5460644741321807</v>
      </c>
      <c r="AG263" s="424">
        <v>4.5684964131559305</v>
      </c>
      <c r="AH263" s="425">
        <v>19.835267924945079</v>
      </c>
      <c r="AI263" s="425">
        <v>2.1902778528651132</v>
      </c>
      <c r="AJ263" s="425">
        <v>2.2560485182501147</v>
      </c>
      <c r="AK263" s="426">
        <v>1.8328971239245664</v>
      </c>
      <c r="AL263" s="424">
        <v>4.3466911962893082</v>
      </c>
      <c r="AM263" s="425">
        <v>18.471134913741615</v>
      </c>
      <c r="AN263" s="425">
        <v>2.1502552956126357</v>
      </c>
      <c r="AO263" s="425">
        <v>2.2454246728818714</v>
      </c>
      <c r="AP263" s="426">
        <v>1.6551568542581721</v>
      </c>
      <c r="AQ263" s="424">
        <v>4.0811437483492785</v>
      </c>
      <c r="AR263" s="425">
        <v>17.980741647832296</v>
      </c>
      <c r="AS263" s="425">
        <v>1.9115769254023898</v>
      </c>
      <c r="AT263" s="425">
        <v>1.9441645911945085</v>
      </c>
      <c r="AU263" s="426">
        <v>1.7455223610661998</v>
      </c>
      <c r="AV263" s="424">
        <v>4.3640399973568487</v>
      </c>
      <c r="AW263" s="425">
        <v>19.256796063649432</v>
      </c>
      <c r="AX263" s="425">
        <v>1.9281021190867811</v>
      </c>
      <c r="AY263" s="425">
        <v>1.9908009180652562</v>
      </c>
      <c r="AZ263" s="426">
        <v>1.6153331852223918</v>
      </c>
      <c r="BA263" s="424">
        <v>4.4233610751269365</v>
      </c>
      <c r="BB263" s="425">
        <v>18.055752097223852</v>
      </c>
      <c r="BC263" s="425">
        <v>2.091995099474635</v>
      </c>
      <c r="BD263" s="425">
        <v>2.1398611283608511</v>
      </c>
      <c r="BE263" s="426">
        <v>1.8623504782334384</v>
      </c>
      <c r="BF263" s="424">
        <v>4.4024446682855807</v>
      </c>
      <c r="BG263" s="425">
        <v>17.500008544101785</v>
      </c>
      <c r="BH263" s="425">
        <v>2.130635590768915</v>
      </c>
      <c r="BI263" s="425">
        <v>2.1399286244884714</v>
      </c>
      <c r="BJ263" s="426">
        <v>2.0871612866645717</v>
      </c>
    </row>
    <row r="264" spans="5:62" ht="10.9" customHeight="1" x14ac:dyDescent="0.2">
      <c r="E264" s="477" t="s">
        <v>35</v>
      </c>
      <c r="F264" s="427">
        <v>3</v>
      </c>
      <c r="G264" s="2" t="s">
        <v>2398</v>
      </c>
      <c r="H264" s="424">
        <v>7.3318494136997749</v>
      </c>
      <c r="I264" s="425">
        <v>26.421821970347036</v>
      </c>
      <c r="J264" s="425">
        <v>4.1452383488725264</v>
      </c>
      <c r="K264" s="425">
        <v>4.4649464566613455</v>
      </c>
      <c r="L264" s="426">
        <v>2.3982371333718571</v>
      </c>
      <c r="M264" s="424">
        <v>7.1310652739990532</v>
      </c>
      <c r="N264" s="425">
        <v>26.151331195230231</v>
      </c>
      <c r="O264" s="425">
        <v>4.0255793978805743</v>
      </c>
      <c r="P264" s="425">
        <v>4.2688014353789345</v>
      </c>
      <c r="Q264" s="426">
        <v>2.70583880361115</v>
      </c>
      <c r="R264" s="424">
        <v>6.7552245457554463</v>
      </c>
      <c r="S264" s="425">
        <v>24.712041532378663</v>
      </c>
      <c r="T264" s="425">
        <v>3.7773829941637787</v>
      </c>
      <c r="U264" s="425">
        <v>3.9424228200583853</v>
      </c>
      <c r="V264" s="426">
        <v>2.9025649994619482</v>
      </c>
      <c r="W264" s="424">
        <v>6.2270359648347782</v>
      </c>
      <c r="X264" s="425">
        <v>23.736122580283794</v>
      </c>
      <c r="Y264" s="425">
        <v>3.3051028889405965</v>
      </c>
      <c r="Z264" s="425">
        <v>3.4509944569256494</v>
      </c>
      <c r="AA264" s="426">
        <v>2.5482569035729643</v>
      </c>
      <c r="AB264" s="424">
        <v>6.083627360783793</v>
      </c>
      <c r="AC264" s="425">
        <v>23.508036350386757</v>
      </c>
      <c r="AD264" s="425">
        <v>3.1887095508468648</v>
      </c>
      <c r="AE264" s="425">
        <v>3.3795379830282344</v>
      </c>
      <c r="AF264" s="426">
        <v>2.2205182632271501</v>
      </c>
      <c r="AG264" s="424">
        <v>6.7425791459416873</v>
      </c>
      <c r="AH264" s="425">
        <v>26.406306966632716</v>
      </c>
      <c r="AI264" s="425">
        <v>3.4072559561964497</v>
      </c>
      <c r="AJ264" s="425">
        <v>3.6202136879122895</v>
      </c>
      <c r="AK264" s="426">
        <v>2.3641108848746173</v>
      </c>
      <c r="AL264" s="424">
        <v>6.609363300901272</v>
      </c>
      <c r="AM264" s="425">
        <v>26.685110702591984</v>
      </c>
      <c r="AN264" s="425">
        <v>3.1519782058366492</v>
      </c>
      <c r="AO264" s="425">
        <v>3.3400826588932953</v>
      </c>
      <c r="AP264" s="426">
        <v>2.2623453955292363</v>
      </c>
      <c r="AQ264" s="424">
        <v>6.5573822858222774</v>
      </c>
      <c r="AR264" s="425">
        <v>26.464113061439594</v>
      </c>
      <c r="AS264" s="425">
        <v>3.0314690163735407</v>
      </c>
      <c r="AT264" s="425">
        <v>3.1324042941234427</v>
      </c>
      <c r="AU264" s="426">
        <v>2.5666229043481987</v>
      </c>
      <c r="AV264" s="424">
        <v>6.9906871312159753</v>
      </c>
      <c r="AW264" s="425">
        <v>27.30883580693888</v>
      </c>
      <c r="AX264" s="425">
        <v>3.1750051646323874</v>
      </c>
      <c r="AY264" s="425">
        <v>3.1896370535686072</v>
      </c>
      <c r="AZ264" s="426">
        <v>3.108909069335946</v>
      </c>
      <c r="BA264" s="424">
        <v>6.9599925218536338</v>
      </c>
      <c r="BB264" s="425">
        <v>26.614443903836406</v>
      </c>
      <c r="BC264" s="425">
        <v>3.1728856748550025</v>
      </c>
      <c r="BD264" s="425">
        <v>3.2259292107477404</v>
      </c>
      <c r="BE264" s="426">
        <v>2.9413621496799651</v>
      </c>
      <c r="BF264" s="424">
        <v>6.9698136124301895</v>
      </c>
      <c r="BG264" s="425">
        <v>26.344892837111857</v>
      </c>
      <c r="BH264" s="425">
        <v>3.2343906615063078</v>
      </c>
      <c r="BI264" s="425">
        <v>3.2690659588635866</v>
      </c>
      <c r="BJ264" s="426">
        <v>3.0867516197065283</v>
      </c>
    </row>
    <row r="265" spans="5:62" ht="10.9" customHeight="1" x14ac:dyDescent="0.2">
      <c r="E265" s="477" t="s">
        <v>37</v>
      </c>
      <c r="F265" s="427">
        <v>3</v>
      </c>
      <c r="G265" s="2" t="s">
        <v>2399</v>
      </c>
      <c r="H265" s="424">
        <v>7.4317295458985999</v>
      </c>
      <c r="I265" s="425">
        <v>24.445867226804182</v>
      </c>
      <c r="J265" s="425">
        <v>4.6006969115719833</v>
      </c>
      <c r="K265" s="425">
        <v>4.9077264841718806</v>
      </c>
      <c r="L265" s="426">
        <v>2.61100830935368</v>
      </c>
      <c r="M265" s="424">
        <v>7.1897494375366966</v>
      </c>
      <c r="N265" s="425">
        <v>25.256799712270812</v>
      </c>
      <c r="O265" s="425">
        <v>4.169529551023035</v>
      </c>
      <c r="P265" s="425">
        <v>4.3556324531675807</v>
      </c>
      <c r="Q265" s="426">
        <v>2.9885477387807811</v>
      </c>
      <c r="R265" s="424">
        <v>6.7311938067772301</v>
      </c>
      <c r="S265" s="425">
        <v>23.201649249371911</v>
      </c>
      <c r="T265" s="425">
        <v>3.8841387644456002</v>
      </c>
      <c r="U265" s="425">
        <v>4.0479305118558075</v>
      </c>
      <c r="V265" s="426">
        <v>2.8853101952996241</v>
      </c>
      <c r="W265" s="424">
        <v>6.5030326336348212</v>
      </c>
      <c r="X265" s="425">
        <v>24.149349138897151</v>
      </c>
      <c r="Y265" s="425">
        <v>3.4224718669703549</v>
      </c>
      <c r="Z265" s="425">
        <v>3.557437644385967</v>
      </c>
      <c r="AA265" s="426">
        <v>2.6122526000776025</v>
      </c>
      <c r="AB265" s="424">
        <v>6.3036556862076516</v>
      </c>
      <c r="AC265" s="425">
        <v>23.540853216778729</v>
      </c>
      <c r="AD265" s="425">
        <v>3.3165189241059134</v>
      </c>
      <c r="AE265" s="425">
        <v>3.4604849157000168</v>
      </c>
      <c r="AF265" s="426">
        <v>2.4602093992567262</v>
      </c>
      <c r="AG265" s="424">
        <v>6.5981501798174085</v>
      </c>
      <c r="AH265" s="425">
        <v>24.427659420204336</v>
      </c>
      <c r="AI265" s="425">
        <v>3.5098168897350326</v>
      </c>
      <c r="AJ265" s="425">
        <v>3.6671810409613226</v>
      </c>
      <c r="AK265" s="426">
        <v>2.5968375446852021</v>
      </c>
      <c r="AL265" s="424">
        <v>6.4899268425787895</v>
      </c>
      <c r="AM265" s="425">
        <v>25.016096558423488</v>
      </c>
      <c r="AN265" s="425">
        <v>3.3222530710686788</v>
      </c>
      <c r="AO265" s="425">
        <v>3.5123310411393427</v>
      </c>
      <c r="AP265" s="426">
        <v>2.2490842635753872</v>
      </c>
      <c r="AQ265" s="424">
        <v>6.8310763996860082</v>
      </c>
      <c r="AR265" s="425">
        <v>26.81140252194891</v>
      </c>
      <c r="AS265" s="425">
        <v>3.3493094805257493</v>
      </c>
      <c r="AT265" s="425">
        <v>3.3895807175000763</v>
      </c>
      <c r="AU265" s="426">
        <v>3.1237800976203842</v>
      </c>
      <c r="AV265" s="424">
        <v>7.0082818564627045</v>
      </c>
      <c r="AW265" s="425">
        <v>25.112487905096607</v>
      </c>
      <c r="AX265" s="425">
        <v>3.6347961804087792</v>
      </c>
      <c r="AY265" s="425">
        <v>3.5748945086441761</v>
      </c>
      <c r="AZ265" s="426">
        <v>3.9681705156906095</v>
      </c>
      <c r="BA265" s="424">
        <v>7.2027722878411069</v>
      </c>
      <c r="BB265" s="425">
        <v>24.998835009347175</v>
      </c>
      <c r="BC265" s="425">
        <v>3.8057432817946677</v>
      </c>
      <c r="BD265" s="425">
        <v>3.8021148990199047</v>
      </c>
      <c r="BE265" s="426">
        <v>3.825317047754567</v>
      </c>
      <c r="BF265" s="424">
        <v>7.2067742450117995</v>
      </c>
      <c r="BG265" s="425">
        <v>25.140708319597529</v>
      </c>
      <c r="BH265" s="425">
        <v>3.8195291100886788</v>
      </c>
      <c r="BI265" s="425">
        <v>3.7824042572474812</v>
      </c>
      <c r="BJ265" s="426">
        <v>4.0171141574382228</v>
      </c>
    </row>
    <row r="266" spans="5:62" ht="10.9" customHeight="1" x14ac:dyDescent="0.2">
      <c r="E266" s="477" t="s">
        <v>48</v>
      </c>
      <c r="F266" s="427">
        <v>3</v>
      </c>
      <c r="G266" s="2" t="s">
        <v>2400</v>
      </c>
      <c r="H266" s="424">
        <v>5.7939606470346714</v>
      </c>
      <c r="I266" s="425">
        <v>21.439384445912172</v>
      </c>
      <c r="J266" s="425">
        <v>3.3609319796396258</v>
      </c>
      <c r="K266" s="425">
        <v>3.5830901833756101</v>
      </c>
      <c r="L266" s="426">
        <v>2.2521389904680307</v>
      </c>
      <c r="M266" s="424">
        <v>5.7800909398263425</v>
      </c>
      <c r="N266" s="425">
        <v>22.227914029965714</v>
      </c>
      <c r="O266" s="425">
        <v>3.2512418423442422</v>
      </c>
      <c r="P266" s="425">
        <v>3.421572559365015</v>
      </c>
      <c r="Q266" s="426">
        <v>2.4065766048426509</v>
      </c>
      <c r="R266" s="424">
        <v>5.5650865468445065</v>
      </c>
      <c r="S266" s="425">
        <v>21.148360602858965</v>
      </c>
      <c r="T266" s="425">
        <v>3.1352699870959624</v>
      </c>
      <c r="U266" s="425">
        <v>3.2848925122793053</v>
      </c>
      <c r="V266" s="426">
        <v>2.4106595998734339</v>
      </c>
      <c r="W266" s="424">
        <v>5.2067800595889899</v>
      </c>
      <c r="X266" s="425">
        <v>21.455576251311715</v>
      </c>
      <c r="Y266" s="425">
        <v>2.6526840726283423</v>
      </c>
      <c r="Z266" s="425">
        <v>2.7610089127993915</v>
      </c>
      <c r="AA266" s="426">
        <v>2.1345844538241701</v>
      </c>
      <c r="AB266" s="424">
        <v>5.0495629907154962</v>
      </c>
      <c r="AC266" s="425">
        <v>21.032079075375076</v>
      </c>
      <c r="AD266" s="425">
        <v>2.5166375060688524</v>
      </c>
      <c r="AE266" s="425">
        <v>2.5988274401384075</v>
      </c>
      <c r="AF266" s="426">
        <v>2.1262516356504713</v>
      </c>
      <c r="AG266" s="424">
        <v>5.8537226189573426</v>
      </c>
      <c r="AH266" s="425">
        <v>23.706823021076257</v>
      </c>
      <c r="AI266" s="425">
        <v>3.0126230756807808</v>
      </c>
      <c r="AJ266" s="425">
        <v>3.1124563561611178</v>
      </c>
      <c r="AK266" s="426">
        <v>2.5496194054903261</v>
      </c>
      <c r="AL266" s="424">
        <v>6.0055346386480837</v>
      </c>
      <c r="AM266" s="425">
        <v>23.891617895238223</v>
      </c>
      <c r="AN266" s="425">
        <v>3.1375629220161434</v>
      </c>
      <c r="AO266" s="425">
        <v>3.2551164826977126</v>
      </c>
      <c r="AP266" s="426">
        <v>2.613367283666749</v>
      </c>
      <c r="AQ266" s="424">
        <v>5.2781286782862029</v>
      </c>
      <c r="AR266" s="425">
        <v>21.43212477170265</v>
      </c>
      <c r="AS266" s="425">
        <v>2.6689820393512109</v>
      </c>
      <c r="AT266" s="425">
        <v>2.7128482031574301</v>
      </c>
      <c r="AU266" s="426">
        <v>2.4790741925351356</v>
      </c>
      <c r="AV266" s="424">
        <v>5.9356789770614489</v>
      </c>
      <c r="AW266" s="425">
        <v>24.730557221784842</v>
      </c>
      <c r="AX266" s="425">
        <v>2.8524541598177704</v>
      </c>
      <c r="AY266" s="425">
        <v>2.8636045515693902</v>
      </c>
      <c r="AZ266" s="426">
        <v>2.8051355034929339</v>
      </c>
      <c r="BA266" s="424">
        <v>5.8176658893282456</v>
      </c>
      <c r="BB266" s="425">
        <v>23.107809562547121</v>
      </c>
      <c r="BC266" s="425">
        <v>2.8569236861919318</v>
      </c>
      <c r="BD266" s="425">
        <v>2.8847932520397292</v>
      </c>
      <c r="BE266" s="426">
        <v>2.7428166977378012</v>
      </c>
      <c r="BF266" s="424">
        <v>5.9657087372390913</v>
      </c>
      <c r="BG266" s="425">
        <v>22.84275669398621</v>
      </c>
      <c r="BH266" s="425">
        <v>3.0286124599219817</v>
      </c>
      <c r="BI266" s="425">
        <v>3.0168588024887337</v>
      </c>
      <c r="BJ266" s="426">
        <v>3.0756459476669464</v>
      </c>
    </row>
    <row r="267" spans="5:62" ht="10.9" customHeight="1" x14ac:dyDescent="0.2">
      <c r="E267" s="477" t="s">
        <v>50</v>
      </c>
      <c r="F267" s="427">
        <v>3</v>
      </c>
      <c r="G267" s="2" t="s">
        <v>2401</v>
      </c>
      <c r="H267" s="424">
        <v>5.2419360560258763</v>
      </c>
      <c r="I267" s="425">
        <v>18.113230802886299</v>
      </c>
      <c r="J267" s="425">
        <v>3.2691230084097862</v>
      </c>
      <c r="K267" s="425">
        <v>3.5028240793881538</v>
      </c>
      <c r="L267" s="426">
        <v>2.1098365685044902</v>
      </c>
      <c r="M267" s="424">
        <v>5.0962918695421919</v>
      </c>
      <c r="N267" s="425">
        <v>20.184012322354555</v>
      </c>
      <c r="O267" s="425">
        <v>2.7748255685312087</v>
      </c>
      <c r="P267" s="425">
        <v>2.9465804265191009</v>
      </c>
      <c r="Q267" s="426">
        <v>1.9273021592778581</v>
      </c>
      <c r="R267" s="424">
        <v>4.8108592080133725</v>
      </c>
      <c r="S267" s="425">
        <v>18.402576657146085</v>
      </c>
      <c r="T267" s="425">
        <v>2.6691031383423391</v>
      </c>
      <c r="U267" s="425">
        <v>2.832735424870497</v>
      </c>
      <c r="V267" s="426">
        <v>1.8819225694578776</v>
      </c>
      <c r="W267" s="424">
        <v>4.2501132566404509</v>
      </c>
      <c r="X267" s="425">
        <v>16.258820863641347</v>
      </c>
      <c r="Y267" s="425">
        <v>2.3327779721516437</v>
      </c>
      <c r="Z267" s="425">
        <v>2.4595270765537145</v>
      </c>
      <c r="AA267" s="426">
        <v>1.7283925684784502</v>
      </c>
      <c r="AB267" s="424">
        <v>3.9524589799147454</v>
      </c>
      <c r="AC267" s="425">
        <v>14.521804648119257</v>
      </c>
      <c r="AD267" s="425">
        <v>2.3090993036947598</v>
      </c>
      <c r="AE267" s="425">
        <v>2.4313567740654651</v>
      </c>
      <c r="AF267" s="426">
        <v>1.7362900772491858</v>
      </c>
      <c r="AG267" s="424">
        <v>4.0640155577572612</v>
      </c>
      <c r="AH267" s="425">
        <v>13.844154006155589</v>
      </c>
      <c r="AI267" s="425">
        <v>2.5883948197561142</v>
      </c>
      <c r="AJ267" s="425">
        <v>2.692368771326529</v>
      </c>
      <c r="AK267" s="426">
        <v>2.1220642470433777</v>
      </c>
      <c r="AL267" s="424">
        <v>3.5521709380490498</v>
      </c>
      <c r="AM267" s="425">
        <v>12.644525382820492</v>
      </c>
      <c r="AN267" s="425">
        <v>2.2072786166499347</v>
      </c>
      <c r="AO267" s="425">
        <v>2.3101778227419421</v>
      </c>
      <c r="AP267" s="426">
        <v>1.7681122655470032</v>
      </c>
      <c r="AQ267" s="424">
        <v>3.6499108014645576</v>
      </c>
      <c r="AR267" s="425">
        <v>14.299346844547612</v>
      </c>
      <c r="AS267" s="425">
        <v>2.0591068542296465</v>
      </c>
      <c r="AT267" s="425">
        <v>2.1552307772762171</v>
      </c>
      <c r="AU267" s="426">
        <v>1.6612393299201607</v>
      </c>
      <c r="AV267" s="424">
        <v>3.9067263581798017</v>
      </c>
      <c r="AW267" s="425">
        <v>16.181237437382716</v>
      </c>
      <c r="AX267" s="425">
        <v>1.9659129837482714</v>
      </c>
      <c r="AY267" s="425">
        <v>2.0606605657654478</v>
      </c>
      <c r="AZ267" s="426">
        <v>1.5823194052260932</v>
      </c>
      <c r="BA267" s="424">
        <v>4.0639540012439861</v>
      </c>
      <c r="BB267" s="425">
        <v>15.164367266917573</v>
      </c>
      <c r="BC267" s="425">
        <v>2.2156221588134044</v>
      </c>
      <c r="BD267" s="425">
        <v>2.2949883213806954</v>
      </c>
      <c r="BE267" s="426">
        <v>1.9033677059124863</v>
      </c>
      <c r="BF267" s="424">
        <v>4.1174712684481856</v>
      </c>
      <c r="BG267" s="425">
        <v>14.781376786746058</v>
      </c>
      <c r="BH267" s="425">
        <v>2.3202402682177699</v>
      </c>
      <c r="BI267" s="425">
        <v>2.3989140210820525</v>
      </c>
      <c r="BJ267" s="426">
        <v>2.0175240350392851</v>
      </c>
    </row>
    <row r="268" spans="5:62" ht="10.9" customHeight="1" x14ac:dyDescent="0.2">
      <c r="E268" s="477" t="s">
        <v>51</v>
      </c>
      <c r="F268" s="427">
        <v>3</v>
      </c>
      <c r="G268" s="2" t="s">
        <v>2402</v>
      </c>
      <c r="H268" s="424">
        <v>10.814390515383412</v>
      </c>
      <c r="I268" s="425">
        <v>36.195175663719276</v>
      </c>
      <c r="J268" s="425">
        <v>5.1662722860574277</v>
      </c>
      <c r="K268" s="425">
        <v>5.4443069617995299</v>
      </c>
      <c r="L268" s="426">
        <v>3.2788916489408546</v>
      </c>
      <c r="M268" s="424">
        <v>10.559112888700852</v>
      </c>
      <c r="N268" s="425">
        <v>35.51948090573454</v>
      </c>
      <c r="O268" s="425">
        <v>4.8673158981317428</v>
      </c>
      <c r="P268" s="425">
        <v>5.0479694461415336</v>
      </c>
      <c r="Q268" s="426">
        <v>3.6404122233668259</v>
      </c>
      <c r="R268" s="424">
        <v>10.244126285376637</v>
      </c>
      <c r="S268" s="425">
        <v>32.957978133706575</v>
      </c>
      <c r="T268" s="425">
        <v>4.9112541431702335</v>
      </c>
      <c r="U268" s="425">
        <v>5.0257183714066684</v>
      </c>
      <c r="V268" s="426">
        <v>4.1567133063407615</v>
      </c>
      <c r="W268" s="424">
        <v>9.2155408405312684</v>
      </c>
      <c r="X268" s="425">
        <v>30.650095288337837</v>
      </c>
      <c r="Y268" s="425">
        <v>4.0615572754140699</v>
      </c>
      <c r="Z268" s="425">
        <v>4.1389703004734324</v>
      </c>
      <c r="AA268" s="426">
        <v>3.5554578940650168</v>
      </c>
      <c r="AB268" s="424">
        <v>9.366901906285376</v>
      </c>
      <c r="AC268" s="425">
        <v>31.683243790057627</v>
      </c>
      <c r="AD268" s="425">
        <v>3.9881086611075722</v>
      </c>
      <c r="AE268" s="425">
        <v>4.0845387298609364</v>
      </c>
      <c r="AF268" s="426">
        <v>3.3639315812916939</v>
      </c>
      <c r="AG268" s="424">
        <v>10.458926937615331</v>
      </c>
      <c r="AH268" s="425">
        <v>33.821370665156316</v>
      </c>
      <c r="AI268" s="425">
        <v>4.6333125750978326</v>
      </c>
      <c r="AJ268" s="425">
        <v>4.7297091136162051</v>
      </c>
      <c r="AK268" s="426">
        <v>4.0339312383581287</v>
      </c>
      <c r="AL268" s="424">
        <v>10.13397837596335</v>
      </c>
      <c r="AM268" s="425">
        <v>32.32046347125447</v>
      </c>
      <c r="AN268" s="425">
        <v>4.4047974007149442</v>
      </c>
      <c r="AO268" s="425">
        <v>4.5462878223087868</v>
      </c>
      <c r="AP268" s="426">
        <v>3.5568069203836776</v>
      </c>
      <c r="AQ268" s="424">
        <v>9.6224165522147551</v>
      </c>
      <c r="AR268" s="425">
        <v>30.317347823711486</v>
      </c>
      <c r="AS268" s="425">
        <v>4.1364177604404082</v>
      </c>
      <c r="AT268" s="425">
        <v>4.200114407486665</v>
      </c>
      <c r="AU268" s="426">
        <v>3.7611836274283839</v>
      </c>
      <c r="AV268" s="424">
        <v>10.256120484595163</v>
      </c>
      <c r="AW268" s="425">
        <v>30.975837973230757</v>
      </c>
      <c r="AX268" s="425">
        <v>4.5304126456135085</v>
      </c>
      <c r="AY268" s="425">
        <v>4.390253946825303</v>
      </c>
      <c r="AZ268" s="426">
        <v>5.3421793760031653</v>
      </c>
      <c r="BA268" s="424">
        <v>10.662463869988274</v>
      </c>
      <c r="BB268" s="425">
        <v>31.763883590501361</v>
      </c>
      <c r="BC268" s="425">
        <v>4.6736179942236893</v>
      </c>
      <c r="BD268" s="425">
        <v>4.5354419439832574</v>
      </c>
      <c r="BE268" s="426">
        <v>5.4413672946608198</v>
      </c>
      <c r="BF268" s="424">
        <v>10.809058808758284</v>
      </c>
      <c r="BG268" s="425">
        <v>31.192954793941528</v>
      </c>
      <c r="BH268" s="425">
        <v>4.9201991251012425</v>
      </c>
      <c r="BI268" s="425">
        <v>4.7882656776579813</v>
      </c>
      <c r="BJ268" s="426">
        <v>5.6288171869321264</v>
      </c>
    </row>
    <row r="269" spans="5:62" ht="10.9" customHeight="1" x14ac:dyDescent="0.2">
      <c r="E269" s="477" t="s">
        <v>52</v>
      </c>
      <c r="F269" s="427">
        <v>3</v>
      </c>
      <c r="G269" s="2" t="s">
        <v>2403</v>
      </c>
      <c r="H269" s="424">
        <v>8.0527163076038466</v>
      </c>
      <c r="I269" s="425">
        <v>26.911399232739249</v>
      </c>
      <c r="J269" s="425">
        <v>4.3871982509927623</v>
      </c>
      <c r="K269" s="425">
        <v>4.7432996166193924</v>
      </c>
      <c r="L269" s="426">
        <v>2.4558952067111925</v>
      </c>
      <c r="M269" s="424">
        <v>8.6934679597322706</v>
      </c>
      <c r="N269" s="425">
        <v>29.400854819036404</v>
      </c>
      <c r="O269" s="425">
        <v>4.6256934490885593</v>
      </c>
      <c r="P269" s="425">
        <v>5.0012429862554679</v>
      </c>
      <c r="Q269" s="426">
        <v>2.6197144233906942</v>
      </c>
      <c r="R269" s="424">
        <v>8.6610070085071893</v>
      </c>
      <c r="S269" s="425">
        <v>28.470556597243114</v>
      </c>
      <c r="T269" s="425">
        <v>4.6906093894715397</v>
      </c>
      <c r="U269" s="425">
        <v>4.9934722660227608</v>
      </c>
      <c r="V269" s="426">
        <v>3.1225341987737245</v>
      </c>
      <c r="W269" s="424">
        <v>8.112967016981516</v>
      </c>
      <c r="X269" s="425">
        <v>28.061965302699839</v>
      </c>
      <c r="Y269" s="425">
        <v>3.9987114822945209</v>
      </c>
      <c r="Z269" s="425">
        <v>4.2899110818515167</v>
      </c>
      <c r="AA269" s="426">
        <v>2.51148327023669</v>
      </c>
      <c r="AB269" s="424">
        <v>8.1530475029663219</v>
      </c>
      <c r="AC269" s="425">
        <v>27.755018695403948</v>
      </c>
      <c r="AD269" s="425">
        <v>4.0297641638063508</v>
      </c>
      <c r="AE269" s="425">
        <v>4.3287399083427367</v>
      </c>
      <c r="AF269" s="426">
        <v>2.5244459553012906</v>
      </c>
      <c r="AG269" s="424">
        <v>8.9656401490428372</v>
      </c>
      <c r="AH269" s="425">
        <v>30.285076086574914</v>
      </c>
      <c r="AI269" s="425">
        <v>4.4320428243553991</v>
      </c>
      <c r="AJ269" s="425">
        <v>4.7209453795261069</v>
      </c>
      <c r="AK269" s="426">
        <v>3.02120693578359</v>
      </c>
      <c r="AL269" s="424">
        <v>8.4623445869766805</v>
      </c>
      <c r="AM269" s="425">
        <v>28.64024683482662</v>
      </c>
      <c r="AN269" s="425">
        <v>4.1543708474328991</v>
      </c>
      <c r="AO269" s="425">
        <v>4.4706673167204629</v>
      </c>
      <c r="AP269" s="426">
        <v>2.6680587584690012</v>
      </c>
      <c r="AQ269" s="424">
        <v>8.2290146232264814</v>
      </c>
      <c r="AR269" s="425">
        <v>28.239984212228158</v>
      </c>
      <c r="AS269" s="425">
        <v>3.9381961651822457</v>
      </c>
      <c r="AT269" s="425">
        <v>4.2034814630147528</v>
      </c>
      <c r="AU269" s="426">
        <v>2.7354202104390266</v>
      </c>
      <c r="AV269" s="424">
        <v>8.0947216194732263</v>
      </c>
      <c r="AW269" s="425">
        <v>27.021027639948169</v>
      </c>
      <c r="AX269" s="425">
        <v>3.8457405803034352</v>
      </c>
      <c r="AY269" s="425">
        <v>4.0972169863663161</v>
      </c>
      <c r="AZ269" s="426">
        <v>2.7268809306569728</v>
      </c>
      <c r="BA269" s="424">
        <v>9.4433616802076781</v>
      </c>
      <c r="BB269" s="425">
        <v>29.985081683665388</v>
      </c>
      <c r="BC269" s="425">
        <v>4.6574461488180283</v>
      </c>
      <c r="BD269" s="425">
        <v>4.9476106136463613</v>
      </c>
      <c r="BE269" s="426">
        <v>3.3772642096468704</v>
      </c>
      <c r="BF269" s="424">
        <v>9.0288191969720657</v>
      </c>
      <c r="BG269" s="425">
        <v>27.382515842178421</v>
      </c>
      <c r="BH269" s="425">
        <v>4.7086903831273847</v>
      </c>
      <c r="BI269" s="425">
        <v>4.9686705973567218</v>
      </c>
      <c r="BJ269" s="426">
        <v>3.5783822404695589</v>
      </c>
    </row>
    <row r="270" spans="5:62" ht="10.9" customHeight="1" x14ac:dyDescent="0.2">
      <c r="E270" s="477" t="s">
        <v>57</v>
      </c>
      <c r="F270" s="427">
        <v>3</v>
      </c>
      <c r="G270" s="2" t="s">
        <v>2404</v>
      </c>
      <c r="H270" s="424">
        <v>7.1188412195709807</v>
      </c>
      <c r="I270" s="425">
        <v>25.8732013719438</v>
      </c>
      <c r="J270" s="425">
        <v>4.1981681171574703</v>
      </c>
      <c r="K270" s="425">
        <v>4.518990461663928</v>
      </c>
      <c r="L270" s="426">
        <v>1.9301585301723148</v>
      </c>
      <c r="M270" s="424">
        <v>7.22073078989163</v>
      </c>
      <c r="N270" s="425">
        <v>27.533611170099071</v>
      </c>
      <c r="O270" s="425">
        <v>4.1548145641197136</v>
      </c>
      <c r="P270" s="425">
        <v>4.4622042235867694</v>
      </c>
      <c r="Q270" s="426">
        <v>1.9894196199176315</v>
      </c>
      <c r="R270" s="424">
        <v>6.9066718384413797</v>
      </c>
      <c r="S270" s="425">
        <v>26.079461727030335</v>
      </c>
      <c r="T270" s="425">
        <v>3.9543912307233513</v>
      </c>
      <c r="U270" s="425">
        <v>4.2346368102645107</v>
      </c>
      <c r="V270" s="426">
        <v>2.0279458829846857</v>
      </c>
      <c r="W270" s="424">
        <v>6.5589932058445051</v>
      </c>
      <c r="X270" s="425">
        <v>25.154346875770379</v>
      </c>
      <c r="Y270" s="425">
        <v>3.6723861942648481</v>
      </c>
      <c r="Z270" s="425">
        <v>3.9381870453566177</v>
      </c>
      <c r="AA270" s="426">
        <v>1.8956272150649327</v>
      </c>
      <c r="AB270" s="424">
        <v>6.3270986231191939</v>
      </c>
      <c r="AC270" s="425">
        <v>24.187581303881284</v>
      </c>
      <c r="AD270" s="425">
        <v>3.5225882898195104</v>
      </c>
      <c r="AE270" s="425">
        <v>3.8092676859762387</v>
      </c>
      <c r="AF270" s="426">
        <v>1.6429123129173342</v>
      </c>
      <c r="AG270" s="424">
        <v>7.0339502351525001</v>
      </c>
      <c r="AH270" s="425">
        <v>26.7151675990455</v>
      </c>
      <c r="AI270" s="425">
        <v>3.9311183549379001</v>
      </c>
      <c r="AJ270" s="425">
        <v>4.2822808535444823</v>
      </c>
      <c r="AK270" s="426">
        <v>1.7027546712567954</v>
      </c>
      <c r="AL270" s="424">
        <v>6.4974039622549116</v>
      </c>
      <c r="AM270" s="425">
        <v>25.175880237786327</v>
      </c>
      <c r="AN270" s="425">
        <v>3.5466578705494709</v>
      </c>
      <c r="AO270" s="425">
        <v>3.8673752034710893</v>
      </c>
      <c r="AP270" s="426">
        <v>1.5832284202864995</v>
      </c>
      <c r="AQ270" s="424">
        <v>5.6420281946640074</v>
      </c>
      <c r="AR270" s="425">
        <v>22.49293308451422</v>
      </c>
      <c r="AS270" s="425">
        <v>2.9722754050363247</v>
      </c>
      <c r="AT270" s="425">
        <v>3.2354904059335099</v>
      </c>
      <c r="AU270" s="426">
        <v>1.4184369799106069</v>
      </c>
      <c r="AV270" s="424">
        <v>6.0965934177366492</v>
      </c>
      <c r="AW270" s="425">
        <v>25.171282134505127</v>
      </c>
      <c r="AX270" s="425">
        <v>2.9665579377421953</v>
      </c>
      <c r="AY270" s="425">
        <v>3.2464141146228589</v>
      </c>
      <c r="AZ270" s="426">
        <v>1.3199533512701618</v>
      </c>
      <c r="BA270" s="424">
        <v>6.5078026808328202</v>
      </c>
      <c r="BB270" s="425">
        <v>25.269440474208153</v>
      </c>
      <c r="BC270" s="425">
        <v>3.3550230319424439</v>
      </c>
      <c r="BD270" s="425">
        <v>3.6505207643382791</v>
      </c>
      <c r="BE270" s="426">
        <v>1.6331853551777884</v>
      </c>
      <c r="BF270" s="424">
        <v>6.4914334433366507</v>
      </c>
      <c r="BG270" s="425">
        <v>24.013415162302881</v>
      </c>
      <c r="BH270" s="425">
        <v>3.5373476078558581</v>
      </c>
      <c r="BI270" s="425">
        <v>3.8366461466957822</v>
      </c>
      <c r="BJ270" s="426">
        <v>1.8216615549009147</v>
      </c>
    </row>
    <row r="271" spans="5:62" ht="10.9" customHeight="1" x14ac:dyDescent="0.2">
      <c r="E271" s="477" t="s">
        <v>58</v>
      </c>
      <c r="F271" s="427">
        <v>3</v>
      </c>
      <c r="G271" s="2" t="s">
        <v>2405</v>
      </c>
      <c r="H271" s="424">
        <v>5.3548255937386156</v>
      </c>
      <c r="I271" s="425">
        <v>16.751572389169386</v>
      </c>
      <c r="J271" s="425">
        <v>2.8984462856898592</v>
      </c>
      <c r="K271" s="425">
        <v>3.0642935419441351</v>
      </c>
      <c r="L271" s="426">
        <v>1.6558023591225228</v>
      </c>
      <c r="M271" s="424">
        <v>5.2257278571624921</v>
      </c>
      <c r="N271" s="425">
        <v>16.575776851264546</v>
      </c>
      <c r="O271" s="425">
        <v>2.8088792318752729</v>
      </c>
      <c r="P271" s="425">
        <v>2.9511475443505097</v>
      </c>
      <c r="Q271" s="426">
        <v>1.7497907336031129</v>
      </c>
      <c r="R271" s="424">
        <v>4.7519211164972077</v>
      </c>
      <c r="S271" s="425">
        <v>14.601867328670023</v>
      </c>
      <c r="T271" s="425">
        <v>2.6178000256952405</v>
      </c>
      <c r="U271" s="425">
        <v>2.7533748135201233</v>
      </c>
      <c r="V271" s="426">
        <v>1.630498211151798</v>
      </c>
      <c r="W271" s="424">
        <v>4.0328057861778532</v>
      </c>
      <c r="X271" s="425">
        <v>13.287535258026443</v>
      </c>
      <c r="Y271" s="425">
        <v>2.0173240205877923</v>
      </c>
      <c r="Z271" s="425">
        <v>2.1062626313598769</v>
      </c>
      <c r="AA271" s="426">
        <v>1.3776330692400098</v>
      </c>
      <c r="AB271" s="424">
        <v>3.8763968170524117</v>
      </c>
      <c r="AC271" s="425">
        <v>12.615501907514391</v>
      </c>
      <c r="AD271" s="425">
        <v>1.9972589655015942</v>
      </c>
      <c r="AE271" s="425">
        <v>2.0596280687474153</v>
      </c>
      <c r="AF271" s="426">
        <v>1.5563121184113944</v>
      </c>
      <c r="AG271" s="424">
        <v>4.4874830314257954</v>
      </c>
      <c r="AH271" s="425">
        <v>14.641114921543737</v>
      </c>
      <c r="AI271" s="425">
        <v>2.3091618151587281</v>
      </c>
      <c r="AJ271" s="425">
        <v>2.4094838556424572</v>
      </c>
      <c r="AK271" s="426">
        <v>1.6230591813031325</v>
      </c>
      <c r="AL271" s="424">
        <v>4.3877612446562182</v>
      </c>
      <c r="AM271" s="425">
        <v>14.474247922437209</v>
      </c>
      <c r="AN271" s="425">
        <v>2.1851009510248454</v>
      </c>
      <c r="AO271" s="425">
        <v>2.2506032537725167</v>
      </c>
      <c r="AP271" s="426">
        <v>1.7534491040720335</v>
      </c>
      <c r="AQ271" s="424">
        <v>3.9434691559433701</v>
      </c>
      <c r="AR271" s="425">
        <v>13.038289247276735</v>
      </c>
      <c r="AS271" s="425">
        <v>1.8981381517165632</v>
      </c>
      <c r="AT271" s="425">
        <v>1.9642241900115243</v>
      </c>
      <c r="AU271" s="426">
        <v>1.4729514212499568</v>
      </c>
      <c r="AV271" s="424">
        <v>4.2082553331559867</v>
      </c>
      <c r="AW271" s="425">
        <v>13.538449665713435</v>
      </c>
      <c r="AX271" s="425">
        <v>2.0279877525597829</v>
      </c>
      <c r="AY271" s="425">
        <v>2.0643488704224393</v>
      </c>
      <c r="AZ271" s="426">
        <v>1.7973055954935648</v>
      </c>
      <c r="BA271" s="424">
        <v>4.4896051388672014</v>
      </c>
      <c r="BB271" s="425">
        <v>14.007782064713462</v>
      </c>
      <c r="BC271" s="425">
        <v>2.2412611040274508</v>
      </c>
      <c r="BD271" s="425">
        <v>2.280700809267076</v>
      </c>
      <c r="BE271" s="426">
        <v>1.9983276293493646</v>
      </c>
      <c r="BF271" s="424">
        <v>4.4226399914728489</v>
      </c>
      <c r="BG271" s="425">
        <v>13.695811234600967</v>
      </c>
      <c r="BH271" s="425">
        <v>2.2311738674589621</v>
      </c>
      <c r="BI271" s="425">
        <v>2.2420923301534748</v>
      </c>
      <c r="BJ271" s="426">
        <v>2.1652928207312998</v>
      </c>
    </row>
    <row r="272" spans="5:62" ht="10.9" customHeight="1" x14ac:dyDescent="0.2">
      <c r="E272" s="477" t="s">
        <v>61</v>
      </c>
      <c r="F272" s="427">
        <v>3</v>
      </c>
      <c r="G272" s="2" t="s">
        <v>2406</v>
      </c>
      <c r="H272" s="424">
        <v>3.9576524919878531</v>
      </c>
      <c r="I272" s="425">
        <v>13.29449085139599</v>
      </c>
      <c r="J272" s="425">
        <v>2.5857512668397535</v>
      </c>
      <c r="K272" s="425">
        <v>2.7017571066860708</v>
      </c>
      <c r="L272" s="426">
        <v>1.7364593028151869</v>
      </c>
      <c r="M272" s="424">
        <v>3.9374121996598497</v>
      </c>
      <c r="N272" s="425">
        <v>13.755160637187378</v>
      </c>
      <c r="O272" s="425">
        <v>2.5366786185270587</v>
      </c>
      <c r="P272" s="425">
        <v>2.6187650918245238</v>
      </c>
      <c r="Q272" s="426">
        <v>1.9408682324046389</v>
      </c>
      <c r="R272" s="424">
        <v>3.7099151507617036</v>
      </c>
      <c r="S272" s="425">
        <v>13.393436034544521</v>
      </c>
      <c r="T272" s="425">
        <v>2.3259950524993922</v>
      </c>
      <c r="U272" s="425">
        <v>2.3737395537076682</v>
      </c>
      <c r="V272" s="426">
        <v>1.9908651411212801</v>
      </c>
      <c r="W272" s="424">
        <v>2.9889887102939316</v>
      </c>
      <c r="X272" s="425">
        <v>11.64353408633114</v>
      </c>
      <c r="Y272" s="425">
        <v>1.727212166334859</v>
      </c>
      <c r="Z272" s="425">
        <v>1.7595976175031345</v>
      </c>
      <c r="AA272" s="426">
        <v>1.5045127999333809</v>
      </c>
      <c r="AB272" s="424">
        <v>2.4822454478647669</v>
      </c>
      <c r="AC272" s="425">
        <v>9.4315577599600129</v>
      </c>
      <c r="AD272" s="425">
        <v>1.4735990005482913</v>
      </c>
      <c r="AE272" s="425">
        <v>1.5098243220900665</v>
      </c>
      <c r="AF272" s="426">
        <v>1.2290283144219458</v>
      </c>
      <c r="AG272" s="424">
        <v>3.0182934734289222</v>
      </c>
      <c r="AH272" s="425">
        <v>11.492445867434402</v>
      </c>
      <c r="AI272" s="425">
        <v>1.797899549967521</v>
      </c>
      <c r="AJ272" s="425">
        <v>1.8384841771902758</v>
      </c>
      <c r="AK272" s="426">
        <v>1.5323523992983503</v>
      </c>
      <c r="AL272" s="424">
        <v>2.7376179091733457</v>
      </c>
      <c r="AM272" s="425">
        <v>11.158622712764132</v>
      </c>
      <c r="AN272" s="425">
        <v>1.5427480240218094</v>
      </c>
      <c r="AO272" s="425">
        <v>1.5757905807404677</v>
      </c>
      <c r="AP272" s="426">
        <v>1.3364946145627941</v>
      </c>
      <c r="AQ272" s="424">
        <v>2.6381171522289906</v>
      </c>
      <c r="AR272" s="425">
        <v>11.419224465912004</v>
      </c>
      <c r="AS272" s="425">
        <v>1.3901318847379955</v>
      </c>
      <c r="AT272" s="425">
        <v>1.4461513721421249</v>
      </c>
      <c r="AU272" s="426">
        <v>1.0511965649813357</v>
      </c>
      <c r="AV272" s="424">
        <v>3.2180449924947276</v>
      </c>
      <c r="AW272" s="425">
        <v>14.009819101213221</v>
      </c>
      <c r="AX272" s="425">
        <v>1.5793927869060049</v>
      </c>
      <c r="AY272" s="425">
        <v>1.5986830300243735</v>
      </c>
      <c r="AZ272" s="426">
        <v>1.4659236598670755</v>
      </c>
      <c r="BA272" s="424">
        <v>3.3598322175067294</v>
      </c>
      <c r="BB272" s="425">
        <v>13.813019467354305</v>
      </c>
      <c r="BC272" s="425">
        <v>1.6862033577721278</v>
      </c>
      <c r="BD272" s="425">
        <v>1.7260773878340103</v>
      </c>
      <c r="BE272" s="426">
        <v>1.4599342066968657</v>
      </c>
      <c r="BF272" s="424">
        <v>3.6219826157531245</v>
      </c>
      <c r="BG272" s="425">
        <v>15.088913797165521</v>
      </c>
      <c r="BH272" s="425">
        <v>1.7479922857375476</v>
      </c>
      <c r="BI272" s="425">
        <v>1.7834683229596193</v>
      </c>
      <c r="BJ272" s="426">
        <v>1.552269741147642</v>
      </c>
    </row>
    <row r="273" spans="5:62" ht="10.9" customHeight="1" x14ac:dyDescent="0.2">
      <c r="E273" s="477" t="s">
        <v>62</v>
      </c>
      <c r="F273" s="427">
        <v>3</v>
      </c>
      <c r="G273" s="262" t="s">
        <v>2407</v>
      </c>
      <c r="H273" s="424">
        <v>6.2098005625306669</v>
      </c>
      <c r="I273" s="425">
        <v>22.077625813134663</v>
      </c>
      <c r="J273" s="425">
        <v>4.0838026833118031</v>
      </c>
      <c r="K273" s="425">
        <v>4.3524076302678045</v>
      </c>
      <c r="L273" s="426">
        <v>2.2199652116901447</v>
      </c>
      <c r="M273" s="424">
        <v>6.1220808179778503</v>
      </c>
      <c r="N273" s="425">
        <v>22.356308779516855</v>
      </c>
      <c r="O273" s="425">
        <v>3.9850063901732695</v>
      </c>
      <c r="P273" s="425">
        <v>4.2178425018840837</v>
      </c>
      <c r="Q273" s="426">
        <v>2.3734540371405046</v>
      </c>
      <c r="R273" s="424">
        <v>6.0329582781434272</v>
      </c>
      <c r="S273" s="425">
        <v>22.791802320173449</v>
      </c>
      <c r="T273" s="425">
        <v>3.7767980224923576</v>
      </c>
      <c r="U273" s="425">
        <v>4.0000750760931467</v>
      </c>
      <c r="V273" s="426">
        <v>2.2679744850519099</v>
      </c>
      <c r="W273" s="424">
        <v>5.6107624741099285</v>
      </c>
      <c r="X273" s="425">
        <v>22.443037866256411</v>
      </c>
      <c r="Y273" s="425">
        <v>3.30953832718341</v>
      </c>
      <c r="Z273" s="425">
        <v>3.5104610108643359</v>
      </c>
      <c r="AA273" s="426">
        <v>1.9732470375764333</v>
      </c>
      <c r="AB273" s="424">
        <v>5.2312180181957899</v>
      </c>
      <c r="AC273" s="425">
        <v>20.687809615229913</v>
      </c>
      <c r="AD273" s="425">
        <v>3.1041557539902178</v>
      </c>
      <c r="AE273" s="425">
        <v>3.2820087622423588</v>
      </c>
      <c r="AF273" s="426">
        <v>1.9310818966679448</v>
      </c>
      <c r="AG273" s="424">
        <v>5.9167593335259419</v>
      </c>
      <c r="AH273" s="425">
        <v>23.813930172365644</v>
      </c>
      <c r="AI273" s="425">
        <v>3.4725273340638494</v>
      </c>
      <c r="AJ273" s="425">
        <v>3.6889463107546976</v>
      </c>
      <c r="AK273" s="426">
        <v>2.0856404212368616</v>
      </c>
      <c r="AL273" s="424">
        <v>5.5902138280300111</v>
      </c>
      <c r="AM273" s="425">
        <v>23.003429180802211</v>
      </c>
      <c r="AN273" s="425">
        <v>3.2229596863221257</v>
      </c>
      <c r="AO273" s="425">
        <v>3.4163154463009544</v>
      </c>
      <c r="AP273" s="426">
        <v>2.0331858644029084</v>
      </c>
      <c r="AQ273" s="424">
        <v>5.1844203710987093</v>
      </c>
      <c r="AR273" s="425">
        <v>21.544457225649886</v>
      </c>
      <c r="AS273" s="425">
        <v>2.9210744971333313</v>
      </c>
      <c r="AT273" s="425">
        <v>3.0401032468303066</v>
      </c>
      <c r="AU273" s="426">
        <v>2.2011308935799212</v>
      </c>
      <c r="AV273" s="424">
        <v>5.7760048344383588</v>
      </c>
      <c r="AW273" s="425">
        <v>23.439410351636372</v>
      </c>
      <c r="AX273" s="425">
        <v>3.2346385511760789</v>
      </c>
      <c r="AY273" s="425">
        <v>3.3199912961001723</v>
      </c>
      <c r="AZ273" s="426">
        <v>2.7290344413359691</v>
      </c>
      <c r="BA273" s="424">
        <v>5.8734689679559784</v>
      </c>
      <c r="BB273" s="425">
        <v>23.076188853068157</v>
      </c>
      <c r="BC273" s="425">
        <v>3.2975352800747375</v>
      </c>
      <c r="BD273" s="425">
        <v>3.4419249824476572</v>
      </c>
      <c r="BE273" s="426">
        <v>2.4698090069034584</v>
      </c>
      <c r="BF273" s="424">
        <v>6.1823690226389161</v>
      </c>
      <c r="BG273" s="425">
        <v>25.078839941465244</v>
      </c>
      <c r="BH273" s="425">
        <v>3.3014518835136886</v>
      </c>
      <c r="BI273" s="425">
        <v>3.4384489385826691</v>
      </c>
      <c r="BJ273" s="426">
        <v>2.5339061999027073</v>
      </c>
    </row>
    <row r="274" spans="5:62" ht="10.9" customHeight="1" x14ac:dyDescent="0.2">
      <c r="E274" s="477" t="s">
        <v>64</v>
      </c>
      <c r="F274" s="427">
        <v>3</v>
      </c>
      <c r="G274" s="262" t="s">
        <v>2408</v>
      </c>
      <c r="H274" s="424">
        <v>3.6889037827554199</v>
      </c>
      <c r="I274" s="425">
        <v>12.394165466141859</v>
      </c>
      <c r="J274" s="425">
        <v>2.3656388420860837</v>
      </c>
      <c r="K274" s="425">
        <v>2.461079001011377</v>
      </c>
      <c r="L274" s="426">
        <v>1.7819309848068137</v>
      </c>
      <c r="M274" s="424">
        <v>3.6932372863648371</v>
      </c>
      <c r="N274" s="425">
        <v>12.760520648162764</v>
      </c>
      <c r="O274" s="425">
        <v>2.3145766501976568</v>
      </c>
      <c r="P274" s="425">
        <v>2.4119100533812112</v>
      </c>
      <c r="Q274" s="426">
        <v>1.7255687695975226</v>
      </c>
      <c r="R274" s="424">
        <v>3.3975332962358511</v>
      </c>
      <c r="S274" s="425">
        <v>11.487705061036865</v>
      </c>
      <c r="T274" s="425">
        <v>2.1475900854997407</v>
      </c>
      <c r="U274" s="425">
        <v>2.2111263906359961</v>
      </c>
      <c r="V274" s="426">
        <v>1.7747244379997431</v>
      </c>
      <c r="W274" s="424">
        <v>3.1150470967565007</v>
      </c>
      <c r="X274" s="425">
        <v>11.012033220168931</v>
      </c>
      <c r="Y274" s="425">
        <v>1.8882882725905845</v>
      </c>
      <c r="Z274" s="425">
        <v>1.9267312480838799</v>
      </c>
      <c r="AA274" s="426">
        <v>1.6679328968432372</v>
      </c>
      <c r="AB274" s="424">
        <v>2.8956168729419773</v>
      </c>
      <c r="AC274" s="425">
        <v>10.275622360034333</v>
      </c>
      <c r="AD274" s="425">
        <v>1.7442818764268428</v>
      </c>
      <c r="AE274" s="425">
        <v>1.7671742802058359</v>
      </c>
      <c r="AF274" s="426">
        <v>1.6156541501746304</v>
      </c>
      <c r="AG274" s="424">
        <v>3.5430269079798085</v>
      </c>
      <c r="AH274" s="425">
        <v>12.667455726209692</v>
      </c>
      <c r="AI274" s="425">
        <v>2.1308109167460572</v>
      </c>
      <c r="AJ274" s="425">
        <v>2.1980658032040381</v>
      </c>
      <c r="AK274" s="426">
        <v>1.7661011308471388</v>
      </c>
      <c r="AL274" s="424">
        <v>3.2235373623761396</v>
      </c>
      <c r="AM274" s="425">
        <v>12.243826217907554</v>
      </c>
      <c r="AN274" s="425">
        <v>1.8304676783687501</v>
      </c>
      <c r="AO274" s="425">
        <v>1.881720344697404</v>
      </c>
      <c r="AP274" s="426">
        <v>1.5641884468445282</v>
      </c>
      <c r="AQ274" s="424">
        <v>2.9384528604615814</v>
      </c>
      <c r="AR274" s="425">
        <v>11.774797278865519</v>
      </c>
      <c r="AS274" s="425">
        <v>1.5495786772550078</v>
      </c>
      <c r="AT274" s="425">
        <v>1.5563269535294917</v>
      </c>
      <c r="AU274" s="426">
        <v>1.5155878891172068</v>
      </c>
      <c r="AV274" s="424">
        <v>3.3603832036650743</v>
      </c>
      <c r="AW274" s="425">
        <v>13.139326805063114</v>
      </c>
      <c r="AX274" s="425">
        <v>1.7663222489435908</v>
      </c>
      <c r="AY274" s="425">
        <v>1.7699292594850473</v>
      </c>
      <c r="AZ274" s="426">
        <v>1.7485654173195813</v>
      </c>
      <c r="BA274" s="424">
        <v>3.5549452971961402</v>
      </c>
      <c r="BB274" s="425">
        <v>12.932453488789379</v>
      </c>
      <c r="BC274" s="425">
        <v>1.9749962918396218</v>
      </c>
      <c r="BD274" s="425">
        <v>1.9661915169871294</v>
      </c>
      <c r="BE274" s="426">
        <v>2.0169295993152625</v>
      </c>
      <c r="BF274" s="424">
        <v>3.8087127520260275</v>
      </c>
      <c r="BG274" s="425">
        <v>13.292904439121056</v>
      </c>
      <c r="BH274" s="425">
        <v>2.1980537462314205</v>
      </c>
      <c r="BI274" s="425">
        <v>2.2166345461772829</v>
      </c>
      <c r="BJ274" s="426">
        <v>2.1121081905090766</v>
      </c>
    </row>
    <row r="275" spans="5:62" ht="10.9" customHeight="1" x14ac:dyDescent="0.2">
      <c r="E275" s="477" t="s">
        <v>65</v>
      </c>
      <c r="F275" s="427">
        <v>3</v>
      </c>
      <c r="G275" s="2" t="s">
        <v>2409</v>
      </c>
      <c r="H275" s="424">
        <v>3.840138181035492</v>
      </c>
      <c r="I275" s="425">
        <v>12.226279150228134</v>
      </c>
      <c r="J275" s="425">
        <v>2.0636159584156761</v>
      </c>
      <c r="K275" s="425">
        <v>2.1152696003556208</v>
      </c>
      <c r="L275" s="426">
        <v>1.7634942014471144</v>
      </c>
      <c r="M275" s="424">
        <v>4.1566257594257854</v>
      </c>
      <c r="N275" s="425">
        <v>13.615105379121125</v>
      </c>
      <c r="O275" s="425">
        <v>2.1716830336151443</v>
      </c>
      <c r="P275" s="425">
        <v>2.2042302871605495</v>
      </c>
      <c r="Q275" s="426">
        <v>1.9827821609055691</v>
      </c>
      <c r="R275" s="424">
        <v>3.9298479860670077</v>
      </c>
      <c r="S275" s="425">
        <v>11.990902285914148</v>
      </c>
      <c r="T275" s="425">
        <v>2.1837411261255459</v>
      </c>
      <c r="U275" s="425">
        <v>2.1874639811691896</v>
      </c>
      <c r="V275" s="426">
        <v>2.1627431069370733</v>
      </c>
      <c r="W275" s="424">
        <v>3.4561081358158474</v>
      </c>
      <c r="X275" s="425">
        <v>11.886253362791669</v>
      </c>
      <c r="Y275" s="425">
        <v>1.6059946715419491</v>
      </c>
      <c r="Z275" s="425">
        <v>1.6002903783276596</v>
      </c>
      <c r="AA275" s="426">
        <v>1.6373377159929969</v>
      </c>
      <c r="AB275" s="424">
        <v>3.4126666504216829</v>
      </c>
      <c r="AC275" s="425">
        <v>11.448119887404831</v>
      </c>
      <c r="AD275" s="425">
        <v>1.6831433023519897</v>
      </c>
      <c r="AE275" s="425">
        <v>1.6836364915567619</v>
      </c>
      <c r="AF275" s="426">
        <v>1.6805005035817984</v>
      </c>
      <c r="AG275" s="424">
        <v>4.2512490004262853</v>
      </c>
      <c r="AH275" s="425">
        <v>14.397768381437032</v>
      </c>
      <c r="AI275" s="425">
        <v>2.0795369829635377</v>
      </c>
      <c r="AJ275" s="425">
        <v>2.0589032258883355</v>
      </c>
      <c r="AK275" s="426">
        <v>2.1856299500140404</v>
      </c>
      <c r="AL275" s="424">
        <v>3.6731481314259384</v>
      </c>
      <c r="AM275" s="425">
        <v>12.645775755557482</v>
      </c>
      <c r="AN275" s="425">
        <v>1.7512856692099186</v>
      </c>
      <c r="AO275" s="425">
        <v>1.7664736706048501</v>
      </c>
      <c r="AP275" s="426">
        <v>1.6763554573818165</v>
      </c>
      <c r="AQ275" s="424">
        <v>3.3637992679755095</v>
      </c>
      <c r="AR275" s="425">
        <v>11.92200127204031</v>
      </c>
      <c r="AS275" s="425">
        <v>1.539397366410582</v>
      </c>
      <c r="AT275" s="425">
        <v>1.516613722031366</v>
      </c>
      <c r="AU275" s="426">
        <v>1.6493069176605999</v>
      </c>
      <c r="AV275" s="424">
        <v>3.7327909585218153</v>
      </c>
      <c r="AW275" s="425">
        <v>12.900375519238374</v>
      </c>
      <c r="AX275" s="425">
        <v>1.7118300475687473</v>
      </c>
      <c r="AY275" s="425">
        <v>1.6634361440783518</v>
      </c>
      <c r="AZ275" s="426">
        <v>1.9411428551447876</v>
      </c>
      <c r="BA275" s="424">
        <v>3.7566394869751849</v>
      </c>
      <c r="BB275" s="425">
        <v>12.105604150430048</v>
      </c>
      <c r="BC275" s="425">
        <v>1.854637178413397</v>
      </c>
      <c r="BD275" s="425">
        <v>1.7917761246458517</v>
      </c>
      <c r="BE275" s="426">
        <v>2.1431562365688621</v>
      </c>
      <c r="BF275" s="424">
        <v>3.7890236491647262</v>
      </c>
      <c r="BG275" s="425">
        <v>11.995547919989598</v>
      </c>
      <c r="BH275" s="425">
        <v>1.9011452685596057</v>
      </c>
      <c r="BI275" s="425">
        <v>1.8622101870672316</v>
      </c>
      <c r="BJ275" s="426">
        <v>2.0760142719892571</v>
      </c>
    </row>
    <row r="276" spans="5:62" ht="10.9" customHeight="1" x14ac:dyDescent="0.2">
      <c r="E276" s="477" t="s">
        <v>938</v>
      </c>
      <c r="F276" s="427">
        <v>3</v>
      </c>
      <c r="G276" s="2" t="s">
        <v>2410</v>
      </c>
      <c r="H276" s="424" t="s">
        <v>2208</v>
      </c>
      <c r="I276" s="425" t="s">
        <v>2208</v>
      </c>
      <c r="J276" s="425" t="s">
        <v>2208</v>
      </c>
      <c r="K276" s="425" t="s">
        <v>2208</v>
      </c>
      <c r="L276" s="426" t="s">
        <v>2208</v>
      </c>
      <c r="M276" s="424" t="s">
        <v>2208</v>
      </c>
      <c r="N276" s="425" t="s">
        <v>2208</v>
      </c>
      <c r="O276" s="425" t="s">
        <v>2208</v>
      </c>
      <c r="P276" s="425" t="s">
        <v>2208</v>
      </c>
      <c r="Q276" s="426" t="s">
        <v>2208</v>
      </c>
      <c r="R276" s="424" t="s">
        <v>2208</v>
      </c>
      <c r="S276" s="425" t="s">
        <v>2208</v>
      </c>
      <c r="T276" s="425" t="s">
        <v>2208</v>
      </c>
      <c r="U276" s="425" t="s">
        <v>2208</v>
      </c>
      <c r="V276" s="426" t="s">
        <v>2208</v>
      </c>
      <c r="W276" s="424" t="s">
        <v>2208</v>
      </c>
      <c r="X276" s="425" t="s">
        <v>2208</v>
      </c>
      <c r="Y276" s="425" t="s">
        <v>2208</v>
      </c>
      <c r="Z276" s="425" t="s">
        <v>2208</v>
      </c>
      <c r="AA276" s="426" t="s">
        <v>2208</v>
      </c>
      <c r="AB276" s="424" t="s">
        <v>2208</v>
      </c>
      <c r="AC276" s="425" t="s">
        <v>2208</v>
      </c>
      <c r="AD276" s="425" t="s">
        <v>2208</v>
      </c>
      <c r="AE276" s="425" t="s">
        <v>2208</v>
      </c>
      <c r="AF276" s="426" t="s">
        <v>2208</v>
      </c>
      <c r="AG276" s="424" t="s">
        <v>2208</v>
      </c>
      <c r="AH276" s="425" t="s">
        <v>2208</v>
      </c>
      <c r="AI276" s="425" t="s">
        <v>2208</v>
      </c>
      <c r="AJ276" s="425" t="s">
        <v>2208</v>
      </c>
      <c r="AK276" s="426" t="s">
        <v>2208</v>
      </c>
      <c r="AL276" s="424" t="s">
        <v>2208</v>
      </c>
      <c r="AM276" s="425" t="s">
        <v>2208</v>
      </c>
      <c r="AN276" s="425" t="s">
        <v>2208</v>
      </c>
      <c r="AO276" s="425" t="s">
        <v>2208</v>
      </c>
      <c r="AP276" s="426" t="s">
        <v>2208</v>
      </c>
      <c r="AQ276" s="424" t="s">
        <v>2208</v>
      </c>
      <c r="AR276" s="425" t="s">
        <v>2208</v>
      </c>
      <c r="AS276" s="425" t="s">
        <v>2208</v>
      </c>
      <c r="AT276" s="425" t="s">
        <v>2208</v>
      </c>
      <c r="AU276" s="426" t="s">
        <v>2208</v>
      </c>
      <c r="AV276" s="424" t="s">
        <v>2208</v>
      </c>
      <c r="AW276" s="425" t="s">
        <v>2208</v>
      </c>
      <c r="AX276" s="425" t="s">
        <v>2208</v>
      </c>
      <c r="AY276" s="425" t="s">
        <v>2208</v>
      </c>
      <c r="AZ276" s="426" t="s">
        <v>2208</v>
      </c>
      <c r="BA276" s="424" t="s">
        <v>2208</v>
      </c>
      <c r="BB276" s="425" t="s">
        <v>2208</v>
      </c>
      <c r="BC276" s="425" t="s">
        <v>2208</v>
      </c>
      <c r="BD276" s="425" t="s">
        <v>2208</v>
      </c>
      <c r="BE276" s="426" t="s">
        <v>2208</v>
      </c>
      <c r="BF276" s="424" t="s">
        <v>2208</v>
      </c>
      <c r="BG276" s="425" t="s">
        <v>2208</v>
      </c>
      <c r="BH276" s="425" t="s">
        <v>2208</v>
      </c>
      <c r="BI276" s="425" t="s">
        <v>2208</v>
      </c>
      <c r="BJ276" s="426" t="s">
        <v>2208</v>
      </c>
    </row>
    <row r="277" spans="5:62" ht="10.9" customHeight="1" x14ac:dyDescent="0.2">
      <c r="E277" s="477" t="s">
        <v>2</v>
      </c>
      <c r="F277" s="427">
        <v>3</v>
      </c>
      <c r="G277" s="262" t="s">
        <v>2411</v>
      </c>
      <c r="H277" s="424">
        <v>4.9095032213411089</v>
      </c>
      <c r="I277" s="425">
        <v>15.127146217187452</v>
      </c>
      <c r="J277" s="425">
        <v>3.0780976575326977</v>
      </c>
      <c r="K277" s="425">
        <v>3.3426264913658827</v>
      </c>
      <c r="L277" s="426">
        <v>1.5612444038458797</v>
      </c>
      <c r="M277" s="424">
        <v>4.8248719441130534</v>
      </c>
      <c r="N277" s="425">
        <v>15.741149236717233</v>
      </c>
      <c r="O277" s="425">
        <v>2.8725216160560301</v>
      </c>
      <c r="P277" s="425">
        <v>3.0782147327900322</v>
      </c>
      <c r="Q277" s="426">
        <v>1.7056741476530641</v>
      </c>
      <c r="R277" s="424">
        <v>4.5345257115538118</v>
      </c>
      <c r="S277" s="425">
        <v>14.963164449157649</v>
      </c>
      <c r="T277" s="425">
        <v>2.6783229303395104</v>
      </c>
      <c r="U277" s="425">
        <v>2.8662885195500611</v>
      </c>
      <c r="V277" s="426">
        <v>1.6449914264478036</v>
      </c>
      <c r="W277" s="424">
        <v>3.9988828709165984</v>
      </c>
      <c r="X277" s="425">
        <v>13.911697400908558</v>
      </c>
      <c r="Y277" s="425">
        <v>2.2504195502192585</v>
      </c>
      <c r="Z277" s="425">
        <v>2.417833106752842</v>
      </c>
      <c r="AA277" s="426">
        <v>1.3507450332669271</v>
      </c>
      <c r="AB277" s="424">
        <v>3.8922912323134149</v>
      </c>
      <c r="AC277" s="425">
        <v>13.712988813376153</v>
      </c>
      <c r="AD277" s="425">
        <v>2.1871161201012916</v>
      </c>
      <c r="AE277" s="425">
        <v>2.349904320733085</v>
      </c>
      <c r="AF277" s="426">
        <v>1.3276384856798442</v>
      </c>
      <c r="AG277" s="424">
        <v>4.4729215916337601</v>
      </c>
      <c r="AH277" s="425">
        <v>15.753732192203088</v>
      </c>
      <c r="AI277" s="425">
        <v>2.5374558060248842</v>
      </c>
      <c r="AJ277" s="425">
        <v>2.7154700561923746</v>
      </c>
      <c r="AK277" s="426">
        <v>1.6129434525807356</v>
      </c>
      <c r="AL277" s="424">
        <v>4.0965607925963621</v>
      </c>
      <c r="AM277" s="425">
        <v>14.681855633223126</v>
      </c>
      <c r="AN277" s="425">
        <v>2.288127340272557</v>
      </c>
      <c r="AO277" s="425">
        <v>2.4527353484561951</v>
      </c>
      <c r="AP277" s="426">
        <v>1.4498052023988668</v>
      </c>
      <c r="AQ277" s="424">
        <v>3.8121080445996949</v>
      </c>
      <c r="AR277" s="425">
        <v>14.170043101643762</v>
      </c>
      <c r="AS277" s="425">
        <v>2.0544462581319416</v>
      </c>
      <c r="AT277" s="425">
        <v>2.158099618929231</v>
      </c>
      <c r="AU277" s="426">
        <v>1.535384297160181</v>
      </c>
      <c r="AV277" s="424">
        <v>4.3822770661676591</v>
      </c>
      <c r="AW277" s="425">
        <v>16.165146433358178</v>
      </c>
      <c r="AX277" s="425">
        <v>2.2968209442122283</v>
      </c>
      <c r="AY277" s="425">
        <v>2.3797005718409028</v>
      </c>
      <c r="AZ277" s="426">
        <v>1.8891117508288704</v>
      </c>
      <c r="BA277" s="424">
        <v>4.8337229704507561</v>
      </c>
      <c r="BB277" s="425">
        <v>17.344667999285942</v>
      </c>
      <c r="BC277" s="425">
        <v>2.5309830112004521</v>
      </c>
      <c r="BD277" s="425">
        <v>2.6178867816180929</v>
      </c>
      <c r="BE277" s="426">
        <v>2.1149486038356149</v>
      </c>
      <c r="BF277" s="424">
        <v>4.8378684008383956</v>
      </c>
      <c r="BG277" s="425">
        <v>17.168455354651012</v>
      </c>
      <c r="BH277" s="425">
        <v>2.5749575977075581</v>
      </c>
      <c r="BI277" s="425">
        <v>2.6649024333671627</v>
      </c>
      <c r="BJ277" s="426">
        <v>2.1577583645044172</v>
      </c>
    </row>
    <row r="278" spans="5:62" ht="10.9" customHeight="1" x14ac:dyDescent="0.2">
      <c r="E278" s="477" t="s">
        <v>107</v>
      </c>
      <c r="F278" s="427">
        <v>3</v>
      </c>
      <c r="G278" s="2" t="s">
        <v>2412</v>
      </c>
      <c r="H278" s="424">
        <v>5.0967813812409819</v>
      </c>
      <c r="I278" s="425">
        <v>15.580028073533031</v>
      </c>
      <c r="J278" s="425">
        <v>3.3769708572111283</v>
      </c>
      <c r="K278" s="425">
        <v>3.6403695319730325</v>
      </c>
      <c r="L278" s="426">
        <v>1.9159380180244716</v>
      </c>
      <c r="M278" s="424">
        <v>5.022177101464024</v>
      </c>
      <c r="N278" s="425">
        <v>16.747589774314889</v>
      </c>
      <c r="O278" s="425">
        <v>3.0972778458632764</v>
      </c>
      <c r="P278" s="425">
        <v>3.3414225990279691</v>
      </c>
      <c r="Q278" s="426">
        <v>1.7639225795249553</v>
      </c>
      <c r="R278" s="424">
        <v>4.5685180603758537</v>
      </c>
      <c r="S278" s="425">
        <v>14.550279707587791</v>
      </c>
      <c r="T278" s="425">
        <v>2.9475739760441697</v>
      </c>
      <c r="U278" s="425">
        <v>3.1508941341564385</v>
      </c>
      <c r="V278" s="426">
        <v>1.8761768775936876</v>
      </c>
      <c r="W278" s="424">
        <v>3.8844450976709806</v>
      </c>
      <c r="X278" s="425">
        <v>13.525905227435086</v>
      </c>
      <c r="Y278" s="425">
        <v>2.3524108354825959</v>
      </c>
      <c r="Z278" s="425">
        <v>2.5312673661408986</v>
      </c>
      <c r="AA278" s="426">
        <v>1.4304003848663382</v>
      </c>
      <c r="AB278" s="424">
        <v>3.7374044297611344</v>
      </c>
      <c r="AC278" s="425">
        <v>13.296205317361231</v>
      </c>
      <c r="AD278" s="425">
        <v>2.2610457125136945</v>
      </c>
      <c r="AE278" s="425">
        <v>2.4289452590410994</v>
      </c>
      <c r="AF278" s="426">
        <v>1.4083828527137567</v>
      </c>
      <c r="AG278" s="424">
        <v>4.2715369721379535</v>
      </c>
      <c r="AH278" s="425">
        <v>15.498182371033691</v>
      </c>
      <c r="AI278" s="425">
        <v>2.571744500291171</v>
      </c>
      <c r="AJ278" s="425">
        <v>2.7368505633876867</v>
      </c>
      <c r="AK278" s="426">
        <v>1.7470455905165598</v>
      </c>
      <c r="AL278" s="424">
        <v>3.9482008287416859</v>
      </c>
      <c r="AM278" s="425">
        <v>14.667798049265919</v>
      </c>
      <c r="AN278" s="425">
        <v>2.3224102921944829</v>
      </c>
      <c r="AO278" s="425">
        <v>2.4884494604660428</v>
      </c>
      <c r="AP278" s="426">
        <v>1.5058919291809447</v>
      </c>
      <c r="AQ278" s="424">
        <v>3.7312850943809748</v>
      </c>
      <c r="AR278" s="425">
        <v>13.844401442388317</v>
      </c>
      <c r="AS278" s="425">
        <v>2.1893966169978878</v>
      </c>
      <c r="AT278" s="425">
        <v>2.2479823294308536</v>
      </c>
      <c r="AU278" s="426">
        <v>1.9062171499582103</v>
      </c>
      <c r="AV278" s="424">
        <v>4.3365866966163242</v>
      </c>
      <c r="AW278" s="425">
        <v>16.085554070281756</v>
      </c>
      <c r="AX278" s="425">
        <v>2.4624799342583579</v>
      </c>
      <c r="AY278" s="425">
        <v>2.455621587634278</v>
      </c>
      <c r="AZ278" s="426">
        <v>2.4950769616735737</v>
      </c>
      <c r="BA278" s="424">
        <v>4.8414233833426907</v>
      </c>
      <c r="BB278" s="425">
        <v>17.045085057227119</v>
      </c>
      <c r="BC278" s="425">
        <v>2.8069692034722609</v>
      </c>
      <c r="BD278" s="425">
        <v>2.7858902028345796</v>
      </c>
      <c r="BE278" s="426">
        <v>2.9049692848708211</v>
      </c>
      <c r="BF278" s="424">
        <v>4.5996457625352134</v>
      </c>
      <c r="BG278" s="425">
        <v>15.609183484071547</v>
      </c>
      <c r="BH278" s="425">
        <v>2.7665130308338779</v>
      </c>
      <c r="BI278" s="425">
        <v>2.7513129351050654</v>
      </c>
      <c r="BJ278" s="426">
        <v>2.834737855785344</v>
      </c>
    </row>
    <row r="279" spans="5:62" ht="10.9" customHeight="1" x14ac:dyDescent="0.2">
      <c r="E279" s="477" t="s">
        <v>117</v>
      </c>
      <c r="F279" s="427">
        <v>3</v>
      </c>
      <c r="G279" s="2" t="s">
        <v>2413</v>
      </c>
      <c r="H279" s="424">
        <v>4.8136599602285681</v>
      </c>
      <c r="I279" s="425">
        <v>14.916445968438779</v>
      </c>
      <c r="J279" s="425">
        <v>2.9226357059391126</v>
      </c>
      <c r="K279" s="425">
        <v>3.1889241241628596</v>
      </c>
      <c r="L279" s="426">
        <v>1.3686008951459629</v>
      </c>
      <c r="M279" s="424">
        <v>4.7241123942547922</v>
      </c>
      <c r="N279" s="425">
        <v>15.275690169495906</v>
      </c>
      <c r="O279" s="425">
        <v>2.7557555582207551</v>
      </c>
      <c r="P279" s="425">
        <v>2.9426671334846741</v>
      </c>
      <c r="Q279" s="426">
        <v>1.6738820633087959</v>
      </c>
      <c r="R279" s="424">
        <v>4.5171689431022495</v>
      </c>
      <c r="S279" s="425">
        <v>15.154812255191716</v>
      </c>
      <c r="T279" s="425">
        <v>2.53850648544545</v>
      </c>
      <c r="U279" s="425">
        <v>2.7199786401586072</v>
      </c>
      <c r="V279" s="426">
        <v>1.5181828548272827</v>
      </c>
      <c r="W279" s="424">
        <v>4.0571006985453293</v>
      </c>
      <c r="X279" s="425">
        <v>14.086320364094403</v>
      </c>
      <c r="Y279" s="425">
        <v>2.1975008106609408</v>
      </c>
      <c r="Z279" s="425">
        <v>2.3595667901777708</v>
      </c>
      <c r="AA279" s="426">
        <v>1.3071405492426147</v>
      </c>
      <c r="AB279" s="424">
        <v>3.9707109819547219</v>
      </c>
      <c r="AC279" s="425">
        <v>13.897752639951104</v>
      </c>
      <c r="AD279" s="425">
        <v>2.1488472134597032</v>
      </c>
      <c r="AE279" s="425">
        <v>2.3093778376169261</v>
      </c>
      <c r="AF279" s="426">
        <v>1.2837044470092545</v>
      </c>
      <c r="AG279" s="424">
        <v>4.5744281214152229</v>
      </c>
      <c r="AH279" s="425">
        <v>15.864967427263053</v>
      </c>
      <c r="AI279" s="425">
        <v>2.5197211560141</v>
      </c>
      <c r="AJ279" s="425">
        <v>2.7045183440731533</v>
      </c>
      <c r="AK279" s="426">
        <v>1.5400384368722713</v>
      </c>
      <c r="AL279" s="424">
        <v>4.1713182834155944</v>
      </c>
      <c r="AM279" s="425">
        <v>14.687996494061604</v>
      </c>
      <c r="AN279" s="425">
        <v>2.2703845079211398</v>
      </c>
      <c r="AO279" s="425">
        <v>2.4344144178644904</v>
      </c>
      <c r="AP279" s="426">
        <v>1.4194534558408127</v>
      </c>
      <c r="AQ279" s="424">
        <v>3.8530096779581635</v>
      </c>
      <c r="AR279" s="425">
        <v>14.315529971822565</v>
      </c>
      <c r="AS279" s="425">
        <v>1.9844945560338341</v>
      </c>
      <c r="AT279" s="425">
        <v>2.1119290429545798</v>
      </c>
      <c r="AU279" s="426">
        <v>1.3343164313012315</v>
      </c>
      <c r="AV279" s="424">
        <v>4.4053101236812271</v>
      </c>
      <c r="AW279" s="425">
        <v>16.200648303558349</v>
      </c>
      <c r="AX279" s="425">
        <v>2.2112415386721538</v>
      </c>
      <c r="AY279" s="425">
        <v>2.3408284622357467</v>
      </c>
      <c r="AZ279" s="426">
        <v>1.5621302128876546</v>
      </c>
      <c r="BA279" s="424">
        <v>4.829831752442046</v>
      </c>
      <c r="BB279" s="425">
        <v>17.479793432716107</v>
      </c>
      <c r="BC279" s="425">
        <v>2.3881020495053522</v>
      </c>
      <c r="BD279" s="425">
        <v>2.5315820354277525</v>
      </c>
      <c r="BE279" s="426">
        <v>1.6905750986952579</v>
      </c>
      <c r="BF279" s="424">
        <v>4.958602453756102</v>
      </c>
      <c r="BG279" s="425">
        <v>17.876142014261205</v>
      </c>
      <c r="BH279" s="425">
        <v>2.4753122965070138</v>
      </c>
      <c r="BI279" s="425">
        <v>2.6203537614672214</v>
      </c>
      <c r="BJ279" s="426">
        <v>1.7907637072674971</v>
      </c>
    </row>
    <row r="280" spans="5:62" ht="10.9" customHeight="1" x14ac:dyDescent="0.2">
      <c r="E280" s="477" t="s">
        <v>940</v>
      </c>
      <c r="F280" s="427">
        <v>3</v>
      </c>
      <c r="G280" s="2" t="s">
        <v>2414</v>
      </c>
      <c r="H280" s="424">
        <v>3.9809862676698224</v>
      </c>
      <c r="I280" s="425">
        <v>13.271489052789144</v>
      </c>
      <c r="J280" s="425">
        <v>2.5479796546458022</v>
      </c>
      <c r="K280" s="425">
        <v>2.752040329576114</v>
      </c>
      <c r="L280" s="426">
        <v>1.705845043074143</v>
      </c>
      <c r="M280" s="424">
        <v>3.8831625983388545</v>
      </c>
      <c r="N280" s="425">
        <v>13.531558724688482</v>
      </c>
      <c r="O280" s="425">
        <v>2.3875804369075544</v>
      </c>
      <c r="P280" s="425">
        <v>2.5745721254869793</v>
      </c>
      <c r="Q280" s="426">
        <v>1.6278591738390267</v>
      </c>
      <c r="R280" s="424">
        <v>3.6172708833834752</v>
      </c>
      <c r="S280" s="425">
        <v>12.482149611897716</v>
      </c>
      <c r="T280" s="425">
        <v>2.2368093347650038</v>
      </c>
      <c r="U280" s="425">
        <v>2.3940964938511335</v>
      </c>
      <c r="V280" s="426">
        <v>1.6142075831686729</v>
      </c>
      <c r="W280" s="424">
        <v>3.3093674801514936</v>
      </c>
      <c r="X280" s="425">
        <v>12.243469403510117</v>
      </c>
      <c r="Y280" s="425">
        <v>1.8905569128825772</v>
      </c>
      <c r="Z280" s="425">
        <v>2.0126223332723741</v>
      </c>
      <c r="AA280" s="426">
        <v>1.4161427700777942</v>
      </c>
      <c r="AB280" s="424">
        <v>3.2318758977767157</v>
      </c>
      <c r="AC280" s="425">
        <v>11.848389238310039</v>
      </c>
      <c r="AD280" s="425">
        <v>1.8236001064894494</v>
      </c>
      <c r="AE280" s="425">
        <v>1.9307153760809772</v>
      </c>
      <c r="AF280" s="426">
        <v>1.4177212998129276</v>
      </c>
      <c r="AG280" s="424">
        <v>3.8982892523012529</v>
      </c>
      <c r="AH280" s="425">
        <v>14.008177567230145</v>
      </c>
      <c r="AI280" s="425">
        <v>2.248265432717925</v>
      </c>
      <c r="AJ280" s="425">
        <v>2.3671460706736127</v>
      </c>
      <c r="AK280" s="426">
        <v>1.8086662303709473</v>
      </c>
      <c r="AL280" s="424">
        <v>3.5870473394750104</v>
      </c>
      <c r="AM280" s="425">
        <v>13.307922310150806</v>
      </c>
      <c r="AN280" s="425">
        <v>2.0020498192743816</v>
      </c>
      <c r="AO280" s="425">
        <v>2.1267134830438899</v>
      </c>
      <c r="AP280" s="426">
        <v>1.5557204031023704</v>
      </c>
      <c r="AQ280" s="424">
        <v>3.5505878656741592</v>
      </c>
      <c r="AR280" s="425">
        <v>14.297804338605303</v>
      </c>
      <c r="AS280" s="425">
        <v>1.7930150907017204</v>
      </c>
      <c r="AT280" s="425">
        <v>1.8895659803462528</v>
      </c>
      <c r="AU280" s="426">
        <v>1.4576421732255058</v>
      </c>
      <c r="AV280" s="424">
        <v>4.0608084972475256</v>
      </c>
      <c r="AW280" s="425">
        <v>16.32810313245464</v>
      </c>
      <c r="AX280" s="425">
        <v>1.8992704439042665</v>
      </c>
      <c r="AY280" s="425">
        <v>1.9782635509834445</v>
      </c>
      <c r="AZ280" s="426">
        <v>1.6328082031731483</v>
      </c>
      <c r="BA280" s="424">
        <v>4.234573151198437</v>
      </c>
      <c r="BB280" s="425">
        <v>15.925889967332754</v>
      </c>
      <c r="BC280" s="425">
        <v>2.0442881617634003</v>
      </c>
      <c r="BD280" s="425">
        <v>2.1086688859392018</v>
      </c>
      <c r="BE280" s="426">
        <v>1.8316392248362257</v>
      </c>
      <c r="BF280" s="424">
        <v>4.3491523611270528</v>
      </c>
      <c r="BG280" s="425">
        <v>15.693647401830013</v>
      </c>
      <c r="BH280" s="425">
        <v>2.2077463048529773</v>
      </c>
      <c r="BI280" s="425">
        <v>2.2575374134306259</v>
      </c>
      <c r="BJ280" s="426">
        <v>2.0473512178773454</v>
      </c>
    </row>
    <row r="281" spans="5:62" ht="10.9" customHeight="1" x14ac:dyDescent="0.2">
      <c r="E281" s="477" t="s">
        <v>140</v>
      </c>
      <c r="F281" s="427">
        <v>3</v>
      </c>
      <c r="G281" s="262" t="s">
        <v>2415</v>
      </c>
      <c r="H281" s="424">
        <v>3.9129482290880597</v>
      </c>
      <c r="I281" s="425">
        <v>11.372490589941025</v>
      </c>
      <c r="J281" s="425">
        <v>2.5358021025858326</v>
      </c>
      <c r="K281" s="425">
        <v>2.6953826535792675</v>
      </c>
      <c r="L281" s="426">
        <v>2.0094996695805762</v>
      </c>
      <c r="M281" s="424">
        <v>3.9596041575393723</v>
      </c>
      <c r="N281" s="425">
        <v>12.401250737361501</v>
      </c>
      <c r="O281" s="425">
        <v>2.3632926527991063</v>
      </c>
      <c r="P281" s="425">
        <v>2.5258127640494301</v>
      </c>
      <c r="Q281" s="426">
        <v>1.8350078293417516</v>
      </c>
      <c r="R281" s="424">
        <v>3.7720889936811188</v>
      </c>
      <c r="S281" s="425">
        <v>11.503486511385434</v>
      </c>
      <c r="T281" s="425">
        <v>2.2825344995864052</v>
      </c>
      <c r="U281" s="425">
        <v>2.4122252758486726</v>
      </c>
      <c r="V281" s="426">
        <v>1.8716980799523335</v>
      </c>
      <c r="W281" s="424">
        <v>3.7113059579323355</v>
      </c>
      <c r="X281" s="425">
        <v>12.098938672151933</v>
      </c>
      <c r="Y281" s="425">
        <v>2.0612003786677771</v>
      </c>
      <c r="Z281" s="425">
        <v>2.1841097678944439</v>
      </c>
      <c r="AA281" s="426">
        <v>1.6797574889024891</v>
      </c>
      <c r="AB281" s="424">
        <v>3.7334042875997926</v>
      </c>
      <c r="AC281" s="425">
        <v>12.359053861687604</v>
      </c>
      <c r="AD281" s="425">
        <v>1.9821242788212674</v>
      </c>
      <c r="AE281" s="425">
        <v>2.1057411622099287</v>
      </c>
      <c r="AF281" s="426">
        <v>1.6091143857371857</v>
      </c>
      <c r="AG281" s="424">
        <v>4.3419363559971869</v>
      </c>
      <c r="AH281" s="425">
        <v>13.893439177100728</v>
      </c>
      <c r="AI281" s="425">
        <v>2.3982772792960332</v>
      </c>
      <c r="AJ281" s="425">
        <v>2.5803093660817153</v>
      </c>
      <c r="AK281" s="426">
        <v>1.8609108805888437</v>
      </c>
      <c r="AL281" s="424">
        <v>3.9609025497451475</v>
      </c>
      <c r="AM281" s="425">
        <v>13.127556051191116</v>
      </c>
      <c r="AN281" s="425">
        <v>2.1132775224455687</v>
      </c>
      <c r="AO281" s="425">
        <v>2.277338214382528</v>
      </c>
      <c r="AP281" s="426">
        <v>1.6415287407503367</v>
      </c>
      <c r="AQ281" s="424">
        <v>4.0203481120845703</v>
      </c>
      <c r="AR281" s="425">
        <v>14.555211860136476</v>
      </c>
      <c r="AS281" s="425">
        <v>1.9072656268398538</v>
      </c>
      <c r="AT281" s="425">
        <v>2.0223990512834331</v>
      </c>
      <c r="AU281" s="426">
        <v>1.5872866547210649</v>
      </c>
      <c r="AV281" s="424">
        <v>4.4866879340825792</v>
      </c>
      <c r="AW281" s="425">
        <v>16.051971186527226</v>
      </c>
      <c r="AX281" s="425">
        <v>2.0059694088569744</v>
      </c>
      <c r="AY281" s="425">
        <v>2.1111259869039318</v>
      </c>
      <c r="AZ281" s="426">
        <v>1.723056814361116</v>
      </c>
      <c r="BA281" s="424">
        <v>4.6120806071648337</v>
      </c>
      <c r="BB281" s="425">
        <v>15.590474553764066</v>
      </c>
      <c r="BC281" s="425">
        <v>2.136730821491819</v>
      </c>
      <c r="BD281" s="425">
        <v>2.2537526204865652</v>
      </c>
      <c r="BE281" s="426">
        <v>1.8267045716430577</v>
      </c>
      <c r="BF281" s="424">
        <v>4.6821831072679529</v>
      </c>
      <c r="BG281" s="425">
        <v>15.363564908477811</v>
      </c>
      <c r="BH281" s="425">
        <v>2.2902520042844601</v>
      </c>
      <c r="BI281" s="425">
        <v>2.406721180489602</v>
      </c>
      <c r="BJ281" s="426">
        <v>1.9881279895022157</v>
      </c>
    </row>
    <row r="282" spans="5:62" ht="10.9" customHeight="1" x14ac:dyDescent="0.2">
      <c r="E282" s="477" t="s">
        <v>143</v>
      </c>
      <c r="F282" s="427">
        <v>3</v>
      </c>
      <c r="G282" s="2" t="s">
        <v>2416</v>
      </c>
      <c r="H282" s="424">
        <v>3.2555065324243566</v>
      </c>
      <c r="I282" s="425">
        <v>12.134275458610031</v>
      </c>
      <c r="J282" s="425">
        <v>2.0811846765571169</v>
      </c>
      <c r="K282" s="425">
        <v>2.2472031386810056</v>
      </c>
      <c r="L282" s="426">
        <v>1.3721033266557483</v>
      </c>
      <c r="M282" s="424">
        <v>3.140959424014476</v>
      </c>
      <c r="N282" s="425">
        <v>12.094917080050438</v>
      </c>
      <c r="O282" s="425">
        <v>1.9743370201523478</v>
      </c>
      <c r="P282" s="425">
        <v>2.1141133207763176</v>
      </c>
      <c r="Q282" s="426">
        <v>1.3900917220885258</v>
      </c>
      <c r="R282" s="424">
        <v>2.8998937299788179</v>
      </c>
      <c r="S282" s="425">
        <v>11.36378731703237</v>
      </c>
      <c r="T282" s="425">
        <v>1.7930997757167781</v>
      </c>
      <c r="U282" s="425">
        <v>1.9157539072100687</v>
      </c>
      <c r="V282" s="426">
        <v>1.2951983833459242</v>
      </c>
      <c r="W282" s="424">
        <v>2.7871833763706637</v>
      </c>
      <c r="X282" s="425">
        <v>11.903366320272474</v>
      </c>
      <c r="Y282" s="425">
        <v>1.561254823026935</v>
      </c>
      <c r="Z282" s="425">
        <v>1.6576217346096578</v>
      </c>
      <c r="AA282" s="426">
        <v>1.1791895334305043</v>
      </c>
      <c r="AB282" s="424">
        <v>2.6901274821493053</v>
      </c>
      <c r="AC282" s="425">
        <v>11.028553600858427</v>
      </c>
      <c r="AD282" s="425">
        <v>1.5212209180489003</v>
      </c>
      <c r="AE282" s="425">
        <v>1.5999830625102143</v>
      </c>
      <c r="AF282" s="426">
        <v>1.2175567663134459</v>
      </c>
      <c r="AG282" s="424">
        <v>3.3769506158504634</v>
      </c>
      <c r="AH282" s="425">
        <v>13.295479235740613</v>
      </c>
      <c r="AI282" s="425">
        <v>1.9813339870219051</v>
      </c>
      <c r="AJ282" s="425">
        <v>2.0335955090572169</v>
      </c>
      <c r="AK282" s="426">
        <v>1.7860755364915959</v>
      </c>
      <c r="AL282" s="424">
        <v>3.0947821715935686</v>
      </c>
      <c r="AM282" s="425">
        <v>12.545324082505289</v>
      </c>
      <c r="AN282" s="425">
        <v>1.7574737107507572</v>
      </c>
      <c r="AO282" s="425">
        <v>1.8202231248308831</v>
      </c>
      <c r="AP282" s="426">
        <v>1.5323061197325418</v>
      </c>
      <c r="AQ282" s="424">
        <v>2.8887831319403299</v>
      </c>
      <c r="AR282" s="425">
        <v>12.905319145351624</v>
      </c>
      <c r="AS282" s="425">
        <v>1.4743524186274222</v>
      </c>
      <c r="AT282" s="425">
        <v>1.5551110672530535</v>
      </c>
      <c r="AU282" s="426">
        <v>1.1945052498328121</v>
      </c>
      <c r="AV282" s="424">
        <v>3.3358780777114143</v>
      </c>
      <c r="AW282" s="425">
        <v>15.22080818436433</v>
      </c>
      <c r="AX282" s="425">
        <v>1.5044946385522115</v>
      </c>
      <c r="AY282" s="425">
        <v>1.5794250149287028</v>
      </c>
      <c r="AZ282" s="426">
        <v>1.2530007794353917</v>
      </c>
      <c r="BA282" s="424">
        <v>3.6719445852172119</v>
      </c>
      <c r="BB282" s="425">
        <v>15.710856013430533</v>
      </c>
      <c r="BC282" s="425">
        <v>1.663021491459983</v>
      </c>
      <c r="BD282" s="425">
        <v>1.723061167225427</v>
      </c>
      <c r="BE282" s="426">
        <v>1.4668153161812376</v>
      </c>
      <c r="BF282" s="424">
        <v>3.8222506262781661</v>
      </c>
      <c r="BG282" s="425">
        <v>15.413242578730651</v>
      </c>
      <c r="BH282" s="425">
        <v>1.8332134251359078</v>
      </c>
      <c r="BI282" s="425">
        <v>1.8280075865218683</v>
      </c>
      <c r="BJ282" s="426">
        <v>1.8497621094915391</v>
      </c>
    </row>
    <row r="283" spans="5:62" ht="10.9" customHeight="1" x14ac:dyDescent="0.2">
      <c r="E283" s="477" t="s">
        <v>146</v>
      </c>
      <c r="F283" s="427">
        <v>3</v>
      </c>
      <c r="G283" s="2" t="s">
        <v>2417</v>
      </c>
      <c r="H283" s="424">
        <v>4.9577142964993453</v>
      </c>
      <c r="I283" s="425">
        <v>17.760616864527215</v>
      </c>
      <c r="J283" s="425">
        <v>3.13900762582719</v>
      </c>
      <c r="K283" s="425">
        <v>3.4135801791252027</v>
      </c>
      <c r="L283" s="426">
        <v>1.6198409622764369</v>
      </c>
      <c r="M283" s="424">
        <v>4.6961024244536098</v>
      </c>
      <c r="N283" s="425">
        <v>17.094709970168616</v>
      </c>
      <c r="O283" s="425">
        <v>2.9313968815637681</v>
      </c>
      <c r="P283" s="425">
        <v>3.1763870370159211</v>
      </c>
      <c r="Q283" s="426">
        <v>1.5903318813256773</v>
      </c>
      <c r="R283" s="424">
        <v>4.3010628926955032</v>
      </c>
      <c r="S283" s="425">
        <v>15.503401112202649</v>
      </c>
      <c r="T283" s="425">
        <v>2.7315859979733079</v>
      </c>
      <c r="U283" s="425">
        <v>2.9413986884511951</v>
      </c>
      <c r="V283" s="426">
        <v>1.6101572048057196</v>
      </c>
      <c r="W283" s="424">
        <v>3.4210103674974439</v>
      </c>
      <c r="X283" s="425">
        <v>12.906977466963658</v>
      </c>
      <c r="Y283" s="425">
        <v>2.0839909215320866</v>
      </c>
      <c r="Z283" s="425">
        <v>2.2367902599680209</v>
      </c>
      <c r="AA283" s="426">
        <v>1.2728198565066331</v>
      </c>
      <c r="AB283" s="424">
        <v>3.2338811471706674</v>
      </c>
      <c r="AC283" s="425">
        <v>11.939428200052873</v>
      </c>
      <c r="AD283" s="425">
        <v>2.0000510281875705</v>
      </c>
      <c r="AE283" s="425">
        <v>2.1228517939352245</v>
      </c>
      <c r="AF283" s="426">
        <v>1.3582623749902865</v>
      </c>
      <c r="AG283" s="424">
        <v>3.9564444789015041</v>
      </c>
      <c r="AH283" s="425">
        <v>15.138190798611561</v>
      </c>
      <c r="AI283" s="425">
        <v>2.3928276588236788</v>
      </c>
      <c r="AJ283" s="425">
        <v>2.5198834462196551</v>
      </c>
      <c r="AK283" s="426">
        <v>1.7409753842915467</v>
      </c>
      <c r="AL283" s="424">
        <v>3.7068244238563581</v>
      </c>
      <c r="AM283" s="425">
        <v>14.618300164012306</v>
      </c>
      <c r="AN283" s="425">
        <v>2.1690644292662742</v>
      </c>
      <c r="AO283" s="425">
        <v>2.3190966708586442</v>
      </c>
      <c r="AP283" s="426">
        <v>1.4240926099376223</v>
      </c>
      <c r="AQ283" s="424">
        <v>3.755704389392311</v>
      </c>
      <c r="AR283" s="425">
        <v>15.579915361193997</v>
      </c>
      <c r="AS283" s="425">
        <v>2.0504631685007699</v>
      </c>
      <c r="AT283" s="425">
        <v>2.1349910768770095</v>
      </c>
      <c r="AU283" s="426">
        <v>1.6376171352781577</v>
      </c>
      <c r="AV283" s="424">
        <v>4.4067347005274913</v>
      </c>
      <c r="AW283" s="425">
        <v>18.232080891928248</v>
      </c>
      <c r="AX283" s="425">
        <v>2.2647207550449076</v>
      </c>
      <c r="AY283" s="425">
        <v>2.3002733802137607</v>
      </c>
      <c r="AZ283" s="426">
        <v>2.0941045654148156</v>
      </c>
      <c r="BA283" s="424">
        <v>4.4428978941892501</v>
      </c>
      <c r="BB283" s="425">
        <v>16.797584756250785</v>
      </c>
      <c r="BC283" s="425">
        <v>2.4127043542976381</v>
      </c>
      <c r="BD283" s="425">
        <v>2.4016114758264222</v>
      </c>
      <c r="BE283" s="426">
        <v>2.4647030306363114</v>
      </c>
      <c r="BF283" s="424">
        <v>4.5763793516720881</v>
      </c>
      <c r="BG283" s="425">
        <v>16.640066320355853</v>
      </c>
      <c r="BH283" s="425">
        <v>2.5811439190283778</v>
      </c>
      <c r="BI283" s="425">
        <v>2.5982762785369777</v>
      </c>
      <c r="BJ283" s="426">
        <v>2.5031395255763083</v>
      </c>
    </row>
    <row r="284" spans="5:62" ht="10.9" customHeight="1" x14ac:dyDescent="0.2">
      <c r="E284" s="477" t="s">
        <v>942</v>
      </c>
      <c r="F284" s="427">
        <v>3</v>
      </c>
      <c r="G284" s="2" t="s">
        <v>2418</v>
      </c>
      <c r="H284" s="424">
        <v>4.8140232358014972</v>
      </c>
      <c r="I284" s="425">
        <v>15.704999524886226</v>
      </c>
      <c r="J284" s="425">
        <v>3.0428398543960404</v>
      </c>
      <c r="K284" s="425">
        <v>3.2455840169109664</v>
      </c>
      <c r="L284" s="426">
        <v>1.9195582202067567</v>
      </c>
      <c r="M284" s="424">
        <v>4.6366715412945645</v>
      </c>
      <c r="N284" s="425">
        <v>15.202883379624931</v>
      </c>
      <c r="O284" s="425">
        <v>2.9397616351844591</v>
      </c>
      <c r="P284" s="425">
        <v>3.1025409416114109</v>
      </c>
      <c r="Q284" s="426">
        <v>2.0494636877310479</v>
      </c>
      <c r="R284" s="424">
        <v>4.3901666856763706</v>
      </c>
      <c r="S284" s="425">
        <v>14.246548304840402</v>
      </c>
      <c r="T284" s="425">
        <v>2.8160839729250915</v>
      </c>
      <c r="U284" s="425">
        <v>2.9372125646217015</v>
      </c>
      <c r="V284" s="426">
        <v>2.1601638150568254</v>
      </c>
      <c r="W284" s="424">
        <v>4.0404453128691866</v>
      </c>
      <c r="X284" s="425">
        <v>14.255854715597799</v>
      </c>
      <c r="Y284" s="425">
        <v>2.3978349133150876</v>
      </c>
      <c r="Z284" s="425">
        <v>2.497559977914614</v>
      </c>
      <c r="AA284" s="426">
        <v>1.8778187454870383</v>
      </c>
      <c r="AB284" s="424">
        <v>3.8960548639738195</v>
      </c>
      <c r="AC284" s="425">
        <v>13.757055398637759</v>
      </c>
      <c r="AD284" s="425">
        <v>2.2978464131808738</v>
      </c>
      <c r="AE284" s="425">
        <v>2.4070350615135818</v>
      </c>
      <c r="AF284" s="426">
        <v>1.7446495295807636</v>
      </c>
      <c r="AG284" s="424">
        <v>4.6719679066928332</v>
      </c>
      <c r="AH284" s="425">
        <v>16.563219459529229</v>
      </c>
      <c r="AI284" s="425">
        <v>2.7764147154152976</v>
      </c>
      <c r="AJ284" s="425">
        <v>2.9056929448894695</v>
      </c>
      <c r="AK284" s="426">
        <v>2.1374067147146212</v>
      </c>
      <c r="AL284" s="424">
        <v>4.4775955222806756</v>
      </c>
      <c r="AM284" s="425">
        <v>16.37999109097759</v>
      </c>
      <c r="AN284" s="425">
        <v>2.5965057950861907</v>
      </c>
      <c r="AO284" s="425">
        <v>2.741421835714358</v>
      </c>
      <c r="AP284" s="426">
        <v>1.9146437987412808</v>
      </c>
      <c r="AQ284" s="424">
        <v>4.1038206548197218</v>
      </c>
      <c r="AR284" s="425">
        <v>15.526862099717325</v>
      </c>
      <c r="AS284" s="425">
        <v>2.28601546728772</v>
      </c>
      <c r="AT284" s="425">
        <v>2.4035902718618005</v>
      </c>
      <c r="AU284" s="426">
        <v>1.7533394463517296</v>
      </c>
      <c r="AV284" s="424">
        <v>4.3364434104134633</v>
      </c>
      <c r="AW284" s="425">
        <v>16.246203788496313</v>
      </c>
      <c r="AX284" s="425">
        <v>2.3962046001602881</v>
      </c>
      <c r="AY284" s="425">
        <v>2.4919671113091288</v>
      </c>
      <c r="AZ284" s="426">
        <v>1.9684606240722797</v>
      </c>
      <c r="BA284" s="424">
        <v>4.6276374287403685</v>
      </c>
      <c r="BB284" s="425">
        <v>16.087833399387307</v>
      </c>
      <c r="BC284" s="425">
        <v>2.6897902091367238</v>
      </c>
      <c r="BD284" s="425">
        <v>2.7498520982090735</v>
      </c>
      <c r="BE284" s="426">
        <v>2.4309017934092583</v>
      </c>
      <c r="BF284" s="424">
        <v>4.8602928480525405</v>
      </c>
      <c r="BG284" s="425">
        <v>16.899860586824417</v>
      </c>
      <c r="BH284" s="425">
        <v>2.8312948821625246</v>
      </c>
      <c r="BI284" s="425">
        <v>2.8957967007067356</v>
      </c>
      <c r="BJ284" s="426">
        <v>2.5667372137486488</v>
      </c>
    </row>
    <row r="285" spans="5:62" ht="10.9" customHeight="1" x14ac:dyDescent="0.2">
      <c r="E285" s="477" t="s">
        <v>150</v>
      </c>
      <c r="F285" s="427">
        <v>3</v>
      </c>
      <c r="G285" s="2" t="s">
        <v>2419</v>
      </c>
      <c r="H285" s="424">
        <v>4.2758990895823175</v>
      </c>
      <c r="I285" s="425">
        <v>13.857580013039927</v>
      </c>
      <c r="J285" s="425">
        <v>2.7756183863814079</v>
      </c>
      <c r="K285" s="425">
        <v>2.9880139054433617</v>
      </c>
      <c r="L285" s="426">
        <v>1.7607500597119126</v>
      </c>
      <c r="M285" s="424">
        <v>3.9099621779399523</v>
      </c>
      <c r="N285" s="425">
        <v>12.394213888069451</v>
      </c>
      <c r="O285" s="425">
        <v>2.5771002376509928</v>
      </c>
      <c r="P285" s="425">
        <v>2.7117375655738662</v>
      </c>
      <c r="Q285" s="426">
        <v>1.9445878825763663</v>
      </c>
      <c r="R285" s="424">
        <v>3.7912717915155896</v>
      </c>
      <c r="S285" s="425">
        <v>11.792064997867866</v>
      </c>
      <c r="T285" s="425">
        <v>2.5396737036702017</v>
      </c>
      <c r="U285" s="425">
        <v>2.6005770654619136</v>
      </c>
      <c r="V285" s="426">
        <v>2.2589417521032233</v>
      </c>
      <c r="W285" s="424">
        <v>3.5358131298904709</v>
      </c>
      <c r="X285" s="425">
        <v>12.102356693969746</v>
      </c>
      <c r="Y285" s="425">
        <v>2.1879097568612185</v>
      </c>
      <c r="Z285" s="425">
        <v>2.2290169186944739</v>
      </c>
      <c r="AA285" s="426">
        <v>2.0063848124251575</v>
      </c>
      <c r="AB285" s="424">
        <v>3.4450216160383209</v>
      </c>
      <c r="AC285" s="425">
        <v>12.181669794121987</v>
      </c>
      <c r="AD285" s="425">
        <v>2.0381295044095959</v>
      </c>
      <c r="AE285" s="425">
        <v>2.0866880453097623</v>
      </c>
      <c r="AF285" s="426">
        <v>1.8303790990504201</v>
      </c>
      <c r="AG285" s="424">
        <v>4.1627077681880049</v>
      </c>
      <c r="AH285" s="425">
        <v>14.657754430076572</v>
      </c>
      <c r="AI285" s="425">
        <v>2.4647409288557451</v>
      </c>
      <c r="AJ285" s="425">
        <v>2.532457573254502</v>
      </c>
      <c r="AK285" s="426">
        <v>2.1831917570958517</v>
      </c>
      <c r="AL285" s="424">
        <v>4.1922299753604957</v>
      </c>
      <c r="AM285" s="425">
        <v>15.650469272590563</v>
      </c>
      <c r="AN285" s="425">
        <v>2.3562838896807508</v>
      </c>
      <c r="AO285" s="425">
        <v>2.4351553124742855</v>
      </c>
      <c r="AP285" s="426">
        <v>2.0455874011603656</v>
      </c>
      <c r="AQ285" s="424">
        <v>3.4277851924936344</v>
      </c>
      <c r="AR285" s="425">
        <v>12.937650358645696</v>
      </c>
      <c r="AS285" s="425">
        <v>1.9195628261042945</v>
      </c>
      <c r="AT285" s="425">
        <v>1.9650487347534253</v>
      </c>
      <c r="AU285" s="426">
        <v>1.747770999128045</v>
      </c>
      <c r="AV285" s="424">
        <v>3.6753680234795452</v>
      </c>
      <c r="AW285" s="425">
        <v>13.78452178184914</v>
      </c>
      <c r="AX285" s="425">
        <v>2.0415864031591884</v>
      </c>
      <c r="AY285" s="425">
        <v>2.099756223687137</v>
      </c>
      <c r="AZ285" s="426">
        <v>1.8252291613794518</v>
      </c>
      <c r="BA285" s="424">
        <v>3.9337509600973002</v>
      </c>
      <c r="BB285" s="425">
        <v>14.217273280611211</v>
      </c>
      <c r="BC285" s="425">
        <v>2.2209621642429385</v>
      </c>
      <c r="BD285" s="425">
        <v>2.260758705624518</v>
      </c>
      <c r="BE285" s="426">
        <v>2.0767843559884196</v>
      </c>
      <c r="BF285" s="424">
        <v>4.1241158717302628</v>
      </c>
      <c r="BG285" s="425">
        <v>14.806005862567897</v>
      </c>
      <c r="BH285" s="425">
        <v>2.3505740202965586</v>
      </c>
      <c r="BI285" s="425">
        <v>2.4317903615762755</v>
      </c>
      <c r="BJ285" s="426">
        <v>2.0687791587003761</v>
      </c>
    </row>
    <row r="286" spans="5:62" ht="10.9" customHeight="1" x14ac:dyDescent="0.2">
      <c r="E286" s="477" t="s">
        <v>152</v>
      </c>
      <c r="F286" s="427">
        <v>3</v>
      </c>
      <c r="G286" s="2" t="s">
        <v>2420</v>
      </c>
      <c r="H286" s="424">
        <v>6.7956168362362739</v>
      </c>
      <c r="I286" s="425">
        <v>21.222075870944376</v>
      </c>
      <c r="J286" s="425">
        <v>3.942340622334656</v>
      </c>
      <c r="K286" s="425">
        <v>4.2673278362415585</v>
      </c>
      <c r="L286" s="426">
        <v>2.2772693771106796</v>
      </c>
      <c r="M286" s="424">
        <v>6.5817287693047231</v>
      </c>
      <c r="N286" s="425">
        <v>21.11093254854266</v>
      </c>
      <c r="O286" s="425">
        <v>3.7606885115043718</v>
      </c>
      <c r="P286" s="425">
        <v>4.0062298944071975</v>
      </c>
      <c r="Q286" s="426">
        <v>2.5103784808041549</v>
      </c>
      <c r="R286" s="424">
        <v>6.2412765831405448</v>
      </c>
      <c r="S286" s="425">
        <v>20.213305842742258</v>
      </c>
      <c r="T286" s="425">
        <v>3.5433983556289861</v>
      </c>
      <c r="U286" s="425">
        <v>3.7409742332224991</v>
      </c>
      <c r="V286" s="426">
        <v>2.5445541154752385</v>
      </c>
      <c r="W286" s="424">
        <v>5.7536831495221623</v>
      </c>
      <c r="X286" s="425">
        <v>19.693900731957456</v>
      </c>
      <c r="Y286" s="425">
        <v>3.0573838322055567</v>
      </c>
      <c r="Z286" s="425">
        <v>3.2371697531027919</v>
      </c>
      <c r="AA286" s="426">
        <v>2.186321689503306</v>
      </c>
      <c r="AB286" s="424">
        <v>5.4606432967742453</v>
      </c>
      <c r="AC286" s="425">
        <v>18.613014880119927</v>
      </c>
      <c r="AD286" s="425">
        <v>2.8953393749988643</v>
      </c>
      <c r="AE286" s="425">
        <v>3.0903633596979905</v>
      </c>
      <c r="AF286" s="426">
        <v>1.9777002799699321</v>
      </c>
      <c r="AG286" s="424">
        <v>6.3489644064727466</v>
      </c>
      <c r="AH286" s="425">
        <v>22.14567096598272</v>
      </c>
      <c r="AI286" s="425">
        <v>3.3167477770021896</v>
      </c>
      <c r="AJ286" s="425">
        <v>3.4980367600974072</v>
      </c>
      <c r="AK286" s="426">
        <v>2.4795248062006201</v>
      </c>
      <c r="AL286" s="424">
        <v>6.0978726545491142</v>
      </c>
      <c r="AM286" s="425">
        <v>21.560481500667212</v>
      </c>
      <c r="AN286" s="425">
        <v>3.119428255150702</v>
      </c>
      <c r="AO286" s="425">
        <v>3.3501733913004927</v>
      </c>
      <c r="AP286" s="426">
        <v>2.1042646486933743</v>
      </c>
      <c r="AQ286" s="424">
        <v>5.7898069413695721</v>
      </c>
      <c r="AR286" s="425">
        <v>20.858652495862781</v>
      </c>
      <c r="AS286" s="425">
        <v>2.8481851046220412</v>
      </c>
      <c r="AT286" s="425">
        <v>3.0514898458454272</v>
      </c>
      <c r="AU286" s="426">
        <v>1.9864515796600271</v>
      </c>
      <c r="AV286" s="424">
        <v>6.0766287239379464</v>
      </c>
      <c r="AW286" s="425">
        <v>21.389555436254007</v>
      </c>
      <c r="AX286" s="425">
        <v>3.0202006206523868</v>
      </c>
      <c r="AY286" s="425">
        <v>3.1646473514510243</v>
      </c>
      <c r="AZ286" s="426">
        <v>2.4189087161815825</v>
      </c>
      <c r="BA286" s="424">
        <v>6.3761773923354204</v>
      </c>
      <c r="BB286" s="425">
        <v>21.109707412369676</v>
      </c>
      <c r="BC286" s="425">
        <v>3.3414621531648314</v>
      </c>
      <c r="BD286" s="425">
        <v>3.4343652952693793</v>
      </c>
      <c r="BE286" s="426">
        <v>2.9710359730871438</v>
      </c>
      <c r="BF286" s="424">
        <v>6.8163216986170347</v>
      </c>
      <c r="BG286" s="425">
        <v>22.628707994804305</v>
      </c>
      <c r="BH286" s="425">
        <v>3.5784051994061645</v>
      </c>
      <c r="BI286" s="425">
        <v>3.664860708645401</v>
      </c>
      <c r="BJ286" s="426">
        <v>3.2503824654441633</v>
      </c>
    </row>
    <row r="287" spans="5:62" ht="10.9" customHeight="1" x14ac:dyDescent="0.2">
      <c r="E287" s="477" t="s">
        <v>157</v>
      </c>
      <c r="F287" s="427">
        <v>3</v>
      </c>
      <c r="G287" s="2" t="s">
        <v>2421</v>
      </c>
      <c r="H287" s="424">
        <v>4.2808027027569713</v>
      </c>
      <c r="I287" s="425">
        <v>13.754540149311644</v>
      </c>
      <c r="J287" s="425">
        <v>2.8285988028987243</v>
      </c>
      <c r="K287" s="425">
        <v>3.0096381516587174</v>
      </c>
      <c r="L287" s="426">
        <v>1.7921070843974085</v>
      </c>
      <c r="M287" s="424">
        <v>4.1512823457867709</v>
      </c>
      <c r="N287" s="425">
        <v>13.610650685711679</v>
      </c>
      <c r="O287" s="425">
        <v>2.7260501734373745</v>
      </c>
      <c r="P287" s="425">
        <v>2.9042340553061941</v>
      </c>
      <c r="Q287" s="426">
        <v>1.7172572676366638</v>
      </c>
      <c r="R287" s="424">
        <v>3.74790891838731</v>
      </c>
      <c r="S287" s="425">
        <v>11.794227599734093</v>
      </c>
      <c r="T287" s="425">
        <v>2.549814902249333</v>
      </c>
      <c r="U287" s="425">
        <v>2.6633877124071659</v>
      </c>
      <c r="V287" s="426">
        <v>1.9117124564588497</v>
      </c>
      <c r="W287" s="424">
        <v>3.4851927230469295</v>
      </c>
      <c r="X287" s="425">
        <v>12.282989848913733</v>
      </c>
      <c r="Y287" s="425">
        <v>2.152509475454865</v>
      </c>
      <c r="Z287" s="425">
        <v>2.2298811637798117</v>
      </c>
      <c r="AA287" s="426">
        <v>1.7327909143969116</v>
      </c>
      <c r="AB287" s="424">
        <v>3.2119982417979847</v>
      </c>
      <c r="AC287" s="425">
        <v>11.237874367191615</v>
      </c>
      <c r="AD287" s="425">
        <v>1.9946264989686766</v>
      </c>
      <c r="AE287" s="425">
        <v>2.0907449454594542</v>
      </c>
      <c r="AF287" s="426">
        <v>1.4854597098828501</v>
      </c>
      <c r="AG287" s="424">
        <v>4.1591881943498379</v>
      </c>
      <c r="AH287" s="425">
        <v>14.691638279164135</v>
      </c>
      <c r="AI287" s="425">
        <v>2.6252052646872013</v>
      </c>
      <c r="AJ287" s="425">
        <v>2.7677471961661051</v>
      </c>
      <c r="AK287" s="426">
        <v>1.8870728910670551</v>
      </c>
      <c r="AL287" s="424">
        <v>3.7907577549869544</v>
      </c>
      <c r="AM287" s="425">
        <v>13.646300152227088</v>
      </c>
      <c r="AN287" s="425">
        <v>2.3770729952732119</v>
      </c>
      <c r="AO287" s="425">
        <v>2.5120257147671907</v>
      </c>
      <c r="AP287" s="426">
        <v>1.7122273515623743</v>
      </c>
      <c r="AQ287" s="424">
        <v>3.6117566858319106</v>
      </c>
      <c r="AR287" s="425">
        <v>14.411461682858205</v>
      </c>
      <c r="AS287" s="425">
        <v>2.0226539754975903</v>
      </c>
      <c r="AT287" s="425">
        <v>2.1192163664793848</v>
      </c>
      <c r="AU287" s="426">
        <v>1.5638211827033446</v>
      </c>
      <c r="AV287" s="424">
        <v>3.7903338149453591</v>
      </c>
      <c r="AW287" s="425">
        <v>14.932527534435513</v>
      </c>
      <c r="AX287" s="425">
        <v>2.0959998940960487</v>
      </c>
      <c r="AY287" s="425">
        <v>2.20060111601155</v>
      </c>
      <c r="AZ287" s="426">
        <v>1.605556116405537</v>
      </c>
      <c r="BA287" s="424">
        <v>4.0051402167361081</v>
      </c>
      <c r="BB287" s="425">
        <v>13.715888045138136</v>
      </c>
      <c r="BC287" s="425">
        <v>2.4779787267743636</v>
      </c>
      <c r="BD287" s="425">
        <v>2.5059138229941871</v>
      </c>
      <c r="BE287" s="426">
        <v>2.3502121474616247</v>
      </c>
      <c r="BF287" s="424">
        <v>4.1561548763497944</v>
      </c>
      <c r="BG287" s="425">
        <v>14.009833236840162</v>
      </c>
      <c r="BH287" s="425">
        <v>2.6539740087098442</v>
      </c>
      <c r="BI287" s="425">
        <v>2.6987176491536644</v>
      </c>
      <c r="BJ287" s="426">
        <v>2.4583841795166999</v>
      </c>
    </row>
    <row r="288" spans="5:62" ht="10.9" customHeight="1" x14ac:dyDescent="0.2">
      <c r="E288" s="477" t="s">
        <v>164</v>
      </c>
      <c r="F288" s="427">
        <v>3</v>
      </c>
      <c r="G288" s="2" t="s">
        <v>2422</v>
      </c>
      <c r="H288" s="424">
        <v>3.3625079681755921</v>
      </c>
      <c r="I288" s="425">
        <v>10.58241896758209</v>
      </c>
      <c r="J288" s="425">
        <v>2.3891386123481153</v>
      </c>
      <c r="K288" s="425">
        <v>2.4284482211340093</v>
      </c>
      <c r="L288" s="426">
        <v>2.1576392789324577</v>
      </c>
      <c r="M288" s="424">
        <v>3.2932868739867454</v>
      </c>
      <c r="N288" s="425">
        <v>10.18580564917095</v>
      </c>
      <c r="O288" s="425">
        <v>2.3831850642177841</v>
      </c>
      <c r="P288" s="425">
        <v>2.4114903615632173</v>
      </c>
      <c r="Q288" s="426">
        <v>2.2190079272600181</v>
      </c>
      <c r="R288" s="424">
        <v>3.0204702498287599</v>
      </c>
      <c r="S288" s="425">
        <v>8.8862224860930734</v>
      </c>
      <c r="T288" s="425">
        <v>2.2516156469583466</v>
      </c>
      <c r="U288" s="425">
        <v>2.2577407946144294</v>
      </c>
      <c r="V288" s="426">
        <v>2.2164287698562224</v>
      </c>
      <c r="W288" s="424">
        <v>2.6530739057468797</v>
      </c>
      <c r="X288" s="425">
        <v>8.778496284803925</v>
      </c>
      <c r="Y288" s="425">
        <v>1.8381878833610228</v>
      </c>
      <c r="Z288" s="425">
        <v>1.8390670141191838</v>
      </c>
      <c r="AA288" s="426">
        <v>1.8332928373492827</v>
      </c>
      <c r="AB288" s="424">
        <v>2.6064456809890935</v>
      </c>
      <c r="AC288" s="425">
        <v>8.9016654030234186</v>
      </c>
      <c r="AD288" s="425">
        <v>1.7684747175929052</v>
      </c>
      <c r="AE288" s="425">
        <v>1.7591713641663647</v>
      </c>
      <c r="AF288" s="426">
        <v>1.8187791116444254</v>
      </c>
      <c r="AG288" s="424">
        <v>3.184041485471047</v>
      </c>
      <c r="AH288" s="425">
        <v>11.067024417173906</v>
      </c>
      <c r="AI288" s="425">
        <v>2.1477997425408319</v>
      </c>
      <c r="AJ288" s="425">
        <v>2.1353385142755776</v>
      </c>
      <c r="AK288" s="426">
        <v>2.2130517786337629</v>
      </c>
      <c r="AL288" s="424">
        <v>2.9555988422313342</v>
      </c>
      <c r="AM288" s="425">
        <v>10.641276641555612</v>
      </c>
      <c r="AN288" s="425">
        <v>1.9594549790720135</v>
      </c>
      <c r="AO288" s="425">
        <v>1.9620408017239004</v>
      </c>
      <c r="AP288" s="426">
        <v>1.9465817524990932</v>
      </c>
      <c r="AQ288" s="424">
        <v>2.6575617478668812</v>
      </c>
      <c r="AR288" s="425">
        <v>9.8821679298449876</v>
      </c>
      <c r="AS288" s="425">
        <v>1.7163286699956006</v>
      </c>
      <c r="AT288" s="425">
        <v>1.714324805663507</v>
      </c>
      <c r="AU288" s="426">
        <v>1.7258948370054685</v>
      </c>
      <c r="AV288" s="424">
        <v>2.8703920600976365</v>
      </c>
      <c r="AW288" s="425">
        <v>10.599687708926872</v>
      </c>
      <c r="AX288" s="425">
        <v>1.8231916290624588</v>
      </c>
      <c r="AY288" s="425">
        <v>1.7785565147745683</v>
      </c>
      <c r="AZ288" s="426">
        <v>2.0327733587622063</v>
      </c>
      <c r="BA288" s="424">
        <v>3.3135001003880569</v>
      </c>
      <c r="BB288" s="425">
        <v>11.333393845901369</v>
      </c>
      <c r="BC288" s="425">
        <v>2.1787128483121867</v>
      </c>
      <c r="BD288" s="425">
        <v>2.0779351660097785</v>
      </c>
      <c r="BE288" s="426">
        <v>2.6310084951974697</v>
      </c>
      <c r="BF288" s="424">
        <v>3.3562263743124912</v>
      </c>
      <c r="BG288" s="425">
        <v>11.494962004732992</v>
      </c>
      <c r="BH288" s="425">
        <v>2.1960644969443623</v>
      </c>
      <c r="BI288" s="425">
        <v>2.1260061001074781</v>
      </c>
      <c r="BJ288" s="426">
        <v>2.4917127237557435</v>
      </c>
    </row>
    <row r="289" spans="5:62" ht="10.9" customHeight="1" x14ac:dyDescent="0.2">
      <c r="E289" s="477" t="s">
        <v>177</v>
      </c>
      <c r="F289" s="427">
        <v>3</v>
      </c>
      <c r="G289" s="2" t="s">
        <v>2423</v>
      </c>
      <c r="H289" s="424">
        <v>5.3288604805564468</v>
      </c>
      <c r="I289" s="425">
        <v>16.772226678153029</v>
      </c>
      <c r="J289" s="425">
        <v>3.2057024016621387</v>
      </c>
      <c r="K289" s="425">
        <v>3.5079214779836509</v>
      </c>
      <c r="L289" s="426">
        <v>1.4543639632869583</v>
      </c>
      <c r="M289" s="424">
        <v>5.1984642291415213</v>
      </c>
      <c r="N289" s="425">
        <v>16.012892715192589</v>
      </c>
      <c r="O289" s="425">
        <v>3.2292521196888528</v>
      </c>
      <c r="P289" s="425">
        <v>3.4650610345915998</v>
      </c>
      <c r="Q289" s="426">
        <v>1.8858415320610453</v>
      </c>
      <c r="R289" s="424">
        <v>5.0322831167869468</v>
      </c>
      <c r="S289" s="425">
        <v>15.146097839750967</v>
      </c>
      <c r="T289" s="425">
        <v>3.2193392799018952</v>
      </c>
      <c r="U289" s="425">
        <v>3.4485984234217035</v>
      </c>
      <c r="V289" s="426">
        <v>1.925535696562545</v>
      </c>
      <c r="W289" s="424">
        <v>4.5439938309936316</v>
      </c>
      <c r="X289" s="425">
        <v>15.087058743573786</v>
      </c>
      <c r="Y289" s="425">
        <v>2.6548204914616864</v>
      </c>
      <c r="Z289" s="425">
        <v>2.8411624134710527</v>
      </c>
      <c r="AA289" s="426">
        <v>1.6377831695663083</v>
      </c>
      <c r="AB289" s="424">
        <v>4.6459912285105585</v>
      </c>
      <c r="AC289" s="425">
        <v>15.569973063442195</v>
      </c>
      <c r="AD289" s="425">
        <v>2.6894555774605267</v>
      </c>
      <c r="AE289" s="425">
        <v>2.8909637506852568</v>
      </c>
      <c r="AF289" s="426">
        <v>1.6179019692764658</v>
      </c>
      <c r="AG289" s="424">
        <v>5.6540554595607455</v>
      </c>
      <c r="AH289" s="425">
        <v>18.909850341707223</v>
      </c>
      <c r="AI289" s="425">
        <v>3.3338006369381721</v>
      </c>
      <c r="AJ289" s="425">
        <v>3.5824215030475135</v>
      </c>
      <c r="AK289" s="426">
        <v>2.030307403793532</v>
      </c>
      <c r="AL289" s="424">
        <v>5.4856971964687711</v>
      </c>
      <c r="AM289" s="425">
        <v>18.494546298213979</v>
      </c>
      <c r="AN289" s="425">
        <v>3.2130202757890651</v>
      </c>
      <c r="AO289" s="425">
        <v>3.4894676004778495</v>
      </c>
      <c r="AP289" s="426">
        <v>1.8219609870640752</v>
      </c>
      <c r="AQ289" s="424">
        <v>5.0577961286052258</v>
      </c>
      <c r="AR289" s="425">
        <v>17.100253592569143</v>
      </c>
      <c r="AS289" s="425">
        <v>2.9370287474578958</v>
      </c>
      <c r="AT289" s="425">
        <v>3.1574895480880887</v>
      </c>
      <c r="AU289" s="426">
        <v>1.8602056530197821</v>
      </c>
      <c r="AV289" s="424">
        <v>5.3287961937867321</v>
      </c>
      <c r="AW289" s="425">
        <v>17.9144770939761</v>
      </c>
      <c r="AX289" s="425">
        <v>3.0933358028947922</v>
      </c>
      <c r="AY289" s="425">
        <v>3.2919566134753295</v>
      </c>
      <c r="AZ289" s="426">
        <v>2.1302158609330735</v>
      </c>
      <c r="BA289" s="424">
        <v>5.451665709024212</v>
      </c>
      <c r="BB289" s="425">
        <v>17.408896168502302</v>
      </c>
      <c r="BC289" s="425">
        <v>3.254084833696862</v>
      </c>
      <c r="BD289" s="425">
        <v>3.4456844027137059</v>
      </c>
      <c r="BE289" s="426">
        <v>2.3582219276997916</v>
      </c>
      <c r="BF289" s="424">
        <v>5.8130377115047036</v>
      </c>
      <c r="BG289" s="425">
        <v>18.490323066447903</v>
      </c>
      <c r="BH289" s="425">
        <v>3.4834700629148951</v>
      </c>
      <c r="BI289" s="425">
        <v>3.5914775089403896</v>
      </c>
      <c r="BJ289" s="426">
        <v>2.9980847276842599</v>
      </c>
    </row>
    <row r="290" spans="5:62" ht="10.9" customHeight="1" x14ac:dyDescent="0.2">
      <c r="E290" s="477" t="s">
        <v>180</v>
      </c>
      <c r="F290" s="427">
        <v>3</v>
      </c>
      <c r="G290" s="2" t="s">
        <v>2424</v>
      </c>
      <c r="H290" s="424">
        <v>4.6774996350729241</v>
      </c>
      <c r="I290" s="425">
        <v>15.485530242355621</v>
      </c>
      <c r="J290" s="425">
        <v>3.1450905949850467</v>
      </c>
      <c r="K290" s="425">
        <v>3.3751706637851768</v>
      </c>
      <c r="L290" s="426">
        <v>1.5179588323006237</v>
      </c>
      <c r="M290" s="424">
        <v>4.572618698368319</v>
      </c>
      <c r="N290" s="425">
        <v>15.434541573102409</v>
      </c>
      <c r="O290" s="425">
        <v>3.0395640478053614</v>
      </c>
      <c r="P290" s="425">
        <v>3.2751140068153166</v>
      </c>
      <c r="Q290" s="426">
        <v>1.3941961800329752</v>
      </c>
      <c r="R290" s="424">
        <v>4.5375623049426483</v>
      </c>
      <c r="S290" s="425">
        <v>15.765759834722553</v>
      </c>
      <c r="T290" s="425">
        <v>2.9483886837637252</v>
      </c>
      <c r="U290" s="425">
        <v>3.1662931253294864</v>
      </c>
      <c r="V290" s="426">
        <v>1.4250601005312695</v>
      </c>
      <c r="W290" s="424">
        <v>4.3973375077517973</v>
      </c>
      <c r="X290" s="425">
        <v>16.212183555682042</v>
      </c>
      <c r="Y290" s="425">
        <v>2.6783769598057532</v>
      </c>
      <c r="Z290" s="425">
        <v>2.8753081942365375</v>
      </c>
      <c r="AA290" s="426">
        <v>1.351792125272272</v>
      </c>
      <c r="AB290" s="424">
        <v>4.2129209161932133</v>
      </c>
      <c r="AC290" s="425">
        <v>14.486210691276836</v>
      </c>
      <c r="AD290" s="425">
        <v>2.6866012846888219</v>
      </c>
      <c r="AE290" s="425">
        <v>2.8974524988427777</v>
      </c>
      <c r="AF290" s="426">
        <v>1.3083203408916104</v>
      </c>
      <c r="AG290" s="424">
        <v>4.7531346088493915</v>
      </c>
      <c r="AH290" s="425">
        <v>15.540685161511854</v>
      </c>
      <c r="AI290" s="425">
        <v>3.1880635063334237</v>
      </c>
      <c r="AJ290" s="425">
        <v>3.4616915691536292</v>
      </c>
      <c r="AK290" s="426">
        <v>1.449228276919148</v>
      </c>
      <c r="AL290" s="424">
        <v>4.5698117348562164</v>
      </c>
      <c r="AM290" s="425">
        <v>15.90525253974152</v>
      </c>
      <c r="AN290" s="425">
        <v>2.976155005272429</v>
      </c>
      <c r="AO290" s="425">
        <v>3.2296427845084215</v>
      </c>
      <c r="AP290" s="426">
        <v>1.4357983966081223</v>
      </c>
      <c r="AQ290" s="424">
        <v>4.3729773443205175</v>
      </c>
      <c r="AR290" s="425">
        <v>16.237626940329971</v>
      </c>
      <c r="AS290" s="425">
        <v>2.7046714258185891</v>
      </c>
      <c r="AT290" s="425">
        <v>2.928517016686238</v>
      </c>
      <c r="AU290" s="426">
        <v>1.3832227753969846</v>
      </c>
      <c r="AV290" s="424">
        <v>4.5308572911185196</v>
      </c>
      <c r="AW290" s="425">
        <v>17.586370031805313</v>
      </c>
      <c r="AX290" s="425">
        <v>2.6684617895988736</v>
      </c>
      <c r="AY290" s="425">
        <v>2.8956370791322854</v>
      </c>
      <c r="AZ290" s="426">
        <v>1.3400928002408297</v>
      </c>
      <c r="BA290" s="424">
        <v>4.8299098527242732</v>
      </c>
      <c r="BB290" s="425">
        <v>17.033492132536399</v>
      </c>
      <c r="BC290" s="425">
        <v>2.9755094209515462</v>
      </c>
      <c r="BD290" s="425">
        <v>3.2435690716162227</v>
      </c>
      <c r="BE290" s="426">
        <v>1.4571927446665514</v>
      </c>
      <c r="BF290" s="424">
        <v>5.0758178645185952</v>
      </c>
      <c r="BG290" s="425">
        <v>18.103671922005578</v>
      </c>
      <c r="BH290" s="425">
        <v>3.0571898827210058</v>
      </c>
      <c r="BI290" s="425">
        <v>3.3085113874081702</v>
      </c>
      <c r="BJ290" s="426">
        <v>1.7049402187894569</v>
      </c>
    </row>
    <row r="291" spans="5:62" ht="10.9" customHeight="1" x14ac:dyDescent="0.2">
      <c r="E291" s="477" t="s">
        <v>944</v>
      </c>
      <c r="F291" s="427">
        <v>3</v>
      </c>
      <c r="G291" s="262" t="s">
        <v>2425</v>
      </c>
      <c r="H291" s="424">
        <v>3.133631021989904</v>
      </c>
      <c r="I291" s="425">
        <v>9.6413451556606748</v>
      </c>
      <c r="J291" s="425">
        <v>2.0475839559698321</v>
      </c>
      <c r="K291" s="425">
        <v>2.1790921740282454</v>
      </c>
      <c r="L291" s="426">
        <v>1.3649038158647293</v>
      </c>
      <c r="M291" s="424">
        <v>3.1649086146181999</v>
      </c>
      <c r="N291" s="425">
        <v>10.091486361391439</v>
      </c>
      <c r="O291" s="425">
        <v>2.0379292364316046</v>
      </c>
      <c r="P291" s="425">
        <v>2.1468283161659816</v>
      </c>
      <c r="Q291" s="426">
        <v>1.4780697940078025</v>
      </c>
      <c r="R291" s="424">
        <v>2.9424528425274463</v>
      </c>
      <c r="S291" s="425">
        <v>9.1955192914987158</v>
      </c>
      <c r="T291" s="425">
        <v>1.9413970192378196</v>
      </c>
      <c r="U291" s="425">
        <v>2.0382354546662098</v>
      </c>
      <c r="V291" s="426">
        <v>1.4580290348399083</v>
      </c>
      <c r="W291" s="424">
        <v>2.584002855330676</v>
      </c>
      <c r="X291" s="425">
        <v>8.647061390470471</v>
      </c>
      <c r="Y291" s="425">
        <v>1.6176897333045175</v>
      </c>
      <c r="Z291" s="425">
        <v>1.6902602004506113</v>
      </c>
      <c r="AA291" s="426">
        <v>1.2674478747312719</v>
      </c>
      <c r="AB291" s="424">
        <v>2.5643017943511168</v>
      </c>
      <c r="AC291" s="425">
        <v>8.5681254221504339</v>
      </c>
      <c r="AD291" s="425">
        <v>1.6186182025285394</v>
      </c>
      <c r="AE291" s="425">
        <v>1.6952051844308478</v>
      </c>
      <c r="AF291" s="426">
        <v>1.2561602353109533</v>
      </c>
      <c r="AG291" s="424">
        <v>3.36744015203324</v>
      </c>
      <c r="AH291" s="425">
        <v>11.192967970802794</v>
      </c>
      <c r="AI291" s="425">
        <v>2.1461391466387378</v>
      </c>
      <c r="AJ291" s="425">
        <v>2.2608076639129564</v>
      </c>
      <c r="AK291" s="426">
        <v>1.6167087088166141</v>
      </c>
      <c r="AL291" s="424">
        <v>3.1597082403343975</v>
      </c>
      <c r="AM291" s="425">
        <v>10.784770428337326</v>
      </c>
      <c r="AN291" s="425">
        <v>1.9790530753295259</v>
      </c>
      <c r="AO291" s="425">
        <v>2.1072228611840669</v>
      </c>
      <c r="AP291" s="426">
        <v>1.4081875811073494</v>
      </c>
      <c r="AQ291" s="424">
        <v>2.8662351419026031</v>
      </c>
      <c r="AR291" s="425">
        <v>10.319296111008061</v>
      </c>
      <c r="AS291" s="425">
        <v>1.7121585291085659</v>
      </c>
      <c r="AT291" s="425">
        <v>1.7939633051215831</v>
      </c>
      <c r="AU291" s="426">
        <v>1.3582709789684493</v>
      </c>
      <c r="AV291" s="424">
        <v>3.1956654677097194</v>
      </c>
      <c r="AW291" s="425">
        <v>11.851021494842868</v>
      </c>
      <c r="AX291" s="425">
        <v>1.8203399316981517</v>
      </c>
      <c r="AY291" s="425">
        <v>1.8635441450734751</v>
      </c>
      <c r="AZ291" s="426">
        <v>1.6388782354974163</v>
      </c>
      <c r="BA291" s="424">
        <v>3.4779291885167511</v>
      </c>
      <c r="BB291" s="425">
        <v>12.233249231389269</v>
      </c>
      <c r="BC291" s="425">
        <v>2.0508129714047576</v>
      </c>
      <c r="BD291" s="425">
        <v>2.1009386753670314</v>
      </c>
      <c r="BE291" s="426">
        <v>1.8475446867225742</v>
      </c>
      <c r="BF291" s="424">
        <v>3.7142220437641442</v>
      </c>
      <c r="BG291" s="425">
        <v>12.857159039388035</v>
      </c>
      <c r="BH291" s="425">
        <v>2.2288886450972556</v>
      </c>
      <c r="BI291" s="425">
        <v>2.2769288255256419</v>
      </c>
      <c r="BJ291" s="426">
        <v>2.0414671574154228</v>
      </c>
    </row>
    <row r="292" spans="5:62" ht="10.9" customHeight="1" x14ac:dyDescent="0.2">
      <c r="E292" s="477" t="s">
        <v>193</v>
      </c>
      <c r="F292" s="427">
        <v>3</v>
      </c>
      <c r="G292" s="2" t="s">
        <v>2426</v>
      </c>
      <c r="H292" s="424">
        <v>2.9832296108931957</v>
      </c>
      <c r="I292" s="425">
        <v>8.6656240298756622</v>
      </c>
      <c r="J292" s="425">
        <v>1.9876964064114251</v>
      </c>
      <c r="K292" s="425">
        <v>2.0917551271316404</v>
      </c>
      <c r="L292" s="426">
        <v>1.4094893997106315</v>
      </c>
      <c r="M292" s="424">
        <v>3.0345538375414209</v>
      </c>
      <c r="N292" s="425">
        <v>8.6879608738669045</v>
      </c>
      <c r="O292" s="425">
        <v>2.0858470829332281</v>
      </c>
      <c r="P292" s="425">
        <v>2.1568769028661583</v>
      </c>
      <c r="Q292" s="426">
        <v>1.6940998325018282</v>
      </c>
      <c r="R292" s="424">
        <v>2.623131151930806</v>
      </c>
      <c r="S292" s="425">
        <v>7.1204099242470651</v>
      </c>
      <c r="T292" s="425">
        <v>1.8972722283740269</v>
      </c>
      <c r="U292" s="425">
        <v>1.9377826610155031</v>
      </c>
      <c r="V292" s="426">
        <v>1.6827052412682466</v>
      </c>
      <c r="W292" s="424">
        <v>2.3198751341994703</v>
      </c>
      <c r="X292" s="425">
        <v>7.2524493532345717</v>
      </c>
      <c r="Y292" s="425">
        <v>1.5266163088960427</v>
      </c>
      <c r="Z292" s="425">
        <v>1.5607902756279468</v>
      </c>
      <c r="AA292" s="426">
        <v>1.3530541067200115</v>
      </c>
      <c r="AB292" s="424">
        <v>2.360859435457233</v>
      </c>
      <c r="AC292" s="425">
        <v>7.2967526670806215</v>
      </c>
      <c r="AD292" s="425">
        <v>1.5728828381877136</v>
      </c>
      <c r="AE292" s="425">
        <v>1.6065299225678635</v>
      </c>
      <c r="AF292" s="426">
        <v>1.4054655741470723</v>
      </c>
      <c r="AG292" s="424">
        <v>3.155804755588751</v>
      </c>
      <c r="AH292" s="425">
        <v>9.6530310647342183</v>
      </c>
      <c r="AI292" s="425">
        <v>2.1290422544473797</v>
      </c>
      <c r="AJ292" s="425">
        <v>2.216487354617787</v>
      </c>
      <c r="AK292" s="426">
        <v>1.7039965677597066</v>
      </c>
      <c r="AL292" s="424">
        <v>3.0011395502091798</v>
      </c>
      <c r="AM292" s="425">
        <v>9.1534278785844361</v>
      </c>
      <c r="AN292" s="425">
        <v>2.0426613811175103</v>
      </c>
      <c r="AO292" s="425">
        <v>2.1639328278362155</v>
      </c>
      <c r="AP292" s="426">
        <v>1.4749425191110499</v>
      </c>
      <c r="AQ292" s="424">
        <v>2.8152892393748647</v>
      </c>
      <c r="AR292" s="425">
        <v>9.3186530674226375</v>
      </c>
      <c r="AS292" s="425">
        <v>1.7963138930839719</v>
      </c>
      <c r="AT292" s="425">
        <v>1.8600970828899845</v>
      </c>
      <c r="AU292" s="426">
        <v>1.5072735940016133</v>
      </c>
      <c r="AV292" s="424">
        <v>3.0748950585612516</v>
      </c>
      <c r="AW292" s="425">
        <v>10.40198428818432</v>
      </c>
      <c r="AX292" s="425">
        <v>1.8793377149747514</v>
      </c>
      <c r="AY292" s="425">
        <v>1.9010209890704617</v>
      </c>
      <c r="AZ292" s="426">
        <v>1.7840346607873931</v>
      </c>
      <c r="BA292" s="424">
        <v>3.4241031041706762</v>
      </c>
      <c r="BB292" s="425">
        <v>11.196027821549754</v>
      </c>
      <c r="BC292" s="425">
        <v>2.1127932783906456</v>
      </c>
      <c r="BD292" s="425">
        <v>2.1589256977815525</v>
      </c>
      <c r="BE292" s="426">
        <v>1.9165025329532133</v>
      </c>
      <c r="BF292" s="424">
        <v>3.6626682937911723</v>
      </c>
      <c r="BG292" s="425">
        <v>11.667244523228387</v>
      </c>
      <c r="BH292" s="425">
        <v>2.3243251663807785</v>
      </c>
      <c r="BI292" s="425">
        <v>2.3679301514570805</v>
      </c>
      <c r="BJ292" s="426">
        <v>2.1461948018072849</v>
      </c>
    </row>
    <row r="293" spans="5:62" ht="10.9" customHeight="1" x14ac:dyDescent="0.2">
      <c r="E293" s="477" t="s">
        <v>194</v>
      </c>
      <c r="F293" s="427">
        <v>3</v>
      </c>
      <c r="G293" s="2" t="s">
        <v>2427</v>
      </c>
      <c r="H293" s="424">
        <v>3.4888792871016467</v>
      </c>
      <c r="I293" s="425">
        <v>10.571420148673608</v>
      </c>
      <c r="J293" s="425">
        <v>2.3087068323244844</v>
      </c>
      <c r="K293" s="425">
        <v>2.4803523515203549</v>
      </c>
      <c r="L293" s="426">
        <v>1.4409050202914981</v>
      </c>
      <c r="M293" s="424">
        <v>3.4067032171876459</v>
      </c>
      <c r="N293" s="425">
        <v>10.616520160745461</v>
      </c>
      <c r="O293" s="425">
        <v>2.2533805987705704</v>
      </c>
      <c r="P293" s="425">
        <v>2.3806626058398175</v>
      </c>
      <c r="Q293" s="426">
        <v>1.6152105887461989</v>
      </c>
      <c r="R293" s="424">
        <v>3.085943674148985</v>
      </c>
      <c r="S293" s="425">
        <v>9.0914587879809563</v>
      </c>
      <c r="T293" s="425">
        <v>2.153824693989836</v>
      </c>
      <c r="U293" s="425">
        <v>2.2858529302731525</v>
      </c>
      <c r="V293" s="426">
        <v>1.5100306104217416</v>
      </c>
      <c r="W293" s="424">
        <v>2.7650625772017863</v>
      </c>
      <c r="X293" s="425">
        <v>9.045386879633309</v>
      </c>
      <c r="Y293" s="425">
        <v>1.7940813415871646</v>
      </c>
      <c r="Z293" s="425">
        <v>1.8811058687198305</v>
      </c>
      <c r="AA293" s="426">
        <v>1.3822925270203177</v>
      </c>
      <c r="AB293" s="424">
        <v>2.7121182095176288</v>
      </c>
      <c r="AC293" s="425">
        <v>8.7373190611009974</v>
      </c>
      <c r="AD293" s="425">
        <v>1.7898022444679424</v>
      </c>
      <c r="AE293" s="425">
        <v>1.8914058672567819</v>
      </c>
      <c r="AF293" s="426">
        <v>1.3190129001171007</v>
      </c>
      <c r="AG293" s="424">
        <v>3.3539270090513003</v>
      </c>
      <c r="AH293" s="425">
        <v>10.878713030010376</v>
      </c>
      <c r="AI293" s="425">
        <v>2.1903919625844606</v>
      </c>
      <c r="AJ293" s="425">
        <v>2.3223529762128998</v>
      </c>
      <c r="AK293" s="426">
        <v>1.5937914336351806</v>
      </c>
      <c r="AL293" s="424">
        <v>3.2325845014197823</v>
      </c>
      <c r="AM293" s="425">
        <v>10.94210014489129</v>
      </c>
      <c r="AN293" s="425">
        <v>2.0328648697656244</v>
      </c>
      <c r="AO293" s="425">
        <v>2.1824171925783586</v>
      </c>
      <c r="AP293" s="426">
        <v>1.3792043853366511</v>
      </c>
      <c r="AQ293" s="424">
        <v>3.0703248510274146</v>
      </c>
      <c r="AR293" s="425">
        <v>10.850240265444995</v>
      </c>
      <c r="AS293" s="425">
        <v>1.8474326641434835</v>
      </c>
      <c r="AT293" s="425">
        <v>1.9346655998461832</v>
      </c>
      <c r="AU293" s="426">
        <v>1.4757699316324651</v>
      </c>
      <c r="AV293" s="424">
        <v>3.3476102706979201</v>
      </c>
      <c r="AW293" s="425">
        <v>11.747870963623638</v>
      </c>
      <c r="AX293" s="425">
        <v>2.0063858380277009</v>
      </c>
      <c r="AY293" s="425">
        <v>2.0399761802904162</v>
      </c>
      <c r="AZ293" s="426">
        <v>1.8660633419649266</v>
      </c>
      <c r="BA293" s="424">
        <v>3.7835101031232949</v>
      </c>
      <c r="BB293" s="425">
        <v>13.012021329517211</v>
      </c>
      <c r="BC293" s="425">
        <v>2.2590686558253044</v>
      </c>
      <c r="BD293" s="425">
        <v>2.3242701227379552</v>
      </c>
      <c r="BE293" s="426">
        <v>1.9961471566356377</v>
      </c>
      <c r="BF293" s="424">
        <v>3.9478400840448549</v>
      </c>
      <c r="BG293" s="425">
        <v>13.10047118897147</v>
      </c>
      <c r="BH293" s="425">
        <v>2.4181891329672678</v>
      </c>
      <c r="BI293" s="425">
        <v>2.4698889904480059</v>
      </c>
      <c r="BJ293" s="426">
        <v>2.2175810933804949</v>
      </c>
    </row>
    <row r="294" spans="5:62" ht="10.9" customHeight="1" x14ac:dyDescent="0.2">
      <c r="E294" s="477" t="s">
        <v>204</v>
      </c>
      <c r="F294" s="427">
        <v>3</v>
      </c>
      <c r="G294" s="2" t="s">
        <v>2428</v>
      </c>
      <c r="H294" s="424">
        <v>3.8498882036929754</v>
      </c>
      <c r="I294" s="425">
        <v>13.528554869342338</v>
      </c>
      <c r="J294" s="425">
        <v>2.2717430767846309</v>
      </c>
      <c r="K294" s="425">
        <v>2.4249333117630214</v>
      </c>
      <c r="L294" s="426">
        <v>1.4499283202811328</v>
      </c>
      <c r="M294" s="424">
        <v>3.7506659331098109</v>
      </c>
      <c r="N294" s="425">
        <v>13.379811781031155</v>
      </c>
      <c r="O294" s="425">
        <v>2.1799873065163111</v>
      </c>
      <c r="P294" s="425">
        <v>2.3200947246590156</v>
      </c>
      <c r="Q294" s="426">
        <v>1.4347816795592989</v>
      </c>
      <c r="R294" s="424">
        <v>3.589223386177014</v>
      </c>
      <c r="S294" s="425">
        <v>11.745870755591286</v>
      </c>
      <c r="T294" s="425">
        <v>2.2894026578038922</v>
      </c>
      <c r="U294" s="425">
        <v>2.4476028145527113</v>
      </c>
      <c r="V294" s="426">
        <v>1.4722004371845809</v>
      </c>
      <c r="W294" s="424">
        <v>3.1752116011780291</v>
      </c>
      <c r="X294" s="425">
        <v>11.949039916034105</v>
      </c>
      <c r="Y294" s="425">
        <v>1.7859922884039772</v>
      </c>
      <c r="Z294" s="425">
        <v>1.8997556813745076</v>
      </c>
      <c r="AA294" s="426">
        <v>1.2163189450844771</v>
      </c>
      <c r="AB294" s="424">
        <v>3.0498728589221433</v>
      </c>
      <c r="AC294" s="425">
        <v>11.75455672103576</v>
      </c>
      <c r="AD294" s="425">
        <v>1.6869696923072754</v>
      </c>
      <c r="AE294" s="425">
        <v>1.7846936790338677</v>
      </c>
      <c r="AF294" s="426">
        <v>1.2065955907864012</v>
      </c>
      <c r="AG294" s="424">
        <v>3.7959573828055602</v>
      </c>
      <c r="AH294" s="425">
        <v>14.843401333839223</v>
      </c>
      <c r="AI294" s="425">
        <v>2.0748636091869601</v>
      </c>
      <c r="AJ294" s="425">
        <v>2.2173169587467507</v>
      </c>
      <c r="AK294" s="426">
        <v>1.3908197690905364</v>
      </c>
      <c r="AL294" s="424">
        <v>3.589962820183457</v>
      </c>
      <c r="AM294" s="425">
        <v>14.050218615427241</v>
      </c>
      <c r="AN294" s="425">
        <v>1.9651181439827607</v>
      </c>
      <c r="AO294" s="425">
        <v>2.1179410851126304</v>
      </c>
      <c r="AP294" s="426">
        <v>1.2525025671223291</v>
      </c>
      <c r="AQ294" s="424">
        <v>3.3911348687090479</v>
      </c>
      <c r="AR294" s="425">
        <v>13.429826605397968</v>
      </c>
      <c r="AS294" s="425">
        <v>1.8184029584318939</v>
      </c>
      <c r="AT294" s="425">
        <v>1.9702770814580579</v>
      </c>
      <c r="AU294" s="426">
        <v>1.1288043434802322</v>
      </c>
      <c r="AV294" s="424">
        <v>3.6804906964682034</v>
      </c>
      <c r="AW294" s="425">
        <v>14.540394844378055</v>
      </c>
      <c r="AX294" s="425">
        <v>1.9534036846663492</v>
      </c>
      <c r="AY294" s="425">
        <v>2.0867485525534466</v>
      </c>
      <c r="AZ294" s="426">
        <v>1.3633871052216779</v>
      </c>
      <c r="BA294" s="424">
        <v>3.8517183073770869</v>
      </c>
      <c r="BB294" s="425">
        <v>14.937827414777011</v>
      </c>
      <c r="BC294" s="425">
        <v>2.0607723059115592</v>
      </c>
      <c r="BD294" s="425">
        <v>2.2136516925465548</v>
      </c>
      <c r="BE294" s="426">
        <v>1.4031839375089232</v>
      </c>
      <c r="BF294" s="424">
        <v>4.0681389351975321</v>
      </c>
      <c r="BG294" s="425">
        <v>15.64782525638827</v>
      </c>
      <c r="BH294" s="425">
        <v>2.205352317596649</v>
      </c>
      <c r="BI294" s="425">
        <v>2.3381725573787184</v>
      </c>
      <c r="BJ294" s="426">
        <v>1.6544848311239948</v>
      </c>
    </row>
    <row r="295" spans="5:62" ht="10.9" customHeight="1" x14ac:dyDescent="0.2">
      <c r="E295" s="477" t="s">
        <v>209</v>
      </c>
      <c r="F295" s="427">
        <v>3</v>
      </c>
      <c r="G295" s="2" t="s">
        <v>2429</v>
      </c>
      <c r="H295" s="424">
        <v>3.3768258171346082</v>
      </c>
      <c r="I295" s="425">
        <v>10.331702326846045</v>
      </c>
      <c r="J295" s="425">
        <v>2.2501096531152345</v>
      </c>
      <c r="K295" s="425">
        <v>2.3898780843127772</v>
      </c>
      <c r="L295" s="426">
        <v>1.4862132051413393</v>
      </c>
      <c r="M295" s="424">
        <v>3.3594644425296254</v>
      </c>
      <c r="N295" s="425">
        <v>10.876996143564272</v>
      </c>
      <c r="O295" s="425">
        <v>2.1610514748589944</v>
      </c>
      <c r="P295" s="425">
        <v>2.2734154626511263</v>
      </c>
      <c r="Q295" s="426">
        <v>1.5512237692773567</v>
      </c>
      <c r="R295" s="424">
        <v>3.0812451548896571</v>
      </c>
      <c r="S295" s="425">
        <v>9.9837624026967422</v>
      </c>
      <c r="T295" s="425">
        <v>1.9894947787924728</v>
      </c>
      <c r="U295" s="425">
        <v>2.0826881219994351</v>
      </c>
      <c r="V295" s="426">
        <v>1.495507701140776</v>
      </c>
      <c r="W295" s="424">
        <v>2.7496673876394024</v>
      </c>
      <c r="X295" s="425">
        <v>9.352224281205844</v>
      </c>
      <c r="Y295" s="425">
        <v>1.700953074204554</v>
      </c>
      <c r="Z295" s="425">
        <v>1.7684404041427677</v>
      </c>
      <c r="AA295" s="426">
        <v>1.3536540669477364</v>
      </c>
      <c r="AB295" s="424">
        <v>2.7524411446521246</v>
      </c>
      <c r="AC295" s="425">
        <v>9.0492616056709583</v>
      </c>
      <c r="AD295" s="425">
        <v>1.7565680044727869</v>
      </c>
      <c r="AE295" s="425">
        <v>1.8552623983204477</v>
      </c>
      <c r="AF295" s="426">
        <v>1.2558637575980454</v>
      </c>
      <c r="AG295" s="424">
        <v>3.8108714489826094</v>
      </c>
      <c r="AH295" s="425">
        <v>12.845751808818319</v>
      </c>
      <c r="AI295" s="425">
        <v>2.3908059521973049</v>
      </c>
      <c r="AJ295" s="425">
        <v>2.5168547370341074</v>
      </c>
      <c r="AK295" s="426">
        <v>1.7661727402438208</v>
      </c>
      <c r="AL295" s="424">
        <v>3.4928707682714188</v>
      </c>
      <c r="AM295" s="425">
        <v>12.008028119616359</v>
      </c>
      <c r="AN295" s="425">
        <v>2.1574422628311423</v>
      </c>
      <c r="AO295" s="425">
        <v>2.2768528216953423</v>
      </c>
      <c r="AP295" s="426">
        <v>1.5883413467703134</v>
      </c>
      <c r="AQ295" s="424">
        <v>3.1231537150140429</v>
      </c>
      <c r="AR295" s="425">
        <v>11.519865842551939</v>
      </c>
      <c r="AS295" s="425">
        <v>1.8000810188567291</v>
      </c>
      <c r="AT295" s="425">
        <v>1.8311710889095039</v>
      </c>
      <c r="AU295" s="426">
        <v>1.6552686695616299</v>
      </c>
      <c r="AV295" s="424">
        <v>3.4515287883506267</v>
      </c>
      <c r="AW295" s="425">
        <v>12.519693408125537</v>
      </c>
      <c r="AX295" s="425">
        <v>1.9717466424160675</v>
      </c>
      <c r="AY295" s="425">
        <v>1.950702410459356</v>
      </c>
      <c r="AZ295" s="426">
        <v>2.0676014400305789</v>
      </c>
      <c r="BA295" s="424">
        <v>3.9231109432079267</v>
      </c>
      <c r="BB295" s="425">
        <v>13.586855236195083</v>
      </c>
      <c r="BC295" s="425">
        <v>2.32567111326181</v>
      </c>
      <c r="BD295" s="425">
        <v>2.3412766445617268</v>
      </c>
      <c r="BE295" s="426">
        <v>2.2571758405841376</v>
      </c>
      <c r="BF295" s="424">
        <v>4.3996237949783374</v>
      </c>
      <c r="BG295" s="425">
        <v>15.005003979130025</v>
      </c>
      <c r="BH295" s="425">
        <v>2.6731276496879786</v>
      </c>
      <c r="BI295" s="425">
        <v>2.6493933745979179</v>
      </c>
      <c r="BJ295" s="426">
        <v>2.7728200018413696</v>
      </c>
    </row>
    <row r="296" spans="5:62" ht="10.9" customHeight="1" x14ac:dyDescent="0.2">
      <c r="E296" s="477" t="s">
        <v>219</v>
      </c>
      <c r="F296" s="427">
        <v>3</v>
      </c>
      <c r="G296" s="2" t="s">
        <v>2430</v>
      </c>
      <c r="H296" s="424">
        <v>2.8899313156455726</v>
      </c>
      <c r="I296" s="425">
        <v>8.6459993226904288</v>
      </c>
      <c r="J296" s="425">
        <v>1.7097369688427448</v>
      </c>
      <c r="K296" s="425">
        <v>1.758848352591029</v>
      </c>
      <c r="L296" s="426">
        <v>1.403015146401293</v>
      </c>
      <c r="M296" s="424">
        <v>3.1512809713253596</v>
      </c>
      <c r="N296" s="425">
        <v>9.7612497416012474</v>
      </c>
      <c r="O296" s="425">
        <v>1.8418811173272991</v>
      </c>
      <c r="P296" s="425">
        <v>1.8835267455993425</v>
      </c>
      <c r="Q296" s="426">
        <v>1.5869957880999899</v>
      </c>
      <c r="R296" s="424">
        <v>3.1616388374712718</v>
      </c>
      <c r="S296" s="425">
        <v>9.9726176893664267</v>
      </c>
      <c r="T296" s="425">
        <v>1.8272806615997659</v>
      </c>
      <c r="U296" s="425">
        <v>1.854950017797949</v>
      </c>
      <c r="V296" s="426">
        <v>1.6627403760077386</v>
      </c>
      <c r="W296" s="424">
        <v>2.825763350989499</v>
      </c>
      <c r="X296" s="425">
        <v>8.7040043942291163</v>
      </c>
      <c r="Y296" s="425">
        <v>1.6796173130404819</v>
      </c>
      <c r="Z296" s="425">
        <v>1.7124554998821624</v>
      </c>
      <c r="AA296" s="426">
        <v>1.4884689202215071</v>
      </c>
      <c r="AB296" s="424">
        <v>2.9490143148756802</v>
      </c>
      <c r="AC296" s="425">
        <v>9.05743035988659</v>
      </c>
      <c r="AD296" s="425">
        <v>1.7756375356603011</v>
      </c>
      <c r="AE296" s="425">
        <v>1.8277015745100922</v>
      </c>
      <c r="AF296" s="426">
        <v>1.4787321646169513</v>
      </c>
      <c r="AG296" s="424">
        <v>3.8937649885750076</v>
      </c>
      <c r="AH296" s="425">
        <v>11.652633921521559</v>
      </c>
      <c r="AI296" s="425">
        <v>2.4355100823812945</v>
      </c>
      <c r="AJ296" s="425">
        <v>2.5324396487086345</v>
      </c>
      <c r="AK296" s="426">
        <v>1.899849247090085</v>
      </c>
      <c r="AL296" s="424">
        <v>3.8943533658771763</v>
      </c>
      <c r="AM296" s="425">
        <v>11.856962765765315</v>
      </c>
      <c r="AN296" s="425">
        <v>2.4216197684006846</v>
      </c>
      <c r="AO296" s="425">
        <v>2.5558644175575869</v>
      </c>
      <c r="AP296" s="426">
        <v>1.7067258382334154</v>
      </c>
      <c r="AQ296" s="424">
        <v>3.5942641621276556</v>
      </c>
      <c r="AR296" s="425">
        <v>11.791657012912498</v>
      </c>
      <c r="AS296" s="425">
        <v>2.0731563429004733</v>
      </c>
      <c r="AT296" s="425">
        <v>2.1643833042811469</v>
      </c>
      <c r="AU296" s="426">
        <v>1.6030035898221944</v>
      </c>
      <c r="AV296" s="424">
        <v>3.9944479673747595</v>
      </c>
      <c r="AW296" s="425">
        <v>13.679101875111034</v>
      </c>
      <c r="AX296" s="425">
        <v>2.1398926108657181</v>
      </c>
      <c r="AY296" s="425">
        <v>2.2178263278060606</v>
      </c>
      <c r="AZ296" s="426">
        <v>1.7514768796332436</v>
      </c>
      <c r="BA296" s="424">
        <v>4.2451089936501614</v>
      </c>
      <c r="BB296" s="425">
        <v>13.14041483031454</v>
      </c>
      <c r="BC296" s="425">
        <v>2.4981552330839341</v>
      </c>
      <c r="BD296" s="425">
        <v>2.5471294432424454</v>
      </c>
      <c r="BE296" s="426">
        <v>2.2630277240063825</v>
      </c>
      <c r="BF296" s="424">
        <v>4.6898866693179286</v>
      </c>
      <c r="BG296" s="425">
        <v>14.51400026373018</v>
      </c>
      <c r="BH296" s="425">
        <v>2.7619155332268601</v>
      </c>
      <c r="BI296" s="425">
        <v>2.8273759598950221</v>
      </c>
      <c r="BJ296" s="426">
        <v>2.4599738691311983</v>
      </c>
    </row>
    <row r="297" spans="5:62" ht="10.9" customHeight="1" x14ac:dyDescent="0.2">
      <c r="E297" s="477" t="s">
        <v>224</v>
      </c>
      <c r="F297" s="427">
        <v>3</v>
      </c>
      <c r="G297" s="2" t="s">
        <v>2431</v>
      </c>
      <c r="H297" s="424">
        <v>2.753447186956806</v>
      </c>
      <c r="I297" s="425">
        <v>7.9280252039498009</v>
      </c>
      <c r="J297" s="425">
        <v>2.0061524729869014</v>
      </c>
      <c r="K297" s="425">
        <v>2.1481875166516331</v>
      </c>
      <c r="L297" s="426">
        <v>1.3610249411869864</v>
      </c>
      <c r="M297" s="424">
        <v>2.9413565752205688</v>
      </c>
      <c r="N297" s="425">
        <v>9.0480690111959792</v>
      </c>
      <c r="O297" s="425">
        <v>2.0772040133598075</v>
      </c>
      <c r="P297" s="425">
        <v>2.1873447688585945</v>
      </c>
      <c r="Q297" s="426">
        <v>1.5791064362662772</v>
      </c>
      <c r="R297" s="424">
        <v>2.6668759240780928</v>
      </c>
      <c r="S297" s="425">
        <v>8.2036903068552895</v>
      </c>
      <c r="T297" s="425">
        <v>1.8849472151176263</v>
      </c>
      <c r="U297" s="425">
        <v>1.9741028538701748</v>
      </c>
      <c r="V297" s="426">
        <v>1.4940035853284745</v>
      </c>
      <c r="W297" s="424">
        <v>2.2595391975067445</v>
      </c>
      <c r="X297" s="425">
        <v>7.317367897200131</v>
      </c>
      <c r="Y297" s="425">
        <v>1.5393977141277724</v>
      </c>
      <c r="Z297" s="425">
        <v>1.5919933450412567</v>
      </c>
      <c r="AA297" s="426">
        <v>1.3175709213200359</v>
      </c>
      <c r="AB297" s="424">
        <v>2.2999556113127477</v>
      </c>
      <c r="AC297" s="425">
        <v>7.6244581561254794</v>
      </c>
      <c r="AD297" s="425">
        <v>1.5427326488544997</v>
      </c>
      <c r="AE297" s="425">
        <v>1.6199962435107631</v>
      </c>
      <c r="AF297" s="426">
        <v>1.2246933735654506</v>
      </c>
      <c r="AG297" s="424">
        <v>3.094374551195632</v>
      </c>
      <c r="AH297" s="425">
        <v>9.8584352207098931</v>
      </c>
      <c r="AI297" s="425">
        <v>2.1413955344869731</v>
      </c>
      <c r="AJ297" s="425">
        <v>2.2496138772598155</v>
      </c>
      <c r="AK297" s="426">
        <v>1.7075869770159411</v>
      </c>
      <c r="AL297" s="424">
        <v>2.728254769212981</v>
      </c>
      <c r="AM297" s="425">
        <v>8.6437813386381901</v>
      </c>
      <c r="AN297" s="425">
        <v>1.9061784694941148</v>
      </c>
      <c r="AO297" s="425">
        <v>2.0279290203828064</v>
      </c>
      <c r="AP297" s="426">
        <v>1.4347392176696412</v>
      </c>
      <c r="AQ297" s="424">
        <v>2.2887095313673962</v>
      </c>
      <c r="AR297" s="425">
        <v>7.9112556855330949</v>
      </c>
      <c r="AS297" s="425">
        <v>1.5062743256587101</v>
      </c>
      <c r="AT297" s="425">
        <v>1.566005623695879</v>
      </c>
      <c r="AU297" s="426">
        <v>1.2815108281712231</v>
      </c>
      <c r="AV297" s="424">
        <v>2.6352778577095428</v>
      </c>
      <c r="AW297" s="425">
        <v>9.8236127738988568</v>
      </c>
      <c r="AX297" s="425">
        <v>1.6086931419002717</v>
      </c>
      <c r="AY297" s="425">
        <v>1.6162461174511267</v>
      </c>
      <c r="AZ297" s="426">
        <v>1.5812055935162579</v>
      </c>
      <c r="BA297" s="424">
        <v>2.8402117906160234</v>
      </c>
      <c r="BB297" s="425">
        <v>9.806306444231506</v>
      </c>
      <c r="BC297" s="425">
        <v>1.8149277502549646</v>
      </c>
      <c r="BD297" s="425">
        <v>1.792255223740272</v>
      </c>
      <c r="BE297" s="426">
        <v>1.8947116760482416</v>
      </c>
      <c r="BF297" s="424">
        <v>3.0777406342593965</v>
      </c>
      <c r="BG297" s="425">
        <v>10.41603140710569</v>
      </c>
      <c r="BH297" s="425">
        <v>1.9915474060184617</v>
      </c>
      <c r="BI297" s="425">
        <v>1.9670000724833692</v>
      </c>
      <c r="BJ297" s="426">
        <v>2.0747626787302806</v>
      </c>
    </row>
    <row r="298" spans="5:62" ht="10.9" customHeight="1" x14ac:dyDescent="0.2">
      <c r="E298" s="477" t="s">
        <v>225</v>
      </c>
      <c r="F298" s="427">
        <v>3</v>
      </c>
      <c r="G298" s="2" t="s">
        <v>2432</v>
      </c>
      <c r="H298" s="424">
        <v>2.4923501452198726</v>
      </c>
      <c r="I298" s="425">
        <v>8.0846774139256876</v>
      </c>
      <c r="J298" s="425">
        <v>1.6638400335289665</v>
      </c>
      <c r="K298" s="425">
        <v>1.7855850438311855</v>
      </c>
      <c r="L298" s="426">
        <v>1.091169252746649</v>
      </c>
      <c r="M298" s="424">
        <v>2.5228618378331262</v>
      </c>
      <c r="N298" s="425">
        <v>8.9518105638703211</v>
      </c>
      <c r="O298" s="425">
        <v>1.587823378335373</v>
      </c>
      <c r="P298" s="425">
        <v>1.6945239798567355</v>
      </c>
      <c r="Q298" s="426">
        <v>1.0918529168246542</v>
      </c>
      <c r="R298" s="424">
        <v>2.4037214599581977</v>
      </c>
      <c r="S298" s="425">
        <v>8.9440555915405309</v>
      </c>
      <c r="T298" s="425">
        <v>1.4528439075938786</v>
      </c>
      <c r="U298" s="425">
        <v>1.5267819231376218</v>
      </c>
      <c r="V298" s="426">
        <v>1.1191207544416029</v>
      </c>
      <c r="W298" s="424">
        <v>2.0501911966549491</v>
      </c>
      <c r="X298" s="425">
        <v>7.6986482815162978</v>
      </c>
      <c r="Y298" s="425">
        <v>1.2371185903961737</v>
      </c>
      <c r="Z298" s="425">
        <v>1.3052297168723048</v>
      </c>
      <c r="AA298" s="426">
        <v>0.94119047254884558</v>
      </c>
      <c r="AB298" s="424">
        <v>1.9605042349167634</v>
      </c>
      <c r="AC298" s="425">
        <v>7.299206830156721</v>
      </c>
      <c r="AD298" s="425">
        <v>1.2079392500503838</v>
      </c>
      <c r="AE298" s="425">
        <v>1.2519556511561041</v>
      </c>
      <c r="AF298" s="426">
        <v>1.0203326527360241</v>
      </c>
      <c r="AG298" s="424">
        <v>2.6763514166859452</v>
      </c>
      <c r="AH298" s="425">
        <v>9.5240212926477881</v>
      </c>
      <c r="AI298" s="425">
        <v>1.7359279779282297</v>
      </c>
      <c r="AJ298" s="425">
        <v>1.8280957952073298</v>
      </c>
      <c r="AK298" s="426">
        <v>1.3509348952207938</v>
      </c>
      <c r="AL298" s="424">
        <v>2.4743546830418124</v>
      </c>
      <c r="AM298" s="425">
        <v>9.4616564179146607</v>
      </c>
      <c r="AN298" s="425">
        <v>1.5253987836445158</v>
      </c>
      <c r="AO298" s="425">
        <v>1.6222839711530601</v>
      </c>
      <c r="AP298" s="426">
        <v>1.1368700467293198</v>
      </c>
      <c r="AQ298" s="424">
        <v>2.0824412299639516</v>
      </c>
      <c r="AR298" s="425">
        <v>8.0567488237180118</v>
      </c>
      <c r="AS298" s="425">
        <v>1.285751421990974</v>
      </c>
      <c r="AT298" s="425">
        <v>1.3832081095909798</v>
      </c>
      <c r="AU298" s="426">
        <v>0.90912798586511556</v>
      </c>
      <c r="AV298" s="424">
        <v>2.4438210269981417</v>
      </c>
      <c r="AW298" s="425">
        <v>10.12644408349</v>
      </c>
      <c r="AX298" s="425">
        <v>1.3912334945680174</v>
      </c>
      <c r="AY298" s="425">
        <v>1.4479537183643063</v>
      </c>
      <c r="AZ298" s="426">
        <v>1.1798543233824872</v>
      </c>
      <c r="BA298" s="424">
        <v>2.6148252324797441</v>
      </c>
      <c r="BB298" s="425">
        <v>10.132048059553105</v>
      </c>
      <c r="BC298" s="425">
        <v>1.556059429779669</v>
      </c>
      <c r="BD298" s="425">
        <v>1.6177127541537104</v>
      </c>
      <c r="BE298" s="426">
        <v>1.3347601895885084</v>
      </c>
      <c r="BF298" s="424">
        <v>2.7564540553272971</v>
      </c>
      <c r="BG298" s="425">
        <v>10.515311352803357</v>
      </c>
      <c r="BH298" s="425">
        <v>1.6717451177005374</v>
      </c>
      <c r="BI298" s="425">
        <v>1.7397037801192057</v>
      </c>
      <c r="BJ298" s="426">
        <v>1.4366423803029369</v>
      </c>
    </row>
    <row r="299" spans="5:62" ht="10.9" customHeight="1" x14ac:dyDescent="0.2">
      <c r="E299" s="477" t="s">
        <v>228</v>
      </c>
      <c r="F299" s="427">
        <v>3</v>
      </c>
      <c r="G299" s="2" t="s">
        <v>2433</v>
      </c>
      <c r="H299" s="424">
        <v>3.5879213968356152</v>
      </c>
      <c r="I299" s="425">
        <v>10.297784677257757</v>
      </c>
      <c r="J299" s="425">
        <v>2.3652348014281661</v>
      </c>
      <c r="K299" s="425">
        <v>2.5328036513104237</v>
      </c>
      <c r="L299" s="426">
        <v>1.4447821011826314</v>
      </c>
      <c r="M299" s="424">
        <v>3.4335359064679833</v>
      </c>
      <c r="N299" s="425">
        <v>9.8498058264068717</v>
      </c>
      <c r="O299" s="425">
        <v>2.2881628036062152</v>
      </c>
      <c r="P299" s="425">
        <v>2.4453076754746701</v>
      </c>
      <c r="Q299" s="426">
        <v>1.4297804103361249</v>
      </c>
      <c r="R299" s="424">
        <v>3.1542064298795403</v>
      </c>
      <c r="S299" s="425">
        <v>8.4472178694453888</v>
      </c>
      <c r="T299" s="425">
        <v>2.237760297068661</v>
      </c>
      <c r="U299" s="425">
        <v>2.3875865114971377</v>
      </c>
      <c r="V299" s="426">
        <v>1.4387945556784181</v>
      </c>
      <c r="W299" s="424">
        <v>2.7724323468238743</v>
      </c>
      <c r="X299" s="425">
        <v>8.2995932935558141</v>
      </c>
      <c r="Y299" s="425">
        <v>1.8233280657389155</v>
      </c>
      <c r="Z299" s="425">
        <v>1.9367510561978436</v>
      </c>
      <c r="AA299" s="426">
        <v>1.2386870206269254</v>
      </c>
      <c r="AB299" s="424">
        <v>2.6874389582937264</v>
      </c>
      <c r="AC299" s="425">
        <v>8.079589076726446</v>
      </c>
      <c r="AD299" s="425">
        <v>1.7802827536126946</v>
      </c>
      <c r="AE299" s="425">
        <v>1.8704347344235919</v>
      </c>
      <c r="AF299" s="426">
        <v>1.3207914429076455</v>
      </c>
      <c r="AG299" s="424">
        <v>3.5520166222862737</v>
      </c>
      <c r="AH299" s="425">
        <v>11.245921270869445</v>
      </c>
      <c r="AI299" s="425">
        <v>2.259852950493753</v>
      </c>
      <c r="AJ299" s="425">
        <v>2.3729500780409079</v>
      </c>
      <c r="AK299" s="426">
        <v>1.6972897503393076</v>
      </c>
      <c r="AL299" s="424">
        <v>3.2467800027502585</v>
      </c>
      <c r="AM299" s="425">
        <v>10.765518980949054</v>
      </c>
      <c r="AN299" s="425">
        <v>1.9978818713230297</v>
      </c>
      <c r="AO299" s="425">
        <v>2.0961083130339677</v>
      </c>
      <c r="AP299" s="426">
        <v>1.5255315680521655</v>
      </c>
      <c r="AQ299" s="424">
        <v>3.0189999723103531</v>
      </c>
      <c r="AR299" s="425">
        <v>10.373631927317952</v>
      </c>
      <c r="AS299" s="425">
        <v>1.8091059517813737</v>
      </c>
      <c r="AT299" s="425">
        <v>1.8268319830398609</v>
      </c>
      <c r="AU299" s="426">
        <v>1.7257204193819349</v>
      </c>
      <c r="AV299" s="424">
        <v>3.371949765729783</v>
      </c>
      <c r="AW299" s="425">
        <v>12.430011369688048</v>
      </c>
      <c r="AX299" s="425">
        <v>1.8386027127604327</v>
      </c>
      <c r="AY299" s="425">
        <v>1.827134749164941</v>
      </c>
      <c r="AZ299" s="426">
        <v>1.8908795714220619</v>
      </c>
      <c r="BA299" s="424">
        <v>3.6457908960126053</v>
      </c>
      <c r="BB299" s="425">
        <v>12.902724213956423</v>
      </c>
      <c r="BC299" s="425">
        <v>2.0461383018716308</v>
      </c>
      <c r="BD299" s="425">
        <v>2.040807130613564</v>
      </c>
      <c r="BE299" s="426">
        <v>2.0695757379848549</v>
      </c>
      <c r="BF299" s="424">
        <v>3.6932252633827778</v>
      </c>
      <c r="BG299" s="425">
        <v>13.025195689102299</v>
      </c>
      <c r="BH299" s="425">
        <v>2.1097884494221715</v>
      </c>
      <c r="BI299" s="425">
        <v>2.130994672960429</v>
      </c>
      <c r="BJ299" s="426">
        <v>2.0199289415860311</v>
      </c>
    </row>
    <row r="300" spans="5:62" ht="10.9" customHeight="1" x14ac:dyDescent="0.2">
      <c r="E300" s="477" t="s">
        <v>946</v>
      </c>
      <c r="F300" s="427">
        <v>3</v>
      </c>
      <c r="G300" s="262" t="s">
        <v>2434</v>
      </c>
      <c r="H300" s="424">
        <v>3.1465758723043669</v>
      </c>
      <c r="I300" s="425">
        <v>9.9830139348816722</v>
      </c>
      <c r="J300" s="425">
        <v>2.2977069752506334</v>
      </c>
      <c r="K300" s="425">
        <v>2.4625622860034637</v>
      </c>
      <c r="L300" s="426">
        <v>1.4633334671418219</v>
      </c>
      <c r="M300" s="424">
        <v>3.0635570929316476</v>
      </c>
      <c r="N300" s="425">
        <v>10.276804382560435</v>
      </c>
      <c r="O300" s="425">
        <v>2.1918737589009591</v>
      </c>
      <c r="P300" s="425">
        <v>2.3302376357519621</v>
      </c>
      <c r="Q300" s="426">
        <v>1.502614073677798</v>
      </c>
      <c r="R300" s="424">
        <v>2.7893358793189451</v>
      </c>
      <c r="S300" s="425">
        <v>9.0912062525983082</v>
      </c>
      <c r="T300" s="425">
        <v>2.0410806728402688</v>
      </c>
      <c r="U300" s="425">
        <v>2.1542147168701318</v>
      </c>
      <c r="V300" s="426">
        <v>1.4962761896604075</v>
      </c>
      <c r="W300" s="424">
        <v>2.5493823424748934</v>
      </c>
      <c r="X300" s="425">
        <v>9.2202865761839217</v>
      </c>
      <c r="Y300" s="425">
        <v>1.7523641017188956</v>
      </c>
      <c r="Z300" s="425">
        <v>1.8499135941755707</v>
      </c>
      <c r="AA300" s="426">
        <v>1.3000129557062543</v>
      </c>
      <c r="AB300" s="424">
        <v>2.5491178752617936</v>
      </c>
      <c r="AC300" s="425">
        <v>9.2448900879090115</v>
      </c>
      <c r="AD300" s="425">
        <v>1.7548921590724629</v>
      </c>
      <c r="AE300" s="425">
        <v>1.8546845413294497</v>
      </c>
      <c r="AF300" s="426">
        <v>1.3051767813225312</v>
      </c>
      <c r="AG300" s="424">
        <v>3.2371537684435037</v>
      </c>
      <c r="AH300" s="425">
        <v>11.733365016186385</v>
      </c>
      <c r="AI300" s="425">
        <v>2.2378100439503146</v>
      </c>
      <c r="AJ300" s="425">
        <v>2.3656565721928424</v>
      </c>
      <c r="AK300" s="426">
        <v>1.6797413201717546</v>
      </c>
      <c r="AL300" s="424">
        <v>3.0540390247617948</v>
      </c>
      <c r="AM300" s="425">
        <v>11.369323415345123</v>
      </c>
      <c r="AN300" s="425">
        <v>2.0767154350971868</v>
      </c>
      <c r="AO300" s="425">
        <v>2.2072485702223408</v>
      </c>
      <c r="AP300" s="426">
        <v>1.5284462853595671</v>
      </c>
      <c r="AQ300" s="424">
        <v>2.8003255593127809</v>
      </c>
      <c r="AR300" s="425">
        <v>11.328090503571929</v>
      </c>
      <c r="AS300" s="425">
        <v>1.7897400335723088</v>
      </c>
      <c r="AT300" s="425">
        <v>1.8787105039643821</v>
      </c>
      <c r="AU300" s="426">
        <v>1.4274538765209577</v>
      </c>
      <c r="AV300" s="424">
        <v>3.055588117020843</v>
      </c>
      <c r="AW300" s="425">
        <v>12.289538633925311</v>
      </c>
      <c r="AX300" s="425">
        <v>1.9100987031414352</v>
      </c>
      <c r="AY300" s="425">
        <v>1.9705145448945027</v>
      </c>
      <c r="AZ300" s="426">
        <v>1.6701227272430679</v>
      </c>
      <c r="BA300" s="424">
        <v>3.3378223053420149</v>
      </c>
      <c r="BB300" s="425">
        <v>12.671990311306557</v>
      </c>
      <c r="BC300" s="425">
        <v>2.1355517319709221</v>
      </c>
      <c r="BD300" s="425">
        <v>2.17948587508045</v>
      </c>
      <c r="BE300" s="426">
        <v>1.9662674616713709</v>
      </c>
      <c r="BF300" s="424">
        <v>3.5949498493687302</v>
      </c>
      <c r="BG300" s="425">
        <v>13.221233994371</v>
      </c>
      <c r="BH300" s="425">
        <v>2.3552331936643234</v>
      </c>
      <c r="BI300" s="425">
        <v>2.3884944608399121</v>
      </c>
      <c r="BJ300" s="426">
        <v>2.2314507714402367</v>
      </c>
    </row>
    <row r="301" spans="5:62" ht="10.9" customHeight="1" x14ac:dyDescent="0.2">
      <c r="E301" s="477" t="s">
        <v>237</v>
      </c>
      <c r="F301" s="427">
        <v>3</v>
      </c>
      <c r="G301" s="2" t="s">
        <v>2435</v>
      </c>
      <c r="H301" s="424">
        <v>1.2945728382072794</v>
      </c>
      <c r="I301" s="425">
        <v>4.2737778261883221</v>
      </c>
      <c r="J301" s="425">
        <v>0.98883108680325993</v>
      </c>
      <c r="K301" s="425">
        <v>1.0324042460970908</v>
      </c>
      <c r="L301" s="426">
        <v>0.79956609444222748</v>
      </c>
      <c r="M301" s="424">
        <v>1.3759267133935424</v>
      </c>
      <c r="N301" s="425">
        <v>4.6847587032119353</v>
      </c>
      <c r="O301" s="425">
        <v>1.0467642807088497</v>
      </c>
      <c r="P301" s="425">
        <v>1.0902723245386072</v>
      </c>
      <c r="Q301" s="426">
        <v>0.86280946817625692</v>
      </c>
      <c r="R301" s="424">
        <v>1.4526632489122238</v>
      </c>
      <c r="S301" s="425">
        <v>4.2833912296500429</v>
      </c>
      <c r="T301" s="425">
        <v>1.186875411554055</v>
      </c>
      <c r="U301" s="425">
        <v>1.245505947825601</v>
      </c>
      <c r="V301" s="426">
        <v>0.94903260890445529</v>
      </c>
      <c r="W301" s="424">
        <v>1.2912200579456308</v>
      </c>
      <c r="X301" s="425">
        <v>4.6142933340168604</v>
      </c>
      <c r="Y301" s="425">
        <v>0.96284921580420513</v>
      </c>
      <c r="Z301" s="425">
        <v>1.0181612669612079</v>
      </c>
      <c r="AA301" s="426">
        <v>0.74630055747865753</v>
      </c>
      <c r="AB301" s="424">
        <v>1.3498991853924749</v>
      </c>
      <c r="AC301" s="425">
        <v>5.192649722002745</v>
      </c>
      <c r="AD301" s="425">
        <v>0.96440405688126374</v>
      </c>
      <c r="AE301" s="425">
        <v>1.0151103433488065</v>
      </c>
      <c r="AF301" s="426">
        <v>0.77062677500803212</v>
      </c>
      <c r="AG301" s="424">
        <v>1.9564654667250556</v>
      </c>
      <c r="AH301" s="425">
        <v>7.469213719109697</v>
      </c>
      <c r="AI301" s="425">
        <v>1.4011806380362277</v>
      </c>
      <c r="AJ301" s="425">
        <v>1.4936499439164308</v>
      </c>
      <c r="AK301" s="426">
        <v>1.0580593803651381</v>
      </c>
      <c r="AL301" s="424">
        <v>1.8720808450382076</v>
      </c>
      <c r="AM301" s="425">
        <v>7.1937569998399908</v>
      </c>
      <c r="AN301" s="425">
        <v>1.3482953309694961</v>
      </c>
      <c r="AO301" s="425">
        <v>1.4458849027516563</v>
      </c>
      <c r="AP301" s="426">
        <v>0.99821338252443048</v>
      </c>
      <c r="AQ301" s="424">
        <v>1.7118537699695437</v>
      </c>
      <c r="AR301" s="425">
        <v>7.4086257040754191</v>
      </c>
      <c r="AS301" s="425">
        <v>1.1511548101124511</v>
      </c>
      <c r="AT301" s="425">
        <v>1.1619828363413798</v>
      </c>
      <c r="AU301" s="426">
        <v>1.1132509359568088</v>
      </c>
      <c r="AV301" s="424">
        <v>2.2258597531701771</v>
      </c>
      <c r="AW301" s="425">
        <v>11.180028697628492</v>
      </c>
      <c r="AX301" s="425">
        <v>1.2905473997022652</v>
      </c>
      <c r="AY301" s="425">
        <v>1.2777734032366217</v>
      </c>
      <c r="AZ301" s="426">
        <v>1.3344362241674046</v>
      </c>
      <c r="BA301" s="424">
        <v>2.4982053199390659</v>
      </c>
      <c r="BB301" s="425">
        <v>10.759112842458682</v>
      </c>
      <c r="BC301" s="425">
        <v>1.5861723870935356</v>
      </c>
      <c r="BD301" s="425">
        <v>1.5560218339181646</v>
      </c>
      <c r="BE301" s="426">
        <v>1.6862897191613946</v>
      </c>
      <c r="BF301" s="424">
        <v>2.7235945179582091</v>
      </c>
      <c r="BG301" s="425">
        <v>11.026475391773118</v>
      </c>
      <c r="BH301" s="425">
        <v>1.808122921322173</v>
      </c>
      <c r="BI301" s="425">
        <v>1.7517875450417779</v>
      </c>
      <c r="BJ301" s="426">
        <v>1.9882232264818671</v>
      </c>
    </row>
    <row r="302" spans="5:62" ht="10.9" customHeight="1" x14ac:dyDescent="0.2">
      <c r="E302" s="477" t="s">
        <v>238</v>
      </c>
      <c r="F302" s="427">
        <v>3</v>
      </c>
      <c r="G302" s="2" t="s">
        <v>2436</v>
      </c>
      <c r="H302" s="424">
        <v>1.9573758573290758</v>
      </c>
      <c r="I302" s="425">
        <v>6.246182246900208</v>
      </c>
      <c r="J302" s="425">
        <v>1.4879625682548934</v>
      </c>
      <c r="K302" s="425">
        <v>1.5652796216099385</v>
      </c>
      <c r="L302" s="426">
        <v>1.1272918167844448</v>
      </c>
      <c r="M302" s="424">
        <v>1.9005880000521433</v>
      </c>
      <c r="N302" s="425">
        <v>6.2458177154854377</v>
      </c>
      <c r="O302" s="425">
        <v>1.441635266408535</v>
      </c>
      <c r="P302" s="425">
        <v>1.5040682062492405</v>
      </c>
      <c r="Q302" s="426">
        <v>1.154729161511006</v>
      </c>
      <c r="R302" s="424">
        <v>1.8116614746102564</v>
      </c>
      <c r="S302" s="425">
        <v>5.4254869649599184</v>
      </c>
      <c r="T302" s="425">
        <v>1.4434096844370323</v>
      </c>
      <c r="U302" s="425">
        <v>1.4987913254252128</v>
      </c>
      <c r="V302" s="426">
        <v>1.1981539338089373</v>
      </c>
      <c r="W302" s="424">
        <v>1.7595900129074384</v>
      </c>
      <c r="X302" s="425">
        <v>5.9933595760584035</v>
      </c>
      <c r="Y302" s="425">
        <v>1.3182353193689202</v>
      </c>
      <c r="Z302" s="425">
        <v>1.3873286030320306</v>
      </c>
      <c r="AA302" s="426">
        <v>1.0263708257259236</v>
      </c>
      <c r="AB302" s="424">
        <v>1.8038866200739005</v>
      </c>
      <c r="AC302" s="425">
        <v>6.2129988821908073</v>
      </c>
      <c r="AD302" s="425">
        <v>1.3393431394023043</v>
      </c>
      <c r="AE302" s="425">
        <v>1.4206419270607777</v>
      </c>
      <c r="AF302" s="426">
        <v>1.0094030150086928</v>
      </c>
      <c r="AG302" s="424">
        <v>2.4820591381729136</v>
      </c>
      <c r="AH302" s="425">
        <v>9.1581840643802579</v>
      </c>
      <c r="AI302" s="425">
        <v>1.7609805302963741</v>
      </c>
      <c r="AJ302" s="425">
        <v>1.8496961532056611</v>
      </c>
      <c r="AK302" s="426">
        <v>1.4142874621956742</v>
      </c>
      <c r="AL302" s="424">
        <v>2.4335836839967393</v>
      </c>
      <c r="AM302" s="425">
        <v>9.2611748005386811</v>
      </c>
      <c r="AN302" s="425">
        <v>1.6793005565788257</v>
      </c>
      <c r="AO302" s="425">
        <v>1.7871109897388757</v>
      </c>
      <c r="AP302" s="426">
        <v>1.2743399415652443</v>
      </c>
      <c r="AQ302" s="424">
        <v>2.0143667015862414</v>
      </c>
      <c r="AR302" s="425">
        <v>7.8339906903719863</v>
      </c>
      <c r="AS302" s="425">
        <v>1.3671316097703381</v>
      </c>
      <c r="AT302" s="425">
        <v>1.4472968621204718</v>
      </c>
      <c r="AU302" s="426">
        <v>1.0769493580317049</v>
      </c>
      <c r="AV302" s="424">
        <v>2.2213179659751998</v>
      </c>
      <c r="AW302" s="425">
        <v>8.4897590009742903</v>
      </c>
      <c r="AX302" s="425">
        <v>1.5042678138615015</v>
      </c>
      <c r="AY302" s="425">
        <v>1.5502368679230194</v>
      </c>
      <c r="AZ302" s="426">
        <v>1.3425029723217556</v>
      </c>
      <c r="BA302" s="424">
        <v>2.4054716474255278</v>
      </c>
      <c r="BB302" s="425">
        <v>9.1173249276895181</v>
      </c>
      <c r="BC302" s="425">
        <v>1.6040635755266022</v>
      </c>
      <c r="BD302" s="425">
        <v>1.626019940129616</v>
      </c>
      <c r="BE302" s="426">
        <v>1.5288869925130986</v>
      </c>
      <c r="BF302" s="424">
        <v>2.7977389890054609</v>
      </c>
      <c r="BG302" s="425">
        <v>10.833817369833261</v>
      </c>
      <c r="BH302" s="425">
        <v>1.8184419761380362</v>
      </c>
      <c r="BI302" s="425">
        <v>1.7570184613299491</v>
      </c>
      <c r="BJ302" s="426">
        <v>2.0215154873553329</v>
      </c>
    </row>
    <row r="303" spans="5:62" ht="10.9" customHeight="1" x14ac:dyDescent="0.2">
      <c r="E303" s="477" t="s">
        <v>242</v>
      </c>
      <c r="F303" s="427">
        <v>3</v>
      </c>
      <c r="G303" s="2" t="s">
        <v>2437</v>
      </c>
      <c r="H303" s="424">
        <v>2.848200192283485</v>
      </c>
      <c r="I303" s="425">
        <v>8.0692200172155957</v>
      </c>
      <c r="J303" s="425">
        <v>2.2999417302017626</v>
      </c>
      <c r="K303" s="425">
        <v>2.4321515941348122</v>
      </c>
      <c r="L303" s="426">
        <v>1.8206592065487472</v>
      </c>
      <c r="M303" s="424">
        <v>3.054312647399994</v>
      </c>
      <c r="N303" s="425">
        <v>10.330021532436048</v>
      </c>
      <c r="O303" s="425">
        <v>2.2903970458934846</v>
      </c>
      <c r="P303" s="425">
        <v>2.3993315526457271</v>
      </c>
      <c r="Q303" s="426">
        <v>1.9040351746767474</v>
      </c>
      <c r="R303" s="424">
        <v>2.6900233853682876</v>
      </c>
      <c r="S303" s="425">
        <v>8.2696126621645707</v>
      </c>
      <c r="T303" s="425">
        <v>2.1094378744686941</v>
      </c>
      <c r="U303" s="425">
        <v>2.1457398780307764</v>
      </c>
      <c r="V303" s="426">
        <v>1.9851109277176406</v>
      </c>
      <c r="W303" s="424">
        <v>2.2837812667098092</v>
      </c>
      <c r="X303" s="425">
        <v>8.3891331824211992</v>
      </c>
      <c r="Y303" s="425">
        <v>1.6317376202657872</v>
      </c>
      <c r="Z303" s="425">
        <v>1.6711729271752753</v>
      </c>
      <c r="AA303" s="426">
        <v>1.502329156867136</v>
      </c>
      <c r="AB303" s="424">
        <v>2.1817082302541975</v>
      </c>
      <c r="AC303" s="425">
        <v>7.3204424074968344</v>
      </c>
      <c r="AD303" s="425">
        <v>1.6397018001449155</v>
      </c>
      <c r="AE303" s="425">
        <v>1.6893305870773332</v>
      </c>
      <c r="AF303" s="426">
        <v>1.4811231075080749</v>
      </c>
      <c r="AG303" s="424">
        <v>3.0293789912721976</v>
      </c>
      <c r="AH303" s="425">
        <v>10.667597338439132</v>
      </c>
      <c r="AI303" s="425">
        <v>2.216478849747844</v>
      </c>
      <c r="AJ303" s="425">
        <v>2.3175326067198148</v>
      </c>
      <c r="AK303" s="426">
        <v>1.9041875312198653</v>
      </c>
      <c r="AL303" s="424">
        <v>2.8429441100258139</v>
      </c>
      <c r="AM303" s="425">
        <v>10.002257144232475</v>
      </c>
      <c r="AN303" s="425">
        <v>2.0846896515755837</v>
      </c>
      <c r="AO303" s="425">
        <v>2.1702976238640024</v>
      </c>
      <c r="AP303" s="426">
        <v>1.8306625610342504</v>
      </c>
      <c r="AQ303" s="424">
        <v>2.5110058754972728</v>
      </c>
      <c r="AR303" s="425">
        <v>10.34311681655165</v>
      </c>
      <c r="AS303" s="425">
        <v>1.6559195390590451</v>
      </c>
      <c r="AT303" s="425">
        <v>1.7104403068701486</v>
      </c>
      <c r="AU303" s="426">
        <v>1.5000887299941588</v>
      </c>
      <c r="AV303" s="424">
        <v>2.5503339572117225</v>
      </c>
      <c r="AW303" s="425">
        <v>9.9601021874082072</v>
      </c>
      <c r="AX303" s="425">
        <v>1.6809205728618724</v>
      </c>
      <c r="AY303" s="425">
        <v>1.730900796355235</v>
      </c>
      <c r="AZ303" s="426">
        <v>1.5425641795275675</v>
      </c>
      <c r="BA303" s="424">
        <v>2.9125425338630566</v>
      </c>
      <c r="BB303" s="425">
        <v>10.56098676220895</v>
      </c>
      <c r="BC303" s="425">
        <v>2.0041986441338016</v>
      </c>
      <c r="BD303" s="425">
        <v>2.0825914215232464</v>
      </c>
      <c r="BE303" s="426">
        <v>1.7947302978289896</v>
      </c>
      <c r="BF303" s="424">
        <v>3.1629323516223726</v>
      </c>
      <c r="BG303" s="425">
        <v>11.804886300506206</v>
      </c>
      <c r="BH303" s="425">
        <v>2.1479947857566559</v>
      </c>
      <c r="BI303" s="425">
        <v>2.1676117110245499</v>
      </c>
      <c r="BJ303" s="426">
        <v>2.0974487733813301</v>
      </c>
    </row>
    <row r="304" spans="5:62" ht="10.9" customHeight="1" x14ac:dyDescent="0.2">
      <c r="E304" s="477" t="s">
        <v>243</v>
      </c>
      <c r="F304" s="427">
        <v>3</v>
      </c>
      <c r="G304" s="2" t="s">
        <v>2438</v>
      </c>
      <c r="H304" s="424">
        <v>2.6986477807426663</v>
      </c>
      <c r="I304" s="425">
        <v>7.5636179970066992</v>
      </c>
      <c r="J304" s="425">
        <v>2.1775374942338148</v>
      </c>
      <c r="K304" s="425">
        <v>2.2928762280344159</v>
      </c>
      <c r="L304" s="426">
        <v>1.7365131932110194</v>
      </c>
      <c r="M304" s="424">
        <v>2.7903308377792886</v>
      </c>
      <c r="N304" s="425">
        <v>8.3035916416163573</v>
      </c>
      <c r="O304" s="425">
        <v>2.2192718781880783</v>
      </c>
      <c r="P304" s="425">
        <v>2.3815757218541007</v>
      </c>
      <c r="Q304" s="426">
        <v>1.6187421342194055</v>
      </c>
      <c r="R304" s="424">
        <v>2.5552855025887129</v>
      </c>
      <c r="S304" s="425">
        <v>6.7464246019006016</v>
      </c>
      <c r="T304" s="425">
        <v>2.1397980630291262</v>
      </c>
      <c r="U304" s="425">
        <v>2.2640426322507285</v>
      </c>
      <c r="V304" s="426">
        <v>1.699839718593003</v>
      </c>
      <c r="W304" s="424">
        <v>2.3439517015646643</v>
      </c>
      <c r="X304" s="425">
        <v>6.9147325420920165</v>
      </c>
      <c r="Y304" s="425">
        <v>1.8800441210874641</v>
      </c>
      <c r="Z304" s="425">
        <v>2.0093475587137926</v>
      </c>
      <c r="AA304" s="426">
        <v>1.4394088811167096</v>
      </c>
      <c r="AB304" s="424">
        <v>2.1831225257484039</v>
      </c>
      <c r="AC304" s="425">
        <v>6.7100561135655221</v>
      </c>
      <c r="AD304" s="425">
        <v>1.7247556719918948</v>
      </c>
      <c r="AE304" s="425">
        <v>1.7647992232685485</v>
      </c>
      <c r="AF304" s="426">
        <v>1.592942600828839</v>
      </c>
      <c r="AG304" s="424">
        <v>2.8826492643316826</v>
      </c>
      <c r="AH304" s="425">
        <v>9.2984951125979709</v>
      </c>
      <c r="AI304" s="425">
        <v>2.2260341457351975</v>
      </c>
      <c r="AJ304" s="425">
        <v>2.2879211492138443</v>
      </c>
      <c r="AK304" s="426">
        <v>2.0318178125935167</v>
      </c>
      <c r="AL304" s="424">
        <v>2.7840881125955796</v>
      </c>
      <c r="AM304" s="425">
        <v>8.766729063379584</v>
      </c>
      <c r="AN304" s="425">
        <v>2.1753992009645859</v>
      </c>
      <c r="AO304" s="425">
        <v>2.2733226321955304</v>
      </c>
      <c r="AP304" s="426">
        <v>1.8837233963424609</v>
      </c>
      <c r="AQ304" s="424">
        <v>2.2785267269860721</v>
      </c>
      <c r="AR304" s="425">
        <v>9.1124455663619344</v>
      </c>
      <c r="AS304" s="425">
        <v>1.5580724691654775</v>
      </c>
      <c r="AT304" s="425">
        <v>1.6375548124254471</v>
      </c>
      <c r="AU304" s="426">
        <v>1.3323056212444884</v>
      </c>
      <c r="AV304" s="424">
        <v>2.6148913257263695</v>
      </c>
      <c r="AW304" s="425">
        <v>11.537301714996769</v>
      </c>
      <c r="AX304" s="425">
        <v>1.6359243434996977</v>
      </c>
      <c r="AY304" s="425">
        <v>1.7344625285760344</v>
      </c>
      <c r="AZ304" s="426">
        <v>1.3669936563121099</v>
      </c>
      <c r="BA304" s="424">
        <v>2.7883624876776683</v>
      </c>
      <c r="BB304" s="425">
        <v>11.38580630161341</v>
      </c>
      <c r="BC304" s="425">
        <v>1.7761513411713012</v>
      </c>
      <c r="BD304" s="425">
        <v>1.7841659026458929</v>
      </c>
      <c r="BE304" s="426">
        <v>1.7550534115660652</v>
      </c>
      <c r="BF304" s="424">
        <v>2.9650354819842697</v>
      </c>
      <c r="BG304" s="425">
        <v>12.53489458254427</v>
      </c>
      <c r="BH304" s="425">
        <v>1.8082278148843038</v>
      </c>
      <c r="BI304" s="425">
        <v>1.8156531908307232</v>
      </c>
      <c r="BJ304" s="426">
        <v>1.7893014428318832</v>
      </c>
    </row>
    <row r="305" spans="5:62" ht="10.9" customHeight="1" x14ac:dyDescent="0.2">
      <c r="E305" s="477" t="s">
        <v>246</v>
      </c>
      <c r="F305" s="427">
        <v>3</v>
      </c>
      <c r="G305" s="2" t="s">
        <v>2439</v>
      </c>
      <c r="H305" s="424">
        <v>1.9827794001022445</v>
      </c>
      <c r="I305" s="425">
        <v>6.9842776022205459</v>
      </c>
      <c r="J305" s="425">
        <v>1.3254955884235302</v>
      </c>
      <c r="K305" s="425">
        <v>1.3942496312286277</v>
      </c>
      <c r="L305" s="426">
        <v>0.91058071425816256</v>
      </c>
      <c r="M305" s="424">
        <v>2.0418820439656016</v>
      </c>
      <c r="N305" s="425">
        <v>7.5830611885922146</v>
      </c>
      <c r="O305" s="425">
        <v>1.3481192353693108</v>
      </c>
      <c r="P305" s="425">
        <v>1.4240498689973051</v>
      </c>
      <c r="Q305" s="426">
        <v>0.89958386197579709</v>
      </c>
      <c r="R305" s="424">
        <v>2.1130482029488373</v>
      </c>
      <c r="S305" s="425">
        <v>6.7723691339947178</v>
      </c>
      <c r="T305" s="425">
        <v>1.5506807493977535</v>
      </c>
      <c r="U305" s="425">
        <v>1.6361843504054852</v>
      </c>
      <c r="V305" s="426">
        <v>1.0626716086338013</v>
      </c>
      <c r="W305" s="424">
        <v>1.8779649118309774</v>
      </c>
      <c r="X305" s="425">
        <v>7.20675798630631</v>
      </c>
      <c r="Y305" s="425">
        <v>1.2290708788123703</v>
      </c>
      <c r="Z305" s="425">
        <v>1.2974177601003147</v>
      </c>
      <c r="AA305" s="426">
        <v>0.85478362791066165</v>
      </c>
      <c r="AB305" s="424">
        <v>1.9472912065154209</v>
      </c>
      <c r="AC305" s="425">
        <v>8.017133744231689</v>
      </c>
      <c r="AD305" s="425">
        <v>1.2240387292713255</v>
      </c>
      <c r="AE305" s="425">
        <v>1.2756735272953577</v>
      </c>
      <c r="AF305" s="426">
        <v>0.94864684217652306</v>
      </c>
      <c r="AG305" s="424">
        <v>2.5473058499158197</v>
      </c>
      <c r="AH305" s="425">
        <v>10.189478055980979</v>
      </c>
      <c r="AI305" s="425">
        <v>1.6518391721148094</v>
      </c>
      <c r="AJ305" s="425">
        <v>1.7070655585118413</v>
      </c>
      <c r="AK305" s="426">
        <v>1.366019227438934</v>
      </c>
      <c r="AL305" s="424">
        <v>2.2653932293260568</v>
      </c>
      <c r="AM305" s="425">
        <v>8.8791307842771197</v>
      </c>
      <c r="AN305" s="425">
        <v>1.4888843349796677</v>
      </c>
      <c r="AO305" s="425">
        <v>1.5583996374223001</v>
      </c>
      <c r="AP305" s="426">
        <v>1.14364597985867</v>
      </c>
      <c r="AQ305" s="424">
        <v>2.2410139664039113</v>
      </c>
      <c r="AR305" s="425">
        <v>9.3244706217926634</v>
      </c>
      <c r="AS305" s="425">
        <v>1.4089858470804137</v>
      </c>
      <c r="AT305" s="425">
        <v>1.3770243011839416</v>
      </c>
      <c r="AU305" s="426">
        <v>1.5642157479226655</v>
      </c>
      <c r="AV305" s="424">
        <v>2.5576382648970761</v>
      </c>
      <c r="AW305" s="425">
        <v>11.406473682737639</v>
      </c>
      <c r="AX305" s="425">
        <v>1.4919417197970841</v>
      </c>
      <c r="AY305" s="425">
        <v>1.4320340645389389</v>
      </c>
      <c r="AZ305" s="426">
        <v>1.7759798949596763</v>
      </c>
      <c r="BA305" s="424">
        <v>2.8960922303705008</v>
      </c>
      <c r="BB305" s="425">
        <v>12.814430684032528</v>
      </c>
      <c r="BC305" s="425">
        <v>1.6361105662282758</v>
      </c>
      <c r="BD305" s="425">
        <v>1.5943999371031103</v>
      </c>
      <c r="BE305" s="426">
        <v>1.8266178326693032</v>
      </c>
      <c r="BF305" s="424">
        <v>3.0551938671762109</v>
      </c>
      <c r="BG305" s="425">
        <v>12.582898832858758</v>
      </c>
      <c r="BH305" s="425">
        <v>1.8427905173567038</v>
      </c>
      <c r="BI305" s="425">
        <v>1.8049936829663982</v>
      </c>
      <c r="BJ305" s="426">
        <v>2.0091746516236109</v>
      </c>
    </row>
    <row r="306" spans="5:62" ht="10.9" customHeight="1" x14ac:dyDescent="0.2">
      <c r="E306" s="477" t="s">
        <v>251</v>
      </c>
      <c r="F306" s="427">
        <v>3</v>
      </c>
      <c r="G306" s="2" t="s">
        <v>2440</v>
      </c>
      <c r="H306" s="424">
        <v>2.8276524209672136</v>
      </c>
      <c r="I306" s="425">
        <v>9.3401096753522079</v>
      </c>
      <c r="J306" s="425">
        <v>2.0681903081369546</v>
      </c>
      <c r="K306" s="425">
        <v>2.1905024350914939</v>
      </c>
      <c r="L306" s="426">
        <v>1.5035291014249021</v>
      </c>
      <c r="M306" s="424">
        <v>2.6434870907564947</v>
      </c>
      <c r="N306" s="425">
        <v>9.3463715450284983</v>
      </c>
      <c r="O306" s="425">
        <v>1.8907564378800661</v>
      </c>
      <c r="P306" s="425">
        <v>1.9959189218548101</v>
      </c>
      <c r="Q306" s="426">
        <v>1.4103623612508838</v>
      </c>
      <c r="R306" s="424">
        <v>2.5643316166807675</v>
      </c>
      <c r="S306" s="425">
        <v>8.6113944322146434</v>
      </c>
      <c r="T306" s="425">
        <v>1.9077893170921352</v>
      </c>
      <c r="U306" s="425">
        <v>1.9630395084556878</v>
      </c>
      <c r="V306" s="426">
        <v>1.66181785230444</v>
      </c>
      <c r="W306" s="424">
        <v>2.28751066847102</v>
      </c>
      <c r="X306" s="425">
        <v>8.4755267157310605</v>
      </c>
      <c r="Y306" s="425">
        <v>1.6036794443340778</v>
      </c>
      <c r="Z306" s="425">
        <v>1.6249279305297308</v>
      </c>
      <c r="AA306" s="426">
        <v>1.5122291787222393</v>
      </c>
      <c r="AB306" s="424">
        <v>2.1252158659745728</v>
      </c>
      <c r="AC306" s="425">
        <v>8.0481972726791504</v>
      </c>
      <c r="AD306" s="425">
        <v>1.4663346026215651</v>
      </c>
      <c r="AE306" s="425">
        <v>1.4997182143120134</v>
      </c>
      <c r="AF306" s="426">
        <v>1.3269574699144722</v>
      </c>
      <c r="AG306" s="424">
        <v>2.876603416180687</v>
      </c>
      <c r="AH306" s="425">
        <v>11.302591636942143</v>
      </c>
      <c r="AI306" s="425">
        <v>1.9563241013156345</v>
      </c>
      <c r="AJ306" s="425">
        <v>2.0218427625847237</v>
      </c>
      <c r="AK306" s="426">
        <v>1.6918886238769022</v>
      </c>
      <c r="AL306" s="424">
        <v>2.748337668620549</v>
      </c>
      <c r="AM306" s="425">
        <v>11.073349753481798</v>
      </c>
      <c r="AN306" s="425">
        <v>1.8455429521880424</v>
      </c>
      <c r="AO306" s="425">
        <v>1.944025701342736</v>
      </c>
      <c r="AP306" s="426">
        <v>1.4662242408834447</v>
      </c>
      <c r="AQ306" s="424">
        <v>2.6404977505887759</v>
      </c>
      <c r="AR306" s="425">
        <v>11.529710037324101</v>
      </c>
      <c r="AS306" s="425">
        <v>1.657857163772428</v>
      </c>
      <c r="AT306" s="425">
        <v>1.6992166788690799</v>
      </c>
      <c r="AU306" s="426">
        <v>1.5048441738996201</v>
      </c>
      <c r="AV306" s="424">
        <v>2.7992256765901211</v>
      </c>
      <c r="AW306" s="425">
        <v>11.821831519750697</v>
      </c>
      <c r="AX306" s="425">
        <v>1.7662759075513195</v>
      </c>
      <c r="AY306" s="425">
        <v>1.8141641441339289</v>
      </c>
      <c r="AZ306" s="426">
        <v>1.594498372194747</v>
      </c>
      <c r="BA306" s="424">
        <v>3.1339095114393887</v>
      </c>
      <c r="BB306" s="425">
        <v>12.721012397754739</v>
      </c>
      <c r="BC306" s="425">
        <v>2.0157639464906598</v>
      </c>
      <c r="BD306" s="425">
        <v>2.1064498540320944</v>
      </c>
      <c r="BE306" s="426">
        <v>1.7020942799137644</v>
      </c>
      <c r="BF306" s="424">
        <v>3.191076708933279</v>
      </c>
      <c r="BG306" s="425">
        <v>12.486225598848318</v>
      </c>
      <c r="BH306" s="425">
        <v>2.1139681184916994</v>
      </c>
      <c r="BI306" s="425">
        <v>2.1640604358770505</v>
      </c>
      <c r="BJ306" s="426">
        <v>1.9463084195886755</v>
      </c>
    </row>
    <row r="307" spans="5:62" ht="10.9" customHeight="1" x14ac:dyDescent="0.2">
      <c r="E307" s="477" t="s">
        <v>252</v>
      </c>
      <c r="F307" s="427">
        <v>3</v>
      </c>
      <c r="G307" s="2" t="s">
        <v>2441</v>
      </c>
      <c r="H307" s="424">
        <v>4.9246317632483523</v>
      </c>
      <c r="I307" s="425">
        <v>15.720197597033183</v>
      </c>
      <c r="J307" s="425">
        <v>2.9472385906368972</v>
      </c>
      <c r="K307" s="425">
        <v>3.3221664818093473</v>
      </c>
      <c r="L307" s="426">
        <v>1.7492866285136379</v>
      </c>
      <c r="M307" s="424">
        <v>4.5758542345789976</v>
      </c>
      <c r="N307" s="425">
        <v>14.84848452605112</v>
      </c>
      <c r="O307" s="425">
        <v>2.7801407030468677</v>
      </c>
      <c r="P307" s="425">
        <v>3.0623026374242062</v>
      </c>
      <c r="Q307" s="426">
        <v>1.900640576777535</v>
      </c>
      <c r="R307" s="424">
        <v>4.2289183734710143</v>
      </c>
      <c r="S307" s="425">
        <v>13.403219833165933</v>
      </c>
      <c r="T307" s="425">
        <v>2.6368972067597745</v>
      </c>
      <c r="U307" s="425">
        <v>2.8644747095021752</v>
      </c>
      <c r="V307" s="426">
        <v>1.9587018112735146</v>
      </c>
      <c r="W307" s="424">
        <v>4.1351603340153344</v>
      </c>
      <c r="X307" s="425">
        <v>14.018607138890046</v>
      </c>
      <c r="Y307" s="425">
        <v>2.4298671882926368</v>
      </c>
      <c r="Z307" s="425">
        <v>2.6515263119792478</v>
      </c>
      <c r="AA307" s="426">
        <v>1.7965525268044251</v>
      </c>
      <c r="AB307" s="424">
        <v>4.2119975885904415</v>
      </c>
      <c r="AC307" s="425">
        <v>13.51359877834442</v>
      </c>
      <c r="AD307" s="425">
        <v>2.576549038052391</v>
      </c>
      <c r="AE307" s="425">
        <v>2.8221309149528491</v>
      </c>
      <c r="AF307" s="426">
        <v>1.9007407414074986</v>
      </c>
      <c r="AG307" s="424">
        <v>4.9801125548173149</v>
      </c>
      <c r="AH307" s="425">
        <v>15.861415087510503</v>
      </c>
      <c r="AI307" s="425">
        <v>3.0580986341384095</v>
      </c>
      <c r="AJ307" s="425">
        <v>3.2941039270101169</v>
      </c>
      <c r="AK307" s="426">
        <v>2.4278930033805159</v>
      </c>
      <c r="AL307" s="424">
        <v>4.6725643295755654</v>
      </c>
      <c r="AM307" s="425">
        <v>15.466483770506811</v>
      </c>
      <c r="AN307" s="425">
        <v>2.7594999449336388</v>
      </c>
      <c r="AO307" s="425">
        <v>3.0194511439916027</v>
      </c>
      <c r="AP307" s="426">
        <v>2.0901935063227199</v>
      </c>
      <c r="AQ307" s="424">
        <v>4.3357291226364989</v>
      </c>
      <c r="AR307" s="425">
        <v>15.163083771498822</v>
      </c>
      <c r="AS307" s="425">
        <v>2.4258153051333808</v>
      </c>
      <c r="AT307" s="425">
        <v>2.6352808977829287</v>
      </c>
      <c r="AU307" s="426">
        <v>1.9071921905557678</v>
      </c>
      <c r="AV307" s="424">
        <v>5.1919832700825852</v>
      </c>
      <c r="AW307" s="425">
        <v>17.651896399111294</v>
      </c>
      <c r="AX307" s="425">
        <v>2.8804941322068673</v>
      </c>
      <c r="AY307" s="425">
        <v>3.0609118081597657</v>
      </c>
      <c r="AZ307" s="426">
        <v>2.4461845624398446</v>
      </c>
      <c r="BA307" s="424">
        <v>5.6328711294842364</v>
      </c>
      <c r="BB307" s="425">
        <v>17.262382794111566</v>
      </c>
      <c r="BC307" s="425">
        <v>3.3003007630124914</v>
      </c>
      <c r="BD307" s="425">
        <v>3.4737097165303643</v>
      </c>
      <c r="BE307" s="426">
        <v>2.9009497745080397</v>
      </c>
      <c r="BF307" s="424">
        <v>6.2885416984915627</v>
      </c>
      <c r="BG307" s="425">
        <v>18.721837476507076</v>
      </c>
      <c r="BH307" s="425">
        <v>3.7758326977678744</v>
      </c>
      <c r="BI307" s="425">
        <v>3.957796662560038</v>
      </c>
      <c r="BJ307" s="426">
        <v>3.374130590363094</v>
      </c>
    </row>
    <row r="308" spans="5:62" ht="10.9" customHeight="1" x14ac:dyDescent="0.2">
      <c r="E308" s="477" t="s">
        <v>253</v>
      </c>
      <c r="F308" s="427">
        <v>3</v>
      </c>
      <c r="G308" s="2" t="s">
        <v>2442</v>
      </c>
      <c r="H308" s="424">
        <v>5.4472319311985951</v>
      </c>
      <c r="I308" s="425">
        <v>16.066448949300128</v>
      </c>
      <c r="J308" s="425">
        <v>3.4758606753112371</v>
      </c>
      <c r="K308" s="425">
        <v>3.8030801322161638</v>
      </c>
      <c r="L308" s="426">
        <v>2.5050002927620931</v>
      </c>
      <c r="M308" s="424">
        <v>5.1814849250626054</v>
      </c>
      <c r="N308" s="425">
        <v>15.260636805661951</v>
      </c>
      <c r="O308" s="425">
        <v>3.3440965286679951</v>
      </c>
      <c r="P308" s="425">
        <v>3.6721252916188631</v>
      </c>
      <c r="Q308" s="426">
        <v>2.3926008640216048</v>
      </c>
      <c r="R308" s="424">
        <v>4.6359414174320701</v>
      </c>
      <c r="S308" s="425">
        <v>13.39635904927345</v>
      </c>
      <c r="T308" s="425">
        <v>3.0250637001948624</v>
      </c>
      <c r="U308" s="425">
        <v>3.1781268138818288</v>
      </c>
      <c r="V308" s="426">
        <v>2.6051579031536476</v>
      </c>
      <c r="W308" s="424">
        <v>4.1906039588864719</v>
      </c>
      <c r="X308" s="425">
        <v>12.78511004064079</v>
      </c>
      <c r="Y308" s="425">
        <v>2.559994393909732</v>
      </c>
      <c r="Z308" s="425">
        <v>2.6991484052390695</v>
      </c>
      <c r="AA308" s="426">
        <v>2.1968646765131141</v>
      </c>
      <c r="AB308" s="424">
        <v>4.2443310827927361</v>
      </c>
      <c r="AC308" s="425">
        <v>13.355083224998225</v>
      </c>
      <c r="AD308" s="425">
        <v>2.4456843794785281</v>
      </c>
      <c r="AE308" s="425">
        <v>2.688933625211936</v>
      </c>
      <c r="AF308" s="426">
        <v>1.8379176083360114</v>
      </c>
      <c r="AG308" s="424">
        <v>5.5795389727496989</v>
      </c>
      <c r="AH308" s="425">
        <v>17.385027626307451</v>
      </c>
      <c r="AI308" s="425">
        <v>3.2585427466146397</v>
      </c>
      <c r="AJ308" s="425">
        <v>3.6611928419161748</v>
      </c>
      <c r="AK308" s="426">
        <v>2.2852582813518767</v>
      </c>
      <c r="AL308" s="424">
        <v>5.3782554603757946</v>
      </c>
      <c r="AM308" s="425">
        <v>17.544373992901004</v>
      </c>
      <c r="AN308" s="425">
        <v>3.0271953066189221</v>
      </c>
      <c r="AO308" s="425">
        <v>3.4900485222308903</v>
      </c>
      <c r="AP308" s="426">
        <v>1.9521165284561628</v>
      </c>
      <c r="AQ308" s="424">
        <v>4.6749227416509953</v>
      </c>
      <c r="AR308" s="425">
        <v>15.879805180046342</v>
      </c>
      <c r="AS308" s="425">
        <v>2.5365419500857906</v>
      </c>
      <c r="AT308" s="425">
        <v>2.879563060094581</v>
      </c>
      <c r="AU308" s="426">
        <v>1.7714079112662156</v>
      </c>
      <c r="AV308" s="424">
        <v>5.1729658432568266</v>
      </c>
      <c r="AW308" s="425">
        <v>17.170540654814843</v>
      </c>
      <c r="AX308" s="425">
        <v>2.8082659814881796</v>
      </c>
      <c r="AY308" s="425">
        <v>3.0257929766030514</v>
      </c>
      <c r="AZ308" s="426">
        <v>2.3338537546613183</v>
      </c>
      <c r="BA308" s="424">
        <v>5.9901542891552086</v>
      </c>
      <c r="BB308" s="425">
        <v>19.102691437503328</v>
      </c>
      <c r="BC308" s="425">
        <v>3.3631852902261845</v>
      </c>
      <c r="BD308" s="425">
        <v>3.4635412486748391</v>
      </c>
      <c r="BE308" s="426">
        <v>3.1481103422362615</v>
      </c>
      <c r="BF308" s="424">
        <v>6.3185569153752237</v>
      </c>
      <c r="BG308" s="425">
        <v>19.12430225405847</v>
      </c>
      <c r="BH308" s="425">
        <v>3.806533181000574</v>
      </c>
      <c r="BI308" s="425">
        <v>3.8625194491724053</v>
      </c>
      <c r="BJ308" s="426">
        <v>3.6896562283097896</v>
      </c>
    </row>
    <row r="309" spans="5:62" ht="10.9" customHeight="1" x14ac:dyDescent="0.2">
      <c r="E309" s="477" t="s">
        <v>257</v>
      </c>
      <c r="F309" s="427">
        <v>3</v>
      </c>
      <c r="G309" s="2" t="s">
        <v>2443</v>
      </c>
      <c r="H309" s="424">
        <v>2.5763273675703711</v>
      </c>
      <c r="I309" s="425">
        <v>8.6613997590242171</v>
      </c>
      <c r="J309" s="425">
        <v>1.8023441853146027</v>
      </c>
      <c r="K309" s="425">
        <v>1.9547856954450522</v>
      </c>
      <c r="L309" s="426">
        <v>0.87459830223483392</v>
      </c>
      <c r="M309" s="424">
        <v>2.8301933289829537</v>
      </c>
      <c r="N309" s="425">
        <v>10.508132095138718</v>
      </c>
      <c r="O309" s="425">
        <v>1.8795496197571175</v>
      </c>
      <c r="P309" s="425">
        <v>1.9954831581889012</v>
      </c>
      <c r="Q309" s="426">
        <v>1.1838645810432111</v>
      </c>
      <c r="R309" s="424">
        <v>2.5555886327257036</v>
      </c>
      <c r="S309" s="425">
        <v>8.6273169812605985</v>
      </c>
      <c r="T309" s="425">
        <v>1.8131820907879537</v>
      </c>
      <c r="U309" s="425">
        <v>1.9156228052041553</v>
      </c>
      <c r="V309" s="426">
        <v>1.2192304067691302</v>
      </c>
      <c r="W309" s="424">
        <v>2.3467368286130883</v>
      </c>
      <c r="X309" s="425">
        <v>8.5893787067907379</v>
      </c>
      <c r="Y309" s="425">
        <v>1.5795991086313403</v>
      </c>
      <c r="Z309" s="425">
        <v>1.6756349366022676</v>
      </c>
      <c r="AA309" s="426">
        <v>1.0426027200078465</v>
      </c>
      <c r="AB309" s="424">
        <v>2.3362059496160277</v>
      </c>
      <c r="AC309" s="425">
        <v>8.402149224371442</v>
      </c>
      <c r="AD309" s="425">
        <v>1.6000635952679769</v>
      </c>
      <c r="AE309" s="425">
        <v>1.7121967505966378</v>
      </c>
      <c r="AF309" s="426">
        <v>0.98851795002565257</v>
      </c>
      <c r="AG309" s="424">
        <v>2.9502008750571163</v>
      </c>
      <c r="AH309" s="425">
        <v>10.51777929357522</v>
      </c>
      <c r="AI309" s="425">
        <v>2.029712095702735</v>
      </c>
      <c r="AJ309" s="425">
        <v>2.1315277639408663</v>
      </c>
      <c r="AK309" s="426">
        <v>1.4911948449973038</v>
      </c>
      <c r="AL309" s="424">
        <v>3.0638387147531412</v>
      </c>
      <c r="AM309" s="425">
        <v>11.192864404613911</v>
      </c>
      <c r="AN309" s="425">
        <v>2.0660465011572975</v>
      </c>
      <c r="AO309" s="425">
        <v>2.2014618666017252</v>
      </c>
      <c r="AP309" s="426">
        <v>1.3802659416029679</v>
      </c>
      <c r="AQ309" s="424">
        <v>2.633410915705424</v>
      </c>
      <c r="AR309" s="425">
        <v>10.577475476869083</v>
      </c>
      <c r="AS309" s="425">
        <v>1.6475789613178939</v>
      </c>
      <c r="AT309" s="425">
        <v>1.7242108337503472</v>
      </c>
      <c r="AU309" s="426">
        <v>1.2727451947054593</v>
      </c>
      <c r="AV309" s="424">
        <v>2.8725287058452702</v>
      </c>
      <c r="AW309" s="425">
        <v>11.508211477370574</v>
      </c>
      <c r="AX309" s="425">
        <v>1.7477498658153705</v>
      </c>
      <c r="AY309" s="425">
        <v>1.8045686905147222</v>
      </c>
      <c r="AZ309" s="426">
        <v>1.477008887793432</v>
      </c>
      <c r="BA309" s="424">
        <v>3.1461818119777649</v>
      </c>
      <c r="BB309" s="425">
        <v>12.592187764794273</v>
      </c>
      <c r="BC309" s="425">
        <v>1.8383999331011962</v>
      </c>
      <c r="BD309" s="425">
        <v>1.9070600447468109</v>
      </c>
      <c r="BE309" s="426">
        <v>1.5221675827764305</v>
      </c>
      <c r="BF309" s="424">
        <v>3.3584118161606082</v>
      </c>
      <c r="BG309" s="425">
        <v>12.272956564182461</v>
      </c>
      <c r="BH309" s="425">
        <v>2.0894789283736097</v>
      </c>
      <c r="BI309" s="425">
        <v>2.161964125870329</v>
      </c>
      <c r="BJ309" s="426">
        <v>1.7672583323530962</v>
      </c>
    </row>
    <row r="310" spans="5:62" ht="10.9" customHeight="1" x14ac:dyDescent="0.2">
      <c r="E310" s="477" t="s">
        <v>258</v>
      </c>
      <c r="F310" s="427">
        <v>3</v>
      </c>
      <c r="G310" s="2" t="s">
        <v>2444</v>
      </c>
      <c r="H310" s="424">
        <v>2.7072851251283745</v>
      </c>
      <c r="I310" s="425">
        <v>8.7039643345548843</v>
      </c>
      <c r="J310" s="425">
        <v>2.0338662241016698</v>
      </c>
      <c r="K310" s="425">
        <v>2.1858451122207869</v>
      </c>
      <c r="L310" s="426">
        <v>1.1755510096043511</v>
      </c>
      <c r="M310" s="424">
        <v>2.8212603143454071</v>
      </c>
      <c r="N310" s="425">
        <v>10.487194050182756</v>
      </c>
      <c r="O310" s="425">
        <v>1.9883112063779269</v>
      </c>
      <c r="P310" s="425">
        <v>2.1019063773920545</v>
      </c>
      <c r="Q310" s="426">
        <v>1.3572851734085902</v>
      </c>
      <c r="R310" s="424">
        <v>2.5306599230875357</v>
      </c>
      <c r="S310" s="425">
        <v>8.1945104958999462</v>
      </c>
      <c r="T310" s="425">
        <v>1.9171167660335708</v>
      </c>
      <c r="U310" s="425">
        <v>2.0407908275251909</v>
      </c>
      <c r="V310" s="426">
        <v>1.2557433318018441</v>
      </c>
      <c r="W310" s="424">
        <v>2.4177456160948538</v>
      </c>
      <c r="X310" s="425">
        <v>8.4219045582357932</v>
      </c>
      <c r="Y310" s="425">
        <v>1.7585505075142454</v>
      </c>
      <c r="Z310" s="425">
        <v>1.8755701581319633</v>
      </c>
      <c r="AA310" s="426">
        <v>1.1554381626062669</v>
      </c>
      <c r="AB310" s="424">
        <v>2.4545604955202878</v>
      </c>
      <c r="AC310" s="425">
        <v>8.6305806343078295</v>
      </c>
      <c r="AD310" s="425">
        <v>1.7922776712304089</v>
      </c>
      <c r="AE310" s="425">
        <v>1.8791484013355562</v>
      </c>
      <c r="AF310" s="426">
        <v>1.3568108714150482</v>
      </c>
      <c r="AG310" s="424">
        <v>3.0233098967931604</v>
      </c>
      <c r="AH310" s="425">
        <v>10.693744138801929</v>
      </c>
      <c r="AI310" s="425">
        <v>2.226277113359592</v>
      </c>
      <c r="AJ310" s="425">
        <v>2.3379261579414479</v>
      </c>
      <c r="AK310" s="426">
        <v>1.6827413489964707</v>
      </c>
      <c r="AL310" s="424">
        <v>2.8173023784092743</v>
      </c>
      <c r="AM310" s="425">
        <v>10.393150407925638</v>
      </c>
      <c r="AN310" s="425">
        <v>2.0293833559020906</v>
      </c>
      <c r="AO310" s="425">
        <v>2.1586997220821678</v>
      </c>
      <c r="AP310" s="426">
        <v>1.4254944207936506</v>
      </c>
      <c r="AQ310" s="424">
        <v>2.5304356556137786</v>
      </c>
      <c r="AR310" s="425">
        <v>10.169855414779766</v>
      </c>
      <c r="AS310" s="425">
        <v>1.7276866419577335</v>
      </c>
      <c r="AT310" s="425">
        <v>1.8332943707339351</v>
      </c>
      <c r="AU310" s="426">
        <v>1.2499040161073773</v>
      </c>
      <c r="AV310" s="424">
        <v>2.7967687523312947</v>
      </c>
      <c r="AW310" s="425">
        <v>11.173475224113286</v>
      </c>
      <c r="AX310" s="425">
        <v>1.8733964023020664</v>
      </c>
      <c r="AY310" s="425">
        <v>1.9556973709855299</v>
      </c>
      <c r="AZ310" s="426">
        <v>1.508094913476673</v>
      </c>
      <c r="BA310" s="424">
        <v>3.1011558060926583</v>
      </c>
      <c r="BB310" s="425">
        <v>11.719768763473263</v>
      </c>
      <c r="BC310" s="425">
        <v>2.1197716032480503</v>
      </c>
      <c r="BD310" s="425">
        <v>2.2007243541805463</v>
      </c>
      <c r="BE310" s="426">
        <v>1.7708247692954824</v>
      </c>
      <c r="BF310" s="424">
        <v>3.5264373345368334</v>
      </c>
      <c r="BG310" s="425">
        <v>13.450548031415073</v>
      </c>
      <c r="BH310" s="425">
        <v>2.4009033192951117</v>
      </c>
      <c r="BI310" s="425">
        <v>2.45398466646445</v>
      </c>
      <c r="BJ310" s="426">
        <v>2.1794341342944725</v>
      </c>
    </row>
    <row r="311" spans="5:62" ht="10.9" customHeight="1" x14ac:dyDescent="0.2">
      <c r="E311" s="477" t="s">
        <v>259</v>
      </c>
      <c r="F311" s="427">
        <v>3</v>
      </c>
      <c r="G311" s="2" t="s">
        <v>2445</v>
      </c>
      <c r="H311" s="424">
        <v>3.6627118127103504</v>
      </c>
      <c r="I311" s="425">
        <v>11.803966021881944</v>
      </c>
      <c r="J311" s="425">
        <v>2.6519768694734509</v>
      </c>
      <c r="K311" s="425">
        <v>2.8345358563927396</v>
      </c>
      <c r="L311" s="426">
        <v>1.3855943046407095</v>
      </c>
      <c r="M311" s="424">
        <v>3.6030039074475169</v>
      </c>
      <c r="N311" s="425">
        <v>12.019284310175809</v>
      </c>
      <c r="O311" s="425">
        <v>2.5882249306352292</v>
      </c>
      <c r="P311" s="425">
        <v>2.7363890066539969</v>
      </c>
      <c r="Q311" s="426">
        <v>1.5675089846217567</v>
      </c>
      <c r="R311" s="424">
        <v>3.2506581207645797</v>
      </c>
      <c r="S311" s="425">
        <v>10.66987310901539</v>
      </c>
      <c r="T311" s="425">
        <v>2.3724196616557558</v>
      </c>
      <c r="U311" s="425">
        <v>2.4978095634518596</v>
      </c>
      <c r="V311" s="426">
        <v>1.5297995679655703</v>
      </c>
      <c r="W311" s="424">
        <v>2.8881426291637098</v>
      </c>
      <c r="X311" s="425">
        <v>10.546109505056315</v>
      </c>
      <c r="Y311" s="425">
        <v>1.9792228203127231</v>
      </c>
      <c r="Z311" s="425">
        <v>2.0800577292307811</v>
      </c>
      <c r="AA311" s="426">
        <v>1.3229006262473408</v>
      </c>
      <c r="AB311" s="424">
        <v>2.7874477998304203</v>
      </c>
      <c r="AC311" s="425">
        <v>10.270773980978111</v>
      </c>
      <c r="AD311" s="425">
        <v>1.9162819077574289</v>
      </c>
      <c r="AE311" s="425">
        <v>2.0268507049272628</v>
      </c>
      <c r="AF311" s="426">
        <v>1.2093863256358315</v>
      </c>
      <c r="AG311" s="424">
        <v>3.5801790800974054</v>
      </c>
      <c r="AH311" s="425">
        <v>13.434772288955294</v>
      </c>
      <c r="AI311" s="425">
        <v>2.4596068721855207</v>
      </c>
      <c r="AJ311" s="425">
        <v>2.6017332506795698</v>
      </c>
      <c r="AK311" s="426">
        <v>1.5746393493783688</v>
      </c>
      <c r="AL311" s="424">
        <v>3.2094242086654683</v>
      </c>
      <c r="AM311" s="425">
        <v>12.77946429786387</v>
      </c>
      <c r="AN311" s="425">
        <v>2.1164432429079998</v>
      </c>
      <c r="AO311" s="425">
        <v>2.2506422178496823</v>
      </c>
      <c r="AP311" s="426">
        <v>1.308237190001639</v>
      </c>
      <c r="AQ311" s="424">
        <v>2.8557461685351089</v>
      </c>
      <c r="AR311" s="425">
        <v>11.797630661656781</v>
      </c>
      <c r="AS311" s="425">
        <v>1.8480693916437267</v>
      </c>
      <c r="AT311" s="425">
        <v>1.8934780660286901</v>
      </c>
      <c r="AU311" s="426">
        <v>1.5791979361800359</v>
      </c>
      <c r="AV311" s="424">
        <v>3.2209206570969036</v>
      </c>
      <c r="AW311" s="425">
        <v>13.086515732331639</v>
      </c>
      <c r="AX311" s="425">
        <v>2.0868525326243597</v>
      </c>
      <c r="AY311" s="425">
        <v>2.0841485837281843</v>
      </c>
      <c r="AZ311" s="426">
        <v>2.1026087574175691</v>
      </c>
      <c r="BA311" s="424">
        <v>3.5267393664643283</v>
      </c>
      <c r="BB311" s="425">
        <v>14.320160329589363</v>
      </c>
      <c r="BC311" s="425">
        <v>2.2311454826942452</v>
      </c>
      <c r="BD311" s="425">
        <v>2.2178540286877837</v>
      </c>
      <c r="BE311" s="426">
        <v>2.3066573259731631</v>
      </c>
      <c r="BF311" s="424">
        <v>3.6518606020497328</v>
      </c>
      <c r="BG311" s="425">
        <v>14.762990866121527</v>
      </c>
      <c r="BH311" s="425">
        <v>2.3083270153468303</v>
      </c>
      <c r="BI311" s="425">
        <v>2.3448023986537998</v>
      </c>
      <c r="BJ311" s="426">
        <v>2.1077032426534643</v>
      </c>
    </row>
    <row r="312" spans="5:62" ht="10.9" customHeight="1" x14ac:dyDescent="0.2">
      <c r="E312" s="477" t="s">
        <v>271</v>
      </c>
      <c r="F312" s="427">
        <v>3</v>
      </c>
      <c r="G312" s="2" t="s">
        <v>2446</v>
      </c>
      <c r="H312" s="424">
        <v>2.1971221744113318</v>
      </c>
      <c r="I312" s="425">
        <v>7.0506240400340499</v>
      </c>
      <c r="J312" s="425">
        <v>1.6741723511651152</v>
      </c>
      <c r="K312" s="425">
        <v>1.7645117482741812</v>
      </c>
      <c r="L312" s="426">
        <v>1.2644071409716784</v>
      </c>
      <c r="M312" s="424">
        <v>2.0446705294872674</v>
      </c>
      <c r="N312" s="425">
        <v>6.7603806702918439</v>
      </c>
      <c r="O312" s="425">
        <v>1.5527411118381207</v>
      </c>
      <c r="P312" s="425">
        <v>1.6153962384545597</v>
      </c>
      <c r="Q312" s="426">
        <v>1.2722878151658319</v>
      </c>
      <c r="R312" s="424">
        <v>1.8577036368402613</v>
      </c>
      <c r="S312" s="425">
        <v>5.9953456388366231</v>
      </c>
      <c r="T312" s="425">
        <v>1.4362455423805207</v>
      </c>
      <c r="U312" s="425">
        <v>1.4946411539452871</v>
      </c>
      <c r="V312" s="426">
        <v>1.1825637887079381</v>
      </c>
      <c r="W312" s="424">
        <v>1.7559433714709218</v>
      </c>
      <c r="X312" s="425">
        <v>6.1130323035284571</v>
      </c>
      <c r="Y312" s="425">
        <v>1.3086324678449566</v>
      </c>
      <c r="Z312" s="425">
        <v>1.3569948264473255</v>
      </c>
      <c r="AA312" s="426">
        <v>1.1062572102878083</v>
      </c>
      <c r="AB312" s="424">
        <v>1.9206129681788544</v>
      </c>
      <c r="AC312" s="425">
        <v>6.6757580789262505</v>
      </c>
      <c r="AD312" s="425">
        <v>1.4356672458017281</v>
      </c>
      <c r="AE312" s="425">
        <v>1.5191469155223525</v>
      </c>
      <c r="AF312" s="426">
        <v>1.0955384733307185</v>
      </c>
      <c r="AG312" s="424">
        <v>2.6001587426439201</v>
      </c>
      <c r="AH312" s="425">
        <v>8.8123032835697668</v>
      </c>
      <c r="AI312" s="425">
        <v>1.9706336376604003</v>
      </c>
      <c r="AJ312" s="425">
        <v>2.0861476452845658</v>
      </c>
      <c r="AK312" s="426">
        <v>1.5128491336752712</v>
      </c>
      <c r="AL312" s="424">
        <v>2.6060813098400333</v>
      </c>
      <c r="AM312" s="425">
        <v>9.3191522559005513</v>
      </c>
      <c r="AN312" s="425">
        <v>1.9210359910320181</v>
      </c>
      <c r="AO312" s="425">
        <v>2.0618794870116197</v>
      </c>
      <c r="AP312" s="426">
        <v>1.3832996452158768</v>
      </c>
      <c r="AQ312" s="424">
        <v>2.3604788595542194</v>
      </c>
      <c r="AR312" s="425">
        <v>9.8847687981018417</v>
      </c>
      <c r="AS312" s="425">
        <v>1.560899322881222</v>
      </c>
      <c r="AT312" s="425">
        <v>1.6654902852621265</v>
      </c>
      <c r="AU312" s="426">
        <v>1.1753139296130939</v>
      </c>
      <c r="AV312" s="424">
        <v>2.4531437213335132</v>
      </c>
      <c r="AW312" s="425">
        <v>10.140473615990352</v>
      </c>
      <c r="AX312" s="425">
        <v>1.5972192024791487</v>
      </c>
      <c r="AY312" s="425">
        <v>1.6780426176101455</v>
      </c>
      <c r="AZ312" s="426">
        <v>1.3076735826023664</v>
      </c>
      <c r="BA312" s="424">
        <v>2.7069448131224645</v>
      </c>
      <c r="BB312" s="425">
        <v>10.326809241853715</v>
      </c>
      <c r="BC312" s="425">
        <v>1.8178442960146874</v>
      </c>
      <c r="BD312" s="425">
        <v>1.8605753144196284</v>
      </c>
      <c r="BE312" s="426">
        <v>1.6694279942640755</v>
      </c>
      <c r="BF312" s="424">
        <v>3.1391211139270432</v>
      </c>
      <c r="BG312" s="425">
        <v>11.015975563065149</v>
      </c>
      <c r="BH312" s="425">
        <v>2.2140843237555292</v>
      </c>
      <c r="BI312" s="425">
        <v>2.2448781727029909</v>
      </c>
      <c r="BJ312" s="426">
        <v>2.1110118741836317</v>
      </c>
    </row>
    <row r="313" spans="5:62" ht="10.9" customHeight="1" x14ac:dyDescent="0.2">
      <c r="E313" s="477" t="s">
        <v>274</v>
      </c>
      <c r="F313" s="427">
        <v>3</v>
      </c>
      <c r="G313" s="2" t="s">
        <v>2447</v>
      </c>
      <c r="H313" s="424">
        <v>4.9015623546603537</v>
      </c>
      <c r="I313" s="425">
        <v>12.631958531044777</v>
      </c>
      <c r="J313" s="425">
        <v>3.3296355782645395</v>
      </c>
      <c r="K313" s="425">
        <v>3.702768162622625</v>
      </c>
      <c r="L313" s="426">
        <v>2.4699491371076436</v>
      </c>
      <c r="M313" s="424">
        <v>4.6763104199748984</v>
      </c>
      <c r="N313" s="425">
        <v>12.139224222357603</v>
      </c>
      <c r="O313" s="425">
        <v>3.2178851848047554</v>
      </c>
      <c r="P313" s="425">
        <v>3.5770279439677548</v>
      </c>
      <c r="Q313" s="426">
        <v>2.4166943636291012</v>
      </c>
      <c r="R313" s="424">
        <v>4.452733587906744</v>
      </c>
      <c r="S313" s="425">
        <v>11.642809397159949</v>
      </c>
      <c r="T313" s="425">
        <v>3.0891367133500474</v>
      </c>
      <c r="U313" s="425">
        <v>3.387143968957627</v>
      </c>
      <c r="V313" s="426">
        <v>2.4582658242813054</v>
      </c>
      <c r="W313" s="424">
        <v>4.0092689816673897</v>
      </c>
      <c r="X313" s="425">
        <v>11.612523185681022</v>
      </c>
      <c r="Y313" s="425">
        <v>2.5880192503435842</v>
      </c>
      <c r="Z313" s="425">
        <v>2.7925826811243701</v>
      </c>
      <c r="AA313" s="426">
        <v>2.1783057224007467</v>
      </c>
      <c r="AB313" s="424">
        <v>3.7845718714904213</v>
      </c>
      <c r="AC313" s="425">
        <v>10.801336037432504</v>
      </c>
      <c r="AD313" s="425">
        <v>2.4914960592733983</v>
      </c>
      <c r="AE313" s="425">
        <v>2.780989419328642</v>
      </c>
      <c r="AF313" s="426">
        <v>1.9392998338373379</v>
      </c>
      <c r="AG313" s="424">
        <v>4.5328755653059467</v>
      </c>
      <c r="AH313" s="425">
        <v>12.659884138613842</v>
      </c>
      <c r="AI313" s="425">
        <v>3.0363281453591777</v>
      </c>
      <c r="AJ313" s="425">
        <v>3.4238761570015845</v>
      </c>
      <c r="AK313" s="426">
        <v>2.3286435020144531</v>
      </c>
      <c r="AL313" s="424">
        <v>4.5550012961625486</v>
      </c>
      <c r="AM313" s="425">
        <v>13.396998144504467</v>
      </c>
      <c r="AN313" s="425">
        <v>2.9583520202342601</v>
      </c>
      <c r="AO313" s="425">
        <v>3.3617816404605563</v>
      </c>
      <c r="AP313" s="426">
        <v>2.2551963726224833</v>
      </c>
      <c r="AQ313" s="424">
        <v>4.2789265000262189</v>
      </c>
      <c r="AR313" s="425">
        <v>13.535519011752127</v>
      </c>
      <c r="AS313" s="425">
        <v>2.6440916307742031</v>
      </c>
      <c r="AT313" s="425">
        <v>3.0692159389663383</v>
      </c>
      <c r="AU313" s="426">
        <v>1.9375558875003625</v>
      </c>
      <c r="AV313" s="424">
        <v>4.3927477017730618</v>
      </c>
      <c r="AW313" s="425">
        <v>13.063204455690597</v>
      </c>
      <c r="AX313" s="425">
        <v>2.7959763996353133</v>
      </c>
      <c r="AY313" s="425">
        <v>3.1905746016923255</v>
      </c>
      <c r="AZ313" s="426">
        <v>2.1569644498750966</v>
      </c>
      <c r="BA313" s="424">
        <v>4.5958622291771913</v>
      </c>
      <c r="BB313" s="425">
        <v>12.579346995145819</v>
      </c>
      <c r="BC313" s="425">
        <v>3.1067393529592748</v>
      </c>
      <c r="BD313" s="425">
        <v>3.3538537431243567</v>
      </c>
      <c r="BE313" s="426">
        <v>2.7165081906192214</v>
      </c>
      <c r="BF313" s="424">
        <v>5.0298542113803926</v>
      </c>
      <c r="BG313" s="425">
        <v>13.762157168919163</v>
      </c>
      <c r="BH313" s="425">
        <v>3.4224882586838268</v>
      </c>
      <c r="BI313" s="425">
        <v>3.5525264850751808</v>
      </c>
      <c r="BJ313" s="426">
        <v>3.2247170971784325</v>
      </c>
    </row>
    <row r="314" spans="5:62" ht="10.9" customHeight="1" x14ac:dyDescent="0.2">
      <c r="E314" s="477" t="s">
        <v>276</v>
      </c>
      <c r="F314" s="427">
        <v>3</v>
      </c>
      <c r="G314" s="2" t="s">
        <v>2448</v>
      </c>
      <c r="H314" s="424">
        <v>5.7298300150941364</v>
      </c>
      <c r="I314" s="425">
        <v>18.017916715813314</v>
      </c>
      <c r="J314" s="425">
        <v>3.677373848555042</v>
      </c>
      <c r="K314" s="425">
        <v>4.060723382436163</v>
      </c>
      <c r="L314" s="426">
        <v>2.3765614104369428</v>
      </c>
      <c r="M314" s="424">
        <v>5.3302415934209124</v>
      </c>
      <c r="N314" s="425">
        <v>17.633713372165836</v>
      </c>
      <c r="O314" s="425">
        <v>3.3524672262095847</v>
      </c>
      <c r="P314" s="425">
        <v>3.6741826302400731</v>
      </c>
      <c r="Q314" s="426">
        <v>2.2932054928091756</v>
      </c>
      <c r="R314" s="424">
        <v>4.9780072011154566</v>
      </c>
      <c r="S314" s="425">
        <v>16.500896313660927</v>
      </c>
      <c r="T314" s="425">
        <v>3.14343454761396</v>
      </c>
      <c r="U314" s="425">
        <v>3.4834283212714916</v>
      </c>
      <c r="V314" s="426">
        <v>2.0675933919523337</v>
      </c>
      <c r="W314" s="424">
        <v>4.9735183431772114</v>
      </c>
      <c r="X314" s="425">
        <v>16.985074026797893</v>
      </c>
      <c r="Y314" s="425">
        <v>3.0460393496424811</v>
      </c>
      <c r="Z314" s="425">
        <v>3.416342204398179</v>
      </c>
      <c r="AA314" s="426">
        <v>1.9312277766529395</v>
      </c>
      <c r="AB314" s="424">
        <v>4.9467464836805979</v>
      </c>
      <c r="AC314" s="425">
        <v>17.536852618421971</v>
      </c>
      <c r="AD314" s="425">
        <v>2.9091462416563911</v>
      </c>
      <c r="AE314" s="425">
        <v>3.2306157105683235</v>
      </c>
      <c r="AF314" s="426">
        <v>1.9856965615624222</v>
      </c>
      <c r="AG314" s="424">
        <v>5.7992497035181634</v>
      </c>
      <c r="AH314" s="425">
        <v>20.063637676372259</v>
      </c>
      <c r="AI314" s="425">
        <v>3.4590744753351523</v>
      </c>
      <c r="AJ314" s="425">
        <v>3.8877544129974448</v>
      </c>
      <c r="AK314" s="426">
        <v>2.2753119764970493</v>
      </c>
      <c r="AL314" s="424">
        <v>5.4721718694932369</v>
      </c>
      <c r="AM314" s="425">
        <v>19.530778007011349</v>
      </c>
      <c r="AN314" s="425">
        <v>3.1738899660842614</v>
      </c>
      <c r="AO314" s="425">
        <v>3.4939069192991461</v>
      </c>
      <c r="AP314" s="426">
        <v>2.3191742387053917</v>
      </c>
      <c r="AQ314" s="424">
        <v>5.5210745443396512</v>
      </c>
      <c r="AR314" s="425">
        <v>19.893039647285192</v>
      </c>
      <c r="AS314" s="425">
        <v>3.1813308127032207</v>
      </c>
      <c r="AT314" s="425">
        <v>3.454082597250876</v>
      </c>
      <c r="AU314" s="426">
        <v>2.4746202806722279</v>
      </c>
      <c r="AV314" s="424">
        <v>6.3379163216222523</v>
      </c>
      <c r="AW314" s="425">
        <v>22.342519453585926</v>
      </c>
      <c r="AX314" s="425">
        <v>3.6883252976988468</v>
      </c>
      <c r="AY314" s="425">
        <v>3.9096459354585393</v>
      </c>
      <c r="AZ314" s="426">
        <v>3.1281230770078357</v>
      </c>
      <c r="BA314" s="424">
        <v>6.8223210668078398</v>
      </c>
      <c r="BB314" s="425">
        <v>22.842151796664297</v>
      </c>
      <c r="BC314" s="425">
        <v>4.0738282644564858</v>
      </c>
      <c r="BD314" s="425">
        <v>4.1969286091193165</v>
      </c>
      <c r="BE314" s="426">
        <v>3.7657655015943385</v>
      </c>
      <c r="BF314" s="424">
        <v>7.3869117429217575</v>
      </c>
      <c r="BG314" s="425">
        <v>24.088467018703795</v>
      </c>
      <c r="BH314" s="425">
        <v>4.505254066328007</v>
      </c>
      <c r="BI314" s="425">
        <v>4.6712680938357014</v>
      </c>
      <c r="BJ314" s="426">
        <v>4.101969648904948</v>
      </c>
    </row>
    <row r="315" spans="5:62" ht="10.9" customHeight="1" x14ac:dyDescent="0.2">
      <c r="E315" s="477" t="s">
        <v>277</v>
      </c>
      <c r="F315" s="427">
        <v>3</v>
      </c>
      <c r="G315" s="2" t="s">
        <v>2449</v>
      </c>
      <c r="H315" s="424">
        <v>6.7387764789961544</v>
      </c>
      <c r="I315" s="425">
        <v>21.721966854946494</v>
      </c>
      <c r="J315" s="425">
        <v>4.3057425509283771</v>
      </c>
      <c r="K315" s="425">
        <v>4.7808868042740187</v>
      </c>
      <c r="L315" s="426">
        <v>2.1447456164858547</v>
      </c>
      <c r="M315" s="424">
        <v>7.0327387330251518</v>
      </c>
      <c r="N315" s="425">
        <v>24.026396186155253</v>
      </c>
      <c r="O315" s="425">
        <v>4.2730445900239333</v>
      </c>
      <c r="P315" s="425">
        <v>4.6202632155266441</v>
      </c>
      <c r="Q315" s="426">
        <v>2.7228539133550607</v>
      </c>
      <c r="R315" s="424">
        <v>7.0603304486280543</v>
      </c>
      <c r="S315" s="425">
        <v>25.71114737574765</v>
      </c>
      <c r="T315" s="425">
        <v>3.971700551980156</v>
      </c>
      <c r="U315" s="425">
        <v>4.2554103738738291</v>
      </c>
      <c r="V315" s="426">
        <v>2.7433177926067214</v>
      </c>
      <c r="W315" s="424">
        <v>5.8055985384055901</v>
      </c>
      <c r="X315" s="425">
        <v>21.036959983602969</v>
      </c>
      <c r="Y315" s="425">
        <v>3.2207344641639866</v>
      </c>
      <c r="Z315" s="425">
        <v>3.5109807146848837</v>
      </c>
      <c r="AA315" s="426">
        <v>2.005945350810276</v>
      </c>
      <c r="AB315" s="424">
        <v>5.6415232858382547</v>
      </c>
      <c r="AC315" s="425">
        <v>20.532974125382978</v>
      </c>
      <c r="AD315" s="425">
        <v>3.1581106556050287</v>
      </c>
      <c r="AE315" s="425">
        <v>3.4205103670137613</v>
      </c>
      <c r="AF315" s="426">
        <v>2.0740449784014556</v>
      </c>
      <c r="AG315" s="424">
        <v>6.6938622598312163</v>
      </c>
      <c r="AH315" s="425">
        <v>25.071969440991602</v>
      </c>
      <c r="AI315" s="425">
        <v>3.6128623511769034</v>
      </c>
      <c r="AJ315" s="425">
        <v>3.8947953562697157</v>
      </c>
      <c r="AK315" s="426">
        <v>2.4862141954653216</v>
      </c>
      <c r="AL315" s="424">
        <v>6.0772831496562283</v>
      </c>
      <c r="AM315" s="425">
        <v>21.820132585525027</v>
      </c>
      <c r="AN315" s="425">
        <v>3.3191408034282563</v>
      </c>
      <c r="AO315" s="425">
        <v>3.5905492181072365</v>
      </c>
      <c r="AP315" s="426">
        <v>2.2601784638782925</v>
      </c>
      <c r="AQ315" s="424">
        <v>5.5138732726045943</v>
      </c>
      <c r="AR315" s="425">
        <v>18.595759799247784</v>
      </c>
      <c r="AS315" s="425">
        <v>3.201791858728114</v>
      </c>
      <c r="AT315" s="425">
        <v>3.2279143854167667</v>
      </c>
      <c r="AU315" s="426">
        <v>3.1039098629154482</v>
      </c>
      <c r="AV315" s="424">
        <v>5.939921737103373</v>
      </c>
      <c r="AW315" s="425">
        <v>19.539348387741423</v>
      </c>
      <c r="AX315" s="425">
        <v>3.4730341194120857</v>
      </c>
      <c r="AY315" s="425">
        <v>3.5681825213186293</v>
      </c>
      <c r="AZ315" s="426">
        <v>3.1421474115284913</v>
      </c>
      <c r="BA315" s="424">
        <v>6.8314897233387679</v>
      </c>
      <c r="BB315" s="425">
        <v>22.070120005148834</v>
      </c>
      <c r="BC315" s="425">
        <v>3.8971335840142589</v>
      </c>
      <c r="BD315" s="425">
        <v>3.9317809419076086</v>
      </c>
      <c r="BE315" s="426">
        <v>3.7808650234700889</v>
      </c>
      <c r="BF315" s="424">
        <v>7.6403446697935005</v>
      </c>
      <c r="BG315" s="425">
        <v>23.24467936719816</v>
      </c>
      <c r="BH315" s="425">
        <v>4.4807620641556758</v>
      </c>
      <c r="BI315" s="425">
        <v>4.4510817878696347</v>
      </c>
      <c r="BJ315" s="426">
        <v>4.5793935269484196</v>
      </c>
    </row>
    <row r="316" spans="5:62" ht="10.9" customHeight="1" x14ac:dyDescent="0.2">
      <c r="E316" s="477" t="s">
        <v>278</v>
      </c>
      <c r="F316" s="427">
        <v>3</v>
      </c>
      <c r="G316" s="2" t="s">
        <v>2450</v>
      </c>
      <c r="H316" s="424">
        <v>2.6809151430344547</v>
      </c>
      <c r="I316" s="425">
        <v>7.4740128704788331</v>
      </c>
      <c r="J316" s="425">
        <v>2.1497282575240808</v>
      </c>
      <c r="K316" s="425">
        <v>2.2611678637236019</v>
      </c>
      <c r="L316" s="426">
        <v>1.4924068133893371</v>
      </c>
      <c r="M316" s="424">
        <v>2.5029588872739081</v>
      </c>
      <c r="N316" s="425">
        <v>7.1702341043143711</v>
      </c>
      <c r="O316" s="425">
        <v>2.0071564062966578</v>
      </c>
      <c r="P316" s="425">
        <v>2.1066512370575263</v>
      </c>
      <c r="Q316" s="426">
        <v>1.4244542072853448</v>
      </c>
      <c r="R316" s="424">
        <v>2.314286591093766</v>
      </c>
      <c r="S316" s="425">
        <v>6.5895423220766602</v>
      </c>
      <c r="T316" s="425">
        <v>1.8707537164200958</v>
      </c>
      <c r="U316" s="425">
        <v>1.9427841716833547</v>
      </c>
      <c r="V316" s="426">
        <v>1.4644260859461</v>
      </c>
      <c r="W316" s="424">
        <v>2.0739068413448849</v>
      </c>
      <c r="X316" s="425">
        <v>6.8258660787002929</v>
      </c>
      <c r="Y316" s="425">
        <v>1.5705170022649702</v>
      </c>
      <c r="Z316" s="425">
        <v>1.620109467089669</v>
      </c>
      <c r="AA316" s="426">
        <v>1.30170343079771</v>
      </c>
      <c r="AB316" s="424">
        <v>2.0572793835803926</v>
      </c>
      <c r="AC316" s="425">
        <v>6.5949264502895248</v>
      </c>
      <c r="AD316" s="425">
        <v>1.5810830989295876</v>
      </c>
      <c r="AE316" s="425">
        <v>1.653165595969178</v>
      </c>
      <c r="AF316" s="426">
        <v>1.2011230930990686</v>
      </c>
      <c r="AG316" s="424">
        <v>2.6479736011074135</v>
      </c>
      <c r="AH316" s="425">
        <v>8.5531730682620122</v>
      </c>
      <c r="AI316" s="425">
        <v>2.0287580019425473</v>
      </c>
      <c r="AJ316" s="425">
        <v>2.1574862272298949</v>
      </c>
      <c r="AK316" s="426">
        <v>1.371037279093603</v>
      </c>
      <c r="AL316" s="424">
        <v>2.6268966873569104</v>
      </c>
      <c r="AM316" s="425">
        <v>8.3812478969757205</v>
      </c>
      <c r="AN316" s="425">
        <v>2.024586385232781</v>
      </c>
      <c r="AO316" s="425">
        <v>2.1462680481818071</v>
      </c>
      <c r="AP316" s="426">
        <v>1.4236517332022931</v>
      </c>
      <c r="AQ316" s="424">
        <v>2.339346070777951</v>
      </c>
      <c r="AR316" s="425">
        <v>7.7546122553025976</v>
      </c>
      <c r="AS316" s="425">
        <v>1.7713337855682305</v>
      </c>
      <c r="AT316" s="425">
        <v>1.8470764076892823</v>
      </c>
      <c r="AU316" s="426">
        <v>1.4072048511374919</v>
      </c>
      <c r="AV316" s="424">
        <v>2.5333435621029072</v>
      </c>
      <c r="AW316" s="425">
        <v>8.4822928733858447</v>
      </c>
      <c r="AX316" s="425">
        <v>1.8809108350633612</v>
      </c>
      <c r="AY316" s="425">
        <v>1.9066071107889113</v>
      </c>
      <c r="AZ316" s="426">
        <v>1.7597267589259269</v>
      </c>
      <c r="BA316" s="424">
        <v>2.7063389487671952</v>
      </c>
      <c r="BB316" s="425">
        <v>8.9631176176609593</v>
      </c>
      <c r="BC316" s="425">
        <v>1.9959566334390308</v>
      </c>
      <c r="BD316" s="425">
        <v>2.0251898401172723</v>
      </c>
      <c r="BE316" s="426">
        <v>1.8621046524648983</v>
      </c>
      <c r="BF316" s="424">
        <v>2.7222741701512483</v>
      </c>
      <c r="BG316" s="425">
        <v>8.5428953024579819</v>
      </c>
      <c r="BH316" s="425">
        <v>2.0723041515586229</v>
      </c>
      <c r="BI316" s="425">
        <v>2.1207328381172839</v>
      </c>
      <c r="BJ316" s="426">
        <v>1.857544970442635</v>
      </c>
    </row>
    <row r="317" spans="5:62" ht="10.9" customHeight="1" x14ac:dyDescent="0.2">
      <c r="E317" s="477" t="s">
        <v>280</v>
      </c>
      <c r="F317" s="427">
        <v>3</v>
      </c>
      <c r="G317" s="2" t="s">
        <v>2451</v>
      </c>
      <c r="H317" s="424">
        <v>3.8257150524069714</v>
      </c>
      <c r="I317" s="425">
        <v>12.168811071867284</v>
      </c>
      <c r="J317" s="425">
        <v>2.8441513701619896</v>
      </c>
      <c r="K317" s="425">
        <v>3.0294852230141336</v>
      </c>
      <c r="L317" s="426">
        <v>1.6117097975329315</v>
      </c>
      <c r="M317" s="424">
        <v>3.4737709986891763</v>
      </c>
      <c r="N317" s="425">
        <v>11.491041232885054</v>
      </c>
      <c r="O317" s="425">
        <v>2.5629382837409302</v>
      </c>
      <c r="P317" s="425">
        <v>2.6965268632031325</v>
      </c>
      <c r="Q317" s="426">
        <v>1.6850292552470174</v>
      </c>
      <c r="R317" s="424">
        <v>3.1050185640994017</v>
      </c>
      <c r="S317" s="425">
        <v>10.703110871039245</v>
      </c>
      <c r="T317" s="425">
        <v>2.2556050698245254</v>
      </c>
      <c r="U317" s="425">
        <v>2.3935011247598301</v>
      </c>
      <c r="V317" s="426">
        <v>1.3786902705934154</v>
      </c>
      <c r="W317" s="424">
        <v>3.0470356991696179</v>
      </c>
      <c r="X317" s="425">
        <v>11.546913927564102</v>
      </c>
      <c r="Y317" s="425">
        <v>2.0915940160580915</v>
      </c>
      <c r="Z317" s="425">
        <v>2.2161894209861015</v>
      </c>
      <c r="AA317" s="426">
        <v>1.3229522843514658</v>
      </c>
      <c r="AB317" s="424">
        <v>3.0566398539807933</v>
      </c>
      <c r="AC317" s="425">
        <v>11.172430554928001</v>
      </c>
      <c r="AD317" s="425">
        <v>2.1743933412797749</v>
      </c>
      <c r="AE317" s="425">
        <v>2.317559966743143</v>
      </c>
      <c r="AF317" s="426">
        <v>1.3060592500335271</v>
      </c>
      <c r="AG317" s="424">
        <v>3.7233389863741442</v>
      </c>
      <c r="AH317" s="425">
        <v>13.789344612048014</v>
      </c>
      <c r="AI317" s="425">
        <v>2.6687646114039953</v>
      </c>
      <c r="AJ317" s="425">
        <v>2.8207798175786909</v>
      </c>
      <c r="AK317" s="426">
        <v>1.7749967442875598</v>
      </c>
      <c r="AL317" s="424">
        <v>3.5794367921519381</v>
      </c>
      <c r="AM317" s="425">
        <v>13.530775488735673</v>
      </c>
      <c r="AN317" s="425">
        <v>2.5461883479212588</v>
      </c>
      <c r="AO317" s="425">
        <v>2.6896145167836405</v>
      </c>
      <c r="AP317" s="426">
        <v>1.7376683271136526</v>
      </c>
      <c r="AQ317" s="424">
        <v>3.3611561384829503</v>
      </c>
      <c r="AR317" s="425">
        <v>13.819024236848733</v>
      </c>
      <c r="AS317" s="425">
        <v>2.2774391151658877</v>
      </c>
      <c r="AT317" s="425">
        <v>2.4326624814253219</v>
      </c>
      <c r="AU317" s="426">
        <v>1.4217532535030089</v>
      </c>
      <c r="AV317" s="424">
        <v>3.7234499515026562</v>
      </c>
      <c r="AW317" s="425">
        <v>14.522602274178299</v>
      </c>
      <c r="AX317" s="425">
        <v>2.5488680054610731</v>
      </c>
      <c r="AY317" s="425">
        <v>2.6601217569177895</v>
      </c>
      <c r="AZ317" s="426">
        <v>1.9469855621243193</v>
      </c>
      <c r="BA317" s="424">
        <v>4.2556892150492622</v>
      </c>
      <c r="BB317" s="425">
        <v>15.598870796410173</v>
      </c>
      <c r="BC317" s="425">
        <v>2.9836469484514239</v>
      </c>
      <c r="BD317" s="425">
        <v>3.1000100024336477</v>
      </c>
      <c r="BE317" s="426">
        <v>2.3656869876588091</v>
      </c>
      <c r="BF317" s="424">
        <v>4.5765838477162619</v>
      </c>
      <c r="BG317" s="425">
        <v>16.676957264742779</v>
      </c>
      <c r="BH317" s="425">
        <v>3.2340427487829477</v>
      </c>
      <c r="BI317" s="425">
        <v>3.3717017041955364</v>
      </c>
      <c r="BJ317" s="426">
        <v>2.5255098943569565</v>
      </c>
    </row>
    <row r="318" spans="5:62" ht="10.9" customHeight="1" x14ac:dyDescent="0.2">
      <c r="E318" s="477" t="s">
        <v>281</v>
      </c>
      <c r="F318" s="427">
        <v>3</v>
      </c>
      <c r="G318" s="2" t="s">
        <v>2452</v>
      </c>
      <c r="H318" s="424">
        <v>2.9289063904230606</v>
      </c>
      <c r="I318" s="425">
        <v>8.3001992080223896</v>
      </c>
      <c r="J318" s="425">
        <v>2.3174118493267444</v>
      </c>
      <c r="K318" s="425">
        <v>2.4621802863627105</v>
      </c>
      <c r="L318" s="426">
        <v>1.6831812650387927</v>
      </c>
      <c r="M318" s="424">
        <v>2.92874989945985</v>
      </c>
      <c r="N318" s="425">
        <v>8.8074883833203028</v>
      </c>
      <c r="O318" s="425">
        <v>2.2673308718285985</v>
      </c>
      <c r="P318" s="425">
        <v>2.4351787941521943</v>
      </c>
      <c r="Q318" s="426">
        <v>1.5415662380341391</v>
      </c>
      <c r="R318" s="424">
        <v>2.7117544773028177</v>
      </c>
      <c r="S318" s="425">
        <v>8.0428393554521431</v>
      </c>
      <c r="T318" s="425">
        <v>2.1187351405467303</v>
      </c>
      <c r="U318" s="425">
        <v>2.259822366569705</v>
      </c>
      <c r="V318" s="426">
        <v>1.5269543524722011</v>
      </c>
      <c r="W318" s="424">
        <v>2.4871824084978194</v>
      </c>
      <c r="X318" s="425">
        <v>8.3164437041104762</v>
      </c>
      <c r="Y318" s="425">
        <v>1.8296004505536245</v>
      </c>
      <c r="Z318" s="425">
        <v>1.9570495912054502</v>
      </c>
      <c r="AA318" s="426">
        <v>1.3123151031821876</v>
      </c>
      <c r="AB318" s="424">
        <v>2.3969128682746303</v>
      </c>
      <c r="AC318" s="425">
        <v>7.8965250010418542</v>
      </c>
      <c r="AD318" s="425">
        <v>1.7754023683297797</v>
      </c>
      <c r="AE318" s="425">
        <v>1.9203829537207813</v>
      </c>
      <c r="AF318" s="426">
        <v>1.2011428572225782</v>
      </c>
      <c r="AG318" s="424">
        <v>2.9488826134701416</v>
      </c>
      <c r="AH318" s="425">
        <v>9.3768155758930511</v>
      </c>
      <c r="AI318" s="425">
        <v>2.2454718185526752</v>
      </c>
      <c r="AJ318" s="425">
        <v>2.4183072725022638</v>
      </c>
      <c r="AK318" s="426">
        <v>1.5776297063762443</v>
      </c>
      <c r="AL318" s="424">
        <v>2.9489539357714243</v>
      </c>
      <c r="AM318" s="425">
        <v>9.8216200225270622</v>
      </c>
      <c r="AN318" s="425">
        <v>2.2186304227777098</v>
      </c>
      <c r="AO318" s="425">
        <v>2.3700950406125476</v>
      </c>
      <c r="AP318" s="426">
        <v>1.6556096019580373</v>
      </c>
      <c r="AQ318" s="424">
        <v>2.6997766134454722</v>
      </c>
      <c r="AR318" s="425">
        <v>9.8106541758467074</v>
      </c>
      <c r="AS318" s="425">
        <v>1.9332390334067777</v>
      </c>
      <c r="AT318" s="425">
        <v>2.0357824529909059</v>
      </c>
      <c r="AU318" s="426">
        <v>1.5638750679916691</v>
      </c>
      <c r="AV318" s="424">
        <v>2.9727674809515494</v>
      </c>
      <c r="AW318" s="425">
        <v>11.216114854711488</v>
      </c>
      <c r="AX318" s="425">
        <v>2.0389585355192898</v>
      </c>
      <c r="AY318" s="425">
        <v>2.0943366369528378</v>
      </c>
      <c r="AZ318" s="426">
        <v>1.844055313432353</v>
      </c>
      <c r="BA318" s="424">
        <v>3.1866476291009822</v>
      </c>
      <c r="BB318" s="425">
        <v>11.117362359602915</v>
      </c>
      <c r="BC318" s="425">
        <v>2.2546621180594211</v>
      </c>
      <c r="BD318" s="425">
        <v>2.3426203638702012</v>
      </c>
      <c r="BE318" s="426">
        <v>1.9553218362532787</v>
      </c>
      <c r="BF318" s="424">
        <v>3.3065699218128572</v>
      </c>
      <c r="BG318" s="425">
        <v>10.701665884631295</v>
      </c>
      <c r="BH318" s="425">
        <v>2.4447422204875862</v>
      </c>
      <c r="BI318" s="425">
        <v>2.4613168670968317</v>
      </c>
      <c r="BJ318" s="426">
        <v>2.3903270653790365</v>
      </c>
    </row>
    <row r="319" spans="5:62" ht="10.9" customHeight="1" x14ac:dyDescent="0.2">
      <c r="E319" s="477" t="s">
        <v>282</v>
      </c>
      <c r="F319" s="427">
        <v>3</v>
      </c>
      <c r="G319" s="2" t="s">
        <v>2453</v>
      </c>
      <c r="H319" s="424">
        <v>3.699520781466124</v>
      </c>
      <c r="I319" s="425">
        <v>12.445250471542765</v>
      </c>
      <c r="J319" s="425">
        <v>2.8657785295534892</v>
      </c>
      <c r="K319" s="425">
        <v>3.1057251754731974</v>
      </c>
      <c r="L319" s="426">
        <v>1.3659780715388594</v>
      </c>
      <c r="M319" s="424">
        <v>3.4616636651134844</v>
      </c>
      <c r="N319" s="425">
        <v>12.113593469508343</v>
      </c>
      <c r="O319" s="425">
        <v>2.6533262230756116</v>
      </c>
      <c r="P319" s="425">
        <v>2.8678805781026946</v>
      </c>
      <c r="Q319" s="426">
        <v>1.3211012617119398</v>
      </c>
      <c r="R319" s="424">
        <v>3.0946330048713739</v>
      </c>
      <c r="S319" s="425">
        <v>11.234466438442446</v>
      </c>
      <c r="T319" s="425">
        <v>2.3532985892514002</v>
      </c>
      <c r="U319" s="425">
        <v>2.5458014336849684</v>
      </c>
      <c r="V319" s="426">
        <v>1.1834826747761582</v>
      </c>
      <c r="W319" s="424">
        <v>2.8514516680875603</v>
      </c>
      <c r="X319" s="425">
        <v>11.901722475697198</v>
      </c>
      <c r="Y319" s="425">
        <v>2.0287030317399974</v>
      </c>
      <c r="Z319" s="425">
        <v>2.1733933290757341</v>
      </c>
      <c r="AA319" s="426">
        <v>1.1758021770515354</v>
      </c>
      <c r="AB319" s="424">
        <v>2.877828652475344</v>
      </c>
      <c r="AC319" s="425">
        <v>12.251916633123184</v>
      </c>
      <c r="AD319" s="425">
        <v>2.0214479742920206</v>
      </c>
      <c r="AE319" s="425">
        <v>2.1405063638398305</v>
      </c>
      <c r="AF319" s="426">
        <v>1.3346248367618405</v>
      </c>
      <c r="AG319" s="424">
        <v>3.6637810005808111</v>
      </c>
      <c r="AH319" s="425">
        <v>15.814556032959997</v>
      </c>
      <c r="AI319" s="425">
        <v>2.5517225834364154</v>
      </c>
      <c r="AJ319" s="425">
        <v>2.7121242483232875</v>
      </c>
      <c r="AK319" s="426">
        <v>1.6538196205135336</v>
      </c>
      <c r="AL319" s="424">
        <v>3.4290651813348125</v>
      </c>
      <c r="AM319" s="425">
        <v>15.179704765890765</v>
      </c>
      <c r="AN319" s="425">
        <v>2.3252998695079889</v>
      </c>
      <c r="AO319" s="425">
        <v>2.5017195278210047</v>
      </c>
      <c r="AP319" s="426">
        <v>1.3662552135972765</v>
      </c>
      <c r="AQ319" s="424">
        <v>3.2870878743065139</v>
      </c>
      <c r="AR319" s="425">
        <v>16.052180280788555</v>
      </c>
      <c r="AS319" s="425">
        <v>2.0616784683391747</v>
      </c>
      <c r="AT319" s="425">
        <v>2.205164772371754</v>
      </c>
      <c r="AU319" s="426">
        <v>1.2965125455198407</v>
      </c>
      <c r="AV319" s="424">
        <v>3.6009003795747523</v>
      </c>
      <c r="AW319" s="425">
        <v>17.782238215010839</v>
      </c>
      <c r="AX319" s="425">
        <v>2.1260379788139483</v>
      </c>
      <c r="AY319" s="425">
        <v>2.2684386277260837</v>
      </c>
      <c r="AZ319" s="426">
        <v>1.3794953591671446</v>
      </c>
      <c r="BA319" s="424">
        <v>3.9358534992316492</v>
      </c>
      <c r="BB319" s="425">
        <v>17.082342532700636</v>
      </c>
      <c r="BC319" s="425">
        <v>2.4966528718176892</v>
      </c>
      <c r="BD319" s="425">
        <v>2.5763020807532349</v>
      </c>
      <c r="BE319" s="426">
        <v>2.0865017636068113</v>
      </c>
      <c r="BF319" s="424">
        <v>4.3708322548108249</v>
      </c>
      <c r="BG319" s="425">
        <v>18.703539996422336</v>
      </c>
      <c r="BH319" s="425">
        <v>2.8161697649440924</v>
      </c>
      <c r="BI319" s="425">
        <v>2.9150033025003723</v>
      </c>
      <c r="BJ319" s="426">
        <v>2.3248420679695618</v>
      </c>
    </row>
    <row r="320" spans="5:62" ht="10.9" customHeight="1" x14ac:dyDescent="0.2">
      <c r="E320" s="477" t="s">
        <v>283</v>
      </c>
      <c r="F320" s="427">
        <v>3</v>
      </c>
      <c r="G320" s="2" t="s">
        <v>2454</v>
      </c>
      <c r="H320" s="424">
        <v>3.9602676833966197</v>
      </c>
      <c r="I320" s="425">
        <v>10.946628366121507</v>
      </c>
      <c r="J320" s="425">
        <v>2.9060821554993859</v>
      </c>
      <c r="K320" s="425">
        <v>3.1387739146386542</v>
      </c>
      <c r="L320" s="426">
        <v>1.3240593284854212</v>
      </c>
      <c r="M320" s="424">
        <v>3.5376241616348163</v>
      </c>
      <c r="N320" s="425">
        <v>10.031525385276312</v>
      </c>
      <c r="O320" s="425">
        <v>2.5949127324466237</v>
      </c>
      <c r="P320" s="425">
        <v>2.8132620574017668</v>
      </c>
      <c r="Q320" s="426">
        <v>1.1343918740572165</v>
      </c>
      <c r="R320" s="424">
        <v>3.0830731342341737</v>
      </c>
      <c r="S320" s="425">
        <v>8.4415948190283157</v>
      </c>
      <c r="T320" s="425">
        <v>2.3471484687471942</v>
      </c>
      <c r="U320" s="425">
        <v>2.5435298489408256</v>
      </c>
      <c r="V320" s="426">
        <v>1.0594546747423192</v>
      </c>
      <c r="W320" s="424">
        <v>2.7729600443911746</v>
      </c>
      <c r="X320" s="425">
        <v>8.9626592972584813</v>
      </c>
      <c r="Y320" s="425">
        <v>1.9263076980168921</v>
      </c>
      <c r="Z320" s="425">
        <v>2.0977138520923946</v>
      </c>
      <c r="AA320" s="426">
        <v>0.83545748163753064</v>
      </c>
      <c r="AB320" s="424">
        <v>3.1885879003871085</v>
      </c>
      <c r="AC320" s="425">
        <v>10.142328906297264</v>
      </c>
      <c r="AD320" s="425">
        <v>2.2536766532830477</v>
      </c>
      <c r="AE320" s="425">
        <v>2.4010354465628825</v>
      </c>
      <c r="AF320" s="426">
        <v>1.3332859772461989</v>
      </c>
      <c r="AG320" s="424">
        <v>3.7991551638986309</v>
      </c>
      <c r="AH320" s="425">
        <v>12.063925638980685</v>
      </c>
      <c r="AI320" s="425">
        <v>2.704681225453919</v>
      </c>
      <c r="AJ320" s="425">
        <v>2.9069362429134391</v>
      </c>
      <c r="AK320" s="426">
        <v>1.4643451316367269</v>
      </c>
      <c r="AL320" s="424">
        <v>3.4306690174749481</v>
      </c>
      <c r="AM320" s="425">
        <v>11.044388449097127</v>
      </c>
      <c r="AN320" s="425">
        <v>2.4325113483353999</v>
      </c>
      <c r="AO320" s="425">
        <v>2.627735537090762</v>
      </c>
      <c r="AP320" s="426">
        <v>1.2645976431820907</v>
      </c>
      <c r="AQ320" s="424">
        <v>3.0180770005024025</v>
      </c>
      <c r="AR320" s="425">
        <v>10.547556932559187</v>
      </c>
      <c r="AS320" s="425">
        <v>2.0445096859190102</v>
      </c>
      <c r="AT320" s="425">
        <v>2.2007176631468655</v>
      </c>
      <c r="AU320" s="426">
        <v>1.1247870546928815</v>
      </c>
      <c r="AV320" s="424">
        <v>3.4659288930171859</v>
      </c>
      <c r="AW320" s="425">
        <v>12.081694358139876</v>
      </c>
      <c r="AX320" s="425">
        <v>2.3164318978928331</v>
      </c>
      <c r="AY320" s="425">
        <v>2.4284218751852862</v>
      </c>
      <c r="AZ320" s="426">
        <v>1.6655623418112899</v>
      </c>
      <c r="BA320" s="424">
        <v>3.8204371555468852</v>
      </c>
      <c r="BB320" s="425">
        <v>13.338313032372342</v>
      </c>
      <c r="BC320" s="425">
        <v>2.5236833292239789</v>
      </c>
      <c r="BD320" s="425">
        <v>2.6311195006434089</v>
      </c>
      <c r="BE320" s="426">
        <v>1.9123044173142816</v>
      </c>
      <c r="BF320" s="424">
        <v>4.222629799564948</v>
      </c>
      <c r="BG320" s="425">
        <v>14.299194562721794</v>
      </c>
      <c r="BH320" s="425">
        <v>2.8810623753126525</v>
      </c>
      <c r="BI320" s="425">
        <v>3.0132171142005255</v>
      </c>
      <c r="BJ320" s="426">
        <v>2.1581756211575045</v>
      </c>
    </row>
    <row r="321" spans="5:62" ht="10.9" customHeight="1" x14ac:dyDescent="0.2">
      <c r="E321" s="477" t="s">
        <v>285</v>
      </c>
      <c r="F321" s="427">
        <v>3</v>
      </c>
      <c r="G321" s="2" t="s">
        <v>2455</v>
      </c>
      <c r="H321" s="424">
        <v>4.3788842902122802</v>
      </c>
      <c r="I321" s="425">
        <v>12.834450257559611</v>
      </c>
      <c r="J321" s="425">
        <v>3.1716000793124084</v>
      </c>
      <c r="K321" s="425">
        <v>3.4169472173289108</v>
      </c>
      <c r="L321" s="426">
        <v>1.4580703067327774</v>
      </c>
      <c r="M321" s="424">
        <v>3.8657654983069873</v>
      </c>
      <c r="N321" s="425">
        <v>11.610732335015916</v>
      </c>
      <c r="O321" s="425">
        <v>2.791286864330651</v>
      </c>
      <c r="P321" s="425">
        <v>2.9775320520194288</v>
      </c>
      <c r="Q321" s="426">
        <v>1.5087757624727605</v>
      </c>
      <c r="R321" s="424">
        <v>3.4829189023460332</v>
      </c>
      <c r="S321" s="425">
        <v>10.225524491532687</v>
      </c>
      <c r="T321" s="425">
        <v>2.5796916800358893</v>
      </c>
      <c r="U321" s="425">
        <v>2.7379859830665763</v>
      </c>
      <c r="V321" s="426">
        <v>1.5262111610549316</v>
      </c>
      <c r="W321" s="424">
        <v>3.2997338290386966</v>
      </c>
      <c r="X321" s="425">
        <v>10.905106351019478</v>
      </c>
      <c r="Y321" s="425">
        <v>2.2904206455525511</v>
      </c>
      <c r="Z321" s="425">
        <v>2.4614037759160747</v>
      </c>
      <c r="AA321" s="426">
        <v>1.1917365796752941</v>
      </c>
      <c r="AB321" s="424">
        <v>3.3745681007511963</v>
      </c>
      <c r="AC321" s="425">
        <v>11.664690335963346</v>
      </c>
      <c r="AD321" s="425">
        <v>2.3041618208538561</v>
      </c>
      <c r="AE321" s="425">
        <v>2.4779265308470366</v>
      </c>
      <c r="AF321" s="426">
        <v>1.2048641337705839</v>
      </c>
      <c r="AG321" s="424">
        <v>4.1162911362767121</v>
      </c>
      <c r="AH321" s="425">
        <v>13.414882473299508</v>
      </c>
      <c r="AI321" s="425">
        <v>2.9405690850313944</v>
      </c>
      <c r="AJ321" s="425">
        <v>3.1297866425556022</v>
      </c>
      <c r="AK321" s="426">
        <v>1.7728512961818781</v>
      </c>
      <c r="AL321" s="424">
        <v>3.6227982417255813</v>
      </c>
      <c r="AM321" s="425">
        <v>11.933181312659443</v>
      </c>
      <c r="AN321" s="425">
        <v>2.5650138424357682</v>
      </c>
      <c r="AO321" s="425">
        <v>2.7405867515342091</v>
      </c>
      <c r="AP321" s="426">
        <v>1.5168219581587616</v>
      </c>
      <c r="AQ321" s="424">
        <v>3.3768573451168589</v>
      </c>
      <c r="AR321" s="425">
        <v>12.031172225098572</v>
      </c>
      <c r="AS321" s="425">
        <v>2.2507467299724486</v>
      </c>
      <c r="AT321" s="425">
        <v>2.4047564617970512</v>
      </c>
      <c r="AU321" s="426">
        <v>1.3490989475427726</v>
      </c>
      <c r="AV321" s="424">
        <v>3.7682608325873121</v>
      </c>
      <c r="AW321" s="425">
        <v>14.104916704741335</v>
      </c>
      <c r="AX321" s="425">
        <v>2.3481999002811982</v>
      </c>
      <c r="AY321" s="425">
        <v>2.4429587326589712</v>
      </c>
      <c r="AZ321" s="426">
        <v>1.8049101728932144</v>
      </c>
      <c r="BA321" s="424">
        <v>4.3143620632711839</v>
      </c>
      <c r="BB321" s="425">
        <v>15.088575829888088</v>
      </c>
      <c r="BC321" s="425">
        <v>2.786703412328845</v>
      </c>
      <c r="BD321" s="425">
        <v>2.8682027379818082</v>
      </c>
      <c r="BE321" s="426">
        <v>2.3352415799594013</v>
      </c>
      <c r="BF321" s="424">
        <v>4.4616162599945257</v>
      </c>
      <c r="BG321" s="425">
        <v>14.628745694377534</v>
      </c>
      <c r="BH321" s="425">
        <v>3.0227255779176905</v>
      </c>
      <c r="BI321" s="425">
        <v>3.1580759054972378</v>
      </c>
      <c r="BJ321" s="426">
        <v>2.2999878032314127</v>
      </c>
    </row>
    <row r="322" spans="5:62" ht="10.9" customHeight="1" x14ac:dyDescent="0.2">
      <c r="E322" s="477" t="s">
        <v>286</v>
      </c>
      <c r="F322" s="427">
        <v>3</v>
      </c>
      <c r="G322" s="2" t="s">
        <v>2456</v>
      </c>
      <c r="H322" s="424">
        <v>5.1743570480986225</v>
      </c>
      <c r="I322" s="425">
        <v>15.960036315956199</v>
      </c>
      <c r="J322" s="425">
        <v>3.5058994144165538</v>
      </c>
      <c r="K322" s="425">
        <v>3.8478773239477571</v>
      </c>
      <c r="L322" s="426">
        <v>1.3488266965351783</v>
      </c>
      <c r="M322" s="424">
        <v>5.0083205537341495</v>
      </c>
      <c r="N322" s="425">
        <v>16.334399764898595</v>
      </c>
      <c r="O322" s="425">
        <v>3.2853947588231107</v>
      </c>
      <c r="P322" s="425">
        <v>3.5640900016862225</v>
      </c>
      <c r="Q322" s="426">
        <v>1.538902523585949</v>
      </c>
      <c r="R322" s="424">
        <v>4.5497303343166289</v>
      </c>
      <c r="S322" s="425">
        <v>14.954844897387511</v>
      </c>
      <c r="T322" s="425">
        <v>2.9855963394358036</v>
      </c>
      <c r="U322" s="425">
        <v>3.2608527502500069</v>
      </c>
      <c r="V322" s="426">
        <v>1.3123126817373028</v>
      </c>
      <c r="W322" s="424">
        <v>4.2134844842715102</v>
      </c>
      <c r="X322" s="425">
        <v>15.45988131304377</v>
      </c>
      <c r="Y322" s="425">
        <v>2.5301103757954873</v>
      </c>
      <c r="Z322" s="425">
        <v>2.7260504146678275</v>
      </c>
      <c r="AA322" s="426">
        <v>1.3714360414208182</v>
      </c>
      <c r="AB322" s="424">
        <v>4.2847421089289357</v>
      </c>
      <c r="AC322" s="425">
        <v>16.176594043305876</v>
      </c>
      <c r="AD322" s="425">
        <v>2.5305882849905919</v>
      </c>
      <c r="AE322" s="425">
        <v>2.7359750657979052</v>
      </c>
      <c r="AF322" s="426">
        <v>1.3358689324905173</v>
      </c>
      <c r="AG322" s="424">
        <v>5.1770049681194656</v>
      </c>
      <c r="AH322" s="425">
        <v>20.044140433792318</v>
      </c>
      <c r="AI322" s="425">
        <v>3.0256539210646807</v>
      </c>
      <c r="AJ322" s="425">
        <v>3.2848569572583104</v>
      </c>
      <c r="AK322" s="426">
        <v>1.5480740291772914</v>
      </c>
      <c r="AL322" s="424">
        <v>4.5252565651746224</v>
      </c>
      <c r="AM322" s="425">
        <v>17.28186132908856</v>
      </c>
      <c r="AN322" s="425">
        <v>2.6767645498395334</v>
      </c>
      <c r="AO322" s="425">
        <v>2.8854558293634107</v>
      </c>
      <c r="AP322" s="426">
        <v>1.5241217204026942</v>
      </c>
      <c r="AQ322" s="424">
        <v>4.2023617028364093</v>
      </c>
      <c r="AR322" s="425">
        <v>16.708133143156704</v>
      </c>
      <c r="AS322" s="425">
        <v>2.4199869735560706</v>
      </c>
      <c r="AT322" s="425">
        <v>2.5642131852976258</v>
      </c>
      <c r="AU322" s="426">
        <v>1.6345120805898512</v>
      </c>
      <c r="AV322" s="424">
        <v>4.6957164718651025</v>
      </c>
      <c r="AW322" s="425">
        <v>19.71283918670224</v>
      </c>
      <c r="AX322" s="425">
        <v>2.5062519476564513</v>
      </c>
      <c r="AY322" s="425">
        <v>2.5917145530130759</v>
      </c>
      <c r="AZ322" s="426">
        <v>2.0492273706520203</v>
      </c>
      <c r="BA322" s="424">
        <v>5.2272428031321079</v>
      </c>
      <c r="BB322" s="425">
        <v>20.810670989395526</v>
      </c>
      <c r="BC322" s="425">
        <v>2.860477423825623</v>
      </c>
      <c r="BD322" s="425">
        <v>2.9563296890470805</v>
      </c>
      <c r="BE322" s="426">
        <v>2.3622922156167538</v>
      </c>
      <c r="BF322" s="424">
        <v>5.6156749946501217</v>
      </c>
      <c r="BG322" s="425">
        <v>22.426940806688282</v>
      </c>
      <c r="BH322" s="425">
        <v>3.0598318826781874</v>
      </c>
      <c r="BI322" s="425">
        <v>3.1480557995286316</v>
      </c>
      <c r="BJ322" s="426">
        <v>2.6159141947930271</v>
      </c>
    </row>
    <row r="323" spans="5:62" ht="10.9" customHeight="1" x14ac:dyDescent="0.2">
      <c r="E323" s="477" t="s">
        <v>291</v>
      </c>
      <c r="F323" s="427">
        <v>3</v>
      </c>
      <c r="G323" s="2" t="s">
        <v>2457</v>
      </c>
      <c r="H323" s="424">
        <v>4.0817206497284815</v>
      </c>
      <c r="I323" s="425">
        <v>14.401197313769723</v>
      </c>
      <c r="J323" s="425">
        <v>2.4950709420676005</v>
      </c>
      <c r="K323" s="425">
        <v>2.7832466095942583</v>
      </c>
      <c r="L323" s="426">
        <v>1.346601052014416</v>
      </c>
      <c r="M323" s="424">
        <v>3.6575835667802954</v>
      </c>
      <c r="N323" s="425">
        <v>13.429906423894387</v>
      </c>
      <c r="O323" s="425">
        <v>2.1783608169324342</v>
      </c>
      <c r="P323" s="425">
        <v>2.3737644704813383</v>
      </c>
      <c r="Q323" s="426">
        <v>1.4103862659030357</v>
      </c>
      <c r="R323" s="424">
        <v>3.4382301045541874</v>
      </c>
      <c r="S323" s="425">
        <v>12.432485292801946</v>
      </c>
      <c r="T323" s="425">
        <v>2.087933888856548</v>
      </c>
      <c r="U323" s="425">
        <v>2.2778782021209452</v>
      </c>
      <c r="V323" s="426">
        <v>1.3660037229628061</v>
      </c>
      <c r="W323" s="424">
        <v>3.252638879101073</v>
      </c>
      <c r="X323" s="425">
        <v>12.537188674410004</v>
      </c>
      <c r="Y323" s="425">
        <v>1.846056559701434</v>
      </c>
      <c r="Z323" s="425">
        <v>1.979043314520686</v>
      </c>
      <c r="AA323" s="426">
        <v>1.359213276129277</v>
      </c>
      <c r="AB323" s="424">
        <v>3.1886096035000486</v>
      </c>
      <c r="AC323" s="425">
        <v>12.383875527806785</v>
      </c>
      <c r="AD323" s="425">
        <v>1.7957073786451012</v>
      </c>
      <c r="AE323" s="425">
        <v>1.8898223512835919</v>
      </c>
      <c r="AF323" s="426">
        <v>1.4598893797950148</v>
      </c>
      <c r="AG323" s="424">
        <v>4.048539472348387</v>
      </c>
      <c r="AH323" s="425">
        <v>14.700154820103437</v>
      </c>
      <c r="AI323" s="425">
        <v>2.4492286756359043</v>
      </c>
      <c r="AJ323" s="425">
        <v>2.5932837818878425</v>
      </c>
      <c r="AK323" s="426">
        <v>1.9506035284888239</v>
      </c>
      <c r="AL323" s="424">
        <v>3.8145368885404149</v>
      </c>
      <c r="AM323" s="425">
        <v>13.54903082357812</v>
      </c>
      <c r="AN323" s="425">
        <v>2.3360582906794538</v>
      </c>
      <c r="AO323" s="425">
        <v>2.5331745140196631</v>
      </c>
      <c r="AP323" s="426">
        <v>1.6782921114036375</v>
      </c>
      <c r="AQ323" s="424">
        <v>3.3459169832116125</v>
      </c>
      <c r="AR323" s="425">
        <v>12.552520189044005</v>
      </c>
      <c r="AS323" s="425">
        <v>1.9267864636794048</v>
      </c>
      <c r="AT323" s="425">
        <v>2.1393962613784483</v>
      </c>
      <c r="AU323" s="426">
        <v>1.2354276992491411</v>
      </c>
      <c r="AV323" s="424">
        <v>3.5137145953304514</v>
      </c>
      <c r="AW323" s="425">
        <v>12.875843634723633</v>
      </c>
      <c r="AX323" s="425">
        <v>2.0370683767725528</v>
      </c>
      <c r="AY323" s="425">
        <v>2.1296088575454815</v>
      </c>
      <c r="AZ323" s="426">
        <v>1.7413318039118966</v>
      </c>
      <c r="BA323" s="424">
        <v>4.0734236726777873</v>
      </c>
      <c r="BB323" s="425">
        <v>14.430505989591989</v>
      </c>
      <c r="BC323" s="425">
        <v>2.3963852223365265</v>
      </c>
      <c r="BD323" s="425">
        <v>2.5668082485480737</v>
      </c>
      <c r="BE323" s="426">
        <v>1.8679798596219688</v>
      </c>
      <c r="BF323" s="424">
        <v>4.6236875584194816</v>
      </c>
      <c r="BG323" s="425">
        <v>15.987116915873342</v>
      </c>
      <c r="BH323" s="425">
        <v>2.7404870883948522</v>
      </c>
      <c r="BI323" s="425">
        <v>2.9249429701337641</v>
      </c>
      <c r="BJ323" s="426">
        <v>2.1862532699434931</v>
      </c>
    </row>
    <row r="324" spans="5:62" ht="10.9" customHeight="1" x14ac:dyDescent="0.2">
      <c r="E324" s="477" t="s">
        <v>297</v>
      </c>
      <c r="F324" s="427">
        <v>3</v>
      </c>
      <c r="G324" s="2" t="s">
        <v>2458</v>
      </c>
      <c r="H324" s="424">
        <v>2.7887008066675754</v>
      </c>
      <c r="I324" s="425">
        <v>8.1816188425565208</v>
      </c>
      <c r="J324" s="425">
        <v>2.2258786918881501</v>
      </c>
      <c r="K324" s="425">
        <v>2.390775646397036</v>
      </c>
      <c r="L324" s="426">
        <v>1.3699974914198825</v>
      </c>
      <c r="M324" s="424">
        <v>2.7375004256591233</v>
      </c>
      <c r="N324" s="425">
        <v>8.7073190261490279</v>
      </c>
      <c r="O324" s="425">
        <v>2.1230505875311185</v>
      </c>
      <c r="P324" s="425">
        <v>2.2419050336815451</v>
      </c>
      <c r="Q324" s="426">
        <v>1.5109179427188326</v>
      </c>
      <c r="R324" s="424">
        <v>2.3735267296851172</v>
      </c>
      <c r="S324" s="425">
        <v>7.3205966653280692</v>
      </c>
      <c r="T324" s="425">
        <v>1.8688329264163728</v>
      </c>
      <c r="U324" s="425">
        <v>1.9730258852767062</v>
      </c>
      <c r="V324" s="426">
        <v>1.3500433851835041</v>
      </c>
      <c r="W324" s="424">
        <v>2.2112053595167067</v>
      </c>
      <c r="X324" s="425">
        <v>7.5388404526948118</v>
      </c>
      <c r="Y324" s="425">
        <v>1.6612597427029687</v>
      </c>
      <c r="Z324" s="425">
        <v>1.7734127572835627</v>
      </c>
      <c r="AA324" s="426">
        <v>1.1204894700547703</v>
      </c>
      <c r="AB324" s="424">
        <v>2.0368594092134105</v>
      </c>
      <c r="AC324" s="425">
        <v>6.6560665477389511</v>
      </c>
      <c r="AD324" s="425">
        <v>1.5701330374454856</v>
      </c>
      <c r="AE324" s="425">
        <v>1.6703368000438346</v>
      </c>
      <c r="AF324" s="426">
        <v>1.0994891237449924</v>
      </c>
      <c r="AG324" s="424">
        <v>2.6281333542107359</v>
      </c>
      <c r="AH324" s="425">
        <v>9.0744738817487693</v>
      </c>
      <c r="AI324" s="425">
        <v>1.9774998429325277</v>
      </c>
      <c r="AJ324" s="425">
        <v>2.1110884028852728</v>
      </c>
      <c r="AK324" s="426">
        <v>1.3684820752801685</v>
      </c>
      <c r="AL324" s="424">
        <v>2.4339362572562462</v>
      </c>
      <c r="AM324" s="425">
        <v>8.9451706781591973</v>
      </c>
      <c r="AN324" s="425">
        <v>1.7806228126725145</v>
      </c>
      <c r="AO324" s="425">
        <v>1.9129650257065918</v>
      </c>
      <c r="AP324" s="426">
        <v>1.1983655712011596</v>
      </c>
      <c r="AQ324" s="424">
        <v>2.2000952737834432</v>
      </c>
      <c r="AR324" s="425">
        <v>9.0373591919233078</v>
      </c>
      <c r="AS324" s="425">
        <v>1.4979971346318839</v>
      </c>
      <c r="AT324" s="425">
        <v>1.5985442910863525</v>
      </c>
      <c r="AU324" s="426">
        <v>1.0683430209823594</v>
      </c>
      <c r="AV324" s="424">
        <v>2.2298730295439277</v>
      </c>
      <c r="AW324" s="425">
        <v>9.2412068160148202</v>
      </c>
      <c r="AX324" s="425">
        <v>1.4657377542646748</v>
      </c>
      <c r="AY324" s="425">
        <v>1.5729424274222277</v>
      </c>
      <c r="AZ324" s="426">
        <v>1.0177351184304295</v>
      </c>
      <c r="BA324" s="424">
        <v>2.4326480294535968</v>
      </c>
      <c r="BB324" s="425">
        <v>9.5001406970690159</v>
      </c>
      <c r="BC324" s="425">
        <v>1.6560242635217772</v>
      </c>
      <c r="BD324" s="425">
        <v>1.7518319546988379</v>
      </c>
      <c r="BE324" s="426">
        <v>1.2673020223939628</v>
      </c>
      <c r="BF324" s="424">
        <v>2.4755629001458863</v>
      </c>
      <c r="BG324" s="425">
        <v>9.0115950253237287</v>
      </c>
      <c r="BH324" s="425">
        <v>1.7694224136445831</v>
      </c>
      <c r="BI324" s="425">
        <v>1.8874442397740183</v>
      </c>
      <c r="BJ324" s="426">
        <v>1.308566178719349</v>
      </c>
    </row>
    <row r="325" spans="5:62" ht="10.9" customHeight="1" x14ac:dyDescent="0.2">
      <c r="E325" s="477" t="s">
        <v>300</v>
      </c>
      <c r="F325" s="427">
        <v>3</v>
      </c>
      <c r="G325" s="2" t="s">
        <v>2459</v>
      </c>
      <c r="H325" s="424">
        <v>6.294243467077056</v>
      </c>
      <c r="I325" s="425">
        <v>16.409430567565256</v>
      </c>
      <c r="J325" s="425">
        <v>4.2833355293986131</v>
      </c>
      <c r="K325" s="425">
        <v>4.6981272041218913</v>
      </c>
      <c r="L325" s="426">
        <v>2.3542575285336889</v>
      </c>
      <c r="M325" s="424">
        <v>6.4214988872322021</v>
      </c>
      <c r="N325" s="425">
        <v>17.94793298592063</v>
      </c>
      <c r="O325" s="425">
        <v>4.094058628413749</v>
      </c>
      <c r="P325" s="425">
        <v>4.5151915542631595</v>
      </c>
      <c r="Q325" s="426">
        <v>2.2137245587716867</v>
      </c>
      <c r="R325" s="424">
        <v>6.3031941037253949</v>
      </c>
      <c r="S325" s="425">
        <v>19.522377379604539</v>
      </c>
      <c r="T325" s="425">
        <v>3.6204540091143911</v>
      </c>
      <c r="U325" s="425">
        <v>3.9584536317590748</v>
      </c>
      <c r="V325" s="426">
        <v>2.1452776395320643</v>
      </c>
      <c r="W325" s="424">
        <v>5.6357567780929978</v>
      </c>
      <c r="X325" s="425">
        <v>17.881819123642764</v>
      </c>
      <c r="Y325" s="425">
        <v>3.101188387389926</v>
      </c>
      <c r="Z325" s="425">
        <v>3.4164816613002951</v>
      </c>
      <c r="AA325" s="426">
        <v>1.7612258770500326</v>
      </c>
      <c r="AB325" s="424">
        <v>6.1037345966092431</v>
      </c>
      <c r="AC325" s="425">
        <v>18.791412755226247</v>
      </c>
      <c r="AD325" s="425">
        <v>3.4656066384633331</v>
      </c>
      <c r="AE325" s="425">
        <v>3.8568741178036023</v>
      </c>
      <c r="AF325" s="426">
        <v>1.8637446963435862</v>
      </c>
      <c r="AG325" s="424">
        <v>6.9806439922720935</v>
      </c>
      <c r="AH325" s="425">
        <v>20.073941219118868</v>
      </c>
      <c r="AI325" s="425">
        <v>4.2440860006328753</v>
      </c>
      <c r="AJ325" s="425">
        <v>4.6643124170759869</v>
      </c>
      <c r="AK325" s="426">
        <v>2.6032311501721366</v>
      </c>
      <c r="AL325" s="424">
        <v>6.1764656967989584</v>
      </c>
      <c r="AM325" s="425">
        <v>19.315962325203618</v>
      </c>
      <c r="AN325" s="425">
        <v>3.36859667929156</v>
      </c>
      <c r="AO325" s="425">
        <v>3.7101522397285387</v>
      </c>
      <c r="AP325" s="426">
        <v>2.0926905325984091</v>
      </c>
      <c r="AQ325" s="424">
        <v>6.2155429454748043</v>
      </c>
      <c r="AR325" s="425">
        <v>21.066810325938125</v>
      </c>
      <c r="AS325" s="425">
        <v>2.982636677579336</v>
      </c>
      <c r="AT325" s="425">
        <v>3.3765169963740682</v>
      </c>
      <c r="AU325" s="426">
        <v>1.5582687218259672</v>
      </c>
      <c r="AV325" s="424">
        <v>6.4736092578709075</v>
      </c>
      <c r="AW325" s="425">
        <v>21.442174741203655</v>
      </c>
      <c r="AX325" s="425">
        <v>3.0135684893971537</v>
      </c>
      <c r="AY325" s="425">
        <v>3.3745172819570657</v>
      </c>
      <c r="AZ325" s="426">
        <v>1.7320078038928051</v>
      </c>
      <c r="BA325" s="424">
        <v>6.9142214334283469</v>
      </c>
      <c r="BB325" s="425">
        <v>21.808423013898711</v>
      </c>
      <c r="BC325" s="425">
        <v>3.2837060386392767</v>
      </c>
      <c r="BD325" s="425">
        <v>3.5491007628994118</v>
      </c>
      <c r="BE325" s="426">
        <v>2.3635768226477554</v>
      </c>
      <c r="BF325" s="424">
        <v>7.1807106615040306</v>
      </c>
      <c r="BG325" s="425">
        <v>21.521516768369164</v>
      </c>
      <c r="BH325" s="425">
        <v>3.6208498087256302</v>
      </c>
      <c r="BI325" s="425">
        <v>3.9431384319789533</v>
      </c>
      <c r="BJ325" s="426">
        <v>2.5353493573185273</v>
      </c>
    </row>
    <row r="326" spans="5:62" ht="10.9" customHeight="1" x14ac:dyDescent="0.2">
      <c r="E326" s="477" t="s">
        <v>306</v>
      </c>
      <c r="F326" s="427">
        <v>3</v>
      </c>
      <c r="G326" s="2" t="s">
        <v>2460</v>
      </c>
      <c r="H326" s="424">
        <v>2.9793042500700619</v>
      </c>
      <c r="I326" s="425">
        <v>8.4498674040373594</v>
      </c>
      <c r="J326" s="425">
        <v>2.2075625486158712</v>
      </c>
      <c r="K326" s="425">
        <v>2.352114817662005</v>
      </c>
      <c r="L326" s="426">
        <v>1.3627188857886452</v>
      </c>
      <c r="M326" s="424">
        <v>2.7747120558008569</v>
      </c>
      <c r="N326" s="425">
        <v>7.9038548358080352</v>
      </c>
      <c r="O326" s="425">
        <v>2.064368025552314</v>
      </c>
      <c r="P326" s="425">
        <v>2.1563764551114133</v>
      </c>
      <c r="Q326" s="426">
        <v>1.5341134229030802</v>
      </c>
      <c r="R326" s="424">
        <v>2.5389814059312323</v>
      </c>
      <c r="S326" s="425">
        <v>6.7283333037380508</v>
      </c>
      <c r="T326" s="425">
        <v>1.9739321578203806</v>
      </c>
      <c r="U326" s="425">
        <v>2.0276913558582854</v>
      </c>
      <c r="V326" s="426">
        <v>1.6752521476038416</v>
      </c>
      <c r="W326" s="424">
        <v>2.1808989437449853</v>
      </c>
      <c r="X326" s="425">
        <v>6.6131825874016883</v>
      </c>
      <c r="Y326" s="425">
        <v>1.5727901290018829</v>
      </c>
      <c r="Z326" s="425">
        <v>1.6349078800851717</v>
      </c>
      <c r="AA326" s="426">
        <v>1.2389132917703358</v>
      </c>
      <c r="AB326" s="424">
        <v>2.1310927792128167</v>
      </c>
      <c r="AC326" s="425">
        <v>6.4662478937381156</v>
      </c>
      <c r="AD326" s="425">
        <v>1.5469079340042908</v>
      </c>
      <c r="AE326" s="425">
        <v>1.6142613595336806</v>
      </c>
      <c r="AF326" s="426">
        <v>1.1958699032475408</v>
      </c>
      <c r="AG326" s="424">
        <v>2.7006067412947714</v>
      </c>
      <c r="AH326" s="425">
        <v>8.4482253718667319</v>
      </c>
      <c r="AI326" s="425">
        <v>1.9243961270522429</v>
      </c>
      <c r="AJ326" s="425">
        <v>1.9947238132724994</v>
      </c>
      <c r="AK326" s="426">
        <v>1.5728469710432404</v>
      </c>
      <c r="AL326" s="424">
        <v>2.4672134448286913</v>
      </c>
      <c r="AM326" s="425">
        <v>8.0826561593797184</v>
      </c>
      <c r="AN326" s="425">
        <v>1.7132000165900436</v>
      </c>
      <c r="AO326" s="425">
        <v>1.7853742981345637</v>
      </c>
      <c r="AP326" s="426">
        <v>1.3686191037302897</v>
      </c>
      <c r="AQ326" s="424">
        <v>2.3342748532479924</v>
      </c>
      <c r="AR326" s="425">
        <v>8.971048224166644</v>
      </c>
      <c r="AS326" s="425">
        <v>1.4222867813376721</v>
      </c>
      <c r="AT326" s="425">
        <v>1.4921703313425569</v>
      </c>
      <c r="AU326" s="426">
        <v>1.0997591432450839</v>
      </c>
      <c r="AV326" s="424">
        <v>2.5826663630159574</v>
      </c>
      <c r="AW326" s="425">
        <v>9.5866781801857091</v>
      </c>
      <c r="AX326" s="425">
        <v>1.5673024903401458</v>
      </c>
      <c r="AY326" s="425">
        <v>1.6409934095582333</v>
      </c>
      <c r="AZ326" s="426">
        <v>1.236125993837299</v>
      </c>
      <c r="BA326" s="424">
        <v>2.874997329436324</v>
      </c>
      <c r="BB326" s="425">
        <v>9.3189289432303521</v>
      </c>
      <c r="BC326" s="425">
        <v>1.9155354359676986</v>
      </c>
      <c r="BD326" s="425">
        <v>1.9609871380670758</v>
      </c>
      <c r="BE326" s="426">
        <v>1.7156309064670325</v>
      </c>
      <c r="BF326" s="424">
        <v>3.0419842956654426</v>
      </c>
      <c r="BG326" s="425">
        <v>9.4926734031897393</v>
      </c>
      <c r="BH326" s="425">
        <v>2.095604436501552</v>
      </c>
      <c r="BI326" s="425">
        <v>2.108028232976261</v>
      </c>
      <c r="BJ326" s="426">
        <v>2.0427475493232881</v>
      </c>
    </row>
    <row r="327" spans="5:62" ht="10.9" customHeight="1" x14ac:dyDescent="0.2">
      <c r="E327" s="477" t="s">
        <v>309</v>
      </c>
      <c r="F327" s="427">
        <v>3</v>
      </c>
      <c r="G327" s="2" t="s">
        <v>2461</v>
      </c>
      <c r="H327" s="424">
        <v>3.1277138033572269</v>
      </c>
      <c r="I327" s="425">
        <v>8.2026094809920931</v>
      </c>
      <c r="J327" s="425">
        <v>2.603965312481114</v>
      </c>
      <c r="K327" s="425">
        <v>2.7905393763790545</v>
      </c>
      <c r="L327" s="426">
        <v>1.4945398385390494</v>
      </c>
      <c r="M327" s="424">
        <v>3.0908316410613943</v>
      </c>
      <c r="N327" s="425">
        <v>8.9014620530002109</v>
      </c>
      <c r="O327" s="425">
        <v>2.4995949891868903</v>
      </c>
      <c r="P327" s="425">
        <v>2.6603247909588639</v>
      </c>
      <c r="Q327" s="426">
        <v>1.554500427548521</v>
      </c>
      <c r="R327" s="424">
        <v>2.5479839960009496</v>
      </c>
      <c r="S327" s="425">
        <v>6.7173972673095275</v>
      </c>
      <c r="T327" s="425">
        <v>2.1435476724771396</v>
      </c>
      <c r="U327" s="425">
        <v>2.2925482255577578</v>
      </c>
      <c r="V327" s="426">
        <v>1.2987166738709195</v>
      </c>
      <c r="W327" s="424">
        <v>2.2754072139155461</v>
      </c>
      <c r="X327" s="425">
        <v>7.0782682642878685</v>
      </c>
      <c r="Y327" s="425">
        <v>1.7947041257225207</v>
      </c>
      <c r="Z327" s="425">
        <v>1.9339807030835263</v>
      </c>
      <c r="AA327" s="426">
        <v>1.0350583645169307</v>
      </c>
      <c r="AB327" s="424">
        <v>2.3452506466759004</v>
      </c>
      <c r="AC327" s="425">
        <v>7.4219968307576885</v>
      </c>
      <c r="AD327" s="425">
        <v>1.8426790480045514</v>
      </c>
      <c r="AE327" s="425">
        <v>1.9888127136422966</v>
      </c>
      <c r="AF327" s="426">
        <v>1.0658316818280416</v>
      </c>
      <c r="AG327" s="424">
        <v>2.7727012365520496</v>
      </c>
      <c r="AH327" s="425">
        <v>9.0134091034212993</v>
      </c>
      <c r="AI327" s="425">
        <v>2.179194808031343</v>
      </c>
      <c r="AJ327" s="425">
        <v>2.321959739928412</v>
      </c>
      <c r="AK327" s="426">
        <v>1.4443594061076952</v>
      </c>
      <c r="AL327" s="424">
        <v>2.5389056960742353</v>
      </c>
      <c r="AM327" s="425">
        <v>8.7637164363753133</v>
      </c>
      <c r="AN327" s="425">
        <v>1.96873011457781</v>
      </c>
      <c r="AO327" s="425">
        <v>2.1026986116723712</v>
      </c>
      <c r="AP327" s="426">
        <v>1.3058514578043339</v>
      </c>
      <c r="AQ327" s="424">
        <v>2.6317873359989452</v>
      </c>
      <c r="AR327" s="425">
        <v>10.070931229664414</v>
      </c>
      <c r="AS327" s="425">
        <v>1.9497043099564217</v>
      </c>
      <c r="AT327" s="425">
        <v>2.0509389040878503</v>
      </c>
      <c r="AU327" s="426">
        <v>1.462569710619555</v>
      </c>
      <c r="AV327" s="424">
        <v>2.5577483932495131</v>
      </c>
      <c r="AW327" s="425">
        <v>8.6859194186101387</v>
      </c>
      <c r="AX327" s="425">
        <v>1.9705763711704922</v>
      </c>
      <c r="AY327" s="425">
        <v>2.0788488250161392</v>
      </c>
      <c r="AZ327" s="426">
        <v>1.4593728026727117</v>
      </c>
      <c r="BA327" s="424">
        <v>2.5257712088820408</v>
      </c>
      <c r="BB327" s="425">
        <v>8.2637817607698061</v>
      </c>
      <c r="BC327" s="425">
        <v>1.9592169605459024</v>
      </c>
      <c r="BD327" s="425">
        <v>2.0446344850032827</v>
      </c>
      <c r="BE327" s="426">
        <v>1.5640924402050811</v>
      </c>
      <c r="BF327" s="424">
        <v>2.8429666818441199</v>
      </c>
      <c r="BG327" s="425">
        <v>9.7038248295812366</v>
      </c>
      <c r="BH327" s="425">
        <v>2.1743592582161226</v>
      </c>
      <c r="BI327" s="425">
        <v>2.2558996893715824</v>
      </c>
      <c r="BJ327" s="426">
        <v>1.8069550023494163</v>
      </c>
    </row>
    <row r="328" spans="5:62" ht="10.9" customHeight="1" x14ac:dyDescent="0.2">
      <c r="E328" s="477" t="s">
        <v>312</v>
      </c>
      <c r="F328" s="427">
        <v>3</v>
      </c>
      <c r="G328" s="2" t="s">
        <v>2462</v>
      </c>
      <c r="H328" s="424">
        <v>5.9168378726849786</v>
      </c>
      <c r="I328" s="425">
        <v>18.919181881598956</v>
      </c>
      <c r="J328" s="425">
        <v>3.7535458826517298</v>
      </c>
      <c r="K328" s="425">
        <v>4.1048820811397286</v>
      </c>
      <c r="L328" s="426">
        <v>1.8956861705212331</v>
      </c>
      <c r="M328" s="424">
        <v>5.6459307089438893</v>
      </c>
      <c r="N328" s="425">
        <v>19.69057552194618</v>
      </c>
      <c r="O328" s="425">
        <v>3.2780720863433781</v>
      </c>
      <c r="P328" s="425">
        <v>3.5897152118641622</v>
      </c>
      <c r="Q328" s="426">
        <v>1.6381844925486522</v>
      </c>
      <c r="R328" s="424">
        <v>4.6479993266760573</v>
      </c>
      <c r="S328" s="425">
        <v>16.060871497634743</v>
      </c>
      <c r="T328" s="425">
        <v>2.690279156565917</v>
      </c>
      <c r="U328" s="425">
        <v>2.97797904839301</v>
      </c>
      <c r="V328" s="426">
        <v>1.2218351971875197</v>
      </c>
      <c r="W328" s="424">
        <v>4.2009613206023859</v>
      </c>
      <c r="X328" s="425">
        <v>14.675903973027902</v>
      </c>
      <c r="Y328" s="425">
        <v>2.420580919249689</v>
      </c>
      <c r="Z328" s="425">
        <v>2.6223823396188402</v>
      </c>
      <c r="AA328" s="426">
        <v>1.4235342779090165</v>
      </c>
      <c r="AB328" s="424">
        <v>3.9106291960758544</v>
      </c>
      <c r="AC328" s="425">
        <v>13.501353366652655</v>
      </c>
      <c r="AD328" s="425">
        <v>2.3093850698169662</v>
      </c>
      <c r="AE328" s="425">
        <v>2.4844824922520079</v>
      </c>
      <c r="AF328" s="426">
        <v>1.4646342819674347</v>
      </c>
      <c r="AG328" s="424">
        <v>4.4867405813758277</v>
      </c>
      <c r="AH328" s="425">
        <v>14.789162127015622</v>
      </c>
      <c r="AI328" s="425">
        <v>2.8139246936389273</v>
      </c>
      <c r="AJ328" s="425">
        <v>3.0388949740992119</v>
      </c>
      <c r="AK328" s="426">
        <v>1.7620682028557904</v>
      </c>
      <c r="AL328" s="424">
        <v>4.1034212391597569</v>
      </c>
      <c r="AM328" s="425">
        <v>14.17799325181451</v>
      </c>
      <c r="AN328" s="425">
        <v>2.4903712139357945</v>
      </c>
      <c r="AO328" s="425">
        <v>2.6784984761481985</v>
      </c>
      <c r="AP328" s="426">
        <v>1.6408081971118518</v>
      </c>
      <c r="AQ328" s="424">
        <v>4.0778016802085926</v>
      </c>
      <c r="AR328" s="425">
        <v>16.63102108948668</v>
      </c>
      <c r="AS328" s="425">
        <v>2.042800161676908</v>
      </c>
      <c r="AT328" s="425">
        <v>2.1996392619519551</v>
      </c>
      <c r="AU328" s="426">
        <v>1.3529333652171629</v>
      </c>
      <c r="AV328" s="424">
        <v>3.9006164947612296</v>
      </c>
      <c r="AW328" s="425">
        <v>15.012232742353742</v>
      </c>
      <c r="AX328" s="425">
        <v>1.9668992962056713</v>
      </c>
      <c r="AY328" s="425">
        <v>2.1483332747340134</v>
      </c>
      <c r="AZ328" s="426">
        <v>1.1823419240664217</v>
      </c>
      <c r="BA328" s="424">
        <v>4.1647825370557836</v>
      </c>
      <c r="BB328" s="425">
        <v>14.19556020747954</v>
      </c>
      <c r="BC328" s="425">
        <v>2.334487068574957</v>
      </c>
      <c r="BD328" s="425">
        <v>2.5031850983496828</v>
      </c>
      <c r="BE328" s="426">
        <v>1.6246062894535895</v>
      </c>
      <c r="BF328" s="424">
        <v>4.6763794915617369</v>
      </c>
      <c r="BG328" s="425">
        <v>14.781246517755809</v>
      </c>
      <c r="BH328" s="425">
        <v>2.8308129490900944</v>
      </c>
      <c r="BI328" s="425">
        <v>2.9934821895239558</v>
      </c>
      <c r="BJ328" s="426">
        <v>2.1704892241147813</v>
      </c>
    </row>
    <row r="329" spans="5:62" ht="10.9" customHeight="1" x14ac:dyDescent="0.2">
      <c r="E329" s="477" t="s">
        <v>314</v>
      </c>
      <c r="F329" s="427">
        <v>3</v>
      </c>
      <c r="G329" s="2" t="s">
        <v>2463</v>
      </c>
      <c r="H329" s="424">
        <v>4.0434372530112217</v>
      </c>
      <c r="I329" s="425">
        <v>12.625415883308538</v>
      </c>
      <c r="J329" s="425">
        <v>2.3974233725048326</v>
      </c>
      <c r="K329" s="425">
        <v>2.6102385750392854</v>
      </c>
      <c r="L329" s="426">
        <v>1.2964187116780641</v>
      </c>
      <c r="M329" s="424">
        <v>4.1597093641023291</v>
      </c>
      <c r="N329" s="425">
        <v>12.822517917119633</v>
      </c>
      <c r="O329" s="425">
        <v>2.5316066785331262</v>
      </c>
      <c r="P329" s="425">
        <v>2.7095965048664064</v>
      </c>
      <c r="Q329" s="426">
        <v>1.6213481554045008</v>
      </c>
      <c r="R329" s="424">
        <v>3.4802032261374012</v>
      </c>
      <c r="S329" s="425">
        <v>9.7790269039790108</v>
      </c>
      <c r="T329" s="425">
        <v>2.3119263000173111</v>
      </c>
      <c r="U329" s="425">
        <v>2.4180925690723458</v>
      </c>
      <c r="V329" s="426">
        <v>1.777699351474652</v>
      </c>
      <c r="W329" s="424">
        <v>3.1186616894251755</v>
      </c>
      <c r="X329" s="425">
        <v>9.8273947569434448</v>
      </c>
      <c r="Y329" s="425">
        <v>1.8691055894388069</v>
      </c>
      <c r="Z329" s="425">
        <v>1.931200466020407</v>
      </c>
      <c r="AA329" s="426">
        <v>1.5682443783206284</v>
      </c>
      <c r="AB329" s="424">
        <v>3.2054866892533944</v>
      </c>
      <c r="AC329" s="425">
        <v>10.229702631862901</v>
      </c>
      <c r="AD329" s="425">
        <v>1.8920959117646052</v>
      </c>
      <c r="AE329" s="425">
        <v>1.9420004096316787</v>
      </c>
      <c r="AF329" s="426">
        <v>1.6583283228714709</v>
      </c>
      <c r="AG329" s="424">
        <v>4.2769177812861239</v>
      </c>
      <c r="AH329" s="425">
        <v>13.906621180700423</v>
      </c>
      <c r="AI329" s="425">
        <v>2.4440671347571525</v>
      </c>
      <c r="AJ329" s="425">
        <v>2.6066283554532448</v>
      </c>
      <c r="AK329" s="426">
        <v>1.7094112214105242</v>
      </c>
      <c r="AL329" s="424">
        <v>3.6464538348919504</v>
      </c>
      <c r="AM329" s="425">
        <v>11.307874797826436</v>
      </c>
      <c r="AN329" s="425">
        <v>2.1840957811002486</v>
      </c>
      <c r="AO329" s="425">
        <v>2.341900369627623</v>
      </c>
      <c r="AP329" s="426">
        <v>1.5010109606372748</v>
      </c>
      <c r="AQ329" s="424">
        <v>3.1855581542982909</v>
      </c>
      <c r="AR329" s="425">
        <v>10.406786719547597</v>
      </c>
      <c r="AS329" s="425">
        <v>1.8225054042117592</v>
      </c>
      <c r="AT329" s="425">
        <v>1.900899419544877</v>
      </c>
      <c r="AU329" s="426">
        <v>1.4924629543726837</v>
      </c>
      <c r="AV329" s="424">
        <v>3.7294840765790389</v>
      </c>
      <c r="AW329" s="425">
        <v>11.777574570169692</v>
      </c>
      <c r="AX329" s="425">
        <v>2.1695253771298342</v>
      </c>
      <c r="AY329" s="425">
        <v>2.1559511237298987</v>
      </c>
      <c r="AZ329" s="426">
        <v>2.225103120382478</v>
      </c>
      <c r="BA329" s="424">
        <v>3.7519350286109545</v>
      </c>
      <c r="BB329" s="425">
        <v>11.431283253370916</v>
      </c>
      <c r="BC329" s="425">
        <v>2.2136871027081044</v>
      </c>
      <c r="BD329" s="425">
        <v>2.148384906154623</v>
      </c>
      <c r="BE329" s="426">
        <v>2.4714093363585516</v>
      </c>
      <c r="BF329" s="424">
        <v>3.773620343489275</v>
      </c>
      <c r="BG329" s="425">
        <v>11.033979465987384</v>
      </c>
      <c r="BH329" s="425">
        <v>2.2884736904145124</v>
      </c>
      <c r="BI329" s="425">
        <v>2.2659958052149922</v>
      </c>
      <c r="BJ329" s="426">
        <v>2.3742543500549789</v>
      </c>
    </row>
    <row r="330" spans="5:62" ht="10.9" customHeight="1" x14ac:dyDescent="0.2">
      <c r="E330" s="477" t="s">
        <v>315</v>
      </c>
      <c r="F330" s="427">
        <v>3</v>
      </c>
      <c r="G330" s="2" t="s">
        <v>2464</v>
      </c>
      <c r="H330" s="424">
        <v>2.6572779816953052</v>
      </c>
      <c r="I330" s="425">
        <v>7.877667410050547</v>
      </c>
      <c r="J330" s="425">
        <v>2.1343430162326111</v>
      </c>
      <c r="K330" s="425">
        <v>2.2957094494361985</v>
      </c>
      <c r="L330" s="426">
        <v>1.3976909581540764</v>
      </c>
      <c r="M330" s="424">
        <v>2.53515848221438</v>
      </c>
      <c r="N330" s="425">
        <v>7.7840123199635514</v>
      </c>
      <c r="O330" s="425">
        <v>2.0320040415042935</v>
      </c>
      <c r="P330" s="425">
        <v>2.198382894975202</v>
      </c>
      <c r="Q330" s="426">
        <v>1.2774847486261747</v>
      </c>
      <c r="R330" s="424">
        <v>2.2010232808940229</v>
      </c>
      <c r="S330" s="425">
        <v>6.3995697759282004</v>
      </c>
      <c r="T330" s="425">
        <v>1.8140161812297679</v>
      </c>
      <c r="U330" s="425">
        <v>1.9105374439634346</v>
      </c>
      <c r="V330" s="426">
        <v>1.386404361989342</v>
      </c>
      <c r="W330" s="424">
        <v>2.0498081208184642</v>
      </c>
      <c r="X330" s="425">
        <v>7.3743732017279147</v>
      </c>
      <c r="Y330" s="425">
        <v>1.5470160872732563</v>
      </c>
      <c r="Z330" s="425">
        <v>1.645782082541007</v>
      </c>
      <c r="AA330" s="426">
        <v>1.1258428802921978</v>
      </c>
      <c r="AB330" s="424">
        <v>2.0644372654155458</v>
      </c>
      <c r="AC330" s="425">
        <v>7.5151136338151501</v>
      </c>
      <c r="AD330" s="425">
        <v>1.5602520215677218</v>
      </c>
      <c r="AE330" s="425">
        <v>1.6277197331246449</v>
      </c>
      <c r="AF330" s="426">
        <v>1.2817290251982407</v>
      </c>
      <c r="AG330" s="424">
        <v>2.6122751624329394</v>
      </c>
      <c r="AH330" s="425">
        <v>9.1750545847133047</v>
      </c>
      <c r="AI330" s="425">
        <v>2.0169461195063252</v>
      </c>
      <c r="AJ330" s="425">
        <v>2.1137619517052997</v>
      </c>
      <c r="AK330" s="426">
        <v>1.6288588144119909</v>
      </c>
      <c r="AL330" s="424">
        <v>2.6014061214483086</v>
      </c>
      <c r="AM330" s="425">
        <v>9.7709594910343593</v>
      </c>
      <c r="AN330" s="425">
        <v>1.9393723338486391</v>
      </c>
      <c r="AO330" s="425">
        <v>2.0474937249592187</v>
      </c>
      <c r="AP330" s="426">
        <v>1.521722821637671</v>
      </c>
      <c r="AQ330" s="424">
        <v>2.540223300404854</v>
      </c>
      <c r="AR330" s="425">
        <v>11.23253806948666</v>
      </c>
      <c r="AS330" s="425">
        <v>1.6947016363100014</v>
      </c>
      <c r="AT330" s="425">
        <v>1.7981742258771887</v>
      </c>
      <c r="AU330" s="426">
        <v>1.3076456520208464</v>
      </c>
      <c r="AV330" s="424">
        <v>2.569655209707657</v>
      </c>
      <c r="AW330" s="425">
        <v>10.204983984142745</v>
      </c>
      <c r="AX330" s="425">
        <v>1.7659436196994116</v>
      </c>
      <c r="AY330" s="425">
        <v>1.8011730043833978</v>
      </c>
      <c r="AZ330" s="426">
        <v>1.6381258889325394</v>
      </c>
      <c r="BA330" s="424">
        <v>2.6644945809609784</v>
      </c>
      <c r="BB330" s="425">
        <v>9.5179085677869324</v>
      </c>
      <c r="BC330" s="425">
        <v>1.9325593469250164</v>
      </c>
      <c r="BD330" s="425">
        <v>1.9510955682983429</v>
      </c>
      <c r="BE330" s="426">
        <v>1.8683904549740766</v>
      </c>
      <c r="BF330" s="424">
        <v>3.0395999319902756</v>
      </c>
      <c r="BG330" s="425">
        <v>10.756983031287326</v>
      </c>
      <c r="BH330" s="425">
        <v>2.2279695385076144</v>
      </c>
      <c r="BI330" s="425">
        <v>2.2416898025942364</v>
      </c>
      <c r="BJ330" s="426">
        <v>2.1822459773761524</v>
      </c>
    </row>
    <row r="331" spans="5:62" ht="10.9" customHeight="1" x14ac:dyDescent="0.2">
      <c r="E331" s="477" t="s">
        <v>317</v>
      </c>
      <c r="F331" s="427">
        <v>3</v>
      </c>
      <c r="G331" s="2" t="s">
        <v>2465</v>
      </c>
      <c r="H331" s="424">
        <v>2.3948525573233113</v>
      </c>
      <c r="I331" s="425">
        <v>6.9508172668779409</v>
      </c>
      <c r="J331" s="425">
        <v>1.7737102998659169</v>
      </c>
      <c r="K331" s="425">
        <v>1.8975446448054016</v>
      </c>
      <c r="L331" s="426">
        <v>0.93813797675494115</v>
      </c>
      <c r="M331" s="424">
        <v>2.3026054518649457</v>
      </c>
      <c r="N331" s="425">
        <v>7.2299684994700852</v>
      </c>
      <c r="O331" s="425">
        <v>1.6462256315683879</v>
      </c>
      <c r="P331" s="425">
        <v>1.7274527339428054</v>
      </c>
      <c r="Q331" s="426">
        <v>1.1010837094992487</v>
      </c>
      <c r="R331" s="424">
        <v>2.089684531152161</v>
      </c>
      <c r="S331" s="425">
        <v>6.0903399205282396</v>
      </c>
      <c r="T331" s="425">
        <v>1.5819561896920646</v>
      </c>
      <c r="U331" s="425">
        <v>1.6466071273084348</v>
      </c>
      <c r="V331" s="426">
        <v>1.1574555822672994</v>
      </c>
      <c r="W331" s="424">
        <v>1.7815251631858557</v>
      </c>
      <c r="X331" s="425">
        <v>5.5985851316455122</v>
      </c>
      <c r="Y331" s="425">
        <v>1.2992301990745976</v>
      </c>
      <c r="Z331" s="425">
        <v>1.347947999944874</v>
      </c>
      <c r="AA331" s="426">
        <v>0.98766660011642426</v>
      </c>
      <c r="AB331" s="424">
        <v>1.847709588389832</v>
      </c>
      <c r="AC331" s="425">
        <v>6.0992735009685957</v>
      </c>
      <c r="AD331" s="425">
        <v>1.3101134397857837</v>
      </c>
      <c r="AE331" s="425">
        <v>1.3723539156747293</v>
      </c>
      <c r="AF331" s="426">
        <v>0.91892898308663606</v>
      </c>
      <c r="AG331" s="424">
        <v>2.5288867670232733</v>
      </c>
      <c r="AH331" s="425">
        <v>8.9442163067905831</v>
      </c>
      <c r="AI331" s="425">
        <v>1.7045314851637834</v>
      </c>
      <c r="AJ331" s="425">
        <v>1.7830753884399857</v>
      </c>
      <c r="AK331" s="426">
        <v>1.2249581176199509</v>
      </c>
      <c r="AL331" s="424">
        <v>2.4574770915788338</v>
      </c>
      <c r="AM331" s="425">
        <v>9.2271625280299752</v>
      </c>
      <c r="AN331" s="425">
        <v>1.5710795735777634</v>
      </c>
      <c r="AO331" s="425">
        <v>1.6373303979102347</v>
      </c>
      <c r="AP331" s="426">
        <v>1.1799932504633273</v>
      </c>
      <c r="AQ331" s="424">
        <v>2.2781699513629277</v>
      </c>
      <c r="AR331" s="425">
        <v>9.1856624947792049</v>
      </c>
      <c r="AS331" s="425">
        <v>1.3714744229206322</v>
      </c>
      <c r="AT331" s="425">
        <v>1.3701811769679388</v>
      </c>
      <c r="AU331" s="426">
        <v>1.3789039826580094</v>
      </c>
      <c r="AV331" s="424">
        <v>2.7264971178853403</v>
      </c>
      <c r="AW331" s="425">
        <v>11.299953707070156</v>
      </c>
      <c r="AX331" s="425">
        <v>1.5634742787084288</v>
      </c>
      <c r="AY331" s="425">
        <v>1.537664037743506</v>
      </c>
      <c r="AZ331" s="426">
        <v>1.7073756856945472</v>
      </c>
      <c r="BA331" s="424">
        <v>2.9625247704186553</v>
      </c>
      <c r="BB331" s="425">
        <v>11.866013642098432</v>
      </c>
      <c r="BC331" s="425">
        <v>1.7180874892291431</v>
      </c>
      <c r="BD331" s="425">
        <v>1.702264389690693</v>
      </c>
      <c r="BE331" s="426">
        <v>1.8035612796093052</v>
      </c>
      <c r="BF331" s="424">
        <v>3.08628995400213</v>
      </c>
      <c r="BG331" s="425">
        <v>12.53096650328</v>
      </c>
      <c r="BH331" s="425">
        <v>1.7755977624896495</v>
      </c>
      <c r="BI331" s="425">
        <v>1.7513207870213159</v>
      </c>
      <c r="BJ331" s="426">
        <v>1.9025142105736721</v>
      </c>
    </row>
    <row r="332" spans="5:62" ht="10.9" customHeight="1" x14ac:dyDescent="0.2">
      <c r="E332" s="477" t="s">
        <v>321</v>
      </c>
      <c r="F332" s="427">
        <v>3</v>
      </c>
      <c r="G332" s="2" t="s">
        <v>2466</v>
      </c>
      <c r="H332" s="424">
        <v>2.7730631458046946</v>
      </c>
      <c r="I332" s="425">
        <v>8.9787120644279259</v>
      </c>
      <c r="J332" s="425">
        <v>2.1826061339735037</v>
      </c>
      <c r="K332" s="425">
        <v>2.3133976034958414</v>
      </c>
      <c r="L332" s="426">
        <v>1.4089809976271213</v>
      </c>
      <c r="M332" s="424">
        <v>2.7439231231075083</v>
      </c>
      <c r="N332" s="425">
        <v>9.4799502342414055</v>
      </c>
      <c r="O332" s="425">
        <v>2.1136226039079875</v>
      </c>
      <c r="P332" s="425">
        <v>2.2225457027125795</v>
      </c>
      <c r="Q332" s="426">
        <v>1.475428263009378</v>
      </c>
      <c r="R332" s="424">
        <v>2.407114316973932</v>
      </c>
      <c r="S332" s="425">
        <v>7.6534109017155556</v>
      </c>
      <c r="T332" s="425">
        <v>1.9363444634269957</v>
      </c>
      <c r="U332" s="425">
        <v>2.027665201181684</v>
      </c>
      <c r="V332" s="426">
        <v>1.4183711374697725</v>
      </c>
      <c r="W332" s="424">
        <v>2.2115120532783634</v>
      </c>
      <c r="X332" s="425">
        <v>8.6648692683249067</v>
      </c>
      <c r="Y332" s="425">
        <v>1.6196116149260482</v>
      </c>
      <c r="Z332" s="425">
        <v>1.6829856557195257</v>
      </c>
      <c r="AA332" s="426">
        <v>1.2753168747785291</v>
      </c>
      <c r="AB332" s="424">
        <v>2.1582429441252802</v>
      </c>
      <c r="AC332" s="425">
        <v>8.1994250988379367</v>
      </c>
      <c r="AD332" s="425">
        <v>1.6150140739353707</v>
      </c>
      <c r="AE332" s="425">
        <v>1.6644756487041825</v>
      </c>
      <c r="AF332" s="426">
        <v>1.3541183985377556</v>
      </c>
      <c r="AG332" s="424">
        <v>2.8920453592703468</v>
      </c>
      <c r="AH332" s="425">
        <v>11.341582136161673</v>
      </c>
      <c r="AI332" s="425">
        <v>2.1256978774893973</v>
      </c>
      <c r="AJ332" s="425">
        <v>2.1884391888660586</v>
      </c>
      <c r="AK332" s="426">
        <v>1.806001791617019</v>
      </c>
      <c r="AL332" s="424">
        <v>2.7578394594915814</v>
      </c>
      <c r="AM332" s="425">
        <v>10.995466131842974</v>
      </c>
      <c r="AN332" s="425">
        <v>2.008044408460222</v>
      </c>
      <c r="AO332" s="425">
        <v>2.0916016225067731</v>
      </c>
      <c r="AP332" s="426">
        <v>1.6017034858456807</v>
      </c>
      <c r="AQ332" s="424">
        <v>2.4410860904616674</v>
      </c>
      <c r="AR332" s="425">
        <v>10.53335482930645</v>
      </c>
      <c r="AS332" s="425">
        <v>1.6922898041309811</v>
      </c>
      <c r="AT332" s="425">
        <v>1.7236365475930173</v>
      </c>
      <c r="AU332" s="426">
        <v>1.5445147782784037</v>
      </c>
      <c r="AV332" s="424">
        <v>2.5399477975756821</v>
      </c>
      <c r="AW332" s="425">
        <v>11.11934246864846</v>
      </c>
      <c r="AX332" s="425">
        <v>1.7053178334377552</v>
      </c>
      <c r="AY332" s="425">
        <v>1.7219198245693437</v>
      </c>
      <c r="AZ332" s="426">
        <v>1.6295774550544497</v>
      </c>
      <c r="BA332" s="424">
        <v>2.6114358434194598</v>
      </c>
      <c r="BB332" s="425">
        <v>9.9196093668140328</v>
      </c>
      <c r="BC332" s="425">
        <v>1.885857624754677</v>
      </c>
      <c r="BD332" s="425">
        <v>1.8878989768684051</v>
      </c>
      <c r="BE332" s="426">
        <v>1.8768454726319967</v>
      </c>
      <c r="BF332" s="424">
        <v>2.7746292469482876</v>
      </c>
      <c r="BG332" s="425">
        <v>9.7411417273590519</v>
      </c>
      <c r="BH332" s="425">
        <v>2.0973796906458557</v>
      </c>
      <c r="BI332" s="425">
        <v>2.1229727050502403</v>
      </c>
      <c r="BJ332" s="426">
        <v>1.989074793319014</v>
      </c>
    </row>
    <row r="333" spans="5:62" ht="10.9" customHeight="1" x14ac:dyDescent="0.2">
      <c r="E333" s="477" t="s">
        <v>322</v>
      </c>
      <c r="F333" s="427">
        <v>3</v>
      </c>
      <c r="G333" s="2" t="s">
        <v>2467</v>
      </c>
      <c r="H333" s="424">
        <v>2.2322390047325338</v>
      </c>
      <c r="I333" s="425">
        <v>6.3682688178432718</v>
      </c>
      <c r="J333" s="425">
        <v>1.8138167365984663</v>
      </c>
      <c r="K333" s="425">
        <v>1.9140588065335697</v>
      </c>
      <c r="L333" s="426">
        <v>1.1489271612148202</v>
      </c>
      <c r="M333" s="424">
        <v>2.1785048509775455</v>
      </c>
      <c r="N333" s="425">
        <v>6.978939794805493</v>
      </c>
      <c r="O333" s="425">
        <v>1.7053303682289205</v>
      </c>
      <c r="P333" s="425">
        <v>1.7830436192186188</v>
      </c>
      <c r="Q333" s="426">
        <v>1.1991271718772123</v>
      </c>
      <c r="R333" s="424">
        <v>1.9140031134305422</v>
      </c>
      <c r="S333" s="425">
        <v>6.0572790366036422</v>
      </c>
      <c r="T333" s="425">
        <v>1.5143938364455476</v>
      </c>
      <c r="U333" s="425">
        <v>1.5786909397005329</v>
      </c>
      <c r="V333" s="426">
        <v>1.1108787462027141</v>
      </c>
      <c r="W333" s="424">
        <v>1.7986481508226408</v>
      </c>
      <c r="X333" s="425">
        <v>6.4899526966678422</v>
      </c>
      <c r="Y333" s="425">
        <v>1.3320709604765295</v>
      </c>
      <c r="Z333" s="425">
        <v>1.3626219037014393</v>
      </c>
      <c r="AA333" s="426">
        <v>1.1473998828017957</v>
      </c>
      <c r="AB333" s="424">
        <v>1.8070878975797469</v>
      </c>
      <c r="AC333" s="425">
        <v>6.7562891116760877</v>
      </c>
      <c r="AD333" s="425">
        <v>1.3106414820056398</v>
      </c>
      <c r="AE333" s="425">
        <v>1.3355619604314388</v>
      </c>
      <c r="AF333" s="426">
        <v>1.1641865984977668</v>
      </c>
      <c r="AG333" s="424">
        <v>2.4403282396374801</v>
      </c>
      <c r="AH333" s="425">
        <v>9.3359221320356003</v>
      </c>
      <c r="AI333" s="425">
        <v>1.7526563548424756</v>
      </c>
      <c r="AJ333" s="425">
        <v>1.7978926135722513</v>
      </c>
      <c r="AK333" s="426">
        <v>1.4945027372900435</v>
      </c>
      <c r="AL333" s="424">
        <v>2.2384739745493065</v>
      </c>
      <c r="AM333" s="425">
        <v>8.925878473139063</v>
      </c>
      <c r="AN333" s="425">
        <v>1.572146844896845</v>
      </c>
      <c r="AO333" s="425">
        <v>1.6234859930311512</v>
      </c>
      <c r="AP333" s="426">
        <v>1.2900388761192219</v>
      </c>
      <c r="AQ333" s="424">
        <v>2.0035536433598322</v>
      </c>
      <c r="AR333" s="425">
        <v>8.5078137197594295</v>
      </c>
      <c r="AS333" s="425">
        <v>1.3475007621419237</v>
      </c>
      <c r="AT333" s="425">
        <v>1.3809221802095426</v>
      </c>
      <c r="AU333" s="426">
        <v>1.1688974961561189</v>
      </c>
      <c r="AV333" s="424">
        <v>2.2213505186918767</v>
      </c>
      <c r="AW333" s="425">
        <v>9.7397033903226315</v>
      </c>
      <c r="AX333" s="425">
        <v>1.4110288537122553</v>
      </c>
      <c r="AY333" s="425">
        <v>1.412361190917147</v>
      </c>
      <c r="AZ333" s="426">
        <v>1.4040298511340468</v>
      </c>
      <c r="BA333" s="424">
        <v>2.4415017244973827</v>
      </c>
      <c r="BB333" s="425">
        <v>9.8934116389579554</v>
      </c>
      <c r="BC333" s="425">
        <v>1.60492050092477</v>
      </c>
      <c r="BD333" s="425">
        <v>1.5991326122402747</v>
      </c>
      <c r="BE333" s="426">
        <v>1.6343306384097493</v>
      </c>
      <c r="BF333" s="424">
        <v>2.4383037962187406</v>
      </c>
      <c r="BG333" s="425">
        <v>9.1327132569879641</v>
      </c>
      <c r="BH333" s="425">
        <v>1.6957672547391798</v>
      </c>
      <c r="BI333" s="425">
        <v>1.6637966665857624</v>
      </c>
      <c r="BJ333" s="426">
        <v>1.8525892608992689</v>
      </c>
    </row>
    <row r="334" spans="5:62" ht="10.9" customHeight="1" x14ac:dyDescent="0.2">
      <c r="E334" s="477" t="s">
        <v>948</v>
      </c>
      <c r="F334" s="427">
        <v>3</v>
      </c>
      <c r="G334" s="2" t="s">
        <v>2468</v>
      </c>
      <c r="H334" s="424" t="s">
        <v>2208</v>
      </c>
      <c r="I334" s="425" t="s">
        <v>2208</v>
      </c>
      <c r="J334" s="425" t="s">
        <v>2208</v>
      </c>
      <c r="K334" s="425" t="s">
        <v>2208</v>
      </c>
      <c r="L334" s="426" t="s">
        <v>2208</v>
      </c>
      <c r="M334" s="424" t="s">
        <v>2208</v>
      </c>
      <c r="N334" s="425" t="s">
        <v>2208</v>
      </c>
      <c r="O334" s="425" t="s">
        <v>2208</v>
      </c>
      <c r="P334" s="425" t="s">
        <v>2208</v>
      </c>
      <c r="Q334" s="426" t="s">
        <v>2208</v>
      </c>
      <c r="R334" s="424" t="s">
        <v>2208</v>
      </c>
      <c r="S334" s="425" t="s">
        <v>2208</v>
      </c>
      <c r="T334" s="425" t="s">
        <v>2208</v>
      </c>
      <c r="U334" s="425" t="s">
        <v>2208</v>
      </c>
      <c r="V334" s="426" t="s">
        <v>2208</v>
      </c>
      <c r="W334" s="424" t="s">
        <v>2208</v>
      </c>
      <c r="X334" s="425" t="s">
        <v>2208</v>
      </c>
      <c r="Y334" s="425" t="s">
        <v>2208</v>
      </c>
      <c r="Z334" s="425" t="s">
        <v>2208</v>
      </c>
      <c r="AA334" s="426" t="s">
        <v>2208</v>
      </c>
      <c r="AB334" s="424" t="s">
        <v>2208</v>
      </c>
      <c r="AC334" s="425" t="s">
        <v>2208</v>
      </c>
      <c r="AD334" s="425" t="s">
        <v>2208</v>
      </c>
      <c r="AE334" s="425" t="s">
        <v>2208</v>
      </c>
      <c r="AF334" s="426" t="s">
        <v>2208</v>
      </c>
      <c r="AG334" s="424" t="s">
        <v>2208</v>
      </c>
      <c r="AH334" s="425" t="s">
        <v>2208</v>
      </c>
      <c r="AI334" s="425" t="s">
        <v>2208</v>
      </c>
      <c r="AJ334" s="425" t="s">
        <v>2208</v>
      </c>
      <c r="AK334" s="426" t="s">
        <v>2208</v>
      </c>
      <c r="AL334" s="424" t="s">
        <v>2208</v>
      </c>
      <c r="AM334" s="425" t="s">
        <v>2208</v>
      </c>
      <c r="AN334" s="425" t="s">
        <v>2208</v>
      </c>
      <c r="AO334" s="425" t="s">
        <v>2208</v>
      </c>
      <c r="AP334" s="426" t="s">
        <v>2208</v>
      </c>
      <c r="AQ334" s="424" t="s">
        <v>2208</v>
      </c>
      <c r="AR334" s="425" t="s">
        <v>2208</v>
      </c>
      <c r="AS334" s="425" t="s">
        <v>2208</v>
      </c>
      <c r="AT334" s="425" t="s">
        <v>2208</v>
      </c>
      <c r="AU334" s="426" t="s">
        <v>2208</v>
      </c>
      <c r="AV334" s="424" t="s">
        <v>2208</v>
      </c>
      <c r="AW334" s="425" t="s">
        <v>2208</v>
      </c>
      <c r="AX334" s="425" t="s">
        <v>2208</v>
      </c>
      <c r="AY334" s="425" t="s">
        <v>2208</v>
      </c>
      <c r="AZ334" s="426" t="s">
        <v>2208</v>
      </c>
      <c r="BA334" s="424" t="s">
        <v>2208</v>
      </c>
      <c r="BB334" s="425" t="s">
        <v>2208</v>
      </c>
      <c r="BC334" s="425" t="s">
        <v>2208</v>
      </c>
      <c r="BD334" s="425" t="s">
        <v>2208</v>
      </c>
      <c r="BE334" s="426" t="s">
        <v>2208</v>
      </c>
      <c r="BF334" s="424" t="s">
        <v>2208</v>
      </c>
      <c r="BG334" s="425" t="s">
        <v>2208</v>
      </c>
      <c r="BH334" s="425" t="s">
        <v>2208</v>
      </c>
      <c r="BI334" s="425" t="s">
        <v>2208</v>
      </c>
      <c r="BJ334" s="426" t="s">
        <v>2208</v>
      </c>
    </row>
    <row r="335" spans="5:62" ht="10.9" customHeight="1" x14ac:dyDescent="0.2">
      <c r="E335" s="477" t="s">
        <v>950</v>
      </c>
      <c r="F335" s="427">
        <v>3</v>
      </c>
      <c r="G335" s="262" t="s">
        <v>2469</v>
      </c>
      <c r="H335" s="424" t="s">
        <v>2208</v>
      </c>
      <c r="I335" s="425" t="s">
        <v>2208</v>
      </c>
      <c r="J335" s="425" t="s">
        <v>2208</v>
      </c>
      <c r="K335" s="425" t="s">
        <v>2208</v>
      </c>
      <c r="L335" s="426" t="s">
        <v>2208</v>
      </c>
      <c r="M335" s="424" t="s">
        <v>2208</v>
      </c>
      <c r="N335" s="425" t="s">
        <v>2208</v>
      </c>
      <c r="O335" s="425" t="s">
        <v>2208</v>
      </c>
      <c r="P335" s="425" t="s">
        <v>2208</v>
      </c>
      <c r="Q335" s="426" t="s">
        <v>2208</v>
      </c>
      <c r="R335" s="424" t="s">
        <v>2208</v>
      </c>
      <c r="S335" s="425" t="s">
        <v>2208</v>
      </c>
      <c r="T335" s="425" t="s">
        <v>2208</v>
      </c>
      <c r="U335" s="425" t="s">
        <v>2208</v>
      </c>
      <c r="V335" s="426" t="s">
        <v>2208</v>
      </c>
      <c r="W335" s="424" t="s">
        <v>2208</v>
      </c>
      <c r="X335" s="425" t="s">
        <v>2208</v>
      </c>
      <c r="Y335" s="425" t="s">
        <v>2208</v>
      </c>
      <c r="Z335" s="425" t="s">
        <v>2208</v>
      </c>
      <c r="AA335" s="426" t="s">
        <v>2208</v>
      </c>
      <c r="AB335" s="424" t="s">
        <v>2208</v>
      </c>
      <c r="AC335" s="425" t="s">
        <v>2208</v>
      </c>
      <c r="AD335" s="425" t="s">
        <v>2208</v>
      </c>
      <c r="AE335" s="425" t="s">
        <v>2208</v>
      </c>
      <c r="AF335" s="426" t="s">
        <v>2208</v>
      </c>
      <c r="AG335" s="424" t="s">
        <v>2208</v>
      </c>
      <c r="AH335" s="425" t="s">
        <v>2208</v>
      </c>
      <c r="AI335" s="425" t="s">
        <v>2208</v>
      </c>
      <c r="AJ335" s="425" t="s">
        <v>2208</v>
      </c>
      <c r="AK335" s="426" t="s">
        <v>2208</v>
      </c>
      <c r="AL335" s="424" t="s">
        <v>2208</v>
      </c>
      <c r="AM335" s="425" t="s">
        <v>2208</v>
      </c>
      <c r="AN335" s="425" t="s">
        <v>2208</v>
      </c>
      <c r="AO335" s="425" t="s">
        <v>2208</v>
      </c>
      <c r="AP335" s="426" t="s">
        <v>2208</v>
      </c>
      <c r="AQ335" s="424" t="s">
        <v>2208</v>
      </c>
      <c r="AR335" s="425" t="s">
        <v>2208</v>
      </c>
      <c r="AS335" s="425" t="s">
        <v>2208</v>
      </c>
      <c r="AT335" s="425" t="s">
        <v>2208</v>
      </c>
      <c r="AU335" s="426" t="s">
        <v>2208</v>
      </c>
      <c r="AV335" s="424" t="s">
        <v>2208</v>
      </c>
      <c r="AW335" s="425" t="s">
        <v>2208</v>
      </c>
      <c r="AX335" s="425" t="s">
        <v>2208</v>
      </c>
      <c r="AY335" s="425" t="s">
        <v>2208</v>
      </c>
      <c r="AZ335" s="426" t="s">
        <v>2208</v>
      </c>
      <c r="BA335" s="424" t="s">
        <v>2208</v>
      </c>
      <c r="BB335" s="425" t="s">
        <v>2208</v>
      </c>
      <c r="BC335" s="425" t="s">
        <v>2208</v>
      </c>
      <c r="BD335" s="425" t="s">
        <v>2208</v>
      </c>
      <c r="BE335" s="426" t="s">
        <v>2208</v>
      </c>
      <c r="BF335" s="424" t="s">
        <v>2208</v>
      </c>
      <c r="BG335" s="425" t="s">
        <v>2208</v>
      </c>
      <c r="BH335" s="425" t="s">
        <v>2208</v>
      </c>
      <c r="BI335" s="425" t="s">
        <v>2208</v>
      </c>
      <c r="BJ335" s="426" t="s">
        <v>2208</v>
      </c>
    </row>
    <row r="336" spans="5:62" ht="10.9" customHeight="1" x14ac:dyDescent="0.2">
      <c r="E336" s="477" t="s">
        <v>952</v>
      </c>
      <c r="F336" s="427">
        <v>3</v>
      </c>
      <c r="G336" s="262" t="s">
        <v>2470</v>
      </c>
      <c r="H336" s="424">
        <v>7.9153254615979884</v>
      </c>
      <c r="I336" s="425">
        <v>30.989527693204796</v>
      </c>
      <c r="J336" s="425">
        <v>6.1148967888725485</v>
      </c>
      <c r="K336" s="425">
        <v>6.8119944966346511</v>
      </c>
      <c r="L336" s="426">
        <v>2.9800401252483537</v>
      </c>
      <c r="M336" s="424">
        <v>7.3582256165117901</v>
      </c>
      <c r="N336" s="425">
        <v>30.947733706435042</v>
      </c>
      <c r="O336" s="425">
        <v>5.5279552173109172</v>
      </c>
      <c r="P336" s="425">
        <v>6.1582062676723597</v>
      </c>
      <c r="Q336" s="426">
        <v>2.7497703639592737</v>
      </c>
      <c r="R336" s="424">
        <v>6.4852229666814791</v>
      </c>
      <c r="S336" s="425">
        <v>28.366930223915126</v>
      </c>
      <c r="T336" s="425">
        <v>4.7748376725894897</v>
      </c>
      <c r="U336" s="425">
        <v>5.3225436268079518</v>
      </c>
      <c r="V336" s="426">
        <v>2.4273303093657712</v>
      </c>
      <c r="W336" s="424">
        <v>5.8061651255331563</v>
      </c>
      <c r="X336" s="425">
        <v>26.814825714989663</v>
      </c>
      <c r="Y336" s="425">
        <v>4.1251351748932548</v>
      </c>
      <c r="Z336" s="425">
        <v>4.5828687375362946</v>
      </c>
      <c r="AA336" s="426">
        <v>2.2037410995997684</v>
      </c>
      <c r="AB336" s="424">
        <v>5.3743929116108795</v>
      </c>
      <c r="AC336" s="425">
        <v>25.074494285727262</v>
      </c>
      <c r="AD336" s="425">
        <v>3.7217935991222975</v>
      </c>
      <c r="AE336" s="425">
        <v>4.105838600671019</v>
      </c>
      <c r="AF336" s="426">
        <v>2.1334671393185807</v>
      </c>
      <c r="AG336" s="424">
        <v>5.7883353389416614</v>
      </c>
      <c r="AH336" s="425">
        <v>25.609526702625232</v>
      </c>
      <c r="AI336" s="425">
        <v>4.0142234824822669</v>
      </c>
      <c r="AJ336" s="425">
        <v>4.4191810741496456</v>
      </c>
      <c r="AK336" s="426">
        <v>2.4078239339911991</v>
      </c>
      <c r="AL336" s="424">
        <v>5.4930089040395931</v>
      </c>
      <c r="AM336" s="425">
        <v>25.140654268204273</v>
      </c>
      <c r="AN336" s="425">
        <v>3.6944628518729385</v>
      </c>
      <c r="AO336" s="425">
        <v>4.1057049986448018</v>
      </c>
      <c r="AP336" s="426">
        <v>2.1286315401226323</v>
      </c>
      <c r="AQ336" s="424">
        <v>5.2643910506900724</v>
      </c>
      <c r="AR336" s="425">
        <v>24.920947091163672</v>
      </c>
      <c r="AS336" s="425">
        <v>3.4321402995856038</v>
      </c>
      <c r="AT336" s="425">
        <v>3.7917433810019503</v>
      </c>
      <c r="AU336" s="426">
        <v>2.1002859504170157</v>
      </c>
      <c r="AV336" s="424">
        <v>5.6328108829110812</v>
      </c>
      <c r="AW336" s="425">
        <v>26.473904050379652</v>
      </c>
      <c r="AX336" s="425">
        <v>3.5838040103429982</v>
      </c>
      <c r="AY336" s="425">
        <v>3.9215046692792854</v>
      </c>
      <c r="AZ336" s="426">
        <v>2.3592494780451405</v>
      </c>
      <c r="BA336" s="424">
        <v>5.8152906013948078</v>
      </c>
      <c r="BB336" s="425">
        <v>25.871385927690046</v>
      </c>
      <c r="BC336" s="425">
        <v>3.7272358458575221</v>
      </c>
      <c r="BD336" s="425">
        <v>4.0348429582871859</v>
      </c>
      <c r="BE336" s="426">
        <v>2.6550446777086232</v>
      </c>
      <c r="BF336" s="424">
        <v>5.9979314561299502</v>
      </c>
      <c r="BG336" s="425">
        <v>25.444444130608844</v>
      </c>
      <c r="BH336" s="425">
        <v>3.881195573140082</v>
      </c>
      <c r="BI336" s="425">
        <v>4.1585867973589785</v>
      </c>
      <c r="BJ336" s="426">
        <v>2.9686259558776045</v>
      </c>
    </row>
    <row r="337" spans="5:62" ht="10.9" customHeight="1" x14ac:dyDescent="0.2">
      <c r="E337" s="477" t="s">
        <v>2471</v>
      </c>
      <c r="F337" s="427">
        <v>3</v>
      </c>
      <c r="G337" s="262" t="s">
        <v>2472</v>
      </c>
      <c r="H337" s="424">
        <v>11.967151595258258</v>
      </c>
      <c r="I337" s="425">
        <v>43.88094701329014</v>
      </c>
      <c r="J337" s="425">
        <v>9.161786380080887</v>
      </c>
      <c r="K337" s="425">
        <v>10.089036562263617</v>
      </c>
      <c r="L337" s="426">
        <v>4.0094146586851132</v>
      </c>
      <c r="M337" s="424">
        <v>10.926278073749669</v>
      </c>
      <c r="N337" s="425">
        <v>42.114554516314449</v>
      </c>
      <c r="O337" s="425">
        <v>8.1175170324036259</v>
      </c>
      <c r="P337" s="425">
        <v>8.9830632373069648</v>
      </c>
      <c r="Q337" s="426">
        <v>3.4790788959218268</v>
      </c>
      <c r="R337" s="424">
        <v>9.2607489251287394</v>
      </c>
      <c r="S337" s="425">
        <v>39.13312402426584</v>
      </c>
      <c r="T337" s="425">
        <v>6.5481351895087556</v>
      </c>
      <c r="U337" s="425">
        <v>7.1986837386246201</v>
      </c>
      <c r="V337" s="426">
        <v>3.1846215166650236</v>
      </c>
      <c r="W337" s="424">
        <v>8.7565266545393659</v>
      </c>
      <c r="X337" s="425">
        <v>40.688809585004471</v>
      </c>
      <c r="Y337" s="425">
        <v>5.7967241990834619</v>
      </c>
      <c r="Z337" s="425">
        <v>6.3623565970723339</v>
      </c>
      <c r="AA337" s="426">
        <v>2.9388941628101031</v>
      </c>
      <c r="AB337" s="424">
        <v>8.1309166870946097</v>
      </c>
      <c r="AC337" s="425">
        <v>37.162311741427224</v>
      </c>
      <c r="AD337" s="425">
        <v>5.2466789602992634</v>
      </c>
      <c r="AE337" s="425">
        <v>5.7884452463443088</v>
      </c>
      <c r="AF337" s="426">
        <v>2.5744536017849624</v>
      </c>
      <c r="AG337" s="424">
        <v>8.0571743862615932</v>
      </c>
      <c r="AH337" s="425">
        <v>35.89021942801206</v>
      </c>
      <c r="AI337" s="425">
        <v>5.0693511384356595</v>
      </c>
      <c r="AJ337" s="425">
        <v>5.5271127408545935</v>
      </c>
      <c r="AK337" s="426">
        <v>2.8955565595874604</v>
      </c>
      <c r="AL337" s="424">
        <v>7.8248322923142286</v>
      </c>
      <c r="AM337" s="425">
        <v>34.475029775126707</v>
      </c>
      <c r="AN337" s="425">
        <v>4.7781827495419158</v>
      </c>
      <c r="AO337" s="425">
        <v>5.205011374801364</v>
      </c>
      <c r="AP337" s="426">
        <v>2.8234137463435927</v>
      </c>
      <c r="AQ337" s="424">
        <v>8.2095031382445551</v>
      </c>
      <c r="AR337" s="425">
        <v>37.144816454448012</v>
      </c>
      <c r="AS337" s="425">
        <v>4.8098036034021838</v>
      </c>
      <c r="AT337" s="425">
        <v>5.2195157666876897</v>
      </c>
      <c r="AU337" s="426">
        <v>2.9891145610878267</v>
      </c>
      <c r="AV337" s="424">
        <v>8.8104947335989596</v>
      </c>
      <c r="AW337" s="425">
        <v>37.645044294037255</v>
      </c>
      <c r="AX337" s="425">
        <v>5.103251226035816</v>
      </c>
      <c r="AY337" s="425">
        <v>5.5095245743466421</v>
      </c>
      <c r="AZ337" s="426">
        <v>3.3668636420974947</v>
      </c>
      <c r="BA337" s="424">
        <v>9.0775951321028021</v>
      </c>
      <c r="BB337" s="425">
        <v>35.219058810801926</v>
      </c>
      <c r="BC337" s="425">
        <v>5.5215809362159201</v>
      </c>
      <c r="BD337" s="425">
        <v>5.8331817143692257</v>
      </c>
      <c r="BE337" s="426">
        <v>4.2619710040746872</v>
      </c>
      <c r="BF337" s="424">
        <v>9.0762262948887269</v>
      </c>
      <c r="BG337" s="425">
        <v>33.812725617544267</v>
      </c>
      <c r="BH337" s="425">
        <v>5.6168509767481636</v>
      </c>
      <c r="BI337" s="425">
        <v>5.9148235604188546</v>
      </c>
      <c r="BJ337" s="426">
        <v>4.488989923503194</v>
      </c>
    </row>
    <row r="338" spans="5:62" ht="10.9" customHeight="1" x14ac:dyDescent="0.2">
      <c r="E338" s="477" t="s">
        <v>333</v>
      </c>
      <c r="F338" s="427">
        <v>3</v>
      </c>
      <c r="G338" s="2" t="s">
        <v>2473</v>
      </c>
      <c r="H338" s="424">
        <v>9.9522109635433225</v>
      </c>
      <c r="I338" s="425">
        <v>32.174086923525039</v>
      </c>
      <c r="J338" s="425">
        <v>8.0772213919424658</v>
      </c>
      <c r="K338" s="425">
        <v>9.3350516430182395</v>
      </c>
      <c r="L338" s="426">
        <v>3.5319423452601897</v>
      </c>
      <c r="M338" s="424">
        <v>9.3597201569060253</v>
      </c>
      <c r="N338" s="425">
        <v>33.568293173153421</v>
      </c>
      <c r="O338" s="425">
        <v>7.3379770424776511</v>
      </c>
      <c r="P338" s="425">
        <v>8.5131828606900743</v>
      </c>
      <c r="Q338" s="426">
        <v>3.2091328707697024</v>
      </c>
      <c r="R338" s="424">
        <v>8.8351557815848683</v>
      </c>
      <c r="S338" s="425">
        <v>35.173950826190477</v>
      </c>
      <c r="T338" s="425">
        <v>6.6425983053605009</v>
      </c>
      <c r="U338" s="425">
        <v>7.7466351810274512</v>
      </c>
      <c r="V338" s="426">
        <v>2.8966003341394364</v>
      </c>
      <c r="W338" s="424">
        <v>8.1642824184460547</v>
      </c>
      <c r="X338" s="425">
        <v>35.43240380997095</v>
      </c>
      <c r="Y338" s="425">
        <v>5.7807582205357102</v>
      </c>
      <c r="Z338" s="425">
        <v>6.7558969232674482</v>
      </c>
      <c r="AA338" s="426">
        <v>2.5633810292028461</v>
      </c>
      <c r="AB338" s="424">
        <v>7.6034952189325979</v>
      </c>
      <c r="AC338" s="425">
        <v>32.653085548416271</v>
      </c>
      <c r="AD338" s="425">
        <v>5.2529303926077384</v>
      </c>
      <c r="AE338" s="425">
        <v>6.1166082487250684</v>
      </c>
      <c r="AF338" s="426">
        <v>2.477275481509476</v>
      </c>
      <c r="AG338" s="424">
        <v>8.1210841846081951</v>
      </c>
      <c r="AH338" s="425">
        <v>35.160837609639344</v>
      </c>
      <c r="AI338" s="425">
        <v>5.4609034173660129</v>
      </c>
      <c r="AJ338" s="425">
        <v>6.385780756046441</v>
      </c>
      <c r="AK338" s="426">
        <v>2.6101520302785777</v>
      </c>
      <c r="AL338" s="424">
        <v>7.7976891722587078</v>
      </c>
      <c r="AM338" s="425">
        <v>34.529092669082615</v>
      </c>
      <c r="AN338" s="425">
        <v>5.096604263183413</v>
      </c>
      <c r="AO338" s="425">
        <v>5.9828683545173069</v>
      </c>
      <c r="AP338" s="426">
        <v>2.448428038740007</v>
      </c>
      <c r="AQ338" s="424">
        <v>7.1331080066179462</v>
      </c>
      <c r="AR338" s="425">
        <v>32.507137411581439</v>
      </c>
      <c r="AS338" s="425">
        <v>4.5047781251019208</v>
      </c>
      <c r="AT338" s="425">
        <v>5.2122742508743709</v>
      </c>
      <c r="AU338" s="426">
        <v>2.4418454057079582</v>
      </c>
      <c r="AV338" s="424">
        <v>7.7712104220083509</v>
      </c>
      <c r="AW338" s="425">
        <v>36.5658631910201</v>
      </c>
      <c r="AX338" s="425">
        <v>4.7190459283447685</v>
      </c>
      <c r="AY338" s="425">
        <v>5.4258007130869768</v>
      </c>
      <c r="AZ338" s="426">
        <v>2.6876825651166705</v>
      </c>
      <c r="BA338" s="424">
        <v>8.1488854632192727</v>
      </c>
      <c r="BB338" s="425">
        <v>35.691500929520735</v>
      </c>
      <c r="BC338" s="425">
        <v>5.0038034215318641</v>
      </c>
      <c r="BD338" s="425">
        <v>5.6707741786682817</v>
      </c>
      <c r="BE338" s="426">
        <v>3.1389112368723628</v>
      </c>
      <c r="BF338" s="424">
        <v>8.2723715436527172</v>
      </c>
      <c r="BG338" s="425">
        <v>33.466461374349699</v>
      </c>
      <c r="BH338" s="425">
        <v>5.2154789714582686</v>
      </c>
      <c r="BI338" s="425">
        <v>5.7214911367928973</v>
      </c>
      <c r="BJ338" s="426">
        <v>3.870202574671699</v>
      </c>
    </row>
    <row r="339" spans="5:62" ht="10.9" customHeight="1" x14ac:dyDescent="0.2">
      <c r="E339" s="477" t="s">
        <v>336</v>
      </c>
      <c r="F339" s="427">
        <v>3</v>
      </c>
      <c r="G339" s="2" t="s">
        <v>2474</v>
      </c>
      <c r="H339" s="424">
        <v>7.804994163886378</v>
      </c>
      <c r="I339" s="425">
        <v>31.222137162193878</v>
      </c>
      <c r="J339" s="425">
        <v>5.9168036358152181</v>
      </c>
      <c r="K339" s="425">
        <v>6.4749718014216828</v>
      </c>
      <c r="L339" s="426">
        <v>3.4072881999652807</v>
      </c>
      <c r="M339" s="424">
        <v>7.1043406405190197</v>
      </c>
      <c r="N339" s="425">
        <v>32.205740973118466</v>
      </c>
      <c r="O339" s="425">
        <v>5.0848796409223365</v>
      </c>
      <c r="P339" s="425">
        <v>5.5769154468278197</v>
      </c>
      <c r="Q339" s="426">
        <v>2.9090759361623757</v>
      </c>
      <c r="R339" s="424">
        <v>6.3454703507541979</v>
      </c>
      <c r="S339" s="425">
        <v>28.768591665387337</v>
      </c>
      <c r="T339" s="425">
        <v>4.5252068564590617</v>
      </c>
      <c r="U339" s="425">
        <v>4.9826975694517417</v>
      </c>
      <c r="V339" s="426">
        <v>2.5456131405371476</v>
      </c>
      <c r="W339" s="424">
        <v>5.6665058266011199</v>
      </c>
      <c r="X339" s="425">
        <v>28.055216989162567</v>
      </c>
      <c r="Y339" s="425">
        <v>3.8154745460536974</v>
      </c>
      <c r="Z339" s="425">
        <v>4.1709665503506583</v>
      </c>
      <c r="AA339" s="426">
        <v>2.3030642620437551</v>
      </c>
      <c r="AB339" s="424">
        <v>5.1434920461429261</v>
      </c>
      <c r="AC339" s="425">
        <v>25.275467901887556</v>
      </c>
      <c r="AD339" s="425">
        <v>3.4096044913910304</v>
      </c>
      <c r="AE339" s="425">
        <v>3.702216822969266</v>
      </c>
      <c r="AF339" s="426">
        <v>2.1816975592395811</v>
      </c>
      <c r="AG339" s="424">
        <v>5.7338205767160897</v>
      </c>
      <c r="AH339" s="425">
        <v>28.011715058368523</v>
      </c>
      <c r="AI339" s="425">
        <v>3.7464748180625231</v>
      </c>
      <c r="AJ339" s="425">
        <v>4.076159321470791</v>
      </c>
      <c r="AK339" s="426">
        <v>2.4205119351370437</v>
      </c>
      <c r="AL339" s="424">
        <v>5.4795937123381213</v>
      </c>
      <c r="AM339" s="425">
        <v>26.730963837545083</v>
      </c>
      <c r="AN339" s="425">
        <v>3.5096561967314988</v>
      </c>
      <c r="AO339" s="425">
        <v>3.8378555507291301</v>
      </c>
      <c r="AP339" s="426">
        <v>2.2476218953417435</v>
      </c>
      <c r="AQ339" s="424">
        <v>5.0326283572813288</v>
      </c>
      <c r="AR339" s="425">
        <v>24.512075368787549</v>
      </c>
      <c r="AS339" s="425">
        <v>3.1736904698897699</v>
      </c>
      <c r="AT339" s="425">
        <v>3.4564491436358074</v>
      </c>
      <c r="AU339" s="426">
        <v>2.1210081632937263</v>
      </c>
      <c r="AV339" s="424">
        <v>5.4620193459872963</v>
      </c>
      <c r="AW339" s="425">
        <v>25.978720726288334</v>
      </c>
      <c r="AX339" s="425">
        <v>3.4323966814193261</v>
      </c>
      <c r="AY339" s="425">
        <v>3.6670621029913377</v>
      </c>
      <c r="AZ339" s="426">
        <v>2.5794132097971207</v>
      </c>
      <c r="BA339" s="424">
        <v>5.4470119002683397</v>
      </c>
      <c r="BB339" s="425">
        <v>25.136993390002498</v>
      </c>
      <c r="BC339" s="425">
        <v>3.4185930920833782</v>
      </c>
      <c r="BD339" s="425">
        <v>3.6177667706169454</v>
      </c>
      <c r="BE339" s="426">
        <v>2.7255779140267631</v>
      </c>
      <c r="BF339" s="424">
        <v>5.5953770801378422</v>
      </c>
      <c r="BG339" s="425">
        <v>25.146690383966572</v>
      </c>
      <c r="BH339" s="425">
        <v>3.5236096461191662</v>
      </c>
      <c r="BI339" s="425">
        <v>3.6966879800364887</v>
      </c>
      <c r="BJ339" s="426">
        <v>2.9557803552329611</v>
      </c>
    </row>
    <row r="340" spans="5:62" ht="10.9" customHeight="1" x14ac:dyDescent="0.2">
      <c r="E340" s="477" t="s">
        <v>345</v>
      </c>
      <c r="F340" s="427">
        <v>3</v>
      </c>
      <c r="G340" s="2" t="s">
        <v>2475</v>
      </c>
      <c r="H340" s="424">
        <v>5.9507434527689353</v>
      </c>
      <c r="I340" s="425">
        <v>23.723624137084901</v>
      </c>
      <c r="J340" s="425">
        <v>4.6675834195855961</v>
      </c>
      <c r="K340" s="425">
        <v>5.2372435486797508</v>
      </c>
      <c r="L340" s="426">
        <v>2.6023453946454809</v>
      </c>
      <c r="M340" s="424">
        <v>5.7723944472450892</v>
      </c>
      <c r="N340" s="425">
        <v>23.055234998650953</v>
      </c>
      <c r="O340" s="425">
        <v>4.5441418287476516</v>
      </c>
      <c r="P340" s="425">
        <v>5.057070739521091</v>
      </c>
      <c r="Q340" s="426">
        <v>2.7186082394946385</v>
      </c>
      <c r="R340" s="424">
        <v>4.8639078271747973</v>
      </c>
      <c r="S340" s="425">
        <v>19.800303866989733</v>
      </c>
      <c r="T340" s="425">
        <v>3.770806162182371</v>
      </c>
      <c r="U340" s="425">
        <v>4.1922980559294842</v>
      </c>
      <c r="V340" s="426">
        <v>2.3174922996413736</v>
      </c>
      <c r="W340" s="424">
        <v>4.2890432759856241</v>
      </c>
      <c r="X340" s="425">
        <v>16.948237820945536</v>
      </c>
      <c r="Y340" s="425">
        <v>3.3480312212433323</v>
      </c>
      <c r="Z340" s="425">
        <v>3.6985408217243338</v>
      </c>
      <c r="AA340" s="426">
        <v>2.1719558416795617</v>
      </c>
      <c r="AB340" s="424">
        <v>4.0314954846855464</v>
      </c>
      <c r="AC340" s="425">
        <v>17.878333122062738</v>
      </c>
      <c r="AD340" s="425">
        <v>2.9374178747120436</v>
      </c>
      <c r="AE340" s="425">
        <v>3.1772002447214263</v>
      </c>
      <c r="AF340" s="426">
        <v>2.1462442035691991</v>
      </c>
      <c r="AG340" s="424">
        <v>4.3078716702898685</v>
      </c>
      <c r="AH340" s="425">
        <v>14.305451996616721</v>
      </c>
      <c r="AI340" s="425">
        <v>3.4214002201401388</v>
      </c>
      <c r="AJ340" s="425">
        <v>3.6984552031615618</v>
      </c>
      <c r="AK340" s="426">
        <v>2.553544058550032</v>
      </c>
      <c r="AL340" s="424">
        <v>4.0671567016550032</v>
      </c>
      <c r="AM340" s="425">
        <v>15.310345543373066</v>
      </c>
      <c r="AN340" s="425">
        <v>3.1000526527571979</v>
      </c>
      <c r="AO340" s="425">
        <v>3.4209979487248208</v>
      </c>
      <c r="AP340" s="426">
        <v>2.1365219252155625</v>
      </c>
      <c r="AQ340" s="424">
        <v>4.1309545936097312</v>
      </c>
      <c r="AR340" s="425">
        <v>16.588027583212028</v>
      </c>
      <c r="AS340" s="425">
        <v>3.0858079964119929</v>
      </c>
      <c r="AT340" s="425">
        <v>3.406140363295362</v>
      </c>
      <c r="AU340" s="426">
        <v>2.151213980082785</v>
      </c>
      <c r="AV340" s="424">
        <v>4.4779691008729721</v>
      </c>
      <c r="AW340" s="425">
        <v>18.266429008538413</v>
      </c>
      <c r="AX340" s="425">
        <v>3.2450092987804871</v>
      </c>
      <c r="AY340" s="425">
        <v>3.5209184554579278</v>
      </c>
      <c r="AZ340" s="426">
        <v>2.4569063830248226</v>
      </c>
      <c r="BA340" s="424">
        <v>4.6305044555356734</v>
      </c>
      <c r="BB340" s="425">
        <v>19.261561849687979</v>
      </c>
      <c r="BC340" s="425">
        <v>3.2373734938873642</v>
      </c>
      <c r="BD340" s="425">
        <v>3.4602888754177825</v>
      </c>
      <c r="BE340" s="426">
        <v>2.6248800244469335</v>
      </c>
      <c r="BF340" s="424">
        <v>4.8022478050264539</v>
      </c>
      <c r="BG340" s="425">
        <v>19.032753285020121</v>
      </c>
      <c r="BH340" s="425">
        <v>3.3667245994736845</v>
      </c>
      <c r="BI340" s="425">
        <v>3.5784747021508907</v>
      </c>
      <c r="BJ340" s="426">
        <v>2.8173661905368337</v>
      </c>
    </row>
    <row r="341" spans="5:62" ht="10.9" customHeight="1" x14ac:dyDescent="0.2">
      <c r="E341" s="477" t="s">
        <v>347</v>
      </c>
      <c r="F341" s="427">
        <v>3</v>
      </c>
      <c r="G341" s="2" t="s">
        <v>2476</v>
      </c>
      <c r="H341" s="424">
        <v>9.2006337246717553</v>
      </c>
      <c r="I341" s="425">
        <v>39.603081589608209</v>
      </c>
      <c r="J341" s="425">
        <v>7.260257767592516</v>
      </c>
      <c r="K341" s="425">
        <v>8.0972724614244704</v>
      </c>
      <c r="L341" s="426">
        <v>2.5175840187554415</v>
      </c>
      <c r="M341" s="424">
        <v>8.3969803877163631</v>
      </c>
      <c r="N341" s="425">
        <v>39.326783033332518</v>
      </c>
      <c r="O341" s="425">
        <v>6.4380277210768586</v>
      </c>
      <c r="P341" s="425">
        <v>7.2231060076884122</v>
      </c>
      <c r="Q341" s="426">
        <v>2.0486867416173342</v>
      </c>
      <c r="R341" s="424">
        <v>7.389385185156673</v>
      </c>
      <c r="S341" s="425">
        <v>36.712606781449622</v>
      </c>
      <c r="T341" s="425">
        <v>5.547623097893525</v>
      </c>
      <c r="U341" s="425">
        <v>6.2367458209682329</v>
      </c>
      <c r="V341" s="426">
        <v>1.7560798550424344</v>
      </c>
      <c r="W341" s="424">
        <v>6.8964218820800882</v>
      </c>
      <c r="X341" s="425">
        <v>35.554395345130679</v>
      </c>
      <c r="Y341" s="425">
        <v>5.0775398172524966</v>
      </c>
      <c r="Z341" s="425">
        <v>5.6856174924691221</v>
      </c>
      <c r="AA341" s="426">
        <v>1.7420475145306398</v>
      </c>
      <c r="AB341" s="424">
        <v>6.2769249550506245</v>
      </c>
      <c r="AC341" s="425">
        <v>32.049366191271091</v>
      </c>
      <c r="AD341" s="425">
        <v>4.5950623181498003</v>
      </c>
      <c r="AE341" s="425">
        <v>5.1515670715763857</v>
      </c>
      <c r="AF341" s="426">
        <v>1.5321560255611171</v>
      </c>
      <c r="AG341" s="424">
        <v>6.521031988980968</v>
      </c>
      <c r="AH341" s="425">
        <v>34.701580627079501</v>
      </c>
      <c r="AI341" s="425">
        <v>4.6567376995961718</v>
      </c>
      <c r="AJ341" s="425">
        <v>5.2396042936538736</v>
      </c>
      <c r="AK341" s="426">
        <v>1.5211717283455792</v>
      </c>
      <c r="AL341" s="424">
        <v>6.1411763227580831</v>
      </c>
      <c r="AM341" s="425">
        <v>34.429368828219374</v>
      </c>
      <c r="AN341" s="425">
        <v>4.1824993797107632</v>
      </c>
      <c r="AO341" s="425">
        <v>4.7333288369488269</v>
      </c>
      <c r="AP341" s="426">
        <v>1.3014832463802199</v>
      </c>
      <c r="AQ341" s="424">
        <v>5.7666494368310808</v>
      </c>
      <c r="AR341" s="425">
        <v>35.224110475419764</v>
      </c>
      <c r="AS341" s="425">
        <v>3.6266143891872207</v>
      </c>
      <c r="AT341" s="425">
        <v>4.0813991633038889</v>
      </c>
      <c r="AU341" s="426">
        <v>1.2685541734022088</v>
      </c>
      <c r="AV341" s="424">
        <v>6.0513377549450933</v>
      </c>
      <c r="AW341" s="425">
        <v>37.339090105044718</v>
      </c>
      <c r="AX341" s="425">
        <v>3.6214417101880758</v>
      </c>
      <c r="AY341" s="425">
        <v>4.0639797051351811</v>
      </c>
      <c r="AZ341" s="426">
        <v>1.3277846783531737</v>
      </c>
      <c r="BA341" s="424">
        <v>6.0227022230649538</v>
      </c>
      <c r="BB341" s="425">
        <v>33.128690042574313</v>
      </c>
      <c r="BC341" s="425">
        <v>3.7626957634931415</v>
      </c>
      <c r="BD341" s="425">
        <v>4.2535200260425547</v>
      </c>
      <c r="BE341" s="426">
        <v>1.2608900177742395</v>
      </c>
      <c r="BF341" s="424">
        <v>6.3147329773284806</v>
      </c>
      <c r="BG341" s="425">
        <v>32.783227258840277</v>
      </c>
      <c r="BH341" s="425">
        <v>4.0410060187581793</v>
      </c>
      <c r="BI341" s="425">
        <v>4.5777860506906496</v>
      </c>
      <c r="BJ341" s="426">
        <v>1.4066326290398377</v>
      </c>
    </row>
    <row r="342" spans="5:62" ht="10.9" customHeight="1" x14ac:dyDescent="0.2">
      <c r="E342" s="477" t="s">
        <v>348</v>
      </c>
      <c r="F342" s="427">
        <v>3</v>
      </c>
      <c r="G342" s="2" t="s">
        <v>2477</v>
      </c>
      <c r="H342" s="424">
        <v>6.6563726820034299</v>
      </c>
      <c r="I342" s="425">
        <v>27.202758106494873</v>
      </c>
      <c r="J342" s="425">
        <v>4.9176969785902056</v>
      </c>
      <c r="K342" s="425">
        <v>5.3448895889335128</v>
      </c>
      <c r="L342" s="426">
        <v>2.5645731361080877</v>
      </c>
      <c r="M342" s="424">
        <v>6.2390738148845797</v>
      </c>
      <c r="N342" s="425">
        <v>27.082244883763167</v>
      </c>
      <c r="O342" s="425">
        <v>4.4897566656679446</v>
      </c>
      <c r="P342" s="425">
        <v>4.8730266944608314</v>
      </c>
      <c r="Q342" s="426">
        <v>2.4102844688593339</v>
      </c>
      <c r="R342" s="424">
        <v>5.5689959985702506</v>
      </c>
      <c r="S342" s="425">
        <v>24.449724681665263</v>
      </c>
      <c r="T342" s="425">
        <v>3.9912794386765227</v>
      </c>
      <c r="U342" s="425">
        <v>4.3241623645847742</v>
      </c>
      <c r="V342" s="426">
        <v>2.230286405135085</v>
      </c>
      <c r="W342" s="424">
        <v>4.5937505743857274</v>
      </c>
      <c r="X342" s="425">
        <v>21.11008063089216</v>
      </c>
      <c r="Y342" s="425">
        <v>3.180715593443225</v>
      </c>
      <c r="Z342" s="425">
        <v>3.4388333906753297</v>
      </c>
      <c r="AA342" s="426">
        <v>1.8416212568107453</v>
      </c>
      <c r="AB342" s="424">
        <v>4.3469373226425532</v>
      </c>
      <c r="AC342" s="425">
        <v>19.64193480002352</v>
      </c>
      <c r="AD342" s="425">
        <v>2.9995968840523828</v>
      </c>
      <c r="AE342" s="425">
        <v>3.2006470952132395</v>
      </c>
      <c r="AF342" s="426">
        <v>1.9691977269668981</v>
      </c>
      <c r="AG342" s="424">
        <v>5.0218784325069512</v>
      </c>
      <c r="AH342" s="425">
        <v>22.471408394385321</v>
      </c>
      <c r="AI342" s="425">
        <v>3.4075411031125449</v>
      </c>
      <c r="AJ342" s="425">
        <v>3.6302302844620713</v>
      </c>
      <c r="AK342" s="426">
        <v>2.3127878147365823</v>
      </c>
      <c r="AL342" s="424">
        <v>4.6948283894271619</v>
      </c>
      <c r="AM342" s="425">
        <v>20.785133831027164</v>
      </c>
      <c r="AN342" s="425">
        <v>3.1467225993246637</v>
      </c>
      <c r="AO342" s="425">
        <v>3.4064442228297431</v>
      </c>
      <c r="AP342" s="426">
        <v>1.9326544106934791</v>
      </c>
      <c r="AQ342" s="424">
        <v>4.4461721664519533</v>
      </c>
      <c r="AR342" s="425">
        <v>19.803828772864026</v>
      </c>
      <c r="AS342" s="425">
        <v>2.9209642556018758</v>
      </c>
      <c r="AT342" s="425">
        <v>3.1567488072103775</v>
      </c>
      <c r="AU342" s="426">
        <v>1.8527857738750084</v>
      </c>
      <c r="AV342" s="424">
        <v>4.60335239519239</v>
      </c>
      <c r="AW342" s="425">
        <v>20.236500269626774</v>
      </c>
      <c r="AX342" s="425">
        <v>2.9662881604260343</v>
      </c>
      <c r="AY342" s="425">
        <v>3.2216240507793485</v>
      </c>
      <c r="AZ342" s="426">
        <v>1.8403479226563109</v>
      </c>
      <c r="BA342" s="424">
        <v>5.0271981425937389</v>
      </c>
      <c r="BB342" s="425">
        <v>20.709472538526214</v>
      </c>
      <c r="BC342" s="425">
        <v>3.2925402969158091</v>
      </c>
      <c r="BD342" s="425">
        <v>3.5138644893899764</v>
      </c>
      <c r="BE342" s="426">
        <v>2.3646762177248872</v>
      </c>
      <c r="BF342" s="424">
        <v>5.3040140134993479</v>
      </c>
      <c r="BG342" s="425">
        <v>21.204807079370568</v>
      </c>
      <c r="BH342" s="425">
        <v>3.4521103340674633</v>
      </c>
      <c r="BI342" s="425">
        <v>3.620308527437075</v>
      </c>
      <c r="BJ342" s="426">
        <v>2.7944909248131422</v>
      </c>
    </row>
    <row r="343" spans="5:62" ht="10.9" customHeight="1" x14ac:dyDescent="0.2">
      <c r="E343" s="477" t="s">
        <v>954</v>
      </c>
      <c r="F343" s="427">
        <v>3</v>
      </c>
      <c r="G343" s="262" t="s">
        <v>2478</v>
      </c>
      <c r="H343" s="424">
        <v>8.9731535183805171</v>
      </c>
      <c r="I343" s="425">
        <v>33.205156917302467</v>
      </c>
      <c r="J343" s="425">
        <v>6.9990618056825129</v>
      </c>
      <c r="K343" s="425">
        <v>7.6246955014603284</v>
      </c>
      <c r="L343" s="426">
        <v>3.6475365014918513</v>
      </c>
      <c r="M343" s="424">
        <v>8.4591336449421775</v>
      </c>
      <c r="N343" s="425">
        <v>33.104431303358481</v>
      </c>
      <c r="O343" s="425">
        <v>6.4245337171567503</v>
      </c>
      <c r="P343" s="425">
        <v>6.9808641932728071</v>
      </c>
      <c r="Q343" s="426">
        <v>3.5466803428468952</v>
      </c>
      <c r="R343" s="424">
        <v>7.7012153098609684</v>
      </c>
      <c r="S343" s="425">
        <v>30.924488498817862</v>
      </c>
      <c r="T343" s="425">
        <v>5.7443424232683391</v>
      </c>
      <c r="U343" s="425">
        <v>6.2203163728694104</v>
      </c>
      <c r="V343" s="426">
        <v>3.3632676389761653</v>
      </c>
      <c r="W343" s="424">
        <v>7.3676893595845998</v>
      </c>
      <c r="X343" s="425">
        <v>33.005749677773764</v>
      </c>
      <c r="Y343" s="425">
        <v>5.150298742674928</v>
      </c>
      <c r="Z343" s="425">
        <v>5.5937521137083728</v>
      </c>
      <c r="AA343" s="426">
        <v>3.0295546327597225</v>
      </c>
      <c r="AB343" s="424">
        <v>6.8443046244925192</v>
      </c>
      <c r="AC343" s="425">
        <v>31.084473254707945</v>
      </c>
      <c r="AD343" s="425">
        <v>4.6389718191372884</v>
      </c>
      <c r="AE343" s="425">
        <v>5.0545964221360116</v>
      </c>
      <c r="AF343" s="426">
        <v>2.715115947320494</v>
      </c>
      <c r="AG343" s="424">
        <v>7.5550250565309272</v>
      </c>
      <c r="AH343" s="425">
        <v>33.512008139848525</v>
      </c>
      <c r="AI343" s="425">
        <v>5.0179932396831006</v>
      </c>
      <c r="AJ343" s="425">
        <v>5.4764091387714355</v>
      </c>
      <c r="AK343" s="426">
        <v>2.9346142429012714</v>
      </c>
      <c r="AL343" s="424">
        <v>7.5092701563650603</v>
      </c>
      <c r="AM343" s="425">
        <v>33.377383597115497</v>
      </c>
      <c r="AN343" s="425">
        <v>4.9074959824375872</v>
      </c>
      <c r="AO343" s="425">
        <v>5.3722212888912715</v>
      </c>
      <c r="AP343" s="426">
        <v>2.8431031627438172</v>
      </c>
      <c r="AQ343" s="424">
        <v>7.3400520187354807</v>
      </c>
      <c r="AR343" s="425">
        <v>33.883385646420841</v>
      </c>
      <c r="AS343" s="425">
        <v>4.5960630729557348</v>
      </c>
      <c r="AT343" s="425">
        <v>5.0138391795829742</v>
      </c>
      <c r="AU343" s="426">
        <v>2.7723323896361145</v>
      </c>
      <c r="AV343" s="424">
        <v>7.8959781452774367</v>
      </c>
      <c r="AW343" s="425">
        <v>34.657109707845514</v>
      </c>
      <c r="AX343" s="425">
        <v>4.9187071121688062</v>
      </c>
      <c r="AY343" s="425">
        <v>5.3125281236905986</v>
      </c>
      <c r="AZ343" s="426">
        <v>3.224083643223155</v>
      </c>
      <c r="BA343" s="424">
        <v>8.0775901419879297</v>
      </c>
      <c r="BB343" s="425">
        <v>34.310904315272168</v>
      </c>
      <c r="BC343" s="425">
        <v>5.0638168307091656</v>
      </c>
      <c r="BD343" s="425">
        <v>5.3686637473474823</v>
      </c>
      <c r="BE343" s="426">
        <v>3.7738942536205768</v>
      </c>
      <c r="BF343" s="424">
        <v>8.1969210957079568</v>
      </c>
      <c r="BG343" s="425">
        <v>33.954423884709328</v>
      </c>
      <c r="BH343" s="425">
        <v>5.1278003838641855</v>
      </c>
      <c r="BI343" s="425">
        <v>5.3921888368788542</v>
      </c>
      <c r="BJ343" s="426">
        <v>4.0478015900944024</v>
      </c>
    </row>
    <row r="344" spans="5:62" ht="10.9" customHeight="1" x14ac:dyDescent="0.2">
      <c r="E344" s="477" t="s">
        <v>351</v>
      </c>
      <c r="F344" s="427">
        <v>3</v>
      </c>
      <c r="G344" s="2" t="s">
        <v>2479</v>
      </c>
      <c r="H344" s="424">
        <v>10.324725733397205</v>
      </c>
      <c r="I344" s="425">
        <v>38.189199745236131</v>
      </c>
      <c r="J344" s="425">
        <v>7.7611051585213904</v>
      </c>
      <c r="K344" s="425">
        <v>8.6264137075640033</v>
      </c>
      <c r="L344" s="426">
        <v>4.1924633203759125</v>
      </c>
      <c r="M344" s="424">
        <v>9.8359918758311142</v>
      </c>
      <c r="N344" s="425">
        <v>38.234662418225952</v>
      </c>
      <c r="O344" s="425">
        <v>7.2286572491417083</v>
      </c>
      <c r="P344" s="425">
        <v>8.0506797343579066</v>
      </c>
      <c r="Q344" s="426">
        <v>3.9487027073796526</v>
      </c>
      <c r="R344" s="424">
        <v>9.1275301005804916</v>
      </c>
      <c r="S344" s="425">
        <v>37.780717235798072</v>
      </c>
      <c r="T344" s="425">
        <v>6.4473468744129327</v>
      </c>
      <c r="U344" s="425">
        <v>7.1232341761328284</v>
      </c>
      <c r="V344" s="426">
        <v>3.8317770687888197</v>
      </c>
      <c r="W344" s="424">
        <v>8.8836302335191544</v>
      </c>
      <c r="X344" s="425">
        <v>40.953097661823058</v>
      </c>
      <c r="Y344" s="425">
        <v>5.7368102445880496</v>
      </c>
      <c r="Z344" s="425">
        <v>6.3467623684755621</v>
      </c>
      <c r="AA344" s="426">
        <v>3.4828802652901776</v>
      </c>
      <c r="AB344" s="424">
        <v>8.649525871968013</v>
      </c>
      <c r="AC344" s="425">
        <v>39.339974137100953</v>
      </c>
      <c r="AD344" s="425">
        <v>5.4091224983327422</v>
      </c>
      <c r="AE344" s="425">
        <v>6.0238656736985776</v>
      </c>
      <c r="AF344" s="426">
        <v>3.2207437394882472</v>
      </c>
      <c r="AG344" s="424">
        <v>9.528275791489726</v>
      </c>
      <c r="AH344" s="425">
        <v>41.457083666444234</v>
      </c>
      <c r="AI344" s="425">
        <v>5.8120309992182335</v>
      </c>
      <c r="AJ344" s="425">
        <v>6.526776134253593</v>
      </c>
      <c r="AK344" s="426">
        <v>3.3246268151771807</v>
      </c>
      <c r="AL344" s="424">
        <v>9.2001239788413383</v>
      </c>
      <c r="AM344" s="425">
        <v>38.981417153834727</v>
      </c>
      <c r="AN344" s="425">
        <v>5.5725890726484257</v>
      </c>
      <c r="AO344" s="425">
        <v>6.3479359924753256</v>
      </c>
      <c r="AP344" s="426">
        <v>2.9613625583607823</v>
      </c>
      <c r="AQ344" s="424">
        <v>8.8675008630149268</v>
      </c>
      <c r="AR344" s="425">
        <v>37.886943937771257</v>
      </c>
      <c r="AS344" s="425">
        <v>5.2569140901824891</v>
      </c>
      <c r="AT344" s="425">
        <v>5.8337199192667635</v>
      </c>
      <c r="AU344" s="426">
        <v>3.3561264535952406</v>
      </c>
      <c r="AV344" s="424">
        <v>9.5093516035692431</v>
      </c>
      <c r="AW344" s="425">
        <v>37.009901921594498</v>
      </c>
      <c r="AX344" s="425">
        <v>5.7331093819144749</v>
      </c>
      <c r="AY344" s="425">
        <v>6.2322045621161148</v>
      </c>
      <c r="AZ344" s="426">
        <v>4.1142033140505792</v>
      </c>
      <c r="BA344" s="424">
        <v>10.154472296767365</v>
      </c>
      <c r="BB344" s="425">
        <v>39.633390990338995</v>
      </c>
      <c r="BC344" s="425">
        <v>6.0017566824535598</v>
      </c>
      <c r="BD344" s="425">
        <v>6.4048171807666305</v>
      </c>
      <c r="BE344" s="426">
        <v>4.7225290874071684</v>
      </c>
      <c r="BF344" s="424">
        <v>10.644388856383387</v>
      </c>
      <c r="BG344" s="425">
        <v>40.383346864898328</v>
      </c>
      <c r="BH344" s="425">
        <v>6.2430981212029959</v>
      </c>
      <c r="BI344" s="425">
        <v>6.6523667381465552</v>
      </c>
      <c r="BJ344" s="426">
        <v>4.9872784904149041</v>
      </c>
    </row>
    <row r="345" spans="5:62" ht="10.9" customHeight="1" x14ac:dyDescent="0.2">
      <c r="E345" s="477" t="s">
        <v>355</v>
      </c>
      <c r="F345" s="427">
        <v>3</v>
      </c>
      <c r="G345" s="2" t="s">
        <v>2480</v>
      </c>
      <c r="H345" s="424">
        <v>8.1876451530772965</v>
      </c>
      <c r="I345" s="425">
        <v>29.810361651089419</v>
      </c>
      <c r="J345" s="425">
        <v>6.5619278614872725</v>
      </c>
      <c r="K345" s="425">
        <v>7.089668716942942</v>
      </c>
      <c r="L345" s="426">
        <v>3.1976447986168348</v>
      </c>
      <c r="M345" s="424">
        <v>7.6560265659353268</v>
      </c>
      <c r="N345" s="425">
        <v>29.642296126685032</v>
      </c>
      <c r="O345" s="425">
        <v>5.9621114487510001</v>
      </c>
      <c r="P345" s="425">
        <v>6.4089134014673093</v>
      </c>
      <c r="Q345" s="426">
        <v>3.2155576919675397</v>
      </c>
      <c r="R345" s="424">
        <v>6.8666088545315285</v>
      </c>
      <c r="S345" s="425">
        <v>26.326277924579962</v>
      </c>
      <c r="T345" s="425">
        <v>5.3383001262050094</v>
      </c>
      <c r="U345" s="425">
        <v>5.7360603400337862</v>
      </c>
      <c r="V345" s="426">
        <v>2.9779613127997426</v>
      </c>
      <c r="W345" s="424">
        <v>6.4782815597569954</v>
      </c>
      <c r="X345" s="425">
        <v>27.47310525719746</v>
      </c>
      <c r="Y345" s="425">
        <v>4.8119612176034723</v>
      </c>
      <c r="Z345" s="425">
        <v>5.1916277197770402</v>
      </c>
      <c r="AA345" s="426">
        <v>2.6578572406288026</v>
      </c>
      <c r="AB345" s="424">
        <v>5.7868691050711565</v>
      </c>
      <c r="AC345" s="425">
        <v>25.129681067418119</v>
      </c>
      <c r="AD345" s="425">
        <v>4.1976121589877033</v>
      </c>
      <c r="AE345" s="425">
        <v>4.5421331990901939</v>
      </c>
      <c r="AF345" s="426">
        <v>2.3018999969140013</v>
      </c>
      <c r="AG345" s="424">
        <v>6.3949607099109214</v>
      </c>
      <c r="AH345" s="425">
        <v>27.522769980817515</v>
      </c>
      <c r="AI345" s="425">
        <v>4.5643854509751156</v>
      </c>
      <c r="AJ345" s="425">
        <v>4.9242361489318736</v>
      </c>
      <c r="AK345" s="426">
        <v>2.6155568240738454</v>
      </c>
      <c r="AL345" s="424">
        <v>6.5103233663344806</v>
      </c>
      <c r="AM345" s="425">
        <v>29.008685256671782</v>
      </c>
      <c r="AN345" s="425">
        <v>4.5274601347690373</v>
      </c>
      <c r="AO345" s="425">
        <v>4.8617189207134892</v>
      </c>
      <c r="AP345" s="426">
        <v>2.7451394821492325</v>
      </c>
      <c r="AQ345" s="424">
        <v>6.4366114692561149</v>
      </c>
      <c r="AR345" s="425">
        <v>30.767007932202691</v>
      </c>
      <c r="AS345" s="425">
        <v>4.2189400320786588</v>
      </c>
      <c r="AT345" s="425">
        <v>4.586575134261289</v>
      </c>
      <c r="AU345" s="426">
        <v>2.2872405446120019</v>
      </c>
      <c r="AV345" s="424">
        <v>6.9340806281300518</v>
      </c>
      <c r="AW345" s="425">
        <v>32.730513151799947</v>
      </c>
      <c r="AX345" s="425">
        <v>4.4539957242978394</v>
      </c>
      <c r="AY345" s="425">
        <v>4.8340291738323158</v>
      </c>
      <c r="AZ345" s="426">
        <v>2.4839489380440081</v>
      </c>
      <c r="BA345" s="424">
        <v>6.8375819829043785</v>
      </c>
      <c r="BB345" s="425">
        <v>30.02433008450976</v>
      </c>
      <c r="BC345" s="425">
        <v>4.5268319232106347</v>
      </c>
      <c r="BD345" s="425">
        <v>4.8294598639703228</v>
      </c>
      <c r="BE345" s="426">
        <v>2.9776593781253959</v>
      </c>
      <c r="BF345" s="424">
        <v>6.7253108853369472</v>
      </c>
      <c r="BG345" s="425">
        <v>28.647789236334265</v>
      </c>
      <c r="BH345" s="425">
        <v>4.4866095523578586</v>
      </c>
      <c r="BI345" s="425">
        <v>4.7351194501010525</v>
      </c>
      <c r="BJ345" s="426">
        <v>3.2595309608944785</v>
      </c>
    </row>
    <row r="346" spans="5:62" ht="10.9" customHeight="1" x14ac:dyDescent="0.2">
      <c r="E346" s="477" t="s">
        <v>956</v>
      </c>
      <c r="F346" s="427">
        <v>3</v>
      </c>
      <c r="G346" s="262" t="s">
        <v>2481</v>
      </c>
      <c r="H346" s="424">
        <v>7.4522433092839311</v>
      </c>
      <c r="I346" s="425">
        <v>32.151293143928555</v>
      </c>
      <c r="J346" s="425">
        <v>6.2566808821550453</v>
      </c>
      <c r="K346" s="425">
        <v>6.9209567972567898</v>
      </c>
      <c r="L346" s="426">
        <v>2.7258372228212391</v>
      </c>
      <c r="M346" s="424">
        <v>6.659365957832061</v>
      </c>
      <c r="N346" s="425">
        <v>30.819885404188643</v>
      </c>
      <c r="O346" s="425">
        <v>5.4425228298379666</v>
      </c>
      <c r="P346" s="425">
        <v>6.0218119882444503</v>
      </c>
      <c r="Q346" s="426">
        <v>2.4246724925579239</v>
      </c>
      <c r="R346" s="424">
        <v>5.9483719419462826</v>
      </c>
      <c r="S346" s="425">
        <v>28.291074822462093</v>
      </c>
      <c r="T346" s="425">
        <v>4.7629164348206823</v>
      </c>
      <c r="U346" s="425">
        <v>5.2748041717854246</v>
      </c>
      <c r="V346" s="426">
        <v>2.1485841019152834</v>
      </c>
      <c r="W346" s="424">
        <v>5.3040997741395621</v>
      </c>
      <c r="X346" s="425">
        <v>27.536345609334205</v>
      </c>
      <c r="Y346" s="425">
        <v>4.0831474859454193</v>
      </c>
      <c r="Z346" s="425">
        <v>4.5236824995610254</v>
      </c>
      <c r="AA346" s="426">
        <v>1.8555697069789661</v>
      </c>
      <c r="AB346" s="424">
        <v>4.8303000798993505</v>
      </c>
      <c r="AC346" s="425">
        <v>26.277845326127686</v>
      </c>
      <c r="AD346" s="425">
        <v>3.6452425312648273</v>
      </c>
      <c r="AE346" s="425">
        <v>4.0275802050177214</v>
      </c>
      <c r="AF346" s="426">
        <v>1.7288650008009379</v>
      </c>
      <c r="AG346" s="424">
        <v>5.2680446541009198</v>
      </c>
      <c r="AH346" s="425">
        <v>28.985045119474613</v>
      </c>
      <c r="AI346" s="425">
        <v>3.9324387218050081</v>
      </c>
      <c r="AJ346" s="425">
        <v>4.3342602064933029</v>
      </c>
      <c r="AK346" s="426">
        <v>1.9389150137244731</v>
      </c>
      <c r="AL346" s="424">
        <v>5.1352826351705403</v>
      </c>
      <c r="AM346" s="425">
        <v>27.495261122386363</v>
      </c>
      <c r="AN346" s="425">
        <v>3.8241835326564311</v>
      </c>
      <c r="AO346" s="425">
        <v>4.2339416207293539</v>
      </c>
      <c r="AP346" s="426">
        <v>1.8368117435134812</v>
      </c>
      <c r="AQ346" s="424">
        <v>4.9949424069710355</v>
      </c>
      <c r="AR346" s="425">
        <v>28.739539885388989</v>
      </c>
      <c r="AS346" s="425">
        <v>3.5469605769221939</v>
      </c>
      <c r="AT346" s="425">
        <v>3.9013056840189626</v>
      </c>
      <c r="AU346" s="426">
        <v>1.8495696942737092</v>
      </c>
      <c r="AV346" s="424">
        <v>5.5194299865740399</v>
      </c>
      <c r="AW346" s="425">
        <v>32.652022994116848</v>
      </c>
      <c r="AX346" s="425">
        <v>3.7394716745858538</v>
      </c>
      <c r="AY346" s="425">
        <v>4.0881636297516595</v>
      </c>
      <c r="AZ346" s="426">
        <v>2.1180872224305296</v>
      </c>
      <c r="BA346" s="424">
        <v>5.7709425836084911</v>
      </c>
      <c r="BB346" s="425">
        <v>31.487292787554523</v>
      </c>
      <c r="BC346" s="425">
        <v>3.9200006519208297</v>
      </c>
      <c r="BD346" s="425">
        <v>4.2580235407188267</v>
      </c>
      <c r="BE346" s="426">
        <v>2.371736302967713</v>
      </c>
      <c r="BF346" s="424">
        <v>5.9266943890182411</v>
      </c>
      <c r="BG346" s="425">
        <v>30.087303717446947</v>
      </c>
      <c r="BH346" s="425">
        <v>4.0503752547240737</v>
      </c>
      <c r="BI346" s="425">
        <v>4.3645517269462948</v>
      </c>
      <c r="BJ346" s="426">
        <v>2.643130922126697</v>
      </c>
    </row>
    <row r="347" spans="5:62" ht="10.9" customHeight="1" x14ac:dyDescent="0.2">
      <c r="E347" s="477" t="s">
        <v>360</v>
      </c>
      <c r="F347" s="427">
        <v>3</v>
      </c>
      <c r="G347" s="2" t="s">
        <v>2482</v>
      </c>
      <c r="H347" s="424">
        <v>7.3442785643394135</v>
      </c>
      <c r="I347" s="425">
        <v>32.235164174339516</v>
      </c>
      <c r="J347" s="425">
        <v>6.1888704526018454</v>
      </c>
      <c r="K347" s="425">
        <v>6.8001258736141041</v>
      </c>
      <c r="L347" s="426">
        <v>2.8557650886478516</v>
      </c>
      <c r="M347" s="424">
        <v>6.5621470027443207</v>
      </c>
      <c r="N347" s="425">
        <v>29.864969560172266</v>
      </c>
      <c r="O347" s="425">
        <v>5.4205822510623154</v>
      </c>
      <c r="P347" s="425">
        <v>5.9637664046619419</v>
      </c>
      <c r="Q347" s="426">
        <v>2.5223319733734804</v>
      </c>
      <c r="R347" s="424">
        <v>5.868460849378291</v>
      </c>
      <c r="S347" s="425">
        <v>26.514219631812523</v>
      </c>
      <c r="T347" s="425">
        <v>4.8085523872029556</v>
      </c>
      <c r="U347" s="425">
        <v>5.3139618750805484</v>
      </c>
      <c r="V347" s="426">
        <v>2.1689980431138052</v>
      </c>
      <c r="W347" s="424">
        <v>5.2399790626320426</v>
      </c>
      <c r="X347" s="425">
        <v>26.647779594651546</v>
      </c>
      <c r="Y347" s="425">
        <v>4.1079848273712551</v>
      </c>
      <c r="Z347" s="425">
        <v>4.5388722181320222</v>
      </c>
      <c r="AA347" s="426">
        <v>1.880984556590273</v>
      </c>
      <c r="AB347" s="424">
        <v>4.7622868135912064</v>
      </c>
      <c r="AC347" s="425">
        <v>25.15508962567985</v>
      </c>
      <c r="AD347" s="425">
        <v>3.682493088636595</v>
      </c>
      <c r="AE347" s="425">
        <v>4.0628076698064808</v>
      </c>
      <c r="AF347" s="426">
        <v>1.7334234630941985</v>
      </c>
      <c r="AG347" s="424">
        <v>5.2314107981759372</v>
      </c>
      <c r="AH347" s="425">
        <v>28.130588914717332</v>
      </c>
      <c r="AI347" s="425">
        <v>3.9913097432298308</v>
      </c>
      <c r="AJ347" s="425">
        <v>4.3631919227959672</v>
      </c>
      <c r="AK347" s="426">
        <v>2.1002114052840155</v>
      </c>
      <c r="AL347" s="424">
        <v>5.001402492716732</v>
      </c>
      <c r="AM347" s="425">
        <v>26.825812578679713</v>
      </c>
      <c r="AN347" s="425">
        <v>3.758019957513786</v>
      </c>
      <c r="AO347" s="425">
        <v>4.1353221927395998</v>
      </c>
      <c r="AP347" s="426">
        <v>1.8761295527920141</v>
      </c>
      <c r="AQ347" s="424">
        <v>4.817461467494593</v>
      </c>
      <c r="AR347" s="425">
        <v>28.037564697642953</v>
      </c>
      <c r="AS347" s="425">
        <v>3.4307200889244771</v>
      </c>
      <c r="AT347" s="425">
        <v>3.7649254188019237</v>
      </c>
      <c r="AU347" s="426">
        <v>1.7829780348672477</v>
      </c>
      <c r="AV347" s="424">
        <v>5.0227243818021661</v>
      </c>
      <c r="AW347" s="425">
        <v>28.873321081517737</v>
      </c>
      <c r="AX347" s="425">
        <v>3.4708931734452073</v>
      </c>
      <c r="AY347" s="425">
        <v>3.7659936129254925</v>
      </c>
      <c r="AZ347" s="426">
        <v>2.0600803313563545</v>
      </c>
      <c r="BA347" s="424">
        <v>5.4991035092241463</v>
      </c>
      <c r="BB347" s="425">
        <v>29.601501759236463</v>
      </c>
      <c r="BC347" s="425">
        <v>3.7982804346386367</v>
      </c>
      <c r="BD347" s="425">
        <v>4.055762710525439</v>
      </c>
      <c r="BE347" s="426">
        <v>2.5848480421311106</v>
      </c>
      <c r="BF347" s="424">
        <v>5.8024035074554616</v>
      </c>
      <c r="BG347" s="425">
        <v>29.206566452193368</v>
      </c>
      <c r="BH347" s="425">
        <v>4.015953895059849</v>
      </c>
      <c r="BI347" s="425">
        <v>4.2525640864932583</v>
      </c>
      <c r="BJ347" s="426">
        <v>2.9263804550017332</v>
      </c>
    </row>
    <row r="348" spans="5:62" ht="10.9" customHeight="1" x14ac:dyDescent="0.2">
      <c r="E348" s="477" t="s">
        <v>361</v>
      </c>
      <c r="F348" s="427">
        <v>3</v>
      </c>
      <c r="G348" s="2" t="s">
        <v>2483</v>
      </c>
      <c r="H348" s="424">
        <v>7.1922172002628253</v>
      </c>
      <c r="I348" s="425">
        <v>33.766553308596251</v>
      </c>
      <c r="J348" s="425">
        <v>6.0192569807157161</v>
      </c>
      <c r="K348" s="425">
        <v>6.5989978823647766</v>
      </c>
      <c r="L348" s="426">
        <v>2.6749678570743374</v>
      </c>
      <c r="M348" s="424">
        <v>6.5255003804999454</v>
      </c>
      <c r="N348" s="425">
        <v>33.559798484554243</v>
      </c>
      <c r="O348" s="425">
        <v>5.2338271761256348</v>
      </c>
      <c r="P348" s="425">
        <v>5.7239244705115473</v>
      </c>
      <c r="Q348" s="426">
        <v>2.4654055739815326</v>
      </c>
      <c r="R348" s="424">
        <v>5.8946990992555488</v>
      </c>
      <c r="S348" s="425">
        <v>30.03009859881735</v>
      </c>
      <c r="T348" s="425">
        <v>4.6463705899969563</v>
      </c>
      <c r="U348" s="425">
        <v>5.0704519707019555</v>
      </c>
      <c r="V348" s="426">
        <v>2.3063176620685644</v>
      </c>
      <c r="W348" s="424">
        <v>5.1254849060954744</v>
      </c>
      <c r="X348" s="425">
        <v>29.850545027120386</v>
      </c>
      <c r="Y348" s="425">
        <v>3.7712786065652821</v>
      </c>
      <c r="Z348" s="425">
        <v>4.096527167302014</v>
      </c>
      <c r="AA348" s="426">
        <v>1.9942180831161453</v>
      </c>
      <c r="AB348" s="424">
        <v>4.8300765895877502</v>
      </c>
      <c r="AC348" s="425">
        <v>29.725548129159435</v>
      </c>
      <c r="AD348" s="425">
        <v>3.4533000839533257</v>
      </c>
      <c r="AE348" s="425">
        <v>3.7563382007065527</v>
      </c>
      <c r="AF348" s="426">
        <v>1.8144339906125122</v>
      </c>
      <c r="AG348" s="424">
        <v>5.4163607871053445</v>
      </c>
      <c r="AH348" s="425">
        <v>32.684771739916634</v>
      </c>
      <c r="AI348" s="425">
        <v>3.8642296189333001</v>
      </c>
      <c r="AJ348" s="425">
        <v>4.1934213550865325</v>
      </c>
      <c r="AK348" s="426">
        <v>2.0987742010502961</v>
      </c>
      <c r="AL348" s="424">
        <v>5.0341571249658799</v>
      </c>
      <c r="AM348" s="425">
        <v>28.575306261183403</v>
      </c>
      <c r="AN348" s="425">
        <v>3.6206755943875968</v>
      </c>
      <c r="AO348" s="425">
        <v>3.9587823151793469</v>
      </c>
      <c r="AP348" s="426">
        <v>1.8436844094707368</v>
      </c>
      <c r="AQ348" s="424">
        <v>5.0399851142848817</v>
      </c>
      <c r="AR348" s="425">
        <v>29.36710281938544</v>
      </c>
      <c r="AS348" s="425">
        <v>3.5274680254626634</v>
      </c>
      <c r="AT348" s="425">
        <v>3.7448353777664596</v>
      </c>
      <c r="AU348" s="426">
        <v>2.3954455234970244</v>
      </c>
      <c r="AV348" s="424">
        <v>5.7607026149624545</v>
      </c>
      <c r="AW348" s="425">
        <v>33.650170187997539</v>
      </c>
      <c r="AX348" s="425">
        <v>3.8854518886215392</v>
      </c>
      <c r="AY348" s="425">
        <v>4.0856146635359734</v>
      </c>
      <c r="AZ348" s="426">
        <v>2.8714833533776654</v>
      </c>
      <c r="BA348" s="424">
        <v>6.0090300578301665</v>
      </c>
      <c r="BB348" s="425">
        <v>31.927536001951403</v>
      </c>
      <c r="BC348" s="425">
        <v>4.081241541138156</v>
      </c>
      <c r="BD348" s="425">
        <v>4.2830678304775338</v>
      </c>
      <c r="BE348" s="426">
        <v>3.0660775056104765</v>
      </c>
      <c r="BF348" s="424">
        <v>6.1838320325237905</v>
      </c>
      <c r="BG348" s="425">
        <v>30.920648305702517</v>
      </c>
      <c r="BH348" s="425">
        <v>4.2083734589488913</v>
      </c>
      <c r="BI348" s="425">
        <v>4.4207157107973929</v>
      </c>
      <c r="BJ348" s="426">
        <v>3.1595351084629777</v>
      </c>
    </row>
    <row r="349" spans="5:62" ht="10.9" customHeight="1" x14ac:dyDescent="0.2">
      <c r="E349" s="477" t="s">
        <v>364</v>
      </c>
      <c r="F349" s="427">
        <v>3</v>
      </c>
      <c r="G349" s="2" t="s">
        <v>2484</v>
      </c>
      <c r="H349" s="424">
        <v>8.0120364091395881</v>
      </c>
      <c r="I349" s="425">
        <v>32.57858306204632</v>
      </c>
      <c r="J349" s="425">
        <v>6.8447855136722566</v>
      </c>
      <c r="K349" s="425">
        <v>7.6300155500654672</v>
      </c>
      <c r="L349" s="426">
        <v>2.6196852225504421</v>
      </c>
      <c r="M349" s="424">
        <v>7.0271561241520004</v>
      </c>
      <c r="N349" s="425">
        <v>31.21080154084807</v>
      </c>
      <c r="O349" s="425">
        <v>5.8621162681077337</v>
      </c>
      <c r="P349" s="425">
        <v>6.5686534226813311</v>
      </c>
      <c r="Q349" s="426">
        <v>2.1347732852583272</v>
      </c>
      <c r="R349" s="424">
        <v>6.1648486507908054</v>
      </c>
      <c r="S349" s="425">
        <v>29.113323157577533</v>
      </c>
      <c r="T349" s="425">
        <v>5.0105473225128199</v>
      </c>
      <c r="U349" s="425">
        <v>5.604569242751964</v>
      </c>
      <c r="V349" s="426">
        <v>1.9256381086611101</v>
      </c>
      <c r="W349" s="424">
        <v>5.5736513209030143</v>
      </c>
      <c r="X349" s="425">
        <v>27.93118101710764</v>
      </c>
      <c r="Y349" s="425">
        <v>4.4126037294383895</v>
      </c>
      <c r="Z349" s="425">
        <v>4.9333163107462097</v>
      </c>
      <c r="AA349" s="426">
        <v>1.7340351901265225</v>
      </c>
      <c r="AB349" s="424">
        <v>5.0304325459484085</v>
      </c>
      <c r="AC349" s="425">
        <v>26.352133750301864</v>
      </c>
      <c r="AD349" s="425">
        <v>3.9144265851606903</v>
      </c>
      <c r="AE349" s="425">
        <v>4.3708076358212411</v>
      </c>
      <c r="AF349" s="426">
        <v>1.5865468660200042</v>
      </c>
      <c r="AG349" s="424">
        <v>5.2858761547130104</v>
      </c>
      <c r="AH349" s="425">
        <v>28.09071346661133</v>
      </c>
      <c r="AI349" s="425">
        <v>4.0713981802591057</v>
      </c>
      <c r="AJ349" s="425">
        <v>4.5433608191798873</v>
      </c>
      <c r="AK349" s="426">
        <v>1.6825873294719724</v>
      </c>
      <c r="AL349" s="424">
        <v>5.4085378241573903</v>
      </c>
      <c r="AM349" s="425">
        <v>27.659899393636927</v>
      </c>
      <c r="AN349" s="425">
        <v>4.1842563745936454</v>
      </c>
      <c r="AO349" s="425">
        <v>4.6750747624804427</v>
      </c>
      <c r="AP349" s="426">
        <v>1.7464359228364119</v>
      </c>
      <c r="AQ349" s="424">
        <v>5.2021698412502149</v>
      </c>
      <c r="AR349" s="425">
        <v>27.888834524778161</v>
      </c>
      <c r="AS349" s="425">
        <v>3.9043107687365808</v>
      </c>
      <c r="AT349" s="425">
        <v>4.3816116303458603</v>
      </c>
      <c r="AU349" s="426">
        <v>1.5552486693050713</v>
      </c>
      <c r="AV349" s="424">
        <v>6.0862202083508166</v>
      </c>
      <c r="AW349" s="425">
        <v>37.36448398346927</v>
      </c>
      <c r="AX349" s="425">
        <v>4.1879195285115891</v>
      </c>
      <c r="AY349" s="425">
        <v>4.67455135082725</v>
      </c>
      <c r="AZ349" s="426">
        <v>1.8522928800667484</v>
      </c>
      <c r="BA349" s="424">
        <v>6.2450546963701088</v>
      </c>
      <c r="BB349" s="425">
        <v>35.834769611837416</v>
      </c>
      <c r="BC349" s="425">
        <v>4.2112364036842935</v>
      </c>
      <c r="BD349" s="425">
        <v>4.6987735559776338</v>
      </c>
      <c r="BE349" s="426">
        <v>1.9023809984247555</v>
      </c>
      <c r="BF349" s="424">
        <v>6.1544595263713031</v>
      </c>
      <c r="BG349" s="425">
        <v>32.433462451673968</v>
      </c>
      <c r="BH349" s="425">
        <v>4.1419232054914819</v>
      </c>
      <c r="BI349" s="425">
        <v>4.5966494237551405</v>
      </c>
      <c r="BJ349" s="426">
        <v>2.0298351306299631</v>
      </c>
    </row>
    <row r="350" spans="5:62" ht="10.9" customHeight="1" x14ac:dyDescent="0.2">
      <c r="E350" s="477" t="s">
        <v>2485</v>
      </c>
      <c r="F350" s="427">
        <v>3</v>
      </c>
      <c r="G350" s="2" t="s">
        <v>2486</v>
      </c>
      <c r="H350" s="424">
        <v>7.2534955310681513</v>
      </c>
      <c r="I350" s="425">
        <v>31.93641161061289</v>
      </c>
      <c r="J350" s="425">
        <v>5.983392115550128</v>
      </c>
      <c r="K350" s="425">
        <v>6.6251592247417266</v>
      </c>
      <c r="L350" s="426">
        <v>2.8019635231151625</v>
      </c>
      <c r="M350" s="424">
        <v>6.4734020148437112</v>
      </c>
      <c r="N350" s="425">
        <v>30.238139027611712</v>
      </c>
      <c r="O350" s="425">
        <v>5.2376689305140047</v>
      </c>
      <c r="P350" s="425">
        <v>5.7842535321019888</v>
      </c>
      <c r="Q350" s="426">
        <v>2.5847914578213667</v>
      </c>
      <c r="R350" s="424">
        <v>5.6932697608214706</v>
      </c>
      <c r="S350" s="425">
        <v>26.584827996769238</v>
      </c>
      <c r="T350" s="425">
        <v>4.5572689548379248</v>
      </c>
      <c r="U350" s="425">
        <v>5.0359622187025108</v>
      </c>
      <c r="V350" s="426">
        <v>2.2702463223730982</v>
      </c>
      <c r="W350" s="424">
        <v>5.0660263588942165</v>
      </c>
      <c r="X350" s="425">
        <v>26.11631536883462</v>
      </c>
      <c r="Y350" s="425">
        <v>3.8890263808280929</v>
      </c>
      <c r="Z350" s="425">
        <v>4.3145776204075341</v>
      </c>
      <c r="AA350" s="426">
        <v>1.8653509761290046</v>
      </c>
      <c r="AB350" s="424">
        <v>4.4966067868226443</v>
      </c>
      <c r="AC350" s="425">
        <v>23.951020667733566</v>
      </c>
      <c r="AD350" s="425">
        <v>3.401479591956214</v>
      </c>
      <c r="AE350" s="425">
        <v>3.7438203451419527</v>
      </c>
      <c r="AF350" s="426">
        <v>1.7768107747836765</v>
      </c>
      <c r="AG350" s="424">
        <v>4.910481224941079</v>
      </c>
      <c r="AH350" s="425">
        <v>25.715569541629808</v>
      </c>
      <c r="AI350" s="425">
        <v>3.7196419583752141</v>
      </c>
      <c r="AJ350" s="425">
        <v>4.0893451782190526</v>
      </c>
      <c r="AK350" s="426">
        <v>1.9838320391977791</v>
      </c>
      <c r="AL350" s="424">
        <v>4.7712459070826334</v>
      </c>
      <c r="AM350" s="425">
        <v>24.803651472327601</v>
      </c>
      <c r="AN350" s="425">
        <v>3.5891774080698271</v>
      </c>
      <c r="AO350" s="425">
        <v>3.964872576271794</v>
      </c>
      <c r="AP350" s="426">
        <v>1.868213312090619</v>
      </c>
      <c r="AQ350" s="424">
        <v>4.750470312874727</v>
      </c>
      <c r="AR350" s="425">
        <v>27.890234763895961</v>
      </c>
      <c r="AS350" s="425">
        <v>3.3348838131416554</v>
      </c>
      <c r="AT350" s="425">
        <v>3.6602455922917261</v>
      </c>
      <c r="AU350" s="426">
        <v>1.8616391600022777</v>
      </c>
      <c r="AV350" s="424">
        <v>5.1583696756438568</v>
      </c>
      <c r="AW350" s="425">
        <v>27.840871413446724</v>
      </c>
      <c r="AX350" s="425">
        <v>3.6413480481316554</v>
      </c>
      <c r="AY350" s="425">
        <v>3.9533237024718275</v>
      </c>
      <c r="AZ350" s="426">
        <v>2.2682075200385601</v>
      </c>
      <c r="BA350" s="424">
        <v>5.2843664094765428</v>
      </c>
      <c r="BB350" s="425">
        <v>25.32720940781417</v>
      </c>
      <c r="BC350" s="425">
        <v>3.8760266633532874</v>
      </c>
      <c r="BD350" s="425">
        <v>4.1474671818732247</v>
      </c>
      <c r="BE350" s="426">
        <v>2.6970172945654993</v>
      </c>
      <c r="BF350" s="424">
        <v>5.453607450529109</v>
      </c>
      <c r="BG350" s="425">
        <v>25.035923860139821</v>
      </c>
      <c r="BH350" s="425">
        <v>4.0266825829332644</v>
      </c>
      <c r="BI350" s="425">
        <v>4.2736418417591597</v>
      </c>
      <c r="BJ350" s="426">
        <v>2.973529252202487</v>
      </c>
    </row>
    <row r="351" spans="5:62" ht="10.9" customHeight="1" x14ac:dyDescent="0.2">
      <c r="E351" s="477" t="s">
        <v>369</v>
      </c>
      <c r="F351" s="427">
        <v>3</v>
      </c>
      <c r="G351" s="2" t="s">
        <v>2487</v>
      </c>
      <c r="H351" s="424">
        <v>7.3353981018920642</v>
      </c>
      <c r="I351" s="425">
        <v>30.552595314781168</v>
      </c>
      <c r="J351" s="425">
        <v>6.1069904049802188</v>
      </c>
      <c r="K351" s="425">
        <v>6.7857728645722615</v>
      </c>
      <c r="L351" s="426">
        <v>2.6614020066711768</v>
      </c>
      <c r="M351" s="424">
        <v>6.6370692918335745</v>
      </c>
      <c r="N351" s="425">
        <v>29.895170424320156</v>
      </c>
      <c r="O351" s="425">
        <v>5.3494732105651774</v>
      </c>
      <c r="P351" s="425">
        <v>5.9303365732219309</v>
      </c>
      <c r="Q351" s="426">
        <v>2.4514762298068202</v>
      </c>
      <c r="R351" s="424">
        <v>6.0799510758730229</v>
      </c>
      <c r="S351" s="425">
        <v>29.560539264535628</v>
      </c>
      <c r="T351" s="425">
        <v>4.7122505010113311</v>
      </c>
      <c r="U351" s="425">
        <v>5.2414051890318234</v>
      </c>
      <c r="V351" s="426">
        <v>2.1329944269434238</v>
      </c>
      <c r="W351" s="424">
        <v>5.4463353172967386</v>
      </c>
      <c r="X351" s="425">
        <v>27.528110560397316</v>
      </c>
      <c r="Y351" s="425">
        <v>4.1209188107020953</v>
      </c>
      <c r="Z351" s="425">
        <v>4.5947924594929734</v>
      </c>
      <c r="AA351" s="426">
        <v>1.8442804472524572</v>
      </c>
      <c r="AB351" s="424">
        <v>4.9957208453268755</v>
      </c>
      <c r="AC351" s="425">
        <v>26.771064567662631</v>
      </c>
      <c r="AD351" s="425">
        <v>3.6829416699925841</v>
      </c>
      <c r="AE351" s="425">
        <v>4.0870664658528195</v>
      </c>
      <c r="AF351" s="426">
        <v>1.768772792534971</v>
      </c>
      <c r="AG351" s="424">
        <v>5.5042867963208115</v>
      </c>
      <c r="AH351" s="425">
        <v>30.846110461168461</v>
      </c>
      <c r="AI351" s="425">
        <v>3.9615884975241697</v>
      </c>
      <c r="AJ351" s="425">
        <v>4.409292033591405</v>
      </c>
      <c r="AK351" s="426">
        <v>1.8749674577462869</v>
      </c>
      <c r="AL351" s="424">
        <v>5.4086268561625479</v>
      </c>
      <c r="AM351" s="425">
        <v>29.60729577063104</v>
      </c>
      <c r="AN351" s="425">
        <v>3.8805885875725128</v>
      </c>
      <c r="AO351" s="425">
        <v>4.3278590047271051</v>
      </c>
      <c r="AP351" s="426">
        <v>1.8564413544773257</v>
      </c>
      <c r="AQ351" s="424">
        <v>5.1569829552014754</v>
      </c>
      <c r="AR351" s="425">
        <v>30.635184443998725</v>
      </c>
      <c r="AS351" s="425">
        <v>3.4868895636503714</v>
      </c>
      <c r="AT351" s="425">
        <v>3.8621990600189311</v>
      </c>
      <c r="AU351" s="426">
        <v>1.8208667059203789</v>
      </c>
      <c r="AV351" s="424">
        <v>5.5886654909322413</v>
      </c>
      <c r="AW351" s="425">
        <v>35.743806906959158</v>
      </c>
      <c r="AX351" s="425">
        <v>3.5057829621084267</v>
      </c>
      <c r="AY351" s="425">
        <v>3.9107873599366303</v>
      </c>
      <c r="AZ351" s="426">
        <v>1.7709408105678159</v>
      </c>
      <c r="BA351" s="424">
        <v>5.8088271122585722</v>
      </c>
      <c r="BB351" s="425">
        <v>34.23834929581809</v>
      </c>
      <c r="BC351" s="425">
        <v>3.6349076238924476</v>
      </c>
      <c r="BD351" s="425">
        <v>4.065163721543307</v>
      </c>
      <c r="BE351" s="426">
        <v>1.8368864361333959</v>
      </c>
      <c r="BF351" s="424">
        <v>6.0460522711705398</v>
      </c>
      <c r="BG351" s="425">
        <v>32.249479252667761</v>
      </c>
      <c r="BH351" s="425">
        <v>3.8782176479983197</v>
      </c>
      <c r="BI351" s="425">
        <v>4.2654088897948377</v>
      </c>
      <c r="BJ351" s="426">
        <v>2.3084926675272284</v>
      </c>
    </row>
    <row r="352" spans="5:62" ht="10.9" customHeight="1" x14ac:dyDescent="0.2">
      <c r="E352" s="477" t="s">
        <v>958</v>
      </c>
      <c r="F352" s="427">
        <v>3</v>
      </c>
      <c r="G352" s="2" t="s">
        <v>2488</v>
      </c>
      <c r="H352" s="424">
        <v>10.113781045366409</v>
      </c>
      <c r="I352" s="425">
        <v>39.848545071648836</v>
      </c>
      <c r="J352" s="425">
        <v>8.2882124923891851</v>
      </c>
      <c r="K352" s="425">
        <v>8.9713951675040295</v>
      </c>
      <c r="L352" s="426">
        <v>3.6745489765298771</v>
      </c>
      <c r="M352" s="424">
        <v>9.4235044900672271</v>
      </c>
      <c r="N352" s="425">
        <v>40.944154682127341</v>
      </c>
      <c r="O352" s="425">
        <v>7.4154550935501673</v>
      </c>
      <c r="P352" s="425">
        <v>8.058528534925669</v>
      </c>
      <c r="Q352" s="426">
        <v>3.1375225178114658</v>
      </c>
      <c r="R352" s="424">
        <v>8.3785754310193479</v>
      </c>
      <c r="S352" s="425">
        <v>38.344542757681268</v>
      </c>
      <c r="T352" s="425">
        <v>6.3630483994684157</v>
      </c>
      <c r="U352" s="425">
        <v>6.9227322693944444</v>
      </c>
      <c r="V352" s="426">
        <v>2.6962470624407993</v>
      </c>
      <c r="W352" s="424">
        <v>7.6699396642844651</v>
      </c>
      <c r="X352" s="425">
        <v>37.854100120541702</v>
      </c>
      <c r="Y352" s="425">
        <v>5.5658567347810353</v>
      </c>
      <c r="Z352" s="425">
        <v>6.0701106640748117</v>
      </c>
      <c r="AA352" s="426">
        <v>2.2858066346614505</v>
      </c>
      <c r="AB352" s="424">
        <v>7.0382258938688924</v>
      </c>
      <c r="AC352" s="425">
        <v>35.378821531812505</v>
      </c>
      <c r="AD352" s="425">
        <v>5.0042886931963082</v>
      </c>
      <c r="AE352" s="425">
        <v>5.4470788623168369</v>
      </c>
      <c r="AF352" s="426">
        <v>2.1085868159136307</v>
      </c>
      <c r="AG352" s="424">
        <v>7.4362578207628403</v>
      </c>
      <c r="AH352" s="425">
        <v>38.530082120389523</v>
      </c>
      <c r="AI352" s="425">
        <v>5.1369690465350279</v>
      </c>
      <c r="AJ352" s="425">
        <v>5.5787652707377928</v>
      </c>
      <c r="AK352" s="426">
        <v>2.2659460273620282</v>
      </c>
      <c r="AL352" s="424">
        <v>6.9763451336432958</v>
      </c>
      <c r="AM352" s="425">
        <v>34.746247353056347</v>
      </c>
      <c r="AN352" s="425">
        <v>4.7225217188698361</v>
      </c>
      <c r="AO352" s="425">
        <v>5.1227216239749005</v>
      </c>
      <c r="AP352" s="426">
        <v>2.1090420415918332</v>
      </c>
      <c r="AQ352" s="424">
        <v>6.7710397680267684</v>
      </c>
      <c r="AR352" s="425">
        <v>34.556639396247355</v>
      </c>
      <c r="AS352" s="425">
        <v>4.382371117663463</v>
      </c>
      <c r="AT352" s="425">
        <v>4.7287435884331686</v>
      </c>
      <c r="AU352" s="426">
        <v>2.1212772048160611</v>
      </c>
      <c r="AV352" s="424">
        <v>7.42246680577398</v>
      </c>
      <c r="AW352" s="425">
        <v>40.221451697511007</v>
      </c>
      <c r="AX352" s="425">
        <v>4.5509011658822729</v>
      </c>
      <c r="AY352" s="425">
        <v>4.8550894514372249</v>
      </c>
      <c r="AZ352" s="426">
        <v>2.5664462039222471</v>
      </c>
      <c r="BA352" s="424">
        <v>7.4669278786953868</v>
      </c>
      <c r="BB352" s="425">
        <v>38.234798841933596</v>
      </c>
      <c r="BC352" s="425">
        <v>4.6201856803132353</v>
      </c>
      <c r="BD352" s="425">
        <v>4.9125921279863132</v>
      </c>
      <c r="BE352" s="426">
        <v>2.7575803970707344</v>
      </c>
      <c r="BF352" s="424">
        <v>7.7429277189150625</v>
      </c>
      <c r="BG352" s="425">
        <v>37.09406782567514</v>
      </c>
      <c r="BH352" s="425">
        <v>4.873316417408514</v>
      </c>
      <c r="BI352" s="425">
        <v>5.1801149494066348</v>
      </c>
      <c r="BJ352" s="426">
        <v>2.9732206079939778</v>
      </c>
    </row>
    <row r="353" spans="3:62" ht="10.9" customHeight="1" x14ac:dyDescent="0.2">
      <c r="E353" s="477" t="s">
        <v>371</v>
      </c>
      <c r="F353" s="427">
        <v>3</v>
      </c>
      <c r="G353" s="262" t="s">
        <v>2489</v>
      </c>
      <c r="H353" s="424">
        <v>11.037179400299852</v>
      </c>
      <c r="I353" s="425">
        <v>44.969268482904653</v>
      </c>
      <c r="J353" s="425">
        <v>8.9193415894981722</v>
      </c>
      <c r="K353" s="425">
        <v>9.7944130986249966</v>
      </c>
      <c r="L353" s="426">
        <v>4.725839152823859</v>
      </c>
      <c r="M353" s="424">
        <v>10.183791028243936</v>
      </c>
      <c r="N353" s="425">
        <v>44.894179935083287</v>
      </c>
      <c r="O353" s="425">
        <v>7.9464938752075422</v>
      </c>
      <c r="P353" s="425">
        <v>8.6855550982165752</v>
      </c>
      <c r="Q353" s="426">
        <v>4.4525128500191737</v>
      </c>
      <c r="R353" s="424">
        <v>8.8180791476487901</v>
      </c>
      <c r="S353" s="425">
        <v>39.411095687293923</v>
      </c>
      <c r="T353" s="425">
        <v>6.7458208609032146</v>
      </c>
      <c r="U353" s="425">
        <v>7.3839318583881974</v>
      </c>
      <c r="V353" s="426">
        <v>3.7570564389748418</v>
      </c>
      <c r="W353" s="424">
        <v>7.9160639611989518</v>
      </c>
      <c r="X353" s="425">
        <v>42.143391917592844</v>
      </c>
      <c r="Y353" s="425">
        <v>5.5091115937073711</v>
      </c>
      <c r="Z353" s="425">
        <v>6.0559566700002589</v>
      </c>
      <c r="AA353" s="426">
        <v>2.981853667628442</v>
      </c>
      <c r="AB353" s="424">
        <v>7.6607595549742546</v>
      </c>
      <c r="AC353" s="425">
        <v>40.109668788332002</v>
      </c>
      <c r="AD353" s="425">
        <v>5.2285787829134174</v>
      </c>
      <c r="AE353" s="425">
        <v>5.7642753033946175</v>
      </c>
      <c r="AF353" s="426">
        <v>2.781298037667451</v>
      </c>
      <c r="AG353" s="424">
        <v>8.3301357771649567</v>
      </c>
      <c r="AH353" s="425">
        <v>43.540121356297625</v>
      </c>
      <c r="AI353" s="425">
        <v>5.493404348478478</v>
      </c>
      <c r="AJ353" s="425">
        <v>6.0643738213741534</v>
      </c>
      <c r="AK353" s="426">
        <v>2.9195569287685035</v>
      </c>
      <c r="AL353" s="424">
        <v>8.1465111249503739</v>
      </c>
      <c r="AM353" s="425">
        <v>40.404762707232855</v>
      </c>
      <c r="AN353" s="425">
        <v>5.2659532485345197</v>
      </c>
      <c r="AO353" s="425">
        <v>5.8247852153424837</v>
      </c>
      <c r="AP353" s="426">
        <v>2.7279255487696679</v>
      </c>
      <c r="AQ353" s="424">
        <v>7.8500653220116101</v>
      </c>
      <c r="AR353" s="425">
        <v>38.493901842778953</v>
      </c>
      <c r="AS353" s="425">
        <v>4.9423822299442364</v>
      </c>
      <c r="AT353" s="425">
        <v>5.3755602014390362</v>
      </c>
      <c r="AU353" s="426">
        <v>2.9845170707513735</v>
      </c>
      <c r="AV353" s="424">
        <v>8.6372686072195179</v>
      </c>
      <c r="AW353" s="425">
        <v>41.909367438325624</v>
      </c>
      <c r="AX353" s="425">
        <v>5.402592416795061</v>
      </c>
      <c r="AY353" s="425">
        <v>5.7060623951198339</v>
      </c>
      <c r="AZ353" s="426">
        <v>4.0582456780452336</v>
      </c>
      <c r="BA353" s="424">
        <v>9.0934539761414772</v>
      </c>
      <c r="BB353" s="425">
        <v>40.888244805677104</v>
      </c>
      <c r="BC353" s="425">
        <v>5.8549667383017558</v>
      </c>
      <c r="BD353" s="425">
        <v>6.0575653351962631</v>
      </c>
      <c r="BE353" s="426">
        <v>4.9978060969617211</v>
      </c>
      <c r="BF353" s="424">
        <v>9.3421940312003731</v>
      </c>
      <c r="BG353" s="425">
        <v>39.213679930423851</v>
      </c>
      <c r="BH353" s="425">
        <v>6.1470994878106566</v>
      </c>
      <c r="BI353" s="425">
        <v>6.4060316475594448</v>
      </c>
      <c r="BJ353" s="426">
        <v>5.1047228332804107</v>
      </c>
    </row>
    <row r="354" spans="3:62" ht="10.9" customHeight="1" x14ac:dyDescent="0.2">
      <c r="E354" s="477" t="s">
        <v>374</v>
      </c>
      <c r="F354" s="427">
        <v>3</v>
      </c>
      <c r="G354" s="2" t="s">
        <v>2490</v>
      </c>
      <c r="H354" s="424">
        <v>8.3693953441623066</v>
      </c>
      <c r="I354" s="425">
        <v>37.474646524849426</v>
      </c>
      <c r="J354" s="425">
        <v>6.5807478697220345</v>
      </c>
      <c r="K354" s="425">
        <v>7.0434084246287467</v>
      </c>
      <c r="L354" s="426">
        <v>2.9183789633592911</v>
      </c>
      <c r="M354" s="424">
        <v>8.1855748110464397</v>
      </c>
      <c r="N354" s="425">
        <v>38.995461293699087</v>
      </c>
      <c r="O354" s="425">
        <v>6.3077120131583326</v>
      </c>
      <c r="P354" s="425">
        <v>6.7784561853319607</v>
      </c>
      <c r="Q354" s="426">
        <v>2.6518029971528607</v>
      </c>
      <c r="R354" s="424">
        <v>7.7633506419242897</v>
      </c>
      <c r="S354" s="425">
        <v>37.291378839136236</v>
      </c>
      <c r="T354" s="425">
        <v>5.878819567628697</v>
      </c>
      <c r="U354" s="425">
        <v>6.3312406049027992</v>
      </c>
      <c r="V354" s="426">
        <v>2.4296027232325677</v>
      </c>
      <c r="W354" s="424">
        <v>7.0472785808848482</v>
      </c>
      <c r="X354" s="425">
        <v>36.083790580751618</v>
      </c>
      <c r="Y354" s="425">
        <v>5.1059476703575983</v>
      </c>
      <c r="Z354" s="425">
        <v>5.4932313224969924</v>
      </c>
      <c r="AA354" s="426">
        <v>2.1647684593289802</v>
      </c>
      <c r="AB354" s="424">
        <v>6.4350794625215757</v>
      </c>
      <c r="AC354" s="425">
        <v>36.503295911349056</v>
      </c>
      <c r="AD354" s="425">
        <v>4.3826397760074443</v>
      </c>
      <c r="AE354" s="425">
        <v>4.7181479227129621</v>
      </c>
      <c r="AF354" s="426">
        <v>1.8271905258171985</v>
      </c>
      <c r="AG354" s="424">
        <v>6.7338573439191176</v>
      </c>
      <c r="AH354" s="425">
        <v>39.534125693975284</v>
      </c>
      <c r="AI354" s="425">
        <v>4.372437985702617</v>
      </c>
      <c r="AJ354" s="425">
        <v>4.6900633967169671</v>
      </c>
      <c r="AK354" s="426">
        <v>1.974815428399106</v>
      </c>
      <c r="AL354" s="424">
        <v>6.3116271379754183</v>
      </c>
      <c r="AM354" s="425">
        <v>34.743680205534197</v>
      </c>
      <c r="AN354" s="425">
        <v>4.0665554523078011</v>
      </c>
      <c r="AO354" s="425">
        <v>4.3594293021524244</v>
      </c>
      <c r="AP354" s="426">
        <v>1.8479572911141027</v>
      </c>
      <c r="AQ354" s="424">
        <v>6.2778402114280709</v>
      </c>
      <c r="AR354" s="425">
        <v>35.750924951384945</v>
      </c>
      <c r="AS354" s="425">
        <v>3.8356441209616094</v>
      </c>
      <c r="AT354" s="425">
        <v>4.1089595061600139</v>
      </c>
      <c r="AU354" s="426">
        <v>1.7567227685115914</v>
      </c>
      <c r="AV354" s="424">
        <v>6.9055478952486338</v>
      </c>
      <c r="AW354" s="425">
        <v>42.656576597386604</v>
      </c>
      <c r="AX354" s="425">
        <v>3.8190682582962081</v>
      </c>
      <c r="AY354" s="425">
        <v>4.0859194721796595</v>
      </c>
      <c r="AZ354" s="426">
        <v>1.7784121455688324</v>
      </c>
      <c r="BA354" s="424">
        <v>6.9040359425320306</v>
      </c>
      <c r="BB354" s="425">
        <v>40.605043397046543</v>
      </c>
      <c r="BC354" s="425">
        <v>3.7586539293315546</v>
      </c>
      <c r="BD354" s="425">
        <v>4.0390501519649371</v>
      </c>
      <c r="BE354" s="426">
        <v>1.684755191251355</v>
      </c>
      <c r="BF354" s="424">
        <v>7.462913010432505</v>
      </c>
      <c r="BG354" s="425">
        <v>41.504316348704833</v>
      </c>
      <c r="BH354" s="425">
        <v>4.0484241780968038</v>
      </c>
      <c r="BI354" s="425">
        <v>4.3434024060462439</v>
      </c>
      <c r="BJ354" s="426">
        <v>1.9336629959891287</v>
      </c>
    </row>
    <row r="355" spans="3:62" ht="10.9" customHeight="1" x14ac:dyDescent="0.2">
      <c r="E355" s="477" t="s">
        <v>375</v>
      </c>
      <c r="F355" s="427">
        <v>3</v>
      </c>
      <c r="G355" s="2" t="s">
        <v>2491</v>
      </c>
      <c r="H355" s="424">
        <v>10.12377230309713</v>
      </c>
      <c r="I355" s="425">
        <v>35.353046846432861</v>
      </c>
      <c r="J355" s="425">
        <v>8.5699330687644526</v>
      </c>
      <c r="K355" s="425">
        <v>9.1539866079079832</v>
      </c>
      <c r="L355" s="426">
        <v>4.4751649386475671</v>
      </c>
      <c r="M355" s="424">
        <v>9.5690277471093381</v>
      </c>
      <c r="N355" s="425">
        <v>37.866449385383696</v>
      </c>
      <c r="O355" s="425">
        <v>7.7024438332308414</v>
      </c>
      <c r="P355" s="425">
        <v>8.3278627757076755</v>
      </c>
      <c r="Q355" s="426">
        <v>3.3772665733334541</v>
      </c>
      <c r="R355" s="424">
        <v>8.0738882633849762</v>
      </c>
      <c r="S355" s="425">
        <v>36.784609073950939</v>
      </c>
      <c r="T355" s="425">
        <v>6.0891087515052664</v>
      </c>
      <c r="U355" s="425">
        <v>6.6065595062177023</v>
      </c>
      <c r="V355" s="426">
        <v>2.5524648204378702</v>
      </c>
      <c r="W355" s="424">
        <v>7.6101815009731411</v>
      </c>
      <c r="X355" s="425">
        <v>36.989648462508192</v>
      </c>
      <c r="Y355" s="425">
        <v>5.5260704221024781</v>
      </c>
      <c r="Z355" s="425">
        <v>6.0137593352354859</v>
      </c>
      <c r="AA355" s="426">
        <v>2.2252898370676668</v>
      </c>
      <c r="AB355" s="424">
        <v>7.1272588904271501</v>
      </c>
      <c r="AC355" s="425">
        <v>35.429245944052717</v>
      </c>
      <c r="AD355" s="425">
        <v>5.0705584512526416</v>
      </c>
      <c r="AE355" s="425">
        <v>5.535977017494238</v>
      </c>
      <c r="AF355" s="426">
        <v>1.9206159678114134</v>
      </c>
      <c r="AG355" s="424">
        <v>7.5793422964289361</v>
      </c>
      <c r="AH355" s="425">
        <v>36.723082442903305</v>
      </c>
      <c r="AI355" s="425">
        <v>5.3815532164395812</v>
      </c>
      <c r="AJ355" s="425">
        <v>5.8447089953864495</v>
      </c>
      <c r="AK355" s="426">
        <v>2.2353965187504556</v>
      </c>
      <c r="AL355" s="424">
        <v>6.9082124362510546</v>
      </c>
      <c r="AM355" s="425">
        <v>31.704219436366923</v>
      </c>
      <c r="AN355" s="425">
        <v>4.860073884417397</v>
      </c>
      <c r="AO355" s="425">
        <v>5.3066654777683633</v>
      </c>
      <c r="AP355" s="426">
        <v>1.8022543605380774</v>
      </c>
      <c r="AQ355" s="424">
        <v>6.8190328987865945</v>
      </c>
      <c r="AR355" s="425">
        <v>33.6918836775234</v>
      </c>
      <c r="AS355" s="425">
        <v>4.4890487614889718</v>
      </c>
      <c r="AT355" s="425">
        <v>4.8692414215937108</v>
      </c>
      <c r="AU355" s="426">
        <v>1.8808580095076011</v>
      </c>
      <c r="AV355" s="424">
        <v>7.5587384621990568</v>
      </c>
      <c r="AW355" s="425">
        <v>37.952934909200621</v>
      </c>
      <c r="AX355" s="425">
        <v>4.8251501197162678</v>
      </c>
      <c r="AY355" s="425">
        <v>5.191018125404681</v>
      </c>
      <c r="AZ355" s="426">
        <v>2.3001630170568284</v>
      </c>
      <c r="BA355" s="424">
        <v>7.2543763737915832</v>
      </c>
      <c r="BB355" s="425">
        <v>35.175768593327994</v>
      </c>
      <c r="BC355" s="425">
        <v>4.6353657050370414</v>
      </c>
      <c r="BD355" s="425">
        <v>4.9715678118526441</v>
      </c>
      <c r="BE355" s="426">
        <v>2.3353000786451599</v>
      </c>
      <c r="BF355" s="424">
        <v>7.3420967754983097</v>
      </c>
      <c r="BG355" s="425">
        <v>31.670161872843689</v>
      </c>
      <c r="BH355" s="425">
        <v>4.9790937773866375</v>
      </c>
      <c r="BI355" s="425">
        <v>5.3112230611946352</v>
      </c>
      <c r="BJ355" s="426">
        <v>2.7544092739197534</v>
      </c>
    </row>
    <row r="356" spans="3:62" ht="10.9" customHeight="1" x14ac:dyDescent="0.2">
      <c r="E356" s="477" t="s">
        <v>377</v>
      </c>
      <c r="F356" s="427">
        <v>3</v>
      </c>
      <c r="G356" s="2" t="s">
        <v>2492</v>
      </c>
      <c r="H356" s="424">
        <v>10.250927213972183</v>
      </c>
      <c r="I356" s="425">
        <v>41.776234418113766</v>
      </c>
      <c r="J356" s="425">
        <v>8.3927417342219481</v>
      </c>
      <c r="K356" s="425">
        <v>9.1230131639844299</v>
      </c>
      <c r="L356" s="426">
        <v>2.9549065147218392</v>
      </c>
      <c r="M356" s="424">
        <v>9.570808225705246</v>
      </c>
      <c r="N356" s="425">
        <v>43.737502972617285</v>
      </c>
      <c r="O356" s="425">
        <v>7.5272713355430874</v>
      </c>
      <c r="P356" s="425">
        <v>8.176722428119966</v>
      </c>
      <c r="Q356" s="426">
        <v>2.7959835387746383</v>
      </c>
      <c r="R356" s="424">
        <v>8.1322577930507052</v>
      </c>
      <c r="S356" s="425">
        <v>38.979115115095318</v>
      </c>
      <c r="T356" s="425">
        <v>6.1616222734377715</v>
      </c>
      <c r="U356" s="425">
        <v>6.699685392825284</v>
      </c>
      <c r="V356" s="426">
        <v>2.3183633228014946</v>
      </c>
      <c r="W356" s="424">
        <v>7.2090782049186535</v>
      </c>
      <c r="X356" s="425">
        <v>35.300078193960914</v>
      </c>
      <c r="Y356" s="425">
        <v>5.3106081925045086</v>
      </c>
      <c r="Z356" s="425">
        <v>5.7846738384648999</v>
      </c>
      <c r="AA356" s="426">
        <v>1.9441794521594804</v>
      </c>
      <c r="AB356" s="424">
        <v>6.5211895401705506</v>
      </c>
      <c r="AC356" s="425">
        <v>32.345260282032953</v>
      </c>
      <c r="AD356" s="425">
        <v>4.6795385298629597</v>
      </c>
      <c r="AE356" s="425">
        <v>5.0648322387963729</v>
      </c>
      <c r="AF356" s="426">
        <v>1.9231085043402143</v>
      </c>
      <c r="AG356" s="424">
        <v>6.9518535145413427</v>
      </c>
      <c r="AH356" s="425">
        <v>36.122401043912511</v>
      </c>
      <c r="AI356" s="425">
        <v>4.7654271281095477</v>
      </c>
      <c r="AJ356" s="425">
        <v>5.1600677972646674</v>
      </c>
      <c r="AK356" s="426">
        <v>1.9645374683686176</v>
      </c>
      <c r="AL356" s="424">
        <v>6.5303369934655215</v>
      </c>
      <c r="AM356" s="425">
        <v>32.312752847470435</v>
      </c>
      <c r="AN356" s="425">
        <v>4.3583091774066904</v>
      </c>
      <c r="AO356" s="425">
        <v>4.690265206346977</v>
      </c>
      <c r="AP356" s="426">
        <v>1.999388822659274</v>
      </c>
      <c r="AQ356" s="424">
        <v>6.3483718190519998</v>
      </c>
      <c r="AR356" s="425">
        <v>30.939141034494416</v>
      </c>
      <c r="AS356" s="425">
        <v>4.1073688943013833</v>
      </c>
      <c r="AT356" s="425">
        <v>4.4132922667583747</v>
      </c>
      <c r="AU356" s="426">
        <v>1.9419861052215643</v>
      </c>
      <c r="AV356" s="424">
        <v>7.1960765588513889</v>
      </c>
      <c r="AW356" s="425">
        <v>40.591443789975003</v>
      </c>
      <c r="AX356" s="425">
        <v>4.1727782352126574</v>
      </c>
      <c r="AY356" s="425">
        <v>4.4301567652810609</v>
      </c>
      <c r="AZ356" s="426">
        <v>2.3421605340756586</v>
      </c>
      <c r="BA356" s="424">
        <v>7.4049625387236171</v>
      </c>
      <c r="BB356" s="425">
        <v>38.052843303340538</v>
      </c>
      <c r="BC356" s="425">
        <v>4.4628940639489079</v>
      </c>
      <c r="BD356" s="425">
        <v>4.7259693187384579</v>
      </c>
      <c r="BE356" s="426">
        <v>2.6494709864557642</v>
      </c>
      <c r="BF356" s="424">
        <v>7.3156728541991853</v>
      </c>
      <c r="BG356" s="425">
        <v>34.864995857208875</v>
      </c>
      <c r="BH356" s="425">
        <v>4.5025349439115523</v>
      </c>
      <c r="BI356" s="425">
        <v>4.7642503763496657</v>
      </c>
      <c r="BJ356" s="426">
        <v>2.7520263035432393</v>
      </c>
    </row>
    <row r="357" spans="3:62" ht="10.9" customHeight="1" x14ac:dyDescent="0.2">
      <c r="E357" s="477" t="s">
        <v>381</v>
      </c>
      <c r="F357" s="427">
        <v>3</v>
      </c>
      <c r="G357" s="2" t="s">
        <v>2493</v>
      </c>
      <c r="H357" s="424">
        <v>9.1448561867961811</v>
      </c>
      <c r="I357" s="425">
        <v>41.09652999547361</v>
      </c>
      <c r="J357" s="425">
        <v>7.3224026335208441</v>
      </c>
      <c r="K357" s="425">
        <v>7.973675381648416</v>
      </c>
      <c r="L357" s="426">
        <v>3.5000389554510929</v>
      </c>
      <c r="M357" s="424">
        <v>8.357077667217899</v>
      </c>
      <c r="N357" s="425">
        <v>40.122872281158209</v>
      </c>
      <c r="O357" s="425">
        <v>6.4609396327074426</v>
      </c>
      <c r="P357" s="425">
        <v>7.1040422988312466</v>
      </c>
      <c r="Q357" s="426">
        <v>2.7035002378959021</v>
      </c>
      <c r="R357" s="424">
        <v>7.6181781913993776</v>
      </c>
      <c r="S357" s="425">
        <v>38.461996083202159</v>
      </c>
      <c r="T357" s="425">
        <v>5.6702946078826191</v>
      </c>
      <c r="U357" s="425">
        <v>6.2223672587339909</v>
      </c>
      <c r="V357" s="426">
        <v>2.472647177222226</v>
      </c>
      <c r="W357" s="424">
        <v>7.0210745572711852</v>
      </c>
      <c r="X357" s="425">
        <v>38.210427878377445</v>
      </c>
      <c r="Y357" s="425">
        <v>4.9909038239135537</v>
      </c>
      <c r="Z357" s="425">
        <v>5.4937187890083123</v>
      </c>
      <c r="AA357" s="426">
        <v>2.0952253744770184</v>
      </c>
      <c r="AB357" s="424">
        <v>6.2540643607446853</v>
      </c>
      <c r="AC357" s="425">
        <v>34.759327063171312</v>
      </c>
      <c r="AD357" s="425">
        <v>4.3638331418614804</v>
      </c>
      <c r="AE357" s="425">
        <v>4.7734532407764503</v>
      </c>
      <c r="AF357" s="426">
        <v>1.9792948283743745</v>
      </c>
      <c r="AG357" s="424">
        <v>6.7642792503000191</v>
      </c>
      <c r="AH357" s="425">
        <v>40.2598246868465</v>
      </c>
      <c r="AI357" s="425">
        <v>4.5288337007678852</v>
      </c>
      <c r="AJ357" s="425">
        <v>4.9328666913194459</v>
      </c>
      <c r="AK357" s="426">
        <v>2.1842248688413348</v>
      </c>
      <c r="AL357" s="424">
        <v>6.3961131113645315</v>
      </c>
      <c r="AM357" s="425">
        <v>37.017125229869322</v>
      </c>
      <c r="AN357" s="425">
        <v>4.1489003945259206</v>
      </c>
      <c r="AO357" s="425">
        <v>4.5156068389733077</v>
      </c>
      <c r="AP357" s="426">
        <v>2.0082771369151899</v>
      </c>
      <c r="AQ357" s="424">
        <v>6.0339873355930012</v>
      </c>
      <c r="AR357" s="425">
        <v>35.922884607372019</v>
      </c>
      <c r="AS357" s="425">
        <v>3.707919319137106</v>
      </c>
      <c r="AT357" s="425">
        <v>4.0122128436508593</v>
      </c>
      <c r="AU357" s="426">
        <v>1.9261681471789303</v>
      </c>
      <c r="AV357" s="424">
        <v>6.3835798310645053</v>
      </c>
      <c r="AW357" s="425">
        <v>40.143293785842872</v>
      </c>
      <c r="AX357" s="425">
        <v>3.6854462901663951</v>
      </c>
      <c r="AY357" s="425">
        <v>3.990410746977052</v>
      </c>
      <c r="AZ357" s="426">
        <v>1.9020265468299349</v>
      </c>
      <c r="BA357" s="424">
        <v>6.5555772246529838</v>
      </c>
      <c r="BB357" s="425">
        <v>38.696972614884231</v>
      </c>
      <c r="BC357" s="425">
        <v>3.8238110688842655</v>
      </c>
      <c r="BD357" s="425">
        <v>4.1413575385808441</v>
      </c>
      <c r="BE357" s="426">
        <v>1.9971993312638754</v>
      </c>
      <c r="BF357" s="424">
        <v>6.8605052834834819</v>
      </c>
      <c r="BG357" s="425">
        <v>38.374230954200357</v>
      </c>
      <c r="BH357" s="425">
        <v>4.0333013944342868</v>
      </c>
      <c r="BI357" s="425">
        <v>4.3898298011233159</v>
      </c>
      <c r="BJ357" s="426">
        <v>2.0236858347840005</v>
      </c>
    </row>
    <row r="358" spans="3:62" ht="10.9" customHeight="1" x14ac:dyDescent="0.2">
      <c r="E358" s="477" t="s">
        <v>382</v>
      </c>
      <c r="F358" s="427">
        <v>3</v>
      </c>
      <c r="G358" s="2" t="s">
        <v>2494</v>
      </c>
      <c r="H358" s="424">
        <v>11.389249145491277</v>
      </c>
      <c r="I358" s="425">
        <v>40.005135002668993</v>
      </c>
      <c r="J358" s="425">
        <v>9.4876728589063219</v>
      </c>
      <c r="K358" s="425">
        <v>10.260987890858424</v>
      </c>
      <c r="L358" s="426">
        <v>3.5560842342684937</v>
      </c>
      <c r="M358" s="424">
        <v>10.512897664595561</v>
      </c>
      <c r="N358" s="425">
        <v>41.156419138466205</v>
      </c>
      <c r="O358" s="425">
        <v>8.3528510177334745</v>
      </c>
      <c r="P358" s="425">
        <v>9.0374376230399083</v>
      </c>
      <c r="Q358" s="426">
        <v>3.2115861420537319</v>
      </c>
      <c r="R358" s="424">
        <v>9.7692072668079444</v>
      </c>
      <c r="S358" s="425">
        <v>38.977234364911226</v>
      </c>
      <c r="T358" s="425">
        <v>7.5920458958627091</v>
      </c>
      <c r="U358" s="425">
        <v>8.2244005637375786</v>
      </c>
      <c r="V358" s="426">
        <v>2.9543898519128589</v>
      </c>
      <c r="W358" s="424">
        <v>9.0319251463776364</v>
      </c>
      <c r="X358" s="425">
        <v>39.530012861530402</v>
      </c>
      <c r="Y358" s="425">
        <v>6.6982543985343899</v>
      </c>
      <c r="Z358" s="425">
        <v>7.2673042331922408</v>
      </c>
      <c r="AA358" s="426">
        <v>2.5483230337690039</v>
      </c>
      <c r="AB358" s="424">
        <v>8.3023077344514018</v>
      </c>
      <c r="AC358" s="425">
        <v>36.255742713419636</v>
      </c>
      <c r="AD358" s="425">
        <v>6.1409943810573422</v>
      </c>
      <c r="AE358" s="425">
        <v>6.6559686831509168</v>
      </c>
      <c r="AF358" s="426">
        <v>2.3407374852117022</v>
      </c>
      <c r="AG358" s="424">
        <v>8.4461552368087975</v>
      </c>
      <c r="AH358" s="425">
        <v>38.172532568752366</v>
      </c>
      <c r="AI358" s="425">
        <v>6.1502146246296894</v>
      </c>
      <c r="AJ358" s="425">
        <v>6.6613277040814749</v>
      </c>
      <c r="AK358" s="426">
        <v>2.4236884747412235</v>
      </c>
      <c r="AL358" s="424">
        <v>7.9057556540135145</v>
      </c>
      <c r="AM358" s="425">
        <v>35.125108221043043</v>
      </c>
      <c r="AN358" s="425">
        <v>5.6582695537563259</v>
      </c>
      <c r="AO358" s="425">
        <v>6.1090126481363844</v>
      </c>
      <c r="AP358" s="426">
        <v>2.3568001142984096</v>
      </c>
      <c r="AQ358" s="424">
        <v>7.7046856840609683</v>
      </c>
      <c r="AR358" s="425">
        <v>35.40814256272688</v>
      </c>
      <c r="AS358" s="425">
        <v>5.3056423767784855</v>
      </c>
      <c r="AT358" s="425">
        <v>5.7041720421749389</v>
      </c>
      <c r="AU358" s="426">
        <v>2.3920417224430892</v>
      </c>
      <c r="AV358" s="424">
        <v>8.3631143100609773</v>
      </c>
      <c r="AW358" s="425">
        <v>39.980376239710715</v>
      </c>
      <c r="AX358" s="425">
        <v>5.6055798241370534</v>
      </c>
      <c r="AY358" s="425">
        <v>5.9228790312736059</v>
      </c>
      <c r="AZ358" s="426">
        <v>3.2908995213980052</v>
      </c>
      <c r="BA358" s="424">
        <v>8.2632984744121973</v>
      </c>
      <c r="BB358" s="425">
        <v>38.357747091127905</v>
      </c>
      <c r="BC358" s="425">
        <v>5.5022931362916543</v>
      </c>
      <c r="BD358" s="425">
        <v>5.8157578826760705</v>
      </c>
      <c r="BE358" s="426">
        <v>3.2657320207161238</v>
      </c>
      <c r="BF358" s="424">
        <v>8.9217107269049585</v>
      </c>
      <c r="BG358" s="425">
        <v>39.897514250663122</v>
      </c>
      <c r="BH358" s="425">
        <v>5.8998236619429916</v>
      </c>
      <c r="BI358" s="425">
        <v>6.2186330785243999</v>
      </c>
      <c r="BJ358" s="426">
        <v>3.6850849608303764</v>
      </c>
    </row>
    <row r="359" spans="3:62" ht="10.9" customHeight="1" x14ac:dyDescent="0.2">
      <c r="E359" s="477" t="s">
        <v>960</v>
      </c>
      <c r="F359" s="427">
        <v>3</v>
      </c>
      <c r="G359" s="2" t="s">
        <v>2495</v>
      </c>
      <c r="H359" s="424">
        <v>7.6184834314451084</v>
      </c>
      <c r="I359" s="425">
        <v>31.00368740057143</v>
      </c>
      <c r="J359" s="425">
        <v>6.4043598806350932</v>
      </c>
      <c r="K359" s="425">
        <v>6.9321494889807296</v>
      </c>
      <c r="L359" s="426">
        <v>3.3491722297949522</v>
      </c>
      <c r="M359" s="424">
        <v>6.8885520810304888</v>
      </c>
      <c r="N359" s="425">
        <v>29.896078176487535</v>
      </c>
      <c r="O359" s="425">
        <v>5.6335761231807648</v>
      </c>
      <c r="P359" s="425">
        <v>6.0988844298658043</v>
      </c>
      <c r="Q359" s="426">
        <v>3.0029662671737629</v>
      </c>
      <c r="R359" s="424">
        <v>6.1401036848896755</v>
      </c>
      <c r="S359" s="425">
        <v>26.896852169391728</v>
      </c>
      <c r="T359" s="425">
        <v>4.9367324232178902</v>
      </c>
      <c r="U359" s="425">
        <v>5.3475228064292439</v>
      </c>
      <c r="V359" s="426">
        <v>2.6534587910345953</v>
      </c>
      <c r="W359" s="424">
        <v>5.5288567445002537</v>
      </c>
      <c r="X359" s="425">
        <v>27.684084657734051</v>
      </c>
      <c r="Y359" s="425">
        <v>4.2112818839860529</v>
      </c>
      <c r="Z359" s="425">
        <v>4.5601922663298398</v>
      </c>
      <c r="AA359" s="426">
        <v>2.282646647970227</v>
      </c>
      <c r="AB359" s="424">
        <v>5.2562611902802816</v>
      </c>
      <c r="AC359" s="425">
        <v>27.402271777444607</v>
      </c>
      <c r="AD359" s="425">
        <v>3.8782721697992937</v>
      </c>
      <c r="AE359" s="425">
        <v>4.2002164736266439</v>
      </c>
      <c r="AF359" s="426">
        <v>2.1187398171544913</v>
      </c>
      <c r="AG359" s="424">
        <v>5.8378755893914454</v>
      </c>
      <c r="AH359" s="425">
        <v>30.101994071525276</v>
      </c>
      <c r="AI359" s="425">
        <v>4.2217947727453433</v>
      </c>
      <c r="AJ359" s="425">
        <v>4.5774193793428237</v>
      </c>
      <c r="AK359" s="426">
        <v>2.3102387355945888</v>
      </c>
      <c r="AL359" s="424">
        <v>5.4951327455863686</v>
      </c>
      <c r="AM359" s="425">
        <v>27.281555624465657</v>
      </c>
      <c r="AN359" s="425">
        <v>3.9536491521638726</v>
      </c>
      <c r="AO359" s="425">
        <v>4.3110568471421722</v>
      </c>
      <c r="AP359" s="426">
        <v>2.0463029936149306</v>
      </c>
      <c r="AQ359" s="424">
        <v>5.2116867031754204</v>
      </c>
      <c r="AR359" s="425">
        <v>27.539931531536073</v>
      </c>
      <c r="AS359" s="425">
        <v>3.5660380090020971</v>
      </c>
      <c r="AT359" s="425">
        <v>3.8324659193346089</v>
      </c>
      <c r="AU359" s="426">
        <v>2.1581041111359762</v>
      </c>
      <c r="AV359" s="424">
        <v>5.9298598269007163</v>
      </c>
      <c r="AW359" s="425">
        <v>31.466250010790098</v>
      </c>
      <c r="AX359" s="425">
        <v>3.8591604540548787</v>
      </c>
      <c r="AY359" s="425">
        <v>4.1009175072127038</v>
      </c>
      <c r="AZ359" s="426">
        <v>2.6296315074523324</v>
      </c>
      <c r="BA359" s="424">
        <v>6.4290720990413206</v>
      </c>
      <c r="BB359" s="425">
        <v>31.161019985273484</v>
      </c>
      <c r="BC359" s="425">
        <v>4.2644256834060696</v>
      </c>
      <c r="BD359" s="425">
        <v>4.4890990040193843</v>
      </c>
      <c r="BE359" s="426">
        <v>3.1565646614618736</v>
      </c>
      <c r="BF359" s="424">
        <v>6.6871524419712758</v>
      </c>
      <c r="BG359" s="425">
        <v>30.759718968937957</v>
      </c>
      <c r="BH359" s="425">
        <v>4.4471783796467497</v>
      </c>
      <c r="BI359" s="425">
        <v>4.6744632642919166</v>
      </c>
      <c r="BJ359" s="426">
        <v>3.3492979508661476</v>
      </c>
    </row>
    <row r="360" spans="3:62" ht="10.9" customHeight="1" x14ac:dyDescent="0.2">
      <c r="E360" s="477" t="s">
        <v>403</v>
      </c>
      <c r="F360" s="427">
        <v>3</v>
      </c>
      <c r="G360" s="2" t="s">
        <v>2496</v>
      </c>
      <c r="H360" s="424">
        <v>6.878375960199449</v>
      </c>
      <c r="I360" s="425">
        <v>28.071620266368544</v>
      </c>
      <c r="J360" s="425">
        <v>5.7902299231036736</v>
      </c>
      <c r="K360" s="425">
        <v>6.2125775162497447</v>
      </c>
      <c r="L360" s="426">
        <v>3.164522186828068</v>
      </c>
      <c r="M360" s="424">
        <v>6.363124048319527</v>
      </c>
      <c r="N360" s="425">
        <v>27.758374753546299</v>
      </c>
      <c r="O360" s="425">
        <v>5.2075387543787564</v>
      </c>
      <c r="P360" s="425">
        <v>5.5854658770994927</v>
      </c>
      <c r="Q360" s="426">
        <v>2.9086400172233837</v>
      </c>
      <c r="R360" s="424">
        <v>5.7019133651063578</v>
      </c>
      <c r="S360" s="425">
        <v>24.79627103658548</v>
      </c>
      <c r="T360" s="425">
        <v>4.5978210308512981</v>
      </c>
      <c r="U360" s="425">
        <v>4.9333897837445688</v>
      </c>
      <c r="V360" s="426">
        <v>2.5818471637629785</v>
      </c>
      <c r="W360" s="424">
        <v>4.9788272532208948</v>
      </c>
      <c r="X360" s="425">
        <v>24.967534315100654</v>
      </c>
      <c r="Y360" s="425">
        <v>3.8021779381741645</v>
      </c>
      <c r="Z360" s="425">
        <v>4.0593843061178472</v>
      </c>
      <c r="AA360" s="426">
        <v>2.2610730665428336</v>
      </c>
      <c r="AB360" s="424">
        <v>5.0623871881016651</v>
      </c>
      <c r="AC360" s="425">
        <v>25.559476815234436</v>
      </c>
      <c r="AD360" s="425">
        <v>3.781720975116583</v>
      </c>
      <c r="AE360" s="425">
        <v>4.0234542123776347</v>
      </c>
      <c r="AF360" s="426">
        <v>2.3374221653502172</v>
      </c>
      <c r="AG360" s="424">
        <v>5.9847771369596625</v>
      </c>
      <c r="AH360" s="425">
        <v>29.882383744517369</v>
      </c>
      <c r="AI360" s="425">
        <v>4.3056697320134729</v>
      </c>
      <c r="AJ360" s="425">
        <v>4.6346195201798732</v>
      </c>
      <c r="AK360" s="426">
        <v>2.3689795838940513</v>
      </c>
      <c r="AL360" s="424">
        <v>5.3930106124110742</v>
      </c>
      <c r="AM360" s="425">
        <v>25.255516883555703</v>
      </c>
      <c r="AN360" s="425">
        <v>3.8583851632476955</v>
      </c>
      <c r="AO360" s="425">
        <v>4.1526764128786375</v>
      </c>
      <c r="AP360" s="426">
        <v>2.1328492478151024</v>
      </c>
      <c r="AQ360" s="424">
        <v>4.9282648411614165</v>
      </c>
      <c r="AR360" s="425">
        <v>23.845472066236358</v>
      </c>
      <c r="AS360" s="425">
        <v>3.3579512342245317</v>
      </c>
      <c r="AT360" s="425">
        <v>3.5476368581191591</v>
      </c>
      <c r="AU360" s="426">
        <v>2.2502127830024206</v>
      </c>
      <c r="AV360" s="424">
        <v>5.5225180766369855</v>
      </c>
      <c r="AW360" s="425">
        <v>25.737896049552582</v>
      </c>
      <c r="AX360" s="425">
        <v>3.6456483956355745</v>
      </c>
      <c r="AY360" s="425">
        <v>3.7875736066753611</v>
      </c>
      <c r="AZ360" s="426">
        <v>2.8447847618428357</v>
      </c>
      <c r="BA360" s="424">
        <v>6.2677034969581884</v>
      </c>
      <c r="BB360" s="425">
        <v>27.0971427928346</v>
      </c>
      <c r="BC360" s="425">
        <v>4.1860014964403982</v>
      </c>
      <c r="BD360" s="425">
        <v>4.3501992874874258</v>
      </c>
      <c r="BE360" s="426">
        <v>3.2835841589396657</v>
      </c>
      <c r="BF360" s="424">
        <v>6.5888835103376264</v>
      </c>
      <c r="BG360" s="425">
        <v>28.038849751396864</v>
      </c>
      <c r="BH360" s="425">
        <v>4.3193737655734887</v>
      </c>
      <c r="BI360" s="425">
        <v>4.5562488085036073</v>
      </c>
      <c r="BJ360" s="426">
        <v>3.0336865303614853</v>
      </c>
    </row>
    <row r="361" spans="3:62" ht="10.9" customHeight="1" x14ac:dyDescent="0.2">
      <c r="E361" s="477" t="s">
        <v>409</v>
      </c>
      <c r="F361" s="427">
        <v>3</v>
      </c>
      <c r="G361" s="262" t="s">
        <v>2497</v>
      </c>
      <c r="H361" s="424">
        <v>7.4116070731532613</v>
      </c>
      <c r="I361" s="425">
        <v>30.63340073388208</v>
      </c>
      <c r="J361" s="425">
        <v>6.0857704611353212</v>
      </c>
      <c r="K361" s="425">
        <v>6.6520714559931777</v>
      </c>
      <c r="L361" s="426">
        <v>3.4359780497426802</v>
      </c>
      <c r="M361" s="424">
        <v>6.8152914963728115</v>
      </c>
      <c r="N361" s="425">
        <v>28.905311024499071</v>
      </c>
      <c r="O361" s="425">
        <v>5.486820734004703</v>
      </c>
      <c r="P361" s="425">
        <v>5.96366730969957</v>
      </c>
      <c r="Q361" s="426">
        <v>3.3235959660629653</v>
      </c>
      <c r="R361" s="424">
        <v>5.8086447509901822</v>
      </c>
      <c r="S361" s="425">
        <v>24.095775420884468</v>
      </c>
      <c r="T361" s="425">
        <v>4.6271162304809268</v>
      </c>
      <c r="U361" s="425">
        <v>5.0523101377093971</v>
      </c>
      <c r="V361" s="426">
        <v>2.7567643795733732</v>
      </c>
      <c r="W361" s="424">
        <v>5.331890608757595</v>
      </c>
      <c r="X361" s="425">
        <v>25.768194864756527</v>
      </c>
      <c r="Y361" s="425">
        <v>3.9653976268040192</v>
      </c>
      <c r="Z361" s="425">
        <v>4.298007927174595</v>
      </c>
      <c r="AA361" s="426">
        <v>2.5170500807383402</v>
      </c>
      <c r="AB361" s="424">
        <v>4.9186544763496682</v>
      </c>
      <c r="AC361" s="425">
        <v>23.678089939880472</v>
      </c>
      <c r="AD361" s="425">
        <v>3.5724634282934145</v>
      </c>
      <c r="AE361" s="425">
        <v>3.9020558754284349</v>
      </c>
      <c r="AF361" s="426">
        <v>2.1758223543992714</v>
      </c>
      <c r="AG361" s="424">
        <v>5.6478622783324903</v>
      </c>
      <c r="AH361" s="425">
        <v>26.172200516985946</v>
      </c>
      <c r="AI361" s="425">
        <v>4.1324091334958641</v>
      </c>
      <c r="AJ361" s="425">
        <v>4.5497300460167569</v>
      </c>
      <c r="AK361" s="426">
        <v>2.4226473104956634</v>
      </c>
      <c r="AL361" s="424">
        <v>5.3579670017758891</v>
      </c>
      <c r="AM361" s="425">
        <v>25.319294721053822</v>
      </c>
      <c r="AN361" s="425">
        <v>3.8132315223685276</v>
      </c>
      <c r="AO361" s="425">
        <v>4.2655391510411054</v>
      </c>
      <c r="AP361" s="426">
        <v>1.989924749529641</v>
      </c>
      <c r="AQ361" s="424">
        <v>4.7747407133800142</v>
      </c>
      <c r="AR361" s="425">
        <v>23.158305032921731</v>
      </c>
      <c r="AS361" s="425">
        <v>3.3009214930766206</v>
      </c>
      <c r="AT361" s="425">
        <v>3.5910557287375711</v>
      </c>
      <c r="AU361" s="426">
        <v>2.1625890497911113</v>
      </c>
      <c r="AV361" s="424">
        <v>5.4300340305651984</v>
      </c>
      <c r="AW361" s="425">
        <v>26.952232268541362</v>
      </c>
      <c r="AX361" s="425">
        <v>3.5597362543316833</v>
      </c>
      <c r="AY361" s="425">
        <v>3.8218334493538362</v>
      </c>
      <c r="AZ361" s="426">
        <v>2.586673536508167</v>
      </c>
      <c r="BA361" s="424">
        <v>5.9440981823282311</v>
      </c>
      <c r="BB361" s="425">
        <v>27.630605857043282</v>
      </c>
      <c r="BC361" s="425">
        <v>3.9428154063939393</v>
      </c>
      <c r="BD361" s="425">
        <v>4.2296755996185178</v>
      </c>
      <c r="BE361" s="426">
        <v>2.9131774660516716</v>
      </c>
      <c r="BF361" s="424">
        <v>6.4309267714192204</v>
      </c>
      <c r="BG361" s="425">
        <v>29.158992343888887</v>
      </c>
      <c r="BH361" s="425">
        <v>4.1906608757458557</v>
      </c>
      <c r="BI361" s="425">
        <v>4.3947855773283253</v>
      </c>
      <c r="BJ361" s="426">
        <v>3.4751063926840171</v>
      </c>
    </row>
    <row r="362" spans="3:62" ht="10.9" customHeight="1" x14ac:dyDescent="0.2">
      <c r="E362" s="477" t="s">
        <v>415</v>
      </c>
      <c r="F362" s="427">
        <v>3</v>
      </c>
      <c r="G362" s="2" t="s">
        <v>2498</v>
      </c>
      <c r="H362" s="424">
        <v>7.5379829995176957</v>
      </c>
      <c r="I362" s="425">
        <v>29.456139385677321</v>
      </c>
      <c r="J362" s="425">
        <v>6.4362490273358732</v>
      </c>
      <c r="K362" s="425">
        <v>6.9598760105747131</v>
      </c>
      <c r="L362" s="426">
        <v>3.1773214638435432</v>
      </c>
      <c r="M362" s="424">
        <v>6.7491759609378041</v>
      </c>
      <c r="N362" s="425">
        <v>27.744759876429573</v>
      </c>
      <c r="O362" s="425">
        <v>5.6423802186444023</v>
      </c>
      <c r="P362" s="425">
        <v>6.1126363428981954</v>
      </c>
      <c r="Q362" s="426">
        <v>2.7867674860282898</v>
      </c>
      <c r="R362" s="424">
        <v>5.9335262105779414</v>
      </c>
      <c r="S362" s="425">
        <v>25.001149554409139</v>
      </c>
      <c r="T362" s="425">
        <v>4.8850184801480747</v>
      </c>
      <c r="U362" s="425">
        <v>5.2637770327856952</v>
      </c>
      <c r="V362" s="426">
        <v>2.623195947594319</v>
      </c>
      <c r="W362" s="424">
        <v>5.4540357829906707</v>
      </c>
      <c r="X362" s="425">
        <v>26.119684291565683</v>
      </c>
      <c r="Y362" s="425">
        <v>4.2973557903807533</v>
      </c>
      <c r="Z362" s="425">
        <v>4.6396877520400572</v>
      </c>
      <c r="AA362" s="426">
        <v>2.2607550139667221</v>
      </c>
      <c r="AB362" s="424">
        <v>5.2564306645335215</v>
      </c>
      <c r="AC362" s="425">
        <v>25.98279396938652</v>
      </c>
      <c r="AD362" s="425">
        <v>4.0177905633972824</v>
      </c>
      <c r="AE362" s="425">
        <v>4.3515099031389299</v>
      </c>
      <c r="AF362" s="426">
        <v>2.0444575157716849</v>
      </c>
      <c r="AG362" s="424">
        <v>5.8526051253421532</v>
      </c>
      <c r="AH362" s="425">
        <v>29.850554954533131</v>
      </c>
      <c r="AI362" s="425">
        <v>4.3770106223019285</v>
      </c>
      <c r="AJ362" s="425">
        <v>4.7446667112916563</v>
      </c>
      <c r="AK362" s="426">
        <v>2.2236404151911042</v>
      </c>
      <c r="AL362" s="424">
        <v>5.7533488466046236</v>
      </c>
      <c r="AM362" s="425">
        <v>28.355097588503494</v>
      </c>
      <c r="AN362" s="425">
        <v>4.3211090362790285</v>
      </c>
      <c r="AO362" s="425">
        <v>4.6849756567477954</v>
      </c>
      <c r="AP362" s="426">
        <v>2.1824786143695496</v>
      </c>
      <c r="AQ362" s="424">
        <v>5.4797491859020884</v>
      </c>
      <c r="AR362" s="425">
        <v>30.073204477811444</v>
      </c>
      <c r="AS362" s="425">
        <v>3.8697851234682332</v>
      </c>
      <c r="AT362" s="425">
        <v>4.1399575230928978</v>
      </c>
      <c r="AU362" s="426">
        <v>2.2770452121664553</v>
      </c>
      <c r="AV362" s="424">
        <v>6.12781719011232</v>
      </c>
      <c r="AW362" s="425">
        <v>33.399052458269082</v>
      </c>
      <c r="AX362" s="425">
        <v>4.1522808228440304</v>
      </c>
      <c r="AY362" s="425">
        <v>4.3802328748820862</v>
      </c>
      <c r="AZ362" s="426">
        <v>2.8455969788284752</v>
      </c>
      <c r="BA362" s="424">
        <v>6.1955490584663142</v>
      </c>
      <c r="BB362" s="425">
        <v>32.591788779293353</v>
      </c>
      <c r="BC362" s="425">
        <v>4.154767205561825</v>
      </c>
      <c r="BD362" s="425">
        <v>4.3704474202013683</v>
      </c>
      <c r="BE362" s="426">
        <v>2.9527252770388643</v>
      </c>
      <c r="BF362" s="424">
        <v>6.2445841570892009</v>
      </c>
      <c r="BG362" s="425">
        <v>30.030935085817301</v>
      </c>
      <c r="BH362" s="425">
        <v>4.2966442679384</v>
      </c>
      <c r="BI362" s="425">
        <v>4.4867439430576237</v>
      </c>
      <c r="BJ362" s="426">
        <v>3.2552047665527639</v>
      </c>
    </row>
    <row r="363" spans="3:62" ht="10.9" customHeight="1" x14ac:dyDescent="0.2">
      <c r="E363" s="477" t="s">
        <v>417</v>
      </c>
      <c r="F363" s="427">
        <v>3</v>
      </c>
      <c r="G363" s="2" t="s">
        <v>2499</v>
      </c>
      <c r="H363" s="424">
        <v>6.2751300186200325</v>
      </c>
      <c r="I363" s="425">
        <v>28.660229159193538</v>
      </c>
      <c r="J363" s="425">
        <v>5.2516030779826606</v>
      </c>
      <c r="K363" s="425">
        <v>5.6771045537276175</v>
      </c>
      <c r="L363" s="426">
        <v>3.0306359969166601</v>
      </c>
      <c r="M363" s="424">
        <v>5.6126422739060606</v>
      </c>
      <c r="N363" s="425">
        <v>27.591456138494703</v>
      </c>
      <c r="O363" s="425">
        <v>4.5852449013616283</v>
      </c>
      <c r="P363" s="425">
        <v>4.9933110648241037</v>
      </c>
      <c r="Q363" s="426">
        <v>2.5111571330131262</v>
      </c>
      <c r="R363" s="424">
        <v>4.9989283750343567</v>
      </c>
      <c r="S363" s="425">
        <v>25.373196114308328</v>
      </c>
      <c r="T363" s="425">
        <v>3.9897924805573779</v>
      </c>
      <c r="U363" s="425">
        <v>4.3295015054782748</v>
      </c>
      <c r="V363" s="426">
        <v>2.2883739176373399</v>
      </c>
      <c r="W363" s="424">
        <v>4.5154795540664665</v>
      </c>
      <c r="X363" s="425">
        <v>25.509314707615093</v>
      </c>
      <c r="Y363" s="425">
        <v>3.4486035884301725</v>
      </c>
      <c r="Z363" s="425">
        <v>3.7830217821094259</v>
      </c>
      <c r="AA363" s="426">
        <v>1.7815893078624758</v>
      </c>
      <c r="AB363" s="424">
        <v>4.1388117954177641</v>
      </c>
      <c r="AC363" s="425">
        <v>25.545873613898308</v>
      </c>
      <c r="AD363" s="425">
        <v>3.0728745568986016</v>
      </c>
      <c r="AE363" s="425">
        <v>3.3348271590460921</v>
      </c>
      <c r="AF363" s="426">
        <v>1.7812108038902776</v>
      </c>
      <c r="AG363" s="424">
        <v>4.5406296166263882</v>
      </c>
      <c r="AH363" s="425">
        <v>28.535015689616504</v>
      </c>
      <c r="AI363" s="425">
        <v>3.2557251002925325</v>
      </c>
      <c r="AJ363" s="425">
        <v>3.4876273283790482</v>
      </c>
      <c r="AK363" s="426">
        <v>2.1292171872797545</v>
      </c>
      <c r="AL363" s="424">
        <v>4.3931479975612389</v>
      </c>
      <c r="AM363" s="425">
        <v>25.608684296916582</v>
      </c>
      <c r="AN363" s="425">
        <v>3.1574851937814081</v>
      </c>
      <c r="AO363" s="425">
        <v>3.4215511331451292</v>
      </c>
      <c r="AP363" s="426">
        <v>1.8970129642051878</v>
      </c>
      <c r="AQ363" s="424">
        <v>4.1776380049483288</v>
      </c>
      <c r="AR363" s="425">
        <v>26.162034252867112</v>
      </c>
      <c r="AS363" s="425">
        <v>2.8645221317861322</v>
      </c>
      <c r="AT363" s="425">
        <v>3.0985573526573598</v>
      </c>
      <c r="AU363" s="426">
        <v>1.7629181980019029</v>
      </c>
      <c r="AV363" s="424">
        <v>4.6351450017275981</v>
      </c>
      <c r="AW363" s="425">
        <v>27.966256072785217</v>
      </c>
      <c r="AX363" s="425">
        <v>3.1203175137759884</v>
      </c>
      <c r="AY363" s="425">
        <v>3.3667402007073894</v>
      </c>
      <c r="AZ363" s="426">
        <v>2.0019643793212532</v>
      </c>
      <c r="BA363" s="424">
        <v>4.8265422027263059</v>
      </c>
      <c r="BB363" s="425">
        <v>25.735259235938553</v>
      </c>
      <c r="BC363" s="425">
        <v>3.3814691840853119</v>
      </c>
      <c r="BD363" s="425">
        <v>3.6217351978448096</v>
      </c>
      <c r="BE363" s="426">
        <v>2.3248675437386606</v>
      </c>
      <c r="BF363" s="424">
        <v>5.0256102807661849</v>
      </c>
      <c r="BG363" s="425">
        <v>26.255905706393683</v>
      </c>
      <c r="BH363" s="425">
        <v>3.5162922349300771</v>
      </c>
      <c r="BI363" s="425">
        <v>3.7635597665608573</v>
      </c>
      <c r="BJ363" s="426">
        <v>2.4492143287457218</v>
      </c>
    </row>
    <row r="364" spans="3:62" ht="10.9" customHeight="1" x14ac:dyDescent="0.2">
      <c r="E364" s="593" t="s">
        <v>423</v>
      </c>
      <c r="F364" s="594">
        <v>3</v>
      </c>
      <c r="G364" s="595" t="s">
        <v>2500</v>
      </c>
      <c r="H364" s="596">
        <v>10.387332575466695</v>
      </c>
      <c r="I364" s="597">
        <v>39.342534439809775</v>
      </c>
      <c r="J364" s="597">
        <v>8.8082083138592822</v>
      </c>
      <c r="K364" s="597">
        <v>9.4685600375922405</v>
      </c>
      <c r="L364" s="598">
        <v>4.1534075485252506</v>
      </c>
      <c r="M364" s="596">
        <v>9.1915472639888467</v>
      </c>
      <c r="N364" s="597">
        <v>38.534765068041267</v>
      </c>
      <c r="O364" s="597">
        <v>7.4802327622357021</v>
      </c>
      <c r="P364" s="597">
        <v>8.0446140992385189</v>
      </c>
      <c r="Q364" s="598">
        <v>3.538100840011611</v>
      </c>
      <c r="R364" s="596">
        <v>8.5941084390123237</v>
      </c>
      <c r="S364" s="597">
        <v>36.946943918591373</v>
      </c>
      <c r="T364" s="597">
        <v>6.8402050128561935</v>
      </c>
      <c r="U364" s="597">
        <v>7.3748638723344921</v>
      </c>
      <c r="V364" s="598">
        <v>3.111097032220111</v>
      </c>
      <c r="W364" s="596">
        <v>7.7193191832759185</v>
      </c>
      <c r="X364" s="597">
        <v>37.607455352303568</v>
      </c>
      <c r="Y364" s="597">
        <v>5.8084561349810313</v>
      </c>
      <c r="Z364" s="597">
        <v>6.2736469920886027</v>
      </c>
      <c r="AA364" s="598">
        <v>2.5737845110300284</v>
      </c>
      <c r="AB364" s="596">
        <v>7.0633864271399043</v>
      </c>
      <c r="AC364" s="597">
        <v>38.14326421353406</v>
      </c>
      <c r="AD364" s="597">
        <v>5.0315960287235564</v>
      </c>
      <c r="AE364" s="597">
        <v>5.448125224333447</v>
      </c>
      <c r="AF364" s="598">
        <v>2.1601488788202658</v>
      </c>
      <c r="AG364" s="596">
        <v>7.0817245185840676</v>
      </c>
      <c r="AH364" s="597">
        <v>37.017637024573069</v>
      </c>
      <c r="AI364" s="597">
        <v>4.9686125319171532</v>
      </c>
      <c r="AJ364" s="597">
        <v>5.3484038357632322</v>
      </c>
      <c r="AK364" s="598">
        <v>2.3463382544175975</v>
      </c>
      <c r="AL364" s="596">
        <v>6.6066552946864636</v>
      </c>
      <c r="AM364" s="597">
        <v>33.592506251907693</v>
      </c>
      <c r="AN364" s="597">
        <v>4.6332717413628668</v>
      </c>
      <c r="AO364" s="597">
        <v>5.0127020053831641</v>
      </c>
      <c r="AP364" s="598">
        <v>2.00841522110791</v>
      </c>
      <c r="AQ364" s="596">
        <v>6.9274136202949581</v>
      </c>
      <c r="AR364" s="597">
        <v>38.696241658625318</v>
      </c>
      <c r="AS364" s="597">
        <v>4.5711224838030997</v>
      </c>
      <c r="AT364" s="597">
        <v>4.89126517881511</v>
      </c>
      <c r="AU364" s="598">
        <v>2.3567072544883363</v>
      </c>
      <c r="AV364" s="596">
        <v>8.2823166474267467</v>
      </c>
      <c r="AW364" s="597">
        <v>49.296333236295084</v>
      </c>
      <c r="AX364" s="597">
        <v>4.9747538225061199</v>
      </c>
      <c r="AY364" s="597">
        <v>5.2853570517042527</v>
      </c>
      <c r="AZ364" s="598">
        <v>2.8867886377914473</v>
      </c>
      <c r="BA364" s="596">
        <v>9.1696441124775827</v>
      </c>
      <c r="BB364" s="597">
        <v>45.662694214655424</v>
      </c>
      <c r="BC364" s="597">
        <v>5.8258144167382069</v>
      </c>
      <c r="BD364" s="597">
        <v>5.9731492509785875</v>
      </c>
      <c r="BE364" s="598">
        <v>4.8683284127768784</v>
      </c>
      <c r="BF364" s="596">
        <v>9.3332164011041243</v>
      </c>
      <c r="BG364" s="597">
        <v>41.38492355521791</v>
      </c>
      <c r="BH364" s="597">
        <v>6.1087302989043382</v>
      </c>
      <c r="BI364" s="597">
        <v>6.2759323771457556</v>
      </c>
      <c r="BJ364" s="598">
        <v>5.0574863825187109</v>
      </c>
    </row>
    <row r="365" spans="3:62" ht="10.9" customHeight="1" x14ac:dyDescent="0.2">
      <c r="C365" s="258" t="s">
        <v>802</v>
      </c>
      <c r="D365" s="431" t="s">
        <v>848</v>
      </c>
      <c r="E365" s="477" t="s">
        <v>6</v>
      </c>
      <c r="F365" s="427">
        <v>4</v>
      </c>
      <c r="G365" s="2" t="s">
        <v>2501</v>
      </c>
      <c r="H365" s="424">
        <v>6.4486023622099866</v>
      </c>
      <c r="I365" s="425">
        <v>20.922807687055986</v>
      </c>
      <c r="J365" s="425">
        <v>4.948909600002219</v>
      </c>
      <c r="K365" s="425">
        <v>5.3759156622102147</v>
      </c>
      <c r="L365" s="426">
        <v>2.403716224169826</v>
      </c>
      <c r="M365" s="424">
        <v>6.0697533404098598</v>
      </c>
      <c r="N365" s="425">
        <v>21.115971630329891</v>
      </c>
      <c r="O365" s="425">
        <v>4.5005835071497522</v>
      </c>
      <c r="P365" s="425">
        <v>4.8786018181479438</v>
      </c>
      <c r="Q365" s="426">
        <v>2.2877535303290619</v>
      </c>
      <c r="R365" s="424">
        <v>5.4870046592090631</v>
      </c>
      <c r="S365" s="425">
        <v>19.360126301558697</v>
      </c>
      <c r="T365" s="425">
        <v>4.0147507484867333</v>
      </c>
      <c r="U365" s="425">
        <v>4.3492918497995543</v>
      </c>
      <c r="V365" s="426">
        <v>2.1080972158406803</v>
      </c>
      <c r="W365" s="424">
        <v>4.9659810045067836</v>
      </c>
      <c r="X365" s="425">
        <v>19.044207235677025</v>
      </c>
      <c r="Y365" s="425">
        <v>3.4407447806681764</v>
      </c>
      <c r="Z365" s="425">
        <v>3.7265069190573095</v>
      </c>
      <c r="AA365" s="426">
        <v>1.8501917854615726</v>
      </c>
      <c r="AB365" s="424">
        <v>4.6273425240644919</v>
      </c>
      <c r="AC365" s="425">
        <v>18.087510287070085</v>
      </c>
      <c r="AD365" s="425">
        <v>3.1544887412549847</v>
      </c>
      <c r="AE365" s="425">
        <v>3.4116537526605342</v>
      </c>
      <c r="AF365" s="426">
        <v>1.7500631089524621</v>
      </c>
      <c r="AG365" s="424">
        <v>5.2321961595551585</v>
      </c>
      <c r="AH365" s="425">
        <v>20.737343116135989</v>
      </c>
      <c r="AI365" s="425">
        <v>3.5163656613015952</v>
      </c>
      <c r="AJ365" s="425">
        <v>3.7972413738679056</v>
      </c>
      <c r="AK365" s="426">
        <v>2.0216963672887971</v>
      </c>
      <c r="AL365" s="424">
        <v>4.9615108130327199</v>
      </c>
      <c r="AM365" s="425">
        <v>19.87798600163558</v>
      </c>
      <c r="AN365" s="425">
        <v>3.2882597651513432</v>
      </c>
      <c r="AO365" s="425">
        <v>3.565983917167427</v>
      </c>
      <c r="AP365" s="426">
        <v>1.8557658607669354</v>
      </c>
      <c r="AQ365" s="424">
        <v>4.6903969624695954</v>
      </c>
      <c r="AR365" s="425">
        <v>19.879496201266075</v>
      </c>
      <c r="AS365" s="425">
        <v>2.9623708123434751</v>
      </c>
      <c r="AT365" s="425">
        <v>3.195147356976193</v>
      </c>
      <c r="AU365" s="426">
        <v>1.7904702403493131</v>
      </c>
      <c r="AV365" s="424">
        <v>5.0647611179587875</v>
      </c>
      <c r="AW365" s="425">
        <v>21.343381627185945</v>
      </c>
      <c r="AX365" s="425">
        <v>3.1191038861509521</v>
      </c>
      <c r="AY365" s="425">
        <v>3.3248972110465083</v>
      </c>
      <c r="AZ365" s="426">
        <v>2.1044122295398191</v>
      </c>
      <c r="BA365" s="424">
        <v>5.2518387892834069</v>
      </c>
      <c r="BB365" s="425">
        <v>21.088602683004432</v>
      </c>
      <c r="BC365" s="425">
        <v>3.2745513886533759</v>
      </c>
      <c r="BD365" s="425">
        <v>3.4659593018171613</v>
      </c>
      <c r="BE365" s="426">
        <v>2.3574514111579661</v>
      </c>
      <c r="BF365" s="424">
        <v>5.4270131067481566</v>
      </c>
      <c r="BG365" s="425">
        <v>21.285986601263758</v>
      </c>
      <c r="BH365" s="425">
        <v>3.4069377070617417</v>
      </c>
      <c r="BI365" s="425">
        <v>3.5910901254287775</v>
      </c>
      <c r="BJ365" s="426">
        <v>2.5549270332406246</v>
      </c>
    </row>
    <row r="366" spans="3:62" ht="10.9" customHeight="1" x14ac:dyDescent="0.2">
      <c r="C366" s="258"/>
      <c r="D366" s="431"/>
      <c r="E366" s="477" t="s">
        <v>2134</v>
      </c>
      <c r="F366" s="427">
        <v>4</v>
      </c>
      <c r="G366" s="487" t="s">
        <v>2502</v>
      </c>
      <c r="H366" s="424">
        <v>4.5069029108402585</v>
      </c>
      <c r="I366" s="425">
        <v>15.494345753235624</v>
      </c>
      <c r="J366" s="425">
        <v>2.9835642545653713</v>
      </c>
      <c r="K366" s="425">
        <v>3.201523718504788</v>
      </c>
      <c r="L366" s="426">
        <v>1.7006808533878039</v>
      </c>
      <c r="M366" s="424">
        <v>4.4031070530055239</v>
      </c>
      <c r="N366" s="425">
        <v>15.746034166782636</v>
      </c>
      <c r="O366" s="425">
        <v>2.8556447479762852</v>
      </c>
      <c r="P366" s="425">
        <v>3.0407246574937301</v>
      </c>
      <c r="Q366" s="426">
        <v>1.7816920274831403</v>
      </c>
      <c r="R366" s="424">
        <v>4.1323833892292487</v>
      </c>
      <c r="S366" s="425">
        <v>14.735635403884288</v>
      </c>
      <c r="T366" s="425">
        <v>2.6873515548410931</v>
      </c>
      <c r="U366" s="425">
        <v>2.8527305389716409</v>
      </c>
      <c r="V366" s="426">
        <v>1.7552827506869542</v>
      </c>
      <c r="W366" s="424">
        <v>3.7349722312742313</v>
      </c>
      <c r="X366" s="425">
        <v>14.2631377155588</v>
      </c>
      <c r="Y366" s="425">
        <v>2.2845569753542514</v>
      </c>
      <c r="Z366" s="425">
        <v>2.4213502235713369</v>
      </c>
      <c r="AA366" s="426">
        <v>1.5348717366497631</v>
      </c>
      <c r="AB366" s="424">
        <v>3.5616526215736664</v>
      </c>
      <c r="AC366" s="425">
        <v>13.663364744326156</v>
      </c>
      <c r="AD366" s="425">
        <v>2.172563142791764</v>
      </c>
      <c r="AE366" s="425">
        <v>2.2993260878627648</v>
      </c>
      <c r="AF366" s="426">
        <v>1.4939864937190135</v>
      </c>
      <c r="AG366" s="424">
        <v>4.2187866767214794</v>
      </c>
      <c r="AH366" s="425">
        <v>16.184078240062863</v>
      </c>
      <c r="AI366" s="425">
        <v>2.5856525797518435</v>
      </c>
      <c r="AJ366" s="425">
        <v>2.7335896626331357</v>
      </c>
      <c r="AK366" s="426">
        <v>1.8165610800763834</v>
      </c>
      <c r="AL366" s="424">
        <v>3.9638701870913957</v>
      </c>
      <c r="AM366" s="425">
        <v>15.522184506441933</v>
      </c>
      <c r="AN366" s="425">
        <v>2.3861909278541331</v>
      </c>
      <c r="AO366" s="425">
        <v>2.5358702755271385</v>
      </c>
      <c r="AP366" s="426">
        <v>1.6374010856820029</v>
      </c>
      <c r="AQ366" s="424">
        <v>3.6963851114737061</v>
      </c>
      <c r="AR366" s="425">
        <v>15.336899791981644</v>
      </c>
      <c r="AS366" s="425">
        <v>2.0957359960084689</v>
      </c>
      <c r="AT366" s="425">
        <v>2.2092827201373395</v>
      </c>
      <c r="AU366" s="426">
        <v>1.5438074044038677</v>
      </c>
      <c r="AV366" s="424">
        <v>4.0518205639086657</v>
      </c>
      <c r="AW366" s="425">
        <v>16.662275625381028</v>
      </c>
      <c r="AX366" s="425">
        <v>2.2445288338496643</v>
      </c>
      <c r="AY366" s="425">
        <v>2.3293226933646003</v>
      </c>
      <c r="AZ366" s="426">
        <v>1.8409447775565944</v>
      </c>
      <c r="BA366" s="424">
        <v>4.2391928595030262</v>
      </c>
      <c r="BB366" s="425">
        <v>16.384823912039902</v>
      </c>
      <c r="BC366" s="425">
        <v>2.4382988464538498</v>
      </c>
      <c r="BD366" s="425">
        <v>2.5044698413487896</v>
      </c>
      <c r="BE366" s="426">
        <v>2.1328766006148991</v>
      </c>
      <c r="BF366" s="424">
        <v>4.4456623228978636</v>
      </c>
      <c r="BG366" s="425">
        <v>16.752735375385786</v>
      </c>
      <c r="BH366" s="425">
        <v>2.6178645648449863</v>
      </c>
      <c r="BI366" s="425">
        <v>2.6783075602153597</v>
      </c>
      <c r="BJ366" s="426">
        <v>2.3484811104104124</v>
      </c>
    </row>
    <row r="367" spans="3:62" ht="10.9" customHeight="1" x14ac:dyDescent="0.2">
      <c r="E367" s="477" t="s">
        <v>434</v>
      </c>
      <c r="F367" s="427">
        <v>4</v>
      </c>
      <c r="G367" s="487" t="s">
        <v>2503</v>
      </c>
      <c r="H367" s="424">
        <v>9.2685698199490609</v>
      </c>
      <c r="I367" s="425">
        <v>36.741955298413487</v>
      </c>
      <c r="J367" s="425">
        <v>7.5672276618626126</v>
      </c>
      <c r="K367" s="425">
        <v>8.2604723340506609</v>
      </c>
      <c r="L367" s="426">
        <v>3.3643667836569722</v>
      </c>
      <c r="M367" s="424">
        <v>8.5263102798045622</v>
      </c>
      <c r="N367" s="425">
        <v>36.603795716089074</v>
      </c>
      <c r="O367" s="425">
        <v>6.7183551167374516</v>
      </c>
      <c r="P367" s="425">
        <v>7.3490437363339653</v>
      </c>
      <c r="Q367" s="426">
        <v>2.9822090529111884</v>
      </c>
      <c r="R367" s="424">
        <v>7.5119516513245701</v>
      </c>
      <c r="S367" s="425">
        <v>32.366267974762188</v>
      </c>
      <c r="T367" s="425">
        <v>5.8380490429286178</v>
      </c>
      <c r="U367" s="425">
        <v>6.3967944348328976</v>
      </c>
      <c r="V367" s="426">
        <v>2.6038463406574426</v>
      </c>
      <c r="W367" s="424">
        <v>6.8375302198860473</v>
      </c>
      <c r="X367" s="425">
        <v>32.540605472206039</v>
      </c>
      <c r="Y367" s="425">
        <v>5.0598244087327835</v>
      </c>
      <c r="Z367" s="425">
        <v>5.5438225660225307</v>
      </c>
      <c r="AA367" s="426">
        <v>2.3060138559529202</v>
      </c>
      <c r="AB367" s="424">
        <v>6.2702425425943735</v>
      </c>
      <c r="AC367" s="425">
        <v>30.441387319896151</v>
      </c>
      <c r="AD367" s="425">
        <v>4.5535776624003264</v>
      </c>
      <c r="AE367" s="425">
        <v>4.9846274107301927</v>
      </c>
      <c r="AF367" s="426">
        <v>2.1303556831175756</v>
      </c>
      <c r="AG367" s="424">
        <v>6.8120565852450374</v>
      </c>
      <c r="AH367" s="425">
        <v>33.008696684344905</v>
      </c>
      <c r="AI367" s="425">
        <v>4.8637126535624917</v>
      </c>
      <c r="AJ367" s="425">
        <v>5.3230944259882103</v>
      </c>
      <c r="AK367" s="426">
        <v>2.3334710935538574</v>
      </c>
      <c r="AL367" s="424">
        <v>6.525897670411192</v>
      </c>
      <c r="AM367" s="425">
        <v>31.167053145735629</v>
      </c>
      <c r="AN367" s="425">
        <v>4.6075167640221277</v>
      </c>
      <c r="AO367" s="425">
        <v>5.0540257420678785</v>
      </c>
      <c r="AP367" s="426">
        <v>2.1962724638721989</v>
      </c>
      <c r="AQ367" s="424">
        <v>6.2607215491219961</v>
      </c>
      <c r="AR367" s="425">
        <v>31.510340628721298</v>
      </c>
      <c r="AS367" s="425">
        <v>4.2435945545828719</v>
      </c>
      <c r="AT367" s="425">
        <v>4.6315650268735089</v>
      </c>
      <c r="AU367" s="426">
        <v>2.1831368084320686</v>
      </c>
      <c r="AV367" s="424">
        <v>6.680254228650595</v>
      </c>
      <c r="AW367" s="425">
        <v>33.169012428214828</v>
      </c>
      <c r="AX367" s="425">
        <v>4.4275306562278445</v>
      </c>
      <c r="AY367" s="425">
        <v>4.7921556283161051</v>
      </c>
      <c r="AZ367" s="426">
        <v>2.5291549703699103</v>
      </c>
      <c r="BA367" s="424">
        <v>6.8778637299135488</v>
      </c>
      <c r="BB367" s="425">
        <v>32.760578766084734</v>
      </c>
      <c r="BC367" s="425">
        <v>4.5371105461752466</v>
      </c>
      <c r="BD367" s="425">
        <v>4.8940421520640252</v>
      </c>
      <c r="BE367" s="426">
        <v>2.7244528094352289</v>
      </c>
      <c r="BF367" s="424">
        <v>7.0116820864586256</v>
      </c>
      <c r="BG367" s="425">
        <v>32.037921736066195</v>
      </c>
      <c r="BH367" s="425">
        <v>4.6125294003602528</v>
      </c>
      <c r="BI367" s="425">
        <v>4.9622175742693404</v>
      </c>
      <c r="BJ367" s="426">
        <v>2.8964030288420926</v>
      </c>
    </row>
    <row r="368" spans="3:62" ht="10.9" customHeight="1" x14ac:dyDescent="0.2">
      <c r="E368" s="477" t="s">
        <v>932</v>
      </c>
      <c r="F368" s="427">
        <v>4</v>
      </c>
      <c r="G368" s="487" t="s">
        <v>2504</v>
      </c>
      <c r="H368" s="424">
        <v>7.0052494361121811</v>
      </c>
      <c r="I368" s="425">
        <v>24.022694792567492</v>
      </c>
      <c r="J368" s="425">
        <v>4.3966026106825034</v>
      </c>
      <c r="K368" s="425">
        <v>4.7145934962378311</v>
      </c>
      <c r="L368" s="426">
        <v>2.3828412311169647</v>
      </c>
      <c r="M368" s="424">
        <v>6.7607595963496827</v>
      </c>
      <c r="N368" s="425">
        <v>23.894031691233863</v>
      </c>
      <c r="O368" s="425">
        <v>4.1241031879578802</v>
      </c>
      <c r="P368" s="425">
        <v>4.4086113559096249</v>
      </c>
      <c r="Q368" s="426">
        <v>2.3842772135725263</v>
      </c>
      <c r="R368" s="424">
        <v>6.5856309165858518</v>
      </c>
      <c r="S368" s="425">
        <v>24.169909759706943</v>
      </c>
      <c r="T368" s="425">
        <v>3.9105234960408275</v>
      </c>
      <c r="U368" s="425">
        <v>4.1623853775118969</v>
      </c>
      <c r="V368" s="426">
        <v>2.4398807211307991</v>
      </c>
      <c r="W368" s="424">
        <v>5.9274785761272</v>
      </c>
      <c r="X368" s="425">
        <v>21.797691503429792</v>
      </c>
      <c r="Y368" s="425">
        <v>3.4358194639771447</v>
      </c>
      <c r="Z368" s="425">
        <v>3.6483200105274967</v>
      </c>
      <c r="AA368" s="426">
        <v>2.2344994529100042</v>
      </c>
      <c r="AB368" s="424">
        <v>5.2436548115147614</v>
      </c>
      <c r="AC368" s="425">
        <v>19.90661919070795</v>
      </c>
      <c r="AD368" s="425">
        <v>2.9284359688093047</v>
      </c>
      <c r="AE368" s="425">
        <v>3.1081941479903645</v>
      </c>
      <c r="AF368" s="426">
        <v>1.9480576110946488</v>
      </c>
      <c r="AG368" s="424">
        <v>6.0364799774806999</v>
      </c>
      <c r="AH368" s="425">
        <v>22.566378391587573</v>
      </c>
      <c r="AI368" s="425">
        <v>3.3899324049885187</v>
      </c>
      <c r="AJ368" s="425">
        <v>3.5795276357889683</v>
      </c>
      <c r="AK368" s="426">
        <v>2.3796155759818154</v>
      </c>
      <c r="AL368" s="424">
        <v>5.8501410302740711</v>
      </c>
      <c r="AM368" s="425">
        <v>21.696550436544765</v>
      </c>
      <c r="AN368" s="425">
        <v>3.245032354866495</v>
      </c>
      <c r="AO368" s="425">
        <v>3.4378382621265664</v>
      </c>
      <c r="AP368" s="426">
        <v>2.2428442837582372</v>
      </c>
      <c r="AQ368" s="424">
        <v>5.3012218615804629</v>
      </c>
      <c r="AR368" s="425">
        <v>20.058386888182667</v>
      </c>
      <c r="AS368" s="425">
        <v>2.8170515464120394</v>
      </c>
      <c r="AT368" s="425">
        <v>2.9765800672710534</v>
      </c>
      <c r="AU368" s="426">
        <v>2.0097102186255413</v>
      </c>
      <c r="AV368" s="424">
        <v>5.6610538472217167</v>
      </c>
      <c r="AW368" s="425">
        <v>21.674234256672712</v>
      </c>
      <c r="AX368" s="425">
        <v>2.8949597261935893</v>
      </c>
      <c r="AY368" s="425">
        <v>3.0337022823386834</v>
      </c>
      <c r="AZ368" s="426">
        <v>2.2124204343015785</v>
      </c>
      <c r="BA368" s="424">
        <v>5.8725976532283539</v>
      </c>
      <c r="BB368" s="425">
        <v>21.458347238652731</v>
      </c>
      <c r="BC368" s="425">
        <v>3.1385997212483452</v>
      </c>
      <c r="BD368" s="425">
        <v>3.2478505631921708</v>
      </c>
      <c r="BE368" s="426">
        <v>2.6200772776112724</v>
      </c>
      <c r="BF368" s="424">
        <v>6.110996145115025</v>
      </c>
      <c r="BG368" s="425">
        <v>21.994742595058405</v>
      </c>
      <c r="BH368" s="425">
        <v>3.2900822600194686</v>
      </c>
      <c r="BI368" s="425">
        <v>3.3885392293534369</v>
      </c>
      <c r="BJ368" s="426">
        <v>2.8469630005245663</v>
      </c>
    </row>
    <row r="369" spans="5:62" ht="10.9" customHeight="1" x14ac:dyDescent="0.2">
      <c r="E369" s="477" t="s">
        <v>7</v>
      </c>
      <c r="F369" s="427">
        <v>4</v>
      </c>
      <c r="G369" s="262" t="s">
        <v>2505</v>
      </c>
      <c r="H369" s="424">
        <v>9.9617705582394471</v>
      </c>
      <c r="I369" s="425">
        <v>26.984695015183295</v>
      </c>
      <c r="J369" s="425">
        <v>5.7602773207327473</v>
      </c>
      <c r="K369" s="425">
        <v>6.2934233280533105</v>
      </c>
      <c r="L369" s="426">
        <v>3.6036720625168699</v>
      </c>
      <c r="M369" s="424">
        <v>9.0330836244312174</v>
      </c>
      <c r="N369" s="425">
        <v>25.22269071117567</v>
      </c>
      <c r="O369" s="425">
        <v>4.9753777831027293</v>
      </c>
      <c r="P369" s="425">
        <v>5.3615631669736388</v>
      </c>
      <c r="Q369" s="426">
        <v>3.4658489108828165</v>
      </c>
      <c r="R369" s="424">
        <v>8.9465852651386459</v>
      </c>
      <c r="S369" s="425">
        <v>24.48936769311933</v>
      </c>
      <c r="T369" s="425">
        <v>5.07169902784036</v>
      </c>
      <c r="U369" s="425">
        <v>5.4103345907791773</v>
      </c>
      <c r="V369" s="426">
        <v>3.8310374798886273</v>
      </c>
      <c r="W369" s="424">
        <v>8.31215205129139</v>
      </c>
      <c r="X369" s="425">
        <v>24.211911946297029</v>
      </c>
      <c r="Y369" s="425">
        <v>4.2698169914487636</v>
      </c>
      <c r="Z369" s="425">
        <v>4.6281668566220011</v>
      </c>
      <c r="AA369" s="426">
        <v>3.0391496153283435</v>
      </c>
      <c r="AB369" s="424">
        <v>7.9574335483081517</v>
      </c>
      <c r="AC369" s="425">
        <v>22.67840926678069</v>
      </c>
      <c r="AD369" s="425">
        <v>4.094285809958996</v>
      </c>
      <c r="AE369" s="425">
        <v>4.3932635139516396</v>
      </c>
      <c r="AF369" s="426">
        <v>3.1038654622664952</v>
      </c>
      <c r="AG369" s="424">
        <v>9.0640543134407103</v>
      </c>
      <c r="AH369" s="425">
        <v>24.5537698401867</v>
      </c>
      <c r="AI369" s="425">
        <v>4.8691256411721895</v>
      </c>
      <c r="AJ369" s="425">
        <v>5.1637286279603929</v>
      </c>
      <c r="AK369" s="426">
        <v>3.9203188108224012</v>
      </c>
      <c r="AL369" s="424">
        <v>8.4514553561002543</v>
      </c>
      <c r="AM369" s="425">
        <v>22.959371885039221</v>
      </c>
      <c r="AN369" s="425">
        <v>4.3952549284107727</v>
      </c>
      <c r="AO369" s="425">
        <v>4.7791833220362694</v>
      </c>
      <c r="AP369" s="426">
        <v>3.2088691152494522</v>
      </c>
      <c r="AQ369" s="424">
        <v>7.685985363381473</v>
      </c>
      <c r="AR369" s="425">
        <v>20.876757772067574</v>
      </c>
      <c r="AS369" s="425">
        <v>3.8861208573190487</v>
      </c>
      <c r="AT369" s="425">
        <v>4.1834595810743744</v>
      </c>
      <c r="AU369" s="426">
        <v>3.0095518716108161</v>
      </c>
      <c r="AV369" s="424">
        <v>7.8778681365216325</v>
      </c>
      <c r="AW369" s="425">
        <v>20.932402468373017</v>
      </c>
      <c r="AX369" s="425">
        <v>4.0142093817051272</v>
      </c>
      <c r="AY369" s="425">
        <v>4.2677495986094094</v>
      </c>
      <c r="AZ369" s="426">
        <v>3.2958867292121696</v>
      </c>
      <c r="BA369" s="424">
        <v>8.3090183593646341</v>
      </c>
      <c r="BB369" s="425">
        <v>21.216715618090262</v>
      </c>
      <c r="BC369" s="425">
        <v>4.4922278540207046</v>
      </c>
      <c r="BD369" s="425">
        <v>4.7660879425954192</v>
      </c>
      <c r="BE369" s="426">
        <v>3.7485302043188087</v>
      </c>
      <c r="BF369" s="424">
        <v>8.6074915129768854</v>
      </c>
      <c r="BG369" s="425">
        <v>21.648419037193946</v>
      </c>
      <c r="BH369" s="425">
        <v>4.7004216887058154</v>
      </c>
      <c r="BI369" s="425">
        <v>4.955262184091243</v>
      </c>
      <c r="BJ369" s="426">
        <v>4.0427862142668101</v>
      </c>
    </row>
    <row r="370" spans="5:62" ht="10.9" customHeight="1" x14ac:dyDescent="0.2">
      <c r="E370" s="477" t="s">
        <v>11</v>
      </c>
      <c r="F370" s="488">
        <v>4</v>
      </c>
      <c r="G370" s="489" t="s">
        <v>2506</v>
      </c>
      <c r="H370" s="424">
        <v>7.3385748672369511</v>
      </c>
      <c r="I370" s="425">
        <v>26.687924754856525</v>
      </c>
      <c r="J370" s="425">
        <v>4.3749695127863282</v>
      </c>
      <c r="K370" s="425">
        <v>4.7187124327968348</v>
      </c>
      <c r="L370" s="426">
        <v>1.9158307800269667</v>
      </c>
      <c r="M370" s="424">
        <v>7.1873861059238191</v>
      </c>
      <c r="N370" s="425">
        <v>26.554917943711931</v>
      </c>
      <c r="O370" s="425">
        <v>4.1875552859007286</v>
      </c>
      <c r="P370" s="425">
        <v>4.4844646967415667</v>
      </c>
      <c r="Q370" s="426">
        <v>2.1406680453507598</v>
      </c>
      <c r="R370" s="424">
        <v>6.8300375084220688</v>
      </c>
      <c r="S370" s="425">
        <v>25.337882242999932</v>
      </c>
      <c r="T370" s="425">
        <v>3.9906295807359404</v>
      </c>
      <c r="U370" s="425">
        <v>4.2595791821755702</v>
      </c>
      <c r="V370" s="426">
        <v>2.20889816138396</v>
      </c>
      <c r="W370" s="424">
        <v>6.2685627363134744</v>
      </c>
      <c r="X370" s="425">
        <v>24.530568460334838</v>
      </c>
      <c r="Y370" s="425">
        <v>3.4468041121345543</v>
      </c>
      <c r="Z370" s="425">
        <v>3.659371023560487</v>
      </c>
      <c r="AA370" s="426">
        <v>2.0636152447702067</v>
      </c>
      <c r="AB370" s="424">
        <v>5.4867297917394016</v>
      </c>
      <c r="AC370" s="425">
        <v>21.893611264102741</v>
      </c>
      <c r="AD370" s="425">
        <v>2.9437305133503333</v>
      </c>
      <c r="AE370" s="425">
        <v>3.1160415520855347</v>
      </c>
      <c r="AF370" s="426">
        <v>1.8522171627710156</v>
      </c>
      <c r="AG370" s="424">
        <v>6.0953568837020731</v>
      </c>
      <c r="AH370" s="425">
        <v>24.144465915533225</v>
      </c>
      <c r="AI370" s="425">
        <v>3.2873094469706032</v>
      </c>
      <c r="AJ370" s="425">
        <v>3.4792479116058987</v>
      </c>
      <c r="AK370" s="426">
        <v>2.0881213333424178</v>
      </c>
      <c r="AL370" s="424">
        <v>5.899692735983062</v>
      </c>
      <c r="AM370" s="425">
        <v>23.215952048841157</v>
      </c>
      <c r="AN370" s="425">
        <v>3.1441571413518865</v>
      </c>
      <c r="AO370" s="425">
        <v>3.358674005816686</v>
      </c>
      <c r="AP370" s="426">
        <v>1.826621706189349</v>
      </c>
      <c r="AQ370" s="424">
        <v>5.5001216561895117</v>
      </c>
      <c r="AR370" s="425">
        <v>22.280773142688805</v>
      </c>
      <c r="AS370" s="425">
        <v>2.8092598609786674</v>
      </c>
      <c r="AT370" s="425">
        <v>2.9570986213781714</v>
      </c>
      <c r="AU370" s="426">
        <v>1.9147594839509541</v>
      </c>
      <c r="AV370" s="424">
        <v>5.8349958333625151</v>
      </c>
      <c r="AW370" s="425">
        <v>23.464936772641554</v>
      </c>
      <c r="AX370" s="425">
        <v>2.9155950808032789</v>
      </c>
      <c r="AY370" s="425">
        <v>3.0424410293587356</v>
      </c>
      <c r="AZ370" s="426">
        <v>2.1612970082315242</v>
      </c>
      <c r="BA370" s="424">
        <v>6.0963395812545267</v>
      </c>
      <c r="BB370" s="425">
        <v>22.937583474810079</v>
      </c>
      <c r="BC370" s="425">
        <v>3.242592794910065</v>
      </c>
      <c r="BD370" s="425">
        <v>3.2670052049224996</v>
      </c>
      <c r="BE370" s="426">
        <v>3.1009329595956276</v>
      </c>
      <c r="BF370" s="424">
        <v>6.4517096910713647</v>
      </c>
      <c r="BG370" s="425">
        <v>24.157370305885394</v>
      </c>
      <c r="BH370" s="425">
        <v>3.4340642738567131</v>
      </c>
      <c r="BI370" s="425">
        <v>3.4474645026524553</v>
      </c>
      <c r="BJ370" s="426">
        <v>3.3602436765463897</v>
      </c>
    </row>
    <row r="371" spans="5:62" ht="10.9" customHeight="1" x14ac:dyDescent="0.2">
      <c r="E371" s="477" t="s">
        <v>13</v>
      </c>
      <c r="F371" s="427">
        <v>4</v>
      </c>
      <c r="G371" s="2" t="s">
        <v>2507</v>
      </c>
      <c r="H371" s="424">
        <v>5.9591655948552136</v>
      </c>
      <c r="I371" s="425">
        <v>21.41390515392175</v>
      </c>
      <c r="J371" s="425">
        <v>3.851794149568017</v>
      </c>
      <c r="K371" s="425">
        <v>4.1153030139187665</v>
      </c>
      <c r="L371" s="426">
        <v>1.8546158109820892</v>
      </c>
      <c r="M371" s="424">
        <v>6.1170807522012201</v>
      </c>
      <c r="N371" s="425">
        <v>22.600414142427933</v>
      </c>
      <c r="O371" s="425">
        <v>3.8923455852419693</v>
      </c>
      <c r="P371" s="425">
        <v>4.150733357404957</v>
      </c>
      <c r="Q371" s="426">
        <v>2.0007612322105408</v>
      </c>
      <c r="R371" s="424">
        <v>6.1378699031688262</v>
      </c>
      <c r="S371" s="425">
        <v>25.941643988281516</v>
      </c>
      <c r="T371" s="425">
        <v>3.6338487275367619</v>
      </c>
      <c r="U371" s="425">
        <v>3.8949425672708538</v>
      </c>
      <c r="V371" s="426">
        <v>1.8072090042453872</v>
      </c>
      <c r="W371" s="424">
        <v>5.2970142558599393</v>
      </c>
      <c r="X371" s="425">
        <v>20.779826987711164</v>
      </c>
      <c r="Y371" s="425">
        <v>3.1841913962009127</v>
      </c>
      <c r="Z371" s="425">
        <v>3.4051036498135687</v>
      </c>
      <c r="AA371" s="426">
        <v>1.6760292957177372</v>
      </c>
      <c r="AB371" s="424">
        <v>4.7656326166714491</v>
      </c>
      <c r="AC371" s="425">
        <v>18.170996033652504</v>
      </c>
      <c r="AD371" s="425">
        <v>2.8629710156911701</v>
      </c>
      <c r="AE371" s="425">
        <v>3.0615745372643306</v>
      </c>
      <c r="AF371" s="426">
        <v>1.5573851543096835</v>
      </c>
      <c r="AG371" s="424">
        <v>5.2973268519983954</v>
      </c>
      <c r="AH371" s="425">
        <v>19.822732254393916</v>
      </c>
      <c r="AI371" s="425">
        <v>3.2421100894088641</v>
      </c>
      <c r="AJ371" s="425">
        <v>3.4523443922433468</v>
      </c>
      <c r="AK371" s="426">
        <v>1.9022250199168331</v>
      </c>
      <c r="AL371" s="424">
        <v>5.0449474515698389</v>
      </c>
      <c r="AM371" s="425">
        <v>18.461064930686824</v>
      </c>
      <c r="AN371" s="425">
        <v>3.1289146956944403</v>
      </c>
      <c r="AO371" s="425">
        <v>3.2830519123680144</v>
      </c>
      <c r="AP371" s="426">
        <v>2.1697520282678346</v>
      </c>
      <c r="AQ371" s="424">
        <v>4.4595384734602437</v>
      </c>
      <c r="AR371" s="425">
        <v>17.438796702586444</v>
      </c>
      <c r="AS371" s="425">
        <v>2.550378050539222</v>
      </c>
      <c r="AT371" s="425">
        <v>2.6973911819358825</v>
      </c>
      <c r="AU371" s="426">
        <v>1.6611971998052149</v>
      </c>
      <c r="AV371" s="424">
        <v>4.7933715646385471</v>
      </c>
      <c r="AW371" s="425">
        <v>19.273961582115106</v>
      </c>
      <c r="AX371" s="425">
        <v>2.6053108002693599</v>
      </c>
      <c r="AY371" s="425">
        <v>2.7631373963127244</v>
      </c>
      <c r="AZ371" s="426">
        <v>1.6789664743102553</v>
      </c>
      <c r="BA371" s="424">
        <v>4.9560548599318226</v>
      </c>
      <c r="BB371" s="425">
        <v>19.513343447992224</v>
      </c>
      <c r="BC371" s="425">
        <v>2.7286183281910144</v>
      </c>
      <c r="BD371" s="425">
        <v>2.8858647570027798</v>
      </c>
      <c r="BE371" s="426">
        <v>1.8308003289172761</v>
      </c>
      <c r="BF371" s="424">
        <v>5.0567544687895474</v>
      </c>
      <c r="BG371" s="425">
        <v>19.454550411458239</v>
      </c>
      <c r="BH371" s="425">
        <v>2.8141854383720637</v>
      </c>
      <c r="BI371" s="425">
        <v>2.9915318719058512</v>
      </c>
      <c r="BJ371" s="426">
        <v>1.8479314246317287</v>
      </c>
    </row>
    <row r="372" spans="5:62" ht="10.9" customHeight="1" x14ac:dyDescent="0.2">
      <c r="E372" s="477" t="s">
        <v>18</v>
      </c>
      <c r="F372" s="427">
        <v>4</v>
      </c>
      <c r="G372" s="2" t="s">
        <v>2508</v>
      </c>
      <c r="H372" s="424">
        <v>6.7099632553961452</v>
      </c>
      <c r="I372" s="425">
        <v>21.753383176157477</v>
      </c>
      <c r="J372" s="425">
        <v>4.6034791792261469</v>
      </c>
      <c r="K372" s="425">
        <v>4.9437944789250974</v>
      </c>
      <c r="L372" s="426">
        <v>2.3906778418862809</v>
      </c>
      <c r="M372" s="424">
        <v>6.2462013110810943</v>
      </c>
      <c r="N372" s="425">
        <v>21.522533530230078</v>
      </c>
      <c r="O372" s="425">
        <v>4.1068236788246031</v>
      </c>
      <c r="P372" s="425">
        <v>4.3936487332672858</v>
      </c>
      <c r="Q372" s="426">
        <v>2.3092312499700309</v>
      </c>
      <c r="R372" s="424">
        <v>5.9947852964967776</v>
      </c>
      <c r="S372" s="425">
        <v>21.752220606865734</v>
      </c>
      <c r="T372" s="425">
        <v>3.7708341734463002</v>
      </c>
      <c r="U372" s="425">
        <v>4.0387319392670191</v>
      </c>
      <c r="V372" s="426">
        <v>2.1624758167189198</v>
      </c>
      <c r="W372" s="424">
        <v>5.3270608701958935</v>
      </c>
      <c r="X372" s="425">
        <v>17.767118210570874</v>
      </c>
      <c r="Y372" s="425">
        <v>3.5664015370285713</v>
      </c>
      <c r="Z372" s="425">
        <v>3.7744787897536423</v>
      </c>
      <c r="AA372" s="426">
        <v>2.3546306766681737</v>
      </c>
      <c r="AB372" s="424">
        <v>4.2980413348963564</v>
      </c>
      <c r="AC372" s="425">
        <v>16.798471149091977</v>
      </c>
      <c r="AD372" s="425">
        <v>2.6247070301623046</v>
      </c>
      <c r="AE372" s="425">
        <v>2.8071238600484762</v>
      </c>
      <c r="AF372" s="426">
        <v>1.6070861705714927</v>
      </c>
      <c r="AG372" s="424">
        <v>5.3372829726573547</v>
      </c>
      <c r="AH372" s="425">
        <v>21.00723826069953</v>
      </c>
      <c r="AI372" s="425">
        <v>3.1947234144493524</v>
      </c>
      <c r="AJ372" s="425">
        <v>3.4264470026700162</v>
      </c>
      <c r="AK372" s="426">
        <v>1.9371778504193073</v>
      </c>
      <c r="AL372" s="424">
        <v>5.2481394427221364</v>
      </c>
      <c r="AM372" s="425">
        <v>20.010133011870007</v>
      </c>
      <c r="AN372" s="425">
        <v>3.1299851513068089</v>
      </c>
      <c r="AO372" s="425">
        <v>3.3497557619579794</v>
      </c>
      <c r="AP372" s="426">
        <v>1.971557035991198</v>
      </c>
      <c r="AQ372" s="424">
        <v>4.7344880374713991</v>
      </c>
      <c r="AR372" s="425">
        <v>18.41694711954737</v>
      </c>
      <c r="AS372" s="425">
        <v>2.7104246274558026</v>
      </c>
      <c r="AT372" s="425">
        <v>2.8991956552217029</v>
      </c>
      <c r="AU372" s="426">
        <v>1.7451442254137977</v>
      </c>
      <c r="AV372" s="424">
        <v>5.2107381440699561</v>
      </c>
      <c r="AW372" s="425">
        <v>21.343495228746004</v>
      </c>
      <c r="AX372" s="425">
        <v>2.7752255687488767</v>
      </c>
      <c r="AY372" s="425">
        <v>2.9403938648587924</v>
      </c>
      <c r="AZ372" s="426">
        <v>1.9597565911636046</v>
      </c>
      <c r="BA372" s="424">
        <v>5.4438707794845698</v>
      </c>
      <c r="BB372" s="425">
        <v>21.503446835664523</v>
      </c>
      <c r="BC372" s="425">
        <v>2.9745675132103502</v>
      </c>
      <c r="BD372" s="425">
        <v>3.1430114079195053</v>
      </c>
      <c r="BE372" s="426">
        <v>2.1809384950706474</v>
      </c>
      <c r="BF372" s="424">
        <v>5.7401424169705226</v>
      </c>
      <c r="BG372" s="425">
        <v>22.411687187301556</v>
      </c>
      <c r="BH372" s="425">
        <v>3.1365540174857474</v>
      </c>
      <c r="BI372" s="425">
        <v>3.2924829105493219</v>
      </c>
      <c r="BJ372" s="426">
        <v>2.4417977360231231</v>
      </c>
    </row>
    <row r="373" spans="5:62" ht="10.9" customHeight="1" x14ac:dyDescent="0.2">
      <c r="E373" s="477" t="s">
        <v>20</v>
      </c>
      <c r="F373" s="427">
        <v>4</v>
      </c>
      <c r="G373" s="2" t="s">
        <v>2509</v>
      </c>
      <c r="H373" s="424">
        <v>6.4050383991260933</v>
      </c>
      <c r="I373" s="425">
        <v>24.696730584355674</v>
      </c>
      <c r="J373" s="425">
        <v>3.9502838162998439</v>
      </c>
      <c r="K373" s="425">
        <v>4.2318005585900895</v>
      </c>
      <c r="L373" s="426">
        <v>2.2203481804323353</v>
      </c>
      <c r="M373" s="424">
        <v>6.3331369755038658</v>
      </c>
      <c r="N373" s="425">
        <v>24.798246947655727</v>
      </c>
      <c r="O373" s="425">
        <v>3.8405240953026216</v>
      </c>
      <c r="P373" s="425">
        <v>4.129606322160992</v>
      </c>
      <c r="Q373" s="426">
        <v>2.1154951071662782</v>
      </c>
      <c r="R373" s="424">
        <v>6.1151477268242793</v>
      </c>
      <c r="S373" s="425">
        <v>24.074783616858415</v>
      </c>
      <c r="T373" s="425">
        <v>3.6468637618150872</v>
      </c>
      <c r="U373" s="425">
        <v>3.8619497833262755</v>
      </c>
      <c r="V373" s="426">
        <v>2.4173831116817075</v>
      </c>
      <c r="W373" s="424">
        <v>5.5826561303210962</v>
      </c>
      <c r="X373" s="425">
        <v>23.526434296990363</v>
      </c>
      <c r="Y373" s="425">
        <v>3.0103737377209785</v>
      </c>
      <c r="Z373" s="425">
        <v>3.1854908958501622</v>
      </c>
      <c r="AA373" s="426">
        <v>2.033690932148557</v>
      </c>
      <c r="AB373" s="424">
        <v>5.068868351585472</v>
      </c>
      <c r="AC373" s="425">
        <v>21.190432576614281</v>
      </c>
      <c r="AD373" s="425">
        <v>2.6879446138591745</v>
      </c>
      <c r="AE373" s="425">
        <v>2.8470144095117602</v>
      </c>
      <c r="AF373" s="426">
        <v>1.8302460348806029</v>
      </c>
      <c r="AG373" s="424">
        <v>5.7886383162366828</v>
      </c>
      <c r="AH373" s="425">
        <v>24.216705431244435</v>
      </c>
      <c r="AI373" s="425">
        <v>3.011176767036063</v>
      </c>
      <c r="AJ373" s="425">
        <v>3.1436537762163055</v>
      </c>
      <c r="AK373" s="426">
        <v>2.3088978104494418</v>
      </c>
      <c r="AL373" s="424">
        <v>5.8624359407064892</v>
      </c>
      <c r="AM373" s="425">
        <v>25.027609761066778</v>
      </c>
      <c r="AN373" s="425">
        <v>2.9250518033359114</v>
      </c>
      <c r="AO373" s="425">
        <v>3.0778805196329992</v>
      </c>
      <c r="AP373" s="426">
        <v>2.1279826673696935</v>
      </c>
      <c r="AQ373" s="424">
        <v>5.3212488882253011</v>
      </c>
      <c r="AR373" s="425">
        <v>22.418868303575042</v>
      </c>
      <c r="AS373" s="425">
        <v>2.6455195249455512</v>
      </c>
      <c r="AT373" s="425">
        <v>2.7937794824825617</v>
      </c>
      <c r="AU373" s="426">
        <v>1.8834799779916658</v>
      </c>
      <c r="AV373" s="424">
        <v>5.6734781645076255</v>
      </c>
      <c r="AW373" s="425">
        <v>24.191251782339904</v>
      </c>
      <c r="AX373" s="425">
        <v>2.708674066753836</v>
      </c>
      <c r="AY373" s="425">
        <v>2.8193697408242788</v>
      </c>
      <c r="AZ373" s="426">
        <v>2.147916395237996</v>
      </c>
      <c r="BA373" s="424">
        <v>5.7038959723692324</v>
      </c>
      <c r="BB373" s="425">
        <v>22.557975146895163</v>
      </c>
      <c r="BC373" s="425">
        <v>2.9395710158200479</v>
      </c>
      <c r="BD373" s="425">
        <v>3.000773728290715</v>
      </c>
      <c r="BE373" s="426">
        <v>2.639415614949018</v>
      </c>
      <c r="BF373" s="424">
        <v>5.8550045237655759</v>
      </c>
      <c r="BG373" s="425">
        <v>22.745049948969715</v>
      </c>
      <c r="BH373" s="425">
        <v>3.0761453306890636</v>
      </c>
      <c r="BI373" s="425">
        <v>3.1039886462045216</v>
      </c>
      <c r="BJ373" s="426">
        <v>2.9472960573580198</v>
      </c>
    </row>
    <row r="374" spans="5:62" ht="10.9" customHeight="1" x14ac:dyDescent="0.2">
      <c r="E374" s="477" t="s">
        <v>934</v>
      </c>
      <c r="F374" s="427">
        <v>4</v>
      </c>
      <c r="G374" s="2" t="s">
        <v>2510</v>
      </c>
      <c r="H374" s="424" t="s">
        <v>2208</v>
      </c>
      <c r="I374" s="425" t="s">
        <v>2208</v>
      </c>
      <c r="J374" s="425" t="s">
        <v>2208</v>
      </c>
      <c r="K374" s="425" t="s">
        <v>2208</v>
      </c>
      <c r="L374" s="426" t="s">
        <v>2208</v>
      </c>
      <c r="M374" s="424" t="s">
        <v>2208</v>
      </c>
      <c r="N374" s="425" t="s">
        <v>2208</v>
      </c>
      <c r="O374" s="425" t="s">
        <v>2208</v>
      </c>
      <c r="P374" s="425" t="s">
        <v>2208</v>
      </c>
      <c r="Q374" s="426" t="s">
        <v>2208</v>
      </c>
      <c r="R374" s="424" t="s">
        <v>2208</v>
      </c>
      <c r="S374" s="425" t="s">
        <v>2208</v>
      </c>
      <c r="T374" s="425" t="s">
        <v>2208</v>
      </c>
      <c r="U374" s="425" t="s">
        <v>2208</v>
      </c>
      <c r="V374" s="426" t="s">
        <v>2208</v>
      </c>
      <c r="W374" s="424" t="s">
        <v>2208</v>
      </c>
      <c r="X374" s="425" t="s">
        <v>2208</v>
      </c>
      <c r="Y374" s="425" t="s">
        <v>2208</v>
      </c>
      <c r="Z374" s="425" t="s">
        <v>2208</v>
      </c>
      <c r="AA374" s="426" t="s">
        <v>2208</v>
      </c>
      <c r="AB374" s="424" t="s">
        <v>2208</v>
      </c>
      <c r="AC374" s="425" t="s">
        <v>2208</v>
      </c>
      <c r="AD374" s="425" t="s">
        <v>2208</v>
      </c>
      <c r="AE374" s="425" t="s">
        <v>2208</v>
      </c>
      <c r="AF374" s="426" t="s">
        <v>2208</v>
      </c>
      <c r="AG374" s="424" t="s">
        <v>2208</v>
      </c>
      <c r="AH374" s="425" t="s">
        <v>2208</v>
      </c>
      <c r="AI374" s="425" t="s">
        <v>2208</v>
      </c>
      <c r="AJ374" s="425" t="s">
        <v>2208</v>
      </c>
      <c r="AK374" s="426" t="s">
        <v>2208</v>
      </c>
      <c r="AL374" s="424" t="s">
        <v>2208</v>
      </c>
      <c r="AM374" s="425" t="s">
        <v>2208</v>
      </c>
      <c r="AN374" s="425" t="s">
        <v>2208</v>
      </c>
      <c r="AO374" s="425" t="s">
        <v>2208</v>
      </c>
      <c r="AP374" s="426" t="s">
        <v>2208</v>
      </c>
      <c r="AQ374" s="424" t="s">
        <v>2208</v>
      </c>
      <c r="AR374" s="425" t="s">
        <v>2208</v>
      </c>
      <c r="AS374" s="425" t="s">
        <v>2208</v>
      </c>
      <c r="AT374" s="425" t="s">
        <v>2208</v>
      </c>
      <c r="AU374" s="426" t="s">
        <v>2208</v>
      </c>
      <c r="AV374" s="424" t="s">
        <v>2208</v>
      </c>
      <c r="AW374" s="425" t="s">
        <v>2208</v>
      </c>
      <c r="AX374" s="425" t="s">
        <v>2208</v>
      </c>
      <c r="AY374" s="425" t="s">
        <v>2208</v>
      </c>
      <c r="AZ374" s="426" t="s">
        <v>2208</v>
      </c>
      <c r="BA374" s="424" t="s">
        <v>2208</v>
      </c>
      <c r="BB374" s="425" t="s">
        <v>2208</v>
      </c>
      <c r="BC374" s="425" t="s">
        <v>2208</v>
      </c>
      <c r="BD374" s="425" t="s">
        <v>2208</v>
      </c>
      <c r="BE374" s="426" t="s">
        <v>2208</v>
      </c>
      <c r="BF374" s="424" t="s">
        <v>2208</v>
      </c>
      <c r="BG374" s="425" t="s">
        <v>2208</v>
      </c>
      <c r="BH374" s="425" t="s">
        <v>2208</v>
      </c>
      <c r="BI374" s="425" t="s">
        <v>2208</v>
      </c>
      <c r="BJ374" s="426" t="s">
        <v>2208</v>
      </c>
    </row>
    <row r="375" spans="5:62" ht="10.9" customHeight="1" x14ac:dyDescent="0.2">
      <c r="E375" s="477" t="s">
        <v>936</v>
      </c>
      <c r="F375" s="427">
        <v>4</v>
      </c>
      <c r="G375" s="262" t="s">
        <v>2511</v>
      </c>
      <c r="H375" s="424">
        <v>5.4796592965862221</v>
      </c>
      <c r="I375" s="425">
        <v>19.801169540623793</v>
      </c>
      <c r="J375" s="425">
        <v>3.4097097683029221</v>
      </c>
      <c r="K375" s="425">
        <v>3.6506373009410882</v>
      </c>
      <c r="L375" s="426">
        <v>2.0376939926447113</v>
      </c>
      <c r="M375" s="424">
        <v>5.3299920453623955</v>
      </c>
      <c r="N375" s="425">
        <v>19.899801103760083</v>
      </c>
      <c r="O375" s="425">
        <v>3.2522589389137937</v>
      </c>
      <c r="P375" s="425">
        <v>3.4627829632771876</v>
      </c>
      <c r="Q375" s="426">
        <v>2.0664069175125559</v>
      </c>
      <c r="R375" s="424">
        <v>5.1226208198390806</v>
      </c>
      <c r="S375" s="425">
        <v>18.957901297072652</v>
      </c>
      <c r="T375" s="425">
        <v>3.1042838261220571</v>
      </c>
      <c r="U375" s="425">
        <v>3.3011037792296145</v>
      </c>
      <c r="V375" s="426">
        <v>2.0235098052505816</v>
      </c>
      <c r="W375" s="424">
        <v>4.6920360552902931</v>
      </c>
      <c r="X375" s="425">
        <v>18.572441090929718</v>
      </c>
      <c r="Y375" s="425">
        <v>2.6295163188433066</v>
      </c>
      <c r="Z375" s="425">
        <v>2.7914265448184419</v>
      </c>
      <c r="AA375" s="426">
        <v>1.7556426668182192</v>
      </c>
      <c r="AB375" s="424">
        <v>4.430595148136959</v>
      </c>
      <c r="AC375" s="425">
        <v>17.641460968906127</v>
      </c>
      <c r="AD375" s="425">
        <v>2.4585870289111229</v>
      </c>
      <c r="AE375" s="425">
        <v>2.6050303240993467</v>
      </c>
      <c r="AF375" s="426">
        <v>1.6826467274682302</v>
      </c>
      <c r="AG375" s="424">
        <v>5.0521902271432744</v>
      </c>
      <c r="AH375" s="425">
        <v>20.008236363083554</v>
      </c>
      <c r="AI375" s="425">
        <v>2.8131711760784954</v>
      </c>
      <c r="AJ375" s="425">
        <v>2.9790327258168152</v>
      </c>
      <c r="AK375" s="426">
        <v>1.964604714930426</v>
      </c>
      <c r="AL375" s="424">
        <v>4.8038519291296362</v>
      </c>
      <c r="AM375" s="425">
        <v>19.297972505613902</v>
      </c>
      <c r="AN375" s="425">
        <v>2.6313015934139243</v>
      </c>
      <c r="AO375" s="425">
        <v>2.7958503478257062</v>
      </c>
      <c r="AP375" s="426">
        <v>1.8255629987297159</v>
      </c>
      <c r="AQ375" s="424">
        <v>4.5910424100994538</v>
      </c>
      <c r="AR375" s="425">
        <v>19.262590502747539</v>
      </c>
      <c r="AS375" s="425">
        <v>2.3731377172889667</v>
      </c>
      <c r="AT375" s="425">
        <v>2.5010438501741707</v>
      </c>
      <c r="AU375" s="426">
        <v>1.764671604678365</v>
      </c>
      <c r="AV375" s="424">
        <v>5.0119851389448176</v>
      </c>
      <c r="AW375" s="425">
        <v>20.764034281445351</v>
      </c>
      <c r="AX375" s="425">
        <v>2.5275760629735737</v>
      </c>
      <c r="AY375" s="425">
        <v>2.6284408353330639</v>
      </c>
      <c r="AZ375" s="426">
        <v>2.0561340895888525</v>
      </c>
      <c r="BA375" s="424">
        <v>5.0800896746546202</v>
      </c>
      <c r="BB375" s="425">
        <v>20.027469367570131</v>
      </c>
      <c r="BC375" s="425">
        <v>2.6255067195284965</v>
      </c>
      <c r="BD375" s="425">
        <v>2.7207175918910886</v>
      </c>
      <c r="BE375" s="426">
        <v>2.1945580179149591</v>
      </c>
      <c r="BF375" s="424">
        <v>5.238122834956755</v>
      </c>
      <c r="BG375" s="425">
        <v>20.007708855139185</v>
      </c>
      <c r="BH375" s="425">
        <v>2.7860161611504832</v>
      </c>
      <c r="BI375" s="425">
        <v>2.8635414683128184</v>
      </c>
      <c r="BJ375" s="426">
        <v>2.4439772518433482</v>
      </c>
    </row>
    <row r="376" spans="5:62" ht="10.9" customHeight="1" x14ac:dyDescent="0.2">
      <c r="E376" s="477" t="s">
        <v>26</v>
      </c>
      <c r="F376" s="427">
        <v>4</v>
      </c>
      <c r="G376" s="262" t="s">
        <v>2512</v>
      </c>
      <c r="H376" s="424">
        <v>4.6395831273332409</v>
      </c>
      <c r="I376" s="425">
        <v>21.300442539169293</v>
      </c>
      <c r="J376" s="425">
        <v>2.5422700745961841</v>
      </c>
      <c r="K376" s="425">
        <v>2.8168803977919317</v>
      </c>
      <c r="L376" s="426">
        <v>1.2602553718673302</v>
      </c>
      <c r="M376" s="424">
        <v>4.6793673106256737</v>
      </c>
      <c r="N376" s="425">
        <v>21.259196695012232</v>
      </c>
      <c r="O376" s="425">
        <v>2.6230353224711158</v>
      </c>
      <c r="P376" s="425">
        <v>2.8735743927075377</v>
      </c>
      <c r="Q376" s="426">
        <v>1.4684293043968366</v>
      </c>
      <c r="R376" s="424">
        <v>4.6531730564407043</v>
      </c>
      <c r="S376" s="425">
        <v>19.95455291130504</v>
      </c>
      <c r="T376" s="425">
        <v>2.7396426752484162</v>
      </c>
      <c r="U376" s="425">
        <v>2.9944948719016491</v>
      </c>
      <c r="V376" s="426">
        <v>1.5910110960535706</v>
      </c>
      <c r="W376" s="424">
        <v>4.4002121539073871</v>
      </c>
      <c r="X376" s="425">
        <v>20.859526522557353</v>
      </c>
      <c r="Y376" s="425">
        <v>2.32394590361422</v>
      </c>
      <c r="Z376" s="425">
        <v>2.5556378381499352</v>
      </c>
      <c r="AA376" s="426">
        <v>1.3025159193886995</v>
      </c>
      <c r="AB376" s="424">
        <v>3.9872176188397397</v>
      </c>
      <c r="AC376" s="425">
        <v>18.876650448025543</v>
      </c>
      <c r="AD376" s="425">
        <v>2.1032673017926959</v>
      </c>
      <c r="AE376" s="425">
        <v>2.3102971724523012</v>
      </c>
      <c r="AF376" s="426">
        <v>1.211682647801404</v>
      </c>
      <c r="AG376" s="424">
        <v>4.4611773438660576</v>
      </c>
      <c r="AH376" s="425">
        <v>21.022056903024637</v>
      </c>
      <c r="AI376" s="425">
        <v>2.4012742235120137</v>
      </c>
      <c r="AJ376" s="425">
        <v>2.6061275436009077</v>
      </c>
      <c r="AK376" s="426">
        <v>1.5490579551629027</v>
      </c>
      <c r="AL376" s="424">
        <v>4.3045958918260077</v>
      </c>
      <c r="AM376" s="425">
        <v>20.48541268224999</v>
      </c>
      <c r="AN376" s="425">
        <v>2.3042069259896878</v>
      </c>
      <c r="AO376" s="425">
        <v>2.5141467521883829</v>
      </c>
      <c r="AP376" s="426">
        <v>1.4702022740126042</v>
      </c>
      <c r="AQ376" s="424">
        <v>4.392614049111371</v>
      </c>
      <c r="AR376" s="425">
        <v>22.882372578873657</v>
      </c>
      <c r="AS376" s="425">
        <v>2.1076800187550107</v>
      </c>
      <c r="AT376" s="425">
        <v>2.3123373919725454</v>
      </c>
      <c r="AU376" s="426">
        <v>1.3213803224316818</v>
      </c>
      <c r="AV376" s="424">
        <v>4.531951436504233</v>
      </c>
      <c r="AW376" s="425">
        <v>22.20735575258464</v>
      </c>
      <c r="AX376" s="425">
        <v>2.1937693606173361</v>
      </c>
      <c r="AY376" s="425">
        <v>2.3540625040501921</v>
      </c>
      <c r="AZ376" s="426">
        <v>1.5906267930066715</v>
      </c>
      <c r="BA376" s="424">
        <v>4.5452893192714745</v>
      </c>
      <c r="BB376" s="425">
        <v>20.782620896656066</v>
      </c>
      <c r="BC376" s="425">
        <v>2.2948883086265957</v>
      </c>
      <c r="BD376" s="425">
        <v>2.4505076588324419</v>
      </c>
      <c r="BE376" s="426">
        <v>1.7323213550948522</v>
      </c>
      <c r="BF376" s="424">
        <v>4.7011839796831056</v>
      </c>
      <c r="BG376" s="425">
        <v>20.379710949535713</v>
      </c>
      <c r="BH376" s="425">
        <v>2.5132399105544438</v>
      </c>
      <c r="BI376" s="425">
        <v>2.6261717596050773</v>
      </c>
      <c r="BJ376" s="426">
        <v>2.1147158190027273</v>
      </c>
    </row>
    <row r="377" spans="5:62" ht="10.9" customHeight="1" x14ac:dyDescent="0.2">
      <c r="E377" s="477" t="s">
        <v>29</v>
      </c>
      <c r="F377" s="427">
        <v>4</v>
      </c>
      <c r="G377" s="2" t="s">
        <v>2513</v>
      </c>
      <c r="H377" s="424">
        <v>6.674838277505331</v>
      </c>
      <c r="I377" s="425">
        <v>24.639569039477763</v>
      </c>
      <c r="J377" s="425">
        <v>4.0036583911620118</v>
      </c>
      <c r="K377" s="425">
        <v>4.2881206015389157</v>
      </c>
      <c r="L377" s="426">
        <v>2.2295355442622786</v>
      </c>
      <c r="M377" s="424">
        <v>6.166072549579785</v>
      </c>
      <c r="N377" s="425">
        <v>23.365365406466804</v>
      </c>
      <c r="O377" s="425">
        <v>3.5967978818718724</v>
      </c>
      <c r="P377" s="425">
        <v>3.8085497295973845</v>
      </c>
      <c r="Q377" s="426">
        <v>2.2877347742261893</v>
      </c>
      <c r="R377" s="424">
        <v>5.8002792807752552</v>
      </c>
      <c r="S377" s="425">
        <v>21.831465915565527</v>
      </c>
      <c r="T377" s="425">
        <v>3.335662044290201</v>
      </c>
      <c r="U377" s="425">
        <v>3.5228000630002763</v>
      </c>
      <c r="V377" s="426">
        <v>2.2104728531747599</v>
      </c>
      <c r="W377" s="424">
        <v>5.4062399724388071</v>
      </c>
      <c r="X377" s="425">
        <v>21.43166092087321</v>
      </c>
      <c r="Y377" s="425">
        <v>2.9175619814795488</v>
      </c>
      <c r="Z377" s="425">
        <v>3.0547935706173086</v>
      </c>
      <c r="AA377" s="426">
        <v>2.1100083713444442</v>
      </c>
      <c r="AB377" s="424">
        <v>5.1137065311802212</v>
      </c>
      <c r="AC377" s="425">
        <v>20.57593111298031</v>
      </c>
      <c r="AD377" s="425">
        <v>2.7346656802584217</v>
      </c>
      <c r="AE377" s="425">
        <v>2.8590152938472424</v>
      </c>
      <c r="AF377" s="426">
        <v>2.018188410034917</v>
      </c>
      <c r="AG377" s="424">
        <v>5.6389514353399202</v>
      </c>
      <c r="AH377" s="425">
        <v>22.830513919613061</v>
      </c>
      <c r="AI377" s="425">
        <v>3.0151638054849559</v>
      </c>
      <c r="AJ377" s="425">
        <v>3.151992204690496</v>
      </c>
      <c r="AK377" s="426">
        <v>2.2558643050386435</v>
      </c>
      <c r="AL377" s="424">
        <v>5.4071867574660235</v>
      </c>
      <c r="AM377" s="425">
        <v>22.28239578806695</v>
      </c>
      <c r="AN377" s="425">
        <v>2.810682034421101</v>
      </c>
      <c r="AO377" s="425">
        <v>2.9469186070567828</v>
      </c>
      <c r="AP377" s="426">
        <v>2.0861200318900481</v>
      </c>
      <c r="AQ377" s="424">
        <v>5.3422913524889761</v>
      </c>
      <c r="AR377" s="425">
        <v>23.530906382143701</v>
      </c>
      <c r="AS377" s="425">
        <v>2.5389345387082436</v>
      </c>
      <c r="AT377" s="425">
        <v>2.5882780895844513</v>
      </c>
      <c r="AU377" s="426">
        <v>2.2848316372982524</v>
      </c>
      <c r="AV377" s="424">
        <v>5.7287899076877853</v>
      </c>
      <c r="AW377" s="425">
        <v>24.134901993099984</v>
      </c>
      <c r="AX377" s="425">
        <v>2.7324672871484266</v>
      </c>
      <c r="AY377" s="425">
        <v>2.7241168709928409</v>
      </c>
      <c r="AZ377" s="426">
        <v>2.774706331810683</v>
      </c>
      <c r="BA377" s="424">
        <v>6.121109630815643</v>
      </c>
      <c r="BB377" s="425">
        <v>24.405578555990459</v>
      </c>
      <c r="BC377" s="425">
        <v>3.009009371163275</v>
      </c>
      <c r="BD377" s="425">
        <v>3.0400593631187114</v>
      </c>
      <c r="BE377" s="426">
        <v>2.8575707957104499</v>
      </c>
      <c r="BF377" s="424">
        <v>6.4858254250209173</v>
      </c>
      <c r="BG377" s="425">
        <v>24.87517324521103</v>
      </c>
      <c r="BH377" s="425">
        <v>3.3201590143217894</v>
      </c>
      <c r="BI377" s="425">
        <v>3.374849011395348</v>
      </c>
      <c r="BJ377" s="426">
        <v>3.0599696719556047</v>
      </c>
    </row>
    <row r="378" spans="5:62" ht="10.9" customHeight="1" x14ac:dyDescent="0.2">
      <c r="E378" s="477" t="s">
        <v>38</v>
      </c>
      <c r="F378" s="427">
        <v>4</v>
      </c>
      <c r="G378" s="2" t="s">
        <v>2514</v>
      </c>
      <c r="H378" s="424">
        <v>5.6792926249903584</v>
      </c>
      <c r="I378" s="425">
        <v>19.599788371789394</v>
      </c>
      <c r="J378" s="425">
        <v>3.2196534837353963</v>
      </c>
      <c r="K378" s="425">
        <v>3.4154017805026498</v>
      </c>
      <c r="L378" s="426">
        <v>1.9335928192287175</v>
      </c>
      <c r="M378" s="424">
        <v>5.5175765659435365</v>
      </c>
      <c r="N378" s="425">
        <v>19.672695072522536</v>
      </c>
      <c r="O378" s="425">
        <v>3.0577534291869379</v>
      </c>
      <c r="P378" s="425">
        <v>3.2216261485355635</v>
      </c>
      <c r="Q378" s="426">
        <v>1.9871846953937098</v>
      </c>
      <c r="R378" s="424">
        <v>5.3149544106501523</v>
      </c>
      <c r="S378" s="425">
        <v>18.461865878999507</v>
      </c>
      <c r="T378" s="425">
        <v>2.9741854833016146</v>
      </c>
      <c r="U378" s="425">
        <v>3.1002445934596037</v>
      </c>
      <c r="V378" s="426">
        <v>2.1752815324879116</v>
      </c>
      <c r="W378" s="424">
        <v>4.8351923982129632</v>
      </c>
      <c r="X378" s="425">
        <v>18.353929223720776</v>
      </c>
      <c r="Y378" s="425">
        <v>2.3898065205432739</v>
      </c>
      <c r="Z378" s="425">
        <v>2.477582557710587</v>
      </c>
      <c r="AA378" s="426">
        <v>1.8430066643805019</v>
      </c>
      <c r="AB378" s="424">
        <v>4.7792953325228211</v>
      </c>
      <c r="AC378" s="425">
        <v>18.641669790890436</v>
      </c>
      <c r="AD378" s="425">
        <v>2.2993336184666151</v>
      </c>
      <c r="AE378" s="425">
        <v>2.4202074682919466</v>
      </c>
      <c r="AF378" s="426">
        <v>1.5605042870400376</v>
      </c>
      <c r="AG378" s="424">
        <v>5.3577890565576887</v>
      </c>
      <c r="AH378" s="425">
        <v>20.153530211839726</v>
      </c>
      <c r="AI378" s="425">
        <v>2.737232918320275</v>
      </c>
      <c r="AJ378" s="425">
        <v>2.8570825739348802</v>
      </c>
      <c r="AK378" s="426">
        <v>2.0401262870182104</v>
      </c>
      <c r="AL378" s="424">
        <v>5.1135087824284335</v>
      </c>
      <c r="AM378" s="425">
        <v>19.997981776059877</v>
      </c>
      <c r="AN378" s="425">
        <v>2.4608578727443171</v>
      </c>
      <c r="AO378" s="425">
        <v>2.5827413054252721</v>
      </c>
      <c r="AP378" s="426">
        <v>1.7799792032662791</v>
      </c>
      <c r="AQ378" s="424">
        <v>5.2669088589711262</v>
      </c>
      <c r="AR378" s="425">
        <v>20.810832456172417</v>
      </c>
      <c r="AS378" s="425">
        <v>2.4678836950610408</v>
      </c>
      <c r="AT378" s="425">
        <v>2.5268227363635276</v>
      </c>
      <c r="AU378" s="426">
        <v>2.1464756497567601</v>
      </c>
      <c r="AV378" s="424">
        <v>5.9403007990690115</v>
      </c>
      <c r="AW378" s="425">
        <v>22.521973375418735</v>
      </c>
      <c r="AX378" s="425">
        <v>2.8976994750750533</v>
      </c>
      <c r="AY378" s="425">
        <v>2.8959816634378193</v>
      </c>
      <c r="AZ378" s="426">
        <v>2.9070194620460756</v>
      </c>
      <c r="BA378" s="424">
        <v>5.9414550527542218</v>
      </c>
      <c r="BB378" s="425">
        <v>21.469683711947766</v>
      </c>
      <c r="BC378" s="425">
        <v>3.0197127393489254</v>
      </c>
      <c r="BD378" s="425">
        <v>2.9547705324710942</v>
      </c>
      <c r="BE378" s="426">
        <v>3.3670874068360246</v>
      </c>
      <c r="BF378" s="424">
        <v>6.0122480808243761</v>
      </c>
      <c r="BG378" s="425">
        <v>21.448446032676529</v>
      </c>
      <c r="BH378" s="425">
        <v>3.0958629513506466</v>
      </c>
      <c r="BI378" s="425">
        <v>3.0312860594443856</v>
      </c>
      <c r="BJ378" s="426">
        <v>3.4343001574597887</v>
      </c>
    </row>
    <row r="379" spans="5:62" ht="10.9" customHeight="1" x14ac:dyDescent="0.2">
      <c r="E379" s="477" t="s">
        <v>40</v>
      </c>
      <c r="F379" s="427">
        <v>4</v>
      </c>
      <c r="G379" s="2" t="s">
        <v>2515</v>
      </c>
      <c r="H379" s="424">
        <v>7.3262810417060171</v>
      </c>
      <c r="I379" s="425">
        <v>27.104653087075508</v>
      </c>
      <c r="J379" s="425">
        <v>4.3177647432533339</v>
      </c>
      <c r="K379" s="425">
        <v>4.6751621677000408</v>
      </c>
      <c r="L379" s="426">
        <v>2.3708945990231411</v>
      </c>
      <c r="M379" s="424">
        <v>7.1589162718412478</v>
      </c>
      <c r="N379" s="425">
        <v>26.519559684772869</v>
      </c>
      <c r="O379" s="425">
        <v>4.2413119842155913</v>
      </c>
      <c r="P379" s="425">
        <v>4.5942660327133487</v>
      </c>
      <c r="Q379" s="426">
        <v>2.3367439410273061</v>
      </c>
      <c r="R379" s="424">
        <v>7.0661108388061304</v>
      </c>
      <c r="S379" s="425">
        <v>26.480907506699275</v>
      </c>
      <c r="T379" s="425">
        <v>4.0762451681011429</v>
      </c>
      <c r="U379" s="425">
        <v>4.3639931747006404</v>
      </c>
      <c r="V379" s="426">
        <v>2.5528338821753902</v>
      </c>
      <c r="W379" s="424">
        <v>6.1628239792099313</v>
      </c>
      <c r="X379" s="425">
        <v>24.570933900773955</v>
      </c>
      <c r="Y379" s="425">
        <v>3.2663012193822629</v>
      </c>
      <c r="Z379" s="425">
        <v>3.496692376813765</v>
      </c>
      <c r="AA379" s="426">
        <v>2.0662524149948478</v>
      </c>
      <c r="AB379" s="424">
        <v>5.7164080924079883</v>
      </c>
      <c r="AC379" s="425">
        <v>22.718676040117096</v>
      </c>
      <c r="AD379" s="425">
        <v>3.0468271684515078</v>
      </c>
      <c r="AE379" s="425">
        <v>3.2802553668678174</v>
      </c>
      <c r="AF379" s="426">
        <v>1.8520439371853235</v>
      </c>
      <c r="AG379" s="424">
        <v>6.3654629804212792</v>
      </c>
      <c r="AH379" s="425">
        <v>25.518124832395799</v>
      </c>
      <c r="AI379" s="425">
        <v>3.3643527857473559</v>
      </c>
      <c r="AJ379" s="425">
        <v>3.611546823532028</v>
      </c>
      <c r="AK379" s="426">
        <v>2.1355929663856319</v>
      </c>
      <c r="AL379" s="424">
        <v>6.0139284342589843</v>
      </c>
      <c r="AM379" s="425">
        <v>24.057831212206885</v>
      </c>
      <c r="AN379" s="425">
        <v>3.1369654005176968</v>
      </c>
      <c r="AO379" s="425">
        <v>3.3884258429745371</v>
      </c>
      <c r="AP379" s="426">
        <v>1.9435480022784699</v>
      </c>
      <c r="AQ379" s="424">
        <v>5.4799194610972135</v>
      </c>
      <c r="AR379" s="425">
        <v>22.517951868818358</v>
      </c>
      <c r="AS379" s="425">
        <v>2.7361645113265132</v>
      </c>
      <c r="AT379" s="425">
        <v>2.8680773955711247</v>
      </c>
      <c r="AU379" s="426">
        <v>2.1272254611030528</v>
      </c>
      <c r="AV379" s="424">
        <v>5.7129751031883069</v>
      </c>
      <c r="AW379" s="425">
        <v>23.007930481946886</v>
      </c>
      <c r="AX379" s="425">
        <v>2.8192917884187869</v>
      </c>
      <c r="AY379" s="425">
        <v>2.9346110099215696</v>
      </c>
      <c r="AZ379" s="426">
        <v>2.2963708728862393</v>
      </c>
      <c r="BA379" s="424">
        <v>5.8200880703019271</v>
      </c>
      <c r="BB379" s="425">
        <v>22.41065265920626</v>
      </c>
      <c r="BC379" s="425">
        <v>2.9787034225096733</v>
      </c>
      <c r="BD379" s="425">
        <v>3.058954962273901</v>
      </c>
      <c r="BE379" s="426">
        <v>2.625590346713456</v>
      </c>
      <c r="BF379" s="424">
        <v>6.146505227107272</v>
      </c>
      <c r="BG379" s="425">
        <v>23.503526619015723</v>
      </c>
      <c r="BH379" s="425">
        <v>3.1820907480571412</v>
      </c>
      <c r="BI379" s="425">
        <v>3.281716850690263</v>
      </c>
      <c r="BJ379" s="426">
        <v>2.7552144737718876</v>
      </c>
    </row>
    <row r="380" spans="5:62" ht="10.9" customHeight="1" x14ac:dyDescent="0.2">
      <c r="E380" s="477" t="s">
        <v>41</v>
      </c>
      <c r="F380" s="427">
        <v>4</v>
      </c>
      <c r="G380" s="2" t="s">
        <v>2516</v>
      </c>
      <c r="H380" s="424">
        <v>6.0544107058624652</v>
      </c>
      <c r="I380" s="425">
        <v>21.781160175360398</v>
      </c>
      <c r="J380" s="425">
        <v>3.7013848708861428</v>
      </c>
      <c r="K380" s="425">
        <v>4.0094930205821386</v>
      </c>
      <c r="L380" s="426">
        <v>1.7945491934702467</v>
      </c>
      <c r="M380" s="424">
        <v>5.7878202093099489</v>
      </c>
      <c r="N380" s="425">
        <v>21.492978159504666</v>
      </c>
      <c r="O380" s="425">
        <v>3.4558063065003468</v>
      </c>
      <c r="P380" s="425">
        <v>3.7221652438371464</v>
      </c>
      <c r="Q380" s="426">
        <v>1.8271848189198254</v>
      </c>
      <c r="R380" s="424">
        <v>5.4628328227392062</v>
      </c>
      <c r="S380" s="425">
        <v>19.592248169743414</v>
      </c>
      <c r="T380" s="425">
        <v>3.3183752640306525</v>
      </c>
      <c r="U380" s="425">
        <v>3.5969191948327386</v>
      </c>
      <c r="V380" s="426">
        <v>1.6608175361026687</v>
      </c>
      <c r="W380" s="424">
        <v>5.2277540239199736</v>
      </c>
      <c r="X380" s="425">
        <v>20.533950103589689</v>
      </c>
      <c r="Y380" s="425">
        <v>2.8661704125470924</v>
      </c>
      <c r="Z380" s="425">
        <v>3.0999164545691746</v>
      </c>
      <c r="AA380" s="426">
        <v>1.4893430478601648</v>
      </c>
      <c r="AB380" s="424">
        <v>5.1794474736037959</v>
      </c>
      <c r="AC380" s="425">
        <v>20.383854904437531</v>
      </c>
      <c r="AD380" s="425">
        <v>2.8230687066016085</v>
      </c>
      <c r="AE380" s="425">
        <v>3.0380663179650877</v>
      </c>
      <c r="AF380" s="426">
        <v>1.5691155896739504</v>
      </c>
      <c r="AG380" s="424">
        <v>5.8695178259700667</v>
      </c>
      <c r="AH380" s="425">
        <v>23.088551750018517</v>
      </c>
      <c r="AI380" s="425">
        <v>3.1933014696697812</v>
      </c>
      <c r="AJ380" s="425">
        <v>3.4102146920726</v>
      </c>
      <c r="AK380" s="426">
        <v>1.9687531151881026</v>
      </c>
      <c r="AL380" s="424">
        <v>5.723163082300502</v>
      </c>
      <c r="AM380" s="425">
        <v>22.219738011459803</v>
      </c>
      <c r="AN380" s="425">
        <v>3.1862979466990846</v>
      </c>
      <c r="AO380" s="425">
        <v>3.4490468339844247</v>
      </c>
      <c r="AP380" s="426">
        <v>1.7606909441553509</v>
      </c>
      <c r="AQ380" s="424">
        <v>5.2287341905225313</v>
      </c>
      <c r="AR380" s="425">
        <v>21.333639159273091</v>
      </c>
      <c r="AS380" s="425">
        <v>2.7344683182364573</v>
      </c>
      <c r="AT380" s="425">
        <v>2.9349982420126288</v>
      </c>
      <c r="AU380" s="426">
        <v>1.6757162226898077</v>
      </c>
      <c r="AV380" s="424">
        <v>5.653936461999133</v>
      </c>
      <c r="AW380" s="425">
        <v>22.944886148179446</v>
      </c>
      <c r="AX380" s="425">
        <v>2.9131570572250425</v>
      </c>
      <c r="AY380" s="425">
        <v>3.0493030789669811</v>
      </c>
      <c r="AZ380" s="426">
        <v>2.2036037823783596</v>
      </c>
      <c r="BA380" s="424">
        <v>5.8623915590775262</v>
      </c>
      <c r="BB380" s="425">
        <v>22.839145107068315</v>
      </c>
      <c r="BC380" s="425">
        <v>3.1022652258418413</v>
      </c>
      <c r="BD380" s="425">
        <v>3.214767191621557</v>
      </c>
      <c r="BE380" s="426">
        <v>2.5337210030857049</v>
      </c>
      <c r="BF380" s="424">
        <v>5.8839627681816609</v>
      </c>
      <c r="BG380" s="425">
        <v>22.832241030514218</v>
      </c>
      <c r="BH380" s="425">
        <v>3.1073411835647637</v>
      </c>
      <c r="BI380" s="425">
        <v>3.18985692723576</v>
      </c>
      <c r="BJ380" s="426">
        <v>2.6993828253266212</v>
      </c>
    </row>
    <row r="381" spans="5:62" ht="10.9" customHeight="1" x14ac:dyDescent="0.2">
      <c r="E381" s="477" t="s">
        <v>43</v>
      </c>
      <c r="F381" s="427">
        <v>4</v>
      </c>
      <c r="G381" s="2" t="s">
        <v>2517</v>
      </c>
      <c r="H381" s="424">
        <v>8.5395929989326547</v>
      </c>
      <c r="I381" s="425">
        <v>30.789085020239622</v>
      </c>
      <c r="J381" s="425">
        <v>5.5263392016724202</v>
      </c>
      <c r="K381" s="425">
        <v>5.8949846553483907</v>
      </c>
      <c r="L381" s="426">
        <v>3.2855456316595113</v>
      </c>
      <c r="M381" s="424">
        <v>8.0190080273470503</v>
      </c>
      <c r="N381" s="425">
        <v>31.493001363554267</v>
      </c>
      <c r="O381" s="425">
        <v>4.9924923402336656</v>
      </c>
      <c r="P381" s="425">
        <v>5.3259028834405342</v>
      </c>
      <c r="Q381" s="426">
        <v>2.9851979449562061</v>
      </c>
      <c r="R381" s="424">
        <v>8.1432550760117763</v>
      </c>
      <c r="S381" s="425">
        <v>31.325711275812541</v>
      </c>
      <c r="T381" s="425">
        <v>5.1200991027336844</v>
      </c>
      <c r="U381" s="425">
        <v>5.4394874598369976</v>
      </c>
      <c r="V381" s="426">
        <v>3.2518186796689337</v>
      </c>
      <c r="W381" s="424">
        <v>7.4530433417972803</v>
      </c>
      <c r="X381" s="425">
        <v>29.794403509509245</v>
      </c>
      <c r="Y381" s="425">
        <v>4.4521081131459006</v>
      </c>
      <c r="Z381" s="425">
        <v>4.7382393995150132</v>
      </c>
      <c r="AA381" s="426">
        <v>2.8256739515056988</v>
      </c>
      <c r="AB381" s="424">
        <v>7.3362344485928874</v>
      </c>
      <c r="AC381" s="425">
        <v>30.949376306646077</v>
      </c>
      <c r="AD381" s="425">
        <v>4.1831735123206331</v>
      </c>
      <c r="AE381" s="425">
        <v>4.3598664713562938</v>
      </c>
      <c r="AF381" s="426">
        <v>3.2032946616987621</v>
      </c>
      <c r="AG381" s="424">
        <v>7.8879427774506627</v>
      </c>
      <c r="AH381" s="425">
        <v>33.427082059393562</v>
      </c>
      <c r="AI381" s="425">
        <v>4.4502312001030528</v>
      </c>
      <c r="AJ381" s="425">
        <v>4.6779841977046219</v>
      </c>
      <c r="AK381" s="426">
        <v>3.2383786083078578</v>
      </c>
      <c r="AL381" s="424">
        <v>7.4909304555148166</v>
      </c>
      <c r="AM381" s="425">
        <v>30.891835823604463</v>
      </c>
      <c r="AN381" s="425">
        <v>4.2370764851351108</v>
      </c>
      <c r="AO381" s="425">
        <v>4.4764355486886673</v>
      </c>
      <c r="AP381" s="426">
        <v>3.0252056449694003</v>
      </c>
      <c r="AQ381" s="424">
        <v>7.3749270592728822</v>
      </c>
      <c r="AR381" s="425">
        <v>30.483685644926055</v>
      </c>
      <c r="AS381" s="425">
        <v>4.1089515698082755</v>
      </c>
      <c r="AT381" s="425">
        <v>4.2240940412922132</v>
      </c>
      <c r="AU381" s="426">
        <v>3.5389317852021422</v>
      </c>
      <c r="AV381" s="424">
        <v>7.7769234312047946</v>
      </c>
      <c r="AW381" s="425">
        <v>30.515423207858255</v>
      </c>
      <c r="AX381" s="425">
        <v>4.4060544977856662</v>
      </c>
      <c r="AY381" s="425">
        <v>4.4152126809812104</v>
      </c>
      <c r="AZ381" s="426">
        <v>4.3620223084205785</v>
      </c>
      <c r="BA381" s="424">
        <v>7.3543988213938487</v>
      </c>
      <c r="BB381" s="425">
        <v>27.746793996851444</v>
      </c>
      <c r="BC381" s="425">
        <v>4.1956666077414715</v>
      </c>
      <c r="BD381" s="425">
        <v>4.336579281006756</v>
      </c>
      <c r="BE381" s="426">
        <v>3.5502390272567177</v>
      </c>
      <c r="BF381" s="424">
        <v>7.7420055203340699</v>
      </c>
      <c r="BG381" s="425">
        <v>29.485136304753677</v>
      </c>
      <c r="BH381" s="425">
        <v>4.4370192243076021</v>
      </c>
      <c r="BI381" s="425">
        <v>4.5753349300256252</v>
      </c>
      <c r="BJ381" s="426">
        <v>3.8258967667315509</v>
      </c>
    </row>
    <row r="382" spans="5:62" ht="10.9" customHeight="1" x14ac:dyDescent="0.2">
      <c r="E382" s="477" t="s">
        <v>44</v>
      </c>
      <c r="F382" s="427">
        <v>4</v>
      </c>
      <c r="G382" s="2" t="s">
        <v>2518</v>
      </c>
      <c r="H382" s="424">
        <v>6.0366359514315331</v>
      </c>
      <c r="I382" s="425">
        <v>21.427758508076955</v>
      </c>
      <c r="J382" s="425">
        <v>3.768916680295666</v>
      </c>
      <c r="K382" s="425">
        <v>3.9728591342851334</v>
      </c>
      <c r="L382" s="426">
        <v>3.0931960660285824</v>
      </c>
      <c r="M382" s="424">
        <v>5.8336356662136666</v>
      </c>
      <c r="N382" s="425">
        <v>21.307661988870791</v>
      </c>
      <c r="O382" s="425">
        <v>3.6004727911457493</v>
      </c>
      <c r="P382" s="425">
        <v>3.8078631735602486</v>
      </c>
      <c r="Q382" s="426">
        <v>2.9243795250379616</v>
      </c>
      <c r="R382" s="424">
        <v>5.5645752078482928</v>
      </c>
      <c r="S382" s="425">
        <v>19.731104742760408</v>
      </c>
      <c r="T382" s="425">
        <v>3.4962450514441419</v>
      </c>
      <c r="U382" s="425">
        <v>3.6757512722749124</v>
      </c>
      <c r="V382" s="426">
        <v>2.9294060556047108</v>
      </c>
      <c r="W382" s="424">
        <v>5.3664122883696876</v>
      </c>
      <c r="X382" s="425">
        <v>20.655109345477658</v>
      </c>
      <c r="Y382" s="425">
        <v>3.0881145378887846</v>
      </c>
      <c r="Z382" s="425">
        <v>3.2831595207559738</v>
      </c>
      <c r="AA382" s="426">
        <v>2.4865320993009714</v>
      </c>
      <c r="AB382" s="424">
        <v>5.282391261020658</v>
      </c>
      <c r="AC382" s="425">
        <v>20.463473687239237</v>
      </c>
      <c r="AD382" s="425">
        <v>2.9623890044480157</v>
      </c>
      <c r="AE382" s="425">
        <v>3.1421116671974598</v>
      </c>
      <c r="AF382" s="426">
        <v>2.4213569035534501</v>
      </c>
      <c r="AG382" s="424">
        <v>6.0295780968402806</v>
      </c>
      <c r="AH382" s="425">
        <v>22.900528643361703</v>
      </c>
      <c r="AI382" s="425">
        <v>3.4108705246454547</v>
      </c>
      <c r="AJ382" s="425">
        <v>3.6478946620467747</v>
      </c>
      <c r="AK382" s="426">
        <v>2.7255886621603596</v>
      </c>
      <c r="AL382" s="424">
        <v>5.8461039786780509</v>
      </c>
      <c r="AM382" s="425">
        <v>22.607352738822197</v>
      </c>
      <c r="AN382" s="425">
        <v>3.2114530327650543</v>
      </c>
      <c r="AO382" s="425">
        <v>3.4595419944032209</v>
      </c>
      <c r="AP382" s="426">
        <v>2.5303728872066031</v>
      </c>
      <c r="AQ382" s="424">
        <v>5.4953340314498353</v>
      </c>
      <c r="AR382" s="425">
        <v>21.911106543239949</v>
      </c>
      <c r="AS382" s="425">
        <v>2.8629829189133118</v>
      </c>
      <c r="AT382" s="425">
        <v>3.1111356094780742</v>
      </c>
      <c r="AU382" s="426">
        <v>2.2060768944918152</v>
      </c>
      <c r="AV382" s="424">
        <v>5.8373146054744138</v>
      </c>
      <c r="AW382" s="425">
        <v>22.310934411974433</v>
      </c>
      <c r="AX382" s="425">
        <v>3.0666004890708725</v>
      </c>
      <c r="AY382" s="425">
        <v>3.261761543631073</v>
      </c>
      <c r="AZ382" s="426">
        <v>2.5626429158242843</v>
      </c>
      <c r="BA382" s="424">
        <v>5.8602962347920915</v>
      </c>
      <c r="BB382" s="425">
        <v>20.947446722039594</v>
      </c>
      <c r="BC382" s="425">
        <v>3.2567446733048744</v>
      </c>
      <c r="BD382" s="425">
        <v>3.4285022688297833</v>
      </c>
      <c r="BE382" s="426">
        <v>2.8292860088271077</v>
      </c>
      <c r="BF382" s="424">
        <v>6.1432690114719044</v>
      </c>
      <c r="BG382" s="425">
        <v>21.130459496689024</v>
      </c>
      <c r="BH382" s="425">
        <v>3.5460228472310846</v>
      </c>
      <c r="BI382" s="425">
        <v>3.731712650800691</v>
      </c>
      <c r="BJ382" s="426">
        <v>3.0962032882656918</v>
      </c>
    </row>
    <row r="383" spans="5:62" ht="10.9" customHeight="1" x14ac:dyDescent="0.2">
      <c r="E383" s="477" t="s">
        <v>46</v>
      </c>
      <c r="F383" s="427">
        <v>4</v>
      </c>
      <c r="G383" s="2" t="s">
        <v>2519</v>
      </c>
      <c r="H383" s="424">
        <v>4.3555236969632594</v>
      </c>
      <c r="I383" s="425">
        <v>14.881176780256096</v>
      </c>
      <c r="J383" s="425">
        <v>2.7763323459366767</v>
      </c>
      <c r="K383" s="425">
        <v>2.9456929217066743</v>
      </c>
      <c r="L383" s="426">
        <v>1.6690798061914991</v>
      </c>
      <c r="M383" s="424">
        <v>4.3691887839819925</v>
      </c>
      <c r="N383" s="425">
        <v>15.730734538375547</v>
      </c>
      <c r="O383" s="425">
        <v>2.6756809406757931</v>
      </c>
      <c r="P383" s="425">
        <v>2.8216300359626234</v>
      </c>
      <c r="Q383" s="426">
        <v>1.7314360419813046</v>
      </c>
      <c r="R383" s="424">
        <v>4.3280284054432681</v>
      </c>
      <c r="S383" s="425">
        <v>16.322984812791269</v>
      </c>
      <c r="T383" s="425">
        <v>2.5068050034936751</v>
      </c>
      <c r="U383" s="425">
        <v>2.6413586347564006</v>
      </c>
      <c r="V383" s="426">
        <v>1.6563383803103973</v>
      </c>
      <c r="W383" s="424">
        <v>3.9863188447566404</v>
      </c>
      <c r="X383" s="425">
        <v>15.694074735023563</v>
      </c>
      <c r="Y383" s="425">
        <v>2.1873474503685473</v>
      </c>
      <c r="Z383" s="425">
        <v>2.2946846033692787</v>
      </c>
      <c r="AA383" s="426">
        <v>1.5188742603865548</v>
      </c>
      <c r="AB383" s="424">
        <v>3.5651540382802445</v>
      </c>
      <c r="AC383" s="425">
        <v>14.15070249632417</v>
      </c>
      <c r="AD383" s="425">
        <v>1.9339128543017059</v>
      </c>
      <c r="AE383" s="425">
        <v>2.0235611448455892</v>
      </c>
      <c r="AF383" s="426">
        <v>1.3837092612443322</v>
      </c>
      <c r="AG383" s="424">
        <v>3.9665015510393804</v>
      </c>
      <c r="AH383" s="425">
        <v>14.930029370000033</v>
      </c>
      <c r="AI383" s="425">
        <v>2.2901313284847058</v>
      </c>
      <c r="AJ383" s="425">
        <v>2.4000676107544563</v>
      </c>
      <c r="AK383" s="426">
        <v>1.6352346540623992</v>
      </c>
      <c r="AL383" s="424">
        <v>3.6245478814801495</v>
      </c>
      <c r="AM383" s="425">
        <v>14.103844974594264</v>
      </c>
      <c r="AN383" s="425">
        <v>2.0438029647315354</v>
      </c>
      <c r="AO383" s="425">
        <v>2.1629394753539919</v>
      </c>
      <c r="AP383" s="426">
        <v>1.360148814039885</v>
      </c>
      <c r="AQ383" s="424">
        <v>3.3525731605561515</v>
      </c>
      <c r="AR383" s="425">
        <v>13.899176177141779</v>
      </c>
      <c r="AS383" s="425">
        <v>1.7593639451226848</v>
      </c>
      <c r="AT383" s="425">
        <v>1.8587898468099802</v>
      </c>
      <c r="AU383" s="426">
        <v>1.205675579676837</v>
      </c>
      <c r="AV383" s="424">
        <v>3.7722977427919866</v>
      </c>
      <c r="AW383" s="425">
        <v>16.427498339898957</v>
      </c>
      <c r="AX383" s="425">
        <v>1.7675216148955339</v>
      </c>
      <c r="AY383" s="425">
        <v>1.8451011064245957</v>
      </c>
      <c r="AZ383" s="426">
        <v>1.3428989917761374</v>
      </c>
      <c r="BA383" s="424">
        <v>3.8285213652599617</v>
      </c>
      <c r="BB383" s="425">
        <v>15.695483625146951</v>
      </c>
      <c r="BC383" s="425">
        <v>1.8664624009095687</v>
      </c>
      <c r="BD383" s="425">
        <v>1.9614450089632152</v>
      </c>
      <c r="BE383" s="426">
        <v>1.3613313059496719</v>
      </c>
      <c r="BF383" s="424">
        <v>3.9807785277371877</v>
      </c>
      <c r="BG383" s="425">
        <v>15.477260310487607</v>
      </c>
      <c r="BH383" s="425">
        <v>2.0743809557268071</v>
      </c>
      <c r="BI383" s="425">
        <v>2.1441983584359141</v>
      </c>
      <c r="BJ383" s="426">
        <v>1.7128703601843946</v>
      </c>
    </row>
    <row r="384" spans="5:62" ht="10.9" customHeight="1" x14ac:dyDescent="0.2">
      <c r="E384" s="477" t="s">
        <v>47</v>
      </c>
      <c r="F384" s="427">
        <v>4</v>
      </c>
      <c r="G384" s="2" t="s">
        <v>2520</v>
      </c>
      <c r="H384" s="424">
        <v>6.1134635440619896</v>
      </c>
      <c r="I384" s="425">
        <v>19.632739586814292</v>
      </c>
      <c r="J384" s="425">
        <v>3.8854016978047339</v>
      </c>
      <c r="K384" s="425">
        <v>4.1827535841366554</v>
      </c>
      <c r="L384" s="426">
        <v>1.8774651758001197</v>
      </c>
      <c r="M384" s="424">
        <v>6.1284324843703253</v>
      </c>
      <c r="N384" s="425">
        <v>20.346134341110719</v>
      </c>
      <c r="O384" s="425">
        <v>3.8289393578672857</v>
      </c>
      <c r="P384" s="425">
        <v>4.0822093114911526</v>
      </c>
      <c r="Q384" s="426">
        <v>2.1333770778519052</v>
      </c>
      <c r="R384" s="424">
        <v>6.0587244810530274</v>
      </c>
      <c r="S384" s="425">
        <v>20.950183659066241</v>
      </c>
      <c r="T384" s="425">
        <v>3.5870181589989056</v>
      </c>
      <c r="U384" s="425">
        <v>3.8334418920811553</v>
      </c>
      <c r="V384" s="426">
        <v>1.9724964387032879</v>
      </c>
      <c r="W384" s="424">
        <v>5.5248183015459071</v>
      </c>
      <c r="X384" s="425">
        <v>20.08535486214857</v>
      </c>
      <c r="Y384" s="425">
        <v>3.086372862761106</v>
      </c>
      <c r="Z384" s="425">
        <v>3.301809203975731</v>
      </c>
      <c r="AA384" s="426">
        <v>1.6918877478886323</v>
      </c>
      <c r="AB384" s="424">
        <v>5.2782442954403104</v>
      </c>
      <c r="AC384" s="425">
        <v>19.660616702792623</v>
      </c>
      <c r="AD384" s="425">
        <v>2.8788046585492646</v>
      </c>
      <c r="AE384" s="425">
        <v>3.0698553227065162</v>
      </c>
      <c r="AF384" s="426">
        <v>1.6580285725304611</v>
      </c>
      <c r="AG384" s="424">
        <v>6.0526680842446101</v>
      </c>
      <c r="AH384" s="425">
        <v>23.295573890601894</v>
      </c>
      <c r="AI384" s="425">
        <v>3.1609573355503819</v>
      </c>
      <c r="AJ384" s="425">
        <v>3.3707915970623072</v>
      </c>
      <c r="AK384" s="426">
        <v>1.8595961732049373</v>
      </c>
      <c r="AL384" s="424">
        <v>5.8884257199617123</v>
      </c>
      <c r="AM384" s="425">
        <v>23.150778068265915</v>
      </c>
      <c r="AN384" s="425">
        <v>2.9896468194460319</v>
      </c>
      <c r="AO384" s="425">
        <v>3.1690466956567169</v>
      </c>
      <c r="AP384" s="426">
        <v>1.9274028748437211</v>
      </c>
      <c r="AQ384" s="424">
        <v>5.5913534461631622</v>
      </c>
      <c r="AR384" s="425">
        <v>22.356055261152765</v>
      </c>
      <c r="AS384" s="425">
        <v>2.6927183005699487</v>
      </c>
      <c r="AT384" s="425">
        <v>2.8646112994063659</v>
      </c>
      <c r="AU384" s="426">
        <v>1.6935349988105186</v>
      </c>
      <c r="AV384" s="424">
        <v>6.3303948021677545</v>
      </c>
      <c r="AW384" s="425">
        <v>25.464447625431688</v>
      </c>
      <c r="AX384" s="425">
        <v>2.8814220008872988</v>
      </c>
      <c r="AY384" s="425">
        <v>3.1008178736268457</v>
      </c>
      <c r="AZ384" s="426">
        <v>1.6312195967842915</v>
      </c>
      <c r="BA384" s="424">
        <v>6.4637515868477546</v>
      </c>
      <c r="BB384" s="425">
        <v>25.044887027575008</v>
      </c>
      <c r="BC384" s="425">
        <v>2.9328148927919786</v>
      </c>
      <c r="BD384" s="425">
        <v>3.121668921838761</v>
      </c>
      <c r="BE384" s="426">
        <v>1.8889557853144299</v>
      </c>
      <c r="BF384" s="424">
        <v>6.543588241285911</v>
      </c>
      <c r="BG384" s="425">
        <v>24.380467570540183</v>
      </c>
      <c r="BH384" s="425">
        <v>3.0610276751813514</v>
      </c>
      <c r="BI384" s="425">
        <v>3.1569073026213528</v>
      </c>
      <c r="BJ384" s="426">
        <v>2.5432218794564974</v>
      </c>
    </row>
    <row r="385" spans="5:62" ht="10.9" customHeight="1" x14ac:dyDescent="0.2">
      <c r="E385" s="477" t="s">
        <v>49</v>
      </c>
      <c r="F385" s="427">
        <v>4</v>
      </c>
      <c r="G385" s="2" t="s">
        <v>2521</v>
      </c>
      <c r="H385" s="424">
        <v>6.3349585632129175</v>
      </c>
      <c r="I385" s="425">
        <v>22.476509011023815</v>
      </c>
      <c r="J385" s="425">
        <v>4.0027465369261321</v>
      </c>
      <c r="K385" s="425">
        <v>4.3993073394550875</v>
      </c>
      <c r="L385" s="426">
        <v>1.8136242140468477</v>
      </c>
      <c r="M385" s="424">
        <v>6.0741679576226595</v>
      </c>
      <c r="N385" s="425">
        <v>22.54967576579844</v>
      </c>
      <c r="O385" s="425">
        <v>3.7879611309249697</v>
      </c>
      <c r="P385" s="425">
        <v>4.1128382194938622</v>
      </c>
      <c r="Q385" s="426">
        <v>2.0192180663434192</v>
      </c>
      <c r="R385" s="424">
        <v>5.8133922209109796</v>
      </c>
      <c r="S385" s="425">
        <v>20.954483493306888</v>
      </c>
      <c r="T385" s="425">
        <v>3.6949731781693895</v>
      </c>
      <c r="U385" s="425">
        <v>4.0713362567234102</v>
      </c>
      <c r="V385" s="426">
        <v>1.7094283504573757</v>
      </c>
      <c r="W385" s="424">
        <v>5.3539907694574653</v>
      </c>
      <c r="X385" s="425">
        <v>20.626143673288706</v>
      </c>
      <c r="Y385" s="425">
        <v>3.2148989465458668</v>
      </c>
      <c r="Z385" s="425">
        <v>3.5034293713326372</v>
      </c>
      <c r="AA385" s="426">
        <v>1.709764147895029</v>
      </c>
      <c r="AB385" s="424">
        <v>5.0022000707304199</v>
      </c>
      <c r="AC385" s="425">
        <v>19.536576565710455</v>
      </c>
      <c r="AD385" s="425">
        <v>2.9600006231392935</v>
      </c>
      <c r="AE385" s="425">
        <v>3.1840387916382396</v>
      </c>
      <c r="AF385" s="426">
        <v>1.7979861000659525</v>
      </c>
      <c r="AG385" s="424">
        <v>5.4695645934451376</v>
      </c>
      <c r="AH385" s="425">
        <v>21.757664761365746</v>
      </c>
      <c r="AI385" s="425">
        <v>3.1375224830866189</v>
      </c>
      <c r="AJ385" s="425">
        <v>3.386012501900721</v>
      </c>
      <c r="AK385" s="426">
        <v>1.8889071615398181</v>
      </c>
      <c r="AL385" s="424">
        <v>5.014494991947724</v>
      </c>
      <c r="AM385" s="425">
        <v>19.744491236668548</v>
      </c>
      <c r="AN385" s="425">
        <v>2.8671331344033884</v>
      </c>
      <c r="AO385" s="425">
        <v>3.0976370685440782</v>
      </c>
      <c r="AP385" s="426">
        <v>1.7593583915811741</v>
      </c>
      <c r="AQ385" s="424">
        <v>4.7093878735710266</v>
      </c>
      <c r="AR385" s="425">
        <v>19.343557210478494</v>
      </c>
      <c r="AS385" s="425">
        <v>2.5806425705920413</v>
      </c>
      <c r="AT385" s="425">
        <v>2.7106996270186743</v>
      </c>
      <c r="AU385" s="426">
        <v>1.9748060751119016</v>
      </c>
      <c r="AV385" s="424">
        <v>5.3375695417001978</v>
      </c>
      <c r="AW385" s="425">
        <v>21.943895368777394</v>
      </c>
      <c r="AX385" s="425">
        <v>2.8740141025753108</v>
      </c>
      <c r="AY385" s="425">
        <v>2.9767755068615971</v>
      </c>
      <c r="AZ385" s="426">
        <v>2.4074763085488695</v>
      </c>
      <c r="BA385" s="424">
        <v>5.2753134758423634</v>
      </c>
      <c r="BB385" s="425">
        <v>20.105358542833052</v>
      </c>
      <c r="BC385" s="425">
        <v>2.9745183559354906</v>
      </c>
      <c r="BD385" s="425">
        <v>3.0459307965974363</v>
      </c>
      <c r="BE385" s="426">
        <v>2.6624615021351135</v>
      </c>
      <c r="BF385" s="424">
        <v>5.1438467583818221</v>
      </c>
      <c r="BG385" s="425">
        <v>18.921770602437512</v>
      </c>
      <c r="BH385" s="425">
        <v>2.981162043392116</v>
      </c>
      <c r="BI385" s="425">
        <v>3.0911130110338614</v>
      </c>
      <c r="BJ385" s="426">
        <v>2.5129963230930774</v>
      </c>
    </row>
    <row r="386" spans="5:62" ht="10.9" customHeight="1" x14ac:dyDescent="0.2">
      <c r="E386" s="477" t="s">
        <v>59</v>
      </c>
      <c r="F386" s="427">
        <v>4</v>
      </c>
      <c r="G386" s="2" t="s">
        <v>2522</v>
      </c>
      <c r="H386" s="424">
        <v>3.2338376886754712</v>
      </c>
      <c r="I386" s="425">
        <v>10.400522032530258</v>
      </c>
      <c r="J386" s="425">
        <v>2.3598139756154231</v>
      </c>
      <c r="K386" s="425">
        <v>2.4844301520443985</v>
      </c>
      <c r="L386" s="426">
        <v>1.5524162389343727</v>
      </c>
      <c r="M386" s="424">
        <v>3.2357048613916977</v>
      </c>
      <c r="N386" s="425">
        <v>11.08976479107846</v>
      </c>
      <c r="O386" s="425">
        <v>2.2877118112429331</v>
      </c>
      <c r="P386" s="425">
        <v>2.3820248187284787</v>
      </c>
      <c r="Q386" s="426">
        <v>1.6822597178792931</v>
      </c>
      <c r="R386" s="424">
        <v>2.9866672993819448</v>
      </c>
      <c r="S386" s="425">
        <v>10.669708749785869</v>
      </c>
      <c r="T386" s="425">
        <v>2.0249101521533457</v>
      </c>
      <c r="U386" s="425">
        <v>2.1164818711757691</v>
      </c>
      <c r="V386" s="426">
        <v>1.4516784062004511</v>
      </c>
      <c r="W386" s="424">
        <v>2.4931694625153558</v>
      </c>
      <c r="X386" s="425">
        <v>9.5846895320394623</v>
      </c>
      <c r="Y386" s="425">
        <v>1.5724191496295192</v>
      </c>
      <c r="Z386" s="425">
        <v>1.6408549554220999</v>
      </c>
      <c r="AA386" s="426">
        <v>1.1524695732099675</v>
      </c>
      <c r="AB386" s="424">
        <v>2.3601585995597376</v>
      </c>
      <c r="AC386" s="425">
        <v>8.8977326386377946</v>
      </c>
      <c r="AD386" s="425">
        <v>1.4949054610113348</v>
      </c>
      <c r="AE386" s="425">
        <v>1.5512988055014627</v>
      </c>
      <c r="AF386" s="426">
        <v>1.1559579882475579</v>
      </c>
      <c r="AG386" s="424">
        <v>3.0364328829581622</v>
      </c>
      <c r="AH386" s="425">
        <v>11.695007489954488</v>
      </c>
      <c r="AI386" s="425">
        <v>1.8648742282380077</v>
      </c>
      <c r="AJ386" s="425">
        <v>1.9507825978328972</v>
      </c>
      <c r="AK386" s="426">
        <v>1.3656163879815932</v>
      </c>
      <c r="AL386" s="424">
        <v>2.9131336566331036</v>
      </c>
      <c r="AM386" s="425">
        <v>11.560272360529272</v>
      </c>
      <c r="AN386" s="425">
        <v>1.7414372331530701</v>
      </c>
      <c r="AO386" s="425">
        <v>1.8344615562140558</v>
      </c>
      <c r="AP386" s="426">
        <v>1.2225240034315976</v>
      </c>
      <c r="AQ386" s="424">
        <v>2.8299972762569752</v>
      </c>
      <c r="AR386" s="425">
        <v>11.990212145074423</v>
      </c>
      <c r="AS386" s="425">
        <v>1.5721645102252435</v>
      </c>
      <c r="AT386" s="425">
        <v>1.6685522297948849</v>
      </c>
      <c r="AU386" s="426">
        <v>1.0500068482934541</v>
      </c>
      <c r="AV386" s="424">
        <v>3.2646096607227846</v>
      </c>
      <c r="AW386" s="425">
        <v>13.875038645392971</v>
      </c>
      <c r="AX386" s="425">
        <v>1.7195259341368676</v>
      </c>
      <c r="AY386" s="425">
        <v>1.8025204650621058</v>
      </c>
      <c r="AZ386" s="426">
        <v>1.2746891976877082</v>
      </c>
      <c r="BA386" s="424">
        <v>3.3971383832092901</v>
      </c>
      <c r="BB386" s="425">
        <v>13.925420282931681</v>
      </c>
      <c r="BC386" s="425">
        <v>1.7776310127696022</v>
      </c>
      <c r="BD386" s="425">
        <v>1.8739616623495545</v>
      </c>
      <c r="BE386" s="426">
        <v>1.2746903751865677</v>
      </c>
      <c r="BF386" s="424">
        <v>3.5284631507311541</v>
      </c>
      <c r="BG386" s="425">
        <v>13.86650426932224</v>
      </c>
      <c r="BH386" s="425">
        <v>1.9073018438593015</v>
      </c>
      <c r="BI386" s="425">
        <v>1.9825714605158318</v>
      </c>
      <c r="BJ386" s="426">
        <v>1.5256697866598357</v>
      </c>
    </row>
    <row r="387" spans="5:62" ht="10.9" customHeight="1" x14ac:dyDescent="0.2">
      <c r="E387" s="477" t="s">
        <v>63</v>
      </c>
      <c r="F387" s="427">
        <v>4</v>
      </c>
      <c r="G387" s="2" t="s">
        <v>2523</v>
      </c>
      <c r="H387" s="424">
        <v>4.2306767304672244</v>
      </c>
      <c r="I387" s="425">
        <v>14.061054505224154</v>
      </c>
      <c r="J387" s="425">
        <v>2.9159530501821775</v>
      </c>
      <c r="K387" s="425">
        <v>3.0966473038769737</v>
      </c>
      <c r="L387" s="426">
        <v>1.9071221464414223</v>
      </c>
      <c r="M387" s="424">
        <v>4.0526554379783235</v>
      </c>
      <c r="N387" s="425">
        <v>14.298387369997759</v>
      </c>
      <c r="O387" s="425">
        <v>2.6976436561050501</v>
      </c>
      <c r="P387" s="425">
        <v>2.8556672853605063</v>
      </c>
      <c r="Q387" s="426">
        <v>1.824471656285396</v>
      </c>
      <c r="R387" s="424">
        <v>3.7447612278746552</v>
      </c>
      <c r="S387" s="425">
        <v>12.920388157743361</v>
      </c>
      <c r="T387" s="425">
        <v>2.462857194553985</v>
      </c>
      <c r="U387" s="425">
        <v>2.6103825017851583</v>
      </c>
      <c r="V387" s="426">
        <v>1.6762359947300849</v>
      </c>
      <c r="W387" s="424">
        <v>3.4710825595624439</v>
      </c>
      <c r="X387" s="425">
        <v>12.492607256886929</v>
      </c>
      <c r="Y387" s="425">
        <v>2.1670257284209691</v>
      </c>
      <c r="Z387" s="425">
        <v>2.2530081352195515</v>
      </c>
      <c r="AA387" s="426">
        <v>1.7156241191710428</v>
      </c>
      <c r="AB387" s="424">
        <v>3.0990762866970138</v>
      </c>
      <c r="AC387" s="425">
        <v>11.107742876102748</v>
      </c>
      <c r="AD387" s="425">
        <v>1.9405687530913853</v>
      </c>
      <c r="AE387" s="425">
        <v>2.0034040801799051</v>
      </c>
      <c r="AF387" s="426">
        <v>1.6181355589806938</v>
      </c>
      <c r="AG387" s="424">
        <v>3.6482921467338993</v>
      </c>
      <c r="AH387" s="425">
        <v>12.681088625538294</v>
      </c>
      <c r="AI387" s="425">
        <v>2.3376452452347931</v>
      </c>
      <c r="AJ387" s="425">
        <v>2.4320168419323269</v>
      </c>
      <c r="AK387" s="426">
        <v>1.8733475070066332</v>
      </c>
      <c r="AL387" s="424">
        <v>3.349302456962822</v>
      </c>
      <c r="AM387" s="425">
        <v>11.788478730414759</v>
      </c>
      <c r="AN387" s="425">
        <v>2.1469710201283867</v>
      </c>
      <c r="AO387" s="425">
        <v>2.226593133617464</v>
      </c>
      <c r="AP387" s="426">
        <v>1.7744989327855487</v>
      </c>
      <c r="AQ387" s="424">
        <v>3.0751016801141433</v>
      </c>
      <c r="AR387" s="425">
        <v>11.679439942463485</v>
      </c>
      <c r="AS387" s="425">
        <v>1.84626753777355</v>
      </c>
      <c r="AT387" s="425">
        <v>1.9292683552165215</v>
      </c>
      <c r="AU387" s="426">
        <v>1.4712530048785861</v>
      </c>
      <c r="AV387" s="424">
        <v>3.4113001354173633</v>
      </c>
      <c r="AW387" s="425">
        <v>13.305347166056105</v>
      </c>
      <c r="AX387" s="425">
        <v>1.9263759084611902</v>
      </c>
      <c r="AY387" s="425">
        <v>2.027768494201569</v>
      </c>
      <c r="AZ387" s="426">
        <v>1.4795992119937558</v>
      </c>
      <c r="BA387" s="424">
        <v>3.5671196809021906</v>
      </c>
      <c r="BB387" s="425">
        <v>13.387154039442791</v>
      </c>
      <c r="BC387" s="425">
        <v>2.0064422626054985</v>
      </c>
      <c r="BD387" s="425">
        <v>2.1339448985995748</v>
      </c>
      <c r="BE387" s="426">
        <v>1.4667110766726823</v>
      </c>
      <c r="BF387" s="424">
        <v>3.8142653872881445</v>
      </c>
      <c r="BG387" s="425">
        <v>13.491595773451424</v>
      </c>
      <c r="BH387" s="425">
        <v>2.2224862275051365</v>
      </c>
      <c r="BI387" s="425">
        <v>2.3220342557153826</v>
      </c>
      <c r="BJ387" s="426">
        <v>1.8133722930140235</v>
      </c>
    </row>
    <row r="388" spans="5:62" ht="10.9" customHeight="1" x14ac:dyDescent="0.2">
      <c r="E388" s="477" t="s">
        <v>66</v>
      </c>
      <c r="F388" s="427">
        <v>4</v>
      </c>
      <c r="G388" s="2" t="s">
        <v>2524</v>
      </c>
      <c r="H388" s="424">
        <v>7.3184264316275476</v>
      </c>
      <c r="I388" s="425">
        <v>26.903136792534045</v>
      </c>
      <c r="J388" s="425">
        <v>4.1929725138184217</v>
      </c>
      <c r="K388" s="425">
        <v>4.3946706311189008</v>
      </c>
      <c r="L388" s="426">
        <v>2.7023348289652214</v>
      </c>
      <c r="M388" s="424">
        <v>7.1453204105448895</v>
      </c>
      <c r="N388" s="425">
        <v>27.33136098474176</v>
      </c>
      <c r="O388" s="425">
        <v>3.9215065027092653</v>
      </c>
      <c r="P388" s="425">
        <v>4.1100316307060529</v>
      </c>
      <c r="Q388" s="426">
        <v>2.5457048415604442</v>
      </c>
      <c r="R388" s="424">
        <v>6.8484737794573221</v>
      </c>
      <c r="S388" s="425">
        <v>25.526441954712855</v>
      </c>
      <c r="T388" s="425">
        <v>3.8202116994666744</v>
      </c>
      <c r="U388" s="425">
        <v>3.9809722425919851</v>
      </c>
      <c r="V388" s="426">
        <v>2.6727206448922245</v>
      </c>
      <c r="W388" s="424">
        <v>6.4401786577444868</v>
      </c>
      <c r="X388" s="425">
        <v>25.378145138763127</v>
      </c>
      <c r="Y388" s="425">
        <v>3.3252752801249246</v>
      </c>
      <c r="Z388" s="425">
        <v>3.4709115399278949</v>
      </c>
      <c r="AA388" s="426">
        <v>2.293857350099981</v>
      </c>
      <c r="AB388" s="424">
        <v>5.8445970622178054</v>
      </c>
      <c r="AC388" s="425">
        <v>23.228784659139652</v>
      </c>
      <c r="AD388" s="425">
        <v>2.95237285401203</v>
      </c>
      <c r="AE388" s="425">
        <v>3.0895991223023826</v>
      </c>
      <c r="AF388" s="426">
        <v>1.9899176050489531</v>
      </c>
      <c r="AG388" s="424">
        <v>6.7404671593149565</v>
      </c>
      <c r="AH388" s="425">
        <v>26.380451029555577</v>
      </c>
      <c r="AI388" s="425">
        <v>3.4713125347122764</v>
      </c>
      <c r="AJ388" s="425">
        <v>3.6309997384336814</v>
      </c>
      <c r="AK388" s="426">
        <v>2.3860660751838414</v>
      </c>
      <c r="AL388" s="424">
        <v>6.2163137229940819</v>
      </c>
      <c r="AM388" s="425">
        <v>24.429933638374283</v>
      </c>
      <c r="AN388" s="425">
        <v>3.1838569953304381</v>
      </c>
      <c r="AO388" s="425">
        <v>3.296452883982683</v>
      </c>
      <c r="AP388" s="426">
        <v>2.4451419736029241</v>
      </c>
      <c r="AQ388" s="424">
        <v>6.2082496453266005</v>
      </c>
      <c r="AR388" s="425">
        <v>24.141979765392691</v>
      </c>
      <c r="AS388" s="425">
        <v>3.2109398554062305</v>
      </c>
      <c r="AT388" s="425">
        <v>3.2564384001998055</v>
      </c>
      <c r="AU388" s="426">
        <v>2.9177388159429318</v>
      </c>
      <c r="AV388" s="424">
        <v>6.6101187083880051</v>
      </c>
      <c r="AW388" s="425">
        <v>25.913110097355688</v>
      </c>
      <c r="AX388" s="425">
        <v>3.2669184199905965</v>
      </c>
      <c r="AY388" s="425">
        <v>3.2843227142307034</v>
      </c>
      <c r="AZ388" s="426">
        <v>3.156473241892142</v>
      </c>
      <c r="BA388" s="424">
        <v>6.3809840040458035</v>
      </c>
      <c r="BB388" s="425">
        <v>25.103433698629257</v>
      </c>
      <c r="BC388" s="425">
        <v>3.031370497125915</v>
      </c>
      <c r="BD388" s="425">
        <v>3.0508788095109116</v>
      </c>
      <c r="BE388" s="426">
        <v>2.9114748209713075</v>
      </c>
      <c r="BF388" s="424">
        <v>6.6877750785419732</v>
      </c>
      <c r="BG388" s="425">
        <v>26.033463719877549</v>
      </c>
      <c r="BH388" s="425">
        <v>3.1643314467464405</v>
      </c>
      <c r="BI388" s="425">
        <v>3.1743512933502722</v>
      </c>
      <c r="BJ388" s="426">
        <v>3.1039519016248112</v>
      </c>
    </row>
    <row r="389" spans="5:62" ht="10.9" customHeight="1" x14ac:dyDescent="0.2">
      <c r="E389" s="477" t="s">
        <v>67</v>
      </c>
      <c r="F389" s="427">
        <v>4</v>
      </c>
      <c r="G389" s="2" t="s">
        <v>2525</v>
      </c>
      <c r="H389" s="424">
        <v>6.8363518469556928</v>
      </c>
      <c r="I389" s="425">
        <v>22.411446674630195</v>
      </c>
      <c r="J389" s="425">
        <v>4.769320842161755</v>
      </c>
      <c r="K389" s="425">
        <v>5.0929391461858655</v>
      </c>
      <c r="L389" s="426">
        <v>2.1142113613929716</v>
      </c>
      <c r="M389" s="424">
        <v>6.5597318922455763</v>
      </c>
      <c r="N389" s="425">
        <v>22.982343571085515</v>
      </c>
      <c r="O389" s="425">
        <v>4.3728610646553729</v>
      </c>
      <c r="P389" s="425">
        <v>4.6950134995695922</v>
      </c>
      <c r="Q389" s="426">
        <v>1.7647731676281433</v>
      </c>
      <c r="R389" s="424">
        <v>6.2517992212158227</v>
      </c>
      <c r="S389" s="425">
        <v>20.215499066204821</v>
      </c>
      <c r="T389" s="425">
        <v>4.3163593318954367</v>
      </c>
      <c r="U389" s="425">
        <v>4.6427326439488148</v>
      </c>
      <c r="V389" s="426">
        <v>1.7193644107151576</v>
      </c>
      <c r="W389" s="424">
        <v>5.6311440778841702</v>
      </c>
      <c r="X389" s="425">
        <v>19.104992691513441</v>
      </c>
      <c r="Y389" s="425">
        <v>3.73696751663224</v>
      </c>
      <c r="Z389" s="425">
        <v>4.0287837336313457</v>
      </c>
      <c r="AA389" s="426">
        <v>1.4464662702947397</v>
      </c>
      <c r="AB389" s="424">
        <v>5.3531783909458097</v>
      </c>
      <c r="AC389" s="425">
        <v>17.986325791659606</v>
      </c>
      <c r="AD389" s="425">
        <v>3.6026511672917869</v>
      </c>
      <c r="AE389" s="425">
        <v>3.9218576868575097</v>
      </c>
      <c r="AF389" s="426">
        <v>1.165079237880476</v>
      </c>
      <c r="AG389" s="424">
        <v>6.2108965336458475</v>
      </c>
      <c r="AH389" s="425">
        <v>21.920989153660603</v>
      </c>
      <c r="AI389" s="425">
        <v>4.0202269356482416</v>
      </c>
      <c r="AJ389" s="425">
        <v>4.3504309307993463</v>
      </c>
      <c r="AK389" s="426">
        <v>1.5825361651340342</v>
      </c>
      <c r="AL389" s="424">
        <v>5.7564921790041357</v>
      </c>
      <c r="AM389" s="425">
        <v>21.222048176798463</v>
      </c>
      <c r="AN389" s="425">
        <v>3.6099022394088629</v>
      </c>
      <c r="AO389" s="425">
        <v>3.8351055111199455</v>
      </c>
      <c r="AP389" s="426">
        <v>1.9964134378202689</v>
      </c>
      <c r="AQ389" s="424">
        <v>5.3888347993087171</v>
      </c>
      <c r="AR389" s="425">
        <v>20.777335046815345</v>
      </c>
      <c r="AS389" s="425">
        <v>3.2689402865303063</v>
      </c>
      <c r="AT389" s="425">
        <v>3.4474103032577998</v>
      </c>
      <c r="AU389" s="426">
        <v>1.9949680872837625</v>
      </c>
      <c r="AV389" s="424">
        <v>6.2076976653620779</v>
      </c>
      <c r="AW389" s="425">
        <v>26.48335712315335</v>
      </c>
      <c r="AX389" s="425">
        <v>3.3869006870370169</v>
      </c>
      <c r="AY389" s="425">
        <v>3.5876390703278211</v>
      </c>
      <c r="AZ389" s="426">
        <v>2.0002988958343328</v>
      </c>
      <c r="BA389" s="424">
        <v>5.7997852994059329</v>
      </c>
      <c r="BB389" s="425">
        <v>22.058273399363969</v>
      </c>
      <c r="BC389" s="425">
        <v>3.4176037724045156</v>
      </c>
      <c r="BD389" s="425">
        <v>3.6257959530839927</v>
      </c>
      <c r="BE389" s="426">
        <v>2.0449794262615519</v>
      </c>
      <c r="BF389" s="424">
        <v>5.5647102587243857</v>
      </c>
      <c r="BG389" s="425">
        <v>19.98142448570605</v>
      </c>
      <c r="BH389" s="425">
        <v>3.4776142337266398</v>
      </c>
      <c r="BI389" s="425">
        <v>3.6935084766559285</v>
      </c>
      <c r="BJ389" s="426">
        <v>2.094541997029566</v>
      </c>
    </row>
    <row r="390" spans="5:62" ht="10.9" customHeight="1" x14ac:dyDescent="0.2">
      <c r="E390" s="477" t="s">
        <v>938</v>
      </c>
      <c r="F390" s="427">
        <v>4</v>
      </c>
      <c r="G390" s="2" t="s">
        <v>2526</v>
      </c>
      <c r="H390" s="424" t="s">
        <v>2208</v>
      </c>
      <c r="I390" s="425" t="s">
        <v>2208</v>
      </c>
      <c r="J390" s="425" t="s">
        <v>2208</v>
      </c>
      <c r="K390" s="425" t="s">
        <v>2208</v>
      </c>
      <c r="L390" s="426" t="s">
        <v>2208</v>
      </c>
      <c r="M390" s="424" t="s">
        <v>2208</v>
      </c>
      <c r="N390" s="425" t="s">
        <v>2208</v>
      </c>
      <c r="O390" s="425" t="s">
        <v>2208</v>
      </c>
      <c r="P390" s="425" t="s">
        <v>2208</v>
      </c>
      <c r="Q390" s="426" t="s">
        <v>2208</v>
      </c>
      <c r="R390" s="424" t="s">
        <v>2208</v>
      </c>
      <c r="S390" s="425" t="s">
        <v>2208</v>
      </c>
      <c r="T390" s="425" t="s">
        <v>2208</v>
      </c>
      <c r="U390" s="425" t="s">
        <v>2208</v>
      </c>
      <c r="V390" s="426" t="s">
        <v>2208</v>
      </c>
      <c r="W390" s="424" t="s">
        <v>2208</v>
      </c>
      <c r="X390" s="425" t="s">
        <v>2208</v>
      </c>
      <c r="Y390" s="425" t="s">
        <v>2208</v>
      </c>
      <c r="Z390" s="425" t="s">
        <v>2208</v>
      </c>
      <c r="AA390" s="426" t="s">
        <v>2208</v>
      </c>
      <c r="AB390" s="424" t="s">
        <v>2208</v>
      </c>
      <c r="AC390" s="425" t="s">
        <v>2208</v>
      </c>
      <c r="AD390" s="425" t="s">
        <v>2208</v>
      </c>
      <c r="AE390" s="425" t="s">
        <v>2208</v>
      </c>
      <c r="AF390" s="426" t="s">
        <v>2208</v>
      </c>
      <c r="AG390" s="424" t="s">
        <v>2208</v>
      </c>
      <c r="AH390" s="425" t="s">
        <v>2208</v>
      </c>
      <c r="AI390" s="425" t="s">
        <v>2208</v>
      </c>
      <c r="AJ390" s="425" t="s">
        <v>2208</v>
      </c>
      <c r="AK390" s="426" t="s">
        <v>2208</v>
      </c>
      <c r="AL390" s="424" t="s">
        <v>2208</v>
      </c>
      <c r="AM390" s="425" t="s">
        <v>2208</v>
      </c>
      <c r="AN390" s="425" t="s">
        <v>2208</v>
      </c>
      <c r="AO390" s="425" t="s">
        <v>2208</v>
      </c>
      <c r="AP390" s="426" t="s">
        <v>2208</v>
      </c>
      <c r="AQ390" s="424" t="s">
        <v>2208</v>
      </c>
      <c r="AR390" s="425" t="s">
        <v>2208</v>
      </c>
      <c r="AS390" s="425" t="s">
        <v>2208</v>
      </c>
      <c r="AT390" s="425" t="s">
        <v>2208</v>
      </c>
      <c r="AU390" s="426" t="s">
        <v>2208</v>
      </c>
      <c r="AV390" s="424" t="s">
        <v>2208</v>
      </c>
      <c r="AW390" s="425" t="s">
        <v>2208</v>
      </c>
      <c r="AX390" s="425" t="s">
        <v>2208</v>
      </c>
      <c r="AY390" s="425" t="s">
        <v>2208</v>
      </c>
      <c r="AZ390" s="426" t="s">
        <v>2208</v>
      </c>
      <c r="BA390" s="424" t="s">
        <v>2208</v>
      </c>
      <c r="BB390" s="425" t="s">
        <v>2208</v>
      </c>
      <c r="BC390" s="425" t="s">
        <v>2208</v>
      </c>
      <c r="BD390" s="425" t="s">
        <v>2208</v>
      </c>
      <c r="BE390" s="426" t="s">
        <v>2208</v>
      </c>
      <c r="BF390" s="424" t="s">
        <v>2208</v>
      </c>
      <c r="BG390" s="425" t="s">
        <v>2208</v>
      </c>
      <c r="BH390" s="425" t="s">
        <v>2208</v>
      </c>
      <c r="BI390" s="425" t="s">
        <v>2208</v>
      </c>
      <c r="BJ390" s="426" t="s">
        <v>2208</v>
      </c>
    </row>
    <row r="391" spans="5:62" ht="10.9" customHeight="1" x14ac:dyDescent="0.2">
      <c r="E391" s="477" t="s">
        <v>2</v>
      </c>
      <c r="F391" s="427">
        <v>4</v>
      </c>
      <c r="G391" s="2" t="s">
        <v>2527</v>
      </c>
      <c r="H391" s="424" t="s">
        <v>2208</v>
      </c>
      <c r="I391" s="425" t="s">
        <v>2208</v>
      </c>
      <c r="J391" s="425" t="s">
        <v>2208</v>
      </c>
      <c r="K391" s="425" t="s">
        <v>2208</v>
      </c>
      <c r="L391" s="426" t="s">
        <v>2208</v>
      </c>
      <c r="M391" s="424" t="s">
        <v>2208</v>
      </c>
      <c r="N391" s="425" t="s">
        <v>2208</v>
      </c>
      <c r="O391" s="425" t="s">
        <v>2208</v>
      </c>
      <c r="P391" s="425" t="s">
        <v>2208</v>
      </c>
      <c r="Q391" s="426" t="s">
        <v>2208</v>
      </c>
      <c r="R391" s="424" t="s">
        <v>2208</v>
      </c>
      <c r="S391" s="425" t="s">
        <v>2208</v>
      </c>
      <c r="T391" s="425" t="s">
        <v>2208</v>
      </c>
      <c r="U391" s="425" t="s">
        <v>2208</v>
      </c>
      <c r="V391" s="426" t="s">
        <v>2208</v>
      </c>
      <c r="W391" s="424" t="s">
        <v>2208</v>
      </c>
      <c r="X391" s="425" t="s">
        <v>2208</v>
      </c>
      <c r="Y391" s="425" t="s">
        <v>2208</v>
      </c>
      <c r="Z391" s="425" t="s">
        <v>2208</v>
      </c>
      <c r="AA391" s="426" t="s">
        <v>2208</v>
      </c>
      <c r="AB391" s="424" t="s">
        <v>2208</v>
      </c>
      <c r="AC391" s="425" t="s">
        <v>2208</v>
      </c>
      <c r="AD391" s="425" t="s">
        <v>2208</v>
      </c>
      <c r="AE391" s="425" t="s">
        <v>2208</v>
      </c>
      <c r="AF391" s="426" t="s">
        <v>2208</v>
      </c>
      <c r="AG391" s="424" t="s">
        <v>2208</v>
      </c>
      <c r="AH391" s="425" t="s">
        <v>2208</v>
      </c>
      <c r="AI391" s="425" t="s">
        <v>2208</v>
      </c>
      <c r="AJ391" s="425" t="s">
        <v>2208</v>
      </c>
      <c r="AK391" s="426" t="s">
        <v>2208</v>
      </c>
      <c r="AL391" s="424" t="s">
        <v>2208</v>
      </c>
      <c r="AM391" s="425" t="s">
        <v>2208</v>
      </c>
      <c r="AN391" s="425" t="s">
        <v>2208</v>
      </c>
      <c r="AO391" s="425" t="s">
        <v>2208</v>
      </c>
      <c r="AP391" s="426" t="s">
        <v>2208</v>
      </c>
      <c r="AQ391" s="424" t="s">
        <v>2208</v>
      </c>
      <c r="AR391" s="425" t="s">
        <v>2208</v>
      </c>
      <c r="AS391" s="425" t="s">
        <v>2208</v>
      </c>
      <c r="AT391" s="425" t="s">
        <v>2208</v>
      </c>
      <c r="AU391" s="426" t="s">
        <v>2208</v>
      </c>
      <c r="AV391" s="424" t="s">
        <v>2208</v>
      </c>
      <c r="AW391" s="425" t="s">
        <v>2208</v>
      </c>
      <c r="AX391" s="425" t="s">
        <v>2208</v>
      </c>
      <c r="AY391" s="425" t="s">
        <v>2208</v>
      </c>
      <c r="AZ391" s="426" t="s">
        <v>2208</v>
      </c>
      <c r="BA391" s="424" t="s">
        <v>2208</v>
      </c>
      <c r="BB391" s="425" t="s">
        <v>2208</v>
      </c>
      <c r="BC391" s="425" t="s">
        <v>2208</v>
      </c>
      <c r="BD391" s="425" t="s">
        <v>2208</v>
      </c>
      <c r="BE391" s="426" t="s">
        <v>2208</v>
      </c>
      <c r="BF391" s="424" t="s">
        <v>2208</v>
      </c>
      <c r="BG391" s="425" t="s">
        <v>2208</v>
      </c>
      <c r="BH391" s="425" t="s">
        <v>2208</v>
      </c>
      <c r="BI391" s="425" t="s">
        <v>2208</v>
      </c>
      <c r="BJ391" s="426" t="s">
        <v>2208</v>
      </c>
    </row>
    <row r="392" spans="5:62" ht="10.9" customHeight="1" x14ac:dyDescent="0.2">
      <c r="E392" s="477" t="s">
        <v>940</v>
      </c>
      <c r="F392" s="427">
        <v>4</v>
      </c>
      <c r="G392" s="262" t="s">
        <v>2528</v>
      </c>
      <c r="H392" s="424">
        <v>4.9120335750450685</v>
      </c>
      <c r="I392" s="425">
        <v>16.782241447532222</v>
      </c>
      <c r="J392" s="425">
        <v>3.2051472917063974</v>
      </c>
      <c r="K392" s="425">
        <v>3.447811266473908</v>
      </c>
      <c r="L392" s="426">
        <v>1.866362853553766</v>
      </c>
      <c r="M392" s="424">
        <v>4.6241040959643431</v>
      </c>
      <c r="N392" s="425">
        <v>16.305235740270476</v>
      </c>
      <c r="O392" s="425">
        <v>2.9372682856872032</v>
      </c>
      <c r="P392" s="425">
        <v>3.1360099226158931</v>
      </c>
      <c r="Q392" s="426">
        <v>1.8553017656439226</v>
      </c>
      <c r="R392" s="424">
        <v>4.4293760328386078</v>
      </c>
      <c r="S392" s="425">
        <v>16.131186291297322</v>
      </c>
      <c r="T392" s="425">
        <v>2.729742007319552</v>
      </c>
      <c r="U392" s="425">
        <v>2.893046488455012</v>
      </c>
      <c r="V392" s="426">
        <v>1.8618599760162975</v>
      </c>
      <c r="W392" s="424">
        <v>3.9163682090067682</v>
      </c>
      <c r="X392" s="425">
        <v>14.873171812634686</v>
      </c>
      <c r="Y392" s="425">
        <v>2.2912884157369344</v>
      </c>
      <c r="Z392" s="425">
        <v>2.4120173405175378</v>
      </c>
      <c r="AA392" s="426">
        <v>1.6538179538852658</v>
      </c>
      <c r="AB392" s="424">
        <v>3.7832156201581322</v>
      </c>
      <c r="AC392" s="425">
        <v>14.07452152252594</v>
      </c>
      <c r="AD392" s="425">
        <v>2.2329381230556971</v>
      </c>
      <c r="AE392" s="425">
        <v>2.356454633406206</v>
      </c>
      <c r="AF392" s="426">
        <v>1.5931529456594802</v>
      </c>
      <c r="AG392" s="424">
        <v>4.3219945112157676</v>
      </c>
      <c r="AH392" s="425">
        <v>16.222643137013986</v>
      </c>
      <c r="AI392" s="425">
        <v>2.5626197403437101</v>
      </c>
      <c r="AJ392" s="425">
        <v>2.7061777077830871</v>
      </c>
      <c r="AK392" s="426">
        <v>1.8351829099056802</v>
      </c>
      <c r="AL392" s="424">
        <v>4.0021169615226952</v>
      </c>
      <c r="AM392" s="425">
        <v>15.450302456295487</v>
      </c>
      <c r="AN392" s="425">
        <v>2.3174582623303088</v>
      </c>
      <c r="AO392" s="425">
        <v>2.4536993251679799</v>
      </c>
      <c r="AP392" s="426">
        <v>1.6503500236943596</v>
      </c>
      <c r="AQ392" s="424">
        <v>3.9516687066404712</v>
      </c>
      <c r="AR392" s="425">
        <v>16.53816803638226</v>
      </c>
      <c r="AS392" s="425">
        <v>2.1022177771446566</v>
      </c>
      <c r="AT392" s="425">
        <v>2.1845870563807064</v>
      </c>
      <c r="AU392" s="426">
        <v>1.7071341058798712</v>
      </c>
      <c r="AV392" s="424">
        <v>4.3678311062379143</v>
      </c>
      <c r="AW392" s="425">
        <v>18.111083848556937</v>
      </c>
      <c r="AX392" s="425">
        <v>2.211344112868062</v>
      </c>
      <c r="AY392" s="425">
        <v>2.269225487034471</v>
      </c>
      <c r="AZ392" s="426">
        <v>1.9374513249658067</v>
      </c>
      <c r="BA392" s="424">
        <v>4.5520832059804714</v>
      </c>
      <c r="BB392" s="425">
        <v>17.487835761396081</v>
      </c>
      <c r="BC392" s="425">
        <v>2.4133904014655299</v>
      </c>
      <c r="BD392" s="425">
        <v>2.4464668779130068</v>
      </c>
      <c r="BE392" s="426">
        <v>2.2591788993145356</v>
      </c>
      <c r="BF392" s="424">
        <v>4.6681692472144034</v>
      </c>
      <c r="BG392" s="425">
        <v>17.422832028473614</v>
      </c>
      <c r="BH392" s="425">
        <v>2.5496279641105177</v>
      </c>
      <c r="BI392" s="425">
        <v>2.5952501491448405</v>
      </c>
      <c r="BJ392" s="426">
        <v>2.3421308110407879</v>
      </c>
    </row>
    <row r="393" spans="5:62" ht="10.9" customHeight="1" x14ac:dyDescent="0.2">
      <c r="E393" s="477" t="s">
        <v>141</v>
      </c>
      <c r="F393" s="427">
        <v>4</v>
      </c>
      <c r="G393" s="262" t="s">
        <v>2529</v>
      </c>
      <c r="H393" s="424">
        <v>3.9989676273718553</v>
      </c>
      <c r="I393" s="425">
        <v>11.733117861368932</v>
      </c>
      <c r="J393" s="425">
        <v>2.8703245708936973</v>
      </c>
      <c r="K393" s="425">
        <v>3.1022841632480929</v>
      </c>
      <c r="L393" s="426">
        <v>1.6206952431114205</v>
      </c>
      <c r="M393" s="424">
        <v>4.218321342121607</v>
      </c>
      <c r="N393" s="425">
        <v>13.873725747106318</v>
      </c>
      <c r="O393" s="425">
        <v>2.8195781867014031</v>
      </c>
      <c r="P393" s="425">
        <v>3.0379640613355545</v>
      </c>
      <c r="Q393" s="426">
        <v>1.6563628531926367</v>
      </c>
      <c r="R393" s="424">
        <v>4.1414068884253528</v>
      </c>
      <c r="S393" s="425">
        <v>15.183620446353062</v>
      </c>
      <c r="T393" s="425">
        <v>2.5235016439993534</v>
      </c>
      <c r="U393" s="425">
        <v>2.708146922392054</v>
      </c>
      <c r="V393" s="426">
        <v>1.5577630348828426</v>
      </c>
      <c r="W393" s="424">
        <v>3.6858339050402891</v>
      </c>
      <c r="X393" s="425">
        <v>13.139326617296843</v>
      </c>
      <c r="Y393" s="425">
        <v>2.274197282099069</v>
      </c>
      <c r="Z393" s="425">
        <v>2.4474728879656396</v>
      </c>
      <c r="AA393" s="426">
        <v>1.3686929776534438</v>
      </c>
      <c r="AB393" s="424">
        <v>3.6680930181159943</v>
      </c>
      <c r="AC393" s="425">
        <v>13.370625693477921</v>
      </c>
      <c r="AD393" s="425">
        <v>2.2038537118589994</v>
      </c>
      <c r="AE393" s="425">
        <v>2.3815174362212019</v>
      </c>
      <c r="AF393" s="426">
        <v>1.292437925930463</v>
      </c>
      <c r="AG393" s="424">
        <v>4.0055808973734486</v>
      </c>
      <c r="AH393" s="425">
        <v>14.696967355248464</v>
      </c>
      <c r="AI393" s="425">
        <v>2.4244122518902431</v>
      </c>
      <c r="AJ393" s="425">
        <v>2.6244660443417152</v>
      </c>
      <c r="AK393" s="426">
        <v>1.4211910970349828</v>
      </c>
      <c r="AL393" s="424">
        <v>3.6926208619913661</v>
      </c>
      <c r="AM393" s="425">
        <v>13.570969358719431</v>
      </c>
      <c r="AN393" s="425">
        <v>2.2520616414415668</v>
      </c>
      <c r="AO393" s="425">
        <v>2.4494769993472603</v>
      </c>
      <c r="AP393" s="426">
        <v>1.2943124926682388</v>
      </c>
      <c r="AQ393" s="424">
        <v>4.0201669955103041</v>
      </c>
      <c r="AR393" s="425">
        <v>16.405110901885514</v>
      </c>
      <c r="AS393" s="425">
        <v>2.2438260306828521</v>
      </c>
      <c r="AT393" s="425">
        <v>2.3593476010107972</v>
      </c>
      <c r="AU393" s="426">
        <v>1.6964357253158531</v>
      </c>
      <c r="AV393" s="424">
        <v>4.3769464316908513</v>
      </c>
      <c r="AW393" s="425">
        <v>17.852455257908836</v>
      </c>
      <c r="AX393" s="425">
        <v>2.2876764731337547</v>
      </c>
      <c r="AY393" s="425">
        <v>2.3880357082790917</v>
      </c>
      <c r="AZ393" s="426">
        <v>1.8214579556319432</v>
      </c>
      <c r="BA393" s="424">
        <v>4.3820357873952602</v>
      </c>
      <c r="BB393" s="425">
        <v>16.495229111317165</v>
      </c>
      <c r="BC393" s="425">
        <v>2.409101963542696</v>
      </c>
      <c r="BD393" s="425">
        <v>2.5267593849855592</v>
      </c>
      <c r="BE393" s="426">
        <v>1.874801348833411</v>
      </c>
      <c r="BF393" s="424">
        <v>4.3234202906435</v>
      </c>
      <c r="BG393" s="425">
        <v>15.784651605572543</v>
      </c>
      <c r="BH393" s="425">
        <v>2.4569150331761613</v>
      </c>
      <c r="BI393" s="425">
        <v>2.5687059406324391</v>
      </c>
      <c r="BJ393" s="426">
        <v>1.9628533361146767</v>
      </c>
    </row>
    <row r="394" spans="5:62" ht="10.9" customHeight="1" x14ac:dyDescent="0.2">
      <c r="E394" s="477" t="s">
        <v>144</v>
      </c>
      <c r="F394" s="427">
        <v>4</v>
      </c>
      <c r="G394" s="262" t="s">
        <v>2530</v>
      </c>
      <c r="H394" s="424">
        <v>4.8627876305241662</v>
      </c>
      <c r="I394" s="425">
        <v>18.955315636588548</v>
      </c>
      <c r="J394" s="425">
        <v>2.8343402220771998</v>
      </c>
      <c r="K394" s="425">
        <v>3.0673233932892328</v>
      </c>
      <c r="L394" s="426">
        <v>1.6378361830121522</v>
      </c>
      <c r="M394" s="424">
        <v>4.3411397194514025</v>
      </c>
      <c r="N394" s="425">
        <v>17.656229237204425</v>
      </c>
      <c r="O394" s="425">
        <v>2.4015240435773135</v>
      </c>
      <c r="P394" s="425">
        <v>2.5832340995927923</v>
      </c>
      <c r="Q394" s="426">
        <v>1.4763746793574217</v>
      </c>
      <c r="R394" s="424">
        <v>4.4166861590528823</v>
      </c>
      <c r="S394" s="425">
        <v>18.825207987231707</v>
      </c>
      <c r="T394" s="425">
        <v>2.294422691114208</v>
      </c>
      <c r="U394" s="425">
        <v>2.4590386354388714</v>
      </c>
      <c r="V394" s="426">
        <v>1.4690251051158694</v>
      </c>
      <c r="W394" s="424">
        <v>3.9924208205982556</v>
      </c>
      <c r="X394" s="425">
        <v>16.970705259675714</v>
      </c>
      <c r="Y394" s="425">
        <v>2.0156413853934181</v>
      </c>
      <c r="Z394" s="425">
        <v>2.157085594399732</v>
      </c>
      <c r="AA394" s="426">
        <v>1.3088426908332333</v>
      </c>
      <c r="AB394" s="424">
        <v>3.6262811023319532</v>
      </c>
      <c r="AC394" s="425">
        <v>14.773126527183383</v>
      </c>
      <c r="AD394" s="425">
        <v>1.899355734691111</v>
      </c>
      <c r="AE394" s="425">
        <v>2.0403374173428666</v>
      </c>
      <c r="AF394" s="426">
        <v>1.2057616473456034</v>
      </c>
      <c r="AG394" s="424">
        <v>3.9868570965216574</v>
      </c>
      <c r="AH394" s="425">
        <v>16.229798612243805</v>
      </c>
      <c r="AI394" s="425">
        <v>2.1280850962285083</v>
      </c>
      <c r="AJ394" s="425">
        <v>2.2743462644940138</v>
      </c>
      <c r="AK394" s="426">
        <v>1.4223150133306213</v>
      </c>
      <c r="AL394" s="424">
        <v>3.6586583356998603</v>
      </c>
      <c r="AM394" s="425">
        <v>15.711537348281777</v>
      </c>
      <c r="AN394" s="425">
        <v>1.8250195090638979</v>
      </c>
      <c r="AO394" s="425">
        <v>1.9245366526636627</v>
      </c>
      <c r="AP394" s="426">
        <v>1.3597862248136769</v>
      </c>
      <c r="AQ394" s="424">
        <v>3.617545101551594</v>
      </c>
      <c r="AR394" s="425">
        <v>17.008024997638632</v>
      </c>
      <c r="AS394" s="425">
        <v>1.5510875274829006</v>
      </c>
      <c r="AT394" s="425">
        <v>1.6600033982877413</v>
      </c>
      <c r="AU394" s="426">
        <v>1.0519404767417493</v>
      </c>
      <c r="AV394" s="424">
        <v>4.1143804032690499</v>
      </c>
      <c r="AW394" s="425">
        <v>19.281100000627077</v>
      </c>
      <c r="AX394" s="425">
        <v>1.5583064780573348</v>
      </c>
      <c r="AY394" s="425">
        <v>1.6619613274363323</v>
      </c>
      <c r="AZ394" s="426">
        <v>1.0881251509734535</v>
      </c>
      <c r="BA394" s="424">
        <v>4.1269620794319826</v>
      </c>
      <c r="BB394" s="425">
        <v>18.301307585499067</v>
      </c>
      <c r="BC394" s="425">
        <v>1.5584523185097372</v>
      </c>
      <c r="BD394" s="425">
        <v>1.6750109687825856</v>
      </c>
      <c r="BE394" s="426">
        <v>1.0318395976272317</v>
      </c>
      <c r="BF394" s="424">
        <v>4.3362452070923547</v>
      </c>
      <c r="BG394" s="425">
        <v>18.537793548056239</v>
      </c>
      <c r="BH394" s="425">
        <v>1.7165420910468943</v>
      </c>
      <c r="BI394" s="425">
        <v>1.8629962144371992</v>
      </c>
      <c r="BJ394" s="426">
        <v>1.0641112475288472</v>
      </c>
    </row>
    <row r="395" spans="5:62" ht="10.9" customHeight="1" x14ac:dyDescent="0.2">
      <c r="E395" s="477" t="s">
        <v>147</v>
      </c>
      <c r="F395" s="427">
        <v>4</v>
      </c>
      <c r="G395" s="2" t="s">
        <v>2531</v>
      </c>
      <c r="H395" s="424">
        <v>4.64831419722434</v>
      </c>
      <c r="I395" s="425">
        <v>15.308561426366458</v>
      </c>
      <c r="J395" s="425">
        <v>3.035755511000684</v>
      </c>
      <c r="K395" s="425">
        <v>3.2485659483393849</v>
      </c>
      <c r="L395" s="426">
        <v>1.7548237015668284</v>
      </c>
      <c r="M395" s="424">
        <v>4.3194952132510416</v>
      </c>
      <c r="N395" s="425">
        <v>14.163512745428758</v>
      </c>
      <c r="O395" s="425">
        <v>2.8268685146548207</v>
      </c>
      <c r="P395" s="425">
        <v>2.9854952502280483</v>
      </c>
      <c r="Q395" s="426">
        <v>1.8894258042518879</v>
      </c>
      <c r="R395" s="424">
        <v>3.9445912350538688</v>
      </c>
      <c r="S395" s="425">
        <v>12.625123706938451</v>
      </c>
      <c r="T395" s="425">
        <v>2.6423738017553333</v>
      </c>
      <c r="U395" s="425">
        <v>2.7786423875018307</v>
      </c>
      <c r="V395" s="426">
        <v>1.8617955200037373</v>
      </c>
      <c r="W395" s="424">
        <v>3.4898888989133501</v>
      </c>
      <c r="X395" s="425">
        <v>12.686813362658224</v>
      </c>
      <c r="Y395" s="425">
        <v>2.0984573938605702</v>
      </c>
      <c r="Z395" s="425">
        <v>2.1782074021561315</v>
      </c>
      <c r="AA395" s="426">
        <v>1.6456387283930811</v>
      </c>
      <c r="AB395" s="424">
        <v>3.4147917635689922</v>
      </c>
      <c r="AC395" s="425">
        <v>11.952248705756681</v>
      </c>
      <c r="AD395" s="425">
        <v>2.1073366349633349</v>
      </c>
      <c r="AE395" s="425">
        <v>2.1861966907263604</v>
      </c>
      <c r="AF395" s="426">
        <v>1.6693572380737201</v>
      </c>
      <c r="AG395" s="424">
        <v>4.0471458662887105</v>
      </c>
      <c r="AH395" s="425">
        <v>14.398602259229708</v>
      </c>
      <c r="AI395" s="425">
        <v>2.49151898476372</v>
      </c>
      <c r="AJ395" s="425">
        <v>2.5874398320742342</v>
      </c>
      <c r="AK395" s="426">
        <v>1.9702187162915108</v>
      </c>
      <c r="AL395" s="424">
        <v>3.6809116133397444</v>
      </c>
      <c r="AM395" s="425">
        <v>13.336092582752602</v>
      </c>
      <c r="AN395" s="425">
        <v>2.243573279874687</v>
      </c>
      <c r="AO395" s="425">
        <v>2.345665137183889</v>
      </c>
      <c r="AP395" s="426">
        <v>1.7086657137853307</v>
      </c>
      <c r="AQ395" s="424">
        <v>3.6454495727502794</v>
      </c>
      <c r="AR395" s="425">
        <v>14.268611531990496</v>
      </c>
      <c r="AS395" s="425">
        <v>2.081185275361356</v>
      </c>
      <c r="AT395" s="425">
        <v>2.0766874812586198</v>
      </c>
      <c r="AU395" s="426">
        <v>2.1043149064356843</v>
      </c>
      <c r="AV395" s="424">
        <v>4.0704975633970228</v>
      </c>
      <c r="AW395" s="425">
        <v>15.758473132421095</v>
      </c>
      <c r="AX395" s="425">
        <v>2.2472188362427072</v>
      </c>
      <c r="AY395" s="425">
        <v>2.2195975336922085</v>
      </c>
      <c r="AZ395" s="426">
        <v>2.3869892182130634</v>
      </c>
      <c r="BA395" s="424">
        <v>4.4897190208100204</v>
      </c>
      <c r="BB395" s="425">
        <v>15.840760726302511</v>
      </c>
      <c r="BC395" s="425">
        <v>2.6274040270060763</v>
      </c>
      <c r="BD395" s="425">
        <v>2.5536339152008449</v>
      </c>
      <c r="BE395" s="426">
        <v>2.9939884590056587</v>
      </c>
      <c r="BF395" s="424">
        <v>4.708962233071861</v>
      </c>
      <c r="BG395" s="425">
        <v>15.781327899305916</v>
      </c>
      <c r="BH395" s="425">
        <v>2.8936308141529827</v>
      </c>
      <c r="BI395" s="425">
        <v>2.8322312738672566</v>
      </c>
      <c r="BJ395" s="426">
        <v>3.1910784188288082</v>
      </c>
    </row>
    <row r="396" spans="5:62" ht="10.9" customHeight="1" x14ac:dyDescent="0.2">
      <c r="E396" s="477" t="s">
        <v>148</v>
      </c>
      <c r="F396" s="427">
        <v>4</v>
      </c>
      <c r="G396" s="2" t="s">
        <v>2532</v>
      </c>
      <c r="H396" s="424">
        <v>6.4410291895093001</v>
      </c>
      <c r="I396" s="425">
        <v>23.201475007742705</v>
      </c>
      <c r="J396" s="425">
        <v>4.3060270747318681</v>
      </c>
      <c r="K396" s="425">
        <v>4.6234259292504758</v>
      </c>
      <c r="L396" s="426">
        <v>2.5951600076925674</v>
      </c>
      <c r="M396" s="424">
        <v>5.9375825454555375</v>
      </c>
      <c r="N396" s="425">
        <v>21.60366283060003</v>
      </c>
      <c r="O396" s="425">
        <v>3.9038472171893797</v>
      </c>
      <c r="P396" s="425">
        <v>4.1671698504942114</v>
      </c>
      <c r="Q396" s="426">
        <v>2.5033188368202106</v>
      </c>
      <c r="R396" s="424">
        <v>5.5825556778341046</v>
      </c>
      <c r="S396" s="425">
        <v>20.372792866572066</v>
      </c>
      <c r="T396" s="425">
        <v>3.6338141538284523</v>
      </c>
      <c r="U396" s="425">
        <v>3.8176249098007182</v>
      </c>
      <c r="V396" s="426">
        <v>2.6856835664439385</v>
      </c>
      <c r="W396" s="424">
        <v>4.7973622124589985</v>
      </c>
      <c r="X396" s="425">
        <v>18.181165339311722</v>
      </c>
      <c r="Y396" s="425">
        <v>2.9663761867694438</v>
      </c>
      <c r="Z396" s="425">
        <v>3.0770086395089185</v>
      </c>
      <c r="AA396" s="426">
        <v>2.403121531321502</v>
      </c>
      <c r="AB396" s="424">
        <v>4.7272032781429534</v>
      </c>
      <c r="AC396" s="425">
        <v>17.861664257309357</v>
      </c>
      <c r="AD396" s="425">
        <v>2.8812024068501034</v>
      </c>
      <c r="AE396" s="425">
        <v>3.0012020746534938</v>
      </c>
      <c r="AF396" s="426">
        <v>2.2824764891173457</v>
      </c>
      <c r="AG396" s="424">
        <v>5.5510167342838068</v>
      </c>
      <c r="AH396" s="425">
        <v>21.321902683554416</v>
      </c>
      <c r="AI396" s="425">
        <v>3.3636641636344224</v>
      </c>
      <c r="AJ396" s="425">
        <v>3.5236621849437464</v>
      </c>
      <c r="AK396" s="426">
        <v>2.5850852726150224</v>
      </c>
      <c r="AL396" s="424">
        <v>5.3084855432392901</v>
      </c>
      <c r="AM396" s="425">
        <v>21.075218999350234</v>
      </c>
      <c r="AN396" s="425">
        <v>3.1136537648728653</v>
      </c>
      <c r="AO396" s="425">
        <v>3.2866710730388218</v>
      </c>
      <c r="AP396" s="426">
        <v>2.3008014725787467</v>
      </c>
      <c r="AQ396" s="424">
        <v>4.8047483260460551</v>
      </c>
      <c r="AR396" s="425">
        <v>20.070815361200843</v>
      </c>
      <c r="AS396" s="425">
        <v>2.6555097806920105</v>
      </c>
      <c r="AT396" s="425">
        <v>2.8151726212051527</v>
      </c>
      <c r="AU396" s="426">
        <v>1.9214503525347728</v>
      </c>
      <c r="AV396" s="424">
        <v>5.1767162833589886</v>
      </c>
      <c r="AW396" s="425">
        <v>21.035163087980571</v>
      </c>
      <c r="AX396" s="425">
        <v>2.8664247600357982</v>
      </c>
      <c r="AY396" s="425">
        <v>2.9640855475483261</v>
      </c>
      <c r="AZ396" s="426">
        <v>2.4206133182936829</v>
      </c>
      <c r="BA396" s="424">
        <v>5.3756831349998722</v>
      </c>
      <c r="BB396" s="425">
        <v>20.526110461014259</v>
      </c>
      <c r="BC396" s="425">
        <v>3.1007762512696724</v>
      </c>
      <c r="BD396" s="425">
        <v>3.1145765557140566</v>
      </c>
      <c r="BE396" s="426">
        <v>3.0386861011522748</v>
      </c>
      <c r="BF396" s="424">
        <v>5.3932811323101228</v>
      </c>
      <c r="BG396" s="425">
        <v>20.77737755965644</v>
      </c>
      <c r="BH396" s="425">
        <v>3.0880565672978104</v>
      </c>
      <c r="BI396" s="425">
        <v>3.1133209982562207</v>
      </c>
      <c r="BJ396" s="426">
        <v>2.9782065942425535</v>
      </c>
    </row>
    <row r="397" spans="5:62" ht="10.9" customHeight="1" x14ac:dyDescent="0.2">
      <c r="E397" s="477" t="s">
        <v>942</v>
      </c>
      <c r="F397" s="427">
        <v>4</v>
      </c>
      <c r="G397" s="2" t="s">
        <v>2533</v>
      </c>
      <c r="H397" s="424">
        <v>5.0580478187049653</v>
      </c>
      <c r="I397" s="425">
        <v>15.983245445081907</v>
      </c>
      <c r="J397" s="425">
        <v>3.1569121482466498</v>
      </c>
      <c r="K397" s="425">
        <v>3.3767683618533346</v>
      </c>
      <c r="L397" s="426">
        <v>1.7334525224332371</v>
      </c>
      <c r="M397" s="424">
        <v>4.9492325604814287</v>
      </c>
      <c r="N397" s="425">
        <v>16.12396801521383</v>
      </c>
      <c r="O397" s="425">
        <v>3.0257160413242379</v>
      </c>
      <c r="P397" s="425">
        <v>3.2164709676941188</v>
      </c>
      <c r="Q397" s="426">
        <v>1.7986696069361032</v>
      </c>
      <c r="R397" s="424">
        <v>4.7817999427415812</v>
      </c>
      <c r="S397" s="425">
        <v>15.443951985558725</v>
      </c>
      <c r="T397" s="425">
        <v>2.9572654342566214</v>
      </c>
      <c r="U397" s="425">
        <v>3.1256323023796861</v>
      </c>
      <c r="V397" s="426">
        <v>1.8759555449649077</v>
      </c>
      <c r="W397" s="424">
        <v>4.2568634153611171</v>
      </c>
      <c r="X397" s="425">
        <v>14.783172756221072</v>
      </c>
      <c r="Y397" s="425">
        <v>2.4370505285034807</v>
      </c>
      <c r="Z397" s="425">
        <v>2.5740699663291502</v>
      </c>
      <c r="AA397" s="426">
        <v>1.5836939462184052</v>
      </c>
      <c r="AB397" s="424">
        <v>4.1345553665369392</v>
      </c>
      <c r="AC397" s="425">
        <v>14.319217844973164</v>
      </c>
      <c r="AD397" s="425">
        <v>2.3652810184117468</v>
      </c>
      <c r="AE397" s="425">
        <v>2.4888301395673373</v>
      </c>
      <c r="AF397" s="426">
        <v>1.6134830778258129</v>
      </c>
      <c r="AG397" s="424">
        <v>4.8016789944529643</v>
      </c>
      <c r="AH397" s="425">
        <v>16.715343377845457</v>
      </c>
      <c r="AI397" s="425">
        <v>2.7692957652706953</v>
      </c>
      <c r="AJ397" s="425">
        <v>2.8882852281730429</v>
      </c>
      <c r="AK397" s="426">
        <v>2.0613964622095806</v>
      </c>
      <c r="AL397" s="424">
        <v>4.5138933847074663</v>
      </c>
      <c r="AM397" s="425">
        <v>16.300428459917704</v>
      </c>
      <c r="AN397" s="425">
        <v>2.5319729028076159</v>
      </c>
      <c r="AO397" s="425">
        <v>2.6633339240123544</v>
      </c>
      <c r="AP397" s="426">
        <v>1.7901104103963597</v>
      </c>
      <c r="AQ397" s="424">
        <v>4.2379450255732882</v>
      </c>
      <c r="AR397" s="425">
        <v>16.012226698818285</v>
      </c>
      <c r="AS397" s="425">
        <v>2.2516046679271668</v>
      </c>
      <c r="AT397" s="425">
        <v>2.374968636122238</v>
      </c>
      <c r="AU397" s="426">
        <v>1.5806127040214555</v>
      </c>
      <c r="AV397" s="424">
        <v>4.7292981115444919</v>
      </c>
      <c r="AW397" s="425">
        <v>17.388317120503242</v>
      </c>
      <c r="AX397" s="425">
        <v>2.5276925414671902</v>
      </c>
      <c r="AY397" s="425">
        <v>2.6265550838742775</v>
      </c>
      <c r="AZ397" s="426">
        <v>1.9948045195775292</v>
      </c>
      <c r="BA397" s="424">
        <v>4.9909660956662014</v>
      </c>
      <c r="BB397" s="425">
        <v>17.086533808089516</v>
      </c>
      <c r="BC397" s="425">
        <v>2.8100016195722728</v>
      </c>
      <c r="BD397" s="425">
        <v>2.8662337702562071</v>
      </c>
      <c r="BE397" s="426">
        <v>2.5173300146121647</v>
      </c>
      <c r="BF397" s="424">
        <v>5.1847288161722256</v>
      </c>
      <c r="BG397" s="425">
        <v>17.500232414317651</v>
      </c>
      <c r="BH397" s="425">
        <v>2.9779285785876484</v>
      </c>
      <c r="BI397" s="425">
        <v>3.0561851236261335</v>
      </c>
      <c r="BJ397" s="426">
        <v>2.5919221516384012</v>
      </c>
    </row>
    <row r="398" spans="5:62" ht="10.9" customHeight="1" x14ac:dyDescent="0.2">
      <c r="E398" s="477" t="s">
        <v>153</v>
      </c>
      <c r="F398" s="427">
        <v>4</v>
      </c>
      <c r="G398" s="2" t="s">
        <v>2534</v>
      </c>
      <c r="H398" s="424">
        <v>6.6427732707425635</v>
      </c>
      <c r="I398" s="425">
        <v>21.347957583357577</v>
      </c>
      <c r="J398" s="425">
        <v>3.7991269378455428</v>
      </c>
      <c r="K398" s="425">
        <v>4.0675877456465557</v>
      </c>
      <c r="L398" s="426">
        <v>1.9649407841342246</v>
      </c>
      <c r="M398" s="424">
        <v>6.2810385062581053</v>
      </c>
      <c r="N398" s="425">
        <v>20.397196440757043</v>
      </c>
      <c r="O398" s="425">
        <v>3.5833614496116808</v>
      </c>
      <c r="P398" s="425">
        <v>3.8320632857123385</v>
      </c>
      <c r="Q398" s="426">
        <v>1.8962299877187092</v>
      </c>
      <c r="R398" s="424">
        <v>6.0024638324164643</v>
      </c>
      <c r="S398" s="425">
        <v>19.567577402411931</v>
      </c>
      <c r="T398" s="425">
        <v>3.440720042870959</v>
      </c>
      <c r="U398" s="425">
        <v>3.6479845619194977</v>
      </c>
      <c r="V398" s="426">
        <v>2.0321054784103918</v>
      </c>
      <c r="W398" s="424">
        <v>5.5706269800194672</v>
      </c>
      <c r="X398" s="425">
        <v>19.490538378984947</v>
      </c>
      <c r="Y398" s="425">
        <v>2.9150921043882372</v>
      </c>
      <c r="Z398" s="425">
        <v>3.0817136637043072</v>
      </c>
      <c r="AA398" s="426">
        <v>1.8269585386073532</v>
      </c>
      <c r="AB398" s="424">
        <v>5.6084733504897368</v>
      </c>
      <c r="AC398" s="425">
        <v>19.744748901228689</v>
      </c>
      <c r="AD398" s="425">
        <v>2.8820383273802368</v>
      </c>
      <c r="AE398" s="425">
        <v>3.0775361803610131</v>
      </c>
      <c r="AF398" s="426">
        <v>1.639552569675349</v>
      </c>
      <c r="AG398" s="424">
        <v>6.5689373203145704</v>
      </c>
      <c r="AH398" s="425">
        <v>23.077538677484611</v>
      </c>
      <c r="AI398" s="425">
        <v>3.3893951653199785</v>
      </c>
      <c r="AJ398" s="425">
        <v>3.5753752768845031</v>
      </c>
      <c r="AK398" s="426">
        <v>2.2207915183330931</v>
      </c>
      <c r="AL398" s="424">
        <v>5.9417481169563615</v>
      </c>
      <c r="AM398" s="425">
        <v>21.023927495146562</v>
      </c>
      <c r="AN398" s="425">
        <v>3.0269202511678515</v>
      </c>
      <c r="AO398" s="425">
        <v>3.2149574661742539</v>
      </c>
      <c r="AP398" s="426">
        <v>1.9050433565555909</v>
      </c>
      <c r="AQ398" s="424">
        <v>5.5991739769305786</v>
      </c>
      <c r="AR398" s="425">
        <v>20.705818744371758</v>
      </c>
      <c r="AS398" s="425">
        <v>2.6938188294274288</v>
      </c>
      <c r="AT398" s="425">
        <v>2.867741712406692</v>
      </c>
      <c r="AU398" s="426">
        <v>1.6934826582741911</v>
      </c>
      <c r="AV398" s="424">
        <v>6.5131441127939587</v>
      </c>
      <c r="AW398" s="425">
        <v>23.476669125846087</v>
      </c>
      <c r="AX398" s="425">
        <v>3.1527662651215631</v>
      </c>
      <c r="AY398" s="425">
        <v>3.1833679545833844</v>
      </c>
      <c r="AZ398" s="426">
        <v>2.9789591035627074</v>
      </c>
      <c r="BA398" s="424">
        <v>6.6862975136972569</v>
      </c>
      <c r="BB398" s="425">
        <v>22.694183633759561</v>
      </c>
      <c r="BC398" s="425">
        <v>3.3558154202299755</v>
      </c>
      <c r="BD398" s="425">
        <v>3.3862817817506636</v>
      </c>
      <c r="BE398" s="426">
        <v>3.1903360675282637</v>
      </c>
      <c r="BF398" s="424">
        <v>6.9136785362231956</v>
      </c>
      <c r="BG398" s="425">
        <v>23.20242212005342</v>
      </c>
      <c r="BH398" s="425">
        <v>3.5143220633447019</v>
      </c>
      <c r="BI398" s="425">
        <v>3.5760275275607079</v>
      </c>
      <c r="BJ398" s="426">
        <v>3.1980395860150779</v>
      </c>
    </row>
    <row r="399" spans="5:62" ht="10.9" customHeight="1" x14ac:dyDescent="0.2">
      <c r="E399" s="477" t="s">
        <v>154</v>
      </c>
      <c r="F399" s="427">
        <v>4</v>
      </c>
      <c r="G399" s="262" t="s">
        <v>2535</v>
      </c>
      <c r="H399" s="424">
        <v>3.7957546291223099</v>
      </c>
      <c r="I399" s="425">
        <v>12.361181100948707</v>
      </c>
      <c r="J399" s="425">
        <v>2.5583293434850543</v>
      </c>
      <c r="K399" s="425">
        <v>2.7464804761673545</v>
      </c>
      <c r="L399" s="426">
        <v>1.3613091078781683</v>
      </c>
      <c r="M399" s="424">
        <v>3.759989772695318</v>
      </c>
      <c r="N399" s="425">
        <v>12.440730581841239</v>
      </c>
      <c r="O399" s="425">
        <v>2.5240602268544881</v>
      </c>
      <c r="P399" s="425">
        <v>2.6604679851831481</v>
      </c>
      <c r="Q399" s="426">
        <v>1.6638181536993728</v>
      </c>
      <c r="R399" s="424">
        <v>3.5592960167160643</v>
      </c>
      <c r="S399" s="425">
        <v>11.339447016428219</v>
      </c>
      <c r="T399" s="425">
        <v>2.4636192656343789</v>
      </c>
      <c r="U399" s="425">
        <v>2.6269514659510484</v>
      </c>
      <c r="V399" s="426">
        <v>1.4418270524826915</v>
      </c>
      <c r="W399" s="424">
        <v>3.1005626290933299</v>
      </c>
      <c r="X399" s="425">
        <v>11.465863068867073</v>
      </c>
      <c r="Y399" s="425">
        <v>1.8905960497717917</v>
      </c>
      <c r="Z399" s="425">
        <v>1.9966760694300649</v>
      </c>
      <c r="AA399" s="426">
        <v>1.2420144673783391</v>
      </c>
      <c r="AB399" s="424">
        <v>3.0471259387505074</v>
      </c>
      <c r="AC399" s="425">
        <v>11.192336607921209</v>
      </c>
      <c r="AD399" s="425">
        <v>1.8471508810306756</v>
      </c>
      <c r="AE399" s="425">
        <v>1.9430812722340474</v>
      </c>
      <c r="AF399" s="426">
        <v>1.2717338233987598</v>
      </c>
      <c r="AG399" s="424">
        <v>3.9541414399041646</v>
      </c>
      <c r="AH399" s="425">
        <v>15.141864254433807</v>
      </c>
      <c r="AI399" s="425">
        <v>2.3100886903969338</v>
      </c>
      <c r="AJ399" s="425">
        <v>2.403905557749157</v>
      </c>
      <c r="AK399" s="426">
        <v>1.7596040594987135</v>
      </c>
      <c r="AL399" s="424">
        <v>3.8116038933438072</v>
      </c>
      <c r="AM399" s="425">
        <v>15.126843729451965</v>
      </c>
      <c r="AN399" s="425">
        <v>2.1473029462801456</v>
      </c>
      <c r="AO399" s="425">
        <v>2.2309778114335019</v>
      </c>
      <c r="AP399" s="426">
        <v>1.680113495702745</v>
      </c>
      <c r="AQ399" s="424">
        <v>3.6968542643218103</v>
      </c>
      <c r="AR399" s="425">
        <v>16.783114748226154</v>
      </c>
      <c r="AS399" s="425">
        <v>1.7376887122022864</v>
      </c>
      <c r="AT399" s="425">
        <v>1.8297799482034016</v>
      </c>
      <c r="AU399" s="426">
        <v>1.2406679300305155</v>
      </c>
      <c r="AV399" s="424">
        <v>3.9887551444925275</v>
      </c>
      <c r="AW399" s="425">
        <v>16.592123852887511</v>
      </c>
      <c r="AX399" s="425">
        <v>2.0165196145336903</v>
      </c>
      <c r="AY399" s="425">
        <v>2.1057659567791971</v>
      </c>
      <c r="AZ399" s="426">
        <v>1.5355607893191405</v>
      </c>
      <c r="BA399" s="424">
        <v>3.6960212067046077</v>
      </c>
      <c r="BB399" s="425">
        <v>12.793051249524863</v>
      </c>
      <c r="BC399" s="425">
        <v>2.2366511530905098</v>
      </c>
      <c r="BD399" s="425">
        <v>2.2310748983965465</v>
      </c>
      <c r="BE399" s="426">
        <v>2.2657616738226443</v>
      </c>
      <c r="BF399" s="424">
        <v>3.8535689451303088</v>
      </c>
      <c r="BG399" s="425">
        <v>13.576038164982949</v>
      </c>
      <c r="BH399" s="425">
        <v>2.3521318687821831</v>
      </c>
      <c r="BI399" s="425">
        <v>2.3682960524595962</v>
      </c>
      <c r="BJ399" s="426">
        <v>2.2724395806664508</v>
      </c>
    </row>
    <row r="400" spans="5:62" ht="10.9" customHeight="1" x14ac:dyDescent="0.2">
      <c r="E400" s="477" t="s">
        <v>161</v>
      </c>
      <c r="F400" s="427">
        <v>4</v>
      </c>
      <c r="G400" s="2" t="s">
        <v>2536</v>
      </c>
      <c r="H400" s="424">
        <v>3.7307172417926489</v>
      </c>
      <c r="I400" s="425">
        <v>11.29054638876495</v>
      </c>
      <c r="J400" s="425">
        <v>2.5194695182592031</v>
      </c>
      <c r="K400" s="425">
        <v>2.6870827337461254</v>
      </c>
      <c r="L400" s="426">
        <v>1.4504678295048214</v>
      </c>
      <c r="M400" s="424">
        <v>3.6949206366974341</v>
      </c>
      <c r="N400" s="425">
        <v>11.222634325701096</v>
      </c>
      <c r="O400" s="425">
        <v>2.5033975536538686</v>
      </c>
      <c r="P400" s="425">
        <v>2.6344162285028419</v>
      </c>
      <c r="Q400" s="426">
        <v>1.6662541741212522</v>
      </c>
      <c r="R400" s="424">
        <v>3.5332107138818292</v>
      </c>
      <c r="S400" s="425">
        <v>10.252868607995419</v>
      </c>
      <c r="T400" s="425">
        <v>2.4910293789613127</v>
      </c>
      <c r="U400" s="425">
        <v>2.616754928066571</v>
      </c>
      <c r="V400" s="426">
        <v>1.6877453590006803</v>
      </c>
      <c r="W400" s="424">
        <v>3.1508737863889085</v>
      </c>
      <c r="X400" s="425">
        <v>10.223818179314154</v>
      </c>
      <c r="Y400" s="425">
        <v>2.0323016176891771</v>
      </c>
      <c r="Z400" s="425">
        <v>2.1233137125676644</v>
      </c>
      <c r="AA400" s="426">
        <v>1.468087660944529</v>
      </c>
      <c r="AB400" s="424">
        <v>3.0109840044947984</v>
      </c>
      <c r="AC400" s="425">
        <v>9.5940312617294943</v>
      </c>
      <c r="AD400" s="425">
        <v>1.9659279797072295</v>
      </c>
      <c r="AE400" s="425">
        <v>2.0071579439492995</v>
      </c>
      <c r="AF400" s="426">
        <v>1.71575479933779</v>
      </c>
      <c r="AG400" s="424">
        <v>3.6179352315828539</v>
      </c>
      <c r="AH400" s="425">
        <v>11.653456915012161</v>
      </c>
      <c r="AI400" s="425">
        <v>2.3621054466231612</v>
      </c>
      <c r="AJ400" s="425">
        <v>2.3964120469861312</v>
      </c>
      <c r="AK400" s="426">
        <v>2.1593147256606668</v>
      </c>
      <c r="AL400" s="424">
        <v>3.393520071220423</v>
      </c>
      <c r="AM400" s="425">
        <v>11.66522767065139</v>
      </c>
      <c r="AN400" s="425">
        <v>2.0984337513196047</v>
      </c>
      <c r="AO400" s="425">
        <v>2.1653432038127587</v>
      </c>
      <c r="AP400" s="426">
        <v>1.7244902731180058</v>
      </c>
      <c r="AQ400" s="424">
        <v>3.3772720045631983</v>
      </c>
      <c r="AR400" s="425">
        <v>12.488088992754898</v>
      </c>
      <c r="AS400" s="425">
        <v>1.9128649272273106</v>
      </c>
      <c r="AT400" s="425">
        <v>1.9362781509457505</v>
      </c>
      <c r="AU400" s="426">
        <v>1.7862605824515574</v>
      </c>
      <c r="AV400" s="424">
        <v>3.7818916752915337</v>
      </c>
      <c r="AW400" s="425">
        <v>13.739967023418723</v>
      </c>
      <c r="AX400" s="425">
        <v>2.108241488547729</v>
      </c>
      <c r="AY400" s="425">
        <v>2.1181046277277127</v>
      </c>
      <c r="AZ400" s="426">
        <v>2.0550278059318119</v>
      </c>
      <c r="BA400" s="424">
        <v>3.8882302551411216</v>
      </c>
      <c r="BB400" s="425">
        <v>12.52445741636825</v>
      </c>
      <c r="BC400" s="425">
        <v>2.392174832867807</v>
      </c>
      <c r="BD400" s="425">
        <v>2.3659741793431066</v>
      </c>
      <c r="BE400" s="426">
        <v>2.528783280104312</v>
      </c>
      <c r="BF400" s="424">
        <v>4.048746218741905</v>
      </c>
      <c r="BG400" s="425">
        <v>12.531028398292344</v>
      </c>
      <c r="BH400" s="425">
        <v>2.5979178401892922</v>
      </c>
      <c r="BI400" s="425">
        <v>2.5779471744480342</v>
      </c>
      <c r="BJ400" s="426">
        <v>2.6969171801471759</v>
      </c>
    </row>
    <row r="401" spans="5:62" ht="10.9" customHeight="1" x14ac:dyDescent="0.2">
      <c r="E401" s="477" t="s">
        <v>162</v>
      </c>
      <c r="F401" s="427">
        <v>4</v>
      </c>
      <c r="G401" s="2" t="s">
        <v>2537</v>
      </c>
      <c r="H401" s="424">
        <v>3.179553815416043</v>
      </c>
      <c r="I401" s="425">
        <v>9.6596858271622761</v>
      </c>
      <c r="J401" s="425">
        <v>2.175213808068019</v>
      </c>
      <c r="K401" s="425">
        <v>2.2794608906252001</v>
      </c>
      <c r="L401" s="426">
        <v>1.3903133709229978</v>
      </c>
      <c r="M401" s="424">
        <v>3.0654482851737956</v>
      </c>
      <c r="N401" s="425">
        <v>9.253579926569639</v>
      </c>
      <c r="O401" s="425">
        <v>2.1326014346522957</v>
      </c>
      <c r="P401" s="425">
        <v>2.1930246098033579</v>
      </c>
      <c r="Q401" s="426">
        <v>1.6761011697452464</v>
      </c>
      <c r="R401" s="424">
        <v>2.9591741137123058</v>
      </c>
      <c r="S401" s="425">
        <v>8.9741235604265039</v>
      </c>
      <c r="T401" s="425">
        <v>2.0558623638195574</v>
      </c>
      <c r="U401" s="425">
        <v>2.0827023339692992</v>
      </c>
      <c r="V401" s="426">
        <v>1.8533785958095592</v>
      </c>
      <c r="W401" s="424">
        <v>2.566374829651676</v>
      </c>
      <c r="X401" s="425">
        <v>8.8141816229515051</v>
      </c>
      <c r="Y401" s="425">
        <v>1.6093563716989849</v>
      </c>
      <c r="Z401" s="425">
        <v>1.6317320507025677</v>
      </c>
      <c r="AA401" s="426">
        <v>1.4461037047172958</v>
      </c>
      <c r="AB401" s="424">
        <v>2.4374677280751325</v>
      </c>
      <c r="AC401" s="425">
        <v>8.7882674344451637</v>
      </c>
      <c r="AD401" s="425">
        <v>1.4546085582670132</v>
      </c>
      <c r="AE401" s="425">
        <v>1.4516118764569581</v>
      </c>
      <c r="AF401" s="426">
        <v>1.4758438452489886</v>
      </c>
      <c r="AG401" s="424">
        <v>3.0448722368118837</v>
      </c>
      <c r="AH401" s="425">
        <v>11.194258319809366</v>
      </c>
      <c r="AI401" s="425">
        <v>1.7932094492421979</v>
      </c>
      <c r="AJ401" s="425">
        <v>1.8117728171934573</v>
      </c>
      <c r="AK401" s="426">
        <v>1.6654208474613901</v>
      </c>
      <c r="AL401" s="424">
        <v>2.8302664917908347</v>
      </c>
      <c r="AM401" s="425">
        <v>10.388543495509472</v>
      </c>
      <c r="AN401" s="425">
        <v>1.6890613741395404</v>
      </c>
      <c r="AO401" s="425">
        <v>1.7020571381486325</v>
      </c>
      <c r="AP401" s="426">
        <v>1.6044229712807503</v>
      </c>
      <c r="AQ401" s="424">
        <v>2.3542396341775667</v>
      </c>
      <c r="AR401" s="425">
        <v>9.0530844306942111</v>
      </c>
      <c r="AS401" s="425">
        <v>1.3434378064843002</v>
      </c>
      <c r="AT401" s="425">
        <v>1.3764666791756817</v>
      </c>
      <c r="AU401" s="426">
        <v>1.1364694154796871</v>
      </c>
      <c r="AV401" s="424">
        <v>2.5967218216173196</v>
      </c>
      <c r="AW401" s="425">
        <v>9.5186512195465447</v>
      </c>
      <c r="AX401" s="425">
        <v>1.533315847988697</v>
      </c>
      <c r="AY401" s="425">
        <v>1.5614496627506871</v>
      </c>
      <c r="AZ401" s="426">
        <v>1.3588690112070414</v>
      </c>
      <c r="BA401" s="424">
        <v>3.1670071536997559</v>
      </c>
      <c r="BB401" s="425">
        <v>10.95776774509533</v>
      </c>
      <c r="BC401" s="425">
        <v>1.9262811568160632</v>
      </c>
      <c r="BD401" s="425">
        <v>1.8661516427473519</v>
      </c>
      <c r="BE401" s="426">
        <v>2.2869049322696324</v>
      </c>
      <c r="BF401" s="424">
        <v>3.3740571724300477</v>
      </c>
      <c r="BG401" s="425">
        <v>11.570268657274493</v>
      </c>
      <c r="BH401" s="425">
        <v>2.0656338786706137</v>
      </c>
      <c r="BI401" s="425">
        <v>2.0289551393040051</v>
      </c>
      <c r="BJ401" s="426">
        <v>2.272989370555718</v>
      </c>
    </row>
    <row r="402" spans="5:62" ht="10.9" customHeight="1" x14ac:dyDescent="0.2">
      <c r="E402" s="477" t="s">
        <v>163</v>
      </c>
      <c r="F402" s="427">
        <v>4</v>
      </c>
      <c r="G402" s="2" t="s">
        <v>2538</v>
      </c>
      <c r="H402" s="424">
        <v>4.379107414022811</v>
      </c>
      <c r="I402" s="425">
        <v>12.961958596338647</v>
      </c>
      <c r="J402" s="425">
        <v>2.951871943083443</v>
      </c>
      <c r="K402" s="425">
        <v>3.1397040155128626</v>
      </c>
      <c r="L402" s="426">
        <v>1.6982776324224453</v>
      </c>
      <c r="M402" s="424">
        <v>4.4505348567171445</v>
      </c>
      <c r="N402" s="425">
        <v>14.066409092577734</v>
      </c>
      <c r="O402" s="425">
        <v>2.8841222698174436</v>
      </c>
      <c r="P402" s="425">
        <v>3.0319387478412003</v>
      </c>
      <c r="Q402" s="426">
        <v>1.9072876047703282</v>
      </c>
      <c r="R402" s="424">
        <v>4.2564296060673845</v>
      </c>
      <c r="S402" s="425">
        <v>14.344795881906832</v>
      </c>
      <c r="T402" s="425">
        <v>2.5931612892412619</v>
      </c>
      <c r="U402" s="425">
        <v>2.7213940006661566</v>
      </c>
      <c r="V402" s="426">
        <v>1.7511722003848733</v>
      </c>
      <c r="W402" s="424">
        <v>3.7804725543227717</v>
      </c>
      <c r="X402" s="425">
        <v>13.197537346467625</v>
      </c>
      <c r="Y402" s="425">
        <v>2.2182626851587584</v>
      </c>
      <c r="Z402" s="425">
        <v>2.3511167960224819</v>
      </c>
      <c r="AA402" s="426">
        <v>1.3677232245068647</v>
      </c>
      <c r="AB402" s="424">
        <v>3.7177475119964276</v>
      </c>
      <c r="AC402" s="425">
        <v>13.064530441407349</v>
      </c>
      <c r="AD402" s="425">
        <v>2.1812331937965248</v>
      </c>
      <c r="AE402" s="425">
        <v>2.3099043187621673</v>
      </c>
      <c r="AF402" s="426">
        <v>1.3703643945720994</v>
      </c>
      <c r="AG402" s="424">
        <v>4.1084146710266971</v>
      </c>
      <c r="AH402" s="425">
        <v>13.666579991405694</v>
      </c>
      <c r="AI402" s="425">
        <v>2.6300381225129676</v>
      </c>
      <c r="AJ402" s="425">
        <v>2.7529356598975387</v>
      </c>
      <c r="AK402" s="426">
        <v>1.8636969473321641</v>
      </c>
      <c r="AL402" s="424">
        <v>3.6082693765291602</v>
      </c>
      <c r="AM402" s="425">
        <v>12.921471229848599</v>
      </c>
      <c r="AN402" s="425">
        <v>2.2544863464953329</v>
      </c>
      <c r="AO402" s="425">
        <v>2.3922410072192348</v>
      </c>
      <c r="AP402" s="426">
        <v>1.4363060630780184</v>
      </c>
      <c r="AQ402" s="424">
        <v>3.4074706796888297</v>
      </c>
      <c r="AR402" s="425">
        <v>13.531104806896913</v>
      </c>
      <c r="AS402" s="425">
        <v>1.9685339229652397</v>
      </c>
      <c r="AT402" s="425">
        <v>2.1073631884480877</v>
      </c>
      <c r="AU402" s="426">
        <v>1.178019033546976</v>
      </c>
      <c r="AV402" s="424">
        <v>4.2110195132516095</v>
      </c>
      <c r="AW402" s="425">
        <v>16.408714582270584</v>
      </c>
      <c r="AX402" s="425">
        <v>2.4271454583701919</v>
      </c>
      <c r="AY402" s="425">
        <v>2.6067841730576347</v>
      </c>
      <c r="AZ402" s="426">
        <v>1.4045695952213357</v>
      </c>
      <c r="BA402" s="424">
        <v>4.5257177887269711</v>
      </c>
      <c r="BB402" s="425">
        <v>16.141400175435312</v>
      </c>
      <c r="BC402" s="425">
        <v>2.7455118958162652</v>
      </c>
      <c r="BD402" s="425">
        <v>2.8702421163504415</v>
      </c>
      <c r="BE402" s="426">
        <v>2.054997091893914</v>
      </c>
      <c r="BF402" s="424">
        <v>4.515579209587762</v>
      </c>
      <c r="BG402" s="425">
        <v>16.237037742751827</v>
      </c>
      <c r="BH402" s="425">
        <v>2.7325893926268727</v>
      </c>
      <c r="BI402" s="425">
        <v>2.8449411372615945</v>
      </c>
      <c r="BJ402" s="426">
        <v>2.1452804895256543</v>
      </c>
    </row>
    <row r="403" spans="5:62" ht="10.9" customHeight="1" x14ac:dyDescent="0.2">
      <c r="E403" s="477" t="s">
        <v>171</v>
      </c>
      <c r="F403" s="427">
        <v>4</v>
      </c>
      <c r="G403" s="2" t="s">
        <v>2539</v>
      </c>
      <c r="H403" s="424">
        <v>12.910692589552079</v>
      </c>
      <c r="I403" s="425">
        <v>34.1732649162253</v>
      </c>
      <c r="J403" s="425">
        <v>6.1975082579642802</v>
      </c>
      <c r="K403" s="425">
        <v>6.7514432584637998</v>
      </c>
      <c r="L403" s="426">
        <v>2.5799631848456479</v>
      </c>
      <c r="M403" s="424">
        <v>12.711623447464859</v>
      </c>
      <c r="N403" s="425">
        <v>33.939398220391979</v>
      </c>
      <c r="O403" s="425">
        <v>5.979714202226142</v>
      </c>
      <c r="P403" s="425">
        <v>6.5087067173719158</v>
      </c>
      <c r="Q403" s="426">
        <v>2.600036299037189</v>
      </c>
      <c r="R403" s="424">
        <v>12.327855858300364</v>
      </c>
      <c r="S403" s="425">
        <v>31.863937651429094</v>
      </c>
      <c r="T403" s="425">
        <v>6.143773719826628</v>
      </c>
      <c r="U403" s="425">
        <v>6.6543069398784063</v>
      </c>
      <c r="V403" s="426">
        <v>2.90808937216209</v>
      </c>
      <c r="W403" s="424">
        <v>11.575741531755471</v>
      </c>
      <c r="X403" s="425">
        <v>31.480157875470951</v>
      </c>
      <c r="Y403" s="425">
        <v>5.2793444097143629</v>
      </c>
      <c r="Z403" s="425">
        <v>5.7605377782878113</v>
      </c>
      <c r="AA403" s="426">
        <v>2.354261991168388</v>
      </c>
      <c r="AB403" s="424">
        <v>10.744242793283304</v>
      </c>
      <c r="AC403" s="425">
        <v>28.588866949813838</v>
      </c>
      <c r="AD403" s="425">
        <v>5.039621322514944</v>
      </c>
      <c r="AE403" s="425">
        <v>5.485282163340619</v>
      </c>
      <c r="AF403" s="426">
        <v>2.3713914700455718</v>
      </c>
      <c r="AG403" s="424">
        <v>11.592641425882951</v>
      </c>
      <c r="AH403" s="425">
        <v>30.997352613785583</v>
      </c>
      <c r="AI403" s="425">
        <v>5.5013171459369206</v>
      </c>
      <c r="AJ403" s="425">
        <v>5.8878178916440325</v>
      </c>
      <c r="AK403" s="426">
        <v>3.2174548807037198</v>
      </c>
      <c r="AL403" s="424">
        <v>11.407785603106973</v>
      </c>
      <c r="AM403" s="425">
        <v>30.681223579709812</v>
      </c>
      <c r="AN403" s="425">
        <v>5.4172848935849514</v>
      </c>
      <c r="AO403" s="425">
        <v>5.8192929280978536</v>
      </c>
      <c r="AP403" s="426">
        <v>3.1479426132312152</v>
      </c>
      <c r="AQ403" s="424">
        <v>10.953464277915769</v>
      </c>
      <c r="AR403" s="425">
        <v>29.837144945345365</v>
      </c>
      <c r="AS403" s="425">
        <v>5.0230194496013878</v>
      </c>
      <c r="AT403" s="425">
        <v>5.4250130241699885</v>
      </c>
      <c r="AU403" s="426">
        <v>2.8597393628651315</v>
      </c>
      <c r="AV403" s="424">
        <v>11.525874525095185</v>
      </c>
      <c r="AW403" s="425">
        <v>29.91972164797669</v>
      </c>
      <c r="AX403" s="425">
        <v>5.613371255077138</v>
      </c>
      <c r="AY403" s="425">
        <v>5.8647007362329697</v>
      </c>
      <c r="AZ403" s="426">
        <v>4.2896401475424453</v>
      </c>
      <c r="BA403" s="424">
        <v>11.956102336751556</v>
      </c>
      <c r="BB403" s="425">
        <v>30.440441140956061</v>
      </c>
      <c r="BC403" s="425">
        <v>5.9782381660874755</v>
      </c>
      <c r="BD403" s="425">
        <v>6.0731191873905299</v>
      </c>
      <c r="BE403" s="426">
        <v>5.5030188374291171</v>
      </c>
      <c r="BF403" s="424">
        <v>12.320225646788073</v>
      </c>
      <c r="BG403" s="425">
        <v>31.143423596483157</v>
      </c>
      <c r="BH403" s="425">
        <v>6.2408814533581332</v>
      </c>
      <c r="BI403" s="425">
        <v>6.4806060131757572</v>
      </c>
      <c r="BJ403" s="426">
        <v>5.1114872683404746</v>
      </c>
    </row>
    <row r="404" spans="5:62" ht="10.9" customHeight="1" x14ac:dyDescent="0.2">
      <c r="E404" s="477" t="s">
        <v>174</v>
      </c>
      <c r="F404" s="427">
        <v>4</v>
      </c>
      <c r="G404" s="2" t="s">
        <v>2540</v>
      </c>
      <c r="H404" s="424">
        <v>7.5201874885809366</v>
      </c>
      <c r="I404" s="425">
        <v>20.417710941025501</v>
      </c>
      <c r="J404" s="425">
        <v>4.9274344936072172</v>
      </c>
      <c r="K404" s="425">
        <v>5.2753975876972534</v>
      </c>
      <c r="L404" s="426">
        <v>3.2090710377461509</v>
      </c>
      <c r="M404" s="424">
        <v>7.1314612116234075</v>
      </c>
      <c r="N404" s="425">
        <v>20.253761353942767</v>
      </c>
      <c r="O404" s="425">
        <v>4.4820315797809496</v>
      </c>
      <c r="P404" s="425">
        <v>4.9060689404784243</v>
      </c>
      <c r="Q404" s="426">
        <v>2.4092130447268398</v>
      </c>
      <c r="R404" s="424">
        <v>6.9335021079591952</v>
      </c>
      <c r="S404" s="425">
        <v>18.924154164931249</v>
      </c>
      <c r="T404" s="425">
        <v>4.5259135986141397</v>
      </c>
      <c r="U404" s="425">
        <v>4.8470627926370442</v>
      </c>
      <c r="V404" s="426">
        <v>2.9406783574271884</v>
      </c>
      <c r="W404" s="424">
        <v>5.5810806878731452</v>
      </c>
      <c r="X404" s="425">
        <v>15.728721942209077</v>
      </c>
      <c r="Y404" s="425">
        <v>3.5229791916965127</v>
      </c>
      <c r="Z404" s="425">
        <v>3.7391818083603456</v>
      </c>
      <c r="AA404" s="426">
        <v>2.4900811264839158</v>
      </c>
      <c r="AB404" s="424">
        <v>5.8843818147103155</v>
      </c>
      <c r="AC404" s="425">
        <v>16.999644669235114</v>
      </c>
      <c r="AD404" s="425">
        <v>3.583785404186806</v>
      </c>
      <c r="AE404" s="425">
        <v>3.8413130912366515</v>
      </c>
      <c r="AF404" s="426">
        <v>2.3907407099247777</v>
      </c>
      <c r="AG404" s="424">
        <v>6.6670702674814226</v>
      </c>
      <c r="AH404" s="425">
        <v>20.188147108884802</v>
      </c>
      <c r="AI404" s="425">
        <v>3.8422512647700158</v>
      </c>
      <c r="AJ404" s="425">
        <v>4.0578144796126194</v>
      </c>
      <c r="AK404" s="426">
        <v>2.8680945691128352</v>
      </c>
      <c r="AL404" s="424">
        <v>6.5320874533244417</v>
      </c>
      <c r="AM404" s="425">
        <v>20.895493570371414</v>
      </c>
      <c r="AN404" s="425">
        <v>3.5413669931702096</v>
      </c>
      <c r="AO404" s="425">
        <v>3.7774547193985715</v>
      </c>
      <c r="AP404" s="426">
        <v>2.5217379440874703</v>
      </c>
      <c r="AQ404" s="424">
        <v>6.1369847612091828</v>
      </c>
      <c r="AR404" s="425">
        <v>19.122569017567294</v>
      </c>
      <c r="AS404" s="425">
        <v>3.3703683957141948</v>
      </c>
      <c r="AT404" s="425">
        <v>3.5571968490609334</v>
      </c>
      <c r="AU404" s="426">
        <v>2.5907839522378331</v>
      </c>
      <c r="AV404" s="424">
        <v>6.5425942965637844</v>
      </c>
      <c r="AW404" s="425">
        <v>19.837576860983784</v>
      </c>
      <c r="AX404" s="425">
        <v>3.618016668065275</v>
      </c>
      <c r="AY404" s="425">
        <v>3.7919306461328519</v>
      </c>
      <c r="AZ404" s="426">
        <v>2.9047199087572895</v>
      </c>
      <c r="BA404" s="424">
        <v>6.8348119877271456</v>
      </c>
      <c r="BB404" s="425">
        <v>19.812758867462165</v>
      </c>
      <c r="BC404" s="425">
        <v>3.8533948261340574</v>
      </c>
      <c r="BD404" s="425">
        <v>4.081923879576288</v>
      </c>
      <c r="BE404" s="426">
        <v>2.9438472005566334</v>
      </c>
      <c r="BF404" s="424">
        <v>7.5672549743573407</v>
      </c>
      <c r="BG404" s="425">
        <v>21.470073400441755</v>
      </c>
      <c r="BH404" s="425">
        <v>4.3861777506150093</v>
      </c>
      <c r="BI404" s="425">
        <v>4.6029036112080286</v>
      </c>
      <c r="BJ404" s="426">
        <v>3.5600289590413166</v>
      </c>
    </row>
    <row r="405" spans="5:62" ht="10.9" customHeight="1" x14ac:dyDescent="0.2">
      <c r="E405" s="477" t="s">
        <v>184</v>
      </c>
      <c r="F405" s="427">
        <v>4</v>
      </c>
      <c r="G405" s="262" t="s">
        <v>2541</v>
      </c>
      <c r="H405" s="424">
        <v>4.4556949290190317</v>
      </c>
      <c r="I405" s="425">
        <v>12.689791940921555</v>
      </c>
      <c r="J405" s="425">
        <v>3.2305941924046708</v>
      </c>
      <c r="K405" s="425">
        <v>3.5089808676374417</v>
      </c>
      <c r="L405" s="426">
        <v>1.5572118253358478</v>
      </c>
      <c r="M405" s="424">
        <v>4.4509528388597746</v>
      </c>
      <c r="N405" s="425">
        <v>14.285795438262211</v>
      </c>
      <c r="O405" s="425">
        <v>2.9823270543708493</v>
      </c>
      <c r="P405" s="425">
        <v>3.2336180848179965</v>
      </c>
      <c r="Q405" s="426">
        <v>1.4939284726853597</v>
      </c>
      <c r="R405" s="424">
        <v>4.4638967804302423</v>
      </c>
      <c r="S405" s="425">
        <v>14.564384157072785</v>
      </c>
      <c r="T405" s="425">
        <v>2.943285695231519</v>
      </c>
      <c r="U405" s="425">
        <v>3.174349017832609</v>
      </c>
      <c r="V405" s="426">
        <v>1.5779195079225614</v>
      </c>
      <c r="W405" s="424">
        <v>3.8665477938459802</v>
      </c>
      <c r="X405" s="425">
        <v>12.80282698993164</v>
      </c>
      <c r="Y405" s="425">
        <v>2.508162827860219</v>
      </c>
      <c r="Z405" s="425">
        <v>2.7056815847266487</v>
      </c>
      <c r="AA405" s="426">
        <v>1.3720774410236827</v>
      </c>
      <c r="AB405" s="424">
        <v>3.6714316742249773</v>
      </c>
      <c r="AC405" s="425">
        <v>11.785502191043198</v>
      </c>
      <c r="AD405" s="425">
        <v>2.4544413337384343</v>
      </c>
      <c r="AE405" s="425">
        <v>2.6453985911469879</v>
      </c>
      <c r="AF405" s="426">
        <v>1.3826701359410425</v>
      </c>
      <c r="AG405" s="424">
        <v>4.1435813740247802</v>
      </c>
      <c r="AH405" s="425">
        <v>13.370632673651112</v>
      </c>
      <c r="AI405" s="425">
        <v>2.8172645025417782</v>
      </c>
      <c r="AJ405" s="425">
        <v>3.0108571806786086</v>
      </c>
      <c r="AK405" s="426">
        <v>1.7633708745803345</v>
      </c>
      <c r="AL405" s="424">
        <v>3.9582495104730562</v>
      </c>
      <c r="AM405" s="425">
        <v>13.743574789727587</v>
      </c>
      <c r="AN405" s="425">
        <v>2.6004176990500993</v>
      </c>
      <c r="AO405" s="425">
        <v>2.8180284983237347</v>
      </c>
      <c r="AP405" s="426">
        <v>1.4778644536462289</v>
      </c>
      <c r="AQ405" s="424">
        <v>3.5822927230658732</v>
      </c>
      <c r="AR405" s="425">
        <v>12.22379104378976</v>
      </c>
      <c r="AS405" s="425">
        <v>2.4075989410376524</v>
      </c>
      <c r="AT405" s="425">
        <v>2.6396019978867353</v>
      </c>
      <c r="AU405" s="426">
        <v>1.2579284605476042</v>
      </c>
      <c r="AV405" s="424">
        <v>4.0198906208796998</v>
      </c>
      <c r="AW405" s="425">
        <v>14.790155064192552</v>
      </c>
      <c r="AX405" s="425">
        <v>2.5112942556622873</v>
      </c>
      <c r="AY405" s="425">
        <v>2.7668388311305132</v>
      </c>
      <c r="AZ405" s="426">
        <v>1.2641632246538481</v>
      </c>
      <c r="BA405" s="424">
        <v>4.4990248068348198</v>
      </c>
      <c r="BB405" s="425">
        <v>16.375863481270002</v>
      </c>
      <c r="BC405" s="425">
        <v>2.7561044887138375</v>
      </c>
      <c r="BD405" s="425">
        <v>3.0297663146091351</v>
      </c>
      <c r="BE405" s="426">
        <v>1.4677711649350142</v>
      </c>
      <c r="BF405" s="424">
        <v>4.5848177604932561</v>
      </c>
      <c r="BG405" s="425">
        <v>15.985489394511713</v>
      </c>
      <c r="BH405" s="425">
        <v>2.9141112024167426</v>
      </c>
      <c r="BI405" s="425">
        <v>3.2237798935904944</v>
      </c>
      <c r="BJ405" s="426">
        <v>1.5262061994575222</v>
      </c>
    </row>
    <row r="406" spans="5:62" ht="10.9" customHeight="1" x14ac:dyDescent="0.2">
      <c r="E406" s="477" t="s">
        <v>944</v>
      </c>
      <c r="F406" s="427">
        <v>4</v>
      </c>
      <c r="G406" s="2" t="s">
        <v>2542</v>
      </c>
      <c r="H406" s="424">
        <v>3.2592204370076767</v>
      </c>
      <c r="I406" s="425">
        <v>10.514591136818689</v>
      </c>
      <c r="J406" s="425">
        <v>2.1884358679102975</v>
      </c>
      <c r="K406" s="425">
        <v>2.3068060292530084</v>
      </c>
      <c r="L406" s="426">
        <v>1.5599098665547488</v>
      </c>
      <c r="M406" s="424">
        <v>3.2474048841900789</v>
      </c>
      <c r="N406" s="425">
        <v>10.680691011118546</v>
      </c>
      <c r="O406" s="425">
        <v>2.1803662797937275</v>
      </c>
      <c r="P406" s="425">
        <v>2.2792902322868165</v>
      </c>
      <c r="Q406" s="426">
        <v>1.6592547531168835</v>
      </c>
      <c r="R406" s="424">
        <v>2.9472007224793209</v>
      </c>
      <c r="S406" s="425">
        <v>9.1710248021793568</v>
      </c>
      <c r="T406" s="425">
        <v>2.070231882595071</v>
      </c>
      <c r="U406" s="425">
        <v>2.1349191988502447</v>
      </c>
      <c r="V406" s="426">
        <v>1.7399267644791119</v>
      </c>
      <c r="W406" s="424">
        <v>2.6418482550019329</v>
      </c>
      <c r="X406" s="425">
        <v>9.4544575744588037</v>
      </c>
      <c r="Y406" s="425">
        <v>1.6729532085203083</v>
      </c>
      <c r="Z406" s="425">
        <v>1.7362282911855409</v>
      </c>
      <c r="AA406" s="426">
        <v>1.3614579060237875</v>
      </c>
      <c r="AB406" s="424">
        <v>2.5832396217068467</v>
      </c>
      <c r="AC406" s="425">
        <v>9.2743615369114369</v>
      </c>
      <c r="AD406" s="425">
        <v>1.631234674573657</v>
      </c>
      <c r="AE406" s="425">
        <v>1.6848325420601546</v>
      </c>
      <c r="AF406" s="426">
        <v>1.3729125871611825</v>
      </c>
      <c r="AG406" s="424">
        <v>3.514569110330414</v>
      </c>
      <c r="AH406" s="425">
        <v>12.322296434641594</v>
      </c>
      <c r="AI406" s="425">
        <v>2.2515021556061323</v>
      </c>
      <c r="AJ406" s="425">
        <v>2.3266064973757756</v>
      </c>
      <c r="AK406" s="426">
        <v>1.8994704574435446</v>
      </c>
      <c r="AL406" s="424">
        <v>3.2012659124069627</v>
      </c>
      <c r="AM406" s="425">
        <v>10.977559485677418</v>
      </c>
      <c r="AN406" s="425">
        <v>2.0827744809868163</v>
      </c>
      <c r="AO406" s="425">
        <v>2.1705893565396535</v>
      </c>
      <c r="AP406" s="426">
        <v>1.6850452522243959</v>
      </c>
      <c r="AQ406" s="424">
        <v>2.8408009039276099</v>
      </c>
      <c r="AR406" s="425">
        <v>10.03762483865432</v>
      </c>
      <c r="AS406" s="425">
        <v>1.8054476422096049</v>
      </c>
      <c r="AT406" s="425">
        <v>1.8624736010973248</v>
      </c>
      <c r="AU406" s="426">
        <v>1.5540485070527923</v>
      </c>
      <c r="AV406" s="424">
        <v>3.1300052681710144</v>
      </c>
      <c r="AW406" s="425">
        <v>11.133884881234868</v>
      </c>
      <c r="AX406" s="425">
        <v>1.9408063588385631</v>
      </c>
      <c r="AY406" s="425">
        <v>1.9612734117094599</v>
      </c>
      <c r="AZ406" s="426">
        <v>1.8528338129939506</v>
      </c>
      <c r="BA406" s="424">
        <v>3.4260019645027007</v>
      </c>
      <c r="BB406" s="425">
        <v>11.779903034348823</v>
      </c>
      <c r="BC406" s="425">
        <v>2.146889682569241</v>
      </c>
      <c r="BD406" s="425">
        <v>2.1858904583315573</v>
      </c>
      <c r="BE406" s="426">
        <v>1.9853014028735254</v>
      </c>
      <c r="BF406" s="424">
        <v>3.6376117881434094</v>
      </c>
      <c r="BG406" s="425">
        <v>12.286172833717981</v>
      </c>
      <c r="BH406" s="425">
        <v>2.3288237656816748</v>
      </c>
      <c r="BI406" s="425">
        <v>2.3666260226261282</v>
      </c>
      <c r="BJ406" s="426">
        <v>2.1786222647165197</v>
      </c>
    </row>
    <row r="407" spans="5:62" ht="10.9" customHeight="1" x14ac:dyDescent="0.2">
      <c r="E407" s="477" t="s">
        <v>195</v>
      </c>
      <c r="F407" s="427">
        <v>4</v>
      </c>
      <c r="G407" s="262" t="s">
        <v>2543</v>
      </c>
      <c r="H407" s="424">
        <v>3.2592204370076767</v>
      </c>
      <c r="I407" s="425">
        <v>10.514591136818689</v>
      </c>
      <c r="J407" s="425">
        <v>2.1884358679102975</v>
      </c>
      <c r="K407" s="425">
        <v>2.3068060292530084</v>
      </c>
      <c r="L407" s="426">
        <v>1.5599098665547488</v>
      </c>
      <c r="M407" s="424">
        <v>3.2474048841900789</v>
      </c>
      <c r="N407" s="425">
        <v>10.680691011118546</v>
      </c>
      <c r="O407" s="425">
        <v>2.1803662797937275</v>
      </c>
      <c r="P407" s="425">
        <v>2.2792902322868165</v>
      </c>
      <c r="Q407" s="426">
        <v>1.6592547531168835</v>
      </c>
      <c r="R407" s="424">
        <v>2.9472007224793209</v>
      </c>
      <c r="S407" s="425">
        <v>9.1710248021793568</v>
      </c>
      <c r="T407" s="425">
        <v>2.070231882595071</v>
      </c>
      <c r="U407" s="425">
        <v>2.1349191988502447</v>
      </c>
      <c r="V407" s="426">
        <v>1.7399267644791119</v>
      </c>
      <c r="W407" s="424">
        <v>2.6418482550019329</v>
      </c>
      <c r="X407" s="425">
        <v>9.4544575744588037</v>
      </c>
      <c r="Y407" s="425">
        <v>1.6729532085203083</v>
      </c>
      <c r="Z407" s="425">
        <v>1.7362282911855409</v>
      </c>
      <c r="AA407" s="426">
        <v>1.3614579060237875</v>
      </c>
      <c r="AB407" s="424">
        <v>2.5832396217068467</v>
      </c>
      <c r="AC407" s="425">
        <v>9.2743615369114369</v>
      </c>
      <c r="AD407" s="425">
        <v>1.631234674573657</v>
      </c>
      <c r="AE407" s="425">
        <v>1.6848325420601546</v>
      </c>
      <c r="AF407" s="426">
        <v>1.3729125871611825</v>
      </c>
      <c r="AG407" s="424">
        <v>3.514569110330414</v>
      </c>
      <c r="AH407" s="425">
        <v>12.322296434641594</v>
      </c>
      <c r="AI407" s="425">
        <v>2.2515021556061323</v>
      </c>
      <c r="AJ407" s="425">
        <v>2.3266064973757756</v>
      </c>
      <c r="AK407" s="426">
        <v>1.8994704574435446</v>
      </c>
      <c r="AL407" s="424">
        <v>3.2012659124069627</v>
      </c>
      <c r="AM407" s="425">
        <v>10.977559485677418</v>
      </c>
      <c r="AN407" s="425">
        <v>2.0827744809868163</v>
      </c>
      <c r="AO407" s="425">
        <v>2.1705893565396535</v>
      </c>
      <c r="AP407" s="426">
        <v>1.6850452522243959</v>
      </c>
      <c r="AQ407" s="424">
        <v>2.8408009039276099</v>
      </c>
      <c r="AR407" s="425">
        <v>10.03762483865432</v>
      </c>
      <c r="AS407" s="425">
        <v>1.8054476422096049</v>
      </c>
      <c r="AT407" s="425">
        <v>1.8624736010973248</v>
      </c>
      <c r="AU407" s="426">
        <v>1.5540485070527923</v>
      </c>
      <c r="AV407" s="424">
        <v>3.1300052681710144</v>
      </c>
      <c r="AW407" s="425">
        <v>11.133884881234868</v>
      </c>
      <c r="AX407" s="425">
        <v>1.9408063588385631</v>
      </c>
      <c r="AY407" s="425">
        <v>1.9612734117094599</v>
      </c>
      <c r="AZ407" s="426">
        <v>1.8528338129939506</v>
      </c>
      <c r="BA407" s="424">
        <v>3.4260019645027007</v>
      </c>
      <c r="BB407" s="425">
        <v>11.779903034348823</v>
      </c>
      <c r="BC407" s="425">
        <v>2.146889682569241</v>
      </c>
      <c r="BD407" s="425">
        <v>2.1858904583315573</v>
      </c>
      <c r="BE407" s="426">
        <v>1.9853014028735254</v>
      </c>
      <c r="BF407" s="424">
        <v>3.6376117881434094</v>
      </c>
      <c r="BG407" s="425">
        <v>12.286172833717981</v>
      </c>
      <c r="BH407" s="425">
        <v>2.3288237656816748</v>
      </c>
      <c r="BI407" s="425">
        <v>2.3666260226261282</v>
      </c>
      <c r="BJ407" s="426">
        <v>2.1786222647165197</v>
      </c>
    </row>
    <row r="408" spans="5:62" ht="10.9" customHeight="1" x14ac:dyDescent="0.2">
      <c r="E408" s="477" t="s">
        <v>946</v>
      </c>
      <c r="F408" s="427">
        <v>4</v>
      </c>
      <c r="G408" s="2" t="s">
        <v>2544</v>
      </c>
      <c r="H408" s="424">
        <v>3.3566516362490817</v>
      </c>
      <c r="I408" s="425">
        <v>10.734103796530707</v>
      </c>
      <c r="J408" s="425">
        <v>2.4411833343763254</v>
      </c>
      <c r="K408" s="425">
        <v>2.6246414563034284</v>
      </c>
      <c r="L408" s="426">
        <v>1.3582189657713875</v>
      </c>
      <c r="M408" s="424">
        <v>3.3322048957399146</v>
      </c>
      <c r="N408" s="425">
        <v>11.235699109758354</v>
      </c>
      <c r="O408" s="425">
        <v>2.3756159372832641</v>
      </c>
      <c r="P408" s="425">
        <v>2.5262686890695463</v>
      </c>
      <c r="Q408" s="426">
        <v>1.4984483547967655</v>
      </c>
      <c r="R408" s="424">
        <v>2.9820773642937737</v>
      </c>
      <c r="S408" s="425">
        <v>9.6384241648734879</v>
      </c>
      <c r="T408" s="425">
        <v>2.1931237577041216</v>
      </c>
      <c r="U408" s="425">
        <v>2.3263319994973806</v>
      </c>
      <c r="V408" s="426">
        <v>1.4424222143712904</v>
      </c>
      <c r="W408" s="424">
        <v>2.6880571390750667</v>
      </c>
      <c r="X408" s="425">
        <v>9.5660237885138244</v>
      </c>
      <c r="Y408" s="425">
        <v>1.8682392640521481</v>
      </c>
      <c r="Z408" s="425">
        <v>1.9792401012783856</v>
      </c>
      <c r="AA408" s="426">
        <v>1.264463499471016</v>
      </c>
      <c r="AB408" s="424">
        <v>2.6501448982597391</v>
      </c>
      <c r="AC408" s="425">
        <v>9.4392573782456246</v>
      </c>
      <c r="AD408" s="425">
        <v>1.8505774824788028</v>
      </c>
      <c r="AE408" s="425">
        <v>1.958326278490647</v>
      </c>
      <c r="AF408" s="426">
        <v>1.2787309858074276</v>
      </c>
      <c r="AG408" s="424">
        <v>3.3068382535650476</v>
      </c>
      <c r="AH408" s="425">
        <v>12.025382755870975</v>
      </c>
      <c r="AI408" s="425">
        <v>2.2929160030083184</v>
      </c>
      <c r="AJ408" s="425">
        <v>2.429347201132495</v>
      </c>
      <c r="AK408" s="426">
        <v>1.5895845395694139</v>
      </c>
      <c r="AL408" s="424">
        <v>3.0518799557550489</v>
      </c>
      <c r="AM408" s="425">
        <v>11.382874808919548</v>
      </c>
      <c r="AN408" s="425">
        <v>2.0859611933953581</v>
      </c>
      <c r="AO408" s="425">
        <v>2.2246091553778871</v>
      </c>
      <c r="AP408" s="426">
        <v>1.3969511026647239</v>
      </c>
      <c r="AQ408" s="424">
        <v>2.7843053769559476</v>
      </c>
      <c r="AR408" s="425">
        <v>11.273526594792381</v>
      </c>
      <c r="AS408" s="425">
        <v>1.7923151003252167</v>
      </c>
      <c r="AT408" s="425">
        <v>1.8923879602121882</v>
      </c>
      <c r="AU408" s="426">
        <v>1.3091695739407352</v>
      </c>
      <c r="AV408" s="424">
        <v>3.0755239466653683</v>
      </c>
      <c r="AW408" s="425">
        <v>12.382854784683845</v>
      </c>
      <c r="AX408" s="425">
        <v>1.9377079797954182</v>
      </c>
      <c r="AY408" s="425">
        <v>2.0050952278107443</v>
      </c>
      <c r="AZ408" s="426">
        <v>1.6200966572265281</v>
      </c>
      <c r="BA408" s="424">
        <v>3.3092761978828871</v>
      </c>
      <c r="BB408" s="425">
        <v>12.425499520725362</v>
      </c>
      <c r="BC408" s="425">
        <v>2.1595229032666396</v>
      </c>
      <c r="BD408" s="425">
        <v>2.2061759485473473</v>
      </c>
      <c r="BE408" s="426">
        <v>1.9461534589002389</v>
      </c>
      <c r="BF408" s="424">
        <v>3.5498503273236519</v>
      </c>
      <c r="BG408" s="425">
        <v>13.017839530374349</v>
      </c>
      <c r="BH408" s="425">
        <v>2.3624227358359433</v>
      </c>
      <c r="BI408" s="425">
        <v>2.4045151218150354</v>
      </c>
      <c r="BJ408" s="426">
        <v>2.1765647320577268</v>
      </c>
    </row>
    <row r="409" spans="5:62" ht="10.9" customHeight="1" x14ac:dyDescent="0.2">
      <c r="E409" s="477" t="s">
        <v>233</v>
      </c>
      <c r="F409" s="427">
        <v>4</v>
      </c>
      <c r="G409" s="2" t="s">
        <v>2545</v>
      </c>
      <c r="H409" s="424">
        <v>4.2812184703512308</v>
      </c>
      <c r="I409" s="425">
        <v>13.118777732544206</v>
      </c>
      <c r="J409" s="425">
        <v>3.2686627646646991</v>
      </c>
      <c r="K409" s="425">
        <v>3.4988231595338708</v>
      </c>
      <c r="L409" s="426">
        <v>1.9475179914514562</v>
      </c>
      <c r="M409" s="424">
        <v>4.1471731050037137</v>
      </c>
      <c r="N409" s="425">
        <v>12.704121943752241</v>
      </c>
      <c r="O409" s="425">
        <v>3.1957733432690678</v>
      </c>
      <c r="P409" s="425">
        <v>3.395131448693947</v>
      </c>
      <c r="Q409" s="426">
        <v>2.0768100702248327</v>
      </c>
      <c r="R409" s="424">
        <v>3.928021938813516</v>
      </c>
      <c r="S409" s="425">
        <v>11.846592045923014</v>
      </c>
      <c r="T409" s="425">
        <v>3.0673055934943649</v>
      </c>
      <c r="U409" s="425">
        <v>3.3057638547386543</v>
      </c>
      <c r="V409" s="426">
        <v>1.7788035268760942</v>
      </c>
      <c r="W409" s="424">
        <v>3.5470561680702986</v>
      </c>
      <c r="X409" s="425">
        <v>12.332753410175519</v>
      </c>
      <c r="Y409" s="425">
        <v>2.5669831750932413</v>
      </c>
      <c r="Z409" s="425">
        <v>2.7359701145361255</v>
      </c>
      <c r="AA409" s="426">
        <v>1.6785466747197828</v>
      </c>
      <c r="AB409" s="424">
        <v>3.3243731924721325</v>
      </c>
      <c r="AC409" s="425">
        <v>11.557815009410099</v>
      </c>
      <c r="AD409" s="425">
        <v>2.4167669894874146</v>
      </c>
      <c r="AE409" s="425">
        <v>2.5799443905354602</v>
      </c>
      <c r="AF409" s="426">
        <v>1.5729528200469758</v>
      </c>
      <c r="AG409" s="424">
        <v>4.1973472987045426</v>
      </c>
      <c r="AH409" s="425">
        <v>15.20875819594737</v>
      </c>
      <c r="AI409" s="425">
        <v>2.995065738505502</v>
      </c>
      <c r="AJ409" s="425">
        <v>3.1990230919641567</v>
      </c>
      <c r="AK409" s="426">
        <v>1.9675990518973441</v>
      </c>
      <c r="AL409" s="424">
        <v>4.014151636075507</v>
      </c>
      <c r="AM409" s="425">
        <v>15.549797703978118</v>
      </c>
      <c r="AN409" s="425">
        <v>2.7196484950470916</v>
      </c>
      <c r="AO409" s="425">
        <v>2.9329068042559432</v>
      </c>
      <c r="AP409" s="426">
        <v>1.6868571795686889</v>
      </c>
      <c r="AQ409" s="424">
        <v>3.265358678095307</v>
      </c>
      <c r="AR409" s="425">
        <v>13.35172489932666</v>
      </c>
      <c r="AS409" s="425">
        <v>2.1252093793113396</v>
      </c>
      <c r="AT409" s="425">
        <v>2.277357899791641</v>
      </c>
      <c r="AU409" s="426">
        <v>1.4117680163297273</v>
      </c>
      <c r="AV409" s="424">
        <v>3.5819595228861036</v>
      </c>
      <c r="AW409" s="425">
        <v>13.59574013900485</v>
      </c>
      <c r="AX409" s="425">
        <v>2.4470798454581755</v>
      </c>
      <c r="AY409" s="425">
        <v>2.5190978768735395</v>
      </c>
      <c r="AZ409" s="426">
        <v>2.1173518570246479</v>
      </c>
      <c r="BA409" s="424">
        <v>3.8285451742727656</v>
      </c>
      <c r="BB409" s="425">
        <v>14.204336620089128</v>
      </c>
      <c r="BC409" s="425">
        <v>2.6135180411124841</v>
      </c>
      <c r="BD409" s="425">
        <v>2.6417954434785282</v>
      </c>
      <c r="BE409" s="426">
        <v>2.4884738129982664</v>
      </c>
      <c r="BF409" s="424">
        <v>3.7799413248435911</v>
      </c>
      <c r="BG409" s="425">
        <v>13.815502786153683</v>
      </c>
      <c r="BH409" s="425">
        <v>2.60212283196176</v>
      </c>
      <c r="BI409" s="425">
        <v>2.6413942700593234</v>
      </c>
      <c r="BJ409" s="426">
        <v>2.4360352264435101</v>
      </c>
    </row>
    <row r="410" spans="5:62" ht="10.9" customHeight="1" x14ac:dyDescent="0.2">
      <c r="E410" s="477" t="s">
        <v>234</v>
      </c>
      <c r="F410" s="427">
        <v>4</v>
      </c>
      <c r="G410" s="2" t="s">
        <v>2546</v>
      </c>
      <c r="H410" s="424">
        <v>2.6867700845564211</v>
      </c>
      <c r="I410" s="425">
        <v>8.4162417841882018</v>
      </c>
      <c r="J410" s="425">
        <v>2.0004191206622779</v>
      </c>
      <c r="K410" s="425">
        <v>2.0772426796938834</v>
      </c>
      <c r="L410" s="426">
        <v>1.6911927225593875</v>
      </c>
      <c r="M410" s="424">
        <v>2.8208529142516516</v>
      </c>
      <c r="N410" s="425">
        <v>9.2638044968417006</v>
      </c>
      <c r="O410" s="425">
        <v>2.0590686962967757</v>
      </c>
      <c r="P410" s="425">
        <v>2.1191599963636012</v>
      </c>
      <c r="Q410" s="426">
        <v>1.8224413324965125</v>
      </c>
      <c r="R410" s="424">
        <v>2.4534108242874773</v>
      </c>
      <c r="S410" s="425">
        <v>6.9722847269291943</v>
      </c>
      <c r="T410" s="425">
        <v>1.9454884564961321</v>
      </c>
      <c r="U410" s="425">
        <v>1.9657679614127577</v>
      </c>
      <c r="V410" s="426">
        <v>1.8684637333538006</v>
      </c>
      <c r="W410" s="424">
        <v>2.1121965926775537</v>
      </c>
      <c r="X410" s="425">
        <v>7.1219424657979058</v>
      </c>
      <c r="Y410" s="425">
        <v>1.5428818400494695</v>
      </c>
      <c r="Z410" s="425">
        <v>1.5773433724148056</v>
      </c>
      <c r="AA410" s="426">
        <v>1.4175437259301149</v>
      </c>
      <c r="AB410" s="424">
        <v>2.0978861642589961</v>
      </c>
      <c r="AC410" s="425">
        <v>7.1932966886486858</v>
      </c>
      <c r="AD410" s="425">
        <v>1.5242301027837397</v>
      </c>
      <c r="AE410" s="425">
        <v>1.5305773073760431</v>
      </c>
      <c r="AF410" s="426">
        <v>1.5018389200068691</v>
      </c>
      <c r="AG410" s="424">
        <v>2.8252498946205997</v>
      </c>
      <c r="AH410" s="425">
        <v>10.085373219264858</v>
      </c>
      <c r="AI410" s="425">
        <v>2.0070434788023981</v>
      </c>
      <c r="AJ410" s="425">
        <v>2.042826392380257</v>
      </c>
      <c r="AK410" s="426">
        <v>1.8849269373883348</v>
      </c>
      <c r="AL410" s="424">
        <v>2.6319365542575399</v>
      </c>
      <c r="AM410" s="425">
        <v>9.6479182243554131</v>
      </c>
      <c r="AN410" s="425">
        <v>1.8374142092027999</v>
      </c>
      <c r="AO410" s="425">
        <v>1.9187956519812652</v>
      </c>
      <c r="AP410" s="426">
        <v>1.5717699163044951</v>
      </c>
      <c r="AQ410" s="424">
        <v>2.104414968035687</v>
      </c>
      <c r="AR410" s="425">
        <v>8.9293844755715313</v>
      </c>
      <c r="AS410" s="425">
        <v>1.3048461915917369</v>
      </c>
      <c r="AT410" s="425">
        <v>1.3263435047421959</v>
      </c>
      <c r="AU410" s="426">
        <v>1.2375170126295145</v>
      </c>
      <c r="AV410" s="424">
        <v>2.0371866961306773</v>
      </c>
      <c r="AW410" s="425">
        <v>7.8553647882958826</v>
      </c>
      <c r="AX410" s="425">
        <v>1.3159162654745886</v>
      </c>
      <c r="AY410" s="425">
        <v>1.2993573373013372</v>
      </c>
      <c r="AZ410" s="426">
        <v>1.3660039408847073</v>
      </c>
      <c r="BA410" s="424">
        <v>2.279961377160121</v>
      </c>
      <c r="BB410" s="425">
        <v>9.1853704884612739</v>
      </c>
      <c r="BC410" s="425">
        <v>1.4233525314040152</v>
      </c>
      <c r="BD410" s="425">
        <v>1.4126017135573872</v>
      </c>
      <c r="BE410" s="426">
        <v>1.4546119355056628</v>
      </c>
      <c r="BF410" s="424">
        <v>2.391898236925357</v>
      </c>
      <c r="BG410" s="425">
        <v>10.091319365884827</v>
      </c>
      <c r="BH410" s="425">
        <v>1.4543174257865317</v>
      </c>
      <c r="BI410" s="425">
        <v>1.3871237137146808</v>
      </c>
      <c r="BJ410" s="426">
        <v>1.642587759245105</v>
      </c>
    </row>
    <row r="411" spans="5:62" ht="10.9" customHeight="1" x14ac:dyDescent="0.2">
      <c r="E411" s="477" t="s">
        <v>241</v>
      </c>
      <c r="F411" s="427">
        <v>4</v>
      </c>
      <c r="G411" s="2" t="s">
        <v>2547</v>
      </c>
      <c r="H411" s="424">
        <v>3.6198749702040334</v>
      </c>
      <c r="I411" s="425">
        <v>11.025690249580267</v>
      </c>
      <c r="J411" s="425">
        <v>2.7726775674044326</v>
      </c>
      <c r="K411" s="425">
        <v>2.9787319293183168</v>
      </c>
      <c r="L411" s="426">
        <v>1.7601328751752743</v>
      </c>
      <c r="M411" s="424">
        <v>3.703844161279032</v>
      </c>
      <c r="N411" s="425">
        <v>11.803488603082545</v>
      </c>
      <c r="O411" s="425">
        <v>2.8091793591171998</v>
      </c>
      <c r="P411" s="425">
        <v>2.9876439195216045</v>
      </c>
      <c r="Q411" s="426">
        <v>1.9510123831382757</v>
      </c>
      <c r="R411" s="424">
        <v>3.3902774449485005</v>
      </c>
      <c r="S411" s="425">
        <v>10.644124877950556</v>
      </c>
      <c r="T411" s="425">
        <v>2.5965504207300523</v>
      </c>
      <c r="U411" s="425">
        <v>2.7226133462877362</v>
      </c>
      <c r="V411" s="426">
        <v>2.0089690558507178</v>
      </c>
      <c r="W411" s="424">
        <v>2.8881546692017999</v>
      </c>
      <c r="X411" s="425">
        <v>10.322873221292211</v>
      </c>
      <c r="Y411" s="425">
        <v>2.0382252085996364</v>
      </c>
      <c r="Z411" s="425">
        <v>2.1144398775854301</v>
      </c>
      <c r="AA411" s="426">
        <v>1.696624764875285</v>
      </c>
      <c r="AB411" s="424">
        <v>2.6712411627469446</v>
      </c>
      <c r="AC411" s="425">
        <v>10.047673853959074</v>
      </c>
      <c r="AD411" s="425">
        <v>1.836289349354443</v>
      </c>
      <c r="AE411" s="425">
        <v>1.9076376229112708</v>
      </c>
      <c r="AF411" s="426">
        <v>1.5302221461412753</v>
      </c>
      <c r="AG411" s="424">
        <v>3.6128593363165868</v>
      </c>
      <c r="AH411" s="425">
        <v>14.025986552098004</v>
      </c>
      <c r="AI411" s="425">
        <v>2.438485817006101</v>
      </c>
      <c r="AJ411" s="425">
        <v>2.5687372941240811</v>
      </c>
      <c r="AK411" s="426">
        <v>1.9043470834891416</v>
      </c>
      <c r="AL411" s="424">
        <v>3.2932776151904144</v>
      </c>
      <c r="AM411" s="425">
        <v>12.333031992588001</v>
      </c>
      <c r="AN411" s="425">
        <v>2.2610572522420922</v>
      </c>
      <c r="AO411" s="425">
        <v>2.3944975713277588</v>
      </c>
      <c r="AP411" s="426">
        <v>1.7416147294044517</v>
      </c>
      <c r="AQ411" s="424">
        <v>2.9098843915943364</v>
      </c>
      <c r="AR411" s="425">
        <v>12.656514128206291</v>
      </c>
      <c r="AS411" s="425">
        <v>1.7997067668293509</v>
      </c>
      <c r="AT411" s="425">
        <v>1.86546260441171</v>
      </c>
      <c r="AU411" s="426">
        <v>1.5547953956550491</v>
      </c>
      <c r="AV411" s="424">
        <v>3.3100555064091788</v>
      </c>
      <c r="AW411" s="425">
        <v>13.45475380895588</v>
      </c>
      <c r="AX411" s="425">
        <v>2.0457272673523454</v>
      </c>
      <c r="AY411" s="425">
        <v>2.0130721210985856</v>
      </c>
      <c r="AZ411" s="426">
        <v>2.1625622387747323</v>
      </c>
      <c r="BA411" s="424">
        <v>3.3819149379978048</v>
      </c>
      <c r="BB411" s="425">
        <v>12.320771217199288</v>
      </c>
      <c r="BC411" s="425">
        <v>2.2434118760204247</v>
      </c>
      <c r="BD411" s="425">
        <v>2.1637147606229576</v>
      </c>
      <c r="BE411" s="426">
        <v>2.5159599707607962</v>
      </c>
      <c r="BF411" s="424">
        <v>3.561388567776778</v>
      </c>
      <c r="BG411" s="425">
        <v>13.165519931463773</v>
      </c>
      <c r="BH411" s="425">
        <v>2.3850909453092957</v>
      </c>
      <c r="BI411" s="425">
        <v>2.2929490676503783</v>
      </c>
      <c r="BJ411" s="426">
        <v>2.6847024053146891</v>
      </c>
    </row>
    <row r="412" spans="5:62" ht="10.9" customHeight="1" x14ac:dyDescent="0.2">
      <c r="E412" s="477" t="s">
        <v>244</v>
      </c>
      <c r="F412" s="427">
        <v>4</v>
      </c>
      <c r="G412" s="2" t="s">
        <v>2548</v>
      </c>
      <c r="H412" s="424">
        <v>3.921764669713276</v>
      </c>
      <c r="I412" s="425">
        <v>14.07486136147666</v>
      </c>
      <c r="J412" s="425">
        <v>2.7151708626349076</v>
      </c>
      <c r="K412" s="425">
        <v>2.9407919981986206</v>
      </c>
      <c r="L412" s="426">
        <v>1.3884312406624797</v>
      </c>
      <c r="M412" s="424">
        <v>3.7979970597517401</v>
      </c>
      <c r="N412" s="425">
        <v>14.262561816641025</v>
      </c>
      <c r="O412" s="425">
        <v>2.551714957443262</v>
      </c>
      <c r="P412" s="425">
        <v>2.751525104682925</v>
      </c>
      <c r="Q412" s="426">
        <v>1.39298499925317</v>
      </c>
      <c r="R412" s="424">
        <v>3.5916610159710824</v>
      </c>
      <c r="S412" s="425">
        <v>12.918708147181901</v>
      </c>
      <c r="T412" s="425">
        <v>2.491664207072763</v>
      </c>
      <c r="U412" s="425">
        <v>2.7077647345536642</v>
      </c>
      <c r="V412" s="426">
        <v>1.275793605085799</v>
      </c>
      <c r="W412" s="424">
        <v>3.0975083737412161</v>
      </c>
      <c r="X412" s="425">
        <v>12.189507953521407</v>
      </c>
      <c r="Y412" s="425">
        <v>2.0142433390339156</v>
      </c>
      <c r="Z412" s="425">
        <v>2.1615591776578995</v>
      </c>
      <c r="AA412" s="426">
        <v>1.2059590481059759</v>
      </c>
      <c r="AB412" s="424">
        <v>3.0089901938919072</v>
      </c>
      <c r="AC412" s="425">
        <v>11.910159706257852</v>
      </c>
      <c r="AD412" s="425">
        <v>1.9517452443561933</v>
      </c>
      <c r="AE412" s="425">
        <v>2.0930120872143068</v>
      </c>
      <c r="AF412" s="426">
        <v>1.1919607442082105</v>
      </c>
      <c r="AG412" s="424">
        <v>3.7419308049188631</v>
      </c>
      <c r="AH412" s="425">
        <v>15.039483740670338</v>
      </c>
      <c r="AI412" s="425">
        <v>2.4268096255673939</v>
      </c>
      <c r="AJ412" s="425">
        <v>2.5892044546969744</v>
      </c>
      <c r="AK412" s="426">
        <v>1.5772735191880287</v>
      </c>
      <c r="AL412" s="424">
        <v>3.4526148231816083</v>
      </c>
      <c r="AM412" s="425">
        <v>14.160625807249078</v>
      </c>
      <c r="AN412" s="425">
        <v>2.194382141137063</v>
      </c>
      <c r="AO412" s="425">
        <v>2.3607928717820914</v>
      </c>
      <c r="AP412" s="426">
        <v>1.3535939595751378</v>
      </c>
      <c r="AQ412" s="424">
        <v>3.206460117816015</v>
      </c>
      <c r="AR412" s="425">
        <v>14.190990610335275</v>
      </c>
      <c r="AS412" s="425">
        <v>1.8909438735866064</v>
      </c>
      <c r="AT412" s="425">
        <v>2.0217917382585382</v>
      </c>
      <c r="AU412" s="426">
        <v>1.2475903024247774</v>
      </c>
      <c r="AV412" s="424">
        <v>3.370007349237385</v>
      </c>
      <c r="AW412" s="425">
        <v>13.956095150622255</v>
      </c>
      <c r="AX412" s="425">
        <v>2.0595249285059976</v>
      </c>
      <c r="AY412" s="425">
        <v>2.1555046140530458</v>
      </c>
      <c r="AZ412" s="426">
        <v>1.5978910389682832</v>
      </c>
      <c r="BA412" s="424">
        <v>3.5282436578351564</v>
      </c>
      <c r="BB412" s="425">
        <v>13.618929473113658</v>
      </c>
      <c r="BC412" s="425">
        <v>2.2496965609344337</v>
      </c>
      <c r="BD412" s="425">
        <v>2.2931559858094959</v>
      </c>
      <c r="BE412" s="426">
        <v>2.0474161670835733</v>
      </c>
      <c r="BF412" s="424">
        <v>3.786939512786887</v>
      </c>
      <c r="BG412" s="425">
        <v>14.076211613048331</v>
      </c>
      <c r="BH412" s="425">
        <v>2.4883268704644332</v>
      </c>
      <c r="BI412" s="425">
        <v>2.5033236499537295</v>
      </c>
      <c r="BJ412" s="426">
        <v>2.4210915793607644</v>
      </c>
    </row>
    <row r="413" spans="5:62" ht="10.9" customHeight="1" x14ac:dyDescent="0.2">
      <c r="E413" s="477" t="s">
        <v>250</v>
      </c>
      <c r="F413" s="427">
        <v>4</v>
      </c>
      <c r="G413" s="2" t="s">
        <v>2549</v>
      </c>
      <c r="H413" s="424">
        <v>3.0316327393350666</v>
      </c>
      <c r="I413" s="425">
        <v>9.6735759658957949</v>
      </c>
      <c r="J413" s="425">
        <v>2.3045250007507723</v>
      </c>
      <c r="K413" s="425">
        <v>2.4983679010157545</v>
      </c>
      <c r="L413" s="426">
        <v>1.2742767230235754</v>
      </c>
      <c r="M413" s="424">
        <v>2.9676565710216316</v>
      </c>
      <c r="N413" s="425">
        <v>10.173854535071342</v>
      </c>
      <c r="O413" s="425">
        <v>2.1938625247921726</v>
      </c>
      <c r="P413" s="425">
        <v>2.3572567884811226</v>
      </c>
      <c r="Q413" s="426">
        <v>1.3383744710271608</v>
      </c>
      <c r="R413" s="424">
        <v>2.9014125118296308</v>
      </c>
      <c r="S413" s="425">
        <v>9.3964076244608776</v>
      </c>
      <c r="T413" s="425">
        <v>2.2105998916170315</v>
      </c>
      <c r="U413" s="425">
        <v>2.3783771029233542</v>
      </c>
      <c r="V413" s="426">
        <v>1.3603413655100265</v>
      </c>
      <c r="W413" s="424">
        <v>2.6896834328841153</v>
      </c>
      <c r="X413" s="425">
        <v>9.5948990713688485</v>
      </c>
      <c r="Y413" s="425">
        <v>1.9407205825201537</v>
      </c>
      <c r="Z413" s="425">
        <v>2.1026908602644938</v>
      </c>
      <c r="AA413" s="426">
        <v>1.147116155669186</v>
      </c>
      <c r="AB413" s="424">
        <v>2.580903530469409</v>
      </c>
      <c r="AC413" s="425">
        <v>9.1154996183446535</v>
      </c>
      <c r="AD413" s="425">
        <v>1.8743854016420269</v>
      </c>
      <c r="AE413" s="425">
        <v>2.0042401147916551</v>
      </c>
      <c r="AF413" s="426">
        <v>1.2525424631136095</v>
      </c>
      <c r="AG413" s="424">
        <v>3.1971647589920815</v>
      </c>
      <c r="AH413" s="425">
        <v>11.69496200246212</v>
      </c>
      <c r="AI413" s="425">
        <v>2.2894500547744556</v>
      </c>
      <c r="AJ413" s="425">
        <v>2.4287647756141477</v>
      </c>
      <c r="AK413" s="426">
        <v>1.642714286449922</v>
      </c>
      <c r="AL413" s="424">
        <v>2.8673487503901312</v>
      </c>
      <c r="AM413" s="425">
        <v>10.516567664820014</v>
      </c>
      <c r="AN413" s="425">
        <v>2.0587029912602381</v>
      </c>
      <c r="AO413" s="425">
        <v>2.2097469438439616</v>
      </c>
      <c r="AP413" s="426">
        <v>1.389060422554846</v>
      </c>
      <c r="AQ413" s="424">
        <v>2.4040471709265359</v>
      </c>
      <c r="AR413" s="425">
        <v>9.7233461535617174</v>
      </c>
      <c r="AS413" s="425">
        <v>1.6259959287130206</v>
      </c>
      <c r="AT413" s="425">
        <v>1.7324721285306248</v>
      </c>
      <c r="AU413" s="426">
        <v>1.168648289477124</v>
      </c>
      <c r="AV413" s="424">
        <v>2.8015531441836772</v>
      </c>
      <c r="AW413" s="425">
        <v>12.500225311239104</v>
      </c>
      <c r="AX413" s="425">
        <v>1.7411507077679718</v>
      </c>
      <c r="AY413" s="425">
        <v>1.8503001063907505</v>
      </c>
      <c r="AZ413" s="426">
        <v>1.2845714057069646</v>
      </c>
      <c r="BA413" s="424">
        <v>3.0524000551371637</v>
      </c>
      <c r="BB413" s="425">
        <v>11.567287980688638</v>
      </c>
      <c r="BC413" s="425">
        <v>2.0898501806291359</v>
      </c>
      <c r="BD413" s="425">
        <v>2.127873761399766</v>
      </c>
      <c r="BE413" s="426">
        <v>1.9361480117849936</v>
      </c>
      <c r="BF413" s="424">
        <v>3.2885236481009348</v>
      </c>
      <c r="BG413" s="425">
        <v>11.93083412375997</v>
      </c>
      <c r="BH413" s="425">
        <v>2.3083632696298904</v>
      </c>
      <c r="BI413" s="425">
        <v>2.2934277325099517</v>
      </c>
      <c r="BJ413" s="426">
        <v>2.3666615267789162</v>
      </c>
    </row>
    <row r="414" spans="5:62" ht="10.9" customHeight="1" x14ac:dyDescent="0.2">
      <c r="E414" s="477" t="s">
        <v>254</v>
      </c>
      <c r="F414" s="427">
        <v>4</v>
      </c>
      <c r="G414" s="2" t="s">
        <v>2550</v>
      </c>
      <c r="H414" s="424">
        <v>5.6740716008118985</v>
      </c>
      <c r="I414" s="425">
        <v>17.56428041091069</v>
      </c>
      <c r="J414" s="425">
        <v>3.5087613403524154</v>
      </c>
      <c r="K414" s="425">
        <v>3.796124500836259</v>
      </c>
      <c r="L414" s="426">
        <v>2.0800558253075239</v>
      </c>
      <c r="M414" s="424">
        <v>5.5964340921247304</v>
      </c>
      <c r="N414" s="425">
        <v>18.185216036628262</v>
      </c>
      <c r="O414" s="425">
        <v>3.3079852448128682</v>
      </c>
      <c r="P414" s="425">
        <v>3.5314988663388553</v>
      </c>
      <c r="Q414" s="426">
        <v>2.201111730227745</v>
      </c>
      <c r="R414" s="424">
        <v>4.6200998957667894</v>
      </c>
      <c r="S414" s="425">
        <v>13.939526863595409</v>
      </c>
      <c r="T414" s="425">
        <v>2.8792043114299593</v>
      </c>
      <c r="U414" s="425">
        <v>2.9977093338814189</v>
      </c>
      <c r="V414" s="426">
        <v>2.3148698952240299</v>
      </c>
      <c r="W414" s="424">
        <v>4.3066716420407838</v>
      </c>
      <c r="X414" s="425">
        <v>13.376208206673743</v>
      </c>
      <c r="Y414" s="425">
        <v>2.5778507098481374</v>
      </c>
      <c r="Z414" s="425">
        <v>2.7008928916906498</v>
      </c>
      <c r="AA414" s="426">
        <v>2.0144662122118455</v>
      </c>
      <c r="AB414" s="424">
        <v>4.4564867706895539</v>
      </c>
      <c r="AC414" s="425">
        <v>14.084098887854127</v>
      </c>
      <c r="AD414" s="425">
        <v>2.5937850399711704</v>
      </c>
      <c r="AE414" s="425">
        <v>2.721875768895154</v>
      </c>
      <c r="AF414" s="426">
        <v>2.0225141945148226</v>
      </c>
      <c r="AG414" s="424">
        <v>5.6733383197975469</v>
      </c>
      <c r="AH414" s="425">
        <v>17.774583666529519</v>
      </c>
      <c r="AI414" s="425">
        <v>3.2923885010307514</v>
      </c>
      <c r="AJ414" s="425">
        <v>3.4674397486926054</v>
      </c>
      <c r="AK414" s="426">
        <v>2.5447299882888874</v>
      </c>
      <c r="AL414" s="424">
        <v>5.6255787753392079</v>
      </c>
      <c r="AM414" s="425">
        <v>17.357359785138723</v>
      </c>
      <c r="AN414" s="425">
        <v>3.2500452004920497</v>
      </c>
      <c r="AO414" s="425">
        <v>3.4782701353885028</v>
      </c>
      <c r="AP414" s="426">
        <v>2.3132407875338652</v>
      </c>
      <c r="AQ414" s="424">
        <v>4.9415253200706761</v>
      </c>
      <c r="AR414" s="425">
        <v>15.311943979732403</v>
      </c>
      <c r="AS414" s="425">
        <v>2.7151471090736048</v>
      </c>
      <c r="AT414" s="425">
        <v>2.8273354383099436</v>
      </c>
      <c r="AU414" s="426">
        <v>2.2662242686499097</v>
      </c>
      <c r="AV414" s="424">
        <v>5.2634783786968331</v>
      </c>
      <c r="AW414" s="425">
        <v>16.105043595906196</v>
      </c>
      <c r="AX414" s="425">
        <v>2.7211412707024221</v>
      </c>
      <c r="AY414" s="425">
        <v>2.8514882495383826</v>
      </c>
      <c r="AZ414" s="426">
        <v>2.213492364383697</v>
      </c>
      <c r="BA414" s="424">
        <v>5.3804476874208884</v>
      </c>
      <c r="BB414" s="425">
        <v>14.575667900120926</v>
      </c>
      <c r="BC414" s="425">
        <v>3.0667870723817039</v>
      </c>
      <c r="BD414" s="425">
        <v>3.1255857217160692</v>
      </c>
      <c r="BE414" s="426">
        <v>2.848389056697862</v>
      </c>
      <c r="BF414" s="424">
        <v>6.3733541296248655</v>
      </c>
      <c r="BG414" s="425">
        <v>16.247904387469006</v>
      </c>
      <c r="BH414" s="425">
        <v>3.8818287128687072</v>
      </c>
      <c r="BI414" s="425">
        <v>3.9551130448487823</v>
      </c>
      <c r="BJ414" s="426">
        <v>3.62060121125121</v>
      </c>
    </row>
    <row r="415" spans="5:62" ht="10.9" customHeight="1" x14ac:dyDescent="0.2">
      <c r="E415" s="477" t="s">
        <v>255</v>
      </c>
      <c r="F415" s="427">
        <v>4</v>
      </c>
      <c r="G415" s="2" t="s">
        <v>2551</v>
      </c>
      <c r="H415" s="424">
        <v>3.0986305275275416</v>
      </c>
      <c r="I415" s="425">
        <v>10.544172133405059</v>
      </c>
      <c r="J415" s="425">
        <v>2.1132546508352053</v>
      </c>
      <c r="K415" s="425">
        <v>2.2887421734385653</v>
      </c>
      <c r="L415" s="426">
        <v>1.0457977257901232</v>
      </c>
      <c r="M415" s="424">
        <v>3.2941802072333144</v>
      </c>
      <c r="N415" s="425">
        <v>11.871244300836231</v>
      </c>
      <c r="O415" s="425">
        <v>2.1997378755988279</v>
      </c>
      <c r="P415" s="425">
        <v>2.3557265933649236</v>
      </c>
      <c r="Q415" s="426">
        <v>1.2691640426003068</v>
      </c>
      <c r="R415" s="424">
        <v>2.7984831602503331</v>
      </c>
      <c r="S415" s="425">
        <v>9.0200776169312675</v>
      </c>
      <c r="T415" s="425">
        <v>2.0174374432032063</v>
      </c>
      <c r="U415" s="425">
        <v>2.1357879384342522</v>
      </c>
      <c r="V415" s="426">
        <v>1.3427615429027815</v>
      </c>
      <c r="W415" s="424">
        <v>2.6769993932786464</v>
      </c>
      <c r="X415" s="425">
        <v>9.1515397775216893</v>
      </c>
      <c r="Y415" s="425">
        <v>1.8630786432244164</v>
      </c>
      <c r="Z415" s="425">
        <v>1.967999189702661</v>
      </c>
      <c r="AA415" s="426">
        <v>1.2904916258721502</v>
      </c>
      <c r="AB415" s="424">
        <v>2.6459144547944891</v>
      </c>
      <c r="AC415" s="425">
        <v>9.3809345545910023</v>
      </c>
      <c r="AD415" s="425">
        <v>1.8021989744434361</v>
      </c>
      <c r="AE415" s="425">
        <v>1.905334206483781</v>
      </c>
      <c r="AF415" s="426">
        <v>1.2500347946108099</v>
      </c>
      <c r="AG415" s="424">
        <v>3.3308572188903258</v>
      </c>
      <c r="AH415" s="425">
        <v>12.262217619984165</v>
      </c>
      <c r="AI415" s="425">
        <v>2.2265931256489448</v>
      </c>
      <c r="AJ415" s="425">
        <v>2.3497490478383267</v>
      </c>
      <c r="AK415" s="426">
        <v>1.5824461661422098</v>
      </c>
      <c r="AL415" s="424">
        <v>3.0881171393304849</v>
      </c>
      <c r="AM415" s="425">
        <v>11.557280203192702</v>
      </c>
      <c r="AN415" s="425">
        <v>2.036168030756726</v>
      </c>
      <c r="AO415" s="425">
        <v>2.1803825232346634</v>
      </c>
      <c r="AP415" s="426">
        <v>1.3102915459362563</v>
      </c>
      <c r="AQ415" s="424">
        <v>2.7714660200228161</v>
      </c>
      <c r="AR415" s="425">
        <v>10.697173479700401</v>
      </c>
      <c r="AS415" s="425">
        <v>1.8015914532399331</v>
      </c>
      <c r="AT415" s="425">
        <v>1.9084098067578081</v>
      </c>
      <c r="AU415" s="426">
        <v>1.2822107438407149</v>
      </c>
      <c r="AV415" s="424">
        <v>3.29708203388522</v>
      </c>
      <c r="AW415" s="425">
        <v>12.942616703538057</v>
      </c>
      <c r="AX415" s="425">
        <v>2.0795233281995578</v>
      </c>
      <c r="AY415" s="425">
        <v>2.181731724388972</v>
      </c>
      <c r="AZ415" s="426">
        <v>1.5965016777422965</v>
      </c>
      <c r="BA415" s="424">
        <v>3.4225687131666964</v>
      </c>
      <c r="BB415" s="425">
        <v>12.988860516037276</v>
      </c>
      <c r="BC415" s="425">
        <v>2.1728534226569218</v>
      </c>
      <c r="BD415" s="425">
        <v>2.2875374449910688</v>
      </c>
      <c r="BE415" s="426">
        <v>1.6535221597620471</v>
      </c>
      <c r="BF415" s="424">
        <v>3.787756515538538</v>
      </c>
      <c r="BG415" s="425">
        <v>14.16749242322922</v>
      </c>
      <c r="BH415" s="425">
        <v>2.4231675743459404</v>
      </c>
      <c r="BI415" s="425">
        <v>2.5105396289678761</v>
      </c>
      <c r="BJ415" s="426">
        <v>2.0428307748982499</v>
      </c>
    </row>
    <row r="416" spans="5:62" ht="10.9" customHeight="1" x14ac:dyDescent="0.2">
      <c r="E416" s="477" t="s">
        <v>256</v>
      </c>
      <c r="F416" s="427">
        <v>4</v>
      </c>
      <c r="G416" s="2" t="s">
        <v>2552</v>
      </c>
      <c r="H416" s="424">
        <v>3.7198711518456067</v>
      </c>
      <c r="I416" s="425">
        <v>11.474899308589123</v>
      </c>
      <c r="J416" s="425">
        <v>2.7735066275617508</v>
      </c>
      <c r="K416" s="425">
        <v>3.0160051634518479</v>
      </c>
      <c r="L416" s="426">
        <v>0.93790703742879156</v>
      </c>
      <c r="M416" s="424">
        <v>3.4406411858390347</v>
      </c>
      <c r="N416" s="425">
        <v>10.859950515049842</v>
      </c>
      <c r="O416" s="425">
        <v>2.584174332377835</v>
      </c>
      <c r="P416" s="425">
        <v>2.7868876110434146</v>
      </c>
      <c r="Q416" s="426">
        <v>1.0725142647107604</v>
      </c>
      <c r="R416" s="424">
        <v>2.9799461493865795</v>
      </c>
      <c r="S416" s="425">
        <v>8.9420054922764365</v>
      </c>
      <c r="T416" s="425">
        <v>2.3296781717813864</v>
      </c>
      <c r="U416" s="425">
        <v>2.5152632570097895</v>
      </c>
      <c r="V416" s="426">
        <v>0.99423923856002305</v>
      </c>
      <c r="W416" s="424">
        <v>2.6521636222354981</v>
      </c>
      <c r="X416" s="425">
        <v>8.6902236770865375</v>
      </c>
      <c r="Y416" s="425">
        <v>1.9978294690452707</v>
      </c>
      <c r="Z416" s="425">
        <v>2.1666243603800273</v>
      </c>
      <c r="AA416" s="426">
        <v>0.81120799182989234</v>
      </c>
      <c r="AB416" s="424">
        <v>2.5365559724731197</v>
      </c>
      <c r="AC416" s="425">
        <v>8.5765327359848307</v>
      </c>
      <c r="AD416" s="425">
        <v>1.9044444423159503</v>
      </c>
      <c r="AE416" s="425">
        <v>2.047180108489282</v>
      </c>
      <c r="AF416" s="426">
        <v>0.9110810541807618</v>
      </c>
      <c r="AG416" s="424">
        <v>3.2183039896813339</v>
      </c>
      <c r="AH416" s="425">
        <v>11.225862197726409</v>
      </c>
      <c r="AI416" s="425">
        <v>2.4094405049165113</v>
      </c>
      <c r="AJ416" s="425">
        <v>2.6027459201003662</v>
      </c>
      <c r="AK416" s="426">
        <v>1.0872602974716765</v>
      </c>
      <c r="AL416" s="424">
        <v>3.0592781504373456</v>
      </c>
      <c r="AM416" s="425">
        <v>11.022126256392237</v>
      </c>
      <c r="AN416" s="425">
        <v>2.2591366986927719</v>
      </c>
      <c r="AO416" s="425">
        <v>2.4334317781947274</v>
      </c>
      <c r="AP416" s="426">
        <v>1.0936143243296081</v>
      </c>
      <c r="AQ416" s="424">
        <v>2.703597679303019</v>
      </c>
      <c r="AR416" s="425">
        <v>10.578602053663845</v>
      </c>
      <c r="AS416" s="425">
        <v>1.91939828192387</v>
      </c>
      <c r="AT416" s="425">
        <v>2.0462490720584636</v>
      </c>
      <c r="AU416" s="426">
        <v>1.0923916504503537</v>
      </c>
      <c r="AV416" s="424">
        <v>3.1318969268328773</v>
      </c>
      <c r="AW416" s="425">
        <v>14.331388907330572</v>
      </c>
      <c r="AX416" s="425">
        <v>2.0030587893231511</v>
      </c>
      <c r="AY416" s="425">
        <v>2.0690218206551743</v>
      </c>
      <c r="AZ416" s="426">
        <v>1.5828255241394527</v>
      </c>
      <c r="BA416" s="424">
        <v>3.261368364182279</v>
      </c>
      <c r="BB416" s="425">
        <v>13.201229365828096</v>
      </c>
      <c r="BC416" s="425">
        <v>2.2294714905752504</v>
      </c>
      <c r="BD416" s="425">
        <v>2.297802472604956</v>
      </c>
      <c r="BE416" s="426">
        <v>1.8032358257818244</v>
      </c>
      <c r="BF416" s="424">
        <v>3.5846794219107778</v>
      </c>
      <c r="BG416" s="425">
        <v>13.388391839084465</v>
      </c>
      <c r="BH416" s="425">
        <v>2.5897932238118142</v>
      </c>
      <c r="BI416" s="425">
        <v>2.7057940360434598</v>
      </c>
      <c r="BJ416" s="426">
        <v>1.8845417286352764</v>
      </c>
    </row>
    <row r="417" spans="5:62" ht="10.9" customHeight="1" x14ac:dyDescent="0.2">
      <c r="E417" s="477" t="s">
        <v>260</v>
      </c>
      <c r="F417" s="427">
        <v>4</v>
      </c>
      <c r="G417" s="2" t="s">
        <v>2553</v>
      </c>
      <c r="H417" s="424">
        <v>3.6677776491185781</v>
      </c>
      <c r="I417" s="425">
        <v>13.011588334814741</v>
      </c>
      <c r="J417" s="425">
        <v>2.595963558707588</v>
      </c>
      <c r="K417" s="425">
        <v>2.8337875602376887</v>
      </c>
      <c r="L417" s="426">
        <v>0.88447715569524554</v>
      </c>
      <c r="M417" s="424">
        <v>4.2082357394189556</v>
      </c>
      <c r="N417" s="425">
        <v>17.129519611351782</v>
      </c>
      <c r="O417" s="425">
        <v>2.7707423306140511</v>
      </c>
      <c r="P417" s="425">
        <v>2.9254306545961435</v>
      </c>
      <c r="Q417" s="426">
        <v>1.664840720090623</v>
      </c>
      <c r="R417" s="424">
        <v>3.6181036435870295</v>
      </c>
      <c r="S417" s="425">
        <v>13.486592198358752</v>
      </c>
      <c r="T417" s="425">
        <v>2.5210136653143587</v>
      </c>
      <c r="U417" s="425">
        <v>2.6881133655845937</v>
      </c>
      <c r="V417" s="426">
        <v>1.3605532222546206</v>
      </c>
      <c r="W417" s="424">
        <v>3.2305493878972795</v>
      </c>
      <c r="X417" s="425">
        <v>13.253881237722728</v>
      </c>
      <c r="Y417" s="425">
        <v>2.1078592625709787</v>
      </c>
      <c r="Z417" s="425">
        <v>2.2444039965583835</v>
      </c>
      <c r="AA417" s="426">
        <v>1.1874153064355899</v>
      </c>
      <c r="AB417" s="424">
        <v>3.0501577275627283</v>
      </c>
      <c r="AC417" s="425">
        <v>12.215182824575146</v>
      </c>
      <c r="AD417" s="425">
        <v>2.0454412861616653</v>
      </c>
      <c r="AE417" s="425">
        <v>2.2065512624116734</v>
      </c>
      <c r="AF417" s="426">
        <v>0.98365696000609404</v>
      </c>
      <c r="AG417" s="424">
        <v>3.6925971095846704</v>
      </c>
      <c r="AH417" s="425">
        <v>15.458679933178006</v>
      </c>
      <c r="AI417" s="425">
        <v>2.4235784062767776</v>
      </c>
      <c r="AJ417" s="425">
        <v>2.6076747029075507</v>
      </c>
      <c r="AK417" s="426">
        <v>1.2362936277183898</v>
      </c>
      <c r="AL417" s="424">
        <v>3.6625827861649145</v>
      </c>
      <c r="AM417" s="425">
        <v>15.246969252057863</v>
      </c>
      <c r="AN417" s="425">
        <v>2.4328347128928813</v>
      </c>
      <c r="AO417" s="425">
        <v>2.6342791266074883</v>
      </c>
      <c r="AP417" s="426">
        <v>1.1726862078657305</v>
      </c>
      <c r="AQ417" s="424">
        <v>3.256219141462243</v>
      </c>
      <c r="AR417" s="425">
        <v>13.862824282599213</v>
      </c>
      <c r="AS417" s="425">
        <v>2.1295497395506628</v>
      </c>
      <c r="AT417" s="425">
        <v>2.2524674653329364</v>
      </c>
      <c r="AU417" s="426">
        <v>1.372252158188958</v>
      </c>
      <c r="AV417" s="424">
        <v>3.5985524714251662</v>
      </c>
      <c r="AW417" s="425">
        <v>15.531675701305112</v>
      </c>
      <c r="AX417" s="425">
        <v>2.2906380362417273</v>
      </c>
      <c r="AY417" s="425">
        <v>2.4251534248840185</v>
      </c>
      <c r="AZ417" s="426">
        <v>1.4769704460045936</v>
      </c>
      <c r="BA417" s="424">
        <v>3.735610573817544</v>
      </c>
      <c r="BB417" s="425">
        <v>15.450196833305551</v>
      </c>
      <c r="BC417" s="425">
        <v>2.4216156863754907</v>
      </c>
      <c r="BD417" s="425">
        <v>2.5193702572760763</v>
      </c>
      <c r="BE417" s="426">
        <v>1.8431167599168032</v>
      </c>
      <c r="BF417" s="424">
        <v>4.1096402909897938</v>
      </c>
      <c r="BG417" s="425">
        <v>17.618361830272068</v>
      </c>
      <c r="BH417" s="425">
        <v>2.6036217520663261</v>
      </c>
      <c r="BI417" s="425">
        <v>2.7320212114057409</v>
      </c>
      <c r="BJ417" s="426">
        <v>1.8594164530591546</v>
      </c>
    </row>
    <row r="418" spans="5:62" ht="10.9" customHeight="1" x14ac:dyDescent="0.2">
      <c r="E418" s="477" t="s">
        <v>261</v>
      </c>
      <c r="F418" s="427">
        <v>4</v>
      </c>
      <c r="G418" s="2" t="s">
        <v>2554</v>
      </c>
      <c r="H418" s="424">
        <v>3.4869124429157266</v>
      </c>
      <c r="I418" s="425">
        <v>12.432502910416991</v>
      </c>
      <c r="J418" s="425">
        <v>2.3681135145642549</v>
      </c>
      <c r="K418" s="425">
        <v>2.5209481879794775</v>
      </c>
      <c r="L418" s="426">
        <v>1.1958365593448796</v>
      </c>
      <c r="M418" s="424">
        <v>3.5799982010208535</v>
      </c>
      <c r="N418" s="425">
        <v>14.228531441002303</v>
      </c>
      <c r="O418" s="425">
        <v>2.2824064512273692</v>
      </c>
      <c r="P418" s="425">
        <v>2.3918736728062262</v>
      </c>
      <c r="Q418" s="426">
        <v>1.457404019389493</v>
      </c>
      <c r="R418" s="424">
        <v>2.9999309207653106</v>
      </c>
      <c r="S418" s="425">
        <v>11.188280249596886</v>
      </c>
      <c r="T418" s="425">
        <v>2.0128263566539002</v>
      </c>
      <c r="U418" s="425">
        <v>2.1273708685574175</v>
      </c>
      <c r="V418" s="426">
        <v>1.1744530148011409</v>
      </c>
      <c r="W418" s="424">
        <v>2.8733995502072451</v>
      </c>
      <c r="X418" s="425">
        <v>11.680233255413823</v>
      </c>
      <c r="Y418" s="425">
        <v>1.812376600006478</v>
      </c>
      <c r="Z418" s="425">
        <v>1.9239155082963979</v>
      </c>
      <c r="AA418" s="426">
        <v>1.0207006690641423</v>
      </c>
      <c r="AB418" s="424">
        <v>2.9563602509750972</v>
      </c>
      <c r="AC418" s="425">
        <v>12.072401403961788</v>
      </c>
      <c r="AD418" s="425">
        <v>1.876476539833438</v>
      </c>
      <c r="AE418" s="425">
        <v>2.0018479152471209</v>
      </c>
      <c r="AF418" s="426">
        <v>1.0039919494573597</v>
      </c>
      <c r="AG418" s="424">
        <v>3.6734461932291307</v>
      </c>
      <c r="AH418" s="425">
        <v>15.426657707617796</v>
      </c>
      <c r="AI418" s="425">
        <v>2.300692143734909</v>
      </c>
      <c r="AJ418" s="425">
        <v>2.4394989757195287</v>
      </c>
      <c r="AK418" s="426">
        <v>1.3629802132487909</v>
      </c>
      <c r="AL418" s="424">
        <v>3.5715459859857992</v>
      </c>
      <c r="AM418" s="425">
        <v>15.125967448958423</v>
      </c>
      <c r="AN418" s="425">
        <v>2.2099211926131006</v>
      </c>
      <c r="AO418" s="425">
        <v>2.3657594024209221</v>
      </c>
      <c r="AP418" s="426">
        <v>1.1881655444938006</v>
      </c>
      <c r="AQ418" s="424">
        <v>3.2390868685596375</v>
      </c>
      <c r="AR418" s="425">
        <v>14.818417067693108</v>
      </c>
      <c r="AS418" s="425">
        <v>1.8590708983361439</v>
      </c>
      <c r="AT418" s="425">
        <v>1.9750139273480216</v>
      </c>
      <c r="AU418" s="426">
        <v>1.1174815310735626</v>
      </c>
      <c r="AV418" s="424">
        <v>3.4790971042045387</v>
      </c>
      <c r="AW418" s="425">
        <v>16.722104942769782</v>
      </c>
      <c r="AX418" s="425">
        <v>1.8201829047203246</v>
      </c>
      <c r="AY418" s="425">
        <v>1.9105359897778862</v>
      </c>
      <c r="AZ418" s="426">
        <v>1.2579349294823563</v>
      </c>
      <c r="BA418" s="424">
        <v>3.6975782037543556</v>
      </c>
      <c r="BB418" s="425">
        <v>15.634656953167724</v>
      </c>
      <c r="BC418" s="425">
        <v>2.1747590920875068</v>
      </c>
      <c r="BD418" s="425">
        <v>2.1924079579716609</v>
      </c>
      <c r="BE418" s="426">
        <v>2.0675706354217764</v>
      </c>
      <c r="BF418" s="424">
        <v>3.8704023619126335</v>
      </c>
      <c r="BG418" s="425">
        <v>16.199335252055466</v>
      </c>
      <c r="BH418" s="425">
        <v>2.3168628079073899</v>
      </c>
      <c r="BI418" s="425">
        <v>2.3542233402740429</v>
      </c>
      <c r="BJ418" s="426">
        <v>2.0983060296560279</v>
      </c>
    </row>
    <row r="419" spans="5:62" ht="10.9" customHeight="1" x14ac:dyDescent="0.2">
      <c r="E419" s="477" t="s">
        <v>262</v>
      </c>
      <c r="F419" s="427">
        <v>4</v>
      </c>
      <c r="G419" s="2" t="s">
        <v>2555</v>
      </c>
      <c r="H419" s="424">
        <v>2.9039513863760797</v>
      </c>
      <c r="I419" s="425">
        <v>9.6022673066296544</v>
      </c>
      <c r="J419" s="425">
        <v>2.1562312381237803</v>
      </c>
      <c r="K419" s="425">
        <v>2.3121843117442067</v>
      </c>
      <c r="L419" s="426">
        <v>1.1541309775695581</v>
      </c>
      <c r="M419" s="424">
        <v>2.9511566202667043</v>
      </c>
      <c r="N419" s="425">
        <v>10.561070158560101</v>
      </c>
      <c r="O419" s="425">
        <v>2.119637678127499</v>
      </c>
      <c r="P419" s="425">
        <v>2.2463575250355303</v>
      </c>
      <c r="Q419" s="426">
        <v>1.314611081561224</v>
      </c>
      <c r="R419" s="424">
        <v>2.4470882622837387</v>
      </c>
      <c r="S419" s="425">
        <v>7.5314733865437047</v>
      </c>
      <c r="T419" s="425">
        <v>1.9089492552302663</v>
      </c>
      <c r="U419" s="425">
        <v>2.0448802776606883</v>
      </c>
      <c r="V419" s="426">
        <v>1.0743455334697924</v>
      </c>
      <c r="W419" s="424">
        <v>2.3277489940188074</v>
      </c>
      <c r="X419" s="425">
        <v>8.1628663993062212</v>
      </c>
      <c r="Y419" s="425">
        <v>1.6969997633502605</v>
      </c>
      <c r="Z419" s="425">
        <v>1.8153748962237357</v>
      </c>
      <c r="AA419" s="426">
        <v>0.99556736592701056</v>
      </c>
      <c r="AB419" s="424">
        <v>2.4464739078695259</v>
      </c>
      <c r="AC419" s="425">
        <v>8.8786807970340096</v>
      </c>
      <c r="AD419" s="425">
        <v>1.7524080762853771</v>
      </c>
      <c r="AE419" s="425">
        <v>1.881024063881271</v>
      </c>
      <c r="AF419" s="426">
        <v>1.0084317082115279</v>
      </c>
      <c r="AG419" s="424">
        <v>2.9611813054948612</v>
      </c>
      <c r="AH419" s="425">
        <v>11.203844656191473</v>
      </c>
      <c r="AI419" s="425">
        <v>2.0658911355837009</v>
      </c>
      <c r="AJ419" s="425">
        <v>2.2107851162893257</v>
      </c>
      <c r="AK419" s="426">
        <v>1.2511767074102664</v>
      </c>
      <c r="AL419" s="424">
        <v>2.8785704441096125</v>
      </c>
      <c r="AM419" s="425">
        <v>11.117528761350117</v>
      </c>
      <c r="AN419" s="425">
        <v>1.9860411548376296</v>
      </c>
      <c r="AO419" s="425">
        <v>2.1295421283079743</v>
      </c>
      <c r="AP419" s="426">
        <v>1.2046330303665593</v>
      </c>
      <c r="AQ419" s="424">
        <v>2.6136466345277394</v>
      </c>
      <c r="AR419" s="425">
        <v>10.860692707291623</v>
      </c>
      <c r="AS419" s="425">
        <v>1.6932644615921089</v>
      </c>
      <c r="AT419" s="425">
        <v>1.799569288141627</v>
      </c>
      <c r="AU419" s="426">
        <v>1.1283022118632595</v>
      </c>
      <c r="AV419" s="424">
        <v>2.8330460742716834</v>
      </c>
      <c r="AW419" s="425">
        <v>12.384365790026321</v>
      </c>
      <c r="AX419" s="425">
        <v>1.6692454842085573</v>
      </c>
      <c r="AY419" s="425">
        <v>1.7641284932497141</v>
      </c>
      <c r="AZ419" s="426">
        <v>1.1759071437101418</v>
      </c>
      <c r="BA419" s="424">
        <v>2.9725989706396874</v>
      </c>
      <c r="BB419" s="425">
        <v>12.330583528143281</v>
      </c>
      <c r="BC419" s="425">
        <v>1.7641243649195208</v>
      </c>
      <c r="BD419" s="425">
        <v>1.8425422005862537</v>
      </c>
      <c r="BE419" s="426">
        <v>1.3677285236670038</v>
      </c>
      <c r="BF419" s="424">
        <v>3.3920121083254764</v>
      </c>
      <c r="BG419" s="425">
        <v>13.720572808288756</v>
      </c>
      <c r="BH419" s="425">
        <v>2.0710700038932086</v>
      </c>
      <c r="BI419" s="425">
        <v>2.1647162515079073</v>
      </c>
      <c r="BJ419" s="426">
        <v>1.612390855636906</v>
      </c>
    </row>
    <row r="420" spans="5:62" ht="10.9" customHeight="1" x14ac:dyDescent="0.2">
      <c r="E420" s="477" t="s">
        <v>263</v>
      </c>
      <c r="F420" s="427">
        <v>4</v>
      </c>
      <c r="G420" s="2" t="s">
        <v>2556</v>
      </c>
      <c r="H420" s="424">
        <v>2.7188211191493643</v>
      </c>
      <c r="I420" s="425">
        <v>7.4716726193430487</v>
      </c>
      <c r="J420" s="425">
        <v>1.815153868696564</v>
      </c>
      <c r="K420" s="425">
        <v>1.9144900858054805</v>
      </c>
      <c r="L420" s="426">
        <v>1.0701101983690264</v>
      </c>
      <c r="M420" s="424">
        <v>2.808865646718842</v>
      </c>
      <c r="N420" s="425">
        <v>8.2454248572324378</v>
      </c>
      <c r="O420" s="425">
        <v>1.7940451439031604</v>
      </c>
      <c r="P420" s="425">
        <v>1.8622162223464338</v>
      </c>
      <c r="Q420" s="426">
        <v>1.2896093773249395</v>
      </c>
      <c r="R420" s="424">
        <v>2.5908705482288656</v>
      </c>
      <c r="S420" s="425">
        <v>6.7410900398755143</v>
      </c>
      <c r="T420" s="425">
        <v>1.8084491102323976</v>
      </c>
      <c r="U420" s="425">
        <v>1.8778225714573242</v>
      </c>
      <c r="V420" s="426">
        <v>1.3092477002273946</v>
      </c>
      <c r="W420" s="424">
        <v>2.7129821923363471</v>
      </c>
      <c r="X420" s="425">
        <v>7.7440407062852019</v>
      </c>
      <c r="Y420" s="425">
        <v>1.7474946677764798</v>
      </c>
      <c r="Z420" s="425">
        <v>1.7907676254905849</v>
      </c>
      <c r="AA420" s="426">
        <v>1.4450412890478586</v>
      </c>
      <c r="AB420" s="424">
        <v>2.8578529611016226</v>
      </c>
      <c r="AC420" s="425">
        <v>8.0110769040238416</v>
      </c>
      <c r="AD420" s="425">
        <v>1.8785211255266472</v>
      </c>
      <c r="AE420" s="425">
        <v>1.9366204566549077</v>
      </c>
      <c r="AF420" s="426">
        <v>1.4817508570811246</v>
      </c>
      <c r="AG420" s="424">
        <v>3.3899827594985332</v>
      </c>
      <c r="AH420" s="425">
        <v>9.5473168859996367</v>
      </c>
      <c r="AI420" s="425">
        <v>2.2603587332135446</v>
      </c>
      <c r="AJ420" s="425">
        <v>2.3300480743881664</v>
      </c>
      <c r="AK420" s="426">
        <v>1.7986371422333594</v>
      </c>
      <c r="AL420" s="424">
        <v>2.903245538406686</v>
      </c>
      <c r="AM420" s="425">
        <v>8.210458010537721</v>
      </c>
      <c r="AN420" s="425">
        <v>1.9715996132780398</v>
      </c>
      <c r="AO420" s="425">
        <v>2.0510133705637421</v>
      </c>
      <c r="AP420" s="426">
        <v>1.4660106842693756</v>
      </c>
      <c r="AQ420" s="424">
        <v>2.5719617383411637</v>
      </c>
      <c r="AR420" s="425">
        <v>6.8894910548844912</v>
      </c>
      <c r="AS420" s="425">
        <v>1.8317873488232785</v>
      </c>
      <c r="AT420" s="425">
        <v>1.8682230100735753</v>
      </c>
      <c r="AU420" s="426">
        <v>1.6069599271676132</v>
      </c>
      <c r="AV420" s="424">
        <v>3.0728130757297833</v>
      </c>
      <c r="AW420" s="425">
        <v>8.4131777759695385</v>
      </c>
      <c r="AX420" s="425">
        <v>2.1055660779193652</v>
      </c>
      <c r="AY420" s="425">
        <v>2.0740080060812609</v>
      </c>
      <c r="AZ420" s="426">
        <v>2.2956372106928815</v>
      </c>
      <c r="BA420" s="424">
        <v>3.4139512506151402</v>
      </c>
      <c r="BB420" s="425">
        <v>10.189683719253942</v>
      </c>
      <c r="BC420" s="425">
        <v>2.1369606492170332</v>
      </c>
      <c r="BD420" s="425">
        <v>2.1039497159821554</v>
      </c>
      <c r="BE420" s="426">
        <v>2.3317940327180762</v>
      </c>
      <c r="BF420" s="424">
        <v>3.8814051554732858</v>
      </c>
      <c r="BG420" s="425">
        <v>11.036531224268808</v>
      </c>
      <c r="BH420" s="425">
        <v>2.5095238368859647</v>
      </c>
      <c r="BI420" s="425">
        <v>2.476798555852838</v>
      </c>
      <c r="BJ420" s="426">
        <v>2.6961677995001518</v>
      </c>
    </row>
    <row r="421" spans="5:62" ht="10.9" customHeight="1" x14ac:dyDescent="0.2">
      <c r="E421" s="477" t="s">
        <v>264</v>
      </c>
      <c r="F421" s="427">
        <v>4</v>
      </c>
      <c r="G421" s="2" t="s">
        <v>2557</v>
      </c>
      <c r="H421" s="424">
        <v>5.6320900531373725</v>
      </c>
      <c r="I421" s="425">
        <v>16.800293223108952</v>
      </c>
      <c r="J421" s="425">
        <v>3.6778832520656826</v>
      </c>
      <c r="K421" s="425">
        <v>4.0758601991229533</v>
      </c>
      <c r="L421" s="426">
        <v>1.7824740853345331</v>
      </c>
      <c r="M421" s="424">
        <v>5.8952501558735664</v>
      </c>
      <c r="N421" s="425">
        <v>18.589212992276881</v>
      </c>
      <c r="O421" s="425">
        <v>3.7662783005864924</v>
      </c>
      <c r="P421" s="425">
        <v>4.1272859118430452</v>
      </c>
      <c r="Q421" s="426">
        <v>2.0758139945522922</v>
      </c>
      <c r="R421" s="424">
        <v>5.2911486235760874</v>
      </c>
      <c r="S421" s="425">
        <v>16.46093118470754</v>
      </c>
      <c r="T421" s="425">
        <v>3.4563179435614089</v>
      </c>
      <c r="U421" s="425">
        <v>3.8174053902624552</v>
      </c>
      <c r="V421" s="426">
        <v>1.8107077571753798</v>
      </c>
      <c r="W421" s="424">
        <v>4.3997036869507786</v>
      </c>
      <c r="X421" s="425">
        <v>13.980350429180517</v>
      </c>
      <c r="Y421" s="425">
        <v>2.8399668630125077</v>
      </c>
      <c r="Z421" s="425">
        <v>3.1349205498282839</v>
      </c>
      <c r="AA421" s="426">
        <v>1.5400606746469154</v>
      </c>
      <c r="AB421" s="424">
        <v>4.2307258961066134</v>
      </c>
      <c r="AC421" s="425">
        <v>13.29853709155258</v>
      </c>
      <c r="AD421" s="425">
        <v>2.7997642689846418</v>
      </c>
      <c r="AE421" s="425">
        <v>3.0691082982704456</v>
      </c>
      <c r="AF421" s="426">
        <v>1.6453747255545952</v>
      </c>
      <c r="AG421" s="424">
        <v>5.3444631049773363</v>
      </c>
      <c r="AH421" s="425">
        <v>17.839384732850206</v>
      </c>
      <c r="AI421" s="425">
        <v>3.4037668472098681</v>
      </c>
      <c r="AJ421" s="425">
        <v>3.771099661972698</v>
      </c>
      <c r="AK421" s="426">
        <v>1.8692032424015528</v>
      </c>
      <c r="AL421" s="424">
        <v>4.6849218289023682</v>
      </c>
      <c r="AM421" s="425">
        <v>15.390639085029342</v>
      </c>
      <c r="AN421" s="425">
        <v>3.0027072194384696</v>
      </c>
      <c r="AO421" s="425">
        <v>3.3374913759331322</v>
      </c>
      <c r="AP421" s="426">
        <v>1.6491012107085885</v>
      </c>
      <c r="AQ421" s="424">
        <v>4.2218203500204918</v>
      </c>
      <c r="AR421" s="425">
        <v>14.783895763792362</v>
      </c>
      <c r="AS421" s="425">
        <v>2.5180773179172182</v>
      </c>
      <c r="AT421" s="425">
        <v>2.8722523296417122</v>
      </c>
      <c r="AU421" s="426">
        <v>1.127151405394655</v>
      </c>
      <c r="AV421" s="424">
        <v>4.7887326246809492</v>
      </c>
      <c r="AW421" s="425">
        <v>17.432803268895185</v>
      </c>
      <c r="AX421" s="425">
        <v>2.6348048119037699</v>
      </c>
      <c r="AY421" s="425">
        <v>2.9112500872698779</v>
      </c>
      <c r="AZ421" s="426">
        <v>1.5665652917359298</v>
      </c>
      <c r="BA421" s="424">
        <v>5.8408569356653679</v>
      </c>
      <c r="BB421" s="425">
        <v>19.111407400954096</v>
      </c>
      <c r="BC421" s="425">
        <v>3.48895805260939</v>
      </c>
      <c r="BD421" s="425">
        <v>3.6594799978548269</v>
      </c>
      <c r="BE421" s="426">
        <v>2.8363703022648998</v>
      </c>
      <c r="BF421" s="424">
        <v>5.9206693766364502</v>
      </c>
      <c r="BG421" s="425">
        <v>19.518808698247447</v>
      </c>
      <c r="BH421" s="425">
        <v>3.488478153666108</v>
      </c>
      <c r="BI421" s="425">
        <v>3.6554050756825349</v>
      </c>
      <c r="BJ421" s="426">
        <v>2.8667757368811779</v>
      </c>
    </row>
    <row r="422" spans="5:62" ht="10.9" customHeight="1" x14ac:dyDescent="0.2">
      <c r="E422" s="477" t="s">
        <v>266</v>
      </c>
      <c r="F422" s="427">
        <v>4</v>
      </c>
      <c r="G422" s="2" t="s">
        <v>2558</v>
      </c>
      <c r="H422" s="424">
        <v>7.172997676464524</v>
      </c>
      <c r="I422" s="425">
        <v>21.0393429098315</v>
      </c>
      <c r="J422" s="425">
        <v>4.511852379032196</v>
      </c>
      <c r="K422" s="425">
        <v>5.0297342409938519</v>
      </c>
      <c r="L422" s="426">
        <v>2.1245193424678566</v>
      </c>
      <c r="M422" s="424">
        <v>6.6118295706137582</v>
      </c>
      <c r="N422" s="425">
        <v>20.882464047122518</v>
      </c>
      <c r="O422" s="425">
        <v>3.9834865904342243</v>
      </c>
      <c r="P422" s="425">
        <v>4.3958618247768699</v>
      </c>
      <c r="Q422" s="426">
        <v>2.1209534283281757</v>
      </c>
      <c r="R422" s="424">
        <v>6.1060646152536888</v>
      </c>
      <c r="S422" s="425">
        <v>19.278691274668702</v>
      </c>
      <c r="T422" s="425">
        <v>3.7048496351403912</v>
      </c>
      <c r="U422" s="425">
        <v>4.0287924423292392</v>
      </c>
      <c r="V422" s="426">
        <v>2.2731378128956861</v>
      </c>
      <c r="W422" s="424">
        <v>5.1810472805040497</v>
      </c>
      <c r="X422" s="425">
        <v>17.539247232798417</v>
      </c>
      <c r="Y422" s="425">
        <v>2.9845254142298625</v>
      </c>
      <c r="Z422" s="425">
        <v>3.2679383918728582</v>
      </c>
      <c r="AA422" s="426">
        <v>1.7600004207855846</v>
      </c>
      <c r="AB422" s="424">
        <v>5.1533940978920256</v>
      </c>
      <c r="AC422" s="425">
        <v>17.940597971790275</v>
      </c>
      <c r="AD422" s="425">
        <v>2.9450510936375611</v>
      </c>
      <c r="AE422" s="425">
        <v>3.1868896887901843</v>
      </c>
      <c r="AF422" s="426">
        <v>1.9272736601780345</v>
      </c>
      <c r="AG422" s="424">
        <v>5.7344990771170927</v>
      </c>
      <c r="AH422" s="425">
        <v>19.538010848149831</v>
      </c>
      <c r="AI422" s="425">
        <v>3.3389953282450984</v>
      </c>
      <c r="AJ422" s="425">
        <v>3.5936006742075106</v>
      </c>
      <c r="AK422" s="426">
        <v>2.2887366295275853</v>
      </c>
      <c r="AL422" s="424">
        <v>5.1201025153252173</v>
      </c>
      <c r="AM422" s="425">
        <v>17.391857718864777</v>
      </c>
      <c r="AN422" s="425">
        <v>2.9411599659656922</v>
      </c>
      <c r="AO422" s="425">
        <v>3.2000879206620336</v>
      </c>
      <c r="AP422" s="426">
        <v>1.8983363190558942</v>
      </c>
      <c r="AQ422" s="424">
        <v>4.6836242593207684</v>
      </c>
      <c r="AR422" s="425">
        <v>16.083497079853814</v>
      </c>
      <c r="AS422" s="425">
        <v>2.6847141435017261</v>
      </c>
      <c r="AT422" s="425">
        <v>2.8625363079845503</v>
      </c>
      <c r="AU422" s="426">
        <v>1.9780633699280625</v>
      </c>
      <c r="AV422" s="424">
        <v>5.5212655138355329</v>
      </c>
      <c r="AW422" s="425">
        <v>18.408369927142875</v>
      </c>
      <c r="AX422" s="425">
        <v>3.2259760074322168</v>
      </c>
      <c r="AY422" s="425">
        <v>3.2515880524575866</v>
      </c>
      <c r="AZ422" s="426">
        <v>3.1262481781757199</v>
      </c>
      <c r="BA422" s="424">
        <v>6.0271986266311863</v>
      </c>
      <c r="BB422" s="425">
        <v>19.234663616271725</v>
      </c>
      <c r="BC422" s="425">
        <v>3.5606219197568048</v>
      </c>
      <c r="BD422" s="425">
        <v>3.6584413755866843</v>
      </c>
      <c r="BE422" s="426">
        <v>3.1910866773990687</v>
      </c>
      <c r="BF422" s="424">
        <v>6.544085245641944</v>
      </c>
      <c r="BG422" s="425">
        <v>20.453083243180103</v>
      </c>
      <c r="BH422" s="425">
        <v>3.9368585070023112</v>
      </c>
      <c r="BI422" s="425">
        <v>4.0417466642234974</v>
      </c>
      <c r="BJ422" s="426">
        <v>3.5549751786563966</v>
      </c>
    </row>
    <row r="423" spans="5:62" ht="10.9" customHeight="1" x14ac:dyDescent="0.2">
      <c r="E423" s="477" t="s">
        <v>267</v>
      </c>
      <c r="F423" s="427">
        <v>4</v>
      </c>
      <c r="G423" s="2" t="s">
        <v>2559</v>
      </c>
      <c r="H423" s="424">
        <v>2.9140405211670108</v>
      </c>
      <c r="I423" s="425">
        <v>8.9628859838644921</v>
      </c>
      <c r="J423" s="425">
        <v>2.2941910636715739</v>
      </c>
      <c r="K423" s="425">
        <v>2.4470677117305852</v>
      </c>
      <c r="L423" s="426">
        <v>1.2960375306853078</v>
      </c>
      <c r="M423" s="424">
        <v>2.9140738910447723</v>
      </c>
      <c r="N423" s="425">
        <v>9.6228976506109838</v>
      </c>
      <c r="O423" s="425">
        <v>2.2397460416467254</v>
      </c>
      <c r="P423" s="425">
        <v>2.371031606728482</v>
      </c>
      <c r="Q423" s="426">
        <v>1.3930734215904665</v>
      </c>
      <c r="R423" s="424">
        <v>2.7067639166179314</v>
      </c>
      <c r="S423" s="425">
        <v>9.0691857167614085</v>
      </c>
      <c r="T423" s="425">
        <v>2.0860635820562918</v>
      </c>
      <c r="U423" s="425">
        <v>2.1973556797300553</v>
      </c>
      <c r="V423" s="426">
        <v>1.3889742301498158</v>
      </c>
      <c r="W423" s="424">
        <v>2.4240084333740501</v>
      </c>
      <c r="X423" s="425">
        <v>9.0375532102207714</v>
      </c>
      <c r="Y423" s="425">
        <v>1.7703112596319981</v>
      </c>
      <c r="Z423" s="425">
        <v>1.8473532277448916</v>
      </c>
      <c r="AA423" s="426">
        <v>1.3049565245539758</v>
      </c>
      <c r="AB423" s="424">
        <v>2.333149692716125</v>
      </c>
      <c r="AC423" s="425">
        <v>8.5980663637337305</v>
      </c>
      <c r="AD423" s="425">
        <v>1.7238634701538114</v>
      </c>
      <c r="AE423" s="425">
        <v>1.82059142069117</v>
      </c>
      <c r="AF423" s="426">
        <v>1.1516291476620621</v>
      </c>
      <c r="AG423" s="424">
        <v>2.9192390378807569</v>
      </c>
      <c r="AH423" s="425">
        <v>11.131833704857799</v>
      </c>
      <c r="AI423" s="425">
        <v>2.1296162002626571</v>
      </c>
      <c r="AJ423" s="425">
        <v>2.2490196331793504</v>
      </c>
      <c r="AK423" s="426">
        <v>1.4394480303838153</v>
      </c>
      <c r="AL423" s="424">
        <v>2.7338670131367659</v>
      </c>
      <c r="AM423" s="425">
        <v>10.937855227741659</v>
      </c>
      <c r="AN423" s="425">
        <v>1.9418798555046521</v>
      </c>
      <c r="AO423" s="425">
        <v>2.05183103386902</v>
      </c>
      <c r="AP423" s="426">
        <v>1.328235337059076</v>
      </c>
      <c r="AQ423" s="424">
        <v>2.5929687740504166</v>
      </c>
      <c r="AR423" s="425">
        <v>11.968485964375047</v>
      </c>
      <c r="AS423" s="425">
        <v>1.6718263655802521</v>
      </c>
      <c r="AT423" s="425">
        <v>1.7934260039147096</v>
      </c>
      <c r="AU423" s="426">
        <v>1.0091216841526041</v>
      </c>
      <c r="AV423" s="424">
        <v>3.0186787524326704</v>
      </c>
      <c r="AW423" s="425">
        <v>14.07185316590019</v>
      </c>
      <c r="AX423" s="425">
        <v>1.861351170280205</v>
      </c>
      <c r="AY423" s="425">
        <v>1.9609176582081147</v>
      </c>
      <c r="AZ423" s="426">
        <v>1.3254616840583457</v>
      </c>
      <c r="BA423" s="424">
        <v>3.3967756322803511</v>
      </c>
      <c r="BB423" s="425">
        <v>14.892382237007073</v>
      </c>
      <c r="BC423" s="425">
        <v>2.1159417967429732</v>
      </c>
      <c r="BD423" s="425">
        <v>2.1913386880402417</v>
      </c>
      <c r="BE423" s="426">
        <v>1.7190181329658145</v>
      </c>
      <c r="BF423" s="424">
        <v>3.5873803454084605</v>
      </c>
      <c r="BG423" s="425">
        <v>15.022672167864391</v>
      </c>
      <c r="BH423" s="425">
        <v>2.2994700551462524</v>
      </c>
      <c r="BI423" s="425">
        <v>2.3535854934162646</v>
      </c>
      <c r="BJ423" s="426">
        <v>2.0261372861781095</v>
      </c>
    </row>
    <row r="424" spans="5:62" ht="10.9" customHeight="1" x14ac:dyDescent="0.2">
      <c r="E424" s="477" t="s">
        <v>268</v>
      </c>
      <c r="F424" s="427">
        <v>4</v>
      </c>
      <c r="G424" s="2" t="s">
        <v>2560</v>
      </c>
      <c r="H424" s="424">
        <v>3.0246963165609704</v>
      </c>
      <c r="I424" s="425">
        <v>9.1200839344447751</v>
      </c>
      <c r="J424" s="425">
        <v>2.3969788569958332</v>
      </c>
      <c r="K424" s="425">
        <v>2.6221377800425256</v>
      </c>
      <c r="L424" s="426">
        <v>0.77083622013182662</v>
      </c>
      <c r="M424" s="424">
        <v>3.0729500927720408</v>
      </c>
      <c r="N424" s="425">
        <v>10.152073276818873</v>
      </c>
      <c r="O424" s="425">
        <v>2.3639073538703355</v>
      </c>
      <c r="P424" s="425">
        <v>2.5596466748331808</v>
      </c>
      <c r="Q424" s="426">
        <v>0.95817212442845767</v>
      </c>
      <c r="R424" s="424">
        <v>2.6855371871142037</v>
      </c>
      <c r="S424" s="425">
        <v>8.5157065020550871</v>
      </c>
      <c r="T424" s="425">
        <v>2.1218506524016236</v>
      </c>
      <c r="U424" s="425">
        <v>2.2923589134230107</v>
      </c>
      <c r="V424" s="426">
        <v>0.92124495772604198</v>
      </c>
      <c r="W424" s="424">
        <v>2.5065243185239261</v>
      </c>
      <c r="X424" s="425">
        <v>8.6671519786550917</v>
      </c>
      <c r="Y424" s="425">
        <v>1.9146958408006802</v>
      </c>
      <c r="Z424" s="425">
        <v>2.0676213028087584</v>
      </c>
      <c r="AA424" s="426">
        <v>0.86928991953416557</v>
      </c>
      <c r="AB424" s="424">
        <v>2.5059537980800757</v>
      </c>
      <c r="AC424" s="425">
        <v>8.7015910729555088</v>
      </c>
      <c r="AD424" s="425">
        <v>1.9312896395426633</v>
      </c>
      <c r="AE424" s="425">
        <v>2.0788313904883049</v>
      </c>
      <c r="AF424" s="426">
        <v>0.93655585934943875</v>
      </c>
      <c r="AG424" s="424">
        <v>3.1648375270278319</v>
      </c>
      <c r="AH424" s="425">
        <v>11.121960381913201</v>
      </c>
      <c r="AI424" s="425">
        <v>2.4380025922799526</v>
      </c>
      <c r="AJ424" s="425">
        <v>2.6330905803610993</v>
      </c>
      <c r="AK424" s="426">
        <v>1.1573087941579288</v>
      </c>
      <c r="AL424" s="424">
        <v>2.8508784955990261</v>
      </c>
      <c r="AM424" s="425">
        <v>10.947092557133297</v>
      </c>
      <c r="AN424" s="425">
        <v>2.1072734586548187</v>
      </c>
      <c r="AO424" s="425">
        <v>2.2679004017759508</v>
      </c>
      <c r="AP424" s="426">
        <v>1.0866812419705716</v>
      </c>
      <c r="AQ424" s="424">
        <v>2.7348555743251168</v>
      </c>
      <c r="AR424" s="425">
        <v>11.929138164391057</v>
      </c>
      <c r="AS424" s="425">
        <v>1.875522336507248</v>
      </c>
      <c r="AT424" s="425">
        <v>2.0237223548667163</v>
      </c>
      <c r="AU424" s="426">
        <v>0.95699666202085421</v>
      </c>
      <c r="AV424" s="424">
        <v>2.9368652171078069</v>
      </c>
      <c r="AW424" s="425">
        <v>12.08893632384147</v>
      </c>
      <c r="AX424" s="425">
        <v>2.0419032420944623</v>
      </c>
      <c r="AY424" s="425">
        <v>2.1093222610664699</v>
      </c>
      <c r="AZ424" s="426">
        <v>1.6316444805402497</v>
      </c>
      <c r="BA424" s="424">
        <v>3.0489038085662106</v>
      </c>
      <c r="BB424" s="425">
        <v>11.950679134656967</v>
      </c>
      <c r="BC424" s="425">
        <v>2.1426227562799358</v>
      </c>
      <c r="BD424" s="425">
        <v>2.2368906643539552</v>
      </c>
      <c r="BE424" s="426">
        <v>1.5861319170871528</v>
      </c>
      <c r="BF424" s="424">
        <v>3.4106242286615367</v>
      </c>
      <c r="BG424" s="425">
        <v>12.709773685083992</v>
      </c>
      <c r="BH424" s="425">
        <v>2.4894556474349385</v>
      </c>
      <c r="BI424" s="425">
        <v>2.5814338249372053</v>
      </c>
      <c r="BJ424" s="426">
        <v>1.9674637974721225</v>
      </c>
    </row>
    <row r="425" spans="5:62" ht="10.9" customHeight="1" x14ac:dyDescent="0.2">
      <c r="E425" s="477" t="s">
        <v>269</v>
      </c>
      <c r="F425" s="427">
        <v>4</v>
      </c>
      <c r="G425" s="2" t="s">
        <v>2561</v>
      </c>
      <c r="H425" s="424">
        <v>2.0547742713063468</v>
      </c>
      <c r="I425" s="425">
        <v>6.2699704192690549</v>
      </c>
      <c r="J425" s="425">
        <v>1.6314991567483401</v>
      </c>
      <c r="K425" s="425">
        <v>1.7336893196626137</v>
      </c>
      <c r="L425" s="426">
        <v>1.018015742170711</v>
      </c>
      <c r="M425" s="424">
        <v>2.0124917822448709</v>
      </c>
      <c r="N425" s="425">
        <v>6.0595486977806798</v>
      </c>
      <c r="O425" s="425">
        <v>1.6325029510141225</v>
      </c>
      <c r="P425" s="425">
        <v>1.7239666187217895</v>
      </c>
      <c r="Q425" s="426">
        <v>1.0961273001192582</v>
      </c>
      <c r="R425" s="424">
        <v>1.8773643337700963</v>
      </c>
      <c r="S425" s="425">
        <v>5.2768894320543147</v>
      </c>
      <c r="T425" s="425">
        <v>1.5726937643762726</v>
      </c>
      <c r="U425" s="425">
        <v>1.6454435238800376</v>
      </c>
      <c r="V425" s="426">
        <v>1.1606810859033769</v>
      </c>
      <c r="W425" s="424">
        <v>1.6942925760126046</v>
      </c>
      <c r="X425" s="425">
        <v>5.3286259994389802</v>
      </c>
      <c r="Y425" s="425">
        <v>1.3543565123255834</v>
      </c>
      <c r="Z425" s="425">
        <v>1.4072190685090058</v>
      </c>
      <c r="AA425" s="426">
        <v>1.0645396031072576</v>
      </c>
      <c r="AB425" s="424">
        <v>1.7439481035950721</v>
      </c>
      <c r="AC425" s="425">
        <v>5.4738697262979947</v>
      </c>
      <c r="AD425" s="425">
        <v>1.3968980934813748</v>
      </c>
      <c r="AE425" s="425">
        <v>1.4545178450794876</v>
      </c>
      <c r="AF425" s="426">
        <v>1.0889037751421895</v>
      </c>
      <c r="AG425" s="424">
        <v>2.218635493111369</v>
      </c>
      <c r="AH425" s="425">
        <v>7.0925933201172882</v>
      </c>
      <c r="AI425" s="425">
        <v>1.7640357916046718</v>
      </c>
      <c r="AJ425" s="425">
        <v>1.8568256946503707</v>
      </c>
      <c r="AK425" s="426">
        <v>1.2821422318228402</v>
      </c>
      <c r="AL425" s="424">
        <v>2.1258476153157053</v>
      </c>
      <c r="AM425" s="425">
        <v>7.4670751739901693</v>
      </c>
      <c r="AN425" s="425">
        <v>1.6154322126082949</v>
      </c>
      <c r="AO425" s="425">
        <v>1.7016949110678437</v>
      </c>
      <c r="AP425" s="426">
        <v>1.1839449554063279</v>
      </c>
      <c r="AQ425" s="424">
        <v>1.9669859621655481</v>
      </c>
      <c r="AR425" s="425">
        <v>8.1802459651729382</v>
      </c>
      <c r="AS425" s="425">
        <v>1.3541579477291401</v>
      </c>
      <c r="AT425" s="425">
        <v>1.4129706080209099</v>
      </c>
      <c r="AU425" s="426">
        <v>1.0678167975317592</v>
      </c>
      <c r="AV425" s="424">
        <v>2.4063116838410035</v>
      </c>
      <c r="AW425" s="425">
        <v>10.729750113209516</v>
      </c>
      <c r="AX425" s="425">
        <v>1.5280660212161661</v>
      </c>
      <c r="AY425" s="425">
        <v>1.5728904464154798</v>
      </c>
      <c r="AZ425" s="426">
        <v>1.3152194464225488</v>
      </c>
      <c r="BA425" s="424">
        <v>2.558846278455996</v>
      </c>
      <c r="BB425" s="425">
        <v>10.254048922119994</v>
      </c>
      <c r="BC425" s="425">
        <v>1.7208886821361999</v>
      </c>
      <c r="BD425" s="425">
        <v>1.726700030252607</v>
      </c>
      <c r="BE425" s="426">
        <v>1.6940990028444707</v>
      </c>
      <c r="BF425" s="424">
        <v>2.7779106749286813</v>
      </c>
      <c r="BG425" s="425">
        <v>9.841047615832295</v>
      </c>
      <c r="BH425" s="425">
        <v>2.0200428903971352</v>
      </c>
      <c r="BI425" s="425">
        <v>2.0308377805459483</v>
      </c>
      <c r="BJ425" s="426">
        <v>1.9718319353173943</v>
      </c>
    </row>
    <row r="426" spans="5:62" ht="10.9" customHeight="1" x14ac:dyDescent="0.2">
      <c r="E426" s="477" t="s">
        <v>270</v>
      </c>
      <c r="F426" s="427">
        <v>4</v>
      </c>
      <c r="G426" s="2" t="s">
        <v>2562</v>
      </c>
      <c r="H426" s="424">
        <v>3.8151378141987262</v>
      </c>
      <c r="I426" s="425">
        <v>12.597838575005799</v>
      </c>
      <c r="J426" s="425">
        <v>2.7350486833329919</v>
      </c>
      <c r="K426" s="425">
        <v>2.9989484560314161</v>
      </c>
      <c r="L426" s="426">
        <v>1.0624213146843067</v>
      </c>
      <c r="M426" s="424">
        <v>3.5618599288923778</v>
      </c>
      <c r="N426" s="425">
        <v>12.210956925147782</v>
      </c>
      <c r="O426" s="425">
        <v>2.5278269538605387</v>
      </c>
      <c r="P426" s="425">
        <v>2.767233543898989</v>
      </c>
      <c r="Q426" s="426">
        <v>1.0173266301459905</v>
      </c>
      <c r="R426" s="424">
        <v>3.2795689498935392</v>
      </c>
      <c r="S426" s="425">
        <v>11.614041503371096</v>
      </c>
      <c r="T426" s="425">
        <v>2.3205939892936946</v>
      </c>
      <c r="U426" s="425">
        <v>2.5258748714920136</v>
      </c>
      <c r="V426" s="426">
        <v>1.0562604175083157</v>
      </c>
      <c r="W426" s="424">
        <v>2.9145098595744194</v>
      </c>
      <c r="X426" s="425">
        <v>11.058458858571564</v>
      </c>
      <c r="Y426" s="425">
        <v>1.984994993580681</v>
      </c>
      <c r="Z426" s="425">
        <v>2.1435651468094292</v>
      </c>
      <c r="AA426" s="426">
        <v>1.0377876622975997</v>
      </c>
      <c r="AB426" s="424">
        <v>2.8336693380808016</v>
      </c>
      <c r="AC426" s="425">
        <v>10.782806987453572</v>
      </c>
      <c r="AD426" s="425">
        <v>1.9454422178870838</v>
      </c>
      <c r="AE426" s="425">
        <v>2.0872829562358906</v>
      </c>
      <c r="AF426" s="426">
        <v>1.1107211847763756</v>
      </c>
      <c r="AG426" s="424">
        <v>3.3104111694322134</v>
      </c>
      <c r="AH426" s="425">
        <v>12.576101733955547</v>
      </c>
      <c r="AI426" s="425">
        <v>2.3143524811378726</v>
      </c>
      <c r="AJ426" s="425">
        <v>2.5182597232144701</v>
      </c>
      <c r="AK426" s="426">
        <v>1.1412931745863411</v>
      </c>
      <c r="AL426" s="424">
        <v>3.0400615453437592</v>
      </c>
      <c r="AM426" s="425">
        <v>11.907594416978128</v>
      </c>
      <c r="AN426" s="425">
        <v>2.0990506767397972</v>
      </c>
      <c r="AO426" s="425">
        <v>2.2912268111831846</v>
      </c>
      <c r="AP426" s="426">
        <v>1.0257668198509764</v>
      </c>
      <c r="AQ426" s="424">
        <v>2.9388209652019768</v>
      </c>
      <c r="AR426" s="425">
        <v>13.033591182228443</v>
      </c>
      <c r="AS426" s="425">
        <v>1.8556511043137776</v>
      </c>
      <c r="AT426" s="425">
        <v>1.9920147317176093</v>
      </c>
      <c r="AU426" s="426">
        <v>1.1105394056702576</v>
      </c>
      <c r="AV426" s="424">
        <v>3.313184330188625</v>
      </c>
      <c r="AW426" s="425">
        <v>13.831131561757596</v>
      </c>
      <c r="AX426" s="425">
        <v>2.138619566249349</v>
      </c>
      <c r="AY426" s="425">
        <v>2.2324662793349721</v>
      </c>
      <c r="AZ426" s="426">
        <v>1.6340791536074046</v>
      </c>
      <c r="BA426" s="424">
        <v>3.5190881855176035</v>
      </c>
      <c r="BB426" s="425">
        <v>14.331324820078679</v>
      </c>
      <c r="BC426" s="425">
        <v>2.2758842508363597</v>
      </c>
      <c r="BD426" s="425">
        <v>2.3833386342045677</v>
      </c>
      <c r="BE426" s="426">
        <v>1.7171046541333204</v>
      </c>
      <c r="BF426" s="424">
        <v>3.6708595768588519</v>
      </c>
      <c r="BG426" s="425">
        <v>14.804602644087247</v>
      </c>
      <c r="BH426" s="425">
        <v>2.4056143019343348</v>
      </c>
      <c r="BI426" s="425">
        <v>2.5476192605374552</v>
      </c>
      <c r="BJ426" s="426">
        <v>1.6915769617261052</v>
      </c>
    </row>
    <row r="427" spans="5:62" ht="10.9" customHeight="1" x14ac:dyDescent="0.2">
      <c r="E427" s="477" t="s">
        <v>272</v>
      </c>
      <c r="F427" s="427">
        <v>4</v>
      </c>
      <c r="G427" s="2" t="s">
        <v>2563</v>
      </c>
      <c r="H427" s="424">
        <v>3.3508521120883743</v>
      </c>
      <c r="I427" s="425">
        <v>11.880290288581843</v>
      </c>
      <c r="J427" s="425">
        <v>2.3524423074496723</v>
      </c>
      <c r="K427" s="425">
        <v>2.5485707077002804</v>
      </c>
      <c r="L427" s="426">
        <v>1.0392928944892461</v>
      </c>
      <c r="M427" s="424">
        <v>3.2788724595237855</v>
      </c>
      <c r="N427" s="425">
        <v>12.020896642612071</v>
      </c>
      <c r="O427" s="425">
        <v>2.2871229702862945</v>
      </c>
      <c r="P427" s="425">
        <v>2.4200872294615974</v>
      </c>
      <c r="Q427" s="426">
        <v>1.4001327941744173</v>
      </c>
      <c r="R427" s="424">
        <v>2.7878298448730323</v>
      </c>
      <c r="S427" s="425">
        <v>9.806919769003283</v>
      </c>
      <c r="T427" s="425">
        <v>2.0106487285840537</v>
      </c>
      <c r="U427" s="425">
        <v>2.0990359825929774</v>
      </c>
      <c r="V427" s="426">
        <v>1.4360353845275593</v>
      </c>
      <c r="W427" s="424">
        <v>2.5288025427751224</v>
      </c>
      <c r="X427" s="425">
        <v>9.4629725558240203</v>
      </c>
      <c r="Y427" s="425">
        <v>1.7577031154846197</v>
      </c>
      <c r="Z427" s="425">
        <v>1.8555464468329441</v>
      </c>
      <c r="AA427" s="426">
        <v>1.1390716607733664</v>
      </c>
      <c r="AB427" s="424">
        <v>2.7977092737311682</v>
      </c>
      <c r="AC427" s="425">
        <v>10.616400378051418</v>
      </c>
      <c r="AD427" s="425">
        <v>1.9300584413437425</v>
      </c>
      <c r="AE427" s="425">
        <v>2.0452625628981305</v>
      </c>
      <c r="AF427" s="426">
        <v>1.2160089893155701</v>
      </c>
      <c r="AG427" s="424">
        <v>3.4154435372443115</v>
      </c>
      <c r="AH427" s="425">
        <v>12.963050223288189</v>
      </c>
      <c r="AI427" s="425">
        <v>2.3558382887217775</v>
      </c>
      <c r="AJ427" s="425">
        <v>2.508126173949675</v>
      </c>
      <c r="AK427" s="426">
        <v>1.4354000746761679</v>
      </c>
      <c r="AL427" s="424">
        <v>3.0789592274790829</v>
      </c>
      <c r="AM427" s="425">
        <v>12.38410601926847</v>
      </c>
      <c r="AN427" s="425">
        <v>2.0398459828542186</v>
      </c>
      <c r="AO427" s="425">
        <v>2.1960704043309516</v>
      </c>
      <c r="AP427" s="426">
        <v>1.1273740767948481</v>
      </c>
      <c r="AQ427" s="424">
        <v>2.856313363481974</v>
      </c>
      <c r="AR427" s="425">
        <v>12.28979390157896</v>
      </c>
      <c r="AS427" s="425">
        <v>1.7822364935660013</v>
      </c>
      <c r="AT427" s="425">
        <v>1.8814750743931605</v>
      </c>
      <c r="AU427" s="426">
        <v>1.2195286403512591</v>
      </c>
      <c r="AV427" s="424">
        <v>3.0502955740841453</v>
      </c>
      <c r="AW427" s="425">
        <v>12.530364569522689</v>
      </c>
      <c r="AX427" s="425">
        <v>1.9257763889426101</v>
      </c>
      <c r="AY427" s="425">
        <v>1.962970527813648</v>
      </c>
      <c r="AZ427" s="426">
        <v>1.7209387984842985</v>
      </c>
      <c r="BA427" s="424">
        <v>3.3873045666785977</v>
      </c>
      <c r="BB427" s="425">
        <v>13.097815415765313</v>
      </c>
      <c r="BC427" s="425">
        <v>2.1967661814775878</v>
      </c>
      <c r="BD427" s="425">
        <v>2.2091335400660297</v>
      </c>
      <c r="BE427" s="426">
        <v>2.1307384189892731</v>
      </c>
      <c r="BF427" s="424">
        <v>3.6585460861865498</v>
      </c>
      <c r="BG427" s="425">
        <v>13.635024837303275</v>
      </c>
      <c r="BH427" s="425">
        <v>2.4254360935389947</v>
      </c>
      <c r="BI427" s="425">
        <v>2.4571113816562735</v>
      </c>
      <c r="BJ427" s="426">
        <v>2.2624799144159282</v>
      </c>
    </row>
    <row r="428" spans="5:62" ht="10.9" customHeight="1" x14ac:dyDescent="0.2">
      <c r="E428" s="477" t="s">
        <v>273</v>
      </c>
      <c r="F428" s="427">
        <v>4</v>
      </c>
      <c r="G428" s="2" t="s">
        <v>2564</v>
      </c>
      <c r="H428" s="424">
        <v>4.2481634067575405</v>
      </c>
      <c r="I428" s="425">
        <v>13.6254361989195</v>
      </c>
      <c r="J428" s="425">
        <v>3.1543564039057865</v>
      </c>
      <c r="K428" s="425">
        <v>3.4309103143969795</v>
      </c>
      <c r="L428" s="426">
        <v>1.1970692043621853</v>
      </c>
      <c r="M428" s="424">
        <v>4.1557766085514753</v>
      </c>
      <c r="N428" s="425">
        <v>14.7992805793514</v>
      </c>
      <c r="O428" s="425">
        <v>2.9377843919180613</v>
      </c>
      <c r="P428" s="425">
        <v>3.1991060299652676</v>
      </c>
      <c r="Q428" s="426">
        <v>1.1054776030244258</v>
      </c>
      <c r="R428" s="424">
        <v>3.5192710068275308</v>
      </c>
      <c r="S428" s="425">
        <v>12.643330405841393</v>
      </c>
      <c r="T428" s="425">
        <v>2.5047670463221388</v>
      </c>
      <c r="U428" s="425">
        <v>2.7204328834899854</v>
      </c>
      <c r="V428" s="426">
        <v>1.0359284258770438</v>
      </c>
      <c r="W428" s="424">
        <v>3.2503369945796461</v>
      </c>
      <c r="X428" s="425">
        <v>12.795968415265293</v>
      </c>
      <c r="Y428" s="425">
        <v>2.207142893964031</v>
      </c>
      <c r="Z428" s="425">
        <v>2.3948405296109048</v>
      </c>
      <c r="AA428" s="426">
        <v>0.97424061945031293</v>
      </c>
      <c r="AB428" s="424">
        <v>3.0178318362004148</v>
      </c>
      <c r="AC428" s="425">
        <v>12.120280897511169</v>
      </c>
      <c r="AD428" s="425">
        <v>2.0419707403258873</v>
      </c>
      <c r="AE428" s="425">
        <v>2.2148986281205625</v>
      </c>
      <c r="AF428" s="426">
        <v>0.92688960409447718</v>
      </c>
      <c r="AG428" s="424">
        <v>3.3577637643728897</v>
      </c>
      <c r="AH428" s="425">
        <v>13.287769764377904</v>
      </c>
      <c r="AI428" s="425">
        <v>2.3341071336736787</v>
      </c>
      <c r="AJ428" s="425">
        <v>2.5353127908289586</v>
      </c>
      <c r="AK428" s="426">
        <v>1.0637897864854251</v>
      </c>
      <c r="AL428" s="424">
        <v>3.099536562629098</v>
      </c>
      <c r="AM428" s="425">
        <v>12.76100452099409</v>
      </c>
      <c r="AN428" s="425">
        <v>2.1358563428422972</v>
      </c>
      <c r="AO428" s="425">
        <v>2.3443703167533787</v>
      </c>
      <c r="AP428" s="426">
        <v>0.86290059618647186</v>
      </c>
      <c r="AQ428" s="424">
        <v>3.2758404593561314</v>
      </c>
      <c r="AR428" s="425">
        <v>17.132076535824812</v>
      </c>
      <c r="AS428" s="425">
        <v>1.8836682876763644</v>
      </c>
      <c r="AT428" s="425">
        <v>2.0428618707561781</v>
      </c>
      <c r="AU428" s="426">
        <v>0.9270299106894635</v>
      </c>
      <c r="AV428" s="424">
        <v>3.6232127103538767</v>
      </c>
      <c r="AW428" s="425">
        <v>17.799532426578466</v>
      </c>
      <c r="AX428" s="425">
        <v>2.086183068345425</v>
      </c>
      <c r="AY428" s="425">
        <v>2.2224422565400075</v>
      </c>
      <c r="AZ428" s="426">
        <v>1.2710843467286139</v>
      </c>
      <c r="BA428" s="424">
        <v>3.767287463385002</v>
      </c>
      <c r="BB428" s="425">
        <v>15.095447404503146</v>
      </c>
      <c r="BC428" s="425">
        <v>2.527753430280868</v>
      </c>
      <c r="BD428" s="425">
        <v>2.6173436400121224</v>
      </c>
      <c r="BE428" s="426">
        <v>2.0050365363095923</v>
      </c>
      <c r="BF428" s="424">
        <v>3.8645274765252937</v>
      </c>
      <c r="BG428" s="425">
        <v>16.080499708360545</v>
      </c>
      <c r="BH428" s="425">
        <v>2.5640961487541647</v>
      </c>
      <c r="BI428" s="425">
        <v>2.6412404827246077</v>
      </c>
      <c r="BJ428" s="426">
        <v>2.1288464606464541</v>
      </c>
    </row>
    <row r="429" spans="5:62" ht="10.9" customHeight="1" x14ac:dyDescent="0.2">
      <c r="E429" s="477" t="s">
        <v>275</v>
      </c>
      <c r="F429" s="427">
        <v>4</v>
      </c>
      <c r="G429" s="2" t="s">
        <v>2565</v>
      </c>
      <c r="H429" s="424">
        <v>5.7759021887163717</v>
      </c>
      <c r="I429" s="425">
        <v>15.132473558385819</v>
      </c>
      <c r="J429" s="425">
        <v>3.9090200184193682</v>
      </c>
      <c r="K429" s="425">
        <v>4.2998409605925074</v>
      </c>
      <c r="L429" s="426">
        <v>2.8499515673826736</v>
      </c>
      <c r="M429" s="424">
        <v>5.385043480686476</v>
      </c>
      <c r="N429" s="425">
        <v>14.22023750303377</v>
      </c>
      <c r="O429" s="425">
        <v>3.6650138463704431</v>
      </c>
      <c r="P429" s="425">
        <v>3.9992544184835217</v>
      </c>
      <c r="Q429" s="426">
        <v>2.7877556403207016</v>
      </c>
      <c r="R429" s="424">
        <v>5.0295089280490073</v>
      </c>
      <c r="S429" s="425">
        <v>12.942541679149413</v>
      </c>
      <c r="T429" s="425">
        <v>3.5164858676510242</v>
      </c>
      <c r="U429" s="425">
        <v>3.7995904071554709</v>
      </c>
      <c r="V429" s="426">
        <v>2.8068111412519423</v>
      </c>
      <c r="W429" s="424">
        <v>4.5249333359630288</v>
      </c>
      <c r="X429" s="425">
        <v>13.029606298206289</v>
      </c>
      <c r="Y429" s="425">
        <v>2.9079003230116931</v>
      </c>
      <c r="Z429" s="425">
        <v>3.1262607056242282</v>
      </c>
      <c r="AA429" s="426">
        <v>2.3830465401121219</v>
      </c>
      <c r="AB429" s="424">
        <v>4.2273624010096018</v>
      </c>
      <c r="AC429" s="425">
        <v>11.853193939757301</v>
      </c>
      <c r="AD429" s="425">
        <v>2.7994032874221433</v>
      </c>
      <c r="AE429" s="425">
        <v>3.0172275131674526</v>
      </c>
      <c r="AF429" s="426">
        <v>2.2983085886132049</v>
      </c>
      <c r="AG429" s="424">
        <v>5.197366213630259</v>
      </c>
      <c r="AH429" s="425">
        <v>14.226580876266885</v>
      </c>
      <c r="AI429" s="425">
        <v>3.5104657828102805</v>
      </c>
      <c r="AJ429" s="425">
        <v>3.8417338696140368</v>
      </c>
      <c r="AK429" s="426">
        <v>2.7746446944543295</v>
      </c>
      <c r="AL429" s="424">
        <v>4.467130672067718</v>
      </c>
      <c r="AM429" s="425">
        <v>12.658638952056297</v>
      </c>
      <c r="AN429" s="425">
        <v>2.961394818232963</v>
      </c>
      <c r="AO429" s="425">
        <v>3.3204677290337687</v>
      </c>
      <c r="AP429" s="426">
        <v>2.195061168810641</v>
      </c>
      <c r="AQ429" s="424">
        <v>4.3705696925489246</v>
      </c>
      <c r="AR429" s="425">
        <v>13.511783922841516</v>
      </c>
      <c r="AS429" s="425">
        <v>2.7106511788989982</v>
      </c>
      <c r="AT429" s="425">
        <v>2.9780738414901449</v>
      </c>
      <c r="AU429" s="426">
        <v>2.1651823502423415</v>
      </c>
      <c r="AV429" s="424">
        <v>4.7909595705191181</v>
      </c>
      <c r="AW429" s="425">
        <v>13.449396422204813</v>
      </c>
      <c r="AX429" s="425">
        <v>3.138574721088141</v>
      </c>
      <c r="AY429" s="425">
        <v>3.4086954438747723</v>
      </c>
      <c r="AZ429" s="426">
        <v>2.6021198806904153</v>
      </c>
      <c r="BA429" s="424">
        <v>5.0712034279076335</v>
      </c>
      <c r="BB429" s="425">
        <v>13.702616486313255</v>
      </c>
      <c r="BC429" s="425">
        <v>3.345225710417977</v>
      </c>
      <c r="BD429" s="425">
        <v>3.6311488219685581</v>
      </c>
      <c r="BE429" s="426">
        <v>2.7924419406369112</v>
      </c>
      <c r="BF429" s="424">
        <v>5.4243828893691077</v>
      </c>
      <c r="BG429" s="425">
        <v>14.527672455397532</v>
      </c>
      <c r="BH429" s="425">
        <v>3.5961540151038154</v>
      </c>
      <c r="BI429" s="425">
        <v>3.7383801475353668</v>
      </c>
      <c r="BJ429" s="426">
        <v>3.3277115278977725</v>
      </c>
    </row>
    <row r="430" spans="5:62" ht="10.9" customHeight="1" x14ac:dyDescent="0.2">
      <c r="E430" s="477" t="s">
        <v>279</v>
      </c>
      <c r="F430" s="427">
        <v>4</v>
      </c>
      <c r="G430" s="2" t="s">
        <v>2566</v>
      </c>
      <c r="H430" s="424">
        <v>3.4124710124595459</v>
      </c>
      <c r="I430" s="425">
        <v>10.100179760351699</v>
      </c>
      <c r="J430" s="425">
        <v>2.7596386240862265</v>
      </c>
      <c r="K430" s="425">
        <v>3.0029564313581365</v>
      </c>
      <c r="L430" s="426">
        <v>1.2949689072453627</v>
      </c>
      <c r="M430" s="424">
        <v>3.3058336429437483</v>
      </c>
      <c r="N430" s="425">
        <v>10.450618303305866</v>
      </c>
      <c r="O430" s="425">
        <v>2.6259225038639951</v>
      </c>
      <c r="P430" s="425">
        <v>2.8367759086483724</v>
      </c>
      <c r="Q430" s="426">
        <v>1.3665302847893068</v>
      </c>
      <c r="R430" s="424">
        <v>3.0502948706278334</v>
      </c>
      <c r="S430" s="425">
        <v>9.5754775739652551</v>
      </c>
      <c r="T430" s="425">
        <v>2.4532443615802335</v>
      </c>
      <c r="U430" s="425">
        <v>2.6635556675304795</v>
      </c>
      <c r="V430" s="426">
        <v>1.2329016464583824</v>
      </c>
      <c r="W430" s="424">
        <v>2.8015376374638157</v>
      </c>
      <c r="X430" s="425">
        <v>9.7326481875219208</v>
      </c>
      <c r="Y430" s="425">
        <v>2.1501913152155394</v>
      </c>
      <c r="Z430" s="425">
        <v>2.3295883982211905</v>
      </c>
      <c r="AA430" s="426">
        <v>1.1447677814022528</v>
      </c>
      <c r="AB430" s="424">
        <v>2.6308926290281938</v>
      </c>
      <c r="AC430" s="425">
        <v>8.9315707085558902</v>
      </c>
      <c r="AD430" s="425">
        <v>2.0511706121403943</v>
      </c>
      <c r="AE430" s="425">
        <v>2.1934914413868642</v>
      </c>
      <c r="AF430" s="426">
        <v>1.2717766049593997</v>
      </c>
      <c r="AG430" s="424">
        <v>3.2354797123292616</v>
      </c>
      <c r="AH430" s="425">
        <v>11.543461858281226</v>
      </c>
      <c r="AI430" s="425">
        <v>2.4897126548141206</v>
      </c>
      <c r="AJ430" s="425">
        <v>2.6582532421113227</v>
      </c>
      <c r="AK430" s="426">
        <v>1.5938461879657613</v>
      </c>
      <c r="AL430" s="424">
        <v>2.8977951727653233</v>
      </c>
      <c r="AM430" s="425">
        <v>11.303669979570474</v>
      </c>
      <c r="AN430" s="425">
        <v>2.1441144487675539</v>
      </c>
      <c r="AO430" s="425">
        <v>2.2950822173115863</v>
      </c>
      <c r="AP430" s="426">
        <v>1.3734633538228991</v>
      </c>
      <c r="AQ430" s="424">
        <v>2.9041831265643281</v>
      </c>
      <c r="AR430" s="425">
        <v>11.981249743020022</v>
      </c>
      <c r="AS430" s="425">
        <v>2.0900173226350427</v>
      </c>
      <c r="AT430" s="425">
        <v>2.1799468486661304</v>
      </c>
      <c r="AU430" s="426">
        <v>1.6445970659489986</v>
      </c>
      <c r="AV430" s="424">
        <v>3.1454608611636168</v>
      </c>
      <c r="AW430" s="425">
        <v>12.808863755850673</v>
      </c>
      <c r="AX430" s="425">
        <v>2.2205437483257766</v>
      </c>
      <c r="AY430" s="425">
        <v>2.3140851584717139</v>
      </c>
      <c r="AZ430" s="426">
        <v>1.765865280619515</v>
      </c>
      <c r="BA430" s="424">
        <v>3.2812264498009256</v>
      </c>
      <c r="BB430" s="425">
        <v>12.112061953414679</v>
      </c>
      <c r="BC430" s="425">
        <v>2.4067251566921315</v>
      </c>
      <c r="BD430" s="425">
        <v>2.513071479168274</v>
      </c>
      <c r="BE430" s="426">
        <v>1.9035920722859199</v>
      </c>
      <c r="BF430" s="424">
        <v>3.3990462102948058</v>
      </c>
      <c r="BG430" s="425">
        <v>12.412761988351926</v>
      </c>
      <c r="BH430" s="425">
        <v>2.5147632161712297</v>
      </c>
      <c r="BI430" s="425">
        <v>2.6018811623995908</v>
      </c>
      <c r="BJ430" s="426">
        <v>2.1161519749009989</v>
      </c>
    </row>
    <row r="431" spans="5:62" ht="10.9" customHeight="1" x14ac:dyDescent="0.2">
      <c r="E431" s="477" t="s">
        <v>284</v>
      </c>
      <c r="F431" s="427">
        <v>4</v>
      </c>
      <c r="G431" s="2" t="s">
        <v>2567</v>
      </c>
      <c r="H431" s="424">
        <v>4.4946593396374999</v>
      </c>
      <c r="I431" s="425">
        <v>15.684309640257867</v>
      </c>
      <c r="J431" s="425">
        <v>3.2814247332433948</v>
      </c>
      <c r="K431" s="425">
        <v>3.55772059456628</v>
      </c>
      <c r="L431" s="426">
        <v>1.5486156949367158</v>
      </c>
      <c r="M431" s="424">
        <v>4.0786171866541876</v>
      </c>
      <c r="N431" s="425">
        <v>15.326257148172495</v>
      </c>
      <c r="O431" s="425">
        <v>2.8959067860916408</v>
      </c>
      <c r="P431" s="425">
        <v>3.1221986348959403</v>
      </c>
      <c r="Q431" s="426">
        <v>1.4940262760040104</v>
      </c>
      <c r="R431" s="424">
        <v>3.8110414144558056</v>
      </c>
      <c r="S431" s="425">
        <v>15.204953595418447</v>
      </c>
      <c r="T431" s="425">
        <v>2.6334236219182907</v>
      </c>
      <c r="U431" s="425">
        <v>2.8259100113118172</v>
      </c>
      <c r="V431" s="426">
        <v>1.4805212886535675</v>
      </c>
      <c r="W431" s="424">
        <v>3.4435441028105949</v>
      </c>
      <c r="X431" s="425">
        <v>16.100867427359315</v>
      </c>
      <c r="Y431" s="425">
        <v>2.1212211309867191</v>
      </c>
      <c r="Z431" s="425">
        <v>2.2923654918528218</v>
      </c>
      <c r="AA431" s="426">
        <v>1.1352207416791837</v>
      </c>
      <c r="AB431" s="424">
        <v>3.3158448063289256</v>
      </c>
      <c r="AC431" s="425">
        <v>15.140060431783704</v>
      </c>
      <c r="AD431" s="425">
        <v>2.0770169354181491</v>
      </c>
      <c r="AE431" s="425">
        <v>2.2474096690163585</v>
      </c>
      <c r="AF431" s="426">
        <v>1.1207540910871137</v>
      </c>
      <c r="AG431" s="424">
        <v>3.8143261730572591</v>
      </c>
      <c r="AH431" s="425">
        <v>16.778101620622294</v>
      </c>
      <c r="AI431" s="425">
        <v>2.4824994077738189</v>
      </c>
      <c r="AJ431" s="425">
        <v>2.6716356549464622</v>
      </c>
      <c r="AK431" s="426">
        <v>1.4481996227254177</v>
      </c>
      <c r="AL431" s="424">
        <v>3.479800000054964</v>
      </c>
      <c r="AM431" s="425">
        <v>15.073147772334407</v>
      </c>
      <c r="AN431" s="425">
        <v>2.3037270997942891</v>
      </c>
      <c r="AO431" s="425">
        <v>2.4601018877240337</v>
      </c>
      <c r="AP431" s="426">
        <v>1.4756228105705691</v>
      </c>
      <c r="AQ431" s="424">
        <v>3.2795144035345185</v>
      </c>
      <c r="AR431" s="425">
        <v>14.53916795921643</v>
      </c>
      <c r="AS431" s="425">
        <v>2.133796017616779</v>
      </c>
      <c r="AT431" s="425">
        <v>2.2559269217943401</v>
      </c>
      <c r="AU431" s="426">
        <v>1.5012516967023055</v>
      </c>
      <c r="AV431" s="424">
        <v>3.5804773593759949</v>
      </c>
      <c r="AW431" s="425">
        <v>15.908368468135375</v>
      </c>
      <c r="AX431" s="425">
        <v>2.2527080521614491</v>
      </c>
      <c r="AY431" s="425">
        <v>2.2978890718491694</v>
      </c>
      <c r="AZ431" s="426">
        <v>2.0227750589898963</v>
      </c>
      <c r="BA431" s="424">
        <v>4.0378960573093154</v>
      </c>
      <c r="BB431" s="425">
        <v>16.952539276720149</v>
      </c>
      <c r="BC431" s="425">
        <v>2.5771321221370371</v>
      </c>
      <c r="BD431" s="425">
        <v>2.601352573398557</v>
      </c>
      <c r="BE431" s="426">
        <v>2.4566253846990214</v>
      </c>
      <c r="BF431" s="424">
        <v>4.368504606845077</v>
      </c>
      <c r="BG431" s="425">
        <v>16.307209222591695</v>
      </c>
      <c r="BH431" s="425">
        <v>3.0412727233671144</v>
      </c>
      <c r="BI431" s="425">
        <v>3.1051979590837262</v>
      </c>
      <c r="BJ431" s="426">
        <v>2.7321480420114801</v>
      </c>
    </row>
    <row r="432" spans="5:62" ht="10.9" customHeight="1" x14ac:dyDescent="0.2">
      <c r="E432" s="477" t="s">
        <v>287</v>
      </c>
      <c r="F432" s="427">
        <v>4</v>
      </c>
      <c r="G432" s="2" t="s">
        <v>2568</v>
      </c>
      <c r="H432" s="424">
        <v>4.6667941793232881</v>
      </c>
      <c r="I432" s="425">
        <v>15.064641166274095</v>
      </c>
      <c r="J432" s="425">
        <v>2.7137652595920105</v>
      </c>
      <c r="K432" s="425">
        <v>3.0678164192428219</v>
      </c>
      <c r="L432" s="426">
        <v>1.3526340827327414</v>
      </c>
      <c r="M432" s="424">
        <v>4.8850904726601501</v>
      </c>
      <c r="N432" s="425">
        <v>16.59612460804831</v>
      </c>
      <c r="O432" s="425">
        <v>2.7091469891548976</v>
      </c>
      <c r="P432" s="425">
        <v>3.0194157590676363</v>
      </c>
      <c r="Q432" s="426">
        <v>1.5069684609235996</v>
      </c>
      <c r="R432" s="424">
        <v>4.2139184152107418</v>
      </c>
      <c r="S432" s="425">
        <v>13.039978029418627</v>
      </c>
      <c r="T432" s="425">
        <v>2.5661855605604615</v>
      </c>
      <c r="U432" s="425">
        <v>2.8090748504400711</v>
      </c>
      <c r="V432" s="426">
        <v>1.6334166581056235</v>
      </c>
      <c r="W432" s="424">
        <v>3.6848084596468502</v>
      </c>
      <c r="X432" s="425">
        <v>12.62734830506537</v>
      </c>
      <c r="Y432" s="425">
        <v>2.0097776774696903</v>
      </c>
      <c r="Z432" s="425">
        <v>2.1402045908884122</v>
      </c>
      <c r="AA432" s="426">
        <v>1.5205197140123163</v>
      </c>
      <c r="AB432" s="424">
        <v>3.6338231727127051</v>
      </c>
      <c r="AC432" s="425">
        <v>12.033403868992581</v>
      </c>
      <c r="AD432" s="425">
        <v>2.0804722031598759</v>
      </c>
      <c r="AE432" s="425">
        <v>2.2206135928033333</v>
      </c>
      <c r="AF432" s="426">
        <v>1.5614239529119249</v>
      </c>
      <c r="AG432" s="424">
        <v>4.56391892128305</v>
      </c>
      <c r="AH432" s="425">
        <v>15.364184870184133</v>
      </c>
      <c r="AI432" s="425">
        <v>2.5716042410093785</v>
      </c>
      <c r="AJ432" s="425">
        <v>2.842710118971306</v>
      </c>
      <c r="AK432" s="426">
        <v>1.5998238804521765</v>
      </c>
      <c r="AL432" s="424">
        <v>3.9595448884359854</v>
      </c>
      <c r="AM432" s="425">
        <v>13.041181507450405</v>
      </c>
      <c r="AN432" s="425">
        <v>2.2630745100223324</v>
      </c>
      <c r="AO432" s="425">
        <v>2.51498105221164</v>
      </c>
      <c r="AP432" s="426">
        <v>1.3983407174973748</v>
      </c>
      <c r="AQ432" s="424">
        <v>3.876785829281332</v>
      </c>
      <c r="AR432" s="425">
        <v>13.25057491560711</v>
      </c>
      <c r="AS432" s="425">
        <v>2.1127731236961673</v>
      </c>
      <c r="AT432" s="425">
        <v>2.3364936576005126</v>
      </c>
      <c r="AU432" s="426">
        <v>1.3649754849178761</v>
      </c>
      <c r="AV432" s="424">
        <v>4.6108212868752227</v>
      </c>
      <c r="AW432" s="425">
        <v>15.173217827376035</v>
      </c>
      <c r="AX432" s="425">
        <v>2.576820249810742</v>
      </c>
      <c r="AY432" s="425">
        <v>2.7659298389431211</v>
      </c>
      <c r="AZ432" s="426">
        <v>1.956646322756733</v>
      </c>
      <c r="BA432" s="424">
        <v>4.6502718526094471</v>
      </c>
      <c r="BB432" s="425">
        <v>14.263820586712022</v>
      </c>
      <c r="BC432" s="425">
        <v>2.7225978341412094</v>
      </c>
      <c r="BD432" s="425">
        <v>2.8128889320043924</v>
      </c>
      <c r="BE432" s="426">
        <v>2.4318359473649429</v>
      </c>
      <c r="BF432" s="424">
        <v>5.1648383027648253</v>
      </c>
      <c r="BG432" s="425">
        <v>15.889074043312721</v>
      </c>
      <c r="BH432" s="425">
        <v>3.0406743340641591</v>
      </c>
      <c r="BI432" s="425">
        <v>3.1627163561415279</v>
      </c>
      <c r="BJ432" s="426">
        <v>2.6593612335759813</v>
      </c>
    </row>
    <row r="433" spans="3:62" ht="10.9" customHeight="1" x14ac:dyDescent="0.2">
      <c r="E433" s="477" t="s">
        <v>292</v>
      </c>
      <c r="F433" s="427">
        <v>4</v>
      </c>
      <c r="G433" s="2" t="s">
        <v>2569</v>
      </c>
      <c r="H433" s="424">
        <v>3.0669698698963859</v>
      </c>
      <c r="I433" s="425">
        <v>9.801285378260717</v>
      </c>
      <c r="J433" s="425">
        <v>2.1597734861270754</v>
      </c>
      <c r="K433" s="425">
        <v>2.3260777266222763</v>
      </c>
      <c r="L433" s="426">
        <v>1.1111803403973217</v>
      </c>
      <c r="M433" s="424">
        <v>3.0025393168061689</v>
      </c>
      <c r="N433" s="425">
        <v>10.138946514194908</v>
      </c>
      <c r="O433" s="425">
        <v>2.0662670324614312</v>
      </c>
      <c r="P433" s="425">
        <v>2.2005206891980613</v>
      </c>
      <c r="Q433" s="426">
        <v>1.2248097632713961</v>
      </c>
      <c r="R433" s="424">
        <v>2.7214713559598156</v>
      </c>
      <c r="S433" s="425">
        <v>9.1155504054416472</v>
      </c>
      <c r="T433" s="425">
        <v>1.8878086375441658</v>
      </c>
      <c r="U433" s="425">
        <v>2.0079560344342626</v>
      </c>
      <c r="V433" s="426">
        <v>1.1623364699653245</v>
      </c>
      <c r="W433" s="424">
        <v>2.3327980552802754</v>
      </c>
      <c r="X433" s="425">
        <v>8.3955955826281627</v>
      </c>
      <c r="Y433" s="425">
        <v>1.5420090817812337</v>
      </c>
      <c r="Z433" s="425">
        <v>1.6495493422820215</v>
      </c>
      <c r="AA433" s="426">
        <v>0.9174717565807865</v>
      </c>
      <c r="AB433" s="424">
        <v>2.2405610373185487</v>
      </c>
      <c r="AC433" s="425">
        <v>7.8125113765150944</v>
      </c>
      <c r="AD433" s="425">
        <v>1.5332523732001802</v>
      </c>
      <c r="AE433" s="425">
        <v>1.6246973123442521</v>
      </c>
      <c r="AF433" s="426">
        <v>1.0148460692952739</v>
      </c>
      <c r="AG433" s="424">
        <v>2.7728265405922063</v>
      </c>
      <c r="AH433" s="425">
        <v>9.7573878062775599</v>
      </c>
      <c r="AI433" s="425">
        <v>1.910686709015682</v>
      </c>
      <c r="AJ433" s="425">
        <v>2.0388200094933064</v>
      </c>
      <c r="AK433" s="426">
        <v>1.2028661680165287</v>
      </c>
      <c r="AL433" s="424">
        <v>2.545543743348111</v>
      </c>
      <c r="AM433" s="425">
        <v>8.9671198538094607</v>
      </c>
      <c r="AN433" s="425">
        <v>1.761774172569478</v>
      </c>
      <c r="AO433" s="425">
        <v>1.8831279982753952</v>
      </c>
      <c r="AP433" s="426">
        <v>1.1111183886075853</v>
      </c>
      <c r="AQ433" s="424">
        <v>2.4534272810668694</v>
      </c>
      <c r="AR433" s="425">
        <v>9.07855301711888</v>
      </c>
      <c r="AS433" s="425">
        <v>1.6398763329707642</v>
      </c>
      <c r="AT433" s="425">
        <v>1.7274017056153974</v>
      </c>
      <c r="AU433" s="426">
        <v>1.1799498448771395</v>
      </c>
      <c r="AV433" s="424">
        <v>2.5288558224274791</v>
      </c>
      <c r="AW433" s="425">
        <v>9.5253125870066775</v>
      </c>
      <c r="AX433" s="425">
        <v>1.6267014133692965</v>
      </c>
      <c r="AY433" s="425">
        <v>1.7197683230740755</v>
      </c>
      <c r="AZ433" s="426">
        <v>1.1464702009875825</v>
      </c>
      <c r="BA433" s="424">
        <v>2.7501958844411987</v>
      </c>
      <c r="BB433" s="425">
        <v>10.176868877248797</v>
      </c>
      <c r="BC433" s="425">
        <v>1.7634272509050617</v>
      </c>
      <c r="BD433" s="425">
        <v>1.8120953547409864</v>
      </c>
      <c r="BE433" s="426">
        <v>1.5196021863795415</v>
      </c>
      <c r="BF433" s="424">
        <v>2.8969721650604749</v>
      </c>
      <c r="BG433" s="425">
        <v>10.750381460532839</v>
      </c>
      <c r="BH433" s="425">
        <v>1.8672257828198526</v>
      </c>
      <c r="BI433" s="425">
        <v>1.926063242969462</v>
      </c>
      <c r="BJ433" s="426">
        <v>1.5826610986560703</v>
      </c>
    </row>
    <row r="434" spans="3:62" ht="10.9" customHeight="1" x14ac:dyDescent="0.2">
      <c r="E434" s="477" t="s">
        <v>2570</v>
      </c>
      <c r="F434" s="427">
        <v>4</v>
      </c>
      <c r="G434" s="2" t="s">
        <v>2571</v>
      </c>
      <c r="H434" s="424">
        <v>2.3167290661724205</v>
      </c>
      <c r="I434" s="425">
        <v>7.5549104575345014</v>
      </c>
      <c r="J434" s="425">
        <v>1.6319878542787201</v>
      </c>
      <c r="K434" s="425">
        <v>1.7570975862157641</v>
      </c>
      <c r="L434" s="426">
        <v>0.84692483693004905</v>
      </c>
      <c r="M434" s="424">
        <v>2.3079727821796929</v>
      </c>
      <c r="N434" s="425">
        <v>7.854181368483478</v>
      </c>
      <c r="O434" s="425">
        <v>1.5970896550620299</v>
      </c>
      <c r="P434" s="425">
        <v>1.6853005326783916</v>
      </c>
      <c r="Q434" s="426">
        <v>1.0485959970176479</v>
      </c>
      <c r="R434" s="424">
        <v>2.1645509355966435</v>
      </c>
      <c r="S434" s="425">
        <v>6.7170203668541282</v>
      </c>
      <c r="T434" s="425">
        <v>1.6058196417419872</v>
      </c>
      <c r="U434" s="425">
        <v>1.7031799904069538</v>
      </c>
      <c r="V434" s="426">
        <v>1.0168273585580245</v>
      </c>
      <c r="W434" s="424">
        <v>1.8590179731518486</v>
      </c>
      <c r="X434" s="425">
        <v>6.8347280209926629</v>
      </c>
      <c r="Y434" s="425">
        <v>1.2389950869098878</v>
      </c>
      <c r="Z434" s="425">
        <v>1.309574525491231</v>
      </c>
      <c r="AA434" s="426">
        <v>0.82625295118475262</v>
      </c>
      <c r="AB434" s="424">
        <v>1.8093512027647667</v>
      </c>
      <c r="AC434" s="425">
        <v>6.7798120747796755</v>
      </c>
      <c r="AD434" s="425">
        <v>1.1824104740834236</v>
      </c>
      <c r="AE434" s="425">
        <v>1.2274737148081463</v>
      </c>
      <c r="AF434" s="426">
        <v>0.92351940964467527</v>
      </c>
      <c r="AG434" s="424">
        <v>2.5667652372038776</v>
      </c>
      <c r="AH434" s="425">
        <v>10.17039977453573</v>
      </c>
      <c r="AI434" s="425">
        <v>1.6085380263297124</v>
      </c>
      <c r="AJ434" s="425">
        <v>1.6515921550725101</v>
      </c>
      <c r="AK434" s="426">
        <v>1.3690461454214151</v>
      </c>
      <c r="AL434" s="424">
        <v>2.319309488962781</v>
      </c>
      <c r="AM434" s="425">
        <v>9.1600497174363031</v>
      </c>
      <c r="AN434" s="425">
        <v>1.4513245422353136</v>
      </c>
      <c r="AO434" s="425">
        <v>1.5102886704141232</v>
      </c>
      <c r="AP434" s="426">
        <v>1.1359656296626213</v>
      </c>
      <c r="AQ434" s="424">
        <v>2.1098546894519723</v>
      </c>
      <c r="AR434" s="425">
        <v>8.6227542175708525</v>
      </c>
      <c r="AS434" s="425">
        <v>1.280581404199832</v>
      </c>
      <c r="AT434" s="425">
        <v>1.3065863721110691</v>
      </c>
      <c r="AU434" s="426">
        <v>1.144899458345481</v>
      </c>
      <c r="AV434" s="424">
        <v>2.4088871506615019</v>
      </c>
      <c r="AW434" s="425">
        <v>9.8282249791582466</v>
      </c>
      <c r="AX434" s="425">
        <v>1.4236222651145873</v>
      </c>
      <c r="AY434" s="425">
        <v>1.4216740243245769</v>
      </c>
      <c r="AZ434" s="426">
        <v>1.4335355629398234</v>
      </c>
      <c r="BA434" s="424">
        <v>2.7486667694121896</v>
      </c>
      <c r="BB434" s="425">
        <v>9.7633509025636549</v>
      </c>
      <c r="BC434" s="425">
        <v>1.7939841504948939</v>
      </c>
      <c r="BD434" s="425">
        <v>1.7936095523677966</v>
      </c>
      <c r="BE434" s="426">
        <v>1.7958285806311354</v>
      </c>
      <c r="BF434" s="424">
        <v>2.9261074226522048</v>
      </c>
      <c r="BG434" s="425">
        <v>10.498825128029912</v>
      </c>
      <c r="BH434" s="425">
        <v>1.891347777948263</v>
      </c>
      <c r="BI434" s="425">
        <v>1.8913614755895545</v>
      </c>
      <c r="BJ434" s="426">
        <v>1.891282766836482</v>
      </c>
    </row>
    <row r="435" spans="3:62" ht="10.9" customHeight="1" x14ac:dyDescent="0.2">
      <c r="C435" s="279"/>
      <c r="D435" s="274"/>
      <c r="E435" s="477" t="s">
        <v>298</v>
      </c>
      <c r="F435" s="427">
        <v>4</v>
      </c>
      <c r="G435" s="2" t="s">
        <v>2572</v>
      </c>
      <c r="H435" s="424">
        <v>3.2551508258648916</v>
      </c>
      <c r="I435" s="425">
        <v>10.057366056847933</v>
      </c>
      <c r="J435" s="425">
        <v>2.3256264941407032</v>
      </c>
      <c r="K435" s="425">
        <v>2.4930360990722833</v>
      </c>
      <c r="L435" s="426">
        <v>1.2741681838277328</v>
      </c>
      <c r="M435" s="424">
        <v>3.3613923086328588</v>
      </c>
      <c r="N435" s="425">
        <v>10.821354321915086</v>
      </c>
      <c r="O435" s="425">
        <v>2.3609031879945714</v>
      </c>
      <c r="P435" s="425">
        <v>2.4981210420092732</v>
      </c>
      <c r="Q435" s="426">
        <v>1.5031337531602902</v>
      </c>
      <c r="R435" s="424">
        <v>3.0889286620095033</v>
      </c>
      <c r="S435" s="425">
        <v>9.5988776503650222</v>
      </c>
      <c r="T435" s="425">
        <v>2.2303882883303938</v>
      </c>
      <c r="U435" s="425">
        <v>2.3798377688184114</v>
      </c>
      <c r="V435" s="426">
        <v>1.3276345369256533</v>
      </c>
      <c r="W435" s="424">
        <v>2.8567654552833259</v>
      </c>
      <c r="X435" s="425">
        <v>10.016594618323445</v>
      </c>
      <c r="Y435" s="425">
        <v>1.9110235966884113</v>
      </c>
      <c r="Z435" s="425">
        <v>2.0445065394210582</v>
      </c>
      <c r="AA435" s="426">
        <v>1.1352940210790015</v>
      </c>
      <c r="AB435" s="424">
        <v>2.8923065629003042</v>
      </c>
      <c r="AC435" s="425">
        <v>9.9971042207848893</v>
      </c>
      <c r="AD435" s="425">
        <v>1.9732863545190189</v>
      </c>
      <c r="AE435" s="425">
        <v>2.0985190071550393</v>
      </c>
      <c r="AF435" s="426">
        <v>1.2638554278121086</v>
      </c>
      <c r="AG435" s="424">
        <v>3.4702516206013985</v>
      </c>
      <c r="AH435" s="425">
        <v>12.139532579900651</v>
      </c>
      <c r="AI435" s="425">
        <v>2.3696333192023737</v>
      </c>
      <c r="AJ435" s="425">
        <v>2.5324730970836127</v>
      </c>
      <c r="AK435" s="426">
        <v>1.4720705884334599</v>
      </c>
      <c r="AL435" s="424">
        <v>3.4247024891935398</v>
      </c>
      <c r="AM435" s="425">
        <v>12.173764202204534</v>
      </c>
      <c r="AN435" s="425">
        <v>2.3153051170712327</v>
      </c>
      <c r="AO435" s="425">
        <v>2.4699048312033547</v>
      </c>
      <c r="AP435" s="426">
        <v>1.4874229201412752</v>
      </c>
      <c r="AQ435" s="424">
        <v>3.3511036543512613</v>
      </c>
      <c r="AR435" s="425">
        <v>13.94935819687023</v>
      </c>
      <c r="AS435" s="425">
        <v>1.9702047081048988</v>
      </c>
      <c r="AT435" s="425">
        <v>2.1140033524978046</v>
      </c>
      <c r="AU435" s="426">
        <v>1.2174889845325085</v>
      </c>
      <c r="AV435" s="424">
        <v>3.597472661162358</v>
      </c>
      <c r="AW435" s="425">
        <v>15.159567356671456</v>
      </c>
      <c r="AX435" s="425">
        <v>1.9978687869895178</v>
      </c>
      <c r="AY435" s="425">
        <v>2.1330354845274107</v>
      </c>
      <c r="AZ435" s="426">
        <v>1.3077119361321197</v>
      </c>
      <c r="BA435" s="424">
        <v>3.557572121013187</v>
      </c>
      <c r="BB435" s="425">
        <v>12.435789436743805</v>
      </c>
      <c r="BC435" s="425">
        <v>2.3171211134946113</v>
      </c>
      <c r="BD435" s="425">
        <v>2.4321847619831303</v>
      </c>
      <c r="BE435" s="426">
        <v>1.7497635946512224</v>
      </c>
      <c r="BF435" s="424">
        <v>3.6514948164922716</v>
      </c>
      <c r="BG435" s="425">
        <v>12.59193586688427</v>
      </c>
      <c r="BH435" s="425">
        <v>2.4520244164859721</v>
      </c>
      <c r="BI435" s="425">
        <v>2.5680816764858907</v>
      </c>
      <c r="BJ435" s="426">
        <v>1.902169219525556</v>
      </c>
    </row>
    <row r="436" spans="3:62" ht="10.9" customHeight="1" x14ac:dyDescent="0.2">
      <c r="E436" s="477" t="s">
        <v>303</v>
      </c>
      <c r="F436" s="427">
        <v>4</v>
      </c>
      <c r="G436" s="2" t="s">
        <v>2573</v>
      </c>
      <c r="H436" s="424">
        <v>3.7675871147416675</v>
      </c>
      <c r="I436" s="425">
        <v>11.702104628457139</v>
      </c>
      <c r="J436" s="425">
        <v>2.8915136982298666</v>
      </c>
      <c r="K436" s="425">
        <v>3.0990772274263483</v>
      </c>
      <c r="L436" s="426">
        <v>1.5885002989523003</v>
      </c>
      <c r="M436" s="424">
        <v>3.8294520285583808</v>
      </c>
      <c r="N436" s="425">
        <v>12.245125272206247</v>
      </c>
      <c r="O436" s="425">
        <v>2.9173281736992447</v>
      </c>
      <c r="P436" s="425">
        <v>3.0695377242178576</v>
      </c>
      <c r="Q436" s="426">
        <v>1.9744392674490772</v>
      </c>
      <c r="R436" s="424">
        <v>3.2688435830272384</v>
      </c>
      <c r="S436" s="425">
        <v>10.088891962679863</v>
      </c>
      <c r="T436" s="425">
        <v>2.5578512913442086</v>
      </c>
      <c r="U436" s="425">
        <v>2.6764172142370564</v>
      </c>
      <c r="V436" s="426">
        <v>1.8494386580702309</v>
      </c>
      <c r="W436" s="424">
        <v>2.874383682957351</v>
      </c>
      <c r="X436" s="425">
        <v>10.122649039324234</v>
      </c>
      <c r="Y436" s="425">
        <v>2.1126491323947647</v>
      </c>
      <c r="Z436" s="425">
        <v>2.2302874490507412</v>
      </c>
      <c r="AA436" s="426">
        <v>1.4353312205341706</v>
      </c>
      <c r="AB436" s="424">
        <v>2.9597651551291677</v>
      </c>
      <c r="AC436" s="425">
        <v>10.302392934535666</v>
      </c>
      <c r="AD436" s="425">
        <v>2.2052874987972793</v>
      </c>
      <c r="AE436" s="425">
        <v>2.3230212039071274</v>
      </c>
      <c r="AF436" s="426">
        <v>1.5438565175645576</v>
      </c>
      <c r="AG436" s="424">
        <v>3.4990219552315502</v>
      </c>
      <c r="AH436" s="425">
        <v>12.91752735356622</v>
      </c>
      <c r="AI436" s="425">
        <v>2.5364866773468395</v>
      </c>
      <c r="AJ436" s="425">
        <v>2.667432970219223</v>
      </c>
      <c r="AK436" s="426">
        <v>1.8229018378497008</v>
      </c>
      <c r="AL436" s="424">
        <v>3.2820564471476152</v>
      </c>
      <c r="AM436" s="425">
        <v>11.99388314327804</v>
      </c>
      <c r="AN436" s="425">
        <v>2.4047855900182853</v>
      </c>
      <c r="AO436" s="425">
        <v>2.5282228875671522</v>
      </c>
      <c r="AP436" s="426">
        <v>1.7563567404501206</v>
      </c>
      <c r="AQ436" s="424">
        <v>3.0456061206771357</v>
      </c>
      <c r="AR436" s="425">
        <v>12.020037919452841</v>
      </c>
      <c r="AS436" s="425">
        <v>2.1323252375718642</v>
      </c>
      <c r="AT436" s="425">
        <v>2.1800613638347426</v>
      </c>
      <c r="AU436" s="426">
        <v>1.8872594343929832</v>
      </c>
      <c r="AV436" s="424">
        <v>3.1526155254653769</v>
      </c>
      <c r="AW436" s="425">
        <v>11.653243524565148</v>
      </c>
      <c r="AX436" s="425">
        <v>2.2560371964481916</v>
      </c>
      <c r="AY436" s="425">
        <v>2.2108572771251418</v>
      </c>
      <c r="AZ436" s="426">
        <v>2.4842151317027938</v>
      </c>
      <c r="BA436" s="424">
        <v>3.4442427791518924</v>
      </c>
      <c r="BB436" s="425">
        <v>12.503153018515553</v>
      </c>
      <c r="BC436" s="425">
        <v>2.4551220944170047</v>
      </c>
      <c r="BD436" s="425">
        <v>2.4503282634619405</v>
      </c>
      <c r="BE436" s="426">
        <v>2.4785421565222592</v>
      </c>
      <c r="BF436" s="424">
        <v>3.657348914002077</v>
      </c>
      <c r="BG436" s="425">
        <v>12.96939362217662</v>
      </c>
      <c r="BH436" s="425">
        <v>2.6450110783129537</v>
      </c>
      <c r="BI436" s="425">
        <v>2.6544301804155337</v>
      </c>
      <c r="BJ436" s="426">
        <v>2.6003664294358964</v>
      </c>
    </row>
    <row r="437" spans="3:62" ht="10.9" customHeight="1" x14ac:dyDescent="0.2">
      <c r="E437" s="477" t="s">
        <v>304</v>
      </c>
      <c r="F437" s="427">
        <v>4</v>
      </c>
      <c r="G437" s="2" t="s">
        <v>2574</v>
      </c>
      <c r="H437" s="424">
        <v>3.0900951925864577</v>
      </c>
      <c r="I437" s="425">
        <v>8.9456381758103518</v>
      </c>
      <c r="J437" s="425">
        <v>2.4834449163692423</v>
      </c>
      <c r="K437" s="425">
        <v>2.6972252253392042</v>
      </c>
      <c r="L437" s="426">
        <v>1.1532171792750614</v>
      </c>
      <c r="M437" s="424">
        <v>3.0849888658771696</v>
      </c>
      <c r="N437" s="425">
        <v>9.3848563474503379</v>
      </c>
      <c r="O437" s="425">
        <v>2.454663260565618</v>
      </c>
      <c r="P437" s="425">
        <v>2.626429345942658</v>
      </c>
      <c r="Q437" s="426">
        <v>1.3963576132521669</v>
      </c>
      <c r="R437" s="424">
        <v>2.6156354421702037</v>
      </c>
      <c r="S437" s="425">
        <v>8.4602477953217541</v>
      </c>
      <c r="T437" s="425">
        <v>2.0366471054002981</v>
      </c>
      <c r="U437" s="425">
        <v>2.1522701695384465</v>
      </c>
      <c r="V437" s="426">
        <v>1.34779993185644</v>
      </c>
      <c r="W437" s="424">
        <v>2.3915039719756876</v>
      </c>
      <c r="X437" s="425">
        <v>8.172372495655285</v>
      </c>
      <c r="Y437" s="425">
        <v>1.8207828210707895</v>
      </c>
      <c r="Z437" s="425">
        <v>1.899945521277556</v>
      </c>
      <c r="AA437" s="426">
        <v>1.3689540493225318</v>
      </c>
      <c r="AB437" s="424">
        <v>2.4827286289610844</v>
      </c>
      <c r="AC437" s="425">
        <v>8.2141579308553272</v>
      </c>
      <c r="AD437" s="425">
        <v>1.9361704766801839</v>
      </c>
      <c r="AE437" s="425">
        <v>2.0729463363650402</v>
      </c>
      <c r="AF437" s="426">
        <v>1.1747329794454813</v>
      </c>
      <c r="AG437" s="424">
        <v>3.118033462201073</v>
      </c>
      <c r="AH437" s="425">
        <v>10.584335560477681</v>
      </c>
      <c r="AI437" s="425">
        <v>2.4102720557526518</v>
      </c>
      <c r="AJ437" s="425">
        <v>2.5806419837472552</v>
      </c>
      <c r="AK437" s="426">
        <v>1.4900816113974684</v>
      </c>
      <c r="AL437" s="424">
        <v>2.7984738915364411</v>
      </c>
      <c r="AM437" s="425">
        <v>9.8878983783929684</v>
      </c>
      <c r="AN437" s="425">
        <v>2.1320274254524993</v>
      </c>
      <c r="AO437" s="425">
        <v>2.3040032197210163</v>
      </c>
      <c r="AP437" s="426">
        <v>1.2341099559211712</v>
      </c>
      <c r="AQ437" s="424">
        <v>2.7159389497775628</v>
      </c>
      <c r="AR437" s="425">
        <v>11.223378680152468</v>
      </c>
      <c r="AS437" s="425">
        <v>1.9057218490165064</v>
      </c>
      <c r="AT437" s="425">
        <v>2.0154711719224632</v>
      </c>
      <c r="AU437" s="426">
        <v>1.3446130879764067</v>
      </c>
      <c r="AV437" s="424">
        <v>2.8157320952326077</v>
      </c>
      <c r="AW437" s="425">
        <v>10.633743225891839</v>
      </c>
      <c r="AX437" s="425">
        <v>2.0157196235339101</v>
      </c>
      <c r="AY437" s="425">
        <v>2.0912303232052158</v>
      </c>
      <c r="AZ437" s="426">
        <v>1.634972106382397</v>
      </c>
      <c r="BA437" s="424">
        <v>3.4158200531072334</v>
      </c>
      <c r="BB437" s="425">
        <v>12.048238555400676</v>
      </c>
      <c r="BC437" s="425">
        <v>2.521883390037464</v>
      </c>
      <c r="BD437" s="425">
        <v>2.5606925992408001</v>
      </c>
      <c r="BE437" s="426">
        <v>2.3303216586649258</v>
      </c>
      <c r="BF437" s="424">
        <v>3.7154668244652127</v>
      </c>
      <c r="BG437" s="425">
        <v>13.516748166890734</v>
      </c>
      <c r="BH437" s="425">
        <v>2.7198667117620978</v>
      </c>
      <c r="BI437" s="425">
        <v>2.7805901069798988</v>
      </c>
      <c r="BJ437" s="426">
        <v>2.4292139789442997</v>
      </c>
    </row>
    <row r="438" spans="3:62" ht="10.9" customHeight="1" x14ac:dyDescent="0.2">
      <c r="E438" s="477" t="s">
        <v>305</v>
      </c>
      <c r="F438" s="427">
        <v>4</v>
      </c>
      <c r="G438" s="2" t="s">
        <v>2575</v>
      </c>
      <c r="H438" s="424">
        <v>3.2888875568546356</v>
      </c>
      <c r="I438" s="425">
        <v>8.8183900385360285</v>
      </c>
      <c r="J438" s="425">
        <v>2.6531202819543895</v>
      </c>
      <c r="K438" s="425">
        <v>2.8224891716482259</v>
      </c>
      <c r="L438" s="426">
        <v>1.4319662387970356</v>
      </c>
      <c r="M438" s="424">
        <v>3.166665660659576</v>
      </c>
      <c r="N438" s="425">
        <v>8.6308184597704614</v>
      </c>
      <c r="O438" s="425">
        <v>2.5550110432014641</v>
      </c>
      <c r="P438" s="425">
        <v>2.6837439123452023</v>
      </c>
      <c r="Q438" s="426">
        <v>1.6391282136980512</v>
      </c>
      <c r="R438" s="424">
        <v>2.7288397865579221</v>
      </c>
      <c r="S438" s="425">
        <v>7.3315486661374125</v>
      </c>
      <c r="T438" s="425">
        <v>2.230039478856487</v>
      </c>
      <c r="U438" s="425">
        <v>2.3146035029541205</v>
      </c>
      <c r="V438" s="426">
        <v>1.6470746883698806</v>
      </c>
      <c r="W438" s="424">
        <v>2.4023125470406996</v>
      </c>
      <c r="X438" s="425">
        <v>6.9252070622123121</v>
      </c>
      <c r="Y438" s="425">
        <v>1.9165298823711745</v>
      </c>
      <c r="Z438" s="425">
        <v>2.0036175243980834</v>
      </c>
      <c r="AA438" s="426">
        <v>1.3411511582360269</v>
      </c>
      <c r="AB438" s="424">
        <v>2.6430357450497084</v>
      </c>
      <c r="AC438" s="425">
        <v>8.0382590568448862</v>
      </c>
      <c r="AD438" s="425">
        <v>2.0787676431197615</v>
      </c>
      <c r="AE438" s="425">
        <v>2.1853642178370709</v>
      </c>
      <c r="AF438" s="426">
        <v>1.3896393192449479</v>
      </c>
      <c r="AG438" s="424">
        <v>3.2838323620905903</v>
      </c>
      <c r="AH438" s="425">
        <v>10.742282442966115</v>
      </c>
      <c r="AI438" s="425">
        <v>2.5049858642545044</v>
      </c>
      <c r="AJ438" s="425">
        <v>2.6341572757460159</v>
      </c>
      <c r="AK438" s="426">
        <v>1.6873584006358759</v>
      </c>
      <c r="AL438" s="424">
        <v>2.9115968596861852</v>
      </c>
      <c r="AM438" s="425">
        <v>9.7791494400809285</v>
      </c>
      <c r="AN438" s="425">
        <v>2.199506376623011</v>
      </c>
      <c r="AO438" s="425">
        <v>2.3148023449975765</v>
      </c>
      <c r="AP438" s="426">
        <v>1.492451282682504</v>
      </c>
      <c r="AQ438" s="424">
        <v>2.7065911070852349</v>
      </c>
      <c r="AR438" s="425">
        <v>9.4602205943762527</v>
      </c>
      <c r="AS438" s="425">
        <v>2.0152739695582658</v>
      </c>
      <c r="AT438" s="425">
        <v>2.1133517299890348</v>
      </c>
      <c r="AU438" s="426">
        <v>1.4295990843872826</v>
      </c>
      <c r="AV438" s="424">
        <v>2.8088464856121087</v>
      </c>
      <c r="AW438" s="425">
        <v>9.6514853874430901</v>
      </c>
      <c r="AX438" s="425">
        <v>2.1033850009548525</v>
      </c>
      <c r="AY438" s="425">
        <v>2.1991686475810366</v>
      </c>
      <c r="AZ438" s="426">
        <v>1.5474819091574921</v>
      </c>
      <c r="BA438" s="424">
        <v>2.9113685140163099</v>
      </c>
      <c r="BB438" s="425">
        <v>9.9718794392137262</v>
      </c>
      <c r="BC438" s="425">
        <v>2.1713513271887654</v>
      </c>
      <c r="BD438" s="425">
        <v>2.2329896240982325</v>
      </c>
      <c r="BE438" s="426">
        <v>1.8203090464319895</v>
      </c>
      <c r="BF438" s="424">
        <v>3.2882800696165511</v>
      </c>
      <c r="BG438" s="425">
        <v>10.844958717607755</v>
      </c>
      <c r="BH438" s="425">
        <v>2.5106762490721004</v>
      </c>
      <c r="BI438" s="425">
        <v>2.5833039779188445</v>
      </c>
      <c r="BJ438" s="426">
        <v>2.10810034220248</v>
      </c>
    </row>
    <row r="439" spans="3:62" ht="10.9" customHeight="1" x14ac:dyDescent="0.2">
      <c r="E439" s="477" t="s">
        <v>308</v>
      </c>
      <c r="F439" s="427">
        <v>4</v>
      </c>
      <c r="G439" s="2" t="s">
        <v>2576</v>
      </c>
      <c r="H439" s="424">
        <v>2.3068869721238654</v>
      </c>
      <c r="I439" s="425">
        <v>6.5810158671893353</v>
      </c>
      <c r="J439" s="425">
        <v>1.8243342022650744</v>
      </c>
      <c r="K439" s="425">
        <v>1.9320112839327672</v>
      </c>
      <c r="L439" s="426">
        <v>1.1841759029723427</v>
      </c>
      <c r="M439" s="424">
        <v>2.2674768243202466</v>
      </c>
      <c r="N439" s="425">
        <v>6.7731459946395018</v>
      </c>
      <c r="O439" s="425">
        <v>1.7607784907542394</v>
      </c>
      <c r="P439" s="425">
        <v>1.8330930331932034</v>
      </c>
      <c r="Q439" s="426">
        <v>1.3350573797330969</v>
      </c>
      <c r="R439" s="424">
        <v>1.9703898404769491</v>
      </c>
      <c r="S439" s="425">
        <v>5.6501042890462854</v>
      </c>
      <c r="T439" s="425">
        <v>1.5679741369330951</v>
      </c>
      <c r="U439" s="425">
        <v>1.6341840992195407</v>
      </c>
      <c r="V439" s="426">
        <v>1.1875880071140386</v>
      </c>
      <c r="W439" s="424">
        <v>1.8011967502972039</v>
      </c>
      <c r="X439" s="425">
        <v>5.5244313867561159</v>
      </c>
      <c r="Y439" s="425">
        <v>1.3929581579950276</v>
      </c>
      <c r="Z439" s="425">
        <v>1.4465506750530153</v>
      </c>
      <c r="AA439" s="426">
        <v>1.0948203096337188</v>
      </c>
      <c r="AB439" s="424">
        <v>1.7544212726309758</v>
      </c>
      <c r="AC439" s="425">
        <v>5.3287696285716155</v>
      </c>
      <c r="AD439" s="425">
        <v>1.3650848609454787</v>
      </c>
      <c r="AE439" s="425">
        <v>1.4044178062430701</v>
      </c>
      <c r="AF439" s="426">
        <v>1.151399715869599</v>
      </c>
      <c r="AG439" s="424">
        <v>2.5238404701381434</v>
      </c>
      <c r="AH439" s="425">
        <v>8.2622116436358102</v>
      </c>
      <c r="AI439" s="425">
        <v>1.9025115268057646</v>
      </c>
      <c r="AJ439" s="425">
        <v>1.9542350164697428</v>
      </c>
      <c r="AK439" s="426">
        <v>1.6275835888822701</v>
      </c>
      <c r="AL439" s="424">
        <v>2.2012391251182524</v>
      </c>
      <c r="AM439" s="425">
        <v>7.5043957698564068</v>
      </c>
      <c r="AN439" s="425">
        <v>1.6302133081805303</v>
      </c>
      <c r="AO439" s="425">
        <v>1.6682562662477012</v>
      </c>
      <c r="AP439" s="426">
        <v>1.4335666738280348</v>
      </c>
      <c r="AQ439" s="424">
        <v>1.7590712512251128</v>
      </c>
      <c r="AR439" s="425">
        <v>6.3438206143277664</v>
      </c>
      <c r="AS439" s="425">
        <v>1.267763301199891</v>
      </c>
      <c r="AT439" s="425">
        <v>1.3147529920018324</v>
      </c>
      <c r="AU439" s="426">
        <v>1.031246892855284</v>
      </c>
      <c r="AV439" s="424">
        <v>2.1340817421062961</v>
      </c>
      <c r="AW439" s="425">
        <v>8.4131746502392772</v>
      </c>
      <c r="AX439" s="425">
        <v>1.4290588107795383</v>
      </c>
      <c r="AY439" s="425">
        <v>1.4779860206261355</v>
      </c>
      <c r="AZ439" s="426">
        <v>1.1892281826227684</v>
      </c>
      <c r="BA439" s="424">
        <v>2.4328747238426702</v>
      </c>
      <c r="BB439" s="425">
        <v>8.5302095844125976</v>
      </c>
      <c r="BC439" s="425">
        <v>1.7253671064052498</v>
      </c>
      <c r="BD439" s="425">
        <v>1.7467348729951839</v>
      </c>
      <c r="BE439" s="426">
        <v>1.6237019011292826</v>
      </c>
      <c r="BF439" s="424">
        <v>2.6310210121206272</v>
      </c>
      <c r="BG439" s="425">
        <v>8.786209805396707</v>
      </c>
      <c r="BH439" s="425">
        <v>1.9178489774875001</v>
      </c>
      <c r="BI439" s="425">
        <v>1.9321722820146561</v>
      </c>
      <c r="BJ439" s="426">
        <v>1.8517100940087468</v>
      </c>
    </row>
    <row r="440" spans="3:62" ht="10.9" customHeight="1" x14ac:dyDescent="0.2">
      <c r="E440" s="477" t="s">
        <v>313</v>
      </c>
      <c r="F440" s="427">
        <v>4</v>
      </c>
      <c r="G440" s="2" t="s">
        <v>2577</v>
      </c>
      <c r="H440" s="424">
        <v>4.590676416669635</v>
      </c>
      <c r="I440" s="425">
        <v>13.522238963678848</v>
      </c>
      <c r="J440" s="425">
        <v>3.0193023219088251</v>
      </c>
      <c r="K440" s="425">
        <v>3.2001470217729335</v>
      </c>
      <c r="L440" s="426">
        <v>2.2214672363045103</v>
      </c>
      <c r="M440" s="424">
        <v>4.3585408288714653</v>
      </c>
      <c r="N440" s="425">
        <v>13.144061703173289</v>
      </c>
      <c r="O440" s="425">
        <v>2.859197204556414</v>
      </c>
      <c r="P440" s="425">
        <v>3.0353693031147202</v>
      </c>
      <c r="Q440" s="426">
        <v>2.1043410255596413</v>
      </c>
      <c r="R440" s="424">
        <v>3.7406510594972455</v>
      </c>
      <c r="S440" s="425">
        <v>10.744861467047205</v>
      </c>
      <c r="T440" s="425">
        <v>2.5725162210901282</v>
      </c>
      <c r="U440" s="425">
        <v>2.7351447859916127</v>
      </c>
      <c r="V440" s="426">
        <v>1.9056837811312723</v>
      </c>
      <c r="W440" s="424">
        <v>3.3545742558784633</v>
      </c>
      <c r="X440" s="425">
        <v>10.369936080881363</v>
      </c>
      <c r="Y440" s="425">
        <v>2.205389532454336</v>
      </c>
      <c r="Z440" s="425">
        <v>2.3500079961387632</v>
      </c>
      <c r="AA440" s="426">
        <v>1.6383049466440953</v>
      </c>
      <c r="AB440" s="424">
        <v>3.1789311347757638</v>
      </c>
      <c r="AC440" s="425">
        <v>9.4086615517357295</v>
      </c>
      <c r="AD440" s="425">
        <v>2.1634686859037426</v>
      </c>
      <c r="AE440" s="425">
        <v>2.2822759489426145</v>
      </c>
      <c r="AF440" s="426">
        <v>1.7199996271112039</v>
      </c>
      <c r="AG440" s="424">
        <v>4.1863145258156846</v>
      </c>
      <c r="AH440" s="425">
        <v>12.380606745001247</v>
      </c>
      <c r="AI440" s="425">
        <v>2.8644066588496955</v>
      </c>
      <c r="AJ440" s="425">
        <v>3.0624254520091356</v>
      </c>
      <c r="AK440" s="426">
        <v>2.1693976894149629</v>
      </c>
      <c r="AL440" s="424">
        <v>3.7786498989882347</v>
      </c>
      <c r="AM440" s="425">
        <v>12.145371126038825</v>
      </c>
      <c r="AN440" s="425">
        <v>2.4348566146641488</v>
      </c>
      <c r="AO440" s="425">
        <v>2.6228378459545092</v>
      </c>
      <c r="AP440" s="426">
        <v>1.8094894442028437</v>
      </c>
      <c r="AQ440" s="424">
        <v>3.2876622455445363</v>
      </c>
      <c r="AR440" s="425">
        <v>11.026958296822077</v>
      </c>
      <c r="AS440" s="425">
        <v>2.0490036145988002</v>
      </c>
      <c r="AT440" s="425">
        <v>2.1899862276060134</v>
      </c>
      <c r="AU440" s="426">
        <v>1.6018993194746156</v>
      </c>
      <c r="AV440" s="424">
        <v>3.3977023691504247</v>
      </c>
      <c r="AW440" s="425">
        <v>11.060846100721221</v>
      </c>
      <c r="AX440" s="425">
        <v>2.1513051554857903</v>
      </c>
      <c r="AY440" s="425">
        <v>2.2996992943482675</v>
      </c>
      <c r="AZ440" s="426">
        <v>1.6981168577139227</v>
      </c>
      <c r="BA440" s="424">
        <v>3.695115076839258</v>
      </c>
      <c r="BB440" s="425">
        <v>11.132140856732162</v>
      </c>
      <c r="BC440" s="425">
        <v>2.474708660582392</v>
      </c>
      <c r="BD440" s="425">
        <v>2.6193166433114796</v>
      </c>
      <c r="BE440" s="426">
        <v>2.0490977270375104</v>
      </c>
      <c r="BF440" s="424">
        <v>4.0380285937921858</v>
      </c>
      <c r="BG440" s="425">
        <v>11.718554341148804</v>
      </c>
      <c r="BH440" s="425">
        <v>2.7881026801232238</v>
      </c>
      <c r="BI440" s="425">
        <v>2.9056383529916117</v>
      </c>
      <c r="BJ440" s="426">
        <v>2.4564641548494595</v>
      </c>
    </row>
    <row r="441" spans="3:62" ht="10.9" customHeight="1" x14ac:dyDescent="0.2">
      <c r="E441" s="477" t="s">
        <v>323</v>
      </c>
      <c r="F441" s="427">
        <v>4</v>
      </c>
      <c r="G441" s="2" t="s">
        <v>2578</v>
      </c>
      <c r="H441" s="424">
        <v>2.0713653125429103</v>
      </c>
      <c r="I441" s="425">
        <v>6.6184080946973456</v>
      </c>
      <c r="J441" s="425">
        <v>1.5147727121654764</v>
      </c>
      <c r="K441" s="425">
        <v>1.6320326205749331</v>
      </c>
      <c r="L441" s="426">
        <v>0.81691966124290727</v>
      </c>
      <c r="M441" s="424">
        <v>2.1603015253525744</v>
      </c>
      <c r="N441" s="425">
        <v>7.0163883745526441</v>
      </c>
      <c r="O441" s="425">
        <v>1.5942216236596569</v>
      </c>
      <c r="P441" s="425">
        <v>1.7051590009060285</v>
      </c>
      <c r="Q441" s="426">
        <v>0.93970344872943801</v>
      </c>
      <c r="R441" s="424">
        <v>1.9168213374434748</v>
      </c>
      <c r="S441" s="425">
        <v>6.1310777396339828</v>
      </c>
      <c r="T441" s="425">
        <v>1.4440160981875834</v>
      </c>
      <c r="U441" s="425">
        <v>1.5535779661904288</v>
      </c>
      <c r="V441" s="426">
        <v>0.81511780165561776</v>
      </c>
      <c r="W441" s="424">
        <v>1.6511994815369742</v>
      </c>
      <c r="X441" s="425">
        <v>5.6622584299184018</v>
      </c>
      <c r="Y441" s="425">
        <v>1.2146417781153085</v>
      </c>
      <c r="Z441" s="425">
        <v>1.2864867674019884</v>
      </c>
      <c r="AA441" s="426">
        <v>0.81423387830456817</v>
      </c>
      <c r="AB441" s="424">
        <v>1.5723223090484122</v>
      </c>
      <c r="AC441" s="425">
        <v>5.6401876087363867</v>
      </c>
      <c r="AD441" s="425">
        <v>1.1277752812471973</v>
      </c>
      <c r="AE441" s="425">
        <v>1.1822316020794319</v>
      </c>
      <c r="AF441" s="426">
        <v>0.82977419679710052</v>
      </c>
      <c r="AG441" s="424">
        <v>2.1675813840381624</v>
      </c>
      <c r="AH441" s="425">
        <v>7.8114888789467223</v>
      </c>
      <c r="AI441" s="425">
        <v>1.5469109123094611</v>
      </c>
      <c r="AJ441" s="425">
        <v>1.6267090421046912</v>
      </c>
      <c r="AK441" s="426">
        <v>1.120786403644241</v>
      </c>
      <c r="AL441" s="424">
        <v>2.0972958954721279</v>
      </c>
      <c r="AM441" s="425">
        <v>8.2225817948312461</v>
      </c>
      <c r="AN441" s="425">
        <v>1.4209184697622863</v>
      </c>
      <c r="AO441" s="425">
        <v>1.5082244168648318</v>
      </c>
      <c r="AP441" s="426">
        <v>0.96852065783401442</v>
      </c>
      <c r="AQ441" s="424">
        <v>1.9358145968297473</v>
      </c>
      <c r="AR441" s="425">
        <v>9.1273306181670595</v>
      </c>
      <c r="AS441" s="425">
        <v>1.1230802897352692</v>
      </c>
      <c r="AT441" s="425">
        <v>1.1778662011202758</v>
      </c>
      <c r="AU441" s="426">
        <v>0.845960255997938</v>
      </c>
      <c r="AV441" s="424">
        <v>2.2328872514078393</v>
      </c>
      <c r="AW441" s="425">
        <v>10.677403454843711</v>
      </c>
      <c r="AX441" s="425">
        <v>1.2293477516514713</v>
      </c>
      <c r="AY441" s="425">
        <v>1.2711310923292993</v>
      </c>
      <c r="AZ441" s="426">
        <v>1.0224395810929423</v>
      </c>
      <c r="BA441" s="424">
        <v>2.4681068981217136</v>
      </c>
      <c r="BB441" s="425">
        <v>10.461805638377035</v>
      </c>
      <c r="BC441" s="425">
        <v>1.499426636123451</v>
      </c>
      <c r="BD441" s="425">
        <v>1.5243853051047518</v>
      </c>
      <c r="BE441" s="426">
        <v>1.3786088340659017</v>
      </c>
      <c r="BF441" s="424">
        <v>2.4418450049122189</v>
      </c>
      <c r="BG441" s="425">
        <v>9.8598450681319889</v>
      </c>
      <c r="BH441" s="425">
        <v>1.5534416502503714</v>
      </c>
      <c r="BI441" s="425">
        <v>1.5620710299518441</v>
      </c>
      <c r="BJ441" s="426">
        <v>1.5130005743715325</v>
      </c>
    </row>
    <row r="442" spans="3:62" ht="10.9" customHeight="1" x14ac:dyDescent="0.2">
      <c r="E442" s="477" t="s">
        <v>324</v>
      </c>
      <c r="F442" s="427">
        <v>4</v>
      </c>
      <c r="G442" s="2" t="s">
        <v>2579</v>
      </c>
      <c r="H442" s="424">
        <v>2.8119460536901464</v>
      </c>
      <c r="I442" s="425">
        <v>8.4382354224614122</v>
      </c>
      <c r="J442" s="425">
        <v>2.2812255765219844</v>
      </c>
      <c r="K442" s="425">
        <v>2.3917802724346711</v>
      </c>
      <c r="L442" s="426">
        <v>1.6477763278609456</v>
      </c>
      <c r="M442" s="424">
        <v>2.7884563112824483</v>
      </c>
      <c r="N442" s="425">
        <v>8.8743605909372434</v>
      </c>
      <c r="O442" s="425">
        <v>2.2279728344621801</v>
      </c>
      <c r="P442" s="425">
        <v>2.3293435015577657</v>
      </c>
      <c r="Q442" s="426">
        <v>1.6571925858609187</v>
      </c>
      <c r="R442" s="424">
        <v>2.6311758486763708</v>
      </c>
      <c r="S442" s="425">
        <v>7.8809129991181432</v>
      </c>
      <c r="T442" s="425">
        <v>2.1629072765627231</v>
      </c>
      <c r="U442" s="425">
        <v>2.2729884025412987</v>
      </c>
      <c r="V442" s="426">
        <v>1.5699563823954381</v>
      </c>
      <c r="W442" s="424">
        <v>2.3150736867421386</v>
      </c>
      <c r="X442" s="425">
        <v>8.1180104634698971</v>
      </c>
      <c r="Y442" s="425">
        <v>1.767564163185072</v>
      </c>
      <c r="Z442" s="425">
        <v>1.8274396883616439</v>
      </c>
      <c r="AA442" s="426">
        <v>1.4606310701555507</v>
      </c>
      <c r="AB442" s="424">
        <v>2.1590438409021937</v>
      </c>
      <c r="AC442" s="425">
        <v>7.7521728489754045</v>
      </c>
      <c r="AD442" s="425">
        <v>1.6283381421204628</v>
      </c>
      <c r="AE442" s="425">
        <v>1.7024972940453258</v>
      </c>
      <c r="AF442" s="426">
        <v>1.2631563157313237</v>
      </c>
      <c r="AG442" s="424">
        <v>2.7458077162585424</v>
      </c>
      <c r="AH442" s="425">
        <v>10.469681631586891</v>
      </c>
      <c r="AI442" s="425">
        <v>2.0160736812089768</v>
      </c>
      <c r="AJ442" s="425">
        <v>2.1006073587188054</v>
      </c>
      <c r="AK442" s="426">
        <v>1.6157303480083611</v>
      </c>
      <c r="AL442" s="424">
        <v>2.6618625725199783</v>
      </c>
      <c r="AM442" s="425">
        <v>10.16798826840955</v>
      </c>
      <c r="AN442" s="425">
        <v>1.9647764176631266</v>
      </c>
      <c r="AO442" s="425">
        <v>2.0585154179500669</v>
      </c>
      <c r="AP442" s="426">
        <v>1.5420525389226796</v>
      </c>
      <c r="AQ442" s="424">
        <v>2.2519058406622396</v>
      </c>
      <c r="AR442" s="425">
        <v>9.2805957073183443</v>
      </c>
      <c r="AS442" s="425">
        <v>1.6096136982940854</v>
      </c>
      <c r="AT442" s="425">
        <v>1.6756095069782526</v>
      </c>
      <c r="AU442" s="426">
        <v>1.3234855781103672</v>
      </c>
      <c r="AV442" s="424">
        <v>2.4873365963283929</v>
      </c>
      <c r="AW442" s="425">
        <v>10.381506968908242</v>
      </c>
      <c r="AX442" s="425">
        <v>1.7639497394204702</v>
      </c>
      <c r="AY442" s="425">
        <v>1.7860866906264299</v>
      </c>
      <c r="AZ442" s="426">
        <v>1.6712067779164719</v>
      </c>
      <c r="BA442" s="424">
        <v>2.6415874619204089</v>
      </c>
      <c r="BB442" s="425">
        <v>11.272019472702858</v>
      </c>
      <c r="BC442" s="425">
        <v>1.8085095794090158</v>
      </c>
      <c r="BD442" s="425">
        <v>1.8468003756627298</v>
      </c>
      <c r="BE442" s="426">
        <v>1.6547099185250946</v>
      </c>
      <c r="BF442" s="424">
        <v>2.8172906621018954</v>
      </c>
      <c r="BG442" s="425">
        <v>11.872435194855477</v>
      </c>
      <c r="BH442" s="425">
        <v>1.92392200460476</v>
      </c>
      <c r="BI442" s="425">
        <v>1.9262661013965068</v>
      </c>
      <c r="BJ442" s="426">
        <v>1.9149085775843131</v>
      </c>
    </row>
    <row r="443" spans="3:62" ht="10.9" customHeight="1" x14ac:dyDescent="0.2">
      <c r="E443" s="477" t="s">
        <v>948</v>
      </c>
      <c r="F443" s="427">
        <v>4</v>
      </c>
      <c r="G443" s="262" t="s">
        <v>2580</v>
      </c>
      <c r="H443" s="424" t="s">
        <v>2208</v>
      </c>
      <c r="I443" s="425" t="s">
        <v>2208</v>
      </c>
      <c r="J443" s="425" t="s">
        <v>2208</v>
      </c>
      <c r="K443" s="425" t="s">
        <v>2208</v>
      </c>
      <c r="L443" s="426" t="s">
        <v>2208</v>
      </c>
      <c r="M443" s="424" t="s">
        <v>2208</v>
      </c>
      <c r="N443" s="425" t="s">
        <v>2208</v>
      </c>
      <c r="O443" s="425" t="s">
        <v>2208</v>
      </c>
      <c r="P443" s="425" t="s">
        <v>2208</v>
      </c>
      <c r="Q443" s="426" t="s">
        <v>2208</v>
      </c>
      <c r="R443" s="424" t="s">
        <v>2208</v>
      </c>
      <c r="S443" s="425" t="s">
        <v>2208</v>
      </c>
      <c r="T443" s="425" t="s">
        <v>2208</v>
      </c>
      <c r="U443" s="425" t="s">
        <v>2208</v>
      </c>
      <c r="V443" s="426" t="s">
        <v>2208</v>
      </c>
      <c r="W443" s="424" t="s">
        <v>2208</v>
      </c>
      <c r="X443" s="425" t="s">
        <v>2208</v>
      </c>
      <c r="Y443" s="425" t="s">
        <v>2208</v>
      </c>
      <c r="Z443" s="425" t="s">
        <v>2208</v>
      </c>
      <c r="AA443" s="426" t="s">
        <v>2208</v>
      </c>
      <c r="AB443" s="424" t="s">
        <v>2208</v>
      </c>
      <c r="AC443" s="425" t="s">
        <v>2208</v>
      </c>
      <c r="AD443" s="425" t="s">
        <v>2208</v>
      </c>
      <c r="AE443" s="425" t="s">
        <v>2208</v>
      </c>
      <c r="AF443" s="426" t="s">
        <v>2208</v>
      </c>
      <c r="AG443" s="424" t="s">
        <v>2208</v>
      </c>
      <c r="AH443" s="425" t="s">
        <v>2208</v>
      </c>
      <c r="AI443" s="425" t="s">
        <v>2208</v>
      </c>
      <c r="AJ443" s="425" t="s">
        <v>2208</v>
      </c>
      <c r="AK443" s="426" t="s">
        <v>2208</v>
      </c>
      <c r="AL443" s="424" t="s">
        <v>2208</v>
      </c>
      <c r="AM443" s="425" t="s">
        <v>2208</v>
      </c>
      <c r="AN443" s="425" t="s">
        <v>2208</v>
      </c>
      <c r="AO443" s="425" t="s">
        <v>2208</v>
      </c>
      <c r="AP443" s="426" t="s">
        <v>2208</v>
      </c>
      <c r="AQ443" s="424" t="s">
        <v>2208</v>
      </c>
      <c r="AR443" s="425" t="s">
        <v>2208</v>
      </c>
      <c r="AS443" s="425" t="s">
        <v>2208</v>
      </c>
      <c r="AT443" s="425" t="s">
        <v>2208</v>
      </c>
      <c r="AU443" s="426" t="s">
        <v>2208</v>
      </c>
      <c r="AV443" s="424" t="s">
        <v>2208</v>
      </c>
      <c r="AW443" s="425" t="s">
        <v>2208</v>
      </c>
      <c r="AX443" s="425" t="s">
        <v>2208</v>
      </c>
      <c r="AY443" s="425" t="s">
        <v>2208</v>
      </c>
      <c r="AZ443" s="426" t="s">
        <v>2208</v>
      </c>
      <c r="BA443" s="424" t="s">
        <v>2208</v>
      </c>
      <c r="BB443" s="425" t="s">
        <v>2208</v>
      </c>
      <c r="BC443" s="425" t="s">
        <v>2208</v>
      </c>
      <c r="BD443" s="425" t="s">
        <v>2208</v>
      </c>
      <c r="BE443" s="426" t="s">
        <v>2208</v>
      </c>
      <c r="BF443" s="424" t="s">
        <v>2208</v>
      </c>
      <c r="BG443" s="425" t="s">
        <v>2208</v>
      </c>
      <c r="BH443" s="425" t="s">
        <v>2208</v>
      </c>
      <c r="BI443" s="425" t="s">
        <v>2208</v>
      </c>
      <c r="BJ443" s="426" t="s">
        <v>2208</v>
      </c>
    </row>
    <row r="444" spans="3:62" ht="10.9" customHeight="1" x14ac:dyDescent="0.2">
      <c r="E444" s="477" t="s">
        <v>950</v>
      </c>
      <c r="F444" s="427">
        <v>4</v>
      </c>
      <c r="G444" s="262" t="s">
        <v>2581</v>
      </c>
      <c r="H444" s="424" t="s">
        <v>2208</v>
      </c>
      <c r="I444" s="425" t="s">
        <v>2208</v>
      </c>
      <c r="J444" s="425" t="s">
        <v>2208</v>
      </c>
      <c r="K444" s="425" t="s">
        <v>2208</v>
      </c>
      <c r="L444" s="426" t="s">
        <v>2208</v>
      </c>
      <c r="M444" s="424" t="s">
        <v>2208</v>
      </c>
      <c r="N444" s="425" t="s">
        <v>2208</v>
      </c>
      <c r="O444" s="425" t="s">
        <v>2208</v>
      </c>
      <c r="P444" s="425" t="s">
        <v>2208</v>
      </c>
      <c r="Q444" s="426" t="s">
        <v>2208</v>
      </c>
      <c r="R444" s="424" t="s">
        <v>2208</v>
      </c>
      <c r="S444" s="425" t="s">
        <v>2208</v>
      </c>
      <c r="T444" s="425" t="s">
        <v>2208</v>
      </c>
      <c r="U444" s="425" t="s">
        <v>2208</v>
      </c>
      <c r="V444" s="426" t="s">
        <v>2208</v>
      </c>
      <c r="W444" s="424" t="s">
        <v>2208</v>
      </c>
      <c r="X444" s="425" t="s">
        <v>2208</v>
      </c>
      <c r="Y444" s="425" t="s">
        <v>2208</v>
      </c>
      <c r="Z444" s="425" t="s">
        <v>2208</v>
      </c>
      <c r="AA444" s="426" t="s">
        <v>2208</v>
      </c>
      <c r="AB444" s="424" t="s">
        <v>2208</v>
      </c>
      <c r="AC444" s="425" t="s">
        <v>2208</v>
      </c>
      <c r="AD444" s="425" t="s">
        <v>2208</v>
      </c>
      <c r="AE444" s="425" t="s">
        <v>2208</v>
      </c>
      <c r="AF444" s="426" t="s">
        <v>2208</v>
      </c>
      <c r="AG444" s="424" t="s">
        <v>2208</v>
      </c>
      <c r="AH444" s="425" t="s">
        <v>2208</v>
      </c>
      <c r="AI444" s="425" t="s">
        <v>2208</v>
      </c>
      <c r="AJ444" s="425" t="s">
        <v>2208</v>
      </c>
      <c r="AK444" s="426" t="s">
        <v>2208</v>
      </c>
      <c r="AL444" s="424" t="s">
        <v>2208</v>
      </c>
      <c r="AM444" s="425" t="s">
        <v>2208</v>
      </c>
      <c r="AN444" s="425" t="s">
        <v>2208</v>
      </c>
      <c r="AO444" s="425" t="s">
        <v>2208</v>
      </c>
      <c r="AP444" s="426" t="s">
        <v>2208</v>
      </c>
      <c r="AQ444" s="424" t="s">
        <v>2208</v>
      </c>
      <c r="AR444" s="425" t="s">
        <v>2208</v>
      </c>
      <c r="AS444" s="425" t="s">
        <v>2208</v>
      </c>
      <c r="AT444" s="425" t="s">
        <v>2208</v>
      </c>
      <c r="AU444" s="426" t="s">
        <v>2208</v>
      </c>
      <c r="AV444" s="424" t="s">
        <v>2208</v>
      </c>
      <c r="AW444" s="425" t="s">
        <v>2208</v>
      </c>
      <c r="AX444" s="425" t="s">
        <v>2208</v>
      </c>
      <c r="AY444" s="425" t="s">
        <v>2208</v>
      </c>
      <c r="AZ444" s="426" t="s">
        <v>2208</v>
      </c>
      <c r="BA444" s="424" t="s">
        <v>2208</v>
      </c>
      <c r="BB444" s="425" t="s">
        <v>2208</v>
      </c>
      <c r="BC444" s="425" t="s">
        <v>2208</v>
      </c>
      <c r="BD444" s="425" t="s">
        <v>2208</v>
      </c>
      <c r="BE444" s="426" t="s">
        <v>2208</v>
      </c>
      <c r="BF444" s="424" t="s">
        <v>2208</v>
      </c>
      <c r="BG444" s="425" t="s">
        <v>2208</v>
      </c>
      <c r="BH444" s="425" t="s">
        <v>2208</v>
      </c>
      <c r="BI444" s="425" t="s">
        <v>2208</v>
      </c>
      <c r="BJ444" s="426" t="s">
        <v>2208</v>
      </c>
    </row>
    <row r="445" spans="3:62" ht="10.9" customHeight="1" x14ac:dyDescent="0.2">
      <c r="E445" s="477" t="s">
        <v>952</v>
      </c>
      <c r="F445" s="427">
        <v>4</v>
      </c>
      <c r="G445" s="262" t="s">
        <v>2582</v>
      </c>
      <c r="H445" s="424">
        <v>9.2682648071328497</v>
      </c>
      <c r="I445" s="425">
        <v>34.556081888814376</v>
      </c>
      <c r="J445" s="425">
        <v>7.3728806585317566</v>
      </c>
      <c r="K445" s="425">
        <v>8.1739749511604902</v>
      </c>
      <c r="L445" s="426">
        <v>3.1357625930978399</v>
      </c>
      <c r="M445" s="424">
        <v>8.5021581168671148</v>
      </c>
      <c r="N445" s="425">
        <v>34.577733440687531</v>
      </c>
      <c r="O445" s="425">
        <v>6.5173347713977137</v>
      </c>
      <c r="P445" s="425">
        <v>7.2352499809087103</v>
      </c>
      <c r="Q445" s="426">
        <v>2.7933048307235673</v>
      </c>
      <c r="R445" s="424">
        <v>7.4425581649899888</v>
      </c>
      <c r="S445" s="425">
        <v>31.49661317530936</v>
      </c>
      <c r="T445" s="425">
        <v>5.5741240495619842</v>
      </c>
      <c r="U445" s="425">
        <v>6.1908904407352683</v>
      </c>
      <c r="V445" s="426">
        <v>2.4500311526631475</v>
      </c>
      <c r="W445" s="424">
        <v>6.6664196686467836</v>
      </c>
      <c r="X445" s="425">
        <v>30.645944472347949</v>
      </c>
      <c r="Y445" s="425">
        <v>4.7500660126247896</v>
      </c>
      <c r="Z445" s="425">
        <v>5.2739595945835926</v>
      </c>
      <c r="AA445" s="426">
        <v>2.1393118920492937</v>
      </c>
      <c r="AB445" s="424">
        <v>6.0447105596120645</v>
      </c>
      <c r="AC445" s="425">
        <v>27.906140105030325</v>
      </c>
      <c r="AD445" s="425">
        <v>4.2152680918047452</v>
      </c>
      <c r="AE445" s="425">
        <v>4.6675828493053562</v>
      </c>
      <c r="AF445" s="426">
        <v>1.9899259196825789</v>
      </c>
      <c r="AG445" s="424">
        <v>6.4293511124999334</v>
      </c>
      <c r="AH445" s="425">
        <v>29.611579063113513</v>
      </c>
      <c r="AI445" s="425">
        <v>4.4009754076599137</v>
      </c>
      <c r="AJ445" s="425">
        <v>4.8606850384726625</v>
      </c>
      <c r="AK445" s="426">
        <v>2.2188615306295212</v>
      </c>
      <c r="AL445" s="424">
        <v>6.1147439372718981</v>
      </c>
      <c r="AM445" s="425">
        <v>27.978461054069367</v>
      </c>
      <c r="AN445" s="425">
        <v>4.1222136572639041</v>
      </c>
      <c r="AO445" s="425">
        <v>4.5813171931310013</v>
      </c>
      <c r="AP445" s="426">
        <v>2.0271533607042178</v>
      </c>
      <c r="AQ445" s="424">
        <v>5.8236639771652694</v>
      </c>
      <c r="AR445" s="425">
        <v>27.995183394387041</v>
      </c>
      <c r="AS445" s="425">
        <v>3.7768775663246168</v>
      </c>
      <c r="AT445" s="425">
        <v>4.1944156924352614</v>
      </c>
      <c r="AU445" s="426">
        <v>1.9200738944779638</v>
      </c>
      <c r="AV445" s="424">
        <v>6.17075726589764</v>
      </c>
      <c r="AW445" s="425">
        <v>29.49900319196265</v>
      </c>
      <c r="AX445" s="425">
        <v>3.9048339855896712</v>
      </c>
      <c r="AY445" s="425">
        <v>4.2968754549956509</v>
      </c>
      <c r="AZ445" s="426">
        <v>2.185699036891271</v>
      </c>
      <c r="BA445" s="424">
        <v>6.3860913106288129</v>
      </c>
      <c r="BB445" s="425">
        <v>29.274390355840445</v>
      </c>
      <c r="BC445" s="425">
        <v>4.0211006027247027</v>
      </c>
      <c r="BD445" s="425">
        <v>4.3967836557946018</v>
      </c>
      <c r="BE445" s="426">
        <v>2.431018235201285</v>
      </c>
      <c r="BF445" s="424">
        <v>6.608084422942504</v>
      </c>
      <c r="BG445" s="425">
        <v>29.133333747893328</v>
      </c>
      <c r="BH445" s="425">
        <v>4.1591068975441328</v>
      </c>
      <c r="BI445" s="425">
        <v>4.5261703925445307</v>
      </c>
      <c r="BJ445" s="426">
        <v>2.6883467870008002</v>
      </c>
    </row>
    <row r="446" spans="3:62" ht="10.9" customHeight="1" x14ac:dyDescent="0.2">
      <c r="E446" s="477" t="s">
        <v>334</v>
      </c>
      <c r="F446" s="427">
        <v>4</v>
      </c>
      <c r="G446" s="2" t="s">
        <v>2583</v>
      </c>
      <c r="H446" s="424">
        <v>11.24685171525134</v>
      </c>
      <c r="I446" s="425">
        <v>41.065354932995106</v>
      </c>
      <c r="J446" s="425">
        <v>8.6418234532394074</v>
      </c>
      <c r="K446" s="425">
        <v>9.799574140123239</v>
      </c>
      <c r="L446" s="426">
        <v>3.793629518901771</v>
      </c>
      <c r="M446" s="424">
        <v>9.9583211358477257</v>
      </c>
      <c r="N446" s="425">
        <v>35.799047180878482</v>
      </c>
      <c r="O446" s="425">
        <v>7.5665193376735074</v>
      </c>
      <c r="P446" s="425">
        <v>8.5710824720401657</v>
      </c>
      <c r="Q446" s="426">
        <v>3.4183675265592091</v>
      </c>
      <c r="R446" s="424">
        <v>8.9491862091801728</v>
      </c>
      <c r="S446" s="425">
        <v>34.221502714836376</v>
      </c>
      <c r="T446" s="425">
        <v>6.5773766757887842</v>
      </c>
      <c r="U446" s="425">
        <v>7.4840586169869221</v>
      </c>
      <c r="V446" s="426">
        <v>2.8903491710096714</v>
      </c>
      <c r="W446" s="424">
        <v>8.5425544739798234</v>
      </c>
      <c r="X446" s="425">
        <v>36.329612438270473</v>
      </c>
      <c r="Y446" s="425">
        <v>5.8777194593416882</v>
      </c>
      <c r="Z446" s="425">
        <v>6.7650633155907958</v>
      </c>
      <c r="AA446" s="426">
        <v>2.3363215370483861</v>
      </c>
      <c r="AB446" s="424">
        <v>7.9071582596638921</v>
      </c>
      <c r="AC446" s="425">
        <v>33.491663008060186</v>
      </c>
      <c r="AD446" s="425">
        <v>5.2354470993760236</v>
      </c>
      <c r="AE446" s="425">
        <v>5.9002459501967115</v>
      </c>
      <c r="AF446" s="426">
        <v>2.6072694925226521</v>
      </c>
      <c r="AG446" s="424">
        <v>8.3943581125218572</v>
      </c>
      <c r="AH446" s="425">
        <v>35.721616173706487</v>
      </c>
      <c r="AI446" s="425">
        <v>5.3735794944260835</v>
      </c>
      <c r="AJ446" s="425">
        <v>6.0704304646084601</v>
      </c>
      <c r="AK446" s="426">
        <v>2.7164479711122902</v>
      </c>
      <c r="AL446" s="424">
        <v>7.8454883456492759</v>
      </c>
      <c r="AM446" s="425">
        <v>32.783592263009361</v>
      </c>
      <c r="AN446" s="425">
        <v>4.9446329770844697</v>
      </c>
      <c r="AO446" s="425">
        <v>5.6630806114892129</v>
      </c>
      <c r="AP446" s="426">
        <v>2.2824754956304059</v>
      </c>
      <c r="AQ446" s="424">
        <v>7.4885143103902641</v>
      </c>
      <c r="AR446" s="425">
        <v>31.871492388037595</v>
      </c>
      <c r="AS446" s="425">
        <v>4.6097549133012938</v>
      </c>
      <c r="AT446" s="425">
        <v>5.2925198836148226</v>
      </c>
      <c r="AU446" s="426">
        <v>2.136449604256927</v>
      </c>
      <c r="AV446" s="424">
        <v>8.1140327485919279</v>
      </c>
      <c r="AW446" s="425">
        <v>33.351874800955777</v>
      </c>
      <c r="AX446" s="425">
        <v>5.0441755508840505</v>
      </c>
      <c r="AY446" s="425">
        <v>5.6766318231824764</v>
      </c>
      <c r="AZ446" s="426">
        <v>2.7784888643988213</v>
      </c>
      <c r="BA446" s="424">
        <v>8.5009925719166528</v>
      </c>
      <c r="BB446" s="425">
        <v>32.376820146017224</v>
      </c>
      <c r="BC446" s="425">
        <v>5.420095259466521</v>
      </c>
      <c r="BD446" s="425">
        <v>5.9771115857782702</v>
      </c>
      <c r="BE446" s="426">
        <v>3.4811860435619963</v>
      </c>
      <c r="BF446" s="424">
        <v>9.4202255119195772</v>
      </c>
      <c r="BG446" s="425">
        <v>37.07172167692876</v>
      </c>
      <c r="BH446" s="425">
        <v>5.591098272167927</v>
      </c>
      <c r="BI446" s="425">
        <v>6.0255876556030223</v>
      </c>
      <c r="BJ446" s="426">
        <v>4.1505464880952445</v>
      </c>
    </row>
    <row r="447" spans="3:62" ht="10.9" customHeight="1" x14ac:dyDescent="0.2">
      <c r="E447" s="477" t="s">
        <v>337</v>
      </c>
      <c r="F447" s="427">
        <v>4</v>
      </c>
      <c r="G447" s="2" t="s">
        <v>2584</v>
      </c>
      <c r="H447" s="424">
        <v>6.0127598898039043</v>
      </c>
      <c r="I447" s="425">
        <v>22.107937024352985</v>
      </c>
      <c r="J447" s="425">
        <v>4.8092052684881175</v>
      </c>
      <c r="K447" s="425">
        <v>5.2431595226422099</v>
      </c>
      <c r="L447" s="426">
        <v>2.8493347683731951</v>
      </c>
      <c r="M447" s="424">
        <v>5.5851602484412171</v>
      </c>
      <c r="N447" s="425">
        <v>22.824327304618993</v>
      </c>
      <c r="O447" s="425">
        <v>4.3282634856149302</v>
      </c>
      <c r="P447" s="425">
        <v>4.7299503856501195</v>
      </c>
      <c r="Q447" s="426">
        <v>2.5611760812999851</v>
      </c>
      <c r="R447" s="424">
        <v>4.728459679994609</v>
      </c>
      <c r="S447" s="425">
        <v>19.052161793381277</v>
      </c>
      <c r="T447" s="425">
        <v>3.6613736951606439</v>
      </c>
      <c r="U447" s="425">
        <v>3.9891451427928448</v>
      </c>
      <c r="V447" s="426">
        <v>2.2608472213243975</v>
      </c>
      <c r="W447" s="424">
        <v>4.1199958163717669</v>
      </c>
      <c r="X447" s="425">
        <v>17.698959581851707</v>
      </c>
      <c r="Y447" s="425">
        <v>3.0791566708044957</v>
      </c>
      <c r="Z447" s="425">
        <v>3.3686442909810173</v>
      </c>
      <c r="AA447" s="426">
        <v>1.8639014209919924</v>
      </c>
      <c r="AB447" s="424">
        <v>3.7004082908842824</v>
      </c>
      <c r="AC447" s="425">
        <v>16.21352854314809</v>
      </c>
      <c r="AD447" s="425">
        <v>2.6995739878695568</v>
      </c>
      <c r="AE447" s="425">
        <v>2.9316659995593048</v>
      </c>
      <c r="AF447" s="426">
        <v>1.7368538550328201</v>
      </c>
      <c r="AG447" s="424">
        <v>4.2349446377384075</v>
      </c>
      <c r="AH447" s="425">
        <v>18.98374144870251</v>
      </c>
      <c r="AI447" s="425">
        <v>3.0085673660582568</v>
      </c>
      <c r="AJ447" s="425">
        <v>3.2440556001626724</v>
      </c>
      <c r="AK447" s="426">
        <v>2.068204800479756</v>
      </c>
      <c r="AL447" s="424">
        <v>3.9481398511902377</v>
      </c>
      <c r="AM447" s="425">
        <v>17.655375287390662</v>
      </c>
      <c r="AN447" s="425">
        <v>2.7559110400188556</v>
      </c>
      <c r="AO447" s="425">
        <v>2.9947565829246661</v>
      </c>
      <c r="AP447" s="426">
        <v>1.8475459837890644</v>
      </c>
      <c r="AQ447" s="424">
        <v>3.6613745316745834</v>
      </c>
      <c r="AR447" s="425">
        <v>17.883105128447873</v>
      </c>
      <c r="AS447" s="425">
        <v>2.4071427176207041</v>
      </c>
      <c r="AT447" s="425">
        <v>2.5696385042116749</v>
      </c>
      <c r="AU447" s="426">
        <v>1.811905265962245</v>
      </c>
      <c r="AV447" s="424">
        <v>3.7810949300778698</v>
      </c>
      <c r="AW447" s="425">
        <v>17.295907459127438</v>
      </c>
      <c r="AX447" s="425">
        <v>2.5195690527418888</v>
      </c>
      <c r="AY447" s="425">
        <v>2.6972985246350083</v>
      </c>
      <c r="AZ447" s="426">
        <v>1.8880777955421191</v>
      </c>
      <c r="BA447" s="424">
        <v>3.8225998337938543</v>
      </c>
      <c r="BB447" s="425">
        <v>16.505612666841309</v>
      </c>
      <c r="BC447" s="425">
        <v>2.5870079226563618</v>
      </c>
      <c r="BD447" s="425">
        <v>2.7002640889446674</v>
      </c>
      <c r="BE447" s="426">
        <v>2.2031995903060917</v>
      </c>
      <c r="BF447" s="424">
        <v>3.9605468785294509</v>
      </c>
      <c r="BG447" s="425">
        <v>16.984368043969987</v>
      </c>
      <c r="BH447" s="425">
        <v>2.6541083787406694</v>
      </c>
      <c r="BI447" s="425">
        <v>2.7442240795061248</v>
      </c>
      <c r="BJ447" s="426">
        <v>2.3678436931505114</v>
      </c>
    </row>
    <row r="448" spans="3:62" ht="10.9" customHeight="1" x14ac:dyDescent="0.2">
      <c r="E448" s="477" t="s">
        <v>338</v>
      </c>
      <c r="F448" s="427">
        <v>4</v>
      </c>
      <c r="G448" s="2" t="s">
        <v>2585</v>
      </c>
      <c r="H448" s="424">
        <v>10.502964540041756</v>
      </c>
      <c r="I448" s="425">
        <v>41.376189003107086</v>
      </c>
      <c r="J448" s="425">
        <v>8.9825387506159267</v>
      </c>
      <c r="K448" s="425">
        <v>9.7825417045265635</v>
      </c>
      <c r="L448" s="426">
        <v>3.5396507546280453</v>
      </c>
      <c r="M448" s="424">
        <v>9.4382219188052439</v>
      </c>
      <c r="N448" s="425">
        <v>41.637029425713017</v>
      </c>
      <c r="O448" s="425">
        <v>7.7962732981880141</v>
      </c>
      <c r="P448" s="425">
        <v>8.5198499092298441</v>
      </c>
      <c r="Q448" s="426">
        <v>2.9355583150642333</v>
      </c>
      <c r="R448" s="424">
        <v>8.1238112679661683</v>
      </c>
      <c r="S448" s="425">
        <v>38.237310074749658</v>
      </c>
      <c r="T448" s="425">
        <v>6.5910534159105101</v>
      </c>
      <c r="U448" s="425">
        <v>7.1922387336512745</v>
      </c>
      <c r="V448" s="426">
        <v>2.6062737585289946</v>
      </c>
      <c r="W448" s="424">
        <v>6.9765919699491459</v>
      </c>
      <c r="X448" s="425">
        <v>38.254804191273827</v>
      </c>
      <c r="Y448" s="425">
        <v>5.3784150773002111</v>
      </c>
      <c r="Z448" s="425">
        <v>5.8623730864724743</v>
      </c>
      <c r="AA448" s="426">
        <v>2.1901672153026994</v>
      </c>
      <c r="AB448" s="424">
        <v>6.0351506181076493</v>
      </c>
      <c r="AC448" s="425">
        <v>32.957177663296484</v>
      </c>
      <c r="AD448" s="425">
        <v>4.5683196741971974</v>
      </c>
      <c r="AE448" s="425">
        <v>4.9762269485349169</v>
      </c>
      <c r="AF448" s="426">
        <v>1.8890875459088401</v>
      </c>
      <c r="AG448" s="424">
        <v>6.6215842453373313</v>
      </c>
      <c r="AH448" s="425">
        <v>35.842699173454882</v>
      </c>
      <c r="AI448" s="425">
        <v>4.9375011849193582</v>
      </c>
      <c r="AJ448" s="425">
        <v>5.3938434921445584</v>
      </c>
      <c r="AK448" s="426">
        <v>1.9914888623459914</v>
      </c>
      <c r="AL448" s="424">
        <v>6.3705874065892933</v>
      </c>
      <c r="AM448" s="425">
        <v>33.547708649561251</v>
      </c>
      <c r="AN448" s="425">
        <v>4.700417972209479</v>
      </c>
      <c r="AO448" s="425">
        <v>5.1499725886818792</v>
      </c>
      <c r="AP448" s="426">
        <v>1.8703872074116148</v>
      </c>
      <c r="AQ448" s="424">
        <v>6.3135807272723712</v>
      </c>
      <c r="AR448" s="425">
        <v>36.353452819867904</v>
      </c>
      <c r="AS448" s="425">
        <v>4.4113092311022122</v>
      </c>
      <c r="AT448" s="425">
        <v>4.8035193758650596</v>
      </c>
      <c r="AU448" s="426">
        <v>1.9644601579215462</v>
      </c>
      <c r="AV448" s="424">
        <v>6.5743999340580634</v>
      </c>
      <c r="AW448" s="425">
        <v>37.116935661950812</v>
      </c>
      <c r="AX448" s="425">
        <v>4.4392621101599312</v>
      </c>
      <c r="AY448" s="425">
        <v>4.7805636889901271</v>
      </c>
      <c r="AZ448" s="426">
        <v>2.3023825978467403</v>
      </c>
      <c r="BA448" s="424">
        <v>6.5532994555158854</v>
      </c>
      <c r="BB448" s="425">
        <v>36.370073772532763</v>
      </c>
      <c r="BC448" s="425">
        <v>4.3217827016999282</v>
      </c>
      <c r="BD448" s="425">
        <v>4.6473942753092485</v>
      </c>
      <c r="BE448" s="426">
        <v>2.318703754853781</v>
      </c>
      <c r="BF448" s="424">
        <v>6.4881759374653019</v>
      </c>
      <c r="BG448" s="425">
        <v>33.970283382658906</v>
      </c>
      <c r="BH448" s="425">
        <v>4.2787557127876861</v>
      </c>
      <c r="BI448" s="425">
        <v>4.6025641085003706</v>
      </c>
      <c r="BJ448" s="426">
        <v>2.3636670121044521</v>
      </c>
    </row>
    <row r="449" spans="5:62" ht="10.9" customHeight="1" x14ac:dyDescent="0.2">
      <c r="E449" s="477" t="s">
        <v>339</v>
      </c>
      <c r="F449" s="427">
        <v>4</v>
      </c>
      <c r="G449" s="2" t="s">
        <v>2586</v>
      </c>
      <c r="H449" s="424">
        <v>7.7279102412782654</v>
      </c>
      <c r="I449" s="425">
        <v>27.303357637481991</v>
      </c>
      <c r="J449" s="425">
        <v>5.9000789734578856</v>
      </c>
      <c r="K449" s="425">
        <v>6.5257620545867514</v>
      </c>
      <c r="L449" s="426">
        <v>2.7998154664676278</v>
      </c>
      <c r="M449" s="424">
        <v>7.3945265157022053</v>
      </c>
      <c r="N449" s="425">
        <v>30.54483744504444</v>
      </c>
      <c r="O449" s="425">
        <v>5.3024931206651749</v>
      </c>
      <c r="P449" s="425">
        <v>5.8569907336134275</v>
      </c>
      <c r="Q449" s="426">
        <v>2.6203664295951037</v>
      </c>
      <c r="R449" s="424">
        <v>6.3526930565313586</v>
      </c>
      <c r="S449" s="425">
        <v>26.512935905784971</v>
      </c>
      <c r="T449" s="425">
        <v>4.4892749106532541</v>
      </c>
      <c r="U449" s="425">
        <v>4.9609895546250202</v>
      </c>
      <c r="V449" s="426">
        <v>2.2943009490865705</v>
      </c>
      <c r="W449" s="424">
        <v>5.5077595214649708</v>
      </c>
      <c r="X449" s="425">
        <v>24.083327803195537</v>
      </c>
      <c r="Y449" s="425">
        <v>3.743934749296177</v>
      </c>
      <c r="Z449" s="425">
        <v>4.1220861316526793</v>
      </c>
      <c r="AA449" s="426">
        <v>2.0294227498233748</v>
      </c>
      <c r="AB449" s="424">
        <v>5.163546603840877</v>
      </c>
      <c r="AC449" s="425">
        <v>23.080704925450192</v>
      </c>
      <c r="AD449" s="425">
        <v>3.4022197810920067</v>
      </c>
      <c r="AE449" s="425">
        <v>3.7363665376036819</v>
      </c>
      <c r="AF449" s="426">
        <v>1.9249206681712681</v>
      </c>
      <c r="AG449" s="424">
        <v>5.7150893649154133</v>
      </c>
      <c r="AH449" s="425">
        <v>25.965260500105003</v>
      </c>
      <c r="AI449" s="425">
        <v>3.6359568897609336</v>
      </c>
      <c r="AJ449" s="425">
        <v>3.9544589143565414</v>
      </c>
      <c r="AK449" s="426">
        <v>2.2943813873565539</v>
      </c>
      <c r="AL449" s="424">
        <v>5.4352938047911676</v>
      </c>
      <c r="AM449" s="425">
        <v>24.074723621276966</v>
      </c>
      <c r="AN449" s="425">
        <v>3.4483073378628792</v>
      </c>
      <c r="AO449" s="425">
        <v>3.8229157051557374</v>
      </c>
      <c r="AP449" s="426">
        <v>1.9494130708438699</v>
      </c>
      <c r="AQ449" s="424">
        <v>5.1895204309972582</v>
      </c>
      <c r="AR449" s="425">
        <v>23.191615297395899</v>
      </c>
      <c r="AS449" s="425">
        <v>3.2164075300869746</v>
      </c>
      <c r="AT449" s="425">
        <v>3.5302471285128325</v>
      </c>
      <c r="AU449" s="426">
        <v>1.9996746890353667</v>
      </c>
      <c r="AV449" s="424">
        <v>5.6641561453899447</v>
      </c>
      <c r="AW449" s="425">
        <v>26.342829922580588</v>
      </c>
      <c r="AX449" s="425">
        <v>3.3009803850569472</v>
      </c>
      <c r="AY449" s="425">
        <v>3.6272958255430936</v>
      </c>
      <c r="AZ449" s="426">
        <v>2.0606020012702131</v>
      </c>
      <c r="BA449" s="424">
        <v>6.1484364045559632</v>
      </c>
      <c r="BB449" s="425">
        <v>27.919541269617788</v>
      </c>
      <c r="BC449" s="425">
        <v>3.5015223497550356</v>
      </c>
      <c r="BD449" s="425">
        <v>3.8280231965561273</v>
      </c>
      <c r="BE449" s="426">
        <v>2.3103472544287569</v>
      </c>
      <c r="BF449" s="424">
        <v>6.6759652905302875</v>
      </c>
      <c r="BG449" s="425">
        <v>29.476133936149676</v>
      </c>
      <c r="BH449" s="425">
        <v>3.7429864337789396</v>
      </c>
      <c r="BI449" s="425">
        <v>4.0437322205866133</v>
      </c>
      <c r="BJ449" s="426">
        <v>2.711167940317897</v>
      </c>
    </row>
    <row r="450" spans="5:62" ht="10.9" customHeight="1" x14ac:dyDescent="0.2">
      <c r="E450" s="477" t="s">
        <v>340</v>
      </c>
      <c r="F450" s="427">
        <v>4</v>
      </c>
      <c r="G450" s="2" t="s">
        <v>2587</v>
      </c>
      <c r="H450" s="424">
        <v>8.6351915381948352</v>
      </c>
      <c r="I450" s="425">
        <v>34.097291313206455</v>
      </c>
      <c r="J450" s="425">
        <v>6.6705449406100294</v>
      </c>
      <c r="K450" s="425">
        <v>7.4183895918408078</v>
      </c>
      <c r="L450" s="426">
        <v>3.0965799302207397</v>
      </c>
      <c r="M450" s="424">
        <v>7.7585018598469642</v>
      </c>
      <c r="N450" s="425">
        <v>32.656779390713631</v>
      </c>
      <c r="O450" s="425">
        <v>5.8110358354369778</v>
      </c>
      <c r="P450" s="425">
        <v>6.4548091184869829</v>
      </c>
      <c r="Q450" s="426">
        <v>2.7844587720954039</v>
      </c>
      <c r="R450" s="424">
        <v>6.5922383194043572</v>
      </c>
      <c r="S450" s="425">
        <v>28.032061967146305</v>
      </c>
      <c r="T450" s="425">
        <v>4.905703898367463</v>
      </c>
      <c r="U450" s="425">
        <v>5.4641060787118603</v>
      </c>
      <c r="V450" s="426">
        <v>2.3220905582296507</v>
      </c>
      <c r="W450" s="424">
        <v>6.1032034566160522</v>
      </c>
      <c r="X450" s="425">
        <v>28.657707295331942</v>
      </c>
      <c r="Y450" s="425">
        <v>4.3020285754342025</v>
      </c>
      <c r="Z450" s="425">
        <v>4.8031440796780931</v>
      </c>
      <c r="AA450" s="426">
        <v>2.0001284964659525</v>
      </c>
      <c r="AB450" s="424">
        <v>5.4310830822948306</v>
      </c>
      <c r="AC450" s="425">
        <v>25.025201483522679</v>
      </c>
      <c r="AD450" s="425">
        <v>3.8049030294279143</v>
      </c>
      <c r="AE450" s="425">
        <v>4.2040488116508561</v>
      </c>
      <c r="AF450" s="426">
        <v>1.9831410262198297</v>
      </c>
      <c r="AG450" s="424">
        <v>5.8841990556694288</v>
      </c>
      <c r="AH450" s="425">
        <v>27.066805100816779</v>
      </c>
      <c r="AI450" s="425">
        <v>4.0653737066459783</v>
      </c>
      <c r="AJ450" s="425">
        <v>4.4951939135567933</v>
      </c>
      <c r="AK450" s="426">
        <v>2.1714319130535511</v>
      </c>
      <c r="AL450" s="424">
        <v>5.6228337014015155</v>
      </c>
      <c r="AM450" s="425">
        <v>25.668630159074784</v>
      </c>
      <c r="AN450" s="425">
        <v>3.8446674353751029</v>
      </c>
      <c r="AO450" s="425">
        <v>4.2797309978952933</v>
      </c>
      <c r="AP450" s="426">
        <v>1.9879930698628148</v>
      </c>
      <c r="AQ450" s="424">
        <v>5.2280902773943954</v>
      </c>
      <c r="AR450" s="425">
        <v>25.439504628724784</v>
      </c>
      <c r="AS450" s="425">
        <v>3.3890169677760356</v>
      </c>
      <c r="AT450" s="425">
        <v>3.7830958769711054</v>
      </c>
      <c r="AU450" s="426">
        <v>1.7384750159694533</v>
      </c>
      <c r="AV450" s="424">
        <v>5.4268743241166355</v>
      </c>
      <c r="AW450" s="425">
        <v>26.232781840184821</v>
      </c>
      <c r="AX450" s="425">
        <v>3.4535543392420767</v>
      </c>
      <c r="AY450" s="425">
        <v>3.797998169015564</v>
      </c>
      <c r="AZ450" s="426">
        <v>2.0200022956425667</v>
      </c>
      <c r="BA450" s="424">
        <v>5.6363646667492873</v>
      </c>
      <c r="BB450" s="425">
        <v>26.046805074617481</v>
      </c>
      <c r="BC450" s="425">
        <v>3.6142354874757152</v>
      </c>
      <c r="BD450" s="425">
        <v>3.9374747460780908</v>
      </c>
      <c r="BE450" s="426">
        <v>2.309707802953783</v>
      </c>
      <c r="BF450" s="424">
        <v>5.8992773398125253</v>
      </c>
      <c r="BG450" s="425">
        <v>26.446140640344883</v>
      </c>
      <c r="BH450" s="425">
        <v>3.8155542233011781</v>
      </c>
      <c r="BI450" s="425">
        <v>4.1615663198521471</v>
      </c>
      <c r="BJ450" s="426">
        <v>2.487686325149792</v>
      </c>
    </row>
    <row r="451" spans="5:62" ht="10.9" customHeight="1" x14ac:dyDescent="0.2">
      <c r="E451" s="477" t="s">
        <v>341</v>
      </c>
      <c r="F451" s="427">
        <v>4</v>
      </c>
      <c r="G451" s="2" t="s">
        <v>2588</v>
      </c>
      <c r="H451" s="424">
        <v>7.6819119355667098</v>
      </c>
      <c r="I451" s="425">
        <v>28.005087089594795</v>
      </c>
      <c r="J451" s="425">
        <v>5.8648858005592777</v>
      </c>
      <c r="K451" s="425">
        <v>6.5823948535669619</v>
      </c>
      <c r="L451" s="426">
        <v>2.57677729143365</v>
      </c>
      <c r="M451" s="424">
        <v>6.8093841565375133</v>
      </c>
      <c r="N451" s="425">
        <v>27.125107739028767</v>
      </c>
      <c r="O451" s="425">
        <v>5.001632868669752</v>
      </c>
      <c r="P451" s="425">
        <v>5.5818691996747747</v>
      </c>
      <c r="Q451" s="426">
        <v>2.3927063590413602</v>
      </c>
      <c r="R451" s="424">
        <v>6.2109038470009112</v>
      </c>
      <c r="S451" s="425">
        <v>26.468978654490755</v>
      </c>
      <c r="T451" s="425">
        <v>4.38489592876555</v>
      </c>
      <c r="U451" s="425">
        <v>4.898977120574056</v>
      </c>
      <c r="V451" s="426">
        <v>2.1335314524294926</v>
      </c>
      <c r="W451" s="424">
        <v>5.5434956552930252</v>
      </c>
      <c r="X451" s="425">
        <v>25.159099291710138</v>
      </c>
      <c r="Y451" s="425">
        <v>3.7032349420950932</v>
      </c>
      <c r="Z451" s="425">
        <v>4.1271742710758996</v>
      </c>
      <c r="AA451" s="426">
        <v>1.8890164582259505</v>
      </c>
      <c r="AB451" s="424">
        <v>4.8952165346018059</v>
      </c>
      <c r="AC451" s="425">
        <v>21.995862453585964</v>
      </c>
      <c r="AD451" s="425">
        <v>3.2206527771662241</v>
      </c>
      <c r="AE451" s="425">
        <v>3.5503029523539147</v>
      </c>
      <c r="AF451" s="426">
        <v>1.8334023096880312</v>
      </c>
      <c r="AG451" s="424">
        <v>5.2437734402470007</v>
      </c>
      <c r="AH451" s="425">
        <v>23.869066546812345</v>
      </c>
      <c r="AI451" s="425">
        <v>3.3731052410226336</v>
      </c>
      <c r="AJ451" s="425">
        <v>3.6968614301354905</v>
      </c>
      <c r="AK451" s="426">
        <v>2.0714364086924912</v>
      </c>
      <c r="AL451" s="424">
        <v>5.0510362422790038</v>
      </c>
      <c r="AM451" s="425">
        <v>23.080320071857535</v>
      </c>
      <c r="AN451" s="425">
        <v>3.1860048076029246</v>
      </c>
      <c r="AO451" s="425">
        <v>3.5040928885899962</v>
      </c>
      <c r="AP451" s="426">
        <v>1.9642340980735835</v>
      </c>
      <c r="AQ451" s="424">
        <v>4.7363331854645816</v>
      </c>
      <c r="AR451" s="425">
        <v>22.243943531923968</v>
      </c>
      <c r="AS451" s="425">
        <v>2.8682251773866243</v>
      </c>
      <c r="AT451" s="425">
        <v>3.1874005849997622</v>
      </c>
      <c r="AU451" s="426">
        <v>1.6795375400655228</v>
      </c>
      <c r="AV451" s="424">
        <v>4.8993496025611876</v>
      </c>
      <c r="AW451" s="425">
        <v>23.998513913072632</v>
      </c>
      <c r="AX451" s="425">
        <v>2.8164446838450727</v>
      </c>
      <c r="AY451" s="425">
        <v>3.1225610970772673</v>
      </c>
      <c r="AZ451" s="426">
        <v>1.6959935982767373</v>
      </c>
      <c r="BA451" s="424">
        <v>5.1035492029423439</v>
      </c>
      <c r="BB451" s="425">
        <v>23.697440372830798</v>
      </c>
      <c r="BC451" s="425">
        <v>2.9890618719952053</v>
      </c>
      <c r="BD451" s="425">
        <v>3.2943419235809626</v>
      </c>
      <c r="BE451" s="426">
        <v>1.9145829783980022</v>
      </c>
      <c r="BF451" s="424">
        <v>5.3023680407280507</v>
      </c>
      <c r="BG451" s="425">
        <v>22.721790744309143</v>
      </c>
      <c r="BH451" s="425">
        <v>3.2454308108845584</v>
      </c>
      <c r="BI451" s="425">
        <v>3.5030184381637941</v>
      </c>
      <c r="BJ451" s="426">
        <v>2.3906233776868495</v>
      </c>
    </row>
    <row r="452" spans="5:62" ht="10.9" customHeight="1" x14ac:dyDescent="0.2">
      <c r="E452" s="477" t="s">
        <v>342</v>
      </c>
      <c r="F452" s="427">
        <v>4</v>
      </c>
      <c r="G452" s="2" t="s">
        <v>2589</v>
      </c>
      <c r="H452" s="424">
        <v>11.724614174447588</v>
      </c>
      <c r="I452" s="425">
        <v>43.144822590277492</v>
      </c>
      <c r="J452" s="425">
        <v>9.8534990475867357</v>
      </c>
      <c r="K452" s="425">
        <v>10.894297397709279</v>
      </c>
      <c r="L452" s="426">
        <v>3.6009425673573392</v>
      </c>
      <c r="M452" s="424">
        <v>10.549235859677864</v>
      </c>
      <c r="N452" s="425">
        <v>41.518011725554793</v>
      </c>
      <c r="O452" s="425">
        <v>8.6542832973832198</v>
      </c>
      <c r="P452" s="425">
        <v>9.5761682849560223</v>
      </c>
      <c r="Q452" s="426">
        <v>3.2498365293939337</v>
      </c>
      <c r="R452" s="424">
        <v>9.1885509991882071</v>
      </c>
      <c r="S452" s="425">
        <v>37.9463560251817</v>
      </c>
      <c r="T452" s="425">
        <v>7.4224002543999745</v>
      </c>
      <c r="U452" s="425">
        <v>8.2052798284886883</v>
      </c>
      <c r="V452" s="426">
        <v>2.9203140895499353</v>
      </c>
      <c r="W452" s="424">
        <v>8.3559315931414435</v>
      </c>
      <c r="X452" s="425">
        <v>40.440081901647666</v>
      </c>
      <c r="Y452" s="425">
        <v>6.3521309797664687</v>
      </c>
      <c r="Z452" s="425">
        <v>7.0219547327664689</v>
      </c>
      <c r="AA452" s="426">
        <v>2.5268381165523408</v>
      </c>
      <c r="AB452" s="424">
        <v>7.4832784269917019</v>
      </c>
      <c r="AC452" s="425">
        <v>35.023257878091691</v>
      </c>
      <c r="AD452" s="425">
        <v>5.672413548810713</v>
      </c>
      <c r="AE452" s="425">
        <v>6.3414121128720682</v>
      </c>
      <c r="AF452" s="426">
        <v>1.8722698998379572</v>
      </c>
      <c r="AG452" s="424">
        <v>7.6273568311223725</v>
      </c>
      <c r="AH452" s="425">
        <v>34.435834028607005</v>
      </c>
      <c r="AI452" s="425">
        <v>5.7558106453890083</v>
      </c>
      <c r="AJ452" s="425">
        <v>6.3804988838516481</v>
      </c>
      <c r="AK452" s="426">
        <v>2.2575982490764654</v>
      </c>
      <c r="AL452" s="424">
        <v>7.1631827809029005</v>
      </c>
      <c r="AM452" s="425">
        <v>31.11150741118675</v>
      </c>
      <c r="AN452" s="425">
        <v>5.4283219790662924</v>
      </c>
      <c r="AO452" s="425">
        <v>6.0345685445059942</v>
      </c>
      <c r="AP452" s="426">
        <v>2.0922691989673354</v>
      </c>
      <c r="AQ452" s="424">
        <v>6.8154942498124766</v>
      </c>
      <c r="AR452" s="425">
        <v>31.198365317675481</v>
      </c>
      <c r="AS452" s="425">
        <v>5.0012976117531522</v>
      </c>
      <c r="AT452" s="425">
        <v>5.5318898691445577</v>
      </c>
      <c r="AU452" s="426">
        <v>2.0761134065028162</v>
      </c>
      <c r="AV452" s="424">
        <v>7.2347107877594663</v>
      </c>
      <c r="AW452" s="425">
        <v>33.126385413260671</v>
      </c>
      <c r="AX452" s="425">
        <v>5.1994498873125163</v>
      </c>
      <c r="AY452" s="425">
        <v>5.6351560095623805</v>
      </c>
      <c r="AZ452" s="426">
        <v>2.7825547575096454</v>
      </c>
      <c r="BA452" s="424">
        <v>7.2418087764145564</v>
      </c>
      <c r="BB452" s="425">
        <v>31.439815468487524</v>
      </c>
      <c r="BC452" s="425">
        <v>5.2095329414908065</v>
      </c>
      <c r="BD452" s="425">
        <v>5.5886759246365356</v>
      </c>
      <c r="BE452" s="426">
        <v>3.1614060942241773</v>
      </c>
      <c r="BF452" s="424">
        <v>7.1916803565336105</v>
      </c>
      <c r="BG452" s="425">
        <v>30.973949829683367</v>
      </c>
      <c r="BH452" s="425">
        <v>5.0801685771338141</v>
      </c>
      <c r="BI452" s="425">
        <v>5.4307619656026684</v>
      </c>
      <c r="BJ452" s="426">
        <v>3.2634332182261412</v>
      </c>
    </row>
    <row r="453" spans="5:62" ht="10.9" customHeight="1" x14ac:dyDescent="0.2">
      <c r="E453" s="477" t="s">
        <v>343</v>
      </c>
      <c r="F453" s="427">
        <v>4</v>
      </c>
      <c r="G453" s="2" t="s">
        <v>2590</v>
      </c>
      <c r="H453" s="424">
        <v>8.6358668373298517</v>
      </c>
      <c r="I453" s="425">
        <v>36.392536472726555</v>
      </c>
      <c r="J453" s="425">
        <v>6.8386220333896812</v>
      </c>
      <c r="K453" s="425">
        <v>7.5507246846254139</v>
      </c>
      <c r="L453" s="426">
        <v>3.2251703715838569</v>
      </c>
      <c r="M453" s="424">
        <v>8.0013841498630622</v>
      </c>
      <c r="N453" s="425">
        <v>36.629107233199115</v>
      </c>
      <c r="O453" s="425">
        <v>6.0773895664312709</v>
      </c>
      <c r="P453" s="425">
        <v>6.7479170214967894</v>
      </c>
      <c r="Q453" s="426">
        <v>2.7282859096086716</v>
      </c>
      <c r="R453" s="424">
        <v>7.287988840737289</v>
      </c>
      <c r="S453" s="425">
        <v>35.232683419700415</v>
      </c>
      <c r="T453" s="425">
        <v>5.3490462432953754</v>
      </c>
      <c r="U453" s="425">
        <v>5.9399057709617704</v>
      </c>
      <c r="V453" s="426">
        <v>2.4596591323419346</v>
      </c>
      <c r="W453" s="424">
        <v>6.6651406452702107</v>
      </c>
      <c r="X453" s="425">
        <v>33.918525647082099</v>
      </c>
      <c r="Y453" s="425">
        <v>4.7068896820087796</v>
      </c>
      <c r="Z453" s="425">
        <v>5.2196804851159699</v>
      </c>
      <c r="AA453" s="426">
        <v>2.2404409943833401</v>
      </c>
      <c r="AB453" s="424">
        <v>6.0779517459976011</v>
      </c>
      <c r="AC453" s="425">
        <v>31.436653043554696</v>
      </c>
      <c r="AD453" s="425">
        <v>4.1503956632184531</v>
      </c>
      <c r="AE453" s="425">
        <v>4.5966248595383741</v>
      </c>
      <c r="AF453" s="426">
        <v>2.027308974027636</v>
      </c>
      <c r="AG453" s="424">
        <v>6.4796227303961276</v>
      </c>
      <c r="AH453" s="425">
        <v>32.491785720748574</v>
      </c>
      <c r="AI453" s="425">
        <v>4.3850689506811946</v>
      </c>
      <c r="AJ453" s="425">
        <v>4.8618221355936804</v>
      </c>
      <c r="AK453" s="426">
        <v>2.1957829669848841</v>
      </c>
      <c r="AL453" s="424">
        <v>6.1724826848903653</v>
      </c>
      <c r="AM453" s="425">
        <v>30.944545834681673</v>
      </c>
      <c r="AN453" s="425">
        <v>4.0837701540012086</v>
      </c>
      <c r="AO453" s="425">
        <v>4.531259086296977</v>
      </c>
      <c r="AP453" s="426">
        <v>2.109143852254372</v>
      </c>
      <c r="AQ453" s="424">
        <v>5.9689213379206576</v>
      </c>
      <c r="AR453" s="425">
        <v>33.877004768375251</v>
      </c>
      <c r="AS453" s="425">
        <v>3.7890680082813417</v>
      </c>
      <c r="AT453" s="425">
        <v>4.2392101960999904</v>
      </c>
      <c r="AU453" s="426">
        <v>1.8688711727218135</v>
      </c>
      <c r="AV453" s="424">
        <v>6.1787545568890208</v>
      </c>
      <c r="AW453" s="425">
        <v>32.922673629515735</v>
      </c>
      <c r="AX453" s="425">
        <v>3.8569658036681838</v>
      </c>
      <c r="AY453" s="425">
        <v>4.2586040507044762</v>
      </c>
      <c r="AZ453" s="426">
        <v>2.1456081470687494</v>
      </c>
      <c r="BA453" s="424">
        <v>6.4242331708989138</v>
      </c>
      <c r="BB453" s="425">
        <v>31.437725177403642</v>
      </c>
      <c r="BC453" s="425">
        <v>3.9956614100538772</v>
      </c>
      <c r="BD453" s="425">
        <v>4.4193991858293638</v>
      </c>
      <c r="BE453" s="426">
        <v>2.2439955156903051</v>
      </c>
      <c r="BF453" s="424">
        <v>6.5834212686825229</v>
      </c>
      <c r="BG453" s="425">
        <v>29.804923040737247</v>
      </c>
      <c r="BH453" s="425">
        <v>4.1814949817335263</v>
      </c>
      <c r="BI453" s="425">
        <v>4.6349747014628484</v>
      </c>
      <c r="BJ453" s="426">
        <v>2.4014846093419786</v>
      </c>
    </row>
    <row r="454" spans="5:62" ht="10.9" customHeight="1" x14ac:dyDescent="0.2">
      <c r="E454" s="477" t="s">
        <v>344</v>
      </c>
      <c r="F454" s="427">
        <v>4</v>
      </c>
      <c r="G454" s="2" t="s">
        <v>2591</v>
      </c>
      <c r="H454" s="424">
        <v>9.2741588037166043</v>
      </c>
      <c r="I454" s="425">
        <v>34.642770327009387</v>
      </c>
      <c r="J454" s="425">
        <v>7.3597863389317997</v>
      </c>
      <c r="K454" s="425">
        <v>8.011444807206308</v>
      </c>
      <c r="L454" s="426">
        <v>2.9869014485831573</v>
      </c>
      <c r="M454" s="424">
        <v>8.8984508066471371</v>
      </c>
      <c r="N454" s="425">
        <v>33.869818578556021</v>
      </c>
      <c r="O454" s="425">
        <v>6.9045290003407391</v>
      </c>
      <c r="P454" s="425">
        <v>7.4896679975123295</v>
      </c>
      <c r="Q454" s="426">
        <v>3.0489717924100503</v>
      </c>
      <c r="R454" s="424">
        <v>7.7412523653878837</v>
      </c>
      <c r="S454" s="425">
        <v>31.202230794003018</v>
      </c>
      <c r="T454" s="425">
        <v>5.8385891432821984</v>
      </c>
      <c r="U454" s="425">
        <v>6.3340117279487353</v>
      </c>
      <c r="V454" s="426">
        <v>2.6378202446558561</v>
      </c>
      <c r="W454" s="424">
        <v>6.8847159560551709</v>
      </c>
      <c r="X454" s="425">
        <v>30.418285817008844</v>
      </c>
      <c r="Y454" s="425">
        <v>4.9069695250440892</v>
      </c>
      <c r="Z454" s="425">
        <v>5.3056092795306116</v>
      </c>
      <c r="AA454" s="426">
        <v>2.3572961422239969</v>
      </c>
      <c r="AB454" s="424">
        <v>6.1935935094973988</v>
      </c>
      <c r="AC454" s="425">
        <v>27.301073084500704</v>
      </c>
      <c r="AD454" s="425">
        <v>4.344722308727115</v>
      </c>
      <c r="AE454" s="425">
        <v>4.6700925260420023</v>
      </c>
      <c r="AF454" s="426">
        <v>2.291113288130767</v>
      </c>
      <c r="AG454" s="424">
        <v>6.5773374948469847</v>
      </c>
      <c r="AH454" s="425">
        <v>27.293925717963308</v>
      </c>
      <c r="AI454" s="425">
        <v>4.6780110202488459</v>
      </c>
      <c r="AJ454" s="425">
        <v>5.0401188376787811</v>
      </c>
      <c r="AK454" s="426">
        <v>2.4694699569397138</v>
      </c>
      <c r="AL454" s="424">
        <v>6.2230978570513784</v>
      </c>
      <c r="AM454" s="425">
        <v>26.550665952718632</v>
      </c>
      <c r="AN454" s="425">
        <v>4.314916757332389</v>
      </c>
      <c r="AO454" s="425">
        <v>4.7024702662162072</v>
      </c>
      <c r="AP454" s="426">
        <v>2.0407225965343758</v>
      </c>
      <c r="AQ454" s="424">
        <v>6.2868805602716415</v>
      </c>
      <c r="AR454" s="425">
        <v>27.480620193296055</v>
      </c>
      <c r="AS454" s="425">
        <v>4.295251545457841</v>
      </c>
      <c r="AT454" s="425">
        <v>4.6733945954859761</v>
      </c>
      <c r="AU454" s="426">
        <v>2.1060655184319828</v>
      </c>
      <c r="AV454" s="424">
        <v>7.0068269160106684</v>
      </c>
      <c r="AW454" s="425">
        <v>30.150513685545395</v>
      </c>
      <c r="AX454" s="425">
        <v>4.7512032609017583</v>
      </c>
      <c r="AY454" s="425">
        <v>5.1181220767930284</v>
      </c>
      <c r="AZ454" s="426">
        <v>2.6517091485873943</v>
      </c>
      <c r="BA454" s="424">
        <v>6.9759350278326213</v>
      </c>
      <c r="BB454" s="425">
        <v>30.13913257272198</v>
      </c>
      <c r="BC454" s="425">
        <v>4.5448694008242025</v>
      </c>
      <c r="BD454" s="425">
        <v>4.8800680211119118</v>
      </c>
      <c r="BE454" s="426">
        <v>2.6850287286956624</v>
      </c>
      <c r="BF454" s="424">
        <v>7.032331064869731</v>
      </c>
      <c r="BG454" s="425">
        <v>28.110450086946209</v>
      </c>
      <c r="BH454" s="425">
        <v>4.6406539105238345</v>
      </c>
      <c r="BI454" s="425">
        <v>4.9656561648431818</v>
      </c>
      <c r="BJ454" s="426">
        <v>2.9294326075887835</v>
      </c>
    </row>
    <row r="455" spans="5:62" ht="10.9" customHeight="1" x14ac:dyDescent="0.2">
      <c r="E455" s="477" t="s">
        <v>346</v>
      </c>
      <c r="F455" s="427">
        <v>4</v>
      </c>
      <c r="G455" s="2" t="s">
        <v>2592</v>
      </c>
      <c r="H455" s="424">
        <v>11.494997793425444</v>
      </c>
      <c r="I455" s="425">
        <v>46.822474464610067</v>
      </c>
      <c r="J455" s="425">
        <v>9.0535586399726729</v>
      </c>
      <c r="K455" s="425">
        <v>9.7922562207538935</v>
      </c>
      <c r="L455" s="426">
        <v>3.427446545350807</v>
      </c>
      <c r="M455" s="424">
        <v>10.634633264506867</v>
      </c>
      <c r="N455" s="425">
        <v>47.692373802250451</v>
      </c>
      <c r="O455" s="425">
        <v>7.9549255648825321</v>
      </c>
      <c r="P455" s="425">
        <v>8.6372698899590361</v>
      </c>
      <c r="Q455" s="426">
        <v>2.8264294451397736</v>
      </c>
      <c r="R455" s="424">
        <v>9.0770848886872688</v>
      </c>
      <c r="S455" s="425">
        <v>41.527150947975315</v>
      </c>
      <c r="T455" s="425">
        <v>6.6655359962186305</v>
      </c>
      <c r="U455" s="425">
        <v>7.1753483256563717</v>
      </c>
      <c r="V455" s="426">
        <v>2.8873811358905073</v>
      </c>
      <c r="W455" s="424">
        <v>7.8343766286605803</v>
      </c>
      <c r="X455" s="425">
        <v>41.113080146836957</v>
      </c>
      <c r="Y455" s="425">
        <v>5.3340565568567513</v>
      </c>
      <c r="Z455" s="425">
        <v>5.7418187872446351</v>
      </c>
      <c r="AA455" s="426">
        <v>2.3493156635400885</v>
      </c>
      <c r="AB455" s="424">
        <v>7.2862401545338367</v>
      </c>
      <c r="AC455" s="425">
        <v>37.946845239659041</v>
      </c>
      <c r="AD455" s="425">
        <v>4.9053566571289249</v>
      </c>
      <c r="AE455" s="425">
        <v>5.2720572474704612</v>
      </c>
      <c r="AF455" s="426">
        <v>2.2267024207847617</v>
      </c>
      <c r="AG455" s="424">
        <v>7.7969597829075985</v>
      </c>
      <c r="AH455" s="425">
        <v>41.333671985652195</v>
      </c>
      <c r="AI455" s="425">
        <v>5.0446865058375892</v>
      </c>
      <c r="AJ455" s="425">
        <v>5.4646066918610128</v>
      </c>
      <c r="AK455" s="426">
        <v>2.0251021531170164</v>
      </c>
      <c r="AL455" s="424">
        <v>7.5099256945032922</v>
      </c>
      <c r="AM455" s="425">
        <v>38.098653074010457</v>
      </c>
      <c r="AN455" s="425">
        <v>4.7707365923885208</v>
      </c>
      <c r="AO455" s="425">
        <v>5.1681495280425551</v>
      </c>
      <c r="AP455" s="426">
        <v>1.9898782847390328</v>
      </c>
      <c r="AQ455" s="424">
        <v>7.2906262628800018</v>
      </c>
      <c r="AR455" s="425">
        <v>37.473928003836491</v>
      </c>
      <c r="AS455" s="425">
        <v>4.4638930924313085</v>
      </c>
      <c r="AT455" s="425">
        <v>4.7650196495286012</v>
      </c>
      <c r="AU455" s="426">
        <v>2.3915910964762626</v>
      </c>
      <c r="AV455" s="424">
        <v>7.7928430842985241</v>
      </c>
      <c r="AW455" s="425">
        <v>37.476071275936718</v>
      </c>
      <c r="AX455" s="425">
        <v>4.8601459455441915</v>
      </c>
      <c r="AY455" s="425">
        <v>5.08026280733886</v>
      </c>
      <c r="AZ455" s="426">
        <v>3.3681539494618677</v>
      </c>
      <c r="BA455" s="424">
        <v>8.2012891474437737</v>
      </c>
      <c r="BB455" s="425">
        <v>38.279783687859634</v>
      </c>
      <c r="BC455" s="425">
        <v>5.0545145493992294</v>
      </c>
      <c r="BD455" s="425">
        <v>5.2701606192310209</v>
      </c>
      <c r="BE455" s="426">
        <v>3.6314969954987499</v>
      </c>
      <c r="BF455" s="424">
        <v>8.4496713686797609</v>
      </c>
      <c r="BG455" s="425">
        <v>38.309445105141158</v>
      </c>
      <c r="BH455" s="425">
        <v>5.1341240034509115</v>
      </c>
      <c r="BI455" s="425">
        <v>5.324010038565139</v>
      </c>
      <c r="BJ455" s="426">
        <v>3.9387605960035992</v>
      </c>
    </row>
    <row r="456" spans="5:62" ht="10.9" customHeight="1" x14ac:dyDescent="0.2">
      <c r="E456" s="477" t="s">
        <v>349</v>
      </c>
      <c r="F456" s="427">
        <v>4</v>
      </c>
      <c r="G456" s="2" t="s">
        <v>2593</v>
      </c>
      <c r="H456" s="424">
        <v>14.66950017248239</v>
      </c>
      <c r="I456" s="425">
        <v>51.73427683269729</v>
      </c>
      <c r="J456" s="425">
        <v>11.878596823859384</v>
      </c>
      <c r="K456" s="425">
        <v>13.029922621491339</v>
      </c>
      <c r="L456" s="426">
        <v>4.1460054679926239</v>
      </c>
      <c r="M456" s="424">
        <v>13.869612995818969</v>
      </c>
      <c r="N456" s="425">
        <v>53.266150003517737</v>
      </c>
      <c r="O456" s="425">
        <v>10.755600584700819</v>
      </c>
      <c r="P456" s="425">
        <v>11.865352860406569</v>
      </c>
      <c r="Q456" s="426">
        <v>3.3946721689939938</v>
      </c>
      <c r="R456" s="424">
        <v>12.405694278491724</v>
      </c>
      <c r="S456" s="425">
        <v>49.656264225303431</v>
      </c>
      <c r="T456" s="425">
        <v>9.3091103847261696</v>
      </c>
      <c r="U456" s="425">
        <v>10.305279604730526</v>
      </c>
      <c r="V456" s="426">
        <v>2.8157002218967211</v>
      </c>
      <c r="W456" s="424">
        <v>11.322645999209646</v>
      </c>
      <c r="X456" s="425">
        <v>47.315852722435764</v>
      </c>
      <c r="Y456" s="425">
        <v>8.2047604854273644</v>
      </c>
      <c r="Z456" s="425">
        <v>9.0437231697039842</v>
      </c>
      <c r="AA456" s="426">
        <v>2.780995782503155</v>
      </c>
      <c r="AB456" s="424">
        <v>10.791111076577357</v>
      </c>
      <c r="AC456" s="425">
        <v>46.619305350200086</v>
      </c>
      <c r="AD456" s="425">
        <v>7.5606585738670384</v>
      </c>
      <c r="AE456" s="425">
        <v>8.3627396392131512</v>
      </c>
      <c r="AF456" s="426">
        <v>2.4053878632535639</v>
      </c>
      <c r="AG456" s="424">
        <v>10.67854114329408</v>
      </c>
      <c r="AH456" s="425">
        <v>46.165498853644962</v>
      </c>
      <c r="AI456" s="425">
        <v>7.3068508162031929</v>
      </c>
      <c r="AJ456" s="425">
        <v>8.04512897103257</v>
      </c>
      <c r="AK456" s="426">
        <v>2.6645680545524302</v>
      </c>
      <c r="AL456" s="424">
        <v>10.273286705735989</v>
      </c>
      <c r="AM456" s="425">
        <v>45.059943449494163</v>
      </c>
      <c r="AN456" s="425">
        <v>6.8577343952564327</v>
      </c>
      <c r="AO456" s="425">
        <v>7.5559867414673683</v>
      </c>
      <c r="AP456" s="426">
        <v>2.6061313408029649</v>
      </c>
      <c r="AQ456" s="424">
        <v>9.6389320895419228</v>
      </c>
      <c r="AR456" s="425">
        <v>43.998089761563406</v>
      </c>
      <c r="AS456" s="425">
        <v>6.2154649498976866</v>
      </c>
      <c r="AT456" s="425">
        <v>6.8460602504192991</v>
      </c>
      <c r="AU456" s="426">
        <v>2.4531064234913189</v>
      </c>
      <c r="AV456" s="424">
        <v>10.681473599086026</v>
      </c>
      <c r="AW456" s="425">
        <v>50.152753071157882</v>
      </c>
      <c r="AX456" s="425">
        <v>6.576976058817869</v>
      </c>
      <c r="AY456" s="425">
        <v>7.200157302129595</v>
      </c>
      <c r="AZ456" s="426">
        <v>2.897443328934421</v>
      </c>
      <c r="BA456" s="424">
        <v>11.234496934237798</v>
      </c>
      <c r="BB456" s="425">
        <v>50.182831105624736</v>
      </c>
      <c r="BC456" s="425">
        <v>6.9070441363214377</v>
      </c>
      <c r="BD456" s="425">
        <v>7.5538123944144235</v>
      </c>
      <c r="BE456" s="426">
        <v>3.2005858166907166</v>
      </c>
      <c r="BF456" s="424">
        <v>11.511880273552004</v>
      </c>
      <c r="BG456" s="425">
        <v>48.803318314204894</v>
      </c>
      <c r="BH456" s="425">
        <v>7.1060345672476517</v>
      </c>
      <c r="BI456" s="425">
        <v>7.8246054000957042</v>
      </c>
      <c r="BJ456" s="426">
        <v>3.1746726694254712</v>
      </c>
    </row>
    <row r="457" spans="5:62" ht="10.9" customHeight="1" x14ac:dyDescent="0.2">
      <c r="E457" s="477" t="s">
        <v>954</v>
      </c>
      <c r="F457" s="427">
        <v>4</v>
      </c>
      <c r="G457" s="2" t="s">
        <v>2594</v>
      </c>
      <c r="H457" s="424">
        <v>10.755900886788817</v>
      </c>
      <c r="I457" s="425">
        <v>40.092747927244965</v>
      </c>
      <c r="J457" s="425">
        <v>8.8014206831640944</v>
      </c>
      <c r="K457" s="425">
        <v>9.5515050079288564</v>
      </c>
      <c r="L457" s="426">
        <v>4.032961618497592</v>
      </c>
      <c r="M457" s="424">
        <v>9.9831212090772219</v>
      </c>
      <c r="N457" s="425">
        <v>40.637241279877379</v>
      </c>
      <c r="O457" s="425">
        <v>7.8455806476251437</v>
      </c>
      <c r="P457" s="425">
        <v>8.529728565839001</v>
      </c>
      <c r="Q457" s="426">
        <v>3.6415025534836483</v>
      </c>
      <c r="R457" s="424">
        <v>8.7541822975837835</v>
      </c>
      <c r="S457" s="425">
        <v>34.575911340222667</v>
      </c>
      <c r="T457" s="425">
        <v>6.8636662368709001</v>
      </c>
      <c r="U457" s="425">
        <v>7.4858128722577524</v>
      </c>
      <c r="V457" s="426">
        <v>3.1657408751005169</v>
      </c>
      <c r="W457" s="424">
        <v>8.0432807867850649</v>
      </c>
      <c r="X457" s="425">
        <v>35.546559361199158</v>
      </c>
      <c r="Y457" s="425">
        <v>5.9930618521567194</v>
      </c>
      <c r="Z457" s="425">
        <v>6.5506871735354633</v>
      </c>
      <c r="AA457" s="426">
        <v>2.7932163499525551</v>
      </c>
      <c r="AB457" s="424">
        <v>7.2530170879929008</v>
      </c>
      <c r="AC457" s="425">
        <v>32.645364693214681</v>
      </c>
      <c r="AD457" s="425">
        <v>5.310214976160089</v>
      </c>
      <c r="AE457" s="425">
        <v>5.8215343913650432</v>
      </c>
      <c r="AF457" s="426">
        <v>2.4456101476306302</v>
      </c>
      <c r="AG457" s="424">
        <v>7.8509034868776935</v>
      </c>
      <c r="AH457" s="425">
        <v>34.618524400492078</v>
      </c>
      <c r="AI457" s="425">
        <v>5.6631726504428519</v>
      </c>
      <c r="AJ457" s="425">
        <v>6.2020092839300816</v>
      </c>
      <c r="AK457" s="426">
        <v>2.6919049526303591</v>
      </c>
      <c r="AL457" s="424">
        <v>7.6415310762210256</v>
      </c>
      <c r="AM457" s="425">
        <v>34.320655246082808</v>
      </c>
      <c r="AN457" s="425">
        <v>5.4106306780053277</v>
      </c>
      <c r="AO457" s="425">
        <v>5.9329774883651067</v>
      </c>
      <c r="AP457" s="426">
        <v>2.5739612554011728</v>
      </c>
      <c r="AQ457" s="424">
        <v>7.3496250443433411</v>
      </c>
      <c r="AR457" s="425">
        <v>34.445097775985104</v>
      </c>
      <c r="AS457" s="425">
        <v>5.0227841531797193</v>
      </c>
      <c r="AT457" s="425">
        <v>5.4562772039638379</v>
      </c>
      <c r="AU457" s="426">
        <v>2.7071347595321318</v>
      </c>
      <c r="AV457" s="424">
        <v>7.7882556445562265</v>
      </c>
      <c r="AW457" s="425">
        <v>35.281673027800615</v>
      </c>
      <c r="AX457" s="425">
        <v>5.2741525739108441</v>
      </c>
      <c r="AY457" s="425">
        <v>5.6477714614939369</v>
      </c>
      <c r="AZ457" s="426">
        <v>3.3116511470846399</v>
      </c>
      <c r="BA457" s="424">
        <v>7.9688982669158692</v>
      </c>
      <c r="BB457" s="425">
        <v>35.486200897921755</v>
      </c>
      <c r="BC457" s="425">
        <v>5.3465542395510131</v>
      </c>
      <c r="BD457" s="425">
        <v>5.7039489231142797</v>
      </c>
      <c r="BE457" s="426">
        <v>3.4998608661732007</v>
      </c>
      <c r="BF457" s="424">
        <v>8.0190514157493613</v>
      </c>
      <c r="BG457" s="425">
        <v>34.93410375893599</v>
      </c>
      <c r="BH457" s="425">
        <v>5.3397026678698118</v>
      </c>
      <c r="BI457" s="425">
        <v>5.6913584011540932</v>
      </c>
      <c r="BJ457" s="426">
        <v>3.5740266307151662</v>
      </c>
    </row>
    <row r="458" spans="5:62" ht="10.9" customHeight="1" x14ac:dyDescent="0.2">
      <c r="E458" s="477" t="s">
        <v>352</v>
      </c>
      <c r="F458" s="427">
        <v>4</v>
      </c>
      <c r="G458" s="262" t="s">
        <v>2595</v>
      </c>
      <c r="H458" s="424">
        <v>12.785571994303316</v>
      </c>
      <c r="I458" s="425">
        <v>49.544726163704873</v>
      </c>
      <c r="J458" s="425">
        <v>10.357423165616536</v>
      </c>
      <c r="K458" s="425">
        <v>11.331006143247984</v>
      </c>
      <c r="L458" s="426">
        <v>4.2098246547132074</v>
      </c>
      <c r="M458" s="424">
        <v>12.094983996530809</v>
      </c>
      <c r="N458" s="425">
        <v>51.15595596132642</v>
      </c>
      <c r="O458" s="425">
        <v>9.4036221401807527</v>
      </c>
      <c r="P458" s="425">
        <v>10.344685715279731</v>
      </c>
      <c r="Q458" s="426">
        <v>3.6665075418657627</v>
      </c>
      <c r="R458" s="424">
        <v>10.612752417860516</v>
      </c>
      <c r="S458" s="425">
        <v>43.231215687374792</v>
      </c>
      <c r="T458" s="425">
        <v>8.238414300825049</v>
      </c>
      <c r="U458" s="425">
        <v>9.0786322365783594</v>
      </c>
      <c r="V458" s="426">
        <v>3.2628916228260865</v>
      </c>
      <c r="W458" s="424">
        <v>9.5097476815371476</v>
      </c>
      <c r="X458" s="425">
        <v>44.101906237450436</v>
      </c>
      <c r="Y458" s="425">
        <v>6.9351200195865967</v>
      </c>
      <c r="Z458" s="425">
        <v>7.6667499522873319</v>
      </c>
      <c r="AA458" s="426">
        <v>2.7296883187700374</v>
      </c>
      <c r="AB458" s="424">
        <v>8.6847911686972452</v>
      </c>
      <c r="AC458" s="425">
        <v>40.620576520520146</v>
      </c>
      <c r="AD458" s="425">
        <v>6.2460750257273077</v>
      </c>
      <c r="AE458" s="425">
        <v>6.9486558123310216</v>
      </c>
      <c r="AF458" s="426">
        <v>2.2942371757160185</v>
      </c>
      <c r="AG458" s="424">
        <v>8.9588966282216145</v>
      </c>
      <c r="AH458" s="425">
        <v>40.873421843673881</v>
      </c>
      <c r="AI458" s="425">
        <v>6.3447114183860034</v>
      </c>
      <c r="AJ458" s="425">
        <v>7.0164904265156149</v>
      </c>
      <c r="AK458" s="426">
        <v>2.5700303118058612</v>
      </c>
      <c r="AL458" s="424">
        <v>8.6718404121473274</v>
      </c>
      <c r="AM458" s="425">
        <v>41.449753857985833</v>
      </c>
      <c r="AN458" s="425">
        <v>5.914254835466811</v>
      </c>
      <c r="AO458" s="425">
        <v>6.5477356745838984</v>
      </c>
      <c r="AP458" s="426">
        <v>2.3833611371106738</v>
      </c>
      <c r="AQ458" s="424">
        <v>8.4140739044754902</v>
      </c>
      <c r="AR458" s="425">
        <v>41.047793145933873</v>
      </c>
      <c r="AS458" s="425">
        <v>5.547227952710978</v>
      </c>
      <c r="AT458" s="425">
        <v>6.0725396586355265</v>
      </c>
      <c r="AU458" s="426">
        <v>2.6526541296555228</v>
      </c>
      <c r="AV458" s="424">
        <v>8.8265553120933991</v>
      </c>
      <c r="AW458" s="425">
        <v>41.87882848095348</v>
      </c>
      <c r="AX458" s="425">
        <v>5.6835356815336198</v>
      </c>
      <c r="AY458" s="425">
        <v>6.1230120122119276</v>
      </c>
      <c r="AZ458" s="426">
        <v>3.2972588311987061</v>
      </c>
      <c r="BA458" s="424">
        <v>9.0115816179155512</v>
      </c>
      <c r="BB458" s="425">
        <v>40.876563388789961</v>
      </c>
      <c r="BC458" s="425">
        <v>5.8390513507008217</v>
      </c>
      <c r="BD458" s="425">
        <v>6.2459928011144665</v>
      </c>
      <c r="BE458" s="426">
        <v>3.6470022004319844</v>
      </c>
      <c r="BF458" s="424">
        <v>9.1624846037947947</v>
      </c>
      <c r="BG458" s="425">
        <v>41.034948699861623</v>
      </c>
      <c r="BH458" s="425">
        <v>5.8710137199019936</v>
      </c>
      <c r="BI458" s="425">
        <v>6.293054621522459</v>
      </c>
      <c r="BJ458" s="426">
        <v>3.6469597572240144</v>
      </c>
    </row>
    <row r="459" spans="5:62" ht="10.9" customHeight="1" x14ac:dyDescent="0.2">
      <c r="E459" s="477" t="s">
        <v>353</v>
      </c>
      <c r="F459" s="427">
        <v>4</v>
      </c>
      <c r="G459" s="2" t="s">
        <v>2596</v>
      </c>
      <c r="H459" s="424">
        <v>7.9594340916340904</v>
      </c>
      <c r="I459" s="425">
        <v>35.457307944941753</v>
      </c>
      <c r="J459" s="425">
        <v>6.3504854214791884</v>
      </c>
      <c r="K459" s="425">
        <v>6.9375215023446586</v>
      </c>
      <c r="L459" s="426">
        <v>3.0553915385777164</v>
      </c>
      <c r="M459" s="424">
        <v>7.4948797445631534</v>
      </c>
      <c r="N459" s="425">
        <v>34.351551869905222</v>
      </c>
      <c r="O459" s="425">
        <v>5.849018575060196</v>
      </c>
      <c r="P459" s="425">
        <v>6.3761756736288273</v>
      </c>
      <c r="Q459" s="426">
        <v>2.9843941229456274</v>
      </c>
      <c r="R459" s="424">
        <v>6.5944493966985798</v>
      </c>
      <c r="S459" s="425">
        <v>28.70317487686242</v>
      </c>
      <c r="T459" s="425">
        <v>5.1911942556156161</v>
      </c>
      <c r="U459" s="425">
        <v>5.6525381515967137</v>
      </c>
      <c r="V459" s="426">
        <v>2.7631706887887812</v>
      </c>
      <c r="W459" s="424">
        <v>5.9956363813093425</v>
      </c>
      <c r="X459" s="425">
        <v>30.838321641242025</v>
      </c>
      <c r="Y459" s="425">
        <v>4.418192243928905</v>
      </c>
      <c r="Z459" s="425">
        <v>4.8251831108583652</v>
      </c>
      <c r="AA459" s="426">
        <v>2.3427567633540485</v>
      </c>
      <c r="AB459" s="424">
        <v>5.2533017647202138</v>
      </c>
      <c r="AC459" s="425">
        <v>27.309308805192352</v>
      </c>
      <c r="AD459" s="425">
        <v>3.8168805698470987</v>
      </c>
      <c r="AE459" s="425">
        <v>4.1535270169431682</v>
      </c>
      <c r="AF459" s="426">
        <v>2.1443499047123167</v>
      </c>
      <c r="AG459" s="424">
        <v>5.6496147604497029</v>
      </c>
      <c r="AH459" s="425">
        <v>29.034332524748638</v>
      </c>
      <c r="AI459" s="425">
        <v>4.045479721522943</v>
      </c>
      <c r="AJ459" s="425">
        <v>4.417704259504311</v>
      </c>
      <c r="AK459" s="426">
        <v>2.2295424340203267</v>
      </c>
      <c r="AL459" s="424">
        <v>5.5873337827088303</v>
      </c>
      <c r="AM459" s="425">
        <v>29.819627696747364</v>
      </c>
      <c r="AN459" s="425">
        <v>3.9251541854221776</v>
      </c>
      <c r="AO459" s="425">
        <v>4.2957394441847718</v>
      </c>
      <c r="AP459" s="426">
        <v>2.1524755171425038</v>
      </c>
      <c r="AQ459" s="424">
        <v>5.4260423003649505</v>
      </c>
      <c r="AR459" s="425">
        <v>32.228005431029956</v>
      </c>
      <c r="AS459" s="425">
        <v>3.5432756080604277</v>
      </c>
      <c r="AT459" s="425">
        <v>3.8633324458123846</v>
      </c>
      <c r="AU459" s="426">
        <v>2.033810736502053</v>
      </c>
      <c r="AV459" s="424">
        <v>5.85025717684164</v>
      </c>
      <c r="AW459" s="425">
        <v>32.81075826518952</v>
      </c>
      <c r="AX459" s="425">
        <v>3.7882960178168705</v>
      </c>
      <c r="AY459" s="425">
        <v>4.0890643584764295</v>
      </c>
      <c r="AZ459" s="426">
        <v>2.3891321819763647</v>
      </c>
      <c r="BA459" s="424">
        <v>5.9861080704920564</v>
      </c>
      <c r="BB459" s="425">
        <v>31.443614202738921</v>
      </c>
      <c r="BC459" s="425">
        <v>3.9395747883916257</v>
      </c>
      <c r="BD459" s="425">
        <v>4.2051645786330072</v>
      </c>
      <c r="BE459" s="426">
        <v>2.732870593997005</v>
      </c>
      <c r="BF459" s="424">
        <v>5.9734930177303713</v>
      </c>
      <c r="BG459" s="425">
        <v>30.77027962200842</v>
      </c>
      <c r="BH459" s="425">
        <v>3.8632608731274356</v>
      </c>
      <c r="BI459" s="425">
        <v>4.1142732421617039</v>
      </c>
      <c r="BJ459" s="426">
        <v>2.7621234923893616</v>
      </c>
    </row>
    <row r="460" spans="5:62" ht="10.9" customHeight="1" x14ac:dyDescent="0.2">
      <c r="E460" s="477" t="s">
        <v>354</v>
      </c>
      <c r="F460" s="427">
        <v>4</v>
      </c>
      <c r="G460" s="2" t="s">
        <v>2597</v>
      </c>
      <c r="H460" s="424">
        <v>12.193639480159666</v>
      </c>
      <c r="I460" s="425">
        <v>40.764151751602967</v>
      </c>
      <c r="J460" s="425">
        <v>10.568344212080165</v>
      </c>
      <c r="K460" s="425">
        <v>11.386830426741682</v>
      </c>
      <c r="L460" s="426">
        <v>4.8392557494863295</v>
      </c>
      <c r="M460" s="424">
        <v>11.378704112128975</v>
      </c>
      <c r="N460" s="425">
        <v>45.28057613082278</v>
      </c>
      <c r="O460" s="425">
        <v>9.2632843088773953</v>
      </c>
      <c r="P460" s="425">
        <v>9.9778230626214288</v>
      </c>
      <c r="Q460" s="426">
        <v>4.4401302484348157</v>
      </c>
      <c r="R460" s="424">
        <v>9.8937458246425152</v>
      </c>
      <c r="S460" s="425">
        <v>37.597500901188901</v>
      </c>
      <c r="T460" s="425">
        <v>7.9843900518634525</v>
      </c>
      <c r="U460" s="425">
        <v>8.6275454843259745</v>
      </c>
      <c r="V460" s="426">
        <v>3.8175099644147825</v>
      </c>
      <c r="W460" s="424">
        <v>9.1493237350554946</v>
      </c>
      <c r="X460" s="425">
        <v>36.111224946948489</v>
      </c>
      <c r="Y460" s="425">
        <v>7.2292576240677286</v>
      </c>
      <c r="Z460" s="425">
        <v>7.8364922749329438</v>
      </c>
      <c r="AA460" s="426">
        <v>3.4490952631983927</v>
      </c>
      <c r="AB460" s="424">
        <v>8.0968464462229282</v>
      </c>
      <c r="AC460" s="425">
        <v>32.926769122109185</v>
      </c>
      <c r="AD460" s="425">
        <v>6.2935033380393923</v>
      </c>
      <c r="AE460" s="425">
        <v>6.8216426115855731</v>
      </c>
      <c r="AF460" s="426">
        <v>3.0858149767856817</v>
      </c>
      <c r="AG460" s="424">
        <v>9.3146770223223747</v>
      </c>
      <c r="AH460" s="425">
        <v>37.063587005591636</v>
      </c>
      <c r="AI460" s="425">
        <v>7.178696378702945</v>
      </c>
      <c r="AJ460" s="425">
        <v>7.7645757108406279</v>
      </c>
      <c r="AK460" s="426">
        <v>3.6681896133489142</v>
      </c>
      <c r="AL460" s="424">
        <v>9.1244834803028301</v>
      </c>
      <c r="AM460" s="425">
        <v>36.834203069443923</v>
      </c>
      <c r="AN460" s="425">
        <v>6.9319272260187894</v>
      </c>
      <c r="AO460" s="425">
        <v>7.5385639653120933</v>
      </c>
      <c r="AP460" s="426">
        <v>3.3612383233146867</v>
      </c>
      <c r="AQ460" s="424">
        <v>8.6617729993417676</v>
      </c>
      <c r="AR460" s="425">
        <v>35.274342438164851</v>
      </c>
      <c r="AS460" s="425">
        <v>6.5045015320422133</v>
      </c>
      <c r="AT460" s="425">
        <v>7.0140589288309121</v>
      </c>
      <c r="AU460" s="426">
        <v>3.5827532235629387</v>
      </c>
      <c r="AV460" s="424">
        <v>9.2424909869875105</v>
      </c>
      <c r="AW460" s="425">
        <v>35.432199649894677</v>
      </c>
      <c r="AX460" s="425">
        <v>7.0249214093417445</v>
      </c>
      <c r="AY460" s="425">
        <v>7.3947205608206135</v>
      </c>
      <c r="AZ460" s="426">
        <v>4.9376520249316718</v>
      </c>
      <c r="BA460" s="424">
        <v>9.2354665994784657</v>
      </c>
      <c r="BB460" s="425">
        <v>36.544928959067853</v>
      </c>
      <c r="BC460" s="425">
        <v>6.8096458555897188</v>
      </c>
      <c r="BD460" s="425">
        <v>7.1832446045986948</v>
      </c>
      <c r="BE460" s="426">
        <v>4.746078856652522</v>
      </c>
      <c r="BF460" s="424">
        <v>9.211002626175727</v>
      </c>
      <c r="BG460" s="425">
        <v>34.386072248234036</v>
      </c>
      <c r="BH460" s="425">
        <v>6.8596261061125068</v>
      </c>
      <c r="BI460" s="425">
        <v>7.264502259602704</v>
      </c>
      <c r="BJ460" s="426">
        <v>4.7018731610791189</v>
      </c>
    </row>
    <row r="461" spans="5:62" ht="10.9" customHeight="1" x14ac:dyDescent="0.2">
      <c r="E461" s="477" t="s">
        <v>356</v>
      </c>
      <c r="F461" s="427">
        <v>4</v>
      </c>
      <c r="G461" s="2" t="s">
        <v>2598</v>
      </c>
      <c r="H461" s="424">
        <v>12.724563792160076</v>
      </c>
      <c r="I461" s="425">
        <v>40.081105366577297</v>
      </c>
      <c r="J461" s="425">
        <v>10.492405672012925</v>
      </c>
      <c r="K461" s="425">
        <v>11.453372442601403</v>
      </c>
      <c r="L461" s="426">
        <v>4.9604700812994169</v>
      </c>
      <c r="M461" s="424">
        <v>11.683213107843171</v>
      </c>
      <c r="N461" s="425">
        <v>40.784832595621658</v>
      </c>
      <c r="O461" s="425">
        <v>9.2024286844334302</v>
      </c>
      <c r="P461" s="425">
        <v>10.102771293134829</v>
      </c>
      <c r="Q461" s="426">
        <v>4.2014534654935147</v>
      </c>
      <c r="R461" s="424">
        <v>10.175265222867612</v>
      </c>
      <c r="S461" s="425">
        <v>35.581255350846959</v>
      </c>
      <c r="T461" s="425">
        <v>7.9496208968187583</v>
      </c>
      <c r="U461" s="425">
        <v>8.7883211138012474</v>
      </c>
      <c r="V461" s="426">
        <v>3.4517973356688563</v>
      </c>
      <c r="W461" s="424">
        <v>9.4218020697802043</v>
      </c>
      <c r="X461" s="425">
        <v>36.252596924452234</v>
      </c>
      <c r="Y461" s="425">
        <v>7.0572491973848779</v>
      </c>
      <c r="Z461" s="425">
        <v>7.7866014701649453</v>
      </c>
      <c r="AA461" s="426">
        <v>3.3105617673341601</v>
      </c>
      <c r="AB461" s="424">
        <v>8.5903860634893796</v>
      </c>
      <c r="AC461" s="425">
        <v>33.966004992512104</v>
      </c>
      <c r="AD461" s="425">
        <v>6.3156965039202513</v>
      </c>
      <c r="AE461" s="425">
        <v>7.0066333240252643</v>
      </c>
      <c r="AF461" s="426">
        <v>2.8741483606741509</v>
      </c>
      <c r="AG461" s="424">
        <v>9.035657574462526</v>
      </c>
      <c r="AH461" s="425">
        <v>35.222674608094096</v>
      </c>
      <c r="AI461" s="425">
        <v>6.5530360091871378</v>
      </c>
      <c r="AJ461" s="425">
        <v>7.2832061157903158</v>
      </c>
      <c r="AK461" s="426">
        <v>3.053755648709557</v>
      </c>
      <c r="AL461" s="424">
        <v>8.589566699531737</v>
      </c>
      <c r="AM461" s="425">
        <v>33.934532800278866</v>
      </c>
      <c r="AN461" s="425">
        <v>6.1488507168730173</v>
      </c>
      <c r="AO461" s="425">
        <v>6.8371895876825963</v>
      </c>
      <c r="AP461" s="426">
        <v>2.9236834081782894</v>
      </c>
      <c r="AQ461" s="424">
        <v>8.3725276010528393</v>
      </c>
      <c r="AR461" s="425">
        <v>34.941577352252828</v>
      </c>
      <c r="AS461" s="425">
        <v>5.7586742517147043</v>
      </c>
      <c r="AT461" s="425">
        <v>6.3569541123459636</v>
      </c>
      <c r="AU461" s="426">
        <v>3.0156964789555665</v>
      </c>
      <c r="AV461" s="424">
        <v>8.7758212295432223</v>
      </c>
      <c r="AW461" s="425">
        <v>35.547536681586273</v>
      </c>
      <c r="AX461" s="425">
        <v>5.9811946492134824</v>
      </c>
      <c r="AY461" s="425">
        <v>6.5120312621165954</v>
      </c>
      <c r="AZ461" s="426">
        <v>3.6162119846217959</v>
      </c>
      <c r="BA461" s="424">
        <v>9.1285155108694092</v>
      </c>
      <c r="BB461" s="425">
        <v>36.86545656371549</v>
      </c>
      <c r="BC461" s="425">
        <v>6.1206702434854687</v>
      </c>
      <c r="BD461" s="425">
        <v>6.6876028857002572</v>
      </c>
      <c r="BE461" s="426">
        <v>3.6502692440159019</v>
      </c>
      <c r="BF461" s="424">
        <v>9.2775056288091182</v>
      </c>
      <c r="BG461" s="425">
        <v>37.224962557391095</v>
      </c>
      <c r="BH461" s="425">
        <v>6.0780306613544086</v>
      </c>
      <c r="BI461" s="425">
        <v>6.5761858592069746</v>
      </c>
      <c r="BJ461" s="426">
        <v>3.9583393378672422</v>
      </c>
    </row>
    <row r="462" spans="5:62" ht="10.9" customHeight="1" x14ac:dyDescent="0.2">
      <c r="E462" s="477" t="s">
        <v>357</v>
      </c>
      <c r="F462" s="427">
        <v>4</v>
      </c>
      <c r="G462" s="2" t="s">
        <v>2599</v>
      </c>
      <c r="H462" s="424">
        <v>7.5116400942194801</v>
      </c>
      <c r="I462" s="425">
        <v>32.158042381935275</v>
      </c>
      <c r="J462" s="425">
        <v>5.81387257156993</v>
      </c>
      <c r="K462" s="425">
        <v>6.1978832558150696</v>
      </c>
      <c r="L462" s="426">
        <v>2.9626991504779738</v>
      </c>
      <c r="M462" s="424">
        <v>6.7237409924177705</v>
      </c>
      <c r="N462" s="425">
        <v>29.227927948744995</v>
      </c>
      <c r="O462" s="425">
        <v>5.1381940834594397</v>
      </c>
      <c r="P462" s="425">
        <v>5.4538224022096946</v>
      </c>
      <c r="Q462" s="426">
        <v>2.8651715924612802</v>
      </c>
      <c r="R462" s="424">
        <v>6.0397916569601469</v>
      </c>
      <c r="S462" s="425">
        <v>25.153272035417341</v>
      </c>
      <c r="T462" s="425">
        <v>4.6496931180048895</v>
      </c>
      <c r="U462" s="425">
        <v>4.960912096906994</v>
      </c>
      <c r="V462" s="426">
        <v>2.4757083043370356</v>
      </c>
      <c r="W462" s="424">
        <v>5.77870184531898</v>
      </c>
      <c r="X462" s="425">
        <v>27.982247357749699</v>
      </c>
      <c r="Y462" s="425">
        <v>4.1191184313675571</v>
      </c>
      <c r="Z462" s="425">
        <v>4.4213841878936551</v>
      </c>
      <c r="AA462" s="426">
        <v>2.0756858770537741</v>
      </c>
      <c r="AB462" s="424">
        <v>5.2990152546255818</v>
      </c>
      <c r="AC462" s="425">
        <v>25.991158399532083</v>
      </c>
      <c r="AD462" s="425">
        <v>3.6819159718998886</v>
      </c>
      <c r="AE462" s="425">
        <v>3.9673652625891611</v>
      </c>
      <c r="AF462" s="426">
        <v>1.7826049047835077</v>
      </c>
      <c r="AG462" s="424">
        <v>6.0194505474196527</v>
      </c>
      <c r="AH462" s="425">
        <v>29.036679513107703</v>
      </c>
      <c r="AI462" s="425">
        <v>4.0470393466890044</v>
      </c>
      <c r="AJ462" s="425">
        <v>4.3716185717812657</v>
      </c>
      <c r="AK462" s="426">
        <v>1.8988759757195066</v>
      </c>
      <c r="AL462" s="424">
        <v>5.9966983846594211</v>
      </c>
      <c r="AM462" s="425">
        <v>28.044165424464147</v>
      </c>
      <c r="AN462" s="425">
        <v>4.0295207171374798</v>
      </c>
      <c r="AO462" s="425">
        <v>4.3330744377130115</v>
      </c>
      <c r="AP462" s="426">
        <v>2.0350503115449028</v>
      </c>
      <c r="AQ462" s="424">
        <v>5.641617921692621</v>
      </c>
      <c r="AR462" s="425">
        <v>27.428053069190433</v>
      </c>
      <c r="AS462" s="425">
        <v>3.6589750081808625</v>
      </c>
      <c r="AT462" s="425">
        <v>3.8743011434527634</v>
      </c>
      <c r="AU462" s="426">
        <v>2.2570380765933864</v>
      </c>
      <c r="AV462" s="424">
        <v>6.0193298558060082</v>
      </c>
      <c r="AW462" s="425">
        <v>29.210873710250109</v>
      </c>
      <c r="AX462" s="425">
        <v>3.8064821834672125</v>
      </c>
      <c r="AY462" s="425">
        <v>4.0428289546953451</v>
      </c>
      <c r="AZ462" s="426">
        <v>2.2817447310414809</v>
      </c>
      <c r="BA462" s="424">
        <v>6.2580816834249937</v>
      </c>
      <c r="BB462" s="425">
        <v>29.918841398402616</v>
      </c>
      <c r="BC462" s="425">
        <v>3.9323973461796018</v>
      </c>
      <c r="BD462" s="425">
        <v>4.1263108076627644</v>
      </c>
      <c r="BE462" s="426">
        <v>2.6861834166393783</v>
      </c>
      <c r="BF462" s="424">
        <v>6.2309793778147844</v>
      </c>
      <c r="BG462" s="425">
        <v>29.088268165235476</v>
      </c>
      <c r="BH462" s="425">
        <v>3.936375054433793</v>
      </c>
      <c r="BI462" s="425">
        <v>4.1282166174868626</v>
      </c>
      <c r="BJ462" s="426">
        <v>2.7346165841576044</v>
      </c>
    </row>
    <row r="463" spans="5:62" ht="10.9" customHeight="1" x14ac:dyDescent="0.2">
      <c r="E463" s="477" t="s">
        <v>956</v>
      </c>
      <c r="F463" s="427">
        <v>4</v>
      </c>
      <c r="G463" s="2" t="s">
        <v>2600</v>
      </c>
      <c r="H463" s="424">
        <v>9.6820433136212802</v>
      </c>
      <c r="I463" s="425">
        <v>38.779390183964772</v>
      </c>
      <c r="J463" s="425">
        <v>8.1171980294686996</v>
      </c>
      <c r="K463" s="425">
        <v>8.9961551509709086</v>
      </c>
      <c r="L463" s="426">
        <v>3.291901486038614</v>
      </c>
      <c r="M463" s="424">
        <v>8.6510837060204455</v>
      </c>
      <c r="N463" s="425">
        <v>37.299297667812318</v>
      </c>
      <c r="O463" s="425">
        <v>7.0461601568137553</v>
      </c>
      <c r="P463" s="425">
        <v>7.834763026632352</v>
      </c>
      <c r="Q463" s="426">
        <v>2.8073141913464057</v>
      </c>
      <c r="R463" s="424">
        <v>7.840042132318561</v>
      </c>
      <c r="S463" s="425">
        <v>35.43210737917564</v>
      </c>
      <c r="T463" s="425">
        <v>6.2166044584384972</v>
      </c>
      <c r="U463" s="425">
        <v>6.9244142306383223</v>
      </c>
      <c r="V463" s="426">
        <v>2.4778270070375408</v>
      </c>
      <c r="W463" s="424">
        <v>7.1760291023915448</v>
      </c>
      <c r="X463" s="425">
        <v>34.479303688008464</v>
      </c>
      <c r="Y463" s="425">
        <v>5.4988632172861855</v>
      </c>
      <c r="Z463" s="425">
        <v>6.123647761544885</v>
      </c>
      <c r="AA463" s="426">
        <v>2.2298911535495467</v>
      </c>
      <c r="AB463" s="424">
        <v>6.4344516899439332</v>
      </c>
      <c r="AC463" s="425">
        <v>31.803780423561413</v>
      </c>
      <c r="AD463" s="425">
        <v>4.8521906264623249</v>
      </c>
      <c r="AE463" s="425">
        <v>5.3685764581503461</v>
      </c>
      <c r="AF463" s="426">
        <v>2.1688245302116513</v>
      </c>
      <c r="AG463" s="424">
        <v>6.8635473828976767</v>
      </c>
      <c r="AH463" s="425">
        <v>34.493363424059027</v>
      </c>
      <c r="AI463" s="425">
        <v>5.0948869504656642</v>
      </c>
      <c r="AJ463" s="425">
        <v>5.6305624187135459</v>
      </c>
      <c r="AK463" s="426">
        <v>2.3398881060996057</v>
      </c>
      <c r="AL463" s="424">
        <v>6.6675481584687306</v>
      </c>
      <c r="AM463" s="425">
        <v>32.342544051898578</v>
      </c>
      <c r="AN463" s="425">
        <v>4.9470790928557484</v>
      </c>
      <c r="AO463" s="425">
        <v>5.4925216298512529</v>
      </c>
      <c r="AP463" s="426">
        <v>2.2001400921968362</v>
      </c>
      <c r="AQ463" s="424">
        <v>6.3454737758536224</v>
      </c>
      <c r="AR463" s="425">
        <v>33.530943734440115</v>
      </c>
      <c r="AS463" s="425">
        <v>4.5106062176546446</v>
      </c>
      <c r="AT463" s="425">
        <v>5.0168004583645711</v>
      </c>
      <c r="AU463" s="426">
        <v>2.0052411074732528</v>
      </c>
      <c r="AV463" s="424">
        <v>6.9430442084283115</v>
      </c>
      <c r="AW463" s="425">
        <v>37.488094349026028</v>
      </c>
      <c r="AX463" s="425">
        <v>4.734309813200082</v>
      </c>
      <c r="AY463" s="425">
        <v>5.2215309373126546</v>
      </c>
      <c r="AZ463" s="426">
        <v>2.3930718377587854</v>
      </c>
      <c r="BA463" s="424">
        <v>7.1692721795910144</v>
      </c>
      <c r="BB463" s="425">
        <v>36.829711168376505</v>
      </c>
      <c r="BC463" s="425">
        <v>4.7715368062763055</v>
      </c>
      <c r="BD463" s="425">
        <v>5.2733473541543159</v>
      </c>
      <c r="BE463" s="426">
        <v>2.3901389101613426</v>
      </c>
      <c r="BF463" s="424">
        <v>7.1847877153959701</v>
      </c>
      <c r="BG463" s="425">
        <v>34.786271715318229</v>
      </c>
      <c r="BH463" s="425">
        <v>4.742730535904669</v>
      </c>
      <c r="BI463" s="425">
        <v>5.2159742653075156</v>
      </c>
      <c r="BJ463" s="426">
        <v>2.5436613574032871</v>
      </c>
    </row>
    <row r="464" spans="5:62" ht="10.9" customHeight="1" x14ac:dyDescent="0.2">
      <c r="E464" s="477" t="s">
        <v>365</v>
      </c>
      <c r="F464" s="427">
        <v>4</v>
      </c>
      <c r="G464" s="262" t="s">
        <v>2601</v>
      </c>
      <c r="H464" s="424">
        <v>11.502601035277388</v>
      </c>
      <c r="I464" s="425">
        <v>41.892902572719606</v>
      </c>
      <c r="J464" s="425">
        <v>9.905224671609842</v>
      </c>
      <c r="K464" s="425">
        <v>10.926319351312955</v>
      </c>
      <c r="L464" s="426">
        <v>4.0531860785606817</v>
      </c>
      <c r="M464" s="424">
        <v>10.110235548203125</v>
      </c>
      <c r="N464" s="425">
        <v>39.143625621502927</v>
      </c>
      <c r="O464" s="425">
        <v>8.4975955014319258</v>
      </c>
      <c r="P464" s="425">
        <v>9.4318304566956321</v>
      </c>
      <c r="Q464" s="426">
        <v>3.2419854684507081</v>
      </c>
      <c r="R464" s="424">
        <v>9.2004892554625108</v>
      </c>
      <c r="S464" s="425">
        <v>37.729574076537922</v>
      </c>
      <c r="T464" s="425">
        <v>7.5126723168498817</v>
      </c>
      <c r="U464" s="425">
        <v>8.3618755245870524</v>
      </c>
      <c r="V464" s="426">
        <v>2.8099855853331839</v>
      </c>
      <c r="W464" s="424">
        <v>8.5193847914495429</v>
      </c>
      <c r="X464" s="425">
        <v>37.147028239172634</v>
      </c>
      <c r="Y464" s="425">
        <v>6.7658014700028657</v>
      </c>
      <c r="Z464" s="425">
        <v>7.5103764350826427</v>
      </c>
      <c r="AA464" s="426">
        <v>2.6821935412694806</v>
      </c>
      <c r="AB464" s="424">
        <v>7.7849033305979853</v>
      </c>
      <c r="AC464" s="425">
        <v>34.895593174973953</v>
      </c>
      <c r="AD464" s="425">
        <v>6.1029062828343568</v>
      </c>
      <c r="AE464" s="425">
        <v>6.7200494920112295</v>
      </c>
      <c r="AF464" s="426">
        <v>2.7399658795174577</v>
      </c>
      <c r="AG464" s="424">
        <v>8.1310084110691019</v>
      </c>
      <c r="AH464" s="425">
        <v>37.269021016412161</v>
      </c>
      <c r="AI464" s="425">
        <v>6.2616418866873405</v>
      </c>
      <c r="AJ464" s="425">
        <v>6.9042794013516069</v>
      </c>
      <c r="AK464" s="426">
        <v>2.8037804087758889</v>
      </c>
      <c r="AL464" s="424">
        <v>7.8712042544272665</v>
      </c>
      <c r="AM464" s="425">
        <v>34.713515830278389</v>
      </c>
      <c r="AN464" s="425">
        <v>6.0605456152669692</v>
      </c>
      <c r="AO464" s="425">
        <v>6.709649818547085</v>
      </c>
      <c r="AP464" s="426">
        <v>2.6461851377464014</v>
      </c>
      <c r="AQ464" s="424">
        <v>7.5555480641040793</v>
      </c>
      <c r="AR464" s="425">
        <v>34.837020912449056</v>
      </c>
      <c r="AS464" s="425">
        <v>5.6638350820071812</v>
      </c>
      <c r="AT464" s="425">
        <v>6.2755728776251383</v>
      </c>
      <c r="AU464" s="426">
        <v>2.4917767675072611</v>
      </c>
      <c r="AV464" s="424">
        <v>8.4874762251427658</v>
      </c>
      <c r="AW464" s="425">
        <v>42.674766126881174</v>
      </c>
      <c r="AX464" s="425">
        <v>6.0084050289135371</v>
      </c>
      <c r="AY464" s="425">
        <v>6.6108274480415288</v>
      </c>
      <c r="AZ464" s="426">
        <v>2.9936293532365204</v>
      </c>
      <c r="BA464" s="424">
        <v>8.934388108182759</v>
      </c>
      <c r="BB464" s="425">
        <v>45.429023931818534</v>
      </c>
      <c r="BC464" s="425">
        <v>5.9700765743394433</v>
      </c>
      <c r="BD464" s="425">
        <v>6.6167610627260114</v>
      </c>
      <c r="BE464" s="426">
        <v>2.77641212593673</v>
      </c>
      <c r="BF464" s="424">
        <v>8.9126563958386438</v>
      </c>
      <c r="BG464" s="425">
        <v>43.538758321859376</v>
      </c>
      <c r="BH464" s="425">
        <v>5.7374645655657384</v>
      </c>
      <c r="BI464" s="425">
        <v>6.3262988196584544</v>
      </c>
      <c r="BJ464" s="426">
        <v>2.884105480998334</v>
      </c>
    </row>
    <row r="465" spans="1:62" ht="10.9" customHeight="1" x14ac:dyDescent="0.2">
      <c r="E465" s="477" t="s">
        <v>366</v>
      </c>
      <c r="F465" s="427">
        <v>4</v>
      </c>
      <c r="G465" s="2" t="s">
        <v>2602</v>
      </c>
      <c r="H465" s="424">
        <v>8.1362351567877926</v>
      </c>
      <c r="I465" s="425">
        <v>34.184824303444223</v>
      </c>
      <c r="J465" s="425">
        <v>6.8099513998551817</v>
      </c>
      <c r="K465" s="425">
        <v>7.6263302306302414</v>
      </c>
      <c r="L465" s="426">
        <v>2.8536214877563566</v>
      </c>
      <c r="M465" s="424">
        <v>7.2731265055596985</v>
      </c>
      <c r="N465" s="425">
        <v>33.280458821866922</v>
      </c>
      <c r="O465" s="425">
        <v>5.9236983723788876</v>
      </c>
      <c r="P465" s="425">
        <v>6.6472013378279264</v>
      </c>
      <c r="Q465" s="426">
        <v>2.5061555856318818</v>
      </c>
      <c r="R465" s="424">
        <v>6.518974027625827</v>
      </c>
      <c r="S465" s="425">
        <v>32.04068996100559</v>
      </c>
      <c r="T465" s="425">
        <v>5.117697183515511</v>
      </c>
      <c r="U465" s="425">
        <v>5.7486161340626198</v>
      </c>
      <c r="V465" s="426">
        <v>2.1944894552563845</v>
      </c>
      <c r="W465" s="424">
        <v>5.9710090460429885</v>
      </c>
      <c r="X465" s="425">
        <v>30.516463014335127</v>
      </c>
      <c r="Y465" s="425">
        <v>4.5354209600779996</v>
      </c>
      <c r="Z465" s="425">
        <v>5.124669590713343</v>
      </c>
      <c r="AA465" s="426">
        <v>1.8346496137236621</v>
      </c>
      <c r="AB465" s="424">
        <v>5.3073683673794987</v>
      </c>
      <c r="AC465" s="425">
        <v>27.718709332140953</v>
      </c>
      <c r="AD465" s="425">
        <v>3.9634875311682762</v>
      </c>
      <c r="AE465" s="425">
        <v>4.4550045655375214</v>
      </c>
      <c r="AF465" s="426">
        <v>1.7242993462979461</v>
      </c>
      <c r="AG465" s="424">
        <v>5.7498128875024603</v>
      </c>
      <c r="AH465" s="425">
        <v>29.633900774462141</v>
      </c>
      <c r="AI465" s="425">
        <v>4.2818781857149348</v>
      </c>
      <c r="AJ465" s="425">
        <v>4.7771999246468555</v>
      </c>
      <c r="AK465" s="426">
        <v>2.0370809782443562</v>
      </c>
      <c r="AL465" s="424">
        <v>5.5473109873673723</v>
      </c>
      <c r="AM465" s="425">
        <v>27.465761574366685</v>
      </c>
      <c r="AN465" s="425">
        <v>4.1576499300054568</v>
      </c>
      <c r="AO465" s="425">
        <v>4.6455644249432142</v>
      </c>
      <c r="AP465" s="426">
        <v>1.9883295890643038</v>
      </c>
      <c r="AQ465" s="424">
        <v>5.1866789785636476</v>
      </c>
      <c r="AR465" s="425">
        <v>31.664673334263963</v>
      </c>
      <c r="AS465" s="425">
        <v>3.5980709119121959</v>
      </c>
      <c r="AT465" s="425">
        <v>4.0566820381723128</v>
      </c>
      <c r="AU465" s="426">
        <v>1.6073379763205586</v>
      </c>
      <c r="AV465" s="424">
        <v>5.7196146000633217</v>
      </c>
      <c r="AW465" s="425">
        <v>35.346372023823534</v>
      </c>
      <c r="AX465" s="425">
        <v>3.7564147401230121</v>
      </c>
      <c r="AY465" s="425">
        <v>4.2060164184768505</v>
      </c>
      <c r="AZ465" s="426">
        <v>1.8555679640860301</v>
      </c>
      <c r="BA465" s="424">
        <v>5.9668748428820759</v>
      </c>
      <c r="BB465" s="425">
        <v>32.864800596212547</v>
      </c>
      <c r="BC465" s="425">
        <v>3.8916894806237607</v>
      </c>
      <c r="BD465" s="425">
        <v>4.3502680862902761</v>
      </c>
      <c r="BE465" s="426">
        <v>1.9698461423395295</v>
      </c>
      <c r="BF465" s="424">
        <v>5.8094157084635167</v>
      </c>
      <c r="BG465" s="425">
        <v>29.393858031835379</v>
      </c>
      <c r="BH465" s="425">
        <v>3.836067095457329</v>
      </c>
      <c r="BI465" s="425">
        <v>4.2695430303296265</v>
      </c>
      <c r="BJ465" s="426">
        <v>2.0532649223569988</v>
      </c>
    </row>
    <row r="466" spans="1:62" ht="10.9" customHeight="1" x14ac:dyDescent="0.2">
      <c r="E466" s="477" t="s">
        <v>370</v>
      </c>
      <c r="F466" s="427">
        <v>4</v>
      </c>
      <c r="G466" s="2" t="s">
        <v>2603</v>
      </c>
      <c r="H466" s="424">
        <v>9.3171082015209912</v>
      </c>
      <c r="I466" s="425">
        <v>40.044168903084945</v>
      </c>
      <c r="J466" s="425">
        <v>7.5202573261556438</v>
      </c>
      <c r="K466" s="425">
        <v>8.2664182419876333</v>
      </c>
      <c r="L466" s="426">
        <v>2.9579529379753038</v>
      </c>
      <c r="M466" s="424">
        <v>8.5287808568363044</v>
      </c>
      <c r="N466" s="425">
        <v>39.323080892627253</v>
      </c>
      <c r="O466" s="425">
        <v>6.6424006683920442</v>
      </c>
      <c r="P466" s="425">
        <v>7.2997114867410264</v>
      </c>
      <c r="Q466" s="426">
        <v>2.6951205522716397</v>
      </c>
      <c r="R466" s="424">
        <v>7.7755948339712342</v>
      </c>
      <c r="S466" s="425">
        <v>36.301748796874904</v>
      </c>
      <c r="T466" s="425">
        <v>5.9790805530092426</v>
      </c>
      <c r="U466" s="425">
        <v>6.57294816904811</v>
      </c>
      <c r="V466" s="426">
        <v>2.4726460866373339</v>
      </c>
      <c r="W466" s="424">
        <v>7.0095752024064968</v>
      </c>
      <c r="X466" s="425">
        <v>35.666815455751184</v>
      </c>
      <c r="Y466" s="425">
        <v>5.147377429599624</v>
      </c>
      <c r="Z466" s="425">
        <v>5.6432578086045169</v>
      </c>
      <c r="AA466" s="426">
        <v>2.2411231730179133</v>
      </c>
      <c r="AB466" s="424">
        <v>6.1823842604745121</v>
      </c>
      <c r="AC466" s="425">
        <v>32.736455430683485</v>
      </c>
      <c r="AD466" s="425">
        <v>4.4420890961367467</v>
      </c>
      <c r="AE466" s="425">
        <v>4.8434387387935196</v>
      </c>
      <c r="AF466" s="426">
        <v>2.1086622419243639</v>
      </c>
      <c r="AG466" s="424">
        <v>6.7002656892363683</v>
      </c>
      <c r="AH466" s="425">
        <v>36.675746201553672</v>
      </c>
      <c r="AI466" s="425">
        <v>4.6987538139591827</v>
      </c>
      <c r="AJ466" s="425">
        <v>5.1337045558281886</v>
      </c>
      <c r="AK466" s="426">
        <v>2.2062164848001298</v>
      </c>
      <c r="AL466" s="424">
        <v>6.5906984743721475</v>
      </c>
      <c r="AM466" s="425">
        <v>34.921122233597686</v>
      </c>
      <c r="AN466" s="425">
        <v>4.5904871962346467</v>
      </c>
      <c r="AO466" s="425">
        <v>5.0598329368330868</v>
      </c>
      <c r="AP466" s="426">
        <v>1.9587795400980352</v>
      </c>
      <c r="AQ466" s="424">
        <v>6.3085492592029562</v>
      </c>
      <c r="AR466" s="425">
        <v>33.885625967387973</v>
      </c>
      <c r="AS466" s="425">
        <v>4.2619709648840596</v>
      </c>
      <c r="AT466" s="425">
        <v>4.6717421210314765</v>
      </c>
      <c r="AU466" s="426">
        <v>1.9894028915160316</v>
      </c>
      <c r="AV466" s="424">
        <v>6.6096521731399847</v>
      </c>
      <c r="AW466" s="425">
        <v>34.101093585696773</v>
      </c>
      <c r="AX466" s="425">
        <v>4.4293018496628527</v>
      </c>
      <c r="AY466" s="425">
        <v>4.7986178391750922</v>
      </c>
      <c r="AZ466" s="426">
        <v>2.4364961363764199</v>
      </c>
      <c r="BA466" s="424">
        <v>6.5621450737557723</v>
      </c>
      <c r="BB466" s="425">
        <v>31.657731160094976</v>
      </c>
      <c r="BC466" s="425">
        <v>4.4356380412397121</v>
      </c>
      <c r="BD466" s="425">
        <v>4.7969340535764138</v>
      </c>
      <c r="BE466" s="426">
        <v>2.5204253341484102</v>
      </c>
      <c r="BF466" s="424">
        <v>6.8262439682171756</v>
      </c>
      <c r="BG466" s="425">
        <v>30.638087001992997</v>
      </c>
      <c r="BH466" s="425">
        <v>4.6767404750648298</v>
      </c>
      <c r="BI466" s="425">
        <v>5.0347496357935082</v>
      </c>
      <c r="BJ466" s="426">
        <v>2.828640984773283</v>
      </c>
    </row>
    <row r="467" spans="1:62" ht="10.9" customHeight="1" x14ac:dyDescent="0.2">
      <c r="E467" s="477" t="s">
        <v>958</v>
      </c>
      <c r="F467" s="427">
        <v>4</v>
      </c>
      <c r="G467" s="262" t="s">
        <v>2604</v>
      </c>
      <c r="H467" s="424">
        <v>9.7565170846184603</v>
      </c>
      <c r="I467" s="425">
        <v>43.521164560619908</v>
      </c>
      <c r="J467" s="425">
        <v>7.8637782895782902</v>
      </c>
      <c r="K467" s="425">
        <v>8.4889567093116192</v>
      </c>
      <c r="L467" s="426">
        <v>3.4613131762799161</v>
      </c>
      <c r="M467" s="424">
        <v>9.104521001377428</v>
      </c>
      <c r="N467" s="425">
        <v>42.893178819025081</v>
      </c>
      <c r="O467" s="425">
        <v>7.0894751273068568</v>
      </c>
      <c r="P467" s="425">
        <v>7.6727987605324159</v>
      </c>
      <c r="Q467" s="426">
        <v>3.0523742206351647</v>
      </c>
      <c r="R467" s="424">
        <v>7.8866311699693137</v>
      </c>
      <c r="S467" s="425">
        <v>36.029887223639768</v>
      </c>
      <c r="T467" s="425">
        <v>6.0969422386193637</v>
      </c>
      <c r="U467" s="425">
        <v>6.6110503515623957</v>
      </c>
      <c r="V467" s="426">
        <v>2.6150127072739298</v>
      </c>
      <c r="W467" s="424">
        <v>7.1945731522009391</v>
      </c>
      <c r="X467" s="425">
        <v>37.142885846589515</v>
      </c>
      <c r="Y467" s="425">
        <v>5.26009756296492</v>
      </c>
      <c r="Z467" s="425">
        <v>5.6918024104184086</v>
      </c>
      <c r="AA467" s="426">
        <v>2.365799119804783</v>
      </c>
      <c r="AB467" s="424">
        <v>6.6397046746364179</v>
      </c>
      <c r="AC467" s="425">
        <v>35.956288955342039</v>
      </c>
      <c r="AD467" s="425">
        <v>4.7337828151315016</v>
      </c>
      <c r="AE467" s="425">
        <v>5.1110278184802826</v>
      </c>
      <c r="AF467" s="426">
        <v>2.21017040603618</v>
      </c>
      <c r="AG467" s="424">
        <v>7.1814523737355467</v>
      </c>
      <c r="AH467" s="425">
        <v>40.006359044573998</v>
      </c>
      <c r="AI467" s="425">
        <v>5.0029643345541475</v>
      </c>
      <c r="AJ467" s="425">
        <v>5.4038154620481409</v>
      </c>
      <c r="AK467" s="426">
        <v>2.3441644291873578</v>
      </c>
      <c r="AL467" s="424">
        <v>6.8433207169731824</v>
      </c>
      <c r="AM467" s="425">
        <v>35.797277549164484</v>
      </c>
      <c r="AN467" s="425">
        <v>4.7423710808029957</v>
      </c>
      <c r="AO467" s="425">
        <v>5.1103090692034101</v>
      </c>
      <c r="AP467" s="426">
        <v>2.3027863425356654</v>
      </c>
      <c r="AQ467" s="424">
        <v>6.6763820920001979</v>
      </c>
      <c r="AR467" s="425">
        <v>35.467671946936292</v>
      </c>
      <c r="AS467" s="425">
        <v>4.4821832032149977</v>
      </c>
      <c r="AT467" s="425">
        <v>4.7945290107781551</v>
      </c>
      <c r="AU467" s="426">
        <v>2.4200731194850609</v>
      </c>
      <c r="AV467" s="424">
        <v>6.8769072407601151</v>
      </c>
      <c r="AW467" s="425">
        <v>35.918432354375021</v>
      </c>
      <c r="AX467" s="425">
        <v>4.5751427521704153</v>
      </c>
      <c r="AY467" s="425">
        <v>4.8892464036480634</v>
      </c>
      <c r="AZ467" s="426">
        <v>2.516209862328123</v>
      </c>
      <c r="BA467" s="424">
        <v>7.0345464076286079</v>
      </c>
      <c r="BB467" s="425">
        <v>35.860517499501356</v>
      </c>
      <c r="BC467" s="425">
        <v>4.6749702215063369</v>
      </c>
      <c r="BD467" s="425">
        <v>4.9751062222468887</v>
      </c>
      <c r="BE467" s="426">
        <v>2.7520113197672669</v>
      </c>
      <c r="BF467" s="424">
        <v>7.3126754518564638</v>
      </c>
      <c r="BG467" s="425">
        <v>36.096196752054396</v>
      </c>
      <c r="BH467" s="425">
        <v>4.8312273367146421</v>
      </c>
      <c r="BI467" s="425">
        <v>5.1302315242013732</v>
      </c>
      <c r="BJ467" s="426">
        <v>2.9639598903705413</v>
      </c>
    </row>
    <row r="468" spans="1:62" ht="10.9" customHeight="1" x14ac:dyDescent="0.2">
      <c r="E468" s="477" t="s">
        <v>376</v>
      </c>
      <c r="F468" s="427">
        <v>4</v>
      </c>
      <c r="G468" s="2" t="s">
        <v>2605</v>
      </c>
      <c r="H468" s="424">
        <v>7.5357716798437169</v>
      </c>
      <c r="I468" s="425">
        <v>34.400361660815499</v>
      </c>
      <c r="J468" s="425">
        <v>5.9939540947048568</v>
      </c>
      <c r="K468" s="425">
        <v>6.4218610422854683</v>
      </c>
      <c r="L468" s="426">
        <v>2.9909791981637084</v>
      </c>
      <c r="M468" s="424">
        <v>7.0951079814781588</v>
      </c>
      <c r="N468" s="425">
        <v>35.086933457107271</v>
      </c>
      <c r="O468" s="425">
        <v>5.4189415267253471</v>
      </c>
      <c r="P468" s="425">
        <v>5.8005068194369711</v>
      </c>
      <c r="Q468" s="426">
        <v>2.7875800733542033</v>
      </c>
      <c r="R468" s="424">
        <v>5.9407807953123237</v>
      </c>
      <c r="S468" s="425">
        <v>27.837756309395207</v>
      </c>
      <c r="T468" s="425">
        <v>4.55973422988321</v>
      </c>
      <c r="U468" s="425">
        <v>4.8979233085332883</v>
      </c>
      <c r="V468" s="426">
        <v>2.2718563340666287</v>
      </c>
      <c r="W468" s="424">
        <v>5.4573186444088977</v>
      </c>
      <c r="X468" s="425">
        <v>29.004230672917945</v>
      </c>
      <c r="Y468" s="425">
        <v>3.9577984747596635</v>
      </c>
      <c r="Z468" s="425">
        <v>4.2558812289846522</v>
      </c>
      <c r="AA468" s="426">
        <v>1.9592317976352991</v>
      </c>
      <c r="AB468" s="424">
        <v>5.1007033327094247</v>
      </c>
      <c r="AC468" s="425">
        <v>28.356282339979796</v>
      </c>
      <c r="AD468" s="425">
        <v>3.6217659866707326</v>
      </c>
      <c r="AE468" s="425">
        <v>3.8701967506551544</v>
      </c>
      <c r="AF468" s="426">
        <v>1.9549559556611786</v>
      </c>
      <c r="AG468" s="424">
        <v>5.5096245663661954</v>
      </c>
      <c r="AH468" s="425">
        <v>30.601601626433443</v>
      </c>
      <c r="AI468" s="425">
        <v>3.896130573962227</v>
      </c>
      <c r="AJ468" s="425">
        <v>4.1441759986003444</v>
      </c>
      <c r="AK468" s="426">
        <v>2.2461082187105572</v>
      </c>
      <c r="AL468" s="424">
        <v>5.0492836003400727</v>
      </c>
      <c r="AM468" s="425">
        <v>26.095411711105214</v>
      </c>
      <c r="AN468" s="425">
        <v>3.567211700941324</v>
      </c>
      <c r="AO468" s="425">
        <v>3.7868279585862159</v>
      </c>
      <c r="AP468" s="426">
        <v>2.1059499538188056</v>
      </c>
      <c r="AQ468" s="424">
        <v>4.980285890862282</v>
      </c>
      <c r="AR468" s="425">
        <v>26.541739457961189</v>
      </c>
      <c r="AS468" s="425">
        <v>3.394625247148698</v>
      </c>
      <c r="AT468" s="425">
        <v>3.5525577327136615</v>
      </c>
      <c r="AU468" s="426">
        <v>2.3479589261532108</v>
      </c>
      <c r="AV468" s="424">
        <v>5.1370808783827568</v>
      </c>
      <c r="AW468" s="425">
        <v>26.642557674601811</v>
      </c>
      <c r="AX468" s="425">
        <v>3.5131476092872145</v>
      </c>
      <c r="AY468" s="425">
        <v>3.706299815052891</v>
      </c>
      <c r="AZ468" s="426">
        <v>2.2551303331919956</v>
      </c>
      <c r="BA468" s="424">
        <v>5.310390775912798</v>
      </c>
      <c r="BB468" s="425">
        <v>26.3835644876863</v>
      </c>
      <c r="BC468" s="425">
        <v>3.6623651471914549</v>
      </c>
      <c r="BD468" s="425">
        <v>3.8472860277419088</v>
      </c>
      <c r="BE468" s="426">
        <v>2.4908704376550279</v>
      </c>
      <c r="BF468" s="424">
        <v>5.6600257759566794</v>
      </c>
      <c r="BG468" s="425">
        <v>27.427744583993512</v>
      </c>
      <c r="BH468" s="425">
        <v>3.8631262506665878</v>
      </c>
      <c r="BI468" s="425">
        <v>4.0464964078347281</v>
      </c>
      <c r="BJ468" s="426">
        <v>2.731254191508468</v>
      </c>
    </row>
    <row r="469" spans="1:62" ht="10.9" customHeight="1" x14ac:dyDescent="0.2">
      <c r="E469" s="477" t="s">
        <v>378</v>
      </c>
      <c r="F469" s="427">
        <v>4</v>
      </c>
      <c r="G469" s="2" t="s">
        <v>2606</v>
      </c>
      <c r="H469" s="424">
        <v>7.990534083195711</v>
      </c>
      <c r="I469" s="425">
        <v>36.25556228608334</v>
      </c>
      <c r="J469" s="425">
        <v>6.5143398563591628</v>
      </c>
      <c r="K469" s="425">
        <v>7.0344373255795052</v>
      </c>
      <c r="L469" s="426">
        <v>2.8128424994361132</v>
      </c>
      <c r="M469" s="424">
        <v>7.2152655490472686</v>
      </c>
      <c r="N469" s="425">
        <v>33.91485972688762</v>
      </c>
      <c r="O469" s="425">
        <v>5.7004470963735976</v>
      </c>
      <c r="P469" s="425">
        <v>6.1935670237443157</v>
      </c>
      <c r="Q469" s="426">
        <v>2.261984244311662</v>
      </c>
      <c r="R469" s="424">
        <v>6.3975161831209473</v>
      </c>
      <c r="S469" s="425">
        <v>29.225532451238493</v>
      </c>
      <c r="T469" s="425">
        <v>5.0085358457182378</v>
      </c>
      <c r="U469" s="425">
        <v>5.4185647916156752</v>
      </c>
      <c r="V469" s="426">
        <v>2.2297825811713268</v>
      </c>
      <c r="W469" s="424">
        <v>5.7820213238104206</v>
      </c>
      <c r="X469" s="425">
        <v>27.963960754320112</v>
      </c>
      <c r="Y469" s="425">
        <v>4.4021209185109047</v>
      </c>
      <c r="Z469" s="425">
        <v>4.7528335276529203</v>
      </c>
      <c r="AA469" s="426">
        <v>2.0740290611669239</v>
      </c>
      <c r="AB469" s="424">
        <v>5.2585019134511057</v>
      </c>
      <c r="AC469" s="425">
        <v>26.362611773535363</v>
      </c>
      <c r="AD469" s="425">
        <v>3.9685289786696236</v>
      </c>
      <c r="AE469" s="425">
        <v>4.2768795545543785</v>
      </c>
      <c r="AF469" s="426">
        <v>1.9601247459794693</v>
      </c>
      <c r="AG469" s="424">
        <v>6.051647304709439</v>
      </c>
      <c r="AH469" s="425">
        <v>31.974682816306686</v>
      </c>
      <c r="AI469" s="425">
        <v>4.4668736064929728</v>
      </c>
      <c r="AJ469" s="425">
        <v>4.8444857077261352</v>
      </c>
      <c r="AK469" s="426">
        <v>2.0517768552294036</v>
      </c>
      <c r="AL469" s="424">
        <v>5.7096965353960263</v>
      </c>
      <c r="AM469" s="425">
        <v>29.135661099762959</v>
      </c>
      <c r="AN469" s="425">
        <v>4.1462840304623132</v>
      </c>
      <c r="AO469" s="425">
        <v>4.4758336638486114</v>
      </c>
      <c r="AP469" s="426">
        <v>2.0446889637206089</v>
      </c>
      <c r="AQ469" s="424">
        <v>5.2153747759533271</v>
      </c>
      <c r="AR469" s="425">
        <v>26.785907954139311</v>
      </c>
      <c r="AS469" s="425">
        <v>3.7102939094723215</v>
      </c>
      <c r="AT469" s="425">
        <v>3.9807686944162364</v>
      </c>
      <c r="AU469" s="426">
        <v>1.9977516360639838</v>
      </c>
      <c r="AV469" s="424">
        <v>5.2541562943501505</v>
      </c>
      <c r="AW469" s="425">
        <v>26.595585160755341</v>
      </c>
      <c r="AX469" s="425">
        <v>3.7302204795362233</v>
      </c>
      <c r="AY469" s="425">
        <v>4.0332654631464671</v>
      </c>
      <c r="AZ469" s="426">
        <v>1.8279920514896266</v>
      </c>
      <c r="BA469" s="424">
        <v>5.4491323402863259</v>
      </c>
      <c r="BB469" s="425">
        <v>27.476392655556541</v>
      </c>
      <c r="BC469" s="425">
        <v>3.8239112911195079</v>
      </c>
      <c r="BD469" s="425">
        <v>4.1231559941475187</v>
      </c>
      <c r="BE469" s="426">
        <v>1.9736532674216882</v>
      </c>
      <c r="BF469" s="424">
        <v>5.9873052910112001</v>
      </c>
      <c r="BG469" s="425">
        <v>29.662428080042329</v>
      </c>
      <c r="BH469" s="425">
        <v>4.1443640348489517</v>
      </c>
      <c r="BI469" s="425">
        <v>4.4560750100913911</v>
      </c>
      <c r="BJ469" s="426">
        <v>2.2619052447038088</v>
      </c>
    </row>
    <row r="470" spans="1:62" ht="10.9" customHeight="1" x14ac:dyDescent="0.2">
      <c r="E470" s="477" t="s">
        <v>379</v>
      </c>
      <c r="F470" s="427">
        <v>4</v>
      </c>
      <c r="G470" s="2" t="s">
        <v>2607</v>
      </c>
      <c r="H470" s="424">
        <v>9.7429249699903906</v>
      </c>
      <c r="I470" s="425">
        <v>43.453920952041678</v>
      </c>
      <c r="J470" s="425">
        <v>7.6875398640976664</v>
      </c>
      <c r="K470" s="425">
        <v>8.2546221861013471</v>
      </c>
      <c r="L470" s="426">
        <v>4.1565105188183979</v>
      </c>
      <c r="M470" s="424">
        <v>9.1305009177550946</v>
      </c>
      <c r="N470" s="425">
        <v>42.172380144565899</v>
      </c>
      <c r="O470" s="425">
        <v>7.0112803547401779</v>
      </c>
      <c r="P470" s="425">
        <v>7.5628331941800386</v>
      </c>
      <c r="Q470" s="426">
        <v>3.6149741493282792</v>
      </c>
      <c r="R470" s="424">
        <v>7.7843895894678328</v>
      </c>
      <c r="S470" s="425">
        <v>34.555734991444886</v>
      </c>
      <c r="T470" s="425">
        <v>5.9719361650401703</v>
      </c>
      <c r="U470" s="425">
        <v>6.4830660337995907</v>
      </c>
      <c r="V470" s="426">
        <v>2.8886994406138728</v>
      </c>
      <c r="W470" s="424">
        <v>7.1622167140708539</v>
      </c>
      <c r="X470" s="425">
        <v>37.587779651133715</v>
      </c>
      <c r="Y470" s="425">
        <v>5.0976197259116027</v>
      </c>
      <c r="Z470" s="425">
        <v>5.5286901721990613</v>
      </c>
      <c r="AA470" s="426">
        <v>2.5238523994230806</v>
      </c>
      <c r="AB470" s="424">
        <v>6.9433499590026084</v>
      </c>
      <c r="AC470" s="425">
        <v>38.68797750327586</v>
      </c>
      <c r="AD470" s="425">
        <v>4.7624495964179152</v>
      </c>
      <c r="AE470" s="425">
        <v>5.1773081645212438</v>
      </c>
      <c r="AF470" s="426">
        <v>2.2824562790731191</v>
      </c>
      <c r="AG470" s="424">
        <v>7.3387179026150422</v>
      </c>
      <c r="AH470" s="425">
        <v>40.993541403541592</v>
      </c>
      <c r="AI470" s="425">
        <v>4.9540609424533866</v>
      </c>
      <c r="AJ470" s="425">
        <v>5.3839112750983018</v>
      </c>
      <c r="AK470" s="426">
        <v>2.3828245397002537</v>
      </c>
      <c r="AL470" s="424">
        <v>6.8794543374996744</v>
      </c>
      <c r="AM470" s="425">
        <v>35.75038313648826</v>
      </c>
      <c r="AN470" s="425">
        <v>4.6488506354474115</v>
      </c>
      <c r="AO470" s="425">
        <v>5.0022070633858409</v>
      </c>
      <c r="AP470" s="426">
        <v>2.5413569754357548</v>
      </c>
      <c r="AQ470" s="424">
        <v>6.9543127969375229</v>
      </c>
      <c r="AR470" s="425">
        <v>37.656263666379544</v>
      </c>
      <c r="AS470" s="425">
        <v>4.4285426523260298</v>
      </c>
      <c r="AT470" s="425">
        <v>4.7209551739596236</v>
      </c>
      <c r="AU470" s="426">
        <v>2.7033749549753678</v>
      </c>
      <c r="AV470" s="424">
        <v>7.0711862693705489</v>
      </c>
      <c r="AW470" s="425">
        <v>37.456855330033974</v>
      </c>
      <c r="AX470" s="425">
        <v>4.3933669201834604</v>
      </c>
      <c r="AY470" s="425">
        <v>4.6800440892523207</v>
      </c>
      <c r="AZ470" s="426">
        <v>2.7238362974791039</v>
      </c>
      <c r="BA470" s="424">
        <v>6.9064051236450652</v>
      </c>
      <c r="BB470" s="425">
        <v>35.191353772212253</v>
      </c>
      <c r="BC470" s="425">
        <v>4.3074711390817955</v>
      </c>
      <c r="BD470" s="425">
        <v>4.5835733550015378</v>
      </c>
      <c r="BE470" s="426">
        <v>2.7640153573973576</v>
      </c>
      <c r="BF470" s="424">
        <v>7.3692804176632549</v>
      </c>
      <c r="BG470" s="425">
        <v>36.980184136666139</v>
      </c>
      <c r="BH470" s="425">
        <v>4.5346983928597266</v>
      </c>
      <c r="BI470" s="425">
        <v>4.7590206802594546</v>
      </c>
      <c r="BJ470" s="426">
        <v>3.3149826644211529</v>
      </c>
    </row>
    <row r="471" spans="1:62" ht="10.9" customHeight="1" x14ac:dyDescent="0.2">
      <c r="E471" s="477" t="s">
        <v>380</v>
      </c>
      <c r="F471" s="427">
        <v>4</v>
      </c>
      <c r="G471" s="2" t="s">
        <v>2608</v>
      </c>
      <c r="H471" s="424">
        <v>13.258075304091191</v>
      </c>
      <c r="I471" s="425">
        <v>55.94055881200854</v>
      </c>
      <c r="J471" s="425">
        <v>10.796410819596851</v>
      </c>
      <c r="K471" s="425">
        <v>11.635624092643095</v>
      </c>
      <c r="L471" s="426">
        <v>4.4365709214251599</v>
      </c>
      <c r="M471" s="424">
        <v>12.385154505983175</v>
      </c>
      <c r="N471" s="425">
        <v>55.576735219030297</v>
      </c>
      <c r="O471" s="425">
        <v>9.7713607080164273</v>
      </c>
      <c r="P471" s="425">
        <v>10.575673779425264</v>
      </c>
      <c r="Q471" s="426">
        <v>3.786121843627086</v>
      </c>
      <c r="R471" s="424">
        <v>11.132817643637374</v>
      </c>
      <c r="S471" s="425">
        <v>49.528567600046344</v>
      </c>
      <c r="T471" s="425">
        <v>8.6507232112056869</v>
      </c>
      <c r="U471" s="425">
        <v>9.3896539767992682</v>
      </c>
      <c r="V471" s="426">
        <v>3.2215258051195788</v>
      </c>
      <c r="W471" s="424">
        <v>10.136526809229222</v>
      </c>
      <c r="X471" s="425">
        <v>50.952422125538547</v>
      </c>
      <c r="Y471" s="425">
        <v>7.454957739204481</v>
      </c>
      <c r="Z471" s="425">
        <v>8.063627885105813</v>
      </c>
      <c r="AA471" s="426">
        <v>3.0020221151334328</v>
      </c>
      <c r="AB471" s="424">
        <v>9.4202533936834492</v>
      </c>
      <c r="AC471" s="425">
        <v>48.330026027903855</v>
      </c>
      <c r="AD471" s="425">
        <v>6.7592843072372908</v>
      </c>
      <c r="AE471" s="425">
        <v>7.2864977093620364</v>
      </c>
      <c r="AF471" s="426">
        <v>2.851118574608225</v>
      </c>
      <c r="AG471" s="424">
        <v>9.7534652578744598</v>
      </c>
      <c r="AH471" s="425">
        <v>52.53362706645779</v>
      </c>
      <c r="AI471" s="425">
        <v>6.6986719342786483</v>
      </c>
      <c r="AJ471" s="425">
        <v>7.2357638345951711</v>
      </c>
      <c r="AK471" s="426">
        <v>2.7182108604643416</v>
      </c>
      <c r="AL471" s="424">
        <v>9.6581416559670323</v>
      </c>
      <c r="AM471" s="425">
        <v>48.913875354777005</v>
      </c>
      <c r="AN471" s="425">
        <v>6.5720501081933325</v>
      </c>
      <c r="AO471" s="425">
        <v>7.0940770158743485</v>
      </c>
      <c r="AP471" s="426">
        <v>2.6674674950033457</v>
      </c>
      <c r="AQ471" s="424">
        <v>9.4885561766228719</v>
      </c>
      <c r="AR471" s="425">
        <v>46.262155719734402</v>
      </c>
      <c r="AS471" s="425">
        <v>6.4467280021959938</v>
      </c>
      <c r="AT471" s="425">
        <v>6.9249103019069258</v>
      </c>
      <c r="AU471" s="426">
        <v>2.8357837456874551</v>
      </c>
      <c r="AV471" s="424">
        <v>9.949142215985006</v>
      </c>
      <c r="AW471" s="425">
        <v>48.134283712161725</v>
      </c>
      <c r="AX471" s="425">
        <v>6.7326018912988754</v>
      </c>
      <c r="AY471" s="425">
        <v>7.1863707109489443</v>
      </c>
      <c r="AZ471" s="426">
        <v>3.2844047269411565</v>
      </c>
      <c r="BA471" s="424">
        <v>10.226007424520784</v>
      </c>
      <c r="BB471" s="425">
        <v>49.888535831462612</v>
      </c>
      <c r="BC471" s="425">
        <v>6.8390578573426799</v>
      </c>
      <c r="BD471" s="425">
        <v>7.2830377835929747</v>
      </c>
      <c r="BE471" s="426">
        <v>3.5174371440865335</v>
      </c>
      <c r="BF471" s="424">
        <v>10.210493631974808</v>
      </c>
      <c r="BG471" s="425">
        <v>48.378290062369352</v>
      </c>
      <c r="BH471" s="425">
        <v>6.7235550585405326</v>
      </c>
      <c r="BI471" s="425">
        <v>7.1805296533329956</v>
      </c>
      <c r="BJ471" s="426">
        <v>3.3672506077487587</v>
      </c>
    </row>
    <row r="472" spans="1:62" ht="10.9" customHeight="1" x14ac:dyDescent="0.2">
      <c r="E472" s="477" t="s">
        <v>383</v>
      </c>
      <c r="F472" s="427">
        <v>4</v>
      </c>
      <c r="G472" s="2" t="s">
        <v>2609</v>
      </c>
      <c r="H472" s="424">
        <v>12.111557866436266</v>
      </c>
      <c r="I472" s="425">
        <v>52.310769227282236</v>
      </c>
      <c r="J472" s="425">
        <v>9.497418756798643</v>
      </c>
      <c r="K472" s="425">
        <v>10.366100383831199</v>
      </c>
      <c r="L472" s="426">
        <v>3.5963434238166179</v>
      </c>
      <c r="M472" s="424">
        <v>11.627690997708534</v>
      </c>
      <c r="N472" s="425">
        <v>52.7896326751519</v>
      </c>
      <c r="O472" s="425">
        <v>8.7395488799053318</v>
      </c>
      <c r="P472" s="425">
        <v>9.5936016761060134</v>
      </c>
      <c r="Q472" s="426">
        <v>3.0658505081874394</v>
      </c>
      <c r="R472" s="424">
        <v>10.097155527055065</v>
      </c>
      <c r="S472" s="425">
        <v>44.516100636028646</v>
      </c>
      <c r="T472" s="425">
        <v>7.5261944519588715</v>
      </c>
      <c r="U472" s="425">
        <v>8.2691993062910427</v>
      </c>
      <c r="V472" s="426">
        <v>2.7098253523771967</v>
      </c>
      <c r="W472" s="424">
        <v>9.4571394543331113</v>
      </c>
      <c r="X472" s="425">
        <v>48.068935356540337</v>
      </c>
      <c r="Y472" s="425">
        <v>6.5498548440508495</v>
      </c>
      <c r="Z472" s="425">
        <v>7.1592530240075423</v>
      </c>
      <c r="AA472" s="426">
        <v>2.6257961624587791</v>
      </c>
      <c r="AB472" s="424">
        <v>8.7181363198670052</v>
      </c>
      <c r="AC472" s="425">
        <v>45.603625293338716</v>
      </c>
      <c r="AD472" s="425">
        <v>5.8938885698286727</v>
      </c>
      <c r="AE472" s="425">
        <v>6.4402866602521396</v>
      </c>
      <c r="AF472" s="426">
        <v>2.3644508001236826</v>
      </c>
      <c r="AG472" s="424">
        <v>9.1775936870241832</v>
      </c>
      <c r="AH472" s="425">
        <v>49.179538428175789</v>
      </c>
      <c r="AI472" s="425">
        <v>6.0778136108157508</v>
      </c>
      <c r="AJ472" s="425">
        <v>6.6597151456842738</v>
      </c>
      <c r="AK472" s="426">
        <v>2.3502993956835767</v>
      </c>
      <c r="AL472" s="424">
        <v>8.8001558792071926</v>
      </c>
      <c r="AM472" s="425">
        <v>43.66463751520039</v>
      </c>
      <c r="AN472" s="425">
        <v>5.9021550364448636</v>
      </c>
      <c r="AO472" s="425">
        <v>6.4558044363728122</v>
      </c>
      <c r="AP472" s="426">
        <v>2.3712234250390973</v>
      </c>
      <c r="AQ472" s="424">
        <v>8.9081843793357542</v>
      </c>
      <c r="AR472" s="425">
        <v>45.862233983419848</v>
      </c>
      <c r="AS472" s="425">
        <v>5.7163935652264302</v>
      </c>
      <c r="AT472" s="425">
        <v>6.2099716447547344</v>
      </c>
      <c r="AU472" s="426">
        <v>2.5837843390506485</v>
      </c>
      <c r="AV472" s="424">
        <v>9.1129909240053113</v>
      </c>
      <c r="AW472" s="425">
        <v>46.129389099246332</v>
      </c>
      <c r="AX472" s="425">
        <v>5.6889133438870072</v>
      </c>
      <c r="AY472" s="425">
        <v>6.1045076738639832</v>
      </c>
      <c r="AZ472" s="426">
        <v>3.0485688350787306</v>
      </c>
      <c r="BA472" s="424">
        <v>9.373546032182011</v>
      </c>
      <c r="BB472" s="425">
        <v>46.841137955732826</v>
      </c>
      <c r="BC472" s="425">
        <v>5.7777150452354746</v>
      </c>
      <c r="BD472" s="425">
        <v>6.1660361150028242</v>
      </c>
      <c r="BE472" s="426">
        <v>3.3647733773655011</v>
      </c>
      <c r="BF472" s="424">
        <v>9.4881204730454165</v>
      </c>
      <c r="BG472" s="425">
        <v>45.852758866015961</v>
      </c>
      <c r="BH472" s="425">
        <v>5.8563101249027723</v>
      </c>
      <c r="BI472" s="425">
        <v>6.2557641113787152</v>
      </c>
      <c r="BJ472" s="426">
        <v>3.4342156606115686</v>
      </c>
    </row>
    <row r="473" spans="1:62" ht="10.9" customHeight="1" x14ac:dyDescent="0.2">
      <c r="E473" s="477" t="s">
        <v>384</v>
      </c>
      <c r="F473" s="427">
        <v>4</v>
      </c>
      <c r="G473" s="262" t="s">
        <v>2610</v>
      </c>
      <c r="H473" s="424">
        <v>10.127887586523109</v>
      </c>
      <c r="I473" s="425">
        <v>46.497352960952469</v>
      </c>
      <c r="J473" s="425">
        <v>8.3936839563380499</v>
      </c>
      <c r="K473" s="425">
        <v>9.0549191223545886</v>
      </c>
      <c r="L473" s="426">
        <v>3.565396538781624</v>
      </c>
      <c r="M473" s="424">
        <v>9.4516684924943011</v>
      </c>
      <c r="N473" s="425">
        <v>45.728088103753407</v>
      </c>
      <c r="O473" s="425">
        <v>7.609026754363323</v>
      </c>
      <c r="P473" s="425">
        <v>8.1681412790677168</v>
      </c>
      <c r="Q473" s="426">
        <v>3.5700321371616943</v>
      </c>
      <c r="R473" s="424">
        <v>7.9000509216984831</v>
      </c>
      <c r="S473" s="425">
        <v>36.834679740406408</v>
      </c>
      <c r="T473" s="425">
        <v>6.3068754239318867</v>
      </c>
      <c r="U473" s="425">
        <v>6.7932687021954266</v>
      </c>
      <c r="V473" s="426">
        <v>2.8638451668714584</v>
      </c>
      <c r="W473" s="424">
        <v>7.0169877340088274</v>
      </c>
      <c r="X473" s="425">
        <v>37.625353670917157</v>
      </c>
      <c r="Y473" s="425">
        <v>5.2840002289287291</v>
      </c>
      <c r="Z473" s="425">
        <v>5.6822957749888436</v>
      </c>
      <c r="AA473" s="426">
        <v>2.4730772062686572</v>
      </c>
      <c r="AB473" s="424">
        <v>6.2395287130202561</v>
      </c>
      <c r="AC473" s="425">
        <v>36.759618146019179</v>
      </c>
      <c r="AD473" s="425">
        <v>4.5050111204731742</v>
      </c>
      <c r="AE473" s="425">
        <v>4.8311641865402404</v>
      </c>
      <c r="AF473" s="426">
        <v>2.2033924984922568</v>
      </c>
      <c r="AG473" s="424">
        <v>6.9453282831897614</v>
      </c>
      <c r="AH473" s="425">
        <v>42.033242595110131</v>
      </c>
      <c r="AI473" s="425">
        <v>4.8570406145818783</v>
      </c>
      <c r="AJ473" s="425">
        <v>5.1769037955250647</v>
      </c>
      <c r="AK473" s="426">
        <v>2.6130603910438897</v>
      </c>
      <c r="AL473" s="424">
        <v>6.6631445139371142</v>
      </c>
      <c r="AM473" s="425">
        <v>37.554647950909221</v>
      </c>
      <c r="AN473" s="425">
        <v>4.6210307698810151</v>
      </c>
      <c r="AO473" s="425">
        <v>4.9303598414927663</v>
      </c>
      <c r="AP473" s="426">
        <v>2.4501821042162044</v>
      </c>
      <c r="AQ473" s="424">
        <v>6.4755155437709551</v>
      </c>
      <c r="AR473" s="425">
        <v>37.46333926303933</v>
      </c>
      <c r="AS473" s="425">
        <v>4.2960793268254278</v>
      </c>
      <c r="AT473" s="425">
        <v>4.5528589799985442</v>
      </c>
      <c r="AU473" s="426">
        <v>2.5063209334825558</v>
      </c>
      <c r="AV473" s="424">
        <v>6.7873771740760516</v>
      </c>
      <c r="AW473" s="425">
        <v>38.104158392306694</v>
      </c>
      <c r="AX473" s="425">
        <v>4.4723569357109234</v>
      </c>
      <c r="AY473" s="425">
        <v>4.7191442041237597</v>
      </c>
      <c r="AZ473" s="426">
        <v>2.7607277781279445</v>
      </c>
      <c r="BA473" s="424">
        <v>6.9404945815338186</v>
      </c>
      <c r="BB473" s="425">
        <v>36.372539381057329</v>
      </c>
      <c r="BC473" s="425">
        <v>4.6790869929101238</v>
      </c>
      <c r="BD473" s="425">
        <v>4.8871504249558173</v>
      </c>
      <c r="BE473" s="426">
        <v>3.2651130256887142</v>
      </c>
      <c r="BF473" s="424">
        <v>7.0260272924306824</v>
      </c>
      <c r="BG473" s="425">
        <v>34.375046723585406</v>
      </c>
      <c r="BH473" s="425">
        <v>4.809735789106993</v>
      </c>
      <c r="BI473" s="425">
        <v>5.0119663120015687</v>
      </c>
      <c r="BJ473" s="426">
        <v>3.481027404841651</v>
      </c>
    </row>
    <row r="474" spans="1:62" ht="10.9" customHeight="1" x14ac:dyDescent="0.2">
      <c r="E474" s="477" t="s">
        <v>960</v>
      </c>
      <c r="F474" s="427">
        <v>4</v>
      </c>
      <c r="G474" s="2" t="s">
        <v>2611</v>
      </c>
      <c r="H474" s="424">
        <v>6.8991891326791155</v>
      </c>
      <c r="I474" s="425">
        <v>28.397925162333102</v>
      </c>
      <c r="J474" s="425">
        <v>5.8598003154632492</v>
      </c>
      <c r="K474" s="425">
        <v>6.2849730246506121</v>
      </c>
      <c r="L474" s="426">
        <v>2.9778371979938436</v>
      </c>
      <c r="M474" s="424">
        <v>6.3399794277784558</v>
      </c>
      <c r="N474" s="425">
        <v>28.253769306017137</v>
      </c>
      <c r="O474" s="425">
        <v>5.223647612346606</v>
      </c>
      <c r="P474" s="425">
        <v>5.6150418333743204</v>
      </c>
      <c r="Q474" s="426">
        <v>2.6312430458375227</v>
      </c>
      <c r="R474" s="424">
        <v>5.6496962954650414</v>
      </c>
      <c r="S474" s="425">
        <v>24.987020058405804</v>
      </c>
      <c r="T474" s="425">
        <v>4.5984344856254369</v>
      </c>
      <c r="U474" s="425">
        <v>4.9504289054855466</v>
      </c>
      <c r="V474" s="426">
        <v>2.3002857553574598</v>
      </c>
      <c r="W474" s="424">
        <v>5.1796142463267483</v>
      </c>
      <c r="X474" s="425">
        <v>26.108698346104887</v>
      </c>
      <c r="Y474" s="425">
        <v>4.0023313610630398</v>
      </c>
      <c r="Z474" s="425">
        <v>4.3069210537995506</v>
      </c>
      <c r="AA474" s="426">
        <v>2.0258719814953761</v>
      </c>
      <c r="AB474" s="424">
        <v>5.0627266258651629</v>
      </c>
      <c r="AC474" s="425">
        <v>26.322185170657171</v>
      </c>
      <c r="AD474" s="425">
        <v>3.8511848154109045</v>
      </c>
      <c r="AE474" s="425">
        <v>4.1537378330992825</v>
      </c>
      <c r="AF474" s="426">
        <v>1.8987557911882242</v>
      </c>
      <c r="AG474" s="424">
        <v>5.8538550052229121</v>
      </c>
      <c r="AH474" s="425">
        <v>30.312192999544674</v>
      </c>
      <c r="AI474" s="425">
        <v>4.3809414809358165</v>
      </c>
      <c r="AJ474" s="425">
        <v>4.741737115711735</v>
      </c>
      <c r="AK474" s="426">
        <v>2.083814506586275</v>
      </c>
      <c r="AL474" s="424">
        <v>5.5031188304558567</v>
      </c>
      <c r="AM474" s="425">
        <v>28.01573133581018</v>
      </c>
      <c r="AN474" s="425">
        <v>4.0816713082520462</v>
      </c>
      <c r="AO474" s="425">
        <v>4.4157459781891486</v>
      </c>
      <c r="AP474" s="426">
        <v>1.9560324160321221</v>
      </c>
      <c r="AQ474" s="424">
        <v>5.2614545965776305</v>
      </c>
      <c r="AR474" s="425">
        <v>29.288093107295527</v>
      </c>
      <c r="AS474" s="425">
        <v>3.6781693547402288</v>
      </c>
      <c r="AT474" s="425">
        <v>3.9437305615188509</v>
      </c>
      <c r="AU474" s="426">
        <v>1.9979930497082812</v>
      </c>
      <c r="AV474" s="424">
        <v>5.8298352733985395</v>
      </c>
      <c r="AW474" s="425">
        <v>31.999072447492164</v>
      </c>
      <c r="AX474" s="425">
        <v>3.9182299293520688</v>
      </c>
      <c r="AY474" s="425">
        <v>4.1771331600984398</v>
      </c>
      <c r="AZ474" s="426">
        <v>2.3377721897946753</v>
      </c>
      <c r="BA474" s="424">
        <v>6.0392059727736882</v>
      </c>
      <c r="BB474" s="425">
        <v>30.295904485565345</v>
      </c>
      <c r="BC474" s="425">
        <v>4.125533347869454</v>
      </c>
      <c r="BD474" s="425">
        <v>4.3827077976108706</v>
      </c>
      <c r="BE474" s="426">
        <v>2.5943613299805617</v>
      </c>
      <c r="BF474" s="424">
        <v>6.0958014366225788</v>
      </c>
      <c r="BG474" s="425">
        <v>28.351196409117495</v>
      </c>
      <c r="BH474" s="425">
        <v>4.2082745770010854</v>
      </c>
      <c r="BI474" s="425">
        <v>4.4641830099592621</v>
      </c>
      <c r="BJ474" s="426">
        <v>2.7086344055224774</v>
      </c>
    </row>
    <row r="475" spans="1:62" ht="10.9" customHeight="1" x14ac:dyDescent="0.2">
      <c r="E475" s="477" t="s">
        <v>388</v>
      </c>
      <c r="F475" s="427">
        <v>4</v>
      </c>
      <c r="G475" s="2" t="s">
        <v>2612</v>
      </c>
      <c r="H475" s="424">
        <v>7.0019782420862198</v>
      </c>
      <c r="I475" s="425">
        <v>32.460257073927451</v>
      </c>
      <c r="J475" s="425">
        <v>5.710697892319506</v>
      </c>
      <c r="K475" s="425">
        <v>6.1429193281979142</v>
      </c>
      <c r="L475" s="426">
        <v>3.7466192027365874</v>
      </c>
      <c r="M475" s="424">
        <v>6.3646427604205948</v>
      </c>
      <c r="N475" s="425">
        <v>29.397255109903412</v>
      </c>
      <c r="O475" s="425">
        <v>5.0786324244003493</v>
      </c>
      <c r="P475" s="425">
        <v>5.5352224296919417</v>
      </c>
      <c r="Q475" s="426">
        <v>3.042657756646348</v>
      </c>
      <c r="R475" s="424">
        <v>5.2679785596486148</v>
      </c>
      <c r="S475" s="425">
        <v>23.845874351614587</v>
      </c>
      <c r="T475" s="425">
        <v>4.1309590413822574</v>
      </c>
      <c r="U475" s="425">
        <v>4.6471929271715382</v>
      </c>
      <c r="V475" s="426">
        <v>1.8675465696343476</v>
      </c>
      <c r="W475" s="424">
        <v>4.9255910814925583</v>
      </c>
      <c r="X475" s="425">
        <v>25.895263065620789</v>
      </c>
      <c r="Y475" s="425">
        <v>3.656396685693232</v>
      </c>
      <c r="Z475" s="425">
        <v>4.0538357176924826</v>
      </c>
      <c r="AA475" s="426">
        <v>1.8825790368297999</v>
      </c>
      <c r="AB475" s="424">
        <v>4.9537679989171686</v>
      </c>
      <c r="AC475" s="425">
        <v>26.005210202410524</v>
      </c>
      <c r="AD475" s="425">
        <v>3.7796759650279887</v>
      </c>
      <c r="AE475" s="425">
        <v>4.1929266170163908</v>
      </c>
      <c r="AF475" s="426">
        <v>1.9059998563599223</v>
      </c>
      <c r="AG475" s="424">
        <v>5.8849438924223341</v>
      </c>
      <c r="AH475" s="425">
        <v>30.510274176586631</v>
      </c>
      <c r="AI475" s="425">
        <v>4.2886402973210087</v>
      </c>
      <c r="AJ475" s="425">
        <v>4.8191160070656869</v>
      </c>
      <c r="AK475" s="426">
        <v>1.8549914730394221</v>
      </c>
      <c r="AL475" s="424">
        <v>5.8455671239318034</v>
      </c>
      <c r="AM475" s="425">
        <v>28.148137893873901</v>
      </c>
      <c r="AN475" s="425">
        <v>4.2644269834246513</v>
      </c>
      <c r="AO475" s="425">
        <v>4.7361253481638235</v>
      </c>
      <c r="AP475" s="426">
        <v>2.05704622998566</v>
      </c>
      <c r="AQ475" s="424">
        <v>5.6339893503264618</v>
      </c>
      <c r="AR475" s="425">
        <v>26.638788572732398</v>
      </c>
      <c r="AS475" s="425">
        <v>3.9531217589672085</v>
      </c>
      <c r="AT475" s="425">
        <v>4.4286268820819892</v>
      </c>
      <c r="AU475" s="426">
        <v>1.7293622213940789</v>
      </c>
      <c r="AV475" s="424">
        <v>6.0705971579764206</v>
      </c>
      <c r="AW475" s="425">
        <v>26.484183963877147</v>
      </c>
      <c r="AX475" s="425">
        <v>4.2275201488494751</v>
      </c>
      <c r="AY475" s="425">
        <v>4.7016892250459064</v>
      </c>
      <c r="AZ475" s="426">
        <v>2.0375945342372543</v>
      </c>
      <c r="BA475" s="424">
        <v>7.0355640680966669</v>
      </c>
      <c r="BB475" s="425">
        <v>29.100722760215881</v>
      </c>
      <c r="BC475" s="425">
        <v>4.9280836393693761</v>
      </c>
      <c r="BD475" s="425">
        <v>5.375577526511826</v>
      </c>
      <c r="BE475" s="426">
        <v>2.8803441242526597</v>
      </c>
      <c r="BF475" s="424">
        <v>7.2301861946564303</v>
      </c>
      <c r="BG475" s="425">
        <v>28.77870504822458</v>
      </c>
      <c r="BH475" s="425">
        <v>4.9489028611552781</v>
      </c>
      <c r="BI475" s="425">
        <v>5.3301910418889609</v>
      </c>
      <c r="BJ475" s="426">
        <v>3.208022412206935</v>
      </c>
    </row>
    <row r="476" spans="1:62" ht="10.9" customHeight="1" x14ac:dyDescent="0.2">
      <c r="A476" s="219"/>
      <c r="B476" s="273"/>
      <c r="E476" s="477" t="s">
        <v>391</v>
      </c>
      <c r="F476" s="427">
        <v>4</v>
      </c>
      <c r="G476" s="2" t="s">
        <v>2613</v>
      </c>
      <c r="H476" s="424">
        <v>5.2490063665547959</v>
      </c>
      <c r="I476" s="425">
        <v>16.885959000939923</v>
      </c>
      <c r="J476" s="425">
        <v>4.8261387923602861</v>
      </c>
      <c r="K476" s="425">
        <v>5.1129968123525131</v>
      </c>
      <c r="L476" s="426">
        <v>2.645981861241534</v>
      </c>
      <c r="M476" s="424">
        <v>4.9635756463489775</v>
      </c>
      <c r="N476" s="425">
        <v>19.203582504620449</v>
      </c>
      <c r="O476" s="425">
        <v>4.3746914125818517</v>
      </c>
      <c r="P476" s="425">
        <v>4.672309375272472</v>
      </c>
      <c r="Q476" s="426">
        <v>2.1783547562581256</v>
      </c>
      <c r="R476" s="424">
        <v>4.3422341364035173</v>
      </c>
      <c r="S476" s="425">
        <v>15.713845090271072</v>
      </c>
      <c r="T476" s="425">
        <v>3.8249040297619201</v>
      </c>
      <c r="U476" s="425">
        <v>4.0870346149859813</v>
      </c>
      <c r="V476" s="426">
        <v>1.9251520092433239</v>
      </c>
      <c r="W476" s="424">
        <v>3.8806898763056323</v>
      </c>
      <c r="X476" s="425">
        <v>16.081889101753362</v>
      </c>
      <c r="Y476" s="425">
        <v>3.2850222363019244</v>
      </c>
      <c r="Z476" s="425">
        <v>3.5391050948276415</v>
      </c>
      <c r="AA476" s="426">
        <v>1.4768544902281016</v>
      </c>
      <c r="AB476" s="424">
        <v>3.6478322312494771</v>
      </c>
      <c r="AC476" s="425">
        <v>17.098635860592339</v>
      </c>
      <c r="AD476" s="425">
        <v>3.1881837672526911</v>
      </c>
      <c r="AE476" s="425">
        <v>3.4426047544753504</v>
      </c>
      <c r="AF476" s="426">
        <v>1.4103345837755081</v>
      </c>
      <c r="AG476" s="424">
        <v>4.3024861606791927</v>
      </c>
      <c r="AH476" s="425">
        <v>20.756546980870795</v>
      </c>
      <c r="AI476" s="425">
        <v>3.6911091354198127</v>
      </c>
      <c r="AJ476" s="425">
        <v>3.9702144279698532</v>
      </c>
      <c r="AK476" s="426">
        <v>1.7862752262306714</v>
      </c>
      <c r="AL476" s="424">
        <v>3.9196711998115998</v>
      </c>
      <c r="AM476" s="425">
        <v>19.03676942674511</v>
      </c>
      <c r="AN476" s="425">
        <v>3.3533433880362398</v>
      </c>
      <c r="AO476" s="425">
        <v>3.6213446774539539</v>
      </c>
      <c r="AP476" s="426">
        <v>1.5524867824902204</v>
      </c>
      <c r="AQ476" s="424">
        <v>3.5123996086833866</v>
      </c>
      <c r="AR476" s="425">
        <v>19.334324280974123</v>
      </c>
      <c r="AS476" s="425">
        <v>2.8506538094532017</v>
      </c>
      <c r="AT476" s="425">
        <v>3.0728254709225311</v>
      </c>
      <c r="AU476" s="426">
        <v>1.3834914820596251</v>
      </c>
      <c r="AV476" s="424">
        <v>4.2227339470552696</v>
      </c>
      <c r="AW476" s="425">
        <v>24.79928526044354</v>
      </c>
      <c r="AX476" s="425">
        <v>3.0399025285050802</v>
      </c>
      <c r="AY476" s="425">
        <v>3.2617882837062742</v>
      </c>
      <c r="AZ476" s="426">
        <v>1.6265590251386512</v>
      </c>
      <c r="BA476" s="424">
        <v>4.3855455014822917</v>
      </c>
      <c r="BB476" s="425">
        <v>22.701121155560987</v>
      </c>
      <c r="BC476" s="425">
        <v>3.1697245882301894</v>
      </c>
      <c r="BD476" s="425">
        <v>3.4144652602730043</v>
      </c>
      <c r="BE476" s="426">
        <v>1.6487821544926098</v>
      </c>
      <c r="BF476" s="424">
        <v>4.3502680491116488</v>
      </c>
      <c r="BG476" s="425">
        <v>20.434196647173383</v>
      </c>
      <c r="BH476" s="425">
        <v>3.1588814596432564</v>
      </c>
      <c r="BI476" s="425">
        <v>3.41466998238305</v>
      </c>
      <c r="BJ476" s="426">
        <v>1.6013071265633738</v>
      </c>
    </row>
    <row r="477" spans="1:62" ht="10.9" customHeight="1" x14ac:dyDescent="0.2">
      <c r="A477" s="273"/>
      <c r="B477" s="273"/>
      <c r="E477" s="477" t="s">
        <v>393</v>
      </c>
      <c r="F477" s="427">
        <v>4</v>
      </c>
      <c r="G477" s="2" t="s">
        <v>2614</v>
      </c>
      <c r="H477" s="424">
        <v>8.9092646478505166</v>
      </c>
      <c r="I477" s="425">
        <v>32.069090085562834</v>
      </c>
      <c r="J477" s="425">
        <v>7.5681972269590343</v>
      </c>
      <c r="K477" s="425">
        <v>8.1919908738567706</v>
      </c>
      <c r="L477" s="426">
        <v>3.7540468417410762</v>
      </c>
      <c r="M477" s="478">
        <v>8.0363666339810962</v>
      </c>
      <c r="N477" s="479">
        <v>33.283786004459415</v>
      </c>
      <c r="O477" s="479">
        <v>6.5518987027203117</v>
      </c>
      <c r="P477" s="479">
        <v>7.0655054306686376</v>
      </c>
      <c r="Q477" s="480">
        <v>3.47154759203698</v>
      </c>
      <c r="R477" s="478">
        <v>7.4958439790611981</v>
      </c>
      <c r="S477" s="479">
        <v>32.52427832849903</v>
      </c>
      <c r="T477" s="479">
        <v>5.9741584345631225</v>
      </c>
      <c r="U477" s="479">
        <v>6.4837963279947894</v>
      </c>
      <c r="V477" s="480">
        <v>2.972315651800435</v>
      </c>
      <c r="W477" s="478">
        <v>7.0420444373752611</v>
      </c>
      <c r="X477" s="479">
        <v>33.86591613483585</v>
      </c>
      <c r="Y477" s="479">
        <v>5.3180465896678983</v>
      </c>
      <c r="Z477" s="479">
        <v>5.7308094570913086</v>
      </c>
      <c r="AA477" s="480">
        <v>2.9083823672579721</v>
      </c>
      <c r="AB477" s="478">
        <v>6.9926809743112051</v>
      </c>
      <c r="AC477" s="479">
        <v>34.779319801368452</v>
      </c>
      <c r="AD477" s="479">
        <v>5.0835475507243126</v>
      </c>
      <c r="AE477" s="479">
        <v>5.4939436943649795</v>
      </c>
      <c r="AF477" s="480">
        <v>2.696956428998003</v>
      </c>
      <c r="AG477" s="478">
        <v>7.7682650162133777</v>
      </c>
      <c r="AH477" s="479">
        <v>40.554776154411833</v>
      </c>
      <c r="AI477" s="479">
        <v>5.3352621110876406</v>
      </c>
      <c r="AJ477" s="479">
        <v>5.814779855995627</v>
      </c>
      <c r="AK477" s="480">
        <v>2.5952742558645103</v>
      </c>
      <c r="AL477" s="478">
        <v>7.3855155800169969</v>
      </c>
      <c r="AM477" s="479">
        <v>37.514547675754578</v>
      </c>
      <c r="AN477" s="479">
        <v>5.000183295738255</v>
      </c>
      <c r="AO477" s="479">
        <v>5.4544714054784054</v>
      </c>
      <c r="AP477" s="480">
        <v>2.4164800533502726</v>
      </c>
      <c r="AQ477" s="478">
        <v>7.4465713269938352</v>
      </c>
      <c r="AR477" s="479">
        <v>39.742604622203281</v>
      </c>
      <c r="AS477" s="479">
        <v>4.7869943350846498</v>
      </c>
      <c r="AT477" s="479">
        <v>5.1341585561947563</v>
      </c>
      <c r="AU477" s="480">
        <v>2.8226968848170988</v>
      </c>
      <c r="AV477" s="478">
        <v>8.3162264850674372</v>
      </c>
      <c r="AW477" s="479">
        <v>42.461151265953077</v>
      </c>
      <c r="AX477" s="479">
        <v>5.219691296790435</v>
      </c>
      <c r="AY477" s="479">
        <v>5.5182436500208576</v>
      </c>
      <c r="AZ477" s="480">
        <v>3.5675208588927183</v>
      </c>
      <c r="BA477" s="478">
        <v>8.4632700463352002</v>
      </c>
      <c r="BB477" s="479">
        <v>39.345976841035053</v>
      </c>
      <c r="BC477" s="479">
        <v>5.446860725660577</v>
      </c>
      <c r="BD477" s="479">
        <v>5.706137472715608</v>
      </c>
      <c r="BE477" s="480">
        <v>4.0313011929335358</v>
      </c>
      <c r="BF477" s="478">
        <v>8.1951888885163449</v>
      </c>
      <c r="BG477" s="479">
        <v>35.45718250527829</v>
      </c>
      <c r="BH477" s="479">
        <v>5.4230457423431027</v>
      </c>
      <c r="BI477" s="479">
        <v>5.6500194404306834</v>
      </c>
      <c r="BJ477" s="480">
        <v>4.1956479986458479</v>
      </c>
    </row>
    <row r="478" spans="1:62" ht="10.9" customHeight="1" x14ac:dyDescent="0.2">
      <c r="B478" s="273"/>
      <c r="E478" s="477" t="s">
        <v>395</v>
      </c>
      <c r="F478" s="427">
        <v>4</v>
      </c>
      <c r="G478" s="2" t="s">
        <v>2615</v>
      </c>
      <c r="H478" s="424">
        <v>6.1181834156086889</v>
      </c>
      <c r="I478" s="425">
        <v>26.882741321357102</v>
      </c>
      <c r="J478" s="425">
        <v>5.0359865290020451</v>
      </c>
      <c r="K478" s="425">
        <v>5.3717846928738968</v>
      </c>
      <c r="L478" s="426">
        <v>2.7559530491947664</v>
      </c>
      <c r="M478" s="478">
        <v>5.7173971779880031</v>
      </c>
      <c r="N478" s="479">
        <v>25.622119761541367</v>
      </c>
      <c r="O478" s="479">
        <v>4.6288419047606233</v>
      </c>
      <c r="P478" s="479">
        <v>4.9358267159732918</v>
      </c>
      <c r="Q478" s="480">
        <v>2.5892216322920185</v>
      </c>
      <c r="R478" s="478">
        <v>5.012361342134585</v>
      </c>
      <c r="S478" s="479">
        <v>22.963621692466514</v>
      </c>
      <c r="T478" s="479">
        <v>3.9679704090692005</v>
      </c>
      <c r="U478" s="479">
        <v>4.2296448983975807</v>
      </c>
      <c r="V478" s="480">
        <v>2.2572624151780554</v>
      </c>
      <c r="W478" s="478">
        <v>4.5013367201323558</v>
      </c>
      <c r="X478" s="479">
        <v>24.615349174992485</v>
      </c>
      <c r="Y478" s="479">
        <v>3.3118654508417356</v>
      </c>
      <c r="Z478" s="479">
        <v>3.5321870268111808</v>
      </c>
      <c r="AA478" s="480">
        <v>1.8864661380985228</v>
      </c>
      <c r="AB478" s="478">
        <v>4.5493248100193462</v>
      </c>
      <c r="AC478" s="479">
        <v>24.483461863464143</v>
      </c>
      <c r="AD478" s="479">
        <v>3.311608799686927</v>
      </c>
      <c r="AE478" s="479">
        <v>3.5223416554524998</v>
      </c>
      <c r="AF478" s="480">
        <v>1.9637977085610845</v>
      </c>
      <c r="AG478" s="478">
        <v>5.6745288947634824</v>
      </c>
      <c r="AH478" s="479">
        <v>29.23267104121101</v>
      </c>
      <c r="AI478" s="479">
        <v>4.1331165307938011</v>
      </c>
      <c r="AJ478" s="479">
        <v>4.4275065548822443</v>
      </c>
      <c r="AK478" s="480">
        <v>2.2997625163733271</v>
      </c>
      <c r="AL478" s="478">
        <v>5.3414421538311165</v>
      </c>
      <c r="AM478" s="479">
        <v>26.576716004754804</v>
      </c>
      <c r="AN478" s="479">
        <v>3.8738774820012147</v>
      </c>
      <c r="AO478" s="479">
        <v>4.1552575679476584</v>
      </c>
      <c r="AP478" s="480">
        <v>2.1266147098958288</v>
      </c>
      <c r="AQ478" s="478">
        <v>5.0080380481430664</v>
      </c>
      <c r="AR478" s="479">
        <v>27.314116203380163</v>
      </c>
      <c r="AS478" s="479">
        <v>3.4077767198061384</v>
      </c>
      <c r="AT478" s="479">
        <v>3.5858611494639723</v>
      </c>
      <c r="AU478" s="480">
        <v>2.3048960054058494</v>
      </c>
      <c r="AV478" s="478">
        <v>5.312001008729875</v>
      </c>
      <c r="AW478" s="479">
        <v>28.517906362644755</v>
      </c>
      <c r="AX478" s="479">
        <v>3.4654268015442615</v>
      </c>
      <c r="AY478" s="479">
        <v>3.6698618213802798</v>
      </c>
      <c r="AZ478" s="480">
        <v>2.2546387169984397</v>
      </c>
      <c r="BA478" s="478">
        <v>5.6302886067573352</v>
      </c>
      <c r="BB478" s="479">
        <v>27.296639431388193</v>
      </c>
      <c r="BC478" s="479">
        <v>3.8243292961060047</v>
      </c>
      <c r="BD478" s="479">
        <v>4.0020090035135309</v>
      </c>
      <c r="BE478" s="480">
        <v>2.8007557583919866</v>
      </c>
      <c r="BF478" s="478">
        <v>6.0125951221383707</v>
      </c>
      <c r="BG478" s="479">
        <v>27.603710422904463</v>
      </c>
      <c r="BH478" s="479">
        <v>4.0995896993072529</v>
      </c>
      <c r="BI478" s="479">
        <v>4.3064378380048813</v>
      </c>
      <c r="BJ478" s="480">
        <v>2.9247151013653809</v>
      </c>
    </row>
    <row r="479" spans="1:62" ht="10.9" customHeight="1" x14ac:dyDescent="0.2">
      <c r="E479" s="477" t="s">
        <v>397</v>
      </c>
      <c r="F479" s="427">
        <v>4</v>
      </c>
      <c r="G479" s="2" t="s">
        <v>2616</v>
      </c>
      <c r="H479" s="424">
        <v>9.761576639520257</v>
      </c>
      <c r="I479" s="425">
        <v>41.164463227000098</v>
      </c>
      <c r="J479" s="425">
        <v>8.0768012136479275</v>
      </c>
      <c r="K479" s="425">
        <v>8.7788982994863236</v>
      </c>
      <c r="L479" s="426">
        <v>3.0459841316548903</v>
      </c>
      <c r="M479" s="424">
        <v>9.135004552751731</v>
      </c>
      <c r="N479" s="425">
        <v>39.880024000636304</v>
      </c>
      <c r="O479" s="425">
        <v>7.3613410936145893</v>
      </c>
      <c r="P479" s="425">
        <v>8.0051101645274425</v>
      </c>
      <c r="Q479" s="426">
        <v>2.9009271220439672</v>
      </c>
      <c r="R479" s="424">
        <v>8.2101461795473227</v>
      </c>
      <c r="S479" s="425">
        <v>36.310139252192315</v>
      </c>
      <c r="T479" s="425">
        <v>6.487847167690088</v>
      </c>
      <c r="U479" s="425">
        <v>7.0518468964407921</v>
      </c>
      <c r="V479" s="426">
        <v>2.6560953127202116</v>
      </c>
      <c r="W479" s="424">
        <v>7.4004695782094858</v>
      </c>
      <c r="X479" s="425">
        <v>37.794865072483518</v>
      </c>
      <c r="Y479" s="425">
        <v>5.5072104886124631</v>
      </c>
      <c r="Z479" s="425">
        <v>5.9940849315573024</v>
      </c>
      <c r="AA479" s="426">
        <v>2.2360745856632467</v>
      </c>
      <c r="AB479" s="424">
        <v>7.2395669983067359</v>
      </c>
      <c r="AC479" s="425">
        <v>36.553477441459378</v>
      </c>
      <c r="AD479" s="425">
        <v>4.963974917135392</v>
      </c>
      <c r="AE479" s="425">
        <v>5.4209277275554832</v>
      </c>
      <c r="AF479" s="426">
        <v>1.9328758033732383</v>
      </c>
      <c r="AG479" s="424">
        <v>7.9452134658164821</v>
      </c>
      <c r="AH479" s="425">
        <v>39.773149117466915</v>
      </c>
      <c r="AI479" s="425">
        <v>5.4056665273408386</v>
      </c>
      <c r="AJ479" s="425">
        <v>5.9058679943765453</v>
      </c>
      <c r="AK479" s="426">
        <v>2.1369735515742003</v>
      </c>
      <c r="AL479" s="424">
        <v>7.4871721065321584</v>
      </c>
      <c r="AM479" s="425">
        <v>36.837573964778144</v>
      </c>
      <c r="AN479" s="425">
        <v>5.0700914864306865</v>
      </c>
      <c r="AO479" s="425">
        <v>5.5335087146222905</v>
      </c>
      <c r="AP479" s="426">
        <v>2.0573700491490734</v>
      </c>
      <c r="AQ479" s="424">
        <v>6.9940355861303036</v>
      </c>
      <c r="AR479" s="425">
        <v>38.033067292338124</v>
      </c>
      <c r="AS479" s="425">
        <v>4.4304676610895317</v>
      </c>
      <c r="AT479" s="425">
        <v>4.8090961262471126</v>
      </c>
      <c r="AU479" s="426">
        <v>1.994047071136356</v>
      </c>
      <c r="AV479" s="424">
        <v>7.4479025180679157</v>
      </c>
      <c r="AW479" s="425">
        <v>42.058940939626687</v>
      </c>
      <c r="AX479" s="425">
        <v>4.6571303535934012</v>
      </c>
      <c r="AY479" s="425">
        <v>4.9675170919535478</v>
      </c>
      <c r="AZ479" s="426">
        <v>2.750246222184709</v>
      </c>
      <c r="BA479" s="424">
        <v>7.3705445007851269</v>
      </c>
      <c r="BB479" s="425">
        <v>38.912790699893421</v>
      </c>
      <c r="BC479" s="425">
        <v>4.689380271412027</v>
      </c>
      <c r="BD479" s="425">
        <v>4.9814988481494691</v>
      </c>
      <c r="BE479" s="426">
        <v>2.9460492045991069</v>
      </c>
      <c r="BF479" s="424">
        <v>7.3667341244888478</v>
      </c>
      <c r="BG479" s="425">
        <v>36.111718719194904</v>
      </c>
      <c r="BH479" s="425">
        <v>4.7739708397039342</v>
      </c>
      <c r="BI479" s="425">
        <v>5.0484081951072017</v>
      </c>
      <c r="BJ479" s="426">
        <v>3.1656369433879776</v>
      </c>
    </row>
    <row r="480" spans="1:62" ht="10.9" customHeight="1" x14ac:dyDescent="0.2">
      <c r="E480" s="477" t="s">
        <v>399</v>
      </c>
      <c r="F480" s="427">
        <v>4</v>
      </c>
      <c r="G480" s="2" t="s">
        <v>2617</v>
      </c>
      <c r="H480" s="424">
        <v>10.809535280510639</v>
      </c>
      <c r="I480" s="425">
        <v>41.562812463473591</v>
      </c>
      <c r="J480" s="425">
        <v>9.1527312581719773</v>
      </c>
      <c r="K480" s="425">
        <v>9.8587775030278806</v>
      </c>
      <c r="L480" s="426">
        <v>3.8670537300552104</v>
      </c>
      <c r="M480" s="424">
        <v>9.8563617890753417</v>
      </c>
      <c r="N480" s="425">
        <v>41.528609280641874</v>
      </c>
      <c r="O480" s="425">
        <v>8.0466248955806723</v>
      </c>
      <c r="P480" s="425">
        <v>8.6939505880551646</v>
      </c>
      <c r="Q480" s="426">
        <v>3.254481776509182</v>
      </c>
      <c r="R480" s="424">
        <v>8.6560385029828613</v>
      </c>
      <c r="S480" s="425">
        <v>33.538039640611622</v>
      </c>
      <c r="T480" s="425">
        <v>7.1403672523593906</v>
      </c>
      <c r="U480" s="425">
        <v>7.7090745387264512</v>
      </c>
      <c r="V480" s="426">
        <v>2.9416536841180423</v>
      </c>
      <c r="W480" s="424">
        <v>8.3450657607599936</v>
      </c>
      <c r="X480" s="425">
        <v>37.714084967345826</v>
      </c>
      <c r="Y480" s="425">
        <v>6.5357569736460874</v>
      </c>
      <c r="Z480" s="425">
        <v>7.0923021218060667</v>
      </c>
      <c r="AA480" s="426">
        <v>2.4265393587334469</v>
      </c>
      <c r="AB480" s="424">
        <v>7.854396017987904</v>
      </c>
      <c r="AC480" s="425">
        <v>36.125834151319523</v>
      </c>
      <c r="AD480" s="425">
        <v>6.0839652928964698</v>
      </c>
      <c r="AE480" s="425">
        <v>6.6195577811077468</v>
      </c>
      <c r="AF480" s="426">
        <v>2.1253099158999005</v>
      </c>
      <c r="AG480" s="424">
        <v>8.1858823916638066</v>
      </c>
      <c r="AH480" s="425">
        <v>38.310756854208485</v>
      </c>
      <c r="AI480" s="425">
        <v>6.2720252356261446</v>
      </c>
      <c r="AJ480" s="425">
        <v>6.836215641828483</v>
      </c>
      <c r="AK480" s="426">
        <v>2.1204408806048134</v>
      </c>
      <c r="AL480" s="424">
        <v>7.4717576439556579</v>
      </c>
      <c r="AM480" s="425">
        <v>35.923265106887953</v>
      </c>
      <c r="AN480" s="425">
        <v>5.645178980633041</v>
      </c>
      <c r="AO480" s="425">
        <v>6.1334065644357434</v>
      </c>
      <c r="AP480" s="426">
        <v>2.0427127731841179</v>
      </c>
      <c r="AQ480" s="424">
        <v>7.4445551204902509</v>
      </c>
      <c r="AR480" s="425">
        <v>41.631175413822909</v>
      </c>
      <c r="AS480" s="425">
        <v>5.1902390032531587</v>
      </c>
      <c r="AT480" s="425">
        <v>5.6319532173533933</v>
      </c>
      <c r="AU480" s="426">
        <v>1.9221189701740238</v>
      </c>
      <c r="AV480" s="424">
        <v>8.6556739536581428</v>
      </c>
      <c r="AW480" s="425">
        <v>46.96816223467976</v>
      </c>
      <c r="AX480" s="425">
        <v>5.7766712750675042</v>
      </c>
      <c r="AY480" s="425">
        <v>6.2245530830582032</v>
      </c>
      <c r="AZ480" s="426">
        <v>2.5625023613683591</v>
      </c>
      <c r="BA480" s="424">
        <v>8.5201766360130549</v>
      </c>
      <c r="BB480" s="425">
        <v>39.900311755854688</v>
      </c>
      <c r="BC480" s="425">
        <v>5.9279976555268519</v>
      </c>
      <c r="BD480" s="425">
        <v>6.3478081454124631</v>
      </c>
      <c r="BE480" s="426">
        <v>2.9955024544585944</v>
      </c>
      <c r="BF480" s="424">
        <v>8.3408379302997648</v>
      </c>
      <c r="BG480" s="425">
        <v>36.850091643736079</v>
      </c>
      <c r="BH480" s="425">
        <v>5.8863449796956688</v>
      </c>
      <c r="BI480" s="425">
        <v>6.2885394679052773</v>
      </c>
      <c r="BJ480" s="426">
        <v>3.1135478208823941</v>
      </c>
    </row>
    <row r="481" spans="1:62" ht="10.9" customHeight="1" x14ac:dyDescent="0.2">
      <c r="E481" s="477" t="s">
        <v>401</v>
      </c>
      <c r="F481" s="427">
        <v>4</v>
      </c>
      <c r="G481" s="2" t="s">
        <v>2618</v>
      </c>
      <c r="H481" s="424">
        <v>5.3359971624360334</v>
      </c>
      <c r="I481" s="425">
        <v>21.812826294300258</v>
      </c>
      <c r="J481" s="425">
        <v>4.6529003648095797</v>
      </c>
      <c r="K481" s="425">
        <v>5.0259179065092416</v>
      </c>
      <c r="L481" s="426">
        <v>2.4384485481896951</v>
      </c>
      <c r="M481" s="424">
        <v>4.9564257282548647</v>
      </c>
      <c r="N481" s="425">
        <v>24.261221451484793</v>
      </c>
      <c r="O481" s="425">
        <v>4.122739403715352</v>
      </c>
      <c r="P481" s="425">
        <v>4.4672221550345057</v>
      </c>
      <c r="Q481" s="426">
        <v>2.1219462107912097</v>
      </c>
      <c r="R481" s="424">
        <v>4.502539558742507</v>
      </c>
      <c r="S481" s="425">
        <v>23.441079089299276</v>
      </c>
      <c r="T481" s="425">
        <v>3.6085894265420357</v>
      </c>
      <c r="U481" s="425">
        <v>3.9036965507327599</v>
      </c>
      <c r="V481" s="426">
        <v>1.9141908301053121</v>
      </c>
      <c r="W481" s="424">
        <v>4.0215611098001505</v>
      </c>
      <c r="X481" s="425">
        <v>20.724696099066712</v>
      </c>
      <c r="Y481" s="425">
        <v>3.1801743743139927</v>
      </c>
      <c r="Z481" s="425">
        <v>3.4517432965883819</v>
      </c>
      <c r="AA481" s="426">
        <v>1.6316767897822546</v>
      </c>
      <c r="AB481" s="424">
        <v>4.0027482123724853</v>
      </c>
      <c r="AC481" s="425">
        <v>21.939546337903959</v>
      </c>
      <c r="AD481" s="425">
        <v>3.1345480928495491</v>
      </c>
      <c r="AE481" s="425">
        <v>3.4270138777596597</v>
      </c>
      <c r="AF481" s="426">
        <v>1.4649796104249673</v>
      </c>
      <c r="AG481" s="424">
        <v>4.977136158243729</v>
      </c>
      <c r="AH481" s="425">
        <v>26.628738967287354</v>
      </c>
      <c r="AI481" s="425">
        <v>3.8556597289051382</v>
      </c>
      <c r="AJ481" s="425">
        <v>4.2288558723412253</v>
      </c>
      <c r="AK481" s="426">
        <v>1.7336166686412147</v>
      </c>
      <c r="AL481" s="424">
        <v>4.4920166916829389</v>
      </c>
      <c r="AM481" s="425">
        <v>24.325533532190988</v>
      </c>
      <c r="AN481" s="425">
        <v>3.4019103874222947</v>
      </c>
      <c r="AO481" s="425">
        <v>3.7200504233400906</v>
      </c>
      <c r="AP481" s="426">
        <v>1.5874775364953415</v>
      </c>
      <c r="AQ481" s="424">
        <v>4.1304143502708079</v>
      </c>
      <c r="AR481" s="425">
        <v>24.905376178586877</v>
      </c>
      <c r="AS481" s="425">
        <v>2.9205291905996233</v>
      </c>
      <c r="AT481" s="425">
        <v>3.176964872117864</v>
      </c>
      <c r="AU481" s="426">
        <v>1.4746965434084516</v>
      </c>
      <c r="AV481" s="424">
        <v>4.4888126490068387</v>
      </c>
      <c r="AW481" s="425">
        <v>26.432116317871444</v>
      </c>
      <c r="AX481" s="425">
        <v>3.0617824795031181</v>
      </c>
      <c r="AY481" s="425">
        <v>3.3074886815803493</v>
      </c>
      <c r="AZ481" s="426">
        <v>1.7284893024439636</v>
      </c>
      <c r="BA481" s="424">
        <v>4.9231946108932396</v>
      </c>
      <c r="BB481" s="425">
        <v>28.338135648223439</v>
      </c>
      <c r="BC481" s="425">
        <v>3.3001088973158361</v>
      </c>
      <c r="BD481" s="425">
        <v>3.6114441945639415</v>
      </c>
      <c r="BE481" s="426">
        <v>1.6615646923882805</v>
      </c>
      <c r="BF481" s="424">
        <v>5.0620348357858074</v>
      </c>
      <c r="BG481" s="425">
        <v>25.044548610253777</v>
      </c>
      <c r="BH481" s="425">
        <v>3.5745596682430962</v>
      </c>
      <c r="BI481" s="425">
        <v>3.9042434402833672</v>
      </c>
      <c r="BJ481" s="426">
        <v>1.8795643075587338</v>
      </c>
    </row>
    <row r="482" spans="1:62" ht="10.9" customHeight="1" x14ac:dyDescent="0.2">
      <c r="E482" s="477" t="s">
        <v>405</v>
      </c>
      <c r="F482" s="427">
        <v>4</v>
      </c>
      <c r="G482" s="2" t="s">
        <v>2619</v>
      </c>
      <c r="H482" s="424">
        <v>7.9351717906867867</v>
      </c>
      <c r="I482" s="425">
        <v>30.309180765836441</v>
      </c>
      <c r="J482" s="425">
        <v>6.6409491991820664</v>
      </c>
      <c r="K482" s="425">
        <v>7.1226055833313895</v>
      </c>
      <c r="L482" s="426">
        <v>3.2897648026885813</v>
      </c>
      <c r="M482" s="424">
        <v>6.7708841582466315</v>
      </c>
      <c r="N482" s="425">
        <v>26.785528546810795</v>
      </c>
      <c r="O482" s="425">
        <v>5.5810691924353053</v>
      </c>
      <c r="P482" s="425">
        <v>5.9795016248260096</v>
      </c>
      <c r="Q482" s="426">
        <v>2.8712446032148291</v>
      </c>
      <c r="R482" s="424">
        <v>6.0796524069428575</v>
      </c>
      <c r="S482" s="425">
        <v>23.183692467023182</v>
      </c>
      <c r="T482" s="425">
        <v>5.0457123881762556</v>
      </c>
      <c r="U482" s="425">
        <v>5.4287872590699422</v>
      </c>
      <c r="V482" s="426">
        <v>2.4784090932633065</v>
      </c>
      <c r="W482" s="424">
        <v>5.5593568704529019</v>
      </c>
      <c r="X482" s="425">
        <v>25.874877233804941</v>
      </c>
      <c r="Y482" s="425">
        <v>4.3418427032971456</v>
      </c>
      <c r="Z482" s="425">
        <v>4.6560933876120121</v>
      </c>
      <c r="AA482" s="426">
        <v>2.2406243737655847</v>
      </c>
      <c r="AB482" s="424">
        <v>5.4736459655858054</v>
      </c>
      <c r="AC482" s="425">
        <v>25.447296679330133</v>
      </c>
      <c r="AD482" s="425">
        <v>4.2529877241189604</v>
      </c>
      <c r="AE482" s="425">
        <v>4.6112789086497425</v>
      </c>
      <c r="AF482" s="426">
        <v>1.848732077877673</v>
      </c>
      <c r="AG482" s="424">
        <v>6.6094111538500853</v>
      </c>
      <c r="AH482" s="425">
        <v>32.293337046432249</v>
      </c>
      <c r="AI482" s="425">
        <v>5.0310272167925891</v>
      </c>
      <c r="AJ482" s="425">
        <v>5.4546142069972809</v>
      </c>
      <c r="AK482" s="426">
        <v>2.2128860114301063</v>
      </c>
      <c r="AL482" s="424">
        <v>6.2416156017900652</v>
      </c>
      <c r="AM482" s="425">
        <v>29.306651421781481</v>
      </c>
      <c r="AN482" s="425">
        <v>4.7373487598680484</v>
      </c>
      <c r="AO482" s="425">
        <v>5.1065145543642227</v>
      </c>
      <c r="AP482" s="426">
        <v>2.2663678277192996</v>
      </c>
      <c r="AQ482" s="424">
        <v>5.9906400247641312</v>
      </c>
      <c r="AR482" s="425">
        <v>30.495436739197274</v>
      </c>
      <c r="AS482" s="425">
        <v>4.3453046820551346</v>
      </c>
      <c r="AT482" s="425">
        <v>4.6300266100349807</v>
      </c>
      <c r="AU482" s="426">
        <v>2.4343597761513878</v>
      </c>
      <c r="AV482" s="424">
        <v>6.3989997689779399</v>
      </c>
      <c r="AW482" s="425">
        <v>33.562511464680881</v>
      </c>
      <c r="AX482" s="425">
        <v>4.3986944507050394</v>
      </c>
      <c r="AY482" s="425">
        <v>4.6795190360810404</v>
      </c>
      <c r="AZ482" s="426">
        <v>2.5747819030181045</v>
      </c>
      <c r="BA482" s="424">
        <v>6.4358319874330769</v>
      </c>
      <c r="BB482" s="425">
        <v>31.378988440151197</v>
      </c>
      <c r="BC482" s="425">
        <v>4.4523866857073013</v>
      </c>
      <c r="BD482" s="425">
        <v>4.7206124521706547</v>
      </c>
      <c r="BE482" s="426">
        <v>2.757172218662332</v>
      </c>
      <c r="BF482" s="424">
        <v>6.2323367307971083</v>
      </c>
      <c r="BG482" s="425">
        <v>28.272699005351999</v>
      </c>
      <c r="BH482" s="425">
        <v>4.3605652489567897</v>
      </c>
      <c r="BI482" s="425">
        <v>4.6562033336498381</v>
      </c>
      <c r="BJ482" s="426">
        <v>2.5369046960021997</v>
      </c>
    </row>
    <row r="483" spans="1:62" ht="10.9" customHeight="1" x14ac:dyDescent="0.2">
      <c r="E483" s="477" t="s">
        <v>407</v>
      </c>
      <c r="F483" s="427">
        <v>4</v>
      </c>
      <c r="G483" s="2" t="s">
        <v>2620</v>
      </c>
      <c r="H483" s="424">
        <v>4.7971679445176063</v>
      </c>
      <c r="I483" s="425">
        <v>21.395566148329927</v>
      </c>
      <c r="J483" s="425">
        <v>4.1977364549163774</v>
      </c>
      <c r="K483" s="425">
        <v>4.4433928307419723</v>
      </c>
      <c r="L483" s="426">
        <v>2.3312659339997777</v>
      </c>
      <c r="M483" s="424">
        <v>4.3787718931656441</v>
      </c>
      <c r="N483" s="425">
        <v>20.411222875032433</v>
      </c>
      <c r="O483" s="425">
        <v>3.7552675746120152</v>
      </c>
      <c r="P483" s="425">
        <v>4.0007064581578824</v>
      </c>
      <c r="Q483" s="426">
        <v>1.9428826885287163</v>
      </c>
      <c r="R483" s="424">
        <v>3.9061788614296011</v>
      </c>
      <c r="S483" s="425">
        <v>19.028103102402046</v>
      </c>
      <c r="T483" s="425">
        <v>3.260548762474945</v>
      </c>
      <c r="U483" s="425">
        <v>3.4655478258754169</v>
      </c>
      <c r="V483" s="426">
        <v>1.7742569427474952</v>
      </c>
      <c r="W483" s="424">
        <v>3.4036443962698866</v>
      </c>
      <c r="X483" s="425">
        <v>18.901521179322827</v>
      </c>
      <c r="Y483" s="425">
        <v>2.7136755080436985</v>
      </c>
      <c r="Z483" s="425">
        <v>2.8584594093550537</v>
      </c>
      <c r="AA483" s="426">
        <v>1.6583657259824141</v>
      </c>
      <c r="AB483" s="424">
        <v>3.3802673771304215</v>
      </c>
      <c r="AC483" s="425">
        <v>20.264044860849349</v>
      </c>
      <c r="AD483" s="425">
        <v>2.6117692713680043</v>
      </c>
      <c r="AE483" s="425">
        <v>2.7458354566745218</v>
      </c>
      <c r="AF483" s="426">
        <v>1.6388882750931013</v>
      </c>
      <c r="AG483" s="424">
        <v>4.0997567744849288</v>
      </c>
      <c r="AH483" s="425">
        <v>22.372210709905751</v>
      </c>
      <c r="AI483" s="425">
        <v>3.2264319807615038</v>
      </c>
      <c r="AJ483" s="425">
        <v>3.4409761663352989</v>
      </c>
      <c r="AK483" s="426">
        <v>1.6973724027787656</v>
      </c>
      <c r="AL483" s="424">
        <v>3.9736006806227873</v>
      </c>
      <c r="AM483" s="425">
        <v>21.673523970979382</v>
      </c>
      <c r="AN483" s="425">
        <v>3.0795810011526941</v>
      </c>
      <c r="AO483" s="425">
        <v>3.2944089388753133</v>
      </c>
      <c r="AP483" s="426">
        <v>1.5516222914465803</v>
      </c>
      <c r="AQ483" s="424">
        <v>3.7394553101608818</v>
      </c>
      <c r="AR483" s="425">
        <v>21.762034542028271</v>
      </c>
      <c r="AS483" s="425">
        <v>2.7805516918562758</v>
      </c>
      <c r="AT483" s="425">
        <v>2.9341327510601585</v>
      </c>
      <c r="AU483" s="426">
        <v>1.6945105435794261</v>
      </c>
      <c r="AV483" s="424">
        <v>4.1355485266236478</v>
      </c>
      <c r="AW483" s="425">
        <v>24.860913256325457</v>
      </c>
      <c r="AX483" s="425">
        <v>2.8992434383945591</v>
      </c>
      <c r="AY483" s="425">
        <v>3.0308295975746646</v>
      </c>
      <c r="AZ483" s="426">
        <v>2.0060597531943944</v>
      </c>
      <c r="BA483" s="424">
        <v>4.6485775349682017</v>
      </c>
      <c r="BB483" s="425">
        <v>25.63609601263428</v>
      </c>
      <c r="BC483" s="425">
        <v>3.3001056352975842</v>
      </c>
      <c r="BD483" s="425">
        <v>3.4599589348139799</v>
      </c>
      <c r="BE483" s="426">
        <v>2.2443027733255643</v>
      </c>
      <c r="BF483" s="424">
        <v>4.6167704917880519</v>
      </c>
      <c r="BG483" s="425">
        <v>23.396195000824218</v>
      </c>
      <c r="BH483" s="425">
        <v>3.3000540675897678</v>
      </c>
      <c r="BI483" s="425">
        <v>3.4124843826540752</v>
      </c>
      <c r="BJ483" s="426">
        <v>2.5633401810869643</v>
      </c>
    </row>
    <row r="484" spans="1:62" ht="10.9" customHeight="1" x14ac:dyDescent="0.2">
      <c r="E484" s="477" t="s">
        <v>413</v>
      </c>
      <c r="F484" s="427">
        <v>4</v>
      </c>
      <c r="G484" s="2" t="s">
        <v>2621</v>
      </c>
      <c r="H484" s="424">
        <v>4.1746845807192017</v>
      </c>
      <c r="I484" s="425">
        <v>16.326248475076309</v>
      </c>
      <c r="J484" s="425">
        <v>3.5131001586576143</v>
      </c>
      <c r="K484" s="425">
        <v>3.6791017053382817</v>
      </c>
      <c r="L484" s="426">
        <v>2.3713489897480122</v>
      </c>
      <c r="M484" s="424">
        <v>3.9466598020803829</v>
      </c>
      <c r="N484" s="425">
        <v>16.85196043383155</v>
      </c>
      <c r="O484" s="425">
        <v>3.2176517112422882</v>
      </c>
      <c r="P484" s="425">
        <v>3.4139660265095522</v>
      </c>
      <c r="Q484" s="426">
        <v>1.883926991314661</v>
      </c>
      <c r="R484" s="424">
        <v>3.5748463206417926</v>
      </c>
      <c r="S484" s="425">
        <v>14.838574834167659</v>
      </c>
      <c r="T484" s="425">
        <v>2.8980323034236832</v>
      </c>
      <c r="U484" s="425">
        <v>3.0636435858978652</v>
      </c>
      <c r="V484" s="426">
        <v>1.7785665545225997</v>
      </c>
      <c r="W484" s="424">
        <v>3.495919776662781</v>
      </c>
      <c r="X484" s="425">
        <v>16.654052312221232</v>
      </c>
      <c r="Y484" s="425">
        <v>2.6162551982092692</v>
      </c>
      <c r="Z484" s="425">
        <v>2.715578969661633</v>
      </c>
      <c r="AA484" s="426">
        <v>1.9449367646801776</v>
      </c>
      <c r="AB484" s="424">
        <v>3.8140835812751082</v>
      </c>
      <c r="AC484" s="425">
        <v>18.507122828735728</v>
      </c>
      <c r="AD484" s="425">
        <v>2.845825922474206</v>
      </c>
      <c r="AE484" s="425">
        <v>2.9684897023329668</v>
      </c>
      <c r="AF484" s="426">
        <v>2.0084735741457478</v>
      </c>
      <c r="AG484" s="424">
        <v>4.5871158747684504</v>
      </c>
      <c r="AH484" s="425">
        <v>22.337976088087693</v>
      </c>
      <c r="AI484" s="425">
        <v>3.258614941559256</v>
      </c>
      <c r="AJ484" s="425">
        <v>3.4787362483506303</v>
      </c>
      <c r="AK484" s="426">
        <v>1.7563931288997345</v>
      </c>
      <c r="AL484" s="424">
        <v>4.5361431393830527</v>
      </c>
      <c r="AM484" s="425">
        <v>19.761778539961625</v>
      </c>
      <c r="AN484" s="425">
        <v>3.3359652007152456</v>
      </c>
      <c r="AO484" s="425">
        <v>3.5379805499478225</v>
      </c>
      <c r="AP484" s="426">
        <v>1.9386186230834788</v>
      </c>
      <c r="AQ484" s="424">
        <v>4.511355178608131</v>
      </c>
      <c r="AR484" s="425">
        <v>21.084694330225368</v>
      </c>
      <c r="AS484" s="425">
        <v>3.1472315210802084</v>
      </c>
      <c r="AT484" s="425">
        <v>3.3299858997838045</v>
      </c>
      <c r="AU484" s="426">
        <v>1.8809955992735057</v>
      </c>
      <c r="AV484" s="424">
        <v>5.0978805697816956</v>
      </c>
      <c r="AW484" s="425">
        <v>22.5893017389173</v>
      </c>
      <c r="AX484" s="425">
        <v>3.5045324978012227</v>
      </c>
      <c r="AY484" s="425">
        <v>3.6794894740389066</v>
      </c>
      <c r="AZ484" s="426">
        <v>2.3249187224031544</v>
      </c>
      <c r="BA484" s="424">
        <v>5.2119844629641925</v>
      </c>
      <c r="BB484" s="425">
        <v>21.460033997605645</v>
      </c>
      <c r="BC484" s="425">
        <v>3.5583917031065204</v>
      </c>
      <c r="BD484" s="425">
        <v>3.7005306118331003</v>
      </c>
      <c r="BE484" s="426">
        <v>2.6168323434315837</v>
      </c>
      <c r="BF484" s="424">
        <v>5.3558160349885622</v>
      </c>
      <c r="BG484" s="425">
        <v>22.429006729498031</v>
      </c>
      <c r="BH484" s="425">
        <v>3.4552317017693266</v>
      </c>
      <c r="BI484" s="425">
        <v>3.6254012089946404</v>
      </c>
      <c r="BJ484" s="426">
        <v>2.3380377456336148</v>
      </c>
    </row>
    <row r="485" spans="1:62" s="516" customFormat="1" ht="10.9" customHeight="1" x14ac:dyDescent="0.2">
      <c r="A485" s="340"/>
      <c r="B485" s="514"/>
      <c r="C485" s="515"/>
      <c r="D485" s="515"/>
      <c r="E485" s="477" t="s">
        <v>419</v>
      </c>
      <c r="F485" s="427">
        <v>4</v>
      </c>
      <c r="G485" s="2" t="s">
        <v>2622</v>
      </c>
      <c r="H485" s="424">
        <v>6.477411546325488</v>
      </c>
      <c r="I485" s="425">
        <v>27.902895888198906</v>
      </c>
      <c r="J485" s="425">
        <v>5.6779802593706608</v>
      </c>
      <c r="K485" s="425">
        <v>5.9983426594833</v>
      </c>
      <c r="L485" s="426">
        <v>3.2849812032016876</v>
      </c>
      <c r="M485" s="424">
        <v>5.9356447808452302</v>
      </c>
      <c r="N485" s="425">
        <v>28.39673612050175</v>
      </c>
      <c r="O485" s="425">
        <v>5.0329767647938386</v>
      </c>
      <c r="P485" s="425">
        <v>5.3173219929583384</v>
      </c>
      <c r="Q485" s="426">
        <v>2.9708895093755752</v>
      </c>
      <c r="R485" s="424">
        <v>5.2187740500947921</v>
      </c>
      <c r="S485" s="425">
        <v>22.567661707578981</v>
      </c>
      <c r="T485" s="425">
        <v>4.4726710350356234</v>
      </c>
      <c r="U485" s="425">
        <v>4.723574418635633</v>
      </c>
      <c r="V485" s="426">
        <v>2.6781612087496089</v>
      </c>
      <c r="W485" s="424">
        <v>4.8720037180578997</v>
      </c>
      <c r="X485" s="425">
        <v>24.370063372917802</v>
      </c>
      <c r="Y485" s="425">
        <v>4.0102957665492811</v>
      </c>
      <c r="Z485" s="425">
        <v>4.2433413619361149</v>
      </c>
      <c r="AA485" s="426">
        <v>2.3549233929853135</v>
      </c>
      <c r="AB485" s="424">
        <v>4.6034385248122662</v>
      </c>
      <c r="AC485" s="425">
        <v>24.654594494356871</v>
      </c>
      <c r="AD485" s="425">
        <v>3.7418428233869818</v>
      </c>
      <c r="AE485" s="425">
        <v>3.9608507339821322</v>
      </c>
      <c r="AF485" s="426">
        <v>2.1974782702721702</v>
      </c>
      <c r="AG485" s="424">
        <v>4.8889460337890416</v>
      </c>
      <c r="AH485" s="425">
        <v>25.749740393712692</v>
      </c>
      <c r="AI485" s="425">
        <v>3.9385285021431709</v>
      </c>
      <c r="AJ485" s="425">
        <v>4.1395963531199547</v>
      </c>
      <c r="AK485" s="426">
        <v>2.5375166134499336</v>
      </c>
      <c r="AL485" s="424">
        <v>4.7376783939382783</v>
      </c>
      <c r="AM485" s="425">
        <v>25.762067844339899</v>
      </c>
      <c r="AN485" s="425">
        <v>3.7202469331085002</v>
      </c>
      <c r="AO485" s="425">
        <v>3.9571619703122312</v>
      </c>
      <c r="AP485" s="426">
        <v>2.0723250014646735</v>
      </c>
      <c r="AQ485" s="424">
        <v>4.745336093074572</v>
      </c>
      <c r="AR485" s="425">
        <v>28.097564156730925</v>
      </c>
      <c r="AS485" s="425">
        <v>3.5639609409150292</v>
      </c>
      <c r="AT485" s="425">
        <v>3.7404003560369037</v>
      </c>
      <c r="AU485" s="426">
        <v>2.3406358763688999</v>
      </c>
      <c r="AV485" s="424">
        <v>5.5655561123500696</v>
      </c>
      <c r="AW485" s="425">
        <v>31.415542519219091</v>
      </c>
      <c r="AX485" s="425">
        <v>4.1415637676208181</v>
      </c>
      <c r="AY485" s="425">
        <v>4.3488700333877777</v>
      </c>
      <c r="AZ485" s="426">
        <v>2.7568706851507949</v>
      </c>
      <c r="BA485" s="424">
        <v>5.6144002590993454</v>
      </c>
      <c r="BB485" s="425">
        <v>28.217293105054789</v>
      </c>
      <c r="BC485" s="425">
        <v>4.2399803109898118</v>
      </c>
      <c r="BD485" s="425">
        <v>4.465809988141471</v>
      </c>
      <c r="BE485" s="426">
        <v>2.7721725567114577</v>
      </c>
      <c r="BF485" s="424">
        <v>5.7452688512618293</v>
      </c>
      <c r="BG485" s="425">
        <v>26.563863384926421</v>
      </c>
      <c r="BH485" s="425">
        <v>4.3336734786826385</v>
      </c>
      <c r="BI485" s="425">
        <v>4.541027439864</v>
      </c>
      <c r="BJ485" s="426">
        <v>3.0086438065133243</v>
      </c>
    </row>
    <row r="486" spans="1:62" s="516" customFormat="1" ht="10.9" customHeight="1" x14ac:dyDescent="0.2">
      <c r="A486" s="340"/>
      <c r="B486" s="514"/>
      <c r="C486" s="515"/>
      <c r="D486" s="515"/>
      <c r="E486" s="477"/>
      <c r="F486" s="427"/>
      <c r="G486" s="2"/>
      <c r="H486" s="424"/>
      <c r="I486" s="425"/>
      <c r="J486" s="425"/>
      <c r="K486" s="425"/>
      <c r="L486" s="426"/>
      <c r="M486" s="424"/>
      <c r="N486" s="425"/>
      <c r="O486" s="425"/>
      <c r="P486" s="425"/>
      <c r="Q486" s="426"/>
      <c r="R486" s="424"/>
      <c r="S486" s="425"/>
      <c r="T486" s="425"/>
      <c r="U486" s="425"/>
      <c r="V486" s="426"/>
      <c r="W486" s="424"/>
      <c r="X486" s="425"/>
      <c r="Y486" s="425"/>
      <c r="Z486" s="425"/>
      <c r="AA486" s="426"/>
      <c r="AB486" s="424"/>
      <c r="AC486" s="425"/>
      <c r="AD486" s="425"/>
      <c r="AE486" s="425"/>
      <c r="AF486" s="426"/>
      <c r="AG486" s="424"/>
      <c r="AH486" s="425"/>
      <c r="AI486" s="425"/>
      <c r="AJ486" s="425"/>
      <c r="AK486" s="426"/>
      <c r="AL486" s="424"/>
      <c r="AM486" s="425"/>
      <c r="AN486" s="425"/>
      <c r="AO486" s="425"/>
      <c r="AP486" s="426"/>
      <c r="AQ486" s="424"/>
      <c r="AR486" s="425"/>
      <c r="AS486" s="425"/>
      <c r="AT486" s="425"/>
      <c r="AU486" s="426"/>
      <c r="AV486" s="424"/>
      <c r="AW486" s="425"/>
      <c r="AX486" s="425"/>
      <c r="AY486" s="425"/>
      <c r="AZ486" s="426"/>
      <c r="BA486" s="424"/>
      <c r="BB486" s="425"/>
      <c r="BC486" s="425"/>
      <c r="BD486" s="425"/>
      <c r="BE486" s="426"/>
      <c r="BF486" s="424"/>
      <c r="BG486" s="425"/>
      <c r="BH486" s="425"/>
      <c r="BI486" s="425"/>
      <c r="BJ486" s="426"/>
    </row>
  </sheetData>
  <mergeCells count="11">
    <mergeCell ref="BF7:BJ7"/>
    <mergeCell ref="BA7:BE7"/>
    <mergeCell ref="AV7:AZ7"/>
    <mergeCell ref="AQ7:AU7"/>
    <mergeCell ref="AL7:AP7"/>
    <mergeCell ref="AG7:AK7"/>
    <mergeCell ref="H7:L7"/>
    <mergeCell ref="M7:Q7"/>
    <mergeCell ref="R7:V7"/>
    <mergeCell ref="W7:AA7"/>
    <mergeCell ref="AB7:AF7"/>
  </mergeCell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910">
    <tabColor rgb="FFFFC000"/>
  </sheetPr>
  <dimension ref="A1:KA483"/>
  <sheetViews>
    <sheetView showGridLines="0" workbookViewId="0">
      <pane xSplit="7" ySplit="9" topLeftCell="H10" activePane="bottomRight" state="frozen"/>
      <selection pane="topRight"/>
      <selection pane="bottomLeft"/>
      <selection pane="bottomRight"/>
    </sheetView>
  </sheetViews>
  <sheetFormatPr defaultColWidth="12.453125" defaultRowHeight="10" x14ac:dyDescent="0.2"/>
  <cols>
    <col min="1" max="1" width="2.7265625" style="220" customWidth="1"/>
    <col min="2" max="2" width="2.7265625" style="219" customWidth="1"/>
    <col min="3" max="3" width="9.7265625" style="273" customWidth="1"/>
    <col min="4" max="4" width="8.7265625" style="273" customWidth="1"/>
    <col min="5" max="5" width="26.7265625" style="220" customWidth="1"/>
    <col min="6" max="6" width="29.7265625" style="220" customWidth="1"/>
    <col min="7" max="7" width="8.7265625" style="220" customWidth="1"/>
    <col min="8" max="9" width="6.7265625" style="219" customWidth="1"/>
    <col min="10" max="42" width="6.7265625" style="220" customWidth="1"/>
    <col min="43" max="44" width="6.7265625" style="219" customWidth="1"/>
    <col min="45" max="77" width="6.7265625" style="220" customWidth="1"/>
    <col min="78" max="79" width="6.7265625" style="219" customWidth="1"/>
    <col min="80" max="112" width="6.7265625" style="220" customWidth="1"/>
    <col min="113" max="114" width="6.7265625" style="219" customWidth="1"/>
    <col min="115" max="147" width="6.7265625" style="220" customWidth="1"/>
    <col min="148" max="149" width="6.7265625" style="219" customWidth="1"/>
    <col min="150" max="182" width="6.7265625" style="220" customWidth="1"/>
    <col min="183" max="184" width="6.7265625" style="219" customWidth="1"/>
    <col min="185" max="217" width="6.7265625" style="220" customWidth="1"/>
    <col min="218" max="219" width="6.7265625" style="219" customWidth="1"/>
    <col min="220" max="252" width="6.7265625" style="220" customWidth="1"/>
    <col min="253" max="254" width="6.7265625" style="219" customWidth="1"/>
    <col min="255" max="287" width="6.7265625" style="220" customWidth="1"/>
    <col min="288" max="16384" width="12.453125" style="1"/>
  </cols>
  <sheetData>
    <row r="1" spans="1:287" ht="18" customHeight="1" x14ac:dyDescent="0.2">
      <c r="C1" s="258" t="s">
        <v>720</v>
      </c>
      <c r="D1" s="259" t="s">
        <v>443</v>
      </c>
      <c r="H1" s="324" t="str">
        <f>H2&amp;H3&amp;H4</f>
        <v>2015QuoteInsg</v>
      </c>
      <c r="I1" s="295" t="str">
        <f t="shared" ref="I1:AP1" si="0">I2&amp;I3&amp;I4</f>
        <v>2015QuoteOhne</v>
      </c>
      <c r="J1" s="295" t="str">
        <f t="shared" si="0"/>
        <v>2015QuoteMit</v>
      </c>
      <c r="K1" s="295" t="str">
        <f t="shared" si="0"/>
        <v>2015QuoteBetrieb</v>
      </c>
      <c r="L1" s="295" t="str">
        <f t="shared" si="0"/>
        <v>2015QuoteAkadem</v>
      </c>
      <c r="M1" s="295" t="str">
        <f t="shared" si="0"/>
        <v>2015ZugangInsg</v>
      </c>
      <c r="N1" s="295" t="str">
        <f t="shared" si="0"/>
        <v>2015ZugangOhne</v>
      </c>
      <c r="O1" s="295" t="str">
        <f t="shared" si="0"/>
        <v>2015ZugangMit</v>
      </c>
      <c r="P1" s="295" t="str">
        <f t="shared" si="0"/>
        <v>2015ZugangBetrieb</v>
      </c>
      <c r="Q1" s="295" t="str">
        <f t="shared" si="0"/>
        <v>2015ZugangAkadem</v>
      </c>
      <c r="R1" s="295" t="str">
        <f t="shared" si="0"/>
        <v>2015AbgangInsg</v>
      </c>
      <c r="S1" s="295" t="str">
        <f t="shared" si="0"/>
        <v>2015AbgangOhne</v>
      </c>
      <c r="T1" s="295" t="str">
        <f t="shared" si="0"/>
        <v>2015AbgangMit</v>
      </c>
      <c r="U1" s="295" t="str">
        <f t="shared" si="0"/>
        <v>2015AbgangBetrieb</v>
      </c>
      <c r="V1" s="295" t="str">
        <f t="shared" si="0"/>
        <v>2015AbgangAkadem</v>
      </c>
      <c r="W1" s="295" t="str">
        <f t="shared" si="0"/>
        <v>2015LZAInsg</v>
      </c>
      <c r="X1" s="295" t="str">
        <f t="shared" si="0"/>
        <v>2015LZAOhne</v>
      </c>
      <c r="Y1" s="295" t="str">
        <f t="shared" si="0"/>
        <v>2015LZAMit</v>
      </c>
      <c r="Z1" s="295" t="str">
        <f t="shared" si="0"/>
        <v>2015LZABetrieb</v>
      </c>
      <c r="AA1" s="295" t="str">
        <f t="shared" si="0"/>
        <v>2015LZAAkadem</v>
      </c>
      <c r="AB1" s="295" t="str">
        <f t="shared" si="0"/>
        <v>2015EPInsg</v>
      </c>
      <c r="AC1" s="295" t="str">
        <f t="shared" si="0"/>
        <v>2015EPOhne</v>
      </c>
      <c r="AD1" s="295" t="str">
        <f t="shared" si="0"/>
        <v>2015EPMit</v>
      </c>
      <c r="AE1" s="295" t="str">
        <f t="shared" si="0"/>
        <v>2015EPBetrieb</v>
      </c>
      <c r="AF1" s="295" t="str">
        <f t="shared" si="0"/>
        <v>2015EPAkadem</v>
      </c>
      <c r="AG1" s="295" t="str">
        <f t="shared" si="0"/>
        <v>2015ALOInsg</v>
      </c>
      <c r="AH1" s="295" t="str">
        <f t="shared" si="0"/>
        <v>2015ALOOhne</v>
      </c>
      <c r="AI1" s="295" t="str">
        <f t="shared" si="0"/>
        <v>2015ALOMit</v>
      </c>
      <c r="AJ1" s="295" t="str">
        <f t="shared" si="0"/>
        <v>2015ALOBetrieb</v>
      </c>
      <c r="AK1" s="295" t="str">
        <f t="shared" si="0"/>
        <v>2015ALOAkadem</v>
      </c>
      <c r="AL1" s="295" t="str">
        <f t="shared" si="0"/>
        <v>2015SvBInsg</v>
      </c>
      <c r="AM1" s="295" t="str">
        <f t="shared" si="0"/>
        <v>2015SvBOhne</v>
      </c>
      <c r="AN1" s="295" t="str">
        <f t="shared" si="0"/>
        <v>2015SvBMit</v>
      </c>
      <c r="AO1" s="295" t="str">
        <f t="shared" si="0"/>
        <v>2015SvBBetrieb</v>
      </c>
      <c r="AP1" s="325" t="str">
        <f t="shared" si="0"/>
        <v>2015SvBAkadem</v>
      </c>
      <c r="AQ1" s="537" t="str">
        <f>AQ2&amp;AQ3&amp;AQ4</f>
        <v>2016QuoteInsg</v>
      </c>
      <c r="AR1" s="538" t="str">
        <f t="shared" ref="AR1" si="1">AR2&amp;AR3&amp;AR4</f>
        <v>2016QuoteOhne</v>
      </c>
      <c r="AS1" s="538" t="str">
        <f t="shared" ref="AS1" si="2">AS2&amp;AS3&amp;AS4</f>
        <v>2016QuoteMit</v>
      </c>
      <c r="AT1" s="538" t="str">
        <f t="shared" ref="AT1" si="3">AT2&amp;AT3&amp;AT4</f>
        <v>2016QuoteBetrieb</v>
      </c>
      <c r="AU1" s="538" t="str">
        <f t="shared" ref="AU1" si="4">AU2&amp;AU3&amp;AU4</f>
        <v>2016QuoteAkadem</v>
      </c>
      <c r="AV1" s="325" t="str">
        <f t="shared" ref="AV1" si="5">AV2&amp;AV3&amp;AV4</f>
        <v>2016ZugangInsg</v>
      </c>
      <c r="AW1" s="325" t="str">
        <f t="shared" ref="AW1" si="6">AW2&amp;AW3&amp;AW4</f>
        <v>2016ZugangOhne</v>
      </c>
      <c r="AX1" s="325" t="str">
        <f t="shared" ref="AX1" si="7">AX2&amp;AX3&amp;AX4</f>
        <v>2016ZugangMit</v>
      </c>
      <c r="AY1" s="325" t="str">
        <f t="shared" ref="AY1" si="8">AY2&amp;AY3&amp;AY4</f>
        <v>2016ZugangBetrieb</v>
      </c>
      <c r="AZ1" s="325" t="str">
        <f t="shared" ref="AZ1" si="9">AZ2&amp;AZ3&amp;AZ4</f>
        <v>2016ZugangAkadem</v>
      </c>
      <c r="BA1" s="325" t="str">
        <f t="shared" ref="BA1" si="10">BA2&amp;BA3&amp;BA4</f>
        <v>2016AbgangInsg</v>
      </c>
      <c r="BB1" s="325" t="str">
        <f t="shared" ref="BB1" si="11">BB2&amp;BB3&amp;BB4</f>
        <v>2016AbgangOhne</v>
      </c>
      <c r="BC1" s="325" t="str">
        <f t="shared" ref="BC1" si="12">BC2&amp;BC3&amp;BC4</f>
        <v>2016AbgangMit</v>
      </c>
      <c r="BD1" s="325" t="str">
        <f t="shared" ref="BD1" si="13">BD2&amp;BD3&amp;BD4</f>
        <v>2016AbgangBetrieb</v>
      </c>
      <c r="BE1" s="325" t="str">
        <f t="shared" ref="BE1" si="14">BE2&amp;BE3&amp;BE4</f>
        <v>2016AbgangAkadem</v>
      </c>
      <c r="BF1" s="325" t="str">
        <f t="shared" ref="BF1" si="15">BF2&amp;BF3&amp;BF4</f>
        <v>2016LZAInsg</v>
      </c>
      <c r="BG1" s="325" t="str">
        <f t="shared" ref="BG1" si="16">BG2&amp;BG3&amp;BG4</f>
        <v>2016LZAOhne</v>
      </c>
      <c r="BH1" s="325" t="str">
        <f t="shared" ref="BH1" si="17">BH2&amp;BH3&amp;BH4</f>
        <v>2016LZAMit</v>
      </c>
      <c r="BI1" s="325" t="str">
        <f t="shared" ref="BI1" si="18">BI2&amp;BI3&amp;BI4</f>
        <v>2016LZABetrieb</v>
      </c>
      <c r="BJ1" s="325" t="str">
        <f t="shared" ref="BJ1" si="19">BJ2&amp;BJ3&amp;BJ4</f>
        <v>2016LZAAkadem</v>
      </c>
      <c r="BK1" s="325" t="str">
        <f t="shared" ref="BK1" si="20">BK2&amp;BK3&amp;BK4</f>
        <v>2016EPInsg</v>
      </c>
      <c r="BL1" s="325" t="str">
        <f t="shared" ref="BL1" si="21">BL2&amp;BL3&amp;BL4</f>
        <v>2016EPOhne</v>
      </c>
      <c r="BM1" s="325" t="str">
        <f t="shared" ref="BM1" si="22">BM2&amp;BM3&amp;BM4</f>
        <v>2016EPMit</v>
      </c>
      <c r="BN1" s="325" t="str">
        <f t="shared" ref="BN1" si="23">BN2&amp;BN3&amp;BN4</f>
        <v>2016EPBetrieb</v>
      </c>
      <c r="BO1" s="325" t="str">
        <f t="shared" ref="BO1" si="24">BO2&amp;BO3&amp;BO4</f>
        <v>2016EPAkadem</v>
      </c>
      <c r="BP1" s="325" t="str">
        <f t="shared" ref="BP1" si="25">BP2&amp;BP3&amp;BP4</f>
        <v>2016ALOInsg</v>
      </c>
      <c r="BQ1" s="325" t="str">
        <f t="shared" ref="BQ1" si="26">BQ2&amp;BQ3&amp;BQ4</f>
        <v>2016ALOOhne</v>
      </c>
      <c r="BR1" s="325" t="str">
        <f t="shared" ref="BR1" si="27">BR2&amp;BR3&amp;BR4</f>
        <v>2016ALOMit</v>
      </c>
      <c r="BS1" s="325" t="str">
        <f t="shared" ref="BS1" si="28">BS2&amp;BS3&amp;BS4</f>
        <v>2016ALOBetrieb</v>
      </c>
      <c r="BT1" s="325" t="str">
        <f t="shared" ref="BT1" si="29">BT2&amp;BT3&amp;BT4</f>
        <v>2016ALOAkadem</v>
      </c>
      <c r="BU1" s="325" t="str">
        <f t="shared" ref="BU1" si="30">BU2&amp;BU3&amp;BU4</f>
        <v>2016SvBInsg</v>
      </c>
      <c r="BV1" s="325" t="str">
        <f t="shared" ref="BV1" si="31">BV2&amp;BV3&amp;BV4</f>
        <v>2016SvBOhne</v>
      </c>
      <c r="BW1" s="325" t="str">
        <f t="shared" ref="BW1" si="32">BW2&amp;BW3&amp;BW4</f>
        <v>2016SvBMit</v>
      </c>
      <c r="BX1" s="325" t="str">
        <f t="shared" ref="BX1" si="33">BX2&amp;BX3&amp;BX4</f>
        <v>2016SvBBetrieb</v>
      </c>
      <c r="BY1" s="296" t="str">
        <f t="shared" ref="BY1" si="34">BY2&amp;BY3&amp;BY4</f>
        <v>2016SvBAkadem</v>
      </c>
      <c r="BZ1" s="544" t="str">
        <f>BZ2&amp;BZ3&amp;BZ4</f>
        <v>2017QuoteInsg</v>
      </c>
      <c r="CA1" s="545" t="str">
        <f t="shared" ref="CA1:DH1" si="35">CA2&amp;CA3&amp;CA4</f>
        <v>2017QuoteOhne</v>
      </c>
      <c r="CB1" s="545" t="str">
        <f t="shared" si="35"/>
        <v>2017QuoteMit</v>
      </c>
      <c r="CC1" s="545" t="str">
        <f t="shared" si="35"/>
        <v>2017QuoteBetrieb</v>
      </c>
      <c r="CD1" s="545" t="str">
        <f t="shared" si="35"/>
        <v>2017QuoteAkadem</v>
      </c>
      <c r="CE1" s="342" t="str">
        <f t="shared" si="35"/>
        <v>2017ZugangInsg</v>
      </c>
      <c r="CF1" s="342" t="str">
        <f t="shared" si="35"/>
        <v>2017ZugangOhne</v>
      </c>
      <c r="CG1" s="342" t="str">
        <f t="shared" si="35"/>
        <v>2017ZugangMit</v>
      </c>
      <c r="CH1" s="342" t="str">
        <f t="shared" si="35"/>
        <v>2017ZugangBetrieb</v>
      </c>
      <c r="CI1" s="342" t="str">
        <f t="shared" si="35"/>
        <v>2017ZugangAkadem</v>
      </c>
      <c r="CJ1" s="342" t="str">
        <f t="shared" si="35"/>
        <v>2017AbgangInsg</v>
      </c>
      <c r="CK1" s="342" t="str">
        <f t="shared" si="35"/>
        <v>2017AbgangOhne</v>
      </c>
      <c r="CL1" s="342" t="str">
        <f t="shared" si="35"/>
        <v>2017AbgangMit</v>
      </c>
      <c r="CM1" s="342" t="str">
        <f t="shared" si="35"/>
        <v>2017AbgangBetrieb</v>
      </c>
      <c r="CN1" s="342" t="str">
        <f t="shared" si="35"/>
        <v>2017AbgangAkadem</v>
      </c>
      <c r="CO1" s="342" t="str">
        <f t="shared" si="35"/>
        <v>2017LZAInsg</v>
      </c>
      <c r="CP1" s="342" t="str">
        <f t="shared" si="35"/>
        <v>2017LZAOhne</v>
      </c>
      <c r="CQ1" s="342" t="str">
        <f t="shared" si="35"/>
        <v>2017LZAMit</v>
      </c>
      <c r="CR1" s="342" t="str">
        <f t="shared" si="35"/>
        <v>2017LZABetrieb</v>
      </c>
      <c r="CS1" s="342" t="str">
        <f t="shared" si="35"/>
        <v>2017LZAAkadem</v>
      </c>
      <c r="CT1" s="342" t="str">
        <f t="shared" si="35"/>
        <v>2017EPInsg</v>
      </c>
      <c r="CU1" s="342" t="str">
        <f t="shared" si="35"/>
        <v>2017EPOhne</v>
      </c>
      <c r="CV1" s="342" t="str">
        <f t="shared" si="35"/>
        <v>2017EPMit</v>
      </c>
      <c r="CW1" s="342" t="str">
        <f t="shared" si="35"/>
        <v>2017EPBetrieb</v>
      </c>
      <c r="CX1" s="342" t="str">
        <f t="shared" si="35"/>
        <v>2017EPAkadem</v>
      </c>
      <c r="CY1" s="342" t="str">
        <f t="shared" si="35"/>
        <v>2017ALOInsg</v>
      </c>
      <c r="CZ1" s="342" t="str">
        <f t="shared" si="35"/>
        <v>2017ALOOhne</v>
      </c>
      <c r="DA1" s="342" t="str">
        <f t="shared" si="35"/>
        <v>2017ALOMit</v>
      </c>
      <c r="DB1" s="342" t="str">
        <f t="shared" si="35"/>
        <v>2017ALOBetrieb</v>
      </c>
      <c r="DC1" s="342" t="str">
        <f t="shared" si="35"/>
        <v>2017ALOAkadem</v>
      </c>
      <c r="DD1" s="342" t="str">
        <f t="shared" si="35"/>
        <v>2017SvBInsg</v>
      </c>
      <c r="DE1" s="342" t="str">
        <f t="shared" si="35"/>
        <v>2017SvBOhne</v>
      </c>
      <c r="DF1" s="342" t="str">
        <f t="shared" si="35"/>
        <v>2017SvBMit</v>
      </c>
      <c r="DG1" s="342" t="str">
        <f t="shared" si="35"/>
        <v>2017SvBBetrieb</v>
      </c>
      <c r="DH1" s="343" t="str">
        <f t="shared" si="35"/>
        <v>2017SvBAkadem</v>
      </c>
      <c r="DI1" s="556" t="str">
        <f>DI2&amp;DI3&amp;DI4</f>
        <v>2018QuoteInsg</v>
      </c>
      <c r="DJ1" s="545" t="str">
        <f t="shared" ref="DJ1:EQ1" si="36">DJ2&amp;DJ3&amp;DJ4</f>
        <v>2018QuoteOhne</v>
      </c>
      <c r="DK1" s="545" t="str">
        <f t="shared" si="36"/>
        <v>2018QuoteMit</v>
      </c>
      <c r="DL1" s="545" t="str">
        <f t="shared" si="36"/>
        <v>2018QuoteBetrieb</v>
      </c>
      <c r="DM1" s="545" t="str">
        <f t="shared" si="36"/>
        <v>2018QuoteAkadem</v>
      </c>
      <c r="DN1" s="342" t="str">
        <f t="shared" si="36"/>
        <v>2018ZugangInsg</v>
      </c>
      <c r="DO1" s="342" t="str">
        <f t="shared" si="36"/>
        <v>2018ZugangOhne</v>
      </c>
      <c r="DP1" s="342" t="str">
        <f t="shared" si="36"/>
        <v>2018ZugangMit</v>
      </c>
      <c r="DQ1" s="342" t="str">
        <f t="shared" si="36"/>
        <v>2018ZugangBetrieb</v>
      </c>
      <c r="DR1" s="342" t="str">
        <f t="shared" si="36"/>
        <v>2018ZugangAkadem</v>
      </c>
      <c r="DS1" s="342" t="str">
        <f t="shared" si="36"/>
        <v>2018AbgangInsg</v>
      </c>
      <c r="DT1" s="342" t="str">
        <f t="shared" si="36"/>
        <v>2018AbgangOhne</v>
      </c>
      <c r="DU1" s="342" t="str">
        <f t="shared" si="36"/>
        <v>2018AbgangMit</v>
      </c>
      <c r="DV1" s="342" t="str">
        <f t="shared" si="36"/>
        <v>2018AbgangBetrieb</v>
      </c>
      <c r="DW1" s="342" t="str">
        <f t="shared" si="36"/>
        <v>2018AbgangAkadem</v>
      </c>
      <c r="DX1" s="342" t="str">
        <f t="shared" si="36"/>
        <v>2018LZAInsg</v>
      </c>
      <c r="DY1" s="342" t="str">
        <f t="shared" si="36"/>
        <v>2018LZAOhne</v>
      </c>
      <c r="DZ1" s="342" t="str">
        <f t="shared" si="36"/>
        <v>2018LZAMit</v>
      </c>
      <c r="EA1" s="342" t="str">
        <f t="shared" si="36"/>
        <v>2018LZABetrieb</v>
      </c>
      <c r="EB1" s="342" t="str">
        <f t="shared" si="36"/>
        <v>2018LZAAkadem</v>
      </c>
      <c r="EC1" s="342" t="str">
        <f t="shared" si="36"/>
        <v>2018EPInsg</v>
      </c>
      <c r="ED1" s="342" t="str">
        <f t="shared" si="36"/>
        <v>2018EPOhne</v>
      </c>
      <c r="EE1" s="342" t="str">
        <f t="shared" si="36"/>
        <v>2018EPMit</v>
      </c>
      <c r="EF1" s="342" t="str">
        <f t="shared" si="36"/>
        <v>2018EPBetrieb</v>
      </c>
      <c r="EG1" s="342" t="str">
        <f t="shared" si="36"/>
        <v>2018EPAkadem</v>
      </c>
      <c r="EH1" s="342" t="str">
        <f t="shared" si="36"/>
        <v>2018ALOInsg</v>
      </c>
      <c r="EI1" s="342" t="str">
        <f t="shared" si="36"/>
        <v>2018ALOOhne</v>
      </c>
      <c r="EJ1" s="342" t="str">
        <f t="shared" si="36"/>
        <v>2018ALOMit</v>
      </c>
      <c r="EK1" s="342" t="str">
        <f t="shared" si="36"/>
        <v>2018ALOBetrieb</v>
      </c>
      <c r="EL1" s="342" t="str">
        <f t="shared" si="36"/>
        <v>2018ALOAkadem</v>
      </c>
      <c r="EM1" s="342" t="str">
        <f t="shared" si="36"/>
        <v>2018SvBInsg</v>
      </c>
      <c r="EN1" s="342" t="str">
        <f t="shared" si="36"/>
        <v>2018SvBOhne</v>
      </c>
      <c r="EO1" s="342" t="str">
        <f t="shared" si="36"/>
        <v>2018SvBMit</v>
      </c>
      <c r="EP1" s="342" t="str">
        <f t="shared" si="36"/>
        <v>2018SvBBetrieb</v>
      </c>
      <c r="EQ1" s="361" t="str">
        <f t="shared" si="36"/>
        <v>2018SvBAkadem</v>
      </c>
      <c r="ER1" s="544" t="str">
        <f>ER2&amp;ER3&amp;ER4</f>
        <v>2019QuoteInsg</v>
      </c>
      <c r="ES1" s="545" t="str">
        <f t="shared" ref="ES1:FZ1" si="37">ES2&amp;ES3&amp;ES4</f>
        <v>2019QuoteOhne</v>
      </c>
      <c r="ET1" s="545" t="str">
        <f t="shared" si="37"/>
        <v>2019QuoteMit</v>
      </c>
      <c r="EU1" s="545" t="str">
        <f t="shared" si="37"/>
        <v>2019QuoteBetrieb</v>
      </c>
      <c r="EV1" s="545" t="str">
        <f t="shared" si="37"/>
        <v>2019QuoteAkadem</v>
      </c>
      <c r="EW1" s="342" t="str">
        <f t="shared" si="37"/>
        <v>2019ZugangInsg</v>
      </c>
      <c r="EX1" s="342" t="str">
        <f t="shared" si="37"/>
        <v>2019ZugangOhne</v>
      </c>
      <c r="EY1" s="342" t="str">
        <f t="shared" si="37"/>
        <v>2019ZugangMit</v>
      </c>
      <c r="EZ1" s="342" t="str">
        <f t="shared" si="37"/>
        <v>2019ZugangBetrieb</v>
      </c>
      <c r="FA1" s="342" t="str">
        <f t="shared" si="37"/>
        <v>2019ZugangAkadem</v>
      </c>
      <c r="FB1" s="342" t="str">
        <f t="shared" si="37"/>
        <v>2019AbgangInsg</v>
      </c>
      <c r="FC1" s="342" t="str">
        <f t="shared" si="37"/>
        <v>2019AbgangOhne</v>
      </c>
      <c r="FD1" s="342" t="str">
        <f t="shared" si="37"/>
        <v>2019AbgangMit</v>
      </c>
      <c r="FE1" s="342" t="str">
        <f t="shared" si="37"/>
        <v>2019AbgangBetrieb</v>
      </c>
      <c r="FF1" s="342" t="str">
        <f t="shared" si="37"/>
        <v>2019AbgangAkadem</v>
      </c>
      <c r="FG1" s="342" t="str">
        <f t="shared" si="37"/>
        <v>2019LZAInsg</v>
      </c>
      <c r="FH1" s="342" t="str">
        <f t="shared" si="37"/>
        <v>2019LZAOhne</v>
      </c>
      <c r="FI1" s="342" t="str">
        <f t="shared" si="37"/>
        <v>2019LZAMit</v>
      </c>
      <c r="FJ1" s="342" t="str">
        <f t="shared" si="37"/>
        <v>2019LZABetrieb</v>
      </c>
      <c r="FK1" s="342" t="str">
        <f t="shared" si="37"/>
        <v>2019LZAAkadem</v>
      </c>
      <c r="FL1" s="342" t="str">
        <f t="shared" si="37"/>
        <v>2019EPInsg</v>
      </c>
      <c r="FM1" s="342" t="str">
        <f t="shared" si="37"/>
        <v>2019EPOhne</v>
      </c>
      <c r="FN1" s="342" t="str">
        <f t="shared" si="37"/>
        <v>2019EPMit</v>
      </c>
      <c r="FO1" s="342" t="str">
        <f t="shared" si="37"/>
        <v>2019EPBetrieb</v>
      </c>
      <c r="FP1" s="342" t="str">
        <f t="shared" si="37"/>
        <v>2019EPAkadem</v>
      </c>
      <c r="FQ1" s="342" t="str">
        <f t="shared" si="37"/>
        <v>2019ALOInsg</v>
      </c>
      <c r="FR1" s="342" t="str">
        <f t="shared" si="37"/>
        <v>2019ALOOhne</v>
      </c>
      <c r="FS1" s="342" t="str">
        <f t="shared" si="37"/>
        <v>2019ALOMit</v>
      </c>
      <c r="FT1" s="342" t="str">
        <f t="shared" si="37"/>
        <v>2019ALOBetrieb</v>
      </c>
      <c r="FU1" s="342" t="str">
        <f t="shared" si="37"/>
        <v>2019ALOAkadem</v>
      </c>
      <c r="FV1" s="342" t="str">
        <f t="shared" si="37"/>
        <v>2019SvBInsg</v>
      </c>
      <c r="FW1" s="342" t="str">
        <f t="shared" si="37"/>
        <v>2019SvBOhne</v>
      </c>
      <c r="FX1" s="342" t="str">
        <f t="shared" si="37"/>
        <v>2019SvBMit</v>
      </c>
      <c r="FY1" s="342" t="str">
        <f t="shared" si="37"/>
        <v>2019SvBBetrieb</v>
      </c>
      <c r="FZ1" s="343" t="str">
        <f t="shared" si="37"/>
        <v>2019SvBAkadem</v>
      </c>
      <c r="GA1" s="544" t="str">
        <f>GA2&amp;GA3&amp;GA4</f>
        <v>2020QuoteInsg</v>
      </c>
      <c r="GB1" s="545" t="str">
        <f t="shared" ref="GB1:HI1" si="38">GB2&amp;GB3&amp;GB4</f>
        <v>2020QuoteOhne</v>
      </c>
      <c r="GC1" s="545" t="str">
        <f t="shared" si="38"/>
        <v>2020QuoteMit</v>
      </c>
      <c r="GD1" s="545" t="str">
        <f t="shared" si="38"/>
        <v>2020QuoteBetrieb</v>
      </c>
      <c r="GE1" s="545" t="str">
        <f t="shared" si="38"/>
        <v>2020QuoteAkadem</v>
      </c>
      <c r="GF1" s="342" t="str">
        <f t="shared" si="38"/>
        <v>2020ZugangInsg</v>
      </c>
      <c r="GG1" s="342" t="str">
        <f t="shared" si="38"/>
        <v>2020ZugangOhne</v>
      </c>
      <c r="GH1" s="342" t="str">
        <f t="shared" si="38"/>
        <v>2020ZugangMit</v>
      </c>
      <c r="GI1" s="342" t="str">
        <f t="shared" si="38"/>
        <v>2020ZugangBetrieb</v>
      </c>
      <c r="GJ1" s="342" t="str">
        <f t="shared" si="38"/>
        <v>2020ZugangAkadem</v>
      </c>
      <c r="GK1" s="342" t="str">
        <f t="shared" si="38"/>
        <v>2020AbgangInsg</v>
      </c>
      <c r="GL1" s="342" t="str">
        <f t="shared" si="38"/>
        <v>2020AbgangOhne</v>
      </c>
      <c r="GM1" s="342" t="str">
        <f t="shared" si="38"/>
        <v>2020AbgangMit</v>
      </c>
      <c r="GN1" s="342" t="str">
        <f t="shared" si="38"/>
        <v>2020AbgangBetrieb</v>
      </c>
      <c r="GO1" s="342" t="str">
        <f t="shared" si="38"/>
        <v>2020AbgangAkadem</v>
      </c>
      <c r="GP1" s="342" t="str">
        <f t="shared" si="38"/>
        <v>2020LZAInsg</v>
      </c>
      <c r="GQ1" s="342" t="str">
        <f t="shared" si="38"/>
        <v>2020LZAOhne</v>
      </c>
      <c r="GR1" s="342" t="str">
        <f t="shared" si="38"/>
        <v>2020LZAMit</v>
      </c>
      <c r="GS1" s="342" t="str">
        <f t="shared" si="38"/>
        <v>2020LZABetrieb</v>
      </c>
      <c r="GT1" s="342" t="str">
        <f t="shared" si="38"/>
        <v>2020LZAAkadem</v>
      </c>
      <c r="GU1" s="342" t="str">
        <f t="shared" si="38"/>
        <v>2020EPInsg</v>
      </c>
      <c r="GV1" s="342" t="str">
        <f t="shared" si="38"/>
        <v>2020EPOhne</v>
      </c>
      <c r="GW1" s="342" t="str">
        <f t="shared" si="38"/>
        <v>2020EPMit</v>
      </c>
      <c r="GX1" s="342" t="str">
        <f t="shared" si="38"/>
        <v>2020EPBetrieb</v>
      </c>
      <c r="GY1" s="342" t="str">
        <f t="shared" si="38"/>
        <v>2020EPAkadem</v>
      </c>
      <c r="GZ1" s="342" t="str">
        <f t="shared" si="38"/>
        <v>2020ALOInsg</v>
      </c>
      <c r="HA1" s="342" t="str">
        <f t="shared" si="38"/>
        <v>2020ALOOhne</v>
      </c>
      <c r="HB1" s="342" t="str">
        <f t="shared" si="38"/>
        <v>2020ALOMit</v>
      </c>
      <c r="HC1" s="342" t="str">
        <f t="shared" si="38"/>
        <v>2020ALOBetrieb</v>
      </c>
      <c r="HD1" s="342" t="str">
        <f t="shared" si="38"/>
        <v>2020ALOAkadem</v>
      </c>
      <c r="HE1" s="342" t="str">
        <f t="shared" si="38"/>
        <v>2020SvBInsg</v>
      </c>
      <c r="HF1" s="342" t="str">
        <f t="shared" si="38"/>
        <v>2020SvBOhne</v>
      </c>
      <c r="HG1" s="342" t="str">
        <f t="shared" si="38"/>
        <v>2020SvBMit</v>
      </c>
      <c r="HH1" s="342" t="str">
        <f t="shared" si="38"/>
        <v>2020SvBBetrieb</v>
      </c>
      <c r="HI1" s="343" t="str">
        <f t="shared" si="38"/>
        <v>2020SvBAkadem</v>
      </c>
      <c r="HJ1" s="544" t="str">
        <f>HJ2&amp;HJ3&amp;HJ4</f>
        <v>2021QuoteInsg</v>
      </c>
      <c r="HK1" s="545" t="str">
        <f t="shared" ref="HK1:IR1" si="39">HK2&amp;HK3&amp;HK4</f>
        <v>2021QuoteOhne</v>
      </c>
      <c r="HL1" s="545" t="str">
        <f t="shared" si="39"/>
        <v>2021QuoteMit</v>
      </c>
      <c r="HM1" s="545" t="str">
        <f t="shared" si="39"/>
        <v>2021QuoteBetrieb</v>
      </c>
      <c r="HN1" s="545" t="str">
        <f t="shared" si="39"/>
        <v>2021QuoteAkadem</v>
      </c>
      <c r="HO1" s="342" t="str">
        <f t="shared" si="39"/>
        <v>2021ZugangInsg</v>
      </c>
      <c r="HP1" s="342" t="str">
        <f t="shared" si="39"/>
        <v>2021ZugangOhne</v>
      </c>
      <c r="HQ1" s="342" t="str">
        <f t="shared" si="39"/>
        <v>2021ZugangMit</v>
      </c>
      <c r="HR1" s="342" t="str">
        <f t="shared" si="39"/>
        <v>2021ZugangBetrieb</v>
      </c>
      <c r="HS1" s="342" t="str">
        <f t="shared" si="39"/>
        <v>2021ZugangAkadem</v>
      </c>
      <c r="HT1" s="342" t="str">
        <f t="shared" si="39"/>
        <v>2021AbgangInsg</v>
      </c>
      <c r="HU1" s="342" t="str">
        <f t="shared" si="39"/>
        <v>2021AbgangOhne</v>
      </c>
      <c r="HV1" s="342" t="str">
        <f t="shared" si="39"/>
        <v>2021AbgangMit</v>
      </c>
      <c r="HW1" s="342" t="str">
        <f t="shared" si="39"/>
        <v>2021AbgangBetrieb</v>
      </c>
      <c r="HX1" s="342" t="str">
        <f t="shared" si="39"/>
        <v>2021AbgangAkadem</v>
      </c>
      <c r="HY1" s="342" t="str">
        <f t="shared" si="39"/>
        <v>2021LZAInsg</v>
      </c>
      <c r="HZ1" s="342" t="str">
        <f t="shared" si="39"/>
        <v>2021LZAOhne</v>
      </c>
      <c r="IA1" s="342" t="str">
        <f t="shared" si="39"/>
        <v>2021LZAMit</v>
      </c>
      <c r="IB1" s="342" t="str">
        <f t="shared" si="39"/>
        <v>2021LZABetrieb</v>
      </c>
      <c r="IC1" s="342" t="str">
        <f t="shared" si="39"/>
        <v>2021LZAAkadem</v>
      </c>
      <c r="ID1" s="342" t="str">
        <f t="shared" si="39"/>
        <v>2021EPInsg</v>
      </c>
      <c r="IE1" s="342" t="str">
        <f t="shared" si="39"/>
        <v>2021EPOhne</v>
      </c>
      <c r="IF1" s="342" t="str">
        <f t="shared" si="39"/>
        <v>2021EPMit</v>
      </c>
      <c r="IG1" s="342" t="str">
        <f t="shared" si="39"/>
        <v>2021EPBetrieb</v>
      </c>
      <c r="IH1" s="342" t="str">
        <f t="shared" si="39"/>
        <v>2021EPAkadem</v>
      </c>
      <c r="II1" s="342" t="str">
        <f t="shared" si="39"/>
        <v>2021ALOInsg</v>
      </c>
      <c r="IJ1" s="342" t="str">
        <f t="shared" si="39"/>
        <v>2021ALOOhne</v>
      </c>
      <c r="IK1" s="342" t="str">
        <f t="shared" si="39"/>
        <v>2021ALOMit</v>
      </c>
      <c r="IL1" s="342" t="str">
        <f t="shared" si="39"/>
        <v>2021ALOBetrieb</v>
      </c>
      <c r="IM1" s="342" t="str">
        <f t="shared" si="39"/>
        <v>2021ALOAkadem</v>
      </c>
      <c r="IN1" s="342" t="str">
        <f t="shared" si="39"/>
        <v>2021SvBInsg</v>
      </c>
      <c r="IO1" s="342" t="str">
        <f t="shared" si="39"/>
        <v>2021SvBOhne</v>
      </c>
      <c r="IP1" s="342" t="str">
        <f t="shared" si="39"/>
        <v>2021SvBMit</v>
      </c>
      <c r="IQ1" s="342" t="str">
        <f t="shared" si="39"/>
        <v>2021SvBBetrieb</v>
      </c>
      <c r="IR1" s="343" t="str">
        <f t="shared" si="39"/>
        <v>2021SvBAkadem</v>
      </c>
      <c r="IS1" s="341" t="str">
        <f>IS2&amp;IS3&amp;IS4</f>
        <v>2022QuoteInsg</v>
      </c>
      <c r="IT1" s="342" t="str">
        <f t="shared" ref="IT1:KA1" si="40">IT2&amp;IT3&amp;IT4</f>
        <v>2022QuoteOhne</v>
      </c>
      <c r="IU1" s="342" t="str">
        <f t="shared" si="40"/>
        <v>2022QuoteMit</v>
      </c>
      <c r="IV1" s="342" t="str">
        <f t="shared" si="40"/>
        <v>2022QuoteBetrieb</v>
      </c>
      <c r="IW1" s="342" t="str">
        <f t="shared" si="40"/>
        <v>2022QuoteAkadem</v>
      </c>
      <c r="IX1" s="342" t="str">
        <f t="shared" si="40"/>
        <v>2022ZugangInsg</v>
      </c>
      <c r="IY1" s="342" t="str">
        <f t="shared" si="40"/>
        <v>2022ZugangOhne</v>
      </c>
      <c r="IZ1" s="342" t="str">
        <f t="shared" si="40"/>
        <v>2022ZugangMit</v>
      </c>
      <c r="JA1" s="342" t="str">
        <f t="shared" si="40"/>
        <v>2022ZugangBetrieb</v>
      </c>
      <c r="JB1" s="342" t="str">
        <f t="shared" si="40"/>
        <v>2022ZugangAkadem</v>
      </c>
      <c r="JC1" s="342" t="str">
        <f t="shared" si="40"/>
        <v>2022AbgangInsg</v>
      </c>
      <c r="JD1" s="342" t="str">
        <f t="shared" si="40"/>
        <v>2022AbgangOhne</v>
      </c>
      <c r="JE1" s="342" t="str">
        <f t="shared" si="40"/>
        <v>2022AbgangMit</v>
      </c>
      <c r="JF1" s="342" t="str">
        <f t="shared" si="40"/>
        <v>2022AbgangBetrieb</v>
      </c>
      <c r="JG1" s="342" t="str">
        <f t="shared" si="40"/>
        <v>2022AbgangAkadem</v>
      </c>
      <c r="JH1" s="342" t="str">
        <f t="shared" si="40"/>
        <v>2022LZAInsg</v>
      </c>
      <c r="JI1" s="342" t="str">
        <f t="shared" si="40"/>
        <v>2022LZAOhne</v>
      </c>
      <c r="JJ1" s="342" t="str">
        <f t="shared" si="40"/>
        <v>2022LZAMit</v>
      </c>
      <c r="JK1" s="342" t="str">
        <f t="shared" si="40"/>
        <v>2022LZABetrieb</v>
      </c>
      <c r="JL1" s="342" t="str">
        <f t="shared" si="40"/>
        <v>2022LZAAkadem</v>
      </c>
      <c r="JM1" s="342" t="str">
        <f t="shared" si="40"/>
        <v>2022EPInsg</v>
      </c>
      <c r="JN1" s="342" t="str">
        <f t="shared" si="40"/>
        <v>2022EPOhne</v>
      </c>
      <c r="JO1" s="342" t="str">
        <f t="shared" si="40"/>
        <v>2022EPMit</v>
      </c>
      <c r="JP1" s="342" t="str">
        <f t="shared" si="40"/>
        <v>2022EPBetrieb</v>
      </c>
      <c r="JQ1" s="342" t="str">
        <f t="shared" si="40"/>
        <v>2022EPAkadem</v>
      </c>
      <c r="JR1" s="342" t="str">
        <f t="shared" si="40"/>
        <v>2022ALOInsg</v>
      </c>
      <c r="JS1" s="342" t="str">
        <f t="shared" si="40"/>
        <v>2022ALOOhne</v>
      </c>
      <c r="JT1" s="342" t="str">
        <f t="shared" si="40"/>
        <v>2022ALOMit</v>
      </c>
      <c r="JU1" s="342" t="str">
        <f t="shared" si="40"/>
        <v>2022ALOBetrieb</v>
      </c>
      <c r="JV1" s="342" t="str">
        <f t="shared" si="40"/>
        <v>2022ALOAkadem</v>
      </c>
      <c r="JW1" s="342" t="str">
        <f t="shared" si="40"/>
        <v>2022SvBInsg</v>
      </c>
      <c r="JX1" s="342" t="str">
        <f t="shared" si="40"/>
        <v>2022SvBOhne</v>
      </c>
      <c r="JY1" s="342" t="str">
        <f t="shared" si="40"/>
        <v>2022SvBMit</v>
      </c>
      <c r="JZ1" s="342" t="str">
        <f t="shared" si="40"/>
        <v>2022SvBBetrieb</v>
      </c>
      <c r="KA1" s="343" t="str">
        <f t="shared" si="40"/>
        <v>2022SvBAkadem</v>
      </c>
    </row>
    <row r="2" spans="1:287" x14ac:dyDescent="0.2">
      <c r="H2" s="517">
        <f>H9</f>
        <v>2015</v>
      </c>
      <c r="I2" s="518">
        <f t="shared" ref="I2:M2" si="41">I9</f>
        <v>2015</v>
      </c>
      <c r="J2" s="518">
        <f t="shared" si="41"/>
        <v>2015</v>
      </c>
      <c r="K2" s="518">
        <f t="shared" si="41"/>
        <v>2015</v>
      </c>
      <c r="L2" s="518">
        <f t="shared" si="41"/>
        <v>2015</v>
      </c>
      <c r="M2" s="221">
        <f t="shared" si="41"/>
        <v>2015</v>
      </c>
      <c r="N2" s="221">
        <f t="shared" ref="N2:AP2" si="42">N9</f>
        <v>2015</v>
      </c>
      <c r="O2" s="221">
        <f t="shared" si="42"/>
        <v>2015</v>
      </c>
      <c r="P2" s="221">
        <f t="shared" si="42"/>
        <v>2015</v>
      </c>
      <c r="Q2" s="221">
        <f t="shared" si="42"/>
        <v>2015</v>
      </c>
      <c r="R2" s="221">
        <f t="shared" si="42"/>
        <v>2015</v>
      </c>
      <c r="S2" s="221">
        <f t="shared" si="42"/>
        <v>2015</v>
      </c>
      <c r="T2" s="221">
        <f t="shared" si="42"/>
        <v>2015</v>
      </c>
      <c r="U2" s="221">
        <f t="shared" si="42"/>
        <v>2015</v>
      </c>
      <c r="V2" s="221">
        <f t="shared" si="42"/>
        <v>2015</v>
      </c>
      <c r="W2" s="221">
        <f t="shared" si="42"/>
        <v>2015</v>
      </c>
      <c r="X2" s="221">
        <f t="shared" si="42"/>
        <v>2015</v>
      </c>
      <c r="Y2" s="221">
        <f t="shared" si="42"/>
        <v>2015</v>
      </c>
      <c r="Z2" s="221">
        <f t="shared" si="42"/>
        <v>2015</v>
      </c>
      <c r="AA2" s="221">
        <f t="shared" si="42"/>
        <v>2015</v>
      </c>
      <c r="AB2" s="221">
        <f t="shared" si="42"/>
        <v>2015</v>
      </c>
      <c r="AC2" s="221">
        <f t="shared" si="42"/>
        <v>2015</v>
      </c>
      <c r="AD2" s="221">
        <f t="shared" si="42"/>
        <v>2015</v>
      </c>
      <c r="AE2" s="221">
        <f t="shared" si="42"/>
        <v>2015</v>
      </c>
      <c r="AF2" s="221">
        <f t="shared" si="42"/>
        <v>2015</v>
      </c>
      <c r="AG2" s="221">
        <f t="shared" si="42"/>
        <v>2015</v>
      </c>
      <c r="AH2" s="221">
        <f t="shared" si="42"/>
        <v>2015</v>
      </c>
      <c r="AI2" s="221">
        <f t="shared" si="42"/>
        <v>2015</v>
      </c>
      <c r="AJ2" s="221">
        <f t="shared" si="42"/>
        <v>2015</v>
      </c>
      <c r="AK2" s="221">
        <f t="shared" si="42"/>
        <v>2015</v>
      </c>
      <c r="AL2" s="221">
        <f t="shared" si="42"/>
        <v>2015</v>
      </c>
      <c r="AM2" s="221">
        <f t="shared" si="42"/>
        <v>2015</v>
      </c>
      <c r="AN2" s="221">
        <f t="shared" si="42"/>
        <v>2015</v>
      </c>
      <c r="AO2" s="221">
        <f t="shared" si="42"/>
        <v>2015</v>
      </c>
      <c r="AP2" s="333">
        <f t="shared" si="42"/>
        <v>2015</v>
      </c>
      <c r="AQ2" s="517">
        <f>AQ9</f>
        <v>2016</v>
      </c>
      <c r="AR2" s="518">
        <f t="shared" ref="AR2:BY2" si="43">AR9</f>
        <v>2016</v>
      </c>
      <c r="AS2" s="518">
        <f t="shared" si="43"/>
        <v>2016</v>
      </c>
      <c r="AT2" s="518">
        <f t="shared" si="43"/>
        <v>2016</v>
      </c>
      <c r="AU2" s="518">
        <f t="shared" si="43"/>
        <v>2016</v>
      </c>
      <c r="AV2" s="221">
        <f t="shared" si="43"/>
        <v>2016</v>
      </c>
      <c r="AW2" s="221">
        <f t="shared" si="43"/>
        <v>2016</v>
      </c>
      <c r="AX2" s="221">
        <f t="shared" si="43"/>
        <v>2016</v>
      </c>
      <c r="AY2" s="221">
        <f t="shared" si="43"/>
        <v>2016</v>
      </c>
      <c r="AZ2" s="221">
        <f t="shared" si="43"/>
        <v>2016</v>
      </c>
      <c r="BA2" s="221">
        <f t="shared" si="43"/>
        <v>2016</v>
      </c>
      <c r="BB2" s="221">
        <f t="shared" si="43"/>
        <v>2016</v>
      </c>
      <c r="BC2" s="221">
        <f t="shared" si="43"/>
        <v>2016</v>
      </c>
      <c r="BD2" s="221">
        <f t="shared" si="43"/>
        <v>2016</v>
      </c>
      <c r="BE2" s="221">
        <f t="shared" si="43"/>
        <v>2016</v>
      </c>
      <c r="BF2" s="221">
        <f t="shared" si="43"/>
        <v>2016</v>
      </c>
      <c r="BG2" s="221">
        <f t="shared" si="43"/>
        <v>2016</v>
      </c>
      <c r="BH2" s="221">
        <f t="shared" si="43"/>
        <v>2016</v>
      </c>
      <c r="BI2" s="221">
        <f t="shared" si="43"/>
        <v>2016</v>
      </c>
      <c r="BJ2" s="221">
        <f t="shared" si="43"/>
        <v>2016</v>
      </c>
      <c r="BK2" s="221">
        <f t="shared" si="43"/>
        <v>2016</v>
      </c>
      <c r="BL2" s="221">
        <f t="shared" si="43"/>
        <v>2016</v>
      </c>
      <c r="BM2" s="221">
        <f t="shared" si="43"/>
        <v>2016</v>
      </c>
      <c r="BN2" s="221">
        <f t="shared" si="43"/>
        <v>2016</v>
      </c>
      <c r="BO2" s="221">
        <f t="shared" si="43"/>
        <v>2016</v>
      </c>
      <c r="BP2" s="221">
        <f t="shared" si="43"/>
        <v>2016</v>
      </c>
      <c r="BQ2" s="221">
        <f t="shared" si="43"/>
        <v>2016</v>
      </c>
      <c r="BR2" s="221">
        <f t="shared" si="43"/>
        <v>2016</v>
      </c>
      <c r="BS2" s="221">
        <f t="shared" si="43"/>
        <v>2016</v>
      </c>
      <c r="BT2" s="221">
        <f t="shared" si="43"/>
        <v>2016</v>
      </c>
      <c r="BU2" s="221">
        <f t="shared" si="43"/>
        <v>2016</v>
      </c>
      <c r="BV2" s="221">
        <f t="shared" si="43"/>
        <v>2016</v>
      </c>
      <c r="BW2" s="221">
        <f t="shared" si="43"/>
        <v>2016</v>
      </c>
      <c r="BX2" s="221">
        <f t="shared" si="43"/>
        <v>2016</v>
      </c>
      <c r="BY2" s="297">
        <f t="shared" si="43"/>
        <v>2016</v>
      </c>
      <c r="BZ2" s="546">
        <f>BZ9</f>
        <v>2017</v>
      </c>
      <c r="CA2" s="547">
        <f t="shared" ref="CA2:DH2" si="44">CA9</f>
        <v>2017</v>
      </c>
      <c r="CB2" s="547">
        <f t="shared" si="44"/>
        <v>2017</v>
      </c>
      <c r="CC2" s="547">
        <f t="shared" si="44"/>
        <v>2017</v>
      </c>
      <c r="CD2" s="547">
        <f t="shared" si="44"/>
        <v>2017</v>
      </c>
      <c r="CE2" s="345">
        <f t="shared" si="44"/>
        <v>2017</v>
      </c>
      <c r="CF2" s="345">
        <f t="shared" si="44"/>
        <v>2017</v>
      </c>
      <c r="CG2" s="345">
        <f t="shared" si="44"/>
        <v>2017</v>
      </c>
      <c r="CH2" s="345">
        <f t="shared" si="44"/>
        <v>2017</v>
      </c>
      <c r="CI2" s="345">
        <f t="shared" si="44"/>
        <v>2017</v>
      </c>
      <c r="CJ2" s="345">
        <f t="shared" si="44"/>
        <v>2017</v>
      </c>
      <c r="CK2" s="345">
        <f t="shared" si="44"/>
        <v>2017</v>
      </c>
      <c r="CL2" s="345">
        <f t="shared" si="44"/>
        <v>2017</v>
      </c>
      <c r="CM2" s="345">
        <f t="shared" si="44"/>
        <v>2017</v>
      </c>
      <c r="CN2" s="345">
        <f t="shared" si="44"/>
        <v>2017</v>
      </c>
      <c r="CO2" s="345">
        <f t="shared" si="44"/>
        <v>2017</v>
      </c>
      <c r="CP2" s="345">
        <f t="shared" si="44"/>
        <v>2017</v>
      </c>
      <c r="CQ2" s="345">
        <f t="shared" si="44"/>
        <v>2017</v>
      </c>
      <c r="CR2" s="345">
        <f t="shared" si="44"/>
        <v>2017</v>
      </c>
      <c r="CS2" s="345">
        <f t="shared" si="44"/>
        <v>2017</v>
      </c>
      <c r="CT2" s="345">
        <f t="shared" si="44"/>
        <v>2017</v>
      </c>
      <c r="CU2" s="345">
        <f t="shared" si="44"/>
        <v>2017</v>
      </c>
      <c r="CV2" s="345">
        <f t="shared" si="44"/>
        <v>2017</v>
      </c>
      <c r="CW2" s="345">
        <f t="shared" si="44"/>
        <v>2017</v>
      </c>
      <c r="CX2" s="345">
        <f t="shared" si="44"/>
        <v>2017</v>
      </c>
      <c r="CY2" s="345">
        <f t="shared" si="44"/>
        <v>2017</v>
      </c>
      <c r="CZ2" s="345">
        <f t="shared" si="44"/>
        <v>2017</v>
      </c>
      <c r="DA2" s="345">
        <f t="shared" si="44"/>
        <v>2017</v>
      </c>
      <c r="DB2" s="345">
        <f t="shared" si="44"/>
        <v>2017</v>
      </c>
      <c r="DC2" s="345">
        <f t="shared" si="44"/>
        <v>2017</v>
      </c>
      <c r="DD2" s="345">
        <f t="shared" si="44"/>
        <v>2017</v>
      </c>
      <c r="DE2" s="345">
        <f t="shared" si="44"/>
        <v>2017</v>
      </c>
      <c r="DF2" s="345">
        <f t="shared" si="44"/>
        <v>2017</v>
      </c>
      <c r="DG2" s="345">
        <f t="shared" si="44"/>
        <v>2017</v>
      </c>
      <c r="DH2" s="346">
        <f t="shared" si="44"/>
        <v>2017</v>
      </c>
      <c r="DI2" s="557">
        <f>DI9</f>
        <v>2018</v>
      </c>
      <c r="DJ2" s="547">
        <f t="shared" ref="DJ2:EQ2" si="45">DJ9</f>
        <v>2018</v>
      </c>
      <c r="DK2" s="547">
        <f t="shared" si="45"/>
        <v>2018</v>
      </c>
      <c r="DL2" s="547">
        <f t="shared" si="45"/>
        <v>2018</v>
      </c>
      <c r="DM2" s="547">
        <f t="shared" si="45"/>
        <v>2018</v>
      </c>
      <c r="DN2" s="345">
        <f t="shared" si="45"/>
        <v>2018</v>
      </c>
      <c r="DO2" s="345">
        <f t="shared" si="45"/>
        <v>2018</v>
      </c>
      <c r="DP2" s="345">
        <f t="shared" si="45"/>
        <v>2018</v>
      </c>
      <c r="DQ2" s="345">
        <f t="shared" si="45"/>
        <v>2018</v>
      </c>
      <c r="DR2" s="345">
        <f t="shared" si="45"/>
        <v>2018</v>
      </c>
      <c r="DS2" s="345">
        <f t="shared" si="45"/>
        <v>2018</v>
      </c>
      <c r="DT2" s="345">
        <f t="shared" si="45"/>
        <v>2018</v>
      </c>
      <c r="DU2" s="345">
        <f t="shared" si="45"/>
        <v>2018</v>
      </c>
      <c r="DV2" s="345">
        <f t="shared" si="45"/>
        <v>2018</v>
      </c>
      <c r="DW2" s="345">
        <f t="shared" si="45"/>
        <v>2018</v>
      </c>
      <c r="DX2" s="345">
        <f t="shared" si="45"/>
        <v>2018</v>
      </c>
      <c r="DY2" s="345">
        <f t="shared" si="45"/>
        <v>2018</v>
      </c>
      <c r="DZ2" s="345">
        <f t="shared" si="45"/>
        <v>2018</v>
      </c>
      <c r="EA2" s="345">
        <f t="shared" si="45"/>
        <v>2018</v>
      </c>
      <c r="EB2" s="345">
        <f t="shared" si="45"/>
        <v>2018</v>
      </c>
      <c r="EC2" s="345">
        <f t="shared" si="45"/>
        <v>2018</v>
      </c>
      <c r="ED2" s="345">
        <f t="shared" si="45"/>
        <v>2018</v>
      </c>
      <c r="EE2" s="345">
        <f t="shared" si="45"/>
        <v>2018</v>
      </c>
      <c r="EF2" s="345">
        <f t="shared" si="45"/>
        <v>2018</v>
      </c>
      <c r="EG2" s="345">
        <f t="shared" si="45"/>
        <v>2018</v>
      </c>
      <c r="EH2" s="345">
        <f t="shared" si="45"/>
        <v>2018</v>
      </c>
      <c r="EI2" s="345">
        <f t="shared" si="45"/>
        <v>2018</v>
      </c>
      <c r="EJ2" s="345">
        <f t="shared" si="45"/>
        <v>2018</v>
      </c>
      <c r="EK2" s="345">
        <f t="shared" si="45"/>
        <v>2018</v>
      </c>
      <c r="EL2" s="345">
        <f t="shared" si="45"/>
        <v>2018</v>
      </c>
      <c r="EM2" s="345">
        <f t="shared" si="45"/>
        <v>2018</v>
      </c>
      <c r="EN2" s="345">
        <f t="shared" si="45"/>
        <v>2018</v>
      </c>
      <c r="EO2" s="345">
        <f t="shared" si="45"/>
        <v>2018</v>
      </c>
      <c r="EP2" s="345">
        <f t="shared" si="45"/>
        <v>2018</v>
      </c>
      <c r="EQ2" s="362">
        <f t="shared" si="45"/>
        <v>2018</v>
      </c>
      <c r="ER2" s="546">
        <f>ER9</f>
        <v>2019</v>
      </c>
      <c r="ES2" s="547">
        <f t="shared" ref="ES2:HD2" si="46">ES9</f>
        <v>2019</v>
      </c>
      <c r="ET2" s="547">
        <f t="shared" si="46"/>
        <v>2019</v>
      </c>
      <c r="EU2" s="547">
        <f t="shared" si="46"/>
        <v>2019</v>
      </c>
      <c r="EV2" s="547">
        <f t="shared" si="46"/>
        <v>2019</v>
      </c>
      <c r="EW2" s="345">
        <f t="shared" si="46"/>
        <v>2019</v>
      </c>
      <c r="EX2" s="345">
        <f t="shared" si="46"/>
        <v>2019</v>
      </c>
      <c r="EY2" s="345">
        <f t="shared" si="46"/>
        <v>2019</v>
      </c>
      <c r="EZ2" s="345">
        <f t="shared" si="46"/>
        <v>2019</v>
      </c>
      <c r="FA2" s="345">
        <f t="shared" si="46"/>
        <v>2019</v>
      </c>
      <c r="FB2" s="345">
        <f t="shared" si="46"/>
        <v>2019</v>
      </c>
      <c r="FC2" s="345">
        <f t="shared" si="46"/>
        <v>2019</v>
      </c>
      <c r="FD2" s="345">
        <f t="shared" si="46"/>
        <v>2019</v>
      </c>
      <c r="FE2" s="345">
        <f t="shared" si="46"/>
        <v>2019</v>
      </c>
      <c r="FF2" s="345">
        <f t="shared" si="46"/>
        <v>2019</v>
      </c>
      <c r="FG2" s="345">
        <f t="shared" si="46"/>
        <v>2019</v>
      </c>
      <c r="FH2" s="345">
        <f t="shared" si="46"/>
        <v>2019</v>
      </c>
      <c r="FI2" s="345">
        <f t="shared" si="46"/>
        <v>2019</v>
      </c>
      <c r="FJ2" s="345">
        <f t="shared" si="46"/>
        <v>2019</v>
      </c>
      <c r="FK2" s="345">
        <f t="shared" si="46"/>
        <v>2019</v>
      </c>
      <c r="FL2" s="345">
        <f t="shared" si="46"/>
        <v>2019</v>
      </c>
      <c r="FM2" s="345">
        <f t="shared" si="46"/>
        <v>2019</v>
      </c>
      <c r="FN2" s="345">
        <f t="shared" si="46"/>
        <v>2019</v>
      </c>
      <c r="FO2" s="345">
        <f t="shared" si="46"/>
        <v>2019</v>
      </c>
      <c r="FP2" s="345">
        <f t="shared" si="46"/>
        <v>2019</v>
      </c>
      <c r="FQ2" s="345">
        <f t="shared" si="46"/>
        <v>2019</v>
      </c>
      <c r="FR2" s="345">
        <f t="shared" si="46"/>
        <v>2019</v>
      </c>
      <c r="FS2" s="345">
        <f t="shared" si="46"/>
        <v>2019</v>
      </c>
      <c r="FT2" s="345">
        <f t="shared" si="46"/>
        <v>2019</v>
      </c>
      <c r="FU2" s="345">
        <f t="shared" si="46"/>
        <v>2019</v>
      </c>
      <c r="FV2" s="345">
        <f t="shared" si="46"/>
        <v>2019</v>
      </c>
      <c r="FW2" s="345">
        <f t="shared" si="46"/>
        <v>2019</v>
      </c>
      <c r="FX2" s="345">
        <f t="shared" si="46"/>
        <v>2019</v>
      </c>
      <c r="FY2" s="345">
        <f t="shared" si="46"/>
        <v>2019</v>
      </c>
      <c r="FZ2" s="346">
        <f t="shared" si="46"/>
        <v>2019</v>
      </c>
      <c r="GA2" s="546">
        <f t="shared" si="46"/>
        <v>2020</v>
      </c>
      <c r="GB2" s="547">
        <f t="shared" si="46"/>
        <v>2020</v>
      </c>
      <c r="GC2" s="547">
        <f t="shared" si="46"/>
        <v>2020</v>
      </c>
      <c r="GD2" s="547">
        <f t="shared" si="46"/>
        <v>2020</v>
      </c>
      <c r="GE2" s="547">
        <f t="shared" si="46"/>
        <v>2020</v>
      </c>
      <c r="GF2" s="345">
        <f t="shared" si="46"/>
        <v>2020</v>
      </c>
      <c r="GG2" s="345">
        <f t="shared" si="46"/>
        <v>2020</v>
      </c>
      <c r="GH2" s="345">
        <f t="shared" si="46"/>
        <v>2020</v>
      </c>
      <c r="GI2" s="345">
        <f t="shared" si="46"/>
        <v>2020</v>
      </c>
      <c r="GJ2" s="345">
        <f t="shared" si="46"/>
        <v>2020</v>
      </c>
      <c r="GK2" s="345">
        <f t="shared" si="46"/>
        <v>2020</v>
      </c>
      <c r="GL2" s="345">
        <f t="shared" si="46"/>
        <v>2020</v>
      </c>
      <c r="GM2" s="345">
        <f t="shared" si="46"/>
        <v>2020</v>
      </c>
      <c r="GN2" s="345">
        <f t="shared" si="46"/>
        <v>2020</v>
      </c>
      <c r="GO2" s="345">
        <f t="shared" si="46"/>
        <v>2020</v>
      </c>
      <c r="GP2" s="345">
        <f t="shared" si="46"/>
        <v>2020</v>
      </c>
      <c r="GQ2" s="345">
        <f t="shared" si="46"/>
        <v>2020</v>
      </c>
      <c r="GR2" s="345">
        <f t="shared" si="46"/>
        <v>2020</v>
      </c>
      <c r="GS2" s="345">
        <f t="shared" si="46"/>
        <v>2020</v>
      </c>
      <c r="GT2" s="345">
        <f t="shared" si="46"/>
        <v>2020</v>
      </c>
      <c r="GU2" s="345">
        <f t="shared" si="46"/>
        <v>2020</v>
      </c>
      <c r="GV2" s="345">
        <f t="shared" si="46"/>
        <v>2020</v>
      </c>
      <c r="GW2" s="345">
        <f t="shared" si="46"/>
        <v>2020</v>
      </c>
      <c r="GX2" s="345">
        <f t="shared" si="46"/>
        <v>2020</v>
      </c>
      <c r="GY2" s="345">
        <f t="shared" si="46"/>
        <v>2020</v>
      </c>
      <c r="GZ2" s="345">
        <f t="shared" si="46"/>
        <v>2020</v>
      </c>
      <c r="HA2" s="345">
        <f t="shared" si="46"/>
        <v>2020</v>
      </c>
      <c r="HB2" s="345">
        <f t="shared" si="46"/>
        <v>2020</v>
      </c>
      <c r="HC2" s="345">
        <f t="shared" si="46"/>
        <v>2020</v>
      </c>
      <c r="HD2" s="345">
        <f t="shared" si="46"/>
        <v>2020</v>
      </c>
      <c r="HE2" s="345">
        <f t="shared" ref="HE2:IM2" si="47">HE9</f>
        <v>2020</v>
      </c>
      <c r="HF2" s="345">
        <f t="shared" si="47"/>
        <v>2020</v>
      </c>
      <c r="HG2" s="345">
        <f t="shared" si="47"/>
        <v>2020</v>
      </c>
      <c r="HH2" s="345">
        <f t="shared" si="47"/>
        <v>2020</v>
      </c>
      <c r="HI2" s="346">
        <f t="shared" si="47"/>
        <v>2020</v>
      </c>
      <c r="HJ2" s="546">
        <f t="shared" si="47"/>
        <v>2021</v>
      </c>
      <c r="HK2" s="547">
        <f t="shared" si="47"/>
        <v>2021</v>
      </c>
      <c r="HL2" s="547">
        <f t="shared" si="47"/>
        <v>2021</v>
      </c>
      <c r="HM2" s="547">
        <f t="shared" si="47"/>
        <v>2021</v>
      </c>
      <c r="HN2" s="547">
        <f t="shared" si="47"/>
        <v>2021</v>
      </c>
      <c r="HO2" s="345">
        <f t="shared" si="47"/>
        <v>2021</v>
      </c>
      <c r="HP2" s="345">
        <f t="shared" si="47"/>
        <v>2021</v>
      </c>
      <c r="HQ2" s="345">
        <f t="shared" si="47"/>
        <v>2021</v>
      </c>
      <c r="HR2" s="345">
        <f t="shared" si="47"/>
        <v>2021</v>
      </c>
      <c r="HS2" s="345">
        <f t="shared" si="47"/>
        <v>2021</v>
      </c>
      <c r="HT2" s="345">
        <f t="shared" si="47"/>
        <v>2021</v>
      </c>
      <c r="HU2" s="345">
        <f t="shared" si="47"/>
        <v>2021</v>
      </c>
      <c r="HV2" s="345">
        <f t="shared" si="47"/>
        <v>2021</v>
      </c>
      <c r="HW2" s="345">
        <f t="shared" si="47"/>
        <v>2021</v>
      </c>
      <c r="HX2" s="345">
        <f t="shared" si="47"/>
        <v>2021</v>
      </c>
      <c r="HY2" s="345">
        <f t="shared" si="47"/>
        <v>2021</v>
      </c>
      <c r="HZ2" s="345">
        <f t="shared" si="47"/>
        <v>2021</v>
      </c>
      <c r="IA2" s="345">
        <f t="shared" si="47"/>
        <v>2021</v>
      </c>
      <c r="IB2" s="345">
        <f t="shared" si="47"/>
        <v>2021</v>
      </c>
      <c r="IC2" s="345">
        <f t="shared" si="47"/>
        <v>2021</v>
      </c>
      <c r="ID2" s="345">
        <f t="shared" si="47"/>
        <v>2021</v>
      </c>
      <c r="IE2" s="345">
        <f t="shared" si="47"/>
        <v>2021</v>
      </c>
      <c r="IF2" s="345">
        <f t="shared" si="47"/>
        <v>2021</v>
      </c>
      <c r="IG2" s="345">
        <f t="shared" si="47"/>
        <v>2021</v>
      </c>
      <c r="IH2" s="345">
        <f t="shared" si="47"/>
        <v>2021</v>
      </c>
      <c r="II2" s="345">
        <f t="shared" si="47"/>
        <v>2021</v>
      </c>
      <c r="IJ2" s="345">
        <f t="shared" si="47"/>
        <v>2021</v>
      </c>
      <c r="IK2" s="345">
        <f t="shared" si="47"/>
        <v>2021</v>
      </c>
      <c r="IL2" s="345">
        <f t="shared" si="47"/>
        <v>2021</v>
      </c>
      <c r="IM2" s="345">
        <f t="shared" si="47"/>
        <v>2021</v>
      </c>
      <c r="IN2" s="345">
        <f t="shared" ref="IN2:JV2" si="48">IN9</f>
        <v>2021</v>
      </c>
      <c r="IO2" s="345">
        <f t="shared" si="48"/>
        <v>2021</v>
      </c>
      <c r="IP2" s="345">
        <f t="shared" si="48"/>
        <v>2021</v>
      </c>
      <c r="IQ2" s="345">
        <f t="shared" si="48"/>
        <v>2021</v>
      </c>
      <c r="IR2" s="346">
        <f t="shared" si="48"/>
        <v>2021</v>
      </c>
      <c r="IS2" s="344">
        <f t="shared" si="48"/>
        <v>2022</v>
      </c>
      <c r="IT2" s="345">
        <f t="shared" si="48"/>
        <v>2022</v>
      </c>
      <c r="IU2" s="345">
        <f t="shared" si="48"/>
        <v>2022</v>
      </c>
      <c r="IV2" s="345">
        <f t="shared" si="48"/>
        <v>2022</v>
      </c>
      <c r="IW2" s="345">
        <f t="shared" si="48"/>
        <v>2022</v>
      </c>
      <c r="IX2" s="345">
        <f t="shared" si="48"/>
        <v>2022</v>
      </c>
      <c r="IY2" s="345">
        <f t="shared" si="48"/>
        <v>2022</v>
      </c>
      <c r="IZ2" s="345">
        <f t="shared" si="48"/>
        <v>2022</v>
      </c>
      <c r="JA2" s="345">
        <f t="shared" si="48"/>
        <v>2022</v>
      </c>
      <c r="JB2" s="345">
        <f t="shared" si="48"/>
        <v>2022</v>
      </c>
      <c r="JC2" s="345">
        <f t="shared" si="48"/>
        <v>2022</v>
      </c>
      <c r="JD2" s="345">
        <f t="shared" si="48"/>
        <v>2022</v>
      </c>
      <c r="JE2" s="345">
        <f t="shared" si="48"/>
        <v>2022</v>
      </c>
      <c r="JF2" s="345">
        <f t="shared" si="48"/>
        <v>2022</v>
      </c>
      <c r="JG2" s="345">
        <f t="shared" si="48"/>
        <v>2022</v>
      </c>
      <c r="JH2" s="345">
        <f t="shared" si="48"/>
        <v>2022</v>
      </c>
      <c r="JI2" s="345">
        <f t="shared" si="48"/>
        <v>2022</v>
      </c>
      <c r="JJ2" s="345">
        <f t="shared" si="48"/>
        <v>2022</v>
      </c>
      <c r="JK2" s="345">
        <f t="shared" si="48"/>
        <v>2022</v>
      </c>
      <c r="JL2" s="345">
        <f t="shared" si="48"/>
        <v>2022</v>
      </c>
      <c r="JM2" s="345">
        <f t="shared" si="48"/>
        <v>2022</v>
      </c>
      <c r="JN2" s="345">
        <f t="shared" si="48"/>
        <v>2022</v>
      </c>
      <c r="JO2" s="345">
        <f t="shared" si="48"/>
        <v>2022</v>
      </c>
      <c r="JP2" s="345">
        <f t="shared" si="48"/>
        <v>2022</v>
      </c>
      <c r="JQ2" s="345">
        <f t="shared" si="48"/>
        <v>2022</v>
      </c>
      <c r="JR2" s="345">
        <f t="shared" si="48"/>
        <v>2022</v>
      </c>
      <c r="JS2" s="345">
        <f t="shared" si="48"/>
        <v>2022</v>
      </c>
      <c r="JT2" s="345">
        <f t="shared" si="48"/>
        <v>2022</v>
      </c>
      <c r="JU2" s="345">
        <f t="shared" si="48"/>
        <v>2022</v>
      </c>
      <c r="JV2" s="345">
        <f t="shared" si="48"/>
        <v>2022</v>
      </c>
      <c r="JW2" s="345">
        <f t="shared" ref="JW2:KA2" si="49">JW9</f>
        <v>2022</v>
      </c>
      <c r="JX2" s="345">
        <f t="shared" si="49"/>
        <v>2022</v>
      </c>
      <c r="JY2" s="345">
        <f t="shared" si="49"/>
        <v>2022</v>
      </c>
      <c r="JZ2" s="345">
        <f t="shared" si="49"/>
        <v>2022</v>
      </c>
      <c r="KA2" s="346">
        <f t="shared" si="49"/>
        <v>2022</v>
      </c>
    </row>
    <row r="3" spans="1:287" x14ac:dyDescent="0.2">
      <c r="H3" s="519" t="str">
        <f>H7</f>
        <v>Quote</v>
      </c>
      <c r="I3" s="520" t="str">
        <f t="shared" ref="I3:M3" si="50">I7</f>
        <v>Quote</v>
      </c>
      <c r="J3" s="520" t="str">
        <f t="shared" si="50"/>
        <v>Quote</v>
      </c>
      <c r="K3" s="520" t="str">
        <f t="shared" si="50"/>
        <v>Quote</v>
      </c>
      <c r="L3" s="520" t="str">
        <f t="shared" si="50"/>
        <v>Quote</v>
      </c>
      <c r="M3" s="222" t="str">
        <f t="shared" si="50"/>
        <v>Zugang</v>
      </c>
      <c r="N3" s="222" t="str">
        <f t="shared" ref="N3:AP3" si="51">N7</f>
        <v>Zugang</v>
      </c>
      <c r="O3" s="222" t="str">
        <f t="shared" si="51"/>
        <v>Zugang</v>
      </c>
      <c r="P3" s="222" t="str">
        <f t="shared" si="51"/>
        <v>Zugang</v>
      </c>
      <c r="Q3" s="222" t="str">
        <f t="shared" si="51"/>
        <v>Zugang</v>
      </c>
      <c r="R3" s="222" t="str">
        <f t="shared" si="51"/>
        <v>Abgang</v>
      </c>
      <c r="S3" s="222" t="str">
        <f t="shared" si="51"/>
        <v>Abgang</v>
      </c>
      <c r="T3" s="222" t="str">
        <f t="shared" si="51"/>
        <v>Abgang</v>
      </c>
      <c r="U3" s="222" t="str">
        <f t="shared" si="51"/>
        <v>Abgang</v>
      </c>
      <c r="V3" s="222" t="str">
        <f t="shared" si="51"/>
        <v>Abgang</v>
      </c>
      <c r="W3" s="222" t="str">
        <f t="shared" si="51"/>
        <v>LZA</v>
      </c>
      <c r="X3" s="222" t="str">
        <f t="shared" si="51"/>
        <v>LZA</v>
      </c>
      <c r="Y3" s="222" t="str">
        <f t="shared" si="51"/>
        <v>LZA</v>
      </c>
      <c r="Z3" s="222" t="str">
        <f t="shared" si="51"/>
        <v>LZA</v>
      </c>
      <c r="AA3" s="222" t="str">
        <f t="shared" si="51"/>
        <v>LZA</v>
      </c>
      <c r="AB3" s="222" t="str">
        <f t="shared" si="51"/>
        <v>EP</v>
      </c>
      <c r="AC3" s="222" t="str">
        <f t="shared" si="51"/>
        <v>EP</v>
      </c>
      <c r="AD3" s="222" t="str">
        <f t="shared" si="51"/>
        <v>EP</v>
      </c>
      <c r="AE3" s="222" t="str">
        <f t="shared" si="51"/>
        <v>EP</v>
      </c>
      <c r="AF3" s="222" t="str">
        <f t="shared" si="51"/>
        <v>EP</v>
      </c>
      <c r="AG3" s="222" t="str">
        <f t="shared" si="51"/>
        <v>ALO</v>
      </c>
      <c r="AH3" s="222" t="str">
        <f t="shared" si="51"/>
        <v>ALO</v>
      </c>
      <c r="AI3" s="222" t="str">
        <f t="shared" si="51"/>
        <v>ALO</v>
      </c>
      <c r="AJ3" s="222" t="str">
        <f t="shared" si="51"/>
        <v>ALO</v>
      </c>
      <c r="AK3" s="222" t="str">
        <f t="shared" si="51"/>
        <v>ALO</v>
      </c>
      <c r="AL3" s="222" t="str">
        <f t="shared" si="51"/>
        <v>SvB</v>
      </c>
      <c r="AM3" s="222" t="str">
        <f t="shared" si="51"/>
        <v>SvB</v>
      </c>
      <c r="AN3" s="222" t="str">
        <f t="shared" si="51"/>
        <v>SvB</v>
      </c>
      <c r="AO3" s="222" t="str">
        <f t="shared" si="51"/>
        <v>SvB</v>
      </c>
      <c r="AP3" s="334" t="str">
        <f t="shared" si="51"/>
        <v>SvB</v>
      </c>
      <c r="AQ3" s="519" t="str">
        <f>AQ7</f>
        <v>Quote</v>
      </c>
      <c r="AR3" s="520" t="str">
        <f t="shared" ref="AR3:BY3" si="52">AR7</f>
        <v>Quote</v>
      </c>
      <c r="AS3" s="520" t="str">
        <f t="shared" si="52"/>
        <v>Quote</v>
      </c>
      <c r="AT3" s="520" t="str">
        <f t="shared" si="52"/>
        <v>Quote</v>
      </c>
      <c r="AU3" s="520" t="str">
        <f t="shared" si="52"/>
        <v>Quote</v>
      </c>
      <c r="AV3" s="222" t="str">
        <f t="shared" si="52"/>
        <v>Zugang</v>
      </c>
      <c r="AW3" s="222" t="str">
        <f t="shared" si="52"/>
        <v>Zugang</v>
      </c>
      <c r="AX3" s="222" t="str">
        <f t="shared" si="52"/>
        <v>Zugang</v>
      </c>
      <c r="AY3" s="222" t="str">
        <f t="shared" si="52"/>
        <v>Zugang</v>
      </c>
      <c r="AZ3" s="222" t="str">
        <f t="shared" si="52"/>
        <v>Zugang</v>
      </c>
      <c r="BA3" s="222" t="str">
        <f t="shared" si="52"/>
        <v>Abgang</v>
      </c>
      <c r="BB3" s="222" t="str">
        <f t="shared" si="52"/>
        <v>Abgang</v>
      </c>
      <c r="BC3" s="222" t="str">
        <f t="shared" si="52"/>
        <v>Abgang</v>
      </c>
      <c r="BD3" s="222" t="str">
        <f t="shared" si="52"/>
        <v>Abgang</v>
      </c>
      <c r="BE3" s="222" t="str">
        <f t="shared" si="52"/>
        <v>Abgang</v>
      </c>
      <c r="BF3" s="222" t="str">
        <f t="shared" si="52"/>
        <v>LZA</v>
      </c>
      <c r="BG3" s="222" t="str">
        <f t="shared" si="52"/>
        <v>LZA</v>
      </c>
      <c r="BH3" s="222" t="str">
        <f t="shared" si="52"/>
        <v>LZA</v>
      </c>
      <c r="BI3" s="222" t="str">
        <f t="shared" si="52"/>
        <v>LZA</v>
      </c>
      <c r="BJ3" s="222" t="str">
        <f t="shared" si="52"/>
        <v>LZA</v>
      </c>
      <c r="BK3" s="222" t="str">
        <f t="shared" si="52"/>
        <v>EP</v>
      </c>
      <c r="BL3" s="222" t="str">
        <f t="shared" si="52"/>
        <v>EP</v>
      </c>
      <c r="BM3" s="222" t="str">
        <f t="shared" si="52"/>
        <v>EP</v>
      </c>
      <c r="BN3" s="222" t="str">
        <f t="shared" si="52"/>
        <v>EP</v>
      </c>
      <c r="BO3" s="222" t="str">
        <f t="shared" si="52"/>
        <v>EP</v>
      </c>
      <c r="BP3" s="222" t="str">
        <f t="shared" si="52"/>
        <v>ALO</v>
      </c>
      <c r="BQ3" s="222" t="str">
        <f t="shared" si="52"/>
        <v>ALO</v>
      </c>
      <c r="BR3" s="222" t="str">
        <f t="shared" si="52"/>
        <v>ALO</v>
      </c>
      <c r="BS3" s="222" t="str">
        <f t="shared" si="52"/>
        <v>ALO</v>
      </c>
      <c r="BT3" s="222" t="str">
        <f t="shared" si="52"/>
        <v>ALO</v>
      </c>
      <c r="BU3" s="222" t="str">
        <f t="shared" si="52"/>
        <v>SvB</v>
      </c>
      <c r="BV3" s="222" t="str">
        <f t="shared" si="52"/>
        <v>SvB</v>
      </c>
      <c r="BW3" s="222" t="str">
        <f t="shared" si="52"/>
        <v>SvB</v>
      </c>
      <c r="BX3" s="222" t="str">
        <f t="shared" si="52"/>
        <v>SvB</v>
      </c>
      <c r="BY3" s="298" t="str">
        <f t="shared" si="52"/>
        <v>SvB</v>
      </c>
      <c r="BZ3" s="548" t="str">
        <f>BZ7</f>
        <v>Quote</v>
      </c>
      <c r="CA3" s="549" t="str">
        <f t="shared" ref="CA3:DH3" si="53">CA7</f>
        <v>Quote</v>
      </c>
      <c r="CB3" s="549" t="str">
        <f t="shared" si="53"/>
        <v>Quote</v>
      </c>
      <c r="CC3" s="549" t="str">
        <f t="shared" si="53"/>
        <v>Quote</v>
      </c>
      <c r="CD3" s="549" t="str">
        <f t="shared" si="53"/>
        <v>Quote</v>
      </c>
      <c r="CE3" s="348" t="str">
        <f t="shared" si="53"/>
        <v>Zugang</v>
      </c>
      <c r="CF3" s="348" t="str">
        <f t="shared" si="53"/>
        <v>Zugang</v>
      </c>
      <c r="CG3" s="348" t="str">
        <f t="shared" si="53"/>
        <v>Zugang</v>
      </c>
      <c r="CH3" s="348" t="str">
        <f t="shared" si="53"/>
        <v>Zugang</v>
      </c>
      <c r="CI3" s="348" t="str">
        <f t="shared" si="53"/>
        <v>Zugang</v>
      </c>
      <c r="CJ3" s="348" t="str">
        <f t="shared" si="53"/>
        <v>Abgang</v>
      </c>
      <c r="CK3" s="348" t="str">
        <f t="shared" si="53"/>
        <v>Abgang</v>
      </c>
      <c r="CL3" s="348" t="str">
        <f t="shared" si="53"/>
        <v>Abgang</v>
      </c>
      <c r="CM3" s="348" t="str">
        <f t="shared" si="53"/>
        <v>Abgang</v>
      </c>
      <c r="CN3" s="348" t="str">
        <f t="shared" si="53"/>
        <v>Abgang</v>
      </c>
      <c r="CO3" s="348" t="str">
        <f t="shared" si="53"/>
        <v>LZA</v>
      </c>
      <c r="CP3" s="348" t="str">
        <f t="shared" si="53"/>
        <v>LZA</v>
      </c>
      <c r="CQ3" s="348" t="str">
        <f t="shared" si="53"/>
        <v>LZA</v>
      </c>
      <c r="CR3" s="348" t="str">
        <f t="shared" si="53"/>
        <v>LZA</v>
      </c>
      <c r="CS3" s="348" t="str">
        <f t="shared" si="53"/>
        <v>LZA</v>
      </c>
      <c r="CT3" s="348" t="str">
        <f t="shared" si="53"/>
        <v>EP</v>
      </c>
      <c r="CU3" s="348" t="str">
        <f t="shared" si="53"/>
        <v>EP</v>
      </c>
      <c r="CV3" s="348" t="str">
        <f t="shared" si="53"/>
        <v>EP</v>
      </c>
      <c r="CW3" s="348" t="str">
        <f t="shared" si="53"/>
        <v>EP</v>
      </c>
      <c r="CX3" s="348" t="str">
        <f t="shared" si="53"/>
        <v>EP</v>
      </c>
      <c r="CY3" s="348" t="str">
        <f t="shared" si="53"/>
        <v>ALO</v>
      </c>
      <c r="CZ3" s="348" t="str">
        <f t="shared" si="53"/>
        <v>ALO</v>
      </c>
      <c r="DA3" s="348" t="str">
        <f t="shared" si="53"/>
        <v>ALO</v>
      </c>
      <c r="DB3" s="348" t="str">
        <f t="shared" si="53"/>
        <v>ALO</v>
      </c>
      <c r="DC3" s="348" t="str">
        <f t="shared" si="53"/>
        <v>ALO</v>
      </c>
      <c r="DD3" s="348" t="str">
        <f t="shared" si="53"/>
        <v>SvB</v>
      </c>
      <c r="DE3" s="348" t="str">
        <f t="shared" si="53"/>
        <v>SvB</v>
      </c>
      <c r="DF3" s="348" t="str">
        <f t="shared" si="53"/>
        <v>SvB</v>
      </c>
      <c r="DG3" s="348" t="str">
        <f t="shared" si="53"/>
        <v>SvB</v>
      </c>
      <c r="DH3" s="349" t="str">
        <f t="shared" si="53"/>
        <v>SvB</v>
      </c>
      <c r="DI3" s="558" t="str">
        <f>DI7</f>
        <v>Quote</v>
      </c>
      <c r="DJ3" s="549" t="str">
        <f t="shared" ref="DJ3:EQ3" si="54">DJ7</f>
        <v>Quote</v>
      </c>
      <c r="DK3" s="549" t="str">
        <f t="shared" si="54"/>
        <v>Quote</v>
      </c>
      <c r="DL3" s="549" t="str">
        <f t="shared" si="54"/>
        <v>Quote</v>
      </c>
      <c r="DM3" s="549" t="str">
        <f t="shared" si="54"/>
        <v>Quote</v>
      </c>
      <c r="DN3" s="348" t="str">
        <f t="shared" si="54"/>
        <v>Zugang</v>
      </c>
      <c r="DO3" s="348" t="str">
        <f t="shared" si="54"/>
        <v>Zugang</v>
      </c>
      <c r="DP3" s="348" t="str">
        <f t="shared" si="54"/>
        <v>Zugang</v>
      </c>
      <c r="DQ3" s="348" t="str">
        <f t="shared" si="54"/>
        <v>Zugang</v>
      </c>
      <c r="DR3" s="348" t="str">
        <f t="shared" si="54"/>
        <v>Zugang</v>
      </c>
      <c r="DS3" s="348" t="str">
        <f t="shared" si="54"/>
        <v>Abgang</v>
      </c>
      <c r="DT3" s="348" t="str">
        <f t="shared" si="54"/>
        <v>Abgang</v>
      </c>
      <c r="DU3" s="348" t="str">
        <f t="shared" si="54"/>
        <v>Abgang</v>
      </c>
      <c r="DV3" s="348" t="str">
        <f t="shared" si="54"/>
        <v>Abgang</v>
      </c>
      <c r="DW3" s="348" t="str">
        <f t="shared" si="54"/>
        <v>Abgang</v>
      </c>
      <c r="DX3" s="348" t="str">
        <f t="shared" si="54"/>
        <v>LZA</v>
      </c>
      <c r="DY3" s="348" t="str">
        <f t="shared" si="54"/>
        <v>LZA</v>
      </c>
      <c r="DZ3" s="348" t="str">
        <f t="shared" si="54"/>
        <v>LZA</v>
      </c>
      <c r="EA3" s="348" t="str">
        <f t="shared" si="54"/>
        <v>LZA</v>
      </c>
      <c r="EB3" s="348" t="str">
        <f t="shared" si="54"/>
        <v>LZA</v>
      </c>
      <c r="EC3" s="348" t="str">
        <f t="shared" si="54"/>
        <v>EP</v>
      </c>
      <c r="ED3" s="348" t="str">
        <f t="shared" si="54"/>
        <v>EP</v>
      </c>
      <c r="EE3" s="348" t="str">
        <f t="shared" si="54"/>
        <v>EP</v>
      </c>
      <c r="EF3" s="348" t="str">
        <f t="shared" si="54"/>
        <v>EP</v>
      </c>
      <c r="EG3" s="348" t="str">
        <f t="shared" si="54"/>
        <v>EP</v>
      </c>
      <c r="EH3" s="348" t="str">
        <f t="shared" si="54"/>
        <v>ALO</v>
      </c>
      <c r="EI3" s="348" t="str">
        <f t="shared" si="54"/>
        <v>ALO</v>
      </c>
      <c r="EJ3" s="348" t="str">
        <f t="shared" si="54"/>
        <v>ALO</v>
      </c>
      <c r="EK3" s="348" t="str">
        <f t="shared" si="54"/>
        <v>ALO</v>
      </c>
      <c r="EL3" s="348" t="str">
        <f t="shared" si="54"/>
        <v>ALO</v>
      </c>
      <c r="EM3" s="348" t="str">
        <f t="shared" si="54"/>
        <v>SvB</v>
      </c>
      <c r="EN3" s="348" t="str">
        <f t="shared" si="54"/>
        <v>SvB</v>
      </c>
      <c r="EO3" s="348" t="str">
        <f t="shared" si="54"/>
        <v>SvB</v>
      </c>
      <c r="EP3" s="348" t="str">
        <f t="shared" si="54"/>
        <v>SvB</v>
      </c>
      <c r="EQ3" s="363" t="str">
        <f t="shared" si="54"/>
        <v>SvB</v>
      </c>
      <c r="ER3" s="548" t="str">
        <f>ER7</f>
        <v>Quote</v>
      </c>
      <c r="ES3" s="549" t="str">
        <f t="shared" ref="ES3:FZ3" si="55">ES7</f>
        <v>Quote</v>
      </c>
      <c r="ET3" s="549" t="str">
        <f t="shared" si="55"/>
        <v>Quote</v>
      </c>
      <c r="EU3" s="549" t="str">
        <f t="shared" si="55"/>
        <v>Quote</v>
      </c>
      <c r="EV3" s="549" t="str">
        <f t="shared" si="55"/>
        <v>Quote</v>
      </c>
      <c r="EW3" s="348" t="str">
        <f t="shared" si="55"/>
        <v>Zugang</v>
      </c>
      <c r="EX3" s="348" t="str">
        <f t="shared" si="55"/>
        <v>Zugang</v>
      </c>
      <c r="EY3" s="348" t="str">
        <f t="shared" si="55"/>
        <v>Zugang</v>
      </c>
      <c r="EZ3" s="348" t="str">
        <f t="shared" si="55"/>
        <v>Zugang</v>
      </c>
      <c r="FA3" s="348" t="str">
        <f t="shared" si="55"/>
        <v>Zugang</v>
      </c>
      <c r="FB3" s="348" t="str">
        <f t="shared" si="55"/>
        <v>Abgang</v>
      </c>
      <c r="FC3" s="348" t="str">
        <f t="shared" si="55"/>
        <v>Abgang</v>
      </c>
      <c r="FD3" s="348" t="str">
        <f t="shared" si="55"/>
        <v>Abgang</v>
      </c>
      <c r="FE3" s="348" t="str">
        <f t="shared" si="55"/>
        <v>Abgang</v>
      </c>
      <c r="FF3" s="348" t="str">
        <f t="shared" si="55"/>
        <v>Abgang</v>
      </c>
      <c r="FG3" s="348" t="str">
        <f t="shared" si="55"/>
        <v>LZA</v>
      </c>
      <c r="FH3" s="348" t="str">
        <f t="shared" si="55"/>
        <v>LZA</v>
      </c>
      <c r="FI3" s="348" t="str">
        <f t="shared" si="55"/>
        <v>LZA</v>
      </c>
      <c r="FJ3" s="348" t="str">
        <f t="shared" si="55"/>
        <v>LZA</v>
      </c>
      <c r="FK3" s="348" t="str">
        <f t="shared" si="55"/>
        <v>LZA</v>
      </c>
      <c r="FL3" s="348" t="str">
        <f t="shared" si="55"/>
        <v>EP</v>
      </c>
      <c r="FM3" s="348" t="str">
        <f t="shared" si="55"/>
        <v>EP</v>
      </c>
      <c r="FN3" s="348" t="str">
        <f t="shared" si="55"/>
        <v>EP</v>
      </c>
      <c r="FO3" s="348" t="str">
        <f t="shared" si="55"/>
        <v>EP</v>
      </c>
      <c r="FP3" s="348" t="str">
        <f t="shared" si="55"/>
        <v>EP</v>
      </c>
      <c r="FQ3" s="348" t="str">
        <f t="shared" si="55"/>
        <v>ALO</v>
      </c>
      <c r="FR3" s="348" t="str">
        <f t="shared" si="55"/>
        <v>ALO</v>
      </c>
      <c r="FS3" s="348" t="str">
        <f t="shared" si="55"/>
        <v>ALO</v>
      </c>
      <c r="FT3" s="348" t="str">
        <f t="shared" si="55"/>
        <v>ALO</v>
      </c>
      <c r="FU3" s="348" t="str">
        <f t="shared" si="55"/>
        <v>ALO</v>
      </c>
      <c r="FV3" s="348" t="str">
        <f t="shared" si="55"/>
        <v>SvB</v>
      </c>
      <c r="FW3" s="348" t="str">
        <f t="shared" si="55"/>
        <v>SvB</v>
      </c>
      <c r="FX3" s="348" t="str">
        <f t="shared" si="55"/>
        <v>SvB</v>
      </c>
      <c r="FY3" s="348" t="str">
        <f t="shared" si="55"/>
        <v>SvB</v>
      </c>
      <c r="FZ3" s="349" t="str">
        <f t="shared" si="55"/>
        <v>SvB</v>
      </c>
      <c r="GA3" s="548" t="str">
        <f>GA7</f>
        <v>Quote</v>
      </c>
      <c r="GB3" s="549" t="str">
        <f t="shared" ref="GB3:HI3" si="56">GB7</f>
        <v>Quote</v>
      </c>
      <c r="GC3" s="549" t="str">
        <f t="shared" si="56"/>
        <v>Quote</v>
      </c>
      <c r="GD3" s="549" t="str">
        <f t="shared" si="56"/>
        <v>Quote</v>
      </c>
      <c r="GE3" s="549" t="str">
        <f t="shared" si="56"/>
        <v>Quote</v>
      </c>
      <c r="GF3" s="348" t="str">
        <f t="shared" si="56"/>
        <v>Zugang</v>
      </c>
      <c r="GG3" s="348" t="str">
        <f t="shared" si="56"/>
        <v>Zugang</v>
      </c>
      <c r="GH3" s="348" t="str">
        <f t="shared" si="56"/>
        <v>Zugang</v>
      </c>
      <c r="GI3" s="348" t="str">
        <f t="shared" si="56"/>
        <v>Zugang</v>
      </c>
      <c r="GJ3" s="348" t="str">
        <f t="shared" si="56"/>
        <v>Zugang</v>
      </c>
      <c r="GK3" s="348" t="str">
        <f t="shared" si="56"/>
        <v>Abgang</v>
      </c>
      <c r="GL3" s="348" t="str">
        <f t="shared" si="56"/>
        <v>Abgang</v>
      </c>
      <c r="GM3" s="348" t="str">
        <f t="shared" si="56"/>
        <v>Abgang</v>
      </c>
      <c r="GN3" s="348" t="str">
        <f t="shared" si="56"/>
        <v>Abgang</v>
      </c>
      <c r="GO3" s="348" t="str">
        <f t="shared" si="56"/>
        <v>Abgang</v>
      </c>
      <c r="GP3" s="348" t="str">
        <f t="shared" si="56"/>
        <v>LZA</v>
      </c>
      <c r="GQ3" s="348" t="str">
        <f t="shared" si="56"/>
        <v>LZA</v>
      </c>
      <c r="GR3" s="348" t="str">
        <f t="shared" si="56"/>
        <v>LZA</v>
      </c>
      <c r="GS3" s="348" t="str">
        <f t="shared" si="56"/>
        <v>LZA</v>
      </c>
      <c r="GT3" s="348" t="str">
        <f t="shared" si="56"/>
        <v>LZA</v>
      </c>
      <c r="GU3" s="348" t="str">
        <f t="shared" si="56"/>
        <v>EP</v>
      </c>
      <c r="GV3" s="348" t="str">
        <f t="shared" si="56"/>
        <v>EP</v>
      </c>
      <c r="GW3" s="348" t="str">
        <f t="shared" si="56"/>
        <v>EP</v>
      </c>
      <c r="GX3" s="348" t="str">
        <f t="shared" si="56"/>
        <v>EP</v>
      </c>
      <c r="GY3" s="348" t="str">
        <f t="shared" si="56"/>
        <v>EP</v>
      </c>
      <c r="GZ3" s="348" t="str">
        <f t="shared" si="56"/>
        <v>ALO</v>
      </c>
      <c r="HA3" s="348" t="str">
        <f t="shared" si="56"/>
        <v>ALO</v>
      </c>
      <c r="HB3" s="348" t="str">
        <f t="shared" si="56"/>
        <v>ALO</v>
      </c>
      <c r="HC3" s="348" t="str">
        <f t="shared" si="56"/>
        <v>ALO</v>
      </c>
      <c r="HD3" s="348" t="str">
        <f t="shared" si="56"/>
        <v>ALO</v>
      </c>
      <c r="HE3" s="348" t="str">
        <f t="shared" si="56"/>
        <v>SvB</v>
      </c>
      <c r="HF3" s="348" t="str">
        <f t="shared" si="56"/>
        <v>SvB</v>
      </c>
      <c r="HG3" s="348" t="str">
        <f t="shared" si="56"/>
        <v>SvB</v>
      </c>
      <c r="HH3" s="348" t="str">
        <f t="shared" si="56"/>
        <v>SvB</v>
      </c>
      <c r="HI3" s="349" t="str">
        <f t="shared" si="56"/>
        <v>SvB</v>
      </c>
      <c r="HJ3" s="548" t="str">
        <f>HJ7</f>
        <v>Quote</v>
      </c>
      <c r="HK3" s="549" t="str">
        <f t="shared" ref="HK3:IR3" si="57">HK7</f>
        <v>Quote</v>
      </c>
      <c r="HL3" s="549" t="str">
        <f t="shared" si="57"/>
        <v>Quote</v>
      </c>
      <c r="HM3" s="549" t="str">
        <f t="shared" si="57"/>
        <v>Quote</v>
      </c>
      <c r="HN3" s="549" t="str">
        <f t="shared" si="57"/>
        <v>Quote</v>
      </c>
      <c r="HO3" s="348" t="str">
        <f t="shared" si="57"/>
        <v>Zugang</v>
      </c>
      <c r="HP3" s="348" t="str">
        <f t="shared" si="57"/>
        <v>Zugang</v>
      </c>
      <c r="HQ3" s="348" t="str">
        <f t="shared" si="57"/>
        <v>Zugang</v>
      </c>
      <c r="HR3" s="348" t="str">
        <f t="shared" si="57"/>
        <v>Zugang</v>
      </c>
      <c r="HS3" s="348" t="str">
        <f t="shared" si="57"/>
        <v>Zugang</v>
      </c>
      <c r="HT3" s="348" t="str">
        <f t="shared" si="57"/>
        <v>Abgang</v>
      </c>
      <c r="HU3" s="348" t="str">
        <f t="shared" si="57"/>
        <v>Abgang</v>
      </c>
      <c r="HV3" s="348" t="str">
        <f t="shared" si="57"/>
        <v>Abgang</v>
      </c>
      <c r="HW3" s="348" t="str">
        <f t="shared" si="57"/>
        <v>Abgang</v>
      </c>
      <c r="HX3" s="348" t="str">
        <f t="shared" si="57"/>
        <v>Abgang</v>
      </c>
      <c r="HY3" s="348" t="str">
        <f t="shared" si="57"/>
        <v>LZA</v>
      </c>
      <c r="HZ3" s="348" t="str">
        <f t="shared" si="57"/>
        <v>LZA</v>
      </c>
      <c r="IA3" s="348" t="str">
        <f t="shared" si="57"/>
        <v>LZA</v>
      </c>
      <c r="IB3" s="348" t="str">
        <f t="shared" si="57"/>
        <v>LZA</v>
      </c>
      <c r="IC3" s="348" t="str">
        <f t="shared" si="57"/>
        <v>LZA</v>
      </c>
      <c r="ID3" s="348" t="str">
        <f t="shared" si="57"/>
        <v>EP</v>
      </c>
      <c r="IE3" s="348" t="str">
        <f t="shared" si="57"/>
        <v>EP</v>
      </c>
      <c r="IF3" s="348" t="str">
        <f t="shared" si="57"/>
        <v>EP</v>
      </c>
      <c r="IG3" s="348" t="str">
        <f t="shared" si="57"/>
        <v>EP</v>
      </c>
      <c r="IH3" s="348" t="str">
        <f t="shared" si="57"/>
        <v>EP</v>
      </c>
      <c r="II3" s="348" t="str">
        <f t="shared" si="57"/>
        <v>ALO</v>
      </c>
      <c r="IJ3" s="348" t="str">
        <f t="shared" si="57"/>
        <v>ALO</v>
      </c>
      <c r="IK3" s="348" t="str">
        <f t="shared" si="57"/>
        <v>ALO</v>
      </c>
      <c r="IL3" s="348" t="str">
        <f t="shared" si="57"/>
        <v>ALO</v>
      </c>
      <c r="IM3" s="348" t="str">
        <f t="shared" si="57"/>
        <v>ALO</v>
      </c>
      <c r="IN3" s="348" t="str">
        <f t="shared" si="57"/>
        <v>SvB</v>
      </c>
      <c r="IO3" s="348" t="str">
        <f t="shared" si="57"/>
        <v>SvB</v>
      </c>
      <c r="IP3" s="348" t="str">
        <f t="shared" si="57"/>
        <v>SvB</v>
      </c>
      <c r="IQ3" s="348" t="str">
        <f t="shared" si="57"/>
        <v>SvB</v>
      </c>
      <c r="IR3" s="349" t="str">
        <f t="shared" si="57"/>
        <v>SvB</v>
      </c>
      <c r="IS3" s="347" t="str">
        <f>IS7</f>
        <v>Quote</v>
      </c>
      <c r="IT3" s="348" t="str">
        <f t="shared" ref="IT3:KA3" si="58">IT7</f>
        <v>Quote</v>
      </c>
      <c r="IU3" s="348" t="str">
        <f t="shared" si="58"/>
        <v>Quote</v>
      </c>
      <c r="IV3" s="348" t="str">
        <f t="shared" si="58"/>
        <v>Quote</v>
      </c>
      <c r="IW3" s="348" t="str">
        <f t="shared" si="58"/>
        <v>Quote</v>
      </c>
      <c r="IX3" s="348" t="str">
        <f t="shared" si="58"/>
        <v>Zugang</v>
      </c>
      <c r="IY3" s="348" t="str">
        <f t="shared" si="58"/>
        <v>Zugang</v>
      </c>
      <c r="IZ3" s="348" t="str">
        <f t="shared" si="58"/>
        <v>Zugang</v>
      </c>
      <c r="JA3" s="348" t="str">
        <f t="shared" si="58"/>
        <v>Zugang</v>
      </c>
      <c r="JB3" s="348" t="str">
        <f t="shared" si="58"/>
        <v>Zugang</v>
      </c>
      <c r="JC3" s="348" t="str">
        <f t="shared" si="58"/>
        <v>Abgang</v>
      </c>
      <c r="JD3" s="348" t="str">
        <f t="shared" si="58"/>
        <v>Abgang</v>
      </c>
      <c r="JE3" s="348" t="str">
        <f t="shared" si="58"/>
        <v>Abgang</v>
      </c>
      <c r="JF3" s="348" t="str">
        <f t="shared" si="58"/>
        <v>Abgang</v>
      </c>
      <c r="JG3" s="348" t="str">
        <f t="shared" si="58"/>
        <v>Abgang</v>
      </c>
      <c r="JH3" s="348" t="str">
        <f t="shared" si="58"/>
        <v>LZA</v>
      </c>
      <c r="JI3" s="348" t="str">
        <f t="shared" si="58"/>
        <v>LZA</v>
      </c>
      <c r="JJ3" s="348" t="str">
        <f t="shared" si="58"/>
        <v>LZA</v>
      </c>
      <c r="JK3" s="348" t="str">
        <f t="shared" si="58"/>
        <v>LZA</v>
      </c>
      <c r="JL3" s="348" t="str">
        <f t="shared" si="58"/>
        <v>LZA</v>
      </c>
      <c r="JM3" s="348" t="str">
        <f t="shared" si="58"/>
        <v>EP</v>
      </c>
      <c r="JN3" s="348" t="str">
        <f t="shared" si="58"/>
        <v>EP</v>
      </c>
      <c r="JO3" s="348" t="str">
        <f t="shared" si="58"/>
        <v>EP</v>
      </c>
      <c r="JP3" s="348" t="str">
        <f t="shared" si="58"/>
        <v>EP</v>
      </c>
      <c r="JQ3" s="348" t="str">
        <f t="shared" si="58"/>
        <v>EP</v>
      </c>
      <c r="JR3" s="348" t="str">
        <f t="shared" si="58"/>
        <v>ALO</v>
      </c>
      <c r="JS3" s="348" t="str">
        <f t="shared" si="58"/>
        <v>ALO</v>
      </c>
      <c r="JT3" s="348" t="str">
        <f t="shared" si="58"/>
        <v>ALO</v>
      </c>
      <c r="JU3" s="348" t="str">
        <f t="shared" si="58"/>
        <v>ALO</v>
      </c>
      <c r="JV3" s="348" t="str">
        <f t="shared" si="58"/>
        <v>ALO</v>
      </c>
      <c r="JW3" s="348" t="str">
        <f t="shared" si="58"/>
        <v>SvB</v>
      </c>
      <c r="JX3" s="348" t="str">
        <f t="shared" si="58"/>
        <v>SvB</v>
      </c>
      <c r="JY3" s="348" t="str">
        <f t="shared" si="58"/>
        <v>SvB</v>
      </c>
      <c r="JZ3" s="348" t="str">
        <f t="shared" si="58"/>
        <v>SvB</v>
      </c>
      <c r="KA3" s="349" t="str">
        <f t="shared" si="58"/>
        <v>SvB</v>
      </c>
    </row>
    <row r="4" spans="1:287" x14ac:dyDescent="0.2">
      <c r="H4" s="521" t="s">
        <v>464</v>
      </c>
      <c r="I4" s="522" t="s">
        <v>465</v>
      </c>
      <c r="J4" s="522" t="s">
        <v>466</v>
      </c>
      <c r="K4" s="522" t="s">
        <v>467</v>
      </c>
      <c r="L4" s="522" t="s">
        <v>468</v>
      </c>
      <c r="M4" s="53" t="s">
        <v>464</v>
      </c>
      <c r="N4" s="53" t="s">
        <v>465</v>
      </c>
      <c r="O4" s="53" t="s">
        <v>466</v>
      </c>
      <c r="P4" s="53" t="s">
        <v>467</v>
      </c>
      <c r="Q4" s="53" t="s">
        <v>468</v>
      </c>
      <c r="R4" s="53" t="s">
        <v>464</v>
      </c>
      <c r="S4" s="53" t="s">
        <v>465</v>
      </c>
      <c r="T4" s="53" t="s">
        <v>466</v>
      </c>
      <c r="U4" s="53" t="s">
        <v>467</v>
      </c>
      <c r="V4" s="53" t="s">
        <v>468</v>
      </c>
      <c r="W4" s="53" t="s">
        <v>464</v>
      </c>
      <c r="X4" s="53" t="s">
        <v>465</v>
      </c>
      <c r="Y4" s="53" t="s">
        <v>466</v>
      </c>
      <c r="Z4" s="53" t="s">
        <v>467</v>
      </c>
      <c r="AA4" s="53" t="s">
        <v>468</v>
      </c>
      <c r="AB4" s="53" t="s">
        <v>464</v>
      </c>
      <c r="AC4" s="53" t="s">
        <v>465</v>
      </c>
      <c r="AD4" s="53" t="s">
        <v>466</v>
      </c>
      <c r="AE4" s="53" t="s">
        <v>467</v>
      </c>
      <c r="AF4" s="53" t="s">
        <v>468</v>
      </c>
      <c r="AG4" s="53" t="s">
        <v>464</v>
      </c>
      <c r="AH4" s="53" t="s">
        <v>465</v>
      </c>
      <c r="AI4" s="53" t="s">
        <v>466</v>
      </c>
      <c r="AJ4" s="53" t="s">
        <v>467</v>
      </c>
      <c r="AK4" s="53" t="s">
        <v>468</v>
      </c>
      <c r="AL4" s="53" t="s">
        <v>464</v>
      </c>
      <c r="AM4" s="53" t="s">
        <v>465</v>
      </c>
      <c r="AN4" s="53" t="s">
        <v>466</v>
      </c>
      <c r="AO4" s="53" t="s">
        <v>467</v>
      </c>
      <c r="AP4" s="335" t="s">
        <v>468</v>
      </c>
      <c r="AQ4" s="521" t="s">
        <v>464</v>
      </c>
      <c r="AR4" s="522" t="s">
        <v>465</v>
      </c>
      <c r="AS4" s="522" t="s">
        <v>466</v>
      </c>
      <c r="AT4" s="522" t="s">
        <v>467</v>
      </c>
      <c r="AU4" s="522" t="s">
        <v>468</v>
      </c>
      <c r="AV4" s="53" t="s">
        <v>464</v>
      </c>
      <c r="AW4" s="53" t="s">
        <v>465</v>
      </c>
      <c r="AX4" s="53" t="s">
        <v>466</v>
      </c>
      <c r="AY4" s="53" t="s">
        <v>467</v>
      </c>
      <c r="AZ4" s="53" t="s">
        <v>468</v>
      </c>
      <c r="BA4" s="53" t="s">
        <v>464</v>
      </c>
      <c r="BB4" s="53" t="s">
        <v>465</v>
      </c>
      <c r="BC4" s="53" t="s">
        <v>466</v>
      </c>
      <c r="BD4" s="53" t="s">
        <v>467</v>
      </c>
      <c r="BE4" s="53" t="s">
        <v>468</v>
      </c>
      <c r="BF4" s="53" t="s">
        <v>464</v>
      </c>
      <c r="BG4" s="53" t="s">
        <v>465</v>
      </c>
      <c r="BH4" s="53" t="s">
        <v>466</v>
      </c>
      <c r="BI4" s="53" t="s">
        <v>467</v>
      </c>
      <c r="BJ4" s="53" t="s">
        <v>468</v>
      </c>
      <c r="BK4" s="53" t="s">
        <v>464</v>
      </c>
      <c r="BL4" s="53" t="s">
        <v>465</v>
      </c>
      <c r="BM4" s="53" t="s">
        <v>466</v>
      </c>
      <c r="BN4" s="53" t="s">
        <v>467</v>
      </c>
      <c r="BO4" s="53" t="s">
        <v>468</v>
      </c>
      <c r="BP4" s="53" t="s">
        <v>464</v>
      </c>
      <c r="BQ4" s="53" t="s">
        <v>465</v>
      </c>
      <c r="BR4" s="53" t="s">
        <v>466</v>
      </c>
      <c r="BS4" s="53" t="s">
        <v>467</v>
      </c>
      <c r="BT4" s="53" t="s">
        <v>468</v>
      </c>
      <c r="BU4" s="53" t="s">
        <v>464</v>
      </c>
      <c r="BV4" s="53" t="s">
        <v>465</v>
      </c>
      <c r="BW4" s="53" t="s">
        <v>466</v>
      </c>
      <c r="BX4" s="53" t="s">
        <v>467</v>
      </c>
      <c r="BY4" s="54" t="s">
        <v>468</v>
      </c>
      <c r="BZ4" s="550" t="s">
        <v>464</v>
      </c>
      <c r="CA4" s="551" t="s">
        <v>465</v>
      </c>
      <c r="CB4" s="551" t="s">
        <v>466</v>
      </c>
      <c r="CC4" s="551" t="s">
        <v>467</v>
      </c>
      <c r="CD4" s="551" t="s">
        <v>468</v>
      </c>
      <c r="CE4" s="351" t="s">
        <v>464</v>
      </c>
      <c r="CF4" s="351" t="s">
        <v>465</v>
      </c>
      <c r="CG4" s="351" t="s">
        <v>466</v>
      </c>
      <c r="CH4" s="351" t="s">
        <v>467</v>
      </c>
      <c r="CI4" s="351" t="s">
        <v>468</v>
      </c>
      <c r="CJ4" s="351" t="s">
        <v>464</v>
      </c>
      <c r="CK4" s="351" t="s">
        <v>465</v>
      </c>
      <c r="CL4" s="351" t="s">
        <v>466</v>
      </c>
      <c r="CM4" s="351" t="s">
        <v>467</v>
      </c>
      <c r="CN4" s="351" t="s">
        <v>468</v>
      </c>
      <c r="CO4" s="351" t="s">
        <v>464</v>
      </c>
      <c r="CP4" s="351" t="s">
        <v>465</v>
      </c>
      <c r="CQ4" s="351" t="s">
        <v>466</v>
      </c>
      <c r="CR4" s="351" t="s">
        <v>467</v>
      </c>
      <c r="CS4" s="351" t="s">
        <v>468</v>
      </c>
      <c r="CT4" s="351" t="s">
        <v>464</v>
      </c>
      <c r="CU4" s="351" t="s">
        <v>465</v>
      </c>
      <c r="CV4" s="351" t="s">
        <v>466</v>
      </c>
      <c r="CW4" s="351" t="s">
        <v>467</v>
      </c>
      <c r="CX4" s="351" t="s">
        <v>468</v>
      </c>
      <c r="CY4" s="351" t="s">
        <v>464</v>
      </c>
      <c r="CZ4" s="351" t="s">
        <v>465</v>
      </c>
      <c r="DA4" s="351" t="s">
        <v>466</v>
      </c>
      <c r="DB4" s="351" t="s">
        <v>467</v>
      </c>
      <c r="DC4" s="351" t="s">
        <v>468</v>
      </c>
      <c r="DD4" s="351" t="s">
        <v>464</v>
      </c>
      <c r="DE4" s="351" t="s">
        <v>465</v>
      </c>
      <c r="DF4" s="351" t="s">
        <v>466</v>
      </c>
      <c r="DG4" s="351" t="s">
        <v>467</v>
      </c>
      <c r="DH4" s="352" t="s">
        <v>468</v>
      </c>
      <c r="DI4" s="559" t="s">
        <v>464</v>
      </c>
      <c r="DJ4" s="551" t="s">
        <v>465</v>
      </c>
      <c r="DK4" s="551" t="s">
        <v>466</v>
      </c>
      <c r="DL4" s="551" t="s">
        <v>467</v>
      </c>
      <c r="DM4" s="551" t="s">
        <v>468</v>
      </c>
      <c r="DN4" s="351" t="s">
        <v>464</v>
      </c>
      <c r="DO4" s="351" t="s">
        <v>465</v>
      </c>
      <c r="DP4" s="351" t="s">
        <v>466</v>
      </c>
      <c r="DQ4" s="351" t="s">
        <v>467</v>
      </c>
      <c r="DR4" s="351" t="s">
        <v>468</v>
      </c>
      <c r="DS4" s="351" t="s">
        <v>464</v>
      </c>
      <c r="DT4" s="351" t="s">
        <v>465</v>
      </c>
      <c r="DU4" s="351" t="s">
        <v>466</v>
      </c>
      <c r="DV4" s="351" t="s">
        <v>467</v>
      </c>
      <c r="DW4" s="351" t="s">
        <v>468</v>
      </c>
      <c r="DX4" s="351" t="s">
        <v>464</v>
      </c>
      <c r="DY4" s="351" t="s">
        <v>465</v>
      </c>
      <c r="DZ4" s="351" t="s">
        <v>466</v>
      </c>
      <c r="EA4" s="351" t="s">
        <v>467</v>
      </c>
      <c r="EB4" s="351" t="s">
        <v>468</v>
      </c>
      <c r="EC4" s="351" t="s">
        <v>464</v>
      </c>
      <c r="ED4" s="351" t="s">
        <v>465</v>
      </c>
      <c r="EE4" s="351" t="s">
        <v>466</v>
      </c>
      <c r="EF4" s="351" t="s">
        <v>467</v>
      </c>
      <c r="EG4" s="351" t="s">
        <v>468</v>
      </c>
      <c r="EH4" s="351" t="s">
        <v>464</v>
      </c>
      <c r="EI4" s="351" t="s">
        <v>465</v>
      </c>
      <c r="EJ4" s="351" t="s">
        <v>466</v>
      </c>
      <c r="EK4" s="351" t="s">
        <v>467</v>
      </c>
      <c r="EL4" s="351" t="s">
        <v>468</v>
      </c>
      <c r="EM4" s="351" t="s">
        <v>464</v>
      </c>
      <c r="EN4" s="351" t="s">
        <v>465</v>
      </c>
      <c r="EO4" s="351" t="s">
        <v>466</v>
      </c>
      <c r="EP4" s="351" t="s">
        <v>467</v>
      </c>
      <c r="EQ4" s="364" t="s">
        <v>468</v>
      </c>
      <c r="ER4" s="550" t="s">
        <v>464</v>
      </c>
      <c r="ES4" s="551" t="s">
        <v>465</v>
      </c>
      <c r="ET4" s="551" t="s">
        <v>466</v>
      </c>
      <c r="EU4" s="551" t="s">
        <v>467</v>
      </c>
      <c r="EV4" s="551" t="s">
        <v>468</v>
      </c>
      <c r="EW4" s="351" t="s">
        <v>464</v>
      </c>
      <c r="EX4" s="351" t="s">
        <v>465</v>
      </c>
      <c r="EY4" s="351" t="s">
        <v>466</v>
      </c>
      <c r="EZ4" s="351" t="s">
        <v>467</v>
      </c>
      <c r="FA4" s="351" t="s">
        <v>468</v>
      </c>
      <c r="FB4" s="351" t="s">
        <v>464</v>
      </c>
      <c r="FC4" s="351" t="s">
        <v>465</v>
      </c>
      <c r="FD4" s="351" t="s">
        <v>466</v>
      </c>
      <c r="FE4" s="351" t="s">
        <v>467</v>
      </c>
      <c r="FF4" s="351" t="s">
        <v>468</v>
      </c>
      <c r="FG4" s="351" t="s">
        <v>464</v>
      </c>
      <c r="FH4" s="351" t="s">
        <v>465</v>
      </c>
      <c r="FI4" s="351" t="s">
        <v>466</v>
      </c>
      <c r="FJ4" s="351" t="s">
        <v>467</v>
      </c>
      <c r="FK4" s="351" t="s">
        <v>468</v>
      </c>
      <c r="FL4" s="351" t="s">
        <v>464</v>
      </c>
      <c r="FM4" s="351" t="s">
        <v>465</v>
      </c>
      <c r="FN4" s="351" t="s">
        <v>466</v>
      </c>
      <c r="FO4" s="351" t="s">
        <v>467</v>
      </c>
      <c r="FP4" s="351" t="s">
        <v>468</v>
      </c>
      <c r="FQ4" s="351" t="s">
        <v>464</v>
      </c>
      <c r="FR4" s="351" t="s">
        <v>465</v>
      </c>
      <c r="FS4" s="351" t="s">
        <v>466</v>
      </c>
      <c r="FT4" s="351" t="s">
        <v>467</v>
      </c>
      <c r="FU4" s="351" t="s">
        <v>468</v>
      </c>
      <c r="FV4" s="351" t="s">
        <v>464</v>
      </c>
      <c r="FW4" s="351" t="s">
        <v>465</v>
      </c>
      <c r="FX4" s="351" t="s">
        <v>466</v>
      </c>
      <c r="FY4" s="351" t="s">
        <v>467</v>
      </c>
      <c r="FZ4" s="352" t="s">
        <v>468</v>
      </c>
      <c r="GA4" s="550" t="s">
        <v>464</v>
      </c>
      <c r="GB4" s="551" t="s">
        <v>465</v>
      </c>
      <c r="GC4" s="551" t="s">
        <v>466</v>
      </c>
      <c r="GD4" s="551" t="s">
        <v>467</v>
      </c>
      <c r="GE4" s="551" t="s">
        <v>468</v>
      </c>
      <c r="GF4" s="351" t="s">
        <v>464</v>
      </c>
      <c r="GG4" s="351" t="s">
        <v>465</v>
      </c>
      <c r="GH4" s="351" t="s">
        <v>466</v>
      </c>
      <c r="GI4" s="351" t="s">
        <v>467</v>
      </c>
      <c r="GJ4" s="351" t="s">
        <v>468</v>
      </c>
      <c r="GK4" s="351" t="s">
        <v>464</v>
      </c>
      <c r="GL4" s="351" t="s">
        <v>465</v>
      </c>
      <c r="GM4" s="351" t="s">
        <v>466</v>
      </c>
      <c r="GN4" s="351" t="s">
        <v>467</v>
      </c>
      <c r="GO4" s="351" t="s">
        <v>468</v>
      </c>
      <c r="GP4" s="351" t="s">
        <v>464</v>
      </c>
      <c r="GQ4" s="351" t="s">
        <v>465</v>
      </c>
      <c r="GR4" s="351" t="s">
        <v>466</v>
      </c>
      <c r="GS4" s="351" t="s">
        <v>467</v>
      </c>
      <c r="GT4" s="351" t="s">
        <v>468</v>
      </c>
      <c r="GU4" s="351" t="s">
        <v>464</v>
      </c>
      <c r="GV4" s="351" t="s">
        <v>465</v>
      </c>
      <c r="GW4" s="351" t="s">
        <v>466</v>
      </c>
      <c r="GX4" s="351" t="s">
        <v>467</v>
      </c>
      <c r="GY4" s="351" t="s">
        <v>468</v>
      </c>
      <c r="GZ4" s="351" t="s">
        <v>464</v>
      </c>
      <c r="HA4" s="351" t="s">
        <v>465</v>
      </c>
      <c r="HB4" s="351" t="s">
        <v>466</v>
      </c>
      <c r="HC4" s="351" t="s">
        <v>467</v>
      </c>
      <c r="HD4" s="351" t="s">
        <v>468</v>
      </c>
      <c r="HE4" s="351" t="s">
        <v>464</v>
      </c>
      <c r="HF4" s="351" t="s">
        <v>465</v>
      </c>
      <c r="HG4" s="351" t="s">
        <v>466</v>
      </c>
      <c r="HH4" s="351" t="s">
        <v>467</v>
      </c>
      <c r="HI4" s="352" t="s">
        <v>468</v>
      </c>
      <c r="HJ4" s="550" t="s">
        <v>464</v>
      </c>
      <c r="HK4" s="551" t="s">
        <v>465</v>
      </c>
      <c r="HL4" s="551" t="s">
        <v>466</v>
      </c>
      <c r="HM4" s="551" t="s">
        <v>467</v>
      </c>
      <c r="HN4" s="551" t="s">
        <v>468</v>
      </c>
      <c r="HO4" s="351" t="s">
        <v>464</v>
      </c>
      <c r="HP4" s="351" t="s">
        <v>465</v>
      </c>
      <c r="HQ4" s="351" t="s">
        <v>466</v>
      </c>
      <c r="HR4" s="351" t="s">
        <v>467</v>
      </c>
      <c r="HS4" s="351" t="s">
        <v>468</v>
      </c>
      <c r="HT4" s="351" t="s">
        <v>464</v>
      </c>
      <c r="HU4" s="351" t="s">
        <v>465</v>
      </c>
      <c r="HV4" s="351" t="s">
        <v>466</v>
      </c>
      <c r="HW4" s="351" t="s">
        <v>467</v>
      </c>
      <c r="HX4" s="351" t="s">
        <v>468</v>
      </c>
      <c r="HY4" s="351" t="s">
        <v>464</v>
      </c>
      <c r="HZ4" s="351" t="s">
        <v>465</v>
      </c>
      <c r="IA4" s="351" t="s">
        <v>466</v>
      </c>
      <c r="IB4" s="351" t="s">
        <v>467</v>
      </c>
      <c r="IC4" s="351" t="s">
        <v>468</v>
      </c>
      <c r="ID4" s="351" t="s">
        <v>464</v>
      </c>
      <c r="IE4" s="351" t="s">
        <v>465</v>
      </c>
      <c r="IF4" s="351" t="s">
        <v>466</v>
      </c>
      <c r="IG4" s="351" t="s">
        <v>467</v>
      </c>
      <c r="IH4" s="351" t="s">
        <v>468</v>
      </c>
      <c r="II4" s="351" t="s">
        <v>464</v>
      </c>
      <c r="IJ4" s="351" t="s">
        <v>465</v>
      </c>
      <c r="IK4" s="351" t="s">
        <v>466</v>
      </c>
      <c r="IL4" s="351" t="s">
        <v>467</v>
      </c>
      <c r="IM4" s="351" t="s">
        <v>468</v>
      </c>
      <c r="IN4" s="351" t="s">
        <v>464</v>
      </c>
      <c r="IO4" s="351" t="s">
        <v>465</v>
      </c>
      <c r="IP4" s="351" t="s">
        <v>466</v>
      </c>
      <c r="IQ4" s="351" t="s">
        <v>467</v>
      </c>
      <c r="IR4" s="352" t="s">
        <v>468</v>
      </c>
      <c r="IS4" s="350" t="s">
        <v>464</v>
      </c>
      <c r="IT4" s="351" t="s">
        <v>465</v>
      </c>
      <c r="IU4" s="351" t="s">
        <v>466</v>
      </c>
      <c r="IV4" s="351" t="s">
        <v>467</v>
      </c>
      <c r="IW4" s="351" t="s">
        <v>468</v>
      </c>
      <c r="IX4" s="351" t="s">
        <v>464</v>
      </c>
      <c r="IY4" s="351" t="s">
        <v>465</v>
      </c>
      <c r="IZ4" s="351" t="s">
        <v>466</v>
      </c>
      <c r="JA4" s="351" t="s">
        <v>467</v>
      </c>
      <c r="JB4" s="351" t="s">
        <v>468</v>
      </c>
      <c r="JC4" s="351" t="s">
        <v>464</v>
      </c>
      <c r="JD4" s="351" t="s">
        <v>465</v>
      </c>
      <c r="JE4" s="351" t="s">
        <v>466</v>
      </c>
      <c r="JF4" s="351" t="s">
        <v>467</v>
      </c>
      <c r="JG4" s="351" t="s">
        <v>468</v>
      </c>
      <c r="JH4" s="351" t="s">
        <v>464</v>
      </c>
      <c r="JI4" s="351" t="s">
        <v>465</v>
      </c>
      <c r="JJ4" s="351" t="s">
        <v>466</v>
      </c>
      <c r="JK4" s="351" t="s">
        <v>467</v>
      </c>
      <c r="JL4" s="351" t="s">
        <v>468</v>
      </c>
      <c r="JM4" s="351" t="s">
        <v>464</v>
      </c>
      <c r="JN4" s="351" t="s">
        <v>465</v>
      </c>
      <c r="JO4" s="351" t="s">
        <v>466</v>
      </c>
      <c r="JP4" s="351" t="s">
        <v>467</v>
      </c>
      <c r="JQ4" s="351" t="s">
        <v>468</v>
      </c>
      <c r="JR4" s="351" t="s">
        <v>464</v>
      </c>
      <c r="JS4" s="351" t="s">
        <v>465</v>
      </c>
      <c r="JT4" s="351" t="s">
        <v>466</v>
      </c>
      <c r="JU4" s="351" t="s">
        <v>467</v>
      </c>
      <c r="JV4" s="351" t="s">
        <v>468</v>
      </c>
      <c r="JW4" s="351" t="s">
        <v>464</v>
      </c>
      <c r="JX4" s="351" t="s">
        <v>465</v>
      </c>
      <c r="JY4" s="351" t="s">
        <v>466</v>
      </c>
      <c r="JZ4" s="351" t="s">
        <v>467</v>
      </c>
      <c r="KA4" s="352" t="s">
        <v>468</v>
      </c>
    </row>
    <row r="5" spans="1:287" ht="14.5" x14ac:dyDescent="0.35">
      <c r="H5" s="523"/>
      <c r="I5" s="524"/>
      <c r="J5" s="524"/>
      <c r="K5" s="524"/>
      <c r="L5" s="524"/>
      <c r="M5" s="299"/>
      <c r="N5" s="299"/>
      <c r="O5" s="299"/>
      <c r="P5" s="299"/>
      <c r="Q5" s="299"/>
      <c r="R5" s="299"/>
      <c r="S5" s="299"/>
      <c r="T5" s="299"/>
      <c r="U5" s="299"/>
      <c r="V5" s="299"/>
      <c r="W5" s="299"/>
      <c r="X5" s="299"/>
      <c r="Y5" s="299"/>
      <c r="Z5" s="299"/>
      <c r="AA5" s="299"/>
      <c r="AB5" s="299"/>
      <c r="AC5" s="299"/>
      <c r="AD5" s="299"/>
      <c r="AE5" s="299"/>
      <c r="AF5" s="299"/>
      <c r="AG5" s="299"/>
      <c r="AH5" s="299"/>
      <c r="AI5" s="299"/>
      <c r="AJ5" s="299"/>
      <c r="AK5" s="299"/>
      <c r="AL5" s="299"/>
      <c r="AM5" s="299"/>
      <c r="AN5" s="299"/>
      <c r="AO5" s="299"/>
      <c r="AP5" s="330"/>
      <c r="AQ5" s="523"/>
      <c r="AR5" s="539"/>
      <c r="AS5" s="539"/>
      <c r="AT5" s="539"/>
      <c r="AU5" s="539"/>
      <c r="AV5" s="330"/>
      <c r="AW5" s="330"/>
      <c r="AX5" s="330"/>
      <c r="AY5" s="330"/>
      <c r="AZ5" s="330"/>
      <c r="BA5" s="330"/>
      <c r="BB5" s="330"/>
      <c r="BC5" s="330"/>
      <c r="BD5" s="330"/>
      <c r="BE5" s="330"/>
      <c r="BF5" s="330"/>
      <c r="BG5" s="330"/>
      <c r="BH5" s="330"/>
      <c r="BI5" s="330"/>
      <c r="BJ5" s="330"/>
      <c r="BK5" s="330"/>
      <c r="BL5" s="330"/>
      <c r="BM5" s="330"/>
      <c r="BN5" s="330"/>
      <c r="BO5" s="330"/>
      <c r="BP5" s="330"/>
      <c r="BQ5" s="330"/>
      <c r="BR5" s="330"/>
      <c r="BS5" s="330"/>
      <c r="BT5" s="330"/>
      <c r="BU5" s="330"/>
      <c r="BV5" s="330"/>
      <c r="BW5" s="330"/>
      <c r="BX5" s="330"/>
      <c r="BY5" s="300"/>
      <c r="BZ5" s="552"/>
      <c r="CA5" s="553"/>
      <c r="CB5" s="553"/>
      <c r="CC5" s="553"/>
      <c r="CD5" s="553"/>
      <c r="CE5" s="354"/>
      <c r="CF5" s="354"/>
      <c r="CG5" s="354"/>
      <c r="CH5" s="354"/>
      <c r="CI5" s="354"/>
      <c r="CJ5" s="354"/>
      <c r="CK5" s="354"/>
      <c r="CL5" s="354"/>
      <c r="CM5" s="354"/>
      <c r="CN5" s="354"/>
      <c r="CO5" s="354"/>
      <c r="CP5" s="354"/>
      <c r="CQ5" s="354"/>
      <c r="CR5" s="354"/>
      <c r="CS5" s="354"/>
      <c r="CT5" s="354"/>
      <c r="CU5" s="354"/>
      <c r="CV5" s="354"/>
      <c r="CW5" s="354"/>
      <c r="CX5" s="354"/>
      <c r="CY5" s="354"/>
      <c r="CZ5" s="354"/>
      <c r="DA5" s="354"/>
      <c r="DB5" s="354"/>
      <c r="DC5" s="354"/>
      <c r="DD5" s="354"/>
      <c r="DE5" s="354"/>
      <c r="DF5" s="354"/>
      <c r="DG5" s="354"/>
      <c r="DH5" s="355"/>
      <c r="DI5" s="560"/>
      <c r="DJ5" s="553"/>
      <c r="DK5" s="553"/>
      <c r="DL5" s="553"/>
      <c r="DM5" s="553"/>
      <c r="DN5" s="354"/>
      <c r="DO5" s="354"/>
      <c r="DP5" s="354"/>
      <c r="DQ5" s="354"/>
      <c r="DR5" s="354"/>
      <c r="DS5" s="354"/>
      <c r="DT5" s="354"/>
      <c r="DU5" s="354"/>
      <c r="DV5" s="354"/>
      <c r="DW5" s="354"/>
      <c r="DX5" s="354"/>
      <c r="DY5" s="354"/>
      <c r="DZ5" s="354"/>
      <c r="EA5" s="354"/>
      <c r="EB5" s="354"/>
      <c r="EC5" s="354"/>
      <c r="ED5" s="354"/>
      <c r="EE5" s="354"/>
      <c r="EF5" s="354"/>
      <c r="EG5" s="354"/>
      <c r="EH5" s="354"/>
      <c r="EI5" s="354"/>
      <c r="EJ5" s="354"/>
      <c r="EK5" s="354"/>
      <c r="EL5" s="354"/>
      <c r="EM5" s="354"/>
      <c r="EN5" s="354"/>
      <c r="EO5" s="354"/>
      <c r="EP5" s="354"/>
      <c r="EQ5" s="365"/>
      <c r="ER5" s="552"/>
      <c r="ES5" s="553"/>
      <c r="ET5" s="553"/>
      <c r="EU5" s="553"/>
      <c r="EV5" s="553"/>
      <c r="EW5" s="354"/>
      <c r="EX5" s="354"/>
      <c r="EY5" s="354"/>
      <c r="EZ5" s="354"/>
      <c r="FA5" s="354"/>
      <c r="FB5" s="354"/>
      <c r="FC5" s="354"/>
      <c r="FD5" s="354"/>
      <c r="FE5" s="354"/>
      <c r="FF5" s="354"/>
      <c r="FG5" s="354"/>
      <c r="FH5" s="354"/>
      <c r="FI5" s="354"/>
      <c r="FJ5" s="354"/>
      <c r="FK5" s="354"/>
      <c r="FL5" s="354"/>
      <c r="FM5" s="354"/>
      <c r="FN5" s="354"/>
      <c r="FO5" s="354"/>
      <c r="FP5" s="354"/>
      <c r="FQ5" s="354"/>
      <c r="FR5" s="354"/>
      <c r="FS5" s="354"/>
      <c r="FT5" s="354"/>
      <c r="FU5" s="354"/>
      <c r="FV5" s="354"/>
      <c r="FW5" s="354"/>
      <c r="FX5" s="354"/>
      <c r="FY5" s="354"/>
      <c r="FZ5" s="355"/>
      <c r="GA5" s="552"/>
      <c r="GB5" s="553"/>
      <c r="GC5" s="553"/>
      <c r="GD5" s="553"/>
      <c r="GE5" s="553"/>
      <c r="GF5" s="354"/>
      <c r="GG5" s="354"/>
      <c r="GH5" s="354"/>
      <c r="GI5" s="354"/>
      <c r="GJ5" s="354"/>
      <c r="GK5" s="354"/>
      <c r="GL5" s="354"/>
      <c r="GM5" s="354"/>
      <c r="GN5" s="354"/>
      <c r="GO5" s="354"/>
      <c r="GP5" s="354"/>
      <c r="GQ5" s="354"/>
      <c r="GR5" s="354"/>
      <c r="GS5" s="354"/>
      <c r="GT5" s="354"/>
      <c r="GU5" s="354"/>
      <c r="GV5" s="354"/>
      <c r="GW5" s="354"/>
      <c r="GX5" s="354"/>
      <c r="GY5" s="354"/>
      <c r="GZ5" s="354"/>
      <c r="HA5" s="354"/>
      <c r="HB5" s="354"/>
      <c r="HC5" s="354"/>
      <c r="HD5" s="354"/>
      <c r="HE5" s="354"/>
      <c r="HF5" s="354"/>
      <c r="HG5" s="354"/>
      <c r="HH5" s="354"/>
      <c r="HI5" s="355"/>
      <c r="HJ5" s="552"/>
      <c r="HK5" s="553"/>
      <c r="HL5" s="553"/>
      <c r="HM5" s="553"/>
      <c r="HN5" s="553"/>
      <c r="HO5" s="354"/>
      <c r="HP5" s="354"/>
      <c r="HQ5" s="354"/>
      <c r="HR5" s="354"/>
      <c r="HS5" s="354"/>
      <c r="HT5" s="354"/>
      <c r="HU5" s="354"/>
      <c r="HV5" s="354"/>
      <c r="HW5" s="354"/>
      <c r="HX5" s="354"/>
      <c r="HY5" s="354"/>
      <c r="HZ5" s="354"/>
      <c r="IA5" s="354"/>
      <c r="IB5" s="354"/>
      <c r="IC5" s="354"/>
      <c r="ID5" s="354"/>
      <c r="IE5" s="354"/>
      <c r="IF5" s="354"/>
      <c r="IG5" s="354"/>
      <c r="IH5" s="354"/>
      <c r="II5" s="354"/>
      <c r="IJ5" s="354"/>
      <c r="IK5" s="354"/>
      <c r="IL5" s="354"/>
      <c r="IM5" s="354"/>
      <c r="IN5" s="354"/>
      <c r="IO5" s="354"/>
      <c r="IP5" s="354"/>
      <c r="IQ5" s="354"/>
      <c r="IR5" s="355"/>
      <c r="IS5" s="353"/>
      <c r="IT5" s="354"/>
      <c r="IU5" s="354"/>
      <c r="IV5" s="354"/>
      <c r="IW5" s="354"/>
      <c r="IX5" s="354"/>
      <c r="IY5" s="354"/>
      <c r="IZ5" s="354"/>
      <c r="JA5" s="354"/>
      <c r="JB5" s="354"/>
      <c r="JC5" s="354"/>
      <c r="JD5" s="354"/>
      <c r="JE5" s="354"/>
      <c r="JF5" s="354"/>
      <c r="JG5" s="354"/>
      <c r="JH5" s="354"/>
      <c r="JI5" s="354"/>
      <c r="JJ5" s="354"/>
      <c r="JK5" s="354"/>
      <c r="JL5" s="354"/>
      <c r="JM5" s="354"/>
      <c r="JN5" s="354"/>
      <c r="JO5" s="354"/>
      <c r="JP5" s="354"/>
      <c r="JQ5" s="354"/>
      <c r="JR5" s="354"/>
      <c r="JS5" s="354"/>
      <c r="JT5" s="354"/>
      <c r="JU5" s="354"/>
      <c r="JV5" s="354"/>
      <c r="JW5" s="354"/>
      <c r="JX5" s="354"/>
      <c r="JY5" s="354"/>
      <c r="JZ5" s="354"/>
      <c r="KA5" s="355"/>
    </row>
    <row r="6" spans="1:287" ht="10.9" customHeight="1" x14ac:dyDescent="0.25">
      <c r="C6" s="279" t="s">
        <v>725</v>
      </c>
      <c r="D6" s="273" t="s">
        <v>726</v>
      </c>
      <c r="E6" s="219"/>
      <c r="F6" s="219"/>
      <c r="G6" s="219"/>
      <c r="H6" s="525"/>
      <c r="I6" s="526"/>
      <c r="J6" s="526"/>
      <c r="K6" s="526"/>
      <c r="L6" s="526"/>
      <c r="M6" s="466"/>
      <c r="N6" s="466"/>
      <c r="O6" s="466"/>
      <c r="P6" s="466"/>
      <c r="Q6" s="466"/>
      <c r="R6" s="466"/>
      <c r="S6" s="466"/>
      <c r="T6" s="466"/>
      <c r="U6" s="466"/>
      <c r="V6" s="466"/>
      <c r="W6" s="466"/>
      <c r="X6" s="466"/>
      <c r="Y6" s="466"/>
      <c r="Z6" s="466"/>
      <c r="AA6" s="466"/>
      <c r="AB6" s="466"/>
      <c r="AC6" s="466"/>
      <c r="AD6" s="466"/>
      <c r="AE6" s="466"/>
      <c r="AF6" s="466"/>
      <c r="AG6" s="466"/>
      <c r="AH6" s="466"/>
      <c r="AI6" s="466"/>
      <c r="AJ6" s="466"/>
      <c r="AK6" s="466"/>
      <c r="AL6" s="466"/>
      <c r="AM6" s="466"/>
      <c r="AN6" s="466"/>
      <c r="AO6" s="466"/>
      <c r="AP6" s="467"/>
      <c r="AQ6" s="525"/>
      <c r="AR6" s="540"/>
      <c r="AS6" s="540"/>
      <c r="AT6" s="540"/>
      <c r="AU6" s="540"/>
      <c r="AV6" s="468"/>
      <c r="AW6" s="468"/>
      <c r="AX6" s="468"/>
      <c r="AY6" s="468"/>
      <c r="AZ6" s="468"/>
      <c r="BA6" s="468"/>
      <c r="BB6" s="468"/>
      <c r="BC6" s="468"/>
      <c r="BD6" s="468"/>
      <c r="BE6" s="468"/>
      <c r="BF6" s="468"/>
      <c r="BG6" s="468"/>
      <c r="BH6" s="468"/>
      <c r="BI6" s="468"/>
      <c r="BJ6" s="468"/>
      <c r="BK6" s="468"/>
      <c r="BL6" s="468"/>
      <c r="BM6" s="468"/>
      <c r="BN6" s="468"/>
      <c r="BO6" s="468"/>
      <c r="BP6" s="468"/>
      <c r="BQ6" s="468"/>
      <c r="BR6" s="468"/>
      <c r="BS6" s="468"/>
      <c r="BT6" s="468"/>
      <c r="BU6" s="468"/>
      <c r="BV6" s="468"/>
      <c r="BW6" s="468"/>
      <c r="BX6" s="468"/>
      <c r="BY6" s="469"/>
      <c r="BZ6" s="554"/>
      <c r="CA6" s="555"/>
      <c r="CB6" s="555"/>
      <c r="CC6" s="555"/>
      <c r="CD6" s="555"/>
      <c r="CE6" s="227"/>
      <c r="CF6" s="227"/>
      <c r="CG6" s="227"/>
      <c r="CH6" s="227"/>
      <c r="CI6" s="227"/>
      <c r="CJ6" s="227"/>
      <c r="CK6" s="227"/>
      <c r="CL6" s="227"/>
      <c r="CM6" s="227"/>
      <c r="CN6" s="227"/>
      <c r="CO6" s="227"/>
      <c r="CP6" s="227"/>
      <c r="CQ6" s="227"/>
      <c r="CR6" s="227"/>
      <c r="CS6" s="227"/>
      <c r="CT6" s="227"/>
      <c r="CU6" s="227"/>
      <c r="CV6" s="227"/>
      <c r="CW6" s="227"/>
      <c r="CX6" s="227"/>
      <c r="CY6" s="227"/>
      <c r="CZ6" s="227"/>
      <c r="DA6" s="227"/>
      <c r="DB6" s="227"/>
      <c r="DC6" s="227"/>
      <c r="DD6" s="227"/>
      <c r="DE6" s="227">
        <v>3.8836839543874193</v>
      </c>
      <c r="DF6" s="227">
        <v>93.171631280655632</v>
      </c>
      <c r="DG6" s="227">
        <v>83.121596028496498</v>
      </c>
      <c r="DH6" s="470">
        <v>10.050035252159121</v>
      </c>
      <c r="DI6" s="561"/>
      <c r="DJ6" s="555"/>
      <c r="DK6" s="555"/>
      <c r="DL6" s="555"/>
      <c r="DM6" s="555"/>
      <c r="DN6" s="227"/>
      <c r="DO6" s="227"/>
      <c r="DP6" s="227"/>
      <c r="DQ6" s="227"/>
      <c r="DR6" s="227"/>
      <c r="DS6" s="227"/>
      <c r="DT6" s="227"/>
      <c r="DU6" s="227"/>
      <c r="DV6" s="227"/>
      <c r="DW6" s="227"/>
      <c r="DX6" s="227"/>
      <c r="DY6" s="227"/>
      <c r="DZ6" s="227"/>
      <c r="EA6" s="227"/>
      <c r="EB6" s="227"/>
      <c r="EC6" s="227"/>
      <c r="ED6" s="227"/>
      <c r="EE6" s="227"/>
      <c r="EF6" s="227"/>
      <c r="EG6" s="227"/>
      <c r="EH6" s="227"/>
      <c r="EI6" s="227"/>
      <c r="EJ6" s="227"/>
      <c r="EK6" s="227"/>
      <c r="EL6" s="227"/>
      <c r="EM6" s="227"/>
      <c r="EN6" s="227">
        <v>4.2028207362853687</v>
      </c>
      <c r="EO6" s="227">
        <v>92.87845715894602</v>
      </c>
      <c r="EP6" s="227">
        <v>82.735609114946755</v>
      </c>
      <c r="EQ6" s="471">
        <v>10.142848043999257</v>
      </c>
      <c r="ER6" s="554"/>
      <c r="ES6" s="555"/>
      <c r="ET6" s="555"/>
      <c r="EU6" s="555"/>
      <c r="EV6" s="555"/>
      <c r="EW6" s="227"/>
      <c r="EX6" s="227"/>
      <c r="EY6" s="227"/>
      <c r="EZ6" s="227"/>
      <c r="FA6" s="227"/>
      <c r="FB6" s="227"/>
      <c r="FC6" s="227"/>
      <c r="FD6" s="227"/>
      <c r="FE6" s="227"/>
      <c r="FF6" s="227"/>
      <c r="FG6" s="227"/>
      <c r="FH6" s="227"/>
      <c r="FI6" s="227"/>
      <c r="FJ6" s="227"/>
      <c r="FK6" s="227"/>
      <c r="FL6" s="227"/>
      <c r="FM6" s="227"/>
      <c r="FN6" s="227"/>
      <c r="FO6" s="227"/>
      <c r="FP6" s="227"/>
      <c r="FQ6" s="227"/>
      <c r="FR6" s="227"/>
      <c r="FS6" s="227"/>
      <c r="FT6" s="227"/>
      <c r="FU6" s="227"/>
      <c r="FV6" s="227"/>
      <c r="FW6" s="227"/>
      <c r="FX6" s="227"/>
      <c r="FY6" s="227"/>
      <c r="FZ6" s="470"/>
      <c r="GA6" s="554"/>
      <c r="GB6" s="555"/>
      <c r="GC6" s="555"/>
      <c r="GD6" s="555"/>
      <c r="GE6" s="555"/>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2"/>
      <c r="HF6" s="472"/>
      <c r="HG6" s="472"/>
      <c r="HH6" s="472"/>
      <c r="HI6" s="473"/>
      <c r="HJ6" s="554"/>
      <c r="HK6" s="555"/>
      <c r="HL6" s="555"/>
      <c r="HM6" s="555"/>
      <c r="HN6" s="555"/>
      <c r="HO6" s="472"/>
      <c r="HP6" s="472"/>
      <c r="HQ6" s="472"/>
      <c r="HR6" s="472"/>
      <c r="HS6" s="472"/>
      <c r="HT6" s="472"/>
      <c r="HU6" s="472"/>
      <c r="HV6" s="472"/>
      <c r="HW6" s="472"/>
      <c r="HX6" s="472"/>
      <c r="HY6" s="472"/>
      <c r="HZ6" s="472"/>
      <c r="IA6" s="472"/>
      <c r="IB6" s="472"/>
      <c r="IC6" s="472"/>
      <c r="ID6" s="472"/>
      <c r="IE6" s="472"/>
      <c r="IF6" s="472"/>
      <c r="IG6" s="472"/>
      <c r="IH6" s="472"/>
      <c r="II6" s="472"/>
      <c r="IJ6" s="472"/>
      <c r="IK6" s="472"/>
      <c r="IL6" s="472"/>
      <c r="IM6" s="472"/>
      <c r="IN6" s="472"/>
      <c r="IO6" s="472"/>
      <c r="IP6" s="472"/>
      <c r="IQ6" s="472"/>
      <c r="IR6" s="473"/>
      <c r="IS6" s="356"/>
      <c r="IT6" s="357"/>
      <c r="IU6" s="357"/>
      <c r="IV6" s="357"/>
      <c r="IW6" s="357"/>
      <c r="IX6" s="472"/>
      <c r="IY6" s="472"/>
      <c r="IZ6" s="472"/>
      <c r="JA6" s="472"/>
      <c r="JB6" s="472"/>
      <c r="JC6" s="472"/>
      <c r="JD6" s="472"/>
      <c r="JE6" s="472"/>
      <c r="JF6" s="472"/>
      <c r="JG6" s="472"/>
      <c r="JH6" s="472"/>
      <c r="JI6" s="472"/>
      <c r="JJ6" s="472"/>
      <c r="JK6" s="472"/>
      <c r="JL6" s="472"/>
      <c r="JM6" s="472"/>
      <c r="JN6" s="472"/>
      <c r="JO6" s="472"/>
      <c r="JP6" s="472"/>
      <c r="JQ6" s="472"/>
      <c r="JR6" s="472"/>
      <c r="JS6" s="472"/>
      <c r="JT6" s="472"/>
      <c r="JU6" s="472"/>
      <c r="JV6" s="472"/>
      <c r="JW6" s="472"/>
      <c r="JX6" s="472"/>
      <c r="JY6" s="472"/>
      <c r="JZ6" s="472"/>
      <c r="KA6" s="473"/>
    </row>
    <row r="7" spans="1:287" ht="24" customHeight="1" x14ac:dyDescent="0.2">
      <c r="E7" s="219"/>
      <c r="F7" s="219"/>
      <c r="G7" s="219"/>
      <c r="H7" s="527" t="s">
        <v>475</v>
      </c>
      <c r="I7" s="528" t="s">
        <v>475</v>
      </c>
      <c r="J7" s="528" t="s">
        <v>475</v>
      </c>
      <c r="K7" s="528" t="s">
        <v>475</v>
      </c>
      <c r="L7" s="528" t="s">
        <v>475</v>
      </c>
      <c r="M7" s="372" t="s">
        <v>473</v>
      </c>
      <c r="N7" s="373" t="s">
        <v>473</v>
      </c>
      <c r="O7" s="373" t="s">
        <v>473</v>
      </c>
      <c r="P7" s="373" t="s">
        <v>473</v>
      </c>
      <c r="Q7" s="373" t="s">
        <v>473</v>
      </c>
      <c r="R7" s="372" t="s">
        <v>474</v>
      </c>
      <c r="S7" s="372" t="s">
        <v>474</v>
      </c>
      <c r="T7" s="372" t="s">
        <v>474</v>
      </c>
      <c r="U7" s="372" t="s">
        <v>474</v>
      </c>
      <c r="V7" s="372" t="s">
        <v>474</v>
      </c>
      <c r="W7" s="372" t="s">
        <v>469</v>
      </c>
      <c r="X7" s="373" t="s">
        <v>469</v>
      </c>
      <c r="Y7" s="373" t="s">
        <v>469</v>
      </c>
      <c r="Z7" s="373" t="s">
        <v>469</v>
      </c>
      <c r="AA7" s="373" t="s">
        <v>469</v>
      </c>
      <c r="AB7" s="372" t="s">
        <v>470</v>
      </c>
      <c r="AC7" s="373" t="s">
        <v>470</v>
      </c>
      <c r="AD7" s="373" t="s">
        <v>470</v>
      </c>
      <c r="AE7" s="373" t="s">
        <v>470</v>
      </c>
      <c r="AF7" s="373" t="s">
        <v>470</v>
      </c>
      <c r="AG7" s="372" t="s">
        <v>471</v>
      </c>
      <c r="AH7" s="373" t="s">
        <v>471</v>
      </c>
      <c r="AI7" s="373" t="s">
        <v>471</v>
      </c>
      <c r="AJ7" s="373" t="s">
        <v>471</v>
      </c>
      <c r="AK7" s="373" t="s">
        <v>471</v>
      </c>
      <c r="AL7" s="372" t="s">
        <v>472</v>
      </c>
      <c r="AM7" s="373" t="s">
        <v>472</v>
      </c>
      <c r="AN7" s="373" t="s">
        <v>472</v>
      </c>
      <c r="AO7" s="373" t="s">
        <v>472</v>
      </c>
      <c r="AP7" s="374" t="s">
        <v>472</v>
      </c>
      <c r="AQ7" s="541" t="s">
        <v>475</v>
      </c>
      <c r="AR7" s="542" t="s">
        <v>475</v>
      </c>
      <c r="AS7" s="542" t="s">
        <v>475</v>
      </c>
      <c r="AT7" s="542" t="s">
        <v>475</v>
      </c>
      <c r="AU7" s="542" t="s">
        <v>475</v>
      </c>
      <c r="AV7" s="271" t="s">
        <v>473</v>
      </c>
      <c r="AW7" s="375" t="s">
        <v>473</v>
      </c>
      <c r="AX7" s="375" t="s">
        <v>473</v>
      </c>
      <c r="AY7" s="375" t="s">
        <v>473</v>
      </c>
      <c r="AZ7" s="375" t="s">
        <v>473</v>
      </c>
      <c r="BA7" s="271" t="s">
        <v>474</v>
      </c>
      <c r="BB7" s="271" t="s">
        <v>474</v>
      </c>
      <c r="BC7" s="271" t="s">
        <v>474</v>
      </c>
      <c r="BD7" s="271" t="s">
        <v>474</v>
      </c>
      <c r="BE7" s="271" t="s">
        <v>474</v>
      </c>
      <c r="BF7" s="271" t="s">
        <v>469</v>
      </c>
      <c r="BG7" s="375" t="s">
        <v>469</v>
      </c>
      <c r="BH7" s="375" t="s">
        <v>469</v>
      </c>
      <c r="BI7" s="375" t="s">
        <v>469</v>
      </c>
      <c r="BJ7" s="375" t="s">
        <v>469</v>
      </c>
      <c r="BK7" s="271" t="s">
        <v>470</v>
      </c>
      <c r="BL7" s="375" t="s">
        <v>470</v>
      </c>
      <c r="BM7" s="375" t="s">
        <v>470</v>
      </c>
      <c r="BN7" s="375" t="s">
        <v>470</v>
      </c>
      <c r="BO7" s="375" t="s">
        <v>470</v>
      </c>
      <c r="BP7" s="271" t="s">
        <v>471</v>
      </c>
      <c r="BQ7" s="375" t="s">
        <v>471</v>
      </c>
      <c r="BR7" s="375" t="s">
        <v>471</v>
      </c>
      <c r="BS7" s="375" t="s">
        <v>471</v>
      </c>
      <c r="BT7" s="375" t="s">
        <v>471</v>
      </c>
      <c r="BU7" s="271" t="s">
        <v>472</v>
      </c>
      <c r="BV7" s="375" t="s">
        <v>472</v>
      </c>
      <c r="BW7" s="375" t="s">
        <v>472</v>
      </c>
      <c r="BX7" s="375" t="s">
        <v>472</v>
      </c>
      <c r="BY7" s="376" t="s">
        <v>472</v>
      </c>
      <c r="BZ7" s="541" t="s">
        <v>475</v>
      </c>
      <c r="CA7" s="542" t="s">
        <v>475</v>
      </c>
      <c r="CB7" s="542" t="s">
        <v>475</v>
      </c>
      <c r="CC7" s="542" t="s">
        <v>475</v>
      </c>
      <c r="CD7" s="542" t="s">
        <v>475</v>
      </c>
      <c r="CE7" s="271" t="s">
        <v>473</v>
      </c>
      <c r="CF7" s="375" t="s">
        <v>473</v>
      </c>
      <c r="CG7" s="375" t="s">
        <v>473</v>
      </c>
      <c r="CH7" s="375" t="s">
        <v>473</v>
      </c>
      <c r="CI7" s="375" t="s">
        <v>473</v>
      </c>
      <c r="CJ7" s="271" t="s">
        <v>474</v>
      </c>
      <c r="CK7" s="271" t="s">
        <v>474</v>
      </c>
      <c r="CL7" s="271" t="s">
        <v>474</v>
      </c>
      <c r="CM7" s="271" t="s">
        <v>474</v>
      </c>
      <c r="CN7" s="271" t="s">
        <v>474</v>
      </c>
      <c r="CO7" s="271" t="s">
        <v>469</v>
      </c>
      <c r="CP7" s="375" t="s">
        <v>469</v>
      </c>
      <c r="CQ7" s="375" t="s">
        <v>469</v>
      </c>
      <c r="CR7" s="375" t="s">
        <v>469</v>
      </c>
      <c r="CS7" s="375" t="s">
        <v>469</v>
      </c>
      <c r="CT7" s="271" t="s">
        <v>470</v>
      </c>
      <c r="CU7" s="375" t="s">
        <v>470</v>
      </c>
      <c r="CV7" s="375" t="s">
        <v>470</v>
      </c>
      <c r="CW7" s="375" t="s">
        <v>470</v>
      </c>
      <c r="CX7" s="375" t="s">
        <v>470</v>
      </c>
      <c r="CY7" s="271" t="s">
        <v>471</v>
      </c>
      <c r="CZ7" s="375" t="s">
        <v>471</v>
      </c>
      <c r="DA7" s="375" t="s">
        <v>471</v>
      </c>
      <c r="DB7" s="375" t="s">
        <v>471</v>
      </c>
      <c r="DC7" s="375" t="s">
        <v>471</v>
      </c>
      <c r="DD7" s="271" t="s">
        <v>472</v>
      </c>
      <c r="DE7" s="375" t="s">
        <v>472</v>
      </c>
      <c r="DF7" s="375" t="s">
        <v>472</v>
      </c>
      <c r="DG7" s="375" t="s">
        <v>472</v>
      </c>
      <c r="DH7" s="376" t="s">
        <v>472</v>
      </c>
      <c r="DI7" s="562" t="s">
        <v>475</v>
      </c>
      <c r="DJ7" s="542" t="s">
        <v>475</v>
      </c>
      <c r="DK7" s="542" t="s">
        <v>475</v>
      </c>
      <c r="DL7" s="542" t="s">
        <v>475</v>
      </c>
      <c r="DM7" s="542" t="s">
        <v>475</v>
      </c>
      <c r="DN7" s="271" t="s">
        <v>473</v>
      </c>
      <c r="DO7" s="375" t="s">
        <v>473</v>
      </c>
      <c r="DP7" s="375" t="s">
        <v>473</v>
      </c>
      <c r="DQ7" s="375" t="s">
        <v>473</v>
      </c>
      <c r="DR7" s="375" t="s">
        <v>473</v>
      </c>
      <c r="DS7" s="271" t="s">
        <v>474</v>
      </c>
      <c r="DT7" s="271" t="s">
        <v>474</v>
      </c>
      <c r="DU7" s="271" t="s">
        <v>474</v>
      </c>
      <c r="DV7" s="271" t="s">
        <v>474</v>
      </c>
      <c r="DW7" s="271" t="s">
        <v>474</v>
      </c>
      <c r="DX7" s="271" t="s">
        <v>469</v>
      </c>
      <c r="DY7" s="375" t="s">
        <v>469</v>
      </c>
      <c r="DZ7" s="375" t="s">
        <v>469</v>
      </c>
      <c r="EA7" s="375" t="s">
        <v>469</v>
      </c>
      <c r="EB7" s="375" t="s">
        <v>469</v>
      </c>
      <c r="EC7" s="271" t="s">
        <v>470</v>
      </c>
      <c r="ED7" s="375" t="s">
        <v>470</v>
      </c>
      <c r="EE7" s="375" t="s">
        <v>470</v>
      </c>
      <c r="EF7" s="375" t="s">
        <v>470</v>
      </c>
      <c r="EG7" s="375" t="s">
        <v>470</v>
      </c>
      <c r="EH7" s="271" t="s">
        <v>471</v>
      </c>
      <c r="EI7" s="375" t="s">
        <v>471</v>
      </c>
      <c r="EJ7" s="375" t="s">
        <v>471</v>
      </c>
      <c r="EK7" s="375" t="s">
        <v>471</v>
      </c>
      <c r="EL7" s="375" t="s">
        <v>471</v>
      </c>
      <c r="EM7" s="271" t="s">
        <v>472</v>
      </c>
      <c r="EN7" s="375" t="s">
        <v>472</v>
      </c>
      <c r="EO7" s="375" t="s">
        <v>472</v>
      </c>
      <c r="EP7" s="375" t="s">
        <v>472</v>
      </c>
      <c r="EQ7" s="377" t="s">
        <v>472</v>
      </c>
      <c r="ER7" s="541" t="s">
        <v>475</v>
      </c>
      <c r="ES7" s="542" t="s">
        <v>475</v>
      </c>
      <c r="ET7" s="542" t="s">
        <v>475</v>
      </c>
      <c r="EU7" s="542" t="s">
        <v>475</v>
      </c>
      <c r="EV7" s="542" t="s">
        <v>475</v>
      </c>
      <c r="EW7" s="271" t="s">
        <v>473</v>
      </c>
      <c r="EX7" s="375" t="s">
        <v>473</v>
      </c>
      <c r="EY7" s="375" t="s">
        <v>473</v>
      </c>
      <c r="EZ7" s="375" t="s">
        <v>473</v>
      </c>
      <c r="FA7" s="375" t="s">
        <v>473</v>
      </c>
      <c r="FB7" s="271" t="s">
        <v>474</v>
      </c>
      <c r="FC7" s="271" t="s">
        <v>474</v>
      </c>
      <c r="FD7" s="271" t="s">
        <v>474</v>
      </c>
      <c r="FE7" s="271" t="s">
        <v>474</v>
      </c>
      <c r="FF7" s="271" t="s">
        <v>474</v>
      </c>
      <c r="FG7" s="271" t="s">
        <v>469</v>
      </c>
      <c r="FH7" s="375" t="s">
        <v>469</v>
      </c>
      <c r="FI7" s="375" t="s">
        <v>469</v>
      </c>
      <c r="FJ7" s="375" t="s">
        <v>469</v>
      </c>
      <c r="FK7" s="375" t="s">
        <v>469</v>
      </c>
      <c r="FL7" s="271" t="s">
        <v>470</v>
      </c>
      <c r="FM7" s="375" t="s">
        <v>470</v>
      </c>
      <c r="FN7" s="375" t="s">
        <v>470</v>
      </c>
      <c r="FO7" s="375" t="s">
        <v>470</v>
      </c>
      <c r="FP7" s="375" t="s">
        <v>470</v>
      </c>
      <c r="FQ7" s="271" t="s">
        <v>471</v>
      </c>
      <c r="FR7" s="375" t="s">
        <v>471</v>
      </c>
      <c r="FS7" s="375" t="s">
        <v>471</v>
      </c>
      <c r="FT7" s="375" t="s">
        <v>471</v>
      </c>
      <c r="FU7" s="375" t="s">
        <v>471</v>
      </c>
      <c r="FV7" s="271" t="s">
        <v>472</v>
      </c>
      <c r="FW7" s="375" t="s">
        <v>472</v>
      </c>
      <c r="FX7" s="375" t="s">
        <v>472</v>
      </c>
      <c r="FY7" s="375" t="s">
        <v>472</v>
      </c>
      <c r="FZ7" s="376" t="s">
        <v>472</v>
      </c>
      <c r="GA7" s="541" t="s">
        <v>475</v>
      </c>
      <c r="GB7" s="542" t="s">
        <v>475</v>
      </c>
      <c r="GC7" s="542" t="s">
        <v>475</v>
      </c>
      <c r="GD7" s="542" t="s">
        <v>475</v>
      </c>
      <c r="GE7" s="542" t="s">
        <v>475</v>
      </c>
      <c r="GF7" s="271" t="s">
        <v>473</v>
      </c>
      <c r="GG7" s="375" t="s">
        <v>473</v>
      </c>
      <c r="GH7" s="375" t="s">
        <v>473</v>
      </c>
      <c r="GI7" s="375" t="s">
        <v>473</v>
      </c>
      <c r="GJ7" s="375" t="s">
        <v>473</v>
      </c>
      <c r="GK7" s="271" t="s">
        <v>474</v>
      </c>
      <c r="GL7" s="271" t="s">
        <v>474</v>
      </c>
      <c r="GM7" s="271" t="s">
        <v>474</v>
      </c>
      <c r="GN7" s="271" t="s">
        <v>474</v>
      </c>
      <c r="GO7" s="271" t="s">
        <v>474</v>
      </c>
      <c r="GP7" s="271" t="s">
        <v>469</v>
      </c>
      <c r="GQ7" s="375" t="s">
        <v>469</v>
      </c>
      <c r="GR7" s="375" t="s">
        <v>469</v>
      </c>
      <c r="GS7" s="375" t="s">
        <v>469</v>
      </c>
      <c r="GT7" s="375" t="s">
        <v>469</v>
      </c>
      <c r="GU7" s="271" t="s">
        <v>470</v>
      </c>
      <c r="GV7" s="375" t="s">
        <v>470</v>
      </c>
      <c r="GW7" s="375" t="s">
        <v>470</v>
      </c>
      <c r="GX7" s="375" t="s">
        <v>470</v>
      </c>
      <c r="GY7" s="375" t="s">
        <v>470</v>
      </c>
      <c r="GZ7" s="271" t="s">
        <v>471</v>
      </c>
      <c r="HA7" s="375" t="s">
        <v>471</v>
      </c>
      <c r="HB7" s="375" t="s">
        <v>471</v>
      </c>
      <c r="HC7" s="375" t="s">
        <v>471</v>
      </c>
      <c r="HD7" s="375" t="s">
        <v>471</v>
      </c>
      <c r="HE7" s="271" t="s">
        <v>472</v>
      </c>
      <c r="HF7" s="375" t="s">
        <v>472</v>
      </c>
      <c r="HG7" s="375" t="s">
        <v>472</v>
      </c>
      <c r="HH7" s="375" t="s">
        <v>472</v>
      </c>
      <c r="HI7" s="376" t="s">
        <v>472</v>
      </c>
      <c r="HJ7" s="541" t="s">
        <v>475</v>
      </c>
      <c r="HK7" s="542" t="s">
        <v>475</v>
      </c>
      <c r="HL7" s="542" t="s">
        <v>475</v>
      </c>
      <c r="HM7" s="542" t="s">
        <v>475</v>
      </c>
      <c r="HN7" s="542" t="s">
        <v>475</v>
      </c>
      <c r="HO7" s="271" t="s">
        <v>473</v>
      </c>
      <c r="HP7" s="375" t="s">
        <v>473</v>
      </c>
      <c r="HQ7" s="375" t="s">
        <v>473</v>
      </c>
      <c r="HR7" s="375" t="s">
        <v>473</v>
      </c>
      <c r="HS7" s="375" t="s">
        <v>473</v>
      </c>
      <c r="HT7" s="271" t="s">
        <v>474</v>
      </c>
      <c r="HU7" s="271" t="s">
        <v>474</v>
      </c>
      <c r="HV7" s="271" t="s">
        <v>474</v>
      </c>
      <c r="HW7" s="271" t="s">
        <v>474</v>
      </c>
      <c r="HX7" s="271" t="s">
        <v>474</v>
      </c>
      <c r="HY7" s="271" t="s">
        <v>469</v>
      </c>
      <c r="HZ7" s="375" t="s">
        <v>469</v>
      </c>
      <c r="IA7" s="375" t="s">
        <v>469</v>
      </c>
      <c r="IB7" s="375" t="s">
        <v>469</v>
      </c>
      <c r="IC7" s="375" t="s">
        <v>469</v>
      </c>
      <c r="ID7" s="271" t="s">
        <v>470</v>
      </c>
      <c r="IE7" s="375" t="s">
        <v>470</v>
      </c>
      <c r="IF7" s="375" t="s">
        <v>470</v>
      </c>
      <c r="IG7" s="375" t="s">
        <v>470</v>
      </c>
      <c r="IH7" s="375" t="s">
        <v>470</v>
      </c>
      <c r="II7" s="271" t="s">
        <v>471</v>
      </c>
      <c r="IJ7" s="375" t="s">
        <v>471</v>
      </c>
      <c r="IK7" s="375" t="s">
        <v>471</v>
      </c>
      <c r="IL7" s="375" t="s">
        <v>471</v>
      </c>
      <c r="IM7" s="375" t="s">
        <v>471</v>
      </c>
      <c r="IN7" s="271" t="s">
        <v>472</v>
      </c>
      <c r="IO7" s="375" t="s">
        <v>472</v>
      </c>
      <c r="IP7" s="375" t="s">
        <v>472</v>
      </c>
      <c r="IQ7" s="375" t="s">
        <v>472</v>
      </c>
      <c r="IR7" s="376" t="s">
        <v>472</v>
      </c>
      <c r="IS7" s="318" t="s">
        <v>475</v>
      </c>
      <c r="IT7" s="375" t="s">
        <v>475</v>
      </c>
      <c r="IU7" s="375" t="s">
        <v>475</v>
      </c>
      <c r="IV7" s="375" t="s">
        <v>475</v>
      </c>
      <c r="IW7" s="375" t="s">
        <v>475</v>
      </c>
      <c r="IX7" s="271" t="s">
        <v>473</v>
      </c>
      <c r="IY7" s="375" t="s">
        <v>473</v>
      </c>
      <c r="IZ7" s="375" t="s">
        <v>473</v>
      </c>
      <c r="JA7" s="375" t="s">
        <v>473</v>
      </c>
      <c r="JB7" s="375" t="s">
        <v>473</v>
      </c>
      <c r="JC7" s="271" t="s">
        <v>474</v>
      </c>
      <c r="JD7" s="271" t="s">
        <v>474</v>
      </c>
      <c r="JE7" s="271" t="s">
        <v>474</v>
      </c>
      <c r="JF7" s="271" t="s">
        <v>474</v>
      </c>
      <c r="JG7" s="271" t="s">
        <v>474</v>
      </c>
      <c r="JH7" s="271" t="s">
        <v>469</v>
      </c>
      <c r="JI7" s="375" t="s">
        <v>469</v>
      </c>
      <c r="JJ7" s="375" t="s">
        <v>469</v>
      </c>
      <c r="JK7" s="375" t="s">
        <v>469</v>
      </c>
      <c r="JL7" s="375" t="s">
        <v>469</v>
      </c>
      <c r="JM7" s="271" t="s">
        <v>470</v>
      </c>
      <c r="JN7" s="375" t="s">
        <v>470</v>
      </c>
      <c r="JO7" s="375" t="s">
        <v>470</v>
      </c>
      <c r="JP7" s="375" t="s">
        <v>470</v>
      </c>
      <c r="JQ7" s="375" t="s">
        <v>470</v>
      </c>
      <c r="JR7" s="271" t="s">
        <v>471</v>
      </c>
      <c r="JS7" s="375" t="s">
        <v>471</v>
      </c>
      <c r="JT7" s="375" t="s">
        <v>471</v>
      </c>
      <c r="JU7" s="375" t="s">
        <v>471</v>
      </c>
      <c r="JV7" s="375" t="s">
        <v>471</v>
      </c>
      <c r="JW7" s="271" t="s">
        <v>472</v>
      </c>
      <c r="JX7" s="375" t="s">
        <v>472</v>
      </c>
      <c r="JY7" s="375" t="s">
        <v>472</v>
      </c>
      <c r="JZ7" s="375" t="s">
        <v>472</v>
      </c>
      <c r="KA7" s="376" t="s">
        <v>472</v>
      </c>
    </row>
    <row r="8" spans="1:287" ht="56.5" customHeight="1" x14ac:dyDescent="0.2">
      <c r="A8" s="225"/>
      <c r="E8" s="224"/>
      <c r="F8" s="224"/>
      <c r="G8" s="224"/>
      <c r="H8" s="527" t="s">
        <v>708</v>
      </c>
      <c r="I8" s="529" t="s">
        <v>709</v>
      </c>
      <c r="J8" s="529" t="s">
        <v>710</v>
      </c>
      <c r="K8" s="529" t="s">
        <v>711</v>
      </c>
      <c r="L8" s="529" t="s">
        <v>712</v>
      </c>
      <c r="M8" s="372" t="s">
        <v>708</v>
      </c>
      <c r="N8" s="372" t="s">
        <v>709</v>
      </c>
      <c r="O8" s="372" t="s">
        <v>710</v>
      </c>
      <c r="P8" s="372" t="s">
        <v>711</v>
      </c>
      <c r="Q8" s="372" t="s">
        <v>712</v>
      </c>
      <c r="R8" s="372" t="s">
        <v>708</v>
      </c>
      <c r="S8" s="372" t="s">
        <v>709</v>
      </c>
      <c r="T8" s="372" t="s">
        <v>710</v>
      </c>
      <c r="U8" s="372" t="s">
        <v>711</v>
      </c>
      <c r="V8" s="372" t="s">
        <v>712</v>
      </c>
      <c r="W8" s="372" t="s">
        <v>708</v>
      </c>
      <c r="X8" s="372" t="s">
        <v>709</v>
      </c>
      <c r="Y8" s="372" t="s">
        <v>710</v>
      </c>
      <c r="Z8" s="372" t="s">
        <v>711</v>
      </c>
      <c r="AA8" s="372" t="s">
        <v>712</v>
      </c>
      <c r="AB8" s="372" t="s">
        <v>708</v>
      </c>
      <c r="AC8" s="372" t="s">
        <v>709</v>
      </c>
      <c r="AD8" s="372" t="s">
        <v>710</v>
      </c>
      <c r="AE8" s="372" t="s">
        <v>711</v>
      </c>
      <c r="AF8" s="372" t="s">
        <v>712</v>
      </c>
      <c r="AG8" s="372" t="s">
        <v>708</v>
      </c>
      <c r="AH8" s="372" t="s">
        <v>709</v>
      </c>
      <c r="AI8" s="372" t="s">
        <v>710</v>
      </c>
      <c r="AJ8" s="372" t="s">
        <v>711</v>
      </c>
      <c r="AK8" s="372" t="s">
        <v>712</v>
      </c>
      <c r="AL8" s="372" t="s">
        <v>708</v>
      </c>
      <c r="AM8" s="372" t="s">
        <v>709</v>
      </c>
      <c r="AN8" s="372" t="s">
        <v>710</v>
      </c>
      <c r="AO8" s="372" t="s">
        <v>711</v>
      </c>
      <c r="AP8" s="378" t="s">
        <v>712</v>
      </c>
      <c r="AQ8" s="527" t="s">
        <v>708</v>
      </c>
      <c r="AR8" s="529" t="s">
        <v>709</v>
      </c>
      <c r="AS8" s="529" t="s">
        <v>710</v>
      </c>
      <c r="AT8" s="529" t="s">
        <v>711</v>
      </c>
      <c r="AU8" s="529" t="s">
        <v>712</v>
      </c>
      <c r="AV8" s="372" t="s">
        <v>708</v>
      </c>
      <c r="AW8" s="372" t="s">
        <v>709</v>
      </c>
      <c r="AX8" s="372" t="s">
        <v>710</v>
      </c>
      <c r="AY8" s="372" t="s">
        <v>711</v>
      </c>
      <c r="AZ8" s="372" t="s">
        <v>712</v>
      </c>
      <c r="BA8" s="372" t="s">
        <v>708</v>
      </c>
      <c r="BB8" s="372" t="s">
        <v>709</v>
      </c>
      <c r="BC8" s="372" t="s">
        <v>710</v>
      </c>
      <c r="BD8" s="372" t="s">
        <v>711</v>
      </c>
      <c r="BE8" s="372" t="s">
        <v>712</v>
      </c>
      <c r="BF8" s="372" t="s">
        <v>708</v>
      </c>
      <c r="BG8" s="372" t="s">
        <v>709</v>
      </c>
      <c r="BH8" s="372" t="s">
        <v>710</v>
      </c>
      <c r="BI8" s="372" t="s">
        <v>711</v>
      </c>
      <c r="BJ8" s="372" t="s">
        <v>712</v>
      </c>
      <c r="BK8" s="372" t="s">
        <v>708</v>
      </c>
      <c r="BL8" s="372" t="s">
        <v>709</v>
      </c>
      <c r="BM8" s="372" t="s">
        <v>710</v>
      </c>
      <c r="BN8" s="372" t="s">
        <v>711</v>
      </c>
      <c r="BO8" s="372" t="s">
        <v>712</v>
      </c>
      <c r="BP8" s="372" t="s">
        <v>708</v>
      </c>
      <c r="BQ8" s="372" t="s">
        <v>709</v>
      </c>
      <c r="BR8" s="372" t="s">
        <v>710</v>
      </c>
      <c r="BS8" s="372" t="s">
        <v>711</v>
      </c>
      <c r="BT8" s="372" t="s">
        <v>712</v>
      </c>
      <c r="BU8" s="372" t="s">
        <v>708</v>
      </c>
      <c r="BV8" s="372" t="s">
        <v>709</v>
      </c>
      <c r="BW8" s="372" t="s">
        <v>710</v>
      </c>
      <c r="BX8" s="372" t="s">
        <v>711</v>
      </c>
      <c r="BY8" s="378" t="s">
        <v>712</v>
      </c>
      <c r="BZ8" s="527" t="s">
        <v>708</v>
      </c>
      <c r="CA8" s="529" t="s">
        <v>709</v>
      </c>
      <c r="CB8" s="529" t="s">
        <v>710</v>
      </c>
      <c r="CC8" s="529" t="s">
        <v>711</v>
      </c>
      <c r="CD8" s="529" t="s">
        <v>712</v>
      </c>
      <c r="CE8" s="372" t="s">
        <v>708</v>
      </c>
      <c r="CF8" s="372" t="s">
        <v>709</v>
      </c>
      <c r="CG8" s="372" t="s">
        <v>710</v>
      </c>
      <c r="CH8" s="372" t="s">
        <v>711</v>
      </c>
      <c r="CI8" s="372" t="s">
        <v>712</v>
      </c>
      <c r="CJ8" s="372" t="s">
        <v>708</v>
      </c>
      <c r="CK8" s="372" t="s">
        <v>709</v>
      </c>
      <c r="CL8" s="372" t="s">
        <v>710</v>
      </c>
      <c r="CM8" s="372" t="s">
        <v>711</v>
      </c>
      <c r="CN8" s="372" t="s">
        <v>712</v>
      </c>
      <c r="CO8" s="372" t="s">
        <v>708</v>
      </c>
      <c r="CP8" s="372" t="s">
        <v>709</v>
      </c>
      <c r="CQ8" s="372" t="s">
        <v>710</v>
      </c>
      <c r="CR8" s="372" t="s">
        <v>711</v>
      </c>
      <c r="CS8" s="372" t="s">
        <v>712</v>
      </c>
      <c r="CT8" s="372" t="s">
        <v>708</v>
      </c>
      <c r="CU8" s="372" t="s">
        <v>709</v>
      </c>
      <c r="CV8" s="372" t="s">
        <v>710</v>
      </c>
      <c r="CW8" s="372" t="s">
        <v>711</v>
      </c>
      <c r="CX8" s="372" t="s">
        <v>712</v>
      </c>
      <c r="CY8" s="372" t="s">
        <v>708</v>
      </c>
      <c r="CZ8" s="372" t="s">
        <v>709</v>
      </c>
      <c r="DA8" s="372" t="s">
        <v>710</v>
      </c>
      <c r="DB8" s="372" t="s">
        <v>711</v>
      </c>
      <c r="DC8" s="372" t="s">
        <v>712</v>
      </c>
      <c r="DD8" s="372" t="s">
        <v>708</v>
      </c>
      <c r="DE8" s="372" t="s">
        <v>709</v>
      </c>
      <c r="DF8" s="372" t="s">
        <v>710</v>
      </c>
      <c r="DG8" s="372" t="s">
        <v>711</v>
      </c>
      <c r="DH8" s="378" t="s">
        <v>712</v>
      </c>
      <c r="DI8" s="563" t="s">
        <v>708</v>
      </c>
      <c r="DJ8" s="529" t="s">
        <v>709</v>
      </c>
      <c r="DK8" s="529" t="s">
        <v>710</v>
      </c>
      <c r="DL8" s="529" t="s">
        <v>711</v>
      </c>
      <c r="DM8" s="529" t="s">
        <v>712</v>
      </c>
      <c r="DN8" s="372" t="s">
        <v>708</v>
      </c>
      <c r="DO8" s="372" t="s">
        <v>709</v>
      </c>
      <c r="DP8" s="372" t="s">
        <v>710</v>
      </c>
      <c r="DQ8" s="372" t="s">
        <v>711</v>
      </c>
      <c r="DR8" s="372" t="s">
        <v>712</v>
      </c>
      <c r="DS8" s="372" t="s">
        <v>708</v>
      </c>
      <c r="DT8" s="372" t="s">
        <v>709</v>
      </c>
      <c r="DU8" s="372" t="s">
        <v>710</v>
      </c>
      <c r="DV8" s="372" t="s">
        <v>711</v>
      </c>
      <c r="DW8" s="372" t="s">
        <v>712</v>
      </c>
      <c r="DX8" s="372" t="s">
        <v>708</v>
      </c>
      <c r="DY8" s="372" t="s">
        <v>709</v>
      </c>
      <c r="DZ8" s="372" t="s">
        <v>710</v>
      </c>
      <c r="EA8" s="372" t="s">
        <v>711</v>
      </c>
      <c r="EB8" s="372" t="s">
        <v>712</v>
      </c>
      <c r="EC8" s="372" t="s">
        <v>708</v>
      </c>
      <c r="ED8" s="372" t="s">
        <v>709</v>
      </c>
      <c r="EE8" s="372" t="s">
        <v>710</v>
      </c>
      <c r="EF8" s="372" t="s">
        <v>711</v>
      </c>
      <c r="EG8" s="372" t="s">
        <v>712</v>
      </c>
      <c r="EH8" s="372" t="s">
        <v>708</v>
      </c>
      <c r="EI8" s="372" t="s">
        <v>709</v>
      </c>
      <c r="EJ8" s="372" t="s">
        <v>710</v>
      </c>
      <c r="EK8" s="372" t="s">
        <v>711</v>
      </c>
      <c r="EL8" s="372" t="s">
        <v>712</v>
      </c>
      <c r="EM8" s="372" t="s">
        <v>708</v>
      </c>
      <c r="EN8" s="372" t="s">
        <v>709</v>
      </c>
      <c r="EO8" s="372" t="s">
        <v>710</v>
      </c>
      <c r="EP8" s="372" t="s">
        <v>711</v>
      </c>
      <c r="EQ8" s="380" t="s">
        <v>712</v>
      </c>
      <c r="ER8" s="527" t="s">
        <v>708</v>
      </c>
      <c r="ES8" s="529" t="s">
        <v>709</v>
      </c>
      <c r="ET8" s="529" t="s">
        <v>710</v>
      </c>
      <c r="EU8" s="529" t="s">
        <v>711</v>
      </c>
      <c r="EV8" s="529" t="s">
        <v>712</v>
      </c>
      <c r="EW8" s="372" t="s">
        <v>708</v>
      </c>
      <c r="EX8" s="372" t="s">
        <v>709</v>
      </c>
      <c r="EY8" s="372" t="s">
        <v>710</v>
      </c>
      <c r="EZ8" s="372" t="s">
        <v>711</v>
      </c>
      <c r="FA8" s="372" t="s">
        <v>712</v>
      </c>
      <c r="FB8" s="372" t="s">
        <v>708</v>
      </c>
      <c r="FC8" s="372" t="s">
        <v>709</v>
      </c>
      <c r="FD8" s="372" t="s">
        <v>710</v>
      </c>
      <c r="FE8" s="372" t="s">
        <v>711</v>
      </c>
      <c r="FF8" s="372" t="s">
        <v>712</v>
      </c>
      <c r="FG8" s="372" t="s">
        <v>708</v>
      </c>
      <c r="FH8" s="372" t="s">
        <v>709</v>
      </c>
      <c r="FI8" s="372" t="s">
        <v>710</v>
      </c>
      <c r="FJ8" s="372" t="s">
        <v>711</v>
      </c>
      <c r="FK8" s="372" t="s">
        <v>712</v>
      </c>
      <c r="FL8" s="372" t="s">
        <v>708</v>
      </c>
      <c r="FM8" s="372" t="s">
        <v>709</v>
      </c>
      <c r="FN8" s="372" t="s">
        <v>710</v>
      </c>
      <c r="FO8" s="372" t="s">
        <v>711</v>
      </c>
      <c r="FP8" s="372" t="s">
        <v>712</v>
      </c>
      <c r="FQ8" s="372" t="s">
        <v>708</v>
      </c>
      <c r="FR8" s="372" t="s">
        <v>709</v>
      </c>
      <c r="FS8" s="372" t="s">
        <v>710</v>
      </c>
      <c r="FT8" s="372" t="s">
        <v>711</v>
      </c>
      <c r="FU8" s="372" t="s">
        <v>712</v>
      </c>
      <c r="FV8" s="372" t="s">
        <v>708</v>
      </c>
      <c r="FW8" s="372" t="s">
        <v>709</v>
      </c>
      <c r="FX8" s="372" t="s">
        <v>710</v>
      </c>
      <c r="FY8" s="372" t="s">
        <v>711</v>
      </c>
      <c r="FZ8" s="378" t="s">
        <v>712</v>
      </c>
      <c r="GA8" s="527" t="s">
        <v>708</v>
      </c>
      <c r="GB8" s="529" t="s">
        <v>709</v>
      </c>
      <c r="GC8" s="529" t="s">
        <v>710</v>
      </c>
      <c r="GD8" s="529" t="s">
        <v>711</v>
      </c>
      <c r="GE8" s="529" t="s">
        <v>712</v>
      </c>
      <c r="GF8" s="372" t="s">
        <v>708</v>
      </c>
      <c r="GG8" s="372" t="s">
        <v>709</v>
      </c>
      <c r="GH8" s="372" t="s">
        <v>710</v>
      </c>
      <c r="GI8" s="372" t="s">
        <v>711</v>
      </c>
      <c r="GJ8" s="372" t="s">
        <v>712</v>
      </c>
      <c r="GK8" s="372" t="s">
        <v>708</v>
      </c>
      <c r="GL8" s="372" t="s">
        <v>709</v>
      </c>
      <c r="GM8" s="372" t="s">
        <v>710</v>
      </c>
      <c r="GN8" s="372" t="s">
        <v>711</v>
      </c>
      <c r="GO8" s="372" t="s">
        <v>712</v>
      </c>
      <c r="GP8" s="372" t="s">
        <v>708</v>
      </c>
      <c r="GQ8" s="372" t="s">
        <v>709</v>
      </c>
      <c r="GR8" s="372" t="s">
        <v>710</v>
      </c>
      <c r="GS8" s="372" t="s">
        <v>711</v>
      </c>
      <c r="GT8" s="372" t="s">
        <v>712</v>
      </c>
      <c r="GU8" s="372" t="s">
        <v>708</v>
      </c>
      <c r="GV8" s="372" t="s">
        <v>709</v>
      </c>
      <c r="GW8" s="372" t="s">
        <v>710</v>
      </c>
      <c r="GX8" s="372" t="s">
        <v>711</v>
      </c>
      <c r="GY8" s="372" t="s">
        <v>712</v>
      </c>
      <c r="GZ8" s="372" t="s">
        <v>708</v>
      </c>
      <c r="HA8" s="372" t="s">
        <v>709</v>
      </c>
      <c r="HB8" s="372" t="s">
        <v>710</v>
      </c>
      <c r="HC8" s="372" t="s">
        <v>711</v>
      </c>
      <c r="HD8" s="372" t="s">
        <v>712</v>
      </c>
      <c r="HE8" s="372" t="s">
        <v>708</v>
      </c>
      <c r="HF8" s="372" t="s">
        <v>709</v>
      </c>
      <c r="HG8" s="372" t="s">
        <v>710</v>
      </c>
      <c r="HH8" s="372" t="s">
        <v>711</v>
      </c>
      <c r="HI8" s="378" t="s">
        <v>712</v>
      </c>
      <c r="HJ8" s="527" t="s">
        <v>708</v>
      </c>
      <c r="HK8" s="529" t="s">
        <v>709</v>
      </c>
      <c r="HL8" s="529" t="s">
        <v>710</v>
      </c>
      <c r="HM8" s="529" t="s">
        <v>711</v>
      </c>
      <c r="HN8" s="529" t="s">
        <v>712</v>
      </c>
      <c r="HO8" s="372" t="s">
        <v>708</v>
      </c>
      <c r="HP8" s="372" t="s">
        <v>709</v>
      </c>
      <c r="HQ8" s="372" t="s">
        <v>710</v>
      </c>
      <c r="HR8" s="372" t="s">
        <v>711</v>
      </c>
      <c r="HS8" s="372" t="s">
        <v>712</v>
      </c>
      <c r="HT8" s="372" t="s">
        <v>708</v>
      </c>
      <c r="HU8" s="372" t="s">
        <v>709</v>
      </c>
      <c r="HV8" s="372" t="s">
        <v>710</v>
      </c>
      <c r="HW8" s="372" t="s">
        <v>711</v>
      </c>
      <c r="HX8" s="372" t="s">
        <v>712</v>
      </c>
      <c r="HY8" s="372" t="s">
        <v>708</v>
      </c>
      <c r="HZ8" s="372" t="s">
        <v>709</v>
      </c>
      <c r="IA8" s="372" t="s">
        <v>710</v>
      </c>
      <c r="IB8" s="372" t="s">
        <v>711</v>
      </c>
      <c r="IC8" s="372" t="s">
        <v>712</v>
      </c>
      <c r="ID8" s="372" t="s">
        <v>708</v>
      </c>
      <c r="IE8" s="372" t="s">
        <v>709</v>
      </c>
      <c r="IF8" s="372" t="s">
        <v>710</v>
      </c>
      <c r="IG8" s="372" t="s">
        <v>711</v>
      </c>
      <c r="IH8" s="372" t="s">
        <v>712</v>
      </c>
      <c r="II8" s="372" t="s">
        <v>708</v>
      </c>
      <c r="IJ8" s="372" t="s">
        <v>709</v>
      </c>
      <c r="IK8" s="372" t="s">
        <v>710</v>
      </c>
      <c r="IL8" s="372" t="s">
        <v>711</v>
      </c>
      <c r="IM8" s="372" t="s">
        <v>712</v>
      </c>
      <c r="IN8" s="372" t="s">
        <v>708</v>
      </c>
      <c r="IO8" s="372" t="s">
        <v>709</v>
      </c>
      <c r="IP8" s="372" t="s">
        <v>710</v>
      </c>
      <c r="IQ8" s="372" t="s">
        <v>711</v>
      </c>
      <c r="IR8" s="378" t="s">
        <v>712</v>
      </c>
      <c r="IS8" s="379" t="s">
        <v>708</v>
      </c>
      <c r="IT8" s="372" t="s">
        <v>709</v>
      </c>
      <c r="IU8" s="372" t="s">
        <v>710</v>
      </c>
      <c r="IV8" s="372" t="s">
        <v>711</v>
      </c>
      <c r="IW8" s="372" t="s">
        <v>712</v>
      </c>
      <c r="IX8" s="372" t="s">
        <v>708</v>
      </c>
      <c r="IY8" s="372" t="s">
        <v>709</v>
      </c>
      <c r="IZ8" s="372" t="s">
        <v>710</v>
      </c>
      <c r="JA8" s="372" t="s">
        <v>711</v>
      </c>
      <c r="JB8" s="372" t="s">
        <v>712</v>
      </c>
      <c r="JC8" s="372" t="s">
        <v>708</v>
      </c>
      <c r="JD8" s="372" t="s">
        <v>709</v>
      </c>
      <c r="JE8" s="372" t="s">
        <v>710</v>
      </c>
      <c r="JF8" s="372" t="s">
        <v>711</v>
      </c>
      <c r="JG8" s="372" t="s">
        <v>712</v>
      </c>
      <c r="JH8" s="372" t="s">
        <v>708</v>
      </c>
      <c r="JI8" s="372" t="s">
        <v>709</v>
      </c>
      <c r="JJ8" s="372" t="s">
        <v>710</v>
      </c>
      <c r="JK8" s="372" t="s">
        <v>711</v>
      </c>
      <c r="JL8" s="372" t="s">
        <v>712</v>
      </c>
      <c r="JM8" s="372" t="s">
        <v>708</v>
      </c>
      <c r="JN8" s="372" t="s">
        <v>709</v>
      </c>
      <c r="JO8" s="372" t="s">
        <v>710</v>
      </c>
      <c r="JP8" s="372" t="s">
        <v>711</v>
      </c>
      <c r="JQ8" s="372" t="s">
        <v>712</v>
      </c>
      <c r="JR8" s="372" t="s">
        <v>708</v>
      </c>
      <c r="JS8" s="372" t="s">
        <v>709</v>
      </c>
      <c r="JT8" s="372" t="s">
        <v>710</v>
      </c>
      <c r="JU8" s="372" t="s">
        <v>711</v>
      </c>
      <c r="JV8" s="372" t="s">
        <v>712</v>
      </c>
      <c r="JW8" s="372" t="s">
        <v>708</v>
      </c>
      <c r="JX8" s="372" t="s">
        <v>709</v>
      </c>
      <c r="JY8" s="372" t="s">
        <v>710</v>
      </c>
      <c r="JZ8" s="372" t="s">
        <v>711</v>
      </c>
      <c r="KA8" s="378" t="s">
        <v>712</v>
      </c>
    </row>
    <row r="9" spans="1:287" ht="12.65" customHeight="1" x14ac:dyDescent="0.2">
      <c r="E9" s="216" t="s">
        <v>457</v>
      </c>
      <c r="F9" s="216" t="s">
        <v>456</v>
      </c>
      <c r="G9" s="243" t="s">
        <v>458</v>
      </c>
      <c r="H9" s="381">
        <v>2015</v>
      </c>
      <c r="I9" s="382">
        <f>$H$9</f>
        <v>2015</v>
      </c>
      <c r="J9" s="382">
        <f t="shared" ref="J9:AP9" si="59">$H$9</f>
        <v>2015</v>
      </c>
      <c r="K9" s="382">
        <f t="shared" si="59"/>
        <v>2015</v>
      </c>
      <c r="L9" s="382">
        <f t="shared" si="59"/>
        <v>2015</v>
      </c>
      <c r="M9" s="382">
        <f t="shared" si="59"/>
        <v>2015</v>
      </c>
      <c r="N9" s="382">
        <f t="shared" si="59"/>
        <v>2015</v>
      </c>
      <c r="O9" s="382">
        <f t="shared" si="59"/>
        <v>2015</v>
      </c>
      <c r="P9" s="382">
        <f t="shared" si="59"/>
        <v>2015</v>
      </c>
      <c r="Q9" s="382">
        <f t="shared" si="59"/>
        <v>2015</v>
      </c>
      <c r="R9" s="382">
        <f t="shared" si="59"/>
        <v>2015</v>
      </c>
      <c r="S9" s="382">
        <f t="shared" si="59"/>
        <v>2015</v>
      </c>
      <c r="T9" s="382">
        <f t="shared" si="59"/>
        <v>2015</v>
      </c>
      <c r="U9" s="382">
        <f t="shared" si="59"/>
        <v>2015</v>
      </c>
      <c r="V9" s="382">
        <f t="shared" si="59"/>
        <v>2015</v>
      </c>
      <c r="W9" s="382">
        <f t="shared" si="59"/>
        <v>2015</v>
      </c>
      <c r="X9" s="382">
        <f t="shared" si="59"/>
        <v>2015</v>
      </c>
      <c r="Y9" s="382">
        <f t="shared" si="59"/>
        <v>2015</v>
      </c>
      <c r="Z9" s="382">
        <f t="shared" si="59"/>
        <v>2015</v>
      </c>
      <c r="AA9" s="382">
        <f t="shared" si="59"/>
        <v>2015</v>
      </c>
      <c r="AB9" s="382">
        <f t="shared" si="59"/>
        <v>2015</v>
      </c>
      <c r="AC9" s="382">
        <f t="shared" si="59"/>
        <v>2015</v>
      </c>
      <c r="AD9" s="382">
        <f t="shared" si="59"/>
        <v>2015</v>
      </c>
      <c r="AE9" s="382">
        <f t="shared" si="59"/>
        <v>2015</v>
      </c>
      <c r="AF9" s="382">
        <f t="shared" si="59"/>
        <v>2015</v>
      </c>
      <c r="AG9" s="382">
        <f t="shared" si="59"/>
        <v>2015</v>
      </c>
      <c r="AH9" s="382">
        <f t="shared" si="59"/>
        <v>2015</v>
      </c>
      <c r="AI9" s="382">
        <f t="shared" si="59"/>
        <v>2015</v>
      </c>
      <c r="AJ9" s="382">
        <f t="shared" si="59"/>
        <v>2015</v>
      </c>
      <c r="AK9" s="382">
        <f t="shared" si="59"/>
        <v>2015</v>
      </c>
      <c r="AL9" s="382">
        <f t="shared" si="59"/>
        <v>2015</v>
      </c>
      <c r="AM9" s="382">
        <f t="shared" si="59"/>
        <v>2015</v>
      </c>
      <c r="AN9" s="382">
        <f t="shared" si="59"/>
        <v>2015</v>
      </c>
      <c r="AO9" s="382">
        <f t="shared" si="59"/>
        <v>2015</v>
      </c>
      <c r="AP9" s="383">
        <f t="shared" si="59"/>
        <v>2015</v>
      </c>
      <c r="AQ9" s="432">
        <v>2016</v>
      </c>
      <c r="AR9" s="433">
        <f>$AQ$9</f>
        <v>2016</v>
      </c>
      <c r="AS9" s="433">
        <f t="shared" ref="AS9:BY9" si="60">$AQ$9</f>
        <v>2016</v>
      </c>
      <c r="AT9" s="433">
        <f t="shared" si="60"/>
        <v>2016</v>
      </c>
      <c r="AU9" s="433">
        <f t="shared" si="60"/>
        <v>2016</v>
      </c>
      <c r="AV9" s="433">
        <f t="shared" si="60"/>
        <v>2016</v>
      </c>
      <c r="AW9" s="433">
        <f t="shared" si="60"/>
        <v>2016</v>
      </c>
      <c r="AX9" s="433">
        <f t="shared" si="60"/>
        <v>2016</v>
      </c>
      <c r="AY9" s="433">
        <f t="shared" si="60"/>
        <v>2016</v>
      </c>
      <c r="AZ9" s="433">
        <f t="shared" si="60"/>
        <v>2016</v>
      </c>
      <c r="BA9" s="433">
        <f t="shared" si="60"/>
        <v>2016</v>
      </c>
      <c r="BB9" s="433">
        <f t="shared" si="60"/>
        <v>2016</v>
      </c>
      <c r="BC9" s="433">
        <f t="shared" si="60"/>
        <v>2016</v>
      </c>
      <c r="BD9" s="433">
        <f t="shared" si="60"/>
        <v>2016</v>
      </c>
      <c r="BE9" s="433">
        <f t="shared" si="60"/>
        <v>2016</v>
      </c>
      <c r="BF9" s="433">
        <f t="shared" si="60"/>
        <v>2016</v>
      </c>
      <c r="BG9" s="433">
        <f t="shared" si="60"/>
        <v>2016</v>
      </c>
      <c r="BH9" s="433">
        <f t="shared" si="60"/>
        <v>2016</v>
      </c>
      <c r="BI9" s="433">
        <f t="shared" si="60"/>
        <v>2016</v>
      </c>
      <c r="BJ9" s="433">
        <f t="shared" si="60"/>
        <v>2016</v>
      </c>
      <c r="BK9" s="433">
        <f t="shared" si="60"/>
        <v>2016</v>
      </c>
      <c r="BL9" s="433">
        <f t="shared" si="60"/>
        <v>2016</v>
      </c>
      <c r="BM9" s="433">
        <f t="shared" si="60"/>
        <v>2016</v>
      </c>
      <c r="BN9" s="433">
        <f t="shared" si="60"/>
        <v>2016</v>
      </c>
      <c r="BO9" s="433">
        <f t="shared" si="60"/>
        <v>2016</v>
      </c>
      <c r="BP9" s="433">
        <f t="shared" si="60"/>
        <v>2016</v>
      </c>
      <c r="BQ9" s="433">
        <f t="shared" si="60"/>
        <v>2016</v>
      </c>
      <c r="BR9" s="433">
        <f t="shared" si="60"/>
        <v>2016</v>
      </c>
      <c r="BS9" s="433">
        <f t="shared" si="60"/>
        <v>2016</v>
      </c>
      <c r="BT9" s="433">
        <f t="shared" si="60"/>
        <v>2016</v>
      </c>
      <c r="BU9" s="433">
        <f t="shared" si="60"/>
        <v>2016</v>
      </c>
      <c r="BV9" s="433">
        <f t="shared" si="60"/>
        <v>2016</v>
      </c>
      <c r="BW9" s="433">
        <f t="shared" si="60"/>
        <v>2016</v>
      </c>
      <c r="BX9" s="433">
        <f t="shared" si="60"/>
        <v>2016</v>
      </c>
      <c r="BY9" s="434">
        <f t="shared" si="60"/>
        <v>2016</v>
      </c>
      <c r="BZ9" s="381">
        <v>2017</v>
      </c>
      <c r="CA9" s="382">
        <v>2017</v>
      </c>
      <c r="CB9" s="382">
        <v>2017</v>
      </c>
      <c r="CC9" s="382">
        <v>2017</v>
      </c>
      <c r="CD9" s="382">
        <v>2017</v>
      </c>
      <c r="CE9" s="382">
        <v>2017</v>
      </c>
      <c r="CF9" s="382">
        <v>2017</v>
      </c>
      <c r="CG9" s="382">
        <v>2017</v>
      </c>
      <c r="CH9" s="382">
        <v>2017</v>
      </c>
      <c r="CI9" s="382">
        <v>2017</v>
      </c>
      <c r="CJ9" s="382">
        <v>2017</v>
      </c>
      <c r="CK9" s="382">
        <v>2017</v>
      </c>
      <c r="CL9" s="382">
        <v>2017</v>
      </c>
      <c r="CM9" s="382">
        <v>2017</v>
      </c>
      <c r="CN9" s="382">
        <v>2017</v>
      </c>
      <c r="CO9" s="382">
        <v>2017</v>
      </c>
      <c r="CP9" s="382">
        <v>2017</v>
      </c>
      <c r="CQ9" s="382">
        <v>2017</v>
      </c>
      <c r="CR9" s="382">
        <v>2017</v>
      </c>
      <c r="CS9" s="382">
        <v>2017</v>
      </c>
      <c r="CT9" s="382">
        <v>2017</v>
      </c>
      <c r="CU9" s="382">
        <v>2017</v>
      </c>
      <c r="CV9" s="382">
        <v>2017</v>
      </c>
      <c r="CW9" s="382">
        <v>2017</v>
      </c>
      <c r="CX9" s="382">
        <v>2017</v>
      </c>
      <c r="CY9" s="382">
        <v>2017</v>
      </c>
      <c r="CZ9" s="382">
        <v>2017</v>
      </c>
      <c r="DA9" s="382">
        <v>2017</v>
      </c>
      <c r="DB9" s="382">
        <v>2017</v>
      </c>
      <c r="DC9" s="382">
        <v>2017</v>
      </c>
      <c r="DD9" s="382">
        <v>2017</v>
      </c>
      <c r="DE9" s="382">
        <v>2017</v>
      </c>
      <c r="DF9" s="382">
        <v>2017</v>
      </c>
      <c r="DG9" s="382">
        <v>2017</v>
      </c>
      <c r="DH9" s="391">
        <v>2017</v>
      </c>
      <c r="DI9" s="435">
        <v>2018</v>
      </c>
      <c r="DJ9" s="433">
        <v>2018</v>
      </c>
      <c r="DK9" s="433">
        <v>2018</v>
      </c>
      <c r="DL9" s="433">
        <v>2018</v>
      </c>
      <c r="DM9" s="433">
        <v>2018</v>
      </c>
      <c r="DN9" s="433">
        <v>2018</v>
      </c>
      <c r="DO9" s="433">
        <v>2018</v>
      </c>
      <c r="DP9" s="433">
        <v>2018</v>
      </c>
      <c r="DQ9" s="433">
        <v>2018</v>
      </c>
      <c r="DR9" s="433">
        <v>2018</v>
      </c>
      <c r="DS9" s="433">
        <v>2018</v>
      </c>
      <c r="DT9" s="433">
        <v>2018</v>
      </c>
      <c r="DU9" s="433">
        <v>2018</v>
      </c>
      <c r="DV9" s="433">
        <v>2018</v>
      </c>
      <c r="DW9" s="433">
        <v>2018</v>
      </c>
      <c r="DX9" s="433">
        <v>2018</v>
      </c>
      <c r="DY9" s="433">
        <v>2018</v>
      </c>
      <c r="DZ9" s="433">
        <v>2018</v>
      </c>
      <c r="EA9" s="433">
        <v>2018</v>
      </c>
      <c r="EB9" s="433">
        <v>2018</v>
      </c>
      <c r="EC9" s="433">
        <v>2018</v>
      </c>
      <c r="ED9" s="433">
        <v>2018</v>
      </c>
      <c r="EE9" s="433">
        <v>2018</v>
      </c>
      <c r="EF9" s="433">
        <v>2018</v>
      </c>
      <c r="EG9" s="433">
        <v>2018</v>
      </c>
      <c r="EH9" s="433">
        <v>2018</v>
      </c>
      <c r="EI9" s="433">
        <v>2018</v>
      </c>
      <c r="EJ9" s="433">
        <v>2018</v>
      </c>
      <c r="EK9" s="433">
        <v>2018</v>
      </c>
      <c r="EL9" s="433">
        <v>2018</v>
      </c>
      <c r="EM9" s="433">
        <v>2018</v>
      </c>
      <c r="EN9" s="433">
        <v>2018</v>
      </c>
      <c r="EO9" s="433">
        <v>2018</v>
      </c>
      <c r="EP9" s="433">
        <v>2018</v>
      </c>
      <c r="EQ9" s="436">
        <v>2018</v>
      </c>
      <c r="ER9" s="381">
        <v>2019</v>
      </c>
      <c r="ES9" s="382">
        <v>2019</v>
      </c>
      <c r="ET9" s="382">
        <v>2019</v>
      </c>
      <c r="EU9" s="382">
        <v>2019</v>
      </c>
      <c r="EV9" s="382">
        <v>2019</v>
      </c>
      <c r="EW9" s="382">
        <v>2019</v>
      </c>
      <c r="EX9" s="382">
        <v>2019</v>
      </c>
      <c r="EY9" s="382">
        <v>2019</v>
      </c>
      <c r="EZ9" s="382">
        <v>2019</v>
      </c>
      <c r="FA9" s="382">
        <v>2019</v>
      </c>
      <c r="FB9" s="382">
        <v>2019</v>
      </c>
      <c r="FC9" s="382">
        <v>2019</v>
      </c>
      <c r="FD9" s="382">
        <v>2019</v>
      </c>
      <c r="FE9" s="382">
        <v>2019</v>
      </c>
      <c r="FF9" s="382">
        <v>2019</v>
      </c>
      <c r="FG9" s="382">
        <v>2019</v>
      </c>
      <c r="FH9" s="382">
        <v>2019</v>
      </c>
      <c r="FI9" s="382">
        <v>2019</v>
      </c>
      <c r="FJ9" s="382">
        <v>2019</v>
      </c>
      <c r="FK9" s="382">
        <v>2019</v>
      </c>
      <c r="FL9" s="382">
        <v>2019</v>
      </c>
      <c r="FM9" s="382">
        <v>2019</v>
      </c>
      <c r="FN9" s="382">
        <v>2019</v>
      </c>
      <c r="FO9" s="382">
        <v>2019</v>
      </c>
      <c r="FP9" s="382">
        <v>2019</v>
      </c>
      <c r="FQ9" s="382">
        <v>2019</v>
      </c>
      <c r="FR9" s="382">
        <v>2019</v>
      </c>
      <c r="FS9" s="382">
        <v>2019</v>
      </c>
      <c r="FT9" s="382">
        <v>2019</v>
      </c>
      <c r="FU9" s="382">
        <v>2019</v>
      </c>
      <c r="FV9" s="382">
        <v>2019</v>
      </c>
      <c r="FW9" s="382">
        <v>2019</v>
      </c>
      <c r="FX9" s="382">
        <v>2019</v>
      </c>
      <c r="FY9" s="382">
        <v>2019</v>
      </c>
      <c r="FZ9" s="391">
        <v>2019</v>
      </c>
      <c r="GA9" s="432">
        <v>2020</v>
      </c>
      <c r="GB9" s="433">
        <v>2020</v>
      </c>
      <c r="GC9" s="433">
        <v>2020</v>
      </c>
      <c r="GD9" s="433">
        <v>2020</v>
      </c>
      <c r="GE9" s="433">
        <v>2020</v>
      </c>
      <c r="GF9" s="433">
        <v>2020</v>
      </c>
      <c r="GG9" s="433">
        <v>2020</v>
      </c>
      <c r="GH9" s="433">
        <v>2020</v>
      </c>
      <c r="GI9" s="433">
        <v>2020</v>
      </c>
      <c r="GJ9" s="433">
        <v>2020</v>
      </c>
      <c r="GK9" s="433">
        <v>2020</v>
      </c>
      <c r="GL9" s="433">
        <v>2020</v>
      </c>
      <c r="GM9" s="433">
        <v>2020</v>
      </c>
      <c r="GN9" s="433">
        <v>2020</v>
      </c>
      <c r="GO9" s="433">
        <v>2020</v>
      </c>
      <c r="GP9" s="433">
        <v>2020</v>
      </c>
      <c r="GQ9" s="433">
        <v>2020</v>
      </c>
      <c r="GR9" s="433">
        <v>2020</v>
      </c>
      <c r="GS9" s="433">
        <v>2020</v>
      </c>
      <c r="GT9" s="433">
        <v>2020</v>
      </c>
      <c r="GU9" s="433">
        <v>2020</v>
      </c>
      <c r="GV9" s="433">
        <v>2020</v>
      </c>
      <c r="GW9" s="433">
        <v>2020</v>
      </c>
      <c r="GX9" s="433">
        <v>2020</v>
      </c>
      <c r="GY9" s="433">
        <v>2020</v>
      </c>
      <c r="GZ9" s="433">
        <v>2020</v>
      </c>
      <c r="HA9" s="433">
        <v>2020</v>
      </c>
      <c r="HB9" s="433">
        <v>2020</v>
      </c>
      <c r="HC9" s="433">
        <v>2020</v>
      </c>
      <c r="HD9" s="433">
        <v>2020</v>
      </c>
      <c r="HE9" s="433">
        <v>2020</v>
      </c>
      <c r="HF9" s="433">
        <v>2020</v>
      </c>
      <c r="HG9" s="433">
        <v>2020</v>
      </c>
      <c r="HH9" s="433">
        <v>2020</v>
      </c>
      <c r="HI9" s="434">
        <v>2020</v>
      </c>
      <c r="HJ9" s="381">
        <v>2021</v>
      </c>
      <c r="HK9" s="382">
        <v>2021</v>
      </c>
      <c r="HL9" s="382">
        <v>2021</v>
      </c>
      <c r="HM9" s="382">
        <v>2021</v>
      </c>
      <c r="HN9" s="382">
        <v>2021</v>
      </c>
      <c r="HO9" s="382">
        <v>2021</v>
      </c>
      <c r="HP9" s="382">
        <v>2021</v>
      </c>
      <c r="HQ9" s="382">
        <v>2021</v>
      </c>
      <c r="HR9" s="382">
        <v>2021</v>
      </c>
      <c r="HS9" s="382">
        <v>2021</v>
      </c>
      <c r="HT9" s="382">
        <v>2021</v>
      </c>
      <c r="HU9" s="382">
        <v>2021</v>
      </c>
      <c r="HV9" s="382">
        <v>2021</v>
      </c>
      <c r="HW9" s="382">
        <v>2021</v>
      </c>
      <c r="HX9" s="382">
        <v>2021</v>
      </c>
      <c r="HY9" s="382">
        <v>2021</v>
      </c>
      <c r="HZ9" s="382">
        <v>2021</v>
      </c>
      <c r="IA9" s="382">
        <v>2021</v>
      </c>
      <c r="IB9" s="382">
        <v>2021</v>
      </c>
      <c r="IC9" s="382">
        <v>2021</v>
      </c>
      <c r="ID9" s="382">
        <v>2021</v>
      </c>
      <c r="IE9" s="382">
        <v>2021</v>
      </c>
      <c r="IF9" s="382">
        <v>2021</v>
      </c>
      <c r="IG9" s="382">
        <v>2021</v>
      </c>
      <c r="IH9" s="382">
        <v>2021</v>
      </c>
      <c r="II9" s="382">
        <v>2021</v>
      </c>
      <c r="IJ9" s="382">
        <v>2021</v>
      </c>
      <c r="IK9" s="382">
        <v>2021</v>
      </c>
      <c r="IL9" s="382">
        <v>2021</v>
      </c>
      <c r="IM9" s="382">
        <v>2021</v>
      </c>
      <c r="IN9" s="382">
        <v>2021</v>
      </c>
      <c r="IO9" s="382">
        <v>2021</v>
      </c>
      <c r="IP9" s="382">
        <v>2021</v>
      </c>
      <c r="IQ9" s="382">
        <v>2021</v>
      </c>
      <c r="IR9" s="391">
        <v>2021</v>
      </c>
      <c r="IS9" s="432">
        <v>2022</v>
      </c>
      <c r="IT9" s="433">
        <v>2022</v>
      </c>
      <c r="IU9" s="433">
        <v>2022</v>
      </c>
      <c r="IV9" s="433">
        <v>2022</v>
      </c>
      <c r="IW9" s="433">
        <v>2022</v>
      </c>
      <c r="IX9" s="433">
        <v>2022</v>
      </c>
      <c r="IY9" s="433">
        <v>2022</v>
      </c>
      <c r="IZ9" s="433">
        <v>2022</v>
      </c>
      <c r="JA9" s="433">
        <v>2022</v>
      </c>
      <c r="JB9" s="433">
        <v>2022</v>
      </c>
      <c r="JC9" s="433">
        <v>2022</v>
      </c>
      <c r="JD9" s="433">
        <v>2022</v>
      </c>
      <c r="JE9" s="433">
        <v>2022</v>
      </c>
      <c r="JF9" s="433">
        <v>2022</v>
      </c>
      <c r="JG9" s="433">
        <v>2022</v>
      </c>
      <c r="JH9" s="433">
        <v>2022</v>
      </c>
      <c r="JI9" s="433">
        <v>2022</v>
      </c>
      <c r="JJ9" s="433">
        <v>2022</v>
      </c>
      <c r="JK9" s="433">
        <v>2022</v>
      </c>
      <c r="JL9" s="433">
        <v>2022</v>
      </c>
      <c r="JM9" s="433">
        <v>2022</v>
      </c>
      <c r="JN9" s="433">
        <v>2022</v>
      </c>
      <c r="JO9" s="433">
        <v>2022</v>
      </c>
      <c r="JP9" s="433">
        <v>2022</v>
      </c>
      <c r="JQ9" s="433">
        <v>2022</v>
      </c>
      <c r="JR9" s="433">
        <v>2022</v>
      </c>
      <c r="JS9" s="433">
        <v>2022</v>
      </c>
      <c r="JT9" s="433">
        <v>2022</v>
      </c>
      <c r="JU9" s="433">
        <v>2022</v>
      </c>
      <c r="JV9" s="433">
        <v>2022</v>
      </c>
      <c r="JW9" s="433">
        <v>2022</v>
      </c>
      <c r="JX9" s="433">
        <v>2022</v>
      </c>
      <c r="JY9" s="433">
        <v>2022</v>
      </c>
      <c r="JZ9" s="433">
        <v>2022</v>
      </c>
      <c r="KA9" s="434">
        <v>2022</v>
      </c>
    </row>
    <row r="10" spans="1:287" ht="12.65" customHeight="1" x14ac:dyDescent="0.2">
      <c r="C10" s="258" t="s">
        <v>713</v>
      </c>
      <c r="D10" s="274" t="s">
        <v>716</v>
      </c>
      <c r="E10" s="289" t="str">
        <f>Daten_Polit!E10</f>
        <v>D</v>
      </c>
      <c r="F10" s="2" t="str">
        <f>Daten_Polit!F10</f>
        <v>Deutschland</v>
      </c>
      <c r="G10" s="244"/>
      <c r="H10" s="530">
        <f>Daten_Polit!H10</f>
        <v>6.4</v>
      </c>
      <c r="I10" s="530">
        <f>Daten_Polit!I10</f>
        <v>20.3</v>
      </c>
      <c r="J10" s="530">
        <f>Daten_Polit!J10</f>
        <v>4.0999999999999996</v>
      </c>
      <c r="K10" s="530">
        <f>Daten_Polit!K10</f>
        <v>4.5</v>
      </c>
      <c r="L10" s="530">
        <f>Daten_Polit!L10</f>
        <v>2.7</v>
      </c>
      <c r="M10" s="303">
        <v>0.7078249239328388</v>
      </c>
      <c r="N10" s="303">
        <v>2.2624072975873384</v>
      </c>
      <c r="O10" s="303">
        <v>0.5664232606012527</v>
      </c>
      <c r="P10" s="303">
        <v>0.5862885340380336</v>
      </c>
      <c r="Q10" s="303">
        <v>0.4777218697673456</v>
      </c>
      <c r="R10" s="303">
        <v>7.1714633520371631</v>
      </c>
      <c r="S10" s="303">
        <v>4.4806581248845267</v>
      </c>
      <c r="T10" s="303">
        <v>9.6547576782573632</v>
      </c>
      <c r="U10" s="303">
        <v>9.1986619574025177</v>
      </c>
      <c r="V10" s="303">
        <v>12.458707538244221</v>
      </c>
      <c r="W10" s="303">
        <v>37.188046148657655</v>
      </c>
      <c r="X10" s="303">
        <v>41.666227087541898</v>
      </c>
      <c r="Y10" s="303">
        <v>33.068804677455056</v>
      </c>
      <c r="Z10" s="303">
        <v>34.538052873228239</v>
      </c>
      <c r="AA10" s="303">
        <v>24.083354502025859</v>
      </c>
      <c r="AB10" s="303">
        <v>100</v>
      </c>
      <c r="AC10" s="303">
        <v>14.83620714562684</v>
      </c>
      <c r="AD10" s="303">
        <v>82.154330116781765</v>
      </c>
      <c r="AE10" s="303">
        <v>64.235039270238047</v>
      </c>
      <c r="AF10" s="303">
        <v>17.919290846543703</v>
      </c>
      <c r="AG10" s="303">
        <v>100</v>
      </c>
      <c r="AH10" s="303">
        <v>48.139903889061699</v>
      </c>
      <c r="AI10" s="303">
        <v>51.860096110938315</v>
      </c>
      <c r="AJ10" s="303">
        <v>44.427835160517532</v>
      </c>
      <c r="AK10" s="303">
        <v>7.4322609504207815</v>
      </c>
      <c r="AL10" s="303">
        <v>100</v>
      </c>
      <c r="AM10" s="303">
        <v>9.8025310980007365</v>
      </c>
      <c r="AN10" s="303">
        <v>85.810696493548448</v>
      </c>
      <c r="AO10" s="303">
        <v>70.10925663540965</v>
      </c>
      <c r="AP10" s="336">
        <v>15.70143985813878</v>
      </c>
      <c r="AQ10" s="530">
        <f>Daten_Polit!M10</f>
        <v>6.1</v>
      </c>
      <c r="AR10" s="543">
        <f>Daten_Polit!N10</f>
        <v>20</v>
      </c>
      <c r="AS10" s="543">
        <f>Daten_Polit!O10</f>
        <v>3.8</v>
      </c>
      <c r="AT10" s="543">
        <f>Daten_Polit!P10</f>
        <v>4.2</v>
      </c>
      <c r="AU10" s="543">
        <f>Daten_Polit!Q10</f>
        <v>2.6</v>
      </c>
      <c r="AV10" s="303">
        <v>0.67842061649644436</v>
      </c>
      <c r="AW10" s="303">
        <v>2.0975701184653617</v>
      </c>
      <c r="AX10" s="303">
        <v>0.54807557640465177</v>
      </c>
      <c r="AY10" s="303">
        <v>0.56673800834176002</v>
      </c>
      <c r="AZ10" s="303">
        <v>0.46862268407282898</v>
      </c>
      <c r="BA10" s="303">
        <v>7.1723639793427134</v>
      </c>
      <c r="BB10" s="303">
        <v>4.4457039574040049</v>
      </c>
      <c r="BC10" s="303">
        <v>9.8672713325658368</v>
      </c>
      <c r="BD10" s="303">
        <v>9.3528321736391327</v>
      </c>
      <c r="BE10" s="303">
        <v>12.831829853708292</v>
      </c>
      <c r="BF10" s="303">
        <v>36.903827011630895</v>
      </c>
      <c r="BG10" s="303">
        <v>41.669915575015899</v>
      </c>
      <c r="BH10" s="303">
        <v>33.376209551401317</v>
      </c>
      <c r="BI10" s="303">
        <v>35.162918908635874</v>
      </c>
      <c r="BJ10" s="303">
        <v>23.137927428982081</v>
      </c>
      <c r="BK10" s="303">
        <v>100</v>
      </c>
      <c r="BL10" s="303">
        <v>14.849562492704734</v>
      </c>
      <c r="BM10" s="303">
        <v>82.206758145604965</v>
      </c>
      <c r="BN10" s="303">
        <v>63.706688970331946</v>
      </c>
      <c r="BO10" s="303">
        <v>18.500069175273008</v>
      </c>
      <c r="BP10" s="303">
        <v>100</v>
      </c>
      <c r="BQ10" s="303">
        <v>49.571517583628143</v>
      </c>
      <c r="BR10" s="303">
        <v>50.428482416371864</v>
      </c>
      <c r="BS10" s="303">
        <v>42.770715464699229</v>
      </c>
      <c r="BT10" s="303">
        <v>7.6577669516726319</v>
      </c>
      <c r="BU10" s="303">
        <v>100</v>
      </c>
      <c r="BV10" s="303">
        <v>9.9155752950307967</v>
      </c>
      <c r="BW10" s="303">
        <v>85.833868956535397</v>
      </c>
      <c r="BX10" s="303">
        <v>69.507482133317538</v>
      </c>
      <c r="BY10" s="304">
        <v>16.326386823217849</v>
      </c>
      <c r="BZ10" s="530">
        <f>Daten_Polit!R10</f>
        <v>5.7</v>
      </c>
      <c r="CA10" s="543">
        <f>Daten_Polit!S10</f>
        <v>18.7</v>
      </c>
      <c r="CB10" s="543">
        <f>Daten_Polit!T10</f>
        <v>3.6</v>
      </c>
      <c r="CC10" s="543">
        <f>Daten_Polit!U10</f>
        <v>3.8</v>
      </c>
      <c r="CD10" s="543">
        <f>Daten_Polit!V10</f>
        <v>2.5</v>
      </c>
      <c r="CE10" s="305">
        <v>0.6410765919055228</v>
      </c>
      <c r="CF10" s="305">
        <v>1.8956106223150662</v>
      </c>
      <c r="CG10" s="305">
        <v>0.5245826306465684</v>
      </c>
      <c r="CH10" s="305">
        <v>0.53861045082359049</v>
      </c>
      <c r="CI10" s="305">
        <v>0.46749502249592123</v>
      </c>
      <c r="CJ10" s="305">
        <v>7.4645947197534399</v>
      </c>
      <c r="CK10" s="305">
        <v>4.70499004811475</v>
      </c>
      <c r="CL10" s="305">
        <v>10.299739261429288</v>
      </c>
      <c r="CM10" s="305">
        <v>9.7742896690720809</v>
      </c>
      <c r="CN10" s="305">
        <v>13.105685762677052</v>
      </c>
      <c r="CO10" s="305">
        <v>35.562679903644224</v>
      </c>
      <c r="CP10" s="305">
        <v>42.066208145615249</v>
      </c>
      <c r="CQ10" s="305">
        <v>32.048822735735783</v>
      </c>
      <c r="CR10" s="305">
        <v>34.057258958465994</v>
      </c>
      <c r="CS10" s="305">
        <v>21.384002315009994</v>
      </c>
      <c r="CT10" s="305">
        <v>100</v>
      </c>
      <c r="CU10" s="305">
        <v>14.761836281103689</v>
      </c>
      <c r="CV10" s="305">
        <v>82.319109172926346</v>
      </c>
      <c r="CW10" s="305">
        <v>63.285250430831084</v>
      </c>
      <c r="CX10" s="305">
        <v>19.033858742095244</v>
      </c>
      <c r="CY10" s="305">
        <v>100</v>
      </c>
      <c r="CZ10" s="305">
        <v>49.286153948184086</v>
      </c>
      <c r="DA10" s="305">
        <v>50.713846051815928</v>
      </c>
      <c r="DB10" s="305">
        <v>42.511257875901684</v>
      </c>
      <c r="DC10" s="305">
        <v>8.2025881759142418</v>
      </c>
      <c r="DD10" s="305">
        <v>100</v>
      </c>
      <c r="DE10" s="305">
        <v>10.087119146799308</v>
      </c>
      <c r="DF10" s="305">
        <v>85.75657362477736</v>
      </c>
      <c r="DG10" s="305">
        <v>68.840725375039796</v>
      </c>
      <c r="DH10" s="306">
        <v>16.915848249737557</v>
      </c>
      <c r="DI10" s="564">
        <f>Daten_Polit!W10</f>
        <v>5.2</v>
      </c>
      <c r="DJ10" s="543">
        <f>Daten_Polit!X10</f>
        <v>18.3</v>
      </c>
      <c r="DK10" s="543">
        <f>Daten_Polit!Y10</f>
        <v>3</v>
      </c>
      <c r="DL10" s="543">
        <f>Daten_Polit!Z10</f>
        <v>3.3</v>
      </c>
      <c r="DM10" s="543">
        <f>Daten_Polit!AA10</f>
        <v>2.2000000000000002</v>
      </c>
      <c r="DN10" s="305">
        <v>0.61914133594131782</v>
      </c>
      <c r="DO10" s="305">
        <v>2.1580562495750573</v>
      </c>
      <c r="DP10" s="305">
        <v>0.4629608861269412</v>
      </c>
      <c r="DQ10" s="305">
        <v>0.47195577529154359</v>
      </c>
      <c r="DR10" s="305">
        <v>0.42794310077853653</v>
      </c>
      <c r="DS10" s="305">
        <v>7.7972320535252937</v>
      </c>
      <c r="DT10" s="305">
        <v>5.2671752722535974</v>
      </c>
      <c r="DU10" s="305">
        <v>10.618073849518469</v>
      </c>
      <c r="DV10" s="305">
        <v>10.000051767540185</v>
      </c>
      <c r="DW10" s="305">
        <v>13.718075049795466</v>
      </c>
      <c r="DX10" s="305">
        <v>34.759828929071602</v>
      </c>
      <c r="DY10" s="305">
        <v>38.084109978149186</v>
      </c>
      <c r="DZ10" s="305">
        <v>31.038628991530004</v>
      </c>
      <c r="EA10" s="305">
        <v>33.186913049835205</v>
      </c>
      <c r="EB10" s="305">
        <v>20.31145963343981</v>
      </c>
      <c r="EC10" s="305">
        <v>100</v>
      </c>
      <c r="ED10" s="305">
        <v>14.859538649821763</v>
      </c>
      <c r="EE10" s="305">
        <v>82.26530434511497</v>
      </c>
      <c r="EF10" s="305">
        <v>62.798384833306528</v>
      </c>
      <c r="EG10" s="305">
        <v>19.466919511808438</v>
      </c>
      <c r="EH10" s="305">
        <v>100</v>
      </c>
      <c r="EI10" s="305">
        <v>52.578533132792494</v>
      </c>
      <c r="EJ10" s="305">
        <v>47.421466867207521</v>
      </c>
      <c r="EK10" s="305">
        <v>39.385938420965644</v>
      </c>
      <c r="EL10" s="305">
        <v>8.035528446241873</v>
      </c>
      <c r="EM10" s="305">
        <v>100</v>
      </c>
      <c r="EN10" s="305">
        <v>10.319993672435483</v>
      </c>
      <c r="EO10" s="305">
        <v>85.629278718132284</v>
      </c>
      <c r="EP10" s="305">
        <v>68.129186305279276</v>
      </c>
      <c r="EQ10" s="366">
        <v>17.500092412852993</v>
      </c>
      <c r="ER10" s="530">
        <f>Daten_Polit!AB10</f>
        <v>5</v>
      </c>
      <c r="ES10" s="543">
        <f>Daten_Polit!AC10</f>
        <v>17.7</v>
      </c>
      <c r="ET10" s="543">
        <f>Daten_Polit!AD10</f>
        <v>2.9</v>
      </c>
      <c r="EU10" s="543">
        <f>Daten_Polit!AE10</f>
        <v>3.1</v>
      </c>
      <c r="EV10" s="543">
        <f>Daten_Polit!AF10</f>
        <v>2.1</v>
      </c>
      <c r="EW10" s="305">
        <v>0.62139901070600301</v>
      </c>
      <c r="EX10" s="305">
        <v>2.2549047483441864</v>
      </c>
      <c r="EY10" s="305">
        <v>0.45174868861342182</v>
      </c>
      <c r="EZ10" s="305">
        <v>0.45878627447178938</v>
      </c>
      <c r="FA10" s="305">
        <v>0.4255963124930453</v>
      </c>
      <c r="FB10" s="305">
        <v>7.8310956442712838</v>
      </c>
      <c r="FC10" s="305">
        <v>5.3952882667363422</v>
      </c>
      <c r="FD10" s="305">
        <v>10.601768105266771</v>
      </c>
      <c r="FE10" s="305">
        <v>9.9703538386186779</v>
      </c>
      <c r="FF10" s="305">
        <v>13.577936116507882</v>
      </c>
      <c r="FG10" s="305">
        <v>32.092657960058382</v>
      </c>
      <c r="FH10" s="305">
        <v>35.194886985488047</v>
      </c>
      <c r="FI10" s="305">
        <v>28.549600013650299</v>
      </c>
      <c r="FJ10" s="305">
        <v>30.685380758170005</v>
      </c>
      <c r="FK10" s="305">
        <v>18.546237026010928</v>
      </c>
      <c r="FL10" s="305">
        <v>100</v>
      </c>
      <c r="FM10" s="305">
        <v>14.853789847234234</v>
      </c>
      <c r="FN10" s="305">
        <v>82.199056364166495</v>
      </c>
      <c r="FO10" s="305">
        <v>62.195132471273538</v>
      </c>
      <c r="FP10" s="305">
        <v>20.003923892892942</v>
      </c>
      <c r="FQ10" s="305">
        <v>100</v>
      </c>
      <c r="FR10" s="305">
        <v>53.494612885595494</v>
      </c>
      <c r="FS10" s="305">
        <v>46.505387114404506</v>
      </c>
      <c r="FT10" s="305">
        <v>38.202008065429055</v>
      </c>
      <c r="FU10" s="305">
        <v>8.3033790489754491</v>
      </c>
      <c r="FV10" s="305">
        <v>100</v>
      </c>
      <c r="FW10" s="305">
        <v>10.438740591208008</v>
      </c>
      <c r="FX10" s="305">
        <v>85.449136472834184</v>
      </c>
      <c r="FY10" s="305">
        <v>67.330536793929397</v>
      </c>
      <c r="FZ10" s="306">
        <v>18.118599678904797</v>
      </c>
      <c r="GA10" s="568">
        <f>Daten_Polit!AG10</f>
        <v>5.9</v>
      </c>
      <c r="GB10" s="569">
        <f>Daten_Polit!AH10</f>
        <v>20.9</v>
      </c>
      <c r="GC10" s="569">
        <f>Daten_Polit!AI10</f>
        <v>3.4</v>
      </c>
      <c r="GD10" s="569">
        <f>Daten_Polit!AJ10</f>
        <v>3.6</v>
      </c>
      <c r="GE10" s="569">
        <f>Daten_Polit!AK10</f>
        <v>2.6</v>
      </c>
      <c r="GF10" s="441">
        <v>0.64859020028729719</v>
      </c>
      <c r="GG10" s="441">
        <v>2.5143682750018006</v>
      </c>
      <c r="GH10" s="441">
        <v>0.45668828210004148</v>
      </c>
      <c r="GI10" s="441">
        <v>0.46335057570942373</v>
      </c>
      <c r="GJ10" s="441">
        <v>0.43297267831022263</v>
      </c>
      <c r="GK10" s="441">
        <v>6.4921136965332069</v>
      </c>
      <c r="GL10" s="441">
        <v>4.5643631662219359</v>
      </c>
      <c r="GM10" s="441">
        <v>8.6884660001636629</v>
      </c>
      <c r="GN10" s="441">
        <v>8.1797071252243398</v>
      </c>
      <c r="GO10" s="441">
        <v>10.89548776658007</v>
      </c>
      <c r="GP10" s="441">
        <v>30.301076857186992</v>
      </c>
      <c r="GQ10" s="441">
        <v>33.592139979900679</v>
      </c>
      <c r="GR10" s="441">
        <v>26.55457777336494</v>
      </c>
      <c r="GS10" s="441">
        <v>28.516444263616457</v>
      </c>
      <c r="GT10" s="441">
        <v>18.077966100507446</v>
      </c>
      <c r="GU10" s="441">
        <v>100</v>
      </c>
      <c r="GV10" s="441">
        <v>14.987566317716064</v>
      </c>
      <c r="GW10" s="441">
        <v>81.896134153389553</v>
      </c>
      <c r="GX10" s="441">
        <v>61.385868324447593</v>
      </c>
      <c r="GY10" s="441">
        <v>20.510265828941968</v>
      </c>
      <c r="GZ10" s="441">
        <v>100</v>
      </c>
      <c r="HA10" s="441">
        <v>53.241965816943051</v>
      </c>
      <c r="HB10" s="441">
        <v>46.758034183056949</v>
      </c>
      <c r="HC10" s="441">
        <v>37.819171172862923</v>
      </c>
      <c r="HD10" s="441">
        <v>8.9388630101940265</v>
      </c>
      <c r="HE10" s="441">
        <v>100</v>
      </c>
      <c r="HF10" s="441">
        <v>10.29408619775937</v>
      </c>
      <c r="HG10" s="441">
        <v>85.344638346581519</v>
      </c>
      <c r="HH10" s="441">
        <v>66.62737720175916</v>
      </c>
      <c r="HI10" s="442">
        <v>18.717261144822341</v>
      </c>
      <c r="HJ10" s="568">
        <f>Daten_Polit!AL10</f>
        <v>5.7</v>
      </c>
      <c r="HK10" s="568">
        <f>Daten_Polit!AM10</f>
        <v>20.6</v>
      </c>
      <c r="HL10" s="568">
        <f>Daten_Polit!AN10</f>
        <v>3.2</v>
      </c>
      <c r="HM10" s="568">
        <f>Daten_Polit!AO10</f>
        <v>3.5</v>
      </c>
      <c r="HN10" s="568">
        <f>Daten_Polit!AP10</f>
        <v>2.4</v>
      </c>
      <c r="HO10" s="441">
        <v>0.53308970734938521</v>
      </c>
      <c r="HP10" s="441">
        <v>2.0243955926134682</v>
      </c>
      <c r="HQ10" s="441">
        <v>0.37401381676956258</v>
      </c>
      <c r="HR10" s="441">
        <v>0.37739702333008313</v>
      </c>
      <c r="HS10" s="441">
        <v>0.36248972407541125</v>
      </c>
      <c r="HT10" s="441">
        <v>6.7924368629819041</v>
      </c>
      <c r="HU10" s="441">
        <v>4.7362310395782377</v>
      </c>
      <c r="HV10" s="441">
        <v>9.2359015753859595</v>
      </c>
      <c r="HW10" s="441">
        <v>8.5657602118534282</v>
      </c>
      <c r="HX10" s="441">
        <v>12.155625331568153</v>
      </c>
      <c r="HY10" s="441">
        <v>39.300299331659701</v>
      </c>
      <c r="HZ10" s="441">
        <v>43.308828437857777</v>
      </c>
      <c r="IA10" s="441">
        <v>34.57494982503907</v>
      </c>
      <c r="IB10" s="441">
        <v>36.684508050372379</v>
      </c>
      <c r="IC10" s="441">
        <v>25.360680815783521</v>
      </c>
      <c r="ID10" s="441">
        <v>100</v>
      </c>
      <c r="IE10" s="441">
        <v>15.036803083628694</v>
      </c>
      <c r="IF10" s="441">
        <v>81.968685894991566</v>
      </c>
      <c r="IG10" s="441">
        <v>61.009359547925882</v>
      </c>
      <c r="IH10" s="441">
        <v>20.959326347065684</v>
      </c>
      <c r="II10" s="441">
        <v>100</v>
      </c>
      <c r="IJ10" s="441">
        <v>54.655553314786665</v>
      </c>
      <c r="IK10" s="441">
        <v>45.344446685213342</v>
      </c>
      <c r="IL10" s="441">
        <v>36.872823096920285</v>
      </c>
      <c r="IM10" s="441">
        <v>8.4716235882930597</v>
      </c>
      <c r="IN10" s="441">
        <v>100</v>
      </c>
      <c r="IO10" s="441">
        <v>10.571139756209842</v>
      </c>
      <c r="IP10" s="441">
        <v>85.314500622381956</v>
      </c>
      <c r="IQ10" s="441">
        <v>65.952403351628959</v>
      </c>
      <c r="IR10" s="442">
        <v>19.362097270753001</v>
      </c>
      <c r="IS10" s="440">
        <f>Daten_Polit!AQ10</f>
        <v>5.3</v>
      </c>
      <c r="IT10" s="440">
        <f>Daten_Polit!AR10</f>
        <v>19.8</v>
      </c>
      <c r="IU10" s="440">
        <f>Daten_Polit!AS10</f>
        <v>2.8</v>
      </c>
      <c r="IV10" s="440">
        <f>Daten_Polit!AT10</f>
        <v>3.1</v>
      </c>
      <c r="IW10" s="440">
        <f>Daten_Polit!AU10</f>
        <v>2.2000000000000002</v>
      </c>
      <c r="IX10" s="441" t="s">
        <v>820</v>
      </c>
      <c r="IY10" s="441" t="s">
        <v>820</v>
      </c>
      <c r="IZ10" s="441" t="s">
        <v>820</v>
      </c>
      <c r="JA10" s="441" t="s">
        <v>820</v>
      </c>
      <c r="JB10" s="441" t="s">
        <v>820</v>
      </c>
      <c r="JC10" s="441" t="s">
        <v>820</v>
      </c>
      <c r="JD10" s="441" t="s">
        <v>820</v>
      </c>
      <c r="JE10" s="441" t="s">
        <v>820</v>
      </c>
      <c r="JF10" s="441" t="s">
        <v>820</v>
      </c>
      <c r="JG10" s="441" t="s">
        <v>820</v>
      </c>
      <c r="JH10" s="441" t="s">
        <v>820</v>
      </c>
      <c r="JI10" s="441" t="s">
        <v>820</v>
      </c>
      <c r="JJ10" s="441" t="s">
        <v>820</v>
      </c>
      <c r="JK10" s="441" t="s">
        <v>820</v>
      </c>
      <c r="JL10" s="441" t="s">
        <v>820</v>
      </c>
      <c r="JM10" s="441" t="s">
        <v>820</v>
      </c>
      <c r="JN10" s="441" t="s">
        <v>820</v>
      </c>
      <c r="JO10" s="441" t="s">
        <v>820</v>
      </c>
      <c r="JP10" s="441" t="s">
        <v>820</v>
      </c>
      <c r="JQ10" s="441" t="s">
        <v>820</v>
      </c>
      <c r="JR10" s="441" t="s">
        <v>820</v>
      </c>
      <c r="JS10" s="441" t="s">
        <v>820</v>
      </c>
      <c r="JT10" s="441" t="s">
        <v>820</v>
      </c>
      <c r="JU10" s="441" t="s">
        <v>820</v>
      </c>
      <c r="JV10" s="441" t="s">
        <v>820</v>
      </c>
      <c r="JW10" s="441" t="s">
        <v>820</v>
      </c>
      <c r="JX10" s="441" t="s">
        <v>820</v>
      </c>
      <c r="JY10" s="441" t="s">
        <v>820</v>
      </c>
      <c r="JZ10" s="441" t="s">
        <v>820</v>
      </c>
      <c r="KA10" s="442" t="s">
        <v>820</v>
      </c>
    </row>
    <row r="11" spans="1:287" ht="12.65" customHeight="1" x14ac:dyDescent="0.2">
      <c r="D11" s="275"/>
      <c r="E11" s="291" t="str">
        <f>Daten_Polit!E11</f>
        <v>W</v>
      </c>
      <c r="F11" s="2" t="str">
        <f>Daten_Polit!F11</f>
        <v>West</v>
      </c>
      <c r="G11" s="245"/>
      <c r="H11" s="531">
        <f>Daten_Polit!H11</f>
        <v>5.7</v>
      </c>
      <c r="I11" s="532">
        <f>Daten_Polit!I11</f>
        <v>18.600000000000001</v>
      </c>
      <c r="J11" s="532">
        <f>Daten_Polit!J11</f>
        <v>3.3</v>
      </c>
      <c r="K11" s="532">
        <f>Daten_Polit!K11</f>
        <v>3.6</v>
      </c>
      <c r="L11" s="532">
        <f>Daten_Polit!L11</f>
        <v>2.2999999999999998</v>
      </c>
      <c r="M11" s="308">
        <v>0.6632165975056511</v>
      </c>
      <c r="N11" s="308">
        <v>2.1360572098558612</v>
      </c>
      <c r="O11" s="308">
        <v>0.5085561611638576</v>
      </c>
      <c r="P11" s="308">
        <v>0.52382914075243669</v>
      </c>
      <c r="Q11" s="308">
        <v>0.43978751113084552</v>
      </c>
      <c r="R11" s="308">
        <v>7.3293388475186818</v>
      </c>
      <c r="S11" s="308">
        <v>4.5933612271225934</v>
      </c>
      <c r="T11" s="308">
        <v>10.470651814650507</v>
      </c>
      <c r="U11" s="308">
        <v>10.049014274978706</v>
      </c>
      <c r="V11" s="308">
        <v>12.878345758937535</v>
      </c>
      <c r="W11" s="308">
        <v>37.32389283326853</v>
      </c>
      <c r="X11" s="308">
        <v>42.881590568389591</v>
      </c>
      <c r="Y11" s="308">
        <v>30.981637005053571</v>
      </c>
      <c r="Z11" s="308">
        <v>32.336171107257336</v>
      </c>
      <c r="AA11" s="308">
        <v>23.291046481721512</v>
      </c>
      <c r="AB11" s="308">
        <v>100</v>
      </c>
      <c r="AC11" s="308">
        <v>16.139607502464091</v>
      </c>
      <c r="AD11" s="308">
        <v>80.660833525499825</v>
      </c>
      <c r="AE11" s="308">
        <v>63.061437025160586</v>
      </c>
      <c r="AF11" s="308">
        <v>17.59939650033925</v>
      </c>
      <c r="AG11" s="308">
        <v>100</v>
      </c>
      <c r="AH11" s="308">
        <v>53.666543361031231</v>
      </c>
      <c r="AI11" s="308">
        <v>46.333456638968784</v>
      </c>
      <c r="AJ11" s="308">
        <v>39.297917327375636</v>
      </c>
      <c r="AK11" s="308">
        <v>7.0355393115931451</v>
      </c>
      <c r="AL11" s="308">
        <v>100</v>
      </c>
      <c r="AM11" s="308">
        <v>10.969727677868701</v>
      </c>
      <c r="AN11" s="308">
        <v>84.336199478820518</v>
      </c>
      <c r="AO11" s="308">
        <v>69.00968737978036</v>
      </c>
      <c r="AP11" s="337">
        <v>15.326512099040166</v>
      </c>
      <c r="AQ11" s="531">
        <f>Daten_Polit!M11</f>
        <v>5.6</v>
      </c>
      <c r="AR11" s="532">
        <f>Daten_Polit!N11</f>
        <v>18.399999999999999</v>
      </c>
      <c r="AS11" s="532">
        <f>Daten_Polit!O11</f>
        <v>3.2</v>
      </c>
      <c r="AT11" s="532">
        <f>Daten_Polit!P11</f>
        <v>3.4</v>
      </c>
      <c r="AU11" s="532">
        <f>Daten_Polit!Q11</f>
        <v>2.2999999999999998</v>
      </c>
      <c r="AV11" s="308">
        <v>0.64342606876808439</v>
      </c>
      <c r="AW11" s="308">
        <v>1.9778746764472146</v>
      </c>
      <c r="AX11" s="308">
        <v>0.50328895613376934</v>
      </c>
      <c r="AY11" s="308">
        <v>0.51907054147768439</v>
      </c>
      <c r="AZ11" s="308">
        <v>0.43567265886525736</v>
      </c>
      <c r="BA11" s="308">
        <v>7.2878601588492558</v>
      </c>
      <c r="BB11" s="308">
        <v>4.5280748488597311</v>
      </c>
      <c r="BC11" s="308">
        <v>10.625195606687889</v>
      </c>
      <c r="BD11" s="308">
        <v>10.170437310999704</v>
      </c>
      <c r="BE11" s="308">
        <v>13.048145442614672</v>
      </c>
      <c r="BF11" s="308">
        <v>36.719194321578684</v>
      </c>
      <c r="BG11" s="308">
        <v>42.808854711413083</v>
      </c>
      <c r="BH11" s="308">
        <v>30.913993920348393</v>
      </c>
      <c r="BI11" s="308">
        <v>32.519657785953051</v>
      </c>
      <c r="BJ11" s="308">
        <v>22.40643106772059</v>
      </c>
      <c r="BK11" s="308">
        <v>100</v>
      </c>
      <c r="BL11" s="308">
        <v>16.109708483671934</v>
      </c>
      <c r="BM11" s="308">
        <v>80.764414801950451</v>
      </c>
      <c r="BN11" s="308">
        <v>62.576327726832801</v>
      </c>
      <c r="BO11" s="308">
        <v>18.188087075117643</v>
      </c>
      <c r="BP11" s="308">
        <v>100</v>
      </c>
      <c r="BQ11" s="308">
        <v>54.535119871837622</v>
      </c>
      <c r="BR11" s="308">
        <v>45.464880128162378</v>
      </c>
      <c r="BS11" s="308">
        <v>38.136498567360562</v>
      </c>
      <c r="BT11" s="308">
        <v>7.3283815608018203</v>
      </c>
      <c r="BU11" s="308">
        <v>100</v>
      </c>
      <c r="BV11" s="308">
        <v>11.054721980335016</v>
      </c>
      <c r="BW11" s="308">
        <v>84.400326490472864</v>
      </c>
      <c r="BX11" s="308">
        <v>68.429046239225471</v>
      </c>
      <c r="BY11" s="312">
        <v>15.9712802512474</v>
      </c>
      <c r="BZ11" s="531">
        <f>Daten_Polit!R11</f>
        <v>5.3</v>
      </c>
      <c r="CA11" s="532">
        <f>Daten_Polit!S11</f>
        <v>17.3</v>
      </c>
      <c r="CB11" s="532">
        <f>Daten_Polit!T11</f>
        <v>3.1</v>
      </c>
      <c r="CC11" s="532">
        <f>Daten_Polit!U11</f>
        <v>3.3</v>
      </c>
      <c r="CD11" s="532">
        <f>Daten_Polit!V11</f>
        <v>2.2999999999999998</v>
      </c>
      <c r="CE11" s="309">
        <v>0.612864323674852</v>
      </c>
      <c r="CF11" s="309">
        <v>1.777879175156307</v>
      </c>
      <c r="CG11" s="309">
        <v>0.49050158321416054</v>
      </c>
      <c r="CH11" s="309">
        <v>0.50346989088281624</v>
      </c>
      <c r="CI11" s="309">
        <v>0.43744358295075125</v>
      </c>
      <c r="CJ11" s="309">
        <v>7.5570544545462761</v>
      </c>
      <c r="CK11" s="309">
        <v>4.7469792477790884</v>
      </c>
      <c r="CL11" s="309">
        <v>11.016472270561655</v>
      </c>
      <c r="CM11" s="309">
        <v>10.568266555937202</v>
      </c>
      <c r="CN11" s="309">
        <v>13.244035701521486</v>
      </c>
      <c r="CO11" s="309">
        <v>35.641736389939346</v>
      </c>
      <c r="CP11" s="309">
        <v>43.541819595434923</v>
      </c>
      <c r="CQ11" s="309">
        <v>30.023494280749574</v>
      </c>
      <c r="CR11" s="309">
        <v>31.814374329894001</v>
      </c>
      <c r="CS11" s="309">
        <v>21.163249190109003</v>
      </c>
      <c r="CT11" s="309">
        <v>100</v>
      </c>
      <c r="CU11" s="309">
        <v>15.962232994482262</v>
      </c>
      <c r="CV11" s="309">
        <v>80.947788083717924</v>
      </c>
      <c r="CW11" s="309">
        <v>62.21748765628201</v>
      </c>
      <c r="CX11" s="309">
        <v>18.730300427435925</v>
      </c>
      <c r="CY11" s="309">
        <v>100</v>
      </c>
      <c r="CZ11" s="309">
        <v>53.489772426092919</v>
      </c>
      <c r="DA11" s="309">
        <v>46.510227573907088</v>
      </c>
      <c r="DB11" s="309">
        <v>38.605522624978619</v>
      </c>
      <c r="DC11" s="309">
        <v>7.9047049489284706</v>
      </c>
      <c r="DD11" s="309">
        <v>100</v>
      </c>
      <c r="DE11" s="309">
        <v>11.193611264820289</v>
      </c>
      <c r="DF11" s="309">
        <v>84.373925429098122</v>
      </c>
      <c r="DG11" s="309">
        <v>67.801939830530671</v>
      </c>
      <c r="DH11" s="313">
        <v>16.571985598567434</v>
      </c>
      <c r="DI11" s="565">
        <f>Daten_Polit!W11</f>
        <v>4.8</v>
      </c>
      <c r="DJ11" s="532">
        <f>Daten_Polit!X11</f>
        <v>16.899999999999999</v>
      </c>
      <c r="DK11" s="532">
        <f>Daten_Polit!Y11</f>
        <v>2.6</v>
      </c>
      <c r="DL11" s="532">
        <f>Daten_Polit!Z11</f>
        <v>2.8</v>
      </c>
      <c r="DM11" s="532">
        <f>Daten_Polit!AA11</f>
        <v>2</v>
      </c>
      <c r="DN11" s="309">
        <v>0.59524375177270783</v>
      </c>
      <c r="DO11" s="309">
        <v>2.0296715521012794</v>
      </c>
      <c r="DP11" s="309">
        <v>0.43167062385934324</v>
      </c>
      <c r="DQ11" s="309">
        <v>0.43974602042953626</v>
      </c>
      <c r="DR11" s="309">
        <v>0.40009500202742038</v>
      </c>
      <c r="DS11" s="309">
        <v>7.9298847392037155</v>
      </c>
      <c r="DT11" s="309">
        <v>5.3322954119726429</v>
      </c>
      <c r="DU11" s="309">
        <v>11.370776975733223</v>
      </c>
      <c r="DV11" s="309">
        <v>10.830555351992169</v>
      </c>
      <c r="DW11" s="309">
        <v>13.904976600597616</v>
      </c>
      <c r="DX11" s="309">
        <v>34.999446538038434</v>
      </c>
      <c r="DY11" s="309">
        <v>39.392564882968564</v>
      </c>
      <c r="DZ11" s="309">
        <v>29.195907981281461</v>
      </c>
      <c r="EA11" s="309">
        <v>31.130735001439209</v>
      </c>
      <c r="EB11" s="309">
        <v>20.15746371825059</v>
      </c>
      <c r="EC11" s="309">
        <v>100</v>
      </c>
      <c r="ED11" s="309">
        <v>16.015561361010914</v>
      </c>
      <c r="EE11" s="309">
        <v>80.950860942703102</v>
      </c>
      <c r="EF11" s="309">
        <v>61.793752849576848</v>
      </c>
      <c r="EG11" s="309">
        <v>19.157108093126247</v>
      </c>
      <c r="EH11" s="309">
        <v>100</v>
      </c>
      <c r="EI11" s="309">
        <v>56.596404294450252</v>
      </c>
      <c r="EJ11" s="309">
        <v>43.403595705549755</v>
      </c>
      <c r="EK11" s="309">
        <v>35.657795354098766</v>
      </c>
      <c r="EL11" s="309">
        <v>7.7458003514509963</v>
      </c>
      <c r="EM11" s="309">
        <v>100</v>
      </c>
      <c r="EN11" s="309">
        <v>11.399569472363991</v>
      </c>
      <c r="EO11" s="309">
        <v>84.293420264956069</v>
      </c>
      <c r="EP11" s="309">
        <v>67.126073136713288</v>
      </c>
      <c r="EQ11" s="367">
        <v>17.167347128242795</v>
      </c>
      <c r="ER11" s="531">
        <f>Daten_Polit!AB11</f>
        <v>4.7</v>
      </c>
      <c r="ES11" s="532">
        <f>Daten_Polit!AC11</f>
        <v>16.399999999999999</v>
      </c>
      <c r="ET11" s="532">
        <f>Daten_Polit!AD11</f>
        <v>2.5</v>
      </c>
      <c r="EU11" s="532">
        <f>Daten_Polit!AE11</f>
        <v>2.7</v>
      </c>
      <c r="EV11" s="532">
        <f>Daten_Polit!AF11</f>
        <v>2</v>
      </c>
      <c r="EW11" s="309">
        <v>0.60395858694448823</v>
      </c>
      <c r="EX11" s="309">
        <v>2.1351987604015172</v>
      </c>
      <c r="EY11" s="309">
        <v>0.42658422718757327</v>
      </c>
      <c r="EZ11" s="309">
        <v>0.433949699607378</v>
      </c>
      <c r="FA11" s="309">
        <v>0.39913862228259883</v>
      </c>
      <c r="FB11" s="309">
        <v>7.9367486736632564</v>
      </c>
      <c r="FC11" s="309">
        <v>5.4507153973662961</v>
      </c>
      <c r="FD11" s="309">
        <v>11.222056945390253</v>
      </c>
      <c r="FE11" s="309">
        <v>10.676741791698099</v>
      </c>
      <c r="FF11" s="309">
        <v>13.652017149879548</v>
      </c>
      <c r="FG11" s="309">
        <v>32.237835117973958</v>
      </c>
      <c r="FH11" s="309">
        <v>36.341272231641575</v>
      </c>
      <c r="FI11" s="309">
        <v>26.829647676099022</v>
      </c>
      <c r="FJ11" s="309">
        <v>28.721575739229717</v>
      </c>
      <c r="FK11" s="309">
        <v>18.441045605216853</v>
      </c>
      <c r="FL11" s="309">
        <v>100</v>
      </c>
      <c r="FM11" s="309">
        <v>15.922223826788933</v>
      </c>
      <c r="FN11" s="309">
        <v>80.976976617737463</v>
      </c>
      <c r="FO11" s="309">
        <v>61.279497265879549</v>
      </c>
      <c r="FP11" s="309">
        <v>19.697479351857908</v>
      </c>
      <c r="FQ11" s="309">
        <v>100</v>
      </c>
      <c r="FR11" s="309">
        <v>57.036368209231171</v>
      </c>
      <c r="FS11" s="309">
        <v>42.963631790768822</v>
      </c>
      <c r="FT11" s="309">
        <v>34.979202373706833</v>
      </c>
      <c r="FU11" s="309">
        <v>7.9844294170619969</v>
      </c>
      <c r="FV11" s="309">
        <v>100</v>
      </c>
      <c r="FW11" s="309">
        <v>11.468904150640743</v>
      </c>
      <c r="FX11" s="309">
        <v>84.174393895365554</v>
      </c>
      <c r="FY11" s="309">
        <v>66.36442579510269</v>
      </c>
      <c r="FZ11" s="313">
        <v>17.809968100262871</v>
      </c>
      <c r="GA11" s="570">
        <f>Daten_Polit!AG11</f>
        <v>5.6</v>
      </c>
      <c r="GB11" s="571">
        <f>Daten_Polit!AH11</f>
        <v>19.399999999999999</v>
      </c>
      <c r="GC11" s="571">
        <f>Daten_Polit!AI11</f>
        <v>3.1</v>
      </c>
      <c r="GD11" s="571">
        <f>Daten_Polit!AJ11</f>
        <v>3.2</v>
      </c>
      <c r="GE11" s="571">
        <f>Daten_Polit!AK11</f>
        <v>2.4</v>
      </c>
      <c r="GF11" s="444">
        <v>0.63382341551386689</v>
      </c>
      <c r="GG11" s="444">
        <v>2.3688011294409654</v>
      </c>
      <c r="GH11" s="444">
        <v>0.4359953231638774</v>
      </c>
      <c r="GI11" s="444">
        <v>0.4433545215048586</v>
      </c>
      <c r="GJ11" s="444">
        <v>0.40973720175713457</v>
      </c>
      <c r="GK11" s="444">
        <v>6.5687222332433679</v>
      </c>
      <c r="GL11" s="444">
        <v>4.6240661841466286</v>
      </c>
      <c r="GM11" s="444">
        <v>9.0743765076516798</v>
      </c>
      <c r="GN11" s="444">
        <v>8.6357999553656715</v>
      </c>
      <c r="GO11" s="444">
        <v>10.910871467954298</v>
      </c>
      <c r="GP11" s="444">
        <v>30.293963017002739</v>
      </c>
      <c r="GQ11" s="444">
        <v>34.434464849951766</v>
      </c>
      <c r="GR11" s="444">
        <v>25.000216874755353</v>
      </c>
      <c r="GS11" s="444">
        <v>26.674138255557544</v>
      </c>
      <c r="GT11" s="444">
        <v>18.010099377343778</v>
      </c>
      <c r="GU11" s="444">
        <v>100</v>
      </c>
      <c r="GV11" s="444">
        <v>15.996947788667812</v>
      </c>
      <c r="GW11" s="444">
        <v>80.734358752521715</v>
      </c>
      <c r="GX11" s="444">
        <v>60.527862594508221</v>
      </c>
      <c r="GY11" s="444">
        <v>20.206496158013497</v>
      </c>
      <c r="GZ11" s="444">
        <v>100</v>
      </c>
      <c r="HA11" s="444">
        <v>56.094333271363773</v>
      </c>
      <c r="HB11" s="444">
        <v>43.905666728636227</v>
      </c>
      <c r="HC11" s="444">
        <v>35.301967025400643</v>
      </c>
      <c r="HD11" s="444">
        <v>8.6036997032355877</v>
      </c>
      <c r="HE11" s="444">
        <v>100</v>
      </c>
      <c r="HF11" s="444">
        <v>11.273182981477291</v>
      </c>
      <c r="HG11" s="444">
        <v>84.125702785766606</v>
      </c>
      <c r="HH11" s="444">
        <v>65.709667925735545</v>
      </c>
      <c r="HI11" s="445">
        <v>18.416034860031075</v>
      </c>
      <c r="HJ11" s="570">
        <f>Daten_Polit!AL11</f>
        <v>5.4</v>
      </c>
      <c r="HK11" s="571">
        <f>Daten_Polit!AM11</f>
        <v>19.2</v>
      </c>
      <c r="HL11" s="571">
        <f>Daten_Polit!AN11</f>
        <v>2.9</v>
      </c>
      <c r="HM11" s="571">
        <f>Daten_Polit!AO11</f>
        <v>3.1</v>
      </c>
      <c r="HN11" s="571">
        <f>Daten_Polit!AP11</f>
        <v>2.2000000000000002</v>
      </c>
      <c r="HO11" s="444">
        <v>0.52093579791166911</v>
      </c>
      <c r="HP11" s="444">
        <v>1.9160607768383651</v>
      </c>
      <c r="HQ11" s="444">
        <v>0.35663312957204885</v>
      </c>
      <c r="HR11" s="444">
        <v>0.36139297349686406</v>
      </c>
      <c r="HS11" s="444">
        <v>0.3403782036457495</v>
      </c>
      <c r="HT11" s="444">
        <v>6.9084110220190853</v>
      </c>
      <c r="HU11" s="444">
        <v>4.8067900025010326</v>
      </c>
      <c r="HV11" s="444">
        <v>9.7161766877172351</v>
      </c>
      <c r="HW11" s="444">
        <v>9.1374601001733566</v>
      </c>
      <c r="HX11" s="444">
        <v>12.148189079468436</v>
      </c>
      <c r="HY11" s="444">
        <v>39.115709457599976</v>
      </c>
      <c r="HZ11" s="444">
        <v>43.767130385594207</v>
      </c>
      <c r="IA11" s="444">
        <v>32.949104198999017</v>
      </c>
      <c r="IB11" s="444">
        <v>34.775664781529116</v>
      </c>
      <c r="IC11" s="444">
        <v>25.258903174018659</v>
      </c>
      <c r="ID11" s="444">
        <v>100</v>
      </c>
      <c r="IE11" s="444">
        <v>16.016368086428702</v>
      </c>
      <c r="IF11" s="444">
        <v>80.860583895868672</v>
      </c>
      <c r="IG11" s="444">
        <v>60.192193234768943</v>
      </c>
      <c r="IH11" s="444">
        <v>20.668390661099721</v>
      </c>
      <c r="II11" s="444">
        <v>100</v>
      </c>
      <c r="IJ11" s="444">
        <v>57.643386939708208</v>
      </c>
      <c r="IK11" s="444">
        <v>42.356613060291799</v>
      </c>
      <c r="IL11" s="444">
        <v>34.208304728970631</v>
      </c>
      <c r="IM11" s="444">
        <v>8.1483083313211662</v>
      </c>
      <c r="IN11" s="444">
        <v>100</v>
      </c>
      <c r="IO11" s="444">
        <v>11.523043601734461</v>
      </c>
      <c r="IP11" s="444">
        <v>84.161356383525487</v>
      </c>
      <c r="IQ11" s="444">
        <v>65.098814955545734</v>
      </c>
      <c r="IR11" s="445">
        <v>19.062541427979756</v>
      </c>
      <c r="IS11" s="443">
        <f>Daten_Polit!AQ11</f>
        <v>5</v>
      </c>
      <c r="IT11" s="227">
        <f>Daten_Polit!AR11</f>
        <v>18.399999999999999</v>
      </c>
      <c r="IU11" s="227">
        <f>Daten_Polit!AS11</f>
        <v>2.5</v>
      </c>
      <c r="IV11" s="227">
        <f>Daten_Polit!AT11</f>
        <v>2.7</v>
      </c>
      <c r="IW11" s="227">
        <f>Daten_Polit!AU11</f>
        <v>2</v>
      </c>
      <c r="IX11" s="444" t="s">
        <v>820</v>
      </c>
      <c r="IY11" s="444" t="s">
        <v>820</v>
      </c>
      <c r="IZ11" s="444" t="s">
        <v>820</v>
      </c>
      <c r="JA11" s="444" t="s">
        <v>820</v>
      </c>
      <c r="JB11" s="444" t="s">
        <v>820</v>
      </c>
      <c r="JC11" s="444" t="s">
        <v>820</v>
      </c>
      <c r="JD11" s="444" t="s">
        <v>820</v>
      </c>
      <c r="JE11" s="444" t="s">
        <v>820</v>
      </c>
      <c r="JF11" s="444" t="s">
        <v>820</v>
      </c>
      <c r="JG11" s="444" t="s">
        <v>820</v>
      </c>
      <c r="JH11" s="444" t="s">
        <v>820</v>
      </c>
      <c r="JI11" s="444" t="s">
        <v>820</v>
      </c>
      <c r="JJ11" s="444" t="s">
        <v>820</v>
      </c>
      <c r="JK11" s="444" t="s">
        <v>820</v>
      </c>
      <c r="JL11" s="444" t="s">
        <v>820</v>
      </c>
      <c r="JM11" s="444" t="s">
        <v>820</v>
      </c>
      <c r="JN11" s="444" t="s">
        <v>820</v>
      </c>
      <c r="JO11" s="444" t="s">
        <v>820</v>
      </c>
      <c r="JP11" s="444" t="s">
        <v>820</v>
      </c>
      <c r="JQ11" s="444" t="s">
        <v>820</v>
      </c>
      <c r="JR11" s="444" t="s">
        <v>820</v>
      </c>
      <c r="JS11" s="444" t="s">
        <v>820</v>
      </c>
      <c r="JT11" s="444" t="s">
        <v>820</v>
      </c>
      <c r="JU11" s="444" t="s">
        <v>820</v>
      </c>
      <c r="JV11" s="444" t="s">
        <v>820</v>
      </c>
      <c r="JW11" s="444" t="s">
        <v>820</v>
      </c>
      <c r="JX11" s="444" t="s">
        <v>820</v>
      </c>
      <c r="JY11" s="444" t="s">
        <v>820</v>
      </c>
      <c r="JZ11" s="444" t="s">
        <v>820</v>
      </c>
      <c r="KA11" s="445" t="s">
        <v>820</v>
      </c>
    </row>
    <row r="12" spans="1:287" ht="12.65" customHeight="1" thickBot="1" x14ac:dyDescent="0.25">
      <c r="D12" s="276"/>
      <c r="E12" s="293" t="str">
        <f>Daten_Polit!E12</f>
        <v>O</v>
      </c>
      <c r="F12" s="263" t="str">
        <f>Daten_Polit!F12</f>
        <v>Ost</v>
      </c>
      <c r="G12" s="264"/>
      <c r="H12" s="533">
        <f>Daten_Polit!H12</f>
        <v>9.1999999999999993</v>
      </c>
      <c r="I12" s="534">
        <f>Daten_Polit!I12</f>
        <v>32.6</v>
      </c>
      <c r="J12" s="534">
        <f>Daten_Polit!J12</f>
        <v>7</v>
      </c>
      <c r="K12" s="534">
        <f>Daten_Polit!K12</f>
        <v>7.8</v>
      </c>
      <c r="L12" s="534">
        <f>Daten_Polit!L12</f>
        <v>4.0999999999999996</v>
      </c>
      <c r="M12" s="315">
        <v>0.89114154551945601</v>
      </c>
      <c r="N12" s="315">
        <v>3.4002153659875254</v>
      </c>
      <c r="O12" s="315">
        <v>0.78472513762285723</v>
      </c>
      <c r="P12" s="315">
        <v>0.8236403116669988</v>
      </c>
      <c r="Q12" s="315">
        <v>0.61629194436036916</v>
      </c>
      <c r="R12" s="315">
        <v>6.7607686405027598</v>
      </c>
      <c r="S12" s="315">
        <v>4.005042097679536</v>
      </c>
      <c r="T12" s="315">
        <v>8.168035859519291</v>
      </c>
      <c r="U12" s="315">
        <v>7.6946360716108106</v>
      </c>
      <c r="V12" s="315">
        <v>11.534423416975462</v>
      </c>
      <c r="W12" s="315">
        <v>36.833496628287435</v>
      </c>
      <c r="X12" s="315">
        <v>36.539225538865892</v>
      </c>
      <c r="Y12" s="315">
        <v>36.884507917556817</v>
      </c>
      <c r="Z12" s="315">
        <v>38.443715794835022</v>
      </c>
      <c r="AA12" s="315">
        <v>25.837151827923716</v>
      </c>
      <c r="AB12" s="315">
        <v>100</v>
      </c>
      <c r="AC12" s="315">
        <v>9.3031418422104561</v>
      </c>
      <c r="AD12" s="315">
        <v>88.494373010466887</v>
      </c>
      <c r="AE12" s="315">
        <v>69.217098564748852</v>
      </c>
      <c r="AF12" s="315">
        <v>19.277274445718035</v>
      </c>
      <c r="AG12" s="315">
        <v>100</v>
      </c>
      <c r="AH12" s="315">
        <v>33.484474651308602</v>
      </c>
      <c r="AI12" s="315">
        <v>66.515525348691412</v>
      </c>
      <c r="AJ12" s="315">
        <v>58.031246090506492</v>
      </c>
      <c r="AK12" s="315">
        <v>8.484279258184916</v>
      </c>
      <c r="AL12" s="315">
        <v>100</v>
      </c>
      <c r="AM12" s="315">
        <v>5.0059706599377254</v>
      </c>
      <c r="AN12" s="315">
        <v>91.870099141631897</v>
      </c>
      <c r="AO12" s="315">
        <v>74.627904549078565</v>
      </c>
      <c r="AP12" s="338">
        <v>17.242194592553336</v>
      </c>
      <c r="AQ12" s="533">
        <f>Daten_Polit!M12</f>
        <v>8.5</v>
      </c>
      <c r="AR12" s="534">
        <f>Daten_Polit!N12</f>
        <v>31.7</v>
      </c>
      <c r="AS12" s="534">
        <f>Daten_Polit!O12</f>
        <v>6.2</v>
      </c>
      <c r="AT12" s="534">
        <f>Daten_Polit!P12</f>
        <v>6.9</v>
      </c>
      <c r="AU12" s="534">
        <f>Daten_Polit!Q12</f>
        <v>3.7</v>
      </c>
      <c r="AV12" s="315">
        <v>0.82324227612403122</v>
      </c>
      <c r="AW12" s="315">
        <v>3.1503673072394531</v>
      </c>
      <c r="AX12" s="315">
        <v>0.7185430873079488</v>
      </c>
      <c r="AY12" s="315">
        <v>0.74922722657873875</v>
      </c>
      <c r="AZ12" s="315">
        <v>0.59100175275011901</v>
      </c>
      <c r="BA12" s="315">
        <v>6.8534272069296858</v>
      </c>
      <c r="BB12" s="315">
        <v>4.096726294236797</v>
      </c>
      <c r="BC12" s="315">
        <v>8.3981723693946151</v>
      </c>
      <c r="BD12" s="315">
        <v>7.822308910762894</v>
      </c>
      <c r="BE12" s="315">
        <v>12.314907796562991</v>
      </c>
      <c r="BF12" s="315">
        <v>37.416709397794641</v>
      </c>
      <c r="BG12" s="315">
        <v>36.846409010792833</v>
      </c>
      <c r="BH12" s="315">
        <v>38.178697390683588</v>
      </c>
      <c r="BI12" s="315">
        <v>40.140702082134773</v>
      </c>
      <c r="BJ12" s="315">
        <v>24.897813246377911</v>
      </c>
      <c r="BK12" s="315">
        <v>100</v>
      </c>
      <c r="BL12" s="315">
        <v>9.4442789518866945</v>
      </c>
      <c r="BM12" s="315">
        <v>88.393560937938759</v>
      </c>
      <c r="BN12" s="315">
        <v>68.555272442771468</v>
      </c>
      <c r="BO12" s="315">
        <v>19.838288495167291</v>
      </c>
      <c r="BP12" s="315">
        <v>100</v>
      </c>
      <c r="BQ12" s="315">
        <v>35.632440206487672</v>
      </c>
      <c r="BR12" s="315">
        <v>64.367559793512328</v>
      </c>
      <c r="BS12" s="315">
        <v>55.784793580485882</v>
      </c>
      <c r="BT12" s="315">
        <v>8.5827662130264493</v>
      </c>
      <c r="BU12" s="315">
        <v>100</v>
      </c>
      <c r="BV12" s="315">
        <v>5.2013233834015864</v>
      </c>
      <c r="BW12" s="315">
        <v>91.766450245864348</v>
      </c>
      <c r="BX12" s="315">
        <v>73.970488119184409</v>
      </c>
      <c r="BY12" s="322">
        <v>17.795962126679939</v>
      </c>
      <c r="BZ12" s="533">
        <f>Daten_Polit!R12</f>
        <v>7.6</v>
      </c>
      <c r="CA12" s="534">
        <f>Daten_Polit!S12</f>
        <v>29</v>
      </c>
      <c r="CB12" s="534">
        <f>Daten_Polit!T12</f>
        <v>5.5</v>
      </c>
      <c r="CC12" s="534">
        <f>Daten_Polit!U12</f>
        <v>6.1</v>
      </c>
      <c r="CD12" s="534">
        <f>Daten_Polit!V12</f>
        <v>3.4</v>
      </c>
      <c r="CE12" s="317">
        <v>0.75851516274351538</v>
      </c>
      <c r="CF12" s="317">
        <v>2.896448684991459</v>
      </c>
      <c r="CG12" s="317">
        <v>0.65538495399627494</v>
      </c>
      <c r="CH12" s="317">
        <v>0.67416716613281535</v>
      </c>
      <c r="CI12" s="317">
        <v>0.58048551394407455</v>
      </c>
      <c r="CJ12" s="317">
        <v>7.1913873976693425</v>
      </c>
      <c r="CK12" s="317">
        <v>4.526673455754274</v>
      </c>
      <c r="CL12" s="317">
        <v>8.7991346096206566</v>
      </c>
      <c r="CM12" s="317">
        <v>8.1702516575405024</v>
      </c>
      <c r="CN12" s="317">
        <v>12.752181077123032</v>
      </c>
      <c r="CO12" s="317">
        <v>35.328151920817668</v>
      </c>
      <c r="CP12" s="317">
        <v>35.791445999532023</v>
      </c>
      <c r="CQ12" s="317">
        <v>36.311927499719296</v>
      </c>
      <c r="CR12" s="317">
        <v>38.613972628268037</v>
      </c>
      <c r="CS12" s="317">
        <v>21.949569674928497</v>
      </c>
      <c r="CT12" s="317">
        <v>100</v>
      </c>
      <c r="CU12" s="317">
        <v>9.5658053411712345</v>
      </c>
      <c r="CV12" s="317">
        <v>88.255002472778727</v>
      </c>
      <c r="CW12" s="317">
        <v>67.907162796327043</v>
      </c>
      <c r="CX12" s="317">
        <v>20.347839676451688</v>
      </c>
      <c r="CY12" s="317">
        <v>100</v>
      </c>
      <c r="CZ12" s="317">
        <v>36.602947148188584</v>
      </c>
      <c r="DA12" s="317">
        <v>63.397052851811409</v>
      </c>
      <c r="DB12" s="317">
        <v>54.295687922020576</v>
      </c>
      <c r="DC12" s="317">
        <v>9.1013649297908312</v>
      </c>
      <c r="DD12" s="317">
        <v>100</v>
      </c>
      <c r="DE12" s="317">
        <v>5.481149434565471</v>
      </c>
      <c r="DF12" s="317">
        <v>91.512091995178139</v>
      </c>
      <c r="DG12" s="317">
        <v>73.164854465152914</v>
      </c>
      <c r="DH12" s="359">
        <v>18.347237530025215</v>
      </c>
      <c r="DI12" s="566">
        <f>Daten_Polit!W12</f>
        <v>6.9</v>
      </c>
      <c r="DJ12" s="534">
        <f>Daten_Polit!X12</f>
        <v>28.6</v>
      </c>
      <c r="DK12" s="534">
        <f>Daten_Polit!Y12</f>
        <v>4.7</v>
      </c>
      <c r="DL12" s="534">
        <f>Daten_Polit!Z12</f>
        <v>5.2</v>
      </c>
      <c r="DM12" s="534">
        <f>Daten_Polit!AA12</f>
        <v>3</v>
      </c>
      <c r="DN12" s="317">
        <v>0.71934054532224601</v>
      </c>
      <c r="DO12" s="317">
        <v>3.2172421264628306</v>
      </c>
      <c r="DP12" s="317">
        <v>0.58418076769996397</v>
      </c>
      <c r="DQ12" s="317">
        <v>0.59728139984576301</v>
      </c>
      <c r="DR12" s="317">
        <v>0.53402870881220255</v>
      </c>
      <c r="DS12" s="317">
        <v>7.3968197172298256</v>
      </c>
      <c r="DT12" s="317">
        <v>4.9906911432463463</v>
      </c>
      <c r="DU12" s="317">
        <v>8.9814361604620316</v>
      </c>
      <c r="DV12" s="317">
        <v>8.2579278097635296</v>
      </c>
      <c r="DW12" s="317">
        <v>13.227581909756539</v>
      </c>
      <c r="DX12" s="317">
        <v>34.035098179049704</v>
      </c>
      <c r="DY12" s="317">
        <v>32.530854902850756</v>
      </c>
      <c r="DZ12" s="317">
        <v>35.060623267310099</v>
      </c>
      <c r="EA12" s="317">
        <v>37.516374423262555</v>
      </c>
      <c r="EB12" s="317">
        <v>20.716883082969229</v>
      </c>
      <c r="EC12" s="317">
        <v>100</v>
      </c>
      <c r="ED12" s="317">
        <v>9.8112179409559381</v>
      </c>
      <c r="EE12" s="317">
        <v>88.005444036836181</v>
      </c>
      <c r="EF12" s="317">
        <v>67.185586225772738</v>
      </c>
      <c r="EG12" s="317">
        <v>20.819857811063436</v>
      </c>
      <c r="EH12" s="317">
        <v>100</v>
      </c>
      <c r="EI12" s="317">
        <v>40.34269104134016</v>
      </c>
      <c r="EJ12" s="317">
        <v>59.657308958659826</v>
      </c>
      <c r="EK12" s="317">
        <v>50.739455750203376</v>
      </c>
      <c r="EL12" s="317">
        <v>8.9178532084564512</v>
      </c>
      <c r="EM12" s="317">
        <v>100</v>
      </c>
      <c r="EN12" s="317">
        <v>5.793484178571819</v>
      </c>
      <c r="EO12" s="317">
        <v>91.230345332593757</v>
      </c>
      <c r="EP12" s="317">
        <v>72.335098739806241</v>
      </c>
      <c r="EQ12" s="368">
        <v>18.895246592787522</v>
      </c>
      <c r="ER12" s="533">
        <f>Daten_Polit!AB12</f>
        <v>6.4</v>
      </c>
      <c r="ES12" s="534">
        <f>Daten_Polit!AC12</f>
        <v>27.1</v>
      </c>
      <c r="ET12" s="534">
        <f>Daten_Polit!AD12</f>
        <v>4.3</v>
      </c>
      <c r="EU12" s="534">
        <f>Daten_Polit!AE12</f>
        <v>4.7</v>
      </c>
      <c r="EV12" s="534">
        <f>Daten_Polit!AF12</f>
        <v>2.9</v>
      </c>
      <c r="EW12" s="317">
        <v>0.69514713916828219</v>
      </c>
      <c r="EX12" s="317">
        <v>3.2093285677168821</v>
      </c>
      <c r="EY12" s="317">
        <v>0.55035097097674679</v>
      </c>
      <c r="EZ12" s="317">
        <v>0.55638106917788932</v>
      </c>
      <c r="FA12" s="317">
        <v>0.52817986152930541</v>
      </c>
      <c r="FB12" s="317">
        <v>7.4979691717444368</v>
      </c>
      <c r="FC12" s="317">
        <v>5.1564873431367477</v>
      </c>
      <c r="FD12" s="317">
        <v>9.158318908323583</v>
      </c>
      <c r="FE12" s="317">
        <v>8.3800459322563992</v>
      </c>
      <c r="FF12" s="317">
        <v>13.375145808892478</v>
      </c>
      <c r="FG12" s="317">
        <v>31.632538725501547</v>
      </c>
      <c r="FH12" s="317">
        <v>30.246293669894968</v>
      </c>
      <c r="FI12" s="317">
        <v>32.581055067062174</v>
      </c>
      <c r="FJ12" s="317">
        <v>35.140725277024785</v>
      </c>
      <c r="FK12" s="317">
        <v>18.83528070105206</v>
      </c>
      <c r="FL12" s="317">
        <v>100</v>
      </c>
      <c r="FM12" s="317">
        <v>10.165936728598574</v>
      </c>
      <c r="FN12" s="317">
        <v>87.561044526417291</v>
      </c>
      <c r="FO12" s="317">
        <v>66.21256680533304</v>
      </c>
      <c r="FP12" s="317">
        <v>21.348477721084251</v>
      </c>
      <c r="FQ12" s="317">
        <v>100</v>
      </c>
      <c r="FR12" s="317">
        <v>42.188461465638859</v>
      </c>
      <c r="FS12" s="317">
        <v>57.811538534361141</v>
      </c>
      <c r="FT12" s="317">
        <v>48.489994054903271</v>
      </c>
      <c r="FU12" s="317">
        <v>9.321544479457863</v>
      </c>
      <c r="FV12" s="317">
        <v>100</v>
      </c>
      <c r="FW12" s="317">
        <v>6.0826173939121535</v>
      </c>
      <c r="FX12" s="317">
        <v>90.839480230819163</v>
      </c>
      <c r="FY12" s="317">
        <v>71.415808976794338</v>
      </c>
      <c r="FZ12" s="359">
        <v>19.423671254024832</v>
      </c>
      <c r="GA12" s="572">
        <f>Daten_Polit!AG12</f>
        <v>7.3</v>
      </c>
      <c r="GB12" s="573">
        <f>Daten_Polit!AH12</f>
        <v>31</v>
      </c>
      <c r="GC12" s="573">
        <f>Daten_Polit!AI12</f>
        <v>4.8</v>
      </c>
      <c r="GD12" s="573">
        <f>Daten_Polit!AJ12</f>
        <v>5.2</v>
      </c>
      <c r="GE12" s="573">
        <f>Daten_Polit!AK12</f>
        <v>3.4</v>
      </c>
      <c r="GF12" s="447">
        <v>0.71127998258049552</v>
      </c>
      <c r="GG12" s="447">
        <v>3.6494548737679988</v>
      </c>
      <c r="GH12" s="447">
        <v>0.53833155041413405</v>
      </c>
      <c r="GI12" s="447">
        <v>0.54244601804475878</v>
      </c>
      <c r="GJ12" s="447">
        <v>0.52382039271963854</v>
      </c>
      <c r="GK12" s="447">
        <v>6.2364446273832685</v>
      </c>
      <c r="GL12" s="447">
        <v>4.3053790861704311</v>
      </c>
      <c r="GM12" s="447">
        <v>7.6964519944477079</v>
      </c>
      <c r="GN12" s="447">
        <v>7.0348351685161017</v>
      </c>
      <c r="GO12" s="447">
        <v>10.85151121656067</v>
      </c>
      <c r="GP12" s="447">
        <v>30.324868386626015</v>
      </c>
      <c r="GQ12" s="447">
        <v>29.943471447621757</v>
      </c>
      <c r="GR12" s="447">
        <v>30.57213293319478</v>
      </c>
      <c r="GS12" s="447">
        <v>33.169551150296442</v>
      </c>
      <c r="GT12" s="447">
        <v>18.272342948574842</v>
      </c>
      <c r="GU12" s="447">
        <v>100</v>
      </c>
      <c r="GV12" s="447">
        <v>10.568600619611466</v>
      </c>
      <c r="GW12" s="447">
        <v>86.982264415416239</v>
      </c>
      <c r="GX12" s="447">
        <v>65.142126982340571</v>
      </c>
      <c r="GY12" s="447">
        <v>21.840137433075661</v>
      </c>
      <c r="GZ12" s="447">
        <v>100</v>
      </c>
      <c r="HA12" s="447">
        <v>43.694915827290799</v>
      </c>
      <c r="HB12" s="447">
        <v>56.305084172709208</v>
      </c>
      <c r="HC12" s="447">
        <v>46.244408879434268</v>
      </c>
      <c r="HD12" s="447">
        <v>10.060675293274937</v>
      </c>
      <c r="HE12" s="447">
        <v>100</v>
      </c>
      <c r="HF12" s="447">
        <v>6.1375033561317842</v>
      </c>
      <c r="HG12" s="447">
        <v>90.519414447768852</v>
      </c>
      <c r="HH12" s="447">
        <v>70.523350198256367</v>
      </c>
      <c r="HI12" s="448">
        <v>19.996064249512479</v>
      </c>
      <c r="HJ12" s="572">
        <f>Daten_Polit!AL12</f>
        <v>7.1</v>
      </c>
      <c r="HK12" s="573">
        <f>Daten_Polit!AM12</f>
        <v>30.3</v>
      </c>
      <c r="HL12" s="573">
        <f>Daten_Polit!AN12</f>
        <v>4.5</v>
      </c>
      <c r="HM12" s="573">
        <f>Daten_Polit!AO12</f>
        <v>5</v>
      </c>
      <c r="HN12" s="573">
        <f>Daten_Polit!AP12</f>
        <v>3.1</v>
      </c>
      <c r="HO12" s="447">
        <v>0.58494528629067466</v>
      </c>
      <c r="HP12" s="447">
        <v>2.8425760979960502</v>
      </c>
      <c r="HQ12" s="447">
        <v>0.44317885952185765</v>
      </c>
      <c r="HR12" s="447">
        <v>0.44126876790640951</v>
      </c>
      <c r="HS12" s="447">
        <v>0.44961928430464193</v>
      </c>
      <c r="HT12" s="447">
        <v>6.4085785555122596</v>
      </c>
      <c r="HU12" s="447">
        <v>4.4375023883220654</v>
      </c>
      <c r="HV12" s="447">
        <v>8.0056961901213679</v>
      </c>
      <c r="HW12" s="447">
        <v>7.1363028905733499</v>
      </c>
      <c r="HX12" s="447">
        <v>12.176852767640897</v>
      </c>
      <c r="HY12" s="447">
        <v>39.91000903230082</v>
      </c>
      <c r="HZ12" s="447">
        <v>41.372058326476797</v>
      </c>
      <c r="IA12" s="447">
        <v>38.720526430145576</v>
      </c>
      <c r="IB12" s="447">
        <v>41.434055189831071</v>
      </c>
      <c r="IC12" s="447">
        <v>25.650399223507382</v>
      </c>
      <c r="ID12" s="447">
        <v>100</v>
      </c>
      <c r="IE12" s="447">
        <v>10.727874061698135</v>
      </c>
      <c r="IF12" s="447">
        <v>86.843025882263191</v>
      </c>
      <c r="IG12" s="447">
        <v>64.603926148856999</v>
      </c>
      <c r="IH12" s="447">
        <v>22.239099733406196</v>
      </c>
      <c r="II12" s="447">
        <v>100</v>
      </c>
      <c r="IJ12" s="447">
        <v>44.738737891964696</v>
      </c>
      <c r="IK12" s="447">
        <v>55.261262108035304</v>
      </c>
      <c r="IL12" s="447">
        <v>45.716534013511009</v>
      </c>
      <c r="IM12" s="447">
        <v>9.5447280945242934</v>
      </c>
      <c r="IN12" s="447">
        <v>100</v>
      </c>
      <c r="IO12" s="447">
        <v>6.5097696053890681</v>
      </c>
      <c r="IP12" s="447">
        <v>90.23447821602376</v>
      </c>
      <c r="IQ12" s="447">
        <v>69.594303160352595</v>
      </c>
      <c r="IR12" s="448">
        <v>20.640175055671175</v>
      </c>
      <c r="IS12" s="446">
        <f>Daten_Polit!AQ12</f>
        <v>6.7</v>
      </c>
      <c r="IT12" s="266">
        <f>Daten_Polit!AR12</f>
        <v>29</v>
      </c>
      <c r="IU12" s="266">
        <f>Daten_Polit!AS12</f>
        <v>4.0999999999999996</v>
      </c>
      <c r="IV12" s="266">
        <f>Daten_Polit!AT12</f>
        <v>4.5999999999999996</v>
      </c>
      <c r="IW12" s="266">
        <f>Daten_Polit!AU12</f>
        <v>2.9</v>
      </c>
      <c r="IX12" s="447" t="s">
        <v>820</v>
      </c>
      <c r="IY12" s="447" t="s">
        <v>820</v>
      </c>
      <c r="IZ12" s="447" t="s">
        <v>820</v>
      </c>
      <c r="JA12" s="447" t="s">
        <v>820</v>
      </c>
      <c r="JB12" s="447" t="s">
        <v>820</v>
      </c>
      <c r="JC12" s="447" t="s">
        <v>820</v>
      </c>
      <c r="JD12" s="447" t="s">
        <v>820</v>
      </c>
      <c r="JE12" s="447" t="s">
        <v>820</v>
      </c>
      <c r="JF12" s="447" t="s">
        <v>820</v>
      </c>
      <c r="JG12" s="447" t="s">
        <v>820</v>
      </c>
      <c r="JH12" s="447" t="s">
        <v>820</v>
      </c>
      <c r="JI12" s="447" t="s">
        <v>820</v>
      </c>
      <c r="JJ12" s="447" t="s">
        <v>820</v>
      </c>
      <c r="JK12" s="447" t="s">
        <v>820</v>
      </c>
      <c r="JL12" s="447" t="s">
        <v>820</v>
      </c>
      <c r="JM12" s="447" t="s">
        <v>820</v>
      </c>
      <c r="JN12" s="447" t="s">
        <v>820</v>
      </c>
      <c r="JO12" s="447" t="s">
        <v>820</v>
      </c>
      <c r="JP12" s="447" t="s">
        <v>820</v>
      </c>
      <c r="JQ12" s="447" t="s">
        <v>820</v>
      </c>
      <c r="JR12" s="447" t="s">
        <v>820</v>
      </c>
      <c r="JS12" s="447" t="s">
        <v>820</v>
      </c>
      <c r="JT12" s="447" t="s">
        <v>820</v>
      </c>
      <c r="JU12" s="447" t="s">
        <v>820</v>
      </c>
      <c r="JV12" s="447" t="s">
        <v>820</v>
      </c>
      <c r="JW12" s="447" t="s">
        <v>820</v>
      </c>
      <c r="JX12" s="447" t="s">
        <v>820</v>
      </c>
      <c r="JY12" s="447" t="s">
        <v>820</v>
      </c>
      <c r="JZ12" s="447" t="s">
        <v>820</v>
      </c>
      <c r="KA12" s="448" t="s">
        <v>820</v>
      </c>
    </row>
    <row r="13" spans="1:287" ht="12.65" customHeight="1" x14ac:dyDescent="0.2">
      <c r="C13" s="258" t="s">
        <v>714</v>
      </c>
      <c r="D13" s="274" t="s">
        <v>717</v>
      </c>
      <c r="E13" s="3" t="str">
        <f>Daten_Polit!E13</f>
        <v>01</v>
      </c>
      <c r="F13" s="229" t="str">
        <f>Daten_Polit!F13</f>
        <v>Schleswig-Holstein</v>
      </c>
      <c r="G13" s="246"/>
      <c r="H13" s="531">
        <f>Daten_Polit!H13</f>
        <v>6.5</v>
      </c>
      <c r="I13" s="532">
        <f>Daten_Polit!I13</f>
        <v>22.2</v>
      </c>
      <c r="J13" s="532">
        <f>Daten_Polit!J13</f>
        <v>4</v>
      </c>
      <c r="K13" s="532">
        <f>Daten_Polit!K13</f>
        <v>4.3</v>
      </c>
      <c r="L13" s="532">
        <f>Daten_Polit!L13</f>
        <v>2.7</v>
      </c>
      <c r="M13" s="308">
        <v>0.76252532316465915</v>
      </c>
      <c r="N13" s="308">
        <v>2.7253646210407041</v>
      </c>
      <c r="O13" s="308">
        <v>0.60473938839350694</v>
      </c>
      <c r="P13" s="308">
        <v>0.62390667319418813</v>
      </c>
      <c r="Q13" s="308">
        <v>0.48332962613848679</v>
      </c>
      <c r="R13" s="308">
        <v>7.6065741292685036</v>
      </c>
      <c r="S13" s="308">
        <v>4.7960113654639898</v>
      </c>
      <c r="T13" s="308">
        <v>10.405414586093322</v>
      </c>
      <c r="U13" s="308">
        <v>10.221810079071467</v>
      </c>
      <c r="V13" s="308">
        <v>11.838975571080509</v>
      </c>
      <c r="W13" s="308">
        <v>37.139178023392674</v>
      </c>
      <c r="X13" s="308">
        <v>41.504984819524523</v>
      </c>
      <c r="Y13" s="308">
        <v>32.380874448291557</v>
      </c>
      <c r="Z13" s="308">
        <v>33.178968682453672</v>
      </c>
      <c r="AA13" s="308">
        <v>26.195590560575916</v>
      </c>
      <c r="AB13" s="308">
        <v>100</v>
      </c>
      <c r="AC13" s="308">
        <v>14.302244455061944</v>
      </c>
      <c r="AD13" s="308">
        <v>82.342846819449164</v>
      </c>
      <c r="AE13" s="308">
        <v>67.688703583008248</v>
      </c>
      <c r="AF13" s="308">
        <v>14.654143236440916</v>
      </c>
      <c r="AG13" s="308">
        <v>100</v>
      </c>
      <c r="AH13" s="308">
        <v>49.951275489793026</v>
      </c>
      <c r="AI13" s="308">
        <v>50.048724510206988</v>
      </c>
      <c r="AJ13" s="308">
        <v>44.169132798035015</v>
      </c>
      <c r="AK13" s="308">
        <v>5.8795917121719654</v>
      </c>
      <c r="AL13" s="308">
        <v>100</v>
      </c>
      <c r="AM13" s="308">
        <v>8.8961356883730751</v>
      </c>
      <c r="AN13" s="308">
        <v>85.999555917060462</v>
      </c>
      <c r="AO13" s="308">
        <v>74.273758459234614</v>
      </c>
      <c r="AP13" s="337">
        <v>11.725797457825855</v>
      </c>
      <c r="AQ13" s="531">
        <f>Daten_Polit!M13</f>
        <v>6.3</v>
      </c>
      <c r="AR13" s="532">
        <f>Daten_Polit!N13</f>
        <v>21.9</v>
      </c>
      <c r="AS13" s="532">
        <f>Daten_Polit!O13</f>
        <v>3.8</v>
      </c>
      <c r="AT13" s="532">
        <f>Daten_Polit!P13</f>
        <v>4</v>
      </c>
      <c r="AU13" s="532">
        <f>Daten_Polit!Q13</f>
        <v>2.7</v>
      </c>
      <c r="AV13" s="308">
        <v>0.72641447637763035</v>
      </c>
      <c r="AW13" s="308">
        <v>2.5024938456939347</v>
      </c>
      <c r="AX13" s="308">
        <v>0.58181236747205756</v>
      </c>
      <c r="AY13" s="308">
        <v>0.5985121611805988</v>
      </c>
      <c r="AZ13" s="308">
        <v>0.48109811804464214</v>
      </c>
      <c r="BA13" s="308">
        <v>7.4394194476641013</v>
      </c>
      <c r="BB13" s="308">
        <v>4.758376434569179</v>
      </c>
      <c r="BC13" s="308">
        <v>10.330912464574839</v>
      </c>
      <c r="BD13" s="308">
        <v>10.146260978877516</v>
      </c>
      <c r="BE13" s="308">
        <v>11.640180613381874</v>
      </c>
      <c r="BF13" s="308">
        <v>36.782861770555733</v>
      </c>
      <c r="BG13" s="308">
        <v>41.535432711360997</v>
      </c>
      <c r="BH13" s="308">
        <v>32.469329851790789</v>
      </c>
      <c r="BI13" s="308">
        <v>33.597095629280211</v>
      </c>
      <c r="BJ13" s="308">
        <v>24.54327204590351</v>
      </c>
      <c r="BK13" s="308">
        <v>100</v>
      </c>
      <c r="BL13" s="308">
        <v>14.165170321634585</v>
      </c>
      <c r="BM13" s="308">
        <v>82.512007645168467</v>
      </c>
      <c r="BN13" s="308">
        <v>67.268838248435145</v>
      </c>
      <c r="BO13" s="308">
        <v>15.243169396733308</v>
      </c>
      <c r="BP13" s="308">
        <v>100</v>
      </c>
      <c r="BQ13" s="308">
        <v>49.861449767530367</v>
      </c>
      <c r="BR13" s="308">
        <v>50.138550232469626</v>
      </c>
      <c r="BS13" s="308">
        <v>43.735342204285722</v>
      </c>
      <c r="BT13" s="308">
        <v>6.4032080281839017</v>
      </c>
      <c r="BU13" s="308">
        <v>100</v>
      </c>
      <c r="BV13" s="308">
        <v>9.0463371955940488</v>
      </c>
      <c r="BW13" s="308">
        <v>85.943591568837292</v>
      </c>
      <c r="BX13" s="308">
        <v>73.719838673207917</v>
      </c>
      <c r="BY13" s="312">
        <v>12.223752895629381</v>
      </c>
      <c r="BZ13" s="531">
        <f>Daten_Polit!R13</f>
        <v>6</v>
      </c>
      <c r="CA13" s="532">
        <f>Daten_Polit!S13</f>
        <v>21.2</v>
      </c>
      <c r="CB13" s="532">
        <f>Daten_Polit!T13</f>
        <v>3.7</v>
      </c>
      <c r="CC13" s="532">
        <f>Daten_Polit!U13</f>
        <v>3.9</v>
      </c>
      <c r="CD13" s="532">
        <f>Daten_Polit!V13</f>
        <v>2.8</v>
      </c>
      <c r="CE13" s="309">
        <v>0.68756386264221991</v>
      </c>
      <c r="CF13" s="309">
        <v>2.2619200278772942</v>
      </c>
      <c r="CG13" s="309">
        <v>0.55589739639289837</v>
      </c>
      <c r="CH13" s="309">
        <v>0.56969246841746024</v>
      </c>
      <c r="CI13" s="309">
        <v>0.47636771775262593</v>
      </c>
      <c r="CJ13" s="309">
        <v>7.5208252619618738</v>
      </c>
      <c r="CK13" s="309">
        <v>4.8884744221798853</v>
      </c>
      <c r="CL13" s="309">
        <v>10.488391941005593</v>
      </c>
      <c r="CM13" s="309">
        <v>10.412499444370388</v>
      </c>
      <c r="CN13" s="309">
        <v>10.966207234310625</v>
      </c>
      <c r="CO13" s="309">
        <v>34.971745503982731</v>
      </c>
      <c r="CP13" s="309">
        <v>41.60386690386337</v>
      </c>
      <c r="CQ13" s="309">
        <v>31.443830677424643</v>
      </c>
      <c r="CR13" s="309">
        <v>32.951782842751811</v>
      </c>
      <c r="CS13" s="309">
        <v>22.018117765475218</v>
      </c>
      <c r="CT13" s="309">
        <v>100</v>
      </c>
      <c r="CU13" s="309">
        <v>14.469831612826106</v>
      </c>
      <c r="CV13" s="309">
        <v>82.256889248829452</v>
      </c>
      <c r="CW13" s="309">
        <v>66.706299375896194</v>
      </c>
      <c r="CX13" s="309">
        <v>15.550589872933257</v>
      </c>
      <c r="CY13" s="309">
        <v>100</v>
      </c>
      <c r="CZ13" s="309">
        <v>50.654667695150771</v>
      </c>
      <c r="DA13" s="309">
        <v>49.345332304849208</v>
      </c>
      <c r="DB13" s="309">
        <v>42.32371480394734</v>
      </c>
      <c r="DC13" s="309">
        <v>7.0216175009018738</v>
      </c>
      <c r="DD13" s="309">
        <v>100</v>
      </c>
      <c r="DE13" s="309">
        <v>9.3113132236304832</v>
      </c>
      <c r="DF13" s="309">
        <v>85.798099986321191</v>
      </c>
      <c r="DG13" s="309">
        <v>73.115601930338229</v>
      </c>
      <c r="DH13" s="313">
        <v>12.682498055982967</v>
      </c>
      <c r="DI13" s="565">
        <f>Daten_Polit!W13</f>
        <v>5.5</v>
      </c>
      <c r="DJ13" s="532">
        <f>Daten_Polit!X13</f>
        <v>20.2</v>
      </c>
      <c r="DK13" s="532">
        <f>Daten_Polit!Y13</f>
        <v>3.1</v>
      </c>
      <c r="DL13" s="532">
        <f>Daten_Polit!Z13</f>
        <v>3.3</v>
      </c>
      <c r="DM13" s="532">
        <f>Daten_Polit!AA13</f>
        <v>2.4</v>
      </c>
      <c r="DN13" s="309">
        <v>0.65498227033444234</v>
      </c>
      <c r="DO13" s="309">
        <v>2.4915127947846005</v>
      </c>
      <c r="DP13" s="309">
        <v>0.48532911413959312</v>
      </c>
      <c r="DQ13" s="309">
        <v>0.49573509333258947</v>
      </c>
      <c r="DR13" s="309">
        <v>0.42796205543239585</v>
      </c>
      <c r="DS13" s="309">
        <v>7.9000332692197635</v>
      </c>
      <c r="DT13" s="309">
        <v>5.4782761233302564</v>
      </c>
      <c r="DU13" s="309">
        <v>11.006213819108831</v>
      </c>
      <c r="DV13" s="309">
        <v>10.86959767483529</v>
      </c>
      <c r="DW13" s="309">
        <v>11.803488186346341</v>
      </c>
      <c r="DX13" s="309">
        <v>34.50198602045397</v>
      </c>
      <c r="DY13" s="309">
        <v>37.663954495800198</v>
      </c>
      <c r="DZ13" s="309">
        <v>29.806765048893542</v>
      </c>
      <c r="EA13" s="309">
        <v>31.221129423255515</v>
      </c>
      <c r="EB13" s="309">
        <v>21.586786048686424</v>
      </c>
      <c r="EC13" s="309">
        <v>100</v>
      </c>
      <c r="ED13" s="309">
        <v>14.411709772112257</v>
      </c>
      <c r="EE13" s="309">
        <v>82.491867776112883</v>
      </c>
      <c r="EF13" s="309">
        <v>66.400252449434703</v>
      </c>
      <c r="EG13" s="309">
        <v>16.091615326678191</v>
      </c>
      <c r="EH13" s="309">
        <v>100</v>
      </c>
      <c r="EI13" s="309">
        <v>52.797058088552042</v>
      </c>
      <c r="EJ13" s="309">
        <v>47.202941911447951</v>
      </c>
      <c r="EK13" s="309">
        <v>40.126835630423635</v>
      </c>
      <c r="EL13" s="309">
        <v>7.0761062810243152</v>
      </c>
      <c r="EM13" s="309">
        <v>100</v>
      </c>
      <c r="EN13" s="309">
        <v>9.5632128528339972</v>
      </c>
      <c r="EO13" s="309">
        <v>85.862064807787391</v>
      </c>
      <c r="EP13" s="309">
        <v>72.678667876793483</v>
      </c>
      <c r="EQ13" s="367">
        <v>13.183396930993924</v>
      </c>
      <c r="ER13" s="531">
        <f>Daten_Polit!AB13</f>
        <v>5.0999999999999996</v>
      </c>
      <c r="ES13" s="532">
        <f>Daten_Polit!AC13</f>
        <v>19</v>
      </c>
      <c r="ET13" s="532">
        <f>Daten_Polit!AD13</f>
        <v>2.8</v>
      </c>
      <c r="EU13" s="532">
        <f>Daten_Polit!AE13</f>
        <v>3</v>
      </c>
      <c r="EV13" s="532">
        <f>Daten_Polit!AF13</f>
        <v>2.2000000000000002</v>
      </c>
      <c r="EW13" s="309">
        <v>0.64579611215276722</v>
      </c>
      <c r="EX13" s="309">
        <v>2.4965841135827791</v>
      </c>
      <c r="EY13" s="309">
        <v>0.46876840323803615</v>
      </c>
      <c r="EZ13" s="309">
        <v>0.47715300669028393</v>
      </c>
      <c r="FA13" s="309">
        <v>0.42455996925207351</v>
      </c>
      <c r="FB13" s="309">
        <v>8.2797046010210575</v>
      </c>
      <c r="FC13" s="309">
        <v>5.7561706529819281</v>
      </c>
      <c r="FD13" s="309">
        <v>11.285456057513306</v>
      </c>
      <c r="FE13" s="309">
        <v>11.079777205123669</v>
      </c>
      <c r="FF13" s="309">
        <v>12.434185713208565</v>
      </c>
      <c r="FG13" s="309">
        <v>31.375858931316493</v>
      </c>
      <c r="FH13" s="309">
        <v>34.695032821144956</v>
      </c>
      <c r="FI13" s="309">
        <v>27.405296642736644</v>
      </c>
      <c r="FJ13" s="309">
        <v>28.896818542393234</v>
      </c>
      <c r="FK13" s="309">
        <v>19.121229436709037</v>
      </c>
      <c r="FL13" s="309">
        <v>100</v>
      </c>
      <c r="FM13" s="309">
        <v>14.654011834712421</v>
      </c>
      <c r="FN13" s="309">
        <v>82.285476455183698</v>
      </c>
      <c r="FO13" s="309">
        <v>65.930748498821671</v>
      </c>
      <c r="FP13" s="309">
        <v>16.354727956362034</v>
      </c>
      <c r="FQ13" s="309">
        <v>100</v>
      </c>
      <c r="FR13" s="309">
        <v>55.052549434724753</v>
      </c>
      <c r="FS13" s="309">
        <v>44.947450565275247</v>
      </c>
      <c r="FT13" s="309">
        <v>37.870184516301379</v>
      </c>
      <c r="FU13" s="309">
        <v>7.0772660489738808</v>
      </c>
      <c r="FV13" s="309">
        <v>100</v>
      </c>
      <c r="FW13" s="309">
        <v>9.7573475222122106</v>
      </c>
      <c r="FX13" s="309">
        <v>85.798385989322554</v>
      </c>
      <c r="FY13" s="309">
        <v>72.120046072018013</v>
      </c>
      <c r="FZ13" s="313">
        <v>13.678339917304552</v>
      </c>
      <c r="GA13" s="570">
        <f>Daten_Polit!AG13</f>
        <v>5.8</v>
      </c>
      <c r="GB13" s="571">
        <f>Daten_Polit!AH13</f>
        <v>21.6</v>
      </c>
      <c r="GC13" s="571">
        <f>Daten_Polit!AI13</f>
        <v>3.3</v>
      </c>
      <c r="GD13" s="571">
        <f>Daten_Polit!AJ13</f>
        <v>3.4</v>
      </c>
      <c r="GE13" s="571">
        <f>Daten_Polit!AK13</f>
        <v>2.6</v>
      </c>
      <c r="GF13" s="444">
        <v>0.66628264913394264</v>
      </c>
      <c r="GG13" s="444">
        <v>2.7085454921005416</v>
      </c>
      <c r="GH13" s="444">
        <v>0.4714150101221522</v>
      </c>
      <c r="GI13" s="444">
        <v>0.47877412901309158</v>
      </c>
      <c r="GJ13" s="444">
        <v>0.43453582837806315</v>
      </c>
      <c r="GK13" s="444">
        <v>6.9696983573825939</v>
      </c>
      <c r="GL13" s="444">
        <v>4.8808852851482554</v>
      </c>
      <c r="GM13" s="444">
        <v>9.4393453234822768</v>
      </c>
      <c r="GN13" s="444">
        <v>9.30211543583302</v>
      </c>
      <c r="GO13" s="444">
        <v>10.160762057154388</v>
      </c>
      <c r="GP13" s="444">
        <v>30.572699416465099</v>
      </c>
      <c r="GQ13" s="444">
        <v>33.998687686121393</v>
      </c>
      <c r="GR13" s="444">
        <v>26.498739263034881</v>
      </c>
      <c r="GS13" s="444">
        <v>27.862495980546733</v>
      </c>
      <c r="GT13" s="444">
        <v>19.342283532451177</v>
      </c>
      <c r="GU13" s="444">
        <v>100</v>
      </c>
      <c r="GV13" s="444">
        <v>14.857409622170744</v>
      </c>
      <c r="GW13" s="444">
        <v>81.833546912449521</v>
      </c>
      <c r="GX13" s="444">
        <v>65.06819598525361</v>
      </c>
      <c r="GY13" s="444">
        <v>16.765350927195914</v>
      </c>
      <c r="GZ13" s="444">
        <v>100</v>
      </c>
      <c r="HA13" s="444">
        <v>54.606303872561924</v>
      </c>
      <c r="HB13" s="444">
        <v>45.393696127438083</v>
      </c>
      <c r="HC13" s="444">
        <v>37.998036494148344</v>
      </c>
      <c r="HD13" s="444">
        <v>7.3956596332897364</v>
      </c>
      <c r="HE13" s="444">
        <v>100</v>
      </c>
      <c r="HF13" s="444">
        <v>9.7209382215770503</v>
      </c>
      <c r="HG13" s="444">
        <v>85.48446835392825</v>
      </c>
      <c r="HH13" s="444">
        <v>71.26397712992356</v>
      </c>
      <c r="HI13" s="445">
        <v>14.2204912240047</v>
      </c>
      <c r="HJ13" s="570">
        <f>Daten_Polit!AL13</f>
        <v>5.6</v>
      </c>
      <c r="HK13" s="571">
        <f>Daten_Polit!AM13</f>
        <v>20.9</v>
      </c>
      <c r="HL13" s="571">
        <f>Daten_Polit!AN13</f>
        <v>3.1</v>
      </c>
      <c r="HM13" s="571">
        <f>Daten_Polit!AO13</f>
        <v>3.3</v>
      </c>
      <c r="HN13" s="571">
        <f>Daten_Polit!AP13</f>
        <v>2.5</v>
      </c>
      <c r="HO13" s="444">
        <v>0.54896436945637661</v>
      </c>
      <c r="HP13" s="444">
        <v>2.1830117688207187</v>
      </c>
      <c r="HQ13" s="444">
        <v>0.38437532175892464</v>
      </c>
      <c r="HR13" s="444">
        <v>0.38709648289902659</v>
      </c>
      <c r="HS13" s="444">
        <v>0.37141930364966247</v>
      </c>
      <c r="HT13" s="444">
        <v>7.0600925925925928</v>
      </c>
      <c r="HU13" s="444">
        <v>4.9483661295386367</v>
      </c>
      <c r="HV13" s="444">
        <v>9.650384768161512</v>
      </c>
      <c r="HW13" s="444">
        <v>9.3431903026259722</v>
      </c>
      <c r="HX13" s="444">
        <v>11.2523823533175</v>
      </c>
      <c r="HY13" s="444">
        <v>38.319187304302169</v>
      </c>
      <c r="HZ13" s="444">
        <v>42.30450623861401</v>
      </c>
      <c r="IA13" s="444">
        <v>33.286679880488826</v>
      </c>
      <c r="IB13" s="444">
        <v>34.584482551864731</v>
      </c>
      <c r="IC13" s="444">
        <v>26.540789029425515</v>
      </c>
      <c r="ID13" s="444">
        <v>100</v>
      </c>
      <c r="IE13" s="444">
        <v>14.994662430074438</v>
      </c>
      <c r="IF13" s="444">
        <v>81.956381127986177</v>
      </c>
      <c r="IG13" s="444">
        <v>64.7919459331181</v>
      </c>
      <c r="IH13" s="444">
        <v>17.164435194868066</v>
      </c>
      <c r="II13" s="444">
        <v>100</v>
      </c>
      <c r="IJ13" s="444">
        <v>55.479058420526584</v>
      </c>
      <c r="IK13" s="444">
        <v>44.520941579473408</v>
      </c>
      <c r="IL13" s="444">
        <v>37.350065684675045</v>
      </c>
      <c r="IM13" s="444">
        <v>7.170875894798372</v>
      </c>
      <c r="IN13" s="444">
        <v>100</v>
      </c>
      <c r="IO13" s="444">
        <v>10.076349492612817</v>
      </c>
      <c r="IP13" s="444">
        <v>85.592506995408641</v>
      </c>
      <c r="IQ13" s="444">
        <v>70.735816246704388</v>
      </c>
      <c r="IR13" s="445">
        <v>14.856690748704239</v>
      </c>
      <c r="IS13" s="443">
        <f>Daten_Polit!AQ13</f>
        <v>5.2</v>
      </c>
      <c r="IT13" s="227">
        <f>Daten_Polit!AR13</f>
        <v>19.7</v>
      </c>
      <c r="IU13" s="227">
        <f>Daten_Polit!AS13</f>
        <v>2.7</v>
      </c>
      <c r="IV13" s="227">
        <f>Daten_Polit!AT13</f>
        <v>2.8</v>
      </c>
      <c r="IW13" s="227">
        <f>Daten_Polit!AU13</f>
        <v>2.2999999999999998</v>
      </c>
      <c r="IX13" s="444" t="s">
        <v>820</v>
      </c>
      <c r="IY13" s="444" t="s">
        <v>820</v>
      </c>
      <c r="IZ13" s="444" t="s">
        <v>820</v>
      </c>
      <c r="JA13" s="444" t="s">
        <v>820</v>
      </c>
      <c r="JB13" s="444" t="s">
        <v>820</v>
      </c>
      <c r="JC13" s="444" t="s">
        <v>820</v>
      </c>
      <c r="JD13" s="444" t="s">
        <v>820</v>
      </c>
      <c r="JE13" s="444" t="s">
        <v>820</v>
      </c>
      <c r="JF13" s="444" t="s">
        <v>820</v>
      </c>
      <c r="JG13" s="444" t="s">
        <v>820</v>
      </c>
      <c r="JH13" s="444" t="s">
        <v>820</v>
      </c>
      <c r="JI13" s="444" t="s">
        <v>820</v>
      </c>
      <c r="JJ13" s="444" t="s">
        <v>820</v>
      </c>
      <c r="JK13" s="444" t="s">
        <v>820</v>
      </c>
      <c r="JL13" s="444" t="s">
        <v>820</v>
      </c>
      <c r="JM13" s="444" t="s">
        <v>820</v>
      </c>
      <c r="JN13" s="444" t="s">
        <v>820</v>
      </c>
      <c r="JO13" s="444" t="s">
        <v>820</v>
      </c>
      <c r="JP13" s="444" t="s">
        <v>820</v>
      </c>
      <c r="JQ13" s="444" t="s">
        <v>820</v>
      </c>
      <c r="JR13" s="444" t="s">
        <v>820</v>
      </c>
      <c r="JS13" s="444" t="s">
        <v>820</v>
      </c>
      <c r="JT13" s="444" t="s">
        <v>820</v>
      </c>
      <c r="JU13" s="444" t="s">
        <v>820</v>
      </c>
      <c r="JV13" s="444" t="s">
        <v>820</v>
      </c>
      <c r="JW13" s="444" t="s">
        <v>820</v>
      </c>
      <c r="JX13" s="444" t="s">
        <v>820</v>
      </c>
      <c r="JY13" s="444" t="s">
        <v>820</v>
      </c>
      <c r="JZ13" s="444" t="s">
        <v>820</v>
      </c>
      <c r="KA13" s="445" t="s">
        <v>820</v>
      </c>
    </row>
    <row r="14" spans="1:287" ht="12.65" customHeight="1" x14ac:dyDescent="0.2">
      <c r="D14" s="276"/>
      <c r="E14" s="3" t="str">
        <f>Daten_Polit!E14</f>
        <v>02</v>
      </c>
      <c r="F14" s="229" t="str">
        <f>Daten_Polit!F14</f>
        <v>Hamburg</v>
      </c>
      <c r="G14" s="246"/>
      <c r="H14" s="531">
        <f>Daten_Polit!H14</f>
        <v>7.4</v>
      </c>
      <c r="I14" s="532">
        <f>Daten_Polit!I14</f>
        <v>21.6</v>
      </c>
      <c r="J14" s="532">
        <f>Daten_Polit!J14</f>
        <v>4.4000000000000004</v>
      </c>
      <c r="K14" s="532">
        <f>Daten_Polit!K14</f>
        <v>4.7</v>
      </c>
      <c r="L14" s="532">
        <f>Daten_Polit!L14</f>
        <v>3.7</v>
      </c>
      <c r="M14" s="308">
        <v>0.83879889004142261</v>
      </c>
      <c r="N14" s="308">
        <v>2.4719001507246592</v>
      </c>
      <c r="O14" s="308">
        <v>0.63455434842034719</v>
      </c>
      <c r="P14" s="308">
        <v>0.63140867253604305</v>
      </c>
      <c r="Q14" s="308">
        <v>0.64175618330972439</v>
      </c>
      <c r="R14" s="308">
        <v>7.7163604266809793</v>
      </c>
      <c r="S14" s="308">
        <v>4.6355029893874535</v>
      </c>
      <c r="T14" s="308">
        <v>11.269484099782435</v>
      </c>
      <c r="U14" s="308">
        <v>10.074314782060247</v>
      </c>
      <c r="V14" s="308">
        <v>14.413366515184304</v>
      </c>
      <c r="W14" s="308">
        <v>31.586912474672875</v>
      </c>
      <c r="X14" s="308">
        <v>35.611710937381545</v>
      </c>
      <c r="Y14" s="308">
        <v>26.850498239751776</v>
      </c>
      <c r="Z14" s="308">
        <v>29.121888727465201</v>
      </c>
      <c r="AA14" s="308">
        <v>20.895576145582538</v>
      </c>
      <c r="AB14" s="308">
        <v>100</v>
      </c>
      <c r="AC14" s="308">
        <v>18.236600968604474</v>
      </c>
      <c r="AD14" s="308">
        <v>79.270881964924527</v>
      </c>
      <c r="AE14" s="308">
        <v>52.092385038757584</v>
      </c>
      <c r="AF14" s="308">
        <v>27.178496926166961</v>
      </c>
      <c r="AG14" s="308">
        <v>100</v>
      </c>
      <c r="AH14" s="308">
        <v>54.000367849917232</v>
      </c>
      <c r="AI14" s="308">
        <v>45.999632150082775</v>
      </c>
      <c r="AJ14" s="308">
        <v>33.09234447729942</v>
      </c>
      <c r="AK14" s="308">
        <v>12.907287672783349</v>
      </c>
      <c r="AL14" s="308">
        <v>100</v>
      </c>
      <c r="AM14" s="308">
        <v>12.385192523536384</v>
      </c>
      <c r="AN14" s="308">
        <v>83.940689825947771</v>
      </c>
      <c r="AO14" s="308">
        <v>58.422455588498089</v>
      </c>
      <c r="AP14" s="337">
        <v>25.518234237449683</v>
      </c>
      <c r="AQ14" s="531">
        <f>Daten_Polit!M14</f>
        <v>7.1</v>
      </c>
      <c r="AR14" s="532">
        <f>Daten_Polit!N14</f>
        <v>20.8</v>
      </c>
      <c r="AS14" s="532">
        <f>Daten_Polit!O14</f>
        <v>4.0999999999999996</v>
      </c>
      <c r="AT14" s="532">
        <f>Daten_Polit!P14</f>
        <v>4.5</v>
      </c>
      <c r="AU14" s="532">
        <f>Daten_Polit!Q14</f>
        <v>3.5</v>
      </c>
      <c r="AV14" s="308">
        <v>0.79742923133043397</v>
      </c>
      <c r="AW14" s="308">
        <v>2.2527739467836949</v>
      </c>
      <c r="AX14" s="308">
        <v>0.61596632222999304</v>
      </c>
      <c r="AY14" s="308">
        <v>0.60818772610954519</v>
      </c>
      <c r="AZ14" s="308">
        <v>0.63265670380225125</v>
      </c>
      <c r="BA14" s="308">
        <v>7.7556465879504222</v>
      </c>
      <c r="BB14" s="308">
        <v>4.6089394911990267</v>
      </c>
      <c r="BC14" s="308">
        <v>11.45211670794048</v>
      </c>
      <c r="BD14" s="308">
        <v>10.094367540196627</v>
      </c>
      <c r="BE14" s="308">
        <v>14.846204427558943</v>
      </c>
      <c r="BF14" s="308">
        <v>32.497320142972846</v>
      </c>
      <c r="BG14" s="308">
        <v>37.617751299265926</v>
      </c>
      <c r="BH14" s="308">
        <v>27.587400393835871</v>
      </c>
      <c r="BI14" s="308">
        <v>30.367579489064411</v>
      </c>
      <c r="BJ14" s="308">
        <v>20.669185105234465</v>
      </c>
      <c r="BK14" s="308">
        <v>100</v>
      </c>
      <c r="BL14" s="308">
        <v>17.899182133185263</v>
      </c>
      <c r="BM14" s="308">
        <v>79.559076516109073</v>
      </c>
      <c r="BN14" s="308">
        <v>51.331155015371721</v>
      </c>
      <c r="BO14" s="308">
        <v>28.227921500737356</v>
      </c>
      <c r="BP14" s="308">
        <v>100</v>
      </c>
      <c r="BQ14" s="308">
        <v>54.404260700099663</v>
      </c>
      <c r="BR14" s="308">
        <v>45.595739299900323</v>
      </c>
      <c r="BS14" s="308">
        <v>32.41791755307279</v>
      </c>
      <c r="BT14" s="308">
        <v>13.177821746827533</v>
      </c>
      <c r="BU14" s="308">
        <v>100</v>
      </c>
      <c r="BV14" s="308">
        <v>12.469210822052142</v>
      </c>
      <c r="BW14" s="308">
        <v>83.856223939601506</v>
      </c>
      <c r="BX14" s="308">
        <v>57.19864525349108</v>
      </c>
      <c r="BY14" s="312">
        <v>26.657578686110426</v>
      </c>
      <c r="BZ14" s="531">
        <f>Daten_Polit!R14</f>
        <v>6.8</v>
      </c>
      <c r="CA14" s="532">
        <f>Daten_Polit!S14</f>
        <v>19.8</v>
      </c>
      <c r="CB14" s="532">
        <f>Daten_Polit!T14</f>
        <v>4.0999999999999996</v>
      </c>
      <c r="CC14" s="532">
        <f>Daten_Polit!U14</f>
        <v>4.4000000000000004</v>
      </c>
      <c r="CD14" s="532">
        <f>Daten_Polit!V14</f>
        <v>3.5</v>
      </c>
      <c r="CE14" s="309">
        <v>0.77896848166449029</v>
      </c>
      <c r="CF14" s="309">
        <v>1.9907660303256438</v>
      </c>
      <c r="CG14" s="309">
        <v>0.6274862454289416</v>
      </c>
      <c r="CH14" s="309">
        <v>0.62108465488964704</v>
      </c>
      <c r="CI14" s="309">
        <v>0.6404632549861996</v>
      </c>
      <c r="CJ14" s="309">
        <v>7.9969258296357193</v>
      </c>
      <c r="CK14" s="309">
        <v>4.8097812608501513</v>
      </c>
      <c r="CL14" s="309">
        <v>11.743078650714796</v>
      </c>
      <c r="CM14" s="309">
        <v>10.436744449721896</v>
      </c>
      <c r="CN14" s="309">
        <v>14.861034924117753</v>
      </c>
      <c r="CO14" s="309">
        <v>30.80170401213017</v>
      </c>
      <c r="CP14" s="309">
        <v>37.451299101095827</v>
      </c>
      <c r="CQ14" s="309">
        <v>26.746625306882343</v>
      </c>
      <c r="CR14" s="309">
        <v>29.686034533126076</v>
      </c>
      <c r="CS14" s="309">
        <v>19.749279407054658</v>
      </c>
      <c r="CT14" s="309">
        <v>100</v>
      </c>
      <c r="CU14" s="309">
        <v>17.960169515959503</v>
      </c>
      <c r="CV14" s="309">
        <v>79.56113483727114</v>
      </c>
      <c r="CW14" s="309">
        <v>50.022567890005057</v>
      </c>
      <c r="CX14" s="309">
        <v>29.538566947266087</v>
      </c>
      <c r="CY14" s="309">
        <v>100</v>
      </c>
      <c r="CZ14" s="309">
        <v>52.635308568099148</v>
      </c>
      <c r="DA14" s="309">
        <v>47.364691431900845</v>
      </c>
      <c r="DB14" s="309">
        <v>33.348030801694406</v>
      </c>
      <c r="DC14" s="309">
        <v>14.016660630206445</v>
      </c>
      <c r="DD14" s="309">
        <v>100</v>
      </c>
      <c r="DE14" s="309">
        <v>12.753546823654055</v>
      </c>
      <c r="DF14" s="309">
        <v>83.679157537321871</v>
      </c>
      <c r="DG14" s="309">
        <v>56.036309211948364</v>
      </c>
      <c r="DH14" s="313">
        <v>27.6428483253735</v>
      </c>
      <c r="DI14" s="565">
        <f>Daten_Polit!W14</f>
        <v>6.3</v>
      </c>
      <c r="DJ14" s="532">
        <f>Daten_Polit!X14</f>
        <v>19.8</v>
      </c>
      <c r="DK14" s="532">
        <f>Daten_Polit!Y14</f>
        <v>3.5</v>
      </c>
      <c r="DL14" s="532">
        <f>Daten_Polit!Z14</f>
        <v>3.8</v>
      </c>
      <c r="DM14" s="532">
        <f>Daten_Polit!AA14</f>
        <v>2.9</v>
      </c>
      <c r="DN14" s="309">
        <v>0.76389252593944457</v>
      </c>
      <c r="DO14" s="309">
        <v>2.3113588262866203</v>
      </c>
      <c r="DP14" s="309">
        <v>0.55526096431999783</v>
      </c>
      <c r="DQ14" s="309">
        <v>0.54240587433540355</v>
      </c>
      <c r="DR14" s="309">
        <v>0.57997309015467469</v>
      </c>
      <c r="DS14" s="309">
        <v>8.3323433586177131</v>
      </c>
      <c r="DT14" s="309">
        <v>5.2542349924149345</v>
      </c>
      <c r="DU14" s="309">
        <v>12.240208667044367</v>
      </c>
      <c r="DV14" s="309">
        <v>10.68244837147707</v>
      </c>
      <c r="DW14" s="309">
        <v>15.787787108509818</v>
      </c>
      <c r="DX14" s="309">
        <v>28.806476654643049</v>
      </c>
      <c r="DY14" s="309">
        <v>31.553875510472238</v>
      </c>
      <c r="DZ14" s="309">
        <v>25.329488337618304</v>
      </c>
      <c r="EA14" s="309">
        <v>28.701239100504605</v>
      </c>
      <c r="EB14" s="309">
        <v>17.683122977652538</v>
      </c>
      <c r="EC14" s="309">
        <v>100</v>
      </c>
      <c r="ED14" s="309">
        <v>18.432014185059618</v>
      </c>
      <c r="EE14" s="309">
        <v>79.232536536876054</v>
      </c>
      <c r="EF14" s="309">
        <v>49.086363537795044</v>
      </c>
      <c r="EG14" s="309">
        <v>30.146172999081006</v>
      </c>
      <c r="EH14" s="309">
        <v>100</v>
      </c>
      <c r="EI14" s="309">
        <v>56.299175574433413</v>
      </c>
      <c r="EJ14" s="309">
        <v>43.700824425566594</v>
      </c>
      <c r="EK14" s="309">
        <v>30.365819253314939</v>
      </c>
      <c r="EL14" s="309">
        <v>13.335005172251654</v>
      </c>
      <c r="EM14" s="309">
        <v>100</v>
      </c>
      <c r="EN14" s="309">
        <v>12.933494770540729</v>
      </c>
      <c r="EO14" s="309">
        <v>83.735951721842937</v>
      </c>
      <c r="EP14" s="309">
        <v>55.082425745671124</v>
      </c>
      <c r="EQ14" s="367">
        <v>28.653525976171814</v>
      </c>
      <c r="ER14" s="531">
        <f>Daten_Polit!AB14</f>
        <v>6.1</v>
      </c>
      <c r="ES14" s="532">
        <f>Daten_Polit!AC14</f>
        <v>19</v>
      </c>
      <c r="ET14" s="532">
        <f>Daten_Polit!AD14</f>
        <v>3.3</v>
      </c>
      <c r="EU14" s="532">
        <f>Daten_Polit!AE14</f>
        <v>3.6</v>
      </c>
      <c r="EV14" s="532">
        <f>Daten_Polit!AF14</f>
        <v>2.8</v>
      </c>
      <c r="EW14" s="309">
        <v>0.76389824985244215</v>
      </c>
      <c r="EX14" s="309">
        <v>2.3997939336321177</v>
      </c>
      <c r="EY14" s="309">
        <v>0.5373393407253173</v>
      </c>
      <c r="EZ14" s="309">
        <v>0.52276064927341848</v>
      </c>
      <c r="FA14" s="309">
        <v>0.56390410827983539</v>
      </c>
      <c r="FB14" s="309">
        <v>8.5323584671924628</v>
      </c>
      <c r="FC14" s="309">
        <v>5.4773114977823267</v>
      </c>
      <c r="FD14" s="309">
        <v>12.534299689811501</v>
      </c>
      <c r="FE14" s="309">
        <v>11.036303225834674</v>
      </c>
      <c r="FF14" s="309">
        <v>15.73710959070792</v>
      </c>
      <c r="FG14" s="309">
        <v>26.017059270027893</v>
      </c>
      <c r="FH14" s="309">
        <v>28.390447133278752</v>
      </c>
      <c r="FI14" s="309">
        <v>22.900972306520405</v>
      </c>
      <c r="FJ14" s="309">
        <v>26.194299214665463</v>
      </c>
      <c r="FK14" s="309">
        <v>15.901546358200475</v>
      </c>
      <c r="FL14" s="309">
        <v>100</v>
      </c>
      <c r="FM14" s="309">
        <v>17.978148929831793</v>
      </c>
      <c r="FN14" s="309">
        <v>79.634900913682699</v>
      </c>
      <c r="FO14" s="309">
        <v>48.322320021978655</v>
      </c>
      <c r="FP14" s="309">
        <v>31.312580891704052</v>
      </c>
      <c r="FQ14" s="309">
        <v>100</v>
      </c>
      <c r="FR14" s="309">
        <v>57.282649023002719</v>
      </c>
      <c r="FS14" s="309">
        <v>42.717350976997274</v>
      </c>
      <c r="FT14" s="309">
        <v>29.054847885233738</v>
      </c>
      <c r="FU14" s="309">
        <v>13.662503091763542</v>
      </c>
      <c r="FV14" s="309">
        <v>100</v>
      </c>
      <c r="FW14" s="309">
        <v>13.129816089444077</v>
      </c>
      <c r="FX14" s="309">
        <v>83.524448300229096</v>
      </c>
      <c r="FY14" s="309">
        <v>53.928561375184835</v>
      </c>
      <c r="FZ14" s="313">
        <v>29.595886925044262</v>
      </c>
      <c r="GA14" s="570">
        <f>Daten_Polit!AG14</f>
        <v>7.6</v>
      </c>
      <c r="GB14" s="571">
        <f>Daten_Polit!AH14</f>
        <v>23.5</v>
      </c>
      <c r="GC14" s="571">
        <f>Daten_Polit!AI14</f>
        <v>4.0999999999999996</v>
      </c>
      <c r="GD14" s="571">
        <f>Daten_Polit!AJ14</f>
        <v>4.5</v>
      </c>
      <c r="GE14" s="571">
        <f>Daten_Polit!AK14</f>
        <v>3.5</v>
      </c>
      <c r="GF14" s="444">
        <v>0.83962331591492001</v>
      </c>
      <c r="GG14" s="444">
        <v>2.8137191037845928</v>
      </c>
      <c r="GH14" s="444">
        <v>0.57108874092506456</v>
      </c>
      <c r="GI14" s="444">
        <v>0.56338408330809164</v>
      </c>
      <c r="GJ14" s="444">
        <v>0.58436291068700175</v>
      </c>
      <c r="GK14" s="444">
        <v>6.6375669062869793</v>
      </c>
      <c r="GL14" s="444">
        <v>4.2290630861293907</v>
      </c>
      <c r="GM14" s="444">
        <v>9.7736101613536839</v>
      </c>
      <c r="GN14" s="444">
        <v>8.3563861842630711</v>
      </c>
      <c r="GO14" s="444">
        <v>12.624514357491309</v>
      </c>
      <c r="GP14" s="444">
        <v>25.060632979382824</v>
      </c>
      <c r="GQ14" s="444">
        <v>27.709387522302592</v>
      </c>
      <c r="GR14" s="444">
        <v>21.619631843560917</v>
      </c>
      <c r="GS14" s="444">
        <v>24.552244114090584</v>
      </c>
      <c r="GT14" s="444">
        <v>15.725100256628707</v>
      </c>
      <c r="GU14" s="444">
        <v>100</v>
      </c>
      <c r="GV14" s="444">
        <v>18.405302144411586</v>
      </c>
      <c r="GW14" s="444">
        <v>78.994097838022398</v>
      </c>
      <c r="GX14" s="444">
        <v>47.291247443403222</v>
      </c>
      <c r="GY14" s="444">
        <v>31.702850394619187</v>
      </c>
      <c r="GZ14" s="444">
        <v>100</v>
      </c>
      <c r="HA14" s="444">
        <v>57.013466402351497</v>
      </c>
      <c r="HB14" s="444">
        <v>42.986533597648503</v>
      </c>
      <c r="HC14" s="444">
        <v>28.512999293640483</v>
      </c>
      <c r="HD14" s="444">
        <v>14.473534304008021</v>
      </c>
      <c r="HE14" s="444">
        <v>100</v>
      </c>
      <c r="HF14" s="444">
        <v>12.91079857778103</v>
      </c>
      <c r="HG14" s="444">
        <v>83.410803916242827</v>
      </c>
      <c r="HH14" s="444">
        <v>52.77745753687514</v>
      </c>
      <c r="HI14" s="445">
        <v>30.633346379367694</v>
      </c>
      <c r="HJ14" s="570">
        <f>Daten_Polit!AL14</f>
        <v>7.5</v>
      </c>
      <c r="HK14" s="571">
        <f>Daten_Polit!AM14</f>
        <v>23.4</v>
      </c>
      <c r="HL14" s="571">
        <f>Daten_Polit!AN14</f>
        <v>4</v>
      </c>
      <c r="HM14" s="571">
        <f>Daten_Polit!AO14</f>
        <v>4.5</v>
      </c>
      <c r="HN14" s="571">
        <f>Daten_Polit!AP14</f>
        <v>3.2</v>
      </c>
      <c r="HO14" s="444">
        <v>0.67874103003828379</v>
      </c>
      <c r="HP14" s="444">
        <v>2.1831160632570494</v>
      </c>
      <c r="HQ14" s="444">
        <v>0.47038365075659799</v>
      </c>
      <c r="HR14" s="444">
        <v>0.46145417471077987</v>
      </c>
      <c r="HS14" s="444">
        <v>0.48498321476041983</v>
      </c>
      <c r="HT14" s="444">
        <v>7.0404196140902666</v>
      </c>
      <c r="HU14" s="444">
        <v>4.4020754923551024</v>
      </c>
      <c r="HV14" s="444">
        <v>10.546681052591365</v>
      </c>
      <c r="HW14" s="444">
        <v>8.899990846166304</v>
      </c>
      <c r="HX14" s="444">
        <v>14.013966521861567</v>
      </c>
      <c r="HY14" s="444">
        <v>34.724034740930527</v>
      </c>
      <c r="HZ14" s="444">
        <v>38.040935090503382</v>
      </c>
      <c r="IA14" s="444">
        <v>30.277725196693801</v>
      </c>
      <c r="IB14" s="444">
        <v>33.577631357856042</v>
      </c>
      <c r="IC14" s="444">
        <v>23.303538372031898</v>
      </c>
      <c r="ID14" s="444">
        <v>100</v>
      </c>
      <c r="IE14" s="444">
        <v>18.337355395750105</v>
      </c>
      <c r="IF14" s="444">
        <v>79.24193057574665</v>
      </c>
      <c r="IG14" s="444">
        <v>46.877440853176779</v>
      </c>
      <c r="IH14" s="444">
        <v>32.364489722569871</v>
      </c>
      <c r="II14" s="444">
        <v>100</v>
      </c>
      <c r="IJ14" s="444">
        <v>57.635444022954964</v>
      </c>
      <c r="IK14" s="444">
        <v>42.364555977045029</v>
      </c>
      <c r="IL14" s="444">
        <v>28.874866258146092</v>
      </c>
      <c r="IM14" s="444">
        <v>13.489689718898939</v>
      </c>
      <c r="IN14" s="444">
        <v>100</v>
      </c>
      <c r="IO14" s="444">
        <v>13.08610011032007</v>
      </c>
      <c r="IP14" s="444">
        <v>83.560786146323039</v>
      </c>
      <c r="IQ14" s="444">
        <v>51.84873853668244</v>
      </c>
      <c r="IR14" s="445">
        <v>31.712047609640599</v>
      </c>
      <c r="IS14" s="443">
        <f>Daten_Polit!AQ14</f>
        <v>6.8</v>
      </c>
      <c r="IT14" s="227">
        <f>Daten_Polit!AR14</f>
        <v>21.9</v>
      </c>
      <c r="IU14" s="227">
        <f>Daten_Polit!AS14</f>
        <v>3.6</v>
      </c>
      <c r="IV14" s="227">
        <f>Daten_Polit!AT14</f>
        <v>4</v>
      </c>
      <c r="IW14" s="227">
        <f>Daten_Polit!AU14</f>
        <v>2.9</v>
      </c>
      <c r="IX14" s="444" t="s">
        <v>820</v>
      </c>
      <c r="IY14" s="444" t="s">
        <v>820</v>
      </c>
      <c r="IZ14" s="444" t="s">
        <v>820</v>
      </c>
      <c r="JA14" s="444" t="s">
        <v>820</v>
      </c>
      <c r="JB14" s="444" t="s">
        <v>820</v>
      </c>
      <c r="JC14" s="444" t="s">
        <v>820</v>
      </c>
      <c r="JD14" s="444" t="s">
        <v>820</v>
      </c>
      <c r="JE14" s="444" t="s">
        <v>820</v>
      </c>
      <c r="JF14" s="444" t="s">
        <v>820</v>
      </c>
      <c r="JG14" s="444" t="s">
        <v>820</v>
      </c>
      <c r="JH14" s="444" t="s">
        <v>820</v>
      </c>
      <c r="JI14" s="444" t="s">
        <v>820</v>
      </c>
      <c r="JJ14" s="444" t="s">
        <v>820</v>
      </c>
      <c r="JK14" s="444" t="s">
        <v>820</v>
      </c>
      <c r="JL14" s="444" t="s">
        <v>820</v>
      </c>
      <c r="JM14" s="444" t="s">
        <v>820</v>
      </c>
      <c r="JN14" s="444" t="s">
        <v>820</v>
      </c>
      <c r="JO14" s="444" t="s">
        <v>820</v>
      </c>
      <c r="JP14" s="444" t="s">
        <v>820</v>
      </c>
      <c r="JQ14" s="444" t="s">
        <v>820</v>
      </c>
      <c r="JR14" s="444" t="s">
        <v>820</v>
      </c>
      <c r="JS14" s="444" t="s">
        <v>820</v>
      </c>
      <c r="JT14" s="444" t="s">
        <v>820</v>
      </c>
      <c r="JU14" s="444" t="s">
        <v>820</v>
      </c>
      <c r="JV14" s="444" t="s">
        <v>820</v>
      </c>
      <c r="JW14" s="444" t="s">
        <v>820</v>
      </c>
      <c r="JX14" s="444" t="s">
        <v>820</v>
      </c>
      <c r="JY14" s="444" t="s">
        <v>820</v>
      </c>
      <c r="JZ14" s="444" t="s">
        <v>820</v>
      </c>
      <c r="KA14" s="445" t="s">
        <v>820</v>
      </c>
    </row>
    <row r="15" spans="1:287" ht="12.65" customHeight="1" x14ac:dyDescent="0.2">
      <c r="D15" s="276"/>
      <c r="E15" s="3" t="str">
        <f>Daten_Polit!E15</f>
        <v>03</v>
      </c>
      <c r="F15" s="229" t="str">
        <f>Daten_Polit!F15</f>
        <v>Niedersachsen</v>
      </c>
      <c r="G15" s="246"/>
      <c r="H15" s="531">
        <f>Daten_Polit!H15</f>
        <v>6.1</v>
      </c>
      <c r="I15" s="532">
        <f>Daten_Polit!I15</f>
        <v>21.6</v>
      </c>
      <c r="J15" s="532">
        <f>Daten_Polit!J15</f>
        <v>3.6</v>
      </c>
      <c r="K15" s="532">
        <f>Daten_Polit!K15</f>
        <v>3.9</v>
      </c>
      <c r="L15" s="532">
        <f>Daten_Polit!L15</f>
        <v>2.6</v>
      </c>
      <c r="M15" s="308">
        <v>0.67832823690416877</v>
      </c>
      <c r="N15" s="308">
        <v>2.6249033008514653</v>
      </c>
      <c r="O15" s="308">
        <v>0.51424325239996505</v>
      </c>
      <c r="P15" s="308">
        <v>0.5273016885377162</v>
      </c>
      <c r="Q15" s="308">
        <v>0.43753794916295879</v>
      </c>
      <c r="R15" s="308">
        <v>7.3747864278288082</v>
      </c>
      <c r="S15" s="308">
        <v>4.7393159181092219</v>
      </c>
      <c r="T15" s="308">
        <v>10.157169408575523</v>
      </c>
      <c r="U15" s="308">
        <v>9.9026562659798998</v>
      </c>
      <c r="V15" s="308">
        <v>11.905902644691373</v>
      </c>
      <c r="W15" s="308">
        <v>37.841393185443849</v>
      </c>
      <c r="X15" s="308">
        <v>42.521312874354969</v>
      </c>
      <c r="Y15" s="308">
        <v>33.129549495723566</v>
      </c>
      <c r="Z15" s="308">
        <v>34.227909432749556</v>
      </c>
      <c r="AA15" s="308">
        <v>25.616483668919315</v>
      </c>
      <c r="AB15" s="308">
        <v>100</v>
      </c>
      <c r="AC15" s="308">
        <v>14.412923035473391</v>
      </c>
      <c r="AD15" s="308">
        <v>82.093276037308101</v>
      </c>
      <c r="AE15" s="308">
        <v>67.038539054407138</v>
      </c>
      <c r="AF15" s="308">
        <v>15.054736982900957</v>
      </c>
      <c r="AG15" s="308">
        <v>100</v>
      </c>
      <c r="AH15" s="308">
        <v>51.855709405645555</v>
      </c>
      <c r="AI15" s="308">
        <v>48.144290594354452</v>
      </c>
      <c r="AJ15" s="308">
        <v>41.843591652831286</v>
      </c>
      <c r="AK15" s="308">
        <v>6.3006989415231658</v>
      </c>
      <c r="AL15" s="308">
        <v>100</v>
      </c>
      <c r="AM15" s="308">
        <v>9.0219092751879764</v>
      </c>
      <c r="AN15" s="308">
        <v>85.856613670555021</v>
      </c>
      <c r="AO15" s="308">
        <v>73.366569088747013</v>
      </c>
      <c r="AP15" s="337">
        <v>12.490044581808011</v>
      </c>
      <c r="AQ15" s="531">
        <f>Daten_Polit!M15</f>
        <v>6</v>
      </c>
      <c r="AR15" s="532">
        <f>Daten_Polit!N15</f>
        <v>21.8</v>
      </c>
      <c r="AS15" s="532">
        <f>Daten_Polit!O15</f>
        <v>3.5</v>
      </c>
      <c r="AT15" s="532">
        <f>Daten_Polit!P15</f>
        <v>3.7</v>
      </c>
      <c r="AU15" s="532">
        <f>Daten_Polit!Q15</f>
        <v>2.6</v>
      </c>
      <c r="AV15" s="308">
        <v>0.66680597682880016</v>
      </c>
      <c r="AW15" s="308">
        <v>2.4186596279116195</v>
      </c>
      <c r="AX15" s="308">
        <v>0.51328330509530529</v>
      </c>
      <c r="AY15" s="308">
        <v>0.52641961156321082</v>
      </c>
      <c r="AZ15" s="308">
        <v>0.4388349205645346</v>
      </c>
      <c r="BA15" s="308">
        <v>7.179552289995768</v>
      </c>
      <c r="BB15" s="308">
        <v>4.5579649055037725</v>
      </c>
      <c r="BC15" s="308">
        <v>10.191184330198555</v>
      </c>
      <c r="BD15" s="308">
        <v>9.9402657889213657</v>
      </c>
      <c r="BE15" s="308">
        <v>11.812540699958946</v>
      </c>
      <c r="BF15" s="308">
        <v>36.960014042084786</v>
      </c>
      <c r="BG15" s="308">
        <v>42.399548998849475</v>
      </c>
      <c r="BH15" s="308">
        <v>32.814361278168256</v>
      </c>
      <c r="BI15" s="308">
        <v>34.138838708813005</v>
      </c>
      <c r="BJ15" s="308">
        <v>24.31489732193171</v>
      </c>
      <c r="BK15" s="308">
        <v>100</v>
      </c>
      <c r="BL15" s="308">
        <v>14.717416248120868</v>
      </c>
      <c r="BM15" s="308">
        <v>82.152855115090176</v>
      </c>
      <c r="BN15" s="308">
        <v>66.622191660170799</v>
      </c>
      <c r="BO15" s="308">
        <v>15.530663454919383</v>
      </c>
      <c r="BP15" s="308">
        <v>100</v>
      </c>
      <c r="BQ15" s="308">
        <v>52.955302996969081</v>
      </c>
      <c r="BR15" s="308">
        <v>47.044697003030919</v>
      </c>
      <c r="BS15" s="308">
        <v>40.68361141180803</v>
      </c>
      <c r="BT15" s="308">
        <v>6.3610855912228921</v>
      </c>
      <c r="BU15" s="308">
        <v>100</v>
      </c>
      <c r="BV15" s="308">
        <v>9.2867986706622769</v>
      </c>
      <c r="BW15" s="308">
        <v>86.149290706806426</v>
      </c>
      <c r="BX15" s="308">
        <v>73.228271384669313</v>
      </c>
      <c r="BY15" s="312">
        <v>12.921019322137116</v>
      </c>
      <c r="BZ15" s="531">
        <f>Daten_Polit!R15</f>
        <v>5.8</v>
      </c>
      <c r="CA15" s="532">
        <f>Daten_Polit!S15</f>
        <v>20.6</v>
      </c>
      <c r="CB15" s="532">
        <f>Daten_Polit!T15</f>
        <v>3.3</v>
      </c>
      <c r="CC15" s="532">
        <f>Daten_Polit!U15</f>
        <v>3.5</v>
      </c>
      <c r="CD15" s="532">
        <f>Daten_Polit!V15</f>
        <v>2.5</v>
      </c>
      <c r="CE15" s="309">
        <v>0.62722236031928047</v>
      </c>
      <c r="CF15" s="309">
        <v>2.1427473644708517</v>
      </c>
      <c r="CG15" s="309">
        <v>0.49310699831285359</v>
      </c>
      <c r="CH15" s="309">
        <v>0.50425039738226218</v>
      </c>
      <c r="CI15" s="309">
        <v>0.43238748667776922</v>
      </c>
      <c r="CJ15" s="309">
        <v>7.3418111025673678</v>
      </c>
      <c r="CK15" s="309">
        <v>4.6404180929646088</v>
      </c>
      <c r="CL15" s="309">
        <v>10.527888080005873</v>
      </c>
      <c r="CM15" s="309">
        <v>10.288886171117806</v>
      </c>
      <c r="CN15" s="309">
        <v>11.972693667197268</v>
      </c>
      <c r="CO15" s="309">
        <v>36.366604517393775</v>
      </c>
      <c r="CP15" s="309">
        <v>43.788097698107961</v>
      </c>
      <c r="CQ15" s="309">
        <v>32.051717354632856</v>
      </c>
      <c r="CR15" s="309">
        <v>33.449274061441223</v>
      </c>
      <c r="CS15" s="309">
        <v>23.624387022745498</v>
      </c>
      <c r="CT15" s="309">
        <v>100</v>
      </c>
      <c r="CU15" s="309">
        <v>14.606506340274414</v>
      </c>
      <c r="CV15" s="309">
        <v>82.319431487082085</v>
      </c>
      <c r="CW15" s="309">
        <v>66.546281078218882</v>
      </c>
      <c r="CX15" s="309">
        <v>15.773150408863208</v>
      </c>
      <c r="CY15" s="309">
        <v>100</v>
      </c>
      <c r="CZ15" s="309">
        <v>52.359852965482922</v>
      </c>
      <c r="DA15" s="309">
        <v>47.640147034517071</v>
      </c>
      <c r="DB15" s="309">
        <v>40.881957863500269</v>
      </c>
      <c r="DC15" s="309">
        <v>6.7581891710168014</v>
      </c>
      <c r="DD15" s="309">
        <v>100</v>
      </c>
      <c r="DE15" s="309">
        <v>9.4532058845246354</v>
      </c>
      <c r="DF15" s="309">
        <v>86.120059505056062</v>
      </c>
      <c r="DG15" s="309">
        <v>72.765880255452529</v>
      </c>
      <c r="DH15" s="313">
        <v>13.354179249603545</v>
      </c>
      <c r="DI15" s="565">
        <f>Daten_Polit!W15</f>
        <v>5.3</v>
      </c>
      <c r="DJ15" s="532">
        <f>Daten_Polit!X15</f>
        <v>20.2</v>
      </c>
      <c r="DK15" s="532">
        <f>Daten_Polit!Y15</f>
        <v>2.9</v>
      </c>
      <c r="DL15" s="532">
        <f>Daten_Polit!Z15</f>
        <v>3</v>
      </c>
      <c r="DM15" s="532">
        <f>Daten_Polit!AA15</f>
        <v>2.2000000000000002</v>
      </c>
      <c r="DN15" s="309">
        <v>0.60348402225131981</v>
      </c>
      <c r="DO15" s="309">
        <v>2.424169722603351</v>
      </c>
      <c r="DP15" s="309">
        <v>0.42889026311688616</v>
      </c>
      <c r="DQ15" s="309">
        <v>0.43618067620871048</v>
      </c>
      <c r="DR15" s="309">
        <v>0.39082569131046296</v>
      </c>
      <c r="DS15" s="309">
        <v>7.6300872579036714</v>
      </c>
      <c r="DT15" s="309">
        <v>5.1586182540791032</v>
      </c>
      <c r="DU15" s="309">
        <v>10.779961269401602</v>
      </c>
      <c r="DV15" s="309">
        <v>10.478446712932998</v>
      </c>
      <c r="DW15" s="309">
        <v>12.531482589986332</v>
      </c>
      <c r="DX15" s="309">
        <v>36.316067069445829</v>
      </c>
      <c r="DY15" s="309">
        <v>40.134701723381951</v>
      </c>
      <c r="DZ15" s="309">
        <v>31.748780261663789</v>
      </c>
      <c r="EA15" s="309">
        <v>33.281086524633537</v>
      </c>
      <c r="EB15" s="309">
        <v>22.880937937601018</v>
      </c>
      <c r="EC15" s="309">
        <v>100</v>
      </c>
      <c r="ED15" s="309">
        <v>14.736323320774691</v>
      </c>
      <c r="EE15" s="309">
        <v>82.187699107182269</v>
      </c>
      <c r="EF15" s="309">
        <v>66.107381384799822</v>
      </c>
      <c r="EG15" s="309">
        <v>16.080317722382443</v>
      </c>
      <c r="EH15" s="309">
        <v>100</v>
      </c>
      <c r="EI15" s="309">
        <v>56.358289911858741</v>
      </c>
      <c r="EJ15" s="309">
        <v>43.641710088141288</v>
      </c>
      <c r="EK15" s="309">
        <v>37.214677950125576</v>
      </c>
      <c r="EL15" s="309">
        <v>6.4270321380157132</v>
      </c>
      <c r="EM15" s="309">
        <v>100</v>
      </c>
      <c r="EN15" s="309">
        <v>9.689255347183714</v>
      </c>
      <c r="EO15" s="309">
        <v>85.942736284202169</v>
      </c>
      <c r="EP15" s="309">
        <v>72.128200767120205</v>
      </c>
      <c r="EQ15" s="367">
        <v>13.814535517081961</v>
      </c>
      <c r="ER15" s="531">
        <f>Daten_Polit!AB15</f>
        <v>5</v>
      </c>
      <c r="ES15" s="532">
        <f>Daten_Polit!AC15</f>
        <v>19.2</v>
      </c>
      <c r="ET15" s="532">
        <f>Daten_Polit!AD15</f>
        <v>2.7</v>
      </c>
      <c r="EU15" s="532">
        <f>Daten_Polit!AE15</f>
        <v>2.8</v>
      </c>
      <c r="EV15" s="532">
        <f>Daten_Polit!AF15</f>
        <v>2.1</v>
      </c>
      <c r="EW15" s="309">
        <v>0.59923804882899057</v>
      </c>
      <c r="EX15" s="309">
        <v>2.4805130800510002</v>
      </c>
      <c r="EY15" s="309">
        <v>0.4139727459220896</v>
      </c>
      <c r="EZ15" s="309">
        <v>0.41985328715430309</v>
      </c>
      <c r="FA15" s="309">
        <v>0.38458489588101957</v>
      </c>
      <c r="FB15" s="309">
        <v>7.7338527517475022</v>
      </c>
      <c r="FC15" s="309">
        <v>5.376230564620057</v>
      </c>
      <c r="FD15" s="309">
        <v>10.789078013562605</v>
      </c>
      <c r="FE15" s="309">
        <v>10.439824703123746</v>
      </c>
      <c r="FF15" s="309">
        <v>12.731707878355461</v>
      </c>
      <c r="FG15" s="309">
        <v>33.966641120408539</v>
      </c>
      <c r="FH15" s="309">
        <v>37.654338779454122</v>
      </c>
      <c r="FI15" s="309">
        <v>29.43797491475345</v>
      </c>
      <c r="FJ15" s="309">
        <v>30.992827951705003</v>
      </c>
      <c r="FK15" s="309">
        <v>20.827424660838513</v>
      </c>
      <c r="FL15" s="309">
        <v>100</v>
      </c>
      <c r="FM15" s="309">
        <v>14.780853530195307</v>
      </c>
      <c r="FN15" s="309">
        <v>82.083199828581826</v>
      </c>
      <c r="FO15" s="309">
        <v>65.46809004110294</v>
      </c>
      <c r="FP15" s="309">
        <v>16.615109787478893</v>
      </c>
      <c r="FQ15" s="309">
        <v>100</v>
      </c>
      <c r="FR15" s="309">
        <v>56.915064050644759</v>
      </c>
      <c r="FS15" s="309">
        <v>43.084935949355248</v>
      </c>
      <c r="FT15" s="309">
        <v>36.450638362729698</v>
      </c>
      <c r="FU15" s="309">
        <v>6.6342975866255527</v>
      </c>
      <c r="FV15" s="309">
        <v>100</v>
      </c>
      <c r="FW15" s="309">
        <v>9.8496128505363387</v>
      </c>
      <c r="FX15" s="309">
        <v>85.734415425465855</v>
      </c>
      <c r="FY15" s="309">
        <v>71.439327196956597</v>
      </c>
      <c r="FZ15" s="313">
        <v>14.295088228509254</v>
      </c>
      <c r="GA15" s="570">
        <f>Daten_Polit!AG15</f>
        <v>5.8</v>
      </c>
      <c r="GB15" s="571">
        <f>Daten_Polit!AH15</f>
        <v>21.8</v>
      </c>
      <c r="GC15" s="571">
        <f>Daten_Polit!AI15</f>
        <v>3.1</v>
      </c>
      <c r="GD15" s="571">
        <f>Daten_Polit!AJ15</f>
        <v>3.2</v>
      </c>
      <c r="GE15" s="571">
        <f>Daten_Polit!AK15</f>
        <v>2.5</v>
      </c>
      <c r="GF15" s="444">
        <v>0.61172183128011259</v>
      </c>
      <c r="GG15" s="444">
        <v>2.6261369503226404</v>
      </c>
      <c r="GH15" s="444">
        <v>0.41598315591382418</v>
      </c>
      <c r="GI15" s="444">
        <v>0.42197469559813627</v>
      </c>
      <c r="GJ15" s="444">
        <v>0.38726228834717202</v>
      </c>
      <c r="GK15" s="444">
        <v>6.5357091285206268</v>
      </c>
      <c r="GL15" s="444">
        <v>4.629431973280715</v>
      </c>
      <c r="GM15" s="444">
        <v>8.9827474033434598</v>
      </c>
      <c r="GN15" s="444">
        <v>8.7346723364018342</v>
      </c>
      <c r="GO15" s="444">
        <v>10.278723129281007</v>
      </c>
      <c r="GP15" s="444">
        <v>32.17135726901914</v>
      </c>
      <c r="GQ15" s="444">
        <v>36.011129952948387</v>
      </c>
      <c r="GR15" s="444">
        <v>27.492268051017575</v>
      </c>
      <c r="GS15" s="444">
        <v>28.942824876752667</v>
      </c>
      <c r="GT15" s="444">
        <v>19.948326736914112</v>
      </c>
      <c r="GU15" s="444">
        <v>100</v>
      </c>
      <c r="GV15" s="444">
        <v>14.831276307232477</v>
      </c>
      <c r="GW15" s="444">
        <v>81.703703247950301</v>
      </c>
      <c r="GX15" s="444">
        <v>64.594494457779604</v>
      </c>
      <c r="GY15" s="444">
        <v>17.109208790170694</v>
      </c>
      <c r="GZ15" s="444">
        <v>100</v>
      </c>
      <c r="HA15" s="444">
        <v>56.31783705457061</v>
      </c>
      <c r="HB15" s="444">
        <v>43.682162945429404</v>
      </c>
      <c r="HC15" s="444">
        <v>36.53935842513458</v>
      </c>
      <c r="HD15" s="444">
        <v>7.1428045202948223</v>
      </c>
      <c r="HE15" s="444">
        <v>100</v>
      </c>
      <c r="HF15" s="444">
        <v>9.7734856097075564</v>
      </c>
      <c r="HG15" s="444">
        <v>85.353627737434294</v>
      </c>
      <c r="HH15" s="444">
        <v>70.621153435334989</v>
      </c>
      <c r="HI15" s="445">
        <v>14.732474302099297</v>
      </c>
      <c r="HJ15" s="570">
        <f>Daten_Polit!AL15</f>
        <v>5.5</v>
      </c>
      <c r="HK15" s="571">
        <f>Daten_Polit!AM15</f>
        <v>21.4</v>
      </c>
      <c r="HL15" s="571">
        <f>Daten_Polit!AN15</f>
        <v>2.9</v>
      </c>
      <c r="HM15" s="571">
        <f>Daten_Polit!AO15</f>
        <v>3.1</v>
      </c>
      <c r="HN15" s="571">
        <f>Daten_Polit!AP15</f>
        <v>2.2999999999999998</v>
      </c>
      <c r="HO15" s="444">
        <v>0.50827591180853982</v>
      </c>
      <c r="HP15" s="444">
        <v>2.159506221207963</v>
      </c>
      <c r="HQ15" s="444">
        <v>0.34110959293970317</v>
      </c>
      <c r="HR15" s="444">
        <v>0.34331845602000083</v>
      </c>
      <c r="HS15" s="444">
        <v>0.33096824838504857</v>
      </c>
      <c r="HT15" s="444">
        <v>6.8092111511835851</v>
      </c>
      <c r="HU15" s="444">
        <v>4.8014360911886778</v>
      </c>
      <c r="HV15" s="444">
        <v>9.5169733965087442</v>
      </c>
      <c r="HW15" s="444">
        <v>9.1235207700729894</v>
      </c>
      <c r="HX15" s="444">
        <v>11.535824141376656</v>
      </c>
      <c r="HY15" s="444">
        <v>41.020056929295059</v>
      </c>
      <c r="HZ15" s="444">
        <v>45.485488142566695</v>
      </c>
      <c r="IA15" s="444">
        <v>35.24577001124117</v>
      </c>
      <c r="IB15" s="444">
        <v>36.768002852320642</v>
      </c>
      <c r="IC15" s="444">
        <v>27.422824138618868</v>
      </c>
      <c r="ID15" s="444">
        <v>100</v>
      </c>
      <c r="IE15" s="444">
        <v>14.917209069900533</v>
      </c>
      <c r="IF15" s="444">
        <v>81.824959933039381</v>
      </c>
      <c r="IG15" s="444">
        <v>64.327117191958877</v>
      </c>
      <c r="IH15" s="444">
        <v>17.4978427410805</v>
      </c>
      <c r="II15" s="444">
        <v>100</v>
      </c>
      <c r="IJ15" s="444">
        <v>57.902761507114306</v>
      </c>
      <c r="IK15" s="444">
        <v>42.097238492885708</v>
      </c>
      <c r="IL15" s="444">
        <v>35.17288448820635</v>
      </c>
      <c r="IM15" s="444">
        <v>6.9243540046793575</v>
      </c>
      <c r="IN15" s="444">
        <v>100</v>
      </c>
      <c r="IO15" s="444">
        <v>10.037639434606618</v>
      </c>
      <c r="IP15" s="444">
        <v>85.460060282536787</v>
      </c>
      <c r="IQ15" s="444">
        <v>70.175331670860004</v>
      </c>
      <c r="IR15" s="445">
        <v>15.284728611676773</v>
      </c>
      <c r="IS15" s="443">
        <f>Daten_Polit!AQ15</f>
        <v>5.3</v>
      </c>
      <c r="IT15" s="227">
        <f>Daten_Polit!AR15</f>
        <v>21</v>
      </c>
      <c r="IU15" s="227">
        <f>Daten_Polit!AS15</f>
        <v>2.6</v>
      </c>
      <c r="IV15" s="227">
        <f>Daten_Polit!AT15</f>
        <v>2.7</v>
      </c>
      <c r="IW15" s="227">
        <f>Daten_Polit!AU15</f>
        <v>2.1</v>
      </c>
      <c r="IX15" s="444" t="s">
        <v>820</v>
      </c>
      <c r="IY15" s="444" t="s">
        <v>820</v>
      </c>
      <c r="IZ15" s="444" t="s">
        <v>820</v>
      </c>
      <c r="JA15" s="444" t="s">
        <v>820</v>
      </c>
      <c r="JB15" s="444" t="s">
        <v>820</v>
      </c>
      <c r="JC15" s="444" t="s">
        <v>820</v>
      </c>
      <c r="JD15" s="444" t="s">
        <v>820</v>
      </c>
      <c r="JE15" s="444" t="s">
        <v>820</v>
      </c>
      <c r="JF15" s="444" t="s">
        <v>820</v>
      </c>
      <c r="JG15" s="444" t="s">
        <v>820</v>
      </c>
      <c r="JH15" s="444" t="s">
        <v>820</v>
      </c>
      <c r="JI15" s="444" t="s">
        <v>820</v>
      </c>
      <c r="JJ15" s="444" t="s">
        <v>820</v>
      </c>
      <c r="JK15" s="444" t="s">
        <v>820</v>
      </c>
      <c r="JL15" s="444" t="s">
        <v>820</v>
      </c>
      <c r="JM15" s="444" t="s">
        <v>820</v>
      </c>
      <c r="JN15" s="444" t="s">
        <v>820</v>
      </c>
      <c r="JO15" s="444" t="s">
        <v>820</v>
      </c>
      <c r="JP15" s="444" t="s">
        <v>820</v>
      </c>
      <c r="JQ15" s="444" t="s">
        <v>820</v>
      </c>
      <c r="JR15" s="444" t="s">
        <v>820</v>
      </c>
      <c r="JS15" s="444" t="s">
        <v>820</v>
      </c>
      <c r="JT15" s="444" t="s">
        <v>820</v>
      </c>
      <c r="JU15" s="444" t="s">
        <v>820</v>
      </c>
      <c r="JV15" s="444" t="s">
        <v>820</v>
      </c>
      <c r="JW15" s="444" t="s">
        <v>820</v>
      </c>
      <c r="JX15" s="444" t="s">
        <v>820</v>
      </c>
      <c r="JY15" s="444" t="s">
        <v>820</v>
      </c>
      <c r="JZ15" s="444" t="s">
        <v>820</v>
      </c>
      <c r="KA15" s="445" t="s">
        <v>820</v>
      </c>
    </row>
    <row r="16" spans="1:287" ht="12.65" customHeight="1" x14ac:dyDescent="0.2">
      <c r="D16" s="276"/>
      <c r="E16" s="3" t="str">
        <f>Daten_Polit!E16</f>
        <v>04</v>
      </c>
      <c r="F16" s="229" t="str">
        <f>Daten_Polit!F16</f>
        <v>Bremen</v>
      </c>
      <c r="G16" s="246"/>
      <c r="H16" s="531">
        <f>Daten_Polit!H16</f>
        <v>10.9</v>
      </c>
      <c r="I16" s="532">
        <f>Daten_Polit!I16</f>
        <v>31.6</v>
      </c>
      <c r="J16" s="532">
        <f>Daten_Polit!J16</f>
        <v>5.4</v>
      </c>
      <c r="K16" s="532">
        <f>Daten_Polit!K16</f>
        <v>5.9</v>
      </c>
      <c r="L16" s="532">
        <f>Daten_Polit!L16</f>
        <v>3.8</v>
      </c>
      <c r="M16" s="308">
        <v>0.86073644707018915</v>
      </c>
      <c r="N16" s="308">
        <v>2.8119835846742851</v>
      </c>
      <c r="O16" s="308">
        <v>0.60694657071917169</v>
      </c>
      <c r="P16" s="308">
        <v>0.61593309971200139</v>
      </c>
      <c r="Q16" s="308">
        <v>0.57688788834381033</v>
      </c>
      <c r="R16" s="308">
        <v>5.1236110491320499</v>
      </c>
      <c r="S16" s="308">
        <v>3.1269471386740952</v>
      </c>
      <c r="T16" s="308">
        <v>8.5353824421253019</v>
      </c>
      <c r="U16" s="308">
        <v>7.8430780837420082</v>
      </c>
      <c r="V16" s="308">
        <v>11.431637419517882</v>
      </c>
      <c r="W16" s="308">
        <v>43.593158480624005</v>
      </c>
      <c r="X16" s="308">
        <v>47.286526833294673</v>
      </c>
      <c r="Y16" s="308">
        <v>37.153281543650621</v>
      </c>
      <c r="Z16" s="308">
        <v>39.753099542185872</v>
      </c>
      <c r="AA16" s="308">
        <v>26.330594184577155</v>
      </c>
      <c r="AB16" s="308">
        <v>100</v>
      </c>
      <c r="AC16" s="308">
        <v>21.604540152140629</v>
      </c>
      <c r="AD16" s="308">
        <v>75.57466402357997</v>
      </c>
      <c r="AE16" s="308">
        <v>54.228240529737469</v>
      </c>
      <c r="AF16" s="308">
        <v>21.346423493842508</v>
      </c>
      <c r="AG16" s="308">
        <v>100</v>
      </c>
      <c r="AH16" s="308">
        <v>63.389449424780942</v>
      </c>
      <c r="AI16" s="308">
        <v>36.610550575219058</v>
      </c>
      <c r="AJ16" s="308">
        <v>29.54942033409441</v>
      </c>
      <c r="AK16" s="308">
        <v>7.061130241124645</v>
      </c>
      <c r="AL16" s="308">
        <v>100</v>
      </c>
      <c r="AM16" s="308">
        <v>12.714032236014964</v>
      </c>
      <c r="AN16" s="308">
        <v>82.910089935426342</v>
      </c>
      <c r="AO16" s="308">
        <v>63.827751771678756</v>
      </c>
      <c r="AP16" s="337">
        <v>19.082338163747583</v>
      </c>
      <c r="AQ16" s="531">
        <f>Daten_Polit!M16</f>
        <v>10.5</v>
      </c>
      <c r="AR16" s="532">
        <f>Daten_Polit!N16</f>
        <v>31.3</v>
      </c>
      <c r="AS16" s="532">
        <f>Daten_Polit!O16</f>
        <v>4.9000000000000004</v>
      </c>
      <c r="AT16" s="532">
        <f>Daten_Polit!P16</f>
        <v>5.5</v>
      </c>
      <c r="AU16" s="532">
        <f>Daten_Polit!Q16</f>
        <v>3.6</v>
      </c>
      <c r="AV16" s="308">
        <v>0.792719007750323</v>
      </c>
      <c r="AW16" s="308">
        <v>2.3763179581810117</v>
      </c>
      <c r="AX16" s="308">
        <v>0.57650767427228622</v>
      </c>
      <c r="AY16" s="308">
        <v>0.58018708072536695</v>
      </c>
      <c r="AZ16" s="308">
        <v>0.56465819212422308</v>
      </c>
      <c r="BA16" s="308">
        <v>4.9698520007308558</v>
      </c>
      <c r="BB16" s="308">
        <v>3.0023565749168641</v>
      </c>
      <c r="BC16" s="308">
        <v>8.6027491682241752</v>
      </c>
      <c r="BD16" s="308">
        <v>7.9213684026709199</v>
      </c>
      <c r="BE16" s="308">
        <v>11.278367346938921</v>
      </c>
      <c r="BF16" s="308">
        <v>44.347535383001954</v>
      </c>
      <c r="BG16" s="308">
        <v>49.023636723880863</v>
      </c>
      <c r="BH16" s="308">
        <v>38.220506254835065</v>
      </c>
      <c r="BI16" s="308">
        <v>41.677479845629939</v>
      </c>
      <c r="BJ16" s="308">
        <v>24.686178755204679</v>
      </c>
      <c r="BK16" s="308">
        <v>100</v>
      </c>
      <c r="BL16" s="308">
        <v>22.510598815702522</v>
      </c>
      <c r="BM16" s="308">
        <v>74.925709697585432</v>
      </c>
      <c r="BN16" s="308">
        <v>53.738728977437752</v>
      </c>
      <c r="BO16" s="308">
        <v>21.186980720147666</v>
      </c>
      <c r="BP16" s="308">
        <v>100</v>
      </c>
      <c r="BQ16" s="308">
        <v>64.747133852588377</v>
      </c>
      <c r="BR16" s="308">
        <v>35.252866147411623</v>
      </c>
      <c r="BS16" s="308">
        <v>28.059588940375786</v>
      </c>
      <c r="BT16" s="308">
        <v>7.1932772070358366</v>
      </c>
      <c r="BU16" s="308">
        <v>100</v>
      </c>
      <c r="BV16" s="308">
        <v>13.257989730172051</v>
      </c>
      <c r="BW16" s="308">
        <v>82.855274650315707</v>
      </c>
      <c r="BX16" s="308">
        <v>63.22359075777392</v>
      </c>
      <c r="BY16" s="312">
        <v>19.631683892541798</v>
      </c>
      <c r="BZ16" s="531">
        <f>Daten_Polit!R16</f>
        <v>10.199999999999999</v>
      </c>
      <c r="CA16" s="532">
        <f>Daten_Polit!S16</f>
        <v>29.4</v>
      </c>
      <c r="CB16" s="532">
        <f>Daten_Polit!T16</f>
        <v>4.9000000000000004</v>
      </c>
      <c r="CC16" s="532">
        <f>Daten_Polit!U16</f>
        <v>5.4</v>
      </c>
      <c r="CD16" s="532">
        <f>Daten_Polit!V16</f>
        <v>3.6</v>
      </c>
      <c r="CE16" s="309">
        <v>0.78577832779805279</v>
      </c>
      <c r="CF16" s="309">
        <v>2.1689698940892876</v>
      </c>
      <c r="CG16" s="309">
        <v>0.59037709128619242</v>
      </c>
      <c r="CH16" s="309">
        <v>0.60187224760271785</v>
      </c>
      <c r="CI16" s="309">
        <v>0.55517603111545333</v>
      </c>
      <c r="CJ16" s="309">
        <v>4.9400565737218933</v>
      </c>
      <c r="CK16" s="309">
        <v>3.0406351987561218</v>
      </c>
      <c r="CL16" s="309">
        <v>8.4954217536070562</v>
      </c>
      <c r="CM16" s="309">
        <v>7.8380200898525558</v>
      </c>
      <c r="CN16" s="309">
        <v>10.999899909918927</v>
      </c>
      <c r="CO16" s="309">
        <v>44.08078628622652</v>
      </c>
      <c r="CP16" s="309">
        <v>51.652351770293095</v>
      </c>
      <c r="CQ16" s="309">
        <v>36.599813886303522</v>
      </c>
      <c r="CR16" s="309">
        <v>39.843476127041498</v>
      </c>
      <c r="CS16" s="309">
        <v>24.218906804040255</v>
      </c>
      <c r="CT16" s="309">
        <v>100</v>
      </c>
      <c r="CU16" s="309">
        <v>22.002805362718352</v>
      </c>
      <c r="CV16" s="309">
        <v>75.427120146831655</v>
      </c>
      <c r="CW16" s="309">
        <v>53.346823060871628</v>
      </c>
      <c r="CX16" s="309">
        <v>22.080297085960034</v>
      </c>
      <c r="CY16" s="309">
        <v>100</v>
      </c>
      <c r="CZ16" s="309">
        <v>63.698513943089132</v>
      </c>
      <c r="DA16" s="309">
        <v>36.301486056910868</v>
      </c>
      <c r="DB16" s="309">
        <v>28.713946162875832</v>
      </c>
      <c r="DC16" s="309">
        <v>7.5875398940350323</v>
      </c>
      <c r="DD16" s="309">
        <v>100</v>
      </c>
      <c r="DE16" s="309">
        <v>13.823508741586934</v>
      </c>
      <c r="DF16" s="309">
        <v>82.311897270190798</v>
      </c>
      <c r="DG16" s="309">
        <v>62.049267939425221</v>
      </c>
      <c r="DH16" s="313">
        <v>20.262629330765559</v>
      </c>
      <c r="DI16" s="565">
        <f>Daten_Polit!W16</f>
        <v>9.8000000000000007</v>
      </c>
      <c r="DJ16" s="532">
        <f>Daten_Polit!X16</f>
        <v>29.5</v>
      </c>
      <c r="DK16" s="532">
        <f>Daten_Polit!Y16</f>
        <v>4.4000000000000004</v>
      </c>
      <c r="DL16" s="532">
        <f>Daten_Polit!Z16</f>
        <v>4.9000000000000004</v>
      </c>
      <c r="DM16" s="532">
        <f>Daten_Polit!AA16</f>
        <v>3.2</v>
      </c>
      <c r="DN16" s="309">
        <v>0.83558562281658788</v>
      </c>
      <c r="DO16" s="309">
        <v>2.7174048193569189</v>
      </c>
      <c r="DP16" s="309">
        <v>0.5490346857327586</v>
      </c>
      <c r="DQ16" s="309">
        <v>0.56315326527644405</v>
      </c>
      <c r="DR16" s="309">
        <v>0.50755734623469462</v>
      </c>
      <c r="DS16" s="309">
        <v>5.5268517525994207</v>
      </c>
      <c r="DT16" s="309">
        <v>3.672792176776686</v>
      </c>
      <c r="DU16" s="309">
        <v>9.1569746851582181</v>
      </c>
      <c r="DV16" s="309">
        <v>8.5647024996855183</v>
      </c>
      <c r="DW16" s="309">
        <v>11.362419700214438</v>
      </c>
      <c r="DX16" s="309">
        <v>43.606615303440051</v>
      </c>
      <c r="DY16" s="309">
        <v>47.165072717197809</v>
      </c>
      <c r="DZ16" s="309">
        <v>36.625491017836573</v>
      </c>
      <c r="EA16" s="309">
        <v>39.881618363590349</v>
      </c>
      <c r="EB16" s="309">
        <v>24.576808787687561</v>
      </c>
      <c r="EC16" s="309">
        <v>100</v>
      </c>
      <c r="ED16" s="309">
        <v>22.297232089265677</v>
      </c>
      <c r="EE16" s="309">
        <v>75.096048762269902</v>
      </c>
      <c r="EF16" s="309">
        <v>52.932994009647338</v>
      </c>
      <c r="EG16" s="309">
        <v>22.163054752622568</v>
      </c>
      <c r="EH16" s="309">
        <v>100</v>
      </c>
      <c r="EI16" s="309">
        <v>66.623396502141844</v>
      </c>
      <c r="EJ16" s="309">
        <v>33.376603497858156</v>
      </c>
      <c r="EK16" s="309">
        <v>26.262346685329018</v>
      </c>
      <c r="EL16" s="309">
        <v>7.1142568125291419</v>
      </c>
      <c r="EM16" s="309">
        <v>100</v>
      </c>
      <c r="EN16" s="309">
        <v>14.199064267096237</v>
      </c>
      <c r="EO16" s="309">
        <v>81.914599897944925</v>
      </c>
      <c r="EP16" s="309">
        <v>61.112393290301156</v>
      </c>
      <c r="EQ16" s="367">
        <v>20.802206607643761</v>
      </c>
      <c r="ER16" s="531">
        <f>Daten_Polit!AB16</f>
        <v>9.9</v>
      </c>
      <c r="ES16" s="532">
        <f>Daten_Polit!AC16</f>
        <v>30</v>
      </c>
      <c r="ET16" s="532">
        <f>Daten_Polit!AD16</f>
        <v>4.3</v>
      </c>
      <c r="EU16" s="532">
        <f>Daten_Polit!AE16</f>
        <v>4.8</v>
      </c>
      <c r="EV16" s="532">
        <f>Daten_Polit!AF16</f>
        <v>3.3</v>
      </c>
      <c r="EW16" s="309">
        <v>0.85156527026680851</v>
      </c>
      <c r="EX16" s="309">
        <v>2.8910037693900095</v>
      </c>
      <c r="EY16" s="309">
        <v>0.53451842364013558</v>
      </c>
      <c r="EZ16" s="309">
        <v>0.54256382569565209</v>
      </c>
      <c r="FA16" s="309">
        <v>0.51187449919813655</v>
      </c>
      <c r="FB16" s="309">
        <v>5.3399229956248577</v>
      </c>
      <c r="FC16" s="309">
        <v>3.6576723141751053</v>
      </c>
      <c r="FD16" s="309">
        <v>8.7712420164233347</v>
      </c>
      <c r="FE16" s="309">
        <v>8.1368918869376543</v>
      </c>
      <c r="FF16" s="309">
        <v>10.991019884541513</v>
      </c>
      <c r="FG16" s="309">
        <v>40.746411840634217</v>
      </c>
      <c r="FH16" s="309">
        <v>43.847741774052295</v>
      </c>
      <c r="FI16" s="309">
        <v>34.402945817990634</v>
      </c>
      <c r="FJ16" s="309">
        <v>37.716215474163967</v>
      </c>
      <c r="FK16" s="309">
        <v>22.876337238920314</v>
      </c>
      <c r="FL16" s="309">
        <v>100</v>
      </c>
      <c r="FM16" s="309">
        <v>22.296130863866502</v>
      </c>
      <c r="FN16" s="309">
        <v>74.972689624342792</v>
      </c>
      <c r="FO16" s="309">
        <v>52.248132005084855</v>
      </c>
      <c r="FP16" s="309">
        <v>22.724557619257929</v>
      </c>
      <c r="FQ16" s="309">
        <v>100</v>
      </c>
      <c r="FR16" s="309">
        <v>67.616300036062015</v>
      </c>
      <c r="FS16" s="309">
        <v>32.383699963937971</v>
      </c>
      <c r="FT16" s="309">
        <v>25.254514688340869</v>
      </c>
      <c r="FU16" s="309">
        <v>7.1291852755971039</v>
      </c>
      <c r="FV16" s="309">
        <v>100</v>
      </c>
      <c r="FW16" s="309">
        <v>14.373169850921903</v>
      </c>
      <c r="FX16" s="309">
        <v>81.575558261652986</v>
      </c>
      <c r="FY16" s="309">
        <v>60.190007028675076</v>
      </c>
      <c r="FZ16" s="313">
        <v>21.385551232977907</v>
      </c>
      <c r="GA16" s="570">
        <f>Daten_Polit!AG16</f>
        <v>11.2</v>
      </c>
      <c r="GB16" s="571">
        <f>Daten_Polit!AH16</f>
        <v>33.5</v>
      </c>
      <c r="GC16" s="571">
        <f>Daten_Polit!AI16</f>
        <v>5</v>
      </c>
      <c r="GD16" s="571">
        <f>Daten_Polit!AJ16</f>
        <v>5.4</v>
      </c>
      <c r="GE16" s="571">
        <f>Daten_Polit!AK16</f>
        <v>3.9</v>
      </c>
      <c r="GF16" s="444">
        <v>0.82272760995218153</v>
      </c>
      <c r="GG16" s="444">
        <v>2.8167012513332312</v>
      </c>
      <c r="GH16" s="444">
        <v>0.51643839510045775</v>
      </c>
      <c r="GI16" s="444">
        <v>0.51839861971190482</v>
      </c>
      <c r="GJ16" s="444">
        <v>0.51116796054674674</v>
      </c>
      <c r="GK16" s="444">
        <v>4.4043649277846066</v>
      </c>
      <c r="GL16" s="444">
        <v>3.059180013604597</v>
      </c>
      <c r="GM16" s="444">
        <v>7.1066305347687013</v>
      </c>
      <c r="GN16" s="444">
        <v>6.5371398791590209</v>
      </c>
      <c r="GO16" s="444">
        <v>8.9429186577746034</v>
      </c>
      <c r="GP16" s="444">
        <v>39.595768656045891</v>
      </c>
      <c r="GQ16" s="444">
        <v>42.930815226030269</v>
      </c>
      <c r="GR16" s="444">
        <v>32.892755974216456</v>
      </c>
      <c r="GS16" s="444">
        <v>35.978929733561124</v>
      </c>
      <c r="GT16" s="444">
        <v>22.962291045741885</v>
      </c>
      <c r="GU16" s="444">
        <v>100</v>
      </c>
      <c r="GV16" s="444">
        <v>22.911710017815253</v>
      </c>
      <c r="GW16" s="444">
        <v>74.005493552628948</v>
      </c>
      <c r="GX16" s="444">
        <v>51.063739023690992</v>
      </c>
      <c r="GY16" s="444">
        <v>22.941754528937956</v>
      </c>
      <c r="GZ16" s="444">
        <v>100</v>
      </c>
      <c r="HA16" s="444">
        <v>67.028143557965393</v>
      </c>
      <c r="HB16" s="444">
        <v>32.9718564420346</v>
      </c>
      <c r="HC16" s="444">
        <v>25.071004389362251</v>
      </c>
      <c r="HD16" s="444">
        <v>7.9008520526723469</v>
      </c>
      <c r="HE16" s="444">
        <v>100</v>
      </c>
      <c r="HF16" s="444">
        <v>14.341773294377427</v>
      </c>
      <c r="HG16" s="444">
        <v>81.086670952228417</v>
      </c>
      <c r="HH16" s="444">
        <v>59.104153946477126</v>
      </c>
      <c r="HI16" s="445">
        <v>21.982517005751291</v>
      </c>
      <c r="HJ16" s="570">
        <f>Daten_Polit!AL16</f>
        <v>10.7</v>
      </c>
      <c r="HK16" s="571">
        <f>Daten_Polit!AM16</f>
        <v>32</v>
      </c>
      <c r="HL16" s="571">
        <f>Daten_Polit!AN16</f>
        <v>4.5999999999999996</v>
      </c>
      <c r="HM16" s="571">
        <f>Daten_Polit!AO16</f>
        <v>5.2</v>
      </c>
      <c r="HN16" s="571">
        <f>Daten_Polit!AP16</f>
        <v>3.5</v>
      </c>
      <c r="HO16" s="444">
        <v>0.70340220009730736</v>
      </c>
      <c r="HP16" s="444">
        <v>2.3599340762328205</v>
      </c>
      <c r="HQ16" s="444">
        <v>0.4250437072720511</v>
      </c>
      <c r="HR16" s="444">
        <v>0.42298011928723778</v>
      </c>
      <c r="HS16" s="444">
        <v>0.43033762460183544</v>
      </c>
      <c r="HT16" s="444">
        <v>4.970261597137041</v>
      </c>
      <c r="HU16" s="444">
        <v>3.5843917330040678</v>
      </c>
      <c r="HV16" s="444">
        <v>7.8732272558799066</v>
      </c>
      <c r="HW16" s="444">
        <v>7.1251658932028157</v>
      </c>
      <c r="HX16" s="444">
        <v>10.366884580703454</v>
      </c>
      <c r="HY16" s="444">
        <v>47.636812491118611</v>
      </c>
      <c r="HZ16" s="444">
        <v>50.90712979318748</v>
      </c>
      <c r="IA16" s="444">
        <v>40.740520897225622</v>
      </c>
      <c r="IB16" s="444">
        <v>43.845712180031363</v>
      </c>
      <c r="IC16" s="444">
        <v>30.367571281346617</v>
      </c>
      <c r="ID16" s="444">
        <v>100</v>
      </c>
      <c r="IE16" s="444">
        <v>23.12536570796081</v>
      </c>
      <c r="IF16" s="444">
        <v>73.81587587997403</v>
      </c>
      <c r="IG16" s="444">
        <v>50.506711208408881</v>
      </c>
      <c r="IH16" s="444">
        <v>23.309164671565142</v>
      </c>
      <c r="II16" s="444">
        <v>100</v>
      </c>
      <c r="IJ16" s="444">
        <v>68.120759488831723</v>
      </c>
      <c r="IK16" s="444">
        <v>31.879240511168277</v>
      </c>
      <c r="IL16" s="444">
        <v>24.587414514272179</v>
      </c>
      <c r="IM16" s="444">
        <v>7.2918259968961019</v>
      </c>
      <c r="IN16" s="444">
        <v>100</v>
      </c>
      <c r="IO16" s="444">
        <v>15.356260928353175</v>
      </c>
      <c r="IP16" s="444">
        <v>80.228117668758458</v>
      </c>
      <c r="IQ16" s="444">
        <v>57.72622707046434</v>
      </c>
      <c r="IR16" s="445">
        <v>22.501890598294114</v>
      </c>
      <c r="IS16" s="443">
        <f>Daten_Polit!AQ16</f>
        <v>10.199999999999999</v>
      </c>
      <c r="IT16" s="227">
        <f>Daten_Polit!AR16</f>
        <v>30.7</v>
      </c>
      <c r="IU16" s="227">
        <f>Daten_Polit!AS16</f>
        <v>4.2</v>
      </c>
      <c r="IV16" s="227">
        <f>Daten_Polit!AT16</f>
        <v>4.5999999999999996</v>
      </c>
      <c r="IW16" s="227">
        <f>Daten_Polit!AU16</f>
        <v>3.2</v>
      </c>
      <c r="IX16" s="444" t="s">
        <v>820</v>
      </c>
      <c r="IY16" s="444" t="s">
        <v>820</v>
      </c>
      <c r="IZ16" s="444" t="s">
        <v>820</v>
      </c>
      <c r="JA16" s="444" t="s">
        <v>820</v>
      </c>
      <c r="JB16" s="444" t="s">
        <v>820</v>
      </c>
      <c r="JC16" s="444" t="s">
        <v>820</v>
      </c>
      <c r="JD16" s="444" t="s">
        <v>820</v>
      </c>
      <c r="JE16" s="444" t="s">
        <v>820</v>
      </c>
      <c r="JF16" s="444" t="s">
        <v>820</v>
      </c>
      <c r="JG16" s="444" t="s">
        <v>820</v>
      </c>
      <c r="JH16" s="444" t="s">
        <v>820</v>
      </c>
      <c r="JI16" s="444" t="s">
        <v>820</v>
      </c>
      <c r="JJ16" s="444" t="s">
        <v>820</v>
      </c>
      <c r="JK16" s="444" t="s">
        <v>820</v>
      </c>
      <c r="JL16" s="444" t="s">
        <v>820</v>
      </c>
      <c r="JM16" s="444" t="s">
        <v>820</v>
      </c>
      <c r="JN16" s="444" t="s">
        <v>820</v>
      </c>
      <c r="JO16" s="444" t="s">
        <v>820</v>
      </c>
      <c r="JP16" s="444" t="s">
        <v>820</v>
      </c>
      <c r="JQ16" s="444" t="s">
        <v>820</v>
      </c>
      <c r="JR16" s="444" t="s">
        <v>820</v>
      </c>
      <c r="JS16" s="444" t="s">
        <v>820</v>
      </c>
      <c r="JT16" s="444" t="s">
        <v>820</v>
      </c>
      <c r="JU16" s="444" t="s">
        <v>820</v>
      </c>
      <c r="JV16" s="444" t="s">
        <v>820</v>
      </c>
      <c r="JW16" s="444" t="s">
        <v>820</v>
      </c>
      <c r="JX16" s="444" t="s">
        <v>820</v>
      </c>
      <c r="JY16" s="444" t="s">
        <v>820</v>
      </c>
      <c r="JZ16" s="444" t="s">
        <v>820</v>
      </c>
      <c r="KA16" s="445" t="s">
        <v>820</v>
      </c>
    </row>
    <row r="17" spans="3:287" ht="12.65" customHeight="1" x14ac:dyDescent="0.2">
      <c r="D17" s="276"/>
      <c r="E17" s="3" t="str">
        <f>Daten_Polit!E17</f>
        <v>05</v>
      </c>
      <c r="F17" s="229" t="str">
        <f>Daten_Polit!F17</f>
        <v>Nordrhein-Westfalen</v>
      </c>
      <c r="G17" s="246"/>
      <c r="H17" s="531">
        <f>Daten_Polit!H17</f>
        <v>8</v>
      </c>
      <c r="I17" s="532">
        <f>Daten_Polit!I17</f>
        <v>24.2</v>
      </c>
      <c r="J17" s="532">
        <f>Daten_Polit!J17</f>
        <v>4.3</v>
      </c>
      <c r="K17" s="532">
        <f>Daten_Polit!K17</f>
        <v>4.7</v>
      </c>
      <c r="L17" s="532">
        <f>Daten_Polit!L17</f>
        <v>2.7</v>
      </c>
      <c r="M17" s="308">
        <v>0.69233706285502816</v>
      </c>
      <c r="N17" s="308">
        <v>2.137529770358173</v>
      </c>
      <c r="O17" s="308">
        <v>0.51726265381489833</v>
      </c>
      <c r="P17" s="308">
        <v>0.53155377130838966</v>
      </c>
      <c r="Q17" s="308">
        <v>0.45098373490783367</v>
      </c>
      <c r="R17" s="308">
        <v>5.5022370295066496</v>
      </c>
      <c r="S17" s="308">
        <v>3.4466037745919458</v>
      </c>
      <c r="T17" s="308">
        <v>8.3995263335291916</v>
      </c>
      <c r="U17" s="308">
        <v>7.8674331611904984</v>
      </c>
      <c r="V17" s="308">
        <v>11.916075374530799</v>
      </c>
      <c r="W17" s="308">
        <v>43.5992928687145</v>
      </c>
      <c r="X17" s="308">
        <v>48.481621762980268</v>
      </c>
      <c r="Y17" s="308">
        <v>36.723571356052716</v>
      </c>
      <c r="Z17" s="308">
        <v>38.125713934431928</v>
      </c>
      <c r="AA17" s="308">
        <v>27.517540048147076</v>
      </c>
      <c r="AB17" s="308">
        <v>100</v>
      </c>
      <c r="AC17" s="308">
        <v>19.11164323891369</v>
      </c>
      <c r="AD17" s="308">
        <v>77.902171342831934</v>
      </c>
      <c r="AE17" s="308">
        <v>61.052619891983937</v>
      </c>
      <c r="AF17" s="308">
        <v>16.849551450847976</v>
      </c>
      <c r="AG17" s="308">
        <v>100</v>
      </c>
      <c r="AH17" s="308">
        <v>58.272040494570589</v>
      </c>
      <c r="AI17" s="308">
        <v>41.727959505429418</v>
      </c>
      <c r="AJ17" s="308">
        <v>36.260633271892743</v>
      </c>
      <c r="AK17" s="308">
        <v>5.4673262335366735</v>
      </c>
      <c r="AL17" s="308">
        <v>100</v>
      </c>
      <c r="AM17" s="308">
        <v>12.246915326451866</v>
      </c>
      <c r="AN17" s="308">
        <v>83.237326071415069</v>
      </c>
      <c r="AO17" s="308">
        <v>68.473097831319151</v>
      </c>
      <c r="AP17" s="337">
        <v>14.764228240095923</v>
      </c>
      <c r="AQ17" s="531">
        <f>Daten_Polit!M17</f>
        <v>7.7</v>
      </c>
      <c r="AR17" s="532">
        <f>Daten_Polit!N17</f>
        <v>23.7</v>
      </c>
      <c r="AS17" s="532">
        <f>Daten_Polit!O17</f>
        <v>4.0999999999999996</v>
      </c>
      <c r="AT17" s="532">
        <f>Daten_Polit!P17</f>
        <v>4.5</v>
      </c>
      <c r="AU17" s="532">
        <f>Daten_Polit!Q17</f>
        <v>2.7</v>
      </c>
      <c r="AV17" s="308">
        <v>0.67050226663843715</v>
      </c>
      <c r="AW17" s="308">
        <v>1.9969840673180639</v>
      </c>
      <c r="AX17" s="308">
        <v>0.50987376783190141</v>
      </c>
      <c r="AY17" s="308">
        <v>0.52659518349886447</v>
      </c>
      <c r="AZ17" s="308">
        <v>0.43579825625181223</v>
      </c>
      <c r="BA17" s="308">
        <v>5.4722267346362221</v>
      </c>
      <c r="BB17" s="308">
        <v>3.4301998254531818</v>
      </c>
      <c r="BC17" s="308">
        <v>8.515871375883302</v>
      </c>
      <c r="BD17" s="308">
        <v>7.9731030747939275</v>
      </c>
      <c r="BE17" s="308">
        <v>11.842453025407632</v>
      </c>
      <c r="BF17" s="308">
        <v>43.105301937243716</v>
      </c>
      <c r="BG17" s="308">
        <v>48.475869376746104</v>
      </c>
      <c r="BH17" s="308">
        <v>36.734926187092491</v>
      </c>
      <c r="BI17" s="308">
        <v>38.426557939100014</v>
      </c>
      <c r="BJ17" s="308">
        <v>26.426996319280288</v>
      </c>
      <c r="BK17" s="308">
        <v>100</v>
      </c>
      <c r="BL17" s="308">
        <v>19.006683481267334</v>
      </c>
      <c r="BM17" s="308">
        <v>77.934576764014324</v>
      </c>
      <c r="BN17" s="308">
        <v>60.493640482104581</v>
      </c>
      <c r="BO17" s="308">
        <v>17.440936281909746</v>
      </c>
      <c r="BP17" s="308">
        <v>100</v>
      </c>
      <c r="BQ17" s="308">
        <v>59.357612971970795</v>
      </c>
      <c r="BR17" s="308">
        <v>40.642387028029212</v>
      </c>
      <c r="BS17" s="308">
        <v>34.875882726033041</v>
      </c>
      <c r="BT17" s="308">
        <v>5.7665043019961653</v>
      </c>
      <c r="BU17" s="308">
        <v>100</v>
      </c>
      <c r="BV17" s="308">
        <v>12.369245472784444</v>
      </c>
      <c r="BW17" s="308">
        <v>83.057892368192981</v>
      </c>
      <c r="BX17" s="308">
        <v>67.761718975326062</v>
      </c>
      <c r="BY17" s="312">
        <v>15.296173392866919</v>
      </c>
      <c r="BZ17" s="531">
        <f>Daten_Polit!R17</f>
        <v>7.4</v>
      </c>
      <c r="CA17" s="532">
        <f>Daten_Polit!S17</f>
        <v>22.7</v>
      </c>
      <c r="CB17" s="532">
        <f>Daten_Polit!T17</f>
        <v>3.9</v>
      </c>
      <c r="CC17" s="532">
        <f>Daten_Polit!U17</f>
        <v>4.3</v>
      </c>
      <c r="CD17" s="532">
        <f>Daten_Polit!V17</f>
        <v>2.7</v>
      </c>
      <c r="CE17" s="309">
        <v>0.6450895118410499</v>
      </c>
      <c r="CF17" s="309">
        <v>1.855572087308607</v>
      </c>
      <c r="CG17" s="309">
        <v>0.49716511692799875</v>
      </c>
      <c r="CH17" s="309">
        <v>0.51088743290520511</v>
      </c>
      <c r="CI17" s="309">
        <v>0.4390653317323302</v>
      </c>
      <c r="CJ17" s="309">
        <v>5.6997369448696924</v>
      </c>
      <c r="CK17" s="309">
        <v>3.6624127980123911</v>
      </c>
      <c r="CL17" s="309">
        <v>8.8215640538863251</v>
      </c>
      <c r="CM17" s="309">
        <v>8.2872975788275127</v>
      </c>
      <c r="CN17" s="309">
        <v>11.852650106134641</v>
      </c>
      <c r="CO17" s="309">
        <v>41.770421488576531</v>
      </c>
      <c r="CP17" s="309">
        <v>48.544929960675034</v>
      </c>
      <c r="CQ17" s="309">
        <v>35.853427004114415</v>
      </c>
      <c r="CR17" s="309">
        <v>37.743417135540717</v>
      </c>
      <c r="CS17" s="309">
        <v>25.187763102665699</v>
      </c>
      <c r="CT17" s="309">
        <v>100</v>
      </c>
      <c r="CU17" s="309">
        <v>18.802554820333341</v>
      </c>
      <c r="CV17" s="309">
        <v>78.14016053540989</v>
      </c>
      <c r="CW17" s="309">
        <v>60.244039900234625</v>
      </c>
      <c r="CX17" s="309">
        <v>17.896120635175254</v>
      </c>
      <c r="CY17" s="309">
        <v>100</v>
      </c>
      <c r="CZ17" s="309">
        <v>58.858723933569301</v>
      </c>
      <c r="DA17" s="309">
        <v>41.141276066430713</v>
      </c>
      <c r="DB17" s="309">
        <v>34.994837760202472</v>
      </c>
      <c r="DC17" s="309">
        <v>6.1464383062282453</v>
      </c>
      <c r="DD17" s="309">
        <v>100</v>
      </c>
      <c r="DE17" s="309">
        <v>12.54438277806374</v>
      </c>
      <c r="DF17" s="309">
        <v>82.934106285229319</v>
      </c>
      <c r="DG17" s="309">
        <v>67.088732881381645</v>
      </c>
      <c r="DH17" s="313">
        <v>15.845373403847679</v>
      </c>
      <c r="DI17" s="565">
        <f>Daten_Polit!W17</f>
        <v>6.8</v>
      </c>
      <c r="DJ17" s="532">
        <f>Daten_Polit!X17</f>
        <v>21.9</v>
      </c>
      <c r="DK17" s="532">
        <f>Daten_Polit!Y17</f>
        <v>3.4</v>
      </c>
      <c r="DL17" s="532">
        <f>Daten_Polit!Z17</f>
        <v>3.7</v>
      </c>
      <c r="DM17" s="532">
        <f>Daten_Polit!AA17</f>
        <v>2.4</v>
      </c>
      <c r="DN17" s="309">
        <v>0.62769519839129195</v>
      </c>
      <c r="DO17" s="309">
        <v>2.0593080085292024</v>
      </c>
      <c r="DP17" s="309">
        <v>0.43943119064117481</v>
      </c>
      <c r="DQ17" s="309">
        <v>0.44703457003631186</v>
      </c>
      <c r="DR17" s="309">
        <v>0.40861498540056101</v>
      </c>
      <c r="DS17" s="309">
        <v>5.977805439309245</v>
      </c>
      <c r="DT17" s="309">
        <v>4.0582735375411261</v>
      </c>
      <c r="DU17" s="309">
        <v>9.0961063701379352</v>
      </c>
      <c r="DV17" s="309">
        <v>8.4786915203238866</v>
      </c>
      <c r="DW17" s="309">
        <v>12.374551165557996</v>
      </c>
      <c r="DX17" s="309">
        <v>41.578943324612752</v>
      </c>
      <c r="DY17" s="309">
        <v>45.421741909164773</v>
      </c>
      <c r="DZ17" s="309">
        <v>35.280404624257969</v>
      </c>
      <c r="EA17" s="309">
        <v>37.281441597591765</v>
      </c>
      <c r="EB17" s="309">
        <v>24.709783716025143</v>
      </c>
      <c r="EC17" s="309">
        <v>100</v>
      </c>
      <c r="ED17" s="309">
        <v>18.753396939896781</v>
      </c>
      <c r="EE17" s="309">
        <v>78.231679585512524</v>
      </c>
      <c r="EF17" s="309">
        <v>59.910622123566135</v>
      </c>
      <c r="EG17" s="309">
        <v>18.321057461946388</v>
      </c>
      <c r="EH17" s="309">
        <v>100</v>
      </c>
      <c r="EI17" s="309">
        <v>61.419898935159026</v>
      </c>
      <c r="EJ17" s="309">
        <v>38.580101064841003</v>
      </c>
      <c r="EK17" s="309">
        <v>32.460711291604902</v>
      </c>
      <c r="EL17" s="309">
        <v>6.1193897732360956</v>
      </c>
      <c r="EM17" s="309">
        <v>100</v>
      </c>
      <c r="EN17" s="309">
        <v>12.813238079525311</v>
      </c>
      <c r="EO17" s="309">
        <v>82.795934429881299</v>
      </c>
      <c r="EP17" s="309">
        <v>66.410309550962822</v>
      </c>
      <c r="EQ17" s="367">
        <v>16.385624878918481</v>
      </c>
      <c r="ER17" s="531">
        <f>Daten_Polit!AB17</f>
        <v>6.5</v>
      </c>
      <c r="ES17" s="532">
        <f>Daten_Polit!AC17</f>
        <v>21.4</v>
      </c>
      <c r="ET17" s="532">
        <f>Daten_Polit!AD17</f>
        <v>3.2</v>
      </c>
      <c r="EU17" s="532">
        <f>Daten_Polit!AE17</f>
        <v>3.5</v>
      </c>
      <c r="EV17" s="532">
        <f>Daten_Polit!AF17</f>
        <v>2.2999999999999998</v>
      </c>
      <c r="EW17" s="309">
        <v>0.64108655075993048</v>
      </c>
      <c r="EX17" s="309">
        <v>2.1866670295048736</v>
      </c>
      <c r="EY17" s="309">
        <v>0.43420607985312532</v>
      </c>
      <c r="EZ17" s="309">
        <v>0.43955418720207934</v>
      </c>
      <c r="FA17" s="309">
        <v>0.41350306775024859</v>
      </c>
      <c r="FB17" s="309">
        <v>6.0085409766649489</v>
      </c>
      <c r="FC17" s="309">
        <v>4.1787375426822733</v>
      </c>
      <c r="FD17" s="309">
        <v>9.0193281152746643</v>
      </c>
      <c r="FE17" s="309">
        <v>8.4014712070675532</v>
      </c>
      <c r="FF17" s="309">
        <v>12.079271628896326</v>
      </c>
      <c r="FG17" s="309">
        <v>38.681253229975852</v>
      </c>
      <c r="FH17" s="309">
        <v>42.24931510293937</v>
      </c>
      <c r="FI17" s="309">
        <v>32.769111239283539</v>
      </c>
      <c r="FJ17" s="309">
        <v>34.808740478813981</v>
      </c>
      <c r="FK17" s="309">
        <v>22.723233937101714</v>
      </c>
      <c r="FL17" s="309">
        <v>100</v>
      </c>
      <c r="FM17" s="309">
        <v>18.746388041489254</v>
      </c>
      <c r="FN17" s="309">
        <v>78.140976761810919</v>
      </c>
      <c r="FO17" s="309">
        <v>59.410424583873635</v>
      </c>
      <c r="FP17" s="309">
        <v>18.730552177937295</v>
      </c>
      <c r="FQ17" s="309">
        <v>100</v>
      </c>
      <c r="FR17" s="309">
        <v>61.844533562126358</v>
      </c>
      <c r="FS17" s="309">
        <v>38.155466437873642</v>
      </c>
      <c r="FT17" s="309">
        <v>31.699930668606214</v>
      </c>
      <c r="FU17" s="309">
        <v>6.4555357692674287</v>
      </c>
      <c r="FV17" s="309">
        <v>100</v>
      </c>
      <c r="FW17" s="309">
        <v>12.91404070605053</v>
      </c>
      <c r="FX17" s="309">
        <v>82.610423277633231</v>
      </c>
      <c r="FY17" s="309">
        <v>65.651097877116896</v>
      </c>
      <c r="FZ17" s="313">
        <v>16.959325400516342</v>
      </c>
      <c r="GA17" s="570">
        <f>Daten_Polit!AG17</f>
        <v>7.5</v>
      </c>
      <c r="GB17" s="571">
        <f>Daten_Polit!AH17</f>
        <v>24.4</v>
      </c>
      <c r="GC17" s="571">
        <f>Daten_Polit!AI17</f>
        <v>3.8</v>
      </c>
      <c r="GD17" s="571">
        <f>Daten_Polit!AJ17</f>
        <v>4.0999999999999996</v>
      </c>
      <c r="GE17" s="571">
        <f>Daten_Polit!AK17</f>
        <v>2.8</v>
      </c>
      <c r="GF17" s="444">
        <v>0.66365539848819699</v>
      </c>
      <c r="GG17" s="444">
        <v>2.3038266734010713</v>
      </c>
      <c r="GH17" s="444">
        <v>0.44776743653981799</v>
      </c>
      <c r="GI17" s="444">
        <v>0.45248922654367213</v>
      </c>
      <c r="GJ17" s="444">
        <v>0.43026067471920398</v>
      </c>
      <c r="GK17" s="444">
        <v>5.1140673915393728</v>
      </c>
      <c r="GL17" s="444">
        <v>3.576938986002892</v>
      </c>
      <c r="GM17" s="444">
        <v>7.5723127898088451</v>
      </c>
      <c r="GN17" s="444">
        <v>7.0287230217518815</v>
      </c>
      <c r="GO17" s="444">
        <v>10.087049940761904</v>
      </c>
      <c r="GP17" s="444">
        <v>37.192933241036044</v>
      </c>
      <c r="GQ17" s="444">
        <v>41.054566029212452</v>
      </c>
      <c r="GR17" s="444">
        <v>31.093276017133853</v>
      </c>
      <c r="GS17" s="444">
        <v>32.997185172292149</v>
      </c>
      <c r="GT17" s="444">
        <v>22.30679079811998</v>
      </c>
      <c r="GU17" s="444">
        <v>100</v>
      </c>
      <c r="GV17" s="444">
        <v>18.852605109697357</v>
      </c>
      <c r="GW17" s="444">
        <v>77.875170419874379</v>
      </c>
      <c r="GX17" s="444">
        <v>58.769248217122772</v>
      </c>
      <c r="GY17" s="444">
        <v>19.1059222027516</v>
      </c>
      <c r="GZ17" s="444">
        <v>100</v>
      </c>
      <c r="HA17" s="444">
        <v>61.021019046463351</v>
      </c>
      <c r="HB17" s="444">
        <v>38.978980953536656</v>
      </c>
      <c r="HC17" s="444">
        <v>31.957811674286308</v>
      </c>
      <c r="HD17" s="444">
        <v>7.0211692792503495</v>
      </c>
      <c r="HE17" s="444">
        <v>100</v>
      </c>
      <c r="HF17" s="444">
        <v>12.768222903876399</v>
      </c>
      <c r="HG17" s="444">
        <v>82.519996622516771</v>
      </c>
      <c r="HH17" s="444">
        <v>64.991095133695012</v>
      </c>
      <c r="HI17" s="445">
        <v>17.528901488821752</v>
      </c>
      <c r="HJ17" s="570">
        <f>Daten_Polit!AL17</f>
        <v>7.3</v>
      </c>
      <c r="HK17" s="571">
        <f>Daten_Polit!AM17</f>
        <v>24.2</v>
      </c>
      <c r="HL17" s="571">
        <f>Daten_Polit!AN17</f>
        <v>3.6</v>
      </c>
      <c r="HM17" s="571">
        <f>Daten_Polit!AO17</f>
        <v>3.9</v>
      </c>
      <c r="HN17" s="571">
        <f>Daten_Polit!AP17</f>
        <v>2.6</v>
      </c>
      <c r="HO17" s="444">
        <v>0.55168077798861115</v>
      </c>
      <c r="HP17" s="444">
        <v>1.8801554400802116</v>
      </c>
      <c r="HQ17" s="444">
        <v>0.36877235276333598</v>
      </c>
      <c r="HR17" s="444">
        <v>0.37183558942033307</v>
      </c>
      <c r="HS17" s="444">
        <v>0.35792127870600809</v>
      </c>
      <c r="HT17" s="444">
        <v>5.4163265972193315</v>
      </c>
      <c r="HU17" s="444">
        <v>3.7358299604609222</v>
      </c>
      <c r="HV17" s="444">
        <v>8.1716655875293984</v>
      </c>
      <c r="HW17" s="444">
        <v>7.508328034990126</v>
      </c>
      <c r="HX17" s="444">
        <v>11.268725582358082</v>
      </c>
      <c r="HY17" s="444">
        <v>45.796283773905728</v>
      </c>
      <c r="HZ17" s="444">
        <v>50.091652969880094</v>
      </c>
      <c r="IA17" s="444">
        <v>38.867615851697103</v>
      </c>
      <c r="IB17" s="444">
        <v>40.891355748897986</v>
      </c>
      <c r="IC17" s="444">
        <v>29.406978212377311</v>
      </c>
      <c r="ID17" s="444">
        <v>100</v>
      </c>
      <c r="IE17" s="444">
        <v>18.955196672756315</v>
      </c>
      <c r="IF17" s="444">
        <v>77.974007376925229</v>
      </c>
      <c r="IG17" s="444">
        <v>58.43946572223502</v>
      </c>
      <c r="IH17" s="444">
        <v>19.534541654690209</v>
      </c>
      <c r="II17" s="444">
        <v>100</v>
      </c>
      <c r="IJ17" s="444">
        <v>62.515764693540532</v>
      </c>
      <c r="IK17" s="444">
        <v>37.484235306459475</v>
      </c>
      <c r="IL17" s="444">
        <v>30.938912643853396</v>
      </c>
      <c r="IM17" s="444">
        <v>6.545322662606079</v>
      </c>
      <c r="IN17" s="444">
        <v>100</v>
      </c>
      <c r="IO17" s="444">
        <v>13.160008024191471</v>
      </c>
      <c r="IP17" s="444">
        <v>82.504062174650116</v>
      </c>
      <c r="IQ17" s="444">
        <v>64.340786048842986</v>
      </c>
      <c r="IR17" s="445">
        <v>18.163276125807144</v>
      </c>
      <c r="IS17" s="443">
        <f>Daten_Polit!AQ17</f>
        <v>6.8</v>
      </c>
      <c r="IT17" s="227">
        <f>Daten_Polit!AR17</f>
        <v>23.1</v>
      </c>
      <c r="IU17" s="227">
        <f>Daten_Polit!AS17</f>
        <v>3.2</v>
      </c>
      <c r="IV17" s="227">
        <f>Daten_Polit!AT17</f>
        <v>3.4</v>
      </c>
      <c r="IW17" s="227">
        <f>Daten_Polit!AU17</f>
        <v>2.2999999999999998</v>
      </c>
      <c r="IX17" s="444" t="s">
        <v>820</v>
      </c>
      <c r="IY17" s="444" t="s">
        <v>820</v>
      </c>
      <c r="IZ17" s="444" t="s">
        <v>820</v>
      </c>
      <c r="JA17" s="444" t="s">
        <v>820</v>
      </c>
      <c r="JB17" s="444" t="s">
        <v>820</v>
      </c>
      <c r="JC17" s="444" t="s">
        <v>820</v>
      </c>
      <c r="JD17" s="444" t="s">
        <v>820</v>
      </c>
      <c r="JE17" s="444" t="s">
        <v>820</v>
      </c>
      <c r="JF17" s="444" t="s">
        <v>820</v>
      </c>
      <c r="JG17" s="444" t="s">
        <v>820</v>
      </c>
      <c r="JH17" s="444" t="s">
        <v>820</v>
      </c>
      <c r="JI17" s="444" t="s">
        <v>820</v>
      </c>
      <c r="JJ17" s="444" t="s">
        <v>820</v>
      </c>
      <c r="JK17" s="444" t="s">
        <v>820</v>
      </c>
      <c r="JL17" s="444" t="s">
        <v>820</v>
      </c>
      <c r="JM17" s="444" t="s">
        <v>820</v>
      </c>
      <c r="JN17" s="444" t="s">
        <v>820</v>
      </c>
      <c r="JO17" s="444" t="s">
        <v>820</v>
      </c>
      <c r="JP17" s="444" t="s">
        <v>820</v>
      </c>
      <c r="JQ17" s="444" t="s">
        <v>820</v>
      </c>
      <c r="JR17" s="444" t="s">
        <v>820</v>
      </c>
      <c r="JS17" s="444" t="s">
        <v>820</v>
      </c>
      <c r="JT17" s="444" t="s">
        <v>820</v>
      </c>
      <c r="JU17" s="444" t="s">
        <v>820</v>
      </c>
      <c r="JV17" s="444" t="s">
        <v>820</v>
      </c>
      <c r="JW17" s="444" t="s">
        <v>820</v>
      </c>
      <c r="JX17" s="444" t="s">
        <v>820</v>
      </c>
      <c r="JY17" s="444" t="s">
        <v>820</v>
      </c>
      <c r="JZ17" s="444" t="s">
        <v>820</v>
      </c>
      <c r="KA17" s="445" t="s">
        <v>820</v>
      </c>
    </row>
    <row r="18" spans="3:287" ht="12.65" customHeight="1" x14ac:dyDescent="0.2">
      <c r="D18" s="276"/>
      <c r="E18" s="3" t="str">
        <f>Daten_Polit!E18</f>
        <v>06</v>
      </c>
      <c r="F18" s="229" t="str">
        <f>Daten_Polit!F18</f>
        <v>Hessen</v>
      </c>
      <c r="G18" s="246"/>
      <c r="H18" s="531">
        <f>Daten_Polit!H18</f>
        <v>5.5</v>
      </c>
      <c r="I18" s="532">
        <f>Daten_Polit!I18</f>
        <v>18.100000000000001</v>
      </c>
      <c r="J18" s="532">
        <f>Daten_Polit!J18</f>
        <v>3</v>
      </c>
      <c r="K18" s="532">
        <f>Daten_Polit!K18</f>
        <v>3.3</v>
      </c>
      <c r="L18" s="532">
        <f>Daten_Polit!L18</f>
        <v>2.2000000000000002</v>
      </c>
      <c r="M18" s="308">
        <v>0.62853364326109284</v>
      </c>
      <c r="N18" s="308">
        <v>1.9706169773844202</v>
      </c>
      <c r="O18" s="308">
        <v>0.47564259241243118</v>
      </c>
      <c r="P18" s="308">
        <v>0.48822928562401852</v>
      </c>
      <c r="Q18" s="308">
        <v>0.42974447897752022</v>
      </c>
      <c r="R18" s="308">
        <v>7.0695287307743602</v>
      </c>
      <c r="S18" s="308">
        <v>4.4618382319562233</v>
      </c>
      <c r="T18" s="308">
        <v>10.391484967258947</v>
      </c>
      <c r="U18" s="308">
        <v>9.8588464598868537</v>
      </c>
      <c r="V18" s="308">
        <v>12.871729265231465</v>
      </c>
      <c r="W18" s="308">
        <v>37.643356397737875</v>
      </c>
      <c r="X18" s="308">
        <v>43.491593787201964</v>
      </c>
      <c r="Y18" s="308">
        <v>30.465361810975448</v>
      </c>
      <c r="Z18" s="308">
        <v>32.122165992298683</v>
      </c>
      <c r="AA18" s="308">
        <v>22.770190473306858</v>
      </c>
      <c r="AB18" s="308">
        <v>100</v>
      </c>
      <c r="AC18" s="308">
        <v>16.7720457161073</v>
      </c>
      <c r="AD18" s="308">
        <v>80.302846751657299</v>
      </c>
      <c r="AE18" s="308">
        <v>59.89818774857725</v>
      </c>
      <c r="AF18" s="308">
        <v>20.404659003080049</v>
      </c>
      <c r="AG18" s="308">
        <v>100</v>
      </c>
      <c r="AH18" s="308">
        <v>55.965841527446457</v>
      </c>
      <c r="AI18" s="308">
        <v>44.034158472553564</v>
      </c>
      <c r="AJ18" s="308">
        <v>36.181728532004364</v>
      </c>
      <c r="AK18" s="308">
        <v>7.8524299405491993</v>
      </c>
      <c r="AL18" s="308">
        <v>100</v>
      </c>
      <c r="AM18" s="308">
        <v>11.57910453763502</v>
      </c>
      <c r="AN18" s="308">
        <v>84.171150733746586</v>
      </c>
      <c r="AO18" s="308">
        <v>66.056421245872272</v>
      </c>
      <c r="AP18" s="337">
        <v>18.1147294878743</v>
      </c>
      <c r="AQ18" s="531">
        <f>Daten_Polit!M18</f>
        <v>5.3</v>
      </c>
      <c r="AR18" s="532">
        <f>Daten_Polit!N18</f>
        <v>17.7</v>
      </c>
      <c r="AS18" s="532">
        <f>Daten_Polit!O18</f>
        <v>2.9</v>
      </c>
      <c r="AT18" s="532">
        <f>Daten_Polit!P18</f>
        <v>3.1</v>
      </c>
      <c r="AU18" s="532">
        <f>Daten_Polit!Q18</f>
        <v>2.1</v>
      </c>
      <c r="AV18" s="308">
        <v>0.60810673983264485</v>
      </c>
      <c r="AW18" s="308">
        <v>1.7931199682410901</v>
      </c>
      <c r="AX18" s="308">
        <v>0.47121096416924679</v>
      </c>
      <c r="AY18" s="308">
        <v>0.48367133194758827</v>
      </c>
      <c r="AZ18" s="308">
        <v>0.42803894961944988</v>
      </c>
      <c r="BA18" s="308">
        <v>7.0631486764183089</v>
      </c>
      <c r="BB18" s="308">
        <v>4.4101080820665004</v>
      </c>
      <c r="BC18" s="308">
        <v>10.618769064641818</v>
      </c>
      <c r="BD18" s="308">
        <v>10.019304288580205</v>
      </c>
      <c r="BE18" s="308">
        <v>13.307303455560483</v>
      </c>
      <c r="BF18" s="308">
        <v>37.532788276455491</v>
      </c>
      <c r="BG18" s="308">
        <v>43.526435301900754</v>
      </c>
      <c r="BH18" s="308">
        <v>30.914272554551086</v>
      </c>
      <c r="BI18" s="308">
        <v>32.806949284433692</v>
      </c>
      <c r="BJ18" s="308">
        <v>22.474572861792993</v>
      </c>
      <c r="BK18" s="308">
        <v>100</v>
      </c>
      <c r="BL18" s="308">
        <v>16.796943977899531</v>
      </c>
      <c r="BM18" s="308">
        <v>80.416462993728118</v>
      </c>
      <c r="BN18" s="308">
        <v>59.421539809617244</v>
      </c>
      <c r="BO18" s="308">
        <v>20.994923184110885</v>
      </c>
      <c r="BP18" s="308">
        <v>100</v>
      </c>
      <c r="BQ18" s="308">
        <v>57.15659203065259</v>
      </c>
      <c r="BR18" s="308">
        <v>42.84340796934741</v>
      </c>
      <c r="BS18" s="308">
        <v>35.019253469446724</v>
      </c>
      <c r="BT18" s="308">
        <v>7.8241544999006862</v>
      </c>
      <c r="BU18" s="308">
        <v>100</v>
      </c>
      <c r="BV18" s="308">
        <v>11.786659614508492</v>
      </c>
      <c r="BW18" s="308">
        <v>84.199609700460968</v>
      </c>
      <c r="BX18" s="308">
        <v>65.340843281430807</v>
      </c>
      <c r="BY18" s="312">
        <v>18.858766419030147</v>
      </c>
      <c r="BZ18" s="531">
        <f>Daten_Polit!R18</f>
        <v>5</v>
      </c>
      <c r="CA18" s="532">
        <f>Daten_Polit!S18</f>
        <v>16.7</v>
      </c>
      <c r="CB18" s="532">
        <f>Daten_Polit!T18</f>
        <v>2.7</v>
      </c>
      <c r="CC18" s="532">
        <f>Daten_Polit!U18</f>
        <v>3</v>
      </c>
      <c r="CD18" s="532">
        <f>Daten_Polit!V18</f>
        <v>2.1</v>
      </c>
      <c r="CE18" s="309">
        <v>0.58254468493789102</v>
      </c>
      <c r="CF18" s="309">
        <v>1.5818325803885029</v>
      </c>
      <c r="CG18" s="309">
        <v>0.46501323223029545</v>
      </c>
      <c r="CH18" s="309">
        <v>0.47513158828451502</v>
      </c>
      <c r="CI18" s="309">
        <v>0.43143340517998141</v>
      </c>
      <c r="CJ18" s="309">
        <v>7.2347751151503878</v>
      </c>
      <c r="CK18" s="309">
        <v>4.493872743312739</v>
      </c>
      <c r="CL18" s="309">
        <v>10.988924430375496</v>
      </c>
      <c r="CM18" s="309">
        <v>10.403436597255414</v>
      </c>
      <c r="CN18" s="309">
        <v>13.416039719330039</v>
      </c>
      <c r="CO18" s="309">
        <v>36.044317087276561</v>
      </c>
      <c r="CP18" s="309">
        <v>43.586549348453431</v>
      </c>
      <c r="CQ18" s="309">
        <v>29.955253501550246</v>
      </c>
      <c r="CR18" s="309">
        <v>32.116627644033983</v>
      </c>
      <c r="CS18" s="309">
        <v>21.045618087327881</v>
      </c>
      <c r="CT18" s="309">
        <v>100</v>
      </c>
      <c r="CU18" s="309">
        <v>16.914402412958747</v>
      </c>
      <c r="CV18" s="309">
        <v>80.439077619525264</v>
      </c>
      <c r="CW18" s="309">
        <v>59.077615046101663</v>
      </c>
      <c r="CX18" s="309">
        <v>21.361462573423612</v>
      </c>
      <c r="CY18" s="309">
        <v>100</v>
      </c>
      <c r="CZ18" s="309">
        <v>56.423050133727337</v>
      </c>
      <c r="DA18" s="309">
        <v>43.576949866272663</v>
      </c>
      <c r="DB18" s="309">
        <v>34.998573918072736</v>
      </c>
      <c r="DC18" s="309">
        <v>8.5783759481999198</v>
      </c>
      <c r="DD18" s="309">
        <v>100</v>
      </c>
      <c r="DE18" s="309">
        <v>12.073433158618119</v>
      </c>
      <c r="DF18" s="309">
        <v>84.204740537258772</v>
      </c>
      <c r="DG18" s="309">
        <v>64.707052402926251</v>
      </c>
      <c r="DH18" s="313">
        <v>19.497688134332527</v>
      </c>
      <c r="DI18" s="565">
        <f>Daten_Polit!W18</f>
        <v>4.5999999999999996</v>
      </c>
      <c r="DJ18" s="532">
        <f>Daten_Polit!X18</f>
        <v>16.100000000000001</v>
      </c>
      <c r="DK18" s="532">
        <f>Daten_Polit!Y18</f>
        <v>2.2999999999999998</v>
      </c>
      <c r="DL18" s="532">
        <f>Daten_Polit!Z18</f>
        <v>2.5</v>
      </c>
      <c r="DM18" s="532">
        <f>Daten_Polit!AA18</f>
        <v>1.8</v>
      </c>
      <c r="DN18" s="309">
        <v>0.56974902531606852</v>
      </c>
      <c r="DO18" s="309">
        <v>1.8357066702155305</v>
      </c>
      <c r="DP18" s="309">
        <v>0.40758900638237555</v>
      </c>
      <c r="DQ18" s="309">
        <v>0.41220365434877693</v>
      </c>
      <c r="DR18" s="309">
        <v>0.39288446126167803</v>
      </c>
      <c r="DS18" s="309">
        <v>7.557789192794476</v>
      </c>
      <c r="DT18" s="309">
        <v>5.0916757828204853</v>
      </c>
      <c r="DU18" s="309">
        <v>11.44035195278548</v>
      </c>
      <c r="DV18" s="309">
        <v>10.690437469782124</v>
      </c>
      <c r="DW18" s="309">
        <v>14.385785521257352</v>
      </c>
      <c r="DX18" s="309">
        <v>34.708657658980364</v>
      </c>
      <c r="DY18" s="309">
        <v>38.750827553000846</v>
      </c>
      <c r="DZ18" s="309">
        <v>28.288027597017042</v>
      </c>
      <c r="EA18" s="309">
        <v>30.571016776393623</v>
      </c>
      <c r="EB18" s="309">
        <v>19.331775700932869</v>
      </c>
      <c r="EC18" s="309">
        <v>100</v>
      </c>
      <c r="ED18" s="309">
        <v>17.174080577321988</v>
      </c>
      <c r="EE18" s="309">
        <v>80.273428709833922</v>
      </c>
      <c r="EF18" s="309">
        <v>58.358509173614273</v>
      </c>
      <c r="EG18" s="309">
        <v>21.914919536219653</v>
      </c>
      <c r="EH18" s="309">
        <v>100</v>
      </c>
      <c r="EI18" s="309">
        <v>58.434650176819559</v>
      </c>
      <c r="EJ18" s="309">
        <v>41.565349823180448</v>
      </c>
      <c r="EK18" s="309">
        <v>33.050680140255089</v>
      </c>
      <c r="EL18" s="309">
        <v>8.514669682925355</v>
      </c>
      <c r="EM18" s="309">
        <v>100</v>
      </c>
      <c r="EN18" s="309">
        <v>12.379426353680778</v>
      </c>
      <c r="EO18" s="309">
        <v>84.030497546300182</v>
      </c>
      <c r="EP18" s="309">
        <v>63.958687980057007</v>
      </c>
      <c r="EQ18" s="367">
        <v>20.071809566243179</v>
      </c>
      <c r="ER18" s="531">
        <f>Daten_Polit!AB18</f>
        <v>4.4000000000000004</v>
      </c>
      <c r="ES18" s="532">
        <f>Daten_Polit!AC18</f>
        <v>15.2</v>
      </c>
      <c r="ET18" s="532">
        <f>Daten_Polit!AD18</f>
        <v>2.2000000000000002</v>
      </c>
      <c r="EU18" s="532">
        <f>Daten_Polit!AE18</f>
        <v>2.4</v>
      </c>
      <c r="EV18" s="532">
        <f>Daten_Polit!AF18</f>
        <v>1.7</v>
      </c>
      <c r="EW18" s="309">
        <v>0.57504611099733993</v>
      </c>
      <c r="EX18" s="309">
        <v>1.8919209091342242</v>
      </c>
      <c r="EY18" s="309">
        <v>0.40322415111277066</v>
      </c>
      <c r="EZ18" s="309">
        <v>0.40672616931497763</v>
      </c>
      <c r="FA18" s="309">
        <v>0.39261762653609034</v>
      </c>
      <c r="FB18" s="309">
        <v>7.7325121671436996</v>
      </c>
      <c r="FC18" s="309">
        <v>5.3185836386771639</v>
      </c>
      <c r="FD18" s="309">
        <v>11.355366658032914</v>
      </c>
      <c r="FE18" s="309">
        <v>10.604781800161858</v>
      </c>
      <c r="FF18" s="309">
        <v>14.196242171190097</v>
      </c>
      <c r="FG18" s="309">
        <v>31.595971620001755</v>
      </c>
      <c r="FH18" s="309">
        <v>35.581007869524747</v>
      </c>
      <c r="FI18" s="309">
        <v>25.529268868999704</v>
      </c>
      <c r="FJ18" s="309">
        <v>27.837383468589859</v>
      </c>
      <c r="FK18" s="309">
        <v>16.852558200711254</v>
      </c>
      <c r="FL18" s="309">
        <v>100</v>
      </c>
      <c r="FM18" s="309">
        <v>16.93262771405708</v>
      </c>
      <c r="FN18" s="309">
        <v>80.423146120511973</v>
      </c>
      <c r="FO18" s="309">
        <v>57.953244274232304</v>
      </c>
      <c r="FP18" s="309">
        <v>22.469901846279665</v>
      </c>
      <c r="FQ18" s="309">
        <v>100</v>
      </c>
      <c r="FR18" s="309">
        <v>59.55129435840977</v>
      </c>
      <c r="FS18" s="309">
        <v>40.448705641590223</v>
      </c>
      <c r="FT18" s="309">
        <v>32.023781499770884</v>
      </c>
      <c r="FU18" s="309">
        <v>8.4249241418193357</v>
      </c>
      <c r="FV18" s="309">
        <v>100</v>
      </c>
      <c r="FW18" s="309">
        <v>12.538712440173766</v>
      </c>
      <c r="FX18" s="309">
        <v>83.78059391363152</v>
      </c>
      <c r="FY18" s="309">
        <v>62.9846003460814</v>
      </c>
      <c r="FZ18" s="313">
        <v>20.795993567550124</v>
      </c>
      <c r="GA18" s="570">
        <f>Daten_Polit!AG18</f>
        <v>5.4</v>
      </c>
      <c r="GB18" s="571">
        <f>Daten_Polit!AH18</f>
        <v>18.5</v>
      </c>
      <c r="GC18" s="571">
        <f>Daten_Polit!AI18</f>
        <v>2.8</v>
      </c>
      <c r="GD18" s="571">
        <f>Daten_Polit!AJ18</f>
        <v>3</v>
      </c>
      <c r="GE18" s="571">
        <f>Daten_Polit!AK18</f>
        <v>2.2000000000000002</v>
      </c>
      <c r="GF18" s="444">
        <v>0.62104435553408976</v>
      </c>
      <c r="GG18" s="444">
        <v>2.2654597415656093</v>
      </c>
      <c r="GH18" s="444">
        <v>0.40852882564450232</v>
      </c>
      <c r="GI18" s="444">
        <v>0.41516111230561403</v>
      </c>
      <c r="GJ18" s="444">
        <v>0.3894320074435208</v>
      </c>
      <c r="GK18" s="444">
        <v>6.2525069230084345</v>
      </c>
      <c r="GL18" s="444">
        <v>4.4816766467065863</v>
      </c>
      <c r="GM18" s="444">
        <v>8.8622213126459517</v>
      </c>
      <c r="GN18" s="444">
        <v>8.3439031170726619</v>
      </c>
      <c r="GO18" s="444">
        <v>10.664216858372447</v>
      </c>
      <c r="GP18" s="444">
        <v>28.56150335938155</v>
      </c>
      <c r="GQ18" s="444">
        <v>32.144430008165202</v>
      </c>
      <c r="GR18" s="444">
        <v>23.109689633411612</v>
      </c>
      <c r="GS18" s="444">
        <v>25.034450687520749</v>
      </c>
      <c r="GT18" s="444">
        <v>16.450084385900649</v>
      </c>
      <c r="GU18" s="444">
        <v>100</v>
      </c>
      <c r="GV18" s="444">
        <v>17.144270931230992</v>
      </c>
      <c r="GW18" s="444">
        <v>79.936480173807098</v>
      </c>
      <c r="GX18" s="444">
        <v>56.834889578616689</v>
      </c>
      <c r="GY18" s="444">
        <v>23.101590595190423</v>
      </c>
      <c r="GZ18" s="444">
        <v>100</v>
      </c>
      <c r="HA18" s="444">
        <v>58.417696404581974</v>
      </c>
      <c r="HB18" s="444">
        <v>41.582303595418033</v>
      </c>
      <c r="HC18" s="444">
        <v>32.112101562069647</v>
      </c>
      <c r="HD18" s="444">
        <v>9.4702020333483841</v>
      </c>
      <c r="HE18" s="444">
        <v>100</v>
      </c>
      <c r="HF18" s="444">
        <v>12.343163729596379</v>
      </c>
      <c r="HG18" s="444">
        <v>83.571814024612195</v>
      </c>
      <c r="HH18" s="444">
        <v>62.029197972821194</v>
      </c>
      <c r="HI18" s="445">
        <v>21.542616051791004</v>
      </c>
      <c r="HJ18" s="570">
        <f>Daten_Polit!AL18</f>
        <v>5.2</v>
      </c>
      <c r="HK18" s="571">
        <f>Daten_Polit!AM18</f>
        <v>18.2</v>
      </c>
      <c r="HL18" s="571">
        <f>Daten_Polit!AN18</f>
        <v>2.6</v>
      </c>
      <c r="HM18" s="571">
        <f>Daten_Polit!AO18</f>
        <v>2.8</v>
      </c>
      <c r="HN18" s="571">
        <f>Daten_Polit!AP18</f>
        <v>2</v>
      </c>
      <c r="HO18" s="444">
        <v>0.50109837705630689</v>
      </c>
      <c r="HP18" s="444">
        <v>1.7763928071715598</v>
      </c>
      <c r="HQ18" s="444">
        <v>0.33292272605809664</v>
      </c>
      <c r="HR18" s="444">
        <v>0.33815390587773697</v>
      </c>
      <c r="HS18" s="444">
        <v>0.31855513245912481</v>
      </c>
      <c r="HT18" s="444">
        <v>6.5481816503599841</v>
      </c>
      <c r="HU18" s="444">
        <v>4.6087645969964743</v>
      </c>
      <c r="HV18" s="444">
        <v>9.5160808894858313</v>
      </c>
      <c r="HW18" s="444">
        <v>8.8484311714211099</v>
      </c>
      <c r="HX18" s="444">
        <v>11.803716950263397</v>
      </c>
      <c r="HY18" s="444">
        <v>37.29330513840015</v>
      </c>
      <c r="HZ18" s="444">
        <v>41.253951943111062</v>
      </c>
      <c r="IA18" s="444">
        <v>31.226197640756446</v>
      </c>
      <c r="IB18" s="444">
        <v>33.246432618167773</v>
      </c>
      <c r="IC18" s="444">
        <v>24.281114747176819</v>
      </c>
      <c r="ID18" s="444">
        <v>100</v>
      </c>
      <c r="IE18" s="444">
        <v>17.141266897823066</v>
      </c>
      <c r="IF18" s="444">
        <v>80.005819189559887</v>
      </c>
      <c r="IG18" s="444">
        <v>56.353443287097313</v>
      </c>
      <c r="IH18" s="444">
        <v>23.652375902462573</v>
      </c>
      <c r="II18" s="444">
        <v>100</v>
      </c>
      <c r="IJ18" s="444">
        <v>60.564959752473278</v>
      </c>
      <c r="IK18" s="444">
        <v>39.4350402475267</v>
      </c>
      <c r="IL18" s="444">
        <v>30.524792224385056</v>
      </c>
      <c r="IM18" s="444">
        <v>8.9102480231416532</v>
      </c>
      <c r="IN18" s="444">
        <v>100</v>
      </c>
      <c r="IO18" s="444">
        <v>12.553880081585062</v>
      </c>
      <c r="IP18" s="444">
        <v>83.53054102337201</v>
      </c>
      <c r="IQ18" s="444">
        <v>61.235100834745815</v>
      </c>
      <c r="IR18" s="445">
        <v>22.295440188626195</v>
      </c>
      <c r="IS18" s="443">
        <f>Daten_Polit!AQ18</f>
        <v>4.8</v>
      </c>
      <c r="IT18" s="227">
        <f>Daten_Polit!AR18</f>
        <v>17.5</v>
      </c>
      <c r="IU18" s="227">
        <f>Daten_Polit!AS18</f>
        <v>2.2000000000000002</v>
      </c>
      <c r="IV18" s="227">
        <f>Daten_Polit!AT18</f>
        <v>2.4</v>
      </c>
      <c r="IW18" s="227">
        <f>Daten_Polit!AU18</f>
        <v>1.7</v>
      </c>
      <c r="IX18" s="444" t="s">
        <v>820</v>
      </c>
      <c r="IY18" s="444" t="s">
        <v>820</v>
      </c>
      <c r="IZ18" s="444" t="s">
        <v>820</v>
      </c>
      <c r="JA18" s="444" t="s">
        <v>820</v>
      </c>
      <c r="JB18" s="444" t="s">
        <v>820</v>
      </c>
      <c r="JC18" s="444" t="s">
        <v>820</v>
      </c>
      <c r="JD18" s="444" t="s">
        <v>820</v>
      </c>
      <c r="JE18" s="444" t="s">
        <v>820</v>
      </c>
      <c r="JF18" s="444" t="s">
        <v>820</v>
      </c>
      <c r="JG18" s="444" t="s">
        <v>820</v>
      </c>
      <c r="JH18" s="444" t="s">
        <v>820</v>
      </c>
      <c r="JI18" s="444" t="s">
        <v>820</v>
      </c>
      <c r="JJ18" s="444" t="s">
        <v>820</v>
      </c>
      <c r="JK18" s="444" t="s">
        <v>820</v>
      </c>
      <c r="JL18" s="444" t="s">
        <v>820</v>
      </c>
      <c r="JM18" s="444" t="s">
        <v>820</v>
      </c>
      <c r="JN18" s="444" t="s">
        <v>820</v>
      </c>
      <c r="JO18" s="444" t="s">
        <v>820</v>
      </c>
      <c r="JP18" s="444" t="s">
        <v>820</v>
      </c>
      <c r="JQ18" s="444" t="s">
        <v>820</v>
      </c>
      <c r="JR18" s="444" t="s">
        <v>820</v>
      </c>
      <c r="JS18" s="444" t="s">
        <v>820</v>
      </c>
      <c r="JT18" s="444" t="s">
        <v>820</v>
      </c>
      <c r="JU18" s="444" t="s">
        <v>820</v>
      </c>
      <c r="JV18" s="444" t="s">
        <v>820</v>
      </c>
      <c r="JW18" s="444" t="s">
        <v>820</v>
      </c>
      <c r="JX18" s="444" t="s">
        <v>820</v>
      </c>
      <c r="JY18" s="444" t="s">
        <v>820</v>
      </c>
      <c r="JZ18" s="444" t="s">
        <v>820</v>
      </c>
      <c r="KA18" s="445" t="s">
        <v>820</v>
      </c>
    </row>
    <row r="19" spans="3:287" ht="12.65" customHeight="1" x14ac:dyDescent="0.2">
      <c r="D19" s="276"/>
      <c r="E19" s="3" t="str">
        <f>Daten_Polit!E19</f>
        <v>07</v>
      </c>
      <c r="F19" s="229" t="str">
        <f>Daten_Polit!F19</f>
        <v>Rheinland-Pfalz</v>
      </c>
      <c r="G19" s="246"/>
      <c r="H19" s="531">
        <f>Daten_Polit!H19</f>
        <v>5.2</v>
      </c>
      <c r="I19" s="532">
        <f>Daten_Polit!I19</f>
        <v>16.5</v>
      </c>
      <c r="J19" s="532">
        <f>Daten_Polit!J19</f>
        <v>3.2</v>
      </c>
      <c r="K19" s="532">
        <f>Daten_Polit!K19</f>
        <v>3.4</v>
      </c>
      <c r="L19" s="532">
        <f>Daten_Polit!L19</f>
        <v>2.2000000000000002</v>
      </c>
      <c r="M19" s="308">
        <v>0.68873459679156868</v>
      </c>
      <c r="N19" s="308">
        <v>2.3047319786447931</v>
      </c>
      <c r="O19" s="308">
        <v>0.51973139796732315</v>
      </c>
      <c r="P19" s="308">
        <v>0.52698897275749057</v>
      </c>
      <c r="Q19" s="308">
        <v>0.47565647378004672</v>
      </c>
      <c r="R19" s="308">
        <v>7.9367723654784017</v>
      </c>
      <c r="S19" s="308">
        <v>5.304615529096858</v>
      </c>
      <c r="T19" s="308">
        <v>10.722895978418075</v>
      </c>
      <c r="U19" s="308">
        <v>10.433910251936616</v>
      </c>
      <c r="V19" s="308">
        <v>12.737822976983967</v>
      </c>
      <c r="W19" s="308">
        <v>34.157672488889801</v>
      </c>
      <c r="X19" s="308">
        <v>38.786546790455176</v>
      </c>
      <c r="Y19" s="308">
        <v>29.274595544023143</v>
      </c>
      <c r="Z19" s="308">
        <v>30.277274749293863</v>
      </c>
      <c r="AA19" s="308">
        <v>22.344082897539547</v>
      </c>
      <c r="AB19" s="308">
        <v>100</v>
      </c>
      <c r="AC19" s="308">
        <v>16.0261163107998</v>
      </c>
      <c r="AD19" s="308">
        <v>80.645858858001233</v>
      </c>
      <c r="AE19" s="308">
        <v>65.710764512617317</v>
      </c>
      <c r="AF19" s="308">
        <v>14.935094345383906</v>
      </c>
      <c r="AG19" s="308">
        <v>100</v>
      </c>
      <c r="AH19" s="308">
        <v>52.007678242604968</v>
      </c>
      <c r="AI19" s="308">
        <v>47.992321757395025</v>
      </c>
      <c r="AJ19" s="308">
        <v>41.85171713298034</v>
      </c>
      <c r="AK19" s="308">
        <v>6.1406046244146824</v>
      </c>
      <c r="AL19" s="308">
        <v>100</v>
      </c>
      <c r="AM19" s="308">
        <v>10.919275133052759</v>
      </c>
      <c r="AN19" s="308">
        <v>84.096241380316329</v>
      </c>
      <c r="AO19" s="308">
        <v>72.206409917838727</v>
      </c>
      <c r="AP19" s="337">
        <v>11.889831462477602</v>
      </c>
      <c r="AQ19" s="531">
        <f>Daten_Polit!M19</f>
        <v>5.0999999999999996</v>
      </c>
      <c r="AR19" s="532">
        <f>Daten_Polit!N19</f>
        <v>16.3</v>
      </c>
      <c r="AS19" s="532">
        <f>Daten_Polit!O19</f>
        <v>3.1</v>
      </c>
      <c r="AT19" s="532">
        <f>Daten_Polit!P19</f>
        <v>3.2</v>
      </c>
      <c r="AU19" s="532">
        <f>Daten_Polit!Q19</f>
        <v>2.2999999999999998</v>
      </c>
      <c r="AV19" s="308">
        <v>0.66164374273384652</v>
      </c>
      <c r="AW19" s="308">
        <v>2.1388236924997699</v>
      </c>
      <c r="AX19" s="308">
        <v>0.50654808676661056</v>
      </c>
      <c r="AY19" s="308">
        <v>0.51455161063351562</v>
      </c>
      <c r="AZ19" s="308">
        <v>0.45988965974518164</v>
      </c>
      <c r="BA19" s="308">
        <v>7.7860773163340617</v>
      </c>
      <c r="BB19" s="308">
        <v>5.1802859801507459</v>
      </c>
      <c r="BC19" s="308">
        <v>10.649759313121557</v>
      </c>
      <c r="BD19" s="308">
        <v>10.36205432469089</v>
      </c>
      <c r="BE19" s="308">
        <v>12.474068203538668</v>
      </c>
      <c r="BF19" s="308">
        <v>33.15208775167747</v>
      </c>
      <c r="BG19" s="308">
        <v>38.311915008878714</v>
      </c>
      <c r="BH19" s="308">
        <v>29.110717929099788</v>
      </c>
      <c r="BI19" s="308">
        <v>30.380621303414561</v>
      </c>
      <c r="BJ19" s="308">
        <v>21.114884510712713</v>
      </c>
      <c r="BK19" s="308">
        <v>100</v>
      </c>
      <c r="BL19" s="308">
        <v>16.053394045179235</v>
      </c>
      <c r="BM19" s="308">
        <v>80.786132573873331</v>
      </c>
      <c r="BN19" s="308">
        <v>65.744260030704751</v>
      </c>
      <c r="BO19" s="308">
        <v>15.041872543168576</v>
      </c>
      <c r="BP19" s="308">
        <v>100</v>
      </c>
      <c r="BQ19" s="308">
        <v>52.386262098996781</v>
      </c>
      <c r="BR19" s="308">
        <v>47.613737901003219</v>
      </c>
      <c r="BS19" s="308">
        <v>40.984542635536137</v>
      </c>
      <c r="BT19" s="308">
        <v>6.6291952654670832</v>
      </c>
      <c r="BU19" s="308">
        <v>100</v>
      </c>
      <c r="BV19" s="308">
        <v>10.961790012948351</v>
      </c>
      <c r="BW19" s="308">
        <v>84.33362833164928</v>
      </c>
      <c r="BX19" s="308">
        <v>71.985620326704364</v>
      </c>
      <c r="BY19" s="312">
        <v>12.34800800494491</v>
      </c>
      <c r="BZ19" s="531">
        <f>Daten_Polit!R19</f>
        <v>4.8</v>
      </c>
      <c r="CA19" s="532">
        <f>Daten_Polit!S19</f>
        <v>15.2</v>
      </c>
      <c r="CB19" s="532">
        <f>Daten_Polit!T19</f>
        <v>3</v>
      </c>
      <c r="CC19" s="532">
        <f>Daten_Polit!U19</f>
        <v>3.1</v>
      </c>
      <c r="CD19" s="532">
        <f>Daten_Polit!V19</f>
        <v>2.2999999999999998</v>
      </c>
      <c r="CE19" s="309">
        <v>0.62546571602142531</v>
      </c>
      <c r="CF19" s="309">
        <v>1.9227710985425022</v>
      </c>
      <c r="CG19" s="309">
        <v>0.4871583212546054</v>
      </c>
      <c r="CH19" s="309">
        <v>0.49326941094154614</v>
      </c>
      <c r="CI19" s="309">
        <v>0.45315876759102097</v>
      </c>
      <c r="CJ19" s="309">
        <v>7.9353951708217032</v>
      </c>
      <c r="CK19" s="309">
        <v>5.4510387651077155</v>
      </c>
      <c r="CL19" s="309">
        <v>10.868134341111702</v>
      </c>
      <c r="CM19" s="309">
        <v>10.636078217112271</v>
      </c>
      <c r="CN19" s="309">
        <v>12.233676975945528</v>
      </c>
      <c r="CO19" s="309">
        <v>31.876639936404867</v>
      </c>
      <c r="CP19" s="309">
        <v>39.199078568158647</v>
      </c>
      <c r="CQ19" s="309">
        <v>28.034177553650352</v>
      </c>
      <c r="CR19" s="309">
        <v>29.398713864823467</v>
      </c>
      <c r="CS19" s="309">
        <v>20.029002116683561</v>
      </c>
      <c r="CT19" s="309">
        <v>100</v>
      </c>
      <c r="CU19" s="309">
        <v>15.980689122153551</v>
      </c>
      <c r="CV19" s="309">
        <v>81.072528082072452</v>
      </c>
      <c r="CW19" s="309">
        <v>65.338947093810248</v>
      </c>
      <c r="CX19" s="309">
        <v>15.733580988262194</v>
      </c>
      <c r="CY19" s="309">
        <v>100</v>
      </c>
      <c r="CZ19" s="309">
        <v>50.573577855300108</v>
      </c>
      <c r="DA19" s="309">
        <v>49.426422144699892</v>
      </c>
      <c r="DB19" s="309">
        <v>42.1596188348772</v>
      </c>
      <c r="DC19" s="309">
        <v>7.2668033098226879</v>
      </c>
      <c r="DD19" s="309">
        <v>100</v>
      </c>
      <c r="DE19" s="309">
        <v>11.11535291962989</v>
      </c>
      <c r="DF19" s="309">
        <v>84.51932454348669</v>
      </c>
      <c r="DG19" s="309">
        <v>71.64231411881758</v>
      </c>
      <c r="DH19" s="313">
        <v>12.877010424669102</v>
      </c>
      <c r="DI19" s="565">
        <f>Daten_Polit!W19</f>
        <v>4.4000000000000004</v>
      </c>
      <c r="DJ19" s="532">
        <f>Daten_Polit!X19</f>
        <v>14.9</v>
      </c>
      <c r="DK19" s="532">
        <f>Daten_Polit!Y19</f>
        <v>2.5</v>
      </c>
      <c r="DL19" s="532">
        <f>Daten_Polit!Z19</f>
        <v>2.7</v>
      </c>
      <c r="DM19" s="532">
        <f>Daten_Polit!AA19</f>
        <v>2</v>
      </c>
      <c r="DN19" s="309">
        <v>0.62323392563248992</v>
      </c>
      <c r="DO19" s="309">
        <v>2.2353179400926662</v>
      </c>
      <c r="DP19" s="309">
        <v>0.43775904794181614</v>
      </c>
      <c r="DQ19" s="309">
        <v>0.44081972796550639</v>
      </c>
      <c r="DR19" s="309">
        <v>0.42146661719639444</v>
      </c>
      <c r="DS19" s="309">
        <v>8.3592175957018089</v>
      </c>
      <c r="DT19" s="309">
        <v>6.0763705794297973</v>
      </c>
      <c r="DU19" s="309">
        <v>11.031695120351074</v>
      </c>
      <c r="DV19" s="309">
        <v>10.746852725845851</v>
      </c>
      <c r="DW19" s="309">
        <v>12.615520724985775</v>
      </c>
      <c r="DX19" s="309">
        <v>30.616029767881813</v>
      </c>
      <c r="DY19" s="309">
        <v>33.680384844609776</v>
      </c>
      <c r="DZ19" s="309">
        <v>27.122700285861583</v>
      </c>
      <c r="EA19" s="309">
        <v>28.664942709066587</v>
      </c>
      <c r="EB19" s="309">
        <v>18.598169965911744</v>
      </c>
      <c r="EC19" s="309">
        <v>100</v>
      </c>
      <c r="ED19" s="309">
        <v>16.191779869043941</v>
      </c>
      <c r="EE19" s="309">
        <v>80.961413238349948</v>
      </c>
      <c r="EF19" s="309">
        <v>64.955191675274875</v>
      </c>
      <c r="EG19" s="309">
        <v>16.006221563075059</v>
      </c>
      <c r="EH19" s="309">
        <v>100</v>
      </c>
      <c r="EI19" s="309">
        <v>53.962920017330063</v>
      </c>
      <c r="EJ19" s="309">
        <v>46.03707998266993</v>
      </c>
      <c r="EK19" s="309">
        <v>39.047245311865019</v>
      </c>
      <c r="EL19" s="309">
        <v>6.9898346708049104</v>
      </c>
      <c r="EM19" s="309">
        <v>100</v>
      </c>
      <c r="EN19" s="309">
        <v>11.333671094002561</v>
      </c>
      <c r="EO19" s="309">
        <v>84.496332888205032</v>
      </c>
      <c r="EP19" s="309">
        <v>71.133300906867262</v>
      </c>
      <c r="EQ19" s="367">
        <v>13.363031981337775</v>
      </c>
      <c r="ER19" s="531">
        <f>Daten_Polit!AB19</f>
        <v>4.3</v>
      </c>
      <c r="ES19" s="532">
        <f>Daten_Polit!AC19</f>
        <v>14.6</v>
      </c>
      <c r="ET19" s="532">
        <f>Daten_Polit!AD19</f>
        <v>2.5</v>
      </c>
      <c r="EU19" s="532">
        <f>Daten_Polit!AE19</f>
        <v>2.6</v>
      </c>
      <c r="EV19" s="532">
        <f>Daten_Polit!AF19</f>
        <v>2</v>
      </c>
      <c r="EW19" s="309">
        <v>0.62237967721016163</v>
      </c>
      <c r="EX19" s="309">
        <v>2.3038622792194952</v>
      </c>
      <c r="EY19" s="309">
        <v>0.42467442772512037</v>
      </c>
      <c r="EZ19" s="309">
        <v>0.42845388364511855</v>
      </c>
      <c r="FA19" s="309">
        <v>0.40559303582192818</v>
      </c>
      <c r="FB19" s="309">
        <v>8.1465879361646536</v>
      </c>
      <c r="FC19" s="309">
        <v>6.0741830502429437</v>
      </c>
      <c r="FD19" s="309">
        <v>10.618621494627833</v>
      </c>
      <c r="FE19" s="309">
        <v>10.387615194675954</v>
      </c>
      <c r="FF19" s="309">
        <v>11.832422756998847</v>
      </c>
      <c r="FG19" s="309">
        <v>28.183974231600157</v>
      </c>
      <c r="FH19" s="309">
        <v>30.791656218954405</v>
      </c>
      <c r="FI19" s="309">
        <v>25.168356604558451</v>
      </c>
      <c r="FJ19" s="309">
        <v>26.653573745434038</v>
      </c>
      <c r="FK19" s="309">
        <v>17.403626142610094</v>
      </c>
      <c r="FL19" s="309">
        <v>100</v>
      </c>
      <c r="FM19" s="309">
        <v>15.970974259055057</v>
      </c>
      <c r="FN19" s="309">
        <v>81.079220566088779</v>
      </c>
      <c r="FO19" s="309">
        <v>64.6154717462815</v>
      </c>
      <c r="FP19" s="309">
        <v>16.463748819807286</v>
      </c>
      <c r="FQ19" s="309">
        <v>100</v>
      </c>
      <c r="FR19" s="309">
        <v>54.458281457956659</v>
      </c>
      <c r="FS19" s="309">
        <v>45.541718542043355</v>
      </c>
      <c r="FT19" s="309">
        <v>38.310841419741848</v>
      </c>
      <c r="FU19" s="309">
        <v>7.2308771223015018</v>
      </c>
      <c r="FV19" s="309">
        <v>100</v>
      </c>
      <c r="FW19" s="309">
        <v>11.48622394660989</v>
      </c>
      <c r="FX19" s="309">
        <v>84.24168563997047</v>
      </c>
      <c r="FY19" s="309">
        <v>70.314479616595037</v>
      </c>
      <c r="FZ19" s="313">
        <v>13.927206023375435</v>
      </c>
      <c r="GA19" s="570">
        <f>Daten_Polit!AG19</f>
        <v>5.2</v>
      </c>
      <c r="GB19" s="571">
        <f>Daten_Polit!AH19</f>
        <v>17.399999999999999</v>
      </c>
      <c r="GC19" s="571">
        <f>Daten_Polit!AI19</f>
        <v>3</v>
      </c>
      <c r="GD19" s="571">
        <f>Daten_Polit!AJ19</f>
        <v>3.1</v>
      </c>
      <c r="GE19" s="571">
        <f>Daten_Polit!AK19</f>
        <v>2.5</v>
      </c>
      <c r="GF19" s="444">
        <v>0.64195679602321332</v>
      </c>
      <c r="GG19" s="444">
        <v>2.4906125648979041</v>
      </c>
      <c r="GH19" s="444">
        <v>0.42910104626017176</v>
      </c>
      <c r="GI19" s="444">
        <v>0.4341850871736182</v>
      </c>
      <c r="GJ19" s="444">
        <v>0.40462784964546772</v>
      </c>
      <c r="GK19" s="444">
        <v>6.8927686444916674</v>
      </c>
      <c r="GL19" s="444">
        <v>5.2580324512780292</v>
      </c>
      <c r="GM19" s="444">
        <v>8.8401238305283432</v>
      </c>
      <c r="GN19" s="444">
        <v>8.6889599581065671</v>
      </c>
      <c r="GO19" s="444">
        <v>9.5898924870825368</v>
      </c>
      <c r="GP19" s="444">
        <v>27.405247401317688</v>
      </c>
      <c r="GQ19" s="444">
        <v>29.961969410870793</v>
      </c>
      <c r="GR19" s="444">
        <v>24.413329101483217</v>
      </c>
      <c r="GS19" s="444">
        <v>25.678460693337136</v>
      </c>
      <c r="GT19" s="444">
        <v>18.158204139664981</v>
      </c>
      <c r="GU19" s="444">
        <v>100</v>
      </c>
      <c r="GV19" s="444">
        <v>16.03927586877759</v>
      </c>
      <c r="GW19" s="444">
        <v>80.703452659544922</v>
      </c>
      <c r="GX19" s="444">
        <v>63.534167955028551</v>
      </c>
      <c r="GY19" s="444">
        <v>17.16928470451635</v>
      </c>
      <c r="GZ19" s="444">
        <v>100</v>
      </c>
      <c r="HA19" s="444">
        <v>54.360220017607233</v>
      </c>
      <c r="HB19" s="444">
        <v>45.639779982392753</v>
      </c>
      <c r="HC19" s="444">
        <v>37.977314838895268</v>
      </c>
      <c r="HD19" s="444">
        <v>7.6624651434974833</v>
      </c>
      <c r="HE19" s="444">
        <v>100</v>
      </c>
      <c r="HF19" s="444">
        <v>11.307433466858207</v>
      </c>
      <c r="HG19" s="444">
        <v>83.97379602558604</v>
      </c>
      <c r="HH19" s="444">
        <v>69.529746095518249</v>
      </c>
      <c r="HI19" s="445">
        <v>14.444049930067774</v>
      </c>
      <c r="HJ19" s="570">
        <f>Daten_Polit!AL19</f>
        <v>5</v>
      </c>
      <c r="HK19" s="571">
        <f>Daten_Polit!AM19</f>
        <v>17</v>
      </c>
      <c r="HL19" s="571">
        <f>Daten_Polit!AN19</f>
        <v>2.8</v>
      </c>
      <c r="HM19" s="571">
        <f>Daten_Polit!AO19</f>
        <v>2.9</v>
      </c>
      <c r="HN19" s="571">
        <f>Daten_Polit!AP19</f>
        <v>2.2999999999999998</v>
      </c>
      <c r="HO19" s="444">
        <v>0.5245214406366151</v>
      </c>
      <c r="HP19" s="444">
        <v>1.9859045454236723</v>
      </c>
      <c r="HQ19" s="444">
        <v>0.34868816903637478</v>
      </c>
      <c r="HR19" s="444">
        <v>0.35161612902720435</v>
      </c>
      <c r="HS19" s="444">
        <v>0.33531221262168259</v>
      </c>
      <c r="HT19" s="444">
        <v>7.1266852135533201</v>
      </c>
      <c r="HU19" s="444">
        <v>5.398337536191268</v>
      </c>
      <c r="HV19" s="444">
        <v>9.2426827071183784</v>
      </c>
      <c r="HW19" s="444">
        <v>8.9449236375580021</v>
      </c>
      <c r="HX19" s="444">
        <v>10.698750489956829</v>
      </c>
      <c r="HY19" s="444">
        <v>36.451590129640444</v>
      </c>
      <c r="HZ19" s="444">
        <v>39.561105208679606</v>
      </c>
      <c r="IA19" s="444">
        <v>32.690033303147587</v>
      </c>
      <c r="IB19" s="444">
        <v>34.033105283539804</v>
      </c>
      <c r="IC19" s="444">
        <v>26.105117619565636</v>
      </c>
      <c r="ID19" s="444">
        <v>100</v>
      </c>
      <c r="IE19" s="444">
        <v>16.047865993884155</v>
      </c>
      <c r="IF19" s="444">
        <v>80.840052459856338</v>
      </c>
      <c r="IG19" s="444">
        <v>63.202182331764533</v>
      </c>
      <c r="IH19" s="444">
        <v>17.637870128091802</v>
      </c>
      <c r="II19" s="444">
        <v>100</v>
      </c>
      <c r="IJ19" s="444">
        <v>55.369973508510519</v>
      </c>
      <c r="IK19" s="444">
        <v>44.630026491489488</v>
      </c>
      <c r="IL19" s="444">
        <v>37.017606380874049</v>
      </c>
      <c r="IM19" s="444">
        <v>7.6124201106154423</v>
      </c>
      <c r="IN19" s="444">
        <v>100</v>
      </c>
      <c r="IO19" s="444">
        <v>11.68110152064526</v>
      </c>
      <c r="IP19" s="444">
        <v>83.899007927638934</v>
      </c>
      <c r="IQ19" s="444">
        <v>68.831895684642745</v>
      </c>
      <c r="IR19" s="445">
        <v>15.067112242996187</v>
      </c>
      <c r="IS19" s="443">
        <f>Daten_Polit!AQ19</f>
        <v>4.5999999999999996</v>
      </c>
      <c r="IT19" s="227">
        <f>Daten_Polit!AR19</f>
        <v>16</v>
      </c>
      <c r="IU19" s="227">
        <f>Daten_Polit!AS19</f>
        <v>2.5</v>
      </c>
      <c r="IV19" s="227">
        <f>Daten_Polit!AT19</f>
        <v>2.6</v>
      </c>
      <c r="IW19" s="227">
        <f>Daten_Polit!AU19</f>
        <v>2</v>
      </c>
      <c r="IX19" s="444" t="s">
        <v>820</v>
      </c>
      <c r="IY19" s="444" t="s">
        <v>820</v>
      </c>
      <c r="IZ19" s="444" t="s">
        <v>820</v>
      </c>
      <c r="JA19" s="444" t="s">
        <v>820</v>
      </c>
      <c r="JB19" s="444" t="s">
        <v>820</v>
      </c>
      <c r="JC19" s="444" t="s">
        <v>820</v>
      </c>
      <c r="JD19" s="444" t="s">
        <v>820</v>
      </c>
      <c r="JE19" s="444" t="s">
        <v>820</v>
      </c>
      <c r="JF19" s="444" t="s">
        <v>820</v>
      </c>
      <c r="JG19" s="444" t="s">
        <v>820</v>
      </c>
      <c r="JH19" s="444" t="s">
        <v>820</v>
      </c>
      <c r="JI19" s="444" t="s">
        <v>820</v>
      </c>
      <c r="JJ19" s="444" t="s">
        <v>820</v>
      </c>
      <c r="JK19" s="444" t="s">
        <v>820</v>
      </c>
      <c r="JL19" s="444" t="s">
        <v>820</v>
      </c>
      <c r="JM19" s="444" t="s">
        <v>820</v>
      </c>
      <c r="JN19" s="444" t="s">
        <v>820</v>
      </c>
      <c r="JO19" s="444" t="s">
        <v>820</v>
      </c>
      <c r="JP19" s="444" t="s">
        <v>820</v>
      </c>
      <c r="JQ19" s="444" t="s">
        <v>820</v>
      </c>
      <c r="JR19" s="444" t="s">
        <v>820</v>
      </c>
      <c r="JS19" s="444" t="s">
        <v>820</v>
      </c>
      <c r="JT19" s="444" t="s">
        <v>820</v>
      </c>
      <c r="JU19" s="444" t="s">
        <v>820</v>
      </c>
      <c r="JV19" s="444" t="s">
        <v>820</v>
      </c>
      <c r="JW19" s="444" t="s">
        <v>820</v>
      </c>
      <c r="JX19" s="444" t="s">
        <v>820</v>
      </c>
      <c r="JY19" s="444" t="s">
        <v>820</v>
      </c>
      <c r="JZ19" s="444" t="s">
        <v>820</v>
      </c>
      <c r="KA19" s="445" t="s">
        <v>820</v>
      </c>
    </row>
    <row r="20" spans="3:287" ht="12.65" customHeight="1" x14ac:dyDescent="0.2">
      <c r="D20" s="276"/>
      <c r="E20" s="3" t="str">
        <f>Daten_Polit!E20</f>
        <v>08</v>
      </c>
      <c r="F20" s="229" t="str">
        <f>Daten_Polit!F20</f>
        <v>Baden-Württemberg</v>
      </c>
      <c r="G20" s="246"/>
      <c r="H20" s="531">
        <f>Daten_Polit!H20</f>
        <v>3.8</v>
      </c>
      <c r="I20" s="532">
        <f>Daten_Polit!I20</f>
        <v>11.5</v>
      </c>
      <c r="J20" s="532">
        <f>Daten_Polit!J20</f>
        <v>2.5</v>
      </c>
      <c r="K20" s="532">
        <f>Daten_Polit!K20</f>
        <v>2.6</v>
      </c>
      <c r="L20" s="532">
        <f>Daten_Polit!L20</f>
        <v>1.9</v>
      </c>
      <c r="M20" s="308">
        <v>0.54712679001744235</v>
      </c>
      <c r="N20" s="308">
        <v>1.6387966834487153</v>
      </c>
      <c r="O20" s="308">
        <v>0.42455767327029975</v>
      </c>
      <c r="P20" s="308">
        <v>0.43520822083592275</v>
      </c>
      <c r="Q20" s="308">
        <v>0.38053405519626415</v>
      </c>
      <c r="R20" s="308">
        <v>8.7343036974429378</v>
      </c>
      <c r="S20" s="308">
        <v>5.7402272840304285</v>
      </c>
      <c r="T20" s="308">
        <v>11.661606473751823</v>
      </c>
      <c r="U20" s="308">
        <v>11.299357115690208</v>
      </c>
      <c r="V20" s="308">
        <v>13.399463987729005</v>
      </c>
      <c r="W20" s="308">
        <v>31.526529797470527</v>
      </c>
      <c r="X20" s="308">
        <v>37.283855713570595</v>
      </c>
      <c r="Y20" s="308">
        <v>26.099926297727933</v>
      </c>
      <c r="Z20" s="308">
        <v>27.207799928659199</v>
      </c>
      <c r="AA20" s="308">
        <v>20.808003466597611</v>
      </c>
      <c r="AB20" s="308">
        <v>100</v>
      </c>
      <c r="AC20" s="308">
        <v>15.974300196101249</v>
      </c>
      <c r="AD20" s="308">
        <v>80.562968711021455</v>
      </c>
      <c r="AE20" s="308">
        <v>62.078793625765549</v>
      </c>
      <c r="AF20" s="308">
        <v>18.484175085255906</v>
      </c>
      <c r="AG20" s="308">
        <v>100</v>
      </c>
      <c r="AH20" s="308">
        <v>49.302746599769691</v>
      </c>
      <c r="AI20" s="308">
        <v>50.697253400230316</v>
      </c>
      <c r="AJ20" s="308">
        <v>41.831077193212479</v>
      </c>
      <c r="AK20" s="308">
        <v>8.8661762070178298</v>
      </c>
      <c r="AL20" s="308">
        <v>100</v>
      </c>
      <c r="AM20" s="308">
        <v>11.830766242983882</v>
      </c>
      <c r="AN20" s="308">
        <v>83.202968039622462</v>
      </c>
      <c r="AO20" s="308">
        <v>66.994999278884222</v>
      </c>
      <c r="AP20" s="337">
        <v>16.207968760738233</v>
      </c>
      <c r="AQ20" s="531">
        <f>Daten_Polit!M20</f>
        <v>3.8</v>
      </c>
      <c r="AR20" s="532">
        <f>Daten_Polit!N20</f>
        <v>11.5</v>
      </c>
      <c r="AS20" s="532">
        <f>Daten_Polit!O20</f>
        <v>2.4</v>
      </c>
      <c r="AT20" s="532">
        <f>Daten_Polit!P20</f>
        <v>2.6</v>
      </c>
      <c r="AU20" s="532">
        <f>Daten_Polit!Q20</f>
        <v>1.9</v>
      </c>
      <c r="AV20" s="308">
        <v>0.54057038291594772</v>
      </c>
      <c r="AW20" s="308">
        <v>1.5321871817257131</v>
      </c>
      <c r="AX20" s="308">
        <v>0.43190682187960583</v>
      </c>
      <c r="AY20" s="308">
        <v>0.44456768319065959</v>
      </c>
      <c r="AZ20" s="308">
        <v>0.38238787418148362</v>
      </c>
      <c r="BA20" s="308">
        <v>8.8101828876022505</v>
      </c>
      <c r="BB20" s="308">
        <v>5.7105496682833792</v>
      </c>
      <c r="BC20" s="308">
        <v>11.864195976999085</v>
      </c>
      <c r="BD20" s="308">
        <v>11.433812873159264</v>
      </c>
      <c r="BE20" s="308">
        <v>13.820201519656356</v>
      </c>
      <c r="BF20" s="308">
        <v>30.466016966213672</v>
      </c>
      <c r="BG20" s="308">
        <v>36.884964929437167</v>
      </c>
      <c r="BH20" s="308">
        <v>25.626906652676507</v>
      </c>
      <c r="BI20" s="308">
        <v>26.966109658907119</v>
      </c>
      <c r="BJ20" s="308">
        <v>19.562639696251559</v>
      </c>
      <c r="BK20" s="308">
        <v>100</v>
      </c>
      <c r="BL20" s="308">
        <v>15.838756671092606</v>
      </c>
      <c r="BM20" s="308">
        <v>80.761901048947365</v>
      </c>
      <c r="BN20" s="308">
        <v>61.610030372811678</v>
      </c>
      <c r="BO20" s="308">
        <v>19.151870676135697</v>
      </c>
      <c r="BP20" s="308">
        <v>100</v>
      </c>
      <c r="BQ20" s="308">
        <v>49.754076365492004</v>
      </c>
      <c r="BR20" s="308">
        <v>50.245923634508003</v>
      </c>
      <c r="BS20" s="308">
        <v>41.046009327499199</v>
      </c>
      <c r="BT20" s="308">
        <v>9.1999143070088092</v>
      </c>
      <c r="BU20" s="308">
        <v>100</v>
      </c>
      <c r="BV20" s="308">
        <v>11.778888197558604</v>
      </c>
      <c r="BW20" s="308">
        <v>83.373484640983236</v>
      </c>
      <c r="BX20" s="308">
        <v>66.397232335303386</v>
      </c>
      <c r="BY20" s="312">
        <v>16.97625230567985</v>
      </c>
      <c r="BZ20" s="531">
        <f>Daten_Polit!R20</f>
        <v>3.5</v>
      </c>
      <c r="CA20" s="532">
        <f>Daten_Polit!S20</f>
        <v>10.4</v>
      </c>
      <c r="CB20" s="532">
        <f>Daten_Polit!T20</f>
        <v>2.2999999999999998</v>
      </c>
      <c r="CC20" s="532">
        <f>Daten_Polit!U20</f>
        <v>2.4</v>
      </c>
      <c r="CD20" s="532">
        <f>Daten_Polit!V20</f>
        <v>1.8</v>
      </c>
      <c r="CE20" s="309">
        <v>0.51079955118787601</v>
      </c>
      <c r="CF20" s="309">
        <v>1.3224415714612514</v>
      </c>
      <c r="CG20" s="309">
        <v>0.42486808202827692</v>
      </c>
      <c r="CH20" s="309">
        <v>0.4358385794738362</v>
      </c>
      <c r="CI20" s="309">
        <v>0.38401895764491512</v>
      </c>
      <c r="CJ20" s="309">
        <v>9.3734666119131091</v>
      </c>
      <c r="CK20" s="309">
        <v>6.092966348759993</v>
      </c>
      <c r="CL20" s="309">
        <v>12.574009624645258</v>
      </c>
      <c r="CM20" s="309">
        <v>12.127279396507603</v>
      </c>
      <c r="CN20" s="309">
        <v>14.504442867402354</v>
      </c>
      <c r="CO20" s="309">
        <v>29.309122288953048</v>
      </c>
      <c r="CP20" s="309">
        <v>37.959123182840862</v>
      </c>
      <c r="CQ20" s="309">
        <v>24.623973045769791</v>
      </c>
      <c r="CR20" s="309">
        <v>26.1624810967594</v>
      </c>
      <c r="CS20" s="309">
        <v>18.009898921861971</v>
      </c>
      <c r="CT20" s="309">
        <v>100</v>
      </c>
      <c r="CU20" s="309">
        <v>15.538156729114741</v>
      </c>
      <c r="CV20" s="309">
        <v>81.031849411100495</v>
      </c>
      <c r="CW20" s="309">
        <v>61.17139541649027</v>
      </c>
      <c r="CX20" s="309">
        <v>19.860453994610229</v>
      </c>
      <c r="CY20" s="309">
        <v>100</v>
      </c>
      <c r="CZ20" s="309">
        <v>47.718275984857343</v>
      </c>
      <c r="DA20" s="309">
        <v>52.281724015142672</v>
      </c>
      <c r="DB20" s="309">
        <v>42.380564275132251</v>
      </c>
      <c r="DC20" s="309">
        <v>9.9011597400104101</v>
      </c>
      <c r="DD20" s="309">
        <v>100</v>
      </c>
      <c r="DE20" s="309">
        <v>11.838192190226122</v>
      </c>
      <c r="DF20" s="309">
        <v>83.377968677644731</v>
      </c>
      <c r="DG20" s="309">
        <v>65.726396548966619</v>
      </c>
      <c r="DH20" s="313">
        <v>17.651572128678108</v>
      </c>
      <c r="DI20" s="565">
        <f>Daten_Polit!W20</f>
        <v>3.2</v>
      </c>
      <c r="DJ20" s="532">
        <f>Daten_Polit!X20</f>
        <v>10.3</v>
      </c>
      <c r="DK20" s="532">
        <f>Daten_Polit!Y20</f>
        <v>1.9</v>
      </c>
      <c r="DL20" s="532">
        <f>Daten_Polit!Z20</f>
        <v>2</v>
      </c>
      <c r="DM20" s="532">
        <f>Daten_Polit!AA20</f>
        <v>1.6</v>
      </c>
      <c r="DN20" s="309">
        <v>0.49458583091090902</v>
      </c>
      <c r="DO20" s="309">
        <v>1.5754521967610111</v>
      </c>
      <c r="DP20" s="309">
        <v>0.36737018496957985</v>
      </c>
      <c r="DQ20" s="309">
        <v>0.37408581599599172</v>
      </c>
      <c r="DR20" s="309">
        <v>0.34353960686956642</v>
      </c>
      <c r="DS20" s="309">
        <v>9.9133855321696043</v>
      </c>
      <c r="DT20" s="309">
        <v>6.9714902039840583</v>
      </c>
      <c r="DU20" s="309">
        <v>13.075998959002371</v>
      </c>
      <c r="DV20" s="309">
        <v>12.539981544879234</v>
      </c>
      <c r="DW20" s="309">
        <v>15.252929332351655</v>
      </c>
      <c r="DX20" s="309">
        <v>28.220822476860043</v>
      </c>
      <c r="DY20" s="309">
        <v>32.672449930035903</v>
      </c>
      <c r="DZ20" s="309">
        <v>23.726688827539217</v>
      </c>
      <c r="EA20" s="309">
        <v>25.467972778480547</v>
      </c>
      <c r="EB20" s="309">
        <v>16.678442403316758</v>
      </c>
      <c r="EC20" s="309">
        <v>100</v>
      </c>
      <c r="ED20" s="309">
        <v>15.564558465411677</v>
      </c>
      <c r="EE20" s="309">
        <v>81.050365015592902</v>
      </c>
      <c r="EF20" s="309">
        <v>60.805016077550967</v>
      </c>
      <c r="EG20" s="309">
        <v>20.245348938041943</v>
      </c>
      <c r="EH20" s="309">
        <v>100</v>
      </c>
      <c r="EI20" s="309">
        <v>51.732172630169217</v>
      </c>
      <c r="EJ20" s="309">
        <v>48.267827369830798</v>
      </c>
      <c r="EK20" s="309">
        <v>38.53907729021774</v>
      </c>
      <c r="EL20" s="309">
        <v>9.7287500796130555</v>
      </c>
      <c r="EM20" s="309">
        <v>100</v>
      </c>
      <c r="EN20" s="309">
        <v>11.958662427841631</v>
      </c>
      <c r="EO20" s="309">
        <v>83.344493787267439</v>
      </c>
      <c r="EP20" s="309">
        <v>65.02107872643866</v>
      </c>
      <c r="EQ20" s="367">
        <v>18.323415060828772</v>
      </c>
      <c r="ER20" s="531">
        <f>Daten_Polit!AB20</f>
        <v>3.2</v>
      </c>
      <c r="ES20" s="532">
        <f>Daten_Polit!AC20</f>
        <v>10.3</v>
      </c>
      <c r="ET20" s="532">
        <f>Daten_Polit!AD20</f>
        <v>1.9</v>
      </c>
      <c r="EU20" s="532">
        <f>Daten_Polit!AE20</f>
        <v>2</v>
      </c>
      <c r="EV20" s="532">
        <f>Daten_Polit!AF20</f>
        <v>1.6</v>
      </c>
      <c r="EW20" s="309">
        <v>0.51662703271806765</v>
      </c>
      <c r="EX20" s="309">
        <v>1.730849027966425</v>
      </c>
      <c r="EY20" s="309">
        <v>0.37297594557445035</v>
      </c>
      <c r="EZ20" s="309">
        <v>0.38136943092903308</v>
      </c>
      <c r="FA20" s="309">
        <v>0.34458590905960146</v>
      </c>
      <c r="FB20" s="309">
        <v>9.6437849762778871</v>
      </c>
      <c r="FC20" s="309">
        <v>6.9389899319616868</v>
      </c>
      <c r="FD20" s="309">
        <v>12.52793601624094</v>
      </c>
      <c r="FE20" s="309">
        <v>11.99757611418611</v>
      </c>
      <c r="FF20" s="309">
        <v>14.611655510316618</v>
      </c>
      <c r="FG20" s="309">
        <v>25.423596140297622</v>
      </c>
      <c r="FH20" s="309">
        <v>29.324307652787617</v>
      </c>
      <c r="FI20" s="309">
        <v>21.456673756794082</v>
      </c>
      <c r="FJ20" s="309">
        <v>23.010242481756439</v>
      </c>
      <c r="FK20" s="309">
        <v>15.373345976095942</v>
      </c>
      <c r="FL20" s="309">
        <v>100</v>
      </c>
      <c r="FM20" s="309">
        <v>15.440116811956459</v>
      </c>
      <c r="FN20" s="309">
        <v>81.133085863078918</v>
      </c>
      <c r="FO20" s="309">
        <v>60.307603780782351</v>
      </c>
      <c r="FP20" s="309">
        <v>20.82548208229657</v>
      </c>
      <c r="FQ20" s="309">
        <v>100</v>
      </c>
      <c r="FR20" s="309">
        <v>51.633890762025402</v>
      </c>
      <c r="FS20" s="309">
        <v>48.366109237974605</v>
      </c>
      <c r="FT20" s="309">
        <v>38.479490417050563</v>
      </c>
      <c r="FU20" s="309">
        <v>9.8866188209240473</v>
      </c>
      <c r="FV20" s="309">
        <v>100</v>
      </c>
      <c r="FW20" s="309">
        <v>11.877131245700967</v>
      </c>
      <c r="FX20" s="309">
        <v>83.397287597858337</v>
      </c>
      <c r="FY20" s="309">
        <v>64.367192694241524</v>
      </c>
      <c r="FZ20" s="313">
        <v>19.030094903616803</v>
      </c>
      <c r="GA20" s="570">
        <f>Daten_Polit!AG20</f>
        <v>4.0999999999999996</v>
      </c>
      <c r="GB20" s="571">
        <f>Daten_Polit!AH20</f>
        <v>13.4</v>
      </c>
      <c r="GC20" s="571">
        <f>Daten_Polit!AI20</f>
        <v>2.5</v>
      </c>
      <c r="GD20" s="571">
        <f>Daten_Polit!AJ20</f>
        <v>2.7</v>
      </c>
      <c r="GE20" s="571">
        <f>Daten_Polit!AK20</f>
        <v>2</v>
      </c>
      <c r="GF20" s="444">
        <v>0.55341277434211478</v>
      </c>
      <c r="GG20" s="444">
        <v>2.0204474884457793</v>
      </c>
      <c r="GH20" s="444">
        <v>0.38254773046027546</v>
      </c>
      <c r="GI20" s="444">
        <v>0.39077137310456211</v>
      </c>
      <c r="GJ20" s="444">
        <v>0.35589935724424304</v>
      </c>
      <c r="GK20" s="444">
        <v>7.4184108333055123</v>
      </c>
      <c r="GL20" s="444">
        <v>5.5980862186857729</v>
      </c>
      <c r="GM20" s="444">
        <v>9.3377789115216014</v>
      </c>
      <c r="GN20" s="444">
        <v>8.9064502887305963</v>
      </c>
      <c r="GO20" s="444">
        <v>10.99436434448425</v>
      </c>
      <c r="GP20" s="444">
        <v>23.442300787361358</v>
      </c>
      <c r="GQ20" s="444">
        <v>26.867687521969092</v>
      </c>
      <c r="GR20" s="444">
        <v>19.893549406960027</v>
      </c>
      <c r="GS20" s="444">
        <v>21.128850445145027</v>
      </c>
      <c r="GT20" s="444">
        <v>15.149268095659476</v>
      </c>
      <c r="GU20" s="444">
        <v>100</v>
      </c>
      <c r="GV20" s="444">
        <v>15.35275255055879</v>
      </c>
      <c r="GW20" s="444">
        <v>81.147418204069027</v>
      </c>
      <c r="GX20" s="444">
        <v>59.690197109866496</v>
      </c>
      <c r="GY20" s="444">
        <v>21.457221094202549</v>
      </c>
      <c r="GZ20" s="444">
        <v>100</v>
      </c>
      <c r="HA20" s="444">
        <v>51.276162977792573</v>
      </c>
      <c r="HB20" s="444">
        <v>48.72383702220742</v>
      </c>
      <c r="HC20" s="444">
        <v>38.664872338568976</v>
      </c>
      <c r="HD20" s="444">
        <v>10.058964683638445</v>
      </c>
      <c r="HE20" s="444">
        <v>100</v>
      </c>
      <c r="HF20" s="444">
        <v>11.561493988684902</v>
      </c>
      <c r="HG20" s="444">
        <v>83.602341343423973</v>
      </c>
      <c r="HH20" s="444">
        <v>63.886940255403765</v>
      </c>
      <c r="HI20" s="445">
        <v>19.715401088020204</v>
      </c>
      <c r="HJ20" s="570">
        <f>Daten_Polit!AL20</f>
        <v>3.9</v>
      </c>
      <c r="HK20" s="571">
        <f>Daten_Polit!AM20</f>
        <v>13.2</v>
      </c>
      <c r="HL20" s="571">
        <f>Daten_Polit!AN20</f>
        <v>2.2999999999999998</v>
      </c>
      <c r="HM20" s="571">
        <f>Daten_Polit!AO20</f>
        <v>2.5</v>
      </c>
      <c r="HN20" s="571">
        <f>Daten_Polit!AP20</f>
        <v>1.8</v>
      </c>
      <c r="HO20" s="444">
        <v>0.44823252624788468</v>
      </c>
      <c r="HP20" s="444">
        <v>1.6149123959389511</v>
      </c>
      <c r="HQ20" s="444">
        <v>0.30990630181950607</v>
      </c>
      <c r="HR20" s="444">
        <v>0.31538064467583138</v>
      </c>
      <c r="HS20" s="444">
        <v>0.29289105208297106</v>
      </c>
      <c r="HT20" s="444">
        <v>8.0843837340588891</v>
      </c>
      <c r="HU20" s="444">
        <v>5.9827532543144368</v>
      </c>
      <c r="HV20" s="444">
        <v>10.409573130183416</v>
      </c>
      <c r="HW20" s="444">
        <v>9.9258925007376106</v>
      </c>
      <c r="HX20" s="444">
        <v>12.275199571569642</v>
      </c>
      <c r="HY20" s="444">
        <v>33.076042674598533</v>
      </c>
      <c r="HZ20" s="444">
        <v>37.240486566072718</v>
      </c>
      <c r="IA20" s="444">
        <v>28.464438732997792</v>
      </c>
      <c r="IB20" s="444">
        <v>30.088116433617078</v>
      </c>
      <c r="IC20" s="444">
        <v>22.203981681937147</v>
      </c>
      <c r="ID20" s="444">
        <v>100</v>
      </c>
      <c r="IE20" s="444">
        <v>15.285728862426312</v>
      </c>
      <c r="IF20" s="444">
        <v>81.284412247609694</v>
      </c>
      <c r="IG20" s="444">
        <v>59.316529764426519</v>
      </c>
      <c r="IH20" s="444">
        <v>21.967882483183185</v>
      </c>
      <c r="II20" s="444">
        <v>100</v>
      </c>
      <c r="IJ20" s="444">
        <v>52.509077296171938</v>
      </c>
      <c r="IK20" s="444">
        <v>47.490922703828062</v>
      </c>
      <c r="IL20" s="444">
        <v>37.747982694084115</v>
      </c>
      <c r="IM20" s="444">
        <v>9.7429400097439451</v>
      </c>
      <c r="IN20" s="444">
        <v>100</v>
      </c>
      <c r="IO20" s="444">
        <v>11.706020828500161</v>
      </c>
      <c r="IP20" s="444">
        <v>83.635132069110483</v>
      </c>
      <c r="IQ20" s="444">
        <v>63.27694256923899</v>
      </c>
      <c r="IR20" s="445">
        <v>20.358189499871486</v>
      </c>
      <c r="IS20" s="443">
        <f>Daten_Polit!AQ20</f>
        <v>3.5</v>
      </c>
      <c r="IT20" s="227">
        <f>Daten_Polit!AR20</f>
        <v>12.4</v>
      </c>
      <c r="IU20" s="227">
        <f>Daten_Polit!AS20</f>
        <v>2</v>
      </c>
      <c r="IV20" s="227">
        <f>Daten_Polit!AT20</f>
        <v>2.2000000000000002</v>
      </c>
      <c r="IW20" s="227">
        <f>Daten_Polit!AU20</f>
        <v>1.7</v>
      </c>
      <c r="IX20" s="444" t="s">
        <v>820</v>
      </c>
      <c r="IY20" s="444" t="s">
        <v>820</v>
      </c>
      <c r="IZ20" s="444" t="s">
        <v>820</v>
      </c>
      <c r="JA20" s="444" t="s">
        <v>820</v>
      </c>
      <c r="JB20" s="444" t="s">
        <v>820</v>
      </c>
      <c r="JC20" s="444" t="s">
        <v>820</v>
      </c>
      <c r="JD20" s="444" t="s">
        <v>820</v>
      </c>
      <c r="JE20" s="444" t="s">
        <v>820</v>
      </c>
      <c r="JF20" s="444" t="s">
        <v>820</v>
      </c>
      <c r="JG20" s="444" t="s">
        <v>820</v>
      </c>
      <c r="JH20" s="444" t="s">
        <v>820</v>
      </c>
      <c r="JI20" s="444" t="s">
        <v>820</v>
      </c>
      <c r="JJ20" s="444" t="s">
        <v>820</v>
      </c>
      <c r="JK20" s="444" t="s">
        <v>820</v>
      </c>
      <c r="JL20" s="444" t="s">
        <v>820</v>
      </c>
      <c r="JM20" s="444" t="s">
        <v>820</v>
      </c>
      <c r="JN20" s="444" t="s">
        <v>820</v>
      </c>
      <c r="JO20" s="444" t="s">
        <v>820</v>
      </c>
      <c r="JP20" s="444" t="s">
        <v>820</v>
      </c>
      <c r="JQ20" s="444" t="s">
        <v>820</v>
      </c>
      <c r="JR20" s="444" t="s">
        <v>820</v>
      </c>
      <c r="JS20" s="444" t="s">
        <v>820</v>
      </c>
      <c r="JT20" s="444" t="s">
        <v>820</v>
      </c>
      <c r="JU20" s="444" t="s">
        <v>820</v>
      </c>
      <c r="JV20" s="444" t="s">
        <v>820</v>
      </c>
      <c r="JW20" s="444" t="s">
        <v>820</v>
      </c>
      <c r="JX20" s="444" t="s">
        <v>820</v>
      </c>
      <c r="JY20" s="444" t="s">
        <v>820</v>
      </c>
      <c r="JZ20" s="444" t="s">
        <v>820</v>
      </c>
      <c r="KA20" s="445" t="s">
        <v>820</v>
      </c>
    </row>
    <row r="21" spans="3:287" ht="12.65" customHeight="1" x14ac:dyDescent="0.2">
      <c r="D21" s="276"/>
      <c r="E21" s="3" t="str">
        <f>Daten_Polit!E21</f>
        <v>09</v>
      </c>
      <c r="F21" s="229" t="str">
        <f>Daten_Polit!F21</f>
        <v>Bayern</v>
      </c>
      <c r="G21" s="246"/>
      <c r="H21" s="531">
        <f>Daten_Polit!H21</f>
        <v>3.6</v>
      </c>
      <c r="I21" s="532">
        <f>Daten_Polit!I21</f>
        <v>11.5</v>
      </c>
      <c r="J21" s="532">
        <f>Daten_Polit!J21</f>
        <v>2.5</v>
      </c>
      <c r="K21" s="532">
        <f>Daten_Polit!K21</f>
        <v>2.6</v>
      </c>
      <c r="L21" s="532">
        <f>Daten_Polit!L21</f>
        <v>1.9</v>
      </c>
      <c r="M21" s="308">
        <v>0.66932081550931477</v>
      </c>
      <c r="N21" s="308">
        <v>2.1835308843569368</v>
      </c>
      <c r="O21" s="308">
        <v>0.53426084027590004</v>
      </c>
      <c r="P21" s="308">
        <v>0.56081537030131645</v>
      </c>
      <c r="Q21" s="308">
        <v>0.41887498711571441</v>
      </c>
      <c r="R21" s="308">
        <v>11.536514367319993</v>
      </c>
      <c r="S21" s="308">
        <v>7.8704831964669513</v>
      </c>
      <c r="T21" s="308">
        <v>14.314165907685053</v>
      </c>
      <c r="U21" s="308">
        <v>14.241135680152958</v>
      </c>
      <c r="V21" s="308">
        <v>14.689229928885997</v>
      </c>
      <c r="W21" s="308">
        <v>25.571025754307165</v>
      </c>
      <c r="X21" s="308">
        <v>30.897988080052418</v>
      </c>
      <c r="Y21" s="308">
        <v>21.465502821777232</v>
      </c>
      <c r="Z21" s="308">
        <v>22.335316130817677</v>
      </c>
      <c r="AA21" s="308">
        <v>17.028942457556536</v>
      </c>
      <c r="AB21" s="308">
        <v>100</v>
      </c>
      <c r="AC21" s="308">
        <v>12.953522130670885</v>
      </c>
      <c r="AD21" s="308">
        <v>83.808849016800139</v>
      </c>
      <c r="AE21" s="308">
        <v>65.616175902009971</v>
      </c>
      <c r="AF21" s="308">
        <v>18.192673114790171</v>
      </c>
      <c r="AG21" s="308">
        <v>100</v>
      </c>
      <c r="AH21" s="308">
        <v>43.684880752788004</v>
      </c>
      <c r="AI21" s="308">
        <v>56.315119247212017</v>
      </c>
      <c r="AJ21" s="308">
        <v>46.522026948517727</v>
      </c>
      <c r="AK21" s="308">
        <v>9.7930922986942956</v>
      </c>
      <c r="AL21" s="308">
        <v>100</v>
      </c>
      <c r="AM21" s="308">
        <v>9.6789330036594379</v>
      </c>
      <c r="AN21" s="308">
        <v>85.721858982157073</v>
      </c>
      <c r="AO21" s="308">
        <v>69.684818450853854</v>
      </c>
      <c r="AP21" s="337">
        <v>16.037040531303205</v>
      </c>
      <c r="AQ21" s="531">
        <f>Daten_Polit!M21</f>
        <v>3.5</v>
      </c>
      <c r="AR21" s="532">
        <f>Daten_Polit!N21</f>
        <v>11.4</v>
      </c>
      <c r="AS21" s="532">
        <f>Daten_Polit!O21</f>
        <v>2.4</v>
      </c>
      <c r="AT21" s="532">
        <f>Daten_Polit!P21</f>
        <v>2.5</v>
      </c>
      <c r="AU21" s="532">
        <f>Daten_Polit!Q21</f>
        <v>1.9</v>
      </c>
      <c r="AV21" s="308">
        <v>0.64758842670921479</v>
      </c>
      <c r="AW21" s="308">
        <v>2.0196079417034976</v>
      </c>
      <c r="AX21" s="308">
        <v>0.52719370327120629</v>
      </c>
      <c r="AY21" s="308">
        <v>0.55235186679627457</v>
      </c>
      <c r="AZ21" s="308">
        <v>0.42351243121333249</v>
      </c>
      <c r="BA21" s="308">
        <v>11.594711365801627</v>
      </c>
      <c r="BB21" s="308">
        <v>7.7597979161096715</v>
      </c>
      <c r="BC21" s="308">
        <v>14.708808292642466</v>
      </c>
      <c r="BD21" s="308">
        <v>14.58640639555408</v>
      </c>
      <c r="BE21" s="308">
        <v>15.288815128017916</v>
      </c>
      <c r="BF21" s="308">
        <v>24.643871044110607</v>
      </c>
      <c r="BG21" s="308">
        <v>29.995612534465831</v>
      </c>
      <c r="BH21" s="308">
        <v>21.385103949420653</v>
      </c>
      <c r="BI21" s="308">
        <v>22.328920693803255</v>
      </c>
      <c r="BJ21" s="308">
        <v>16.934925311416482</v>
      </c>
      <c r="BK21" s="308">
        <v>100</v>
      </c>
      <c r="BL21" s="308">
        <v>12.871458753695848</v>
      </c>
      <c r="BM21" s="308">
        <v>83.939994246145446</v>
      </c>
      <c r="BN21" s="308">
        <v>65.083711385463701</v>
      </c>
      <c r="BO21" s="308">
        <v>18.856282860681748</v>
      </c>
      <c r="BP21" s="308">
        <v>100</v>
      </c>
      <c r="BQ21" s="308">
        <v>44.531376920917147</v>
      </c>
      <c r="BR21" s="308">
        <v>55.46862307908286</v>
      </c>
      <c r="BS21" s="308">
        <v>45.155505843359848</v>
      </c>
      <c r="BT21" s="308">
        <v>10.313117235723004</v>
      </c>
      <c r="BU21" s="308">
        <v>100</v>
      </c>
      <c r="BV21" s="308">
        <v>9.6505788462577424</v>
      </c>
      <c r="BW21" s="308">
        <v>85.866839285248304</v>
      </c>
      <c r="BX21" s="308">
        <v>69.099830222030704</v>
      </c>
      <c r="BY21" s="312">
        <v>16.767009063217607</v>
      </c>
      <c r="BZ21" s="531">
        <f>Daten_Polit!R21</f>
        <v>3.2</v>
      </c>
      <c r="CA21" s="532">
        <f>Daten_Polit!S21</f>
        <v>10.1</v>
      </c>
      <c r="CB21" s="532">
        <f>Daten_Polit!T21</f>
        <v>2.2000000000000002</v>
      </c>
      <c r="CC21" s="532">
        <f>Daten_Polit!U21</f>
        <v>2.4</v>
      </c>
      <c r="CD21" s="532">
        <f>Daten_Polit!V21</f>
        <v>1.9</v>
      </c>
      <c r="CE21" s="309">
        <v>0.61243416261579708</v>
      </c>
      <c r="CF21" s="309">
        <v>1.7957363718715855</v>
      </c>
      <c r="CG21" s="309">
        <v>0.51091325102422069</v>
      </c>
      <c r="CH21" s="309">
        <v>0.53229088510791733</v>
      </c>
      <c r="CI21" s="309">
        <v>0.42699990321980663</v>
      </c>
      <c r="CJ21" s="309">
        <v>12.249163969274399</v>
      </c>
      <c r="CK21" s="309">
        <v>8.4409617184526802</v>
      </c>
      <c r="CL21" s="309">
        <v>15.330817317176452</v>
      </c>
      <c r="CM21" s="309">
        <v>15.186876615448028</v>
      </c>
      <c r="CN21" s="309">
        <v>15.968192111222082</v>
      </c>
      <c r="CO21" s="309">
        <v>24.005026959211477</v>
      </c>
      <c r="CP21" s="309">
        <v>31.514688474180936</v>
      </c>
      <c r="CQ21" s="309">
        <v>20.564169660990139</v>
      </c>
      <c r="CR21" s="309">
        <v>21.718383378243075</v>
      </c>
      <c r="CS21" s="309">
        <v>15.477053692737877</v>
      </c>
      <c r="CT21" s="309">
        <v>100</v>
      </c>
      <c r="CU21" s="309">
        <v>12.661715946837662</v>
      </c>
      <c r="CV21" s="309">
        <v>84.155154617600473</v>
      </c>
      <c r="CW21" s="309">
        <v>64.665593688743755</v>
      </c>
      <c r="CX21" s="309">
        <v>19.489560928856729</v>
      </c>
      <c r="CY21" s="309">
        <v>100</v>
      </c>
      <c r="CZ21" s="309">
        <v>41.504331744330599</v>
      </c>
      <c r="DA21" s="309">
        <v>58.495668255669443</v>
      </c>
      <c r="DB21" s="309">
        <v>46.969538772723638</v>
      </c>
      <c r="DC21" s="309">
        <v>11.526129482945802</v>
      </c>
      <c r="DD21" s="309">
        <v>100</v>
      </c>
      <c r="DE21" s="309">
        <v>9.6604963226123726</v>
      </c>
      <c r="DF21" s="309">
        <v>85.916173747178888</v>
      </c>
      <c r="DG21" s="309">
        <v>68.472281674918818</v>
      </c>
      <c r="DH21" s="313">
        <v>17.443892072260073</v>
      </c>
      <c r="DI21" s="565">
        <f>Daten_Polit!W21</f>
        <v>2.9</v>
      </c>
      <c r="DJ21" s="532">
        <f>Daten_Polit!X21</f>
        <v>10</v>
      </c>
      <c r="DK21" s="532">
        <f>Daten_Polit!Y21</f>
        <v>1.9</v>
      </c>
      <c r="DL21" s="532">
        <f>Daten_Polit!Z21</f>
        <v>2</v>
      </c>
      <c r="DM21" s="532">
        <f>Daten_Polit!AA21</f>
        <v>1.6</v>
      </c>
      <c r="DN21" s="309">
        <v>0.58983542996802729</v>
      </c>
      <c r="DO21" s="309">
        <v>2.0502065723439653</v>
      </c>
      <c r="DP21" s="309">
        <v>0.45342405839591626</v>
      </c>
      <c r="DQ21" s="309">
        <v>0.4692280030257816</v>
      </c>
      <c r="DR21" s="309">
        <v>0.39432319414328848</v>
      </c>
      <c r="DS21" s="309">
        <v>12.917941440982016</v>
      </c>
      <c r="DT21" s="309">
        <v>9.4176648656119113</v>
      </c>
      <c r="DU21" s="309">
        <v>15.763108287369995</v>
      </c>
      <c r="DV21" s="309">
        <v>15.533187848089913</v>
      </c>
      <c r="DW21" s="309">
        <v>16.72562814798188</v>
      </c>
      <c r="DX21" s="309">
        <v>22.761833450341115</v>
      </c>
      <c r="DY21" s="309">
        <v>26.528951854055411</v>
      </c>
      <c r="DZ21" s="309">
        <v>19.687007861599042</v>
      </c>
      <c r="EA21" s="309">
        <v>20.963425357909205</v>
      </c>
      <c r="EB21" s="309">
        <v>14.36383204629608</v>
      </c>
      <c r="EC21" s="309">
        <v>100</v>
      </c>
      <c r="ED21" s="309">
        <v>12.637439350479882</v>
      </c>
      <c r="EE21" s="309">
        <v>84.227472918066894</v>
      </c>
      <c r="EF21" s="309">
        <v>64.265593006751999</v>
      </c>
      <c r="EG21" s="309">
        <v>19.961879911314906</v>
      </c>
      <c r="EH21" s="309">
        <v>100</v>
      </c>
      <c r="EI21" s="309">
        <v>45.102581277527918</v>
      </c>
      <c r="EJ21" s="309">
        <v>54.897418722472068</v>
      </c>
      <c r="EK21" s="309">
        <v>43.532897517967086</v>
      </c>
      <c r="EL21" s="309">
        <v>11.364521204504987</v>
      </c>
      <c r="EM21" s="309">
        <v>100</v>
      </c>
      <c r="EN21" s="309">
        <v>9.767391224535988</v>
      </c>
      <c r="EO21" s="309">
        <v>85.920393045370744</v>
      </c>
      <c r="EP21" s="309">
        <v>67.792302812933286</v>
      </c>
      <c r="EQ21" s="367">
        <v>18.128090232437465</v>
      </c>
      <c r="ER21" s="531">
        <f>Daten_Polit!AB21</f>
        <v>2.8</v>
      </c>
      <c r="ES21" s="532">
        <f>Daten_Polit!AC21</f>
        <v>9.8000000000000007</v>
      </c>
      <c r="ET21" s="532">
        <f>Daten_Polit!AD21</f>
        <v>1.9</v>
      </c>
      <c r="EU21" s="532">
        <f>Daten_Polit!AE21</f>
        <v>2</v>
      </c>
      <c r="EV21" s="532">
        <f>Daten_Polit!AF21</f>
        <v>1.6</v>
      </c>
      <c r="EW21" s="309">
        <v>0.59409873085875331</v>
      </c>
      <c r="EX21" s="309">
        <v>2.1279875859362258</v>
      </c>
      <c r="EY21" s="309">
        <v>0.44969935987562504</v>
      </c>
      <c r="EZ21" s="309">
        <v>0.46563202833239764</v>
      </c>
      <c r="FA21" s="309">
        <v>0.3930605346228967</v>
      </c>
      <c r="FB21" s="309">
        <v>12.756498540822307</v>
      </c>
      <c r="FC21" s="309">
        <v>9.4858397787201838</v>
      </c>
      <c r="FD21" s="309">
        <v>15.365001702197143</v>
      </c>
      <c r="FE21" s="309">
        <v>15.109143181501173</v>
      </c>
      <c r="FF21" s="309">
        <v>16.399689206305425</v>
      </c>
      <c r="FG21" s="309">
        <v>20.736237611461664</v>
      </c>
      <c r="FH21" s="309">
        <v>24.016294385226335</v>
      </c>
      <c r="FI21" s="309">
        <v>18.053510270370111</v>
      </c>
      <c r="FJ21" s="309">
        <v>19.199796951648867</v>
      </c>
      <c r="FK21" s="309">
        <v>13.432983253309747</v>
      </c>
      <c r="FL21" s="309">
        <v>100</v>
      </c>
      <c r="FM21" s="309">
        <v>12.496023932015317</v>
      </c>
      <c r="FN21" s="309">
        <v>84.31883326455312</v>
      </c>
      <c r="FO21" s="309">
        <v>63.722635654221413</v>
      </c>
      <c r="FP21" s="309">
        <v>20.5961976103317</v>
      </c>
      <c r="FQ21" s="309">
        <v>100</v>
      </c>
      <c r="FR21" s="309">
        <v>44.695733481583453</v>
      </c>
      <c r="FS21" s="309">
        <v>55.304266518416547</v>
      </c>
      <c r="FT21" s="309">
        <v>43.71215608000221</v>
      </c>
      <c r="FU21" s="309">
        <v>11.592110438414334</v>
      </c>
      <c r="FV21" s="309">
        <v>100</v>
      </c>
      <c r="FW21" s="309">
        <v>9.7664516571584556</v>
      </c>
      <c r="FX21" s="309">
        <v>85.895130496692431</v>
      </c>
      <c r="FY21" s="309">
        <v>67.037331569014427</v>
      </c>
      <c r="FZ21" s="313">
        <v>18.857798927678012</v>
      </c>
      <c r="GA21" s="570">
        <f>Daten_Polit!AG21</f>
        <v>3.6</v>
      </c>
      <c r="GB21" s="571">
        <f>Daten_Polit!AH21</f>
        <v>12.7</v>
      </c>
      <c r="GC21" s="571">
        <f>Daten_Polit!AI21</f>
        <v>2.4</v>
      </c>
      <c r="GD21" s="571">
        <f>Daten_Polit!AJ21</f>
        <v>2.6</v>
      </c>
      <c r="GE21" s="571">
        <f>Daten_Polit!AK21</f>
        <v>2.1</v>
      </c>
      <c r="GF21" s="444">
        <v>0.63348210159296348</v>
      </c>
      <c r="GG21" s="444">
        <v>2.4759894932123916</v>
      </c>
      <c r="GH21" s="444">
        <v>0.46208104572610603</v>
      </c>
      <c r="GI21" s="444">
        <v>0.47801177190068883</v>
      </c>
      <c r="GJ21" s="444">
        <v>0.40757724906207865</v>
      </c>
      <c r="GK21" s="444">
        <v>10.119446253205535</v>
      </c>
      <c r="GL21" s="444">
        <v>7.7720015540302985</v>
      </c>
      <c r="GM21" s="444">
        <v>11.987303315441343</v>
      </c>
      <c r="GN21" s="444">
        <v>11.759670870880891</v>
      </c>
      <c r="GO21" s="444">
        <v>12.869903580526934</v>
      </c>
      <c r="GP21" s="444">
        <v>18.905760361404283</v>
      </c>
      <c r="GQ21" s="444">
        <v>21.619369102334478</v>
      </c>
      <c r="GR21" s="444">
        <v>16.665208912386117</v>
      </c>
      <c r="GS21" s="444">
        <v>17.612017365664158</v>
      </c>
      <c r="GT21" s="444">
        <v>13.000731013375452</v>
      </c>
      <c r="GU21" s="444">
        <v>100</v>
      </c>
      <c r="GV21" s="444">
        <v>12.505161151827407</v>
      </c>
      <c r="GW21" s="444">
        <v>84.278803151088667</v>
      </c>
      <c r="GX21" s="444">
        <v>63.124212424664009</v>
      </c>
      <c r="GY21" s="444">
        <v>21.154590726424669</v>
      </c>
      <c r="GZ21" s="444">
        <v>100</v>
      </c>
      <c r="HA21" s="444">
        <v>44.809662657192099</v>
      </c>
      <c r="HB21" s="444">
        <v>55.190337342807879</v>
      </c>
      <c r="HC21" s="444">
        <v>43.521451220315726</v>
      </c>
      <c r="HD21" s="444">
        <v>11.668886122492159</v>
      </c>
      <c r="HE21" s="444">
        <v>100</v>
      </c>
      <c r="HF21" s="444">
        <v>9.5185123367795423</v>
      </c>
      <c r="HG21" s="444">
        <v>86.089819070391286</v>
      </c>
      <c r="HH21" s="444">
        <v>66.61821226796711</v>
      </c>
      <c r="HI21" s="445">
        <v>19.471606802424162</v>
      </c>
      <c r="HJ21" s="570">
        <f>Daten_Polit!AL21</f>
        <v>3.5</v>
      </c>
      <c r="HK21" s="571">
        <f>Daten_Polit!AM21</f>
        <v>12.5</v>
      </c>
      <c r="HL21" s="571">
        <f>Daten_Polit!AN21</f>
        <v>2.2999999999999998</v>
      </c>
      <c r="HM21" s="571">
        <f>Daten_Polit!AO21</f>
        <v>2.4</v>
      </c>
      <c r="HN21" s="571">
        <f>Daten_Polit!AP21</f>
        <v>1.8</v>
      </c>
      <c r="HO21" s="444">
        <v>0.51997895272701433</v>
      </c>
      <c r="HP21" s="444">
        <v>2.0225476000119778</v>
      </c>
      <c r="HQ21" s="444">
        <v>0.37791418966056789</v>
      </c>
      <c r="HR21" s="444">
        <v>0.39026246736866266</v>
      </c>
      <c r="HS21" s="444">
        <v>0.33730206881003177</v>
      </c>
      <c r="HT21" s="444">
        <v>10.47696615073888</v>
      </c>
      <c r="HU21" s="444">
        <v>7.9317468626567438</v>
      </c>
      <c r="HV21" s="444">
        <v>12.601569780780631</v>
      </c>
      <c r="HW21" s="444">
        <v>12.187551520143087</v>
      </c>
      <c r="HX21" s="444">
        <v>14.233821046707916</v>
      </c>
      <c r="HY21" s="444">
        <v>27.301774978664994</v>
      </c>
      <c r="HZ21" s="444">
        <v>30.815129750522924</v>
      </c>
      <c r="IA21" s="444">
        <v>24.309357940075561</v>
      </c>
      <c r="IB21" s="444">
        <v>25.457402234636785</v>
      </c>
      <c r="IC21" s="444">
        <v>19.767896914692074</v>
      </c>
      <c r="ID21" s="444">
        <v>100</v>
      </c>
      <c r="IE21" s="444">
        <v>12.429709377383935</v>
      </c>
      <c r="IF21" s="444">
        <v>84.466645695851724</v>
      </c>
      <c r="IG21" s="444">
        <v>62.845240422708123</v>
      </c>
      <c r="IH21" s="444">
        <v>21.621405273143594</v>
      </c>
      <c r="II21" s="444">
        <v>100</v>
      </c>
      <c r="IJ21" s="444">
        <v>46.17688278310424</v>
      </c>
      <c r="IK21" s="444">
        <v>53.823117216895753</v>
      </c>
      <c r="IL21" s="444">
        <v>42.665525077749315</v>
      </c>
      <c r="IM21" s="444">
        <v>11.157592139146438</v>
      </c>
      <c r="IN21" s="444">
        <v>100</v>
      </c>
      <c r="IO21" s="444">
        <v>9.5954551869922629</v>
      </c>
      <c r="IP21" s="444">
        <v>86.238176032764841</v>
      </c>
      <c r="IQ21" s="444">
        <v>66.130832136679459</v>
      </c>
      <c r="IR21" s="445">
        <v>20.1073438960854</v>
      </c>
      <c r="IS21" s="443">
        <f>Daten_Polit!AQ21</f>
        <v>3.1</v>
      </c>
      <c r="IT21" s="227">
        <f>Daten_Polit!AR21</f>
        <v>12</v>
      </c>
      <c r="IU21" s="227">
        <f>Daten_Polit!AS21</f>
        <v>1.9</v>
      </c>
      <c r="IV21" s="227">
        <f>Daten_Polit!AT21</f>
        <v>2</v>
      </c>
      <c r="IW21" s="227">
        <f>Daten_Polit!AU21</f>
        <v>1.6</v>
      </c>
      <c r="IX21" s="444" t="s">
        <v>820</v>
      </c>
      <c r="IY21" s="444" t="s">
        <v>820</v>
      </c>
      <c r="IZ21" s="444" t="s">
        <v>820</v>
      </c>
      <c r="JA21" s="444" t="s">
        <v>820</v>
      </c>
      <c r="JB21" s="444" t="s">
        <v>820</v>
      </c>
      <c r="JC21" s="444" t="s">
        <v>820</v>
      </c>
      <c r="JD21" s="444" t="s">
        <v>820</v>
      </c>
      <c r="JE21" s="444" t="s">
        <v>820</v>
      </c>
      <c r="JF21" s="444" t="s">
        <v>820</v>
      </c>
      <c r="JG21" s="444" t="s">
        <v>820</v>
      </c>
      <c r="JH21" s="444" t="s">
        <v>820</v>
      </c>
      <c r="JI21" s="444" t="s">
        <v>820</v>
      </c>
      <c r="JJ21" s="444" t="s">
        <v>820</v>
      </c>
      <c r="JK21" s="444" t="s">
        <v>820</v>
      </c>
      <c r="JL21" s="444" t="s">
        <v>820</v>
      </c>
      <c r="JM21" s="444" t="s">
        <v>820</v>
      </c>
      <c r="JN21" s="444" t="s">
        <v>820</v>
      </c>
      <c r="JO21" s="444" t="s">
        <v>820</v>
      </c>
      <c r="JP21" s="444" t="s">
        <v>820</v>
      </c>
      <c r="JQ21" s="444" t="s">
        <v>820</v>
      </c>
      <c r="JR21" s="444" t="s">
        <v>820</v>
      </c>
      <c r="JS21" s="444" t="s">
        <v>820</v>
      </c>
      <c r="JT21" s="444" t="s">
        <v>820</v>
      </c>
      <c r="JU21" s="444" t="s">
        <v>820</v>
      </c>
      <c r="JV21" s="444" t="s">
        <v>820</v>
      </c>
      <c r="JW21" s="444" t="s">
        <v>820</v>
      </c>
      <c r="JX21" s="444" t="s">
        <v>820</v>
      </c>
      <c r="JY21" s="444" t="s">
        <v>820</v>
      </c>
      <c r="JZ21" s="444" t="s">
        <v>820</v>
      </c>
      <c r="KA21" s="445" t="s">
        <v>820</v>
      </c>
    </row>
    <row r="22" spans="3:287" ht="12.65" customHeight="1" x14ac:dyDescent="0.2">
      <c r="D22" s="276"/>
      <c r="E22" s="3" t="str">
        <f>Daten_Polit!E22</f>
        <v>10</v>
      </c>
      <c r="F22" s="229" t="str">
        <f>Daten_Polit!F22</f>
        <v>Saarland</v>
      </c>
      <c r="G22" s="246"/>
      <c r="H22" s="531">
        <f>Daten_Polit!H22</f>
        <v>7.2</v>
      </c>
      <c r="I22" s="532">
        <f>Daten_Polit!I22</f>
        <v>24.3</v>
      </c>
      <c r="J22" s="532">
        <f>Daten_Polit!J22</f>
        <v>3.9</v>
      </c>
      <c r="K22" s="532">
        <f>Daten_Polit!K22</f>
        <v>4.2</v>
      </c>
      <c r="L22" s="532">
        <f>Daten_Polit!L22</f>
        <v>2.5</v>
      </c>
      <c r="M22" s="308">
        <v>0.68788341573266387</v>
      </c>
      <c r="N22" s="308">
        <v>2.4460456156051911</v>
      </c>
      <c r="O22" s="308">
        <v>0.50190130555425638</v>
      </c>
      <c r="P22" s="308">
        <v>0.51409246744913528</v>
      </c>
      <c r="Q22" s="308">
        <v>0.42999232331366988</v>
      </c>
      <c r="R22" s="308">
        <v>6.043291100871568</v>
      </c>
      <c r="S22" s="308">
        <v>3.8985704280476248</v>
      </c>
      <c r="T22" s="308">
        <v>8.7489196762957526</v>
      </c>
      <c r="U22" s="308">
        <v>8.430673074088249</v>
      </c>
      <c r="V22" s="308">
        <v>11.280487804878472</v>
      </c>
      <c r="W22" s="308">
        <v>38.228650934191073</v>
      </c>
      <c r="X22" s="308">
        <v>41.980054530716792</v>
      </c>
      <c r="Y22" s="308">
        <v>33.573519595940276</v>
      </c>
      <c r="Z22" s="308">
        <v>34.681765953162532</v>
      </c>
      <c r="AA22" s="308">
        <v>24.842517847973035</v>
      </c>
      <c r="AB22" s="308">
        <v>100</v>
      </c>
      <c r="AC22" s="308">
        <v>16.362707003919279</v>
      </c>
      <c r="AD22" s="308">
        <v>80.156169211796723</v>
      </c>
      <c r="AE22" s="308">
        <v>65.690230834356441</v>
      </c>
      <c r="AF22" s="308">
        <v>14.465938377440283</v>
      </c>
      <c r="AG22" s="308">
        <v>100</v>
      </c>
      <c r="AH22" s="308">
        <v>56.616297033513895</v>
      </c>
      <c r="AI22" s="308">
        <v>43.383702966486098</v>
      </c>
      <c r="AJ22" s="308">
        <v>38.410976728240243</v>
      </c>
      <c r="AK22" s="308">
        <v>4.9727262382458548</v>
      </c>
      <c r="AL22" s="308">
        <v>100</v>
      </c>
      <c r="AM22" s="308">
        <v>10.898515351305182</v>
      </c>
      <c r="AN22" s="308">
        <v>83.940956947851859</v>
      </c>
      <c r="AO22" s="308">
        <v>71.772870837155452</v>
      </c>
      <c r="AP22" s="337">
        <v>12.168086110696381</v>
      </c>
      <c r="AQ22" s="531">
        <f>Daten_Polit!M22</f>
        <v>7.2</v>
      </c>
      <c r="AR22" s="532">
        <f>Daten_Polit!N22</f>
        <v>25.3</v>
      </c>
      <c r="AS22" s="532">
        <f>Daten_Polit!O22</f>
        <v>3.8</v>
      </c>
      <c r="AT22" s="532">
        <f>Daten_Polit!P22</f>
        <v>4.0999999999999996</v>
      </c>
      <c r="AU22" s="532">
        <f>Daten_Polit!Q22</f>
        <v>2.6</v>
      </c>
      <c r="AV22" s="308">
        <v>0.66265014284787949</v>
      </c>
      <c r="AW22" s="308">
        <v>2.2330408578657241</v>
      </c>
      <c r="AX22" s="308">
        <v>0.49732517120169772</v>
      </c>
      <c r="AY22" s="308">
        <v>0.51432243009480894</v>
      </c>
      <c r="AZ22" s="308">
        <v>0.40116680541154903</v>
      </c>
      <c r="BA22" s="308">
        <v>5.704160439580118</v>
      </c>
      <c r="BB22" s="308">
        <v>3.6912134159025807</v>
      </c>
      <c r="BC22" s="308">
        <v>8.5054717878882915</v>
      </c>
      <c r="BD22" s="308">
        <v>8.2235506499510258</v>
      </c>
      <c r="BE22" s="308">
        <v>10.488619386589331</v>
      </c>
      <c r="BF22" s="308">
        <v>37.227197078423522</v>
      </c>
      <c r="BG22" s="308">
        <v>41.153874089078926</v>
      </c>
      <c r="BH22" s="308">
        <v>33.990462098669063</v>
      </c>
      <c r="BI22" s="308">
        <v>35.433051065890169</v>
      </c>
      <c r="BJ22" s="308">
        <v>23.895829667431354</v>
      </c>
      <c r="BK22" s="308">
        <v>100</v>
      </c>
      <c r="BL22" s="308">
        <v>16.837501087263693</v>
      </c>
      <c r="BM22" s="308">
        <v>79.960186419210004</v>
      </c>
      <c r="BN22" s="308">
        <v>64.800355021867276</v>
      </c>
      <c r="BO22" s="308">
        <v>15.159831397342735</v>
      </c>
      <c r="BP22" s="308">
        <v>100</v>
      </c>
      <c r="BQ22" s="308">
        <v>58.993929162724065</v>
      </c>
      <c r="BR22" s="308">
        <v>41.006070837275921</v>
      </c>
      <c r="BS22" s="308">
        <v>35.653963522885959</v>
      </c>
      <c r="BT22" s="308">
        <v>5.3521073143899605</v>
      </c>
      <c r="BU22" s="308">
        <v>100</v>
      </c>
      <c r="BV22" s="308">
        <v>10.893345929979247</v>
      </c>
      <c r="BW22" s="308">
        <v>84.330595298321796</v>
      </c>
      <c r="BX22" s="308">
        <v>71.66318291906066</v>
      </c>
      <c r="BY22" s="312">
        <v>12.667412379261139</v>
      </c>
      <c r="BZ22" s="531">
        <f>Daten_Polit!R22</f>
        <v>6.7</v>
      </c>
      <c r="CA22" s="532">
        <f>Daten_Polit!S22</f>
        <v>22.6</v>
      </c>
      <c r="CB22" s="532">
        <f>Daten_Polit!T22</f>
        <v>3.6</v>
      </c>
      <c r="CC22" s="532">
        <f>Daten_Polit!U22</f>
        <v>3.9</v>
      </c>
      <c r="CD22" s="532">
        <f>Daten_Polit!V22</f>
        <v>2.6</v>
      </c>
      <c r="CE22" s="309">
        <v>0.64592776413191189</v>
      </c>
      <c r="CF22" s="309">
        <v>2.1281837700088477</v>
      </c>
      <c r="CG22" s="309">
        <v>0.4862436653240555</v>
      </c>
      <c r="CH22" s="309">
        <v>0.49626484174468566</v>
      </c>
      <c r="CI22" s="309">
        <v>0.43130050208947746</v>
      </c>
      <c r="CJ22" s="309">
        <v>6.3144644455399526</v>
      </c>
      <c r="CK22" s="309">
        <v>4.3142626766112544</v>
      </c>
      <c r="CL22" s="309">
        <v>9.1728313622013644</v>
      </c>
      <c r="CM22" s="309">
        <v>8.8368498128763058</v>
      </c>
      <c r="CN22" s="309">
        <v>11.396267049532973</v>
      </c>
      <c r="CO22" s="309">
        <v>35.48602632262002</v>
      </c>
      <c r="CP22" s="309">
        <v>41.251837849190899</v>
      </c>
      <c r="CQ22" s="309">
        <v>32.1034258327904</v>
      </c>
      <c r="CR22" s="309">
        <v>33.472130410189472</v>
      </c>
      <c r="CS22" s="309">
        <v>23.086247923491086</v>
      </c>
      <c r="CT22" s="309">
        <v>100</v>
      </c>
      <c r="CU22" s="309">
        <v>16.59711182853113</v>
      </c>
      <c r="CV22" s="309">
        <v>80.409667302224946</v>
      </c>
      <c r="CW22" s="309">
        <v>64.553060335417683</v>
      </c>
      <c r="CX22" s="309">
        <v>15.856606966807268</v>
      </c>
      <c r="CY22" s="309">
        <v>100</v>
      </c>
      <c r="CZ22" s="309">
        <v>56.249635521796094</v>
      </c>
      <c r="DA22" s="309">
        <v>43.750364478203906</v>
      </c>
      <c r="DB22" s="309">
        <v>37.890147639362361</v>
      </c>
      <c r="DC22" s="309">
        <v>5.8602168388415476</v>
      </c>
      <c r="DD22" s="309">
        <v>100</v>
      </c>
      <c r="DE22" s="309">
        <v>11.048639106839534</v>
      </c>
      <c r="DF22" s="309">
        <v>84.482832198858802</v>
      </c>
      <c r="DG22" s="309">
        <v>71.450800002847913</v>
      </c>
      <c r="DH22" s="313">
        <v>13.032032196010897</v>
      </c>
      <c r="DI22" s="565">
        <f>Daten_Polit!W22</f>
        <v>6.1</v>
      </c>
      <c r="DJ22" s="532">
        <f>Daten_Polit!X22</f>
        <v>21.7</v>
      </c>
      <c r="DK22" s="532">
        <f>Daten_Polit!Y22</f>
        <v>3.1</v>
      </c>
      <c r="DL22" s="532">
        <f>Daten_Polit!Z22</f>
        <v>3.3</v>
      </c>
      <c r="DM22" s="532">
        <f>Daten_Polit!AA22</f>
        <v>2.2000000000000002</v>
      </c>
      <c r="DN22" s="309">
        <v>0.6333326870754894</v>
      </c>
      <c r="DO22" s="309">
        <v>2.4388597829737715</v>
      </c>
      <c r="DP22" s="309">
        <v>0.41961324449665999</v>
      </c>
      <c r="DQ22" s="309">
        <v>0.42897325081649618</v>
      </c>
      <c r="DR22" s="309">
        <v>0.36972680934874841</v>
      </c>
      <c r="DS22" s="309">
        <v>6.7424855751314183</v>
      </c>
      <c r="DT22" s="309">
        <v>5.0490473906788065</v>
      </c>
      <c r="DU22" s="309">
        <v>9.1766216757474517</v>
      </c>
      <c r="DV22" s="309">
        <v>8.8132750783353195</v>
      </c>
      <c r="DW22" s="309">
        <v>11.491774851197018</v>
      </c>
      <c r="DX22" s="309">
        <v>34.563598759048219</v>
      </c>
      <c r="DY22" s="309">
        <v>37.012907298937499</v>
      </c>
      <c r="DZ22" s="309">
        <v>31.073262110720602</v>
      </c>
      <c r="EA22" s="309">
        <v>32.675464552017793</v>
      </c>
      <c r="EB22" s="309">
        <v>20.869647147497844</v>
      </c>
      <c r="EC22" s="309">
        <v>100</v>
      </c>
      <c r="ED22" s="309">
        <v>16.815464763172425</v>
      </c>
      <c r="EE22" s="309">
        <v>80.350453680523728</v>
      </c>
      <c r="EF22" s="309">
        <v>64.234493284050686</v>
      </c>
      <c r="EG22" s="309">
        <v>16.115960396473035</v>
      </c>
      <c r="EH22" s="309">
        <v>100</v>
      </c>
      <c r="EI22" s="309">
        <v>59.415492661671031</v>
      </c>
      <c r="EJ22" s="309">
        <v>40.584507338328969</v>
      </c>
      <c r="EK22" s="309">
        <v>35.042825218324261</v>
      </c>
      <c r="EL22" s="309">
        <v>5.5416821200047099</v>
      </c>
      <c r="EM22" s="309">
        <v>100</v>
      </c>
      <c r="EN22" s="309">
        <v>11.456088252874215</v>
      </c>
      <c r="EO22" s="309">
        <v>84.347851888877813</v>
      </c>
      <c r="EP22" s="309">
        <v>71.022217349725182</v>
      </c>
      <c r="EQ22" s="367">
        <v>13.325634539152645</v>
      </c>
      <c r="ER22" s="531">
        <f>Daten_Polit!AB22</f>
        <v>6.2</v>
      </c>
      <c r="ES22" s="532">
        <f>Daten_Polit!AC22</f>
        <v>21.8</v>
      </c>
      <c r="ET22" s="532">
        <f>Daten_Polit!AD22</f>
        <v>3.1</v>
      </c>
      <c r="EU22" s="532">
        <f>Daten_Polit!AE22</f>
        <v>3.4</v>
      </c>
      <c r="EV22" s="532">
        <f>Daten_Polit!AF22</f>
        <v>2.2000000000000002</v>
      </c>
      <c r="EW22" s="309">
        <v>0.69252349955909753</v>
      </c>
      <c r="EX22" s="309">
        <v>2.7837272386143876</v>
      </c>
      <c r="EY22" s="309">
        <v>0.44292586370483822</v>
      </c>
      <c r="EZ22" s="309">
        <v>0.45568526876225257</v>
      </c>
      <c r="FA22" s="309">
        <v>0.37806765186235902</v>
      </c>
      <c r="FB22" s="309">
        <v>6.4420876246526069</v>
      </c>
      <c r="FC22" s="309">
        <v>4.8186725724964008</v>
      </c>
      <c r="FD22" s="309">
        <v>8.7798360004789693</v>
      </c>
      <c r="FE22" s="309">
        <v>8.4055661935596788</v>
      </c>
      <c r="FF22" s="309">
        <v>11.125360692529453</v>
      </c>
      <c r="FG22" s="309">
        <v>31.274366317221236</v>
      </c>
      <c r="FH22" s="309">
        <v>33.077197154742308</v>
      </c>
      <c r="FI22" s="309">
        <v>28.679758043307636</v>
      </c>
      <c r="FJ22" s="309">
        <v>30.023458664091191</v>
      </c>
      <c r="FK22" s="309">
        <v>20.273524467267396</v>
      </c>
      <c r="FL22" s="309">
        <v>100</v>
      </c>
      <c r="FM22" s="309">
        <v>16.426528264647246</v>
      </c>
      <c r="FN22" s="309">
        <v>80.651254609827191</v>
      </c>
      <c r="FO22" s="309">
        <v>63.788594626498671</v>
      </c>
      <c r="FP22" s="309">
        <v>16.86265998332853</v>
      </c>
      <c r="FQ22" s="309">
        <v>100</v>
      </c>
      <c r="FR22" s="309">
        <v>59.443919579245851</v>
      </c>
      <c r="FS22" s="309">
        <v>40.556080420754149</v>
      </c>
      <c r="FT22" s="309">
        <v>34.96585451990974</v>
      </c>
      <c r="FU22" s="309">
        <v>5.5902259008444046</v>
      </c>
      <c r="FV22" s="309">
        <v>100</v>
      </c>
      <c r="FW22" s="309">
        <v>11.473372086098658</v>
      </c>
      <c r="FX22" s="309">
        <v>84.243469660973275</v>
      </c>
      <c r="FY22" s="309">
        <v>70.394853898488677</v>
      </c>
      <c r="FZ22" s="313">
        <v>13.848615762484586</v>
      </c>
      <c r="GA22" s="570">
        <f>Daten_Polit!AG22</f>
        <v>7.2</v>
      </c>
      <c r="GB22" s="571">
        <f>Daten_Polit!AH22</f>
        <v>25.7</v>
      </c>
      <c r="GC22" s="571">
        <f>Daten_Polit!AI22</f>
        <v>3.6</v>
      </c>
      <c r="GD22" s="571">
        <f>Daten_Polit!AJ22</f>
        <v>3.9</v>
      </c>
      <c r="GE22" s="571">
        <f>Daten_Polit!AK22</f>
        <v>2.4</v>
      </c>
      <c r="GF22" s="444">
        <v>0.67671844010853066</v>
      </c>
      <c r="GG22" s="444">
        <v>2.8700840073932241</v>
      </c>
      <c r="GH22" s="444">
        <v>0.42801263247513088</v>
      </c>
      <c r="GI22" s="444">
        <v>0.43784818236051276</v>
      </c>
      <c r="GJ22" s="444">
        <v>0.38002557695103412</v>
      </c>
      <c r="GK22" s="444">
        <v>5.3566567436795838</v>
      </c>
      <c r="GL22" s="444">
        <v>4.019121353043575</v>
      </c>
      <c r="GM22" s="444">
        <v>7.2938586025120777</v>
      </c>
      <c r="GN22" s="444">
        <v>6.9529162675807648</v>
      </c>
      <c r="GO22" s="444">
        <v>9.3998131714152269</v>
      </c>
      <c r="GP22" s="444">
        <v>31.792550372308064</v>
      </c>
      <c r="GQ22" s="444">
        <v>34.003142829868729</v>
      </c>
      <c r="GR22" s="444">
        <v>28.641894466779185</v>
      </c>
      <c r="GS22" s="444">
        <v>29.670966897162494</v>
      </c>
      <c r="GT22" s="444">
        <v>22.277494986891362</v>
      </c>
      <c r="GU22" s="444">
        <v>100</v>
      </c>
      <c r="GV22" s="444">
        <v>16.522944177395129</v>
      </c>
      <c r="GW22" s="444">
        <v>80.202151291936929</v>
      </c>
      <c r="GX22" s="444">
        <v>63.573447891131941</v>
      </c>
      <c r="GY22" s="444">
        <v>16.62870340080498</v>
      </c>
      <c r="GZ22" s="444">
        <v>100</v>
      </c>
      <c r="HA22" s="444">
        <v>59.811566422240801</v>
      </c>
      <c r="HB22" s="444">
        <v>40.188433577759199</v>
      </c>
      <c r="HC22" s="444">
        <v>34.471046547812776</v>
      </c>
      <c r="HD22" s="444">
        <v>5.7173870299464227</v>
      </c>
      <c r="HE22" s="444">
        <v>100</v>
      </c>
      <c r="HF22" s="444">
        <v>11.030063121505435</v>
      </c>
      <c r="HG22" s="444">
        <v>84.143862850531889</v>
      </c>
      <c r="HH22" s="444">
        <v>69.831101349136944</v>
      </c>
      <c r="HI22" s="445">
        <v>14.312761501394949</v>
      </c>
      <c r="HJ22" s="570">
        <f>Daten_Polit!AL22</f>
        <v>6.8</v>
      </c>
      <c r="HK22" s="571">
        <f>Daten_Polit!AM22</f>
        <v>25.1</v>
      </c>
      <c r="HL22" s="571">
        <f>Daten_Polit!AN22</f>
        <v>3.3</v>
      </c>
      <c r="HM22" s="571">
        <f>Daten_Polit!AO22</f>
        <v>3.6</v>
      </c>
      <c r="HN22" s="571">
        <f>Daten_Polit!AP22</f>
        <v>2.2000000000000002</v>
      </c>
      <c r="HO22" s="444">
        <v>0.55834905824728187</v>
      </c>
      <c r="HP22" s="444">
        <v>2.357249455809995</v>
      </c>
      <c r="HQ22" s="444">
        <v>0.34627951585115546</v>
      </c>
      <c r="HR22" s="444">
        <v>0.35445975835449461</v>
      </c>
      <c r="HS22" s="444">
        <v>0.30825042998647773</v>
      </c>
      <c r="HT22" s="444">
        <v>5.5829004048251178</v>
      </c>
      <c r="HU22" s="444">
        <v>4.0962766257980672</v>
      </c>
      <c r="HV22" s="444">
        <v>7.8676355272099956</v>
      </c>
      <c r="HW22" s="444">
        <v>7.4806413133579994</v>
      </c>
      <c r="HX22" s="444">
        <v>10.282614181175877</v>
      </c>
      <c r="HY22" s="444">
        <v>40.369736123371446</v>
      </c>
      <c r="HZ22" s="444">
        <v>42.882327184114224</v>
      </c>
      <c r="IA22" s="444">
        <v>36.649706042074882</v>
      </c>
      <c r="IB22" s="444">
        <v>37.916016106500123</v>
      </c>
      <c r="IC22" s="444">
        <v>28.741874786177853</v>
      </c>
      <c r="ID22" s="444">
        <v>100</v>
      </c>
      <c r="IE22" s="444">
        <v>16.531172018886341</v>
      </c>
      <c r="IF22" s="444">
        <v>80.370516844285945</v>
      </c>
      <c r="IG22" s="444">
        <v>63.334626733225086</v>
      </c>
      <c r="IH22" s="444">
        <v>17.035890111060858</v>
      </c>
      <c r="II22" s="444">
        <v>100</v>
      </c>
      <c r="IJ22" s="444">
        <v>61.337290545889864</v>
      </c>
      <c r="IK22" s="444">
        <v>38.662709454110136</v>
      </c>
      <c r="IL22" s="444">
        <v>33.262464531505017</v>
      </c>
      <c r="IM22" s="444">
        <v>5.4002449226051139</v>
      </c>
      <c r="IN22" s="444">
        <v>100</v>
      </c>
      <c r="IO22" s="444">
        <v>11.316658236539503</v>
      </c>
      <c r="IP22" s="444">
        <v>84.205729823161974</v>
      </c>
      <c r="IQ22" s="444">
        <v>69.299144628106774</v>
      </c>
      <c r="IR22" s="445">
        <v>14.906585195055202</v>
      </c>
      <c r="IS22" s="443">
        <f>Daten_Polit!AQ22</f>
        <v>6.3</v>
      </c>
      <c r="IT22" s="227">
        <f>Daten_Polit!AR22</f>
        <v>23.6</v>
      </c>
      <c r="IU22" s="227">
        <f>Daten_Polit!AS22</f>
        <v>2.9</v>
      </c>
      <c r="IV22" s="227">
        <f>Daten_Polit!AT22</f>
        <v>3.2</v>
      </c>
      <c r="IW22" s="227">
        <f>Daten_Polit!AU22</f>
        <v>1.9</v>
      </c>
      <c r="IX22" s="444" t="s">
        <v>820</v>
      </c>
      <c r="IY22" s="444" t="s">
        <v>820</v>
      </c>
      <c r="IZ22" s="444" t="s">
        <v>820</v>
      </c>
      <c r="JA22" s="444" t="s">
        <v>820</v>
      </c>
      <c r="JB22" s="444" t="s">
        <v>820</v>
      </c>
      <c r="JC22" s="444" t="s">
        <v>820</v>
      </c>
      <c r="JD22" s="444" t="s">
        <v>820</v>
      </c>
      <c r="JE22" s="444" t="s">
        <v>820</v>
      </c>
      <c r="JF22" s="444" t="s">
        <v>820</v>
      </c>
      <c r="JG22" s="444" t="s">
        <v>820</v>
      </c>
      <c r="JH22" s="444" t="s">
        <v>820</v>
      </c>
      <c r="JI22" s="444" t="s">
        <v>820</v>
      </c>
      <c r="JJ22" s="444" t="s">
        <v>820</v>
      </c>
      <c r="JK22" s="444" t="s">
        <v>820</v>
      </c>
      <c r="JL22" s="444" t="s">
        <v>820</v>
      </c>
      <c r="JM22" s="444" t="s">
        <v>820</v>
      </c>
      <c r="JN22" s="444" t="s">
        <v>820</v>
      </c>
      <c r="JO22" s="444" t="s">
        <v>820</v>
      </c>
      <c r="JP22" s="444" t="s">
        <v>820</v>
      </c>
      <c r="JQ22" s="444" t="s">
        <v>820</v>
      </c>
      <c r="JR22" s="444" t="s">
        <v>820</v>
      </c>
      <c r="JS22" s="444" t="s">
        <v>820</v>
      </c>
      <c r="JT22" s="444" t="s">
        <v>820</v>
      </c>
      <c r="JU22" s="444" t="s">
        <v>820</v>
      </c>
      <c r="JV22" s="444" t="s">
        <v>820</v>
      </c>
      <c r="JW22" s="444" t="s">
        <v>820</v>
      </c>
      <c r="JX22" s="444" t="s">
        <v>820</v>
      </c>
      <c r="JY22" s="444" t="s">
        <v>820</v>
      </c>
      <c r="JZ22" s="444" t="s">
        <v>820</v>
      </c>
      <c r="KA22" s="445" t="s">
        <v>820</v>
      </c>
    </row>
    <row r="23" spans="3:287" ht="12.65" customHeight="1" x14ac:dyDescent="0.2">
      <c r="D23" s="276"/>
      <c r="E23" s="3" t="str">
        <f>Daten_Polit!E23</f>
        <v>11</v>
      </c>
      <c r="F23" s="229" t="str">
        <f>Daten_Polit!F23</f>
        <v>Berlin</v>
      </c>
      <c r="G23" s="246"/>
      <c r="H23" s="531">
        <f>Daten_Polit!H23</f>
        <v>10.7</v>
      </c>
      <c r="I23" s="532">
        <f>Daten_Polit!I23</f>
        <v>30.7</v>
      </c>
      <c r="J23" s="532">
        <f>Daten_Polit!J23</f>
        <v>6.5</v>
      </c>
      <c r="K23" s="532">
        <f>Daten_Polit!K23</f>
        <v>7.4</v>
      </c>
      <c r="L23" s="532">
        <f>Daten_Polit!L23</f>
        <v>5</v>
      </c>
      <c r="M23" s="308">
        <v>0.99404697953528554</v>
      </c>
      <c r="N23" s="308">
        <v>2.9017921040865478</v>
      </c>
      <c r="O23" s="308">
        <v>0.78550993424382431</v>
      </c>
      <c r="P23" s="308">
        <v>0.75887615588518309</v>
      </c>
      <c r="Q23" s="308">
        <v>0.84111918099826632</v>
      </c>
      <c r="R23" s="308">
        <v>6.3556718547932753</v>
      </c>
      <c r="S23" s="308">
        <v>3.7236775615411091</v>
      </c>
      <c r="T23" s="308">
        <v>9.1651216500421722</v>
      </c>
      <c r="U23" s="308">
        <v>7.7656580262716215</v>
      </c>
      <c r="V23" s="308">
        <v>12.827451724903563</v>
      </c>
      <c r="W23" s="308">
        <v>31.982401844512591</v>
      </c>
      <c r="X23" s="308">
        <v>33.691509507733038</v>
      </c>
      <c r="Y23" s="308">
        <v>29.989741424877675</v>
      </c>
      <c r="Z23" s="308">
        <v>33.275655283297006</v>
      </c>
      <c r="AA23" s="308">
        <v>21.430183520551104</v>
      </c>
      <c r="AB23" s="308">
        <v>100</v>
      </c>
      <c r="AC23" s="308">
        <v>17.654919051513161</v>
      </c>
      <c r="AD23" s="308">
        <v>80.424892078855663</v>
      </c>
      <c r="AE23" s="308">
        <v>50.053296274346359</v>
      </c>
      <c r="AF23" s="308">
        <v>30.371595804509315</v>
      </c>
      <c r="AG23" s="308">
        <v>100</v>
      </c>
      <c r="AH23" s="308">
        <v>51.675401373498829</v>
      </c>
      <c r="AI23" s="308">
        <v>48.324598626501164</v>
      </c>
      <c r="AJ23" s="308">
        <v>34.812237374200436</v>
      </c>
      <c r="AK23" s="308">
        <v>13.512361252300732</v>
      </c>
      <c r="AL23" s="308">
        <v>100</v>
      </c>
      <c r="AM23" s="308">
        <v>10.970899292930508</v>
      </c>
      <c r="AN23" s="308">
        <v>86.019827458477934</v>
      </c>
      <c r="AO23" s="308">
        <v>58.162960376709961</v>
      </c>
      <c r="AP23" s="337">
        <v>27.856867081767984</v>
      </c>
      <c r="AQ23" s="531">
        <f>Daten_Polit!M23</f>
        <v>9.8000000000000007</v>
      </c>
      <c r="AR23" s="532">
        <f>Daten_Polit!N23</f>
        <v>28.6</v>
      </c>
      <c r="AS23" s="532">
        <f>Daten_Polit!O23</f>
        <v>5.9</v>
      </c>
      <c r="AT23" s="532">
        <f>Daten_Polit!P23</f>
        <v>6.6</v>
      </c>
      <c r="AU23" s="532">
        <f>Daten_Polit!Q23</f>
        <v>4.5999999999999996</v>
      </c>
      <c r="AV23" s="308">
        <v>0.94894074555061314</v>
      </c>
      <c r="AW23" s="308">
        <v>2.6798182577004384</v>
      </c>
      <c r="AX23" s="308">
        <v>0.75702674504746514</v>
      </c>
      <c r="AY23" s="308">
        <v>0.72699130027684966</v>
      </c>
      <c r="AZ23" s="308">
        <v>0.8157243634759731</v>
      </c>
      <c r="BA23" s="308">
        <v>6.775274488273622</v>
      </c>
      <c r="BB23" s="308">
        <v>3.9604999669717031</v>
      </c>
      <c r="BC23" s="308">
        <v>9.8763793764618253</v>
      </c>
      <c r="BD23" s="308">
        <v>8.2328247689438516</v>
      </c>
      <c r="BE23" s="308">
        <v>13.879855434935646</v>
      </c>
      <c r="BF23" s="308">
        <v>31.898533251021142</v>
      </c>
      <c r="BG23" s="308">
        <v>34.129905818144991</v>
      </c>
      <c r="BH23" s="308">
        <v>29.992730835324299</v>
      </c>
      <c r="BI23" s="308">
        <v>33.906374269331018</v>
      </c>
      <c r="BJ23" s="308">
        <v>20.52895073952892</v>
      </c>
      <c r="BK23" s="308">
        <v>100</v>
      </c>
      <c r="BL23" s="308">
        <v>16.973954887068398</v>
      </c>
      <c r="BM23" s="308">
        <v>81.153547153071898</v>
      </c>
      <c r="BN23" s="308">
        <v>49.466401963015727</v>
      </c>
      <c r="BO23" s="308">
        <v>31.687145190056182</v>
      </c>
      <c r="BP23" s="308">
        <v>100</v>
      </c>
      <c r="BQ23" s="308">
        <v>52.050868011251914</v>
      </c>
      <c r="BR23" s="308">
        <v>47.949131988748086</v>
      </c>
      <c r="BS23" s="308">
        <v>33.771259109324944</v>
      </c>
      <c r="BT23" s="308">
        <v>14.177872879423139</v>
      </c>
      <c r="BU23" s="308">
        <v>100</v>
      </c>
      <c r="BV23" s="308">
        <v>11.112532984209633</v>
      </c>
      <c r="BW23" s="308">
        <v>86.013481294634275</v>
      </c>
      <c r="BX23" s="308">
        <v>56.898593632569693</v>
      </c>
      <c r="BY23" s="312">
        <v>29.114887662064572</v>
      </c>
      <c r="BZ23" s="531">
        <f>Daten_Polit!R23</f>
        <v>9</v>
      </c>
      <c r="CA23" s="532">
        <f>Daten_Polit!S23</f>
        <v>26.9</v>
      </c>
      <c r="CB23" s="532">
        <f>Daten_Polit!T23</f>
        <v>5.4</v>
      </c>
      <c r="CC23" s="532">
        <f>Daten_Polit!U23</f>
        <v>6</v>
      </c>
      <c r="CD23" s="532">
        <f>Daten_Polit!V23</f>
        <v>4.4000000000000004</v>
      </c>
      <c r="CE23" s="309">
        <v>0.91404608415164257</v>
      </c>
      <c r="CF23" s="309">
        <v>2.4751546017346788</v>
      </c>
      <c r="CG23" s="309">
        <v>0.73561754826157277</v>
      </c>
      <c r="CH23" s="309">
        <v>0.69058497174712796</v>
      </c>
      <c r="CI23" s="309">
        <v>0.81747087557693265</v>
      </c>
      <c r="CJ23" s="309">
        <v>7.1368514714874944</v>
      </c>
      <c r="CK23" s="309">
        <v>4.3764960703640163</v>
      </c>
      <c r="CL23" s="309">
        <v>10.322454446241389</v>
      </c>
      <c r="CM23" s="309">
        <v>8.5844113058126634</v>
      </c>
      <c r="CN23" s="309">
        <v>14.151980304809797</v>
      </c>
      <c r="CO23" s="309">
        <v>28.860158509114832</v>
      </c>
      <c r="CP23" s="309">
        <v>32.327341733503062</v>
      </c>
      <c r="CQ23" s="309">
        <v>27.188448001273159</v>
      </c>
      <c r="CR23" s="309">
        <v>31.368862693858045</v>
      </c>
      <c r="CS23" s="309">
        <v>18.038734277915591</v>
      </c>
      <c r="CT23" s="309">
        <v>100</v>
      </c>
      <c r="CU23" s="309">
        <v>17.290297716107776</v>
      </c>
      <c r="CV23" s="309">
        <v>80.853887263989336</v>
      </c>
      <c r="CW23" s="309">
        <v>48.144180401538648</v>
      </c>
      <c r="CX23" s="309">
        <v>32.70970686245068</v>
      </c>
      <c r="CY23" s="309">
        <v>100</v>
      </c>
      <c r="CZ23" s="309">
        <v>51.659182469276288</v>
      </c>
      <c r="DA23" s="309">
        <v>48.340817530723704</v>
      </c>
      <c r="DB23" s="309">
        <v>33.015894726765865</v>
      </c>
      <c r="DC23" s="309">
        <v>15.324922803957843</v>
      </c>
      <c r="DD23" s="309">
        <v>100</v>
      </c>
      <c r="DE23" s="309">
        <v>11.434680094086534</v>
      </c>
      <c r="DF23" s="309">
        <v>85.780997897679384</v>
      </c>
      <c r="DG23" s="309">
        <v>55.336801696861507</v>
      </c>
      <c r="DH23" s="313">
        <v>30.444196200817881</v>
      </c>
      <c r="DI23" s="565">
        <f>Daten_Polit!W23</f>
        <v>8.1</v>
      </c>
      <c r="DJ23" s="532">
        <f>Daten_Polit!X23</f>
        <v>25.8</v>
      </c>
      <c r="DK23" s="532">
        <f>Daten_Polit!Y23</f>
        <v>4.5999999999999996</v>
      </c>
      <c r="DL23" s="532">
        <f>Daten_Polit!Z23</f>
        <v>5.0999999999999996</v>
      </c>
      <c r="DM23" s="532">
        <f>Daten_Polit!AA23</f>
        <v>3.8</v>
      </c>
      <c r="DN23" s="309">
        <v>0.87553472284288925</v>
      </c>
      <c r="DO23" s="309">
        <v>2.6762533549161542</v>
      </c>
      <c r="DP23" s="309">
        <v>0.65756086285841986</v>
      </c>
      <c r="DQ23" s="309">
        <v>0.60567823805429633</v>
      </c>
      <c r="DR23" s="309">
        <v>0.74573057099177753</v>
      </c>
      <c r="DS23" s="309">
        <v>7.4811069111753472</v>
      </c>
      <c r="DT23" s="309">
        <v>4.6956898165481089</v>
      </c>
      <c r="DU23" s="309">
        <v>10.78821022809737</v>
      </c>
      <c r="DV23" s="309">
        <v>8.9200714174279252</v>
      </c>
      <c r="DW23" s="309">
        <v>14.578095053892026</v>
      </c>
      <c r="DX23" s="309">
        <v>27.416333379917003</v>
      </c>
      <c r="DY23" s="309">
        <v>28.792898074029001</v>
      </c>
      <c r="DZ23" s="309">
        <v>25.787872367076293</v>
      </c>
      <c r="EA23" s="309">
        <v>30.09264855036287</v>
      </c>
      <c r="EB23" s="309">
        <v>17.115441622788897</v>
      </c>
      <c r="EC23" s="309">
        <v>100</v>
      </c>
      <c r="ED23" s="309">
        <v>17.160899182548455</v>
      </c>
      <c r="EE23" s="309">
        <v>81.048019490237152</v>
      </c>
      <c r="EF23" s="309">
        <v>47.127597158641841</v>
      </c>
      <c r="EG23" s="309">
        <v>33.920422331595319</v>
      </c>
      <c r="EH23" s="309">
        <v>100</v>
      </c>
      <c r="EI23" s="309">
        <v>54.624876789501144</v>
      </c>
      <c r="EJ23" s="309">
        <v>45.375123210498849</v>
      </c>
      <c r="EK23" s="309">
        <v>30.117369441544422</v>
      </c>
      <c r="EL23" s="309">
        <v>15.257753768954426</v>
      </c>
      <c r="EM23" s="309">
        <v>100</v>
      </c>
      <c r="EN23" s="309">
        <v>11.656632208186162</v>
      </c>
      <c r="EO23" s="309">
        <v>85.706699430256961</v>
      </c>
      <c r="EP23" s="309">
        <v>53.956506938106195</v>
      </c>
      <c r="EQ23" s="367">
        <v>31.750192492150759</v>
      </c>
      <c r="ER23" s="531">
        <f>Daten_Polit!AB23</f>
        <v>7.8</v>
      </c>
      <c r="ES23" s="532">
        <f>Daten_Polit!AC23</f>
        <v>25</v>
      </c>
      <c r="ET23" s="532">
        <f>Daten_Polit!AD23</f>
        <v>4.4000000000000004</v>
      </c>
      <c r="EU23" s="532">
        <f>Daten_Polit!AE23</f>
        <v>4.8</v>
      </c>
      <c r="EV23" s="532">
        <f>Daten_Polit!AF23</f>
        <v>3.7</v>
      </c>
      <c r="EW23" s="309">
        <v>0.86553827848869092</v>
      </c>
      <c r="EX23" s="309">
        <v>2.6322838630768466</v>
      </c>
      <c r="EY23" s="309">
        <v>0.64662764024480213</v>
      </c>
      <c r="EZ23" s="309">
        <v>0.58381353062388663</v>
      </c>
      <c r="FA23" s="309">
        <v>0.74609121197321859</v>
      </c>
      <c r="FB23" s="309">
        <v>7.5229592758101012</v>
      </c>
      <c r="FC23" s="309">
        <v>4.7219443370545608</v>
      </c>
      <c r="FD23" s="309">
        <v>10.934861388482517</v>
      </c>
      <c r="FE23" s="309">
        <v>8.8907391641952955</v>
      </c>
      <c r="FF23" s="309">
        <v>14.711840968020724</v>
      </c>
      <c r="FG23" s="309">
        <v>25.044393719169467</v>
      </c>
      <c r="FH23" s="309">
        <v>26.52004132662848</v>
      </c>
      <c r="FI23" s="309">
        <v>23.245745867067459</v>
      </c>
      <c r="FJ23" s="309">
        <v>27.753644915857674</v>
      </c>
      <c r="FK23" s="309">
        <v>14.992451794414489</v>
      </c>
      <c r="FL23" s="309">
        <v>100</v>
      </c>
      <c r="FM23" s="309">
        <v>17.410962679133082</v>
      </c>
      <c r="FN23" s="309">
        <v>80.778050742204769</v>
      </c>
      <c r="FO23" s="309">
        <v>45.931173839191601</v>
      </c>
      <c r="FP23" s="309">
        <v>34.846876903013161</v>
      </c>
      <c r="FQ23" s="309">
        <v>100</v>
      </c>
      <c r="FR23" s="309">
        <v>55.366265502553148</v>
      </c>
      <c r="FS23" s="309">
        <v>44.633734497446852</v>
      </c>
      <c r="FT23" s="309">
        <v>28.813778313128964</v>
      </c>
      <c r="FU23" s="309">
        <v>15.81995618431789</v>
      </c>
      <c r="FV23" s="309">
        <v>100</v>
      </c>
      <c r="FW23" s="309">
        <v>11.885522184275382</v>
      </c>
      <c r="FX23" s="309">
        <v>85.470765799673671</v>
      </c>
      <c r="FY23" s="309">
        <v>52.38691836185474</v>
      </c>
      <c r="FZ23" s="313">
        <v>33.083847437818932</v>
      </c>
      <c r="GA23" s="570">
        <f>Daten_Polit!AG23</f>
        <v>9.6999999999999993</v>
      </c>
      <c r="GB23" s="571">
        <f>Daten_Polit!AH23</f>
        <v>31.1</v>
      </c>
      <c r="GC23" s="571">
        <f>Daten_Polit!AI23</f>
        <v>5.3</v>
      </c>
      <c r="GD23" s="571">
        <f>Daten_Polit!AJ23</f>
        <v>5.8</v>
      </c>
      <c r="GE23" s="571">
        <f>Daten_Polit!AK23</f>
        <v>4.7</v>
      </c>
      <c r="GF23" s="444">
        <v>0.96111905999115999</v>
      </c>
      <c r="GG23" s="444">
        <v>3.3611662016932242</v>
      </c>
      <c r="GH23" s="444">
        <v>0.66565835548103713</v>
      </c>
      <c r="GI23" s="444">
        <v>0.61437283598832326</v>
      </c>
      <c r="GJ23" s="444">
        <v>0.74153474696793387</v>
      </c>
      <c r="GK23" s="444">
        <v>5.8877133506086459</v>
      </c>
      <c r="GL23" s="444">
        <v>3.7587494185670658</v>
      </c>
      <c r="GM23" s="444">
        <v>8.5384375304401061</v>
      </c>
      <c r="GN23" s="444">
        <v>6.8417606448577972</v>
      </c>
      <c r="GO23" s="444">
        <v>11.371367918269856</v>
      </c>
      <c r="GP23" s="444">
        <v>24.576560427006189</v>
      </c>
      <c r="GQ23" s="444">
        <v>26.219234843292465</v>
      </c>
      <c r="GR23" s="444">
        <v>22.524767407240205</v>
      </c>
      <c r="GS23" s="444">
        <v>26.661707468521236</v>
      </c>
      <c r="GT23" s="444">
        <v>15.623401742020171</v>
      </c>
      <c r="GU23" s="444">
        <v>100</v>
      </c>
      <c r="GV23" s="444">
        <v>17.788645846795067</v>
      </c>
      <c r="GW23" s="444">
        <v>80.268397230556502</v>
      </c>
      <c r="GX23" s="444">
        <v>44.269610392897157</v>
      </c>
      <c r="GY23" s="444">
        <v>35.998786837659345</v>
      </c>
      <c r="GZ23" s="444">
        <v>100</v>
      </c>
      <c r="HA23" s="444">
        <v>56.279452653476206</v>
      </c>
      <c r="HB23" s="444">
        <v>43.720547346523794</v>
      </c>
      <c r="HC23" s="444">
        <v>27.176074769607983</v>
      </c>
      <c r="HD23" s="444">
        <v>16.544472576915815</v>
      </c>
      <c r="HE23" s="444">
        <v>100</v>
      </c>
      <c r="HF23" s="444">
        <v>11.670757714578325</v>
      </c>
      <c r="HG23" s="444">
        <v>85.456073903883194</v>
      </c>
      <c r="HH23" s="444">
        <v>50.990886095631879</v>
      </c>
      <c r="HI23" s="445">
        <v>34.465187808251308</v>
      </c>
      <c r="HJ23" s="570">
        <f>Daten_Polit!AL23</f>
        <v>9.8000000000000007</v>
      </c>
      <c r="HK23" s="571">
        <f>Daten_Polit!AM23</f>
        <v>31.9</v>
      </c>
      <c r="HL23" s="571">
        <f>Daten_Polit!AN23</f>
        <v>5.2</v>
      </c>
      <c r="HM23" s="571">
        <f>Daten_Polit!AO23</f>
        <v>6</v>
      </c>
      <c r="HN23" s="571">
        <f>Daten_Polit!AP23</f>
        <v>4.2</v>
      </c>
      <c r="HO23" s="444">
        <v>0.76983916898997096</v>
      </c>
      <c r="HP23" s="444">
        <v>2.5329799612098252</v>
      </c>
      <c r="HQ23" s="444">
        <v>0.54826016133037692</v>
      </c>
      <c r="HR23" s="444">
        <v>0.49850049595320178</v>
      </c>
      <c r="HS23" s="444">
        <v>0.61684803525785847</v>
      </c>
      <c r="HT23" s="444">
        <v>6.0801046297151382</v>
      </c>
      <c r="HU23" s="444">
        <v>3.7760477265323331</v>
      </c>
      <c r="HV23" s="444">
        <v>9.1600396647936115</v>
      </c>
      <c r="HW23" s="444">
        <v>7.0645723835589935</v>
      </c>
      <c r="HX23" s="444">
        <v>12.921299466344951</v>
      </c>
      <c r="HY23" s="444">
        <v>37.374732706403577</v>
      </c>
      <c r="HZ23" s="444">
        <v>40.327989527516216</v>
      </c>
      <c r="IA23" s="444">
        <v>33.396380662549262</v>
      </c>
      <c r="IB23" s="444">
        <v>38.424181888095518</v>
      </c>
      <c r="IC23" s="444">
        <v>24.312759479656933</v>
      </c>
      <c r="ID23" s="444">
        <v>100</v>
      </c>
      <c r="IE23" s="444">
        <v>17.896735103765657</v>
      </c>
      <c r="IF23" s="444">
        <v>80.239438158483424</v>
      </c>
      <c r="IG23" s="444">
        <v>43.602187081958199</v>
      </c>
      <c r="IH23" s="444">
        <v>36.637251076525231</v>
      </c>
      <c r="II23" s="444">
        <v>100</v>
      </c>
      <c r="IJ23" s="444">
        <v>57.811143942168286</v>
      </c>
      <c r="IK23" s="444">
        <v>42.188856057831714</v>
      </c>
      <c r="IL23" s="444">
        <v>27.364714026999504</v>
      </c>
      <c r="IM23" s="444">
        <v>14.824142030832208</v>
      </c>
      <c r="IN23" s="444">
        <v>100</v>
      </c>
      <c r="IO23" s="444">
        <v>11.906561613055954</v>
      </c>
      <c r="IP23" s="444">
        <v>85.406232713669667</v>
      </c>
      <c r="IQ23" s="444">
        <v>49.496862853284853</v>
      </c>
      <c r="IR23" s="445">
        <v>35.909369860384814</v>
      </c>
      <c r="IS23" s="443">
        <f>Daten_Polit!AQ23</f>
        <v>8.8000000000000007</v>
      </c>
      <c r="IT23" s="227">
        <f>Daten_Polit!AR23</f>
        <v>28.8</v>
      </c>
      <c r="IU23" s="227">
        <f>Daten_Polit!AS23</f>
        <v>4.5999999999999996</v>
      </c>
      <c r="IV23" s="227">
        <f>Daten_Polit!AT23</f>
        <v>5.3</v>
      </c>
      <c r="IW23" s="227">
        <f>Daten_Polit!AU23</f>
        <v>3.7</v>
      </c>
      <c r="IX23" s="444" t="s">
        <v>820</v>
      </c>
      <c r="IY23" s="444" t="s">
        <v>820</v>
      </c>
      <c r="IZ23" s="444" t="s">
        <v>820</v>
      </c>
      <c r="JA23" s="444" t="s">
        <v>820</v>
      </c>
      <c r="JB23" s="444" t="s">
        <v>820</v>
      </c>
      <c r="JC23" s="444" t="s">
        <v>820</v>
      </c>
      <c r="JD23" s="444" t="s">
        <v>820</v>
      </c>
      <c r="JE23" s="444" t="s">
        <v>820</v>
      </c>
      <c r="JF23" s="444" t="s">
        <v>820</v>
      </c>
      <c r="JG23" s="444" t="s">
        <v>820</v>
      </c>
      <c r="JH23" s="444" t="s">
        <v>820</v>
      </c>
      <c r="JI23" s="444" t="s">
        <v>820</v>
      </c>
      <c r="JJ23" s="444" t="s">
        <v>820</v>
      </c>
      <c r="JK23" s="444" t="s">
        <v>820</v>
      </c>
      <c r="JL23" s="444" t="s">
        <v>820</v>
      </c>
      <c r="JM23" s="444" t="s">
        <v>820</v>
      </c>
      <c r="JN23" s="444" t="s">
        <v>820</v>
      </c>
      <c r="JO23" s="444" t="s">
        <v>820</v>
      </c>
      <c r="JP23" s="444" t="s">
        <v>820</v>
      </c>
      <c r="JQ23" s="444" t="s">
        <v>820</v>
      </c>
      <c r="JR23" s="444" t="s">
        <v>820</v>
      </c>
      <c r="JS23" s="444" t="s">
        <v>820</v>
      </c>
      <c r="JT23" s="444" t="s">
        <v>820</v>
      </c>
      <c r="JU23" s="444" t="s">
        <v>820</v>
      </c>
      <c r="JV23" s="444" t="s">
        <v>820</v>
      </c>
      <c r="JW23" s="444" t="s">
        <v>820</v>
      </c>
      <c r="JX23" s="444" t="s">
        <v>820</v>
      </c>
      <c r="JY23" s="444" t="s">
        <v>820</v>
      </c>
      <c r="JZ23" s="444" t="s">
        <v>820</v>
      </c>
      <c r="KA23" s="445" t="s">
        <v>820</v>
      </c>
    </row>
    <row r="24" spans="3:287" ht="12.65" customHeight="1" x14ac:dyDescent="0.2">
      <c r="D24" s="276"/>
      <c r="E24" s="3" t="str">
        <f>Daten_Polit!E24</f>
        <v>12</v>
      </c>
      <c r="F24" s="229" t="str">
        <f>Daten_Polit!F24</f>
        <v>Brandenburg</v>
      </c>
      <c r="G24" s="246"/>
      <c r="H24" s="531">
        <f>Daten_Polit!H24</f>
        <v>8.6999999999999993</v>
      </c>
      <c r="I24" s="532">
        <f>Daten_Polit!I24</f>
        <v>32.5</v>
      </c>
      <c r="J24" s="532">
        <f>Daten_Polit!J24</f>
        <v>6.8</v>
      </c>
      <c r="K24" s="532">
        <f>Daten_Polit!K24</f>
        <v>7.6</v>
      </c>
      <c r="L24" s="532">
        <f>Daten_Polit!L24</f>
        <v>3.2</v>
      </c>
      <c r="M24" s="308">
        <v>0.81482331229848748</v>
      </c>
      <c r="N24" s="308">
        <v>3.0552406918859565</v>
      </c>
      <c r="O24" s="308">
        <v>0.73761086452821556</v>
      </c>
      <c r="P24" s="308">
        <v>0.77622862348534483</v>
      </c>
      <c r="Q24" s="308">
        <v>0.5135430562792086</v>
      </c>
      <c r="R24" s="308">
        <v>6.5012342883352447</v>
      </c>
      <c r="S24" s="308">
        <v>3.8004090610889931</v>
      </c>
      <c r="T24" s="308">
        <v>7.7432640145613183</v>
      </c>
      <c r="U24" s="308">
        <v>7.4392112808686006</v>
      </c>
      <c r="V24" s="308">
        <v>11.12310877932895</v>
      </c>
      <c r="W24" s="308">
        <v>42.838001552445675</v>
      </c>
      <c r="X24" s="308">
        <v>44.161508808035784</v>
      </c>
      <c r="Y24" s="308">
        <v>42.128687248390065</v>
      </c>
      <c r="Z24" s="308">
        <v>43.130806109831681</v>
      </c>
      <c r="AA24" s="308">
        <v>31.010874969721247</v>
      </c>
      <c r="AB24" s="308">
        <v>100</v>
      </c>
      <c r="AC24" s="308">
        <v>7.6793817458370741</v>
      </c>
      <c r="AD24" s="308">
        <v>90.226364714841139</v>
      </c>
      <c r="AE24" s="308">
        <v>73.88658298129856</v>
      </c>
      <c r="AF24" s="308">
        <v>16.339781733542587</v>
      </c>
      <c r="AG24" s="308">
        <v>100</v>
      </c>
      <c r="AH24" s="308">
        <v>29.787584138229633</v>
      </c>
      <c r="AI24" s="308">
        <v>70.212415861770381</v>
      </c>
      <c r="AJ24" s="308">
        <v>64.264848799223145</v>
      </c>
      <c r="AK24" s="308">
        <v>5.9475670625472299</v>
      </c>
      <c r="AL24" s="308">
        <v>100</v>
      </c>
      <c r="AM24" s="308">
        <v>4.2740887604092244</v>
      </c>
      <c r="AN24" s="308">
        <v>92.764307874015444</v>
      </c>
      <c r="AO24" s="308">
        <v>79.126902060651929</v>
      </c>
      <c r="AP24" s="337">
        <v>13.63740581336352</v>
      </c>
      <c r="AQ24" s="531">
        <f>Daten_Polit!M24</f>
        <v>8</v>
      </c>
      <c r="AR24" s="532">
        <f>Daten_Polit!N24</f>
        <v>32.5</v>
      </c>
      <c r="AS24" s="532">
        <f>Daten_Polit!O24</f>
        <v>6.1</v>
      </c>
      <c r="AT24" s="532">
        <f>Daten_Polit!P24</f>
        <v>6.8</v>
      </c>
      <c r="AU24" s="532">
        <f>Daten_Polit!Q24</f>
        <v>2.9</v>
      </c>
      <c r="AV24" s="308">
        <v>0.74416538574438851</v>
      </c>
      <c r="AW24" s="308">
        <v>2.8222735909488703</v>
      </c>
      <c r="AX24" s="308">
        <v>0.66866267410673941</v>
      </c>
      <c r="AY24" s="308">
        <v>0.70179610602058995</v>
      </c>
      <c r="AZ24" s="308">
        <v>0.48122438509761878</v>
      </c>
      <c r="BA24" s="308">
        <v>6.4731805698928309</v>
      </c>
      <c r="BB24" s="308">
        <v>3.826400585771256</v>
      </c>
      <c r="BC24" s="308">
        <v>7.7962968617512649</v>
      </c>
      <c r="BD24" s="308">
        <v>7.4475857136804473</v>
      </c>
      <c r="BE24" s="308">
        <v>11.534596908507986</v>
      </c>
      <c r="BF24" s="308">
        <v>43.348254464497138</v>
      </c>
      <c r="BG24" s="308">
        <v>43.847257305017749</v>
      </c>
      <c r="BH24" s="308">
        <v>43.587921002739691</v>
      </c>
      <c r="BI24" s="308">
        <v>44.91726997413469</v>
      </c>
      <c r="BJ24" s="308">
        <v>29.368091762250675</v>
      </c>
      <c r="BK24" s="308">
        <v>100</v>
      </c>
      <c r="BL24" s="308">
        <v>7.8329809024836088</v>
      </c>
      <c r="BM24" s="308">
        <v>90.031742278695276</v>
      </c>
      <c r="BN24" s="308">
        <v>73.376200634098126</v>
      </c>
      <c r="BO24" s="308">
        <v>16.655541644597147</v>
      </c>
      <c r="BP24" s="308">
        <v>100</v>
      </c>
      <c r="BQ24" s="308">
        <v>32.301687639234082</v>
      </c>
      <c r="BR24" s="308">
        <v>67.698312360765911</v>
      </c>
      <c r="BS24" s="308">
        <v>61.685247125715534</v>
      </c>
      <c r="BT24" s="308">
        <v>6.0130652350503757</v>
      </c>
      <c r="BU24" s="308">
        <v>100</v>
      </c>
      <c r="BV24" s="308">
        <v>4.4367133765795295</v>
      </c>
      <c r="BW24" s="308">
        <v>92.565238016005168</v>
      </c>
      <c r="BX24" s="308">
        <v>78.660445513326493</v>
      </c>
      <c r="BY24" s="312">
        <v>13.904792502678678</v>
      </c>
      <c r="BZ24" s="531">
        <f>Daten_Polit!R24</f>
        <v>7</v>
      </c>
      <c r="CA24" s="532">
        <f>Daten_Polit!S24</f>
        <v>29.6</v>
      </c>
      <c r="CB24" s="532">
        <f>Daten_Polit!T24</f>
        <v>5.2</v>
      </c>
      <c r="CC24" s="532">
        <f>Daten_Polit!U24</f>
        <v>5.8</v>
      </c>
      <c r="CD24" s="532">
        <f>Daten_Polit!V24</f>
        <v>2.6</v>
      </c>
      <c r="CE24" s="309">
        <v>0.67713517438026738</v>
      </c>
      <c r="CF24" s="309">
        <v>2.6027694491897084</v>
      </c>
      <c r="CG24" s="309">
        <v>0.60129899330865333</v>
      </c>
      <c r="CH24" s="309">
        <v>0.62968893971701134</v>
      </c>
      <c r="CI24" s="309">
        <v>0.44540715896167821</v>
      </c>
      <c r="CJ24" s="309">
        <v>6.8894098631463381</v>
      </c>
      <c r="CK24" s="309">
        <v>4.2153231889565106</v>
      </c>
      <c r="CL24" s="309">
        <v>8.2735847761317203</v>
      </c>
      <c r="CM24" s="309">
        <v>7.916503272902788</v>
      </c>
      <c r="CN24" s="309">
        <v>11.898637268412408</v>
      </c>
      <c r="CO24" s="309">
        <v>41.439462625564467</v>
      </c>
      <c r="CP24" s="309">
        <v>43.060988859795224</v>
      </c>
      <c r="CQ24" s="309">
        <v>41.595431297778788</v>
      </c>
      <c r="CR24" s="309">
        <v>43.166482499537736</v>
      </c>
      <c r="CS24" s="309">
        <v>25.78884241603992</v>
      </c>
      <c r="CT24" s="309">
        <v>100</v>
      </c>
      <c r="CU24" s="309">
        <v>7.9489396993379495</v>
      </c>
      <c r="CV24" s="309">
        <v>89.912237123224713</v>
      </c>
      <c r="CW24" s="309">
        <v>73.004602564867341</v>
      </c>
      <c r="CX24" s="309">
        <v>16.907634558357383</v>
      </c>
      <c r="CY24" s="309">
        <v>100</v>
      </c>
      <c r="CZ24" s="309">
        <v>33.606609554204084</v>
      </c>
      <c r="DA24" s="309">
        <v>66.393390445795902</v>
      </c>
      <c r="DB24" s="309">
        <v>60.24895905852059</v>
      </c>
      <c r="DC24" s="309">
        <v>6.1444313872753256</v>
      </c>
      <c r="DD24" s="309">
        <v>100</v>
      </c>
      <c r="DE24" s="309">
        <v>4.6790159832127785</v>
      </c>
      <c r="DF24" s="309">
        <v>92.358574024991555</v>
      </c>
      <c r="DG24" s="309">
        <v>78.130065074325813</v>
      </c>
      <c r="DH24" s="313">
        <v>14.228508950665747</v>
      </c>
      <c r="DI24" s="565">
        <f>Daten_Polit!W24</f>
        <v>6.3</v>
      </c>
      <c r="DJ24" s="532">
        <f>Daten_Polit!X24</f>
        <v>28.7</v>
      </c>
      <c r="DK24" s="532">
        <f>Daten_Polit!Y24</f>
        <v>4.5</v>
      </c>
      <c r="DL24" s="532">
        <f>Daten_Polit!Z24</f>
        <v>5</v>
      </c>
      <c r="DM24" s="532">
        <f>Daten_Polit!AA24</f>
        <v>2.2999999999999998</v>
      </c>
      <c r="DN24" s="309">
        <v>0.64578527366244598</v>
      </c>
      <c r="DO24" s="309">
        <v>2.9640734099512884</v>
      </c>
      <c r="DP24" s="309">
        <v>0.54093203016927827</v>
      </c>
      <c r="DQ24" s="309">
        <v>0.56435721324562271</v>
      </c>
      <c r="DR24" s="309">
        <v>0.41643296499657656</v>
      </c>
      <c r="DS24" s="309">
        <v>7.1642781788224692</v>
      </c>
      <c r="DT24" s="309">
        <v>4.8732628789797454</v>
      </c>
      <c r="DU24" s="309">
        <v>8.5038734970268628</v>
      </c>
      <c r="DV24" s="309">
        <v>8.101273693919655</v>
      </c>
      <c r="DW24" s="309">
        <v>12.338367387226832</v>
      </c>
      <c r="DX24" s="309">
        <v>39.531170788210716</v>
      </c>
      <c r="DY24" s="309">
        <v>39.704734924226223</v>
      </c>
      <c r="DZ24" s="309">
        <v>39.504195415371015</v>
      </c>
      <c r="EA24" s="309">
        <v>41.083890748393749</v>
      </c>
      <c r="EB24" s="309">
        <v>24.509852665770882</v>
      </c>
      <c r="EC24" s="309">
        <v>100</v>
      </c>
      <c r="ED24" s="309">
        <v>8.3909286317492526</v>
      </c>
      <c r="EE24" s="309">
        <v>89.486401742497691</v>
      </c>
      <c r="EF24" s="309">
        <v>72.416699586723723</v>
      </c>
      <c r="EG24" s="309">
        <v>17.069702155773964</v>
      </c>
      <c r="EH24" s="309">
        <v>100</v>
      </c>
      <c r="EI24" s="309">
        <v>36.744360416887133</v>
      </c>
      <c r="EJ24" s="309">
        <v>63.255639583112853</v>
      </c>
      <c r="EK24" s="309">
        <v>57.162711231804877</v>
      </c>
      <c r="EL24" s="309">
        <v>6.0929283513079833</v>
      </c>
      <c r="EM24" s="309">
        <v>100</v>
      </c>
      <c r="EN24" s="309">
        <v>4.9751143395240973</v>
      </c>
      <c r="EO24" s="309">
        <v>92.122337857123256</v>
      </c>
      <c r="EP24" s="309">
        <v>77.533907256544708</v>
      </c>
      <c r="EQ24" s="367">
        <v>14.588430600578533</v>
      </c>
      <c r="ER24" s="531">
        <f>Daten_Polit!AB24</f>
        <v>5.8</v>
      </c>
      <c r="ES24" s="532">
        <f>Daten_Polit!AC24</f>
        <v>26.5</v>
      </c>
      <c r="ET24" s="532">
        <f>Daten_Polit!AD24</f>
        <v>4</v>
      </c>
      <c r="EU24" s="532">
        <f>Daten_Polit!AE24</f>
        <v>4.4000000000000004</v>
      </c>
      <c r="EV24" s="532">
        <f>Daten_Polit!AF24</f>
        <v>2.2000000000000002</v>
      </c>
      <c r="EW24" s="309">
        <v>0.61765807766148595</v>
      </c>
      <c r="EX24" s="309">
        <v>3.0185319491465976</v>
      </c>
      <c r="EY24" s="309">
        <v>0.50075447562830055</v>
      </c>
      <c r="EZ24" s="309">
        <v>0.5210175493772875</v>
      </c>
      <c r="FA24" s="309">
        <v>0.3970108261342401</v>
      </c>
      <c r="FB24" s="309">
        <v>7.3251293034259284</v>
      </c>
      <c r="FC24" s="309">
        <v>5.0672922726257648</v>
      </c>
      <c r="FD24" s="309">
        <v>8.7845731924784349</v>
      </c>
      <c r="FE24" s="309">
        <v>8.3464791650784349</v>
      </c>
      <c r="FF24" s="309">
        <v>12.673978688694854</v>
      </c>
      <c r="FG24" s="309">
        <v>37.365739988077436</v>
      </c>
      <c r="FH24" s="309">
        <v>37.695720174658042</v>
      </c>
      <c r="FI24" s="309">
        <v>37.144917189417548</v>
      </c>
      <c r="FJ24" s="309">
        <v>38.759870361200754</v>
      </c>
      <c r="FK24" s="309">
        <v>22.915145826814534</v>
      </c>
      <c r="FL24" s="309">
        <v>100</v>
      </c>
      <c r="FM24" s="309">
        <v>8.7994771642238909</v>
      </c>
      <c r="FN24" s="309">
        <v>88.996592300961183</v>
      </c>
      <c r="FO24" s="309">
        <v>71.270012062510204</v>
      </c>
      <c r="FP24" s="309">
        <v>17.726580238450985</v>
      </c>
      <c r="FQ24" s="309">
        <v>100</v>
      </c>
      <c r="FR24" s="309">
        <v>40.021909177341442</v>
      </c>
      <c r="FS24" s="309">
        <v>59.978090822658544</v>
      </c>
      <c r="FT24" s="309">
        <v>53.619063487141304</v>
      </c>
      <c r="FU24" s="309">
        <v>6.359027335517248</v>
      </c>
      <c r="FV24" s="309">
        <v>100</v>
      </c>
      <c r="FW24" s="309">
        <v>5.2374285403964116</v>
      </c>
      <c r="FX24" s="309">
        <v>91.774441612185043</v>
      </c>
      <c r="FY24" s="309">
        <v>76.77822019752017</v>
      </c>
      <c r="FZ24" s="313">
        <v>14.99622141466487</v>
      </c>
      <c r="GA24" s="570">
        <f>Daten_Polit!AG24</f>
        <v>6.2</v>
      </c>
      <c r="GB24" s="571">
        <f>Daten_Polit!AH24</f>
        <v>27.7</v>
      </c>
      <c r="GC24" s="571">
        <f>Daten_Polit!AI24</f>
        <v>4.2</v>
      </c>
      <c r="GD24" s="571">
        <f>Daten_Polit!AJ24</f>
        <v>4.7</v>
      </c>
      <c r="GE24" s="571">
        <f>Daten_Polit!AK24</f>
        <v>2.4</v>
      </c>
      <c r="GF24" s="444">
        <v>0.6084280711804303</v>
      </c>
      <c r="GG24" s="444">
        <v>3.1813703615694586</v>
      </c>
      <c r="GH24" s="444">
        <v>0.47997839385967794</v>
      </c>
      <c r="GI24" s="444">
        <v>0.49891827824357793</v>
      </c>
      <c r="GJ24" s="444">
        <v>0.38698864677809686</v>
      </c>
      <c r="GK24" s="444">
        <v>6.3612132718026597</v>
      </c>
      <c r="GL24" s="444">
        <v>4.4851094366702693</v>
      </c>
      <c r="GM24" s="444">
        <v>7.6859789317654013</v>
      </c>
      <c r="GN24" s="444">
        <v>7.2711907506935809</v>
      </c>
      <c r="GO24" s="444">
        <v>11.010481794777691</v>
      </c>
      <c r="GP24" s="444">
        <v>35.398478618836329</v>
      </c>
      <c r="GQ24" s="444">
        <v>36.200071014823052</v>
      </c>
      <c r="GR24" s="444">
        <v>34.581264325523101</v>
      </c>
      <c r="GS24" s="444">
        <v>36.208628925800589</v>
      </c>
      <c r="GT24" s="444">
        <v>21.597538983768153</v>
      </c>
      <c r="GU24" s="444">
        <v>100</v>
      </c>
      <c r="GV24" s="444">
        <v>9.0171807228195977</v>
      </c>
      <c r="GW24" s="444">
        <v>88.54137471907994</v>
      </c>
      <c r="GX24" s="444">
        <v>70.374680670038089</v>
      </c>
      <c r="GY24" s="444">
        <v>18.166694049041858</v>
      </c>
      <c r="GZ24" s="444">
        <v>100</v>
      </c>
      <c r="HA24" s="444">
        <v>39.455801863709837</v>
      </c>
      <c r="HB24" s="444">
        <v>60.54419813629017</v>
      </c>
      <c r="HC24" s="444">
        <v>53.651007483191407</v>
      </c>
      <c r="HD24" s="444">
        <v>6.8931906530987783</v>
      </c>
      <c r="HE24" s="444">
        <v>100</v>
      </c>
      <c r="HF24" s="444">
        <v>5.3446125824706074</v>
      </c>
      <c r="HG24" s="444">
        <v>91.33664268003777</v>
      </c>
      <c r="HH24" s="444">
        <v>75.881347869145799</v>
      </c>
      <c r="HI24" s="445">
        <v>15.455294810891971</v>
      </c>
      <c r="HJ24" s="570">
        <f>Daten_Polit!AL24</f>
        <v>5.9</v>
      </c>
      <c r="HK24" s="571">
        <f>Daten_Polit!AM24</f>
        <v>26.5</v>
      </c>
      <c r="HL24" s="571">
        <f>Daten_Polit!AN24</f>
        <v>3.9</v>
      </c>
      <c r="HM24" s="571">
        <f>Daten_Polit!AO24</f>
        <v>4.4000000000000004</v>
      </c>
      <c r="HN24" s="571">
        <f>Daten_Polit!AP24</f>
        <v>2.2000000000000002</v>
      </c>
      <c r="HO24" s="444">
        <v>0.50411733844293893</v>
      </c>
      <c r="HP24" s="444">
        <v>2.5382247804953515</v>
      </c>
      <c r="HQ24" s="444">
        <v>0.39492991395098487</v>
      </c>
      <c r="HR24" s="444">
        <v>0.40762074723188146</v>
      </c>
      <c r="HS24" s="444">
        <v>0.33508627283787989</v>
      </c>
      <c r="HT24" s="444">
        <v>6.4691287938520583</v>
      </c>
      <c r="HU24" s="444">
        <v>4.6091148208641588</v>
      </c>
      <c r="HV24" s="444">
        <v>7.8329987122611078</v>
      </c>
      <c r="HW24" s="444">
        <v>7.3046707440606555</v>
      </c>
      <c r="HX24" s="444">
        <v>12.079179075488486</v>
      </c>
      <c r="HY24" s="444">
        <v>42.626429554607647</v>
      </c>
      <c r="HZ24" s="444">
        <v>44.490945996474935</v>
      </c>
      <c r="IA24" s="444">
        <v>41.223811215942</v>
      </c>
      <c r="IB24" s="444">
        <v>42.94062850981102</v>
      </c>
      <c r="IC24" s="444">
        <v>27.412557598016857</v>
      </c>
      <c r="ID24" s="444">
        <v>100</v>
      </c>
      <c r="IE24" s="444">
        <v>9.077096447291181</v>
      </c>
      <c r="IF24" s="444">
        <v>88.530394510285575</v>
      </c>
      <c r="IG24" s="444">
        <v>70.005670755369096</v>
      </c>
      <c r="IH24" s="444">
        <v>18.524723754916465</v>
      </c>
      <c r="II24" s="444">
        <v>100</v>
      </c>
      <c r="IJ24" s="444">
        <v>39.611695825681963</v>
      </c>
      <c r="IK24" s="444">
        <v>60.388304174318044</v>
      </c>
      <c r="IL24" s="444">
        <v>53.246218829759314</v>
      </c>
      <c r="IM24" s="444">
        <v>7.1420853445587298</v>
      </c>
      <c r="IN24" s="444">
        <v>100</v>
      </c>
      <c r="IO24" s="444">
        <v>5.6826439321088689</v>
      </c>
      <c r="IP24" s="444">
        <v>91.124791832178389</v>
      </c>
      <c r="IQ24" s="444">
        <v>75.181344932476208</v>
      </c>
      <c r="IR24" s="445">
        <v>15.94344689970217</v>
      </c>
      <c r="IS24" s="443">
        <f>Daten_Polit!AQ24</f>
        <v>5.6</v>
      </c>
      <c r="IT24" s="227">
        <f>Daten_Polit!AR24</f>
        <v>26.2</v>
      </c>
      <c r="IU24" s="227">
        <f>Daten_Polit!AS24</f>
        <v>3.6</v>
      </c>
      <c r="IV24" s="227">
        <f>Daten_Polit!AT24</f>
        <v>4</v>
      </c>
      <c r="IW24" s="227">
        <f>Daten_Polit!AU24</f>
        <v>2.1</v>
      </c>
      <c r="IX24" s="444" t="s">
        <v>820</v>
      </c>
      <c r="IY24" s="444" t="s">
        <v>820</v>
      </c>
      <c r="IZ24" s="444" t="s">
        <v>820</v>
      </c>
      <c r="JA24" s="444" t="s">
        <v>820</v>
      </c>
      <c r="JB24" s="444" t="s">
        <v>820</v>
      </c>
      <c r="JC24" s="444" t="s">
        <v>820</v>
      </c>
      <c r="JD24" s="444" t="s">
        <v>820</v>
      </c>
      <c r="JE24" s="444" t="s">
        <v>820</v>
      </c>
      <c r="JF24" s="444" t="s">
        <v>820</v>
      </c>
      <c r="JG24" s="444" t="s">
        <v>820</v>
      </c>
      <c r="JH24" s="444" t="s">
        <v>820</v>
      </c>
      <c r="JI24" s="444" t="s">
        <v>820</v>
      </c>
      <c r="JJ24" s="444" t="s">
        <v>820</v>
      </c>
      <c r="JK24" s="444" t="s">
        <v>820</v>
      </c>
      <c r="JL24" s="444" t="s">
        <v>820</v>
      </c>
      <c r="JM24" s="444" t="s">
        <v>820</v>
      </c>
      <c r="JN24" s="444" t="s">
        <v>820</v>
      </c>
      <c r="JO24" s="444" t="s">
        <v>820</v>
      </c>
      <c r="JP24" s="444" t="s">
        <v>820</v>
      </c>
      <c r="JQ24" s="444" t="s">
        <v>820</v>
      </c>
      <c r="JR24" s="444" t="s">
        <v>820</v>
      </c>
      <c r="JS24" s="444" t="s">
        <v>820</v>
      </c>
      <c r="JT24" s="444" t="s">
        <v>820</v>
      </c>
      <c r="JU24" s="444" t="s">
        <v>820</v>
      </c>
      <c r="JV24" s="444" t="s">
        <v>820</v>
      </c>
      <c r="JW24" s="444" t="s">
        <v>820</v>
      </c>
      <c r="JX24" s="444" t="s">
        <v>820</v>
      </c>
      <c r="JY24" s="444" t="s">
        <v>820</v>
      </c>
      <c r="JZ24" s="444" t="s">
        <v>820</v>
      </c>
      <c r="KA24" s="445" t="s">
        <v>820</v>
      </c>
    </row>
    <row r="25" spans="3:287" ht="12.65" customHeight="1" x14ac:dyDescent="0.2">
      <c r="D25" s="276"/>
      <c r="E25" s="3" t="str">
        <f>Daten_Polit!E25</f>
        <v>13</v>
      </c>
      <c r="F25" s="229" t="str">
        <f>Daten_Polit!F25</f>
        <v>Mecklenburg-Vorpommern</v>
      </c>
      <c r="G25" s="246"/>
      <c r="H25" s="531">
        <f>Daten_Polit!H25</f>
        <v>10.4</v>
      </c>
      <c r="I25" s="532">
        <f>Daten_Polit!I25</f>
        <v>37.200000000000003</v>
      </c>
      <c r="J25" s="532">
        <f>Daten_Polit!J25</f>
        <v>8.4</v>
      </c>
      <c r="K25" s="532">
        <f>Daten_Polit!K25</f>
        <v>9.1999999999999993</v>
      </c>
      <c r="L25" s="532">
        <f>Daten_Polit!L25</f>
        <v>4.0999999999999996</v>
      </c>
      <c r="M25" s="308">
        <v>1.0868823599730242</v>
      </c>
      <c r="N25" s="308">
        <v>4.812721314256045</v>
      </c>
      <c r="O25" s="308">
        <v>0.98326809414727456</v>
      </c>
      <c r="P25" s="308">
        <v>1.0524458512634438</v>
      </c>
      <c r="Q25" s="308">
        <v>0.55364625828037839</v>
      </c>
      <c r="R25" s="308">
        <v>7.1893429582863089</v>
      </c>
      <c r="S25" s="308">
        <v>4.3860294117647189</v>
      </c>
      <c r="T25" s="308">
        <v>8.3032476401289426</v>
      </c>
      <c r="U25" s="308">
        <v>8.1797957737480012</v>
      </c>
      <c r="V25" s="308">
        <v>9.8629533821346218</v>
      </c>
      <c r="W25" s="308">
        <v>35.811084837403655</v>
      </c>
      <c r="X25" s="308">
        <v>35.492247905854022</v>
      </c>
      <c r="Y25" s="308">
        <v>35.980122303426434</v>
      </c>
      <c r="Z25" s="308">
        <v>36.339897980840185</v>
      </c>
      <c r="AA25" s="308">
        <v>31.453825614586194</v>
      </c>
      <c r="AB25" s="308">
        <v>100</v>
      </c>
      <c r="AC25" s="308">
        <v>7.6841948325596512</v>
      </c>
      <c r="AD25" s="308">
        <v>89.920291928759042</v>
      </c>
      <c r="AE25" s="308">
        <v>75.803845336619943</v>
      </c>
      <c r="AF25" s="308">
        <v>14.116446592139084</v>
      </c>
      <c r="AG25" s="308">
        <v>100</v>
      </c>
      <c r="AH25" s="308">
        <v>27.907042881218931</v>
      </c>
      <c r="AI25" s="308">
        <v>72.092957118781058</v>
      </c>
      <c r="AJ25" s="308">
        <v>66.519471020995653</v>
      </c>
      <c r="AK25" s="308">
        <v>5.5734860977854233</v>
      </c>
      <c r="AL25" s="308">
        <v>100</v>
      </c>
      <c r="AM25" s="308">
        <v>3.5648621612636342</v>
      </c>
      <c r="AN25" s="308">
        <v>93.089106049742739</v>
      </c>
      <c r="AO25" s="308">
        <v>80.178719475531835</v>
      </c>
      <c r="AP25" s="337">
        <v>12.91038657421092</v>
      </c>
      <c r="AQ25" s="531">
        <f>Daten_Polit!M25</f>
        <v>9.6999999999999993</v>
      </c>
      <c r="AR25" s="532">
        <f>Daten_Polit!N25</f>
        <v>37.700000000000003</v>
      </c>
      <c r="AS25" s="532">
        <f>Daten_Polit!O25</f>
        <v>7.6</v>
      </c>
      <c r="AT25" s="532">
        <f>Daten_Polit!P25</f>
        <v>8.3000000000000007</v>
      </c>
      <c r="AU25" s="532">
        <f>Daten_Polit!Q25</f>
        <v>3.8</v>
      </c>
      <c r="AV25" s="308">
        <v>1.0080863061988481</v>
      </c>
      <c r="AW25" s="308">
        <v>4.5199092980487956</v>
      </c>
      <c r="AX25" s="308">
        <v>0.90289314737548587</v>
      </c>
      <c r="AY25" s="308">
        <v>0.96337098128967624</v>
      </c>
      <c r="AZ25" s="308">
        <v>0.53301761305603357</v>
      </c>
      <c r="BA25" s="308">
        <v>7.0351603756994434</v>
      </c>
      <c r="BB25" s="308">
        <v>4.2478748130085426</v>
      </c>
      <c r="BC25" s="308">
        <v>8.3107401830082459</v>
      </c>
      <c r="BD25" s="308">
        <v>8.1550043913805617</v>
      </c>
      <c r="BE25" s="308">
        <v>10.173466421164923</v>
      </c>
      <c r="BF25" s="308">
        <v>36.602682583730903</v>
      </c>
      <c r="BG25" s="308">
        <v>35.69328522965899</v>
      </c>
      <c r="BH25" s="308">
        <v>37.433627650173193</v>
      </c>
      <c r="BI25" s="308">
        <v>38.201049712360103</v>
      </c>
      <c r="BJ25" s="308">
        <v>28.26924204805637</v>
      </c>
      <c r="BK25" s="308">
        <v>100</v>
      </c>
      <c r="BL25" s="308">
        <v>8.0269636317633175</v>
      </c>
      <c r="BM25" s="308">
        <v>89.613380715793724</v>
      </c>
      <c r="BN25" s="308">
        <v>75.206910503237353</v>
      </c>
      <c r="BO25" s="308">
        <v>14.40647021255637</v>
      </c>
      <c r="BP25" s="308">
        <v>100</v>
      </c>
      <c r="BQ25" s="308">
        <v>31.219107110627668</v>
      </c>
      <c r="BR25" s="308">
        <v>68.780892889372325</v>
      </c>
      <c r="BS25" s="308">
        <v>63.112869033672716</v>
      </c>
      <c r="BT25" s="308">
        <v>5.6680238556996088</v>
      </c>
      <c r="BU25" s="308">
        <v>100</v>
      </c>
      <c r="BV25" s="308">
        <v>3.725078966261143</v>
      </c>
      <c r="BW25" s="308">
        <v>93.002822990076169</v>
      </c>
      <c r="BX25" s="308">
        <v>79.933076829077081</v>
      </c>
      <c r="BY25" s="312">
        <v>13.069746160999077</v>
      </c>
      <c r="BZ25" s="531">
        <f>Daten_Polit!R25</f>
        <v>8.6</v>
      </c>
      <c r="CA25" s="532">
        <f>Daten_Polit!S25</f>
        <v>32.799999999999997</v>
      </c>
      <c r="CB25" s="532">
        <f>Daten_Polit!T25</f>
        <v>6.7</v>
      </c>
      <c r="CC25" s="532">
        <f>Daten_Polit!U25</f>
        <v>7.3</v>
      </c>
      <c r="CD25" s="532">
        <f>Daten_Polit!V25</f>
        <v>3.4</v>
      </c>
      <c r="CE25" s="309">
        <v>0.91715026580656589</v>
      </c>
      <c r="CF25" s="309">
        <v>4.1350009384357662</v>
      </c>
      <c r="CG25" s="309">
        <v>0.81185657908025233</v>
      </c>
      <c r="CH25" s="309">
        <v>0.86255236655970213</v>
      </c>
      <c r="CI25" s="309">
        <v>0.50696209205969744</v>
      </c>
      <c r="CJ25" s="309">
        <v>7.5864499187078813</v>
      </c>
      <c r="CK25" s="309">
        <v>4.9566021941225546</v>
      </c>
      <c r="CL25" s="309">
        <v>8.8125669256747372</v>
      </c>
      <c r="CM25" s="309">
        <v>8.6615612786478362</v>
      </c>
      <c r="CN25" s="309">
        <v>10.545812723496285</v>
      </c>
      <c r="CO25" s="309">
        <v>35.132263578559822</v>
      </c>
      <c r="CP25" s="309">
        <v>35.714656933489088</v>
      </c>
      <c r="CQ25" s="309">
        <v>35.607460084865501</v>
      </c>
      <c r="CR25" s="309">
        <v>36.528822291807863</v>
      </c>
      <c r="CS25" s="309">
        <v>25.112937228412214</v>
      </c>
      <c r="CT25" s="309">
        <v>100</v>
      </c>
      <c r="CU25" s="309">
        <v>7.9359768855676318</v>
      </c>
      <c r="CV25" s="309">
        <v>89.670066948565918</v>
      </c>
      <c r="CW25" s="309">
        <v>74.691991532453599</v>
      </c>
      <c r="CX25" s="309">
        <v>14.978075416112313</v>
      </c>
      <c r="CY25" s="309">
        <v>100</v>
      </c>
      <c r="CZ25" s="309">
        <v>31.291351687272019</v>
      </c>
      <c r="DA25" s="309">
        <v>68.708648312727988</v>
      </c>
      <c r="DB25" s="309">
        <v>62.802760658992128</v>
      </c>
      <c r="DC25" s="309">
        <v>5.9058876537358485</v>
      </c>
      <c r="DD25" s="309">
        <v>100</v>
      </c>
      <c r="DE25" s="309">
        <v>3.9640126580722077</v>
      </c>
      <c r="DF25" s="309">
        <v>92.779725459502558</v>
      </c>
      <c r="DG25" s="309">
        <v>79.552307328030096</v>
      </c>
      <c r="DH25" s="313">
        <v>13.22741813147247</v>
      </c>
      <c r="DI25" s="565">
        <f>Daten_Polit!W25</f>
        <v>7.9</v>
      </c>
      <c r="DJ25" s="532">
        <f>Daten_Polit!X25</f>
        <v>33.799999999999997</v>
      </c>
      <c r="DK25" s="532">
        <f>Daten_Polit!Y25</f>
        <v>5.8</v>
      </c>
      <c r="DL25" s="532">
        <f>Daten_Polit!Z25</f>
        <v>6.4</v>
      </c>
      <c r="DM25" s="532">
        <f>Daten_Polit!AA25</f>
        <v>2.9</v>
      </c>
      <c r="DN25" s="309">
        <v>0.84696389556597629</v>
      </c>
      <c r="DO25" s="309">
        <v>4.3626015616300338</v>
      </c>
      <c r="DP25" s="309">
        <v>0.71357877276840909</v>
      </c>
      <c r="DQ25" s="309">
        <v>0.75389129647082009</v>
      </c>
      <c r="DR25" s="309">
        <v>0.47578590511553193</v>
      </c>
      <c r="DS25" s="309">
        <v>7.6028830504533946</v>
      </c>
      <c r="DT25" s="309">
        <v>5.2855681271064192</v>
      </c>
      <c r="DU25" s="309">
        <v>8.8083462132921237</v>
      </c>
      <c r="DV25" s="309">
        <v>8.6147121368911943</v>
      </c>
      <c r="DW25" s="309">
        <v>10.938985645045541</v>
      </c>
      <c r="DX25" s="309">
        <v>34.774603353702865</v>
      </c>
      <c r="DY25" s="309">
        <v>33.754698804283521</v>
      </c>
      <c r="DZ25" s="309">
        <v>35.415420697742682</v>
      </c>
      <c r="EA25" s="309">
        <v>36.474929084821134</v>
      </c>
      <c r="EB25" s="309">
        <v>23.803179055632537</v>
      </c>
      <c r="EC25" s="309">
        <v>100</v>
      </c>
      <c r="ED25" s="309">
        <v>8.3071586071547667</v>
      </c>
      <c r="EE25" s="309">
        <v>89.287717862652997</v>
      </c>
      <c r="EF25" s="309">
        <v>74.136045574921923</v>
      </c>
      <c r="EG25" s="309">
        <v>15.151672287731055</v>
      </c>
      <c r="EH25" s="309">
        <v>100</v>
      </c>
      <c r="EI25" s="309">
        <v>35.646830991827059</v>
      </c>
      <c r="EJ25" s="309">
        <v>64.353169008172941</v>
      </c>
      <c r="EK25" s="309">
        <v>58.8512967639899</v>
      </c>
      <c r="EL25" s="309">
        <v>5.5018722441830397</v>
      </c>
      <c r="EM25" s="309">
        <v>100</v>
      </c>
      <c r="EN25" s="309">
        <v>4.2898204878339703</v>
      </c>
      <c r="EO25" s="309">
        <v>92.465771846431949</v>
      </c>
      <c r="EP25" s="309">
        <v>79.062476782443099</v>
      </c>
      <c r="EQ25" s="367">
        <v>13.403295063988871</v>
      </c>
      <c r="ER25" s="531">
        <f>Daten_Polit!AB25</f>
        <v>7.1</v>
      </c>
      <c r="ES25" s="532">
        <f>Daten_Polit!AC25</f>
        <v>30.9</v>
      </c>
      <c r="ET25" s="532">
        <f>Daten_Polit!AD25</f>
        <v>5.0999999999999996</v>
      </c>
      <c r="EU25" s="532">
        <f>Daten_Polit!AE25</f>
        <v>5.7</v>
      </c>
      <c r="EV25" s="532">
        <f>Daten_Polit!AF25</f>
        <v>2.6</v>
      </c>
      <c r="EW25" s="309">
        <v>0.7866142991410594</v>
      </c>
      <c r="EX25" s="309">
        <v>4.2545228930515986</v>
      </c>
      <c r="EY25" s="309">
        <v>0.64036757193483085</v>
      </c>
      <c r="EZ25" s="309">
        <v>0.67638329769509842</v>
      </c>
      <c r="FA25" s="309">
        <v>0.43262491911728052</v>
      </c>
      <c r="FB25" s="309">
        <v>7.7116037162922533</v>
      </c>
      <c r="FC25" s="309">
        <v>5.6887587906763359</v>
      </c>
      <c r="FD25" s="309">
        <v>8.8372563596134164</v>
      </c>
      <c r="FE25" s="309">
        <v>8.6505082170572365</v>
      </c>
      <c r="FF25" s="309">
        <v>10.844400806159774</v>
      </c>
      <c r="FG25" s="309">
        <v>33.926126251925396</v>
      </c>
      <c r="FH25" s="309">
        <v>32.93027720528039</v>
      </c>
      <c r="FI25" s="309">
        <v>34.561786787619567</v>
      </c>
      <c r="FJ25" s="309">
        <v>35.560561713561427</v>
      </c>
      <c r="FK25" s="309">
        <v>23.85926618854381</v>
      </c>
      <c r="FL25" s="309">
        <v>100</v>
      </c>
      <c r="FM25" s="309">
        <v>8.8731809845135352</v>
      </c>
      <c r="FN25" s="309">
        <v>88.609338028187679</v>
      </c>
      <c r="FO25" s="309">
        <v>73.345160595912731</v>
      </c>
      <c r="FP25" s="309">
        <v>15.26417743227495</v>
      </c>
      <c r="FQ25" s="309">
        <v>100</v>
      </c>
      <c r="FR25" s="309">
        <v>36.764888126229124</v>
      </c>
      <c r="FS25" s="309">
        <v>63.235111873770876</v>
      </c>
      <c r="FT25" s="309">
        <v>57.544274121347087</v>
      </c>
      <c r="FU25" s="309">
        <v>5.6908377524238034</v>
      </c>
      <c r="FV25" s="309">
        <v>100</v>
      </c>
      <c r="FW25" s="309">
        <v>4.6452251637274191</v>
      </c>
      <c r="FX25" s="309">
        <v>91.975633515749379</v>
      </c>
      <c r="FY25" s="309">
        <v>78.386073178759375</v>
      </c>
      <c r="FZ25" s="313">
        <v>13.589560336989996</v>
      </c>
      <c r="GA25" s="570">
        <f>Daten_Polit!AG25</f>
        <v>7.8</v>
      </c>
      <c r="GB25" s="571">
        <f>Daten_Polit!AH25</f>
        <v>33</v>
      </c>
      <c r="GC25" s="571">
        <f>Daten_Polit!AI25</f>
        <v>5.5</v>
      </c>
      <c r="GD25" s="571">
        <f>Daten_Polit!AJ25</f>
        <v>6.1</v>
      </c>
      <c r="GE25" s="571">
        <f>Daten_Polit!AK25</f>
        <v>2.9</v>
      </c>
      <c r="GF25" s="444">
        <v>0.76695715263292419</v>
      </c>
      <c r="GG25" s="444">
        <v>4.5384673253694334</v>
      </c>
      <c r="GH25" s="444">
        <v>0.60352554060457564</v>
      </c>
      <c r="GI25" s="444">
        <v>0.6395475557059298</v>
      </c>
      <c r="GJ25" s="444">
        <v>0.40166629242830859</v>
      </c>
      <c r="GK25" s="444">
        <v>6.3634303959871685</v>
      </c>
      <c r="GL25" s="444">
        <v>4.6553700006486674</v>
      </c>
      <c r="GM25" s="444">
        <v>7.3620056790636479</v>
      </c>
      <c r="GN25" s="444">
        <v>7.1858535057662039</v>
      </c>
      <c r="GO25" s="444">
        <v>9.1733560654492905</v>
      </c>
      <c r="GP25" s="444">
        <v>33.184285503597373</v>
      </c>
      <c r="GQ25" s="444">
        <v>32.968817322996799</v>
      </c>
      <c r="GR25" s="444">
        <v>33.536426545755219</v>
      </c>
      <c r="GS25" s="444">
        <v>34.532255629811488</v>
      </c>
      <c r="GT25" s="444">
        <v>23.336066533910493</v>
      </c>
      <c r="GU25" s="444">
        <v>100</v>
      </c>
      <c r="GV25" s="444">
        <v>8.8413567683670724</v>
      </c>
      <c r="GW25" s="444">
        <v>88.446328436700696</v>
      </c>
      <c r="GX25" s="444">
        <v>72.970795746454172</v>
      </c>
      <c r="GY25" s="444">
        <v>15.475532690246524</v>
      </c>
      <c r="GZ25" s="444">
        <v>100</v>
      </c>
      <c r="HA25" s="444">
        <v>37.957094678289529</v>
      </c>
      <c r="HB25" s="444">
        <v>62.042905321710471</v>
      </c>
      <c r="HC25" s="444">
        <v>56.436024200270595</v>
      </c>
      <c r="HD25" s="444">
        <v>5.6068811214398728</v>
      </c>
      <c r="HE25" s="444">
        <v>100</v>
      </c>
      <c r="HF25" s="444">
        <v>4.7155774118119904</v>
      </c>
      <c r="HG25" s="444">
        <v>91.618693061677391</v>
      </c>
      <c r="HH25" s="444">
        <v>77.745007090948164</v>
      </c>
      <c r="HI25" s="445">
        <v>13.873685970729225</v>
      </c>
      <c r="HJ25" s="570">
        <f>Daten_Polit!AL25</f>
        <v>7.6</v>
      </c>
      <c r="HK25" s="571">
        <f>Daten_Polit!AM25</f>
        <v>32.799999999999997</v>
      </c>
      <c r="HL25" s="571">
        <f>Daten_Polit!AN25</f>
        <v>5.3</v>
      </c>
      <c r="HM25" s="571">
        <f>Daten_Polit!AO25</f>
        <v>5.9</v>
      </c>
      <c r="HN25" s="571">
        <f>Daten_Polit!AP25</f>
        <v>2.7</v>
      </c>
      <c r="HO25" s="444">
        <v>0.63313967383606051</v>
      </c>
      <c r="HP25" s="444">
        <v>3.6833146324141324</v>
      </c>
      <c r="HQ25" s="444">
        <v>0.48899656531790836</v>
      </c>
      <c r="HR25" s="444">
        <v>0.51348080897120274</v>
      </c>
      <c r="HS25" s="444">
        <v>0.35543339720838713</v>
      </c>
      <c r="HT25" s="444">
        <v>6.4256423264318352</v>
      </c>
      <c r="HU25" s="444">
        <v>4.9494871758993941</v>
      </c>
      <c r="HV25" s="444">
        <v>7.3629960266267611</v>
      </c>
      <c r="HW25" s="444">
        <v>7.0972771838639108</v>
      </c>
      <c r="HX25" s="444">
        <v>10.052366036202004</v>
      </c>
      <c r="HY25" s="444">
        <v>41.370516013165791</v>
      </c>
      <c r="HZ25" s="444">
        <v>42.506274144883676</v>
      </c>
      <c r="IA25" s="444">
        <v>40.84770743665289</v>
      </c>
      <c r="IB25" s="444">
        <v>41.978341630047481</v>
      </c>
      <c r="IC25" s="444">
        <v>29.402363425027517</v>
      </c>
      <c r="ID25" s="444">
        <v>100</v>
      </c>
      <c r="IE25" s="444">
        <v>9.1080875044225849</v>
      </c>
      <c r="IF25" s="444">
        <v>88.144897685884331</v>
      </c>
      <c r="IG25" s="444">
        <v>72.458437700992064</v>
      </c>
      <c r="IH25" s="444">
        <v>15.686459984892288</v>
      </c>
      <c r="II25" s="444">
        <v>100</v>
      </c>
      <c r="IJ25" s="444">
        <v>38.998614537356985</v>
      </c>
      <c r="IK25" s="444">
        <v>61.001385462643022</v>
      </c>
      <c r="IL25" s="444">
        <v>55.497980538069271</v>
      </c>
      <c r="IM25" s="444">
        <v>5.5034049245737542</v>
      </c>
      <c r="IN25" s="444">
        <v>100</v>
      </c>
      <c r="IO25" s="444">
        <v>5.0733142888979472</v>
      </c>
      <c r="IP25" s="444">
        <v>91.263124924935283</v>
      </c>
      <c r="IQ25" s="444">
        <v>77.124908029763844</v>
      </c>
      <c r="IR25" s="445">
        <v>14.138216895171443</v>
      </c>
      <c r="IS25" s="443">
        <f>Daten_Polit!AQ25</f>
        <v>7.3</v>
      </c>
      <c r="IT25" s="227">
        <f>Daten_Polit!AR25</f>
        <v>32.799999999999997</v>
      </c>
      <c r="IU25" s="227">
        <f>Daten_Polit!AS25</f>
        <v>4.9000000000000004</v>
      </c>
      <c r="IV25" s="227">
        <f>Daten_Polit!AT25</f>
        <v>5.4</v>
      </c>
      <c r="IW25" s="227">
        <f>Daten_Polit!AU25</f>
        <v>2.8</v>
      </c>
      <c r="IX25" s="444" t="s">
        <v>820</v>
      </c>
      <c r="IY25" s="444" t="s">
        <v>820</v>
      </c>
      <c r="IZ25" s="444" t="s">
        <v>820</v>
      </c>
      <c r="JA25" s="444" t="s">
        <v>820</v>
      </c>
      <c r="JB25" s="444" t="s">
        <v>820</v>
      </c>
      <c r="JC25" s="444" t="s">
        <v>820</v>
      </c>
      <c r="JD25" s="444" t="s">
        <v>820</v>
      </c>
      <c r="JE25" s="444" t="s">
        <v>820</v>
      </c>
      <c r="JF25" s="444" t="s">
        <v>820</v>
      </c>
      <c r="JG25" s="444" t="s">
        <v>820</v>
      </c>
      <c r="JH25" s="444" t="s">
        <v>820</v>
      </c>
      <c r="JI25" s="444" t="s">
        <v>820</v>
      </c>
      <c r="JJ25" s="444" t="s">
        <v>820</v>
      </c>
      <c r="JK25" s="444" t="s">
        <v>820</v>
      </c>
      <c r="JL25" s="444" t="s">
        <v>820</v>
      </c>
      <c r="JM25" s="444" t="s">
        <v>820</v>
      </c>
      <c r="JN25" s="444" t="s">
        <v>820</v>
      </c>
      <c r="JO25" s="444" t="s">
        <v>820</v>
      </c>
      <c r="JP25" s="444" t="s">
        <v>820</v>
      </c>
      <c r="JQ25" s="444" t="s">
        <v>820</v>
      </c>
      <c r="JR25" s="444" t="s">
        <v>820</v>
      </c>
      <c r="JS25" s="444" t="s">
        <v>820</v>
      </c>
      <c r="JT25" s="444" t="s">
        <v>820</v>
      </c>
      <c r="JU25" s="444" t="s">
        <v>820</v>
      </c>
      <c r="JV25" s="444" t="s">
        <v>820</v>
      </c>
      <c r="JW25" s="444" t="s">
        <v>820</v>
      </c>
      <c r="JX25" s="444" t="s">
        <v>820</v>
      </c>
      <c r="JY25" s="444" t="s">
        <v>820</v>
      </c>
      <c r="JZ25" s="444" t="s">
        <v>820</v>
      </c>
      <c r="KA25" s="445" t="s">
        <v>820</v>
      </c>
    </row>
    <row r="26" spans="3:287" ht="12.65" customHeight="1" x14ac:dyDescent="0.2">
      <c r="D26" s="276"/>
      <c r="E26" s="3" t="str">
        <f>Daten_Polit!E26</f>
        <v>14</v>
      </c>
      <c r="F26" s="229" t="str">
        <f>Daten_Polit!F26</f>
        <v>Sachsen</v>
      </c>
      <c r="G26" s="246"/>
      <c r="H26" s="531">
        <f>Daten_Polit!H26</f>
        <v>8.1999999999999993</v>
      </c>
      <c r="I26" s="532">
        <f>Daten_Polit!I26</f>
        <v>32</v>
      </c>
      <c r="J26" s="532">
        <f>Daten_Polit!J26</f>
        <v>6.8</v>
      </c>
      <c r="K26" s="532">
        <f>Daten_Polit!K26</f>
        <v>7.5</v>
      </c>
      <c r="L26" s="532">
        <f>Daten_Polit!L26</f>
        <v>3.8</v>
      </c>
      <c r="M26" s="308">
        <v>0.78855121871577205</v>
      </c>
      <c r="N26" s="308">
        <v>3.5332433768768849</v>
      </c>
      <c r="O26" s="308">
        <v>0.7220532007640762</v>
      </c>
      <c r="P26" s="308">
        <v>0.77542681567585925</v>
      </c>
      <c r="Q26" s="308">
        <v>0.49269074214820685</v>
      </c>
      <c r="R26" s="308">
        <v>7.0323319825682091</v>
      </c>
      <c r="S26" s="308">
        <v>4.158061434033935</v>
      </c>
      <c r="T26" s="308">
        <v>8.0013388154932343</v>
      </c>
      <c r="U26" s="308">
        <v>7.6059922826011412</v>
      </c>
      <c r="V26" s="308">
        <v>11.21349886343782</v>
      </c>
      <c r="W26" s="308">
        <v>38.963268420287726</v>
      </c>
      <c r="X26" s="308">
        <v>38.513895435600375</v>
      </c>
      <c r="Y26" s="308">
        <v>39.05963091364125</v>
      </c>
      <c r="Z26" s="308">
        <v>40.544798694406339</v>
      </c>
      <c r="AA26" s="308">
        <v>27.023887060148404</v>
      </c>
      <c r="AB26" s="308">
        <v>100</v>
      </c>
      <c r="AC26" s="308">
        <v>6.5131189740184183</v>
      </c>
      <c r="AD26" s="308">
        <v>91.162920723524167</v>
      </c>
      <c r="AE26" s="308">
        <v>72.72130633125974</v>
      </c>
      <c r="AF26" s="308">
        <v>18.441614392264423</v>
      </c>
      <c r="AG26" s="308">
        <v>100</v>
      </c>
      <c r="AH26" s="308">
        <v>25.500783332839248</v>
      </c>
      <c r="AI26" s="308">
        <v>74.499216667160752</v>
      </c>
      <c r="AJ26" s="308">
        <v>65.983552160578867</v>
      </c>
      <c r="AK26" s="308">
        <v>8.5156645065818779</v>
      </c>
      <c r="AL26" s="308">
        <v>100</v>
      </c>
      <c r="AM26" s="308">
        <v>3.1848743767213339</v>
      </c>
      <c r="AN26" s="308">
        <v>93.624937196185911</v>
      </c>
      <c r="AO26" s="308">
        <v>75.950852380261779</v>
      </c>
      <c r="AP26" s="337">
        <v>17.674084815924129</v>
      </c>
      <c r="AQ26" s="531">
        <f>Daten_Polit!M26</f>
        <v>7.5</v>
      </c>
      <c r="AR26" s="532">
        <f>Daten_Polit!N26</f>
        <v>31.5</v>
      </c>
      <c r="AS26" s="532">
        <f>Daten_Polit!O26</f>
        <v>5.9</v>
      </c>
      <c r="AT26" s="532">
        <f>Daten_Polit!P26</f>
        <v>6.6</v>
      </c>
      <c r="AU26" s="532">
        <f>Daten_Polit!Q26</f>
        <v>3.3</v>
      </c>
      <c r="AV26" s="308">
        <v>0.72508506333437994</v>
      </c>
      <c r="AW26" s="308">
        <v>3.3270509587900463</v>
      </c>
      <c r="AX26" s="308">
        <v>0.65664904210024788</v>
      </c>
      <c r="AY26" s="308">
        <v>0.70200604124890276</v>
      </c>
      <c r="AZ26" s="308">
        <v>0.46740283010746714</v>
      </c>
      <c r="BA26" s="308">
        <v>7.1394029981975651</v>
      </c>
      <c r="BB26" s="308">
        <v>4.2187058158167599</v>
      </c>
      <c r="BC26" s="308">
        <v>8.2782091491029846</v>
      </c>
      <c r="BD26" s="308">
        <v>7.8041741954930712</v>
      </c>
      <c r="BE26" s="308">
        <v>12.040341451298744</v>
      </c>
      <c r="BF26" s="308">
        <v>39.50487397761561</v>
      </c>
      <c r="BG26" s="308">
        <v>37.635001970831553</v>
      </c>
      <c r="BH26" s="308">
        <v>40.533524270859985</v>
      </c>
      <c r="BI26" s="308">
        <v>42.259033129816835</v>
      </c>
      <c r="BJ26" s="308">
        <v>26.888245420787975</v>
      </c>
      <c r="BK26" s="308">
        <v>100</v>
      </c>
      <c r="BL26" s="308">
        <v>6.8561151620362581</v>
      </c>
      <c r="BM26" s="308">
        <v>90.850183416389996</v>
      </c>
      <c r="BN26" s="308">
        <v>72.034724983765912</v>
      </c>
      <c r="BO26" s="308">
        <v>18.815458432624084</v>
      </c>
      <c r="BP26" s="308">
        <v>100</v>
      </c>
      <c r="BQ26" s="308">
        <v>28.238633481157443</v>
      </c>
      <c r="BR26" s="308">
        <v>71.761366518842564</v>
      </c>
      <c r="BS26" s="308">
        <v>63.37427642264575</v>
      </c>
      <c r="BT26" s="308">
        <v>8.3870900961968164</v>
      </c>
      <c r="BU26" s="308">
        <v>100</v>
      </c>
      <c r="BV26" s="308">
        <v>3.325846177815186</v>
      </c>
      <c r="BW26" s="308">
        <v>93.570907256984142</v>
      </c>
      <c r="BX26" s="308">
        <v>75.480380958794399</v>
      </c>
      <c r="BY26" s="312">
        <v>18.09052629818974</v>
      </c>
      <c r="BZ26" s="531">
        <f>Daten_Polit!R26</f>
        <v>6.7</v>
      </c>
      <c r="CA26" s="532">
        <f>Daten_Polit!S26</f>
        <v>28.4</v>
      </c>
      <c r="CB26" s="532">
        <f>Daten_Polit!T26</f>
        <v>5.2</v>
      </c>
      <c r="CC26" s="532">
        <f>Daten_Polit!U26</f>
        <v>5.8</v>
      </c>
      <c r="CD26" s="532">
        <f>Daten_Polit!V26</f>
        <v>3</v>
      </c>
      <c r="CE26" s="309">
        <v>0.64878776893684664</v>
      </c>
      <c r="CF26" s="309">
        <v>2.9714881644539353</v>
      </c>
      <c r="CG26" s="309">
        <v>0.58258163279921371</v>
      </c>
      <c r="CH26" s="309">
        <v>0.61584900586948077</v>
      </c>
      <c r="CI26" s="309">
        <v>0.44771232310233555</v>
      </c>
      <c r="CJ26" s="309">
        <v>7.3475029915203018</v>
      </c>
      <c r="CK26" s="309">
        <v>4.6119283139425624</v>
      </c>
      <c r="CL26" s="309">
        <v>8.5259837363618107</v>
      </c>
      <c r="CM26" s="309">
        <v>8.0256848048225837</v>
      </c>
      <c r="CN26" s="309">
        <v>12.294287078985221</v>
      </c>
      <c r="CO26" s="309">
        <v>37.546365541266397</v>
      </c>
      <c r="CP26" s="309">
        <v>36.628034672836264</v>
      </c>
      <c r="CQ26" s="309">
        <v>38.835273256537931</v>
      </c>
      <c r="CR26" s="309">
        <v>40.816175561648734</v>
      </c>
      <c r="CS26" s="309">
        <v>24.000641455521542</v>
      </c>
      <c r="CT26" s="309">
        <v>100</v>
      </c>
      <c r="CU26" s="309">
        <v>6.9018842344634264</v>
      </c>
      <c r="CV26" s="309">
        <v>90.770034356785089</v>
      </c>
      <c r="CW26" s="309">
        <v>71.660537901509755</v>
      </c>
      <c r="CX26" s="309">
        <v>19.10949645527532</v>
      </c>
      <c r="CY26" s="309">
        <v>100</v>
      </c>
      <c r="CZ26" s="309">
        <v>29.423364304262901</v>
      </c>
      <c r="DA26" s="309">
        <v>70.576635695737096</v>
      </c>
      <c r="DB26" s="309">
        <v>61.985778421567986</v>
      </c>
      <c r="DC26" s="309">
        <v>8.5908572741691067</v>
      </c>
      <c r="DD26" s="309">
        <v>100</v>
      </c>
      <c r="DE26" s="309">
        <v>3.5348584828281315</v>
      </c>
      <c r="DF26" s="309">
        <v>93.334536634253212</v>
      </c>
      <c r="DG26" s="309">
        <v>74.867449027604295</v>
      </c>
      <c r="DH26" s="313">
        <v>18.467087606648917</v>
      </c>
      <c r="DI26" s="565">
        <f>Daten_Polit!W26</f>
        <v>6</v>
      </c>
      <c r="DJ26" s="532">
        <f>Daten_Polit!X26</f>
        <v>28</v>
      </c>
      <c r="DK26" s="532">
        <f>Daten_Polit!Y26</f>
        <v>4.4000000000000004</v>
      </c>
      <c r="DL26" s="532">
        <f>Daten_Polit!Z26</f>
        <v>4.9000000000000004</v>
      </c>
      <c r="DM26" s="532">
        <f>Daten_Polit!AA26</f>
        <v>2.6</v>
      </c>
      <c r="DN26" s="309">
        <v>0.60830785517838037</v>
      </c>
      <c r="DO26" s="309">
        <v>3.3747965863704223</v>
      </c>
      <c r="DP26" s="309">
        <v>0.5164704438313773</v>
      </c>
      <c r="DQ26" s="309">
        <v>0.54572970126210063</v>
      </c>
      <c r="DR26" s="309">
        <v>0.40150698750587549</v>
      </c>
      <c r="DS26" s="309">
        <v>7.5432907022957698</v>
      </c>
      <c r="DT26" s="309">
        <v>5.1873281101236897</v>
      </c>
      <c r="DU26" s="309">
        <v>8.6677843856149934</v>
      </c>
      <c r="DV26" s="309">
        <v>8.0858678183455002</v>
      </c>
      <c r="DW26" s="309">
        <v>12.851606550086684</v>
      </c>
      <c r="DX26" s="309">
        <v>36.564920044915816</v>
      </c>
      <c r="DY26" s="309">
        <v>33.575034813601448</v>
      </c>
      <c r="DZ26" s="309">
        <v>38.021752284792832</v>
      </c>
      <c r="EA26" s="309">
        <v>40.122932760688435</v>
      </c>
      <c r="EB26" s="309">
        <v>22.940437014083514</v>
      </c>
      <c r="EC26" s="309">
        <v>100</v>
      </c>
      <c r="ED26" s="309">
        <v>7.1277629595849339</v>
      </c>
      <c r="EE26" s="309">
        <v>90.479515532437333</v>
      </c>
      <c r="EF26" s="309">
        <v>71.076013197564436</v>
      </c>
      <c r="EG26" s="309">
        <v>19.40350233487289</v>
      </c>
      <c r="EH26" s="309">
        <v>100</v>
      </c>
      <c r="EI26" s="309">
        <v>33.100144847685854</v>
      </c>
      <c r="EJ26" s="309">
        <v>66.899855152314146</v>
      </c>
      <c r="EK26" s="309">
        <v>58.535954887519537</v>
      </c>
      <c r="EL26" s="309">
        <v>8.3639002647946139</v>
      </c>
      <c r="EM26" s="309">
        <v>100</v>
      </c>
      <c r="EN26" s="309">
        <v>3.7870036230402477</v>
      </c>
      <c r="EO26" s="309">
        <v>93.036144066198261</v>
      </c>
      <c r="EP26" s="309">
        <v>74.161388358883343</v>
      </c>
      <c r="EQ26" s="367">
        <v>18.874755707314929</v>
      </c>
      <c r="ER26" s="531">
        <f>Daten_Polit!AB26</f>
        <v>5.5</v>
      </c>
      <c r="ES26" s="532">
        <f>Daten_Polit!AC26</f>
        <v>26.2</v>
      </c>
      <c r="ET26" s="532">
        <f>Daten_Polit!AD26</f>
        <v>4</v>
      </c>
      <c r="EU26" s="532">
        <f>Daten_Polit!AE26</f>
        <v>4.4000000000000004</v>
      </c>
      <c r="EV26" s="532">
        <f>Daten_Polit!AF26</f>
        <v>2.4</v>
      </c>
      <c r="EW26" s="309">
        <v>0.5880958485878891</v>
      </c>
      <c r="EX26" s="309">
        <v>3.3800283827172111</v>
      </c>
      <c r="EY26" s="309">
        <v>0.48809435474193341</v>
      </c>
      <c r="EZ26" s="309">
        <v>0.51147166758503526</v>
      </c>
      <c r="FA26" s="309">
        <v>0.39765816632458151</v>
      </c>
      <c r="FB26" s="309">
        <v>7.7146356880376814</v>
      </c>
      <c r="FC26" s="309">
        <v>5.4396604902287251</v>
      </c>
      <c r="FD26" s="309">
        <v>8.884511097520722</v>
      </c>
      <c r="FE26" s="309">
        <v>8.3153290106412729</v>
      </c>
      <c r="FF26" s="309">
        <v>12.77048208082695</v>
      </c>
      <c r="FG26" s="309">
        <v>33.804630295179393</v>
      </c>
      <c r="FH26" s="309">
        <v>30.733164731139212</v>
      </c>
      <c r="FI26" s="309">
        <v>35.380091775425868</v>
      </c>
      <c r="FJ26" s="309">
        <v>37.441565768454588</v>
      </c>
      <c r="FK26" s="309">
        <v>21.394989646626986</v>
      </c>
      <c r="FL26" s="309">
        <v>100</v>
      </c>
      <c r="FM26" s="309">
        <v>7.353250477195342</v>
      </c>
      <c r="FN26" s="309">
        <v>90.104877071462468</v>
      </c>
      <c r="FO26" s="309">
        <v>70.442149105039391</v>
      </c>
      <c r="FP26" s="309">
        <v>19.662727966423091</v>
      </c>
      <c r="FQ26" s="309">
        <v>100</v>
      </c>
      <c r="FR26" s="309">
        <v>34.873615206980283</v>
      </c>
      <c r="FS26" s="309">
        <v>65.126384793019724</v>
      </c>
      <c r="FT26" s="309">
        <v>56.546691210562237</v>
      </c>
      <c r="FU26" s="309">
        <v>8.5796935824574803</v>
      </c>
      <c r="FV26" s="309">
        <v>100</v>
      </c>
      <c r="FW26" s="309">
        <v>4.0222071798370136</v>
      </c>
      <c r="FX26" s="309">
        <v>92.634569505883221</v>
      </c>
      <c r="FY26" s="309">
        <v>73.607412908096066</v>
      </c>
      <c r="FZ26" s="313">
        <v>19.027156597787144</v>
      </c>
      <c r="GA26" s="570">
        <f>Daten_Polit!AG26</f>
        <v>6.1</v>
      </c>
      <c r="GB26" s="571">
        <f>Daten_Polit!AH26</f>
        <v>29.3</v>
      </c>
      <c r="GC26" s="571">
        <f>Daten_Polit!AI26</f>
        <v>4.4000000000000004</v>
      </c>
      <c r="GD26" s="571">
        <f>Daten_Polit!AJ26</f>
        <v>4.8</v>
      </c>
      <c r="GE26" s="571">
        <f>Daten_Polit!AK26</f>
        <v>2.8</v>
      </c>
      <c r="GF26" s="444">
        <v>0.59106202638494565</v>
      </c>
      <c r="GG26" s="444">
        <v>3.6139170199062272</v>
      </c>
      <c r="GH26" s="444">
        <v>0.4776656468683369</v>
      </c>
      <c r="GI26" s="444">
        <v>0.49884778834911575</v>
      </c>
      <c r="GJ26" s="444">
        <v>0.39791302971072562</v>
      </c>
      <c r="GK26" s="444">
        <v>6.5706785875484481</v>
      </c>
      <c r="GL26" s="444">
        <v>4.6713013097823142</v>
      </c>
      <c r="GM26" s="444">
        <v>7.6072615782156596</v>
      </c>
      <c r="GN26" s="444">
        <v>7.1071543267460431</v>
      </c>
      <c r="GO26" s="444">
        <v>10.698289902280161</v>
      </c>
      <c r="GP26" s="444">
        <v>32.100407765682313</v>
      </c>
      <c r="GQ26" s="444">
        <v>31.030330120112122</v>
      </c>
      <c r="GR26" s="444">
        <v>32.678250557393078</v>
      </c>
      <c r="GS26" s="444">
        <v>34.778537621585492</v>
      </c>
      <c r="GT26" s="444">
        <v>19.772867140874244</v>
      </c>
      <c r="GU26" s="444">
        <v>100</v>
      </c>
      <c r="GV26" s="444">
        <v>7.7225870189181967</v>
      </c>
      <c r="GW26" s="444">
        <v>89.575860952430759</v>
      </c>
      <c r="GX26" s="444">
        <v>69.493174294652874</v>
      </c>
      <c r="GY26" s="444">
        <v>20.082686657777892</v>
      </c>
      <c r="GZ26" s="444">
        <v>100</v>
      </c>
      <c r="HA26" s="444">
        <v>35.908213454858355</v>
      </c>
      <c r="HB26" s="444">
        <v>64.091786545141645</v>
      </c>
      <c r="HC26" s="444">
        <v>54.813280134028474</v>
      </c>
      <c r="HD26" s="444">
        <v>9.2785064111131597</v>
      </c>
      <c r="HE26" s="444">
        <v>100</v>
      </c>
      <c r="HF26" s="444">
        <v>4.1598504403926562</v>
      </c>
      <c r="HG26" s="444">
        <v>92.267150925851098</v>
      </c>
      <c r="HH26" s="444">
        <v>72.90399128387223</v>
      </c>
      <c r="HI26" s="445">
        <v>19.363159641978868</v>
      </c>
      <c r="HJ26" s="570">
        <f>Daten_Polit!AL26</f>
        <v>5.9</v>
      </c>
      <c r="HK26" s="571">
        <f>Daten_Polit!AM26</f>
        <v>27.8</v>
      </c>
      <c r="HL26" s="571">
        <f>Daten_Polit!AN26</f>
        <v>4.2</v>
      </c>
      <c r="HM26" s="571">
        <f>Daten_Polit!AO26</f>
        <v>4.7</v>
      </c>
      <c r="HN26" s="571">
        <f>Daten_Polit!AP26</f>
        <v>2.6</v>
      </c>
      <c r="HO26" s="444">
        <v>0.49225820865689734</v>
      </c>
      <c r="HP26" s="444">
        <v>2.8600903134591205</v>
      </c>
      <c r="HQ26" s="444">
        <v>0.39530878054149093</v>
      </c>
      <c r="HR26" s="444">
        <v>0.40614530789123188</v>
      </c>
      <c r="HS26" s="444">
        <v>0.35564934560981143</v>
      </c>
      <c r="HT26" s="444">
        <v>6.6991987508948814</v>
      </c>
      <c r="HU26" s="444">
        <v>4.8900050039846512</v>
      </c>
      <c r="HV26" s="444">
        <v>7.749738023447815</v>
      </c>
      <c r="HW26" s="444">
        <v>7.0711183169235179</v>
      </c>
      <c r="HX26" s="444">
        <v>11.935773886036579</v>
      </c>
      <c r="HY26" s="444">
        <v>41.07399695239485</v>
      </c>
      <c r="HZ26" s="444">
        <v>41.974032866288944</v>
      </c>
      <c r="IA26" s="444">
        <v>40.478568071965597</v>
      </c>
      <c r="IB26" s="444">
        <v>42.887743800132426</v>
      </c>
      <c r="IC26" s="444">
        <v>25.572032780210641</v>
      </c>
      <c r="ID26" s="444">
        <v>100</v>
      </c>
      <c r="IE26" s="444">
        <v>7.8671416277560757</v>
      </c>
      <c r="IF26" s="444">
        <v>89.448773821346279</v>
      </c>
      <c r="IG26" s="444">
        <v>69.03954529515147</v>
      </c>
      <c r="IH26" s="444">
        <v>20.409228526194813</v>
      </c>
      <c r="II26" s="444">
        <v>100</v>
      </c>
      <c r="IJ26" s="444">
        <v>35.947783369595136</v>
      </c>
      <c r="IK26" s="444">
        <v>64.052216630404857</v>
      </c>
      <c r="IL26" s="444">
        <v>54.96072177938813</v>
      </c>
      <c r="IM26" s="444">
        <v>9.0914948510167175</v>
      </c>
      <c r="IN26" s="444">
        <v>100</v>
      </c>
      <c r="IO26" s="444">
        <v>4.4943417223947595</v>
      </c>
      <c r="IP26" s="444">
        <v>92.008069211798869</v>
      </c>
      <c r="IQ26" s="444">
        <v>72.262966566683545</v>
      </c>
      <c r="IR26" s="445">
        <v>19.745102645115331</v>
      </c>
      <c r="IS26" s="443">
        <f>Daten_Polit!AQ26</f>
        <v>5.6</v>
      </c>
      <c r="IT26" s="227">
        <f>Daten_Polit!AR26</f>
        <v>28</v>
      </c>
      <c r="IU26" s="227">
        <f>Daten_Polit!AS26</f>
        <v>3.8</v>
      </c>
      <c r="IV26" s="227">
        <f>Daten_Polit!AT26</f>
        <v>4.2</v>
      </c>
      <c r="IW26" s="227">
        <f>Daten_Polit!AU26</f>
        <v>2.4</v>
      </c>
      <c r="IX26" s="444" t="s">
        <v>820</v>
      </c>
      <c r="IY26" s="444" t="s">
        <v>820</v>
      </c>
      <c r="IZ26" s="444" t="s">
        <v>820</v>
      </c>
      <c r="JA26" s="444" t="s">
        <v>820</v>
      </c>
      <c r="JB26" s="444" t="s">
        <v>820</v>
      </c>
      <c r="JC26" s="444" t="s">
        <v>820</v>
      </c>
      <c r="JD26" s="444" t="s">
        <v>820</v>
      </c>
      <c r="JE26" s="444" t="s">
        <v>820</v>
      </c>
      <c r="JF26" s="444" t="s">
        <v>820</v>
      </c>
      <c r="JG26" s="444" t="s">
        <v>820</v>
      </c>
      <c r="JH26" s="444" t="s">
        <v>820</v>
      </c>
      <c r="JI26" s="444" t="s">
        <v>820</v>
      </c>
      <c r="JJ26" s="444" t="s">
        <v>820</v>
      </c>
      <c r="JK26" s="444" t="s">
        <v>820</v>
      </c>
      <c r="JL26" s="444" t="s">
        <v>820</v>
      </c>
      <c r="JM26" s="444" t="s">
        <v>820</v>
      </c>
      <c r="JN26" s="444" t="s">
        <v>820</v>
      </c>
      <c r="JO26" s="444" t="s">
        <v>820</v>
      </c>
      <c r="JP26" s="444" t="s">
        <v>820</v>
      </c>
      <c r="JQ26" s="444" t="s">
        <v>820</v>
      </c>
      <c r="JR26" s="444" t="s">
        <v>820</v>
      </c>
      <c r="JS26" s="444" t="s">
        <v>820</v>
      </c>
      <c r="JT26" s="444" t="s">
        <v>820</v>
      </c>
      <c r="JU26" s="444" t="s">
        <v>820</v>
      </c>
      <c r="JV26" s="444" t="s">
        <v>820</v>
      </c>
      <c r="JW26" s="444" t="s">
        <v>820</v>
      </c>
      <c r="JX26" s="444" t="s">
        <v>820</v>
      </c>
      <c r="JY26" s="444" t="s">
        <v>820</v>
      </c>
      <c r="JZ26" s="444" t="s">
        <v>820</v>
      </c>
      <c r="KA26" s="445" t="s">
        <v>820</v>
      </c>
    </row>
    <row r="27" spans="3:287" ht="12.65" customHeight="1" x14ac:dyDescent="0.2">
      <c r="D27" s="276"/>
      <c r="E27" s="3" t="str">
        <f>Daten_Polit!E27</f>
        <v>15</v>
      </c>
      <c r="F27" s="229" t="str">
        <f>Daten_Polit!F27</f>
        <v>Sachsen-Anhalt</v>
      </c>
      <c r="G27" s="246"/>
      <c r="H27" s="531">
        <f>Daten_Polit!H27</f>
        <v>10.199999999999999</v>
      </c>
      <c r="I27" s="532">
        <f>Daten_Polit!I27</f>
        <v>40.6</v>
      </c>
      <c r="J27" s="532">
        <f>Daten_Polit!J27</f>
        <v>8.1</v>
      </c>
      <c r="K27" s="532">
        <f>Daten_Polit!K27</f>
        <v>8.8000000000000007</v>
      </c>
      <c r="L27" s="532">
        <f>Daten_Polit!L27</f>
        <v>4</v>
      </c>
      <c r="M27" s="308">
        <v>0.90754960016739583</v>
      </c>
      <c r="N27" s="308">
        <v>4.4623753276396556</v>
      </c>
      <c r="O27" s="308">
        <v>0.80917162794525133</v>
      </c>
      <c r="P27" s="308">
        <v>0.85665640025512879</v>
      </c>
      <c r="Q27" s="308">
        <v>0.5019078330399056</v>
      </c>
      <c r="R27" s="308">
        <v>6.1516902253493946</v>
      </c>
      <c r="S27" s="308">
        <v>3.8740067467223209</v>
      </c>
      <c r="T27" s="308">
        <v>7.1671977896712757</v>
      </c>
      <c r="U27" s="308">
        <v>6.9901210651654333</v>
      </c>
      <c r="V27" s="308">
        <v>9.4148387540397938</v>
      </c>
      <c r="W27" s="308">
        <v>37.760610397140596</v>
      </c>
      <c r="X27" s="308">
        <v>37.336647871841791</v>
      </c>
      <c r="Y27" s="308">
        <v>37.928553357283448</v>
      </c>
      <c r="Z27" s="308">
        <v>38.525133394402943</v>
      </c>
      <c r="AA27" s="308">
        <v>30.366608079490554</v>
      </c>
      <c r="AB27" s="308">
        <v>100</v>
      </c>
      <c r="AC27" s="308">
        <v>7.2290892106946201</v>
      </c>
      <c r="AD27" s="308">
        <v>90.406831655946121</v>
      </c>
      <c r="AE27" s="308">
        <v>76.642301991313317</v>
      </c>
      <c r="AF27" s="308">
        <v>13.764529664632796</v>
      </c>
      <c r="AG27" s="308">
        <v>100</v>
      </c>
      <c r="AH27" s="308">
        <v>29.137262016240911</v>
      </c>
      <c r="AI27" s="308">
        <v>70.862737983759089</v>
      </c>
      <c r="AJ27" s="308">
        <v>65.467261075206181</v>
      </c>
      <c r="AK27" s="308">
        <v>5.3954769085529115</v>
      </c>
      <c r="AL27" s="308">
        <v>100</v>
      </c>
      <c r="AM27" s="308">
        <v>3.4122089967544498</v>
      </c>
      <c r="AN27" s="308">
        <v>93.340399203891437</v>
      </c>
      <c r="AO27" s="308">
        <v>80.846345631517607</v>
      </c>
      <c r="AP27" s="337">
        <v>12.494053572373819</v>
      </c>
      <c r="AQ27" s="531">
        <f>Daten_Polit!M27</f>
        <v>9.6</v>
      </c>
      <c r="AR27" s="532">
        <f>Daten_Polit!N27</f>
        <v>41.2</v>
      </c>
      <c r="AS27" s="532">
        <f>Daten_Polit!O27</f>
        <v>7.3</v>
      </c>
      <c r="AT27" s="532">
        <f>Daten_Polit!P27</f>
        <v>8</v>
      </c>
      <c r="AU27" s="532">
        <f>Daten_Polit!Q27</f>
        <v>3.5</v>
      </c>
      <c r="AV27" s="308">
        <v>0.82143667113906627</v>
      </c>
      <c r="AW27" s="308">
        <v>3.9705602233852373</v>
      </c>
      <c r="AX27" s="308">
        <v>0.72644442469506154</v>
      </c>
      <c r="AY27" s="308">
        <v>0.7675458871355878</v>
      </c>
      <c r="AZ27" s="308">
        <v>0.46473768446515212</v>
      </c>
      <c r="BA27" s="308">
        <v>6.1291015878032109</v>
      </c>
      <c r="BB27" s="308">
        <v>3.8688187293374976</v>
      </c>
      <c r="BC27" s="308">
        <v>7.2174726110721785</v>
      </c>
      <c r="BD27" s="308">
        <v>7.0273180862161526</v>
      </c>
      <c r="BE27" s="308">
        <v>9.6454664308234204</v>
      </c>
      <c r="BF27" s="308">
        <v>39.057151775180714</v>
      </c>
      <c r="BG27" s="308">
        <v>38.588732309665858</v>
      </c>
      <c r="BH27" s="308">
        <v>39.994825162815282</v>
      </c>
      <c r="BI27" s="308">
        <v>40.799969778432157</v>
      </c>
      <c r="BJ27" s="308">
        <v>29.74273034788623</v>
      </c>
      <c r="BK27" s="308">
        <v>100</v>
      </c>
      <c r="BL27" s="308">
        <v>7.7138607072390757</v>
      </c>
      <c r="BM27" s="308">
        <v>90.011070559106074</v>
      </c>
      <c r="BN27" s="308">
        <v>76.038823179945695</v>
      </c>
      <c r="BO27" s="308">
        <v>13.972247379160379</v>
      </c>
      <c r="BP27" s="308">
        <v>100</v>
      </c>
      <c r="BQ27" s="308">
        <v>31.962611168502924</v>
      </c>
      <c r="BR27" s="308">
        <v>68.037388831497054</v>
      </c>
      <c r="BS27" s="308">
        <v>62.935074410096469</v>
      </c>
      <c r="BT27" s="308">
        <v>5.102314421400588</v>
      </c>
      <c r="BU27" s="308">
        <v>100</v>
      </c>
      <c r="BV27" s="308">
        <v>3.6239623305235424</v>
      </c>
      <c r="BW27" s="308">
        <v>93.268671532202319</v>
      </c>
      <c r="BX27" s="308">
        <v>80.608912760638248</v>
      </c>
      <c r="BY27" s="312">
        <v>12.659758771564084</v>
      </c>
      <c r="BZ27" s="531">
        <f>Daten_Polit!R27</f>
        <v>8.4</v>
      </c>
      <c r="CA27" s="532">
        <f>Daten_Polit!S27</f>
        <v>36.799999999999997</v>
      </c>
      <c r="CB27" s="532">
        <f>Daten_Polit!T27</f>
        <v>6.3</v>
      </c>
      <c r="CC27" s="532">
        <f>Daten_Polit!U27</f>
        <v>6.9</v>
      </c>
      <c r="CD27" s="532">
        <f>Daten_Polit!V27</f>
        <v>3.1</v>
      </c>
      <c r="CE27" s="309">
        <v>0.75299641859199162</v>
      </c>
      <c r="CF27" s="309">
        <v>3.6785812492046368</v>
      </c>
      <c r="CG27" s="309">
        <v>0.65596387375863419</v>
      </c>
      <c r="CH27" s="309">
        <v>0.68836488454913447</v>
      </c>
      <c r="CI27" s="309">
        <v>0.45154475671507954</v>
      </c>
      <c r="CJ27" s="309">
        <v>6.4548290529886305</v>
      </c>
      <c r="CK27" s="309">
        <v>4.1875689913330216</v>
      </c>
      <c r="CL27" s="309">
        <v>7.618401911544936</v>
      </c>
      <c r="CM27" s="309">
        <v>7.393221053351005</v>
      </c>
      <c r="CN27" s="309">
        <v>10.378165192049064</v>
      </c>
      <c r="CO27" s="309">
        <v>38.098422198883078</v>
      </c>
      <c r="CP27" s="309">
        <v>38.413490207183109</v>
      </c>
      <c r="CQ27" s="309">
        <v>39.285985405931761</v>
      </c>
      <c r="CR27" s="309">
        <v>40.267996080917669</v>
      </c>
      <c r="CS27" s="309">
        <v>27.28952880502683</v>
      </c>
      <c r="CT27" s="309">
        <v>100</v>
      </c>
      <c r="CU27" s="309">
        <v>7.700077513889771</v>
      </c>
      <c r="CV27" s="309">
        <v>89.99348830852523</v>
      </c>
      <c r="CW27" s="309">
        <v>75.825235205314073</v>
      </c>
      <c r="CX27" s="309">
        <v>14.168253103211153</v>
      </c>
      <c r="CY27" s="309">
        <v>100</v>
      </c>
      <c r="CZ27" s="309">
        <v>33.215359556264865</v>
      </c>
      <c r="DA27" s="309">
        <v>66.784640443735128</v>
      </c>
      <c r="DB27" s="309">
        <v>61.510594173519642</v>
      </c>
      <c r="DC27" s="309">
        <v>5.2740462702154867</v>
      </c>
      <c r="DD27" s="309">
        <v>100</v>
      </c>
      <c r="DE27" s="309">
        <v>3.8739778273012044</v>
      </c>
      <c r="DF27" s="309">
        <v>93.06747231985176</v>
      </c>
      <c r="DG27" s="309">
        <v>80.334263354636192</v>
      </c>
      <c r="DH27" s="313">
        <v>12.733208965215576</v>
      </c>
      <c r="DI27" s="565">
        <f>Daten_Polit!W27</f>
        <v>7.7</v>
      </c>
      <c r="DJ27" s="532">
        <f>Daten_Polit!X27</f>
        <v>37</v>
      </c>
      <c r="DK27" s="532">
        <f>Daten_Polit!Y27</f>
        <v>5.4</v>
      </c>
      <c r="DL27" s="532">
        <f>Daten_Polit!Z27</f>
        <v>5.9</v>
      </c>
      <c r="DM27" s="532">
        <f>Daten_Polit!AA27</f>
        <v>2.7</v>
      </c>
      <c r="DN27" s="309">
        <v>0.72498539800992112</v>
      </c>
      <c r="DO27" s="309">
        <v>4.2971039295476325</v>
      </c>
      <c r="DP27" s="309">
        <v>0.58908331924664403</v>
      </c>
      <c r="DQ27" s="309">
        <v>0.61897319392499583</v>
      </c>
      <c r="DR27" s="309">
        <v>0.40366657240643578</v>
      </c>
      <c r="DS27" s="309">
        <v>6.5350859507092736</v>
      </c>
      <c r="DT27" s="309">
        <v>4.6842401776044547</v>
      </c>
      <c r="DU27" s="309">
        <v>7.6111089529626463</v>
      </c>
      <c r="DV27" s="309">
        <v>7.3705717879930273</v>
      </c>
      <c r="DW27" s="309">
        <v>10.488196905439933</v>
      </c>
      <c r="DX27" s="309">
        <v>36.627805795270021</v>
      </c>
      <c r="DY27" s="309">
        <v>35.002494435985817</v>
      </c>
      <c r="DZ27" s="309">
        <v>37.768532640703079</v>
      </c>
      <c r="EA27" s="309">
        <v>38.751939659405352</v>
      </c>
      <c r="EB27" s="309">
        <v>26.052108116543955</v>
      </c>
      <c r="EC27" s="309">
        <v>100</v>
      </c>
      <c r="ED27" s="309">
        <v>8.0287539764657634</v>
      </c>
      <c r="EE27" s="309">
        <v>89.657434759303712</v>
      </c>
      <c r="EF27" s="309">
        <v>75.485158252395436</v>
      </c>
      <c r="EG27" s="309">
        <v>14.172276506908277</v>
      </c>
      <c r="EH27" s="309">
        <v>100</v>
      </c>
      <c r="EI27" s="309">
        <v>37.680735935254056</v>
      </c>
      <c r="EJ27" s="309">
        <v>62.319264064745937</v>
      </c>
      <c r="EK27" s="309">
        <v>57.47484475840038</v>
      </c>
      <c r="EL27" s="309">
        <v>4.844419306345551</v>
      </c>
      <c r="EM27" s="309">
        <v>100</v>
      </c>
      <c r="EN27" s="309">
        <v>4.1481244575600282</v>
      </c>
      <c r="EO27" s="309">
        <v>92.811349613630654</v>
      </c>
      <c r="EP27" s="309">
        <v>79.926842908197173</v>
      </c>
      <c r="EQ27" s="367">
        <v>12.884506705433484</v>
      </c>
      <c r="ER27" s="531">
        <f>Daten_Polit!AB27</f>
        <v>7.1</v>
      </c>
      <c r="ES27" s="532">
        <f>Daten_Polit!AC27</f>
        <v>34.700000000000003</v>
      </c>
      <c r="ET27" s="532">
        <f>Daten_Polit!AD27</f>
        <v>4.9000000000000004</v>
      </c>
      <c r="EU27" s="532">
        <f>Daten_Polit!AE27</f>
        <v>5.3</v>
      </c>
      <c r="EV27" s="532">
        <f>Daten_Polit!AF27</f>
        <v>2.5</v>
      </c>
      <c r="EW27" s="309">
        <v>0.6891896526459208</v>
      </c>
      <c r="EX27" s="309">
        <v>4.2707479625934885</v>
      </c>
      <c r="EY27" s="309">
        <v>0.54015354790574199</v>
      </c>
      <c r="EZ27" s="309">
        <v>0.56461178792958311</v>
      </c>
      <c r="FA27" s="309">
        <v>0.38989845029165016</v>
      </c>
      <c r="FB27" s="309">
        <v>6.6705396665449985</v>
      </c>
      <c r="FC27" s="309">
        <v>4.9239498906601522</v>
      </c>
      <c r="FD27" s="309">
        <v>7.8063042608538318</v>
      </c>
      <c r="FE27" s="309">
        <v>7.543342990625006</v>
      </c>
      <c r="FF27" s="309">
        <v>10.783824263604322</v>
      </c>
      <c r="FG27" s="309">
        <v>34.215692659824938</v>
      </c>
      <c r="FH27" s="309">
        <v>32.328280500040719</v>
      </c>
      <c r="FI27" s="309">
        <v>35.467788278228753</v>
      </c>
      <c r="FJ27" s="309">
        <v>36.480727253861126</v>
      </c>
      <c r="FK27" s="309">
        <v>24.034801522562425</v>
      </c>
      <c r="FL27" s="309">
        <v>100</v>
      </c>
      <c r="FM27" s="309">
        <v>8.2291298601589862</v>
      </c>
      <c r="FN27" s="309">
        <v>89.372600692442006</v>
      </c>
      <c r="FO27" s="309">
        <v>75.010326606305384</v>
      </c>
      <c r="FP27" s="309">
        <v>14.362274086136612</v>
      </c>
      <c r="FQ27" s="309">
        <v>100</v>
      </c>
      <c r="FR27" s="309">
        <v>39.256580627787876</v>
      </c>
      <c r="FS27" s="309">
        <v>60.743419372212124</v>
      </c>
      <c r="FT27" s="309">
        <v>55.756654085494297</v>
      </c>
      <c r="FU27" s="309">
        <v>4.9867652867178354</v>
      </c>
      <c r="FV27" s="309">
        <v>100</v>
      </c>
      <c r="FW27" s="309">
        <v>4.4472822017214924</v>
      </c>
      <c r="FX27" s="309">
        <v>92.428799285094925</v>
      </c>
      <c r="FY27" s="309">
        <v>79.489628248736338</v>
      </c>
      <c r="FZ27" s="313">
        <v>12.939171036358585</v>
      </c>
      <c r="GA27" s="570">
        <f>Daten_Polit!AG27</f>
        <v>7.7</v>
      </c>
      <c r="GB27" s="571">
        <f>Daten_Polit!AH27</f>
        <v>38.1</v>
      </c>
      <c r="GC27" s="571">
        <f>Daten_Polit!AI27</f>
        <v>5.0999999999999996</v>
      </c>
      <c r="GD27" s="571">
        <f>Daten_Polit!AJ27</f>
        <v>5.6</v>
      </c>
      <c r="GE27" s="571">
        <f>Daten_Polit!AK27</f>
        <v>2.7</v>
      </c>
      <c r="GF27" s="444">
        <v>0.67613462346035691</v>
      </c>
      <c r="GG27" s="444">
        <v>4.4142529752804034</v>
      </c>
      <c r="GH27" s="444">
        <v>0.51407086008056257</v>
      </c>
      <c r="GI27" s="444">
        <v>0.53649946101544144</v>
      </c>
      <c r="GJ27" s="444">
        <v>0.37862637767463564</v>
      </c>
      <c r="GK27" s="444">
        <v>5.8319808827707531</v>
      </c>
      <c r="GL27" s="444">
        <v>4.3095511663553356</v>
      </c>
      <c r="GM27" s="444">
        <v>6.8642487250610102</v>
      </c>
      <c r="GN27" s="444">
        <v>6.6248246617901021</v>
      </c>
      <c r="GO27" s="444">
        <v>9.4240837696337252</v>
      </c>
      <c r="GP27" s="444">
        <v>33.545174161419197</v>
      </c>
      <c r="GQ27" s="444">
        <v>33.17011191636842</v>
      </c>
      <c r="GR27" s="444">
        <v>33.88017596103149</v>
      </c>
      <c r="GS27" s="444">
        <v>34.880172657141024</v>
      </c>
      <c r="GT27" s="444">
        <v>23.210507253282167</v>
      </c>
      <c r="GU27" s="444">
        <v>100</v>
      </c>
      <c r="GV27" s="444">
        <v>9.1657751422392462</v>
      </c>
      <c r="GW27" s="444">
        <v>88.264383200630263</v>
      </c>
      <c r="GX27" s="444">
        <v>74.083523269536443</v>
      </c>
      <c r="GY27" s="444">
        <v>14.180859931093813</v>
      </c>
      <c r="GZ27" s="444">
        <v>100</v>
      </c>
      <c r="HA27" s="444">
        <v>41.059157623459505</v>
      </c>
      <c r="HB27" s="444">
        <v>58.940842376540495</v>
      </c>
      <c r="HC27" s="444">
        <v>53.789397072520103</v>
      </c>
      <c r="HD27" s="444">
        <v>5.1514453040203776</v>
      </c>
      <c r="HE27" s="444">
        <v>100</v>
      </c>
      <c r="HF27" s="444">
        <v>4.6007413145216809</v>
      </c>
      <c r="HG27" s="444">
        <v>92.019661068708572</v>
      </c>
      <c r="HH27" s="444">
        <v>78.946677298463669</v>
      </c>
      <c r="HI27" s="445">
        <v>13.072983770244898</v>
      </c>
      <c r="HJ27" s="570">
        <f>Daten_Polit!AL27</f>
        <v>7.3</v>
      </c>
      <c r="HK27" s="571">
        <f>Daten_Polit!AM27</f>
        <v>34.200000000000003</v>
      </c>
      <c r="HL27" s="571">
        <f>Daten_Polit!AN27</f>
        <v>4.8</v>
      </c>
      <c r="HM27" s="571">
        <f>Daten_Polit!AO27</f>
        <v>5.2</v>
      </c>
      <c r="HN27" s="571">
        <f>Daten_Polit!AP27</f>
        <v>2.6</v>
      </c>
      <c r="HO27" s="444">
        <v>0.56928595755412381</v>
      </c>
      <c r="HP27" s="444">
        <v>3.4246748719775892</v>
      </c>
      <c r="HQ27" s="444">
        <v>0.43017693123290751</v>
      </c>
      <c r="HR27" s="444">
        <v>0.44636077448116007</v>
      </c>
      <c r="HS27" s="444">
        <v>0.33470987962483068</v>
      </c>
      <c r="HT27" s="444">
        <v>6.0589156251208935</v>
      </c>
      <c r="HU27" s="444">
        <v>4.591464875936083</v>
      </c>
      <c r="HV27" s="444">
        <v>7.0992868360212205</v>
      </c>
      <c r="HW27" s="444">
        <v>6.8192165399668463</v>
      </c>
      <c r="HX27" s="444">
        <v>10.083571137382631</v>
      </c>
      <c r="HY27" s="444">
        <v>41.20230641251333</v>
      </c>
      <c r="HZ27" s="444">
        <v>42.390255548150144</v>
      </c>
      <c r="IA27" s="444">
        <v>40.443916057193242</v>
      </c>
      <c r="IB27" s="444">
        <v>41.467001844250781</v>
      </c>
      <c r="IC27" s="444">
        <v>29.543720748026729</v>
      </c>
      <c r="ID27" s="444">
        <v>100</v>
      </c>
      <c r="IE27" s="444">
        <v>9.3504386615173622</v>
      </c>
      <c r="IF27" s="444">
        <v>88.038433298324918</v>
      </c>
      <c r="IG27" s="444">
        <v>73.646059775002712</v>
      </c>
      <c r="IH27" s="444">
        <v>14.39237352332221</v>
      </c>
      <c r="II27" s="444">
        <v>100</v>
      </c>
      <c r="IJ27" s="444">
        <v>42.179555270592431</v>
      </c>
      <c r="IK27" s="444">
        <v>57.820444729407583</v>
      </c>
      <c r="IL27" s="444">
        <v>52.796864242964233</v>
      </c>
      <c r="IM27" s="444">
        <v>5.0235804864433433</v>
      </c>
      <c r="IN27" s="444">
        <v>100</v>
      </c>
      <c r="IO27" s="444">
        <v>5.1300040324973306</v>
      </c>
      <c r="IP27" s="444">
        <v>91.497235194289587</v>
      </c>
      <c r="IQ27" s="444">
        <v>78.234673224335666</v>
      </c>
      <c r="IR27" s="445">
        <v>13.262561969953898</v>
      </c>
      <c r="IS27" s="443">
        <f>Daten_Polit!AQ27</f>
        <v>7.1</v>
      </c>
      <c r="IT27" s="227">
        <f>Daten_Polit!AR27</f>
        <v>33.299999999999997</v>
      </c>
      <c r="IU27" s="227">
        <f>Daten_Polit!AS27</f>
        <v>4.5</v>
      </c>
      <c r="IV27" s="227">
        <f>Daten_Polit!AT27</f>
        <v>4.9000000000000004</v>
      </c>
      <c r="IW27" s="227">
        <f>Daten_Polit!AU27</f>
        <v>2.6</v>
      </c>
      <c r="IX27" s="444" t="s">
        <v>820</v>
      </c>
      <c r="IY27" s="444" t="s">
        <v>820</v>
      </c>
      <c r="IZ27" s="444" t="s">
        <v>820</v>
      </c>
      <c r="JA27" s="444" t="s">
        <v>820</v>
      </c>
      <c r="JB27" s="444" t="s">
        <v>820</v>
      </c>
      <c r="JC27" s="444" t="s">
        <v>820</v>
      </c>
      <c r="JD27" s="444" t="s">
        <v>820</v>
      </c>
      <c r="JE27" s="444" t="s">
        <v>820</v>
      </c>
      <c r="JF27" s="444" t="s">
        <v>820</v>
      </c>
      <c r="JG27" s="444" t="s">
        <v>820</v>
      </c>
      <c r="JH27" s="444" t="s">
        <v>820</v>
      </c>
      <c r="JI27" s="444" t="s">
        <v>820</v>
      </c>
      <c r="JJ27" s="444" t="s">
        <v>820</v>
      </c>
      <c r="JK27" s="444" t="s">
        <v>820</v>
      </c>
      <c r="JL27" s="444" t="s">
        <v>820</v>
      </c>
      <c r="JM27" s="444" t="s">
        <v>820</v>
      </c>
      <c r="JN27" s="444" t="s">
        <v>820</v>
      </c>
      <c r="JO27" s="444" t="s">
        <v>820</v>
      </c>
      <c r="JP27" s="444" t="s">
        <v>820</v>
      </c>
      <c r="JQ27" s="444" t="s">
        <v>820</v>
      </c>
      <c r="JR27" s="444" t="s">
        <v>820</v>
      </c>
      <c r="JS27" s="444" t="s">
        <v>820</v>
      </c>
      <c r="JT27" s="444" t="s">
        <v>820</v>
      </c>
      <c r="JU27" s="444" t="s">
        <v>820</v>
      </c>
      <c r="JV27" s="444" t="s">
        <v>820</v>
      </c>
      <c r="JW27" s="444" t="s">
        <v>820</v>
      </c>
      <c r="JX27" s="444" t="s">
        <v>820</v>
      </c>
      <c r="JY27" s="444" t="s">
        <v>820</v>
      </c>
      <c r="JZ27" s="444" t="s">
        <v>820</v>
      </c>
      <c r="KA27" s="445" t="s">
        <v>820</v>
      </c>
    </row>
    <row r="28" spans="3:287" ht="12.65" customHeight="1" thickBot="1" x14ac:dyDescent="0.25">
      <c r="D28" s="276"/>
      <c r="E28" s="286" t="str">
        <f>Daten_Polit!E28</f>
        <v>16</v>
      </c>
      <c r="F28" s="280" t="str">
        <f>Daten_Polit!F28</f>
        <v>Thüringen</v>
      </c>
      <c r="G28" s="281"/>
      <c r="H28" s="533">
        <f>Daten_Polit!H28</f>
        <v>7.4</v>
      </c>
      <c r="I28" s="534">
        <f>Daten_Polit!I28</f>
        <v>29.1</v>
      </c>
      <c r="J28" s="534">
        <f>Daten_Polit!J28</f>
        <v>6.2</v>
      </c>
      <c r="K28" s="534">
        <f>Daten_Polit!K28</f>
        <v>6.7</v>
      </c>
      <c r="L28" s="534">
        <f>Daten_Polit!L28</f>
        <v>3.5</v>
      </c>
      <c r="M28" s="315">
        <v>0.86391623133606088</v>
      </c>
      <c r="N28" s="315">
        <v>3.8447907730931417</v>
      </c>
      <c r="O28" s="315">
        <v>0.78732145926951169</v>
      </c>
      <c r="P28" s="315">
        <v>0.83182429476377195</v>
      </c>
      <c r="Q28" s="315">
        <v>0.51514136899754936</v>
      </c>
      <c r="R28" s="315">
        <v>7.893443380846489</v>
      </c>
      <c r="S28" s="315">
        <v>5.2239000713279538</v>
      </c>
      <c r="T28" s="315">
        <v>8.7319240051255687</v>
      </c>
      <c r="U28" s="315">
        <v>8.5462511692019589</v>
      </c>
      <c r="V28" s="315">
        <v>10.570895210498339</v>
      </c>
      <c r="W28" s="315">
        <v>35.212544460406882</v>
      </c>
      <c r="X28" s="315">
        <v>33.658972114109488</v>
      </c>
      <c r="Y28" s="315">
        <v>35.590670547932874</v>
      </c>
      <c r="Z28" s="315">
        <v>36.399480149152517</v>
      </c>
      <c r="AA28" s="315">
        <v>27.606709662976968</v>
      </c>
      <c r="AB28" s="315">
        <v>100</v>
      </c>
      <c r="AC28" s="315">
        <v>5.956157721481282</v>
      </c>
      <c r="AD28" s="315">
        <v>91.782431926035642</v>
      </c>
      <c r="AE28" s="315">
        <v>76.411282947531518</v>
      </c>
      <c r="AF28" s="315">
        <v>15.371148978504129</v>
      </c>
      <c r="AG28" s="315">
        <v>100</v>
      </c>
      <c r="AH28" s="315">
        <v>23.491072527662883</v>
      </c>
      <c r="AI28" s="315">
        <v>76.50892747233712</v>
      </c>
      <c r="AJ28" s="315">
        <v>69.359495109218344</v>
      </c>
      <c r="AK28" s="315">
        <v>7.1494323631187653</v>
      </c>
      <c r="AL28" s="315">
        <v>100</v>
      </c>
      <c r="AM28" s="315">
        <v>3.2945362148569588</v>
      </c>
      <c r="AN28" s="315">
        <v>93.640049848896297</v>
      </c>
      <c r="AO28" s="315">
        <v>80.480995807643509</v>
      </c>
      <c r="AP28" s="338">
        <v>13.159054041252775</v>
      </c>
      <c r="AQ28" s="533">
        <f>Daten_Polit!M28</f>
        <v>6.7</v>
      </c>
      <c r="AR28" s="534">
        <f>Daten_Polit!N28</f>
        <v>28.8</v>
      </c>
      <c r="AS28" s="534">
        <f>Daten_Polit!O28</f>
        <v>5.5</v>
      </c>
      <c r="AT28" s="534">
        <f>Daten_Polit!P28</f>
        <v>6</v>
      </c>
      <c r="AU28" s="534">
        <f>Daten_Polit!Q28</f>
        <v>3.1</v>
      </c>
      <c r="AV28" s="315">
        <v>0.77980937220872548</v>
      </c>
      <c r="AW28" s="315">
        <v>3.6239143351407139</v>
      </c>
      <c r="AX28" s="315">
        <v>0.69884641343659615</v>
      </c>
      <c r="AY28" s="315">
        <v>0.7372675000402259</v>
      </c>
      <c r="AZ28" s="315">
        <v>0.46994369674446362</v>
      </c>
      <c r="BA28" s="315">
        <v>7.8168087541583153</v>
      </c>
      <c r="BB28" s="315">
        <v>5.148568247451367</v>
      </c>
      <c r="BC28" s="315">
        <v>8.8024309543860468</v>
      </c>
      <c r="BD28" s="315">
        <v>8.5787684729856455</v>
      </c>
      <c r="BE28" s="315">
        <v>10.991623630180264</v>
      </c>
      <c r="BF28" s="315">
        <v>36.480390252325492</v>
      </c>
      <c r="BG28" s="315">
        <v>34.701006409190342</v>
      </c>
      <c r="BH28" s="315">
        <v>37.405664211141001</v>
      </c>
      <c r="BI28" s="315">
        <v>38.370314879203228</v>
      </c>
      <c r="BJ28" s="315">
        <v>27.952441749119505</v>
      </c>
      <c r="BK28" s="315">
        <v>100</v>
      </c>
      <c r="BL28" s="315">
        <v>6.3173252407045579</v>
      </c>
      <c r="BM28" s="315">
        <v>91.507762583772248</v>
      </c>
      <c r="BN28" s="315">
        <v>75.981347516727823</v>
      </c>
      <c r="BO28" s="315">
        <v>15.526415067044427</v>
      </c>
      <c r="BP28" s="315">
        <v>100</v>
      </c>
      <c r="BQ28" s="315">
        <v>25.923469347878985</v>
      </c>
      <c r="BR28" s="315">
        <v>74.076530652121008</v>
      </c>
      <c r="BS28" s="315">
        <v>66.936022121494162</v>
      </c>
      <c r="BT28" s="315">
        <v>7.1405085306268417</v>
      </c>
      <c r="BU28" s="315">
        <v>100</v>
      </c>
      <c r="BV28" s="315">
        <v>3.4670309964093411</v>
      </c>
      <c r="BW28" s="315">
        <v>93.606710480088267</v>
      </c>
      <c r="BX28" s="315">
        <v>80.153095479491839</v>
      </c>
      <c r="BY28" s="322">
        <v>13.45361500059642</v>
      </c>
      <c r="BZ28" s="533">
        <f>Daten_Polit!R28</f>
        <v>6.1</v>
      </c>
      <c r="CA28" s="534">
        <f>Daten_Polit!S28</f>
        <v>26.4</v>
      </c>
      <c r="CB28" s="534">
        <f>Daten_Polit!T28</f>
        <v>4.8</v>
      </c>
      <c r="CC28" s="534">
        <f>Daten_Polit!U28</f>
        <v>5.3</v>
      </c>
      <c r="CD28" s="534">
        <f>Daten_Polit!V28</f>
        <v>2.7</v>
      </c>
      <c r="CE28" s="317">
        <v>0.71181929499218444</v>
      </c>
      <c r="CF28" s="317">
        <v>3.4021507947934291</v>
      </c>
      <c r="CG28" s="317">
        <v>0.62865217861752709</v>
      </c>
      <c r="CH28" s="317">
        <v>0.66042597114296264</v>
      </c>
      <c r="CI28" s="317">
        <v>0.44350526465271889</v>
      </c>
      <c r="CJ28" s="317">
        <v>8.0459700975414883</v>
      </c>
      <c r="CK28" s="317">
        <v>5.6300469483567444</v>
      </c>
      <c r="CL28" s="317">
        <v>9.0871229771639737</v>
      </c>
      <c r="CM28" s="317">
        <v>8.8007629401088181</v>
      </c>
      <c r="CN28" s="317">
        <v>11.834918797699398</v>
      </c>
      <c r="CO28" s="317">
        <v>34.757029924469556</v>
      </c>
      <c r="CP28" s="317">
        <v>33.588622975134484</v>
      </c>
      <c r="CQ28" s="317">
        <v>36.169517997767862</v>
      </c>
      <c r="CR28" s="317">
        <v>37.353242034229609</v>
      </c>
      <c r="CS28" s="317">
        <v>24.85128279989819</v>
      </c>
      <c r="CT28" s="317">
        <v>100</v>
      </c>
      <c r="CU28" s="317">
        <v>6.3287521154951234</v>
      </c>
      <c r="CV28" s="317">
        <v>91.455455180679863</v>
      </c>
      <c r="CW28" s="317">
        <v>75.758392228241647</v>
      </c>
      <c r="CX28" s="317">
        <v>15.697062952438218</v>
      </c>
      <c r="CY28" s="317">
        <v>100</v>
      </c>
      <c r="CZ28" s="317">
        <v>27.546592943068276</v>
      </c>
      <c r="DA28" s="317">
        <v>72.453407056931724</v>
      </c>
      <c r="DB28" s="317">
        <v>65.405842404944977</v>
      </c>
      <c r="DC28" s="317">
        <v>7.0475646519867441</v>
      </c>
      <c r="DD28" s="317">
        <v>100</v>
      </c>
      <c r="DE28" s="317">
        <v>3.6638138908265243</v>
      </c>
      <c r="DF28" s="317">
        <v>93.40154087701228</v>
      </c>
      <c r="DG28" s="317">
        <v>79.720407206558974</v>
      </c>
      <c r="DH28" s="359">
        <v>13.681133670453303</v>
      </c>
      <c r="DI28" s="566">
        <f>Daten_Polit!W28</f>
        <v>5.5</v>
      </c>
      <c r="DJ28" s="534">
        <f>Daten_Polit!X28</f>
        <v>27.1</v>
      </c>
      <c r="DK28" s="534">
        <f>Daten_Polit!Y28</f>
        <v>4.0999999999999996</v>
      </c>
      <c r="DL28" s="534">
        <f>Daten_Polit!Z28</f>
        <v>4.5</v>
      </c>
      <c r="DM28" s="534">
        <f>Daten_Polit!AA28</f>
        <v>2.4</v>
      </c>
      <c r="DN28" s="317">
        <v>0.67126498115345334</v>
      </c>
      <c r="DO28" s="317">
        <v>3.7505069770118569</v>
      </c>
      <c r="DP28" s="317">
        <v>0.55798549744440895</v>
      </c>
      <c r="DQ28" s="317">
        <v>0.58225693609423645</v>
      </c>
      <c r="DR28" s="317">
        <v>0.41788474854281632</v>
      </c>
      <c r="DS28" s="317">
        <v>8.2083251207909438</v>
      </c>
      <c r="DT28" s="317">
        <v>6.2345083998898483</v>
      </c>
      <c r="DU28" s="317">
        <v>9.136343828303767</v>
      </c>
      <c r="DV28" s="317">
        <v>8.7827270589707247</v>
      </c>
      <c r="DW28" s="317">
        <v>12.38529382618214</v>
      </c>
      <c r="DX28" s="317">
        <v>33.683631804437361</v>
      </c>
      <c r="DY28" s="317">
        <v>30.182308666687785</v>
      </c>
      <c r="DZ28" s="317">
        <v>35.274736285779596</v>
      </c>
      <c r="EA28" s="317">
        <v>36.626464019174968</v>
      </c>
      <c r="EB28" s="317">
        <v>22.88128820873408</v>
      </c>
      <c r="EC28" s="317">
        <v>100</v>
      </c>
      <c r="ED28" s="317">
        <v>6.6232675808591157</v>
      </c>
      <c r="EE28" s="317">
        <v>91.125873912026478</v>
      </c>
      <c r="EF28" s="317">
        <v>75.255052654945757</v>
      </c>
      <c r="EG28" s="317">
        <v>15.870821257080706</v>
      </c>
      <c r="EH28" s="317">
        <v>100</v>
      </c>
      <c r="EI28" s="317">
        <v>31.921253271222739</v>
      </c>
      <c r="EJ28" s="317">
        <v>68.078746728777247</v>
      </c>
      <c r="EK28" s="317">
        <v>61.196247600640966</v>
      </c>
      <c r="EL28" s="317">
        <v>6.8824991281362884</v>
      </c>
      <c r="EM28" s="317">
        <v>100</v>
      </c>
      <c r="EN28" s="317">
        <v>4.0651445071089238</v>
      </c>
      <c r="EO28" s="317">
        <v>92.977587260752401</v>
      </c>
      <c r="EP28" s="317">
        <v>79.248380156890207</v>
      </c>
      <c r="EQ28" s="368">
        <v>13.729207103862198</v>
      </c>
      <c r="ER28" s="533">
        <f>Daten_Polit!AB28</f>
        <v>5.3</v>
      </c>
      <c r="ES28" s="534">
        <f>Daten_Polit!AC28</f>
        <v>26.2</v>
      </c>
      <c r="ET28" s="534">
        <f>Daten_Polit!AD28</f>
        <v>3.9</v>
      </c>
      <c r="EU28" s="534">
        <f>Daten_Polit!AE28</f>
        <v>4.3</v>
      </c>
      <c r="EV28" s="534">
        <f>Daten_Polit!AF28</f>
        <v>2.2000000000000002</v>
      </c>
      <c r="EW28" s="317">
        <v>0.65276910978096758</v>
      </c>
      <c r="EX28" s="317">
        <v>3.8377271995034143</v>
      </c>
      <c r="EY28" s="317">
        <v>0.52765293062939234</v>
      </c>
      <c r="EZ28" s="317">
        <v>0.55195678519280167</v>
      </c>
      <c r="FA28" s="317">
        <v>0.39087784290173661</v>
      </c>
      <c r="FB28" s="317">
        <v>8.1525600924163175</v>
      </c>
      <c r="FC28" s="317">
        <v>6.408727819049739</v>
      </c>
      <c r="FD28" s="317">
        <v>9.0518561402183764</v>
      </c>
      <c r="FE28" s="317">
        <v>8.7040034230010797</v>
      </c>
      <c r="FF28" s="317">
        <v>12.25433526011529</v>
      </c>
      <c r="FG28" s="317">
        <v>31.122448259759068</v>
      </c>
      <c r="FH28" s="317">
        <v>28.163622967900992</v>
      </c>
      <c r="FI28" s="317">
        <v>32.517579570688738</v>
      </c>
      <c r="FJ28" s="317">
        <v>33.675529732149542</v>
      </c>
      <c r="FK28" s="317">
        <v>21.872856652952674</v>
      </c>
      <c r="FL28" s="317">
        <v>100</v>
      </c>
      <c r="FM28" s="317">
        <v>7.0201923013360785</v>
      </c>
      <c r="FN28" s="317">
        <v>90.610385617666665</v>
      </c>
      <c r="FO28" s="317">
        <v>74.498822108569215</v>
      </c>
      <c r="FP28" s="317">
        <v>16.11156350909744</v>
      </c>
      <c r="FQ28" s="317">
        <v>100</v>
      </c>
      <c r="FR28" s="317">
        <v>33.294958537342275</v>
      </c>
      <c r="FS28" s="317">
        <v>66.705041462657732</v>
      </c>
      <c r="FT28" s="317">
        <v>60.034739220759946</v>
      </c>
      <c r="FU28" s="317">
        <v>6.670302241897784</v>
      </c>
      <c r="FV28" s="317">
        <v>100</v>
      </c>
      <c r="FW28" s="317">
        <v>4.2766682600014825</v>
      </c>
      <c r="FX28" s="317">
        <v>92.606753486899322</v>
      </c>
      <c r="FY28" s="317">
        <v>78.634094886570651</v>
      </c>
      <c r="FZ28" s="359">
        <v>13.972658600328666</v>
      </c>
      <c r="GA28" s="572">
        <f>Daten_Polit!AG28</f>
        <v>6</v>
      </c>
      <c r="GB28" s="573">
        <f>Daten_Polit!AH28</f>
        <v>29.5</v>
      </c>
      <c r="GC28" s="573">
        <f>Daten_Polit!AI28</f>
        <v>4.4000000000000004</v>
      </c>
      <c r="GD28" s="573">
        <f>Daten_Polit!AJ28</f>
        <v>4.8</v>
      </c>
      <c r="GE28" s="573">
        <f>Daten_Polit!AK28</f>
        <v>2.5</v>
      </c>
      <c r="GF28" s="447">
        <v>0.64746790932637011</v>
      </c>
      <c r="GG28" s="447">
        <v>4.1467415217621095</v>
      </c>
      <c r="GH28" s="447">
        <v>0.50635717416357462</v>
      </c>
      <c r="GI28" s="447">
        <v>0.52906724992175591</v>
      </c>
      <c r="GJ28" s="447">
        <v>0.38168233752850056</v>
      </c>
      <c r="GK28" s="447">
        <v>6.8356329226608077</v>
      </c>
      <c r="GL28" s="447">
        <v>5.5143061062055851</v>
      </c>
      <c r="GM28" s="447">
        <v>7.5311463268152936</v>
      </c>
      <c r="GN28" s="447">
        <v>7.2467600035822324</v>
      </c>
      <c r="GO28" s="447">
        <v>10.086803226857185</v>
      </c>
      <c r="GP28" s="447">
        <v>30.332631368456315</v>
      </c>
      <c r="GQ28" s="447">
        <v>28.628740302917855</v>
      </c>
      <c r="GR28" s="447">
        <v>31.227869441345408</v>
      </c>
      <c r="GS28" s="447">
        <v>32.423818736324236</v>
      </c>
      <c r="GT28" s="447">
        <v>20.475476140747464</v>
      </c>
      <c r="GU28" s="447">
        <v>100</v>
      </c>
      <c r="GV28" s="447">
        <v>7.3348002792136437</v>
      </c>
      <c r="GW28" s="447">
        <v>90.077427036946673</v>
      </c>
      <c r="GX28" s="447">
        <v>74.013258349227044</v>
      </c>
      <c r="GY28" s="447">
        <v>16.064168687719636</v>
      </c>
      <c r="GZ28" s="447">
        <v>100</v>
      </c>
      <c r="HA28" s="447">
        <v>35.038694398541615</v>
      </c>
      <c r="HB28" s="447">
        <v>64.961305601458392</v>
      </c>
      <c r="HC28" s="447">
        <v>58.322511835537107</v>
      </c>
      <c r="HD28" s="447">
        <v>6.6387937659212861</v>
      </c>
      <c r="HE28" s="447">
        <v>100</v>
      </c>
      <c r="HF28" s="447">
        <v>4.3536526558939759</v>
      </c>
      <c r="HG28" s="447">
        <v>92.214194002962188</v>
      </c>
      <c r="HH28" s="447">
        <v>78.005200030776336</v>
      </c>
      <c r="HI28" s="448">
        <v>14.208993972185866</v>
      </c>
      <c r="HJ28" s="572">
        <f>Daten_Polit!AL28</f>
        <v>5.6</v>
      </c>
      <c r="HK28" s="573">
        <f>Daten_Polit!AM28</f>
        <v>27.1</v>
      </c>
      <c r="HL28" s="573">
        <f>Daten_Polit!AN28</f>
        <v>4</v>
      </c>
      <c r="HM28" s="573">
        <f>Daten_Polit!AO28</f>
        <v>4.4000000000000004</v>
      </c>
      <c r="HN28" s="573">
        <f>Daten_Polit!AP28</f>
        <v>2.2000000000000002</v>
      </c>
      <c r="HO28" s="447">
        <v>0.53008473480848661</v>
      </c>
      <c r="HP28" s="447">
        <v>3.2528184387238488</v>
      </c>
      <c r="HQ28" s="447">
        <v>0.40845819244542625</v>
      </c>
      <c r="HR28" s="447">
        <v>0.4242529583206231</v>
      </c>
      <c r="HS28" s="447">
        <v>0.32441096478183185</v>
      </c>
      <c r="HT28" s="447">
        <v>7.2312513453445009</v>
      </c>
      <c r="HU28" s="447">
        <v>5.9313025090015152</v>
      </c>
      <c r="HV28" s="447">
        <v>7.9511543738371397</v>
      </c>
      <c r="HW28" s="447">
        <v>7.5883280115978931</v>
      </c>
      <c r="HX28" s="447">
        <v>11.269205352717472</v>
      </c>
      <c r="HY28" s="447">
        <v>39.086193163183111</v>
      </c>
      <c r="HZ28" s="447">
        <v>38.316290021006338</v>
      </c>
      <c r="IA28" s="447">
        <v>39.529055111760599</v>
      </c>
      <c r="IB28" s="447">
        <v>40.947751847655354</v>
      </c>
      <c r="IC28" s="447">
        <v>26.541797030850201</v>
      </c>
      <c r="ID28" s="447">
        <v>100</v>
      </c>
      <c r="IE28" s="447">
        <v>7.5300636586066618</v>
      </c>
      <c r="IF28" s="447">
        <v>89.858117683400323</v>
      </c>
      <c r="IG28" s="447">
        <v>73.545116346180222</v>
      </c>
      <c r="IH28" s="447">
        <v>16.313001337220108</v>
      </c>
      <c r="II28" s="447">
        <v>100</v>
      </c>
      <c r="IJ28" s="447">
        <v>35.807949514066323</v>
      </c>
      <c r="IK28" s="447">
        <v>64.192050485933677</v>
      </c>
      <c r="IL28" s="447">
        <v>57.854037179389337</v>
      </c>
      <c r="IM28" s="447">
        <v>6.3380133065443207</v>
      </c>
      <c r="IN28" s="447">
        <v>100</v>
      </c>
      <c r="IO28" s="447">
        <v>4.7647621987230506</v>
      </c>
      <c r="IP28" s="447">
        <v>91.832084258463127</v>
      </c>
      <c r="IQ28" s="447">
        <v>77.304466977561859</v>
      </c>
      <c r="IR28" s="448">
        <v>14.527617280901268</v>
      </c>
      <c r="IS28" s="446">
        <f>Daten_Polit!AQ28</f>
        <v>5.3</v>
      </c>
      <c r="IT28" s="266">
        <f>Daten_Polit!AR28</f>
        <v>27.2</v>
      </c>
      <c r="IU28" s="266">
        <f>Daten_Polit!AS28</f>
        <v>3.6</v>
      </c>
      <c r="IV28" s="266">
        <f>Daten_Polit!AT28</f>
        <v>4</v>
      </c>
      <c r="IW28" s="266">
        <f>Daten_Polit!AU28</f>
        <v>2.2000000000000002</v>
      </c>
      <c r="IX28" s="447" t="s">
        <v>820</v>
      </c>
      <c r="IY28" s="447" t="s">
        <v>820</v>
      </c>
      <c r="IZ28" s="447" t="s">
        <v>820</v>
      </c>
      <c r="JA28" s="447" t="s">
        <v>820</v>
      </c>
      <c r="JB28" s="447" t="s">
        <v>820</v>
      </c>
      <c r="JC28" s="447" t="s">
        <v>820</v>
      </c>
      <c r="JD28" s="447" t="s">
        <v>820</v>
      </c>
      <c r="JE28" s="447" t="s">
        <v>820</v>
      </c>
      <c r="JF28" s="447" t="s">
        <v>820</v>
      </c>
      <c r="JG28" s="447" t="s">
        <v>820</v>
      </c>
      <c r="JH28" s="447" t="s">
        <v>820</v>
      </c>
      <c r="JI28" s="447" t="s">
        <v>820</v>
      </c>
      <c r="JJ28" s="447" t="s">
        <v>820</v>
      </c>
      <c r="JK28" s="447" t="s">
        <v>820</v>
      </c>
      <c r="JL28" s="447" t="s">
        <v>820</v>
      </c>
      <c r="JM28" s="447" t="s">
        <v>820</v>
      </c>
      <c r="JN28" s="447" t="s">
        <v>820</v>
      </c>
      <c r="JO28" s="447" t="s">
        <v>820</v>
      </c>
      <c r="JP28" s="447" t="s">
        <v>820</v>
      </c>
      <c r="JQ28" s="447" t="s">
        <v>820</v>
      </c>
      <c r="JR28" s="447" t="s">
        <v>820</v>
      </c>
      <c r="JS28" s="447" t="s">
        <v>820</v>
      </c>
      <c r="JT28" s="447" t="s">
        <v>820</v>
      </c>
      <c r="JU28" s="447" t="s">
        <v>820</v>
      </c>
      <c r="JV28" s="447" t="s">
        <v>820</v>
      </c>
      <c r="JW28" s="447" t="s">
        <v>820</v>
      </c>
      <c r="JX28" s="447" t="s">
        <v>820</v>
      </c>
      <c r="JY28" s="447" t="s">
        <v>820</v>
      </c>
      <c r="JZ28" s="447" t="s">
        <v>820</v>
      </c>
      <c r="KA28" s="448" t="s">
        <v>820</v>
      </c>
    </row>
    <row r="29" spans="3:287" ht="12.65" customHeight="1" x14ac:dyDescent="0.2">
      <c r="C29" s="279" t="s">
        <v>715</v>
      </c>
      <c r="D29" s="276" t="s">
        <v>718</v>
      </c>
      <c r="E29" s="3" t="str">
        <f>Daten_Polit!E29</f>
        <v>08, 09</v>
      </c>
      <c r="F29" s="229" t="str">
        <f>Daten_Polit!F29</f>
        <v>Süddeutschland</v>
      </c>
      <c r="G29" s="246"/>
      <c r="H29" s="531">
        <f>Daten_Polit!H29</f>
        <v>3.7</v>
      </c>
      <c r="I29" s="532">
        <f>Daten_Polit!I29</f>
        <v>11.5</v>
      </c>
      <c r="J29" s="532">
        <f>Daten_Polit!J29</f>
        <v>2.5</v>
      </c>
      <c r="K29" s="532">
        <f>Daten_Polit!K29</f>
        <v>2.6</v>
      </c>
      <c r="L29" s="532">
        <f>Daten_Polit!L29</f>
        <v>1.9</v>
      </c>
      <c r="M29" s="308">
        <v>0.61403257819192492</v>
      </c>
      <c r="N29" s="308">
        <v>1.9097983544176067</v>
      </c>
      <c r="O29" s="308">
        <v>0.48543361883247566</v>
      </c>
      <c r="P29" s="308">
        <v>0.50520531849363259</v>
      </c>
      <c r="Q29" s="308">
        <v>0.40142639265087515</v>
      </c>
      <c r="R29" s="308">
        <v>10.222197227126649</v>
      </c>
      <c r="S29" s="308">
        <v>6.8043175322253182</v>
      </c>
      <c r="T29" s="308">
        <v>13.147549693601846</v>
      </c>
      <c r="U29" s="308">
        <v>12.955595970235098</v>
      </c>
      <c r="V29" s="308">
        <v>14.10390032606314</v>
      </c>
      <c r="W29" s="308">
        <v>28.367583636153306</v>
      </c>
      <c r="X29" s="308">
        <v>34.097504251265711</v>
      </c>
      <c r="Y29" s="308">
        <v>23.505867641400197</v>
      </c>
      <c r="Z29" s="308">
        <v>24.467224596706703</v>
      </c>
      <c r="AA29" s="308">
        <v>18.74368856793151</v>
      </c>
      <c r="AB29" s="308">
        <v>100</v>
      </c>
      <c r="AC29" s="308">
        <v>14.327474854588552</v>
      </c>
      <c r="AD29" s="308">
        <v>82.33251212907183</v>
      </c>
      <c r="AE29" s="308">
        <v>64.007253992253013</v>
      </c>
      <c r="AF29" s="308">
        <v>18.325258136818825</v>
      </c>
      <c r="AG29" s="308">
        <v>100</v>
      </c>
      <c r="AH29" s="308">
        <v>46.372210067591688</v>
      </c>
      <c r="AI29" s="308">
        <v>53.627789932408334</v>
      </c>
      <c r="AJ29" s="308">
        <v>44.278091771874827</v>
      </c>
      <c r="AK29" s="308">
        <v>9.3496981605334977</v>
      </c>
      <c r="AL29" s="308">
        <v>100</v>
      </c>
      <c r="AM29" s="308">
        <v>10.652557256762801</v>
      </c>
      <c r="AN29" s="308">
        <v>84.582154813750407</v>
      </c>
      <c r="AO29" s="308">
        <v>68.467775636181926</v>
      </c>
      <c r="AP29" s="337">
        <v>16.114379177568473</v>
      </c>
      <c r="AQ29" s="531">
        <f>Daten_Polit!M29</f>
        <v>3.6</v>
      </c>
      <c r="AR29" s="532">
        <f>Daten_Polit!N29</f>
        <v>11.5</v>
      </c>
      <c r="AS29" s="532">
        <f>Daten_Polit!O29</f>
        <v>2.4</v>
      </c>
      <c r="AT29" s="532">
        <f>Daten_Polit!P29</f>
        <v>2.5</v>
      </c>
      <c r="AU29" s="532">
        <f>Daten_Polit!Q29</f>
        <v>1.9</v>
      </c>
      <c r="AV29" s="308">
        <v>0.59914827990850783</v>
      </c>
      <c r="AW29" s="308">
        <v>1.7747688977990981</v>
      </c>
      <c r="AX29" s="308">
        <v>0.48475813983668603</v>
      </c>
      <c r="AY29" s="308">
        <v>0.50462820421013022</v>
      </c>
      <c r="AZ29" s="308">
        <v>0.40477156653229168</v>
      </c>
      <c r="BA29" s="308">
        <v>10.274137272442154</v>
      </c>
      <c r="BB29" s="308">
        <v>6.7250714485252621</v>
      </c>
      <c r="BC29" s="308">
        <v>13.439588378005549</v>
      </c>
      <c r="BD29" s="308">
        <v>13.185533607210964</v>
      </c>
      <c r="BE29" s="308">
        <v>14.621057928454961</v>
      </c>
      <c r="BF29" s="308">
        <v>27.407252130089343</v>
      </c>
      <c r="BG29" s="308">
        <v>33.477103267457451</v>
      </c>
      <c r="BH29" s="308">
        <v>23.279189087723648</v>
      </c>
      <c r="BI29" s="308">
        <v>24.391316750643433</v>
      </c>
      <c r="BJ29" s="308">
        <v>18.129894334970626</v>
      </c>
      <c r="BK29" s="308">
        <v>100</v>
      </c>
      <c r="BL29" s="308">
        <v>14.225062948081501</v>
      </c>
      <c r="BM29" s="308">
        <v>82.490230723361094</v>
      </c>
      <c r="BN29" s="308">
        <v>63.499108383144112</v>
      </c>
      <c r="BO29" s="308">
        <v>18.991122340216982</v>
      </c>
      <c r="BP29" s="308">
        <v>100</v>
      </c>
      <c r="BQ29" s="308">
        <v>47.06282364231334</v>
      </c>
      <c r="BR29" s="308">
        <v>52.937176357686667</v>
      </c>
      <c r="BS29" s="308">
        <v>43.16362949817389</v>
      </c>
      <c r="BT29" s="308">
        <v>9.7735468595127788</v>
      </c>
      <c r="BU29" s="308">
        <v>100</v>
      </c>
      <c r="BV29" s="308">
        <v>10.613926836560077</v>
      </c>
      <c r="BW29" s="308">
        <v>84.738258900918538</v>
      </c>
      <c r="BX29" s="308">
        <v>67.876538955099619</v>
      </c>
      <c r="BY29" s="312">
        <v>16.86171994581893</v>
      </c>
      <c r="BZ29" s="531">
        <f>Daten_Polit!R29</f>
        <v>3.3</v>
      </c>
      <c r="CA29" s="532">
        <f>Daten_Polit!S29</f>
        <v>10.199999999999999</v>
      </c>
      <c r="CB29" s="532">
        <f>Daten_Polit!T29</f>
        <v>2.2999999999999998</v>
      </c>
      <c r="CC29" s="532">
        <f>Daten_Polit!U29</f>
        <v>2.4</v>
      </c>
      <c r="CD29" s="532">
        <f>Daten_Polit!V29</f>
        <v>1.9</v>
      </c>
      <c r="CE29" s="309">
        <v>0.5664276765770192</v>
      </c>
      <c r="CF29" s="309">
        <v>1.5575058990945516</v>
      </c>
      <c r="CG29" s="309">
        <v>0.4726019133940349</v>
      </c>
      <c r="CH29" s="309">
        <v>0.48960628785282273</v>
      </c>
      <c r="CI29" s="309">
        <v>0.40741780797652521</v>
      </c>
      <c r="CJ29" s="309">
        <v>10.871063168961765</v>
      </c>
      <c r="CK29" s="309">
        <v>7.2379989996287852</v>
      </c>
      <c r="CL29" s="309">
        <v>14.097181249881615</v>
      </c>
      <c r="CM29" s="309">
        <v>13.821181393074458</v>
      </c>
      <c r="CN29" s="309">
        <v>15.305985127538529</v>
      </c>
      <c r="CO29" s="309">
        <v>26.54652520546767</v>
      </c>
      <c r="CP29" s="309">
        <v>34.815714528899754</v>
      </c>
      <c r="CQ29" s="309">
        <v>22.379891452182964</v>
      </c>
      <c r="CR29" s="309">
        <v>23.700867968080413</v>
      </c>
      <c r="CS29" s="309">
        <v>16.622547327871018</v>
      </c>
      <c r="CT29" s="309">
        <v>100</v>
      </c>
      <c r="CU29" s="309">
        <v>13.969099801880693</v>
      </c>
      <c r="CV29" s="309">
        <v>82.735567318425353</v>
      </c>
      <c r="CW29" s="309">
        <v>63.077430137590419</v>
      </c>
      <c r="CX29" s="309">
        <v>19.658137180834938</v>
      </c>
      <c r="CY29" s="309">
        <v>100</v>
      </c>
      <c r="CZ29" s="309">
        <v>44.546946328123362</v>
      </c>
      <c r="DA29" s="309">
        <v>55.45305367187666</v>
      </c>
      <c r="DB29" s="309">
        <v>44.722579323045494</v>
      </c>
      <c r="DC29" s="309">
        <v>10.730474348831162</v>
      </c>
      <c r="DD29" s="309">
        <v>100</v>
      </c>
      <c r="DE29" s="309">
        <v>10.646264193640535</v>
      </c>
      <c r="DF29" s="309">
        <v>84.767215784389862</v>
      </c>
      <c r="DG29" s="309">
        <v>67.229314107705761</v>
      </c>
      <c r="DH29" s="313">
        <v>17.537901676684104</v>
      </c>
      <c r="DI29" s="565">
        <f>Daten_Polit!W29</f>
        <v>3</v>
      </c>
      <c r="DJ29" s="532">
        <f>Daten_Polit!X29</f>
        <v>10.199999999999999</v>
      </c>
      <c r="DK29" s="532">
        <f>Daten_Polit!Y29</f>
        <v>1.9</v>
      </c>
      <c r="DL29" s="532">
        <f>Daten_Polit!Z29</f>
        <v>2</v>
      </c>
      <c r="DM29" s="532">
        <f>Daten_Polit!AA29</f>
        <v>1.6</v>
      </c>
      <c r="DN29" s="309">
        <v>0.54668889274962595</v>
      </c>
      <c r="DO29" s="309">
        <v>1.8111932950026468</v>
      </c>
      <c r="DP29" s="309">
        <v>0.41509111057233383</v>
      </c>
      <c r="DQ29" s="309">
        <v>0.42711201560468526</v>
      </c>
      <c r="DR29" s="309">
        <v>0.37118411900627457</v>
      </c>
      <c r="DS29" s="309">
        <v>11.484683485333298</v>
      </c>
      <c r="DT29" s="309">
        <v>8.1697125603298648</v>
      </c>
      <c r="DU29" s="309">
        <v>14.571521496102804</v>
      </c>
      <c r="DV29" s="309">
        <v>14.210233673413253</v>
      </c>
      <c r="DW29" s="309">
        <v>16.063686217599216</v>
      </c>
      <c r="DX29" s="309">
        <v>25.365314362622499</v>
      </c>
      <c r="DY29" s="309">
        <v>29.663137850323096</v>
      </c>
      <c r="DZ29" s="309">
        <v>21.477595312838325</v>
      </c>
      <c r="EA29" s="309">
        <v>22.953570002944151</v>
      </c>
      <c r="EB29" s="309">
        <v>15.403516195737552</v>
      </c>
      <c r="EC29" s="309">
        <v>100</v>
      </c>
      <c r="ED29" s="309">
        <v>13.969684986998047</v>
      </c>
      <c r="EE29" s="309">
        <v>82.781447671527857</v>
      </c>
      <c r="EF29" s="309">
        <v>62.690549992531871</v>
      </c>
      <c r="EG29" s="309">
        <v>20.090897678995994</v>
      </c>
      <c r="EH29" s="309">
        <v>100</v>
      </c>
      <c r="EI29" s="309">
        <v>48.329100414184602</v>
      </c>
      <c r="EJ29" s="309">
        <v>51.670899585815391</v>
      </c>
      <c r="EK29" s="309">
        <v>41.102482780045555</v>
      </c>
      <c r="EL29" s="309">
        <v>10.568416805769838</v>
      </c>
      <c r="EM29" s="309">
        <v>100</v>
      </c>
      <c r="EN29" s="309">
        <v>10.760001854553881</v>
      </c>
      <c r="EO29" s="309">
        <v>84.753552089494818</v>
      </c>
      <c r="EP29" s="309">
        <v>66.536982849677912</v>
      </c>
      <c r="EQ29" s="367">
        <v>18.216569239816906</v>
      </c>
      <c r="ER29" s="531">
        <f>Daten_Polit!AB29</f>
        <v>3</v>
      </c>
      <c r="ES29" s="532">
        <f>Daten_Polit!AC29</f>
        <v>10</v>
      </c>
      <c r="ET29" s="532">
        <f>Daten_Polit!AD29</f>
        <v>1.9</v>
      </c>
      <c r="EU29" s="532">
        <f>Daten_Polit!AE29</f>
        <v>2</v>
      </c>
      <c r="EV29" s="532">
        <f>Daten_Polit!AF29</f>
        <v>1.6</v>
      </c>
      <c r="EW29" s="309">
        <v>0.55905010591799331</v>
      </c>
      <c r="EX29" s="309">
        <v>1.9289511157481312</v>
      </c>
      <c r="EY29" s="309">
        <v>0.41554935931516818</v>
      </c>
      <c r="EZ29" s="309">
        <v>0.42835787575871126</v>
      </c>
      <c r="FA29" s="309">
        <v>0.37102107749174762</v>
      </c>
      <c r="FB29" s="309">
        <v>11.260783933320727</v>
      </c>
      <c r="FC29" s="309">
        <v>8.1718495700076677</v>
      </c>
      <c r="FD29" s="309">
        <v>14.100742372143788</v>
      </c>
      <c r="FE29" s="309">
        <v>13.727010430731543</v>
      </c>
      <c r="FF29" s="309">
        <v>15.592692446200729</v>
      </c>
      <c r="FG29" s="309">
        <v>22.993856093854536</v>
      </c>
      <c r="FH29" s="309">
        <v>26.761659061418541</v>
      </c>
      <c r="FI29" s="309">
        <v>19.573408771643489</v>
      </c>
      <c r="FJ29" s="309">
        <v>20.896105819540374</v>
      </c>
      <c r="FK29" s="309">
        <v>14.310692929662515</v>
      </c>
      <c r="FL29" s="309">
        <v>100</v>
      </c>
      <c r="FM29" s="309">
        <v>13.836961895306668</v>
      </c>
      <c r="FN29" s="309">
        <v>82.867829574690276</v>
      </c>
      <c r="FO29" s="309">
        <v>62.167200390563572</v>
      </c>
      <c r="FP29" s="309">
        <v>20.700629184126697</v>
      </c>
      <c r="FQ29" s="309">
        <v>100</v>
      </c>
      <c r="FR29" s="309">
        <v>48.099004933459163</v>
      </c>
      <c r="FS29" s="309">
        <v>51.900995066540837</v>
      </c>
      <c r="FT29" s="309">
        <v>41.14545415208061</v>
      </c>
      <c r="FU29" s="309">
        <v>10.75554091446023</v>
      </c>
      <c r="FV29" s="309">
        <v>100</v>
      </c>
      <c r="FW29" s="309">
        <v>10.721334782794941</v>
      </c>
      <c r="FX29" s="309">
        <v>84.765092547050529</v>
      </c>
      <c r="FY29" s="309">
        <v>65.829345966430736</v>
      </c>
      <c r="FZ29" s="313">
        <v>18.935746580619796</v>
      </c>
      <c r="GA29" s="570">
        <f>Daten_Polit!AG29</f>
        <v>3.9</v>
      </c>
      <c r="GB29" s="571">
        <f>Daten_Polit!AH29</f>
        <v>13</v>
      </c>
      <c r="GC29" s="571">
        <f>Daten_Polit!AI29</f>
        <v>2.5</v>
      </c>
      <c r="GD29" s="571">
        <f>Daten_Polit!AJ29</f>
        <v>2.6</v>
      </c>
      <c r="GE29" s="571">
        <f>Daten_Polit!AK29</f>
        <v>2.1</v>
      </c>
      <c r="GF29" s="444">
        <v>0.59728965990003768</v>
      </c>
      <c r="GG29" s="444">
        <v>2.2480016334602517</v>
      </c>
      <c r="GH29" s="444">
        <v>0.42670763840897419</v>
      </c>
      <c r="GI29" s="444">
        <v>0.43948058891762631</v>
      </c>
      <c r="GJ29" s="444">
        <v>0.38405876182570298</v>
      </c>
      <c r="GK29" s="444">
        <v>8.8072857444475829</v>
      </c>
      <c r="GL29" s="444">
        <v>6.6415876172250279</v>
      </c>
      <c r="GM29" s="444">
        <v>10.787789935951251</v>
      </c>
      <c r="GN29" s="444">
        <v>10.469320109776206</v>
      </c>
      <c r="GO29" s="444">
        <v>12.017288785446693</v>
      </c>
      <c r="GP29" s="444">
        <v>21.109862271860337</v>
      </c>
      <c r="GQ29" s="444">
        <v>24.348513374540929</v>
      </c>
      <c r="GR29" s="444">
        <v>18.127735175235994</v>
      </c>
      <c r="GS29" s="444">
        <v>19.203853325508998</v>
      </c>
      <c r="GT29" s="444">
        <v>13.977341019238674</v>
      </c>
      <c r="GU29" s="444">
        <v>100</v>
      </c>
      <c r="GV29" s="444">
        <v>13.800673329891127</v>
      </c>
      <c r="GW29" s="444">
        <v>82.854179051269909</v>
      </c>
      <c r="GX29" s="444">
        <v>61.561906588946322</v>
      </c>
      <c r="GY29" s="444">
        <v>21.292272462323577</v>
      </c>
      <c r="GZ29" s="444">
        <v>0</v>
      </c>
      <c r="HA29" s="444">
        <v>47.944659293513205</v>
      </c>
      <c r="HB29" s="444">
        <v>52.055340706486788</v>
      </c>
      <c r="HC29" s="444">
        <v>41.166953779126345</v>
      </c>
      <c r="HD29" s="444">
        <v>10.88838692736045</v>
      </c>
      <c r="HE29" s="444">
        <v>100</v>
      </c>
      <c r="HF29" s="444">
        <v>10.441968257480038</v>
      </c>
      <c r="HG29" s="444">
        <v>84.965444785171329</v>
      </c>
      <c r="HH29" s="444">
        <v>65.383639598803441</v>
      </c>
      <c r="HI29" s="445">
        <v>19.581805186367866</v>
      </c>
      <c r="HJ29" s="570">
        <f>Daten_Polit!AL29</f>
        <v>3.7</v>
      </c>
      <c r="HK29" s="571">
        <f>Daten_Polit!AM29</f>
        <v>12.8</v>
      </c>
      <c r="HL29" s="571">
        <f>Daten_Polit!AN29</f>
        <v>2.2999999999999998</v>
      </c>
      <c r="HM29" s="571">
        <f>Daten_Polit!AO29</f>
        <v>2.4</v>
      </c>
      <c r="HN29" s="571">
        <f>Daten_Polit!AP29</f>
        <v>1.8</v>
      </c>
      <c r="HO29" s="444">
        <v>0.48752249883539456</v>
      </c>
      <c r="HP29" s="444">
        <v>1.8179408490472166</v>
      </c>
      <c r="HQ29" s="444">
        <v>0.34766454388812662</v>
      </c>
      <c r="HR29" s="444">
        <v>0.35720412763653303</v>
      </c>
      <c r="HS29" s="444">
        <v>0.31707504980555512</v>
      </c>
      <c r="HT29" s="444">
        <v>9.3139139618091829</v>
      </c>
      <c r="HU29" s="444">
        <v>6.9211182553970474</v>
      </c>
      <c r="HV29" s="444">
        <v>11.609921887859702</v>
      </c>
      <c r="HW29" s="444">
        <v>11.166890082791248</v>
      </c>
      <c r="HX29" s="444">
        <v>13.339295131962119</v>
      </c>
      <c r="HY29" s="444">
        <v>30.107315501233234</v>
      </c>
      <c r="HZ29" s="444">
        <v>34.143298736546811</v>
      </c>
      <c r="IA29" s="444">
        <v>26.186895667375943</v>
      </c>
      <c r="IB29" s="444">
        <v>27.543871288505635</v>
      </c>
      <c r="IC29" s="444">
        <v>20.881003020751272</v>
      </c>
      <c r="ID29" s="444">
        <v>100</v>
      </c>
      <c r="IE29" s="444">
        <v>13.730047862761612</v>
      </c>
      <c r="IF29" s="444">
        <v>83.017782813831204</v>
      </c>
      <c r="IG29" s="444">
        <v>61.238627338743854</v>
      </c>
      <c r="IH29" s="444">
        <v>21.779155475087357</v>
      </c>
      <c r="II29" s="444">
        <v>100</v>
      </c>
      <c r="IJ29" s="444">
        <v>49.278102621769889</v>
      </c>
      <c r="IK29" s="444">
        <v>50.721897378230111</v>
      </c>
      <c r="IL29" s="444">
        <v>40.257137280086184</v>
      </c>
      <c r="IM29" s="444">
        <v>10.464760098143925</v>
      </c>
      <c r="IN29" s="444">
        <v>100</v>
      </c>
      <c r="IO29" s="444">
        <v>10.550227149729171</v>
      </c>
      <c r="IP29" s="444">
        <v>85.06061806186321</v>
      </c>
      <c r="IQ29" s="444">
        <v>64.839797311630008</v>
      </c>
      <c r="IR29" s="445">
        <v>20.220820750233209</v>
      </c>
      <c r="IS29" s="443">
        <f>Daten_Polit!AQ29</f>
        <v>3.3</v>
      </c>
      <c r="IT29" s="227">
        <f>Daten_Polit!AR29</f>
        <v>12.2</v>
      </c>
      <c r="IU29" s="227">
        <f>Daten_Polit!AS29</f>
        <v>2</v>
      </c>
      <c r="IV29" s="227">
        <f>Daten_Polit!AT29</f>
        <v>2.1</v>
      </c>
      <c r="IW29" s="227">
        <f>Daten_Polit!AU29</f>
        <v>1.6</v>
      </c>
      <c r="IX29" s="444" t="s">
        <v>820</v>
      </c>
      <c r="IY29" s="444" t="s">
        <v>820</v>
      </c>
      <c r="IZ29" s="444" t="s">
        <v>820</v>
      </c>
      <c r="JA29" s="444" t="s">
        <v>820</v>
      </c>
      <c r="JB29" s="444" t="s">
        <v>820</v>
      </c>
      <c r="JC29" s="444" t="s">
        <v>820</v>
      </c>
      <c r="JD29" s="444" t="s">
        <v>820</v>
      </c>
      <c r="JE29" s="444" t="s">
        <v>820</v>
      </c>
      <c r="JF29" s="444" t="s">
        <v>820</v>
      </c>
      <c r="JG29" s="444" t="s">
        <v>820</v>
      </c>
      <c r="JH29" s="444" t="s">
        <v>820</v>
      </c>
      <c r="JI29" s="444" t="s">
        <v>820</v>
      </c>
      <c r="JJ29" s="444" t="s">
        <v>820</v>
      </c>
      <c r="JK29" s="444" t="s">
        <v>820</v>
      </c>
      <c r="JL29" s="444" t="s">
        <v>820</v>
      </c>
      <c r="JM29" s="444" t="s">
        <v>820</v>
      </c>
      <c r="JN29" s="444" t="s">
        <v>820</v>
      </c>
      <c r="JO29" s="444" t="s">
        <v>820</v>
      </c>
      <c r="JP29" s="444" t="s">
        <v>820</v>
      </c>
      <c r="JQ29" s="444" t="s">
        <v>820</v>
      </c>
      <c r="JR29" s="444" t="s">
        <v>820</v>
      </c>
      <c r="JS29" s="444" t="s">
        <v>820</v>
      </c>
      <c r="JT29" s="444" t="s">
        <v>820</v>
      </c>
      <c r="JU29" s="444" t="s">
        <v>820</v>
      </c>
      <c r="JV29" s="444" t="s">
        <v>820</v>
      </c>
      <c r="JW29" s="444" t="s">
        <v>820</v>
      </c>
      <c r="JX29" s="444" t="s">
        <v>820</v>
      </c>
      <c r="JY29" s="444" t="s">
        <v>820</v>
      </c>
      <c r="JZ29" s="444" t="s">
        <v>820</v>
      </c>
      <c r="KA29" s="445" t="s">
        <v>820</v>
      </c>
    </row>
    <row r="30" spans="3:287" ht="12.65" customHeight="1" x14ac:dyDescent="0.2">
      <c r="D30" s="276"/>
      <c r="E30" s="3" t="str">
        <f>Daten_Polit!E30</f>
        <v>06, 07, 10</v>
      </c>
      <c r="F30" s="229" t="str">
        <f>Daten_Polit!F30</f>
        <v>Südwestdeutschland</v>
      </c>
      <c r="G30" s="246"/>
      <c r="H30" s="531">
        <f>Daten_Polit!H30</f>
        <v>5.5</v>
      </c>
      <c r="I30" s="532">
        <f>Daten_Polit!I30</f>
        <v>18.100000000000001</v>
      </c>
      <c r="J30" s="532">
        <f>Daten_Polit!J30</f>
        <v>3.2</v>
      </c>
      <c r="K30" s="532">
        <f>Daten_Polit!K30</f>
        <v>3.4</v>
      </c>
      <c r="L30" s="532">
        <f>Daten_Polit!L30</f>
        <v>2.2000000000000002</v>
      </c>
      <c r="M30" s="308">
        <v>0.65519691010129399</v>
      </c>
      <c r="N30" s="308">
        <v>2.1257837233403745</v>
      </c>
      <c r="O30" s="308">
        <v>0.49369259253910591</v>
      </c>
      <c r="P30" s="308">
        <v>0.50513945087071299</v>
      </c>
      <c r="Q30" s="308">
        <v>0.44250329030299812</v>
      </c>
      <c r="R30" s="308">
        <v>7.2529900681312345</v>
      </c>
      <c r="S30" s="308">
        <v>4.6732769516800392</v>
      </c>
      <c r="T30" s="308">
        <v>10.33744049364417</v>
      </c>
      <c r="U30" s="308">
        <v>9.9165542456832654</v>
      </c>
      <c r="V30" s="308">
        <v>12.704838877416231</v>
      </c>
      <c r="W30" s="308">
        <v>36.508621051349465</v>
      </c>
      <c r="X30" s="308">
        <v>41.764644808611116</v>
      </c>
      <c r="Y30" s="308">
        <v>30.360122283794695</v>
      </c>
      <c r="Z30" s="308">
        <v>31.709845591236757</v>
      </c>
      <c r="AA30" s="308">
        <v>22.804416802276464</v>
      </c>
      <c r="AB30" s="308">
        <v>100</v>
      </c>
      <c r="AC30" s="308">
        <v>16.46443054499764</v>
      </c>
      <c r="AD30" s="308">
        <v>80.415538075730836</v>
      </c>
      <c r="AE30" s="308">
        <v>62.518748902581699</v>
      </c>
      <c r="AF30" s="308">
        <v>17.896789173149124</v>
      </c>
      <c r="AG30" s="308">
        <v>100</v>
      </c>
      <c r="AH30" s="308">
        <v>54.688297941460831</v>
      </c>
      <c r="AI30" s="308">
        <v>45.311702058539183</v>
      </c>
      <c r="AJ30" s="308">
        <v>38.368584799803926</v>
      </c>
      <c r="AK30" s="308">
        <v>6.9431172587352528</v>
      </c>
      <c r="AL30" s="308">
        <v>100</v>
      </c>
      <c r="AM30" s="308">
        <v>11.284298058938537</v>
      </c>
      <c r="AN30" s="308">
        <v>84.124644555663835</v>
      </c>
      <c r="AO30" s="308">
        <v>68.750731472590246</v>
      </c>
      <c r="AP30" s="337">
        <v>15.373913083073584</v>
      </c>
      <c r="AQ30" s="531">
        <f>Daten_Polit!M30</f>
        <v>5.4</v>
      </c>
      <c r="AR30" s="532">
        <f>Daten_Polit!N30</f>
        <v>17.899999999999999</v>
      </c>
      <c r="AS30" s="532">
        <f>Daten_Polit!O30</f>
        <v>3</v>
      </c>
      <c r="AT30" s="532">
        <f>Daten_Polit!P30</f>
        <v>3.3</v>
      </c>
      <c r="AU30" s="532">
        <f>Daten_Polit!Q30</f>
        <v>2.2000000000000002</v>
      </c>
      <c r="AV30" s="308">
        <v>0.63178906848233762</v>
      </c>
      <c r="AW30" s="308">
        <v>1.9468134615656081</v>
      </c>
      <c r="AX30" s="308">
        <v>0.48602287094228525</v>
      </c>
      <c r="AY30" s="308">
        <v>0.49799647933992708</v>
      </c>
      <c r="AZ30" s="308">
        <v>0.43500429666703533</v>
      </c>
      <c r="BA30" s="308">
        <v>7.1562136180385609</v>
      </c>
      <c r="BB30" s="308">
        <v>4.5742701041907043</v>
      </c>
      <c r="BC30" s="308">
        <v>10.401039243426991</v>
      </c>
      <c r="BD30" s="308">
        <v>9.9480480633017834</v>
      </c>
      <c r="BE30" s="308">
        <v>12.800439448745966</v>
      </c>
      <c r="BF30" s="308">
        <v>35.978465809506986</v>
      </c>
      <c r="BG30" s="308">
        <v>41.5306955477893</v>
      </c>
      <c r="BH30" s="308">
        <v>30.573178168240478</v>
      </c>
      <c r="BI30" s="308">
        <v>32.17152605129057</v>
      </c>
      <c r="BJ30" s="308">
        <v>22.158658083018047</v>
      </c>
      <c r="BK30" s="308">
        <v>100</v>
      </c>
      <c r="BL30" s="308">
        <v>16.530475530233335</v>
      </c>
      <c r="BM30" s="308">
        <v>80.511467540352626</v>
      </c>
      <c r="BN30" s="308">
        <v>62.179270401753769</v>
      </c>
      <c r="BO30" s="308">
        <v>18.332197138598865</v>
      </c>
      <c r="BP30" s="308">
        <v>100</v>
      </c>
      <c r="BQ30" s="308">
        <v>55.741701654110244</v>
      </c>
      <c r="BR30" s="308">
        <v>44.25829834588977</v>
      </c>
      <c r="BS30" s="308">
        <v>37.136753053833928</v>
      </c>
      <c r="BT30" s="308">
        <v>7.1215452920558437</v>
      </c>
      <c r="BU30" s="308">
        <v>100</v>
      </c>
      <c r="BV30" s="308">
        <v>11.41731618737291</v>
      </c>
      <c r="BW30" s="308">
        <v>84.258425782123766</v>
      </c>
      <c r="BX30" s="308">
        <v>68.242511557403844</v>
      </c>
      <c r="BY30" s="312">
        <v>16.015914224719914</v>
      </c>
      <c r="BZ30" s="531">
        <f>Daten_Polit!R30</f>
        <v>5.0999999999999996</v>
      </c>
      <c r="CA30" s="532">
        <f>Daten_Polit!S30</f>
        <v>16.7</v>
      </c>
      <c r="CB30" s="532">
        <f>Daten_Polit!T30</f>
        <v>2.9</v>
      </c>
      <c r="CC30" s="532">
        <f>Daten_Polit!U30</f>
        <v>3.1</v>
      </c>
      <c r="CD30" s="532">
        <f>Daten_Polit!V30</f>
        <v>2.2000000000000002</v>
      </c>
      <c r="CE30" s="309">
        <v>0.60312844294865275</v>
      </c>
      <c r="CF30" s="309">
        <v>1.7410427542873339</v>
      </c>
      <c r="CG30" s="309">
        <v>0.4746927589392157</v>
      </c>
      <c r="CH30" s="309">
        <v>0.48382566342858324</v>
      </c>
      <c r="CI30" s="309">
        <v>0.43742338625266675</v>
      </c>
      <c r="CJ30" s="309">
        <v>7.3738929897508338</v>
      </c>
      <c r="CK30" s="309">
        <v>4.7819493020520634</v>
      </c>
      <c r="CL30" s="309">
        <v>10.747564348984552</v>
      </c>
      <c r="CM30" s="309">
        <v>10.316579397286677</v>
      </c>
      <c r="CN30" s="309">
        <v>12.865310234136862</v>
      </c>
      <c r="CO30" s="309">
        <v>34.53947002635411</v>
      </c>
      <c r="CP30" s="309">
        <v>41.892079277639546</v>
      </c>
      <c r="CQ30" s="309">
        <v>29.465975605621626</v>
      </c>
      <c r="CR30" s="309">
        <v>31.219443798159869</v>
      </c>
      <c r="CS30" s="309">
        <v>20.889307583607074</v>
      </c>
      <c r="CT30" s="309">
        <v>100</v>
      </c>
      <c r="CU30" s="309">
        <v>16.546900421616417</v>
      </c>
      <c r="CV30" s="309">
        <v>80.667274458004272</v>
      </c>
      <c r="CW30" s="309">
        <v>61.831063513932747</v>
      </c>
      <c r="CX30" s="309">
        <v>18.836210944071532</v>
      </c>
      <c r="CY30" s="309">
        <v>100</v>
      </c>
      <c r="CZ30" s="309">
        <v>54.384492612925925</v>
      </c>
      <c r="DA30" s="309">
        <v>45.615507387074075</v>
      </c>
      <c r="DB30" s="309">
        <v>37.795850108818939</v>
      </c>
      <c r="DC30" s="309">
        <v>7.8196572782551277</v>
      </c>
      <c r="DD30" s="309">
        <v>100</v>
      </c>
      <c r="DE30" s="309">
        <v>11.646617510181519</v>
      </c>
      <c r="DF30" s="309">
        <v>84.339995740137866</v>
      </c>
      <c r="DG30" s="309">
        <v>67.740182700614653</v>
      </c>
      <c r="DH30" s="313">
        <v>16.59981303952322</v>
      </c>
      <c r="DI30" s="565">
        <f>Daten_Polit!W30</f>
        <v>4.7</v>
      </c>
      <c r="DJ30" s="532">
        <f>Daten_Polit!X30</f>
        <v>16.100000000000001</v>
      </c>
      <c r="DK30" s="532">
        <f>Daten_Polit!Y30</f>
        <v>2.5</v>
      </c>
      <c r="DL30" s="532">
        <f>Daten_Polit!Z30</f>
        <v>2.7</v>
      </c>
      <c r="DM30" s="532">
        <f>Daten_Polit!AA30</f>
        <v>1.9</v>
      </c>
      <c r="DN30" s="309">
        <v>0.59404253261209916</v>
      </c>
      <c r="DO30" s="309">
        <v>2.0187916617361221</v>
      </c>
      <c r="DP30" s="309">
        <v>0.41934019448323712</v>
      </c>
      <c r="DQ30" s="309">
        <v>0.42445594104909756</v>
      </c>
      <c r="DR30" s="309">
        <v>0.39929936176222947</v>
      </c>
      <c r="DS30" s="309">
        <v>7.742880770472647</v>
      </c>
      <c r="DT30" s="309">
        <v>5.4100487178917156</v>
      </c>
      <c r="DU30" s="309">
        <v>11.03963363265485</v>
      </c>
      <c r="DV30" s="309">
        <v>10.498441610059556</v>
      </c>
      <c r="DW30" s="309">
        <v>13.564852672475434</v>
      </c>
      <c r="DX30" s="309">
        <v>33.275672032097845</v>
      </c>
      <c r="DY30" s="309">
        <v>36.877784193705892</v>
      </c>
      <c r="DZ30" s="309">
        <v>28.148891151860074</v>
      </c>
      <c r="EA30" s="309">
        <v>30.067765428660891</v>
      </c>
      <c r="EB30" s="309">
        <v>19.219108360299305</v>
      </c>
      <c r="EC30" s="309">
        <v>100</v>
      </c>
      <c r="ED30" s="309">
        <v>16.786767232424474</v>
      </c>
      <c r="EE30" s="309">
        <v>80.529690887489252</v>
      </c>
      <c r="EF30" s="309">
        <v>61.258314392122216</v>
      </c>
      <c r="EG30" s="309">
        <v>19.271376495367043</v>
      </c>
      <c r="EH30" s="309">
        <v>100</v>
      </c>
      <c r="EI30" s="309">
        <v>56.993022989235406</v>
      </c>
      <c r="EJ30" s="309">
        <v>43.006977010764601</v>
      </c>
      <c r="EK30" s="309">
        <v>35.358607290467809</v>
      </c>
      <c r="EL30" s="309">
        <v>7.6483697202967926</v>
      </c>
      <c r="EM30" s="309">
        <v>100</v>
      </c>
      <c r="EN30" s="309">
        <v>11.931112704219892</v>
      </c>
      <c r="EO30" s="309">
        <v>84.22236380707524</v>
      </c>
      <c r="EP30" s="309">
        <v>67.095223288427647</v>
      </c>
      <c r="EQ30" s="367">
        <v>17.127140518647586</v>
      </c>
      <c r="ER30" s="531">
        <f>Daten_Polit!AB30</f>
        <v>4.5</v>
      </c>
      <c r="ES30" s="532">
        <f>Daten_Polit!AC30</f>
        <v>15.6</v>
      </c>
      <c r="ET30" s="532">
        <f>Daten_Polit!AD30</f>
        <v>2.4</v>
      </c>
      <c r="EU30" s="532">
        <f>Daten_Polit!AE30</f>
        <v>2.6</v>
      </c>
      <c r="EV30" s="532">
        <f>Daten_Polit!AF30</f>
        <v>1.9</v>
      </c>
      <c r="EW30" s="309">
        <v>0.60156636761935656</v>
      </c>
      <c r="EX30" s="309">
        <v>2.1010738457505438</v>
      </c>
      <c r="EY30" s="309">
        <v>0.41415564106754998</v>
      </c>
      <c r="EZ30" s="309">
        <v>0.4192249021787241</v>
      </c>
      <c r="FA30" s="309">
        <v>0.39528546495118005</v>
      </c>
      <c r="FB30" s="309">
        <v>7.7262014367482204</v>
      </c>
      <c r="FC30" s="309">
        <v>5.507161568795131</v>
      </c>
      <c r="FD30" s="309">
        <v>10.788321931214227</v>
      </c>
      <c r="FE30" s="309">
        <v>10.260414731050583</v>
      </c>
      <c r="FF30" s="309">
        <v>13.154011502933832</v>
      </c>
      <c r="FG30" s="309">
        <v>30.369165665801013</v>
      </c>
      <c r="FH30" s="309">
        <v>33.693608135900355</v>
      </c>
      <c r="FI30" s="309">
        <v>25.747359463735531</v>
      </c>
      <c r="FJ30" s="309">
        <v>27.637412112137199</v>
      </c>
      <c r="FK30" s="309">
        <v>17.32432370102374</v>
      </c>
      <c r="FL30" s="309">
        <v>100</v>
      </c>
      <c r="FM30" s="309">
        <v>16.540824765923578</v>
      </c>
      <c r="FN30" s="309">
        <v>80.680422961367455</v>
      </c>
      <c r="FO30" s="309">
        <v>60.866894213761114</v>
      </c>
      <c r="FP30" s="309">
        <v>19.81352874760633</v>
      </c>
      <c r="FQ30" s="309">
        <v>100</v>
      </c>
      <c r="FR30" s="309">
        <v>57.762492961967091</v>
      </c>
      <c r="FS30" s="309">
        <v>42.237507038032902</v>
      </c>
      <c r="FT30" s="309">
        <v>34.560949217050073</v>
      </c>
      <c r="FU30" s="309">
        <v>7.6765578209828256</v>
      </c>
      <c r="FV30" s="309">
        <v>100</v>
      </c>
      <c r="FW30" s="309">
        <v>12.077063034935383</v>
      </c>
      <c r="FX30" s="309">
        <v>83.982522599708361</v>
      </c>
      <c r="FY30" s="309">
        <v>66.198924272544417</v>
      </c>
      <c r="FZ30" s="313">
        <v>17.783598327163947</v>
      </c>
      <c r="GA30" s="570">
        <f>Daten_Polit!AG30</f>
        <v>5.5</v>
      </c>
      <c r="GB30" s="571">
        <f>Daten_Polit!AH30</f>
        <v>18.7</v>
      </c>
      <c r="GC30" s="571">
        <f>Daten_Polit!AI30</f>
        <v>2.9</v>
      </c>
      <c r="GD30" s="571">
        <f>Daten_Polit!AJ30</f>
        <v>3.1</v>
      </c>
      <c r="GE30" s="571">
        <f>Daten_Polit!AK30</f>
        <v>2.2999999999999998</v>
      </c>
      <c r="GF30" s="444">
        <v>0.63302519999115736</v>
      </c>
      <c r="GG30" s="444">
        <v>2.3876042568515046</v>
      </c>
      <c r="GH30" s="444">
        <v>0.41744694429226969</v>
      </c>
      <c r="GI30" s="444">
        <v>0.42432916613040372</v>
      </c>
      <c r="GJ30" s="444">
        <v>0.3930552124712593</v>
      </c>
      <c r="GK30" s="444">
        <v>6.3729596672936299</v>
      </c>
      <c r="GL30" s="444">
        <v>4.6814455789069465</v>
      </c>
      <c r="GM30" s="444">
        <v>8.6854424530731382</v>
      </c>
      <c r="GN30" s="444">
        <v>8.3177147382217473</v>
      </c>
      <c r="GO30" s="444">
        <v>10.217734263039254</v>
      </c>
      <c r="GP30" s="444">
        <v>28.525223357761064</v>
      </c>
      <c r="GQ30" s="444">
        <v>31.650279159696488</v>
      </c>
      <c r="GR30" s="444">
        <v>24.18764184031361</v>
      </c>
      <c r="GS30" s="444">
        <v>25.811785757975127</v>
      </c>
      <c r="GT30" s="444">
        <v>17.449038609080709</v>
      </c>
      <c r="GU30" s="444">
        <v>100</v>
      </c>
      <c r="GV30" s="444">
        <v>16.692600649281722</v>
      </c>
      <c r="GW30" s="444">
        <v>80.235918920214516</v>
      </c>
      <c r="GX30" s="444">
        <v>59.825625523686867</v>
      </c>
      <c r="GY30" s="444">
        <v>20.410293396527639</v>
      </c>
      <c r="GZ30" s="444">
        <v>0</v>
      </c>
      <c r="HA30" s="444">
        <v>57.162356433286668</v>
      </c>
      <c r="HB30" s="444">
        <v>42.837643566713339</v>
      </c>
      <c r="HC30" s="444">
        <v>34.411806254874925</v>
      </c>
      <c r="HD30" s="444">
        <v>8.4258373118384142</v>
      </c>
      <c r="HE30" s="444">
        <v>100</v>
      </c>
      <c r="HF30" s="444">
        <v>11.868230428459917</v>
      </c>
      <c r="HG30" s="444">
        <v>83.76126112531658</v>
      </c>
      <c r="HH30" s="444">
        <v>65.32855553301475</v>
      </c>
      <c r="HI30" s="445">
        <v>18.432705592301815</v>
      </c>
      <c r="HJ30" s="570">
        <f>Daten_Polit!AL30</f>
        <v>5.2</v>
      </c>
      <c r="HK30" s="571">
        <f>Daten_Polit!AM30</f>
        <v>18.3</v>
      </c>
      <c r="HL30" s="571">
        <f>Daten_Polit!AN30</f>
        <v>2.7</v>
      </c>
      <c r="HM30" s="571">
        <f>Daten_Polit!AO30</f>
        <v>2.9</v>
      </c>
      <c r="HN30" s="571">
        <f>Daten_Polit!AP30</f>
        <v>2.1</v>
      </c>
      <c r="HO30" s="444">
        <v>0.51409186859274114</v>
      </c>
      <c r="HP30" s="444">
        <v>1.8921751369064161</v>
      </c>
      <c r="HQ30" s="444">
        <v>0.33963014179843454</v>
      </c>
      <c r="HR30" s="444">
        <v>0.34467678233880245</v>
      </c>
      <c r="HS30" s="444">
        <v>0.32258633287509125</v>
      </c>
      <c r="HT30" s="444">
        <v>6.6399682965252431</v>
      </c>
      <c r="HU30" s="444">
        <v>4.8044446855574812</v>
      </c>
      <c r="HV30" s="444">
        <v>9.2413183031640234</v>
      </c>
      <c r="HW30" s="444">
        <v>8.7324009626875529</v>
      </c>
      <c r="HX30" s="444">
        <v>11.332650400446886</v>
      </c>
      <c r="HY30" s="444">
        <v>37.344917681356705</v>
      </c>
      <c r="HZ30" s="444">
        <v>40.895850051790447</v>
      </c>
      <c r="IA30" s="444">
        <v>32.343626947877304</v>
      </c>
      <c r="IB30" s="444">
        <v>34.075106984366755</v>
      </c>
      <c r="IC30" s="444">
        <v>25.20535702967527</v>
      </c>
      <c r="ID30" s="444">
        <v>100</v>
      </c>
      <c r="IE30" s="444">
        <v>16.694507525041686</v>
      </c>
      <c r="IF30" s="444">
        <v>80.338156457134801</v>
      </c>
      <c r="IG30" s="444">
        <v>59.419144312033247</v>
      </c>
      <c r="IH30" s="444">
        <v>20.919012145101554</v>
      </c>
      <c r="II30" s="444">
        <v>100</v>
      </c>
      <c r="IJ30" s="444">
        <v>58.853846569162386</v>
      </c>
      <c r="IK30" s="444">
        <v>41.146153430837607</v>
      </c>
      <c r="IL30" s="444">
        <v>33.074667771516914</v>
      </c>
      <c r="IM30" s="444">
        <v>8.0714856593206967</v>
      </c>
      <c r="IN30" s="444">
        <v>100</v>
      </c>
      <c r="IO30" s="444">
        <v>12.142919915161499</v>
      </c>
      <c r="IP30" s="444">
        <v>83.716526324198028</v>
      </c>
      <c r="IQ30" s="444">
        <v>64.591192711565583</v>
      </c>
      <c r="IR30" s="445">
        <v>19.125333612632442</v>
      </c>
      <c r="IS30" s="443">
        <f>Daten_Polit!AQ30</f>
        <v>4.8</v>
      </c>
      <c r="IT30" s="227">
        <f>Daten_Polit!AR30</f>
        <v>17.5</v>
      </c>
      <c r="IU30" s="227">
        <f>Daten_Polit!AS30</f>
        <v>2.4</v>
      </c>
      <c r="IV30" s="227">
        <f>Daten_Polit!AT30</f>
        <v>2.6</v>
      </c>
      <c r="IW30" s="227">
        <f>Daten_Polit!AU30</f>
        <v>1.8</v>
      </c>
      <c r="IX30" s="444" t="s">
        <v>820</v>
      </c>
      <c r="IY30" s="444" t="s">
        <v>820</v>
      </c>
      <c r="IZ30" s="444" t="s">
        <v>820</v>
      </c>
      <c r="JA30" s="444" t="s">
        <v>820</v>
      </c>
      <c r="JB30" s="444" t="s">
        <v>820</v>
      </c>
      <c r="JC30" s="444" t="s">
        <v>820</v>
      </c>
      <c r="JD30" s="444" t="s">
        <v>820</v>
      </c>
      <c r="JE30" s="444" t="s">
        <v>820</v>
      </c>
      <c r="JF30" s="444" t="s">
        <v>820</v>
      </c>
      <c r="JG30" s="444" t="s">
        <v>820</v>
      </c>
      <c r="JH30" s="444" t="s">
        <v>820</v>
      </c>
      <c r="JI30" s="444" t="s">
        <v>820</v>
      </c>
      <c r="JJ30" s="444" t="s">
        <v>820</v>
      </c>
      <c r="JK30" s="444" t="s">
        <v>820</v>
      </c>
      <c r="JL30" s="444" t="s">
        <v>820</v>
      </c>
      <c r="JM30" s="444" t="s">
        <v>820</v>
      </c>
      <c r="JN30" s="444" t="s">
        <v>820</v>
      </c>
      <c r="JO30" s="444" t="s">
        <v>820</v>
      </c>
      <c r="JP30" s="444" t="s">
        <v>820</v>
      </c>
      <c r="JQ30" s="444" t="s">
        <v>820</v>
      </c>
      <c r="JR30" s="444" t="s">
        <v>820</v>
      </c>
      <c r="JS30" s="444" t="s">
        <v>820</v>
      </c>
      <c r="JT30" s="444" t="s">
        <v>820</v>
      </c>
      <c r="JU30" s="444" t="s">
        <v>820</v>
      </c>
      <c r="JV30" s="444" t="s">
        <v>820</v>
      </c>
      <c r="JW30" s="444" t="s">
        <v>820</v>
      </c>
      <c r="JX30" s="444" t="s">
        <v>820</v>
      </c>
      <c r="JY30" s="444" t="s">
        <v>820</v>
      </c>
      <c r="JZ30" s="444" t="s">
        <v>820</v>
      </c>
      <c r="KA30" s="445" t="s">
        <v>820</v>
      </c>
    </row>
    <row r="31" spans="3:287" ht="12.65" customHeight="1" x14ac:dyDescent="0.2">
      <c r="D31" s="276"/>
      <c r="E31" s="3" t="str">
        <f>Daten_Polit!E31</f>
        <v>05</v>
      </c>
      <c r="F31" s="229" t="str">
        <f>Daten_Polit!F31</f>
        <v>Nordrhein-Westfalen</v>
      </c>
      <c r="G31" s="246"/>
      <c r="H31" s="531">
        <f>Daten_Polit!H31</f>
        <v>8</v>
      </c>
      <c r="I31" s="532">
        <f>Daten_Polit!I31</f>
        <v>24.2</v>
      </c>
      <c r="J31" s="532">
        <f>Daten_Polit!J31</f>
        <v>4.3</v>
      </c>
      <c r="K31" s="532">
        <f>Daten_Polit!K31</f>
        <v>4.7</v>
      </c>
      <c r="L31" s="532">
        <f>Daten_Polit!L31</f>
        <v>2.7</v>
      </c>
      <c r="M31" s="308">
        <v>0.69233706285502816</v>
      </c>
      <c r="N31" s="308">
        <v>2.137529770358173</v>
      </c>
      <c r="O31" s="308">
        <v>0.51726265381489833</v>
      </c>
      <c r="P31" s="308">
        <v>0.53155377130838966</v>
      </c>
      <c r="Q31" s="308">
        <v>0.45098373490783367</v>
      </c>
      <c r="R31" s="308">
        <v>5.5022370295066496</v>
      </c>
      <c r="S31" s="308">
        <v>3.4466037745919458</v>
      </c>
      <c r="T31" s="308">
        <v>8.3995263335291916</v>
      </c>
      <c r="U31" s="308">
        <v>7.8674331611904984</v>
      </c>
      <c r="V31" s="308">
        <v>11.916075374530799</v>
      </c>
      <c r="W31" s="308">
        <v>43.5992928687145</v>
      </c>
      <c r="X31" s="308">
        <v>48.481621762980268</v>
      </c>
      <c r="Y31" s="308">
        <v>36.723571356052716</v>
      </c>
      <c r="Z31" s="308">
        <v>38.125713934431928</v>
      </c>
      <c r="AA31" s="308">
        <v>27.517540048147076</v>
      </c>
      <c r="AB31" s="308">
        <v>100</v>
      </c>
      <c r="AC31" s="308">
        <v>19.11164323891369</v>
      </c>
      <c r="AD31" s="308">
        <v>77.902171342831934</v>
      </c>
      <c r="AE31" s="308">
        <v>61.052619891983937</v>
      </c>
      <c r="AF31" s="308">
        <v>16.849551450847976</v>
      </c>
      <c r="AG31" s="308">
        <v>100</v>
      </c>
      <c r="AH31" s="308">
        <v>58.272040494570589</v>
      </c>
      <c r="AI31" s="308">
        <v>41.727959505429418</v>
      </c>
      <c r="AJ31" s="308">
        <v>36.260633271892743</v>
      </c>
      <c r="AK31" s="308">
        <v>5.4673262335366735</v>
      </c>
      <c r="AL31" s="308">
        <v>100</v>
      </c>
      <c r="AM31" s="308">
        <v>12.246915326451866</v>
      </c>
      <c r="AN31" s="308">
        <v>83.237326071415069</v>
      </c>
      <c r="AO31" s="308">
        <v>68.473097831319151</v>
      </c>
      <c r="AP31" s="337">
        <v>14.764228240095923</v>
      </c>
      <c r="AQ31" s="531">
        <f>Daten_Polit!M31</f>
        <v>7.7</v>
      </c>
      <c r="AR31" s="532">
        <f>Daten_Polit!N31</f>
        <v>23.7</v>
      </c>
      <c r="AS31" s="532">
        <f>Daten_Polit!O31</f>
        <v>4.0999999999999996</v>
      </c>
      <c r="AT31" s="532">
        <f>Daten_Polit!P31</f>
        <v>4.5</v>
      </c>
      <c r="AU31" s="532">
        <f>Daten_Polit!Q31</f>
        <v>2.7</v>
      </c>
      <c r="AV31" s="308">
        <v>0.67050226663843715</v>
      </c>
      <c r="AW31" s="308">
        <v>1.9969840673180639</v>
      </c>
      <c r="AX31" s="308">
        <v>0.50987376783190141</v>
      </c>
      <c r="AY31" s="308">
        <v>0.52659518349886447</v>
      </c>
      <c r="AZ31" s="308">
        <v>0.43579825625181223</v>
      </c>
      <c r="BA31" s="308">
        <v>5.4722267346362221</v>
      </c>
      <c r="BB31" s="308">
        <v>3.4301998254531818</v>
      </c>
      <c r="BC31" s="308">
        <v>8.515871375883302</v>
      </c>
      <c r="BD31" s="308">
        <v>7.9731030747939275</v>
      </c>
      <c r="BE31" s="308">
        <v>11.842453025407632</v>
      </c>
      <c r="BF31" s="308">
        <v>43.105301937243716</v>
      </c>
      <c r="BG31" s="308">
        <v>48.475869376746104</v>
      </c>
      <c r="BH31" s="308">
        <v>36.734926187092491</v>
      </c>
      <c r="BI31" s="308">
        <v>38.426557939100014</v>
      </c>
      <c r="BJ31" s="308">
        <v>26.426996319280288</v>
      </c>
      <c r="BK31" s="308">
        <v>100</v>
      </c>
      <c r="BL31" s="308">
        <v>19.006683481267334</v>
      </c>
      <c r="BM31" s="308">
        <v>77.934576764014324</v>
      </c>
      <c r="BN31" s="308">
        <v>60.493640482104581</v>
      </c>
      <c r="BO31" s="308">
        <v>17.440936281909746</v>
      </c>
      <c r="BP31" s="308">
        <v>100</v>
      </c>
      <c r="BQ31" s="308">
        <v>59.357612971970795</v>
      </c>
      <c r="BR31" s="308">
        <v>40.642387028029212</v>
      </c>
      <c r="BS31" s="308">
        <v>34.875882726033041</v>
      </c>
      <c r="BT31" s="308">
        <v>5.7665043019961653</v>
      </c>
      <c r="BU31" s="308">
        <v>100</v>
      </c>
      <c r="BV31" s="308">
        <v>12.369245472784444</v>
      </c>
      <c r="BW31" s="308">
        <v>83.057892368192981</v>
      </c>
      <c r="BX31" s="308">
        <v>67.761718975326062</v>
      </c>
      <c r="BY31" s="312">
        <v>15.296173392866919</v>
      </c>
      <c r="BZ31" s="531">
        <f>Daten_Polit!R31</f>
        <v>7.4</v>
      </c>
      <c r="CA31" s="532">
        <f>Daten_Polit!S31</f>
        <v>22.7</v>
      </c>
      <c r="CB31" s="532">
        <f>Daten_Polit!T31</f>
        <v>3.9</v>
      </c>
      <c r="CC31" s="532">
        <f>Daten_Polit!U31</f>
        <v>4.3</v>
      </c>
      <c r="CD31" s="532">
        <f>Daten_Polit!V31</f>
        <v>2.7</v>
      </c>
      <c r="CE31" s="309">
        <v>0.6450895118410499</v>
      </c>
      <c r="CF31" s="309">
        <v>1.855572087308607</v>
      </c>
      <c r="CG31" s="309">
        <v>0.49716511692799875</v>
      </c>
      <c r="CH31" s="309">
        <v>0.51088743290520511</v>
      </c>
      <c r="CI31" s="309">
        <v>0.4390653317323302</v>
      </c>
      <c r="CJ31" s="309">
        <v>5.6997369448696924</v>
      </c>
      <c r="CK31" s="309">
        <v>3.6624127980123911</v>
      </c>
      <c r="CL31" s="309">
        <v>8.8215640538863251</v>
      </c>
      <c r="CM31" s="309">
        <v>8.2872975788275127</v>
      </c>
      <c r="CN31" s="309">
        <v>11.852650106134641</v>
      </c>
      <c r="CO31" s="309">
        <v>41.770421488576531</v>
      </c>
      <c r="CP31" s="309">
        <v>48.544929960675034</v>
      </c>
      <c r="CQ31" s="309">
        <v>35.853427004114415</v>
      </c>
      <c r="CR31" s="309">
        <v>37.743417135540717</v>
      </c>
      <c r="CS31" s="309">
        <v>25.187763102665699</v>
      </c>
      <c r="CT31" s="309">
        <v>100</v>
      </c>
      <c r="CU31" s="309">
        <v>18.802554820333341</v>
      </c>
      <c r="CV31" s="309">
        <v>78.14016053540989</v>
      </c>
      <c r="CW31" s="309">
        <v>60.244039900234625</v>
      </c>
      <c r="CX31" s="309">
        <v>17.896120635175254</v>
      </c>
      <c r="CY31" s="309">
        <v>100</v>
      </c>
      <c r="CZ31" s="309">
        <v>58.858723933569301</v>
      </c>
      <c r="DA31" s="309">
        <v>41.141276066430713</v>
      </c>
      <c r="DB31" s="309">
        <v>34.994837760202472</v>
      </c>
      <c r="DC31" s="309">
        <v>6.1464383062282453</v>
      </c>
      <c r="DD31" s="309">
        <v>100</v>
      </c>
      <c r="DE31" s="309">
        <v>12.54438277806374</v>
      </c>
      <c r="DF31" s="309">
        <v>82.934106285229319</v>
      </c>
      <c r="DG31" s="309">
        <v>67.088732881381645</v>
      </c>
      <c r="DH31" s="313">
        <v>15.845373403847679</v>
      </c>
      <c r="DI31" s="565">
        <f>Daten_Polit!W31</f>
        <v>6.8</v>
      </c>
      <c r="DJ31" s="532">
        <f>Daten_Polit!X31</f>
        <v>21.9</v>
      </c>
      <c r="DK31" s="532">
        <f>Daten_Polit!Y31</f>
        <v>3.4</v>
      </c>
      <c r="DL31" s="532">
        <f>Daten_Polit!Z31</f>
        <v>3.7</v>
      </c>
      <c r="DM31" s="532">
        <f>Daten_Polit!AA31</f>
        <v>2.4</v>
      </c>
      <c r="DN31" s="309">
        <v>0.62769519839129195</v>
      </c>
      <c r="DO31" s="309">
        <v>2.0593080085292024</v>
      </c>
      <c r="DP31" s="309">
        <v>0.43943119064117481</v>
      </c>
      <c r="DQ31" s="309">
        <v>0.44703457003631186</v>
      </c>
      <c r="DR31" s="309">
        <v>0.40861498540056101</v>
      </c>
      <c r="DS31" s="309">
        <v>5.977805439309245</v>
      </c>
      <c r="DT31" s="309">
        <v>4.0582735375411261</v>
      </c>
      <c r="DU31" s="309">
        <v>9.0961063701379352</v>
      </c>
      <c r="DV31" s="309">
        <v>8.4786915203238866</v>
      </c>
      <c r="DW31" s="309">
        <v>12.374551165557996</v>
      </c>
      <c r="DX31" s="309">
        <v>41.578943324612752</v>
      </c>
      <c r="DY31" s="309">
        <v>45.421741909164773</v>
      </c>
      <c r="DZ31" s="309">
        <v>35.280404624257969</v>
      </c>
      <c r="EA31" s="309">
        <v>37.281441597591765</v>
      </c>
      <c r="EB31" s="309">
        <v>24.709783716025143</v>
      </c>
      <c r="EC31" s="309">
        <v>100</v>
      </c>
      <c r="ED31" s="309">
        <v>18.753396939896781</v>
      </c>
      <c r="EE31" s="309">
        <v>78.231679585512524</v>
      </c>
      <c r="EF31" s="309">
        <v>59.910622123566135</v>
      </c>
      <c r="EG31" s="309">
        <v>18.321057461946388</v>
      </c>
      <c r="EH31" s="309">
        <v>100</v>
      </c>
      <c r="EI31" s="309">
        <v>61.419898935159026</v>
      </c>
      <c r="EJ31" s="309">
        <v>38.580101064841003</v>
      </c>
      <c r="EK31" s="309">
        <v>32.460711291604902</v>
      </c>
      <c r="EL31" s="309">
        <v>6.1193897732360956</v>
      </c>
      <c r="EM31" s="309">
        <v>100</v>
      </c>
      <c r="EN31" s="309">
        <v>12.813238079525311</v>
      </c>
      <c r="EO31" s="309">
        <v>82.795934429881299</v>
      </c>
      <c r="EP31" s="309">
        <v>66.410309550962822</v>
      </c>
      <c r="EQ31" s="367">
        <v>16.385624878918481</v>
      </c>
      <c r="ER31" s="531">
        <f>Daten_Polit!AB31</f>
        <v>6.5</v>
      </c>
      <c r="ES31" s="532">
        <f>Daten_Polit!AC31</f>
        <v>21.4</v>
      </c>
      <c r="ET31" s="532">
        <f>Daten_Polit!AD31</f>
        <v>3.2</v>
      </c>
      <c r="EU31" s="532">
        <f>Daten_Polit!AE31</f>
        <v>3.5</v>
      </c>
      <c r="EV31" s="532">
        <f>Daten_Polit!AF31</f>
        <v>2.2999999999999998</v>
      </c>
      <c r="EW31" s="309">
        <v>0.64108655075993048</v>
      </c>
      <c r="EX31" s="309">
        <v>2.1866670295048736</v>
      </c>
      <c r="EY31" s="309">
        <v>0.43420607985312532</v>
      </c>
      <c r="EZ31" s="309">
        <v>0.43955418720207934</v>
      </c>
      <c r="FA31" s="309">
        <v>0.41350306775024859</v>
      </c>
      <c r="FB31" s="309">
        <v>6.0085409766649489</v>
      </c>
      <c r="FC31" s="309">
        <v>4.1787375426822733</v>
      </c>
      <c r="FD31" s="309">
        <v>9.0193281152746643</v>
      </c>
      <c r="FE31" s="309">
        <v>8.4014712070675532</v>
      </c>
      <c r="FF31" s="309">
        <v>12.079271628896326</v>
      </c>
      <c r="FG31" s="309">
        <v>38.681253229975852</v>
      </c>
      <c r="FH31" s="309">
        <v>42.24931510293937</v>
      </c>
      <c r="FI31" s="309">
        <v>32.769111239283539</v>
      </c>
      <c r="FJ31" s="309">
        <v>34.808740478813981</v>
      </c>
      <c r="FK31" s="309">
        <v>22.723233937101714</v>
      </c>
      <c r="FL31" s="309">
        <v>100</v>
      </c>
      <c r="FM31" s="309">
        <v>18.746388041489254</v>
      </c>
      <c r="FN31" s="309">
        <v>78.140976761810919</v>
      </c>
      <c r="FO31" s="309">
        <v>59.410424583873635</v>
      </c>
      <c r="FP31" s="309">
        <v>18.730552177937295</v>
      </c>
      <c r="FQ31" s="309">
        <v>100</v>
      </c>
      <c r="FR31" s="309">
        <v>61.844533562126358</v>
      </c>
      <c r="FS31" s="309">
        <v>38.155466437873642</v>
      </c>
      <c r="FT31" s="309">
        <v>31.699930668606214</v>
      </c>
      <c r="FU31" s="309">
        <v>6.4555357692674287</v>
      </c>
      <c r="FV31" s="309">
        <v>100</v>
      </c>
      <c r="FW31" s="309">
        <v>12.91404070605053</v>
      </c>
      <c r="FX31" s="309">
        <v>82.610423277633231</v>
      </c>
      <c r="FY31" s="309">
        <v>65.651097877116896</v>
      </c>
      <c r="FZ31" s="313">
        <v>16.959325400516342</v>
      </c>
      <c r="GA31" s="570">
        <f>Daten_Polit!AG31</f>
        <v>7.5</v>
      </c>
      <c r="GB31" s="571">
        <f>Daten_Polit!AH31</f>
        <v>24.4</v>
      </c>
      <c r="GC31" s="571">
        <f>Daten_Polit!AI31</f>
        <v>3.8</v>
      </c>
      <c r="GD31" s="571">
        <f>Daten_Polit!AJ31</f>
        <v>4.0999999999999996</v>
      </c>
      <c r="GE31" s="571">
        <f>Daten_Polit!AK31</f>
        <v>2.8</v>
      </c>
      <c r="GF31" s="444">
        <v>0.66365539848819699</v>
      </c>
      <c r="GG31" s="444">
        <v>2.3038266734010713</v>
      </c>
      <c r="GH31" s="444">
        <v>0.44776743653981799</v>
      </c>
      <c r="GI31" s="444">
        <v>0.45248922654367213</v>
      </c>
      <c r="GJ31" s="444">
        <v>0.43026067471920398</v>
      </c>
      <c r="GK31" s="444">
        <v>5.1140673915393728</v>
      </c>
      <c r="GL31" s="444">
        <v>3.576938986002892</v>
      </c>
      <c r="GM31" s="444">
        <v>7.5723127898088451</v>
      </c>
      <c r="GN31" s="444">
        <v>7.0287230217518815</v>
      </c>
      <c r="GO31" s="444">
        <v>10.087049940761904</v>
      </c>
      <c r="GP31" s="444">
        <v>37.192933241036044</v>
      </c>
      <c r="GQ31" s="444">
        <v>41.054566029212452</v>
      </c>
      <c r="GR31" s="444">
        <v>31.093276017133853</v>
      </c>
      <c r="GS31" s="444">
        <v>32.997185172292149</v>
      </c>
      <c r="GT31" s="444">
        <v>22.30679079811998</v>
      </c>
      <c r="GU31" s="444">
        <v>100</v>
      </c>
      <c r="GV31" s="444">
        <v>18.852605109697357</v>
      </c>
      <c r="GW31" s="444">
        <v>77.875170419874379</v>
      </c>
      <c r="GX31" s="444">
        <v>58.769248217122772</v>
      </c>
      <c r="GY31" s="444">
        <v>19.1059222027516</v>
      </c>
      <c r="GZ31" s="444">
        <v>-8.8817841970012523E-15</v>
      </c>
      <c r="HA31" s="444">
        <v>61.021019046463351</v>
      </c>
      <c r="HB31" s="444">
        <v>38.978980953536656</v>
      </c>
      <c r="HC31" s="444">
        <v>31.957811674286308</v>
      </c>
      <c r="HD31" s="444">
        <v>7.0211692792503495</v>
      </c>
      <c r="HE31" s="444">
        <v>100</v>
      </c>
      <c r="HF31" s="444">
        <v>12.768222903876399</v>
      </c>
      <c r="HG31" s="444">
        <v>82.519996622516771</v>
      </c>
      <c r="HH31" s="444">
        <v>64.991095133695012</v>
      </c>
      <c r="HI31" s="445">
        <v>17.528901488821752</v>
      </c>
      <c r="HJ31" s="570">
        <f>Daten_Polit!AL31</f>
        <v>7.3</v>
      </c>
      <c r="HK31" s="571">
        <f>Daten_Polit!AM31</f>
        <v>24.2</v>
      </c>
      <c r="HL31" s="571">
        <f>Daten_Polit!AN31</f>
        <v>3.6</v>
      </c>
      <c r="HM31" s="571">
        <f>Daten_Polit!AO31</f>
        <v>3.9</v>
      </c>
      <c r="HN31" s="571">
        <f>Daten_Polit!AP31</f>
        <v>2.6</v>
      </c>
      <c r="HO31" s="444">
        <v>0.55168077798861115</v>
      </c>
      <c r="HP31" s="444">
        <v>1.8801554400802116</v>
      </c>
      <c r="HQ31" s="444">
        <v>0.36877235276333598</v>
      </c>
      <c r="HR31" s="444">
        <v>0.37183558942033307</v>
      </c>
      <c r="HS31" s="444">
        <v>0.35792127870600809</v>
      </c>
      <c r="HT31" s="444">
        <v>5.4163265972193315</v>
      </c>
      <c r="HU31" s="444">
        <v>3.7358299604609222</v>
      </c>
      <c r="HV31" s="444">
        <v>8.1716655875293984</v>
      </c>
      <c r="HW31" s="444">
        <v>7.508328034990126</v>
      </c>
      <c r="HX31" s="444">
        <v>11.268725582358082</v>
      </c>
      <c r="HY31" s="444">
        <v>45.796283773905728</v>
      </c>
      <c r="HZ31" s="444">
        <v>50.091652969880094</v>
      </c>
      <c r="IA31" s="444">
        <v>38.867615851697103</v>
      </c>
      <c r="IB31" s="444">
        <v>40.891355748897986</v>
      </c>
      <c r="IC31" s="444">
        <v>29.406978212377311</v>
      </c>
      <c r="ID31" s="444">
        <v>100</v>
      </c>
      <c r="IE31" s="444">
        <v>18.955196672756315</v>
      </c>
      <c r="IF31" s="444">
        <v>77.974007376925229</v>
      </c>
      <c r="IG31" s="444">
        <v>58.43946572223502</v>
      </c>
      <c r="IH31" s="444">
        <v>19.534541654690209</v>
      </c>
      <c r="II31" s="444">
        <v>100</v>
      </c>
      <c r="IJ31" s="444">
        <v>62.515764693540532</v>
      </c>
      <c r="IK31" s="444">
        <v>37.484235306459475</v>
      </c>
      <c r="IL31" s="444">
        <v>30.938912643853396</v>
      </c>
      <c r="IM31" s="444">
        <v>6.545322662606079</v>
      </c>
      <c r="IN31" s="444">
        <v>100</v>
      </c>
      <c r="IO31" s="444">
        <v>13.160008024191471</v>
      </c>
      <c r="IP31" s="444">
        <v>82.504062174650116</v>
      </c>
      <c r="IQ31" s="444">
        <v>64.340786048842986</v>
      </c>
      <c r="IR31" s="445">
        <v>18.163276125807144</v>
      </c>
      <c r="IS31" s="443">
        <f>Daten_Polit!AQ31</f>
        <v>6.8</v>
      </c>
      <c r="IT31" s="227">
        <f>Daten_Polit!AR31</f>
        <v>23.1</v>
      </c>
      <c r="IU31" s="227">
        <f>Daten_Polit!AS31</f>
        <v>3.2</v>
      </c>
      <c r="IV31" s="227">
        <f>Daten_Polit!AT31</f>
        <v>3.4</v>
      </c>
      <c r="IW31" s="227">
        <f>Daten_Polit!AU31</f>
        <v>2.2999999999999998</v>
      </c>
      <c r="IX31" s="444" t="s">
        <v>820</v>
      </c>
      <c r="IY31" s="444" t="s">
        <v>820</v>
      </c>
      <c r="IZ31" s="444" t="s">
        <v>820</v>
      </c>
      <c r="JA31" s="444" t="s">
        <v>820</v>
      </c>
      <c r="JB31" s="444" t="s">
        <v>820</v>
      </c>
      <c r="JC31" s="444" t="s">
        <v>820</v>
      </c>
      <c r="JD31" s="444" t="s">
        <v>820</v>
      </c>
      <c r="JE31" s="444" t="s">
        <v>820</v>
      </c>
      <c r="JF31" s="444" t="s">
        <v>820</v>
      </c>
      <c r="JG31" s="444" t="s">
        <v>820</v>
      </c>
      <c r="JH31" s="444" t="s">
        <v>820</v>
      </c>
      <c r="JI31" s="444" t="s">
        <v>820</v>
      </c>
      <c r="JJ31" s="444" t="s">
        <v>820</v>
      </c>
      <c r="JK31" s="444" t="s">
        <v>820</v>
      </c>
      <c r="JL31" s="444" t="s">
        <v>820</v>
      </c>
      <c r="JM31" s="444" t="s">
        <v>820</v>
      </c>
      <c r="JN31" s="444" t="s">
        <v>820</v>
      </c>
      <c r="JO31" s="444" t="s">
        <v>820</v>
      </c>
      <c r="JP31" s="444" t="s">
        <v>820</v>
      </c>
      <c r="JQ31" s="444" t="s">
        <v>820</v>
      </c>
      <c r="JR31" s="444" t="s">
        <v>820</v>
      </c>
      <c r="JS31" s="444" t="s">
        <v>820</v>
      </c>
      <c r="JT31" s="444" t="s">
        <v>820</v>
      </c>
      <c r="JU31" s="444" t="s">
        <v>820</v>
      </c>
      <c r="JV31" s="444" t="s">
        <v>820</v>
      </c>
      <c r="JW31" s="444" t="s">
        <v>820</v>
      </c>
      <c r="JX31" s="444" t="s">
        <v>820</v>
      </c>
      <c r="JY31" s="444" t="s">
        <v>820</v>
      </c>
      <c r="JZ31" s="444" t="s">
        <v>820</v>
      </c>
      <c r="KA31" s="445" t="s">
        <v>820</v>
      </c>
    </row>
    <row r="32" spans="3:287" ht="12.65" customHeight="1" x14ac:dyDescent="0.2">
      <c r="D32" s="276"/>
      <c r="E32" s="3" t="str">
        <f>Daten_Polit!E32</f>
        <v>01 - 04</v>
      </c>
      <c r="F32" s="229" t="str">
        <f>Daten_Polit!F32</f>
        <v>Norddeutschland</v>
      </c>
      <c r="G32" s="246"/>
      <c r="H32" s="531">
        <f>Daten_Polit!H32</f>
        <v>6.6</v>
      </c>
      <c r="I32" s="532">
        <f>Daten_Polit!I32</f>
        <v>22.4</v>
      </c>
      <c r="J32" s="532">
        <f>Daten_Polit!J32</f>
        <v>3.9</v>
      </c>
      <c r="K32" s="532">
        <f>Daten_Polit!K32</f>
        <v>4.2</v>
      </c>
      <c r="L32" s="532">
        <f>Daten_Polit!L32</f>
        <v>2.9</v>
      </c>
      <c r="M32" s="308">
        <v>0.72730194350360478</v>
      </c>
      <c r="N32" s="308">
        <v>2.6278449494342047</v>
      </c>
      <c r="O32" s="308">
        <v>0.55428546999995632</v>
      </c>
      <c r="P32" s="308">
        <v>0.56433812898401292</v>
      </c>
      <c r="Q32" s="308">
        <v>0.50505551599798304</v>
      </c>
      <c r="R32" s="308">
        <v>7.2966717413194253</v>
      </c>
      <c r="S32" s="308">
        <v>4.5760926599728498</v>
      </c>
      <c r="T32" s="308">
        <v>10.281559892217022</v>
      </c>
      <c r="U32" s="308">
        <v>9.8774687636768643</v>
      </c>
      <c r="V32" s="308">
        <v>12.55679200972609</v>
      </c>
      <c r="W32" s="308">
        <v>37.169784401158665</v>
      </c>
      <c r="X32" s="308">
        <v>41.666125152048309</v>
      </c>
      <c r="Y32" s="308">
        <v>32.249425656075694</v>
      </c>
      <c r="Z32" s="308">
        <v>33.641759698055942</v>
      </c>
      <c r="AA32" s="308">
        <v>24.451052322814949</v>
      </c>
      <c r="AB32" s="308">
        <v>100</v>
      </c>
      <c r="AC32" s="308">
        <v>15.283288295388765</v>
      </c>
      <c r="AD32" s="308">
        <v>81.427394298487087</v>
      </c>
      <c r="AE32" s="308">
        <v>64.4339170060274</v>
      </c>
      <c r="AF32" s="308">
        <v>16.993477292459687</v>
      </c>
      <c r="AG32" s="308">
        <v>100</v>
      </c>
      <c r="AH32" s="308">
        <v>52.761380059899707</v>
      </c>
      <c r="AI32" s="308">
        <v>47.238619940100293</v>
      </c>
      <c r="AJ32" s="308">
        <v>39.903577009483385</v>
      </c>
      <c r="AK32" s="308">
        <v>7.3350429306169111</v>
      </c>
      <c r="AL32" s="308">
        <v>100</v>
      </c>
      <c r="AM32" s="308">
        <v>9.6475840468911347</v>
      </c>
      <c r="AN32" s="308">
        <v>85.475521013566038</v>
      </c>
      <c r="AO32" s="308">
        <v>70.98128364861681</v>
      </c>
      <c r="AP32" s="337">
        <v>14.494237364949218</v>
      </c>
      <c r="AQ32" s="531">
        <f>Daten_Polit!M32</f>
        <v>6.4</v>
      </c>
      <c r="AR32" s="532">
        <f>Daten_Polit!N32</f>
        <v>22.3</v>
      </c>
      <c r="AS32" s="532">
        <f>Daten_Polit!O32</f>
        <v>3.7</v>
      </c>
      <c r="AT32" s="532">
        <f>Daten_Polit!P32</f>
        <v>3.9</v>
      </c>
      <c r="AU32" s="532">
        <f>Daten_Polit!Q32</f>
        <v>2.9</v>
      </c>
      <c r="AV32" s="308">
        <v>0.70413888458848717</v>
      </c>
      <c r="AW32" s="308">
        <v>2.4016969869962623</v>
      </c>
      <c r="AX32" s="308">
        <v>0.5451195290312999</v>
      </c>
      <c r="AY32" s="308">
        <v>0.55404881589705124</v>
      </c>
      <c r="AZ32" s="308">
        <v>0.50336001694024279</v>
      </c>
      <c r="BA32" s="308">
        <v>7.1465965855973019</v>
      </c>
      <c r="BB32" s="308">
        <v>4.4531388519552992</v>
      </c>
      <c r="BC32" s="308">
        <v>10.320875124270684</v>
      </c>
      <c r="BD32" s="308">
        <v>9.8916797624191517</v>
      </c>
      <c r="BE32" s="308">
        <v>12.583979459284123</v>
      </c>
      <c r="BF32" s="308">
        <v>36.820709457403424</v>
      </c>
      <c r="BG32" s="308">
        <v>42.121766509202821</v>
      </c>
      <c r="BH32" s="308">
        <v>32.256631178153746</v>
      </c>
      <c r="BI32" s="308">
        <v>33.9521891520304</v>
      </c>
      <c r="BJ32" s="308">
        <v>23.372152900558945</v>
      </c>
      <c r="BK32" s="308">
        <v>100</v>
      </c>
      <c r="BL32" s="308">
        <v>15.432748225631826</v>
      </c>
      <c r="BM32" s="308">
        <v>81.507533723645494</v>
      </c>
      <c r="BN32" s="308">
        <v>63.953138860923239</v>
      </c>
      <c r="BO32" s="308">
        <v>17.554394862722262</v>
      </c>
      <c r="BP32" s="308">
        <v>100</v>
      </c>
      <c r="BQ32" s="308">
        <v>53.517987651097087</v>
      </c>
      <c r="BR32" s="308">
        <v>46.482012348902913</v>
      </c>
      <c r="BS32" s="308">
        <v>38.979948065195188</v>
      </c>
      <c r="BT32" s="308">
        <v>7.5020642837077194</v>
      </c>
      <c r="BU32" s="308">
        <v>100</v>
      </c>
      <c r="BV32" s="308">
        <v>9.8853685341574735</v>
      </c>
      <c r="BW32" s="308">
        <v>85.618339005306865</v>
      </c>
      <c r="BX32" s="308">
        <v>70.535900169086503</v>
      </c>
      <c r="BY32" s="312">
        <v>15.08243883622035</v>
      </c>
      <c r="BZ32" s="531">
        <f>Daten_Polit!R32</f>
        <v>6.2</v>
      </c>
      <c r="CA32" s="532">
        <f>Daten_Polit!S32</f>
        <v>21.2</v>
      </c>
      <c r="CB32" s="532">
        <f>Daten_Polit!T32</f>
        <v>3.6</v>
      </c>
      <c r="CC32" s="532">
        <f>Daten_Polit!U32</f>
        <v>3.8</v>
      </c>
      <c r="CD32" s="532">
        <f>Daten_Polit!V32</f>
        <v>2.8</v>
      </c>
      <c r="CE32" s="309">
        <v>0.66940405198593367</v>
      </c>
      <c r="CF32" s="309">
        <v>2.1395305250013026</v>
      </c>
      <c r="CG32" s="309">
        <v>0.52981732085873767</v>
      </c>
      <c r="CH32" s="309">
        <v>0.53627446384884936</v>
      </c>
      <c r="CI32" s="309">
        <v>0.50091723466271443</v>
      </c>
      <c r="CJ32" s="309">
        <v>7.2881797319288832</v>
      </c>
      <c r="CK32" s="309">
        <v>4.5593605243305229</v>
      </c>
      <c r="CL32" s="309">
        <v>10.586213980082141</v>
      </c>
      <c r="CM32" s="309">
        <v>10.193462095596056</v>
      </c>
      <c r="CN32" s="309">
        <v>12.515052142895012</v>
      </c>
      <c r="CO32" s="309">
        <v>35.82543013167183</v>
      </c>
      <c r="CP32" s="309">
        <v>43.138026753222249</v>
      </c>
      <c r="CQ32" s="309">
        <v>31.356591358873704</v>
      </c>
      <c r="CR32" s="309">
        <v>33.205473846500283</v>
      </c>
      <c r="CS32" s="309">
        <v>22.307915997623674</v>
      </c>
      <c r="CT32" s="309">
        <v>100</v>
      </c>
      <c r="CU32" s="309">
        <v>15.422514332050891</v>
      </c>
      <c r="CV32" s="309">
        <v>81.571003086793226</v>
      </c>
      <c r="CW32" s="309">
        <v>63.556860297874621</v>
      </c>
      <c r="CX32" s="309">
        <v>18.014142788918608</v>
      </c>
      <c r="CY32" s="309">
        <v>100</v>
      </c>
      <c r="CZ32" s="309">
        <v>52.980127252164912</v>
      </c>
      <c r="DA32" s="309">
        <v>47.019872747835088</v>
      </c>
      <c r="DB32" s="309">
        <v>38.992093655919177</v>
      </c>
      <c r="DC32" s="309">
        <v>8.0277790919159049</v>
      </c>
      <c r="DD32" s="309">
        <v>100</v>
      </c>
      <c r="DE32" s="309">
        <v>10.110551148773885</v>
      </c>
      <c r="DF32" s="309">
        <v>85.517348352763705</v>
      </c>
      <c r="DG32" s="309">
        <v>69.899672444337654</v>
      </c>
      <c r="DH32" s="313">
        <v>15.617675908426065</v>
      </c>
      <c r="DI32" s="565">
        <f>Daten_Polit!W32</f>
        <v>5.7</v>
      </c>
      <c r="DJ32" s="532">
        <f>Daten_Polit!X32</f>
        <v>20.8</v>
      </c>
      <c r="DK32" s="532">
        <f>Daten_Polit!Y32</f>
        <v>3.1</v>
      </c>
      <c r="DL32" s="532">
        <f>Daten_Polit!Z32</f>
        <v>3.2</v>
      </c>
      <c r="DM32" s="532">
        <f>Daten_Polit!AA32</f>
        <v>2.5</v>
      </c>
      <c r="DN32" s="309">
        <v>0.64859658878713744</v>
      </c>
      <c r="DO32" s="309">
        <v>2.4356680426765873</v>
      </c>
      <c r="DP32" s="309">
        <v>0.46424117663849473</v>
      </c>
      <c r="DQ32" s="309">
        <v>0.46685088404320485</v>
      </c>
      <c r="DR32" s="309">
        <v>0.45307068494842195</v>
      </c>
      <c r="DS32" s="309">
        <v>7.6202808565962048</v>
      </c>
      <c r="DT32" s="309">
        <v>5.0865164000442453</v>
      </c>
      <c r="DU32" s="309">
        <v>10.957821708014647</v>
      </c>
      <c r="DV32" s="309">
        <v>10.474798861321585</v>
      </c>
      <c r="DW32" s="309">
        <v>13.213346878501833</v>
      </c>
      <c r="DX32" s="309">
        <v>35.366882260778603</v>
      </c>
      <c r="DY32" s="309">
        <v>38.995409137519374</v>
      </c>
      <c r="DZ32" s="309">
        <v>30.615767271846977</v>
      </c>
      <c r="EA32" s="309">
        <v>32.61131507479795</v>
      </c>
      <c r="EB32" s="309">
        <v>21.337648271219308</v>
      </c>
      <c r="EC32" s="309">
        <v>100</v>
      </c>
      <c r="ED32" s="309">
        <v>15.572892379973263</v>
      </c>
      <c r="EE32" s="309">
        <v>81.476938353268096</v>
      </c>
      <c r="EF32" s="309">
        <v>63.060268145473501</v>
      </c>
      <c r="EG32" s="309">
        <v>18.41667020779461</v>
      </c>
      <c r="EH32" s="309">
        <v>100</v>
      </c>
      <c r="EI32" s="309">
        <v>56.511307034435532</v>
      </c>
      <c r="EJ32" s="309">
        <v>43.488692965564482</v>
      </c>
      <c r="EK32" s="309">
        <v>35.773234838175291</v>
      </c>
      <c r="EL32" s="309">
        <v>7.715458127389196</v>
      </c>
      <c r="EM32" s="309">
        <v>100</v>
      </c>
      <c r="EN32" s="309">
        <v>10.349165217839859</v>
      </c>
      <c r="EO32" s="309">
        <v>85.413638179102364</v>
      </c>
      <c r="EP32" s="309">
        <v>69.237920942649126</v>
      </c>
      <c r="EQ32" s="367">
        <v>16.175717236453242</v>
      </c>
      <c r="ER32" s="531">
        <f>Daten_Polit!AB32</f>
        <v>5.4</v>
      </c>
      <c r="ES32" s="532">
        <f>Daten_Polit!AC32</f>
        <v>19.899999999999999</v>
      </c>
      <c r="ET32" s="532">
        <f>Daten_Polit!AD32</f>
        <v>2.9</v>
      </c>
      <c r="EU32" s="532">
        <f>Daten_Polit!AE32</f>
        <v>3</v>
      </c>
      <c r="EV32" s="532">
        <f>Daten_Polit!AF32</f>
        <v>2.4</v>
      </c>
      <c r="EW32" s="309">
        <v>0.64508017238273374</v>
      </c>
      <c r="EX32" s="309">
        <v>2.4954543020234645</v>
      </c>
      <c r="EY32" s="309">
        <v>0.44869082439393571</v>
      </c>
      <c r="EZ32" s="309">
        <v>0.44944781194365907</v>
      </c>
      <c r="FA32" s="309">
        <v>0.44559559832851542</v>
      </c>
      <c r="FB32" s="309">
        <v>7.7587998206251365</v>
      </c>
      <c r="FC32" s="309">
        <v>5.2828714180422853</v>
      </c>
      <c r="FD32" s="309">
        <v>11.041782165291083</v>
      </c>
      <c r="FE32" s="309">
        <v>10.512621762747164</v>
      </c>
      <c r="FF32" s="309">
        <v>13.385220799416153</v>
      </c>
      <c r="FG32" s="309">
        <v>32.763196080109324</v>
      </c>
      <c r="FH32" s="309">
        <v>36.236363421028877</v>
      </c>
      <c r="FI32" s="309">
        <v>28.275519157648286</v>
      </c>
      <c r="FJ32" s="309">
        <v>30.313117609620193</v>
      </c>
      <c r="FK32" s="309">
        <v>19.302640451806422</v>
      </c>
      <c r="FL32" s="309">
        <v>100</v>
      </c>
      <c r="FM32" s="309">
        <v>15.589416715264765</v>
      </c>
      <c r="FN32" s="309">
        <v>81.419256020577222</v>
      </c>
      <c r="FO32" s="309">
        <v>62.428468026831816</v>
      </c>
      <c r="FP32" s="309">
        <v>18.99078799374541</v>
      </c>
      <c r="FQ32" s="309">
        <v>100</v>
      </c>
      <c r="FR32" s="309">
        <v>57.595925594095441</v>
      </c>
      <c r="FS32" s="309">
        <v>42.404074405904559</v>
      </c>
      <c r="FT32" s="309">
        <v>34.473013865165285</v>
      </c>
      <c r="FU32" s="309">
        <v>7.9310605407392778</v>
      </c>
      <c r="FV32" s="309">
        <v>100</v>
      </c>
      <c r="FW32" s="309">
        <v>10.526266540327756</v>
      </c>
      <c r="FX32" s="309">
        <v>85.226169194833375</v>
      </c>
      <c r="FY32" s="309">
        <v>68.478616894649434</v>
      </c>
      <c r="FZ32" s="313">
        <v>16.747552300183933</v>
      </c>
      <c r="GA32" s="570">
        <f>Daten_Polit!AG32</f>
        <v>6.3</v>
      </c>
      <c r="GB32" s="571">
        <f>Daten_Polit!AH32</f>
        <v>22.9</v>
      </c>
      <c r="GC32" s="571">
        <f>Daten_Polit!AI32</f>
        <v>3.4</v>
      </c>
      <c r="GD32" s="571">
        <f>Daten_Polit!AJ32</f>
        <v>3.5</v>
      </c>
      <c r="GE32" s="571">
        <f>Daten_Polit!AK32</f>
        <v>2.8</v>
      </c>
      <c r="GF32" s="444">
        <v>0.66647324918076845</v>
      </c>
      <c r="GG32" s="444">
        <v>2.6885283193232001</v>
      </c>
      <c r="GH32" s="444">
        <v>0.45449457038802055</v>
      </c>
      <c r="GI32" s="444">
        <v>0.45463480357074121</v>
      </c>
      <c r="GJ32" s="444">
        <v>0.45394654254560013</v>
      </c>
      <c r="GK32" s="444">
        <v>6.4518326920812736</v>
      </c>
      <c r="GL32" s="444">
        <v>4.44394365543309</v>
      </c>
      <c r="GM32" s="444">
        <v>9.0892395770064418</v>
      </c>
      <c r="GN32" s="444">
        <v>8.6637660932354024</v>
      </c>
      <c r="GO32" s="444">
        <v>10.841098530163048</v>
      </c>
      <c r="GP32" s="444">
        <v>31.27270531193178</v>
      </c>
      <c r="GQ32" s="444">
        <v>34.905980317362896</v>
      </c>
      <c r="GR32" s="444">
        <v>26.621288361897001</v>
      </c>
      <c r="GS32" s="444">
        <v>28.518733685001298</v>
      </c>
      <c r="GT32" s="444">
        <v>18.839152396987977</v>
      </c>
      <c r="GU32" s="444">
        <v>100</v>
      </c>
      <c r="GV32" s="444">
        <v>15.757507845363014</v>
      </c>
      <c r="GW32" s="444">
        <v>80.955680062845303</v>
      </c>
      <c r="GX32" s="444">
        <v>61.502742938379107</v>
      </c>
      <c r="GY32" s="444">
        <v>19.452937124466185</v>
      </c>
      <c r="GZ32" s="444">
        <v>0</v>
      </c>
      <c r="HA32" s="444">
        <v>57.033046419047409</v>
      </c>
      <c r="HB32" s="444">
        <v>42.966953580952591</v>
      </c>
      <c r="HC32" s="444">
        <v>34.400791991288379</v>
      </c>
      <c r="HD32" s="444">
        <v>8.5661615896642047</v>
      </c>
      <c r="HE32" s="444">
        <v>100</v>
      </c>
      <c r="HF32" s="444">
        <v>10.438139349802327</v>
      </c>
      <c r="HG32" s="444">
        <v>84.894505213011911</v>
      </c>
      <c r="HH32" s="444">
        <v>67.597249917931805</v>
      </c>
      <c r="HI32" s="445">
        <v>17.29725529508012</v>
      </c>
      <c r="HJ32" s="570">
        <f>Daten_Polit!AL32</f>
        <v>6.1</v>
      </c>
      <c r="HK32" s="571">
        <f>Daten_Polit!AM32</f>
        <v>22.4</v>
      </c>
      <c r="HL32" s="571">
        <f>Daten_Polit!AN32</f>
        <v>3.2</v>
      </c>
      <c r="HM32" s="571">
        <f>Daten_Polit!AO32</f>
        <v>3.4</v>
      </c>
      <c r="HN32" s="571">
        <f>Daten_Polit!AP32</f>
        <v>2.6</v>
      </c>
      <c r="HO32" s="444">
        <v>0.55107055768498725</v>
      </c>
      <c r="HP32" s="444">
        <v>2.18197602833281</v>
      </c>
      <c r="HQ32" s="444">
        <v>0.37264058416852386</v>
      </c>
      <c r="HR32" s="444">
        <v>0.36965188285357597</v>
      </c>
      <c r="HS32" s="444">
        <v>0.38380019053470699</v>
      </c>
      <c r="HT32" s="444">
        <v>6.7400583072504139</v>
      </c>
      <c r="HU32" s="444">
        <v>4.6331753626964591</v>
      </c>
      <c r="HV32" s="444">
        <v>9.6223291326620171</v>
      </c>
      <c r="HW32" s="444">
        <v>9.0102927401729094</v>
      </c>
      <c r="HX32" s="444">
        <v>12.133635209012171</v>
      </c>
      <c r="HY32" s="444">
        <v>39.94338303004124</v>
      </c>
      <c r="HZ32" s="444">
        <v>44.125945225446593</v>
      </c>
      <c r="IA32" s="444">
        <v>34.300697686179824</v>
      </c>
      <c r="IB32" s="444">
        <v>36.253744221677579</v>
      </c>
      <c r="IC32" s="444">
        <v>26.276545794796103</v>
      </c>
      <c r="ID32" s="444">
        <v>100</v>
      </c>
      <c r="IE32" s="444">
        <v>15.837203988218551</v>
      </c>
      <c r="IF32" s="444">
        <v>81.081310699617688</v>
      </c>
      <c r="IG32" s="444">
        <v>61.201444371323788</v>
      </c>
      <c r="IH32" s="444">
        <v>19.879866328293911</v>
      </c>
      <c r="II32" s="444">
        <v>100</v>
      </c>
      <c r="IJ32" s="444">
        <v>58.258962611218067</v>
      </c>
      <c r="IK32" s="444">
        <v>41.74103738878194</v>
      </c>
      <c r="IL32" s="444">
        <v>33.543098398532031</v>
      </c>
      <c r="IM32" s="444">
        <v>8.1979389902499165</v>
      </c>
      <c r="IN32" s="444">
        <v>100</v>
      </c>
      <c r="IO32" s="444">
        <v>10.745980887794069</v>
      </c>
      <c r="IP32" s="444">
        <v>84.960104764358547</v>
      </c>
      <c r="IQ32" s="444">
        <v>67.013055368056058</v>
      </c>
      <c r="IR32" s="445">
        <v>17.947049396302496</v>
      </c>
      <c r="IS32" s="443">
        <f>Daten_Polit!AQ32</f>
        <v>5.7</v>
      </c>
      <c r="IT32" s="227">
        <f>Daten_Polit!AR32</f>
        <v>21.6</v>
      </c>
      <c r="IU32" s="227">
        <f>Daten_Polit!AS32</f>
        <v>2.8</v>
      </c>
      <c r="IV32" s="227">
        <f>Daten_Polit!AT32</f>
        <v>3</v>
      </c>
      <c r="IW32" s="227">
        <f>Daten_Polit!AU32</f>
        <v>2.4</v>
      </c>
      <c r="IX32" s="444" t="s">
        <v>820</v>
      </c>
      <c r="IY32" s="444" t="s">
        <v>820</v>
      </c>
      <c r="IZ32" s="444" t="s">
        <v>820</v>
      </c>
      <c r="JA32" s="444" t="s">
        <v>820</v>
      </c>
      <c r="JB32" s="444" t="s">
        <v>820</v>
      </c>
      <c r="JC32" s="444" t="s">
        <v>820</v>
      </c>
      <c r="JD32" s="444" t="s">
        <v>820</v>
      </c>
      <c r="JE32" s="444" t="s">
        <v>820</v>
      </c>
      <c r="JF32" s="444" t="s">
        <v>820</v>
      </c>
      <c r="JG32" s="444" t="s">
        <v>820</v>
      </c>
      <c r="JH32" s="444" t="s">
        <v>820</v>
      </c>
      <c r="JI32" s="444" t="s">
        <v>820</v>
      </c>
      <c r="JJ32" s="444" t="s">
        <v>820</v>
      </c>
      <c r="JK32" s="444" t="s">
        <v>820</v>
      </c>
      <c r="JL32" s="444" t="s">
        <v>820</v>
      </c>
      <c r="JM32" s="444" t="s">
        <v>820</v>
      </c>
      <c r="JN32" s="444" t="s">
        <v>820</v>
      </c>
      <c r="JO32" s="444" t="s">
        <v>820</v>
      </c>
      <c r="JP32" s="444" t="s">
        <v>820</v>
      </c>
      <c r="JQ32" s="444" t="s">
        <v>820</v>
      </c>
      <c r="JR32" s="444" t="s">
        <v>820</v>
      </c>
      <c r="JS32" s="444" t="s">
        <v>820</v>
      </c>
      <c r="JT32" s="444" t="s">
        <v>820</v>
      </c>
      <c r="JU32" s="444" t="s">
        <v>820</v>
      </c>
      <c r="JV32" s="444" t="s">
        <v>820</v>
      </c>
      <c r="JW32" s="444" t="s">
        <v>820</v>
      </c>
      <c r="JX32" s="444" t="s">
        <v>820</v>
      </c>
      <c r="JY32" s="444" t="s">
        <v>820</v>
      </c>
      <c r="JZ32" s="444" t="s">
        <v>820</v>
      </c>
      <c r="KA32" s="445" t="s">
        <v>820</v>
      </c>
    </row>
    <row r="33" spans="3:287" ht="12.65" customHeight="1" x14ac:dyDescent="0.2">
      <c r="D33" s="276"/>
      <c r="E33" s="233" t="str">
        <f>Daten_Polit!E33</f>
        <v>11 - 16</v>
      </c>
      <c r="F33" s="230" t="str">
        <f>Daten_Polit!F33</f>
        <v>Ostdeutschland</v>
      </c>
      <c r="G33" s="247"/>
      <c r="H33" s="535">
        <f>Daten_Polit!H33</f>
        <v>9.1999999999999993</v>
      </c>
      <c r="I33" s="536">
        <f>Daten_Polit!I33</f>
        <v>32.6</v>
      </c>
      <c r="J33" s="536">
        <f>Daten_Polit!J33</f>
        <v>7</v>
      </c>
      <c r="K33" s="536">
        <f>Daten_Polit!K33</f>
        <v>7.8</v>
      </c>
      <c r="L33" s="536">
        <f>Daten_Polit!L33</f>
        <v>4.0999999999999996</v>
      </c>
      <c r="M33" s="310">
        <v>0.89114154551945601</v>
      </c>
      <c r="N33" s="310">
        <v>3.4002153659875254</v>
      </c>
      <c r="O33" s="310">
        <v>0.78472513762285723</v>
      </c>
      <c r="P33" s="310">
        <v>0.8236403116669988</v>
      </c>
      <c r="Q33" s="310">
        <v>0.61629194436036916</v>
      </c>
      <c r="R33" s="310">
        <v>6.7607686405027598</v>
      </c>
      <c r="S33" s="310">
        <v>4.005042097679536</v>
      </c>
      <c r="T33" s="310">
        <v>8.168035859519291</v>
      </c>
      <c r="U33" s="310">
        <v>7.6946360716108106</v>
      </c>
      <c r="V33" s="310">
        <v>11.534423416975462</v>
      </c>
      <c r="W33" s="310">
        <v>36.833496628287435</v>
      </c>
      <c r="X33" s="310">
        <v>36.539225538865892</v>
      </c>
      <c r="Y33" s="310">
        <v>36.884507917556817</v>
      </c>
      <c r="Z33" s="310">
        <v>38.443715794835022</v>
      </c>
      <c r="AA33" s="310">
        <v>25.837151827923716</v>
      </c>
      <c r="AB33" s="310">
        <v>100</v>
      </c>
      <c r="AC33" s="310">
        <v>9.3031418422104561</v>
      </c>
      <c r="AD33" s="310">
        <v>88.494373010466887</v>
      </c>
      <c r="AE33" s="310">
        <v>69.217098564748852</v>
      </c>
      <c r="AF33" s="310">
        <v>19.277274445718035</v>
      </c>
      <c r="AG33" s="310">
        <v>100</v>
      </c>
      <c r="AH33" s="310">
        <v>33.484474651308602</v>
      </c>
      <c r="AI33" s="310">
        <v>66.515525348691412</v>
      </c>
      <c r="AJ33" s="310">
        <v>58.031246090506492</v>
      </c>
      <c r="AK33" s="310">
        <v>8.484279258184916</v>
      </c>
      <c r="AL33" s="310">
        <v>100</v>
      </c>
      <c r="AM33" s="310">
        <v>5.0059706599377254</v>
      </c>
      <c r="AN33" s="310">
        <v>91.870099141631897</v>
      </c>
      <c r="AO33" s="310">
        <v>74.627904549078565</v>
      </c>
      <c r="AP33" s="339">
        <v>17.242194592553336</v>
      </c>
      <c r="AQ33" s="535">
        <f>Daten_Polit!M33</f>
        <v>8.5</v>
      </c>
      <c r="AR33" s="536">
        <f>Daten_Polit!N33</f>
        <v>31.7</v>
      </c>
      <c r="AS33" s="536">
        <f>Daten_Polit!O33</f>
        <v>6.2</v>
      </c>
      <c r="AT33" s="536">
        <f>Daten_Polit!P33</f>
        <v>6.9</v>
      </c>
      <c r="AU33" s="536">
        <f>Daten_Polit!Q33</f>
        <v>3.7</v>
      </c>
      <c r="AV33" s="310">
        <v>0.82324227612403122</v>
      </c>
      <c r="AW33" s="310">
        <v>3.1503673072394531</v>
      </c>
      <c r="AX33" s="310">
        <v>0.7185430873079488</v>
      </c>
      <c r="AY33" s="310">
        <v>0.74922722657873875</v>
      </c>
      <c r="AZ33" s="310">
        <v>0.59100175275011901</v>
      </c>
      <c r="BA33" s="310">
        <v>6.8534272069296858</v>
      </c>
      <c r="BB33" s="310">
        <v>4.096726294236797</v>
      </c>
      <c r="BC33" s="310">
        <v>8.3981723693946151</v>
      </c>
      <c r="BD33" s="310">
        <v>7.822308910762894</v>
      </c>
      <c r="BE33" s="310">
        <v>12.314907796562991</v>
      </c>
      <c r="BF33" s="310">
        <v>37.416709397794641</v>
      </c>
      <c r="BG33" s="310">
        <v>36.846409010792833</v>
      </c>
      <c r="BH33" s="310">
        <v>38.178697390683588</v>
      </c>
      <c r="BI33" s="310">
        <v>40.140702082134773</v>
      </c>
      <c r="BJ33" s="310">
        <v>24.897813246377911</v>
      </c>
      <c r="BK33" s="310">
        <v>100</v>
      </c>
      <c r="BL33" s="310">
        <v>9.4442789518866945</v>
      </c>
      <c r="BM33" s="310">
        <v>88.393560937938759</v>
      </c>
      <c r="BN33" s="310">
        <v>68.555272442771468</v>
      </c>
      <c r="BO33" s="310">
        <v>19.838288495167291</v>
      </c>
      <c r="BP33" s="310">
        <v>100</v>
      </c>
      <c r="BQ33" s="310">
        <v>35.632440206487672</v>
      </c>
      <c r="BR33" s="310">
        <v>64.367559793512328</v>
      </c>
      <c r="BS33" s="310">
        <v>55.784793580485882</v>
      </c>
      <c r="BT33" s="310">
        <v>8.5827662130264493</v>
      </c>
      <c r="BU33" s="310">
        <v>100</v>
      </c>
      <c r="BV33" s="310">
        <v>5.2013233834015864</v>
      </c>
      <c r="BW33" s="310">
        <v>91.766450245864348</v>
      </c>
      <c r="BX33" s="310">
        <v>73.970488119184409</v>
      </c>
      <c r="BY33" s="323">
        <v>17.795962126679939</v>
      </c>
      <c r="BZ33" s="535">
        <f>Daten_Polit!R33</f>
        <v>7.6</v>
      </c>
      <c r="CA33" s="536">
        <f>Daten_Polit!S33</f>
        <v>29</v>
      </c>
      <c r="CB33" s="536">
        <f>Daten_Polit!T33</f>
        <v>5.5</v>
      </c>
      <c r="CC33" s="536">
        <f>Daten_Polit!U33</f>
        <v>6.1</v>
      </c>
      <c r="CD33" s="536">
        <f>Daten_Polit!V33</f>
        <v>3.4</v>
      </c>
      <c r="CE33" s="311">
        <v>0.75851516274351538</v>
      </c>
      <c r="CF33" s="311">
        <v>2.896448684991459</v>
      </c>
      <c r="CG33" s="311">
        <v>0.65538495399627494</v>
      </c>
      <c r="CH33" s="311">
        <v>0.67416716613281535</v>
      </c>
      <c r="CI33" s="311">
        <v>0.58048551394407455</v>
      </c>
      <c r="CJ33" s="311">
        <v>7.1913873976693425</v>
      </c>
      <c r="CK33" s="311">
        <v>4.526673455754274</v>
      </c>
      <c r="CL33" s="311">
        <v>8.7991346096206566</v>
      </c>
      <c r="CM33" s="311">
        <v>8.1702516575405024</v>
      </c>
      <c r="CN33" s="311">
        <v>12.752181077123032</v>
      </c>
      <c r="CO33" s="311">
        <v>35.328151920817668</v>
      </c>
      <c r="CP33" s="311">
        <v>35.791445999532023</v>
      </c>
      <c r="CQ33" s="311">
        <v>36.311927499719296</v>
      </c>
      <c r="CR33" s="311">
        <v>38.613972628268037</v>
      </c>
      <c r="CS33" s="311">
        <v>21.949569674928497</v>
      </c>
      <c r="CT33" s="311">
        <v>100</v>
      </c>
      <c r="CU33" s="311">
        <v>9.5658053411712345</v>
      </c>
      <c r="CV33" s="311">
        <v>88.255002472778727</v>
      </c>
      <c r="CW33" s="311">
        <v>67.907162796327043</v>
      </c>
      <c r="CX33" s="311">
        <v>20.347839676451688</v>
      </c>
      <c r="CY33" s="311">
        <v>100</v>
      </c>
      <c r="CZ33" s="311">
        <v>36.602947148188584</v>
      </c>
      <c r="DA33" s="311">
        <v>63.397052851811409</v>
      </c>
      <c r="DB33" s="311">
        <v>54.295687922020576</v>
      </c>
      <c r="DC33" s="311">
        <v>9.1013649297908312</v>
      </c>
      <c r="DD33" s="311">
        <v>100</v>
      </c>
      <c r="DE33" s="311">
        <v>5.481149434565471</v>
      </c>
      <c r="DF33" s="311">
        <v>91.512091995178139</v>
      </c>
      <c r="DG33" s="311">
        <v>73.164854465152914</v>
      </c>
      <c r="DH33" s="360">
        <v>18.347237530025215</v>
      </c>
      <c r="DI33" s="567">
        <f>Daten_Polit!W33</f>
        <v>6.9</v>
      </c>
      <c r="DJ33" s="536">
        <f>Daten_Polit!X33</f>
        <v>28.6</v>
      </c>
      <c r="DK33" s="536">
        <f>Daten_Polit!Y33</f>
        <v>4.7</v>
      </c>
      <c r="DL33" s="536">
        <f>Daten_Polit!Z33</f>
        <v>5.2</v>
      </c>
      <c r="DM33" s="536">
        <f>Daten_Polit!AA33</f>
        <v>3</v>
      </c>
      <c r="DN33" s="311">
        <v>0.71934054532224601</v>
      </c>
      <c r="DO33" s="311">
        <v>3.2172421264628306</v>
      </c>
      <c r="DP33" s="311">
        <v>0.58418076769996397</v>
      </c>
      <c r="DQ33" s="311">
        <v>0.59728139984576301</v>
      </c>
      <c r="DR33" s="311">
        <v>0.53402870881220255</v>
      </c>
      <c r="DS33" s="311">
        <v>7.3968197172298256</v>
      </c>
      <c r="DT33" s="311">
        <v>4.9906911432463463</v>
      </c>
      <c r="DU33" s="311">
        <v>8.9814361604620316</v>
      </c>
      <c r="DV33" s="311">
        <v>8.2579278097635296</v>
      </c>
      <c r="DW33" s="311">
        <v>13.227581909756539</v>
      </c>
      <c r="DX33" s="311">
        <v>34.035098179049704</v>
      </c>
      <c r="DY33" s="311">
        <v>32.530854902850756</v>
      </c>
      <c r="DZ33" s="311">
        <v>35.060623267310099</v>
      </c>
      <c r="EA33" s="311">
        <v>37.516374423262555</v>
      </c>
      <c r="EB33" s="311">
        <v>20.716883082969229</v>
      </c>
      <c r="EC33" s="311">
        <v>100</v>
      </c>
      <c r="ED33" s="311">
        <v>9.8112179409559381</v>
      </c>
      <c r="EE33" s="311">
        <v>88.005444036836181</v>
      </c>
      <c r="EF33" s="311">
        <v>67.185586225772738</v>
      </c>
      <c r="EG33" s="311">
        <v>20.819857811063436</v>
      </c>
      <c r="EH33" s="311">
        <v>100</v>
      </c>
      <c r="EI33" s="311">
        <v>40.34269104134016</v>
      </c>
      <c r="EJ33" s="311">
        <v>59.657308958659826</v>
      </c>
      <c r="EK33" s="311">
        <v>50.739455750203376</v>
      </c>
      <c r="EL33" s="311">
        <v>8.9178532084564512</v>
      </c>
      <c r="EM33" s="311">
        <v>100</v>
      </c>
      <c r="EN33" s="311">
        <v>5.793484178571819</v>
      </c>
      <c r="EO33" s="311">
        <v>91.230345332593757</v>
      </c>
      <c r="EP33" s="311">
        <v>72.335098739806241</v>
      </c>
      <c r="EQ33" s="369">
        <v>18.895246592787522</v>
      </c>
      <c r="ER33" s="535">
        <f>Daten_Polit!AB33</f>
        <v>6.4</v>
      </c>
      <c r="ES33" s="536">
        <f>Daten_Polit!AC33</f>
        <v>27.1</v>
      </c>
      <c r="ET33" s="536">
        <f>Daten_Polit!AD33</f>
        <v>4.3</v>
      </c>
      <c r="EU33" s="536">
        <f>Daten_Polit!AE33</f>
        <v>4.7</v>
      </c>
      <c r="EV33" s="536">
        <f>Daten_Polit!AF33</f>
        <v>2.9</v>
      </c>
      <c r="EW33" s="311">
        <v>0.69514713916828219</v>
      </c>
      <c r="EX33" s="311">
        <v>3.2093285677168821</v>
      </c>
      <c r="EY33" s="311">
        <v>0.55035097097674679</v>
      </c>
      <c r="EZ33" s="311">
        <v>0.55638106917788932</v>
      </c>
      <c r="FA33" s="311">
        <v>0.52817986152930541</v>
      </c>
      <c r="FB33" s="311">
        <v>7.4979691717444368</v>
      </c>
      <c r="FC33" s="311">
        <v>5.1564873431367477</v>
      </c>
      <c r="FD33" s="311">
        <v>9.158318908323583</v>
      </c>
      <c r="FE33" s="311">
        <v>8.3800459322563992</v>
      </c>
      <c r="FF33" s="311">
        <v>13.375145808892478</v>
      </c>
      <c r="FG33" s="311">
        <v>31.632538725501547</v>
      </c>
      <c r="FH33" s="311">
        <v>30.246293669894968</v>
      </c>
      <c r="FI33" s="311">
        <v>32.581055067062174</v>
      </c>
      <c r="FJ33" s="311">
        <v>35.140725277024785</v>
      </c>
      <c r="FK33" s="311">
        <v>18.83528070105206</v>
      </c>
      <c r="FL33" s="311">
        <v>100</v>
      </c>
      <c r="FM33" s="311">
        <v>10.165936728598574</v>
      </c>
      <c r="FN33" s="311">
        <v>87.561044526417291</v>
      </c>
      <c r="FO33" s="311">
        <v>66.21256680533304</v>
      </c>
      <c r="FP33" s="311">
        <v>21.348477721084251</v>
      </c>
      <c r="FQ33" s="311">
        <v>100</v>
      </c>
      <c r="FR33" s="311">
        <v>42.188461465638859</v>
      </c>
      <c r="FS33" s="311">
        <v>57.811538534361141</v>
      </c>
      <c r="FT33" s="311">
        <v>48.489994054903271</v>
      </c>
      <c r="FU33" s="311">
        <v>9.321544479457863</v>
      </c>
      <c r="FV33" s="311">
        <v>100</v>
      </c>
      <c r="FW33" s="311">
        <v>6.0826173939121535</v>
      </c>
      <c r="FX33" s="311">
        <v>90.839480230819163</v>
      </c>
      <c r="FY33" s="311">
        <v>71.415808976794338</v>
      </c>
      <c r="FZ33" s="360">
        <v>19.423671254024832</v>
      </c>
      <c r="GA33" s="574">
        <f>Daten_Polit!AG33</f>
        <v>7.3</v>
      </c>
      <c r="GB33" s="575">
        <f>Daten_Polit!AH33</f>
        <v>31</v>
      </c>
      <c r="GC33" s="575">
        <f>Daten_Polit!AI33</f>
        <v>4.8</v>
      </c>
      <c r="GD33" s="575">
        <f>Daten_Polit!AJ33</f>
        <v>5.2</v>
      </c>
      <c r="GE33" s="575">
        <f>Daten_Polit!AK33</f>
        <v>3.4</v>
      </c>
      <c r="GF33" s="451">
        <v>0.71127998258049552</v>
      </c>
      <c r="GG33" s="451">
        <v>3.6494548737679988</v>
      </c>
      <c r="GH33" s="451">
        <v>0.53833155041413405</v>
      </c>
      <c r="GI33" s="451">
        <v>0.54244601804475878</v>
      </c>
      <c r="GJ33" s="451">
        <v>0.52382039271963854</v>
      </c>
      <c r="GK33" s="451">
        <v>6.2364446273832685</v>
      </c>
      <c r="GL33" s="451">
        <v>4.3053790861704311</v>
      </c>
      <c r="GM33" s="451">
        <v>7.6964519944477079</v>
      </c>
      <c r="GN33" s="451">
        <v>7.0348351685161017</v>
      </c>
      <c r="GO33" s="451">
        <v>10.85151121656067</v>
      </c>
      <c r="GP33" s="451">
        <v>30.324868386626015</v>
      </c>
      <c r="GQ33" s="451">
        <v>29.943471447621757</v>
      </c>
      <c r="GR33" s="451">
        <v>30.57213293319478</v>
      </c>
      <c r="GS33" s="451">
        <v>33.169551150296442</v>
      </c>
      <c r="GT33" s="451">
        <v>18.272342948574842</v>
      </c>
      <c r="GU33" s="451">
        <v>100</v>
      </c>
      <c r="GV33" s="451">
        <v>10.568600619611466</v>
      </c>
      <c r="GW33" s="451">
        <v>86.982264415416239</v>
      </c>
      <c r="GX33" s="451">
        <v>65.142126982340571</v>
      </c>
      <c r="GY33" s="451">
        <v>21.840137433075661</v>
      </c>
      <c r="GZ33" s="451">
        <v>0</v>
      </c>
      <c r="HA33" s="451">
        <v>43.694915827290799</v>
      </c>
      <c r="HB33" s="451">
        <v>56.305084172709208</v>
      </c>
      <c r="HC33" s="451">
        <v>46.244408879434268</v>
      </c>
      <c r="HD33" s="451">
        <v>10.060675293274937</v>
      </c>
      <c r="HE33" s="451">
        <v>100</v>
      </c>
      <c r="HF33" s="451">
        <v>6.1375033561317842</v>
      </c>
      <c r="HG33" s="451">
        <v>90.519414447768852</v>
      </c>
      <c r="HH33" s="451">
        <v>70.523350198256367</v>
      </c>
      <c r="HI33" s="452">
        <v>19.996064249512479</v>
      </c>
      <c r="HJ33" s="574">
        <f>Daten_Polit!AL33</f>
        <v>7.1</v>
      </c>
      <c r="HK33" s="575">
        <f>Daten_Polit!AM33</f>
        <v>30.3</v>
      </c>
      <c r="HL33" s="575">
        <f>Daten_Polit!AN33</f>
        <v>4.5</v>
      </c>
      <c r="HM33" s="575">
        <f>Daten_Polit!AO33</f>
        <v>5</v>
      </c>
      <c r="HN33" s="575">
        <f>Daten_Polit!AP33</f>
        <v>3.1</v>
      </c>
      <c r="HO33" s="451">
        <v>0.58494528629067466</v>
      </c>
      <c r="HP33" s="451">
        <v>2.8425760979960502</v>
      </c>
      <c r="HQ33" s="451">
        <v>0.44317885952185765</v>
      </c>
      <c r="HR33" s="451">
        <v>0.44126876790640951</v>
      </c>
      <c r="HS33" s="451">
        <v>0.44961928430464193</v>
      </c>
      <c r="HT33" s="451">
        <v>6.4085785555122596</v>
      </c>
      <c r="HU33" s="451">
        <v>4.4375023883220654</v>
      </c>
      <c r="HV33" s="451">
        <v>8.0056961901213679</v>
      </c>
      <c r="HW33" s="451">
        <v>7.1363028905733499</v>
      </c>
      <c r="HX33" s="451">
        <v>12.176852767640897</v>
      </c>
      <c r="HY33" s="451">
        <v>39.91000903230082</v>
      </c>
      <c r="HZ33" s="451">
        <v>41.372058326476797</v>
      </c>
      <c r="IA33" s="451">
        <v>38.720526430145576</v>
      </c>
      <c r="IB33" s="451">
        <v>41.434055189831071</v>
      </c>
      <c r="IC33" s="451">
        <v>25.650399223507382</v>
      </c>
      <c r="ID33" s="451">
        <v>100</v>
      </c>
      <c r="IE33" s="451">
        <v>10.727874061698135</v>
      </c>
      <c r="IF33" s="451">
        <v>86.843025882263191</v>
      </c>
      <c r="IG33" s="451">
        <v>64.603926148856999</v>
      </c>
      <c r="IH33" s="451">
        <v>22.239099733406196</v>
      </c>
      <c r="II33" s="451">
        <v>100</v>
      </c>
      <c r="IJ33" s="451">
        <v>44.738737891964696</v>
      </c>
      <c r="IK33" s="451">
        <v>55.261262108035304</v>
      </c>
      <c r="IL33" s="451">
        <v>45.716534013511009</v>
      </c>
      <c r="IM33" s="451">
        <v>9.5447280945242934</v>
      </c>
      <c r="IN33" s="451">
        <v>100</v>
      </c>
      <c r="IO33" s="451">
        <v>6.5097696053890681</v>
      </c>
      <c r="IP33" s="451">
        <v>90.23447821602376</v>
      </c>
      <c r="IQ33" s="451">
        <v>69.594303160352595</v>
      </c>
      <c r="IR33" s="452">
        <v>20.640175055671175</v>
      </c>
      <c r="IS33" s="449">
        <f>Daten_Polit!AQ33</f>
        <v>6.7</v>
      </c>
      <c r="IT33" s="450">
        <f>Daten_Polit!AR33</f>
        <v>29</v>
      </c>
      <c r="IU33" s="450">
        <f>Daten_Polit!AS33</f>
        <v>4.0999999999999996</v>
      </c>
      <c r="IV33" s="450">
        <f>Daten_Polit!AT33</f>
        <v>4.5999999999999996</v>
      </c>
      <c r="IW33" s="450">
        <f>Daten_Polit!AU33</f>
        <v>2.9</v>
      </c>
      <c r="IX33" s="451" t="s">
        <v>820</v>
      </c>
      <c r="IY33" s="451" t="s">
        <v>820</v>
      </c>
      <c r="IZ33" s="451" t="s">
        <v>820</v>
      </c>
      <c r="JA33" s="451" t="s">
        <v>820</v>
      </c>
      <c r="JB33" s="451" t="s">
        <v>820</v>
      </c>
      <c r="JC33" s="451" t="s">
        <v>820</v>
      </c>
      <c r="JD33" s="451" t="s">
        <v>820</v>
      </c>
      <c r="JE33" s="451" t="s">
        <v>820</v>
      </c>
      <c r="JF33" s="451" t="s">
        <v>820</v>
      </c>
      <c r="JG33" s="451" t="s">
        <v>820</v>
      </c>
      <c r="JH33" s="451" t="s">
        <v>820</v>
      </c>
      <c r="JI33" s="451" t="s">
        <v>820</v>
      </c>
      <c r="JJ33" s="451" t="s">
        <v>820</v>
      </c>
      <c r="JK33" s="451" t="s">
        <v>820</v>
      </c>
      <c r="JL33" s="451" t="s">
        <v>820</v>
      </c>
      <c r="JM33" s="451" t="s">
        <v>820</v>
      </c>
      <c r="JN33" s="451" t="s">
        <v>820</v>
      </c>
      <c r="JO33" s="451" t="s">
        <v>820</v>
      </c>
      <c r="JP33" s="451" t="s">
        <v>820</v>
      </c>
      <c r="JQ33" s="451" t="s">
        <v>820</v>
      </c>
      <c r="JR33" s="451" t="s">
        <v>820</v>
      </c>
      <c r="JS33" s="451" t="s">
        <v>820</v>
      </c>
      <c r="JT33" s="451" t="s">
        <v>820</v>
      </c>
      <c r="JU33" s="451" t="s">
        <v>820</v>
      </c>
      <c r="JV33" s="451" t="s">
        <v>820</v>
      </c>
      <c r="JW33" s="451" t="s">
        <v>820</v>
      </c>
      <c r="JX33" s="451" t="s">
        <v>820</v>
      </c>
      <c r="JY33" s="451" t="s">
        <v>820</v>
      </c>
      <c r="JZ33" s="451" t="s">
        <v>820</v>
      </c>
      <c r="KA33" s="452" t="s">
        <v>820</v>
      </c>
    </row>
    <row r="34" spans="3:287" ht="12.65" customHeight="1" x14ac:dyDescent="0.2">
      <c r="C34" s="279" t="s">
        <v>436</v>
      </c>
      <c r="D34" s="276" t="s">
        <v>719</v>
      </c>
      <c r="E34" s="3" t="str">
        <f>Daten_Polit!E34</f>
        <v>01001</v>
      </c>
      <c r="F34" s="229" t="str">
        <f>Daten_Polit!F34</f>
        <v>Flensburg, Stadt</v>
      </c>
      <c r="G34" s="246"/>
      <c r="H34" s="531">
        <f>Daten_Polit!H34</f>
        <v>10</v>
      </c>
      <c r="I34" s="531">
        <f>Daten_Polit!I34</f>
        <v>27</v>
      </c>
      <c r="J34" s="531">
        <f>Daten_Polit!J34</f>
        <v>5.8</v>
      </c>
      <c r="K34" s="531">
        <f>Daten_Polit!K34</f>
        <v>6.3</v>
      </c>
      <c r="L34" s="531">
        <f>Daten_Polit!L34</f>
        <v>3.6</v>
      </c>
      <c r="M34" s="308">
        <v>1.0999810552240221</v>
      </c>
      <c r="N34" s="308">
        <v>3.0947435053353489</v>
      </c>
      <c r="O34" s="308">
        <v>0.85710892204927291</v>
      </c>
      <c r="P34" s="308">
        <v>0.89040900016170033</v>
      </c>
      <c r="Q34" s="308">
        <v>0.68708198354485983</v>
      </c>
      <c r="R34" s="308">
        <v>6.3012721436214054</v>
      </c>
      <c r="S34" s="308">
        <v>4.0384674850798845</v>
      </c>
      <c r="T34" s="308">
        <v>9.1722940382015317</v>
      </c>
      <c r="U34" s="308">
        <v>8.8211990492119234</v>
      </c>
      <c r="V34" s="308">
        <v>11.667187988737982</v>
      </c>
      <c r="W34" s="308">
        <v>36.245400872763547</v>
      </c>
      <c r="X34" s="308">
        <v>39.81375135806227</v>
      </c>
      <c r="Y34" s="308">
        <v>31.428683018277816</v>
      </c>
      <c r="Z34" s="308">
        <v>32.087921886843496</v>
      </c>
      <c r="AA34" s="308">
        <v>26.771653543297862</v>
      </c>
      <c r="AB34" s="308">
        <v>100</v>
      </c>
      <c r="AC34" s="308">
        <v>20.951583335769509</v>
      </c>
      <c r="AD34" s="308">
        <v>75.953798138266592</v>
      </c>
      <c r="AE34" s="308">
        <v>60.275424424413657</v>
      </c>
      <c r="AF34" s="308">
        <v>15.678373713852931</v>
      </c>
      <c r="AG34" s="308">
        <v>100</v>
      </c>
      <c r="AH34" s="308">
        <v>56.46344018437042</v>
      </c>
      <c r="AI34" s="308">
        <v>43.536559815629573</v>
      </c>
      <c r="AJ34" s="308">
        <v>37.94259375654724</v>
      </c>
      <c r="AK34" s="308">
        <v>5.5939660590823364</v>
      </c>
      <c r="AL34" s="308">
        <v>100</v>
      </c>
      <c r="AM34" s="308">
        <v>12.964292867569188</v>
      </c>
      <c r="AN34" s="308">
        <v>81.526329468321677</v>
      </c>
      <c r="AO34" s="308">
        <v>68.174276284801181</v>
      </c>
      <c r="AP34" s="337">
        <v>13.352053183520498</v>
      </c>
      <c r="AQ34" s="531">
        <f>Daten_Polit!M34</f>
        <v>9</v>
      </c>
      <c r="AR34" s="532">
        <f>Daten_Polit!N34</f>
        <v>25.2</v>
      </c>
      <c r="AS34" s="532">
        <f>Daten_Polit!O34</f>
        <v>5</v>
      </c>
      <c r="AT34" s="532">
        <f>Daten_Polit!P34</f>
        <v>5.4</v>
      </c>
      <c r="AU34" s="532">
        <f>Daten_Polit!Q34</f>
        <v>3.5</v>
      </c>
      <c r="AV34" s="308">
        <v>1.0840600775193798</v>
      </c>
      <c r="AW34" s="308">
        <v>3.0022070942083823</v>
      </c>
      <c r="AX34" s="308">
        <v>0.84548458759640654</v>
      </c>
      <c r="AY34" s="308">
        <v>0.86462256335087007</v>
      </c>
      <c r="AZ34" s="308">
        <v>0.75470102980120757</v>
      </c>
      <c r="BA34" s="308">
        <v>6.5796054459572106</v>
      </c>
      <c r="BB34" s="308">
        <v>4.0923639689071791</v>
      </c>
      <c r="BC34" s="308">
        <v>10.132258356734845</v>
      </c>
      <c r="BD34" s="308">
        <v>9.6370331404521909</v>
      </c>
      <c r="BE34" s="308">
        <v>13.200782268577157</v>
      </c>
      <c r="BF34" s="308">
        <v>32.7282840456107</v>
      </c>
      <c r="BG34" s="308">
        <v>36.498243540498379</v>
      </c>
      <c r="BH34" s="308">
        <v>28.618241398143091</v>
      </c>
      <c r="BI34" s="308">
        <v>29.977723559986636</v>
      </c>
      <c r="BJ34" s="308">
        <v>20.397690827456113</v>
      </c>
      <c r="BK34" s="308">
        <v>100</v>
      </c>
      <c r="BL34" s="308">
        <v>20.66156694040242</v>
      </c>
      <c r="BM34" s="308">
        <v>76.278838056129885</v>
      </c>
      <c r="BN34" s="308">
        <v>59.62197309956354</v>
      </c>
      <c r="BO34" s="308">
        <v>16.656864956566345</v>
      </c>
      <c r="BP34" s="308">
        <v>100</v>
      </c>
      <c r="BQ34" s="308">
        <v>59.319631467044651</v>
      </c>
      <c r="BR34" s="308">
        <v>40.680368532955349</v>
      </c>
      <c r="BS34" s="308">
        <v>35.223245924875975</v>
      </c>
      <c r="BT34" s="308">
        <v>5.4571226080793762</v>
      </c>
      <c r="BU34" s="308">
        <v>100</v>
      </c>
      <c r="BV34" s="308">
        <v>13.162069123188774</v>
      </c>
      <c r="BW34" s="308">
        <v>81.480788019668353</v>
      </c>
      <c r="BX34" s="308">
        <v>67.294510816117082</v>
      </c>
      <c r="BY34" s="312">
        <v>14.186277203551271</v>
      </c>
      <c r="BZ34" s="531">
        <f>Daten_Polit!R34</f>
        <v>8.9</v>
      </c>
      <c r="CA34" s="532">
        <f>Daten_Polit!S34</f>
        <v>24.5</v>
      </c>
      <c r="CB34" s="532">
        <f>Daten_Polit!T34</f>
        <v>5.0999999999999996</v>
      </c>
      <c r="CC34" s="532">
        <f>Daten_Polit!U34</f>
        <v>5.4</v>
      </c>
      <c r="CD34" s="532">
        <f>Daten_Polit!V34</f>
        <v>3.8</v>
      </c>
      <c r="CE34" s="309">
        <v>1.0244744794606981</v>
      </c>
      <c r="CF34" s="309">
        <v>2.6876172900307731</v>
      </c>
      <c r="CG34" s="309">
        <v>0.81353538465364428</v>
      </c>
      <c r="CH34" s="309">
        <v>0.82773300695245122</v>
      </c>
      <c r="CI34" s="309">
        <v>0.75090779935013585</v>
      </c>
      <c r="CJ34" s="309">
        <v>6.3990263153041376</v>
      </c>
      <c r="CK34" s="309">
        <v>4.1322021915871341</v>
      </c>
      <c r="CL34" s="309">
        <v>9.8035607489532168</v>
      </c>
      <c r="CM34" s="309">
        <v>9.3024532133250801</v>
      </c>
      <c r="CN34" s="309">
        <v>12.400455062571105</v>
      </c>
      <c r="CO34" s="309">
        <v>31.820196498485121</v>
      </c>
      <c r="CP34" s="309">
        <v>37.992567662318045</v>
      </c>
      <c r="CQ34" s="309">
        <v>27.62836185818988</v>
      </c>
      <c r="CR34" s="309">
        <v>29.516679511173173</v>
      </c>
      <c r="CS34" s="309">
        <v>17.858160068358629</v>
      </c>
      <c r="CT34" s="309">
        <v>100</v>
      </c>
      <c r="CU34" s="309">
        <v>21.094448136197485</v>
      </c>
      <c r="CV34" s="309">
        <v>75.651995239165913</v>
      </c>
      <c r="CW34" s="309">
        <v>58.327826240558579</v>
      </c>
      <c r="CX34" s="309">
        <v>17.324168998607341</v>
      </c>
      <c r="CY34" s="309">
        <v>100</v>
      </c>
      <c r="CZ34" s="309">
        <v>57.49213265553135</v>
      </c>
      <c r="DA34" s="309">
        <v>42.50786734446865</v>
      </c>
      <c r="DB34" s="309">
        <v>35.4877753570564</v>
      </c>
      <c r="DC34" s="309">
        <v>7.0200919874122496</v>
      </c>
      <c r="DD34" s="309">
        <v>100</v>
      </c>
      <c r="DE34" s="309">
        <v>13.712021010099393</v>
      </c>
      <c r="DF34" s="309">
        <v>80.629293372393221</v>
      </c>
      <c r="DG34" s="309">
        <v>65.728659983327958</v>
      </c>
      <c r="DH34" s="313">
        <v>14.900633389065259</v>
      </c>
      <c r="DI34" s="565">
        <f>Daten_Polit!W34</f>
        <v>8.3000000000000007</v>
      </c>
      <c r="DJ34" s="532">
        <f>Daten_Polit!X34</f>
        <v>24.2</v>
      </c>
      <c r="DK34" s="532">
        <f>Daten_Polit!Y34</f>
        <v>4.3</v>
      </c>
      <c r="DL34" s="532">
        <f>Daten_Polit!Z34</f>
        <v>4.5999999999999996</v>
      </c>
      <c r="DM34" s="532">
        <f>Daten_Polit!AA34</f>
        <v>3</v>
      </c>
      <c r="DN34" s="309">
        <v>0.999440571477752</v>
      </c>
      <c r="DO34" s="309">
        <v>3.1086077175110254</v>
      </c>
      <c r="DP34" s="309">
        <v>0.69428006354655236</v>
      </c>
      <c r="DQ34" s="309">
        <v>0.71461636821069152</v>
      </c>
      <c r="DR34" s="309">
        <v>0.61087552670908618</v>
      </c>
      <c r="DS34" s="309">
        <v>6.6955471640245605</v>
      </c>
      <c r="DT34" s="309">
        <v>4.8267170762444866</v>
      </c>
      <c r="DU34" s="309">
        <v>9.5922673077864751</v>
      </c>
      <c r="DV34" s="309">
        <v>9.1010053776009094</v>
      </c>
      <c r="DW34" s="309">
        <v>12.160097769630308</v>
      </c>
      <c r="DX34" s="309">
        <v>33.297837325019522</v>
      </c>
      <c r="DY34" s="309">
        <v>36.683704244579992</v>
      </c>
      <c r="DZ34" s="309">
        <v>28.025857782194493</v>
      </c>
      <c r="EA34" s="309">
        <v>28.90060419381421</v>
      </c>
      <c r="EB34" s="309">
        <v>23.451053283754646</v>
      </c>
      <c r="EC34" s="309">
        <v>100</v>
      </c>
      <c r="ED34" s="309">
        <v>21.682296770461022</v>
      </c>
      <c r="EE34" s="309">
        <v>75.183154598130841</v>
      </c>
      <c r="EF34" s="309">
        <v>57.641627849837803</v>
      </c>
      <c r="EG34" s="309">
        <v>17.54152674829303</v>
      </c>
      <c r="EH34" s="309">
        <v>100</v>
      </c>
      <c r="EI34" s="309">
        <v>62.685185185185198</v>
      </c>
      <c r="EJ34" s="309">
        <v>37.314814814814817</v>
      </c>
      <c r="EK34" s="309">
        <v>31.550925925925927</v>
      </c>
      <c r="EL34" s="309">
        <v>5.7638888888888893</v>
      </c>
      <c r="EM34" s="309">
        <v>100</v>
      </c>
      <c r="EN34" s="309">
        <v>14.167239295505111</v>
      </c>
      <c r="EO34" s="309">
        <v>80.520341391300988</v>
      </c>
      <c r="EP34" s="309">
        <v>64.735948566912299</v>
      </c>
      <c r="EQ34" s="367">
        <v>15.784392824388693</v>
      </c>
      <c r="ER34" s="531">
        <f>Daten_Polit!AB34</f>
        <v>8</v>
      </c>
      <c r="ES34" s="532">
        <f>Daten_Polit!AC34</f>
        <v>22.7</v>
      </c>
      <c r="ET34" s="532">
        <f>Daten_Polit!AD34</f>
        <v>4.0999999999999996</v>
      </c>
      <c r="EU34" s="532">
        <f>Daten_Polit!AE34</f>
        <v>4.4000000000000004</v>
      </c>
      <c r="EV34" s="532">
        <f>Daten_Polit!AF34</f>
        <v>3.1</v>
      </c>
      <c r="EW34" s="309">
        <v>1.0020198194786341</v>
      </c>
      <c r="EX34" s="309">
        <v>3.044670339899068</v>
      </c>
      <c r="EY34" s="309">
        <v>0.68002150526885141</v>
      </c>
      <c r="EZ34" s="309">
        <v>0.69805421978050342</v>
      </c>
      <c r="FA34" s="309">
        <v>0.60952107479170226</v>
      </c>
      <c r="FB34" s="309">
        <v>6.8880318187296616</v>
      </c>
      <c r="FC34" s="309">
        <v>5.1827068162435213</v>
      </c>
      <c r="FD34" s="309">
        <v>9.5832901420132597</v>
      </c>
      <c r="FE34" s="309">
        <v>9.1051805337521898</v>
      </c>
      <c r="FF34" s="309">
        <v>11.843276936776491</v>
      </c>
      <c r="FG34" s="309">
        <v>30.576961469354121</v>
      </c>
      <c r="FH34" s="309">
        <v>33.62676056338028</v>
      </c>
      <c r="FI34" s="309">
        <v>25.757107540173052</v>
      </c>
      <c r="FJ34" s="309">
        <v>27.507342373303189</v>
      </c>
      <c r="FK34" s="309">
        <v>17.550542045131259</v>
      </c>
      <c r="FL34" s="309">
        <v>100</v>
      </c>
      <c r="FM34" s="309">
        <v>22.274722100026963</v>
      </c>
      <c r="FN34" s="309">
        <v>74.653449585573981</v>
      </c>
      <c r="FO34" s="309">
        <v>56.828238957737078</v>
      </c>
      <c r="FP34" s="309">
        <v>17.825210627836913</v>
      </c>
      <c r="FQ34" s="309">
        <v>100</v>
      </c>
      <c r="FR34" s="309">
        <v>61.269526407141086</v>
      </c>
      <c r="FS34" s="309">
        <v>38.730473592858914</v>
      </c>
      <c r="FT34" s="309">
        <v>32.035705430200842</v>
      </c>
      <c r="FU34" s="309">
        <v>6.6947681626580726</v>
      </c>
      <c r="FV34" s="309">
        <v>100</v>
      </c>
      <c r="FW34" s="309">
        <v>15.063867348291899</v>
      </c>
      <c r="FX34" s="309">
        <v>79.905519762735054</v>
      </c>
      <c r="FY34" s="309">
        <v>63.630107588358563</v>
      </c>
      <c r="FZ34" s="313">
        <v>16.275412174376488</v>
      </c>
      <c r="GA34" s="570">
        <f>Daten_Polit!AG34</f>
        <v>9.1</v>
      </c>
      <c r="GB34" s="571">
        <f>Daten_Polit!AH34</f>
        <v>24.6</v>
      </c>
      <c r="GC34" s="571">
        <f>Daten_Polit!AI34</f>
        <v>4.9000000000000004</v>
      </c>
      <c r="GD34" s="571">
        <f>Daten_Polit!AJ34</f>
        <v>5.2</v>
      </c>
      <c r="GE34" s="571">
        <f>Daten_Polit!AK34</f>
        <v>3.9</v>
      </c>
      <c r="GF34" s="444">
        <v>1.0368004576222711</v>
      </c>
      <c r="GG34" s="444">
        <v>3.1470971660001013</v>
      </c>
      <c r="GH34" s="444">
        <v>0.69632065932447484</v>
      </c>
      <c r="GI34" s="444">
        <v>0.6858040538581559</v>
      </c>
      <c r="GJ34" s="444">
        <v>0.73548034577294819</v>
      </c>
      <c r="GK34" s="444">
        <v>5.8983520878886457</v>
      </c>
      <c r="GL34" s="444">
        <v>4.4383789236338274</v>
      </c>
      <c r="GM34" s="444">
        <v>8.0720273207077113</v>
      </c>
      <c r="GN34" s="444">
        <v>7.4864257116216208</v>
      </c>
      <c r="GO34" s="444">
        <v>10.547056096430227</v>
      </c>
      <c r="GP34" s="444">
        <v>30.054181888776398</v>
      </c>
      <c r="GQ34" s="444">
        <v>33.647149096917317</v>
      </c>
      <c r="GR34" s="444">
        <v>24.70913640953637</v>
      </c>
      <c r="GS34" s="444">
        <v>26.546223958333332</v>
      </c>
      <c r="GT34" s="444">
        <v>16.915995397009613</v>
      </c>
      <c r="GU34" s="444">
        <v>100</v>
      </c>
      <c r="GV34" s="444">
        <v>22.771582521507515</v>
      </c>
      <c r="GW34" s="444">
        <v>73.976501887425002</v>
      </c>
      <c r="GX34" s="444">
        <v>55.675218178545748</v>
      </c>
      <c r="GY34" s="444">
        <v>18.301283708879243</v>
      </c>
      <c r="GZ34" s="444">
        <v>100</v>
      </c>
      <c r="HA34" s="444">
        <v>60.906403940886698</v>
      </c>
      <c r="HB34" s="444">
        <v>39.093596059113295</v>
      </c>
      <c r="HC34" s="444">
        <v>31.349753694581278</v>
      </c>
      <c r="HD34" s="444">
        <v>7.7438423645320196</v>
      </c>
      <c r="HE34" s="444">
        <v>100</v>
      </c>
      <c r="HF34" s="444">
        <v>15.407834546962624</v>
      </c>
      <c r="HG34" s="444">
        <v>79.259594823488968</v>
      </c>
      <c r="HH34" s="444">
        <v>62.480124052830952</v>
      </c>
      <c r="HI34" s="445">
        <v>16.779470770658016</v>
      </c>
      <c r="HJ34" s="570">
        <f>Daten_Polit!AL34</f>
        <v>8.5</v>
      </c>
      <c r="HK34" s="571">
        <f>Daten_Polit!AM34</f>
        <v>23</v>
      </c>
      <c r="HL34" s="571">
        <f>Daten_Polit!AN34</f>
        <v>4.4000000000000004</v>
      </c>
      <c r="HM34" s="571">
        <f>Daten_Polit!AO34</f>
        <v>4.8</v>
      </c>
      <c r="HN34" s="571">
        <f>Daten_Polit!AP34</f>
        <v>3.2</v>
      </c>
      <c r="HO34" s="444">
        <v>0.81897696850795987</v>
      </c>
      <c r="HP34" s="444">
        <v>2.3228025095890357</v>
      </c>
      <c r="HQ34" s="444">
        <v>0.55131703248096298</v>
      </c>
      <c r="HR34" s="444">
        <v>0.55520419609934346</v>
      </c>
      <c r="HS34" s="444">
        <v>0.53782818904279417</v>
      </c>
      <c r="HT34" s="444">
        <v>6.5160550027276125</v>
      </c>
      <c r="HU34" s="444">
        <v>4.7085615805995538</v>
      </c>
      <c r="HV34" s="444">
        <v>9.36063114079667</v>
      </c>
      <c r="HW34" s="444">
        <v>8.7174053799517335</v>
      </c>
      <c r="HX34" s="444">
        <v>12.336601307189543</v>
      </c>
      <c r="HY34" s="444">
        <v>39.200839214190054</v>
      </c>
      <c r="HZ34" s="444">
        <v>42.832292734444138</v>
      </c>
      <c r="IA34" s="444">
        <v>33.425605536330863</v>
      </c>
      <c r="IB34" s="444">
        <v>35.218725555086706</v>
      </c>
      <c r="IC34" s="444">
        <v>25.173082248681787</v>
      </c>
      <c r="ID34" s="444">
        <v>100</v>
      </c>
      <c r="IE34" s="444">
        <v>23.20648914775429</v>
      </c>
      <c r="IF34" s="444">
        <v>73.846814953294825</v>
      </c>
      <c r="IG34" s="444">
        <v>54.924434170418181</v>
      </c>
      <c r="IH34" s="444">
        <v>18.922380782876637</v>
      </c>
      <c r="II34" s="444">
        <v>100</v>
      </c>
      <c r="IJ34" s="444">
        <v>61.838251858526696</v>
      </c>
      <c r="IK34" s="444">
        <v>38.161748141473304</v>
      </c>
      <c r="IL34" s="444">
        <v>31.673800405496731</v>
      </c>
      <c r="IM34" s="444">
        <v>6.4879477359765705</v>
      </c>
      <c r="IN34" s="444">
        <v>100</v>
      </c>
      <c r="IO34" s="444">
        <v>16.562307967156801</v>
      </c>
      <c r="IP34" s="444">
        <v>78.769063499951287</v>
      </c>
      <c r="IQ34" s="444">
        <v>61.147740206605469</v>
      </c>
      <c r="IR34" s="445">
        <v>17.621323293345821</v>
      </c>
      <c r="IS34" s="443">
        <f>Daten_Polit!AQ34</f>
        <v>7.7</v>
      </c>
      <c r="IT34" s="227">
        <f>Daten_Polit!AR34</f>
        <v>20.9</v>
      </c>
      <c r="IU34" s="227">
        <f>Daten_Polit!AS34</f>
        <v>3.9</v>
      </c>
      <c r="IV34" s="227">
        <f>Daten_Polit!AT34</f>
        <v>4.2</v>
      </c>
      <c r="IW34" s="227">
        <f>Daten_Polit!AU34</f>
        <v>3</v>
      </c>
      <c r="IX34" s="444" t="s">
        <v>820</v>
      </c>
      <c r="IY34" s="444" t="s">
        <v>820</v>
      </c>
      <c r="IZ34" s="444" t="s">
        <v>820</v>
      </c>
      <c r="JA34" s="444" t="s">
        <v>820</v>
      </c>
      <c r="JB34" s="444" t="s">
        <v>820</v>
      </c>
      <c r="JC34" s="444" t="s">
        <v>820</v>
      </c>
      <c r="JD34" s="444" t="s">
        <v>820</v>
      </c>
      <c r="JE34" s="444" t="s">
        <v>820</v>
      </c>
      <c r="JF34" s="444" t="s">
        <v>820</v>
      </c>
      <c r="JG34" s="444" t="s">
        <v>820</v>
      </c>
      <c r="JH34" s="444" t="s">
        <v>820</v>
      </c>
      <c r="JI34" s="444" t="s">
        <v>820</v>
      </c>
      <c r="JJ34" s="444" t="s">
        <v>820</v>
      </c>
      <c r="JK34" s="444" t="s">
        <v>820</v>
      </c>
      <c r="JL34" s="444" t="s">
        <v>820</v>
      </c>
      <c r="JM34" s="444" t="s">
        <v>820</v>
      </c>
      <c r="JN34" s="444" t="s">
        <v>820</v>
      </c>
      <c r="JO34" s="444" t="s">
        <v>820</v>
      </c>
      <c r="JP34" s="444" t="s">
        <v>820</v>
      </c>
      <c r="JQ34" s="444" t="s">
        <v>820</v>
      </c>
      <c r="JR34" s="444" t="s">
        <v>820</v>
      </c>
      <c r="JS34" s="444" t="s">
        <v>820</v>
      </c>
      <c r="JT34" s="444" t="s">
        <v>820</v>
      </c>
      <c r="JU34" s="444" t="s">
        <v>820</v>
      </c>
      <c r="JV34" s="444" t="s">
        <v>820</v>
      </c>
      <c r="JW34" s="444" t="s">
        <v>820</v>
      </c>
      <c r="JX34" s="444" t="s">
        <v>820</v>
      </c>
      <c r="JY34" s="444" t="s">
        <v>820</v>
      </c>
      <c r="JZ34" s="444" t="s">
        <v>820</v>
      </c>
      <c r="KA34" s="445" t="s">
        <v>820</v>
      </c>
    </row>
    <row r="35" spans="3:287" ht="12.65" customHeight="1" x14ac:dyDescent="0.2">
      <c r="D35" s="276"/>
      <c r="E35" s="3" t="str">
        <f>Daten_Polit!E35</f>
        <v>01002</v>
      </c>
      <c r="F35" s="229" t="str">
        <f>Daten_Polit!F35</f>
        <v>Kiel, Landeshauptstadt</v>
      </c>
      <c r="G35" s="246"/>
      <c r="H35" s="531">
        <f>Daten_Polit!H35</f>
        <v>9.9</v>
      </c>
      <c r="I35" s="532">
        <f>Daten_Polit!I35</f>
        <v>27</v>
      </c>
      <c r="J35" s="532">
        <f>Daten_Polit!J35</f>
        <v>5.8</v>
      </c>
      <c r="K35" s="532">
        <f>Daten_Polit!K35</f>
        <v>6.2</v>
      </c>
      <c r="L35" s="532">
        <f>Daten_Polit!L35</f>
        <v>4.7</v>
      </c>
      <c r="M35" s="308">
        <v>0.83581424549891647</v>
      </c>
      <c r="N35" s="308">
        <v>2.5445575335867048</v>
      </c>
      <c r="O35" s="308">
        <v>0.65077529311507587</v>
      </c>
      <c r="P35" s="308">
        <v>0.66344197252077353</v>
      </c>
      <c r="Q35" s="308">
        <v>0.61095926880205176</v>
      </c>
      <c r="R35" s="308">
        <v>5.4062084199920051</v>
      </c>
      <c r="S35" s="308">
        <v>3.3843645474926132</v>
      </c>
      <c r="T35" s="308">
        <v>7.8524165707710463</v>
      </c>
      <c r="U35" s="308">
        <v>7.2833278502759811</v>
      </c>
      <c r="V35" s="308">
        <v>9.9554234769690648</v>
      </c>
      <c r="W35" s="308">
        <v>38.678877007057892</v>
      </c>
      <c r="X35" s="308">
        <v>41.184600663886023</v>
      </c>
      <c r="Y35" s="308">
        <v>35.444036486717515</v>
      </c>
      <c r="Z35" s="308">
        <v>38.063609656404665</v>
      </c>
      <c r="AA35" s="308">
        <v>25.822666041146686</v>
      </c>
      <c r="AB35" s="308">
        <v>100</v>
      </c>
      <c r="AC35" s="308">
        <v>20.058931595981665</v>
      </c>
      <c r="AD35" s="308">
        <v>76.582274635163699</v>
      </c>
      <c r="AE35" s="308">
        <v>55.440556012850394</v>
      </c>
      <c r="AF35" s="308">
        <v>21.141718622313295</v>
      </c>
      <c r="AG35" s="308">
        <v>100</v>
      </c>
      <c r="AH35" s="308">
        <v>55.116260228469585</v>
      </c>
      <c r="AI35" s="308">
        <v>44.883739771530429</v>
      </c>
      <c r="AJ35" s="308">
        <v>35.145426557562992</v>
      </c>
      <c r="AK35" s="308">
        <v>9.7383132139674302</v>
      </c>
      <c r="AL35" s="308">
        <v>100</v>
      </c>
      <c r="AM35" s="308">
        <v>11.643243898587436</v>
      </c>
      <c r="AN35" s="308">
        <v>82.908065415465671</v>
      </c>
      <c r="AO35" s="308">
        <v>62.89823721772958</v>
      </c>
      <c r="AP35" s="337">
        <v>20.009828197736084</v>
      </c>
      <c r="AQ35" s="531">
        <f>Daten_Polit!M35</f>
        <v>9.6999999999999993</v>
      </c>
      <c r="AR35" s="532">
        <f>Daten_Polit!N35</f>
        <v>26.9</v>
      </c>
      <c r="AS35" s="532">
        <f>Daten_Polit!O35</f>
        <v>5.6</v>
      </c>
      <c r="AT35" s="532">
        <f>Daten_Polit!P35</f>
        <v>5.9</v>
      </c>
      <c r="AU35" s="532">
        <f>Daten_Polit!Q35</f>
        <v>4.8</v>
      </c>
      <c r="AV35" s="308">
        <v>0.80986574355615859</v>
      </c>
      <c r="AW35" s="308">
        <v>2.298509679009539</v>
      </c>
      <c r="AX35" s="308">
        <v>0.64703921784243168</v>
      </c>
      <c r="AY35" s="308">
        <v>0.65825109333914888</v>
      </c>
      <c r="AZ35" s="308">
        <v>0.61463267558217394</v>
      </c>
      <c r="BA35" s="308">
        <v>5.3210467548801796</v>
      </c>
      <c r="BB35" s="308">
        <v>3.2795351839896862</v>
      </c>
      <c r="BC35" s="308">
        <v>7.9024694289444639</v>
      </c>
      <c r="BD35" s="308">
        <v>7.2089578082612915</v>
      </c>
      <c r="BE35" s="308">
        <v>10.24209774777672</v>
      </c>
      <c r="BF35" s="308">
        <v>40.343900780413897</v>
      </c>
      <c r="BG35" s="308">
        <v>44.284336258946269</v>
      </c>
      <c r="BH35" s="308">
        <v>36.373850256162797</v>
      </c>
      <c r="BI35" s="308">
        <v>39.676822739218231</v>
      </c>
      <c r="BJ35" s="308">
        <v>25.349275456491643</v>
      </c>
      <c r="BK35" s="308">
        <v>100</v>
      </c>
      <c r="BL35" s="308">
        <v>20.279257344540579</v>
      </c>
      <c r="BM35" s="308">
        <v>76.430876581357836</v>
      </c>
      <c r="BN35" s="308">
        <v>54.299554592224588</v>
      </c>
      <c r="BO35" s="308">
        <v>22.131321989133252</v>
      </c>
      <c r="BP35" s="308">
        <v>100</v>
      </c>
      <c r="BQ35" s="308">
        <v>57.183766977581421</v>
      </c>
      <c r="BR35" s="308">
        <v>42.816233022418587</v>
      </c>
      <c r="BS35" s="308">
        <v>32.956962853870067</v>
      </c>
      <c r="BT35" s="308">
        <v>9.8592701685485196</v>
      </c>
      <c r="BU35" s="308">
        <v>100</v>
      </c>
      <c r="BV35" s="308">
        <v>11.925959920927861</v>
      </c>
      <c r="BW35" s="308">
        <v>82.799679785298466</v>
      </c>
      <c r="BX35" s="308">
        <v>61.516475380838727</v>
      </c>
      <c r="BY35" s="312">
        <v>21.283204404459735</v>
      </c>
      <c r="BZ35" s="531">
        <f>Daten_Polit!R35</f>
        <v>9.1</v>
      </c>
      <c r="CA35" s="532">
        <f>Daten_Polit!S35</f>
        <v>24.7</v>
      </c>
      <c r="CB35" s="532">
        <f>Daten_Polit!T35</f>
        <v>5.4</v>
      </c>
      <c r="CC35" s="532">
        <f>Daten_Polit!U35</f>
        <v>5.7</v>
      </c>
      <c r="CD35" s="532">
        <f>Daten_Polit!V35</f>
        <v>4.5999999999999996</v>
      </c>
      <c r="CE35" s="309">
        <v>0.75242477660004736</v>
      </c>
      <c r="CF35" s="309">
        <v>2.0158486772492337</v>
      </c>
      <c r="CG35" s="309">
        <v>0.60947026140770444</v>
      </c>
      <c r="CH35" s="309">
        <v>0.61479432581332472</v>
      </c>
      <c r="CI35" s="309">
        <v>0.59500837415690255</v>
      </c>
      <c r="CJ35" s="309">
        <v>5.549966578668398</v>
      </c>
      <c r="CK35" s="309">
        <v>3.5466705399231699</v>
      </c>
      <c r="CL35" s="309">
        <v>8.1532229992722272</v>
      </c>
      <c r="CM35" s="309">
        <v>7.4400453200730157</v>
      </c>
      <c r="CN35" s="309">
        <v>10.3403899362978</v>
      </c>
      <c r="CO35" s="309">
        <v>37.758201701093554</v>
      </c>
      <c r="CP35" s="309">
        <v>43.994510162733711</v>
      </c>
      <c r="CQ35" s="309">
        <v>33.591468833312391</v>
      </c>
      <c r="CR35" s="309">
        <v>37.403149738926224</v>
      </c>
      <c r="CS35" s="309">
        <v>21.926546391750566</v>
      </c>
      <c r="CT35" s="309">
        <v>100</v>
      </c>
      <c r="CU35" s="309">
        <v>20.350532773018312</v>
      </c>
      <c r="CV35" s="309">
        <v>76.445586755920075</v>
      </c>
      <c r="CW35" s="309">
        <v>53.557070667167636</v>
      </c>
      <c r="CX35" s="309">
        <v>22.888516088752432</v>
      </c>
      <c r="CY35" s="309">
        <v>100</v>
      </c>
      <c r="CZ35" s="309">
        <v>55.068923399057766</v>
      </c>
      <c r="DA35" s="309">
        <v>44.931076600942234</v>
      </c>
      <c r="DB35" s="309">
        <v>33.842261385447557</v>
      </c>
      <c r="DC35" s="309">
        <v>11.088815215494678</v>
      </c>
      <c r="DD35" s="309">
        <v>100</v>
      </c>
      <c r="DE35" s="309">
        <v>12.377616987010136</v>
      </c>
      <c r="DF35" s="309">
        <v>82.51604387240242</v>
      </c>
      <c r="DG35" s="309">
        <v>60.312374334421627</v>
      </c>
      <c r="DH35" s="313">
        <v>22.203669537980797</v>
      </c>
      <c r="DI35" s="565">
        <f>Daten_Polit!W35</f>
        <v>8.1999999999999993</v>
      </c>
      <c r="DJ35" s="532">
        <f>Daten_Polit!X35</f>
        <v>23.7</v>
      </c>
      <c r="DK35" s="532">
        <f>Daten_Polit!Y35</f>
        <v>4.4000000000000004</v>
      </c>
      <c r="DL35" s="532">
        <f>Daten_Polit!Z35</f>
        <v>4.7</v>
      </c>
      <c r="DM35" s="532">
        <f>Daten_Polit!AA35</f>
        <v>3.8</v>
      </c>
      <c r="DN35" s="309">
        <v>0.69777294988950611</v>
      </c>
      <c r="DO35" s="309">
        <v>2.193938586607727</v>
      </c>
      <c r="DP35" s="309">
        <v>0.50591642634175482</v>
      </c>
      <c r="DQ35" s="309">
        <v>0.50321518091148576</v>
      </c>
      <c r="DR35" s="309">
        <v>0.51289456316122672</v>
      </c>
      <c r="DS35" s="309">
        <v>5.7870992582690839</v>
      </c>
      <c r="DT35" s="309">
        <v>3.9584235599826956</v>
      </c>
      <c r="DU35" s="309">
        <v>8.3807343488597912</v>
      </c>
      <c r="DV35" s="309">
        <v>7.6487989587031109</v>
      </c>
      <c r="DW35" s="309">
        <v>10.509291121817219</v>
      </c>
      <c r="DX35" s="309">
        <v>38.431441767422122</v>
      </c>
      <c r="DY35" s="309">
        <v>41.400668176528534</v>
      </c>
      <c r="DZ35" s="309">
        <v>34.22241265420385</v>
      </c>
      <c r="EA35" s="309">
        <v>38.11615070794241</v>
      </c>
      <c r="EB35" s="309">
        <v>22.910130377184689</v>
      </c>
      <c r="EC35" s="309">
        <v>100</v>
      </c>
      <c r="ED35" s="309">
        <v>20.688634743739552</v>
      </c>
      <c r="EE35" s="309">
        <v>76.279990432256881</v>
      </c>
      <c r="EF35" s="309">
        <v>52.861285047260594</v>
      </c>
      <c r="EG35" s="309">
        <v>23.41870538499629</v>
      </c>
      <c r="EH35" s="309">
        <v>100</v>
      </c>
      <c r="EI35" s="309">
        <v>60.048339450362541</v>
      </c>
      <c r="EJ35" s="309">
        <v>39.951660549637452</v>
      </c>
      <c r="EK35" s="309">
        <v>29.558678721690089</v>
      </c>
      <c r="EL35" s="309">
        <v>10.392981827947361</v>
      </c>
      <c r="EM35" s="309">
        <v>100</v>
      </c>
      <c r="EN35" s="309">
        <v>12.779122087104081</v>
      </c>
      <c r="EO35" s="309">
        <v>82.505101170376648</v>
      </c>
      <c r="EP35" s="309">
        <v>59.48023018583207</v>
      </c>
      <c r="EQ35" s="367">
        <v>23.024870984544581</v>
      </c>
      <c r="ER35" s="531">
        <f>Daten_Polit!AB35</f>
        <v>7.6</v>
      </c>
      <c r="ES35" s="532">
        <f>Daten_Polit!AC35</f>
        <v>22</v>
      </c>
      <c r="ET35" s="532">
        <f>Daten_Polit!AD35</f>
        <v>4</v>
      </c>
      <c r="EU35" s="532">
        <f>Daten_Polit!AE35</f>
        <v>4.3</v>
      </c>
      <c r="EV35" s="532">
        <f>Daten_Polit!AF35</f>
        <v>3.5</v>
      </c>
      <c r="EW35" s="309">
        <v>0.69448266499352385</v>
      </c>
      <c r="EX35" s="309">
        <v>2.2074445370819622</v>
      </c>
      <c r="EY35" s="309">
        <v>0.49446589918389661</v>
      </c>
      <c r="EZ35" s="309">
        <v>0.48308224716484893</v>
      </c>
      <c r="FA35" s="309">
        <v>0.52267840218345429</v>
      </c>
      <c r="FB35" s="309">
        <v>6.1062567464288442</v>
      </c>
      <c r="FC35" s="309">
        <v>4.170473050800334</v>
      </c>
      <c r="FD35" s="309">
        <v>8.9460164247070466</v>
      </c>
      <c r="FE35" s="309">
        <v>7.8802414147536259</v>
      </c>
      <c r="FF35" s="309">
        <v>11.954176895038309</v>
      </c>
      <c r="FG35" s="309">
        <v>36.466195092683115</v>
      </c>
      <c r="FH35" s="309">
        <v>39.618663731950626</v>
      </c>
      <c r="FI35" s="309">
        <v>31.8288256644421</v>
      </c>
      <c r="FJ35" s="309">
        <v>35.917935142290546</v>
      </c>
      <c r="FK35" s="309">
        <v>20.362259668916053</v>
      </c>
      <c r="FL35" s="309">
        <v>100</v>
      </c>
      <c r="FM35" s="309">
        <v>20.606475564709577</v>
      </c>
      <c r="FN35" s="309">
        <v>76.378402871344989</v>
      </c>
      <c r="FO35" s="309">
        <v>52.27509787095984</v>
      </c>
      <c r="FP35" s="309">
        <v>24.103305000385149</v>
      </c>
      <c r="FQ35" s="309">
        <v>100</v>
      </c>
      <c r="FR35" s="309">
        <v>60.183694725878233</v>
      </c>
      <c r="FS35" s="309">
        <v>39.816305274121767</v>
      </c>
      <c r="FT35" s="309">
        <v>29.305936937789983</v>
      </c>
      <c r="FU35" s="309">
        <v>10.510368336331787</v>
      </c>
      <c r="FV35" s="309">
        <v>100</v>
      </c>
      <c r="FW35" s="309">
        <v>13.00756632301206</v>
      </c>
      <c r="FX35" s="309">
        <v>82.381384330284135</v>
      </c>
      <c r="FY35" s="309">
        <v>58.697240967810671</v>
      </c>
      <c r="FZ35" s="313">
        <v>23.684143362473471</v>
      </c>
      <c r="GA35" s="570">
        <f>Daten_Polit!AG35</f>
        <v>8.5</v>
      </c>
      <c r="GB35" s="571">
        <f>Daten_Polit!AH35</f>
        <v>24.3</v>
      </c>
      <c r="GC35" s="571">
        <f>Daten_Polit!AI35</f>
        <v>4.5</v>
      </c>
      <c r="GD35" s="571">
        <f>Daten_Polit!AJ35</f>
        <v>4.8</v>
      </c>
      <c r="GE35" s="571">
        <f>Daten_Polit!AK35</f>
        <v>4</v>
      </c>
      <c r="GF35" s="444">
        <v>0.73050191634116368</v>
      </c>
      <c r="GG35" s="444">
        <v>2.4125126146329245</v>
      </c>
      <c r="GH35" s="444">
        <v>0.51153144461599187</v>
      </c>
      <c r="GI35" s="444">
        <v>0.50132589384900539</v>
      </c>
      <c r="GJ35" s="444">
        <v>0.53531173352619754</v>
      </c>
      <c r="GK35" s="444">
        <v>5.2404214079832778</v>
      </c>
      <c r="GL35" s="444">
        <v>3.666320141189003</v>
      </c>
      <c r="GM35" s="444">
        <v>7.5220773759461732</v>
      </c>
      <c r="GN35" s="444">
        <v>6.7098307386391189</v>
      </c>
      <c r="GO35" s="444">
        <v>9.6374889478337771</v>
      </c>
      <c r="GP35" s="444">
        <v>35.314264687149937</v>
      </c>
      <c r="GQ35" s="444">
        <v>39.073473636352944</v>
      </c>
      <c r="GR35" s="444">
        <v>29.88061615233913</v>
      </c>
      <c r="GS35" s="444">
        <v>33.654745628552924</v>
      </c>
      <c r="GT35" s="444">
        <v>20.059917613278742</v>
      </c>
      <c r="GU35" s="444">
        <v>100</v>
      </c>
      <c r="GV35" s="444">
        <v>20.471117063864146</v>
      </c>
      <c r="GW35" s="444">
        <v>76.196591632167141</v>
      </c>
      <c r="GX35" s="444">
        <v>51.333949922756375</v>
      </c>
      <c r="GY35" s="444">
        <v>24.862641709410781</v>
      </c>
      <c r="GZ35" s="444">
        <v>100</v>
      </c>
      <c r="HA35" s="444">
        <v>59.111754767076995</v>
      </c>
      <c r="HB35" s="444">
        <v>40.888245232923012</v>
      </c>
      <c r="HC35" s="444">
        <v>29.463351838442353</v>
      </c>
      <c r="HD35" s="444">
        <v>11.424893394480652</v>
      </c>
      <c r="HE35" s="444">
        <v>100</v>
      </c>
      <c r="HF35" s="444">
        <v>12.88579336636213</v>
      </c>
      <c r="HG35" s="444">
        <v>82.034160421391618</v>
      </c>
      <c r="HH35" s="444">
        <v>57.400260045245645</v>
      </c>
      <c r="HI35" s="445">
        <v>24.633900376145977</v>
      </c>
      <c r="HJ35" s="570">
        <f>Daten_Polit!AL35</f>
        <v>8</v>
      </c>
      <c r="HK35" s="571">
        <f>Daten_Polit!AM35</f>
        <v>23.5</v>
      </c>
      <c r="HL35" s="571">
        <f>Daten_Polit!AN35</f>
        <v>4.2</v>
      </c>
      <c r="HM35" s="571">
        <f>Daten_Polit!AO35</f>
        <v>4.5</v>
      </c>
      <c r="HN35" s="571">
        <f>Daten_Polit!AP35</f>
        <v>3.4</v>
      </c>
      <c r="HO35" s="444">
        <v>0.62962803898200137</v>
      </c>
      <c r="HP35" s="444">
        <v>1.9877493639416173</v>
      </c>
      <c r="HQ35" s="444">
        <v>0.44208491518109189</v>
      </c>
      <c r="HR35" s="444">
        <v>0.43775887306765487</v>
      </c>
      <c r="HS35" s="444">
        <v>0.45148810539076434</v>
      </c>
      <c r="HT35" s="444">
        <v>5.8963452589145273</v>
      </c>
      <c r="HU35" s="444">
        <v>4.0557511881602402</v>
      </c>
      <c r="HV35" s="444">
        <v>8.6782475935131913</v>
      </c>
      <c r="HW35" s="444">
        <v>7.5127291242363299</v>
      </c>
      <c r="HX35" s="444">
        <v>11.851133134659039</v>
      </c>
      <c r="HY35" s="444">
        <v>42.703624157041929</v>
      </c>
      <c r="HZ35" s="444">
        <v>46.355917432334351</v>
      </c>
      <c r="IA35" s="444">
        <v>37.150213942217427</v>
      </c>
      <c r="IB35" s="444">
        <v>40.29191423404847</v>
      </c>
      <c r="IC35" s="444">
        <v>28.529912106608208</v>
      </c>
      <c r="ID35" s="444">
        <v>100</v>
      </c>
      <c r="IE35" s="444">
        <v>20.593055422691034</v>
      </c>
      <c r="IF35" s="444">
        <v>76.301155477367516</v>
      </c>
      <c r="IG35" s="444">
        <v>50.507717131585004</v>
      </c>
      <c r="IH35" s="444">
        <v>25.793438345782508</v>
      </c>
      <c r="II35" s="444">
        <v>100</v>
      </c>
      <c r="IJ35" s="444">
        <v>60.661113080467921</v>
      </c>
      <c r="IK35" s="444">
        <v>39.338886919532079</v>
      </c>
      <c r="IL35" s="444">
        <v>28.615739099610067</v>
      </c>
      <c r="IM35" s="444">
        <v>10.723147819922014</v>
      </c>
      <c r="IN35" s="444">
        <v>100</v>
      </c>
      <c r="IO35" s="444">
        <v>13.455525575262349</v>
      </c>
      <c r="IP35" s="444">
        <v>81.922251248126841</v>
      </c>
      <c r="IQ35" s="444">
        <v>56.108782542347612</v>
      </c>
      <c r="IR35" s="445">
        <v>25.813468705779236</v>
      </c>
      <c r="IS35" s="443">
        <f>Daten_Polit!AQ35</f>
        <v>7.4</v>
      </c>
      <c r="IT35" s="227">
        <f>Daten_Polit!AR35</f>
        <v>22</v>
      </c>
      <c r="IU35" s="227">
        <f>Daten_Polit!AS35</f>
        <v>3.8</v>
      </c>
      <c r="IV35" s="227">
        <f>Daten_Polit!AT35</f>
        <v>4.2</v>
      </c>
      <c r="IW35" s="227">
        <f>Daten_Polit!AU35</f>
        <v>3.1</v>
      </c>
      <c r="IX35" s="444" t="s">
        <v>820</v>
      </c>
      <c r="IY35" s="444" t="s">
        <v>820</v>
      </c>
      <c r="IZ35" s="444" t="s">
        <v>820</v>
      </c>
      <c r="JA35" s="444" t="s">
        <v>820</v>
      </c>
      <c r="JB35" s="444" t="s">
        <v>820</v>
      </c>
      <c r="JC35" s="444" t="s">
        <v>820</v>
      </c>
      <c r="JD35" s="444" t="s">
        <v>820</v>
      </c>
      <c r="JE35" s="444" t="s">
        <v>820</v>
      </c>
      <c r="JF35" s="444" t="s">
        <v>820</v>
      </c>
      <c r="JG35" s="444" t="s">
        <v>820</v>
      </c>
      <c r="JH35" s="444" t="s">
        <v>820</v>
      </c>
      <c r="JI35" s="444" t="s">
        <v>820</v>
      </c>
      <c r="JJ35" s="444" t="s">
        <v>820</v>
      </c>
      <c r="JK35" s="444" t="s">
        <v>820</v>
      </c>
      <c r="JL35" s="444" t="s">
        <v>820</v>
      </c>
      <c r="JM35" s="444" t="s">
        <v>820</v>
      </c>
      <c r="JN35" s="444" t="s">
        <v>820</v>
      </c>
      <c r="JO35" s="444" t="s">
        <v>820</v>
      </c>
      <c r="JP35" s="444" t="s">
        <v>820</v>
      </c>
      <c r="JQ35" s="444" t="s">
        <v>820</v>
      </c>
      <c r="JR35" s="444" t="s">
        <v>820</v>
      </c>
      <c r="JS35" s="444" t="s">
        <v>820</v>
      </c>
      <c r="JT35" s="444" t="s">
        <v>820</v>
      </c>
      <c r="JU35" s="444" t="s">
        <v>820</v>
      </c>
      <c r="JV35" s="444" t="s">
        <v>820</v>
      </c>
      <c r="JW35" s="444" t="s">
        <v>820</v>
      </c>
      <c r="JX35" s="444" t="s">
        <v>820</v>
      </c>
      <c r="JY35" s="444" t="s">
        <v>820</v>
      </c>
      <c r="JZ35" s="444" t="s">
        <v>820</v>
      </c>
      <c r="KA35" s="445" t="s">
        <v>820</v>
      </c>
    </row>
    <row r="36" spans="3:287" ht="12.65" customHeight="1" x14ac:dyDescent="0.2">
      <c r="D36" s="276"/>
      <c r="E36" s="3" t="str">
        <f>Daten_Polit!E36</f>
        <v>01003</v>
      </c>
      <c r="F36" s="229" t="str">
        <f>Daten_Polit!F36</f>
        <v>Lübeck, Hansestadt</v>
      </c>
      <c r="G36" s="246"/>
      <c r="H36" s="531">
        <f>Daten_Polit!H36</f>
        <v>9.9</v>
      </c>
      <c r="I36" s="532">
        <f>Daten_Polit!I36</f>
        <v>30.8</v>
      </c>
      <c r="J36" s="532">
        <f>Daten_Polit!J36</f>
        <v>5.6</v>
      </c>
      <c r="K36" s="532">
        <f>Daten_Polit!K36</f>
        <v>6.1</v>
      </c>
      <c r="L36" s="532">
        <f>Daten_Polit!L36</f>
        <v>3.7</v>
      </c>
      <c r="M36" s="308">
        <v>0.97934571666204606</v>
      </c>
      <c r="N36" s="308">
        <v>3.5325493683522136</v>
      </c>
      <c r="O36" s="308">
        <v>0.71988666290934011</v>
      </c>
      <c r="P36" s="308">
        <v>0.74588850622711389</v>
      </c>
      <c r="Q36" s="308">
        <v>0.58827541316765231</v>
      </c>
      <c r="R36" s="308">
        <v>6.4005468846012246</v>
      </c>
      <c r="S36" s="308">
        <v>4.2705186754663256</v>
      </c>
      <c r="T36" s="308">
        <v>9.0510318625333994</v>
      </c>
      <c r="U36" s="308">
        <v>8.6554754305079395</v>
      </c>
      <c r="V36" s="308">
        <v>11.858481331281673</v>
      </c>
      <c r="W36" s="308">
        <v>38.382784079570712</v>
      </c>
      <c r="X36" s="308">
        <v>42.420870954397706</v>
      </c>
      <c r="Y36" s="308">
        <v>33.046668166323251</v>
      </c>
      <c r="Z36" s="308">
        <v>33.963606188133483</v>
      </c>
      <c r="AA36" s="308">
        <v>26.581220395651901</v>
      </c>
      <c r="AB36" s="308">
        <v>100</v>
      </c>
      <c r="AC36" s="308">
        <v>17.381762953953</v>
      </c>
      <c r="AD36" s="308">
        <v>79.320547240675737</v>
      </c>
      <c r="AE36" s="308">
        <v>63.295677611390154</v>
      </c>
      <c r="AF36" s="308">
        <v>16.024869629285586</v>
      </c>
      <c r="AG36" s="308">
        <v>100</v>
      </c>
      <c r="AH36" s="308">
        <v>55.579068872643319</v>
      </c>
      <c r="AI36" s="308">
        <v>44.420931127356681</v>
      </c>
      <c r="AJ36" s="308">
        <v>38.774528664871113</v>
      </c>
      <c r="AK36" s="308">
        <v>5.64640246248557</v>
      </c>
      <c r="AL36" s="308">
        <v>100</v>
      </c>
      <c r="AM36" s="308">
        <v>10.531010810199181</v>
      </c>
      <c r="AN36" s="308">
        <v>84.365024676354764</v>
      </c>
      <c r="AO36" s="308">
        <v>70.447106370499853</v>
      </c>
      <c r="AP36" s="337">
        <v>13.917918305854915</v>
      </c>
      <c r="AQ36" s="531">
        <f>Daten_Polit!M36</f>
        <v>9.1</v>
      </c>
      <c r="AR36" s="532">
        <f>Daten_Polit!N36</f>
        <v>28.9</v>
      </c>
      <c r="AS36" s="532">
        <f>Daten_Polit!O36</f>
        <v>5.0999999999999996</v>
      </c>
      <c r="AT36" s="532">
        <f>Daten_Polit!P36</f>
        <v>5.5</v>
      </c>
      <c r="AU36" s="532">
        <f>Daten_Polit!Q36</f>
        <v>3.4</v>
      </c>
      <c r="AV36" s="308">
        <v>0.89360183760397849</v>
      </c>
      <c r="AW36" s="308">
        <v>3.0614874851858027</v>
      </c>
      <c r="AX36" s="308">
        <v>0.67202970801935902</v>
      </c>
      <c r="AY36" s="308">
        <v>0.68844802042669373</v>
      </c>
      <c r="AZ36" s="308">
        <v>0.59491956876262186</v>
      </c>
      <c r="BA36" s="308">
        <v>6.4823250354976647</v>
      </c>
      <c r="BB36" s="308">
        <v>4.3091582848068013</v>
      </c>
      <c r="BC36" s="308">
        <v>9.2764519374988144</v>
      </c>
      <c r="BD36" s="308">
        <v>8.9181286549707597</v>
      </c>
      <c r="BE36" s="308">
        <v>11.676165424521407</v>
      </c>
      <c r="BF36" s="308">
        <v>38.496522868035029</v>
      </c>
      <c r="BG36" s="308">
        <v>42.035357699001558</v>
      </c>
      <c r="BH36" s="308">
        <v>34.58293384467985</v>
      </c>
      <c r="BI36" s="308">
        <v>35.795956206958643</v>
      </c>
      <c r="BJ36" s="308">
        <v>26.555652936021033</v>
      </c>
      <c r="BK36" s="308">
        <v>100</v>
      </c>
      <c r="BL36" s="308">
        <v>17.054282543881278</v>
      </c>
      <c r="BM36" s="308">
        <v>79.593010684593963</v>
      </c>
      <c r="BN36" s="308">
        <v>62.711933209655044</v>
      </c>
      <c r="BO36" s="308">
        <v>16.881077474938913</v>
      </c>
      <c r="BP36" s="308">
        <v>100</v>
      </c>
      <c r="BQ36" s="308">
        <v>56.392165122156698</v>
      </c>
      <c r="BR36" s="308">
        <v>43.60783487784331</v>
      </c>
      <c r="BS36" s="308">
        <v>37.815922493681555</v>
      </c>
      <c r="BT36" s="308">
        <v>5.791912384161753</v>
      </c>
      <c r="BU36" s="308">
        <v>100</v>
      </c>
      <c r="BV36" s="308">
        <v>10.702193097779201</v>
      </c>
      <c r="BW36" s="308">
        <v>84.215850656820393</v>
      </c>
      <c r="BX36" s="308">
        <v>69.432304889385591</v>
      </c>
      <c r="BY36" s="312">
        <v>14.783545767434802</v>
      </c>
      <c r="BZ36" s="531">
        <f>Daten_Polit!R36</f>
        <v>8.6</v>
      </c>
      <c r="CA36" s="532">
        <f>Daten_Polit!S36</f>
        <v>27.8</v>
      </c>
      <c r="CB36" s="532">
        <f>Daten_Polit!T36</f>
        <v>4.8</v>
      </c>
      <c r="CC36" s="532">
        <f>Daten_Polit!U36</f>
        <v>5.2</v>
      </c>
      <c r="CD36" s="532">
        <f>Daten_Polit!V36</f>
        <v>3.5</v>
      </c>
      <c r="CE36" s="309">
        <v>0.86461495698098123</v>
      </c>
      <c r="CF36" s="309">
        <v>2.7808061513017037</v>
      </c>
      <c r="CG36" s="309">
        <v>0.6623121493024533</v>
      </c>
      <c r="CH36" s="309">
        <v>0.68762542141942173</v>
      </c>
      <c r="CI36" s="309">
        <v>0.54971753606356177</v>
      </c>
      <c r="CJ36" s="309">
        <v>6.6398114420398322</v>
      </c>
      <c r="CK36" s="309">
        <v>4.4509507204421634</v>
      </c>
      <c r="CL36" s="309">
        <v>9.6480373263009991</v>
      </c>
      <c r="CM36" s="309">
        <v>9.4273359294742516</v>
      </c>
      <c r="CN36" s="309">
        <v>10.890024200054365</v>
      </c>
      <c r="CO36" s="309">
        <v>36.271871372683648</v>
      </c>
      <c r="CP36" s="309">
        <v>41.220211284906782</v>
      </c>
      <c r="CQ36" s="309">
        <v>32.81902859588557</v>
      </c>
      <c r="CR36" s="309">
        <v>34.47057975541064</v>
      </c>
      <c r="CS36" s="309">
        <v>23.582370330555033</v>
      </c>
      <c r="CT36" s="309">
        <v>100</v>
      </c>
      <c r="CU36" s="309">
        <v>17.121474687934473</v>
      </c>
      <c r="CV36" s="309">
        <v>79.561631634051707</v>
      </c>
      <c r="CW36" s="309">
        <v>62.169139707234564</v>
      </c>
      <c r="CX36" s="309">
        <v>17.392491926817144</v>
      </c>
      <c r="CY36" s="309">
        <v>100</v>
      </c>
      <c r="CZ36" s="309">
        <v>55.204377931650662</v>
      </c>
      <c r="DA36" s="309">
        <v>44.795622068349338</v>
      </c>
      <c r="DB36" s="309">
        <v>38.139379048469955</v>
      </c>
      <c r="DC36" s="309">
        <v>6.6562430198793834</v>
      </c>
      <c r="DD36" s="309">
        <v>100</v>
      </c>
      <c r="DE36" s="309">
        <v>11.105835476544854</v>
      </c>
      <c r="DF36" s="309">
        <v>83.915598027474729</v>
      </c>
      <c r="DG36" s="309">
        <v>68.512719778371491</v>
      </c>
      <c r="DH36" s="313">
        <v>15.402878249103249</v>
      </c>
      <c r="DI36" s="565">
        <f>Daten_Polit!W36</f>
        <v>7.8</v>
      </c>
      <c r="DJ36" s="532">
        <f>Daten_Polit!X36</f>
        <v>26.6</v>
      </c>
      <c r="DK36" s="532">
        <f>Daten_Polit!Y36</f>
        <v>4</v>
      </c>
      <c r="DL36" s="532">
        <f>Daten_Polit!Z36</f>
        <v>4.3</v>
      </c>
      <c r="DM36" s="532">
        <f>Daten_Polit!AA36</f>
        <v>3</v>
      </c>
      <c r="DN36" s="309">
        <v>0.82521401578446751</v>
      </c>
      <c r="DO36" s="309">
        <v>3.0156399927511743</v>
      </c>
      <c r="DP36" s="309">
        <v>0.57456296566050746</v>
      </c>
      <c r="DQ36" s="309">
        <v>0.59313840329748624</v>
      </c>
      <c r="DR36" s="309">
        <v>0.49573959383902466</v>
      </c>
      <c r="DS36" s="309">
        <v>7.0912434520934999</v>
      </c>
      <c r="DT36" s="309">
        <v>4.8730158730158735</v>
      </c>
      <c r="DU36" s="309">
        <v>10.215920799175738</v>
      </c>
      <c r="DV36" s="309">
        <v>9.6014492753623184</v>
      </c>
      <c r="DW36" s="309">
        <v>13.459915611814347</v>
      </c>
      <c r="DX36" s="309">
        <v>35.715622251744712</v>
      </c>
      <c r="DY36" s="309">
        <v>38.585306618094137</v>
      </c>
      <c r="DZ36" s="309">
        <v>31.673554185578212</v>
      </c>
      <c r="EA36" s="309">
        <v>33.892292808771366</v>
      </c>
      <c r="EB36" s="309">
        <v>19.997171545744592</v>
      </c>
      <c r="EC36" s="309">
        <v>100</v>
      </c>
      <c r="ED36" s="309">
        <v>17.245294451313519</v>
      </c>
      <c r="EE36" s="309">
        <v>79.677949970002913</v>
      </c>
      <c r="EF36" s="309">
        <v>61.601391430023853</v>
      </c>
      <c r="EG36" s="309">
        <v>18.076558539979054</v>
      </c>
      <c r="EH36" s="309">
        <v>100</v>
      </c>
      <c r="EI36" s="309">
        <v>59.014492753623202</v>
      </c>
      <c r="EJ36" s="309">
        <v>40.985507246376812</v>
      </c>
      <c r="EK36" s="309">
        <v>34.469565217391306</v>
      </c>
      <c r="EL36" s="309">
        <v>6.5159420289855063</v>
      </c>
      <c r="EM36" s="309">
        <v>100</v>
      </c>
      <c r="EN36" s="309">
        <v>11.34389606191284</v>
      </c>
      <c r="EO36" s="309">
        <v>84.0852923491003</v>
      </c>
      <c r="EP36" s="309">
        <v>68.048945365988772</v>
      </c>
      <c r="EQ36" s="367">
        <v>16.036346983111518</v>
      </c>
      <c r="ER36" s="531">
        <f>Daten_Polit!AB36</f>
        <v>7.3</v>
      </c>
      <c r="ES36" s="532">
        <f>Daten_Polit!AC36</f>
        <v>24.8</v>
      </c>
      <c r="ET36" s="532">
        <f>Daten_Polit!AD36</f>
        <v>3.8</v>
      </c>
      <c r="EU36" s="532">
        <f>Daten_Polit!AE36</f>
        <v>4.0999999999999996</v>
      </c>
      <c r="EV36" s="532">
        <f>Daten_Polit!AF36</f>
        <v>2.7</v>
      </c>
      <c r="EW36" s="309">
        <v>0.8032982518503472</v>
      </c>
      <c r="EX36" s="309">
        <v>2.9222945963159077</v>
      </c>
      <c r="EY36" s="309">
        <v>0.55644372037759493</v>
      </c>
      <c r="EZ36" s="309">
        <v>0.57181093094427116</v>
      </c>
      <c r="FA36" s="309">
        <v>0.49473061908976479</v>
      </c>
      <c r="FB36" s="309">
        <v>7.1391879877506961</v>
      </c>
      <c r="FC36" s="309">
        <v>4.9063261362682002</v>
      </c>
      <c r="FD36" s="309">
        <v>10.322008295969601</v>
      </c>
      <c r="FE36" s="309">
        <v>9.726383063710804</v>
      </c>
      <c r="FF36" s="309">
        <v>13.457494743166926</v>
      </c>
      <c r="FG36" s="309">
        <v>34.282794610789523</v>
      </c>
      <c r="FH36" s="309">
        <v>37.577067954932268</v>
      </c>
      <c r="FI36" s="309">
        <v>29.599615245881644</v>
      </c>
      <c r="FJ36" s="309">
        <v>31.754842770893219</v>
      </c>
      <c r="FK36" s="309">
        <v>18.248945147685351</v>
      </c>
      <c r="FL36" s="309">
        <v>100</v>
      </c>
      <c r="FM36" s="309">
        <v>17.484975177763438</v>
      </c>
      <c r="FN36" s="309">
        <v>79.512886859439718</v>
      </c>
      <c r="FO36" s="309">
        <v>61.019215730017237</v>
      </c>
      <c r="FP36" s="309">
        <v>18.493671129422477</v>
      </c>
      <c r="FQ36" s="309">
        <v>100</v>
      </c>
      <c r="FR36" s="309">
        <v>59.140435835351091</v>
      </c>
      <c r="FS36" s="309">
        <v>40.859564164648909</v>
      </c>
      <c r="FT36" s="309">
        <v>34.346246973365616</v>
      </c>
      <c r="FU36" s="309">
        <v>6.5133171912832921</v>
      </c>
      <c r="FV36" s="309">
        <v>100</v>
      </c>
      <c r="FW36" s="309">
        <v>11.469886340202933</v>
      </c>
      <c r="FX36" s="309">
        <v>84.12609685115406</v>
      </c>
      <c r="FY36" s="309">
        <v>67.354194748520086</v>
      </c>
      <c r="FZ36" s="313">
        <v>16.771902102633991</v>
      </c>
      <c r="GA36" s="570">
        <f>Daten_Polit!AG36</f>
        <v>8.1</v>
      </c>
      <c r="GB36" s="571">
        <f>Daten_Polit!AH36</f>
        <v>27.4</v>
      </c>
      <c r="GC36" s="571">
        <f>Daten_Polit!AI36</f>
        <v>4.2</v>
      </c>
      <c r="GD36" s="571">
        <f>Daten_Polit!AJ36</f>
        <v>4.5999999999999996</v>
      </c>
      <c r="GE36" s="571">
        <f>Daten_Polit!AK36</f>
        <v>3</v>
      </c>
      <c r="GF36" s="444">
        <v>0.81309297912713474</v>
      </c>
      <c r="GG36" s="444">
        <v>3.0776341317952598</v>
      </c>
      <c r="GH36" s="444">
        <v>0.54964011298399562</v>
      </c>
      <c r="GI36" s="444">
        <v>0.56745325843723382</v>
      </c>
      <c r="GJ36" s="444">
        <v>0.48184874729686866</v>
      </c>
      <c r="GK36" s="444">
        <v>6.1350409541600577</v>
      </c>
      <c r="GL36" s="444">
        <v>4.2943938138635733</v>
      </c>
      <c r="GM36" s="444">
        <v>8.7297461225197122</v>
      </c>
      <c r="GN36" s="444">
        <v>8.136014284605233</v>
      </c>
      <c r="GO36" s="444">
        <v>11.780348357931125</v>
      </c>
      <c r="GP36" s="444">
        <v>33.289912094143979</v>
      </c>
      <c r="GQ36" s="444">
        <v>35.894563127375953</v>
      </c>
      <c r="GR36" s="444">
        <v>29.615146270058339</v>
      </c>
      <c r="GS36" s="444">
        <v>31.719468574347147</v>
      </c>
      <c r="GT36" s="444">
        <v>18.858560794040429</v>
      </c>
      <c r="GU36" s="444">
        <v>100</v>
      </c>
      <c r="GV36" s="444">
        <v>17.698919017433504</v>
      </c>
      <c r="GW36" s="444">
        <v>79.071062770254102</v>
      </c>
      <c r="GX36" s="444">
        <v>60.076052053618071</v>
      </c>
      <c r="GY36" s="444">
        <v>18.995010716636038</v>
      </c>
      <c r="GZ36" s="444">
        <v>100</v>
      </c>
      <c r="HA36" s="444">
        <v>59.333266392208053</v>
      </c>
      <c r="HB36" s="444">
        <v>40.666733607791947</v>
      </c>
      <c r="HC36" s="444">
        <v>33.979315192288382</v>
      </c>
      <c r="HD36" s="444">
        <v>6.6874184155035641</v>
      </c>
      <c r="HE36" s="444">
        <v>100</v>
      </c>
      <c r="HF36" s="444">
        <v>11.450355322126926</v>
      </c>
      <c r="HG36" s="444">
        <v>83.817196860036276</v>
      </c>
      <c r="HH36" s="444">
        <v>66.375967428769826</v>
      </c>
      <c r="HI36" s="445">
        <v>17.441229431266429</v>
      </c>
      <c r="HJ36" s="570">
        <f>Daten_Polit!AL36</f>
        <v>8.1</v>
      </c>
      <c r="HK36" s="571">
        <f>Daten_Polit!AM36</f>
        <v>27</v>
      </c>
      <c r="HL36" s="571">
        <f>Daten_Polit!AN36</f>
        <v>4.2</v>
      </c>
      <c r="HM36" s="571">
        <f>Daten_Polit!AO36</f>
        <v>4.5999999999999996</v>
      </c>
      <c r="HN36" s="571">
        <f>Daten_Polit!AP36</f>
        <v>3</v>
      </c>
      <c r="HO36" s="444">
        <v>0.678929599841128</v>
      </c>
      <c r="HP36" s="444">
        <v>2.5155742545459434</v>
      </c>
      <c r="HQ36" s="444">
        <v>0.45141860675858475</v>
      </c>
      <c r="HR36" s="444">
        <v>0.45632879414162841</v>
      </c>
      <c r="HS36" s="444">
        <v>0.43386187669325349</v>
      </c>
      <c r="HT36" s="444">
        <v>6.1269880496372746</v>
      </c>
      <c r="HU36" s="444">
        <v>4.3998259277600207</v>
      </c>
      <c r="HV36" s="444">
        <v>8.5951901230334684</v>
      </c>
      <c r="HW36" s="444">
        <v>7.9458565819384166</v>
      </c>
      <c r="HX36" s="444">
        <v>11.760261898766647</v>
      </c>
      <c r="HY36" s="444">
        <v>41.393329351033614</v>
      </c>
      <c r="HZ36" s="444">
        <v>44.48829613500272</v>
      </c>
      <c r="IA36" s="444">
        <v>36.954065446959831</v>
      </c>
      <c r="IB36" s="444">
        <v>39.403461911122633</v>
      </c>
      <c r="IC36" s="444">
        <v>25.015954052322908</v>
      </c>
      <c r="ID36" s="444">
        <v>100</v>
      </c>
      <c r="IE36" s="444">
        <v>17.879071477569177</v>
      </c>
      <c r="IF36" s="444">
        <v>79.208028277095508</v>
      </c>
      <c r="IG36" s="444">
        <v>59.583464500157703</v>
      </c>
      <c r="IH36" s="444">
        <v>19.624563776937805</v>
      </c>
      <c r="II36" s="444">
        <v>100</v>
      </c>
      <c r="IJ36" s="444">
        <v>58.863054607508538</v>
      </c>
      <c r="IK36" s="444">
        <v>41.136945392491462</v>
      </c>
      <c r="IL36" s="444">
        <v>34.417662116040951</v>
      </c>
      <c r="IM36" s="444">
        <v>6.719283276450513</v>
      </c>
      <c r="IN36" s="444">
        <v>100</v>
      </c>
      <c r="IO36" s="444">
        <v>11.936199405771394</v>
      </c>
      <c r="IP36" s="444">
        <v>83.883480864311039</v>
      </c>
      <c r="IQ36" s="444">
        <v>65.550587162620062</v>
      </c>
      <c r="IR36" s="445">
        <v>18.332893701690963</v>
      </c>
      <c r="IS36" s="443">
        <f>Daten_Polit!AQ36</f>
        <v>7.6</v>
      </c>
      <c r="IT36" s="227">
        <f>Daten_Polit!AR36</f>
        <v>25.6</v>
      </c>
      <c r="IU36" s="227">
        <f>Daten_Polit!AS36</f>
        <v>3.8</v>
      </c>
      <c r="IV36" s="227">
        <f>Daten_Polit!AT36</f>
        <v>4.0999999999999996</v>
      </c>
      <c r="IW36" s="227">
        <f>Daten_Polit!AU36</f>
        <v>3</v>
      </c>
      <c r="IX36" s="444" t="s">
        <v>820</v>
      </c>
      <c r="IY36" s="444" t="s">
        <v>820</v>
      </c>
      <c r="IZ36" s="444" t="s">
        <v>820</v>
      </c>
      <c r="JA36" s="444" t="s">
        <v>820</v>
      </c>
      <c r="JB36" s="444" t="s">
        <v>820</v>
      </c>
      <c r="JC36" s="444" t="s">
        <v>820</v>
      </c>
      <c r="JD36" s="444" t="s">
        <v>820</v>
      </c>
      <c r="JE36" s="444" t="s">
        <v>820</v>
      </c>
      <c r="JF36" s="444" t="s">
        <v>820</v>
      </c>
      <c r="JG36" s="444" t="s">
        <v>820</v>
      </c>
      <c r="JH36" s="444" t="s">
        <v>820</v>
      </c>
      <c r="JI36" s="444" t="s">
        <v>820</v>
      </c>
      <c r="JJ36" s="444" t="s">
        <v>820</v>
      </c>
      <c r="JK36" s="444" t="s">
        <v>820</v>
      </c>
      <c r="JL36" s="444" t="s">
        <v>820</v>
      </c>
      <c r="JM36" s="444" t="s">
        <v>820</v>
      </c>
      <c r="JN36" s="444" t="s">
        <v>820</v>
      </c>
      <c r="JO36" s="444" t="s">
        <v>820</v>
      </c>
      <c r="JP36" s="444" t="s">
        <v>820</v>
      </c>
      <c r="JQ36" s="444" t="s">
        <v>820</v>
      </c>
      <c r="JR36" s="444" t="s">
        <v>820</v>
      </c>
      <c r="JS36" s="444" t="s">
        <v>820</v>
      </c>
      <c r="JT36" s="444" t="s">
        <v>820</v>
      </c>
      <c r="JU36" s="444" t="s">
        <v>820</v>
      </c>
      <c r="JV36" s="444" t="s">
        <v>820</v>
      </c>
      <c r="JW36" s="444" t="s">
        <v>820</v>
      </c>
      <c r="JX36" s="444" t="s">
        <v>820</v>
      </c>
      <c r="JY36" s="444" t="s">
        <v>820</v>
      </c>
      <c r="JZ36" s="444" t="s">
        <v>820</v>
      </c>
      <c r="KA36" s="445" t="s">
        <v>820</v>
      </c>
    </row>
    <row r="37" spans="3:287" ht="12.65" customHeight="1" x14ac:dyDescent="0.2">
      <c r="D37" s="276"/>
      <c r="E37" s="3" t="str">
        <f>Daten_Polit!E37</f>
        <v>01004</v>
      </c>
      <c r="F37" s="229" t="str">
        <f>Daten_Polit!F37</f>
        <v>Neumünster, Stadt</v>
      </c>
      <c r="G37" s="246"/>
      <c r="H37" s="531">
        <f>Daten_Polit!H37</f>
        <v>10.199999999999999</v>
      </c>
      <c r="I37" s="532">
        <f>Daten_Polit!I37</f>
        <v>34.200000000000003</v>
      </c>
      <c r="J37" s="532">
        <f>Daten_Polit!J37</f>
        <v>5.0999999999999996</v>
      </c>
      <c r="K37" s="532">
        <f>Daten_Polit!K37</f>
        <v>5.5</v>
      </c>
      <c r="L37" s="532">
        <f>Daten_Polit!L37</f>
        <v>2.4</v>
      </c>
      <c r="M37" s="308">
        <v>1.0160538386344837</v>
      </c>
      <c r="N37" s="308">
        <v>3.8668713862496764</v>
      </c>
      <c r="O37" s="308">
        <v>0.67446049928093676</v>
      </c>
      <c r="P37" s="308">
        <v>0.69693753890024435</v>
      </c>
      <c r="Q37" s="308">
        <v>0.43289810061622558</v>
      </c>
      <c r="R37" s="308">
        <v>6.7140039447731752</v>
      </c>
      <c r="S37" s="308">
        <v>4.8001852587005427</v>
      </c>
      <c r="T37" s="308">
        <v>9.6891953556757215</v>
      </c>
      <c r="U37" s="308">
        <v>9.7157678590725247</v>
      </c>
      <c r="V37" s="308">
        <v>9.2851273623634221</v>
      </c>
      <c r="W37" s="308">
        <v>40.949490140061897</v>
      </c>
      <c r="X37" s="308">
        <v>44.363974618781512</v>
      </c>
      <c r="Y37" s="308">
        <v>35.680679144934032</v>
      </c>
      <c r="Z37" s="308">
        <v>36.107777898988466</v>
      </c>
      <c r="AA37" s="308">
        <v>29.262295081957618</v>
      </c>
      <c r="AB37" s="308">
        <v>100</v>
      </c>
      <c r="AC37" s="308">
        <v>18.86011160393274</v>
      </c>
      <c r="AD37" s="308">
        <v>77.695901545315067</v>
      </c>
      <c r="AE37" s="308">
        <v>67.166962595756488</v>
      </c>
      <c r="AF37" s="308">
        <v>10.528938949558585</v>
      </c>
      <c r="AG37" s="308">
        <v>100</v>
      </c>
      <c r="AH37" s="308">
        <v>60.944417117560256</v>
      </c>
      <c r="AI37" s="308">
        <v>39.05558288243973</v>
      </c>
      <c r="AJ37" s="308">
        <v>36.719134284308893</v>
      </c>
      <c r="AK37" s="308">
        <v>2.3364485981308416</v>
      </c>
      <c r="AL37" s="308">
        <v>100</v>
      </c>
      <c r="AM37" s="308">
        <v>11.835234007533856</v>
      </c>
      <c r="AN37" s="308">
        <v>82.792181587623674</v>
      </c>
      <c r="AO37" s="308">
        <v>75.744283145603049</v>
      </c>
      <c r="AP37" s="337">
        <v>7.0478984420206237</v>
      </c>
      <c r="AQ37" s="531">
        <f>Daten_Polit!M37</f>
        <v>9.6</v>
      </c>
      <c r="AR37" s="532">
        <f>Daten_Polit!N37</f>
        <v>32</v>
      </c>
      <c r="AS37" s="532">
        <f>Daten_Polit!O37</f>
        <v>4.5999999999999996</v>
      </c>
      <c r="AT37" s="532">
        <f>Daten_Polit!P37</f>
        <v>5</v>
      </c>
      <c r="AU37" s="532">
        <f>Daten_Polit!Q37</f>
        <v>2.5</v>
      </c>
      <c r="AV37" s="308">
        <v>1.0104986876640421</v>
      </c>
      <c r="AW37" s="308">
        <v>3.9168779814942121</v>
      </c>
      <c r="AX37" s="308">
        <v>0.6419708471883071</v>
      </c>
      <c r="AY37" s="308">
        <v>0.65957862563909297</v>
      </c>
      <c r="AZ37" s="308">
        <v>0.45748662211879287</v>
      </c>
      <c r="BA37" s="308">
        <v>6.428601401535869</v>
      </c>
      <c r="BB37" s="308">
        <v>4.567373932212794</v>
      </c>
      <c r="BC37" s="308">
        <v>9.5405758418988125</v>
      </c>
      <c r="BD37" s="308">
        <v>9.4368527483299367</v>
      </c>
      <c r="BE37" s="308">
        <v>10.852713178294573</v>
      </c>
      <c r="BF37" s="308">
        <v>39.439437331535721</v>
      </c>
      <c r="BG37" s="308">
        <v>42.694878276830103</v>
      </c>
      <c r="BH37" s="308">
        <v>34.571216362907634</v>
      </c>
      <c r="BI37" s="308">
        <v>34.852315471418024</v>
      </c>
      <c r="BJ37" s="308">
        <v>31.026438569197197</v>
      </c>
      <c r="BK37" s="308">
        <v>100</v>
      </c>
      <c r="BL37" s="308">
        <v>18.690513060109222</v>
      </c>
      <c r="BM37" s="308">
        <v>78.003568011876752</v>
      </c>
      <c r="BN37" s="308">
        <v>67.175692762563074</v>
      </c>
      <c r="BO37" s="308">
        <v>10.827875249313662</v>
      </c>
      <c r="BP37" s="308">
        <v>100</v>
      </c>
      <c r="BQ37" s="308">
        <v>64.156055269574637</v>
      </c>
      <c r="BR37" s="308">
        <v>35.843944730425363</v>
      </c>
      <c r="BS37" s="308">
        <v>33.324302357084804</v>
      </c>
      <c r="BT37" s="308">
        <v>2.5196423733405586</v>
      </c>
      <c r="BU37" s="308">
        <v>100</v>
      </c>
      <c r="BV37" s="308">
        <v>12.24380280897633</v>
      </c>
      <c r="BW37" s="308">
        <v>82.70217778065927</v>
      </c>
      <c r="BX37" s="308">
        <v>75.496540752012237</v>
      </c>
      <c r="BY37" s="312">
        <v>7.2056370286470246</v>
      </c>
      <c r="BZ37" s="531">
        <f>Daten_Polit!R37</f>
        <v>9.1999999999999993</v>
      </c>
      <c r="CA37" s="532">
        <f>Daten_Polit!S37</f>
        <v>30.7</v>
      </c>
      <c r="CB37" s="532">
        <f>Daten_Polit!T37</f>
        <v>4.4000000000000004</v>
      </c>
      <c r="CC37" s="532">
        <f>Daten_Polit!U37</f>
        <v>4.8</v>
      </c>
      <c r="CD37" s="532">
        <f>Daten_Polit!V37</f>
        <v>2.1</v>
      </c>
      <c r="CE37" s="309">
        <v>0.90259239485080389</v>
      </c>
      <c r="CF37" s="309">
        <v>3.2754534452388913</v>
      </c>
      <c r="CG37" s="309">
        <v>0.59499998224402362</v>
      </c>
      <c r="CH37" s="309">
        <v>0.61206735406995072</v>
      </c>
      <c r="CI37" s="309">
        <v>0.42917981090950547</v>
      </c>
      <c r="CJ37" s="309">
        <v>6.3041458724911958</v>
      </c>
      <c r="CK37" s="309">
        <v>4.6520133123652077</v>
      </c>
      <c r="CL37" s="309">
        <v>9.1002353509146872</v>
      </c>
      <c r="CM37" s="309">
        <v>9.0486039296796541</v>
      </c>
      <c r="CN37" s="309">
        <v>9.8271155596032127</v>
      </c>
      <c r="CO37" s="309">
        <v>38.318487942648176</v>
      </c>
      <c r="CP37" s="309">
        <v>43.133532890416056</v>
      </c>
      <c r="CQ37" s="309">
        <v>32.898665529221446</v>
      </c>
      <c r="CR37" s="309">
        <v>32.945938887438828</v>
      </c>
      <c r="CS37" s="309">
        <v>32.237442922410956</v>
      </c>
      <c r="CT37" s="309">
        <v>100</v>
      </c>
      <c r="CU37" s="309">
        <v>19.173890966173115</v>
      </c>
      <c r="CV37" s="309">
        <v>77.438028390647702</v>
      </c>
      <c r="CW37" s="309">
        <v>66.337618043022033</v>
      </c>
      <c r="CX37" s="309">
        <v>11.100410347625681</v>
      </c>
      <c r="CY37" s="309">
        <v>100</v>
      </c>
      <c r="CZ37" s="309">
        <v>63.120176405733176</v>
      </c>
      <c r="DA37" s="309">
        <v>36.879823594266817</v>
      </c>
      <c r="DB37" s="309">
        <v>34.399117971334071</v>
      </c>
      <c r="DC37" s="309">
        <v>2.4807056229327449</v>
      </c>
      <c r="DD37" s="309">
        <v>100</v>
      </c>
      <c r="DE37" s="309">
        <v>12.617865404762343</v>
      </c>
      <c r="DF37" s="309">
        <v>82.235311317074277</v>
      </c>
      <c r="DG37" s="309">
        <v>74.560974338103151</v>
      </c>
      <c r="DH37" s="313">
        <v>7.6743369789711231</v>
      </c>
      <c r="DI37" s="565">
        <f>Daten_Polit!W37</f>
        <v>8.3000000000000007</v>
      </c>
      <c r="DJ37" s="532">
        <f>Daten_Polit!X37</f>
        <v>28.6</v>
      </c>
      <c r="DK37" s="532">
        <f>Daten_Polit!Y37</f>
        <v>3.7</v>
      </c>
      <c r="DL37" s="532">
        <f>Daten_Polit!Z37</f>
        <v>4</v>
      </c>
      <c r="DM37" s="532">
        <f>Daten_Polit!AA37</f>
        <v>2.2999999999999998</v>
      </c>
      <c r="DN37" s="309">
        <v>0.84336235100983836</v>
      </c>
      <c r="DO37" s="309">
        <v>3.2122381318953752</v>
      </c>
      <c r="DP37" s="309">
        <v>0.51072818837189093</v>
      </c>
      <c r="DQ37" s="309">
        <v>0.51813127666059855</v>
      </c>
      <c r="DR37" s="309">
        <v>0.44140563616194545</v>
      </c>
      <c r="DS37" s="309">
        <v>6.9015670451347182</v>
      </c>
      <c r="DT37" s="309">
        <v>5.3365436446615826</v>
      </c>
      <c r="DU37" s="309">
        <v>9.8329613850003383</v>
      </c>
      <c r="DV37" s="309">
        <v>9.8308354355242678</v>
      </c>
      <c r="DW37" s="309">
        <v>9.8548510313246318</v>
      </c>
      <c r="DX37" s="309">
        <v>37.446617747681621</v>
      </c>
      <c r="DY37" s="309">
        <v>40.681826398178536</v>
      </c>
      <c r="DZ37" s="309">
        <v>31.393609789257145</v>
      </c>
      <c r="EA37" s="309">
        <v>32.024484920872858</v>
      </c>
      <c r="EB37" s="309">
        <v>24.961948249589042</v>
      </c>
      <c r="EC37" s="309">
        <v>100</v>
      </c>
      <c r="ED37" s="309">
        <v>19.375107197371047</v>
      </c>
      <c r="EE37" s="309">
        <v>77.382260729821922</v>
      </c>
      <c r="EF37" s="309">
        <v>66.061593239528023</v>
      </c>
      <c r="EG37" s="309">
        <v>11.320667490293893</v>
      </c>
      <c r="EH37" s="309">
        <v>100</v>
      </c>
      <c r="EI37" s="309">
        <v>65.766526019690573</v>
      </c>
      <c r="EJ37" s="309">
        <v>34.233473980309412</v>
      </c>
      <c r="EK37" s="309">
        <v>30.886075949367083</v>
      </c>
      <c r="EL37" s="309">
        <v>3.347398030942335</v>
      </c>
      <c r="EM37" s="309">
        <v>100</v>
      </c>
      <c r="EN37" s="309">
        <v>13.226919011013075</v>
      </c>
      <c r="EO37" s="309">
        <v>81.938343015137505</v>
      </c>
      <c r="EP37" s="309">
        <v>74.032292526290561</v>
      </c>
      <c r="EQ37" s="367">
        <v>7.906050488846958</v>
      </c>
      <c r="ER37" s="531">
        <f>Daten_Polit!AB37</f>
        <v>7.9</v>
      </c>
      <c r="ES37" s="532">
        <f>Daten_Polit!AC37</f>
        <v>26.8</v>
      </c>
      <c r="ET37" s="532">
        <f>Daten_Polit!AD37</f>
        <v>3.5</v>
      </c>
      <c r="EU37" s="532">
        <f>Daten_Polit!AE37</f>
        <v>3.7</v>
      </c>
      <c r="EV37" s="532">
        <f>Daten_Polit!AF37</f>
        <v>2.2999999999999998</v>
      </c>
      <c r="EW37" s="309">
        <v>0.88054353704705246</v>
      </c>
      <c r="EX37" s="309">
        <v>3.2218416963704484</v>
      </c>
      <c r="EY37" s="309">
        <v>0.53426115602347024</v>
      </c>
      <c r="EZ37" s="309">
        <v>0.55058049845252854</v>
      </c>
      <c r="FA37" s="309">
        <v>0.39121432911200421</v>
      </c>
      <c r="FB37" s="309">
        <v>6.9540173296574137</v>
      </c>
      <c r="FC37" s="309">
        <v>5.2467043314500934</v>
      </c>
      <c r="FD37" s="309">
        <v>10.161301783557168</v>
      </c>
      <c r="FE37" s="309">
        <v>10.212899677900856</v>
      </c>
      <c r="FF37" s="309">
        <v>9.6726190476190474</v>
      </c>
      <c r="FG37" s="309">
        <v>35.492604169231093</v>
      </c>
      <c r="FH37" s="309">
        <v>38.803727081456266</v>
      </c>
      <c r="FI37" s="309">
        <v>29.206507777934327</v>
      </c>
      <c r="FJ37" s="309">
        <v>29.5743504698697</v>
      </c>
      <c r="FK37" s="309">
        <v>25.758697261295559</v>
      </c>
      <c r="FL37" s="309">
        <v>100</v>
      </c>
      <c r="FM37" s="309">
        <v>19.71499307598506</v>
      </c>
      <c r="FN37" s="309">
        <v>77.111252088222898</v>
      </c>
      <c r="FO37" s="309">
        <v>65.593131360109467</v>
      </c>
      <c r="FP37" s="309">
        <v>11.518120728113439</v>
      </c>
      <c r="FQ37" s="309">
        <v>100</v>
      </c>
      <c r="FR37" s="309">
        <v>66.166077738515909</v>
      </c>
      <c r="FS37" s="309">
        <v>33.833922261484098</v>
      </c>
      <c r="FT37" s="309">
        <v>30.359246171967015</v>
      </c>
      <c r="FU37" s="309">
        <v>3.4746760895170787</v>
      </c>
      <c r="FV37" s="309">
        <v>100</v>
      </c>
      <c r="FW37" s="309">
        <v>13.80510748598388</v>
      </c>
      <c r="FX37" s="309">
        <v>81.56401095641742</v>
      </c>
      <c r="FY37" s="309">
        <v>73.211729978632988</v>
      </c>
      <c r="FZ37" s="313">
        <v>8.352280977784428</v>
      </c>
      <c r="GA37" s="570">
        <f>Daten_Polit!AG37</f>
        <v>8.9</v>
      </c>
      <c r="GB37" s="571">
        <f>Daten_Polit!AH37</f>
        <v>29.6</v>
      </c>
      <c r="GC37" s="571">
        <f>Daten_Polit!AI37</f>
        <v>4</v>
      </c>
      <c r="GD37" s="571">
        <f>Daten_Polit!AJ37</f>
        <v>4.2</v>
      </c>
      <c r="GE37" s="571">
        <f>Daten_Polit!AK37</f>
        <v>2.9</v>
      </c>
      <c r="GF37" s="444">
        <v>0.84015376984126977</v>
      </c>
      <c r="GG37" s="444">
        <v>3.0710288966289312</v>
      </c>
      <c r="GH37" s="444">
        <v>0.50737651678904994</v>
      </c>
      <c r="GI37" s="444">
        <v>0.5178197655718858</v>
      </c>
      <c r="GJ37" s="444">
        <v>0.41832320883343949</v>
      </c>
      <c r="GK37" s="444">
        <v>5.7446013927637285</v>
      </c>
      <c r="GL37" s="444">
        <v>4.3758217307756544</v>
      </c>
      <c r="GM37" s="444">
        <v>8.3054802295514083</v>
      </c>
      <c r="GN37" s="444">
        <v>8.4321196725938456</v>
      </c>
      <c r="GO37" s="444">
        <v>7.2403560830843343</v>
      </c>
      <c r="GP37" s="444">
        <v>34.698476673382302</v>
      </c>
      <c r="GQ37" s="444">
        <v>37.817140574016619</v>
      </c>
      <c r="GR37" s="444">
        <v>28.887923544737305</v>
      </c>
      <c r="GS37" s="444">
        <v>29.068797776229911</v>
      </c>
      <c r="GT37" s="444">
        <v>27.378190255190859</v>
      </c>
      <c r="GU37" s="444">
        <v>100</v>
      </c>
      <c r="GV37" s="444">
        <v>20.349438101052492</v>
      </c>
      <c r="GW37" s="444">
        <v>76.154150664871949</v>
      </c>
      <c r="GX37" s="444">
        <v>64.498144449115841</v>
      </c>
      <c r="GY37" s="444">
        <v>11.656006215756101</v>
      </c>
      <c r="GZ37" s="444">
        <v>100</v>
      </c>
      <c r="HA37" s="444">
        <v>65.112219451371573</v>
      </c>
      <c r="HB37" s="444">
        <v>34.887780548628427</v>
      </c>
      <c r="HC37" s="444">
        <v>31.022443890274314</v>
      </c>
      <c r="HD37" s="444">
        <v>3.8653366583541149</v>
      </c>
      <c r="HE37" s="444">
        <v>100</v>
      </c>
      <c r="HF37" s="444">
        <v>13.995317170721716</v>
      </c>
      <c r="HG37" s="444">
        <v>80.877518327113776</v>
      </c>
      <c r="HH37" s="444">
        <v>72.388540692955559</v>
      </c>
      <c r="HI37" s="445">
        <v>8.4889776341582159</v>
      </c>
      <c r="HJ37" s="570">
        <f>Daten_Polit!AL37</f>
        <v>8.6999999999999993</v>
      </c>
      <c r="HK37" s="571">
        <f>Daten_Polit!AM37</f>
        <v>28.7</v>
      </c>
      <c r="HL37" s="571">
        <f>Daten_Polit!AN37</f>
        <v>3.8</v>
      </c>
      <c r="HM37" s="571">
        <f>Daten_Polit!AO37</f>
        <v>4</v>
      </c>
      <c r="HN37" s="571">
        <f>Daten_Polit!AP37</f>
        <v>2.9</v>
      </c>
      <c r="HO37" s="444">
        <v>0.71358732486694887</v>
      </c>
      <c r="HP37" s="444">
        <v>2.61425723541744</v>
      </c>
      <c r="HQ37" s="444">
        <v>0.41275981910817744</v>
      </c>
      <c r="HR37" s="444">
        <v>0.41327000968149619</v>
      </c>
      <c r="HS37" s="444">
        <v>0.40860792990228972</v>
      </c>
      <c r="HT37" s="444">
        <v>5.7400234997171831</v>
      </c>
      <c r="HU37" s="444">
        <v>4.4619336143308157</v>
      </c>
      <c r="HV37" s="444">
        <v>8.235445150523141</v>
      </c>
      <c r="HW37" s="444">
        <v>8.328509406656778</v>
      </c>
      <c r="HX37" s="444">
        <v>7.5042637862438895</v>
      </c>
      <c r="HY37" s="444">
        <v>42.66584169355157</v>
      </c>
      <c r="HZ37" s="444">
        <v>45.263438886850473</v>
      </c>
      <c r="IA37" s="444">
        <v>37.599842870235364</v>
      </c>
      <c r="IB37" s="444">
        <v>38.352524357838796</v>
      </c>
      <c r="IC37" s="444">
        <v>31.691772885268062</v>
      </c>
      <c r="ID37" s="444">
        <v>100</v>
      </c>
      <c r="IE37" s="444">
        <v>20.53955915008985</v>
      </c>
      <c r="IF37" s="444">
        <v>76.213268317416322</v>
      </c>
      <c r="IG37" s="444">
        <v>64.402691068768078</v>
      </c>
      <c r="IH37" s="444">
        <v>11.810577248648247</v>
      </c>
      <c r="II37" s="444">
        <v>100</v>
      </c>
      <c r="IJ37" s="444">
        <v>66.547222933196821</v>
      </c>
      <c r="IK37" s="444">
        <v>33.452777066803172</v>
      </c>
      <c r="IL37" s="444">
        <v>29.51113386229844</v>
      </c>
      <c r="IM37" s="444">
        <v>3.9416432045047349</v>
      </c>
      <c r="IN37" s="444">
        <v>100</v>
      </c>
      <c r="IO37" s="444">
        <v>14.540853086340816</v>
      </c>
      <c r="IP37" s="444">
        <v>80.785969352911209</v>
      </c>
      <c r="IQ37" s="444">
        <v>71.945228316238982</v>
      </c>
      <c r="IR37" s="445">
        <v>8.8407410366722221</v>
      </c>
      <c r="IS37" s="443">
        <f>Daten_Polit!AQ37</f>
        <v>7.8</v>
      </c>
      <c r="IT37" s="227">
        <f>Daten_Polit!AR37</f>
        <v>25.5</v>
      </c>
      <c r="IU37" s="227">
        <f>Daten_Polit!AS37</f>
        <v>3.3</v>
      </c>
      <c r="IV37" s="227">
        <f>Daten_Polit!AT37</f>
        <v>3.4</v>
      </c>
      <c r="IW37" s="227">
        <f>Daten_Polit!AU37</f>
        <v>2.8</v>
      </c>
      <c r="IX37" s="444" t="s">
        <v>820</v>
      </c>
      <c r="IY37" s="444" t="s">
        <v>820</v>
      </c>
      <c r="IZ37" s="444" t="s">
        <v>820</v>
      </c>
      <c r="JA37" s="444" t="s">
        <v>820</v>
      </c>
      <c r="JB37" s="444" t="s">
        <v>820</v>
      </c>
      <c r="JC37" s="444" t="s">
        <v>820</v>
      </c>
      <c r="JD37" s="444" t="s">
        <v>820</v>
      </c>
      <c r="JE37" s="444" t="s">
        <v>820</v>
      </c>
      <c r="JF37" s="444" t="s">
        <v>820</v>
      </c>
      <c r="JG37" s="444" t="s">
        <v>820</v>
      </c>
      <c r="JH37" s="444" t="s">
        <v>820</v>
      </c>
      <c r="JI37" s="444" t="s">
        <v>820</v>
      </c>
      <c r="JJ37" s="444" t="s">
        <v>820</v>
      </c>
      <c r="JK37" s="444" t="s">
        <v>820</v>
      </c>
      <c r="JL37" s="444" t="s">
        <v>820</v>
      </c>
      <c r="JM37" s="444" t="s">
        <v>820</v>
      </c>
      <c r="JN37" s="444" t="s">
        <v>820</v>
      </c>
      <c r="JO37" s="444" t="s">
        <v>820</v>
      </c>
      <c r="JP37" s="444" t="s">
        <v>820</v>
      </c>
      <c r="JQ37" s="444" t="s">
        <v>820</v>
      </c>
      <c r="JR37" s="444" t="s">
        <v>820</v>
      </c>
      <c r="JS37" s="444" t="s">
        <v>820</v>
      </c>
      <c r="JT37" s="444" t="s">
        <v>820</v>
      </c>
      <c r="JU37" s="444" t="s">
        <v>820</v>
      </c>
      <c r="JV37" s="444" t="s">
        <v>820</v>
      </c>
      <c r="JW37" s="444" t="s">
        <v>820</v>
      </c>
      <c r="JX37" s="444" t="s">
        <v>820</v>
      </c>
      <c r="JY37" s="444" t="s">
        <v>820</v>
      </c>
      <c r="JZ37" s="444" t="s">
        <v>820</v>
      </c>
      <c r="KA37" s="445" t="s">
        <v>820</v>
      </c>
    </row>
    <row r="38" spans="3:287" ht="12.65" customHeight="1" x14ac:dyDescent="0.2">
      <c r="D38" s="276"/>
      <c r="E38" s="3" t="str">
        <f>Daten_Polit!E38</f>
        <v>01051</v>
      </c>
      <c r="F38" s="229" t="str">
        <f>Daten_Polit!F38</f>
        <v>Dithmarschen</v>
      </c>
      <c r="G38" s="246"/>
      <c r="H38" s="531">
        <f>Daten_Polit!H38</f>
        <v>7.3</v>
      </c>
      <c r="I38" s="532">
        <f>Daten_Polit!I38</f>
        <v>26.7</v>
      </c>
      <c r="J38" s="532">
        <f>Daten_Polit!J38</f>
        <v>4.4000000000000004</v>
      </c>
      <c r="K38" s="532">
        <f>Daten_Polit!K38</f>
        <v>4.7</v>
      </c>
      <c r="L38" s="532">
        <f>Daten_Polit!L38</f>
        <v>1.9</v>
      </c>
      <c r="M38" s="308">
        <v>0.9504100559515597</v>
      </c>
      <c r="N38" s="308">
        <v>4.0869958148693906</v>
      </c>
      <c r="O38" s="308">
        <v>0.71009547389913985</v>
      </c>
      <c r="P38" s="308">
        <v>0.73127793480811965</v>
      </c>
      <c r="Q38" s="308">
        <v>0.47178923857520461</v>
      </c>
      <c r="R38" s="308">
        <v>7.9432624113475168</v>
      </c>
      <c r="S38" s="308">
        <v>5.5576328223257834</v>
      </c>
      <c r="T38" s="308">
        <v>10.445603891983064</v>
      </c>
      <c r="U38" s="308">
        <v>10.391011570370766</v>
      </c>
      <c r="V38" s="308">
        <v>11.432414256889997</v>
      </c>
      <c r="W38" s="308">
        <v>28.553414106300735</v>
      </c>
      <c r="X38" s="308">
        <v>29.48277024748938</v>
      </c>
      <c r="Y38" s="308">
        <v>27.205596579868502</v>
      </c>
      <c r="Z38" s="308">
        <v>27.539857372214797</v>
      </c>
      <c r="AA38" s="308">
        <v>21.315789473678599</v>
      </c>
      <c r="AB38" s="308">
        <v>100</v>
      </c>
      <c r="AC38" s="308">
        <v>14.302581535491187</v>
      </c>
      <c r="AD38" s="308">
        <v>81.4325323521238</v>
      </c>
      <c r="AE38" s="308">
        <v>70.95275120491695</v>
      </c>
      <c r="AF38" s="308">
        <v>10.479781147206838</v>
      </c>
      <c r="AG38" s="308">
        <v>100</v>
      </c>
      <c r="AH38" s="308">
        <v>52.711251694532315</v>
      </c>
      <c r="AI38" s="308">
        <v>47.288748305467685</v>
      </c>
      <c r="AJ38" s="308">
        <v>44.600090375056482</v>
      </c>
      <c r="AK38" s="308">
        <v>2.6886579304112068</v>
      </c>
      <c r="AL38" s="308">
        <v>100</v>
      </c>
      <c r="AM38" s="308">
        <v>8.5026598219762626</v>
      </c>
      <c r="AN38" s="308">
        <v>84.905020104443579</v>
      </c>
      <c r="AO38" s="308">
        <v>77.974092879296919</v>
      </c>
      <c r="AP38" s="337">
        <v>6.9309272251466663</v>
      </c>
      <c r="AQ38" s="531">
        <f>Daten_Polit!M38</f>
        <v>7.2</v>
      </c>
      <c r="AR38" s="532">
        <f>Daten_Polit!N38</f>
        <v>26.6</v>
      </c>
      <c r="AS38" s="532">
        <f>Daten_Polit!O38</f>
        <v>4.2</v>
      </c>
      <c r="AT38" s="532">
        <f>Daten_Polit!P38</f>
        <v>4.5</v>
      </c>
      <c r="AU38" s="532">
        <f>Daten_Polit!Q38</f>
        <v>2.1</v>
      </c>
      <c r="AV38" s="308">
        <v>0.87434456928838955</v>
      </c>
      <c r="AW38" s="308">
        <v>3.7085332539703031</v>
      </c>
      <c r="AX38" s="308">
        <v>0.66283497916697931</v>
      </c>
      <c r="AY38" s="308">
        <v>0.68764934026249269</v>
      </c>
      <c r="AZ38" s="308">
        <v>0.39357555185456189</v>
      </c>
      <c r="BA38" s="308">
        <v>7.6283845268959887</v>
      </c>
      <c r="BB38" s="308">
        <v>5.1872427294937271</v>
      </c>
      <c r="BC38" s="308">
        <v>10.45014880952381</v>
      </c>
      <c r="BD38" s="308">
        <v>10.451618032917063</v>
      </c>
      <c r="BE38" s="308">
        <v>10.428736964081212</v>
      </c>
      <c r="BF38" s="308">
        <v>30.527425431167664</v>
      </c>
      <c r="BG38" s="308">
        <v>32.220452157409518</v>
      </c>
      <c r="BH38" s="308">
        <v>29.620746514761954</v>
      </c>
      <c r="BI38" s="308">
        <v>30.141048244908951</v>
      </c>
      <c r="BJ38" s="308">
        <v>22.106481481458335</v>
      </c>
      <c r="BK38" s="308">
        <v>100</v>
      </c>
      <c r="BL38" s="308">
        <v>14.008739968618878</v>
      </c>
      <c r="BM38" s="308">
        <v>81.665771918481639</v>
      </c>
      <c r="BN38" s="308">
        <v>70.856291332929544</v>
      </c>
      <c r="BO38" s="308">
        <v>10.809480585552087</v>
      </c>
      <c r="BP38" s="308">
        <v>100</v>
      </c>
      <c r="BQ38" s="308">
        <v>53.64223144306132</v>
      </c>
      <c r="BR38" s="308">
        <v>46.35776855693868</v>
      </c>
      <c r="BS38" s="308">
        <v>43.061318579990775</v>
      </c>
      <c r="BT38" s="308">
        <v>3.296449976947903</v>
      </c>
      <c r="BU38" s="308">
        <v>100</v>
      </c>
      <c r="BV38" s="308">
        <v>8.3838268507193732</v>
      </c>
      <c r="BW38" s="308">
        <v>85.002690003213218</v>
      </c>
      <c r="BX38" s="308">
        <v>77.830043113298032</v>
      </c>
      <c r="BY38" s="312">
        <v>7.1726468899151934</v>
      </c>
      <c r="BZ38" s="531">
        <f>Daten_Polit!R38</f>
        <v>6.8</v>
      </c>
      <c r="CA38" s="532">
        <f>Daten_Polit!S38</f>
        <v>25.3</v>
      </c>
      <c r="CB38" s="532">
        <f>Daten_Polit!T38</f>
        <v>4</v>
      </c>
      <c r="CC38" s="532">
        <f>Daten_Polit!U38</f>
        <v>4.3</v>
      </c>
      <c r="CD38" s="532">
        <f>Daten_Polit!V38</f>
        <v>2.2000000000000002</v>
      </c>
      <c r="CE38" s="309">
        <v>0.8017683658989192</v>
      </c>
      <c r="CF38" s="309">
        <v>3.2939895338709424</v>
      </c>
      <c r="CG38" s="309">
        <v>0.60494840821728779</v>
      </c>
      <c r="CH38" s="309">
        <v>0.62303603213324354</v>
      </c>
      <c r="CI38" s="309">
        <v>0.4166360131380285</v>
      </c>
      <c r="CJ38" s="309">
        <v>7.548936629990509</v>
      </c>
      <c r="CK38" s="309">
        <v>5.3251773182723063</v>
      </c>
      <c r="CL38" s="309">
        <v>10.536096634751344</v>
      </c>
      <c r="CM38" s="309">
        <v>10.630332578791757</v>
      </c>
      <c r="CN38" s="309">
        <v>9.3206064008962795</v>
      </c>
      <c r="CO38" s="309">
        <v>30.49764142450686</v>
      </c>
      <c r="CP38" s="309">
        <v>33.913107838059865</v>
      </c>
      <c r="CQ38" s="309">
        <v>30.256743581406226</v>
      </c>
      <c r="CR38" s="309">
        <v>30.754741775809176</v>
      </c>
      <c r="CS38" s="309">
        <v>23.894795747034379</v>
      </c>
      <c r="CT38" s="309">
        <v>100</v>
      </c>
      <c r="CU38" s="309">
        <v>14.11273154049498</v>
      </c>
      <c r="CV38" s="309">
        <v>81.673623815246472</v>
      </c>
      <c r="CW38" s="309">
        <v>70.760115021174414</v>
      </c>
      <c r="CX38" s="309">
        <v>10.91350879407204</v>
      </c>
      <c r="CY38" s="309">
        <v>100</v>
      </c>
      <c r="CZ38" s="309">
        <v>52.652854977261242</v>
      </c>
      <c r="DA38" s="309">
        <v>47.347145022738765</v>
      </c>
      <c r="DB38" s="309">
        <v>43.860535624052552</v>
      </c>
      <c r="DC38" s="309">
        <v>3.486609398686205</v>
      </c>
      <c r="DD38" s="309">
        <v>100</v>
      </c>
      <c r="DE38" s="309">
        <v>8.7505269534358732</v>
      </c>
      <c r="DF38" s="309">
        <v>84.887722146007405</v>
      </c>
      <c r="DG38" s="309">
        <v>77.448686041583755</v>
      </c>
      <c r="DH38" s="313">
        <v>7.4390361044236482</v>
      </c>
      <c r="DI38" s="565">
        <f>Daten_Polit!W38</f>
        <v>6.3</v>
      </c>
      <c r="DJ38" s="532">
        <f>Daten_Polit!X38</f>
        <v>24.5</v>
      </c>
      <c r="DK38" s="532">
        <f>Daten_Polit!Y38</f>
        <v>3.4</v>
      </c>
      <c r="DL38" s="532">
        <f>Daten_Polit!Z38</f>
        <v>3.7</v>
      </c>
      <c r="DM38" s="532">
        <f>Daten_Polit!AA38</f>
        <v>2.1</v>
      </c>
      <c r="DN38" s="309">
        <v>0.778443328037557</v>
      </c>
      <c r="DO38" s="309">
        <v>3.5274939365660694</v>
      </c>
      <c r="DP38" s="309">
        <v>0.54676976957328183</v>
      </c>
      <c r="DQ38" s="309">
        <v>0.56267004736254467</v>
      </c>
      <c r="DR38" s="309">
        <v>0.38738098046617236</v>
      </c>
      <c r="DS38" s="309">
        <v>8.0156961350172384</v>
      </c>
      <c r="DT38" s="309">
        <v>5.9203928484974231</v>
      </c>
      <c r="DU38" s="309">
        <v>10.574634478069044</v>
      </c>
      <c r="DV38" s="309">
        <v>10.650669127826685</v>
      </c>
      <c r="DW38" s="309">
        <v>9.6878363832098362</v>
      </c>
      <c r="DX38" s="309">
        <v>31.205427030788684</v>
      </c>
      <c r="DY38" s="309">
        <v>32.633648074695962</v>
      </c>
      <c r="DZ38" s="309">
        <v>29.493583670658154</v>
      </c>
      <c r="EA38" s="309">
        <v>29.943846513804957</v>
      </c>
      <c r="EB38" s="309">
        <v>24.298056155512807</v>
      </c>
      <c r="EC38" s="309">
        <v>100</v>
      </c>
      <c r="ED38" s="309">
        <v>14.023189272201888</v>
      </c>
      <c r="EE38" s="309">
        <v>81.968186930268885</v>
      </c>
      <c r="EF38" s="309">
        <v>70.682481141331209</v>
      </c>
      <c r="EG38" s="309">
        <v>11.285705788937669</v>
      </c>
      <c r="EH38" s="309">
        <v>100</v>
      </c>
      <c r="EI38" s="309">
        <v>56.208507499385298</v>
      </c>
      <c r="EJ38" s="309">
        <v>43.791492500614702</v>
      </c>
      <c r="EK38" s="309">
        <v>40.103270223752155</v>
      </c>
      <c r="EL38" s="309">
        <v>3.688222276862553</v>
      </c>
      <c r="EM38" s="309">
        <v>100</v>
      </c>
      <c r="EN38" s="309">
        <v>8.8731290195535113</v>
      </c>
      <c r="EO38" s="309">
        <v>85.126183960823496</v>
      </c>
      <c r="EP38" s="309">
        <v>77.404481768654449</v>
      </c>
      <c r="EQ38" s="367">
        <v>7.7217021921690581</v>
      </c>
      <c r="ER38" s="531">
        <f>Daten_Polit!AB38</f>
        <v>5.5</v>
      </c>
      <c r="ES38" s="532">
        <f>Daten_Polit!AC38</f>
        <v>21.9</v>
      </c>
      <c r="ET38" s="532">
        <f>Daten_Polit!AD38</f>
        <v>2.9</v>
      </c>
      <c r="EU38" s="532">
        <f>Daten_Polit!AE38</f>
        <v>3.1</v>
      </c>
      <c r="EV38" s="532">
        <f>Daten_Polit!AF38</f>
        <v>1.9</v>
      </c>
      <c r="EW38" s="309">
        <v>0.73477152054851791</v>
      </c>
      <c r="EX38" s="309">
        <v>3.4278186242091806</v>
      </c>
      <c r="EY38" s="309">
        <v>0.49535327676888286</v>
      </c>
      <c r="EZ38" s="309">
        <v>0.50534981999916662</v>
      </c>
      <c r="FA38" s="309">
        <v>0.39942291973008753</v>
      </c>
      <c r="FB38" s="309">
        <v>8.4529748807216265</v>
      </c>
      <c r="FC38" s="309">
        <v>6.3651916945329123</v>
      </c>
      <c r="FD38" s="309">
        <v>11.103954018432487</v>
      </c>
      <c r="FE38" s="309">
        <v>11.171913095302838</v>
      </c>
      <c r="FF38" s="309">
        <v>10.376811594202898</v>
      </c>
      <c r="FG38" s="309">
        <v>28.100220625177236</v>
      </c>
      <c r="FH38" s="309">
        <v>28.398909232566755</v>
      </c>
      <c r="FI38" s="309">
        <v>27.720310324248505</v>
      </c>
      <c r="FJ38" s="309">
        <v>28.140129467439962</v>
      </c>
      <c r="FK38" s="309">
        <v>23.246376811617395</v>
      </c>
      <c r="FL38" s="309">
        <v>100</v>
      </c>
      <c r="FM38" s="309">
        <v>14.125789530367614</v>
      </c>
      <c r="FN38" s="309">
        <v>81.897426422879477</v>
      </c>
      <c r="FO38" s="309">
        <v>70.585947226312669</v>
      </c>
      <c r="FP38" s="309">
        <v>11.311479196566809</v>
      </c>
      <c r="FQ38" s="309">
        <v>100</v>
      </c>
      <c r="FR38" s="309">
        <v>56.744450768355151</v>
      </c>
      <c r="FS38" s="309">
        <v>43.255549231644849</v>
      </c>
      <c r="FT38" s="309">
        <v>39.499146272054638</v>
      </c>
      <c r="FU38" s="309">
        <v>3.7564029595902104</v>
      </c>
      <c r="FV38" s="309">
        <v>100</v>
      </c>
      <c r="FW38" s="309">
        <v>9.1474577129029182</v>
      </c>
      <c r="FX38" s="309">
        <v>85.032900997745529</v>
      </c>
      <c r="FY38" s="309">
        <v>77.008168199361762</v>
      </c>
      <c r="FZ38" s="313">
        <v>8.0247327983837717</v>
      </c>
      <c r="GA38" s="570">
        <f>Daten_Polit!AG38</f>
        <v>6.1</v>
      </c>
      <c r="GB38" s="571">
        <f>Daten_Polit!AH38</f>
        <v>24.1</v>
      </c>
      <c r="GC38" s="571">
        <f>Daten_Polit!AI38</f>
        <v>3.3</v>
      </c>
      <c r="GD38" s="571">
        <f>Daten_Polit!AJ38</f>
        <v>3.5</v>
      </c>
      <c r="GE38" s="571">
        <f>Daten_Polit!AK38</f>
        <v>2.1</v>
      </c>
      <c r="GF38" s="444">
        <v>0.70394709478850392</v>
      </c>
      <c r="GG38" s="444">
        <v>3.4666237821865424</v>
      </c>
      <c r="GH38" s="444">
        <v>0.45934346437883633</v>
      </c>
      <c r="GI38" s="444">
        <v>0.4706458847695682</v>
      </c>
      <c r="GJ38" s="444">
        <v>0.355182094514785</v>
      </c>
      <c r="GK38" s="444">
        <v>7.2437744188799309</v>
      </c>
      <c r="GL38" s="444">
        <v>5.5083545737751347</v>
      </c>
      <c r="GM38" s="444">
        <v>9.4293357111015403</v>
      </c>
      <c r="GN38" s="444">
        <v>9.4423537461513973</v>
      </c>
      <c r="GO38" s="444">
        <v>9.29405789741174</v>
      </c>
      <c r="GP38" s="444">
        <v>27.881099051529485</v>
      </c>
      <c r="GQ38" s="444">
        <v>28.676032652488225</v>
      </c>
      <c r="GR38" s="444">
        <v>26.87677053824315</v>
      </c>
      <c r="GS38" s="444">
        <v>27.095866485543819</v>
      </c>
      <c r="GT38" s="444">
        <v>24.595959595939394</v>
      </c>
      <c r="GU38" s="444">
        <v>100</v>
      </c>
      <c r="GV38" s="444">
        <v>14.502972854006458</v>
      </c>
      <c r="GW38" s="444">
        <v>81.26881599292436</v>
      </c>
      <c r="GX38" s="444">
        <v>69.812110966473682</v>
      </c>
      <c r="GY38" s="444">
        <v>11.456705026450683</v>
      </c>
      <c r="GZ38" s="444">
        <v>100</v>
      </c>
      <c r="HA38" s="444">
        <v>56.481069042316257</v>
      </c>
      <c r="HB38" s="444">
        <v>43.518930957683736</v>
      </c>
      <c r="HC38" s="444">
        <v>39.465478841870819</v>
      </c>
      <c r="HD38" s="444">
        <v>4.0534521158129175</v>
      </c>
      <c r="HE38" s="444">
        <v>100</v>
      </c>
      <c r="HF38" s="444">
        <v>9.0783983241357955</v>
      </c>
      <c r="HG38" s="444">
        <v>84.736849357101988</v>
      </c>
      <c r="HH38" s="444">
        <v>76.442201382124281</v>
      </c>
      <c r="HI38" s="445">
        <v>8.2946479749777087</v>
      </c>
      <c r="HJ38" s="570">
        <f>Daten_Polit!AL38</f>
        <v>5.9</v>
      </c>
      <c r="HK38" s="571">
        <f>Daten_Polit!AM38</f>
        <v>23.2</v>
      </c>
      <c r="HL38" s="571">
        <f>Daten_Polit!AN38</f>
        <v>3.1</v>
      </c>
      <c r="HM38" s="571">
        <f>Daten_Polit!AO38</f>
        <v>3.4</v>
      </c>
      <c r="HN38" s="571">
        <f>Daten_Polit!AP38</f>
        <v>1.8</v>
      </c>
      <c r="HO38" s="444">
        <v>0.57137026833996529</v>
      </c>
      <c r="HP38" s="444">
        <v>2.5986668995962008</v>
      </c>
      <c r="HQ38" s="444">
        <v>0.38423884354107829</v>
      </c>
      <c r="HR38" s="444">
        <v>0.39882883317133638</v>
      </c>
      <c r="HS38" s="444">
        <v>0.25687881772978066</v>
      </c>
      <c r="HT38" s="444">
        <v>7.0527215277915225</v>
      </c>
      <c r="HU38" s="444">
        <v>5.2679637564094302</v>
      </c>
      <c r="HV38" s="444">
        <v>9.376001465000229</v>
      </c>
      <c r="HW38" s="444">
        <v>9.4115888595487895</v>
      </c>
      <c r="HX38" s="444">
        <v>8.972911963880593</v>
      </c>
      <c r="HY38" s="444">
        <v>36.465666358259497</v>
      </c>
      <c r="HZ38" s="444">
        <v>38.518149820455235</v>
      </c>
      <c r="IA38" s="444">
        <v>33.788854403112381</v>
      </c>
      <c r="IB38" s="444">
        <v>34.103171801723235</v>
      </c>
      <c r="IC38" s="444">
        <v>30.239179954448801</v>
      </c>
      <c r="ID38" s="444">
        <v>100</v>
      </c>
      <c r="IE38" s="444">
        <v>14.344510313604406</v>
      </c>
      <c r="IF38" s="444">
        <v>81.760726654785202</v>
      </c>
      <c r="IG38" s="444">
        <v>70.129183997279711</v>
      </c>
      <c r="IH38" s="444">
        <v>11.631542657505495</v>
      </c>
      <c r="II38" s="444">
        <v>100</v>
      </c>
      <c r="IJ38" s="444">
        <v>57.107843137254896</v>
      </c>
      <c r="IK38" s="444">
        <v>42.892156862745104</v>
      </c>
      <c r="IL38" s="444">
        <v>39.36274509803922</v>
      </c>
      <c r="IM38" s="444">
        <v>3.5294117647058831</v>
      </c>
      <c r="IN38" s="444">
        <v>100</v>
      </c>
      <c r="IO38" s="444">
        <v>9.416478945747988</v>
      </c>
      <c r="IP38" s="444">
        <v>85.016742154139777</v>
      </c>
      <c r="IQ38" s="444">
        <v>76.278501565938299</v>
      </c>
      <c r="IR38" s="445">
        <v>8.7382405882014744</v>
      </c>
      <c r="IS38" s="443">
        <f>Daten_Polit!AQ38</f>
        <v>5.5</v>
      </c>
      <c r="IT38" s="227">
        <f>Daten_Polit!AR38</f>
        <v>22.3</v>
      </c>
      <c r="IU38" s="227">
        <f>Daten_Polit!AS38</f>
        <v>2.8</v>
      </c>
      <c r="IV38" s="227">
        <f>Daten_Polit!AT38</f>
        <v>3</v>
      </c>
      <c r="IW38" s="227">
        <f>Daten_Polit!AU38</f>
        <v>1.9</v>
      </c>
      <c r="IX38" s="444" t="s">
        <v>820</v>
      </c>
      <c r="IY38" s="444" t="s">
        <v>820</v>
      </c>
      <c r="IZ38" s="444" t="s">
        <v>820</v>
      </c>
      <c r="JA38" s="444" t="s">
        <v>820</v>
      </c>
      <c r="JB38" s="444" t="s">
        <v>820</v>
      </c>
      <c r="JC38" s="444" t="s">
        <v>820</v>
      </c>
      <c r="JD38" s="444" t="s">
        <v>820</v>
      </c>
      <c r="JE38" s="444" t="s">
        <v>820</v>
      </c>
      <c r="JF38" s="444" t="s">
        <v>820</v>
      </c>
      <c r="JG38" s="444" t="s">
        <v>820</v>
      </c>
      <c r="JH38" s="444" t="s">
        <v>820</v>
      </c>
      <c r="JI38" s="444" t="s">
        <v>820</v>
      </c>
      <c r="JJ38" s="444" t="s">
        <v>820</v>
      </c>
      <c r="JK38" s="444" t="s">
        <v>820</v>
      </c>
      <c r="JL38" s="444" t="s">
        <v>820</v>
      </c>
      <c r="JM38" s="444" t="s">
        <v>820</v>
      </c>
      <c r="JN38" s="444" t="s">
        <v>820</v>
      </c>
      <c r="JO38" s="444" t="s">
        <v>820</v>
      </c>
      <c r="JP38" s="444" t="s">
        <v>820</v>
      </c>
      <c r="JQ38" s="444" t="s">
        <v>820</v>
      </c>
      <c r="JR38" s="444" t="s">
        <v>820</v>
      </c>
      <c r="JS38" s="444" t="s">
        <v>820</v>
      </c>
      <c r="JT38" s="444" t="s">
        <v>820</v>
      </c>
      <c r="JU38" s="444" t="s">
        <v>820</v>
      </c>
      <c r="JV38" s="444" t="s">
        <v>820</v>
      </c>
      <c r="JW38" s="444" t="s">
        <v>820</v>
      </c>
      <c r="JX38" s="444" t="s">
        <v>820</v>
      </c>
      <c r="JY38" s="444" t="s">
        <v>820</v>
      </c>
      <c r="JZ38" s="444" t="s">
        <v>820</v>
      </c>
      <c r="KA38" s="445" t="s">
        <v>820</v>
      </c>
    </row>
    <row r="39" spans="3:287" ht="12.65" customHeight="1" x14ac:dyDescent="0.2">
      <c r="D39" s="276"/>
      <c r="E39" s="3" t="str">
        <f>Daten_Polit!E39</f>
        <v>01053</v>
      </c>
      <c r="F39" s="229" t="str">
        <f>Daten_Polit!F39</f>
        <v>Herzogtum Lauenburg</v>
      </c>
      <c r="G39" s="246"/>
      <c r="H39" s="531">
        <f>Daten_Polit!H39</f>
        <v>5.8</v>
      </c>
      <c r="I39" s="532">
        <f>Daten_Polit!I39</f>
        <v>22.4</v>
      </c>
      <c r="J39" s="532">
        <f>Daten_Polit!J39</f>
        <v>3.4</v>
      </c>
      <c r="K39" s="532">
        <f>Daten_Polit!K39</f>
        <v>3.7</v>
      </c>
      <c r="L39" s="532">
        <f>Daten_Polit!L39</f>
        <v>2.1</v>
      </c>
      <c r="M39" s="308">
        <v>0.66906993511175206</v>
      </c>
      <c r="N39" s="308">
        <v>2.5501652043232639</v>
      </c>
      <c r="O39" s="308">
        <v>0.53188599815212356</v>
      </c>
      <c r="P39" s="308">
        <v>0.53374899101351669</v>
      </c>
      <c r="Q39" s="308">
        <v>0.51893169933614225</v>
      </c>
      <c r="R39" s="308">
        <v>7.4817518248174775</v>
      </c>
      <c r="S39" s="308">
        <v>4.2335766423358141</v>
      </c>
      <c r="T39" s="308">
        <v>10.821303272560083</v>
      </c>
      <c r="U39" s="308">
        <v>10.439420067701349</v>
      </c>
      <c r="V39" s="308">
        <v>14.277456647400493</v>
      </c>
      <c r="W39" s="308">
        <v>38.51704929102128</v>
      </c>
      <c r="X39" s="308">
        <v>43.690302281155681</v>
      </c>
      <c r="Y39" s="308">
        <v>32.943857827017489</v>
      </c>
      <c r="Z39" s="308">
        <v>34.079394600142813</v>
      </c>
      <c r="AA39" s="308">
        <v>22.756041426936392</v>
      </c>
      <c r="AB39" s="308">
        <v>100</v>
      </c>
      <c r="AC39" s="308">
        <v>12.918867874934643</v>
      </c>
      <c r="AD39" s="308">
        <v>83.742405274299486</v>
      </c>
      <c r="AE39" s="308">
        <v>69.476029025536718</v>
      </c>
      <c r="AF39" s="308">
        <v>14.266376248762775</v>
      </c>
      <c r="AG39" s="308">
        <v>100</v>
      </c>
      <c r="AH39" s="308">
        <v>51.470588235294116</v>
      </c>
      <c r="AI39" s="308">
        <v>48.529411764705884</v>
      </c>
      <c r="AJ39" s="308">
        <v>43.710134656272146</v>
      </c>
      <c r="AK39" s="308">
        <v>4.8192771084337354</v>
      </c>
      <c r="AL39" s="308">
        <v>100</v>
      </c>
      <c r="AM39" s="308">
        <v>8.092515912094262</v>
      </c>
      <c r="AN39" s="308">
        <v>86.991838810328233</v>
      </c>
      <c r="AO39" s="308">
        <v>76.054268150868481</v>
      </c>
      <c r="AP39" s="337">
        <v>10.937570659459759</v>
      </c>
      <c r="AQ39" s="531">
        <f>Daten_Polit!M39</f>
        <v>5.7</v>
      </c>
      <c r="AR39" s="532">
        <f>Daten_Polit!N39</f>
        <v>22.4</v>
      </c>
      <c r="AS39" s="532">
        <f>Daten_Polit!O39</f>
        <v>3.3</v>
      </c>
      <c r="AT39" s="532">
        <f>Daten_Polit!P39</f>
        <v>3.5</v>
      </c>
      <c r="AU39" s="532">
        <f>Daten_Polit!Q39</f>
        <v>2.2000000000000002</v>
      </c>
      <c r="AV39" s="308">
        <v>0.61033434360763228</v>
      </c>
      <c r="AW39" s="308">
        <v>2.2805230870483704</v>
      </c>
      <c r="AX39" s="308">
        <v>0.48842640482814614</v>
      </c>
      <c r="AY39" s="308">
        <v>0.50048609048278847</v>
      </c>
      <c r="AZ39" s="308">
        <v>0.40755791524947305</v>
      </c>
      <c r="BA39" s="308">
        <v>7.108575698356173</v>
      </c>
      <c r="BB39" s="308">
        <v>4.0885811564762564</v>
      </c>
      <c r="BC39" s="308">
        <v>10.406076010651173</v>
      </c>
      <c r="BD39" s="308">
        <v>10.043965781670838</v>
      </c>
      <c r="BE39" s="308">
        <v>13.272187752898487</v>
      </c>
      <c r="BF39" s="308">
        <v>37.698961937713882</v>
      </c>
      <c r="BG39" s="308">
        <v>43.837789507079691</v>
      </c>
      <c r="BH39" s="308">
        <v>32.169492557300963</v>
      </c>
      <c r="BI39" s="308">
        <v>33.348203561989855</v>
      </c>
      <c r="BJ39" s="308">
        <v>22.911051212924754</v>
      </c>
      <c r="BK39" s="308">
        <v>100</v>
      </c>
      <c r="BL39" s="308">
        <v>12.843157736447996</v>
      </c>
      <c r="BM39" s="308">
        <v>83.93436327869604</v>
      </c>
      <c r="BN39" s="308">
        <v>69.114600872286076</v>
      </c>
      <c r="BO39" s="308">
        <v>14.819762406409975</v>
      </c>
      <c r="BP39" s="308">
        <v>100</v>
      </c>
      <c r="BQ39" s="308">
        <v>52.292081898894715</v>
      </c>
      <c r="BR39" s="308">
        <v>47.707918101105271</v>
      </c>
      <c r="BS39" s="308">
        <v>42.290269976445003</v>
      </c>
      <c r="BT39" s="308">
        <v>5.4176481246602641</v>
      </c>
      <c r="BU39" s="308">
        <v>100</v>
      </c>
      <c r="BV39" s="308">
        <v>8.0887296294040354</v>
      </c>
      <c r="BW39" s="308">
        <v>87.19205037860192</v>
      </c>
      <c r="BX39" s="308">
        <v>75.876766111912673</v>
      </c>
      <c r="BY39" s="312">
        <v>11.315284266689234</v>
      </c>
      <c r="BZ39" s="531">
        <f>Daten_Polit!R39</f>
        <v>5.5</v>
      </c>
      <c r="CA39" s="532">
        <f>Daten_Polit!S39</f>
        <v>21.5</v>
      </c>
      <c r="CB39" s="532">
        <f>Daten_Polit!T39</f>
        <v>3.2</v>
      </c>
      <c r="CC39" s="532">
        <f>Daten_Polit!U39</f>
        <v>3.4</v>
      </c>
      <c r="CD39" s="532">
        <f>Daten_Polit!V39</f>
        <v>2.4</v>
      </c>
      <c r="CE39" s="309">
        <v>0.59179013033307348</v>
      </c>
      <c r="CF39" s="309">
        <v>2.1833783778401212</v>
      </c>
      <c r="CG39" s="309">
        <v>0.47037174279992644</v>
      </c>
      <c r="CH39" s="309">
        <v>0.47146171601446024</v>
      </c>
      <c r="CI39" s="309">
        <v>0.463347706685589</v>
      </c>
      <c r="CJ39" s="309">
        <v>7.3613525278186334</v>
      </c>
      <c r="CK39" s="309">
        <v>4.67316697671429</v>
      </c>
      <c r="CL39" s="309">
        <v>10.577047483503826</v>
      </c>
      <c r="CM39" s="309">
        <v>10.350720760885718</v>
      </c>
      <c r="CN39" s="309">
        <v>12.100000000001211</v>
      </c>
      <c r="CO39" s="309">
        <v>35.885516768724798</v>
      </c>
      <c r="CP39" s="309">
        <v>43.767876438060838</v>
      </c>
      <c r="CQ39" s="309">
        <v>31.843030066380319</v>
      </c>
      <c r="CR39" s="309">
        <v>33.717579250720966</v>
      </c>
      <c r="CS39" s="309">
        <v>19.362073261896899</v>
      </c>
      <c r="CT39" s="309">
        <v>100</v>
      </c>
      <c r="CU39" s="309">
        <v>13.045286715787775</v>
      </c>
      <c r="CV39" s="309">
        <v>83.799912749296212</v>
      </c>
      <c r="CW39" s="309">
        <v>68.680516578341297</v>
      </c>
      <c r="CX39" s="309">
        <v>15.119396170954911</v>
      </c>
      <c r="CY39" s="309">
        <v>100</v>
      </c>
      <c r="CZ39" s="309">
        <v>51.733016438898794</v>
      </c>
      <c r="DA39" s="309">
        <v>48.266983561101213</v>
      </c>
      <c r="DB39" s="309">
        <v>41.750841750841758</v>
      </c>
      <c r="DC39" s="309">
        <v>6.5161418102594588</v>
      </c>
      <c r="DD39" s="309">
        <v>100</v>
      </c>
      <c r="DE39" s="309">
        <v>8.3432825402842283</v>
      </c>
      <c r="DF39" s="309">
        <v>87.085312758813458</v>
      </c>
      <c r="DG39" s="309">
        <v>75.386945843130874</v>
      </c>
      <c r="DH39" s="313">
        <v>11.698366915682602</v>
      </c>
      <c r="DI39" s="565">
        <f>Daten_Polit!W39</f>
        <v>5</v>
      </c>
      <c r="DJ39" s="532">
        <f>Daten_Polit!X39</f>
        <v>21.1</v>
      </c>
      <c r="DK39" s="532">
        <f>Daten_Polit!Y39</f>
        <v>2.7</v>
      </c>
      <c r="DL39" s="532">
        <f>Daten_Polit!Z39</f>
        <v>2.8</v>
      </c>
      <c r="DM39" s="532">
        <f>Daten_Polit!AA39</f>
        <v>2</v>
      </c>
      <c r="DN39" s="309">
        <v>0.56537166607679257</v>
      </c>
      <c r="DO39" s="309">
        <v>2.3848966409397176</v>
      </c>
      <c r="DP39" s="309">
        <v>0.41382959840921152</v>
      </c>
      <c r="DQ39" s="309">
        <v>0.41375076141491934</v>
      </c>
      <c r="DR39" s="309">
        <v>0.41431923877245214</v>
      </c>
      <c r="DS39" s="309">
        <v>7.8641773329483842</v>
      </c>
      <c r="DT39" s="309">
        <v>5.2315408841711744</v>
      </c>
      <c r="DU39" s="309">
        <v>11.070255604740984</v>
      </c>
      <c r="DV39" s="309">
        <v>10.620780503869762</v>
      </c>
      <c r="DW39" s="309">
        <v>14.00537634408602</v>
      </c>
      <c r="DX39" s="309">
        <v>35.007041227604233</v>
      </c>
      <c r="DY39" s="309">
        <v>38.590406771692201</v>
      </c>
      <c r="DZ39" s="309">
        <v>30.633815518922557</v>
      </c>
      <c r="EA39" s="309">
        <v>32.366285119667552</v>
      </c>
      <c r="EB39" s="309">
        <v>19.372294372305195</v>
      </c>
      <c r="EC39" s="309">
        <v>100</v>
      </c>
      <c r="ED39" s="309">
        <v>13.086710076054276</v>
      </c>
      <c r="EE39" s="309">
        <v>83.97931191647065</v>
      </c>
      <c r="EF39" s="309">
        <v>68.361259610322563</v>
      </c>
      <c r="EG39" s="309">
        <v>15.618052306148082</v>
      </c>
      <c r="EH39" s="309">
        <v>100</v>
      </c>
      <c r="EI39" s="309">
        <v>56.043295249549004</v>
      </c>
      <c r="EJ39" s="309">
        <v>43.956704750450989</v>
      </c>
      <c r="EK39" s="309">
        <v>37.76307877330126</v>
      </c>
      <c r="EL39" s="309">
        <v>6.19362597714973</v>
      </c>
      <c r="EM39" s="309">
        <v>100</v>
      </c>
      <c r="EN39" s="309">
        <v>8.5722959848596325</v>
      </c>
      <c r="EO39" s="309">
        <v>87.217363975391933</v>
      </c>
      <c r="EP39" s="309">
        <v>75.121974889443592</v>
      </c>
      <c r="EQ39" s="367">
        <v>12.09538908594836</v>
      </c>
      <c r="ER39" s="531">
        <f>Daten_Polit!AB39</f>
        <v>4.7</v>
      </c>
      <c r="ES39" s="532">
        <f>Daten_Polit!AC39</f>
        <v>20.100000000000001</v>
      </c>
      <c r="ET39" s="532">
        <f>Daten_Polit!AD39</f>
        <v>2.5</v>
      </c>
      <c r="EU39" s="532">
        <f>Daten_Polit!AE39</f>
        <v>2.6</v>
      </c>
      <c r="EV39" s="532">
        <f>Daten_Polit!AF39</f>
        <v>2</v>
      </c>
      <c r="EW39" s="309">
        <v>0.58602028205711632</v>
      </c>
      <c r="EX39" s="309">
        <v>2.5090214826850232</v>
      </c>
      <c r="EY39" s="309">
        <v>0.419728971472418</v>
      </c>
      <c r="EZ39" s="309">
        <v>0.41735326817332485</v>
      </c>
      <c r="FA39" s="309">
        <v>0.43389249201554114</v>
      </c>
      <c r="FB39" s="309">
        <v>8.1740904454266712</v>
      </c>
      <c r="FC39" s="309">
        <v>5.3097345132743365</v>
      </c>
      <c r="FD39" s="309">
        <v>11.805528781278074</v>
      </c>
      <c r="FE39" s="309">
        <v>11.492955202312347</v>
      </c>
      <c r="FF39" s="309">
        <v>13.630371737412458</v>
      </c>
      <c r="FG39" s="309">
        <v>33.430483775311131</v>
      </c>
      <c r="FH39" s="309">
        <v>36.918278983860475</v>
      </c>
      <c r="FI39" s="309">
        <v>28.997999076497738</v>
      </c>
      <c r="FJ39" s="309">
        <v>31.006772009028094</v>
      </c>
      <c r="FK39" s="309">
        <v>17.404898384587536</v>
      </c>
      <c r="FL39" s="309">
        <v>100</v>
      </c>
      <c r="FM39" s="309">
        <v>13.228390546154042</v>
      </c>
      <c r="FN39" s="309">
        <v>83.795528820998527</v>
      </c>
      <c r="FO39" s="309">
        <v>68.056602082150334</v>
      </c>
      <c r="FP39" s="309">
        <v>15.738926738848194</v>
      </c>
      <c r="FQ39" s="309">
        <v>100</v>
      </c>
      <c r="FR39" s="309">
        <v>56.674326300396906</v>
      </c>
      <c r="FS39" s="309">
        <v>43.325673699603087</v>
      </c>
      <c r="FT39" s="309">
        <v>36.452893252559015</v>
      </c>
      <c r="FU39" s="309">
        <v>6.872780447044077</v>
      </c>
      <c r="FV39" s="309">
        <v>100</v>
      </c>
      <c r="FW39" s="309">
        <v>8.8064865143377347</v>
      </c>
      <c r="FX39" s="309">
        <v>86.976041292068118</v>
      </c>
      <c r="FY39" s="309">
        <v>74.482754411688163</v>
      </c>
      <c r="FZ39" s="313">
        <v>12.493286880379944</v>
      </c>
      <c r="GA39" s="570">
        <f>Daten_Polit!AG39</f>
        <v>5.5</v>
      </c>
      <c r="GB39" s="571">
        <f>Daten_Polit!AH39</f>
        <v>22.5</v>
      </c>
      <c r="GC39" s="571">
        <f>Daten_Polit!AI39</f>
        <v>3</v>
      </c>
      <c r="GD39" s="571">
        <f>Daten_Polit!AJ39</f>
        <v>3.1</v>
      </c>
      <c r="GE39" s="571">
        <f>Daten_Polit!AK39</f>
        <v>2.5</v>
      </c>
      <c r="GF39" s="444">
        <v>0.59034964723687433</v>
      </c>
      <c r="GG39" s="444">
        <v>2.4838811517863704</v>
      </c>
      <c r="GH39" s="444">
        <v>0.42549452344027999</v>
      </c>
      <c r="GI39" s="444">
        <v>0.4271967977902284</v>
      </c>
      <c r="GJ39" s="444">
        <v>0.41585610025103797</v>
      </c>
      <c r="GK39" s="444">
        <v>6.5823634083019753</v>
      </c>
      <c r="GL39" s="444">
        <v>4.4160994694249904</v>
      </c>
      <c r="GM39" s="444">
        <v>9.1665599795159487</v>
      </c>
      <c r="GN39" s="444">
        <v>9.0551032001513487</v>
      </c>
      <c r="GO39" s="444">
        <v>9.7747468485224207</v>
      </c>
      <c r="GP39" s="444">
        <v>31.504797026707948</v>
      </c>
      <c r="GQ39" s="444">
        <v>36.131037780966047</v>
      </c>
      <c r="GR39" s="444">
        <v>26.025802391441488</v>
      </c>
      <c r="GS39" s="444">
        <v>27.511810437821673</v>
      </c>
      <c r="GT39" s="444">
        <v>17.86808249949911</v>
      </c>
      <c r="GU39" s="444">
        <v>100</v>
      </c>
      <c r="GV39" s="444">
        <v>13.696712700275288</v>
      </c>
      <c r="GW39" s="444">
        <v>83.100579785000463</v>
      </c>
      <c r="GX39" s="444">
        <v>67.017574040196465</v>
      </c>
      <c r="GY39" s="444">
        <v>16.083005744804005</v>
      </c>
      <c r="GZ39" s="444">
        <v>100</v>
      </c>
      <c r="HA39" s="444">
        <v>54.601827676240212</v>
      </c>
      <c r="HB39" s="444">
        <v>45.398172323759781</v>
      </c>
      <c r="HC39" s="444">
        <v>38.283289817232372</v>
      </c>
      <c r="HD39" s="444">
        <v>7.1148825065274144</v>
      </c>
      <c r="HE39" s="444">
        <v>100</v>
      </c>
      <c r="HF39" s="444">
        <v>8.9502452098359431</v>
      </c>
      <c r="HG39" s="444">
        <v>86.496105861807266</v>
      </c>
      <c r="HH39" s="444">
        <v>73.512768472712565</v>
      </c>
      <c r="HI39" s="445">
        <v>12.983337389094693</v>
      </c>
      <c r="HJ39" s="570">
        <f>Daten_Polit!AL39</f>
        <v>5.3</v>
      </c>
      <c r="HK39" s="571">
        <f>Daten_Polit!AM39</f>
        <v>21.6</v>
      </c>
      <c r="HL39" s="571">
        <f>Daten_Polit!AN39</f>
        <v>2.8</v>
      </c>
      <c r="HM39" s="571">
        <f>Daten_Polit!AO39</f>
        <v>3</v>
      </c>
      <c r="HN39" s="571">
        <f>Daten_Polit!AP39</f>
        <v>2.1</v>
      </c>
      <c r="HO39" s="444">
        <v>0.49563656376120341</v>
      </c>
      <c r="HP39" s="444">
        <v>2.0834976683760953</v>
      </c>
      <c r="HQ39" s="444">
        <v>0.34980717966150154</v>
      </c>
      <c r="HR39" s="444">
        <v>0.3505372470797728</v>
      </c>
      <c r="HS39" s="444">
        <v>0.34587460416313648</v>
      </c>
      <c r="HT39" s="444">
        <v>6.8149696719863773</v>
      </c>
      <c r="HU39" s="444">
        <v>4.4410658558053937</v>
      </c>
      <c r="HV39" s="444">
        <v>9.736461619348054</v>
      </c>
      <c r="HW39" s="444">
        <v>9.4769230769229313</v>
      </c>
      <c r="HX39" s="444">
        <v>11.259025270759139</v>
      </c>
      <c r="HY39" s="444">
        <v>39.261969568515461</v>
      </c>
      <c r="HZ39" s="444">
        <v>44.290545981639553</v>
      </c>
      <c r="IA39" s="444">
        <v>33.014210420974941</v>
      </c>
      <c r="IB39" s="444">
        <v>34.360356138706656</v>
      </c>
      <c r="IC39" s="444">
        <v>25.125858123567497</v>
      </c>
      <c r="ID39" s="444">
        <v>100</v>
      </c>
      <c r="IE39" s="444">
        <v>13.796423624915041</v>
      </c>
      <c r="IF39" s="444">
        <v>83.160995678885982</v>
      </c>
      <c r="IG39" s="444">
        <v>66.813836910325037</v>
      </c>
      <c r="IH39" s="444">
        <v>16.347158768560931</v>
      </c>
      <c r="II39" s="444">
        <v>100</v>
      </c>
      <c r="IJ39" s="444">
        <v>55.710996989551973</v>
      </c>
      <c r="IK39" s="444">
        <v>44.289003010448027</v>
      </c>
      <c r="IL39" s="444">
        <v>38.126438817071012</v>
      </c>
      <c r="IM39" s="444">
        <v>6.1625641933770146</v>
      </c>
      <c r="IN39" s="444">
        <v>100</v>
      </c>
      <c r="IO39" s="444">
        <v>9.266002147435735</v>
      </c>
      <c r="IP39" s="444">
        <v>86.498975052627173</v>
      </c>
      <c r="IQ39" s="444">
        <v>72.95513639098381</v>
      </c>
      <c r="IR39" s="445">
        <v>13.543838661643356</v>
      </c>
      <c r="IS39" s="443">
        <f>Daten_Polit!AQ39</f>
        <v>5</v>
      </c>
      <c r="IT39" s="227">
        <f>Daten_Polit!AR39</f>
        <v>21.4</v>
      </c>
      <c r="IU39" s="227">
        <f>Daten_Polit!AS39</f>
        <v>2.5</v>
      </c>
      <c r="IV39" s="227">
        <f>Daten_Polit!AT39</f>
        <v>2.7</v>
      </c>
      <c r="IW39" s="227">
        <f>Daten_Polit!AU39</f>
        <v>1.9</v>
      </c>
      <c r="IX39" s="444" t="s">
        <v>820</v>
      </c>
      <c r="IY39" s="444" t="s">
        <v>820</v>
      </c>
      <c r="IZ39" s="444" t="s">
        <v>820</v>
      </c>
      <c r="JA39" s="444" t="s">
        <v>820</v>
      </c>
      <c r="JB39" s="444" t="s">
        <v>820</v>
      </c>
      <c r="JC39" s="444" t="s">
        <v>820</v>
      </c>
      <c r="JD39" s="444" t="s">
        <v>820</v>
      </c>
      <c r="JE39" s="444" t="s">
        <v>820</v>
      </c>
      <c r="JF39" s="444" t="s">
        <v>820</v>
      </c>
      <c r="JG39" s="444" t="s">
        <v>820</v>
      </c>
      <c r="JH39" s="444" t="s">
        <v>820</v>
      </c>
      <c r="JI39" s="444" t="s">
        <v>820</v>
      </c>
      <c r="JJ39" s="444" t="s">
        <v>820</v>
      </c>
      <c r="JK39" s="444" t="s">
        <v>820</v>
      </c>
      <c r="JL39" s="444" t="s">
        <v>820</v>
      </c>
      <c r="JM39" s="444" t="s">
        <v>820</v>
      </c>
      <c r="JN39" s="444" t="s">
        <v>820</v>
      </c>
      <c r="JO39" s="444" t="s">
        <v>820</v>
      </c>
      <c r="JP39" s="444" t="s">
        <v>820</v>
      </c>
      <c r="JQ39" s="444" t="s">
        <v>820</v>
      </c>
      <c r="JR39" s="444" t="s">
        <v>820</v>
      </c>
      <c r="JS39" s="444" t="s">
        <v>820</v>
      </c>
      <c r="JT39" s="444" t="s">
        <v>820</v>
      </c>
      <c r="JU39" s="444" t="s">
        <v>820</v>
      </c>
      <c r="JV39" s="444" t="s">
        <v>820</v>
      </c>
      <c r="JW39" s="444" t="s">
        <v>820</v>
      </c>
      <c r="JX39" s="444" t="s">
        <v>820</v>
      </c>
      <c r="JY39" s="444" t="s">
        <v>820</v>
      </c>
      <c r="JZ39" s="444" t="s">
        <v>820</v>
      </c>
      <c r="KA39" s="445" t="s">
        <v>820</v>
      </c>
    </row>
    <row r="40" spans="3:287" ht="12.65" customHeight="1" x14ac:dyDescent="0.2">
      <c r="D40" s="276"/>
      <c r="E40" s="3" t="str">
        <f>Daten_Polit!E40</f>
        <v>01054</v>
      </c>
      <c r="F40" s="229" t="str">
        <f>Daten_Polit!F40</f>
        <v>Nordfriesland</v>
      </c>
      <c r="G40" s="246"/>
      <c r="H40" s="531">
        <f>Daten_Polit!H40</f>
        <v>6</v>
      </c>
      <c r="I40" s="532">
        <f>Daten_Polit!I40</f>
        <v>21.4</v>
      </c>
      <c r="J40" s="532">
        <f>Daten_Polit!J40</f>
        <v>3.9</v>
      </c>
      <c r="K40" s="532">
        <f>Daten_Polit!K40</f>
        <v>4.0999999999999996</v>
      </c>
      <c r="L40" s="532">
        <f>Daten_Polit!L40</f>
        <v>1.9</v>
      </c>
      <c r="M40" s="308">
        <v>1.0008102074480798</v>
      </c>
      <c r="N40" s="308">
        <v>3.5599734986169995</v>
      </c>
      <c r="O40" s="308">
        <v>0.82855064162793146</v>
      </c>
      <c r="P40" s="308">
        <v>0.85042751817425433</v>
      </c>
      <c r="Q40" s="308">
        <v>0.58567001164810628</v>
      </c>
      <c r="R40" s="308">
        <v>10.092181526698731</v>
      </c>
      <c r="S40" s="308">
        <v>7.1325112546486604</v>
      </c>
      <c r="T40" s="308">
        <v>14.782297662016713</v>
      </c>
      <c r="U40" s="308">
        <v>14.638514793510632</v>
      </c>
      <c r="V40" s="308">
        <v>17.209302325585398</v>
      </c>
      <c r="W40" s="308">
        <v>40.94216893530843</v>
      </c>
      <c r="X40" s="308">
        <v>47.881769552147126</v>
      </c>
      <c r="Y40" s="308">
        <v>28.829505733230153</v>
      </c>
      <c r="Z40" s="308">
        <v>29.252760184126259</v>
      </c>
      <c r="AA40" s="308">
        <v>21.711292200204493</v>
      </c>
      <c r="AB40" s="308">
        <v>100</v>
      </c>
      <c r="AC40" s="308">
        <v>12.72617097893241</v>
      </c>
      <c r="AD40" s="308">
        <v>83.482496425644001</v>
      </c>
      <c r="AE40" s="308">
        <v>73.298570882721464</v>
      </c>
      <c r="AF40" s="308">
        <v>10.183925542922541</v>
      </c>
      <c r="AG40" s="308">
        <v>100</v>
      </c>
      <c r="AH40" s="308">
        <v>49.315403422982875</v>
      </c>
      <c r="AI40" s="308">
        <v>50.684596577017118</v>
      </c>
      <c r="AJ40" s="308">
        <v>47.799511002444987</v>
      </c>
      <c r="AK40" s="308">
        <v>2.8850855745721269</v>
      </c>
      <c r="AL40" s="308">
        <v>100</v>
      </c>
      <c r="AM40" s="308">
        <v>8.1466689479880596</v>
      </c>
      <c r="AN40" s="308">
        <v>85.787267086425359</v>
      </c>
      <c r="AO40" s="308">
        <v>78.69867694248245</v>
      </c>
      <c r="AP40" s="337">
        <v>7.0885901439429038</v>
      </c>
      <c r="AQ40" s="531">
        <f>Daten_Polit!M40</f>
        <v>6.1</v>
      </c>
      <c r="AR40" s="532">
        <f>Daten_Polit!N40</f>
        <v>22.6</v>
      </c>
      <c r="AS40" s="532">
        <f>Daten_Polit!O40</f>
        <v>3.9</v>
      </c>
      <c r="AT40" s="532">
        <f>Daten_Polit!P40</f>
        <v>4.2</v>
      </c>
      <c r="AU40" s="532">
        <f>Daten_Polit!Q40</f>
        <v>2</v>
      </c>
      <c r="AV40" s="308">
        <v>0.9711552815001091</v>
      </c>
      <c r="AW40" s="308">
        <v>3.4064816972924592</v>
      </c>
      <c r="AX40" s="308">
        <v>0.80305924946260787</v>
      </c>
      <c r="AY40" s="308">
        <v>0.82841154207369283</v>
      </c>
      <c r="AZ40" s="308">
        <v>0.53580887165676827</v>
      </c>
      <c r="BA40" s="308">
        <v>9.2545718693365941</v>
      </c>
      <c r="BB40" s="308">
        <v>6.9422260313998523</v>
      </c>
      <c r="BC40" s="308">
        <v>14.333139395598558</v>
      </c>
      <c r="BD40" s="308">
        <v>14.313839871663783</v>
      </c>
      <c r="BE40" s="308">
        <v>14.628699050809601</v>
      </c>
      <c r="BF40" s="308">
        <v>40.773095213248105</v>
      </c>
      <c r="BG40" s="308">
        <v>46.216436126932464</v>
      </c>
      <c r="BH40" s="308">
        <v>29.747635146669392</v>
      </c>
      <c r="BI40" s="308">
        <v>30.381451554195237</v>
      </c>
      <c r="BJ40" s="308">
        <v>20.121614151442788</v>
      </c>
      <c r="BK40" s="308">
        <v>100</v>
      </c>
      <c r="BL40" s="308">
        <v>11.391971952012268</v>
      </c>
      <c r="BM40" s="308">
        <v>84.896946498030943</v>
      </c>
      <c r="BN40" s="308">
        <v>74.152709728402044</v>
      </c>
      <c r="BO40" s="308">
        <v>10.744236769628905</v>
      </c>
      <c r="BP40" s="308">
        <v>100</v>
      </c>
      <c r="BQ40" s="308">
        <v>23.006833712984058</v>
      </c>
      <c r="BR40" s="308">
        <v>76.993166287015939</v>
      </c>
      <c r="BS40" s="308">
        <v>69.627942293090356</v>
      </c>
      <c r="BT40" s="308">
        <v>7.3652239939255892</v>
      </c>
      <c r="BU40" s="308">
        <v>100</v>
      </c>
      <c r="BV40" s="308">
        <v>8.2790962684446558</v>
      </c>
      <c r="BW40" s="308">
        <v>85.813018513325289</v>
      </c>
      <c r="BX40" s="308">
        <v>78.377827467083833</v>
      </c>
      <c r="BY40" s="312">
        <v>7.4351910462414699</v>
      </c>
      <c r="BZ40" s="531">
        <f>Daten_Polit!R40</f>
        <v>6.1</v>
      </c>
      <c r="CA40" s="532">
        <f>Daten_Polit!S40</f>
        <v>25.9</v>
      </c>
      <c r="CB40" s="532">
        <f>Daten_Polit!T40</f>
        <v>3.6</v>
      </c>
      <c r="CC40" s="532">
        <f>Daten_Polit!U40</f>
        <v>3.9</v>
      </c>
      <c r="CD40" s="532">
        <f>Daten_Polit!V40</f>
        <v>1.8</v>
      </c>
      <c r="CE40" s="309">
        <v>0.93471347335238131</v>
      </c>
      <c r="CF40" s="309">
        <v>3.1188518747255722</v>
      </c>
      <c r="CG40" s="309">
        <v>0.78077682295524953</v>
      </c>
      <c r="CH40" s="309">
        <v>0.80518010275766816</v>
      </c>
      <c r="CI40" s="309">
        <v>0.53343117643553373</v>
      </c>
      <c r="CJ40" s="309">
        <v>9.4622422263407184</v>
      </c>
      <c r="CK40" s="309">
        <v>5.6093275834531227</v>
      </c>
      <c r="CL40" s="309">
        <v>13.521403865071729</v>
      </c>
      <c r="CM40" s="309">
        <v>13.479040498020955</v>
      </c>
      <c r="CN40" s="309">
        <v>14.161554192229039</v>
      </c>
      <c r="CO40" s="309">
        <v>41.11838226623982</v>
      </c>
      <c r="CP40" s="309">
        <v>47.617837631811113</v>
      </c>
      <c r="CQ40" s="309">
        <v>35.255045288413605</v>
      </c>
      <c r="CR40" s="309">
        <v>36.064795987527447</v>
      </c>
      <c r="CS40" s="309">
        <v>23.045477772084421</v>
      </c>
      <c r="CT40" s="309">
        <v>100</v>
      </c>
      <c r="CU40" s="309">
        <v>13.29577472168498</v>
      </c>
      <c r="CV40" s="309">
        <v>83.071929679906575</v>
      </c>
      <c r="CW40" s="309">
        <v>72.408167500892944</v>
      </c>
      <c r="CX40" s="309">
        <v>10.663762179013647</v>
      </c>
      <c r="CY40" s="309">
        <v>100</v>
      </c>
      <c r="CZ40" s="309">
        <v>53.453518679409214</v>
      </c>
      <c r="DA40" s="309">
        <v>46.546481320590793</v>
      </c>
      <c r="DB40" s="309">
        <v>43.483927019982623</v>
      </c>
      <c r="DC40" s="309">
        <v>3.0625543006081664</v>
      </c>
      <c r="DD40" s="309">
        <v>100</v>
      </c>
      <c r="DE40" s="309">
        <v>8.4927239591122845</v>
      </c>
      <c r="DF40" s="309">
        <v>85.791223976525743</v>
      </c>
      <c r="DG40" s="309">
        <v>78.087100646119808</v>
      </c>
      <c r="DH40" s="313">
        <v>7.7041233304059391</v>
      </c>
      <c r="DI40" s="565">
        <f>Daten_Polit!W40</f>
        <v>5.3</v>
      </c>
      <c r="DJ40" s="532">
        <f>Daten_Polit!X40</f>
        <v>20.8</v>
      </c>
      <c r="DK40" s="532">
        <f>Daten_Polit!Y40</f>
        <v>3.2</v>
      </c>
      <c r="DL40" s="532">
        <f>Daten_Polit!Z40</f>
        <v>3.4</v>
      </c>
      <c r="DM40" s="532">
        <f>Daten_Polit!AA40</f>
        <v>1.7</v>
      </c>
      <c r="DN40" s="309">
        <v>0.91920816782114834</v>
      </c>
      <c r="DO40" s="309">
        <v>3.4908106698545764</v>
      </c>
      <c r="DP40" s="309">
        <v>0.71261091199672522</v>
      </c>
      <c r="DQ40" s="309">
        <v>0.73389385050297173</v>
      </c>
      <c r="DR40" s="309">
        <v>0.50775544378356741</v>
      </c>
      <c r="DS40" s="309">
        <v>10.374082159158563</v>
      </c>
      <c r="DT40" s="309">
        <v>7.0808445617445868</v>
      </c>
      <c r="DU40" s="309">
        <v>14.19986263736244</v>
      </c>
      <c r="DV40" s="309">
        <v>14.173199366972138</v>
      </c>
      <c r="DW40" s="309">
        <v>14.57157516674919</v>
      </c>
      <c r="DX40" s="309">
        <v>38.90437644845975</v>
      </c>
      <c r="DY40" s="309">
        <v>45.524071332911817</v>
      </c>
      <c r="DZ40" s="309">
        <v>31.785888416797881</v>
      </c>
      <c r="EA40" s="309">
        <v>32.386215136465182</v>
      </c>
      <c r="EB40" s="309">
        <v>23.459347488343145</v>
      </c>
      <c r="EC40" s="309">
        <v>100</v>
      </c>
      <c r="ED40" s="309">
        <v>12.978378212420619</v>
      </c>
      <c r="EE40" s="309">
        <v>83.585585551026583</v>
      </c>
      <c r="EF40" s="309">
        <v>72.397567122434225</v>
      </c>
      <c r="EG40" s="309">
        <v>11.188018428592358</v>
      </c>
      <c r="EH40" s="309">
        <v>100</v>
      </c>
      <c r="EI40" s="309">
        <v>51.892983341746593</v>
      </c>
      <c r="EJ40" s="309">
        <v>48.107016658253407</v>
      </c>
      <c r="EK40" s="309">
        <v>44.497728419989905</v>
      </c>
      <c r="EL40" s="309">
        <v>3.6092882382635034</v>
      </c>
      <c r="EM40" s="309">
        <v>100</v>
      </c>
      <c r="EN40" s="309">
        <v>8.8038826523617502</v>
      </c>
      <c r="EO40" s="309">
        <v>85.864709974275584</v>
      </c>
      <c r="EP40" s="309">
        <v>77.78358227575626</v>
      </c>
      <c r="EQ40" s="367">
        <v>8.0811276985193228</v>
      </c>
      <c r="ER40" s="531">
        <f>Daten_Polit!AB40</f>
        <v>4.8</v>
      </c>
      <c r="ES40" s="532">
        <f>Daten_Polit!AC40</f>
        <v>18.2</v>
      </c>
      <c r="ET40" s="532">
        <f>Daten_Polit!AD40</f>
        <v>2.9</v>
      </c>
      <c r="EU40" s="532">
        <f>Daten_Polit!AE40</f>
        <v>3.1</v>
      </c>
      <c r="EV40" s="532">
        <f>Daten_Polit!AF40</f>
        <v>1.6</v>
      </c>
      <c r="EW40" s="309">
        <v>0.85751164637942523</v>
      </c>
      <c r="EX40" s="309">
        <v>3.1563100677503835</v>
      </c>
      <c r="EY40" s="309">
        <v>0.67333834398684267</v>
      </c>
      <c r="EZ40" s="309">
        <v>0.69532346915440402</v>
      </c>
      <c r="FA40" s="309">
        <v>0.47114440102747007</v>
      </c>
      <c r="FB40" s="309">
        <v>11.077507514706616</v>
      </c>
      <c r="FC40" s="309">
        <v>7.5832823960881353</v>
      </c>
      <c r="FD40" s="309">
        <v>14.928425357873209</v>
      </c>
      <c r="FE40" s="309">
        <v>15.015896307165566</v>
      </c>
      <c r="FF40" s="309">
        <v>13.782051282051283</v>
      </c>
      <c r="FG40" s="309">
        <v>37.155869883175072</v>
      </c>
      <c r="FH40" s="309">
        <v>43.879580751282994</v>
      </c>
      <c r="FI40" s="309">
        <v>30.111580791344679</v>
      </c>
      <c r="FJ40" s="309">
        <v>30.3942887621537</v>
      </c>
      <c r="FK40" s="309">
        <v>26.45811240718421</v>
      </c>
      <c r="FL40" s="309">
        <v>100</v>
      </c>
      <c r="FM40" s="309">
        <v>13.103103460687091</v>
      </c>
      <c r="FN40" s="309">
        <v>83.506624808361337</v>
      </c>
      <c r="FO40" s="309">
        <v>72.106121426560875</v>
      </c>
      <c r="FP40" s="309">
        <v>11.400503381800457</v>
      </c>
      <c r="FQ40" s="309">
        <v>100</v>
      </c>
      <c r="FR40" s="309">
        <v>53.050892619237935</v>
      </c>
      <c r="FS40" s="309">
        <v>46.949107380762065</v>
      </c>
      <c r="FT40" s="309">
        <v>43.058886224353856</v>
      </c>
      <c r="FU40" s="309">
        <v>3.8902211564082059</v>
      </c>
      <c r="FV40" s="309">
        <v>100</v>
      </c>
      <c r="FW40" s="309">
        <v>8.8011366069702639</v>
      </c>
      <c r="FX40" s="309">
        <v>86.096461126010993</v>
      </c>
      <c r="FY40" s="309">
        <v>77.653025750199376</v>
      </c>
      <c r="FZ40" s="313">
        <v>8.443435375811605</v>
      </c>
      <c r="GA40" s="570">
        <f>Daten_Polit!AG40</f>
        <v>5.3</v>
      </c>
      <c r="GB40" s="571">
        <f>Daten_Polit!AH40</f>
        <v>19.8</v>
      </c>
      <c r="GC40" s="571">
        <f>Daten_Polit!AI40</f>
        <v>3.2</v>
      </c>
      <c r="GD40" s="571">
        <f>Daten_Polit!AJ40</f>
        <v>3.5</v>
      </c>
      <c r="GE40" s="571">
        <f>Daten_Polit!AK40</f>
        <v>1.9</v>
      </c>
      <c r="GF40" s="444">
        <v>0.87353695300011802</v>
      </c>
      <c r="GG40" s="444">
        <v>3.5575272817901094</v>
      </c>
      <c r="GH40" s="444">
        <v>0.65451350771911276</v>
      </c>
      <c r="GI40" s="444">
        <v>0.67294669360290893</v>
      </c>
      <c r="GJ40" s="444">
        <v>0.49154496502391515</v>
      </c>
      <c r="GK40" s="444">
        <v>10.094891984655764</v>
      </c>
      <c r="GL40" s="444">
        <v>7.1137995684318511</v>
      </c>
      <c r="GM40" s="444">
        <v>13.323592374868145</v>
      </c>
      <c r="GN40" s="444">
        <v>13.392857142856945</v>
      </c>
      <c r="GO40" s="444">
        <v>12.516129032258064</v>
      </c>
      <c r="GP40" s="444">
        <v>34.667426770175105</v>
      </c>
      <c r="GQ40" s="444">
        <v>41.706429152085676</v>
      </c>
      <c r="GR40" s="444">
        <v>27.687109309007607</v>
      </c>
      <c r="GS40" s="444">
        <v>28.311306901616746</v>
      </c>
      <c r="GT40" s="444">
        <v>20.467091295133759</v>
      </c>
      <c r="GU40" s="444">
        <v>100</v>
      </c>
      <c r="GV40" s="444">
        <v>13.274926854194675</v>
      </c>
      <c r="GW40" s="444">
        <v>83.123121605332273</v>
      </c>
      <c r="GX40" s="444">
        <v>71.533706379313173</v>
      </c>
      <c r="GY40" s="444">
        <v>11.589415226019096</v>
      </c>
      <c r="GZ40" s="444">
        <v>100</v>
      </c>
      <c r="HA40" s="444">
        <v>49.958228905597316</v>
      </c>
      <c r="HB40" s="444">
        <v>50.041771094402677</v>
      </c>
      <c r="HC40" s="444">
        <v>45.885547201336678</v>
      </c>
      <c r="HD40" s="444">
        <v>4.1562238930659978</v>
      </c>
      <c r="HE40" s="444">
        <v>100</v>
      </c>
      <c r="HF40" s="444">
        <v>8.7597567034906483</v>
      </c>
      <c r="HG40" s="444">
        <v>85.850973559455511</v>
      </c>
      <c r="HH40" s="444">
        <v>77.127203580399396</v>
      </c>
      <c r="HI40" s="445">
        <v>8.7237699790561241</v>
      </c>
      <c r="HJ40" s="570">
        <f>Daten_Polit!AL40</f>
        <v>5</v>
      </c>
      <c r="HK40" s="571">
        <f>Daten_Polit!AM40</f>
        <v>18.5</v>
      </c>
      <c r="HL40" s="571">
        <f>Daten_Polit!AN40</f>
        <v>3.1</v>
      </c>
      <c r="HM40" s="571">
        <f>Daten_Polit!AO40</f>
        <v>3.3</v>
      </c>
      <c r="HN40" s="571">
        <f>Daten_Polit!AP40</f>
        <v>2.2000000000000002</v>
      </c>
      <c r="HO40" s="444">
        <v>0.63660678768084089</v>
      </c>
      <c r="HP40" s="444">
        <v>2.3615516549429936</v>
      </c>
      <c r="HQ40" s="444">
        <v>0.4882848345710642</v>
      </c>
      <c r="HR40" s="444">
        <v>0.49333644907494001</v>
      </c>
      <c r="HS40" s="444">
        <v>0.44632086050738518</v>
      </c>
      <c r="HT40" s="444">
        <v>8.4945878142489306</v>
      </c>
      <c r="HU40" s="444">
        <v>6.1209302325582318</v>
      </c>
      <c r="HV40" s="444">
        <v>11.143621766279947</v>
      </c>
      <c r="HW40" s="444">
        <v>11.116795214858946</v>
      </c>
      <c r="HX40" s="444">
        <v>11.404515882127821</v>
      </c>
      <c r="HY40" s="444">
        <v>40.563595091153438</v>
      </c>
      <c r="HZ40" s="444">
        <v>47.017599745162812</v>
      </c>
      <c r="IA40" s="444">
        <v>31.719507646401624</v>
      </c>
      <c r="IB40" s="444">
        <v>32.393959399240266</v>
      </c>
      <c r="IC40" s="444">
        <v>25.369075369090911</v>
      </c>
      <c r="ID40" s="444">
        <v>100</v>
      </c>
      <c r="IE40" s="444">
        <v>13.473872268832077</v>
      </c>
      <c r="IF40" s="444">
        <v>83.20793027418047</v>
      </c>
      <c r="IG40" s="444">
        <v>71.300915589504896</v>
      </c>
      <c r="IH40" s="444">
        <v>11.907014684675572</v>
      </c>
      <c r="II40" s="444">
        <v>100</v>
      </c>
      <c r="IJ40" s="444">
        <v>50.643163411148173</v>
      </c>
      <c r="IK40" s="444">
        <v>49.356836588851827</v>
      </c>
      <c r="IL40" s="444">
        <v>44.259171033825631</v>
      </c>
      <c r="IM40" s="444">
        <v>5.0976655550262029</v>
      </c>
      <c r="IN40" s="444">
        <v>100</v>
      </c>
      <c r="IO40" s="444">
        <v>9.1846110284447544</v>
      </c>
      <c r="IP40" s="444">
        <v>85.955455550287738</v>
      </c>
      <c r="IQ40" s="444">
        <v>76.719926672005442</v>
      </c>
      <c r="IR40" s="445">
        <v>9.2355288782823024</v>
      </c>
      <c r="IS40" s="443">
        <f>Daten_Polit!AQ40</f>
        <v>4.5</v>
      </c>
      <c r="IT40" s="227">
        <f>Daten_Polit!AR40</f>
        <v>17.399999999999999</v>
      </c>
      <c r="IU40" s="227">
        <f>Daten_Polit!AS40</f>
        <v>2.6</v>
      </c>
      <c r="IV40" s="227">
        <f>Daten_Polit!AT40</f>
        <v>2.7</v>
      </c>
      <c r="IW40" s="227">
        <f>Daten_Polit!AU40</f>
        <v>1.7</v>
      </c>
      <c r="IX40" s="444" t="s">
        <v>820</v>
      </c>
      <c r="IY40" s="444" t="s">
        <v>820</v>
      </c>
      <c r="IZ40" s="444" t="s">
        <v>820</v>
      </c>
      <c r="JA40" s="444" t="s">
        <v>820</v>
      </c>
      <c r="JB40" s="444" t="s">
        <v>820</v>
      </c>
      <c r="JC40" s="444" t="s">
        <v>820</v>
      </c>
      <c r="JD40" s="444" t="s">
        <v>820</v>
      </c>
      <c r="JE40" s="444" t="s">
        <v>820</v>
      </c>
      <c r="JF40" s="444" t="s">
        <v>820</v>
      </c>
      <c r="JG40" s="444" t="s">
        <v>820</v>
      </c>
      <c r="JH40" s="444" t="s">
        <v>820</v>
      </c>
      <c r="JI40" s="444" t="s">
        <v>820</v>
      </c>
      <c r="JJ40" s="444" t="s">
        <v>820</v>
      </c>
      <c r="JK40" s="444" t="s">
        <v>820</v>
      </c>
      <c r="JL40" s="444" t="s">
        <v>820</v>
      </c>
      <c r="JM40" s="444" t="s">
        <v>820</v>
      </c>
      <c r="JN40" s="444" t="s">
        <v>820</v>
      </c>
      <c r="JO40" s="444" t="s">
        <v>820</v>
      </c>
      <c r="JP40" s="444" t="s">
        <v>820</v>
      </c>
      <c r="JQ40" s="444" t="s">
        <v>820</v>
      </c>
      <c r="JR40" s="444" t="s">
        <v>820</v>
      </c>
      <c r="JS40" s="444" t="s">
        <v>820</v>
      </c>
      <c r="JT40" s="444" t="s">
        <v>820</v>
      </c>
      <c r="JU40" s="444" t="s">
        <v>820</v>
      </c>
      <c r="JV40" s="444" t="s">
        <v>820</v>
      </c>
      <c r="JW40" s="444" t="s">
        <v>820</v>
      </c>
      <c r="JX40" s="444" t="s">
        <v>820</v>
      </c>
      <c r="JY40" s="444" t="s">
        <v>820</v>
      </c>
      <c r="JZ40" s="444" t="s">
        <v>820</v>
      </c>
      <c r="KA40" s="445" t="s">
        <v>820</v>
      </c>
    </row>
    <row r="41" spans="3:287" ht="12.65" customHeight="1" x14ac:dyDescent="0.2">
      <c r="D41" s="276"/>
      <c r="E41" s="3" t="str">
        <f>Daten_Polit!E41</f>
        <v>01055</v>
      </c>
      <c r="F41" s="229" t="str">
        <f>Daten_Polit!F41</f>
        <v>Ostholstein</v>
      </c>
      <c r="G41" s="246"/>
      <c r="H41" s="531">
        <f>Daten_Polit!H41</f>
        <v>6.1</v>
      </c>
      <c r="I41" s="532">
        <f>Daten_Polit!I41</f>
        <v>20.5</v>
      </c>
      <c r="J41" s="532">
        <f>Daten_Polit!J41</f>
        <v>4.0999999999999996</v>
      </c>
      <c r="K41" s="532">
        <f>Daten_Polit!K41</f>
        <v>4.4000000000000004</v>
      </c>
      <c r="L41" s="532">
        <f>Daten_Polit!L41</f>
        <v>2.2000000000000002</v>
      </c>
      <c r="M41" s="308">
        <v>0.95167346697415878</v>
      </c>
      <c r="N41" s="308">
        <v>3.3250042781439886</v>
      </c>
      <c r="O41" s="308">
        <v>0.77717032443805867</v>
      </c>
      <c r="P41" s="308">
        <v>0.80122537891814771</v>
      </c>
      <c r="Q41" s="308">
        <v>0.54624454004126399</v>
      </c>
      <c r="R41" s="308">
        <v>9.5928715732577476</v>
      </c>
      <c r="S41" s="308">
        <v>6.223409210893994</v>
      </c>
      <c r="T41" s="308">
        <v>12.242246336710133</v>
      </c>
      <c r="U41" s="308">
        <v>12.354027412936745</v>
      </c>
      <c r="V41" s="308">
        <v>10.861182519281602</v>
      </c>
      <c r="W41" s="308">
        <v>34.568578887475368</v>
      </c>
      <c r="X41" s="308">
        <v>39.939967817797992</v>
      </c>
      <c r="Y41" s="308">
        <v>30.198797072394694</v>
      </c>
      <c r="Z41" s="308">
        <v>30.230857620391728</v>
      </c>
      <c r="AA41" s="308">
        <v>29.803669134222105</v>
      </c>
      <c r="AB41" s="308">
        <v>100</v>
      </c>
      <c r="AC41" s="308">
        <v>13.369137431639222</v>
      </c>
      <c r="AD41" s="308">
        <v>83.321096541439204</v>
      </c>
      <c r="AE41" s="308">
        <v>70.943027474151933</v>
      </c>
      <c r="AF41" s="308">
        <v>12.378069067287267</v>
      </c>
      <c r="AG41" s="308">
        <v>100</v>
      </c>
      <c r="AH41" s="308">
        <v>46.711509715994033</v>
      </c>
      <c r="AI41" s="308">
        <v>53.288490284005974</v>
      </c>
      <c r="AJ41" s="308">
        <v>48.934977578475333</v>
      </c>
      <c r="AK41" s="308">
        <v>4.3535127055306431</v>
      </c>
      <c r="AL41" s="308">
        <v>100</v>
      </c>
      <c r="AM41" s="308">
        <v>8.3795582563083801</v>
      </c>
      <c r="AN41" s="308">
        <v>86.602997476646507</v>
      </c>
      <c r="AO41" s="308">
        <v>78.43281562448928</v>
      </c>
      <c r="AP41" s="337">
        <v>8.1701818521572225</v>
      </c>
      <c r="AQ41" s="531">
        <f>Daten_Polit!M41</f>
        <v>5.8</v>
      </c>
      <c r="AR41" s="532">
        <f>Daten_Polit!N41</f>
        <v>19.399999999999999</v>
      </c>
      <c r="AS41" s="532">
        <f>Daten_Polit!O41</f>
        <v>3.9</v>
      </c>
      <c r="AT41" s="532">
        <f>Daten_Polit!P41</f>
        <v>4.2</v>
      </c>
      <c r="AU41" s="532">
        <f>Daten_Polit!Q41</f>
        <v>2.2999999999999998</v>
      </c>
      <c r="AV41" s="308">
        <v>0.87963841412092103</v>
      </c>
      <c r="AW41" s="308">
        <v>2.8202207719375103</v>
      </c>
      <c r="AX41" s="308">
        <v>0.73715134218375111</v>
      </c>
      <c r="AY41" s="308">
        <v>0.75893367783379317</v>
      </c>
      <c r="AZ41" s="308">
        <v>0.5336407120718315</v>
      </c>
      <c r="BA41" s="308">
        <v>9.6486846486846485</v>
      </c>
      <c r="BB41" s="308">
        <v>6.3926645788268024</v>
      </c>
      <c r="BC41" s="308">
        <v>12.356373086036278</v>
      </c>
      <c r="BD41" s="308">
        <v>12.460686353642043</v>
      </c>
      <c r="BE41" s="308">
        <v>11.228175797713574</v>
      </c>
      <c r="BF41" s="308">
        <v>35.275026813198537</v>
      </c>
      <c r="BG41" s="308">
        <v>42.457754289814055</v>
      </c>
      <c r="BH41" s="308">
        <v>30.604863533758071</v>
      </c>
      <c r="BI41" s="308">
        <v>31.20915490982561</v>
      </c>
      <c r="BJ41" s="308">
        <v>24.136895827081855</v>
      </c>
      <c r="BK41" s="308">
        <v>100</v>
      </c>
      <c r="BL41" s="308">
        <v>13.293234121754818</v>
      </c>
      <c r="BM41" s="308">
        <v>83.372324933320712</v>
      </c>
      <c r="BN41" s="308">
        <v>70.575965271267066</v>
      </c>
      <c r="BO41" s="308">
        <v>12.796359662053652</v>
      </c>
      <c r="BP41" s="308">
        <v>100</v>
      </c>
      <c r="BQ41" s="308">
        <v>46.211375713442237</v>
      </c>
      <c r="BR41" s="308">
        <v>53.788624286557763</v>
      </c>
      <c r="BS41" s="308">
        <v>48.78960834481402</v>
      </c>
      <c r="BT41" s="308">
        <v>4.9990159417437505</v>
      </c>
      <c r="BU41" s="308">
        <v>100</v>
      </c>
      <c r="BV41" s="308">
        <v>8.6165287159828345</v>
      </c>
      <c r="BW41" s="308">
        <v>86.363985930872516</v>
      </c>
      <c r="BX41" s="308">
        <v>78.013927937453332</v>
      </c>
      <c r="BY41" s="312">
        <v>8.350057993419183</v>
      </c>
      <c r="BZ41" s="531">
        <f>Daten_Polit!R41</f>
        <v>5.6</v>
      </c>
      <c r="CA41" s="532">
        <f>Daten_Polit!S41</f>
        <v>18.5</v>
      </c>
      <c r="CB41" s="532">
        <f>Daten_Polit!T41</f>
        <v>3.7</v>
      </c>
      <c r="CC41" s="532">
        <f>Daten_Polit!U41</f>
        <v>4</v>
      </c>
      <c r="CD41" s="532">
        <f>Daten_Polit!V41</f>
        <v>2.2000000000000002</v>
      </c>
      <c r="CE41" s="309">
        <v>0.85489833641404811</v>
      </c>
      <c r="CF41" s="309">
        <v>2.7860298814167712</v>
      </c>
      <c r="CG41" s="309">
        <v>0.70706132207762262</v>
      </c>
      <c r="CH41" s="309">
        <v>0.72028580939043152</v>
      </c>
      <c r="CI41" s="309">
        <v>0.58893353526303038</v>
      </c>
      <c r="CJ41" s="309">
        <v>9.8586073835166186</v>
      </c>
      <c r="CK41" s="309">
        <v>6.6685494404632557</v>
      </c>
      <c r="CL41" s="309">
        <v>12.867949350435785</v>
      </c>
      <c r="CM41" s="309">
        <v>12.861271676300579</v>
      </c>
      <c r="CN41" s="309">
        <v>12.935779816513762</v>
      </c>
      <c r="CO41" s="309">
        <v>33.728231080433652</v>
      </c>
      <c r="CP41" s="309">
        <v>42.861652869369401</v>
      </c>
      <c r="CQ41" s="309">
        <v>29.19786687297804</v>
      </c>
      <c r="CR41" s="309">
        <v>30.018516832102719</v>
      </c>
      <c r="CS41" s="309">
        <v>20.874384236450634</v>
      </c>
      <c r="CT41" s="309">
        <v>100</v>
      </c>
      <c r="CU41" s="309">
        <v>13.335149088769382</v>
      </c>
      <c r="CV41" s="309">
        <v>83.451106506446123</v>
      </c>
      <c r="CW41" s="309">
        <v>70.50399626743507</v>
      </c>
      <c r="CX41" s="309">
        <v>12.947110239011062</v>
      </c>
      <c r="CY41" s="309">
        <v>100</v>
      </c>
      <c r="CZ41" s="309">
        <v>45.623113410952989</v>
      </c>
      <c r="DA41" s="309">
        <v>54.37688658904699</v>
      </c>
      <c r="DB41" s="309">
        <v>49.115998275118578</v>
      </c>
      <c r="DC41" s="309">
        <v>5.2608883139284179</v>
      </c>
      <c r="DD41" s="309">
        <v>100</v>
      </c>
      <c r="DE41" s="309">
        <v>8.7378389521336448</v>
      </c>
      <c r="DF41" s="309">
        <v>86.47899596895266</v>
      </c>
      <c r="DG41" s="309">
        <v>77.772329924430068</v>
      </c>
      <c r="DH41" s="313">
        <v>8.7066660445225903</v>
      </c>
      <c r="DI41" s="565">
        <f>Daten_Polit!W41</f>
        <v>5.0999999999999996</v>
      </c>
      <c r="DJ41" s="532">
        <f>Daten_Polit!X41</f>
        <v>18.5</v>
      </c>
      <c r="DK41" s="532">
        <f>Daten_Polit!Y41</f>
        <v>3.2</v>
      </c>
      <c r="DL41" s="532">
        <f>Daten_Polit!Z41</f>
        <v>3.4</v>
      </c>
      <c r="DM41" s="532">
        <f>Daten_Polit!AA41</f>
        <v>2.1</v>
      </c>
      <c r="DN41" s="309">
        <v>0.80171477883250286</v>
      </c>
      <c r="DO41" s="309">
        <v>3.0732507650787366</v>
      </c>
      <c r="DP41" s="309">
        <v>0.60782178703836109</v>
      </c>
      <c r="DQ41" s="309">
        <v>0.62200906929398314</v>
      </c>
      <c r="DR41" s="309">
        <v>0.48830775387852582</v>
      </c>
      <c r="DS41" s="309">
        <v>10.330744717057085</v>
      </c>
      <c r="DT41" s="309">
        <v>7.3416818063845399</v>
      </c>
      <c r="DU41" s="309">
        <v>13.052101835405566</v>
      </c>
      <c r="DV41" s="309">
        <v>12.914233217402888</v>
      </c>
      <c r="DW41" s="309">
        <v>14.324651726224793</v>
      </c>
      <c r="DX41" s="309">
        <v>32.636803535031142</v>
      </c>
      <c r="DY41" s="309">
        <v>36.21183516697954</v>
      </c>
      <c r="DZ41" s="309">
        <v>29.382288901483228</v>
      </c>
      <c r="EA41" s="309">
        <v>30.402966789180493</v>
      </c>
      <c r="EB41" s="309">
        <v>20.114251352974129</v>
      </c>
      <c r="EC41" s="309">
        <v>100</v>
      </c>
      <c r="ED41" s="309">
        <v>13.243490032597299</v>
      </c>
      <c r="EE41" s="309">
        <v>83.790255716049245</v>
      </c>
      <c r="EF41" s="309">
        <v>70.261097598950229</v>
      </c>
      <c r="EG41" s="309">
        <v>13.529158117099021</v>
      </c>
      <c r="EH41" s="309">
        <v>100</v>
      </c>
      <c r="EI41" s="309">
        <v>49.105194238323875</v>
      </c>
      <c r="EJ41" s="309">
        <v>50.894805761676118</v>
      </c>
      <c r="EK41" s="309">
        <v>45.438673068529027</v>
      </c>
      <c r="EL41" s="309">
        <v>5.4561326931470973</v>
      </c>
      <c r="EM41" s="309">
        <v>100</v>
      </c>
      <c r="EN41" s="309">
        <v>8.9429862378519385</v>
      </c>
      <c r="EO41" s="309">
        <v>86.682379126956135</v>
      </c>
      <c r="EP41" s="309">
        <v>77.484359081741303</v>
      </c>
      <c r="EQ41" s="367">
        <v>9.1980200452148235</v>
      </c>
      <c r="ER41" s="531">
        <f>Daten_Polit!AB41</f>
        <v>5</v>
      </c>
      <c r="ES41" s="532">
        <f>Daten_Polit!AC41</f>
        <v>18.3</v>
      </c>
      <c r="ET41" s="532">
        <f>Daten_Polit!AD41</f>
        <v>3.1</v>
      </c>
      <c r="EU41" s="532">
        <f>Daten_Polit!AE41</f>
        <v>3.2</v>
      </c>
      <c r="EV41" s="532">
        <f>Daten_Polit!AF41</f>
        <v>2.1</v>
      </c>
      <c r="EW41" s="309">
        <v>0.77971501496538675</v>
      </c>
      <c r="EX41" s="309">
        <v>2.9869508852377957</v>
      </c>
      <c r="EY41" s="309">
        <v>0.58737109644173557</v>
      </c>
      <c r="EZ41" s="309">
        <v>0.59480618024604637</v>
      </c>
      <c r="FA41" s="309">
        <v>0.52797397222963449</v>
      </c>
      <c r="FB41" s="309">
        <v>10.019481445111362</v>
      </c>
      <c r="FC41" s="309">
        <v>7.169651303128159</v>
      </c>
      <c r="FD41" s="309">
        <v>12.70667200344807</v>
      </c>
      <c r="FE41" s="309">
        <v>12.749307479224198</v>
      </c>
      <c r="FF41" s="309">
        <v>12.364545707139499</v>
      </c>
      <c r="FG41" s="309">
        <v>30.579730822274222</v>
      </c>
      <c r="FH41" s="309">
        <v>34.41822620016228</v>
      </c>
      <c r="FI41" s="309">
        <v>26.93246793385628</v>
      </c>
      <c r="FJ41" s="309">
        <v>27.9473702530534</v>
      </c>
      <c r="FK41" s="309">
        <v>18.891340319898635</v>
      </c>
      <c r="FL41" s="309">
        <v>100</v>
      </c>
      <c r="FM41" s="309">
        <v>13.353102713487367</v>
      </c>
      <c r="FN41" s="309">
        <v>83.767470468237875</v>
      </c>
      <c r="FO41" s="309">
        <v>70.10267720341632</v>
      </c>
      <c r="FP41" s="309">
        <v>13.664793264821565</v>
      </c>
      <c r="FQ41" s="309">
        <v>100</v>
      </c>
      <c r="FR41" s="309">
        <v>49.848222029488291</v>
      </c>
      <c r="FS41" s="309">
        <v>50.151777970511716</v>
      </c>
      <c r="FT41" s="309">
        <v>43.86383347788378</v>
      </c>
      <c r="FU41" s="309">
        <v>6.2879444926279255</v>
      </c>
      <c r="FV41" s="309">
        <v>100</v>
      </c>
      <c r="FW41" s="309">
        <v>9.044586820195228</v>
      </c>
      <c r="FX41" s="309">
        <v>86.752251168016087</v>
      </c>
      <c r="FY41" s="309">
        <v>77.101062365628692</v>
      </c>
      <c r="FZ41" s="313">
        <v>9.6511888023874004</v>
      </c>
      <c r="GA41" s="570">
        <f>Daten_Polit!AG41</f>
        <v>5.5</v>
      </c>
      <c r="GB41" s="571">
        <f>Daten_Polit!AH41</f>
        <v>20.3</v>
      </c>
      <c r="GC41" s="571">
        <f>Daten_Polit!AI41</f>
        <v>3.3</v>
      </c>
      <c r="GD41" s="571">
        <f>Daten_Polit!AJ41</f>
        <v>3.5</v>
      </c>
      <c r="GE41" s="571">
        <f>Daten_Polit!AK41</f>
        <v>2.4</v>
      </c>
      <c r="GF41" s="444">
        <v>0.75822122057469532</v>
      </c>
      <c r="GG41" s="444">
        <v>3.1812192799533552</v>
      </c>
      <c r="GH41" s="444">
        <v>0.55620762421608561</v>
      </c>
      <c r="GI41" s="444">
        <v>0.56777789096618503</v>
      </c>
      <c r="GJ41" s="444">
        <v>0.46973715028599677</v>
      </c>
      <c r="GK41" s="444">
        <v>9.015302727877577</v>
      </c>
      <c r="GL41" s="444">
        <v>6.4774722059684793</v>
      </c>
      <c r="GM41" s="444">
        <v>11.494450165922872</v>
      </c>
      <c r="GN41" s="444">
        <v>11.48989898989899</v>
      </c>
      <c r="GO41" s="444">
        <v>11.529006882989185</v>
      </c>
      <c r="GP41" s="444">
        <v>30.491369009054019</v>
      </c>
      <c r="GQ41" s="444">
        <v>34.676057977761978</v>
      </c>
      <c r="GR41" s="444">
        <v>26.396763440552423</v>
      </c>
      <c r="GS41" s="444">
        <v>26.995744132060523</v>
      </c>
      <c r="GT41" s="444">
        <v>21.846681361734021</v>
      </c>
      <c r="GU41" s="444">
        <v>100</v>
      </c>
      <c r="GV41" s="444">
        <v>13.385755404745089</v>
      </c>
      <c r="GW41" s="444">
        <v>83.47084139027659</v>
      </c>
      <c r="GX41" s="444">
        <v>69.413685967951949</v>
      </c>
      <c r="GY41" s="444">
        <v>14.057155422324627</v>
      </c>
      <c r="GZ41" s="444">
        <v>100</v>
      </c>
      <c r="HA41" s="444">
        <v>50.888302550571687</v>
      </c>
      <c r="HB41" s="444">
        <v>49.11169744942832</v>
      </c>
      <c r="HC41" s="444">
        <v>43.201407211961303</v>
      </c>
      <c r="HD41" s="444">
        <v>5.9102902374670183</v>
      </c>
      <c r="HE41" s="444">
        <v>100</v>
      </c>
      <c r="HF41" s="444">
        <v>8.6624344788875423</v>
      </c>
      <c r="HG41" s="444">
        <v>86.775183187976097</v>
      </c>
      <c r="HH41" s="444">
        <v>76.534419911322189</v>
      </c>
      <c r="HI41" s="445">
        <v>10.240763276653885</v>
      </c>
      <c r="HJ41" s="570">
        <f>Daten_Polit!AL41</f>
        <v>5.0999999999999996</v>
      </c>
      <c r="HK41" s="571">
        <f>Daten_Polit!AM41</f>
        <v>18.899999999999999</v>
      </c>
      <c r="HL41" s="571">
        <f>Daten_Polit!AN41</f>
        <v>3.1</v>
      </c>
      <c r="HM41" s="571">
        <f>Daten_Polit!AO41</f>
        <v>3.3</v>
      </c>
      <c r="HN41" s="571">
        <f>Daten_Polit!AP41</f>
        <v>2.1</v>
      </c>
      <c r="HO41" s="444">
        <v>0.61698944095761599</v>
      </c>
      <c r="HP41" s="444">
        <v>2.4917179176861812</v>
      </c>
      <c r="HQ41" s="444">
        <v>0.4493188315365767</v>
      </c>
      <c r="HR41" s="444">
        <v>0.45197986666615619</v>
      </c>
      <c r="HS41" s="444">
        <v>0.4306211029291564</v>
      </c>
      <c r="HT41" s="444">
        <v>8.6706440263117628</v>
      </c>
      <c r="HU41" s="444">
        <v>6.3154318890706733</v>
      </c>
      <c r="HV41" s="444">
        <v>10.980047304263314</v>
      </c>
      <c r="HW41" s="444">
        <v>10.758800164360897</v>
      </c>
      <c r="HX41" s="444">
        <v>12.692103868574456</v>
      </c>
      <c r="HY41" s="444">
        <v>37.558182833736737</v>
      </c>
      <c r="HZ41" s="444">
        <v>43.499327893962302</v>
      </c>
      <c r="IA41" s="444">
        <v>31.714532232221522</v>
      </c>
      <c r="IB41" s="444">
        <v>32.074553167815566</v>
      </c>
      <c r="IC41" s="444">
        <v>28.911748781811468</v>
      </c>
      <c r="ID41" s="444">
        <v>100</v>
      </c>
      <c r="IE41" s="444">
        <v>13.511127256773833</v>
      </c>
      <c r="IF41" s="444">
        <v>83.650082319783735</v>
      </c>
      <c r="IG41" s="444">
        <v>69.295605084025496</v>
      </c>
      <c r="IH41" s="444">
        <v>14.354477235758234</v>
      </c>
      <c r="II41" s="444">
        <v>100</v>
      </c>
      <c r="IJ41" s="444">
        <v>49.918334013883211</v>
      </c>
      <c r="IK41" s="444">
        <v>50.081665986116775</v>
      </c>
      <c r="IL41" s="444">
        <v>44.160881992650062</v>
      </c>
      <c r="IM41" s="444">
        <v>5.9207839934667188</v>
      </c>
      <c r="IN41" s="444">
        <v>100</v>
      </c>
      <c r="IO41" s="444">
        <v>9.0961929221379894</v>
      </c>
      <c r="IP41" s="444">
        <v>86.873272316347638</v>
      </c>
      <c r="IQ41" s="444">
        <v>76.049947881381769</v>
      </c>
      <c r="IR41" s="445">
        <v>10.823324434965873</v>
      </c>
      <c r="IS41" s="443">
        <f>Daten_Polit!AQ41</f>
        <v>4.5999999999999996</v>
      </c>
      <c r="IT41" s="227">
        <f>Daten_Polit!AR41</f>
        <v>18.100000000000001</v>
      </c>
      <c r="IU41" s="227">
        <f>Daten_Polit!AS41</f>
        <v>2.6</v>
      </c>
      <c r="IV41" s="227">
        <f>Daten_Polit!AT41</f>
        <v>2.7</v>
      </c>
      <c r="IW41" s="227">
        <f>Daten_Polit!AU41</f>
        <v>1.8</v>
      </c>
      <c r="IX41" s="444" t="s">
        <v>820</v>
      </c>
      <c r="IY41" s="444" t="s">
        <v>820</v>
      </c>
      <c r="IZ41" s="444" t="s">
        <v>820</v>
      </c>
      <c r="JA41" s="444" t="s">
        <v>820</v>
      </c>
      <c r="JB41" s="444" t="s">
        <v>820</v>
      </c>
      <c r="JC41" s="444" t="s">
        <v>820</v>
      </c>
      <c r="JD41" s="444" t="s">
        <v>820</v>
      </c>
      <c r="JE41" s="444" t="s">
        <v>820</v>
      </c>
      <c r="JF41" s="444" t="s">
        <v>820</v>
      </c>
      <c r="JG41" s="444" t="s">
        <v>820</v>
      </c>
      <c r="JH41" s="444" t="s">
        <v>820</v>
      </c>
      <c r="JI41" s="444" t="s">
        <v>820</v>
      </c>
      <c r="JJ41" s="444" t="s">
        <v>820</v>
      </c>
      <c r="JK41" s="444" t="s">
        <v>820</v>
      </c>
      <c r="JL41" s="444" t="s">
        <v>820</v>
      </c>
      <c r="JM41" s="444" t="s">
        <v>820</v>
      </c>
      <c r="JN41" s="444" t="s">
        <v>820</v>
      </c>
      <c r="JO41" s="444" t="s">
        <v>820</v>
      </c>
      <c r="JP41" s="444" t="s">
        <v>820</v>
      </c>
      <c r="JQ41" s="444" t="s">
        <v>820</v>
      </c>
      <c r="JR41" s="444" t="s">
        <v>820</v>
      </c>
      <c r="JS41" s="444" t="s">
        <v>820</v>
      </c>
      <c r="JT41" s="444" t="s">
        <v>820</v>
      </c>
      <c r="JU41" s="444" t="s">
        <v>820</v>
      </c>
      <c r="JV41" s="444" t="s">
        <v>820</v>
      </c>
      <c r="JW41" s="444" t="s">
        <v>820</v>
      </c>
      <c r="JX41" s="444" t="s">
        <v>820</v>
      </c>
      <c r="JY41" s="444" t="s">
        <v>820</v>
      </c>
      <c r="JZ41" s="444" t="s">
        <v>820</v>
      </c>
      <c r="KA41" s="445" t="s">
        <v>820</v>
      </c>
    </row>
    <row r="42" spans="3:287" ht="12.65" customHeight="1" x14ac:dyDescent="0.2">
      <c r="D42" s="276"/>
      <c r="E42" s="3" t="str">
        <f>Daten_Polit!E42</f>
        <v>01056</v>
      </c>
      <c r="F42" s="229" t="str">
        <f>Daten_Polit!F42</f>
        <v>Pinneberg</v>
      </c>
      <c r="G42" s="246"/>
      <c r="H42" s="531">
        <f>Daten_Polit!H42</f>
        <v>5.2</v>
      </c>
      <c r="I42" s="532">
        <f>Daten_Polit!I42</f>
        <v>17.2</v>
      </c>
      <c r="J42" s="532">
        <f>Daten_Polit!J42</f>
        <v>3.3</v>
      </c>
      <c r="K42" s="532">
        <f>Daten_Polit!K42</f>
        <v>3.5</v>
      </c>
      <c r="L42" s="532">
        <f>Daten_Polit!L42</f>
        <v>2.6</v>
      </c>
      <c r="M42" s="308">
        <v>0.64301109941957169</v>
      </c>
      <c r="N42" s="308">
        <v>2.3068141254123531</v>
      </c>
      <c r="O42" s="308">
        <v>0.49363665931029871</v>
      </c>
      <c r="P42" s="308">
        <v>0.50827137934720246</v>
      </c>
      <c r="Q42" s="308">
        <v>0.41256270045174487</v>
      </c>
      <c r="R42" s="308">
        <v>8.1759739013625037</v>
      </c>
      <c r="S42" s="308">
        <v>5.7154301857356691</v>
      </c>
      <c r="T42" s="308">
        <v>10.324882426077085</v>
      </c>
      <c r="U42" s="308">
        <v>10.366366618995629</v>
      </c>
      <c r="V42" s="308">
        <v>10.076739212479049</v>
      </c>
      <c r="W42" s="308">
        <v>33.170698911821788</v>
      </c>
      <c r="X42" s="308">
        <v>37.266177957532861</v>
      </c>
      <c r="Y42" s="308">
        <v>29.471251083502302</v>
      </c>
      <c r="Z42" s="308">
        <v>30.016884761503842</v>
      </c>
      <c r="AA42" s="308">
        <v>26.238119059526078</v>
      </c>
      <c r="AB42" s="308">
        <v>100</v>
      </c>
      <c r="AC42" s="308">
        <v>13.880004370732024</v>
      </c>
      <c r="AD42" s="308">
        <v>82.969212841396001</v>
      </c>
      <c r="AE42" s="308">
        <v>67.290921119859249</v>
      </c>
      <c r="AF42" s="308">
        <v>15.678291721536741</v>
      </c>
      <c r="AG42" s="308">
        <v>100</v>
      </c>
      <c r="AH42" s="308">
        <v>46.919318317244667</v>
      </c>
      <c r="AI42" s="308">
        <v>53.080681682755326</v>
      </c>
      <c r="AJ42" s="308">
        <v>45.393874389226553</v>
      </c>
      <c r="AK42" s="308">
        <v>7.6868072935287817</v>
      </c>
      <c r="AL42" s="308">
        <v>100</v>
      </c>
      <c r="AM42" s="308">
        <v>9.4740237036641819</v>
      </c>
      <c r="AN42" s="308">
        <v>85.986924668760366</v>
      </c>
      <c r="AO42" s="308">
        <v>72.838748517084653</v>
      </c>
      <c r="AP42" s="337">
        <v>13.14817615167572</v>
      </c>
      <c r="AQ42" s="531">
        <f>Daten_Polit!M42</f>
        <v>5.2</v>
      </c>
      <c r="AR42" s="532">
        <f>Daten_Polit!N42</f>
        <v>17.2</v>
      </c>
      <c r="AS42" s="532">
        <f>Daten_Polit!O42</f>
        <v>3.3</v>
      </c>
      <c r="AT42" s="532">
        <f>Daten_Polit!P42</f>
        <v>3.5</v>
      </c>
      <c r="AU42" s="532">
        <f>Daten_Polit!Q42</f>
        <v>2.8</v>
      </c>
      <c r="AV42" s="308">
        <v>0.63649742457689484</v>
      </c>
      <c r="AW42" s="308">
        <v>2.2414377017484526</v>
      </c>
      <c r="AX42" s="308">
        <v>0.489257001133516</v>
      </c>
      <c r="AY42" s="308">
        <v>0.49924112871786969</v>
      </c>
      <c r="AZ42" s="308">
        <v>0.43594860481105374</v>
      </c>
      <c r="BA42" s="308">
        <v>8.111250905486294</v>
      </c>
      <c r="BB42" s="308">
        <v>5.769675075087739</v>
      </c>
      <c r="BC42" s="308">
        <v>10.196419826976442</v>
      </c>
      <c r="BD42" s="308">
        <v>10.084918843383855</v>
      </c>
      <c r="BE42" s="308">
        <v>10.797958710276037</v>
      </c>
      <c r="BF42" s="308">
        <v>33.347612112212921</v>
      </c>
      <c r="BG42" s="308">
        <v>37.290064271416185</v>
      </c>
      <c r="BH42" s="308">
        <v>30.636761210010345</v>
      </c>
      <c r="BI42" s="308">
        <v>31.690353143842376</v>
      </c>
      <c r="BJ42" s="308">
        <v>24.991346486673592</v>
      </c>
      <c r="BK42" s="308">
        <v>100</v>
      </c>
      <c r="BL42" s="308">
        <v>13.731680050204268</v>
      </c>
      <c r="BM42" s="308">
        <v>83.135974545274749</v>
      </c>
      <c r="BN42" s="308">
        <v>66.924114284507425</v>
      </c>
      <c r="BO42" s="308">
        <v>16.211860260767345</v>
      </c>
      <c r="BP42" s="308">
        <v>100</v>
      </c>
      <c r="BQ42" s="308">
        <v>46.933428605454338</v>
      </c>
      <c r="BR42" s="308">
        <v>53.066571394545669</v>
      </c>
      <c r="BS42" s="308">
        <v>44.265809217577704</v>
      </c>
      <c r="BT42" s="308">
        <v>8.8007621769679645</v>
      </c>
      <c r="BU42" s="308">
        <v>100</v>
      </c>
      <c r="BV42" s="308">
        <v>9.6528068220967036</v>
      </c>
      <c r="BW42" s="308">
        <v>85.872204631941358</v>
      </c>
      <c r="BX42" s="308">
        <v>72.326228044606907</v>
      </c>
      <c r="BY42" s="312">
        <v>13.545976587334446</v>
      </c>
      <c r="BZ42" s="531">
        <f>Daten_Polit!R42</f>
        <v>5</v>
      </c>
      <c r="CA42" s="532">
        <f>Daten_Polit!S42</f>
        <v>16.5</v>
      </c>
      <c r="CB42" s="532">
        <f>Daten_Polit!T42</f>
        <v>3.3</v>
      </c>
      <c r="CC42" s="532">
        <f>Daten_Polit!U42</f>
        <v>3.4</v>
      </c>
      <c r="CD42" s="532">
        <f>Daten_Polit!V42</f>
        <v>3</v>
      </c>
      <c r="CE42" s="309">
        <v>0.59964640415841741</v>
      </c>
      <c r="CF42" s="309">
        <v>1.890122844453584</v>
      </c>
      <c r="CG42" s="309">
        <v>0.48097481197403052</v>
      </c>
      <c r="CH42" s="309">
        <v>0.49189312303744998</v>
      </c>
      <c r="CI42" s="309">
        <v>0.42508470100142959</v>
      </c>
      <c r="CJ42" s="309">
        <v>7.9401711052316175</v>
      </c>
      <c r="CK42" s="309">
        <v>5.9079501761333004</v>
      </c>
      <c r="CL42" s="309">
        <v>9.9315004222575958</v>
      </c>
      <c r="CM42" s="309">
        <v>10.086363636363544</v>
      </c>
      <c r="CN42" s="309">
        <v>9.1976305869682289</v>
      </c>
      <c r="CO42" s="309">
        <v>31.649214659686237</v>
      </c>
      <c r="CP42" s="309">
        <v>37.369553277188189</v>
      </c>
      <c r="CQ42" s="309">
        <v>29.867507171976676</v>
      </c>
      <c r="CR42" s="309">
        <v>31.252002746623315</v>
      </c>
      <c r="CS42" s="309">
        <v>23.359156445022595</v>
      </c>
      <c r="CT42" s="309">
        <v>100</v>
      </c>
      <c r="CU42" s="309">
        <v>13.881031747591596</v>
      </c>
      <c r="CV42" s="309">
        <v>83.040631865997739</v>
      </c>
      <c r="CW42" s="309">
        <v>66.440998838850035</v>
      </c>
      <c r="CX42" s="309">
        <v>16.599633027147707</v>
      </c>
      <c r="CY42" s="309">
        <v>100</v>
      </c>
      <c r="CZ42" s="309">
        <v>45.456856017283002</v>
      </c>
      <c r="DA42" s="309">
        <v>54.543143982716991</v>
      </c>
      <c r="DB42" s="309">
        <v>44.503748888041684</v>
      </c>
      <c r="DC42" s="309">
        <v>10.039395094675307</v>
      </c>
      <c r="DD42" s="309">
        <v>100</v>
      </c>
      <c r="DE42" s="309">
        <v>9.9115120705100459</v>
      </c>
      <c r="DF42" s="309">
        <v>85.723127286173664</v>
      </c>
      <c r="DG42" s="309">
        <v>71.713639552203304</v>
      </c>
      <c r="DH42" s="313">
        <v>14.009487733970355</v>
      </c>
      <c r="DI42" s="565">
        <f>Daten_Polit!W42</f>
        <v>4.5999999999999996</v>
      </c>
      <c r="DJ42" s="532">
        <f>Daten_Polit!X42</f>
        <v>16.7</v>
      </c>
      <c r="DK42" s="532">
        <f>Daten_Polit!Y42</f>
        <v>2.8</v>
      </c>
      <c r="DL42" s="532">
        <f>Daten_Polit!Z42</f>
        <v>2.9</v>
      </c>
      <c r="DM42" s="532">
        <f>Daten_Polit!AA42</f>
        <v>2.6</v>
      </c>
      <c r="DN42" s="309">
        <v>0.58231844116811504</v>
      </c>
      <c r="DO42" s="309">
        <v>2.120542823066768</v>
      </c>
      <c r="DP42" s="309">
        <v>0.42756814820158273</v>
      </c>
      <c r="DQ42" s="309">
        <v>0.43517991719071586</v>
      </c>
      <c r="DR42" s="309">
        <v>0.39048000634555596</v>
      </c>
      <c r="DS42" s="309">
        <v>8.5016367117534433</v>
      </c>
      <c r="DT42" s="309">
        <v>5.9586677200714711</v>
      </c>
      <c r="DU42" s="309">
        <v>10.974539069359269</v>
      </c>
      <c r="DV42" s="309">
        <v>10.98111607254233</v>
      </c>
      <c r="DW42" s="309">
        <v>10.944881889764273</v>
      </c>
      <c r="DX42" s="309">
        <v>31.36201273489797</v>
      </c>
      <c r="DY42" s="309">
        <v>34.289526350901724</v>
      </c>
      <c r="DZ42" s="309">
        <v>28.492597854511086</v>
      </c>
      <c r="EA42" s="309">
        <v>29.821958456973597</v>
      </c>
      <c r="EB42" s="309">
        <v>22.486081127148164</v>
      </c>
      <c r="EC42" s="309">
        <v>100</v>
      </c>
      <c r="ED42" s="309">
        <v>14.012031516356608</v>
      </c>
      <c r="EE42" s="309">
        <v>83.037827119587419</v>
      </c>
      <c r="EF42" s="309">
        <v>65.898432092243013</v>
      </c>
      <c r="EG42" s="309">
        <v>17.139395027344403</v>
      </c>
      <c r="EH42" s="309">
        <v>100</v>
      </c>
      <c r="EI42" s="309">
        <v>50.145588049120136</v>
      </c>
      <c r="EJ42" s="309">
        <v>49.854411950879857</v>
      </c>
      <c r="EK42" s="309">
        <v>40.878592226864157</v>
      </c>
      <c r="EL42" s="309">
        <v>8.9758197240156967</v>
      </c>
      <c r="EM42" s="309">
        <v>100</v>
      </c>
      <c r="EN42" s="309">
        <v>10.187586205140208</v>
      </c>
      <c r="EO42" s="309">
        <v>85.667352582724092</v>
      </c>
      <c r="EP42" s="309">
        <v>71.079401836488472</v>
      </c>
      <c r="EQ42" s="367">
        <v>14.587950746235611</v>
      </c>
      <c r="ER42" s="531">
        <f>Daten_Polit!AB42</f>
        <v>4.5</v>
      </c>
      <c r="ES42" s="532">
        <f>Daten_Polit!AC42</f>
        <v>16.7</v>
      </c>
      <c r="ET42" s="532">
        <f>Daten_Polit!AD42</f>
        <v>2.6</v>
      </c>
      <c r="EU42" s="532">
        <f>Daten_Polit!AE42</f>
        <v>2.7</v>
      </c>
      <c r="EV42" s="532">
        <f>Daten_Polit!AF42</f>
        <v>2.2999999999999998</v>
      </c>
      <c r="EW42" s="309">
        <v>0.59122856486413111</v>
      </c>
      <c r="EX42" s="309">
        <v>2.2656705844058953</v>
      </c>
      <c r="EY42" s="309">
        <v>0.41781979430560107</v>
      </c>
      <c r="EZ42" s="309">
        <v>0.42856731748265814</v>
      </c>
      <c r="FA42" s="309">
        <v>0.36776578250676994</v>
      </c>
      <c r="FB42" s="309">
        <v>8.5031578947368054</v>
      </c>
      <c r="FC42" s="309">
        <v>6.1988710732983785</v>
      </c>
      <c r="FD42" s="309">
        <v>10.947907400577311</v>
      </c>
      <c r="FE42" s="309">
        <v>10.92629692113044</v>
      </c>
      <c r="FF42" s="309">
        <v>11.048436541999315</v>
      </c>
      <c r="FG42" s="309">
        <v>27.149316519970434</v>
      </c>
      <c r="FH42" s="309">
        <v>28.855893420116168</v>
      </c>
      <c r="FI42" s="309">
        <v>25.33862124266043</v>
      </c>
      <c r="FJ42" s="309">
        <v>26.462138583591365</v>
      </c>
      <c r="FK42" s="309">
        <v>20.141428919780541</v>
      </c>
      <c r="FL42" s="309">
        <v>100</v>
      </c>
      <c r="FM42" s="309">
        <v>14.281839152763695</v>
      </c>
      <c r="FN42" s="309">
        <v>82.764301373186399</v>
      </c>
      <c r="FO42" s="309">
        <v>65.36738058850797</v>
      </c>
      <c r="FP42" s="309">
        <v>17.396920784678418</v>
      </c>
      <c r="FQ42" s="309">
        <v>100</v>
      </c>
      <c r="FR42" s="309">
        <v>51.385358413828165</v>
      </c>
      <c r="FS42" s="309">
        <v>48.614641586171835</v>
      </c>
      <c r="FT42" s="309">
        <v>39.514489069649208</v>
      </c>
      <c r="FU42" s="309">
        <v>9.1001525165226234</v>
      </c>
      <c r="FV42" s="309">
        <v>100</v>
      </c>
      <c r="FW42" s="309">
        <v>10.312370040271961</v>
      </c>
      <c r="FX42" s="309">
        <v>85.583362775067357</v>
      </c>
      <c r="FY42" s="309">
        <v>70.455304324564608</v>
      </c>
      <c r="FZ42" s="313">
        <v>15.128058450502744</v>
      </c>
      <c r="GA42" s="570">
        <f>Daten_Polit!AG42</f>
        <v>5.4</v>
      </c>
      <c r="GB42" s="571">
        <f>Daten_Polit!AH42</f>
        <v>19.399999999999999</v>
      </c>
      <c r="GC42" s="571">
        <f>Daten_Polit!AI42</f>
        <v>3.1</v>
      </c>
      <c r="GD42" s="571">
        <f>Daten_Polit!AJ42</f>
        <v>3.2</v>
      </c>
      <c r="GE42" s="571">
        <f>Daten_Polit!AK42</f>
        <v>2.8</v>
      </c>
      <c r="GF42" s="444">
        <v>0.64514280654050304</v>
      </c>
      <c r="GG42" s="444">
        <v>2.6489794246659195</v>
      </c>
      <c r="GH42" s="444">
        <v>0.4358639651567387</v>
      </c>
      <c r="GI42" s="444">
        <v>0.44678181293709418</v>
      </c>
      <c r="GJ42" s="444">
        <v>0.38754066018014677</v>
      </c>
      <c r="GK42" s="444">
        <v>6.9683548824915817</v>
      </c>
      <c r="GL42" s="444">
        <v>5.2039576462420083</v>
      </c>
      <c r="GM42" s="444">
        <v>8.8322389597013018</v>
      </c>
      <c r="GN42" s="444">
        <v>8.9552238805969342</v>
      </c>
      <c r="GO42" s="444">
        <v>8.3007047768210001</v>
      </c>
      <c r="GP42" s="444">
        <v>25.316911616140224</v>
      </c>
      <c r="GQ42" s="444">
        <v>26.809005282142074</v>
      </c>
      <c r="GR42" s="444">
        <v>23.736013448780923</v>
      </c>
      <c r="GS42" s="444">
        <v>24.857473721718335</v>
      </c>
      <c r="GT42" s="444">
        <v>18.901795142552324</v>
      </c>
      <c r="GU42" s="444">
        <v>100</v>
      </c>
      <c r="GV42" s="444">
        <v>14.59835887015813</v>
      </c>
      <c r="GW42" s="444">
        <v>82.230470138335392</v>
      </c>
      <c r="GX42" s="444">
        <v>64.393280091621818</v>
      </c>
      <c r="GY42" s="444">
        <v>17.837190046713584</v>
      </c>
      <c r="GZ42" s="444">
        <v>100</v>
      </c>
      <c r="HA42" s="444">
        <v>51.726539954224307</v>
      </c>
      <c r="HB42" s="444">
        <v>48.273460045775693</v>
      </c>
      <c r="HC42" s="444">
        <v>39.028759080505516</v>
      </c>
      <c r="HD42" s="444">
        <v>9.244700965270173</v>
      </c>
      <c r="HE42" s="444">
        <v>100</v>
      </c>
      <c r="HF42" s="444">
        <v>10.325907752041786</v>
      </c>
      <c r="HG42" s="444">
        <v>85.258627573238329</v>
      </c>
      <c r="HH42" s="444">
        <v>69.545889476704957</v>
      </c>
      <c r="HI42" s="445">
        <v>15.712738096533375</v>
      </c>
      <c r="HJ42" s="570">
        <f>Daten_Polit!AL42</f>
        <v>5.3</v>
      </c>
      <c r="HK42" s="571">
        <f>Daten_Polit!AM42</f>
        <v>19.3</v>
      </c>
      <c r="HL42" s="571">
        <f>Daten_Polit!AN42</f>
        <v>3</v>
      </c>
      <c r="HM42" s="571">
        <f>Daten_Polit!AO42</f>
        <v>3.1</v>
      </c>
      <c r="HN42" s="571">
        <f>Daten_Polit!AP42</f>
        <v>2.8</v>
      </c>
      <c r="HO42" s="444">
        <v>0.53811075086600679</v>
      </c>
      <c r="HP42" s="444">
        <v>2.198633717968014</v>
      </c>
      <c r="HQ42" s="444">
        <v>0.35658972934721272</v>
      </c>
      <c r="HR42" s="444">
        <v>0.36047348023693893</v>
      </c>
      <c r="HS42" s="444">
        <v>0.34026613091788388</v>
      </c>
      <c r="HT42" s="444">
        <v>7.1964149470748415</v>
      </c>
      <c r="HU42" s="444">
        <v>5.2764984592955493</v>
      </c>
      <c r="HV42" s="444">
        <v>9.3499571359349964</v>
      </c>
      <c r="HW42" s="444">
        <v>9.2535028301012279</v>
      </c>
      <c r="HX42" s="444">
        <v>9.744075829383517</v>
      </c>
      <c r="HY42" s="444">
        <v>32.606511164664113</v>
      </c>
      <c r="HZ42" s="444">
        <v>34.236420228254858</v>
      </c>
      <c r="IA42" s="444">
        <v>30.75448419853825</v>
      </c>
      <c r="IB42" s="444">
        <v>32.027071797055235</v>
      </c>
      <c r="IC42" s="444">
        <v>25.597007768296702</v>
      </c>
      <c r="ID42" s="444">
        <v>100</v>
      </c>
      <c r="IE42" s="444">
        <v>14.835765320230959</v>
      </c>
      <c r="IF42" s="444">
        <v>82.257319757204016</v>
      </c>
      <c r="IG42" s="444">
        <v>63.976617782262004</v>
      </c>
      <c r="IH42" s="444">
        <v>18.280701974942009</v>
      </c>
      <c r="II42" s="444">
        <v>100</v>
      </c>
      <c r="IJ42" s="444">
        <v>53.638339716385467</v>
      </c>
      <c r="IK42" s="444">
        <v>46.361660283614533</v>
      </c>
      <c r="IL42" s="444">
        <v>37.480592071214161</v>
      </c>
      <c r="IM42" s="444">
        <v>8.8810682124003719</v>
      </c>
      <c r="IN42" s="444">
        <v>100</v>
      </c>
      <c r="IO42" s="444">
        <v>10.624119217732336</v>
      </c>
      <c r="IP42" s="444">
        <v>85.399342282039399</v>
      </c>
      <c r="IQ42" s="444">
        <v>68.986018281293639</v>
      </c>
      <c r="IR42" s="445">
        <v>16.413324000745757</v>
      </c>
      <c r="IS42" s="443">
        <f>Daten_Polit!AQ42</f>
        <v>4.8</v>
      </c>
      <c r="IT42" s="227">
        <f>Daten_Polit!AR42</f>
        <v>17.8</v>
      </c>
      <c r="IU42" s="227">
        <f>Daten_Polit!AS42</f>
        <v>2.7</v>
      </c>
      <c r="IV42" s="227">
        <f>Daten_Polit!AT42</f>
        <v>2.7</v>
      </c>
      <c r="IW42" s="227">
        <f>Daten_Polit!AU42</f>
        <v>2.7</v>
      </c>
      <c r="IX42" s="444" t="s">
        <v>820</v>
      </c>
      <c r="IY42" s="444" t="s">
        <v>820</v>
      </c>
      <c r="IZ42" s="444" t="s">
        <v>820</v>
      </c>
      <c r="JA42" s="444" t="s">
        <v>820</v>
      </c>
      <c r="JB42" s="444" t="s">
        <v>820</v>
      </c>
      <c r="JC42" s="444" t="s">
        <v>820</v>
      </c>
      <c r="JD42" s="444" t="s">
        <v>820</v>
      </c>
      <c r="JE42" s="444" t="s">
        <v>820</v>
      </c>
      <c r="JF42" s="444" t="s">
        <v>820</v>
      </c>
      <c r="JG42" s="444" t="s">
        <v>820</v>
      </c>
      <c r="JH42" s="444" t="s">
        <v>820</v>
      </c>
      <c r="JI42" s="444" t="s">
        <v>820</v>
      </c>
      <c r="JJ42" s="444" t="s">
        <v>820</v>
      </c>
      <c r="JK42" s="444" t="s">
        <v>820</v>
      </c>
      <c r="JL42" s="444" t="s">
        <v>820</v>
      </c>
      <c r="JM42" s="444" t="s">
        <v>820</v>
      </c>
      <c r="JN42" s="444" t="s">
        <v>820</v>
      </c>
      <c r="JO42" s="444" t="s">
        <v>820</v>
      </c>
      <c r="JP42" s="444" t="s">
        <v>820</v>
      </c>
      <c r="JQ42" s="444" t="s">
        <v>820</v>
      </c>
      <c r="JR42" s="444" t="s">
        <v>820</v>
      </c>
      <c r="JS42" s="444" t="s">
        <v>820</v>
      </c>
      <c r="JT42" s="444" t="s">
        <v>820</v>
      </c>
      <c r="JU42" s="444" t="s">
        <v>820</v>
      </c>
      <c r="JV42" s="444" t="s">
        <v>820</v>
      </c>
      <c r="JW42" s="444" t="s">
        <v>820</v>
      </c>
      <c r="JX42" s="444" t="s">
        <v>820</v>
      </c>
      <c r="JY42" s="444" t="s">
        <v>820</v>
      </c>
      <c r="JZ42" s="444" t="s">
        <v>820</v>
      </c>
      <c r="KA42" s="445" t="s">
        <v>820</v>
      </c>
    </row>
    <row r="43" spans="3:287" ht="12.65" customHeight="1" x14ac:dyDescent="0.2">
      <c r="D43" s="276"/>
      <c r="E43" s="3" t="str">
        <f>Daten_Polit!E43</f>
        <v>01057</v>
      </c>
      <c r="F43" s="229" t="str">
        <f>Daten_Polit!F43</f>
        <v>Plön</v>
      </c>
      <c r="G43" s="246"/>
      <c r="H43" s="531">
        <f>Daten_Polit!H43</f>
        <v>5.5</v>
      </c>
      <c r="I43" s="532">
        <f>Daten_Polit!I43</f>
        <v>18.100000000000001</v>
      </c>
      <c r="J43" s="532">
        <f>Daten_Polit!J43</f>
        <v>3.9</v>
      </c>
      <c r="K43" s="532">
        <f>Daten_Polit!K43</f>
        <v>4.2</v>
      </c>
      <c r="L43" s="532">
        <f>Daten_Polit!L43</f>
        <v>2.2999999999999998</v>
      </c>
      <c r="M43" s="308">
        <v>0.69276990908736202</v>
      </c>
      <c r="N43" s="308">
        <v>2.6620852609234946</v>
      </c>
      <c r="O43" s="308">
        <v>0.57281559429712303</v>
      </c>
      <c r="P43" s="308">
        <v>0.59120124105595184</v>
      </c>
      <c r="Q43" s="308">
        <v>0.44776343249604705</v>
      </c>
      <c r="R43" s="308">
        <v>7.7600260841212183</v>
      </c>
      <c r="S43" s="308">
        <v>4.7525576968831782</v>
      </c>
      <c r="T43" s="308">
        <v>9.7643362136688054</v>
      </c>
      <c r="U43" s="308">
        <v>9.5127812977934791</v>
      </c>
      <c r="V43" s="308">
        <v>12.000000000001863</v>
      </c>
      <c r="W43" s="308">
        <v>37.86588921282577</v>
      </c>
      <c r="X43" s="308">
        <v>44.430590191186312</v>
      </c>
      <c r="Y43" s="308">
        <v>33.3451536643026</v>
      </c>
      <c r="Z43" s="308">
        <v>34.368148732791376</v>
      </c>
      <c r="AA43" s="308">
        <v>24.281274281258742</v>
      </c>
      <c r="AB43" s="308">
        <v>100</v>
      </c>
      <c r="AC43" s="308">
        <v>11.996876190218835</v>
      </c>
      <c r="AD43" s="308">
        <v>84.767004740595794</v>
      </c>
      <c r="AE43" s="308">
        <v>69.866935834298303</v>
      </c>
      <c r="AF43" s="308">
        <v>14.90006890629749</v>
      </c>
      <c r="AG43" s="308">
        <v>100</v>
      </c>
      <c r="AH43" s="308">
        <v>41.028744326777613</v>
      </c>
      <c r="AI43" s="308">
        <v>58.971255673222387</v>
      </c>
      <c r="AJ43" s="308">
        <v>52.768532526475042</v>
      </c>
      <c r="AK43" s="308">
        <v>6.2027231467473527</v>
      </c>
      <c r="AL43" s="308">
        <v>100</v>
      </c>
      <c r="AM43" s="308">
        <v>7.0912775724502151</v>
      </c>
      <c r="AN43" s="308">
        <v>87.98539338622939</v>
      </c>
      <c r="AO43" s="308">
        <v>76.707555423024488</v>
      </c>
      <c r="AP43" s="337">
        <v>11.277837963204906</v>
      </c>
      <c r="AQ43" s="531">
        <f>Daten_Polit!M43</f>
        <v>5.4</v>
      </c>
      <c r="AR43" s="532">
        <f>Daten_Polit!N43</f>
        <v>18.5</v>
      </c>
      <c r="AS43" s="532">
        <f>Daten_Polit!O43</f>
        <v>3.7</v>
      </c>
      <c r="AT43" s="532">
        <f>Daten_Polit!P43</f>
        <v>4</v>
      </c>
      <c r="AU43" s="532">
        <f>Daten_Polit!Q43</f>
        <v>2.4</v>
      </c>
      <c r="AV43" s="308">
        <v>0.64837164975432193</v>
      </c>
      <c r="AW43" s="308">
        <v>2.2650000488030524</v>
      </c>
      <c r="AX43" s="308">
        <v>0.54965171641321653</v>
      </c>
      <c r="AY43" s="308">
        <v>0.57439907741404028</v>
      </c>
      <c r="AZ43" s="308">
        <v>0.38732239307253757</v>
      </c>
      <c r="BA43" s="308">
        <v>7.1808320419596408</v>
      </c>
      <c r="BB43" s="308">
        <v>4.6889671361502341</v>
      </c>
      <c r="BC43" s="308">
        <v>8.9941369703518994</v>
      </c>
      <c r="BD43" s="308">
        <v>8.9559208068732001</v>
      </c>
      <c r="BE43" s="308">
        <v>9.3049753133293898</v>
      </c>
      <c r="BF43" s="308">
        <v>37.175689235035243</v>
      </c>
      <c r="BG43" s="308">
        <v>42.004703115816582</v>
      </c>
      <c r="BH43" s="308">
        <v>34.129278203679782</v>
      </c>
      <c r="BI43" s="308">
        <v>35.232037691403534</v>
      </c>
      <c r="BJ43" s="308">
        <v>25.283446712018144</v>
      </c>
      <c r="BK43" s="308">
        <v>100</v>
      </c>
      <c r="BL43" s="308">
        <v>12.059097016638647</v>
      </c>
      <c r="BM43" s="308">
        <v>84.82905942375632</v>
      </c>
      <c r="BN43" s="308">
        <v>69.41480819557863</v>
      </c>
      <c r="BO43" s="308">
        <v>15.414251228177683</v>
      </c>
      <c r="BP43" s="308">
        <v>100</v>
      </c>
      <c r="BQ43" s="308">
        <v>43.570116350275569</v>
      </c>
      <c r="BR43" s="308">
        <v>56.429883649724424</v>
      </c>
      <c r="BS43" s="308">
        <v>50.030618493570103</v>
      </c>
      <c r="BT43" s="308">
        <v>6.3992651561543159</v>
      </c>
      <c r="BU43" s="308">
        <v>100</v>
      </c>
      <c r="BV43" s="308">
        <v>7.2697316530166924</v>
      </c>
      <c r="BW43" s="308">
        <v>88.003404669075593</v>
      </c>
      <c r="BX43" s="308">
        <v>76.361911062787442</v>
      </c>
      <c r="BY43" s="312">
        <v>11.641493606288156</v>
      </c>
      <c r="BZ43" s="531">
        <f>Daten_Polit!R43</f>
        <v>5</v>
      </c>
      <c r="CA43" s="532">
        <f>Daten_Polit!S43</f>
        <v>17</v>
      </c>
      <c r="CB43" s="532">
        <f>Daten_Polit!T43</f>
        <v>3.5</v>
      </c>
      <c r="CC43" s="532">
        <f>Daten_Polit!U43</f>
        <v>3.8</v>
      </c>
      <c r="CD43" s="532">
        <f>Daten_Polit!V43</f>
        <v>2.4</v>
      </c>
      <c r="CE43" s="309">
        <v>0.61696072851451333</v>
      </c>
      <c r="CF43" s="309">
        <v>2.0386952657444688</v>
      </c>
      <c r="CG43" s="309">
        <v>0.52457684756448431</v>
      </c>
      <c r="CH43" s="309">
        <v>0.5405173508059874</v>
      </c>
      <c r="CI43" s="309">
        <v>0.42431952513733251</v>
      </c>
      <c r="CJ43" s="309">
        <v>8.0146965665779799</v>
      </c>
      <c r="CK43" s="309">
        <v>5.5682275593719162</v>
      </c>
      <c r="CL43" s="309">
        <v>10.035515891084417</v>
      </c>
      <c r="CM43" s="309">
        <v>10.149517184092822</v>
      </c>
      <c r="CN43" s="309">
        <v>9.2222222222222214</v>
      </c>
      <c r="CO43" s="309">
        <v>32.707658565197875</v>
      </c>
      <c r="CP43" s="309">
        <v>39.886553219883886</v>
      </c>
      <c r="CQ43" s="309">
        <v>30.429994034237428</v>
      </c>
      <c r="CR43" s="309">
        <v>31.577844154485145</v>
      </c>
      <c r="CS43" s="309">
        <v>22.341211226008518</v>
      </c>
      <c r="CT43" s="309">
        <v>100</v>
      </c>
      <c r="CU43" s="309">
        <v>12.345575550880845</v>
      </c>
      <c r="CV43" s="309">
        <v>84.57553703491979</v>
      </c>
      <c r="CW43" s="309">
        <v>68.949056976824338</v>
      </c>
      <c r="CX43" s="309">
        <v>15.626480058095446</v>
      </c>
      <c r="CY43" s="309">
        <v>100</v>
      </c>
      <c r="CZ43" s="309">
        <v>41.115344648423971</v>
      </c>
      <c r="DA43" s="309">
        <v>58.884655351576022</v>
      </c>
      <c r="DB43" s="309">
        <v>51.36820228611014</v>
      </c>
      <c r="DC43" s="309">
        <v>7.516453065465881</v>
      </c>
      <c r="DD43" s="309">
        <v>100</v>
      </c>
      <c r="DE43" s="309">
        <v>7.6987082991789979</v>
      </c>
      <c r="DF43" s="309">
        <v>87.691160795869379</v>
      </c>
      <c r="DG43" s="309">
        <v>75.66132095270612</v>
      </c>
      <c r="DH43" s="313">
        <v>12.029839843163264</v>
      </c>
      <c r="DI43" s="565">
        <f>Daten_Polit!W43</f>
        <v>4.5</v>
      </c>
      <c r="DJ43" s="532">
        <f>Daten_Polit!X43</f>
        <v>16.7</v>
      </c>
      <c r="DK43" s="532">
        <f>Daten_Polit!Y43</f>
        <v>2.9</v>
      </c>
      <c r="DL43" s="532">
        <f>Daten_Polit!Z43</f>
        <v>3</v>
      </c>
      <c r="DM43" s="532">
        <f>Daten_Polit!AA43</f>
        <v>2.1</v>
      </c>
      <c r="DN43" s="309">
        <v>0.5751679200232076</v>
      </c>
      <c r="DO43" s="309">
        <v>2.271140885457656</v>
      </c>
      <c r="DP43" s="309">
        <v>0.45660570144129814</v>
      </c>
      <c r="DQ43" s="309">
        <v>0.4657706807503384</v>
      </c>
      <c r="DR43" s="309">
        <v>0.40137884359180032</v>
      </c>
      <c r="DS43" s="309">
        <v>8.4966952608633548</v>
      </c>
      <c r="DT43" s="309">
        <v>5.8932314141291062</v>
      </c>
      <c r="DU43" s="309">
        <v>10.673430301775234</v>
      </c>
      <c r="DV43" s="309">
        <v>10.639061752034211</v>
      </c>
      <c r="DW43" s="309">
        <v>10.893747602608363</v>
      </c>
      <c r="DX43" s="309">
        <v>29.688967303150964</v>
      </c>
      <c r="DY43" s="309">
        <v>32.068062827225127</v>
      </c>
      <c r="DZ43" s="309">
        <v>27.70326906957402</v>
      </c>
      <c r="EA43" s="309">
        <v>28.738629472409251</v>
      </c>
      <c r="EB43" s="309">
        <v>21.131639722863742</v>
      </c>
      <c r="EC43" s="309">
        <v>100</v>
      </c>
      <c r="ED43" s="309">
        <v>12.104269460481664</v>
      </c>
      <c r="EE43" s="309">
        <v>84.902766425705053</v>
      </c>
      <c r="EF43" s="309">
        <v>68.552078940485373</v>
      </c>
      <c r="EG43" s="309">
        <v>16.350687485219687</v>
      </c>
      <c r="EH43" s="309">
        <v>100</v>
      </c>
      <c r="EI43" s="309">
        <v>46.262028127313101</v>
      </c>
      <c r="EJ43" s="309">
        <v>53.737971872686899</v>
      </c>
      <c r="EK43" s="309">
        <v>46.558105107327904</v>
      </c>
      <c r="EL43" s="309">
        <v>7.1798667653589927</v>
      </c>
      <c r="EM43" s="309">
        <v>100</v>
      </c>
      <c r="EN43" s="309">
        <v>7.6525920516102897</v>
      </c>
      <c r="EO43" s="309">
        <v>87.902269260955265</v>
      </c>
      <c r="EP43" s="309">
        <v>75.391017609432538</v>
      </c>
      <c r="EQ43" s="367">
        <v>12.511251651522723</v>
      </c>
      <c r="ER43" s="531">
        <f>Daten_Polit!AB43</f>
        <v>4</v>
      </c>
      <c r="ES43" s="532">
        <f>Daten_Polit!AC43</f>
        <v>15</v>
      </c>
      <c r="ET43" s="532">
        <f>Daten_Polit!AD43</f>
        <v>2.6</v>
      </c>
      <c r="EU43" s="532">
        <f>Daten_Polit!AE43</f>
        <v>2.7</v>
      </c>
      <c r="EV43" s="532">
        <f>Daten_Polit!AF43</f>
        <v>2.1</v>
      </c>
      <c r="EW43" s="309">
        <v>0.53256772157447185</v>
      </c>
      <c r="EX43" s="309">
        <v>2.0253318357541255</v>
      </c>
      <c r="EY43" s="309">
        <v>0.42904028310848419</v>
      </c>
      <c r="EZ43" s="309">
        <v>0.44371681439661698</v>
      </c>
      <c r="FA43" s="309">
        <v>0.34402384177083939</v>
      </c>
      <c r="FB43" s="309">
        <v>8.984023576857453</v>
      </c>
      <c r="FC43" s="309">
        <v>6.169277273976367</v>
      </c>
      <c r="FD43" s="309">
        <v>11.30154420498897</v>
      </c>
      <c r="FE43" s="309">
        <v>11.307584923220402</v>
      </c>
      <c r="FF43" s="309">
        <v>11.267071320180385</v>
      </c>
      <c r="FG43" s="309">
        <v>27.381952874526945</v>
      </c>
      <c r="FH43" s="309">
        <v>30.50427114907604</v>
      </c>
      <c r="FI43" s="309">
        <v>24.808358412352518</v>
      </c>
      <c r="FJ43" s="309">
        <v>26.213203390961187</v>
      </c>
      <c r="FK43" s="309">
        <v>16.806083650172347</v>
      </c>
      <c r="FL43" s="309">
        <v>100</v>
      </c>
      <c r="FM43" s="309">
        <v>12.107552089940587</v>
      </c>
      <c r="FN43" s="309">
        <v>84.918811986175598</v>
      </c>
      <c r="FO43" s="309">
        <v>68.309181501155678</v>
      </c>
      <c r="FP43" s="309">
        <v>16.609630485019906</v>
      </c>
      <c r="FQ43" s="309">
        <v>100</v>
      </c>
      <c r="FR43" s="309">
        <v>44.942483141610474</v>
      </c>
      <c r="FS43" s="309">
        <v>55.057516858389533</v>
      </c>
      <c r="FT43" s="309">
        <v>47.005156683855617</v>
      </c>
      <c r="FU43" s="309">
        <v>8.0523601745339146</v>
      </c>
      <c r="FV43" s="309">
        <v>100</v>
      </c>
      <c r="FW43" s="309">
        <v>7.6559453023590507</v>
      </c>
      <c r="FX43" s="309">
        <v>87.989272546330341</v>
      </c>
      <c r="FY43" s="309">
        <v>75.035728504728155</v>
      </c>
      <c r="FZ43" s="313">
        <v>12.953544041602189</v>
      </c>
      <c r="GA43" s="570">
        <f>Daten_Polit!AG43</f>
        <v>4.7</v>
      </c>
      <c r="GB43" s="571">
        <f>Daten_Polit!AH43</f>
        <v>17.600000000000001</v>
      </c>
      <c r="GC43" s="571">
        <f>Daten_Polit!AI43</f>
        <v>3</v>
      </c>
      <c r="GD43" s="571">
        <f>Daten_Polit!AJ43</f>
        <v>3.2</v>
      </c>
      <c r="GE43" s="571">
        <f>Daten_Polit!AK43</f>
        <v>2.2999999999999998</v>
      </c>
      <c r="GF43" s="444">
        <v>0.55743612142389165</v>
      </c>
      <c r="GG43" s="444">
        <v>2.35412843441165</v>
      </c>
      <c r="GH43" s="444">
        <v>0.43081621190704844</v>
      </c>
      <c r="GI43" s="444">
        <v>0.43911280198655461</v>
      </c>
      <c r="GJ43" s="444">
        <v>0.38588872020020332</v>
      </c>
      <c r="GK43" s="444">
        <v>7.0273165506158852</v>
      </c>
      <c r="GL43" s="444">
        <v>4.8130868717889284</v>
      </c>
      <c r="GM43" s="444">
        <v>8.8597050031853541</v>
      </c>
      <c r="GN43" s="444">
        <v>8.8627992633517501</v>
      </c>
      <c r="GO43" s="444">
        <v>8.8419663477411863</v>
      </c>
      <c r="GP43" s="444">
        <v>26.512304842548545</v>
      </c>
      <c r="GQ43" s="444">
        <v>29.573509623821927</v>
      </c>
      <c r="GR43" s="444">
        <v>23.984152292598928</v>
      </c>
      <c r="GS43" s="444">
        <v>24.964506786299623</v>
      </c>
      <c r="GT43" s="444">
        <v>18.393782383409114</v>
      </c>
      <c r="GU43" s="444">
        <v>100</v>
      </c>
      <c r="GV43" s="444">
        <v>12.372452689600326</v>
      </c>
      <c r="GW43" s="444">
        <v>84.445215667669117</v>
      </c>
      <c r="GX43" s="444">
        <v>67.442419049717245</v>
      </c>
      <c r="GY43" s="444">
        <v>17.002796617951876</v>
      </c>
      <c r="GZ43" s="444">
        <v>100</v>
      </c>
      <c r="HA43" s="444">
        <v>46.072825759855554</v>
      </c>
      <c r="HB43" s="444">
        <v>53.927174240144446</v>
      </c>
      <c r="HC43" s="444">
        <v>46.102919049052062</v>
      </c>
      <c r="HD43" s="444">
        <v>7.8242551910923845</v>
      </c>
      <c r="HE43" s="444">
        <v>100</v>
      </c>
      <c r="HF43" s="444">
        <v>7.6224550566281026</v>
      </c>
      <c r="HG43" s="444">
        <v>87.738977570583074</v>
      </c>
      <c r="HH43" s="444">
        <v>74.062192429974331</v>
      </c>
      <c r="HI43" s="445">
        <v>13.676785140608755</v>
      </c>
      <c r="HJ43" s="570">
        <f>Daten_Polit!AL43</f>
        <v>4.3</v>
      </c>
      <c r="HK43" s="571">
        <f>Daten_Polit!AM43</f>
        <v>16</v>
      </c>
      <c r="HL43" s="571">
        <f>Daten_Polit!AN43</f>
        <v>2.7</v>
      </c>
      <c r="HM43" s="571">
        <f>Daten_Polit!AO43</f>
        <v>2.9</v>
      </c>
      <c r="HN43" s="571">
        <f>Daten_Polit!AP43</f>
        <v>2.2000000000000002</v>
      </c>
      <c r="HO43" s="444">
        <v>0.44344275751800544</v>
      </c>
      <c r="HP43" s="444">
        <v>1.9468175423253975</v>
      </c>
      <c r="HQ43" s="444">
        <v>0.33000394274837502</v>
      </c>
      <c r="HR43" s="444">
        <v>0.33287973489510264</v>
      </c>
      <c r="HS43" s="444">
        <v>0.31507121710736996</v>
      </c>
      <c r="HT43" s="444">
        <v>7.4139122423126507</v>
      </c>
      <c r="HU43" s="444">
        <v>5.0831443688586546</v>
      </c>
      <c r="HV43" s="444">
        <v>9.3745026261340119</v>
      </c>
      <c r="HW43" s="444">
        <v>9.1906202723146748</v>
      </c>
      <c r="HX43" s="444">
        <v>10.35175879396985</v>
      </c>
      <c r="HY43" s="444">
        <v>34.97736895897328</v>
      </c>
      <c r="HZ43" s="444">
        <v>37.445102157723888</v>
      </c>
      <c r="IA43" s="444">
        <v>32.899708517755215</v>
      </c>
      <c r="IB43" s="444">
        <v>33.904395251842153</v>
      </c>
      <c r="IC43" s="444">
        <v>27.575654539262505</v>
      </c>
      <c r="ID43" s="444">
        <v>100</v>
      </c>
      <c r="IE43" s="444">
        <v>12.44819035561453</v>
      </c>
      <c r="IF43" s="444">
        <v>84.675280025389014</v>
      </c>
      <c r="IG43" s="444">
        <v>67.368373531922003</v>
      </c>
      <c r="IH43" s="444">
        <v>17.306906493466997</v>
      </c>
      <c r="II43" s="444">
        <v>100</v>
      </c>
      <c r="IJ43" s="444">
        <v>46.044696700957786</v>
      </c>
      <c r="IK43" s="444">
        <v>53.955303299042214</v>
      </c>
      <c r="IL43" s="444">
        <v>45.760908123448033</v>
      </c>
      <c r="IM43" s="444">
        <v>8.1943951755941828</v>
      </c>
      <c r="IN43" s="444">
        <v>100</v>
      </c>
      <c r="IO43" s="444">
        <v>7.8553717791846029</v>
      </c>
      <c r="IP43" s="444">
        <v>88.033191145075008</v>
      </c>
      <c r="IQ43" s="444">
        <v>73.817232087507065</v>
      </c>
      <c r="IR43" s="445">
        <v>14.215959057567945</v>
      </c>
      <c r="IS43" s="443">
        <f>Daten_Polit!AQ43</f>
        <v>3.9</v>
      </c>
      <c r="IT43" s="227">
        <f>Daten_Polit!AR43</f>
        <v>14.8</v>
      </c>
      <c r="IU43" s="227">
        <f>Daten_Polit!AS43</f>
        <v>2.4</v>
      </c>
      <c r="IV43" s="227">
        <f>Daten_Polit!AT43</f>
        <v>2.5</v>
      </c>
      <c r="IW43" s="227">
        <f>Daten_Polit!AU43</f>
        <v>2</v>
      </c>
      <c r="IX43" s="444" t="s">
        <v>820</v>
      </c>
      <c r="IY43" s="444" t="s">
        <v>820</v>
      </c>
      <c r="IZ43" s="444" t="s">
        <v>820</v>
      </c>
      <c r="JA43" s="444" t="s">
        <v>820</v>
      </c>
      <c r="JB43" s="444" t="s">
        <v>820</v>
      </c>
      <c r="JC43" s="444" t="s">
        <v>820</v>
      </c>
      <c r="JD43" s="444" t="s">
        <v>820</v>
      </c>
      <c r="JE43" s="444" t="s">
        <v>820</v>
      </c>
      <c r="JF43" s="444" t="s">
        <v>820</v>
      </c>
      <c r="JG43" s="444" t="s">
        <v>820</v>
      </c>
      <c r="JH43" s="444" t="s">
        <v>820</v>
      </c>
      <c r="JI43" s="444" t="s">
        <v>820</v>
      </c>
      <c r="JJ43" s="444" t="s">
        <v>820</v>
      </c>
      <c r="JK43" s="444" t="s">
        <v>820</v>
      </c>
      <c r="JL43" s="444" t="s">
        <v>820</v>
      </c>
      <c r="JM43" s="444" t="s">
        <v>820</v>
      </c>
      <c r="JN43" s="444" t="s">
        <v>820</v>
      </c>
      <c r="JO43" s="444" t="s">
        <v>820</v>
      </c>
      <c r="JP43" s="444" t="s">
        <v>820</v>
      </c>
      <c r="JQ43" s="444" t="s">
        <v>820</v>
      </c>
      <c r="JR43" s="444" t="s">
        <v>820</v>
      </c>
      <c r="JS43" s="444" t="s">
        <v>820</v>
      </c>
      <c r="JT43" s="444" t="s">
        <v>820</v>
      </c>
      <c r="JU43" s="444" t="s">
        <v>820</v>
      </c>
      <c r="JV43" s="444" t="s">
        <v>820</v>
      </c>
      <c r="JW43" s="444" t="s">
        <v>820</v>
      </c>
      <c r="JX43" s="444" t="s">
        <v>820</v>
      </c>
      <c r="JY43" s="444" t="s">
        <v>820</v>
      </c>
      <c r="JZ43" s="444" t="s">
        <v>820</v>
      </c>
      <c r="KA43" s="445" t="s">
        <v>820</v>
      </c>
    </row>
    <row r="44" spans="3:287" ht="12.65" customHeight="1" x14ac:dyDescent="0.2">
      <c r="D44" s="276"/>
      <c r="E44" s="3" t="str">
        <f>Daten_Polit!E44</f>
        <v>01058</v>
      </c>
      <c r="F44" s="229" t="str">
        <f>Daten_Polit!F44</f>
        <v>Rendsburg-Eckernförde</v>
      </c>
      <c r="G44" s="246"/>
      <c r="H44" s="531">
        <f>Daten_Polit!H44</f>
        <v>5.2</v>
      </c>
      <c r="I44" s="532">
        <f>Daten_Polit!I44</f>
        <v>18.600000000000001</v>
      </c>
      <c r="J44" s="532">
        <f>Daten_Polit!J44</f>
        <v>3.5</v>
      </c>
      <c r="K44" s="532">
        <f>Daten_Polit!K44</f>
        <v>3.8</v>
      </c>
      <c r="L44" s="532">
        <f>Daten_Polit!L44</f>
        <v>2.1</v>
      </c>
      <c r="M44" s="308">
        <v>0.64324845976302925</v>
      </c>
      <c r="N44" s="308">
        <v>2.5934920232202883</v>
      </c>
      <c r="O44" s="308">
        <v>0.52276153201002484</v>
      </c>
      <c r="P44" s="308">
        <v>0.54790422088975888</v>
      </c>
      <c r="Q44" s="308">
        <v>0.3666064511094968</v>
      </c>
      <c r="R44" s="308">
        <v>8.1985531287438942</v>
      </c>
      <c r="S44" s="308">
        <v>5.0314465408805038</v>
      </c>
      <c r="T44" s="308">
        <v>10.682987039703853</v>
      </c>
      <c r="U44" s="308">
        <v>10.419971036480243</v>
      </c>
      <c r="V44" s="308">
        <v>12.923438417858854</v>
      </c>
      <c r="W44" s="308">
        <v>35.095520802051041</v>
      </c>
      <c r="X44" s="308">
        <v>38.607221417456948</v>
      </c>
      <c r="Y44" s="308">
        <v>32.086679360875337</v>
      </c>
      <c r="Z44" s="308">
        <v>32.421179246374429</v>
      </c>
      <c r="AA44" s="308">
        <v>29.24287118978171</v>
      </c>
      <c r="AB44" s="308">
        <v>100</v>
      </c>
      <c r="AC44" s="308">
        <v>12.098332716941355</v>
      </c>
      <c r="AD44" s="308">
        <v>84.533902650255811</v>
      </c>
      <c r="AE44" s="308">
        <v>68.822688605782574</v>
      </c>
      <c r="AF44" s="308">
        <v>15.711214044473239</v>
      </c>
      <c r="AG44" s="308">
        <v>100</v>
      </c>
      <c r="AH44" s="308">
        <v>43.805762761445081</v>
      </c>
      <c r="AI44" s="308">
        <v>56.194237238554919</v>
      </c>
      <c r="AJ44" s="308">
        <v>50.182828726049436</v>
      </c>
      <c r="AK44" s="308">
        <v>6.0114085125054846</v>
      </c>
      <c r="AL44" s="308">
        <v>100</v>
      </c>
      <c r="AM44" s="308">
        <v>7.1083335696323982</v>
      </c>
      <c r="AN44" s="308">
        <v>87.78273984435468</v>
      </c>
      <c r="AO44" s="308">
        <v>75.608877366110733</v>
      </c>
      <c r="AP44" s="337">
        <v>12.173862478243947</v>
      </c>
      <c r="AQ44" s="531">
        <f>Daten_Polit!M44</f>
        <v>4.9000000000000004</v>
      </c>
      <c r="AR44" s="532">
        <f>Daten_Polit!N44</f>
        <v>18.2</v>
      </c>
      <c r="AS44" s="532">
        <f>Daten_Polit!O44</f>
        <v>3.2</v>
      </c>
      <c r="AT44" s="532">
        <f>Daten_Polit!P44</f>
        <v>3.5</v>
      </c>
      <c r="AU44" s="532">
        <f>Daten_Polit!Q44</f>
        <v>1.9</v>
      </c>
      <c r="AV44" s="308">
        <v>0.60307610254636135</v>
      </c>
      <c r="AW44" s="308">
        <v>2.3333893144760594</v>
      </c>
      <c r="AX44" s="308">
        <v>0.49642548066396408</v>
      </c>
      <c r="AY44" s="308">
        <v>0.50897727321252662</v>
      </c>
      <c r="AZ44" s="308">
        <v>0.42087440347794575</v>
      </c>
      <c r="BA44" s="308">
        <v>7.9611008365279412</v>
      </c>
      <c r="BB44" s="308">
        <v>4.9257928883691138</v>
      </c>
      <c r="BC44" s="308">
        <v>10.581307426162173</v>
      </c>
      <c r="BD44" s="308">
        <v>10.130718954248366</v>
      </c>
      <c r="BE44" s="308">
        <v>14.243882033046287</v>
      </c>
      <c r="BF44" s="308">
        <v>34.07034928147106</v>
      </c>
      <c r="BG44" s="308">
        <v>39.388301620860886</v>
      </c>
      <c r="BH44" s="308">
        <v>30.807508042677696</v>
      </c>
      <c r="BI44" s="308">
        <v>31.37902345171825</v>
      </c>
      <c r="BJ44" s="308">
        <v>26.174920969439313</v>
      </c>
      <c r="BK44" s="308">
        <v>100</v>
      </c>
      <c r="BL44" s="308">
        <v>12.094217157633734</v>
      </c>
      <c r="BM44" s="308">
        <v>84.562690843032158</v>
      </c>
      <c r="BN44" s="308">
        <v>68.325793916746065</v>
      </c>
      <c r="BO44" s="308">
        <v>16.236896926286089</v>
      </c>
      <c r="BP44" s="308">
        <v>100</v>
      </c>
      <c r="BQ44" s="308">
        <v>47.551546391752574</v>
      </c>
      <c r="BR44" s="308">
        <v>52.448453608247426</v>
      </c>
      <c r="BS44" s="308">
        <v>46.520618556701024</v>
      </c>
      <c r="BT44" s="308">
        <v>5.9278350515463911</v>
      </c>
      <c r="BU44" s="308">
        <v>100</v>
      </c>
      <c r="BV44" s="308">
        <v>7.1611409258024121</v>
      </c>
      <c r="BW44" s="308">
        <v>87.823615501363591</v>
      </c>
      <c r="BX44" s="308">
        <v>75.311607595619293</v>
      </c>
      <c r="BY44" s="312">
        <v>12.512007905744307</v>
      </c>
      <c r="BZ44" s="531">
        <f>Daten_Polit!R44</f>
        <v>4.9000000000000004</v>
      </c>
      <c r="CA44" s="532">
        <f>Daten_Polit!S44</f>
        <v>18.3</v>
      </c>
      <c r="CB44" s="532">
        <f>Daten_Polit!T44</f>
        <v>3.2</v>
      </c>
      <c r="CC44" s="532">
        <f>Daten_Polit!U44</f>
        <v>3.4</v>
      </c>
      <c r="CD44" s="532">
        <f>Daten_Polit!V44</f>
        <v>2</v>
      </c>
      <c r="CE44" s="309">
        <v>0.56016349387249731</v>
      </c>
      <c r="CF44" s="309">
        <v>2.0652480877577792</v>
      </c>
      <c r="CG44" s="309">
        <v>0.46517221033585981</v>
      </c>
      <c r="CH44" s="309">
        <v>0.47750101856118848</v>
      </c>
      <c r="CI44" s="309">
        <v>0.39363631060757931</v>
      </c>
      <c r="CJ44" s="309">
        <v>7.6059282946927862</v>
      </c>
      <c r="CK44" s="309">
        <v>5.1101636802719677</v>
      </c>
      <c r="CL44" s="309">
        <v>10.168050900966536</v>
      </c>
      <c r="CM44" s="309">
        <v>10.080411174666335</v>
      </c>
      <c r="CN44" s="309">
        <v>10.803768290238525</v>
      </c>
      <c r="CO44" s="309">
        <v>31.71467257508419</v>
      </c>
      <c r="CP44" s="309">
        <v>39.260806874023608</v>
      </c>
      <c r="CQ44" s="309">
        <v>29.006983478110808</v>
      </c>
      <c r="CR44" s="309">
        <v>29.858030168588396</v>
      </c>
      <c r="CS44" s="309">
        <v>22.908801907401319</v>
      </c>
      <c r="CT44" s="309">
        <v>100</v>
      </c>
      <c r="CU44" s="309">
        <v>12.40089999563336</v>
      </c>
      <c r="CV44" s="309">
        <v>84.316199924679424</v>
      </c>
      <c r="CW44" s="309">
        <v>68.033892860172244</v>
      </c>
      <c r="CX44" s="309">
        <v>16.28230706450719</v>
      </c>
      <c r="CY44" s="309">
        <v>100</v>
      </c>
      <c r="CZ44" s="309">
        <v>46.447645250040459</v>
      </c>
      <c r="DA44" s="309">
        <v>53.552354749959541</v>
      </c>
      <c r="DB44" s="309">
        <v>46.722770674866489</v>
      </c>
      <c r="DC44" s="309">
        <v>6.8295840750930594</v>
      </c>
      <c r="DD44" s="309">
        <v>100</v>
      </c>
      <c r="DE44" s="309">
        <v>7.3583012278779609</v>
      </c>
      <c r="DF44" s="309">
        <v>87.751656139898799</v>
      </c>
      <c r="DG44" s="309">
        <v>74.851434265850742</v>
      </c>
      <c r="DH44" s="313">
        <v>12.900221874048077</v>
      </c>
      <c r="DI44" s="565">
        <f>Daten_Polit!W44</f>
        <v>4.3</v>
      </c>
      <c r="DJ44" s="532">
        <f>Daten_Polit!X44</f>
        <v>17.2</v>
      </c>
      <c r="DK44" s="532">
        <f>Daten_Polit!Y44</f>
        <v>2.6</v>
      </c>
      <c r="DL44" s="532">
        <f>Daten_Polit!Z44</f>
        <v>2.8</v>
      </c>
      <c r="DM44" s="532">
        <f>Daten_Polit!AA44</f>
        <v>1.8</v>
      </c>
      <c r="DN44" s="309">
        <v>0.53212060940068229</v>
      </c>
      <c r="DO44" s="309">
        <v>2.3502001486889572</v>
      </c>
      <c r="DP44" s="309">
        <v>0.4069240088744247</v>
      </c>
      <c r="DQ44" s="309">
        <v>0.41962429646459432</v>
      </c>
      <c r="DR44" s="309">
        <v>0.33591421432009821</v>
      </c>
      <c r="DS44" s="309">
        <v>8.3156170022614155</v>
      </c>
      <c r="DT44" s="309">
        <v>5.6994674950077018</v>
      </c>
      <c r="DU44" s="309">
        <v>10.803507563514751</v>
      </c>
      <c r="DV44" s="309">
        <v>10.767775981453671</v>
      </c>
      <c r="DW44" s="309">
        <v>11.039484286864541</v>
      </c>
      <c r="DX44" s="309">
        <v>31.431899150451464</v>
      </c>
      <c r="DY44" s="309">
        <v>35.074438556649</v>
      </c>
      <c r="DZ44" s="309">
        <v>27.974035031248089</v>
      </c>
      <c r="EA44" s="309">
        <v>28.990933564378242</v>
      </c>
      <c r="EB44" s="309">
        <v>21.353746978233577</v>
      </c>
      <c r="EC44" s="309">
        <v>100</v>
      </c>
      <c r="ED44" s="309">
        <v>12.236924201183404</v>
      </c>
      <c r="EE44" s="309">
        <v>84.625054324184916</v>
      </c>
      <c r="EF44" s="309">
        <v>67.718479404142641</v>
      </c>
      <c r="EG44" s="309">
        <v>16.906574920042267</v>
      </c>
      <c r="EH44" s="309">
        <v>100</v>
      </c>
      <c r="EI44" s="309">
        <v>49.473147518694766</v>
      </c>
      <c r="EJ44" s="309">
        <v>50.526852481305241</v>
      </c>
      <c r="EK44" s="309">
        <v>43.915703602991165</v>
      </c>
      <c r="EL44" s="309">
        <v>6.6111488783140713</v>
      </c>
      <c r="EM44" s="309">
        <v>100</v>
      </c>
      <c r="EN44" s="309">
        <v>7.4143725407165793</v>
      </c>
      <c r="EO44" s="309">
        <v>87.944679379890033</v>
      </c>
      <c r="EP44" s="309">
        <v>74.60192912166076</v>
      </c>
      <c r="EQ44" s="367">
        <v>13.342750258229282</v>
      </c>
      <c r="ER44" s="531">
        <f>Daten_Polit!AB44</f>
        <v>3.9</v>
      </c>
      <c r="ES44" s="532">
        <f>Daten_Polit!AC44</f>
        <v>16</v>
      </c>
      <c r="ET44" s="532">
        <f>Daten_Polit!AD44</f>
        <v>2.2999999999999998</v>
      </c>
      <c r="EU44" s="532">
        <f>Daten_Polit!AE44</f>
        <v>2.5</v>
      </c>
      <c r="EV44" s="532">
        <f>Daten_Polit!AF44</f>
        <v>1.7</v>
      </c>
      <c r="EW44" s="309">
        <v>0.51432165830798604</v>
      </c>
      <c r="EX44" s="309">
        <v>2.3309543069975662</v>
      </c>
      <c r="EY44" s="309">
        <v>0.38171216337691333</v>
      </c>
      <c r="EZ44" s="309">
        <v>0.39021565292238147</v>
      </c>
      <c r="FA44" s="309">
        <v>0.33649136778932992</v>
      </c>
      <c r="FB44" s="309">
        <v>8.9020067336072781</v>
      </c>
      <c r="FC44" s="309">
        <v>6.4917332066845965</v>
      </c>
      <c r="FD44" s="309">
        <v>11.308782541659253</v>
      </c>
      <c r="FE44" s="309">
        <v>10.937987993198307</v>
      </c>
      <c r="FF44" s="309">
        <v>13.485434915462497</v>
      </c>
      <c r="FG44" s="309">
        <v>27.47818836911517</v>
      </c>
      <c r="FH44" s="309">
        <v>30.016356877322586</v>
      </c>
      <c r="FI44" s="309">
        <v>24.924701040765516</v>
      </c>
      <c r="FJ44" s="309">
        <v>25.920111634398747</v>
      </c>
      <c r="FK44" s="309">
        <v>19.063270336884219</v>
      </c>
      <c r="FL44" s="309">
        <v>100</v>
      </c>
      <c r="FM44" s="309">
        <v>12.535776811836119</v>
      </c>
      <c r="FN44" s="309">
        <v>84.3451467602126</v>
      </c>
      <c r="FO44" s="309">
        <v>67.147383031649653</v>
      </c>
      <c r="FP44" s="309">
        <v>17.197763728562943</v>
      </c>
      <c r="FQ44" s="309">
        <v>100</v>
      </c>
      <c r="FR44" s="309">
        <v>51.65538686665446</v>
      </c>
      <c r="FS44" s="309">
        <v>48.344613133345518</v>
      </c>
      <c r="FT44" s="309">
        <v>41.357234314980786</v>
      </c>
      <c r="FU44" s="309">
        <v>6.9873788183647312</v>
      </c>
      <c r="FV44" s="309">
        <v>100</v>
      </c>
      <c r="FW44" s="309">
        <v>7.693402734820193</v>
      </c>
      <c r="FX44" s="309">
        <v>87.760356636905414</v>
      </c>
      <c r="FY44" s="309">
        <v>73.869631551959216</v>
      </c>
      <c r="FZ44" s="313">
        <v>13.890725084946201</v>
      </c>
      <c r="GA44" s="570">
        <f>Daten_Polit!AG44</f>
        <v>4.5</v>
      </c>
      <c r="GB44" s="571">
        <f>Daten_Polit!AH44</f>
        <v>18.100000000000001</v>
      </c>
      <c r="GC44" s="571">
        <f>Daten_Polit!AI44</f>
        <v>2.6</v>
      </c>
      <c r="GD44" s="571">
        <f>Daten_Polit!AJ44</f>
        <v>2.8</v>
      </c>
      <c r="GE44" s="571">
        <f>Daten_Polit!AK44</f>
        <v>2</v>
      </c>
      <c r="GF44" s="444">
        <v>0.53538080887756268</v>
      </c>
      <c r="GG44" s="444">
        <v>2.4988142218507985</v>
      </c>
      <c r="GH44" s="444">
        <v>0.38882194363367273</v>
      </c>
      <c r="GI44" s="444">
        <v>0.39632904455390272</v>
      </c>
      <c r="GJ44" s="444">
        <v>0.35088278142425366</v>
      </c>
      <c r="GK44" s="444">
        <v>7.4720263032295318</v>
      </c>
      <c r="GL44" s="444">
        <v>5.4508271938333506</v>
      </c>
      <c r="GM44" s="444">
        <v>9.5378590778638035</v>
      </c>
      <c r="GN44" s="444">
        <v>9.3630230274617929</v>
      </c>
      <c r="GO44" s="444">
        <v>10.504201680672269</v>
      </c>
      <c r="GP44" s="444">
        <v>25.758822991388815</v>
      </c>
      <c r="GQ44" s="444">
        <v>27.13886444801069</v>
      </c>
      <c r="GR44" s="444">
        <v>24.354000052786439</v>
      </c>
      <c r="GS44" s="444">
        <v>25.418759162792671</v>
      </c>
      <c r="GT44" s="444">
        <v>18.496911461899899</v>
      </c>
      <c r="GU44" s="444">
        <v>100</v>
      </c>
      <c r="GV44" s="444">
        <v>12.527114798816561</v>
      </c>
      <c r="GW44" s="444">
        <v>84.082138079297238</v>
      </c>
      <c r="GX44" s="444">
        <v>66.463403465618072</v>
      </c>
      <c r="GY44" s="444">
        <v>17.618734613679184</v>
      </c>
      <c r="GZ44" s="444">
        <v>100</v>
      </c>
      <c r="HA44" s="444">
        <v>51.633596896911826</v>
      </c>
      <c r="HB44" s="444">
        <v>48.366403103088167</v>
      </c>
      <c r="HC44" s="444">
        <v>40.757869610622109</v>
      </c>
      <c r="HD44" s="444">
        <v>7.6085334924660604</v>
      </c>
      <c r="HE44" s="444">
        <v>100</v>
      </c>
      <c r="HF44" s="444">
        <v>7.8490071436121811</v>
      </c>
      <c r="HG44" s="444">
        <v>87.250400254806195</v>
      </c>
      <c r="HH44" s="444">
        <v>72.837827802485762</v>
      </c>
      <c r="HI44" s="445">
        <v>14.412572452320422</v>
      </c>
      <c r="HJ44" s="570">
        <f>Daten_Polit!AL44</f>
        <v>4.3</v>
      </c>
      <c r="HK44" s="571">
        <f>Daten_Polit!AM44</f>
        <v>17.600000000000001</v>
      </c>
      <c r="HL44" s="571">
        <f>Daten_Polit!AN44</f>
        <v>2.5</v>
      </c>
      <c r="HM44" s="571">
        <f>Daten_Polit!AO44</f>
        <v>2.6</v>
      </c>
      <c r="HN44" s="571">
        <f>Daten_Polit!AP44</f>
        <v>2</v>
      </c>
      <c r="HO44" s="444">
        <v>0.46637528558656999</v>
      </c>
      <c r="HP44" s="444">
        <v>2.2307092361225593</v>
      </c>
      <c r="HQ44" s="444">
        <v>0.32529727998941649</v>
      </c>
      <c r="HR44" s="444">
        <v>0.32410024258914888</v>
      </c>
      <c r="HS44" s="444">
        <v>0.33115912690889926</v>
      </c>
      <c r="HT44" s="444">
        <v>7.7630262192273927</v>
      </c>
      <c r="HU44" s="444">
        <v>5.7808613692891129</v>
      </c>
      <c r="HV44" s="444">
        <v>9.8195574667285719</v>
      </c>
      <c r="HW44" s="444">
        <v>9.7104084150381116</v>
      </c>
      <c r="HX44" s="444">
        <v>10.38545699377279</v>
      </c>
      <c r="HY44" s="444">
        <v>33.072206164402239</v>
      </c>
      <c r="HZ44" s="444">
        <v>36.341585594137463</v>
      </c>
      <c r="IA44" s="444">
        <v>29.641017118165198</v>
      </c>
      <c r="IB44" s="444">
        <v>30.81602962571262</v>
      </c>
      <c r="IC44" s="444">
        <v>23.574598839185828</v>
      </c>
      <c r="ID44" s="444">
        <v>100</v>
      </c>
      <c r="IE44" s="444">
        <v>12.713629990935472</v>
      </c>
      <c r="IF44" s="444">
        <v>84.187746260697381</v>
      </c>
      <c r="IG44" s="444">
        <v>66.346836628696082</v>
      </c>
      <c r="IH44" s="444">
        <v>17.840909632001303</v>
      </c>
      <c r="II44" s="444">
        <v>100</v>
      </c>
      <c r="IJ44" s="444">
        <v>51.948676824378502</v>
      </c>
      <c r="IK44" s="444">
        <v>48.051323175621491</v>
      </c>
      <c r="IL44" s="444">
        <v>40.36888532477947</v>
      </c>
      <c r="IM44" s="444">
        <v>7.682437850842021</v>
      </c>
      <c r="IN44" s="444">
        <v>100</v>
      </c>
      <c r="IO44" s="444">
        <v>8.1556761701997171</v>
      </c>
      <c r="IP44" s="444">
        <v>87.441820601430365</v>
      </c>
      <c r="IQ44" s="444">
        <v>72.613538274357481</v>
      </c>
      <c r="IR44" s="445">
        <v>14.828282327072879</v>
      </c>
      <c r="IS44" s="443">
        <f>Daten_Polit!AQ44</f>
        <v>4</v>
      </c>
      <c r="IT44" s="227">
        <f>Daten_Polit!AR44</f>
        <v>17.2</v>
      </c>
      <c r="IU44" s="227">
        <f>Daten_Polit!AS44</f>
        <v>2.2000000000000002</v>
      </c>
      <c r="IV44" s="227">
        <f>Daten_Polit!AT44</f>
        <v>2.2999999999999998</v>
      </c>
      <c r="IW44" s="227">
        <f>Daten_Polit!AU44</f>
        <v>1.7</v>
      </c>
      <c r="IX44" s="444" t="s">
        <v>820</v>
      </c>
      <c r="IY44" s="444" t="s">
        <v>820</v>
      </c>
      <c r="IZ44" s="444" t="s">
        <v>820</v>
      </c>
      <c r="JA44" s="444" t="s">
        <v>820</v>
      </c>
      <c r="JB44" s="444" t="s">
        <v>820</v>
      </c>
      <c r="JC44" s="444" t="s">
        <v>820</v>
      </c>
      <c r="JD44" s="444" t="s">
        <v>820</v>
      </c>
      <c r="JE44" s="444" t="s">
        <v>820</v>
      </c>
      <c r="JF44" s="444" t="s">
        <v>820</v>
      </c>
      <c r="JG44" s="444" t="s">
        <v>820</v>
      </c>
      <c r="JH44" s="444" t="s">
        <v>820</v>
      </c>
      <c r="JI44" s="444" t="s">
        <v>820</v>
      </c>
      <c r="JJ44" s="444" t="s">
        <v>820</v>
      </c>
      <c r="JK44" s="444" t="s">
        <v>820</v>
      </c>
      <c r="JL44" s="444" t="s">
        <v>820</v>
      </c>
      <c r="JM44" s="444" t="s">
        <v>820</v>
      </c>
      <c r="JN44" s="444" t="s">
        <v>820</v>
      </c>
      <c r="JO44" s="444" t="s">
        <v>820</v>
      </c>
      <c r="JP44" s="444" t="s">
        <v>820</v>
      </c>
      <c r="JQ44" s="444" t="s">
        <v>820</v>
      </c>
      <c r="JR44" s="444" t="s">
        <v>820</v>
      </c>
      <c r="JS44" s="444" t="s">
        <v>820</v>
      </c>
      <c r="JT44" s="444" t="s">
        <v>820</v>
      </c>
      <c r="JU44" s="444" t="s">
        <v>820</v>
      </c>
      <c r="JV44" s="444" t="s">
        <v>820</v>
      </c>
      <c r="JW44" s="444" t="s">
        <v>820</v>
      </c>
      <c r="JX44" s="444" t="s">
        <v>820</v>
      </c>
      <c r="JY44" s="444" t="s">
        <v>820</v>
      </c>
      <c r="JZ44" s="444" t="s">
        <v>820</v>
      </c>
      <c r="KA44" s="445" t="s">
        <v>820</v>
      </c>
    </row>
    <row r="45" spans="3:287" ht="12.65" customHeight="1" x14ac:dyDescent="0.2">
      <c r="D45" s="276"/>
      <c r="E45" s="3" t="str">
        <f>Daten_Polit!E45</f>
        <v>01059</v>
      </c>
      <c r="F45" s="229" t="str">
        <f>Daten_Polit!F45</f>
        <v>Schleswig-Flensburg</v>
      </c>
      <c r="G45" s="246"/>
      <c r="H45" s="531">
        <f>Daten_Polit!H45</f>
        <v>6.7</v>
      </c>
      <c r="I45" s="532">
        <f>Daten_Polit!I45</f>
        <v>21.8</v>
      </c>
      <c r="J45" s="532">
        <f>Daten_Polit!J45</f>
        <v>4.5999999999999996</v>
      </c>
      <c r="K45" s="532">
        <f>Daten_Polit!K45</f>
        <v>4.9000000000000004</v>
      </c>
      <c r="L45" s="532">
        <f>Daten_Polit!L45</f>
        <v>2.4</v>
      </c>
      <c r="M45" s="308">
        <v>0.7263094253166168</v>
      </c>
      <c r="N45" s="308">
        <v>2.2259579618021084</v>
      </c>
      <c r="O45" s="308">
        <v>0.636102570550936</v>
      </c>
      <c r="P45" s="308">
        <v>0.65131412077589368</v>
      </c>
      <c r="Q45" s="308">
        <v>0.49302870941030008</v>
      </c>
      <c r="R45" s="308">
        <v>7.0089129990257373</v>
      </c>
      <c r="S45" s="308">
        <v>3.9839452950794829</v>
      </c>
      <c r="T45" s="308">
        <v>9.2601118053271954</v>
      </c>
      <c r="U45" s="308">
        <v>9.0733681585015749</v>
      </c>
      <c r="V45" s="308">
        <v>11.80622393326917</v>
      </c>
      <c r="W45" s="308">
        <v>51.030703346156635</v>
      </c>
      <c r="X45" s="308">
        <v>60.301850916545817</v>
      </c>
      <c r="Y45" s="308">
        <v>45.096388211832881</v>
      </c>
      <c r="Z45" s="308">
        <v>45.710136647144694</v>
      </c>
      <c r="AA45" s="308">
        <v>36.843790012821614</v>
      </c>
      <c r="AB45" s="308">
        <v>100</v>
      </c>
      <c r="AC45" s="308">
        <v>13.098669962600356</v>
      </c>
      <c r="AD45" s="308">
        <v>83.359298870004224</v>
      </c>
      <c r="AE45" s="308">
        <v>71.709775440069521</v>
      </c>
      <c r="AF45" s="308">
        <v>11.649523429934701</v>
      </c>
      <c r="AG45" s="308">
        <v>100</v>
      </c>
      <c r="AH45" s="308">
        <v>43.483092554373712</v>
      </c>
      <c r="AI45" s="308">
        <v>56.516907445626295</v>
      </c>
      <c r="AJ45" s="308">
        <v>52.373392602000322</v>
      </c>
      <c r="AK45" s="308">
        <v>4.1435148436259723</v>
      </c>
      <c r="AL45" s="308">
        <v>100</v>
      </c>
      <c r="AM45" s="308">
        <v>8.0018624379843715</v>
      </c>
      <c r="AN45" s="308">
        <v>86.179706963148448</v>
      </c>
      <c r="AO45" s="308">
        <v>77.897661703688655</v>
      </c>
      <c r="AP45" s="337">
        <v>8.2820452594597889</v>
      </c>
      <c r="AQ45" s="531">
        <f>Daten_Polit!M45</f>
        <v>6.2</v>
      </c>
      <c r="AR45" s="532">
        <f>Daten_Polit!N45</f>
        <v>21.5</v>
      </c>
      <c r="AS45" s="532">
        <f>Daten_Polit!O45</f>
        <v>4.0999999999999996</v>
      </c>
      <c r="AT45" s="532">
        <f>Daten_Polit!P45</f>
        <v>4.4000000000000004</v>
      </c>
      <c r="AU45" s="532">
        <f>Daten_Polit!Q45</f>
        <v>2.2999999999999998</v>
      </c>
      <c r="AV45" s="308">
        <v>0.67580222249968791</v>
      </c>
      <c r="AW45" s="308">
        <v>1.9666945897393393</v>
      </c>
      <c r="AX45" s="308">
        <v>0.5992989594267476</v>
      </c>
      <c r="AY45" s="308">
        <v>0.61420253988694684</v>
      </c>
      <c r="AZ45" s="308">
        <v>0.46441943883276199</v>
      </c>
      <c r="BA45" s="308">
        <v>6.9191138588356518</v>
      </c>
      <c r="BB45" s="308">
        <v>4.1516190707413534</v>
      </c>
      <c r="BC45" s="308">
        <v>9.3602072848673021</v>
      </c>
      <c r="BD45" s="308">
        <v>9.2670552677029363</v>
      </c>
      <c r="BE45" s="308">
        <v>10.480207657366709</v>
      </c>
      <c r="BF45" s="308">
        <v>47.922057757995013</v>
      </c>
      <c r="BG45" s="308">
        <v>55.764246729883297</v>
      </c>
      <c r="BH45" s="308">
        <v>42.971736069200361</v>
      </c>
      <c r="BI45" s="308">
        <v>43.899048813060901</v>
      </c>
      <c r="BJ45" s="308">
        <v>31.914202144929231</v>
      </c>
      <c r="BK45" s="308">
        <v>100</v>
      </c>
      <c r="BL45" s="308">
        <v>13.112543115126776</v>
      </c>
      <c r="BM45" s="308">
        <v>83.3661623609175</v>
      </c>
      <c r="BN45" s="308">
        <v>71.337946103715993</v>
      </c>
      <c r="BO45" s="308">
        <v>12.0282162572015</v>
      </c>
      <c r="BP45" s="308">
        <v>100</v>
      </c>
      <c r="BQ45" s="308">
        <v>46.084033613445378</v>
      </c>
      <c r="BR45" s="308">
        <v>53.915966386554629</v>
      </c>
      <c r="BS45" s="308">
        <v>49.865546218487403</v>
      </c>
      <c r="BT45" s="308">
        <v>4.0504201680672276</v>
      </c>
      <c r="BU45" s="308">
        <v>100</v>
      </c>
      <c r="BV45" s="308">
        <v>8.1107120826595391</v>
      </c>
      <c r="BW45" s="308">
        <v>86.148870886500148</v>
      </c>
      <c r="BX45" s="308">
        <v>77.57696511224465</v>
      </c>
      <c r="BY45" s="312">
        <v>8.571905774255514</v>
      </c>
      <c r="BZ45" s="531">
        <f>Daten_Polit!R45</f>
        <v>6</v>
      </c>
      <c r="CA45" s="532">
        <f>Daten_Polit!S45</f>
        <v>21.8</v>
      </c>
      <c r="CB45" s="532">
        <f>Daten_Polit!T45</f>
        <v>3.8</v>
      </c>
      <c r="CC45" s="532">
        <f>Daten_Polit!U45</f>
        <v>4</v>
      </c>
      <c r="CD45" s="532">
        <f>Daten_Polit!V45</f>
        <v>2.2000000000000002</v>
      </c>
      <c r="CE45" s="309">
        <v>0.67525394380518056</v>
      </c>
      <c r="CF45" s="309">
        <v>1.9698656314505771</v>
      </c>
      <c r="CG45" s="309">
        <v>0.59542865037096893</v>
      </c>
      <c r="CH45" s="309">
        <v>0.61280905572412259</v>
      </c>
      <c r="CI45" s="309">
        <v>0.44667957431246319</v>
      </c>
      <c r="CJ45" s="309">
        <v>7.1090047393364557</v>
      </c>
      <c r="CK45" s="309">
        <v>4.0310549550921486</v>
      </c>
      <c r="CL45" s="309">
        <v>9.9197028459058298</v>
      </c>
      <c r="CM45" s="309">
        <v>9.8196750580253518</v>
      </c>
      <c r="CN45" s="309">
        <v>11.037234042551724</v>
      </c>
      <c r="CO45" s="309">
        <v>44.55444221776834</v>
      </c>
      <c r="CP45" s="309">
        <v>51.545016223429073</v>
      </c>
      <c r="CQ45" s="309">
        <v>40.600159529112965</v>
      </c>
      <c r="CR45" s="309">
        <v>41.596764529656781</v>
      </c>
      <c r="CS45" s="309">
        <v>29.425596237827268</v>
      </c>
      <c r="CT45" s="309">
        <v>100</v>
      </c>
      <c r="CU45" s="309">
        <v>13.374109429626943</v>
      </c>
      <c r="CV45" s="309">
        <v>83.07378603261553</v>
      </c>
      <c r="CW45" s="309">
        <v>70.806518074804828</v>
      </c>
      <c r="CX45" s="309">
        <v>12.2672679578107</v>
      </c>
      <c r="CY45" s="309">
        <v>100</v>
      </c>
      <c r="CZ45" s="309">
        <v>49.333333333333343</v>
      </c>
      <c r="DA45" s="309">
        <v>50.666666666666671</v>
      </c>
      <c r="DB45" s="309">
        <v>46.257777777777775</v>
      </c>
      <c r="DC45" s="309">
        <v>4.4088888888888889</v>
      </c>
      <c r="DD45" s="309">
        <v>100</v>
      </c>
      <c r="DE45" s="309">
        <v>8.2800306384973137</v>
      </c>
      <c r="DF45" s="309">
        <v>86.013406587802095</v>
      </c>
      <c r="DG45" s="309">
        <v>77.01471556921517</v>
      </c>
      <c r="DH45" s="313">
        <v>8.9986910185869249</v>
      </c>
      <c r="DI45" s="565">
        <f>Daten_Polit!W45</f>
        <v>5.3</v>
      </c>
      <c r="DJ45" s="532">
        <f>Daten_Polit!X45</f>
        <v>17.8</v>
      </c>
      <c r="DK45" s="532">
        <f>Daten_Polit!Y45</f>
        <v>3.6</v>
      </c>
      <c r="DL45" s="532">
        <f>Daten_Polit!Z45</f>
        <v>3.8</v>
      </c>
      <c r="DM45" s="532">
        <f>Daten_Polit!AA45</f>
        <v>2.4</v>
      </c>
      <c r="DN45" s="309">
        <v>0.61098996090450086</v>
      </c>
      <c r="DO45" s="309">
        <v>2.1527696305348214</v>
      </c>
      <c r="DP45" s="309">
        <v>0.49678508515462527</v>
      </c>
      <c r="DQ45" s="309">
        <v>0.50390888011611523</v>
      </c>
      <c r="DR45" s="309">
        <v>0.43873355518047757</v>
      </c>
      <c r="DS45" s="309">
        <v>6.5824844882953455</v>
      </c>
      <c r="DT45" s="309">
        <v>5.7059184733834023</v>
      </c>
      <c r="DU45" s="309">
        <v>12.286896761210466</v>
      </c>
      <c r="DV45" s="309">
        <v>12.134049156950125</v>
      </c>
      <c r="DW45" s="309">
        <v>13.747494989977755</v>
      </c>
      <c r="DX45" s="309">
        <v>42.777827129784136</v>
      </c>
      <c r="DY45" s="309">
        <v>44.080358884335865</v>
      </c>
      <c r="DZ45" s="309">
        <v>29.56609485368114</v>
      </c>
      <c r="EA45" s="309">
        <v>30.32269153095638</v>
      </c>
      <c r="EB45" s="309">
        <v>22.503008423586042</v>
      </c>
      <c r="EC45" s="309">
        <v>100</v>
      </c>
      <c r="ED45" s="309">
        <v>11.975272010135923</v>
      </c>
      <c r="EE45" s="309">
        <v>84.690944747446721</v>
      </c>
      <c r="EF45" s="309">
        <v>71.639671342381391</v>
      </c>
      <c r="EG45" s="309">
        <v>13.051273405065322</v>
      </c>
      <c r="EH45" s="309">
        <v>100</v>
      </c>
      <c r="EI45" s="309">
        <v>26.389701579871272</v>
      </c>
      <c r="EJ45" s="309">
        <v>73.610298420128728</v>
      </c>
      <c r="EK45" s="309">
        <v>65.00877706260971</v>
      </c>
      <c r="EL45" s="309">
        <v>8.6015213575190188</v>
      </c>
      <c r="EM45" s="309">
        <v>100</v>
      </c>
      <c r="EN45" s="309">
        <v>8.4877854683030112</v>
      </c>
      <c r="EO45" s="309">
        <v>86.207800080114495</v>
      </c>
      <c r="EP45" s="309">
        <v>76.785113005545725</v>
      </c>
      <c r="EQ45" s="367">
        <v>9.422687074568783</v>
      </c>
      <c r="ER45" s="531">
        <f>Daten_Polit!AB45</f>
        <v>4.3</v>
      </c>
      <c r="ES45" s="532">
        <f>Daten_Polit!AC45</f>
        <v>16.8</v>
      </c>
      <c r="ET45" s="532">
        <f>Daten_Polit!AD45</f>
        <v>2.6</v>
      </c>
      <c r="EU45" s="532">
        <f>Daten_Polit!AE45</f>
        <v>2.8</v>
      </c>
      <c r="EV45" s="532">
        <f>Daten_Polit!AF45</f>
        <v>1.6</v>
      </c>
      <c r="EW45" s="309">
        <v>0.60943621434828232</v>
      </c>
      <c r="EX45" s="309">
        <v>2.2288957054184126</v>
      </c>
      <c r="EY45" s="309">
        <v>0.48389211903124452</v>
      </c>
      <c r="EZ45" s="309">
        <v>0.48857970782187943</v>
      </c>
      <c r="FA45" s="309">
        <v>0.4469754310970509</v>
      </c>
      <c r="FB45" s="309">
        <v>8.8173825309888194</v>
      </c>
      <c r="FC45" s="309">
        <v>5.9831735472511216</v>
      </c>
      <c r="FD45" s="309">
        <v>11.81378521061764</v>
      </c>
      <c r="FE45" s="309">
        <v>11.586706850207518</v>
      </c>
      <c r="FF45" s="309">
        <v>14.015001973946154</v>
      </c>
      <c r="FG45" s="309">
        <v>30.123461246886606</v>
      </c>
      <c r="FH45" s="309">
        <v>34.288618680843967</v>
      </c>
      <c r="FI45" s="309">
        <v>26.062197241433658</v>
      </c>
      <c r="FJ45" s="309">
        <v>26.918372339560094</v>
      </c>
      <c r="FK45" s="309">
        <v>17.719507350035755</v>
      </c>
      <c r="FL45" s="309">
        <v>100</v>
      </c>
      <c r="FM45" s="309">
        <v>12.931213205914959</v>
      </c>
      <c r="FN45" s="309">
        <v>83.883711537826116</v>
      </c>
      <c r="FO45" s="309">
        <v>70.767482335397943</v>
      </c>
      <c r="FP45" s="309">
        <v>13.116229202428165</v>
      </c>
      <c r="FQ45" s="309">
        <v>100</v>
      </c>
      <c r="FR45" s="309">
        <v>49.557315936626281</v>
      </c>
      <c r="FS45" s="309">
        <v>50.442684063373711</v>
      </c>
      <c r="FT45" s="309">
        <v>45.573159366262814</v>
      </c>
      <c r="FU45" s="309">
        <v>4.8695246971109034</v>
      </c>
      <c r="FV45" s="309">
        <v>100</v>
      </c>
      <c r="FW45" s="309">
        <v>8.5466033370588956</v>
      </c>
      <c r="FX45" s="309">
        <v>86.577425655981614</v>
      </c>
      <c r="FY45" s="309">
        <v>76.822674414631322</v>
      </c>
      <c r="FZ45" s="313">
        <v>9.754751241350295</v>
      </c>
      <c r="GA45" s="570">
        <f>Daten_Polit!AG45</f>
        <v>5.3</v>
      </c>
      <c r="GB45" s="571">
        <f>Daten_Polit!AH45</f>
        <v>21</v>
      </c>
      <c r="GC45" s="571">
        <f>Daten_Polit!AI45</f>
        <v>3.2</v>
      </c>
      <c r="GD45" s="571">
        <f>Daten_Polit!AJ45</f>
        <v>3.4</v>
      </c>
      <c r="GE45" s="571">
        <f>Daten_Polit!AK45</f>
        <v>1.9</v>
      </c>
      <c r="GF45" s="444">
        <v>0.65701846096558436</v>
      </c>
      <c r="GG45" s="444">
        <v>2.651816107530264</v>
      </c>
      <c r="GH45" s="444">
        <v>0.5010629663931645</v>
      </c>
      <c r="GI45" s="444">
        <v>0.50859716844359626</v>
      </c>
      <c r="GJ45" s="444">
        <v>0.44525927146457212</v>
      </c>
      <c r="GK45" s="444">
        <v>7.3220137027107546</v>
      </c>
      <c r="GL45" s="444">
        <v>4.8152295632698765</v>
      </c>
      <c r="GM45" s="444">
        <v>9.9725106902872334</v>
      </c>
      <c r="GN45" s="444">
        <v>9.7529740841842756</v>
      </c>
      <c r="GO45" s="444">
        <v>12.096511248778885</v>
      </c>
      <c r="GP45" s="444">
        <v>37.676174864985505</v>
      </c>
      <c r="GQ45" s="444">
        <v>44.302793705014572</v>
      </c>
      <c r="GR45" s="444">
        <v>31.131877046960948</v>
      </c>
      <c r="GS45" s="444">
        <v>31.833714873426892</v>
      </c>
      <c r="GT45" s="444">
        <v>24.394904458582879</v>
      </c>
      <c r="GU45" s="444">
        <v>100</v>
      </c>
      <c r="GV45" s="444">
        <v>13.265915836462824</v>
      </c>
      <c r="GW45" s="444">
        <v>83.42277994493476</v>
      </c>
      <c r="GX45" s="444">
        <v>69.990053169449425</v>
      </c>
      <c r="GY45" s="444">
        <v>13.432726775485346</v>
      </c>
      <c r="GZ45" s="444">
        <v>100</v>
      </c>
      <c r="HA45" s="444">
        <v>50.193185809624161</v>
      </c>
      <c r="HB45" s="444">
        <v>49.806814190375846</v>
      </c>
      <c r="HC45" s="444">
        <v>45.381102915349501</v>
      </c>
      <c r="HD45" s="444">
        <v>4.4257112750263445</v>
      </c>
      <c r="HE45" s="444">
        <v>100</v>
      </c>
      <c r="HF45" s="444">
        <v>8.4233489716764645</v>
      </c>
      <c r="HG45" s="444">
        <v>86.545357614978371</v>
      </c>
      <c r="HH45" s="444">
        <v>76.25056978812546</v>
      </c>
      <c r="HI45" s="445">
        <v>10.2947878268529</v>
      </c>
      <c r="HJ45" s="570">
        <f>Daten_Polit!AL45</f>
        <v>5.2</v>
      </c>
      <c r="HK45" s="571">
        <f>Daten_Polit!AM45</f>
        <v>20</v>
      </c>
      <c r="HL45" s="571">
        <f>Daten_Polit!AN45</f>
        <v>3.1</v>
      </c>
      <c r="HM45" s="571">
        <f>Daten_Polit!AO45</f>
        <v>3.3</v>
      </c>
      <c r="HN45" s="571">
        <f>Daten_Polit!AP45</f>
        <v>2</v>
      </c>
      <c r="HO45" s="444">
        <v>0.54163440557471676</v>
      </c>
      <c r="HP45" s="444">
        <v>2.0546566272950857</v>
      </c>
      <c r="HQ45" s="444">
        <v>0.41676614079559526</v>
      </c>
      <c r="HR45" s="444">
        <v>0.42051763866052871</v>
      </c>
      <c r="HS45" s="444">
        <v>0.39023106486024139</v>
      </c>
      <c r="HT45" s="444">
        <v>7.1720220131368722</v>
      </c>
      <c r="HU45" s="444">
        <v>4.6878847574489626</v>
      </c>
      <c r="HV45" s="444">
        <v>9.9096599142848323</v>
      </c>
      <c r="HW45" s="444">
        <v>9.676425269645609</v>
      </c>
      <c r="HX45" s="444">
        <v>12.019826517967783</v>
      </c>
      <c r="HY45" s="444">
        <v>44.046407185629086</v>
      </c>
      <c r="HZ45" s="444">
        <v>52.249199490160137</v>
      </c>
      <c r="IA45" s="444">
        <v>36.276901901899393</v>
      </c>
      <c r="IB45" s="444">
        <v>37.152693257291965</v>
      </c>
      <c r="IC45" s="444">
        <v>28.433509810019114</v>
      </c>
      <c r="ID45" s="444">
        <v>100</v>
      </c>
      <c r="IE45" s="444">
        <v>13.495645212484991</v>
      </c>
      <c r="IF45" s="444">
        <v>83.532551847606669</v>
      </c>
      <c r="IG45" s="444">
        <v>69.762563265307307</v>
      </c>
      <c r="IH45" s="444">
        <v>13.769988582299368</v>
      </c>
      <c r="II45" s="444">
        <v>100</v>
      </c>
      <c r="IJ45" s="444">
        <v>50.357008643367152</v>
      </c>
      <c r="IK45" s="444">
        <v>49.642991356632841</v>
      </c>
      <c r="IL45" s="444">
        <v>44.588500563697856</v>
      </c>
      <c r="IM45" s="444">
        <v>5.0544907929349865</v>
      </c>
      <c r="IN45" s="444">
        <v>100</v>
      </c>
      <c r="IO45" s="444">
        <v>8.7542290894074171</v>
      </c>
      <c r="IP45" s="444">
        <v>86.802890640303289</v>
      </c>
      <c r="IQ45" s="444">
        <v>76.050903272750105</v>
      </c>
      <c r="IR45" s="445">
        <v>10.751987367553186</v>
      </c>
      <c r="IS45" s="443">
        <f>Daten_Polit!AQ45</f>
        <v>4.7</v>
      </c>
      <c r="IT45" s="227">
        <f>Daten_Polit!AR45</f>
        <v>18.399999999999999</v>
      </c>
      <c r="IU45" s="227">
        <f>Daten_Polit!AS45</f>
        <v>2.7</v>
      </c>
      <c r="IV45" s="227">
        <f>Daten_Polit!AT45</f>
        <v>2.9</v>
      </c>
      <c r="IW45" s="227">
        <f>Daten_Polit!AU45</f>
        <v>1.7</v>
      </c>
      <c r="IX45" s="444" t="s">
        <v>820</v>
      </c>
      <c r="IY45" s="444" t="s">
        <v>820</v>
      </c>
      <c r="IZ45" s="444" t="s">
        <v>820</v>
      </c>
      <c r="JA45" s="444" t="s">
        <v>820</v>
      </c>
      <c r="JB45" s="444" t="s">
        <v>820</v>
      </c>
      <c r="JC45" s="444" t="s">
        <v>820</v>
      </c>
      <c r="JD45" s="444" t="s">
        <v>820</v>
      </c>
      <c r="JE45" s="444" t="s">
        <v>820</v>
      </c>
      <c r="JF45" s="444" t="s">
        <v>820</v>
      </c>
      <c r="JG45" s="444" t="s">
        <v>820</v>
      </c>
      <c r="JH45" s="444" t="s">
        <v>820</v>
      </c>
      <c r="JI45" s="444" t="s">
        <v>820</v>
      </c>
      <c r="JJ45" s="444" t="s">
        <v>820</v>
      </c>
      <c r="JK45" s="444" t="s">
        <v>820</v>
      </c>
      <c r="JL45" s="444" t="s">
        <v>820</v>
      </c>
      <c r="JM45" s="444" t="s">
        <v>820</v>
      </c>
      <c r="JN45" s="444" t="s">
        <v>820</v>
      </c>
      <c r="JO45" s="444" t="s">
        <v>820</v>
      </c>
      <c r="JP45" s="444" t="s">
        <v>820</v>
      </c>
      <c r="JQ45" s="444" t="s">
        <v>820</v>
      </c>
      <c r="JR45" s="444" t="s">
        <v>820</v>
      </c>
      <c r="JS45" s="444" t="s">
        <v>820</v>
      </c>
      <c r="JT45" s="444" t="s">
        <v>820</v>
      </c>
      <c r="JU45" s="444" t="s">
        <v>820</v>
      </c>
      <c r="JV45" s="444" t="s">
        <v>820</v>
      </c>
      <c r="JW45" s="444" t="s">
        <v>820</v>
      </c>
      <c r="JX45" s="444" t="s">
        <v>820</v>
      </c>
      <c r="JY45" s="444" t="s">
        <v>820</v>
      </c>
      <c r="JZ45" s="444" t="s">
        <v>820</v>
      </c>
      <c r="KA45" s="445" t="s">
        <v>820</v>
      </c>
    </row>
    <row r="46" spans="3:287" ht="12.65" customHeight="1" x14ac:dyDescent="0.2">
      <c r="D46" s="276"/>
      <c r="E46" s="3" t="str">
        <f>Daten_Polit!E46</f>
        <v>01060</v>
      </c>
      <c r="F46" s="229" t="str">
        <f>Daten_Polit!F46</f>
        <v>Segeberg</v>
      </c>
      <c r="G46" s="246"/>
      <c r="H46" s="531">
        <f>Daten_Polit!H46</f>
        <v>4.8</v>
      </c>
      <c r="I46" s="532">
        <f>Daten_Polit!I46</f>
        <v>16.5</v>
      </c>
      <c r="J46" s="532">
        <f>Daten_Polit!J46</f>
        <v>3.1</v>
      </c>
      <c r="K46" s="532">
        <f>Daten_Polit!K46</f>
        <v>3.3</v>
      </c>
      <c r="L46" s="532">
        <f>Daten_Polit!L46</f>
        <v>2.1</v>
      </c>
      <c r="M46" s="308">
        <v>0.60517963526626606</v>
      </c>
      <c r="N46" s="308">
        <v>1.9752993415612687</v>
      </c>
      <c r="O46" s="308">
        <v>0.49821993376502804</v>
      </c>
      <c r="P46" s="308">
        <v>0.5134906361103867</v>
      </c>
      <c r="Q46" s="308">
        <v>0.39105258932266146</v>
      </c>
      <c r="R46" s="308">
        <v>8.6766068570465844</v>
      </c>
      <c r="S46" s="308">
        <v>5.3868597363301767</v>
      </c>
      <c r="T46" s="308">
        <v>11.447237293766122</v>
      </c>
      <c r="U46" s="308">
        <v>11.263729452309635</v>
      </c>
      <c r="V46" s="308">
        <v>12.982165076732723</v>
      </c>
      <c r="W46" s="308">
        <v>34.521628007908731</v>
      </c>
      <c r="X46" s="308">
        <v>40.739743727792174</v>
      </c>
      <c r="Y46" s="308">
        <v>29.246228916467359</v>
      </c>
      <c r="Z46" s="308">
        <v>30.001746899252822</v>
      </c>
      <c r="AA46" s="308">
        <v>22.952182952184859</v>
      </c>
      <c r="AB46" s="308">
        <v>100</v>
      </c>
      <c r="AC46" s="308">
        <v>13.057984434462099</v>
      </c>
      <c r="AD46" s="308">
        <v>83.73078625988002</v>
      </c>
      <c r="AE46" s="308">
        <v>70.05293191586911</v>
      </c>
      <c r="AF46" s="308">
        <v>13.677854344010912</v>
      </c>
      <c r="AG46" s="308">
        <v>100</v>
      </c>
      <c r="AH46" s="308">
        <v>46.620082029469849</v>
      </c>
      <c r="AI46" s="308">
        <v>53.379917970530158</v>
      </c>
      <c r="AJ46" s="308">
        <v>47.501139298192314</v>
      </c>
      <c r="AK46" s="308">
        <v>5.878778672337841</v>
      </c>
      <c r="AL46" s="308">
        <v>100</v>
      </c>
      <c r="AM46" s="308">
        <v>8.7849218949521433</v>
      </c>
      <c r="AN46" s="308">
        <v>86.638671330678079</v>
      </c>
      <c r="AO46" s="308">
        <v>75.832934092955455</v>
      </c>
      <c r="AP46" s="337">
        <v>10.805737237722624</v>
      </c>
      <c r="AQ46" s="531">
        <f>Daten_Polit!M46</f>
        <v>4.8</v>
      </c>
      <c r="AR46" s="532">
        <f>Daten_Polit!N46</f>
        <v>17</v>
      </c>
      <c r="AS46" s="532">
        <f>Daten_Polit!O46</f>
        <v>3.1</v>
      </c>
      <c r="AT46" s="532">
        <f>Daten_Polit!P46</f>
        <v>3.3</v>
      </c>
      <c r="AU46" s="532">
        <f>Daten_Polit!Q46</f>
        <v>2.1</v>
      </c>
      <c r="AV46" s="308">
        <v>0.58518659618711999</v>
      </c>
      <c r="AW46" s="308">
        <v>1.9001769205908121</v>
      </c>
      <c r="AX46" s="308">
        <v>0.48356585036091126</v>
      </c>
      <c r="AY46" s="308">
        <v>0.50000323094535282</v>
      </c>
      <c r="AZ46" s="308">
        <v>0.3739221935763144</v>
      </c>
      <c r="BA46" s="308">
        <v>8.1575615698826738</v>
      </c>
      <c r="BB46" s="308">
        <v>5.2387599757683745</v>
      </c>
      <c r="BC46" s="308">
        <v>10.790561684826057</v>
      </c>
      <c r="BD46" s="308">
        <v>10.761249229504719</v>
      </c>
      <c r="BE46" s="308">
        <v>11.026223415239398</v>
      </c>
      <c r="BF46" s="308">
        <v>33.732884881445059</v>
      </c>
      <c r="BG46" s="308">
        <v>39.365642029520778</v>
      </c>
      <c r="BH46" s="308">
        <v>29.734735879257894</v>
      </c>
      <c r="BI46" s="308">
        <v>30.472345786941652</v>
      </c>
      <c r="BJ46" s="308">
        <v>23.80657160570366</v>
      </c>
      <c r="BK46" s="308">
        <v>100</v>
      </c>
      <c r="BL46" s="308">
        <v>12.899102991691977</v>
      </c>
      <c r="BM46" s="308">
        <v>83.862066530522597</v>
      </c>
      <c r="BN46" s="308">
        <v>69.665575692291895</v>
      </c>
      <c r="BO46" s="308">
        <v>14.196490838230705</v>
      </c>
      <c r="BP46" s="308">
        <v>100</v>
      </c>
      <c r="BQ46" s="308">
        <v>47.373918233363177</v>
      </c>
      <c r="BR46" s="308">
        <v>52.626081766636837</v>
      </c>
      <c r="BS46" s="308">
        <v>46.612951357803652</v>
      </c>
      <c r="BT46" s="308">
        <v>6.0131304088331845</v>
      </c>
      <c r="BU46" s="308">
        <v>100</v>
      </c>
      <c r="BV46" s="308">
        <v>8.740562653444659</v>
      </c>
      <c r="BW46" s="308">
        <v>86.668742551565089</v>
      </c>
      <c r="BX46" s="308">
        <v>75.369604030637177</v>
      </c>
      <c r="BY46" s="312">
        <v>11.299138520927928</v>
      </c>
      <c r="BZ46" s="531">
        <f>Daten_Polit!R46</f>
        <v>4.7</v>
      </c>
      <c r="CA46" s="532">
        <f>Daten_Polit!S46</f>
        <v>16.600000000000001</v>
      </c>
      <c r="CB46" s="532">
        <f>Daten_Polit!T46</f>
        <v>3</v>
      </c>
      <c r="CC46" s="532">
        <f>Daten_Polit!U46</f>
        <v>3.1</v>
      </c>
      <c r="CD46" s="532">
        <f>Daten_Polit!V46</f>
        <v>2.4</v>
      </c>
      <c r="CE46" s="309">
        <v>0.53715530471805528</v>
      </c>
      <c r="CF46" s="309">
        <v>1.757242161972036</v>
      </c>
      <c r="CG46" s="309">
        <v>0.44058901324860406</v>
      </c>
      <c r="CH46" s="309">
        <v>0.4504293460625467</v>
      </c>
      <c r="CI46" s="309">
        <v>0.37740717030062848</v>
      </c>
      <c r="CJ46" s="309">
        <v>8.0832241547171559</v>
      </c>
      <c r="CK46" s="309">
        <v>5.3503584997286264</v>
      </c>
      <c r="CL46" s="309">
        <v>11.00626682869874</v>
      </c>
      <c r="CM46" s="309">
        <v>11.091660056347397</v>
      </c>
      <c r="CN46" s="309">
        <v>10.428994082839466</v>
      </c>
      <c r="CO46" s="309">
        <v>31.916175602231299</v>
      </c>
      <c r="CP46" s="309">
        <v>39.39582332494939</v>
      </c>
      <c r="CQ46" s="309">
        <v>29.003042863646446</v>
      </c>
      <c r="CR46" s="309">
        <v>30.014342453662067</v>
      </c>
      <c r="CS46" s="309">
        <v>22.313446451384785</v>
      </c>
      <c r="CT46" s="309">
        <v>100</v>
      </c>
      <c r="CU46" s="309">
        <v>13.023940910363327</v>
      </c>
      <c r="CV46" s="309">
        <v>83.810558108934586</v>
      </c>
      <c r="CW46" s="309">
        <v>69.264956780738942</v>
      </c>
      <c r="CX46" s="309">
        <v>14.545601328195643</v>
      </c>
      <c r="CY46" s="309">
        <v>100</v>
      </c>
      <c r="CZ46" s="309">
        <v>45.945945945945951</v>
      </c>
      <c r="DA46" s="309">
        <v>54.054054054054049</v>
      </c>
      <c r="DB46" s="309">
        <v>46.740858505564383</v>
      </c>
      <c r="DC46" s="309">
        <v>7.3131955484896674</v>
      </c>
      <c r="DD46" s="309">
        <v>100</v>
      </c>
      <c r="DE46" s="309">
        <v>8.8289421493890679</v>
      </c>
      <c r="DF46" s="309">
        <v>86.704252563220464</v>
      </c>
      <c r="DG46" s="309">
        <v>75.020148485193474</v>
      </c>
      <c r="DH46" s="313">
        <v>11.684104078026992</v>
      </c>
      <c r="DI46" s="565">
        <f>Daten_Polit!W46</f>
        <v>4.3</v>
      </c>
      <c r="DJ46" s="532">
        <f>Daten_Polit!X46</f>
        <v>16.399999999999999</v>
      </c>
      <c r="DK46" s="532">
        <f>Daten_Polit!Y46</f>
        <v>2.6</v>
      </c>
      <c r="DL46" s="532">
        <f>Daten_Polit!Z46</f>
        <v>2.7</v>
      </c>
      <c r="DM46" s="532">
        <f>Daten_Polit!AA46</f>
        <v>2</v>
      </c>
      <c r="DN46" s="309">
        <v>0.51732712298193906</v>
      </c>
      <c r="DO46" s="309">
        <v>1.8585318408881228</v>
      </c>
      <c r="DP46" s="309">
        <v>0.4012164722285389</v>
      </c>
      <c r="DQ46" s="309">
        <v>0.41094299583221072</v>
      </c>
      <c r="DR46" s="309">
        <v>0.34108543446048956</v>
      </c>
      <c r="DS46" s="309">
        <v>8.4336887810484225</v>
      </c>
      <c r="DT46" s="309">
        <v>5.7016081458873602</v>
      </c>
      <c r="DU46" s="309">
        <v>11.128666445809344</v>
      </c>
      <c r="DV46" s="309">
        <v>11.220507362072023</v>
      </c>
      <c r="DW46" s="309">
        <v>10.555453035616205</v>
      </c>
      <c r="DX46" s="309">
        <v>32.112261115633594</v>
      </c>
      <c r="DY46" s="309">
        <v>35.545910543960957</v>
      </c>
      <c r="DZ46" s="309">
        <v>28.74672017286618</v>
      </c>
      <c r="EA46" s="309">
        <v>29.720707025545916</v>
      </c>
      <c r="EB46" s="309">
        <v>22.610328638490142</v>
      </c>
      <c r="EC46" s="309">
        <v>100</v>
      </c>
      <c r="ED46" s="309">
        <v>13.022787561817301</v>
      </c>
      <c r="EE46" s="309">
        <v>84.067118866777008</v>
      </c>
      <c r="EF46" s="309">
        <v>69.037298951129046</v>
      </c>
      <c r="EG46" s="309">
        <v>15.029819915647961</v>
      </c>
      <c r="EH46" s="309">
        <v>100</v>
      </c>
      <c r="EI46" s="309">
        <v>50.657688694018162</v>
      </c>
      <c r="EJ46" s="309">
        <v>49.342311305981838</v>
      </c>
      <c r="EK46" s="309">
        <v>42.467898528030069</v>
      </c>
      <c r="EL46" s="309">
        <v>6.8744127779517692</v>
      </c>
      <c r="EM46" s="309">
        <v>100</v>
      </c>
      <c r="EN46" s="309">
        <v>9.0887294561709329</v>
      </c>
      <c r="EO46" s="309">
        <v>86.838456599649462</v>
      </c>
      <c r="EP46" s="309">
        <v>74.747620887127255</v>
      </c>
      <c r="EQ46" s="367">
        <v>12.090835712522214</v>
      </c>
      <c r="ER46" s="531">
        <f>Daten_Polit!AB46</f>
        <v>4</v>
      </c>
      <c r="ES46" s="532">
        <f>Daten_Polit!AC46</f>
        <v>15.9</v>
      </c>
      <c r="ET46" s="532">
        <f>Daten_Polit!AD46</f>
        <v>2.4</v>
      </c>
      <c r="EU46" s="532">
        <f>Daten_Polit!AE46</f>
        <v>2.5</v>
      </c>
      <c r="EV46" s="532">
        <f>Daten_Polit!AF46</f>
        <v>1.8</v>
      </c>
      <c r="EW46" s="309">
        <v>0.52816274181481349</v>
      </c>
      <c r="EX46" s="309">
        <v>2.0024780586176933</v>
      </c>
      <c r="EY46" s="309">
        <v>0.3931905698916372</v>
      </c>
      <c r="EZ46" s="309">
        <v>0.40260929318856209</v>
      </c>
      <c r="FA46" s="309">
        <v>0.33770812881895151</v>
      </c>
      <c r="FB46" s="309">
        <v>8.7447624988135573</v>
      </c>
      <c r="FC46" s="309">
        <v>5.99797311713243</v>
      </c>
      <c r="FD46" s="309">
        <v>11.585887285868234</v>
      </c>
      <c r="FE46" s="309">
        <v>11.412714108003081</v>
      </c>
      <c r="FF46" s="309">
        <v>12.693877551021446</v>
      </c>
      <c r="FG46" s="309">
        <v>29.152838427946755</v>
      </c>
      <c r="FH46" s="309">
        <v>31.976331360946748</v>
      </c>
      <c r="FI46" s="309">
        <v>26.204736523983446</v>
      </c>
      <c r="FJ46" s="309">
        <v>27.495471446277055</v>
      </c>
      <c r="FK46" s="309">
        <v>17.96795781787727</v>
      </c>
      <c r="FL46" s="309">
        <v>100</v>
      </c>
      <c r="FM46" s="309">
        <v>13.283133328921162</v>
      </c>
      <c r="FN46" s="309">
        <v>83.821024303382089</v>
      </c>
      <c r="FO46" s="309">
        <v>68.591348696840598</v>
      </c>
      <c r="FP46" s="309">
        <v>15.229675606541488</v>
      </c>
      <c r="FQ46" s="309">
        <v>100</v>
      </c>
      <c r="FR46" s="309">
        <v>51.982306684141541</v>
      </c>
      <c r="FS46" s="309">
        <v>48.017693315858459</v>
      </c>
      <c r="FT46" s="309">
        <v>41.448230668414155</v>
      </c>
      <c r="FU46" s="309">
        <v>6.5694626474442988</v>
      </c>
      <c r="FV46" s="309">
        <v>100</v>
      </c>
      <c r="FW46" s="309">
        <v>9.3639360085877481</v>
      </c>
      <c r="FX46" s="309">
        <v>86.637880942497091</v>
      </c>
      <c r="FY46" s="309">
        <v>74.06463613933613</v>
      </c>
      <c r="FZ46" s="313">
        <v>12.573244803160957</v>
      </c>
      <c r="GA46" s="570">
        <f>Daten_Polit!AG46</f>
        <v>5</v>
      </c>
      <c r="GB46" s="571">
        <f>Daten_Polit!AH46</f>
        <v>19.600000000000001</v>
      </c>
      <c r="GC46" s="571">
        <f>Daten_Polit!AI46</f>
        <v>2.8</v>
      </c>
      <c r="GD46" s="571">
        <f>Daten_Polit!AJ46</f>
        <v>3</v>
      </c>
      <c r="GE46" s="571">
        <f>Daten_Polit!AK46</f>
        <v>2.2000000000000002</v>
      </c>
      <c r="GF46" s="444">
        <v>0.55912575484565785</v>
      </c>
      <c r="GG46" s="444">
        <v>2.3342347406006168</v>
      </c>
      <c r="GH46" s="444">
        <v>0.39838760698512166</v>
      </c>
      <c r="GI46" s="444">
        <v>0.40620667125776777</v>
      </c>
      <c r="GJ46" s="444">
        <v>0.3543959911327127</v>
      </c>
      <c r="GK46" s="444">
        <v>6.815906715802182</v>
      </c>
      <c r="GL46" s="444">
        <v>4.8425380409443068</v>
      </c>
      <c r="GM46" s="444">
        <v>8.942419875094366</v>
      </c>
      <c r="GN46" s="444">
        <v>8.8963068934456633</v>
      </c>
      <c r="GO46" s="444">
        <v>9.2341209988268815</v>
      </c>
      <c r="GP46" s="444">
        <v>27.656832163589812</v>
      </c>
      <c r="GQ46" s="444">
        <v>30.152838883212162</v>
      </c>
      <c r="GR46" s="444">
        <v>24.961680641961053</v>
      </c>
      <c r="GS46" s="444">
        <v>26.052879088723728</v>
      </c>
      <c r="GT46" s="444">
        <v>18.101182654396723</v>
      </c>
      <c r="GU46" s="444">
        <v>100</v>
      </c>
      <c r="GV46" s="444">
        <v>13.449680636704198</v>
      </c>
      <c r="GW46" s="444">
        <v>83.322400761109378</v>
      </c>
      <c r="GX46" s="444">
        <v>67.727861921406785</v>
      </c>
      <c r="GY46" s="444">
        <v>15.594538839702604</v>
      </c>
      <c r="GZ46" s="444">
        <v>100</v>
      </c>
      <c r="HA46" s="444">
        <v>52.220053671627234</v>
      </c>
      <c r="HB46" s="444">
        <v>47.779946328372766</v>
      </c>
      <c r="HC46" s="444">
        <v>41.327152964137589</v>
      </c>
      <c r="HD46" s="444">
        <v>6.4527933642351796</v>
      </c>
      <c r="HE46" s="444">
        <v>100</v>
      </c>
      <c r="HF46" s="444">
        <v>9.2206018231108846</v>
      </c>
      <c r="HG46" s="444">
        <v>86.3217775273298</v>
      </c>
      <c r="HH46" s="444">
        <v>73.294434033939908</v>
      </c>
      <c r="HI46" s="445">
        <v>13.027343493389903</v>
      </c>
      <c r="HJ46" s="570">
        <f>Daten_Polit!AL46</f>
        <v>4.8</v>
      </c>
      <c r="HK46" s="571">
        <f>Daten_Polit!AM46</f>
        <v>19.2</v>
      </c>
      <c r="HL46" s="571">
        <f>Daten_Polit!AN46</f>
        <v>2.7</v>
      </c>
      <c r="HM46" s="571">
        <f>Daten_Polit!AO46</f>
        <v>2.8</v>
      </c>
      <c r="HN46" s="571">
        <f>Daten_Polit!AP46</f>
        <v>2.1</v>
      </c>
      <c r="HO46" s="444">
        <v>0.45295463331967128</v>
      </c>
      <c r="HP46" s="444">
        <v>1.8552215183166643</v>
      </c>
      <c r="HQ46" s="444">
        <v>0.32430674264018139</v>
      </c>
      <c r="HR46" s="444">
        <v>0.33149613206920664</v>
      </c>
      <c r="HS46" s="444">
        <v>0.2857453485714444</v>
      </c>
      <c r="HT46" s="444">
        <v>7.1316718129686496</v>
      </c>
      <c r="HU46" s="444">
        <v>4.9364603781381966</v>
      </c>
      <c r="HV46" s="444">
        <v>9.6400359491036376</v>
      </c>
      <c r="HW46" s="444">
        <v>9.3263675816126259</v>
      </c>
      <c r="HX46" s="444">
        <v>11.498771498771498</v>
      </c>
      <c r="HY46" s="444">
        <v>37.131009198922222</v>
      </c>
      <c r="HZ46" s="444">
        <v>40.66301576021187</v>
      </c>
      <c r="IA46" s="444">
        <v>33.073060567475999</v>
      </c>
      <c r="IB46" s="444">
        <v>34.195523352150985</v>
      </c>
      <c r="IC46" s="444">
        <v>26.429521276597502</v>
      </c>
      <c r="ID46" s="444">
        <v>100</v>
      </c>
      <c r="IE46" s="444">
        <v>13.496470379009635</v>
      </c>
      <c r="IF46" s="444">
        <v>83.463546808372115</v>
      </c>
      <c r="IG46" s="444">
        <v>67.548662855654271</v>
      </c>
      <c r="IH46" s="444">
        <v>15.914883952717842</v>
      </c>
      <c r="II46" s="444">
        <v>100</v>
      </c>
      <c r="IJ46" s="444">
        <v>54.333462883793239</v>
      </c>
      <c r="IK46" s="444">
        <v>45.666537116206761</v>
      </c>
      <c r="IL46" s="444">
        <v>39.085373753076823</v>
      </c>
      <c r="IM46" s="444">
        <v>6.5811633631299395</v>
      </c>
      <c r="IN46" s="444">
        <v>100</v>
      </c>
      <c r="IO46" s="444">
        <v>9.2771202700975213</v>
      </c>
      <c r="IP46" s="444">
        <v>86.598107551621638</v>
      </c>
      <c r="IQ46" s="444">
        <v>72.989870240545415</v>
      </c>
      <c r="IR46" s="445">
        <v>13.608237311076213</v>
      </c>
      <c r="IS46" s="443">
        <f>Daten_Polit!AQ46</f>
        <v>4.4000000000000004</v>
      </c>
      <c r="IT46" s="227">
        <f>Daten_Polit!AR46</f>
        <v>18.100000000000001</v>
      </c>
      <c r="IU46" s="227">
        <f>Daten_Polit!AS46</f>
        <v>2.2999999999999998</v>
      </c>
      <c r="IV46" s="227">
        <f>Daten_Polit!AT46</f>
        <v>2.4</v>
      </c>
      <c r="IW46" s="227">
        <f>Daten_Polit!AU46</f>
        <v>2</v>
      </c>
      <c r="IX46" s="444" t="s">
        <v>820</v>
      </c>
      <c r="IY46" s="444" t="s">
        <v>820</v>
      </c>
      <c r="IZ46" s="444" t="s">
        <v>820</v>
      </c>
      <c r="JA46" s="444" t="s">
        <v>820</v>
      </c>
      <c r="JB46" s="444" t="s">
        <v>820</v>
      </c>
      <c r="JC46" s="444" t="s">
        <v>820</v>
      </c>
      <c r="JD46" s="444" t="s">
        <v>820</v>
      </c>
      <c r="JE46" s="444" t="s">
        <v>820</v>
      </c>
      <c r="JF46" s="444" t="s">
        <v>820</v>
      </c>
      <c r="JG46" s="444" t="s">
        <v>820</v>
      </c>
      <c r="JH46" s="444" t="s">
        <v>820</v>
      </c>
      <c r="JI46" s="444" t="s">
        <v>820</v>
      </c>
      <c r="JJ46" s="444" t="s">
        <v>820</v>
      </c>
      <c r="JK46" s="444" t="s">
        <v>820</v>
      </c>
      <c r="JL46" s="444" t="s">
        <v>820</v>
      </c>
      <c r="JM46" s="444" t="s">
        <v>820</v>
      </c>
      <c r="JN46" s="444" t="s">
        <v>820</v>
      </c>
      <c r="JO46" s="444" t="s">
        <v>820</v>
      </c>
      <c r="JP46" s="444" t="s">
        <v>820</v>
      </c>
      <c r="JQ46" s="444" t="s">
        <v>820</v>
      </c>
      <c r="JR46" s="444" t="s">
        <v>820</v>
      </c>
      <c r="JS46" s="444" t="s">
        <v>820</v>
      </c>
      <c r="JT46" s="444" t="s">
        <v>820</v>
      </c>
      <c r="JU46" s="444" t="s">
        <v>820</v>
      </c>
      <c r="JV46" s="444" t="s">
        <v>820</v>
      </c>
      <c r="JW46" s="444" t="s">
        <v>820</v>
      </c>
      <c r="JX46" s="444" t="s">
        <v>820</v>
      </c>
      <c r="JY46" s="444" t="s">
        <v>820</v>
      </c>
      <c r="JZ46" s="444" t="s">
        <v>820</v>
      </c>
      <c r="KA46" s="445" t="s">
        <v>820</v>
      </c>
    </row>
    <row r="47" spans="3:287" ht="12.65" customHeight="1" x14ac:dyDescent="0.2">
      <c r="D47" s="276"/>
      <c r="E47" s="3" t="str">
        <f>Daten_Polit!E47</f>
        <v>01061</v>
      </c>
      <c r="F47" s="229" t="str">
        <f>Daten_Polit!F47</f>
        <v>Steinburg</v>
      </c>
      <c r="G47" s="246"/>
      <c r="H47" s="531">
        <f>Daten_Polit!H47</f>
        <v>6.4</v>
      </c>
      <c r="I47" s="532">
        <f>Daten_Polit!I47</f>
        <v>24.7</v>
      </c>
      <c r="J47" s="532">
        <f>Daten_Polit!J47</f>
        <v>4</v>
      </c>
      <c r="K47" s="532">
        <f>Daten_Polit!K47</f>
        <v>4.2</v>
      </c>
      <c r="L47" s="532">
        <f>Daten_Polit!L47</f>
        <v>2.2000000000000002</v>
      </c>
      <c r="M47" s="308">
        <v>0.72958995197635756</v>
      </c>
      <c r="N47" s="308">
        <v>2.6729940377336883</v>
      </c>
      <c r="O47" s="308">
        <v>0.59598866075714729</v>
      </c>
      <c r="P47" s="308">
        <v>0.62071997371241039</v>
      </c>
      <c r="Q47" s="308">
        <v>0.36761740737353665</v>
      </c>
      <c r="R47" s="308">
        <v>7.5174660565316467</v>
      </c>
      <c r="S47" s="308">
        <v>4.7432084076938335</v>
      </c>
      <c r="T47" s="308">
        <v>10.061811930800193</v>
      </c>
      <c r="U47" s="308">
        <v>10.137791367192316</v>
      </c>
      <c r="V47" s="308">
        <v>9.175162187212079</v>
      </c>
      <c r="W47" s="308">
        <v>33.72060391760602</v>
      </c>
      <c r="X47" s="308">
        <v>36.823331112067152</v>
      </c>
      <c r="Y47" s="308">
        <v>30.743970518481689</v>
      </c>
      <c r="Z47" s="308">
        <v>30.470080392857312</v>
      </c>
      <c r="AA47" s="308">
        <v>33.951762523184797</v>
      </c>
      <c r="AB47" s="308">
        <v>100</v>
      </c>
      <c r="AC47" s="308">
        <v>12.663386907441115</v>
      </c>
      <c r="AD47" s="308">
        <v>83.52247595661926</v>
      </c>
      <c r="AE47" s="308">
        <v>71.384923857763539</v>
      </c>
      <c r="AF47" s="308">
        <v>12.137552098855723</v>
      </c>
      <c r="AG47" s="308">
        <v>100</v>
      </c>
      <c r="AH47" s="308">
        <v>48.788443616029816</v>
      </c>
      <c r="AI47" s="308">
        <v>51.211556383970184</v>
      </c>
      <c r="AJ47" s="308">
        <v>47.110904007455737</v>
      </c>
      <c r="AK47" s="308">
        <v>4.1006523765144447</v>
      </c>
      <c r="AL47" s="308">
        <v>100</v>
      </c>
      <c r="AM47" s="308">
        <v>8.0891413811355033</v>
      </c>
      <c r="AN47" s="308">
        <v>86.13715645236806</v>
      </c>
      <c r="AO47" s="308">
        <v>77.720469873031746</v>
      </c>
      <c r="AP47" s="337">
        <v>8.4166865793363055</v>
      </c>
      <c r="AQ47" s="531">
        <f>Daten_Polit!M47</f>
        <v>6.3</v>
      </c>
      <c r="AR47" s="532">
        <f>Daten_Polit!N47</f>
        <v>24.8</v>
      </c>
      <c r="AS47" s="532">
        <f>Daten_Polit!O47</f>
        <v>3.8</v>
      </c>
      <c r="AT47" s="532">
        <f>Daten_Polit!P47</f>
        <v>4.0999999999999996</v>
      </c>
      <c r="AU47" s="532">
        <f>Daten_Polit!Q47</f>
        <v>2.1</v>
      </c>
      <c r="AV47" s="308">
        <v>0.69604413730341552</v>
      </c>
      <c r="AW47" s="308">
        <v>2.3781910450315307</v>
      </c>
      <c r="AX47" s="308">
        <v>0.57401531209361989</v>
      </c>
      <c r="AY47" s="308">
        <v>0.59592517828252012</v>
      </c>
      <c r="AZ47" s="308">
        <v>0.37993542429607857</v>
      </c>
      <c r="BA47" s="308">
        <v>7.3354867788462093</v>
      </c>
      <c r="BB47" s="308">
        <v>4.6330991412958626</v>
      </c>
      <c r="BC47" s="308">
        <v>10.045279859975039</v>
      </c>
      <c r="BD47" s="308">
        <v>9.9772961816305461</v>
      </c>
      <c r="BE47" s="308">
        <v>10.846303501947634</v>
      </c>
      <c r="BF47" s="308">
        <v>35.214165707059522</v>
      </c>
      <c r="BG47" s="308">
        <v>39.432064681523336</v>
      </c>
      <c r="BH47" s="308">
        <v>32.334203254530792</v>
      </c>
      <c r="BI47" s="308">
        <v>32.476246041007961</v>
      </c>
      <c r="BJ47" s="308">
        <v>30.679611650498899</v>
      </c>
      <c r="BK47" s="308">
        <v>100</v>
      </c>
      <c r="BL47" s="308">
        <v>12.794245610405575</v>
      </c>
      <c r="BM47" s="308">
        <v>83.500543171419167</v>
      </c>
      <c r="BN47" s="308">
        <v>70.919672595542067</v>
      </c>
      <c r="BO47" s="308">
        <v>12.580870575877103</v>
      </c>
      <c r="BP47" s="308">
        <v>100</v>
      </c>
      <c r="BQ47" s="308">
        <v>49.553679131483705</v>
      </c>
      <c r="BR47" s="308">
        <v>50.446320868516281</v>
      </c>
      <c r="BS47" s="308">
        <v>46.465621230398071</v>
      </c>
      <c r="BT47" s="308">
        <v>3.9806996381182147</v>
      </c>
      <c r="BU47" s="308">
        <v>100</v>
      </c>
      <c r="BV47" s="308">
        <v>8.5267161008869845</v>
      </c>
      <c r="BW47" s="308">
        <v>85.931947835637203</v>
      </c>
      <c r="BX47" s="308">
        <v>77.215064540568747</v>
      </c>
      <c r="BY47" s="312">
        <v>8.7168832950684543</v>
      </c>
      <c r="BZ47" s="531">
        <f>Daten_Polit!R47</f>
        <v>6.1</v>
      </c>
      <c r="CA47" s="532">
        <f>Daten_Polit!S47</f>
        <v>24.1</v>
      </c>
      <c r="CB47" s="532">
        <f>Daten_Polit!T47</f>
        <v>3.6</v>
      </c>
      <c r="CC47" s="532">
        <f>Daten_Polit!U47</f>
        <v>3.9</v>
      </c>
      <c r="CD47" s="532">
        <f>Daten_Polit!V47</f>
        <v>2.4</v>
      </c>
      <c r="CE47" s="309">
        <v>0.64545706179503159</v>
      </c>
      <c r="CF47" s="309">
        <v>2.2894503086256064</v>
      </c>
      <c r="CG47" s="309">
        <v>0.52090975128933648</v>
      </c>
      <c r="CH47" s="309">
        <v>0.5390586585111028</v>
      </c>
      <c r="CI47" s="309">
        <v>0.3653402478306681</v>
      </c>
      <c r="CJ47" s="309">
        <v>7.2534653082529985</v>
      </c>
      <c r="CK47" s="309">
        <v>4.656883535499273</v>
      </c>
      <c r="CL47" s="309">
        <v>10.332103321033385</v>
      </c>
      <c r="CM47" s="309">
        <v>10.387618516452871</v>
      </c>
      <c r="CN47" s="309">
        <v>9.8198970840497104</v>
      </c>
      <c r="CO47" s="309">
        <v>34.809707451990185</v>
      </c>
      <c r="CP47" s="309">
        <v>41.124921002739569</v>
      </c>
      <c r="CQ47" s="309">
        <v>32.921391260033126</v>
      </c>
      <c r="CR47" s="309">
        <v>33.868915798898058</v>
      </c>
      <c r="CS47" s="309">
        <v>24.268502581751417</v>
      </c>
      <c r="CT47" s="309">
        <v>100</v>
      </c>
      <c r="CU47" s="309">
        <v>13.201247103246816</v>
      </c>
      <c r="CV47" s="309">
        <v>83.241326947847909</v>
      </c>
      <c r="CW47" s="309">
        <v>70.52922818605785</v>
      </c>
      <c r="CX47" s="309">
        <v>12.712098761790058</v>
      </c>
      <c r="CY47" s="309">
        <v>100</v>
      </c>
      <c r="CZ47" s="309">
        <v>50.878552971576227</v>
      </c>
      <c r="DA47" s="309">
        <v>49.121447028423773</v>
      </c>
      <c r="DB47" s="309">
        <v>44.418604651162788</v>
      </c>
      <c r="DC47" s="309">
        <v>4.702842377260982</v>
      </c>
      <c r="DD47" s="309">
        <v>100</v>
      </c>
      <c r="DE47" s="309">
        <v>8.5924389343931171</v>
      </c>
      <c r="DF47" s="309">
        <v>86.144949481633475</v>
      </c>
      <c r="DG47" s="309">
        <v>77.145116420519756</v>
      </c>
      <c r="DH47" s="313">
        <v>8.9998330611137192</v>
      </c>
      <c r="DI47" s="565">
        <f>Daten_Polit!W47</f>
        <v>5.6</v>
      </c>
      <c r="DJ47" s="532">
        <f>Daten_Polit!X47</f>
        <v>23.5</v>
      </c>
      <c r="DK47" s="532">
        <f>Daten_Polit!Y47</f>
        <v>3</v>
      </c>
      <c r="DL47" s="532">
        <f>Daten_Polit!Z47</f>
        <v>3.2</v>
      </c>
      <c r="DM47" s="532">
        <f>Daten_Polit!AA47</f>
        <v>2</v>
      </c>
      <c r="DN47" s="309">
        <v>0.62235600390497881</v>
      </c>
      <c r="DO47" s="309">
        <v>2.4744010909261984</v>
      </c>
      <c r="DP47" s="309">
        <v>0.46320762158000911</v>
      </c>
      <c r="DQ47" s="309">
        <v>0.47489546715776709</v>
      </c>
      <c r="DR47" s="309">
        <v>0.36765957588751946</v>
      </c>
      <c r="DS47" s="309">
        <v>7.6856812690408658</v>
      </c>
      <c r="DT47" s="309">
        <v>5.2551059435478509</v>
      </c>
      <c r="DU47" s="309">
        <v>10.630546473610265</v>
      </c>
      <c r="DV47" s="309">
        <v>10.791965865334582</v>
      </c>
      <c r="DW47" s="309">
        <v>9.2153284671516023</v>
      </c>
      <c r="DX47" s="309">
        <v>35.835983404587509</v>
      </c>
      <c r="DY47" s="309">
        <v>38.551911522713077</v>
      </c>
      <c r="DZ47" s="309">
        <v>32.501641497045917</v>
      </c>
      <c r="EA47" s="309">
        <v>32.965711896297989</v>
      </c>
      <c r="EB47" s="309">
        <v>28.447488584493151</v>
      </c>
      <c r="EC47" s="309">
        <v>100</v>
      </c>
      <c r="ED47" s="309">
        <v>13.465859512672548</v>
      </c>
      <c r="EE47" s="309">
        <v>83.04606803487269</v>
      </c>
      <c r="EF47" s="309">
        <v>69.899870202605129</v>
      </c>
      <c r="EG47" s="309">
        <v>13.146197832267555</v>
      </c>
      <c r="EH47" s="309">
        <v>100</v>
      </c>
      <c r="EI47" s="309">
        <v>55.73424729765356</v>
      </c>
      <c r="EJ47" s="309">
        <v>44.265752702346433</v>
      </c>
      <c r="EK47" s="309">
        <v>39.256525177959404</v>
      </c>
      <c r="EL47" s="309">
        <v>5.0092275243870281</v>
      </c>
      <c r="EM47" s="309">
        <v>100</v>
      </c>
      <c r="EN47" s="309">
        <v>9.0879392583195049</v>
      </c>
      <c r="EO47" s="309">
        <v>85.811182121439671</v>
      </c>
      <c r="EP47" s="309">
        <v>76.458456708334239</v>
      </c>
      <c r="EQ47" s="367">
        <v>9.3527254131054463</v>
      </c>
      <c r="ER47" s="531">
        <f>Daten_Polit!AB47</f>
        <v>5.0999999999999996</v>
      </c>
      <c r="ES47" s="532">
        <f>Daten_Polit!AC47</f>
        <v>21.2</v>
      </c>
      <c r="ET47" s="532">
        <f>Daten_Polit!AD47</f>
        <v>2.7</v>
      </c>
      <c r="EU47" s="532">
        <f>Daten_Polit!AE47</f>
        <v>2.8</v>
      </c>
      <c r="EV47" s="532">
        <f>Daten_Polit!AF47</f>
        <v>1.8</v>
      </c>
      <c r="EW47" s="309">
        <v>0.59756541298666921</v>
      </c>
      <c r="EX47" s="309">
        <v>2.3478300724307894</v>
      </c>
      <c r="EY47" s="309">
        <v>0.43880069574363412</v>
      </c>
      <c r="EZ47" s="309">
        <v>0.45128215942027361</v>
      </c>
      <c r="FA47" s="309">
        <v>0.33991892732062223</v>
      </c>
      <c r="FB47" s="309">
        <v>8.1548093340921284</v>
      </c>
      <c r="FC47" s="309">
        <v>5.9294806620847691</v>
      </c>
      <c r="FD47" s="309">
        <v>10.980595084088424</v>
      </c>
      <c r="FE47" s="309">
        <v>10.986975397974204</v>
      </c>
      <c r="FF47" s="309">
        <v>10.926829268294815</v>
      </c>
      <c r="FG47" s="309">
        <v>34.259705120267853</v>
      </c>
      <c r="FH47" s="309">
        <v>37.141685462375015</v>
      </c>
      <c r="FI47" s="309">
        <v>30.568276436303716</v>
      </c>
      <c r="FJ47" s="309">
        <v>31.387966684137691</v>
      </c>
      <c r="FK47" s="309">
        <v>23.693209575011959</v>
      </c>
      <c r="FL47" s="309">
        <v>100</v>
      </c>
      <c r="FM47" s="309">
        <v>13.654694316392654</v>
      </c>
      <c r="FN47" s="309">
        <v>82.869224832009394</v>
      </c>
      <c r="FO47" s="309">
        <v>69.701181520065148</v>
      </c>
      <c r="FP47" s="309">
        <v>13.168043311944242</v>
      </c>
      <c r="FQ47" s="309">
        <v>100</v>
      </c>
      <c r="FR47" s="309">
        <v>56.93248124479021</v>
      </c>
      <c r="FS47" s="309">
        <v>43.067518755209782</v>
      </c>
      <c r="FT47" s="309">
        <v>38.260627952208957</v>
      </c>
      <c r="FU47" s="309">
        <v>4.8068908030008339</v>
      </c>
      <c r="FV47" s="309">
        <v>100</v>
      </c>
      <c r="FW47" s="309">
        <v>9.4633970656950162</v>
      </c>
      <c r="FX47" s="309">
        <v>85.547022702093031</v>
      </c>
      <c r="FY47" s="309">
        <v>75.959010246192221</v>
      </c>
      <c r="FZ47" s="313">
        <v>9.5880124559007953</v>
      </c>
      <c r="GA47" s="570">
        <f>Daten_Polit!AG47</f>
        <v>5.8</v>
      </c>
      <c r="GB47" s="571">
        <f>Daten_Polit!AH47</f>
        <v>24.2</v>
      </c>
      <c r="GC47" s="571">
        <f>Daten_Polit!AI47</f>
        <v>3</v>
      </c>
      <c r="GD47" s="571">
        <f>Daten_Polit!AJ47</f>
        <v>3.1</v>
      </c>
      <c r="GE47" s="571">
        <f>Daten_Polit!AK47</f>
        <v>2.2999999999999998</v>
      </c>
      <c r="GF47" s="444">
        <v>0.60035206641969474</v>
      </c>
      <c r="GG47" s="444">
        <v>2.514497597203925</v>
      </c>
      <c r="GH47" s="444">
        <v>0.4305447974169519</v>
      </c>
      <c r="GI47" s="444">
        <v>0.43947347630238653</v>
      </c>
      <c r="GJ47" s="444">
        <v>0.36239013511671425</v>
      </c>
      <c r="GK47" s="444">
        <v>6.7775974025973476</v>
      </c>
      <c r="GL47" s="444">
        <v>4.5835422187208392</v>
      </c>
      <c r="GM47" s="444">
        <v>9.6397957749779319</v>
      </c>
      <c r="GN47" s="444">
        <v>9.5492131234998023</v>
      </c>
      <c r="GO47" s="444">
        <v>10.291858678955453</v>
      </c>
      <c r="GP47" s="444">
        <v>32.047702616465898</v>
      </c>
      <c r="GQ47" s="444">
        <v>34.868467204491552</v>
      </c>
      <c r="GR47" s="444">
        <v>28.336955014102482</v>
      </c>
      <c r="GS47" s="444">
        <v>29.404642838343513</v>
      </c>
      <c r="GT47" s="444">
        <v>20.630699088149033</v>
      </c>
      <c r="GU47" s="444">
        <v>100</v>
      </c>
      <c r="GV47" s="444">
        <v>13.835744887308721</v>
      </c>
      <c r="GW47" s="444">
        <v>82.397026791422618</v>
      </c>
      <c r="GX47" s="444">
        <v>69.058105784467699</v>
      </c>
      <c r="GY47" s="444">
        <v>13.33892100695491</v>
      </c>
      <c r="GZ47" s="444">
        <v>100</v>
      </c>
      <c r="HA47" s="444">
        <v>57.654867256637168</v>
      </c>
      <c r="HB47" s="444">
        <v>42.345132743362832</v>
      </c>
      <c r="HC47" s="444">
        <v>36.814159292035399</v>
      </c>
      <c r="HD47" s="444">
        <v>5.5309734513274336</v>
      </c>
      <c r="HE47" s="444">
        <v>100</v>
      </c>
      <c r="HF47" s="444">
        <v>9.2613641974276089</v>
      </c>
      <c r="HG47" s="444">
        <v>85.35123137284117</v>
      </c>
      <c r="HH47" s="444">
        <v>75.464870381185264</v>
      </c>
      <c r="HI47" s="445">
        <v>9.8863609916559021</v>
      </c>
      <c r="HJ47" s="570">
        <f>Daten_Polit!AL47</f>
        <v>5.9</v>
      </c>
      <c r="HK47" s="571">
        <f>Daten_Polit!AM47</f>
        <v>25</v>
      </c>
      <c r="HL47" s="571">
        <f>Daten_Polit!AN47</f>
        <v>2.9</v>
      </c>
      <c r="HM47" s="571">
        <f>Daten_Polit!AO47</f>
        <v>3.1</v>
      </c>
      <c r="HN47" s="571">
        <f>Daten_Polit!AP47</f>
        <v>2.1</v>
      </c>
      <c r="HO47" s="444">
        <v>0.49875878920211592</v>
      </c>
      <c r="HP47" s="444">
        <v>2.1196557500512836</v>
      </c>
      <c r="HQ47" s="444">
        <v>0.34849808799685106</v>
      </c>
      <c r="HR47" s="444">
        <v>0.35190252870589295</v>
      </c>
      <c r="HS47" s="444">
        <v>0.32364699454829199</v>
      </c>
      <c r="HT47" s="444">
        <v>6.4256872185121408</v>
      </c>
      <c r="HU47" s="444">
        <v>4.4593567154804212</v>
      </c>
      <c r="HV47" s="444">
        <v>9.2183897228369194</v>
      </c>
      <c r="HW47" s="444">
        <v>9.2143808255661064</v>
      </c>
      <c r="HX47" s="444">
        <v>9.2487883683375198</v>
      </c>
      <c r="HY47" s="444">
        <v>40.593379872930115</v>
      </c>
      <c r="HZ47" s="444">
        <v>44.548577527264719</v>
      </c>
      <c r="IA47" s="444">
        <v>34.947619047617138</v>
      </c>
      <c r="IB47" s="444">
        <v>35.357566605541244</v>
      </c>
      <c r="IC47" s="444">
        <v>31.855166802283456</v>
      </c>
      <c r="ID47" s="444">
        <v>100</v>
      </c>
      <c r="IE47" s="444">
        <v>14.084299802529765</v>
      </c>
      <c r="IF47" s="444">
        <v>82.539302555369005</v>
      </c>
      <c r="IG47" s="444">
        <v>69.055483975288723</v>
      </c>
      <c r="IH47" s="444">
        <v>13.483818580080289</v>
      </c>
      <c r="II47" s="444">
        <v>100</v>
      </c>
      <c r="IJ47" s="444">
        <v>60.182648401826491</v>
      </c>
      <c r="IK47" s="444">
        <v>39.817351598173509</v>
      </c>
      <c r="IL47" s="444">
        <v>35.045662100456617</v>
      </c>
      <c r="IM47" s="444">
        <v>4.7716894977168955</v>
      </c>
      <c r="IN47" s="444">
        <v>100</v>
      </c>
      <c r="IO47" s="444">
        <v>9.4197360973514446</v>
      </c>
      <c r="IP47" s="444">
        <v>85.823372258401648</v>
      </c>
      <c r="IQ47" s="444">
        <v>75.482722505540366</v>
      </c>
      <c r="IR47" s="445">
        <v>10.340649752861285</v>
      </c>
      <c r="IS47" s="443">
        <f>Daten_Polit!AQ47</f>
        <v>5.3</v>
      </c>
      <c r="IT47" s="227">
        <f>Daten_Polit!AR47</f>
        <v>22.4</v>
      </c>
      <c r="IU47" s="227">
        <f>Daten_Polit!AS47</f>
        <v>2.6</v>
      </c>
      <c r="IV47" s="227">
        <f>Daten_Polit!AT47</f>
        <v>2.8</v>
      </c>
      <c r="IW47" s="227">
        <f>Daten_Polit!AU47</f>
        <v>1.9</v>
      </c>
      <c r="IX47" s="444" t="s">
        <v>820</v>
      </c>
      <c r="IY47" s="444" t="s">
        <v>820</v>
      </c>
      <c r="IZ47" s="444" t="s">
        <v>820</v>
      </c>
      <c r="JA47" s="444" t="s">
        <v>820</v>
      </c>
      <c r="JB47" s="444" t="s">
        <v>820</v>
      </c>
      <c r="JC47" s="444" t="s">
        <v>820</v>
      </c>
      <c r="JD47" s="444" t="s">
        <v>820</v>
      </c>
      <c r="JE47" s="444" t="s">
        <v>820</v>
      </c>
      <c r="JF47" s="444" t="s">
        <v>820</v>
      </c>
      <c r="JG47" s="444" t="s">
        <v>820</v>
      </c>
      <c r="JH47" s="444" t="s">
        <v>820</v>
      </c>
      <c r="JI47" s="444" t="s">
        <v>820</v>
      </c>
      <c r="JJ47" s="444" t="s">
        <v>820</v>
      </c>
      <c r="JK47" s="444" t="s">
        <v>820</v>
      </c>
      <c r="JL47" s="444" t="s">
        <v>820</v>
      </c>
      <c r="JM47" s="444" t="s">
        <v>820</v>
      </c>
      <c r="JN47" s="444" t="s">
        <v>820</v>
      </c>
      <c r="JO47" s="444" t="s">
        <v>820</v>
      </c>
      <c r="JP47" s="444" t="s">
        <v>820</v>
      </c>
      <c r="JQ47" s="444" t="s">
        <v>820</v>
      </c>
      <c r="JR47" s="444" t="s">
        <v>820</v>
      </c>
      <c r="JS47" s="444" t="s">
        <v>820</v>
      </c>
      <c r="JT47" s="444" t="s">
        <v>820</v>
      </c>
      <c r="JU47" s="444" t="s">
        <v>820</v>
      </c>
      <c r="JV47" s="444" t="s">
        <v>820</v>
      </c>
      <c r="JW47" s="444" t="s">
        <v>820</v>
      </c>
      <c r="JX47" s="444" t="s">
        <v>820</v>
      </c>
      <c r="JY47" s="444" t="s">
        <v>820</v>
      </c>
      <c r="JZ47" s="444" t="s">
        <v>820</v>
      </c>
      <c r="KA47" s="445" t="s">
        <v>820</v>
      </c>
    </row>
    <row r="48" spans="3:287" ht="12.65" customHeight="1" x14ac:dyDescent="0.2">
      <c r="D48" s="276"/>
      <c r="E48" s="3" t="str">
        <f>Daten_Polit!E48</f>
        <v>01062</v>
      </c>
      <c r="F48" s="229" t="str">
        <f>Daten_Polit!F48</f>
        <v>Stormarn</v>
      </c>
      <c r="G48" s="246"/>
      <c r="H48" s="531">
        <f>Daten_Polit!H48</f>
        <v>3.8</v>
      </c>
      <c r="I48" s="532">
        <f>Daten_Polit!I48</f>
        <v>13.4</v>
      </c>
      <c r="J48" s="532">
        <f>Daten_Polit!J48</f>
        <v>2.5</v>
      </c>
      <c r="K48" s="532">
        <f>Daten_Polit!K48</f>
        <v>2.7</v>
      </c>
      <c r="L48" s="532">
        <f>Daten_Polit!L48</f>
        <v>2</v>
      </c>
      <c r="M48" s="308">
        <v>0.55670475996699342</v>
      </c>
      <c r="N48" s="308">
        <v>1.9125808616095319</v>
      </c>
      <c r="O48" s="308">
        <v>0.46459315473510204</v>
      </c>
      <c r="P48" s="308">
        <v>0.47381669271037719</v>
      </c>
      <c r="Q48" s="308">
        <v>0.41917380531048309</v>
      </c>
      <c r="R48" s="308">
        <v>10.191808682235781</v>
      </c>
      <c r="S48" s="308">
        <v>5.8925476603118598</v>
      </c>
      <c r="T48" s="308">
        <v>13.392665336811749</v>
      </c>
      <c r="U48" s="308">
        <v>12.738991888760326</v>
      </c>
      <c r="V48" s="308">
        <v>17.025558462468666</v>
      </c>
      <c r="W48" s="308">
        <v>30.465842870180857</v>
      </c>
      <c r="X48" s="308">
        <v>36.134630776357888</v>
      </c>
      <c r="Y48" s="308">
        <v>26.10558106567014</v>
      </c>
      <c r="Z48" s="308">
        <v>27.26147573804958</v>
      </c>
      <c r="AA48" s="308">
        <v>19.726797910801103</v>
      </c>
      <c r="AB48" s="308">
        <v>100</v>
      </c>
      <c r="AC48" s="308">
        <v>11.872793262435449</v>
      </c>
      <c r="AD48" s="308">
        <v>85.318722148591334</v>
      </c>
      <c r="AE48" s="308">
        <v>67.858943973202841</v>
      </c>
      <c r="AF48" s="308">
        <v>17.4597781753885</v>
      </c>
      <c r="AG48" s="308">
        <v>100</v>
      </c>
      <c r="AH48" s="308">
        <v>42.791612057667102</v>
      </c>
      <c r="AI48" s="308">
        <v>57.208387942332891</v>
      </c>
      <c r="AJ48" s="308">
        <v>48.23066841415465</v>
      </c>
      <c r="AK48" s="308">
        <v>8.9777195281782429</v>
      </c>
      <c r="AL48" s="308">
        <v>100</v>
      </c>
      <c r="AM48" s="308">
        <v>7.6535905496980723</v>
      </c>
      <c r="AN48" s="308">
        <v>88.318918973627021</v>
      </c>
      <c r="AO48" s="308">
        <v>73.410978675251016</v>
      </c>
      <c r="AP48" s="337">
        <v>14.907940298375996</v>
      </c>
      <c r="AQ48" s="531">
        <f>Daten_Polit!M48</f>
        <v>3.6</v>
      </c>
      <c r="AR48" s="532">
        <f>Daten_Polit!N48</f>
        <v>12.8</v>
      </c>
      <c r="AS48" s="532">
        <f>Daten_Polit!O48</f>
        <v>2.4</v>
      </c>
      <c r="AT48" s="532">
        <f>Daten_Polit!P48</f>
        <v>2.6</v>
      </c>
      <c r="AU48" s="532">
        <f>Daten_Polit!Q48</f>
        <v>2</v>
      </c>
      <c r="AV48" s="308">
        <v>0.54840555642826694</v>
      </c>
      <c r="AW48" s="308">
        <v>1.8120325181749379</v>
      </c>
      <c r="AX48" s="308">
        <v>0.46139857016362856</v>
      </c>
      <c r="AY48" s="308">
        <v>0.46901408048902005</v>
      </c>
      <c r="AZ48" s="308">
        <v>0.42530091730076613</v>
      </c>
      <c r="BA48" s="308">
        <v>10.289992349448141</v>
      </c>
      <c r="BB48" s="308">
        <v>6.4294937441561313</v>
      </c>
      <c r="BC48" s="308">
        <v>13.273183283932466</v>
      </c>
      <c r="BD48" s="308">
        <v>12.864380358534886</v>
      </c>
      <c r="BE48" s="308">
        <v>15.354096409443791</v>
      </c>
      <c r="BF48" s="308">
        <v>27.952036265262738</v>
      </c>
      <c r="BG48" s="308">
        <v>34.362482559971816</v>
      </c>
      <c r="BH48" s="308">
        <v>24.396642182581644</v>
      </c>
      <c r="BI48" s="308">
        <v>26.227639080009851</v>
      </c>
      <c r="BJ48" s="308">
        <v>15.194625568061648</v>
      </c>
      <c r="BK48" s="308">
        <v>100</v>
      </c>
      <c r="BL48" s="308">
        <v>11.824622030583273</v>
      </c>
      <c r="BM48" s="308">
        <v>85.413183683462307</v>
      </c>
      <c r="BN48" s="308">
        <v>67.348197089530416</v>
      </c>
      <c r="BO48" s="308">
        <v>18.064986593931895</v>
      </c>
      <c r="BP48" s="308">
        <v>100</v>
      </c>
      <c r="BQ48" s="308">
        <v>42.893875642823751</v>
      </c>
      <c r="BR48" s="308">
        <v>57.106124357176249</v>
      </c>
      <c r="BS48" s="308">
        <v>47.545582047685826</v>
      </c>
      <c r="BT48" s="308">
        <v>9.5605423094904154</v>
      </c>
      <c r="BU48" s="308">
        <v>100</v>
      </c>
      <c r="BV48" s="308">
        <v>7.7900490327178602</v>
      </c>
      <c r="BW48" s="308">
        <v>88.263675075807541</v>
      </c>
      <c r="BX48" s="308">
        <v>72.886775307606257</v>
      </c>
      <c r="BY48" s="312">
        <v>15.376899768201277</v>
      </c>
      <c r="BZ48" s="531">
        <f>Daten_Polit!R48</f>
        <v>3.4</v>
      </c>
      <c r="CA48" s="532">
        <f>Daten_Polit!S48</f>
        <v>12</v>
      </c>
      <c r="CB48" s="532">
        <f>Daten_Polit!T48</f>
        <v>2.2999999999999998</v>
      </c>
      <c r="CC48" s="532">
        <f>Daten_Polit!U48</f>
        <v>2.4</v>
      </c>
      <c r="CD48" s="532">
        <f>Daten_Polit!V48</f>
        <v>2.1</v>
      </c>
      <c r="CE48" s="309">
        <v>0.51996285979572887</v>
      </c>
      <c r="CF48" s="309">
        <v>1.5327058684041648</v>
      </c>
      <c r="CG48" s="309">
        <v>0.44952584757823427</v>
      </c>
      <c r="CH48" s="309">
        <v>0.4567232512152169</v>
      </c>
      <c r="CI48" s="309">
        <v>0.41692583899849439</v>
      </c>
      <c r="CJ48" s="309">
        <v>10.468193674910989</v>
      </c>
      <c r="CK48" s="309">
        <v>6.6076155569130535</v>
      </c>
      <c r="CL48" s="309">
        <v>13.914808747061953</v>
      </c>
      <c r="CM48" s="309">
        <v>13.725148238577148</v>
      </c>
      <c r="CN48" s="309">
        <v>14.760793465577596</v>
      </c>
      <c r="CO48" s="309">
        <v>26.358825439886701</v>
      </c>
      <c r="CP48" s="309">
        <v>34.970807328366519</v>
      </c>
      <c r="CQ48" s="309">
        <v>23.374209002179072</v>
      </c>
      <c r="CR48" s="309">
        <v>25.62968154540058</v>
      </c>
      <c r="CS48" s="309">
        <v>13.360560093348891</v>
      </c>
      <c r="CT48" s="309">
        <v>100</v>
      </c>
      <c r="CU48" s="309">
        <v>12.084947538709569</v>
      </c>
      <c r="CV48" s="309">
        <v>85.164730988017041</v>
      </c>
      <c r="CW48" s="309">
        <v>66.71596555146678</v>
      </c>
      <c r="CX48" s="309">
        <v>18.448765436550254</v>
      </c>
      <c r="CY48" s="309">
        <v>100</v>
      </c>
      <c r="CZ48" s="309">
        <v>41.671045717288493</v>
      </c>
      <c r="DA48" s="309">
        <v>58.328954282711507</v>
      </c>
      <c r="DB48" s="309">
        <v>47.687861271676304</v>
      </c>
      <c r="DC48" s="309">
        <v>10.64109301103521</v>
      </c>
      <c r="DD48" s="309">
        <v>100</v>
      </c>
      <c r="DE48" s="309">
        <v>8.1166714731891734</v>
      </c>
      <c r="DF48" s="309">
        <v>87.994530667834354</v>
      </c>
      <c r="DG48" s="309">
        <v>72.080627733283094</v>
      </c>
      <c r="DH48" s="313">
        <v>15.91390293455126</v>
      </c>
      <c r="DI48" s="565">
        <f>Daten_Polit!W48</f>
        <v>3.2</v>
      </c>
      <c r="DJ48" s="532">
        <f>Daten_Polit!X48</f>
        <v>12.3</v>
      </c>
      <c r="DK48" s="532">
        <f>Daten_Polit!Y48</f>
        <v>2</v>
      </c>
      <c r="DL48" s="532">
        <f>Daten_Polit!Z48</f>
        <v>2</v>
      </c>
      <c r="DM48" s="532">
        <f>Daten_Polit!AA48</f>
        <v>1.8</v>
      </c>
      <c r="DN48" s="309">
        <v>0.49761366759835363</v>
      </c>
      <c r="DO48" s="309">
        <v>1.9090290633787528</v>
      </c>
      <c r="DP48" s="309">
        <v>0.38491261900204649</v>
      </c>
      <c r="DQ48" s="309">
        <v>0.3848574566109374</v>
      </c>
      <c r="DR48" s="309">
        <v>0.38515254106320523</v>
      </c>
      <c r="DS48" s="309">
        <v>10.347467015812349</v>
      </c>
      <c r="DT48" s="309">
        <v>6.8788366929340734</v>
      </c>
      <c r="DU48" s="309">
        <v>13.329581691990244</v>
      </c>
      <c r="DV48" s="309">
        <v>13.151503829628492</v>
      </c>
      <c r="DW48" s="309">
        <v>14.056837688345295</v>
      </c>
      <c r="DX48" s="309">
        <v>24.956883433093434</v>
      </c>
      <c r="DY48" s="309">
        <v>28.708845262560821</v>
      </c>
      <c r="DZ48" s="309">
        <v>21.718874285063773</v>
      </c>
      <c r="EA48" s="309">
        <v>23.738255984137176</v>
      </c>
      <c r="EB48" s="309">
        <v>13.524904214551722</v>
      </c>
      <c r="EC48" s="309">
        <v>100</v>
      </c>
      <c r="ED48" s="309">
        <v>12.209948101780569</v>
      </c>
      <c r="EE48" s="309">
        <v>85.15175953918515</v>
      </c>
      <c r="EF48" s="309">
        <v>66.112865174864965</v>
      </c>
      <c r="EG48" s="309">
        <v>19.038894364320182</v>
      </c>
      <c r="EH48" s="309">
        <v>100</v>
      </c>
      <c r="EI48" s="309">
        <v>46.472392638036808</v>
      </c>
      <c r="EJ48" s="309">
        <v>53.527607361963192</v>
      </c>
      <c r="EK48" s="309">
        <v>42.663599182004091</v>
      </c>
      <c r="EL48" s="309">
        <v>10.8640081799591</v>
      </c>
      <c r="EM48" s="309">
        <v>100</v>
      </c>
      <c r="EN48" s="309">
        <v>8.3311020976197039</v>
      </c>
      <c r="EO48" s="309">
        <v>87.960355296441065</v>
      </c>
      <c r="EP48" s="309">
        <v>71.51725406332352</v>
      </c>
      <c r="EQ48" s="367">
        <v>16.443101233117527</v>
      </c>
      <c r="ER48" s="531">
        <f>Daten_Polit!AB48</f>
        <v>3.1</v>
      </c>
      <c r="ES48" s="532">
        <f>Daten_Polit!AC48</f>
        <v>12.1</v>
      </c>
      <c r="ET48" s="532">
        <f>Daten_Polit!AD48</f>
        <v>1.9</v>
      </c>
      <c r="EU48" s="532">
        <f>Daten_Polit!AE48</f>
        <v>1.9</v>
      </c>
      <c r="EV48" s="532">
        <f>Daten_Polit!AF48</f>
        <v>1.8</v>
      </c>
      <c r="EW48" s="309">
        <v>0.49260737081371697</v>
      </c>
      <c r="EX48" s="309">
        <v>2.044591180715889</v>
      </c>
      <c r="EY48" s="309">
        <v>0.36618021136438711</v>
      </c>
      <c r="EZ48" s="309">
        <v>0.36115160193686546</v>
      </c>
      <c r="FA48" s="309">
        <v>0.38698297721079333</v>
      </c>
      <c r="FB48" s="309">
        <v>10.510127217944337</v>
      </c>
      <c r="FC48" s="309">
        <v>7.3983597975921729</v>
      </c>
      <c r="FD48" s="309">
        <v>13.37863921505571</v>
      </c>
      <c r="FE48" s="309">
        <v>13.168787367775565</v>
      </c>
      <c r="FF48" s="309">
        <v>14.153613889414165</v>
      </c>
      <c r="FG48" s="309">
        <v>23.121628095902871</v>
      </c>
      <c r="FH48" s="309">
        <v>25.909544252202423</v>
      </c>
      <c r="FI48" s="309">
        <v>20.544375851838698</v>
      </c>
      <c r="FJ48" s="309">
        <v>22.476384988510031</v>
      </c>
      <c r="FK48" s="309">
        <v>13.486289871292669</v>
      </c>
      <c r="FL48" s="309">
        <v>100</v>
      </c>
      <c r="FM48" s="309">
        <v>12.453740729527835</v>
      </c>
      <c r="FN48" s="309">
        <v>84.945792468754817</v>
      </c>
      <c r="FO48" s="309">
        <v>65.551661116260519</v>
      </c>
      <c r="FP48" s="309">
        <v>19.394131352494295</v>
      </c>
      <c r="FQ48" s="309">
        <v>100</v>
      </c>
      <c r="FR48" s="309">
        <v>49.230769230769234</v>
      </c>
      <c r="FS48" s="309">
        <v>50.769230769230766</v>
      </c>
      <c r="FT48" s="309">
        <v>40.126103404791927</v>
      </c>
      <c r="FU48" s="309">
        <v>10.64312736443884</v>
      </c>
      <c r="FV48" s="309">
        <v>100</v>
      </c>
      <c r="FW48" s="309">
        <v>8.322243620842448</v>
      </c>
      <c r="FX48" s="309">
        <v>88.058147790899909</v>
      </c>
      <c r="FY48" s="309">
        <v>70.91581497061253</v>
      </c>
      <c r="FZ48" s="313">
        <v>17.142332820287383</v>
      </c>
      <c r="GA48" s="570">
        <f>Daten_Polit!AG48</f>
        <v>3.8</v>
      </c>
      <c r="GB48" s="571">
        <f>Daten_Polit!AH48</f>
        <v>14.6</v>
      </c>
      <c r="GC48" s="571">
        <f>Daten_Polit!AI48</f>
        <v>2.4</v>
      </c>
      <c r="GD48" s="571">
        <f>Daten_Polit!AJ48</f>
        <v>2.4</v>
      </c>
      <c r="GE48" s="571">
        <f>Daten_Polit!AK48</f>
        <v>2.2999999999999998</v>
      </c>
      <c r="GF48" s="444">
        <v>0.52765152308540864</v>
      </c>
      <c r="GG48" s="444">
        <v>2.1924054891331273</v>
      </c>
      <c r="GH48" s="444">
        <v>0.39279847351518488</v>
      </c>
      <c r="GI48" s="444">
        <v>0.39157605552648572</v>
      </c>
      <c r="GJ48" s="444">
        <v>0.39760404939220673</v>
      </c>
      <c r="GK48" s="444">
        <v>8.5986343843716071</v>
      </c>
      <c r="GL48" s="444">
        <v>5.7200898107559075</v>
      </c>
      <c r="GM48" s="444">
        <v>11.207286351010772</v>
      </c>
      <c r="GN48" s="444">
        <v>10.99917081260365</v>
      </c>
      <c r="GO48" s="444">
        <v>11.940952937736803</v>
      </c>
      <c r="GP48" s="444">
        <v>22.697018104367007</v>
      </c>
      <c r="GQ48" s="444">
        <v>25.621951647425867</v>
      </c>
      <c r="GR48" s="444">
        <v>20.058866348072538</v>
      </c>
      <c r="GS48" s="444">
        <v>21.331549284354701</v>
      </c>
      <c r="GT48" s="444">
        <v>15.532160369196166</v>
      </c>
      <c r="GU48" s="444">
        <v>100</v>
      </c>
      <c r="GV48" s="444">
        <v>12.634549341282398</v>
      </c>
      <c r="GW48" s="444">
        <v>84.521932149981154</v>
      </c>
      <c r="GX48" s="444">
        <v>64.511561604671073</v>
      </c>
      <c r="GY48" s="444">
        <v>20.010370545310085</v>
      </c>
      <c r="GZ48" s="444">
        <v>100</v>
      </c>
      <c r="HA48" s="444">
        <v>48.497293261153629</v>
      </c>
      <c r="HB48" s="444">
        <v>51.502706738846371</v>
      </c>
      <c r="HC48" s="444">
        <v>39.891730446145232</v>
      </c>
      <c r="HD48" s="444">
        <v>11.610976292701139</v>
      </c>
      <c r="HE48" s="444">
        <v>100</v>
      </c>
      <c r="HF48" s="444">
        <v>8.3568469556476295</v>
      </c>
      <c r="HG48" s="444">
        <v>87.687599350617177</v>
      </c>
      <c r="HH48" s="444">
        <v>69.90541489260093</v>
      </c>
      <c r="HI48" s="445">
        <v>17.782184458016236</v>
      </c>
      <c r="HJ48" s="570">
        <f>Daten_Polit!AL48</f>
        <v>3.6</v>
      </c>
      <c r="HK48" s="571">
        <f>Daten_Polit!AM48</f>
        <v>13.7</v>
      </c>
      <c r="HL48" s="571">
        <f>Daten_Polit!AN48</f>
        <v>2.2000000000000002</v>
      </c>
      <c r="HM48" s="571">
        <f>Daten_Polit!AO48</f>
        <v>2.2999999999999998</v>
      </c>
      <c r="HN48" s="571">
        <f>Daten_Polit!AP48</f>
        <v>2</v>
      </c>
      <c r="HO48" s="444">
        <v>0.43874172185430466</v>
      </c>
      <c r="HP48" s="444">
        <v>1.8368499758432373</v>
      </c>
      <c r="HQ48" s="444">
        <v>0.31990636692034202</v>
      </c>
      <c r="HR48" s="444">
        <v>0.32087882521457484</v>
      </c>
      <c r="HS48" s="444">
        <v>0.31625547882619792</v>
      </c>
      <c r="HT48" s="444">
        <v>9.1180943592898291</v>
      </c>
      <c r="HU48" s="444">
        <v>6.2405364481938133</v>
      </c>
      <c r="HV48" s="444">
        <v>11.712150747238468</v>
      </c>
      <c r="HW48" s="444">
        <v>11.306066971456815</v>
      </c>
      <c r="HX48" s="444">
        <v>13.228734040916784</v>
      </c>
      <c r="HY48" s="444">
        <v>30.204244676786061</v>
      </c>
      <c r="HZ48" s="444">
        <v>34.135915235658523</v>
      </c>
      <c r="IA48" s="444">
        <v>26.646359633151057</v>
      </c>
      <c r="IB48" s="444">
        <v>27.533428643514046</v>
      </c>
      <c r="IC48" s="444">
        <v>23.360847220060638</v>
      </c>
      <c r="ID48" s="444">
        <v>100</v>
      </c>
      <c r="IE48" s="444">
        <v>12.571441287250018</v>
      </c>
      <c r="IF48" s="444">
        <v>84.693954997885484</v>
      </c>
      <c r="IG48" s="444">
        <v>64.203126529331215</v>
      </c>
      <c r="IH48" s="444">
        <v>20.490828468554263</v>
      </c>
      <c r="II48" s="444">
        <v>100</v>
      </c>
      <c r="IJ48" s="444">
        <v>47.557947019867548</v>
      </c>
      <c r="IK48" s="444">
        <v>52.442052980132445</v>
      </c>
      <c r="IL48" s="444">
        <v>41.183774834437088</v>
      </c>
      <c r="IM48" s="444">
        <v>11.258278145695364</v>
      </c>
      <c r="IN48" s="444">
        <v>100</v>
      </c>
      <c r="IO48" s="444">
        <v>8.6207725663091601</v>
      </c>
      <c r="IP48" s="444">
        <v>87.647853261505404</v>
      </c>
      <c r="IQ48" s="444">
        <v>69.212314429690906</v>
      </c>
      <c r="IR48" s="445">
        <v>18.435538831814512</v>
      </c>
      <c r="IS48" s="443">
        <f>Daten_Polit!AQ48</f>
        <v>3.4</v>
      </c>
      <c r="IT48" s="227">
        <f>Daten_Polit!AR48</f>
        <v>13.6</v>
      </c>
      <c r="IU48" s="227">
        <f>Daten_Polit!AS48</f>
        <v>2</v>
      </c>
      <c r="IV48" s="227">
        <f>Daten_Polit!AT48</f>
        <v>2</v>
      </c>
      <c r="IW48" s="227">
        <f>Daten_Polit!AU48</f>
        <v>1.9</v>
      </c>
      <c r="IX48" s="444" t="s">
        <v>820</v>
      </c>
      <c r="IY48" s="444" t="s">
        <v>820</v>
      </c>
      <c r="IZ48" s="444" t="s">
        <v>820</v>
      </c>
      <c r="JA48" s="444" t="s">
        <v>820</v>
      </c>
      <c r="JB48" s="444" t="s">
        <v>820</v>
      </c>
      <c r="JC48" s="444" t="s">
        <v>820</v>
      </c>
      <c r="JD48" s="444" t="s">
        <v>820</v>
      </c>
      <c r="JE48" s="444" t="s">
        <v>820</v>
      </c>
      <c r="JF48" s="444" t="s">
        <v>820</v>
      </c>
      <c r="JG48" s="444" t="s">
        <v>820</v>
      </c>
      <c r="JH48" s="444" t="s">
        <v>820</v>
      </c>
      <c r="JI48" s="444" t="s">
        <v>820</v>
      </c>
      <c r="JJ48" s="444" t="s">
        <v>820</v>
      </c>
      <c r="JK48" s="444" t="s">
        <v>820</v>
      </c>
      <c r="JL48" s="444" t="s">
        <v>820</v>
      </c>
      <c r="JM48" s="444" t="s">
        <v>820</v>
      </c>
      <c r="JN48" s="444" t="s">
        <v>820</v>
      </c>
      <c r="JO48" s="444" t="s">
        <v>820</v>
      </c>
      <c r="JP48" s="444" t="s">
        <v>820</v>
      </c>
      <c r="JQ48" s="444" t="s">
        <v>820</v>
      </c>
      <c r="JR48" s="444" t="s">
        <v>820</v>
      </c>
      <c r="JS48" s="444" t="s">
        <v>820</v>
      </c>
      <c r="JT48" s="444" t="s">
        <v>820</v>
      </c>
      <c r="JU48" s="444" t="s">
        <v>820</v>
      </c>
      <c r="JV48" s="444" t="s">
        <v>820</v>
      </c>
      <c r="JW48" s="444" t="s">
        <v>820</v>
      </c>
      <c r="JX48" s="444" t="s">
        <v>820</v>
      </c>
      <c r="JY48" s="444" t="s">
        <v>820</v>
      </c>
      <c r="JZ48" s="444" t="s">
        <v>820</v>
      </c>
      <c r="KA48" s="445" t="s">
        <v>820</v>
      </c>
    </row>
    <row r="49" spans="4:287" ht="12.65" customHeight="1" x14ac:dyDescent="0.2">
      <c r="D49" s="276"/>
      <c r="E49" s="3" t="str">
        <f>Daten_Polit!E49</f>
        <v>02000</v>
      </c>
      <c r="F49" s="229" t="str">
        <f>Daten_Polit!F49</f>
        <v>Hamburg, Freie und Hansestadt</v>
      </c>
      <c r="G49" s="246"/>
      <c r="H49" s="531">
        <f>Daten_Polit!H49</f>
        <v>7.4</v>
      </c>
      <c r="I49" s="532">
        <f>Daten_Polit!I49</f>
        <v>21.6</v>
      </c>
      <c r="J49" s="532">
        <f>Daten_Polit!J49</f>
        <v>4.4000000000000004</v>
      </c>
      <c r="K49" s="532">
        <f>Daten_Polit!K49</f>
        <v>4.7</v>
      </c>
      <c r="L49" s="532">
        <f>Daten_Polit!L49</f>
        <v>3.7</v>
      </c>
      <c r="M49" s="308">
        <v>0.83879889004142261</v>
      </c>
      <c r="N49" s="308">
        <v>2.4719001507246592</v>
      </c>
      <c r="O49" s="308">
        <v>0.63455434842034719</v>
      </c>
      <c r="P49" s="308">
        <v>0.63140867253604305</v>
      </c>
      <c r="Q49" s="308">
        <v>0.64175618330972439</v>
      </c>
      <c r="R49" s="308">
        <v>7.7163604266809793</v>
      </c>
      <c r="S49" s="308">
        <v>4.6355029893874535</v>
      </c>
      <c r="T49" s="308">
        <v>11.269484099782435</v>
      </c>
      <c r="U49" s="308">
        <v>10.074314782060247</v>
      </c>
      <c r="V49" s="308">
        <v>14.413366515184304</v>
      </c>
      <c r="W49" s="308">
        <v>31.586912474672875</v>
      </c>
      <c r="X49" s="308">
        <v>35.611710937381545</v>
      </c>
      <c r="Y49" s="308">
        <v>26.850498239751776</v>
      </c>
      <c r="Z49" s="308">
        <v>29.121888727465201</v>
      </c>
      <c r="AA49" s="308">
        <v>20.895576145582538</v>
      </c>
      <c r="AB49" s="308">
        <v>100</v>
      </c>
      <c r="AC49" s="308">
        <v>18.236600968604474</v>
      </c>
      <c r="AD49" s="308">
        <v>79.270881964924527</v>
      </c>
      <c r="AE49" s="308">
        <v>52.092385038757584</v>
      </c>
      <c r="AF49" s="308">
        <v>27.178496926166961</v>
      </c>
      <c r="AG49" s="308">
        <v>100</v>
      </c>
      <c r="AH49" s="308">
        <v>54.000367849917232</v>
      </c>
      <c r="AI49" s="308">
        <v>45.999632150082775</v>
      </c>
      <c r="AJ49" s="308">
        <v>33.09234447729942</v>
      </c>
      <c r="AK49" s="308">
        <v>12.907287672783349</v>
      </c>
      <c r="AL49" s="308">
        <v>100</v>
      </c>
      <c r="AM49" s="308">
        <v>12.385192523536384</v>
      </c>
      <c r="AN49" s="308">
        <v>83.940689825947771</v>
      </c>
      <c r="AO49" s="308">
        <v>58.422455588498089</v>
      </c>
      <c r="AP49" s="337">
        <v>25.518234237449683</v>
      </c>
      <c r="AQ49" s="531">
        <f>Daten_Polit!M49</f>
        <v>7.1</v>
      </c>
      <c r="AR49" s="532">
        <f>Daten_Polit!N49</f>
        <v>20.8</v>
      </c>
      <c r="AS49" s="532">
        <f>Daten_Polit!O49</f>
        <v>4.0999999999999996</v>
      </c>
      <c r="AT49" s="532">
        <f>Daten_Polit!P49</f>
        <v>4.5</v>
      </c>
      <c r="AU49" s="532">
        <f>Daten_Polit!Q49</f>
        <v>3.5</v>
      </c>
      <c r="AV49" s="308">
        <v>0.79742923133043397</v>
      </c>
      <c r="AW49" s="308">
        <v>2.2527739467836949</v>
      </c>
      <c r="AX49" s="308">
        <v>0.61596632222999304</v>
      </c>
      <c r="AY49" s="308">
        <v>0.60818772610954519</v>
      </c>
      <c r="AZ49" s="308">
        <v>0.63265670380225125</v>
      </c>
      <c r="BA49" s="308">
        <v>7.7556465879504222</v>
      </c>
      <c r="BB49" s="308">
        <v>4.6089394911990267</v>
      </c>
      <c r="BC49" s="308">
        <v>11.45211670794048</v>
      </c>
      <c r="BD49" s="308">
        <v>10.094367540196627</v>
      </c>
      <c r="BE49" s="308">
        <v>14.846204427558943</v>
      </c>
      <c r="BF49" s="308">
        <v>32.497320142972846</v>
      </c>
      <c r="BG49" s="308">
        <v>37.617751299265926</v>
      </c>
      <c r="BH49" s="308">
        <v>27.587400393835871</v>
      </c>
      <c r="BI49" s="308">
        <v>30.367579489064411</v>
      </c>
      <c r="BJ49" s="308">
        <v>20.669185105234465</v>
      </c>
      <c r="BK49" s="308">
        <v>100</v>
      </c>
      <c r="BL49" s="308">
        <v>17.899182133185263</v>
      </c>
      <c r="BM49" s="308">
        <v>79.559076516109073</v>
      </c>
      <c r="BN49" s="308">
        <v>51.331155015371721</v>
      </c>
      <c r="BO49" s="308">
        <v>28.227921500737356</v>
      </c>
      <c r="BP49" s="308">
        <v>100</v>
      </c>
      <c r="BQ49" s="308">
        <v>54.404260700099663</v>
      </c>
      <c r="BR49" s="308">
        <v>45.595739299900323</v>
      </c>
      <c r="BS49" s="308">
        <v>32.41791755307279</v>
      </c>
      <c r="BT49" s="308">
        <v>13.177821746827533</v>
      </c>
      <c r="BU49" s="308">
        <v>100</v>
      </c>
      <c r="BV49" s="308">
        <v>12.469210822052142</v>
      </c>
      <c r="BW49" s="308">
        <v>83.856223939601506</v>
      </c>
      <c r="BX49" s="308">
        <v>57.19864525349108</v>
      </c>
      <c r="BY49" s="312">
        <v>26.657578686110426</v>
      </c>
      <c r="BZ49" s="531">
        <f>Daten_Polit!R49</f>
        <v>6.8</v>
      </c>
      <c r="CA49" s="532">
        <f>Daten_Polit!S49</f>
        <v>19.8</v>
      </c>
      <c r="CB49" s="532">
        <f>Daten_Polit!T49</f>
        <v>4.0999999999999996</v>
      </c>
      <c r="CC49" s="532">
        <f>Daten_Polit!U49</f>
        <v>4.4000000000000004</v>
      </c>
      <c r="CD49" s="532">
        <f>Daten_Polit!V49</f>
        <v>3.5</v>
      </c>
      <c r="CE49" s="309">
        <v>0.77896848166449029</v>
      </c>
      <c r="CF49" s="309">
        <v>1.9907660303256438</v>
      </c>
      <c r="CG49" s="309">
        <v>0.6274862454289416</v>
      </c>
      <c r="CH49" s="309">
        <v>0.62108465488964704</v>
      </c>
      <c r="CI49" s="309">
        <v>0.6404632549861996</v>
      </c>
      <c r="CJ49" s="309">
        <v>7.9969258296357193</v>
      </c>
      <c r="CK49" s="309">
        <v>4.8097812608501513</v>
      </c>
      <c r="CL49" s="309">
        <v>11.743078650714796</v>
      </c>
      <c r="CM49" s="309">
        <v>10.436744449721896</v>
      </c>
      <c r="CN49" s="309">
        <v>14.861034924117753</v>
      </c>
      <c r="CO49" s="309">
        <v>30.80170401213017</v>
      </c>
      <c r="CP49" s="309">
        <v>37.451299101095827</v>
      </c>
      <c r="CQ49" s="309">
        <v>26.746625306882343</v>
      </c>
      <c r="CR49" s="309">
        <v>29.686034533126076</v>
      </c>
      <c r="CS49" s="309">
        <v>19.749279407054658</v>
      </c>
      <c r="CT49" s="309">
        <v>100</v>
      </c>
      <c r="CU49" s="309">
        <v>17.960169515959503</v>
      </c>
      <c r="CV49" s="309">
        <v>79.56113483727114</v>
      </c>
      <c r="CW49" s="309">
        <v>50.022567890005057</v>
      </c>
      <c r="CX49" s="309">
        <v>29.538566947266087</v>
      </c>
      <c r="CY49" s="309">
        <v>100</v>
      </c>
      <c r="CZ49" s="309">
        <v>52.635308568099148</v>
      </c>
      <c r="DA49" s="309">
        <v>47.364691431900845</v>
      </c>
      <c r="DB49" s="309">
        <v>33.348030801694406</v>
      </c>
      <c r="DC49" s="309">
        <v>14.016660630206445</v>
      </c>
      <c r="DD49" s="309">
        <v>100</v>
      </c>
      <c r="DE49" s="309">
        <v>12.753546823654055</v>
      </c>
      <c r="DF49" s="309">
        <v>83.679157537321871</v>
      </c>
      <c r="DG49" s="309">
        <v>56.036309211948364</v>
      </c>
      <c r="DH49" s="313">
        <v>27.6428483253735</v>
      </c>
      <c r="DI49" s="565">
        <f>Daten_Polit!W49</f>
        <v>6.3</v>
      </c>
      <c r="DJ49" s="532">
        <f>Daten_Polit!X49</f>
        <v>19.8</v>
      </c>
      <c r="DK49" s="532">
        <f>Daten_Polit!Y49</f>
        <v>3.5</v>
      </c>
      <c r="DL49" s="532">
        <f>Daten_Polit!Z49</f>
        <v>3.8</v>
      </c>
      <c r="DM49" s="532">
        <f>Daten_Polit!AA49</f>
        <v>2.9</v>
      </c>
      <c r="DN49" s="309">
        <v>0.76389252593944457</v>
      </c>
      <c r="DO49" s="309">
        <v>2.3113588262866203</v>
      </c>
      <c r="DP49" s="309">
        <v>0.55526096431999783</v>
      </c>
      <c r="DQ49" s="309">
        <v>0.54240587433540355</v>
      </c>
      <c r="DR49" s="309">
        <v>0.57997309015467469</v>
      </c>
      <c r="DS49" s="309">
        <v>8.3323433586177131</v>
      </c>
      <c r="DT49" s="309">
        <v>5.2542349924149345</v>
      </c>
      <c r="DU49" s="309">
        <v>12.240208667044367</v>
      </c>
      <c r="DV49" s="309">
        <v>10.68244837147707</v>
      </c>
      <c r="DW49" s="309">
        <v>15.787787108509818</v>
      </c>
      <c r="DX49" s="309">
        <v>28.806476654643049</v>
      </c>
      <c r="DY49" s="309">
        <v>31.553875510472238</v>
      </c>
      <c r="DZ49" s="309">
        <v>25.329488337618304</v>
      </c>
      <c r="EA49" s="309">
        <v>28.701239100504605</v>
      </c>
      <c r="EB49" s="309">
        <v>17.683122977652538</v>
      </c>
      <c r="EC49" s="309">
        <v>100</v>
      </c>
      <c r="ED49" s="309">
        <v>18.432014185059618</v>
      </c>
      <c r="EE49" s="309">
        <v>79.232536536876054</v>
      </c>
      <c r="EF49" s="309">
        <v>49.086363537795044</v>
      </c>
      <c r="EG49" s="309">
        <v>30.146172999081006</v>
      </c>
      <c r="EH49" s="309">
        <v>100</v>
      </c>
      <c r="EI49" s="309">
        <v>56.299175574433413</v>
      </c>
      <c r="EJ49" s="309">
        <v>43.700824425566594</v>
      </c>
      <c r="EK49" s="309">
        <v>30.365819253314939</v>
      </c>
      <c r="EL49" s="309">
        <v>13.335005172251654</v>
      </c>
      <c r="EM49" s="309">
        <v>100</v>
      </c>
      <c r="EN49" s="309">
        <v>12.933494770540729</v>
      </c>
      <c r="EO49" s="309">
        <v>83.735951721842937</v>
      </c>
      <c r="EP49" s="309">
        <v>55.082425745671124</v>
      </c>
      <c r="EQ49" s="367">
        <v>28.653525976171814</v>
      </c>
      <c r="ER49" s="531">
        <f>Daten_Polit!AB49</f>
        <v>6.1</v>
      </c>
      <c r="ES49" s="532">
        <f>Daten_Polit!AC49</f>
        <v>19</v>
      </c>
      <c r="ET49" s="532">
        <f>Daten_Polit!AD49</f>
        <v>3.3</v>
      </c>
      <c r="EU49" s="532">
        <f>Daten_Polit!AE49</f>
        <v>3.6</v>
      </c>
      <c r="EV49" s="532">
        <f>Daten_Polit!AF49</f>
        <v>2.8</v>
      </c>
      <c r="EW49" s="309">
        <v>0.76389824985244215</v>
      </c>
      <c r="EX49" s="309">
        <v>2.3997939336321177</v>
      </c>
      <c r="EY49" s="309">
        <v>0.5373393407253173</v>
      </c>
      <c r="EZ49" s="309">
        <v>0.52276064927341848</v>
      </c>
      <c r="FA49" s="309">
        <v>0.56390410827983539</v>
      </c>
      <c r="FB49" s="309">
        <v>8.5323584671924628</v>
      </c>
      <c r="FC49" s="309">
        <v>5.4773114977823267</v>
      </c>
      <c r="FD49" s="309">
        <v>12.534299689811501</v>
      </c>
      <c r="FE49" s="309">
        <v>11.036303225834674</v>
      </c>
      <c r="FF49" s="309">
        <v>15.73710959070792</v>
      </c>
      <c r="FG49" s="309">
        <v>26.017059270027893</v>
      </c>
      <c r="FH49" s="309">
        <v>28.390447133278752</v>
      </c>
      <c r="FI49" s="309">
        <v>22.900972306520405</v>
      </c>
      <c r="FJ49" s="309">
        <v>26.194299214665463</v>
      </c>
      <c r="FK49" s="309">
        <v>15.901546358200475</v>
      </c>
      <c r="FL49" s="309">
        <v>100</v>
      </c>
      <c r="FM49" s="309">
        <v>17.978148929831793</v>
      </c>
      <c r="FN49" s="309">
        <v>79.634900913682699</v>
      </c>
      <c r="FO49" s="309">
        <v>48.322320021978655</v>
      </c>
      <c r="FP49" s="309">
        <v>31.312580891704052</v>
      </c>
      <c r="FQ49" s="309">
        <v>100</v>
      </c>
      <c r="FR49" s="309">
        <v>57.282649023002719</v>
      </c>
      <c r="FS49" s="309">
        <v>42.717350976997274</v>
      </c>
      <c r="FT49" s="309">
        <v>29.054847885233738</v>
      </c>
      <c r="FU49" s="309">
        <v>13.662503091763542</v>
      </c>
      <c r="FV49" s="309">
        <v>100</v>
      </c>
      <c r="FW49" s="309">
        <v>13.129816089444077</v>
      </c>
      <c r="FX49" s="309">
        <v>83.524448300229096</v>
      </c>
      <c r="FY49" s="309">
        <v>53.928561375184835</v>
      </c>
      <c r="FZ49" s="313">
        <v>29.595886925044262</v>
      </c>
      <c r="GA49" s="570">
        <f>Daten_Polit!AG49</f>
        <v>7.6</v>
      </c>
      <c r="GB49" s="571">
        <f>Daten_Polit!AH49</f>
        <v>23.5</v>
      </c>
      <c r="GC49" s="571">
        <f>Daten_Polit!AI49</f>
        <v>4.0999999999999996</v>
      </c>
      <c r="GD49" s="571">
        <f>Daten_Polit!AJ49</f>
        <v>4.5</v>
      </c>
      <c r="GE49" s="571">
        <f>Daten_Polit!AK49</f>
        <v>3.5</v>
      </c>
      <c r="GF49" s="444">
        <v>0.83962331591492001</v>
      </c>
      <c r="GG49" s="444">
        <v>2.8137191037845928</v>
      </c>
      <c r="GH49" s="444">
        <v>0.57108874092506456</v>
      </c>
      <c r="GI49" s="444">
        <v>0.56338408330809164</v>
      </c>
      <c r="GJ49" s="444">
        <v>0.58436291068700175</v>
      </c>
      <c r="GK49" s="444">
        <v>6.6375669062869793</v>
      </c>
      <c r="GL49" s="444">
        <v>4.2290630861293907</v>
      </c>
      <c r="GM49" s="444">
        <v>9.7736101613536839</v>
      </c>
      <c r="GN49" s="444">
        <v>8.3563861842630711</v>
      </c>
      <c r="GO49" s="444">
        <v>12.624514357491309</v>
      </c>
      <c r="GP49" s="444">
        <v>25.060632979382824</v>
      </c>
      <c r="GQ49" s="444">
        <v>27.709387522302592</v>
      </c>
      <c r="GR49" s="444">
        <v>21.619631843560917</v>
      </c>
      <c r="GS49" s="444">
        <v>24.552244114090584</v>
      </c>
      <c r="GT49" s="444">
        <v>15.725100256628707</v>
      </c>
      <c r="GU49" s="444">
        <v>100</v>
      </c>
      <c r="GV49" s="444">
        <v>18.405302144411586</v>
      </c>
      <c r="GW49" s="444">
        <v>78.994097838022398</v>
      </c>
      <c r="GX49" s="444">
        <v>47.291247443403222</v>
      </c>
      <c r="GY49" s="444">
        <v>31.702850394619187</v>
      </c>
      <c r="GZ49" s="444">
        <v>100</v>
      </c>
      <c r="HA49" s="444">
        <v>57.013466402351497</v>
      </c>
      <c r="HB49" s="444">
        <v>42.986533597648503</v>
      </c>
      <c r="HC49" s="444">
        <v>28.512999293640483</v>
      </c>
      <c r="HD49" s="444">
        <v>14.473534304008021</v>
      </c>
      <c r="HE49" s="444">
        <v>100</v>
      </c>
      <c r="HF49" s="444">
        <v>12.91079857778103</v>
      </c>
      <c r="HG49" s="444">
        <v>83.410803916242827</v>
      </c>
      <c r="HH49" s="444">
        <v>52.77745753687514</v>
      </c>
      <c r="HI49" s="445">
        <v>30.633346379367694</v>
      </c>
      <c r="HJ49" s="570">
        <f>Daten_Polit!AL49</f>
        <v>7.5</v>
      </c>
      <c r="HK49" s="571">
        <f>Daten_Polit!AM49</f>
        <v>23.4</v>
      </c>
      <c r="HL49" s="571">
        <f>Daten_Polit!AN49</f>
        <v>4</v>
      </c>
      <c r="HM49" s="571">
        <f>Daten_Polit!AO49</f>
        <v>4.5</v>
      </c>
      <c r="HN49" s="571">
        <f>Daten_Polit!AP49</f>
        <v>3.2</v>
      </c>
      <c r="HO49" s="444">
        <v>0.67874103003828379</v>
      </c>
      <c r="HP49" s="444">
        <v>2.1831160632570494</v>
      </c>
      <c r="HQ49" s="444">
        <v>0.47038365075659799</v>
      </c>
      <c r="HR49" s="444">
        <v>0.46145417471077987</v>
      </c>
      <c r="HS49" s="444">
        <v>0.48498321476041983</v>
      </c>
      <c r="HT49" s="444">
        <v>7.0404196140902666</v>
      </c>
      <c r="HU49" s="444">
        <v>4.4020754923551024</v>
      </c>
      <c r="HV49" s="444">
        <v>10.546681052591365</v>
      </c>
      <c r="HW49" s="444">
        <v>8.899990846166304</v>
      </c>
      <c r="HX49" s="444">
        <v>14.013966521861567</v>
      </c>
      <c r="HY49" s="444">
        <v>34.724034740930527</v>
      </c>
      <c r="HZ49" s="444">
        <v>38.040935090503382</v>
      </c>
      <c r="IA49" s="444">
        <v>30.277725196693801</v>
      </c>
      <c r="IB49" s="444">
        <v>33.577631357856042</v>
      </c>
      <c r="IC49" s="444">
        <v>23.303538372031898</v>
      </c>
      <c r="ID49" s="444">
        <v>100</v>
      </c>
      <c r="IE49" s="444">
        <v>18.337355395750105</v>
      </c>
      <c r="IF49" s="444">
        <v>79.24193057574665</v>
      </c>
      <c r="IG49" s="444">
        <v>46.877440853176779</v>
      </c>
      <c r="IH49" s="444">
        <v>32.364489722569871</v>
      </c>
      <c r="II49" s="444">
        <v>100</v>
      </c>
      <c r="IJ49" s="444">
        <v>57.635444022954964</v>
      </c>
      <c r="IK49" s="444">
        <v>42.364555977045029</v>
      </c>
      <c r="IL49" s="444">
        <v>28.874866258146092</v>
      </c>
      <c r="IM49" s="444">
        <v>13.489689718898939</v>
      </c>
      <c r="IN49" s="444">
        <v>100</v>
      </c>
      <c r="IO49" s="444">
        <v>13.08610011032007</v>
      </c>
      <c r="IP49" s="444">
        <v>83.560786146323039</v>
      </c>
      <c r="IQ49" s="444">
        <v>51.84873853668244</v>
      </c>
      <c r="IR49" s="445">
        <v>31.712047609640599</v>
      </c>
      <c r="IS49" s="443">
        <f>Daten_Polit!AQ49</f>
        <v>6.8</v>
      </c>
      <c r="IT49" s="227">
        <f>Daten_Polit!AR49</f>
        <v>21.9</v>
      </c>
      <c r="IU49" s="227">
        <f>Daten_Polit!AS49</f>
        <v>3.6</v>
      </c>
      <c r="IV49" s="227">
        <f>Daten_Polit!AT49</f>
        <v>4</v>
      </c>
      <c r="IW49" s="227">
        <f>Daten_Polit!AU49</f>
        <v>2.9</v>
      </c>
      <c r="IX49" s="444" t="s">
        <v>820</v>
      </c>
      <c r="IY49" s="444" t="s">
        <v>820</v>
      </c>
      <c r="IZ49" s="444" t="s">
        <v>820</v>
      </c>
      <c r="JA49" s="444" t="s">
        <v>820</v>
      </c>
      <c r="JB49" s="444" t="s">
        <v>820</v>
      </c>
      <c r="JC49" s="444" t="s">
        <v>820</v>
      </c>
      <c r="JD49" s="444" t="s">
        <v>820</v>
      </c>
      <c r="JE49" s="444" t="s">
        <v>820</v>
      </c>
      <c r="JF49" s="444" t="s">
        <v>820</v>
      </c>
      <c r="JG49" s="444" t="s">
        <v>820</v>
      </c>
      <c r="JH49" s="444" t="s">
        <v>820</v>
      </c>
      <c r="JI49" s="444" t="s">
        <v>820</v>
      </c>
      <c r="JJ49" s="444" t="s">
        <v>820</v>
      </c>
      <c r="JK49" s="444" t="s">
        <v>820</v>
      </c>
      <c r="JL49" s="444" t="s">
        <v>820</v>
      </c>
      <c r="JM49" s="444" t="s">
        <v>820</v>
      </c>
      <c r="JN49" s="444" t="s">
        <v>820</v>
      </c>
      <c r="JO49" s="444" t="s">
        <v>820</v>
      </c>
      <c r="JP49" s="444" t="s">
        <v>820</v>
      </c>
      <c r="JQ49" s="444" t="s">
        <v>820</v>
      </c>
      <c r="JR49" s="444" t="s">
        <v>820</v>
      </c>
      <c r="JS49" s="444" t="s">
        <v>820</v>
      </c>
      <c r="JT49" s="444" t="s">
        <v>820</v>
      </c>
      <c r="JU49" s="444" t="s">
        <v>820</v>
      </c>
      <c r="JV49" s="444" t="s">
        <v>820</v>
      </c>
      <c r="JW49" s="444" t="s">
        <v>820</v>
      </c>
      <c r="JX49" s="444" t="s">
        <v>820</v>
      </c>
      <c r="JY49" s="444" t="s">
        <v>820</v>
      </c>
      <c r="JZ49" s="444" t="s">
        <v>820</v>
      </c>
      <c r="KA49" s="445" t="s">
        <v>820</v>
      </c>
    </row>
    <row r="50" spans="4:287" ht="12.65" customHeight="1" x14ac:dyDescent="0.2">
      <c r="D50" s="276"/>
      <c r="E50" s="3" t="str">
        <f>Daten_Polit!E50</f>
        <v>03101</v>
      </c>
      <c r="F50" s="229" t="str">
        <f>Daten_Polit!F50</f>
        <v>Braunschweig, Stadt</v>
      </c>
      <c r="G50" s="246"/>
      <c r="H50" s="531">
        <f>Daten_Polit!H50</f>
        <v>6.5</v>
      </c>
      <c r="I50" s="532">
        <f>Daten_Polit!I50</f>
        <v>21.9</v>
      </c>
      <c r="J50" s="532">
        <f>Daten_Polit!J50</f>
        <v>3.9</v>
      </c>
      <c r="K50" s="532">
        <f>Daten_Polit!K50</f>
        <v>4.4000000000000004</v>
      </c>
      <c r="L50" s="532">
        <f>Daten_Polit!L50</f>
        <v>2.7</v>
      </c>
      <c r="M50" s="308">
        <v>0.63818155056038017</v>
      </c>
      <c r="N50" s="308">
        <v>2.5387306162381171</v>
      </c>
      <c r="O50" s="308">
        <v>0.46952816508493689</v>
      </c>
      <c r="P50" s="308">
        <v>0.49991699676989254</v>
      </c>
      <c r="Q50" s="308">
        <v>0.40337655468649769</v>
      </c>
      <c r="R50" s="308">
        <v>6.9767441860464849</v>
      </c>
      <c r="S50" s="308">
        <v>4.4024088652281437</v>
      </c>
      <c r="T50" s="308">
        <v>9.5935053415095055</v>
      </c>
      <c r="U50" s="308">
        <v>8.4652665589659897</v>
      </c>
      <c r="V50" s="308">
        <v>13.499096618773587</v>
      </c>
      <c r="W50" s="308">
        <v>39.308938869121057</v>
      </c>
      <c r="X50" s="308">
        <v>43.121452894438136</v>
      </c>
      <c r="Y50" s="308">
        <v>35.284508576095561</v>
      </c>
      <c r="Z50" s="308">
        <v>38.927756463302487</v>
      </c>
      <c r="AA50" s="308">
        <v>22.69773888936593</v>
      </c>
      <c r="AB50" s="308">
        <v>100</v>
      </c>
      <c r="AC50" s="308">
        <v>14.729130750080344</v>
      </c>
      <c r="AD50" s="308">
        <v>82.557269317793796</v>
      </c>
      <c r="AE50" s="308">
        <v>55.201971893181053</v>
      </c>
      <c r="AF50" s="308">
        <v>27.355297424612747</v>
      </c>
      <c r="AG50" s="308">
        <v>100</v>
      </c>
      <c r="AH50" s="308">
        <v>51.22037080497536</v>
      </c>
      <c r="AI50" s="308">
        <v>48.779629195024633</v>
      </c>
      <c r="AJ50" s="308">
        <v>37.91363529687866</v>
      </c>
      <c r="AK50" s="308">
        <v>10.865993898145975</v>
      </c>
      <c r="AL50" s="308">
        <v>100</v>
      </c>
      <c r="AM50" s="308">
        <v>9.0421796824814393</v>
      </c>
      <c r="AN50" s="308">
        <v>87.028850870328881</v>
      </c>
      <c r="AO50" s="308">
        <v>59.634061248908367</v>
      </c>
      <c r="AP50" s="337">
        <v>27.394789621420511</v>
      </c>
      <c r="AQ50" s="531">
        <f>Daten_Polit!M50</f>
        <v>6.1</v>
      </c>
      <c r="AR50" s="532">
        <f>Daten_Polit!N50</f>
        <v>20.6</v>
      </c>
      <c r="AS50" s="532">
        <f>Daten_Polit!O50</f>
        <v>3.7</v>
      </c>
      <c r="AT50" s="532">
        <f>Daten_Polit!P50</f>
        <v>4.2</v>
      </c>
      <c r="AU50" s="532">
        <f>Daten_Polit!Q50</f>
        <v>2.6</v>
      </c>
      <c r="AV50" s="308">
        <v>0.65252062963733448</v>
      </c>
      <c r="AW50" s="308">
        <v>2.2863311517945859</v>
      </c>
      <c r="AX50" s="308">
        <v>0.50952861177930431</v>
      </c>
      <c r="AY50" s="308">
        <v>0.54906919158064271</v>
      </c>
      <c r="AZ50" s="308">
        <v>0.42787831112877622</v>
      </c>
      <c r="BA50" s="308">
        <v>6.8308078293940504</v>
      </c>
      <c r="BB50" s="308">
        <v>4.1197745135675419</v>
      </c>
      <c r="BC50" s="308">
        <v>9.5495087235051361</v>
      </c>
      <c r="BD50" s="308">
        <v>8.4166397936149639</v>
      </c>
      <c r="BE50" s="308">
        <v>13.268636965152652</v>
      </c>
      <c r="BF50" s="308">
        <v>37.707748974356257</v>
      </c>
      <c r="BG50" s="308">
        <v>43.476044852190824</v>
      </c>
      <c r="BH50" s="308">
        <v>32.721422383564764</v>
      </c>
      <c r="BI50" s="308">
        <v>35.954995693368865</v>
      </c>
      <c r="BJ50" s="308">
        <v>22.118270079430815</v>
      </c>
      <c r="BK50" s="308">
        <v>100</v>
      </c>
      <c r="BL50" s="308">
        <v>14.548884305970786</v>
      </c>
      <c r="BM50" s="308">
        <v>83.108229471992132</v>
      </c>
      <c r="BN50" s="308">
        <v>54.618763957085449</v>
      </c>
      <c r="BO50" s="308">
        <v>28.489465514906687</v>
      </c>
      <c r="BP50" s="308">
        <v>100</v>
      </c>
      <c r="BQ50" s="308">
        <v>50.975456261799877</v>
      </c>
      <c r="BR50" s="308">
        <v>49.024543738200123</v>
      </c>
      <c r="BS50" s="308">
        <v>37.595972309628692</v>
      </c>
      <c r="BT50" s="308">
        <v>11.428571428571429</v>
      </c>
      <c r="BU50" s="308">
        <v>100</v>
      </c>
      <c r="BV50" s="308">
        <v>9.010566156286961</v>
      </c>
      <c r="BW50" s="308">
        <v>87.631830348809771</v>
      </c>
      <c r="BX50" s="308">
        <v>59.040459709988035</v>
      </c>
      <c r="BY50" s="312">
        <v>28.591370638821733</v>
      </c>
      <c r="BZ50" s="531">
        <f>Daten_Polit!R50</f>
        <v>5.8</v>
      </c>
      <c r="CA50" s="532">
        <f>Daten_Polit!S50</f>
        <v>19.899999999999999</v>
      </c>
      <c r="CB50" s="532">
        <f>Daten_Polit!T50</f>
        <v>3.5</v>
      </c>
      <c r="CC50" s="532">
        <f>Daten_Polit!U50</f>
        <v>4.0999999999999996</v>
      </c>
      <c r="CD50" s="532">
        <f>Daten_Polit!V50</f>
        <v>2.5</v>
      </c>
      <c r="CE50" s="309">
        <v>0.62780436860671995</v>
      </c>
      <c r="CF50" s="309">
        <v>2.095589815741504</v>
      </c>
      <c r="CG50" s="309">
        <v>0.49635271268171421</v>
      </c>
      <c r="CH50" s="309">
        <v>0.5417516473692211</v>
      </c>
      <c r="CI50" s="309">
        <v>0.40623143799672556</v>
      </c>
      <c r="CJ50" s="309">
        <v>7.440176128063178</v>
      </c>
      <c r="CK50" s="309">
        <v>4.4094108360559074</v>
      </c>
      <c r="CL50" s="309">
        <v>10.488756656533644</v>
      </c>
      <c r="CM50" s="309">
        <v>9.5773292189226247</v>
      </c>
      <c r="CN50" s="309">
        <v>13.399638336346712</v>
      </c>
      <c r="CO50" s="309">
        <v>35.561153614894572</v>
      </c>
      <c r="CP50" s="309">
        <v>42.919084638125099</v>
      </c>
      <c r="CQ50" s="309">
        <v>30.711952971913782</v>
      </c>
      <c r="CR50" s="309">
        <v>34.207290922087594</v>
      </c>
      <c r="CS50" s="309">
        <v>19.55271565495136</v>
      </c>
      <c r="CT50" s="309">
        <v>100</v>
      </c>
      <c r="CU50" s="309">
        <v>14.447849406991439</v>
      </c>
      <c r="CV50" s="309">
        <v>83.238535529612662</v>
      </c>
      <c r="CW50" s="309">
        <v>54.091088403998441</v>
      </c>
      <c r="CX50" s="309">
        <v>29.147447125614228</v>
      </c>
      <c r="CY50" s="309">
        <v>100</v>
      </c>
      <c r="CZ50" s="309">
        <v>49.973794549266245</v>
      </c>
      <c r="DA50" s="309">
        <v>50.026205450733755</v>
      </c>
      <c r="DB50" s="309">
        <v>38.037211740041933</v>
      </c>
      <c r="DC50" s="309">
        <v>11.988993710691826</v>
      </c>
      <c r="DD50" s="309">
        <v>100</v>
      </c>
      <c r="DE50" s="309">
        <v>9.2392482531269629</v>
      </c>
      <c r="DF50" s="309">
        <v>87.475622086816102</v>
      </c>
      <c r="DG50" s="309">
        <v>58.171505215562291</v>
      </c>
      <c r="DH50" s="313">
        <v>29.3041168712538</v>
      </c>
      <c r="DI50" s="565">
        <f>Daten_Polit!W50</f>
        <v>5.3</v>
      </c>
      <c r="DJ50" s="532">
        <f>Daten_Polit!X50</f>
        <v>19.899999999999999</v>
      </c>
      <c r="DK50" s="532">
        <f>Daten_Polit!Y50</f>
        <v>2.9</v>
      </c>
      <c r="DL50" s="532">
        <f>Daten_Polit!Z50</f>
        <v>3.4</v>
      </c>
      <c r="DM50" s="532">
        <f>Daten_Polit!AA50</f>
        <v>2</v>
      </c>
      <c r="DN50" s="309">
        <v>0.5786065475476676</v>
      </c>
      <c r="DO50" s="309">
        <v>2.4270892076535189</v>
      </c>
      <c r="DP50" s="309">
        <v>0.40298163895758682</v>
      </c>
      <c r="DQ50" s="309">
        <v>0.4453889123010123</v>
      </c>
      <c r="DR50" s="309">
        <v>0.32303363620780112</v>
      </c>
      <c r="DS50" s="309">
        <v>7.5146779824650043</v>
      </c>
      <c r="DT50" s="309">
        <v>5.0768591607810123</v>
      </c>
      <c r="DU50" s="309">
        <v>10.378650750941837</v>
      </c>
      <c r="DV50" s="309">
        <v>9.0789894467541945</v>
      </c>
      <c r="DW50" s="309">
        <v>14.606741573033707</v>
      </c>
      <c r="DX50" s="309">
        <v>35.994225585617492</v>
      </c>
      <c r="DY50" s="309">
        <v>39.583680613435071</v>
      </c>
      <c r="DZ50" s="309">
        <v>31.788763934345234</v>
      </c>
      <c r="EA50" s="309">
        <v>35.827532869296206</v>
      </c>
      <c r="EB50" s="309">
        <v>18.740239458614521</v>
      </c>
      <c r="EC50" s="309">
        <v>100</v>
      </c>
      <c r="ED50" s="309">
        <v>14.731646420295879</v>
      </c>
      <c r="EE50" s="309">
        <v>82.91639850465728</v>
      </c>
      <c r="EF50" s="309">
        <v>53.203221504969576</v>
      </c>
      <c r="EG50" s="309">
        <v>29.713176999687708</v>
      </c>
      <c r="EH50" s="309">
        <v>100</v>
      </c>
      <c r="EI50" s="309">
        <v>55.033921302578015</v>
      </c>
      <c r="EJ50" s="309">
        <v>44.966078697421985</v>
      </c>
      <c r="EK50" s="309">
        <v>34.871099050203533</v>
      </c>
      <c r="EL50" s="309">
        <v>10.094979647218453</v>
      </c>
      <c r="EM50" s="309">
        <v>100</v>
      </c>
      <c r="EN50" s="309">
        <v>9.3336106731902362</v>
      </c>
      <c r="EO50" s="309">
        <v>87.366633161002511</v>
      </c>
      <c r="EP50" s="309">
        <v>57.086118810882255</v>
      </c>
      <c r="EQ50" s="367">
        <v>30.280514350120246</v>
      </c>
      <c r="ER50" s="531">
        <f>Daten_Polit!AB50</f>
        <v>4.9000000000000004</v>
      </c>
      <c r="ES50" s="532">
        <f>Daten_Polit!AC50</f>
        <v>18.100000000000001</v>
      </c>
      <c r="ET50" s="532">
        <f>Daten_Polit!AD50</f>
        <v>2.7</v>
      </c>
      <c r="EU50" s="532">
        <f>Daten_Polit!AE50</f>
        <v>3.2</v>
      </c>
      <c r="EV50" s="532">
        <f>Daten_Polit!AF50</f>
        <v>1.9</v>
      </c>
      <c r="EW50" s="309">
        <v>0.54709675731533436</v>
      </c>
      <c r="EX50" s="309">
        <v>2.1776580162430013</v>
      </c>
      <c r="EY50" s="309">
        <v>0.38951642387079488</v>
      </c>
      <c r="EZ50" s="309">
        <v>0.4227676099831234</v>
      </c>
      <c r="FA50" s="309">
        <v>0.3300046969426898</v>
      </c>
      <c r="FB50" s="309">
        <v>7.4844979511912104</v>
      </c>
      <c r="FC50" s="309">
        <v>4.9356318766982943</v>
      </c>
      <c r="FD50" s="309">
        <v>10.509343694658103</v>
      </c>
      <c r="FE50" s="309">
        <v>9.1490477022541921</v>
      </c>
      <c r="FF50" s="309">
        <v>14.732045996961826</v>
      </c>
      <c r="FG50" s="309">
        <v>34.864562291610234</v>
      </c>
      <c r="FH50" s="309">
        <v>38.748962702133262</v>
      </c>
      <c r="FI50" s="309">
        <v>30.257242425046837</v>
      </c>
      <c r="FJ50" s="309">
        <v>34.512681223321671</v>
      </c>
      <c r="FK50" s="309">
        <v>17.204068383466037</v>
      </c>
      <c r="FL50" s="309">
        <v>100</v>
      </c>
      <c r="FM50" s="309">
        <v>14.633733828606738</v>
      </c>
      <c r="FN50" s="309">
        <v>82.957814039056629</v>
      </c>
      <c r="FO50" s="309">
        <v>52.235928156237186</v>
      </c>
      <c r="FP50" s="309">
        <v>30.721885882819439</v>
      </c>
      <c r="FQ50" s="309">
        <v>100</v>
      </c>
      <c r="FR50" s="309">
        <v>55.620241827138386</v>
      </c>
      <c r="FS50" s="309">
        <v>44.379758172861621</v>
      </c>
      <c r="FT50" s="309">
        <v>33.482609344678309</v>
      </c>
      <c r="FU50" s="309">
        <v>10.89714882818331</v>
      </c>
      <c r="FV50" s="309">
        <v>100</v>
      </c>
      <c r="FW50" s="309">
        <v>9.5399694301067868</v>
      </c>
      <c r="FX50" s="309">
        <v>87.120549347117247</v>
      </c>
      <c r="FY50" s="309">
        <v>55.891887960786967</v>
      </c>
      <c r="FZ50" s="313">
        <v>31.228661386330277</v>
      </c>
      <c r="GA50" s="570">
        <f>Daten_Polit!AG50</f>
        <v>5.4</v>
      </c>
      <c r="GB50" s="571">
        <f>Daten_Polit!AH50</f>
        <v>19.399999999999999</v>
      </c>
      <c r="GC50" s="571">
        <f>Daten_Polit!AI50</f>
        <v>3</v>
      </c>
      <c r="GD50" s="571">
        <f>Daten_Polit!AJ50</f>
        <v>3.5</v>
      </c>
      <c r="GE50" s="571">
        <f>Daten_Polit!AK50</f>
        <v>2.2999999999999998</v>
      </c>
      <c r="GF50" s="444">
        <v>0.55049149270217745</v>
      </c>
      <c r="GG50" s="444">
        <v>2.3226477028171924</v>
      </c>
      <c r="GH50" s="444">
        <v>0.38358748646951707</v>
      </c>
      <c r="GI50" s="444">
        <v>0.40924642563199465</v>
      </c>
      <c r="GJ50" s="444">
        <v>0.33977999816617033</v>
      </c>
      <c r="GK50" s="444">
        <v>6.3137298747764135</v>
      </c>
      <c r="GL50" s="444">
        <v>4.2765517532385697</v>
      </c>
      <c r="GM50" s="444">
        <v>8.6037107516651634</v>
      </c>
      <c r="GN50" s="444">
        <v>7.5328447877467477</v>
      </c>
      <c r="GO50" s="444">
        <v>11.365571258301085</v>
      </c>
      <c r="GP50" s="444">
        <v>31.107315998237251</v>
      </c>
      <c r="GQ50" s="444">
        <v>35.055127938423425</v>
      </c>
      <c r="GR50" s="444">
        <v>26.65917023918195</v>
      </c>
      <c r="GS50" s="444">
        <v>31.238825862236208</v>
      </c>
      <c r="GT50" s="444">
        <v>14.844012076483903</v>
      </c>
      <c r="GU50" s="444">
        <v>100</v>
      </c>
      <c r="GV50" s="444">
        <v>14.321811732489511</v>
      </c>
      <c r="GW50" s="444">
        <v>82.971395183427674</v>
      </c>
      <c r="GX50" s="444">
        <v>51.317499194975291</v>
      </c>
      <c r="GY50" s="444">
        <v>31.65389598845238</v>
      </c>
      <c r="GZ50" s="444">
        <v>100</v>
      </c>
      <c r="HA50" s="444">
        <v>53.137918075911308</v>
      </c>
      <c r="HB50" s="444">
        <v>46.862081924088692</v>
      </c>
      <c r="HC50" s="444">
        <v>33.471126143053986</v>
      </c>
      <c r="HD50" s="444">
        <v>13.3909557810347</v>
      </c>
      <c r="HE50" s="444">
        <v>100</v>
      </c>
      <c r="HF50" s="444">
        <v>9.3470352469330997</v>
      </c>
      <c r="HG50" s="444">
        <v>86.91440806014576</v>
      </c>
      <c r="HH50" s="444">
        <v>54.810676946937186</v>
      </c>
      <c r="HI50" s="445">
        <v>32.103731113208575</v>
      </c>
      <c r="HJ50" s="570">
        <f>Daten_Polit!AL50</f>
        <v>5.2</v>
      </c>
      <c r="HK50" s="571">
        <f>Daten_Polit!AM50</f>
        <v>19.600000000000001</v>
      </c>
      <c r="HL50" s="571">
        <f>Daten_Polit!AN50</f>
        <v>2.9</v>
      </c>
      <c r="HM50" s="571">
        <f>Daten_Polit!AO50</f>
        <v>3.4</v>
      </c>
      <c r="HN50" s="571">
        <f>Daten_Polit!AP50</f>
        <v>2</v>
      </c>
      <c r="HO50" s="444">
        <v>0.456512227137926</v>
      </c>
      <c r="HP50" s="444">
        <v>1.8901523839222414</v>
      </c>
      <c r="HQ50" s="444">
        <v>0.31898583058187557</v>
      </c>
      <c r="HR50" s="444">
        <v>0.34035390783679026</v>
      </c>
      <c r="HS50" s="444">
        <v>0.28408450913230887</v>
      </c>
      <c r="HT50" s="444">
        <v>6.8361499557041112</v>
      </c>
      <c r="HU50" s="444">
        <v>4.5553505152501987</v>
      </c>
      <c r="HV50" s="444">
        <v>9.5219483596745285</v>
      </c>
      <c r="HW50" s="444">
        <v>8.1961751182780276</v>
      </c>
      <c r="HX50" s="444">
        <v>13.164881442827062</v>
      </c>
      <c r="HY50" s="444">
        <v>37.934284027430685</v>
      </c>
      <c r="HZ50" s="444">
        <v>41.636317970614087</v>
      </c>
      <c r="IA50" s="444">
        <v>33.547602501735994</v>
      </c>
      <c r="IB50" s="444">
        <v>38.000270416440479</v>
      </c>
      <c r="IC50" s="444">
        <v>21.245797534550665</v>
      </c>
      <c r="ID50" s="444">
        <v>100</v>
      </c>
      <c r="IE50" s="444">
        <v>14.42436745307919</v>
      </c>
      <c r="IF50" s="444">
        <v>83.023454621893805</v>
      </c>
      <c r="IG50" s="444">
        <v>50.6233710623465</v>
      </c>
      <c r="IH50" s="444">
        <v>32.400083559547312</v>
      </c>
      <c r="II50" s="444">
        <v>100</v>
      </c>
      <c r="IJ50" s="444">
        <v>55.210312075983715</v>
      </c>
      <c r="IK50" s="444">
        <v>44.789687924016278</v>
      </c>
      <c r="IL50" s="444">
        <v>32.835820895522389</v>
      </c>
      <c r="IM50" s="444">
        <v>11.953867028493894</v>
      </c>
      <c r="IN50" s="444">
        <v>100</v>
      </c>
      <c r="IO50" s="444">
        <v>9.4584800593473233</v>
      </c>
      <c r="IP50" s="444">
        <v>87.067359796746786</v>
      </c>
      <c r="IQ50" s="444">
        <v>54.003881008050058</v>
      </c>
      <c r="IR50" s="445">
        <v>33.063478788696735</v>
      </c>
      <c r="IS50" s="443">
        <f>Daten_Polit!AQ50</f>
        <v>5</v>
      </c>
      <c r="IT50" s="227">
        <f>Daten_Polit!AR50</f>
        <v>19.5</v>
      </c>
      <c r="IU50" s="227">
        <f>Daten_Polit!AS50</f>
        <v>2.7</v>
      </c>
      <c r="IV50" s="227">
        <f>Daten_Polit!AT50</f>
        <v>3.1</v>
      </c>
      <c r="IW50" s="227">
        <f>Daten_Polit!AU50</f>
        <v>1.9</v>
      </c>
      <c r="IX50" s="444" t="s">
        <v>820</v>
      </c>
      <c r="IY50" s="444" t="s">
        <v>820</v>
      </c>
      <c r="IZ50" s="444" t="s">
        <v>820</v>
      </c>
      <c r="JA50" s="444" t="s">
        <v>820</v>
      </c>
      <c r="JB50" s="444" t="s">
        <v>820</v>
      </c>
      <c r="JC50" s="444" t="s">
        <v>820</v>
      </c>
      <c r="JD50" s="444" t="s">
        <v>820</v>
      </c>
      <c r="JE50" s="444" t="s">
        <v>820</v>
      </c>
      <c r="JF50" s="444" t="s">
        <v>820</v>
      </c>
      <c r="JG50" s="444" t="s">
        <v>820</v>
      </c>
      <c r="JH50" s="444" t="s">
        <v>820</v>
      </c>
      <c r="JI50" s="444" t="s">
        <v>820</v>
      </c>
      <c r="JJ50" s="444" t="s">
        <v>820</v>
      </c>
      <c r="JK50" s="444" t="s">
        <v>820</v>
      </c>
      <c r="JL50" s="444" t="s">
        <v>820</v>
      </c>
      <c r="JM50" s="444" t="s">
        <v>820</v>
      </c>
      <c r="JN50" s="444" t="s">
        <v>820</v>
      </c>
      <c r="JO50" s="444" t="s">
        <v>820</v>
      </c>
      <c r="JP50" s="444" t="s">
        <v>820</v>
      </c>
      <c r="JQ50" s="444" t="s">
        <v>820</v>
      </c>
      <c r="JR50" s="444" t="s">
        <v>820</v>
      </c>
      <c r="JS50" s="444" t="s">
        <v>820</v>
      </c>
      <c r="JT50" s="444" t="s">
        <v>820</v>
      </c>
      <c r="JU50" s="444" t="s">
        <v>820</v>
      </c>
      <c r="JV50" s="444" t="s">
        <v>820</v>
      </c>
      <c r="JW50" s="444" t="s">
        <v>820</v>
      </c>
      <c r="JX50" s="444" t="s">
        <v>820</v>
      </c>
      <c r="JY50" s="444" t="s">
        <v>820</v>
      </c>
      <c r="JZ50" s="444" t="s">
        <v>820</v>
      </c>
      <c r="KA50" s="445" t="s">
        <v>820</v>
      </c>
    </row>
    <row r="51" spans="4:287" ht="12.65" customHeight="1" x14ac:dyDescent="0.2">
      <c r="D51" s="276"/>
      <c r="E51" s="3" t="str">
        <f>Daten_Polit!E51</f>
        <v>03102</v>
      </c>
      <c r="F51" s="229" t="str">
        <f>Daten_Polit!F51</f>
        <v>Salzgitter, Stadt</v>
      </c>
      <c r="G51" s="246"/>
      <c r="H51" s="531">
        <f>Daten_Polit!H51</f>
        <v>9.3000000000000007</v>
      </c>
      <c r="I51" s="532">
        <f>Daten_Polit!I51</f>
        <v>32.299999999999997</v>
      </c>
      <c r="J51" s="532">
        <f>Daten_Polit!J51</f>
        <v>4.5</v>
      </c>
      <c r="K51" s="532">
        <f>Daten_Polit!K51</f>
        <v>4.8</v>
      </c>
      <c r="L51" s="532">
        <f>Daten_Polit!L51</f>
        <v>2.5</v>
      </c>
      <c r="M51" s="308">
        <v>0.73615112777047376</v>
      </c>
      <c r="N51" s="308">
        <v>2.7856852655839872</v>
      </c>
      <c r="O51" s="308">
        <v>0.49875963929223754</v>
      </c>
      <c r="P51" s="308">
        <v>0.50447899700789711</v>
      </c>
      <c r="Q51" s="308">
        <v>0.43867453890788011</v>
      </c>
      <c r="R51" s="308">
        <v>5.1721729412586797</v>
      </c>
      <c r="S51" s="308">
        <v>3.7050855240500087</v>
      </c>
      <c r="T51" s="308">
        <v>7.5611564121574322</v>
      </c>
      <c r="U51" s="308">
        <v>7.3544789125132164</v>
      </c>
      <c r="V51" s="308">
        <v>10.326449033980099</v>
      </c>
      <c r="W51" s="308">
        <v>39.963048820874903</v>
      </c>
      <c r="X51" s="308">
        <v>41.825344714381139</v>
      </c>
      <c r="Y51" s="308">
        <v>36.610752288459892</v>
      </c>
      <c r="Z51" s="308">
        <v>37.528112349441997</v>
      </c>
      <c r="AA51" s="308">
        <v>24.470899470873018</v>
      </c>
      <c r="AB51" s="308">
        <v>100</v>
      </c>
      <c r="AC51" s="308">
        <v>18.340889342212702</v>
      </c>
      <c r="AD51" s="308">
        <v>78.108186754013673</v>
      </c>
      <c r="AE51" s="308">
        <v>68.190052578343668</v>
      </c>
      <c r="AF51" s="308">
        <v>9.9181341756700032</v>
      </c>
      <c r="AG51" s="308">
        <v>100</v>
      </c>
      <c r="AH51" s="308">
        <v>61.653321791819948</v>
      </c>
      <c r="AI51" s="308">
        <v>38.346678208180045</v>
      </c>
      <c r="AJ51" s="308">
        <v>35.706557022289545</v>
      </c>
      <c r="AK51" s="308">
        <v>2.6401211858905005</v>
      </c>
      <c r="AL51" s="308">
        <v>100</v>
      </c>
      <c r="AM51" s="308">
        <v>11.506554475148128</v>
      </c>
      <c r="AN51" s="308">
        <v>83.329664719794394</v>
      </c>
      <c r="AO51" s="308">
        <v>76.087113460818898</v>
      </c>
      <c r="AP51" s="337">
        <v>7.2425512589754923</v>
      </c>
      <c r="AQ51" s="531">
        <f>Daten_Polit!M51</f>
        <v>10.5</v>
      </c>
      <c r="AR51" s="532">
        <f>Daten_Polit!N51</f>
        <v>37.4</v>
      </c>
      <c r="AS51" s="532">
        <f>Daten_Polit!O51</f>
        <v>4.7</v>
      </c>
      <c r="AT51" s="532">
        <f>Daten_Polit!P51</f>
        <v>4.9000000000000004</v>
      </c>
      <c r="AU51" s="532">
        <f>Daten_Polit!Q51</f>
        <v>3.5</v>
      </c>
      <c r="AV51" s="308">
        <v>0.80912422572396547</v>
      </c>
      <c r="AW51" s="308">
        <v>2.9133826774358074</v>
      </c>
      <c r="AX51" s="308">
        <v>0.55431389011860022</v>
      </c>
      <c r="AY51" s="308">
        <v>0.56709992455375369</v>
      </c>
      <c r="AZ51" s="308">
        <v>0.42652129952504358</v>
      </c>
      <c r="BA51" s="308">
        <v>4.5201334471254278</v>
      </c>
      <c r="BB51" s="308">
        <v>3.2344611715605902</v>
      </c>
      <c r="BC51" s="308">
        <v>7.0721809311022215</v>
      </c>
      <c r="BD51" s="308">
        <v>7.0664456832906435</v>
      </c>
      <c r="BE51" s="308">
        <v>7.1287128712885393</v>
      </c>
      <c r="BF51" s="308">
        <v>35.894764261525438</v>
      </c>
      <c r="BG51" s="308">
        <v>37.250117084472386</v>
      </c>
      <c r="BH51" s="308">
        <v>35.951086956521735</v>
      </c>
      <c r="BI51" s="308">
        <v>37.361208362508009</v>
      </c>
      <c r="BJ51" s="308">
        <v>22.435282837971705</v>
      </c>
      <c r="BK51" s="308">
        <v>100</v>
      </c>
      <c r="BL51" s="308">
        <v>19.655254830465456</v>
      </c>
      <c r="BM51" s="308">
        <v>77.038830339963496</v>
      </c>
      <c r="BN51" s="308">
        <v>66.768303753560289</v>
      </c>
      <c r="BO51" s="308">
        <v>10.270526586403205</v>
      </c>
      <c r="BP51" s="308">
        <v>100</v>
      </c>
      <c r="BQ51" s="308">
        <v>65.257947839329915</v>
      </c>
      <c r="BR51" s="308">
        <v>34.742052160670092</v>
      </c>
      <c r="BS51" s="308">
        <v>31.239291833238148</v>
      </c>
      <c r="BT51" s="308">
        <v>3.5027603274319441</v>
      </c>
      <c r="BU51" s="308">
        <v>100</v>
      </c>
      <c r="BV51" s="308">
        <v>11.945941200145683</v>
      </c>
      <c r="BW51" s="308">
        <v>83.182697089477415</v>
      </c>
      <c r="BX51" s="308">
        <v>75.616989079616133</v>
      </c>
      <c r="BY51" s="312">
        <v>7.5657080098612868</v>
      </c>
      <c r="BZ51" s="531">
        <f>Daten_Polit!R51</f>
        <v>10.5</v>
      </c>
      <c r="CA51" s="532">
        <f>Daten_Polit!S51</f>
        <v>35.299999999999997</v>
      </c>
      <c r="CB51" s="532">
        <f>Daten_Polit!T51</f>
        <v>4.8</v>
      </c>
      <c r="CC51" s="532">
        <f>Daten_Polit!U51</f>
        <v>4.9000000000000004</v>
      </c>
      <c r="CD51" s="532">
        <f>Daten_Polit!V51</f>
        <v>3.9</v>
      </c>
      <c r="CE51" s="309">
        <v>0.75869180907483791</v>
      </c>
      <c r="CF51" s="309">
        <v>2.7697528440689365</v>
      </c>
      <c r="CG51" s="309">
        <v>0.5010436333365017</v>
      </c>
      <c r="CH51" s="309">
        <v>0.5117960950015048</v>
      </c>
      <c r="CI51" s="309">
        <v>0.3986117446096672</v>
      </c>
      <c r="CJ51" s="309">
        <v>4.6597289810585929</v>
      </c>
      <c r="CK51" s="309">
        <v>3.4363831754679386</v>
      </c>
      <c r="CL51" s="309">
        <v>7.3498587441904188</v>
      </c>
      <c r="CM51" s="309">
        <v>7.4533210896847262</v>
      </c>
      <c r="CN51" s="309">
        <v>6.4846416382263623</v>
      </c>
      <c r="CO51" s="309">
        <v>37.864267847996338</v>
      </c>
      <c r="CP51" s="309">
        <v>41.000497760079057</v>
      </c>
      <c r="CQ51" s="309">
        <v>36.470588235298464</v>
      </c>
      <c r="CR51" s="309">
        <v>37.906341764981462</v>
      </c>
      <c r="CS51" s="309">
        <v>24.606215410830142</v>
      </c>
      <c r="CT51" s="309">
        <v>100</v>
      </c>
      <c r="CU51" s="309">
        <v>19.601290626365923</v>
      </c>
      <c r="CV51" s="309">
        <v>77.323981063615548</v>
      </c>
      <c r="CW51" s="309">
        <v>66.95498044654434</v>
      </c>
      <c r="CX51" s="309">
        <v>10.369000617071215</v>
      </c>
      <c r="CY51" s="309">
        <v>100</v>
      </c>
      <c r="CZ51" s="309">
        <v>64.775647361138567</v>
      </c>
      <c r="DA51" s="309">
        <v>35.224352638861433</v>
      </c>
      <c r="DB51" s="309">
        <v>31.567503459181655</v>
      </c>
      <c r="DC51" s="309">
        <v>3.6568491796797784</v>
      </c>
      <c r="DD51" s="309">
        <v>100</v>
      </c>
      <c r="DE51" s="309">
        <v>12.342121559226364</v>
      </c>
      <c r="DF51" s="309">
        <v>83.195458126850667</v>
      </c>
      <c r="DG51" s="309">
        <v>75.291927549395098</v>
      </c>
      <c r="DH51" s="313">
        <v>7.9035305774555749</v>
      </c>
      <c r="DI51" s="565">
        <f>Daten_Polit!W51</f>
        <v>9.3000000000000007</v>
      </c>
      <c r="DJ51" s="532">
        <f>Daten_Polit!X51</f>
        <v>32.1</v>
      </c>
      <c r="DK51" s="532">
        <f>Daten_Polit!Y51</f>
        <v>3.9</v>
      </c>
      <c r="DL51" s="532">
        <f>Daten_Polit!Z51</f>
        <v>4</v>
      </c>
      <c r="DM51" s="532">
        <f>Daten_Polit!AA51</f>
        <v>3.5</v>
      </c>
      <c r="DN51" s="309">
        <v>0.73983654468770232</v>
      </c>
      <c r="DO51" s="309">
        <v>3.0634634756449128</v>
      </c>
      <c r="DP51" s="309">
        <v>0.41926451533575976</v>
      </c>
      <c r="DQ51" s="309">
        <v>0.4254580611347587</v>
      </c>
      <c r="DR51" s="309">
        <v>0.36390892598885621</v>
      </c>
      <c r="DS51" s="309">
        <v>4.9453358178190712</v>
      </c>
      <c r="DT51" s="309">
        <v>3.6647553983164216</v>
      </c>
      <c r="DU51" s="309">
        <v>7.6209410205434063</v>
      </c>
      <c r="DV51" s="309">
        <v>7.6415803783191443</v>
      </c>
      <c r="DW51" s="309">
        <v>7.4678111587970015</v>
      </c>
      <c r="DX51" s="309">
        <v>38.116457716736647</v>
      </c>
      <c r="DY51" s="309">
        <v>38.992088063296478</v>
      </c>
      <c r="DZ51" s="309">
        <v>36.336011536872675</v>
      </c>
      <c r="EA51" s="309">
        <v>37.718426743027578</v>
      </c>
      <c r="EB51" s="309">
        <v>26.073752711483916</v>
      </c>
      <c r="EC51" s="309">
        <v>100</v>
      </c>
      <c r="ED51" s="309">
        <v>19.834261462972286</v>
      </c>
      <c r="EE51" s="309">
        <v>77.123221151257908</v>
      </c>
      <c r="EF51" s="309">
        <v>66.471937603511464</v>
      </c>
      <c r="EG51" s="309">
        <v>10.651283547746463</v>
      </c>
      <c r="EH51" s="309">
        <v>100</v>
      </c>
      <c r="EI51" s="309">
        <v>68.099861303744802</v>
      </c>
      <c r="EJ51" s="309">
        <v>31.900138696255205</v>
      </c>
      <c r="EK51" s="309">
        <v>28.076084802853181</v>
      </c>
      <c r="EL51" s="309">
        <v>3.8240538934020214</v>
      </c>
      <c r="EM51" s="309">
        <v>100</v>
      </c>
      <c r="EN51" s="309">
        <v>12.810799225317709</v>
      </c>
      <c r="EO51" s="309">
        <v>82.855184919166973</v>
      </c>
      <c r="EP51" s="309">
        <v>74.517661065014877</v>
      </c>
      <c r="EQ51" s="367">
        <v>8.3375238541521117</v>
      </c>
      <c r="ER51" s="531">
        <f>Daten_Polit!AB51</f>
        <v>8.8000000000000007</v>
      </c>
      <c r="ES51" s="532">
        <f>Daten_Polit!AC51</f>
        <v>30.4</v>
      </c>
      <c r="ET51" s="532">
        <f>Daten_Polit!AD51</f>
        <v>3.6</v>
      </c>
      <c r="EU51" s="532">
        <f>Daten_Polit!AE51</f>
        <v>3.7</v>
      </c>
      <c r="EV51" s="532">
        <f>Daten_Polit!AF51</f>
        <v>3.3</v>
      </c>
      <c r="EW51" s="309">
        <v>0.72258448481084714</v>
      </c>
      <c r="EX51" s="309">
        <v>2.8845787642559215</v>
      </c>
      <c r="EY51" s="309">
        <v>0.40282661986652535</v>
      </c>
      <c r="EZ51" s="309">
        <v>0.39953076203105936</v>
      </c>
      <c r="FA51" s="309">
        <v>0.43131178738592341</v>
      </c>
      <c r="FB51" s="309">
        <v>5.2505924996514706</v>
      </c>
      <c r="FC51" s="309">
        <v>4.1987171296414179</v>
      </c>
      <c r="FD51" s="309">
        <v>7.5064380033969105</v>
      </c>
      <c r="FE51" s="309">
        <v>7.4127361441259252</v>
      </c>
      <c r="FF51" s="309">
        <v>8.1677704194260485</v>
      </c>
      <c r="FG51" s="309">
        <v>35.309841192193893</v>
      </c>
      <c r="FH51" s="309">
        <v>35.640776201936042</v>
      </c>
      <c r="FI51" s="309">
        <v>34.598877517332454</v>
      </c>
      <c r="FJ51" s="309">
        <v>36.158050128780353</v>
      </c>
      <c r="FK51" s="309">
        <v>23.59201773833728</v>
      </c>
      <c r="FL51" s="309">
        <v>100</v>
      </c>
      <c r="FM51" s="309">
        <v>20.167942306585548</v>
      </c>
      <c r="FN51" s="309">
        <v>76.691630278890685</v>
      </c>
      <c r="FO51" s="309">
        <v>65.80312913517659</v>
      </c>
      <c r="FP51" s="309">
        <v>10.888501143714107</v>
      </c>
      <c r="FQ51" s="309">
        <v>100</v>
      </c>
      <c r="FR51" s="309">
        <v>68.786733837111669</v>
      </c>
      <c r="FS51" s="309">
        <v>31.213266162888331</v>
      </c>
      <c r="FT51" s="309">
        <v>27.644836272040301</v>
      </c>
      <c r="FU51" s="309">
        <v>3.5684298908480265</v>
      </c>
      <c r="FV51" s="309">
        <v>100</v>
      </c>
      <c r="FW51" s="309">
        <v>13.601729142259725</v>
      </c>
      <c r="FX51" s="309">
        <v>81.978667276515822</v>
      </c>
      <c r="FY51" s="309">
        <v>73.477052559323653</v>
      </c>
      <c r="FZ51" s="313">
        <v>8.5016147171921705</v>
      </c>
      <c r="GA51" s="570">
        <f>Daten_Polit!AG51</f>
        <v>9.9</v>
      </c>
      <c r="GB51" s="571">
        <f>Daten_Polit!AH51</f>
        <v>34.200000000000003</v>
      </c>
      <c r="GC51" s="571">
        <f>Daten_Polit!AI51</f>
        <v>4</v>
      </c>
      <c r="GD51" s="571">
        <f>Daten_Polit!AJ51</f>
        <v>4.0999999999999996</v>
      </c>
      <c r="GE51" s="571">
        <f>Daten_Polit!AK51</f>
        <v>3.7</v>
      </c>
      <c r="GF51" s="444">
        <v>0.76277101601012087</v>
      </c>
      <c r="GG51" s="444">
        <v>3.0973154014749702</v>
      </c>
      <c r="GH51" s="444">
        <v>0.42703642539774039</v>
      </c>
      <c r="GI51" s="444">
        <v>0.42486367380214124</v>
      </c>
      <c r="GJ51" s="444">
        <v>0.44521257879066473</v>
      </c>
      <c r="GK51" s="444">
        <v>4.5349707019075209</v>
      </c>
      <c r="GL51" s="444">
        <v>3.491474831531785</v>
      </c>
      <c r="GM51" s="444">
        <v>6.8394925537781317</v>
      </c>
      <c r="GN51" s="444">
        <v>6.7843385269934622</v>
      </c>
      <c r="GO51" s="444">
        <v>7.215686274509804</v>
      </c>
      <c r="GP51" s="444">
        <v>34.890109890109485</v>
      </c>
      <c r="GQ51" s="444">
        <v>35.056390977443606</v>
      </c>
      <c r="GR51" s="444">
        <v>34.525645490272808</v>
      </c>
      <c r="GS51" s="444">
        <v>36.357411845258476</v>
      </c>
      <c r="GT51" s="444">
        <v>22.058252427172356</v>
      </c>
      <c r="GU51" s="444">
        <v>100</v>
      </c>
      <c r="GV51" s="444">
        <v>20.851157796461813</v>
      </c>
      <c r="GW51" s="444">
        <v>75.659555499913338</v>
      </c>
      <c r="GX51" s="444">
        <v>64.625606401689012</v>
      </c>
      <c r="GY51" s="444">
        <v>11.033949098224307</v>
      </c>
      <c r="GZ51" s="444">
        <v>100</v>
      </c>
      <c r="HA51" s="444">
        <v>68.738033072236732</v>
      </c>
      <c r="HB51" s="444">
        <v>31.261966927763275</v>
      </c>
      <c r="HC51" s="444">
        <v>27.206266318537857</v>
      </c>
      <c r="HD51" s="444">
        <v>4.0557006092254131</v>
      </c>
      <c r="HE51" s="444">
        <v>100</v>
      </c>
      <c r="HF51" s="444">
        <v>13.366242186292727</v>
      </c>
      <c r="HG51" s="444">
        <v>81.673674055036955</v>
      </c>
      <c r="HH51" s="444">
        <v>72.952978483378033</v>
      </c>
      <c r="HI51" s="445">
        <v>8.7206955716589061</v>
      </c>
      <c r="HJ51" s="570">
        <f>Daten_Polit!AL51</f>
        <v>9.1999999999999993</v>
      </c>
      <c r="HK51" s="571">
        <f>Daten_Polit!AM51</f>
        <v>31.4</v>
      </c>
      <c r="HL51" s="571">
        <f>Daten_Polit!AN51</f>
        <v>3.6</v>
      </c>
      <c r="HM51" s="571">
        <f>Daten_Polit!AO51</f>
        <v>3.7</v>
      </c>
      <c r="HN51" s="571">
        <f>Daten_Polit!AP51</f>
        <v>3.1</v>
      </c>
      <c r="HO51" s="444">
        <v>0.67665373315860244</v>
      </c>
      <c r="HP51" s="444">
        <v>2.9653307020448723</v>
      </c>
      <c r="HQ51" s="444">
        <v>0.32587693520132716</v>
      </c>
      <c r="HR51" s="444">
        <v>0.31688144565979165</v>
      </c>
      <c r="HS51" s="444">
        <v>0.39919464537131416</v>
      </c>
      <c r="HT51" s="444">
        <v>4.9136764268973359</v>
      </c>
      <c r="HU51" s="444">
        <v>4.0533872218436064</v>
      </c>
      <c r="HV51" s="444">
        <v>6.946679243189104</v>
      </c>
      <c r="HW51" s="444">
        <v>6.8711967545637203</v>
      </c>
      <c r="HX51" s="444">
        <v>7.4766355140186906</v>
      </c>
      <c r="HY51" s="444">
        <v>42.876422466219317</v>
      </c>
      <c r="HZ51" s="444">
        <v>43.000592066310482</v>
      </c>
      <c r="IA51" s="444">
        <v>42.56240161906549</v>
      </c>
      <c r="IB51" s="444">
        <v>44.320226162937544</v>
      </c>
      <c r="IC51" s="444">
        <v>30.26079136689393</v>
      </c>
      <c r="ID51" s="444">
        <v>100</v>
      </c>
      <c r="IE51" s="444">
        <v>20.729477660958391</v>
      </c>
      <c r="IF51" s="444">
        <v>75.892336112887023</v>
      </c>
      <c r="IG51" s="444">
        <v>64.787936025667065</v>
      </c>
      <c r="IH51" s="444">
        <v>11.104400087219949</v>
      </c>
      <c r="II51" s="444">
        <v>100</v>
      </c>
      <c r="IJ51" s="444">
        <v>71.138374899436855</v>
      </c>
      <c r="IK51" s="444">
        <v>28.861625100563153</v>
      </c>
      <c r="IL51" s="444">
        <v>24.9798873692679</v>
      </c>
      <c r="IM51" s="444">
        <v>3.8817377312952526</v>
      </c>
      <c r="IN51" s="444">
        <v>100</v>
      </c>
      <c r="IO51" s="444">
        <v>13.864604777092888</v>
      </c>
      <c r="IP51" s="444">
        <v>81.479332319805636</v>
      </c>
      <c r="IQ51" s="444">
        <v>72.574970877135257</v>
      </c>
      <c r="IR51" s="445">
        <v>8.9043614426703925</v>
      </c>
      <c r="IS51" s="443">
        <f>Daten_Polit!AQ51</f>
        <v>9.1999999999999993</v>
      </c>
      <c r="IT51" s="227">
        <f>Daten_Polit!AR51</f>
        <v>31.8</v>
      </c>
      <c r="IU51" s="227">
        <f>Daten_Polit!AS51</f>
        <v>3.4</v>
      </c>
      <c r="IV51" s="227">
        <f>Daten_Polit!AT51</f>
        <v>3.4</v>
      </c>
      <c r="IW51" s="227">
        <f>Daten_Polit!AU51</f>
        <v>3.2</v>
      </c>
      <c r="IX51" s="444" t="s">
        <v>820</v>
      </c>
      <c r="IY51" s="444" t="s">
        <v>820</v>
      </c>
      <c r="IZ51" s="444" t="s">
        <v>820</v>
      </c>
      <c r="JA51" s="444" t="s">
        <v>820</v>
      </c>
      <c r="JB51" s="444" t="s">
        <v>820</v>
      </c>
      <c r="JC51" s="444" t="s">
        <v>820</v>
      </c>
      <c r="JD51" s="444" t="s">
        <v>820</v>
      </c>
      <c r="JE51" s="444" t="s">
        <v>820</v>
      </c>
      <c r="JF51" s="444" t="s">
        <v>820</v>
      </c>
      <c r="JG51" s="444" t="s">
        <v>820</v>
      </c>
      <c r="JH51" s="444" t="s">
        <v>820</v>
      </c>
      <c r="JI51" s="444" t="s">
        <v>820</v>
      </c>
      <c r="JJ51" s="444" t="s">
        <v>820</v>
      </c>
      <c r="JK51" s="444" t="s">
        <v>820</v>
      </c>
      <c r="JL51" s="444" t="s">
        <v>820</v>
      </c>
      <c r="JM51" s="444" t="s">
        <v>820</v>
      </c>
      <c r="JN51" s="444" t="s">
        <v>820</v>
      </c>
      <c r="JO51" s="444" t="s">
        <v>820</v>
      </c>
      <c r="JP51" s="444" t="s">
        <v>820</v>
      </c>
      <c r="JQ51" s="444" t="s">
        <v>820</v>
      </c>
      <c r="JR51" s="444" t="s">
        <v>820</v>
      </c>
      <c r="JS51" s="444" t="s">
        <v>820</v>
      </c>
      <c r="JT51" s="444" t="s">
        <v>820</v>
      </c>
      <c r="JU51" s="444" t="s">
        <v>820</v>
      </c>
      <c r="JV51" s="444" t="s">
        <v>820</v>
      </c>
      <c r="JW51" s="444" t="s">
        <v>820</v>
      </c>
      <c r="JX51" s="444" t="s">
        <v>820</v>
      </c>
      <c r="JY51" s="444" t="s">
        <v>820</v>
      </c>
      <c r="JZ51" s="444" t="s">
        <v>820</v>
      </c>
      <c r="KA51" s="445" t="s">
        <v>820</v>
      </c>
    </row>
    <row r="52" spans="4:287" ht="12.65" customHeight="1" x14ac:dyDescent="0.2">
      <c r="D52" s="276"/>
      <c r="E52" s="3" t="str">
        <f>Daten_Polit!E52</f>
        <v>03103</v>
      </c>
      <c r="F52" s="229" t="str">
        <f>Daten_Polit!F52</f>
        <v>Wolfsburg, Stadt</v>
      </c>
      <c r="G52" s="246"/>
      <c r="H52" s="531">
        <f>Daten_Polit!H52</f>
        <v>4.7</v>
      </c>
      <c r="I52" s="532">
        <f>Daten_Polit!I52</f>
        <v>21.8</v>
      </c>
      <c r="J52" s="532">
        <f>Daten_Polit!J52</f>
        <v>2.2999999999999998</v>
      </c>
      <c r="K52" s="532">
        <f>Daten_Polit!K52</f>
        <v>2.4</v>
      </c>
      <c r="L52" s="532">
        <f>Daten_Polit!L52</f>
        <v>1.8</v>
      </c>
      <c r="M52" s="308">
        <v>0.47421249547411187</v>
      </c>
      <c r="N52" s="308">
        <v>2.8256872412588461</v>
      </c>
      <c r="O52" s="308">
        <v>0.29497592535132156</v>
      </c>
      <c r="P52" s="308">
        <v>0.31485513418992367</v>
      </c>
      <c r="Q52" s="308">
        <v>0.21357380772968199</v>
      </c>
      <c r="R52" s="308">
        <v>6.7888826351478126</v>
      </c>
      <c r="S52" s="308">
        <v>4.6684646145260924</v>
      </c>
      <c r="T52" s="308">
        <v>9.7678980058845308</v>
      </c>
      <c r="U52" s="308">
        <v>9.5572896546398685</v>
      </c>
      <c r="V52" s="308">
        <v>10.92687074829932</v>
      </c>
      <c r="W52" s="308">
        <v>30.879871434307741</v>
      </c>
      <c r="X52" s="308">
        <v>33.758109360517771</v>
      </c>
      <c r="Y52" s="308">
        <v>26.721708931260075</v>
      </c>
      <c r="Z52" s="308">
        <v>28.023896345722026</v>
      </c>
      <c r="AA52" s="308">
        <v>19.645868465409837</v>
      </c>
      <c r="AB52" s="308">
        <v>100</v>
      </c>
      <c r="AC52" s="308">
        <v>12.566257535946749</v>
      </c>
      <c r="AD52" s="308">
        <v>84.161695226751874</v>
      </c>
      <c r="AE52" s="308">
        <v>66.57778849153604</v>
      </c>
      <c r="AF52" s="308">
        <v>17.583906735215852</v>
      </c>
      <c r="AG52" s="308">
        <v>100</v>
      </c>
      <c r="AH52" s="308">
        <v>58.879423328964606</v>
      </c>
      <c r="AI52" s="308">
        <v>41.120576671035394</v>
      </c>
      <c r="AJ52" s="308">
        <v>34.567496723460032</v>
      </c>
      <c r="AK52" s="308">
        <v>6.5530799475753607</v>
      </c>
      <c r="AL52" s="308">
        <v>100</v>
      </c>
      <c r="AM52" s="308">
        <v>7.5945146701644761</v>
      </c>
      <c r="AN52" s="308">
        <v>88.012356633693571</v>
      </c>
      <c r="AO52" s="308">
        <v>70.737543210060778</v>
      </c>
      <c r="AP52" s="337">
        <v>17.274813423632807</v>
      </c>
      <c r="AQ52" s="531">
        <f>Daten_Polit!M52</f>
        <v>5</v>
      </c>
      <c r="AR52" s="532">
        <f>Daten_Polit!N52</f>
        <v>23.3</v>
      </c>
      <c r="AS52" s="532">
        <f>Daten_Polit!O52</f>
        <v>2.5</v>
      </c>
      <c r="AT52" s="532">
        <f>Daten_Polit!P52</f>
        <v>2.5</v>
      </c>
      <c r="AU52" s="532">
        <f>Daten_Polit!Q52</f>
        <v>2.2999999999999998</v>
      </c>
      <c r="AV52" s="308">
        <v>0.5251050872141132</v>
      </c>
      <c r="AW52" s="308">
        <v>2.8388353431668665</v>
      </c>
      <c r="AX52" s="308">
        <v>0.3310770221650014</v>
      </c>
      <c r="AY52" s="308">
        <v>0.34680979634201559</v>
      </c>
      <c r="AZ52" s="308">
        <v>0.26954761472140515</v>
      </c>
      <c r="BA52" s="308">
        <v>6.4326018808776784</v>
      </c>
      <c r="BB52" s="308">
        <v>4.6026609133405252</v>
      </c>
      <c r="BC52" s="308">
        <v>9.4146618677779887</v>
      </c>
      <c r="BD52" s="308">
        <v>9.2809949475323528</v>
      </c>
      <c r="BE52" s="308">
        <v>9.9932705248977136</v>
      </c>
      <c r="BF52" s="308">
        <v>30.764445329219438</v>
      </c>
      <c r="BG52" s="308">
        <v>35.810871720903911</v>
      </c>
      <c r="BH52" s="308">
        <v>27.087666225501984</v>
      </c>
      <c r="BI52" s="308">
        <v>29.665705602742005</v>
      </c>
      <c r="BJ52" s="308">
        <v>16.183256427174182</v>
      </c>
      <c r="BK52" s="308">
        <v>100</v>
      </c>
      <c r="BL52" s="308">
        <v>12.998464364007178</v>
      </c>
      <c r="BM52" s="308">
        <v>84.160555911373947</v>
      </c>
      <c r="BN52" s="308">
        <v>65.850810755167629</v>
      </c>
      <c r="BO52" s="308">
        <v>18.309745156206322</v>
      </c>
      <c r="BP52" s="308">
        <v>100</v>
      </c>
      <c r="BQ52" s="308">
        <v>57.857142857142861</v>
      </c>
      <c r="BR52" s="308">
        <v>42.142857142857146</v>
      </c>
      <c r="BS52" s="308">
        <v>35</v>
      </c>
      <c r="BT52" s="308">
        <v>7.1428571428571423</v>
      </c>
      <c r="BU52" s="308">
        <v>100</v>
      </c>
      <c r="BV52" s="308">
        <v>8.2384013491785115</v>
      </c>
      <c r="BW52" s="308">
        <v>87.964557641984214</v>
      </c>
      <c r="BX52" s="308">
        <v>70.052475793739973</v>
      </c>
      <c r="BY52" s="312">
        <v>17.912081848244242</v>
      </c>
      <c r="BZ52" s="531">
        <f>Daten_Polit!R52</f>
        <v>4.9000000000000004</v>
      </c>
      <c r="CA52" s="532">
        <f>Daten_Polit!S52</f>
        <v>21.8</v>
      </c>
      <c r="CB52" s="532">
        <f>Daten_Polit!T52</f>
        <v>2.5</v>
      </c>
      <c r="CC52" s="532">
        <f>Daten_Polit!U52</f>
        <v>2.6</v>
      </c>
      <c r="CD52" s="532">
        <f>Daten_Polit!V52</f>
        <v>2.2000000000000002</v>
      </c>
      <c r="CE52" s="309">
        <v>0.47423337472814125</v>
      </c>
      <c r="CF52" s="309">
        <v>2.484334508693034</v>
      </c>
      <c r="CG52" s="309">
        <v>0.3108918977956116</v>
      </c>
      <c r="CH52" s="309">
        <v>0.33015735731900414</v>
      </c>
      <c r="CI52" s="309">
        <v>0.23852622325909881</v>
      </c>
      <c r="CJ52" s="309">
        <v>6.4442493415277209</v>
      </c>
      <c r="CK52" s="309">
        <v>4.8572983133006868</v>
      </c>
      <c r="CL52" s="309">
        <v>9.3482596667310034</v>
      </c>
      <c r="CM52" s="309">
        <v>9.3239168385967535</v>
      </c>
      <c r="CN52" s="309">
        <v>9.4525671540305272</v>
      </c>
      <c r="CO52" s="309">
        <v>31.866387888250859</v>
      </c>
      <c r="CP52" s="309">
        <v>38.347447256348552</v>
      </c>
      <c r="CQ52" s="309">
        <v>27.158586053699054</v>
      </c>
      <c r="CR52" s="309">
        <v>28.816914792525459</v>
      </c>
      <c r="CS52" s="309">
        <v>19.944884602132973</v>
      </c>
      <c r="CT52" s="309">
        <v>100</v>
      </c>
      <c r="CU52" s="309">
        <v>12.787727817310135</v>
      </c>
      <c r="CV52" s="309">
        <v>84.404431987343528</v>
      </c>
      <c r="CW52" s="309">
        <v>65.706134101631719</v>
      </c>
      <c r="CX52" s="309">
        <v>18.698297885711813</v>
      </c>
      <c r="CY52" s="309">
        <v>100</v>
      </c>
      <c r="CZ52" s="309">
        <v>57.085427135678387</v>
      </c>
      <c r="DA52" s="309">
        <v>42.914572864321613</v>
      </c>
      <c r="DB52" s="309">
        <v>35.376884422110557</v>
      </c>
      <c r="DC52" s="309">
        <v>7.5376884422110546</v>
      </c>
      <c r="DD52" s="309">
        <v>100</v>
      </c>
      <c r="DE52" s="309">
        <v>8.0488029401867625</v>
      </c>
      <c r="DF52" s="309">
        <v>88.221721985401146</v>
      </c>
      <c r="DG52" s="309">
        <v>69.673091856229433</v>
      </c>
      <c r="DH52" s="313">
        <v>18.548630129171713</v>
      </c>
      <c r="DI52" s="565">
        <f>Daten_Polit!W52</f>
        <v>4.8</v>
      </c>
      <c r="DJ52" s="532">
        <f>Daten_Polit!X52</f>
        <v>22.6</v>
      </c>
      <c r="DK52" s="532">
        <f>Daten_Polit!Y52</f>
        <v>2.2000000000000002</v>
      </c>
      <c r="DL52" s="532">
        <f>Daten_Polit!Z52</f>
        <v>2.2999999999999998</v>
      </c>
      <c r="DM52" s="532">
        <f>Daten_Polit!AA52</f>
        <v>1.9</v>
      </c>
      <c r="DN52" s="309">
        <v>0.48619063330939577</v>
      </c>
      <c r="DO52" s="309">
        <v>2.6409653955747281</v>
      </c>
      <c r="DP52" s="309">
        <v>0.2998251705692358</v>
      </c>
      <c r="DQ52" s="309">
        <v>0.31801226360746043</v>
      </c>
      <c r="DR52" s="309">
        <v>0.23425330812952175</v>
      </c>
      <c r="DS52" s="309">
        <v>6.9945580687592601</v>
      </c>
      <c r="DT52" s="309">
        <v>5.0082763889477526</v>
      </c>
      <c r="DU52" s="309">
        <v>10.034875304336119</v>
      </c>
      <c r="DV52" s="309">
        <v>9.8180347755759065</v>
      </c>
      <c r="DW52" s="309">
        <v>10.981638418079097</v>
      </c>
      <c r="DX52" s="309">
        <v>32.016998341625239</v>
      </c>
      <c r="DY52" s="309">
        <v>34.85410010649457</v>
      </c>
      <c r="DZ52" s="309">
        <v>27.631404739842303</v>
      </c>
      <c r="EA52" s="309">
        <v>29.669165580184821</v>
      </c>
      <c r="EB52" s="309">
        <v>18.807339449552746</v>
      </c>
      <c r="EC52" s="309">
        <v>100</v>
      </c>
      <c r="ED52" s="309">
        <v>13.166287971972229</v>
      </c>
      <c r="EE52" s="309">
        <v>84.058709667631902</v>
      </c>
      <c r="EF52" s="309">
        <v>64.907407334135939</v>
      </c>
      <c r="EG52" s="309">
        <v>19.151302333495966</v>
      </c>
      <c r="EH52" s="309">
        <v>100</v>
      </c>
      <c r="EI52" s="309">
        <v>61.897307451471505</v>
      </c>
      <c r="EJ52" s="309">
        <v>38.102692548528488</v>
      </c>
      <c r="EK52" s="309">
        <v>31.465247338760179</v>
      </c>
      <c r="EL52" s="309">
        <v>6.6374452097683152</v>
      </c>
      <c r="EM52" s="309">
        <v>100</v>
      </c>
      <c r="EN52" s="309">
        <v>8.4290016102542662</v>
      </c>
      <c r="EO52" s="309">
        <v>87.912438135102164</v>
      </c>
      <c r="EP52" s="309">
        <v>68.82347406604336</v>
      </c>
      <c r="EQ52" s="367">
        <v>19.088964069058814</v>
      </c>
      <c r="ER52" s="531">
        <f>Daten_Polit!AB52</f>
        <v>4.5</v>
      </c>
      <c r="ES52" s="532">
        <f>Daten_Polit!AC52</f>
        <v>21.4</v>
      </c>
      <c r="ET52" s="532">
        <f>Daten_Polit!AD52</f>
        <v>2.1</v>
      </c>
      <c r="EU52" s="532">
        <f>Daten_Polit!AE52</f>
        <v>2.1</v>
      </c>
      <c r="EV52" s="532">
        <f>Daten_Polit!AF52</f>
        <v>1.8</v>
      </c>
      <c r="EW52" s="309">
        <v>0.45914872641841586</v>
      </c>
      <c r="EX52" s="309">
        <v>2.5048332166691019</v>
      </c>
      <c r="EY52" s="309">
        <v>0.27385510950325032</v>
      </c>
      <c r="EZ52" s="309">
        <v>0.29113460506238303</v>
      </c>
      <c r="FA52" s="309">
        <v>0.21518971459748687</v>
      </c>
      <c r="FB52" s="309">
        <v>6.7130632582323084</v>
      </c>
      <c r="FC52" s="309">
        <v>5.0622916301104572</v>
      </c>
      <c r="FD52" s="309">
        <v>9.3758845174078349</v>
      </c>
      <c r="FE52" s="309">
        <v>9.3424076365568087</v>
      </c>
      <c r="FF52" s="309">
        <v>9.5102909865166083</v>
      </c>
      <c r="FG52" s="309">
        <v>29.706235011992472</v>
      </c>
      <c r="FH52" s="309">
        <v>33.066866884553185</v>
      </c>
      <c r="FI52" s="309">
        <v>24.292016507757182</v>
      </c>
      <c r="FJ52" s="309">
        <v>26.271337126601217</v>
      </c>
      <c r="FK52" s="309">
        <v>16.357804704207606</v>
      </c>
      <c r="FL52" s="309">
        <v>100</v>
      </c>
      <c r="FM52" s="309">
        <v>13.419269387313641</v>
      </c>
      <c r="FN52" s="309">
        <v>83.792582140494474</v>
      </c>
      <c r="FO52" s="309">
        <v>63.760459929529553</v>
      </c>
      <c r="FP52" s="309">
        <v>20.032122210964911</v>
      </c>
      <c r="FQ52" s="309">
        <v>100</v>
      </c>
      <c r="FR52" s="309">
        <v>62.573481384715869</v>
      </c>
      <c r="FS52" s="309">
        <v>37.426518615284124</v>
      </c>
      <c r="FT52" s="309">
        <v>29.719137818419334</v>
      </c>
      <c r="FU52" s="309">
        <v>7.7073807968647952</v>
      </c>
      <c r="FV52" s="309">
        <v>100</v>
      </c>
      <c r="FW52" s="309">
        <v>8.7531543974789425</v>
      </c>
      <c r="FX52" s="309">
        <v>87.599902006277475</v>
      </c>
      <c r="FY52" s="309">
        <v>67.668579327003926</v>
      </c>
      <c r="FZ52" s="313">
        <v>19.931322679273549</v>
      </c>
      <c r="GA52" s="570">
        <f>Daten_Polit!AG52</f>
        <v>5.2</v>
      </c>
      <c r="GB52" s="571">
        <f>Daten_Polit!AH52</f>
        <v>23.3</v>
      </c>
      <c r="GC52" s="571">
        <f>Daten_Polit!AI52</f>
        <v>2.4</v>
      </c>
      <c r="GD52" s="571">
        <f>Daten_Polit!AJ52</f>
        <v>2.5</v>
      </c>
      <c r="GE52" s="571">
        <f>Daten_Polit!AK52</f>
        <v>2.2000000000000002</v>
      </c>
      <c r="GF52" s="444">
        <v>0.47242681230489159</v>
      </c>
      <c r="GG52" s="444">
        <v>2.5696527191597354</v>
      </c>
      <c r="GH52" s="444">
        <v>0.2857197598389204</v>
      </c>
      <c r="GI52" s="444">
        <v>0.29244834147980814</v>
      </c>
      <c r="GJ52" s="444">
        <v>0.26406244055601436</v>
      </c>
      <c r="GK52" s="444">
        <v>5.7586925949275569</v>
      </c>
      <c r="GL52" s="444">
        <v>4.509921828021648</v>
      </c>
      <c r="GM52" s="444">
        <v>7.6701233355828613</v>
      </c>
      <c r="GN52" s="444">
        <v>7.729393468117955</v>
      </c>
      <c r="GO52" s="444">
        <v>7.4483561245263372</v>
      </c>
      <c r="GP52" s="444">
        <v>29.267828692365072</v>
      </c>
      <c r="GQ52" s="444">
        <v>32.176445126511631</v>
      </c>
      <c r="GR52" s="444">
        <v>24.82572115384556</v>
      </c>
      <c r="GS52" s="444">
        <v>27.288692066881659</v>
      </c>
      <c r="GT52" s="444">
        <v>15.72114027661304</v>
      </c>
      <c r="GU52" s="444">
        <v>100</v>
      </c>
      <c r="GV52" s="444">
        <v>13.527109152466021</v>
      </c>
      <c r="GW52" s="444">
        <v>83.221300449192299</v>
      </c>
      <c r="GX52" s="444">
        <v>62.525300988670921</v>
      </c>
      <c r="GY52" s="444">
        <v>20.695999460521382</v>
      </c>
      <c r="GZ52" s="444">
        <v>100</v>
      </c>
      <c r="HA52" s="444">
        <v>60.042507970244415</v>
      </c>
      <c r="HB52" s="444">
        <v>39.957492029755585</v>
      </c>
      <c r="HC52" s="444">
        <v>31.004250797024447</v>
      </c>
      <c r="HD52" s="444">
        <v>8.9532412327311377</v>
      </c>
      <c r="HE52" s="444">
        <v>100</v>
      </c>
      <c r="HF52" s="444">
        <v>8.7059875781810625</v>
      </c>
      <c r="HG52" s="444">
        <v>87.047940230899528</v>
      </c>
      <c r="HH52" s="444">
        <v>66.414134240835978</v>
      </c>
      <c r="HI52" s="445">
        <v>20.633805990063568</v>
      </c>
      <c r="HJ52" s="570">
        <f>Daten_Polit!AL52</f>
        <v>5.3</v>
      </c>
      <c r="HK52" s="571">
        <f>Daten_Polit!AM52</f>
        <v>24.3</v>
      </c>
      <c r="HL52" s="571">
        <f>Daten_Polit!AN52</f>
        <v>2.4</v>
      </c>
      <c r="HM52" s="571">
        <f>Daten_Polit!AO52</f>
        <v>2.5</v>
      </c>
      <c r="HN52" s="571">
        <f>Daten_Polit!AP52</f>
        <v>2.1</v>
      </c>
      <c r="HO52" s="444">
        <v>0.43018682399213376</v>
      </c>
      <c r="HP52" s="444">
        <v>2.4361821169051847</v>
      </c>
      <c r="HQ52" s="444">
        <v>0.24440914010790013</v>
      </c>
      <c r="HR52" s="444">
        <v>0.25683665464117073</v>
      </c>
      <c r="HS52" s="444">
        <v>0.2059332367187055</v>
      </c>
      <c r="HT52" s="444">
        <v>5.7823599963096228</v>
      </c>
      <c r="HU52" s="444">
        <v>4.2205479965515948</v>
      </c>
      <c r="HV52" s="444">
        <v>8.2808658631648377</v>
      </c>
      <c r="HW52" s="444">
        <v>7.9745300181930867</v>
      </c>
      <c r="HX52" s="444">
        <v>9.440459110472375</v>
      </c>
      <c r="HY52" s="444">
        <v>38.916028060101972</v>
      </c>
      <c r="HZ52" s="444">
        <v>42.466933942823523</v>
      </c>
      <c r="IA52" s="444">
        <v>33.17377605429067</v>
      </c>
      <c r="IB52" s="444">
        <v>35.433552530972179</v>
      </c>
      <c r="IC52" s="444">
        <v>24.54757734966725</v>
      </c>
      <c r="ID52" s="444">
        <v>100</v>
      </c>
      <c r="IE52" s="444">
        <v>13.623160307283063</v>
      </c>
      <c r="IF52" s="444">
        <v>83.207748051189355</v>
      </c>
      <c r="IG52" s="444">
        <v>62.072526053645205</v>
      </c>
      <c r="IH52" s="444">
        <v>21.13522199754415</v>
      </c>
      <c r="II52" s="444">
        <v>100</v>
      </c>
      <c r="IJ52" s="444">
        <v>61.489302584051117</v>
      </c>
      <c r="IK52" s="444">
        <v>38.510697415948883</v>
      </c>
      <c r="IL52" s="444">
        <v>30.619616560155606</v>
      </c>
      <c r="IM52" s="444">
        <v>7.891080855793275</v>
      </c>
      <c r="IN52" s="444">
        <v>100</v>
      </c>
      <c r="IO52" s="444">
        <v>8.9306781834771023</v>
      </c>
      <c r="IP52" s="444">
        <v>86.993161988150675</v>
      </c>
      <c r="IQ52" s="444">
        <v>65.754729894069612</v>
      </c>
      <c r="IR52" s="445">
        <v>21.238432094081077</v>
      </c>
      <c r="IS52" s="443">
        <f>Daten_Polit!AQ52</f>
        <v>5.8</v>
      </c>
      <c r="IT52" s="227">
        <f>Daten_Polit!AR52</f>
        <v>27</v>
      </c>
      <c r="IU52" s="227">
        <f>Daten_Polit!AS52</f>
        <v>2.5</v>
      </c>
      <c r="IV52" s="227">
        <f>Daten_Polit!AT52</f>
        <v>2.6</v>
      </c>
      <c r="IW52" s="227">
        <f>Daten_Polit!AU52</f>
        <v>2.4</v>
      </c>
      <c r="IX52" s="444" t="s">
        <v>820</v>
      </c>
      <c r="IY52" s="444" t="s">
        <v>820</v>
      </c>
      <c r="IZ52" s="444" t="s">
        <v>820</v>
      </c>
      <c r="JA52" s="444" t="s">
        <v>820</v>
      </c>
      <c r="JB52" s="444" t="s">
        <v>820</v>
      </c>
      <c r="JC52" s="444" t="s">
        <v>820</v>
      </c>
      <c r="JD52" s="444" t="s">
        <v>820</v>
      </c>
      <c r="JE52" s="444" t="s">
        <v>820</v>
      </c>
      <c r="JF52" s="444" t="s">
        <v>820</v>
      </c>
      <c r="JG52" s="444" t="s">
        <v>820</v>
      </c>
      <c r="JH52" s="444" t="s">
        <v>820</v>
      </c>
      <c r="JI52" s="444" t="s">
        <v>820</v>
      </c>
      <c r="JJ52" s="444" t="s">
        <v>820</v>
      </c>
      <c r="JK52" s="444" t="s">
        <v>820</v>
      </c>
      <c r="JL52" s="444" t="s">
        <v>820</v>
      </c>
      <c r="JM52" s="444" t="s">
        <v>820</v>
      </c>
      <c r="JN52" s="444" t="s">
        <v>820</v>
      </c>
      <c r="JO52" s="444" t="s">
        <v>820</v>
      </c>
      <c r="JP52" s="444" t="s">
        <v>820</v>
      </c>
      <c r="JQ52" s="444" t="s">
        <v>820</v>
      </c>
      <c r="JR52" s="444" t="s">
        <v>820</v>
      </c>
      <c r="JS52" s="444" t="s">
        <v>820</v>
      </c>
      <c r="JT52" s="444" t="s">
        <v>820</v>
      </c>
      <c r="JU52" s="444" t="s">
        <v>820</v>
      </c>
      <c r="JV52" s="444" t="s">
        <v>820</v>
      </c>
      <c r="JW52" s="444" t="s">
        <v>820</v>
      </c>
      <c r="JX52" s="444" t="s">
        <v>820</v>
      </c>
      <c r="JY52" s="444" t="s">
        <v>820</v>
      </c>
      <c r="JZ52" s="444" t="s">
        <v>820</v>
      </c>
      <c r="KA52" s="445" t="s">
        <v>820</v>
      </c>
    </row>
    <row r="53" spans="4:287" ht="12.65" customHeight="1" x14ac:dyDescent="0.2">
      <c r="D53" s="276"/>
      <c r="E53" s="3" t="str">
        <f>Daten_Polit!E53</f>
        <v>03151</v>
      </c>
      <c r="F53" s="229" t="str">
        <f>Daten_Polit!F53</f>
        <v>Gifhorn</v>
      </c>
      <c r="G53" s="246"/>
      <c r="H53" s="531">
        <f>Daten_Polit!H53</f>
        <v>4.5999999999999996</v>
      </c>
      <c r="I53" s="532">
        <f>Daten_Polit!I53</f>
        <v>21.3</v>
      </c>
      <c r="J53" s="532">
        <f>Daten_Polit!J53</f>
        <v>2.5</v>
      </c>
      <c r="K53" s="532">
        <f>Daten_Polit!K53</f>
        <v>2.8</v>
      </c>
      <c r="L53" s="532">
        <f>Daten_Polit!L53</f>
        <v>1.3</v>
      </c>
      <c r="M53" s="308">
        <v>0.48626712080585544</v>
      </c>
      <c r="N53" s="308">
        <v>2.6576794272487723</v>
      </c>
      <c r="O53" s="308">
        <v>0.3411280702140706</v>
      </c>
      <c r="P53" s="308">
        <v>0.36361850184724992</v>
      </c>
      <c r="Q53" s="308">
        <v>0.21653742320613903</v>
      </c>
      <c r="R53" s="308">
        <v>7.2904334542676557</v>
      </c>
      <c r="S53" s="308">
        <v>5.0814543100658112</v>
      </c>
      <c r="T53" s="308">
        <v>9.8971133419416049</v>
      </c>
      <c r="U53" s="308">
        <v>9.663731350093359</v>
      </c>
      <c r="V53" s="308">
        <v>12.344497607653141</v>
      </c>
      <c r="W53" s="308">
        <v>36.7897265124097</v>
      </c>
      <c r="X53" s="308">
        <v>40.683766841989467</v>
      </c>
      <c r="Y53" s="308">
        <v>31.996159625981495</v>
      </c>
      <c r="Z53" s="308">
        <v>32.981107909059965</v>
      </c>
      <c r="AA53" s="308">
        <v>21.718377088328729</v>
      </c>
      <c r="AB53" s="308">
        <v>100</v>
      </c>
      <c r="AC53" s="308">
        <v>11.587864466529739</v>
      </c>
      <c r="AD53" s="308">
        <v>84.46237524594325</v>
      </c>
      <c r="AE53" s="308">
        <v>69.323604854883868</v>
      </c>
      <c r="AF53" s="308">
        <v>15.138770391059381</v>
      </c>
      <c r="AG53" s="308">
        <v>100</v>
      </c>
      <c r="AH53" s="308">
        <v>55.333974050937051</v>
      </c>
      <c r="AI53" s="308">
        <v>44.666025949062949</v>
      </c>
      <c r="AJ53" s="308">
        <v>41.013935607880825</v>
      </c>
      <c r="AK53" s="308">
        <v>3.6520903411821246</v>
      </c>
      <c r="AL53" s="308">
        <v>100</v>
      </c>
      <c r="AM53" s="308">
        <v>7.0639663880443004</v>
      </c>
      <c r="AN53" s="308">
        <v>87.512452193012308</v>
      </c>
      <c r="AO53" s="308">
        <v>74.13076611018613</v>
      </c>
      <c r="AP53" s="337">
        <v>13.38168608282618</v>
      </c>
      <c r="AQ53" s="531">
        <f>Daten_Polit!M53</f>
        <v>4.7</v>
      </c>
      <c r="AR53" s="532">
        <f>Daten_Polit!N53</f>
        <v>21.3</v>
      </c>
      <c r="AS53" s="532">
        <f>Daten_Polit!O53</f>
        <v>2.6</v>
      </c>
      <c r="AT53" s="532">
        <f>Daten_Polit!P53</f>
        <v>2.9</v>
      </c>
      <c r="AU53" s="532">
        <f>Daten_Polit!Q53</f>
        <v>1.5</v>
      </c>
      <c r="AV53" s="308">
        <v>0.49684059104359451</v>
      </c>
      <c r="AW53" s="308">
        <v>2.4084039657284602</v>
      </c>
      <c r="AX53" s="308">
        <v>0.365748811994768</v>
      </c>
      <c r="AY53" s="308">
        <v>0.39112818883452255</v>
      </c>
      <c r="AZ53" s="308">
        <v>0.22742454841864534</v>
      </c>
      <c r="BA53" s="308">
        <v>6.9371158392434991</v>
      </c>
      <c r="BB53" s="308">
        <v>4.685587089593767</v>
      </c>
      <c r="BC53" s="308">
        <v>9.6793051611828851</v>
      </c>
      <c r="BD53" s="308">
        <v>9.5021995832370365</v>
      </c>
      <c r="BE53" s="308">
        <v>11.304717382067372</v>
      </c>
      <c r="BF53" s="308">
        <v>35.012613426708796</v>
      </c>
      <c r="BG53" s="308">
        <v>41.566400119571902</v>
      </c>
      <c r="BH53" s="308">
        <v>30.424095983999983</v>
      </c>
      <c r="BI53" s="308">
        <v>31.506849315066056</v>
      </c>
      <c r="BJ53" s="308">
        <v>20.659432387308737</v>
      </c>
      <c r="BK53" s="308">
        <v>100</v>
      </c>
      <c r="BL53" s="308">
        <v>11.739883356220879</v>
      </c>
      <c r="BM53" s="308">
        <v>84.82759651177426</v>
      </c>
      <c r="BN53" s="308">
        <v>69.325020469470189</v>
      </c>
      <c r="BO53" s="308">
        <v>15.502576042304081</v>
      </c>
      <c r="BP53" s="308">
        <v>100</v>
      </c>
      <c r="BQ53" s="308">
        <v>53.5953978906999</v>
      </c>
      <c r="BR53" s="308">
        <v>46.4046021093001</v>
      </c>
      <c r="BS53" s="308">
        <v>41.946308724832214</v>
      </c>
      <c r="BT53" s="308">
        <v>4.45829338446788</v>
      </c>
      <c r="BU53" s="308">
        <v>100</v>
      </c>
      <c r="BV53" s="308">
        <v>7.2614822938959005</v>
      </c>
      <c r="BW53" s="308">
        <v>88.026195287092619</v>
      </c>
      <c r="BX53" s="308">
        <v>74.379278356684054</v>
      </c>
      <c r="BY53" s="312">
        <v>13.646916930408558</v>
      </c>
      <c r="BZ53" s="531">
        <f>Daten_Polit!R53</f>
        <v>4.7</v>
      </c>
      <c r="CA53" s="532">
        <f>Daten_Polit!S53</f>
        <v>20</v>
      </c>
      <c r="CB53" s="532">
        <f>Daten_Polit!T53</f>
        <v>2.7</v>
      </c>
      <c r="CC53" s="532">
        <f>Daten_Polit!U53</f>
        <v>3</v>
      </c>
      <c r="CD53" s="532">
        <f>Daten_Polit!V53</f>
        <v>1.6</v>
      </c>
      <c r="CE53" s="309">
        <v>0.4644820487837496</v>
      </c>
      <c r="CF53" s="309">
        <v>1.8443396392044853</v>
      </c>
      <c r="CG53" s="309">
        <v>0.37532989460042981</v>
      </c>
      <c r="CH53" s="309">
        <v>0.39979608807882872</v>
      </c>
      <c r="CI53" s="309">
        <v>0.2468232261326555</v>
      </c>
      <c r="CJ53" s="309">
        <v>6.9134458356014727</v>
      </c>
      <c r="CK53" s="309">
        <v>4.2929292929292924</v>
      </c>
      <c r="CL53" s="309">
        <v>9.847376123772019</v>
      </c>
      <c r="CM53" s="309">
        <v>9.6650449101798213</v>
      </c>
      <c r="CN53" s="309">
        <v>11.382434029147124</v>
      </c>
      <c r="CO53" s="309">
        <v>34.24220093343235</v>
      </c>
      <c r="CP53" s="309">
        <v>44.449088781141214</v>
      </c>
      <c r="CQ53" s="309">
        <v>30.035291152004035</v>
      </c>
      <c r="CR53" s="309">
        <v>31.316926545183758</v>
      </c>
      <c r="CS53" s="309">
        <v>19.163346613526823</v>
      </c>
      <c r="CT53" s="309">
        <v>100</v>
      </c>
      <c r="CU53" s="309">
        <v>11.561037384936562</v>
      </c>
      <c r="CV53" s="309">
        <v>85.142371018181066</v>
      </c>
      <c r="CW53" s="309">
        <v>69.309915408929541</v>
      </c>
      <c r="CX53" s="309">
        <v>15.832455609251525</v>
      </c>
      <c r="CY53" s="309">
        <v>100</v>
      </c>
      <c r="CZ53" s="309">
        <v>49.835067241816802</v>
      </c>
      <c r="DA53" s="309">
        <v>50.164932758183198</v>
      </c>
      <c r="DB53" s="309">
        <v>44.658716061913218</v>
      </c>
      <c r="DC53" s="309">
        <v>5.5062166962699823</v>
      </c>
      <c r="DD53" s="309">
        <v>100</v>
      </c>
      <c r="DE53" s="309">
        <v>7.2172881244778511</v>
      </c>
      <c r="DF53" s="309">
        <v>88.287862969502754</v>
      </c>
      <c r="DG53" s="309">
        <v>74.16726726563023</v>
      </c>
      <c r="DH53" s="313">
        <v>14.120595703872516</v>
      </c>
      <c r="DI53" s="565">
        <f>Daten_Polit!W53</f>
        <v>4.4000000000000004</v>
      </c>
      <c r="DJ53" s="532">
        <f>Daten_Polit!X53</f>
        <v>20.9</v>
      </c>
      <c r="DK53" s="532">
        <f>Daten_Polit!Y53</f>
        <v>2.2999999999999998</v>
      </c>
      <c r="DL53" s="532">
        <f>Daten_Polit!Z53</f>
        <v>2.6</v>
      </c>
      <c r="DM53" s="532">
        <f>Daten_Polit!AA53</f>
        <v>1.3</v>
      </c>
      <c r="DN53" s="309">
        <v>0.46253881896385673</v>
      </c>
      <c r="DO53" s="309">
        <v>2.3847101974101079</v>
      </c>
      <c r="DP53" s="309">
        <v>0.32559819460054934</v>
      </c>
      <c r="DQ53" s="309">
        <v>0.3478245291844162</v>
      </c>
      <c r="DR53" s="309">
        <v>0.21360805385662929</v>
      </c>
      <c r="DS53" s="309">
        <v>7.349154153955924</v>
      </c>
      <c r="DT53" s="309">
        <v>4.8857822295885986</v>
      </c>
      <c r="DU53" s="309">
        <v>10.363676438174823</v>
      </c>
      <c r="DV53" s="309">
        <v>10.097783892683209</v>
      </c>
      <c r="DW53" s="309">
        <v>12.68209083119109</v>
      </c>
      <c r="DX53" s="309">
        <v>33.491421397683411</v>
      </c>
      <c r="DY53" s="309">
        <v>37.033953522042459</v>
      </c>
      <c r="DZ53" s="309">
        <v>29.192381121521482</v>
      </c>
      <c r="EA53" s="309">
        <v>30.486898806282031</v>
      </c>
      <c r="EB53" s="309">
        <v>17.994858611825194</v>
      </c>
      <c r="EC53" s="309">
        <v>100</v>
      </c>
      <c r="ED53" s="309">
        <v>11.685775966797822</v>
      </c>
      <c r="EE53" s="309">
        <v>85.027506622943918</v>
      </c>
      <c r="EF53" s="309">
        <v>68.898733359342344</v>
      </c>
      <c r="EG53" s="309">
        <v>16.128773263601566</v>
      </c>
      <c r="EH53" s="309">
        <v>100</v>
      </c>
      <c r="EI53" s="309">
        <v>55.36105032822757</v>
      </c>
      <c r="EJ53" s="309">
        <v>44.63894967177243</v>
      </c>
      <c r="EK53" s="309">
        <v>39.946511062484802</v>
      </c>
      <c r="EL53" s="309">
        <v>4.6924386092876249</v>
      </c>
      <c r="EM53" s="309">
        <v>100</v>
      </c>
      <c r="EN53" s="309">
        <v>7.3509569852291055</v>
      </c>
      <c r="EO53" s="309">
        <v>88.219100379920519</v>
      </c>
      <c r="EP53" s="309">
        <v>73.609960652899915</v>
      </c>
      <c r="EQ53" s="367">
        <v>14.609139727020592</v>
      </c>
      <c r="ER53" s="531">
        <f>Daten_Polit!AB53</f>
        <v>4</v>
      </c>
      <c r="ES53" s="532">
        <f>Daten_Polit!AC53</f>
        <v>18.899999999999999</v>
      </c>
      <c r="ET53" s="532">
        <f>Daten_Polit!AD53</f>
        <v>2.1</v>
      </c>
      <c r="EU53" s="532">
        <f>Daten_Polit!AE53</f>
        <v>2.2999999999999998</v>
      </c>
      <c r="EV53" s="532">
        <f>Daten_Polit!AF53</f>
        <v>1.2</v>
      </c>
      <c r="EW53" s="309">
        <v>0.42337590227651301</v>
      </c>
      <c r="EX53" s="309">
        <v>2.1769924724068588</v>
      </c>
      <c r="EY53" s="309">
        <v>0.30145072428672426</v>
      </c>
      <c r="EZ53" s="309">
        <v>0.31787329074504928</v>
      </c>
      <c r="FA53" s="309">
        <v>0.22213987575322625</v>
      </c>
      <c r="FB53" s="309">
        <v>7.4374931761109293</v>
      </c>
      <c r="FC53" s="309">
        <v>5.0073403959846052</v>
      </c>
      <c r="FD53" s="309">
        <v>10.407459569714723</v>
      </c>
      <c r="FE53" s="309">
        <v>10.082248488479545</v>
      </c>
      <c r="FF53" s="309">
        <v>13.082437275985662</v>
      </c>
      <c r="FG53" s="309">
        <v>31.837985769019379</v>
      </c>
      <c r="FH53" s="309">
        <v>35.140394773420709</v>
      </c>
      <c r="FI53" s="309">
        <v>27.782385947791603</v>
      </c>
      <c r="FJ53" s="309">
        <v>28.976464148880133</v>
      </c>
      <c r="FK53" s="309">
        <v>17.977528089866428</v>
      </c>
      <c r="FL53" s="309">
        <v>100</v>
      </c>
      <c r="FM53" s="309">
        <v>11.391276959594729</v>
      </c>
      <c r="FN53" s="309">
        <v>85.288363175736762</v>
      </c>
      <c r="FO53" s="309">
        <v>68.586355771513055</v>
      </c>
      <c r="FP53" s="309">
        <v>16.702007404223707</v>
      </c>
      <c r="FQ53" s="309">
        <v>100</v>
      </c>
      <c r="FR53" s="309">
        <v>55.613441000260487</v>
      </c>
      <c r="FS53" s="309">
        <v>44.38655899973952</v>
      </c>
      <c r="FT53" s="309">
        <v>39.802031779109143</v>
      </c>
      <c r="FU53" s="309">
        <v>4.5845272206303722</v>
      </c>
      <c r="FV53" s="309">
        <v>100</v>
      </c>
      <c r="FW53" s="309">
        <v>7.2125136158533483</v>
      </c>
      <c r="FX53" s="309">
        <v>88.359390881648054</v>
      </c>
      <c r="FY53" s="309">
        <v>73.201799678044566</v>
      </c>
      <c r="FZ53" s="313">
        <v>15.157591203603477</v>
      </c>
      <c r="GA53" s="570">
        <f>Daten_Polit!AG53</f>
        <v>4.5</v>
      </c>
      <c r="GB53" s="571">
        <f>Daten_Polit!AH53</f>
        <v>21</v>
      </c>
      <c r="GC53" s="571">
        <f>Daten_Polit!AI53</f>
        <v>2.4</v>
      </c>
      <c r="GD53" s="571">
        <f>Daten_Polit!AJ53</f>
        <v>2.6</v>
      </c>
      <c r="GE53" s="571">
        <f>Daten_Polit!AK53</f>
        <v>1.5</v>
      </c>
      <c r="GF53" s="444">
        <v>0.41629866784426289</v>
      </c>
      <c r="GG53" s="444">
        <v>2.1977436906217354</v>
      </c>
      <c r="GH53" s="444">
        <v>0.29237632353827353</v>
      </c>
      <c r="GI53" s="444">
        <v>0.30834376334161756</v>
      </c>
      <c r="GJ53" s="444">
        <v>0.2187179589691193</v>
      </c>
      <c r="GK53" s="444">
        <v>6.2900751347311772</v>
      </c>
      <c r="GL53" s="444">
        <v>4.3471960585423037</v>
      </c>
      <c r="GM53" s="444">
        <v>8.589749107027437</v>
      </c>
      <c r="GN53" s="444">
        <v>8.300181719954816</v>
      </c>
      <c r="GO53" s="444">
        <v>10.639777468705057</v>
      </c>
      <c r="GP53" s="444">
        <v>30.570593962997943</v>
      </c>
      <c r="GQ53" s="444">
        <v>35.003597122303091</v>
      </c>
      <c r="GR53" s="444">
        <v>25.334409104418032</v>
      </c>
      <c r="GS53" s="444">
        <v>26.867265226885255</v>
      </c>
      <c r="GT53" s="444">
        <v>14.60597826085796</v>
      </c>
      <c r="GU53" s="444">
        <v>100</v>
      </c>
      <c r="GV53" s="444">
        <v>11.471857554944238</v>
      </c>
      <c r="GW53" s="444">
        <v>84.950538390390207</v>
      </c>
      <c r="GX53" s="444">
        <v>67.64308915342086</v>
      </c>
      <c r="GY53" s="444">
        <v>17.307449236969337</v>
      </c>
      <c r="GZ53" s="444">
        <v>100</v>
      </c>
      <c r="HA53" s="444">
        <v>54.174972314507194</v>
      </c>
      <c r="HB53" s="444">
        <v>45.825027685492806</v>
      </c>
      <c r="HC53" s="444">
        <v>40.177187153931342</v>
      </c>
      <c r="HD53" s="444">
        <v>5.6478405315614628</v>
      </c>
      <c r="HE53" s="444">
        <v>100</v>
      </c>
      <c r="HF53" s="444">
        <v>7.235481871323568</v>
      </c>
      <c r="HG53" s="444">
        <v>87.996633385907614</v>
      </c>
      <c r="HH53" s="444">
        <v>72.319441350378582</v>
      </c>
      <c r="HI53" s="445">
        <v>15.677192035529034</v>
      </c>
      <c r="HJ53" s="570">
        <f>Daten_Polit!AL53</f>
        <v>4.3</v>
      </c>
      <c r="HK53" s="571">
        <f>Daten_Polit!AM53</f>
        <v>20.5</v>
      </c>
      <c r="HL53" s="571">
        <f>Daten_Polit!AN53</f>
        <v>2.2999999999999998</v>
      </c>
      <c r="HM53" s="571">
        <f>Daten_Polit!AO53</f>
        <v>2.5</v>
      </c>
      <c r="HN53" s="571">
        <f>Daten_Polit!AP53</f>
        <v>1.5</v>
      </c>
      <c r="HO53" s="444">
        <v>0.3775835569930952</v>
      </c>
      <c r="HP53" s="444">
        <v>2.0166324533212836</v>
      </c>
      <c r="HQ53" s="444">
        <v>0.26262967819677419</v>
      </c>
      <c r="HR53" s="444">
        <v>0.27456510746610818</v>
      </c>
      <c r="HS53" s="444">
        <v>0.20963888426631397</v>
      </c>
      <c r="HT53" s="444">
        <v>6.5122952453071328</v>
      </c>
      <c r="HU53" s="444">
        <v>4.4459920096764209</v>
      </c>
      <c r="HV53" s="444">
        <v>8.9773273338868371</v>
      </c>
      <c r="HW53" s="444">
        <v>8.5188527878058569</v>
      </c>
      <c r="HX53" s="444">
        <v>12.080081438752913</v>
      </c>
      <c r="HY53" s="444">
        <v>40.647402558283183</v>
      </c>
      <c r="HZ53" s="444">
        <v>45.599026512776341</v>
      </c>
      <c r="IA53" s="444">
        <v>34.740417273166599</v>
      </c>
      <c r="IB53" s="444">
        <v>36.150187228012058</v>
      </c>
      <c r="IC53" s="444">
        <v>25.163286352695064</v>
      </c>
      <c r="ID53" s="444">
        <v>100</v>
      </c>
      <c r="IE53" s="444">
        <v>11.282652904619336</v>
      </c>
      <c r="IF53" s="444">
        <v>85.367414232360389</v>
      </c>
      <c r="IG53" s="444">
        <v>67.616869937501988</v>
      </c>
      <c r="IH53" s="444">
        <v>17.750544294858397</v>
      </c>
      <c r="II53" s="444">
        <v>100</v>
      </c>
      <c r="IJ53" s="444">
        <v>55.008572128336994</v>
      </c>
      <c r="IK53" s="444">
        <v>44.991427871662999</v>
      </c>
      <c r="IL53" s="444">
        <v>39.333823169238308</v>
      </c>
      <c r="IM53" s="444">
        <v>5.6576047024246883</v>
      </c>
      <c r="IN53" s="444">
        <v>100</v>
      </c>
      <c r="IO53" s="444">
        <v>7.211834444338816</v>
      </c>
      <c r="IP53" s="444">
        <v>88.393423280525269</v>
      </c>
      <c r="IQ53" s="444">
        <v>72.144003563125864</v>
      </c>
      <c r="IR53" s="445">
        <v>16.249419717399427</v>
      </c>
      <c r="IS53" s="443">
        <f>Daten_Polit!AQ53</f>
        <v>4.4000000000000004</v>
      </c>
      <c r="IT53" s="227">
        <f>Daten_Polit!AR53</f>
        <v>22.9</v>
      </c>
      <c r="IU53" s="227">
        <f>Daten_Polit!AS53</f>
        <v>2.1</v>
      </c>
      <c r="IV53" s="227">
        <f>Daten_Polit!AT53</f>
        <v>2.2999999999999998</v>
      </c>
      <c r="IW53" s="227">
        <f>Daten_Polit!AU53</f>
        <v>1.3</v>
      </c>
      <c r="IX53" s="444" t="s">
        <v>820</v>
      </c>
      <c r="IY53" s="444" t="s">
        <v>820</v>
      </c>
      <c r="IZ53" s="444" t="s">
        <v>820</v>
      </c>
      <c r="JA53" s="444" t="s">
        <v>820</v>
      </c>
      <c r="JB53" s="444" t="s">
        <v>820</v>
      </c>
      <c r="JC53" s="444" t="s">
        <v>820</v>
      </c>
      <c r="JD53" s="444" t="s">
        <v>820</v>
      </c>
      <c r="JE53" s="444" t="s">
        <v>820</v>
      </c>
      <c r="JF53" s="444" t="s">
        <v>820</v>
      </c>
      <c r="JG53" s="444" t="s">
        <v>820</v>
      </c>
      <c r="JH53" s="444" t="s">
        <v>820</v>
      </c>
      <c r="JI53" s="444" t="s">
        <v>820</v>
      </c>
      <c r="JJ53" s="444" t="s">
        <v>820</v>
      </c>
      <c r="JK53" s="444" t="s">
        <v>820</v>
      </c>
      <c r="JL53" s="444" t="s">
        <v>820</v>
      </c>
      <c r="JM53" s="444" t="s">
        <v>820</v>
      </c>
      <c r="JN53" s="444" t="s">
        <v>820</v>
      </c>
      <c r="JO53" s="444" t="s">
        <v>820</v>
      </c>
      <c r="JP53" s="444" t="s">
        <v>820</v>
      </c>
      <c r="JQ53" s="444" t="s">
        <v>820</v>
      </c>
      <c r="JR53" s="444" t="s">
        <v>820</v>
      </c>
      <c r="JS53" s="444" t="s">
        <v>820</v>
      </c>
      <c r="JT53" s="444" t="s">
        <v>820</v>
      </c>
      <c r="JU53" s="444" t="s">
        <v>820</v>
      </c>
      <c r="JV53" s="444" t="s">
        <v>820</v>
      </c>
      <c r="JW53" s="444" t="s">
        <v>820</v>
      </c>
      <c r="JX53" s="444" t="s">
        <v>820</v>
      </c>
      <c r="JY53" s="444" t="s">
        <v>820</v>
      </c>
      <c r="JZ53" s="444" t="s">
        <v>820</v>
      </c>
      <c r="KA53" s="445" t="s">
        <v>820</v>
      </c>
    </row>
    <row r="54" spans="4:287" ht="12.65" customHeight="1" x14ac:dyDescent="0.2">
      <c r="D54" s="276"/>
      <c r="E54" s="3" t="str">
        <f>Daten_Polit!E54</f>
        <v>03153</v>
      </c>
      <c r="F54" s="229" t="str">
        <f>Daten_Polit!F54</f>
        <v>Goslar</v>
      </c>
      <c r="G54" s="246"/>
      <c r="H54" s="531">
        <f>Daten_Polit!H54</f>
        <v>7.9</v>
      </c>
      <c r="I54" s="532">
        <f>Daten_Polit!I54</f>
        <v>25.7</v>
      </c>
      <c r="J54" s="532">
        <f>Daten_Polit!J54</f>
        <v>5.2</v>
      </c>
      <c r="K54" s="532">
        <f>Daten_Polit!K54</f>
        <v>5.6</v>
      </c>
      <c r="L54" s="532">
        <f>Daten_Polit!L54</f>
        <v>2.8</v>
      </c>
      <c r="M54" s="308">
        <v>0.8247688510700999</v>
      </c>
      <c r="N54" s="308">
        <v>3.385493092100663</v>
      </c>
      <c r="O54" s="308">
        <v>0.65434588096079338</v>
      </c>
      <c r="P54" s="308">
        <v>0.6726664574799881</v>
      </c>
      <c r="Q54" s="308">
        <v>0.51982292464929858</v>
      </c>
      <c r="R54" s="308">
        <v>6.7640383516805453</v>
      </c>
      <c r="S54" s="308">
        <v>4.424596358639703</v>
      </c>
      <c r="T54" s="308">
        <v>8.744678402945576</v>
      </c>
      <c r="U54" s="308">
        <v>8.5311642863898616</v>
      </c>
      <c r="V54" s="308">
        <v>10.9688013136289</v>
      </c>
      <c r="W54" s="308">
        <v>39.727626459145718</v>
      </c>
      <c r="X54" s="308">
        <v>42.336270952132708</v>
      </c>
      <c r="Y54" s="308">
        <v>37.525779184945257</v>
      </c>
      <c r="Z54" s="308">
        <v>38.462273770075697</v>
      </c>
      <c r="AA54" s="308">
        <v>27.867236280003659</v>
      </c>
      <c r="AB54" s="308">
        <v>100</v>
      </c>
      <c r="AC54" s="308">
        <v>13.784768132469871</v>
      </c>
      <c r="AD54" s="308">
        <v>82.886823573220454</v>
      </c>
      <c r="AE54" s="308">
        <v>69.311608489924311</v>
      </c>
      <c r="AF54" s="308">
        <v>13.575215083296147</v>
      </c>
      <c r="AG54" s="308">
        <v>100</v>
      </c>
      <c r="AH54" s="308">
        <v>46.170506005119108</v>
      </c>
      <c r="AI54" s="308">
        <v>53.82949399488087</v>
      </c>
      <c r="AJ54" s="308">
        <v>49.143532191376252</v>
      </c>
      <c r="AK54" s="308">
        <v>4.6859618035046271</v>
      </c>
      <c r="AL54" s="308">
        <v>100</v>
      </c>
      <c r="AM54" s="308">
        <v>7.4367182844554636</v>
      </c>
      <c r="AN54" s="308">
        <v>87.568254640729634</v>
      </c>
      <c r="AO54" s="308">
        <v>77.071893557693386</v>
      </c>
      <c r="AP54" s="337">
        <v>10.496361083036247</v>
      </c>
      <c r="AQ54" s="531">
        <f>Daten_Polit!M54</f>
        <v>7.6</v>
      </c>
      <c r="AR54" s="532">
        <f>Daten_Polit!N54</f>
        <v>25.2</v>
      </c>
      <c r="AS54" s="532">
        <f>Daten_Polit!O54</f>
        <v>5</v>
      </c>
      <c r="AT54" s="532">
        <f>Daten_Polit!P54</f>
        <v>5.4</v>
      </c>
      <c r="AU54" s="532">
        <f>Daten_Polit!Q54</f>
        <v>3</v>
      </c>
      <c r="AV54" s="308">
        <v>0.82505355354257603</v>
      </c>
      <c r="AW54" s="308">
        <v>3.2421881481736614</v>
      </c>
      <c r="AX54" s="308">
        <v>0.65614008869516693</v>
      </c>
      <c r="AY54" s="308">
        <v>0.67758767145768062</v>
      </c>
      <c r="AZ54" s="308">
        <v>0.50350331685900074</v>
      </c>
      <c r="BA54" s="308">
        <v>6.8729573519231524</v>
      </c>
      <c r="BB54" s="308">
        <v>4.7699234908664225</v>
      </c>
      <c r="BC54" s="308">
        <v>8.9598064756233722</v>
      </c>
      <c r="BD54" s="308">
        <v>8.6907216494845354</v>
      </c>
      <c r="BE54" s="308">
        <v>11.450381679389313</v>
      </c>
      <c r="BF54" s="308">
        <v>37.03143358388003</v>
      </c>
      <c r="BG54" s="308">
        <v>39.899064318866273</v>
      </c>
      <c r="BH54" s="308">
        <v>36.643121635499597</v>
      </c>
      <c r="BI54" s="308">
        <v>37.750518313753453</v>
      </c>
      <c r="BJ54" s="308">
        <v>26.618705035980405</v>
      </c>
      <c r="BK54" s="308">
        <v>100</v>
      </c>
      <c r="BL54" s="308">
        <v>13.867542955939861</v>
      </c>
      <c r="BM54" s="308">
        <v>83.142388456407701</v>
      </c>
      <c r="BN54" s="308">
        <v>69.016409000886014</v>
      </c>
      <c r="BO54" s="308">
        <v>14.125979455521684</v>
      </c>
      <c r="BP54" s="308">
        <v>100</v>
      </c>
      <c r="BQ54" s="308">
        <v>46.161719549641752</v>
      </c>
      <c r="BR54" s="308">
        <v>53.838280450358248</v>
      </c>
      <c r="BS54" s="308">
        <v>48.188331627430905</v>
      </c>
      <c r="BT54" s="308">
        <v>5.6499488229273283</v>
      </c>
      <c r="BU54" s="308">
        <v>100</v>
      </c>
      <c r="BV54" s="308">
        <v>7.6619645634383629</v>
      </c>
      <c r="BW54" s="308">
        <v>87.88340424317667</v>
      </c>
      <c r="BX54" s="308">
        <v>77.055971816510663</v>
      </c>
      <c r="BY54" s="312">
        <v>10.827432426666023</v>
      </c>
      <c r="BZ54" s="531">
        <f>Daten_Polit!R54</f>
        <v>7.1</v>
      </c>
      <c r="CA54" s="532">
        <f>Daten_Polit!S54</f>
        <v>23.8</v>
      </c>
      <c r="CB54" s="532">
        <f>Daten_Polit!T54</f>
        <v>4.5999999999999996</v>
      </c>
      <c r="CC54" s="532">
        <f>Daten_Polit!U54</f>
        <v>5</v>
      </c>
      <c r="CD54" s="532">
        <f>Daten_Polit!V54</f>
        <v>3</v>
      </c>
      <c r="CE54" s="309">
        <v>0.74418140045949455</v>
      </c>
      <c r="CF54" s="309">
        <v>2.8686317268704382</v>
      </c>
      <c r="CG54" s="309">
        <v>0.58900533468675542</v>
      </c>
      <c r="CH54" s="309">
        <v>0.61698012449350925</v>
      </c>
      <c r="CI54" s="309">
        <v>0.40274335528059274</v>
      </c>
      <c r="CJ54" s="309">
        <v>6.9304568614419857</v>
      </c>
      <c r="CK54" s="309">
        <v>4.9292376970086051</v>
      </c>
      <c r="CL54" s="309">
        <v>9.102286564740778</v>
      </c>
      <c r="CM54" s="309">
        <v>8.9939660733936631</v>
      </c>
      <c r="CN54" s="309">
        <v>9.9906629318394025</v>
      </c>
      <c r="CO54" s="309">
        <v>35.957640354943621</v>
      </c>
      <c r="CP54" s="309">
        <v>39.646857188410863</v>
      </c>
      <c r="CQ54" s="309">
        <v>35.999726757295399</v>
      </c>
      <c r="CR54" s="309">
        <v>36.812260536400004</v>
      </c>
      <c r="CS54" s="309">
        <v>29.326620516064107</v>
      </c>
      <c r="CT54" s="309">
        <v>100</v>
      </c>
      <c r="CU54" s="309">
        <v>13.553529281405932</v>
      </c>
      <c r="CV54" s="309">
        <v>83.514044780755157</v>
      </c>
      <c r="CW54" s="309">
        <v>69.054351791885651</v>
      </c>
      <c r="CX54" s="309">
        <v>14.459692988869499</v>
      </c>
      <c r="CY54" s="309">
        <v>100</v>
      </c>
      <c r="CZ54" s="309">
        <v>45.67450353800502</v>
      </c>
      <c r="DA54" s="309">
        <v>54.325496461994973</v>
      </c>
      <c r="DB54" s="309">
        <v>48.43643003880392</v>
      </c>
      <c r="DC54" s="309">
        <v>5.8890664231910508</v>
      </c>
      <c r="DD54" s="309">
        <v>100</v>
      </c>
      <c r="DE54" s="309">
        <v>7.9159661272658335</v>
      </c>
      <c r="DF54" s="309">
        <v>87.792326179767869</v>
      </c>
      <c r="DG54" s="309">
        <v>76.3285056575113</v>
      </c>
      <c r="DH54" s="313">
        <v>11.46382052225656</v>
      </c>
      <c r="DI54" s="565">
        <f>Daten_Polit!W54</f>
        <v>6.4</v>
      </c>
      <c r="DJ54" s="532">
        <f>Daten_Polit!X54</f>
        <v>24</v>
      </c>
      <c r="DK54" s="532">
        <f>Daten_Polit!Y54</f>
        <v>3.8</v>
      </c>
      <c r="DL54" s="532">
        <f>Daten_Polit!Z54</f>
        <v>4</v>
      </c>
      <c r="DM54" s="532">
        <f>Daten_Polit!AA54</f>
        <v>2.5</v>
      </c>
      <c r="DN54" s="309">
        <v>0.68551301211751259</v>
      </c>
      <c r="DO54" s="309">
        <v>3.1745573833768317</v>
      </c>
      <c r="DP54" s="309">
        <v>0.4868624628238859</v>
      </c>
      <c r="DQ54" s="309">
        <v>0.4939166246747374</v>
      </c>
      <c r="DR54" s="309">
        <v>0.44234619447956497</v>
      </c>
      <c r="DS54" s="309">
        <v>7.4367267120454841</v>
      </c>
      <c r="DT54" s="309">
        <v>5.3603006189213085</v>
      </c>
      <c r="DU54" s="309">
        <v>9.6016303929860882</v>
      </c>
      <c r="DV54" s="309">
        <v>9.1434029436024975</v>
      </c>
      <c r="DW54" s="309">
        <v>13.151698620921628</v>
      </c>
      <c r="DX54" s="309">
        <v>34.504257907540271</v>
      </c>
      <c r="DY54" s="309">
        <v>34.754574931979647</v>
      </c>
      <c r="DZ54" s="309">
        <v>34.271626028883858</v>
      </c>
      <c r="EA54" s="309">
        <v>35.453588348832511</v>
      </c>
      <c r="EB54" s="309">
        <v>25.168918918902005</v>
      </c>
      <c r="EC54" s="309">
        <v>100</v>
      </c>
      <c r="ED54" s="309">
        <v>13.814053859922875</v>
      </c>
      <c r="EE54" s="309">
        <v>83.343671132011835</v>
      </c>
      <c r="EF54" s="309">
        <v>68.603430533072242</v>
      </c>
      <c r="EG54" s="309">
        <v>14.740240598939602</v>
      </c>
      <c r="EH54" s="309">
        <v>100</v>
      </c>
      <c r="EI54" s="309">
        <v>52.145971999081951</v>
      </c>
      <c r="EJ54" s="309">
        <v>47.854028000918063</v>
      </c>
      <c r="EK54" s="309">
        <v>42.322699104888684</v>
      </c>
      <c r="EL54" s="309">
        <v>5.5313288960293781</v>
      </c>
      <c r="EM54" s="309">
        <v>100</v>
      </c>
      <c r="EN54" s="309">
        <v>8.1323627383034331</v>
      </c>
      <c r="EO54" s="309">
        <v>87.775608718534514</v>
      </c>
      <c r="EP54" s="309">
        <v>75.769050927292284</v>
      </c>
      <c r="EQ54" s="367">
        <v>12.00655779124223</v>
      </c>
      <c r="ER54" s="531">
        <f>Daten_Polit!AB54</f>
        <v>5.9</v>
      </c>
      <c r="ES54" s="532">
        <f>Daten_Polit!AC54</f>
        <v>22.2</v>
      </c>
      <c r="ET54" s="532">
        <f>Daten_Polit!AD54</f>
        <v>3.4</v>
      </c>
      <c r="EU54" s="532">
        <f>Daten_Polit!AE54</f>
        <v>3.7</v>
      </c>
      <c r="EV54" s="532">
        <f>Daten_Polit!AF54</f>
        <v>2.4</v>
      </c>
      <c r="EW54" s="309">
        <v>0.67079516710432918</v>
      </c>
      <c r="EX54" s="309">
        <v>3.072979456648552</v>
      </c>
      <c r="EY54" s="309">
        <v>0.47007312555901209</v>
      </c>
      <c r="EZ54" s="309">
        <v>0.47524700769462341</v>
      </c>
      <c r="FA54" s="309">
        <v>0.43874535866972136</v>
      </c>
      <c r="FB54" s="309">
        <v>7.4663704800691111</v>
      </c>
      <c r="FC54" s="309">
        <v>5.460299655476236</v>
      </c>
      <c r="FD54" s="309">
        <v>9.5835975480870843</v>
      </c>
      <c r="FE54" s="309">
        <v>9.388698877595079</v>
      </c>
      <c r="FF54" s="309">
        <v>10.980662983426932</v>
      </c>
      <c r="FG54" s="309">
        <v>30.570151037481125</v>
      </c>
      <c r="FH54" s="309">
        <v>29.75160256410096</v>
      </c>
      <c r="FI54" s="309">
        <v>31.438268986000217</v>
      </c>
      <c r="FJ54" s="309">
        <v>32.808640480457846</v>
      </c>
      <c r="FK54" s="309">
        <v>21.758467328090557</v>
      </c>
      <c r="FL54" s="309">
        <v>100</v>
      </c>
      <c r="FM54" s="309">
        <v>13.784054354334984</v>
      </c>
      <c r="FN54" s="309">
        <v>83.22437599471138</v>
      </c>
      <c r="FO54" s="309">
        <v>68.004469422020847</v>
      </c>
      <c r="FP54" s="309">
        <v>15.219906572690514</v>
      </c>
      <c r="FQ54" s="309">
        <v>100</v>
      </c>
      <c r="FR54" s="309">
        <v>52.037864843544568</v>
      </c>
      <c r="FS54" s="309">
        <v>47.962135156455432</v>
      </c>
      <c r="FT54" s="309">
        <v>42.308703655009204</v>
      </c>
      <c r="FU54" s="309">
        <v>5.6534315014462262</v>
      </c>
      <c r="FV54" s="309">
        <v>100</v>
      </c>
      <c r="FW54" s="309">
        <v>8.478082834193664</v>
      </c>
      <c r="FX54" s="309">
        <v>87.276936498767483</v>
      </c>
      <c r="FY54" s="309">
        <v>74.905972592621822</v>
      </c>
      <c r="FZ54" s="313">
        <v>12.370963906145658</v>
      </c>
      <c r="GA54" s="570">
        <f>Daten_Polit!AG54</f>
        <v>6.9</v>
      </c>
      <c r="GB54" s="571">
        <f>Daten_Polit!AH54</f>
        <v>25.8</v>
      </c>
      <c r="GC54" s="571">
        <f>Daten_Polit!AI54</f>
        <v>4.0999999999999996</v>
      </c>
      <c r="GD54" s="571">
        <f>Daten_Polit!AJ54</f>
        <v>4.3</v>
      </c>
      <c r="GE54" s="571">
        <f>Daten_Polit!AK54</f>
        <v>3</v>
      </c>
      <c r="GF54" s="444">
        <v>0.71934068837028242</v>
      </c>
      <c r="GG54" s="444">
        <v>3.4022928781303343</v>
      </c>
      <c r="GH54" s="444">
        <v>0.49514193884696467</v>
      </c>
      <c r="GI54" s="444">
        <v>0.50663348215592807</v>
      </c>
      <c r="GJ54" s="444">
        <v>0.42697206456164832</v>
      </c>
      <c r="GK54" s="444">
        <v>6.078260715110436</v>
      </c>
      <c r="GL54" s="444">
        <v>4.6296296296296298</v>
      </c>
      <c r="GM54" s="444">
        <v>7.6001456664236677</v>
      </c>
      <c r="GN54" s="444">
        <v>7.39088345469073</v>
      </c>
      <c r="GO54" s="444">
        <v>8.9435287760055182</v>
      </c>
      <c r="GP54" s="444">
        <v>29.551945890062992</v>
      </c>
      <c r="GQ54" s="444">
        <v>29.379768054463696</v>
      </c>
      <c r="GR54" s="444">
        <v>29.735943955450917</v>
      </c>
      <c r="GS54" s="444">
        <v>30.587306205577448</v>
      </c>
      <c r="GT54" s="444">
        <v>24.311440677963528</v>
      </c>
      <c r="GU54" s="444">
        <v>100</v>
      </c>
      <c r="GV54" s="444">
        <v>14.231082496706829</v>
      </c>
      <c r="GW54" s="444">
        <v>82.58119493943434</v>
      </c>
      <c r="GX54" s="444">
        <v>67.195670181690176</v>
      </c>
      <c r="GY54" s="444">
        <v>15.385524757744179</v>
      </c>
      <c r="GZ54" s="444">
        <v>100</v>
      </c>
      <c r="HA54" s="444">
        <v>51.651358217705699</v>
      </c>
      <c r="HB54" s="444">
        <v>48.348641782294308</v>
      </c>
      <c r="HC54" s="444">
        <v>42.036349423490329</v>
      </c>
      <c r="HD54" s="444">
        <v>6.3122923588039868</v>
      </c>
      <c r="HE54" s="444">
        <v>100</v>
      </c>
      <c r="HF54" s="444">
        <v>8.4888144668056782</v>
      </c>
      <c r="HG54" s="444">
        <v>86.950089368519329</v>
      </c>
      <c r="HH54" s="444">
        <v>74.407120038177766</v>
      </c>
      <c r="HI54" s="445">
        <v>12.542969330341574</v>
      </c>
      <c r="HJ54" s="570">
        <f>Daten_Polit!AL54</f>
        <v>6.6</v>
      </c>
      <c r="HK54" s="571">
        <f>Daten_Polit!AM54</f>
        <v>24.7</v>
      </c>
      <c r="HL54" s="571">
        <f>Daten_Polit!AN54</f>
        <v>3.8</v>
      </c>
      <c r="HM54" s="571">
        <f>Daten_Polit!AO54</f>
        <v>4</v>
      </c>
      <c r="HN54" s="571">
        <f>Daten_Polit!AP54</f>
        <v>2.8</v>
      </c>
      <c r="HO54" s="444">
        <v>0.58971503979545548</v>
      </c>
      <c r="HP54" s="444">
        <v>2.6823982337797023</v>
      </c>
      <c r="HQ54" s="444">
        <v>0.40748870087187283</v>
      </c>
      <c r="HR54" s="444">
        <v>0.41583552778488148</v>
      </c>
      <c r="HS54" s="444">
        <v>0.36081779640235839</v>
      </c>
      <c r="HT54" s="444">
        <v>6.5492190337813767</v>
      </c>
      <c r="HU54" s="444">
        <v>4.9112713156800902</v>
      </c>
      <c r="HV54" s="444">
        <v>8.3498702488168473</v>
      </c>
      <c r="HW54" s="444">
        <v>8.2315994338287339</v>
      </c>
      <c r="HX54" s="444">
        <v>9.0934371523905355</v>
      </c>
      <c r="HY54" s="444">
        <v>37.178991550229199</v>
      </c>
      <c r="HZ54" s="444">
        <v>38.825711186537518</v>
      </c>
      <c r="IA54" s="444">
        <v>35.356282539439519</v>
      </c>
      <c r="IB54" s="444">
        <v>36.252417577476727</v>
      </c>
      <c r="IC54" s="444">
        <v>29.671897289601102</v>
      </c>
      <c r="ID54" s="444">
        <v>100</v>
      </c>
      <c r="IE54" s="444">
        <v>14.325566231963972</v>
      </c>
      <c r="IF54" s="444">
        <v>82.625426328987587</v>
      </c>
      <c r="IG54" s="444">
        <v>66.80469826914846</v>
      </c>
      <c r="IH54" s="444">
        <v>15.820728059839114</v>
      </c>
      <c r="II54" s="444">
        <v>100</v>
      </c>
      <c r="IJ54" s="444">
        <v>52.95010845986986</v>
      </c>
      <c r="IK54" s="444">
        <v>47.049891540130147</v>
      </c>
      <c r="IL54" s="444">
        <v>40.694143167028201</v>
      </c>
      <c r="IM54" s="444">
        <v>6.3557483731019522</v>
      </c>
      <c r="IN54" s="444">
        <v>100</v>
      </c>
      <c r="IO54" s="444">
        <v>8.7759115502451799</v>
      </c>
      <c r="IP54" s="444">
        <v>86.949685381587088</v>
      </c>
      <c r="IQ54" s="444">
        <v>73.75841129987873</v>
      </c>
      <c r="IR54" s="445">
        <v>13.191274081708345</v>
      </c>
      <c r="IS54" s="443">
        <f>Daten_Polit!AQ54</f>
        <v>6.2</v>
      </c>
      <c r="IT54" s="227">
        <f>Daten_Polit!AR54</f>
        <v>24.3</v>
      </c>
      <c r="IU54" s="227">
        <f>Daten_Polit!AS54</f>
        <v>3.3</v>
      </c>
      <c r="IV54" s="227">
        <f>Daten_Polit!AT54</f>
        <v>3.5</v>
      </c>
      <c r="IW54" s="227">
        <f>Daten_Polit!AU54</f>
        <v>2.5</v>
      </c>
      <c r="IX54" s="444" t="s">
        <v>820</v>
      </c>
      <c r="IY54" s="444" t="s">
        <v>820</v>
      </c>
      <c r="IZ54" s="444" t="s">
        <v>820</v>
      </c>
      <c r="JA54" s="444" t="s">
        <v>820</v>
      </c>
      <c r="JB54" s="444" t="s">
        <v>820</v>
      </c>
      <c r="JC54" s="444" t="s">
        <v>820</v>
      </c>
      <c r="JD54" s="444" t="s">
        <v>820</v>
      </c>
      <c r="JE54" s="444" t="s">
        <v>820</v>
      </c>
      <c r="JF54" s="444" t="s">
        <v>820</v>
      </c>
      <c r="JG54" s="444" t="s">
        <v>820</v>
      </c>
      <c r="JH54" s="444" t="s">
        <v>820</v>
      </c>
      <c r="JI54" s="444" t="s">
        <v>820</v>
      </c>
      <c r="JJ54" s="444" t="s">
        <v>820</v>
      </c>
      <c r="JK54" s="444" t="s">
        <v>820</v>
      </c>
      <c r="JL54" s="444" t="s">
        <v>820</v>
      </c>
      <c r="JM54" s="444" t="s">
        <v>820</v>
      </c>
      <c r="JN54" s="444" t="s">
        <v>820</v>
      </c>
      <c r="JO54" s="444" t="s">
        <v>820</v>
      </c>
      <c r="JP54" s="444" t="s">
        <v>820</v>
      </c>
      <c r="JQ54" s="444" t="s">
        <v>820</v>
      </c>
      <c r="JR54" s="444" t="s">
        <v>820</v>
      </c>
      <c r="JS54" s="444" t="s">
        <v>820</v>
      </c>
      <c r="JT54" s="444" t="s">
        <v>820</v>
      </c>
      <c r="JU54" s="444" t="s">
        <v>820</v>
      </c>
      <c r="JV54" s="444" t="s">
        <v>820</v>
      </c>
      <c r="JW54" s="444" t="s">
        <v>820</v>
      </c>
      <c r="JX54" s="444" t="s">
        <v>820</v>
      </c>
      <c r="JY54" s="444" t="s">
        <v>820</v>
      </c>
      <c r="JZ54" s="444" t="s">
        <v>820</v>
      </c>
      <c r="KA54" s="445" t="s">
        <v>820</v>
      </c>
    </row>
    <row r="55" spans="4:287" ht="12.65" customHeight="1" x14ac:dyDescent="0.2">
      <c r="D55" s="276"/>
      <c r="E55" s="3" t="str">
        <f>Daten_Polit!E55</f>
        <v>03154</v>
      </c>
      <c r="F55" s="229" t="str">
        <f>Daten_Polit!F55</f>
        <v>Helmstedt</v>
      </c>
      <c r="G55" s="246"/>
      <c r="H55" s="531">
        <f>Daten_Polit!H55</f>
        <v>7</v>
      </c>
      <c r="I55" s="532">
        <f>Daten_Polit!I55</f>
        <v>32.4</v>
      </c>
      <c r="J55" s="532">
        <f>Daten_Polit!J55</f>
        <v>3.7</v>
      </c>
      <c r="K55" s="532">
        <f>Daten_Polit!K55</f>
        <v>4.0999999999999996</v>
      </c>
      <c r="L55" s="532">
        <f>Daten_Polit!L55</f>
        <v>1.3</v>
      </c>
      <c r="M55" s="308">
        <v>0.54683306494900696</v>
      </c>
      <c r="N55" s="308">
        <v>3.2001859540669968</v>
      </c>
      <c r="O55" s="308">
        <v>0.38128313731974578</v>
      </c>
      <c r="P55" s="308">
        <v>0.40489791419083221</v>
      </c>
      <c r="Q55" s="308">
        <v>0.20069251430622298</v>
      </c>
      <c r="R55" s="308">
        <v>5.4548567794329887</v>
      </c>
      <c r="S55" s="308">
        <v>3.331398204796201</v>
      </c>
      <c r="T55" s="308">
        <v>8.0876251590422328</v>
      </c>
      <c r="U55" s="308">
        <v>7.8925813245964873</v>
      </c>
      <c r="V55" s="308">
        <v>11.472081218278769</v>
      </c>
      <c r="W55" s="308">
        <v>46.517639528299497</v>
      </c>
      <c r="X55" s="308">
        <v>50.327002329332558</v>
      </c>
      <c r="Y55" s="308">
        <v>41.669926787010368</v>
      </c>
      <c r="Z55" s="308">
        <v>42.39380870798233</v>
      </c>
      <c r="AA55" s="308">
        <v>28.985507246335406</v>
      </c>
      <c r="AB55" s="308">
        <v>100</v>
      </c>
      <c r="AC55" s="308">
        <v>11.792158982151069</v>
      </c>
      <c r="AD55" s="308">
        <v>84.474188298524581</v>
      </c>
      <c r="AE55" s="308">
        <v>71.623460335703484</v>
      </c>
      <c r="AF55" s="308">
        <v>12.850727962821097</v>
      </c>
      <c r="AG55" s="308">
        <v>100</v>
      </c>
      <c r="AH55" s="308">
        <v>55.782517272454193</v>
      </c>
      <c r="AI55" s="308">
        <v>44.217482727545807</v>
      </c>
      <c r="AJ55" s="308">
        <v>41.69420246320216</v>
      </c>
      <c r="AK55" s="308">
        <v>2.5232802643436467</v>
      </c>
      <c r="AL55" s="308">
        <v>100</v>
      </c>
      <c r="AM55" s="308">
        <v>6.5838406991441172</v>
      </c>
      <c r="AN55" s="308">
        <v>88.159660566096278</v>
      </c>
      <c r="AO55" s="308">
        <v>77.964676914951454</v>
      </c>
      <c r="AP55" s="337">
        <v>10.194983651144819</v>
      </c>
      <c r="AQ55" s="531">
        <f>Daten_Polit!M55</f>
        <v>6.8</v>
      </c>
      <c r="AR55" s="532">
        <f>Daten_Polit!N55</f>
        <v>31.5</v>
      </c>
      <c r="AS55" s="532">
        <f>Daten_Polit!O55</f>
        <v>3.6</v>
      </c>
      <c r="AT55" s="532">
        <f>Daten_Polit!P55</f>
        <v>4</v>
      </c>
      <c r="AU55" s="532">
        <f>Daten_Polit!Q55</f>
        <v>1.6</v>
      </c>
      <c r="AV55" s="308">
        <v>0.55601065883261303</v>
      </c>
      <c r="AW55" s="308">
        <v>2.7127712733774607</v>
      </c>
      <c r="AX55" s="308">
        <v>0.41219599512468863</v>
      </c>
      <c r="AY55" s="308">
        <v>0.43103083920456758</v>
      </c>
      <c r="AZ55" s="308">
        <v>0.27475013030718615</v>
      </c>
      <c r="BA55" s="308">
        <v>5.0796863141917017</v>
      </c>
      <c r="BB55" s="308">
        <v>3.1773759501440568</v>
      </c>
      <c r="BC55" s="308">
        <v>7.4037454926138739</v>
      </c>
      <c r="BD55" s="308">
        <v>7.2312379531181996</v>
      </c>
      <c r="BE55" s="308">
        <v>9.9009900990134661</v>
      </c>
      <c r="BF55" s="308">
        <v>45.231435986594462</v>
      </c>
      <c r="BG55" s="308">
        <v>51.164997864566999</v>
      </c>
      <c r="BH55" s="308">
        <v>40.687612521051889</v>
      </c>
      <c r="BI55" s="308">
        <v>42.21461897356248</v>
      </c>
      <c r="BJ55" s="308">
        <v>19.230769230740989</v>
      </c>
      <c r="BK55" s="308">
        <v>100</v>
      </c>
      <c r="BL55" s="308">
        <v>12.316360487324934</v>
      </c>
      <c r="BM55" s="308">
        <v>84.39597945564293</v>
      </c>
      <c r="BN55" s="308">
        <v>71.023179108034952</v>
      </c>
      <c r="BO55" s="308">
        <v>13.37280034760799</v>
      </c>
      <c r="BP55" s="308">
        <v>100</v>
      </c>
      <c r="BQ55" s="308">
        <v>55.433417085427131</v>
      </c>
      <c r="BR55" s="308">
        <v>44.566582914572869</v>
      </c>
      <c r="BS55" s="308">
        <v>41.802763819095482</v>
      </c>
      <c r="BT55" s="308">
        <v>2.7638190954773871</v>
      </c>
      <c r="BU55" s="308">
        <v>100</v>
      </c>
      <c r="BV55" s="308">
        <v>7.073689658741535</v>
      </c>
      <c r="BW55" s="308">
        <v>88.336044529558208</v>
      </c>
      <c r="BX55" s="308">
        <v>77.689844898866895</v>
      </c>
      <c r="BY55" s="312">
        <v>10.646199630691324</v>
      </c>
      <c r="BZ55" s="531">
        <f>Daten_Polit!R55</f>
        <v>6.9</v>
      </c>
      <c r="CA55" s="532">
        <f>Daten_Polit!S55</f>
        <v>30.1</v>
      </c>
      <c r="CB55" s="532">
        <f>Daten_Polit!T55</f>
        <v>3.8</v>
      </c>
      <c r="CC55" s="532">
        <f>Daten_Polit!U55</f>
        <v>4.2</v>
      </c>
      <c r="CD55" s="532">
        <f>Daten_Polit!V55</f>
        <v>1.9</v>
      </c>
      <c r="CE55" s="309">
        <v>0.54352382283079503</v>
      </c>
      <c r="CF55" s="309">
        <v>2.4470051743018155</v>
      </c>
      <c r="CG55" s="309">
        <v>0.42269497711828447</v>
      </c>
      <c r="CH55" s="309">
        <v>0.44390140071707285</v>
      </c>
      <c r="CI55" s="309">
        <v>0.27386978697573844</v>
      </c>
      <c r="CJ55" s="309">
        <v>5.261996960933236</v>
      </c>
      <c r="CK55" s="309">
        <v>3.2544228722055411</v>
      </c>
      <c r="CL55" s="309">
        <v>7.7150491784638122</v>
      </c>
      <c r="CM55" s="309">
        <v>7.5684678016284233</v>
      </c>
      <c r="CN55" s="309">
        <v>9.4408133623819896</v>
      </c>
      <c r="CO55" s="309">
        <v>41.572509333859145</v>
      </c>
      <c r="CP55" s="309">
        <v>50.095621540011074</v>
      </c>
      <c r="CQ55" s="309">
        <v>37.651798887756215</v>
      </c>
      <c r="CR55" s="309">
        <v>38.823529411763751</v>
      </c>
      <c r="CS55" s="309">
        <v>23.936553713085491</v>
      </c>
      <c r="CT55" s="309">
        <v>100</v>
      </c>
      <c r="CU55" s="309">
        <v>12.07541535040443</v>
      </c>
      <c r="CV55" s="309">
        <v>84.764986326226193</v>
      </c>
      <c r="CW55" s="309">
        <v>71.229049184594871</v>
      </c>
      <c r="CX55" s="309">
        <v>13.535937141631313</v>
      </c>
      <c r="CY55" s="309">
        <v>100</v>
      </c>
      <c r="CZ55" s="309">
        <v>52.990353697749207</v>
      </c>
      <c r="DA55" s="309">
        <v>47.009646302250808</v>
      </c>
      <c r="DB55" s="309">
        <v>43.344051446945336</v>
      </c>
      <c r="DC55" s="309">
        <v>3.6655948553054674</v>
      </c>
      <c r="DD55" s="309">
        <v>100</v>
      </c>
      <c r="DE55" s="309">
        <v>6.8844185058068774</v>
      </c>
      <c r="DF55" s="309">
        <v>88.731062841126203</v>
      </c>
      <c r="DG55" s="309">
        <v>77.664482553050036</v>
      </c>
      <c r="DH55" s="313">
        <v>11.066580288076166</v>
      </c>
      <c r="DI55" s="565">
        <f>Daten_Polit!W55</f>
        <v>6.2</v>
      </c>
      <c r="DJ55" s="532">
        <f>Daten_Polit!X55</f>
        <v>29.2</v>
      </c>
      <c r="DK55" s="532">
        <f>Daten_Polit!Y55</f>
        <v>3.2</v>
      </c>
      <c r="DL55" s="532">
        <f>Daten_Polit!Z55</f>
        <v>3.5</v>
      </c>
      <c r="DM55" s="532">
        <f>Daten_Polit!AA55</f>
        <v>1.5</v>
      </c>
      <c r="DN55" s="309">
        <v>0.53265972927706551</v>
      </c>
      <c r="DO55" s="309">
        <v>2.8157466752800056</v>
      </c>
      <c r="DP55" s="309">
        <v>0.3689493315932672</v>
      </c>
      <c r="DQ55" s="309">
        <v>0.39294606188621506</v>
      </c>
      <c r="DR55" s="309">
        <v>0.20669425456448631</v>
      </c>
      <c r="DS55" s="309">
        <v>5.7150473144075704</v>
      </c>
      <c r="DT55" s="309">
        <v>3.737615626614077</v>
      </c>
      <c r="DU55" s="309">
        <v>8.3194470159846929</v>
      </c>
      <c r="DV55" s="309">
        <v>8.2452855423295919</v>
      </c>
      <c r="DW55" s="309">
        <v>9.2073658927171209</v>
      </c>
      <c r="DX55" s="309">
        <v>42.981038569276016</v>
      </c>
      <c r="DY55" s="309">
        <v>45.145722937171563</v>
      </c>
      <c r="DZ55" s="309">
        <v>40.150187734669842</v>
      </c>
      <c r="EA55" s="309">
        <v>41.253051261187956</v>
      </c>
      <c r="EB55" s="309">
        <v>26.948051948075669</v>
      </c>
      <c r="EC55" s="309">
        <v>100</v>
      </c>
      <c r="ED55" s="309">
        <v>12.224248470671494</v>
      </c>
      <c r="EE55" s="309">
        <v>84.827882040748847</v>
      </c>
      <c r="EF55" s="309">
        <v>71.060457622361056</v>
      </c>
      <c r="EG55" s="309">
        <v>13.767424418387787</v>
      </c>
      <c r="EH55" s="309">
        <v>100</v>
      </c>
      <c r="EI55" s="309">
        <v>56.919060052219315</v>
      </c>
      <c r="EJ55" s="309">
        <v>43.080939947780678</v>
      </c>
      <c r="EK55" s="309">
        <v>39.947780678851174</v>
      </c>
      <c r="EL55" s="309">
        <v>3.1331592689295036</v>
      </c>
      <c r="EM55" s="309">
        <v>100</v>
      </c>
      <c r="EN55" s="309">
        <v>7.2965083514766258</v>
      </c>
      <c r="EO55" s="309">
        <v>88.686578329284487</v>
      </c>
      <c r="EP55" s="309">
        <v>77.260176989210336</v>
      </c>
      <c r="EQ55" s="367">
        <v>11.426401340074142</v>
      </c>
      <c r="ER55" s="531">
        <f>Daten_Polit!AB55</f>
        <v>5.8</v>
      </c>
      <c r="ES55" s="532">
        <f>Daten_Polit!AC55</f>
        <v>27.6</v>
      </c>
      <c r="ET55" s="532">
        <f>Daten_Polit!AD55</f>
        <v>2.9</v>
      </c>
      <c r="EU55" s="532">
        <f>Daten_Polit!AE55</f>
        <v>3.2</v>
      </c>
      <c r="EV55" s="532">
        <f>Daten_Polit!AF55</f>
        <v>1.4</v>
      </c>
      <c r="EW55" s="309">
        <v>0.52793605357673301</v>
      </c>
      <c r="EX55" s="309">
        <v>3.0298913849778679</v>
      </c>
      <c r="EY55" s="309">
        <v>0.33805882556567057</v>
      </c>
      <c r="EZ55" s="309">
        <v>0.35860038713091924</v>
      </c>
      <c r="FA55" s="309">
        <v>0.20618773281673436</v>
      </c>
      <c r="FB55" s="309">
        <v>5.8579950194012378</v>
      </c>
      <c r="FC55" s="309">
        <v>4.2465069860279447</v>
      </c>
      <c r="FD55" s="309">
        <v>8.0861045950050539</v>
      </c>
      <c r="FE55" s="309">
        <v>7.9010315443267416</v>
      </c>
      <c r="FF55" s="309">
        <v>10.304659498207885</v>
      </c>
      <c r="FG55" s="309">
        <v>41.395915525646117</v>
      </c>
      <c r="FH55" s="309">
        <v>44.087956021991012</v>
      </c>
      <c r="FI55" s="309">
        <v>37.671138155167341</v>
      </c>
      <c r="FJ55" s="309">
        <v>38.66496853461009</v>
      </c>
      <c r="FK55" s="309">
        <v>25.763016158034386</v>
      </c>
      <c r="FL55" s="309">
        <v>100</v>
      </c>
      <c r="FM55" s="309">
        <v>12.328901708212941</v>
      </c>
      <c r="FN55" s="309">
        <v>84.583460294315387</v>
      </c>
      <c r="FO55" s="309">
        <v>70.336261837526649</v>
      </c>
      <c r="FP55" s="309">
        <v>14.247198456788745</v>
      </c>
      <c r="FQ55" s="309">
        <v>100</v>
      </c>
      <c r="FR55" s="309">
        <v>58.443363446838084</v>
      </c>
      <c r="FS55" s="309">
        <v>41.556636553161923</v>
      </c>
      <c r="FT55" s="309">
        <v>38.429464906184855</v>
      </c>
      <c r="FU55" s="309">
        <v>3.1271716469770672</v>
      </c>
      <c r="FV55" s="309">
        <v>100</v>
      </c>
      <c r="FW55" s="309">
        <v>7.575763795910996</v>
      </c>
      <c r="FX55" s="309">
        <v>88.268258779768843</v>
      </c>
      <c r="FY55" s="309">
        <v>76.371819601928408</v>
      </c>
      <c r="FZ55" s="313">
        <v>11.896439177840437</v>
      </c>
      <c r="GA55" s="570">
        <f>Daten_Polit!AG55</f>
        <v>6.2</v>
      </c>
      <c r="GB55" s="571">
        <f>Daten_Polit!AH55</f>
        <v>29.1</v>
      </c>
      <c r="GC55" s="571">
        <f>Daten_Polit!AI55</f>
        <v>3.1</v>
      </c>
      <c r="GD55" s="571">
        <f>Daten_Polit!AJ55</f>
        <v>3.4</v>
      </c>
      <c r="GE55" s="571">
        <f>Daten_Polit!AK55</f>
        <v>1.5</v>
      </c>
      <c r="GF55" s="444">
        <v>0.48444420631518786</v>
      </c>
      <c r="GG55" s="444">
        <v>2.7307042897267122</v>
      </c>
      <c r="GH55" s="444">
        <v>0.31956769327049267</v>
      </c>
      <c r="GI55" s="444">
        <v>0.33710271222595434</v>
      </c>
      <c r="GJ55" s="444">
        <v>0.21176694271200358</v>
      </c>
      <c r="GK55" s="444">
        <v>4.8131677422853212</v>
      </c>
      <c r="GL55" s="444">
        <v>3.4370733085361191</v>
      </c>
      <c r="GM55" s="444">
        <v>6.6700773805718914</v>
      </c>
      <c r="GN55" s="444">
        <v>6.4991997773295243</v>
      </c>
      <c r="GO55" s="444">
        <v>8.6097946287519758</v>
      </c>
      <c r="GP55" s="444">
        <v>39.610756682547368</v>
      </c>
      <c r="GQ55" s="444">
        <v>43.000374812591019</v>
      </c>
      <c r="GR55" s="444">
        <v>35.037651078910713</v>
      </c>
      <c r="GS55" s="444">
        <v>36.23647764073489</v>
      </c>
      <c r="GT55" s="444">
        <v>21.550387596930232</v>
      </c>
      <c r="GU55" s="444">
        <v>100</v>
      </c>
      <c r="GV55" s="444">
        <v>12.297826394865584</v>
      </c>
      <c r="GW55" s="444">
        <v>84.402886016693813</v>
      </c>
      <c r="GX55" s="444">
        <v>69.766010793899483</v>
      </c>
      <c r="GY55" s="444">
        <v>14.636875222794323</v>
      </c>
      <c r="GZ55" s="444">
        <v>100</v>
      </c>
      <c r="HA55" s="444">
        <v>57.944218113444059</v>
      </c>
      <c r="HB55" s="444">
        <v>42.055781886555934</v>
      </c>
      <c r="HC55" s="444">
        <v>38.733939204011278</v>
      </c>
      <c r="HD55" s="444">
        <v>3.3218426825446565</v>
      </c>
      <c r="HE55" s="444">
        <v>100</v>
      </c>
      <c r="HF55" s="444">
        <v>7.4232691694119444</v>
      </c>
      <c r="HG55" s="444">
        <v>88.161814413957117</v>
      </c>
      <c r="HH55" s="444">
        <v>75.827593362044539</v>
      </c>
      <c r="HI55" s="445">
        <v>12.334221051912564</v>
      </c>
      <c r="HJ55" s="570">
        <f>Daten_Polit!AL55</f>
        <v>6</v>
      </c>
      <c r="HK55" s="571">
        <f>Daten_Polit!AM55</f>
        <v>28.7</v>
      </c>
      <c r="HL55" s="571">
        <f>Daten_Polit!AN55</f>
        <v>3</v>
      </c>
      <c r="HM55" s="571">
        <f>Daten_Polit!AO55</f>
        <v>3.3</v>
      </c>
      <c r="HN55" s="571">
        <f>Daten_Polit!AP55</f>
        <v>1.4</v>
      </c>
      <c r="HO55" s="444">
        <v>0.44799038589931905</v>
      </c>
      <c r="HP55" s="444">
        <v>2.6147375013192988</v>
      </c>
      <c r="HQ55" s="444">
        <v>0.28091561768130502</v>
      </c>
      <c r="HR55" s="444">
        <v>0.29796149450964826</v>
      </c>
      <c r="HS55" s="444">
        <v>0.18039430802504136</v>
      </c>
      <c r="HT55" s="444">
        <v>5.3892870821250156</v>
      </c>
      <c r="HU55" s="444">
        <v>3.9555994544000752</v>
      </c>
      <c r="HV55" s="444">
        <v>7.3950350429029932</v>
      </c>
      <c r="HW55" s="444">
        <v>7.0405472814079095</v>
      </c>
      <c r="HX55" s="444">
        <v>11.426256077799488</v>
      </c>
      <c r="HY55" s="444">
        <v>45.675705528250354</v>
      </c>
      <c r="HZ55" s="444">
        <v>49.353662578717753</v>
      </c>
      <c r="IA55" s="444">
        <v>40.564221705939843</v>
      </c>
      <c r="IB55" s="444">
        <v>41.690100223517199</v>
      </c>
      <c r="IC55" s="444">
        <v>27.508361204037623</v>
      </c>
      <c r="ID55" s="444">
        <v>100</v>
      </c>
      <c r="IE55" s="444">
        <v>12.496461553406631</v>
      </c>
      <c r="IF55" s="444">
        <v>84.588098186649404</v>
      </c>
      <c r="IG55" s="444">
        <v>69.700240812816546</v>
      </c>
      <c r="IH55" s="444">
        <v>14.887857373832858</v>
      </c>
      <c r="II55" s="444">
        <v>100</v>
      </c>
      <c r="IJ55" s="444">
        <v>59.488202060485207</v>
      </c>
      <c r="IK55" s="444">
        <v>40.511797939514793</v>
      </c>
      <c r="IL55" s="444">
        <v>37.155201063476241</v>
      </c>
      <c r="IM55" s="444">
        <v>3.3565968760385512</v>
      </c>
      <c r="IN55" s="444">
        <v>100</v>
      </c>
      <c r="IO55" s="444">
        <v>7.6214158202836559</v>
      </c>
      <c r="IP55" s="444">
        <v>88.535614490839336</v>
      </c>
      <c r="IQ55" s="444">
        <v>75.698978481606261</v>
      </c>
      <c r="IR55" s="445">
        <v>12.836636009233077</v>
      </c>
      <c r="IS55" s="443">
        <f>Daten_Polit!AQ55</f>
        <v>5.6</v>
      </c>
      <c r="IT55" s="227">
        <f>Daten_Polit!AR55</f>
        <v>27.3</v>
      </c>
      <c r="IU55" s="227">
        <f>Daten_Polit!AS55</f>
        <v>2.7</v>
      </c>
      <c r="IV55" s="227">
        <f>Daten_Polit!AT55</f>
        <v>2.9</v>
      </c>
      <c r="IW55" s="227">
        <f>Daten_Polit!AU55</f>
        <v>1.4</v>
      </c>
      <c r="IX55" s="444" t="s">
        <v>820</v>
      </c>
      <c r="IY55" s="444" t="s">
        <v>820</v>
      </c>
      <c r="IZ55" s="444" t="s">
        <v>820</v>
      </c>
      <c r="JA55" s="444" t="s">
        <v>820</v>
      </c>
      <c r="JB55" s="444" t="s">
        <v>820</v>
      </c>
      <c r="JC55" s="444" t="s">
        <v>820</v>
      </c>
      <c r="JD55" s="444" t="s">
        <v>820</v>
      </c>
      <c r="JE55" s="444" t="s">
        <v>820</v>
      </c>
      <c r="JF55" s="444" t="s">
        <v>820</v>
      </c>
      <c r="JG55" s="444" t="s">
        <v>820</v>
      </c>
      <c r="JH55" s="444" t="s">
        <v>820</v>
      </c>
      <c r="JI55" s="444" t="s">
        <v>820</v>
      </c>
      <c r="JJ55" s="444" t="s">
        <v>820</v>
      </c>
      <c r="JK55" s="444" t="s">
        <v>820</v>
      </c>
      <c r="JL55" s="444" t="s">
        <v>820</v>
      </c>
      <c r="JM55" s="444" t="s">
        <v>820</v>
      </c>
      <c r="JN55" s="444" t="s">
        <v>820</v>
      </c>
      <c r="JO55" s="444" t="s">
        <v>820</v>
      </c>
      <c r="JP55" s="444" t="s">
        <v>820</v>
      </c>
      <c r="JQ55" s="444" t="s">
        <v>820</v>
      </c>
      <c r="JR55" s="444" t="s">
        <v>820</v>
      </c>
      <c r="JS55" s="444" t="s">
        <v>820</v>
      </c>
      <c r="JT55" s="444" t="s">
        <v>820</v>
      </c>
      <c r="JU55" s="444" t="s">
        <v>820</v>
      </c>
      <c r="JV55" s="444" t="s">
        <v>820</v>
      </c>
      <c r="JW55" s="444" t="s">
        <v>820</v>
      </c>
      <c r="JX55" s="444" t="s">
        <v>820</v>
      </c>
      <c r="JY55" s="444" t="s">
        <v>820</v>
      </c>
      <c r="JZ55" s="444" t="s">
        <v>820</v>
      </c>
      <c r="KA55" s="445" t="s">
        <v>820</v>
      </c>
    </row>
    <row r="56" spans="4:287" ht="12.65" customHeight="1" x14ac:dyDescent="0.2">
      <c r="D56" s="276"/>
      <c r="E56" s="3" t="str">
        <f>Daten_Polit!E56</f>
        <v>03155</v>
      </c>
      <c r="F56" s="229" t="str">
        <f>Daten_Polit!F56</f>
        <v>Northeim</v>
      </c>
      <c r="G56" s="246"/>
      <c r="H56" s="531">
        <f>Daten_Polit!H56</f>
        <v>6.7</v>
      </c>
      <c r="I56" s="532">
        <f>Daten_Polit!I56</f>
        <v>24.6</v>
      </c>
      <c r="J56" s="532">
        <f>Daten_Polit!J56</f>
        <v>4</v>
      </c>
      <c r="K56" s="532">
        <f>Daten_Polit!K56</f>
        <v>4.3</v>
      </c>
      <c r="L56" s="532">
        <f>Daten_Polit!L56</f>
        <v>2.2000000000000002</v>
      </c>
      <c r="M56" s="308">
        <v>0.74912578955370346</v>
      </c>
      <c r="N56" s="308">
        <v>2.9531610702592919</v>
      </c>
      <c r="O56" s="308">
        <v>0.57805313732267161</v>
      </c>
      <c r="P56" s="308">
        <v>0.59186737246822341</v>
      </c>
      <c r="Q56" s="308">
        <v>0.44512909416177648</v>
      </c>
      <c r="R56" s="308">
        <v>7.3402448517444432</v>
      </c>
      <c r="S56" s="308">
        <v>4.8092394607931466</v>
      </c>
      <c r="T56" s="308">
        <v>9.9149836783012528</v>
      </c>
      <c r="U56" s="308">
        <v>9.7605535256162614</v>
      </c>
      <c r="V56" s="308">
        <v>11.761971176197116</v>
      </c>
      <c r="W56" s="308">
        <v>40.115804056694401</v>
      </c>
      <c r="X56" s="308">
        <v>44.954292884030046</v>
      </c>
      <c r="Y56" s="308">
        <v>35.094611641737679</v>
      </c>
      <c r="Z56" s="308">
        <v>36.056228035922899</v>
      </c>
      <c r="AA56" s="308">
        <v>23.55971896956936</v>
      </c>
      <c r="AB56" s="308">
        <v>100</v>
      </c>
      <c r="AC56" s="308">
        <v>13.58773755873969</v>
      </c>
      <c r="AD56" s="308">
        <v>83.293424724587155</v>
      </c>
      <c r="AE56" s="308">
        <v>71.652048531262395</v>
      </c>
      <c r="AF56" s="308">
        <v>11.641376193324758</v>
      </c>
      <c r="AG56" s="308">
        <v>100</v>
      </c>
      <c r="AH56" s="308">
        <v>51.513113651647615</v>
      </c>
      <c r="AI56" s="308">
        <v>48.486886348352385</v>
      </c>
      <c r="AJ56" s="308">
        <v>44.563999103340059</v>
      </c>
      <c r="AK56" s="308">
        <v>3.9228872450123284</v>
      </c>
      <c r="AL56" s="308">
        <v>100</v>
      </c>
      <c r="AM56" s="308">
        <v>8.3037280609418804</v>
      </c>
      <c r="AN56" s="308">
        <v>87.172492032767963</v>
      </c>
      <c r="AO56" s="308">
        <v>78.965899199168575</v>
      </c>
      <c r="AP56" s="337">
        <v>8.206592833599375</v>
      </c>
      <c r="AQ56" s="531">
        <f>Daten_Polit!M56</f>
        <v>6.2</v>
      </c>
      <c r="AR56" s="532">
        <f>Daten_Polit!N56</f>
        <v>23.4</v>
      </c>
      <c r="AS56" s="532">
        <f>Daten_Polit!O56</f>
        <v>3.6</v>
      </c>
      <c r="AT56" s="532">
        <f>Daten_Polit!P56</f>
        <v>3.8</v>
      </c>
      <c r="AU56" s="532">
        <f>Daten_Polit!Q56</f>
        <v>2.2999999999999998</v>
      </c>
      <c r="AV56" s="308">
        <v>0.67879808580993661</v>
      </c>
      <c r="AW56" s="308">
        <v>2.6678019040428183</v>
      </c>
      <c r="AX56" s="308">
        <v>0.51281136575532382</v>
      </c>
      <c r="AY56" s="308">
        <v>0.52825979458375749</v>
      </c>
      <c r="AZ56" s="308">
        <v>0.36976158059362224</v>
      </c>
      <c r="BA56" s="308">
        <v>7.4491883520391013</v>
      </c>
      <c r="BB56" s="308">
        <v>4.9753901331604418</v>
      </c>
      <c r="BC56" s="308">
        <v>10.154205419334057</v>
      </c>
      <c r="BD56" s="308">
        <v>10.144991406284252</v>
      </c>
      <c r="BE56" s="308">
        <v>10.251630941288022</v>
      </c>
      <c r="BF56" s="308">
        <v>40.910405460119151</v>
      </c>
      <c r="BG56" s="308">
        <v>46.629970360675209</v>
      </c>
      <c r="BH56" s="308">
        <v>36.203730155492345</v>
      </c>
      <c r="BI56" s="308">
        <v>37.388617740562168</v>
      </c>
      <c r="BJ56" s="308">
        <v>24.009216589884609</v>
      </c>
      <c r="BK56" s="308">
        <v>100</v>
      </c>
      <c r="BL56" s="308">
        <v>13.973893665806782</v>
      </c>
      <c r="BM56" s="308">
        <v>83.259488423724676</v>
      </c>
      <c r="BN56" s="308">
        <v>71.268806346698625</v>
      </c>
      <c r="BO56" s="308">
        <v>11.990682077026037</v>
      </c>
      <c r="BP56" s="308">
        <v>100</v>
      </c>
      <c r="BQ56" s="308">
        <v>52.062868369351669</v>
      </c>
      <c r="BR56" s="308">
        <v>47.937131630648331</v>
      </c>
      <c r="BS56" s="308">
        <v>43.909626719056973</v>
      </c>
      <c r="BT56" s="308">
        <v>4.0275049115913557</v>
      </c>
      <c r="BU56" s="308">
        <v>100</v>
      </c>
      <c r="BV56" s="308">
        <v>8.6505971386357849</v>
      </c>
      <c r="BW56" s="308">
        <v>87.364929982479879</v>
      </c>
      <c r="BX56" s="308">
        <v>78.84968637841358</v>
      </c>
      <c r="BY56" s="312">
        <v>8.5152436040662955</v>
      </c>
      <c r="BZ56" s="531">
        <f>Daten_Polit!R56</f>
        <v>5.8</v>
      </c>
      <c r="CA56" s="532">
        <f>Daten_Polit!S56</f>
        <v>21.8</v>
      </c>
      <c r="CB56" s="532">
        <f>Daten_Polit!T56</f>
        <v>3.3</v>
      </c>
      <c r="CC56" s="532">
        <f>Daten_Polit!U56</f>
        <v>3.5</v>
      </c>
      <c r="CD56" s="532">
        <f>Daten_Polit!V56</f>
        <v>2.2000000000000002</v>
      </c>
      <c r="CE56" s="309">
        <v>0.6514284944389428</v>
      </c>
      <c r="CF56" s="309">
        <v>2.5650685254407843</v>
      </c>
      <c r="CG56" s="309">
        <v>0.49085301633375611</v>
      </c>
      <c r="CH56" s="309">
        <v>0.49940609409226261</v>
      </c>
      <c r="CI56" s="309">
        <v>0.41462749701264984</v>
      </c>
      <c r="CJ56" s="309">
        <v>7.7648840588608508</v>
      </c>
      <c r="CK56" s="309">
        <v>5.3279708101833538</v>
      </c>
      <c r="CL56" s="309">
        <v>10.68531217784949</v>
      </c>
      <c r="CM56" s="309">
        <v>10.603734337081088</v>
      </c>
      <c r="CN56" s="309">
        <v>11.462264150941234</v>
      </c>
      <c r="CO56" s="309">
        <v>37.851137994668655</v>
      </c>
      <c r="CP56" s="309">
        <v>44.182591109826141</v>
      </c>
      <c r="CQ56" s="309">
        <v>33.550415450259457</v>
      </c>
      <c r="CR56" s="309">
        <v>34.204652546999341</v>
      </c>
      <c r="CS56" s="309">
        <v>27.281368821278949</v>
      </c>
      <c r="CT56" s="309">
        <v>100</v>
      </c>
      <c r="CU56" s="309">
        <v>13.858060256548448</v>
      </c>
      <c r="CV56" s="309">
        <v>83.199488954041215</v>
      </c>
      <c r="CW56" s="309">
        <v>71.063421348544296</v>
      </c>
      <c r="CX56" s="309">
        <v>12.13606760549691</v>
      </c>
      <c r="CY56" s="309">
        <v>100</v>
      </c>
      <c r="CZ56" s="309">
        <v>52.243589743589737</v>
      </c>
      <c r="DA56" s="309">
        <v>47.756410256410255</v>
      </c>
      <c r="DB56" s="309">
        <v>43.162393162393165</v>
      </c>
      <c r="DC56" s="309">
        <v>4.5940170940170946</v>
      </c>
      <c r="DD56" s="309">
        <v>100</v>
      </c>
      <c r="DE56" s="309">
        <v>8.732925773555495</v>
      </c>
      <c r="DF56" s="309">
        <v>87.077587352694991</v>
      </c>
      <c r="DG56" s="309">
        <v>78.292570835479751</v>
      </c>
      <c r="DH56" s="313">
        <v>8.7850165172152259</v>
      </c>
      <c r="DI56" s="565">
        <f>Daten_Polit!W56</f>
        <v>5.4</v>
      </c>
      <c r="DJ56" s="532">
        <f>Daten_Polit!X56</f>
        <v>21.4</v>
      </c>
      <c r="DK56" s="532">
        <f>Daten_Polit!Y56</f>
        <v>2.9</v>
      </c>
      <c r="DL56" s="532">
        <f>Daten_Polit!Z56</f>
        <v>3.1</v>
      </c>
      <c r="DM56" s="532">
        <f>Daten_Polit!AA56</f>
        <v>2.1</v>
      </c>
      <c r="DN56" s="309">
        <v>0.6311320879967075</v>
      </c>
      <c r="DO56" s="309">
        <v>2.9213862179852002</v>
      </c>
      <c r="DP56" s="309">
        <v>0.43153663800658854</v>
      </c>
      <c r="DQ56" s="309">
        <v>0.43290478857223064</v>
      </c>
      <c r="DR56" s="309">
        <v>0.42005401013504257</v>
      </c>
      <c r="DS56" s="309">
        <v>7.6254384627115392</v>
      </c>
      <c r="DT56" s="309">
        <v>5.5630559085132525</v>
      </c>
      <c r="DU56" s="309">
        <v>10.131050824507955</v>
      </c>
      <c r="DV56" s="309">
        <v>9.8947936336662501</v>
      </c>
      <c r="DW56" s="309">
        <v>12.173507462684297</v>
      </c>
      <c r="DX56" s="309">
        <v>38.127273524126345</v>
      </c>
      <c r="DY56" s="309">
        <v>41.434199530425275</v>
      </c>
      <c r="DZ56" s="309">
        <v>34.10133749877707</v>
      </c>
      <c r="EA56" s="309">
        <v>35.595069270206949</v>
      </c>
      <c r="EB56" s="309">
        <v>21.375464684000253</v>
      </c>
      <c r="EC56" s="309">
        <v>100</v>
      </c>
      <c r="ED56" s="309">
        <v>13.755841632856134</v>
      </c>
      <c r="EE56" s="309">
        <v>83.258611423668725</v>
      </c>
      <c r="EF56" s="309">
        <v>70.86143277087254</v>
      </c>
      <c r="EG56" s="309">
        <v>12.397178652796203</v>
      </c>
      <c r="EH56" s="309">
        <v>100</v>
      </c>
      <c r="EI56" s="309">
        <v>55.74305933587371</v>
      </c>
      <c r="EJ56" s="309">
        <v>44.25694066412629</v>
      </c>
      <c r="EK56" s="309">
        <v>39.657049537289055</v>
      </c>
      <c r="EL56" s="309">
        <v>4.5998911268372344</v>
      </c>
      <c r="EM56" s="309">
        <v>100</v>
      </c>
      <c r="EN56" s="309">
        <v>8.7429263944960098</v>
      </c>
      <c r="EO56" s="309">
        <v>87.065015613708894</v>
      </c>
      <c r="EP56" s="309">
        <v>77.795689950539554</v>
      </c>
      <c r="EQ56" s="367">
        <v>9.2693256631693401</v>
      </c>
      <c r="ER56" s="531">
        <f>Daten_Polit!AB56</f>
        <v>5.0999999999999996</v>
      </c>
      <c r="ES56" s="532">
        <f>Daten_Polit!AC56</f>
        <v>20.6</v>
      </c>
      <c r="ET56" s="532">
        <f>Daten_Polit!AD56</f>
        <v>2.7</v>
      </c>
      <c r="EU56" s="532">
        <f>Daten_Polit!AE56</f>
        <v>2.9</v>
      </c>
      <c r="EV56" s="532">
        <f>Daten_Polit!AF56</f>
        <v>2</v>
      </c>
      <c r="EW56" s="309">
        <v>0.62561722299032196</v>
      </c>
      <c r="EX56" s="309">
        <v>2.8542956665615886</v>
      </c>
      <c r="EY56" s="309">
        <v>0.43047102968079953</v>
      </c>
      <c r="EZ56" s="309">
        <v>0.43434735144471287</v>
      </c>
      <c r="FA56" s="309">
        <v>0.39969212241951968</v>
      </c>
      <c r="FB56" s="309">
        <v>7.7356226345426009</v>
      </c>
      <c r="FC56" s="309">
        <v>5.5389221556886223</v>
      </c>
      <c r="FD56" s="309">
        <v>10.477178423236298</v>
      </c>
      <c r="FE56" s="309">
        <v>10.287011701693887</v>
      </c>
      <c r="FF56" s="309">
        <v>12.030432715168805</v>
      </c>
      <c r="FG56" s="309">
        <v>35.041272630583279</v>
      </c>
      <c r="FH56" s="309">
        <v>38.595540737654318</v>
      </c>
      <c r="FI56" s="309">
        <v>30.618181818185164</v>
      </c>
      <c r="FJ56" s="309">
        <v>31.646160125955603</v>
      </c>
      <c r="FK56" s="309">
        <v>22.227510709209373</v>
      </c>
      <c r="FL56" s="309">
        <v>100</v>
      </c>
      <c r="FM56" s="309">
        <v>13.642219272602127</v>
      </c>
      <c r="FN56" s="309">
        <v>83.524025349660704</v>
      </c>
      <c r="FO56" s="309">
        <v>70.613255307883506</v>
      </c>
      <c r="FP56" s="309">
        <v>12.9107700417772</v>
      </c>
      <c r="FQ56" s="309">
        <v>100</v>
      </c>
      <c r="FR56" s="309">
        <v>56.628895184135978</v>
      </c>
      <c r="FS56" s="309">
        <v>43.371104815864022</v>
      </c>
      <c r="FT56" s="309">
        <v>38.668555240793204</v>
      </c>
      <c r="FU56" s="309">
        <v>4.7025495750708215</v>
      </c>
      <c r="FV56" s="309">
        <v>100</v>
      </c>
      <c r="FW56" s="309">
        <v>8.7523771821524452</v>
      </c>
      <c r="FX56" s="309">
        <v>87.299370793356147</v>
      </c>
      <c r="FY56" s="309">
        <v>77.534597611905866</v>
      </c>
      <c r="FZ56" s="313">
        <v>9.7647731814502858</v>
      </c>
      <c r="GA56" s="570">
        <f>Daten_Polit!AG56</f>
        <v>5.6</v>
      </c>
      <c r="GB56" s="571">
        <f>Daten_Polit!AH56</f>
        <v>22.8</v>
      </c>
      <c r="GC56" s="571">
        <f>Daten_Polit!AI56</f>
        <v>3</v>
      </c>
      <c r="GD56" s="571">
        <f>Daten_Polit!AJ56</f>
        <v>3.2</v>
      </c>
      <c r="GE56" s="571">
        <f>Daten_Polit!AK56</f>
        <v>2.2999999999999998</v>
      </c>
      <c r="GF56" s="444">
        <v>0.61769521953289175</v>
      </c>
      <c r="GG56" s="444">
        <v>2.9455886325255269</v>
      </c>
      <c r="GH56" s="444">
        <v>0.41726573537473566</v>
      </c>
      <c r="GI56" s="444">
        <v>0.42928409996617944</v>
      </c>
      <c r="GJ56" s="444">
        <v>0.32606996899088569</v>
      </c>
      <c r="GK56" s="444">
        <v>6.8175096125406691</v>
      </c>
      <c r="GL56" s="444">
        <v>4.8103678292357541</v>
      </c>
      <c r="GM56" s="444">
        <v>9.3055226356954872</v>
      </c>
      <c r="GN56" s="444">
        <v>9.2515258592997114</v>
      </c>
      <c r="GO56" s="444">
        <v>9.7227968556045141</v>
      </c>
      <c r="GP56" s="444">
        <v>34.821784045430221</v>
      </c>
      <c r="GQ56" s="444">
        <v>39.723798713584564</v>
      </c>
      <c r="GR56" s="444">
        <v>28.723754051390721</v>
      </c>
      <c r="GS56" s="444">
        <v>29.363101235616924</v>
      </c>
      <c r="GT56" s="444">
        <v>23.766447368433592</v>
      </c>
      <c r="GU56" s="444">
        <v>100</v>
      </c>
      <c r="GV56" s="444">
        <v>13.847892522314298</v>
      </c>
      <c r="GW56" s="444">
        <v>82.950809449564403</v>
      </c>
      <c r="GX56" s="444">
        <v>69.667414862503577</v>
      </c>
      <c r="GY56" s="444">
        <v>13.28339458706083</v>
      </c>
      <c r="GZ56" s="444">
        <v>100</v>
      </c>
      <c r="HA56" s="444">
        <v>56.557564660105285</v>
      </c>
      <c r="HB56" s="444">
        <v>43.442435339894715</v>
      </c>
      <c r="HC56" s="444">
        <v>38.200961318379491</v>
      </c>
      <c r="HD56" s="444">
        <v>5.2414740215152209</v>
      </c>
      <c r="HE56" s="444">
        <v>100</v>
      </c>
      <c r="HF56" s="444">
        <v>8.6648983683441667</v>
      </c>
      <c r="HG56" s="444">
        <v>86.866216764608637</v>
      </c>
      <c r="HH56" s="444">
        <v>76.751420913579821</v>
      </c>
      <c r="HI56" s="445">
        <v>10.114795851028829</v>
      </c>
      <c r="HJ56" s="570">
        <f>Daten_Polit!AL56</f>
        <v>5.4</v>
      </c>
      <c r="HK56" s="571">
        <f>Daten_Polit!AM56</f>
        <v>22.3</v>
      </c>
      <c r="HL56" s="571">
        <f>Daten_Polit!AN56</f>
        <v>2.8</v>
      </c>
      <c r="HM56" s="571">
        <f>Daten_Polit!AO56</f>
        <v>2.9</v>
      </c>
      <c r="HN56" s="571">
        <f>Daten_Polit!AP56</f>
        <v>2.1</v>
      </c>
      <c r="HO56" s="444">
        <v>0.49170322210037076</v>
      </c>
      <c r="HP56" s="444">
        <v>2.2900322119320653</v>
      </c>
      <c r="HQ56" s="444">
        <v>0.32913991212232374</v>
      </c>
      <c r="HR56" s="444">
        <v>0.33165039818482428</v>
      </c>
      <c r="HS56" s="444">
        <v>0.31118863720345979</v>
      </c>
      <c r="HT56" s="444">
        <v>7.0192933015390677</v>
      </c>
      <c r="HU56" s="444">
        <v>4.9454127561769017</v>
      </c>
      <c r="HV56" s="444">
        <v>9.7228464419475653</v>
      </c>
      <c r="HW56" s="444">
        <v>9.5590729225548987</v>
      </c>
      <c r="HX56" s="444">
        <v>10.963597430408729</v>
      </c>
      <c r="HY56" s="444">
        <v>43.08855765015219</v>
      </c>
      <c r="HZ56" s="444">
        <v>48.2743977764029</v>
      </c>
      <c r="IA56" s="444">
        <v>36.275106512477173</v>
      </c>
      <c r="IB56" s="444">
        <v>37.252873563220696</v>
      </c>
      <c r="IC56" s="444">
        <v>28.929188255595857</v>
      </c>
      <c r="ID56" s="444">
        <v>100</v>
      </c>
      <c r="IE56" s="444">
        <v>13.673609475126606</v>
      </c>
      <c r="IF56" s="444">
        <v>83.244953529716042</v>
      </c>
      <c r="IG56" s="444">
        <v>69.60511222578593</v>
      </c>
      <c r="IH56" s="444">
        <v>13.639841303930108</v>
      </c>
      <c r="II56" s="444">
        <v>100</v>
      </c>
      <c r="IJ56" s="444">
        <v>57.256778309409881</v>
      </c>
      <c r="IK56" s="444">
        <v>42.743221690590119</v>
      </c>
      <c r="IL56" s="444">
        <v>37.426900584795327</v>
      </c>
      <c r="IM56" s="444">
        <v>5.3163211057947901</v>
      </c>
      <c r="IN56" s="444">
        <v>100</v>
      </c>
      <c r="IO56" s="444">
        <v>8.9963397912185865</v>
      </c>
      <c r="IP56" s="444">
        <v>86.797174230401339</v>
      </c>
      <c r="IQ56" s="444">
        <v>76.147890604798079</v>
      </c>
      <c r="IR56" s="445">
        <v>10.649283625603257</v>
      </c>
      <c r="IS56" s="443">
        <f>Daten_Polit!AQ56</f>
        <v>5.3</v>
      </c>
      <c r="IT56" s="227">
        <f>Daten_Polit!AR56</f>
        <v>23.5</v>
      </c>
      <c r="IU56" s="227">
        <f>Daten_Polit!AS56</f>
        <v>2.5</v>
      </c>
      <c r="IV56" s="227">
        <f>Daten_Polit!AT56</f>
        <v>2.6</v>
      </c>
      <c r="IW56" s="227">
        <f>Daten_Polit!AU56</f>
        <v>2.2999999999999998</v>
      </c>
      <c r="IX56" s="444" t="s">
        <v>820</v>
      </c>
      <c r="IY56" s="444" t="s">
        <v>820</v>
      </c>
      <c r="IZ56" s="444" t="s">
        <v>820</v>
      </c>
      <c r="JA56" s="444" t="s">
        <v>820</v>
      </c>
      <c r="JB56" s="444" t="s">
        <v>820</v>
      </c>
      <c r="JC56" s="444" t="s">
        <v>820</v>
      </c>
      <c r="JD56" s="444" t="s">
        <v>820</v>
      </c>
      <c r="JE56" s="444" t="s">
        <v>820</v>
      </c>
      <c r="JF56" s="444" t="s">
        <v>820</v>
      </c>
      <c r="JG56" s="444" t="s">
        <v>820</v>
      </c>
      <c r="JH56" s="444" t="s">
        <v>820</v>
      </c>
      <c r="JI56" s="444" t="s">
        <v>820</v>
      </c>
      <c r="JJ56" s="444" t="s">
        <v>820</v>
      </c>
      <c r="JK56" s="444" t="s">
        <v>820</v>
      </c>
      <c r="JL56" s="444" t="s">
        <v>820</v>
      </c>
      <c r="JM56" s="444" t="s">
        <v>820</v>
      </c>
      <c r="JN56" s="444" t="s">
        <v>820</v>
      </c>
      <c r="JO56" s="444" t="s">
        <v>820</v>
      </c>
      <c r="JP56" s="444" t="s">
        <v>820</v>
      </c>
      <c r="JQ56" s="444" t="s">
        <v>820</v>
      </c>
      <c r="JR56" s="444" t="s">
        <v>820</v>
      </c>
      <c r="JS56" s="444" t="s">
        <v>820</v>
      </c>
      <c r="JT56" s="444" t="s">
        <v>820</v>
      </c>
      <c r="JU56" s="444" t="s">
        <v>820</v>
      </c>
      <c r="JV56" s="444" t="s">
        <v>820</v>
      </c>
      <c r="JW56" s="444" t="s">
        <v>820</v>
      </c>
      <c r="JX56" s="444" t="s">
        <v>820</v>
      </c>
      <c r="JY56" s="444" t="s">
        <v>820</v>
      </c>
      <c r="JZ56" s="444" t="s">
        <v>820</v>
      </c>
      <c r="KA56" s="445" t="s">
        <v>820</v>
      </c>
    </row>
    <row r="57" spans="4:287" ht="12.65" customHeight="1" x14ac:dyDescent="0.2">
      <c r="D57" s="276"/>
      <c r="E57" s="3" t="str">
        <f>Daten_Polit!E57</f>
        <v>03157</v>
      </c>
      <c r="F57" s="229" t="str">
        <f>Daten_Polit!F57</f>
        <v>Peine</v>
      </c>
      <c r="G57" s="246"/>
      <c r="H57" s="531">
        <f>Daten_Polit!H57</f>
        <v>5.4</v>
      </c>
      <c r="I57" s="532">
        <f>Daten_Polit!I57</f>
        <v>19.899999999999999</v>
      </c>
      <c r="J57" s="532">
        <f>Daten_Polit!J57</f>
        <v>3.3</v>
      </c>
      <c r="K57" s="532">
        <f>Daten_Polit!K57</f>
        <v>3.6</v>
      </c>
      <c r="L57" s="532">
        <f>Daten_Polit!L57</f>
        <v>1.8</v>
      </c>
      <c r="M57" s="308">
        <v>0.62008469449485781</v>
      </c>
      <c r="N57" s="308">
        <v>2.5393830197157485</v>
      </c>
      <c r="O57" s="308">
        <v>0.46446568887327938</v>
      </c>
      <c r="P57" s="308">
        <v>0.47983898437472022</v>
      </c>
      <c r="Q57" s="308">
        <v>0.35127842887715272</v>
      </c>
      <c r="R57" s="308">
        <v>7.7512889437270722</v>
      </c>
      <c r="S57" s="308">
        <v>5.3186196915563348</v>
      </c>
      <c r="T57" s="308">
        <v>9.9107767669700824</v>
      </c>
      <c r="U57" s="308">
        <v>9.7045205021719418</v>
      </c>
      <c r="V57" s="308">
        <v>12.167101827678781</v>
      </c>
      <c r="W57" s="308">
        <v>29.174218646391143</v>
      </c>
      <c r="X57" s="308">
        <v>30.229511159300621</v>
      </c>
      <c r="Y57" s="308">
        <v>28.536209553159971</v>
      </c>
      <c r="Z57" s="308">
        <v>28.937376844330682</v>
      </c>
      <c r="AA57" s="308">
        <v>24.161425576540882</v>
      </c>
      <c r="AB57" s="308">
        <v>100</v>
      </c>
      <c r="AC57" s="308">
        <v>13.217451293611566</v>
      </c>
      <c r="AD57" s="308">
        <v>83.3753381788284</v>
      </c>
      <c r="AE57" s="308">
        <v>69.999608310220722</v>
      </c>
      <c r="AF57" s="308">
        <v>13.375729868607685</v>
      </c>
      <c r="AG57" s="308">
        <v>100</v>
      </c>
      <c r="AH57" s="308">
        <v>50.122984421973214</v>
      </c>
      <c r="AI57" s="308">
        <v>49.877015578026779</v>
      </c>
      <c r="AJ57" s="308">
        <v>45.777534845586224</v>
      </c>
      <c r="AK57" s="308">
        <v>4.0994807324405569</v>
      </c>
      <c r="AL57" s="308">
        <v>100</v>
      </c>
      <c r="AM57" s="308">
        <v>8.5806544919600594</v>
      </c>
      <c r="AN57" s="308">
        <v>86.591759301143384</v>
      </c>
      <c r="AO57" s="308">
        <v>76.237100373496531</v>
      </c>
      <c r="AP57" s="337">
        <v>10.354658927646865</v>
      </c>
      <c r="AQ57" s="531">
        <f>Daten_Polit!M57</f>
        <v>5.6</v>
      </c>
      <c r="AR57" s="532">
        <f>Daten_Polit!N57</f>
        <v>21.4</v>
      </c>
      <c r="AS57" s="532">
        <f>Daten_Polit!O57</f>
        <v>3.3</v>
      </c>
      <c r="AT57" s="532">
        <f>Daten_Polit!P57</f>
        <v>3.6</v>
      </c>
      <c r="AU57" s="532">
        <f>Daten_Polit!Q57</f>
        <v>1.8</v>
      </c>
      <c r="AV57" s="308">
        <v>0.62280016296325968</v>
      </c>
      <c r="AW57" s="308">
        <v>2.3314693339017611</v>
      </c>
      <c r="AX57" s="308">
        <v>0.47962754116524603</v>
      </c>
      <c r="AY57" s="308">
        <v>0.49515830269860278</v>
      </c>
      <c r="AZ57" s="308">
        <v>0.36859105179049262</v>
      </c>
      <c r="BA57" s="308">
        <v>7.030763616066638</v>
      </c>
      <c r="BB57" s="308">
        <v>4.7021404624775158</v>
      </c>
      <c r="BC57" s="308">
        <v>9.2583616093069985</v>
      </c>
      <c r="BD57" s="308">
        <v>9.0821068938808889</v>
      </c>
      <c r="BE57" s="308">
        <v>11.045655375552283</v>
      </c>
      <c r="BF57" s="308">
        <v>27.658348098967423</v>
      </c>
      <c r="BG57" s="308">
        <v>28.731327403497104</v>
      </c>
      <c r="BH57" s="308">
        <v>27.245469376952649</v>
      </c>
      <c r="BI57" s="308">
        <v>28.07535838821914</v>
      </c>
      <c r="BJ57" s="308">
        <v>18.808468734593799</v>
      </c>
      <c r="BK57" s="308">
        <v>100</v>
      </c>
      <c r="BL57" s="308">
        <v>13.552103729759867</v>
      </c>
      <c r="BM57" s="308">
        <v>83.381285930435922</v>
      </c>
      <c r="BN57" s="308">
        <v>69.600221999588769</v>
      </c>
      <c r="BO57" s="308">
        <v>13.781063930847168</v>
      </c>
      <c r="BP57" s="308">
        <v>100</v>
      </c>
      <c r="BQ57" s="308">
        <v>51.124476987447707</v>
      </c>
      <c r="BR57" s="308">
        <v>48.8755230125523</v>
      </c>
      <c r="BS57" s="308">
        <v>44.29916317991632</v>
      </c>
      <c r="BT57" s="308">
        <v>4.5763598326359833</v>
      </c>
      <c r="BU57" s="308">
        <v>100</v>
      </c>
      <c r="BV57" s="308">
        <v>8.8543606358515561</v>
      </c>
      <c r="BW57" s="308">
        <v>86.809748041942015</v>
      </c>
      <c r="BX57" s="308">
        <v>76.157533618883917</v>
      </c>
      <c r="BY57" s="312">
        <v>10.652214423058098</v>
      </c>
      <c r="BZ57" s="531">
        <f>Daten_Polit!R57</f>
        <v>5.3</v>
      </c>
      <c r="CA57" s="532">
        <f>Daten_Polit!S57</f>
        <v>21.2</v>
      </c>
      <c r="CB57" s="532">
        <f>Daten_Polit!T57</f>
        <v>2.9</v>
      </c>
      <c r="CC57" s="532">
        <f>Daten_Polit!U57</f>
        <v>3.2</v>
      </c>
      <c r="CD57" s="532">
        <f>Daten_Polit!V57</f>
        <v>1.5</v>
      </c>
      <c r="CE57" s="309">
        <v>0.57009175978922499</v>
      </c>
      <c r="CF57" s="309">
        <v>2.1500591173355512</v>
      </c>
      <c r="CG57" s="309">
        <v>0.4337376791924592</v>
      </c>
      <c r="CH57" s="309">
        <v>0.4472150507660328</v>
      </c>
      <c r="CI57" s="309">
        <v>0.34097388403488388</v>
      </c>
      <c r="CJ57" s="309">
        <v>7.3221571758027322</v>
      </c>
      <c r="CK57" s="309">
        <v>4.6940063091482651</v>
      </c>
      <c r="CL57" s="309">
        <v>10.128751162676847</v>
      </c>
      <c r="CM57" s="309">
        <v>9.9759422614274254</v>
      </c>
      <c r="CN57" s="309">
        <v>11.788617886178862</v>
      </c>
      <c r="CO57" s="309">
        <v>28.296064400718752</v>
      </c>
      <c r="CP57" s="309">
        <v>29.743654715150136</v>
      </c>
      <c r="CQ57" s="309">
        <v>27.667475367631383</v>
      </c>
      <c r="CR57" s="309">
        <v>28.073781576243373</v>
      </c>
      <c r="CS57" s="309">
        <v>23.274853801192986</v>
      </c>
      <c r="CT57" s="309">
        <v>100</v>
      </c>
      <c r="CU57" s="309">
        <v>13.648361094860329</v>
      </c>
      <c r="CV57" s="309">
        <v>83.39360458007657</v>
      </c>
      <c r="CW57" s="309">
        <v>69.504334513375625</v>
      </c>
      <c r="CX57" s="309">
        <v>13.889270066700931</v>
      </c>
      <c r="CY57" s="309">
        <v>100</v>
      </c>
      <c r="CZ57" s="309">
        <v>54.257641921397379</v>
      </c>
      <c r="DA57" s="309">
        <v>45.742358078602621</v>
      </c>
      <c r="DB57" s="309">
        <v>42.00327510917031</v>
      </c>
      <c r="DC57" s="309">
        <v>3.7390829694323133</v>
      </c>
      <c r="DD57" s="309">
        <v>100</v>
      </c>
      <c r="DE57" s="309">
        <v>8.9880562159388742</v>
      </c>
      <c r="DF57" s="309">
        <v>86.88275326893438</v>
      </c>
      <c r="DG57" s="309">
        <v>75.861120269517983</v>
      </c>
      <c r="DH57" s="313">
        <v>11.021632999416392</v>
      </c>
      <c r="DI57" s="565">
        <f>Daten_Polit!W57</f>
        <v>4.8</v>
      </c>
      <c r="DJ57" s="532">
        <f>Daten_Polit!X57</f>
        <v>19.100000000000001</v>
      </c>
      <c r="DK57" s="532">
        <f>Daten_Polit!Y57</f>
        <v>2.6</v>
      </c>
      <c r="DL57" s="532">
        <f>Daten_Polit!Z57</f>
        <v>2.9</v>
      </c>
      <c r="DM57" s="532">
        <f>Daten_Polit!AA57</f>
        <v>1.4</v>
      </c>
      <c r="DN57" s="309">
        <v>0.57163814799357537</v>
      </c>
      <c r="DO57" s="309">
        <v>2.318160602792799</v>
      </c>
      <c r="DP57" s="309">
        <v>0.4141837507213455</v>
      </c>
      <c r="DQ57" s="309">
        <v>0.43040779671857921</v>
      </c>
      <c r="DR57" s="309">
        <v>0.30738261903064695</v>
      </c>
      <c r="DS57" s="309">
        <v>8.143518965350756</v>
      </c>
      <c r="DT57" s="309">
        <v>5.7823889808147078</v>
      </c>
      <c r="DU57" s="309">
        <v>10.825532815061612</v>
      </c>
      <c r="DV57" s="309">
        <v>10.453728921597277</v>
      </c>
      <c r="DW57" s="309">
        <v>14.709443099270047</v>
      </c>
      <c r="DX57" s="309">
        <v>28.062577552855917</v>
      </c>
      <c r="DY57" s="309">
        <v>29.632299927902476</v>
      </c>
      <c r="DZ57" s="309">
        <v>26.403415154746501</v>
      </c>
      <c r="EA57" s="309">
        <v>27.229717890310145</v>
      </c>
      <c r="EB57" s="309">
        <v>17.665225447778219</v>
      </c>
      <c r="EC57" s="309">
        <v>100</v>
      </c>
      <c r="ED57" s="309">
        <v>13.529140046375327</v>
      </c>
      <c r="EE57" s="309">
        <v>83.471078066051149</v>
      </c>
      <c r="EF57" s="309">
        <v>69.226649566802351</v>
      </c>
      <c r="EG57" s="309">
        <v>14.244428499248798</v>
      </c>
      <c r="EH57" s="309">
        <v>100</v>
      </c>
      <c r="EI57" s="309">
        <v>54.564439140811459</v>
      </c>
      <c r="EJ57" s="309">
        <v>45.435560859188541</v>
      </c>
      <c r="EK57" s="309">
        <v>41.378281622911693</v>
      </c>
      <c r="EL57" s="309">
        <v>4.0572792362768508</v>
      </c>
      <c r="EM57" s="309">
        <v>100</v>
      </c>
      <c r="EN57" s="309">
        <v>9.1673267250818231</v>
      </c>
      <c r="EO57" s="309">
        <v>86.706634651402609</v>
      </c>
      <c r="EP57" s="309">
        <v>75.272126241928646</v>
      </c>
      <c r="EQ57" s="367">
        <v>11.434508409473953</v>
      </c>
      <c r="ER57" s="531">
        <f>Daten_Polit!AB57</f>
        <v>4.4000000000000004</v>
      </c>
      <c r="ES57" s="532">
        <f>Daten_Polit!AC57</f>
        <v>18.2</v>
      </c>
      <c r="ET57" s="532">
        <f>Daten_Polit!AD57</f>
        <v>2.4</v>
      </c>
      <c r="EU57" s="532">
        <f>Daten_Polit!AE57</f>
        <v>2.6</v>
      </c>
      <c r="EV57" s="532">
        <f>Daten_Polit!AF57</f>
        <v>1.2</v>
      </c>
      <c r="EW57" s="309">
        <v>0.55695142378559459</v>
      </c>
      <c r="EX57" s="309">
        <v>2.4220446458976461</v>
      </c>
      <c r="EY57" s="309">
        <v>0.3828725710171903</v>
      </c>
      <c r="EZ57" s="309">
        <v>0.40119538964915014</v>
      </c>
      <c r="FA57" s="309">
        <v>0.26810372068904309</v>
      </c>
      <c r="FB57" s="309">
        <v>8.3660368531849336</v>
      </c>
      <c r="FC57" s="309">
        <v>6.0464897421419161</v>
      </c>
      <c r="FD57" s="309">
        <v>11.189468735307944</v>
      </c>
      <c r="FE57" s="309">
        <v>10.836587083146366</v>
      </c>
      <c r="FF57" s="309">
        <v>15.147164393399898</v>
      </c>
      <c r="FG57" s="309">
        <v>26.267748478704945</v>
      </c>
      <c r="FH57" s="309">
        <v>27.321814254862005</v>
      </c>
      <c r="FI57" s="309">
        <v>25.203732136531826</v>
      </c>
      <c r="FJ57" s="309">
        <v>26.308672976627388</v>
      </c>
      <c r="FK57" s="309">
        <v>12.972202423403287</v>
      </c>
      <c r="FL57" s="309">
        <v>100</v>
      </c>
      <c r="FM57" s="309">
        <v>13.628057098044376</v>
      </c>
      <c r="FN57" s="309">
        <v>83.426333521206828</v>
      </c>
      <c r="FO57" s="309">
        <v>68.727776001505887</v>
      </c>
      <c r="FP57" s="309">
        <v>14.698557519700934</v>
      </c>
      <c r="FQ57" s="309">
        <v>100</v>
      </c>
      <c r="FR57" s="309">
        <v>56.517477948382869</v>
      </c>
      <c r="FS57" s="309">
        <v>43.482522051617117</v>
      </c>
      <c r="FT57" s="309">
        <v>39.986932375040837</v>
      </c>
      <c r="FU57" s="309">
        <v>3.4955896765762819</v>
      </c>
      <c r="FV57" s="309">
        <v>100</v>
      </c>
      <c r="FW57" s="309">
        <v>9.2887554883810441</v>
      </c>
      <c r="FX57" s="309">
        <v>86.706033270226811</v>
      </c>
      <c r="FY57" s="309">
        <v>74.769155971143292</v>
      </c>
      <c r="FZ57" s="313">
        <v>11.936877299083523</v>
      </c>
      <c r="GA57" s="570">
        <f>Daten_Polit!AG57</f>
        <v>5.2</v>
      </c>
      <c r="GB57" s="571">
        <f>Daten_Polit!AH57</f>
        <v>21.1</v>
      </c>
      <c r="GC57" s="571">
        <f>Daten_Polit!AI57</f>
        <v>2.8</v>
      </c>
      <c r="GD57" s="571">
        <f>Daten_Polit!AJ57</f>
        <v>3</v>
      </c>
      <c r="GE57" s="571">
        <f>Daten_Polit!AK57</f>
        <v>1.7</v>
      </c>
      <c r="GF57" s="444">
        <v>0.57040306841758548</v>
      </c>
      <c r="GG57" s="444">
        <v>2.6305993296507268</v>
      </c>
      <c r="GH57" s="444">
        <v>0.38197572412120168</v>
      </c>
      <c r="GI57" s="444">
        <v>0.39391534047935284</v>
      </c>
      <c r="GJ57" s="444">
        <v>0.31216279241074374</v>
      </c>
      <c r="GK57" s="444">
        <v>6.6337804959710116</v>
      </c>
      <c r="GL57" s="444">
        <v>5.0606796116504853</v>
      </c>
      <c r="GM57" s="444">
        <v>8.4825020112632448</v>
      </c>
      <c r="GN57" s="444">
        <v>8.2633523681558607</v>
      </c>
      <c r="GO57" s="444">
        <v>10.414610069103732</v>
      </c>
      <c r="GP57" s="444">
        <v>25.981382278034371</v>
      </c>
      <c r="GQ57" s="444">
        <v>27.942469037154261</v>
      </c>
      <c r="GR57" s="444">
        <v>23.791492500609838</v>
      </c>
      <c r="GS57" s="444">
        <v>24.932814128226298</v>
      </c>
      <c r="GT57" s="444">
        <v>13.891531874383656</v>
      </c>
      <c r="GU57" s="444">
        <v>100</v>
      </c>
      <c r="GV57" s="444">
        <v>13.596021293060312</v>
      </c>
      <c r="GW57" s="444">
        <v>83.181105148817537</v>
      </c>
      <c r="GX57" s="444">
        <v>67.706171324798518</v>
      </c>
      <c r="GY57" s="444">
        <v>15.474933824019018</v>
      </c>
      <c r="GZ57" s="444">
        <v>100</v>
      </c>
      <c r="HA57" s="444">
        <v>55.333333333333336</v>
      </c>
      <c r="HB57" s="444">
        <v>44.666666666666664</v>
      </c>
      <c r="HC57" s="444">
        <v>39.974358974358978</v>
      </c>
      <c r="HD57" s="444">
        <v>4.6923076923076925</v>
      </c>
      <c r="HE57" s="444">
        <v>100</v>
      </c>
      <c r="HF57" s="444">
        <v>9.1248188899277043</v>
      </c>
      <c r="HG57" s="444">
        <v>86.488649148415192</v>
      </c>
      <c r="HH57" s="444">
        <v>73.857345114928691</v>
      </c>
      <c r="HI57" s="445">
        <v>12.631304033486495</v>
      </c>
      <c r="HJ57" s="570">
        <f>Daten_Polit!AL57</f>
        <v>5.0999999999999996</v>
      </c>
      <c r="HK57" s="571">
        <f>Daten_Polit!AM57</f>
        <v>21.1</v>
      </c>
      <c r="HL57" s="571">
        <f>Daten_Polit!AN57</f>
        <v>2.7</v>
      </c>
      <c r="HM57" s="571">
        <f>Daten_Polit!AO57</f>
        <v>2.9</v>
      </c>
      <c r="HN57" s="571">
        <f>Daten_Polit!AP57</f>
        <v>1.5</v>
      </c>
      <c r="HO57" s="444">
        <v>0.46452471690888203</v>
      </c>
      <c r="HP57" s="444">
        <v>2.1749278869632316</v>
      </c>
      <c r="HQ57" s="444">
        <v>0.30516806904313654</v>
      </c>
      <c r="HR57" s="444">
        <v>0.31756917634774329</v>
      </c>
      <c r="HS57" s="444">
        <v>0.23600256546156329</v>
      </c>
      <c r="HT57" s="444">
        <v>6.8461980294259988</v>
      </c>
      <c r="HU57" s="444">
        <v>4.962936536250842</v>
      </c>
      <c r="HV57" s="444">
        <v>9.153156781794749</v>
      </c>
      <c r="HW57" s="444">
        <v>8.8636746615740911</v>
      </c>
      <c r="HX57" s="444">
        <v>11.656143759108627</v>
      </c>
      <c r="HY57" s="444">
        <v>34.653266779570949</v>
      </c>
      <c r="HZ57" s="444">
        <v>38.255486328820368</v>
      </c>
      <c r="IA57" s="444">
        <v>30.264642527439335</v>
      </c>
      <c r="IB57" s="444">
        <v>31.076448405896468</v>
      </c>
      <c r="IC57" s="444">
        <v>23.146292585174979</v>
      </c>
      <c r="ID57" s="444">
        <v>100</v>
      </c>
      <c r="IE57" s="444">
        <v>13.683933215661812</v>
      </c>
      <c r="IF57" s="444">
        <v>83.329948416026582</v>
      </c>
      <c r="IG57" s="444">
        <v>67.465767933104246</v>
      </c>
      <c r="IH57" s="444">
        <v>15.864180482922343</v>
      </c>
      <c r="II57" s="444">
        <v>100</v>
      </c>
      <c r="IJ57" s="444">
        <v>56.756024911995674</v>
      </c>
      <c r="IK57" s="444">
        <v>43.243975088004333</v>
      </c>
      <c r="IL57" s="444">
        <v>39.101001895477928</v>
      </c>
      <c r="IM57" s="444">
        <v>4.1429731925264006</v>
      </c>
      <c r="IN57" s="444">
        <v>100</v>
      </c>
      <c r="IO57" s="444">
        <v>9.1790711729667844</v>
      </c>
      <c r="IP57" s="444">
        <v>86.800214398047586</v>
      </c>
      <c r="IQ57" s="444">
        <v>73.603407995056088</v>
      </c>
      <c r="IR57" s="445">
        <v>13.196806402991498</v>
      </c>
      <c r="IS57" s="443">
        <f>Daten_Polit!AQ57</f>
        <v>5</v>
      </c>
      <c r="IT57" s="227">
        <f>Daten_Polit!AR57</f>
        <v>22.5</v>
      </c>
      <c r="IU57" s="227">
        <f>Daten_Polit!AS57</f>
        <v>2.4</v>
      </c>
      <c r="IV57" s="227">
        <f>Daten_Polit!AT57</f>
        <v>2.6</v>
      </c>
      <c r="IW57" s="227">
        <f>Daten_Polit!AU57</f>
        <v>1.2</v>
      </c>
      <c r="IX57" s="444" t="s">
        <v>820</v>
      </c>
      <c r="IY57" s="444" t="s">
        <v>820</v>
      </c>
      <c r="IZ57" s="444" t="s">
        <v>820</v>
      </c>
      <c r="JA57" s="444" t="s">
        <v>820</v>
      </c>
      <c r="JB57" s="444" t="s">
        <v>820</v>
      </c>
      <c r="JC57" s="444" t="s">
        <v>820</v>
      </c>
      <c r="JD57" s="444" t="s">
        <v>820</v>
      </c>
      <c r="JE57" s="444" t="s">
        <v>820</v>
      </c>
      <c r="JF57" s="444" t="s">
        <v>820</v>
      </c>
      <c r="JG57" s="444" t="s">
        <v>820</v>
      </c>
      <c r="JH57" s="444" t="s">
        <v>820</v>
      </c>
      <c r="JI57" s="444" t="s">
        <v>820</v>
      </c>
      <c r="JJ57" s="444" t="s">
        <v>820</v>
      </c>
      <c r="JK57" s="444" t="s">
        <v>820</v>
      </c>
      <c r="JL57" s="444" t="s">
        <v>820</v>
      </c>
      <c r="JM57" s="444" t="s">
        <v>820</v>
      </c>
      <c r="JN57" s="444" t="s">
        <v>820</v>
      </c>
      <c r="JO57" s="444" t="s">
        <v>820</v>
      </c>
      <c r="JP57" s="444" t="s">
        <v>820</v>
      </c>
      <c r="JQ57" s="444" t="s">
        <v>820</v>
      </c>
      <c r="JR57" s="444" t="s">
        <v>820</v>
      </c>
      <c r="JS57" s="444" t="s">
        <v>820</v>
      </c>
      <c r="JT57" s="444" t="s">
        <v>820</v>
      </c>
      <c r="JU57" s="444" t="s">
        <v>820</v>
      </c>
      <c r="JV57" s="444" t="s">
        <v>820</v>
      </c>
      <c r="JW57" s="444" t="s">
        <v>820</v>
      </c>
      <c r="JX57" s="444" t="s">
        <v>820</v>
      </c>
      <c r="JY57" s="444" t="s">
        <v>820</v>
      </c>
      <c r="JZ57" s="444" t="s">
        <v>820</v>
      </c>
      <c r="KA57" s="445" t="s">
        <v>820</v>
      </c>
    </row>
    <row r="58" spans="4:287" ht="12.65" customHeight="1" x14ac:dyDescent="0.2">
      <c r="D58" s="276"/>
      <c r="E58" s="3" t="str">
        <f>Daten_Polit!E58</f>
        <v>03158</v>
      </c>
      <c r="F58" s="229" t="str">
        <f>Daten_Polit!F58</f>
        <v>Wolfenbüttel</v>
      </c>
      <c r="G58" s="246"/>
      <c r="H58" s="531">
        <f>Daten_Polit!H58</f>
        <v>5.7</v>
      </c>
      <c r="I58" s="532">
        <f>Daten_Polit!I58</f>
        <v>22</v>
      </c>
      <c r="J58" s="532">
        <f>Daten_Polit!J58</f>
        <v>3.6</v>
      </c>
      <c r="K58" s="532">
        <f>Daten_Polit!K58</f>
        <v>4</v>
      </c>
      <c r="L58" s="532">
        <f>Daten_Polit!L58</f>
        <v>1.9</v>
      </c>
      <c r="M58" s="308">
        <v>0.59433779329067282</v>
      </c>
      <c r="N58" s="308">
        <v>2.8139718033248635</v>
      </c>
      <c r="O58" s="308">
        <v>0.44994794981875846</v>
      </c>
      <c r="P58" s="308">
        <v>0.47641273868521405</v>
      </c>
      <c r="Q58" s="308">
        <v>0.31641024841579019</v>
      </c>
      <c r="R58" s="308">
        <v>6.8566403650537771</v>
      </c>
      <c r="S58" s="308">
        <v>4.5866275721242911</v>
      </c>
      <c r="T58" s="308">
        <v>8.7984358336297337</v>
      </c>
      <c r="U58" s="308">
        <v>8.4873238033572438</v>
      </c>
      <c r="V58" s="308">
        <v>11.372064276885045</v>
      </c>
      <c r="W58" s="308">
        <v>39.012640114478209</v>
      </c>
      <c r="X58" s="308">
        <v>42.368614287215827</v>
      </c>
      <c r="Y58" s="308">
        <v>35.98982051968926</v>
      </c>
      <c r="Z58" s="308">
        <v>37.28109676773942</v>
      </c>
      <c r="AA58" s="308">
        <v>25.290215588706467</v>
      </c>
      <c r="AB58" s="308">
        <v>100</v>
      </c>
      <c r="AC58" s="308">
        <v>11.812413201807418</v>
      </c>
      <c r="AD58" s="308">
        <v>84.917823126895598</v>
      </c>
      <c r="AE58" s="308">
        <v>67.526292445785813</v>
      </c>
      <c r="AF58" s="308">
        <v>17.391530681109781</v>
      </c>
      <c r="AG58" s="308">
        <v>100</v>
      </c>
      <c r="AH58" s="308">
        <v>46.8590321611061</v>
      </c>
      <c r="AI58" s="308">
        <v>53.140967838893893</v>
      </c>
      <c r="AJ58" s="308">
        <v>47.580402765253979</v>
      </c>
      <c r="AK58" s="308">
        <v>5.5605650736399159</v>
      </c>
      <c r="AL58" s="308">
        <v>100</v>
      </c>
      <c r="AM58" s="308">
        <v>7.0055350358524171</v>
      </c>
      <c r="AN58" s="308">
        <v>88.277769210802603</v>
      </c>
      <c r="AO58" s="308">
        <v>73.676418195380037</v>
      </c>
      <c r="AP58" s="337">
        <v>14.601351015422576</v>
      </c>
      <c r="AQ58" s="531">
        <f>Daten_Polit!M58</f>
        <v>5.5</v>
      </c>
      <c r="AR58" s="532">
        <f>Daten_Polit!N58</f>
        <v>21.6</v>
      </c>
      <c r="AS58" s="532">
        <f>Daten_Polit!O58</f>
        <v>3.5</v>
      </c>
      <c r="AT58" s="532">
        <f>Daten_Polit!P58</f>
        <v>3.9</v>
      </c>
      <c r="AU58" s="532">
        <f>Daten_Polit!Q58</f>
        <v>1.9</v>
      </c>
      <c r="AV58" s="308">
        <v>0.56295390201870998</v>
      </c>
      <c r="AW58" s="308">
        <v>2.4115968093494491</v>
      </c>
      <c r="AX58" s="308">
        <v>0.438500311490858</v>
      </c>
      <c r="AY58" s="308">
        <v>0.47083761515043249</v>
      </c>
      <c r="AZ58" s="308">
        <v>0.28125853921031724</v>
      </c>
      <c r="BA58" s="308">
        <v>6.7198482379550377</v>
      </c>
      <c r="BB58" s="308">
        <v>4.3101569311247676</v>
      </c>
      <c r="BC58" s="308">
        <v>8.866697631212098</v>
      </c>
      <c r="BD58" s="308">
        <v>8.7135846298421491</v>
      </c>
      <c r="BE58" s="308">
        <v>10.1010101010101</v>
      </c>
      <c r="BF58" s="308">
        <v>36.545092516149161</v>
      </c>
      <c r="BG58" s="308">
        <v>40.952017031500432</v>
      </c>
      <c r="BH58" s="308">
        <v>34.306092956039983</v>
      </c>
      <c r="BI58" s="308">
        <v>35.694050991501413</v>
      </c>
      <c r="BJ58" s="308">
        <v>23.23147760569665</v>
      </c>
      <c r="BK58" s="308">
        <v>100</v>
      </c>
      <c r="BL58" s="308">
        <v>12.119007861597757</v>
      </c>
      <c r="BM58" s="308">
        <v>84.884913105229813</v>
      </c>
      <c r="BN58" s="308">
        <v>66.868674768357749</v>
      </c>
      <c r="BO58" s="308">
        <v>18.016238336872064</v>
      </c>
      <c r="BP58" s="308">
        <v>100</v>
      </c>
      <c r="BQ58" s="308">
        <v>46.539740102750073</v>
      </c>
      <c r="BR58" s="308">
        <v>53.460259897249927</v>
      </c>
      <c r="BS58" s="308">
        <v>47.537020247809004</v>
      </c>
      <c r="BT58" s="308">
        <v>5.9232396494409185</v>
      </c>
      <c r="BU58" s="308">
        <v>100</v>
      </c>
      <c r="BV58" s="308">
        <v>7.2656686566031681</v>
      </c>
      <c r="BW58" s="308">
        <v>88.423031491107309</v>
      </c>
      <c r="BX58" s="308">
        <v>73.340341560013471</v>
      </c>
      <c r="BY58" s="312">
        <v>15.082689931093848</v>
      </c>
      <c r="BZ58" s="531">
        <f>Daten_Polit!R58</f>
        <v>5.5</v>
      </c>
      <c r="CA58" s="532">
        <f>Daten_Polit!S58</f>
        <v>20.8</v>
      </c>
      <c r="CB58" s="532">
        <f>Daten_Polit!T58</f>
        <v>3.5</v>
      </c>
      <c r="CC58" s="532">
        <f>Daten_Polit!U58</f>
        <v>3.9</v>
      </c>
      <c r="CD58" s="532">
        <f>Daten_Polit!V58</f>
        <v>2.1</v>
      </c>
      <c r="CE58" s="309">
        <v>0.54521157128739561</v>
      </c>
      <c r="CF58" s="309">
        <v>2.1613957814734324</v>
      </c>
      <c r="CG58" s="309">
        <v>0.43837687358474009</v>
      </c>
      <c r="CH58" s="309">
        <v>0.46345015900697528</v>
      </c>
      <c r="CI58" s="309">
        <v>0.32032527422553236</v>
      </c>
      <c r="CJ58" s="309">
        <v>6.860388901026873</v>
      </c>
      <c r="CK58" s="309">
        <v>4.5578904476396662</v>
      </c>
      <c r="CL58" s="309">
        <v>8.9329665556681626</v>
      </c>
      <c r="CM58" s="309">
        <v>8.7700005498434859</v>
      </c>
      <c r="CN58" s="309">
        <v>10.102604577741104</v>
      </c>
      <c r="CO58" s="309">
        <v>35.682937533524502</v>
      </c>
      <c r="CP58" s="309">
        <v>42.917461970036435</v>
      </c>
      <c r="CQ58" s="309">
        <v>33.611084197270948</v>
      </c>
      <c r="CR58" s="309">
        <v>35.010493758975699</v>
      </c>
      <c r="CS58" s="309">
        <v>23.619873817054199</v>
      </c>
      <c r="CT58" s="309">
        <v>100</v>
      </c>
      <c r="CU58" s="309">
        <v>12.017298124138437</v>
      </c>
      <c r="CV58" s="309">
        <v>85.015140538224358</v>
      </c>
      <c r="CW58" s="309">
        <v>66.84444238779912</v>
      </c>
      <c r="CX58" s="309">
        <v>18.170698150425238</v>
      </c>
      <c r="CY58" s="309">
        <v>100</v>
      </c>
      <c r="CZ58" s="309">
        <v>45.632626846499683</v>
      </c>
      <c r="DA58" s="309">
        <v>54.367373153500317</v>
      </c>
      <c r="DB58" s="309">
        <v>47.719974309569686</v>
      </c>
      <c r="DC58" s="309">
        <v>6.6473988439306364</v>
      </c>
      <c r="DD58" s="309">
        <v>100</v>
      </c>
      <c r="DE58" s="309">
        <v>7.2758689599568065</v>
      </c>
      <c r="DF58" s="309">
        <v>88.497197251524639</v>
      </c>
      <c r="DG58" s="309">
        <v>72.993845132543498</v>
      </c>
      <c r="DH58" s="313">
        <v>15.503352118981137</v>
      </c>
      <c r="DI58" s="565">
        <f>Daten_Polit!W58</f>
        <v>4.9000000000000004</v>
      </c>
      <c r="DJ58" s="532">
        <f>Daten_Polit!X58</f>
        <v>20.2</v>
      </c>
      <c r="DK58" s="532">
        <f>Daten_Polit!Y58</f>
        <v>2.9</v>
      </c>
      <c r="DL58" s="532">
        <f>Daten_Polit!Z58</f>
        <v>3.2</v>
      </c>
      <c r="DM58" s="532">
        <f>Daten_Polit!AA58</f>
        <v>1.8</v>
      </c>
      <c r="DN58" s="309">
        <v>0.51668646167832377</v>
      </c>
      <c r="DO58" s="309">
        <v>2.5165417764112892</v>
      </c>
      <c r="DP58" s="309">
        <v>0.3705876744296081</v>
      </c>
      <c r="DQ58" s="309">
        <v>0.38950897417310126</v>
      </c>
      <c r="DR58" s="309">
        <v>0.28460174653853182</v>
      </c>
      <c r="DS58" s="309">
        <v>7.4047351825129599</v>
      </c>
      <c r="DT58" s="309">
        <v>5.2523837741743202</v>
      </c>
      <c r="DU58" s="309">
        <v>9.5177462995384374</v>
      </c>
      <c r="DV58" s="309">
        <v>9.1946967836972942</v>
      </c>
      <c r="DW58" s="309">
        <v>11.576065701996336</v>
      </c>
      <c r="DX58" s="309">
        <v>35.339926167441838</v>
      </c>
      <c r="DY58" s="309">
        <v>36.872932371602289</v>
      </c>
      <c r="DZ58" s="309">
        <v>33.844175329543802</v>
      </c>
      <c r="EA58" s="309">
        <v>35.530476840080972</v>
      </c>
      <c r="EB58" s="309">
        <v>23.116370808662719</v>
      </c>
      <c r="EC58" s="309">
        <v>100</v>
      </c>
      <c r="ED58" s="309">
        <v>12.001544723538322</v>
      </c>
      <c r="EE58" s="309">
        <v>85.063971500475247</v>
      </c>
      <c r="EF58" s="309">
        <v>66.580182291758334</v>
      </c>
      <c r="EG58" s="309">
        <v>18.483789208716907</v>
      </c>
      <c r="EH58" s="309">
        <v>100</v>
      </c>
      <c r="EI58" s="309">
        <v>49.195930423367244</v>
      </c>
      <c r="EJ58" s="309">
        <v>50.804069576632749</v>
      </c>
      <c r="EK58" s="309">
        <v>43.780767968493599</v>
      </c>
      <c r="EL58" s="309">
        <v>7.0233016081391524</v>
      </c>
      <c r="EM58" s="309">
        <v>100</v>
      </c>
      <c r="EN58" s="309">
        <v>7.5179973389319557</v>
      </c>
      <c r="EO58" s="309">
        <v>88.371238573618086</v>
      </c>
      <c r="EP58" s="309">
        <v>72.432406412504207</v>
      </c>
      <c r="EQ58" s="367">
        <v>15.938832161113877</v>
      </c>
      <c r="ER58" s="531">
        <f>Daten_Polit!AB58</f>
        <v>4.4000000000000004</v>
      </c>
      <c r="ES58" s="532">
        <f>Daten_Polit!AC58</f>
        <v>18.7</v>
      </c>
      <c r="ET58" s="532">
        <f>Daten_Polit!AD58</f>
        <v>2.5</v>
      </c>
      <c r="EU58" s="532">
        <f>Daten_Polit!AE58</f>
        <v>2.8</v>
      </c>
      <c r="EV58" s="532">
        <f>Daten_Polit!AF58</f>
        <v>1.6</v>
      </c>
      <c r="EW58" s="309">
        <v>0.48354820365531487</v>
      </c>
      <c r="EX58" s="309">
        <v>2.4155727927395301</v>
      </c>
      <c r="EY58" s="309">
        <v>0.34155823392127249</v>
      </c>
      <c r="EZ58" s="309">
        <v>0.35707413014352507</v>
      </c>
      <c r="FA58" s="309">
        <v>0.27451392309580608</v>
      </c>
      <c r="FB58" s="309">
        <v>7.4677808509385342</v>
      </c>
      <c r="FC58" s="309">
        <v>5.3063109879323287</v>
      </c>
      <c r="FD58" s="309">
        <v>9.7083883355329572</v>
      </c>
      <c r="FE58" s="309">
        <v>9.1821895990579829</v>
      </c>
      <c r="FF58" s="309">
        <v>13.123595505615619</v>
      </c>
      <c r="FG58" s="309">
        <v>32.537703360648386</v>
      </c>
      <c r="FH58" s="309">
        <v>32.859887071427508</v>
      </c>
      <c r="FI58" s="309">
        <v>32.194146518814762</v>
      </c>
      <c r="FJ58" s="309">
        <v>33.629494892958348</v>
      </c>
      <c r="FK58" s="309">
        <v>22.906292440040367</v>
      </c>
      <c r="FL58" s="309">
        <v>100</v>
      </c>
      <c r="FM58" s="309">
        <v>12.022137183586945</v>
      </c>
      <c r="FN58" s="309">
        <v>84.97996470340631</v>
      </c>
      <c r="FO58" s="309">
        <v>65.939146933921066</v>
      </c>
      <c r="FP58" s="309">
        <v>19.040817769485248</v>
      </c>
      <c r="FQ58" s="309">
        <v>100</v>
      </c>
      <c r="FR58" s="309">
        <v>52.12495459498728</v>
      </c>
      <c r="FS58" s="309">
        <v>47.87504540501272</v>
      </c>
      <c r="FT58" s="309">
        <v>41.518343625136225</v>
      </c>
      <c r="FU58" s="309">
        <v>6.3567017798764986</v>
      </c>
      <c r="FV58" s="309">
        <v>100</v>
      </c>
      <c r="FW58" s="309">
        <v>7.5300303843081675</v>
      </c>
      <c r="FX58" s="309">
        <v>88.317249724530683</v>
      </c>
      <c r="FY58" s="309">
        <v>71.719407611943097</v>
      </c>
      <c r="FZ58" s="313">
        <v>16.597842112587578</v>
      </c>
      <c r="GA58" s="570">
        <f>Daten_Polit!AG58</f>
        <v>4.9000000000000004</v>
      </c>
      <c r="GB58" s="571">
        <f>Daten_Polit!AH58</f>
        <v>20.7</v>
      </c>
      <c r="GC58" s="571">
        <f>Daten_Polit!AI58</f>
        <v>2.8</v>
      </c>
      <c r="GD58" s="571">
        <f>Daten_Polit!AJ58</f>
        <v>3.1</v>
      </c>
      <c r="GE58" s="571">
        <f>Daten_Polit!AK58</f>
        <v>1.9</v>
      </c>
      <c r="GF58" s="444">
        <v>0.50838483813804725</v>
      </c>
      <c r="GG58" s="444">
        <v>2.5476151770208944</v>
      </c>
      <c r="GH58" s="444">
        <v>0.36246728468042799</v>
      </c>
      <c r="GI58" s="444">
        <v>0.38022699974370489</v>
      </c>
      <c r="GJ58" s="444">
        <v>0.28891015320665653</v>
      </c>
      <c r="GK58" s="444">
        <v>6.2196438208311529</v>
      </c>
      <c r="GL58" s="444">
        <v>4.5731545758042413</v>
      </c>
      <c r="GM58" s="444">
        <v>7.9300483941928706</v>
      </c>
      <c r="GN58" s="444">
        <v>7.7051926298157465</v>
      </c>
      <c r="GO58" s="444">
        <v>9.2411720510907944</v>
      </c>
      <c r="GP58" s="444">
        <v>31.070134299724266</v>
      </c>
      <c r="GQ58" s="444">
        <v>33.029541169076055</v>
      </c>
      <c r="GR58" s="444">
        <v>29.047309027779949</v>
      </c>
      <c r="GS58" s="444">
        <v>30.889086746375753</v>
      </c>
      <c r="GT58" s="444">
        <v>18.353028065004676</v>
      </c>
      <c r="GU58" s="444">
        <v>100</v>
      </c>
      <c r="GV58" s="444">
        <v>12.005005007590144</v>
      </c>
      <c r="GW58" s="444">
        <v>84.800052670067345</v>
      </c>
      <c r="GX58" s="444">
        <v>65.062186856354458</v>
      </c>
      <c r="GY58" s="444">
        <v>19.737865813712883</v>
      </c>
      <c r="GZ58" s="444">
        <v>100</v>
      </c>
      <c r="HA58" s="444">
        <v>51.570996978851966</v>
      </c>
      <c r="HB58" s="444">
        <v>48.429003021148034</v>
      </c>
      <c r="HC58" s="444">
        <v>40.90634441087613</v>
      </c>
      <c r="HD58" s="444">
        <v>7.522658610271904</v>
      </c>
      <c r="HE58" s="444">
        <v>100</v>
      </c>
      <c r="HF58" s="444">
        <v>7.4107648956525107</v>
      </c>
      <c r="HG58" s="444">
        <v>88.169906755814836</v>
      </c>
      <c r="HH58" s="444">
        <v>71.022222834166641</v>
      </c>
      <c r="HI58" s="445">
        <v>17.147683921648195</v>
      </c>
      <c r="HJ58" s="570">
        <f>Daten_Polit!AL58</f>
        <v>4.7</v>
      </c>
      <c r="HK58" s="571">
        <f>Daten_Polit!AM58</f>
        <v>20.7</v>
      </c>
      <c r="HL58" s="571">
        <f>Daten_Polit!AN58</f>
        <v>2.7</v>
      </c>
      <c r="HM58" s="571">
        <f>Daten_Polit!AO58</f>
        <v>3</v>
      </c>
      <c r="HN58" s="571">
        <f>Daten_Polit!AP58</f>
        <v>1.7</v>
      </c>
      <c r="HO58" s="444">
        <v>0.40895393887214809</v>
      </c>
      <c r="HP58" s="444">
        <v>2.2553777472094172</v>
      </c>
      <c r="HQ58" s="444">
        <v>0.27584626659435924</v>
      </c>
      <c r="HR58" s="444">
        <v>0.28601804036963185</v>
      </c>
      <c r="HS58" s="444">
        <v>0.23565466117287104</v>
      </c>
      <c r="HT58" s="444">
        <v>6.5040207169143409</v>
      </c>
      <c r="HU58" s="444">
        <v>4.9211158708597864</v>
      </c>
      <c r="HV58" s="444">
        <v>8.2326111744587553</v>
      </c>
      <c r="HW58" s="444">
        <v>7.7863406856233803</v>
      </c>
      <c r="HX58" s="444">
        <v>10.932475884246131</v>
      </c>
      <c r="HY58" s="444">
        <v>39.79096370669081</v>
      </c>
      <c r="HZ58" s="444">
        <v>42.959552090422129</v>
      </c>
      <c r="IA58" s="444">
        <v>36.301764909445779</v>
      </c>
      <c r="IB58" s="444">
        <v>38.219860064587238</v>
      </c>
      <c r="IC58" s="444">
        <v>24.777687954709009</v>
      </c>
      <c r="ID58" s="444">
        <v>100</v>
      </c>
      <c r="IE58" s="444">
        <v>12.033102432030883</v>
      </c>
      <c r="IF58" s="444">
        <v>84.936197304581356</v>
      </c>
      <c r="IG58" s="444">
        <v>64.614512335451707</v>
      </c>
      <c r="IH58" s="444">
        <v>20.321684969129624</v>
      </c>
      <c r="II58" s="444">
        <v>100</v>
      </c>
      <c r="IJ58" s="444">
        <v>52.721774193548384</v>
      </c>
      <c r="IK58" s="444">
        <v>47.278225806451616</v>
      </c>
      <c r="IL58" s="444">
        <v>40.759408602150536</v>
      </c>
      <c r="IM58" s="444">
        <v>6.518817204301075</v>
      </c>
      <c r="IN58" s="444">
        <v>100</v>
      </c>
      <c r="IO58" s="444">
        <v>7.3006737043747938</v>
      </c>
      <c r="IP58" s="444">
        <v>88.562434345560632</v>
      </c>
      <c r="IQ58" s="444">
        <v>70.675686841365774</v>
      </c>
      <c r="IR58" s="445">
        <v>17.886747504194862</v>
      </c>
      <c r="IS58" s="443">
        <f>Daten_Polit!AQ58</f>
        <v>4.9000000000000004</v>
      </c>
      <c r="IT58" s="227">
        <f>Daten_Polit!AR58</f>
        <v>23.6</v>
      </c>
      <c r="IU58" s="227">
        <f>Daten_Polit!AS58</f>
        <v>2.5</v>
      </c>
      <c r="IV58" s="227">
        <f>Daten_Polit!AT58</f>
        <v>2.7</v>
      </c>
      <c r="IW58" s="227">
        <f>Daten_Polit!AU58</f>
        <v>1.6</v>
      </c>
      <c r="IX58" s="444" t="s">
        <v>820</v>
      </c>
      <c r="IY58" s="444" t="s">
        <v>820</v>
      </c>
      <c r="IZ58" s="444" t="s">
        <v>820</v>
      </c>
      <c r="JA58" s="444" t="s">
        <v>820</v>
      </c>
      <c r="JB58" s="444" t="s">
        <v>820</v>
      </c>
      <c r="JC58" s="444" t="s">
        <v>820</v>
      </c>
      <c r="JD58" s="444" t="s">
        <v>820</v>
      </c>
      <c r="JE58" s="444" t="s">
        <v>820</v>
      </c>
      <c r="JF58" s="444" t="s">
        <v>820</v>
      </c>
      <c r="JG58" s="444" t="s">
        <v>820</v>
      </c>
      <c r="JH58" s="444" t="s">
        <v>820</v>
      </c>
      <c r="JI58" s="444" t="s">
        <v>820</v>
      </c>
      <c r="JJ58" s="444" t="s">
        <v>820</v>
      </c>
      <c r="JK58" s="444" t="s">
        <v>820</v>
      </c>
      <c r="JL58" s="444" t="s">
        <v>820</v>
      </c>
      <c r="JM58" s="444" t="s">
        <v>820</v>
      </c>
      <c r="JN58" s="444" t="s">
        <v>820</v>
      </c>
      <c r="JO58" s="444" t="s">
        <v>820</v>
      </c>
      <c r="JP58" s="444" t="s">
        <v>820</v>
      </c>
      <c r="JQ58" s="444" t="s">
        <v>820</v>
      </c>
      <c r="JR58" s="444" t="s">
        <v>820</v>
      </c>
      <c r="JS58" s="444" t="s">
        <v>820</v>
      </c>
      <c r="JT58" s="444" t="s">
        <v>820</v>
      </c>
      <c r="JU58" s="444" t="s">
        <v>820</v>
      </c>
      <c r="JV58" s="444" t="s">
        <v>820</v>
      </c>
      <c r="JW58" s="444" t="s">
        <v>820</v>
      </c>
      <c r="JX58" s="444" t="s">
        <v>820</v>
      </c>
      <c r="JY58" s="444" t="s">
        <v>820</v>
      </c>
      <c r="JZ58" s="444" t="s">
        <v>820</v>
      </c>
      <c r="KA58" s="445" t="s">
        <v>820</v>
      </c>
    </row>
    <row r="59" spans="4:287" ht="12.65" customHeight="1" x14ac:dyDescent="0.2">
      <c r="D59" s="276"/>
      <c r="E59" s="3" t="str">
        <f>Daten_Polit!E59</f>
        <v>03159</v>
      </c>
      <c r="F59" s="229" t="str">
        <f>Daten_Polit!F59</f>
        <v>Göttingen</v>
      </c>
      <c r="G59" s="246"/>
      <c r="H59" s="531">
        <f>Daten_Polit!H59</f>
        <v>6.1</v>
      </c>
      <c r="I59" s="532">
        <f>Daten_Polit!I59</f>
        <v>18.8</v>
      </c>
      <c r="J59" s="532">
        <f>Daten_Polit!J59</f>
        <v>4.0999999999999996</v>
      </c>
      <c r="K59" s="532">
        <f>Daten_Polit!K59</f>
        <v>4.3</v>
      </c>
      <c r="L59" s="532">
        <f>Daten_Polit!L59</f>
        <v>3.7</v>
      </c>
      <c r="M59" s="308">
        <v>0.65762831235143937</v>
      </c>
      <c r="N59" s="308">
        <v>2.0408003343917387</v>
      </c>
      <c r="O59" s="308">
        <v>0.55709146255274233</v>
      </c>
      <c r="P59" s="308">
        <v>0.55978333387860901</v>
      </c>
      <c r="Q59" s="308">
        <v>0.5467921386423481</v>
      </c>
      <c r="R59" s="308">
        <v>7.2061472549942147</v>
      </c>
      <c r="S59" s="308">
        <v>4.2387659289067745</v>
      </c>
      <c r="T59" s="308">
        <v>9.8139031564829668</v>
      </c>
      <c r="U59" s="308">
        <v>9.5526137791091656</v>
      </c>
      <c r="V59" s="308">
        <v>10.788980239434588</v>
      </c>
      <c r="W59" s="308">
        <v>36.220369887991424</v>
      </c>
      <c r="X59" s="308">
        <v>44.451043123430381</v>
      </c>
      <c r="Y59" s="308">
        <v>30.491752972766857</v>
      </c>
      <c r="Z59" s="308">
        <v>33.081944850434375</v>
      </c>
      <c r="AA59" s="308">
        <v>20.901875901878789</v>
      </c>
      <c r="AB59" s="308">
        <v>100</v>
      </c>
      <c r="AC59" s="308">
        <v>14.321523255359626</v>
      </c>
      <c r="AD59" s="308">
        <v>82.556724295207246</v>
      </c>
      <c r="AE59" s="308">
        <v>62.391364067151009</v>
      </c>
      <c r="AF59" s="308">
        <v>20.165360228056219</v>
      </c>
      <c r="AG59" s="308">
        <v>100</v>
      </c>
      <c r="AH59" s="308">
        <v>44.935581858175347</v>
      </c>
      <c r="AI59" s="308">
        <v>55.064418141824646</v>
      </c>
      <c r="AJ59" s="308">
        <v>42.955902377710267</v>
      </c>
      <c r="AK59" s="308">
        <v>12.108515764114381</v>
      </c>
      <c r="AL59" s="308">
        <v>100</v>
      </c>
      <c r="AM59" s="308">
        <v>8.5028450289622217</v>
      </c>
      <c r="AN59" s="308">
        <v>86.89815858051044</v>
      </c>
      <c r="AO59" s="308">
        <v>68.892220166116132</v>
      </c>
      <c r="AP59" s="337">
        <v>18.005938414394311</v>
      </c>
      <c r="AQ59" s="531">
        <f>Daten_Polit!M59</f>
        <v>6</v>
      </c>
      <c r="AR59" s="532">
        <f>Daten_Polit!N59</f>
        <v>20.100000000000001</v>
      </c>
      <c r="AS59" s="532">
        <f>Daten_Polit!O59</f>
        <v>3.8</v>
      </c>
      <c r="AT59" s="532">
        <f>Daten_Polit!P59</f>
        <v>4</v>
      </c>
      <c r="AU59" s="532">
        <f>Daten_Polit!Q59</f>
        <v>3.3</v>
      </c>
      <c r="AV59" s="308">
        <v>0.62328607143784009</v>
      </c>
      <c r="AW59" s="308">
        <v>1.819305174903161</v>
      </c>
      <c r="AX59" s="308">
        <v>0.53147004832075329</v>
      </c>
      <c r="AY59" s="308">
        <v>0.52736991849723536</v>
      </c>
      <c r="AZ59" s="308">
        <v>0.5463836192213698</v>
      </c>
      <c r="BA59" s="308">
        <v>6.8820398564178733</v>
      </c>
      <c r="BB59" s="308">
        <v>3.8802844072093916</v>
      </c>
      <c r="BC59" s="308">
        <v>9.9696816574027292</v>
      </c>
      <c r="BD59" s="308">
        <v>9.2561275821469824</v>
      </c>
      <c r="BE59" s="308">
        <v>12.603713947056896</v>
      </c>
      <c r="BF59" s="308">
        <v>37.777539418642327</v>
      </c>
      <c r="BG59" s="308">
        <v>46.613567802222398</v>
      </c>
      <c r="BH59" s="308">
        <v>33.271709633650154</v>
      </c>
      <c r="BI59" s="308">
        <v>36.428048412800109</v>
      </c>
      <c r="BJ59" s="308">
        <v>21.571132045349561</v>
      </c>
      <c r="BK59" s="308">
        <v>100</v>
      </c>
      <c r="BL59" s="308">
        <v>14.789916633596478</v>
      </c>
      <c r="BM59" s="308">
        <v>82.447036645977505</v>
      </c>
      <c r="BN59" s="308">
        <v>61.575708822405694</v>
      </c>
      <c r="BO59" s="308">
        <v>20.871327823571807</v>
      </c>
      <c r="BP59" s="308">
        <v>100</v>
      </c>
      <c r="BQ59" s="308">
        <v>48.575129533678748</v>
      </c>
      <c r="BR59" s="308">
        <v>51.424870466321238</v>
      </c>
      <c r="BS59" s="308">
        <v>40.284974093264246</v>
      </c>
      <c r="BT59" s="308">
        <v>11.139896373056994</v>
      </c>
      <c r="BU59" s="308">
        <v>100</v>
      </c>
      <c r="BV59" s="308">
        <v>8.7995462635378114</v>
      </c>
      <c r="BW59" s="308">
        <v>87.153635912470236</v>
      </c>
      <c r="BX59" s="308">
        <v>68.359755277798882</v>
      </c>
      <c r="BY59" s="312">
        <v>18.793880634671332</v>
      </c>
      <c r="BZ59" s="531">
        <f>Daten_Polit!R59</f>
        <v>5.9</v>
      </c>
      <c r="CA59" s="532">
        <f>Daten_Polit!S59</f>
        <v>20.100000000000001</v>
      </c>
      <c r="CB59" s="532">
        <f>Daten_Polit!T59</f>
        <v>3.6</v>
      </c>
      <c r="CC59" s="532">
        <f>Daten_Polit!U59</f>
        <v>3.8</v>
      </c>
      <c r="CD59" s="532">
        <f>Daten_Polit!V59</f>
        <v>3</v>
      </c>
      <c r="CE59" s="309">
        <v>0.59603202247350107</v>
      </c>
      <c r="CF59" s="309">
        <v>1.714492318920017</v>
      </c>
      <c r="CG59" s="309">
        <v>0.50980866244217793</v>
      </c>
      <c r="CH59" s="309">
        <v>0.51534074905293437</v>
      </c>
      <c r="CI59" s="309">
        <v>0.49056109223558197</v>
      </c>
      <c r="CJ59" s="309">
        <v>6.8725132903139281</v>
      </c>
      <c r="CK59" s="309">
        <v>3.7914777878513419</v>
      </c>
      <c r="CL59" s="309">
        <v>10.201654418290907</v>
      </c>
      <c r="CM59" s="309">
        <v>9.7208531230396105</v>
      </c>
      <c r="CN59" s="309">
        <v>12.036245512053755</v>
      </c>
      <c r="CO59" s="309">
        <v>39.265048470729688</v>
      </c>
      <c r="CP59" s="309">
        <v>49.225667682379289</v>
      </c>
      <c r="CQ59" s="309">
        <v>33.416822097877962</v>
      </c>
      <c r="CR59" s="309">
        <v>35.915429801355423</v>
      </c>
      <c r="CS59" s="309">
        <v>23.886085692293719</v>
      </c>
      <c r="CT59" s="309">
        <v>100</v>
      </c>
      <c r="CU59" s="309">
        <v>14.86542551107412</v>
      </c>
      <c r="CV59" s="309">
        <v>82.391766755161782</v>
      </c>
      <c r="CW59" s="309">
        <v>61.192188196352092</v>
      </c>
      <c r="CX59" s="309">
        <v>21.199578558809694</v>
      </c>
      <c r="CY59" s="309">
        <v>100</v>
      </c>
      <c r="CZ59" s="309">
        <v>50.08018817491714</v>
      </c>
      <c r="DA59" s="309">
        <v>49.919811825082867</v>
      </c>
      <c r="DB59" s="309">
        <v>39.944402865390785</v>
      </c>
      <c r="DC59" s="309">
        <v>9.9754089596920785</v>
      </c>
      <c r="DD59" s="309">
        <v>100</v>
      </c>
      <c r="DE59" s="309">
        <v>8.8470942571385525</v>
      </c>
      <c r="DF59" s="309">
        <v>87.160008003521199</v>
      </c>
      <c r="DG59" s="309">
        <v>67.701436933559478</v>
      </c>
      <c r="DH59" s="313">
        <v>19.458571069961721</v>
      </c>
      <c r="DI59" s="565">
        <f>Daten_Polit!W59</f>
        <v>5.7</v>
      </c>
      <c r="DJ59" s="532">
        <f>Daten_Polit!X59</f>
        <v>20.399999999999999</v>
      </c>
      <c r="DK59" s="532">
        <f>Daten_Polit!Y59</f>
        <v>3.2</v>
      </c>
      <c r="DL59" s="532">
        <f>Daten_Polit!Z59</f>
        <v>3.4</v>
      </c>
      <c r="DM59" s="532">
        <f>Daten_Polit!AA59</f>
        <v>2.7</v>
      </c>
      <c r="DN59" s="309">
        <v>0.57090339652977828</v>
      </c>
      <c r="DO59" s="309">
        <v>1.9863805443431619</v>
      </c>
      <c r="DP59" s="309">
        <v>0.45296182953316272</v>
      </c>
      <c r="DQ59" s="309">
        <v>0.44382164145297198</v>
      </c>
      <c r="DR59" s="309">
        <v>0.48348226826177348</v>
      </c>
      <c r="DS59" s="309">
        <v>6.8185879489776182</v>
      </c>
      <c r="DT59" s="309">
        <v>4.0375244472437029</v>
      </c>
      <c r="DU59" s="309">
        <v>10.090005625351511</v>
      </c>
      <c r="DV59" s="309">
        <v>9.3261648745519725</v>
      </c>
      <c r="DW59" s="309">
        <v>12.874564459929866</v>
      </c>
      <c r="DX59" s="309">
        <v>42.336659762757272</v>
      </c>
      <c r="DY59" s="309">
        <v>49.839517054431496</v>
      </c>
      <c r="DZ59" s="309">
        <v>35.867450076515951</v>
      </c>
      <c r="EA59" s="309">
        <v>39.618455008080453</v>
      </c>
      <c r="EB59" s="309">
        <v>22.305545866762387</v>
      </c>
      <c r="EC59" s="309">
        <v>100</v>
      </c>
      <c r="ED59" s="309">
        <v>14.926055047441828</v>
      </c>
      <c r="EE59" s="309">
        <v>82.303168186568058</v>
      </c>
      <c r="EF59" s="309">
        <v>60.61670349646819</v>
      </c>
      <c r="EG59" s="309">
        <v>21.686464690099868</v>
      </c>
      <c r="EH59" s="309">
        <v>100</v>
      </c>
      <c r="EI59" s="309">
        <v>53.686835827369329</v>
      </c>
      <c r="EJ59" s="309">
        <v>46.313164172630664</v>
      </c>
      <c r="EK59" s="309">
        <v>36.120147473433093</v>
      </c>
      <c r="EL59" s="309">
        <v>10.193016699197569</v>
      </c>
      <c r="EM59" s="309">
        <v>100</v>
      </c>
      <c r="EN59" s="309">
        <v>8.8701074724674918</v>
      </c>
      <c r="EO59" s="309">
        <v>87.139639965061818</v>
      </c>
      <c r="EP59" s="309">
        <v>67.057438481952374</v>
      </c>
      <c r="EQ59" s="367">
        <v>20.082201483109451</v>
      </c>
      <c r="ER59" s="531">
        <f>Daten_Polit!AB59</f>
        <v>5.3</v>
      </c>
      <c r="ES59" s="532">
        <f>Daten_Polit!AC59</f>
        <v>19.2</v>
      </c>
      <c r="ET59" s="532">
        <f>Daten_Polit!AD59</f>
        <v>3</v>
      </c>
      <c r="EU59" s="532">
        <f>Daten_Polit!AE59</f>
        <v>3.2</v>
      </c>
      <c r="EV59" s="532">
        <f>Daten_Polit!AF59</f>
        <v>2.5</v>
      </c>
      <c r="EW59" s="309">
        <v>0.5871373705412487</v>
      </c>
      <c r="EX59" s="309">
        <v>2.2023251741320227</v>
      </c>
      <c r="EY59" s="309">
        <v>0.44685319009585861</v>
      </c>
      <c r="EZ59" s="309">
        <v>0.43417055968597912</v>
      </c>
      <c r="FA59" s="309">
        <v>0.48775661422998079</v>
      </c>
      <c r="FB59" s="309">
        <v>6.8095621713116508</v>
      </c>
      <c r="FC59" s="309">
        <v>4.1601627584755132</v>
      </c>
      <c r="FD59" s="309">
        <v>10.015346094822712</v>
      </c>
      <c r="FE59" s="309">
        <v>9.3237863826708303</v>
      </c>
      <c r="FF59" s="309">
        <v>12.483853109429322</v>
      </c>
      <c r="FG59" s="309">
        <v>42.21844677835572</v>
      </c>
      <c r="FH59" s="309">
        <v>50.459409983807305</v>
      </c>
      <c r="FI59" s="309">
        <v>34.873386900413927</v>
      </c>
      <c r="FJ59" s="309">
        <v>38.543046357615893</v>
      </c>
      <c r="FK59" s="309">
        <v>21.764542165321458</v>
      </c>
      <c r="FL59" s="309">
        <v>100</v>
      </c>
      <c r="FM59" s="309">
        <v>15.012813050919318</v>
      </c>
      <c r="FN59" s="309">
        <v>82.052187001521347</v>
      </c>
      <c r="FO59" s="309">
        <v>59.824129879550227</v>
      </c>
      <c r="FP59" s="309">
        <v>22.228057121971126</v>
      </c>
      <c r="FQ59" s="309">
        <v>100</v>
      </c>
      <c r="FR59" s="309">
        <v>54.272517321016167</v>
      </c>
      <c r="FS59" s="309">
        <v>45.727482678983833</v>
      </c>
      <c r="FT59" s="309">
        <v>36.004618937644338</v>
      </c>
      <c r="FU59" s="309">
        <v>9.7228637413394914</v>
      </c>
      <c r="FV59" s="309">
        <v>100</v>
      </c>
      <c r="FW59" s="309">
        <v>9.0608761296838765</v>
      </c>
      <c r="FX59" s="309">
        <v>86.737081245219841</v>
      </c>
      <c r="FY59" s="309">
        <v>66.208338205153197</v>
      </c>
      <c r="FZ59" s="313">
        <v>20.52874304006663</v>
      </c>
      <c r="GA59" s="570">
        <f>Daten_Polit!AG59</f>
        <v>6.1</v>
      </c>
      <c r="GB59" s="571">
        <f>Daten_Polit!AH59</f>
        <v>21.6</v>
      </c>
      <c r="GC59" s="571">
        <f>Daten_Polit!AI59</f>
        <v>3.5</v>
      </c>
      <c r="GD59" s="571">
        <f>Daten_Polit!AJ59</f>
        <v>3.7</v>
      </c>
      <c r="GE59" s="571">
        <f>Daten_Polit!AK59</f>
        <v>3.1</v>
      </c>
      <c r="GF59" s="444">
        <v>0.5903765562387201</v>
      </c>
      <c r="GG59" s="444">
        <v>2.3064323895352423</v>
      </c>
      <c r="GH59" s="444">
        <v>0.44764209526908366</v>
      </c>
      <c r="GI59" s="444">
        <v>0.43074696254001149</v>
      </c>
      <c r="GJ59" s="444">
        <v>0.50086460606739103</v>
      </c>
      <c r="GK59" s="444">
        <v>5.8477991939023903</v>
      </c>
      <c r="GL59" s="444">
        <v>3.6017250367281171</v>
      </c>
      <c r="GM59" s="444">
        <v>8.5053380782916932</v>
      </c>
      <c r="GN59" s="444">
        <v>7.8834598723740461</v>
      </c>
      <c r="GO59" s="444">
        <v>10.518775448649963</v>
      </c>
      <c r="GP59" s="444">
        <v>38.948381093570234</v>
      </c>
      <c r="GQ59" s="444">
        <v>47.828124999999666</v>
      </c>
      <c r="GR59" s="444">
        <v>30.90231380547203</v>
      </c>
      <c r="GS59" s="444">
        <v>34.680934480293949</v>
      </c>
      <c r="GT59" s="444">
        <v>18.779134295227525</v>
      </c>
      <c r="GU59" s="444">
        <v>100</v>
      </c>
      <c r="GV59" s="444">
        <v>14.866559759100994</v>
      </c>
      <c r="GW59" s="444">
        <v>81.797909958357906</v>
      </c>
      <c r="GX59" s="444">
        <v>59.137754194999438</v>
      </c>
      <c r="GY59" s="444">
        <v>22.660155763358478</v>
      </c>
      <c r="GZ59" s="444">
        <v>100</v>
      </c>
      <c r="HA59" s="444">
        <v>53.333333333333336</v>
      </c>
      <c r="HB59" s="444">
        <v>46.666666666666664</v>
      </c>
      <c r="HC59" s="444">
        <v>35.838041431261772</v>
      </c>
      <c r="HD59" s="444">
        <v>10.828625235404896</v>
      </c>
      <c r="HE59" s="444">
        <v>100</v>
      </c>
      <c r="HF59" s="444">
        <v>8.8272897420632184</v>
      </c>
      <c r="HG59" s="444">
        <v>86.404091705708041</v>
      </c>
      <c r="HH59" s="444">
        <v>65.584672736888351</v>
      </c>
      <c r="HI59" s="445">
        <v>20.819418968819701</v>
      </c>
      <c r="HJ59" s="570">
        <f>Daten_Polit!AL59</f>
        <v>5.7</v>
      </c>
      <c r="HK59" s="571">
        <f>Daten_Polit!AM59</f>
        <v>20.8</v>
      </c>
      <c r="HL59" s="571">
        <f>Daten_Polit!AN59</f>
        <v>3.2</v>
      </c>
      <c r="HM59" s="571">
        <f>Daten_Polit!AO59</f>
        <v>3.4</v>
      </c>
      <c r="HN59" s="571">
        <f>Daten_Polit!AP59</f>
        <v>2.8</v>
      </c>
      <c r="HO59" s="444">
        <v>0.48875011982526062</v>
      </c>
      <c r="HP59" s="444">
        <v>1.8193167545927635</v>
      </c>
      <c r="HQ59" s="444">
        <v>0.37278597697076915</v>
      </c>
      <c r="HR59" s="444">
        <v>0.35504142396195576</v>
      </c>
      <c r="HS59" s="444">
        <v>0.42614824118600603</v>
      </c>
      <c r="HT59" s="444">
        <v>6.4516129032258283</v>
      </c>
      <c r="HU59" s="444">
        <v>4.0725089330874775</v>
      </c>
      <c r="HV59" s="444">
        <v>9.3600122779419834</v>
      </c>
      <c r="HW59" s="444">
        <v>8.3843236409608934</v>
      </c>
      <c r="HX59" s="444">
        <v>12.428435114503817</v>
      </c>
      <c r="HY59" s="444">
        <v>48.369367309435226</v>
      </c>
      <c r="HZ59" s="444">
        <v>57.32058993161445</v>
      </c>
      <c r="IA59" s="444">
        <v>39.633456814193487</v>
      </c>
      <c r="IB59" s="444">
        <v>43.231519507185389</v>
      </c>
      <c r="IC59" s="444">
        <v>28.264395782647199</v>
      </c>
      <c r="ID59" s="444">
        <v>100</v>
      </c>
      <c r="IE59" s="444">
        <v>14.8361199514316</v>
      </c>
      <c r="IF59" s="444">
        <v>82.065373818221204</v>
      </c>
      <c r="IG59" s="444">
        <v>58.828684603631785</v>
      </c>
      <c r="IH59" s="444">
        <v>23.236689214589408</v>
      </c>
      <c r="II59" s="444">
        <v>100</v>
      </c>
      <c r="IJ59" s="444">
        <v>54.54545454545454</v>
      </c>
      <c r="IK59" s="444">
        <v>45.45454545454546</v>
      </c>
      <c r="IL59" s="444">
        <v>34.476843910806174</v>
      </c>
      <c r="IM59" s="444">
        <v>10.977701543739279</v>
      </c>
      <c r="IN59" s="444">
        <v>100</v>
      </c>
      <c r="IO59" s="444">
        <v>9.1336889807791959</v>
      </c>
      <c r="IP59" s="444">
        <v>86.532060166749673</v>
      </c>
      <c r="IQ59" s="444">
        <v>64.938171021738327</v>
      </c>
      <c r="IR59" s="445">
        <v>21.593889145011353</v>
      </c>
      <c r="IS59" s="443">
        <f>Daten_Polit!AQ59</f>
        <v>5.4</v>
      </c>
      <c r="IT59" s="227">
        <f>Daten_Polit!AR59</f>
        <v>20.399999999999999</v>
      </c>
      <c r="IU59" s="227">
        <f>Daten_Polit!AS59</f>
        <v>2.9</v>
      </c>
      <c r="IV59" s="227">
        <f>Daten_Polit!AT59</f>
        <v>3.1</v>
      </c>
      <c r="IW59" s="227">
        <f>Daten_Polit!AU59</f>
        <v>2.5</v>
      </c>
      <c r="IX59" s="444" t="s">
        <v>820</v>
      </c>
      <c r="IY59" s="444" t="s">
        <v>820</v>
      </c>
      <c r="IZ59" s="444" t="s">
        <v>820</v>
      </c>
      <c r="JA59" s="444" t="s">
        <v>820</v>
      </c>
      <c r="JB59" s="444" t="s">
        <v>820</v>
      </c>
      <c r="JC59" s="444" t="s">
        <v>820</v>
      </c>
      <c r="JD59" s="444" t="s">
        <v>820</v>
      </c>
      <c r="JE59" s="444" t="s">
        <v>820</v>
      </c>
      <c r="JF59" s="444" t="s">
        <v>820</v>
      </c>
      <c r="JG59" s="444" t="s">
        <v>820</v>
      </c>
      <c r="JH59" s="444" t="s">
        <v>820</v>
      </c>
      <c r="JI59" s="444" t="s">
        <v>820</v>
      </c>
      <c r="JJ59" s="444" t="s">
        <v>820</v>
      </c>
      <c r="JK59" s="444" t="s">
        <v>820</v>
      </c>
      <c r="JL59" s="444" t="s">
        <v>820</v>
      </c>
      <c r="JM59" s="444" t="s">
        <v>820</v>
      </c>
      <c r="JN59" s="444" t="s">
        <v>820</v>
      </c>
      <c r="JO59" s="444" t="s">
        <v>820</v>
      </c>
      <c r="JP59" s="444" t="s">
        <v>820</v>
      </c>
      <c r="JQ59" s="444" t="s">
        <v>820</v>
      </c>
      <c r="JR59" s="444" t="s">
        <v>820</v>
      </c>
      <c r="JS59" s="444" t="s">
        <v>820</v>
      </c>
      <c r="JT59" s="444" t="s">
        <v>820</v>
      </c>
      <c r="JU59" s="444" t="s">
        <v>820</v>
      </c>
      <c r="JV59" s="444" t="s">
        <v>820</v>
      </c>
      <c r="JW59" s="444" t="s">
        <v>820</v>
      </c>
      <c r="JX59" s="444" t="s">
        <v>820</v>
      </c>
      <c r="JY59" s="444" t="s">
        <v>820</v>
      </c>
      <c r="JZ59" s="444" t="s">
        <v>820</v>
      </c>
      <c r="KA59" s="445" t="s">
        <v>820</v>
      </c>
    </row>
    <row r="60" spans="4:287" ht="12.65" customHeight="1" x14ac:dyDescent="0.2">
      <c r="D60" s="276"/>
      <c r="E60" s="3" t="str">
        <f>Daten_Polit!E60</f>
        <v>03241</v>
      </c>
      <c r="F60" s="229" t="str">
        <f>Daten_Polit!F60</f>
        <v>Region Hannover</v>
      </c>
      <c r="G60" s="246"/>
      <c r="H60" s="531">
        <f>Daten_Polit!H60</f>
        <v>7.8</v>
      </c>
      <c r="I60" s="532">
        <f>Daten_Polit!I60</f>
        <v>25.7</v>
      </c>
      <c r="J60" s="532">
        <f>Daten_Polit!J60</f>
        <v>4.4000000000000004</v>
      </c>
      <c r="K60" s="532">
        <f>Daten_Polit!K60</f>
        <v>4.5999999999999996</v>
      </c>
      <c r="L60" s="532">
        <f>Daten_Polit!L60</f>
        <v>3.6</v>
      </c>
      <c r="M60" s="308">
        <v>0.70248982519509051</v>
      </c>
      <c r="N60" s="308">
        <v>2.3833510914066718</v>
      </c>
      <c r="O60" s="308">
        <v>0.52894143617315759</v>
      </c>
      <c r="P60" s="308">
        <v>0.53911526215511518</v>
      </c>
      <c r="Q60" s="308">
        <v>0.49193484746978933</v>
      </c>
      <c r="R60" s="308">
        <v>6.0973900858293923</v>
      </c>
      <c r="S60" s="308">
        <v>3.8420934666870172</v>
      </c>
      <c r="T60" s="308">
        <v>8.859628053126297</v>
      </c>
      <c r="U60" s="308">
        <v>8.3502954613781135</v>
      </c>
      <c r="V60" s="308">
        <v>10.883700889184933</v>
      </c>
      <c r="W60" s="308">
        <v>42.546964131051809</v>
      </c>
      <c r="X60" s="308">
        <v>46.477911998986023</v>
      </c>
      <c r="Y60" s="308">
        <v>37.527370059036457</v>
      </c>
      <c r="Z60" s="308">
        <v>39.538911191278494</v>
      </c>
      <c r="AA60" s="308">
        <v>29.584198769448832</v>
      </c>
      <c r="AB60" s="308">
        <v>100</v>
      </c>
      <c r="AC60" s="308">
        <v>16.570454613219653</v>
      </c>
      <c r="AD60" s="308">
        <v>80.511679295826184</v>
      </c>
      <c r="AE60" s="308">
        <v>60.457324388061451</v>
      </c>
      <c r="AF60" s="308">
        <v>20.054354907764711</v>
      </c>
      <c r="AG60" s="308">
        <v>100</v>
      </c>
      <c r="AH60" s="308">
        <v>55.201294583305994</v>
      </c>
      <c r="AI60" s="308">
        <v>44.798705416693991</v>
      </c>
      <c r="AJ60" s="308">
        <v>35.697259944455368</v>
      </c>
      <c r="AK60" s="308">
        <v>9.1014454722386251</v>
      </c>
      <c r="AL60" s="308">
        <v>100</v>
      </c>
      <c r="AM60" s="308">
        <v>10.582887181059064</v>
      </c>
      <c r="AN60" s="308">
        <v>85.125202389245558</v>
      </c>
      <c r="AO60" s="308">
        <v>66.769089973462499</v>
      </c>
      <c r="AP60" s="337">
        <v>18.356112415783056</v>
      </c>
      <c r="AQ60" s="531">
        <f>Daten_Polit!M60</f>
        <v>7.5</v>
      </c>
      <c r="AR60" s="532">
        <f>Daten_Polit!N60</f>
        <v>25.3</v>
      </c>
      <c r="AS60" s="532">
        <f>Daten_Polit!O60</f>
        <v>4.0999999999999996</v>
      </c>
      <c r="AT60" s="532">
        <f>Daten_Polit!P60</f>
        <v>4.3</v>
      </c>
      <c r="AU60" s="532">
        <f>Daten_Polit!Q60</f>
        <v>3.5</v>
      </c>
      <c r="AV60" s="308">
        <v>0.7166662311717743</v>
      </c>
      <c r="AW60" s="308">
        <v>2.3811895483696621</v>
      </c>
      <c r="AX60" s="308">
        <v>0.53791350512597602</v>
      </c>
      <c r="AY60" s="308">
        <v>0.54957664971910092</v>
      </c>
      <c r="AZ60" s="308">
        <v>0.49708727663041047</v>
      </c>
      <c r="BA60" s="308">
        <v>6.1884358208738677</v>
      </c>
      <c r="BB60" s="308">
        <v>3.865141401138636</v>
      </c>
      <c r="BC60" s="308">
        <v>9.1925287477670974</v>
      </c>
      <c r="BD60" s="308">
        <v>8.6964905514847679</v>
      </c>
      <c r="BE60" s="308">
        <v>11.040814289990932</v>
      </c>
      <c r="BF60" s="308">
        <v>41.718821720789265</v>
      </c>
      <c r="BG60" s="308">
        <v>46.375639809159999</v>
      </c>
      <c r="BH60" s="308">
        <v>36.800098597116332</v>
      </c>
      <c r="BI60" s="308">
        <v>39.030588844703502</v>
      </c>
      <c r="BJ60" s="308">
        <v>28.527975666373393</v>
      </c>
      <c r="BK60" s="308">
        <v>100</v>
      </c>
      <c r="BL60" s="308">
        <v>16.816856676599514</v>
      </c>
      <c r="BM60" s="308">
        <v>80.616263948527873</v>
      </c>
      <c r="BN60" s="308">
        <v>59.92724560293945</v>
      </c>
      <c r="BO60" s="308">
        <v>20.689018345588405</v>
      </c>
      <c r="BP60" s="308">
        <v>100</v>
      </c>
      <c r="BQ60" s="308">
        <v>56.447433090567891</v>
      </c>
      <c r="BR60" s="308">
        <v>43.552566909432109</v>
      </c>
      <c r="BS60" s="308">
        <v>34.203118716768692</v>
      </c>
      <c r="BT60" s="308">
        <v>9.3494481926634201</v>
      </c>
      <c r="BU60" s="308">
        <v>100</v>
      </c>
      <c r="BV60" s="308">
        <v>10.79227038623789</v>
      </c>
      <c r="BW60" s="308">
        <v>85.456455791201748</v>
      </c>
      <c r="BX60" s="308">
        <v>66.468021720467718</v>
      </c>
      <c r="BY60" s="312">
        <v>18.988434070734012</v>
      </c>
      <c r="BZ60" s="531">
        <f>Daten_Polit!R60</f>
        <v>7.1</v>
      </c>
      <c r="CA60" s="532">
        <f>Daten_Polit!S60</f>
        <v>23.4</v>
      </c>
      <c r="CB60" s="532">
        <f>Daten_Polit!T60</f>
        <v>3.9</v>
      </c>
      <c r="CC60" s="532">
        <f>Daten_Polit!U60</f>
        <v>4.0999999999999996</v>
      </c>
      <c r="CD60" s="532">
        <f>Daten_Polit!V60</f>
        <v>3.4</v>
      </c>
      <c r="CE60" s="309">
        <v>0.68285371287147767</v>
      </c>
      <c r="CF60" s="309">
        <v>2.2032889928132517</v>
      </c>
      <c r="CG60" s="309">
        <v>0.51711994577587517</v>
      </c>
      <c r="CH60" s="309">
        <v>0.52463325812737704</v>
      </c>
      <c r="CI60" s="309">
        <v>0.49199063803447785</v>
      </c>
      <c r="CJ60" s="309">
        <v>6.3884371349382683</v>
      </c>
      <c r="CK60" s="309">
        <v>4.1011110008563119</v>
      </c>
      <c r="CL60" s="309">
        <v>9.4091933181936671</v>
      </c>
      <c r="CM60" s="309">
        <v>8.8260467467415733</v>
      </c>
      <c r="CN60" s="309">
        <v>11.492601637695829</v>
      </c>
      <c r="CO60" s="309">
        <v>41.217074308971476</v>
      </c>
      <c r="CP60" s="309">
        <v>48.216785133480514</v>
      </c>
      <c r="CQ60" s="309">
        <v>35.683356739043973</v>
      </c>
      <c r="CR60" s="309">
        <v>38.157038265908376</v>
      </c>
      <c r="CS60" s="309">
        <v>26.841270821750573</v>
      </c>
      <c r="CT60" s="309">
        <v>100</v>
      </c>
      <c r="CU60" s="309">
        <v>16.621143921035291</v>
      </c>
      <c r="CV60" s="309">
        <v>80.808438522460193</v>
      </c>
      <c r="CW60" s="309">
        <v>59.655634734777706</v>
      </c>
      <c r="CX60" s="309">
        <v>21.152803787682483</v>
      </c>
      <c r="CY60" s="309">
        <v>100</v>
      </c>
      <c r="CZ60" s="309">
        <v>54.953484973941848</v>
      </c>
      <c r="DA60" s="309">
        <v>45.046515026058152</v>
      </c>
      <c r="DB60" s="309">
        <v>35.227217378598212</v>
      </c>
      <c r="DC60" s="309">
        <v>9.8192976474599387</v>
      </c>
      <c r="DD60" s="309">
        <v>100</v>
      </c>
      <c r="DE60" s="309">
        <v>10.964205001606494</v>
      </c>
      <c r="DF60" s="309">
        <v>85.334281635475179</v>
      </c>
      <c r="DG60" s="309">
        <v>65.692993332217256</v>
      </c>
      <c r="DH60" s="313">
        <v>19.641288303257927</v>
      </c>
      <c r="DI60" s="565">
        <f>Daten_Polit!W60</f>
        <v>6.6</v>
      </c>
      <c r="DJ60" s="532">
        <f>Daten_Polit!X60</f>
        <v>23.2</v>
      </c>
      <c r="DK60" s="532">
        <f>Daten_Polit!Y60</f>
        <v>3.4</v>
      </c>
      <c r="DL60" s="532">
        <f>Daten_Polit!Z60</f>
        <v>3.6</v>
      </c>
      <c r="DM60" s="532">
        <f>Daten_Polit!AA60</f>
        <v>2.9</v>
      </c>
      <c r="DN60" s="309">
        <v>0.64080378517973946</v>
      </c>
      <c r="DO60" s="309">
        <v>2.2497430056561201</v>
      </c>
      <c r="DP60" s="309">
        <v>0.45740774973335124</v>
      </c>
      <c r="DQ60" s="309">
        <v>0.46179214438772731</v>
      </c>
      <c r="DR60" s="309">
        <v>0.44349408662821849</v>
      </c>
      <c r="DS60" s="309">
        <v>6.5712257549296851</v>
      </c>
      <c r="DT60" s="309">
        <v>4.323703251317192</v>
      </c>
      <c r="DU60" s="309">
        <v>9.7218916227441827</v>
      </c>
      <c r="DV60" s="309">
        <v>9.0914770916770493</v>
      </c>
      <c r="DW60" s="309">
        <v>11.924722731639159</v>
      </c>
      <c r="DX60" s="309">
        <v>40.570104701101705</v>
      </c>
      <c r="DY60" s="309">
        <v>44.230775896431666</v>
      </c>
      <c r="DZ60" s="309">
        <v>35.425835540390104</v>
      </c>
      <c r="EA60" s="309">
        <v>38.032828203270121</v>
      </c>
      <c r="EB60" s="309">
        <v>26.345360372222803</v>
      </c>
      <c r="EC60" s="309">
        <v>100</v>
      </c>
      <c r="ED60" s="309">
        <v>16.830571260429352</v>
      </c>
      <c r="EE60" s="309">
        <v>80.504811490680424</v>
      </c>
      <c r="EF60" s="309">
        <v>58.866986590872358</v>
      </c>
      <c r="EG60" s="309">
        <v>21.637824899808077</v>
      </c>
      <c r="EH60" s="309">
        <v>100</v>
      </c>
      <c r="EI60" s="309">
        <v>58.898294565945932</v>
      </c>
      <c r="EJ60" s="309">
        <v>41.101705434054068</v>
      </c>
      <c r="EK60" s="309">
        <v>31.983715214854904</v>
      </c>
      <c r="EL60" s="309">
        <v>9.1179902191991662</v>
      </c>
      <c r="EM60" s="309">
        <v>100</v>
      </c>
      <c r="EN60" s="309">
        <v>11.198610201048727</v>
      </c>
      <c r="EO60" s="309">
        <v>85.01470201972829</v>
      </c>
      <c r="EP60" s="309">
        <v>64.64434304624757</v>
      </c>
      <c r="EQ60" s="367">
        <v>20.370358973480734</v>
      </c>
      <c r="ER60" s="531">
        <f>Daten_Polit!AB60</f>
        <v>6.4</v>
      </c>
      <c r="ES60" s="532">
        <f>Daten_Polit!AC60</f>
        <v>22.6</v>
      </c>
      <c r="ET60" s="532">
        <f>Daten_Polit!AD60</f>
        <v>3.2</v>
      </c>
      <c r="EU60" s="532">
        <f>Daten_Polit!AE60</f>
        <v>3.4</v>
      </c>
      <c r="EV60" s="532">
        <f>Daten_Polit!AF60</f>
        <v>2.9</v>
      </c>
      <c r="EW60" s="309">
        <v>0.64333599237396033</v>
      </c>
      <c r="EX60" s="309">
        <v>2.328530631233598</v>
      </c>
      <c r="EY60" s="309">
        <v>0.44604706100649927</v>
      </c>
      <c r="EZ60" s="309">
        <v>0.44486096156743027</v>
      </c>
      <c r="FA60" s="309">
        <v>0.44963250113403841</v>
      </c>
      <c r="FB60" s="309">
        <v>6.6677863272850928</v>
      </c>
      <c r="FC60" s="309">
        <v>4.5558884858679844</v>
      </c>
      <c r="FD60" s="309">
        <v>9.7270395856080238</v>
      </c>
      <c r="FE60" s="309">
        <v>8.9444632195561571</v>
      </c>
      <c r="FF60" s="309">
        <v>12.294048602356321</v>
      </c>
      <c r="FG60" s="309">
        <v>38.010054878731694</v>
      </c>
      <c r="FH60" s="309">
        <v>41.586813125188336</v>
      </c>
      <c r="FI60" s="309">
        <v>32.826075910776957</v>
      </c>
      <c r="FJ60" s="309">
        <v>35.866287642300016</v>
      </c>
      <c r="FK60" s="309">
        <v>22.928559072825639</v>
      </c>
      <c r="FL60" s="309">
        <v>100</v>
      </c>
      <c r="FM60" s="309">
        <v>17.018603558582836</v>
      </c>
      <c r="FN60" s="309">
        <v>80.218850512801197</v>
      </c>
      <c r="FO60" s="309">
        <v>57.885168378993846</v>
      </c>
      <c r="FP60" s="309">
        <v>22.333682133807354</v>
      </c>
      <c r="FQ60" s="309">
        <v>100</v>
      </c>
      <c r="FR60" s="309">
        <v>59.787803718439555</v>
      </c>
      <c r="FS60" s="309">
        <v>40.212196281560445</v>
      </c>
      <c r="FT60" s="309">
        <v>30.650852038135273</v>
      </c>
      <c r="FU60" s="309">
        <v>9.5613442434251663</v>
      </c>
      <c r="FV60" s="309">
        <v>100</v>
      </c>
      <c r="FW60" s="309">
        <v>11.404524087567831</v>
      </c>
      <c r="FX60" s="309">
        <v>84.694685532974489</v>
      </c>
      <c r="FY60" s="309">
        <v>63.641455731465811</v>
      </c>
      <c r="FZ60" s="313">
        <v>21.053229801508671</v>
      </c>
      <c r="GA60" s="570">
        <f>Daten_Polit!AG60</f>
        <v>7.5</v>
      </c>
      <c r="GB60" s="571">
        <f>Daten_Polit!AH60</f>
        <v>26.1</v>
      </c>
      <c r="GC60" s="571">
        <f>Daten_Polit!AI60</f>
        <v>3.8</v>
      </c>
      <c r="GD60" s="571">
        <f>Daten_Polit!AJ60</f>
        <v>4</v>
      </c>
      <c r="GE60" s="571">
        <f>Daten_Polit!AK60</f>
        <v>3.4</v>
      </c>
      <c r="GF60" s="444">
        <v>0.69974328352455484</v>
      </c>
      <c r="GG60" s="444">
        <v>2.7651920083822432</v>
      </c>
      <c r="GH60" s="444">
        <v>0.46033316302747979</v>
      </c>
      <c r="GI60" s="444">
        <v>0.46522297611039254</v>
      </c>
      <c r="GJ60" s="444">
        <v>0.44623467408690914</v>
      </c>
      <c r="GK60" s="444">
        <v>5.6054931112419411</v>
      </c>
      <c r="GL60" s="444">
        <v>3.9053362019332791</v>
      </c>
      <c r="GM60" s="444">
        <v>8.0552167888412427</v>
      </c>
      <c r="GN60" s="444">
        <v>7.5157813971331926</v>
      </c>
      <c r="GO60" s="444">
        <v>9.6910087603334922</v>
      </c>
      <c r="GP60" s="444">
        <v>35.136774588304796</v>
      </c>
      <c r="GQ60" s="444">
        <v>38.553930100472883</v>
      </c>
      <c r="GR60" s="444">
        <v>30.201195133485182</v>
      </c>
      <c r="GS60" s="444">
        <v>32.82140486599063</v>
      </c>
      <c r="GT60" s="444">
        <v>22.285032672959236</v>
      </c>
      <c r="GU60" s="444">
        <v>100</v>
      </c>
      <c r="GV60" s="444">
        <v>17.106955211529691</v>
      </c>
      <c r="GW60" s="444">
        <v>79.825926621958885</v>
      </c>
      <c r="GX60" s="444">
        <v>56.793800687722175</v>
      </c>
      <c r="GY60" s="444">
        <v>23.032125934236717</v>
      </c>
      <c r="GZ60" s="444">
        <v>100</v>
      </c>
      <c r="HA60" s="444">
        <v>59.171751525457637</v>
      </c>
      <c r="HB60" s="444">
        <v>40.82824847454237</v>
      </c>
      <c r="HC60" s="444">
        <v>30.503150945283586</v>
      </c>
      <c r="HD60" s="444">
        <v>10.325097529258779</v>
      </c>
      <c r="HE60" s="444">
        <v>100</v>
      </c>
      <c r="HF60" s="444">
        <v>11.254969650740266</v>
      </c>
      <c r="HG60" s="444">
        <v>84.400124388441057</v>
      </c>
      <c r="HH60" s="444">
        <v>62.665646396482288</v>
      </c>
      <c r="HI60" s="445">
        <v>21.734477991958769</v>
      </c>
      <c r="HJ60" s="570">
        <f>Daten_Polit!AL60</f>
        <v>7.6</v>
      </c>
      <c r="HK60" s="571">
        <f>Daten_Polit!AM60</f>
        <v>27.2</v>
      </c>
      <c r="HL60" s="571">
        <f>Daten_Polit!AN60</f>
        <v>3.7</v>
      </c>
      <c r="HM60" s="571">
        <f>Daten_Polit!AO60</f>
        <v>3.9</v>
      </c>
      <c r="HN60" s="571">
        <f>Daten_Polit!AP60</f>
        <v>3.2</v>
      </c>
      <c r="HO60" s="444">
        <v>0.580984551893858</v>
      </c>
      <c r="HP60" s="444">
        <v>2.3214317403445626</v>
      </c>
      <c r="HQ60" s="444">
        <v>0.37315832447039565</v>
      </c>
      <c r="HR60" s="444">
        <v>0.37542364050953242</v>
      </c>
      <c r="HS60" s="444">
        <v>0.36694819083604402</v>
      </c>
      <c r="HT60" s="444">
        <v>5.7443781708487585</v>
      </c>
      <c r="HU60" s="444">
        <v>4.0494085133632165</v>
      </c>
      <c r="HV60" s="444">
        <v>8.3968525547701791</v>
      </c>
      <c r="HW60" s="444">
        <v>7.800207069613978</v>
      </c>
      <c r="HX60" s="444">
        <v>10.205311868373389</v>
      </c>
      <c r="HY60" s="444">
        <v>45.954636638681052</v>
      </c>
      <c r="HZ60" s="444">
        <v>49.997884206873792</v>
      </c>
      <c r="IA60" s="444">
        <v>39.567158255254292</v>
      </c>
      <c r="IB60" s="444">
        <v>42.354746402355239</v>
      </c>
      <c r="IC60" s="444">
        <v>31.081373539172336</v>
      </c>
      <c r="ID60" s="444">
        <v>100</v>
      </c>
      <c r="IE60" s="444">
        <v>17.308346317253967</v>
      </c>
      <c r="IF60" s="444">
        <v>79.800752242441092</v>
      </c>
      <c r="IG60" s="444">
        <v>56.167987750409708</v>
      </c>
      <c r="IH60" s="444">
        <v>23.632764492031377</v>
      </c>
      <c r="II60" s="444">
        <v>100</v>
      </c>
      <c r="IJ60" s="444">
        <v>61.641008708572365</v>
      </c>
      <c r="IK60" s="444">
        <v>38.358991291427621</v>
      </c>
      <c r="IL60" s="444">
        <v>28.794007181476744</v>
      </c>
      <c r="IM60" s="444">
        <v>9.5649841099508848</v>
      </c>
      <c r="IN60" s="444">
        <v>100</v>
      </c>
      <c r="IO60" s="444">
        <v>11.440731042858561</v>
      </c>
      <c r="IP60" s="444">
        <v>84.520636270170542</v>
      </c>
      <c r="IQ60" s="444">
        <v>61.929982044497976</v>
      </c>
      <c r="IR60" s="445">
        <v>22.590654225672569</v>
      </c>
      <c r="IS60" s="443">
        <f>Daten_Polit!AQ60</f>
        <v>7.1</v>
      </c>
      <c r="IT60" s="227">
        <f>Daten_Polit!AR60</f>
        <v>25.7</v>
      </c>
      <c r="IU60" s="227">
        <f>Daten_Polit!AS60</f>
        <v>3.3</v>
      </c>
      <c r="IV60" s="227">
        <f>Daten_Polit!AT60</f>
        <v>3.5</v>
      </c>
      <c r="IW60" s="227">
        <f>Daten_Polit!AU60</f>
        <v>2.7</v>
      </c>
      <c r="IX60" s="444" t="s">
        <v>820</v>
      </c>
      <c r="IY60" s="444" t="s">
        <v>820</v>
      </c>
      <c r="IZ60" s="444" t="s">
        <v>820</v>
      </c>
      <c r="JA60" s="444" t="s">
        <v>820</v>
      </c>
      <c r="JB60" s="444" t="s">
        <v>820</v>
      </c>
      <c r="JC60" s="444" t="s">
        <v>820</v>
      </c>
      <c r="JD60" s="444" t="s">
        <v>820</v>
      </c>
      <c r="JE60" s="444" t="s">
        <v>820</v>
      </c>
      <c r="JF60" s="444" t="s">
        <v>820</v>
      </c>
      <c r="JG60" s="444" t="s">
        <v>820</v>
      </c>
      <c r="JH60" s="444" t="s">
        <v>820</v>
      </c>
      <c r="JI60" s="444" t="s">
        <v>820</v>
      </c>
      <c r="JJ60" s="444" t="s">
        <v>820</v>
      </c>
      <c r="JK60" s="444" t="s">
        <v>820</v>
      </c>
      <c r="JL60" s="444" t="s">
        <v>820</v>
      </c>
      <c r="JM60" s="444" t="s">
        <v>820</v>
      </c>
      <c r="JN60" s="444" t="s">
        <v>820</v>
      </c>
      <c r="JO60" s="444" t="s">
        <v>820</v>
      </c>
      <c r="JP60" s="444" t="s">
        <v>820</v>
      </c>
      <c r="JQ60" s="444" t="s">
        <v>820</v>
      </c>
      <c r="JR60" s="444" t="s">
        <v>820</v>
      </c>
      <c r="JS60" s="444" t="s">
        <v>820</v>
      </c>
      <c r="JT60" s="444" t="s">
        <v>820</v>
      </c>
      <c r="JU60" s="444" t="s">
        <v>820</v>
      </c>
      <c r="JV60" s="444" t="s">
        <v>820</v>
      </c>
      <c r="JW60" s="444" t="s">
        <v>820</v>
      </c>
      <c r="JX60" s="444" t="s">
        <v>820</v>
      </c>
      <c r="JY60" s="444" t="s">
        <v>820</v>
      </c>
      <c r="JZ60" s="444" t="s">
        <v>820</v>
      </c>
      <c r="KA60" s="445" t="s">
        <v>820</v>
      </c>
    </row>
    <row r="61" spans="4:287" ht="12.65" customHeight="1" x14ac:dyDescent="0.2">
      <c r="D61" s="276"/>
      <c r="E61" s="3" t="str">
        <f>Daten_Polit!E61</f>
        <v>03251</v>
      </c>
      <c r="F61" s="229" t="str">
        <f>Daten_Polit!F61</f>
        <v>Diepholz</v>
      </c>
      <c r="G61" s="246"/>
      <c r="H61" s="531">
        <f>Daten_Polit!H61</f>
        <v>4.4000000000000004</v>
      </c>
      <c r="I61" s="532">
        <f>Daten_Polit!I61</f>
        <v>16</v>
      </c>
      <c r="J61" s="532">
        <f>Daten_Polit!J61</f>
        <v>2.6</v>
      </c>
      <c r="K61" s="532">
        <f>Daten_Polit!K61</f>
        <v>2.7</v>
      </c>
      <c r="L61" s="532">
        <f>Daten_Polit!L61</f>
        <v>1.8</v>
      </c>
      <c r="M61" s="308">
        <v>0.55870556762947765</v>
      </c>
      <c r="N61" s="308">
        <v>2.2884596364862766</v>
      </c>
      <c r="O61" s="308">
        <v>0.40880216092987631</v>
      </c>
      <c r="P61" s="308">
        <v>0.41547240683850417</v>
      </c>
      <c r="Q61" s="308">
        <v>0.35280585409613963</v>
      </c>
      <c r="R61" s="308">
        <v>8.4707108881214026</v>
      </c>
      <c r="S61" s="308">
        <v>5.6010662505688842</v>
      </c>
      <c r="T61" s="308">
        <v>11.426949027991334</v>
      </c>
      <c r="U61" s="308">
        <v>11.370940928737671</v>
      </c>
      <c r="V61" s="308">
        <v>11.955385151622441</v>
      </c>
      <c r="W61" s="308">
        <v>31.448614065568542</v>
      </c>
      <c r="X61" s="308">
        <v>36.773964420626186</v>
      </c>
      <c r="Y61" s="308">
        <v>25.85181721004508</v>
      </c>
      <c r="Z61" s="308">
        <v>26.20122899237245</v>
      </c>
      <c r="AA61" s="308">
        <v>22.621492128665295</v>
      </c>
      <c r="AB61" s="308">
        <v>100</v>
      </c>
      <c r="AC61" s="308">
        <v>13.674180420334627</v>
      </c>
      <c r="AD61" s="308">
        <v>82.847887043765027</v>
      </c>
      <c r="AE61" s="308">
        <v>70.751772823407222</v>
      </c>
      <c r="AF61" s="308">
        <v>12.09611422035781</v>
      </c>
      <c r="AG61" s="308">
        <v>100</v>
      </c>
      <c r="AH61" s="308">
        <v>52.25872689938398</v>
      </c>
      <c r="AI61" s="308">
        <v>47.741273100616013</v>
      </c>
      <c r="AJ61" s="308">
        <v>43.039014373716633</v>
      </c>
      <c r="AK61" s="308">
        <v>4.7022587268993856</v>
      </c>
      <c r="AL61" s="308">
        <v>100</v>
      </c>
      <c r="AM61" s="308">
        <v>9.0632289504048611</v>
      </c>
      <c r="AN61" s="308">
        <v>85.933310757959319</v>
      </c>
      <c r="AO61" s="308">
        <v>76.786544430239715</v>
      </c>
      <c r="AP61" s="337">
        <v>9.1467663277196056</v>
      </c>
      <c r="AQ61" s="531">
        <f>Daten_Polit!M61</f>
        <v>4.3</v>
      </c>
      <c r="AR61" s="532">
        <f>Daten_Polit!N61</f>
        <v>16.5</v>
      </c>
      <c r="AS61" s="532">
        <f>Daten_Polit!O61</f>
        <v>2.5</v>
      </c>
      <c r="AT61" s="532">
        <f>Daten_Polit!P61</f>
        <v>2.6</v>
      </c>
      <c r="AU61" s="532">
        <f>Daten_Polit!Q61</f>
        <v>1.7</v>
      </c>
      <c r="AV61" s="308">
        <v>0.55664406833990443</v>
      </c>
      <c r="AW61" s="308">
        <v>2.1888024893479621</v>
      </c>
      <c r="AX61" s="308">
        <v>0.40870051375593963</v>
      </c>
      <c r="AY61" s="308">
        <v>0.41823477688132027</v>
      </c>
      <c r="AZ61" s="308">
        <v>0.33072324803788039</v>
      </c>
      <c r="BA61" s="308">
        <v>8.5771751119184554</v>
      </c>
      <c r="BB61" s="308">
        <v>5.5881685207406928</v>
      </c>
      <c r="BC61" s="308">
        <v>11.870516309149549</v>
      </c>
      <c r="BD61" s="308">
        <v>11.626077035055461</v>
      </c>
      <c r="BE61" s="308">
        <v>14.027777777777779</v>
      </c>
      <c r="BF61" s="308">
        <v>30.672316659361943</v>
      </c>
      <c r="BG61" s="308">
        <v>36.222717441173707</v>
      </c>
      <c r="BH61" s="308">
        <v>27.239298846884441</v>
      </c>
      <c r="BI61" s="308">
        <v>28.252492750170422</v>
      </c>
      <c r="BJ61" s="308">
        <v>18.252290345327697</v>
      </c>
      <c r="BK61" s="308">
        <v>100</v>
      </c>
      <c r="BL61" s="308">
        <v>13.886938462969518</v>
      </c>
      <c r="BM61" s="308">
        <v>82.996317780916002</v>
      </c>
      <c r="BN61" s="308">
        <v>70.539933503000555</v>
      </c>
      <c r="BO61" s="308">
        <v>12.45638427791544</v>
      </c>
      <c r="BP61" s="308">
        <v>100</v>
      </c>
      <c r="BQ61" s="308">
        <v>52.573221757322173</v>
      </c>
      <c r="BR61" s="308">
        <v>47.426778242677813</v>
      </c>
      <c r="BS61" s="308">
        <v>42.656903765690366</v>
      </c>
      <c r="BT61" s="308">
        <v>4.7698744769874475</v>
      </c>
      <c r="BU61" s="308">
        <v>100</v>
      </c>
      <c r="BV61" s="308">
        <v>9.3362278768635854</v>
      </c>
      <c r="BW61" s="308">
        <v>86.198198510289018</v>
      </c>
      <c r="BX61" s="308">
        <v>76.807020954687502</v>
      </c>
      <c r="BY61" s="312">
        <v>9.3911775556015247</v>
      </c>
      <c r="BZ61" s="531">
        <f>Daten_Polit!R61</f>
        <v>4.2</v>
      </c>
      <c r="CA61" s="532">
        <f>Daten_Polit!S61</f>
        <v>15.8</v>
      </c>
      <c r="CB61" s="532">
        <f>Daten_Polit!T61</f>
        <v>2.4</v>
      </c>
      <c r="CC61" s="532">
        <f>Daten_Polit!U61</f>
        <v>2.5</v>
      </c>
      <c r="CD61" s="532">
        <f>Daten_Polit!V61</f>
        <v>1.9</v>
      </c>
      <c r="CE61" s="309">
        <v>0.51696123813531591</v>
      </c>
      <c r="CF61" s="309">
        <v>1.8033997692023331</v>
      </c>
      <c r="CG61" s="309">
        <v>0.40301764751288166</v>
      </c>
      <c r="CH61" s="309">
        <v>0.40441043485583861</v>
      </c>
      <c r="CI61" s="309">
        <v>0.39187108791683767</v>
      </c>
      <c r="CJ61" s="309">
        <v>8.50605563563464</v>
      </c>
      <c r="CK61" s="309">
        <v>5.4956020400621703</v>
      </c>
      <c r="CL61" s="309">
        <v>12.334253606563944</v>
      </c>
      <c r="CM61" s="309">
        <v>12.17559602357702</v>
      </c>
      <c r="CN61" s="309">
        <v>13.543412671808722</v>
      </c>
      <c r="CO61" s="309">
        <v>29.617143429353177</v>
      </c>
      <c r="CP61" s="309">
        <v>38.08447829731314</v>
      </c>
      <c r="CQ61" s="309">
        <v>26.986683426956105</v>
      </c>
      <c r="CR61" s="309">
        <v>27.861117293566483</v>
      </c>
      <c r="CS61" s="309">
        <v>20.421122994668504</v>
      </c>
      <c r="CT61" s="309">
        <v>100</v>
      </c>
      <c r="CU61" s="309">
        <v>13.803009155642904</v>
      </c>
      <c r="CV61" s="309">
        <v>83.11267806730109</v>
      </c>
      <c r="CW61" s="309">
        <v>70.648675459632912</v>
      </c>
      <c r="CX61" s="309">
        <v>12.46400260766819</v>
      </c>
      <c r="CY61" s="309">
        <v>100</v>
      </c>
      <c r="CZ61" s="309">
        <v>51.489263449549746</v>
      </c>
      <c r="DA61" s="309">
        <v>48.510736550450247</v>
      </c>
      <c r="DB61" s="309">
        <v>42.646040175479108</v>
      </c>
      <c r="DC61" s="309">
        <v>5.8646963749711363</v>
      </c>
      <c r="DD61" s="309">
        <v>100</v>
      </c>
      <c r="DE61" s="309">
        <v>9.3924219734785925</v>
      </c>
      <c r="DF61" s="309">
        <v>86.243945913555578</v>
      </c>
      <c r="DG61" s="309">
        <v>76.664541431057515</v>
      </c>
      <c r="DH61" s="313">
        <v>9.579404482498072</v>
      </c>
      <c r="DI61" s="565">
        <f>Daten_Polit!W61</f>
        <v>3.9</v>
      </c>
      <c r="DJ61" s="532">
        <f>Daten_Polit!X61</f>
        <v>16.8</v>
      </c>
      <c r="DK61" s="532">
        <f>Daten_Polit!Y61</f>
        <v>1.9</v>
      </c>
      <c r="DL61" s="532">
        <f>Daten_Polit!Z61</f>
        <v>2</v>
      </c>
      <c r="DM61" s="532">
        <f>Daten_Polit!AA61</f>
        <v>1.6</v>
      </c>
      <c r="DN61" s="309">
        <v>0.49408470023432594</v>
      </c>
      <c r="DO61" s="309">
        <v>2.2784478501291914</v>
      </c>
      <c r="DP61" s="309">
        <v>0.32375389847976083</v>
      </c>
      <c r="DQ61" s="309">
        <v>0.32391497921508478</v>
      </c>
      <c r="DR61" s="309">
        <v>0.32250536646949685</v>
      </c>
      <c r="DS61" s="309">
        <v>8.5070877760017449</v>
      </c>
      <c r="DT61" s="309">
        <v>5.706847019391839</v>
      </c>
      <c r="DU61" s="309">
        <v>12.517076502732241</v>
      </c>
      <c r="DV61" s="309">
        <v>12.184220753983913</v>
      </c>
      <c r="DW61" s="309">
        <v>14.929577464786631</v>
      </c>
      <c r="DX61" s="309">
        <v>30.939488766216861</v>
      </c>
      <c r="DY61" s="309">
        <v>33.567562718655218</v>
      </c>
      <c r="DZ61" s="309">
        <v>27.256008895730048</v>
      </c>
      <c r="EA61" s="309">
        <v>28.235694822885787</v>
      </c>
      <c r="EB61" s="309">
        <v>20.141342756186592</v>
      </c>
      <c r="EC61" s="309">
        <v>100</v>
      </c>
      <c r="ED61" s="309">
        <v>13.854283245865636</v>
      </c>
      <c r="EE61" s="309">
        <v>83.041900196003411</v>
      </c>
      <c r="EF61" s="309">
        <v>70.433063066327392</v>
      </c>
      <c r="EG61" s="309">
        <v>12.608837129676017</v>
      </c>
      <c r="EH61" s="309">
        <v>100</v>
      </c>
      <c r="EI61" s="309">
        <v>59.452354874041625</v>
      </c>
      <c r="EJ61" s="309">
        <v>40.547645125958383</v>
      </c>
      <c r="EK61" s="309">
        <v>35.443592552026288</v>
      </c>
      <c r="EL61" s="309">
        <v>5.1040525739320923</v>
      </c>
      <c r="EM61" s="309">
        <v>100</v>
      </c>
      <c r="EN61" s="309">
        <v>9.430712778695522</v>
      </c>
      <c r="EO61" s="309">
        <v>86.241688204330131</v>
      </c>
      <c r="EP61" s="309">
        <v>76.386588216755442</v>
      </c>
      <c r="EQ61" s="367">
        <v>9.8550999875746808</v>
      </c>
      <c r="ER61" s="531">
        <f>Daten_Polit!AB61</f>
        <v>3.9</v>
      </c>
      <c r="ES61" s="532">
        <f>Daten_Polit!AC61</f>
        <v>16.8</v>
      </c>
      <c r="ET61" s="532">
        <f>Daten_Polit!AD61</f>
        <v>1.9</v>
      </c>
      <c r="EU61" s="532">
        <f>Daten_Polit!AE61</f>
        <v>1.9</v>
      </c>
      <c r="EV61" s="532">
        <f>Daten_Polit!AF61</f>
        <v>1.5</v>
      </c>
      <c r="EW61" s="309">
        <v>0.49742147210501642</v>
      </c>
      <c r="EX61" s="309">
        <v>2.3803640023846024</v>
      </c>
      <c r="EY61" s="309">
        <v>0.31456446394804594</v>
      </c>
      <c r="EZ61" s="309">
        <v>0.31454602594395509</v>
      </c>
      <c r="FA61" s="309">
        <v>0.31470144587385657</v>
      </c>
      <c r="FB61" s="309">
        <v>8.264550828052613</v>
      </c>
      <c r="FC61" s="309">
        <v>5.5622804168758595</v>
      </c>
      <c r="FD61" s="309">
        <v>12.335841161020126</v>
      </c>
      <c r="FE61" s="309">
        <v>11.972332417861866</v>
      </c>
      <c r="FF61" s="309">
        <v>14.887540164224935</v>
      </c>
      <c r="FG61" s="309">
        <v>29.300242516508675</v>
      </c>
      <c r="FH61" s="309">
        <v>32.197504708096744</v>
      </c>
      <c r="FI61" s="309">
        <v>24.920014219698274</v>
      </c>
      <c r="FJ61" s="309">
        <v>25.893538054809618</v>
      </c>
      <c r="FK61" s="309">
        <v>18.165784832465608</v>
      </c>
      <c r="FL61" s="309">
        <v>100</v>
      </c>
      <c r="FM61" s="309">
        <v>13.870587518113876</v>
      </c>
      <c r="FN61" s="309">
        <v>83.004434290414494</v>
      </c>
      <c r="FO61" s="309">
        <v>69.955170078543603</v>
      </c>
      <c r="FP61" s="309">
        <v>13.04926421187089</v>
      </c>
      <c r="FQ61" s="309">
        <v>100</v>
      </c>
      <c r="FR61" s="309">
        <v>60.269214068606168</v>
      </c>
      <c r="FS61" s="309">
        <v>39.730785931393839</v>
      </c>
      <c r="FT61" s="309">
        <v>34.997828918801567</v>
      </c>
      <c r="FU61" s="309">
        <v>4.7329570125922711</v>
      </c>
      <c r="FV61" s="309">
        <v>100</v>
      </c>
      <c r="FW61" s="309">
        <v>9.5107530430048506</v>
      </c>
      <c r="FX61" s="309">
        <v>86.160695620848855</v>
      </c>
      <c r="FY61" s="309">
        <v>75.939154153580816</v>
      </c>
      <c r="FZ61" s="313">
        <v>10.221541467268048</v>
      </c>
      <c r="GA61" s="570">
        <f>Daten_Polit!AG61</f>
        <v>4.5999999999999996</v>
      </c>
      <c r="GB61" s="571">
        <f>Daten_Polit!AH61</f>
        <v>19.8</v>
      </c>
      <c r="GC61" s="571">
        <f>Daten_Polit!AI61</f>
        <v>2.2000000000000002</v>
      </c>
      <c r="GD61" s="571">
        <f>Daten_Polit!AJ61</f>
        <v>2.2999999999999998</v>
      </c>
      <c r="GE61" s="571">
        <f>Daten_Polit!AK61</f>
        <v>1.8</v>
      </c>
      <c r="GF61" s="444">
        <v>0.50031147070123805</v>
      </c>
      <c r="GG61" s="444">
        <v>2.383343369105317</v>
      </c>
      <c r="GH61" s="444">
        <v>0.32709199972431907</v>
      </c>
      <c r="GI61" s="444">
        <v>0.32957553638211079</v>
      </c>
      <c r="GJ61" s="444">
        <v>0.3093425676271242</v>
      </c>
      <c r="GK61" s="444">
        <v>6.9539666993143552</v>
      </c>
      <c r="GL61" s="444">
        <v>4.7711927981995501</v>
      </c>
      <c r="GM61" s="444">
        <v>10.260104648517633</v>
      </c>
      <c r="GN61" s="444">
        <v>10.260323551214587</v>
      </c>
      <c r="GO61" s="444">
        <v>10.258645742516711</v>
      </c>
      <c r="GP61" s="444">
        <v>29.137064891055804</v>
      </c>
      <c r="GQ61" s="444">
        <v>32.93170707619344</v>
      </c>
      <c r="GR61" s="444">
        <v>23.399805810741654</v>
      </c>
      <c r="GS61" s="444">
        <v>24.249839021249194</v>
      </c>
      <c r="GT61" s="444">
        <v>17.71461383865633</v>
      </c>
      <c r="GU61" s="444">
        <v>100</v>
      </c>
      <c r="GV61" s="444">
        <v>13.919378979081964</v>
      </c>
      <c r="GW61" s="444">
        <v>82.573390419596478</v>
      </c>
      <c r="GX61" s="444">
        <v>69.093725071075355</v>
      </c>
      <c r="GY61" s="444">
        <v>13.479665348521133</v>
      </c>
      <c r="GZ61" s="444">
        <v>100</v>
      </c>
      <c r="HA61" s="444">
        <v>61.246381746977697</v>
      </c>
      <c r="HB61" s="444">
        <v>38.753618253022303</v>
      </c>
      <c r="HC61" s="444">
        <v>33.526306827856288</v>
      </c>
      <c r="HD61" s="444">
        <v>5.2273114251660138</v>
      </c>
      <c r="HE61" s="444">
        <v>100</v>
      </c>
      <c r="HF61" s="444">
        <v>9.1950052232941335</v>
      </c>
      <c r="HG61" s="444">
        <v>85.958361457920262</v>
      </c>
      <c r="HH61" s="444">
        <v>75.407228586139368</v>
      </c>
      <c r="HI61" s="445">
        <v>10.551132871780895</v>
      </c>
      <c r="HJ61" s="570">
        <f>Daten_Polit!AL61</f>
        <v>4.3</v>
      </c>
      <c r="HK61" s="571">
        <f>Daten_Polit!AM61</f>
        <v>18.5</v>
      </c>
      <c r="HL61" s="571">
        <f>Daten_Polit!AN61</f>
        <v>2.2000000000000002</v>
      </c>
      <c r="HM61" s="571">
        <f>Daten_Polit!AO61</f>
        <v>2.2000000000000002</v>
      </c>
      <c r="HN61" s="571">
        <f>Daten_Polit!AP61</f>
        <v>1.7</v>
      </c>
      <c r="HO61" s="444">
        <v>0.42737628918914961</v>
      </c>
      <c r="HP61" s="444">
        <v>1.9619836237134096</v>
      </c>
      <c r="HQ61" s="444">
        <v>0.27836820537445311</v>
      </c>
      <c r="HR61" s="444">
        <v>0.27853582179889447</v>
      </c>
      <c r="HS61" s="444">
        <v>0.27721414835434016</v>
      </c>
      <c r="HT61" s="444">
        <v>7.3879761302100109</v>
      </c>
      <c r="HU61" s="444">
        <v>5.2116333419890397</v>
      </c>
      <c r="HV61" s="444">
        <v>10.534013350333602</v>
      </c>
      <c r="HW61" s="444">
        <v>10.382326497409593</v>
      </c>
      <c r="HX61" s="444">
        <v>11.604714415231188</v>
      </c>
      <c r="HY61" s="444">
        <v>38.333980884295833</v>
      </c>
      <c r="HZ61" s="444">
        <v>43.99863186697479</v>
      </c>
      <c r="IA61" s="444">
        <v>30.166388086916427</v>
      </c>
      <c r="IB61" s="444">
        <v>30.927700915122852</v>
      </c>
      <c r="IC61" s="444">
        <v>24.793388429752067</v>
      </c>
      <c r="ID61" s="444">
        <v>100</v>
      </c>
      <c r="IE61" s="444">
        <v>13.899153682833306</v>
      </c>
      <c r="IF61" s="444">
        <v>82.754391953392826</v>
      </c>
      <c r="IG61" s="444">
        <v>69.144961151822145</v>
      </c>
      <c r="IH61" s="444">
        <v>13.609430801570689</v>
      </c>
      <c r="II61" s="444">
        <v>100</v>
      </c>
      <c r="IJ61" s="444">
        <v>59.021636876763871</v>
      </c>
      <c r="IK61" s="444">
        <v>40.978363123236122</v>
      </c>
      <c r="IL61" s="444">
        <v>36.161806208842897</v>
      </c>
      <c r="IM61" s="444">
        <v>4.8165569143932263</v>
      </c>
      <c r="IN61" s="444">
        <v>100</v>
      </c>
      <c r="IO61" s="444">
        <v>9.600735630235425</v>
      </c>
      <c r="IP61" s="444">
        <v>85.861611977704356</v>
      </c>
      <c r="IQ61" s="444">
        <v>74.972525527665368</v>
      </c>
      <c r="IR61" s="445">
        <v>10.889086450038981</v>
      </c>
      <c r="IS61" s="443">
        <f>Daten_Polit!AQ61</f>
        <v>4.0999999999999996</v>
      </c>
      <c r="IT61" s="227">
        <f>Daten_Polit!AR61</f>
        <v>18</v>
      </c>
      <c r="IU61" s="227">
        <f>Daten_Polit!AS61</f>
        <v>1.9</v>
      </c>
      <c r="IV61" s="227">
        <f>Daten_Polit!AT61</f>
        <v>1.9</v>
      </c>
      <c r="IW61" s="227">
        <f>Daten_Polit!AU61</f>
        <v>1.7</v>
      </c>
      <c r="IX61" s="444" t="s">
        <v>820</v>
      </c>
      <c r="IY61" s="444" t="s">
        <v>820</v>
      </c>
      <c r="IZ61" s="444" t="s">
        <v>820</v>
      </c>
      <c r="JA61" s="444" t="s">
        <v>820</v>
      </c>
      <c r="JB61" s="444" t="s">
        <v>820</v>
      </c>
      <c r="JC61" s="444" t="s">
        <v>820</v>
      </c>
      <c r="JD61" s="444" t="s">
        <v>820</v>
      </c>
      <c r="JE61" s="444" t="s">
        <v>820</v>
      </c>
      <c r="JF61" s="444" t="s">
        <v>820</v>
      </c>
      <c r="JG61" s="444" t="s">
        <v>820</v>
      </c>
      <c r="JH61" s="444" t="s">
        <v>820</v>
      </c>
      <c r="JI61" s="444" t="s">
        <v>820</v>
      </c>
      <c r="JJ61" s="444" t="s">
        <v>820</v>
      </c>
      <c r="JK61" s="444" t="s">
        <v>820</v>
      </c>
      <c r="JL61" s="444" t="s">
        <v>820</v>
      </c>
      <c r="JM61" s="444" t="s">
        <v>820</v>
      </c>
      <c r="JN61" s="444" t="s">
        <v>820</v>
      </c>
      <c r="JO61" s="444" t="s">
        <v>820</v>
      </c>
      <c r="JP61" s="444" t="s">
        <v>820</v>
      </c>
      <c r="JQ61" s="444" t="s">
        <v>820</v>
      </c>
      <c r="JR61" s="444" t="s">
        <v>820</v>
      </c>
      <c r="JS61" s="444" t="s">
        <v>820</v>
      </c>
      <c r="JT61" s="444" t="s">
        <v>820</v>
      </c>
      <c r="JU61" s="444" t="s">
        <v>820</v>
      </c>
      <c r="JV61" s="444" t="s">
        <v>820</v>
      </c>
      <c r="JW61" s="444" t="s">
        <v>820</v>
      </c>
      <c r="JX61" s="444" t="s">
        <v>820</v>
      </c>
      <c r="JY61" s="444" t="s">
        <v>820</v>
      </c>
      <c r="JZ61" s="444" t="s">
        <v>820</v>
      </c>
      <c r="KA61" s="445" t="s">
        <v>820</v>
      </c>
    </row>
    <row r="62" spans="4:287" ht="12.65" customHeight="1" x14ac:dyDescent="0.2">
      <c r="D62" s="276"/>
      <c r="E62" s="3" t="str">
        <f>Daten_Polit!E62</f>
        <v>03252</v>
      </c>
      <c r="F62" s="229" t="str">
        <f>Daten_Polit!F62</f>
        <v>Hameln-Pyrmont</v>
      </c>
      <c r="G62" s="246"/>
      <c r="H62" s="531">
        <f>Daten_Polit!H62</f>
        <v>7.3</v>
      </c>
      <c r="I62" s="532">
        <f>Daten_Polit!I62</f>
        <v>26.4</v>
      </c>
      <c r="J62" s="532">
        <f>Daten_Polit!J62</f>
        <v>4.0999999999999996</v>
      </c>
      <c r="K62" s="532">
        <f>Daten_Polit!K62</f>
        <v>4.5</v>
      </c>
      <c r="L62" s="532">
        <f>Daten_Polit!L62</f>
        <v>2.4</v>
      </c>
      <c r="M62" s="308">
        <v>0.79629031338489897</v>
      </c>
      <c r="N62" s="308">
        <v>3.0715654214320831</v>
      </c>
      <c r="O62" s="308">
        <v>0.60756241108669995</v>
      </c>
      <c r="P62" s="308">
        <v>0.62832840607913909</v>
      </c>
      <c r="Q62" s="308">
        <v>0.44621166083771913</v>
      </c>
      <c r="R62" s="308">
        <v>7.2751205371668597</v>
      </c>
      <c r="S62" s="308">
        <v>4.6902580482474576</v>
      </c>
      <c r="T62" s="308">
        <v>10.310112650524141</v>
      </c>
      <c r="U62" s="308">
        <v>10.197485259643244</v>
      </c>
      <c r="V62" s="308">
        <v>11.468224981736821</v>
      </c>
      <c r="W62" s="308">
        <v>39.345479382898823</v>
      </c>
      <c r="X62" s="308">
        <v>42.86515593448668</v>
      </c>
      <c r="Y62" s="308">
        <v>34.929274493187343</v>
      </c>
      <c r="Z62" s="308">
        <v>35.244845360824748</v>
      </c>
      <c r="AA62" s="308">
        <v>31.718863801883717</v>
      </c>
      <c r="AB62" s="308">
        <v>100</v>
      </c>
      <c r="AC62" s="308">
        <v>14.578192002094683</v>
      </c>
      <c r="AD62" s="308">
        <v>81.89796203559176</v>
      </c>
      <c r="AE62" s="308">
        <v>69.115646867373272</v>
      </c>
      <c r="AF62" s="308">
        <v>12.782315168218499</v>
      </c>
      <c r="AG62" s="308">
        <v>100</v>
      </c>
      <c r="AH62" s="308">
        <v>55.0386136748917</v>
      </c>
      <c r="AI62" s="308">
        <v>44.961386325108307</v>
      </c>
      <c r="AJ62" s="308">
        <v>41.100018835938975</v>
      </c>
      <c r="AK62" s="308">
        <v>3.8613674891693357</v>
      </c>
      <c r="AL62" s="308">
        <v>100</v>
      </c>
      <c r="AM62" s="308">
        <v>8.9241676061076252</v>
      </c>
      <c r="AN62" s="308">
        <v>85.946506485000157</v>
      </c>
      <c r="AO62" s="308">
        <v>76.146393261368786</v>
      </c>
      <c r="AP62" s="337">
        <v>9.8001132236313637</v>
      </c>
      <c r="AQ62" s="531">
        <f>Daten_Polit!M62</f>
        <v>7.1</v>
      </c>
      <c r="AR62" s="532">
        <f>Daten_Polit!N62</f>
        <v>26.2</v>
      </c>
      <c r="AS62" s="532">
        <f>Daten_Polit!O62</f>
        <v>4</v>
      </c>
      <c r="AT62" s="532">
        <f>Daten_Polit!P62</f>
        <v>4.3</v>
      </c>
      <c r="AU62" s="532">
        <f>Daten_Polit!Q62</f>
        <v>2.7</v>
      </c>
      <c r="AV62" s="308">
        <v>0.76230076230076227</v>
      </c>
      <c r="AW62" s="308">
        <v>2.9420013641233798</v>
      </c>
      <c r="AX62" s="308">
        <v>0.56905595703106848</v>
      </c>
      <c r="AY62" s="308">
        <v>0.58427820516439732</v>
      </c>
      <c r="AZ62" s="308">
        <v>0.45391910139948588</v>
      </c>
      <c r="BA62" s="308">
        <v>7.1031360155584835</v>
      </c>
      <c r="BB62" s="308">
        <v>4.6992754677451662</v>
      </c>
      <c r="BC62" s="308">
        <v>10.153595215441214</v>
      </c>
      <c r="BD62" s="308">
        <v>10.037878787878789</v>
      </c>
      <c r="BE62" s="308">
        <v>11.162483487451937</v>
      </c>
      <c r="BF62" s="308">
        <v>39.135804351471606</v>
      </c>
      <c r="BG62" s="308">
        <v>43.518817283152231</v>
      </c>
      <c r="BH62" s="308">
        <v>35.67447426910622</v>
      </c>
      <c r="BI62" s="308">
        <v>36.198732146949723</v>
      </c>
      <c r="BJ62" s="308">
        <v>31.186662307939695</v>
      </c>
      <c r="BK62" s="308">
        <v>100</v>
      </c>
      <c r="BL62" s="308">
        <v>14.919662056266485</v>
      </c>
      <c r="BM62" s="308">
        <v>82.005794984252304</v>
      </c>
      <c r="BN62" s="308">
        <v>68.882790892276333</v>
      </c>
      <c r="BO62" s="308">
        <v>13.123004091975973</v>
      </c>
      <c r="BP62" s="308">
        <v>100</v>
      </c>
      <c r="BQ62" s="308">
        <v>54.082998661311919</v>
      </c>
      <c r="BR62" s="308">
        <v>45.917001338688102</v>
      </c>
      <c r="BS62" s="308">
        <v>41.250717154331625</v>
      </c>
      <c r="BT62" s="308">
        <v>4.6662841843564742</v>
      </c>
      <c r="BU62" s="308">
        <v>100</v>
      </c>
      <c r="BV62" s="308">
        <v>9.2155840478850539</v>
      </c>
      <c r="BW62" s="308">
        <v>86.314561482260473</v>
      </c>
      <c r="BX62" s="308">
        <v>76.235467391740315</v>
      </c>
      <c r="BY62" s="312">
        <v>10.079094090520165</v>
      </c>
      <c r="BZ62" s="531">
        <f>Daten_Polit!R62</f>
        <v>6.8</v>
      </c>
      <c r="CA62" s="532">
        <f>Daten_Polit!S62</f>
        <v>24.7</v>
      </c>
      <c r="CB62" s="532">
        <f>Daten_Polit!T62</f>
        <v>3.8</v>
      </c>
      <c r="CC62" s="532">
        <f>Daten_Polit!U62</f>
        <v>3.9</v>
      </c>
      <c r="CD62" s="532">
        <f>Daten_Polit!V62</f>
        <v>2.9</v>
      </c>
      <c r="CE62" s="309">
        <v>0.75756172267714006</v>
      </c>
      <c r="CF62" s="309">
        <v>2.8242541186756287</v>
      </c>
      <c r="CG62" s="309">
        <v>0.57221913367992816</v>
      </c>
      <c r="CH62" s="309">
        <v>0.58676401750156548</v>
      </c>
      <c r="CI62" s="309">
        <v>0.46599411713597733</v>
      </c>
      <c r="CJ62" s="309">
        <v>7.3210699654591194</v>
      </c>
      <c r="CK62" s="309">
        <v>4.8323914718726542</v>
      </c>
      <c r="CL62" s="309">
        <v>10.876586794862328</v>
      </c>
      <c r="CM62" s="309">
        <v>10.822011450055543</v>
      </c>
      <c r="CN62" s="309">
        <v>11.273291925467237</v>
      </c>
      <c r="CO62" s="309">
        <v>39.146564738380746</v>
      </c>
      <c r="CP62" s="309">
        <v>45.771334096402136</v>
      </c>
      <c r="CQ62" s="309">
        <v>35.114217012321909</v>
      </c>
      <c r="CR62" s="309">
        <v>36.011981172441587</v>
      </c>
      <c r="CS62" s="309">
        <v>28.650646950092423</v>
      </c>
      <c r="CT62" s="309">
        <v>100</v>
      </c>
      <c r="CU62" s="309">
        <v>14.714152899669658</v>
      </c>
      <c r="CV62" s="309">
        <v>82.362948087400625</v>
      </c>
      <c r="CW62" s="309">
        <v>68.987581350151757</v>
      </c>
      <c r="CX62" s="309">
        <v>13.375366737248864</v>
      </c>
      <c r="CY62" s="309">
        <v>100</v>
      </c>
      <c r="CZ62" s="309">
        <v>55.119124275595624</v>
      </c>
      <c r="DA62" s="309">
        <v>44.880875724404376</v>
      </c>
      <c r="DB62" s="309">
        <v>38.999785361665587</v>
      </c>
      <c r="DC62" s="309">
        <v>5.8810903627387852</v>
      </c>
      <c r="DD62" s="309">
        <v>100</v>
      </c>
      <c r="DE62" s="309">
        <v>9.2933804570618594</v>
      </c>
      <c r="DF62" s="309">
        <v>86.521581193981149</v>
      </c>
      <c r="DG62" s="309">
        <v>76.101382595478341</v>
      </c>
      <c r="DH62" s="313">
        <v>10.420198598502814</v>
      </c>
      <c r="DI62" s="565">
        <f>Daten_Polit!W62</f>
        <v>6.2</v>
      </c>
      <c r="DJ62" s="532">
        <f>Daten_Polit!X62</f>
        <v>23.7</v>
      </c>
      <c r="DK62" s="532">
        <f>Daten_Polit!Y62</f>
        <v>3.3</v>
      </c>
      <c r="DL62" s="532">
        <f>Daten_Polit!Z62</f>
        <v>3.5</v>
      </c>
      <c r="DM62" s="532">
        <f>Daten_Polit!AA62</f>
        <v>2.5</v>
      </c>
      <c r="DN62" s="309">
        <v>0.69606060606060605</v>
      </c>
      <c r="DO62" s="309">
        <v>2.7733026631124549</v>
      </c>
      <c r="DP62" s="309">
        <v>0.49525356786999142</v>
      </c>
      <c r="DQ62" s="309">
        <v>0.5068071541659287</v>
      </c>
      <c r="DR62" s="309">
        <v>0.41407881911929501</v>
      </c>
      <c r="DS62" s="309">
        <v>7.2737272696022828</v>
      </c>
      <c r="DT62" s="309">
        <v>4.9855249123876888</v>
      </c>
      <c r="DU62" s="309">
        <v>10.221485254056615</v>
      </c>
      <c r="DV62" s="309">
        <v>10.16788518819388</v>
      </c>
      <c r="DW62" s="309">
        <v>10.596026490066226</v>
      </c>
      <c r="DX62" s="309">
        <v>39.624703005497096</v>
      </c>
      <c r="DY62" s="309">
        <v>43.005819503033607</v>
      </c>
      <c r="DZ62" s="309">
        <v>35.294117647058265</v>
      </c>
      <c r="EA62" s="309">
        <v>36.349602724178233</v>
      </c>
      <c r="EB62" s="309">
        <v>27.878787878775118</v>
      </c>
      <c r="EC62" s="309">
        <v>100</v>
      </c>
      <c r="ED62" s="309">
        <v>14.700710181333612</v>
      </c>
      <c r="EE62" s="309">
        <v>82.382317288726782</v>
      </c>
      <c r="EF62" s="309">
        <v>68.725871214624817</v>
      </c>
      <c r="EG62" s="309">
        <v>13.656446074101961</v>
      </c>
      <c r="EH62" s="309">
        <v>100</v>
      </c>
      <c r="EI62" s="309">
        <v>57.023554603854386</v>
      </c>
      <c r="EJ62" s="309">
        <v>42.976445396145614</v>
      </c>
      <c r="EK62" s="309">
        <v>37.387580299785867</v>
      </c>
      <c r="EL62" s="309">
        <v>5.5888650963597417</v>
      </c>
      <c r="EM62" s="309">
        <v>100</v>
      </c>
      <c r="EN62" s="309">
        <v>9.7078001249593768</v>
      </c>
      <c r="EO62" s="309">
        <v>86.184927147767894</v>
      </c>
      <c r="EP62" s="309">
        <v>75.446623772537023</v>
      </c>
      <c r="EQ62" s="367">
        <v>10.738303375230867</v>
      </c>
      <c r="ER62" s="531">
        <f>Daten_Polit!AB62</f>
        <v>6.1</v>
      </c>
      <c r="ES62" s="532">
        <f>Daten_Polit!AC62</f>
        <v>23.5</v>
      </c>
      <c r="ET62" s="532">
        <f>Daten_Polit!AD62</f>
        <v>3.2</v>
      </c>
      <c r="EU62" s="532">
        <f>Daten_Polit!AE62</f>
        <v>3.4</v>
      </c>
      <c r="EV62" s="532">
        <f>Daten_Polit!AF62</f>
        <v>2.2000000000000002</v>
      </c>
      <c r="EW62" s="309">
        <v>0.68993482292467967</v>
      </c>
      <c r="EX62" s="309">
        <v>2.8870531985747059</v>
      </c>
      <c r="EY62" s="309">
        <v>0.46827098791766208</v>
      </c>
      <c r="EZ62" s="309">
        <v>0.47733597108143633</v>
      </c>
      <c r="FA62" s="309">
        <v>0.40800113194543602</v>
      </c>
      <c r="FB62" s="309">
        <v>7.4398637621513704</v>
      </c>
      <c r="FC62" s="309">
        <v>5.2228063587432727</v>
      </c>
      <c r="FD62" s="309">
        <v>10.340448195337954</v>
      </c>
      <c r="FE62" s="309">
        <v>10.134259259259258</v>
      </c>
      <c r="FF62" s="309">
        <v>11.925952296192515</v>
      </c>
      <c r="FG62" s="309">
        <v>34.687195823377756</v>
      </c>
      <c r="FH62" s="309">
        <v>37.2091574521098</v>
      </c>
      <c r="FI62" s="309">
        <v>31.367083418731092</v>
      </c>
      <c r="FJ62" s="309">
        <v>32.327067321046989</v>
      </c>
      <c r="FK62" s="309">
        <v>23.954236682148579</v>
      </c>
      <c r="FL62" s="309">
        <v>100</v>
      </c>
      <c r="FM62" s="309">
        <v>15.060558021528067</v>
      </c>
      <c r="FN62" s="309">
        <v>81.94852182402964</v>
      </c>
      <c r="FO62" s="309">
        <v>67.901511341054785</v>
      </c>
      <c r="FP62" s="309">
        <v>14.047010482974848</v>
      </c>
      <c r="FQ62" s="309">
        <v>100</v>
      </c>
      <c r="FR62" s="309">
        <v>57.569933803117657</v>
      </c>
      <c r="FS62" s="309">
        <v>42.430066196882336</v>
      </c>
      <c r="FT62" s="309">
        <v>37.283792440743113</v>
      </c>
      <c r="FU62" s="309">
        <v>5.1462737561392267</v>
      </c>
      <c r="FV62" s="309">
        <v>100</v>
      </c>
      <c r="FW62" s="309">
        <v>9.9753909280775517</v>
      </c>
      <c r="FX62" s="309">
        <v>85.834909792865574</v>
      </c>
      <c r="FY62" s="309">
        <v>74.612672576591322</v>
      </c>
      <c r="FZ62" s="313">
        <v>11.222237216274266</v>
      </c>
      <c r="GA62" s="570">
        <f>Daten_Polit!AG62</f>
        <v>6.7</v>
      </c>
      <c r="GB62" s="571">
        <f>Daten_Polit!AH62</f>
        <v>26.4</v>
      </c>
      <c r="GC62" s="571">
        <f>Daten_Polit!AI62</f>
        <v>3.4</v>
      </c>
      <c r="GD62" s="571">
        <f>Daten_Polit!AJ62</f>
        <v>3.6</v>
      </c>
      <c r="GE62" s="571">
        <f>Daten_Polit!AK62</f>
        <v>2.4</v>
      </c>
      <c r="GF62" s="444">
        <v>0.67681441647460971</v>
      </c>
      <c r="GG62" s="444">
        <v>3.0037616435079455</v>
      </c>
      <c r="GH62" s="444">
        <v>0.44352485387325125</v>
      </c>
      <c r="GI62" s="444">
        <v>0.4574996186462692</v>
      </c>
      <c r="GJ62" s="444">
        <v>0.353332803329375</v>
      </c>
      <c r="GK62" s="444">
        <v>6.2821126535822556</v>
      </c>
      <c r="GL62" s="444">
        <v>4.548191122543872</v>
      </c>
      <c r="GM62" s="444">
        <v>8.7031435463489863</v>
      </c>
      <c r="GN62" s="444">
        <v>8.6866059817945391</v>
      </c>
      <c r="GO62" s="444">
        <v>8.8283557597625428</v>
      </c>
      <c r="GP62" s="444">
        <v>32.723989354961141</v>
      </c>
      <c r="GQ62" s="444">
        <v>34.798147997725607</v>
      </c>
      <c r="GR62" s="444">
        <v>29.809418324868354</v>
      </c>
      <c r="GS62" s="444">
        <v>30.671341384235813</v>
      </c>
      <c r="GT62" s="444">
        <v>23.344155844165801</v>
      </c>
      <c r="GU62" s="444">
        <v>100</v>
      </c>
      <c r="GV62" s="444">
        <v>15.150490871207248</v>
      </c>
      <c r="GW62" s="444">
        <v>81.541269943993854</v>
      </c>
      <c r="GX62" s="444">
        <v>67.181126050516369</v>
      </c>
      <c r="GY62" s="444">
        <v>14.360143893477472</v>
      </c>
      <c r="GZ62" s="444">
        <v>100</v>
      </c>
      <c r="HA62" s="444">
        <v>58.521372225279777</v>
      </c>
      <c r="HB62" s="444">
        <v>41.478627774720231</v>
      </c>
      <c r="HC62" s="444">
        <v>36.672170243991928</v>
      </c>
      <c r="HD62" s="444">
        <v>4.8064575307283075</v>
      </c>
      <c r="HE62" s="444">
        <v>100</v>
      </c>
      <c r="HF62" s="444">
        <v>9.9123951140359701</v>
      </c>
      <c r="HG62" s="444">
        <v>85.467520202277242</v>
      </c>
      <c r="HH62" s="444">
        <v>74.001407055528531</v>
      </c>
      <c r="HI62" s="445">
        <v>11.466113146748711</v>
      </c>
      <c r="HJ62" s="570">
        <f>Daten_Polit!AL62</f>
        <v>6.6</v>
      </c>
      <c r="HK62" s="571">
        <f>Daten_Polit!AM62</f>
        <v>26.7</v>
      </c>
      <c r="HL62" s="571">
        <f>Daten_Polit!AN62</f>
        <v>3.2</v>
      </c>
      <c r="HM62" s="571">
        <f>Daten_Polit!AO62</f>
        <v>3.3</v>
      </c>
      <c r="HN62" s="571">
        <f>Daten_Polit!AP62</f>
        <v>2.2999999999999998</v>
      </c>
      <c r="HO62" s="444">
        <v>0.60388824969761334</v>
      </c>
      <c r="HP62" s="444">
        <v>2.7343918429266072</v>
      </c>
      <c r="HQ62" s="444">
        <v>0.37764843495301781</v>
      </c>
      <c r="HR62" s="444">
        <v>0.38280167916150876</v>
      </c>
      <c r="HS62" s="444">
        <v>0.34576639138684434</v>
      </c>
      <c r="HT62" s="444">
        <v>6.4655655767905644</v>
      </c>
      <c r="HU62" s="444">
        <v>4.6183839607977939</v>
      </c>
      <c r="HV62" s="444">
        <v>9.338569149588908</v>
      </c>
      <c r="HW62" s="444">
        <v>8.9853987270683451</v>
      </c>
      <c r="HX62" s="444">
        <v>11.789542059111632</v>
      </c>
      <c r="HY62" s="444">
        <v>42.00989795753911</v>
      </c>
      <c r="HZ62" s="444">
        <v>44.666913201966771</v>
      </c>
      <c r="IA62" s="444">
        <v>37.880356033946796</v>
      </c>
      <c r="IB62" s="444">
        <v>39.410289176015908</v>
      </c>
      <c r="IC62" s="444">
        <v>27.197620621265411</v>
      </c>
      <c r="ID62" s="444">
        <v>100</v>
      </c>
      <c r="IE62" s="444">
        <v>15.603106353752594</v>
      </c>
      <c r="IF62" s="444">
        <v>81.357354194633515</v>
      </c>
      <c r="IG62" s="444">
        <v>66.749465631852047</v>
      </c>
      <c r="IH62" s="444">
        <v>14.607888562781474</v>
      </c>
      <c r="II62" s="444">
        <v>100</v>
      </c>
      <c r="IJ62" s="444">
        <v>61.195158850226925</v>
      </c>
      <c r="IK62" s="444">
        <v>38.804841149773075</v>
      </c>
      <c r="IL62" s="444">
        <v>33.736762481089258</v>
      </c>
      <c r="IM62" s="444">
        <v>5.0680786686838131</v>
      </c>
      <c r="IN62" s="444">
        <v>100</v>
      </c>
      <c r="IO62" s="444">
        <v>10.271052171355871</v>
      </c>
      <c r="IP62" s="444">
        <v>85.539196523218848</v>
      </c>
      <c r="IQ62" s="444">
        <v>73.636916412307983</v>
      </c>
      <c r="IR62" s="445">
        <v>11.90228011091088</v>
      </c>
      <c r="IS62" s="443">
        <f>Daten_Polit!AQ62</f>
        <v>6.6</v>
      </c>
      <c r="IT62" s="227">
        <f>Daten_Polit!AR62</f>
        <v>26.5</v>
      </c>
      <c r="IU62" s="227">
        <f>Daten_Polit!AS62</f>
        <v>3</v>
      </c>
      <c r="IV62" s="227">
        <f>Daten_Polit!AT62</f>
        <v>3.1</v>
      </c>
      <c r="IW62" s="227">
        <f>Daten_Polit!AU62</f>
        <v>2.6</v>
      </c>
      <c r="IX62" s="444" t="s">
        <v>820</v>
      </c>
      <c r="IY62" s="444" t="s">
        <v>820</v>
      </c>
      <c r="IZ62" s="444" t="s">
        <v>820</v>
      </c>
      <c r="JA62" s="444" t="s">
        <v>820</v>
      </c>
      <c r="JB62" s="444" t="s">
        <v>820</v>
      </c>
      <c r="JC62" s="444" t="s">
        <v>820</v>
      </c>
      <c r="JD62" s="444" t="s">
        <v>820</v>
      </c>
      <c r="JE62" s="444" t="s">
        <v>820</v>
      </c>
      <c r="JF62" s="444" t="s">
        <v>820</v>
      </c>
      <c r="JG62" s="444" t="s">
        <v>820</v>
      </c>
      <c r="JH62" s="444" t="s">
        <v>820</v>
      </c>
      <c r="JI62" s="444" t="s">
        <v>820</v>
      </c>
      <c r="JJ62" s="444" t="s">
        <v>820</v>
      </c>
      <c r="JK62" s="444" t="s">
        <v>820</v>
      </c>
      <c r="JL62" s="444" t="s">
        <v>820</v>
      </c>
      <c r="JM62" s="444" t="s">
        <v>820</v>
      </c>
      <c r="JN62" s="444" t="s">
        <v>820</v>
      </c>
      <c r="JO62" s="444" t="s">
        <v>820</v>
      </c>
      <c r="JP62" s="444" t="s">
        <v>820</v>
      </c>
      <c r="JQ62" s="444" t="s">
        <v>820</v>
      </c>
      <c r="JR62" s="444" t="s">
        <v>820</v>
      </c>
      <c r="JS62" s="444" t="s">
        <v>820</v>
      </c>
      <c r="JT62" s="444" t="s">
        <v>820</v>
      </c>
      <c r="JU62" s="444" t="s">
        <v>820</v>
      </c>
      <c r="JV62" s="444" t="s">
        <v>820</v>
      </c>
      <c r="JW62" s="444" t="s">
        <v>820</v>
      </c>
      <c r="JX62" s="444" t="s">
        <v>820</v>
      </c>
      <c r="JY62" s="444" t="s">
        <v>820</v>
      </c>
      <c r="JZ62" s="444" t="s">
        <v>820</v>
      </c>
      <c r="KA62" s="445" t="s">
        <v>820</v>
      </c>
    </row>
    <row r="63" spans="4:287" ht="12.65" customHeight="1" x14ac:dyDescent="0.2">
      <c r="D63" s="276"/>
      <c r="E63" s="3" t="str">
        <f>Daten_Polit!E63</f>
        <v>03254</v>
      </c>
      <c r="F63" s="229" t="str">
        <f>Daten_Polit!F63</f>
        <v>Hildesheim</v>
      </c>
      <c r="G63" s="246"/>
      <c r="H63" s="531">
        <f>Daten_Polit!H63</f>
        <v>7</v>
      </c>
      <c r="I63" s="532">
        <f>Daten_Polit!I63</f>
        <v>24.4</v>
      </c>
      <c r="J63" s="532">
        <f>Daten_Polit!J63</f>
        <v>4.2</v>
      </c>
      <c r="K63" s="532">
        <f>Daten_Polit!K63</f>
        <v>4.5</v>
      </c>
      <c r="L63" s="532">
        <f>Daten_Polit!L63</f>
        <v>2.5</v>
      </c>
      <c r="M63" s="308">
        <v>0.69661158575058413</v>
      </c>
      <c r="N63" s="308">
        <v>2.573190966380785</v>
      </c>
      <c r="O63" s="308">
        <v>0.54845585758262305</v>
      </c>
      <c r="P63" s="308">
        <v>0.56224508277960672</v>
      </c>
      <c r="Q63" s="308">
        <v>0.46664979222316227</v>
      </c>
      <c r="R63" s="308">
        <v>6.7679806418913619</v>
      </c>
      <c r="S63" s="308">
        <v>4.1399624522561007</v>
      </c>
      <c r="T63" s="308">
        <v>9.5322243555977799</v>
      </c>
      <c r="U63" s="308">
        <v>9.1955781662394607</v>
      </c>
      <c r="V63" s="308">
        <v>12.21257804172377</v>
      </c>
      <c r="W63" s="308">
        <v>43.210940642418308</v>
      </c>
      <c r="X63" s="308">
        <v>48.428090396943944</v>
      </c>
      <c r="Y63" s="308">
        <v>37.599095936853757</v>
      </c>
      <c r="Z63" s="308">
        <v>38.747372683623198</v>
      </c>
      <c r="AA63" s="308">
        <v>28.499388753064093</v>
      </c>
      <c r="AB63" s="308">
        <v>100</v>
      </c>
      <c r="AC63" s="308">
        <v>14.542916849779985</v>
      </c>
      <c r="AD63" s="308">
        <v>82.201399171087473</v>
      </c>
      <c r="AE63" s="308">
        <v>66.637489654768885</v>
      </c>
      <c r="AF63" s="308">
        <v>15.563909516318583</v>
      </c>
      <c r="AG63" s="308">
        <v>100</v>
      </c>
      <c r="AH63" s="308">
        <v>51.215242018537602</v>
      </c>
      <c r="AI63" s="308">
        <v>48.784757981462413</v>
      </c>
      <c r="AJ63" s="308">
        <v>43.295571575695163</v>
      </c>
      <c r="AK63" s="308">
        <v>5.489186405767251</v>
      </c>
      <c r="AL63" s="308">
        <v>100</v>
      </c>
      <c r="AM63" s="308">
        <v>8.626571553863803</v>
      </c>
      <c r="AN63" s="308">
        <v>86.53995016302369</v>
      </c>
      <c r="AO63" s="308">
        <v>74.056920356978111</v>
      </c>
      <c r="AP63" s="337">
        <v>12.483029806045586</v>
      </c>
      <c r="AQ63" s="531">
        <f>Daten_Polit!M63</f>
        <v>6.6</v>
      </c>
      <c r="AR63" s="532">
        <f>Daten_Polit!N63</f>
        <v>24.1</v>
      </c>
      <c r="AS63" s="532">
        <f>Daten_Polit!O63</f>
        <v>3.8</v>
      </c>
      <c r="AT63" s="532">
        <f>Daten_Polit!P63</f>
        <v>4.0999999999999996</v>
      </c>
      <c r="AU63" s="532">
        <f>Daten_Polit!Q63</f>
        <v>2.4</v>
      </c>
      <c r="AV63" s="308">
        <v>0.69329105641954802</v>
      </c>
      <c r="AW63" s="308">
        <v>2.4729346175291038</v>
      </c>
      <c r="AX63" s="308">
        <v>0.54590245577401331</v>
      </c>
      <c r="AY63" s="308">
        <v>0.56832370475729432</v>
      </c>
      <c r="AZ63" s="308">
        <v>0.41933189899946105</v>
      </c>
      <c r="BA63" s="308">
        <v>6.8717583999722223</v>
      </c>
      <c r="BB63" s="308">
        <v>4.2507434600715452</v>
      </c>
      <c r="BC63" s="308">
        <v>9.924271109428398</v>
      </c>
      <c r="BD63" s="308">
        <v>9.6478949068591326</v>
      </c>
      <c r="BE63" s="308">
        <v>11.934220830071226</v>
      </c>
      <c r="BF63" s="308">
        <v>41.974623383605675</v>
      </c>
      <c r="BG63" s="308">
        <v>47.136393453651479</v>
      </c>
      <c r="BH63" s="308">
        <v>37.411522946951543</v>
      </c>
      <c r="BI63" s="308">
        <v>38.736864911711407</v>
      </c>
      <c r="BJ63" s="308">
        <v>27.855022652702523</v>
      </c>
      <c r="BK63" s="308">
        <v>100</v>
      </c>
      <c r="BL63" s="308">
        <v>14.771163806024109</v>
      </c>
      <c r="BM63" s="308">
        <v>82.307869938135696</v>
      </c>
      <c r="BN63" s="308">
        <v>66.103955425418604</v>
      </c>
      <c r="BO63" s="308">
        <v>16.203914512717088</v>
      </c>
      <c r="BP63" s="308">
        <v>100</v>
      </c>
      <c r="BQ63" s="308">
        <v>53.648259037480607</v>
      </c>
      <c r="BR63" s="308">
        <v>46.351740962519408</v>
      </c>
      <c r="BS63" s="308">
        <v>40.818363273453102</v>
      </c>
      <c r="BT63" s="308">
        <v>5.5333776890663131</v>
      </c>
      <c r="BU63" s="308">
        <v>100</v>
      </c>
      <c r="BV63" s="308">
        <v>8.866656006716104</v>
      </c>
      <c r="BW63" s="308">
        <v>86.833177905408292</v>
      </c>
      <c r="BX63" s="308">
        <v>73.765960604940503</v>
      </c>
      <c r="BY63" s="312">
        <v>13.067217300467803</v>
      </c>
      <c r="BZ63" s="531">
        <f>Daten_Polit!R63</f>
        <v>6.4</v>
      </c>
      <c r="CA63" s="532">
        <f>Daten_Polit!S63</f>
        <v>23.4</v>
      </c>
      <c r="CB63" s="532">
        <f>Daten_Polit!T63</f>
        <v>3.7</v>
      </c>
      <c r="CC63" s="532">
        <f>Daten_Polit!U63</f>
        <v>4</v>
      </c>
      <c r="CD63" s="532">
        <f>Daten_Polit!V63</f>
        <v>2.4</v>
      </c>
      <c r="CE63" s="309">
        <v>0.64583907412510333</v>
      </c>
      <c r="CF63" s="309">
        <v>2.2870341697951053</v>
      </c>
      <c r="CG63" s="309">
        <v>0.50613340046027289</v>
      </c>
      <c r="CH63" s="309">
        <v>0.52208896519057335</v>
      </c>
      <c r="CI63" s="309">
        <v>0.41965192637241555</v>
      </c>
      <c r="CJ63" s="309">
        <v>6.8382852254588107</v>
      </c>
      <c r="CK63" s="309">
        <v>4.3662144850218789</v>
      </c>
      <c r="CL63" s="309">
        <v>9.905876266093566</v>
      </c>
      <c r="CM63" s="309">
        <v>9.6035925140759986</v>
      </c>
      <c r="CN63" s="309">
        <v>11.983082706766918</v>
      </c>
      <c r="CO63" s="309">
        <v>39.705569539476159</v>
      </c>
      <c r="CP63" s="309">
        <v>47.157588808935344</v>
      </c>
      <c r="CQ63" s="309">
        <v>34.154049242955125</v>
      </c>
      <c r="CR63" s="309">
        <v>35.72394818296582</v>
      </c>
      <c r="CS63" s="309">
        <v>23.425258539637952</v>
      </c>
      <c r="CT63" s="309">
        <v>100</v>
      </c>
      <c r="CU63" s="309">
        <v>14.68588210693656</v>
      </c>
      <c r="CV63" s="309">
        <v>82.497157578577799</v>
      </c>
      <c r="CW63" s="309">
        <v>66.039279906739651</v>
      </c>
      <c r="CX63" s="309">
        <v>16.457877671838158</v>
      </c>
      <c r="CY63" s="309">
        <v>100</v>
      </c>
      <c r="CZ63" s="309">
        <v>53.477961432506881</v>
      </c>
      <c r="DA63" s="309">
        <v>46.522038567493112</v>
      </c>
      <c r="DB63" s="309">
        <v>40.415518824609734</v>
      </c>
      <c r="DC63" s="309">
        <v>6.1065197428833793</v>
      </c>
      <c r="DD63" s="309">
        <v>100</v>
      </c>
      <c r="DE63" s="309">
        <v>9.0104204383762347</v>
      </c>
      <c r="DF63" s="309">
        <v>86.887701830647117</v>
      </c>
      <c r="DG63" s="309">
        <v>73.354097513102118</v>
      </c>
      <c r="DH63" s="313">
        <v>13.533604317544997</v>
      </c>
      <c r="DI63" s="565">
        <f>Daten_Polit!W63</f>
        <v>6</v>
      </c>
      <c r="DJ63" s="532">
        <f>Daten_Polit!X63</f>
        <v>23</v>
      </c>
      <c r="DK63" s="532">
        <f>Daten_Polit!Y63</f>
        <v>3.2</v>
      </c>
      <c r="DL63" s="532">
        <f>Daten_Polit!Z63</f>
        <v>3.5</v>
      </c>
      <c r="DM63" s="532">
        <f>Daten_Polit!AA63</f>
        <v>2.1</v>
      </c>
      <c r="DN63" s="309">
        <v>0.61031775171178826</v>
      </c>
      <c r="DO63" s="309">
        <v>2.3441453985186187</v>
      </c>
      <c r="DP63" s="309">
        <v>0.45605036819766831</v>
      </c>
      <c r="DQ63" s="309">
        <v>0.47311338976285161</v>
      </c>
      <c r="DR63" s="309">
        <v>0.36729395699490019</v>
      </c>
      <c r="DS63" s="309">
        <v>6.8168699376222204</v>
      </c>
      <c r="DT63" s="309">
        <v>4.3142990095061107</v>
      </c>
      <c r="DU63" s="309">
        <v>9.9955509417175072</v>
      </c>
      <c r="DV63" s="309">
        <v>9.648373636563381</v>
      </c>
      <c r="DW63" s="309">
        <v>12.282958199357703</v>
      </c>
      <c r="DX63" s="309">
        <v>41.199719035353809</v>
      </c>
      <c r="DY63" s="309">
        <v>45.837716881252447</v>
      </c>
      <c r="DZ63" s="309">
        <v>35.298009005353961</v>
      </c>
      <c r="EA63" s="309">
        <v>37.107041907335507</v>
      </c>
      <c r="EB63" s="309">
        <v>23.380829015536047</v>
      </c>
      <c r="EC63" s="309">
        <v>100</v>
      </c>
      <c r="ED63" s="309">
        <v>14.845967795962506</v>
      </c>
      <c r="EE63" s="309">
        <v>82.209527245941175</v>
      </c>
      <c r="EF63" s="309">
        <v>65.494581222756594</v>
      </c>
      <c r="EG63" s="309">
        <v>16.714946023184574</v>
      </c>
      <c r="EH63" s="309">
        <v>100</v>
      </c>
      <c r="EI63" s="309">
        <v>57.217967767744874</v>
      </c>
      <c r="EJ63" s="309">
        <v>42.782032232255112</v>
      </c>
      <c r="EK63" s="309">
        <v>37.34141044690822</v>
      </c>
      <c r="EL63" s="309">
        <v>5.440621785346897</v>
      </c>
      <c r="EM63" s="309">
        <v>100</v>
      </c>
      <c r="EN63" s="309">
        <v>9.1915525784235079</v>
      </c>
      <c r="EO63" s="309">
        <v>86.581312597715183</v>
      </c>
      <c r="EP63" s="309">
        <v>72.620372103578262</v>
      </c>
      <c r="EQ63" s="367">
        <v>13.960940494136914</v>
      </c>
      <c r="ER63" s="531">
        <f>Daten_Polit!AB63</f>
        <v>5.7</v>
      </c>
      <c r="ES63" s="532">
        <f>Daten_Polit!AC63</f>
        <v>21.8</v>
      </c>
      <c r="ET63" s="532">
        <f>Daten_Polit!AD63</f>
        <v>3</v>
      </c>
      <c r="EU63" s="532">
        <f>Daten_Polit!AE63</f>
        <v>3.3</v>
      </c>
      <c r="EV63" s="532">
        <f>Daten_Polit!AF63</f>
        <v>2.1</v>
      </c>
      <c r="EW63" s="309">
        <v>0.61231244483671665</v>
      </c>
      <c r="EX63" s="309">
        <v>2.4523710457925567</v>
      </c>
      <c r="EY63" s="309">
        <v>0.44357097680647911</v>
      </c>
      <c r="EZ63" s="309">
        <v>0.45827897534368672</v>
      </c>
      <c r="FA63" s="309">
        <v>0.37071875868523047</v>
      </c>
      <c r="FB63" s="309">
        <v>6.8667558410873051</v>
      </c>
      <c r="FC63" s="309">
        <v>4.5649345016048963</v>
      </c>
      <c r="FD63" s="309">
        <v>9.8289644085204309</v>
      </c>
      <c r="FE63" s="309">
        <v>9.3868242367698134</v>
      </c>
      <c r="FF63" s="309">
        <v>12.58064516128951</v>
      </c>
      <c r="FG63" s="309">
        <v>39.089468122578374</v>
      </c>
      <c r="FH63" s="309">
        <v>44.002363942917036</v>
      </c>
      <c r="FI63" s="309">
        <v>32.762518747342689</v>
      </c>
      <c r="FJ63" s="309">
        <v>34.302431413340628</v>
      </c>
      <c r="FK63" s="309">
        <v>23.238983596016514</v>
      </c>
      <c r="FL63" s="309">
        <v>100</v>
      </c>
      <c r="FM63" s="309">
        <v>14.894300101473421</v>
      </c>
      <c r="FN63" s="309">
        <v>82.211741256590003</v>
      </c>
      <c r="FO63" s="309">
        <v>64.919561359003907</v>
      </c>
      <c r="FP63" s="309">
        <v>17.292179897586088</v>
      </c>
      <c r="FQ63" s="309">
        <v>100</v>
      </c>
      <c r="FR63" s="309">
        <v>57.187975201777988</v>
      </c>
      <c r="FS63" s="309">
        <v>42.812024798222012</v>
      </c>
      <c r="FT63" s="309">
        <v>36.577377471049246</v>
      </c>
      <c r="FU63" s="309">
        <v>6.2346473271727687</v>
      </c>
      <c r="FV63" s="309">
        <v>100</v>
      </c>
      <c r="FW63" s="309">
        <v>9.3129326529970413</v>
      </c>
      <c r="FX63" s="309">
        <v>86.553178863177777</v>
      </c>
      <c r="FY63" s="309">
        <v>72.014338317865551</v>
      </c>
      <c r="FZ63" s="313">
        <v>14.538840545312221</v>
      </c>
      <c r="GA63" s="570">
        <f>Daten_Polit!AG63</f>
        <v>6.5</v>
      </c>
      <c r="GB63" s="571">
        <f>Daten_Polit!AH63</f>
        <v>24.4</v>
      </c>
      <c r="GC63" s="571">
        <f>Daten_Polit!AI63</f>
        <v>3.4</v>
      </c>
      <c r="GD63" s="571">
        <f>Daten_Polit!AJ63</f>
        <v>3.7</v>
      </c>
      <c r="GE63" s="571">
        <f>Daten_Polit!AK63</f>
        <v>2.2999999999999998</v>
      </c>
      <c r="GF63" s="444">
        <v>0.60178017955646157</v>
      </c>
      <c r="GG63" s="444">
        <v>2.5625758102917318</v>
      </c>
      <c r="GH63" s="444">
        <v>0.42379013492683199</v>
      </c>
      <c r="GI63" s="444">
        <v>0.43596284185263257</v>
      </c>
      <c r="GJ63" s="444">
        <v>0.36636306955497838</v>
      </c>
      <c r="GK63" s="444">
        <v>5.541718555417166</v>
      </c>
      <c r="GL63" s="444">
        <v>3.7285596116928903</v>
      </c>
      <c r="GM63" s="444">
        <v>7.8661808280612462</v>
      </c>
      <c r="GN63" s="444">
        <v>7.415955611507437</v>
      </c>
      <c r="GO63" s="444">
        <v>10.603912673660936</v>
      </c>
      <c r="GP63" s="444">
        <v>36.369624949076631</v>
      </c>
      <c r="GQ63" s="444">
        <v>40.490040270940789</v>
      </c>
      <c r="GR63" s="444">
        <v>31.086935021262885</v>
      </c>
      <c r="GS63" s="444">
        <v>32.690404400763533</v>
      </c>
      <c r="GT63" s="444">
        <v>21.285875070338847</v>
      </c>
      <c r="GU63" s="444">
        <v>100</v>
      </c>
      <c r="GV63" s="444">
        <v>14.927523735988506</v>
      </c>
      <c r="GW63" s="444">
        <v>81.844035336043021</v>
      </c>
      <c r="GX63" s="444">
        <v>64.092760960253671</v>
      </c>
      <c r="GY63" s="444">
        <v>17.751274375789347</v>
      </c>
      <c r="GZ63" s="444">
        <v>100</v>
      </c>
      <c r="HA63" s="444">
        <v>56.275821365335432</v>
      </c>
      <c r="HB63" s="444">
        <v>43.724178634664568</v>
      </c>
      <c r="HC63" s="444">
        <v>37.468030690537084</v>
      </c>
      <c r="HD63" s="444">
        <v>6.2561479441274841</v>
      </c>
      <c r="HE63" s="444">
        <v>100</v>
      </c>
      <c r="HF63" s="444">
        <v>9.2338893751514171</v>
      </c>
      <c r="HG63" s="444">
        <v>86.164054796315071</v>
      </c>
      <c r="HH63" s="444">
        <v>71.094324652822706</v>
      </c>
      <c r="HI63" s="445">
        <v>15.069730143492363</v>
      </c>
      <c r="HJ63" s="570">
        <f>Daten_Polit!AL63</f>
        <v>6.4</v>
      </c>
      <c r="HK63" s="571">
        <f>Daten_Polit!AM63</f>
        <v>25.1</v>
      </c>
      <c r="HL63" s="571">
        <f>Daten_Polit!AN63</f>
        <v>3.3</v>
      </c>
      <c r="HM63" s="571">
        <f>Daten_Polit!AO63</f>
        <v>3.6</v>
      </c>
      <c r="HN63" s="571">
        <f>Daten_Polit!AP63</f>
        <v>2.2000000000000002</v>
      </c>
      <c r="HO63" s="444">
        <v>0.51608971619418453</v>
      </c>
      <c r="HP63" s="444">
        <v>2.2037078844052438</v>
      </c>
      <c r="HQ63" s="444">
        <v>0.35520287614439316</v>
      </c>
      <c r="HR63" s="444">
        <v>0.36390199980507554</v>
      </c>
      <c r="HS63" s="444">
        <v>0.3160293502558551</v>
      </c>
      <c r="HT63" s="444">
        <v>5.9893937818446501</v>
      </c>
      <c r="HU63" s="444">
        <v>4.0643598408948414</v>
      </c>
      <c r="HV63" s="444">
        <v>8.6399142603928354</v>
      </c>
      <c r="HW63" s="444">
        <v>8.0704786595611893</v>
      </c>
      <c r="HX63" s="444">
        <v>12.09736190059758</v>
      </c>
      <c r="HY63" s="444">
        <v>44.8852556066308</v>
      </c>
      <c r="HZ63" s="444">
        <v>48.787429410267379</v>
      </c>
      <c r="IA63" s="444">
        <v>39.479757968935189</v>
      </c>
      <c r="IB63" s="444">
        <v>41.281337047353354</v>
      </c>
      <c r="IC63" s="444">
        <v>28.554641598121538</v>
      </c>
      <c r="ID63" s="444">
        <v>100</v>
      </c>
      <c r="IE63" s="444">
        <v>15.184947859367034</v>
      </c>
      <c r="IF63" s="444">
        <v>81.821275500852664</v>
      </c>
      <c r="IG63" s="444">
        <v>63.658450892417854</v>
      </c>
      <c r="IH63" s="444">
        <v>18.162824608434825</v>
      </c>
      <c r="II63" s="444">
        <v>100</v>
      </c>
      <c r="IJ63" s="444">
        <v>58.889807732065336</v>
      </c>
      <c r="IK63" s="444">
        <v>41.110192267934679</v>
      </c>
      <c r="IL63" s="444">
        <v>35.083729584453174</v>
      </c>
      <c r="IM63" s="444">
        <v>6.0264626834814985</v>
      </c>
      <c r="IN63" s="444">
        <v>100</v>
      </c>
      <c r="IO63" s="444">
        <v>9.5113368944596548</v>
      </c>
      <c r="IP63" s="444">
        <v>86.285234642650366</v>
      </c>
      <c r="IQ63" s="444">
        <v>70.606012094592288</v>
      </c>
      <c r="IR63" s="445">
        <v>15.679222548058084</v>
      </c>
      <c r="IS63" s="443">
        <f>Daten_Polit!AQ63</f>
        <v>6.5</v>
      </c>
      <c r="IT63" s="227">
        <f>Daten_Polit!AR63</f>
        <v>25.4</v>
      </c>
      <c r="IU63" s="227">
        <f>Daten_Polit!AS63</f>
        <v>3.2</v>
      </c>
      <c r="IV63" s="227">
        <f>Daten_Polit!AT63</f>
        <v>3.5</v>
      </c>
      <c r="IW63" s="227">
        <f>Daten_Polit!AU63</f>
        <v>2.4</v>
      </c>
      <c r="IX63" s="444" t="s">
        <v>820</v>
      </c>
      <c r="IY63" s="444" t="s">
        <v>820</v>
      </c>
      <c r="IZ63" s="444" t="s">
        <v>820</v>
      </c>
      <c r="JA63" s="444" t="s">
        <v>820</v>
      </c>
      <c r="JB63" s="444" t="s">
        <v>820</v>
      </c>
      <c r="JC63" s="444" t="s">
        <v>820</v>
      </c>
      <c r="JD63" s="444" t="s">
        <v>820</v>
      </c>
      <c r="JE63" s="444" t="s">
        <v>820</v>
      </c>
      <c r="JF63" s="444" t="s">
        <v>820</v>
      </c>
      <c r="JG63" s="444" t="s">
        <v>820</v>
      </c>
      <c r="JH63" s="444" t="s">
        <v>820</v>
      </c>
      <c r="JI63" s="444" t="s">
        <v>820</v>
      </c>
      <c r="JJ63" s="444" t="s">
        <v>820</v>
      </c>
      <c r="JK63" s="444" t="s">
        <v>820</v>
      </c>
      <c r="JL63" s="444" t="s">
        <v>820</v>
      </c>
      <c r="JM63" s="444" t="s">
        <v>820</v>
      </c>
      <c r="JN63" s="444" t="s">
        <v>820</v>
      </c>
      <c r="JO63" s="444" t="s">
        <v>820</v>
      </c>
      <c r="JP63" s="444" t="s">
        <v>820</v>
      </c>
      <c r="JQ63" s="444" t="s">
        <v>820</v>
      </c>
      <c r="JR63" s="444" t="s">
        <v>820</v>
      </c>
      <c r="JS63" s="444" t="s">
        <v>820</v>
      </c>
      <c r="JT63" s="444" t="s">
        <v>820</v>
      </c>
      <c r="JU63" s="444" t="s">
        <v>820</v>
      </c>
      <c r="JV63" s="444" t="s">
        <v>820</v>
      </c>
      <c r="JW63" s="444" t="s">
        <v>820</v>
      </c>
      <c r="JX63" s="444" t="s">
        <v>820</v>
      </c>
      <c r="JY63" s="444" t="s">
        <v>820</v>
      </c>
      <c r="JZ63" s="444" t="s">
        <v>820</v>
      </c>
      <c r="KA63" s="445" t="s">
        <v>820</v>
      </c>
    </row>
    <row r="64" spans="4:287" ht="12.65" customHeight="1" x14ac:dyDescent="0.2">
      <c r="D64" s="276"/>
      <c r="E64" s="3" t="str">
        <f>Daten_Polit!E64</f>
        <v>03255</v>
      </c>
      <c r="F64" s="229" t="str">
        <f>Daten_Polit!F64</f>
        <v>Holzminden</v>
      </c>
      <c r="G64" s="246"/>
      <c r="H64" s="531">
        <f>Daten_Polit!H64</f>
        <v>7.4</v>
      </c>
      <c r="I64" s="532">
        <f>Daten_Polit!I64</f>
        <v>24.4</v>
      </c>
      <c r="J64" s="532">
        <f>Daten_Polit!J64</f>
        <v>4.5999999999999996</v>
      </c>
      <c r="K64" s="532">
        <f>Daten_Polit!K64</f>
        <v>4.9000000000000004</v>
      </c>
      <c r="L64" s="532">
        <f>Daten_Polit!L64</f>
        <v>2.6</v>
      </c>
      <c r="M64" s="308">
        <v>0.764634112525303</v>
      </c>
      <c r="N64" s="308">
        <v>2.4611769359661624</v>
      </c>
      <c r="O64" s="308">
        <v>0.61357981668066031</v>
      </c>
      <c r="P64" s="308">
        <v>0.62412858646811487</v>
      </c>
      <c r="Q64" s="308">
        <v>0.5172099159072252</v>
      </c>
      <c r="R64" s="308">
        <v>6.9489617212908801</v>
      </c>
      <c r="S64" s="308">
        <v>4.2879019908116387</v>
      </c>
      <c r="T64" s="308">
        <v>9.6189998746712533</v>
      </c>
      <c r="U64" s="308">
        <v>9.3440845643043602</v>
      </c>
      <c r="V64" s="308">
        <v>13</v>
      </c>
      <c r="W64" s="308">
        <v>42.852204519028675</v>
      </c>
      <c r="X64" s="308">
        <v>47.439008813387339</v>
      </c>
      <c r="Y64" s="308">
        <v>38.389075045837728</v>
      </c>
      <c r="Z64" s="308">
        <v>39.098310186769893</v>
      </c>
      <c r="AA64" s="308">
        <v>29.75</v>
      </c>
      <c r="AB64" s="308">
        <v>100</v>
      </c>
      <c r="AC64" s="308">
        <v>14.979436229559628</v>
      </c>
      <c r="AD64" s="308">
        <v>81.480974035207709</v>
      </c>
      <c r="AE64" s="308">
        <v>70.288665048145148</v>
      </c>
      <c r="AF64" s="308">
        <v>11.192308987062564</v>
      </c>
      <c r="AG64" s="308">
        <v>100</v>
      </c>
      <c r="AH64" s="308">
        <v>50.67460317460317</v>
      </c>
      <c r="AI64" s="308">
        <v>49.32539682539683</v>
      </c>
      <c r="AJ64" s="308">
        <v>45.714285714285715</v>
      </c>
      <c r="AK64" s="308">
        <v>3.6111111111111103</v>
      </c>
      <c r="AL64" s="308">
        <v>100</v>
      </c>
      <c r="AM64" s="308">
        <v>9.9065056985844056</v>
      </c>
      <c r="AN64" s="308">
        <v>84.881781465545032</v>
      </c>
      <c r="AO64" s="308">
        <v>76.507206967640684</v>
      </c>
      <c r="AP64" s="337">
        <v>8.3745744979043444</v>
      </c>
      <c r="AQ64" s="531">
        <f>Daten_Polit!M64</f>
        <v>7.2</v>
      </c>
      <c r="AR64" s="532">
        <f>Daten_Polit!N64</f>
        <v>25.3</v>
      </c>
      <c r="AS64" s="532">
        <f>Daten_Polit!O64</f>
        <v>4.2</v>
      </c>
      <c r="AT64" s="532">
        <f>Daten_Polit!P64</f>
        <v>4.4000000000000004</v>
      </c>
      <c r="AU64" s="532">
        <f>Daten_Polit!Q64</f>
        <v>3</v>
      </c>
      <c r="AV64" s="308">
        <v>0.70478193339106288</v>
      </c>
      <c r="AW64" s="308">
        <v>2.3334358563354711</v>
      </c>
      <c r="AX64" s="308">
        <v>0.54936841606128839</v>
      </c>
      <c r="AY64" s="308">
        <v>0.56745759576884192</v>
      </c>
      <c r="AZ64" s="308">
        <v>0.38952929018962679</v>
      </c>
      <c r="BA64" s="308">
        <v>6.8376625492943086</v>
      </c>
      <c r="BB64" s="308">
        <v>4.4427373407592352</v>
      </c>
      <c r="BC64" s="308">
        <v>9.7458232186211475</v>
      </c>
      <c r="BD64" s="308">
        <v>9.7184880594657503</v>
      </c>
      <c r="BE64" s="308">
        <v>10.000000000002942</v>
      </c>
      <c r="BF64" s="308">
        <v>40.907309425824018</v>
      </c>
      <c r="BG64" s="308">
        <v>45.970130037334869</v>
      </c>
      <c r="BH64" s="308">
        <v>37.668322891907543</v>
      </c>
      <c r="BI64" s="308">
        <v>38.285987871048135</v>
      </c>
      <c r="BJ64" s="308">
        <v>31.955719557156613</v>
      </c>
      <c r="BK64" s="308">
        <v>100</v>
      </c>
      <c r="BL64" s="308">
        <v>15.607868099022562</v>
      </c>
      <c r="BM64" s="308">
        <v>81.230750059097943</v>
      </c>
      <c r="BN64" s="308">
        <v>69.644158290379508</v>
      </c>
      <c r="BO64" s="308">
        <v>11.586591768718433</v>
      </c>
      <c r="BP64" s="308">
        <v>100</v>
      </c>
      <c r="BQ64" s="308">
        <v>53.067993366500829</v>
      </c>
      <c r="BR64" s="308">
        <v>46.932006633499171</v>
      </c>
      <c r="BS64" s="308">
        <v>42.039800995024876</v>
      </c>
      <c r="BT64" s="308">
        <v>4.8922056384742953</v>
      </c>
      <c r="BU64" s="308">
        <v>100</v>
      </c>
      <c r="BV64" s="308">
        <v>10.139674428518248</v>
      </c>
      <c r="BW64" s="308">
        <v>85.221341612057387</v>
      </c>
      <c r="BX64" s="308">
        <v>76.557266729081604</v>
      </c>
      <c r="BY64" s="312">
        <v>8.664074882975779</v>
      </c>
      <c r="BZ64" s="531">
        <f>Daten_Polit!R64</f>
        <v>6.7</v>
      </c>
      <c r="CA64" s="532">
        <f>Daten_Polit!S64</f>
        <v>23.2</v>
      </c>
      <c r="CB64" s="532">
        <f>Daten_Polit!T64</f>
        <v>3.9</v>
      </c>
      <c r="CC64" s="532">
        <f>Daten_Polit!U64</f>
        <v>4</v>
      </c>
      <c r="CD64" s="532">
        <f>Daten_Polit!V64</f>
        <v>2.9</v>
      </c>
      <c r="CE64" s="309">
        <v>0.64435758992129366</v>
      </c>
      <c r="CF64" s="309">
        <v>2.1185750949868631</v>
      </c>
      <c r="CG64" s="309">
        <v>0.5040889741127299</v>
      </c>
      <c r="CH64" s="309">
        <v>0.52205724191089009</v>
      </c>
      <c r="CI64" s="309">
        <v>0.35326563634958208</v>
      </c>
      <c r="CJ64" s="309">
        <v>6.9429512744927075</v>
      </c>
      <c r="CK64" s="309">
        <v>4.7105643994209929</v>
      </c>
      <c r="CL64" s="309">
        <v>9.9534061696651683</v>
      </c>
      <c r="CM64" s="309">
        <v>9.9364425745229639</v>
      </c>
      <c r="CN64" s="309">
        <v>10.101801096316334</v>
      </c>
      <c r="CO64" s="309">
        <v>38.767686624380872</v>
      </c>
      <c r="CP64" s="309">
        <v>47.28054460766328</v>
      </c>
      <c r="CQ64" s="309">
        <v>35.03566796368677</v>
      </c>
      <c r="CR64" s="309">
        <v>35.934812132185208</v>
      </c>
      <c r="CS64" s="309">
        <v>27.343144848993756</v>
      </c>
      <c r="CT64" s="309">
        <v>100</v>
      </c>
      <c r="CU64" s="309">
        <v>15.265529256782209</v>
      </c>
      <c r="CV64" s="309">
        <v>81.621089727402065</v>
      </c>
      <c r="CW64" s="309">
        <v>69.959901160560307</v>
      </c>
      <c r="CX64" s="309">
        <v>11.66118856684175</v>
      </c>
      <c r="CY64" s="309">
        <v>100</v>
      </c>
      <c r="CZ64" s="309">
        <v>53.562888570062171</v>
      </c>
      <c r="DA64" s="309">
        <v>46.437111429937836</v>
      </c>
      <c r="DB64" s="309">
        <v>41.893830703012917</v>
      </c>
      <c r="DC64" s="309">
        <v>4.5432807269249169</v>
      </c>
      <c r="DD64" s="309">
        <v>100</v>
      </c>
      <c r="DE64" s="309">
        <v>10.087105709877241</v>
      </c>
      <c r="DF64" s="309">
        <v>85.432275384489742</v>
      </c>
      <c r="DG64" s="309">
        <v>76.337806512001208</v>
      </c>
      <c r="DH64" s="313">
        <v>9.0944688724885356</v>
      </c>
      <c r="DI64" s="565">
        <f>Daten_Polit!W64</f>
        <v>6.5</v>
      </c>
      <c r="DJ64" s="532">
        <f>Daten_Polit!X64</f>
        <v>24.1</v>
      </c>
      <c r="DK64" s="532">
        <f>Daten_Polit!Y64</f>
        <v>3.4</v>
      </c>
      <c r="DL64" s="532">
        <f>Daten_Polit!Z64</f>
        <v>3.6</v>
      </c>
      <c r="DM64" s="532">
        <f>Daten_Polit!AA64</f>
        <v>2.6</v>
      </c>
      <c r="DN64" s="309">
        <v>0.62466301074420383</v>
      </c>
      <c r="DO64" s="309">
        <v>2.2746051791026467</v>
      </c>
      <c r="DP64" s="309">
        <v>0.45968600838571871</v>
      </c>
      <c r="DQ64" s="309">
        <v>0.47095219921288345</v>
      </c>
      <c r="DR64" s="309">
        <v>0.3679423600845948</v>
      </c>
      <c r="DS64" s="309">
        <v>6.5991482661132528</v>
      </c>
      <c r="DT64" s="309">
        <v>4.4068008501061531</v>
      </c>
      <c r="DU64" s="309">
        <v>9.5317865817914083</v>
      </c>
      <c r="DV64" s="309">
        <v>9.5658710768656103</v>
      </c>
      <c r="DW64" s="309">
        <v>9.2521202775664619</v>
      </c>
      <c r="DX64" s="309">
        <v>39.036568719018923</v>
      </c>
      <c r="DY64" s="309">
        <v>41.853296426775501</v>
      </c>
      <c r="DZ64" s="309">
        <v>35.302002178105049</v>
      </c>
      <c r="EA64" s="309">
        <v>36.207220759689221</v>
      </c>
      <c r="EB64" s="309">
        <v>27.901614142958369</v>
      </c>
      <c r="EC64" s="309">
        <v>100</v>
      </c>
      <c r="ED64" s="309">
        <v>15.321368241810962</v>
      </c>
      <c r="EE64" s="309">
        <v>81.361941252589901</v>
      </c>
      <c r="EF64" s="309">
        <v>69.609014136790222</v>
      </c>
      <c r="EG64" s="309">
        <v>11.752927115799682</v>
      </c>
      <c r="EH64" s="309">
        <v>100</v>
      </c>
      <c r="EI64" s="309">
        <v>58.385933273219116</v>
      </c>
      <c r="EJ64" s="309">
        <v>41.614066726780884</v>
      </c>
      <c r="EK64" s="309">
        <v>36.9702434625789</v>
      </c>
      <c r="EL64" s="309">
        <v>4.6438232642019832</v>
      </c>
      <c r="EM64" s="309">
        <v>100</v>
      </c>
      <c r="EN64" s="309">
        <v>10.282161060409672</v>
      </c>
      <c r="EO64" s="309">
        <v>85.011167538635576</v>
      </c>
      <c r="EP64" s="309">
        <v>75.713492248243625</v>
      </c>
      <c r="EQ64" s="367">
        <v>9.2976752903919504</v>
      </c>
      <c r="ER64" s="531">
        <f>Daten_Polit!AB64</f>
        <v>6.3</v>
      </c>
      <c r="ES64" s="532">
        <f>Daten_Polit!AC64</f>
        <v>23.5</v>
      </c>
      <c r="ET64" s="532">
        <f>Daten_Polit!AD64</f>
        <v>3.3</v>
      </c>
      <c r="EU64" s="532">
        <f>Daten_Polit!AE64</f>
        <v>3.5</v>
      </c>
      <c r="EV64" s="532">
        <f>Daten_Polit!AF64</f>
        <v>2.5</v>
      </c>
      <c r="EW64" s="309">
        <v>0.63102175982060216</v>
      </c>
      <c r="EX64" s="309">
        <v>2.6697409976841766</v>
      </c>
      <c r="EY64" s="309">
        <v>0.42168418774421984</v>
      </c>
      <c r="EZ64" s="309">
        <v>0.42951262060529044</v>
      </c>
      <c r="FA64" s="309">
        <v>0.36002654733736761</v>
      </c>
      <c r="FB64" s="309">
        <v>6.6318461029169331</v>
      </c>
      <c r="FC64" s="309">
        <v>4.8268286378908032</v>
      </c>
      <c r="FD64" s="309">
        <v>9.0117024002736503</v>
      </c>
      <c r="FE64" s="309">
        <v>8.8491342198415328</v>
      </c>
      <c r="FF64" s="309">
        <v>10.36682615629984</v>
      </c>
      <c r="FG64" s="309">
        <v>36.227026628855462</v>
      </c>
      <c r="FH64" s="309">
        <v>38.571612736886387</v>
      </c>
      <c r="FI64" s="309">
        <v>33.112696638871029</v>
      </c>
      <c r="FJ64" s="309">
        <v>34.597247618125891</v>
      </c>
      <c r="FK64" s="309">
        <v>20.692431562028986</v>
      </c>
      <c r="FL64" s="309">
        <v>100</v>
      </c>
      <c r="FM64" s="309">
        <v>15.316515419026134</v>
      </c>
      <c r="FN64" s="309">
        <v>81.389023236373504</v>
      </c>
      <c r="FO64" s="309">
        <v>69.318553144117189</v>
      </c>
      <c r="FP64" s="309">
        <v>12.070470092256317</v>
      </c>
      <c r="FQ64" s="309">
        <v>100</v>
      </c>
      <c r="FR64" s="309">
        <v>57.785778577857783</v>
      </c>
      <c r="FS64" s="309">
        <v>42.214221422142209</v>
      </c>
      <c r="FT64" s="309">
        <v>37.713771377137711</v>
      </c>
      <c r="FU64" s="309">
        <v>4.5004500450045004</v>
      </c>
      <c r="FV64" s="309">
        <v>100</v>
      </c>
      <c r="FW64" s="309">
        <v>10.182065873279644</v>
      </c>
      <c r="FX64" s="309">
        <v>85.179141933658968</v>
      </c>
      <c r="FY64" s="309">
        <v>75.582698179812894</v>
      </c>
      <c r="FZ64" s="313">
        <v>9.5964437538460867</v>
      </c>
      <c r="GA64" s="570">
        <f>Daten_Polit!AG64</f>
        <v>6.6</v>
      </c>
      <c r="GB64" s="571">
        <f>Daten_Polit!AH64</f>
        <v>24.4</v>
      </c>
      <c r="GC64" s="571">
        <f>Daten_Polit!AI64</f>
        <v>3.5</v>
      </c>
      <c r="GD64" s="571">
        <f>Daten_Polit!AJ64</f>
        <v>3.7</v>
      </c>
      <c r="GE64" s="571">
        <f>Daten_Polit!AK64</f>
        <v>2.6</v>
      </c>
      <c r="GF64" s="444">
        <v>0.59061488673139162</v>
      </c>
      <c r="GG64" s="444">
        <v>2.3337915890884853</v>
      </c>
      <c r="GH64" s="444">
        <v>0.42004142987185145</v>
      </c>
      <c r="GI64" s="444">
        <v>0.42671436341702557</v>
      </c>
      <c r="GJ64" s="444">
        <v>0.36969794962805302</v>
      </c>
      <c r="GK64" s="444">
        <v>5.7436731231442693</v>
      </c>
      <c r="GL64" s="444">
        <v>4.1226215644819275</v>
      </c>
      <c r="GM64" s="444">
        <v>7.8787878787878798</v>
      </c>
      <c r="GN64" s="444">
        <v>7.7708295015630755</v>
      </c>
      <c r="GO64" s="444">
        <v>8.7574850299427407</v>
      </c>
      <c r="GP64" s="444">
        <v>35.478437839923799</v>
      </c>
      <c r="GQ64" s="444">
        <v>39.394876871672793</v>
      </c>
      <c r="GR64" s="444">
        <v>30.347734457324481</v>
      </c>
      <c r="GS64" s="444">
        <v>31.46884947703138</v>
      </c>
      <c r="GT64" s="444">
        <v>21.162444113299898</v>
      </c>
      <c r="GU64" s="444">
        <v>100</v>
      </c>
      <c r="GV64" s="444">
        <v>15.085728994326367</v>
      </c>
      <c r="GW64" s="444">
        <v>81.062390461539295</v>
      </c>
      <c r="GX64" s="444">
        <v>68.776513856665275</v>
      </c>
      <c r="GY64" s="444">
        <v>12.285876604874007</v>
      </c>
      <c r="GZ64" s="444">
        <v>100</v>
      </c>
      <c r="HA64" s="444">
        <v>56.803995006242204</v>
      </c>
      <c r="HB64" s="444">
        <v>43.196004993757803</v>
      </c>
      <c r="HC64" s="444">
        <v>38.535164377861008</v>
      </c>
      <c r="HD64" s="444">
        <v>4.6608406158967952</v>
      </c>
      <c r="HE64" s="444">
        <v>100</v>
      </c>
      <c r="HF64" s="444">
        <v>10.086764839584058</v>
      </c>
      <c r="HG64" s="444">
        <v>84.565662344881957</v>
      </c>
      <c r="HH64" s="444">
        <v>74.668494011573685</v>
      </c>
      <c r="HI64" s="445">
        <v>9.8971683333082794</v>
      </c>
      <c r="HJ64" s="570">
        <f>Daten_Polit!AL64</f>
        <v>6.5</v>
      </c>
      <c r="HK64" s="571">
        <f>Daten_Polit!AM64</f>
        <v>25</v>
      </c>
      <c r="HL64" s="571">
        <f>Daten_Polit!AN64</f>
        <v>3.3</v>
      </c>
      <c r="HM64" s="571">
        <f>Daten_Polit!AO64</f>
        <v>3.5</v>
      </c>
      <c r="HN64" s="571">
        <f>Daten_Polit!AP64</f>
        <v>2.2000000000000002</v>
      </c>
      <c r="HO64" s="444">
        <v>0.50322679778733859</v>
      </c>
      <c r="HP64" s="444">
        <v>2.047165170744055</v>
      </c>
      <c r="HQ64" s="444">
        <v>0.33930080814417718</v>
      </c>
      <c r="HR64" s="444">
        <v>0.33866862188006785</v>
      </c>
      <c r="HS64" s="444">
        <v>0.3439422763051686</v>
      </c>
      <c r="HT64" s="444">
        <v>5.936576858739282</v>
      </c>
      <c r="HU64" s="444">
        <v>4.2857142857142856</v>
      </c>
      <c r="HV64" s="444">
        <v>8.2465425986005307</v>
      </c>
      <c r="HW64" s="444">
        <v>8.0402965215741506</v>
      </c>
      <c r="HX64" s="444">
        <v>10.067114093963109</v>
      </c>
      <c r="HY64" s="444">
        <v>43.578441912135027</v>
      </c>
      <c r="HZ64" s="444">
        <v>46.872700515084617</v>
      </c>
      <c r="IA64" s="444">
        <v>38.959806796621052</v>
      </c>
      <c r="IB64" s="444">
        <v>39.748391433788534</v>
      </c>
      <c r="IC64" s="444">
        <v>32.006773920395595</v>
      </c>
      <c r="ID64" s="444">
        <v>100</v>
      </c>
      <c r="IE64" s="444">
        <v>15.49029209853745</v>
      </c>
      <c r="IF64" s="444">
        <v>81.023092764908768</v>
      </c>
      <c r="IG64" s="444">
        <v>68.749446630084805</v>
      </c>
      <c r="IH64" s="444">
        <v>12.273646134823952</v>
      </c>
      <c r="II64" s="444">
        <v>100</v>
      </c>
      <c r="IJ64" s="444">
        <v>59.931506849315063</v>
      </c>
      <c r="IK64" s="444">
        <v>40.068493150684937</v>
      </c>
      <c r="IL64" s="444">
        <v>36.044520547945211</v>
      </c>
      <c r="IM64" s="444">
        <v>4.0239726027397262</v>
      </c>
      <c r="IN64" s="444">
        <v>100</v>
      </c>
      <c r="IO64" s="444">
        <v>10.546165622714321</v>
      </c>
      <c r="IP64" s="444">
        <v>84.682783363149241</v>
      </c>
      <c r="IQ64" s="444">
        <v>74.531323268624234</v>
      </c>
      <c r="IR64" s="445">
        <v>10.151460094525005</v>
      </c>
      <c r="IS64" s="443">
        <f>Daten_Polit!AQ64</f>
        <v>6.8</v>
      </c>
      <c r="IT64" s="227">
        <f>Daten_Polit!AR64</f>
        <v>26.8</v>
      </c>
      <c r="IU64" s="227">
        <f>Daten_Polit!AS64</f>
        <v>3.3</v>
      </c>
      <c r="IV64" s="227">
        <f>Daten_Polit!AT64</f>
        <v>3.4</v>
      </c>
      <c r="IW64" s="227">
        <f>Daten_Polit!AU64</f>
        <v>3.1</v>
      </c>
      <c r="IX64" s="444" t="s">
        <v>820</v>
      </c>
      <c r="IY64" s="444" t="s">
        <v>820</v>
      </c>
      <c r="IZ64" s="444" t="s">
        <v>820</v>
      </c>
      <c r="JA64" s="444" t="s">
        <v>820</v>
      </c>
      <c r="JB64" s="444" t="s">
        <v>820</v>
      </c>
      <c r="JC64" s="444" t="s">
        <v>820</v>
      </c>
      <c r="JD64" s="444" t="s">
        <v>820</v>
      </c>
      <c r="JE64" s="444" t="s">
        <v>820</v>
      </c>
      <c r="JF64" s="444" t="s">
        <v>820</v>
      </c>
      <c r="JG64" s="444" t="s">
        <v>820</v>
      </c>
      <c r="JH64" s="444" t="s">
        <v>820</v>
      </c>
      <c r="JI64" s="444" t="s">
        <v>820</v>
      </c>
      <c r="JJ64" s="444" t="s">
        <v>820</v>
      </c>
      <c r="JK64" s="444" t="s">
        <v>820</v>
      </c>
      <c r="JL64" s="444" t="s">
        <v>820</v>
      </c>
      <c r="JM64" s="444" t="s">
        <v>820</v>
      </c>
      <c r="JN64" s="444" t="s">
        <v>820</v>
      </c>
      <c r="JO64" s="444" t="s">
        <v>820</v>
      </c>
      <c r="JP64" s="444" t="s">
        <v>820</v>
      </c>
      <c r="JQ64" s="444" t="s">
        <v>820</v>
      </c>
      <c r="JR64" s="444" t="s">
        <v>820</v>
      </c>
      <c r="JS64" s="444" t="s">
        <v>820</v>
      </c>
      <c r="JT64" s="444" t="s">
        <v>820</v>
      </c>
      <c r="JU64" s="444" t="s">
        <v>820</v>
      </c>
      <c r="JV64" s="444" t="s">
        <v>820</v>
      </c>
      <c r="JW64" s="444" t="s">
        <v>820</v>
      </c>
      <c r="JX64" s="444" t="s">
        <v>820</v>
      </c>
      <c r="JY64" s="444" t="s">
        <v>820</v>
      </c>
      <c r="JZ64" s="444" t="s">
        <v>820</v>
      </c>
      <c r="KA64" s="445" t="s">
        <v>820</v>
      </c>
    </row>
    <row r="65" spans="4:287" ht="12.65" customHeight="1" x14ac:dyDescent="0.2">
      <c r="D65" s="276"/>
      <c r="E65" s="3" t="str">
        <f>Daten_Polit!E65</f>
        <v>03256</v>
      </c>
      <c r="F65" s="229" t="str">
        <f>Daten_Polit!F65</f>
        <v>Nienburg (Weser)</v>
      </c>
      <c r="G65" s="246"/>
      <c r="H65" s="531">
        <f>Daten_Polit!H65</f>
        <v>5.7</v>
      </c>
      <c r="I65" s="532">
        <f>Daten_Polit!I65</f>
        <v>19.600000000000001</v>
      </c>
      <c r="J65" s="532">
        <f>Daten_Polit!J65</f>
        <v>3.2</v>
      </c>
      <c r="K65" s="532">
        <f>Daten_Polit!K65</f>
        <v>3.4</v>
      </c>
      <c r="L65" s="532">
        <f>Daten_Polit!L65</f>
        <v>1.9</v>
      </c>
      <c r="M65" s="308">
        <v>0.67378264595208825</v>
      </c>
      <c r="N65" s="308">
        <v>2.5767950879071782</v>
      </c>
      <c r="O65" s="308">
        <v>0.49208418738799159</v>
      </c>
      <c r="P65" s="308">
        <v>0.50242902590942218</v>
      </c>
      <c r="Q65" s="308">
        <v>0.37901202503562548</v>
      </c>
      <c r="R65" s="308">
        <v>7.8480391062698791</v>
      </c>
      <c r="S65" s="308">
        <v>5.3638236159568651</v>
      </c>
      <c r="T65" s="308">
        <v>10.838696997985767</v>
      </c>
      <c r="U65" s="308">
        <v>10.916844349680401</v>
      </c>
      <c r="V65" s="308">
        <v>9.9183929692404256</v>
      </c>
      <c r="W65" s="308">
        <v>36.173694711593242</v>
      </c>
      <c r="X65" s="308">
        <v>40.448634316739877</v>
      </c>
      <c r="Y65" s="308">
        <v>30.862179963351661</v>
      </c>
      <c r="Z65" s="308">
        <v>31.520628260984346</v>
      </c>
      <c r="AA65" s="308">
        <v>23.220973782771537</v>
      </c>
      <c r="AB65" s="308">
        <v>100</v>
      </c>
      <c r="AC65" s="308">
        <v>15.431499461869407</v>
      </c>
      <c r="AD65" s="308">
        <v>80.911757540185221</v>
      </c>
      <c r="AE65" s="308">
        <v>70.144551996346891</v>
      </c>
      <c r="AF65" s="308">
        <v>10.767205543838323</v>
      </c>
      <c r="AG65" s="308">
        <v>100</v>
      </c>
      <c r="AH65" s="308">
        <v>54.886561954624781</v>
      </c>
      <c r="AI65" s="308">
        <v>45.113438045375219</v>
      </c>
      <c r="AJ65" s="308">
        <v>41.419429901105289</v>
      </c>
      <c r="AK65" s="308">
        <v>3.6940081442699246</v>
      </c>
      <c r="AL65" s="308">
        <v>100</v>
      </c>
      <c r="AM65" s="308">
        <v>9.9879275690641958</v>
      </c>
      <c r="AN65" s="308">
        <v>84.622556392040067</v>
      </c>
      <c r="AO65" s="308">
        <v>77.529476225220222</v>
      </c>
      <c r="AP65" s="337">
        <v>7.09308016681985</v>
      </c>
      <c r="AQ65" s="531">
        <f>Daten_Polit!M65</f>
        <v>5.5</v>
      </c>
      <c r="AR65" s="532">
        <f>Daten_Polit!N65</f>
        <v>19.7</v>
      </c>
      <c r="AS65" s="532">
        <f>Daten_Polit!O65</f>
        <v>3.1</v>
      </c>
      <c r="AT65" s="532">
        <f>Daten_Polit!P65</f>
        <v>3.2</v>
      </c>
      <c r="AU65" s="532">
        <f>Daten_Polit!Q65</f>
        <v>2</v>
      </c>
      <c r="AV65" s="308">
        <v>0.64561619989864039</v>
      </c>
      <c r="AW65" s="308">
        <v>2.3151988216522748</v>
      </c>
      <c r="AX65" s="308">
        <v>0.48107949492254848</v>
      </c>
      <c r="AY65" s="308">
        <v>0.48803811961189653</v>
      </c>
      <c r="AZ65" s="308">
        <v>0.40829137223233136</v>
      </c>
      <c r="BA65" s="308">
        <v>7.8016786680732721</v>
      </c>
      <c r="BB65" s="308">
        <v>5.1819279186066565</v>
      </c>
      <c r="BC65" s="308">
        <v>11.395311582207752</v>
      </c>
      <c r="BD65" s="308">
        <v>11.401203200747618</v>
      </c>
      <c r="BE65" s="308">
        <v>11.332503113327853</v>
      </c>
      <c r="BF65" s="308">
        <v>33.660415424824926</v>
      </c>
      <c r="BG65" s="308">
        <v>38.862353452016691</v>
      </c>
      <c r="BH65" s="308">
        <v>29.16778164303193</v>
      </c>
      <c r="BI65" s="308">
        <v>30.012300123001229</v>
      </c>
      <c r="BJ65" s="308">
        <v>20.223325062064571</v>
      </c>
      <c r="BK65" s="308">
        <v>100</v>
      </c>
      <c r="BL65" s="308">
        <v>15.942893663289201</v>
      </c>
      <c r="BM65" s="308">
        <v>80.728582190587943</v>
      </c>
      <c r="BN65" s="308">
        <v>69.598037563617439</v>
      </c>
      <c r="BO65" s="308">
        <v>11.130544626970503</v>
      </c>
      <c r="BP65" s="308">
        <v>100</v>
      </c>
      <c r="BQ65" s="308">
        <v>56.142941523922033</v>
      </c>
      <c r="BR65" s="308">
        <v>43.857058476077974</v>
      </c>
      <c r="BS65" s="308">
        <v>40.076786769049029</v>
      </c>
      <c r="BT65" s="308">
        <v>3.7802717070289429</v>
      </c>
      <c r="BU65" s="308">
        <v>100</v>
      </c>
      <c r="BV65" s="308">
        <v>10.254527395545702</v>
      </c>
      <c r="BW65" s="308">
        <v>84.851569601127068</v>
      </c>
      <c r="BX65" s="308">
        <v>77.447503020881214</v>
      </c>
      <c r="BY65" s="312">
        <v>7.4040665802458498</v>
      </c>
      <c r="BZ65" s="531">
        <f>Daten_Polit!R65</f>
        <v>5.3</v>
      </c>
      <c r="CA65" s="532">
        <f>Daten_Polit!S65</f>
        <v>18.5</v>
      </c>
      <c r="CB65" s="532">
        <f>Daten_Polit!T65</f>
        <v>3</v>
      </c>
      <c r="CC65" s="532">
        <f>Daten_Polit!U65</f>
        <v>3.1</v>
      </c>
      <c r="CD65" s="532">
        <f>Daten_Polit!V65</f>
        <v>2.2000000000000002</v>
      </c>
      <c r="CE65" s="309">
        <v>0.58485499462943069</v>
      </c>
      <c r="CF65" s="309">
        <v>2.0416076520447377</v>
      </c>
      <c r="CG65" s="309">
        <v>0.43430184080360901</v>
      </c>
      <c r="CH65" s="309">
        <v>0.44133738421920826</v>
      </c>
      <c r="CI65" s="309">
        <v>0.36344763399699637</v>
      </c>
      <c r="CJ65" s="309">
        <v>7.874938477043222</v>
      </c>
      <c r="CK65" s="309">
        <v>5.5202104759627941</v>
      </c>
      <c r="CL65" s="309">
        <v>11.585852823731011</v>
      </c>
      <c r="CM65" s="309">
        <v>11.800417378106621</v>
      </c>
      <c r="CN65" s="309">
        <v>9.6097845078647897</v>
      </c>
      <c r="CO65" s="309">
        <v>32.003585835947703</v>
      </c>
      <c r="CP65" s="309">
        <v>39.454554093219187</v>
      </c>
      <c r="CQ65" s="309">
        <v>27.651733271912299</v>
      </c>
      <c r="CR65" s="309">
        <v>28.602494403583535</v>
      </c>
      <c r="CS65" s="309">
        <v>19.064124783362217</v>
      </c>
      <c r="CT65" s="309">
        <v>100</v>
      </c>
      <c r="CU65" s="309">
        <v>15.72471121080728</v>
      </c>
      <c r="CV65" s="309">
        <v>81.140224864963884</v>
      </c>
      <c r="CW65" s="309">
        <v>69.898902026036495</v>
      </c>
      <c r="CX65" s="309">
        <v>11.241322838927372</v>
      </c>
      <c r="CY65" s="309">
        <v>100</v>
      </c>
      <c r="CZ65" s="309">
        <v>54.835526315789473</v>
      </c>
      <c r="DA65" s="309">
        <v>45.164473684210527</v>
      </c>
      <c r="DB65" s="309">
        <v>40.921052631578952</v>
      </c>
      <c r="DC65" s="309">
        <v>4.2434210526315788</v>
      </c>
      <c r="DD65" s="309">
        <v>100</v>
      </c>
      <c r="DE65" s="309">
        <v>10.594478273464777</v>
      </c>
      <c r="DF65" s="309">
        <v>84.862020115364416</v>
      </c>
      <c r="DG65" s="309">
        <v>77.196692839904202</v>
      </c>
      <c r="DH65" s="313">
        <v>7.6653272754602337</v>
      </c>
      <c r="DI65" s="565">
        <f>Daten_Polit!W65</f>
        <v>4.8</v>
      </c>
      <c r="DJ65" s="532">
        <f>Daten_Polit!X65</f>
        <v>18.399999999999999</v>
      </c>
      <c r="DK65" s="532">
        <f>Daten_Polit!Y65</f>
        <v>2.4</v>
      </c>
      <c r="DL65" s="532">
        <f>Daten_Polit!Z65</f>
        <v>2.5</v>
      </c>
      <c r="DM65" s="532">
        <f>Daten_Polit!AA65</f>
        <v>1.8</v>
      </c>
      <c r="DN65" s="309">
        <v>0.57546249151391715</v>
      </c>
      <c r="DO65" s="309">
        <v>2.2611856091232654</v>
      </c>
      <c r="DP65" s="309">
        <v>0.3931592235686342</v>
      </c>
      <c r="DQ65" s="309">
        <v>0.39763935301029996</v>
      </c>
      <c r="DR65" s="309">
        <v>0.3504508268488587</v>
      </c>
      <c r="DS65" s="309">
        <v>8.3314195309908392</v>
      </c>
      <c r="DT65" s="309">
        <v>5.6042405847902268</v>
      </c>
      <c r="DU65" s="309">
        <v>12.35469732579622</v>
      </c>
      <c r="DV65" s="309">
        <v>12.403045613036715</v>
      </c>
      <c r="DW65" s="309">
        <v>11.952662721896319</v>
      </c>
      <c r="DX65" s="309">
        <v>32.032511986870453</v>
      </c>
      <c r="DY65" s="309">
        <v>35.158156058724735</v>
      </c>
      <c r="DZ65" s="309">
        <v>27.431245592662929</v>
      </c>
      <c r="EA65" s="309">
        <v>28.209544312878364</v>
      </c>
      <c r="EB65" s="309">
        <v>20.913461538456513</v>
      </c>
      <c r="EC65" s="309">
        <v>100</v>
      </c>
      <c r="ED65" s="309">
        <v>15.562173955972469</v>
      </c>
      <c r="EE65" s="309">
        <v>81.298014278363979</v>
      </c>
      <c r="EF65" s="309">
        <v>69.783466908178653</v>
      </c>
      <c r="EG65" s="309">
        <v>11.514547370185307</v>
      </c>
      <c r="EH65" s="309">
        <v>100</v>
      </c>
      <c r="EI65" s="309">
        <v>60.47865459249676</v>
      </c>
      <c r="EJ65" s="309">
        <v>39.521345407503233</v>
      </c>
      <c r="EK65" s="309">
        <v>35.478654592496767</v>
      </c>
      <c r="EL65" s="309">
        <v>4.042690815006468</v>
      </c>
      <c r="EM65" s="309">
        <v>100</v>
      </c>
      <c r="EN65" s="309">
        <v>10.698151613847411</v>
      </c>
      <c r="EO65" s="309">
        <v>84.840290341346076</v>
      </c>
      <c r="EP65" s="309">
        <v>76.785461900691715</v>
      </c>
      <c r="EQ65" s="367">
        <v>8.0548284406543615</v>
      </c>
      <c r="ER65" s="531">
        <f>Daten_Polit!AB65</f>
        <v>4.8</v>
      </c>
      <c r="ES65" s="532">
        <f>Daten_Polit!AC65</f>
        <v>18.600000000000001</v>
      </c>
      <c r="ET65" s="532">
        <f>Daten_Polit!AD65</f>
        <v>2.2999999999999998</v>
      </c>
      <c r="EU65" s="532">
        <f>Daten_Polit!AE65</f>
        <v>2.4</v>
      </c>
      <c r="EV65" s="532">
        <f>Daten_Polit!AF65</f>
        <v>1.6</v>
      </c>
      <c r="EW65" s="309">
        <v>0.62382124252431137</v>
      </c>
      <c r="EX65" s="309">
        <v>2.716951243965716</v>
      </c>
      <c r="EY65" s="309">
        <v>0.39231283875534761</v>
      </c>
      <c r="EZ65" s="309">
        <v>0.39688217844937856</v>
      </c>
      <c r="FA65" s="309">
        <v>0.35081704781419576</v>
      </c>
      <c r="FB65" s="309">
        <v>8.6681035602067951</v>
      </c>
      <c r="FC65" s="309">
        <v>6.1268866717830646</v>
      </c>
      <c r="FD65" s="309">
        <v>12.6162636194529</v>
      </c>
      <c r="FE65" s="309">
        <v>12.595588235294489</v>
      </c>
      <c r="FF65" s="309">
        <v>12.809917355371899</v>
      </c>
      <c r="FG65" s="309">
        <v>27.342613754413797</v>
      </c>
      <c r="FH65" s="309">
        <v>30.129626471088688</v>
      </c>
      <c r="FI65" s="309">
        <v>23.004850820651317</v>
      </c>
      <c r="FJ65" s="309">
        <v>23.249834716814128</v>
      </c>
      <c r="FK65" s="309">
        <v>20.682451253476135</v>
      </c>
      <c r="FL65" s="309">
        <v>100</v>
      </c>
      <c r="FM65" s="309">
        <v>15.547076277832364</v>
      </c>
      <c r="FN65" s="309">
        <v>81.198447332302166</v>
      </c>
      <c r="FO65" s="309">
        <v>69.08181710801496</v>
      </c>
      <c r="FP65" s="309">
        <v>12.116630224287212</v>
      </c>
      <c r="FQ65" s="309">
        <v>100</v>
      </c>
      <c r="FR65" s="309">
        <v>61.649214659685867</v>
      </c>
      <c r="FS65" s="309">
        <v>38.35078534031414</v>
      </c>
      <c r="FT65" s="309">
        <v>34.849476439790578</v>
      </c>
      <c r="FU65" s="309">
        <v>3.50130890052356</v>
      </c>
      <c r="FV65" s="309">
        <v>100</v>
      </c>
      <c r="FW65" s="309">
        <v>10.738056693544461</v>
      </c>
      <c r="FX65" s="309">
        <v>84.645070160040717</v>
      </c>
      <c r="FY65" s="309">
        <v>76.248869527301736</v>
      </c>
      <c r="FZ65" s="313">
        <v>8.3962006327389851</v>
      </c>
      <c r="GA65" s="570">
        <f>Daten_Polit!AG65</f>
        <v>5.4</v>
      </c>
      <c r="GB65" s="571">
        <f>Daten_Polit!AH65</f>
        <v>20.2</v>
      </c>
      <c r="GC65" s="571">
        <f>Daten_Polit!AI65</f>
        <v>2.7</v>
      </c>
      <c r="GD65" s="571">
        <f>Daten_Polit!AJ65</f>
        <v>2.9</v>
      </c>
      <c r="GE65" s="571">
        <f>Daten_Polit!AK65</f>
        <v>2</v>
      </c>
      <c r="GF65" s="444">
        <v>0.61066537847601443</v>
      </c>
      <c r="GG65" s="444">
        <v>2.4918063609437824</v>
      </c>
      <c r="GH65" s="444">
        <v>0.40716949814195585</v>
      </c>
      <c r="GI65" s="444">
        <v>0.40795519593883334</v>
      </c>
      <c r="GJ65" s="444">
        <v>0.40032012014952167</v>
      </c>
      <c r="GK65" s="444">
        <v>7.2689851954066684</v>
      </c>
      <c r="GL65" s="444">
        <v>5.3068390391828268</v>
      </c>
      <c r="GM65" s="444">
        <v>10.048604046569459</v>
      </c>
      <c r="GN65" s="444">
        <v>10.105169792194882</v>
      </c>
      <c r="GO65" s="444">
        <v>9.5811518324587279</v>
      </c>
      <c r="GP65" s="444">
        <v>26.831861679995129</v>
      </c>
      <c r="GQ65" s="444">
        <v>29.422689374480903</v>
      </c>
      <c r="GR65" s="444">
        <v>23.177184871609718</v>
      </c>
      <c r="GS65" s="444">
        <v>23.852407754844279</v>
      </c>
      <c r="GT65" s="444">
        <v>17.677024961817153</v>
      </c>
      <c r="GU65" s="444">
        <v>100</v>
      </c>
      <c r="GV65" s="444">
        <v>15.648604111812761</v>
      </c>
      <c r="GW65" s="444">
        <v>80.753114443470025</v>
      </c>
      <c r="GX65" s="444">
        <v>68.386456123207168</v>
      </c>
      <c r="GY65" s="444">
        <v>12.366658320262855</v>
      </c>
      <c r="GZ65" s="444">
        <v>100</v>
      </c>
      <c r="HA65" s="444">
        <v>58.44053557364137</v>
      </c>
      <c r="HB65" s="444">
        <v>41.55946442635863</v>
      </c>
      <c r="HC65" s="444">
        <v>37.043843528485169</v>
      </c>
      <c r="HD65" s="444">
        <v>4.5156208978734593</v>
      </c>
      <c r="HE65" s="444">
        <v>100</v>
      </c>
      <c r="HF65" s="444">
        <v>10.756914650387515</v>
      </c>
      <c r="HG65" s="444">
        <v>84.147731237203857</v>
      </c>
      <c r="HH65" s="444">
        <v>75.488395184789141</v>
      </c>
      <c r="HI65" s="445">
        <v>8.6593360524147105</v>
      </c>
      <c r="HJ65" s="570">
        <f>Daten_Polit!AL65</f>
        <v>5.0999999999999996</v>
      </c>
      <c r="HK65" s="571">
        <f>Daten_Polit!AM65</f>
        <v>20</v>
      </c>
      <c r="HL65" s="571">
        <f>Daten_Polit!AN65</f>
        <v>2.5</v>
      </c>
      <c r="HM65" s="571">
        <f>Daten_Polit!AO65</f>
        <v>2.6</v>
      </c>
      <c r="HN65" s="571">
        <f>Daten_Polit!AP65</f>
        <v>1.8</v>
      </c>
      <c r="HO65" s="444">
        <v>0.51437770316019293</v>
      </c>
      <c r="HP65" s="444">
        <v>2.115800817775491</v>
      </c>
      <c r="HQ65" s="444">
        <v>0.33193847416084743</v>
      </c>
      <c r="HR65" s="444">
        <v>0.33819072656280408</v>
      </c>
      <c r="HS65" s="444">
        <v>0.2798775563063573</v>
      </c>
      <c r="HT65" s="444">
        <v>7.2953651281066376</v>
      </c>
      <c r="HU65" s="444">
        <v>5.1174728529120612</v>
      </c>
      <c r="HV65" s="444">
        <v>10.669520024457873</v>
      </c>
      <c r="HW65" s="444">
        <v>10.622811233949339</v>
      </c>
      <c r="HX65" s="444">
        <v>11.049107142859608</v>
      </c>
      <c r="HY65" s="444">
        <v>37.06013147718388</v>
      </c>
      <c r="HZ65" s="444">
        <v>40.835147437165389</v>
      </c>
      <c r="IA65" s="444">
        <v>31.146014402777201</v>
      </c>
      <c r="IB65" s="444">
        <v>31.738614966175277</v>
      </c>
      <c r="IC65" s="444">
        <v>26.342566421678608</v>
      </c>
      <c r="ID65" s="444">
        <v>100</v>
      </c>
      <c r="IE65" s="444">
        <v>15.776137748486613</v>
      </c>
      <c r="IF65" s="444">
        <v>80.738481528089039</v>
      </c>
      <c r="IG65" s="444">
        <v>68.153147216702976</v>
      </c>
      <c r="IH65" s="444">
        <v>12.585334311386074</v>
      </c>
      <c r="II65" s="444">
        <v>100</v>
      </c>
      <c r="IJ65" s="444">
        <v>61.788375558867358</v>
      </c>
      <c r="IK65" s="444">
        <v>38.211624441132635</v>
      </c>
      <c r="IL65" s="444">
        <v>33.740685543964233</v>
      </c>
      <c r="IM65" s="444">
        <v>4.4709388971684065</v>
      </c>
      <c r="IN65" s="444">
        <v>100</v>
      </c>
      <c r="IO65" s="444">
        <v>11.127010980725467</v>
      </c>
      <c r="IP65" s="444">
        <v>84.037354977074116</v>
      </c>
      <c r="IQ65" s="444">
        <v>75.026993300649693</v>
      </c>
      <c r="IR65" s="445">
        <v>9.010361676424429</v>
      </c>
      <c r="IS65" s="443">
        <f>Daten_Polit!AQ65</f>
        <v>5.3</v>
      </c>
      <c r="IT65" s="227">
        <f>Daten_Polit!AR65</f>
        <v>20.8</v>
      </c>
      <c r="IU65" s="227">
        <f>Daten_Polit!AS65</f>
        <v>2.5</v>
      </c>
      <c r="IV65" s="227">
        <f>Daten_Polit!AT65</f>
        <v>2.5</v>
      </c>
      <c r="IW65" s="227">
        <f>Daten_Polit!AU65</f>
        <v>2.1</v>
      </c>
      <c r="IX65" s="444" t="s">
        <v>820</v>
      </c>
      <c r="IY65" s="444" t="s">
        <v>820</v>
      </c>
      <c r="IZ65" s="444" t="s">
        <v>820</v>
      </c>
      <c r="JA65" s="444" t="s">
        <v>820</v>
      </c>
      <c r="JB65" s="444" t="s">
        <v>820</v>
      </c>
      <c r="JC65" s="444" t="s">
        <v>820</v>
      </c>
      <c r="JD65" s="444" t="s">
        <v>820</v>
      </c>
      <c r="JE65" s="444" t="s">
        <v>820</v>
      </c>
      <c r="JF65" s="444" t="s">
        <v>820</v>
      </c>
      <c r="JG65" s="444" t="s">
        <v>820</v>
      </c>
      <c r="JH65" s="444" t="s">
        <v>820</v>
      </c>
      <c r="JI65" s="444" t="s">
        <v>820</v>
      </c>
      <c r="JJ65" s="444" t="s">
        <v>820</v>
      </c>
      <c r="JK65" s="444" t="s">
        <v>820</v>
      </c>
      <c r="JL65" s="444" t="s">
        <v>820</v>
      </c>
      <c r="JM65" s="444" t="s">
        <v>820</v>
      </c>
      <c r="JN65" s="444" t="s">
        <v>820</v>
      </c>
      <c r="JO65" s="444" t="s">
        <v>820</v>
      </c>
      <c r="JP65" s="444" t="s">
        <v>820</v>
      </c>
      <c r="JQ65" s="444" t="s">
        <v>820</v>
      </c>
      <c r="JR65" s="444" t="s">
        <v>820</v>
      </c>
      <c r="JS65" s="444" t="s">
        <v>820</v>
      </c>
      <c r="JT65" s="444" t="s">
        <v>820</v>
      </c>
      <c r="JU65" s="444" t="s">
        <v>820</v>
      </c>
      <c r="JV65" s="444" t="s">
        <v>820</v>
      </c>
      <c r="JW65" s="444" t="s">
        <v>820</v>
      </c>
      <c r="JX65" s="444" t="s">
        <v>820</v>
      </c>
      <c r="JY65" s="444" t="s">
        <v>820</v>
      </c>
      <c r="JZ65" s="444" t="s">
        <v>820</v>
      </c>
      <c r="KA65" s="445" t="s">
        <v>820</v>
      </c>
    </row>
    <row r="66" spans="4:287" ht="12.65" customHeight="1" x14ac:dyDescent="0.2">
      <c r="D66" s="276"/>
      <c r="E66" s="3" t="str">
        <f>Daten_Polit!E66</f>
        <v>03257</v>
      </c>
      <c r="F66" s="229" t="str">
        <f>Daten_Polit!F66</f>
        <v>Schaumburg</v>
      </c>
      <c r="G66" s="246"/>
      <c r="H66" s="531">
        <f>Daten_Polit!H66</f>
        <v>6.6</v>
      </c>
      <c r="I66" s="532">
        <f>Daten_Polit!I66</f>
        <v>23.8</v>
      </c>
      <c r="J66" s="532">
        <f>Daten_Polit!J66</f>
        <v>3.9</v>
      </c>
      <c r="K66" s="532">
        <f>Daten_Polit!K66</f>
        <v>4.2</v>
      </c>
      <c r="L66" s="532">
        <f>Daten_Polit!L66</f>
        <v>2.2999999999999998</v>
      </c>
      <c r="M66" s="308">
        <v>0.72377000231557653</v>
      </c>
      <c r="N66" s="308">
        <v>2.9502693318400728</v>
      </c>
      <c r="O66" s="308">
        <v>0.55234384431712891</v>
      </c>
      <c r="P66" s="308">
        <v>0.57334701063431492</v>
      </c>
      <c r="Q66" s="308">
        <v>0.38938984375275243</v>
      </c>
      <c r="R66" s="308">
        <v>7.2613712215123485</v>
      </c>
      <c r="S66" s="308">
        <v>4.6531847749082846</v>
      </c>
      <c r="T66" s="308">
        <v>10.077442084621264</v>
      </c>
      <c r="U66" s="308">
        <v>9.9216519001243331</v>
      </c>
      <c r="V66" s="308">
        <v>11.611972592861393</v>
      </c>
      <c r="W66" s="308">
        <v>37.610373080900239</v>
      </c>
      <c r="X66" s="308">
        <v>43.098055654078699</v>
      </c>
      <c r="Y66" s="308">
        <v>33.70628903510282</v>
      </c>
      <c r="Z66" s="308">
        <v>34.26825677267226</v>
      </c>
      <c r="AA66" s="308">
        <v>28.200504868392095</v>
      </c>
      <c r="AB66" s="308">
        <v>100</v>
      </c>
      <c r="AC66" s="308">
        <v>13.744245397313643</v>
      </c>
      <c r="AD66" s="308">
        <v>82.934060290803316</v>
      </c>
      <c r="AE66" s="308">
        <v>69.740139218548009</v>
      </c>
      <c r="AF66" s="308">
        <v>13.193921072255305</v>
      </c>
      <c r="AG66" s="308">
        <v>100</v>
      </c>
      <c r="AH66" s="308">
        <v>51.410022316899983</v>
      </c>
      <c r="AI66" s="308">
        <v>48.589977683100024</v>
      </c>
      <c r="AJ66" s="308">
        <v>44.086021505376344</v>
      </c>
      <c r="AK66" s="308">
        <v>4.5039561777236763</v>
      </c>
      <c r="AL66" s="308">
        <v>100</v>
      </c>
      <c r="AM66" s="308">
        <v>8.2690242952396282</v>
      </c>
      <c r="AN66" s="308">
        <v>86.868265017765395</v>
      </c>
      <c r="AO66" s="308">
        <v>76.95014848671336</v>
      </c>
      <c r="AP66" s="337">
        <v>9.9181165310520214</v>
      </c>
      <c r="AQ66" s="531">
        <f>Daten_Polit!M66</f>
        <v>6.3</v>
      </c>
      <c r="AR66" s="532">
        <f>Daten_Polit!N66</f>
        <v>23.7</v>
      </c>
      <c r="AS66" s="532">
        <f>Daten_Polit!O66</f>
        <v>3.6</v>
      </c>
      <c r="AT66" s="532">
        <f>Daten_Polit!P66</f>
        <v>3.9</v>
      </c>
      <c r="AU66" s="532">
        <f>Daten_Polit!Q66</f>
        <v>2.1</v>
      </c>
      <c r="AV66" s="308">
        <v>0.69093208092485547</v>
      </c>
      <c r="AW66" s="308">
        <v>2.7819146158952877</v>
      </c>
      <c r="AX66" s="308">
        <v>0.52392183806557613</v>
      </c>
      <c r="AY66" s="308">
        <v>0.54495152662980895</v>
      </c>
      <c r="AZ66" s="308">
        <v>0.36730058064875992</v>
      </c>
      <c r="BA66" s="308">
        <v>7.1044275160828105</v>
      </c>
      <c r="BB66" s="308">
        <v>4.4853651227065967</v>
      </c>
      <c r="BC66" s="308">
        <v>10.303878305169878</v>
      </c>
      <c r="BD66" s="308">
        <v>10.13766715316966</v>
      </c>
      <c r="BE66" s="308">
        <v>11.974623314827602</v>
      </c>
      <c r="BF66" s="308">
        <v>36.279908064224145</v>
      </c>
      <c r="BG66" s="308">
        <v>41.554234571201462</v>
      </c>
      <c r="BH66" s="308">
        <v>33.813470377473621</v>
      </c>
      <c r="BI66" s="308">
        <v>34.473684210526315</v>
      </c>
      <c r="BJ66" s="308">
        <v>27.322618580937252</v>
      </c>
      <c r="BK66" s="308">
        <v>100</v>
      </c>
      <c r="BL66" s="308">
        <v>13.86766674234236</v>
      </c>
      <c r="BM66" s="308">
        <v>83.078935157567912</v>
      </c>
      <c r="BN66" s="308">
        <v>69.463696038699837</v>
      </c>
      <c r="BO66" s="308">
        <v>13.615239118868066</v>
      </c>
      <c r="BP66" s="308">
        <v>100</v>
      </c>
      <c r="BQ66" s="308">
        <v>51.691849329644612</v>
      </c>
      <c r="BR66" s="308">
        <v>48.308150670355403</v>
      </c>
      <c r="BS66" s="308">
        <v>44.24345605447968</v>
      </c>
      <c r="BT66" s="308">
        <v>4.0646946158757196</v>
      </c>
      <c r="BU66" s="308">
        <v>100</v>
      </c>
      <c r="BV66" s="308">
        <v>8.4257840834496633</v>
      </c>
      <c r="BW66" s="308">
        <v>87.13779973157925</v>
      </c>
      <c r="BX66" s="308">
        <v>76.822736220895223</v>
      </c>
      <c r="BY66" s="312">
        <v>10.315063510684018</v>
      </c>
      <c r="BZ66" s="531">
        <f>Daten_Polit!R66</f>
        <v>6</v>
      </c>
      <c r="CA66" s="532">
        <f>Daten_Polit!S66</f>
        <v>23.6</v>
      </c>
      <c r="CB66" s="532">
        <f>Daten_Polit!T66</f>
        <v>3.3</v>
      </c>
      <c r="CC66" s="532">
        <f>Daten_Polit!U66</f>
        <v>3.5</v>
      </c>
      <c r="CD66" s="532">
        <f>Daten_Polit!V66</f>
        <v>2</v>
      </c>
      <c r="CE66" s="309">
        <v>0.67150373237652528</v>
      </c>
      <c r="CF66" s="309">
        <v>2.6897006944316</v>
      </c>
      <c r="CG66" s="309">
        <v>0.50791960507338563</v>
      </c>
      <c r="CH66" s="309">
        <v>0.52496947889801926</v>
      </c>
      <c r="CI66" s="309">
        <v>0.38489518941906858</v>
      </c>
      <c r="CJ66" s="309">
        <v>7.2883673434065459</v>
      </c>
      <c r="CK66" s="309">
        <v>4.364428069000108</v>
      </c>
      <c r="CL66" s="309">
        <v>10.994557930435983</v>
      </c>
      <c r="CM66" s="309">
        <v>10.652936021033995</v>
      </c>
      <c r="CN66" s="309">
        <v>14.066193853427897</v>
      </c>
      <c r="CO66" s="309">
        <v>33.427213822895311</v>
      </c>
      <c r="CP66" s="309">
        <v>37.626916185546492</v>
      </c>
      <c r="CQ66" s="309">
        <v>30.982517205917738</v>
      </c>
      <c r="CR66" s="309">
        <v>31.715778841507735</v>
      </c>
      <c r="CS66" s="309">
        <v>24.332935085639189</v>
      </c>
      <c r="CT66" s="309">
        <v>100</v>
      </c>
      <c r="CU66" s="309">
        <v>13.617113791733956</v>
      </c>
      <c r="CV66" s="309">
        <v>83.426460471956602</v>
      </c>
      <c r="CW66" s="309">
        <v>69.690727487182883</v>
      </c>
      <c r="CX66" s="309">
        <v>13.73573298477373</v>
      </c>
      <c r="CY66" s="309">
        <v>100</v>
      </c>
      <c r="CZ66" s="309">
        <v>52.645985401459846</v>
      </c>
      <c r="DA66" s="309">
        <v>47.354014598540154</v>
      </c>
      <c r="DB66" s="309">
        <v>43.020072992700733</v>
      </c>
      <c r="DC66" s="309">
        <v>4.3339416058394171</v>
      </c>
      <c r="DD66" s="309">
        <v>100</v>
      </c>
      <c r="DE66" s="309">
        <v>8.4844513377374255</v>
      </c>
      <c r="DF66" s="309">
        <v>87.277077198593574</v>
      </c>
      <c r="DG66" s="309">
        <v>76.653691853901591</v>
      </c>
      <c r="DH66" s="313">
        <v>10.623385344692002</v>
      </c>
      <c r="DI66" s="565">
        <f>Daten_Polit!W66</f>
        <v>6.1</v>
      </c>
      <c r="DJ66" s="532">
        <f>Daten_Polit!X66</f>
        <v>25.8</v>
      </c>
      <c r="DK66" s="532">
        <f>Daten_Polit!Y66</f>
        <v>3</v>
      </c>
      <c r="DL66" s="532">
        <f>Daten_Polit!Z66</f>
        <v>3.2</v>
      </c>
      <c r="DM66" s="532">
        <f>Daten_Polit!AA66</f>
        <v>2.1</v>
      </c>
      <c r="DN66" s="309">
        <v>0.62926227997419593</v>
      </c>
      <c r="DO66" s="309">
        <v>2.7468438517748837</v>
      </c>
      <c r="DP66" s="309">
        <v>0.44036941717228228</v>
      </c>
      <c r="DQ66" s="309">
        <v>0.45521814241744957</v>
      </c>
      <c r="DR66" s="309">
        <v>0.33776989959005815</v>
      </c>
      <c r="DS66" s="309">
        <v>7.0280209862172507</v>
      </c>
      <c r="DT66" s="309">
        <v>4.6282516816477726</v>
      </c>
      <c r="DU66" s="309">
        <v>10.528917449332674</v>
      </c>
      <c r="DV66" s="309">
        <v>10.459668815807976</v>
      </c>
      <c r="DW66" s="309">
        <v>11.078395288919973</v>
      </c>
      <c r="DX66" s="309">
        <v>31.628530689840655</v>
      </c>
      <c r="DY66" s="309">
        <v>34.007710008067825</v>
      </c>
      <c r="DZ66" s="309">
        <v>29.34480036561386</v>
      </c>
      <c r="EA66" s="309">
        <v>30.080577157311534</v>
      </c>
      <c r="EB66" s="309">
        <v>23.576937201612402</v>
      </c>
      <c r="EC66" s="309">
        <v>100</v>
      </c>
      <c r="ED66" s="309">
        <v>14.321117641609291</v>
      </c>
      <c r="EE66" s="309">
        <v>82.781075296884936</v>
      </c>
      <c r="EF66" s="309">
        <v>68.910192542303562</v>
      </c>
      <c r="EG66" s="309">
        <v>13.87088275458137</v>
      </c>
      <c r="EH66" s="309">
        <v>100</v>
      </c>
      <c r="EI66" s="309">
        <v>58.687016516830447</v>
      </c>
      <c r="EJ66" s="309">
        <v>41.31298348316956</v>
      </c>
      <c r="EK66" s="309">
        <v>36.504286012962581</v>
      </c>
      <c r="EL66" s="309">
        <v>4.808697470206984</v>
      </c>
      <c r="EM66" s="309">
        <v>100</v>
      </c>
      <c r="EN66" s="309">
        <v>8.976523015144986</v>
      </c>
      <c r="EO66" s="309">
        <v>86.902313036831785</v>
      </c>
      <c r="EP66" s="309">
        <v>75.915443089787487</v>
      </c>
      <c r="EQ66" s="367">
        <v>10.986869947044301</v>
      </c>
      <c r="ER66" s="531">
        <f>Daten_Polit!AB66</f>
        <v>5.3</v>
      </c>
      <c r="ES66" s="532">
        <f>Daten_Polit!AC66</f>
        <v>21.3</v>
      </c>
      <c r="ET66" s="532">
        <f>Daten_Polit!AD66</f>
        <v>2.8</v>
      </c>
      <c r="EU66" s="532">
        <f>Daten_Polit!AE66</f>
        <v>2.9</v>
      </c>
      <c r="EV66" s="532">
        <f>Daten_Polit!AF66</f>
        <v>2.1</v>
      </c>
      <c r="EW66" s="309">
        <v>0.61808920362777975</v>
      </c>
      <c r="EX66" s="309">
        <v>2.7801267787920132</v>
      </c>
      <c r="EY66" s="309">
        <v>0.42796769179883992</v>
      </c>
      <c r="EZ66" s="309">
        <v>0.43707223494769348</v>
      </c>
      <c r="FA66" s="309">
        <v>0.36737694278283095</v>
      </c>
      <c r="FB66" s="309">
        <v>7.5438898122146441</v>
      </c>
      <c r="FC66" s="309">
        <v>4.9781031887230736</v>
      </c>
      <c r="FD66" s="309">
        <v>11.138233432781847</v>
      </c>
      <c r="FE66" s="309">
        <v>10.94879207103058</v>
      </c>
      <c r="FF66" s="309">
        <v>12.472727272725457</v>
      </c>
      <c r="FG66" s="309">
        <v>32.813522775402561</v>
      </c>
      <c r="FH66" s="309">
        <v>36.847382615308248</v>
      </c>
      <c r="FI66" s="309">
        <v>27.929155313351501</v>
      </c>
      <c r="FJ66" s="309">
        <v>28.466206753460831</v>
      </c>
      <c r="FK66" s="309">
        <v>24.151769427227414</v>
      </c>
      <c r="FL66" s="309">
        <v>100</v>
      </c>
      <c r="FM66" s="309">
        <v>13.879580565606084</v>
      </c>
      <c r="FN66" s="309">
        <v>83.011731036516892</v>
      </c>
      <c r="FO66" s="309">
        <v>68.645044480949025</v>
      </c>
      <c r="FP66" s="309">
        <v>14.366686555567865</v>
      </c>
      <c r="FQ66" s="309">
        <v>100</v>
      </c>
      <c r="FR66" s="309">
        <v>57.7145612343298</v>
      </c>
      <c r="FS66" s="309">
        <v>42.2854387656702</v>
      </c>
      <c r="FT66" s="309">
        <v>36.764705882352942</v>
      </c>
      <c r="FU66" s="309">
        <v>5.5207328833172618</v>
      </c>
      <c r="FV66" s="309">
        <v>100</v>
      </c>
      <c r="FW66" s="309">
        <v>8.8744329841022935</v>
      </c>
      <c r="FX66" s="309">
        <v>86.774941867657958</v>
      </c>
      <c r="FY66" s="309">
        <v>75.439223515197099</v>
      </c>
      <c r="FZ66" s="313">
        <v>11.335718352460855</v>
      </c>
      <c r="GA66" s="570">
        <f>Daten_Polit!AG66</f>
        <v>5.7</v>
      </c>
      <c r="GB66" s="571">
        <f>Daten_Polit!AH66</f>
        <v>22.8</v>
      </c>
      <c r="GC66" s="571">
        <f>Daten_Polit!AI66</f>
        <v>3</v>
      </c>
      <c r="GD66" s="571">
        <f>Daten_Polit!AJ66</f>
        <v>3.2</v>
      </c>
      <c r="GE66" s="571">
        <f>Daten_Polit!AK66</f>
        <v>2.2000000000000002</v>
      </c>
      <c r="GF66" s="444">
        <v>0.6058955015367421</v>
      </c>
      <c r="GG66" s="444">
        <v>2.8169768736903031</v>
      </c>
      <c r="GH66" s="444">
        <v>0.40985395847350287</v>
      </c>
      <c r="GI66" s="444">
        <v>0.41979128181942754</v>
      </c>
      <c r="GJ66" s="444">
        <v>0.34609945652687307</v>
      </c>
      <c r="GK66" s="444">
        <v>6.6822371588012377</v>
      </c>
      <c r="GL66" s="444">
        <v>4.7982339382527055</v>
      </c>
      <c r="GM66" s="444">
        <v>9.1074305067945822</v>
      </c>
      <c r="GN66" s="444">
        <v>9.0462004066770696</v>
      </c>
      <c r="GO66" s="444">
        <v>9.5300261096618186</v>
      </c>
      <c r="GP66" s="444">
        <v>28.119982355535051</v>
      </c>
      <c r="GQ66" s="444">
        <v>30.767004341534012</v>
      </c>
      <c r="GR66" s="444">
        <v>24.694276862870549</v>
      </c>
      <c r="GS66" s="444">
        <v>25.15162825417514</v>
      </c>
      <c r="GT66" s="444">
        <v>21.530019367318072</v>
      </c>
      <c r="GU66" s="444">
        <v>100</v>
      </c>
      <c r="GV66" s="444">
        <v>13.877509164156205</v>
      </c>
      <c r="GW66" s="444">
        <v>82.60279166186946</v>
      </c>
      <c r="GX66" s="444">
        <v>67.818879834672458</v>
      </c>
      <c r="GY66" s="444">
        <v>14.783911827196999</v>
      </c>
      <c r="GZ66" s="444">
        <v>100</v>
      </c>
      <c r="HA66" s="444">
        <v>55.958230958230956</v>
      </c>
      <c r="HB66" s="444">
        <v>44.041769041769044</v>
      </c>
      <c r="HC66" s="444">
        <v>38.431613431613428</v>
      </c>
      <c r="HD66" s="444">
        <v>5.6101556101556103</v>
      </c>
      <c r="HE66" s="444">
        <v>100</v>
      </c>
      <c r="HF66" s="444">
        <v>8.9782929375650511</v>
      </c>
      <c r="HG66" s="444">
        <v>86.123132041479352</v>
      </c>
      <c r="HH66" s="444">
        <v>74.509450235358912</v>
      </c>
      <c r="HI66" s="445">
        <v>11.613681806120454</v>
      </c>
      <c r="HJ66" s="570">
        <f>Daten_Polit!AL66</f>
        <v>5.3</v>
      </c>
      <c r="HK66" s="571">
        <f>Daten_Polit!AM66</f>
        <v>21.6</v>
      </c>
      <c r="HL66" s="571">
        <f>Daten_Polit!AN66</f>
        <v>2.8</v>
      </c>
      <c r="HM66" s="571">
        <f>Daten_Polit!AO66</f>
        <v>3</v>
      </c>
      <c r="HN66" s="571">
        <f>Daten_Polit!AP66</f>
        <v>2</v>
      </c>
      <c r="HO66" s="444">
        <v>0.49932724545614959</v>
      </c>
      <c r="HP66" s="444">
        <v>2.1286279200459712</v>
      </c>
      <c r="HQ66" s="444">
        <v>0.35017805799820001</v>
      </c>
      <c r="HR66" s="444">
        <v>0.3587012375324139</v>
      </c>
      <c r="HS66" s="444">
        <v>0.29796617759993538</v>
      </c>
      <c r="HT66" s="444">
        <v>7.3718067898709165</v>
      </c>
      <c r="HU66" s="444">
        <v>5.2599737841561485</v>
      </c>
      <c r="HV66" s="444">
        <v>10.201000690131124</v>
      </c>
      <c r="HW66" s="444">
        <v>10.235404431723047</v>
      </c>
      <c r="HX66" s="444">
        <v>9.9623416638123974</v>
      </c>
      <c r="HY66" s="444">
        <v>35.399550493890871</v>
      </c>
      <c r="HZ66" s="444">
        <v>38.169604801034694</v>
      </c>
      <c r="IA66" s="444">
        <v>31.513342696626911</v>
      </c>
      <c r="IB66" s="444">
        <v>32.147701582516959</v>
      </c>
      <c r="IC66" s="444">
        <v>27.127474817627355</v>
      </c>
      <c r="ID66" s="444">
        <v>100</v>
      </c>
      <c r="IE66" s="444">
        <v>13.86512561722299</v>
      </c>
      <c r="IF66" s="444">
        <v>82.751245830012721</v>
      </c>
      <c r="IG66" s="444">
        <v>67.628231541140536</v>
      </c>
      <c r="IH66" s="444">
        <v>15.123014288872186</v>
      </c>
      <c r="II66" s="444">
        <v>100</v>
      </c>
      <c r="IJ66" s="444">
        <v>56.4924506387921</v>
      </c>
      <c r="IK66" s="444">
        <v>43.5075493612079</v>
      </c>
      <c r="IL66" s="444">
        <v>37.816492450638798</v>
      </c>
      <c r="IM66" s="444">
        <v>5.6910569105691051</v>
      </c>
      <c r="IN66" s="444">
        <v>100</v>
      </c>
      <c r="IO66" s="444">
        <v>9.2969026102713759</v>
      </c>
      <c r="IP66" s="444">
        <v>86.079288496134126</v>
      </c>
      <c r="IQ66" s="444">
        <v>73.999457985625142</v>
      </c>
      <c r="IR66" s="445">
        <v>12.079830510508986</v>
      </c>
      <c r="IS66" s="443">
        <f>Daten_Polit!AQ66</f>
        <v>5.3</v>
      </c>
      <c r="IT66" s="227">
        <f>Daten_Polit!AR66</f>
        <v>23.2</v>
      </c>
      <c r="IU66" s="227">
        <f>Daten_Polit!AS66</f>
        <v>2.5</v>
      </c>
      <c r="IV66" s="227">
        <f>Daten_Polit!AT66</f>
        <v>2.7</v>
      </c>
      <c r="IW66" s="227">
        <f>Daten_Polit!AU66</f>
        <v>1.7</v>
      </c>
      <c r="IX66" s="444" t="s">
        <v>820</v>
      </c>
      <c r="IY66" s="444" t="s">
        <v>820</v>
      </c>
      <c r="IZ66" s="444" t="s">
        <v>820</v>
      </c>
      <c r="JA66" s="444" t="s">
        <v>820</v>
      </c>
      <c r="JB66" s="444" t="s">
        <v>820</v>
      </c>
      <c r="JC66" s="444" t="s">
        <v>820</v>
      </c>
      <c r="JD66" s="444" t="s">
        <v>820</v>
      </c>
      <c r="JE66" s="444" t="s">
        <v>820</v>
      </c>
      <c r="JF66" s="444" t="s">
        <v>820</v>
      </c>
      <c r="JG66" s="444" t="s">
        <v>820</v>
      </c>
      <c r="JH66" s="444" t="s">
        <v>820</v>
      </c>
      <c r="JI66" s="444" t="s">
        <v>820</v>
      </c>
      <c r="JJ66" s="444" t="s">
        <v>820</v>
      </c>
      <c r="JK66" s="444" t="s">
        <v>820</v>
      </c>
      <c r="JL66" s="444" t="s">
        <v>820</v>
      </c>
      <c r="JM66" s="444" t="s">
        <v>820</v>
      </c>
      <c r="JN66" s="444" t="s">
        <v>820</v>
      </c>
      <c r="JO66" s="444" t="s">
        <v>820</v>
      </c>
      <c r="JP66" s="444" t="s">
        <v>820</v>
      </c>
      <c r="JQ66" s="444" t="s">
        <v>820</v>
      </c>
      <c r="JR66" s="444" t="s">
        <v>820</v>
      </c>
      <c r="JS66" s="444" t="s">
        <v>820</v>
      </c>
      <c r="JT66" s="444" t="s">
        <v>820</v>
      </c>
      <c r="JU66" s="444" t="s">
        <v>820</v>
      </c>
      <c r="JV66" s="444" t="s">
        <v>820</v>
      </c>
      <c r="JW66" s="444" t="s">
        <v>820</v>
      </c>
      <c r="JX66" s="444" t="s">
        <v>820</v>
      </c>
      <c r="JY66" s="444" t="s">
        <v>820</v>
      </c>
      <c r="JZ66" s="444" t="s">
        <v>820</v>
      </c>
      <c r="KA66" s="445" t="s">
        <v>820</v>
      </c>
    </row>
    <row r="67" spans="4:287" ht="12.65" customHeight="1" x14ac:dyDescent="0.2">
      <c r="D67" s="276"/>
      <c r="E67" s="3" t="str">
        <f>Daten_Polit!E67</f>
        <v>03351</v>
      </c>
      <c r="F67" s="229" t="str">
        <f>Daten_Polit!F67</f>
        <v>Celle</v>
      </c>
      <c r="G67" s="246"/>
      <c r="H67" s="531">
        <f>Daten_Polit!H67</f>
        <v>7.3</v>
      </c>
      <c r="I67" s="532">
        <f>Daten_Polit!I67</f>
        <v>27.1</v>
      </c>
      <c r="J67" s="532">
        <f>Daten_Polit!J67</f>
        <v>4.3</v>
      </c>
      <c r="K67" s="532">
        <f>Daten_Polit!K67</f>
        <v>4.7</v>
      </c>
      <c r="L67" s="532">
        <f>Daten_Polit!L67</f>
        <v>2.4</v>
      </c>
      <c r="M67" s="308">
        <v>0.7081999534185881</v>
      </c>
      <c r="N67" s="308">
        <v>2.6118429866717352</v>
      </c>
      <c r="O67" s="308">
        <v>0.5685138828874261</v>
      </c>
      <c r="P67" s="308">
        <v>0.58589288165756948</v>
      </c>
      <c r="Q67" s="308">
        <v>0.42945124902096848</v>
      </c>
      <c r="R67" s="308">
        <v>6.6453182717885664</v>
      </c>
      <c r="S67" s="308">
        <v>4.1616885702907211</v>
      </c>
      <c r="T67" s="308">
        <v>9.3231027958798549</v>
      </c>
      <c r="U67" s="308">
        <v>9.155111532167771</v>
      </c>
      <c r="V67" s="308">
        <v>11.138690660876344</v>
      </c>
      <c r="W67" s="308">
        <v>41.210203177415579</v>
      </c>
      <c r="X67" s="308">
        <v>45.799640610961369</v>
      </c>
      <c r="Y67" s="308">
        <v>36.106194690264722</v>
      </c>
      <c r="Z67" s="308">
        <v>37.114146285118679</v>
      </c>
      <c r="AA67" s="308">
        <v>25.279156327552695</v>
      </c>
      <c r="AB67" s="308">
        <v>100</v>
      </c>
      <c r="AC67" s="308">
        <v>13.843935385018854</v>
      </c>
      <c r="AD67" s="308">
        <v>82.277414283106808</v>
      </c>
      <c r="AE67" s="308">
        <v>69.362921561227424</v>
      </c>
      <c r="AF67" s="308">
        <v>12.914492721879384</v>
      </c>
      <c r="AG67" s="308">
        <v>100</v>
      </c>
      <c r="AH67" s="308">
        <v>51.796837565884033</v>
      </c>
      <c r="AI67" s="308">
        <v>48.20316243411596</v>
      </c>
      <c r="AJ67" s="308">
        <v>43.762977160198055</v>
      </c>
      <c r="AK67" s="308">
        <v>4.440185273917904</v>
      </c>
      <c r="AL67" s="308">
        <v>100</v>
      </c>
      <c r="AM67" s="308">
        <v>8.4267016517893865</v>
      </c>
      <c r="AN67" s="308">
        <v>85.856784154421092</v>
      </c>
      <c r="AO67" s="308">
        <v>76.319010090824065</v>
      </c>
      <c r="AP67" s="337">
        <v>9.5377740635970341</v>
      </c>
      <c r="AQ67" s="531">
        <f>Daten_Polit!M67</f>
        <v>7.2</v>
      </c>
      <c r="AR67" s="532">
        <f>Daten_Polit!N67</f>
        <v>26.5</v>
      </c>
      <c r="AS67" s="532">
        <f>Daten_Polit!O67</f>
        <v>4.2</v>
      </c>
      <c r="AT67" s="532">
        <f>Daten_Polit!P67</f>
        <v>4.5999999999999996</v>
      </c>
      <c r="AU67" s="532">
        <f>Daten_Polit!Q67</f>
        <v>2.2999999999999998</v>
      </c>
      <c r="AV67" s="308">
        <v>0.77141091768751335</v>
      </c>
      <c r="AW67" s="308">
        <v>2.7748384995763691</v>
      </c>
      <c r="AX67" s="308">
        <v>0.61224602735056011</v>
      </c>
      <c r="AY67" s="308">
        <v>0.63215562193283481</v>
      </c>
      <c r="AZ67" s="308">
        <v>0.45643266004919292</v>
      </c>
      <c r="BA67" s="308">
        <v>6.8645400861290558</v>
      </c>
      <c r="BB67" s="308">
        <v>4.3451352536166929</v>
      </c>
      <c r="BC67" s="308">
        <v>9.6922407699420301</v>
      </c>
      <c r="BD67" s="308">
        <v>9.5358373945086132</v>
      </c>
      <c r="BE67" s="308">
        <v>11.373801916934362</v>
      </c>
      <c r="BF67" s="308">
        <v>38.223570859155309</v>
      </c>
      <c r="BG67" s="308">
        <v>43.065599173552236</v>
      </c>
      <c r="BH67" s="308">
        <v>34.169884169884547</v>
      </c>
      <c r="BI67" s="308">
        <v>34.686105325796305</v>
      </c>
      <c r="BJ67" s="308">
        <v>28.693181818181817</v>
      </c>
      <c r="BK67" s="308">
        <v>100</v>
      </c>
      <c r="BL67" s="308">
        <v>14.067667960146879</v>
      </c>
      <c r="BM67" s="308">
        <v>82.527168892158684</v>
      </c>
      <c r="BN67" s="308">
        <v>69.336980406960976</v>
      </c>
      <c r="BO67" s="308">
        <v>13.190188485197718</v>
      </c>
      <c r="BP67" s="308">
        <v>100</v>
      </c>
      <c r="BQ67" s="308">
        <v>51.107072042300075</v>
      </c>
      <c r="BR67" s="308">
        <v>48.892927957699939</v>
      </c>
      <c r="BS67" s="308">
        <v>44.943820224719097</v>
      </c>
      <c r="BT67" s="308">
        <v>3.9491077329808331</v>
      </c>
      <c r="BU67" s="308">
        <v>100</v>
      </c>
      <c r="BV67" s="308">
        <v>8.7690600135036778</v>
      </c>
      <c r="BW67" s="308">
        <v>86.253506072892222</v>
      </c>
      <c r="BX67" s="308">
        <v>76.480894008976648</v>
      </c>
      <c r="BY67" s="312">
        <v>9.7726120639155596</v>
      </c>
      <c r="BZ67" s="531">
        <f>Daten_Polit!R67</f>
        <v>7.1</v>
      </c>
      <c r="CA67" s="532">
        <f>Daten_Polit!S67</f>
        <v>26.5</v>
      </c>
      <c r="CB67" s="532">
        <f>Daten_Polit!T67</f>
        <v>4.0999999999999996</v>
      </c>
      <c r="CC67" s="532">
        <f>Daten_Polit!U67</f>
        <v>4.4000000000000004</v>
      </c>
      <c r="CD67" s="532">
        <f>Daten_Polit!V67</f>
        <v>2.6</v>
      </c>
      <c r="CE67" s="309">
        <v>0.67934211632207087</v>
      </c>
      <c r="CF67" s="309">
        <v>2.3342408541141757</v>
      </c>
      <c r="CG67" s="309">
        <v>0.54631366517454127</v>
      </c>
      <c r="CH67" s="309">
        <v>0.56299398773996479</v>
      </c>
      <c r="CI67" s="309">
        <v>0.42150958945995048</v>
      </c>
      <c r="CJ67" s="309">
        <v>6.9313576167488096</v>
      </c>
      <c r="CK67" s="309">
        <v>4.4903108057330448</v>
      </c>
      <c r="CL67" s="309">
        <v>10.118127460988532</v>
      </c>
      <c r="CM67" s="309">
        <v>10.003886262063476</v>
      </c>
      <c r="CN67" s="309">
        <v>11.153507484589239</v>
      </c>
      <c r="CO67" s="309">
        <v>37.569570871260474</v>
      </c>
      <c r="CP67" s="309">
        <v>43.702040052403952</v>
      </c>
      <c r="CQ67" s="309">
        <v>34.610849056602184</v>
      </c>
      <c r="CR67" s="309">
        <v>35.331478146994463</v>
      </c>
      <c r="CS67" s="309">
        <v>28.088888888888892</v>
      </c>
      <c r="CT67" s="309">
        <v>100</v>
      </c>
      <c r="CU67" s="309">
        <v>14.121748946299636</v>
      </c>
      <c r="CV67" s="309">
        <v>82.60825330181251</v>
      </c>
      <c r="CW67" s="309">
        <v>69.252964399147743</v>
      </c>
      <c r="CX67" s="309">
        <v>13.355288902664769</v>
      </c>
      <c r="CY67" s="309">
        <v>100</v>
      </c>
      <c r="CZ67" s="309">
        <v>52.292020373514433</v>
      </c>
      <c r="DA67" s="309">
        <v>47.70797962648556</v>
      </c>
      <c r="DB67" s="309">
        <v>42.699490662139212</v>
      </c>
      <c r="DC67" s="309">
        <v>5.0084889643463502</v>
      </c>
      <c r="DD67" s="309">
        <v>100</v>
      </c>
      <c r="DE67" s="309">
        <v>8.8912101344810015</v>
      </c>
      <c r="DF67" s="309">
        <v>86.360617903844755</v>
      </c>
      <c r="DG67" s="309">
        <v>76.179120996076449</v>
      </c>
      <c r="DH67" s="313">
        <v>10.181496907768301</v>
      </c>
      <c r="DI67" s="565">
        <f>Daten_Polit!W67</f>
        <v>6.2</v>
      </c>
      <c r="DJ67" s="532">
        <f>Daten_Polit!X67</f>
        <v>24.6</v>
      </c>
      <c r="DK67" s="532">
        <f>Daten_Polit!Y67</f>
        <v>3.3</v>
      </c>
      <c r="DL67" s="532">
        <f>Daten_Polit!Z67</f>
        <v>3.5</v>
      </c>
      <c r="DM67" s="532">
        <f>Daten_Polit!AA67</f>
        <v>2.1</v>
      </c>
      <c r="DN67" s="309">
        <v>0.66613108388565312</v>
      </c>
      <c r="DO67" s="309">
        <v>2.7357278944681092</v>
      </c>
      <c r="DP67" s="309">
        <v>0.48783508877355797</v>
      </c>
      <c r="DQ67" s="309">
        <v>0.50160327784055236</v>
      </c>
      <c r="DR67" s="309">
        <v>0.38859740863304992</v>
      </c>
      <c r="DS67" s="309">
        <v>7.4669435993447664</v>
      </c>
      <c r="DT67" s="309">
        <v>4.8764612460621217</v>
      </c>
      <c r="DU67" s="309">
        <v>10.789324247586601</v>
      </c>
      <c r="DV67" s="309">
        <v>10.71667782987274</v>
      </c>
      <c r="DW67" s="309">
        <v>11.426705843943846</v>
      </c>
      <c r="DX67" s="309">
        <v>36.491450658719963</v>
      </c>
      <c r="DY67" s="309">
        <v>40.056683986773741</v>
      </c>
      <c r="DZ67" s="309">
        <v>31.931894807822847</v>
      </c>
      <c r="EA67" s="309">
        <v>32.720174187250286</v>
      </c>
      <c r="EB67" s="309">
        <v>24.983454665800792</v>
      </c>
      <c r="EC67" s="309">
        <v>100</v>
      </c>
      <c r="ED67" s="309">
        <v>14.056037579170191</v>
      </c>
      <c r="EE67" s="309">
        <v>82.664900953546876</v>
      </c>
      <c r="EF67" s="309">
        <v>69.080811594065111</v>
      </c>
      <c r="EG67" s="309">
        <v>13.584089359481766</v>
      </c>
      <c r="EH67" s="309">
        <v>100</v>
      </c>
      <c r="EI67" s="309">
        <v>57.349177330895799</v>
      </c>
      <c r="EJ67" s="309">
        <v>42.650822669104201</v>
      </c>
      <c r="EK67" s="309">
        <v>38.263254113345511</v>
      </c>
      <c r="EL67" s="309">
        <v>4.3875685557586834</v>
      </c>
      <c r="EM67" s="309">
        <v>100</v>
      </c>
      <c r="EN67" s="309">
        <v>8.9429092436789901</v>
      </c>
      <c r="EO67" s="309">
        <v>86.397520561502787</v>
      </c>
      <c r="EP67" s="309">
        <v>75.871187669659108</v>
      </c>
      <c r="EQ67" s="367">
        <v>10.526332891843678</v>
      </c>
      <c r="ER67" s="531">
        <f>Daten_Polit!AB67</f>
        <v>5.7</v>
      </c>
      <c r="ES67" s="532">
        <f>Daten_Polit!AC67</f>
        <v>22.7</v>
      </c>
      <c r="ET67" s="532">
        <f>Daten_Polit!AD67</f>
        <v>3</v>
      </c>
      <c r="EU67" s="532">
        <f>Daten_Polit!AE67</f>
        <v>3.3</v>
      </c>
      <c r="EV67" s="532">
        <f>Daten_Polit!AF67</f>
        <v>1.9</v>
      </c>
      <c r="EW67" s="309">
        <v>0.67162480078925402</v>
      </c>
      <c r="EX67" s="309">
        <v>2.7302553795577067</v>
      </c>
      <c r="EY67" s="309">
        <v>0.48809421936258818</v>
      </c>
      <c r="EZ67" s="309">
        <v>0.50449256235595519</v>
      </c>
      <c r="FA67" s="309">
        <v>0.37433901913597317</v>
      </c>
      <c r="FB67" s="309">
        <v>7.8002997081788292</v>
      </c>
      <c r="FC67" s="309">
        <v>5.3544770864434588</v>
      </c>
      <c r="FD67" s="309">
        <v>10.910329496970348</v>
      </c>
      <c r="FE67" s="309">
        <v>10.644647831277187</v>
      </c>
      <c r="FF67" s="309">
        <v>13.328504165159483</v>
      </c>
      <c r="FG67" s="309">
        <v>32.558286872782773</v>
      </c>
      <c r="FH67" s="309">
        <v>36.125580341977845</v>
      </c>
      <c r="FI67" s="309">
        <v>28.028477940382267</v>
      </c>
      <c r="FJ67" s="309">
        <v>29.000319386776251</v>
      </c>
      <c r="FK67" s="309">
        <v>19.218241042345277</v>
      </c>
      <c r="FL67" s="309">
        <v>100</v>
      </c>
      <c r="FM67" s="309">
        <v>14.048490405048602</v>
      </c>
      <c r="FN67" s="309">
        <v>82.610417149347597</v>
      </c>
      <c r="FO67" s="309">
        <v>68.645520201927269</v>
      </c>
      <c r="FP67" s="309">
        <v>13.964896947420316</v>
      </c>
      <c r="FQ67" s="309">
        <v>100</v>
      </c>
      <c r="FR67" s="309">
        <v>56.438515081206496</v>
      </c>
      <c r="FS67" s="309">
        <v>43.561484918793504</v>
      </c>
      <c r="FT67" s="309">
        <v>39.346481051817477</v>
      </c>
      <c r="FU67" s="309">
        <v>4.2150038669760246</v>
      </c>
      <c r="FV67" s="309">
        <v>100</v>
      </c>
      <c r="FW67" s="309">
        <v>9.2096963670620937</v>
      </c>
      <c r="FX67" s="309">
        <v>86.085135537013173</v>
      </c>
      <c r="FY67" s="309">
        <v>75.239072154931534</v>
      </c>
      <c r="FZ67" s="313">
        <v>10.846063382081644</v>
      </c>
      <c r="GA67" s="570">
        <f>Daten_Polit!AG67</f>
        <v>6.4</v>
      </c>
      <c r="GB67" s="571">
        <f>Daten_Polit!AH67</f>
        <v>25.5</v>
      </c>
      <c r="GC67" s="571">
        <f>Daten_Polit!AI67</f>
        <v>3.4</v>
      </c>
      <c r="GD67" s="571">
        <f>Daten_Polit!AJ67</f>
        <v>3.6</v>
      </c>
      <c r="GE67" s="571">
        <f>Daten_Polit!AK67</f>
        <v>2.1</v>
      </c>
      <c r="GF67" s="444">
        <v>0.67521315898086354</v>
      </c>
      <c r="GG67" s="444">
        <v>2.8514651517885659</v>
      </c>
      <c r="GH67" s="444">
        <v>0.47312568618057671</v>
      </c>
      <c r="GI67" s="444">
        <v>0.48874189627367698</v>
      </c>
      <c r="GJ67" s="444">
        <v>0.36872027006611807</v>
      </c>
      <c r="GK67" s="444">
        <v>6.6165951359084412</v>
      </c>
      <c r="GL67" s="444">
        <v>4.6638047095283328</v>
      </c>
      <c r="GM67" s="444">
        <v>9.1352767769405929</v>
      </c>
      <c r="GN67" s="444">
        <v>8.9766146176966508</v>
      </c>
      <c r="GO67" s="444">
        <v>10.467980295565212</v>
      </c>
      <c r="GP67" s="444">
        <v>30.675949116328383</v>
      </c>
      <c r="GQ67" s="444">
        <v>34.042606642214395</v>
      </c>
      <c r="GR67" s="444">
        <v>26.336595165577698</v>
      </c>
      <c r="GS67" s="444">
        <v>27.12374460679559</v>
      </c>
      <c r="GT67" s="444">
        <v>19.719597683642828</v>
      </c>
      <c r="GU67" s="444">
        <v>100</v>
      </c>
      <c r="GV67" s="444">
        <v>14.383460081202337</v>
      </c>
      <c r="GW67" s="444">
        <v>82.079072011072668</v>
      </c>
      <c r="GX67" s="444">
        <v>67.589600716325009</v>
      </c>
      <c r="GY67" s="444">
        <v>14.489471294747643</v>
      </c>
      <c r="GZ67" s="444">
        <v>100</v>
      </c>
      <c r="HA67" s="444">
        <v>56.951612903225801</v>
      </c>
      <c r="HB67" s="444">
        <v>43.048387096774192</v>
      </c>
      <c r="HC67" s="444">
        <v>38.225806451612904</v>
      </c>
      <c r="HD67" s="444">
        <v>4.82258064516129</v>
      </c>
      <c r="HE67" s="444">
        <v>100</v>
      </c>
      <c r="HF67" s="444">
        <v>9.4894613820129337</v>
      </c>
      <c r="HG67" s="444">
        <v>85.52156147909902</v>
      </c>
      <c r="HH67" s="444">
        <v>74.394211236085155</v>
      </c>
      <c r="HI67" s="445">
        <v>11.127350243013852</v>
      </c>
      <c r="HJ67" s="570">
        <f>Daten_Polit!AL67</f>
        <v>6</v>
      </c>
      <c r="HK67" s="571">
        <f>Daten_Polit!AM67</f>
        <v>24.1</v>
      </c>
      <c r="HL67" s="571">
        <f>Daten_Polit!AN67</f>
        <v>3.1</v>
      </c>
      <c r="HM67" s="571">
        <f>Daten_Polit!AO67</f>
        <v>3.4</v>
      </c>
      <c r="HN67" s="571">
        <f>Daten_Polit!AP67</f>
        <v>1.9</v>
      </c>
      <c r="HO67" s="444">
        <v>0.58547455432725826</v>
      </c>
      <c r="HP67" s="444">
        <v>2.4106919100386826</v>
      </c>
      <c r="HQ67" s="444">
        <v>0.41106923643386445</v>
      </c>
      <c r="HR67" s="444">
        <v>0.42124603643445468</v>
      </c>
      <c r="HS67" s="444">
        <v>0.34545428074804779</v>
      </c>
      <c r="HT67" s="444">
        <v>7.1444315460009529</v>
      </c>
      <c r="HU67" s="444">
        <v>4.9956065539876988</v>
      </c>
      <c r="HV67" s="444">
        <v>9.9798971004122805</v>
      </c>
      <c r="HW67" s="444">
        <v>9.7783373392850326</v>
      </c>
      <c r="HX67" s="444">
        <v>11.663479923518166</v>
      </c>
      <c r="HY67" s="444">
        <v>37.097061972166429</v>
      </c>
      <c r="HZ67" s="444">
        <v>40.278175709114258</v>
      </c>
      <c r="IA67" s="444">
        <v>32.846943019548497</v>
      </c>
      <c r="IB67" s="444">
        <v>33.728293384095934</v>
      </c>
      <c r="IC67" s="444">
        <v>25.554484088717455</v>
      </c>
      <c r="ID67" s="444">
        <v>100</v>
      </c>
      <c r="IE67" s="444">
        <v>14.32615135601511</v>
      </c>
      <c r="IF67" s="444">
        <v>82.289048779648795</v>
      </c>
      <c r="IG67" s="444">
        <v>67.573903986803472</v>
      </c>
      <c r="IH67" s="444">
        <v>14.715144792845326</v>
      </c>
      <c r="II67" s="444">
        <v>100</v>
      </c>
      <c r="IJ67" s="444">
        <v>57.464028776978417</v>
      </c>
      <c r="IK67" s="444">
        <v>42.535971223021576</v>
      </c>
      <c r="IL67" s="444">
        <v>37.89568345323741</v>
      </c>
      <c r="IM67" s="444">
        <v>4.6402877697841713</v>
      </c>
      <c r="IN67" s="444">
        <v>100</v>
      </c>
      <c r="IO67" s="444">
        <v>9.6846730003570087</v>
      </c>
      <c r="IP67" s="444">
        <v>85.632028523395604</v>
      </c>
      <c r="IQ67" s="444">
        <v>74.133943803823215</v>
      </c>
      <c r="IR67" s="445">
        <v>11.498084719572379</v>
      </c>
      <c r="IS67" s="443">
        <f>Daten_Polit!AQ67</f>
        <v>5.5</v>
      </c>
      <c r="IT67" s="227">
        <f>Daten_Polit!AR67</f>
        <v>22.5</v>
      </c>
      <c r="IU67" s="227">
        <f>Daten_Polit!AS67</f>
        <v>2.7</v>
      </c>
      <c r="IV67" s="227">
        <f>Daten_Polit!AT67</f>
        <v>2.9</v>
      </c>
      <c r="IW67" s="227">
        <f>Daten_Polit!AU67</f>
        <v>2.1</v>
      </c>
      <c r="IX67" s="444" t="s">
        <v>820</v>
      </c>
      <c r="IY67" s="444" t="s">
        <v>820</v>
      </c>
      <c r="IZ67" s="444" t="s">
        <v>820</v>
      </c>
      <c r="JA67" s="444" t="s">
        <v>820</v>
      </c>
      <c r="JB67" s="444" t="s">
        <v>820</v>
      </c>
      <c r="JC67" s="444" t="s">
        <v>820</v>
      </c>
      <c r="JD67" s="444" t="s">
        <v>820</v>
      </c>
      <c r="JE67" s="444" t="s">
        <v>820</v>
      </c>
      <c r="JF67" s="444" t="s">
        <v>820</v>
      </c>
      <c r="JG67" s="444" t="s">
        <v>820</v>
      </c>
      <c r="JH67" s="444" t="s">
        <v>820</v>
      </c>
      <c r="JI67" s="444" t="s">
        <v>820</v>
      </c>
      <c r="JJ67" s="444" t="s">
        <v>820</v>
      </c>
      <c r="JK67" s="444" t="s">
        <v>820</v>
      </c>
      <c r="JL67" s="444" t="s">
        <v>820</v>
      </c>
      <c r="JM67" s="444" t="s">
        <v>820</v>
      </c>
      <c r="JN67" s="444" t="s">
        <v>820</v>
      </c>
      <c r="JO67" s="444" t="s">
        <v>820</v>
      </c>
      <c r="JP67" s="444" t="s">
        <v>820</v>
      </c>
      <c r="JQ67" s="444" t="s">
        <v>820</v>
      </c>
      <c r="JR67" s="444" t="s">
        <v>820</v>
      </c>
      <c r="JS67" s="444" t="s">
        <v>820</v>
      </c>
      <c r="JT67" s="444" t="s">
        <v>820</v>
      </c>
      <c r="JU67" s="444" t="s">
        <v>820</v>
      </c>
      <c r="JV67" s="444" t="s">
        <v>820</v>
      </c>
      <c r="JW67" s="444" t="s">
        <v>820</v>
      </c>
      <c r="JX67" s="444" t="s">
        <v>820</v>
      </c>
      <c r="JY67" s="444" t="s">
        <v>820</v>
      </c>
      <c r="JZ67" s="444" t="s">
        <v>820</v>
      </c>
      <c r="KA67" s="445" t="s">
        <v>820</v>
      </c>
    </row>
    <row r="68" spans="4:287" ht="12.65" customHeight="1" x14ac:dyDescent="0.2">
      <c r="D68" s="276"/>
      <c r="E68" s="3" t="str">
        <f>Daten_Polit!E68</f>
        <v>03352</v>
      </c>
      <c r="F68" s="229" t="str">
        <f>Daten_Polit!F68</f>
        <v>Cuxhaven</v>
      </c>
      <c r="G68" s="246"/>
      <c r="H68" s="531">
        <f>Daten_Polit!H68</f>
        <v>6.1</v>
      </c>
      <c r="I68" s="532">
        <f>Daten_Polit!I68</f>
        <v>21.8</v>
      </c>
      <c r="J68" s="532">
        <f>Daten_Polit!J68</f>
        <v>3.7</v>
      </c>
      <c r="K68" s="532">
        <f>Daten_Polit!K68</f>
        <v>4</v>
      </c>
      <c r="L68" s="532">
        <f>Daten_Polit!L68</f>
        <v>1.8</v>
      </c>
      <c r="M68" s="308">
        <v>0.71980285420038248</v>
      </c>
      <c r="N68" s="308">
        <v>2.9826354266915902</v>
      </c>
      <c r="O68" s="308">
        <v>0.53303846772482533</v>
      </c>
      <c r="P68" s="308">
        <v>0.54581577331426434</v>
      </c>
      <c r="Q68" s="308">
        <v>0.4069780977043686</v>
      </c>
      <c r="R68" s="308">
        <v>7.6091260359634223</v>
      </c>
      <c r="S68" s="308">
        <v>5.2708269117605253</v>
      </c>
      <c r="T68" s="308">
        <v>9.8851831601966111</v>
      </c>
      <c r="U68" s="308">
        <v>9.8221349664487363</v>
      </c>
      <c r="V68" s="308">
        <v>10.762331838563268</v>
      </c>
      <c r="W68" s="308">
        <v>39.106930774166678</v>
      </c>
      <c r="X68" s="308">
        <v>44.084668512148312</v>
      </c>
      <c r="Y68" s="308">
        <v>34.328725879295298</v>
      </c>
      <c r="Z68" s="308">
        <v>35.053271110328431</v>
      </c>
      <c r="AA68" s="308">
        <v>24.310064935085116</v>
      </c>
      <c r="AB68" s="308">
        <v>100</v>
      </c>
      <c r="AC68" s="308">
        <v>13.576942506030351</v>
      </c>
      <c r="AD68" s="308">
        <v>82.818207209677766</v>
      </c>
      <c r="AE68" s="308">
        <v>71.117369752469713</v>
      </c>
      <c r="AF68" s="308">
        <v>11.70083745720804</v>
      </c>
      <c r="AG68" s="308">
        <v>100</v>
      </c>
      <c r="AH68" s="308">
        <v>49.964234620886984</v>
      </c>
      <c r="AI68" s="308">
        <v>50.035765379113016</v>
      </c>
      <c r="AJ68" s="308">
        <v>46.727467811158796</v>
      </c>
      <c r="AK68" s="308">
        <v>3.3082975679542201</v>
      </c>
      <c r="AL68" s="308">
        <v>100</v>
      </c>
      <c r="AM68" s="308">
        <v>8.7934597644887749</v>
      </c>
      <c r="AN68" s="308">
        <v>85.833581577279659</v>
      </c>
      <c r="AO68" s="308">
        <v>77.934271128360123</v>
      </c>
      <c r="AP68" s="337">
        <v>7.8993104489195369</v>
      </c>
      <c r="AQ68" s="531">
        <f>Daten_Polit!M68</f>
        <v>5.8</v>
      </c>
      <c r="AR68" s="532">
        <f>Daten_Polit!N68</f>
        <v>21.5</v>
      </c>
      <c r="AS68" s="532">
        <f>Daten_Polit!O68</f>
        <v>3.5</v>
      </c>
      <c r="AT68" s="532">
        <f>Daten_Polit!P68</f>
        <v>3.7</v>
      </c>
      <c r="AU68" s="532">
        <f>Daten_Polit!Q68</f>
        <v>1.8</v>
      </c>
      <c r="AV68" s="308">
        <v>0.6577539066300816</v>
      </c>
      <c r="AW68" s="308">
        <v>2.464301787178603</v>
      </c>
      <c r="AX68" s="308">
        <v>0.50492174989076877</v>
      </c>
      <c r="AY68" s="308">
        <v>0.51925875928174903</v>
      </c>
      <c r="AZ68" s="308">
        <v>0.36659090570478414</v>
      </c>
      <c r="BA68" s="308">
        <v>7.3718447288410811</v>
      </c>
      <c r="BB68" s="308">
        <v>4.9808539429360543</v>
      </c>
      <c r="BC68" s="308">
        <v>9.9146712332814069</v>
      </c>
      <c r="BD68" s="308">
        <v>9.829482071713274</v>
      </c>
      <c r="BE68" s="308">
        <v>10.986367281477301</v>
      </c>
      <c r="BF68" s="308">
        <v>39.797965426478143</v>
      </c>
      <c r="BG68" s="308">
        <v>45.942168253690923</v>
      </c>
      <c r="BH68" s="308">
        <v>35.497344710305761</v>
      </c>
      <c r="BI68" s="308">
        <v>36.2877493795731</v>
      </c>
      <c r="BJ68" s="308">
        <v>25.652348454440087</v>
      </c>
      <c r="BK68" s="308">
        <v>100</v>
      </c>
      <c r="BL68" s="308">
        <v>14.021054535791841</v>
      </c>
      <c r="BM68" s="308">
        <v>82.659186438408582</v>
      </c>
      <c r="BN68" s="308">
        <v>70.660657669659884</v>
      </c>
      <c r="BO68" s="308">
        <v>11.998528768748711</v>
      </c>
      <c r="BP68" s="308">
        <v>100</v>
      </c>
      <c r="BQ68" s="308">
        <v>51.674982181040633</v>
      </c>
      <c r="BR68" s="308">
        <v>48.325017818959367</v>
      </c>
      <c r="BS68" s="308">
        <v>44.975053456878115</v>
      </c>
      <c r="BT68" s="308">
        <v>3.3499643620812538</v>
      </c>
      <c r="BU68" s="308">
        <v>100</v>
      </c>
      <c r="BV68" s="308">
        <v>9.0716497958943219</v>
      </c>
      <c r="BW68" s="308">
        <v>85.993736391273629</v>
      </c>
      <c r="BX68" s="308">
        <v>77.918080794362893</v>
      </c>
      <c r="BY68" s="312">
        <v>8.0756555969107229</v>
      </c>
      <c r="BZ68" s="531">
        <f>Daten_Polit!R68</f>
        <v>5.5</v>
      </c>
      <c r="CA68" s="532">
        <f>Daten_Polit!S68</f>
        <v>19.600000000000001</v>
      </c>
      <c r="CB68" s="532">
        <f>Daten_Polit!T68</f>
        <v>3.3</v>
      </c>
      <c r="CC68" s="532">
        <f>Daten_Polit!U68</f>
        <v>3.6</v>
      </c>
      <c r="CD68" s="532">
        <f>Daten_Polit!V68</f>
        <v>1.7</v>
      </c>
      <c r="CE68" s="309">
        <v>0.60880687615982987</v>
      </c>
      <c r="CF68" s="309">
        <v>2.1204674984702283</v>
      </c>
      <c r="CG68" s="309">
        <v>0.48180189105642995</v>
      </c>
      <c r="CH68" s="309">
        <v>0.49144407081364616</v>
      </c>
      <c r="CI68" s="309">
        <v>0.39120185939716695</v>
      </c>
      <c r="CJ68" s="309">
        <v>7.4256241590670822</v>
      </c>
      <c r="CK68" s="309">
        <v>5.2672878862187344</v>
      </c>
      <c r="CL68" s="309">
        <v>9.9810951968983304</v>
      </c>
      <c r="CM68" s="309">
        <v>9.8385591316072851</v>
      </c>
      <c r="CN68" s="309">
        <v>11.787905346185489</v>
      </c>
      <c r="CO68" s="309">
        <v>39.972391441347064</v>
      </c>
      <c r="CP68" s="309">
        <v>49.750064918203712</v>
      </c>
      <c r="CQ68" s="309">
        <v>34.674852936450101</v>
      </c>
      <c r="CR68" s="309">
        <v>35.280058193910421</v>
      </c>
      <c r="CS68" s="309">
        <v>26.87500000001306</v>
      </c>
      <c r="CT68" s="309">
        <v>100</v>
      </c>
      <c r="CU68" s="309">
        <v>13.849795277239959</v>
      </c>
      <c r="CV68" s="309">
        <v>82.818145944957038</v>
      </c>
      <c r="CW68" s="309">
        <v>70.79956718419524</v>
      </c>
      <c r="CX68" s="309">
        <v>12.018578760761811</v>
      </c>
      <c r="CY68" s="309">
        <v>100</v>
      </c>
      <c r="CZ68" s="309">
        <v>49.979830576845508</v>
      </c>
      <c r="DA68" s="309">
        <v>50.020169423154506</v>
      </c>
      <c r="DB68" s="309">
        <v>46.551028640580881</v>
      </c>
      <c r="DC68" s="309">
        <v>3.4691407825736187</v>
      </c>
      <c r="DD68" s="309">
        <v>100</v>
      </c>
      <c r="DE68" s="309">
        <v>9.1855980740321073</v>
      </c>
      <c r="DF68" s="309">
        <v>85.93350548127664</v>
      </c>
      <c r="DG68" s="309">
        <v>77.667663224708292</v>
      </c>
      <c r="DH68" s="313">
        <v>8.2658422565683445</v>
      </c>
      <c r="DI68" s="565">
        <f>Daten_Polit!W68</f>
        <v>5.2</v>
      </c>
      <c r="DJ68" s="532">
        <f>Daten_Polit!X68</f>
        <v>20.5</v>
      </c>
      <c r="DK68" s="532">
        <f>Daten_Polit!Y68</f>
        <v>2.9</v>
      </c>
      <c r="DL68" s="532">
        <f>Daten_Polit!Z68</f>
        <v>3.1</v>
      </c>
      <c r="DM68" s="532">
        <f>Daten_Polit!AA68</f>
        <v>1.5</v>
      </c>
      <c r="DN68" s="309">
        <v>0.63110341907779344</v>
      </c>
      <c r="DO68" s="309">
        <v>2.7021582583126453</v>
      </c>
      <c r="DP68" s="309">
        <v>0.44422946332011454</v>
      </c>
      <c r="DQ68" s="309">
        <v>0.45770619727745498</v>
      </c>
      <c r="DR68" s="309">
        <v>0.32291359057703944</v>
      </c>
      <c r="DS68" s="309">
        <v>8.1567106283941531</v>
      </c>
      <c r="DT68" s="309">
        <v>5.7419814682821873</v>
      </c>
      <c r="DU68" s="309">
        <v>11.044430047396446</v>
      </c>
      <c r="DV68" s="309">
        <v>11.027624309392266</v>
      </c>
      <c r="DW68" s="309">
        <v>11.254019292602436</v>
      </c>
      <c r="DX68" s="309">
        <v>39.819349221894498</v>
      </c>
      <c r="DY68" s="309">
        <v>43.982799863309538</v>
      </c>
      <c r="DZ68" s="309">
        <v>34.855340737692302</v>
      </c>
      <c r="EA68" s="309">
        <v>35.751890849768117</v>
      </c>
      <c r="EB68" s="309">
        <v>23.863636363640701</v>
      </c>
      <c r="EC68" s="309">
        <v>100</v>
      </c>
      <c r="ED68" s="309">
        <v>13.99411851603109</v>
      </c>
      <c r="EE68" s="309">
        <v>82.746535265814799</v>
      </c>
      <c r="EF68" s="309">
        <v>70.584641851841383</v>
      </c>
      <c r="EG68" s="309">
        <v>12.161893413973425</v>
      </c>
      <c r="EH68" s="309">
        <v>100</v>
      </c>
      <c r="EI68" s="309">
        <v>56.106431852986219</v>
      </c>
      <c r="EJ68" s="309">
        <v>43.893568147013781</v>
      </c>
      <c r="EK68" s="309">
        <v>40.524502297090351</v>
      </c>
      <c r="EL68" s="309">
        <v>3.3690658499234303</v>
      </c>
      <c r="EM68" s="309">
        <v>100</v>
      </c>
      <c r="EN68" s="309">
        <v>9.2042144161894459</v>
      </c>
      <c r="EO68" s="309">
        <v>86.07960765591406</v>
      </c>
      <c r="EP68" s="309">
        <v>77.473260468717584</v>
      </c>
      <c r="EQ68" s="367">
        <v>8.6063471871964712</v>
      </c>
      <c r="ER68" s="531">
        <f>Daten_Polit!AB68</f>
        <v>5.2</v>
      </c>
      <c r="ES68" s="532">
        <f>Daten_Polit!AC68</f>
        <v>20.399999999999999</v>
      </c>
      <c r="ET68" s="532">
        <f>Daten_Polit!AD68</f>
        <v>2.8</v>
      </c>
      <c r="EU68" s="532">
        <f>Daten_Polit!AE68</f>
        <v>3</v>
      </c>
      <c r="EV68" s="532">
        <f>Daten_Polit!AF68</f>
        <v>1.6</v>
      </c>
      <c r="EW68" s="309">
        <v>0.60971418358789642</v>
      </c>
      <c r="EX68" s="309">
        <v>2.742195086091912</v>
      </c>
      <c r="EY68" s="309">
        <v>0.41375309455159082</v>
      </c>
      <c r="EZ68" s="309">
        <v>0.42293602317866003</v>
      </c>
      <c r="FA68" s="309">
        <v>0.3350348114814522</v>
      </c>
      <c r="FB68" s="309">
        <v>7.3974267111125407</v>
      </c>
      <c r="FC68" s="309">
        <v>5.4345047015709156</v>
      </c>
      <c r="FD68" s="309">
        <v>9.7803221022863074</v>
      </c>
      <c r="FE68" s="309">
        <v>9.6233210775116742</v>
      </c>
      <c r="FF68" s="309">
        <v>11.566367904396072</v>
      </c>
      <c r="FG68" s="309">
        <v>37.153258552825193</v>
      </c>
      <c r="FH68" s="309">
        <v>41.48076759545291</v>
      </c>
      <c r="FI68" s="309">
        <v>31.888406096970822</v>
      </c>
      <c r="FJ68" s="309">
        <v>32.538758962421518</v>
      </c>
      <c r="FK68" s="309">
        <v>24.544298431542948</v>
      </c>
      <c r="FL68" s="309">
        <v>100</v>
      </c>
      <c r="FM68" s="309">
        <v>13.961808011255128</v>
      </c>
      <c r="FN68" s="309">
        <v>82.798956662061059</v>
      </c>
      <c r="FO68" s="309">
        <v>70.195459865719997</v>
      </c>
      <c r="FP68" s="309">
        <v>12.603496796341066</v>
      </c>
      <c r="FQ68" s="309">
        <v>100</v>
      </c>
      <c r="FR68" s="309">
        <v>55.217060167555218</v>
      </c>
      <c r="FS68" s="309">
        <v>44.782939832444782</v>
      </c>
      <c r="FT68" s="309">
        <v>41.051028179741053</v>
      </c>
      <c r="FU68" s="309">
        <v>3.7319116527037317</v>
      </c>
      <c r="FV68" s="309">
        <v>100</v>
      </c>
      <c r="FW68" s="309">
        <v>9.2431460096467113</v>
      </c>
      <c r="FX68" s="309">
        <v>86.101854609003539</v>
      </c>
      <c r="FY68" s="309">
        <v>77.106902545585285</v>
      </c>
      <c r="FZ68" s="313">
        <v>8.9949520634182552</v>
      </c>
      <c r="GA68" s="570">
        <f>Daten_Polit!AG68</f>
        <v>5.9</v>
      </c>
      <c r="GB68" s="571">
        <f>Daten_Polit!AH68</f>
        <v>23.1</v>
      </c>
      <c r="GC68" s="571">
        <f>Daten_Polit!AI68</f>
        <v>3.2</v>
      </c>
      <c r="GD68" s="571">
        <f>Daten_Polit!AJ68</f>
        <v>3.4</v>
      </c>
      <c r="GE68" s="571">
        <f>Daten_Polit!AK68</f>
        <v>2</v>
      </c>
      <c r="GF68" s="444">
        <v>0.61431881265340771</v>
      </c>
      <c r="GG68" s="444">
        <v>2.8301353959153666</v>
      </c>
      <c r="GH68" s="444">
        <v>0.41912260724804434</v>
      </c>
      <c r="GI68" s="444">
        <v>0.42382395347477536</v>
      </c>
      <c r="GJ68" s="444">
        <v>0.38035560035098398</v>
      </c>
      <c r="GK68" s="444">
        <v>6.5866945468551892</v>
      </c>
      <c r="GL68" s="444">
        <v>4.6827341367067881</v>
      </c>
      <c r="GM68" s="444">
        <v>8.9132230141007689</v>
      </c>
      <c r="GN68" s="444">
        <v>8.8516746411482057</v>
      </c>
      <c r="GO68" s="444">
        <v>9.519071310116086</v>
      </c>
      <c r="GP68" s="444">
        <v>35.305813937652204</v>
      </c>
      <c r="GQ68" s="444">
        <v>39.078722402557567</v>
      </c>
      <c r="GR68" s="444">
        <v>30.699446611630226</v>
      </c>
      <c r="GS68" s="444">
        <v>31.658944701843694</v>
      </c>
      <c r="GT68" s="444">
        <v>21.316818774443114</v>
      </c>
      <c r="GU68" s="444">
        <v>100</v>
      </c>
      <c r="GV68" s="444">
        <v>13.878957843533904</v>
      </c>
      <c r="GW68" s="444">
        <v>82.559843755590691</v>
      </c>
      <c r="GX68" s="444">
        <v>69.570131849758212</v>
      </c>
      <c r="GY68" s="444">
        <v>12.989711905832477</v>
      </c>
      <c r="GZ68" s="444">
        <v>100</v>
      </c>
      <c r="HA68" s="444">
        <v>55.081655303630882</v>
      </c>
      <c r="HB68" s="444">
        <v>44.918344696369111</v>
      </c>
      <c r="HC68" s="444">
        <v>40.589820833993976</v>
      </c>
      <c r="HD68" s="444">
        <v>4.328523862375139</v>
      </c>
      <c r="HE68" s="444">
        <v>100</v>
      </c>
      <c r="HF68" s="444">
        <v>8.9841706257917977</v>
      </c>
      <c r="HG68" s="444">
        <v>85.906752228794957</v>
      </c>
      <c r="HH68" s="444">
        <v>76.615455080007862</v>
      </c>
      <c r="HI68" s="445">
        <v>9.2912971487870859</v>
      </c>
      <c r="HJ68" s="570">
        <f>Daten_Polit!AL68</f>
        <v>5.7</v>
      </c>
      <c r="HK68" s="571">
        <f>Daten_Polit!AM68</f>
        <v>22.2</v>
      </c>
      <c r="HL68" s="571">
        <f>Daten_Polit!AN68</f>
        <v>3.2</v>
      </c>
      <c r="HM68" s="571">
        <f>Daten_Polit!AO68</f>
        <v>3.4</v>
      </c>
      <c r="HN68" s="571">
        <f>Daten_Polit!AP68</f>
        <v>1.8</v>
      </c>
      <c r="HO68" s="444">
        <v>0.53066652168200334</v>
      </c>
      <c r="HP68" s="444">
        <v>2.3370286700471521</v>
      </c>
      <c r="HQ68" s="444">
        <v>0.37091920841885867</v>
      </c>
      <c r="HR68" s="444">
        <v>0.38553142947153596</v>
      </c>
      <c r="HS68" s="444">
        <v>0.25608120430979281</v>
      </c>
      <c r="HT68" s="444">
        <v>6.3075881694732283</v>
      </c>
      <c r="HU68" s="444">
        <v>4.4495647721454175</v>
      </c>
      <c r="HV68" s="444">
        <v>8.4791022832970331</v>
      </c>
      <c r="HW68" s="444">
        <v>8.3207361156754303</v>
      </c>
      <c r="HX68" s="444">
        <v>10.141428078649209</v>
      </c>
      <c r="HY68" s="444">
        <v>43.835654673849092</v>
      </c>
      <c r="HZ68" s="444">
        <v>49.468813813424148</v>
      </c>
      <c r="IA68" s="444">
        <v>37.225103891768129</v>
      </c>
      <c r="IB68" s="444">
        <v>37.73728926058542</v>
      </c>
      <c r="IC68" s="444">
        <v>31.781305114624342</v>
      </c>
      <c r="ID68" s="444">
        <v>100</v>
      </c>
      <c r="IE68" s="444">
        <v>13.933752968692303</v>
      </c>
      <c r="IF68" s="444">
        <v>82.69621734492128</v>
      </c>
      <c r="IG68" s="444">
        <v>69.448824118338521</v>
      </c>
      <c r="IH68" s="444">
        <v>13.247393226582748</v>
      </c>
      <c r="II68" s="444">
        <v>100</v>
      </c>
      <c r="IJ68" s="444">
        <v>54.542372881355931</v>
      </c>
      <c r="IK68" s="444">
        <v>45.457627118644069</v>
      </c>
      <c r="IL68" s="444">
        <v>41.491525423728817</v>
      </c>
      <c r="IM68" s="444">
        <v>3.9661016949152543</v>
      </c>
      <c r="IN68" s="444">
        <v>100</v>
      </c>
      <c r="IO68" s="444">
        <v>9.0245952117362513</v>
      </c>
      <c r="IP68" s="444">
        <v>86.207221672633949</v>
      </c>
      <c r="IQ68" s="444">
        <v>76.47623064620845</v>
      </c>
      <c r="IR68" s="445">
        <v>9.7309910264254995</v>
      </c>
      <c r="IS68" s="443">
        <f>Daten_Polit!AQ68</f>
        <v>5.2</v>
      </c>
      <c r="IT68" s="227">
        <f>Daten_Polit!AR68</f>
        <v>21.3</v>
      </c>
      <c r="IU68" s="227">
        <f>Daten_Polit!AS68</f>
        <v>2.7</v>
      </c>
      <c r="IV68" s="227">
        <f>Daten_Polit!AT68</f>
        <v>2.9</v>
      </c>
      <c r="IW68" s="227">
        <f>Daten_Polit!AU68</f>
        <v>1.7</v>
      </c>
      <c r="IX68" s="444" t="s">
        <v>820</v>
      </c>
      <c r="IY68" s="444" t="s">
        <v>820</v>
      </c>
      <c r="IZ68" s="444" t="s">
        <v>820</v>
      </c>
      <c r="JA68" s="444" t="s">
        <v>820</v>
      </c>
      <c r="JB68" s="444" t="s">
        <v>820</v>
      </c>
      <c r="JC68" s="444" t="s">
        <v>820</v>
      </c>
      <c r="JD68" s="444" t="s">
        <v>820</v>
      </c>
      <c r="JE68" s="444" t="s">
        <v>820</v>
      </c>
      <c r="JF68" s="444" t="s">
        <v>820</v>
      </c>
      <c r="JG68" s="444" t="s">
        <v>820</v>
      </c>
      <c r="JH68" s="444" t="s">
        <v>820</v>
      </c>
      <c r="JI68" s="444" t="s">
        <v>820</v>
      </c>
      <c r="JJ68" s="444" t="s">
        <v>820</v>
      </c>
      <c r="JK68" s="444" t="s">
        <v>820</v>
      </c>
      <c r="JL68" s="444" t="s">
        <v>820</v>
      </c>
      <c r="JM68" s="444" t="s">
        <v>820</v>
      </c>
      <c r="JN68" s="444" t="s">
        <v>820</v>
      </c>
      <c r="JO68" s="444" t="s">
        <v>820</v>
      </c>
      <c r="JP68" s="444" t="s">
        <v>820</v>
      </c>
      <c r="JQ68" s="444" t="s">
        <v>820</v>
      </c>
      <c r="JR68" s="444" t="s">
        <v>820</v>
      </c>
      <c r="JS68" s="444" t="s">
        <v>820</v>
      </c>
      <c r="JT68" s="444" t="s">
        <v>820</v>
      </c>
      <c r="JU68" s="444" t="s">
        <v>820</v>
      </c>
      <c r="JV68" s="444" t="s">
        <v>820</v>
      </c>
      <c r="JW68" s="444" t="s">
        <v>820</v>
      </c>
      <c r="JX68" s="444" t="s">
        <v>820</v>
      </c>
      <c r="JY68" s="444" t="s">
        <v>820</v>
      </c>
      <c r="JZ68" s="444" t="s">
        <v>820</v>
      </c>
      <c r="KA68" s="445" t="s">
        <v>820</v>
      </c>
    </row>
    <row r="69" spans="4:287" ht="12.65" customHeight="1" x14ac:dyDescent="0.2">
      <c r="D69" s="276"/>
      <c r="E69" s="3" t="str">
        <f>Daten_Polit!E69</f>
        <v>03353</v>
      </c>
      <c r="F69" s="229" t="str">
        <f>Daten_Polit!F69</f>
        <v>Harburg</v>
      </c>
      <c r="G69" s="246"/>
      <c r="H69" s="531">
        <f>Daten_Polit!H69</f>
        <v>4.4000000000000004</v>
      </c>
      <c r="I69" s="532">
        <f>Daten_Polit!I69</f>
        <v>15.4</v>
      </c>
      <c r="J69" s="532">
        <f>Daten_Polit!J69</f>
        <v>2.9</v>
      </c>
      <c r="K69" s="532">
        <f>Daten_Polit!K69</f>
        <v>3</v>
      </c>
      <c r="L69" s="532">
        <f>Daten_Polit!L69</f>
        <v>2.2999999999999998</v>
      </c>
      <c r="M69" s="308">
        <v>0.57576335675601198</v>
      </c>
      <c r="N69" s="308">
        <v>2.3465248347997663</v>
      </c>
      <c r="O69" s="308">
        <v>0.4544613201984683</v>
      </c>
      <c r="P69" s="308">
        <v>0.46267908807459035</v>
      </c>
      <c r="Q69" s="308">
        <v>0.40925007891442244</v>
      </c>
      <c r="R69" s="308">
        <v>8.8157894736841609</v>
      </c>
      <c r="S69" s="308">
        <v>5.5613114534941266</v>
      </c>
      <c r="T69" s="308">
        <v>11.335845574098286</v>
      </c>
      <c r="U69" s="308">
        <v>11.189891828015634</v>
      </c>
      <c r="V69" s="308">
        <v>12.137862137862138</v>
      </c>
      <c r="W69" s="308">
        <v>32.987572731844935</v>
      </c>
      <c r="X69" s="308">
        <v>38.223526273672157</v>
      </c>
      <c r="Y69" s="308">
        <v>28.503040496831751</v>
      </c>
      <c r="Z69" s="308">
        <v>29.183748393809335</v>
      </c>
      <c r="AA69" s="308">
        <v>24.76925658667728</v>
      </c>
      <c r="AB69" s="308">
        <v>100</v>
      </c>
      <c r="AC69" s="308">
        <v>12.319331717916802</v>
      </c>
      <c r="AD69" s="308">
        <v>84.594284448100979</v>
      </c>
      <c r="AE69" s="308">
        <v>68.324875737352983</v>
      </c>
      <c r="AF69" s="308">
        <v>16.269408710747989</v>
      </c>
      <c r="AG69" s="308">
        <v>100</v>
      </c>
      <c r="AH69" s="308">
        <v>43.764579221245292</v>
      </c>
      <c r="AI69" s="308">
        <v>56.235420778754708</v>
      </c>
      <c r="AJ69" s="308">
        <v>46.958550152521084</v>
      </c>
      <c r="AK69" s="308">
        <v>9.2768706262336273</v>
      </c>
      <c r="AL69" s="308">
        <v>100</v>
      </c>
      <c r="AM69" s="308">
        <v>7.4680679442268731</v>
      </c>
      <c r="AN69" s="308">
        <v>88.131436046107297</v>
      </c>
      <c r="AO69" s="308">
        <v>74.576184032260414</v>
      </c>
      <c r="AP69" s="337">
        <v>13.555252013846882</v>
      </c>
      <c r="AQ69" s="531">
        <f>Daten_Polit!M69</f>
        <v>4.3</v>
      </c>
      <c r="AR69" s="532">
        <f>Daten_Polit!N69</f>
        <v>15.4</v>
      </c>
      <c r="AS69" s="532">
        <f>Daten_Polit!O69</f>
        <v>2.8</v>
      </c>
      <c r="AT69" s="532">
        <f>Daten_Polit!P69</f>
        <v>2.9</v>
      </c>
      <c r="AU69" s="532">
        <f>Daten_Polit!Q69</f>
        <v>2.1</v>
      </c>
      <c r="AV69" s="308">
        <v>0.54092093101420047</v>
      </c>
      <c r="AW69" s="308">
        <v>2.0430707127674741</v>
      </c>
      <c r="AX69" s="308">
        <v>0.43740514682897669</v>
      </c>
      <c r="AY69" s="308">
        <v>0.44355497235695335</v>
      </c>
      <c r="AZ69" s="308">
        <v>0.40431621006129903</v>
      </c>
      <c r="BA69" s="308">
        <v>8.3988657292366575</v>
      </c>
      <c r="BB69" s="308">
        <v>5.5154587263754333</v>
      </c>
      <c r="BC69" s="308">
        <v>10.870399824493809</v>
      </c>
      <c r="BD69" s="308">
        <v>10.637270679111547</v>
      </c>
      <c r="BE69" s="308">
        <v>12.212750185321555</v>
      </c>
      <c r="BF69" s="308">
        <v>31.629136364965071</v>
      </c>
      <c r="BG69" s="308">
        <v>36.573305787924767</v>
      </c>
      <c r="BH69" s="308">
        <v>28.868157497599441</v>
      </c>
      <c r="BI69" s="308">
        <v>29.766812677146742</v>
      </c>
      <c r="BJ69" s="308">
        <v>23.698350935697611</v>
      </c>
      <c r="BK69" s="308">
        <v>100</v>
      </c>
      <c r="BL69" s="308">
        <v>12.354446356311813</v>
      </c>
      <c r="BM69" s="308">
        <v>84.657479973164541</v>
      </c>
      <c r="BN69" s="308">
        <v>67.931619507092961</v>
      </c>
      <c r="BO69" s="308">
        <v>16.725860466071577</v>
      </c>
      <c r="BP69" s="308">
        <v>100</v>
      </c>
      <c r="BQ69" s="308">
        <v>45.434503031416497</v>
      </c>
      <c r="BR69" s="308">
        <v>54.565496968583503</v>
      </c>
      <c r="BS69" s="308">
        <v>46.114275215873604</v>
      </c>
      <c r="BT69" s="308">
        <v>8.4512217527099036</v>
      </c>
      <c r="BU69" s="308">
        <v>100</v>
      </c>
      <c r="BV69" s="308">
        <v>7.6025658172132831</v>
      </c>
      <c r="BW69" s="308">
        <v>88.155143618968552</v>
      </c>
      <c r="BX69" s="308">
        <v>74.338735533374603</v>
      </c>
      <c r="BY69" s="312">
        <v>13.816408085593949</v>
      </c>
      <c r="BZ69" s="531">
        <f>Daten_Polit!R69</f>
        <v>4.0999999999999996</v>
      </c>
      <c r="CA69" s="532">
        <f>Daten_Polit!S69</f>
        <v>14.3</v>
      </c>
      <c r="CB69" s="532">
        <f>Daten_Polit!T69</f>
        <v>2.7</v>
      </c>
      <c r="CC69" s="532">
        <f>Daten_Polit!U69</f>
        <v>2.8</v>
      </c>
      <c r="CD69" s="532">
        <f>Daten_Polit!V69</f>
        <v>2.2999999999999998</v>
      </c>
      <c r="CE69" s="309">
        <v>0.51436764036393046</v>
      </c>
      <c r="CF69" s="309">
        <v>1.7160408433838346</v>
      </c>
      <c r="CG69" s="309">
        <v>0.43074716641932481</v>
      </c>
      <c r="CH69" s="309">
        <v>0.43754051338027239</v>
      </c>
      <c r="CI69" s="309">
        <v>0.39588018192546376</v>
      </c>
      <c r="CJ69" s="309">
        <v>8.9840634452454236</v>
      </c>
      <c r="CK69" s="309">
        <v>5.744302936397049</v>
      </c>
      <c r="CL69" s="309">
        <v>11.703134409681262</v>
      </c>
      <c r="CM69" s="309">
        <v>11.468612938596493</v>
      </c>
      <c r="CN69" s="309">
        <v>12.906629154210449</v>
      </c>
      <c r="CO69" s="309">
        <v>30.497925311201691</v>
      </c>
      <c r="CP69" s="309">
        <v>37.744564196927229</v>
      </c>
      <c r="CQ69" s="309">
        <v>27.849707315665068</v>
      </c>
      <c r="CR69" s="309">
        <v>28.608434359133767</v>
      </c>
      <c r="CS69" s="309">
        <v>24.013272790770241</v>
      </c>
      <c r="CT69" s="309">
        <v>100</v>
      </c>
      <c r="CU69" s="309">
        <v>12.288819573029011</v>
      </c>
      <c r="CV69" s="309">
        <v>84.764439617451899</v>
      </c>
      <c r="CW69" s="309">
        <v>67.745670488439558</v>
      </c>
      <c r="CX69" s="309">
        <v>17.018769129012341</v>
      </c>
      <c r="CY69" s="309">
        <v>100</v>
      </c>
      <c r="CZ69" s="309">
        <v>43.777820785755765</v>
      </c>
      <c r="DA69" s="309">
        <v>56.222179214244235</v>
      </c>
      <c r="DB69" s="309">
        <v>47.242113412037931</v>
      </c>
      <c r="DC69" s="309">
        <v>8.98006580220631</v>
      </c>
      <c r="DD69" s="309">
        <v>100</v>
      </c>
      <c r="DE69" s="309">
        <v>7.8910391861879505</v>
      </c>
      <c r="DF69" s="309">
        <v>87.976013426079405</v>
      </c>
      <c r="DG69" s="309">
        <v>73.630194212119463</v>
      </c>
      <c r="DH69" s="313">
        <v>14.345819213959935</v>
      </c>
      <c r="DI69" s="565">
        <f>Daten_Polit!W69</f>
        <v>3.9</v>
      </c>
      <c r="DJ69" s="532">
        <f>Daten_Polit!X69</f>
        <v>14.9</v>
      </c>
      <c r="DK69" s="532">
        <f>Daten_Polit!Y69</f>
        <v>2.4</v>
      </c>
      <c r="DL69" s="532">
        <f>Daten_Polit!Z69</f>
        <v>2.5</v>
      </c>
      <c r="DM69" s="532">
        <f>Daten_Polit!AA69</f>
        <v>2.1</v>
      </c>
      <c r="DN69" s="309">
        <v>0.50695765937202664</v>
      </c>
      <c r="DO69" s="309">
        <v>2.0777758864448335</v>
      </c>
      <c r="DP69" s="309">
        <v>0.38115293465988459</v>
      </c>
      <c r="DQ69" s="309">
        <v>0.38314618662900068</v>
      </c>
      <c r="DR69" s="309">
        <v>0.37127464690139328</v>
      </c>
      <c r="DS69" s="309">
        <v>8.8690541666012468</v>
      </c>
      <c r="DT69" s="309">
        <v>6.1976771119419451</v>
      </c>
      <c r="DU69" s="309">
        <v>11.285774284514037</v>
      </c>
      <c r="DV69" s="309">
        <v>11.290909090908926</v>
      </c>
      <c r="DW69" s="309">
        <v>11.261570106272796</v>
      </c>
      <c r="DX69" s="309">
        <v>28.855070178205693</v>
      </c>
      <c r="DY69" s="309">
        <v>32.582253240279165</v>
      </c>
      <c r="DZ69" s="309">
        <v>25.526925042845853</v>
      </c>
      <c r="EA69" s="309">
        <v>26.14005030437686</v>
      </c>
      <c r="EB69" s="309">
        <v>22.63989014762101</v>
      </c>
      <c r="EC69" s="309">
        <v>100</v>
      </c>
      <c r="ED69" s="309">
        <v>12.523456015660855</v>
      </c>
      <c r="EE69" s="309">
        <v>84.645508136650392</v>
      </c>
      <c r="EF69" s="309">
        <v>67.344530946196599</v>
      </c>
      <c r="EG69" s="309">
        <v>17.300977190453793</v>
      </c>
      <c r="EH69" s="309">
        <v>100</v>
      </c>
      <c r="EI69" s="309">
        <v>48.841218157441105</v>
      </c>
      <c r="EJ69" s="309">
        <v>51.158781842558895</v>
      </c>
      <c r="EK69" s="309">
        <v>42.156674966481518</v>
      </c>
      <c r="EL69" s="309">
        <v>9.0021068760773808</v>
      </c>
      <c r="EM69" s="309">
        <v>100</v>
      </c>
      <c r="EN69" s="309">
        <v>8.2949556440011687</v>
      </c>
      <c r="EO69" s="309">
        <v>87.788139820635678</v>
      </c>
      <c r="EP69" s="309">
        <v>73.048359928766203</v>
      </c>
      <c r="EQ69" s="367">
        <v>14.739779891869475</v>
      </c>
      <c r="ER69" s="531">
        <f>Daten_Polit!AB69</f>
        <v>3.7</v>
      </c>
      <c r="ES69" s="532">
        <f>Daten_Polit!AC69</f>
        <v>14.2</v>
      </c>
      <c r="ET69" s="532">
        <f>Daten_Polit!AD69</f>
        <v>2.2999999999999998</v>
      </c>
      <c r="EU69" s="532">
        <f>Daten_Polit!AE69</f>
        <v>2.4</v>
      </c>
      <c r="EV69" s="532">
        <f>Daten_Polit!AF69</f>
        <v>2</v>
      </c>
      <c r="EW69" s="309">
        <v>0.50856928751849206</v>
      </c>
      <c r="EX69" s="309">
        <v>2.2318884636307605</v>
      </c>
      <c r="EY69" s="309">
        <v>0.36661562232781419</v>
      </c>
      <c r="EZ69" s="309">
        <v>0.36838343788602029</v>
      </c>
      <c r="FA69" s="309">
        <v>0.35818946041542271</v>
      </c>
      <c r="FB69" s="309">
        <v>9.1113884251980686</v>
      </c>
      <c r="FC69" s="309">
        <v>6.5893983296404519</v>
      </c>
      <c r="FD69" s="309">
        <v>11.39228772710419</v>
      </c>
      <c r="FE69" s="309">
        <v>11.334606884668689</v>
      </c>
      <c r="FF69" s="309">
        <v>11.664019763543322</v>
      </c>
      <c r="FG69" s="309">
        <v>27.959005528433973</v>
      </c>
      <c r="FH69" s="309">
        <v>30.133179707886143</v>
      </c>
      <c r="FI69" s="309">
        <v>25.976073448947417</v>
      </c>
      <c r="FJ69" s="309">
        <v>26.662670013863792</v>
      </c>
      <c r="FK69" s="309">
        <v>22.738515901058463</v>
      </c>
      <c r="FL69" s="309">
        <v>100</v>
      </c>
      <c r="FM69" s="309">
        <v>12.443926989351144</v>
      </c>
      <c r="FN69" s="309">
        <v>84.655433657991452</v>
      </c>
      <c r="FO69" s="309">
        <v>66.846456480675101</v>
      </c>
      <c r="FP69" s="309">
        <v>17.808977177316351</v>
      </c>
      <c r="FQ69" s="309">
        <v>100</v>
      </c>
      <c r="FR69" s="309">
        <v>49.038846615939121</v>
      </c>
      <c r="FS69" s="309">
        <v>50.961153384060879</v>
      </c>
      <c r="FT69" s="309">
        <v>41.85022026431718</v>
      </c>
      <c r="FU69" s="309">
        <v>9.1109331197436951</v>
      </c>
      <c r="FV69" s="309">
        <v>100</v>
      </c>
      <c r="FW69" s="309">
        <v>8.3915985174104861</v>
      </c>
      <c r="FX69" s="309">
        <v>87.633518248418312</v>
      </c>
      <c r="FY69" s="309">
        <v>72.436319958866875</v>
      </c>
      <c r="FZ69" s="313">
        <v>15.197198289551425</v>
      </c>
      <c r="GA69" s="570">
        <f>Daten_Polit!AG69</f>
        <v>4.4000000000000004</v>
      </c>
      <c r="GB69" s="571">
        <f>Daten_Polit!AH69</f>
        <v>16.899999999999999</v>
      </c>
      <c r="GC69" s="571">
        <f>Daten_Polit!AI69</f>
        <v>2.7</v>
      </c>
      <c r="GD69" s="571">
        <f>Daten_Polit!AJ69</f>
        <v>2.8</v>
      </c>
      <c r="GE69" s="571">
        <f>Daten_Polit!AK69</f>
        <v>2.4</v>
      </c>
      <c r="GF69" s="444">
        <v>0.54076738609112707</v>
      </c>
      <c r="GG69" s="444">
        <v>2.4225504498569026</v>
      </c>
      <c r="GH69" s="444">
        <v>0.38471963788886654</v>
      </c>
      <c r="GI69" s="444">
        <v>0.38420168484397998</v>
      </c>
      <c r="GJ69" s="444">
        <v>0.38707401509156852</v>
      </c>
      <c r="GK69" s="444">
        <v>7.7330289988587886</v>
      </c>
      <c r="GL69" s="444">
        <v>5.5181080772306004</v>
      </c>
      <c r="GM69" s="444">
        <v>9.7878546804561122</v>
      </c>
      <c r="GN69" s="444">
        <v>9.4827866454275274</v>
      </c>
      <c r="GO69" s="444">
        <v>11.13829327960922</v>
      </c>
      <c r="GP69" s="444">
        <v>25.307148553123799</v>
      </c>
      <c r="GQ69" s="444">
        <v>28.564203427930639</v>
      </c>
      <c r="GR69" s="444">
        <v>22.28849760366662</v>
      </c>
      <c r="GS69" s="444">
        <v>23.15762538382706</v>
      </c>
      <c r="GT69" s="444">
        <v>18.476430976430976</v>
      </c>
      <c r="GU69" s="444">
        <v>100</v>
      </c>
      <c r="GV69" s="444">
        <v>12.555763742725281</v>
      </c>
      <c r="GW69" s="444">
        <v>84.330672181570037</v>
      </c>
      <c r="GX69" s="444">
        <v>65.934257880434416</v>
      </c>
      <c r="GY69" s="444">
        <v>18.396414301135628</v>
      </c>
      <c r="GZ69" s="444">
        <v>100</v>
      </c>
      <c r="HA69" s="444">
        <v>48.30587503885608</v>
      </c>
      <c r="HB69" s="444">
        <v>51.694124961143928</v>
      </c>
      <c r="HC69" s="444">
        <v>42.135529996891513</v>
      </c>
      <c r="HD69" s="444">
        <v>9.5585949642524088</v>
      </c>
      <c r="HE69" s="444">
        <v>100</v>
      </c>
      <c r="HF69" s="444">
        <v>8.4615920462871266</v>
      </c>
      <c r="HG69" s="444">
        <v>87.279415147957465</v>
      </c>
      <c r="HH69" s="444">
        <v>71.540751785779221</v>
      </c>
      <c r="HI69" s="445">
        <v>15.738663362178245</v>
      </c>
      <c r="HJ69" s="570">
        <f>Daten_Polit!AL69</f>
        <v>4.4000000000000004</v>
      </c>
      <c r="HK69" s="571">
        <f>Daten_Polit!AM69</f>
        <v>17.399999999999999</v>
      </c>
      <c r="HL69" s="571">
        <f>Daten_Polit!AN69</f>
        <v>2.6</v>
      </c>
      <c r="HM69" s="571">
        <f>Daten_Polit!AO69</f>
        <v>2.7</v>
      </c>
      <c r="HN69" s="571">
        <f>Daten_Polit!AP69</f>
        <v>2.2000000000000002</v>
      </c>
      <c r="HO69" s="444">
        <v>0.47650004587054384</v>
      </c>
      <c r="HP69" s="444">
        <v>2.1344633686834746</v>
      </c>
      <c r="HQ69" s="444">
        <v>0.33133399637291561</v>
      </c>
      <c r="HR69" s="444">
        <v>0.32383113130990154</v>
      </c>
      <c r="HS69" s="444">
        <v>0.36395536458399319</v>
      </c>
      <c r="HT69" s="444">
        <v>8.1726219829137712</v>
      </c>
      <c r="HU69" s="444">
        <v>5.7109150870043788</v>
      </c>
      <c r="HV69" s="444">
        <v>10.604574730313326</v>
      </c>
      <c r="HW69" s="444">
        <v>9.97425787741523</v>
      </c>
      <c r="HX69" s="444">
        <v>13.352272727271966</v>
      </c>
      <c r="HY69" s="444">
        <v>33.126338618208528</v>
      </c>
      <c r="HZ69" s="444">
        <v>36.953120785457195</v>
      </c>
      <c r="IA69" s="444">
        <v>29.310762440454923</v>
      </c>
      <c r="IB69" s="444">
        <v>30.318252420767777</v>
      </c>
      <c r="IC69" s="444">
        <v>24.891272832700778</v>
      </c>
      <c r="ID69" s="444">
        <v>100</v>
      </c>
      <c r="IE69" s="444">
        <v>12.977279843932202</v>
      </c>
      <c r="IF69" s="444">
        <v>84.257688762504358</v>
      </c>
      <c r="IG69" s="444">
        <v>65.391437272769508</v>
      </c>
      <c r="IH69" s="444">
        <v>18.866251489734832</v>
      </c>
      <c r="II69" s="444">
        <v>100</v>
      </c>
      <c r="IJ69" s="444">
        <v>50.73068893528184</v>
      </c>
      <c r="IK69" s="444">
        <v>49.26931106471816</v>
      </c>
      <c r="IL69" s="444">
        <v>40.147743696804241</v>
      </c>
      <c r="IM69" s="444">
        <v>9.1215673679139222</v>
      </c>
      <c r="IN69" s="444">
        <v>100</v>
      </c>
      <c r="IO69" s="444">
        <v>8.7406781823389412</v>
      </c>
      <c r="IP69" s="444">
        <v>87.504896891923863</v>
      </c>
      <c r="IQ69" s="444">
        <v>71.142280583514818</v>
      </c>
      <c r="IR69" s="445">
        <v>16.362616308409063</v>
      </c>
      <c r="IS69" s="443">
        <f>Daten_Polit!AQ69</f>
        <v>4.2</v>
      </c>
      <c r="IT69" s="227">
        <f>Daten_Polit!AR69</f>
        <v>18.100000000000001</v>
      </c>
      <c r="IU69" s="227">
        <f>Daten_Polit!AS69</f>
        <v>2.2999999999999998</v>
      </c>
      <c r="IV69" s="227">
        <f>Daten_Polit!AT69</f>
        <v>2.2999999999999998</v>
      </c>
      <c r="IW69" s="227">
        <f>Daten_Polit!AU69</f>
        <v>2.1</v>
      </c>
      <c r="IX69" s="444" t="s">
        <v>820</v>
      </c>
      <c r="IY69" s="444" t="s">
        <v>820</v>
      </c>
      <c r="IZ69" s="444" t="s">
        <v>820</v>
      </c>
      <c r="JA69" s="444" t="s">
        <v>820</v>
      </c>
      <c r="JB69" s="444" t="s">
        <v>820</v>
      </c>
      <c r="JC69" s="444" t="s">
        <v>820</v>
      </c>
      <c r="JD69" s="444" t="s">
        <v>820</v>
      </c>
      <c r="JE69" s="444" t="s">
        <v>820</v>
      </c>
      <c r="JF69" s="444" t="s">
        <v>820</v>
      </c>
      <c r="JG69" s="444" t="s">
        <v>820</v>
      </c>
      <c r="JH69" s="444" t="s">
        <v>820</v>
      </c>
      <c r="JI69" s="444" t="s">
        <v>820</v>
      </c>
      <c r="JJ69" s="444" t="s">
        <v>820</v>
      </c>
      <c r="JK69" s="444" t="s">
        <v>820</v>
      </c>
      <c r="JL69" s="444" t="s">
        <v>820</v>
      </c>
      <c r="JM69" s="444" t="s">
        <v>820</v>
      </c>
      <c r="JN69" s="444" t="s">
        <v>820</v>
      </c>
      <c r="JO69" s="444" t="s">
        <v>820</v>
      </c>
      <c r="JP69" s="444" t="s">
        <v>820</v>
      </c>
      <c r="JQ69" s="444" t="s">
        <v>820</v>
      </c>
      <c r="JR69" s="444" t="s">
        <v>820</v>
      </c>
      <c r="JS69" s="444" t="s">
        <v>820</v>
      </c>
      <c r="JT69" s="444" t="s">
        <v>820</v>
      </c>
      <c r="JU69" s="444" t="s">
        <v>820</v>
      </c>
      <c r="JV69" s="444" t="s">
        <v>820</v>
      </c>
      <c r="JW69" s="444" t="s">
        <v>820</v>
      </c>
      <c r="JX69" s="444" t="s">
        <v>820</v>
      </c>
      <c r="JY69" s="444" t="s">
        <v>820</v>
      </c>
      <c r="JZ69" s="444" t="s">
        <v>820</v>
      </c>
      <c r="KA69" s="445" t="s">
        <v>820</v>
      </c>
    </row>
    <row r="70" spans="4:287" ht="12.65" customHeight="1" x14ac:dyDescent="0.2">
      <c r="D70" s="276"/>
      <c r="E70" s="3" t="str">
        <f>Daten_Polit!E70</f>
        <v>03354</v>
      </c>
      <c r="F70" s="229" t="str">
        <f>Daten_Polit!F70</f>
        <v>Lüchow-Dannenberg</v>
      </c>
      <c r="G70" s="246"/>
      <c r="H70" s="531">
        <f>Daten_Polit!H70</f>
        <v>8.5</v>
      </c>
      <c r="I70" s="532">
        <f>Daten_Polit!I70</f>
        <v>30.8</v>
      </c>
      <c r="J70" s="532">
        <f>Daten_Polit!J70</f>
        <v>5.5</v>
      </c>
      <c r="K70" s="532">
        <f>Daten_Polit!K70</f>
        <v>5.9</v>
      </c>
      <c r="L70" s="532">
        <f>Daten_Polit!L70</f>
        <v>3.3</v>
      </c>
      <c r="M70" s="308">
        <v>0.81379340971667113</v>
      </c>
      <c r="N70" s="308">
        <v>3.4218959163090865</v>
      </c>
      <c r="O70" s="308">
        <v>0.66109687989765442</v>
      </c>
      <c r="P70" s="308">
        <v>0.68437583876471919</v>
      </c>
      <c r="Q70" s="308">
        <v>0.44723702174861174</v>
      </c>
      <c r="R70" s="308">
        <v>6.7609580943207375</v>
      </c>
      <c r="S70" s="308">
        <v>4.3873363298809611</v>
      </c>
      <c r="T70" s="308">
        <v>8.7814784727866382</v>
      </c>
      <c r="U70" s="308">
        <v>8.6875499156982414</v>
      </c>
      <c r="V70" s="308">
        <v>9.7982708933717575</v>
      </c>
      <c r="W70" s="308">
        <v>42.858402786966543</v>
      </c>
      <c r="X70" s="308">
        <v>46.10268948655046</v>
      </c>
      <c r="Y70" s="308">
        <v>40.154503616045368</v>
      </c>
      <c r="Z70" s="308">
        <v>40.830791315271519</v>
      </c>
      <c r="AA70" s="308">
        <v>32.778864970672103</v>
      </c>
      <c r="AB70" s="308">
        <v>100</v>
      </c>
      <c r="AC70" s="308">
        <v>11.815048954712069</v>
      </c>
      <c r="AD70" s="308">
        <v>84.655507546066133</v>
      </c>
      <c r="AE70" s="308">
        <v>72.54862125963713</v>
      </c>
      <c r="AF70" s="308">
        <v>12.106886286429001</v>
      </c>
      <c r="AG70" s="308">
        <v>100</v>
      </c>
      <c r="AH70" s="308">
        <v>47.265625</v>
      </c>
      <c r="AI70" s="308">
        <v>52.734375</v>
      </c>
      <c r="AJ70" s="308">
        <v>47.879464285714285</v>
      </c>
      <c r="AK70" s="308">
        <v>4.8549107142857144</v>
      </c>
      <c r="AL70" s="308">
        <v>100</v>
      </c>
      <c r="AM70" s="308">
        <v>6.7878316608976403</v>
      </c>
      <c r="AN70" s="308">
        <v>87.963034312989919</v>
      </c>
      <c r="AO70" s="308">
        <v>79.328058886528211</v>
      </c>
      <c r="AP70" s="337">
        <v>8.6349754264617129</v>
      </c>
      <c r="AQ70" s="531">
        <f>Daten_Polit!M70</f>
        <v>8</v>
      </c>
      <c r="AR70" s="532">
        <f>Daten_Polit!N70</f>
        <v>31.5</v>
      </c>
      <c r="AS70" s="532">
        <f>Daten_Polit!O70</f>
        <v>5</v>
      </c>
      <c r="AT70" s="532">
        <f>Daten_Polit!P70</f>
        <v>5.3</v>
      </c>
      <c r="AU70" s="532">
        <f>Daten_Polit!Q70</f>
        <v>3</v>
      </c>
      <c r="AV70" s="308">
        <v>0.83728122121331761</v>
      </c>
      <c r="AW70" s="308">
        <v>3.2886655675153809</v>
      </c>
      <c r="AX70" s="308">
        <v>0.67441651774379574</v>
      </c>
      <c r="AY70" s="308">
        <v>0.69153897016681953</v>
      </c>
      <c r="AZ70" s="308">
        <v>0.52411324232701428</v>
      </c>
      <c r="BA70" s="308">
        <v>6.4764199017883159</v>
      </c>
      <c r="BB70" s="308">
        <v>3.964845700589076</v>
      </c>
      <c r="BC70" s="308">
        <v>8.606409794742218</v>
      </c>
      <c r="BD70" s="308">
        <v>8.523397561934388</v>
      </c>
      <c r="BE70" s="308">
        <v>9.5085470085470103</v>
      </c>
      <c r="BF70" s="308">
        <v>41.658891584251108</v>
      </c>
      <c r="BG70" s="308">
        <v>46.200362830076443</v>
      </c>
      <c r="BH70" s="308">
        <v>38.668245582070412</v>
      </c>
      <c r="BI70" s="308">
        <v>39.121776361647349</v>
      </c>
      <c r="BJ70" s="308">
        <v>33.796791443793026</v>
      </c>
      <c r="BK70" s="308">
        <v>100</v>
      </c>
      <c r="BL70" s="308">
        <v>12.384580010962743</v>
      </c>
      <c r="BM70" s="308">
        <v>84.319275957476975</v>
      </c>
      <c r="BN70" s="308">
        <v>71.883603088860653</v>
      </c>
      <c r="BO70" s="308">
        <v>12.435672868616324</v>
      </c>
      <c r="BP70" s="308">
        <v>100</v>
      </c>
      <c r="BQ70" s="308">
        <v>48.146002317497107</v>
      </c>
      <c r="BR70" s="308">
        <v>51.853997682502886</v>
      </c>
      <c r="BS70" s="308">
        <v>47.450753186558508</v>
      </c>
      <c r="BT70" s="308">
        <v>4.4032444959443788</v>
      </c>
      <c r="BU70" s="308">
        <v>100</v>
      </c>
      <c r="BV70" s="308">
        <v>7.4859914351433927</v>
      </c>
      <c r="BW70" s="308">
        <v>87.644946846209422</v>
      </c>
      <c r="BX70" s="308">
        <v>78.681590665201497</v>
      </c>
      <c r="BY70" s="312">
        <v>8.9633561810079279</v>
      </c>
      <c r="BZ70" s="531">
        <f>Daten_Polit!R70</f>
        <v>8.1</v>
      </c>
      <c r="CA70" s="532">
        <f>Daten_Polit!S70</f>
        <v>31.3</v>
      </c>
      <c r="CB70" s="532">
        <f>Daten_Polit!T70</f>
        <v>5.0999999999999996</v>
      </c>
      <c r="CC70" s="532">
        <f>Daten_Polit!U70</f>
        <v>5.4</v>
      </c>
      <c r="CD70" s="532">
        <f>Daten_Polit!V70</f>
        <v>3.3</v>
      </c>
      <c r="CE70" s="309">
        <v>0.83932853717026379</v>
      </c>
      <c r="CF70" s="309">
        <v>3.0252588288102911</v>
      </c>
      <c r="CG70" s="309">
        <v>0.69591327942603443</v>
      </c>
      <c r="CH70" s="309">
        <v>0.70950088965176827</v>
      </c>
      <c r="CI70" s="309">
        <v>0.58373671462298016</v>
      </c>
      <c r="CJ70" s="309">
        <v>6.4070178661643977</v>
      </c>
      <c r="CK70" s="309">
        <v>3.64715860899067</v>
      </c>
      <c r="CL70" s="309">
        <v>8.5185529619634668</v>
      </c>
      <c r="CM70" s="309">
        <v>8.4648493543755485</v>
      </c>
      <c r="CN70" s="309">
        <v>9.0452261306496311</v>
      </c>
      <c r="CO70" s="309">
        <v>42.921728011689005</v>
      </c>
      <c r="CP70" s="309">
        <v>51.729543316958861</v>
      </c>
      <c r="CQ70" s="309">
        <v>39.896564462501665</v>
      </c>
      <c r="CR70" s="309">
        <v>40.89983713354475</v>
      </c>
      <c r="CS70" s="309">
        <v>30.079681274928255</v>
      </c>
      <c r="CT70" s="309">
        <v>100</v>
      </c>
      <c r="CU70" s="309">
        <v>12.424619071359002</v>
      </c>
      <c r="CV70" s="309">
        <v>84.358659220608658</v>
      </c>
      <c r="CW70" s="309">
        <v>71.649314776899473</v>
      </c>
      <c r="CX70" s="309">
        <v>12.709344443709183</v>
      </c>
      <c r="CY70" s="309">
        <v>100</v>
      </c>
      <c r="CZ70" s="309">
        <v>46.602525556223696</v>
      </c>
      <c r="DA70" s="309">
        <v>53.397474443776318</v>
      </c>
      <c r="DB70" s="309">
        <v>48.586891160553222</v>
      </c>
      <c r="DC70" s="309">
        <v>4.8105832832230915</v>
      </c>
      <c r="DD70" s="309">
        <v>100</v>
      </c>
      <c r="DE70" s="309">
        <v>7.5665520148118155</v>
      </c>
      <c r="DF70" s="309">
        <v>87.715060532987778</v>
      </c>
      <c r="DG70" s="309">
        <v>78.238291388069683</v>
      </c>
      <c r="DH70" s="313">
        <v>9.4767691449180962</v>
      </c>
      <c r="DI70" s="565">
        <f>Daten_Polit!W70</f>
        <v>7.5</v>
      </c>
      <c r="DJ70" s="532">
        <f>Daten_Polit!X70</f>
        <v>29.8</v>
      </c>
      <c r="DK70" s="532">
        <f>Daten_Polit!Y70</f>
        <v>4.5</v>
      </c>
      <c r="DL70" s="532">
        <f>Daten_Polit!Z70</f>
        <v>4.7</v>
      </c>
      <c r="DM70" s="532">
        <f>Daten_Polit!AA70</f>
        <v>2.8</v>
      </c>
      <c r="DN70" s="309">
        <v>0.72590565877661828</v>
      </c>
      <c r="DO70" s="309">
        <v>3.4651603458178983</v>
      </c>
      <c r="DP70" s="309">
        <v>0.52656849118037619</v>
      </c>
      <c r="DQ70" s="309">
        <v>0.52487782771561542</v>
      </c>
      <c r="DR70" s="309">
        <v>0.53978239834167507</v>
      </c>
      <c r="DS70" s="309">
        <v>6.9575876440305358</v>
      </c>
      <c r="DT70" s="309">
        <v>4.8855415716973587</v>
      </c>
      <c r="DU70" s="309">
        <v>8.9945546479968872</v>
      </c>
      <c r="DV70" s="309">
        <v>8.5462744255955077</v>
      </c>
      <c r="DW70" s="309">
        <v>13.298969072170433</v>
      </c>
      <c r="DX70" s="309">
        <v>43.646901471243865</v>
      </c>
      <c r="DY70" s="309">
        <v>46.912470023980816</v>
      </c>
      <c r="DZ70" s="309">
        <v>40.499852405784104</v>
      </c>
      <c r="EA70" s="309">
        <v>41.117634268323549</v>
      </c>
      <c r="EB70" s="309">
        <v>34.61139896367478</v>
      </c>
      <c r="EC70" s="309">
        <v>100</v>
      </c>
      <c r="ED70" s="309">
        <v>12.210346666117564</v>
      </c>
      <c r="EE70" s="309">
        <v>84.583902836464375</v>
      </c>
      <c r="EF70" s="309">
        <v>71.572909986851428</v>
      </c>
      <c r="EG70" s="309">
        <v>13.010992849612938</v>
      </c>
      <c r="EH70" s="309">
        <v>100</v>
      </c>
      <c r="EI70" s="309">
        <v>50.307503075030745</v>
      </c>
      <c r="EJ70" s="309">
        <v>49.692496924969248</v>
      </c>
      <c r="EK70" s="309">
        <v>45.20295202952029</v>
      </c>
      <c r="EL70" s="309">
        <v>4.4895448954489554</v>
      </c>
      <c r="EM70" s="309">
        <v>100</v>
      </c>
      <c r="EN70" s="309">
        <v>7.6134761082156039</v>
      </c>
      <c r="EO70" s="309">
        <v>87.754301952359612</v>
      </c>
      <c r="EP70" s="309">
        <v>77.800107637829839</v>
      </c>
      <c r="EQ70" s="367">
        <v>9.9541943145297704</v>
      </c>
      <c r="ER70" s="531">
        <f>Daten_Polit!AB70</f>
        <v>7.3</v>
      </c>
      <c r="ES70" s="532">
        <f>Daten_Polit!AC70</f>
        <v>30.9</v>
      </c>
      <c r="ET70" s="532">
        <f>Daten_Polit!AD70</f>
        <v>4.2</v>
      </c>
      <c r="EU70" s="532">
        <f>Daten_Polit!AE70</f>
        <v>4.4000000000000004</v>
      </c>
      <c r="EV70" s="532">
        <f>Daten_Polit!AF70</f>
        <v>3.2</v>
      </c>
      <c r="EW70" s="309">
        <v>0.72187896565353971</v>
      </c>
      <c r="EX70" s="309">
        <v>3.9907175937973278</v>
      </c>
      <c r="EY70" s="309">
        <v>0.49016842522529902</v>
      </c>
      <c r="EZ70" s="309">
        <v>0.49429972348565709</v>
      </c>
      <c r="FA70" s="309">
        <v>0.4593700773851051</v>
      </c>
      <c r="FB70" s="309">
        <v>6.4371634204036434</v>
      </c>
      <c r="FC70" s="309">
        <v>4.3291731669265081</v>
      </c>
      <c r="FD70" s="309">
        <v>8.6861541662335853</v>
      </c>
      <c r="FE70" s="309">
        <v>8.4510357815442561</v>
      </c>
      <c r="FF70" s="309">
        <v>10.474485228293814</v>
      </c>
      <c r="FG70" s="309">
        <v>42.730549714629007</v>
      </c>
      <c r="FH70" s="309">
        <v>44.34244854575536</v>
      </c>
      <c r="FI70" s="309">
        <v>40.997402597400146</v>
      </c>
      <c r="FJ70" s="309">
        <v>42.322626191316623</v>
      </c>
      <c r="FK70" s="309">
        <v>30.994671403172642</v>
      </c>
      <c r="FL70" s="309">
        <v>100</v>
      </c>
      <c r="FM70" s="309">
        <v>12.434113540312273</v>
      </c>
      <c r="FN70" s="309">
        <v>84.319511539999894</v>
      </c>
      <c r="FO70" s="309">
        <v>70.796784072158459</v>
      </c>
      <c r="FP70" s="309">
        <v>13.522727467841442</v>
      </c>
      <c r="FQ70" s="309">
        <v>100</v>
      </c>
      <c r="FR70" s="309">
        <v>51.328502415458935</v>
      </c>
      <c r="FS70" s="309">
        <v>48.671497584541065</v>
      </c>
      <c r="FT70" s="309">
        <v>43.115942028985508</v>
      </c>
      <c r="FU70" s="309">
        <v>5.5555555555555554</v>
      </c>
      <c r="FV70" s="309">
        <v>100</v>
      </c>
      <c r="FW70" s="309">
        <v>7.2720712360310511</v>
      </c>
      <c r="FX70" s="309">
        <v>88.065880458408202</v>
      </c>
      <c r="FY70" s="309">
        <v>77.649902647256567</v>
      </c>
      <c r="FZ70" s="313">
        <v>10.415977811151633</v>
      </c>
      <c r="GA70" s="570">
        <f>Daten_Polit!AG70</f>
        <v>7.9</v>
      </c>
      <c r="GB70" s="571">
        <f>Daten_Polit!AH70</f>
        <v>33.4</v>
      </c>
      <c r="GC70" s="571">
        <f>Daten_Polit!AI70</f>
        <v>4.5</v>
      </c>
      <c r="GD70" s="571">
        <f>Daten_Polit!AJ70</f>
        <v>4.7</v>
      </c>
      <c r="GE70" s="571">
        <f>Daten_Polit!AK70</f>
        <v>3.2</v>
      </c>
      <c r="GF70" s="444">
        <v>0.71620691812097326</v>
      </c>
      <c r="GG70" s="444">
        <v>3.5523668510008433</v>
      </c>
      <c r="GH70" s="444">
        <v>0.5167567779435146</v>
      </c>
      <c r="GI70" s="444">
        <v>0.52076931576605001</v>
      </c>
      <c r="GJ70" s="444">
        <v>0.48826190936154784</v>
      </c>
      <c r="GK70" s="444">
        <v>5.9060216446213287</v>
      </c>
      <c r="GL70" s="444">
        <v>3.9862421730309903</v>
      </c>
      <c r="GM70" s="444">
        <v>8.0229505008262958</v>
      </c>
      <c r="GN70" s="444">
        <v>7.8825857519788922</v>
      </c>
      <c r="GO70" s="444">
        <v>9.0985678180255789</v>
      </c>
      <c r="GP70" s="444">
        <v>42.336776097378134</v>
      </c>
      <c r="GQ70" s="444">
        <v>44.533450704220265</v>
      </c>
      <c r="GR70" s="444">
        <v>39.920604182803253</v>
      </c>
      <c r="GS70" s="444">
        <v>40.737498632237262</v>
      </c>
      <c r="GT70" s="444">
        <v>33.641715727479777</v>
      </c>
      <c r="GU70" s="444">
        <v>100</v>
      </c>
      <c r="GV70" s="444">
        <v>12.926251960802482</v>
      </c>
      <c r="GW70" s="444">
        <v>83.462681731660695</v>
      </c>
      <c r="GX70" s="444">
        <v>69.504256660878553</v>
      </c>
      <c r="GY70" s="444">
        <v>13.958425070782129</v>
      </c>
      <c r="GZ70" s="444">
        <v>100</v>
      </c>
      <c r="HA70" s="444">
        <v>52.282377919320602</v>
      </c>
      <c r="HB70" s="444">
        <v>47.717622080679405</v>
      </c>
      <c r="HC70" s="444">
        <v>42.144373673036092</v>
      </c>
      <c r="HD70" s="444">
        <v>5.5732484076433124</v>
      </c>
      <c r="HE70" s="444">
        <v>100</v>
      </c>
      <c r="HF70" s="444">
        <v>7.4541423565371732</v>
      </c>
      <c r="HG70" s="444">
        <v>87.35413937236757</v>
      </c>
      <c r="HH70" s="444">
        <v>76.57161849619834</v>
      </c>
      <c r="HI70" s="445">
        <v>10.782520876169221</v>
      </c>
      <c r="HJ70" s="570">
        <f>Daten_Polit!AL70</f>
        <v>7.5</v>
      </c>
      <c r="HK70" s="571">
        <f>Daten_Polit!AM70</f>
        <v>30.9</v>
      </c>
      <c r="HL70" s="571">
        <f>Daten_Polit!AN70</f>
        <v>4.2</v>
      </c>
      <c r="HM70" s="571">
        <f>Daten_Polit!AO70</f>
        <v>4.5</v>
      </c>
      <c r="HN70" s="571">
        <f>Daten_Polit!AP70</f>
        <v>3</v>
      </c>
      <c r="HO70" s="444">
        <v>0.65346351109188661</v>
      </c>
      <c r="HP70" s="444">
        <v>2.9866572354849454</v>
      </c>
      <c r="HQ70" s="444">
        <v>0.48940282367538518</v>
      </c>
      <c r="HR70" s="444">
        <v>0.49511990497112185</v>
      </c>
      <c r="HS70" s="444">
        <v>0.4513089364616007</v>
      </c>
      <c r="HT70" s="444">
        <v>6.210642695765153</v>
      </c>
      <c r="HU70" s="444">
        <v>3.9366474411791632</v>
      </c>
      <c r="HV70" s="444">
        <v>8.7246963562756559</v>
      </c>
      <c r="HW70" s="444">
        <v>8.5081986010778579</v>
      </c>
      <c r="HX70" s="444">
        <v>10.353753235551459</v>
      </c>
      <c r="HY70" s="444">
        <v>48.942861289853425</v>
      </c>
      <c r="HZ70" s="444">
        <v>53.061224489795919</v>
      </c>
      <c r="IA70" s="444">
        <v>44.367276069863706</v>
      </c>
      <c r="IB70" s="444">
        <v>45.461912479742786</v>
      </c>
      <c r="IC70" s="444">
        <v>36.166522116231107</v>
      </c>
      <c r="ID70" s="444">
        <v>100</v>
      </c>
      <c r="IE70" s="444">
        <v>12.946315980802925</v>
      </c>
      <c r="IF70" s="444">
        <v>83.500009487871395</v>
      </c>
      <c r="IG70" s="444">
        <v>69.433677099771231</v>
      </c>
      <c r="IH70" s="444">
        <v>14.066332388100179</v>
      </c>
      <c r="II70" s="444">
        <v>100</v>
      </c>
      <c r="IJ70" s="444">
        <v>53.243717124488597</v>
      </c>
      <c r="IK70" s="444">
        <v>46.756282875511403</v>
      </c>
      <c r="IL70" s="444">
        <v>41.613091759205147</v>
      </c>
      <c r="IM70" s="444">
        <v>5.1431911163062543</v>
      </c>
      <c r="IN70" s="444">
        <v>100</v>
      </c>
      <c r="IO70" s="444">
        <v>7.551764650515234</v>
      </c>
      <c r="IP70" s="444">
        <v>87.436803600118139</v>
      </c>
      <c r="IQ70" s="444">
        <v>76.026799862980866</v>
      </c>
      <c r="IR70" s="445">
        <v>11.410003737137272</v>
      </c>
      <c r="IS70" s="443">
        <f>Daten_Polit!AQ70</f>
        <v>7.4</v>
      </c>
      <c r="IT70" s="227">
        <f>Daten_Polit!AR70</f>
        <v>30.5</v>
      </c>
      <c r="IU70" s="227">
        <f>Daten_Polit!AS70</f>
        <v>4.0999999999999996</v>
      </c>
      <c r="IV70" s="227">
        <f>Daten_Polit!AT70</f>
        <v>4.2</v>
      </c>
      <c r="IW70" s="227">
        <f>Daten_Polit!AU70</f>
        <v>3.5</v>
      </c>
      <c r="IX70" s="444" t="s">
        <v>820</v>
      </c>
      <c r="IY70" s="444" t="s">
        <v>820</v>
      </c>
      <c r="IZ70" s="444" t="s">
        <v>820</v>
      </c>
      <c r="JA70" s="444" t="s">
        <v>820</v>
      </c>
      <c r="JB70" s="444" t="s">
        <v>820</v>
      </c>
      <c r="JC70" s="444" t="s">
        <v>820</v>
      </c>
      <c r="JD70" s="444" t="s">
        <v>820</v>
      </c>
      <c r="JE70" s="444" t="s">
        <v>820</v>
      </c>
      <c r="JF70" s="444" t="s">
        <v>820</v>
      </c>
      <c r="JG70" s="444" t="s">
        <v>820</v>
      </c>
      <c r="JH70" s="444" t="s">
        <v>820</v>
      </c>
      <c r="JI70" s="444" t="s">
        <v>820</v>
      </c>
      <c r="JJ70" s="444" t="s">
        <v>820</v>
      </c>
      <c r="JK70" s="444" t="s">
        <v>820</v>
      </c>
      <c r="JL70" s="444" t="s">
        <v>820</v>
      </c>
      <c r="JM70" s="444" t="s">
        <v>820</v>
      </c>
      <c r="JN70" s="444" t="s">
        <v>820</v>
      </c>
      <c r="JO70" s="444" t="s">
        <v>820</v>
      </c>
      <c r="JP70" s="444" t="s">
        <v>820</v>
      </c>
      <c r="JQ70" s="444" t="s">
        <v>820</v>
      </c>
      <c r="JR70" s="444" t="s">
        <v>820</v>
      </c>
      <c r="JS70" s="444" t="s">
        <v>820</v>
      </c>
      <c r="JT70" s="444" t="s">
        <v>820</v>
      </c>
      <c r="JU70" s="444" t="s">
        <v>820</v>
      </c>
      <c r="JV70" s="444" t="s">
        <v>820</v>
      </c>
      <c r="JW70" s="444" t="s">
        <v>820</v>
      </c>
      <c r="JX70" s="444" t="s">
        <v>820</v>
      </c>
      <c r="JY70" s="444" t="s">
        <v>820</v>
      </c>
      <c r="JZ70" s="444" t="s">
        <v>820</v>
      </c>
      <c r="KA70" s="445" t="s">
        <v>820</v>
      </c>
    </row>
    <row r="71" spans="4:287" ht="12.65" customHeight="1" x14ac:dyDescent="0.2">
      <c r="D71" s="276"/>
      <c r="E71" s="3" t="str">
        <f>Daten_Polit!E71</f>
        <v>03355</v>
      </c>
      <c r="F71" s="229" t="str">
        <f>Daten_Polit!F71</f>
        <v>Lüneburg</v>
      </c>
      <c r="G71" s="246"/>
      <c r="H71" s="531">
        <f>Daten_Polit!H71</f>
        <v>6</v>
      </c>
      <c r="I71" s="532">
        <f>Daten_Polit!I71</f>
        <v>21.4</v>
      </c>
      <c r="J71" s="532">
        <f>Daten_Polit!J71</f>
        <v>3.8</v>
      </c>
      <c r="K71" s="532">
        <f>Daten_Polit!K71</f>
        <v>4</v>
      </c>
      <c r="L71" s="532">
        <f>Daten_Polit!L71</f>
        <v>3.1</v>
      </c>
      <c r="M71" s="308">
        <v>0.73510981608547166</v>
      </c>
      <c r="N71" s="308">
        <v>3.0417521215953451</v>
      </c>
      <c r="O71" s="308">
        <v>0.55984066257335741</v>
      </c>
      <c r="P71" s="308">
        <v>0.55359850482856454</v>
      </c>
      <c r="Q71" s="308">
        <v>0.58633030791683427</v>
      </c>
      <c r="R71" s="308">
        <v>8.199844649949485</v>
      </c>
      <c r="S71" s="308">
        <v>5.0877687036515535</v>
      </c>
      <c r="T71" s="308">
        <v>11.084296300502668</v>
      </c>
      <c r="U71" s="308">
        <v>10.587534596924089</v>
      </c>
      <c r="V71" s="308">
        <v>13.20754716981132</v>
      </c>
      <c r="W71" s="308">
        <v>31.097668408997837</v>
      </c>
      <c r="X71" s="308">
        <v>34.169660990469417</v>
      </c>
      <c r="Y71" s="308">
        <v>27.908170540425246</v>
      </c>
      <c r="Z71" s="308">
        <v>29.119853485014325</v>
      </c>
      <c r="AA71" s="308">
        <v>22.75179856115108</v>
      </c>
      <c r="AB71" s="308">
        <v>100</v>
      </c>
      <c r="AC71" s="308">
        <v>13.203596329599657</v>
      </c>
      <c r="AD71" s="308">
        <v>83.62453334148087</v>
      </c>
      <c r="AE71" s="308">
        <v>63.874033101593383</v>
      </c>
      <c r="AF71" s="308">
        <v>19.75050023988749</v>
      </c>
      <c r="AG71" s="308">
        <v>100</v>
      </c>
      <c r="AH71" s="308">
        <v>47.845846209780049</v>
      </c>
      <c r="AI71" s="308">
        <v>52.154153790219958</v>
      </c>
      <c r="AJ71" s="308">
        <v>42.119614615524448</v>
      </c>
      <c r="AK71" s="308">
        <v>10.034539174695512</v>
      </c>
      <c r="AL71" s="308">
        <v>100</v>
      </c>
      <c r="AM71" s="308">
        <v>8.1251432130173935</v>
      </c>
      <c r="AN71" s="308">
        <v>87.161067897049321</v>
      </c>
      <c r="AO71" s="308">
        <v>70.538911960489685</v>
      </c>
      <c r="AP71" s="337">
        <v>16.622155936559633</v>
      </c>
      <c r="AQ71" s="531">
        <f>Daten_Polit!M71</f>
        <v>5.8</v>
      </c>
      <c r="AR71" s="532">
        <f>Daten_Polit!N71</f>
        <v>21.3</v>
      </c>
      <c r="AS71" s="532">
        <f>Daten_Polit!O71</f>
        <v>3.6</v>
      </c>
      <c r="AT71" s="532">
        <f>Daten_Polit!P71</f>
        <v>3.8</v>
      </c>
      <c r="AU71" s="532">
        <f>Daten_Polit!Q71</f>
        <v>2.9</v>
      </c>
      <c r="AV71" s="308">
        <v>0.71198921385604652</v>
      </c>
      <c r="AW71" s="308">
        <v>2.6498038650107167</v>
      </c>
      <c r="AX71" s="308">
        <v>0.56225856753742964</v>
      </c>
      <c r="AY71" s="308">
        <v>0.56073650359640481</v>
      </c>
      <c r="AZ71" s="308">
        <v>0.56852868923280264</v>
      </c>
      <c r="BA71" s="308">
        <v>7.7840514508288754</v>
      </c>
      <c r="BB71" s="308">
        <v>4.7669322071855902</v>
      </c>
      <c r="BC71" s="308">
        <v>10.710184345723784</v>
      </c>
      <c r="BD71" s="308">
        <v>10.318466587112017</v>
      </c>
      <c r="BE71" s="308">
        <v>12.384443736054346</v>
      </c>
      <c r="BF71" s="308">
        <v>30.511362779544516</v>
      </c>
      <c r="BG71" s="308">
        <v>34.242560865642993</v>
      </c>
      <c r="BH71" s="308">
        <v>27.92604696199346</v>
      </c>
      <c r="BI71" s="308">
        <v>29.659401054321904</v>
      </c>
      <c r="BJ71" s="308">
        <v>20.568163783527734</v>
      </c>
      <c r="BK71" s="308">
        <v>100</v>
      </c>
      <c r="BL71" s="308">
        <v>13.479988941148846</v>
      </c>
      <c r="BM71" s="308">
        <v>83.593660099379335</v>
      </c>
      <c r="BN71" s="308">
        <v>63.30713111545159</v>
      </c>
      <c r="BO71" s="308">
        <v>20.286528983927745</v>
      </c>
      <c r="BP71" s="308">
        <v>100</v>
      </c>
      <c r="BQ71" s="308">
        <v>49.459100398557602</v>
      </c>
      <c r="BR71" s="308">
        <v>50.540899601442405</v>
      </c>
      <c r="BS71" s="308">
        <v>41.146327576390199</v>
      </c>
      <c r="BT71" s="308">
        <v>9.3945720250521898</v>
      </c>
      <c r="BU71" s="308">
        <v>100</v>
      </c>
      <c r="BV71" s="308">
        <v>8.3361604817458055</v>
      </c>
      <c r="BW71" s="308">
        <v>87.34367772609491</v>
      </c>
      <c r="BX71" s="308">
        <v>70.282654215259072</v>
      </c>
      <c r="BY71" s="312">
        <v>17.061023510835831</v>
      </c>
      <c r="BZ71" s="531">
        <f>Daten_Polit!R71</f>
        <v>5.6</v>
      </c>
      <c r="CA71" s="532">
        <f>Daten_Polit!S71</f>
        <v>19.7</v>
      </c>
      <c r="CB71" s="532">
        <f>Daten_Polit!T71</f>
        <v>3.5</v>
      </c>
      <c r="CC71" s="532">
        <f>Daten_Polit!U71</f>
        <v>3.7</v>
      </c>
      <c r="CD71" s="532">
        <f>Daten_Polit!V71</f>
        <v>2.9</v>
      </c>
      <c r="CE71" s="309">
        <v>0.65134244231398308</v>
      </c>
      <c r="CF71" s="309">
        <v>2.2224935986330911</v>
      </c>
      <c r="CG71" s="309">
        <v>0.53010437224970119</v>
      </c>
      <c r="CH71" s="309">
        <v>0.53090539369467393</v>
      </c>
      <c r="CI71" s="309">
        <v>0.52693590026462189</v>
      </c>
      <c r="CJ71" s="309">
        <v>8.1605120321274551</v>
      </c>
      <c r="CK71" s="309">
        <v>5.1616870433336501</v>
      </c>
      <c r="CL71" s="309">
        <v>11.228738340380064</v>
      </c>
      <c r="CM71" s="309">
        <v>10.912915099300246</v>
      </c>
      <c r="CN71" s="309">
        <v>12.476038338657347</v>
      </c>
      <c r="CO71" s="309">
        <v>29.619633838383912</v>
      </c>
      <c r="CP71" s="309">
        <v>35.460457762927675</v>
      </c>
      <c r="CQ71" s="309">
        <v>27.652941940512328</v>
      </c>
      <c r="CR71" s="309">
        <v>29.206994713297611</v>
      </c>
      <c r="CS71" s="309">
        <v>21.495327102808794</v>
      </c>
      <c r="CT71" s="309">
        <v>100</v>
      </c>
      <c r="CU71" s="309">
        <v>13.475226576592439</v>
      </c>
      <c r="CV71" s="309">
        <v>83.656281552993548</v>
      </c>
      <c r="CW71" s="309">
        <v>63.085685906884436</v>
      </c>
      <c r="CX71" s="309">
        <v>20.570595646109108</v>
      </c>
      <c r="CY71" s="309">
        <v>100</v>
      </c>
      <c r="CZ71" s="309">
        <v>47.70584538026398</v>
      </c>
      <c r="DA71" s="309">
        <v>52.294154619736013</v>
      </c>
      <c r="DB71" s="309">
        <v>41.755709197569665</v>
      </c>
      <c r="DC71" s="309">
        <v>10.538445422166353</v>
      </c>
      <c r="DD71" s="309">
        <v>100</v>
      </c>
      <c r="DE71" s="309">
        <v>8.478397588877435</v>
      </c>
      <c r="DF71" s="309">
        <v>87.324425691865358</v>
      </c>
      <c r="DG71" s="309">
        <v>69.702847804989304</v>
      </c>
      <c r="DH71" s="313">
        <v>17.621577886876057</v>
      </c>
      <c r="DI71" s="565">
        <f>Daten_Polit!W71</f>
        <v>5.4</v>
      </c>
      <c r="DJ71" s="532">
        <f>Daten_Polit!X71</f>
        <v>20.7</v>
      </c>
      <c r="DK71" s="532">
        <f>Daten_Polit!Y71</f>
        <v>3.1</v>
      </c>
      <c r="DL71" s="532">
        <f>Daten_Polit!Z71</f>
        <v>3.3</v>
      </c>
      <c r="DM71" s="532">
        <f>Daten_Polit!AA71</f>
        <v>2.5</v>
      </c>
      <c r="DN71" s="309">
        <v>0.66116272085936389</v>
      </c>
      <c r="DO71" s="309">
        <v>2.7953891865872866</v>
      </c>
      <c r="DP71" s="309">
        <v>0.48004440481801858</v>
      </c>
      <c r="DQ71" s="309">
        <v>0.48605992197915088</v>
      </c>
      <c r="DR71" s="309">
        <v>0.45724083761016449</v>
      </c>
      <c r="DS71" s="309">
        <v>7.9908455017245279</v>
      </c>
      <c r="DT71" s="309">
        <v>5.1604645354646008</v>
      </c>
      <c r="DU71" s="309">
        <v>11.010306527467248</v>
      </c>
      <c r="DV71" s="309">
        <v>10.499667994687915</v>
      </c>
      <c r="DW71" s="309">
        <v>13.10110450297277</v>
      </c>
      <c r="DX71" s="309">
        <v>29.735224357424851</v>
      </c>
      <c r="DY71" s="309">
        <v>32.111405010114431</v>
      </c>
      <c r="DZ71" s="309">
        <v>27.200160987392735</v>
      </c>
      <c r="EA71" s="309">
        <v>28.908012365279124</v>
      </c>
      <c r="EB71" s="309">
        <v>20.244981286159934</v>
      </c>
      <c r="EC71" s="309">
        <v>100</v>
      </c>
      <c r="ED71" s="309">
        <v>13.881325315871285</v>
      </c>
      <c r="EE71" s="309">
        <v>83.204280563456408</v>
      </c>
      <c r="EF71" s="309">
        <v>62.314109750714309</v>
      </c>
      <c r="EG71" s="309">
        <v>20.890170812742113</v>
      </c>
      <c r="EH71" s="309">
        <v>100</v>
      </c>
      <c r="EI71" s="309">
        <v>52.028872415138508</v>
      </c>
      <c r="EJ71" s="309">
        <v>47.971127584861492</v>
      </c>
      <c r="EK71" s="309">
        <v>38.255950058525166</v>
      </c>
      <c r="EL71" s="309">
        <v>9.7151775263363245</v>
      </c>
      <c r="EM71" s="309">
        <v>100</v>
      </c>
      <c r="EN71" s="309">
        <v>8.6982808624174659</v>
      </c>
      <c r="EO71" s="309">
        <v>87.077760727326876</v>
      </c>
      <c r="EP71" s="309">
        <v>68.901688326778682</v>
      </c>
      <c r="EQ71" s="367">
        <v>18.1760724005482</v>
      </c>
      <c r="ER71" s="531">
        <f>Daten_Polit!AB71</f>
        <v>5.3</v>
      </c>
      <c r="ES71" s="532">
        <f>Daten_Polit!AC71</f>
        <v>20.5</v>
      </c>
      <c r="ET71" s="532">
        <f>Daten_Polit!AD71</f>
        <v>3</v>
      </c>
      <c r="EU71" s="532">
        <f>Daten_Polit!AE71</f>
        <v>3.1</v>
      </c>
      <c r="EV71" s="532">
        <f>Daten_Polit!AF71</f>
        <v>2.4</v>
      </c>
      <c r="EW71" s="309">
        <v>0.6432333873581848</v>
      </c>
      <c r="EX71" s="309">
        <v>2.739873408963859</v>
      </c>
      <c r="EY71" s="309">
        <v>0.46005466537633383</v>
      </c>
      <c r="EZ71" s="309">
        <v>0.46199230797939761</v>
      </c>
      <c r="FA71" s="309">
        <v>0.45307106639277211</v>
      </c>
      <c r="FB71" s="309">
        <v>8.0225386676999584</v>
      </c>
      <c r="FC71" s="309">
        <v>5.3768006065200256</v>
      </c>
      <c r="FD71" s="309">
        <v>11.035125893689774</v>
      </c>
      <c r="FE71" s="309">
        <v>10.399861219533351</v>
      </c>
      <c r="FF71" s="309">
        <v>13.519932145886346</v>
      </c>
      <c r="FG71" s="309">
        <v>29.276639708138891</v>
      </c>
      <c r="FH71" s="309">
        <v>31.371835682884946</v>
      </c>
      <c r="FI71" s="309">
        <v>26.891859220118125</v>
      </c>
      <c r="FJ71" s="309">
        <v>28.977962866564294</v>
      </c>
      <c r="FK71" s="309">
        <v>18.742586002379259</v>
      </c>
      <c r="FL71" s="309">
        <v>100</v>
      </c>
      <c r="FM71" s="309">
        <v>13.994144295552625</v>
      </c>
      <c r="FN71" s="309">
        <v>83.002741095874867</v>
      </c>
      <c r="FO71" s="309">
        <v>61.428412907775353</v>
      </c>
      <c r="FP71" s="309">
        <v>21.574328188099514</v>
      </c>
      <c r="FQ71" s="309">
        <v>100</v>
      </c>
      <c r="FR71" s="309">
        <v>53.792967206637677</v>
      </c>
      <c r="FS71" s="309">
        <v>46.207032793362316</v>
      </c>
      <c r="FT71" s="309">
        <v>36.96167522718293</v>
      </c>
      <c r="FU71" s="309">
        <v>9.2453575661793757</v>
      </c>
      <c r="FV71" s="309">
        <v>100</v>
      </c>
      <c r="FW71" s="309">
        <v>8.9055835043752136</v>
      </c>
      <c r="FX71" s="309">
        <v>86.779181487521058</v>
      </c>
      <c r="FY71" s="309">
        <v>67.931240034920592</v>
      </c>
      <c r="FZ71" s="313">
        <v>18.84794145260047</v>
      </c>
      <c r="GA71" s="570">
        <f>Daten_Polit!AG71</f>
        <v>6</v>
      </c>
      <c r="GB71" s="571">
        <f>Daten_Polit!AH71</f>
        <v>22.9</v>
      </c>
      <c r="GC71" s="571">
        <f>Daten_Polit!AI71</f>
        <v>3.4</v>
      </c>
      <c r="GD71" s="571">
        <f>Daten_Polit!AJ71</f>
        <v>3.6</v>
      </c>
      <c r="GE71" s="571">
        <f>Daten_Polit!AK71</f>
        <v>2.7</v>
      </c>
      <c r="GF71" s="444">
        <v>0.65213730725746311</v>
      </c>
      <c r="GG71" s="444">
        <v>2.7643250147185103</v>
      </c>
      <c r="GH71" s="444">
        <v>0.47169020215226848</v>
      </c>
      <c r="GI71" s="444">
        <v>0.47926157503128108</v>
      </c>
      <c r="GJ71" s="444">
        <v>0.44562932122125531</v>
      </c>
      <c r="GK71" s="444">
        <v>6.6383159685307254</v>
      </c>
      <c r="GL71" s="444">
        <v>4.3796204862686015</v>
      </c>
      <c r="GM71" s="444">
        <v>9.1942554799697653</v>
      </c>
      <c r="GN71" s="444">
        <v>8.7904975825178528</v>
      </c>
      <c r="GO71" s="444">
        <v>10.752056404230951</v>
      </c>
      <c r="GP71" s="444">
        <v>28.50415706001592</v>
      </c>
      <c r="GQ71" s="444">
        <v>32.083827599841833</v>
      </c>
      <c r="GR71" s="444">
        <v>24.466977905974904</v>
      </c>
      <c r="GS71" s="444">
        <v>26.482805074280186</v>
      </c>
      <c r="GT71" s="444">
        <v>16.666666666672459</v>
      </c>
      <c r="GU71" s="444">
        <v>100</v>
      </c>
      <c r="GV71" s="444">
        <v>14.164673569798452</v>
      </c>
      <c r="GW71" s="444">
        <v>82.585337953400085</v>
      </c>
      <c r="GX71" s="444">
        <v>60.243308980998123</v>
      </c>
      <c r="GY71" s="444">
        <v>22.342028972401963</v>
      </c>
      <c r="GZ71" s="444">
        <v>100</v>
      </c>
      <c r="HA71" s="444">
        <v>53.65195300095268</v>
      </c>
      <c r="HB71" s="444">
        <v>46.348046999047313</v>
      </c>
      <c r="HC71" s="444">
        <v>36.710066687837397</v>
      </c>
      <c r="HD71" s="444">
        <v>9.6379803112099083</v>
      </c>
      <c r="HE71" s="444">
        <v>100</v>
      </c>
      <c r="HF71" s="444">
        <v>8.8358166127377267</v>
      </c>
      <c r="HG71" s="444">
        <v>86.473413379324043</v>
      </c>
      <c r="HH71" s="444">
        <v>67.006313121514538</v>
      </c>
      <c r="HI71" s="445">
        <v>19.46710025780952</v>
      </c>
      <c r="HJ71" s="570">
        <f>Daten_Polit!AL71</f>
        <v>5.8</v>
      </c>
      <c r="HK71" s="571">
        <f>Daten_Polit!AM71</f>
        <v>22.6</v>
      </c>
      <c r="HL71" s="571">
        <f>Daten_Polit!AN71</f>
        <v>3.2</v>
      </c>
      <c r="HM71" s="571">
        <f>Daten_Polit!AO71</f>
        <v>3.5</v>
      </c>
      <c r="HN71" s="571">
        <f>Daten_Polit!AP71</f>
        <v>2.5</v>
      </c>
      <c r="HO71" s="444">
        <v>0.53527374513710979</v>
      </c>
      <c r="HP71" s="444">
        <v>2.364231202604008</v>
      </c>
      <c r="HQ71" s="444">
        <v>0.37109609177066449</v>
      </c>
      <c r="HR71" s="444">
        <v>0.36108905397242108</v>
      </c>
      <c r="HS71" s="444">
        <v>0.4040723481502308</v>
      </c>
      <c r="HT71" s="444">
        <v>7.0595544009261744</v>
      </c>
      <c r="HU71" s="444">
        <v>4.6462705173487988</v>
      </c>
      <c r="HV71" s="444">
        <v>9.9344099993812254</v>
      </c>
      <c r="HW71" s="444">
        <v>8.9524182494613829</v>
      </c>
      <c r="HX71" s="444">
        <v>13.628996611169214</v>
      </c>
      <c r="HY71" s="444">
        <v>38.031690694252312</v>
      </c>
      <c r="HZ71" s="444">
        <v>41.836895034569451</v>
      </c>
      <c r="IA71" s="444">
        <v>33.463291935232412</v>
      </c>
      <c r="IB71" s="444">
        <v>35.832603328822749</v>
      </c>
      <c r="IC71" s="444">
        <v>24.57031833806753</v>
      </c>
      <c r="ID71" s="444">
        <v>100</v>
      </c>
      <c r="IE71" s="444">
        <v>14.336188344392347</v>
      </c>
      <c r="IF71" s="444">
        <v>82.702546786372949</v>
      </c>
      <c r="IG71" s="444">
        <v>59.87608407619048</v>
      </c>
      <c r="IH71" s="444">
        <v>22.826462710182469</v>
      </c>
      <c r="II71" s="444">
        <v>100</v>
      </c>
      <c r="IJ71" s="444">
        <v>55.653950953678475</v>
      </c>
      <c r="IK71" s="444">
        <v>44.346049046321525</v>
      </c>
      <c r="IL71" s="444">
        <v>35.030653950953678</v>
      </c>
      <c r="IM71" s="444">
        <v>9.3153950953678475</v>
      </c>
      <c r="IN71" s="444">
        <v>100</v>
      </c>
      <c r="IO71" s="444">
        <v>9.0220783371146887</v>
      </c>
      <c r="IP71" s="444">
        <v>86.762151665731906</v>
      </c>
      <c r="IQ71" s="444">
        <v>66.562859178183672</v>
      </c>
      <c r="IR71" s="445">
        <v>20.199292487548213</v>
      </c>
      <c r="IS71" s="443">
        <f>Daten_Polit!AQ71</f>
        <v>5.5</v>
      </c>
      <c r="IT71" s="227">
        <f>Daten_Polit!AR71</f>
        <v>21.9</v>
      </c>
      <c r="IU71" s="227">
        <f>Daten_Polit!AS71</f>
        <v>2.9</v>
      </c>
      <c r="IV71" s="227">
        <f>Daten_Polit!AT71</f>
        <v>3.1</v>
      </c>
      <c r="IW71" s="227">
        <f>Daten_Polit!AU71</f>
        <v>2.2000000000000002</v>
      </c>
      <c r="IX71" s="444" t="s">
        <v>820</v>
      </c>
      <c r="IY71" s="444" t="s">
        <v>820</v>
      </c>
      <c r="IZ71" s="444" t="s">
        <v>820</v>
      </c>
      <c r="JA71" s="444" t="s">
        <v>820</v>
      </c>
      <c r="JB71" s="444" t="s">
        <v>820</v>
      </c>
      <c r="JC71" s="444" t="s">
        <v>820</v>
      </c>
      <c r="JD71" s="444" t="s">
        <v>820</v>
      </c>
      <c r="JE71" s="444" t="s">
        <v>820</v>
      </c>
      <c r="JF71" s="444" t="s">
        <v>820</v>
      </c>
      <c r="JG71" s="444" t="s">
        <v>820</v>
      </c>
      <c r="JH71" s="444" t="s">
        <v>820</v>
      </c>
      <c r="JI71" s="444" t="s">
        <v>820</v>
      </c>
      <c r="JJ71" s="444" t="s">
        <v>820</v>
      </c>
      <c r="JK71" s="444" t="s">
        <v>820</v>
      </c>
      <c r="JL71" s="444" t="s">
        <v>820</v>
      </c>
      <c r="JM71" s="444" t="s">
        <v>820</v>
      </c>
      <c r="JN71" s="444" t="s">
        <v>820</v>
      </c>
      <c r="JO71" s="444" t="s">
        <v>820</v>
      </c>
      <c r="JP71" s="444" t="s">
        <v>820</v>
      </c>
      <c r="JQ71" s="444" t="s">
        <v>820</v>
      </c>
      <c r="JR71" s="444" t="s">
        <v>820</v>
      </c>
      <c r="JS71" s="444" t="s">
        <v>820</v>
      </c>
      <c r="JT71" s="444" t="s">
        <v>820</v>
      </c>
      <c r="JU71" s="444" t="s">
        <v>820</v>
      </c>
      <c r="JV71" s="444" t="s">
        <v>820</v>
      </c>
      <c r="JW71" s="444" t="s">
        <v>820</v>
      </c>
      <c r="JX71" s="444" t="s">
        <v>820</v>
      </c>
      <c r="JY71" s="444" t="s">
        <v>820</v>
      </c>
      <c r="JZ71" s="444" t="s">
        <v>820</v>
      </c>
      <c r="KA71" s="445" t="s">
        <v>820</v>
      </c>
    </row>
    <row r="72" spans="4:287" ht="12.65" customHeight="1" x14ac:dyDescent="0.2">
      <c r="D72" s="276"/>
      <c r="E72" s="3" t="str">
        <f>Daten_Polit!E72</f>
        <v>03356</v>
      </c>
      <c r="F72" s="229" t="str">
        <f>Daten_Polit!F72</f>
        <v>Osterholz</v>
      </c>
      <c r="G72" s="246"/>
      <c r="H72" s="531">
        <f>Daten_Polit!H72</f>
        <v>4.0999999999999996</v>
      </c>
      <c r="I72" s="532">
        <f>Daten_Polit!I72</f>
        <v>15</v>
      </c>
      <c r="J72" s="532">
        <f>Daten_Polit!J72</f>
        <v>2.6</v>
      </c>
      <c r="K72" s="532">
        <f>Daten_Polit!K72</f>
        <v>2.8</v>
      </c>
      <c r="L72" s="532">
        <f>Daten_Polit!L72</f>
        <v>1.8</v>
      </c>
      <c r="M72" s="308">
        <v>0.56052195227452961</v>
      </c>
      <c r="N72" s="308">
        <v>2.2185678687426744</v>
      </c>
      <c r="O72" s="308">
        <v>0.44340589761632521</v>
      </c>
      <c r="P72" s="308">
        <v>0.45788262425320581</v>
      </c>
      <c r="Q72" s="308">
        <v>0.34778714245047782</v>
      </c>
      <c r="R72" s="308">
        <v>9.013978347266125</v>
      </c>
      <c r="S72" s="308">
        <v>5.8630854896820868</v>
      </c>
      <c r="T72" s="308">
        <v>12.560520127264487</v>
      </c>
      <c r="U72" s="308">
        <v>12.507797878976529</v>
      </c>
      <c r="V72" s="308">
        <v>12.974296205627182</v>
      </c>
      <c r="W72" s="308">
        <v>29.155332116660471</v>
      </c>
      <c r="X72" s="308">
        <v>38.80694854146509</v>
      </c>
      <c r="Y72" s="308">
        <v>21.613150379602381</v>
      </c>
      <c r="Z72" s="308">
        <v>22.184728870748735</v>
      </c>
      <c r="AA72" s="308">
        <v>17.100371747211895</v>
      </c>
      <c r="AB72" s="308">
        <v>100</v>
      </c>
      <c r="AC72" s="308">
        <v>12.5072595242054</v>
      </c>
      <c r="AD72" s="308">
        <v>84.08187191312993</v>
      </c>
      <c r="AE72" s="308">
        <v>69.871184243087114</v>
      </c>
      <c r="AF72" s="308">
        <v>14.210687670042809</v>
      </c>
      <c r="AG72" s="308">
        <v>100</v>
      </c>
      <c r="AH72" s="308">
        <v>47.368421052631575</v>
      </c>
      <c r="AI72" s="308">
        <v>52.631578947368418</v>
      </c>
      <c r="AJ72" s="308">
        <v>46.856078248719143</v>
      </c>
      <c r="AK72" s="308">
        <v>5.7755006986492781</v>
      </c>
      <c r="AL72" s="308">
        <v>100</v>
      </c>
      <c r="AM72" s="308">
        <v>7.8123979478016121</v>
      </c>
      <c r="AN72" s="308">
        <v>87.323737394519299</v>
      </c>
      <c r="AO72" s="308">
        <v>75.841323634467244</v>
      </c>
      <c r="AP72" s="337">
        <v>11.482413760052063</v>
      </c>
      <c r="AQ72" s="531">
        <f>Daten_Polit!M72</f>
        <v>3.8</v>
      </c>
      <c r="AR72" s="532">
        <f>Daten_Polit!N72</f>
        <v>14.5</v>
      </c>
      <c r="AS72" s="532">
        <f>Daten_Polit!O72</f>
        <v>2.4</v>
      </c>
      <c r="AT72" s="532">
        <f>Daten_Polit!P72</f>
        <v>2.5</v>
      </c>
      <c r="AU72" s="532">
        <f>Daten_Polit!Q72</f>
        <v>1.8</v>
      </c>
      <c r="AV72" s="308">
        <v>0.53377398416510136</v>
      </c>
      <c r="AW72" s="308">
        <v>1.8057149676017903</v>
      </c>
      <c r="AX72" s="308">
        <v>0.44243955188164286</v>
      </c>
      <c r="AY72" s="308">
        <v>0.45817191299759957</v>
      </c>
      <c r="AZ72" s="308">
        <v>0.34117519685720038</v>
      </c>
      <c r="BA72" s="308">
        <v>9.102189781022032</v>
      </c>
      <c r="BB72" s="308">
        <v>4.7105328172608179</v>
      </c>
      <c r="BC72" s="308">
        <v>13.226467574293663</v>
      </c>
      <c r="BD72" s="308">
        <v>13.222519211493042</v>
      </c>
      <c r="BE72" s="308">
        <v>13.254437869825622</v>
      </c>
      <c r="BF72" s="308">
        <v>27.463680608924257</v>
      </c>
      <c r="BG72" s="308">
        <v>35.633791231390497</v>
      </c>
      <c r="BH72" s="308">
        <v>21.054569555932577</v>
      </c>
      <c r="BI72" s="308">
        <v>21.605458221024985</v>
      </c>
      <c r="BJ72" s="308">
        <v>17.223198594024606</v>
      </c>
      <c r="BK72" s="308">
        <v>100</v>
      </c>
      <c r="BL72" s="308">
        <v>12.562147576733052</v>
      </c>
      <c r="BM72" s="308">
        <v>84.366706257983267</v>
      </c>
      <c r="BN72" s="308">
        <v>69.556904246409729</v>
      </c>
      <c r="BO72" s="308">
        <v>14.809802011573545</v>
      </c>
      <c r="BP72" s="308">
        <v>100</v>
      </c>
      <c r="BQ72" s="308">
        <v>46.720151014629543</v>
      </c>
      <c r="BR72" s="308">
        <v>53.279848985370457</v>
      </c>
      <c r="BS72" s="308">
        <v>46.578574799433689</v>
      </c>
      <c r="BT72" s="308">
        <v>6.7012741859367617</v>
      </c>
      <c r="BU72" s="308">
        <v>100</v>
      </c>
      <c r="BV72" s="308">
        <v>8.1148086224914415</v>
      </c>
      <c r="BW72" s="308">
        <v>87.524650232925936</v>
      </c>
      <c r="BX72" s="308">
        <v>75.755350636860328</v>
      </c>
      <c r="BY72" s="312">
        <v>11.769299596065609</v>
      </c>
      <c r="BZ72" s="531">
        <f>Daten_Polit!R72</f>
        <v>3.8</v>
      </c>
      <c r="CA72" s="532">
        <f>Daten_Polit!S72</f>
        <v>14.6</v>
      </c>
      <c r="CB72" s="532">
        <f>Daten_Polit!T72</f>
        <v>2.2999999999999998</v>
      </c>
      <c r="CC72" s="532">
        <f>Daten_Polit!U72</f>
        <v>2.4</v>
      </c>
      <c r="CD72" s="532">
        <f>Daten_Polit!V72</f>
        <v>1.7</v>
      </c>
      <c r="CE72" s="309">
        <v>0.49503035928375294</v>
      </c>
      <c r="CF72" s="309">
        <v>1.5667217717922084</v>
      </c>
      <c r="CG72" s="309">
        <v>0.42123032615410622</v>
      </c>
      <c r="CH72" s="309">
        <v>0.43572374714142192</v>
      </c>
      <c r="CI72" s="309">
        <v>0.33333356916569318</v>
      </c>
      <c r="CJ72" s="309">
        <v>8.5421919027137978</v>
      </c>
      <c r="CK72" s="309">
        <v>4.3609527004359485</v>
      </c>
      <c r="CL72" s="309">
        <v>12.817479097649469</v>
      </c>
      <c r="CM72" s="309">
        <v>12.841703750795128</v>
      </c>
      <c r="CN72" s="309">
        <v>12.657468506295702</v>
      </c>
      <c r="CO72" s="309">
        <v>25.152575171181141</v>
      </c>
      <c r="CP72" s="309">
        <v>32.276463680593857</v>
      </c>
      <c r="CQ72" s="309">
        <v>20.902029169307486</v>
      </c>
      <c r="CR72" s="309">
        <v>21.594745005017003</v>
      </c>
      <c r="CS72" s="309">
        <v>16.314199395766451</v>
      </c>
      <c r="CT72" s="309">
        <v>100</v>
      </c>
      <c r="CU72" s="309">
        <v>12.404972809226999</v>
      </c>
      <c r="CV72" s="309">
        <v>84.452074229081319</v>
      </c>
      <c r="CW72" s="309">
        <v>69.541600787733699</v>
      </c>
      <c r="CX72" s="309">
        <v>14.910473441347625</v>
      </c>
      <c r="CY72" s="309">
        <v>100</v>
      </c>
      <c r="CZ72" s="309">
        <v>47.633136094674548</v>
      </c>
      <c r="DA72" s="309">
        <v>52.366863905325459</v>
      </c>
      <c r="DB72" s="309">
        <v>46.055226824457606</v>
      </c>
      <c r="DC72" s="309">
        <v>6.3116370808678504</v>
      </c>
      <c r="DD72" s="309">
        <v>100</v>
      </c>
      <c r="DE72" s="309">
        <v>8.0596528214973109</v>
      </c>
      <c r="DF72" s="309">
        <v>87.543085315177478</v>
      </c>
      <c r="DG72" s="309">
        <v>75.151283532177061</v>
      </c>
      <c r="DH72" s="313">
        <v>12.39180178300041</v>
      </c>
      <c r="DI72" s="565">
        <f>Daten_Polit!W72</f>
        <v>3.4</v>
      </c>
      <c r="DJ72" s="532">
        <f>Daten_Polit!X72</f>
        <v>13.9</v>
      </c>
      <c r="DK72" s="532">
        <f>Daten_Polit!Y72</f>
        <v>2</v>
      </c>
      <c r="DL72" s="532">
        <f>Daten_Polit!Z72</f>
        <v>2</v>
      </c>
      <c r="DM72" s="532">
        <f>Daten_Polit!AA72</f>
        <v>1.6</v>
      </c>
      <c r="DN72" s="309">
        <v>0.48642938033457217</v>
      </c>
      <c r="DO72" s="309">
        <v>2.010364873656016</v>
      </c>
      <c r="DP72" s="309">
        <v>0.3701091926952792</v>
      </c>
      <c r="DQ72" s="309">
        <v>0.3779953949001344</v>
      </c>
      <c r="DR72" s="309">
        <v>0.32375163922897177</v>
      </c>
      <c r="DS72" s="309">
        <v>9.6851708548855076</v>
      </c>
      <c r="DT72" s="309">
        <v>5.9619238476953909</v>
      </c>
      <c r="DU72" s="309">
        <v>13.84239888423989</v>
      </c>
      <c r="DV72" s="309">
        <v>13.995508370764147</v>
      </c>
      <c r="DW72" s="309">
        <v>12.947494033409798</v>
      </c>
      <c r="DX72" s="309">
        <v>25.303469979970583</v>
      </c>
      <c r="DY72" s="309">
        <v>30.860061971356867</v>
      </c>
      <c r="DZ72" s="309">
        <v>19.062581827703585</v>
      </c>
      <c r="EA72" s="309">
        <v>20.024570024570025</v>
      </c>
      <c r="EB72" s="309">
        <v>13.49911190053286</v>
      </c>
      <c r="EC72" s="309">
        <v>100</v>
      </c>
      <c r="ED72" s="309">
        <v>12.251498412651536</v>
      </c>
      <c r="EE72" s="309">
        <v>84.525626926555134</v>
      </c>
      <c r="EF72" s="309">
        <v>69.30888715966411</v>
      </c>
      <c r="EG72" s="309">
        <v>15.216739766891013</v>
      </c>
      <c r="EH72" s="309">
        <v>100</v>
      </c>
      <c r="EI72" s="309">
        <v>50.966702470461868</v>
      </c>
      <c r="EJ72" s="309">
        <v>49.033297529538125</v>
      </c>
      <c r="EK72" s="309">
        <v>42.0515574650913</v>
      </c>
      <c r="EL72" s="309">
        <v>6.9817400644468304</v>
      </c>
      <c r="EM72" s="309">
        <v>100</v>
      </c>
      <c r="EN72" s="309">
        <v>8.0943354645045016</v>
      </c>
      <c r="EO72" s="309">
        <v>87.461676118595108</v>
      </c>
      <c r="EP72" s="309">
        <v>74.746102602112401</v>
      </c>
      <c r="EQ72" s="367">
        <v>12.715573516482706</v>
      </c>
      <c r="ER72" s="531">
        <f>Daten_Polit!AB72</f>
        <v>3.3</v>
      </c>
      <c r="ES72" s="532">
        <f>Daten_Polit!AC72</f>
        <v>13.6</v>
      </c>
      <c r="ET72" s="532">
        <f>Daten_Polit!AD72</f>
        <v>2</v>
      </c>
      <c r="EU72" s="532">
        <f>Daten_Polit!AE72</f>
        <v>2</v>
      </c>
      <c r="EV72" s="532">
        <f>Daten_Polit!AF72</f>
        <v>1.7</v>
      </c>
      <c r="EW72" s="309">
        <v>0.47726080767213602</v>
      </c>
      <c r="EX72" s="309">
        <v>2.0626070989037704</v>
      </c>
      <c r="EY72" s="309">
        <v>0.35364448615113475</v>
      </c>
      <c r="EZ72" s="309">
        <v>0.36348971331226537</v>
      </c>
      <c r="FA72" s="309">
        <v>0.29861466956338639</v>
      </c>
      <c r="FB72" s="309">
        <v>9.1223305764720397</v>
      </c>
      <c r="FC72" s="309">
        <v>6.0367454068241466</v>
      </c>
      <c r="FD72" s="309">
        <v>12.598492634463856</v>
      </c>
      <c r="FE72" s="309">
        <v>12.556732223903177</v>
      </c>
      <c r="FF72" s="309">
        <v>12.833617262918795</v>
      </c>
      <c r="FG72" s="309">
        <v>23.774954627946752</v>
      </c>
      <c r="FH72" s="309">
        <v>28.029271613343365</v>
      </c>
      <c r="FI72" s="309">
        <v>18.893260348951834</v>
      </c>
      <c r="FJ72" s="309">
        <v>19.446401610467259</v>
      </c>
      <c r="FK72" s="309">
        <v>15.765509390981045</v>
      </c>
      <c r="FL72" s="309">
        <v>100</v>
      </c>
      <c r="FM72" s="309">
        <v>12.257238494270757</v>
      </c>
      <c r="FN72" s="309">
        <v>84.561823164664844</v>
      </c>
      <c r="FO72" s="309">
        <v>68.641415172310261</v>
      </c>
      <c r="FP72" s="309">
        <v>15.920407992354585</v>
      </c>
      <c r="FQ72" s="309">
        <v>100</v>
      </c>
      <c r="FR72" s="309">
        <v>50.155440414507765</v>
      </c>
      <c r="FS72" s="309">
        <v>49.844559585492227</v>
      </c>
      <c r="FT72" s="309">
        <v>42.124352331606218</v>
      </c>
      <c r="FU72" s="309">
        <v>7.7202072538860103</v>
      </c>
      <c r="FV72" s="309">
        <v>100</v>
      </c>
      <c r="FW72" s="309">
        <v>8.1390159142272349</v>
      </c>
      <c r="FX72" s="309">
        <v>87.484719756710049</v>
      </c>
      <c r="FY72" s="309">
        <v>74.208321170118893</v>
      </c>
      <c r="FZ72" s="313">
        <v>13.276398586591151</v>
      </c>
      <c r="GA72" s="570">
        <f>Daten_Polit!AG72</f>
        <v>3.8</v>
      </c>
      <c r="GB72" s="571">
        <f>Daten_Polit!AH72</f>
        <v>15.1</v>
      </c>
      <c r="GC72" s="571">
        <f>Daten_Polit!AI72</f>
        <v>2.2999999999999998</v>
      </c>
      <c r="GD72" s="571">
        <f>Daten_Polit!AJ72</f>
        <v>2.4</v>
      </c>
      <c r="GE72" s="571">
        <f>Daten_Polit!AK72</f>
        <v>1.7</v>
      </c>
      <c r="GF72" s="444">
        <v>0.47938155863334303</v>
      </c>
      <c r="GG72" s="444">
        <v>2.2231782360029047</v>
      </c>
      <c r="GH72" s="444">
        <v>0.34830132735841013</v>
      </c>
      <c r="GI72" s="444">
        <v>0.36178159543943683</v>
      </c>
      <c r="GJ72" s="444">
        <v>0.27653043214690654</v>
      </c>
      <c r="GK72" s="444">
        <v>7.8458462097801549</v>
      </c>
      <c r="GL72" s="444">
        <v>4.9617435659633671</v>
      </c>
      <c r="GM72" s="444">
        <v>10.905485789821547</v>
      </c>
      <c r="GN72" s="444">
        <v>10.793082886106141</v>
      </c>
      <c r="GO72" s="444">
        <v>11.608093716719916</v>
      </c>
      <c r="GP72" s="444">
        <v>23.360611413532613</v>
      </c>
      <c r="GQ72" s="444">
        <v>28.822266523540218</v>
      </c>
      <c r="GR72" s="444">
        <v>18.042100662832365</v>
      </c>
      <c r="GS72" s="444">
        <v>18.755811004989646</v>
      </c>
      <c r="GT72" s="444">
        <v>13.59325605900662</v>
      </c>
      <c r="GU72" s="444">
        <v>100</v>
      </c>
      <c r="GV72" s="444">
        <v>11.99712242684747</v>
      </c>
      <c r="GW72" s="444">
        <v>84.598194846663944</v>
      </c>
      <c r="GX72" s="444">
        <v>68.032363519611465</v>
      </c>
      <c r="GY72" s="444">
        <v>16.565831327052479</v>
      </c>
      <c r="GZ72" s="444">
        <v>100</v>
      </c>
      <c r="HA72" s="444">
        <v>49.428571428571431</v>
      </c>
      <c r="HB72" s="444">
        <v>50.571428571428577</v>
      </c>
      <c r="HC72" s="444">
        <v>43.591836734693885</v>
      </c>
      <c r="HD72" s="444">
        <v>6.9795918367346932</v>
      </c>
      <c r="HE72" s="444">
        <v>100</v>
      </c>
      <c r="HF72" s="444">
        <v>7.8572336523725275</v>
      </c>
      <c r="HG72" s="444">
        <v>87.482081229152527</v>
      </c>
      <c r="HH72" s="444">
        <v>73.649051136547811</v>
      </c>
      <c r="HI72" s="445">
        <v>13.833030092604714</v>
      </c>
      <c r="HJ72" s="570">
        <f>Daten_Polit!AL72</f>
        <v>3.3</v>
      </c>
      <c r="HK72" s="571">
        <f>Daten_Polit!AM72</f>
        <v>13.8</v>
      </c>
      <c r="HL72" s="571">
        <f>Daten_Polit!AN72</f>
        <v>2</v>
      </c>
      <c r="HM72" s="571">
        <f>Daten_Polit!AO72</f>
        <v>2.1</v>
      </c>
      <c r="HN72" s="571">
        <f>Daten_Polit!AP72</f>
        <v>1.5</v>
      </c>
      <c r="HO72" s="444">
        <v>0.40377741494197078</v>
      </c>
      <c r="HP72" s="444">
        <v>1.7485124955902427</v>
      </c>
      <c r="HQ72" s="444">
        <v>0.30136003358993524</v>
      </c>
      <c r="HR72" s="444">
        <v>0.31078774124499703</v>
      </c>
      <c r="HS72" s="444">
        <v>0.25319860627708779</v>
      </c>
      <c r="HT72" s="444">
        <v>8.8836984536083925</v>
      </c>
      <c r="HU72" s="444">
        <v>5.9409282700421935</v>
      </c>
      <c r="HV72" s="444">
        <v>12.301653582763063</v>
      </c>
      <c r="HW72" s="444">
        <v>12.347500983864618</v>
      </c>
      <c r="HX72" s="444">
        <v>12.044198895030286</v>
      </c>
      <c r="HY72" s="444">
        <v>32.550815917549912</v>
      </c>
      <c r="HZ72" s="444">
        <v>40.787562996502636</v>
      </c>
      <c r="IA72" s="444">
        <v>24.682519389751981</v>
      </c>
      <c r="IB72" s="444">
        <v>25.243694101091346</v>
      </c>
      <c r="IC72" s="444">
        <v>21.548821548821547</v>
      </c>
      <c r="ID72" s="444">
        <v>100</v>
      </c>
      <c r="IE72" s="444">
        <v>11.835132907972898</v>
      </c>
      <c r="IF72" s="444">
        <v>84.971837396537339</v>
      </c>
      <c r="IG72" s="444">
        <v>67.946368595259969</v>
      </c>
      <c r="IH72" s="444">
        <v>17.025468801277366</v>
      </c>
      <c r="II72" s="444">
        <v>100</v>
      </c>
      <c r="IJ72" s="444">
        <v>50.187869028448738</v>
      </c>
      <c r="IK72" s="444">
        <v>49.812130971551269</v>
      </c>
      <c r="IL72" s="444">
        <v>42.190016103059584</v>
      </c>
      <c r="IM72" s="444">
        <v>7.6221148684916802</v>
      </c>
      <c r="IN72" s="444">
        <v>100</v>
      </c>
      <c r="IO72" s="444">
        <v>7.9699267325279255</v>
      </c>
      <c r="IP72" s="444">
        <v>87.742972080410595</v>
      </c>
      <c r="IQ72" s="444">
        <v>73.378889514813537</v>
      </c>
      <c r="IR72" s="445">
        <v>14.364082565597069</v>
      </c>
      <c r="IS72" s="443">
        <f>Daten_Polit!AQ72</f>
        <v>3</v>
      </c>
      <c r="IT72" s="227">
        <f>Daten_Polit!AR72</f>
        <v>13.5</v>
      </c>
      <c r="IU72" s="227">
        <f>Daten_Polit!AS72</f>
        <v>1.6</v>
      </c>
      <c r="IV72" s="227">
        <f>Daten_Polit!AT72</f>
        <v>1.7</v>
      </c>
      <c r="IW72" s="227">
        <f>Daten_Polit!AU72</f>
        <v>1.3</v>
      </c>
      <c r="IX72" s="444" t="s">
        <v>820</v>
      </c>
      <c r="IY72" s="444" t="s">
        <v>820</v>
      </c>
      <c r="IZ72" s="444" t="s">
        <v>820</v>
      </c>
      <c r="JA72" s="444" t="s">
        <v>820</v>
      </c>
      <c r="JB72" s="444" t="s">
        <v>820</v>
      </c>
      <c r="JC72" s="444" t="s">
        <v>820</v>
      </c>
      <c r="JD72" s="444" t="s">
        <v>820</v>
      </c>
      <c r="JE72" s="444" t="s">
        <v>820</v>
      </c>
      <c r="JF72" s="444" t="s">
        <v>820</v>
      </c>
      <c r="JG72" s="444" t="s">
        <v>820</v>
      </c>
      <c r="JH72" s="444" t="s">
        <v>820</v>
      </c>
      <c r="JI72" s="444" t="s">
        <v>820</v>
      </c>
      <c r="JJ72" s="444" t="s">
        <v>820</v>
      </c>
      <c r="JK72" s="444" t="s">
        <v>820</v>
      </c>
      <c r="JL72" s="444" t="s">
        <v>820</v>
      </c>
      <c r="JM72" s="444" t="s">
        <v>820</v>
      </c>
      <c r="JN72" s="444" t="s">
        <v>820</v>
      </c>
      <c r="JO72" s="444" t="s">
        <v>820</v>
      </c>
      <c r="JP72" s="444" t="s">
        <v>820</v>
      </c>
      <c r="JQ72" s="444" t="s">
        <v>820</v>
      </c>
      <c r="JR72" s="444" t="s">
        <v>820</v>
      </c>
      <c r="JS72" s="444" t="s">
        <v>820</v>
      </c>
      <c r="JT72" s="444" t="s">
        <v>820</v>
      </c>
      <c r="JU72" s="444" t="s">
        <v>820</v>
      </c>
      <c r="JV72" s="444" t="s">
        <v>820</v>
      </c>
      <c r="JW72" s="444" t="s">
        <v>820</v>
      </c>
      <c r="JX72" s="444" t="s">
        <v>820</v>
      </c>
      <c r="JY72" s="444" t="s">
        <v>820</v>
      </c>
      <c r="JZ72" s="444" t="s">
        <v>820</v>
      </c>
      <c r="KA72" s="445" t="s">
        <v>820</v>
      </c>
    </row>
    <row r="73" spans="4:287" ht="12.65" customHeight="1" x14ac:dyDescent="0.2">
      <c r="D73" s="276"/>
      <c r="E73" s="3" t="str">
        <f>Daten_Polit!E73</f>
        <v>03357</v>
      </c>
      <c r="F73" s="229" t="str">
        <f>Daten_Polit!F73</f>
        <v>Rotenburg (Wümme)</v>
      </c>
      <c r="G73" s="246"/>
      <c r="H73" s="531">
        <f>Daten_Polit!H73</f>
        <v>4.4000000000000004</v>
      </c>
      <c r="I73" s="532">
        <f>Daten_Polit!I73</f>
        <v>14.9</v>
      </c>
      <c r="J73" s="532">
        <f>Daten_Polit!J73</f>
        <v>2.8</v>
      </c>
      <c r="K73" s="532">
        <f>Daten_Polit!K73</f>
        <v>2.9</v>
      </c>
      <c r="L73" s="532">
        <f>Daten_Polit!L73</f>
        <v>1.7</v>
      </c>
      <c r="M73" s="308">
        <v>0.54187325584545765</v>
      </c>
      <c r="N73" s="308">
        <v>1.7911028017819364</v>
      </c>
      <c r="O73" s="308">
        <v>0.44823293676835063</v>
      </c>
      <c r="P73" s="308">
        <v>0.45249198194174572</v>
      </c>
      <c r="Q73" s="308">
        <v>0.40737571890021634</v>
      </c>
      <c r="R73" s="308">
        <v>8.7779427174293456</v>
      </c>
      <c r="S73" s="308">
        <v>5.3597578834324837</v>
      </c>
      <c r="T73" s="308">
        <v>12.188522801658515</v>
      </c>
      <c r="U73" s="308">
        <v>12.134129013924412</v>
      </c>
      <c r="V73" s="308">
        <v>12.826207662412619</v>
      </c>
      <c r="W73" s="308">
        <v>35.355539085320089</v>
      </c>
      <c r="X73" s="308">
        <v>43.298669891172075</v>
      </c>
      <c r="Y73" s="308">
        <v>28.417140358547062</v>
      </c>
      <c r="Z73" s="308">
        <v>29.254965314072585</v>
      </c>
      <c r="AA73" s="308">
        <v>18.75</v>
      </c>
      <c r="AB73" s="308">
        <v>100</v>
      </c>
      <c r="AC73" s="308">
        <v>13.765071713676027</v>
      </c>
      <c r="AD73" s="308">
        <v>82.324544571242413</v>
      </c>
      <c r="AE73" s="308">
        <v>71.254056426489143</v>
      </c>
      <c r="AF73" s="308">
        <v>11.070488144753281</v>
      </c>
      <c r="AG73" s="308">
        <v>100</v>
      </c>
      <c r="AH73" s="308">
        <v>47.649873346467771</v>
      </c>
      <c r="AI73" s="308">
        <v>52.350126653532229</v>
      </c>
      <c r="AJ73" s="308">
        <v>48.240923163523789</v>
      </c>
      <c r="AK73" s="308">
        <v>4.1092034900084426</v>
      </c>
      <c r="AL73" s="308">
        <v>100</v>
      </c>
      <c r="AM73" s="308">
        <v>8.85546768170577</v>
      </c>
      <c r="AN73" s="308">
        <v>85.505257344710543</v>
      </c>
      <c r="AO73" s="308">
        <v>77.433428495351251</v>
      </c>
      <c r="AP73" s="337">
        <v>8.0718288493592851</v>
      </c>
      <c r="AQ73" s="531">
        <f>Daten_Polit!M73</f>
        <v>4.4000000000000004</v>
      </c>
      <c r="AR73" s="532">
        <f>Daten_Polit!N73</f>
        <v>15.7</v>
      </c>
      <c r="AS73" s="532">
        <f>Daten_Polit!O73</f>
        <v>2.7</v>
      </c>
      <c r="AT73" s="532">
        <f>Daten_Polit!P73</f>
        <v>2.8</v>
      </c>
      <c r="AU73" s="532">
        <f>Daten_Polit!Q73</f>
        <v>1.7</v>
      </c>
      <c r="AV73" s="308">
        <v>0.49672306293951624</v>
      </c>
      <c r="AW73" s="308">
        <v>1.4120582854843158</v>
      </c>
      <c r="AX73" s="308">
        <v>0.43132722688653508</v>
      </c>
      <c r="AY73" s="308">
        <v>0.43176199523711384</v>
      </c>
      <c r="AZ73" s="308">
        <v>0.42725709480390778</v>
      </c>
      <c r="BA73" s="308">
        <v>7.8603840942815291</v>
      </c>
      <c r="BB73" s="308">
        <v>4.4521178637200727</v>
      </c>
      <c r="BC73" s="308">
        <v>11.3738942047303</v>
      </c>
      <c r="BD73" s="308">
        <v>11.107815512383212</v>
      </c>
      <c r="BE73" s="308">
        <v>14.167099117802628</v>
      </c>
      <c r="BF73" s="308">
        <v>38.149305181511806</v>
      </c>
      <c r="BG73" s="308">
        <v>48.009594538492514</v>
      </c>
      <c r="BH73" s="308">
        <v>31.100500227372436</v>
      </c>
      <c r="BI73" s="308">
        <v>32.596465023647497</v>
      </c>
      <c r="BJ73" s="308">
        <v>15.328083989480316</v>
      </c>
      <c r="BK73" s="308">
        <v>100</v>
      </c>
      <c r="BL73" s="308">
        <v>13.897118113694773</v>
      </c>
      <c r="BM73" s="308">
        <v>82.504645815952841</v>
      </c>
      <c r="BN73" s="308">
        <v>71.147952760168707</v>
      </c>
      <c r="BO73" s="308">
        <v>11.356693055784142</v>
      </c>
      <c r="BP73" s="308">
        <v>100</v>
      </c>
      <c r="BQ73" s="308">
        <v>49.776785714285715</v>
      </c>
      <c r="BR73" s="308">
        <v>50.223214285714292</v>
      </c>
      <c r="BS73" s="308">
        <v>46.233258928571431</v>
      </c>
      <c r="BT73" s="308">
        <v>3.9899553571428568</v>
      </c>
      <c r="BU73" s="308">
        <v>100</v>
      </c>
      <c r="BV73" s="308">
        <v>8.9312142347615548</v>
      </c>
      <c r="BW73" s="308">
        <v>85.922958079505491</v>
      </c>
      <c r="BX73" s="308">
        <v>77.630525579618833</v>
      </c>
      <c r="BY73" s="312">
        <v>8.2924324998866439</v>
      </c>
      <c r="BZ73" s="531">
        <f>Daten_Polit!R73</f>
        <v>4.3</v>
      </c>
      <c r="CA73" s="532">
        <f>Daten_Polit!S73</f>
        <v>16.3</v>
      </c>
      <c r="CB73" s="532">
        <f>Daten_Polit!T73</f>
        <v>2.5</v>
      </c>
      <c r="CC73" s="532">
        <f>Daten_Polit!U73</f>
        <v>2.6</v>
      </c>
      <c r="CD73" s="532">
        <f>Daten_Polit!V73</f>
        <v>1.7</v>
      </c>
      <c r="CE73" s="309">
        <v>0.49959565798886502</v>
      </c>
      <c r="CF73" s="309">
        <v>1.3853184717587239</v>
      </c>
      <c r="CG73" s="309">
        <v>0.43657106328489931</v>
      </c>
      <c r="CH73" s="309">
        <v>0.43510344151009128</v>
      </c>
      <c r="CI73" s="309">
        <v>0.44979040640845513</v>
      </c>
      <c r="CJ73" s="309">
        <v>7.8093764106532531</v>
      </c>
      <c r="CK73" s="309">
        <v>4.0844567449335605</v>
      </c>
      <c r="CL73" s="309">
        <v>11.527878349022448</v>
      </c>
      <c r="CM73" s="309">
        <v>11.130554671757343</v>
      </c>
      <c r="CN73" s="309">
        <v>15.562735595045771</v>
      </c>
      <c r="CO73" s="309">
        <v>37.114845938378807</v>
      </c>
      <c r="CP73" s="309">
        <v>45.992907801420216</v>
      </c>
      <c r="CQ73" s="309">
        <v>31.315776710804599</v>
      </c>
      <c r="CR73" s="309">
        <v>32.316878131998465</v>
      </c>
      <c r="CS73" s="309">
        <v>21.225147770042177</v>
      </c>
      <c r="CT73" s="309">
        <v>100</v>
      </c>
      <c r="CU73" s="309">
        <v>13.91434112924202</v>
      </c>
      <c r="CV73" s="309">
        <v>82.424141403892321</v>
      </c>
      <c r="CW73" s="309">
        <v>70.991717726909059</v>
      </c>
      <c r="CX73" s="309">
        <v>11.432423676983261</v>
      </c>
      <c r="CY73" s="309">
        <v>100</v>
      </c>
      <c r="CZ73" s="309">
        <v>52.318800333240766</v>
      </c>
      <c r="DA73" s="309">
        <v>47.681199666759234</v>
      </c>
      <c r="DB73" s="309">
        <v>43.40460983060261</v>
      </c>
      <c r="DC73" s="309">
        <v>4.2765898361566235</v>
      </c>
      <c r="DD73" s="309">
        <v>100</v>
      </c>
      <c r="DE73" s="309">
        <v>9.0316518996352784</v>
      </c>
      <c r="DF73" s="309">
        <v>85.777218742024402</v>
      </c>
      <c r="DG73" s="309">
        <v>77.205773594614314</v>
      </c>
      <c r="DH73" s="313">
        <v>8.5714451474100883</v>
      </c>
      <c r="DI73" s="565">
        <f>Daten_Polit!W73</f>
        <v>4</v>
      </c>
      <c r="DJ73" s="532">
        <f>Daten_Polit!X73</f>
        <v>15.7</v>
      </c>
      <c r="DK73" s="532">
        <f>Daten_Polit!Y73</f>
        <v>2.2000000000000002</v>
      </c>
      <c r="DL73" s="532">
        <f>Daten_Polit!Z73</f>
        <v>2.2999999999999998</v>
      </c>
      <c r="DM73" s="532">
        <f>Daten_Polit!AA73</f>
        <v>1.5</v>
      </c>
      <c r="DN73" s="309">
        <v>0.46735284821419465</v>
      </c>
      <c r="DO73" s="309">
        <v>1.6804403142010518</v>
      </c>
      <c r="DP73" s="309">
        <v>0.36636816106998449</v>
      </c>
      <c r="DQ73" s="309">
        <v>0.36637664007176135</v>
      </c>
      <c r="DR73" s="309">
        <v>0.36629459192653918</v>
      </c>
      <c r="DS73" s="309">
        <v>8.2912148502114338</v>
      </c>
      <c r="DT73" s="309">
        <v>5.2352637021716646</v>
      </c>
      <c r="DU73" s="309">
        <v>12.183190215977103</v>
      </c>
      <c r="DV73" s="309">
        <v>11.826347305389492</v>
      </c>
      <c r="DW73" s="309">
        <v>15.538711423927335</v>
      </c>
      <c r="DX73" s="309">
        <v>35.524404583497301</v>
      </c>
      <c r="DY73" s="309">
        <v>41.399127165884138</v>
      </c>
      <c r="DZ73" s="309">
        <v>29.135505465196555</v>
      </c>
      <c r="EA73" s="309">
        <v>30.345984725756313</v>
      </c>
      <c r="EB73" s="309">
        <v>17.746325530782308</v>
      </c>
      <c r="EC73" s="309">
        <v>100</v>
      </c>
      <c r="ED73" s="309">
        <v>13.941106716289791</v>
      </c>
      <c r="EE73" s="309">
        <v>82.396057677940306</v>
      </c>
      <c r="EF73" s="309">
        <v>70.794039001065684</v>
      </c>
      <c r="EG73" s="309">
        <v>11.60201867687462</v>
      </c>
      <c r="EH73" s="309">
        <v>100</v>
      </c>
      <c r="EI73" s="309">
        <v>55.26687376447331</v>
      </c>
      <c r="EJ73" s="309">
        <v>44.73312623552669</v>
      </c>
      <c r="EK73" s="309">
        <v>40.440553515955948</v>
      </c>
      <c r="EL73" s="309">
        <v>4.2925727195707424</v>
      </c>
      <c r="EM73" s="309">
        <v>100</v>
      </c>
      <c r="EN73" s="309">
        <v>9.1145740611881507</v>
      </c>
      <c r="EO73" s="309">
        <v>85.757416884885913</v>
      </c>
      <c r="EP73" s="309">
        <v>76.895092353665234</v>
      </c>
      <c r="EQ73" s="367">
        <v>8.8623245312206951</v>
      </c>
      <c r="ER73" s="531">
        <f>Daten_Polit!AB73</f>
        <v>3.6</v>
      </c>
      <c r="ES73" s="532">
        <f>Daten_Polit!AC73</f>
        <v>14.2</v>
      </c>
      <c r="ET73" s="532">
        <f>Daten_Polit!AD73</f>
        <v>1.9</v>
      </c>
      <c r="EU73" s="532">
        <f>Daten_Polit!AE73</f>
        <v>2</v>
      </c>
      <c r="EV73" s="532">
        <f>Daten_Polit!AF73</f>
        <v>1.4</v>
      </c>
      <c r="EW73" s="309">
        <v>0.44772585669781934</v>
      </c>
      <c r="EX73" s="309">
        <v>1.7180355860170544</v>
      </c>
      <c r="EY73" s="309">
        <v>0.3343891975919388</v>
      </c>
      <c r="EZ73" s="309">
        <v>0.33011136895725435</v>
      </c>
      <c r="FA73" s="309">
        <v>0.37034768825201014</v>
      </c>
      <c r="FB73" s="309">
        <v>8.6323268206038186</v>
      </c>
      <c r="FC73" s="309">
        <v>5.7335026574479091</v>
      </c>
      <c r="FD73" s="309">
        <v>12.458364985683689</v>
      </c>
      <c r="FE73" s="309">
        <v>12.013767127735568</v>
      </c>
      <c r="FF73" s="309">
        <v>16.45274212369112</v>
      </c>
      <c r="FG73" s="309">
        <v>34.258904144615045</v>
      </c>
      <c r="FH73" s="309">
        <v>40.749536883105677</v>
      </c>
      <c r="FI73" s="309">
        <v>27.00082265836345</v>
      </c>
      <c r="FJ73" s="309">
        <v>28.304597701152041</v>
      </c>
      <c r="FK73" s="309">
        <v>15.298944900348113</v>
      </c>
      <c r="FL73" s="309">
        <v>100</v>
      </c>
      <c r="FM73" s="309">
        <v>13.914747327449827</v>
      </c>
      <c r="FN73" s="309">
        <v>82.444702932242095</v>
      </c>
      <c r="FO73" s="309">
        <v>70.474733138351993</v>
      </c>
      <c r="FP73" s="309">
        <v>11.969969793890092</v>
      </c>
      <c r="FQ73" s="309">
        <v>100</v>
      </c>
      <c r="FR73" s="309">
        <v>55.807182141701702</v>
      </c>
      <c r="FS73" s="309">
        <v>44.192817858298291</v>
      </c>
      <c r="FT73" s="309">
        <v>39.598835328372694</v>
      </c>
      <c r="FU73" s="309">
        <v>4.593982529925591</v>
      </c>
      <c r="FV73" s="309">
        <v>100</v>
      </c>
      <c r="FW73" s="309">
        <v>9.4086448268216039</v>
      </c>
      <c r="FX73" s="309">
        <v>85.553598163832604</v>
      </c>
      <c r="FY73" s="309">
        <v>76.457745500360303</v>
      </c>
      <c r="FZ73" s="313">
        <v>9.0958526634722965</v>
      </c>
      <c r="GA73" s="570">
        <f>Daten_Polit!AG73</f>
        <v>4</v>
      </c>
      <c r="GB73" s="571">
        <f>Daten_Polit!AH73</f>
        <v>14.9</v>
      </c>
      <c r="GC73" s="571">
        <f>Daten_Polit!AI73</f>
        <v>2.2999999999999998</v>
      </c>
      <c r="GD73" s="571">
        <f>Daten_Polit!AJ73</f>
        <v>2.4</v>
      </c>
      <c r="GE73" s="571">
        <f>Daten_Polit!AK73</f>
        <v>1.6</v>
      </c>
      <c r="GF73" s="444">
        <v>0.47755668900618786</v>
      </c>
      <c r="GG73" s="444">
        <v>1.8788890506596161</v>
      </c>
      <c r="GH73" s="444">
        <v>0.35454912537296929</v>
      </c>
      <c r="GI73" s="444">
        <v>0.35905239008498802</v>
      </c>
      <c r="GJ73" s="444">
        <v>0.31820049978832532</v>
      </c>
      <c r="GK73" s="444">
        <v>7.5546123503495437</v>
      </c>
      <c r="GL73" s="444">
        <v>5.1069205088873932</v>
      </c>
      <c r="GM73" s="444">
        <v>10.413965087282003</v>
      </c>
      <c r="GN73" s="444">
        <v>10.16224024891677</v>
      </c>
      <c r="GO73" s="444">
        <v>12.621832358674464</v>
      </c>
      <c r="GP73" s="444">
        <v>29.924812030075188</v>
      </c>
      <c r="GQ73" s="444">
        <v>38.070794090076546</v>
      </c>
      <c r="GR73" s="444">
        <v>21.293747542273326</v>
      </c>
      <c r="GS73" s="444">
        <v>22.080411919371649</v>
      </c>
      <c r="GT73" s="444">
        <v>14.415708812241379</v>
      </c>
      <c r="GU73" s="444">
        <v>100</v>
      </c>
      <c r="GV73" s="444">
        <v>13.679107024765269</v>
      </c>
      <c r="GW73" s="444">
        <v>82.385132984345532</v>
      </c>
      <c r="GX73" s="444">
        <v>70.026503433908232</v>
      </c>
      <c r="GY73" s="444">
        <v>12.358629550437316</v>
      </c>
      <c r="GZ73" s="444">
        <v>100</v>
      </c>
      <c r="HA73" s="444">
        <v>52.480417754569189</v>
      </c>
      <c r="HB73" s="444">
        <v>47.519582245430811</v>
      </c>
      <c r="HC73" s="444">
        <v>42.715404699738905</v>
      </c>
      <c r="HD73" s="444">
        <v>4.8041775456919069</v>
      </c>
      <c r="HE73" s="444">
        <v>100</v>
      </c>
      <c r="HF73" s="444">
        <v>9.326601700474038</v>
      </c>
      <c r="HG73" s="444">
        <v>85.268914579699157</v>
      </c>
      <c r="HH73" s="444">
        <v>75.869386399475204</v>
      </c>
      <c r="HI73" s="445">
        <v>9.3995281802239443</v>
      </c>
      <c r="HJ73" s="570">
        <f>Daten_Polit!AL73</f>
        <v>3.6</v>
      </c>
      <c r="HK73" s="571">
        <f>Daten_Polit!AM73</f>
        <v>14.1</v>
      </c>
      <c r="HL73" s="571">
        <f>Daten_Polit!AN73</f>
        <v>2</v>
      </c>
      <c r="HM73" s="571">
        <f>Daten_Polit!AO73</f>
        <v>2.2000000000000002</v>
      </c>
      <c r="HN73" s="571">
        <f>Daten_Polit!AP73</f>
        <v>1.4</v>
      </c>
      <c r="HO73" s="444">
        <v>0.39050879528707216</v>
      </c>
      <c r="HP73" s="444">
        <v>1.5588674295454095</v>
      </c>
      <c r="HQ73" s="444">
        <v>0.28253784763348955</v>
      </c>
      <c r="HR73" s="444">
        <v>0.28303024022688228</v>
      </c>
      <c r="HS73" s="444">
        <v>0.27877220990678908</v>
      </c>
      <c r="HT73" s="444">
        <v>8.0592787909861077</v>
      </c>
      <c r="HU73" s="444">
        <v>5.583636449525355</v>
      </c>
      <c r="HV73" s="444">
        <v>11.12794977267783</v>
      </c>
      <c r="HW73" s="444">
        <v>10.83678740914279</v>
      </c>
      <c r="HX73" s="444">
        <v>13.778020776377522</v>
      </c>
      <c r="HY73" s="444">
        <v>35.745325420276266</v>
      </c>
      <c r="HZ73" s="444">
        <v>43.715820780966261</v>
      </c>
      <c r="IA73" s="444">
        <v>26.948159610917351</v>
      </c>
      <c r="IB73" s="444">
        <v>27.546452443732694</v>
      </c>
      <c r="IC73" s="444">
        <v>21.488528259648241</v>
      </c>
      <c r="ID73" s="444">
        <v>100</v>
      </c>
      <c r="IE73" s="444">
        <v>13.667250574055995</v>
      </c>
      <c r="IF73" s="444">
        <v>82.635474465179456</v>
      </c>
      <c r="IG73" s="444">
        <v>69.963708583236823</v>
      </c>
      <c r="IH73" s="444">
        <v>12.671765881942632</v>
      </c>
      <c r="II73" s="444">
        <v>100</v>
      </c>
      <c r="IJ73" s="444">
        <v>53.855878634639708</v>
      </c>
      <c r="IK73" s="444">
        <v>46.144121365360313</v>
      </c>
      <c r="IL73" s="444">
        <v>42.003792667509487</v>
      </c>
      <c r="IM73" s="444">
        <v>4.1403286978508227</v>
      </c>
      <c r="IN73" s="444">
        <v>100</v>
      </c>
      <c r="IO73" s="444">
        <v>9.5648517234078962</v>
      </c>
      <c r="IP73" s="444">
        <v>85.441805092147092</v>
      </c>
      <c r="IQ73" s="444">
        <v>75.561435806154037</v>
      </c>
      <c r="IR73" s="445">
        <v>9.8803692859930585</v>
      </c>
      <c r="IS73" s="443">
        <f>Daten_Polit!AQ73</f>
        <v>3.4</v>
      </c>
      <c r="IT73" s="227">
        <f>Daten_Polit!AR73</f>
        <v>13.9</v>
      </c>
      <c r="IU73" s="227">
        <f>Daten_Polit!AS73</f>
        <v>1.8</v>
      </c>
      <c r="IV73" s="227">
        <f>Daten_Polit!AT73</f>
        <v>1.9</v>
      </c>
      <c r="IW73" s="227">
        <f>Daten_Polit!AU73</f>
        <v>1.2</v>
      </c>
      <c r="IX73" s="444" t="s">
        <v>820</v>
      </c>
      <c r="IY73" s="444" t="s">
        <v>820</v>
      </c>
      <c r="IZ73" s="444" t="s">
        <v>820</v>
      </c>
      <c r="JA73" s="444" t="s">
        <v>820</v>
      </c>
      <c r="JB73" s="444" t="s">
        <v>820</v>
      </c>
      <c r="JC73" s="444" t="s">
        <v>820</v>
      </c>
      <c r="JD73" s="444" t="s">
        <v>820</v>
      </c>
      <c r="JE73" s="444" t="s">
        <v>820</v>
      </c>
      <c r="JF73" s="444" t="s">
        <v>820</v>
      </c>
      <c r="JG73" s="444" t="s">
        <v>820</v>
      </c>
      <c r="JH73" s="444" t="s">
        <v>820</v>
      </c>
      <c r="JI73" s="444" t="s">
        <v>820</v>
      </c>
      <c r="JJ73" s="444" t="s">
        <v>820</v>
      </c>
      <c r="JK73" s="444" t="s">
        <v>820</v>
      </c>
      <c r="JL73" s="444" t="s">
        <v>820</v>
      </c>
      <c r="JM73" s="444" t="s">
        <v>820</v>
      </c>
      <c r="JN73" s="444" t="s">
        <v>820</v>
      </c>
      <c r="JO73" s="444" t="s">
        <v>820</v>
      </c>
      <c r="JP73" s="444" t="s">
        <v>820</v>
      </c>
      <c r="JQ73" s="444" t="s">
        <v>820</v>
      </c>
      <c r="JR73" s="444" t="s">
        <v>820</v>
      </c>
      <c r="JS73" s="444" t="s">
        <v>820</v>
      </c>
      <c r="JT73" s="444" t="s">
        <v>820</v>
      </c>
      <c r="JU73" s="444" t="s">
        <v>820</v>
      </c>
      <c r="JV73" s="444" t="s">
        <v>820</v>
      </c>
      <c r="JW73" s="444" t="s">
        <v>820</v>
      </c>
      <c r="JX73" s="444" t="s">
        <v>820</v>
      </c>
      <c r="JY73" s="444" t="s">
        <v>820</v>
      </c>
      <c r="JZ73" s="444" t="s">
        <v>820</v>
      </c>
      <c r="KA73" s="445" t="s">
        <v>820</v>
      </c>
    </row>
    <row r="74" spans="4:287" ht="12.65" customHeight="1" x14ac:dyDescent="0.2">
      <c r="D74" s="276"/>
      <c r="E74" s="3" t="str">
        <f>Daten_Polit!E74</f>
        <v>03358</v>
      </c>
      <c r="F74" s="229" t="str">
        <f>Daten_Polit!F74</f>
        <v>Heidekreis</v>
      </c>
      <c r="G74" s="246"/>
      <c r="H74" s="531">
        <f>Daten_Polit!H74</f>
        <v>6.1</v>
      </c>
      <c r="I74" s="532">
        <f>Daten_Polit!I74</f>
        <v>19.600000000000001</v>
      </c>
      <c r="J74" s="532">
        <f>Daten_Polit!J74</f>
        <v>3.9</v>
      </c>
      <c r="K74" s="532">
        <f>Daten_Polit!K74</f>
        <v>4.2</v>
      </c>
      <c r="L74" s="532">
        <f>Daten_Polit!L74</f>
        <v>1.9</v>
      </c>
      <c r="M74" s="308">
        <v>0.70713161156332693</v>
      </c>
      <c r="N74" s="308">
        <v>2.5343987960613381</v>
      </c>
      <c r="O74" s="308">
        <v>0.55911558027198305</v>
      </c>
      <c r="P74" s="308">
        <v>0.57362799771536166</v>
      </c>
      <c r="Q74" s="308">
        <v>0.40551962537525871</v>
      </c>
      <c r="R74" s="308">
        <v>8.0926790263494954</v>
      </c>
      <c r="S74" s="308">
        <v>5.6767266886465464</v>
      </c>
      <c r="T74" s="308">
        <v>10.942130712837312</v>
      </c>
      <c r="U74" s="308">
        <v>10.84687980709249</v>
      </c>
      <c r="V74" s="308">
        <v>12.382149591455031</v>
      </c>
      <c r="W74" s="308">
        <v>37.865074181207234</v>
      </c>
      <c r="X74" s="308">
        <v>46.416828260685378</v>
      </c>
      <c r="Y74" s="308">
        <v>31.03393968028821</v>
      </c>
      <c r="Z74" s="308">
        <v>31.396178878856706</v>
      </c>
      <c r="AA74" s="308">
        <v>25.584333543897515</v>
      </c>
      <c r="AB74" s="308">
        <v>100</v>
      </c>
      <c r="AC74" s="308">
        <v>14.682447350686815</v>
      </c>
      <c r="AD74" s="308">
        <v>81.597004633529906</v>
      </c>
      <c r="AE74" s="308">
        <v>70.952993565085137</v>
      </c>
      <c r="AF74" s="308">
        <v>10.644011068444769</v>
      </c>
      <c r="AG74" s="308">
        <v>100</v>
      </c>
      <c r="AH74" s="308">
        <v>48.585157501334756</v>
      </c>
      <c r="AI74" s="308">
        <v>51.414842498665244</v>
      </c>
      <c r="AJ74" s="308">
        <v>48.104644954618259</v>
      </c>
      <c r="AK74" s="308">
        <v>3.3101975440469831</v>
      </c>
      <c r="AL74" s="308">
        <v>100</v>
      </c>
      <c r="AM74" s="308">
        <v>9.0356943647039447</v>
      </c>
      <c r="AN74" s="308">
        <v>85.515607012042139</v>
      </c>
      <c r="AO74" s="308">
        <v>78.133237118103082</v>
      </c>
      <c r="AP74" s="337">
        <v>7.3823698939390434</v>
      </c>
      <c r="AQ74" s="531">
        <f>Daten_Polit!M74</f>
        <v>6.1</v>
      </c>
      <c r="AR74" s="532">
        <f>Daten_Polit!N74</f>
        <v>20.3</v>
      </c>
      <c r="AS74" s="532">
        <f>Daten_Polit!O74</f>
        <v>3.8</v>
      </c>
      <c r="AT74" s="532">
        <f>Daten_Polit!P74</f>
        <v>4.0999999999999996</v>
      </c>
      <c r="AU74" s="532">
        <f>Daten_Polit!Q74</f>
        <v>2.1</v>
      </c>
      <c r="AV74" s="308">
        <v>0.70292853889867934</v>
      </c>
      <c r="AW74" s="308">
        <v>2.3387334504518655</v>
      </c>
      <c r="AX74" s="308">
        <v>0.56107847380662879</v>
      </c>
      <c r="AY74" s="308">
        <v>0.57468416403461509</v>
      </c>
      <c r="AZ74" s="308">
        <v>0.42070115650318191</v>
      </c>
      <c r="BA74" s="308">
        <v>7.1605030693217016</v>
      </c>
      <c r="BB74" s="308">
        <v>5.1154529307281509</v>
      </c>
      <c r="BC74" s="308">
        <v>10.499786416061692</v>
      </c>
      <c r="BD74" s="308">
        <v>10.572808833678399</v>
      </c>
      <c r="BE74" s="308">
        <v>9.552238805972431</v>
      </c>
      <c r="BF74" s="308">
        <v>36.547599083235511</v>
      </c>
      <c r="BG74" s="308">
        <v>44.865558110740231</v>
      </c>
      <c r="BH74" s="308">
        <v>29.202935654546845</v>
      </c>
      <c r="BI74" s="308">
        <v>29.849579097475132</v>
      </c>
      <c r="BJ74" s="308">
        <v>20.919269298734022</v>
      </c>
      <c r="BK74" s="308">
        <v>100</v>
      </c>
      <c r="BL74" s="308">
        <v>15.078132959497555</v>
      </c>
      <c r="BM74" s="308">
        <v>81.612578323291444</v>
      </c>
      <c r="BN74" s="308">
        <v>70.72589865060867</v>
      </c>
      <c r="BO74" s="308">
        <v>10.88667967268278</v>
      </c>
      <c r="BP74" s="308">
        <v>100</v>
      </c>
      <c r="BQ74" s="308">
        <v>49.90772475612971</v>
      </c>
      <c r="BR74" s="308">
        <v>50.09227524387029</v>
      </c>
      <c r="BS74" s="308">
        <v>46.664909042973903</v>
      </c>
      <c r="BT74" s="308">
        <v>3.4273662008963881</v>
      </c>
      <c r="BU74" s="308">
        <v>100</v>
      </c>
      <c r="BV74" s="308">
        <v>9.5020435292632754</v>
      </c>
      <c r="BW74" s="308">
        <v>85.67448063761789</v>
      </c>
      <c r="BX74" s="308">
        <v>78.104421689645392</v>
      </c>
      <c r="BY74" s="312">
        <v>7.5700589479724858</v>
      </c>
      <c r="BZ74" s="531">
        <f>Daten_Polit!R74</f>
        <v>6.1</v>
      </c>
      <c r="CA74" s="532">
        <f>Daten_Polit!S74</f>
        <v>21</v>
      </c>
      <c r="CB74" s="532">
        <f>Daten_Polit!T74</f>
        <v>3.6</v>
      </c>
      <c r="CC74" s="532">
        <f>Daten_Polit!U74</f>
        <v>3.8</v>
      </c>
      <c r="CD74" s="532">
        <f>Daten_Polit!V74</f>
        <v>2</v>
      </c>
      <c r="CE74" s="309">
        <v>0.65570920889987638</v>
      </c>
      <c r="CF74" s="309">
        <v>2.252756701637193</v>
      </c>
      <c r="CG74" s="309">
        <v>0.51405703221764476</v>
      </c>
      <c r="CH74" s="309">
        <v>0.52426260872248842</v>
      </c>
      <c r="CI74" s="309">
        <v>0.41205870575283055</v>
      </c>
      <c r="CJ74" s="309">
        <v>7.5944882623855614</v>
      </c>
      <c r="CK74" s="309">
        <v>5.0776196636482069</v>
      </c>
      <c r="CL74" s="309">
        <v>10.847661107061885</v>
      </c>
      <c r="CM74" s="309">
        <v>10.765173945225957</v>
      </c>
      <c r="CN74" s="309">
        <v>11.892208553016989</v>
      </c>
      <c r="CO74" s="309">
        <v>39.575912107690122</v>
      </c>
      <c r="CP74" s="309">
        <v>48.314425289677402</v>
      </c>
      <c r="CQ74" s="309">
        <v>33.817051049494687</v>
      </c>
      <c r="CR74" s="309">
        <v>34.381404881682506</v>
      </c>
      <c r="CS74" s="309">
        <v>26.631079478078295</v>
      </c>
      <c r="CT74" s="309">
        <v>100</v>
      </c>
      <c r="CU74" s="309">
        <v>14.85518115962601</v>
      </c>
      <c r="CV74" s="309">
        <v>81.97280646743917</v>
      </c>
      <c r="CW74" s="309">
        <v>70.986344141873502</v>
      </c>
      <c r="CX74" s="309">
        <v>10.986462325565682</v>
      </c>
      <c r="CY74" s="309">
        <v>100</v>
      </c>
      <c r="CZ74" s="309">
        <v>52.166064981949454</v>
      </c>
      <c r="DA74" s="309">
        <v>47.833935018050539</v>
      </c>
      <c r="DB74" s="309">
        <v>44.507478081485303</v>
      </c>
      <c r="DC74" s="309">
        <v>3.3264569365652399</v>
      </c>
      <c r="DD74" s="309">
        <v>100</v>
      </c>
      <c r="DE74" s="309">
        <v>9.4992149934448342</v>
      </c>
      <c r="DF74" s="309">
        <v>85.927237416938368</v>
      </c>
      <c r="DG74" s="309">
        <v>78.111671540004764</v>
      </c>
      <c r="DH74" s="313">
        <v>7.8155658769335847</v>
      </c>
      <c r="DI74" s="565">
        <f>Daten_Polit!W74</f>
        <v>5.5</v>
      </c>
      <c r="DJ74" s="532">
        <f>Daten_Polit!X74</f>
        <v>20.100000000000001</v>
      </c>
      <c r="DK74" s="532">
        <f>Daten_Polit!Y74</f>
        <v>3.1</v>
      </c>
      <c r="DL74" s="532">
        <f>Daten_Polit!Z74</f>
        <v>3.3</v>
      </c>
      <c r="DM74" s="532">
        <f>Daten_Polit!AA74</f>
        <v>1.7</v>
      </c>
      <c r="DN74" s="309">
        <v>0.65022505979622203</v>
      </c>
      <c r="DO74" s="309">
        <v>2.4955618808898605</v>
      </c>
      <c r="DP74" s="309">
        <v>0.47591773211559601</v>
      </c>
      <c r="DQ74" s="309">
        <v>0.47987673503673539</v>
      </c>
      <c r="DR74" s="309">
        <v>0.43730139573303695</v>
      </c>
      <c r="DS74" s="309">
        <v>7.6190861138618251</v>
      </c>
      <c r="DT74" s="309">
        <v>5.2886165752983763</v>
      </c>
      <c r="DU74" s="309">
        <v>10.970624584085732</v>
      </c>
      <c r="DV74" s="309">
        <v>10.696338837042136</v>
      </c>
      <c r="DW74" s="309">
        <v>14.453125</v>
      </c>
      <c r="DX74" s="309">
        <v>42.039664657044035</v>
      </c>
      <c r="DY74" s="309">
        <v>49.842767295597483</v>
      </c>
      <c r="DZ74" s="309">
        <v>34.740166523112258</v>
      </c>
      <c r="EA74" s="309">
        <v>35.331784146658407</v>
      </c>
      <c r="EB74" s="309">
        <v>27.266797129784731</v>
      </c>
      <c r="EC74" s="309">
        <v>100</v>
      </c>
      <c r="ED74" s="309">
        <v>14.826883359619373</v>
      </c>
      <c r="EE74" s="309">
        <v>82.051249532198639</v>
      </c>
      <c r="EF74" s="309">
        <v>70.895502638342336</v>
      </c>
      <c r="EG74" s="309">
        <v>11.155746893856296</v>
      </c>
      <c r="EH74" s="309">
        <v>100</v>
      </c>
      <c r="EI74" s="309">
        <v>55.435708203235876</v>
      </c>
      <c r="EJ74" s="309">
        <v>44.564291796764124</v>
      </c>
      <c r="EK74" s="309">
        <v>41.186488787964805</v>
      </c>
      <c r="EL74" s="309">
        <v>3.3778030087993192</v>
      </c>
      <c r="EM74" s="309">
        <v>100</v>
      </c>
      <c r="EN74" s="309">
        <v>9.6784072218869497</v>
      </c>
      <c r="EO74" s="309">
        <v>85.875013875350163</v>
      </c>
      <c r="EP74" s="309">
        <v>77.889653421490749</v>
      </c>
      <c r="EQ74" s="367">
        <v>7.9853604538594301</v>
      </c>
      <c r="ER74" s="531">
        <f>Daten_Polit!AB74</f>
        <v>5.3</v>
      </c>
      <c r="ES74" s="532">
        <f>Daten_Polit!AC74</f>
        <v>19.7</v>
      </c>
      <c r="ET74" s="532">
        <f>Daten_Polit!AD74</f>
        <v>2.9</v>
      </c>
      <c r="EU74" s="532">
        <f>Daten_Polit!AE74</f>
        <v>3.1</v>
      </c>
      <c r="EV74" s="532">
        <f>Daten_Polit!AF74</f>
        <v>1.7</v>
      </c>
      <c r="EW74" s="309">
        <v>0.63924988070227617</v>
      </c>
      <c r="EX74" s="309">
        <v>2.4474750009067505</v>
      </c>
      <c r="EY74" s="309">
        <v>0.47030297245095315</v>
      </c>
      <c r="EZ74" s="309">
        <v>0.47640530903555006</v>
      </c>
      <c r="FA74" s="309">
        <v>0.41420196523824887</v>
      </c>
      <c r="FB74" s="309">
        <v>7.6082422624509247</v>
      </c>
      <c r="FC74" s="309">
        <v>5.3827450322797921</v>
      </c>
      <c r="FD74" s="309">
        <v>11.715156839439338</v>
      </c>
      <c r="FE74" s="309">
        <v>11.416241663397155</v>
      </c>
      <c r="FF74" s="309">
        <v>15.251989389916378</v>
      </c>
      <c r="FG74" s="309">
        <v>35.187670371148414</v>
      </c>
      <c r="FH74" s="309">
        <v>41.223203026481713</v>
      </c>
      <c r="FI74" s="309">
        <v>25.681499558651044</v>
      </c>
      <c r="FJ74" s="309">
        <v>26.641513683974022</v>
      </c>
      <c r="FK74" s="309">
        <v>14.323784143934528</v>
      </c>
      <c r="FL74" s="309">
        <v>100</v>
      </c>
      <c r="FM74" s="309">
        <v>14.878436095620051</v>
      </c>
      <c r="FN74" s="309">
        <v>81.910788684310802</v>
      </c>
      <c r="FO74" s="309">
        <v>70.419195121213306</v>
      </c>
      <c r="FP74" s="309">
        <v>11.491593563097483</v>
      </c>
      <c r="FQ74" s="309">
        <v>100</v>
      </c>
      <c r="FR74" s="309">
        <v>56.792873051224944</v>
      </c>
      <c r="FS74" s="309">
        <v>43.207126948775056</v>
      </c>
      <c r="FT74" s="309">
        <v>39.58797327394209</v>
      </c>
      <c r="FU74" s="309">
        <v>3.6191536748329618</v>
      </c>
      <c r="FV74" s="309">
        <v>100</v>
      </c>
      <c r="FW74" s="309">
        <v>9.6243791877071487</v>
      </c>
      <c r="FX74" s="309">
        <v>85.837349482789449</v>
      </c>
      <c r="FY74" s="309">
        <v>77.416445298272407</v>
      </c>
      <c r="FZ74" s="313">
        <v>8.4209041845170347</v>
      </c>
      <c r="GA74" s="570">
        <f>Daten_Polit!AG74</f>
        <v>6.1</v>
      </c>
      <c r="GB74" s="571">
        <f>Daten_Polit!AH74</f>
        <v>23.3</v>
      </c>
      <c r="GC74" s="571">
        <f>Daten_Polit!AI74</f>
        <v>3.2</v>
      </c>
      <c r="GD74" s="571">
        <f>Daten_Polit!AJ74</f>
        <v>3.4</v>
      </c>
      <c r="GE74" s="571">
        <f>Daten_Polit!AK74</f>
        <v>1.9</v>
      </c>
      <c r="GF74" s="444">
        <v>0.65033524020421973</v>
      </c>
      <c r="GG74" s="444">
        <v>2.7859571587315135</v>
      </c>
      <c r="GH74" s="444">
        <v>0.44420311117822719</v>
      </c>
      <c r="GI74" s="444">
        <v>0.45452227931130323</v>
      </c>
      <c r="GJ74" s="444">
        <v>0.35420864421718085</v>
      </c>
      <c r="GK74" s="444">
        <v>6.6004962779156324</v>
      </c>
      <c r="GL74" s="444">
        <v>4.6380014734445112</v>
      </c>
      <c r="GM74" s="444">
        <v>9.4567494095100599</v>
      </c>
      <c r="GN74" s="444">
        <v>9.3399932108043391</v>
      </c>
      <c r="GO74" s="444">
        <v>10.78107810781078</v>
      </c>
      <c r="GP74" s="444">
        <v>40.437961501478462</v>
      </c>
      <c r="GQ74" s="444">
        <v>48.772844230386639</v>
      </c>
      <c r="GR74" s="444">
        <v>30.558984306119541</v>
      </c>
      <c r="GS74" s="444">
        <v>31.160289952476006</v>
      </c>
      <c r="GT74" s="444">
        <v>23.799244468424437</v>
      </c>
      <c r="GU74" s="444">
        <v>100</v>
      </c>
      <c r="GV74" s="444">
        <v>14.904424891523258</v>
      </c>
      <c r="GW74" s="444">
        <v>81.464165032955833</v>
      </c>
      <c r="GX74" s="444">
        <v>69.522151552314028</v>
      </c>
      <c r="GY74" s="444">
        <v>11.942013480641812</v>
      </c>
      <c r="GZ74" s="444">
        <v>100</v>
      </c>
      <c r="HA74" s="444">
        <v>57.59507584084416</v>
      </c>
      <c r="HB74" s="444">
        <v>42.404924159155847</v>
      </c>
      <c r="HC74" s="444">
        <v>38.975599032754445</v>
      </c>
      <c r="HD74" s="444">
        <v>3.4293251264014071</v>
      </c>
      <c r="HE74" s="444">
        <v>100</v>
      </c>
      <c r="HF74" s="444">
        <v>9.7692853254832208</v>
      </c>
      <c r="HG74" s="444">
        <v>85.133833331095474</v>
      </c>
      <c r="HH74" s="444">
        <v>76.376196952625534</v>
      </c>
      <c r="HI74" s="445">
        <v>8.7576363784699485</v>
      </c>
      <c r="HJ74" s="570">
        <f>Daten_Polit!AL74</f>
        <v>5.9</v>
      </c>
      <c r="HK74" s="571">
        <f>Daten_Polit!AM74</f>
        <v>23.2</v>
      </c>
      <c r="HL74" s="571">
        <f>Daten_Polit!AN74</f>
        <v>3</v>
      </c>
      <c r="HM74" s="571">
        <f>Daten_Polit!AO74</f>
        <v>3.2</v>
      </c>
      <c r="HN74" s="571">
        <f>Daten_Polit!AP74</f>
        <v>1.9</v>
      </c>
      <c r="HO74" s="444">
        <v>0.51720298072640158</v>
      </c>
      <c r="HP74" s="444">
        <v>2.0205145599967103</v>
      </c>
      <c r="HQ74" s="444">
        <v>0.36296361053399162</v>
      </c>
      <c r="HR74" s="444">
        <v>0.36190730821995576</v>
      </c>
      <c r="HS74" s="444">
        <v>0.37179146292587423</v>
      </c>
      <c r="HT74" s="444">
        <v>6.3459872047788028</v>
      </c>
      <c r="HU74" s="444">
        <v>4.3942370661427637</v>
      </c>
      <c r="HV74" s="444">
        <v>9.3775819333516939</v>
      </c>
      <c r="HW74" s="444">
        <v>9.2628172717158606</v>
      </c>
      <c r="HX74" s="444">
        <v>10.507968127492132</v>
      </c>
      <c r="HY74" s="444">
        <v>49.66875093047566</v>
      </c>
      <c r="HZ74" s="444">
        <v>58.310815263955163</v>
      </c>
      <c r="IA74" s="444">
        <v>38.889665129707971</v>
      </c>
      <c r="IB74" s="444">
        <v>40.321503774845468</v>
      </c>
      <c r="IC74" s="444">
        <v>24.94999999997501</v>
      </c>
      <c r="ID74" s="444">
        <v>100</v>
      </c>
      <c r="IE74" s="444">
        <v>15.379286344061912</v>
      </c>
      <c r="IF74" s="444">
        <v>81.179192433493768</v>
      </c>
      <c r="IG74" s="444">
        <v>69.255829307619678</v>
      </c>
      <c r="IH74" s="444">
        <v>11.92336312587409</v>
      </c>
      <c r="II74" s="444">
        <v>100</v>
      </c>
      <c r="IJ74" s="444">
        <v>59.477278078643735</v>
      </c>
      <c r="IK74" s="444">
        <v>40.522721921356251</v>
      </c>
      <c r="IL74" s="444">
        <v>36.519896397457032</v>
      </c>
      <c r="IM74" s="444">
        <v>4.0028255238992223</v>
      </c>
      <c r="IN74" s="444">
        <v>100</v>
      </c>
      <c r="IO74" s="444">
        <v>10.342839463860978</v>
      </c>
      <c r="IP74" s="444">
        <v>84.918816789524826</v>
      </c>
      <c r="IQ74" s="444">
        <v>75.843691465327467</v>
      </c>
      <c r="IR74" s="445">
        <v>9.0751253241973675</v>
      </c>
      <c r="IS74" s="443">
        <f>Daten_Polit!AQ74</f>
        <v>5.6</v>
      </c>
      <c r="IT74" s="227">
        <f>Daten_Polit!AR74</f>
        <v>22.4</v>
      </c>
      <c r="IU74" s="227">
        <f>Daten_Polit!AS74</f>
        <v>2.7</v>
      </c>
      <c r="IV74" s="227">
        <f>Daten_Polit!AT74</f>
        <v>2.9</v>
      </c>
      <c r="IW74" s="227">
        <f>Daten_Polit!AU74</f>
        <v>1.7</v>
      </c>
      <c r="IX74" s="444" t="s">
        <v>820</v>
      </c>
      <c r="IY74" s="444" t="s">
        <v>820</v>
      </c>
      <c r="IZ74" s="444" t="s">
        <v>820</v>
      </c>
      <c r="JA74" s="444" t="s">
        <v>820</v>
      </c>
      <c r="JB74" s="444" t="s">
        <v>820</v>
      </c>
      <c r="JC74" s="444" t="s">
        <v>820</v>
      </c>
      <c r="JD74" s="444" t="s">
        <v>820</v>
      </c>
      <c r="JE74" s="444" t="s">
        <v>820</v>
      </c>
      <c r="JF74" s="444" t="s">
        <v>820</v>
      </c>
      <c r="JG74" s="444" t="s">
        <v>820</v>
      </c>
      <c r="JH74" s="444" t="s">
        <v>820</v>
      </c>
      <c r="JI74" s="444" t="s">
        <v>820</v>
      </c>
      <c r="JJ74" s="444" t="s">
        <v>820</v>
      </c>
      <c r="JK74" s="444" t="s">
        <v>820</v>
      </c>
      <c r="JL74" s="444" t="s">
        <v>820</v>
      </c>
      <c r="JM74" s="444" t="s">
        <v>820</v>
      </c>
      <c r="JN74" s="444" t="s">
        <v>820</v>
      </c>
      <c r="JO74" s="444" t="s">
        <v>820</v>
      </c>
      <c r="JP74" s="444" t="s">
        <v>820</v>
      </c>
      <c r="JQ74" s="444" t="s">
        <v>820</v>
      </c>
      <c r="JR74" s="444" t="s">
        <v>820</v>
      </c>
      <c r="JS74" s="444" t="s">
        <v>820</v>
      </c>
      <c r="JT74" s="444" t="s">
        <v>820</v>
      </c>
      <c r="JU74" s="444" t="s">
        <v>820</v>
      </c>
      <c r="JV74" s="444" t="s">
        <v>820</v>
      </c>
      <c r="JW74" s="444" t="s">
        <v>820</v>
      </c>
      <c r="JX74" s="444" t="s">
        <v>820</v>
      </c>
      <c r="JY74" s="444" t="s">
        <v>820</v>
      </c>
      <c r="JZ74" s="444" t="s">
        <v>820</v>
      </c>
      <c r="KA74" s="445" t="s">
        <v>820</v>
      </c>
    </row>
    <row r="75" spans="4:287" ht="12.65" customHeight="1" x14ac:dyDescent="0.2">
      <c r="D75" s="276"/>
      <c r="E75" s="3" t="str">
        <f>Daten_Polit!E75</f>
        <v>03359</v>
      </c>
      <c r="F75" s="229" t="str">
        <f>Daten_Polit!F75</f>
        <v>Stade</v>
      </c>
      <c r="G75" s="246"/>
      <c r="H75" s="531">
        <f>Daten_Polit!H75</f>
        <v>5.8</v>
      </c>
      <c r="I75" s="532">
        <f>Daten_Polit!I75</f>
        <v>21.4</v>
      </c>
      <c r="J75" s="532">
        <f>Daten_Polit!J75</f>
        <v>3.4</v>
      </c>
      <c r="K75" s="532">
        <f>Daten_Polit!K75</f>
        <v>3.6</v>
      </c>
      <c r="L75" s="532">
        <f>Daten_Polit!L75</f>
        <v>2.2999999999999998</v>
      </c>
      <c r="M75" s="308">
        <v>0.60996063061631622</v>
      </c>
      <c r="N75" s="308">
        <v>2.4728376754989543</v>
      </c>
      <c r="O75" s="308">
        <v>0.46300126145091086</v>
      </c>
      <c r="P75" s="308">
        <v>0.47980930710946118</v>
      </c>
      <c r="Q75" s="308">
        <v>0.35025415987436626</v>
      </c>
      <c r="R75" s="308">
        <v>7.1701809421699831</v>
      </c>
      <c r="S75" s="308">
        <v>4.7115955880454088</v>
      </c>
      <c r="T75" s="308">
        <v>10.008166483624793</v>
      </c>
      <c r="U75" s="308">
        <v>9.9819259916924246</v>
      </c>
      <c r="V75" s="308">
        <v>10.216406643179647</v>
      </c>
      <c r="W75" s="308">
        <v>38.452980132451188</v>
      </c>
      <c r="X75" s="308">
        <v>42.132358619269041</v>
      </c>
      <c r="Y75" s="308">
        <v>34.095410559674789</v>
      </c>
      <c r="Z75" s="308">
        <v>34.528019369844216</v>
      </c>
      <c r="AA75" s="308">
        <v>30.660258031871422</v>
      </c>
      <c r="AB75" s="308">
        <v>100</v>
      </c>
      <c r="AC75" s="308">
        <v>13.954263254973112</v>
      </c>
      <c r="AD75" s="308">
        <v>82.068723448292729</v>
      </c>
      <c r="AE75" s="308">
        <v>68.259874108614355</v>
      </c>
      <c r="AF75" s="308">
        <v>13.808849339678369</v>
      </c>
      <c r="AG75" s="308">
        <v>100</v>
      </c>
      <c r="AH75" s="308">
        <v>52.697574657647252</v>
      </c>
      <c r="AI75" s="308">
        <v>47.302425342352748</v>
      </c>
      <c r="AJ75" s="308">
        <v>41.824781389209704</v>
      </c>
      <c r="AK75" s="308">
        <v>5.4776439531430459</v>
      </c>
      <c r="AL75" s="308">
        <v>100</v>
      </c>
      <c r="AM75" s="308">
        <v>8.6397835146940842</v>
      </c>
      <c r="AN75" s="308">
        <v>85.596485750704986</v>
      </c>
      <c r="AO75" s="308">
        <v>74.49148782963762</v>
      </c>
      <c r="AP75" s="337">
        <v>11.104997921067364</v>
      </c>
      <c r="AQ75" s="531">
        <f>Daten_Polit!M75</f>
        <v>5.8</v>
      </c>
      <c r="AR75" s="532">
        <f>Daten_Polit!N75</f>
        <v>22.2</v>
      </c>
      <c r="AS75" s="532">
        <f>Daten_Polit!O75</f>
        <v>3.3</v>
      </c>
      <c r="AT75" s="532">
        <f>Daten_Polit!P75</f>
        <v>3.4</v>
      </c>
      <c r="AU75" s="532">
        <f>Daten_Polit!Q75</f>
        <v>2.4</v>
      </c>
      <c r="AV75" s="308">
        <v>0.60511372302918576</v>
      </c>
      <c r="AW75" s="308">
        <v>2.3208343879218454</v>
      </c>
      <c r="AX75" s="308">
        <v>0.4654845496283056</v>
      </c>
      <c r="AY75" s="308">
        <v>0.47901014898055005</v>
      </c>
      <c r="AZ75" s="308">
        <v>0.37720537378614888</v>
      </c>
      <c r="BA75" s="308">
        <v>7.0298190826316693</v>
      </c>
      <c r="BB75" s="308">
        <v>4.4807338524734757</v>
      </c>
      <c r="BC75" s="308">
        <v>10.144842204427936</v>
      </c>
      <c r="BD75" s="308">
        <v>10.085613563874569</v>
      </c>
      <c r="BE75" s="308">
        <v>10.566579010280714</v>
      </c>
      <c r="BF75" s="308">
        <v>38.782592631690278</v>
      </c>
      <c r="BG75" s="308">
        <v>43.909850595087811</v>
      </c>
      <c r="BH75" s="308">
        <v>33.781785925487092</v>
      </c>
      <c r="BI75" s="308">
        <v>34.623046017757517</v>
      </c>
      <c r="BJ75" s="308">
        <v>27.850511782911479</v>
      </c>
      <c r="BK75" s="308">
        <v>100</v>
      </c>
      <c r="BL75" s="308">
        <v>14.248759568801731</v>
      </c>
      <c r="BM75" s="308">
        <v>82.03253447767797</v>
      </c>
      <c r="BN75" s="308">
        <v>67.875690971067513</v>
      </c>
      <c r="BO75" s="308">
        <v>14.156843506610455</v>
      </c>
      <c r="BP75" s="308">
        <v>100</v>
      </c>
      <c r="BQ75" s="308">
        <v>54.14239482200648</v>
      </c>
      <c r="BR75" s="308">
        <v>45.857605177993534</v>
      </c>
      <c r="BS75" s="308">
        <v>40.080906148867321</v>
      </c>
      <c r="BT75" s="308">
        <v>5.7766990291262132</v>
      </c>
      <c r="BU75" s="308">
        <v>100</v>
      </c>
      <c r="BV75" s="308">
        <v>8.8755357680070013</v>
      </c>
      <c r="BW75" s="308">
        <v>85.744465016440046</v>
      </c>
      <c r="BX75" s="308">
        <v>74.352609592464958</v>
      </c>
      <c r="BY75" s="312">
        <v>11.391855423975072</v>
      </c>
      <c r="BZ75" s="531">
        <f>Daten_Polit!R75</f>
        <v>5.6</v>
      </c>
      <c r="CA75" s="532">
        <f>Daten_Polit!S75</f>
        <v>21.1</v>
      </c>
      <c r="CB75" s="532">
        <f>Daten_Polit!T75</f>
        <v>3.1</v>
      </c>
      <c r="CC75" s="532">
        <f>Daten_Polit!U75</f>
        <v>3.3</v>
      </c>
      <c r="CD75" s="532">
        <f>Daten_Polit!V75</f>
        <v>2.4</v>
      </c>
      <c r="CE75" s="309">
        <v>0.5531747141930643</v>
      </c>
      <c r="CF75" s="309">
        <v>1.9918923296838709</v>
      </c>
      <c r="CG75" s="309">
        <v>0.43369681692107193</v>
      </c>
      <c r="CH75" s="309">
        <v>0.4479236439293689</v>
      </c>
      <c r="CI75" s="309">
        <v>0.34291320959776767</v>
      </c>
      <c r="CJ75" s="309">
        <v>6.868747200238877</v>
      </c>
      <c r="CK75" s="309">
        <v>4.3234387582262448</v>
      </c>
      <c r="CL75" s="309">
        <v>10.169006925471628</v>
      </c>
      <c r="CM75" s="309">
        <v>10.116631933018903</v>
      </c>
      <c r="CN75" s="309">
        <v>10.516113399562828</v>
      </c>
      <c r="CO75" s="309">
        <v>37.767214450632835</v>
      </c>
      <c r="CP75" s="309">
        <v>46.040500493908468</v>
      </c>
      <c r="CQ75" s="309">
        <v>33.239688417828297</v>
      </c>
      <c r="CR75" s="309">
        <v>34.20704359973729</v>
      </c>
      <c r="CS75" s="309">
        <v>26.855895196506552</v>
      </c>
      <c r="CT75" s="309">
        <v>100</v>
      </c>
      <c r="CU75" s="309">
        <v>14.02674944804013</v>
      </c>
      <c r="CV75" s="309">
        <v>82.340207707534944</v>
      </c>
      <c r="CW75" s="309">
        <v>68.08733389235789</v>
      </c>
      <c r="CX75" s="309">
        <v>14.252873815177036</v>
      </c>
      <c r="CY75" s="309">
        <v>100</v>
      </c>
      <c r="CZ75" s="309">
        <v>53.3849477853799</v>
      </c>
      <c r="DA75" s="309">
        <v>46.615052214620093</v>
      </c>
      <c r="DB75" s="309">
        <v>40.31328772056176</v>
      </c>
      <c r="DC75" s="309">
        <v>6.3017644940583342</v>
      </c>
      <c r="DD75" s="309">
        <v>100</v>
      </c>
      <c r="DE75" s="309">
        <v>9.1107479521878343</v>
      </c>
      <c r="DF75" s="309">
        <v>85.704669726513032</v>
      </c>
      <c r="DG75" s="309">
        <v>74.093390164026744</v>
      </c>
      <c r="DH75" s="313">
        <v>11.611279562486294</v>
      </c>
      <c r="DI75" s="565">
        <f>Daten_Polit!W75</f>
        <v>5.2</v>
      </c>
      <c r="DJ75" s="532">
        <f>Daten_Polit!X75</f>
        <v>21.5</v>
      </c>
      <c r="DK75" s="532">
        <f>Daten_Polit!Y75</f>
        <v>2.7</v>
      </c>
      <c r="DL75" s="532">
        <f>Daten_Polit!Z75</f>
        <v>2.8</v>
      </c>
      <c r="DM75" s="532">
        <f>Daten_Polit!AA75</f>
        <v>2.1</v>
      </c>
      <c r="DN75" s="309">
        <v>0.54417400267670846</v>
      </c>
      <c r="DO75" s="309">
        <v>2.2925026839241225</v>
      </c>
      <c r="DP75" s="309">
        <v>0.38597925714711795</v>
      </c>
      <c r="DQ75" s="309">
        <v>0.39085459670779926</v>
      </c>
      <c r="DR75" s="309">
        <v>0.35564033318870369</v>
      </c>
      <c r="DS75" s="309">
        <v>7.1543442681277618</v>
      </c>
      <c r="DT75" s="309">
        <v>4.6976083120956211</v>
      </c>
      <c r="DU75" s="309">
        <v>10.544402858114861</v>
      </c>
      <c r="DV75" s="309">
        <v>10.67156224090963</v>
      </c>
      <c r="DW75" s="309">
        <v>9.7512927850273581</v>
      </c>
      <c r="DX75" s="309">
        <v>36.541960997837904</v>
      </c>
      <c r="DY75" s="309">
        <v>40.154487796452209</v>
      </c>
      <c r="DZ75" s="309">
        <v>31.594798083507193</v>
      </c>
      <c r="EA75" s="309">
        <v>32.960960483423186</v>
      </c>
      <c r="EB75" s="309">
        <v>23.143138219392341</v>
      </c>
      <c r="EC75" s="309">
        <v>100</v>
      </c>
      <c r="ED75" s="309">
        <v>14.228121977065705</v>
      </c>
      <c r="EE75" s="309">
        <v>82.276080041136353</v>
      </c>
      <c r="EF75" s="309">
        <v>67.933179983583855</v>
      </c>
      <c r="EG75" s="309">
        <v>14.342900057552498</v>
      </c>
      <c r="EH75" s="309">
        <v>100</v>
      </c>
      <c r="EI75" s="309">
        <v>58.145672061928224</v>
      </c>
      <c r="EJ75" s="309">
        <v>41.854327938071776</v>
      </c>
      <c r="EK75" s="309">
        <v>36.013370865587611</v>
      </c>
      <c r="EL75" s="309">
        <v>5.8409570724841657</v>
      </c>
      <c r="EM75" s="309">
        <v>100</v>
      </c>
      <c r="EN75" s="309">
        <v>9.2969607875413249</v>
      </c>
      <c r="EO75" s="309">
        <v>85.766507129364314</v>
      </c>
      <c r="EP75" s="309">
        <v>73.89231742886129</v>
      </c>
      <c r="EQ75" s="367">
        <v>11.87418970050304</v>
      </c>
      <c r="ER75" s="531">
        <f>Daten_Polit!AB75</f>
        <v>5</v>
      </c>
      <c r="ES75" s="532">
        <f>Daten_Polit!AC75</f>
        <v>21</v>
      </c>
      <c r="ET75" s="532">
        <f>Daten_Polit!AD75</f>
        <v>2.5</v>
      </c>
      <c r="EU75" s="532">
        <f>Daten_Polit!AE75</f>
        <v>2.6</v>
      </c>
      <c r="EV75" s="532">
        <f>Daten_Polit!AF75</f>
        <v>2.1</v>
      </c>
      <c r="EW75" s="309">
        <v>0.55588033501000733</v>
      </c>
      <c r="EX75" s="309">
        <v>2.4450801309379262</v>
      </c>
      <c r="EY75" s="309">
        <v>0.37949680221296955</v>
      </c>
      <c r="EZ75" s="309">
        <v>0.38466341249709485</v>
      </c>
      <c r="FA75" s="309">
        <v>0.34829441499302705</v>
      </c>
      <c r="FB75" s="309">
        <v>7.4951615741011821</v>
      </c>
      <c r="FC75" s="309">
        <v>5.0053513204072484</v>
      </c>
      <c r="FD75" s="309">
        <v>11.062341647932055</v>
      </c>
      <c r="FE75" s="309">
        <v>11.055339440331284</v>
      </c>
      <c r="FF75" s="309">
        <v>11.103012633624878</v>
      </c>
      <c r="FG75" s="309">
        <v>33.560872933506403</v>
      </c>
      <c r="FH75" s="309">
        <v>36.86401823994386</v>
      </c>
      <c r="FI75" s="309">
        <v>28.814284186891907</v>
      </c>
      <c r="FJ75" s="309">
        <v>30.092747326202705</v>
      </c>
      <c r="FK75" s="309">
        <v>21.392190152803433</v>
      </c>
      <c r="FL75" s="309">
        <v>100</v>
      </c>
      <c r="FM75" s="309">
        <v>14.234301589895123</v>
      </c>
      <c r="FN75" s="309">
        <v>82.327528921884266</v>
      </c>
      <c r="FO75" s="309">
        <v>67.600893736147043</v>
      </c>
      <c r="FP75" s="309">
        <v>14.72663518573721</v>
      </c>
      <c r="FQ75" s="309">
        <v>100</v>
      </c>
      <c r="FR75" s="309">
        <v>59.692417739628048</v>
      </c>
      <c r="FS75" s="309">
        <v>40.307582260371959</v>
      </c>
      <c r="FT75" s="309">
        <v>34.102288984263232</v>
      </c>
      <c r="FU75" s="309">
        <v>6.2052932761087272</v>
      </c>
      <c r="FV75" s="309">
        <v>100</v>
      </c>
      <c r="FW75" s="309">
        <v>9.421902080752826</v>
      </c>
      <c r="FX75" s="309">
        <v>85.77339186495216</v>
      </c>
      <c r="FY75" s="309">
        <v>73.588351887861734</v>
      </c>
      <c r="FZ75" s="313">
        <v>12.185039977090437</v>
      </c>
      <c r="GA75" s="570">
        <f>Daten_Polit!AG75</f>
        <v>5.9</v>
      </c>
      <c r="GB75" s="571">
        <f>Daten_Polit!AH75</f>
        <v>23.7</v>
      </c>
      <c r="GC75" s="571">
        <f>Daten_Polit!AI75</f>
        <v>3</v>
      </c>
      <c r="GD75" s="571">
        <f>Daten_Polit!AJ75</f>
        <v>3.1</v>
      </c>
      <c r="GE75" s="571">
        <f>Daten_Polit!AK75</f>
        <v>2.5</v>
      </c>
      <c r="GF75" s="444">
        <v>0.58898151504168172</v>
      </c>
      <c r="GG75" s="444">
        <v>2.5690484985606643</v>
      </c>
      <c r="GH75" s="444">
        <v>0.40601881799459544</v>
      </c>
      <c r="GI75" s="444">
        <v>0.41134445371519313</v>
      </c>
      <c r="GJ75" s="444">
        <v>0.37499270255794248</v>
      </c>
      <c r="GK75" s="444">
        <v>5.9470752089136196</v>
      </c>
      <c r="GL75" s="444">
        <v>4.256249863301365</v>
      </c>
      <c r="GM75" s="444">
        <v>8.2686872331469115</v>
      </c>
      <c r="GN75" s="444">
        <v>8.3315659243548961</v>
      </c>
      <c r="GO75" s="444">
        <v>7.9106280193236715</v>
      </c>
      <c r="GP75" s="444">
        <v>32.7505638699541</v>
      </c>
      <c r="GQ75" s="444">
        <v>36.55035240195356</v>
      </c>
      <c r="GR75" s="444">
        <v>27.581337883155001</v>
      </c>
      <c r="GS75" s="444">
        <v>28.652521546501379</v>
      </c>
      <c r="GT75" s="444">
        <v>21.516754850088184</v>
      </c>
      <c r="GU75" s="444">
        <v>100</v>
      </c>
      <c r="GV75" s="444">
        <v>14.427897944200286</v>
      </c>
      <c r="GW75" s="444">
        <v>81.885336032444599</v>
      </c>
      <c r="GX75" s="444">
        <v>66.710520211053563</v>
      </c>
      <c r="GY75" s="444">
        <v>15.174815821391046</v>
      </c>
      <c r="GZ75" s="444">
        <v>100</v>
      </c>
      <c r="HA75" s="444">
        <v>58.309618668184406</v>
      </c>
      <c r="HB75" s="444">
        <v>41.690381331815601</v>
      </c>
      <c r="HC75" s="444">
        <v>35.173591348890163</v>
      </c>
      <c r="HD75" s="444">
        <v>6.5167899829254416</v>
      </c>
      <c r="HE75" s="444">
        <v>100</v>
      </c>
      <c r="HF75" s="444">
        <v>9.4267680504529743</v>
      </c>
      <c r="HG75" s="444">
        <v>85.415566128597405</v>
      </c>
      <c r="HH75" s="444">
        <v>72.901940908679919</v>
      </c>
      <c r="HI75" s="445">
        <v>12.513625219917479</v>
      </c>
      <c r="HJ75" s="570">
        <f>Daten_Polit!AL75</f>
        <v>6</v>
      </c>
      <c r="HK75" s="571">
        <f>Daten_Polit!AM75</f>
        <v>23.9</v>
      </c>
      <c r="HL75" s="571">
        <f>Daten_Polit!AN75</f>
        <v>3.1</v>
      </c>
      <c r="HM75" s="571">
        <f>Daten_Polit!AO75</f>
        <v>3.3</v>
      </c>
      <c r="HN75" s="571">
        <f>Daten_Polit!AP75</f>
        <v>2.6</v>
      </c>
      <c r="HO75" s="444">
        <v>0.52714100346020765</v>
      </c>
      <c r="HP75" s="444">
        <v>2.2341544809763518</v>
      </c>
      <c r="HQ75" s="444">
        <v>0.36875798577189589</v>
      </c>
      <c r="HR75" s="444">
        <v>0.36698353964147779</v>
      </c>
      <c r="HS75" s="444">
        <v>0.37867197673273534</v>
      </c>
      <c r="HT75" s="444">
        <v>6.2859387835279836</v>
      </c>
      <c r="HU75" s="444">
        <v>4.2432460623761701</v>
      </c>
      <c r="HV75" s="444">
        <v>9.0011646608617486</v>
      </c>
      <c r="HW75" s="444">
        <v>8.9244252591647868</v>
      </c>
      <c r="HX75" s="444">
        <v>9.4291446288521303</v>
      </c>
      <c r="HY75" s="444">
        <v>42.12031973075333</v>
      </c>
      <c r="HZ75" s="444">
        <v>47.40639461505976</v>
      </c>
      <c r="IA75" s="444">
        <v>35.072219885011364</v>
      </c>
      <c r="IB75" s="444">
        <v>35.740526228695209</v>
      </c>
      <c r="IC75" s="444">
        <v>31.360294117656718</v>
      </c>
      <c r="ID75" s="444">
        <v>100</v>
      </c>
      <c r="IE75" s="444">
        <v>14.406731639843557</v>
      </c>
      <c r="IF75" s="444">
        <v>82.07888051727106</v>
      </c>
      <c r="IG75" s="444">
        <v>66.58152528944089</v>
      </c>
      <c r="IH75" s="444">
        <v>15.497355227830155</v>
      </c>
      <c r="II75" s="444">
        <v>100</v>
      </c>
      <c r="IJ75" s="444">
        <v>57.586108738969543</v>
      </c>
      <c r="IK75" s="444">
        <v>42.413891261030457</v>
      </c>
      <c r="IL75" s="444">
        <v>35.923711927127812</v>
      </c>
      <c r="IM75" s="444">
        <v>6.4901793339026472</v>
      </c>
      <c r="IN75" s="444">
        <v>100</v>
      </c>
      <c r="IO75" s="444">
        <v>9.4513055577044032</v>
      </c>
      <c r="IP75" s="444">
        <v>85.68878479216103</v>
      </c>
      <c r="IQ75" s="444">
        <v>72.680190793874715</v>
      </c>
      <c r="IR75" s="445">
        <v>13.008593998286317</v>
      </c>
      <c r="IS75" s="443">
        <f>Daten_Polit!AQ75</f>
        <v>5.3</v>
      </c>
      <c r="IT75" s="227">
        <f>Daten_Polit!AR75</f>
        <v>21.4</v>
      </c>
      <c r="IU75" s="227">
        <f>Daten_Polit!AS75</f>
        <v>2.7</v>
      </c>
      <c r="IV75" s="227">
        <f>Daten_Polit!AT75</f>
        <v>2.7</v>
      </c>
      <c r="IW75" s="227">
        <f>Daten_Polit!AU75</f>
        <v>2.5</v>
      </c>
      <c r="IX75" s="444" t="s">
        <v>820</v>
      </c>
      <c r="IY75" s="444" t="s">
        <v>820</v>
      </c>
      <c r="IZ75" s="444" t="s">
        <v>820</v>
      </c>
      <c r="JA75" s="444" t="s">
        <v>820</v>
      </c>
      <c r="JB75" s="444" t="s">
        <v>820</v>
      </c>
      <c r="JC75" s="444" t="s">
        <v>820</v>
      </c>
      <c r="JD75" s="444" t="s">
        <v>820</v>
      </c>
      <c r="JE75" s="444" t="s">
        <v>820</v>
      </c>
      <c r="JF75" s="444" t="s">
        <v>820</v>
      </c>
      <c r="JG75" s="444" t="s">
        <v>820</v>
      </c>
      <c r="JH75" s="444" t="s">
        <v>820</v>
      </c>
      <c r="JI75" s="444" t="s">
        <v>820</v>
      </c>
      <c r="JJ75" s="444" t="s">
        <v>820</v>
      </c>
      <c r="JK75" s="444" t="s">
        <v>820</v>
      </c>
      <c r="JL75" s="444" t="s">
        <v>820</v>
      </c>
      <c r="JM75" s="444" t="s">
        <v>820</v>
      </c>
      <c r="JN75" s="444" t="s">
        <v>820</v>
      </c>
      <c r="JO75" s="444" t="s">
        <v>820</v>
      </c>
      <c r="JP75" s="444" t="s">
        <v>820</v>
      </c>
      <c r="JQ75" s="444" t="s">
        <v>820</v>
      </c>
      <c r="JR75" s="444" t="s">
        <v>820</v>
      </c>
      <c r="JS75" s="444" t="s">
        <v>820</v>
      </c>
      <c r="JT75" s="444" t="s">
        <v>820</v>
      </c>
      <c r="JU75" s="444" t="s">
        <v>820</v>
      </c>
      <c r="JV75" s="444" t="s">
        <v>820</v>
      </c>
      <c r="JW75" s="444" t="s">
        <v>820</v>
      </c>
      <c r="JX75" s="444" t="s">
        <v>820</v>
      </c>
      <c r="JY75" s="444" t="s">
        <v>820</v>
      </c>
      <c r="JZ75" s="444" t="s">
        <v>820</v>
      </c>
      <c r="KA75" s="445" t="s">
        <v>820</v>
      </c>
    </row>
    <row r="76" spans="4:287" ht="12.65" customHeight="1" x14ac:dyDescent="0.2">
      <c r="D76" s="276"/>
      <c r="E76" s="3" t="str">
        <f>Daten_Polit!E76</f>
        <v>03360</v>
      </c>
      <c r="F76" s="229" t="str">
        <f>Daten_Polit!F76</f>
        <v>Uelzen</v>
      </c>
      <c r="G76" s="246"/>
      <c r="H76" s="531">
        <f>Daten_Polit!H76</f>
        <v>6.3</v>
      </c>
      <c r="I76" s="532">
        <f>Daten_Polit!I76</f>
        <v>22.5</v>
      </c>
      <c r="J76" s="532">
        <f>Daten_Polit!J76</f>
        <v>4</v>
      </c>
      <c r="K76" s="532">
        <f>Daten_Polit!K76</f>
        <v>4.4000000000000004</v>
      </c>
      <c r="L76" s="532">
        <f>Daten_Polit!L76</f>
        <v>1.8</v>
      </c>
      <c r="M76" s="308">
        <v>0.76947169490805623</v>
      </c>
      <c r="N76" s="308">
        <v>2.7405478866243667</v>
      </c>
      <c r="O76" s="308">
        <v>0.63024848509423792</v>
      </c>
      <c r="P76" s="308">
        <v>0.65747756750486352</v>
      </c>
      <c r="Q76" s="308">
        <v>0.39494114279814729</v>
      </c>
      <c r="R76" s="308">
        <v>8.0317966835718053</v>
      </c>
      <c r="S76" s="308">
        <v>5.2637984543295744</v>
      </c>
      <c r="T76" s="308">
        <v>10.520275439938331</v>
      </c>
      <c r="U76" s="308">
        <v>10.409576340804827</v>
      </c>
      <c r="V76" s="308">
        <v>12.022292993626746</v>
      </c>
      <c r="W76" s="308">
        <v>33.026025710765111</v>
      </c>
      <c r="X76" s="308">
        <v>37.03635808126856</v>
      </c>
      <c r="Y76" s="308">
        <v>29.356185453744231</v>
      </c>
      <c r="Z76" s="308">
        <v>29.895507408938659</v>
      </c>
      <c r="AA76" s="308">
        <v>22.134387351740038</v>
      </c>
      <c r="AB76" s="308">
        <v>100</v>
      </c>
      <c r="AC76" s="308">
        <v>12.774891066177837</v>
      </c>
      <c r="AD76" s="308">
        <v>83.509342718568107</v>
      </c>
      <c r="AE76" s="308">
        <v>70.475844119891391</v>
      </c>
      <c r="AF76" s="308">
        <v>13.033498598676704</v>
      </c>
      <c r="AG76" s="308">
        <v>100</v>
      </c>
      <c r="AH76" s="308">
        <v>47.861060329067641</v>
      </c>
      <c r="AI76" s="308">
        <v>52.138939670932352</v>
      </c>
      <c r="AJ76" s="308">
        <v>48.153564899451553</v>
      </c>
      <c r="AK76" s="308">
        <v>3.9853747714808039</v>
      </c>
      <c r="AL76" s="308">
        <v>100</v>
      </c>
      <c r="AM76" s="308">
        <v>8.2287092866589759</v>
      </c>
      <c r="AN76" s="308">
        <v>86.308811416615328</v>
      </c>
      <c r="AO76" s="308">
        <v>77.357254536645172</v>
      </c>
      <c r="AP76" s="337">
        <v>8.9515568799701537</v>
      </c>
      <c r="AQ76" s="531">
        <f>Daten_Polit!M76</f>
        <v>6.1</v>
      </c>
      <c r="AR76" s="532">
        <f>Daten_Polit!N76</f>
        <v>22.5</v>
      </c>
      <c r="AS76" s="532">
        <f>Daten_Polit!O76</f>
        <v>3.8</v>
      </c>
      <c r="AT76" s="532">
        <f>Daten_Polit!P76</f>
        <v>4.0999999999999996</v>
      </c>
      <c r="AU76" s="532">
        <f>Daten_Polit!Q76</f>
        <v>2</v>
      </c>
      <c r="AV76" s="308">
        <v>0.76712343118151149</v>
      </c>
      <c r="AW76" s="308">
        <v>2.79913492628169</v>
      </c>
      <c r="AX76" s="308">
        <v>0.61119392578062437</v>
      </c>
      <c r="AY76" s="308">
        <v>0.62736085741936609</v>
      </c>
      <c r="AZ76" s="308">
        <v>0.4770922800734036</v>
      </c>
      <c r="BA76" s="308">
        <v>8.4225828462929542</v>
      </c>
      <c r="BB76" s="308">
        <v>5.4898010576679566</v>
      </c>
      <c r="BC76" s="308">
        <v>11.109812401378969</v>
      </c>
      <c r="BD76" s="308">
        <v>10.958904109588763</v>
      </c>
      <c r="BE76" s="308">
        <v>12.782485875706215</v>
      </c>
      <c r="BF76" s="308">
        <v>34.403233475987882</v>
      </c>
      <c r="BG76" s="308">
        <v>39.381260301764932</v>
      </c>
      <c r="BH76" s="308">
        <v>30.900457263454093</v>
      </c>
      <c r="BI76" s="308">
        <v>32.127564389341543</v>
      </c>
      <c r="BJ76" s="308">
        <v>17.292700212591718</v>
      </c>
      <c r="BK76" s="308">
        <v>100</v>
      </c>
      <c r="BL76" s="308">
        <v>13.140322171533947</v>
      </c>
      <c r="BM76" s="308">
        <v>83.496272033218773</v>
      </c>
      <c r="BN76" s="308">
        <v>70.055494928390445</v>
      </c>
      <c r="BO76" s="308">
        <v>13.44077710482833</v>
      </c>
      <c r="BP76" s="308">
        <v>100</v>
      </c>
      <c r="BQ76" s="308">
        <v>49.719626168224302</v>
      </c>
      <c r="BR76" s="308">
        <v>50.280373831775705</v>
      </c>
      <c r="BS76" s="308">
        <v>45.757009345794394</v>
      </c>
      <c r="BT76" s="308">
        <v>4.5233644859813085</v>
      </c>
      <c r="BU76" s="308">
        <v>100</v>
      </c>
      <c r="BV76" s="308">
        <v>8.4981295091436628</v>
      </c>
      <c r="BW76" s="308">
        <v>86.59269958130831</v>
      </c>
      <c r="BX76" s="308">
        <v>77.276458759236419</v>
      </c>
      <c r="BY76" s="312">
        <v>9.3162408220718849</v>
      </c>
      <c r="BZ76" s="531">
        <f>Daten_Polit!R76</f>
        <v>5.8</v>
      </c>
      <c r="CA76" s="532">
        <f>Daten_Polit!S76</f>
        <v>21</v>
      </c>
      <c r="CB76" s="532">
        <f>Daten_Polit!T76</f>
        <v>3.7</v>
      </c>
      <c r="CC76" s="532">
        <f>Daten_Polit!U76</f>
        <v>4.0999999999999996</v>
      </c>
      <c r="CD76" s="532">
        <f>Daten_Polit!V76</f>
        <v>1.7</v>
      </c>
      <c r="CE76" s="309">
        <v>0.71230536287929946</v>
      </c>
      <c r="CF76" s="309">
        <v>2.5286906580263517</v>
      </c>
      <c r="CG76" s="309">
        <v>0.57625670970693865</v>
      </c>
      <c r="CH76" s="309">
        <v>0.59821977911979296</v>
      </c>
      <c r="CI76" s="309">
        <v>0.40209855247237275</v>
      </c>
      <c r="CJ76" s="309">
        <v>8.1869181924665568</v>
      </c>
      <c r="CK76" s="309">
        <v>4.9602898146856642</v>
      </c>
      <c r="CL76" s="309">
        <v>11.104316986670201</v>
      </c>
      <c r="CM76" s="309">
        <v>10.62367864693474</v>
      </c>
      <c r="CN76" s="309">
        <v>17.07717569786535</v>
      </c>
      <c r="CO76" s="309">
        <v>33.054962729271594</v>
      </c>
      <c r="CP76" s="309">
        <v>40.445307622946785</v>
      </c>
      <c r="CQ76" s="309">
        <v>29.064704078505983</v>
      </c>
      <c r="CR76" s="309">
        <v>29.934450109250609</v>
      </c>
      <c r="CS76" s="309">
        <v>18.136439267914099</v>
      </c>
      <c r="CT76" s="309">
        <v>100</v>
      </c>
      <c r="CU76" s="309">
        <v>12.783169758666862</v>
      </c>
      <c r="CV76" s="309">
        <v>83.897038939845089</v>
      </c>
      <c r="CW76" s="309">
        <v>70.405991419223966</v>
      </c>
      <c r="CX76" s="309">
        <v>13.491047520621121</v>
      </c>
      <c r="CY76" s="309">
        <v>100</v>
      </c>
      <c r="CZ76" s="309">
        <v>46.480582524271838</v>
      </c>
      <c r="DA76" s="309">
        <v>53.519417475728162</v>
      </c>
      <c r="DB76" s="309">
        <v>49.716828478964402</v>
      </c>
      <c r="DC76" s="309">
        <v>3.8025889967637538</v>
      </c>
      <c r="DD76" s="309">
        <v>100</v>
      </c>
      <c r="DE76" s="309">
        <v>8.3803949192417964</v>
      </c>
      <c r="DF76" s="309">
        <v>86.834754549790176</v>
      </c>
      <c r="DG76" s="309">
        <v>77.110372471282005</v>
      </c>
      <c r="DH76" s="313">
        <v>9.7243820785081798</v>
      </c>
      <c r="DI76" s="565">
        <f>Daten_Polit!W76</f>
        <v>5.4</v>
      </c>
      <c r="DJ76" s="532">
        <f>Daten_Polit!X76</f>
        <v>20.6</v>
      </c>
      <c r="DK76" s="532">
        <f>Daten_Polit!Y76</f>
        <v>3.2</v>
      </c>
      <c r="DL76" s="532">
        <f>Daten_Polit!Z76</f>
        <v>3.5</v>
      </c>
      <c r="DM76" s="532">
        <f>Daten_Polit!AA76</f>
        <v>1.7</v>
      </c>
      <c r="DN76" s="309">
        <v>0.65425124859030126</v>
      </c>
      <c r="DO76" s="309">
        <v>2.7847356733264084</v>
      </c>
      <c r="DP76" s="309">
        <v>0.48339311046027444</v>
      </c>
      <c r="DQ76" s="309">
        <v>0.50351575916673197</v>
      </c>
      <c r="DR76" s="309">
        <v>0.32876081456929995</v>
      </c>
      <c r="DS76" s="309">
        <v>8.5775577557755778</v>
      </c>
      <c r="DT76" s="309">
        <v>5.9386845780409905</v>
      </c>
      <c r="DU76" s="309">
        <v>11.175969043090737</v>
      </c>
      <c r="DV76" s="309">
        <v>11.205785479020799</v>
      </c>
      <c r="DW76" s="309">
        <v>10.850897736143638</v>
      </c>
      <c r="DX76" s="309">
        <v>30.525615435796404</v>
      </c>
      <c r="DY76" s="309">
        <v>32.996317375296499</v>
      </c>
      <c r="DZ76" s="309">
        <v>28.10639142516872</v>
      </c>
      <c r="EA76" s="309">
        <v>29.267057376453227</v>
      </c>
      <c r="EB76" s="309">
        <v>15.69992266051044</v>
      </c>
      <c r="EC76" s="309">
        <v>100</v>
      </c>
      <c r="ED76" s="309">
        <v>12.972668875744633</v>
      </c>
      <c r="EE76" s="309">
        <v>83.731135916113331</v>
      </c>
      <c r="EF76" s="309">
        <v>70.162332994200014</v>
      </c>
      <c r="EG76" s="309">
        <v>13.568802921913326</v>
      </c>
      <c r="EH76" s="309">
        <v>100</v>
      </c>
      <c r="EI76" s="309">
        <v>50.345388053636732</v>
      </c>
      <c r="EJ76" s="309">
        <v>49.654611946363268</v>
      </c>
      <c r="EK76" s="309">
        <v>45.103616416091022</v>
      </c>
      <c r="EL76" s="309">
        <v>4.5509955302722469</v>
      </c>
      <c r="EM76" s="309">
        <v>100</v>
      </c>
      <c r="EN76" s="309">
        <v>8.412848109278622</v>
      </c>
      <c r="EO76" s="309">
        <v>86.880771997052932</v>
      </c>
      <c r="EP76" s="309">
        <v>76.876641594506296</v>
      </c>
      <c r="EQ76" s="367">
        <v>10.004130402546636</v>
      </c>
      <c r="ER76" s="531">
        <f>Daten_Polit!AB76</f>
        <v>5</v>
      </c>
      <c r="ES76" s="532">
        <f>Daten_Polit!AC76</f>
        <v>19.5</v>
      </c>
      <c r="ET76" s="532">
        <f>Daten_Polit!AD76</f>
        <v>3</v>
      </c>
      <c r="EU76" s="532">
        <f>Daten_Polit!AE76</f>
        <v>3.2</v>
      </c>
      <c r="EV76" s="532">
        <f>Daten_Polit!AF76</f>
        <v>1.8</v>
      </c>
      <c r="EW76" s="309">
        <v>0.65323547182519637</v>
      </c>
      <c r="EX76" s="309">
        <v>2.9427717521086949</v>
      </c>
      <c r="EY76" s="309">
        <v>0.45712350250365363</v>
      </c>
      <c r="EZ76" s="309">
        <v>0.47551758095213226</v>
      </c>
      <c r="FA76" s="309">
        <v>0.32196925149811362</v>
      </c>
      <c r="FB76" s="309">
        <v>8.902858748331937</v>
      </c>
      <c r="FC76" s="309">
        <v>6.5566895009085275</v>
      </c>
      <c r="FD76" s="309">
        <v>11.259353381335591</v>
      </c>
      <c r="FE76" s="309">
        <v>11.143281946943857</v>
      </c>
      <c r="FF76" s="309">
        <v>12.328767123291225</v>
      </c>
      <c r="FG76" s="309">
        <v>28.455370703965244</v>
      </c>
      <c r="FH76" s="309">
        <v>29.461220486234723</v>
      </c>
      <c r="FI76" s="309">
        <v>27.43854649091065</v>
      </c>
      <c r="FJ76" s="309">
        <v>28.095125227143875</v>
      </c>
      <c r="FK76" s="309">
        <v>21.407837445550481</v>
      </c>
      <c r="FL76" s="309">
        <v>100</v>
      </c>
      <c r="FM76" s="309">
        <v>13.118595406272529</v>
      </c>
      <c r="FN76" s="309">
        <v>83.670172107050504</v>
      </c>
      <c r="FO76" s="309">
        <v>69.619100291280873</v>
      </c>
      <c r="FP76" s="309">
        <v>14.051071815769609</v>
      </c>
      <c r="FQ76" s="309">
        <v>100</v>
      </c>
      <c r="FR76" s="309">
        <v>51.911381407471765</v>
      </c>
      <c r="FS76" s="309">
        <v>48.088618592528235</v>
      </c>
      <c r="FT76" s="309">
        <v>43.136403127715027</v>
      </c>
      <c r="FU76" s="309">
        <v>4.9522154648132064</v>
      </c>
      <c r="FV76" s="309">
        <v>100</v>
      </c>
      <c r="FW76" s="309">
        <v>8.7242385185769464</v>
      </c>
      <c r="FX76" s="309">
        <v>86.738275967501565</v>
      </c>
      <c r="FY76" s="309">
        <v>76.347601850074639</v>
      </c>
      <c r="FZ76" s="313">
        <v>10.390674117426919</v>
      </c>
      <c r="GA76" s="570">
        <f>Daten_Polit!AG76</f>
        <v>5.5</v>
      </c>
      <c r="GB76" s="571">
        <f>Daten_Polit!AH76</f>
        <v>21.8</v>
      </c>
      <c r="GC76" s="571">
        <f>Daten_Polit!AI76</f>
        <v>3.1</v>
      </c>
      <c r="GD76" s="571">
        <f>Daten_Polit!AJ76</f>
        <v>3.4</v>
      </c>
      <c r="GE76" s="571">
        <f>Daten_Polit!AK76</f>
        <v>1.9</v>
      </c>
      <c r="GF76" s="444">
        <v>0.6325713891435274</v>
      </c>
      <c r="GG76" s="444">
        <v>2.7628212695007597</v>
      </c>
      <c r="GH76" s="444">
        <v>0.44815357755258217</v>
      </c>
      <c r="GI76" s="444">
        <v>0.45602857283943171</v>
      </c>
      <c r="GJ76" s="444">
        <v>0.39271111605810605</v>
      </c>
      <c r="GK76" s="444">
        <v>7.59280272329379</v>
      </c>
      <c r="GL76" s="444">
        <v>5.5923519120218552</v>
      </c>
      <c r="GM76" s="444">
        <v>9.7472194135490398</v>
      </c>
      <c r="GN76" s="444">
        <v>9.3799087441097875</v>
      </c>
      <c r="GO76" s="444">
        <v>13.096862210091926</v>
      </c>
      <c r="GP76" s="444">
        <v>27.982534994219492</v>
      </c>
      <c r="GQ76" s="444">
        <v>29.724555335966642</v>
      </c>
      <c r="GR76" s="444">
        <v>26.105277238979973</v>
      </c>
      <c r="GS76" s="444">
        <v>26.79646280746001</v>
      </c>
      <c r="GT76" s="444">
        <v>19.879518072289155</v>
      </c>
      <c r="GU76" s="444">
        <v>100</v>
      </c>
      <c r="GV76" s="444">
        <v>13.376718568246499</v>
      </c>
      <c r="GW76" s="444">
        <v>83.218547251751744</v>
      </c>
      <c r="GX76" s="444">
        <v>68.70528770713787</v>
      </c>
      <c r="GY76" s="444">
        <v>14.513259544613874</v>
      </c>
      <c r="GZ76" s="444">
        <v>100</v>
      </c>
      <c r="HA76" s="444">
        <v>52.637283236994229</v>
      </c>
      <c r="HB76" s="444">
        <v>47.362716763005785</v>
      </c>
      <c r="HC76" s="444">
        <v>42.666184971098268</v>
      </c>
      <c r="HD76" s="444">
        <v>4.696531791907514</v>
      </c>
      <c r="HE76" s="444">
        <v>100</v>
      </c>
      <c r="HF76" s="444">
        <v>8.8960099634707301</v>
      </c>
      <c r="HG76" s="444">
        <v>86.307585861114532</v>
      </c>
      <c r="HH76" s="444">
        <v>75.573234444838178</v>
      </c>
      <c r="HI76" s="445">
        <v>10.734351416276356</v>
      </c>
      <c r="HJ76" s="570">
        <f>Daten_Polit!AL76</f>
        <v>5</v>
      </c>
      <c r="HK76" s="571">
        <f>Daten_Polit!AM76</f>
        <v>19.7</v>
      </c>
      <c r="HL76" s="571">
        <f>Daten_Polit!AN76</f>
        <v>2.9</v>
      </c>
      <c r="HM76" s="571">
        <f>Daten_Polit!AO76</f>
        <v>3.1</v>
      </c>
      <c r="HN76" s="571">
        <f>Daten_Polit!AP76</f>
        <v>1.8</v>
      </c>
      <c r="HO76" s="444">
        <v>0.55495569109249909</v>
      </c>
      <c r="HP76" s="444">
        <v>2.5999458585092525</v>
      </c>
      <c r="HQ76" s="444">
        <v>0.3720052869625966</v>
      </c>
      <c r="HR76" s="444">
        <v>0.3715656907672627</v>
      </c>
      <c r="HS76" s="444">
        <v>0.37493959498165647</v>
      </c>
      <c r="HT76" s="444">
        <v>8.2439125051588942</v>
      </c>
      <c r="HU76" s="444">
        <v>5.9623087530371262</v>
      </c>
      <c r="HV76" s="444">
        <v>10.751445086705512</v>
      </c>
      <c r="HW76" s="444">
        <v>9.8385794995964471</v>
      </c>
      <c r="HX76" s="444">
        <v>18.551724137936151</v>
      </c>
      <c r="HY76" s="444">
        <v>33.714963873085502</v>
      </c>
      <c r="HZ76" s="444">
        <v>36.059777169928239</v>
      </c>
      <c r="IA76" s="444">
        <v>31.13601406284333</v>
      </c>
      <c r="IB76" s="444">
        <v>32.145782145778874</v>
      </c>
      <c r="IC76" s="444">
        <v>22.59182259185031</v>
      </c>
      <c r="ID76" s="444">
        <v>100</v>
      </c>
      <c r="IE76" s="444">
        <v>13.112907149974134</v>
      </c>
      <c r="IF76" s="444">
        <v>83.69684856808594</v>
      </c>
      <c r="IG76" s="444">
        <v>68.806860420221057</v>
      </c>
      <c r="IH76" s="444">
        <v>14.889988147864885</v>
      </c>
      <c r="II76" s="444">
        <v>100</v>
      </c>
      <c r="IJ76" s="444">
        <v>52.691337258200157</v>
      </c>
      <c r="IK76" s="444">
        <v>47.308662741799836</v>
      </c>
      <c r="IL76" s="444">
        <v>42.388561816652647</v>
      </c>
      <c r="IM76" s="444">
        <v>4.9201009251471826</v>
      </c>
      <c r="IN76" s="444">
        <v>100</v>
      </c>
      <c r="IO76" s="444">
        <v>8.9459530004515884</v>
      </c>
      <c r="IP76" s="444">
        <v>86.656229857691812</v>
      </c>
      <c r="IQ76" s="444">
        <v>75.365527298648573</v>
      </c>
      <c r="IR76" s="445">
        <v>11.290702559043241</v>
      </c>
      <c r="IS76" s="443">
        <f>Daten_Polit!AQ76</f>
        <v>4.7</v>
      </c>
      <c r="IT76" s="227">
        <f>Daten_Polit!AR76</f>
        <v>19.3</v>
      </c>
      <c r="IU76" s="227">
        <f>Daten_Polit!AS76</f>
        <v>2.6</v>
      </c>
      <c r="IV76" s="227">
        <f>Daten_Polit!AT76</f>
        <v>2.7</v>
      </c>
      <c r="IW76" s="227">
        <f>Daten_Polit!AU76</f>
        <v>2</v>
      </c>
      <c r="IX76" s="444" t="s">
        <v>820</v>
      </c>
      <c r="IY76" s="444" t="s">
        <v>820</v>
      </c>
      <c r="IZ76" s="444" t="s">
        <v>820</v>
      </c>
      <c r="JA76" s="444" t="s">
        <v>820</v>
      </c>
      <c r="JB76" s="444" t="s">
        <v>820</v>
      </c>
      <c r="JC76" s="444" t="s">
        <v>820</v>
      </c>
      <c r="JD76" s="444" t="s">
        <v>820</v>
      </c>
      <c r="JE76" s="444" t="s">
        <v>820</v>
      </c>
      <c r="JF76" s="444" t="s">
        <v>820</v>
      </c>
      <c r="JG76" s="444" t="s">
        <v>820</v>
      </c>
      <c r="JH76" s="444" t="s">
        <v>820</v>
      </c>
      <c r="JI76" s="444" t="s">
        <v>820</v>
      </c>
      <c r="JJ76" s="444" t="s">
        <v>820</v>
      </c>
      <c r="JK76" s="444" t="s">
        <v>820</v>
      </c>
      <c r="JL76" s="444" t="s">
        <v>820</v>
      </c>
      <c r="JM76" s="444" t="s">
        <v>820</v>
      </c>
      <c r="JN76" s="444" t="s">
        <v>820</v>
      </c>
      <c r="JO76" s="444" t="s">
        <v>820</v>
      </c>
      <c r="JP76" s="444" t="s">
        <v>820</v>
      </c>
      <c r="JQ76" s="444" t="s">
        <v>820</v>
      </c>
      <c r="JR76" s="444" t="s">
        <v>820</v>
      </c>
      <c r="JS76" s="444" t="s">
        <v>820</v>
      </c>
      <c r="JT76" s="444" t="s">
        <v>820</v>
      </c>
      <c r="JU76" s="444" t="s">
        <v>820</v>
      </c>
      <c r="JV76" s="444" t="s">
        <v>820</v>
      </c>
      <c r="JW76" s="444" t="s">
        <v>820</v>
      </c>
      <c r="JX76" s="444" t="s">
        <v>820</v>
      </c>
      <c r="JY76" s="444" t="s">
        <v>820</v>
      </c>
      <c r="JZ76" s="444" t="s">
        <v>820</v>
      </c>
      <c r="KA76" s="445" t="s">
        <v>820</v>
      </c>
    </row>
    <row r="77" spans="4:287" ht="12.65" customHeight="1" x14ac:dyDescent="0.2">
      <c r="D77" s="276"/>
      <c r="E77" s="3" t="str">
        <f>Daten_Polit!E77</f>
        <v>03361</v>
      </c>
      <c r="F77" s="229" t="str">
        <f>Daten_Polit!F77</f>
        <v>Verden</v>
      </c>
      <c r="G77" s="246"/>
      <c r="H77" s="531">
        <f>Daten_Polit!H77</f>
        <v>5.2</v>
      </c>
      <c r="I77" s="532">
        <f>Daten_Polit!I77</f>
        <v>18.100000000000001</v>
      </c>
      <c r="J77" s="532">
        <f>Daten_Polit!J77</f>
        <v>3.3</v>
      </c>
      <c r="K77" s="532">
        <f>Daten_Polit!K77</f>
        <v>3.5</v>
      </c>
      <c r="L77" s="532">
        <f>Daten_Polit!L77</f>
        <v>2.1</v>
      </c>
      <c r="M77" s="308">
        <v>0.54383229041236503</v>
      </c>
      <c r="N77" s="308">
        <v>2.0245747084757251</v>
      </c>
      <c r="O77" s="308">
        <v>0.42122858336629515</v>
      </c>
      <c r="P77" s="308">
        <v>0.43483195487762732</v>
      </c>
      <c r="Q77" s="308">
        <v>0.33088770890092767</v>
      </c>
      <c r="R77" s="308">
        <v>7.7796216395618982</v>
      </c>
      <c r="S77" s="308">
        <v>5.1610141273841954</v>
      </c>
      <c r="T77" s="308">
        <v>10.211112092571508</v>
      </c>
      <c r="U77" s="308">
        <v>10.099910970422595</v>
      </c>
      <c r="V77" s="308">
        <v>11.138613861386139</v>
      </c>
      <c r="W77" s="308">
        <v>40.290574060949339</v>
      </c>
      <c r="X77" s="308">
        <v>48.199197545434075</v>
      </c>
      <c r="Y77" s="308">
        <v>33.611420923486349</v>
      </c>
      <c r="Z77" s="308">
        <v>34.8509105463271</v>
      </c>
      <c r="AA77" s="308">
        <v>23.403378656761433</v>
      </c>
      <c r="AB77" s="308">
        <v>100</v>
      </c>
      <c r="AC77" s="308">
        <v>13.863004782264241</v>
      </c>
      <c r="AD77" s="308">
        <v>82.523285613837686</v>
      </c>
      <c r="AE77" s="308">
        <v>68.587492289424816</v>
      </c>
      <c r="AF77" s="308">
        <v>13.935793324412868</v>
      </c>
      <c r="AG77" s="308">
        <v>100</v>
      </c>
      <c r="AH77" s="308">
        <v>49.092432281485621</v>
      </c>
      <c r="AI77" s="308">
        <v>50.907567718514379</v>
      </c>
      <c r="AJ77" s="308">
        <v>45.322535604579727</v>
      </c>
      <c r="AK77" s="308">
        <v>5.5850321139346546</v>
      </c>
      <c r="AL77" s="308">
        <v>100</v>
      </c>
      <c r="AM77" s="308">
        <v>9.0039204911346484</v>
      </c>
      <c r="AN77" s="308">
        <v>85.830166245674221</v>
      </c>
      <c r="AO77" s="308">
        <v>74.597417118021411</v>
      </c>
      <c r="AP77" s="337">
        <v>11.232749127652806</v>
      </c>
      <c r="AQ77" s="531">
        <f>Daten_Polit!M77</f>
        <v>5.0999999999999996</v>
      </c>
      <c r="AR77" s="532">
        <f>Daten_Polit!N77</f>
        <v>20.2</v>
      </c>
      <c r="AS77" s="532">
        <f>Daten_Polit!O77</f>
        <v>2.8</v>
      </c>
      <c r="AT77" s="532">
        <f>Daten_Polit!P77</f>
        <v>2.9</v>
      </c>
      <c r="AU77" s="532">
        <f>Daten_Polit!Q77</f>
        <v>1.9</v>
      </c>
      <c r="AV77" s="308">
        <v>0.51448541723453134</v>
      </c>
      <c r="AW77" s="308">
        <v>1.9357590957876081</v>
      </c>
      <c r="AX77" s="308">
        <v>0.38918697275762404</v>
      </c>
      <c r="AY77" s="308">
        <v>0.39865112813096254</v>
      </c>
      <c r="AZ77" s="308">
        <v>0.32776844674870353</v>
      </c>
      <c r="BA77" s="308">
        <v>7.4951982826798558</v>
      </c>
      <c r="BB77" s="308">
        <v>4.6581681655462264</v>
      </c>
      <c r="BC77" s="308">
        <v>10.907744392720657</v>
      </c>
      <c r="BD77" s="308">
        <v>10.87828533796298</v>
      </c>
      <c r="BE77" s="308">
        <v>11.131303952746729</v>
      </c>
      <c r="BF77" s="308">
        <v>38.792596280039284</v>
      </c>
      <c r="BG77" s="308">
        <v>42.989227615684946</v>
      </c>
      <c r="BH77" s="308">
        <v>36.043708822111519</v>
      </c>
      <c r="BI77" s="308">
        <v>37.430235379763715</v>
      </c>
      <c r="BJ77" s="308">
        <v>25.58352402744633</v>
      </c>
      <c r="BK77" s="308">
        <v>100</v>
      </c>
      <c r="BL77" s="308">
        <v>14.350123029530693</v>
      </c>
      <c r="BM77" s="308">
        <v>82.364849024853171</v>
      </c>
      <c r="BN77" s="308">
        <v>68.057911257168882</v>
      </c>
      <c r="BO77" s="308">
        <v>14.306937767684291</v>
      </c>
      <c r="BP77" s="308">
        <v>100</v>
      </c>
      <c r="BQ77" s="308">
        <v>55.460951262477984</v>
      </c>
      <c r="BR77" s="308">
        <v>44.539048737522009</v>
      </c>
      <c r="BS77" s="308">
        <v>39.518496770405157</v>
      </c>
      <c r="BT77" s="308">
        <v>5.0205519671168535</v>
      </c>
      <c r="BU77" s="308">
        <v>100</v>
      </c>
      <c r="BV77" s="308">
        <v>9.2755929054562358</v>
      </c>
      <c r="BW77" s="308">
        <v>86.059479716326422</v>
      </c>
      <c r="BX77" s="308">
        <v>74.568939692993652</v>
      </c>
      <c r="BY77" s="312">
        <v>11.490540023332764</v>
      </c>
      <c r="BZ77" s="531">
        <f>Daten_Polit!R77</f>
        <v>4.8</v>
      </c>
      <c r="CA77" s="532">
        <f>Daten_Polit!S77</f>
        <v>18.399999999999999</v>
      </c>
      <c r="CB77" s="532">
        <f>Daten_Polit!T77</f>
        <v>2.7</v>
      </c>
      <c r="CC77" s="532">
        <f>Daten_Polit!U77</f>
        <v>2.8</v>
      </c>
      <c r="CD77" s="532">
        <f>Daten_Polit!V77</f>
        <v>1.9</v>
      </c>
      <c r="CE77" s="309">
        <v>0.50246258761129003</v>
      </c>
      <c r="CF77" s="309">
        <v>1.5866673702694254</v>
      </c>
      <c r="CG77" s="309">
        <v>0.40812031025922874</v>
      </c>
      <c r="CH77" s="309">
        <v>0.41684985352867521</v>
      </c>
      <c r="CI77" s="309">
        <v>0.35286554074773402</v>
      </c>
      <c r="CJ77" s="309">
        <v>7.5998677873263993</v>
      </c>
      <c r="CK77" s="309">
        <v>4.6691862412093066</v>
      </c>
      <c r="CL77" s="309">
        <v>11.21829427452786</v>
      </c>
      <c r="CM77" s="309">
        <v>11.005741565060317</v>
      </c>
      <c r="CN77" s="309">
        <v>12.770970782283273</v>
      </c>
      <c r="CO77" s="309">
        <v>35.810698216963225</v>
      </c>
      <c r="CP77" s="309">
        <v>43.823896952800986</v>
      </c>
      <c r="CQ77" s="309">
        <v>30.743339608646242</v>
      </c>
      <c r="CR77" s="309">
        <v>31.943903389170238</v>
      </c>
      <c r="CS77" s="309">
        <v>22.049835448970377</v>
      </c>
      <c r="CT77" s="309">
        <v>100</v>
      </c>
      <c r="CU77" s="309">
        <v>14.284416739915379</v>
      </c>
      <c r="CV77" s="309">
        <v>82.53886134023989</v>
      </c>
      <c r="CW77" s="309">
        <v>68.243873343706696</v>
      </c>
      <c r="CX77" s="309">
        <v>14.294987996533196</v>
      </c>
      <c r="CY77" s="309">
        <v>100</v>
      </c>
      <c r="CZ77" s="309">
        <v>54.288499025341132</v>
      </c>
      <c r="DA77" s="309">
        <v>45.711500974658861</v>
      </c>
      <c r="DB77" s="309">
        <v>40.318388564002596</v>
      </c>
      <c r="DC77" s="309">
        <v>5.3931124106562711</v>
      </c>
      <c r="DD77" s="309">
        <v>100</v>
      </c>
      <c r="DE77" s="309">
        <v>9.5465143212654819</v>
      </c>
      <c r="DF77" s="309">
        <v>86.001884996787169</v>
      </c>
      <c r="DG77" s="309">
        <v>74.268428096128943</v>
      </c>
      <c r="DH77" s="313">
        <v>11.733456900658227</v>
      </c>
      <c r="DI77" s="565">
        <f>Daten_Polit!W77</f>
        <v>4.3</v>
      </c>
      <c r="DJ77" s="532">
        <f>Daten_Polit!X77</f>
        <v>16.3</v>
      </c>
      <c r="DK77" s="532">
        <f>Daten_Polit!Y77</f>
        <v>2.2999999999999998</v>
      </c>
      <c r="DL77" s="532">
        <f>Daten_Polit!Z77</f>
        <v>2.5</v>
      </c>
      <c r="DM77" s="532">
        <f>Daten_Polit!AA77</f>
        <v>1.7</v>
      </c>
      <c r="DN77" s="309">
        <v>0.49585774526999293</v>
      </c>
      <c r="DO77" s="309">
        <v>1.8984962781750936</v>
      </c>
      <c r="DP77" s="309">
        <v>0.36512355078217745</v>
      </c>
      <c r="DQ77" s="309">
        <v>0.37119751768976311</v>
      </c>
      <c r="DR77" s="309">
        <v>0.328457296779883</v>
      </c>
      <c r="DS77" s="309">
        <v>7.9376834977650486</v>
      </c>
      <c r="DT77" s="309">
        <v>5.5057745917960972</v>
      </c>
      <c r="DU77" s="309">
        <v>11.031553398057719</v>
      </c>
      <c r="DV77" s="309">
        <v>10.761301107473408</v>
      </c>
      <c r="DW77" s="309">
        <v>12.859161563822354</v>
      </c>
      <c r="DX77" s="309">
        <v>33.681295270558515</v>
      </c>
      <c r="DY77" s="309">
        <v>38.870198342956336</v>
      </c>
      <c r="DZ77" s="309">
        <v>27.928857593787249</v>
      </c>
      <c r="EA77" s="309">
        <v>29.084830756372753</v>
      </c>
      <c r="EB77" s="309">
        <v>20.085066162593591</v>
      </c>
      <c r="EC77" s="309">
        <v>100</v>
      </c>
      <c r="ED77" s="309">
        <v>13.957423658224657</v>
      </c>
      <c r="EE77" s="309">
        <v>82.788651063084245</v>
      </c>
      <c r="EF77" s="309">
        <v>68.115043381307828</v>
      </c>
      <c r="EG77" s="309">
        <v>14.673607681776401</v>
      </c>
      <c r="EH77" s="309">
        <v>100</v>
      </c>
      <c r="EI77" s="309">
        <v>55.019103855505378</v>
      </c>
      <c r="EJ77" s="309">
        <v>44.980896144494622</v>
      </c>
      <c r="EK77" s="309">
        <v>39.562348037513026</v>
      </c>
      <c r="EL77" s="309">
        <v>5.4185481069815911</v>
      </c>
      <c r="EM77" s="309">
        <v>100</v>
      </c>
      <c r="EN77" s="309">
        <v>9.5940203539076929</v>
      </c>
      <c r="EO77" s="309">
        <v>85.920402902426957</v>
      </c>
      <c r="EP77" s="309">
        <v>73.709944631371755</v>
      </c>
      <c r="EQ77" s="367">
        <v>12.210458271055199</v>
      </c>
      <c r="ER77" s="531">
        <f>Daten_Polit!AB77</f>
        <v>4</v>
      </c>
      <c r="ES77" s="532">
        <f>Daten_Polit!AC77</f>
        <v>14.5</v>
      </c>
      <c r="ET77" s="532">
        <f>Daten_Polit!AD77</f>
        <v>2.2999999999999998</v>
      </c>
      <c r="EU77" s="532">
        <f>Daten_Polit!AE77</f>
        <v>2.4</v>
      </c>
      <c r="EV77" s="532">
        <f>Daten_Polit!AF77</f>
        <v>1.7</v>
      </c>
      <c r="EW77" s="309">
        <v>0.51246128889544318</v>
      </c>
      <c r="EX77" s="309">
        <v>2.0104885716249385</v>
      </c>
      <c r="EY77" s="309">
        <v>0.37089353605362124</v>
      </c>
      <c r="EZ77" s="309">
        <v>0.37829090755442613</v>
      </c>
      <c r="FA77" s="309">
        <v>0.32848461340185442</v>
      </c>
      <c r="FB77" s="309">
        <v>8.1794269875836942</v>
      </c>
      <c r="FC77" s="309">
        <v>5.5800457563750774</v>
      </c>
      <c r="FD77" s="309">
        <v>11.125288613440274</v>
      </c>
      <c r="FE77" s="309">
        <v>10.788700880995968</v>
      </c>
      <c r="FF77" s="309">
        <v>13.358070500925164</v>
      </c>
      <c r="FG77" s="309">
        <v>30.37537794511962</v>
      </c>
      <c r="FH77" s="309">
        <v>35.556060433944445</v>
      </c>
      <c r="FI77" s="309">
        <v>25.619684082626353</v>
      </c>
      <c r="FJ77" s="309">
        <v>26.689070923478258</v>
      </c>
      <c r="FK77" s="309">
        <v>18.603582912261167</v>
      </c>
      <c r="FL77" s="309">
        <v>100</v>
      </c>
      <c r="FM77" s="309">
        <v>13.819478728621961</v>
      </c>
      <c r="FN77" s="309">
        <v>82.881161381047718</v>
      </c>
      <c r="FO77" s="309">
        <v>67.562820228304446</v>
      </c>
      <c r="FP77" s="309">
        <v>15.318341152743271</v>
      </c>
      <c r="FQ77" s="309">
        <v>100</v>
      </c>
      <c r="FR77" s="309">
        <v>52.922755741127347</v>
      </c>
      <c r="FS77" s="309">
        <v>47.077244258872646</v>
      </c>
      <c r="FT77" s="309">
        <v>41.440501043841337</v>
      </c>
      <c r="FU77" s="309">
        <v>5.6367432150313164</v>
      </c>
      <c r="FV77" s="309">
        <v>100</v>
      </c>
      <c r="FW77" s="309">
        <v>9.6601153086055689</v>
      </c>
      <c r="FX77" s="309">
        <v>85.805155300449144</v>
      </c>
      <c r="FY77" s="309">
        <v>73.061131252056668</v>
      </c>
      <c r="FZ77" s="313">
        <v>12.744024048392481</v>
      </c>
      <c r="GA77" s="570">
        <f>Daten_Polit!AG77</f>
        <v>4.0999999999999996</v>
      </c>
      <c r="GB77" s="571">
        <f>Daten_Polit!AH77</f>
        <v>13.8</v>
      </c>
      <c r="GC77" s="571">
        <f>Daten_Polit!AI77</f>
        <v>2.6</v>
      </c>
      <c r="GD77" s="571">
        <f>Daten_Polit!AJ77</f>
        <v>2.7</v>
      </c>
      <c r="GE77" s="571">
        <f>Daten_Polit!AK77</f>
        <v>2.1</v>
      </c>
      <c r="GF77" s="444">
        <v>0.52508858574916928</v>
      </c>
      <c r="GG77" s="444">
        <v>2.0513703819733067</v>
      </c>
      <c r="GH77" s="444">
        <v>0.38156975115882275</v>
      </c>
      <c r="GI77" s="444">
        <v>0.38070640364910979</v>
      </c>
      <c r="GJ77" s="444">
        <v>0.38632953495315486</v>
      </c>
      <c r="GK77" s="444">
        <v>8.2160211023184786</v>
      </c>
      <c r="GL77" s="444">
        <v>6.3795278428545679</v>
      </c>
      <c r="GM77" s="444">
        <v>9.948634766153015</v>
      </c>
      <c r="GN77" s="444">
        <v>9.6090378268596091</v>
      </c>
      <c r="GO77" s="444">
        <v>11.90215407082877</v>
      </c>
      <c r="GP77" s="444">
        <v>24.313141343929971</v>
      </c>
      <c r="GQ77" s="444">
        <v>26.702165848991903</v>
      </c>
      <c r="GR77" s="444">
        <v>22.594119852197771</v>
      </c>
      <c r="GS77" s="444">
        <v>23.529782143309408</v>
      </c>
      <c r="GT77" s="444">
        <v>17.269795772141492</v>
      </c>
      <c r="GU77" s="444">
        <v>100</v>
      </c>
      <c r="GV77" s="444">
        <v>13.52316674118145</v>
      </c>
      <c r="GW77" s="444">
        <v>82.902510308147299</v>
      </c>
      <c r="GX77" s="444">
        <v>66.957649233177079</v>
      </c>
      <c r="GY77" s="444">
        <v>15.944861074970207</v>
      </c>
      <c r="GZ77" s="444">
        <v>100</v>
      </c>
      <c r="HA77" s="444">
        <v>49.161657703258463</v>
      </c>
      <c r="HB77" s="444">
        <v>50.838342296741537</v>
      </c>
      <c r="HC77" s="444">
        <v>43.340714963619106</v>
      </c>
      <c r="HD77" s="444">
        <v>7.4976273331224297</v>
      </c>
      <c r="HE77" s="444">
        <v>100</v>
      </c>
      <c r="HF77" s="444">
        <v>9.7117901621629592</v>
      </c>
      <c r="HG77" s="444">
        <v>85.400846847402462</v>
      </c>
      <c r="HH77" s="444">
        <v>72.288827144067241</v>
      </c>
      <c r="HI77" s="445">
        <v>13.112019703335228</v>
      </c>
      <c r="HJ77" s="570">
        <f>Daten_Polit!AL77</f>
        <v>3.6</v>
      </c>
      <c r="HK77" s="571">
        <f>Daten_Polit!AM77</f>
        <v>12.6</v>
      </c>
      <c r="HL77" s="571">
        <f>Daten_Polit!AN77</f>
        <v>2.2000000000000002</v>
      </c>
      <c r="HM77" s="571">
        <f>Daten_Polit!AO77</f>
        <v>2.2999999999999998</v>
      </c>
      <c r="HN77" s="571">
        <f>Daten_Polit!AP77</f>
        <v>1.8</v>
      </c>
      <c r="HO77" s="444">
        <v>0.41235999567832321</v>
      </c>
      <c r="HP77" s="444">
        <v>1.5367150604915079</v>
      </c>
      <c r="HQ77" s="444">
        <v>0.29756657773159312</v>
      </c>
      <c r="HR77" s="444">
        <v>0.29984205149374077</v>
      </c>
      <c r="HS77" s="444">
        <v>0.28549319548755436</v>
      </c>
      <c r="HT77" s="444">
        <v>9.435189199231937</v>
      </c>
      <c r="HU77" s="444">
        <v>7.3368490441659242</v>
      </c>
      <c r="HV77" s="444">
        <v>11.513885475547099</v>
      </c>
      <c r="HW77" s="444">
        <v>10.941918642592995</v>
      </c>
      <c r="HX77" s="444">
        <v>14.688128772638178</v>
      </c>
      <c r="HY77" s="444">
        <v>29.022608476603057</v>
      </c>
      <c r="HZ77" s="444">
        <v>32.786447912500996</v>
      </c>
      <c r="IA77" s="444">
        <v>25.753390256158355</v>
      </c>
      <c r="IB77" s="444">
        <v>26.913964164078187</v>
      </c>
      <c r="IC77" s="444">
        <v>19.281585466576264</v>
      </c>
      <c r="ID77" s="444">
        <v>100</v>
      </c>
      <c r="IE77" s="444">
        <v>13.589649497757902</v>
      </c>
      <c r="IF77" s="444">
        <v>83.107108580662342</v>
      </c>
      <c r="IG77" s="444">
        <v>66.841852089092342</v>
      </c>
      <c r="IH77" s="444">
        <v>16.265256491569989</v>
      </c>
      <c r="II77" s="444">
        <v>100</v>
      </c>
      <c r="IJ77" s="444">
        <v>48.155573376102645</v>
      </c>
      <c r="IK77" s="444">
        <v>51.844426623897363</v>
      </c>
      <c r="IL77" s="444">
        <v>44.105854049719326</v>
      </c>
      <c r="IM77" s="444">
        <v>7.7385725741780282</v>
      </c>
      <c r="IN77" s="444">
        <v>100</v>
      </c>
      <c r="IO77" s="444">
        <v>10.3237471263883</v>
      </c>
      <c r="IP77" s="444">
        <v>85.262740430783879</v>
      </c>
      <c r="IQ77" s="444">
        <v>71.741583855276218</v>
      </c>
      <c r="IR77" s="445">
        <v>13.52115657550765</v>
      </c>
      <c r="IS77" s="443">
        <f>Daten_Polit!AQ77</f>
        <v>3.6</v>
      </c>
      <c r="IT77" s="227">
        <f>Daten_Polit!AR77</f>
        <v>14.3</v>
      </c>
      <c r="IU77" s="227">
        <f>Daten_Polit!AS77</f>
        <v>2.1</v>
      </c>
      <c r="IV77" s="227">
        <f>Daten_Polit!AT77</f>
        <v>2.2000000000000002</v>
      </c>
      <c r="IW77" s="227">
        <f>Daten_Polit!AU77</f>
        <v>1.7</v>
      </c>
      <c r="IX77" s="444" t="s">
        <v>820</v>
      </c>
      <c r="IY77" s="444" t="s">
        <v>820</v>
      </c>
      <c r="IZ77" s="444" t="s">
        <v>820</v>
      </c>
      <c r="JA77" s="444" t="s">
        <v>820</v>
      </c>
      <c r="JB77" s="444" t="s">
        <v>820</v>
      </c>
      <c r="JC77" s="444" t="s">
        <v>820</v>
      </c>
      <c r="JD77" s="444" t="s">
        <v>820</v>
      </c>
      <c r="JE77" s="444" t="s">
        <v>820</v>
      </c>
      <c r="JF77" s="444" t="s">
        <v>820</v>
      </c>
      <c r="JG77" s="444" t="s">
        <v>820</v>
      </c>
      <c r="JH77" s="444" t="s">
        <v>820</v>
      </c>
      <c r="JI77" s="444" t="s">
        <v>820</v>
      </c>
      <c r="JJ77" s="444" t="s">
        <v>820</v>
      </c>
      <c r="JK77" s="444" t="s">
        <v>820</v>
      </c>
      <c r="JL77" s="444" t="s">
        <v>820</v>
      </c>
      <c r="JM77" s="444" t="s">
        <v>820</v>
      </c>
      <c r="JN77" s="444" t="s">
        <v>820</v>
      </c>
      <c r="JO77" s="444" t="s">
        <v>820</v>
      </c>
      <c r="JP77" s="444" t="s">
        <v>820</v>
      </c>
      <c r="JQ77" s="444" t="s">
        <v>820</v>
      </c>
      <c r="JR77" s="444" t="s">
        <v>820</v>
      </c>
      <c r="JS77" s="444" t="s">
        <v>820</v>
      </c>
      <c r="JT77" s="444" t="s">
        <v>820</v>
      </c>
      <c r="JU77" s="444" t="s">
        <v>820</v>
      </c>
      <c r="JV77" s="444" t="s">
        <v>820</v>
      </c>
      <c r="JW77" s="444" t="s">
        <v>820</v>
      </c>
      <c r="JX77" s="444" t="s">
        <v>820</v>
      </c>
      <c r="JY77" s="444" t="s">
        <v>820</v>
      </c>
      <c r="JZ77" s="444" t="s">
        <v>820</v>
      </c>
      <c r="KA77" s="445" t="s">
        <v>820</v>
      </c>
    </row>
    <row r="78" spans="4:287" ht="12.65" customHeight="1" x14ac:dyDescent="0.2">
      <c r="D78" s="276"/>
      <c r="E78" s="3" t="str">
        <f>Daten_Polit!E78</f>
        <v>03401</v>
      </c>
      <c r="F78" s="229" t="str">
        <f>Daten_Polit!F78</f>
        <v>Delmenhorst, Stadt</v>
      </c>
      <c r="G78" s="246"/>
      <c r="H78" s="531">
        <f>Daten_Polit!H78</f>
        <v>10.8</v>
      </c>
      <c r="I78" s="532">
        <f>Daten_Polit!I78</f>
        <v>36.200000000000003</v>
      </c>
      <c r="J78" s="532">
        <f>Daten_Polit!J78</f>
        <v>5.2</v>
      </c>
      <c r="K78" s="532">
        <f>Daten_Polit!K78</f>
        <v>5.4</v>
      </c>
      <c r="L78" s="532">
        <f>Daten_Polit!L78</f>
        <v>3.3</v>
      </c>
      <c r="M78" s="308">
        <v>0.87901652807719954</v>
      </c>
      <c r="N78" s="308">
        <v>3.3587573020158823</v>
      </c>
      <c r="O78" s="308">
        <v>0.58516985563423551</v>
      </c>
      <c r="P78" s="308">
        <v>0.59009441865685197</v>
      </c>
      <c r="Q78" s="308">
        <v>0.53313651593899947</v>
      </c>
      <c r="R78" s="308">
        <v>5.1341070906076665</v>
      </c>
      <c r="S78" s="308">
        <v>3.4238414748856014</v>
      </c>
      <c r="T78" s="308">
        <v>8.085219707056913</v>
      </c>
      <c r="U78" s="308">
        <v>7.9858493301627798</v>
      </c>
      <c r="V78" s="308">
        <v>9.203655352478016</v>
      </c>
      <c r="W78" s="308">
        <v>44.116386030558928</v>
      </c>
      <c r="X78" s="308">
        <v>46.610090168794144</v>
      </c>
      <c r="Y78" s="308">
        <v>39.669111741718247</v>
      </c>
      <c r="Z78" s="308">
        <v>40.221509763918164</v>
      </c>
      <c r="AA78" s="308">
        <v>33.442838370600121</v>
      </c>
      <c r="AB78" s="308">
        <v>100</v>
      </c>
      <c r="AC78" s="308">
        <v>19.250603980841184</v>
      </c>
      <c r="AD78" s="308">
        <v>77.185671997647901</v>
      </c>
      <c r="AE78" s="308">
        <v>67.281267365962265</v>
      </c>
      <c r="AF78" s="308">
        <v>9.9044046316856473</v>
      </c>
      <c r="AG78" s="308">
        <v>100</v>
      </c>
      <c r="AH78" s="308">
        <v>63.365617433414059</v>
      </c>
      <c r="AI78" s="308">
        <v>36.634382566585955</v>
      </c>
      <c r="AJ78" s="308">
        <v>33.486682808716708</v>
      </c>
      <c r="AK78" s="308">
        <v>3.1476997578692503</v>
      </c>
      <c r="AL78" s="308">
        <v>100</v>
      </c>
      <c r="AM78" s="308">
        <v>11.73642803809461</v>
      </c>
      <c r="AN78" s="308">
        <v>82.850883326241714</v>
      </c>
      <c r="AO78" s="308">
        <v>75.687621040398426</v>
      </c>
      <c r="AP78" s="337">
        <v>7.163262285843282</v>
      </c>
      <c r="AQ78" s="531">
        <f>Daten_Polit!M78</f>
        <v>10.6</v>
      </c>
      <c r="AR78" s="532">
        <f>Daten_Polit!N78</f>
        <v>35.5</v>
      </c>
      <c r="AS78" s="532">
        <f>Daten_Polit!O78</f>
        <v>4.9000000000000004</v>
      </c>
      <c r="AT78" s="532">
        <f>Daten_Polit!P78</f>
        <v>5</v>
      </c>
      <c r="AU78" s="532">
        <f>Daten_Polit!Q78</f>
        <v>3.6</v>
      </c>
      <c r="AV78" s="308">
        <v>0.87675542936075512</v>
      </c>
      <c r="AW78" s="308">
        <v>3.1167627132097024</v>
      </c>
      <c r="AX78" s="308">
        <v>0.59393625140589523</v>
      </c>
      <c r="AY78" s="308">
        <v>0.6017870051258416</v>
      </c>
      <c r="AZ78" s="308">
        <v>0.51427352799260795</v>
      </c>
      <c r="BA78" s="308">
        <v>4.9958135640524306</v>
      </c>
      <c r="BB78" s="308">
        <v>3.3385715660177242</v>
      </c>
      <c r="BC78" s="308">
        <v>8.0375356997144021</v>
      </c>
      <c r="BD78" s="308">
        <v>8.0288214101906323</v>
      </c>
      <c r="BE78" s="308">
        <v>8.1215127092354322</v>
      </c>
      <c r="BF78" s="308">
        <v>43.670088240590673</v>
      </c>
      <c r="BG78" s="308">
        <v>48.269255747500303</v>
      </c>
      <c r="BH78" s="308">
        <v>39.431324168720479</v>
      </c>
      <c r="BI78" s="308">
        <v>40.590070184560453</v>
      </c>
      <c r="BJ78" s="308">
        <v>28.518971848193754</v>
      </c>
      <c r="BK78" s="308">
        <v>100</v>
      </c>
      <c r="BL78" s="308">
        <v>19.742504008723969</v>
      </c>
      <c r="BM78" s="308">
        <v>77.205628831392815</v>
      </c>
      <c r="BN78" s="308">
        <v>66.905000300956004</v>
      </c>
      <c r="BO78" s="308">
        <v>10.300628530436807</v>
      </c>
      <c r="BP78" s="308">
        <v>100</v>
      </c>
      <c r="BQ78" s="308">
        <v>64.581231079717455</v>
      </c>
      <c r="BR78" s="308">
        <v>35.418768920282545</v>
      </c>
      <c r="BS78" s="308">
        <v>31.8869828456105</v>
      </c>
      <c r="BT78" s="308">
        <v>3.5317860746720484</v>
      </c>
      <c r="BU78" s="308">
        <v>100</v>
      </c>
      <c r="BV78" s="308">
        <v>12.298014541726216</v>
      </c>
      <c r="BW78" s="308">
        <v>83.082232561335701</v>
      </c>
      <c r="BX78" s="308">
        <v>75.629001725251541</v>
      </c>
      <c r="BY78" s="312">
        <v>7.453230836084165</v>
      </c>
      <c r="BZ78" s="531">
        <f>Daten_Polit!R78</f>
        <v>10.199999999999999</v>
      </c>
      <c r="CA78" s="532">
        <f>Daten_Polit!S78</f>
        <v>33</v>
      </c>
      <c r="CB78" s="532">
        <f>Daten_Polit!T78</f>
        <v>4.9000000000000004</v>
      </c>
      <c r="CC78" s="532">
        <f>Daten_Polit!U78</f>
        <v>5</v>
      </c>
      <c r="CD78" s="532">
        <f>Daten_Polit!V78</f>
        <v>4.2</v>
      </c>
      <c r="CE78" s="309">
        <v>0.84863289947453469</v>
      </c>
      <c r="CF78" s="309">
        <v>2.6669050415609421</v>
      </c>
      <c r="CG78" s="309">
        <v>0.61216009800093141</v>
      </c>
      <c r="CH78" s="309">
        <v>0.60206986760976</v>
      </c>
      <c r="CI78" s="309">
        <v>0.71380316562641244</v>
      </c>
      <c r="CJ78" s="309">
        <v>5.125417888713458</v>
      </c>
      <c r="CK78" s="309">
        <v>3.4019074067307837</v>
      </c>
      <c r="CL78" s="309">
        <v>8.3261432269195534</v>
      </c>
      <c r="CM78" s="309">
        <v>8.3373761175408312</v>
      </c>
      <c r="CN78" s="309">
        <v>8.2359488035614916</v>
      </c>
      <c r="CO78" s="309">
        <v>41.445008041568727</v>
      </c>
      <c r="CP78" s="309">
        <v>49.711171662125345</v>
      </c>
      <c r="CQ78" s="309">
        <v>36.579484325728068</v>
      </c>
      <c r="CR78" s="309">
        <v>38.065414057060543</v>
      </c>
      <c r="CS78" s="309">
        <v>24.736550194143099</v>
      </c>
      <c r="CT78" s="309">
        <v>100</v>
      </c>
      <c r="CU78" s="309">
        <v>19.887160382704565</v>
      </c>
      <c r="CV78" s="309">
        <v>77.175211055968163</v>
      </c>
      <c r="CW78" s="309">
        <v>66.965689232755295</v>
      </c>
      <c r="CX78" s="309">
        <v>10.209521823212864</v>
      </c>
      <c r="CY78" s="309">
        <v>100</v>
      </c>
      <c r="CZ78" s="309">
        <v>62.530813475760063</v>
      </c>
      <c r="DA78" s="309">
        <v>37.46918652423993</v>
      </c>
      <c r="DB78" s="309">
        <v>33.689400164338537</v>
      </c>
      <c r="DC78" s="309">
        <v>3.7797863599013972</v>
      </c>
      <c r="DD78" s="309">
        <v>100</v>
      </c>
      <c r="DE78" s="309">
        <v>12.820905759761001</v>
      </c>
      <c r="DF78" s="309">
        <v>82.774345967404159</v>
      </c>
      <c r="DG78" s="309">
        <v>75.299293891476395</v>
      </c>
      <c r="DH78" s="313">
        <v>7.4750520759277723</v>
      </c>
      <c r="DI78" s="565">
        <f>Daten_Polit!W78</f>
        <v>9.1999999999999993</v>
      </c>
      <c r="DJ78" s="532">
        <f>Daten_Polit!X78</f>
        <v>30.7</v>
      </c>
      <c r="DK78" s="532">
        <f>Daten_Polit!Y78</f>
        <v>4.0999999999999996</v>
      </c>
      <c r="DL78" s="532">
        <f>Daten_Polit!Z78</f>
        <v>4.0999999999999996</v>
      </c>
      <c r="DM78" s="532">
        <f>Daten_Polit!AA78</f>
        <v>3.6</v>
      </c>
      <c r="DN78" s="309">
        <v>0.80571341393645834</v>
      </c>
      <c r="DO78" s="309">
        <v>2.8173619849851033</v>
      </c>
      <c r="DP78" s="309">
        <v>0.53022929193887625</v>
      </c>
      <c r="DQ78" s="309">
        <v>0.51899877041169606</v>
      </c>
      <c r="DR78" s="309">
        <v>0.64002943728314832</v>
      </c>
      <c r="DS78" s="309">
        <v>5.3969192964893216</v>
      </c>
      <c r="DT78" s="309">
        <v>3.7609017890998824</v>
      </c>
      <c r="DU78" s="309">
        <v>8.5629987259438067</v>
      </c>
      <c r="DV78" s="309">
        <v>8.4946481439307675</v>
      </c>
      <c r="DW78" s="309">
        <v>9.0804597701149419</v>
      </c>
      <c r="DX78" s="309">
        <v>40.518113276938585</v>
      </c>
      <c r="DY78" s="309">
        <v>43.536751123968124</v>
      </c>
      <c r="DZ78" s="309">
        <v>34.712363955919692</v>
      </c>
      <c r="EA78" s="309">
        <v>35.686424474185415</v>
      </c>
      <c r="EB78" s="309">
        <v>27.299185098922628</v>
      </c>
      <c r="EC78" s="309">
        <v>100</v>
      </c>
      <c r="ED78" s="309">
        <v>19.821538864403866</v>
      </c>
      <c r="EE78" s="309">
        <v>77.249401039895801</v>
      </c>
      <c r="EF78" s="309">
        <v>66.852191265990697</v>
      </c>
      <c r="EG78" s="309">
        <v>10.397209773905102</v>
      </c>
      <c r="EH78" s="309">
        <v>100</v>
      </c>
      <c r="EI78" s="309">
        <v>66.474147414741466</v>
      </c>
      <c r="EJ78" s="309">
        <v>33.525852585258534</v>
      </c>
      <c r="EK78" s="309">
        <v>29.427942794279431</v>
      </c>
      <c r="EL78" s="309">
        <v>4.0979097909790987</v>
      </c>
      <c r="EM78" s="309">
        <v>100</v>
      </c>
      <c r="EN78" s="309">
        <v>13.04676759638582</v>
      </c>
      <c r="EO78" s="309">
        <v>82.631938685318275</v>
      </c>
      <c r="EP78" s="309">
        <v>74.964462414831146</v>
      </c>
      <c r="EQ78" s="367">
        <v>7.6674762704871338</v>
      </c>
      <c r="ER78" s="531">
        <f>Daten_Polit!AB78</f>
        <v>9.4</v>
      </c>
      <c r="ES78" s="532">
        <f>Daten_Polit!AC78</f>
        <v>31.7</v>
      </c>
      <c r="ET78" s="532">
        <f>Daten_Polit!AD78</f>
        <v>4</v>
      </c>
      <c r="EU78" s="532">
        <f>Daten_Polit!AE78</f>
        <v>4.0999999999999996</v>
      </c>
      <c r="EV78" s="532">
        <f>Daten_Polit!AF78</f>
        <v>3.4</v>
      </c>
      <c r="EW78" s="309">
        <v>0.8858039033457249</v>
      </c>
      <c r="EX78" s="309">
        <v>3.3989520134672615</v>
      </c>
      <c r="EY78" s="309">
        <v>0.52455844626335024</v>
      </c>
      <c r="EZ78" s="309">
        <v>0.52167512379114167</v>
      </c>
      <c r="FA78" s="309">
        <v>0.55152236022082646</v>
      </c>
      <c r="FB78" s="309">
        <v>5.3503331036067081</v>
      </c>
      <c r="FC78" s="309">
        <v>3.9109403410066066</v>
      </c>
      <c r="FD78" s="309">
        <v>8.267853417704373</v>
      </c>
      <c r="FE78" s="309">
        <v>8.1172138212021654</v>
      </c>
      <c r="FF78" s="309">
        <v>9.4561186650208793</v>
      </c>
      <c r="FG78" s="309">
        <v>36.451206955725311</v>
      </c>
      <c r="FH78" s="309">
        <v>38.912561786262678</v>
      </c>
      <c r="FI78" s="309">
        <v>31.426583159356998</v>
      </c>
      <c r="FJ78" s="309">
        <v>32.907122685909407</v>
      </c>
      <c r="FK78" s="309">
        <v>19.790382244138151</v>
      </c>
      <c r="FL78" s="309">
        <v>100</v>
      </c>
      <c r="FM78" s="309">
        <v>20.720568377375017</v>
      </c>
      <c r="FN78" s="309">
        <v>76.396109218817472</v>
      </c>
      <c r="FO78" s="309">
        <v>65.657730508425374</v>
      </c>
      <c r="FP78" s="309">
        <v>10.738378710392091</v>
      </c>
      <c r="FQ78" s="309">
        <v>100</v>
      </c>
      <c r="FR78" s="309">
        <v>67.708333333333343</v>
      </c>
      <c r="FS78" s="309">
        <v>32.291666666666664</v>
      </c>
      <c r="FT78" s="309">
        <v>28.712606837606831</v>
      </c>
      <c r="FU78" s="309">
        <v>3.5790598290598283</v>
      </c>
      <c r="FV78" s="309">
        <v>100</v>
      </c>
      <c r="FW78" s="309">
        <v>13.348594130353952</v>
      </c>
      <c r="FX78" s="309">
        <v>82.372440566052475</v>
      </c>
      <c r="FY78" s="309">
        <v>74.415043587799673</v>
      </c>
      <c r="FZ78" s="313">
        <v>7.9573969782528025</v>
      </c>
      <c r="GA78" s="570">
        <f>Daten_Polit!AG78</f>
        <v>10.5</v>
      </c>
      <c r="GB78" s="571">
        <f>Daten_Polit!AH78</f>
        <v>33.799999999999997</v>
      </c>
      <c r="GC78" s="571">
        <f>Daten_Polit!AI78</f>
        <v>4.5999999999999996</v>
      </c>
      <c r="GD78" s="571">
        <f>Daten_Polit!AJ78</f>
        <v>4.7</v>
      </c>
      <c r="GE78" s="571">
        <f>Daten_Polit!AK78</f>
        <v>4</v>
      </c>
      <c r="GF78" s="444">
        <v>0.89434606527435867</v>
      </c>
      <c r="GG78" s="444">
        <v>3.2305226617758818</v>
      </c>
      <c r="GH78" s="444">
        <v>0.55616601414053768</v>
      </c>
      <c r="GI78" s="444">
        <v>0.54840813216989159</v>
      </c>
      <c r="GJ78" s="444">
        <v>0.62668164651217972</v>
      </c>
      <c r="GK78" s="444">
        <v>4.6477987421383649</v>
      </c>
      <c r="GL78" s="444">
        <v>3.4888874817956874</v>
      </c>
      <c r="GM78" s="444">
        <v>6.9194489263995758</v>
      </c>
      <c r="GN78" s="444">
        <v>7.0728439461250971</v>
      </c>
      <c r="GO78" s="444">
        <v>5.7941024314548981</v>
      </c>
      <c r="GP78" s="444">
        <v>37.472279218223903</v>
      </c>
      <c r="GQ78" s="444">
        <v>40.620880155692646</v>
      </c>
      <c r="GR78" s="444">
        <v>31.354484441733526</v>
      </c>
      <c r="GS78" s="444">
        <v>32.373551654754245</v>
      </c>
      <c r="GT78" s="444">
        <v>23.925139099666161</v>
      </c>
      <c r="GU78" s="444">
        <v>100</v>
      </c>
      <c r="GV78" s="444">
        <v>21.169017150165477</v>
      </c>
      <c r="GW78" s="444">
        <v>75.573164336365593</v>
      </c>
      <c r="GX78" s="444">
        <v>64.671511792249689</v>
      </c>
      <c r="GY78" s="444">
        <v>10.901652544115901</v>
      </c>
      <c r="GZ78" s="444">
        <v>100</v>
      </c>
      <c r="HA78" s="444">
        <v>65.941682600382407</v>
      </c>
      <c r="HB78" s="444">
        <v>34.058317399617586</v>
      </c>
      <c r="HC78" s="444">
        <v>29.851816443594647</v>
      </c>
      <c r="HD78" s="444">
        <v>4.2065009560229445</v>
      </c>
      <c r="HE78" s="444">
        <v>100</v>
      </c>
      <c r="HF78" s="444">
        <v>13.652648605836609</v>
      </c>
      <c r="HG78" s="444">
        <v>81.503390463487619</v>
      </c>
      <c r="HH78" s="444">
        <v>73.425387466736836</v>
      </c>
      <c r="HI78" s="445">
        <v>8.0780029967507883</v>
      </c>
      <c r="HJ78" s="570">
        <f>Daten_Polit!AL78</f>
        <v>10.1</v>
      </c>
      <c r="HK78" s="571">
        <f>Daten_Polit!AM78</f>
        <v>32.299999999999997</v>
      </c>
      <c r="HL78" s="571">
        <f>Daten_Polit!AN78</f>
        <v>4.4000000000000004</v>
      </c>
      <c r="HM78" s="571">
        <f>Daten_Polit!AO78</f>
        <v>4.5</v>
      </c>
      <c r="HN78" s="571">
        <f>Daten_Polit!AP78</f>
        <v>3.6</v>
      </c>
      <c r="HO78" s="444">
        <v>0.77236561226470013</v>
      </c>
      <c r="HP78" s="444">
        <v>2.8735549117866075</v>
      </c>
      <c r="HQ78" s="444">
        <v>0.43506561479172162</v>
      </c>
      <c r="HR78" s="444">
        <v>0.42753863408401804</v>
      </c>
      <c r="HS78" s="444">
        <v>0.50137108777924777</v>
      </c>
      <c r="HT78" s="444">
        <v>5.3491124260354566</v>
      </c>
      <c r="HU78" s="444">
        <v>4.0776886655715527</v>
      </c>
      <c r="HV78" s="444">
        <v>7.9102638915904828</v>
      </c>
      <c r="HW78" s="444">
        <v>7.7470471718873819</v>
      </c>
      <c r="HX78" s="444">
        <v>9.1517857142877563</v>
      </c>
      <c r="HY78" s="444">
        <v>44.987471402113044</v>
      </c>
      <c r="HZ78" s="444">
        <v>48.12912454081404</v>
      </c>
      <c r="IA78" s="444">
        <v>38.612029081301749</v>
      </c>
      <c r="IB78" s="444">
        <v>39.624897257717997</v>
      </c>
      <c r="IC78" s="444">
        <v>30.852890669749485</v>
      </c>
      <c r="ID78" s="444">
        <v>100</v>
      </c>
      <c r="IE78" s="444">
        <v>21.643671317799811</v>
      </c>
      <c r="IF78" s="444">
        <v>74.947054532358052</v>
      </c>
      <c r="IG78" s="444">
        <v>64.03803040404442</v>
      </c>
      <c r="IH78" s="444">
        <v>10.909024128313636</v>
      </c>
      <c r="II78" s="444">
        <v>100</v>
      </c>
      <c r="IJ78" s="444">
        <v>68.082334549244379</v>
      </c>
      <c r="IK78" s="444">
        <v>31.917665450755607</v>
      </c>
      <c r="IL78" s="444">
        <v>27.905158936946332</v>
      </c>
      <c r="IM78" s="444">
        <v>4.0125065138092744</v>
      </c>
      <c r="IN78" s="444">
        <v>100</v>
      </c>
      <c r="IO78" s="444">
        <v>14.711084636698194</v>
      </c>
      <c r="IP78" s="444">
        <v>80.363629122277175</v>
      </c>
      <c r="IQ78" s="444">
        <v>72.170816128395771</v>
      </c>
      <c r="IR78" s="445">
        <v>8.1928129938814056</v>
      </c>
      <c r="IS78" s="443">
        <f>Daten_Polit!AQ78</f>
        <v>9.6</v>
      </c>
      <c r="IT78" s="227">
        <f>Daten_Polit!AR78</f>
        <v>30.3</v>
      </c>
      <c r="IU78" s="227">
        <f>Daten_Polit!AS78</f>
        <v>4.0999999999999996</v>
      </c>
      <c r="IV78" s="227">
        <f>Daten_Polit!AT78</f>
        <v>4.2</v>
      </c>
      <c r="IW78" s="227">
        <f>Daten_Polit!AU78</f>
        <v>3.8</v>
      </c>
      <c r="IX78" s="444" t="s">
        <v>820</v>
      </c>
      <c r="IY78" s="444" t="s">
        <v>820</v>
      </c>
      <c r="IZ78" s="444" t="s">
        <v>820</v>
      </c>
      <c r="JA78" s="444" t="s">
        <v>820</v>
      </c>
      <c r="JB78" s="444" t="s">
        <v>820</v>
      </c>
      <c r="JC78" s="444" t="s">
        <v>820</v>
      </c>
      <c r="JD78" s="444" t="s">
        <v>820</v>
      </c>
      <c r="JE78" s="444" t="s">
        <v>820</v>
      </c>
      <c r="JF78" s="444" t="s">
        <v>820</v>
      </c>
      <c r="JG78" s="444" t="s">
        <v>820</v>
      </c>
      <c r="JH78" s="444" t="s">
        <v>820</v>
      </c>
      <c r="JI78" s="444" t="s">
        <v>820</v>
      </c>
      <c r="JJ78" s="444" t="s">
        <v>820</v>
      </c>
      <c r="JK78" s="444" t="s">
        <v>820</v>
      </c>
      <c r="JL78" s="444" t="s">
        <v>820</v>
      </c>
      <c r="JM78" s="444" t="s">
        <v>820</v>
      </c>
      <c r="JN78" s="444" t="s">
        <v>820</v>
      </c>
      <c r="JO78" s="444" t="s">
        <v>820</v>
      </c>
      <c r="JP78" s="444" t="s">
        <v>820</v>
      </c>
      <c r="JQ78" s="444" t="s">
        <v>820</v>
      </c>
      <c r="JR78" s="444" t="s">
        <v>820</v>
      </c>
      <c r="JS78" s="444" t="s">
        <v>820</v>
      </c>
      <c r="JT78" s="444" t="s">
        <v>820</v>
      </c>
      <c r="JU78" s="444" t="s">
        <v>820</v>
      </c>
      <c r="JV78" s="444" t="s">
        <v>820</v>
      </c>
      <c r="JW78" s="444" t="s">
        <v>820</v>
      </c>
      <c r="JX78" s="444" t="s">
        <v>820</v>
      </c>
      <c r="JY78" s="444" t="s">
        <v>820</v>
      </c>
      <c r="JZ78" s="444" t="s">
        <v>820</v>
      </c>
      <c r="KA78" s="445" t="s">
        <v>820</v>
      </c>
    </row>
    <row r="79" spans="4:287" ht="12.65" customHeight="1" x14ac:dyDescent="0.2">
      <c r="D79" s="276"/>
      <c r="E79" s="3" t="str">
        <f>Daten_Polit!E79</f>
        <v>03402</v>
      </c>
      <c r="F79" s="229" t="str">
        <f>Daten_Polit!F79</f>
        <v>Emden, Stadt</v>
      </c>
      <c r="G79" s="246"/>
      <c r="H79" s="531">
        <f>Daten_Polit!H79</f>
        <v>8.1</v>
      </c>
      <c r="I79" s="532">
        <f>Daten_Polit!I79</f>
        <v>26.9</v>
      </c>
      <c r="J79" s="532">
        <f>Daten_Polit!J79</f>
        <v>4.4000000000000004</v>
      </c>
      <c r="K79" s="532">
        <f>Daten_Polit!K79</f>
        <v>4.7</v>
      </c>
      <c r="L79" s="532">
        <f>Daten_Polit!L79</f>
        <v>2.5</v>
      </c>
      <c r="M79" s="308">
        <v>0.86445366528354084</v>
      </c>
      <c r="N79" s="308">
        <v>4.2977544981562321</v>
      </c>
      <c r="O79" s="308">
        <v>0.51801559298396238</v>
      </c>
      <c r="P79" s="308">
        <v>0.52932248351167999</v>
      </c>
      <c r="Q79" s="308">
        <v>0.44052623201909319</v>
      </c>
      <c r="R79" s="308">
        <v>6.4701737905119776</v>
      </c>
      <c r="S79" s="308">
        <v>4.7253521126761893</v>
      </c>
      <c r="T79" s="308">
        <v>8.7883185198615053</v>
      </c>
      <c r="U79" s="308">
        <v>8.3788887784511132</v>
      </c>
      <c r="V79" s="308">
        <v>13.056994818647439</v>
      </c>
      <c r="W79" s="308">
        <v>37.222678718154711</v>
      </c>
      <c r="X79" s="308">
        <v>38.126224461234258</v>
      </c>
      <c r="Y79" s="308">
        <v>35.74495295514388</v>
      </c>
      <c r="Z79" s="308">
        <v>36.475532873011105</v>
      </c>
      <c r="AA79" s="308">
        <v>28.092243186540884</v>
      </c>
      <c r="AB79" s="308">
        <v>100</v>
      </c>
      <c r="AC79" s="308">
        <v>17.175172681820602</v>
      </c>
      <c r="AD79" s="308">
        <v>79.317455446690346</v>
      </c>
      <c r="AE79" s="308">
        <v>66.73083790499912</v>
      </c>
      <c r="AF79" s="308">
        <v>12.586617541691222</v>
      </c>
      <c r="AG79" s="308">
        <v>100</v>
      </c>
      <c r="AH79" s="308">
        <v>58.70425321463896</v>
      </c>
      <c r="AI79" s="308">
        <v>41.295746785361032</v>
      </c>
      <c r="AJ79" s="308">
        <v>37.53709198813057</v>
      </c>
      <c r="AK79" s="308">
        <v>3.7586547972304643</v>
      </c>
      <c r="AL79" s="308">
        <v>100</v>
      </c>
      <c r="AM79" s="308">
        <v>9.9104674974349791</v>
      </c>
      <c r="AN79" s="308">
        <v>84.655000460149154</v>
      </c>
      <c r="AO79" s="308">
        <v>73.875437058120852</v>
      </c>
      <c r="AP79" s="337">
        <v>10.779563402028304</v>
      </c>
      <c r="AQ79" s="531">
        <f>Daten_Polit!M79</f>
        <v>8.6999999999999993</v>
      </c>
      <c r="AR79" s="532">
        <f>Daten_Polit!N79</f>
        <v>29.4</v>
      </c>
      <c r="AS79" s="532">
        <f>Daten_Polit!O79</f>
        <v>4.5999999999999996</v>
      </c>
      <c r="AT79" s="532">
        <f>Daten_Polit!P79</f>
        <v>5</v>
      </c>
      <c r="AU79" s="532">
        <f>Daten_Polit!Q79</f>
        <v>2.6</v>
      </c>
      <c r="AV79" s="308">
        <v>0.90276977449963502</v>
      </c>
      <c r="AW79" s="308">
        <v>3.7846942789359823</v>
      </c>
      <c r="AX79" s="308">
        <v>0.6161412074704381</v>
      </c>
      <c r="AY79" s="308">
        <v>0.63161118538968741</v>
      </c>
      <c r="AZ79" s="308">
        <v>0.51472216226376577</v>
      </c>
      <c r="BA79" s="308">
        <v>5.5052817536142262</v>
      </c>
      <c r="BB79" s="308">
        <v>3.7219730941704983</v>
      </c>
      <c r="BC79" s="308">
        <v>7.8560746019178325</v>
      </c>
      <c r="BD79" s="308">
        <v>7.5477154424522848</v>
      </c>
      <c r="BE79" s="308">
        <v>11.077542799597181</v>
      </c>
      <c r="BF79" s="308">
        <v>35.92893728285437</v>
      </c>
      <c r="BG79" s="308">
        <v>39.378802433560047</v>
      </c>
      <c r="BH79" s="308">
        <v>32.9798422436401</v>
      </c>
      <c r="BI79" s="308">
        <v>33.817726879024775</v>
      </c>
      <c r="BJ79" s="308">
        <v>24.435721295378045</v>
      </c>
      <c r="BK79" s="308">
        <v>100</v>
      </c>
      <c r="BL79" s="308">
        <v>17.446363990557597</v>
      </c>
      <c r="BM79" s="308">
        <v>79.287512308585633</v>
      </c>
      <c r="BN79" s="308">
        <v>66.327076074445841</v>
      </c>
      <c r="BO79" s="308">
        <v>12.960436234139793</v>
      </c>
      <c r="BP79" s="308">
        <v>100</v>
      </c>
      <c r="BQ79" s="308">
        <v>57.294900221729485</v>
      </c>
      <c r="BR79" s="308">
        <v>42.705099778270508</v>
      </c>
      <c r="BS79" s="308">
        <v>39.113082039911298</v>
      </c>
      <c r="BT79" s="308">
        <v>3.5920177383592011</v>
      </c>
      <c r="BU79" s="308">
        <v>100</v>
      </c>
      <c r="BV79" s="308">
        <v>10.037699991314106</v>
      </c>
      <c r="BW79" s="308">
        <v>84.862611176140092</v>
      </c>
      <c r="BX79" s="308">
        <v>73.631250985453491</v>
      </c>
      <c r="BY79" s="312">
        <v>11.231360190686598</v>
      </c>
      <c r="BZ79" s="531">
        <f>Daten_Polit!R79</f>
        <v>8.6999999999999993</v>
      </c>
      <c r="CA79" s="532">
        <f>Daten_Polit!S79</f>
        <v>28.5</v>
      </c>
      <c r="CB79" s="532">
        <f>Daten_Polit!T79</f>
        <v>4.7</v>
      </c>
      <c r="CC79" s="532">
        <f>Daten_Polit!U79</f>
        <v>5</v>
      </c>
      <c r="CD79" s="532">
        <f>Daten_Polit!V79</f>
        <v>3.1</v>
      </c>
      <c r="CE79" s="309">
        <v>0.80791626879364897</v>
      </c>
      <c r="CF79" s="309">
        <v>3.0141384893859504</v>
      </c>
      <c r="CG79" s="309">
        <v>0.5779839147650998</v>
      </c>
      <c r="CH79" s="309">
        <v>0.59780628323061857</v>
      </c>
      <c r="CI79" s="309">
        <v>0.45027960801473071</v>
      </c>
      <c r="CJ79" s="309">
        <v>5.9508179269719887</v>
      </c>
      <c r="CK79" s="309">
        <v>3.9731929152705727</v>
      </c>
      <c r="CL79" s="309">
        <v>8.4539976616605248</v>
      </c>
      <c r="CM79" s="309">
        <v>8.1838339044550779</v>
      </c>
      <c r="CN79" s="309">
        <v>10.693400167084377</v>
      </c>
      <c r="CO79" s="309">
        <v>39.720175157530704</v>
      </c>
      <c r="CP79" s="309">
        <v>47.119565217390026</v>
      </c>
      <c r="CQ79" s="309">
        <v>36.543321299633092</v>
      </c>
      <c r="CR79" s="309">
        <v>38.124620675700513</v>
      </c>
      <c r="CS79" s="309">
        <v>23.450586264623116</v>
      </c>
      <c r="CT79" s="309">
        <v>100</v>
      </c>
      <c r="CU79" s="309">
        <v>17.713698513082878</v>
      </c>
      <c r="CV79" s="309">
        <v>79.155205153472906</v>
      </c>
      <c r="CW79" s="309">
        <v>66.183441564547223</v>
      </c>
      <c r="CX79" s="309">
        <v>12.971763588925663</v>
      </c>
      <c r="CY79" s="309">
        <v>100</v>
      </c>
      <c r="CZ79" s="309">
        <v>57.096922370234282</v>
      </c>
      <c r="DA79" s="309">
        <v>42.903077629765733</v>
      </c>
      <c r="DB79" s="309">
        <v>38.677078548461182</v>
      </c>
      <c r="DC79" s="309">
        <v>4.2259990813045478</v>
      </c>
      <c r="DD79" s="309">
        <v>100</v>
      </c>
      <c r="DE79" s="309">
        <v>10.584415150868717</v>
      </c>
      <c r="DF79" s="309">
        <v>84.584938328881904</v>
      </c>
      <c r="DG79" s="309">
        <v>73.219713621318547</v>
      </c>
      <c r="DH79" s="313">
        <v>11.36522470756335</v>
      </c>
      <c r="DI79" s="565">
        <f>Daten_Polit!W79</f>
        <v>8.1</v>
      </c>
      <c r="DJ79" s="532">
        <f>Daten_Polit!X79</f>
        <v>28.1</v>
      </c>
      <c r="DK79" s="532">
        <f>Daten_Polit!Y79</f>
        <v>4</v>
      </c>
      <c r="DL79" s="532">
        <f>Daten_Polit!Z79</f>
        <v>4.3</v>
      </c>
      <c r="DM79" s="532">
        <f>Daten_Polit!AA79</f>
        <v>2.5</v>
      </c>
      <c r="DN79" s="309">
        <v>0.88599546635705195</v>
      </c>
      <c r="DO79" s="309">
        <v>4.2334502925306241</v>
      </c>
      <c r="DP79" s="309">
        <v>0.49555476317359309</v>
      </c>
      <c r="DQ79" s="309">
        <v>0.5069983929162809</v>
      </c>
      <c r="DR79" s="309">
        <v>0.42446096780681464</v>
      </c>
      <c r="DS79" s="309">
        <v>6.1734407192359049</v>
      </c>
      <c r="DT79" s="309">
        <v>5.041342712575589</v>
      </c>
      <c r="DU79" s="309">
        <v>7.9311992355473659</v>
      </c>
      <c r="DV79" s="309">
        <v>7.7595395438076213</v>
      </c>
      <c r="DW79" s="309">
        <v>9.418282548476455</v>
      </c>
      <c r="DX79" s="309">
        <v>39.849737039815771</v>
      </c>
      <c r="DY79" s="309">
        <v>41.679511683826163</v>
      </c>
      <c r="DZ79" s="309">
        <v>37.05344246508475</v>
      </c>
      <c r="EA79" s="309">
        <v>38.134592680041294</v>
      </c>
      <c r="EB79" s="309">
        <v>27.621722846404495</v>
      </c>
      <c r="EC79" s="309">
        <v>100</v>
      </c>
      <c r="ED79" s="309">
        <v>18.020535604780118</v>
      </c>
      <c r="EE79" s="309">
        <v>78.786923222384615</v>
      </c>
      <c r="EF79" s="309">
        <v>65.659330332681108</v>
      </c>
      <c r="EG79" s="309">
        <v>13.127592889703507</v>
      </c>
      <c r="EH79" s="309">
        <v>100</v>
      </c>
      <c r="EI79" s="309">
        <v>60.817879220161672</v>
      </c>
      <c r="EJ79" s="309">
        <v>39.182120779838328</v>
      </c>
      <c r="EK79" s="309">
        <v>35.473133618640041</v>
      </c>
      <c r="EL79" s="309">
        <v>3.708987161198289</v>
      </c>
      <c r="EM79" s="309">
        <v>100</v>
      </c>
      <c r="EN79" s="309">
        <v>11.086834696309531</v>
      </c>
      <c r="EO79" s="309">
        <v>84.075436548230755</v>
      </c>
      <c r="EP79" s="309">
        <v>72.418564952869417</v>
      </c>
      <c r="EQ79" s="367">
        <v>11.656871595361324</v>
      </c>
      <c r="ER79" s="531">
        <f>Daten_Polit!AB79</f>
        <v>8.1999999999999993</v>
      </c>
      <c r="ES79" s="532">
        <f>Daten_Polit!AC79</f>
        <v>27.8</v>
      </c>
      <c r="ET79" s="532">
        <f>Daten_Polit!AD79</f>
        <v>4</v>
      </c>
      <c r="EU79" s="532">
        <f>Daten_Polit!AE79</f>
        <v>4.3</v>
      </c>
      <c r="EV79" s="532">
        <f>Daten_Polit!AF79</f>
        <v>2.5</v>
      </c>
      <c r="EW79" s="309">
        <v>0.90344596106511532</v>
      </c>
      <c r="EX79" s="309">
        <v>4.0015639095568787</v>
      </c>
      <c r="EY79" s="309">
        <v>0.55853218922743852</v>
      </c>
      <c r="EZ79" s="309">
        <v>0.58489075554721492</v>
      </c>
      <c r="FA79" s="309">
        <v>0.39997894546050805</v>
      </c>
      <c r="FB79" s="309">
        <v>6.1580401822391506</v>
      </c>
      <c r="FC79" s="309">
        <v>4.7892486255343973</v>
      </c>
      <c r="FD79" s="309">
        <v>8.3109146810149213</v>
      </c>
      <c r="FE79" s="309">
        <v>8.1726649528706083</v>
      </c>
      <c r="FF79" s="309">
        <v>9.5149253731378778</v>
      </c>
      <c r="FG79" s="309">
        <v>36.422606620934033</v>
      </c>
      <c r="FH79" s="309">
        <v>38.564967607869448</v>
      </c>
      <c r="FI79" s="309">
        <v>33.072070349834952</v>
      </c>
      <c r="FJ79" s="309">
        <v>33.79906143344428</v>
      </c>
      <c r="FK79" s="309">
        <v>26.795580110497237</v>
      </c>
      <c r="FL79" s="309">
        <v>100</v>
      </c>
      <c r="FM79" s="309">
        <v>18.12652188091149</v>
      </c>
      <c r="FN79" s="309">
        <v>78.613469507062021</v>
      </c>
      <c r="FO79" s="309">
        <v>65.118874152978748</v>
      </c>
      <c r="FP79" s="309">
        <v>13.494595354083266</v>
      </c>
      <c r="FQ79" s="309">
        <v>100</v>
      </c>
      <c r="FR79" s="309">
        <v>60.74074074074074</v>
      </c>
      <c r="FS79" s="309">
        <v>39.259259259259252</v>
      </c>
      <c r="FT79" s="309">
        <v>35.370370370370367</v>
      </c>
      <c r="FU79" s="309">
        <v>3.8888888888888888</v>
      </c>
      <c r="FV79" s="309">
        <v>100</v>
      </c>
      <c r="FW79" s="309">
        <v>10.822668708043574</v>
      </c>
      <c r="FX79" s="309">
        <v>84.215371121896013</v>
      </c>
      <c r="FY79" s="309">
        <v>72.210748789660002</v>
      </c>
      <c r="FZ79" s="313">
        <v>12.004622332236014</v>
      </c>
      <c r="GA79" s="570">
        <f>Daten_Polit!AG79</f>
        <v>9</v>
      </c>
      <c r="GB79" s="571">
        <f>Daten_Polit!AH79</f>
        <v>30.3</v>
      </c>
      <c r="GC79" s="571">
        <f>Daten_Polit!AI79</f>
        <v>4.4000000000000004</v>
      </c>
      <c r="GD79" s="571">
        <f>Daten_Polit!AJ79</f>
        <v>4.7</v>
      </c>
      <c r="GE79" s="571">
        <f>Daten_Polit!AK79</f>
        <v>3</v>
      </c>
      <c r="GF79" s="444">
        <v>0.76152191144830705</v>
      </c>
      <c r="GG79" s="444">
        <v>3.3325136675011553</v>
      </c>
      <c r="GH79" s="444">
        <v>0.48029662754660862</v>
      </c>
      <c r="GI79" s="444">
        <v>0.49827142007386227</v>
      </c>
      <c r="GJ79" s="444">
        <v>0.37500190585934101</v>
      </c>
      <c r="GK79" s="444">
        <v>5.0282003076396506</v>
      </c>
      <c r="GL79" s="444">
        <v>3.6569000223664423</v>
      </c>
      <c r="GM79" s="444">
        <v>7.1849441561870435</v>
      </c>
      <c r="GN79" s="444">
        <v>7.1627260083452091</v>
      </c>
      <c r="GO79" s="444">
        <v>7.3563218390804597</v>
      </c>
      <c r="GP79" s="444">
        <v>38.15740141108779</v>
      </c>
      <c r="GQ79" s="444">
        <v>40.816554185954388</v>
      </c>
      <c r="GR79" s="444">
        <v>33.978965819450721</v>
      </c>
      <c r="GS79" s="444">
        <v>34.56582077715565</v>
      </c>
      <c r="GT79" s="444">
        <v>29.500756429643115</v>
      </c>
      <c r="GU79" s="444">
        <v>100</v>
      </c>
      <c r="GV79" s="444">
        <v>18.216784519632405</v>
      </c>
      <c r="GW79" s="444">
        <v>78.171148759824263</v>
      </c>
      <c r="GX79" s="444">
        <v>64.303724067085426</v>
      </c>
      <c r="GY79" s="444">
        <v>13.867424692738833</v>
      </c>
      <c r="GZ79" s="444">
        <v>100</v>
      </c>
      <c r="HA79" s="444">
        <v>61.618497109826585</v>
      </c>
      <c r="HB79" s="444">
        <v>38.381502890173408</v>
      </c>
      <c r="HC79" s="444">
        <v>33.564547206165699</v>
      </c>
      <c r="HD79" s="444">
        <v>4.8169556840077075</v>
      </c>
      <c r="HE79" s="444">
        <v>100</v>
      </c>
      <c r="HF79" s="444">
        <v>10.788520859701395</v>
      </c>
      <c r="HG79" s="444">
        <v>83.69681488936439</v>
      </c>
      <c r="HH79" s="444">
        <v>71.492395228797122</v>
      </c>
      <c r="HI79" s="445">
        <v>12.204419660567268</v>
      </c>
      <c r="HJ79" s="570">
        <f>Daten_Polit!AL79</f>
        <v>8.5</v>
      </c>
      <c r="HK79" s="571">
        <f>Daten_Polit!AM79</f>
        <v>28.6</v>
      </c>
      <c r="HL79" s="571">
        <f>Daten_Polit!AN79</f>
        <v>4.2</v>
      </c>
      <c r="HM79" s="571">
        <f>Daten_Polit!AO79</f>
        <v>4.5</v>
      </c>
      <c r="HN79" s="571">
        <f>Daten_Polit!AP79</f>
        <v>2.7</v>
      </c>
      <c r="HO79" s="444">
        <v>0.63440800853851531</v>
      </c>
      <c r="HP79" s="444">
        <v>2.8040495838432813</v>
      </c>
      <c r="HQ79" s="444">
        <v>0.37503001693005489</v>
      </c>
      <c r="HR79" s="444">
        <v>0.39035748094915174</v>
      </c>
      <c r="HS79" s="444">
        <v>0.28938362433913972</v>
      </c>
      <c r="HT79" s="444">
        <v>5.1789077212806029</v>
      </c>
      <c r="HU79" s="444">
        <v>4.1509433962265128</v>
      </c>
      <c r="HV79" s="444">
        <v>6.8156214795341032</v>
      </c>
      <c r="HW79" s="444">
        <v>6.5507737969045339</v>
      </c>
      <c r="HX79" s="444">
        <v>8.8669950738916263</v>
      </c>
      <c r="HY79" s="444">
        <v>46.513744766064448</v>
      </c>
      <c r="HZ79" s="444">
        <v>48.967761017448083</v>
      </c>
      <c r="IA79" s="444">
        <v>42.585227272727273</v>
      </c>
      <c r="IB79" s="444">
        <v>43.361792956240912</v>
      </c>
      <c r="IC79" s="444">
        <v>36.470588235315475</v>
      </c>
      <c r="ID79" s="444">
        <v>100</v>
      </c>
      <c r="IE79" s="444">
        <v>18.194466713927547</v>
      </c>
      <c r="IF79" s="444">
        <v>78.562650582810704</v>
      </c>
      <c r="IG79" s="444">
        <v>64.235987105349395</v>
      </c>
      <c r="IH79" s="444">
        <v>14.326663477461299</v>
      </c>
      <c r="II79" s="444">
        <v>100</v>
      </c>
      <c r="IJ79" s="444">
        <v>62.554872695346795</v>
      </c>
      <c r="IK79" s="444">
        <v>37.445127304653205</v>
      </c>
      <c r="IL79" s="444">
        <v>33.406496927129062</v>
      </c>
      <c r="IM79" s="444">
        <v>4.0386303775241439</v>
      </c>
      <c r="IN79" s="444">
        <v>100</v>
      </c>
      <c r="IO79" s="444">
        <v>11.418996535459184</v>
      </c>
      <c r="IP79" s="444">
        <v>83.783609183873921</v>
      </c>
      <c r="IQ79" s="444">
        <v>71.065562173787029</v>
      </c>
      <c r="IR79" s="445">
        <v>12.718047010086893</v>
      </c>
      <c r="IS79" s="443">
        <f>Daten_Polit!AQ79</f>
        <v>8.1999999999999993</v>
      </c>
      <c r="IT79" s="227">
        <f>Daten_Polit!AR79</f>
        <v>28.2</v>
      </c>
      <c r="IU79" s="227">
        <f>Daten_Polit!AS79</f>
        <v>3.9</v>
      </c>
      <c r="IV79" s="227">
        <f>Daten_Polit!AT79</f>
        <v>4.2</v>
      </c>
      <c r="IW79" s="227">
        <f>Daten_Polit!AU79</f>
        <v>2.7</v>
      </c>
      <c r="IX79" s="444" t="s">
        <v>820</v>
      </c>
      <c r="IY79" s="444" t="s">
        <v>820</v>
      </c>
      <c r="IZ79" s="444" t="s">
        <v>820</v>
      </c>
      <c r="JA79" s="444" t="s">
        <v>820</v>
      </c>
      <c r="JB79" s="444" t="s">
        <v>820</v>
      </c>
      <c r="JC79" s="444" t="s">
        <v>820</v>
      </c>
      <c r="JD79" s="444" t="s">
        <v>820</v>
      </c>
      <c r="JE79" s="444" t="s">
        <v>820</v>
      </c>
      <c r="JF79" s="444" t="s">
        <v>820</v>
      </c>
      <c r="JG79" s="444" t="s">
        <v>820</v>
      </c>
      <c r="JH79" s="444" t="s">
        <v>820</v>
      </c>
      <c r="JI79" s="444" t="s">
        <v>820</v>
      </c>
      <c r="JJ79" s="444" t="s">
        <v>820</v>
      </c>
      <c r="JK79" s="444" t="s">
        <v>820</v>
      </c>
      <c r="JL79" s="444" t="s">
        <v>820</v>
      </c>
      <c r="JM79" s="444" t="s">
        <v>820</v>
      </c>
      <c r="JN79" s="444" t="s">
        <v>820</v>
      </c>
      <c r="JO79" s="444" t="s">
        <v>820</v>
      </c>
      <c r="JP79" s="444" t="s">
        <v>820</v>
      </c>
      <c r="JQ79" s="444" t="s">
        <v>820</v>
      </c>
      <c r="JR79" s="444" t="s">
        <v>820</v>
      </c>
      <c r="JS79" s="444" t="s">
        <v>820</v>
      </c>
      <c r="JT79" s="444" t="s">
        <v>820</v>
      </c>
      <c r="JU79" s="444" t="s">
        <v>820</v>
      </c>
      <c r="JV79" s="444" t="s">
        <v>820</v>
      </c>
      <c r="JW79" s="444" t="s">
        <v>820</v>
      </c>
      <c r="JX79" s="444" t="s">
        <v>820</v>
      </c>
      <c r="JY79" s="444" t="s">
        <v>820</v>
      </c>
      <c r="JZ79" s="444" t="s">
        <v>820</v>
      </c>
      <c r="KA79" s="445" t="s">
        <v>820</v>
      </c>
    </row>
    <row r="80" spans="4:287" ht="12.65" customHeight="1" x14ac:dyDescent="0.2">
      <c r="D80" s="276"/>
      <c r="E80" s="3" t="str">
        <f>Daten_Polit!E80</f>
        <v>03403</v>
      </c>
      <c r="F80" s="229" t="str">
        <f>Daten_Polit!F80</f>
        <v>Oldenburg (Oldb), Stadt</v>
      </c>
      <c r="G80" s="246"/>
      <c r="H80" s="531">
        <f>Daten_Polit!H80</f>
        <v>8</v>
      </c>
      <c r="I80" s="532">
        <f>Daten_Polit!I80</f>
        <v>27.6</v>
      </c>
      <c r="J80" s="532">
        <f>Daten_Polit!J80</f>
        <v>4.5999999999999996</v>
      </c>
      <c r="K80" s="532">
        <f>Daten_Polit!K80</f>
        <v>5.4</v>
      </c>
      <c r="L80" s="532">
        <f>Daten_Polit!L80</f>
        <v>3</v>
      </c>
      <c r="M80" s="308">
        <v>0.79529915263450002</v>
      </c>
      <c r="N80" s="308">
        <v>3.0220002055062296</v>
      </c>
      <c r="O80" s="308">
        <v>0.60935368768721332</v>
      </c>
      <c r="P80" s="308">
        <v>0.63896685180989121</v>
      </c>
      <c r="Q80" s="308">
        <v>0.52536810514622623</v>
      </c>
      <c r="R80" s="308">
        <v>6.8216111260570731</v>
      </c>
      <c r="S80" s="308">
        <v>4.1721975557284363</v>
      </c>
      <c r="T80" s="308">
        <v>9.6936901642955888</v>
      </c>
      <c r="U80" s="308">
        <v>8.6713965193135643</v>
      </c>
      <c r="V80" s="308">
        <v>13.983967425880442</v>
      </c>
      <c r="W80" s="308">
        <v>41.638061318930689</v>
      </c>
      <c r="X80" s="308">
        <v>45.159083133766678</v>
      </c>
      <c r="Y80" s="308">
        <v>37.817921924289472</v>
      </c>
      <c r="Z80" s="308">
        <v>40.172555714763085</v>
      </c>
      <c r="AA80" s="308">
        <v>27.884244372994061</v>
      </c>
      <c r="AB80" s="308">
        <v>100</v>
      </c>
      <c r="AC80" s="308">
        <v>14.549577200811258</v>
      </c>
      <c r="AD80" s="308">
        <v>82.311537380319535</v>
      </c>
      <c r="AE80" s="308">
        <v>56.871021420248766</v>
      </c>
      <c r="AF80" s="308">
        <v>25.440515960070769</v>
      </c>
      <c r="AG80" s="308">
        <v>100</v>
      </c>
      <c r="AH80" s="308">
        <v>52.488290398126466</v>
      </c>
      <c r="AI80" s="308">
        <v>47.511709601873541</v>
      </c>
      <c r="AJ80" s="308">
        <v>38.246487119437944</v>
      </c>
      <c r="AK80" s="308">
        <v>9.2652224824355969</v>
      </c>
      <c r="AL80" s="308">
        <v>100</v>
      </c>
      <c r="AM80" s="308">
        <v>8.9439587282785915</v>
      </c>
      <c r="AN80" s="308">
        <v>86.158943827549678</v>
      </c>
      <c r="AO80" s="308">
        <v>63.698846166825128</v>
      </c>
      <c r="AP80" s="337">
        <v>22.460097660724553</v>
      </c>
      <c r="AQ80" s="531">
        <f>Daten_Polit!M80</f>
        <v>7.5</v>
      </c>
      <c r="AR80" s="532">
        <f>Daten_Polit!N80</f>
        <v>27.3</v>
      </c>
      <c r="AS80" s="532">
        <f>Daten_Polit!O80</f>
        <v>4.3</v>
      </c>
      <c r="AT80" s="532">
        <f>Daten_Polit!P80</f>
        <v>5</v>
      </c>
      <c r="AU80" s="532">
        <f>Daten_Polit!Q80</f>
        <v>2.7</v>
      </c>
      <c r="AV80" s="308">
        <v>0.76862897941661579</v>
      </c>
      <c r="AW80" s="308">
        <v>2.8382755923188352</v>
      </c>
      <c r="AX80" s="308">
        <v>0.58568010997465381</v>
      </c>
      <c r="AY80" s="308">
        <v>0.61547048396247683</v>
      </c>
      <c r="AZ80" s="308">
        <v>0.50307770702155008</v>
      </c>
      <c r="BA80" s="308">
        <v>6.6153320479340376</v>
      </c>
      <c r="BB80" s="308">
        <v>4.0775197431631627</v>
      </c>
      <c r="BC80" s="308">
        <v>9.5183116743638614</v>
      </c>
      <c r="BD80" s="308">
        <v>8.5204183598695433</v>
      </c>
      <c r="BE80" s="308">
        <v>13.666574356134792</v>
      </c>
      <c r="BF80" s="308">
        <v>40.589844564671758</v>
      </c>
      <c r="BG80" s="308">
        <v>44.822278528972461</v>
      </c>
      <c r="BH80" s="308">
        <v>37.385755232276651</v>
      </c>
      <c r="BI80" s="308">
        <v>40.079897945483289</v>
      </c>
      <c r="BJ80" s="308">
        <v>26.230191826522102</v>
      </c>
      <c r="BK80" s="308">
        <v>100</v>
      </c>
      <c r="BL80" s="308">
        <v>14.808496864745704</v>
      </c>
      <c r="BM80" s="308">
        <v>82.511627517838193</v>
      </c>
      <c r="BN80" s="308">
        <v>56.381547287409958</v>
      </c>
      <c r="BO80" s="308">
        <v>26.130080230428231</v>
      </c>
      <c r="BP80" s="308">
        <v>100</v>
      </c>
      <c r="BQ80" s="308">
        <v>53.573075149838637</v>
      </c>
      <c r="BR80" s="308">
        <v>46.426924850161363</v>
      </c>
      <c r="BS80" s="308">
        <v>37.46734286153373</v>
      </c>
      <c r="BT80" s="308">
        <v>8.9595819886276331</v>
      </c>
      <c r="BU80" s="308">
        <v>100</v>
      </c>
      <c r="BV80" s="308">
        <v>9.2020244988022064</v>
      </c>
      <c r="BW80" s="308">
        <v>86.642888400269172</v>
      </c>
      <c r="BX80" s="308">
        <v>63.677675518431961</v>
      </c>
      <c r="BY80" s="312">
        <v>22.965212881837203</v>
      </c>
      <c r="BZ80" s="531">
        <f>Daten_Polit!R80</f>
        <v>7.3</v>
      </c>
      <c r="CA80" s="532">
        <f>Daten_Polit!S80</f>
        <v>26</v>
      </c>
      <c r="CB80" s="532">
        <f>Daten_Polit!T80</f>
        <v>4.3</v>
      </c>
      <c r="CC80" s="532">
        <f>Daten_Polit!U80</f>
        <v>4.9000000000000004</v>
      </c>
      <c r="CD80" s="532">
        <f>Daten_Polit!V80</f>
        <v>2.8</v>
      </c>
      <c r="CE80" s="309">
        <v>0.75197299169352771</v>
      </c>
      <c r="CF80" s="309">
        <v>2.4291513904423754</v>
      </c>
      <c r="CG80" s="309">
        <v>0.60186841435784133</v>
      </c>
      <c r="CH80" s="309">
        <v>0.62373790901732451</v>
      </c>
      <c r="CI80" s="309">
        <v>0.54444504936623539</v>
      </c>
      <c r="CJ80" s="309">
        <v>6.8454927638677043</v>
      </c>
      <c r="CK80" s="309">
        <v>4.2844703954107759</v>
      </c>
      <c r="CL80" s="309">
        <v>9.732157710863417</v>
      </c>
      <c r="CM80" s="309">
        <v>8.7937497810322505</v>
      </c>
      <c r="CN80" s="309">
        <v>13.292569453674687</v>
      </c>
      <c r="CO80" s="309">
        <v>38.158434296365321</v>
      </c>
      <c r="CP80" s="309">
        <v>45.291810959461749</v>
      </c>
      <c r="CQ80" s="309">
        <v>34.769444444443337</v>
      </c>
      <c r="CR80" s="309">
        <v>37.675301395380998</v>
      </c>
      <c r="CS80" s="309">
        <v>23.817724201877009</v>
      </c>
      <c r="CT80" s="309">
        <v>100</v>
      </c>
      <c r="CU80" s="309">
        <v>14.943519240274847</v>
      </c>
      <c r="CV80" s="309">
        <v>82.367516328399162</v>
      </c>
      <c r="CW80" s="309">
        <v>55.708929573858036</v>
      </c>
      <c r="CX80" s="309">
        <v>26.658586754541119</v>
      </c>
      <c r="CY80" s="309">
        <v>100</v>
      </c>
      <c r="CZ80" s="309">
        <v>52.544015506380234</v>
      </c>
      <c r="DA80" s="309">
        <v>47.455984493619773</v>
      </c>
      <c r="DB80" s="309">
        <v>37.893716685511222</v>
      </c>
      <c r="DC80" s="309">
        <v>9.5622678081085457</v>
      </c>
      <c r="DD80" s="309">
        <v>100</v>
      </c>
      <c r="DE80" s="309">
        <v>9.5765126509874889</v>
      </c>
      <c r="DF80" s="309">
        <v>86.288794873923749</v>
      </c>
      <c r="DG80" s="309">
        <v>62.489775050799089</v>
      </c>
      <c r="DH80" s="313">
        <v>23.799019823124663</v>
      </c>
      <c r="DI80" s="565">
        <f>Daten_Polit!W80</f>
        <v>6.5</v>
      </c>
      <c r="DJ80" s="532">
        <f>Daten_Polit!X80</f>
        <v>24.3</v>
      </c>
      <c r="DK80" s="532">
        <f>Daten_Polit!Y80</f>
        <v>3.6</v>
      </c>
      <c r="DL80" s="532">
        <f>Daten_Polit!Z80</f>
        <v>4.0999999999999996</v>
      </c>
      <c r="DM80" s="532">
        <f>Daten_Polit!AA80</f>
        <v>2.4</v>
      </c>
      <c r="DN80" s="309">
        <v>0.72337733161787676</v>
      </c>
      <c r="DO80" s="309">
        <v>2.8516084014894663</v>
      </c>
      <c r="DP80" s="309">
        <v>0.50646764505483188</v>
      </c>
      <c r="DQ80" s="309">
        <v>0.52199317836604742</v>
      </c>
      <c r="DR80" s="309">
        <v>0.46786175766928395</v>
      </c>
      <c r="DS80" s="309">
        <v>7.2892660575332417</v>
      </c>
      <c r="DT80" s="309">
        <v>5.0561935912254885</v>
      </c>
      <c r="DU80" s="309">
        <v>10.032675783613456</v>
      </c>
      <c r="DV80" s="309">
        <v>9.0225853696136742</v>
      </c>
      <c r="DW80" s="309">
        <v>13.720799324513722</v>
      </c>
      <c r="DX80" s="309">
        <v>36.896481038605394</v>
      </c>
      <c r="DY80" s="309">
        <v>39.519299720580001</v>
      </c>
      <c r="DZ80" s="309">
        <v>33.697314491954486</v>
      </c>
      <c r="EA80" s="309">
        <v>36.603318015422339</v>
      </c>
      <c r="EB80" s="309">
        <v>23.061573546173143</v>
      </c>
      <c r="EC80" s="309">
        <v>100</v>
      </c>
      <c r="ED80" s="309">
        <v>15.338702447862435</v>
      </c>
      <c r="EE80" s="309">
        <v>81.906797097201917</v>
      </c>
      <c r="EF80" s="309">
        <v>54.595354652360008</v>
      </c>
      <c r="EG80" s="309">
        <v>27.311442444841916</v>
      </c>
      <c r="EH80" s="309">
        <v>100</v>
      </c>
      <c r="EI80" s="309">
        <v>55.003302509907527</v>
      </c>
      <c r="EJ80" s="309">
        <v>44.996697490092465</v>
      </c>
      <c r="EK80" s="309">
        <v>35.386393659180968</v>
      </c>
      <c r="EL80" s="309">
        <v>9.6103038309114925</v>
      </c>
      <c r="EM80" s="309">
        <v>100</v>
      </c>
      <c r="EN80" s="309">
        <v>10.152536690201597</v>
      </c>
      <c r="EO80" s="309">
        <v>85.665243699588274</v>
      </c>
      <c r="EP80" s="309">
        <v>61.09543604348017</v>
      </c>
      <c r="EQ80" s="367">
        <v>24.56980765610809</v>
      </c>
      <c r="ER80" s="531">
        <f>Daten_Polit!AB80</f>
        <v>6.1</v>
      </c>
      <c r="ES80" s="532">
        <f>Daten_Polit!AC80</f>
        <v>22.8</v>
      </c>
      <c r="ET80" s="532">
        <f>Daten_Polit!AD80</f>
        <v>3.2</v>
      </c>
      <c r="EU80" s="532">
        <f>Daten_Polit!AE80</f>
        <v>3.8</v>
      </c>
      <c r="EV80" s="532">
        <f>Daten_Polit!AF80</f>
        <v>2.2000000000000002</v>
      </c>
      <c r="EW80" s="309">
        <v>0.73120889768487018</v>
      </c>
      <c r="EX80" s="309">
        <v>2.9890185209587226</v>
      </c>
      <c r="EY80" s="309">
        <v>0.48906264584323716</v>
      </c>
      <c r="EZ80" s="309">
        <v>0.50930364309994036</v>
      </c>
      <c r="FA80" s="309">
        <v>0.44093773474767478</v>
      </c>
      <c r="FB80" s="309">
        <v>8.0662904493177638</v>
      </c>
      <c r="FC80" s="309">
        <v>5.9669847039224591</v>
      </c>
      <c r="FD80" s="309">
        <v>10.80164609053498</v>
      </c>
      <c r="FE80" s="309">
        <v>9.7186376137086476</v>
      </c>
      <c r="FF80" s="309">
        <v>14.599406528189043</v>
      </c>
      <c r="FG80" s="309">
        <v>33.230039841774364</v>
      </c>
      <c r="FH80" s="309">
        <v>35.095911155981476</v>
      </c>
      <c r="FI80" s="309">
        <v>30.801868175238273</v>
      </c>
      <c r="FJ80" s="309">
        <v>34.09485864451208</v>
      </c>
      <c r="FK80" s="309">
        <v>19.395096167958854</v>
      </c>
      <c r="FL80" s="309">
        <v>100</v>
      </c>
      <c r="FM80" s="309">
        <v>15.612847810187292</v>
      </c>
      <c r="FN80" s="309">
        <v>81.548298507131449</v>
      </c>
      <c r="FO80" s="309">
        <v>53.479066046983171</v>
      </c>
      <c r="FP80" s="309">
        <v>28.069232460148292</v>
      </c>
      <c r="FQ80" s="309">
        <v>100</v>
      </c>
      <c r="FR80" s="309">
        <v>56.984322705654399</v>
      </c>
      <c r="FS80" s="309">
        <v>43.015677294345608</v>
      </c>
      <c r="FT80" s="309">
        <v>33.538840937114671</v>
      </c>
      <c r="FU80" s="309">
        <v>9.4768363572309315</v>
      </c>
      <c r="FV80" s="309">
        <v>100</v>
      </c>
      <c r="FW80" s="309">
        <v>10.519338720086759</v>
      </c>
      <c r="FX80" s="309">
        <v>85.220966802827462</v>
      </c>
      <c r="FY80" s="309">
        <v>59.989716361722799</v>
      </c>
      <c r="FZ80" s="313">
        <v>25.231250441104656</v>
      </c>
      <c r="GA80" s="570">
        <f>Daten_Polit!AG80</f>
        <v>7</v>
      </c>
      <c r="GB80" s="571">
        <f>Daten_Polit!AH80</f>
        <v>25.5</v>
      </c>
      <c r="GC80" s="571">
        <f>Daten_Polit!AI80</f>
        <v>3.7</v>
      </c>
      <c r="GD80" s="571">
        <f>Daten_Polit!AJ80</f>
        <v>4.3</v>
      </c>
      <c r="GE80" s="571">
        <f>Daten_Polit!AK80</f>
        <v>2.6</v>
      </c>
      <c r="GF80" s="444">
        <v>0.76083780583449956</v>
      </c>
      <c r="GG80" s="444">
        <v>3.1076321455270608</v>
      </c>
      <c r="GH80" s="444">
        <v>0.51258505798697895</v>
      </c>
      <c r="GI80" s="444">
        <v>0.54150185589961586</v>
      </c>
      <c r="GJ80" s="444">
        <v>0.44724868672844609</v>
      </c>
      <c r="GK80" s="444">
        <v>6.4200489241675402</v>
      </c>
      <c r="GL80" s="444">
        <v>4.5672280965100507</v>
      </c>
      <c r="GM80" s="444">
        <v>8.828259620907728</v>
      </c>
      <c r="GN80" s="444">
        <v>8.0124830801625517</v>
      </c>
      <c r="GO80" s="444">
        <v>11.466439688716511</v>
      </c>
      <c r="GP80" s="444">
        <v>31.183007906454375</v>
      </c>
      <c r="GQ80" s="444">
        <v>33.162997903563941</v>
      </c>
      <c r="GR80" s="444">
        <v>28.61475665409985</v>
      </c>
      <c r="GS80" s="444">
        <v>31.288730565143052</v>
      </c>
      <c r="GT80" s="444">
        <v>19.963985594231932</v>
      </c>
      <c r="GU80" s="444">
        <v>100</v>
      </c>
      <c r="GV80" s="444">
        <v>15.965146990221141</v>
      </c>
      <c r="GW80" s="444">
        <v>80.685146534570805</v>
      </c>
      <c r="GX80" s="444">
        <v>52.211234276377908</v>
      </c>
      <c r="GY80" s="444">
        <v>28.4739122581929</v>
      </c>
      <c r="GZ80" s="444">
        <v>100</v>
      </c>
      <c r="HA80" s="444">
        <v>57.012068248023304</v>
      </c>
      <c r="HB80" s="444">
        <v>42.987931751976689</v>
      </c>
      <c r="HC80" s="444">
        <v>32.764599805798298</v>
      </c>
      <c r="HD80" s="444">
        <v>10.223331946178387</v>
      </c>
      <c r="HE80" s="444">
        <v>100</v>
      </c>
      <c r="HF80" s="444">
        <v>10.554529373815891</v>
      </c>
      <c r="HG80" s="444">
        <v>84.442933218645692</v>
      </c>
      <c r="HH80" s="444">
        <v>58.535907953539038</v>
      </c>
      <c r="HI80" s="445">
        <v>25.907025265106665</v>
      </c>
      <c r="HJ80" s="570">
        <f>Daten_Polit!AL80</f>
        <v>6.5</v>
      </c>
      <c r="HK80" s="571">
        <f>Daten_Polit!AM80</f>
        <v>23.4</v>
      </c>
      <c r="HL80" s="571">
        <f>Daten_Polit!AN80</f>
        <v>3.5</v>
      </c>
      <c r="HM80" s="571">
        <f>Daten_Polit!AO80</f>
        <v>4.0999999999999996</v>
      </c>
      <c r="HN80" s="571">
        <f>Daten_Polit!AP80</f>
        <v>2.2999999999999998</v>
      </c>
      <c r="HO80" s="444">
        <v>0.62986967523829518</v>
      </c>
      <c r="HP80" s="444">
        <v>2.5128679438731529</v>
      </c>
      <c r="HQ80" s="444">
        <v>0.42813836102562802</v>
      </c>
      <c r="HR80" s="444">
        <v>0.44126752960843935</v>
      </c>
      <c r="HS80" s="444">
        <v>0.39988111931572745</v>
      </c>
      <c r="HT80" s="444">
        <v>7.6552100665557008</v>
      </c>
      <c r="HU80" s="444">
        <v>5.5629473297852305</v>
      </c>
      <c r="HV80" s="444">
        <v>10.389415576622939</v>
      </c>
      <c r="HW80" s="444">
        <v>9.2516205067766641</v>
      </c>
      <c r="HX80" s="444">
        <v>14.066268884092212</v>
      </c>
      <c r="HY80" s="444">
        <v>38.193483788519025</v>
      </c>
      <c r="HZ80" s="444">
        <v>41.042337728548567</v>
      </c>
      <c r="IA80" s="444">
        <v>34.437793929028651</v>
      </c>
      <c r="IB80" s="444">
        <v>37.406593406591206</v>
      </c>
      <c r="IC80" s="444">
        <v>24.815438414717011</v>
      </c>
      <c r="ID80" s="444">
        <v>100</v>
      </c>
      <c r="IE80" s="444">
        <v>15.73494461281298</v>
      </c>
      <c r="IF80" s="444">
        <v>80.892673471512083</v>
      </c>
      <c r="IG80" s="444">
        <v>51.82846787227782</v>
      </c>
      <c r="IH80" s="444">
        <v>29.06420559923426</v>
      </c>
      <c r="II80" s="444">
        <v>100</v>
      </c>
      <c r="IJ80" s="444">
        <v>57.501988862370723</v>
      </c>
      <c r="IK80" s="444">
        <v>42.498011137629277</v>
      </c>
      <c r="IL80" s="444">
        <v>32.871917263325379</v>
      </c>
      <c r="IM80" s="444">
        <v>9.6260938743038977</v>
      </c>
      <c r="IN80" s="444">
        <v>100</v>
      </c>
      <c r="IO80" s="444">
        <v>10.68629986922701</v>
      </c>
      <c r="IP80" s="444">
        <v>84.397266008289705</v>
      </c>
      <c r="IQ80" s="444">
        <v>57.62359983346942</v>
      </c>
      <c r="IR80" s="445">
        <v>26.773666174820299</v>
      </c>
      <c r="IS80" s="443">
        <f>Daten_Polit!AQ80</f>
        <v>6</v>
      </c>
      <c r="IT80" s="227">
        <f>Daten_Polit!AR80</f>
        <v>22.1</v>
      </c>
      <c r="IU80" s="227">
        <f>Daten_Polit!AS80</f>
        <v>3.1</v>
      </c>
      <c r="IV80" s="227">
        <f>Daten_Polit!AT80</f>
        <v>3.6</v>
      </c>
      <c r="IW80" s="227">
        <f>Daten_Polit!AU80</f>
        <v>2</v>
      </c>
      <c r="IX80" s="444" t="s">
        <v>820</v>
      </c>
      <c r="IY80" s="444" t="s">
        <v>820</v>
      </c>
      <c r="IZ80" s="444" t="s">
        <v>820</v>
      </c>
      <c r="JA80" s="444" t="s">
        <v>820</v>
      </c>
      <c r="JB80" s="444" t="s">
        <v>820</v>
      </c>
      <c r="JC80" s="444" t="s">
        <v>820</v>
      </c>
      <c r="JD80" s="444" t="s">
        <v>820</v>
      </c>
      <c r="JE80" s="444" t="s">
        <v>820</v>
      </c>
      <c r="JF80" s="444" t="s">
        <v>820</v>
      </c>
      <c r="JG80" s="444" t="s">
        <v>820</v>
      </c>
      <c r="JH80" s="444" t="s">
        <v>820</v>
      </c>
      <c r="JI80" s="444" t="s">
        <v>820</v>
      </c>
      <c r="JJ80" s="444" t="s">
        <v>820</v>
      </c>
      <c r="JK80" s="444" t="s">
        <v>820</v>
      </c>
      <c r="JL80" s="444" t="s">
        <v>820</v>
      </c>
      <c r="JM80" s="444" t="s">
        <v>820</v>
      </c>
      <c r="JN80" s="444" t="s">
        <v>820</v>
      </c>
      <c r="JO80" s="444" t="s">
        <v>820</v>
      </c>
      <c r="JP80" s="444" t="s">
        <v>820</v>
      </c>
      <c r="JQ80" s="444" t="s">
        <v>820</v>
      </c>
      <c r="JR80" s="444" t="s">
        <v>820</v>
      </c>
      <c r="JS80" s="444" t="s">
        <v>820</v>
      </c>
      <c r="JT80" s="444" t="s">
        <v>820</v>
      </c>
      <c r="JU80" s="444" t="s">
        <v>820</v>
      </c>
      <c r="JV80" s="444" t="s">
        <v>820</v>
      </c>
      <c r="JW80" s="444" t="s">
        <v>820</v>
      </c>
      <c r="JX80" s="444" t="s">
        <v>820</v>
      </c>
      <c r="JY80" s="444" t="s">
        <v>820</v>
      </c>
      <c r="JZ80" s="444" t="s">
        <v>820</v>
      </c>
      <c r="KA80" s="445" t="s">
        <v>820</v>
      </c>
    </row>
    <row r="81" spans="4:287" ht="12.65" customHeight="1" x14ac:dyDescent="0.2">
      <c r="D81" s="276"/>
      <c r="E81" s="3" t="str">
        <f>Daten_Polit!E81</f>
        <v>03404</v>
      </c>
      <c r="F81" s="229" t="str">
        <f>Daten_Polit!F81</f>
        <v>Osnabrück, Stadt</v>
      </c>
      <c r="G81" s="246"/>
      <c r="H81" s="531">
        <f>Daten_Polit!H81</f>
        <v>8</v>
      </c>
      <c r="I81" s="532">
        <f>Daten_Polit!I81</f>
        <v>25.1</v>
      </c>
      <c r="J81" s="532">
        <f>Daten_Polit!J81</f>
        <v>4.2</v>
      </c>
      <c r="K81" s="532">
        <f>Daten_Polit!K81</f>
        <v>4.3</v>
      </c>
      <c r="L81" s="532">
        <f>Daten_Polit!L81</f>
        <v>3.8</v>
      </c>
      <c r="M81" s="308">
        <v>0.84220694227724535</v>
      </c>
      <c r="N81" s="308">
        <v>3.2160452557401351</v>
      </c>
      <c r="O81" s="308">
        <v>0.5730553694757119</v>
      </c>
      <c r="P81" s="308">
        <v>0.57377380250967203</v>
      </c>
      <c r="Q81" s="308">
        <v>0.57090735919838831</v>
      </c>
      <c r="R81" s="308">
        <v>6.8507694142908582</v>
      </c>
      <c r="S81" s="308">
        <v>4.6163391933815543</v>
      </c>
      <c r="T81" s="308">
        <v>10.080574016349818</v>
      </c>
      <c r="U81" s="308">
        <v>9.2913814561292885</v>
      </c>
      <c r="V81" s="308">
        <v>12.527128044368819</v>
      </c>
      <c r="W81" s="308">
        <v>37.380313599236445</v>
      </c>
      <c r="X81" s="308">
        <v>41.713213925016319</v>
      </c>
      <c r="Y81" s="308">
        <v>31.121997285013649</v>
      </c>
      <c r="Z81" s="308">
        <v>33.797814207648706</v>
      </c>
      <c r="AA81" s="308">
        <v>22.828453907574296</v>
      </c>
      <c r="AB81" s="308">
        <v>100</v>
      </c>
      <c r="AC81" s="308">
        <v>18.672603001571616</v>
      </c>
      <c r="AD81" s="308">
        <v>77.919424772135869</v>
      </c>
      <c r="AE81" s="308">
        <v>56.106703026615513</v>
      </c>
      <c r="AF81" s="308">
        <v>21.812721745520363</v>
      </c>
      <c r="AG81" s="308">
        <v>100</v>
      </c>
      <c r="AH81" s="308">
        <v>59.181547619047613</v>
      </c>
      <c r="AI81" s="308">
        <v>40.81845238095238</v>
      </c>
      <c r="AJ81" s="308">
        <v>30.312500000000004</v>
      </c>
      <c r="AK81" s="308">
        <v>10.505952380952383</v>
      </c>
      <c r="AL81" s="308">
        <v>100</v>
      </c>
      <c r="AM81" s="308">
        <v>11.326466931441171</v>
      </c>
      <c r="AN81" s="308">
        <v>83.402523620523027</v>
      </c>
      <c r="AO81" s="308">
        <v>62.498873494687125</v>
      </c>
      <c r="AP81" s="337">
        <v>20.90365012583591</v>
      </c>
      <c r="AQ81" s="531">
        <f>Daten_Polit!M81</f>
        <v>7.9</v>
      </c>
      <c r="AR81" s="532">
        <f>Daten_Polit!N81</f>
        <v>25.2</v>
      </c>
      <c r="AS81" s="532">
        <f>Daten_Polit!O81</f>
        <v>4.0999999999999996</v>
      </c>
      <c r="AT81" s="532">
        <f>Daten_Polit!P81</f>
        <v>4.2</v>
      </c>
      <c r="AU81" s="532">
        <f>Daten_Polit!Q81</f>
        <v>3.6</v>
      </c>
      <c r="AV81" s="308">
        <v>0.8039244842436859</v>
      </c>
      <c r="AW81" s="308">
        <v>2.892928944492076</v>
      </c>
      <c r="AX81" s="308">
        <v>0.56426757712094344</v>
      </c>
      <c r="AY81" s="308">
        <v>0.57500362183064846</v>
      </c>
      <c r="AZ81" s="308">
        <v>0.53417567173188907</v>
      </c>
      <c r="BA81" s="308">
        <v>6.4999585989897852</v>
      </c>
      <c r="BB81" s="308">
        <v>4.2191165969601494</v>
      </c>
      <c r="BC81" s="308">
        <v>9.9866318284014106</v>
      </c>
      <c r="BD81" s="308">
        <v>9.2364780381560827</v>
      </c>
      <c r="BE81" s="308">
        <v>12.276813200344785</v>
      </c>
      <c r="BF81" s="308">
        <v>38.233900393309192</v>
      </c>
      <c r="BG81" s="308">
        <v>43.810814139672374</v>
      </c>
      <c r="BH81" s="308">
        <v>31.731062686932791</v>
      </c>
      <c r="BI81" s="308">
        <v>34.595755022683647</v>
      </c>
      <c r="BJ81" s="308">
        <v>22.975984154497496</v>
      </c>
      <c r="BK81" s="308">
        <v>100</v>
      </c>
      <c r="BL81" s="308">
        <v>18.947278151856846</v>
      </c>
      <c r="BM81" s="308">
        <v>77.967762075370985</v>
      </c>
      <c r="BN81" s="308">
        <v>55.34108458355179</v>
      </c>
      <c r="BO81" s="308">
        <v>22.626677491819198</v>
      </c>
      <c r="BP81" s="308">
        <v>100</v>
      </c>
      <c r="BQ81" s="308">
        <v>60.214094558429977</v>
      </c>
      <c r="BR81" s="308">
        <v>39.78590544157003</v>
      </c>
      <c r="BS81" s="308">
        <v>29.958370502527504</v>
      </c>
      <c r="BT81" s="308">
        <v>9.8275349390425237</v>
      </c>
      <c r="BU81" s="308">
        <v>100</v>
      </c>
      <c r="BV81" s="308">
        <v>11.436209528910453</v>
      </c>
      <c r="BW81" s="308">
        <v>83.840200608881574</v>
      </c>
      <c r="BX81" s="308">
        <v>61.793731461390891</v>
      </c>
      <c r="BY81" s="312">
        <v>22.046469147490686</v>
      </c>
      <c r="BZ81" s="531">
        <f>Daten_Polit!R81</f>
        <v>7.5</v>
      </c>
      <c r="CA81" s="532">
        <f>Daten_Polit!S81</f>
        <v>23.3</v>
      </c>
      <c r="CB81" s="532">
        <f>Daten_Polit!T81</f>
        <v>4.0999999999999996</v>
      </c>
      <c r="CC81" s="532">
        <f>Daten_Polit!U81</f>
        <v>4.2</v>
      </c>
      <c r="CD81" s="532">
        <f>Daten_Polit!V81</f>
        <v>3.6</v>
      </c>
      <c r="CE81" s="309">
        <v>0.78723745390412059</v>
      </c>
      <c r="CF81" s="309">
        <v>2.6221673873582008</v>
      </c>
      <c r="CG81" s="309">
        <v>0.56788426497371713</v>
      </c>
      <c r="CH81" s="309">
        <v>0.57791761973883349</v>
      </c>
      <c r="CI81" s="309">
        <v>0.54106877423786326</v>
      </c>
      <c r="CJ81" s="309">
        <v>6.7760993299551222</v>
      </c>
      <c r="CK81" s="309">
        <v>4.5959640856964654</v>
      </c>
      <c r="CL81" s="309">
        <v>10.161563317433329</v>
      </c>
      <c r="CM81" s="309">
        <v>9.5171101088259267</v>
      </c>
      <c r="CN81" s="309">
        <v>12.031700288184439</v>
      </c>
      <c r="CO81" s="309">
        <v>39.660809154066598</v>
      </c>
      <c r="CP81" s="309">
        <v>47.847122500828</v>
      </c>
      <c r="CQ81" s="309">
        <v>32.359716207500227</v>
      </c>
      <c r="CR81" s="309">
        <v>35.868171856261007</v>
      </c>
      <c r="CS81" s="309">
        <v>22.230181470873926</v>
      </c>
      <c r="CT81" s="309">
        <v>100</v>
      </c>
      <c r="CU81" s="309">
        <v>19.078347043018198</v>
      </c>
      <c r="CV81" s="309">
        <v>77.850706181129908</v>
      </c>
      <c r="CW81" s="309">
        <v>54.693057053204939</v>
      </c>
      <c r="CX81" s="309">
        <v>23.15764912792498</v>
      </c>
      <c r="CY81" s="309">
        <v>100</v>
      </c>
      <c r="CZ81" s="309">
        <v>58.208484466172514</v>
      </c>
      <c r="DA81" s="309">
        <v>41.791515533827472</v>
      </c>
      <c r="DB81" s="309">
        <v>30.878410345371393</v>
      </c>
      <c r="DC81" s="309">
        <v>10.913105188456077</v>
      </c>
      <c r="DD81" s="309">
        <v>100</v>
      </c>
      <c r="DE81" s="309">
        <v>11.963197186939968</v>
      </c>
      <c r="DF81" s="309">
        <v>83.387131496722048</v>
      </c>
      <c r="DG81" s="309">
        <v>60.68214137349036</v>
      </c>
      <c r="DH81" s="313">
        <v>22.704990123231692</v>
      </c>
      <c r="DI81" s="565">
        <f>Daten_Polit!W81</f>
        <v>7</v>
      </c>
      <c r="DJ81" s="532">
        <f>Daten_Polit!X81</f>
        <v>22.1</v>
      </c>
      <c r="DK81" s="532">
        <f>Daten_Polit!Y81</f>
        <v>3.6</v>
      </c>
      <c r="DL81" s="532">
        <f>Daten_Polit!Z81</f>
        <v>3.8</v>
      </c>
      <c r="DM81" s="532">
        <f>Daten_Polit!AA81</f>
        <v>3.2</v>
      </c>
      <c r="DN81" s="309">
        <v>0.78826706865146656</v>
      </c>
      <c r="DO81" s="309">
        <v>2.9941301974791794</v>
      </c>
      <c r="DP81" s="309">
        <v>0.50600963520577757</v>
      </c>
      <c r="DQ81" s="309">
        <v>0.51050616977904162</v>
      </c>
      <c r="DR81" s="309">
        <v>0.49454071952469703</v>
      </c>
      <c r="DS81" s="309">
        <v>7.5010376183828251</v>
      </c>
      <c r="DT81" s="309">
        <v>5.6360135615922786</v>
      </c>
      <c r="DU81" s="309">
        <v>10.298248382515645</v>
      </c>
      <c r="DV81" s="309">
        <v>9.5672175839156512</v>
      </c>
      <c r="DW81" s="309">
        <v>12.388841515410521</v>
      </c>
      <c r="DX81" s="309">
        <v>39.395321726348357</v>
      </c>
      <c r="DY81" s="309">
        <v>43.592612137202799</v>
      </c>
      <c r="DZ81" s="309">
        <v>33.118613949356678</v>
      </c>
      <c r="EA81" s="309">
        <v>37.309274815706111</v>
      </c>
      <c r="EB81" s="309">
        <v>21.16841847958549</v>
      </c>
      <c r="EC81" s="309">
        <v>100</v>
      </c>
      <c r="ED81" s="309">
        <v>19.253342140594793</v>
      </c>
      <c r="EE81" s="309">
        <v>77.629262537775929</v>
      </c>
      <c r="EF81" s="309">
        <v>53.963601028094487</v>
      </c>
      <c r="EG81" s="309">
        <v>23.665661509681442</v>
      </c>
      <c r="EH81" s="309">
        <v>100</v>
      </c>
      <c r="EI81" s="309">
        <v>60.520539354029481</v>
      </c>
      <c r="EJ81" s="309">
        <v>39.479460645970519</v>
      </c>
      <c r="EK81" s="309">
        <v>29.39793038570085</v>
      </c>
      <c r="EL81" s="309">
        <v>10.081530260269677</v>
      </c>
      <c r="EM81" s="309">
        <v>100</v>
      </c>
      <c r="EN81" s="309">
        <v>12.289776257463039</v>
      </c>
      <c r="EO81" s="309">
        <v>83.060704239993157</v>
      </c>
      <c r="EP81" s="309">
        <v>59.667356583346042</v>
      </c>
      <c r="EQ81" s="367">
        <v>23.393347656647116</v>
      </c>
      <c r="ER81" s="531">
        <f>Daten_Polit!AB81</f>
        <v>6.6</v>
      </c>
      <c r="ES81" s="532">
        <f>Daten_Polit!AC81</f>
        <v>20.399999999999999</v>
      </c>
      <c r="ET81" s="532">
        <f>Daten_Polit!AD81</f>
        <v>3.5</v>
      </c>
      <c r="EU81" s="532">
        <f>Daten_Polit!AE81</f>
        <v>3.7</v>
      </c>
      <c r="EV81" s="532">
        <f>Daten_Polit!AF81</f>
        <v>3</v>
      </c>
      <c r="EW81" s="309">
        <v>0.76775456450778135</v>
      </c>
      <c r="EX81" s="309">
        <v>2.9320528752550095</v>
      </c>
      <c r="EY81" s="309">
        <v>0.47649921337239354</v>
      </c>
      <c r="EZ81" s="309">
        <v>0.48351552185102148</v>
      </c>
      <c r="FA81" s="309">
        <v>0.45941091776796955</v>
      </c>
      <c r="FB81" s="309">
        <v>7.4493905529032487</v>
      </c>
      <c r="FC81" s="309">
        <v>5.8042445929826929</v>
      </c>
      <c r="FD81" s="309">
        <v>9.8389630793401412</v>
      </c>
      <c r="FE81" s="309">
        <v>8.8737656792100346</v>
      </c>
      <c r="FF81" s="309">
        <v>12.527881040892193</v>
      </c>
      <c r="FG81" s="309">
        <v>36.702524230482133</v>
      </c>
      <c r="FH81" s="309">
        <v>40.972878154095262</v>
      </c>
      <c r="FI81" s="309">
        <v>30.507423723281445</v>
      </c>
      <c r="FJ81" s="309">
        <v>33.714995783959523</v>
      </c>
      <c r="FK81" s="309">
        <v>21.597633136094675</v>
      </c>
      <c r="FL81" s="309">
        <v>100</v>
      </c>
      <c r="FM81" s="309">
        <v>19.446391719123035</v>
      </c>
      <c r="FN81" s="309">
        <v>77.35706355341766</v>
      </c>
      <c r="FO81" s="309">
        <v>52.94922009680738</v>
      </c>
      <c r="FP81" s="309">
        <v>24.407843456610266</v>
      </c>
      <c r="FQ81" s="309">
        <v>100</v>
      </c>
      <c r="FR81" s="309">
        <v>60.032128514056225</v>
      </c>
      <c r="FS81" s="309">
        <v>39.967871485943775</v>
      </c>
      <c r="FT81" s="309">
        <v>29.526104417670684</v>
      </c>
      <c r="FU81" s="309">
        <v>10.441767068273093</v>
      </c>
      <c r="FV81" s="309">
        <v>100</v>
      </c>
      <c r="FW81" s="309">
        <v>12.777802548105447</v>
      </c>
      <c r="FX81" s="309">
        <v>82.498066412216772</v>
      </c>
      <c r="FY81" s="309">
        <v>58.484733488593697</v>
      </c>
      <c r="FZ81" s="313">
        <v>24.013332923623071</v>
      </c>
      <c r="GA81" s="570">
        <f>Daten_Polit!AG81</f>
        <v>7.5</v>
      </c>
      <c r="GB81" s="571">
        <f>Daten_Polit!AH81</f>
        <v>23</v>
      </c>
      <c r="GC81" s="571">
        <f>Daten_Polit!AI81</f>
        <v>3.9</v>
      </c>
      <c r="GD81" s="571">
        <f>Daten_Polit!AJ81</f>
        <v>4.0999999999999996</v>
      </c>
      <c r="GE81" s="571">
        <f>Daten_Polit!AK81</f>
        <v>3.3</v>
      </c>
      <c r="GF81" s="444">
        <v>0.77178750492929971</v>
      </c>
      <c r="GG81" s="444">
        <v>2.9280234399186797</v>
      </c>
      <c r="GH81" s="444">
        <v>0.48407563974722578</v>
      </c>
      <c r="GI81" s="444">
        <v>0.4875281451322746</v>
      </c>
      <c r="GJ81" s="444">
        <v>0.47608763789767361</v>
      </c>
      <c r="GK81" s="444">
        <v>6.2776470588235584</v>
      </c>
      <c r="GL81" s="444">
        <v>4.8155959866748521</v>
      </c>
      <c r="GM81" s="444">
        <v>8.4371807967312602</v>
      </c>
      <c r="GN81" s="444">
        <v>7.60717567621559</v>
      </c>
      <c r="GO81" s="444">
        <v>10.686444348202222</v>
      </c>
      <c r="GP81" s="444">
        <v>35.158218986278847</v>
      </c>
      <c r="GQ81" s="444">
        <v>38.405839530026348</v>
      </c>
      <c r="GR81" s="444">
        <v>30.333981371327635</v>
      </c>
      <c r="GS81" s="444">
        <v>33.824463860207054</v>
      </c>
      <c r="GT81" s="444">
        <v>20.866099321345295</v>
      </c>
      <c r="GU81" s="444">
        <v>100</v>
      </c>
      <c r="GV81" s="444">
        <v>19.698326761418976</v>
      </c>
      <c r="GW81" s="444">
        <v>76.67234044631914</v>
      </c>
      <c r="GX81" s="444">
        <v>51.774359647871194</v>
      </c>
      <c r="GY81" s="444">
        <v>24.897980798447943</v>
      </c>
      <c r="GZ81" s="444">
        <v>100</v>
      </c>
      <c r="HA81" s="444">
        <v>60.301965378107511</v>
      </c>
      <c r="HB81" s="444">
        <v>39.698034621892489</v>
      </c>
      <c r="HC81" s="444">
        <v>28.855915657946113</v>
      </c>
      <c r="HD81" s="444">
        <v>10.842118963946374</v>
      </c>
      <c r="HE81" s="444">
        <v>100</v>
      </c>
      <c r="HF81" s="444">
        <v>12.83388241726926</v>
      </c>
      <c r="HG81" s="444">
        <v>81.807136526605859</v>
      </c>
      <c r="HH81" s="444">
        <v>57.119456723448678</v>
      </c>
      <c r="HI81" s="445">
        <v>24.687679803157184</v>
      </c>
      <c r="HJ81" s="570">
        <f>Daten_Polit!AL81</f>
        <v>7.1</v>
      </c>
      <c r="HK81" s="571">
        <f>Daten_Polit!AM81</f>
        <v>22.3</v>
      </c>
      <c r="HL81" s="571">
        <f>Daten_Polit!AN81</f>
        <v>3.6</v>
      </c>
      <c r="HM81" s="571">
        <f>Daten_Polit!AO81</f>
        <v>3.8</v>
      </c>
      <c r="HN81" s="571">
        <f>Daten_Polit!AP81</f>
        <v>3</v>
      </c>
      <c r="HO81" s="444">
        <v>0.64118845213372577</v>
      </c>
      <c r="HP81" s="444">
        <v>2.337422482042308</v>
      </c>
      <c r="HQ81" s="444">
        <v>0.40251203349325376</v>
      </c>
      <c r="HR81" s="444">
        <v>0.38798346072490569</v>
      </c>
      <c r="HS81" s="444">
        <v>0.43460242902352053</v>
      </c>
      <c r="HT81" s="444">
        <v>6.6759320804882147</v>
      </c>
      <c r="HU81" s="444">
        <v>4.9234588332643776</v>
      </c>
      <c r="HV81" s="444">
        <v>9.4544317648900282</v>
      </c>
      <c r="HW81" s="444">
        <v>8.2728093171173356</v>
      </c>
      <c r="HX81" s="444">
        <v>12.608994951813338</v>
      </c>
      <c r="HY81" s="444">
        <v>43.674350004265982</v>
      </c>
      <c r="HZ81" s="444">
        <v>47.180097135493313</v>
      </c>
      <c r="IA81" s="444">
        <v>38.080465955494134</v>
      </c>
      <c r="IB81" s="444">
        <v>41.750783153500556</v>
      </c>
      <c r="IC81" s="444">
        <v>28.279307540369469</v>
      </c>
      <c r="ID81" s="444">
        <v>100</v>
      </c>
      <c r="IE81" s="444">
        <v>19.726378800158049</v>
      </c>
      <c r="IF81" s="444">
        <v>76.811904347709245</v>
      </c>
      <c r="IG81" s="444">
        <v>51.132710915967493</v>
      </c>
      <c r="IH81" s="444">
        <v>25.679193431741759</v>
      </c>
      <c r="II81" s="444">
        <v>100</v>
      </c>
      <c r="IJ81" s="444">
        <v>62.151972157772619</v>
      </c>
      <c r="IK81" s="444">
        <v>37.848027842227374</v>
      </c>
      <c r="IL81" s="444">
        <v>27.436194895591647</v>
      </c>
      <c r="IM81" s="444">
        <v>10.41183294663573</v>
      </c>
      <c r="IN81" s="444">
        <v>100</v>
      </c>
      <c r="IO81" s="444">
        <v>13.372090427922497</v>
      </c>
      <c r="IP81" s="444">
        <v>81.643821005899369</v>
      </c>
      <c r="IQ81" s="444">
        <v>56.199924715182092</v>
      </c>
      <c r="IR81" s="445">
        <v>25.443896290717284</v>
      </c>
      <c r="IS81" s="443">
        <f>Daten_Polit!AQ81</f>
        <v>6.7</v>
      </c>
      <c r="IT81" s="227">
        <f>Daten_Polit!AR81</f>
        <v>21.3</v>
      </c>
      <c r="IU81" s="227">
        <f>Daten_Polit!AS81</f>
        <v>3.2</v>
      </c>
      <c r="IV81" s="227">
        <f>Daten_Polit!AT81</f>
        <v>3.5</v>
      </c>
      <c r="IW81" s="227">
        <f>Daten_Polit!AU81</f>
        <v>2.8</v>
      </c>
      <c r="IX81" s="444" t="s">
        <v>820</v>
      </c>
      <c r="IY81" s="444" t="s">
        <v>820</v>
      </c>
      <c r="IZ81" s="444" t="s">
        <v>820</v>
      </c>
      <c r="JA81" s="444" t="s">
        <v>820</v>
      </c>
      <c r="JB81" s="444" t="s">
        <v>820</v>
      </c>
      <c r="JC81" s="444" t="s">
        <v>820</v>
      </c>
      <c r="JD81" s="444" t="s">
        <v>820</v>
      </c>
      <c r="JE81" s="444" t="s">
        <v>820</v>
      </c>
      <c r="JF81" s="444" t="s">
        <v>820</v>
      </c>
      <c r="JG81" s="444" t="s">
        <v>820</v>
      </c>
      <c r="JH81" s="444" t="s">
        <v>820</v>
      </c>
      <c r="JI81" s="444" t="s">
        <v>820</v>
      </c>
      <c r="JJ81" s="444" t="s">
        <v>820</v>
      </c>
      <c r="JK81" s="444" t="s">
        <v>820</v>
      </c>
      <c r="JL81" s="444" t="s">
        <v>820</v>
      </c>
      <c r="JM81" s="444" t="s">
        <v>820</v>
      </c>
      <c r="JN81" s="444" t="s">
        <v>820</v>
      </c>
      <c r="JO81" s="444" t="s">
        <v>820</v>
      </c>
      <c r="JP81" s="444" t="s">
        <v>820</v>
      </c>
      <c r="JQ81" s="444" t="s">
        <v>820</v>
      </c>
      <c r="JR81" s="444" t="s">
        <v>820</v>
      </c>
      <c r="JS81" s="444" t="s">
        <v>820</v>
      </c>
      <c r="JT81" s="444" t="s">
        <v>820</v>
      </c>
      <c r="JU81" s="444" t="s">
        <v>820</v>
      </c>
      <c r="JV81" s="444" t="s">
        <v>820</v>
      </c>
      <c r="JW81" s="444" t="s">
        <v>820</v>
      </c>
      <c r="JX81" s="444" t="s">
        <v>820</v>
      </c>
      <c r="JY81" s="444" t="s">
        <v>820</v>
      </c>
      <c r="JZ81" s="444" t="s">
        <v>820</v>
      </c>
      <c r="KA81" s="445" t="s">
        <v>820</v>
      </c>
    </row>
    <row r="82" spans="4:287" ht="12.65" customHeight="1" x14ac:dyDescent="0.2">
      <c r="D82" s="276"/>
      <c r="E82" s="3" t="str">
        <f>Daten_Polit!E82</f>
        <v>03405</v>
      </c>
      <c r="F82" s="229" t="str">
        <f>Daten_Polit!F82</f>
        <v>Wilhelmshaven, Stadt</v>
      </c>
      <c r="G82" s="246"/>
      <c r="H82" s="531">
        <f>Daten_Polit!H82</f>
        <v>12.3</v>
      </c>
      <c r="I82" s="532">
        <f>Daten_Polit!I82</f>
        <v>38</v>
      </c>
      <c r="J82" s="532">
        <f>Daten_Polit!J82</f>
        <v>6.7</v>
      </c>
      <c r="K82" s="532">
        <f>Daten_Polit!K82</f>
        <v>7.4</v>
      </c>
      <c r="L82" s="532">
        <f>Daten_Polit!L82</f>
        <v>3</v>
      </c>
      <c r="M82" s="308">
        <v>1.0534180838525002</v>
      </c>
      <c r="N82" s="308">
        <v>3.9373147910629589</v>
      </c>
      <c r="O82" s="308">
        <v>0.76705173424135686</v>
      </c>
      <c r="P82" s="308">
        <v>0.79896836417560646</v>
      </c>
      <c r="Q82" s="308">
        <v>0.51346721712207533</v>
      </c>
      <c r="R82" s="308">
        <v>5.133290451686678</v>
      </c>
      <c r="S82" s="308">
        <v>3.286267649631347</v>
      </c>
      <c r="T82" s="308">
        <v>7.6811035428179757</v>
      </c>
      <c r="U82" s="308">
        <v>7.3718096114050571</v>
      </c>
      <c r="V82" s="308">
        <v>11.889862327906913</v>
      </c>
      <c r="W82" s="308">
        <v>42.48652713372573</v>
      </c>
      <c r="X82" s="308">
        <v>43.902819848233385</v>
      </c>
      <c r="Y82" s="308">
        <v>40.593249526432921</v>
      </c>
      <c r="Z82" s="308">
        <v>41.473333949530613</v>
      </c>
      <c r="AA82" s="308">
        <v>28.616352201283018</v>
      </c>
      <c r="AB82" s="308">
        <v>100</v>
      </c>
      <c r="AC82" s="308">
        <v>18.978941624980354</v>
      </c>
      <c r="AD82" s="308">
        <v>77.086292291218911</v>
      </c>
      <c r="AE82" s="308">
        <v>65.04570665152373</v>
      </c>
      <c r="AF82" s="308">
        <v>12.040585639695188</v>
      </c>
      <c r="AG82" s="308">
        <v>100</v>
      </c>
      <c r="AH82" s="308">
        <v>58.696609423161597</v>
      </c>
      <c r="AI82" s="308">
        <v>41.303390576838403</v>
      </c>
      <c r="AJ82" s="308">
        <v>38.353148392778522</v>
      </c>
      <c r="AK82" s="308">
        <v>2.9502421840598854</v>
      </c>
      <c r="AL82" s="308">
        <v>100</v>
      </c>
      <c r="AM82" s="308">
        <v>10.563677109175417</v>
      </c>
      <c r="AN82" s="308">
        <v>83.109500193400791</v>
      </c>
      <c r="AO82" s="308">
        <v>73.818556219729643</v>
      </c>
      <c r="AP82" s="337">
        <v>9.2909439736711459</v>
      </c>
      <c r="AQ82" s="531">
        <f>Daten_Polit!M82</f>
        <v>11.9</v>
      </c>
      <c r="AR82" s="532">
        <f>Daten_Polit!N82</f>
        <v>37.299999999999997</v>
      </c>
      <c r="AS82" s="532">
        <f>Daten_Polit!O82</f>
        <v>6.2</v>
      </c>
      <c r="AT82" s="532">
        <f>Daten_Polit!P82</f>
        <v>6.8</v>
      </c>
      <c r="AU82" s="532">
        <f>Daten_Polit!Q82</f>
        <v>3.2</v>
      </c>
      <c r="AV82" s="308">
        <v>0.95089617576608576</v>
      </c>
      <c r="AW82" s="308">
        <v>3.2783705713764695</v>
      </c>
      <c r="AX82" s="308">
        <v>0.70141422666487574</v>
      </c>
      <c r="AY82" s="308">
        <v>0.7308972672459314</v>
      </c>
      <c r="AZ82" s="308">
        <v>0.47873860879097691</v>
      </c>
      <c r="BA82" s="308">
        <v>5.2440463024404629</v>
      </c>
      <c r="BB82" s="308">
        <v>3.4034002105196444</v>
      </c>
      <c r="BC82" s="308">
        <v>7.9842931937171286</v>
      </c>
      <c r="BD82" s="308">
        <v>7.7741200303872828</v>
      </c>
      <c r="BE82" s="308">
        <v>10.503946569520339</v>
      </c>
      <c r="BF82" s="308">
        <v>42.797891166496512</v>
      </c>
      <c r="BG82" s="308">
        <v>44.928372271896933</v>
      </c>
      <c r="BH82" s="308">
        <v>41.905568893286265</v>
      </c>
      <c r="BI82" s="308">
        <v>43.167416189698635</v>
      </c>
      <c r="BJ82" s="308">
        <v>27.16417910450798</v>
      </c>
      <c r="BK82" s="308">
        <v>100</v>
      </c>
      <c r="BL82" s="308">
        <v>19.223476812199372</v>
      </c>
      <c r="BM82" s="308">
        <v>77.417236467084322</v>
      </c>
      <c r="BN82" s="308">
        <v>64.834688809032713</v>
      </c>
      <c r="BO82" s="308">
        <v>12.582547658051624</v>
      </c>
      <c r="BP82" s="308">
        <v>100</v>
      </c>
      <c r="BQ82" s="308">
        <v>59.673337934207503</v>
      </c>
      <c r="BR82" s="308">
        <v>40.326662065792497</v>
      </c>
      <c r="BS82" s="308">
        <v>37.083045778697951</v>
      </c>
      <c r="BT82" s="308">
        <v>3.243616287094548</v>
      </c>
      <c r="BU82" s="308">
        <v>100</v>
      </c>
      <c r="BV82" s="308">
        <v>11.127967537751905</v>
      </c>
      <c r="BW82" s="308">
        <v>83.556925499334085</v>
      </c>
      <c r="BX82" s="308">
        <v>73.787234304037682</v>
      </c>
      <c r="BY82" s="312">
        <v>9.769691195296403</v>
      </c>
      <c r="BZ82" s="531">
        <f>Daten_Polit!R82</f>
        <v>11.4</v>
      </c>
      <c r="CA82" s="532">
        <f>Daten_Polit!S82</f>
        <v>34.9</v>
      </c>
      <c r="CB82" s="532">
        <f>Daten_Polit!T82</f>
        <v>6.1</v>
      </c>
      <c r="CC82" s="532">
        <f>Daten_Polit!U82</f>
        <v>6.5</v>
      </c>
      <c r="CD82" s="532">
        <f>Daten_Polit!V82</f>
        <v>3.6</v>
      </c>
      <c r="CE82" s="309">
        <v>0.96595761988042472</v>
      </c>
      <c r="CF82" s="309">
        <v>3.4362518775128921</v>
      </c>
      <c r="CG82" s="309">
        <v>0.69434877946827511</v>
      </c>
      <c r="CH82" s="309">
        <v>0.70264361976148915</v>
      </c>
      <c r="CI82" s="309">
        <v>0.63262575572155733</v>
      </c>
      <c r="CJ82" s="309">
        <v>5.1344557019882293</v>
      </c>
      <c r="CK82" s="309">
        <v>3.5656865197041183</v>
      </c>
      <c r="CL82" s="309">
        <v>7.9456483305551355</v>
      </c>
      <c r="CM82" s="309">
        <v>7.6965947723346151</v>
      </c>
      <c r="CN82" s="309">
        <v>10.355987055016183</v>
      </c>
      <c r="CO82" s="309">
        <v>41.683451305364564</v>
      </c>
      <c r="CP82" s="309">
        <v>47.917186330755065</v>
      </c>
      <c r="CQ82" s="309">
        <v>39.677698134311427</v>
      </c>
      <c r="CR82" s="309">
        <v>41.375245579568713</v>
      </c>
      <c r="CS82" s="309">
        <v>23.383620689671687</v>
      </c>
      <c r="CT82" s="309">
        <v>100</v>
      </c>
      <c r="CU82" s="309">
        <v>18.954552117335027</v>
      </c>
      <c r="CV82" s="309">
        <v>77.627290454427524</v>
      </c>
      <c r="CW82" s="309">
        <v>64.960549058107759</v>
      </c>
      <c r="CX82" s="309">
        <v>12.666741396319772</v>
      </c>
      <c r="CY82" s="309">
        <v>100</v>
      </c>
      <c r="CZ82" s="309">
        <v>58.521717043434087</v>
      </c>
      <c r="DA82" s="309">
        <v>41.478282956565913</v>
      </c>
      <c r="DB82" s="309">
        <v>37.617475234950469</v>
      </c>
      <c r="DC82" s="309">
        <v>3.8608077216154433</v>
      </c>
      <c r="DD82" s="309">
        <v>100</v>
      </c>
      <c r="DE82" s="309">
        <v>11.257157687524892</v>
      </c>
      <c r="DF82" s="309">
        <v>83.406689060756705</v>
      </c>
      <c r="DG82" s="309">
        <v>73.525708333464593</v>
      </c>
      <c r="DH82" s="313">
        <v>9.8809807272921244</v>
      </c>
      <c r="DI82" s="565">
        <f>Daten_Polit!W82</f>
        <v>10.7</v>
      </c>
      <c r="DJ82" s="532">
        <f>Daten_Polit!X82</f>
        <v>35.299999999999997</v>
      </c>
      <c r="DK82" s="532">
        <f>Daten_Polit!Y82</f>
        <v>5.0999999999999996</v>
      </c>
      <c r="DL82" s="532">
        <f>Daten_Polit!Z82</f>
        <v>5.5</v>
      </c>
      <c r="DM82" s="532">
        <f>Daten_Polit!AA82</f>
        <v>3</v>
      </c>
      <c r="DN82" s="309">
        <v>0.88053559851281449</v>
      </c>
      <c r="DO82" s="309">
        <v>3.505208568116573</v>
      </c>
      <c r="DP82" s="309">
        <v>0.55975865543966652</v>
      </c>
      <c r="DQ82" s="309">
        <v>0.57263825672792601</v>
      </c>
      <c r="DR82" s="309">
        <v>0.46903408589623452</v>
      </c>
      <c r="DS82" s="309">
        <v>5.5202388447712529</v>
      </c>
      <c r="DT82" s="309">
        <v>4.1089252834576993</v>
      </c>
      <c r="DU82" s="309">
        <v>7.8846364732976832</v>
      </c>
      <c r="DV82" s="309">
        <v>7.6185272870758212</v>
      </c>
      <c r="DW82" s="309">
        <v>10.368271954676571</v>
      </c>
      <c r="DX82" s="309">
        <v>41.393718280575719</v>
      </c>
      <c r="DY82" s="309">
        <v>42.780887062857325</v>
      </c>
      <c r="DZ82" s="309">
        <v>39.10259948120229</v>
      </c>
      <c r="EA82" s="309">
        <v>40.90353343929231</v>
      </c>
      <c r="EB82" s="309">
        <v>22.373651334446336</v>
      </c>
      <c r="EC82" s="309">
        <v>100</v>
      </c>
      <c r="ED82" s="309">
        <v>19.77220085469618</v>
      </c>
      <c r="EE82" s="309">
        <v>76.836762668882969</v>
      </c>
      <c r="EF82" s="309">
        <v>63.962581364810966</v>
      </c>
      <c r="EG82" s="309">
        <v>12.874181304071994</v>
      </c>
      <c r="EH82" s="309">
        <v>100</v>
      </c>
      <c r="EI82" s="309">
        <v>63.058589870903667</v>
      </c>
      <c r="EJ82" s="309">
        <v>36.941410129096333</v>
      </c>
      <c r="EK82" s="309">
        <v>33.167825223435955</v>
      </c>
      <c r="EL82" s="309">
        <v>3.7735849056603779</v>
      </c>
      <c r="EM82" s="309">
        <v>100</v>
      </c>
      <c r="EN82" s="309">
        <v>11.880291340431503</v>
      </c>
      <c r="EO82" s="309">
        <v>82.911912843270301</v>
      </c>
      <c r="EP82" s="309">
        <v>72.604679351647235</v>
      </c>
      <c r="EQ82" s="367">
        <v>10.307233491623069</v>
      </c>
      <c r="ER82" s="531">
        <f>Daten_Polit!AB82</f>
        <v>10.3</v>
      </c>
      <c r="ES82" s="532">
        <f>Daten_Polit!AC82</f>
        <v>33.299999999999997</v>
      </c>
      <c r="ET82" s="532">
        <f>Daten_Polit!AD82</f>
        <v>5</v>
      </c>
      <c r="EU82" s="532">
        <f>Daten_Polit!AE82</f>
        <v>5.4</v>
      </c>
      <c r="EV82" s="532">
        <f>Daten_Polit!AF82</f>
        <v>3.1</v>
      </c>
      <c r="EW82" s="309">
        <v>0.91575452135338742</v>
      </c>
      <c r="EX82" s="309">
        <v>3.6472260036994824</v>
      </c>
      <c r="EY82" s="309">
        <v>0.56231842799033671</v>
      </c>
      <c r="EZ82" s="309">
        <v>0.56238695514928183</v>
      </c>
      <c r="FA82" s="309">
        <v>0.56185060565982092</v>
      </c>
      <c r="FB82" s="309">
        <v>5.4858118376949188</v>
      </c>
      <c r="FC82" s="309">
        <v>4.3246641519422937</v>
      </c>
      <c r="FD82" s="309">
        <v>7.4560664757733983</v>
      </c>
      <c r="FE82" s="309">
        <v>7.2528160200248495</v>
      </c>
      <c r="FF82" s="309">
        <v>9.2299290005481662</v>
      </c>
      <c r="FG82" s="309">
        <v>40.390886287622571</v>
      </c>
      <c r="FH82" s="309">
        <v>42.490026595742783</v>
      </c>
      <c r="FI82" s="309">
        <v>36.835585585581079</v>
      </c>
      <c r="FJ82" s="309">
        <v>38.630377524142439</v>
      </c>
      <c r="FK82" s="309">
        <v>21.058434399091279</v>
      </c>
      <c r="FL82" s="309">
        <v>100</v>
      </c>
      <c r="FM82" s="309">
        <v>20.236408276437441</v>
      </c>
      <c r="FN82" s="309">
        <v>76.288629621694113</v>
      </c>
      <c r="FO82" s="309">
        <v>63.017681749024604</v>
      </c>
      <c r="FP82" s="309">
        <v>13.270947872669511</v>
      </c>
      <c r="FQ82" s="309">
        <v>100</v>
      </c>
      <c r="FR82" s="309">
        <v>63.788788788788786</v>
      </c>
      <c r="FS82" s="309">
        <v>36.2112112112112</v>
      </c>
      <c r="FT82" s="309">
        <v>32.257257257257251</v>
      </c>
      <c r="FU82" s="309">
        <v>3.953953953953953</v>
      </c>
      <c r="FV82" s="309">
        <v>100</v>
      </c>
      <c r="FW82" s="309">
        <v>12.423679469156372</v>
      </c>
      <c r="FX82" s="309">
        <v>82.272753320827078</v>
      </c>
      <c r="FY82" s="309">
        <v>71.761103446150969</v>
      </c>
      <c r="FZ82" s="313">
        <v>10.511649874676111</v>
      </c>
      <c r="GA82" s="570">
        <f>Daten_Polit!AG82</f>
        <v>11.8</v>
      </c>
      <c r="GB82" s="571">
        <f>Daten_Polit!AH82</f>
        <v>37.4</v>
      </c>
      <c r="GC82" s="571">
        <f>Daten_Polit!AI82</f>
        <v>5.6</v>
      </c>
      <c r="GD82" s="571">
        <f>Daten_Polit!AJ82</f>
        <v>6</v>
      </c>
      <c r="GE82" s="571">
        <f>Daten_Polit!AK82</f>
        <v>3.3</v>
      </c>
      <c r="GF82" s="444">
        <v>0.90763272172450205</v>
      </c>
      <c r="GG82" s="444">
        <v>3.6794157577077296</v>
      </c>
      <c r="GH82" s="444">
        <v>0.5437355049806224</v>
      </c>
      <c r="GI82" s="444">
        <v>0.55556189251383592</v>
      </c>
      <c r="GJ82" s="444">
        <v>0.46604405655733727</v>
      </c>
      <c r="GK82" s="444">
        <v>4.411410353839563</v>
      </c>
      <c r="GL82" s="444">
        <v>3.3317854655212837</v>
      </c>
      <c r="GM82" s="444">
        <v>6.314439599897538</v>
      </c>
      <c r="GN82" s="444">
        <v>6.1921626870788566</v>
      </c>
      <c r="GO82" s="444">
        <v>7.3906485671191557</v>
      </c>
      <c r="GP82" s="444">
        <v>39.149356348742117</v>
      </c>
      <c r="GQ82" s="444">
        <v>40.882824121754204</v>
      </c>
      <c r="GR82" s="444">
        <v>36.078451246704397</v>
      </c>
      <c r="GS82" s="444">
        <v>37.369342900730274</v>
      </c>
      <c r="GT82" s="444">
        <v>24.840137727471749</v>
      </c>
      <c r="GU82" s="444">
        <v>100</v>
      </c>
      <c r="GV82" s="444">
        <v>20.886131867404277</v>
      </c>
      <c r="GW82" s="444">
        <v>75.307707053119927</v>
      </c>
      <c r="GX82" s="444">
        <v>61.888909074868778</v>
      </c>
      <c r="GY82" s="444">
        <v>13.418797978251144</v>
      </c>
      <c r="GZ82" s="444">
        <v>100</v>
      </c>
      <c r="HA82" s="444">
        <v>64.841025641025638</v>
      </c>
      <c r="HB82" s="444">
        <v>35.158974358974362</v>
      </c>
      <c r="HC82" s="444">
        <v>31.425641025641028</v>
      </c>
      <c r="HD82" s="444">
        <v>3.7333333333333338</v>
      </c>
      <c r="HE82" s="444">
        <v>100</v>
      </c>
      <c r="HF82" s="444">
        <v>12.613132975273157</v>
      </c>
      <c r="HG82" s="444">
        <v>81.5733229536811</v>
      </c>
      <c r="HH82" s="444">
        <v>70.79650156033307</v>
      </c>
      <c r="HI82" s="445">
        <v>10.776821393348035</v>
      </c>
      <c r="HJ82" s="570">
        <f>Daten_Polit!AL82</f>
        <v>10.9</v>
      </c>
      <c r="HK82" s="571">
        <f>Daten_Polit!AM82</f>
        <v>33.700000000000003</v>
      </c>
      <c r="HL82" s="571">
        <f>Daten_Polit!AN82</f>
        <v>5.0999999999999996</v>
      </c>
      <c r="HM82" s="571">
        <f>Daten_Polit!AO82</f>
        <v>5.7</v>
      </c>
      <c r="HN82" s="571">
        <f>Daten_Polit!AP82</f>
        <v>2.7</v>
      </c>
      <c r="HO82" s="444">
        <v>0.78478497724796514</v>
      </c>
      <c r="HP82" s="444">
        <v>3.1018176262994372</v>
      </c>
      <c r="HQ82" s="444">
        <v>0.457560017027416</v>
      </c>
      <c r="HR82" s="444">
        <v>0.47006346563010831</v>
      </c>
      <c r="HS82" s="444">
        <v>0.38032725015311636</v>
      </c>
      <c r="HT82" s="444">
        <v>5.0001941069140496</v>
      </c>
      <c r="HU82" s="444">
        <v>4.0113660409298388</v>
      </c>
      <c r="HV82" s="444">
        <v>6.7744210012473438</v>
      </c>
      <c r="HW82" s="444">
        <v>6.4749925127283614</v>
      </c>
      <c r="HX82" s="444">
        <v>9.6440872560253403</v>
      </c>
      <c r="HY82" s="444">
        <v>48.733216348903156</v>
      </c>
      <c r="HZ82" s="444">
        <v>50.920923379172997</v>
      </c>
      <c r="IA82" s="444">
        <v>44.805159014497171</v>
      </c>
      <c r="IB82" s="444">
        <v>45.835359922177879</v>
      </c>
      <c r="IC82" s="444">
        <v>34.808259587044247</v>
      </c>
      <c r="ID82" s="444">
        <v>100</v>
      </c>
      <c r="IE82" s="444">
        <v>20.320632883540686</v>
      </c>
      <c r="IF82" s="444">
        <v>75.871588472865483</v>
      </c>
      <c r="IG82" s="444">
        <v>62.116175536462158</v>
      </c>
      <c r="IH82" s="444">
        <v>13.755412936403316</v>
      </c>
      <c r="II82" s="444">
        <v>100</v>
      </c>
      <c r="IJ82" s="444">
        <v>64.435445450214388</v>
      </c>
      <c r="IK82" s="444">
        <v>35.564554549785612</v>
      </c>
      <c r="IL82" s="444">
        <v>32.324916626965219</v>
      </c>
      <c r="IM82" s="444">
        <v>3.2396379228203909</v>
      </c>
      <c r="IN82" s="444">
        <v>100</v>
      </c>
      <c r="IO82" s="444">
        <v>13.347752646551442</v>
      </c>
      <c r="IP82" s="444">
        <v>81.030251583404336</v>
      </c>
      <c r="IQ82" s="444">
        <v>69.739853603604317</v>
      </c>
      <c r="IR82" s="445">
        <v>11.290397979800021</v>
      </c>
      <c r="IS82" s="443">
        <f>Daten_Polit!AQ82</f>
        <v>10.4</v>
      </c>
      <c r="IT82" s="227">
        <f>Daten_Polit!AR82</f>
        <v>32.6</v>
      </c>
      <c r="IU82" s="227">
        <f>Daten_Polit!AS82</f>
        <v>4.9000000000000004</v>
      </c>
      <c r="IV82" s="227">
        <f>Daten_Polit!AT82</f>
        <v>5.3</v>
      </c>
      <c r="IW82" s="227">
        <f>Daten_Polit!AU82</f>
        <v>2.7</v>
      </c>
      <c r="IX82" s="444" t="s">
        <v>820</v>
      </c>
      <c r="IY82" s="444" t="s">
        <v>820</v>
      </c>
      <c r="IZ82" s="444" t="s">
        <v>820</v>
      </c>
      <c r="JA82" s="444" t="s">
        <v>820</v>
      </c>
      <c r="JB82" s="444" t="s">
        <v>820</v>
      </c>
      <c r="JC82" s="444" t="s">
        <v>820</v>
      </c>
      <c r="JD82" s="444" t="s">
        <v>820</v>
      </c>
      <c r="JE82" s="444" t="s">
        <v>820</v>
      </c>
      <c r="JF82" s="444" t="s">
        <v>820</v>
      </c>
      <c r="JG82" s="444" t="s">
        <v>820</v>
      </c>
      <c r="JH82" s="444" t="s">
        <v>820</v>
      </c>
      <c r="JI82" s="444" t="s">
        <v>820</v>
      </c>
      <c r="JJ82" s="444" t="s">
        <v>820</v>
      </c>
      <c r="JK82" s="444" t="s">
        <v>820</v>
      </c>
      <c r="JL82" s="444" t="s">
        <v>820</v>
      </c>
      <c r="JM82" s="444" t="s">
        <v>820</v>
      </c>
      <c r="JN82" s="444" t="s">
        <v>820</v>
      </c>
      <c r="JO82" s="444" t="s">
        <v>820</v>
      </c>
      <c r="JP82" s="444" t="s">
        <v>820</v>
      </c>
      <c r="JQ82" s="444" t="s">
        <v>820</v>
      </c>
      <c r="JR82" s="444" t="s">
        <v>820</v>
      </c>
      <c r="JS82" s="444" t="s">
        <v>820</v>
      </c>
      <c r="JT82" s="444" t="s">
        <v>820</v>
      </c>
      <c r="JU82" s="444" t="s">
        <v>820</v>
      </c>
      <c r="JV82" s="444" t="s">
        <v>820</v>
      </c>
      <c r="JW82" s="444" t="s">
        <v>820</v>
      </c>
      <c r="JX82" s="444" t="s">
        <v>820</v>
      </c>
      <c r="JY82" s="444" t="s">
        <v>820</v>
      </c>
      <c r="JZ82" s="444" t="s">
        <v>820</v>
      </c>
      <c r="KA82" s="445" t="s">
        <v>820</v>
      </c>
    </row>
    <row r="83" spans="4:287" ht="12.65" customHeight="1" x14ac:dyDescent="0.2">
      <c r="D83" s="276"/>
      <c r="E83" s="3" t="str">
        <f>Daten_Polit!E83</f>
        <v>03451</v>
      </c>
      <c r="F83" s="229" t="str">
        <f>Daten_Polit!F83</f>
        <v>Ammerland</v>
      </c>
      <c r="G83" s="246"/>
      <c r="H83" s="531">
        <f>Daten_Polit!H83</f>
        <v>4.3</v>
      </c>
      <c r="I83" s="532">
        <f>Daten_Polit!I83</f>
        <v>13</v>
      </c>
      <c r="J83" s="532">
        <f>Daten_Polit!J83</f>
        <v>3.2</v>
      </c>
      <c r="K83" s="532">
        <f>Daten_Polit!K83</f>
        <v>3.4</v>
      </c>
      <c r="L83" s="532">
        <f>Daten_Polit!L83</f>
        <v>1.9</v>
      </c>
      <c r="M83" s="308">
        <v>0.68345056008336125</v>
      </c>
      <c r="N83" s="308">
        <v>2.3472938572531179</v>
      </c>
      <c r="O83" s="308">
        <v>0.57173332987137893</v>
      </c>
      <c r="P83" s="308">
        <v>0.58840459808434009</v>
      </c>
      <c r="Q83" s="308">
        <v>0.44192001984003371</v>
      </c>
      <c r="R83" s="308">
        <v>10.976203517740855</v>
      </c>
      <c r="S83" s="308">
        <v>7.9065743944639433</v>
      </c>
      <c r="T83" s="308">
        <v>12.487325086189161</v>
      </c>
      <c r="U83" s="308">
        <v>12.476222446010967</v>
      </c>
      <c r="V83" s="308">
        <v>12.594594594591873</v>
      </c>
      <c r="W83" s="308">
        <v>29.562848221392997</v>
      </c>
      <c r="X83" s="308">
        <v>33.393751078891768</v>
      </c>
      <c r="Y83" s="308">
        <v>27.982191290105028</v>
      </c>
      <c r="Z83" s="308">
        <v>27.808211441801046</v>
      </c>
      <c r="AA83" s="308">
        <v>29.661941112307449</v>
      </c>
      <c r="AB83" s="308">
        <v>100</v>
      </c>
      <c r="AC83" s="308">
        <v>12.055914432106652</v>
      </c>
      <c r="AD83" s="308">
        <v>83.945537370874717</v>
      </c>
      <c r="AE83" s="308">
        <v>70.835462571113169</v>
      </c>
      <c r="AF83" s="308">
        <v>13.110074799761549</v>
      </c>
      <c r="AG83" s="308">
        <v>100</v>
      </c>
      <c r="AH83" s="308">
        <v>36.476316954404602</v>
      </c>
      <c r="AI83" s="308">
        <v>63.523683045595391</v>
      </c>
      <c r="AJ83" s="308">
        <v>57.370517928286858</v>
      </c>
      <c r="AK83" s="308">
        <v>6.1531651173085438</v>
      </c>
      <c r="AL83" s="308">
        <v>100</v>
      </c>
      <c r="AM83" s="308">
        <v>8.1476658313496486</v>
      </c>
      <c r="AN83" s="308">
        <v>86.089243848230566</v>
      </c>
      <c r="AO83" s="308">
        <v>76.291510246190668</v>
      </c>
      <c r="AP83" s="337">
        <v>9.7977336020399051</v>
      </c>
      <c r="AQ83" s="531">
        <f>Daten_Polit!M83</f>
        <v>4.3</v>
      </c>
      <c r="AR83" s="532">
        <f>Daten_Polit!N83</f>
        <v>13.8</v>
      </c>
      <c r="AS83" s="532">
        <f>Daten_Polit!O83</f>
        <v>3.2</v>
      </c>
      <c r="AT83" s="532">
        <f>Daten_Polit!P83</f>
        <v>3.4</v>
      </c>
      <c r="AU83" s="532">
        <f>Daten_Polit!Q83</f>
        <v>2</v>
      </c>
      <c r="AV83" s="308">
        <v>0.65950422966958466</v>
      </c>
      <c r="AW83" s="308">
        <v>2.1402292417950646</v>
      </c>
      <c r="AX83" s="308">
        <v>0.55428147978284548</v>
      </c>
      <c r="AY83" s="308">
        <v>0.57616800159541437</v>
      </c>
      <c r="AZ83" s="308">
        <v>0.388277292370385</v>
      </c>
      <c r="BA83" s="308">
        <v>10.377414917160117</v>
      </c>
      <c r="BB83" s="308">
        <v>7.2483221476512494</v>
      </c>
      <c r="BC83" s="308">
        <v>12.437421777221527</v>
      </c>
      <c r="BD83" s="308">
        <v>12.309116149930304</v>
      </c>
      <c r="BE83" s="308">
        <v>13.612288135596105</v>
      </c>
      <c r="BF83" s="308">
        <v>26.266444431214076</v>
      </c>
      <c r="BG83" s="308">
        <v>30.227482582049863</v>
      </c>
      <c r="BH83" s="308">
        <v>25.687881793975372</v>
      </c>
      <c r="BI83" s="308">
        <v>26.271579191289536</v>
      </c>
      <c r="BJ83" s="308">
        <v>20.359598096228524</v>
      </c>
      <c r="BK83" s="308">
        <v>100</v>
      </c>
      <c r="BL83" s="308">
        <v>12.483684793493264</v>
      </c>
      <c r="BM83" s="308">
        <v>84.115695345113267</v>
      </c>
      <c r="BN83" s="308">
        <v>70.6264919376205</v>
      </c>
      <c r="BO83" s="308">
        <v>13.489203407492766</v>
      </c>
      <c r="BP83" s="308">
        <v>100</v>
      </c>
      <c r="BQ83" s="308">
        <v>37.881958978652158</v>
      </c>
      <c r="BR83" s="308">
        <v>62.11804102134785</v>
      </c>
      <c r="BS83" s="308">
        <v>55.253244035161153</v>
      </c>
      <c r="BT83" s="308">
        <v>6.8647969861866889</v>
      </c>
      <c r="BU83" s="308">
        <v>100</v>
      </c>
      <c r="BV83" s="308">
        <v>8.3444660346338413</v>
      </c>
      <c r="BW83" s="308">
        <v>86.763412646062946</v>
      </c>
      <c r="BX83" s="308">
        <v>76.65674302283702</v>
      </c>
      <c r="BY83" s="312">
        <v>10.106669623225917</v>
      </c>
      <c r="BZ83" s="531">
        <f>Daten_Polit!R83</f>
        <v>4.3</v>
      </c>
      <c r="CA83" s="532">
        <f>Daten_Polit!S83</f>
        <v>13.8</v>
      </c>
      <c r="CB83" s="532">
        <f>Daten_Polit!T83</f>
        <v>3.1</v>
      </c>
      <c r="CC83" s="532">
        <f>Daten_Polit!U83</f>
        <v>3.3</v>
      </c>
      <c r="CD83" s="532">
        <f>Daten_Polit!V83</f>
        <v>1.9</v>
      </c>
      <c r="CE83" s="309">
        <v>0.63504378497589853</v>
      </c>
      <c r="CF83" s="309">
        <v>2.0800999948646512</v>
      </c>
      <c r="CG83" s="309">
        <v>0.53131737417632408</v>
      </c>
      <c r="CH83" s="309">
        <v>0.55121350809026992</v>
      </c>
      <c r="CI83" s="309">
        <v>0.38991816081615505</v>
      </c>
      <c r="CJ83" s="309">
        <v>10.445174783387982</v>
      </c>
      <c r="CK83" s="309">
        <v>7.2539722152899095</v>
      </c>
      <c r="CL83" s="309">
        <v>12.67567124186553</v>
      </c>
      <c r="CM83" s="309">
        <v>12.819578551041477</v>
      </c>
      <c r="CN83" s="309">
        <v>11.373626373623875</v>
      </c>
      <c r="CO83" s="309">
        <v>25.951099215059692</v>
      </c>
      <c r="CP83" s="309">
        <v>30.697095435683625</v>
      </c>
      <c r="CQ83" s="309">
        <v>25.556226995545227</v>
      </c>
      <c r="CR83" s="309">
        <v>25.992669517406817</v>
      </c>
      <c r="CS83" s="309">
        <v>21.658483360589194</v>
      </c>
      <c r="CT83" s="309">
        <v>100</v>
      </c>
      <c r="CU83" s="309">
        <v>12.50033728118887</v>
      </c>
      <c r="CV83" s="309">
        <v>84.092489695834502</v>
      </c>
      <c r="CW83" s="309">
        <v>70.374988280441386</v>
      </c>
      <c r="CX83" s="309">
        <v>13.717501415393116</v>
      </c>
      <c r="CY83" s="309">
        <v>100</v>
      </c>
      <c r="CZ83" s="309">
        <v>39.134125636672323</v>
      </c>
      <c r="DA83" s="309">
        <v>60.865874363327677</v>
      </c>
      <c r="DB83" s="309">
        <v>54.329371816638371</v>
      </c>
      <c r="DC83" s="309">
        <v>6.5365025466893041</v>
      </c>
      <c r="DD83" s="309">
        <v>100</v>
      </c>
      <c r="DE83" s="309">
        <v>8.3637282841393681</v>
      </c>
      <c r="DF83" s="309">
        <v>86.778617785988416</v>
      </c>
      <c r="DG83" s="309">
        <v>76.074285457028296</v>
      </c>
      <c r="DH83" s="313">
        <v>10.704332328960129</v>
      </c>
      <c r="DI83" s="565">
        <f>Daten_Polit!W83</f>
        <v>3.8</v>
      </c>
      <c r="DJ83" s="532">
        <f>Daten_Polit!X83</f>
        <v>12.5</v>
      </c>
      <c r="DK83" s="532">
        <f>Daten_Polit!Y83</f>
        <v>2.7</v>
      </c>
      <c r="DL83" s="532">
        <f>Daten_Polit!Z83</f>
        <v>2.8</v>
      </c>
      <c r="DM83" s="532">
        <f>Daten_Polit!AA83</f>
        <v>1.8</v>
      </c>
      <c r="DN83" s="309">
        <v>0.5805802648273154</v>
      </c>
      <c r="DO83" s="309">
        <v>2.0765942639839903</v>
      </c>
      <c r="DP83" s="309">
        <v>0.46401320528755713</v>
      </c>
      <c r="DQ83" s="309">
        <v>0.48646396005080283</v>
      </c>
      <c r="DR83" s="309">
        <v>0.31065816672581753</v>
      </c>
      <c r="DS83" s="309">
        <v>11.161142932821095</v>
      </c>
      <c r="DT83" s="309">
        <v>8.562819117770438</v>
      </c>
      <c r="DU83" s="309">
        <v>12.872841444270017</v>
      </c>
      <c r="DV83" s="309">
        <v>13.006327049768782</v>
      </c>
      <c r="DW83" s="309">
        <v>11.777301927192338</v>
      </c>
      <c r="DX83" s="309">
        <v>24.631789403533471</v>
      </c>
      <c r="DY83" s="309">
        <v>26.753684210527219</v>
      </c>
      <c r="DZ83" s="309">
        <v>23.606154566197795</v>
      </c>
      <c r="EA83" s="309">
        <v>23.826714801444666</v>
      </c>
      <c r="EB83" s="309">
        <v>21.797631862222129</v>
      </c>
      <c r="EC83" s="309">
        <v>100</v>
      </c>
      <c r="ED83" s="309">
        <v>12.404869547057352</v>
      </c>
      <c r="EE83" s="309">
        <v>84.243180307017852</v>
      </c>
      <c r="EF83" s="309">
        <v>70.27283779815204</v>
      </c>
      <c r="EG83" s="309">
        <v>13.970342508865807</v>
      </c>
      <c r="EH83" s="309">
        <v>100</v>
      </c>
      <c r="EI83" s="309">
        <v>40.523175768701243</v>
      </c>
      <c r="EJ83" s="309">
        <v>59.47682423129875</v>
      </c>
      <c r="EK83" s="309">
        <v>53.051858650757225</v>
      </c>
      <c r="EL83" s="309">
        <v>6.4249655805415333</v>
      </c>
      <c r="EM83" s="309">
        <v>100</v>
      </c>
      <c r="EN83" s="309">
        <v>8.5791963032373246</v>
      </c>
      <c r="EO83" s="309">
        <v>86.727093520748539</v>
      </c>
      <c r="EP83" s="309">
        <v>75.651868574298078</v>
      </c>
      <c r="EQ83" s="367">
        <v>11.075224946450465</v>
      </c>
      <c r="ER83" s="531">
        <f>Daten_Polit!AB83</f>
        <v>3.6</v>
      </c>
      <c r="ES83" s="532">
        <f>Daten_Polit!AC83</f>
        <v>12.8</v>
      </c>
      <c r="ET83" s="532">
        <f>Daten_Polit!AD83</f>
        <v>2.4</v>
      </c>
      <c r="EU83" s="532">
        <f>Daten_Polit!AE83</f>
        <v>2.5</v>
      </c>
      <c r="EV83" s="532">
        <f>Daten_Polit!AF83</f>
        <v>1.8</v>
      </c>
      <c r="EW83" s="309">
        <v>0.56229531832506019</v>
      </c>
      <c r="EX83" s="309">
        <v>2.2214048068558685</v>
      </c>
      <c r="EY83" s="309">
        <v>0.42627382162046706</v>
      </c>
      <c r="EZ83" s="309">
        <v>0.43315172658815998</v>
      </c>
      <c r="FA83" s="309">
        <v>0.38173421689774573</v>
      </c>
      <c r="FB83" s="309">
        <v>10.824330426928672</v>
      </c>
      <c r="FC83" s="309">
        <v>8.5323092335946384</v>
      </c>
      <c r="FD83" s="309">
        <v>12.634564558757171</v>
      </c>
      <c r="FE83" s="309">
        <v>12.718167759040067</v>
      </c>
      <c r="FF83" s="309">
        <v>12.047569803513539</v>
      </c>
      <c r="FG83" s="309">
        <v>24.132197048430683</v>
      </c>
      <c r="FH83" s="309">
        <v>23.97946509894431</v>
      </c>
      <c r="FI83" s="309">
        <v>25.140858752671459</v>
      </c>
      <c r="FJ83" s="309">
        <v>26.094687708379638</v>
      </c>
      <c r="FK83" s="309">
        <v>18.518518518518519</v>
      </c>
      <c r="FL83" s="309">
        <v>100</v>
      </c>
      <c r="FM83" s="309">
        <v>12.510073234801272</v>
      </c>
      <c r="FN83" s="309">
        <v>84.078271588503611</v>
      </c>
      <c r="FO83" s="309">
        <v>69.503463929622015</v>
      </c>
      <c r="FP83" s="309">
        <v>14.574807658881594</v>
      </c>
      <c r="FQ83" s="309">
        <v>100</v>
      </c>
      <c r="FR83" s="309">
        <v>44.172086043021515</v>
      </c>
      <c r="FS83" s="309">
        <v>55.827913956978477</v>
      </c>
      <c r="FT83" s="309">
        <v>48.424212106053027</v>
      </c>
      <c r="FU83" s="309">
        <v>7.4037018509254633</v>
      </c>
      <c r="FV83" s="309">
        <v>100</v>
      </c>
      <c r="FW83" s="309">
        <v>8.7002113380853014</v>
      </c>
      <c r="FX83" s="309">
        <v>86.570740856514192</v>
      </c>
      <c r="FY83" s="309">
        <v>74.990535354945919</v>
      </c>
      <c r="FZ83" s="313">
        <v>11.580205501568281</v>
      </c>
      <c r="GA83" s="570">
        <f>Daten_Polit!AG83</f>
        <v>4.0999999999999996</v>
      </c>
      <c r="GB83" s="571">
        <f>Daten_Polit!AH83</f>
        <v>15.1</v>
      </c>
      <c r="GC83" s="571">
        <f>Daten_Polit!AI83</f>
        <v>2.7</v>
      </c>
      <c r="GD83" s="571">
        <f>Daten_Polit!AJ83</f>
        <v>2.8</v>
      </c>
      <c r="GE83" s="571">
        <f>Daten_Polit!AK83</f>
        <v>2.1</v>
      </c>
      <c r="GF83" s="444">
        <v>0.5353784314124892</v>
      </c>
      <c r="GG83" s="444">
        <v>2.2248884966628499</v>
      </c>
      <c r="GH83" s="444">
        <v>0.40153726617003616</v>
      </c>
      <c r="GI83" s="444">
        <v>0.41032349952201075</v>
      </c>
      <c r="GJ83" s="444">
        <v>0.34724803724345399</v>
      </c>
      <c r="GK83" s="444">
        <v>9.0198691543495162</v>
      </c>
      <c r="GL83" s="444">
        <v>7.0270270270270272</v>
      </c>
      <c r="GM83" s="444">
        <v>10.797303579730359</v>
      </c>
      <c r="GN83" s="444">
        <v>10.86636314943731</v>
      </c>
      <c r="GO83" s="444">
        <v>10.343309859156749</v>
      </c>
      <c r="GP83" s="444">
        <v>23.213100910788071</v>
      </c>
      <c r="GQ83" s="444">
        <v>25.710549858918846</v>
      </c>
      <c r="GR83" s="444">
        <v>21.384881708017971</v>
      </c>
      <c r="GS83" s="444">
        <v>22.463237740365365</v>
      </c>
      <c r="GT83" s="444">
        <v>14.341590612777052</v>
      </c>
      <c r="GU83" s="444">
        <v>100</v>
      </c>
      <c r="GV83" s="444">
        <v>12.337231668241214</v>
      </c>
      <c r="GW83" s="444">
        <v>83.723514001406301</v>
      </c>
      <c r="GX83" s="444">
        <v>68.368561208331059</v>
      </c>
      <c r="GY83" s="444">
        <v>15.354952793075247</v>
      </c>
      <c r="GZ83" s="444">
        <v>100</v>
      </c>
      <c r="HA83" s="444">
        <v>46.253328261696467</v>
      </c>
      <c r="HB83" s="444">
        <v>53.746671738303533</v>
      </c>
      <c r="HC83" s="444">
        <v>46.13921643210346</v>
      </c>
      <c r="HD83" s="444">
        <v>7.607455306200074</v>
      </c>
      <c r="HE83" s="444">
        <v>100</v>
      </c>
      <c r="HF83" s="444">
        <v>8.5425775017767283</v>
      </c>
      <c r="HG83" s="444">
        <v>85.99839575306612</v>
      </c>
      <c r="HH83" s="444">
        <v>74.019062654483676</v>
      </c>
      <c r="HI83" s="445">
        <v>11.979333098582453</v>
      </c>
      <c r="HJ83" s="570">
        <f>Daten_Polit!AL83</f>
        <v>3.9</v>
      </c>
      <c r="HK83" s="571">
        <f>Daten_Polit!AM83</f>
        <v>14.8</v>
      </c>
      <c r="HL83" s="571">
        <f>Daten_Polit!AN83</f>
        <v>2.5</v>
      </c>
      <c r="HM83" s="571">
        <f>Daten_Polit!AO83</f>
        <v>2.6</v>
      </c>
      <c r="HN83" s="571">
        <f>Daten_Polit!AP83</f>
        <v>1.9</v>
      </c>
      <c r="HO83" s="444">
        <v>0.46479609269792777</v>
      </c>
      <c r="HP83" s="444">
        <v>1.8821275057988307</v>
      </c>
      <c r="HQ83" s="444">
        <v>0.34971310047645726</v>
      </c>
      <c r="HR83" s="444">
        <v>0.35779545599400886</v>
      </c>
      <c r="HS83" s="444">
        <v>0.30228644723508419</v>
      </c>
      <c r="HT83" s="444">
        <v>8.8776592426227463</v>
      </c>
      <c r="HU83" s="444">
        <v>6.533776301218162</v>
      </c>
      <c r="HV83" s="444">
        <v>10.816215233593892</v>
      </c>
      <c r="HW83" s="444">
        <v>10.877365791880369</v>
      </c>
      <c r="HX83" s="444">
        <v>10.436681222709247</v>
      </c>
      <c r="HY83" s="444">
        <v>29.230720865162692</v>
      </c>
      <c r="HZ83" s="444">
        <v>32.410956994494519</v>
      </c>
      <c r="IA83" s="444">
        <v>27.170319578789591</v>
      </c>
      <c r="IB83" s="444">
        <v>27.777382392711473</v>
      </c>
      <c r="IC83" s="444">
        <v>23.434077967568985</v>
      </c>
      <c r="ID83" s="444">
        <v>100</v>
      </c>
      <c r="IE83" s="444">
        <v>12.352631522837662</v>
      </c>
      <c r="IF83" s="444">
        <v>83.940010609466484</v>
      </c>
      <c r="IG83" s="444">
        <v>68.139849068661178</v>
      </c>
      <c r="IH83" s="444">
        <v>15.800161540805307</v>
      </c>
      <c r="II83" s="444">
        <v>100</v>
      </c>
      <c r="IJ83" s="444">
        <v>48.107448107448107</v>
      </c>
      <c r="IK83" s="444">
        <v>51.8925518925519</v>
      </c>
      <c r="IL83" s="444">
        <v>44.28164428164429</v>
      </c>
      <c r="IM83" s="444">
        <v>7.6109076109076108</v>
      </c>
      <c r="IN83" s="444">
        <v>100</v>
      </c>
      <c r="IO83" s="444">
        <v>8.6658043969810272</v>
      </c>
      <c r="IP83" s="444">
        <v>86.269174398267495</v>
      </c>
      <c r="IQ83" s="444">
        <v>73.708003639109336</v>
      </c>
      <c r="IR83" s="445">
        <v>12.561170759158175</v>
      </c>
      <c r="IS83" s="443">
        <f>Daten_Polit!AQ83</f>
        <v>4</v>
      </c>
      <c r="IT83" s="227">
        <f>Daten_Polit!AR83</f>
        <v>15.6</v>
      </c>
      <c r="IU83" s="227">
        <f>Daten_Polit!AS83</f>
        <v>2.4</v>
      </c>
      <c r="IV83" s="227">
        <f>Daten_Polit!AT83</f>
        <v>2.6</v>
      </c>
      <c r="IW83" s="227">
        <f>Daten_Polit!AU83</f>
        <v>1.8</v>
      </c>
      <c r="IX83" s="444" t="s">
        <v>820</v>
      </c>
      <c r="IY83" s="444" t="s">
        <v>820</v>
      </c>
      <c r="IZ83" s="444" t="s">
        <v>820</v>
      </c>
      <c r="JA83" s="444" t="s">
        <v>820</v>
      </c>
      <c r="JB83" s="444" t="s">
        <v>820</v>
      </c>
      <c r="JC83" s="444" t="s">
        <v>820</v>
      </c>
      <c r="JD83" s="444" t="s">
        <v>820</v>
      </c>
      <c r="JE83" s="444" t="s">
        <v>820</v>
      </c>
      <c r="JF83" s="444" t="s">
        <v>820</v>
      </c>
      <c r="JG83" s="444" t="s">
        <v>820</v>
      </c>
      <c r="JH83" s="444" t="s">
        <v>820</v>
      </c>
      <c r="JI83" s="444" t="s">
        <v>820</v>
      </c>
      <c r="JJ83" s="444" t="s">
        <v>820</v>
      </c>
      <c r="JK83" s="444" t="s">
        <v>820</v>
      </c>
      <c r="JL83" s="444" t="s">
        <v>820</v>
      </c>
      <c r="JM83" s="444" t="s">
        <v>820</v>
      </c>
      <c r="JN83" s="444" t="s">
        <v>820</v>
      </c>
      <c r="JO83" s="444" t="s">
        <v>820</v>
      </c>
      <c r="JP83" s="444" t="s">
        <v>820</v>
      </c>
      <c r="JQ83" s="444" t="s">
        <v>820</v>
      </c>
      <c r="JR83" s="444" t="s">
        <v>820</v>
      </c>
      <c r="JS83" s="444" t="s">
        <v>820</v>
      </c>
      <c r="JT83" s="444" t="s">
        <v>820</v>
      </c>
      <c r="JU83" s="444" t="s">
        <v>820</v>
      </c>
      <c r="JV83" s="444" t="s">
        <v>820</v>
      </c>
      <c r="JW83" s="444" t="s">
        <v>820</v>
      </c>
      <c r="JX83" s="444" t="s">
        <v>820</v>
      </c>
      <c r="JY83" s="444" t="s">
        <v>820</v>
      </c>
      <c r="JZ83" s="444" t="s">
        <v>820</v>
      </c>
      <c r="KA83" s="445" t="s">
        <v>820</v>
      </c>
    </row>
    <row r="84" spans="4:287" ht="12.65" customHeight="1" x14ac:dyDescent="0.2">
      <c r="D84" s="276"/>
      <c r="E84" s="3" t="str">
        <f>Daten_Polit!E84</f>
        <v>03452</v>
      </c>
      <c r="F84" s="229" t="str">
        <f>Daten_Polit!F84</f>
        <v>Aurich</v>
      </c>
      <c r="G84" s="246"/>
      <c r="H84" s="531">
        <f>Daten_Polit!H84</f>
        <v>7.1</v>
      </c>
      <c r="I84" s="532">
        <f>Daten_Polit!I84</f>
        <v>25.9</v>
      </c>
      <c r="J84" s="532">
        <f>Daten_Polit!J84</f>
        <v>4.2</v>
      </c>
      <c r="K84" s="532">
        <f>Daten_Polit!K84</f>
        <v>4.5</v>
      </c>
      <c r="L84" s="532">
        <f>Daten_Polit!L84</f>
        <v>1.9</v>
      </c>
      <c r="M84" s="308">
        <v>0.9127360172816108</v>
      </c>
      <c r="N84" s="308">
        <v>4.3843974258519651</v>
      </c>
      <c r="O84" s="308">
        <v>0.64467565031567819</v>
      </c>
      <c r="P84" s="308">
        <v>0.66326063001360813</v>
      </c>
      <c r="Q84" s="308">
        <v>0.44426045129925834</v>
      </c>
      <c r="R84" s="308">
        <v>7.6301839355810035</v>
      </c>
      <c r="S84" s="308">
        <v>5.0299597415972768</v>
      </c>
      <c r="T84" s="308">
        <v>10.315510123845197</v>
      </c>
      <c r="U84" s="308">
        <v>10.240712759860472</v>
      </c>
      <c r="V84" s="308">
        <v>11.558441558441558</v>
      </c>
      <c r="W84" s="308">
        <v>40.774579368281458</v>
      </c>
      <c r="X84" s="308">
        <v>45.67728712502236</v>
      </c>
      <c r="Y84" s="308">
        <v>35.962246435896525</v>
      </c>
      <c r="Z84" s="308">
        <v>36.31147326224368</v>
      </c>
      <c r="AA84" s="308">
        <v>30.182133564608815</v>
      </c>
      <c r="AB84" s="308">
        <v>100</v>
      </c>
      <c r="AC84" s="308">
        <v>13.662809547498211</v>
      </c>
      <c r="AD84" s="308">
        <v>82.49667820354361</v>
      </c>
      <c r="AE84" s="308">
        <v>72.225993746520771</v>
      </c>
      <c r="AF84" s="308">
        <v>10.270684457022845</v>
      </c>
      <c r="AG84" s="308">
        <v>100</v>
      </c>
      <c r="AH84" s="308">
        <v>52.67711394058113</v>
      </c>
      <c r="AI84" s="308">
        <v>47.322886059418877</v>
      </c>
      <c r="AJ84" s="308">
        <v>44.629448253346403</v>
      </c>
      <c r="AK84" s="308">
        <v>2.693437806072478</v>
      </c>
      <c r="AL84" s="308">
        <v>100</v>
      </c>
      <c r="AM84" s="308">
        <v>8.1781142314600235</v>
      </c>
      <c r="AN84" s="308">
        <v>85.961830133165662</v>
      </c>
      <c r="AO84" s="308">
        <v>78.666864087016464</v>
      </c>
      <c r="AP84" s="337">
        <v>7.2949660461491952</v>
      </c>
      <c r="AQ84" s="531">
        <f>Daten_Polit!M84</f>
        <v>7.2</v>
      </c>
      <c r="AR84" s="532">
        <f>Daten_Polit!N84</f>
        <v>27.5</v>
      </c>
      <c r="AS84" s="532">
        <f>Daten_Polit!O84</f>
        <v>4.2</v>
      </c>
      <c r="AT84" s="532">
        <f>Daten_Polit!P84</f>
        <v>4.5</v>
      </c>
      <c r="AU84" s="532">
        <f>Daten_Polit!Q84</f>
        <v>2</v>
      </c>
      <c r="AV84" s="308">
        <v>0.93881216168361425</v>
      </c>
      <c r="AW84" s="308">
        <v>3.8025310334617051</v>
      </c>
      <c r="AX84" s="308">
        <v>0.71360656392761435</v>
      </c>
      <c r="AY84" s="308">
        <v>0.73745804294086348</v>
      </c>
      <c r="AZ84" s="308">
        <v>0.46780968513673843</v>
      </c>
      <c r="BA84" s="308">
        <v>7.377314814814814</v>
      </c>
      <c r="BB84" s="308">
        <v>4.6362052793782658</v>
      </c>
      <c r="BC84" s="308">
        <v>10.335904453844137</v>
      </c>
      <c r="BD84" s="308">
        <v>10.3485665926161</v>
      </c>
      <c r="BE84" s="308">
        <v>10.134566862908304</v>
      </c>
      <c r="BF84" s="308">
        <v>38.269716563537507</v>
      </c>
      <c r="BG84" s="308">
        <v>43.758835012453659</v>
      </c>
      <c r="BH84" s="308">
        <v>33.290924512300549</v>
      </c>
      <c r="BI84" s="308">
        <v>33.928381962865416</v>
      </c>
      <c r="BJ84" s="308">
        <v>23.218776194488385</v>
      </c>
      <c r="BK84" s="308">
        <v>100</v>
      </c>
      <c r="BL84" s="308">
        <v>14.135997014536574</v>
      </c>
      <c r="BM84" s="308">
        <v>82.449104443943298</v>
      </c>
      <c r="BN84" s="308">
        <v>71.875971577587549</v>
      </c>
      <c r="BO84" s="308">
        <v>10.573132866355742</v>
      </c>
      <c r="BP84" s="308">
        <v>100</v>
      </c>
      <c r="BQ84" s="308">
        <v>52.734434176639901</v>
      </c>
      <c r="BR84" s="308">
        <v>47.265565823360092</v>
      </c>
      <c r="BS84" s="308">
        <v>44.659900015149219</v>
      </c>
      <c r="BT84" s="308">
        <v>2.605665808210877</v>
      </c>
      <c r="BU84" s="308">
        <v>100</v>
      </c>
      <c r="BV84" s="308">
        <v>8.4961633878123379</v>
      </c>
      <c r="BW84" s="308">
        <v>86.286049391061553</v>
      </c>
      <c r="BX84" s="308">
        <v>78.653702163187589</v>
      </c>
      <c r="BY84" s="312">
        <v>7.6323472278739573</v>
      </c>
      <c r="BZ84" s="531">
        <f>Daten_Polit!R84</f>
        <v>6.9</v>
      </c>
      <c r="CA84" s="532">
        <f>Daten_Polit!S84</f>
        <v>26.1</v>
      </c>
      <c r="CB84" s="532">
        <f>Daten_Polit!T84</f>
        <v>4</v>
      </c>
      <c r="CC84" s="532">
        <f>Daten_Polit!U84</f>
        <v>4.2</v>
      </c>
      <c r="CD84" s="532">
        <f>Daten_Polit!V84</f>
        <v>2</v>
      </c>
      <c r="CE84" s="309">
        <v>0.8538629003326994</v>
      </c>
      <c r="CF84" s="309">
        <v>3.0977379287240372</v>
      </c>
      <c r="CG84" s="309">
        <v>0.67880991594628082</v>
      </c>
      <c r="CH84" s="309">
        <v>0.70292058793279455</v>
      </c>
      <c r="CI84" s="309">
        <v>0.44230044533372109</v>
      </c>
      <c r="CJ84" s="309">
        <v>7.618066864642242</v>
      </c>
      <c r="CK84" s="309">
        <v>4.4711401762866076</v>
      </c>
      <c r="CL84" s="309">
        <v>10.814647354170614</v>
      </c>
      <c r="CM84" s="309">
        <v>10.823959505061989</v>
      </c>
      <c r="CN84" s="309">
        <v>10.681176944780329</v>
      </c>
      <c r="CO84" s="309">
        <v>37.409112214117442</v>
      </c>
      <c r="CP84" s="309">
        <v>44.463876350057383</v>
      </c>
      <c r="CQ84" s="309">
        <v>31.988480236737477</v>
      </c>
      <c r="CR84" s="309">
        <v>32.690840234012185</v>
      </c>
      <c r="CS84" s="309">
        <v>21.906693711963992</v>
      </c>
      <c r="CT84" s="309">
        <v>100</v>
      </c>
      <c r="CU84" s="309">
        <v>13.943947001867112</v>
      </c>
      <c r="CV84" s="309">
        <v>82.761343182668341</v>
      </c>
      <c r="CW84" s="309">
        <v>71.914538278954637</v>
      </c>
      <c r="CX84" s="309">
        <v>10.846804903713689</v>
      </c>
      <c r="CY84" s="309">
        <v>100</v>
      </c>
      <c r="CZ84" s="309">
        <v>53.723668933488142</v>
      </c>
      <c r="DA84" s="309">
        <v>46.276331066511851</v>
      </c>
      <c r="DB84" s="309">
        <v>43.025377342842916</v>
      </c>
      <c r="DC84" s="309">
        <v>3.2509537236689332</v>
      </c>
      <c r="DD84" s="309">
        <v>100</v>
      </c>
      <c r="DE84" s="309">
        <v>8.6281510243051684</v>
      </c>
      <c r="DF84" s="309">
        <v>86.413792687086712</v>
      </c>
      <c r="DG84" s="309">
        <v>78.41941976636393</v>
      </c>
      <c r="DH84" s="313">
        <v>7.9943729207227792</v>
      </c>
      <c r="DI84" s="565">
        <f>Daten_Polit!W84</f>
        <v>6.6</v>
      </c>
      <c r="DJ84" s="532">
        <f>Daten_Polit!X84</f>
        <v>25.2</v>
      </c>
      <c r="DK84" s="532">
        <f>Daten_Polit!Y84</f>
        <v>3.7</v>
      </c>
      <c r="DL84" s="532">
        <f>Daten_Polit!Z84</f>
        <v>3.9</v>
      </c>
      <c r="DM84" s="532">
        <f>Daten_Polit!AA84</f>
        <v>1.9</v>
      </c>
      <c r="DN84" s="309">
        <v>0.86357283986313926</v>
      </c>
      <c r="DO84" s="309">
        <v>3.6730266916920535</v>
      </c>
      <c r="DP84" s="309">
        <v>0.62003894120276393</v>
      </c>
      <c r="DQ84" s="309">
        <v>0.640195920647331</v>
      </c>
      <c r="DR84" s="309">
        <v>0.42823902104207334</v>
      </c>
      <c r="DS84" s="309">
        <v>7.799917856298344</v>
      </c>
      <c r="DT84" s="309">
        <v>5.4347826086955981</v>
      </c>
      <c r="DU84" s="309">
        <v>11.479110704692101</v>
      </c>
      <c r="DV84" s="309">
        <v>11.453420714154328</v>
      </c>
      <c r="DW84" s="309">
        <v>11.837606837606836</v>
      </c>
      <c r="DX84" s="309">
        <v>37.291335825840086</v>
      </c>
      <c r="DY84" s="309">
        <v>41.754628828516474</v>
      </c>
      <c r="DZ84" s="309">
        <v>30.518493013111819</v>
      </c>
      <c r="EA84" s="309">
        <v>30.867425407566522</v>
      </c>
      <c r="EB84" s="309">
        <v>25.672789406223949</v>
      </c>
      <c r="EC84" s="309">
        <v>100</v>
      </c>
      <c r="ED84" s="309">
        <v>14.217481573651947</v>
      </c>
      <c r="EE84" s="309">
        <v>82.541054809514634</v>
      </c>
      <c r="EF84" s="309">
        <v>71.56605782111599</v>
      </c>
      <c r="EG84" s="309">
        <v>10.974996988398647</v>
      </c>
      <c r="EH84" s="309">
        <v>100</v>
      </c>
      <c r="EI84" s="309">
        <v>55.986147757255935</v>
      </c>
      <c r="EJ84" s="309">
        <v>44.013852242744065</v>
      </c>
      <c r="EK84" s="309">
        <v>40.913588390501317</v>
      </c>
      <c r="EL84" s="309">
        <v>3.1002638522427448</v>
      </c>
      <c r="EM84" s="309">
        <v>100</v>
      </c>
      <c r="EN84" s="309">
        <v>8.9572796123593417</v>
      </c>
      <c r="EO84" s="309">
        <v>86.215483146061942</v>
      </c>
      <c r="EP84" s="309">
        <v>78.016440204713533</v>
      </c>
      <c r="EQ84" s="367">
        <v>8.1990429413484076</v>
      </c>
      <c r="ER84" s="531">
        <f>Daten_Polit!AB84</f>
        <v>6.3</v>
      </c>
      <c r="ES84" s="532">
        <f>Daten_Polit!AC84</f>
        <v>24.2</v>
      </c>
      <c r="ET84" s="532">
        <f>Daten_Polit!AD84</f>
        <v>3.5</v>
      </c>
      <c r="EU84" s="532">
        <f>Daten_Polit!AE84</f>
        <v>3.8</v>
      </c>
      <c r="EV84" s="532">
        <f>Daten_Polit!AF84</f>
        <v>1.6</v>
      </c>
      <c r="EW84" s="309">
        <v>0.87061998478388825</v>
      </c>
      <c r="EX84" s="309">
        <v>3.7220323221491234</v>
      </c>
      <c r="EY84" s="309">
        <v>0.62453781850506707</v>
      </c>
      <c r="EZ84" s="309">
        <v>0.65200852995358671</v>
      </c>
      <c r="FA84" s="309">
        <v>0.37536301217211476</v>
      </c>
      <c r="FB84" s="309">
        <v>8.2738049517372048</v>
      </c>
      <c r="FC84" s="309">
        <v>5.4817987152034258</v>
      </c>
      <c r="FD84" s="309">
        <v>11.562377457845368</v>
      </c>
      <c r="FE84" s="309">
        <v>11.529615579915632</v>
      </c>
      <c r="FF84" s="309">
        <v>12.055780476833108</v>
      </c>
      <c r="FG84" s="309">
        <v>36.110648011593348</v>
      </c>
      <c r="FH84" s="309">
        <v>41.884991648770225</v>
      </c>
      <c r="FI84" s="309">
        <v>29.567994620944699</v>
      </c>
      <c r="FJ84" s="309">
        <v>29.828909259203606</v>
      </c>
      <c r="FK84" s="309">
        <v>25.601452564689168</v>
      </c>
      <c r="FL84" s="309">
        <v>100</v>
      </c>
      <c r="FM84" s="309">
        <v>14.189473785891831</v>
      </c>
      <c r="FN84" s="309">
        <v>82.385870164285819</v>
      </c>
      <c r="FO84" s="309">
        <v>71.039689833515723</v>
      </c>
      <c r="FP84" s="309">
        <v>11.346180330770105</v>
      </c>
      <c r="FQ84" s="309">
        <v>100</v>
      </c>
      <c r="FR84" s="309">
        <v>54.884815873549677</v>
      </c>
      <c r="FS84" s="309">
        <v>45.115184126450316</v>
      </c>
      <c r="FT84" s="309">
        <v>42.189339162602998</v>
      </c>
      <c r="FU84" s="309">
        <v>2.9258449638473181</v>
      </c>
      <c r="FV84" s="309">
        <v>100</v>
      </c>
      <c r="FW84" s="309">
        <v>8.9674068416889536</v>
      </c>
      <c r="FX84" s="309">
        <v>85.959598885885214</v>
      </c>
      <c r="FY84" s="309">
        <v>77.423869277245984</v>
      </c>
      <c r="FZ84" s="313">
        <v>8.5357296086392402</v>
      </c>
      <c r="GA84" s="570">
        <f>Daten_Polit!AG84</f>
        <v>7</v>
      </c>
      <c r="GB84" s="571">
        <f>Daten_Polit!AH84</f>
        <v>26.7</v>
      </c>
      <c r="GC84" s="571">
        <f>Daten_Polit!AI84</f>
        <v>3.9</v>
      </c>
      <c r="GD84" s="571">
        <f>Daten_Polit!AJ84</f>
        <v>4.3</v>
      </c>
      <c r="GE84" s="571">
        <f>Daten_Polit!AK84</f>
        <v>1.7</v>
      </c>
      <c r="GF84" s="444">
        <v>0.84186846060396514</v>
      </c>
      <c r="GG84" s="444">
        <v>3.7467191319438986</v>
      </c>
      <c r="GH84" s="444">
        <v>0.5985768229329822</v>
      </c>
      <c r="GI84" s="444">
        <v>0.61999389809975058</v>
      </c>
      <c r="GJ84" s="444">
        <v>0.41121340365995845</v>
      </c>
      <c r="GK84" s="444">
        <v>7.1385590964845287</v>
      </c>
      <c r="GL84" s="444">
        <v>4.9201208981001727</v>
      </c>
      <c r="GM84" s="444">
        <v>9.7409456740443634</v>
      </c>
      <c r="GN84" s="444">
        <v>9.6407105649794005</v>
      </c>
      <c r="GO84" s="444">
        <v>11.35483870967742</v>
      </c>
      <c r="GP84" s="444">
        <v>35.932133298106535</v>
      </c>
      <c r="GQ84" s="444">
        <v>41.629781683666693</v>
      </c>
      <c r="GR84" s="444">
        <v>29.418095357277235</v>
      </c>
      <c r="GS84" s="444">
        <v>29.665682597941434</v>
      </c>
      <c r="GT84" s="444">
        <v>25.466893039053563</v>
      </c>
      <c r="GU84" s="444">
        <v>100</v>
      </c>
      <c r="GV84" s="444">
        <v>14.258499545103968</v>
      </c>
      <c r="GW84" s="444">
        <v>82.028530080026258</v>
      </c>
      <c r="GX84" s="444">
        <v>70.399861136569257</v>
      </c>
      <c r="GY84" s="444">
        <v>11.628668943456994</v>
      </c>
      <c r="GZ84" s="444">
        <v>100</v>
      </c>
      <c r="HA84" s="444">
        <v>54.722862176446675</v>
      </c>
      <c r="HB84" s="444">
        <v>45.277137823553332</v>
      </c>
      <c r="HC84" s="444">
        <v>42.729367122916386</v>
      </c>
      <c r="HD84" s="444">
        <v>2.547770700636943</v>
      </c>
      <c r="HE84" s="444">
        <v>100</v>
      </c>
      <c r="HF84" s="444">
        <v>8.7754835642328928</v>
      </c>
      <c r="HG84" s="444">
        <v>85.715938092662185</v>
      </c>
      <c r="HH84" s="444">
        <v>76.92304441719476</v>
      </c>
      <c r="HI84" s="445">
        <v>8.7928936754674343</v>
      </c>
      <c r="HJ84" s="570">
        <f>Daten_Polit!AL84</f>
        <v>6.5</v>
      </c>
      <c r="HK84" s="571">
        <f>Daten_Polit!AM84</f>
        <v>25.2</v>
      </c>
      <c r="HL84" s="571">
        <f>Daten_Polit!AN84</f>
        <v>3.5</v>
      </c>
      <c r="HM84" s="571">
        <f>Daten_Polit!AO84</f>
        <v>3.9</v>
      </c>
      <c r="HN84" s="571">
        <f>Daten_Polit!AP84</f>
        <v>1.6</v>
      </c>
      <c r="HO84" s="444">
        <v>0.62052342573313124</v>
      </c>
      <c r="HP84" s="444">
        <v>2.5855061634068277</v>
      </c>
      <c r="HQ84" s="444">
        <v>0.4482253830497499</v>
      </c>
      <c r="HR84" s="444">
        <v>0.45857789845437047</v>
      </c>
      <c r="HS84" s="444">
        <v>0.36003134892889066</v>
      </c>
      <c r="HT84" s="444">
        <v>6.466436291449158</v>
      </c>
      <c r="HU84" s="444">
        <v>4.2597298381703892</v>
      </c>
      <c r="HV84" s="444">
        <v>9.1904019261812913</v>
      </c>
      <c r="HW84" s="444">
        <v>8.9839759493302473</v>
      </c>
      <c r="HX84" s="444">
        <v>12.281468531466386</v>
      </c>
      <c r="HY84" s="444">
        <v>44.32939653777678</v>
      </c>
      <c r="HZ84" s="444">
        <v>50.565406187805763</v>
      </c>
      <c r="IA84" s="444">
        <v>36.719988871888305</v>
      </c>
      <c r="IB84" s="444">
        <v>37.415410186393949</v>
      </c>
      <c r="IC84" s="444">
        <v>26.320461606764319</v>
      </c>
      <c r="ID84" s="444">
        <v>100</v>
      </c>
      <c r="IE84" s="444">
        <v>14.18091427330468</v>
      </c>
      <c r="IF84" s="444">
        <v>82.452217576784889</v>
      </c>
      <c r="IG84" s="444">
        <v>70.381624803562744</v>
      </c>
      <c r="IH84" s="444">
        <v>12.070592773222151</v>
      </c>
      <c r="II84" s="444">
        <v>100</v>
      </c>
      <c r="IJ84" s="444">
        <v>56.06037031274311</v>
      </c>
      <c r="IK84" s="444">
        <v>43.93962968725689</v>
      </c>
      <c r="IL84" s="444">
        <v>41.216741870234955</v>
      </c>
      <c r="IM84" s="444">
        <v>2.722887817021939</v>
      </c>
      <c r="IN84" s="444">
        <v>100</v>
      </c>
      <c r="IO84" s="444">
        <v>9.0932246365353109</v>
      </c>
      <c r="IP84" s="444">
        <v>85.987442228434446</v>
      </c>
      <c r="IQ84" s="444">
        <v>76.954286582090617</v>
      </c>
      <c r="IR84" s="445">
        <v>9.0331556463438307</v>
      </c>
      <c r="IS84" s="443">
        <f>Daten_Polit!AQ84</f>
        <v>5.6</v>
      </c>
      <c r="IT84" s="227">
        <f>Daten_Polit!AR84</f>
        <v>22.5</v>
      </c>
      <c r="IU84" s="227">
        <f>Daten_Polit!AS84</f>
        <v>3</v>
      </c>
      <c r="IV84" s="227">
        <f>Daten_Polit!AT84</f>
        <v>3.2</v>
      </c>
      <c r="IW84" s="227">
        <f>Daten_Polit!AU84</f>
        <v>1.4</v>
      </c>
      <c r="IX84" s="444" t="s">
        <v>820</v>
      </c>
      <c r="IY84" s="444" t="s">
        <v>820</v>
      </c>
      <c r="IZ84" s="444" t="s">
        <v>820</v>
      </c>
      <c r="JA84" s="444" t="s">
        <v>820</v>
      </c>
      <c r="JB84" s="444" t="s">
        <v>820</v>
      </c>
      <c r="JC84" s="444" t="s">
        <v>820</v>
      </c>
      <c r="JD84" s="444" t="s">
        <v>820</v>
      </c>
      <c r="JE84" s="444" t="s">
        <v>820</v>
      </c>
      <c r="JF84" s="444" t="s">
        <v>820</v>
      </c>
      <c r="JG84" s="444" t="s">
        <v>820</v>
      </c>
      <c r="JH84" s="444" t="s">
        <v>820</v>
      </c>
      <c r="JI84" s="444" t="s">
        <v>820</v>
      </c>
      <c r="JJ84" s="444" t="s">
        <v>820</v>
      </c>
      <c r="JK84" s="444" t="s">
        <v>820</v>
      </c>
      <c r="JL84" s="444" t="s">
        <v>820</v>
      </c>
      <c r="JM84" s="444" t="s">
        <v>820</v>
      </c>
      <c r="JN84" s="444" t="s">
        <v>820</v>
      </c>
      <c r="JO84" s="444" t="s">
        <v>820</v>
      </c>
      <c r="JP84" s="444" t="s">
        <v>820</v>
      </c>
      <c r="JQ84" s="444" t="s">
        <v>820</v>
      </c>
      <c r="JR84" s="444" t="s">
        <v>820</v>
      </c>
      <c r="JS84" s="444" t="s">
        <v>820</v>
      </c>
      <c r="JT84" s="444" t="s">
        <v>820</v>
      </c>
      <c r="JU84" s="444" t="s">
        <v>820</v>
      </c>
      <c r="JV84" s="444" t="s">
        <v>820</v>
      </c>
      <c r="JW84" s="444" t="s">
        <v>820</v>
      </c>
      <c r="JX84" s="444" t="s">
        <v>820</v>
      </c>
      <c r="JY84" s="444" t="s">
        <v>820</v>
      </c>
      <c r="JZ84" s="444" t="s">
        <v>820</v>
      </c>
      <c r="KA84" s="445" t="s">
        <v>820</v>
      </c>
    </row>
    <row r="85" spans="4:287" ht="12.65" customHeight="1" x14ac:dyDescent="0.2">
      <c r="D85" s="276"/>
      <c r="E85" s="3" t="str">
        <f>Daten_Polit!E85</f>
        <v>03453</v>
      </c>
      <c r="F85" s="229" t="str">
        <f>Daten_Polit!F85</f>
        <v>Cloppenburg</v>
      </c>
      <c r="G85" s="246"/>
      <c r="H85" s="531">
        <f>Daten_Polit!H85</f>
        <v>5.4</v>
      </c>
      <c r="I85" s="532">
        <f>Daten_Polit!I85</f>
        <v>16.8</v>
      </c>
      <c r="J85" s="532">
        <f>Daten_Polit!J85</f>
        <v>2.9</v>
      </c>
      <c r="K85" s="532">
        <f>Daten_Polit!K85</f>
        <v>3.1</v>
      </c>
      <c r="L85" s="532">
        <f>Daten_Polit!L85</f>
        <v>1.7</v>
      </c>
      <c r="M85" s="308">
        <v>0.76209410205434058</v>
      </c>
      <c r="N85" s="308">
        <v>2.6552133828434377</v>
      </c>
      <c r="O85" s="308">
        <v>0.51694380255960293</v>
      </c>
      <c r="P85" s="308">
        <v>0.52349807334942378</v>
      </c>
      <c r="Q85" s="308">
        <v>0.43686336764096784</v>
      </c>
      <c r="R85" s="308">
        <v>8.9217714871938156</v>
      </c>
      <c r="S85" s="308">
        <v>6.1770678628799303</v>
      </c>
      <c r="T85" s="308">
        <v>12.778522365555157</v>
      </c>
      <c r="U85" s="308">
        <v>12.584269662921125</v>
      </c>
      <c r="V85" s="308">
        <v>15.436654366543667</v>
      </c>
      <c r="W85" s="308">
        <v>35.450558283385895</v>
      </c>
      <c r="X85" s="308">
        <v>38.654951202456125</v>
      </c>
      <c r="Y85" s="308">
        <v>30.677307659822645</v>
      </c>
      <c r="Z85" s="308">
        <v>31.228213137759063</v>
      </c>
      <c r="AA85" s="308">
        <v>23.038292529792844</v>
      </c>
      <c r="AB85" s="308">
        <v>100</v>
      </c>
      <c r="AC85" s="308">
        <v>18.479126953782732</v>
      </c>
      <c r="AD85" s="308">
        <v>76.987221011163356</v>
      </c>
      <c r="AE85" s="308">
        <v>67.844635749816604</v>
      </c>
      <c r="AF85" s="308">
        <v>9.142585261346742</v>
      </c>
      <c r="AG85" s="308">
        <v>100</v>
      </c>
      <c r="AH85" s="308">
        <v>59.534776600644868</v>
      </c>
      <c r="AI85" s="308">
        <v>40.465223399355132</v>
      </c>
      <c r="AJ85" s="308">
        <v>37.839705204974663</v>
      </c>
      <c r="AK85" s="308">
        <v>2.62551819438047</v>
      </c>
      <c r="AL85" s="308">
        <v>100</v>
      </c>
      <c r="AM85" s="308">
        <v>13.077940723633882</v>
      </c>
      <c r="AN85" s="308">
        <v>80.249897127309239</v>
      </c>
      <c r="AO85" s="308">
        <v>74.178663291787458</v>
      </c>
      <c r="AP85" s="337">
        <v>6.071233835521781</v>
      </c>
      <c r="AQ85" s="531">
        <f>Daten_Polit!M85</f>
        <v>5.2</v>
      </c>
      <c r="AR85" s="532">
        <f>Daten_Polit!N85</f>
        <v>16.600000000000001</v>
      </c>
      <c r="AS85" s="532">
        <f>Daten_Polit!O85</f>
        <v>2.8</v>
      </c>
      <c r="AT85" s="532">
        <f>Daten_Polit!P85</f>
        <v>3</v>
      </c>
      <c r="AU85" s="532">
        <f>Daten_Polit!Q85</f>
        <v>1.7</v>
      </c>
      <c r="AV85" s="308">
        <v>0.69103767384388881</v>
      </c>
      <c r="AW85" s="308">
        <v>2.1517208673121653</v>
      </c>
      <c r="AX85" s="308">
        <v>0.49890887387984406</v>
      </c>
      <c r="AY85" s="308">
        <v>0.50618248172741875</v>
      </c>
      <c r="AZ85" s="308">
        <v>0.41325147002839735</v>
      </c>
      <c r="BA85" s="308">
        <v>8.5626587637595257</v>
      </c>
      <c r="BB85" s="308">
        <v>5.9799614399950185</v>
      </c>
      <c r="BC85" s="308">
        <v>12.591829421250896</v>
      </c>
      <c r="BD85" s="308">
        <v>12.559756627553236</v>
      </c>
      <c r="BE85" s="308">
        <v>13.003095975235418</v>
      </c>
      <c r="BF85" s="308">
        <v>34.547439984499825</v>
      </c>
      <c r="BG85" s="308">
        <v>40.133736666135206</v>
      </c>
      <c r="BH85" s="308">
        <v>30.442629607904522</v>
      </c>
      <c r="BI85" s="308">
        <v>31.849181605609278</v>
      </c>
      <c r="BJ85" s="308">
        <v>12.782874617761466</v>
      </c>
      <c r="BK85" s="308">
        <v>100</v>
      </c>
      <c r="BL85" s="308">
        <v>18.826755472143507</v>
      </c>
      <c r="BM85" s="308">
        <v>77.226062975896014</v>
      </c>
      <c r="BN85" s="308">
        <v>67.826958756209009</v>
      </c>
      <c r="BO85" s="308">
        <v>9.3991042196870023</v>
      </c>
      <c r="BP85" s="308">
        <v>100</v>
      </c>
      <c r="BQ85" s="308">
        <v>59.372838367535167</v>
      </c>
      <c r="BR85" s="308">
        <v>40.627161632464833</v>
      </c>
      <c r="BS85" s="308">
        <v>37.353008992391054</v>
      </c>
      <c r="BT85" s="308">
        <v>3.2741526400737837</v>
      </c>
      <c r="BU85" s="308">
        <v>100</v>
      </c>
      <c r="BV85" s="308">
        <v>13.368968510511367</v>
      </c>
      <c r="BW85" s="308">
        <v>80.851395871537676</v>
      </c>
      <c r="BX85" s="308">
        <v>74.523246239386722</v>
      </c>
      <c r="BY85" s="312">
        <v>6.3281496321509669</v>
      </c>
      <c r="BZ85" s="531">
        <f>Daten_Polit!R85</f>
        <v>4.8</v>
      </c>
      <c r="CA85" s="532">
        <f>Daten_Polit!S85</f>
        <v>14.6</v>
      </c>
      <c r="CB85" s="532">
        <f>Daten_Polit!T85</f>
        <v>2.6</v>
      </c>
      <c r="CC85" s="532">
        <f>Daten_Polit!U85</f>
        <v>2.8</v>
      </c>
      <c r="CD85" s="532">
        <f>Daten_Polit!V85</f>
        <v>1.6</v>
      </c>
      <c r="CE85" s="309">
        <v>0.64181618564918563</v>
      </c>
      <c r="CF85" s="309">
        <v>1.793767565202574</v>
      </c>
      <c r="CG85" s="309">
        <v>0.48871848722471273</v>
      </c>
      <c r="CH85" s="309">
        <v>0.49656749303064557</v>
      </c>
      <c r="CI85" s="309">
        <v>0.39987783927401016</v>
      </c>
      <c r="CJ85" s="309">
        <v>9.1658684096842666</v>
      </c>
      <c r="CK85" s="309">
        <v>6.3076410237415255</v>
      </c>
      <c r="CL85" s="309">
        <v>13.370225801669516</v>
      </c>
      <c r="CM85" s="309">
        <v>13.218636460781935</v>
      </c>
      <c r="CN85" s="309">
        <v>15.233092580429354</v>
      </c>
      <c r="CO85" s="309">
        <v>34.290331780588787</v>
      </c>
      <c r="CP85" s="309">
        <v>43.016904111612064</v>
      </c>
      <c r="CQ85" s="309">
        <v>29.476680315592318</v>
      </c>
      <c r="CR85" s="309">
        <v>30.674946004322472</v>
      </c>
      <c r="CS85" s="309">
        <v>14.741035856573706</v>
      </c>
      <c r="CT85" s="309">
        <v>100</v>
      </c>
      <c r="CU85" s="309">
        <v>18.462926085910574</v>
      </c>
      <c r="CV85" s="309">
        <v>77.652979085324333</v>
      </c>
      <c r="CW85" s="309">
        <v>68.161103845328213</v>
      </c>
      <c r="CX85" s="309">
        <v>9.4918752399961264</v>
      </c>
      <c r="CY85" s="309">
        <v>100</v>
      </c>
      <c r="CZ85" s="309">
        <v>56.831197163894188</v>
      </c>
      <c r="DA85" s="309">
        <v>43.168802836105804</v>
      </c>
      <c r="DB85" s="309">
        <v>39.978183801472596</v>
      </c>
      <c r="DC85" s="309">
        <v>3.1906190346332153</v>
      </c>
      <c r="DD85" s="309">
        <v>100</v>
      </c>
      <c r="DE85" s="309">
        <v>13.81280115557743</v>
      </c>
      <c r="DF85" s="309">
        <v>80.628551809485501</v>
      </c>
      <c r="DG85" s="309">
        <v>74.083343023553965</v>
      </c>
      <c r="DH85" s="313">
        <v>6.5452087859315426</v>
      </c>
      <c r="DI85" s="565">
        <f>Daten_Polit!W85</f>
        <v>4</v>
      </c>
      <c r="DJ85" s="532">
        <f>Daten_Polit!X85</f>
        <v>13.3</v>
      </c>
      <c r="DK85" s="532">
        <f>Daten_Polit!Y85</f>
        <v>2</v>
      </c>
      <c r="DL85" s="532">
        <f>Daten_Polit!Z85</f>
        <v>2.1</v>
      </c>
      <c r="DM85" s="532">
        <f>Daten_Polit!AA85</f>
        <v>1.4</v>
      </c>
      <c r="DN85" s="309">
        <v>0.61082404396965473</v>
      </c>
      <c r="DO85" s="309">
        <v>2.1252518625298711</v>
      </c>
      <c r="DP85" s="309">
        <v>0.38607026044684273</v>
      </c>
      <c r="DQ85" s="309">
        <v>0.38527703329846025</v>
      </c>
      <c r="DR85" s="309">
        <v>0.39457826252677403</v>
      </c>
      <c r="DS85" s="309">
        <v>9.7449455002492886</v>
      </c>
      <c r="DT85" s="309">
        <v>6.8782507164844491</v>
      </c>
      <c r="DU85" s="309">
        <v>14.282508695164367</v>
      </c>
      <c r="DV85" s="309">
        <v>13.991442542787627</v>
      </c>
      <c r="DW85" s="309">
        <v>17.530695770800129</v>
      </c>
      <c r="DX85" s="309">
        <v>33.815737618777106</v>
      </c>
      <c r="DY85" s="309">
        <v>37.618553380338035</v>
      </c>
      <c r="DZ85" s="309">
        <v>27.88358293303293</v>
      </c>
      <c r="EA85" s="309">
        <v>29.124537607893242</v>
      </c>
      <c r="EB85" s="309">
        <v>14.23728813558936</v>
      </c>
      <c r="EC85" s="309">
        <v>100</v>
      </c>
      <c r="ED85" s="309">
        <v>18.399209259554521</v>
      </c>
      <c r="EE85" s="309">
        <v>77.777456472700251</v>
      </c>
      <c r="EF85" s="309">
        <v>68.07549803251824</v>
      </c>
      <c r="EG85" s="309">
        <v>9.7019584401820023</v>
      </c>
      <c r="EH85" s="309">
        <v>100</v>
      </c>
      <c r="EI85" s="309">
        <v>61.71617161716172</v>
      </c>
      <c r="EJ85" s="309">
        <v>38.283828382838273</v>
      </c>
      <c r="EK85" s="309">
        <v>35.176017601760165</v>
      </c>
      <c r="EL85" s="309">
        <v>3.1078107810781077</v>
      </c>
      <c r="EM85" s="309">
        <v>100</v>
      </c>
      <c r="EN85" s="309">
        <v>14.118007294041208</v>
      </c>
      <c r="EO85" s="309">
        <v>80.498516161602083</v>
      </c>
      <c r="EP85" s="309">
        <v>73.633444152677157</v>
      </c>
      <c r="EQ85" s="367">
        <v>6.8650720089249164</v>
      </c>
      <c r="ER85" s="531">
        <f>Daten_Polit!AB85</f>
        <v>3.9</v>
      </c>
      <c r="ES85" s="532">
        <f>Daten_Polit!AC85</f>
        <v>12.6</v>
      </c>
      <c r="ET85" s="532">
        <f>Daten_Polit!AD85</f>
        <v>2</v>
      </c>
      <c r="EU85" s="532">
        <f>Daten_Polit!AE85</f>
        <v>2.1</v>
      </c>
      <c r="EV85" s="532">
        <f>Daten_Polit!AF85</f>
        <v>1.6</v>
      </c>
      <c r="EW85" s="309">
        <v>0.63302395896226193</v>
      </c>
      <c r="EX85" s="309">
        <v>2.1886801894980001</v>
      </c>
      <c r="EY85" s="309">
        <v>0.39718305964813033</v>
      </c>
      <c r="EZ85" s="309">
        <v>0.39939355178772895</v>
      </c>
      <c r="FA85" s="309">
        <v>0.37469585716459147</v>
      </c>
      <c r="FB85" s="309">
        <v>9.7668486530028638</v>
      </c>
      <c r="FC85" s="309">
        <v>7.3128048553450844</v>
      </c>
      <c r="FD85" s="309">
        <v>13.458195480288747</v>
      </c>
      <c r="FE85" s="309">
        <v>13.195005280486722</v>
      </c>
      <c r="FF85" s="309">
        <v>15.898617511517074</v>
      </c>
      <c r="FG85" s="309">
        <v>29.501761898391539</v>
      </c>
      <c r="FH85" s="309">
        <v>32.781456953642873</v>
      </c>
      <c r="FI85" s="309">
        <v>24.596280209381892</v>
      </c>
      <c r="FJ85" s="309">
        <v>25.807445759371301</v>
      </c>
      <c r="FK85" s="309">
        <v>13.264129181107265</v>
      </c>
      <c r="FL85" s="309">
        <v>100</v>
      </c>
      <c r="FM85" s="309">
        <v>18.372765716578016</v>
      </c>
      <c r="FN85" s="309">
        <v>77.792418335542123</v>
      </c>
      <c r="FO85" s="309">
        <v>67.761886965876045</v>
      </c>
      <c r="FP85" s="309">
        <v>10.030531369666075</v>
      </c>
      <c r="FQ85" s="309">
        <v>100</v>
      </c>
      <c r="FR85" s="309">
        <v>60.50561797752809</v>
      </c>
      <c r="FS85" s="309">
        <v>39.49438202247191</v>
      </c>
      <c r="FT85" s="309">
        <v>35.617977528089888</v>
      </c>
      <c r="FU85" s="309">
        <v>3.8764044943820233</v>
      </c>
      <c r="FV85" s="309">
        <v>100</v>
      </c>
      <c r="FW85" s="309">
        <v>14.357047898743161</v>
      </c>
      <c r="FX85" s="309">
        <v>80.263769579738707</v>
      </c>
      <c r="FY85" s="309">
        <v>73.080004679497748</v>
      </c>
      <c r="FZ85" s="313">
        <v>7.1837649002409618</v>
      </c>
      <c r="GA85" s="570">
        <f>Daten_Polit!AG85</f>
        <v>4.5</v>
      </c>
      <c r="GB85" s="571">
        <f>Daten_Polit!AH85</f>
        <v>14.6</v>
      </c>
      <c r="GC85" s="571">
        <f>Daten_Polit!AI85</f>
        <v>2.2999999999999998</v>
      </c>
      <c r="GD85" s="571">
        <f>Daten_Polit!AJ85</f>
        <v>2.4</v>
      </c>
      <c r="GE85" s="571">
        <f>Daten_Polit!AK85</f>
        <v>1.6</v>
      </c>
      <c r="GF85" s="444">
        <v>0.60342963361721902</v>
      </c>
      <c r="GG85" s="444">
        <v>2.1456003539246238</v>
      </c>
      <c r="GH85" s="444">
        <v>0.36404950188764984</v>
      </c>
      <c r="GI85" s="444">
        <v>0.3695442666659236</v>
      </c>
      <c r="GJ85" s="444">
        <v>0.31104575811072593</v>
      </c>
      <c r="GK85" s="444">
        <v>8.2631588952039987</v>
      </c>
      <c r="GL85" s="444">
        <v>6.3949424995233954</v>
      </c>
      <c r="GM85" s="444">
        <v>11.03431952662701</v>
      </c>
      <c r="GN85" s="444">
        <v>10.941317116274234</v>
      </c>
      <c r="GO85" s="444">
        <v>11.983032873804458</v>
      </c>
      <c r="GP85" s="444">
        <v>27.069842521162219</v>
      </c>
      <c r="GQ85" s="444">
        <v>29.497010861058186</v>
      </c>
      <c r="GR85" s="444">
        <v>23.438379290939785</v>
      </c>
      <c r="GS85" s="444">
        <v>24.124253039356603</v>
      </c>
      <c r="GT85" s="444">
        <v>16.474895397492986</v>
      </c>
      <c r="GU85" s="444">
        <v>100</v>
      </c>
      <c r="GV85" s="444">
        <v>18.782597534219097</v>
      </c>
      <c r="GW85" s="444">
        <v>77.032887299323491</v>
      </c>
      <c r="GX85" s="444">
        <v>66.775307564281036</v>
      </c>
      <c r="GY85" s="444">
        <v>10.257579735042462</v>
      </c>
      <c r="GZ85" s="444">
        <v>100</v>
      </c>
      <c r="HA85" s="444">
        <v>60.39368375513736</v>
      </c>
      <c r="HB85" s="444">
        <v>39.606316244862647</v>
      </c>
      <c r="HC85" s="444">
        <v>35.99394332684404</v>
      </c>
      <c r="HD85" s="444">
        <v>3.6123729180186026</v>
      </c>
      <c r="HE85" s="444">
        <v>100</v>
      </c>
      <c r="HF85" s="444">
        <v>14.630293924649191</v>
      </c>
      <c r="HG85" s="444">
        <v>79.528194349537458</v>
      </c>
      <c r="HH85" s="444">
        <v>72.058111231448692</v>
      </c>
      <c r="HI85" s="445">
        <v>7.4700831180887617</v>
      </c>
      <c r="HJ85" s="570">
        <f>Daten_Polit!AL85</f>
        <v>4.4000000000000004</v>
      </c>
      <c r="HK85" s="571">
        <f>Daten_Polit!AM85</f>
        <v>14.5</v>
      </c>
      <c r="HL85" s="571">
        <f>Daten_Polit!AN85</f>
        <v>2.2000000000000002</v>
      </c>
      <c r="HM85" s="571">
        <f>Daten_Polit!AO85</f>
        <v>2.2999999999999998</v>
      </c>
      <c r="HN85" s="571">
        <f>Daten_Polit!AP85</f>
        <v>1.8</v>
      </c>
      <c r="HO85" s="444">
        <v>0.50769251405040705</v>
      </c>
      <c r="HP85" s="444">
        <v>1.7864716582052576</v>
      </c>
      <c r="HQ85" s="444">
        <v>0.29843044702716243</v>
      </c>
      <c r="HR85" s="444">
        <v>0.2993012154610129</v>
      </c>
      <c r="HS85" s="444">
        <v>0.29031364355747119</v>
      </c>
      <c r="HT85" s="444">
        <v>7.9728140112404198</v>
      </c>
      <c r="HU85" s="444">
        <v>6.109998178838099</v>
      </c>
      <c r="HV85" s="444">
        <v>10.946142649199418</v>
      </c>
      <c r="HW85" s="444">
        <v>10.963059256851912</v>
      </c>
      <c r="HX85" s="444">
        <v>10.800744878957168</v>
      </c>
      <c r="HY85" s="444">
        <v>35.541350831542026</v>
      </c>
      <c r="HZ85" s="444">
        <v>36.90147753050212</v>
      </c>
      <c r="IA85" s="444">
        <v>33.369261672626848</v>
      </c>
      <c r="IB85" s="444">
        <v>34.186161178985024</v>
      </c>
      <c r="IC85" s="444">
        <v>26.459684893406198</v>
      </c>
      <c r="ID85" s="444">
        <v>100</v>
      </c>
      <c r="IE85" s="444">
        <v>19.172409524140662</v>
      </c>
      <c r="IF85" s="444">
        <v>76.902976759729953</v>
      </c>
      <c r="IG85" s="444">
        <v>66.506074476436666</v>
      </c>
      <c r="IH85" s="444">
        <v>10.39690228329329</v>
      </c>
      <c r="II85" s="444">
        <v>100</v>
      </c>
      <c r="IJ85" s="444">
        <v>62.511251125112508</v>
      </c>
      <c r="IK85" s="444">
        <v>37.488748874887492</v>
      </c>
      <c r="IL85" s="444">
        <v>32.898289828982897</v>
      </c>
      <c r="IM85" s="444">
        <v>4.5904590459045904</v>
      </c>
      <c r="IN85" s="444">
        <v>100</v>
      </c>
      <c r="IO85" s="444">
        <v>15.141638214927875</v>
      </c>
      <c r="IP85" s="444">
        <v>79.479637924194634</v>
      </c>
      <c r="IQ85" s="444">
        <v>71.77918661420432</v>
      </c>
      <c r="IR85" s="445">
        <v>7.7004513099903136</v>
      </c>
      <c r="IS85" s="443">
        <f>Daten_Polit!AQ85</f>
        <v>3.9</v>
      </c>
      <c r="IT85" s="227">
        <f>Daten_Polit!AR85</f>
        <v>13</v>
      </c>
      <c r="IU85" s="227">
        <f>Daten_Polit!AS85</f>
        <v>1.9</v>
      </c>
      <c r="IV85" s="227">
        <f>Daten_Polit!AT85</f>
        <v>2</v>
      </c>
      <c r="IW85" s="227">
        <f>Daten_Polit!AU85</f>
        <v>1.5</v>
      </c>
      <c r="IX85" s="444" t="s">
        <v>820</v>
      </c>
      <c r="IY85" s="444" t="s">
        <v>820</v>
      </c>
      <c r="IZ85" s="444" t="s">
        <v>820</v>
      </c>
      <c r="JA85" s="444" t="s">
        <v>820</v>
      </c>
      <c r="JB85" s="444" t="s">
        <v>820</v>
      </c>
      <c r="JC85" s="444" t="s">
        <v>820</v>
      </c>
      <c r="JD85" s="444" t="s">
        <v>820</v>
      </c>
      <c r="JE85" s="444" t="s">
        <v>820</v>
      </c>
      <c r="JF85" s="444" t="s">
        <v>820</v>
      </c>
      <c r="JG85" s="444" t="s">
        <v>820</v>
      </c>
      <c r="JH85" s="444" t="s">
        <v>820</v>
      </c>
      <c r="JI85" s="444" t="s">
        <v>820</v>
      </c>
      <c r="JJ85" s="444" t="s">
        <v>820</v>
      </c>
      <c r="JK85" s="444" t="s">
        <v>820</v>
      </c>
      <c r="JL85" s="444" t="s">
        <v>820</v>
      </c>
      <c r="JM85" s="444" t="s">
        <v>820</v>
      </c>
      <c r="JN85" s="444" t="s">
        <v>820</v>
      </c>
      <c r="JO85" s="444" t="s">
        <v>820</v>
      </c>
      <c r="JP85" s="444" t="s">
        <v>820</v>
      </c>
      <c r="JQ85" s="444" t="s">
        <v>820</v>
      </c>
      <c r="JR85" s="444" t="s">
        <v>820</v>
      </c>
      <c r="JS85" s="444" t="s">
        <v>820</v>
      </c>
      <c r="JT85" s="444" t="s">
        <v>820</v>
      </c>
      <c r="JU85" s="444" t="s">
        <v>820</v>
      </c>
      <c r="JV85" s="444" t="s">
        <v>820</v>
      </c>
      <c r="JW85" s="444" t="s">
        <v>820</v>
      </c>
      <c r="JX85" s="444" t="s">
        <v>820</v>
      </c>
      <c r="JY85" s="444" t="s">
        <v>820</v>
      </c>
      <c r="JZ85" s="444" t="s">
        <v>820</v>
      </c>
      <c r="KA85" s="445" t="s">
        <v>820</v>
      </c>
    </row>
    <row r="86" spans="4:287" ht="12.65" customHeight="1" x14ac:dyDescent="0.2">
      <c r="D86" s="276"/>
      <c r="E86" s="3" t="str">
        <f>Daten_Polit!E86</f>
        <v>03454</v>
      </c>
      <c r="F86" s="229" t="str">
        <f>Daten_Polit!F86</f>
        <v>Emsland</v>
      </c>
      <c r="G86" s="246"/>
      <c r="H86" s="531">
        <f>Daten_Polit!H86</f>
        <v>3.2</v>
      </c>
      <c r="I86" s="532">
        <f>Daten_Polit!I86</f>
        <v>10.4</v>
      </c>
      <c r="J86" s="532">
        <f>Daten_Polit!J86</f>
        <v>2.4</v>
      </c>
      <c r="K86" s="532">
        <f>Daten_Polit!K86</f>
        <v>2.5</v>
      </c>
      <c r="L86" s="532">
        <f>Daten_Polit!L86</f>
        <v>1.6</v>
      </c>
      <c r="M86" s="308">
        <v>0.59055509621914049</v>
      </c>
      <c r="N86" s="308">
        <v>2.4818279255499567</v>
      </c>
      <c r="O86" s="308">
        <v>0.47456858297976379</v>
      </c>
      <c r="P86" s="308">
        <v>0.48736435739095696</v>
      </c>
      <c r="Q86" s="308">
        <v>0.35888080552350593</v>
      </c>
      <c r="R86" s="308">
        <v>11.904478500223252</v>
      </c>
      <c r="S86" s="308">
        <v>8.2416424265418833</v>
      </c>
      <c r="T86" s="308">
        <v>14.518011359215746</v>
      </c>
      <c r="U86" s="308">
        <v>14.376243250923556</v>
      </c>
      <c r="V86" s="308">
        <v>15.998812704066486</v>
      </c>
      <c r="W86" s="308">
        <v>20.317422219555844</v>
      </c>
      <c r="X86" s="308">
        <v>24.642282617896878</v>
      </c>
      <c r="Y86" s="308">
        <v>18.810918739984565</v>
      </c>
      <c r="Z86" s="308">
        <v>19.060924672332781</v>
      </c>
      <c r="AA86" s="308">
        <v>16.218637992831543</v>
      </c>
      <c r="AB86" s="308">
        <v>100</v>
      </c>
      <c r="AC86" s="308">
        <v>11.742912957985268</v>
      </c>
      <c r="AD86" s="308">
        <v>84.459407235486168</v>
      </c>
      <c r="AE86" s="308">
        <v>73.03187574180842</v>
      </c>
      <c r="AF86" s="308">
        <v>11.427531493677765</v>
      </c>
      <c r="AG86" s="308">
        <v>100</v>
      </c>
      <c r="AH86" s="308">
        <v>39.227093289008934</v>
      </c>
      <c r="AI86" s="308">
        <v>60.772906710991073</v>
      </c>
      <c r="AJ86" s="308">
        <v>55.329316434656143</v>
      </c>
      <c r="AK86" s="308">
        <v>5.443590276334926</v>
      </c>
      <c r="AL86" s="308">
        <v>100</v>
      </c>
      <c r="AM86" s="308">
        <v>7.1245336061661853</v>
      </c>
      <c r="AN86" s="308">
        <v>87.181589016767859</v>
      </c>
      <c r="AO86" s="308">
        <v>78.499108421751544</v>
      </c>
      <c r="AP86" s="337">
        <v>8.6824805950163189</v>
      </c>
      <c r="AQ86" s="531">
        <f>Daten_Polit!M86</f>
        <v>3.2</v>
      </c>
      <c r="AR86" s="532">
        <f>Daten_Polit!N86</f>
        <v>11.1</v>
      </c>
      <c r="AS86" s="532">
        <f>Daten_Polit!O86</f>
        <v>2.2999999999999998</v>
      </c>
      <c r="AT86" s="532">
        <f>Daten_Polit!P86</f>
        <v>2.4</v>
      </c>
      <c r="AU86" s="532">
        <f>Daten_Polit!Q86</f>
        <v>1.7</v>
      </c>
      <c r="AV86" s="308">
        <v>0.55860327772851703</v>
      </c>
      <c r="AW86" s="308">
        <v>2.2122126199935024</v>
      </c>
      <c r="AX86" s="308">
        <v>0.4511169806271112</v>
      </c>
      <c r="AY86" s="308">
        <v>0.45884519934685658</v>
      </c>
      <c r="AZ86" s="308">
        <v>0.38357240024368905</v>
      </c>
      <c r="BA86" s="308">
        <v>11.033178460805336</v>
      </c>
      <c r="BB86" s="308">
        <v>7.7279427247841648</v>
      </c>
      <c r="BC86" s="308">
        <v>14.242467109916863</v>
      </c>
      <c r="BD86" s="308">
        <v>14.111777073461754</v>
      </c>
      <c r="BE86" s="308">
        <v>15.439907993101256</v>
      </c>
      <c r="BF86" s="308">
        <v>19.228049499116562</v>
      </c>
      <c r="BG86" s="308">
        <v>24.168931632867672</v>
      </c>
      <c r="BH86" s="308">
        <v>18.352907881705033</v>
      </c>
      <c r="BI86" s="308">
        <v>18.741557503221184</v>
      </c>
      <c r="BJ86" s="308">
        <v>14.820102798402607</v>
      </c>
      <c r="BK86" s="308">
        <v>100</v>
      </c>
      <c r="BL86" s="308">
        <v>12.075001014021748</v>
      </c>
      <c r="BM86" s="308">
        <v>84.439384288730196</v>
      </c>
      <c r="BN86" s="308">
        <v>72.707453412643488</v>
      </c>
      <c r="BO86" s="308">
        <v>11.731930876086718</v>
      </c>
      <c r="BP86" s="308">
        <v>100</v>
      </c>
      <c r="BQ86" s="308">
        <v>39.751818570817292</v>
      </c>
      <c r="BR86" s="308">
        <v>60.248181429182722</v>
      </c>
      <c r="BS86" s="308">
        <v>54.407359863072323</v>
      </c>
      <c r="BT86" s="308">
        <v>5.8408215661103995</v>
      </c>
      <c r="BU86" s="308">
        <v>100</v>
      </c>
      <c r="BV86" s="308">
        <v>7.4309359999393809</v>
      </c>
      <c r="BW86" s="308">
        <v>87.386463086848877</v>
      </c>
      <c r="BX86" s="308">
        <v>78.414540852968457</v>
      </c>
      <c r="BY86" s="312">
        <v>8.9719222338804254</v>
      </c>
      <c r="BZ86" s="531">
        <f>Daten_Polit!R86</f>
        <v>3</v>
      </c>
      <c r="CA86" s="532">
        <f>Daten_Polit!S86</f>
        <v>10.7</v>
      </c>
      <c r="CB86" s="532">
        <f>Daten_Polit!T86</f>
        <v>2</v>
      </c>
      <c r="CC86" s="532">
        <f>Daten_Polit!U86</f>
        <v>2.1</v>
      </c>
      <c r="CD86" s="532">
        <f>Daten_Polit!V86</f>
        <v>1.5</v>
      </c>
      <c r="CE86" s="309">
        <v>0.51843965932829827</v>
      </c>
      <c r="CF86" s="309">
        <v>1.813516532993616</v>
      </c>
      <c r="CG86" s="309">
        <v>0.43300789391786493</v>
      </c>
      <c r="CH86" s="309">
        <v>0.43808274191635782</v>
      </c>
      <c r="CI86" s="309">
        <v>0.39051807784394788</v>
      </c>
      <c r="CJ86" s="309">
        <v>11.594870613529908</v>
      </c>
      <c r="CK86" s="309">
        <v>7.3586104638848946</v>
      </c>
      <c r="CL86" s="309">
        <v>15.623444499751511</v>
      </c>
      <c r="CM86" s="309">
        <v>15.343714394227328</v>
      </c>
      <c r="CN86" s="309">
        <v>18.170386670860506</v>
      </c>
      <c r="CO86" s="309">
        <v>20.526266357773721</v>
      </c>
      <c r="CP86" s="309">
        <v>24.691410392363515</v>
      </c>
      <c r="CQ86" s="309">
        <v>19.553444180522565</v>
      </c>
      <c r="CR86" s="309">
        <v>20.360543978632741</v>
      </c>
      <c r="CS86" s="309">
        <v>12.18729955100862</v>
      </c>
      <c r="CT86" s="309">
        <v>100</v>
      </c>
      <c r="CU86" s="309">
        <v>12.212074583280948</v>
      </c>
      <c r="CV86" s="309">
        <v>84.369788881132578</v>
      </c>
      <c r="CW86" s="309">
        <v>72.498086753185518</v>
      </c>
      <c r="CX86" s="309">
        <v>11.871702127947046</v>
      </c>
      <c r="CY86" s="309">
        <v>100</v>
      </c>
      <c r="CZ86" s="309">
        <v>42.570914002701485</v>
      </c>
      <c r="DA86" s="309">
        <v>57.429085997298515</v>
      </c>
      <c r="DB86" s="309">
        <v>52.071139126519583</v>
      </c>
      <c r="DC86" s="309">
        <v>5.3579468707789282</v>
      </c>
      <c r="DD86" s="309">
        <v>100</v>
      </c>
      <c r="DE86" s="309">
        <v>7.7620101767379612</v>
      </c>
      <c r="DF86" s="309">
        <v>87.221116932373405</v>
      </c>
      <c r="DG86" s="309">
        <v>77.915176917392287</v>
      </c>
      <c r="DH86" s="313">
        <v>9.3059400149811182</v>
      </c>
      <c r="DI86" s="565">
        <f>Daten_Polit!W86</f>
        <v>2.5</v>
      </c>
      <c r="DJ86" s="532">
        <f>Daten_Polit!X86</f>
        <v>9.6</v>
      </c>
      <c r="DK86" s="532">
        <f>Daten_Polit!Y86</f>
        <v>1.6</v>
      </c>
      <c r="DL86" s="532">
        <f>Daten_Polit!Z86</f>
        <v>1.6</v>
      </c>
      <c r="DM86" s="532">
        <f>Daten_Polit!AA86</f>
        <v>1.2</v>
      </c>
      <c r="DN86" s="309">
        <v>0.4957681330577699</v>
      </c>
      <c r="DO86" s="309">
        <v>2.1529150786892748</v>
      </c>
      <c r="DP86" s="309">
        <v>0.36386348203522623</v>
      </c>
      <c r="DQ86" s="309">
        <v>0.36540428091385552</v>
      </c>
      <c r="DR86" s="309">
        <v>0.35144917331432668</v>
      </c>
      <c r="DS86" s="309">
        <v>12.830167985815249</v>
      </c>
      <c r="DT86" s="309">
        <v>9.5520868680011937</v>
      </c>
      <c r="DU86" s="309">
        <v>16.819674578295267</v>
      </c>
      <c r="DV86" s="309">
        <v>16.38328829765149</v>
      </c>
      <c r="DW86" s="309">
        <v>20.649398029913073</v>
      </c>
      <c r="DX86" s="309">
        <v>21.524812251509037</v>
      </c>
      <c r="DY86" s="309">
        <v>22.741446328650248</v>
      </c>
      <c r="DZ86" s="309">
        <v>20.191441441441441</v>
      </c>
      <c r="EA86" s="309">
        <v>20.946285140562249</v>
      </c>
      <c r="EB86" s="309">
        <v>13.596491228070176</v>
      </c>
      <c r="EC86" s="309">
        <v>100</v>
      </c>
      <c r="ED86" s="309">
        <v>12.451645173902353</v>
      </c>
      <c r="EE86" s="309">
        <v>84.172842671599867</v>
      </c>
      <c r="EF86" s="309">
        <v>72.085684644859995</v>
      </c>
      <c r="EG86" s="309">
        <v>12.087158026739871</v>
      </c>
      <c r="EH86" s="309">
        <v>100</v>
      </c>
      <c r="EI86" s="309">
        <v>47.264597580220936</v>
      </c>
      <c r="EJ86" s="309">
        <v>52.735402419779057</v>
      </c>
      <c r="EK86" s="309">
        <v>47.133087848500779</v>
      </c>
      <c r="EL86" s="309">
        <v>5.6023145712782743</v>
      </c>
      <c r="EM86" s="309">
        <v>100</v>
      </c>
      <c r="EN86" s="309">
        <v>8.3627294393602121</v>
      </c>
      <c r="EO86" s="309">
        <v>86.770364588890232</v>
      </c>
      <c r="EP86" s="309">
        <v>77.189952578213067</v>
      </c>
      <c r="EQ86" s="367">
        <v>9.5804120106771542</v>
      </c>
      <c r="ER86" s="531">
        <f>Daten_Polit!AB86</f>
        <v>2.4</v>
      </c>
      <c r="ES86" s="532">
        <f>Daten_Polit!AC86</f>
        <v>8.9</v>
      </c>
      <c r="ET86" s="532">
        <f>Daten_Polit!AD86</f>
        <v>1.5</v>
      </c>
      <c r="EU86" s="532">
        <f>Daten_Polit!AE86</f>
        <v>1.6</v>
      </c>
      <c r="EV86" s="532">
        <f>Daten_Polit!AF86</f>
        <v>1.2</v>
      </c>
      <c r="EW86" s="309">
        <v>0.48008566172677325</v>
      </c>
      <c r="EX86" s="309">
        <v>2.1345637248364788</v>
      </c>
      <c r="EY86" s="309">
        <v>0.3412116064018324</v>
      </c>
      <c r="EZ86" s="309">
        <v>0.34400477494992465</v>
      </c>
      <c r="FA86" s="309">
        <v>0.31957085897812271</v>
      </c>
      <c r="FB86" s="309">
        <v>12.770894864025065</v>
      </c>
      <c r="FC86" s="309">
        <v>9.7417169006026363</v>
      </c>
      <c r="FD86" s="309">
        <v>16.205092699438417</v>
      </c>
      <c r="FE86" s="309">
        <v>16.015726259397152</v>
      </c>
      <c r="FF86" s="309">
        <v>17.741935483868478</v>
      </c>
      <c r="FG86" s="309">
        <v>20.235636141075965</v>
      </c>
      <c r="FH86" s="309">
        <v>22.228065562277148</v>
      </c>
      <c r="FI86" s="309">
        <v>18.133404850389852</v>
      </c>
      <c r="FJ86" s="309">
        <v>18.926018430798056</v>
      </c>
      <c r="FK86" s="309">
        <v>11.740187565139044</v>
      </c>
      <c r="FL86" s="309">
        <v>100</v>
      </c>
      <c r="FM86" s="309">
        <v>12.619943763630362</v>
      </c>
      <c r="FN86" s="309">
        <v>83.956206263214511</v>
      </c>
      <c r="FO86" s="309">
        <v>71.497992822760835</v>
      </c>
      <c r="FP86" s="309">
        <v>12.458213440453672</v>
      </c>
      <c r="FQ86" s="309">
        <v>100</v>
      </c>
      <c r="FR86" s="309">
        <v>46.934346174715138</v>
      </c>
      <c r="FS86" s="309">
        <v>53.065653825284862</v>
      </c>
      <c r="FT86" s="309">
        <v>47.259902333152468</v>
      </c>
      <c r="FU86" s="309">
        <v>5.8057514921323934</v>
      </c>
      <c r="FV86" s="309">
        <v>100</v>
      </c>
      <c r="FW86" s="309">
        <v>8.6740408605466186</v>
      </c>
      <c r="FX86" s="309">
        <v>86.436899128431108</v>
      </c>
      <c r="FY86" s="309">
        <v>76.555845746779994</v>
      </c>
      <c r="FZ86" s="313">
        <v>9.8810533816511104</v>
      </c>
      <c r="GA86" s="570">
        <f>Daten_Polit!AG86</f>
        <v>3</v>
      </c>
      <c r="GB86" s="571">
        <f>Daten_Polit!AH86</f>
        <v>11.7</v>
      </c>
      <c r="GC86" s="571">
        <f>Daten_Polit!AI86</f>
        <v>1.9</v>
      </c>
      <c r="GD86" s="571">
        <f>Daten_Polit!AJ86</f>
        <v>2</v>
      </c>
      <c r="GE86" s="571">
        <f>Daten_Polit!AK86</f>
        <v>1.4</v>
      </c>
      <c r="GF86" s="444">
        <v>0.51775387505637238</v>
      </c>
      <c r="GG86" s="444">
        <v>2.5518337490684622</v>
      </c>
      <c r="GH86" s="444">
        <v>0.34701759847550961</v>
      </c>
      <c r="GI86" s="444">
        <v>0.35097636937667481</v>
      </c>
      <c r="GJ86" s="444">
        <v>0.31776440181196197</v>
      </c>
      <c r="GK86" s="444">
        <v>10.226832394408179</v>
      </c>
      <c r="GL86" s="444">
        <v>8.0908609972226966</v>
      </c>
      <c r="GM86" s="444">
        <v>13.013318534961154</v>
      </c>
      <c r="GN86" s="444">
        <v>12.633070648416977</v>
      </c>
      <c r="GO86" s="444">
        <v>16.152968036529678</v>
      </c>
      <c r="GP86" s="444">
        <v>19.10783383222406</v>
      </c>
      <c r="GQ86" s="444">
        <v>19.964435822824438</v>
      </c>
      <c r="GR86" s="444">
        <v>17.560029105017978</v>
      </c>
      <c r="GS86" s="444">
        <v>18.133025341393868</v>
      </c>
      <c r="GT86" s="444">
        <v>12.803158488426394</v>
      </c>
      <c r="GU86" s="444">
        <v>100</v>
      </c>
      <c r="GV86" s="444">
        <v>12.572810650321845</v>
      </c>
      <c r="GW86" s="444">
        <v>83.597023525316189</v>
      </c>
      <c r="GX86" s="444">
        <v>70.737188653769991</v>
      </c>
      <c r="GY86" s="444">
        <v>12.859834871546195</v>
      </c>
      <c r="GZ86" s="444">
        <v>100</v>
      </c>
      <c r="HA86" s="444">
        <v>49.45835553187711</v>
      </c>
      <c r="HB86" s="444">
        <v>50.54164446812289</v>
      </c>
      <c r="HC86" s="444">
        <v>45.302788137098204</v>
      </c>
      <c r="HD86" s="444">
        <v>5.2388563310246852</v>
      </c>
      <c r="HE86" s="444">
        <v>100</v>
      </c>
      <c r="HF86" s="444">
        <v>8.5988406005310747</v>
      </c>
      <c r="HG86" s="444">
        <v>85.968481107010248</v>
      </c>
      <c r="HH86" s="444">
        <v>75.721285701899845</v>
      </c>
      <c r="HI86" s="445">
        <v>10.247195405110402</v>
      </c>
      <c r="HJ86" s="570">
        <f>Daten_Polit!AL86</f>
        <v>2.9</v>
      </c>
      <c r="HK86" s="571">
        <f>Daten_Polit!AM86</f>
        <v>11.6</v>
      </c>
      <c r="HL86" s="571">
        <f>Daten_Polit!AN86</f>
        <v>1.7</v>
      </c>
      <c r="HM86" s="571">
        <f>Daten_Polit!AO86</f>
        <v>1.8</v>
      </c>
      <c r="HN86" s="571">
        <f>Daten_Polit!AP86</f>
        <v>1.2</v>
      </c>
      <c r="HO86" s="444">
        <v>0.41392569993961925</v>
      </c>
      <c r="HP86" s="444">
        <v>1.9429208613009614</v>
      </c>
      <c r="HQ86" s="444">
        <v>0.2799191463605028</v>
      </c>
      <c r="HR86" s="444">
        <v>0.28485108528394421</v>
      </c>
      <c r="HS86" s="444">
        <v>0.2449237311352524</v>
      </c>
      <c r="HT86" s="444">
        <v>10.098268740400473</v>
      </c>
      <c r="HU86" s="444">
        <v>8.0892242086270869</v>
      </c>
      <c r="HV86" s="444">
        <v>13.120093808019629</v>
      </c>
      <c r="HW86" s="444">
        <v>12.885940290890721</v>
      </c>
      <c r="HX86" s="444">
        <v>15.085679314567329</v>
      </c>
      <c r="HY86" s="444">
        <v>27.33652264461297</v>
      </c>
      <c r="HZ86" s="444">
        <v>28.855275815173652</v>
      </c>
      <c r="IA86" s="444">
        <v>25.336909373863119</v>
      </c>
      <c r="IB86" s="444">
        <v>26.106457113204446</v>
      </c>
      <c r="IC86" s="444">
        <v>18.895439031960148</v>
      </c>
      <c r="ID86" s="444">
        <v>100</v>
      </c>
      <c r="IE86" s="444">
        <v>12.639970200147252</v>
      </c>
      <c r="IF86" s="444">
        <v>83.86733472294388</v>
      </c>
      <c r="IG86" s="444">
        <v>70.714978714688542</v>
      </c>
      <c r="IH86" s="444">
        <v>13.152356008255325</v>
      </c>
      <c r="II86" s="444">
        <v>100</v>
      </c>
      <c r="IJ86" s="444">
        <v>51.001898333684878</v>
      </c>
      <c r="IK86" s="444">
        <v>48.998101666315122</v>
      </c>
      <c r="IL86" s="444">
        <v>43.577304366167475</v>
      </c>
      <c r="IM86" s="444">
        <v>5.4207973001476484</v>
      </c>
      <c r="IN86" s="444">
        <v>100</v>
      </c>
      <c r="IO86" s="444">
        <v>8.8781370723935318</v>
      </c>
      <c r="IP86" s="444">
        <v>86.250092501445707</v>
      </c>
      <c r="IQ86" s="444">
        <v>75.596238835756722</v>
      </c>
      <c r="IR86" s="445">
        <v>10.653853665688997</v>
      </c>
      <c r="IS86" s="443">
        <f>Daten_Polit!AQ86</f>
        <v>2.8</v>
      </c>
      <c r="IT86" s="227">
        <f>Daten_Polit!AR86</f>
        <v>12</v>
      </c>
      <c r="IU86" s="227">
        <f>Daten_Polit!AS86</f>
        <v>1.6</v>
      </c>
      <c r="IV86" s="227">
        <f>Daten_Polit!AT86</f>
        <v>1.7</v>
      </c>
      <c r="IW86" s="227">
        <f>Daten_Polit!AU86</f>
        <v>1.1000000000000001</v>
      </c>
      <c r="IX86" s="444" t="s">
        <v>820</v>
      </c>
      <c r="IY86" s="444" t="s">
        <v>820</v>
      </c>
      <c r="IZ86" s="444" t="s">
        <v>820</v>
      </c>
      <c r="JA86" s="444" t="s">
        <v>820</v>
      </c>
      <c r="JB86" s="444" t="s">
        <v>820</v>
      </c>
      <c r="JC86" s="444" t="s">
        <v>820</v>
      </c>
      <c r="JD86" s="444" t="s">
        <v>820</v>
      </c>
      <c r="JE86" s="444" t="s">
        <v>820</v>
      </c>
      <c r="JF86" s="444" t="s">
        <v>820</v>
      </c>
      <c r="JG86" s="444" t="s">
        <v>820</v>
      </c>
      <c r="JH86" s="444" t="s">
        <v>820</v>
      </c>
      <c r="JI86" s="444" t="s">
        <v>820</v>
      </c>
      <c r="JJ86" s="444" t="s">
        <v>820</v>
      </c>
      <c r="JK86" s="444" t="s">
        <v>820</v>
      </c>
      <c r="JL86" s="444" t="s">
        <v>820</v>
      </c>
      <c r="JM86" s="444" t="s">
        <v>820</v>
      </c>
      <c r="JN86" s="444" t="s">
        <v>820</v>
      </c>
      <c r="JO86" s="444" t="s">
        <v>820</v>
      </c>
      <c r="JP86" s="444" t="s">
        <v>820</v>
      </c>
      <c r="JQ86" s="444" t="s">
        <v>820</v>
      </c>
      <c r="JR86" s="444" t="s">
        <v>820</v>
      </c>
      <c r="JS86" s="444" t="s">
        <v>820</v>
      </c>
      <c r="JT86" s="444" t="s">
        <v>820</v>
      </c>
      <c r="JU86" s="444" t="s">
        <v>820</v>
      </c>
      <c r="JV86" s="444" t="s">
        <v>820</v>
      </c>
      <c r="JW86" s="444" t="s">
        <v>820</v>
      </c>
      <c r="JX86" s="444" t="s">
        <v>820</v>
      </c>
      <c r="JY86" s="444" t="s">
        <v>820</v>
      </c>
      <c r="JZ86" s="444" t="s">
        <v>820</v>
      </c>
      <c r="KA86" s="445" t="s">
        <v>820</v>
      </c>
    </row>
    <row r="87" spans="4:287" ht="12.65" customHeight="1" x14ac:dyDescent="0.2">
      <c r="D87" s="276"/>
      <c r="E87" s="3" t="str">
        <f>Daten_Polit!E87</f>
        <v>03455</v>
      </c>
      <c r="F87" s="229" t="str">
        <f>Daten_Polit!F87</f>
        <v>Friesland</v>
      </c>
      <c r="G87" s="246"/>
      <c r="H87" s="531">
        <f>Daten_Polit!H87</f>
        <v>5.5</v>
      </c>
      <c r="I87" s="532">
        <f>Daten_Polit!I87</f>
        <v>20</v>
      </c>
      <c r="J87" s="532">
        <f>Daten_Polit!J87</f>
        <v>3.6</v>
      </c>
      <c r="K87" s="532">
        <f>Daten_Polit!K87</f>
        <v>3.9</v>
      </c>
      <c r="L87" s="532">
        <f>Daten_Polit!L87</f>
        <v>1.5</v>
      </c>
      <c r="M87" s="308">
        <v>0.81766373235922296</v>
      </c>
      <c r="N87" s="308">
        <v>3.0426615128442749</v>
      </c>
      <c r="O87" s="308">
        <v>0.6830636722700677</v>
      </c>
      <c r="P87" s="308">
        <v>0.71928689773436039</v>
      </c>
      <c r="Q87" s="308">
        <v>0.36558532222964069</v>
      </c>
      <c r="R87" s="308">
        <v>9.3017533066747546</v>
      </c>
      <c r="S87" s="308">
        <v>5.5131004366813725</v>
      </c>
      <c r="T87" s="308">
        <v>12.475678150394586</v>
      </c>
      <c r="U87" s="308">
        <v>12.339159990288904</v>
      </c>
      <c r="V87" s="308">
        <v>14.729458917829769</v>
      </c>
      <c r="W87" s="308">
        <v>30.27727118172508</v>
      </c>
      <c r="X87" s="308">
        <v>36.210900150248982</v>
      </c>
      <c r="Y87" s="308">
        <v>25.516564700453088</v>
      </c>
      <c r="Z87" s="308">
        <v>25.887111601397315</v>
      </c>
      <c r="AA87" s="308">
        <v>19.52428146684619</v>
      </c>
      <c r="AB87" s="308">
        <v>100</v>
      </c>
      <c r="AC87" s="308">
        <v>12.628380129620917</v>
      </c>
      <c r="AD87" s="308">
        <v>83.271799631587513</v>
      </c>
      <c r="AE87" s="308">
        <v>71.345727039383348</v>
      </c>
      <c r="AF87" s="308">
        <v>11.92607259220417</v>
      </c>
      <c r="AG87" s="308">
        <v>100</v>
      </c>
      <c r="AH87" s="308">
        <v>48.609941027801177</v>
      </c>
      <c r="AI87" s="308">
        <v>51.390058972198815</v>
      </c>
      <c r="AJ87" s="308">
        <v>48.272957034540859</v>
      </c>
      <c r="AK87" s="308">
        <v>3.117101937657961</v>
      </c>
      <c r="AL87" s="308">
        <v>100</v>
      </c>
      <c r="AM87" s="308">
        <v>7.4517681981158255</v>
      </c>
      <c r="AN87" s="308">
        <v>86.511942203704649</v>
      </c>
      <c r="AO87" s="308">
        <v>77.652095924176777</v>
      </c>
      <c r="AP87" s="337">
        <v>8.8598462795278721</v>
      </c>
      <c r="AQ87" s="531">
        <f>Daten_Polit!M87</f>
        <v>5.2</v>
      </c>
      <c r="AR87" s="532">
        <f>Daten_Polit!N87</f>
        <v>19.600000000000001</v>
      </c>
      <c r="AS87" s="532">
        <f>Daten_Polit!O87</f>
        <v>3.3</v>
      </c>
      <c r="AT87" s="532">
        <f>Daten_Polit!P87</f>
        <v>3.6</v>
      </c>
      <c r="AU87" s="532">
        <f>Daten_Polit!Q87</f>
        <v>1.6</v>
      </c>
      <c r="AV87" s="308">
        <v>0.7593330557703365</v>
      </c>
      <c r="AW87" s="308">
        <v>3.0767442072708175</v>
      </c>
      <c r="AX87" s="308">
        <v>0.60277403986066214</v>
      </c>
      <c r="AY87" s="308">
        <v>0.62276222118557256</v>
      </c>
      <c r="AZ87" s="308">
        <v>0.43215746219669032</v>
      </c>
      <c r="BA87" s="308">
        <v>9.1868924225842949</v>
      </c>
      <c r="BB87" s="308">
        <v>6.2021439509952332</v>
      </c>
      <c r="BC87" s="308">
        <v>11.842268168875167</v>
      </c>
      <c r="BD87" s="308">
        <v>11.668874172185738</v>
      </c>
      <c r="BE87" s="308">
        <v>14.326375711580388</v>
      </c>
      <c r="BF87" s="308">
        <v>31.331331331330048</v>
      </c>
      <c r="BG87" s="308">
        <v>37.742701494618309</v>
      </c>
      <c r="BH87" s="308">
        <v>26.244315704227251</v>
      </c>
      <c r="BI87" s="308">
        <v>26.892270724869842</v>
      </c>
      <c r="BJ87" s="308">
        <v>17.180205415462186</v>
      </c>
      <c r="BK87" s="308">
        <v>100</v>
      </c>
      <c r="BL87" s="308">
        <v>12.776632083703813</v>
      </c>
      <c r="BM87" s="308">
        <v>83.532410923405962</v>
      </c>
      <c r="BN87" s="308">
        <v>71.243776188481391</v>
      </c>
      <c r="BO87" s="308">
        <v>12.288634734924567</v>
      </c>
      <c r="BP87" s="308">
        <v>100</v>
      </c>
      <c r="BQ87" s="308">
        <v>47.950469684030743</v>
      </c>
      <c r="BR87" s="308">
        <v>52.049530315969264</v>
      </c>
      <c r="BS87" s="308">
        <v>48.420153714773697</v>
      </c>
      <c r="BT87" s="308">
        <v>3.6293766011955593</v>
      </c>
      <c r="BU87" s="308">
        <v>100</v>
      </c>
      <c r="BV87" s="308">
        <v>7.6433582014799173</v>
      </c>
      <c r="BW87" s="308">
        <v>86.959032805478984</v>
      </c>
      <c r="BX87" s="308">
        <v>77.83988528379443</v>
      </c>
      <c r="BY87" s="312">
        <v>9.1191475216845568</v>
      </c>
      <c r="BZ87" s="531">
        <f>Daten_Polit!R87</f>
        <v>5.3</v>
      </c>
      <c r="CA87" s="532">
        <f>Daten_Polit!S87</f>
        <v>19.899999999999999</v>
      </c>
      <c r="CB87" s="532">
        <f>Daten_Polit!T87</f>
        <v>3.3</v>
      </c>
      <c r="CC87" s="532">
        <f>Daten_Polit!U87</f>
        <v>3.5</v>
      </c>
      <c r="CD87" s="532">
        <f>Daten_Polit!V87</f>
        <v>1.6</v>
      </c>
      <c r="CE87" s="309">
        <v>0.68972661482273812</v>
      </c>
      <c r="CF87" s="309">
        <v>2.7095202711674435</v>
      </c>
      <c r="CG87" s="309">
        <v>0.556437357516404</v>
      </c>
      <c r="CH87" s="309">
        <v>0.5803555593458678</v>
      </c>
      <c r="CI87" s="309">
        <v>0.3589360514123896</v>
      </c>
      <c r="CJ87" s="309">
        <v>8.9181192513023859</v>
      </c>
      <c r="CK87" s="309">
        <v>5.8634425885804502</v>
      </c>
      <c r="CL87" s="309">
        <v>11.842615324977693</v>
      </c>
      <c r="CM87" s="309">
        <v>11.695906432748536</v>
      </c>
      <c r="CN87" s="309">
        <v>13.734290843811033</v>
      </c>
      <c r="CO87" s="309">
        <v>29.787302714393959</v>
      </c>
      <c r="CP87" s="309">
        <v>34.461388482698972</v>
      </c>
      <c r="CQ87" s="309">
        <v>27.08997462754467</v>
      </c>
      <c r="CR87" s="309">
        <v>27.931904161412358</v>
      </c>
      <c r="CS87" s="309">
        <v>16.13491340017643</v>
      </c>
      <c r="CT87" s="309">
        <v>100</v>
      </c>
      <c r="CU87" s="309">
        <v>12.681571668465393</v>
      </c>
      <c r="CV87" s="309">
        <v>83.649139405640199</v>
      </c>
      <c r="CW87" s="309">
        <v>71.223507080200903</v>
      </c>
      <c r="CX87" s="309">
        <v>12.425632325439299</v>
      </c>
      <c r="CY87" s="309">
        <v>100</v>
      </c>
      <c r="CZ87" s="309">
        <v>49.626245847176079</v>
      </c>
      <c r="DA87" s="309">
        <v>50.373754152823913</v>
      </c>
      <c r="DB87" s="309">
        <v>46.636212624584708</v>
      </c>
      <c r="DC87" s="309">
        <v>3.7375415282392019</v>
      </c>
      <c r="DD87" s="309">
        <v>100</v>
      </c>
      <c r="DE87" s="309">
        <v>7.5653307963533036</v>
      </c>
      <c r="DF87" s="309">
        <v>87.11536649484961</v>
      </c>
      <c r="DG87" s="309">
        <v>77.704981033702609</v>
      </c>
      <c r="DH87" s="313">
        <v>9.4103854611469941</v>
      </c>
      <c r="DI87" s="565">
        <f>Daten_Polit!W87</f>
        <v>4.7</v>
      </c>
      <c r="DJ87" s="532">
        <f>Daten_Polit!X87</f>
        <v>18.100000000000001</v>
      </c>
      <c r="DK87" s="532">
        <f>Daten_Polit!Y87</f>
        <v>2.9</v>
      </c>
      <c r="DL87" s="532">
        <f>Daten_Polit!Z87</f>
        <v>3.2</v>
      </c>
      <c r="DM87" s="532">
        <f>Daten_Polit!AA87</f>
        <v>1.4</v>
      </c>
      <c r="DN87" s="309">
        <v>0.62795759984857091</v>
      </c>
      <c r="DO87" s="309">
        <v>2.8347354638352367</v>
      </c>
      <c r="DP87" s="309">
        <v>0.47070618004260328</v>
      </c>
      <c r="DQ87" s="309">
        <v>0.48890237121052638</v>
      </c>
      <c r="DR87" s="309">
        <v>0.32550999085142523</v>
      </c>
      <c r="DS87" s="309">
        <v>9.4771470567647587</v>
      </c>
      <c r="DT87" s="309">
        <v>6.6356228172295291</v>
      </c>
      <c r="DU87" s="309">
        <v>12.196797911083625</v>
      </c>
      <c r="DV87" s="309">
        <v>11.961509992598428</v>
      </c>
      <c r="DW87" s="309">
        <v>15.244487056561749</v>
      </c>
      <c r="DX87" s="309">
        <v>30.452311065533976</v>
      </c>
      <c r="DY87" s="309">
        <v>34.537561621665354</v>
      </c>
      <c r="DZ87" s="309">
        <v>26.626439173258426</v>
      </c>
      <c r="EA87" s="309">
        <v>27.077727952170406</v>
      </c>
      <c r="EB87" s="309">
        <v>20.809248554913296</v>
      </c>
      <c r="EC87" s="309">
        <v>100</v>
      </c>
      <c r="ED87" s="309">
        <v>12.475503529212975</v>
      </c>
      <c r="EE87" s="309">
        <v>83.996935639169692</v>
      </c>
      <c r="EF87" s="309">
        <v>71.36655231126727</v>
      </c>
      <c r="EG87" s="309">
        <v>12.630383327902429</v>
      </c>
      <c r="EH87" s="309">
        <v>100</v>
      </c>
      <c r="EI87" s="309">
        <v>48.637413394919164</v>
      </c>
      <c r="EJ87" s="309">
        <v>51.362586605080828</v>
      </c>
      <c r="EK87" s="309">
        <v>48.036951501154732</v>
      </c>
      <c r="EL87" s="309">
        <v>3.3256351039260967</v>
      </c>
      <c r="EM87" s="309">
        <v>100</v>
      </c>
      <c r="EN87" s="309">
        <v>7.65474741292239</v>
      </c>
      <c r="EO87" s="309">
        <v>87.30834174096745</v>
      </c>
      <c r="EP87" s="309">
        <v>77.585248942016648</v>
      </c>
      <c r="EQ87" s="367">
        <v>9.7230927989508018</v>
      </c>
      <c r="ER87" s="531">
        <f>Daten_Polit!AB87</f>
        <v>4.3</v>
      </c>
      <c r="ES87" s="532">
        <f>Daten_Polit!AC87</f>
        <v>16.3</v>
      </c>
      <c r="ET87" s="532">
        <f>Daten_Polit!AD87</f>
        <v>2.7</v>
      </c>
      <c r="EU87" s="532">
        <f>Daten_Polit!AE87</f>
        <v>2.9</v>
      </c>
      <c r="EV87" s="532">
        <f>Daten_Polit!AF87</f>
        <v>1.4</v>
      </c>
      <c r="EW87" s="309">
        <v>0.63526301141107711</v>
      </c>
      <c r="EX87" s="309">
        <v>2.6808552052529735</v>
      </c>
      <c r="EY87" s="309">
        <v>0.48627507780470164</v>
      </c>
      <c r="EZ87" s="309">
        <v>0.50670910777677336</v>
      </c>
      <c r="FA87" s="309">
        <v>0.32902728294222006</v>
      </c>
      <c r="FB87" s="309">
        <v>10.400521752474328</v>
      </c>
      <c r="FC87" s="309">
        <v>7.2283272283272293</v>
      </c>
      <c r="FD87" s="309">
        <v>13.411467991988326</v>
      </c>
      <c r="FE87" s="309">
        <v>13.09026662383511</v>
      </c>
      <c r="FF87" s="309">
        <v>17.29834791059281</v>
      </c>
      <c r="FG87" s="309">
        <v>27.415556842310252</v>
      </c>
      <c r="FH87" s="309">
        <v>31.09836065573996</v>
      </c>
      <c r="FI87" s="309">
        <v>23.925373134330631</v>
      </c>
      <c r="FJ87" s="309">
        <v>24.314930078411631</v>
      </c>
      <c r="FK87" s="309">
        <v>19.241982507288629</v>
      </c>
      <c r="FL87" s="309">
        <v>100</v>
      </c>
      <c r="FM87" s="309">
        <v>12.366017392155642</v>
      </c>
      <c r="FN87" s="309">
        <v>84.201470252605688</v>
      </c>
      <c r="FO87" s="309">
        <v>71.142374980949825</v>
      </c>
      <c r="FP87" s="309">
        <v>13.059095271655858</v>
      </c>
      <c r="FQ87" s="309">
        <v>100</v>
      </c>
      <c r="FR87" s="309">
        <v>48.797953964194377</v>
      </c>
      <c r="FS87" s="309">
        <v>51.202046035805623</v>
      </c>
      <c r="FT87" s="309">
        <v>47.62148337595908</v>
      </c>
      <c r="FU87" s="309">
        <v>3.5805626598465472</v>
      </c>
      <c r="FV87" s="309">
        <v>100</v>
      </c>
      <c r="FW87" s="309">
        <v>7.8638104225254368</v>
      </c>
      <c r="FX87" s="309">
        <v>87.285090217608158</v>
      </c>
      <c r="FY87" s="309">
        <v>77.247000214410804</v>
      </c>
      <c r="FZ87" s="313">
        <v>10.038090003197349</v>
      </c>
      <c r="GA87" s="570">
        <f>Daten_Polit!AG87</f>
        <v>4.7</v>
      </c>
      <c r="GB87" s="571">
        <f>Daten_Polit!AH87</f>
        <v>17.8</v>
      </c>
      <c r="GC87" s="571">
        <f>Daten_Polit!AI87</f>
        <v>3</v>
      </c>
      <c r="GD87" s="571">
        <f>Daten_Polit!AJ87</f>
        <v>3.2</v>
      </c>
      <c r="GE87" s="571">
        <f>Daten_Polit!AK87</f>
        <v>1.5</v>
      </c>
      <c r="GF87" s="444">
        <v>0.64892688083092054</v>
      </c>
      <c r="GG87" s="444">
        <v>2.826524376592225</v>
      </c>
      <c r="GH87" s="444">
        <v>0.49002401348914332</v>
      </c>
      <c r="GI87" s="444">
        <v>0.50937470845740551</v>
      </c>
      <c r="GJ87" s="444">
        <v>0.34891662437717302</v>
      </c>
      <c r="GK87" s="444">
        <v>8.6030634263681058</v>
      </c>
      <c r="GL87" s="444">
        <v>6.2514190569895174</v>
      </c>
      <c r="GM87" s="444">
        <v>10.800027050787856</v>
      </c>
      <c r="GN87" s="444">
        <v>10.722405573890722</v>
      </c>
      <c r="GO87" s="444">
        <v>11.71875</v>
      </c>
      <c r="GP87" s="444">
        <v>25.834354753988116</v>
      </c>
      <c r="GQ87" s="444">
        <v>29.429429429432432</v>
      </c>
      <c r="GR87" s="444">
        <v>22.406999265349629</v>
      </c>
      <c r="GS87" s="444">
        <v>22.800666135691181</v>
      </c>
      <c r="GT87" s="444">
        <v>17.728055077493192</v>
      </c>
      <c r="GU87" s="444">
        <v>100</v>
      </c>
      <c r="GV87" s="444">
        <v>12.188311296691438</v>
      </c>
      <c r="GW87" s="444">
        <v>84.076069119456278</v>
      </c>
      <c r="GX87" s="444">
        <v>70.403814595541931</v>
      </c>
      <c r="GY87" s="444">
        <v>13.672254523914344</v>
      </c>
      <c r="GZ87" s="444">
        <v>100</v>
      </c>
      <c r="HA87" s="444">
        <v>47.767308480131092</v>
      </c>
      <c r="HB87" s="444">
        <v>52.232691519868915</v>
      </c>
      <c r="HC87" s="444">
        <v>48.217943465792715</v>
      </c>
      <c r="HD87" s="444">
        <v>4.0147480540761986</v>
      </c>
      <c r="HE87" s="444">
        <v>100</v>
      </c>
      <c r="HF87" s="444">
        <v>7.9037371545536246</v>
      </c>
      <c r="HG87" s="444">
        <v>86.837749126985045</v>
      </c>
      <c r="HH87" s="444">
        <v>76.365414219592353</v>
      </c>
      <c r="HI87" s="445">
        <v>10.472334907392687</v>
      </c>
      <c r="HJ87" s="570">
        <f>Daten_Polit!AL87</f>
        <v>4.3</v>
      </c>
      <c r="HK87" s="571">
        <f>Daten_Polit!AM87</f>
        <v>16.899999999999999</v>
      </c>
      <c r="HL87" s="571">
        <f>Daten_Polit!AN87</f>
        <v>2.7</v>
      </c>
      <c r="HM87" s="571">
        <f>Daten_Polit!AO87</f>
        <v>2.9</v>
      </c>
      <c r="HN87" s="571">
        <f>Daten_Polit!AP87</f>
        <v>1.4</v>
      </c>
      <c r="HO87" s="444">
        <v>0.50396017198461196</v>
      </c>
      <c r="HP87" s="444">
        <v>2.2430923414089321</v>
      </c>
      <c r="HQ87" s="444">
        <v>0.37173078954897271</v>
      </c>
      <c r="HR87" s="444">
        <v>0.37399540550707139</v>
      </c>
      <c r="HS87" s="444">
        <v>0.35562554893184978</v>
      </c>
      <c r="HT87" s="444">
        <v>8.8114601208685936</v>
      </c>
      <c r="HU87" s="444">
        <v>6.6439927232462752</v>
      </c>
      <c r="HV87" s="444">
        <v>10.864410433283036</v>
      </c>
      <c r="HW87" s="444">
        <v>10.509404388715064</v>
      </c>
      <c r="HX87" s="444">
        <v>14.77960242004675</v>
      </c>
      <c r="HY87" s="444">
        <v>31.058601134213514</v>
      </c>
      <c r="HZ87" s="444">
        <v>35.052783109404992</v>
      </c>
      <c r="IA87" s="444">
        <v>27.333138600851605</v>
      </c>
      <c r="IB87" s="444">
        <v>28.514472530102175</v>
      </c>
      <c r="IC87" s="444">
        <v>14.483954900299906</v>
      </c>
      <c r="ID87" s="444">
        <v>100</v>
      </c>
      <c r="IE87" s="444">
        <v>12.151803469475125</v>
      </c>
      <c r="IF87" s="444">
        <v>84.152573746277071</v>
      </c>
      <c r="IG87" s="444">
        <v>70.254915668848</v>
      </c>
      <c r="IH87" s="444">
        <v>13.897658077429064</v>
      </c>
      <c r="II87" s="444">
        <v>100</v>
      </c>
      <c r="IJ87" s="444">
        <v>48.746383799421409</v>
      </c>
      <c r="IK87" s="444">
        <v>51.253616200578591</v>
      </c>
      <c r="IL87" s="444">
        <v>46.624879459980711</v>
      </c>
      <c r="IM87" s="444">
        <v>4.628736740597879</v>
      </c>
      <c r="IN87" s="444">
        <v>100</v>
      </c>
      <c r="IO87" s="444">
        <v>8.0784389815392839</v>
      </c>
      <c r="IP87" s="444">
        <v>86.824480230952233</v>
      </c>
      <c r="IQ87" s="444">
        <v>76.120852650655607</v>
      </c>
      <c r="IR87" s="445">
        <v>10.703627580296626</v>
      </c>
      <c r="IS87" s="443">
        <f>Daten_Polit!AQ87</f>
        <v>4.0999999999999996</v>
      </c>
      <c r="IT87" s="227">
        <f>Daten_Polit!AR87</f>
        <v>16.399999999999999</v>
      </c>
      <c r="IU87" s="227">
        <f>Daten_Polit!AS87</f>
        <v>2.5</v>
      </c>
      <c r="IV87" s="227">
        <f>Daten_Polit!AT87</f>
        <v>2.7</v>
      </c>
      <c r="IW87" s="227">
        <f>Daten_Polit!AU87</f>
        <v>1.4</v>
      </c>
      <c r="IX87" s="444" t="s">
        <v>820</v>
      </c>
      <c r="IY87" s="444" t="s">
        <v>820</v>
      </c>
      <c r="IZ87" s="444" t="s">
        <v>820</v>
      </c>
      <c r="JA87" s="444" t="s">
        <v>820</v>
      </c>
      <c r="JB87" s="444" t="s">
        <v>820</v>
      </c>
      <c r="JC87" s="444" t="s">
        <v>820</v>
      </c>
      <c r="JD87" s="444" t="s">
        <v>820</v>
      </c>
      <c r="JE87" s="444" t="s">
        <v>820</v>
      </c>
      <c r="JF87" s="444" t="s">
        <v>820</v>
      </c>
      <c r="JG87" s="444" t="s">
        <v>820</v>
      </c>
      <c r="JH87" s="444" t="s">
        <v>820</v>
      </c>
      <c r="JI87" s="444" t="s">
        <v>820</v>
      </c>
      <c r="JJ87" s="444" t="s">
        <v>820</v>
      </c>
      <c r="JK87" s="444" t="s">
        <v>820</v>
      </c>
      <c r="JL87" s="444" t="s">
        <v>820</v>
      </c>
      <c r="JM87" s="444" t="s">
        <v>820</v>
      </c>
      <c r="JN87" s="444" t="s">
        <v>820</v>
      </c>
      <c r="JO87" s="444" t="s">
        <v>820</v>
      </c>
      <c r="JP87" s="444" t="s">
        <v>820</v>
      </c>
      <c r="JQ87" s="444" t="s">
        <v>820</v>
      </c>
      <c r="JR87" s="444" t="s">
        <v>820</v>
      </c>
      <c r="JS87" s="444" t="s">
        <v>820</v>
      </c>
      <c r="JT87" s="444" t="s">
        <v>820</v>
      </c>
      <c r="JU87" s="444" t="s">
        <v>820</v>
      </c>
      <c r="JV87" s="444" t="s">
        <v>820</v>
      </c>
      <c r="JW87" s="444" t="s">
        <v>820</v>
      </c>
      <c r="JX87" s="444" t="s">
        <v>820</v>
      </c>
      <c r="JY87" s="444" t="s">
        <v>820</v>
      </c>
      <c r="JZ87" s="444" t="s">
        <v>820</v>
      </c>
      <c r="KA87" s="445" t="s">
        <v>820</v>
      </c>
    </row>
    <row r="88" spans="4:287" ht="12.65" customHeight="1" x14ac:dyDescent="0.2">
      <c r="D88" s="276"/>
      <c r="E88" s="3" t="str">
        <f>Daten_Polit!E88</f>
        <v>03456</v>
      </c>
      <c r="F88" s="229" t="str">
        <f>Daten_Polit!F88</f>
        <v>Grafschaft Bentheim</v>
      </c>
      <c r="G88" s="246"/>
      <c r="H88" s="531">
        <f>Daten_Polit!H88</f>
        <v>4</v>
      </c>
      <c r="I88" s="532">
        <f>Daten_Polit!I88</f>
        <v>13.3</v>
      </c>
      <c r="J88" s="532">
        <f>Daten_Polit!J88</f>
        <v>2.6</v>
      </c>
      <c r="K88" s="532">
        <f>Daten_Polit!K88</f>
        <v>2.7</v>
      </c>
      <c r="L88" s="532">
        <f>Daten_Polit!L88</f>
        <v>1.7</v>
      </c>
      <c r="M88" s="308">
        <v>0.64482982783567844</v>
      </c>
      <c r="N88" s="308">
        <v>2.9728208814994126</v>
      </c>
      <c r="O88" s="308">
        <v>0.48709448988189763</v>
      </c>
      <c r="P88" s="308">
        <v>0.49032316352919486</v>
      </c>
      <c r="Q88" s="308">
        <v>0.45119592283571563</v>
      </c>
      <c r="R88" s="308">
        <v>10.087910174949952</v>
      </c>
      <c r="S88" s="308">
        <v>7.2763858237052395</v>
      </c>
      <c r="T88" s="308">
        <v>12.21558199462663</v>
      </c>
      <c r="U88" s="308">
        <v>12.173757597425814</v>
      </c>
      <c r="V88" s="308">
        <v>12.697323266983474</v>
      </c>
      <c r="W88" s="308">
        <v>32.072030340755248</v>
      </c>
      <c r="X88" s="308">
        <v>38.292082415445428</v>
      </c>
      <c r="Y88" s="308">
        <v>27.743452348411125</v>
      </c>
      <c r="Z88" s="308">
        <v>28.739665734851094</v>
      </c>
      <c r="AA88" s="308">
        <v>16.395663956666667</v>
      </c>
      <c r="AB88" s="308">
        <v>100</v>
      </c>
      <c r="AC88" s="308">
        <v>13.215302088586695</v>
      </c>
      <c r="AD88" s="308">
        <v>83.103064815380264</v>
      </c>
      <c r="AE88" s="308">
        <v>73.002499864422433</v>
      </c>
      <c r="AF88" s="308">
        <v>10.100564950957837</v>
      </c>
      <c r="AG88" s="308">
        <v>100</v>
      </c>
      <c r="AH88" s="308">
        <v>46.778398510242084</v>
      </c>
      <c r="AI88" s="308">
        <v>53.221601489757909</v>
      </c>
      <c r="AJ88" s="308">
        <v>48.640595903165732</v>
      </c>
      <c r="AK88" s="308">
        <v>4.5810055865921786</v>
      </c>
      <c r="AL88" s="308">
        <v>100</v>
      </c>
      <c r="AM88" s="308">
        <v>7.4547233618634081</v>
      </c>
      <c r="AN88" s="308">
        <v>86.885453206174006</v>
      </c>
      <c r="AO88" s="308">
        <v>79.715901555500025</v>
      </c>
      <c r="AP88" s="337">
        <v>7.1695516506739789</v>
      </c>
      <c r="AQ88" s="531">
        <f>Daten_Polit!M88</f>
        <v>3.9</v>
      </c>
      <c r="AR88" s="532">
        <f>Daten_Polit!N88</f>
        <v>13.8</v>
      </c>
      <c r="AS88" s="532">
        <f>Daten_Polit!O88</f>
        <v>2.5</v>
      </c>
      <c r="AT88" s="532">
        <f>Daten_Polit!P88</f>
        <v>2.6</v>
      </c>
      <c r="AU88" s="532">
        <f>Daten_Polit!Q88</f>
        <v>1.9</v>
      </c>
      <c r="AV88" s="308">
        <v>0.59894872110350106</v>
      </c>
      <c r="AW88" s="308">
        <v>2.1664265254425925</v>
      </c>
      <c r="AX88" s="308">
        <v>0.49580520499391528</v>
      </c>
      <c r="AY88" s="308">
        <v>0.49135203556048962</v>
      </c>
      <c r="AZ88" s="308">
        <v>0.54237008470223524</v>
      </c>
      <c r="BA88" s="308">
        <v>9.7278065430562055</v>
      </c>
      <c r="BB88" s="308">
        <v>6.4462279293738325</v>
      </c>
      <c r="BC88" s="308">
        <v>12.250807439581246</v>
      </c>
      <c r="BD88" s="308">
        <v>12.249647822625398</v>
      </c>
      <c r="BE88" s="308">
        <v>12.262415695889084</v>
      </c>
      <c r="BF88" s="308">
        <v>33.836194439628919</v>
      </c>
      <c r="BG88" s="308">
        <v>40.861526609748758</v>
      </c>
      <c r="BH88" s="308">
        <v>29.422625041960387</v>
      </c>
      <c r="BI88" s="308">
        <v>30.207177210506845</v>
      </c>
      <c r="BJ88" s="308">
        <v>21.739130434782609</v>
      </c>
      <c r="BK88" s="308">
        <v>100</v>
      </c>
      <c r="BL88" s="308">
        <v>13.238728586548287</v>
      </c>
      <c r="BM88" s="308">
        <v>83.415195789999984</v>
      </c>
      <c r="BN88" s="308">
        <v>72.883639823653056</v>
      </c>
      <c r="BO88" s="308">
        <v>10.531555966346927</v>
      </c>
      <c r="BP88" s="308">
        <v>100</v>
      </c>
      <c r="BQ88" s="308">
        <v>47.039106145251388</v>
      </c>
      <c r="BR88" s="308">
        <v>52.960893854748605</v>
      </c>
      <c r="BS88" s="308">
        <v>47.970204841713226</v>
      </c>
      <c r="BT88" s="308">
        <v>4.9906890130353823</v>
      </c>
      <c r="BU88" s="308">
        <v>100</v>
      </c>
      <c r="BV88" s="308">
        <v>7.6844509188063475</v>
      </c>
      <c r="BW88" s="308">
        <v>87.225937466544096</v>
      </c>
      <c r="BX88" s="308">
        <v>79.612320617951738</v>
      </c>
      <c r="BY88" s="312">
        <v>7.6136168485923621</v>
      </c>
      <c r="BZ88" s="531">
        <f>Daten_Polit!R88</f>
        <v>3.7</v>
      </c>
      <c r="CA88" s="532">
        <f>Daten_Polit!S88</f>
        <v>13.4</v>
      </c>
      <c r="CB88" s="532">
        <f>Daten_Polit!T88</f>
        <v>2.2999999999999998</v>
      </c>
      <c r="CC88" s="532">
        <f>Daten_Polit!U88</f>
        <v>2.4</v>
      </c>
      <c r="CD88" s="532">
        <f>Daten_Polit!V88</f>
        <v>2</v>
      </c>
      <c r="CE88" s="309">
        <v>0.50944555672289737</v>
      </c>
      <c r="CF88" s="309">
        <v>1.613009643681889</v>
      </c>
      <c r="CG88" s="309">
        <v>0.43794254257615356</v>
      </c>
      <c r="CH88" s="309">
        <v>0.43935371170837284</v>
      </c>
      <c r="CI88" s="309">
        <v>0.42388937003920191</v>
      </c>
      <c r="CJ88" s="309">
        <v>8.8020661281118482</v>
      </c>
      <c r="CK88" s="309">
        <v>5.0991501416430589</v>
      </c>
      <c r="CL88" s="309">
        <v>12.511463382680137</v>
      </c>
      <c r="CM88" s="309">
        <v>12.290871734663568</v>
      </c>
      <c r="CN88" s="309">
        <v>14.346764346764346</v>
      </c>
      <c r="CO88" s="309">
        <v>33.148902535418813</v>
      </c>
      <c r="CP88" s="309">
        <v>39.301596559015508</v>
      </c>
      <c r="CQ88" s="309">
        <v>30.04</v>
      </c>
      <c r="CR88" s="309">
        <v>31.226210911265952</v>
      </c>
      <c r="CS88" s="309">
        <v>20.112429731387856</v>
      </c>
      <c r="CT88" s="309">
        <v>100</v>
      </c>
      <c r="CU88" s="309">
        <v>13.321801315528017</v>
      </c>
      <c r="CV88" s="309">
        <v>83.440285909119766</v>
      </c>
      <c r="CW88" s="309">
        <v>72.817842283937111</v>
      </c>
      <c r="CX88" s="309">
        <v>10.622443625182658</v>
      </c>
      <c r="CY88" s="309">
        <v>100</v>
      </c>
      <c r="CZ88" s="309">
        <v>49.961597542242707</v>
      </c>
      <c r="DA88" s="309">
        <v>50.0384024577573</v>
      </c>
      <c r="DB88" s="309">
        <v>44.777265745007689</v>
      </c>
      <c r="DC88" s="309">
        <v>5.2611367127496171</v>
      </c>
      <c r="DD88" s="309">
        <v>100</v>
      </c>
      <c r="DE88" s="309">
        <v>7.8898715443400755</v>
      </c>
      <c r="DF88" s="309">
        <v>87.267422249146179</v>
      </c>
      <c r="DG88" s="309">
        <v>79.303999352725725</v>
      </c>
      <c r="DH88" s="313">
        <v>7.9634228964204619</v>
      </c>
      <c r="DI88" s="565">
        <f>Daten_Polit!W88</f>
        <v>3</v>
      </c>
      <c r="DJ88" s="532">
        <f>Daten_Polit!X88</f>
        <v>11.6</v>
      </c>
      <c r="DK88" s="532">
        <f>Daten_Polit!Y88</f>
        <v>1.7</v>
      </c>
      <c r="DL88" s="532">
        <f>Daten_Polit!Z88</f>
        <v>1.8</v>
      </c>
      <c r="DM88" s="532">
        <f>Daten_Polit!AA88</f>
        <v>1.5</v>
      </c>
      <c r="DN88" s="309">
        <v>0.50639933942302739</v>
      </c>
      <c r="DO88" s="309">
        <v>2.2567971709215766</v>
      </c>
      <c r="DP88" s="309">
        <v>0.36638451147080942</v>
      </c>
      <c r="DQ88" s="309">
        <v>0.35753237143833622</v>
      </c>
      <c r="DR88" s="309">
        <v>0.45076350966919632</v>
      </c>
      <c r="DS88" s="309">
        <v>11.1420103187089</v>
      </c>
      <c r="DT88" s="309">
        <v>8.310855143253141</v>
      </c>
      <c r="DU88" s="309">
        <v>13.705066959041861</v>
      </c>
      <c r="DV88" s="309">
        <v>13.432311341474602</v>
      </c>
      <c r="DW88" s="309">
        <v>15.945165945165945</v>
      </c>
      <c r="DX88" s="309">
        <v>36.257896692671729</v>
      </c>
      <c r="DY88" s="309">
        <v>40.28569313891969</v>
      </c>
      <c r="DZ88" s="309">
        <v>33.049769438695087</v>
      </c>
      <c r="EA88" s="309">
        <v>34.575846965223924</v>
      </c>
      <c r="EB88" s="309">
        <v>20.776419841805673</v>
      </c>
      <c r="EC88" s="309">
        <v>100</v>
      </c>
      <c r="ED88" s="309">
        <v>13.246191366602769</v>
      </c>
      <c r="EE88" s="309">
        <v>83.539718077590834</v>
      </c>
      <c r="EF88" s="309">
        <v>72.691571218473555</v>
      </c>
      <c r="EG88" s="309">
        <v>10.848146859117264</v>
      </c>
      <c r="EH88" s="309">
        <v>100</v>
      </c>
      <c r="EI88" s="309">
        <v>52.091254752851711</v>
      </c>
      <c r="EJ88" s="309">
        <v>47.908745247148296</v>
      </c>
      <c r="EK88" s="309">
        <v>42.965779467680612</v>
      </c>
      <c r="EL88" s="309">
        <v>4.9429657794676807</v>
      </c>
      <c r="EM88" s="309">
        <v>100</v>
      </c>
      <c r="EN88" s="309">
        <v>8.3202724524274192</v>
      </c>
      <c r="EO88" s="309">
        <v>86.965375480689161</v>
      </c>
      <c r="EP88" s="309">
        <v>78.708159100627313</v>
      </c>
      <c r="EQ88" s="367">
        <v>8.2572163800618519</v>
      </c>
      <c r="ER88" s="531">
        <f>Daten_Polit!AB88</f>
        <v>2.5</v>
      </c>
      <c r="ES88" s="532">
        <f>Daten_Polit!AC88</f>
        <v>9.4</v>
      </c>
      <c r="ET88" s="532">
        <f>Daten_Polit!AD88</f>
        <v>1.5</v>
      </c>
      <c r="EU88" s="532">
        <f>Daten_Polit!AE88</f>
        <v>1.5</v>
      </c>
      <c r="EV88" s="532">
        <f>Daten_Polit!AF88</f>
        <v>1.2</v>
      </c>
      <c r="EW88" s="309">
        <v>0.48088112266399963</v>
      </c>
      <c r="EX88" s="309">
        <v>2.3844999586635005</v>
      </c>
      <c r="EY88" s="309">
        <v>0.31954231388679033</v>
      </c>
      <c r="EZ88" s="309">
        <v>0.31494808593265233</v>
      </c>
      <c r="FA88" s="309">
        <v>0.36145117417687583</v>
      </c>
      <c r="FB88" s="309">
        <v>11.574969238882256</v>
      </c>
      <c r="FC88" s="309">
        <v>8.8326919552867871</v>
      </c>
      <c r="FD88" s="309">
        <v>14.694371971672402</v>
      </c>
      <c r="FE88" s="309">
        <v>14.336505280769032</v>
      </c>
      <c r="FF88" s="309">
        <v>17.62189905901878</v>
      </c>
      <c r="FG88" s="309">
        <v>23.265613910572689</v>
      </c>
      <c r="FH88" s="309">
        <v>27.039064674767637</v>
      </c>
      <c r="FI88" s="309">
        <v>20.906087777248857</v>
      </c>
      <c r="FJ88" s="309">
        <v>21.998942358535292</v>
      </c>
      <c r="FK88" s="309">
        <v>11.842105263157894</v>
      </c>
      <c r="FL88" s="309">
        <v>100</v>
      </c>
      <c r="FM88" s="309">
        <v>13.17818657354764</v>
      </c>
      <c r="FN88" s="309">
        <v>83.477738831637922</v>
      </c>
      <c r="FO88" s="309">
        <v>72.298857364553712</v>
      </c>
      <c r="FP88" s="309">
        <v>11.178881467084203</v>
      </c>
      <c r="FQ88" s="309">
        <v>100</v>
      </c>
      <c r="FR88" s="309">
        <v>52.893518518518526</v>
      </c>
      <c r="FS88" s="309">
        <v>47.106481481481481</v>
      </c>
      <c r="FT88" s="309">
        <v>41.956018518518519</v>
      </c>
      <c r="FU88" s="309">
        <v>5.1504629629629637</v>
      </c>
      <c r="FV88" s="309">
        <v>100</v>
      </c>
      <c r="FW88" s="309">
        <v>8.5627690214165977</v>
      </c>
      <c r="FX88" s="309">
        <v>86.593194973828048</v>
      </c>
      <c r="FY88" s="309">
        <v>78.038303417001217</v>
      </c>
      <c r="FZ88" s="313">
        <v>8.5548915568268225</v>
      </c>
      <c r="GA88" s="570">
        <f>Daten_Polit!AG88</f>
        <v>3</v>
      </c>
      <c r="GB88" s="571">
        <f>Daten_Polit!AH88</f>
        <v>11.5</v>
      </c>
      <c r="GC88" s="571">
        <f>Daten_Polit!AI88</f>
        <v>1.8</v>
      </c>
      <c r="GD88" s="571">
        <f>Daten_Polit!AJ88</f>
        <v>1.8</v>
      </c>
      <c r="GE88" s="571">
        <f>Daten_Polit!AK88</f>
        <v>1.5</v>
      </c>
      <c r="GF88" s="444">
        <v>0.47052207329646645</v>
      </c>
      <c r="GG88" s="444">
        <v>2.4286788922047986</v>
      </c>
      <c r="GH88" s="444">
        <v>0.30836771305091465</v>
      </c>
      <c r="GI88" s="444">
        <v>0.30606576915221234</v>
      </c>
      <c r="GJ88" s="444">
        <v>0.32818059239573732</v>
      </c>
      <c r="GK88" s="444">
        <v>9.1878619072052956</v>
      </c>
      <c r="GL88" s="444">
        <v>7.3019900103070583</v>
      </c>
      <c r="GM88" s="444">
        <v>11.794623395495277</v>
      </c>
      <c r="GN88" s="444">
        <v>11.65454545454503</v>
      </c>
      <c r="GO88" s="444">
        <v>12.905551550111868</v>
      </c>
      <c r="GP88" s="444">
        <v>25.354859681443276</v>
      </c>
      <c r="GQ88" s="444">
        <v>29.485768202548496</v>
      </c>
      <c r="GR88" s="444">
        <v>22.534763607475565</v>
      </c>
      <c r="GS88" s="444">
        <v>23.559974917140554</v>
      </c>
      <c r="GT88" s="444">
        <v>14.486638537299578</v>
      </c>
      <c r="GU88" s="444">
        <v>100</v>
      </c>
      <c r="GV88" s="444">
        <v>12.909892245198895</v>
      </c>
      <c r="GW88" s="444">
        <v>83.399670941428951</v>
      </c>
      <c r="GX88" s="444">
        <v>71.709075458910533</v>
      </c>
      <c r="GY88" s="444">
        <v>11.690595482518429</v>
      </c>
      <c r="GZ88" s="444">
        <v>100</v>
      </c>
      <c r="HA88" s="444">
        <v>52.128107880320272</v>
      </c>
      <c r="HB88" s="444">
        <v>47.871892119679728</v>
      </c>
      <c r="HC88" s="444">
        <v>42.05646860514117</v>
      </c>
      <c r="HD88" s="444">
        <v>5.8154235145385593</v>
      </c>
      <c r="HE88" s="444">
        <v>100</v>
      </c>
      <c r="HF88" s="444">
        <v>8.4173059498022571</v>
      </c>
      <c r="HG88" s="444">
        <v>86.29072666806259</v>
      </c>
      <c r="HH88" s="444">
        <v>77.308678311592388</v>
      </c>
      <c r="HI88" s="445">
        <v>8.9820483564701981</v>
      </c>
      <c r="HJ88" s="570">
        <f>Daten_Polit!AL88</f>
        <v>2.7</v>
      </c>
      <c r="HK88" s="571">
        <f>Daten_Polit!AM88</f>
        <v>11.2</v>
      </c>
      <c r="HL88" s="571">
        <f>Daten_Polit!AN88</f>
        <v>1.5</v>
      </c>
      <c r="HM88" s="571">
        <f>Daten_Polit!AO88</f>
        <v>1.6</v>
      </c>
      <c r="HN88" s="571">
        <f>Daten_Polit!AP88</f>
        <v>1.3</v>
      </c>
      <c r="HO88" s="444">
        <v>0.36423354985504053</v>
      </c>
      <c r="HP88" s="444">
        <v>1.7526707020224332</v>
      </c>
      <c r="HQ88" s="444">
        <v>0.24437020325812175</v>
      </c>
      <c r="HR88" s="444">
        <v>0.2389871224074295</v>
      </c>
      <c r="HS88" s="444">
        <v>0.28850744517350302</v>
      </c>
      <c r="HT88" s="444">
        <v>10.03228692574007</v>
      </c>
      <c r="HU88" s="444">
        <v>7.904705783314828</v>
      </c>
      <c r="HV88" s="444">
        <v>13.836243114555646</v>
      </c>
      <c r="HW88" s="444">
        <v>13.636846015069509</v>
      </c>
      <c r="HX88" s="444">
        <v>15.295031055905373</v>
      </c>
      <c r="HY88" s="444">
        <v>37.00067570253249</v>
      </c>
      <c r="HZ88" s="444">
        <v>42.420611144399295</v>
      </c>
      <c r="IA88" s="444">
        <v>31.883079297709116</v>
      </c>
      <c r="IB88" s="444">
        <v>33.070348454963835</v>
      </c>
      <c r="IC88" s="444">
        <v>23.145161290362303</v>
      </c>
      <c r="ID88" s="444">
        <v>100</v>
      </c>
      <c r="IE88" s="444">
        <v>12.928885298336956</v>
      </c>
      <c r="IF88" s="444">
        <v>83.733578788286863</v>
      </c>
      <c r="IG88" s="444">
        <v>71.787767696068244</v>
      </c>
      <c r="IH88" s="444">
        <v>11.94581109221863</v>
      </c>
      <c r="II88" s="444">
        <v>100</v>
      </c>
      <c r="IJ88" s="444">
        <v>52.712328767123282</v>
      </c>
      <c r="IK88" s="444">
        <v>47.287671232876711</v>
      </c>
      <c r="IL88" s="444">
        <v>41.972602739726028</v>
      </c>
      <c r="IM88" s="444">
        <v>5.3150684931506857</v>
      </c>
      <c r="IN88" s="444">
        <v>100</v>
      </c>
      <c r="IO88" s="444">
        <v>8.7067865877823962</v>
      </c>
      <c r="IP88" s="444">
        <v>86.603133042295781</v>
      </c>
      <c r="IQ88" s="444">
        <v>77.188984647258991</v>
      </c>
      <c r="IR88" s="445">
        <v>9.4141483950367757</v>
      </c>
      <c r="IS88" s="443">
        <f>Daten_Polit!AQ88</f>
        <v>2.6</v>
      </c>
      <c r="IT88" s="227">
        <f>Daten_Polit!AR88</f>
        <v>11.4</v>
      </c>
      <c r="IU88" s="227">
        <f>Daten_Polit!AS88</f>
        <v>1.4</v>
      </c>
      <c r="IV88" s="227">
        <f>Daten_Polit!AT88</f>
        <v>1.4</v>
      </c>
      <c r="IW88" s="227">
        <f>Daten_Polit!AU88</f>
        <v>1.1000000000000001</v>
      </c>
      <c r="IX88" s="444" t="s">
        <v>820</v>
      </c>
      <c r="IY88" s="444" t="s">
        <v>820</v>
      </c>
      <c r="IZ88" s="444" t="s">
        <v>820</v>
      </c>
      <c r="JA88" s="444" t="s">
        <v>820</v>
      </c>
      <c r="JB88" s="444" t="s">
        <v>820</v>
      </c>
      <c r="JC88" s="444" t="s">
        <v>820</v>
      </c>
      <c r="JD88" s="444" t="s">
        <v>820</v>
      </c>
      <c r="JE88" s="444" t="s">
        <v>820</v>
      </c>
      <c r="JF88" s="444" t="s">
        <v>820</v>
      </c>
      <c r="JG88" s="444" t="s">
        <v>820</v>
      </c>
      <c r="JH88" s="444" t="s">
        <v>820</v>
      </c>
      <c r="JI88" s="444" t="s">
        <v>820</v>
      </c>
      <c r="JJ88" s="444" t="s">
        <v>820</v>
      </c>
      <c r="JK88" s="444" t="s">
        <v>820</v>
      </c>
      <c r="JL88" s="444" t="s">
        <v>820</v>
      </c>
      <c r="JM88" s="444" t="s">
        <v>820</v>
      </c>
      <c r="JN88" s="444" t="s">
        <v>820</v>
      </c>
      <c r="JO88" s="444" t="s">
        <v>820</v>
      </c>
      <c r="JP88" s="444" t="s">
        <v>820</v>
      </c>
      <c r="JQ88" s="444" t="s">
        <v>820</v>
      </c>
      <c r="JR88" s="444" t="s">
        <v>820</v>
      </c>
      <c r="JS88" s="444" t="s">
        <v>820</v>
      </c>
      <c r="JT88" s="444" t="s">
        <v>820</v>
      </c>
      <c r="JU88" s="444" t="s">
        <v>820</v>
      </c>
      <c r="JV88" s="444" t="s">
        <v>820</v>
      </c>
      <c r="JW88" s="444" t="s">
        <v>820</v>
      </c>
      <c r="JX88" s="444" t="s">
        <v>820</v>
      </c>
      <c r="JY88" s="444" t="s">
        <v>820</v>
      </c>
      <c r="JZ88" s="444" t="s">
        <v>820</v>
      </c>
      <c r="KA88" s="445" t="s">
        <v>820</v>
      </c>
    </row>
    <row r="89" spans="4:287" ht="12.65" customHeight="1" x14ac:dyDescent="0.2">
      <c r="D89" s="276"/>
      <c r="E89" s="3" t="str">
        <f>Daten_Polit!E89</f>
        <v>03457</v>
      </c>
      <c r="F89" s="229" t="str">
        <f>Daten_Polit!F89</f>
        <v>Leer</v>
      </c>
      <c r="G89" s="246"/>
      <c r="H89" s="531">
        <f>Daten_Polit!H89</f>
        <v>6.2</v>
      </c>
      <c r="I89" s="532">
        <f>Daten_Polit!I89</f>
        <v>22.1</v>
      </c>
      <c r="J89" s="532">
        <f>Daten_Polit!J89</f>
        <v>4.0999999999999996</v>
      </c>
      <c r="K89" s="532">
        <f>Daten_Polit!K89</f>
        <v>4.4000000000000004</v>
      </c>
      <c r="L89" s="532">
        <f>Daten_Polit!L89</f>
        <v>2.2000000000000002</v>
      </c>
      <c r="M89" s="308">
        <v>0.89057164068299921</v>
      </c>
      <c r="N89" s="308">
        <v>3.7448207257137773</v>
      </c>
      <c r="O89" s="308">
        <v>0.70899426230791374</v>
      </c>
      <c r="P89" s="308">
        <v>0.7290204801368515</v>
      </c>
      <c r="Q89" s="308">
        <v>0.50474476042601479</v>
      </c>
      <c r="R89" s="308">
        <v>8.7263925602725649</v>
      </c>
      <c r="S89" s="308">
        <v>5.270583128346038</v>
      </c>
      <c r="T89" s="308">
        <v>11.245372427069452</v>
      </c>
      <c r="U89" s="308">
        <v>11.208923917879474</v>
      </c>
      <c r="V89" s="308">
        <v>11.744236624621443</v>
      </c>
      <c r="W89" s="308">
        <v>32.913769234441801</v>
      </c>
      <c r="X89" s="308">
        <v>39.337258562502484</v>
      </c>
      <c r="Y89" s="308">
        <v>28.318925823605738</v>
      </c>
      <c r="Z89" s="308">
        <v>28.844314050640612</v>
      </c>
      <c r="AA89" s="308">
        <v>21.171366594381116</v>
      </c>
      <c r="AB89" s="308">
        <v>100</v>
      </c>
      <c r="AC89" s="308">
        <v>12.527972899936016</v>
      </c>
      <c r="AD89" s="308">
        <v>83.181509824599345</v>
      </c>
      <c r="AE89" s="308">
        <v>72.669219971710291</v>
      </c>
      <c r="AF89" s="308">
        <v>10.51228985288906</v>
      </c>
      <c r="AG89" s="308">
        <v>100</v>
      </c>
      <c r="AH89" s="308">
        <v>46.518046709129521</v>
      </c>
      <c r="AI89" s="308">
        <v>53.481953290870486</v>
      </c>
      <c r="AJ89" s="308">
        <v>49.745222929936304</v>
      </c>
      <c r="AK89" s="308">
        <v>3.7367303609341826</v>
      </c>
      <c r="AL89" s="308">
        <v>100</v>
      </c>
      <c r="AM89" s="308">
        <v>7.5103601708601753</v>
      </c>
      <c r="AN89" s="308">
        <v>85.941755642057416</v>
      </c>
      <c r="AO89" s="308">
        <v>78.267771488497559</v>
      </c>
      <c r="AP89" s="337">
        <v>7.6739841535598572</v>
      </c>
      <c r="AQ89" s="531">
        <f>Daten_Polit!M89</f>
        <v>6.1</v>
      </c>
      <c r="AR89" s="532">
        <f>Daten_Polit!N89</f>
        <v>22.4</v>
      </c>
      <c r="AS89" s="532">
        <f>Daten_Polit!O89</f>
        <v>4</v>
      </c>
      <c r="AT89" s="532">
        <f>Daten_Polit!P89</f>
        <v>4.2</v>
      </c>
      <c r="AU89" s="532">
        <f>Daten_Polit!Q89</f>
        <v>2.4</v>
      </c>
      <c r="AV89" s="308">
        <v>0.81782388746743306</v>
      </c>
      <c r="AW89" s="308">
        <v>3.1641541125523198</v>
      </c>
      <c r="AX89" s="308">
        <v>0.66457125827832386</v>
      </c>
      <c r="AY89" s="308">
        <v>0.67891920163152997</v>
      </c>
      <c r="AZ89" s="308">
        <v>0.52319918794903597</v>
      </c>
      <c r="BA89" s="308">
        <v>8.2843816164414097</v>
      </c>
      <c r="BB89" s="308">
        <v>5.5818812730867418</v>
      </c>
      <c r="BC89" s="308">
        <v>11.074752994249486</v>
      </c>
      <c r="BD89" s="308">
        <v>10.97192669366448</v>
      </c>
      <c r="BE89" s="308">
        <v>12.355707567334354</v>
      </c>
      <c r="BF89" s="308">
        <v>32.067436519076608</v>
      </c>
      <c r="BG89" s="308">
        <v>37.703255848888631</v>
      </c>
      <c r="BH89" s="308">
        <v>27.264897282122565</v>
      </c>
      <c r="BI89" s="308">
        <v>27.860370459796101</v>
      </c>
      <c r="BJ89" s="308">
        <v>19.940602460768787</v>
      </c>
      <c r="BK89" s="308">
        <v>100</v>
      </c>
      <c r="BL89" s="308">
        <v>12.706012148867647</v>
      </c>
      <c r="BM89" s="308">
        <v>83.532427883805241</v>
      </c>
      <c r="BN89" s="308">
        <v>72.660591804595526</v>
      </c>
      <c r="BO89" s="308">
        <v>10.871836079209702</v>
      </c>
      <c r="BP89" s="308">
        <v>100</v>
      </c>
      <c r="BQ89" s="308">
        <v>46.526054590570723</v>
      </c>
      <c r="BR89" s="308">
        <v>53.47394540942927</v>
      </c>
      <c r="BS89" s="308">
        <v>49.52440033085194</v>
      </c>
      <c r="BT89" s="308">
        <v>3.9495450785773363</v>
      </c>
      <c r="BU89" s="308">
        <v>100</v>
      </c>
      <c r="BV89" s="308">
        <v>7.647752535822522</v>
      </c>
      <c r="BW89" s="308">
        <v>86.647925849092118</v>
      </c>
      <c r="BX89" s="308">
        <v>78.664240885575126</v>
      </c>
      <c r="BY89" s="312">
        <v>7.9836849635169909</v>
      </c>
      <c r="BZ89" s="531">
        <f>Daten_Polit!R89</f>
        <v>6</v>
      </c>
      <c r="CA89" s="532">
        <f>Daten_Polit!S89</f>
        <v>22.8</v>
      </c>
      <c r="CB89" s="532">
        <f>Daten_Polit!T89</f>
        <v>3.8</v>
      </c>
      <c r="CC89" s="532">
        <f>Daten_Polit!U89</f>
        <v>4</v>
      </c>
      <c r="CD89" s="532">
        <f>Daten_Polit!V89</f>
        <v>2.2999999999999998</v>
      </c>
      <c r="CE89" s="309">
        <v>0.79180528209654411</v>
      </c>
      <c r="CF89" s="309">
        <v>2.8399322646936889</v>
      </c>
      <c r="CG89" s="309">
        <v>0.65900847421263076</v>
      </c>
      <c r="CH89" s="309">
        <v>0.67426797223709611</v>
      </c>
      <c r="CI89" s="309">
        <v>0.51267607585160024</v>
      </c>
      <c r="CJ89" s="309">
        <v>8.4417244575116914</v>
      </c>
      <c r="CK89" s="309">
        <v>4.9820905242591991</v>
      </c>
      <c r="CL89" s="309">
        <v>11.475730688935132</v>
      </c>
      <c r="CM89" s="309">
        <v>11.385823429541595</v>
      </c>
      <c r="CN89" s="309">
        <v>12.541946308722729</v>
      </c>
      <c r="CO89" s="309">
        <v>31.660633629114471</v>
      </c>
      <c r="CP89" s="309">
        <v>39.144630619642491</v>
      </c>
      <c r="CQ89" s="309">
        <v>28.356641060996658</v>
      </c>
      <c r="CR89" s="309">
        <v>28.967406774837745</v>
      </c>
      <c r="CS89" s="309">
        <v>21.077184054300254</v>
      </c>
      <c r="CT89" s="309">
        <v>100</v>
      </c>
      <c r="CU89" s="309">
        <v>12.645872915519368</v>
      </c>
      <c r="CV89" s="309">
        <v>83.697374418134771</v>
      </c>
      <c r="CW89" s="309">
        <v>72.734889548831774</v>
      </c>
      <c r="CX89" s="309">
        <v>10.962484869303001</v>
      </c>
      <c r="CY89" s="309">
        <v>100</v>
      </c>
      <c r="CZ89" s="309">
        <v>48.042328042328045</v>
      </c>
      <c r="DA89" s="309">
        <v>51.957671957671934</v>
      </c>
      <c r="DB89" s="309">
        <v>47.851851851851833</v>
      </c>
      <c r="DC89" s="309">
        <v>4.1058201058201051</v>
      </c>
      <c r="DD89" s="309">
        <v>100</v>
      </c>
      <c r="DE89" s="309">
        <v>7.7410085828161197</v>
      </c>
      <c r="DF89" s="309">
        <v>86.791885707359711</v>
      </c>
      <c r="DG89" s="309">
        <v>78.595926391853098</v>
      </c>
      <c r="DH89" s="313">
        <v>8.1959593155066184</v>
      </c>
      <c r="DI89" s="565">
        <f>Daten_Polit!W89</f>
        <v>5.6</v>
      </c>
      <c r="DJ89" s="532">
        <f>Daten_Polit!X89</f>
        <v>22.4</v>
      </c>
      <c r="DK89" s="532">
        <f>Daten_Polit!Y89</f>
        <v>3.3</v>
      </c>
      <c r="DL89" s="532">
        <f>Daten_Polit!Z89</f>
        <v>3.5</v>
      </c>
      <c r="DM89" s="532">
        <f>Daten_Polit!AA89</f>
        <v>2</v>
      </c>
      <c r="DN89" s="309">
        <v>0.76043425015721711</v>
      </c>
      <c r="DO89" s="309">
        <v>3.4503640948801575</v>
      </c>
      <c r="DP89" s="309">
        <v>0.55610686404815723</v>
      </c>
      <c r="DQ89" s="309">
        <v>0.56152951595541634</v>
      </c>
      <c r="DR89" s="309">
        <v>0.50566868239360274</v>
      </c>
      <c r="DS89" s="309">
        <v>8.7664033151962766</v>
      </c>
      <c r="DT89" s="309">
        <v>6.0629707538846969</v>
      </c>
      <c r="DU89" s="309">
        <v>11.565737328791258</v>
      </c>
      <c r="DV89" s="309">
        <v>11.222565804359473</v>
      </c>
      <c r="DW89" s="309">
        <v>15.613879003561495</v>
      </c>
      <c r="DX89" s="309">
        <v>31.49699786288523</v>
      </c>
      <c r="DY89" s="309">
        <v>36.308752302337993</v>
      </c>
      <c r="DZ89" s="309">
        <v>27.319533466428496</v>
      </c>
      <c r="EA89" s="309">
        <v>28.158474511889821</v>
      </c>
      <c r="EB89" s="309">
        <v>17.393258426963165</v>
      </c>
      <c r="EC89" s="309">
        <v>100</v>
      </c>
      <c r="ED89" s="309">
        <v>12.779127057682565</v>
      </c>
      <c r="EE89" s="309">
        <v>83.626162276319931</v>
      </c>
      <c r="EF89" s="309">
        <v>72.588629039474313</v>
      </c>
      <c r="EG89" s="309">
        <v>11.037533236845597</v>
      </c>
      <c r="EH89" s="309">
        <v>100</v>
      </c>
      <c r="EI89" s="309">
        <v>51.378777851312606</v>
      </c>
      <c r="EJ89" s="309">
        <v>48.621222148687401</v>
      </c>
      <c r="EK89" s="309">
        <v>44.716523273770129</v>
      </c>
      <c r="EL89" s="309">
        <v>3.9046988749172749</v>
      </c>
      <c r="EM89" s="309">
        <v>100</v>
      </c>
      <c r="EN89" s="309">
        <v>8.0779181621434084</v>
      </c>
      <c r="EO89" s="309">
        <v>86.623038379742539</v>
      </c>
      <c r="EP89" s="309">
        <v>78.214166647409556</v>
      </c>
      <c r="EQ89" s="367">
        <v>8.408871732332992</v>
      </c>
      <c r="ER89" s="531">
        <f>Daten_Polit!AB89</f>
        <v>5.2</v>
      </c>
      <c r="ES89" s="532">
        <f>Daten_Polit!AC89</f>
        <v>20.7</v>
      </c>
      <c r="ET89" s="532">
        <f>Daten_Polit!AD89</f>
        <v>3.1</v>
      </c>
      <c r="EU89" s="532">
        <f>Daten_Polit!AE89</f>
        <v>3.3</v>
      </c>
      <c r="EV89" s="532">
        <f>Daten_Polit!AF89</f>
        <v>1.9</v>
      </c>
      <c r="EW89" s="309">
        <v>0.73103671356946465</v>
      </c>
      <c r="EX89" s="309">
        <v>3.4629430942241477</v>
      </c>
      <c r="EY89" s="309">
        <v>0.52110062477385122</v>
      </c>
      <c r="EZ89" s="309">
        <v>0.53470395755747502</v>
      </c>
      <c r="FA89" s="309">
        <v>0.39965301828832733</v>
      </c>
      <c r="FB89" s="309">
        <v>9.0189051160289662</v>
      </c>
      <c r="FC89" s="309">
        <v>6.4319248826291071</v>
      </c>
      <c r="FD89" s="309">
        <v>11.613964540303076</v>
      </c>
      <c r="FE89" s="309">
        <v>11.473843458873931</v>
      </c>
      <c r="FF89" s="309">
        <v>13.1873044255676</v>
      </c>
      <c r="FG89" s="309">
        <v>32.554841489246883</v>
      </c>
      <c r="FH89" s="309">
        <v>37.866743749095797</v>
      </c>
      <c r="FI89" s="309">
        <v>27.781647541884286</v>
      </c>
      <c r="FJ89" s="309">
        <v>28.622768837597267</v>
      </c>
      <c r="FK89" s="309">
        <v>18.352730528215158</v>
      </c>
      <c r="FL89" s="309">
        <v>100</v>
      </c>
      <c r="FM89" s="309">
        <v>12.567363301518869</v>
      </c>
      <c r="FN89" s="309">
        <v>83.769953688432366</v>
      </c>
      <c r="FO89" s="309">
        <v>72.338432583087297</v>
      </c>
      <c r="FP89" s="309">
        <v>11.431521105345066</v>
      </c>
      <c r="FQ89" s="309">
        <v>100</v>
      </c>
      <c r="FR89" s="309">
        <v>51.004672897196265</v>
      </c>
      <c r="FS89" s="309">
        <v>48.995327102803742</v>
      </c>
      <c r="FT89" s="309">
        <v>44.602803738317768</v>
      </c>
      <c r="FU89" s="309">
        <v>4.3925233644859816</v>
      </c>
      <c r="FV89" s="309">
        <v>100</v>
      </c>
      <c r="FW89" s="309">
        <v>8.0804679330426392</v>
      </c>
      <c r="FX89" s="309">
        <v>86.588786474203033</v>
      </c>
      <c r="FY89" s="309">
        <v>77.866921346028931</v>
      </c>
      <c r="FZ89" s="313">
        <v>8.7218651281740982</v>
      </c>
      <c r="GA89" s="570">
        <f>Daten_Polit!AG89</f>
        <v>5.9</v>
      </c>
      <c r="GB89" s="571">
        <f>Daten_Polit!AH89</f>
        <v>23.8</v>
      </c>
      <c r="GC89" s="571">
        <f>Daten_Polit!AI89</f>
        <v>3.5</v>
      </c>
      <c r="GD89" s="571">
        <f>Daten_Polit!AJ89</f>
        <v>3.7</v>
      </c>
      <c r="GE89" s="571">
        <f>Daten_Polit!AK89</f>
        <v>2.1</v>
      </c>
      <c r="GF89" s="444">
        <v>0.73753407086740419</v>
      </c>
      <c r="GG89" s="444">
        <v>3.5377939157203921</v>
      </c>
      <c r="GH89" s="444">
        <v>0.53021908968819076</v>
      </c>
      <c r="GI89" s="444">
        <v>0.5381300897310044</v>
      </c>
      <c r="GJ89" s="444">
        <v>0.46284013828308085</v>
      </c>
      <c r="GK89" s="444">
        <v>7.6566567202082894</v>
      </c>
      <c r="GL89" s="444">
        <v>5.6129845572013153</v>
      </c>
      <c r="GM89" s="444">
        <v>9.765522661776135</v>
      </c>
      <c r="GN89" s="444">
        <v>9.634137661043491</v>
      </c>
      <c r="GO89" s="444">
        <v>11.279737489743843</v>
      </c>
      <c r="GP89" s="444">
        <v>32.587357675695635</v>
      </c>
      <c r="GQ89" s="444">
        <v>37.763199000311147</v>
      </c>
      <c r="GR89" s="444">
        <v>27.849820521938646</v>
      </c>
      <c r="GS89" s="444">
        <v>28.59304617116976</v>
      </c>
      <c r="GT89" s="444">
        <v>19.425608296749992</v>
      </c>
      <c r="GU89" s="444">
        <v>100</v>
      </c>
      <c r="GV89" s="444">
        <v>12.617190367265572</v>
      </c>
      <c r="GW89" s="444">
        <v>83.387274577659639</v>
      </c>
      <c r="GX89" s="444">
        <v>71.591515808289955</v>
      </c>
      <c r="GY89" s="444">
        <v>11.795758769369694</v>
      </c>
      <c r="GZ89" s="444">
        <v>100</v>
      </c>
      <c r="HA89" s="444">
        <v>50.753579502637521</v>
      </c>
      <c r="HB89" s="444">
        <v>49.246420497362479</v>
      </c>
      <c r="HC89" s="444">
        <v>45.252449133383578</v>
      </c>
      <c r="HD89" s="444">
        <v>3.9939713639789001</v>
      </c>
      <c r="HE89" s="444">
        <v>100</v>
      </c>
      <c r="HF89" s="444">
        <v>7.9168864466240789</v>
      </c>
      <c r="HG89" s="444">
        <v>86.275834412763444</v>
      </c>
      <c r="HH89" s="444">
        <v>77.210506083985734</v>
      </c>
      <c r="HI89" s="445">
        <v>9.0653283287777082</v>
      </c>
      <c r="HJ89" s="570">
        <f>Daten_Polit!AL89</f>
        <v>5.6</v>
      </c>
      <c r="HK89" s="571">
        <f>Daten_Polit!AM89</f>
        <v>23</v>
      </c>
      <c r="HL89" s="571">
        <f>Daten_Polit!AN89</f>
        <v>3.2</v>
      </c>
      <c r="HM89" s="571">
        <f>Daten_Polit!AO89</f>
        <v>3.4</v>
      </c>
      <c r="HN89" s="571">
        <f>Daten_Polit!AP89</f>
        <v>2</v>
      </c>
      <c r="HO89" s="444">
        <v>0.57238737955631425</v>
      </c>
      <c r="HP89" s="444">
        <v>2.6949997419312104</v>
      </c>
      <c r="HQ89" s="444">
        <v>0.40872713040502717</v>
      </c>
      <c r="HR89" s="444">
        <v>0.41871920610557745</v>
      </c>
      <c r="HS89" s="444">
        <v>0.32667110020091783</v>
      </c>
      <c r="HT89" s="444">
        <v>7.3156024901404768</v>
      </c>
      <c r="HU89" s="444">
        <v>5.1830338620624294</v>
      </c>
      <c r="HV89" s="444">
        <v>9.5867486338797807</v>
      </c>
      <c r="HW89" s="444">
        <v>9.4549541112569333</v>
      </c>
      <c r="HX89" s="444">
        <v>10.947775628624997</v>
      </c>
      <c r="HY89" s="444">
        <v>40.365626493908316</v>
      </c>
      <c r="HZ89" s="444">
        <v>46.492837598582334</v>
      </c>
      <c r="IA89" s="444">
        <v>34.440323083857116</v>
      </c>
      <c r="IB89" s="444">
        <v>35.448427935976348</v>
      </c>
      <c r="IC89" s="444">
        <v>24.017295597500002</v>
      </c>
      <c r="ID89" s="444">
        <v>100</v>
      </c>
      <c r="IE89" s="444">
        <v>12.827073832046942</v>
      </c>
      <c r="IF89" s="444">
        <v>83.398311324265634</v>
      </c>
      <c r="IG89" s="444">
        <v>71.548752605701097</v>
      </c>
      <c r="IH89" s="444">
        <v>11.84955871856455</v>
      </c>
      <c r="II89" s="444">
        <v>100</v>
      </c>
      <c r="IJ89" s="444">
        <v>51.963001027749236</v>
      </c>
      <c r="IK89" s="444">
        <v>48.036998972250771</v>
      </c>
      <c r="IL89" s="444">
        <v>43.699897225077081</v>
      </c>
      <c r="IM89" s="444">
        <v>4.3371017471736897</v>
      </c>
      <c r="IN89" s="444">
        <v>100</v>
      </c>
      <c r="IO89" s="444">
        <v>8.1204517339639715</v>
      </c>
      <c r="IP89" s="444">
        <v>86.498105944666733</v>
      </c>
      <c r="IQ89" s="444">
        <v>77.108498042810183</v>
      </c>
      <c r="IR89" s="445">
        <v>9.3896079018565555</v>
      </c>
      <c r="IS89" s="443">
        <f>Daten_Polit!AQ89</f>
        <v>5.2</v>
      </c>
      <c r="IT89" s="227">
        <f>Daten_Polit!AR89</f>
        <v>21.5</v>
      </c>
      <c r="IU89" s="227">
        <f>Daten_Polit!AS89</f>
        <v>2.9</v>
      </c>
      <c r="IV89" s="227">
        <f>Daten_Polit!AT89</f>
        <v>3</v>
      </c>
      <c r="IW89" s="227">
        <f>Daten_Polit!AU89</f>
        <v>2.2000000000000002</v>
      </c>
      <c r="IX89" s="444" t="s">
        <v>820</v>
      </c>
      <c r="IY89" s="444" t="s">
        <v>820</v>
      </c>
      <c r="IZ89" s="444" t="s">
        <v>820</v>
      </c>
      <c r="JA89" s="444" t="s">
        <v>820</v>
      </c>
      <c r="JB89" s="444" t="s">
        <v>820</v>
      </c>
      <c r="JC89" s="444" t="s">
        <v>820</v>
      </c>
      <c r="JD89" s="444" t="s">
        <v>820</v>
      </c>
      <c r="JE89" s="444" t="s">
        <v>820</v>
      </c>
      <c r="JF89" s="444" t="s">
        <v>820</v>
      </c>
      <c r="JG89" s="444" t="s">
        <v>820</v>
      </c>
      <c r="JH89" s="444" t="s">
        <v>820</v>
      </c>
      <c r="JI89" s="444" t="s">
        <v>820</v>
      </c>
      <c r="JJ89" s="444" t="s">
        <v>820</v>
      </c>
      <c r="JK89" s="444" t="s">
        <v>820</v>
      </c>
      <c r="JL89" s="444" t="s">
        <v>820</v>
      </c>
      <c r="JM89" s="444" t="s">
        <v>820</v>
      </c>
      <c r="JN89" s="444" t="s">
        <v>820</v>
      </c>
      <c r="JO89" s="444" t="s">
        <v>820</v>
      </c>
      <c r="JP89" s="444" t="s">
        <v>820</v>
      </c>
      <c r="JQ89" s="444" t="s">
        <v>820</v>
      </c>
      <c r="JR89" s="444" t="s">
        <v>820</v>
      </c>
      <c r="JS89" s="444" t="s">
        <v>820</v>
      </c>
      <c r="JT89" s="444" t="s">
        <v>820</v>
      </c>
      <c r="JU89" s="444" t="s">
        <v>820</v>
      </c>
      <c r="JV89" s="444" t="s">
        <v>820</v>
      </c>
      <c r="JW89" s="444" t="s">
        <v>820</v>
      </c>
      <c r="JX89" s="444" t="s">
        <v>820</v>
      </c>
      <c r="JY89" s="444" t="s">
        <v>820</v>
      </c>
      <c r="JZ89" s="444" t="s">
        <v>820</v>
      </c>
      <c r="KA89" s="445" t="s">
        <v>820</v>
      </c>
    </row>
    <row r="90" spans="4:287" ht="12.65" customHeight="1" x14ac:dyDescent="0.2">
      <c r="D90" s="276"/>
      <c r="E90" s="3" t="str">
        <f>Daten_Polit!E90</f>
        <v>03458</v>
      </c>
      <c r="F90" s="229" t="str">
        <f>Daten_Polit!F90</f>
        <v>Oldenburg</v>
      </c>
      <c r="G90" s="246"/>
      <c r="H90" s="531">
        <f>Daten_Polit!H90</f>
        <v>4.2</v>
      </c>
      <c r="I90" s="532">
        <f>Daten_Polit!I90</f>
        <v>14.1</v>
      </c>
      <c r="J90" s="532">
        <f>Daten_Polit!J90</f>
        <v>2.9</v>
      </c>
      <c r="K90" s="532">
        <f>Daten_Polit!K90</f>
        <v>3.1</v>
      </c>
      <c r="L90" s="532">
        <f>Daten_Polit!L90</f>
        <v>1.9</v>
      </c>
      <c r="M90" s="308">
        <v>0.51439091704924378</v>
      </c>
      <c r="N90" s="308">
        <v>1.7540354014593633</v>
      </c>
      <c r="O90" s="308">
        <v>0.42300115158890456</v>
      </c>
      <c r="P90" s="308">
        <v>0.4272073311008085</v>
      </c>
      <c r="Q90" s="308">
        <v>0.39090019944080762</v>
      </c>
      <c r="R90" s="308">
        <v>8.4825186598575506</v>
      </c>
      <c r="S90" s="308">
        <v>5.4683078664402949</v>
      </c>
      <c r="T90" s="308">
        <v>10.587228903537039</v>
      </c>
      <c r="U90" s="308">
        <v>10.40921288014288</v>
      </c>
      <c r="V90" s="308">
        <v>12.19143576825951</v>
      </c>
      <c r="W90" s="308">
        <v>34.073781365551007</v>
      </c>
      <c r="X90" s="308">
        <v>38.239446562193983</v>
      </c>
      <c r="Y90" s="308">
        <v>32.038785663521175</v>
      </c>
      <c r="Z90" s="308">
        <v>32.85609604870001</v>
      </c>
      <c r="AA90" s="308">
        <v>24.629535002580404</v>
      </c>
      <c r="AB90" s="308">
        <v>100</v>
      </c>
      <c r="AC90" s="308">
        <v>12.492581139745687</v>
      </c>
      <c r="AD90" s="308">
        <v>83.99424727001275</v>
      </c>
      <c r="AE90" s="308">
        <v>71.067136084747759</v>
      </c>
      <c r="AF90" s="308">
        <v>12.927111185264984</v>
      </c>
      <c r="AG90" s="308">
        <v>100</v>
      </c>
      <c r="AH90" s="308">
        <v>42.458100558659225</v>
      </c>
      <c r="AI90" s="308">
        <v>57.541899441340782</v>
      </c>
      <c r="AJ90" s="308">
        <v>51.955307262569825</v>
      </c>
      <c r="AK90" s="308">
        <v>5.5865921787709505</v>
      </c>
      <c r="AL90" s="308">
        <v>100</v>
      </c>
      <c r="AM90" s="308">
        <v>8.4537598208758258</v>
      </c>
      <c r="AN90" s="308">
        <v>86.550349960403622</v>
      </c>
      <c r="AO90" s="308">
        <v>76.523495948340852</v>
      </c>
      <c r="AP90" s="337">
        <v>10.026854012062774</v>
      </c>
      <c r="AQ90" s="531">
        <f>Daten_Polit!M90</f>
        <v>4.0999999999999996</v>
      </c>
      <c r="AR90" s="532">
        <f>Daten_Polit!N90</f>
        <v>14.3</v>
      </c>
      <c r="AS90" s="532">
        <f>Daten_Polit!O90</f>
        <v>2.7</v>
      </c>
      <c r="AT90" s="532">
        <f>Daten_Polit!P90</f>
        <v>2.9</v>
      </c>
      <c r="AU90" s="532">
        <f>Daten_Polit!Q90</f>
        <v>1.8</v>
      </c>
      <c r="AV90" s="308">
        <v>0.49917185075055098</v>
      </c>
      <c r="AW90" s="308">
        <v>1.3930211011174409</v>
      </c>
      <c r="AX90" s="308">
        <v>0.42802976728713121</v>
      </c>
      <c r="AY90" s="308">
        <v>0.43743464242323621</v>
      </c>
      <c r="AZ90" s="308">
        <v>0.35803317780495436</v>
      </c>
      <c r="BA90" s="308">
        <v>8.5234372729651398</v>
      </c>
      <c r="BB90" s="308">
        <v>5.3091817613991257</v>
      </c>
      <c r="BC90" s="308">
        <v>10.948388501742636</v>
      </c>
      <c r="BD90" s="308">
        <v>10.64682660188304</v>
      </c>
      <c r="BE90" s="308">
        <v>13.557540725173634</v>
      </c>
      <c r="BF90" s="308">
        <v>32.266604602449227</v>
      </c>
      <c r="BG90" s="308">
        <v>36.614228038420258</v>
      </c>
      <c r="BH90" s="308">
        <v>31.125391333003787</v>
      </c>
      <c r="BI90" s="308">
        <v>32.058823529411768</v>
      </c>
      <c r="BJ90" s="308">
        <v>23.052464228934817</v>
      </c>
      <c r="BK90" s="308">
        <v>100</v>
      </c>
      <c r="BL90" s="308">
        <v>13.296159414328065</v>
      </c>
      <c r="BM90" s="308">
        <v>83.532640508839478</v>
      </c>
      <c r="BN90" s="308">
        <v>70.174942353938263</v>
      </c>
      <c r="BO90" s="308">
        <v>13.357698154901223</v>
      </c>
      <c r="BP90" s="308">
        <v>100</v>
      </c>
      <c r="BQ90" s="308">
        <v>45.885005636978576</v>
      </c>
      <c r="BR90" s="308">
        <v>54.114994363021417</v>
      </c>
      <c r="BS90" s="308">
        <v>48.365276211950395</v>
      </c>
      <c r="BT90" s="308">
        <v>5.7497181510710256</v>
      </c>
      <c r="BU90" s="308">
        <v>100</v>
      </c>
      <c r="BV90" s="308">
        <v>9.3602360745897002</v>
      </c>
      <c r="BW90" s="308">
        <v>86.157976688037934</v>
      </c>
      <c r="BX90" s="308">
        <v>75.952812128090144</v>
      </c>
      <c r="BY90" s="312">
        <v>10.205164559947804</v>
      </c>
      <c r="BZ90" s="531">
        <f>Daten_Polit!R90</f>
        <v>3.7</v>
      </c>
      <c r="CA90" s="532">
        <f>Daten_Polit!S90</f>
        <v>12.9</v>
      </c>
      <c r="CB90" s="532">
        <f>Daten_Polit!T90</f>
        <v>2.5</v>
      </c>
      <c r="CC90" s="532">
        <f>Daten_Polit!U90</f>
        <v>2.6</v>
      </c>
      <c r="CD90" s="532">
        <f>Daten_Polit!V90</f>
        <v>1.7</v>
      </c>
      <c r="CE90" s="309">
        <v>0.47376231972297272</v>
      </c>
      <c r="CF90" s="309">
        <v>1.1409594573598727</v>
      </c>
      <c r="CG90" s="309">
        <v>0.42234481084988329</v>
      </c>
      <c r="CH90" s="309">
        <v>0.4270116197545395</v>
      </c>
      <c r="CI90" s="309">
        <v>0.38864890167176014</v>
      </c>
      <c r="CJ90" s="309">
        <v>8.9244499153714845</v>
      </c>
      <c r="CK90" s="309">
        <v>4.884820289637724</v>
      </c>
      <c r="CL90" s="309">
        <v>12.107242508794757</v>
      </c>
      <c r="CM90" s="309">
        <v>11.920124974529324</v>
      </c>
      <c r="CN90" s="309">
        <v>13.669880884852258</v>
      </c>
      <c r="CO90" s="309">
        <v>28.188917813317222</v>
      </c>
      <c r="CP90" s="309">
        <v>32.474611708485661</v>
      </c>
      <c r="CQ90" s="309">
        <v>28.085158299277204</v>
      </c>
      <c r="CR90" s="309">
        <v>28.965894333951198</v>
      </c>
      <c r="CS90" s="309">
        <v>20.771850170265783</v>
      </c>
      <c r="CT90" s="309">
        <v>100</v>
      </c>
      <c r="CU90" s="309">
        <v>13.269715566421855</v>
      </c>
      <c r="CV90" s="309">
        <v>83.676245141297201</v>
      </c>
      <c r="CW90" s="309">
        <v>70.284104453104845</v>
      </c>
      <c r="CX90" s="309">
        <v>13.392140688192352</v>
      </c>
      <c r="CY90" s="309">
        <v>100</v>
      </c>
      <c r="CZ90" s="309">
        <v>44.148711449091671</v>
      </c>
      <c r="DA90" s="309">
        <v>55.851288550908308</v>
      </c>
      <c r="DB90" s="309">
        <v>49.725390790029564</v>
      </c>
      <c r="DC90" s="309">
        <v>6.1258977608787495</v>
      </c>
      <c r="DD90" s="309">
        <v>100</v>
      </c>
      <c r="DE90" s="309">
        <v>9.6521018719119418</v>
      </c>
      <c r="DF90" s="309">
        <v>86.099258529929827</v>
      </c>
      <c r="DG90" s="309">
        <v>75.625319078487664</v>
      </c>
      <c r="DH90" s="313">
        <v>10.473939451442158</v>
      </c>
      <c r="DI90" s="565">
        <f>Daten_Polit!W90</f>
        <v>3.5</v>
      </c>
      <c r="DJ90" s="532">
        <f>Daten_Polit!X90</f>
        <v>12.5</v>
      </c>
      <c r="DK90" s="532">
        <f>Daten_Polit!Y90</f>
        <v>2.2000000000000002</v>
      </c>
      <c r="DL90" s="532">
        <f>Daten_Polit!Z90</f>
        <v>2.2999999999999998</v>
      </c>
      <c r="DM90" s="532">
        <f>Daten_Polit!AA90</f>
        <v>1.7</v>
      </c>
      <c r="DN90" s="309">
        <v>0.45370026031982147</v>
      </c>
      <c r="DO90" s="309">
        <v>1.4293233877636031</v>
      </c>
      <c r="DP90" s="309">
        <v>0.36387442793398872</v>
      </c>
      <c r="DQ90" s="309">
        <v>0.36531174859172394</v>
      </c>
      <c r="DR90" s="309">
        <v>0.354043917369391</v>
      </c>
      <c r="DS90" s="309">
        <v>9.1515448749386952</v>
      </c>
      <c r="DT90" s="309">
        <v>5.7255881740578811</v>
      </c>
      <c r="DU90" s="309">
        <v>12.183260813924038</v>
      </c>
      <c r="DV90" s="309">
        <v>12.113684518156267</v>
      </c>
      <c r="DW90" s="309">
        <v>12.673879443585781</v>
      </c>
      <c r="DX90" s="309">
        <v>27.526867541371768</v>
      </c>
      <c r="DY90" s="309">
        <v>30.404835535562825</v>
      </c>
      <c r="DZ90" s="309">
        <v>25.508234688621346</v>
      </c>
      <c r="EA90" s="309">
        <v>26.813996316755802</v>
      </c>
      <c r="EB90" s="309">
        <v>16.505840528169934</v>
      </c>
      <c r="EC90" s="309">
        <v>100</v>
      </c>
      <c r="ED90" s="309">
        <v>13.294916429555533</v>
      </c>
      <c r="EE90" s="309">
        <v>83.633325540335619</v>
      </c>
      <c r="EF90" s="309">
        <v>69.866931001488609</v>
      </c>
      <c r="EG90" s="309">
        <v>13.766394538847019</v>
      </c>
      <c r="EH90" s="309">
        <v>100</v>
      </c>
      <c r="EI90" s="309">
        <v>47.727272727272727</v>
      </c>
      <c r="EJ90" s="309">
        <v>52.272727272727273</v>
      </c>
      <c r="EK90" s="309">
        <v>46.15702479338843</v>
      </c>
      <c r="EL90" s="309">
        <v>6.115702479338843</v>
      </c>
      <c r="EM90" s="309">
        <v>100</v>
      </c>
      <c r="EN90" s="309">
        <v>9.8716922127889895</v>
      </c>
      <c r="EO90" s="309">
        <v>85.909267251695937</v>
      </c>
      <c r="EP90" s="309">
        <v>74.950710802339245</v>
      </c>
      <c r="EQ90" s="367">
        <v>10.958556449356694</v>
      </c>
      <c r="ER90" s="531">
        <f>Daten_Polit!AB90</f>
        <v>3.1</v>
      </c>
      <c r="ES90" s="532">
        <f>Daten_Polit!AC90</f>
        <v>11.1</v>
      </c>
      <c r="ET90" s="532">
        <f>Daten_Polit!AD90</f>
        <v>1.9</v>
      </c>
      <c r="EU90" s="532">
        <f>Daten_Polit!AE90</f>
        <v>2</v>
      </c>
      <c r="EV90" s="532">
        <f>Daten_Polit!AF90</f>
        <v>1.6</v>
      </c>
      <c r="EW90" s="309">
        <v>0.44870170612225196</v>
      </c>
      <c r="EX90" s="309">
        <v>1.5483353099201158</v>
      </c>
      <c r="EY90" s="309">
        <v>0.34464037646281614</v>
      </c>
      <c r="EZ90" s="309">
        <v>0.34457695314974796</v>
      </c>
      <c r="FA90" s="309">
        <v>0.345055433272969</v>
      </c>
      <c r="FB90" s="309">
        <v>9.9552938610838506</v>
      </c>
      <c r="FC90" s="309">
        <v>6.575875486381527</v>
      </c>
      <c r="FD90" s="309">
        <v>12.965313028764806</v>
      </c>
      <c r="FE90" s="309">
        <v>12.845010615711253</v>
      </c>
      <c r="FF90" s="309">
        <v>13.725490196078432</v>
      </c>
      <c r="FG90" s="309">
        <v>27.038281706602074</v>
      </c>
      <c r="FH90" s="309">
        <v>31.468476903867042</v>
      </c>
      <c r="FI90" s="309">
        <v>23.602440408625888</v>
      </c>
      <c r="FJ90" s="309">
        <v>24.492979719184678</v>
      </c>
      <c r="FK90" s="309">
        <v>17.944705268669797</v>
      </c>
      <c r="FL90" s="309">
        <v>100</v>
      </c>
      <c r="FM90" s="309">
        <v>13.429373429837851</v>
      </c>
      <c r="FN90" s="309">
        <v>83.369498567511187</v>
      </c>
      <c r="FO90" s="309">
        <v>69.10940218204334</v>
      </c>
      <c r="FP90" s="309">
        <v>14.260096385467847</v>
      </c>
      <c r="FQ90" s="309">
        <v>100</v>
      </c>
      <c r="FR90" s="309">
        <v>48.18056195301704</v>
      </c>
      <c r="FS90" s="309">
        <v>51.81943804698296</v>
      </c>
      <c r="FT90" s="309">
        <v>44.633809304467988</v>
      </c>
      <c r="FU90" s="309">
        <v>7.1856287425149699</v>
      </c>
      <c r="FV90" s="309">
        <v>100</v>
      </c>
      <c r="FW90" s="309">
        <v>9.89403246731435</v>
      </c>
      <c r="FX90" s="309">
        <v>85.744134476868652</v>
      </c>
      <c r="FY90" s="309">
        <v>74.378610977005039</v>
      </c>
      <c r="FZ90" s="313">
        <v>11.365523499863604</v>
      </c>
      <c r="GA90" s="570">
        <f>Daten_Polit!AG90</f>
        <v>3.6</v>
      </c>
      <c r="GB90" s="571">
        <f>Daten_Polit!AH90</f>
        <v>12.7</v>
      </c>
      <c r="GC90" s="571">
        <f>Daten_Polit!AI90</f>
        <v>2.2999999999999998</v>
      </c>
      <c r="GD90" s="571">
        <f>Daten_Polit!AJ90</f>
        <v>2.4</v>
      </c>
      <c r="GE90" s="571">
        <f>Daten_Polit!AK90</f>
        <v>1.9</v>
      </c>
      <c r="GF90" s="444">
        <v>0.47570034905575936</v>
      </c>
      <c r="GG90" s="444">
        <v>1.7669778503174856</v>
      </c>
      <c r="GH90" s="444">
        <v>0.35548276297088299</v>
      </c>
      <c r="GI90" s="444">
        <v>0.35361784568303711</v>
      </c>
      <c r="GJ90" s="444">
        <v>0.3671197445281898</v>
      </c>
      <c r="GK90" s="444">
        <v>7.9606021880747804</v>
      </c>
      <c r="GL90" s="444">
        <v>5.7711985810766286</v>
      </c>
      <c r="GM90" s="444">
        <v>9.9702026221694862</v>
      </c>
      <c r="GN90" s="444">
        <v>9.9366914395816135</v>
      </c>
      <c r="GO90" s="444">
        <v>10.186832740215335</v>
      </c>
      <c r="GP90" s="444">
        <v>23.940522716171522</v>
      </c>
      <c r="GQ90" s="444">
        <v>28.548484240112426</v>
      </c>
      <c r="GR90" s="444">
        <v>20.349344978165938</v>
      </c>
      <c r="GS90" s="444">
        <v>21.292929292929294</v>
      </c>
      <c r="GT90" s="444">
        <v>14.32258064516129</v>
      </c>
      <c r="GU90" s="444">
        <v>100</v>
      </c>
      <c r="GV90" s="444">
        <v>13.144940263464214</v>
      </c>
      <c r="GW90" s="444">
        <v>83.278045330234946</v>
      </c>
      <c r="GX90" s="444">
        <v>68.401789645589801</v>
      </c>
      <c r="GY90" s="444">
        <v>14.876255684645137</v>
      </c>
      <c r="GZ90" s="444">
        <v>100</v>
      </c>
      <c r="HA90" s="444">
        <v>47.037830121341898</v>
      </c>
      <c r="HB90" s="444">
        <v>52.962169878658102</v>
      </c>
      <c r="HC90" s="444">
        <v>45.538900785153466</v>
      </c>
      <c r="HD90" s="444">
        <v>7.423269093504639</v>
      </c>
      <c r="HE90" s="444">
        <v>100</v>
      </c>
      <c r="HF90" s="444">
        <v>9.7423569639555332</v>
      </c>
      <c r="HG90" s="444">
        <v>85.392342758589891</v>
      </c>
      <c r="HH90" s="444">
        <v>73.597730897953355</v>
      </c>
      <c r="HI90" s="445">
        <v>11.79461186063654</v>
      </c>
      <c r="HJ90" s="570">
        <f>Daten_Polit!AL90</f>
        <v>3.3</v>
      </c>
      <c r="HK90" s="571">
        <f>Daten_Polit!AM90</f>
        <v>11.8</v>
      </c>
      <c r="HL90" s="571">
        <f>Daten_Polit!AN90</f>
        <v>2.1</v>
      </c>
      <c r="HM90" s="571">
        <f>Daten_Polit!AO90</f>
        <v>2.2000000000000002</v>
      </c>
      <c r="HN90" s="571">
        <f>Daten_Polit!AP90</f>
        <v>1.8</v>
      </c>
      <c r="HO90" s="444">
        <v>0.38393557373787035</v>
      </c>
      <c r="HP90" s="444">
        <v>1.3798202085397773</v>
      </c>
      <c r="HQ90" s="444">
        <v>0.2877635144749468</v>
      </c>
      <c r="HR90" s="444">
        <v>0.29144331063281248</v>
      </c>
      <c r="HS90" s="444">
        <v>0.26580472541838074</v>
      </c>
      <c r="HT90" s="444">
        <v>8.8834529595417813</v>
      </c>
      <c r="HU90" s="444">
        <v>6.1984626135569538</v>
      </c>
      <c r="HV90" s="444">
        <v>11.201604570594485</v>
      </c>
      <c r="HW90" s="444">
        <v>11.190205011389203</v>
      </c>
      <c r="HX90" s="444">
        <v>11.268191268189394</v>
      </c>
      <c r="HY90" s="444">
        <v>31.767719897523065</v>
      </c>
      <c r="HZ90" s="444">
        <v>37.173371306510873</v>
      </c>
      <c r="IA90" s="444">
        <v>27.217942345930098</v>
      </c>
      <c r="IB90" s="444">
        <v>27.652148622122517</v>
      </c>
      <c r="IC90" s="444">
        <v>24.669227486145967</v>
      </c>
      <c r="ID90" s="444">
        <v>100</v>
      </c>
      <c r="IE90" s="444">
        <v>13.155215470882201</v>
      </c>
      <c r="IF90" s="444">
        <v>83.400686857240473</v>
      </c>
      <c r="IG90" s="444">
        <v>68.179480422838083</v>
      </c>
      <c r="IH90" s="444">
        <v>15.22120643440239</v>
      </c>
      <c r="II90" s="444">
        <v>100</v>
      </c>
      <c r="IJ90" s="444">
        <v>46.328382838283829</v>
      </c>
      <c r="IK90" s="444">
        <v>53.671617161716171</v>
      </c>
      <c r="IL90" s="444">
        <v>45.585808580858085</v>
      </c>
      <c r="IM90" s="444">
        <v>8.0858085808580835</v>
      </c>
      <c r="IN90" s="444">
        <v>100</v>
      </c>
      <c r="IO90" s="444">
        <v>10.019151952515326</v>
      </c>
      <c r="IP90" s="444">
        <v>85.378888571416283</v>
      </c>
      <c r="IQ90" s="444">
        <v>73.124822931667552</v>
      </c>
      <c r="IR90" s="445">
        <v>12.254065639748713</v>
      </c>
      <c r="IS90" s="443">
        <f>Daten_Polit!AQ90</f>
        <v>3.1</v>
      </c>
      <c r="IT90" s="227">
        <f>Daten_Polit!AR90</f>
        <v>11.7</v>
      </c>
      <c r="IU90" s="227">
        <f>Daten_Polit!AS90</f>
        <v>1.8</v>
      </c>
      <c r="IV90" s="227">
        <f>Daten_Polit!AT90</f>
        <v>1.9</v>
      </c>
      <c r="IW90" s="227">
        <f>Daten_Polit!AU90</f>
        <v>1.5</v>
      </c>
      <c r="IX90" s="444" t="s">
        <v>820</v>
      </c>
      <c r="IY90" s="444" t="s">
        <v>820</v>
      </c>
      <c r="IZ90" s="444" t="s">
        <v>820</v>
      </c>
      <c r="JA90" s="444" t="s">
        <v>820</v>
      </c>
      <c r="JB90" s="444" t="s">
        <v>820</v>
      </c>
      <c r="JC90" s="444" t="s">
        <v>820</v>
      </c>
      <c r="JD90" s="444" t="s">
        <v>820</v>
      </c>
      <c r="JE90" s="444" t="s">
        <v>820</v>
      </c>
      <c r="JF90" s="444" t="s">
        <v>820</v>
      </c>
      <c r="JG90" s="444" t="s">
        <v>820</v>
      </c>
      <c r="JH90" s="444" t="s">
        <v>820</v>
      </c>
      <c r="JI90" s="444" t="s">
        <v>820</v>
      </c>
      <c r="JJ90" s="444" t="s">
        <v>820</v>
      </c>
      <c r="JK90" s="444" t="s">
        <v>820</v>
      </c>
      <c r="JL90" s="444" t="s">
        <v>820</v>
      </c>
      <c r="JM90" s="444" t="s">
        <v>820</v>
      </c>
      <c r="JN90" s="444" t="s">
        <v>820</v>
      </c>
      <c r="JO90" s="444" t="s">
        <v>820</v>
      </c>
      <c r="JP90" s="444" t="s">
        <v>820</v>
      </c>
      <c r="JQ90" s="444" t="s">
        <v>820</v>
      </c>
      <c r="JR90" s="444" t="s">
        <v>820</v>
      </c>
      <c r="JS90" s="444" t="s">
        <v>820</v>
      </c>
      <c r="JT90" s="444" t="s">
        <v>820</v>
      </c>
      <c r="JU90" s="444" t="s">
        <v>820</v>
      </c>
      <c r="JV90" s="444" t="s">
        <v>820</v>
      </c>
      <c r="JW90" s="444" t="s">
        <v>820</v>
      </c>
      <c r="JX90" s="444" t="s">
        <v>820</v>
      </c>
      <c r="JY90" s="444" t="s">
        <v>820</v>
      </c>
      <c r="JZ90" s="444" t="s">
        <v>820</v>
      </c>
      <c r="KA90" s="445" t="s">
        <v>820</v>
      </c>
    </row>
    <row r="91" spans="4:287" ht="12.65" customHeight="1" x14ac:dyDescent="0.2">
      <c r="D91" s="276"/>
      <c r="E91" s="3" t="str">
        <f>Daten_Polit!E91</f>
        <v>03459</v>
      </c>
      <c r="F91" s="229" t="str">
        <f>Daten_Polit!F91</f>
        <v>Osnabrück</v>
      </c>
      <c r="G91" s="246"/>
      <c r="H91" s="531">
        <f>Daten_Polit!H91</f>
        <v>3.7</v>
      </c>
      <c r="I91" s="532">
        <f>Daten_Polit!I91</f>
        <v>12.4</v>
      </c>
      <c r="J91" s="532">
        <f>Daten_Polit!J91</f>
        <v>2.4</v>
      </c>
      <c r="K91" s="532">
        <f>Daten_Polit!K91</f>
        <v>2.5</v>
      </c>
      <c r="L91" s="532">
        <f>Daten_Polit!L91</f>
        <v>1.8</v>
      </c>
      <c r="M91" s="308">
        <v>0.53598976019562605</v>
      </c>
      <c r="N91" s="308">
        <v>1.9514289304956756</v>
      </c>
      <c r="O91" s="308">
        <v>0.40549216274466549</v>
      </c>
      <c r="P91" s="308">
        <v>0.40686570779923825</v>
      </c>
      <c r="Q91" s="308">
        <v>0.39391825962348664</v>
      </c>
      <c r="R91" s="308">
        <v>9.5573360154527087</v>
      </c>
      <c r="S91" s="308">
        <v>6.656472735344102</v>
      </c>
      <c r="T91" s="308">
        <v>12.192115515837418</v>
      </c>
      <c r="U91" s="308">
        <v>11.938572096571869</v>
      </c>
      <c r="V91" s="308">
        <v>14.339308045019955</v>
      </c>
      <c r="W91" s="308">
        <v>30.915890423530172</v>
      </c>
      <c r="X91" s="308">
        <v>35.165893156905945</v>
      </c>
      <c r="Y91" s="308">
        <v>27.481829462861683</v>
      </c>
      <c r="Z91" s="308">
        <v>28.353696314838579</v>
      </c>
      <c r="AA91" s="308">
        <v>20.117228386009639</v>
      </c>
      <c r="AB91" s="308">
        <v>100</v>
      </c>
      <c r="AC91" s="308">
        <v>14.079793275058405</v>
      </c>
      <c r="AD91" s="308">
        <v>82.03851204670039</v>
      </c>
      <c r="AE91" s="308">
        <v>70.351920969011431</v>
      </c>
      <c r="AF91" s="308">
        <v>11.686591077688952</v>
      </c>
      <c r="AG91" s="308">
        <v>100</v>
      </c>
      <c r="AH91" s="308">
        <v>48.557126030624261</v>
      </c>
      <c r="AI91" s="308">
        <v>51.442873969375732</v>
      </c>
      <c r="AJ91" s="308">
        <v>45.818610129564192</v>
      </c>
      <c r="AK91" s="308">
        <v>5.624263839811543</v>
      </c>
      <c r="AL91" s="308">
        <v>100</v>
      </c>
      <c r="AM91" s="308">
        <v>9.8918021678288124</v>
      </c>
      <c r="AN91" s="308">
        <v>84.578273627738085</v>
      </c>
      <c r="AO91" s="308">
        <v>75.605689386524389</v>
      </c>
      <c r="AP91" s="337">
        <v>8.9725842412137027</v>
      </c>
      <c r="AQ91" s="531">
        <f>Daten_Polit!M91</f>
        <v>3.7</v>
      </c>
      <c r="AR91" s="532">
        <f>Daten_Polit!N91</f>
        <v>12.8</v>
      </c>
      <c r="AS91" s="532">
        <f>Daten_Polit!O91</f>
        <v>2.2999999999999998</v>
      </c>
      <c r="AT91" s="532">
        <f>Daten_Polit!P91</f>
        <v>2.4</v>
      </c>
      <c r="AU91" s="532">
        <f>Daten_Polit!Q91</f>
        <v>1.7</v>
      </c>
      <c r="AV91" s="308">
        <v>0.52386907158955232</v>
      </c>
      <c r="AW91" s="308">
        <v>1.6604617035903269</v>
      </c>
      <c r="AX91" s="308">
        <v>0.42029746460356721</v>
      </c>
      <c r="AY91" s="308">
        <v>0.42561201780609353</v>
      </c>
      <c r="AZ91" s="308">
        <v>0.37700897961108848</v>
      </c>
      <c r="BA91" s="308">
        <v>9.0162816081499404</v>
      </c>
      <c r="BB91" s="308">
        <v>5.6009278499976372</v>
      </c>
      <c r="BC91" s="308">
        <v>12.120661457387103</v>
      </c>
      <c r="BD91" s="308">
        <v>11.958343916687955</v>
      </c>
      <c r="BE91" s="308">
        <v>13.493768801032532</v>
      </c>
      <c r="BF91" s="308">
        <v>31.930211662478612</v>
      </c>
      <c r="BG91" s="308">
        <v>38.199830856591518</v>
      </c>
      <c r="BH91" s="308">
        <v>27.106754410019196</v>
      </c>
      <c r="BI91" s="308">
        <v>27.97608401257196</v>
      </c>
      <c r="BJ91" s="308">
        <v>19.753620056202266</v>
      </c>
      <c r="BK91" s="308">
        <v>100</v>
      </c>
      <c r="BL91" s="308">
        <v>14.293252028794621</v>
      </c>
      <c r="BM91" s="308">
        <v>82.166223719909297</v>
      </c>
      <c r="BN91" s="308">
        <v>70.076084738026978</v>
      </c>
      <c r="BO91" s="308">
        <v>12.090138981882316</v>
      </c>
      <c r="BP91" s="308">
        <v>100</v>
      </c>
      <c r="BQ91" s="308">
        <v>48.608321377331428</v>
      </c>
      <c r="BR91" s="308">
        <v>51.391678622668579</v>
      </c>
      <c r="BS91" s="308">
        <v>45.83931133428981</v>
      </c>
      <c r="BT91" s="308">
        <v>5.5523672883787674</v>
      </c>
      <c r="BU91" s="308">
        <v>100</v>
      </c>
      <c r="BV91" s="308">
        <v>10.054310534655343</v>
      </c>
      <c r="BW91" s="308">
        <v>84.921067972229508</v>
      </c>
      <c r="BX91" s="308">
        <v>75.635279459523858</v>
      </c>
      <c r="BY91" s="312">
        <v>9.285788512705647</v>
      </c>
      <c r="BZ91" s="531">
        <f>Daten_Polit!R91</f>
        <v>3.4</v>
      </c>
      <c r="CA91" s="532">
        <f>Daten_Polit!S91</f>
        <v>11.5</v>
      </c>
      <c r="CB91" s="532">
        <f>Daten_Polit!T91</f>
        <v>2.1</v>
      </c>
      <c r="CC91" s="532">
        <f>Daten_Polit!U91</f>
        <v>2.2000000000000002</v>
      </c>
      <c r="CD91" s="532">
        <f>Daten_Polit!V91</f>
        <v>1.8</v>
      </c>
      <c r="CE91" s="309">
        <v>0.49276099716490535</v>
      </c>
      <c r="CF91" s="309">
        <v>1.4586667812484329</v>
      </c>
      <c r="CG91" s="309">
        <v>0.40452771362467588</v>
      </c>
      <c r="CH91" s="309">
        <v>0.40768366820338059</v>
      </c>
      <c r="CI91" s="309">
        <v>0.37989919216243523</v>
      </c>
      <c r="CJ91" s="309">
        <v>9.5790190073404311</v>
      </c>
      <c r="CK91" s="309">
        <v>5.8856427601268297</v>
      </c>
      <c r="CL91" s="309">
        <v>12.834013100976394</v>
      </c>
      <c r="CM91" s="309">
        <v>12.879872043101271</v>
      </c>
      <c r="CN91" s="309">
        <v>12.494811124948111</v>
      </c>
      <c r="CO91" s="309">
        <v>33.320265121351412</v>
      </c>
      <c r="CP91" s="309">
        <v>41.603278337263141</v>
      </c>
      <c r="CQ91" s="309">
        <v>27.844081085776523</v>
      </c>
      <c r="CR91" s="309">
        <v>29.133525131155864</v>
      </c>
      <c r="CS91" s="309">
        <v>18.416168282129792</v>
      </c>
      <c r="CT91" s="309">
        <v>100</v>
      </c>
      <c r="CU91" s="309">
        <v>14.09620968129197</v>
      </c>
      <c r="CV91" s="309">
        <v>82.487318075300834</v>
      </c>
      <c r="CW91" s="309">
        <v>70.177423627501582</v>
      </c>
      <c r="CX91" s="309">
        <v>12.309894447799245</v>
      </c>
      <c r="CY91" s="309">
        <v>100</v>
      </c>
      <c r="CZ91" s="309">
        <v>47.667087011349302</v>
      </c>
      <c r="DA91" s="309">
        <v>52.332912988650691</v>
      </c>
      <c r="DB91" s="309">
        <v>45.901639344262293</v>
      </c>
      <c r="DC91" s="309">
        <v>6.4312736443883969</v>
      </c>
      <c r="DD91" s="309">
        <v>100</v>
      </c>
      <c r="DE91" s="309">
        <v>10.20319314357463</v>
      </c>
      <c r="DF91" s="309">
        <v>85.020233860186394</v>
      </c>
      <c r="DG91" s="309">
        <v>75.363042702858706</v>
      </c>
      <c r="DH91" s="313">
        <v>9.657191157327695</v>
      </c>
      <c r="DI91" s="565">
        <f>Daten_Polit!W91</f>
        <v>3.1</v>
      </c>
      <c r="DJ91" s="532">
        <f>Daten_Polit!X91</f>
        <v>11</v>
      </c>
      <c r="DK91" s="532">
        <f>Daten_Polit!Y91</f>
        <v>1.9</v>
      </c>
      <c r="DL91" s="532">
        <f>Daten_Polit!Z91</f>
        <v>1.9</v>
      </c>
      <c r="DM91" s="532">
        <f>Daten_Polit!AA91</f>
        <v>1.7</v>
      </c>
      <c r="DN91" s="309">
        <v>0.4705970809177849</v>
      </c>
      <c r="DO91" s="309">
        <v>1.7140520537859238</v>
      </c>
      <c r="DP91" s="309">
        <v>0.34405981165344524</v>
      </c>
      <c r="DQ91" s="309">
        <v>0.34311962112155026</v>
      </c>
      <c r="DR91" s="309">
        <v>0.35106329156468247</v>
      </c>
      <c r="DS91" s="309">
        <v>9.9140589122876079</v>
      </c>
      <c r="DT91" s="309">
        <v>6.6366525423728104</v>
      </c>
      <c r="DU91" s="309">
        <v>13.231754093590457</v>
      </c>
      <c r="DV91" s="309">
        <v>13.163656267104543</v>
      </c>
      <c r="DW91" s="309">
        <v>13.687207646939193</v>
      </c>
      <c r="DX91" s="309">
        <v>33.832659639112315</v>
      </c>
      <c r="DY91" s="309">
        <v>39.728542914171655</v>
      </c>
      <c r="DZ91" s="309">
        <v>27.95208366682888</v>
      </c>
      <c r="EA91" s="309">
        <v>29.071981329075925</v>
      </c>
      <c r="EB91" s="309">
        <v>20.536803578700326</v>
      </c>
      <c r="EC91" s="309">
        <v>100</v>
      </c>
      <c r="ED91" s="309">
        <v>14.225068692370929</v>
      </c>
      <c r="EE91" s="309">
        <v>82.442628519573262</v>
      </c>
      <c r="EF91" s="309">
        <v>69.91112032351468</v>
      </c>
      <c r="EG91" s="309">
        <v>12.531508196058565</v>
      </c>
      <c r="EH91" s="309">
        <v>100</v>
      </c>
      <c r="EI91" s="309">
        <v>51.235955056179769</v>
      </c>
      <c r="EJ91" s="309">
        <v>48.764044943820231</v>
      </c>
      <c r="EK91" s="309">
        <v>42.455858747993581</v>
      </c>
      <c r="EL91" s="309">
        <v>6.3081861958266439</v>
      </c>
      <c r="EM91" s="309">
        <v>100</v>
      </c>
      <c r="EN91" s="309">
        <v>10.392306451965386</v>
      </c>
      <c r="EO91" s="309">
        <v>85.004853469121102</v>
      </c>
      <c r="EP91" s="309">
        <v>74.943917662565823</v>
      </c>
      <c r="EQ91" s="367">
        <v>10.060935806555264</v>
      </c>
      <c r="ER91" s="531">
        <f>Daten_Polit!AB91</f>
        <v>2.9</v>
      </c>
      <c r="ES91" s="532">
        <f>Daten_Polit!AC91</f>
        <v>10.3</v>
      </c>
      <c r="ET91" s="532">
        <f>Daten_Polit!AD91</f>
        <v>1.7</v>
      </c>
      <c r="EU91" s="532">
        <f>Daten_Polit!AE91</f>
        <v>1.8</v>
      </c>
      <c r="EV91" s="532">
        <f>Daten_Polit!AF91</f>
        <v>1.6</v>
      </c>
      <c r="EW91" s="309">
        <v>0.47002234469114867</v>
      </c>
      <c r="EX91" s="309">
        <v>1.7682202059806782</v>
      </c>
      <c r="EY91" s="309">
        <v>0.33715009962345727</v>
      </c>
      <c r="EZ91" s="309">
        <v>0.33893506623462166</v>
      </c>
      <c r="FA91" s="309">
        <v>0.32440256345528273</v>
      </c>
      <c r="FB91" s="309">
        <v>10.142519152771575</v>
      </c>
      <c r="FC91" s="309">
        <v>6.9150135256989058</v>
      </c>
      <c r="FD91" s="309">
        <v>13.436161096829476</v>
      </c>
      <c r="FE91" s="309">
        <v>13.524821517516369</v>
      </c>
      <c r="FF91" s="309">
        <v>12.890704800816108</v>
      </c>
      <c r="FG91" s="309">
        <v>30.725290186424271</v>
      </c>
      <c r="FH91" s="309">
        <v>36.46012218124531</v>
      </c>
      <c r="FI91" s="309">
        <v>24.870924494397698</v>
      </c>
      <c r="FJ91" s="309">
        <v>25.727173228086976</v>
      </c>
      <c r="FK91" s="309">
        <v>19.608642478607386</v>
      </c>
      <c r="FL91" s="309">
        <v>100</v>
      </c>
      <c r="FM91" s="309">
        <v>14.025431526475602</v>
      </c>
      <c r="FN91" s="309">
        <v>82.531475864511748</v>
      </c>
      <c r="FO91" s="309">
        <v>69.530277958800156</v>
      </c>
      <c r="FP91" s="309">
        <v>13.001197905711592</v>
      </c>
      <c r="FQ91" s="309">
        <v>100</v>
      </c>
      <c r="FR91" s="309">
        <v>51.159471994291842</v>
      </c>
      <c r="FS91" s="309">
        <v>48.840528005708187</v>
      </c>
      <c r="FT91" s="309">
        <v>42.169104530859805</v>
      </c>
      <c r="FU91" s="309">
        <v>6.6714234748483783</v>
      </c>
      <c r="FV91" s="309">
        <v>100</v>
      </c>
      <c r="FW91" s="309">
        <v>10.392807289564216</v>
      </c>
      <c r="FX91" s="309">
        <v>84.904209296732219</v>
      </c>
      <c r="FY91" s="309">
        <v>74.475779930976827</v>
      </c>
      <c r="FZ91" s="313">
        <v>10.428429365755392</v>
      </c>
      <c r="GA91" s="570">
        <f>Daten_Polit!AG91</f>
        <v>3.5</v>
      </c>
      <c r="GB91" s="571">
        <f>Daten_Polit!AH91</f>
        <v>12.7</v>
      </c>
      <c r="GC91" s="571">
        <f>Daten_Polit!AI91</f>
        <v>2.1</v>
      </c>
      <c r="GD91" s="571">
        <f>Daten_Polit!AJ91</f>
        <v>2.2000000000000002</v>
      </c>
      <c r="GE91" s="571">
        <f>Daten_Polit!AK91</f>
        <v>1.8</v>
      </c>
      <c r="GF91" s="444">
        <v>0.48761086060350362</v>
      </c>
      <c r="GG91" s="444">
        <v>1.9580856323708837</v>
      </c>
      <c r="GH91" s="444">
        <v>0.33947880724806578</v>
      </c>
      <c r="GI91" s="444">
        <v>0.34372740805081625</v>
      </c>
      <c r="GJ91" s="444">
        <v>0.31052835060107564</v>
      </c>
      <c r="GK91" s="444">
        <v>8.58315840745942</v>
      </c>
      <c r="GL91" s="444">
        <v>6.3957005258015576</v>
      </c>
      <c r="GM91" s="444">
        <v>10.818713450292398</v>
      </c>
      <c r="GN91" s="444">
        <v>10.681584222787984</v>
      </c>
      <c r="GO91" s="444">
        <v>11.740080087368893</v>
      </c>
      <c r="GP91" s="444">
        <v>27.604172617482696</v>
      </c>
      <c r="GQ91" s="444">
        <v>32.890548061287895</v>
      </c>
      <c r="GR91" s="444">
        <v>22.404651162789349</v>
      </c>
      <c r="GS91" s="444">
        <v>22.821820512135613</v>
      </c>
      <c r="GT91" s="444">
        <v>19.589115155875323</v>
      </c>
      <c r="GU91" s="444">
        <v>100</v>
      </c>
      <c r="GV91" s="444">
        <v>14.022055299547063</v>
      </c>
      <c r="GW91" s="444">
        <v>82.191888316283439</v>
      </c>
      <c r="GX91" s="444">
        <v>68.765738981791699</v>
      </c>
      <c r="GY91" s="444">
        <v>13.426149334491743</v>
      </c>
      <c r="GZ91" s="444">
        <v>100</v>
      </c>
      <c r="HA91" s="444">
        <v>50.826019617965933</v>
      </c>
      <c r="HB91" s="444">
        <v>49.173980382034074</v>
      </c>
      <c r="HC91" s="444">
        <v>42.888487351574597</v>
      </c>
      <c r="HD91" s="444">
        <v>6.2854930304594729</v>
      </c>
      <c r="HE91" s="444">
        <v>100</v>
      </c>
      <c r="HF91" s="444">
        <v>10.234568490172027</v>
      </c>
      <c r="HG91" s="444">
        <v>84.602997103267313</v>
      </c>
      <c r="HH91" s="444">
        <v>73.776052333760049</v>
      </c>
      <c r="HI91" s="445">
        <v>10.826944769507262</v>
      </c>
      <c r="HJ91" s="570">
        <f>Daten_Polit!AL91</f>
        <v>3.2</v>
      </c>
      <c r="HK91" s="571">
        <f>Daten_Polit!AM91</f>
        <v>12.2</v>
      </c>
      <c r="HL91" s="571">
        <f>Daten_Polit!AN91</f>
        <v>1.8</v>
      </c>
      <c r="HM91" s="571">
        <f>Daten_Polit!AO91</f>
        <v>1.9</v>
      </c>
      <c r="HN91" s="571">
        <f>Daten_Polit!AP91</f>
        <v>1.6</v>
      </c>
      <c r="HO91" s="444">
        <v>0.37450564604256648</v>
      </c>
      <c r="HP91" s="444">
        <v>1.4680731174783728</v>
      </c>
      <c r="HQ91" s="444">
        <v>0.26035071837530988</v>
      </c>
      <c r="HR91" s="444">
        <v>0.25765396636094057</v>
      </c>
      <c r="HS91" s="444">
        <v>0.27795782453188861</v>
      </c>
      <c r="HT91" s="444">
        <v>8.846550201197326</v>
      </c>
      <c r="HU91" s="444">
        <v>6.041935106009193</v>
      </c>
      <c r="HV91" s="444">
        <v>12.001265789404034</v>
      </c>
      <c r="HW91" s="444">
        <v>11.78357570573125</v>
      </c>
      <c r="HX91" s="444">
        <v>13.374445943340655</v>
      </c>
      <c r="HY91" s="444">
        <v>37.205519898910786</v>
      </c>
      <c r="HZ91" s="444">
        <v>42.461392254691376</v>
      </c>
      <c r="IA91" s="444">
        <v>31.376583992199375</v>
      </c>
      <c r="IB91" s="444">
        <v>32.13455619071383</v>
      </c>
      <c r="IC91" s="444">
        <v>26.639183352956419</v>
      </c>
      <c r="ID91" s="444">
        <v>100</v>
      </c>
      <c r="IE91" s="444">
        <v>14.178106459934753</v>
      </c>
      <c r="IF91" s="444">
        <v>82.339726076007636</v>
      </c>
      <c r="IG91" s="444">
        <v>68.605708920643167</v>
      </c>
      <c r="IH91" s="444">
        <v>13.734017155364464</v>
      </c>
      <c r="II91" s="444">
        <v>100</v>
      </c>
      <c r="IJ91" s="444">
        <v>54.767580452920143</v>
      </c>
      <c r="IK91" s="444">
        <v>45.23241954707985</v>
      </c>
      <c r="IL91" s="444">
        <v>39.094159713945167</v>
      </c>
      <c r="IM91" s="444">
        <v>6.1382598331346845</v>
      </c>
      <c r="IN91" s="444">
        <v>100</v>
      </c>
      <c r="IO91" s="444">
        <v>10.457474905306261</v>
      </c>
      <c r="IP91" s="444">
        <v>84.87868578574853</v>
      </c>
      <c r="IQ91" s="444">
        <v>73.60512561100029</v>
      </c>
      <c r="IR91" s="445">
        <v>11.273560174748235</v>
      </c>
      <c r="IS91" s="443">
        <f>Daten_Polit!AQ91</f>
        <v>2.9</v>
      </c>
      <c r="IT91" s="227">
        <f>Daten_Polit!AR91</f>
        <v>11.8</v>
      </c>
      <c r="IU91" s="227">
        <f>Daten_Polit!AS91</f>
        <v>1.5</v>
      </c>
      <c r="IV91" s="227">
        <f>Daten_Polit!AT91</f>
        <v>1.6</v>
      </c>
      <c r="IW91" s="227">
        <f>Daten_Polit!AU91</f>
        <v>1.5</v>
      </c>
      <c r="IX91" s="444" t="s">
        <v>820</v>
      </c>
      <c r="IY91" s="444" t="s">
        <v>820</v>
      </c>
      <c r="IZ91" s="444" t="s">
        <v>820</v>
      </c>
      <c r="JA91" s="444" t="s">
        <v>820</v>
      </c>
      <c r="JB91" s="444" t="s">
        <v>820</v>
      </c>
      <c r="JC91" s="444" t="s">
        <v>820</v>
      </c>
      <c r="JD91" s="444" t="s">
        <v>820</v>
      </c>
      <c r="JE91" s="444" t="s">
        <v>820</v>
      </c>
      <c r="JF91" s="444" t="s">
        <v>820</v>
      </c>
      <c r="JG91" s="444" t="s">
        <v>820</v>
      </c>
      <c r="JH91" s="444" t="s">
        <v>820</v>
      </c>
      <c r="JI91" s="444" t="s">
        <v>820</v>
      </c>
      <c r="JJ91" s="444" t="s">
        <v>820</v>
      </c>
      <c r="JK91" s="444" t="s">
        <v>820</v>
      </c>
      <c r="JL91" s="444" t="s">
        <v>820</v>
      </c>
      <c r="JM91" s="444" t="s">
        <v>820</v>
      </c>
      <c r="JN91" s="444" t="s">
        <v>820</v>
      </c>
      <c r="JO91" s="444" t="s">
        <v>820</v>
      </c>
      <c r="JP91" s="444" t="s">
        <v>820</v>
      </c>
      <c r="JQ91" s="444" t="s">
        <v>820</v>
      </c>
      <c r="JR91" s="444" t="s">
        <v>820</v>
      </c>
      <c r="JS91" s="444" t="s">
        <v>820</v>
      </c>
      <c r="JT91" s="444" t="s">
        <v>820</v>
      </c>
      <c r="JU91" s="444" t="s">
        <v>820</v>
      </c>
      <c r="JV91" s="444" t="s">
        <v>820</v>
      </c>
      <c r="JW91" s="444" t="s">
        <v>820</v>
      </c>
      <c r="JX91" s="444" t="s">
        <v>820</v>
      </c>
      <c r="JY91" s="444" t="s">
        <v>820</v>
      </c>
      <c r="JZ91" s="444" t="s">
        <v>820</v>
      </c>
      <c r="KA91" s="445" t="s">
        <v>820</v>
      </c>
    </row>
    <row r="92" spans="4:287" ht="12.65" customHeight="1" x14ac:dyDescent="0.2">
      <c r="D92" s="276"/>
      <c r="E92" s="3" t="str">
        <f>Daten_Polit!E92</f>
        <v>03460</v>
      </c>
      <c r="F92" s="229" t="str">
        <f>Daten_Polit!F92</f>
        <v>Vechta</v>
      </c>
      <c r="G92" s="246"/>
      <c r="H92" s="531">
        <f>Daten_Polit!H92</f>
        <v>3.8</v>
      </c>
      <c r="I92" s="532">
        <f>Daten_Polit!I92</f>
        <v>12.2</v>
      </c>
      <c r="J92" s="532">
        <f>Daten_Polit!J92</f>
        <v>2.1</v>
      </c>
      <c r="K92" s="532">
        <f>Daten_Polit!K92</f>
        <v>2.1</v>
      </c>
      <c r="L92" s="532">
        <f>Daten_Polit!L92</f>
        <v>1.8</v>
      </c>
      <c r="M92" s="308">
        <v>0.60855671114033727</v>
      </c>
      <c r="N92" s="308">
        <v>2.1787573918409002</v>
      </c>
      <c r="O92" s="308">
        <v>0.40906603320387736</v>
      </c>
      <c r="P92" s="308">
        <v>0.4107526824977395</v>
      </c>
      <c r="Q92" s="308">
        <v>0.39459552498449774</v>
      </c>
      <c r="R92" s="308">
        <v>10.254593175853017</v>
      </c>
      <c r="S92" s="308">
        <v>7.1484392957293252</v>
      </c>
      <c r="T92" s="308">
        <v>14.4558676028077</v>
      </c>
      <c r="U92" s="308">
        <v>14.215018288746634</v>
      </c>
      <c r="V92" s="308">
        <v>16.127426580385045</v>
      </c>
      <c r="W92" s="308">
        <v>27.597180579665466</v>
      </c>
      <c r="X92" s="308">
        <v>32.627040909922947</v>
      </c>
      <c r="Y92" s="308">
        <v>20.616667719721473</v>
      </c>
      <c r="Z92" s="308">
        <v>21.349613467234409</v>
      </c>
      <c r="AA92" s="308">
        <v>15.508559919456195</v>
      </c>
      <c r="AB92" s="308">
        <v>100</v>
      </c>
      <c r="AC92" s="308">
        <v>18.085313415195067</v>
      </c>
      <c r="AD92" s="308">
        <v>78.040047951183638</v>
      </c>
      <c r="AE92" s="308">
        <v>66.564905305733021</v>
      </c>
      <c r="AF92" s="308">
        <v>11.475142645450621</v>
      </c>
      <c r="AG92" s="308">
        <v>100</v>
      </c>
      <c r="AH92" s="308">
        <v>58.477157360406096</v>
      </c>
      <c r="AI92" s="308">
        <v>41.522842639593904</v>
      </c>
      <c r="AJ92" s="308">
        <v>35.702199661590519</v>
      </c>
      <c r="AK92" s="308">
        <v>5.8206429780033844</v>
      </c>
      <c r="AL92" s="308">
        <v>100</v>
      </c>
      <c r="AM92" s="308">
        <v>12.58784282955085</v>
      </c>
      <c r="AN92" s="308">
        <v>81.722296129038455</v>
      </c>
      <c r="AO92" s="308">
        <v>73.191287320968669</v>
      </c>
      <c r="AP92" s="337">
        <v>8.5310088080697817</v>
      </c>
      <c r="AQ92" s="531">
        <f>Daten_Polit!M92</f>
        <v>4.2</v>
      </c>
      <c r="AR92" s="532">
        <f>Daten_Polit!N92</f>
        <v>13.6</v>
      </c>
      <c r="AS92" s="532">
        <f>Daten_Polit!O92</f>
        <v>2.2000000000000002</v>
      </c>
      <c r="AT92" s="532">
        <f>Daten_Polit!P92</f>
        <v>2.2000000000000002</v>
      </c>
      <c r="AU92" s="532">
        <f>Daten_Polit!Q92</f>
        <v>2</v>
      </c>
      <c r="AV92" s="308">
        <v>0.67964731814842028</v>
      </c>
      <c r="AW92" s="308">
        <v>2.3950480014769679</v>
      </c>
      <c r="AX92" s="308">
        <v>0.44866787646684136</v>
      </c>
      <c r="AY92" s="308">
        <v>0.44990463387756896</v>
      </c>
      <c r="AZ92" s="308">
        <v>0.43842121654967292</v>
      </c>
      <c r="BA92" s="308">
        <v>9.4639439963180969</v>
      </c>
      <c r="BB92" s="308">
        <v>6.7261011563243587</v>
      </c>
      <c r="BC92" s="308">
        <v>13.917092414149188</v>
      </c>
      <c r="BD92" s="308">
        <v>14.0706513638392</v>
      </c>
      <c r="BE92" s="308">
        <v>12.909535452320215</v>
      </c>
      <c r="BF92" s="308">
        <v>24.956556928275369</v>
      </c>
      <c r="BG92" s="308">
        <v>31.486390950864262</v>
      </c>
      <c r="BH92" s="308">
        <v>20.809768637529029</v>
      </c>
      <c r="BI92" s="308">
        <v>21.644893111638314</v>
      </c>
      <c r="BJ92" s="308">
        <v>15.421455938678161</v>
      </c>
      <c r="BK92" s="308">
        <v>100</v>
      </c>
      <c r="BL92" s="308">
        <v>18.845320481244517</v>
      </c>
      <c r="BM92" s="308">
        <v>77.768056147978243</v>
      </c>
      <c r="BN92" s="308">
        <v>65.919812255258122</v>
      </c>
      <c r="BO92" s="308">
        <v>11.848243892720111</v>
      </c>
      <c r="BP92" s="308">
        <v>100</v>
      </c>
      <c r="BQ92" s="308">
        <v>59.825750242013555</v>
      </c>
      <c r="BR92" s="308">
        <v>40.174249757986452</v>
      </c>
      <c r="BS92" s="308">
        <v>34.462729912875126</v>
      </c>
      <c r="BT92" s="308">
        <v>5.7115198451113267</v>
      </c>
      <c r="BU92" s="308">
        <v>100</v>
      </c>
      <c r="BV92" s="308">
        <v>13.015307263348699</v>
      </c>
      <c r="BW92" s="308">
        <v>82.003745075048172</v>
      </c>
      <c r="BX92" s="308">
        <v>73.171989114859016</v>
      </c>
      <c r="BY92" s="312">
        <v>8.8317559601891489</v>
      </c>
      <c r="BZ92" s="531">
        <f>Daten_Polit!R92</f>
        <v>3.9</v>
      </c>
      <c r="CA92" s="532">
        <f>Daten_Polit!S92</f>
        <v>12</v>
      </c>
      <c r="CB92" s="532">
        <f>Daten_Polit!T92</f>
        <v>2.2000000000000002</v>
      </c>
      <c r="CC92" s="532">
        <f>Daten_Polit!U92</f>
        <v>2.2000000000000002</v>
      </c>
      <c r="CD92" s="532">
        <f>Daten_Polit!V92</f>
        <v>2.2000000000000002</v>
      </c>
      <c r="CE92" s="309">
        <v>0.5746795135743501</v>
      </c>
      <c r="CF92" s="309">
        <v>1.8452969705050775</v>
      </c>
      <c r="CG92" s="309">
        <v>0.40422218972252322</v>
      </c>
      <c r="CH92" s="309">
        <v>0.40303882242936118</v>
      </c>
      <c r="CI92" s="309">
        <v>0.41355609805213306</v>
      </c>
      <c r="CJ92" s="309">
        <v>9.7295715574629007</v>
      </c>
      <c r="CK92" s="309">
        <v>7.4384874384874387</v>
      </c>
      <c r="CL92" s="309">
        <v>14.044869242001859</v>
      </c>
      <c r="CM92" s="309">
        <v>14.312412396822479</v>
      </c>
      <c r="CN92" s="309">
        <v>12.500000000002249</v>
      </c>
      <c r="CO92" s="309">
        <v>25.388613861386645</v>
      </c>
      <c r="CP92" s="309">
        <v>34.073808670728035</v>
      </c>
      <c r="CQ92" s="309">
        <v>20.720902134514699</v>
      </c>
      <c r="CR92" s="309">
        <v>21.378983906592659</v>
      </c>
      <c r="CS92" s="309">
        <v>16.966696669681912</v>
      </c>
      <c r="CT92" s="309">
        <v>100</v>
      </c>
      <c r="CU92" s="309">
        <v>18.363757802840588</v>
      </c>
      <c r="CV92" s="309">
        <v>78.281231042406148</v>
      </c>
      <c r="CW92" s="309">
        <v>66.166089522625043</v>
      </c>
      <c r="CX92" s="309">
        <v>12.11514151978111</v>
      </c>
      <c r="CY92" s="309">
        <v>100</v>
      </c>
      <c r="CZ92" s="309">
        <v>55.35521096285612</v>
      </c>
      <c r="DA92" s="309">
        <v>44.644789037143887</v>
      </c>
      <c r="DB92" s="309">
        <v>37.901190046880636</v>
      </c>
      <c r="DC92" s="309">
        <v>6.7435989902632523</v>
      </c>
      <c r="DD92" s="309">
        <v>100</v>
      </c>
      <c r="DE92" s="309">
        <v>13.184904101079425</v>
      </c>
      <c r="DF92" s="309">
        <v>81.979388083718391</v>
      </c>
      <c r="DG92" s="309">
        <v>72.755352311406469</v>
      </c>
      <c r="DH92" s="313">
        <v>9.2240357723119235</v>
      </c>
      <c r="DI92" s="565">
        <f>Daten_Polit!W92</f>
        <v>3.5</v>
      </c>
      <c r="DJ92" s="532">
        <f>Daten_Polit!X92</f>
        <v>11.9</v>
      </c>
      <c r="DK92" s="532">
        <f>Daten_Polit!Y92</f>
        <v>1.6</v>
      </c>
      <c r="DL92" s="532">
        <f>Daten_Polit!Z92</f>
        <v>1.6</v>
      </c>
      <c r="DM92" s="532">
        <f>Daten_Polit!AA92</f>
        <v>1.6</v>
      </c>
      <c r="DN92" s="309">
        <v>0.58262060259845849</v>
      </c>
      <c r="DO92" s="309">
        <v>2.2335090030694178</v>
      </c>
      <c r="DP92" s="309">
        <v>0.34460323232482104</v>
      </c>
      <c r="DQ92" s="309">
        <v>0.34203003017752709</v>
      </c>
      <c r="DR92" s="309">
        <v>0.36362825787484754</v>
      </c>
      <c r="DS92" s="309">
        <v>10.316455696202647</v>
      </c>
      <c r="DT92" s="309">
        <v>7.7847417333043829</v>
      </c>
      <c r="DU92" s="309">
        <v>14.717496962333373</v>
      </c>
      <c r="DV92" s="309">
        <v>14.690489081393249</v>
      </c>
      <c r="DW92" s="309">
        <v>14.860977948229118</v>
      </c>
      <c r="DX92" s="309">
        <v>26.061781410168432</v>
      </c>
      <c r="DY92" s="309">
        <v>28.983677910774823</v>
      </c>
      <c r="DZ92" s="309">
        <v>20.99152089221538</v>
      </c>
      <c r="EA92" s="309">
        <v>21.665458499455539</v>
      </c>
      <c r="EB92" s="309">
        <v>17.372262773722628</v>
      </c>
      <c r="EC92" s="309">
        <v>100</v>
      </c>
      <c r="ED92" s="309">
        <v>18.256121860180613</v>
      </c>
      <c r="EE92" s="309">
        <v>78.371007412664795</v>
      </c>
      <c r="EF92" s="309">
        <v>65.948468950051335</v>
      </c>
      <c r="EG92" s="309">
        <v>12.422538462613458</v>
      </c>
      <c r="EH92" s="309">
        <v>100</v>
      </c>
      <c r="EI92" s="309">
        <v>63.885879378837132</v>
      </c>
      <c r="EJ92" s="309">
        <v>36.114120621162876</v>
      </c>
      <c r="EK92" s="309">
        <v>31.022029613578912</v>
      </c>
      <c r="EL92" s="309">
        <v>5.0920910075839654</v>
      </c>
      <c r="EM92" s="309">
        <v>100</v>
      </c>
      <c r="EN92" s="309">
        <v>13.470843303226331</v>
      </c>
      <c r="EO92" s="309">
        <v>81.760145640755439</v>
      </c>
      <c r="EP92" s="309">
        <v>72.019282396131018</v>
      </c>
      <c r="EQ92" s="367">
        <v>9.7408632446244177</v>
      </c>
      <c r="ER92" s="531">
        <f>Daten_Polit!AB92</f>
        <v>3.4</v>
      </c>
      <c r="ES92" s="532">
        <f>Daten_Polit!AC92</f>
        <v>11.4</v>
      </c>
      <c r="ET92" s="532">
        <f>Daten_Polit!AD92</f>
        <v>1.7</v>
      </c>
      <c r="EU92" s="532">
        <f>Daten_Polit!AE92</f>
        <v>1.7</v>
      </c>
      <c r="EV92" s="532">
        <f>Daten_Polit!AF92</f>
        <v>1.7</v>
      </c>
      <c r="EW92" s="309">
        <v>0.56956174299995299</v>
      </c>
      <c r="EX92" s="309">
        <v>2.1604826881111605</v>
      </c>
      <c r="EY92" s="309">
        <v>0.33859417998306507</v>
      </c>
      <c r="EZ92" s="309">
        <v>0.33366267832246344</v>
      </c>
      <c r="FA92" s="309">
        <v>0.37312275637349651</v>
      </c>
      <c r="FB92" s="309">
        <v>9.9494991769202876</v>
      </c>
      <c r="FC92" s="309">
        <v>7.6178413100514319</v>
      </c>
      <c r="FD92" s="309">
        <v>13.704216121750127</v>
      </c>
      <c r="FE92" s="309">
        <v>13.726166853592831</v>
      </c>
      <c r="FF92" s="309">
        <v>13.585434173669467</v>
      </c>
      <c r="FG92" s="309">
        <v>22.481180032780298</v>
      </c>
      <c r="FH92" s="309">
        <v>24.170401557338042</v>
      </c>
      <c r="FI92" s="309">
        <v>19.800129412611113</v>
      </c>
      <c r="FJ92" s="309">
        <v>20.793176972285572</v>
      </c>
      <c r="FK92" s="309">
        <v>14.468864468846155</v>
      </c>
      <c r="FL92" s="309">
        <v>100</v>
      </c>
      <c r="FM92" s="309">
        <v>18.196091751372361</v>
      </c>
      <c r="FN92" s="309">
        <v>78.28545852866219</v>
      </c>
      <c r="FO92" s="309">
        <v>65.37226871872744</v>
      </c>
      <c r="FP92" s="309">
        <v>12.91318980993475</v>
      </c>
      <c r="FQ92" s="309">
        <v>100</v>
      </c>
      <c r="FR92" s="309">
        <v>61.751152073732719</v>
      </c>
      <c r="FS92" s="309">
        <v>38.248847926267281</v>
      </c>
      <c r="FT92" s="309">
        <v>32.258064516129032</v>
      </c>
      <c r="FU92" s="309">
        <v>5.9907834101382482</v>
      </c>
      <c r="FV92" s="309">
        <v>100</v>
      </c>
      <c r="FW92" s="309">
        <v>13.592326994151543</v>
      </c>
      <c r="FX92" s="309">
        <v>81.48452858630003</v>
      </c>
      <c r="FY92" s="309">
        <v>71.30104421718687</v>
      </c>
      <c r="FZ92" s="313">
        <v>10.183484369113161</v>
      </c>
      <c r="GA92" s="570">
        <f>Daten_Polit!AG92</f>
        <v>4.3</v>
      </c>
      <c r="GB92" s="571">
        <f>Daten_Polit!AH92</f>
        <v>14.4</v>
      </c>
      <c r="GC92" s="571">
        <f>Daten_Polit!AI92</f>
        <v>2.1</v>
      </c>
      <c r="GD92" s="571">
        <f>Daten_Polit!AJ92</f>
        <v>2.1</v>
      </c>
      <c r="GE92" s="571">
        <f>Daten_Polit!AK92</f>
        <v>2.2000000000000002</v>
      </c>
      <c r="GF92" s="444">
        <v>0.57045813094200193</v>
      </c>
      <c r="GG92" s="444">
        <v>2.2422402214271888</v>
      </c>
      <c r="GH92" s="444">
        <v>0.32766118421131224</v>
      </c>
      <c r="GI92" s="444">
        <v>0.31967016659253367</v>
      </c>
      <c r="GJ92" s="444">
        <v>0.38171123845297511</v>
      </c>
      <c r="GK92" s="444">
        <v>8.5235886916970607</v>
      </c>
      <c r="GL92" s="444">
        <v>6.6917865294736671</v>
      </c>
      <c r="GM92" s="444">
        <v>11.449939126905644</v>
      </c>
      <c r="GN92" s="444">
        <v>11.285924061254459</v>
      </c>
      <c r="GO92" s="444">
        <v>12.245590230663197</v>
      </c>
      <c r="GP92" s="444">
        <v>22.697506228916964</v>
      </c>
      <c r="GQ92" s="444">
        <v>24.733719350920012</v>
      </c>
      <c r="GR92" s="444">
        <v>19.415184481671556</v>
      </c>
      <c r="GS92" s="444">
        <v>19.951388888891668</v>
      </c>
      <c r="GT92" s="444">
        <v>16.81802892702321</v>
      </c>
      <c r="GU92" s="444">
        <v>100</v>
      </c>
      <c r="GV92" s="444">
        <v>18.26710742056018</v>
      </c>
      <c r="GW92" s="444">
        <v>77.867599044593661</v>
      </c>
      <c r="GX92" s="444">
        <v>64.604246030807005</v>
      </c>
      <c r="GY92" s="444">
        <v>13.263353013786652</v>
      </c>
      <c r="GZ92" s="444">
        <v>100</v>
      </c>
      <c r="HA92" s="444">
        <v>62.651796778190828</v>
      </c>
      <c r="HB92" s="444">
        <v>37.348203221809165</v>
      </c>
      <c r="HC92" s="444">
        <v>31.003717472118954</v>
      </c>
      <c r="HD92" s="444">
        <v>6.344485749690211</v>
      </c>
      <c r="HE92" s="444">
        <v>100</v>
      </c>
      <c r="HF92" s="444">
        <v>13.603097142903117</v>
      </c>
      <c r="HG92" s="444">
        <v>81.011736584833841</v>
      </c>
      <c r="HH92" s="444">
        <v>70.577258343815146</v>
      </c>
      <c r="HI92" s="445">
        <v>10.4344782410187</v>
      </c>
      <c r="HJ92" s="570">
        <f>Daten_Polit!AL92</f>
        <v>3.7</v>
      </c>
      <c r="HK92" s="571">
        <f>Daten_Polit!AM92</f>
        <v>12.6</v>
      </c>
      <c r="HL92" s="571">
        <f>Daten_Polit!AN92</f>
        <v>1.8</v>
      </c>
      <c r="HM92" s="571">
        <f>Daten_Polit!AO92</f>
        <v>1.8</v>
      </c>
      <c r="HN92" s="571">
        <f>Daten_Polit!AP92</f>
        <v>1.7</v>
      </c>
      <c r="HO92" s="444">
        <v>0.4657997544937324</v>
      </c>
      <c r="HP92" s="444">
        <v>1.8629870806196687</v>
      </c>
      <c r="HQ92" s="444">
        <v>0.25172563249336977</v>
      </c>
      <c r="HR92" s="444">
        <v>0.25289171844436498</v>
      </c>
      <c r="HS92" s="444">
        <v>0.24414447897046337</v>
      </c>
      <c r="HT92" s="444">
        <v>9.2548824480657732</v>
      </c>
      <c r="HU92" s="444">
        <v>7.5958409397572453</v>
      </c>
      <c r="HV92" s="444">
        <v>12.02240448089618</v>
      </c>
      <c r="HW92" s="444">
        <v>12.09947393591583</v>
      </c>
      <c r="HX92" s="444">
        <v>11.627906976744185</v>
      </c>
      <c r="HY92" s="444">
        <v>32.501205063803944</v>
      </c>
      <c r="HZ92" s="444">
        <v>35.379892555643025</v>
      </c>
      <c r="IA92" s="444">
        <v>27.639836289226611</v>
      </c>
      <c r="IB92" s="444">
        <v>28.182187881253455</v>
      </c>
      <c r="IC92" s="444">
        <v>24.820295983107794</v>
      </c>
      <c r="ID92" s="444">
        <v>100</v>
      </c>
      <c r="IE92" s="444">
        <v>18.05108389071307</v>
      </c>
      <c r="IF92" s="444">
        <v>78.300315827182843</v>
      </c>
      <c r="IG92" s="444">
        <v>64.802301742034928</v>
      </c>
      <c r="IH92" s="444">
        <v>13.498014085147913</v>
      </c>
      <c r="II92" s="444">
        <v>100</v>
      </c>
      <c r="IJ92" s="444">
        <v>62.596361393771204</v>
      </c>
      <c r="IK92" s="444">
        <v>37.403638606228803</v>
      </c>
      <c r="IL92" s="444">
        <v>31.421523280912734</v>
      </c>
      <c r="IM92" s="444">
        <v>5.982115325316065</v>
      </c>
      <c r="IN92" s="444">
        <v>100</v>
      </c>
      <c r="IO92" s="444">
        <v>14.059827834033639</v>
      </c>
      <c r="IP92" s="444">
        <v>80.987770839621291</v>
      </c>
      <c r="IQ92" s="444">
        <v>70.191370208282663</v>
      </c>
      <c r="IR92" s="445">
        <v>10.796400631338621</v>
      </c>
      <c r="IS92" s="443">
        <f>Daten_Polit!AQ92</f>
        <v>3.4</v>
      </c>
      <c r="IT92" s="227">
        <f>Daten_Polit!AR92</f>
        <v>11.9</v>
      </c>
      <c r="IU92" s="227">
        <f>Daten_Polit!AS92</f>
        <v>1.5</v>
      </c>
      <c r="IV92" s="227">
        <f>Daten_Polit!AT92</f>
        <v>1.5</v>
      </c>
      <c r="IW92" s="227">
        <f>Daten_Polit!AU92</f>
        <v>1.6</v>
      </c>
      <c r="IX92" s="444" t="s">
        <v>820</v>
      </c>
      <c r="IY92" s="444" t="s">
        <v>820</v>
      </c>
      <c r="IZ92" s="444" t="s">
        <v>820</v>
      </c>
      <c r="JA92" s="444" t="s">
        <v>820</v>
      </c>
      <c r="JB92" s="444" t="s">
        <v>820</v>
      </c>
      <c r="JC92" s="444" t="s">
        <v>820</v>
      </c>
      <c r="JD92" s="444" t="s">
        <v>820</v>
      </c>
      <c r="JE92" s="444" t="s">
        <v>820</v>
      </c>
      <c r="JF92" s="444" t="s">
        <v>820</v>
      </c>
      <c r="JG92" s="444" t="s">
        <v>820</v>
      </c>
      <c r="JH92" s="444" t="s">
        <v>820</v>
      </c>
      <c r="JI92" s="444" t="s">
        <v>820</v>
      </c>
      <c r="JJ92" s="444" t="s">
        <v>820</v>
      </c>
      <c r="JK92" s="444" t="s">
        <v>820</v>
      </c>
      <c r="JL92" s="444" t="s">
        <v>820</v>
      </c>
      <c r="JM92" s="444" t="s">
        <v>820</v>
      </c>
      <c r="JN92" s="444" t="s">
        <v>820</v>
      </c>
      <c r="JO92" s="444" t="s">
        <v>820</v>
      </c>
      <c r="JP92" s="444" t="s">
        <v>820</v>
      </c>
      <c r="JQ92" s="444" t="s">
        <v>820</v>
      </c>
      <c r="JR92" s="444" t="s">
        <v>820</v>
      </c>
      <c r="JS92" s="444" t="s">
        <v>820</v>
      </c>
      <c r="JT92" s="444" t="s">
        <v>820</v>
      </c>
      <c r="JU92" s="444" t="s">
        <v>820</v>
      </c>
      <c r="JV92" s="444" t="s">
        <v>820</v>
      </c>
      <c r="JW92" s="444" t="s">
        <v>820</v>
      </c>
      <c r="JX92" s="444" t="s">
        <v>820</v>
      </c>
      <c r="JY92" s="444" t="s">
        <v>820</v>
      </c>
      <c r="JZ92" s="444" t="s">
        <v>820</v>
      </c>
      <c r="KA92" s="445" t="s">
        <v>820</v>
      </c>
    </row>
    <row r="93" spans="4:287" ht="12.65" customHeight="1" x14ac:dyDescent="0.2">
      <c r="D93" s="276"/>
      <c r="E93" s="3" t="str">
        <f>Daten_Polit!E93</f>
        <v>03461</v>
      </c>
      <c r="F93" s="229" t="str">
        <f>Daten_Polit!F93</f>
        <v>Wesermarsch</v>
      </c>
      <c r="G93" s="246"/>
      <c r="H93" s="531">
        <f>Daten_Polit!H93</f>
        <v>7.3</v>
      </c>
      <c r="I93" s="532">
        <f>Daten_Polit!I93</f>
        <v>26.9</v>
      </c>
      <c r="J93" s="532">
        <f>Daten_Polit!J93</f>
        <v>4.2</v>
      </c>
      <c r="K93" s="532">
        <f>Daten_Polit!K93</f>
        <v>4.4000000000000004</v>
      </c>
      <c r="L93" s="532">
        <f>Daten_Polit!L93</f>
        <v>2.7</v>
      </c>
      <c r="M93" s="308">
        <v>0.63610240334378265</v>
      </c>
      <c r="N93" s="308">
        <v>2.6538123561015849</v>
      </c>
      <c r="O93" s="308">
        <v>0.47216525801248316</v>
      </c>
      <c r="P93" s="308">
        <v>0.47582516259234386</v>
      </c>
      <c r="Q93" s="308">
        <v>0.43088521550240044</v>
      </c>
      <c r="R93" s="308">
        <v>6.1714816444248903</v>
      </c>
      <c r="S93" s="308">
        <v>4.1304347826086198</v>
      </c>
      <c r="T93" s="308">
        <v>8.4927152317884396</v>
      </c>
      <c r="U93" s="308">
        <v>8.3931339342099633</v>
      </c>
      <c r="V93" s="308">
        <v>9.6840659340685953</v>
      </c>
      <c r="W93" s="308">
        <v>41.814668036594746</v>
      </c>
      <c r="X93" s="308">
        <v>44.861970270517126</v>
      </c>
      <c r="Y93" s="308">
        <v>38.645672642158374</v>
      </c>
      <c r="Z93" s="308">
        <v>39.279746470755398</v>
      </c>
      <c r="AA93" s="308">
        <v>31.02493074790333</v>
      </c>
      <c r="AB93" s="308">
        <v>100</v>
      </c>
      <c r="AC93" s="308">
        <v>14.501950096285427</v>
      </c>
      <c r="AD93" s="308">
        <v>81.056782938525473</v>
      </c>
      <c r="AE93" s="308">
        <v>71.234509017842939</v>
      </c>
      <c r="AF93" s="308">
        <v>9.8222739206825374</v>
      </c>
      <c r="AG93" s="308">
        <v>100</v>
      </c>
      <c r="AH93" s="308">
        <v>53.986402966625469</v>
      </c>
      <c r="AI93" s="308">
        <v>46.013597033374538</v>
      </c>
      <c r="AJ93" s="308">
        <v>42.119901112484555</v>
      </c>
      <c r="AK93" s="308">
        <v>3.8936959208899871</v>
      </c>
      <c r="AL93" s="308">
        <v>100</v>
      </c>
      <c r="AM93" s="308">
        <v>8.924875846133034</v>
      </c>
      <c r="AN93" s="308">
        <v>84.557882774556631</v>
      </c>
      <c r="AO93" s="308">
        <v>77.671497665768229</v>
      </c>
      <c r="AP93" s="337">
        <v>6.8863851087883869</v>
      </c>
      <c r="AQ93" s="531">
        <f>Daten_Polit!M93</f>
        <v>7.1</v>
      </c>
      <c r="AR93" s="532">
        <f>Daten_Polit!N93</f>
        <v>27.3</v>
      </c>
      <c r="AS93" s="532">
        <f>Daten_Polit!O93</f>
        <v>3.9</v>
      </c>
      <c r="AT93" s="532">
        <f>Daten_Polit!P93</f>
        <v>4.0999999999999996</v>
      </c>
      <c r="AU93" s="532">
        <f>Daten_Polit!Q93</f>
        <v>2.5</v>
      </c>
      <c r="AV93" s="308">
        <v>0.62418712300429091</v>
      </c>
      <c r="AW93" s="308">
        <v>2.3889200131714414</v>
      </c>
      <c r="AX93" s="308">
        <v>0.47309735473378167</v>
      </c>
      <c r="AY93" s="308">
        <v>0.47837417653089043</v>
      </c>
      <c r="AZ93" s="308">
        <v>0.41512321535593738</v>
      </c>
      <c r="BA93" s="308">
        <v>5.8952290930798874</v>
      </c>
      <c r="BB93" s="308">
        <v>4.0988131382831909</v>
      </c>
      <c r="BC93" s="308">
        <v>8.0882774433935225</v>
      </c>
      <c r="BD93" s="308">
        <v>7.8986587183308492</v>
      </c>
      <c r="BE93" s="308">
        <v>10.365398956002982</v>
      </c>
      <c r="BF93" s="308">
        <v>42.378801866311612</v>
      </c>
      <c r="BG93" s="308">
        <v>46.7373195112894</v>
      </c>
      <c r="BH93" s="308">
        <v>39.232680418325529</v>
      </c>
      <c r="BI93" s="308">
        <v>40.33724064439189</v>
      </c>
      <c r="BJ93" s="308">
        <v>26.218611521396223</v>
      </c>
      <c r="BK93" s="308">
        <v>100</v>
      </c>
      <c r="BL93" s="308">
        <v>14.762369059100644</v>
      </c>
      <c r="BM93" s="308">
        <v>81.276912900991547</v>
      </c>
      <c r="BN93" s="308">
        <v>71.221108517797077</v>
      </c>
      <c r="BO93" s="308">
        <v>10.055804383194465</v>
      </c>
      <c r="BP93" s="308">
        <v>100</v>
      </c>
      <c r="BQ93" s="308">
        <v>56.193447737909516</v>
      </c>
      <c r="BR93" s="308">
        <v>43.806552262090484</v>
      </c>
      <c r="BS93" s="308">
        <v>40.312012480499227</v>
      </c>
      <c r="BT93" s="308">
        <v>3.4945397815912638</v>
      </c>
      <c r="BU93" s="308">
        <v>100</v>
      </c>
      <c r="BV93" s="308">
        <v>9.3081800444011975</v>
      </c>
      <c r="BW93" s="308">
        <v>84.934346607723313</v>
      </c>
      <c r="BX93" s="308">
        <v>77.848550547436673</v>
      </c>
      <c r="BY93" s="312">
        <v>7.0857960602866417</v>
      </c>
      <c r="BZ93" s="531">
        <f>Daten_Polit!R93</f>
        <v>6.8</v>
      </c>
      <c r="CA93" s="532">
        <f>Daten_Polit!S93</f>
        <v>25.5</v>
      </c>
      <c r="CB93" s="532">
        <f>Daten_Polit!T93</f>
        <v>3.8</v>
      </c>
      <c r="CC93" s="532">
        <f>Daten_Polit!U93</f>
        <v>4</v>
      </c>
      <c r="CD93" s="532">
        <f>Daten_Polit!V93</f>
        <v>2.7</v>
      </c>
      <c r="CE93" s="309">
        <v>0.62231069288615437</v>
      </c>
      <c r="CF93" s="309">
        <v>2.280096397723824</v>
      </c>
      <c r="CG93" s="309">
        <v>0.47701862833426395</v>
      </c>
      <c r="CH93" s="309">
        <v>0.47789420786121112</v>
      </c>
      <c r="CI93" s="309">
        <v>0.46770409082942155</v>
      </c>
      <c r="CJ93" s="309">
        <v>5.9973688962262335</v>
      </c>
      <c r="CK93" s="309">
        <v>4.0867474809472659</v>
      </c>
      <c r="CL93" s="309">
        <v>8.3776677062312732</v>
      </c>
      <c r="CM93" s="309">
        <v>8.2502509200399263</v>
      </c>
      <c r="CN93" s="309">
        <v>9.7301136363664007</v>
      </c>
      <c r="CO93" s="309">
        <v>42.213389769265639</v>
      </c>
      <c r="CP93" s="309">
        <v>50.167325829023426</v>
      </c>
      <c r="CQ93" s="309">
        <v>37.91562059886013</v>
      </c>
      <c r="CR93" s="309">
        <v>39.204126750185857</v>
      </c>
      <c r="CS93" s="309">
        <v>24.216524216495728</v>
      </c>
      <c r="CT93" s="309">
        <v>100</v>
      </c>
      <c r="CU93" s="309">
        <v>14.680935784380761</v>
      </c>
      <c r="CV93" s="309">
        <v>81.497131571813313</v>
      </c>
      <c r="CW93" s="309">
        <v>71.41326746919799</v>
      </c>
      <c r="CX93" s="309">
        <v>10.083864102615319</v>
      </c>
      <c r="CY93" s="309">
        <v>100</v>
      </c>
      <c r="CZ93" s="309">
        <v>54.256756756756765</v>
      </c>
      <c r="DA93" s="309">
        <v>45.743243243243256</v>
      </c>
      <c r="DB93" s="309">
        <v>41.756756756756765</v>
      </c>
      <c r="DC93" s="309">
        <v>3.9864864864864882</v>
      </c>
      <c r="DD93" s="309">
        <v>100</v>
      </c>
      <c r="DE93" s="309">
        <v>9.5118114374602456</v>
      </c>
      <c r="DF93" s="309">
        <v>84.992953914210631</v>
      </c>
      <c r="DG93" s="309">
        <v>77.689986720615451</v>
      </c>
      <c r="DH93" s="313">
        <v>7.3029671935951832</v>
      </c>
      <c r="DI93" s="565">
        <f>Daten_Polit!W93</f>
        <v>6.4</v>
      </c>
      <c r="DJ93" s="532">
        <f>Daten_Polit!X93</f>
        <v>25.4</v>
      </c>
      <c r="DK93" s="532">
        <f>Daten_Polit!Y93</f>
        <v>3.3</v>
      </c>
      <c r="DL93" s="532">
        <f>Daten_Polit!Z93</f>
        <v>3.5</v>
      </c>
      <c r="DM93" s="532">
        <f>Daten_Polit!AA93</f>
        <v>2.2999999999999998</v>
      </c>
      <c r="DN93" s="309">
        <v>0.58806400347458709</v>
      </c>
      <c r="DO93" s="309">
        <v>2.5821859060371297</v>
      </c>
      <c r="DP93" s="309">
        <v>0.3989942548429275</v>
      </c>
      <c r="DQ93" s="309">
        <v>0.40423493371276059</v>
      </c>
      <c r="DR93" s="309">
        <v>0.34498048013512511</v>
      </c>
      <c r="DS93" s="309">
        <v>6.4616214757857824</v>
      </c>
      <c r="DT93" s="309">
        <v>4.7785384937823112</v>
      </c>
      <c r="DU93" s="309">
        <v>8.7674224420326929</v>
      </c>
      <c r="DV93" s="309">
        <v>8.6346086346088775</v>
      </c>
      <c r="DW93" s="309">
        <v>10.196374622359576</v>
      </c>
      <c r="DX93" s="309">
        <v>41.521088435373066</v>
      </c>
      <c r="DY93" s="309">
        <v>44.433483652762121</v>
      </c>
      <c r="DZ93" s="309">
        <v>37.553425722057696</v>
      </c>
      <c r="EA93" s="309">
        <v>38.438119512888704</v>
      </c>
      <c r="EB93" s="309">
        <v>28.072837632755103</v>
      </c>
      <c r="EC93" s="309">
        <v>100</v>
      </c>
      <c r="ED93" s="309">
        <v>14.892675763868221</v>
      </c>
      <c r="EE93" s="309">
        <v>81.266602528945</v>
      </c>
      <c r="EF93" s="309">
        <v>71.082787141129018</v>
      </c>
      <c r="EG93" s="309">
        <v>10.183815387815979</v>
      </c>
      <c r="EH93" s="309">
        <v>100</v>
      </c>
      <c r="EI93" s="309">
        <v>58.181214736143382</v>
      </c>
      <c r="EJ93" s="309">
        <v>41.818785263856626</v>
      </c>
      <c r="EK93" s="309">
        <v>38.167938931297712</v>
      </c>
      <c r="EL93" s="309">
        <v>3.6508463325589116</v>
      </c>
      <c r="EM93" s="309">
        <v>100</v>
      </c>
      <c r="EN93" s="309">
        <v>9.6555091616936846</v>
      </c>
      <c r="EO93" s="309">
        <v>84.898667746121177</v>
      </c>
      <c r="EP93" s="309">
        <v>77.389921529245953</v>
      </c>
      <c r="EQ93" s="367">
        <v>7.5087462168752337</v>
      </c>
      <c r="ER93" s="531">
        <f>Daten_Polit!AB93</f>
        <v>5.8</v>
      </c>
      <c r="ES93" s="532">
        <f>Daten_Polit!AC93</f>
        <v>23.2</v>
      </c>
      <c r="ET93" s="532">
        <f>Daten_Polit!AD93</f>
        <v>3</v>
      </c>
      <c r="EU93" s="532">
        <f>Daten_Polit!AE93</f>
        <v>3.1</v>
      </c>
      <c r="EV93" s="532">
        <f>Daten_Polit!AF93</f>
        <v>2</v>
      </c>
      <c r="EW93" s="309">
        <v>0.57778619724877589</v>
      </c>
      <c r="EX93" s="309">
        <v>2.8266675967797186</v>
      </c>
      <c r="EY93" s="309">
        <v>0.35095427608900698</v>
      </c>
      <c r="EZ93" s="309">
        <v>0.34879601012489819</v>
      </c>
      <c r="FA93" s="309">
        <v>0.37238968411364393</v>
      </c>
      <c r="FB93" s="309">
        <v>6.5449237368923567</v>
      </c>
      <c r="FC93" s="309">
        <v>5.0541881900131678</v>
      </c>
      <c r="FD93" s="309">
        <v>8.6745767616845235</v>
      </c>
      <c r="FE93" s="309">
        <v>8.4846093133388614</v>
      </c>
      <c r="FF93" s="309">
        <v>10.763888888888889</v>
      </c>
      <c r="FG93" s="309">
        <v>40.374522900763132</v>
      </c>
      <c r="FH93" s="309">
        <v>41.880947560235711</v>
      </c>
      <c r="FI93" s="309">
        <v>38.214804063858871</v>
      </c>
      <c r="FJ93" s="309">
        <v>39.624435464701683</v>
      </c>
      <c r="FK93" s="309">
        <v>22.864538395141626</v>
      </c>
      <c r="FL93" s="309">
        <v>100</v>
      </c>
      <c r="FM93" s="309">
        <v>14.815605320967714</v>
      </c>
      <c r="FN93" s="309">
        <v>81.450409159448853</v>
      </c>
      <c r="FO93" s="309">
        <v>70.882873967281441</v>
      </c>
      <c r="FP93" s="309">
        <v>10.567535192167425</v>
      </c>
      <c r="FQ93" s="309">
        <v>100</v>
      </c>
      <c r="FR93" s="309">
        <v>60.306198655713217</v>
      </c>
      <c r="FS93" s="309">
        <v>39.693801344286783</v>
      </c>
      <c r="FT93" s="309">
        <v>36.407766990291265</v>
      </c>
      <c r="FU93" s="309">
        <v>3.286034353995519</v>
      </c>
      <c r="FV93" s="309">
        <v>100</v>
      </c>
      <c r="FW93" s="309">
        <v>9.9022309487742994</v>
      </c>
      <c r="FX93" s="309">
        <v>84.878020858173713</v>
      </c>
      <c r="FY93" s="309">
        <v>77.113679297529416</v>
      </c>
      <c r="FZ93" s="313">
        <v>7.7643415606443043</v>
      </c>
      <c r="GA93" s="570">
        <f>Daten_Polit!AG93</f>
        <v>6.7</v>
      </c>
      <c r="GB93" s="571">
        <f>Daten_Polit!AH93</f>
        <v>26.4</v>
      </c>
      <c r="GC93" s="571">
        <f>Daten_Polit!AI93</f>
        <v>3.5</v>
      </c>
      <c r="GD93" s="571">
        <f>Daten_Polit!AJ93</f>
        <v>3.6</v>
      </c>
      <c r="GE93" s="571">
        <f>Daten_Polit!AK93</f>
        <v>2.4</v>
      </c>
      <c r="GF93" s="444">
        <v>0.60168471720818284</v>
      </c>
      <c r="GG93" s="444">
        <v>2.755302696949685</v>
      </c>
      <c r="GH93" s="444">
        <v>0.39603238814188191</v>
      </c>
      <c r="GI93" s="444">
        <v>0.40058201971023799</v>
      </c>
      <c r="GJ93" s="444">
        <v>0.35304656166520099</v>
      </c>
      <c r="GK93" s="444">
        <v>5.439733479086958</v>
      </c>
      <c r="GL93" s="444">
        <v>3.9735395342599746</v>
      </c>
      <c r="GM93" s="444">
        <v>7.4775672981053116</v>
      </c>
      <c r="GN93" s="444">
        <v>7.4694184377774215</v>
      </c>
      <c r="GO93" s="444">
        <v>7.5618374558282504</v>
      </c>
      <c r="GP93" s="444">
        <v>36.67732618114325</v>
      </c>
      <c r="GQ93" s="444">
        <v>40.039071171690452</v>
      </c>
      <c r="GR93" s="444">
        <v>32.018704239219048</v>
      </c>
      <c r="GS93" s="444">
        <v>32.867746288801619</v>
      </c>
      <c r="GT93" s="444">
        <v>23.237962316811377</v>
      </c>
      <c r="GU93" s="444">
        <v>100</v>
      </c>
      <c r="GV93" s="444">
        <v>14.881727239458717</v>
      </c>
      <c r="GW93" s="444">
        <v>81.112741625918332</v>
      </c>
      <c r="GX93" s="444">
        <v>70.282419165841574</v>
      </c>
      <c r="GY93" s="444">
        <v>10.830322460076761</v>
      </c>
      <c r="GZ93" s="444">
        <v>100</v>
      </c>
      <c r="HA93" s="444">
        <v>58.804379994081089</v>
      </c>
      <c r="HB93" s="444">
        <v>41.195620005918911</v>
      </c>
      <c r="HC93" s="444">
        <v>37.496300680674757</v>
      </c>
      <c r="HD93" s="444">
        <v>3.6993193252441547</v>
      </c>
      <c r="HE93" s="444">
        <v>100</v>
      </c>
      <c r="HF93" s="444">
        <v>9.6594991808753274</v>
      </c>
      <c r="HG93" s="444">
        <v>84.724453305441187</v>
      </c>
      <c r="HH93" s="444">
        <v>76.615452925031676</v>
      </c>
      <c r="HI93" s="445">
        <v>8.1090003804095154</v>
      </c>
      <c r="HJ93" s="570">
        <f>Daten_Polit!AL93</f>
        <v>6.2</v>
      </c>
      <c r="HK93" s="571">
        <f>Daten_Polit!AM93</f>
        <v>24.4</v>
      </c>
      <c r="HL93" s="571">
        <f>Daten_Polit!AN93</f>
        <v>3.2</v>
      </c>
      <c r="HM93" s="571">
        <f>Daten_Polit!AO93</f>
        <v>3.3</v>
      </c>
      <c r="HN93" s="571">
        <f>Daten_Polit!AP93</f>
        <v>2.4</v>
      </c>
      <c r="HO93" s="444">
        <v>0.47232215940456473</v>
      </c>
      <c r="HP93" s="444">
        <v>1.9771863226442161</v>
      </c>
      <c r="HQ93" s="444">
        <v>0.32303622399719356</v>
      </c>
      <c r="HR93" s="444">
        <v>0.31583530495081819</v>
      </c>
      <c r="HS93" s="444">
        <v>0.38896043265855129</v>
      </c>
      <c r="HT93" s="444">
        <v>6.0500178831814893</v>
      </c>
      <c r="HU93" s="444">
        <v>4.2046581943590651</v>
      </c>
      <c r="HV93" s="444">
        <v>8.616600790513834</v>
      </c>
      <c r="HW93" s="444">
        <v>8.293040293040292</v>
      </c>
      <c r="HX93" s="444">
        <v>11.503267973856209</v>
      </c>
      <c r="HY93" s="444">
        <v>44.62035901438238</v>
      </c>
      <c r="HZ93" s="444">
        <v>49.792372679105533</v>
      </c>
      <c r="IA93" s="444">
        <v>37.360134003352762</v>
      </c>
      <c r="IB93" s="444">
        <v>39.040942650457481</v>
      </c>
      <c r="IC93" s="444">
        <v>22.493403693963717</v>
      </c>
      <c r="ID93" s="444">
        <v>100</v>
      </c>
      <c r="IE93" s="444">
        <v>14.954775698492877</v>
      </c>
      <c r="IF93" s="444">
        <v>81.079341954799659</v>
      </c>
      <c r="IG93" s="444">
        <v>70.154653992100634</v>
      </c>
      <c r="IH93" s="444">
        <v>10.92468796269902</v>
      </c>
      <c r="II93" s="444">
        <v>100</v>
      </c>
      <c r="IJ93" s="444">
        <v>59.792780748663098</v>
      </c>
      <c r="IK93" s="444">
        <v>40.207219251336902</v>
      </c>
      <c r="IL93" s="444">
        <v>35.962566844919785</v>
      </c>
      <c r="IM93" s="444">
        <v>4.2446524064171127</v>
      </c>
      <c r="IN93" s="444">
        <v>100</v>
      </c>
      <c r="IO93" s="444">
        <v>10.084961192423114</v>
      </c>
      <c r="IP93" s="444">
        <v>84.48702213234418</v>
      </c>
      <c r="IQ93" s="444">
        <v>76.167252637021974</v>
      </c>
      <c r="IR93" s="445">
        <v>8.3197694953222001</v>
      </c>
      <c r="IS93" s="443">
        <f>Daten_Polit!AQ93</f>
        <v>6.2</v>
      </c>
      <c r="IT93" s="227">
        <f>Daten_Polit!AR93</f>
        <v>24.1</v>
      </c>
      <c r="IU93" s="227">
        <f>Daten_Polit!AS93</f>
        <v>3.2</v>
      </c>
      <c r="IV93" s="227">
        <f>Daten_Polit!AT93</f>
        <v>3.3</v>
      </c>
      <c r="IW93" s="227">
        <f>Daten_Polit!AU93</f>
        <v>2.9</v>
      </c>
      <c r="IX93" s="444" t="s">
        <v>820</v>
      </c>
      <c r="IY93" s="444" t="s">
        <v>820</v>
      </c>
      <c r="IZ93" s="444" t="s">
        <v>820</v>
      </c>
      <c r="JA93" s="444" t="s">
        <v>820</v>
      </c>
      <c r="JB93" s="444" t="s">
        <v>820</v>
      </c>
      <c r="JC93" s="444" t="s">
        <v>820</v>
      </c>
      <c r="JD93" s="444" t="s">
        <v>820</v>
      </c>
      <c r="JE93" s="444" t="s">
        <v>820</v>
      </c>
      <c r="JF93" s="444" t="s">
        <v>820</v>
      </c>
      <c r="JG93" s="444" t="s">
        <v>820</v>
      </c>
      <c r="JH93" s="444" t="s">
        <v>820</v>
      </c>
      <c r="JI93" s="444" t="s">
        <v>820</v>
      </c>
      <c r="JJ93" s="444" t="s">
        <v>820</v>
      </c>
      <c r="JK93" s="444" t="s">
        <v>820</v>
      </c>
      <c r="JL93" s="444" t="s">
        <v>820</v>
      </c>
      <c r="JM93" s="444" t="s">
        <v>820</v>
      </c>
      <c r="JN93" s="444" t="s">
        <v>820</v>
      </c>
      <c r="JO93" s="444" t="s">
        <v>820</v>
      </c>
      <c r="JP93" s="444" t="s">
        <v>820</v>
      </c>
      <c r="JQ93" s="444" t="s">
        <v>820</v>
      </c>
      <c r="JR93" s="444" t="s">
        <v>820</v>
      </c>
      <c r="JS93" s="444" t="s">
        <v>820</v>
      </c>
      <c r="JT93" s="444" t="s">
        <v>820</v>
      </c>
      <c r="JU93" s="444" t="s">
        <v>820</v>
      </c>
      <c r="JV93" s="444" t="s">
        <v>820</v>
      </c>
      <c r="JW93" s="444" t="s">
        <v>820</v>
      </c>
      <c r="JX93" s="444" t="s">
        <v>820</v>
      </c>
      <c r="JY93" s="444" t="s">
        <v>820</v>
      </c>
      <c r="JZ93" s="444" t="s">
        <v>820</v>
      </c>
      <c r="KA93" s="445" t="s">
        <v>820</v>
      </c>
    </row>
    <row r="94" spans="4:287" ht="12.65" customHeight="1" x14ac:dyDescent="0.2">
      <c r="D94" s="276"/>
      <c r="E94" s="3" t="str">
        <f>Daten_Polit!E94</f>
        <v>03462</v>
      </c>
      <c r="F94" s="229" t="str">
        <f>Daten_Polit!F94</f>
        <v>Wittmund</v>
      </c>
      <c r="G94" s="246"/>
      <c r="H94" s="531">
        <f>Daten_Polit!H94</f>
        <v>6.8</v>
      </c>
      <c r="I94" s="532">
        <f>Daten_Polit!I94</f>
        <v>22.4</v>
      </c>
      <c r="J94" s="532">
        <f>Daten_Polit!J94</f>
        <v>4.8</v>
      </c>
      <c r="K94" s="532">
        <f>Daten_Polit!K94</f>
        <v>5.0999999999999996</v>
      </c>
      <c r="L94" s="532">
        <f>Daten_Polit!L94</f>
        <v>2.1</v>
      </c>
      <c r="M94" s="308">
        <v>1.2265176214873468</v>
      </c>
      <c r="N94" s="308">
        <v>5.2805600489287512</v>
      </c>
      <c r="O94" s="308">
        <v>0.9563259861455512</v>
      </c>
      <c r="P94" s="308">
        <v>0.97743394354032531</v>
      </c>
      <c r="Q94" s="308">
        <v>0.66340930689780686</v>
      </c>
      <c r="R94" s="308">
        <v>11.38592567102566</v>
      </c>
      <c r="S94" s="308">
        <v>8.9044038668102647</v>
      </c>
      <c r="T94" s="308">
        <v>13.505791505791089</v>
      </c>
      <c r="U94" s="308">
        <v>13.491613321448392</v>
      </c>
      <c r="V94" s="308">
        <v>13.793103448275861</v>
      </c>
      <c r="W94" s="308">
        <v>27.617070956026858</v>
      </c>
      <c r="X94" s="308">
        <v>32.037894283562586</v>
      </c>
      <c r="Y94" s="308">
        <v>25.701371571070009</v>
      </c>
      <c r="Z94" s="308">
        <v>26.109382675618996</v>
      </c>
      <c r="AA94" s="308">
        <v>17.637540453009709</v>
      </c>
      <c r="AB94" s="308">
        <v>100</v>
      </c>
      <c r="AC94" s="308">
        <v>12.818995127586277</v>
      </c>
      <c r="AD94" s="308">
        <v>82.706293692684596</v>
      </c>
      <c r="AE94" s="308">
        <v>73.560350709683121</v>
      </c>
      <c r="AF94" s="308">
        <v>9.1459429830014756</v>
      </c>
      <c r="AG94" s="308">
        <v>100</v>
      </c>
      <c r="AH94" s="308">
        <v>44.497282608695656</v>
      </c>
      <c r="AI94" s="308">
        <v>55.502717391304344</v>
      </c>
      <c r="AJ94" s="308">
        <v>52.377717391304344</v>
      </c>
      <c r="AK94" s="308">
        <v>3.125</v>
      </c>
      <c r="AL94" s="308">
        <v>100</v>
      </c>
      <c r="AM94" s="308">
        <v>7.7132936193399866</v>
      </c>
      <c r="AN94" s="308">
        <v>85.662476188660847</v>
      </c>
      <c r="AO94" s="308">
        <v>79.904456954713027</v>
      </c>
      <c r="AP94" s="337">
        <v>5.7580192339478034</v>
      </c>
      <c r="AQ94" s="531">
        <f>Daten_Polit!M94</f>
        <v>6.6</v>
      </c>
      <c r="AR94" s="532">
        <f>Daten_Polit!N94</f>
        <v>23</v>
      </c>
      <c r="AS94" s="532">
        <f>Daten_Polit!O94</f>
        <v>4.4000000000000004</v>
      </c>
      <c r="AT94" s="532">
        <f>Daten_Polit!P94</f>
        <v>4.7</v>
      </c>
      <c r="AU94" s="532">
        <f>Daten_Polit!Q94</f>
        <v>1.8</v>
      </c>
      <c r="AV94" s="308">
        <v>1.220192142734603</v>
      </c>
      <c r="AW94" s="308">
        <v>4.9505189931796751</v>
      </c>
      <c r="AX94" s="308">
        <v>0.96595308424509918</v>
      </c>
      <c r="AY94" s="308">
        <v>0.99329743273526772</v>
      </c>
      <c r="AZ94" s="308">
        <v>0.59480325675170309</v>
      </c>
      <c r="BA94" s="308">
        <v>11.426281337667339</v>
      </c>
      <c r="BB94" s="308">
        <v>8.1396560708705845</v>
      </c>
      <c r="BC94" s="308">
        <v>14.119433198380566</v>
      </c>
      <c r="BD94" s="308">
        <v>14.076298127869514</v>
      </c>
      <c r="BE94" s="308">
        <v>15.037593984973713</v>
      </c>
      <c r="BF94" s="308">
        <v>28.433906765311139</v>
      </c>
      <c r="BG94" s="308">
        <v>31.955004687017269</v>
      </c>
      <c r="BH94" s="308">
        <v>27.256562235392813</v>
      </c>
      <c r="BI94" s="308">
        <v>27.538543328017013</v>
      </c>
      <c r="BJ94" s="308">
        <v>21.183206106854058</v>
      </c>
      <c r="BK94" s="308">
        <v>100</v>
      </c>
      <c r="BL94" s="308">
        <v>13.514239350988577</v>
      </c>
      <c r="BM94" s="308">
        <v>82.590700218919196</v>
      </c>
      <c r="BN94" s="308">
        <v>73.326370307927888</v>
      </c>
      <c r="BO94" s="308">
        <v>9.2643299109913109</v>
      </c>
      <c r="BP94" s="308">
        <v>100</v>
      </c>
      <c r="BQ94" s="308">
        <v>48.567708333333329</v>
      </c>
      <c r="BR94" s="308">
        <v>51.432291666666664</v>
      </c>
      <c r="BS94" s="308">
        <v>49.21875</v>
      </c>
      <c r="BT94" s="308">
        <v>2.213541666666667</v>
      </c>
      <c r="BU94" s="308">
        <v>100</v>
      </c>
      <c r="BV94" s="308">
        <v>7.7754991802323845</v>
      </c>
      <c r="BW94" s="308">
        <v>86.4705121424645</v>
      </c>
      <c r="BX94" s="308">
        <v>80.536975441932128</v>
      </c>
      <c r="BY94" s="312">
        <v>5.9335367005323612</v>
      </c>
      <c r="BZ94" s="531">
        <f>Daten_Polit!R94</f>
        <v>6.3</v>
      </c>
      <c r="CA94" s="532">
        <f>Daten_Polit!S94</f>
        <v>20.2</v>
      </c>
      <c r="CB94" s="532">
        <f>Daten_Polit!T94</f>
        <v>4.3</v>
      </c>
      <c r="CC94" s="532">
        <f>Daten_Polit!U94</f>
        <v>4.5999999999999996</v>
      </c>
      <c r="CD94" s="532">
        <f>Daten_Polit!V94</f>
        <v>1.7</v>
      </c>
      <c r="CE94" s="309">
        <v>1.098579782790309</v>
      </c>
      <c r="CF94" s="309">
        <v>3.8787954418482413</v>
      </c>
      <c r="CG94" s="309">
        <v>0.90675531869388848</v>
      </c>
      <c r="CH94" s="309">
        <v>0.934964768233709</v>
      </c>
      <c r="CI94" s="309">
        <v>0.5383974822760339</v>
      </c>
      <c r="CJ94" s="309">
        <v>11.427118017018127</v>
      </c>
      <c r="CK94" s="309">
        <v>7.9212507237988614</v>
      </c>
      <c r="CL94" s="309">
        <v>13.990845496157803</v>
      </c>
      <c r="CM94" s="309">
        <v>13.990950226244852</v>
      </c>
      <c r="CN94" s="309">
        <v>13.988657845001127</v>
      </c>
      <c r="CO94" s="309">
        <v>26.816681389181706</v>
      </c>
      <c r="CP94" s="309">
        <v>33.029533917855701</v>
      </c>
      <c r="CQ94" s="309">
        <v>24.511421870920717</v>
      </c>
      <c r="CR94" s="309">
        <v>24.988637396596676</v>
      </c>
      <c r="CS94" s="309">
        <v>14.257812499910735</v>
      </c>
      <c r="CT94" s="309">
        <v>100</v>
      </c>
      <c r="CU94" s="309">
        <v>13.111938926315169</v>
      </c>
      <c r="CV94" s="309">
        <v>83.161501938089074</v>
      </c>
      <c r="CW94" s="309">
        <v>73.729681826284406</v>
      </c>
      <c r="CX94" s="309">
        <v>9.4318201118046794</v>
      </c>
      <c r="CY94" s="309">
        <v>100</v>
      </c>
      <c r="CZ94" s="309">
        <v>44.637462235649537</v>
      </c>
      <c r="DA94" s="309">
        <v>55.362537764350449</v>
      </c>
      <c r="DB94" s="309">
        <v>52.794561933534744</v>
      </c>
      <c r="DC94" s="309">
        <v>2.5679758308157092</v>
      </c>
      <c r="DD94" s="309">
        <v>100</v>
      </c>
      <c r="DE94" s="309">
        <v>8.1059460871321054</v>
      </c>
      <c r="DF94" s="309">
        <v>86.48052007828143</v>
      </c>
      <c r="DG94" s="309">
        <v>80.328807736618231</v>
      </c>
      <c r="DH94" s="313">
        <v>6.151712341663206</v>
      </c>
      <c r="DI94" s="565">
        <f>Daten_Polit!W94</f>
        <v>5.6</v>
      </c>
      <c r="DJ94" s="532">
        <f>Daten_Polit!X94</f>
        <v>19.100000000000001</v>
      </c>
      <c r="DK94" s="532">
        <f>Daten_Polit!Y94</f>
        <v>3.7</v>
      </c>
      <c r="DL94" s="532">
        <f>Daten_Polit!Z94</f>
        <v>4</v>
      </c>
      <c r="DM94" s="532">
        <f>Daten_Polit!AA94</f>
        <v>1.4</v>
      </c>
      <c r="DN94" s="309">
        <v>1.0488158132951497</v>
      </c>
      <c r="DO94" s="309">
        <v>4.3165109003063504</v>
      </c>
      <c r="DP94" s="309">
        <v>0.79995194299432215</v>
      </c>
      <c r="DQ94" s="309">
        <v>0.82852394706184429</v>
      </c>
      <c r="DR94" s="309">
        <v>0.45245132677213207</v>
      </c>
      <c r="DS94" s="309">
        <v>11.876929305197107</v>
      </c>
      <c r="DT94" s="309">
        <v>9.1968612970224246</v>
      </c>
      <c r="DU94" s="309">
        <v>14.554794520547945</v>
      </c>
      <c r="DV94" s="309">
        <v>14.4605891719751</v>
      </c>
      <c r="DW94" s="309">
        <v>16.59482758619259</v>
      </c>
      <c r="DX94" s="309">
        <v>24.430100916957123</v>
      </c>
      <c r="DY94" s="309">
        <v>26.492712740944995</v>
      </c>
      <c r="DZ94" s="309">
        <v>23.357314148673382</v>
      </c>
      <c r="EA94" s="309">
        <v>23.633263115654529</v>
      </c>
      <c r="EB94" s="309">
        <v>17.32456140342105</v>
      </c>
      <c r="EC94" s="309">
        <v>100</v>
      </c>
      <c r="ED94" s="309">
        <v>13.104610014495954</v>
      </c>
      <c r="EE94" s="309">
        <v>83.148305745383936</v>
      </c>
      <c r="EF94" s="309">
        <v>73.422060029859111</v>
      </c>
      <c r="EG94" s="309">
        <v>9.7262457155248274</v>
      </c>
      <c r="EH94" s="309">
        <v>100</v>
      </c>
      <c r="EI94" s="309">
        <v>47.749196141479104</v>
      </c>
      <c r="EJ94" s="309">
        <v>52.250803858520896</v>
      </c>
      <c r="EK94" s="309">
        <v>49.276527331189712</v>
      </c>
      <c r="EL94" s="309">
        <v>2.97427652733119</v>
      </c>
      <c r="EM94" s="309">
        <v>100</v>
      </c>
      <c r="EN94" s="309">
        <v>8.2989547845777416</v>
      </c>
      <c r="EO94" s="309">
        <v>86.329001567567616</v>
      </c>
      <c r="EP94" s="309">
        <v>79.770181672533766</v>
      </c>
      <c r="EQ94" s="367">
        <v>6.5588198950338503</v>
      </c>
      <c r="ER94" s="531">
        <f>Daten_Polit!AB94</f>
        <v>5.4</v>
      </c>
      <c r="ES94" s="532">
        <f>Daten_Polit!AC94</f>
        <v>18</v>
      </c>
      <c r="ET94" s="532">
        <f>Daten_Polit!AD94</f>
        <v>3.6</v>
      </c>
      <c r="EU94" s="532">
        <f>Daten_Polit!AE94</f>
        <v>3.9</v>
      </c>
      <c r="EV94" s="532">
        <f>Daten_Polit!AF94</f>
        <v>1.2</v>
      </c>
      <c r="EW94" s="309">
        <v>1.0378987845015806</v>
      </c>
      <c r="EX94" s="309">
        <v>4.2810081818182342</v>
      </c>
      <c r="EY94" s="309">
        <v>0.78325523635261618</v>
      </c>
      <c r="EZ94" s="309">
        <v>0.80709364600667099</v>
      </c>
      <c r="FA94" s="309">
        <v>0.50632165265218931</v>
      </c>
      <c r="FB94" s="309">
        <v>12.212559355492457</v>
      </c>
      <c r="FC94" s="309">
        <v>9.7796143250688701</v>
      </c>
      <c r="FD94" s="309">
        <v>14.564623194065957</v>
      </c>
      <c r="FE94" s="309">
        <v>14.343639128231702</v>
      </c>
      <c r="FF94" s="309">
        <v>20.316622691314318</v>
      </c>
      <c r="FG94" s="309">
        <v>21.630901287552721</v>
      </c>
      <c r="FH94" s="309">
        <v>24.593037816183319</v>
      </c>
      <c r="FI94" s="309">
        <v>19.797004335821057</v>
      </c>
      <c r="FJ94" s="309">
        <v>20.096232596228504</v>
      </c>
      <c r="FK94" s="309">
        <v>12.105263157776731</v>
      </c>
      <c r="FL94" s="309">
        <v>100</v>
      </c>
      <c r="FM94" s="309">
        <v>13.058924403734526</v>
      </c>
      <c r="FN94" s="309">
        <v>83.229205112977994</v>
      </c>
      <c r="FO94" s="309">
        <v>73.20393140284601</v>
      </c>
      <c r="FP94" s="309">
        <v>10.025273710131987</v>
      </c>
      <c r="FQ94" s="309">
        <v>100</v>
      </c>
      <c r="FR94" s="309">
        <v>46.68284789644013</v>
      </c>
      <c r="FS94" s="309">
        <v>53.317152103559863</v>
      </c>
      <c r="FT94" s="309">
        <v>51.537216828478961</v>
      </c>
      <c r="FU94" s="309">
        <v>1.7799352750809059</v>
      </c>
      <c r="FV94" s="309">
        <v>100</v>
      </c>
      <c r="FW94" s="309">
        <v>8.4645490376289274</v>
      </c>
      <c r="FX94" s="309">
        <v>86.246566418427378</v>
      </c>
      <c r="FY94" s="309">
        <v>79.410886810735335</v>
      </c>
      <c r="FZ94" s="313">
        <v>6.8356796076920423</v>
      </c>
      <c r="GA94" s="570">
        <f>Daten_Polit!AG94</f>
        <v>6.2</v>
      </c>
      <c r="GB94" s="571">
        <f>Daten_Polit!AH94</f>
        <v>21.9</v>
      </c>
      <c r="GC94" s="571">
        <f>Daten_Polit!AI94</f>
        <v>4</v>
      </c>
      <c r="GD94" s="571">
        <f>Daten_Polit!AJ94</f>
        <v>4.4000000000000004</v>
      </c>
      <c r="GE94" s="571">
        <f>Daten_Polit!AK94</f>
        <v>1.6</v>
      </c>
      <c r="GF94" s="444">
        <v>1.0027882404735118</v>
      </c>
      <c r="GG94" s="444">
        <v>4.4229096791003872</v>
      </c>
      <c r="GH94" s="444">
        <v>0.73973641211075836</v>
      </c>
      <c r="GI94" s="444">
        <v>0.75797495729800102</v>
      </c>
      <c r="GJ94" s="444">
        <v>0.53400332080441659</v>
      </c>
      <c r="GK94" s="444">
        <v>10.364353678347452</v>
      </c>
      <c r="GL94" s="444">
        <v>8.3011381434690747</v>
      </c>
      <c r="GM94" s="444">
        <v>12.600035568202925</v>
      </c>
      <c r="GN94" s="444">
        <v>12.503491295038172</v>
      </c>
      <c r="GO94" s="444">
        <v>14.653465346546263</v>
      </c>
      <c r="GP94" s="444">
        <v>22.777342489743706</v>
      </c>
      <c r="GQ94" s="444">
        <v>26.783867631848057</v>
      </c>
      <c r="GR94" s="444">
        <v>19.927343611557681</v>
      </c>
      <c r="GS94" s="444">
        <v>20.360728895500944</v>
      </c>
      <c r="GT94" s="444">
        <v>11.132075471765184</v>
      </c>
      <c r="GU94" s="444">
        <v>100</v>
      </c>
      <c r="GV94" s="444">
        <v>12.971860003069807</v>
      </c>
      <c r="GW94" s="444">
        <v>82.935167991924814</v>
      </c>
      <c r="GX94" s="444">
        <v>72.692640821001092</v>
      </c>
      <c r="GY94" s="444">
        <v>10.242527170923708</v>
      </c>
      <c r="GZ94" s="444">
        <v>100</v>
      </c>
      <c r="HA94" s="444">
        <v>47.257876312718786</v>
      </c>
      <c r="HB94" s="444">
        <v>52.742123687281214</v>
      </c>
      <c r="HC94" s="444">
        <v>50.175029171528585</v>
      </c>
      <c r="HD94" s="444">
        <v>2.5670945157526259</v>
      </c>
      <c r="HE94" s="444">
        <v>100</v>
      </c>
      <c r="HF94" s="444">
        <v>8.3101213744846021</v>
      </c>
      <c r="HG94" s="444">
        <v>85.873706830769038</v>
      </c>
      <c r="HH94" s="444">
        <v>78.880805823529826</v>
      </c>
      <c r="HI94" s="445">
        <v>6.9929010072391984</v>
      </c>
      <c r="HJ94" s="570">
        <f>Daten_Polit!AL94</f>
        <v>5.8</v>
      </c>
      <c r="HK94" s="571">
        <f>Daten_Polit!AM94</f>
        <v>21.2</v>
      </c>
      <c r="HL94" s="571">
        <f>Daten_Polit!AN94</f>
        <v>3.6</v>
      </c>
      <c r="HM94" s="571">
        <f>Daten_Polit!AO94</f>
        <v>3.8</v>
      </c>
      <c r="HN94" s="571">
        <f>Daten_Polit!AP94</f>
        <v>2</v>
      </c>
      <c r="HO94" s="444">
        <v>0.77105575326215903</v>
      </c>
      <c r="HP94" s="444">
        <v>3.2704844714520087</v>
      </c>
      <c r="HQ94" s="444">
        <v>0.5806092639117485</v>
      </c>
      <c r="HR94" s="444">
        <v>0.59550841033089552</v>
      </c>
      <c r="HS94" s="444">
        <v>0.4205407388550475</v>
      </c>
      <c r="HT94" s="444">
        <v>9.8498969881293021</v>
      </c>
      <c r="HU94" s="444">
        <v>7.7070266822575642</v>
      </c>
      <c r="HV94" s="444">
        <v>12.272683069142769</v>
      </c>
      <c r="HW94" s="444">
        <v>12.378868396373868</v>
      </c>
      <c r="HX94" s="444">
        <v>10.787172011655517</v>
      </c>
      <c r="HY94" s="444">
        <v>31.229467396712167</v>
      </c>
      <c r="HZ94" s="444">
        <v>37.557826788601936</v>
      </c>
      <c r="IA94" s="444">
        <v>26.440879382055854</v>
      </c>
      <c r="IB94" s="444">
        <v>26.970469513486293</v>
      </c>
      <c r="IC94" s="444">
        <v>19.152046783684209</v>
      </c>
      <c r="ID94" s="444">
        <v>100</v>
      </c>
      <c r="IE94" s="444">
        <v>12.754122438265695</v>
      </c>
      <c r="IF94" s="444">
        <v>83.515144518496015</v>
      </c>
      <c r="IG94" s="444">
        <v>73.279265154786003</v>
      </c>
      <c r="IH94" s="444">
        <v>10.23587936371001</v>
      </c>
      <c r="II94" s="444">
        <v>100</v>
      </c>
      <c r="IJ94" s="444">
        <v>49.352419904567142</v>
      </c>
      <c r="IK94" s="444">
        <v>50.647580095432851</v>
      </c>
      <c r="IL94" s="444">
        <v>47.102931152010903</v>
      </c>
      <c r="IM94" s="444">
        <v>3.544648943421949</v>
      </c>
      <c r="IN94" s="444">
        <v>100</v>
      </c>
      <c r="IO94" s="444">
        <v>8.1960158286515519</v>
      </c>
      <c r="IP94" s="444">
        <v>86.634223663509644</v>
      </c>
      <c r="IQ94" s="444">
        <v>79.256998074438812</v>
      </c>
      <c r="IR94" s="445">
        <v>7.3772255890708403</v>
      </c>
      <c r="IS94" s="443">
        <f>Daten_Polit!AQ94</f>
        <v>5.4</v>
      </c>
      <c r="IT94" s="227">
        <f>Daten_Polit!AR94</f>
        <v>20.8</v>
      </c>
      <c r="IU94" s="227">
        <f>Daten_Polit!AS94</f>
        <v>3.3</v>
      </c>
      <c r="IV94" s="227">
        <f>Daten_Polit!AT94</f>
        <v>3.4</v>
      </c>
      <c r="IW94" s="227">
        <f>Daten_Polit!AU94</f>
        <v>2</v>
      </c>
      <c r="IX94" s="444" t="s">
        <v>820</v>
      </c>
      <c r="IY94" s="444" t="s">
        <v>820</v>
      </c>
      <c r="IZ94" s="444" t="s">
        <v>820</v>
      </c>
      <c r="JA94" s="444" t="s">
        <v>820</v>
      </c>
      <c r="JB94" s="444" t="s">
        <v>820</v>
      </c>
      <c r="JC94" s="444" t="s">
        <v>820</v>
      </c>
      <c r="JD94" s="444" t="s">
        <v>820</v>
      </c>
      <c r="JE94" s="444" t="s">
        <v>820</v>
      </c>
      <c r="JF94" s="444" t="s">
        <v>820</v>
      </c>
      <c r="JG94" s="444" t="s">
        <v>820</v>
      </c>
      <c r="JH94" s="444" t="s">
        <v>820</v>
      </c>
      <c r="JI94" s="444" t="s">
        <v>820</v>
      </c>
      <c r="JJ94" s="444" t="s">
        <v>820</v>
      </c>
      <c r="JK94" s="444" t="s">
        <v>820</v>
      </c>
      <c r="JL94" s="444" t="s">
        <v>820</v>
      </c>
      <c r="JM94" s="444" t="s">
        <v>820</v>
      </c>
      <c r="JN94" s="444" t="s">
        <v>820</v>
      </c>
      <c r="JO94" s="444" t="s">
        <v>820</v>
      </c>
      <c r="JP94" s="444" t="s">
        <v>820</v>
      </c>
      <c r="JQ94" s="444" t="s">
        <v>820</v>
      </c>
      <c r="JR94" s="444" t="s">
        <v>820</v>
      </c>
      <c r="JS94" s="444" t="s">
        <v>820</v>
      </c>
      <c r="JT94" s="444" t="s">
        <v>820</v>
      </c>
      <c r="JU94" s="444" t="s">
        <v>820</v>
      </c>
      <c r="JV94" s="444" t="s">
        <v>820</v>
      </c>
      <c r="JW94" s="444" t="s">
        <v>820</v>
      </c>
      <c r="JX94" s="444" t="s">
        <v>820</v>
      </c>
      <c r="JY94" s="444" t="s">
        <v>820</v>
      </c>
      <c r="JZ94" s="444" t="s">
        <v>820</v>
      </c>
      <c r="KA94" s="445" t="s">
        <v>820</v>
      </c>
    </row>
    <row r="95" spans="4:287" ht="12.65" customHeight="1" x14ac:dyDescent="0.2">
      <c r="D95" s="276"/>
      <c r="E95" s="3" t="str">
        <f>Daten_Polit!E95</f>
        <v>04011</v>
      </c>
      <c r="F95" s="229" t="str">
        <f>Daten_Polit!F95</f>
        <v>Bremen, Stadt</v>
      </c>
      <c r="G95" s="246"/>
      <c r="H95" s="531">
        <f>Daten_Polit!H95</f>
        <v>10.1</v>
      </c>
      <c r="I95" s="532">
        <f>Daten_Polit!I95</f>
        <v>29.7</v>
      </c>
      <c r="J95" s="532">
        <f>Daten_Polit!J95</f>
        <v>5</v>
      </c>
      <c r="K95" s="532">
        <f>Daten_Polit!K95</f>
        <v>5.4</v>
      </c>
      <c r="L95" s="532">
        <f>Daten_Polit!L95</f>
        <v>3.9</v>
      </c>
      <c r="M95" s="308">
        <v>0.76448740156643535</v>
      </c>
      <c r="N95" s="308">
        <v>2.5145348644999999</v>
      </c>
      <c r="O95" s="308">
        <v>0.54583084684909966</v>
      </c>
      <c r="P95" s="308">
        <v>0.53918009683468981</v>
      </c>
      <c r="Q95" s="308">
        <v>0.56552992699983307</v>
      </c>
      <c r="R95" s="308">
        <v>5.0836820083682008</v>
      </c>
      <c r="S95" s="308">
        <v>3.0312077912845665</v>
      </c>
      <c r="T95" s="308">
        <v>8.500035149934023</v>
      </c>
      <c r="U95" s="308">
        <v>7.6228604935650521</v>
      </c>
      <c r="V95" s="308">
        <v>11.480590862246808</v>
      </c>
      <c r="W95" s="308">
        <v>44.169002756683184</v>
      </c>
      <c r="X95" s="308">
        <v>48.610182986649228</v>
      </c>
      <c r="Y95" s="308">
        <v>36.642194471329759</v>
      </c>
      <c r="Z95" s="308">
        <v>39.817827599220145</v>
      </c>
      <c r="AA95" s="308">
        <v>25.922737914889492</v>
      </c>
      <c r="AB95" s="308">
        <v>100</v>
      </c>
      <c r="AC95" s="308">
        <v>20.950692359469841</v>
      </c>
      <c r="AD95" s="308">
        <v>76.31649135240383</v>
      </c>
      <c r="AE95" s="308">
        <v>53.216518952846194</v>
      </c>
      <c r="AF95" s="308">
        <v>23.099972399557629</v>
      </c>
      <c r="AG95" s="308">
        <v>100</v>
      </c>
      <c r="AH95" s="308">
        <v>63.006738877324196</v>
      </c>
      <c r="AI95" s="308">
        <v>36.993261122675797</v>
      </c>
      <c r="AJ95" s="308">
        <v>28.585541403521152</v>
      </c>
      <c r="AK95" s="308">
        <v>8.4077197191546418</v>
      </c>
      <c r="AL95" s="308">
        <v>100</v>
      </c>
      <c r="AM95" s="308">
        <v>12.271338516398268</v>
      </c>
      <c r="AN95" s="308">
        <v>83.527766681319022</v>
      </c>
      <c r="AO95" s="308">
        <v>62.445190741444975</v>
      </c>
      <c r="AP95" s="337">
        <v>21.082575939874051</v>
      </c>
      <c r="AQ95" s="531">
        <f>Daten_Polit!M95</f>
        <v>9.6999999999999993</v>
      </c>
      <c r="AR95" s="532">
        <f>Daten_Polit!N95</f>
        <v>29.4</v>
      </c>
      <c r="AS95" s="532">
        <f>Daten_Polit!O95</f>
        <v>4.5999999999999996</v>
      </c>
      <c r="AT95" s="532">
        <f>Daten_Polit!P95</f>
        <v>5</v>
      </c>
      <c r="AU95" s="532">
        <f>Daten_Polit!Q95</f>
        <v>3.6</v>
      </c>
      <c r="AV95" s="308">
        <v>0.72749304912754265</v>
      </c>
      <c r="AW95" s="308">
        <v>2.1707909346479082</v>
      </c>
      <c r="AX95" s="308">
        <v>0.53784388815379225</v>
      </c>
      <c r="AY95" s="308">
        <v>0.5291665976048634</v>
      </c>
      <c r="AZ95" s="308">
        <v>0.5625876642807347</v>
      </c>
      <c r="BA95" s="308">
        <v>5.0001047737933808</v>
      </c>
      <c r="BB95" s="308">
        <v>2.9479966639187385</v>
      </c>
      <c r="BC95" s="308">
        <v>8.6420486868806634</v>
      </c>
      <c r="BD95" s="308">
        <v>7.7342362344582263</v>
      </c>
      <c r="BE95" s="308">
        <v>11.594987903080201</v>
      </c>
      <c r="BF95" s="308">
        <v>44.497328538863435</v>
      </c>
      <c r="BG95" s="308">
        <v>49.894331629420684</v>
      </c>
      <c r="BH95" s="308">
        <v>36.98233173384304</v>
      </c>
      <c r="BI95" s="308">
        <v>40.866697124009853</v>
      </c>
      <c r="BJ95" s="308">
        <v>24.345682592621252</v>
      </c>
      <c r="BK95" s="308">
        <v>100</v>
      </c>
      <c r="BL95" s="308">
        <v>21.862225461061417</v>
      </c>
      <c r="BM95" s="308">
        <v>75.6472730816743</v>
      </c>
      <c r="BN95" s="308">
        <v>52.684042774899872</v>
      </c>
      <c r="BO95" s="308">
        <v>22.963230306774427</v>
      </c>
      <c r="BP95" s="308">
        <v>100</v>
      </c>
      <c r="BQ95" s="308">
        <v>64.173544664378042</v>
      </c>
      <c r="BR95" s="308">
        <v>35.826455335621944</v>
      </c>
      <c r="BS95" s="308">
        <v>27.38660433861661</v>
      </c>
      <c r="BT95" s="308">
        <v>8.4398509970053315</v>
      </c>
      <c r="BU95" s="308">
        <v>100</v>
      </c>
      <c r="BV95" s="308">
        <v>12.84636865611048</v>
      </c>
      <c r="BW95" s="308">
        <v>83.41179527933302</v>
      </c>
      <c r="BX95" s="308">
        <v>61.755144105805712</v>
      </c>
      <c r="BY95" s="312">
        <v>21.656651173527315</v>
      </c>
      <c r="BZ95" s="531">
        <f>Daten_Polit!R95</f>
        <v>9.6999999999999993</v>
      </c>
      <c r="CA95" s="532">
        <f>Daten_Polit!S95</f>
        <v>28.5</v>
      </c>
      <c r="CB95" s="532">
        <f>Daten_Polit!T95</f>
        <v>4.5999999999999996</v>
      </c>
      <c r="CC95" s="532">
        <f>Daten_Polit!U95</f>
        <v>5</v>
      </c>
      <c r="CD95" s="532">
        <f>Daten_Polit!V95</f>
        <v>3.6</v>
      </c>
      <c r="CE95" s="309">
        <v>0.70493251928020573</v>
      </c>
      <c r="CF95" s="309">
        <v>1.9617298543742712</v>
      </c>
      <c r="CG95" s="309">
        <v>0.53424593190513014</v>
      </c>
      <c r="CH95" s="309">
        <v>0.5298814143100351</v>
      </c>
      <c r="CI95" s="309">
        <v>0.54607967469952712</v>
      </c>
      <c r="CJ95" s="309">
        <v>4.7904565425478101</v>
      </c>
      <c r="CK95" s="309">
        <v>2.8550837121632169</v>
      </c>
      <c r="CL95" s="309">
        <v>8.3575683251576152</v>
      </c>
      <c r="CM95" s="309">
        <v>7.5147104544983137</v>
      </c>
      <c r="CN95" s="309">
        <v>11.03708313504395</v>
      </c>
      <c r="CO95" s="309">
        <v>44.587229614212134</v>
      </c>
      <c r="CP95" s="309">
        <v>52.6240822833838</v>
      </c>
      <c r="CQ95" s="309">
        <v>36.228949144815502</v>
      </c>
      <c r="CR95" s="309">
        <v>39.997696117958576</v>
      </c>
      <c r="CS95" s="309">
        <v>24.226860853295047</v>
      </c>
      <c r="CT95" s="309">
        <v>100</v>
      </c>
      <c r="CU95" s="309">
        <v>21.423303432101761</v>
      </c>
      <c r="CV95" s="309">
        <v>76.085519010656071</v>
      </c>
      <c r="CW95" s="309">
        <v>52.213327806494114</v>
      </c>
      <c r="CX95" s="309">
        <v>23.872191204161958</v>
      </c>
      <c r="CY95" s="309">
        <v>100</v>
      </c>
      <c r="CZ95" s="309">
        <v>63.389948813401588</v>
      </c>
      <c r="DA95" s="309">
        <v>36.610051186598412</v>
      </c>
      <c r="DB95" s="309">
        <v>27.757096323871565</v>
      </c>
      <c r="DC95" s="309">
        <v>8.8529548627268486</v>
      </c>
      <c r="DD95" s="309">
        <v>100</v>
      </c>
      <c r="DE95" s="309">
        <v>13.350142131158227</v>
      </c>
      <c r="DF95" s="309">
        <v>82.927874417684961</v>
      </c>
      <c r="DG95" s="309">
        <v>60.583489383930136</v>
      </c>
      <c r="DH95" s="313">
        <v>22.344385033754826</v>
      </c>
      <c r="DI95" s="565">
        <f>Daten_Polit!W95</f>
        <v>9.3000000000000007</v>
      </c>
      <c r="DJ95" s="532">
        <f>Daten_Polit!X95</f>
        <v>28.4</v>
      </c>
      <c r="DK95" s="532">
        <f>Daten_Polit!Y95</f>
        <v>4.2</v>
      </c>
      <c r="DL95" s="532">
        <f>Daten_Polit!Z95</f>
        <v>4.5999999999999996</v>
      </c>
      <c r="DM95" s="532">
        <f>Daten_Polit!AA95</f>
        <v>3.2</v>
      </c>
      <c r="DN95" s="309">
        <v>0.72443562701620534</v>
      </c>
      <c r="DO95" s="309">
        <v>2.2950885569181003</v>
      </c>
      <c r="DP95" s="309">
        <v>0.49535301825835754</v>
      </c>
      <c r="DQ95" s="309">
        <v>0.49502118417516078</v>
      </c>
      <c r="DR95" s="309">
        <v>0.49621427419616843</v>
      </c>
      <c r="DS95" s="309">
        <v>5.1150685927577744</v>
      </c>
      <c r="DT95" s="309">
        <v>3.2628632107346269</v>
      </c>
      <c r="DU95" s="309">
        <v>8.6763109663873017</v>
      </c>
      <c r="DV95" s="309">
        <v>7.8211046797740602</v>
      </c>
      <c r="DW95" s="309">
        <v>11.374390063581421</v>
      </c>
      <c r="DX95" s="309">
        <v>44.737816912099397</v>
      </c>
      <c r="DY95" s="309">
        <v>48.949654337022366</v>
      </c>
      <c r="DZ95" s="309">
        <v>36.624956520963359</v>
      </c>
      <c r="EA95" s="309">
        <v>40.435314315279228</v>
      </c>
      <c r="EB95" s="309">
        <v>24.659355267530742</v>
      </c>
      <c r="EC95" s="309">
        <v>100</v>
      </c>
      <c r="ED95" s="309">
        <v>21.746059609319808</v>
      </c>
      <c r="EE95" s="309">
        <v>75.730422415699479</v>
      </c>
      <c r="EF95" s="309">
        <v>51.733435101365814</v>
      </c>
      <c r="EG95" s="309">
        <v>23.996987314333669</v>
      </c>
      <c r="EH95" s="309">
        <v>100</v>
      </c>
      <c r="EI95" s="309">
        <v>66.14390127447021</v>
      </c>
      <c r="EJ95" s="309">
        <v>33.856098725529804</v>
      </c>
      <c r="EK95" s="309">
        <v>25.658353839938293</v>
      </c>
      <c r="EL95" s="309">
        <v>8.1977448855915078</v>
      </c>
      <c r="EM95" s="309">
        <v>100</v>
      </c>
      <c r="EN95" s="309">
        <v>13.758837372329962</v>
      </c>
      <c r="EO95" s="309">
        <v>82.498361745269193</v>
      </c>
      <c r="EP95" s="309">
        <v>59.553095459444862</v>
      </c>
      <c r="EQ95" s="367">
        <v>22.945266285824335</v>
      </c>
      <c r="ER95" s="531">
        <f>Daten_Polit!AB95</f>
        <v>9.5</v>
      </c>
      <c r="ES95" s="532">
        <f>Daten_Polit!AC95</f>
        <v>29.3</v>
      </c>
      <c r="ET95" s="532">
        <f>Daten_Polit!AD95</f>
        <v>4.0999999999999996</v>
      </c>
      <c r="EU95" s="532">
        <f>Daten_Polit!AE95</f>
        <v>4.5</v>
      </c>
      <c r="EV95" s="532">
        <f>Daten_Polit!AF95</f>
        <v>3.3</v>
      </c>
      <c r="EW95" s="309">
        <v>0.75119273964978661</v>
      </c>
      <c r="EX95" s="309">
        <v>2.5520307342170723</v>
      </c>
      <c r="EY95" s="309">
        <v>0.48121769843599904</v>
      </c>
      <c r="EZ95" s="309">
        <v>0.48045742045440532</v>
      </c>
      <c r="FA95" s="309">
        <v>0.48310860729555105</v>
      </c>
      <c r="FB95" s="309">
        <v>5.0351353662600227</v>
      </c>
      <c r="FC95" s="309">
        <v>3.3737971219210792</v>
      </c>
      <c r="FD95" s="309">
        <v>8.3739729069509217</v>
      </c>
      <c r="FE95" s="309">
        <v>7.5658907385919276</v>
      </c>
      <c r="FF95" s="309">
        <v>10.801294590461442</v>
      </c>
      <c r="FG95" s="309">
        <v>41.751962839643078</v>
      </c>
      <c r="FH95" s="309">
        <v>45.340291596930463</v>
      </c>
      <c r="FI95" s="309">
        <v>34.51927674570905</v>
      </c>
      <c r="FJ95" s="309">
        <v>38.377809818705472</v>
      </c>
      <c r="FK95" s="309">
        <v>22.990819209038133</v>
      </c>
      <c r="FL95" s="309">
        <v>100</v>
      </c>
      <c r="FM95" s="309">
        <v>21.810800678902464</v>
      </c>
      <c r="FN95" s="309">
        <v>75.53493344369096</v>
      </c>
      <c r="FO95" s="309">
        <v>50.974203461116353</v>
      </c>
      <c r="FP95" s="309">
        <v>24.560729982574614</v>
      </c>
      <c r="FQ95" s="309">
        <v>100</v>
      </c>
      <c r="FR95" s="309">
        <v>67.31495926503726</v>
      </c>
      <c r="FS95" s="309">
        <v>32.685040734962733</v>
      </c>
      <c r="FT95" s="309">
        <v>24.614317906049582</v>
      </c>
      <c r="FU95" s="309">
        <v>8.0707228289131567</v>
      </c>
      <c r="FV95" s="309">
        <v>100</v>
      </c>
      <c r="FW95" s="309">
        <v>13.948168679568361</v>
      </c>
      <c r="FX95" s="309">
        <v>82.131473836332162</v>
      </c>
      <c r="FY95" s="309">
        <v>58.578719958516459</v>
      </c>
      <c r="FZ95" s="313">
        <v>23.552753877815697</v>
      </c>
      <c r="GA95" s="570">
        <f>Daten_Polit!AG95</f>
        <v>10.7</v>
      </c>
      <c r="GB95" s="571">
        <f>Daten_Polit!AH95</f>
        <v>32.6</v>
      </c>
      <c r="GC95" s="571">
        <f>Daten_Polit!AI95</f>
        <v>4.7</v>
      </c>
      <c r="GD95" s="571">
        <f>Daten_Polit!AJ95</f>
        <v>5.0999999999999996</v>
      </c>
      <c r="GE95" s="571">
        <f>Daten_Polit!AK95</f>
        <v>3.9</v>
      </c>
      <c r="GF95" s="444">
        <v>0.76774747037411206</v>
      </c>
      <c r="GG95" s="444">
        <v>2.6111280106845318</v>
      </c>
      <c r="GH95" s="444">
        <v>0.49346180639958154</v>
      </c>
      <c r="GI95" s="444">
        <v>0.49143185827281749</v>
      </c>
      <c r="GJ95" s="444">
        <v>0.4982893577388755</v>
      </c>
      <c r="GK95" s="444">
        <v>4.3269168246735168</v>
      </c>
      <c r="GL95" s="444">
        <v>2.9150699929615969</v>
      </c>
      <c r="GM95" s="444">
        <v>7.1294296766977103</v>
      </c>
      <c r="GN95" s="444">
        <v>6.4891794123246802</v>
      </c>
      <c r="GO95" s="444">
        <v>8.8997426298550408</v>
      </c>
      <c r="GP95" s="444">
        <v>40.213676640125932</v>
      </c>
      <c r="GQ95" s="444">
        <v>43.987713015559329</v>
      </c>
      <c r="GR95" s="444">
        <v>32.710545700079386</v>
      </c>
      <c r="GS95" s="444">
        <v>36.234792424432463</v>
      </c>
      <c r="GT95" s="444">
        <v>22.979914579243644</v>
      </c>
      <c r="GU95" s="444">
        <v>100</v>
      </c>
      <c r="GV95" s="444">
        <v>22.325646902637093</v>
      </c>
      <c r="GW95" s="444">
        <v>74.66955882594344</v>
      </c>
      <c r="GX95" s="444">
        <v>49.838276420970161</v>
      </c>
      <c r="GY95" s="444">
        <v>24.83128240497328</v>
      </c>
      <c r="GZ95" s="444">
        <v>100</v>
      </c>
      <c r="HA95" s="444">
        <v>66.639988142878309</v>
      </c>
      <c r="HB95" s="444">
        <v>33.360011857121684</v>
      </c>
      <c r="HC95" s="444">
        <v>24.413813546761524</v>
      </c>
      <c r="HD95" s="444">
        <v>8.9461983103601597</v>
      </c>
      <c r="HE95" s="444">
        <v>100</v>
      </c>
      <c r="HF95" s="444">
        <v>13.983690274598143</v>
      </c>
      <c r="HG95" s="444">
        <v>81.589985580503594</v>
      </c>
      <c r="HH95" s="444">
        <v>57.437823526153444</v>
      </c>
      <c r="HI95" s="445">
        <v>24.152162054350161</v>
      </c>
      <c r="HJ95" s="570">
        <f>Daten_Polit!AL95</f>
        <v>10.199999999999999</v>
      </c>
      <c r="HK95" s="571">
        <f>Daten_Polit!AM95</f>
        <v>31.3</v>
      </c>
      <c r="HL95" s="571">
        <f>Daten_Polit!AN95</f>
        <v>4.4000000000000004</v>
      </c>
      <c r="HM95" s="571">
        <f>Daten_Polit!AO95</f>
        <v>4.9000000000000004</v>
      </c>
      <c r="HN95" s="571">
        <f>Daten_Polit!AP95</f>
        <v>3.5</v>
      </c>
      <c r="HO95" s="444">
        <v>0.66408133582756501</v>
      </c>
      <c r="HP95" s="444">
        <v>2.227325077683556</v>
      </c>
      <c r="HQ95" s="444">
        <v>0.41110125377767109</v>
      </c>
      <c r="HR95" s="444">
        <v>0.40298189681365865</v>
      </c>
      <c r="HS95" s="444">
        <v>0.42947479925723858</v>
      </c>
      <c r="HT95" s="444">
        <v>5.0418866448416759</v>
      </c>
      <c r="HU95" s="444">
        <v>3.5608124123299478</v>
      </c>
      <c r="HV95" s="444">
        <v>8.1259613049461397</v>
      </c>
      <c r="HW95" s="444">
        <v>7.2807296057457229</v>
      </c>
      <c r="HX95" s="444">
        <v>10.524026962383125</v>
      </c>
      <c r="HY95" s="444">
        <v>48.251311682273915</v>
      </c>
      <c r="HZ95" s="444">
        <v>52.019682783842455</v>
      </c>
      <c r="IA95" s="444">
        <v>40.354066749479209</v>
      </c>
      <c r="IB95" s="444">
        <v>43.924661801352599</v>
      </c>
      <c r="IC95" s="444">
        <v>30.220075147610114</v>
      </c>
      <c r="ID95" s="444">
        <v>100</v>
      </c>
      <c r="IE95" s="444">
        <v>22.559173698035202</v>
      </c>
      <c r="IF95" s="444">
        <v>74.453050893206694</v>
      </c>
      <c r="IG95" s="444">
        <v>49.178543384258283</v>
      </c>
      <c r="IH95" s="444">
        <v>25.274507508948414</v>
      </c>
      <c r="II95" s="444">
        <v>100</v>
      </c>
      <c r="IJ95" s="444">
        <v>68.005380476556496</v>
      </c>
      <c r="IK95" s="444">
        <v>31.9946195234435</v>
      </c>
      <c r="IL95" s="444">
        <v>23.683704842428899</v>
      </c>
      <c r="IM95" s="444">
        <v>8.3109146810146051</v>
      </c>
      <c r="IN95" s="444">
        <v>100</v>
      </c>
      <c r="IO95" s="444">
        <v>14.900544450997296</v>
      </c>
      <c r="IP95" s="444">
        <v>80.80680112417599</v>
      </c>
      <c r="IQ95" s="444">
        <v>56.041705459614711</v>
      </c>
      <c r="IR95" s="445">
        <v>24.765095664561279</v>
      </c>
      <c r="IS95" s="443">
        <f>Daten_Polit!AQ95</f>
        <v>9.6</v>
      </c>
      <c r="IT95" s="227">
        <f>Daten_Polit!AR95</f>
        <v>29.5</v>
      </c>
      <c r="IU95" s="227">
        <f>Daten_Polit!AS95</f>
        <v>3.9</v>
      </c>
      <c r="IV95" s="227">
        <f>Daten_Polit!AT95</f>
        <v>4.3</v>
      </c>
      <c r="IW95" s="227">
        <f>Daten_Polit!AU95</f>
        <v>3.1</v>
      </c>
      <c r="IX95" s="444" t="s">
        <v>820</v>
      </c>
      <c r="IY95" s="444" t="s">
        <v>820</v>
      </c>
      <c r="IZ95" s="444" t="s">
        <v>820</v>
      </c>
      <c r="JA95" s="444" t="s">
        <v>820</v>
      </c>
      <c r="JB95" s="444" t="s">
        <v>820</v>
      </c>
      <c r="JC95" s="444" t="s">
        <v>820</v>
      </c>
      <c r="JD95" s="444" t="s">
        <v>820</v>
      </c>
      <c r="JE95" s="444" t="s">
        <v>820</v>
      </c>
      <c r="JF95" s="444" t="s">
        <v>820</v>
      </c>
      <c r="JG95" s="444" t="s">
        <v>820</v>
      </c>
      <c r="JH95" s="444" t="s">
        <v>820</v>
      </c>
      <c r="JI95" s="444" t="s">
        <v>820</v>
      </c>
      <c r="JJ95" s="444" t="s">
        <v>820</v>
      </c>
      <c r="JK95" s="444" t="s">
        <v>820</v>
      </c>
      <c r="JL95" s="444" t="s">
        <v>820</v>
      </c>
      <c r="JM95" s="444" t="s">
        <v>820</v>
      </c>
      <c r="JN95" s="444" t="s">
        <v>820</v>
      </c>
      <c r="JO95" s="444" t="s">
        <v>820</v>
      </c>
      <c r="JP95" s="444" t="s">
        <v>820</v>
      </c>
      <c r="JQ95" s="444" t="s">
        <v>820</v>
      </c>
      <c r="JR95" s="444" t="s">
        <v>820</v>
      </c>
      <c r="JS95" s="444" t="s">
        <v>820</v>
      </c>
      <c r="JT95" s="444" t="s">
        <v>820</v>
      </c>
      <c r="JU95" s="444" t="s">
        <v>820</v>
      </c>
      <c r="JV95" s="444" t="s">
        <v>820</v>
      </c>
      <c r="JW95" s="444" t="s">
        <v>820</v>
      </c>
      <c r="JX95" s="444" t="s">
        <v>820</v>
      </c>
      <c r="JY95" s="444" t="s">
        <v>820</v>
      </c>
      <c r="JZ95" s="444" t="s">
        <v>820</v>
      </c>
      <c r="KA95" s="445" t="s">
        <v>820</v>
      </c>
    </row>
    <row r="96" spans="4:287" ht="12.65" customHeight="1" x14ac:dyDescent="0.2">
      <c r="D96" s="276"/>
      <c r="E96" s="3" t="str">
        <f>Daten_Polit!E96</f>
        <v>04012</v>
      </c>
      <c r="F96" s="229" t="str">
        <f>Daten_Polit!F96</f>
        <v>Bremerhaven, Stadt</v>
      </c>
      <c r="G96" s="246"/>
      <c r="H96" s="531">
        <f>Daten_Polit!H96</f>
        <v>15.1</v>
      </c>
      <c r="I96" s="532">
        <f>Daten_Polit!I96</f>
        <v>39.4</v>
      </c>
      <c r="J96" s="532">
        <f>Daten_Polit!J96</f>
        <v>7.4</v>
      </c>
      <c r="K96" s="532">
        <f>Daten_Polit!K96</f>
        <v>8.1999999999999993</v>
      </c>
      <c r="L96" s="532">
        <f>Daten_Polit!L96</f>
        <v>3.1</v>
      </c>
      <c r="M96" s="308">
        <v>1.3628258077630253</v>
      </c>
      <c r="N96" s="308">
        <v>4.0794054347845856</v>
      </c>
      <c r="O96" s="308">
        <v>0.94112300503271451</v>
      </c>
      <c r="P96" s="308">
        <v>0.96787922343308608</v>
      </c>
      <c r="Q96" s="308">
        <v>0.72133023666347573</v>
      </c>
      <c r="R96" s="308">
        <v>5.2557200538358213</v>
      </c>
      <c r="S96" s="308">
        <v>3.4300633196291055</v>
      </c>
      <c r="T96" s="308">
        <v>8.6603518267930593</v>
      </c>
      <c r="U96" s="308">
        <v>8.4906501768886464</v>
      </c>
      <c r="V96" s="308">
        <v>10.878010878010876</v>
      </c>
      <c r="W96" s="308">
        <v>41.712893802867988</v>
      </c>
      <c r="X96" s="308">
        <v>43.159045901930917</v>
      </c>
      <c r="Y96" s="308">
        <v>38.944030879513647</v>
      </c>
      <c r="Z96" s="308">
        <v>39.564649284313838</v>
      </c>
      <c r="AA96" s="308">
        <v>30.893682588587197</v>
      </c>
      <c r="AB96" s="308">
        <v>100</v>
      </c>
      <c r="AC96" s="308">
        <v>24.831523195021106</v>
      </c>
      <c r="AD96" s="308">
        <v>71.913469112939453</v>
      </c>
      <c r="AE96" s="308">
        <v>59.221464349318865</v>
      </c>
      <c r="AF96" s="308">
        <v>12.692004763620593</v>
      </c>
      <c r="AG96" s="308">
        <v>100</v>
      </c>
      <c r="AH96" s="308">
        <v>64.681456875074147</v>
      </c>
      <c r="AI96" s="308">
        <v>35.318543124925853</v>
      </c>
      <c r="AJ96" s="308">
        <v>32.803416775418206</v>
      </c>
      <c r="AK96" s="308">
        <v>2.5151263495076526</v>
      </c>
      <c r="AL96" s="308">
        <v>100</v>
      </c>
      <c r="AM96" s="308">
        <v>15.023372609228439</v>
      </c>
      <c r="AN96" s="308">
        <v>79.687939306950852</v>
      </c>
      <c r="AO96" s="308">
        <v>71.039970658169821</v>
      </c>
      <c r="AP96" s="337">
        <v>8.6479686487810223</v>
      </c>
      <c r="AQ96" s="531">
        <f>Daten_Polit!M96</f>
        <v>14.6</v>
      </c>
      <c r="AR96" s="532">
        <f>Daten_Polit!N96</f>
        <v>39.299999999999997</v>
      </c>
      <c r="AS96" s="532">
        <f>Daten_Polit!O96</f>
        <v>6.8</v>
      </c>
      <c r="AT96" s="532">
        <f>Daten_Polit!P96</f>
        <v>7.4</v>
      </c>
      <c r="AU96" s="532">
        <f>Daten_Polit!Q96</f>
        <v>3.5</v>
      </c>
      <c r="AV96" s="308">
        <v>1.1334575972049632</v>
      </c>
      <c r="AW96" s="308">
        <v>3.2714679505929198</v>
      </c>
      <c r="AX96" s="308">
        <v>0.78723698748897319</v>
      </c>
      <c r="AY96" s="308">
        <v>0.81235632890015452</v>
      </c>
      <c r="AZ96" s="308">
        <v>0.59053232323892269</v>
      </c>
      <c r="BA96" s="308">
        <v>4.8724792122327267</v>
      </c>
      <c r="BB96" s="308">
        <v>3.170346533178392</v>
      </c>
      <c r="BC96" s="308">
        <v>8.4629556918059574</v>
      </c>
      <c r="BD96" s="308">
        <v>8.479968187692613</v>
      </c>
      <c r="BE96" s="308">
        <v>8.2878581173271879</v>
      </c>
      <c r="BF96" s="308">
        <v>43.858775757220414</v>
      </c>
      <c r="BG96" s="308">
        <v>46.285905448351805</v>
      </c>
      <c r="BH96" s="308">
        <v>42.671977937797365</v>
      </c>
      <c r="BI96" s="308">
        <v>44.126556714911402</v>
      </c>
      <c r="BJ96" s="308">
        <v>27.897435897435898</v>
      </c>
      <c r="BK96" s="308">
        <v>100</v>
      </c>
      <c r="BL96" s="308">
        <v>25.716694985986571</v>
      </c>
      <c r="BM96" s="308">
        <v>71.357701256484148</v>
      </c>
      <c r="BN96" s="308">
        <v>58.95397320455421</v>
      </c>
      <c r="BO96" s="308">
        <v>12.403728051929946</v>
      </c>
      <c r="BP96" s="308">
        <v>100</v>
      </c>
      <c r="BQ96" s="308">
        <v>66.674941045053998</v>
      </c>
      <c r="BR96" s="308">
        <v>33.325058954946009</v>
      </c>
      <c r="BS96" s="308">
        <v>30.321459600347524</v>
      </c>
      <c r="BT96" s="308">
        <v>3.003599354598486</v>
      </c>
      <c r="BU96" s="308">
        <v>100</v>
      </c>
      <c r="BV96" s="308">
        <v>15.408286745761792</v>
      </c>
      <c r="BW96" s="308">
        <v>79.948026399194703</v>
      </c>
      <c r="BX96" s="308">
        <v>70.894715129816262</v>
      </c>
      <c r="BY96" s="312">
        <v>9.053311269378451</v>
      </c>
      <c r="BZ96" s="531">
        <f>Daten_Polit!R96</f>
        <v>13</v>
      </c>
      <c r="CA96" s="532">
        <f>Daten_Polit!S96</f>
        <v>33.299999999999997</v>
      </c>
      <c r="CB96" s="532">
        <f>Daten_Polit!T96</f>
        <v>6.4</v>
      </c>
      <c r="CC96" s="532">
        <f>Daten_Polit!U96</f>
        <v>7.1</v>
      </c>
      <c r="CD96" s="532">
        <f>Daten_Polit!V96</f>
        <v>3.2</v>
      </c>
      <c r="CE96" s="309">
        <v>1.2051095080601057</v>
      </c>
      <c r="CF96" s="309">
        <v>3.0505010854870966</v>
      </c>
      <c r="CG96" s="309">
        <v>0.89554206174029349</v>
      </c>
      <c r="CH96" s="309">
        <v>0.9266585636468011</v>
      </c>
      <c r="CI96" s="309">
        <v>0.66655829509882425</v>
      </c>
      <c r="CJ96" s="309">
        <v>5.4845655302251366</v>
      </c>
      <c r="CK96" s="309">
        <v>3.7102377098375592</v>
      </c>
      <c r="CL96" s="309">
        <v>9.02</v>
      </c>
      <c r="CM96" s="309">
        <v>8.8648332358102842</v>
      </c>
      <c r="CN96" s="309">
        <v>10.617469879519671</v>
      </c>
      <c r="CO96" s="309">
        <v>42.227686148222652</v>
      </c>
      <c r="CP96" s="309">
        <v>48.125102044519693</v>
      </c>
      <c r="CQ96" s="309">
        <v>38.013298138927972</v>
      </c>
      <c r="CR96" s="309">
        <v>39.352971349012968</v>
      </c>
      <c r="CS96" s="309">
        <v>24.136622390895504</v>
      </c>
      <c r="CT96" s="309">
        <v>100</v>
      </c>
      <c r="CU96" s="309">
        <v>24.893376451196072</v>
      </c>
      <c r="CV96" s="309">
        <v>72.1430090508902</v>
      </c>
      <c r="CW96" s="309">
        <v>59.00072762637366</v>
      </c>
      <c r="CX96" s="309">
        <v>13.142281424516536</v>
      </c>
      <c r="CY96" s="309">
        <v>100</v>
      </c>
      <c r="CZ96" s="309">
        <v>64.826994566771518</v>
      </c>
      <c r="DA96" s="309">
        <v>35.173005433228489</v>
      </c>
      <c r="DB96" s="309">
        <v>32.213325707749505</v>
      </c>
      <c r="DC96" s="309">
        <v>2.9596797254789817</v>
      </c>
      <c r="DD96" s="309">
        <v>100</v>
      </c>
      <c r="DE96" s="309">
        <v>16.278767500040662</v>
      </c>
      <c r="DF96" s="309">
        <v>79.116945929996575</v>
      </c>
      <c r="DG96" s="309">
        <v>69.651970700977571</v>
      </c>
      <c r="DH96" s="313">
        <v>9.4649752290189983</v>
      </c>
      <c r="DI96" s="565">
        <f>Daten_Polit!W96</f>
        <v>12.6</v>
      </c>
      <c r="DJ96" s="532">
        <f>Daten_Polit!X96</f>
        <v>33.9</v>
      </c>
      <c r="DK96" s="532">
        <f>Daten_Polit!Y96</f>
        <v>5.6</v>
      </c>
      <c r="DL96" s="532">
        <f>Daten_Polit!Z96</f>
        <v>6.1</v>
      </c>
      <c r="DM96" s="532">
        <f>Daten_Polit!AA96</f>
        <v>3.1</v>
      </c>
      <c r="DN96" s="309">
        <v>1.4079853610186293</v>
      </c>
      <c r="DO96" s="309">
        <v>4.5346672305570355</v>
      </c>
      <c r="DP96" s="309">
        <v>0.83806164811994088</v>
      </c>
      <c r="DQ96" s="309">
        <v>0.86535792435912218</v>
      </c>
      <c r="DR96" s="309">
        <v>0.64480408755781693</v>
      </c>
      <c r="DS96" s="309">
        <v>7.0413746225247902</v>
      </c>
      <c r="DT96" s="309">
        <v>5.1367501723741338</v>
      </c>
      <c r="DU96" s="309">
        <v>11.033907726515039</v>
      </c>
      <c r="DV96" s="309">
        <v>11.010482503468646</v>
      </c>
      <c r="DW96" s="309">
        <v>11.248236953457157</v>
      </c>
      <c r="DX96" s="309">
        <v>39.443780238443928</v>
      </c>
      <c r="DY96" s="309">
        <v>40.793000805827617</v>
      </c>
      <c r="DZ96" s="309">
        <v>36.627582356226974</v>
      </c>
      <c r="EA96" s="309">
        <v>38.055534010704079</v>
      </c>
      <c r="EB96" s="309">
        <v>23.797909407676126</v>
      </c>
      <c r="EC96" s="309">
        <v>100</v>
      </c>
      <c r="ED96" s="309">
        <v>25.047135639310948</v>
      </c>
      <c r="EE96" s="309">
        <v>71.931038851411316</v>
      </c>
      <c r="EF96" s="309">
        <v>58.917819849819466</v>
      </c>
      <c r="EG96" s="309">
        <v>13.013219001591869</v>
      </c>
      <c r="EH96" s="309">
        <v>100</v>
      </c>
      <c r="EI96" s="309">
        <v>68.375838926174495</v>
      </c>
      <c r="EJ96" s="309">
        <v>31.624161073825501</v>
      </c>
      <c r="EK96" s="309">
        <v>28.469798657718119</v>
      </c>
      <c r="EL96" s="309">
        <v>3.1543624161073827</v>
      </c>
      <c r="EM96" s="309">
        <v>100</v>
      </c>
      <c r="EN96" s="309">
        <v>16.466142709152681</v>
      </c>
      <c r="EO96" s="309">
        <v>78.90834581602077</v>
      </c>
      <c r="EP96" s="309">
        <v>69.1424581025761</v>
      </c>
      <c r="EQ96" s="367">
        <v>9.7658877134446733</v>
      </c>
      <c r="ER96" s="531">
        <f>Daten_Polit!AB96</f>
        <v>12.2</v>
      </c>
      <c r="ES96" s="532">
        <f>Daten_Polit!AC96</f>
        <v>33.4</v>
      </c>
      <c r="ET96" s="532">
        <f>Daten_Polit!AD96</f>
        <v>5.3</v>
      </c>
      <c r="EU96" s="532">
        <f>Daten_Polit!AE96</f>
        <v>5.8</v>
      </c>
      <c r="EV96" s="532">
        <f>Daten_Polit!AF96</f>
        <v>3.3</v>
      </c>
      <c r="EW96" s="309">
        <v>1.3714952297629461</v>
      </c>
      <c r="EX96" s="309">
        <v>4.3686390054790873</v>
      </c>
      <c r="EY96" s="309">
        <v>0.8226696808390711</v>
      </c>
      <c r="EZ96" s="309">
        <v>0.81753328273623616</v>
      </c>
      <c r="FA96" s="309">
        <v>0.85732028860763509</v>
      </c>
      <c r="FB96" s="309">
        <v>6.5196548418024927</v>
      </c>
      <c r="FC96" s="309">
        <v>4.7312976844354973</v>
      </c>
      <c r="FD96" s="309">
        <v>10.385017861653226</v>
      </c>
      <c r="FE96" s="309">
        <v>10.09330628803229</v>
      </c>
      <c r="FF96" s="309">
        <v>12.732615083251714</v>
      </c>
      <c r="FG96" s="309">
        <v>36.847857020889862</v>
      </c>
      <c r="FH96" s="309">
        <v>38.19482572165311</v>
      </c>
      <c r="FI96" s="309">
        <v>33.929343907718362</v>
      </c>
      <c r="FJ96" s="309">
        <v>35.445399967550472</v>
      </c>
      <c r="FK96" s="309">
        <v>21.826424870482104</v>
      </c>
      <c r="FL96" s="309">
        <v>100</v>
      </c>
      <c r="FM96" s="309">
        <v>24.745185990226069</v>
      </c>
      <c r="FN96" s="309">
        <v>72.13551577713875</v>
      </c>
      <c r="FO96" s="309">
        <v>58.676582836868597</v>
      </c>
      <c r="FP96" s="309">
        <v>13.458932940270152</v>
      </c>
      <c r="FQ96" s="309">
        <v>100</v>
      </c>
      <c r="FR96" s="309">
        <v>68.822876179900064</v>
      </c>
      <c r="FS96" s="309">
        <v>31.177123820099933</v>
      </c>
      <c r="FT96" s="309">
        <v>27.817878956135473</v>
      </c>
      <c r="FU96" s="309">
        <v>3.3592448639644634</v>
      </c>
      <c r="FV96" s="309">
        <v>100</v>
      </c>
      <c r="FW96" s="309">
        <v>16.57467698090338</v>
      </c>
      <c r="FX96" s="309">
        <v>78.695914195199592</v>
      </c>
      <c r="FY96" s="309">
        <v>68.536478079810891</v>
      </c>
      <c r="FZ96" s="313">
        <v>10.159436115388708</v>
      </c>
      <c r="GA96" s="570">
        <f>Daten_Polit!AG96</f>
        <v>13.8</v>
      </c>
      <c r="GB96" s="571">
        <f>Daten_Polit!AH96</f>
        <v>37.700000000000003</v>
      </c>
      <c r="GC96" s="571">
        <f>Daten_Polit!AI96</f>
        <v>6.2</v>
      </c>
      <c r="GD96" s="571">
        <f>Daten_Polit!AJ96</f>
        <v>6.7</v>
      </c>
      <c r="GE96" s="571">
        <f>Daten_Polit!AK96</f>
        <v>4.0999999999999996</v>
      </c>
      <c r="GF96" s="444">
        <v>1.113942328109738</v>
      </c>
      <c r="GG96" s="444">
        <v>3.7543745170417324</v>
      </c>
      <c r="GH96" s="444">
        <v>0.64305739814768137</v>
      </c>
      <c r="GI96" s="444">
        <v>0.63917195044381381</v>
      </c>
      <c r="GJ96" s="444">
        <v>0.66821724486397172</v>
      </c>
      <c r="GK96" s="444">
        <v>4.7026182415513329</v>
      </c>
      <c r="GL96" s="444">
        <v>3.603723404255319</v>
      </c>
      <c r="GM96" s="444">
        <v>7.015361651844108</v>
      </c>
      <c r="GN96" s="444">
        <v>6.6975658080951987</v>
      </c>
      <c r="GO96" s="444">
        <v>9.3220338983050848</v>
      </c>
      <c r="GP96" s="444">
        <v>37.198832680948989</v>
      </c>
      <c r="GQ96" s="444">
        <v>38.902453374124029</v>
      </c>
      <c r="GR96" s="444">
        <v>33.625397217166366</v>
      </c>
      <c r="GS96" s="444">
        <v>35.119382022472408</v>
      </c>
      <c r="GT96" s="444">
        <v>22.807017543859647</v>
      </c>
      <c r="GU96" s="444">
        <v>100</v>
      </c>
      <c r="GV96" s="444">
        <v>25.890656874520808</v>
      </c>
      <c r="GW96" s="444">
        <v>70.630063317634267</v>
      </c>
      <c r="GX96" s="444">
        <v>57.29274042958162</v>
      </c>
      <c r="GY96" s="444">
        <v>13.337322888052643</v>
      </c>
      <c r="GZ96" s="444">
        <v>100</v>
      </c>
      <c r="HA96" s="444">
        <v>68.504736129905268</v>
      </c>
      <c r="HB96" s="444">
        <v>31.495263870094725</v>
      </c>
      <c r="HC96" s="444">
        <v>27.571041948579161</v>
      </c>
      <c r="HD96" s="444">
        <v>3.9242219215155618</v>
      </c>
      <c r="HE96" s="444">
        <v>100</v>
      </c>
      <c r="HF96" s="444">
        <v>16.238440827095484</v>
      </c>
      <c r="HG96" s="444">
        <v>78.420751426694807</v>
      </c>
      <c r="HH96" s="444">
        <v>67.930249104399934</v>
      </c>
      <c r="HI96" s="445">
        <v>10.490502322294867</v>
      </c>
      <c r="HJ96" s="570">
        <f>Daten_Polit!AL96</f>
        <v>13.1</v>
      </c>
      <c r="HK96" s="571">
        <f>Daten_Polit!AM96</f>
        <v>35.200000000000003</v>
      </c>
      <c r="HL96" s="571">
        <f>Daten_Polit!AN96</f>
        <v>5.8</v>
      </c>
      <c r="HM96" s="571">
        <f>Daten_Polit!AO96</f>
        <v>6.4</v>
      </c>
      <c r="HN96" s="571">
        <f>Daten_Polit!AP96</f>
        <v>3.4</v>
      </c>
      <c r="HO96" s="444">
        <v>0.9090199750312109</v>
      </c>
      <c r="HP96" s="444">
        <v>2.9424074767124346</v>
      </c>
      <c r="HQ96" s="444">
        <v>0.50135624361477193</v>
      </c>
      <c r="HR96" s="444">
        <v>0.5110627628234401</v>
      </c>
      <c r="HS96" s="444">
        <v>0.44081265200141506</v>
      </c>
      <c r="HT96" s="444">
        <v>4.6838087838476126</v>
      </c>
      <c r="HU96" s="444">
        <v>3.6777717934907828</v>
      </c>
      <c r="HV96" s="444">
        <v>6.8413920745614405</v>
      </c>
      <c r="HW96" s="444">
        <v>6.5981752095542854</v>
      </c>
      <c r="HX96" s="444">
        <v>8.8315629742044095</v>
      </c>
      <c r="HY96" s="444">
        <v>45.203937819473929</v>
      </c>
      <c r="HZ96" s="444">
        <v>46.546075400304552</v>
      </c>
      <c r="IA96" s="444">
        <v>42.303086748273586</v>
      </c>
      <c r="IB96" s="444">
        <v>43.58094243181948</v>
      </c>
      <c r="IC96" s="444">
        <v>31.800061330892365</v>
      </c>
      <c r="ID96" s="444">
        <v>100</v>
      </c>
      <c r="IE96" s="444">
        <v>26.000596564857258</v>
      </c>
      <c r="IF96" s="444">
        <v>70.58017981366838</v>
      </c>
      <c r="IG96" s="444">
        <v>57.251400367191948</v>
      </c>
      <c r="IH96" s="444">
        <v>13.32877944647643</v>
      </c>
      <c r="II96" s="444">
        <v>100</v>
      </c>
      <c r="IJ96" s="444">
        <v>68.579061188143996</v>
      </c>
      <c r="IK96" s="444">
        <v>31.42093881185599</v>
      </c>
      <c r="IL96" s="444">
        <v>28.177076707797983</v>
      </c>
      <c r="IM96" s="444">
        <v>3.243862104058008</v>
      </c>
      <c r="IN96" s="444">
        <v>100</v>
      </c>
      <c r="IO96" s="444">
        <v>17.739306413615754</v>
      </c>
      <c r="IP96" s="444">
        <v>77.202049785871736</v>
      </c>
      <c r="IQ96" s="444">
        <v>66.534975094792685</v>
      </c>
      <c r="IR96" s="445">
        <v>10.667074691079037</v>
      </c>
      <c r="IS96" s="443">
        <f>Daten_Polit!AQ96</f>
        <v>13.3</v>
      </c>
      <c r="IT96" s="227">
        <f>Daten_Polit!AR96</f>
        <v>36.1</v>
      </c>
      <c r="IU96" s="227">
        <f>Daten_Polit!AS96</f>
        <v>5.5</v>
      </c>
      <c r="IV96" s="227">
        <f>Daten_Polit!AT96</f>
        <v>6</v>
      </c>
      <c r="IW96" s="227">
        <f>Daten_Polit!AU96</f>
        <v>3.7</v>
      </c>
      <c r="IX96" s="444" t="s">
        <v>820</v>
      </c>
      <c r="IY96" s="444" t="s">
        <v>820</v>
      </c>
      <c r="IZ96" s="444" t="s">
        <v>820</v>
      </c>
      <c r="JA96" s="444" t="s">
        <v>820</v>
      </c>
      <c r="JB96" s="444" t="s">
        <v>820</v>
      </c>
      <c r="JC96" s="444" t="s">
        <v>820</v>
      </c>
      <c r="JD96" s="444" t="s">
        <v>820</v>
      </c>
      <c r="JE96" s="444" t="s">
        <v>820</v>
      </c>
      <c r="JF96" s="444" t="s">
        <v>820</v>
      </c>
      <c r="JG96" s="444" t="s">
        <v>820</v>
      </c>
      <c r="JH96" s="444" t="s">
        <v>820</v>
      </c>
      <c r="JI96" s="444" t="s">
        <v>820</v>
      </c>
      <c r="JJ96" s="444" t="s">
        <v>820</v>
      </c>
      <c r="JK96" s="444" t="s">
        <v>820</v>
      </c>
      <c r="JL96" s="444" t="s">
        <v>820</v>
      </c>
      <c r="JM96" s="444" t="s">
        <v>820</v>
      </c>
      <c r="JN96" s="444" t="s">
        <v>820</v>
      </c>
      <c r="JO96" s="444" t="s">
        <v>820</v>
      </c>
      <c r="JP96" s="444" t="s">
        <v>820</v>
      </c>
      <c r="JQ96" s="444" t="s">
        <v>820</v>
      </c>
      <c r="JR96" s="444" t="s">
        <v>820</v>
      </c>
      <c r="JS96" s="444" t="s">
        <v>820</v>
      </c>
      <c r="JT96" s="444" t="s">
        <v>820</v>
      </c>
      <c r="JU96" s="444" t="s">
        <v>820</v>
      </c>
      <c r="JV96" s="444" t="s">
        <v>820</v>
      </c>
      <c r="JW96" s="444" t="s">
        <v>820</v>
      </c>
      <c r="JX96" s="444" t="s">
        <v>820</v>
      </c>
      <c r="JY96" s="444" t="s">
        <v>820</v>
      </c>
      <c r="JZ96" s="444" t="s">
        <v>820</v>
      </c>
      <c r="KA96" s="445" t="s">
        <v>820</v>
      </c>
    </row>
    <row r="97" spans="4:287" ht="12.65" customHeight="1" x14ac:dyDescent="0.2">
      <c r="D97" s="276"/>
      <c r="E97" s="3" t="str">
        <f>Daten_Polit!E97</f>
        <v>05111</v>
      </c>
      <c r="F97" s="229" t="str">
        <f>Daten_Polit!F97</f>
        <v>Düsseldorf, Stadt</v>
      </c>
      <c r="G97" s="246"/>
      <c r="H97" s="531">
        <f>Daten_Polit!H97</f>
        <v>8.5</v>
      </c>
      <c r="I97" s="532">
        <f>Daten_Polit!I97</f>
        <v>24.2</v>
      </c>
      <c r="J97" s="532">
        <f>Daten_Polit!J97</f>
        <v>4.8</v>
      </c>
      <c r="K97" s="532">
        <f>Daten_Polit!K97</f>
        <v>5.4</v>
      </c>
      <c r="L97" s="532">
        <f>Daten_Polit!L97</f>
        <v>3.7</v>
      </c>
      <c r="M97" s="308">
        <v>0.7381722707377667</v>
      </c>
      <c r="N97" s="308">
        <v>2.0491860438351446</v>
      </c>
      <c r="O97" s="308">
        <v>0.56067825972785945</v>
      </c>
      <c r="P97" s="308">
        <v>0.56670731014532605</v>
      </c>
      <c r="Q97" s="308">
        <v>0.5499130236581431</v>
      </c>
      <c r="R97" s="308">
        <v>5.7021406261902881</v>
      </c>
      <c r="S97" s="308">
        <v>3.3501858164671265</v>
      </c>
      <c r="T97" s="308">
        <v>8.7146814013969376</v>
      </c>
      <c r="U97" s="308">
        <v>7.3151412702246121</v>
      </c>
      <c r="V97" s="308">
        <v>12.491528074657342</v>
      </c>
      <c r="W97" s="308">
        <v>41.707116036266527</v>
      </c>
      <c r="X97" s="308">
        <v>46.764440730886456</v>
      </c>
      <c r="Y97" s="308">
        <v>35.14755718723476</v>
      </c>
      <c r="Z97" s="308">
        <v>38.883289073251895</v>
      </c>
      <c r="AA97" s="308">
        <v>25.126098486816854</v>
      </c>
      <c r="AB97" s="308">
        <v>100</v>
      </c>
      <c r="AC97" s="308">
        <v>19.69455625973907</v>
      </c>
      <c r="AD97" s="308">
        <v>78.21319399253187</v>
      </c>
      <c r="AE97" s="308">
        <v>49.886114168672634</v>
      </c>
      <c r="AF97" s="308">
        <v>28.327079823859229</v>
      </c>
      <c r="AG97" s="308">
        <v>100</v>
      </c>
      <c r="AH97" s="308">
        <v>56.590782898389783</v>
      </c>
      <c r="AI97" s="308">
        <v>43.409217101610217</v>
      </c>
      <c r="AJ97" s="308">
        <v>31.752729964834352</v>
      </c>
      <c r="AK97" s="308">
        <v>11.656487136775866</v>
      </c>
      <c r="AL97" s="308">
        <v>100</v>
      </c>
      <c r="AM97" s="308">
        <v>13.079144350500446</v>
      </c>
      <c r="AN97" s="308">
        <v>83.854913561738982</v>
      </c>
      <c r="AO97" s="308">
        <v>53.751491067316593</v>
      </c>
      <c r="AP97" s="337">
        <v>30.103422494422389</v>
      </c>
      <c r="AQ97" s="531">
        <f>Daten_Polit!M97</f>
        <v>7.8</v>
      </c>
      <c r="AR97" s="532">
        <f>Daten_Polit!N97</f>
        <v>22.1</v>
      </c>
      <c r="AS97" s="532">
        <f>Daten_Polit!O97</f>
        <v>4.4000000000000004</v>
      </c>
      <c r="AT97" s="532">
        <f>Daten_Polit!P97</f>
        <v>4.9000000000000004</v>
      </c>
      <c r="AU97" s="532">
        <f>Daten_Polit!Q97</f>
        <v>3.6</v>
      </c>
      <c r="AV97" s="308">
        <v>0.68928598225777593</v>
      </c>
      <c r="AW97" s="308">
        <v>1.7442912895314786</v>
      </c>
      <c r="AX97" s="308">
        <v>0.54911742528736152</v>
      </c>
      <c r="AY97" s="308">
        <v>0.55525943621259044</v>
      </c>
      <c r="AZ97" s="308">
        <v>0.5388685048356362</v>
      </c>
      <c r="BA97" s="308">
        <v>6.0129948773342496</v>
      </c>
      <c r="BB97" s="308">
        <v>3.4915808187526647</v>
      </c>
      <c r="BC97" s="308">
        <v>9.2513648375446085</v>
      </c>
      <c r="BD97" s="308">
        <v>7.7527791074942831</v>
      </c>
      <c r="BE97" s="308">
        <v>12.952551100835615</v>
      </c>
      <c r="BF97" s="308">
        <v>39.831616671003857</v>
      </c>
      <c r="BG97" s="308">
        <v>45.269525620375546</v>
      </c>
      <c r="BH97" s="308">
        <v>34.130207817346722</v>
      </c>
      <c r="BI97" s="308">
        <v>38.363821683386249</v>
      </c>
      <c r="BJ97" s="308">
        <v>23.750526094277149</v>
      </c>
      <c r="BK97" s="308">
        <v>100</v>
      </c>
      <c r="BL97" s="308">
        <v>19.367660277418093</v>
      </c>
      <c r="BM97" s="308">
        <v>78.420989886741822</v>
      </c>
      <c r="BN97" s="308">
        <v>48.893574157378616</v>
      </c>
      <c r="BO97" s="308">
        <v>29.527415729363199</v>
      </c>
      <c r="BP97" s="308">
        <v>100</v>
      </c>
      <c r="BQ97" s="308">
        <v>56.112256864410206</v>
      </c>
      <c r="BR97" s="308">
        <v>43.887743135589794</v>
      </c>
      <c r="BS97" s="308">
        <v>31.198188361842377</v>
      </c>
      <c r="BT97" s="308">
        <v>12.689554773747421</v>
      </c>
      <c r="BU97" s="308">
        <v>100</v>
      </c>
      <c r="BV97" s="308">
        <v>13.185102267371537</v>
      </c>
      <c r="BW97" s="308">
        <v>83.643201024232354</v>
      </c>
      <c r="BX97" s="308">
        <v>52.30041502280546</v>
      </c>
      <c r="BY97" s="312">
        <v>31.342786001426898</v>
      </c>
      <c r="BZ97" s="531">
        <f>Daten_Polit!R97</f>
        <v>7.4</v>
      </c>
      <c r="CA97" s="532">
        <f>Daten_Polit!S97</f>
        <v>20.6</v>
      </c>
      <c r="CB97" s="532">
        <f>Daten_Polit!T97</f>
        <v>4.3</v>
      </c>
      <c r="CC97" s="532">
        <f>Daten_Polit!U97</f>
        <v>4.8</v>
      </c>
      <c r="CD97" s="532">
        <f>Daten_Polit!V97</f>
        <v>3.5</v>
      </c>
      <c r="CE97" s="309">
        <v>0.66771296245784395</v>
      </c>
      <c r="CF97" s="309">
        <v>1.635172923081367</v>
      </c>
      <c r="CG97" s="309">
        <v>0.540245572946498</v>
      </c>
      <c r="CH97" s="309">
        <v>0.55407964066134885</v>
      </c>
      <c r="CI97" s="309">
        <v>0.51855394503497609</v>
      </c>
      <c r="CJ97" s="309">
        <v>6.1571699547362666</v>
      </c>
      <c r="CK97" s="309">
        <v>3.7990031887242317</v>
      </c>
      <c r="CL97" s="309">
        <v>9.2664707615611874</v>
      </c>
      <c r="CM97" s="309">
        <v>7.8797706872530071</v>
      </c>
      <c r="CN97" s="309">
        <v>12.461518221286806</v>
      </c>
      <c r="CO97" s="309">
        <v>36.518154649445179</v>
      </c>
      <c r="CP97" s="309">
        <v>43.87118326986009</v>
      </c>
      <c r="CQ97" s="309">
        <v>31.100646500119844</v>
      </c>
      <c r="CR97" s="309">
        <v>35.397541265080768</v>
      </c>
      <c r="CS97" s="309">
        <v>21.203332630247615</v>
      </c>
      <c r="CT97" s="309">
        <v>100</v>
      </c>
      <c r="CU97" s="309">
        <v>18.994525404559642</v>
      </c>
      <c r="CV97" s="309">
        <v>78.702591929389655</v>
      </c>
      <c r="CW97" s="309">
        <v>48.111378532409759</v>
      </c>
      <c r="CX97" s="309">
        <v>30.591213396979892</v>
      </c>
      <c r="CY97" s="309">
        <v>100</v>
      </c>
      <c r="CZ97" s="309">
        <v>54.851476342938454</v>
      </c>
      <c r="DA97" s="309">
        <v>45.148523657061546</v>
      </c>
      <c r="DB97" s="309">
        <v>31.443436499466383</v>
      </c>
      <c r="DC97" s="309">
        <v>13.705087157595164</v>
      </c>
      <c r="DD97" s="309">
        <v>100</v>
      </c>
      <c r="DE97" s="309">
        <v>13.250219152467293</v>
      </c>
      <c r="DF97" s="309">
        <v>83.489618280023549</v>
      </c>
      <c r="DG97" s="309">
        <v>50.977910559500494</v>
      </c>
      <c r="DH97" s="313">
        <v>32.511707720523049</v>
      </c>
      <c r="DI97" s="565">
        <f>Daten_Polit!W97</f>
        <v>6.7</v>
      </c>
      <c r="DJ97" s="532">
        <f>Daten_Polit!X97</f>
        <v>19.7</v>
      </c>
      <c r="DK97" s="532">
        <f>Daten_Polit!Y97</f>
        <v>3.8</v>
      </c>
      <c r="DL97" s="532">
        <f>Daten_Polit!Z97</f>
        <v>4.2</v>
      </c>
      <c r="DM97" s="532">
        <f>Daten_Polit!AA97</f>
        <v>3.1</v>
      </c>
      <c r="DN97" s="309">
        <v>0.66005620463073722</v>
      </c>
      <c r="DO97" s="309">
        <v>1.8078452428555924</v>
      </c>
      <c r="DP97" s="309">
        <v>0.50017398174811556</v>
      </c>
      <c r="DQ97" s="309">
        <v>0.49309712188661942</v>
      </c>
      <c r="DR97" s="309">
        <v>0.51066404849241298</v>
      </c>
      <c r="DS97" s="309">
        <v>6.6741632491070249</v>
      </c>
      <c r="DT97" s="309">
        <v>4.2797336996168358</v>
      </c>
      <c r="DU97" s="309">
        <v>9.7054160060085444</v>
      </c>
      <c r="DV97" s="309">
        <v>8.1118932216187662</v>
      </c>
      <c r="DW97" s="309">
        <v>13.174779934245413</v>
      </c>
      <c r="DX97" s="309">
        <v>35.209369970617118</v>
      </c>
      <c r="DY97" s="309">
        <v>39.337827853712753</v>
      </c>
      <c r="DZ97" s="309">
        <v>29.987082487542953</v>
      </c>
      <c r="EA97" s="309">
        <v>34.309885441350957</v>
      </c>
      <c r="EB97" s="309">
        <v>20.667107875577805</v>
      </c>
      <c r="EC97" s="309">
        <v>100</v>
      </c>
      <c r="ED97" s="309">
        <v>18.849810055667529</v>
      </c>
      <c r="EE97" s="309">
        <v>78.933815497993649</v>
      </c>
      <c r="EF97" s="309">
        <v>47.330397254972269</v>
      </c>
      <c r="EG97" s="309">
        <v>31.603418243021387</v>
      </c>
      <c r="EH97" s="309">
        <v>100</v>
      </c>
      <c r="EI97" s="309">
        <v>56.133093525179859</v>
      </c>
      <c r="EJ97" s="309">
        <v>43.866906474820141</v>
      </c>
      <c r="EK97" s="309">
        <v>30.013489208633093</v>
      </c>
      <c r="EL97" s="309">
        <v>13.853417266187051</v>
      </c>
      <c r="EM97" s="309">
        <v>100</v>
      </c>
      <c r="EN97" s="309">
        <v>13.4083949697336</v>
      </c>
      <c r="EO97" s="309">
        <v>83.501579303948532</v>
      </c>
      <c r="EP97" s="309">
        <v>49.862856480756456</v>
      </c>
      <c r="EQ97" s="367">
        <v>33.638722823192076</v>
      </c>
      <c r="ER97" s="531">
        <f>Daten_Polit!AB97</f>
        <v>6.6</v>
      </c>
      <c r="ES97" s="532">
        <f>Daten_Polit!AC97</f>
        <v>19.899999999999999</v>
      </c>
      <c r="ET97" s="532">
        <f>Daten_Polit!AD97</f>
        <v>3.6</v>
      </c>
      <c r="EU97" s="532">
        <f>Daten_Polit!AE97</f>
        <v>4</v>
      </c>
      <c r="EV97" s="532">
        <f>Daten_Polit!AF97</f>
        <v>3.1</v>
      </c>
      <c r="EW97" s="309">
        <v>0.67264409563886352</v>
      </c>
      <c r="EX97" s="309">
        <v>1.9378406196973044</v>
      </c>
      <c r="EY97" s="309">
        <v>0.49588405383116047</v>
      </c>
      <c r="EZ97" s="309">
        <v>0.48687165922157943</v>
      </c>
      <c r="FA97" s="309">
        <v>0.50845817382571812</v>
      </c>
      <c r="FB97" s="309">
        <v>6.6821824552807509</v>
      </c>
      <c r="FC97" s="309">
        <v>4.2493066094510556</v>
      </c>
      <c r="FD97" s="309">
        <v>9.8734068574861951</v>
      </c>
      <c r="FE97" s="309">
        <v>8.1312060405461732</v>
      </c>
      <c r="FF97" s="309">
        <v>13.313420642822496</v>
      </c>
      <c r="FG97" s="309">
        <v>32.846937224501907</v>
      </c>
      <c r="FH97" s="309">
        <v>36.202663880909206</v>
      </c>
      <c r="FI97" s="309">
        <v>28.441516103017445</v>
      </c>
      <c r="FJ97" s="309">
        <v>33.495271408212979</v>
      </c>
      <c r="FK97" s="309">
        <v>18.533475566391342</v>
      </c>
      <c r="FL97" s="309">
        <v>100</v>
      </c>
      <c r="FM97" s="309">
        <v>18.814425422808966</v>
      </c>
      <c r="FN97" s="309">
        <v>78.843522025961406</v>
      </c>
      <c r="FO97" s="309">
        <v>46.227653053620557</v>
      </c>
      <c r="FP97" s="309">
        <v>32.615868972340841</v>
      </c>
      <c r="FQ97" s="309">
        <v>100</v>
      </c>
      <c r="FR97" s="309">
        <v>57.097089970632723</v>
      </c>
      <c r="FS97" s="309">
        <v>42.902910029367277</v>
      </c>
      <c r="FT97" s="309">
        <v>28.334964848269117</v>
      </c>
      <c r="FU97" s="309">
        <v>14.567945181098157</v>
      </c>
      <c r="FV97" s="309">
        <v>100</v>
      </c>
      <c r="FW97" s="309">
        <v>13.369976530141898</v>
      </c>
      <c r="FX97" s="309">
        <v>83.39757175063059</v>
      </c>
      <c r="FY97" s="309">
        <v>48.57898987760241</v>
      </c>
      <c r="FZ97" s="313">
        <v>34.818581873028194</v>
      </c>
      <c r="GA97" s="570">
        <f>Daten_Polit!AG97</f>
        <v>7.8</v>
      </c>
      <c r="GB97" s="571">
        <f>Daten_Polit!AH97</f>
        <v>23.4</v>
      </c>
      <c r="GC97" s="571">
        <f>Daten_Polit!AI97</f>
        <v>4.3</v>
      </c>
      <c r="GD97" s="571">
        <f>Daten_Polit!AJ97</f>
        <v>4.7</v>
      </c>
      <c r="GE97" s="571">
        <f>Daten_Polit!AK97</f>
        <v>3.7</v>
      </c>
      <c r="GF97" s="444">
        <v>0.74689177959601127</v>
      </c>
      <c r="GG97" s="444">
        <v>2.2952590960859576</v>
      </c>
      <c r="GH97" s="444">
        <v>0.53485746461245509</v>
      </c>
      <c r="GI97" s="444">
        <v>0.53770568460452239</v>
      </c>
      <c r="GJ97" s="444">
        <v>0.53112501537520573</v>
      </c>
      <c r="GK97" s="444">
        <v>5.5348958432658879</v>
      </c>
      <c r="GL97" s="444">
        <v>3.5726691093258029</v>
      </c>
      <c r="GM97" s="444">
        <v>8.1072740631888802</v>
      </c>
      <c r="GN97" s="444">
        <v>6.4850680994627306</v>
      </c>
      <c r="GO97" s="444">
        <v>11.078286558345734</v>
      </c>
      <c r="GP97" s="444">
        <v>32.659542575914877</v>
      </c>
      <c r="GQ97" s="444">
        <v>36.445507556300306</v>
      </c>
      <c r="GR97" s="444">
        <v>27.711998155127887</v>
      </c>
      <c r="GS97" s="444">
        <v>32.460336042635717</v>
      </c>
      <c r="GT97" s="444">
        <v>19.033257254645576</v>
      </c>
      <c r="GU97" s="444">
        <v>100</v>
      </c>
      <c r="GV97" s="444">
        <v>18.797898336248306</v>
      </c>
      <c r="GW97" s="444">
        <v>78.759838433425358</v>
      </c>
      <c r="GX97" s="444">
        <v>45.133089197086996</v>
      </c>
      <c r="GY97" s="444">
        <v>33.626749236338362</v>
      </c>
      <c r="GZ97" s="444">
        <v>100</v>
      </c>
      <c r="HA97" s="444">
        <v>57.001173083075606</v>
      </c>
      <c r="HB97" s="444">
        <v>42.998826916924394</v>
      </c>
      <c r="HC97" s="444">
        <v>27.741637339589776</v>
      </c>
      <c r="HD97" s="444">
        <v>15.257189577334612</v>
      </c>
      <c r="HE97" s="444">
        <v>100</v>
      </c>
      <c r="HF97" s="444">
        <v>13.071678754938215</v>
      </c>
      <c r="HG97" s="444">
        <v>83.548031677176354</v>
      </c>
      <c r="HH97" s="444">
        <v>47.387093354871887</v>
      </c>
      <c r="HI97" s="445">
        <v>36.16093832230446</v>
      </c>
      <c r="HJ97" s="570">
        <f>Daten_Polit!AL97</f>
        <v>7.8</v>
      </c>
      <c r="HK97" s="571">
        <f>Daten_Polit!AM97</f>
        <v>24.4</v>
      </c>
      <c r="HL97" s="571">
        <f>Daten_Polit!AN97</f>
        <v>4.0999999999999996</v>
      </c>
      <c r="HM97" s="571">
        <f>Daten_Polit!AO97</f>
        <v>4.7</v>
      </c>
      <c r="HN97" s="571">
        <f>Daten_Polit!AP97</f>
        <v>3.3</v>
      </c>
      <c r="HO97" s="444">
        <v>0.59683164015680856</v>
      </c>
      <c r="HP97" s="444">
        <v>1.7861926155285361</v>
      </c>
      <c r="HQ97" s="444">
        <v>0.43197505813406406</v>
      </c>
      <c r="HR97" s="444">
        <v>0.44393296701162532</v>
      </c>
      <c r="HS97" s="444">
        <v>0.41723392053081954</v>
      </c>
      <c r="HT97" s="444">
        <v>6.000024262128024</v>
      </c>
      <c r="HU97" s="444">
        <v>3.8265226403891544</v>
      </c>
      <c r="HV97" s="444">
        <v>9.027802990146629</v>
      </c>
      <c r="HW97" s="444">
        <v>7.3645206113941635</v>
      </c>
      <c r="HX97" s="444">
        <v>12.234008630769008</v>
      </c>
      <c r="HY97" s="444">
        <v>41.910095121202751</v>
      </c>
      <c r="HZ97" s="444">
        <v>46.322580645161288</v>
      </c>
      <c r="IA97" s="444">
        <v>35.689884649511974</v>
      </c>
      <c r="IB97" s="444">
        <v>40.355657214616031</v>
      </c>
      <c r="IC97" s="444">
        <v>26.654072481706731</v>
      </c>
      <c r="ID97" s="444">
        <v>100</v>
      </c>
      <c r="IE97" s="444">
        <v>18.851621842073182</v>
      </c>
      <c r="IF97" s="444">
        <v>78.835889411110017</v>
      </c>
      <c r="IG97" s="444">
        <v>44.206143240877019</v>
      </c>
      <c r="IH97" s="444">
        <v>34.629746170233005</v>
      </c>
      <c r="II97" s="444">
        <v>100</v>
      </c>
      <c r="IJ97" s="444">
        <v>58.986493865812371</v>
      </c>
      <c r="IK97" s="444">
        <v>41.013506134187629</v>
      </c>
      <c r="IL97" s="444">
        <v>27.310786705012923</v>
      </c>
      <c r="IM97" s="444">
        <v>13.702719429174708</v>
      </c>
      <c r="IN97" s="444">
        <v>100</v>
      </c>
      <c r="IO97" s="444">
        <v>13.180428006070521</v>
      </c>
      <c r="IP97" s="444">
        <v>83.663119342681981</v>
      </c>
      <c r="IQ97" s="444">
        <v>46.192269654040572</v>
      </c>
      <c r="IR97" s="445">
        <v>37.470849688641401</v>
      </c>
      <c r="IS97" s="443">
        <f>Daten_Polit!AQ97</f>
        <v>6.8</v>
      </c>
      <c r="IT97" s="227">
        <f>Daten_Polit!AR97</f>
        <v>21.3</v>
      </c>
      <c r="IU97" s="227">
        <f>Daten_Polit!AS97</f>
        <v>3.5</v>
      </c>
      <c r="IV97" s="227">
        <f>Daten_Polit!AT97</f>
        <v>4</v>
      </c>
      <c r="IW97" s="227">
        <f>Daten_Polit!AU97</f>
        <v>2.8</v>
      </c>
      <c r="IX97" s="444" t="s">
        <v>820</v>
      </c>
      <c r="IY97" s="444" t="s">
        <v>820</v>
      </c>
      <c r="IZ97" s="444" t="s">
        <v>820</v>
      </c>
      <c r="JA97" s="444" t="s">
        <v>820</v>
      </c>
      <c r="JB97" s="444" t="s">
        <v>820</v>
      </c>
      <c r="JC97" s="444" t="s">
        <v>820</v>
      </c>
      <c r="JD97" s="444" t="s">
        <v>820</v>
      </c>
      <c r="JE97" s="444" t="s">
        <v>820</v>
      </c>
      <c r="JF97" s="444" t="s">
        <v>820</v>
      </c>
      <c r="JG97" s="444" t="s">
        <v>820</v>
      </c>
      <c r="JH97" s="444" t="s">
        <v>820</v>
      </c>
      <c r="JI97" s="444" t="s">
        <v>820</v>
      </c>
      <c r="JJ97" s="444" t="s">
        <v>820</v>
      </c>
      <c r="JK97" s="444" t="s">
        <v>820</v>
      </c>
      <c r="JL97" s="444" t="s">
        <v>820</v>
      </c>
      <c r="JM97" s="444" t="s">
        <v>820</v>
      </c>
      <c r="JN97" s="444" t="s">
        <v>820</v>
      </c>
      <c r="JO97" s="444" t="s">
        <v>820</v>
      </c>
      <c r="JP97" s="444" t="s">
        <v>820</v>
      </c>
      <c r="JQ97" s="444" t="s">
        <v>820</v>
      </c>
      <c r="JR97" s="444" t="s">
        <v>820</v>
      </c>
      <c r="JS97" s="444" t="s">
        <v>820</v>
      </c>
      <c r="JT97" s="444" t="s">
        <v>820</v>
      </c>
      <c r="JU97" s="444" t="s">
        <v>820</v>
      </c>
      <c r="JV97" s="444" t="s">
        <v>820</v>
      </c>
      <c r="JW97" s="444" t="s">
        <v>820</v>
      </c>
      <c r="JX97" s="444" t="s">
        <v>820</v>
      </c>
      <c r="JY97" s="444" t="s">
        <v>820</v>
      </c>
      <c r="JZ97" s="444" t="s">
        <v>820</v>
      </c>
      <c r="KA97" s="445" t="s">
        <v>820</v>
      </c>
    </row>
    <row r="98" spans="4:287" ht="12.65" customHeight="1" x14ac:dyDescent="0.2">
      <c r="D98" s="276"/>
      <c r="E98" s="3" t="str">
        <f>Daten_Polit!E98</f>
        <v>05112</v>
      </c>
      <c r="F98" s="229" t="str">
        <f>Daten_Polit!F98</f>
        <v>Duisburg, Stadt</v>
      </c>
      <c r="G98" s="246"/>
      <c r="H98" s="531">
        <f>Daten_Polit!H98</f>
        <v>13.2</v>
      </c>
      <c r="I98" s="532">
        <f>Daten_Polit!I98</f>
        <v>34</v>
      </c>
      <c r="J98" s="532">
        <f>Daten_Polit!J98</f>
        <v>6.5</v>
      </c>
      <c r="K98" s="532">
        <f>Daten_Polit!K98</f>
        <v>7.2</v>
      </c>
      <c r="L98" s="532">
        <f>Daten_Polit!L98</f>
        <v>3.6</v>
      </c>
      <c r="M98" s="308">
        <v>0.92177100886823604</v>
      </c>
      <c r="N98" s="308">
        <v>2.669262096483656</v>
      </c>
      <c r="O98" s="308">
        <v>0.6204574619951847</v>
      </c>
      <c r="P98" s="308">
        <v>0.6373307067403553</v>
      </c>
      <c r="Q98" s="308">
        <v>0.50664503920538084</v>
      </c>
      <c r="R98" s="308">
        <v>3.8835125861940649</v>
      </c>
      <c r="S98" s="308">
        <v>2.6844903760878323</v>
      </c>
      <c r="T98" s="308">
        <v>6.0239051871514677</v>
      </c>
      <c r="U98" s="308">
        <v>5.7925835208792069</v>
      </c>
      <c r="V98" s="308">
        <v>8.2815895684567451</v>
      </c>
      <c r="W98" s="308">
        <v>45.372107407388526</v>
      </c>
      <c r="X98" s="308">
        <v>47.767690135519366</v>
      </c>
      <c r="Y98" s="308">
        <v>40.950092368087113</v>
      </c>
      <c r="Z98" s="308">
        <v>41.657575588664024</v>
      </c>
      <c r="AA98" s="308">
        <v>34.113120430937002</v>
      </c>
      <c r="AB98" s="308">
        <v>100</v>
      </c>
      <c r="AC98" s="308">
        <v>25.039071085150066</v>
      </c>
      <c r="AD98" s="308">
        <v>72.047159445223556</v>
      </c>
      <c r="AE98" s="308">
        <v>59.431210477541555</v>
      </c>
      <c r="AF98" s="308">
        <v>12.615948967682003</v>
      </c>
      <c r="AG98" s="308">
        <v>100</v>
      </c>
      <c r="AH98" s="308">
        <v>64.134929942596131</v>
      </c>
      <c r="AI98" s="308">
        <v>35.865070057403862</v>
      </c>
      <c r="AJ98" s="308">
        <v>32.451700512314055</v>
      </c>
      <c r="AK98" s="308">
        <v>3.4133695450898096</v>
      </c>
      <c r="AL98" s="308">
        <v>100</v>
      </c>
      <c r="AM98" s="308">
        <v>16.109415793104723</v>
      </c>
      <c r="AN98" s="308">
        <v>79.259016009989807</v>
      </c>
      <c r="AO98" s="308">
        <v>69.02563081463127</v>
      </c>
      <c r="AP98" s="337">
        <v>10.233385195358537</v>
      </c>
      <c r="AQ98" s="531">
        <f>Daten_Polit!M98</f>
        <v>13</v>
      </c>
      <c r="AR98" s="532">
        <f>Daten_Polit!N98</f>
        <v>34.299999999999997</v>
      </c>
      <c r="AS98" s="532">
        <f>Daten_Polit!O98</f>
        <v>6.2</v>
      </c>
      <c r="AT98" s="532">
        <f>Daten_Polit!P98</f>
        <v>6.7</v>
      </c>
      <c r="AU98" s="532">
        <f>Daten_Polit!Q98</f>
        <v>3.7</v>
      </c>
      <c r="AV98" s="308">
        <v>0.88470105363265517</v>
      </c>
      <c r="AW98" s="308">
        <v>2.4148129585344824</v>
      </c>
      <c r="AX98" s="308">
        <v>0.61619436541307737</v>
      </c>
      <c r="AY98" s="308">
        <v>0.63426257741746228</v>
      </c>
      <c r="AZ98" s="308">
        <v>0.50060452899136054</v>
      </c>
      <c r="BA98" s="308">
        <v>3.8235483248665636</v>
      </c>
      <c r="BB98" s="308">
        <v>2.6119987311428194</v>
      </c>
      <c r="BC98" s="308">
        <v>6.212472918601053</v>
      </c>
      <c r="BD98" s="308">
        <v>5.9007418026062197</v>
      </c>
      <c r="BE98" s="308">
        <v>8.8981474592666885</v>
      </c>
      <c r="BF98" s="308">
        <v>46.676032014022404</v>
      </c>
      <c r="BG98" s="308">
        <v>50.426286236351615</v>
      </c>
      <c r="BH98" s="308">
        <v>42.426677693946623</v>
      </c>
      <c r="BI98" s="308">
        <v>43.753867068696721</v>
      </c>
      <c r="BJ98" s="308">
        <v>31.074836016699464</v>
      </c>
      <c r="BK98" s="308">
        <v>100</v>
      </c>
      <c r="BL98" s="308">
        <v>25.432850796791623</v>
      </c>
      <c r="BM98" s="308">
        <v>71.63703214606727</v>
      </c>
      <c r="BN98" s="308">
        <v>58.621695318263392</v>
      </c>
      <c r="BO98" s="308">
        <v>13.01533682780388</v>
      </c>
      <c r="BP98" s="308">
        <v>100</v>
      </c>
      <c r="BQ98" s="308">
        <v>66.463746755951419</v>
      </c>
      <c r="BR98" s="308">
        <v>33.536253244048581</v>
      </c>
      <c r="BS98" s="308">
        <v>30.005446797603412</v>
      </c>
      <c r="BT98" s="308">
        <v>3.5308064464451645</v>
      </c>
      <c r="BU98" s="308">
        <v>100</v>
      </c>
      <c r="BV98" s="308">
        <v>16.508905970267328</v>
      </c>
      <c r="BW98" s="308">
        <v>78.878009964362406</v>
      </c>
      <c r="BX98" s="308">
        <v>68.21509348980338</v>
      </c>
      <c r="BY98" s="312">
        <v>10.662916474559021</v>
      </c>
      <c r="BZ98" s="531">
        <f>Daten_Polit!R98</f>
        <v>12.5</v>
      </c>
      <c r="CA98" s="532">
        <f>Daten_Polit!S98</f>
        <v>32.4</v>
      </c>
      <c r="CB98" s="532">
        <f>Daten_Polit!T98</f>
        <v>6</v>
      </c>
      <c r="CC98" s="532">
        <f>Daten_Polit!U98</f>
        <v>6.5</v>
      </c>
      <c r="CD98" s="532">
        <f>Daten_Polit!V98</f>
        <v>3.9</v>
      </c>
      <c r="CE98" s="309">
        <v>0.84173551294269533</v>
      </c>
      <c r="CF98" s="309">
        <v>2.2119069186495608</v>
      </c>
      <c r="CG98" s="309">
        <v>0.59368001890486954</v>
      </c>
      <c r="CH98" s="309">
        <v>0.60524985519385854</v>
      </c>
      <c r="CI98" s="309">
        <v>0.52384699480065533</v>
      </c>
      <c r="CJ98" s="309">
        <v>3.9356258058025682</v>
      </c>
      <c r="CK98" s="309">
        <v>2.7959569032544707</v>
      </c>
      <c r="CL98" s="309">
        <v>6.3345952827660366</v>
      </c>
      <c r="CM98" s="309">
        <v>6.0304837640821747</v>
      </c>
      <c r="CN98" s="309">
        <v>8.6687981398055136</v>
      </c>
      <c r="CO98" s="309">
        <v>44.117537462404535</v>
      </c>
      <c r="CP98" s="309">
        <v>50.437864795139539</v>
      </c>
      <c r="CQ98" s="309">
        <v>40.260615970735216</v>
      </c>
      <c r="CR98" s="309">
        <v>41.713560841614779</v>
      </c>
      <c r="CS98" s="309">
        <v>29.218614091042934</v>
      </c>
      <c r="CT98" s="309">
        <v>100</v>
      </c>
      <c r="CU98" s="309">
        <v>25.316759448269842</v>
      </c>
      <c r="CV98" s="309">
        <v>71.706543976583021</v>
      </c>
      <c r="CW98" s="309">
        <v>58.264928216940902</v>
      </c>
      <c r="CX98" s="309">
        <v>13.441615759642126</v>
      </c>
      <c r="CY98" s="309">
        <v>100</v>
      </c>
      <c r="CZ98" s="309">
        <v>65.539922616953916</v>
      </c>
      <c r="DA98" s="309">
        <v>34.46007738304607</v>
      </c>
      <c r="DB98" s="309">
        <v>30.481885332395354</v>
      </c>
      <c r="DC98" s="309">
        <v>3.9781920506507209</v>
      </c>
      <c r="DD98" s="309">
        <v>100</v>
      </c>
      <c r="DE98" s="309">
        <v>17.028477259841445</v>
      </c>
      <c r="DF98" s="309">
        <v>78.338739974693198</v>
      </c>
      <c r="DG98" s="309">
        <v>67.204408917838194</v>
      </c>
      <c r="DH98" s="313">
        <v>11.134331056854991</v>
      </c>
      <c r="DI98" s="565">
        <f>Daten_Polit!W98</f>
        <v>11.4</v>
      </c>
      <c r="DJ98" s="532">
        <f>Daten_Polit!X98</f>
        <v>31.1</v>
      </c>
      <c r="DK98" s="532">
        <f>Daten_Polit!Y98</f>
        <v>4.9000000000000004</v>
      </c>
      <c r="DL98" s="532">
        <f>Daten_Polit!Z98</f>
        <v>5.3</v>
      </c>
      <c r="DM98" s="532">
        <f>Daten_Polit!AA98</f>
        <v>3.2</v>
      </c>
      <c r="DN98" s="309">
        <v>0.82354119768524525</v>
      </c>
      <c r="DO98" s="309">
        <v>2.5317577794167505</v>
      </c>
      <c r="DP98" s="309">
        <v>0.48485772815992118</v>
      </c>
      <c r="DQ98" s="309">
        <v>0.49187041066086795</v>
      </c>
      <c r="DR98" s="309">
        <v>0.44474957933692161</v>
      </c>
      <c r="DS98" s="309">
        <v>4.2271174756368923</v>
      </c>
      <c r="DT98" s="309">
        <v>3.2341884578840832</v>
      </c>
      <c r="DU98" s="309">
        <v>6.4093373770793116</v>
      </c>
      <c r="DV98" s="309">
        <v>6.0828570236555297</v>
      </c>
      <c r="DW98" s="309">
        <v>8.8294417813517505</v>
      </c>
      <c r="DX98" s="309">
        <v>44.277360545777547</v>
      </c>
      <c r="DY98" s="309">
        <v>46.352261070712096</v>
      </c>
      <c r="DZ98" s="309">
        <v>39.69100811381572</v>
      </c>
      <c r="EA98" s="309">
        <v>40.824564538678466</v>
      </c>
      <c r="EB98" s="309">
        <v>31.289442929493767</v>
      </c>
      <c r="EC98" s="309">
        <v>100</v>
      </c>
      <c r="ED98" s="309">
        <v>25.59800424697556</v>
      </c>
      <c r="EE98" s="309">
        <v>71.438493621623707</v>
      </c>
      <c r="EF98" s="309">
        <v>57.741086067612279</v>
      </c>
      <c r="EG98" s="309">
        <v>13.697407554011418</v>
      </c>
      <c r="EH98" s="309">
        <v>100</v>
      </c>
      <c r="EI98" s="309">
        <v>69.444824753559701</v>
      </c>
      <c r="EJ98" s="309">
        <v>30.555175246440303</v>
      </c>
      <c r="EK98" s="309">
        <v>26.957831325301207</v>
      </c>
      <c r="EL98" s="309">
        <v>3.5973439211391014</v>
      </c>
      <c r="EM98" s="309">
        <v>100</v>
      </c>
      <c r="EN98" s="309">
        <v>17.61346297185095</v>
      </c>
      <c r="EO98" s="309">
        <v>77.8807796059656</v>
      </c>
      <c r="EP98" s="309">
        <v>66.290296905264725</v>
      </c>
      <c r="EQ98" s="367">
        <v>11.590482700700875</v>
      </c>
      <c r="ER98" s="531">
        <f>Daten_Polit!AB98</f>
        <v>10.8</v>
      </c>
      <c r="ES98" s="532">
        <f>Daten_Polit!AC98</f>
        <v>29.4</v>
      </c>
      <c r="ET98" s="532">
        <f>Daten_Polit!AD98</f>
        <v>4.5999999999999996</v>
      </c>
      <c r="EU98" s="532">
        <f>Daten_Polit!AE98</f>
        <v>5</v>
      </c>
      <c r="EV98" s="532">
        <f>Daten_Polit!AF98</f>
        <v>3.2</v>
      </c>
      <c r="EW98" s="309">
        <v>0.82617081004429482</v>
      </c>
      <c r="EX98" s="309">
        <v>2.6094945063539003</v>
      </c>
      <c r="EY98" s="309">
        <v>0.46632746771742534</v>
      </c>
      <c r="EZ98" s="309">
        <v>0.46947647782617574</v>
      </c>
      <c r="FA98" s="309">
        <v>0.44924147786633239</v>
      </c>
      <c r="FB98" s="309">
        <v>4.2546826339423331</v>
      </c>
      <c r="FC98" s="309">
        <v>3.3290239172592115</v>
      </c>
      <c r="FD98" s="309">
        <v>6.35523161962535</v>
      </c>
      <c r="FE98" s="309">
        <v>6.0728016727747196</v>
      </c>
      <c r="FF98" s="309">
        <v>8.2497549204436549</v>
      </c>
      <c r="FG98" s="309">
        <v>40.704321085616144</v>
      </c>
      <c r="FH98" s="309">
        <v>42.49747672984163</v>
      </c>
      <c r="FI98" s="309">
        <v>36.633372502937725</v>
      </c>
      <c r="FJ98" s="309">
        <v>37.749202664171669</v>
      </c>
      <c r="FK98" s="309">
        <v>29.237319787857746</v>
      </c>
      <c r="FL98" s="309">
        <v>100</v>
      </c>
      <c r="FM98" s="309">
        <v>25.693080958931485</v>
      </c>
      <c r="FN98" s="309">
        <v>71.200719092968598</v>
      </c>
      <c r="FO98" s="309">
        <v>57.221301870645178</v>
      </c>
      <c r="FP98" s="309">
        <v>13.979417222323423</v>
      </c>
      <c r="FQ98" s="309">
        <v>100</v>
      </c>
      <c r="FR98" s="309">
        <v>69.933025321442642</v>
      </c>
      <c r="FS98" s="309">
        <v>30.066974678557358</v>
      </c>
      <c r="FT98" s="309">
        <v>25.955374091185845</v>
      </c>
      <c r="FU98" s="309">
        <v>4.1116005873715125</v>
      </c>
      <c r="FV98" s="309">
        <v>100</v>
      </c>
      <c r="FW98" s="309">
        <v>17.80319927834962</v>
      </c>
      <c r="FX98" s="309">
        <v>77.541497757030456</v>
      </c>
      <c r="FY98" s="309">
        <v>65.474338835898394</v>
      </c>
      <c r="FZ98" s="313">
        <v>12.067158921132057</v>
      </c>
      <c r="GA98" s="570">
        <f>Daten_Polit!AG98</f>
        <v>12.1</v>
      </c>
      <c r="GB98" s="571">
        <f>Daten_Polit!AH98</f>
        <v>32.6</v>
      </c>
      <c r="GC98" s="571">
        <f>Daten_Polit!AI98</f>
        <v>5.2</v>
      </c>
      <c r="GD98" s="571">
        <f>Daten_Polit!AJ98</f>
        <v>5.6</v>
      </c>
      <c r="GE98" s="571">
        <f>Daten_Polit!AK98</f>
        <v>3.9</v>
      </c>
      <c r="GF98" s="444">
        <v>0.87934406208453142</v>
      </c>
      <c r="GG98" s="444">
        <v>2.7480207348555519</v>
      </c>
      <c r="GH98" s="444">
        <v>0.50312848618344408</v>
      </c>
      <c r="GI98" s="444">
        <v>0.50459270658516331</v>
      </c>
      <c r="GJ98" s="444">
        <v>0.49553265992176143</v>
      </c>
      <c r="GK98" s="444">
        <v>3.715537900213739</v>
      </c>
      <c r="GL98" s="444">
        <v>2.8987033656321675</v>
      </c>
      <c r="GM98" s="444">
        <v>5.5480627758705445</v>
      </c>
      <c r="GN98" s="444">
        <v>5.2763587596359791</v>
      </c>
      <c r="GO98" s="444">
        <v>7.1562746167363507</v>
      </c>
      <c r="GP98" s="444">
        <v>38.994652690947099</v>
      </c>
      <c r="GQ98" s="444">
        <v>40.551356842704848</v>
      </c>
      <c r="GR98" s="444">
        <v>35.508951583012596</v>
      </c>
      <c r="GS98" s="444">
        <v>36.723715888829716</v>
      </c>
      <c r="GT98" s="444">
        <v>28.306056624060965</v>
      </c>
      <c r="GU98" s="444">
        <v>100</v>
      </c>
      <c r="GV98" s="444">
        <v>26.146809876588328</v>
      </c>
      <c r="GW98" s="444">
        <v>70.521304171675908</v>
      </c>
      <c r="GX98" s="444">
        <v>56.336614431156384</v>
      </c>
      <c r="GY98" s="444">
        <v>14.184689740519529</v>
      </c>
      <c r="GZ98" s="444">
        <v>100</v>
      </c>
      <c r="HA98" s="444">
        <v>69.269874933724225</v>
      </c>
      <c r="HB98" s="444">
        <v>30.730125066275772</v>
      </c>
      <c r="HC98" s="444">
        <v>26.220253875183232</v>
      </c>
      <c r="HD98" s="444">
        <v>4.509871191092536</v>
      </c>
      <c r="HE98" s="444">
        <v>100</v>
      </c>
      <c r="HF98" s="444">
        <v>17.882617870029463</v>
      </c>
      <c r="HG98" s="444">
        <v>77.102773095558135</v>
      </c>
      <c r="HH98" s="444">
        <v>64.641970454034237</v>
      </c>
      <c r="HI98" s="445">
        <v>12.460802641523914</v>
      </c>
      <c r="HJ98" s="570">
        <f>Daten_Polit!AL98</f>
        <v>12.3</v>
      </c>
      <c r="HK98" s="571">
        <f>Daten_Polit!AM98</f>
        <v>32.9</v>
      </c>
      <c r="HL98" s="571">
        <f>Daten_Polit!AN98</f>
        <v>5.2</v>
      </c>
      <c r="HM98" s="571">
        <f>Daten_Polit!AO98</f>
        <v>5.6</v>
      </c>
      <c r="HN98" s="571">
        <f>Daten_Polit!AP98</f>
        <v>3.6</v>
      </c>
      <c r="HO98" s="444">
        <v>0.74172678346501775</v>
      </c>
      <c r="HP98" s="444">
        <v>2.310887407850065</v>
      </c>
      <c r="HQ98" s="444">
        <v>0.41120664767164444</v>
      </c>
      <c r="HR98" s="444">
        <v>0.41652996653949897</v>
      </c>
      <c r="HS98" s="444">
        <v>0.38477681084213416</v>
      </c>
      <c r="HT98" s="444">
        <v>3.9011429404172002</v>
      </c>
      <c r="HU98" s="444">
        <v>3.0197727221719277</v>
      </c>
      <c r="HV98" s="444">
        <v>5.9147603812000407</v>
      </c>
      <c r="HW98" s="444">
        <v>5.6169511383833273</v>
      </c>
      <c r="HX98" s="444">
        <v>7.7683703108582218</v>
      </c>
      <c r="HY98" s="444">
        <v>46.749999999999943</v>
      </c>
      <c r="HZ98" s="444">
        <v>48.410818521368718</v>
      </c>
      <c r="IA98" s="444">
        <v>42.933291797547305</v>
      </c>
      <c r="IB98" s="444">
        <v>44.055810589546482</v>
      </c>
      <c r="IC98" s="444">
        <v>35.954284286785807</v>
      </c>
      <c r="ID98" s="444">
        <v>100</v>
      </c>
      <c r="IE98" s="444">
        <v>26.608675701192443</v>
      </c>
      <c r="IF98" s="444">
        <v>70.292306205453258</v>
      </c>
      <c r="IG98" s="444">
        <v>55.963724370498745</v>
      </c>
      <c r="IH98" s="444">
        <v>14.328581834954512</v>
      </c>
      <c r="II98" s="444">
        <v>100</v>
      </c>
      <c r="IJ98" s="444">
        <v>70.0678570311767</v>
      </c>
      <c r="IK98" s="444">
        <v>29.932142968823293</v>
      </c>
      <c r="IL98" s="444">
        <v>25.816942368429281</v>
      </c>
      <c r="IM98" s="444">
        <v>4.1152006003940089</v>
      </c>
      <c r="IN98" s="444">
        <v>100</v>
      </c>
      <c r="IO98" s="444">
        <v>18.394271660126531</v>
      </c>
      <c r="IP98" s="444">
        <v>77.00650699554734</v>
      </c>
      <c r="IQ98" s="444">
        <v>64.096602999107958</v>
      </c>
      <c r="IR98" s="445">
        <v>12.909903996439393</v>
      </c>
      <c r="IS98" s="443">
        <f>Daten_Polit!AQ98</f>
        <v>12.2</v>
      </c>
      <c r="IT98" s="227">
        <f>Daten_Polit!AR98</f>
        <v>33.200000000000003</v>
      </c>
      <c r="IU98" s="227">
        <f>Daten_Polit!AS98</f>
        <v>4.8</v>
      </c>
      <c r="IV98" s="227">
        <f>Daten_Polit!AT98</f>
        <v>5.0999999999999996</v>
      </c>
      <c r="IW98" s="227">
        <f>Daten_Polit!AU98</f>
        <v>3.6</v>
      </c>
      <c r="IX98" s="444" t="s">
        <v>820</v>
      </c>
      <c r="IY98" s="444" t="s">
        <v>820</v>
      </c>
      <c r="IZ98" s="444" t="s">
        <v>820</v>
      </c>
      <c r="JA98" s="444" t="s">
        <v>820</v>
      </c>
      <c r="JB98" s="444" t="s">
        <v>820</v>
      </c>
      <c r="JC98" s="444" t="s">
        <v>820</v>
      </c>
      <c r="JD98" s="444" t="s">
        <v>820</v>
      </c>
      <c r="JE98" s="444" t="s">
        <v>820</v>
      </c>
      <c r="JF98" s="444" t="s">
        <v>820</v>
      </c>
      <c r="JG98" s="444" t="s">
        <v>820</v>
      </c>
      <c r="JH98" s="444" t="s">
        <v>820</v>
      </c>
      <c r="JI98" s="444" t="s">
        <v>820</v>
      </c>
      <c r="JJ98" s="444" t="s">
        <v>820</v>
      </c>
      <c r="JK98" s="444" t="s">
        <v>820</v>
      </c>
      <c r="JL98" s="444" t="s">
        <v>820</v>
      </c>
      <c r="JM98" s="444" t="s">
        <v>820</v>
      </c>
      <c r="JN98" s="444" t="s">
        <v>820</v>
      </c>
      <c r="JO98" s="444" t="s">
        <v>820</v>
      </c>
      <c r="JP98" s="444" t="s">
        <v>820</v>
      </c>
      <c r="JQ98" s="444" t="s">
        <v>820</v>
      </c>
      <c r="JR98" s="444" t="s">
        <v>820</v>
      </c>
      <c r="JS98" s="444" t="s">
        <v>820</v>
      </c>
      <c r="JT98" s="444" t="s">
        <v>820</v>
      </c>
      <c r="JU98" s="444" t="s">
        <v>820</v>
      </c>
      <c r="JV98" s="444" t="s">
        <v>820</v>
      </c>
      <c r="JW98" s="444" t="s">
        <v>820</v>
      </c>
      <c r="JX98" s="444" t="s">
        <v>820</v>
      </c>
      <c r="JY98" s="444" t="s">
        <v>820</v>
      </c>
      <c r="JZ98" s="444" t="s">
        <v>820</v>
      </c>
      <c r="KA98" s="445" t="s">
        <v>820</v>
      </c>
    </row>
    <row r="99" spans="4:287" ht="12.65" customHeight="1" x14ac:dyDescent="0.2">
      <c r="D99" s="276"/>
      <c r="E99" s="3" t="str">
        <f>Daten_Polit!E99</f>
        <v>05113</v>
      </c>
      <c r="F99" s="229" t="str">
        <f>Daten_Polit!F99</f>
        <v>Essen, Stadt</v>
      </c>
      <c r="G99" s="246"/>
      <c r="H99" s="531">
        <f>Daten_Polit!H99</f>
        <v>12.1</v>
      </c>
      <c r="I99" s="532">
        <f>Daten_Polit!I99</f>
        <v>36.9</v>
      </c>
      <c r="J99" s="532">
        <f>Daten_Polit!J99</f>
        <v>5.5</v>
      </c>
      <c r="K99" s="532">
        <f>Daten_Polit!K99</f>
        <v>6.4</v>
      </c>
      <c r="L99" s="532">
        <f>Daten_Polit!L99</f>
        <v>2.7</v>
      </c>
      <c r="M99" s="308">
        <v>0.73533892533247303</v>
      </c>
      <c r="N99" s="308">
        <v>2.5295385356548081</v>
      </c>
      <c r="O99" s="308">
        <v>0.51931803788314301</v>
      </c>
      <c r="P99" s="308">
        <v>0.54012523765146758</v>
      </c>
      <c r="Q99" s="308">
        <v>0.44550050548663767</v>
      </c>
      <c r="R99" s="308">
        <v>3.8708351736077526</v>
      </c>
      <c r="S99" s="308">
        <v>2.3729436632662435</v>
      </c>
      <c r="T99" s="308">
        <v>6.671323061602684</v>
      </c>
      <c r="U99" s="308">
        <v>6.0112721164261851</v>
      </c>
      <c r="V99" s="308">
        <v>11.557234166182184</v>
      </c>
      <c r="W99" s="308">
        <v>48.122658047810127</v>
      </c>
      <c r="X99" s="308">
        <v>51.774646647645397</v>
      </c>
      <c r="Y99" s="308">
        <v>42.108773587527011</v>
      </c>
      <c r="Z99" s="308">
        <v>44.023171751929489</v>
      </c>
      <c r="AA99" s="308">
        <v>28.027400441191226</v>
      </c>
      <c r="AB99" s="308">
        <v>100</v>
      </c>
      <c r="AC99" s="308">
        <v>21.682535319833235</v>
      </c>
      <c r="AD99" s="308">
        <v>75.644120107425877</v>
      </c>
      <c r="AE99" s="308">
        <v>56.833061453930135</v>
      </c>
      <c r="AF99" s="308">
        <v>18.811058653495749</v>
      </c>
      <c r="AG99" s="308">
        <v>100</v>
      </c>
      <c r="AH99" s="308">
        <v>65.423955367001824</v>
      </c>
      <c r="AI99" s="308">
        <v>34.576044632998197</v>
      </c>
      <c r="AJ99" s="308">
        <v>30.426570581739991</v>
      </c>
      <c r="AK99" s="308">
        <v>4.1494740512582089</v>
      </c>
      <c r="AL99" s="308">
        <v>100</v>
      </c>
      <c r="AM99" s="308">
        <v>11.834046937530193</v>
      </c>
      <c r="AN99" s="308">
        <v>83.954747556501417</v>
      </c>
      <c r="AO99" s="308">
        <v>65.493789581323554</v>
      </c>
      <c r="AP99" s="337">
        <v>18.460957975177863</v>
      </c>
      <c r="AQ99" s="531">
        <f>Daten_Polit!M99</f>
        <v>11.9</v>
      </c>
      <c r="AR99" s="532">
        <f>Daten_Polit!N99</f>
        <v>37.200000000000003</v>
      </c>
      <c r="AS99" s="532">
        <f>Daten_Polit!O99</f>
        <v>5.0999999999999996</v>
      </c>
      <c r="AT99" s="532">
        <f>Daten_Polit!P99</f>
        <v>6</v>
      </c>
      <c r="AU99" s="532">
        <f>Daten_Polit!Q99</f>
        <v>2.5</v>
      </c>
      <c r="AV99" s="308">
        <v>0.72531122065335452</v>
      </c>
      <c r="AW99" s="308">
        <v>2.3664994505932899</v>
      </c>
      <c r="AX99" s="308">
        <v>0.52388837856204351</v>
      </c>
      <c r="AY99" s="308">
        <v>0.562152768839006</v>
      </c>
      <c r="AZ99" s="308">
        <v>0.39602187829505037</v>
      </c>
      <c r="BA99" s="308">
        <v>3.7597967290555778</v>
      </c>
      <c r="BB99" s="308">
        <v>2.3257073139037048</v>
      </c>
      <c r="BC99" s="308">
        <v>6.6059461660927843</v>
      </c>
      <c r="BD99" s="308">
        <v>5.9689818163467638</v>
      </c>
      <c r="BE99" s="308">
        <v>11.296216015359169</v>
      </c>
      <c r="BF99" s="308">
        <v>45.831411342652849</v>
      </c>
      <c r="BG99" s="308">
        <v>48.948729805497173</v>
      </c>
      <c r="BH99" s="308">
        <v>40.930645233443933</v>
      </c>
      <c r="BI99" s="308">
        <v>42.669434090138793</v>
      </c>
      <c r="BJ99" s="308">
        <v>28.168138291256607</v>
      </c>
      <c r="BK99" s="308">
        <v>100</v>
      </c>
      <c r="BL99" s="308">
        <v>21.790218658923056</v>
      </c>
      <c r="BM99" s="308">
        <v>75.426422316989402</v>
      </c>
      <c r="BN99" s="308">
        <v>55.895211261967248</v>
      </c>
      <c r="BO99" s="308">
        <v>19.531211055022148</v>
      </c>
      <c r="BP99" s="308">
        <v>100</v>
      </c>
      <c r="BQ99" s="308">
        <v>67.485187041240451</v>
      </c>
      <c r="BR99" s="308">
        <v>32.514812958759549</v>
      </c>
      <c r="BS99" s="308">
        <v>28.564690622881233</v>
      </c>
      <c r="BT99" s="308">
        <v>3.9501223358783122</v>
      </c>
      <c r="BU99" s="308">
        <v>100</v>
      </c>
      <c r="BV99" s="308">
        <v>12.160086564830888</v>
      </c>
      <c r="BW99" s="308">
        <v>83.518332684897572</v>
      </c>
      <c r="BX99" s="308">
        <v>64.281825454530576</v>
      </c>
      <c r="BY99" s="312">
        <v>19.236507230366989</v>
      </c>
      <c r="BZ99" s="531">
        <f>Daten_Polit!R99</f>
        <v>11.4</v>
      </c>
      <c r="CA99" s="532">
        <f>Daten_Polit!S99</f>
        <v>35.700000000000003</v>
      </c>
      <c r="CB99" s="532">
        <f>Daten_Polit!T99</f>
        <v>4.8</v>
      </c>
      <c r="CC99" s="532">
        <f>Daten_Polit!U99</f>
        <v>5.6</v>
      </c>
      <c r="CD99" s="532">
        <f>Daten_Polit!V99</f>
        <v>2.5</v>
      </c>
      <c r="CE99" s="309">
        <v>0.74019865779126459</v>
      </c>
      <c r="CF99" s="309">
        <v>2.2891350642194896</v>
      </c>
      <c r="CG99" s="309">
        <v>0.54766598595855831</v>
      </c>
      <c r="CH99" s="309">
        <v>0.58371900381760422</v>
      </c>
      <c r="CI99" s="309">
        <v>0.43326168223626799</v>
      </c>
      <c r="CJ99" s="309">
        <v>4.0915205965612182</v>
      </c>
      <c r="CK99" s="309">
        <v>2.5924423084797921</v>
      </c>
      <c r="CL99" s="309">
        <v>7.026700187760512</v>
      </c>
      <c r="CM99" s="309">
        <v>6.4041802264289069</v>
      </c>
      <c r="CN99" s="309">
        <v>11.115794544468933</v>
      </c>
      <c r="CO99" s="309">
        <v>43.386516842818715</v>
      </c>
      <c r="CP99" s="309">
        <v>46.956317274532275</v>
      </c>
      <c r="CQ99" s="309">
        <v>38.866876385787769</v>
      </c>
      <c r="CR99" s="309">
        <v>40.971401123263902</v>
      </c>
      <c r="CS99" s="309">
        <v>25.202423079231689</v>
      </c>
      <c r="CT99" s="309">
        <v>100</v>
      </c>
      <c r="CU99" s="309">
        <v>21.734336145471801</v>
      </c>
      <c r="CV99" s="309">
        <v>75.46283297319934</v>
      </c>
      <c r="CW99" s="309">
        <v>55.328844710292834</v>
      </c>
      <c r="CX99" s="309">
        <v>20.133988262906492</v>
      </c>
      <c r="CY99" s="309">
        <v>100</v>
      </c>
      <c r="CZ99" s="309">
        <v>68.654158121881778</v>
      </c>
      <c r="DA99" s="309">
        <v>31.345841878118208</v>
      </c>
      <c r="DB99" s="309">
        <v>27.28719659636986</v>
      </c>
      <c r="DC99" s="309">
        <v>4.0586452817483396</v>
      </c>
      <c r="DD99" s="309">
        <v>100</v>
      </c>
      <c r="DE99" s="309">
        <v>12.407706673517708</v>
      </c>
      <c r="DF99" s="309">
        <v>83.293376867992521</v>
      </c>
      <c r="DG99" s="309">
        <v>63.334377384284622</v>
      </c>
      <c r="DH99" s="313">
        <v>19.958999483707895</v>
      </c>
      <c r="DI99" s="565">
        <f>Daten_Polit!W99</f>
        <v>10.6</v>
      </c>
      <c r="DJ99" s="532">
        <f>Daten_Polit!X99</f>
        <v>34</v>
      </c>
      <c r="DK99" s="532">
        <f>Daten_Polit!Y99</f>
        <v>4.3</v>
      </c>
      <c r="DL99" s="532">
        <f>Daten_Polit!Z99</f>
        <v>4.9000000000000004</v>
      </c>
      <c r="DM99" s="532">
        <f>Daten_Polit!AA99</f>
        <v>2.4</v>
      </c>
      <c r="DN99" s="309">
        <v>0.75141971390828199</v>
      </c>
      <c r="DO99" s="309">
        <v>2.7581633767172633</v>
      </c>
      <c r="DP99" s="309">
        <v>0.48124237199038755</v>
      </c>
      <c r="DQ99" s="309">
        <v>0.51027236118219976</v>
      </c>
      <c r="DR99" s="309">
        <v>0.39404350122868731</v>
      </c>
      <c r="DS99" s="309">
        <v>4.5308365667193113</v>
      </c>
      <c r="DT99" s="309">
        <v>3.1238930716648956</v>
      </c>
      <c r="DU99" s="309">
        <v>7.7058111380145009</v>
      </c>
      <c r="DV99" s="309">
        <v>7.0097810898928445</v>
      </c>
      <c r="DW99" s="309">
        <v>11.778646759094679</v>
      </c>
      <c r="DX99" s="309">
        <v>41.913009694465472</v>
      </c>
      <c r="DY99" s="309">
        <v>43.900235500466991</v>
      </c>
      <c r="DZ99" s="309">
        <v>37.566409001190749</v>
      </c>
      <c r="EA99" s="309">
        <v>39.688668384967087</v>
      </c>
      <c r="EB99" s="309">
        <v>25.201804368468661</v>
      </c>
      <c r="EC99" s="309">
        <v>100</v>
      </c>
      <c r="ED99" s="309">
        <v>21.558247073076306</v>
      </c>
      <c r="EE99" s="309">
        <v>75.702457424989717</v>
      </c>
      <c r="EF99" s="309">
        <v>54.866755902743677</v>
      </c>
      <c r="EG99" s="309">
        <v>20.83570152224603</v>
      </c>
      <c r="EH99" s="309">
        <v>100</v>
      </c>
      <c r="EI99" s="309">
        <v>70.124428643981716</v>
      </c>
      <c r="EJ99" s="309">
        <v>29.875571356018284</v>
      </c>
      <c r="EK99" s="309">
        <v>25.542788217369221</v>
      </c>
      <c r="EL99" s="309">
        <v>4.3327831386490612</v>
      </c>
      <c r="EM99" s="309">
        <v>100</v>
      </c>
      <c r="EN99" s="309">
        <v>12.738906750604151</v>
      </c>
      <c r="EO99" s="309">
        <v>83.130637824831027</v>
      </c>
      <c r="EP99" s="309">
        <v>62.367451138421806</v>
      </c>
      <c r="EQ99" s="367">
        <v>20.763186686409217</v>
      </c>
      <c r="ER99" s="531">
        <f>Daten_Polit!AB99</f>
        <v>10.199999999999999</v>
      </c>
      <c r="ES99" s="532">
        <f>Daten_Polit!AC99</f>
        <v>32.9</v>
      </c>
      <c r="ET99" s="532">
        <f>Daten_Polit!AD99</f>
        <v>4.0999999999999996</v>
      </c>
      <c r="EU99" s="532">
        <f>Daten_Polit!AE99</f>
        <v>4.8</v>
      </c>
      <c r="EV99" s="532">
        <f>Daten_Polit!AF99</f>
        <v>2.2999999999999998</v>
      </c>
      <c r="EW99" s="309">
        <v>0.74169746520663615</v>
      </c>
      <c r="EX99" s="309">
        <v>2.6884194157607069</v>
      </c>
      <c r="EY99" s="309">
        <v>0.47322413656062229</v>
      </c>
      <c r="EZ99" s="309">
        <v>0.49565134360259161</v>
      </c>
      <c r="FA99" s="309">
        <v>0.40923554094811387</v>
      </c>
      <c r="FB99" s="309">
        <v>4.556467095336731</v>
      </c>
      <c r="FC99" s="309">
        <v>3.2059166991047152</v>
      </c>
      <c r="FD99" s="309">
        <v>7.5921579825634078</v>
      </c>
      <c r="FE99" s="309">
        <v>6.6833565724426416</v>
      </c>
      <c r="FF99" s="309">
        <v>12.538085656798218</v>
      </c>
      <c r="FG99" s="309">
        <v>40.437352470101011</v>
      </c>
      <c r="FH99" s="309">
        <v>42.444206795881342</v>
      </c>
      <c r="FI99" s="309">
        <v>36.001500844225006</v>
      </c>
      <c r="FJ99" s="309">
        <v>38.358788725536471</v>
      </c>
      <c r="FK99" s="309">
        <v>23.244357887504254</v>
      </c>
      <c r="FL99" s="309">
        <v>100</v>
      </c>
      <c r="FM99" s="309">
        <v>21.427999942480522</v>
      </c>
      <c r="FN99" s="309">
        <v>75.76054464636249</v>
      </c>
      <c r="FO99" s="309">
        <v>54.334478925137184</v>
      </c>
      <c r="FP99" s="309">
        <v>21.426065721225314</v>
      </c>
      <c r="FQ99" s="309">
        <v>100</v>
      </c>
      <c r="FR99" s="309">
        <v>69.994738226782431</v>
      </c>
      <c r="FS99" s="309">
        <v>30.005261773217573</v>
      </c>
      <c r="FT99" s="309">
        <v>25.30584056827151</v>
      </c>
      <c r="FU99" s="309">
        <v>4.6994212049460655</v>
      </c>
      <c r="FV99" s="309">
        <v>100</v>
      </c>
      <c r="FW99" s="309">
        <v>13.010510051368204</v>
      </c>
      <c r="FX99" s="309">
        <v>82.819187910536357</v>
      </c>
      <c r="FY99" s="309">
        <v>61.325398380582698</v>
      </c>
      <c r="FZ99" s="313">
        <v>21.493789529953673</v>
      </c>
      <c r="GA99" s="570">
        <f>Daten_Polit!AG99</f>
        <v>11</v>
      </c>
      <c r="GB99" s="571">
        <f>Daten_Polit!AH99</f>
        <v>35.1</v>
      </c>
      <c r="GC99" s="571">
        <f>Daten_Polit!AI99</f>
        <v>4.5999999999999996</v>
      </c>
      <c r="GD99" s="571">
        <f>Daten_Polit!AJ99</f>
        <v>5.4</v>
      </c>
      <c r="GE99" s="571">
        <f>Daten_Polit!AK99</f>
        <v>2.7</v>
      </c>
      <c r="GF99" s="444">
        <v>0.76527243111569832</v>
      </c>
      <c r="GG99" s="444">
        <v>2.7707176429963076</v>
      </c>
      <c r="GH99" s="444">
        <v>0.48877511057224066</v>
      </c>
      <c r="GI99" s="444">
        <v>0.51458182060014535</v>
      </c>
      <c r="GJ99" s="444">
        <v>0.41839024766792043</v>
      </c>
      <c r="GK99" s="444">
        <v>4.0297736747314152</v>
      </c>
      <c r="GL99" s="444">
        <v>2.8678907829145945</v>
      </c>
      <c r="GM99" s="444">
        <v>6.4823252913808815</v>
      </c>
      <c r="GN99" s="444">
        <v>5.7202437321242385</v>
      </c>
      <c r="GO99" s="444">
        <v>10.358585121393469</v>
      </c>
      <c r="GP99" s="444">
        <v>39.20348040524842</v>
      </c>
      <c r="GQ99" s="444">
        <v>42.059144870469211</v>
      </c>
      <c r="GR99" s="444">
        <v>33.350188834283983</v>
      </c>
      <c r="GS99" s="444">
        <v>35.631673018544447</v>
      </c>
      <c r="GT99" s="444">
        <v>21.764395139991354</v>
      </c>
      <c r="GU99" s="444">
        <v>100</v>
      </c>
      <c r="GV99" s="444">
        <v>21.506450003679547</v>
      </c>
      <c r="GW99" s="444">
        <v>75.53759959144881</v>
      </c>
      <c r="GX99" s="444">
        <v>53.721238846947415</v>
      </c>
      <c r="GY99" s="444">
        <v>21.816360744501392</v>
      </c>
      <c r="GZ99" s="444">
        <v>100</v>
      </c>
      <c r="HA99" s="444">
        <v>68.355604510275654</v>
      </c>
      <c r="HB99" s="444">
        <v>31.644395489724335</v>
      </c>
      <c r="HC99" s="444">
        <v>26.339893909968403</v>
      </c>
      <c r="HD99" s="444">
        <v>5.3045015797559349</v>
      </c>
      <c r="HE99" s="444">
        <v>100</v>
      </c>
      <c r="HF99" s="444">
        <v>13.054670315555461</v>
      </c>
      <c r="HG99" s="444">
        <v>82.566474584829479</v>
      </c>
      <c r="HH99" s="444">
        <v>60.415167534903638</v>
      </c>
      <c r="HI99" s="445">
        <v>22.151307049925848</v>
      </c>
      <c r="HJ99" s="570">
        <f>Daten_Polit!AL99</f>
        <v>10.8</v>
      </c>
      <c r="HK99" s="571">
        <f>Daten_Polit!AM99</f>
        <v>34.5</v>
      </c>
      <c r="HL99" s="571">
        <f>Daten_Polit!AN99</f>
        <v>4.4000000000000004</v>
      </c>
      <c r="HM99" s="571">
        <f>Daten_Polit!AO99</f>
        <v>5.2</v>
      </c>
      <c r="HN99" s="571">
        <f>Daten_Polit!AP99</f>
        <v>2.5</v>
      </c>
      <c r="HO99" s="444">
        <v>0.64200365140328763</v>
      </c>
      <c r="HP99" s="444">
        <v>2.2509873716522639</v>
      </c>
      <c r="HQ99" s="444">
        <v>0.41099387572629609</v>
      </c>
      <c r="HR99" s="444">
        <v>0.42516462541420913</v>
      </c>
      <c r="HS99" s="444">
        <v>0.37406013594865423</v>
      </c>
      <c r="HT99" s="444">
        <v>4.170793525022729</v>
      </c>
      <c r="HU99" s="444">
        <v>2.9252815194265041</v>
      </c>
      <c r="HV99" s="444">
        <v>6.8741533791392389</v>
      </c>
      <c r="HW99" s="444">
        <v>5.8862993320304522</v>
      </c>
      <c r="HX99" s="444">
        <v>12.032289181093324</v>
      </c>
      <c r="HY99" s="444">
        <v>47.223616032113533</v>
      </c>
      <c r="HZ99" s="444">
        <v>50.465913201060694</v>
      </c>
      <c r="IA99" s="444">
        <v>40.365280947184246</v>
      </c>
      <c r="IB99" s="444">
        <v>42.800019697641609</v>
      </c>
      <c r="IC99" s="444">
        <v>27.630968938340288</v>
      </c>
      <c r="ID99" s="444">
        <v>100</v>
      </c>
      <c r="IE99" s="444">
        <v>21.48114700448248</v>
      </c>
      <c r="IF99" s="444">
        <v>75.718680554140704</v>
      </c>
      <c r="IG99" s="444">
        <v>53.340898393345917</v>
      </c>
      <c r="IH99" s="444">
        <v>22.377782160794798</v>
      </c>
      <c r="II99" s="444">
        <v>100</v>
      </c>
      <c r="IJ99" s="444">
        <v>69.04395942207195</v>
      </c>
      <c r="IK99" s="444">
        <v>30.956040577928061</v>
      </c>
      <c r="IL99" s="444">
        <v>26.089763295419605</v>
      </c>
      <c r="IM99" s="444">
        <v>4.8662772825084533</v>
      </c>
      <c r="IN99" s="444">
        <v>100</v>
      </c>
      <c r="IO99" s="444">
        <v>13.462264017384772</v>
      </c>
      <c r="IP99" s="444">
        <v>82.475630040582061</v>
      </c>
      <c r="IQ99" s="444">
        <v>59.605985497009073</v>
      </c>
      <c r="IR99" s="445">
        <v>22.869644543572988</v>
      </c>
      <c r="IS99" s="443">
        <f>Daten_Polit!AQ99</f>
        <v>10</v>
      </c>
      <c r="IT99" s="227">
        <f>Daten_Polit!AR99</f>
        <v>33</v>
      </c>
      <c r="IU99" s="227">
        <f>Daten_Polit!AS99</f>
        <v>3.8</v>
      </c>
      <c r="IV99" s="227">
        <f>Daten_Polit!AT99</f>
        <v>4.5</v>
      </c>
      <c r="IW99" s="227">
        <f>Daten_Polit!AU99</f>
        <v>2.1</v>
      </c>
      <c r="IX99" s="444" t="s">
        <v>820</v>
      </c>
      <c r="IY99" s="444" t="s">
        <v>820</v>
      </c>
      <c r="IZ99" s="444" t="s">
        <v>820</v>
      </c>
      <c r="JA99" s="444" t="s">
        <v>820</v>
      </c>
      <c r="JB99" s="444" t="s">
        <v>820</v>
      </c>
      <c r="JC99" s="444" t="s">
        <v>820</v>
      </c>
      <c r="JD99" s="444" t="s">
        <v>820</v>
      </c>
      <c r="JE99" s="444" t="s">
        <v>820</v>
      </c>
      <c r="JF99" s="444" t="s">
        <v>820</v>
      </c>
      <c r="JG99" s="444" t="s">
        <v>820</v>
      </c>
      <c r="JH99" s="444" t="s">
        <v>820</v>
      </c>
      <c r="JI99" s="444" t="s">
        <v>820</v>
      </c>
      <c r="JJ99" s="444" t="s">
        <v>820</v>
      </c>
      <c r="JK99" s="444" t="s">
        <v>820</v>
      </c>
      <c r="JL99" s="444" t="s">
        <v>820</v>
      </c>
      <c r="JM99" s="444" t="s">
        <v>820</v>
      </c>
      <c r="JN99" s="444" t="s">
        <v>820</v>
      </c>
      <c r="JO99" s="444" t="s">
        <v>820</v>
      </c>
      <c r="JP99" s="444" t="s">
        <v>820</v>
      </c>
      <c r="JQ99" s="444" t="s">
        <v>820</v>
      </c>
      <c r="JR99" s="444" t="s">
        <v>820</v>
      </c>
      <c r="JS99" s="444" t="s">
        <v>820</v>
      </c>
      <c r="JT99" s="444" t="s">
        <v>820</v>
      </c>
      <c r="JU99" s="444" t="s">
        <v>820</v>
      </c>
      <c r="JV99" s="444" t="s">
        <v>820</v>
      </c>
      <c r="JW99" s="444" t="s">
        <v>820</v>
      </c>
      <c r="JX99" s="444" t="s">
        <v>820</v>
      </c>
      <c r="JY99" s="444" t="s">
        <v>820</v>
      </c>
      <c r="JZ99" s="444" t="s">
        <v>820</v>
      </c>
      <c r="KA99" s="445" t="s">
        <v>820</v>
      </c>
    </row>
    <row r="100" spans="4:287" ht="12.65" customHeight="1" x14ac:dyDescent="0.2">
      <c r="D100" s="276"/>
      <c r="E100" s="3" t="str">
        <f>Daten_Polit!E100</f>
        <v>05114</v>
      </c>
      <c r="F100" s="229" t="str">
        <f>Daten_Polit!F100</f>
        <v>Krefeld, Stadt</v>
      </c>
      <c r="G100" s="246"/>
      <c r="H100" s="531">
        <f>Daten_Polit!H100</f>
        <v>11</v>
      </c>
      <c r="I100" s="532">
        <f>Daten_Polit!I100</f>
        <v>31.2</v>
      </c>
      <c r="J100" s="532">
        <f>Daten_Polit!J100</f>
        <v>5.5</v>
      </c>
      <c r="K100" s="532">
        <f>Daten_Polit!K100</f>
        <v>6</v>
      </c>
      <c r="L100" s="532">
        <f>Daten_Polit!L100</f>
        <v>3.4</v>
      </c>
      <c r="M100" s="308">
        <v>0.87477768262960287</v>
      </c>
      <c r="N100" s="308">
        <v>2.6895623009377609</v>
      </c>
      <c r="O100" s="308">
        <v>0.603267861302344</v>
      </c>
      <c r="P100" s="308">
        <v>0.62714513089839652</v>
      </c>
      <c r="Q100" s="308">
        <v>0.49050351619830551</v>
      </c>
      <c r="R100" s="308">
        <v>4.6652458675538124</v>
      </c>
      <c r="S100" s="308">
        <v>3.1598828572641096</v>
      </c>
      <c r="T100" s="308">
        <v>7.2082520603792153</v>
      </c>
      <c r="U100" s="308">
        <v>6.8782642011655888</v>
      </c>
      <c r="V100" s="308">
        <v>9.4450519409508225</v>
      </c>
      <c r="W100" s="308">
        <v>46.888929318658093</v>
      </c>
      <c r="X100" s="308">
        <v>51.327086557418966</v>
      </c>
      <c r="Y100" s="308">
        <v>39.048775765257432</v>
      </c>
      <c r="Z100" s="308">
        <v>40.037533295665995</v>
      </c>
      <c r="AA100" s="308">
        <v>32.294968986907364</v>
      </c>
      <c r="AB100" s="308">
        <v>100</v>
      </c>
      <c r="AC100" s="308">
        <v>22.223901751121012</v>
      </c>
      <c r="AD100" s="308">
        <v>74.986122808004808</v>
      </c>
      <c r="AE100" s="308">
        <v>59.054205243738231</v>
      </c>
      <c r="AF100" s="308">
        <v>15.93191756426657</v>
      </c>
      <c r="AG100" s="308">
        <v>100</v>
      </c>
      <c r="AH100" s="308">
        <v>62.923407985972737</v>
      </c>
      <c r="AI100" s="308">
        <v>37.076592014027263</v>
      </c>
      <c r="AJ100" s="308">
        <v>32.23878217900694</v>
      </c>
      <c r="AK100" s="308">
        <v>4.8378098350203231</v>
      </c>
      <c r="AL100" s="308">
        <v>100</v>
      </c>
      <c r="AM100" s="308">
        <v>14.268431707353656</v>
      </c>
      <c r="AN100" s="308">
        <v>81.393250658761872</v>
      </c>
      <c r="AO100" s="308">
        <v>67.170287957801861</v>
      </c>
      <c r="AP100" s="337">
        <v>14.222962700960018</v>
      </c>
      <c r="AQ100" s="531">
        <f>Daten_Polit!M100</f>
        <v>10.7</v>
      </c>
      <c r="AR100" s="532">
        <f>Daten_Polit!N100</f>
        <v>30.5</v>
      </c>
      <c r="AS100" s="532">
        <f>Daten_Polit!O100</f>
        <v>5.2</v>
      </c>
      <c r="AT100" s="532">
        <f>Daten_Polit!P100</f>
        <v>5.7</v>
      </c>
      <c r="AU100" s="532">
        <f>Daten_Polit!Q100</f>
        <v>3.2</v>
      </c>
      <c r="AV100" s="308">
        <v>0.82932516183531146</v>
      </c>
      <c r="AW100" s="308">
        <v>2.4167904412710439</v>
      </c>
      <c r="AX100" s="308">
        <v>0.58608119889572674</v>
      </c>
      <c r="AY100" s="308">
        <v>0.61310683193710847</v>
      </c>
      <c r="AZ100" s="308">
        <v>0.46291136914438463</v>
      </c>
      <c r="BA100" s="308">
        <v>4.6673787708904309</v>
      </c>
      <c r="BB100" s="308">
        <v>3.2342223851312157</v>
      </c>
      <c r="BC100" s="308">
        <v>7.2630183535913675</v>
      </c>
      <c r="BD100" s="308">
        <v>6.9620524241905697</v>
      </c>
      <c r="BE100" s="308">
        <v>9.3107970275384346</v>
      </c>
      <c r="BF100" s="308">
        <v>47.369156174551172</v>
      </c>
      <c r="BG100" s="308">
        <v>52.70901270814533</v>
      </c>
      <c r="BH100" s="308">
        <v>39.698246670178037</v>
      </c>
      <c r="BI100" s="308">
        <v>40.986684506981966</v>
      </c>
      <c r="BJ100" s="308">
        <v>30.942953512239331</v>
      </c>
      <c r="BK100" s="308">
        <v>100</v>
      </c>
      <c r="BL100" s="308">
        <v>22.448241797311699</v>
      </c>
      <c r="BM100" s="308">
        <v>74.700475929085925</v>
      </c>
      <c r="BN100" s="308">
        <v>58.359739278321975</v>
      </c>
      <c r="BO100" s="308">
        <v>16.340736650763944</v>
      </c>
      <c r="BP100" s="308">
        <v>100</v>
      </c>
      <c r="BQ100" s="308">
        <v>64.219506193093252</v>
      </c>
      <c r="BR100" s="308">
        <v>35.780493806906726</v>
      </c>
      <c r="BS100" s="308">
        <v>31.14592732343532</v>
      </c>
      <c r="BT100" s="308">
        <v>4.6345664834714126</v>
      </c>
      <c r="BU100" s="308">
        <v>100</v>
      </c>
      <c r="BV100" s="308">
        <v>14.690080461812407</v>
      </c>
      <c r="BW100" s="308">
        <v>80.926790061318613</v>
      </c>
      <c r="BX100" s="308">
        <v>66.365113624844469</v>
      </c>
      <c r="BY100" s="312">
        <v>14.561676436474144</v>
      </c>
      <c r="BZ100" s="531">
        <f>Daten_Polit!R100</f>
        <v>10.4</v>
      </c>
      <c r="CA100" s="532">
        <f>Daten_Polit!S100</f>
        <v>29.5</v>
      </c>
      <c r="CB100" s="532">
        <f>Daten_Polit!T100</f>
        <v>5.0999999999999996</v>
      </c>
      <c r="CC100" s="532">
        <f>Daten_Polit!U100</f>
        <v>5.7</v>
      </c>
      <c r="CD100" s="532">
        <f>Daten_Polit!V100</f>
        <v>3.2</v>
      </c>
      <c r="CE100" s="309">
        <v>0.79175518653073385</v>
      </c>
      <c r="CF100" s="309">
        <v>2.3138953033551499</v>
      </c>
      <c r="CG100" s="309">
        <v>0.54888353816876267</v>
      </c>
      <c r="CH100" s="309">
        <v>0.57443005204290454</v>
      </c>
      <c r="CI100" s="309">
        <v>0.43822774185120572</v>
      </c>
      <c r="CJ100" s="309">
        <v>4.7706595012492343</v>
      </c>
      <c r="CK100" s="309">
        <v>3.4705862072928118</v>
      </c>
      <c r="CL100" s="309">
        <v>7.3082730356687646</v>
      </c>
      <c r="CM100" s="309">
        <v>7.0488274611985311</v>
      </c>
      <c r="CN100" s="309">
        <v>8.9769746429617605</v>
      </c>
      <c r="CO100" s="309">
        <v>47.320093237580267</v>
      </c>
      <c r="CP100" s="309">
        <v>54.897577444226719</v>
      </c>
      <c r="CQ100" s="309">
        <v>39.852470915974344</v>
      </c>
      <c r="CR100" s="309">
        <v>41.320287848174701</v>
      </c>
      <c r="CS100" s="309">
        <v>30.511412886450767</v>
      </c>
      <c r="CT100" s="309">
        <v>100</v>
      </c>
      <c r="CU100" s="309">
        <v>22.392568087179146</v>
      </c>
      <c r="CV100" s="309">
        <v>74.713249455630702</v>
      </c>
      <c r="CW100" s="309">
        <v>57.967181971905809</v>
      </c>
      <c r="CX100" s="309">
        <v>16.74606748372489</v>
      </c>
      <c r="CY100" s="309">
        <v>100</v>
      </c>
      <c r="CZ100" s="309">
        <v>63.116837584363218</v>
      </c>
      <c r="DA100" s="309">
        <v>36.883162415636775</v>
      </c>
      <c r="DB100" s="309">
        <v>31.948461740730998</v>
      </c>
      <c r="DC100" s="309">
        <v>4.934700674905776</v>
      </c>
      <c r="DD100" s="309">
        <v>100</v>
      </c>
      <c r="DE100" s="309">
        <v>15.12820214427815</v>
      </c>
      <c r="DF100" s="309">
        <v>80.473251048093843</v>
      </c>
      <c r="DG100" s="309">
        <v>65.379446680870117</v>
      </c>
      <c r="DH100" s="313">
        <v>15.093804367223731</v>
      </c>
      <c r="DI100" s="565">
        <f>Daten_Polit!W100</f>
        <v>10.199999999999999</v>
      </c>
      <c r="DJ100" s="532">
        <f>Daten_Polit!X100</f>
        <v>29.9</v>
      </c>
      <c r="DK100" s="532">
        <f>Daten_Polit!Y100</f>
        <v>4.5999999999999996</v>
      </c>
      <c r="DL100" s="532">
        <f>Daten_Polit!Z100</f>
        <v>5.0999999999999996</v>
      </c>
      <c r="DM100" s="532">
        <f>Daten_Polit!AA100</f>
        <v>3.1</v>
      </c>
      <c r="DN100" s="309">
        <v>0.80412506514664661</v>
      </c>
      <c r="DO100" s="309">
        <v>2.5081274864803613</v>
      </c>
      <c r="DP100" s="309">
        <v>0.52236259345807312</v>
      </c>
      <c r="DQ100" s="309">
        <v>0.5423316007201594</v>
      </c>
      <c r="DR100" s="309">
        <v>0.43958627565767172</v>
      </c>
      <c r="DS100" s="309">
        <v>4.9847523620225047</v>
      </c>
      <c r="DT100" s="309">
        <v>3.6607807460094137</v>
      </c>
      <c r="DU100" s="309">
        <v>7.5300123638973</v>
      </c>
      <c r="DV100" s="309">
        <v>7.1828881001306994</v>
      </c>
      <c r="DW100" s="309">
        <v>9.5602294455061703</v>
      </c>
      <c r="DX100" s="309">
        <v>47.688046607452016</v>
      </c>
      <c r="DY100" s="309">
        <v>51.537235253927868</v>
      </c>
      <c r="DZ100" s="309">
        <v>40.269437104652894</v>
      </c>
      <c r="EA100" s="309">
        <v>42.066489923281395</v>
      </c>
      <c r="EB100" s="309">
        <v>29.824082912861304</v>
      </c>
      <c r="EC100" s="309">
        <v>100</v>
      </c>
      <c r="ED100" s="309">
        <v>22.575325526608676</v>
      </c>
      <c r="EE100" s="309">
        <v>74.577621628123836</v>
      </c>
      <c r="EF100" s="309">
        <v>57.442286580021964</v>
      </c>
      <c r="EG100" s="309">
        <v>17.135335048101883</v>
      </c>
      <c r="EH100" s="309">
        <v>100</v>
      </c>
      <c r="EI100" s="309">
        <v>66.40052142740754</v>
      </c>
      <c r="EJ100" s="309">
        <v>33.599478572592474</v>
      </c>
      <c r="EK100" s="309">
        <v>28.548150562163926</v>
      </c>
      <c r="EL100" s="309">
        <v>5.0513280104285494</v>
      </c>
      <c r="EM100" s="309">
        <v>100</v>
      </c>
      <c r="EN100" s="309">
        <v>15.314817780590745</v>
      </c>
      <c r="EO100" s="309">
        <v>80.405816983711759</v>
      </c>
      <c r="EP100" s="309">
        <v>64.778591683823819</v>
      </c>
      <c r="EQ100" s="367">
        <v>15.627225299887936</v>
      </c>
      <c r="ER100" s="531">
        <f>Daten_Polit!AB100</f>
        <v>10.1</v>
      </c>
      <c r="ES100" s="532">
        <f>Daten_Polit!AC100</f>
        <v>30.1</v>
      </c>
      <c r="ET100" s="532">
        <f>Daten_Polit!AD100</f>
        <v>4.4000000000000004</v>
      </c>
      <c r="EU100" s="532">
        <f>Daten_Polit!AE100</f>
        <v>4.9000000000000004</v>
      </c>
      <c r="EV100" s="532">
        <f>Daten_Polit!AF100</f>
        <v>2.8</v>
      </c>
      <c r="EW100" s="309">
        <v>0.79993607793636923</v>
      </c>
      <c r="EX100" s="309">
        <v>2.6404759711125476</v>
      </c>
      <c r="EY100" s="309">
        <v>0.49086113940124815</v>
      </c>
      <c r="EZ100" s="309">
        <v>0.50617688822953943</v>
      </c>
      <c r="FA100" s="309">
        <v>0.42975970725279239</v>
      </c>
      <c r="FB100" s="309">
        <v>4.7744489183102568</v>
      </c>
      <c r="FC100" s="309">
        <v>3.5216985344862581</v>
      </c>
      <c r="FD100" s="309">
        <v>7.3422785232102061</v>
      </c>
      <c r="FE100" s="309">
        <v>6.9941857624467971</v>
      </c>
      <c r="FF100" s="309">
        <v>9.3599546870574901</v>
      </c>
      <c r="FG100" s="309">
        <v>44.593701677781098</v>
      </c>
      <c r="FH100" s="309">
        <v>47.767337898111521</v>
      </c>
      <c r="FI100" s="309">
        <v>38.048241038266816</v>
      </c>
      <c r="FJ100" s="309">
        <v>39.678775729721217</v>
      </c>
      <c r="FK100" s="309">
        <v>28.547008547008545</v>
      </c>
      <c r="FL100" s="309">
        <v>100</v>
      </c>
      <c r="FM100" s="309">
        <v>22.646936693930478</v>
      </c>
      <c r="FN100" s="309">
        <v>74.475251547076823</v>
      </c>
      <c r="FO100" s="309">
        <v>57.143685634828245</v>
      </c>
      <c r="FP100" s="309">
        <v>17.331565912248578</v>
      </c>
      <c r="FQ100" s="309">
        <v>100</v>
      </c>
      <c r="FR100" s="309">
        <v>68.212946355780204</v>
      </c>
      <c r="FS100" s="309">
        <v>31.787053644219792</v>
      </c>
      <c r="FT100" s="309">
        <v>27.205282895809557</v>
      </c>
      <c r="FU100" s="309">
        <v>4.5817707484102392</v>
      </c>
      <c r="FV100" s="309">
        <v>100</v>
      </c>
      <c r="FW100" s="309">
        <v>15.354549472661505</v>
      </c>
      <c r="FX100" s="309">
        <v>80.369549954467345</v>
      </c>
      <c r="FY100" s="309">
        <v>64.261656090651783</v>
      </c>
      <c r="FZ100" s="313">
        <v>16.107893863815555</v>
      </c>
      <c r="GA100" s="570">
        <f>Daten_Polit!AG100</f>
        <v>11.1</v>
      </c>
      <c r="GB100" s="571">
        <f>Daten_Polit!AH100</f>
        <v>32.9</v>
      </c>
      <c r="GC100" s="571">
        <f>Daten_Polit!AI100</f>
        <v>4.9000000000000004</v>
      </c>
      <c r="GD100" s="571">
        <f>Daten_Polit!AJ100</f>
        <v>5.4</v>
      </c>
      <c r="GE100" s="571">
        <f>Daten_Polit!AK100</f>
        <v>3.4</v>
      </c>
      <c r="GF100" s="444">
        <v>0.82655957680149661</v>
      </c>
      <c r="GG100" s="444">
        <v>2.6992824320435904</v>
      </c>
      <c r="GH100" s="444">
        <v>0.50682284259195431</v>
      </c>
      <c r="GI100" s="444">
        <v>0.51870009085229707</v>
      </c>
      <c r="GJ100" s="444">
        <v>0.46110256217616735</v>
      </c>
      <c r="GK100" s="444">
        <v>3.9982632427738496</v>
      </c>
      <c r="GL100" s="444">
        <v>2.9234467455621411</v>
      </c>
      <c r="GM100" s="444">
        <v>6.1896863691194675</v>
      </c>
      <c r="GN100" s="444">
        <v>5.9708509637987772</v>
      </c>
      <c r="GO100" s="444">
        <v>7.3548694719278744</v>
      </c>
      <c r="GP100" s="444">
        <v>43.90429401193483</v>
      </c>
      <c r="GQ100" s="444">
        <v>47.427315599102066</v>
      </c>
      <c r="GR100" s="444">
        <v>36.760170908414835</v>
      </c>
      <c r="GS100" s="444">
        <v>38.677244000529114</v>
      </c>
      <c r="GT100" s="444">
        <v>26.644123134331778</v>
      </c>
      <c r="GU100" s="444">
        <v>100</v>
      </c>
      <c r="GV100" s="444">
        <v>23.126116228139004</v>
      </c>
      <c r="GW100" s="444">
        <v>73.893589428820917</v>
      </c>
      <c r="GX100" s="444">
        <v>56.330157338478124</v>
      </c>
      <c r="GY100" s="444">
        <v>17.563432090342786</v>
      </c>
      <c r="GZ100" s="444">
        <v>100</v>
      </c>
      <c r="HA100" s="444">
        <v>67.076425962348978</v>
      </c>
      <c r="HB100" s="444">
        <v>32.923574037651022</v>
      </c>
      <c r="HC100" s="444">
        <v>27.592020230401793</v>
      </c>
      <c r="HD100" s="444">
        <v>5.3315538072492279</v>
      </c>
      <c r="HE100" s="444">
        <v>100</v>
      </c>
      <c r="HF100" s="444">
        <v>15.60771530140364</v>
      </c>
      <c r="HG100" s="444">
        <v>79.961522167146768</v>
      </c>
      <c r="HH100" s="444">
        <v>63.47257078531954</v>
      </c>
      <c r="HI100" s="445">
        <v>16.488951381827238</v>
      </c>
      <c r="HJ100" s="570">
        <f>Daten_Polit!AL100</f>
        <v>10.8</v>
      </c>
      <c r="HK100" s="571">
        <f>Daten_Polit!AM100</f>
        <v>31.8</v>
      </c>
      <c r="HL100" s="571">
        <f>Daten_Polit!AN100</f>
        <v>4.7</v>
      </c>
      <c r="HM100" s="571">
        <f>Daten_Polit!AO100</f>
        <v>5.2</v>
      </c>
      <c r="HN100" s="571">
        <f>Daten_Polit!AP100</f>
        <v>3.1</v>
      </c>
      <c r="HO100" s="444">
        <v>0.69480611713460538</v>
      </c>
      <c r="HP100" s="444">
        <v>2.2598810231627549</v>
      </c>
      <c r="HQ100" s="444">
        <v>0.41473923952978803</v>
      </c>
      <c r="HR100" s="444">
        <v>0.43496876423606307</v>
      </c>
      <c r="HS100" s="444">
        <v>0.34021570676852086</v>
      </c>
      <c r="HT100" s="444">
        <v>4.4082965096072799</v>
      </c>
      <c r="HU100" s="444">
        <v>3.2826378799860354</v>
      </c>
      <c r="HV100" s="444">
        <v>6.7466152347852155</v>
      </c>
      <c r="HW100" s="444">
        <v>6.2805208898534994</v>
      </c>
      <c r="HX100" s="444">
        <v>9.2808850645354983</v>
      </c>
      <c r="HY100" s="444">
        <v>52.265289842783545</v>
      </c>
      <c r="HZ100" s="444">
        <v>56.048637861419017</v>
      </c>
      <c r="IA100" s="444">
        <v>44.350749023644312</v>
      </c>
      <c r="IB100" s="444">
        <v>46.094091149363187</v>
      </c>
      <c r="IC100" s="444">
        <v>34.816490698838614</v>
      </c>
      <c r="ID100" s="444">
        <v>100</v>
      </c>
      <c r="IE100" s="444">
        <v>23.27730805545535</v>
      </c>
      <c r="IF100" s="444">
        <v>73.785829290921299</v>
      </c>
      <c r="IG100" s="444">
        <v>55.905148893825462</v>
      </c>
      <c r="IH100" s="444">
        <v>17.88068039709583</v>
      </c>
      <c r="II100" s="444">
        <v>100</v>
      </c>
      <c r="IJ100" s="444">
        <v>68.058143868803583</v>
      </c>
      <c r="IK100" s="444">
        <v>31.941856131196417</v>
      </c>
      <c r="IL100" s="444">
        <v>27.111442415206856</v>
      </c>
      <c r="IM100" s="444">
        <v>4.8304137159895646</v>
      </c>
      <c r="IN100" s="444">
        <v>100</v>
      </c>
      <c r="IO100" s="444">
        <v>16.136673056516226</v>
      </c>
      <c r="IP100" s="444">
        <v>79.600981410601818</v>
      </c>
      <c r="IQ100" s="444">
        <v>62.606384474865827</v>
      </c>
      <c r="IR100" s="445">
        <v>16.994596935735984</v>
      </c>
      <c r="IS100" s="443">
        <f>Daten_Polit!AQ100</f>
        <v>10.1</v>
      </c>
      <c r="IT100" s="227">
        <f>Daten_Polit!AR100</f>
        <v>30.2</v>
      </c>
      <c r="IU100" s="227">
        <f>Daten_Polit!AS100</f>
        <v>4.0999999999999996</v>
      </c>
      <c r="IV100" s="227">
        <f>Daten_Polit!AT100</f>
        <v>4.5999999999999996</v>
      </c>
      <c r="IW100" s="227">
        <f>Daten_Polit!AU100</f>
        <v>2.6</v>
      </c>
      <c r="IX100" s="444" t="s">
        <v>820</v>
      </c>
      <c r="IY100" s="444" t="s">
        <v>820</v>
      </c>
      <c r="IZ100" s="444" t="s">
        <v>820</v>
      </c>
      <c r="JA100" s="444" t="s">
        <v>820</v>
      </c>
      <c r="JB100" s="444" t="s">
        <v>820</v>
      </c>
      <c r="JC100" s="444" t="s">
        <v>820</v>
      </c>
      <c r="JD100" s="444" t="s">
        <v>820</v>
      </c>
      <c r="JE100" s="444" t="s">
        <v>820</v>
      </c>
      <c r="JF100" s="444" t="s">
        <v>820</v>
      </c>
      <c r="JG100" s="444" t="s">
        <v>820</v>
      </c>
      <c r="JH100" s="444" t="s">
        <v>820</v>
      </c>
      <c r="JI100" s="444" t="s">
        <v>820</v>
      </c>
      <c r="JJ100" s="444" t="s">
        <v>820</v>
      </c>
      <c r="JK100" s="444" t="s">
        <v>820</v>
      </c>
      <c r="JL100" s="444" t="s">
        <v>820</v>
      </c>
      <c r="JM100" s="444" t="s">
        <v>820</v>
      </c>
      <c r="JN100" s="444" t="s">
        <v>820</v>
      </c>
      <c r="JO100" s="444" t="s">
        <v>820</v>
      </c>
      <c r="JP100" s="444" t="s">
        <v>820</v>
      </c>
      <c r="JQ100" s="444" t="s">
        <v>820</v>
      </c>
      <c r="JR100" s="444" t="s">
        <v>820</v>
      </c>
      <c r="JS100" s="444" t="s">
        <v>820</v>
      </c>
      <c r="JT100" s="444" t="s">
        <v>820</v>
      </c>
      <c r="JU100" s="444" t="s">
        <v>820</v>
      </c>
      <c r="JV100" s="444" t="s">
        <v>820</v>
      </c>
      <c r="JW100" s="444" t="s">
        <v>820</v>
      </c>
      <c r="JX100" s="444" t="s">
        <v>820</v>
      </c>
      <c r="JY100" s="444" t="s">
        <v>820</v>
      </c>
      <c r="JZ100" s="444" t="s">
        <v>820</v>
      </c>
      <c r="KA100" s="445" t="s">
        <v>820</v>
      </c>
    </row>
    <row r="101" spans="4:287" ht="12.65" customHeight="1" x14ac:dyDescent="0.2">
      <c r="D101" s="276"/>
      <c r="E101" s="3" t="str">
        <f>Daten_Polit!E101</f>
        <v>05116</v>
      </c>
      <c r="F101" s="229" t="str">
        <f>Daten_Polit!F101</f>
        <v>Mönchengladbach, Stadt</v>
      </c>
      <c r="G101" s="246"/>
      <c r="H101" s="531">
        <f>Daten_Polit!H101</f>
        <v>10.8</v>
      </c>
      <c r="I101" s="532">
        <f>Daten_Polit!I101</f>
        <v>30.3</v>
      </c>
      <c r="J101" s="532">
        <f>Daten_Polit!J101</f>
        <v>5.4</v>
      </c>
      <c r="K101" s="532">
        <f>Daten_Polit!K101</f>
        <v>5.9</v>
      </c>
      <c r="L101" s="532">
        <f>Daten_Polit!L101</f>
        <v>3</v>
      </c>
      <c r="M101" s="308">
        <v>0.93651506601097179</v>
      </c>
      <c r="N101" s="308">
        <v>2.9884745834493374</v>
      </c>
      <c r="O101" s="308">
        <v>0.62206891054142677</v>
      </c>
      <c r="P101" s="308">
        <v>0.64141177897078538</v>
      </c>
      <c r="Q101" s="308">
        <v>0.5110796626499543</v>
      </c>
      <c r="R101" s="308">
        <v>5.1343383856226819</v>
      </c>
      <c r="S101" s="308">
        <v>3.6046522543157127</v>
      </c>
      <c r="T101" s="308">
        <v>7.6901526824485229</v>
      </c>
      <c r="U101" s="308">
        <v>7.4873471659390418</v>
      </c>
      <c r="V101" s="308">
        <v>9.4166419899324509</v>
      </c>
      <c r="W101" s="308">
        <v>38.753783590193258</v>
      </c>
      <c r="X101" s="308">
        <v>42.18873983625955</v>
      </c>
      <c r="Y101" s="308">
        <v>32.946074915010655</v>
      </c>
      <c r="Z101" s="308">
        <v>33.906514050766738</v>
      </c>
      <c r="AA101" s="308">
        <v>24.751003419059003</v>
      </c>
      <c r="AB101" s="308">
        <v>100</v>
      </c>
      <c r="AC101" s="308">
        <v>22.133209953560769</v>
      </c>
      <c r="AD101" s="308">
        <v>75.01901711409252</v>
      </c>
      <c r="AE101" s="308">
        <v>60.826157620091017</v>
      </c>
      <c r="AF101" s="308">
        <v>14.192859494001514</v>
      </c>
      <c r="AG101" s="308">
        <v>100</v>
      </c>
      <c r="AH101" s="308">
        <v>62.838075166842287</v>
      </c>
      <c r="AI101" s="308">
        <v>37.16192483315772</v>
      </c>
      <c r="AJ101" s="308">
        <v>33.347383210396913</v>
      </c>
      <c r="AK101" s="308">
        <v>3.8145416227608018</v>
      </c>
      <c r="AL101" s="308">
        <v>100</v>
      </c>
      <c r="AM101" s="308">
        <v>14.455024838103533</v>
      </c>
      <c r="AN101" s="308">
        <v>81.10521425252287</v>
      </c>
      <c r="AO101" s="308">
        <v>69.068215755854183</v>
      </c>
      <c r="AP101" s="337">
        <v>12.036998496668678</v>
      </c>
      <c r="AQ101" s="531">
        <f>Daten_Polit!M101</f>
        <v>10.5</v>
      </c>
      <c r="AR101" s="532">
        <f>Daten_Polit!N101</f>
        <v>29.8</v>
      </c>
      <c r="AS101" s="532">
        <f>Daten_Polit!O101</f>
        <v>5.0999999999999996</v>
      </c>
      <c r="AT101" s="532">
        <f>Daten_Polit!P101</f>
        <v>5.6</v>
      </c>
      <c r="AU101" s="532">
        <f>Daten_Polit!Q101</f>
        <v>3.1</v>
      </c>
      <c r="AV101" s="308">
        <v>0.89299702334325548</v>
      </c>
      <c r="AW101" s="308">
        <v>2.7877425096061796</v>
      </c>
      <c r="AX101" s="308">
        <v>0.6042937680324868</v>
      </c>
      <c r="AY101" s="308">
        <v>0.62465311871691309</v>
      </c>
      <c r="AZ101" s="308">
        <v>0.49420089355019775</v>
      </c>
      <c r="BA101" s="308">
        <v>4.9114246934381729</v>
      </c>
      <c r="BB101" s="308">
        <v>3.3362880259509891</v>
      </c>
      <c r="BC101" s="308">
        <v>7.6490275015763691</v>
      </c>
      <c r="BD101" s="308">
        <v>7.4074074074074066</v>
      </c>
      <c r="BE101" s="308">
        <v>9.5798807966274158</v>
      </c>
      <c r="BF101" s="308">
        <v>40.498909890162352</v>
      </c>
      <c r="BG101" s="308">
        <v>44.417292694801105</v>
      </c>
      <c r="BH101" s="308">
        <v>34.71470391024927</v>
      </c>
      <c r="BI101" s="308">
        <v>35.643071706318963</v>
      </c>
      <c r="BJ101" s="308">
        <v>27.396862289370858</v>
      </c>
      <c r="BK101" s="308">
        <v>100</v>
      </c>
      <c r="BL101" s="308">
        <v>21.949087305257372</v>
      </c>
      <c r="BM101" s="308">
        <v>75.042957492076965</v>
      </c>
      <c r="BN101" s="308">
        <v>60.258709391401041</v>
      </c>
      <c r="BO101" s="308">
        <v>14.784248100675926</v>
      </c>
      <c r="BP101" s="308">
        <v>100</v>
      </c>
      <c r="BQ101" s="308">
        <v>63.572717430530489</v>
      </c>
      <c r="BR101" s="308">
        <v>36.427282569469504</v>
      </c>
      <c r="BS101" s="308">
        <v>32.385420425839044</v>
      </c>
      <c r="BT101" s="308">
        <v>4.0418621436304587</v>
      </c>
      <c r="BU101" s="308">
        <v>100</v>
      </c>
      <c r="BV101" s="308">
        <v>14.502373551091093</v>
      </c>
      <c r="BW101" s="308">
        <v>80.872618056079745</v>
      </c>
      <c r="BX101" s="308">
        <v>68.251031956899283</v>
      </c>
      <c r="BY101" s="312">
        <v>12.621586099180465</v>
      </c>
      <c r="BZ101" s="531">
        <f>Daten_Polit!R101</f>
        <v>10.199999999999999</v>
      </c>
      <c r="CA101" s="532">
        <f>Daten_Polit!S101</f>
        <v>29.7</v>
      </c>
      <c r="CB101" s="532">
        <f>Daten_Polit!T101</f>
        <v>4.9000000000000004</v>
      </c>
      <c r="CC101" s="532">
        <f>Daten_Polit!U101</f>
        <v>5.3</v>
      </c>
      <c r="CD101" s="532">
        <f>Daten_Polit!V101</f>
        <v>3.1</v>
      </c>
      <c r="CE101" s="309">
        <v>0.85368328730583287</v>
      </c>
      <c r="CF101" s="309">
        <v>2.5588487517044705</v>
      </c>
      <c r="CG101" s="309">
        <v>0.57826059214893555</v>
      </c>
      <c r="CH101" s="309">
        <v>0.59649064446916933</v>
      </c>
      <c r="CI101" s="309">
        <v>0.48291892862941033</v>
      </c>
      <c r="CJ101" s="309">
        <v>5.051356968583379</v>
      </c>
      <c r="CK101" s="309">
        <v>3.4787858394117381</v>
      </c>
      <c r="CL101" s="309">
        <v>7.9059680777238572</v>
      </c>
      <c r="CM101" s="309">
        <v>7.7143761623996498</v>
      </c>
      <c r="CN101" s="309">
        <v>9.2702169625246551</v>
      </c>
      <c r="CO101" s="309">
        <v>40.899219626279873</v>
      </c>
      <c r="CP101" s="309">
        <v>45.748893321009305</v>
      </c>
      <c r="CQ101" s="309">
        <v>35.564759685910431</v>
      </c>
      <c r="CR101" s="309">
        <v>36.908486315251757</v>
      </c>
      <c r="CS101" s="309">
        <v>25.975849480488627</v>
      </c>
      <c r="CT101" s="309">
        <v>100</v>
      </c>
      <c r="CU101" s="309">
        <v>22.214289860678431</v>
      </c>
      <c r="CV101" s="309">
        <v>74.841684654821009</v>
      </c>
      <c r="CW101" s="309">
        <v>59.796153471301636</v>
      </c>
      <c r="CX101" s="309">
        <v>15.045531183519358</v>
      </c>
      <c r="CY101" s="309">
        <v>100</v>
      </c>
      <c r="CZ101" s="309">
        <v>64.335402797516636</v>
      </c>
      <c r="DA101" s="309">
        <v>35.664597202483357</v>
      </c>
      <c r="DB101" s="309">
        <v>31.363602363677163</v>
      </c>
      <c r="DC101" s="309">
        <v>4.3009948388061936</v>
      </c>
      <c r="DD101" s="309">
        <v>100</v>
      </c>
      <c r="DE101" s="309">
        <v>15.213014900653043</v>
      </c>
      <c r="DF101" s="309">
        <v>80.310720067925033</v>
      </c>
      <c r="DG101" s="309">
        <v>67.41958235913485</v>
      </c>
      <c r="DH101" s="313">
        <v>12.891137708790174</v>
      </c>
      <c r="DI101" s="565">
        <f>Daten_Polit!W101</f>
        <v>9.8000000000000007</v>
      </c>
      <c r="DJ101" s="532">
        <f>Daten_Polit!X101</f>
        <v>29.1</v>
      </c>
      <c r="DK101" s="532">
        <f>Daten_Polit!Y101</f>
        <v>4.4000000000000004</v>
      </c>
      <c r="DL101" s="532">
        <f>Daten_Polit!Z101</f>
        <v>4.8</v>
      </c>
      <c r="DM101" s="532">
        <f>Daten_Polit!AA101</f>
        <v>2.8</v>
      </c>
      <c r="DN101" s="309">
        <v>0.88144188742722807</v>
      </c>
      <c r="DO101" s="309">
        <v>2.7828881004810522</v>
      </c>
      <c r="DP101" s="309">
        <v>0.55086338962864745</v>
      </c>
      <c r="DQ101" s="309">
        <v>0.56259880567097165</v>
      </c>
      <c r="DR101" s="309">
        <v>0.49235794827377083</v>
      </c>
      <c r="DS101" s="309">
        <v>5.102239059692069</v>
      </c>
      <c r="DT101" s="309">
        <v>3.7044857788142114</v>
      </c>
      <c r="DU101" s="309">
        <v>7.8283643669500957</v>
      </c>
      <c r="DV101" s="309">
        <v>7.5799593270475141</v>
      </c>
      <c r="DW101" s="309">
        <v>9.5399858457183289</v>
      </c>
      <c r="DX101" s="309">
        <v>42.108207120377763</v>
      </c>
      <c r="DY101" s="309">
        <v>44.727171233195499</v>
      </c>
      <c r="DZ101" s="309">
        <v>37.02831043607523</v>
      </c>
      <c r="EA101" s="309">
        <v>38.302161263508729</v>
      </c>
      <c r="EB101" s="309">
        <v>28.338531329737933</v>
      </c>
      <c r="EC101" s="309">
        <v>100</v>
      </c>
      <c r="ED101" s="309">
        <v>22.620962588259179</v>
      </c>
      <c r="EE101" s="309">
        <v>74.56605519578244</v>
      </c>
      <c r="EF101" s="309">
        <v>59.206306508520456</v>
      </c>
      <c r="EG101" s="309">
        <v>15.359748687261982</v>
      </c>
      <c r="EH101" s="309">
        <v>100</v>
      </c>
      <c r="EI101" s="309">
        <v>66.728583104242517</v>
      </c>
      <c r="EJ101" s="309">
        <v>33.271416895757483</v>
      </c>
      <c r="EK101" s="309">
        <v>29.014042648042203</v>
      </c>
      <c r="EL101" s="309">
        <v>4.2573742477152834</v>
      </c>
      <c r="EM101" s="309">
        <v>100</v>
      </c>
      <c r="EN101" s="309">
        <v>15.852890184223609</v>
      </c>
      <c r="EO101" s="309">
        <v>79.924297239092525</v>
      </c>
      <c r="EP101" s="309">
        <v>66.571030853302176</v>
      </c>
      <c r="EQ101" s="367">
        <v>13.353266385790366</v>
      </c>
      <c r="ER101" s="531">
        <f>Daten_Polit!AB101</f>
        <v>9</v>
      </c>
      <c r="ES101" s="532">
        <f>Daten_Polit!AC101</f>
        <v>26.2</v>
      </c>
      <c r="ET101" s="532">
        <f>Daten_Polit!AD101</f>
        <v>4.0999999999999996</v>
      </c>
      <c r="EU101" s="532">
        <f>Daten_Polit!AE101</f>
        <v>4.4000000000000004</v>
      </c>
      <c r="EV101" s="532">
        <f>Daten_Polit!AF101</f>
        <v>2.8</v>
      </c>
      <c r="EW101" s="309">
        <v>0.85298189675064495</v>
      </c>
      <c r="EX101" s="309">
        <v>2.8001982143041104</v>
      </c>
      <c r="EY101" s="309">
        <v>0.50502979388751834</v>
      </c>
      <c r="EZ101" s="309">
        <v>0.51285979087438438</v>
      </c>
      <c r="FA101" s="309">
        <v>0.46792538516227761</v>
      </c>
      <c r="FB101" s="309">
        <v>5.768277120622038</v>
      </c>
      <c r="FC101" s="309">
        <v>4.4236208267490484</v>
      </c>
      <c r="FD101" s="309">
        <v>8.3434518647007803</v>
      </c>
      <c r="FE101" s="309">
        <v>7.9681809040733995</v>
      </c>
      <c r="FF101" s="309">
        <v>10.698261357263641</v>
      </c>
      <c r="FG101" s="309">
        <v>37.651730607319664</v>
      </c>
      <c r="FH101" s="309">
        <v>39.865184841858955</v>
      </c>
      <c r="FI101" s="309">
        <v>33.396003333784563</v>
      </c>
      <c r="FJ101" s="309">
        <v>34.78104487006474</v>
      </c>
      <c r="FK101" s="309">
        <v>24.729216486142931</v>
      </c>
      <c r="FL101" s="309">
        <v>100</v>
      </c>
      <c r="FM101" s="309">
        <v>22.480289398041606</v>
      </c>
      <c r="FN101" s="309">
        <v>74.640660223173086</v>
      </c>
      <c r="FO101" s="309">
        <v>58.955008895727836</v>
      </c>
      <c r="FP101" s="309">
        <v>15.685651327445239</v>
      </c>
      <c r="FQ101" s="309">
        <v>100</v>
      </c>
      <c r="FR101" s="309">
        <v>66.177045081646995</v>
      </c>
      <c r="FS101" s="309">
        <v>33.822954918352998</v>
      </c>
      <c r="FT101" s="309">
        <v>29.252285334791782</v>
      </c>
      <c r="FU101" s="309">
        <v>4.5706695835612159</v>
      </c>
      <c r="FV101" s="309">
        <v>100</v>
      </c>
      <c r="FW101" s="309">
        <v>16.093978037458623</v>
      </c>
      <c r="FX101" s="309">
        <v>79.662351806681414</v>
      </c>
      <c r="FY101" s="309">
        <v>65.780873577963945</v>
      </c>
      <c r="FZ101" s="313">
        <v>13.881478228717478</v>
      </c>
      <c r="GA101" s="570">
        <f>Daten_Polit!AG101</f>
        <v>10</v>
      </c>
      <c r="GB101" s="571">
        <f>Daten_Polit!AH101</f>
        <v>29.7</v>
      </c>
      <c r="GC101" s="571">
        <f>Daten_Polit!AI101</f>
        <v>4.5</v>
      </c>
      <c r="GD101" s="571">
        <f>Daten_Polit!AJ101</f>
        <v>4.8</v>
      </c>
      <c r="GE101" s="571">
        <f>Daten_Polit!AK101</f>
        <v>3</v>
      </c>
      <c r="GF101" s="444">
        <v>0.88766412426427055</v>
      </c>
      <c r="GG101" s="444">
        <v>2.8920599059277365</v>
      </c>
      <c r="GH101" s="444">
        <v>0.52367962976911808</v>
      </c>
      <c r="GI101" s="444">
        <v>0.53915352102631542</v>
      </c>
      <c r="GJ101" s="444">
        <v>0.45306602887962377</v>
      </c>
      <c r="GK101" s="444">
        <v>4.7205385994256694</v>
      </c>
      <c r="GL101" s="444">
        <v>3.58622545063223</v>
      </c>
      <c r="GM101" s="444">
        <v>7.0047566511727837</v>
      </c>
      <c r="GN101" s="444">
        <v>6.6790352504637651</v>
      </c>
      <c r="GO101" s="444">
        <v>8.9706069474483279</v>
      </c>
      <c r="GP101" s="444">
        <v>37.560323618470768</v>
      </c>
      <c r="GQ101" s="444">
        <v>39.801400111513516</v>
      </c>
      <c r="GR101" s="444">
        <v>33.047508690613661</v>
      </c>
      <c r="GS101" s="444">
        <v>34.367214748380668</v>
      </c>
      <c r="GT101" s="444">
        <v>25.028384004033054</v>
      </c>
      <c r="GU101" s="444">
        <v>100</v>
      </c>
      <c r="GV101" s="444">
        <v>23.046030177224988</v>
      </c>
      <c r="GW101" s="444">
        <v>73.947159207332234</v>
      </c>
      <c r="GX101" s="444">
        <v>58.056551551469624</v>
      </c>
      <c r="GY101" s="444">
        <v>15.890607655862624</v>
      </c>
      <c r="GZ101" s="444">
        <v>100</v>
      </c>
      <c r="HA101" s="444">
        <v>66.883910386965368</v>
      </c>
      <c r="HB101" s="444">
        <v>33.116089613034625</v>
      </c>
      <c r="HC101" s="444">
        <v>28.255261371350986</v>
      </c>
      <c r="HD101" s="444">
        <v>4.860828241683639</v>
      </c>
      <c r="HE101" s="444">
        <v>100</v>
      </c>
      <c r="HF101" s="444">
        <v>16.34619199269148</v>
      </c>
      <c r="HG101" s="444">
        <v>79.23211748385225</v>
      </c>
      <c r="HH101" s="444">
        <v>64.990453109038356</v>
      </c>
      <c r="HI101" s="445">
        <v>14.24166437481389</v>
      </c>
      <c r="HJ101" s="570">
        <f>Daten_Polit!AL101</f>
        <v>10.3</v>
      </c>
      <c r="HK101" s="571">
        <f>Daten_Polit!AM101</f>
        <v>30.4</v>
      </c>
      <c r="HL101" s="571">
        <f>Daten_Polit!AN101</f>
        <v>4.5</v>
      </c>
      <c r="HM101" s="571">
        <f>Daten_Polit!AO101</f>
        <v>4.9000000000000004</v>
      </c>
      <c r="HN101" s="571">
        <f>Daten_Polit!AP101</f>
        <v>2.9</v>
      </c>
      <c r="HO101" s="444">
        <v>0.78668764730443663</v>
      </c>
      <c r="HP101" s="444">
        <v>2.5698971458440556</v>
      </c>
      <c r="HQ101" s="444">
        <v>0.44807739461599744</v>
      </c>
      <c r="HR101" s="444">
        <v>0.46230679284338771</v>
      </c>
      <c r="HS101" s="444">
        <v>0.38650322033840473</v>
      </c>
      <c r="HT101" s="444">
        <v>4.9554916539691014</v>
      </c>
      <c r="HU101" s="444">
        <v>3.8532654792196772</v>
      </c>
      <c r="HV101" s="444">
        <v>7.2450978661817915</v>
      </c>
      <c r="HW101" s="444">
        <v>7.0502861815207929</v>
      </c>
      <c r="HX101" s="444">
        <v>8.4765473575392942</v>
      </c>
      <c r="HY101" s="444">
        <v>46.131497942102165</v>
      </c>
      <c r="HZ101" s="444">
        <v>48.886674162662786</v>
      </c>
      <c r="IA101" s="444">
        <v>40.370277886776726</v>
      </c>
      <c r="IB101" s="444">
        <v>41.651163752119558</v>
      </c>
      <c r="IC101" s="444">
        <v>32.310093652443683</v>
      </c>
      <c r="ID101" s="444">
        <v>100</v>
      </c>
      <c r="IE101" s="444">
        <v>23.537839617146428</v>
      </c>
      <c r="IF101" s="444">
        <v>73.648453635557189</v>
      </c>
      <c r="IG101" s="444">
        <v>57.492227949788408</v>
      </c>
      <c r="IH101" s="444">
        <v>16.156225685768781</v>
      </c>
      <c r="II101" s="444">
        <v>100</v>
      </c>
      <c r="IJ101" s="444">
        <v>67.853998781065897</v>
      </c>
      <c r="IK101" s="444">
        <v>32.14600121893411</v>
      </c>
      <c r="IL101" s="444">
        <v>27.825556985169637</v>
      </c>
      <c r="IM101" s="444">
        <v>4.3204442337644746</v>
      </c>
      <c r="IN101" s="444">
        <v>100</v>
      </c>
      <c r="IO101" s="444">
        <v>16.821795920501284</v>
      </c>
      <c r="IP101" s="444">
        <v>79.090085400864808</v>
      </c>
      <c r="IQ101" s="444">
        <v>64.243762413472155</v>
      </c>
      <c r="IR101" s="445">
        <v>14.846322987392652</v>
      </c>
      <c r="IS101" s="443">
        <f>Daten_Polit!AQ101</f>
        <v>9.5</v>
      </c>
      <c r="IT101" s="227">
        <f>Daten_Polit!AR101</f>
        <v>27.8</v>
      </c>
      <c r="IU101" s="227">
        <f>Daten_Polit!AS101</f>
        <v>4.0999999999999996</v>
      </c>
      <c r="IV101" s="227">
        <f>Daten_Polit!AT101</f>
        <v>4.5</v>
      </c>
      <c r="IW101" s="227">
        <f>Daten_Polit!AU101</f>
        <v>2.7</v>
      </c>
      <c r="IX101" s="444" t="s">
        <v>820</v>
      </c>
      <c r="IY101" s="444" t="s">
        <v>820</v>
      </c>
      <c r="IZ101" s="444" t="s">
        <v>820</v>
      </c>
      <c r="JA101" s="444" t="s">
        <v>820</v>
      </c>
      <c r="JB101" s="444" t="s">
        <v>820</v>
      </c>
      <c r="JC101" s="444" t="s">
        <v>820</v>
      </c>
      <c r="JD101" s="444" t="s">
        <v>820</v>
      </c>
      <c r="JE101" s="444" t="s">
        <v>820</v>
      </c>
      <c r="JF101" s="444" t="s">
        <v>820</v>
      </c>
      <c r="JG101" s="444" t="s">
        <v>820</v>
      </c>
      <c r="JH101" s="444" t="s">
        <v>820</v>
      </c>
      <c r="JI101" s="444" t="s">
        <v>820</v>
      </c>
      <c r="JJ101" s="444" t="s">
        <v>820</v>
      </c>
      <c r="JK101" s="444" t="s">
        <v>820</v>
      </c>
      <c r="JL101" s="444" t="s">
        <v>820</v>
      </c>
      <c r="JM101" s="444" t="s">
        <v>820</v>
      </c>
      <c r="JN101" s="444" t="s">
        <v>820</v>
      </c>
      <c r="JO101" s="444" t="s">
        <v>820</v>
      </c>
      <c r="JP101" s="444" t="s">
        <v>820</v>
      </c>
      <c r="JQ101" s="444" t="s">
        <v>820</v>
      </c>
      <c r="JR101" s="444" t="s">
        <v>820</v>
      </c>
      <c r="JS101" s="444" t="s">
        <v>820</v>
      </c>
      <c r="JT101" s="444" t="s">
        <v>820</v>
      </c>
      <c r="JU101" s="444" t="s">
        <v>820</v>
      </c>
      <c r="JV101" s="444" t="s">
        <v>820</v>
      </c>
      <c r="JW101" s="444" t="s">
        <v>820</v>
      </c>
      <c r="JX101" s="444" t="s">
        <v>820</v>
      </c>
      <c r="JY101" s="444" t="s">
        <v>820</v>
      </c>
      <c r="JZ101" s="444" t="s">
        <v>820</v>
      </c>
      <c r="KA101" s="445" t="s">
        <v>820</v>
      </c>
    </row>
    <row r="102" spans="4:287" ht="12.65" customHeight="1" x14ac:dyDescent="0.2">
      <c r="D102" s="276"/>
      <c r="E102" s="3" t="str">
        <f>Daten_Polit!E102</f>
        <v>05117</v>
      </c>
      <c r="F102" s="229" t="str">
        <f>Daten_Polit!F102</f>
        <v>Mülheim an der Ruhr, Stadt</v>
      </c>
      <c r="G102" s="246"/>
      <c r="H102" s="531">
        <f>Daten_Polit!H102</f>
        <v>8.1999999999999993</v>
      </c>
      <c r="I102" s="532">
        <f>Daten_Polit!I102</f>
        <v>28.2</v>
      </c>
      <c r="J102" s="532">
        <f>Daten_Polit!J102</f>
        <v>3.6</v>
      </c>
      <c r="K102" s="532">
        <f>Daten_Polit!K102</f>
        <v>4.2</v>
      </c>
      <c r="L102" s="532">
        <f>Daten_Polit!L102</f>
        <v>1.8</v>
      </c>
      <c r="M102" s="308">
        <v>0.6144913402322516</v>
      </c>
      <c r="N102" s="308">
        <v>2.2248926168847891</v>
      </c>
      <c r="O102" s="308">
        <v>0.42035592926671717</v>
      </c>
      <c r="P102" s="308">
        <v>0.44603683843925213</v>
      </c>
      <c r="Q102" s="308">
        <v>0.32233261359036591</v>
      </c>
      <c r="R102" s="308">
        <v>4.6057488802480906</v>
      </c>
      <c r="S102" s="308">
        <v>2.9122820642255047</v>
      </c>
      <c r="T102" s="308">
        <v>7.7690175324909099</v>
      </c>
      <c r="U102" s="308">
        <v>7.3550443345726748</v>
      </c>
      <c r="V102" s="308">
        <v>10.835351089589688</v>
      </c>
      <c r="W102" s="308">
        <v>50.162595662487355</v>
      </c>
      <c r="X102" s="308">
        <v>55.53977272727392</v>
      </c>
      <c r="Y102" s="308">
        <v>40.772315139259206</v>
      </c>
      <c r="Z102" s="308">
        <v>42.788047710786451</v>
      </c>
      <c r="AA102" s="308">
        <v>25.80645161291854</v>
      </c>
      <c r="AB102" s="308">
        <v>100</v>
      </c>
      <c r="AC102" s="308">
        <v>19.026778480600761</v>
      </c>
      <c r="AD102" s="308">
        <v>78.252691872889983</v>
      </c>
      <c r="AE102" s="308">
        <v>59.219654933008961</v>
      </c>
      <c r="AF102" s="308">
        <v>19.033036939881036</v>
      </c>
      <c r="AG102" s="308">
        <v>100</v>
      </c>
      <c r="AH102" s="308">
        <v>65.262843488649935</v>
      </c>
      <c r="AI102" s="308">
        <v>34.737156511350065</v>
      </c>
      <c r="AJ102" s="308">
        <v>30.630227001194747</v>
      </c>
      <c r="AK102" s="308">
        <v>4.1069295101553172</v>
      </c>
      <c r="AL102" s="308">
        <v>100</v>
      </c>
      <c r="AM102" s="308">
        <v>11.713167356622714</v>
      </c>
      <c r="AN102" s="308">
        <v>84.187213709278211</v>
      </c>
      <c r="AO102" s="308">
        <v>66.710007967939873</v>
      </c>
      <c r="AP102" s="337">
        <v>17.477205741338331</v>
      </c>
      <c r="AQ102" s="531">
        <f>Daten_Polit!M102</f>
        <v>8.3000000000000007</v>
      </c>
      <c r="AR102" s="532">
        <f>Daten_Polit!N102</f>
        <v>29.9</v>
      </c>
      <c r="AS102" s="532">
        <f>Daten_Polit!O102</f>
        <v>3.4</v>
      </c>
      <c r="AT102" s="532">
        <f>Daten_Polit!P102</f>
        <v>3.9</v>
      </c>
      <c r="AU102" s="532">
        <f>Daten_Polit!Q102</f>
        <v>1.7</v>
      </c>
      <c r="AV102" s="308">
        <v>0.57872434000166406</v>
      </c>
      <c r="AW102" s="308">
        <v>1.81069292344695</v>
      </c>
      <c r="AX102" s="308">
        <v>0.43304391921142033</v>
      </c>
      <c r="AY102" s="308">
        <v>0.45573989143418453</v>
      </c>
      <c r="AZ102" s="308">
        <v>0.34887435241726078</v>
      </c>
      <c r="BA102" s="308">
        <v>4.500191040213986</v>
      </c>
      <c r="BB102" s="308">
        <v>2.7909502262443242</v>
      </c>
      <c r="BC102" s="308">
        <v>8.1136214926293526</v>
      </c>
      <c r="BD102" s="308">
        <v>7.5702450357253763</v>
      </c>
      <c r="BE102" s="308">
        <v>12.026515151515152</v>
      </c>
      <c r="BF102" s="308">
        <v>52.591793950283552</v>
      </c>
      <c r="BG102" s="308">
        <v>57.793494663733703</v>
      </c>
      <c r="BH102" s="308">
        <v>43.105383335265287</v>
      </c>
      <c r="BI102" s="308">
        <v>45.188487684293193</v>
      </c>
      <c r="BJ102" s="308">
        <v>28.28885400312361</v>
      </c>
      <c r="BK102" s="308">
        <v>100</v>
      </c>
      <c r="BL102" s="308">
        <v>19.313643757303616</v>
      </c>
      <c r="BM102" s="308">
        <v>77.990398894658568</v>
      </c>
      <c r="BN102" s="308">
        <v>58.521860762592716</v>
      </c>
      <c r="BO102" s="308">
        <v>19.468538132065845</v>
      </c>
      <c r="BP102" s="308">
        <v>100</v>
      </c>
      <c r="BQ102" s="308">
        <v>68.90253031891001</v>
      </c>
      <c r="BR102" s="308">
        <v>31.09746968108999</v>
      </c>
      <c r="BS102" s="308">
        <v>27.189699056745027</v>
      </c>
      <c r="BT102" s="308">
        <v>3.9077706243449626</v>
      </c>
      <c r="BU102" s="308">
        <v>100</v>
      </c>
      <c r="BV102" s="308">
        <v>11.842871528366462</v>
      </c>
      <c r="BW102" s="308">
        <v>84.122253458261227</v>
      </c>
      <c r="BX102" s="308">
        <v>66.256472352692001</v>
      </c>
      <c r="BY102" s="312">
        <v>17.865781105569216</v>
      </c>
      <c r="BZ102" s="531">
        <f>Daten_Polit!R102</f>
        <v>8</v>
      </c>
      <c r="CA102" s="532">
        <f>Daten_Polit!S102</f>
        <v>28.1</v>
      </c>
      <c r="CB102" s="532">
        <f>Daten_Polit!T102</f>
        <v>3.3</v>
      </c>
      <c r="CC102" s="532">
        <f>Daten_Polit!U102</f>
        <v>3.8</v>
      </c>
      <c r="CD102" s="532">
        <f>Daten_Polit!V102</f>
        <v>1.7</v>
      </c>
      <c r="CE102" s="309">
        <v>0.57674833168382733</v>
      </c>
      <c r="CF102" s="309">
        <v>1.6492131744619571</v>
      </c>
      <c r="CG102" s="309">
        <v>0.45224715193877724</v>
      </c>
      <c r="CH102" s="309">
        <v>0.48464697228328701</v>
      </c>
      <c r="CI102" s="309">
        <v>0.33751299982183597</v>
      </c>
      <c r="CJ102" s="309">
        <v>4.4894562976577612</v>
      </c>
      <c r="CK102" s="309">
        <v>2.5537398231125166</v>
      </c>
      <c r="CL102" s="309">
        <v>8.2301677797688253</v>
      </c>
      <c r="CM102" s="309">
        <v>7.676154923005277</v>
      </c>
      <c r="CN102" s="309">
        <v>12.028150991682661</v>
      </c>
      <c r="CO102" s="309">
        <v>53.432129514321034</v>
      </c>
      <c r="CP102" s="309">
        <v>61.389614949479501</v>
      </c>
      <c r="CQ102" s="309">
        <v>42.166209746717001</v>
      </c>
      <c r="CR102" s="309">
        <v>44.497002622705963</v>
      </c>
      <c r="CS102" s="309">
        <v>26.044703595724005</v>
      </c>
      <c r="CT102" s="309">
        <v>100</v>
      </c>
      <c r="CU102" s="309">
        <v>18.814225468829441</v>
      </c>
      <c r="CV102" s="309">
        <v>78.464265926886654</v>
      </c>
      <c r="CW102" s="309">
        <v>58.411429108409806</v>
      </c>
      <c r="CX102" s="309">
        <v>20.052836818476859</v>
      </c>
      <c r="CY102" s="309">
        <v>100</v>
      </c>
      <c r="CZ102" s="309">
        <v>67.477696674776965</v>
      </c>
      <c r="DA102" s="309">
        <v>32.522303325223028</v>
      </c>
      <c r="DB102" s="309">
        <v>28.613138686131386</v>
      </c>
      <c r="DC102" s="309">
        <v>3.9091646390916472</v>
      </c>
      <c r="DD102" s="309">
        <v>100</v>
      </c>
      <c r="DE102" s="309">
        <v>11.923388074973786</v>
      </c>
      <c r="DF102" s="309">
        <v>84.048344600872213</v>
      </c>
      <c r="DG102" s="309">
        <v>65.540373805513113</v>
      </c>
      <c r="DH102" s="313">
        <v>18.507970795359117</v>
      </c>
      <c r="DI102" s="565">
        <f>Daten_Polit!W102</f>
        <v>7.4</v>
      </c>
      <c r="DJ102" s="532">
        <f>Daten_Polit!X102</f>
        <v>26.8</v>
      </c>
      <c r="DK102" s="532">
        <f>Daten_Polit!Y102</f>
        <v>2.9</v>
      </c>
      <c r="DL102" s="532">
        <f>Daten_Polit!Z102</f>
        <v>3.4</v>
      </c>
      <c r="DM102" s="532">
        <f>Daten_Polit!AA102</f>
        <v>1.5</v>
      </c>
      <c r="DN102" s="309">
        <v>0.60281455263247452</v>
      </c>
      <c r="DO102" s="309">
        <v>2.394480625324714</v>
      </c>
      <c r="DP102" s="309">
        <v>0.37461423183734016</v>
      </c>
      <c r="DQ102" s="309">
        <v>0.39221989806157004</v>
      </c>
      <c r="DR102" s="309">
        <v>0.31585773357049368</v>
      </c>
      <c r="DS102" s="309">
        <v>4.9449529115267277</v>
      </c>
      <c r="DT102" s="309">
        <v>3.4823731728289173</v>
      </c>
      <c r="DU102" s="309">
        <v>8.2911060632538263</v>
      </c>
      <c r="DV102" s="309">
        <v>7.6555023923446512</v>
      </c>
      <c r="DW102" s="309">
        <v>12.446493249919321</v>
      </c>
      <c r="DX102" s="309">
        <v>52.250073488148644</v>
      </c>
      <c r="DY102" s="309">
        <v>57.411417322835888</v>
      </c>
      <c r="DZ102" s="309">
        <v>40.502768743956395</v>
      </c>
      <c r="EA102" s="309">
        <v>43.125412373747288</v>
      </c>
      <c r="EB102" s="309">
        <v>23.566043920039331</v>
      </c>
      <c r="EC102" s="309">
        <v>100</v>
      </c>
      <c r="ED102" s="309">
        <v>18.685585666509642</v>
      </c>
      <c r="EE102" s="309">
        <v>78.683562168929598</v>
      </c>
      <c r="EF102" s="309">
        <v>57.98725611966443</v>
      </c>
      <c r="EG102" s="309">
        <v>20.696306049265168</v>
      </c>
      <c r="EH102" s="309">
        <v>100</v>
      </c>
      <c r="EI102" s="309">
        <v>69.258530183727032</v>
      </c>
      <c r="EJ102" s="309">
        <v>30.741469816272964</v>
      </c>
      <c r="EK102" s="309">
        <v>26.591207349081365</v>
      </c>
      <c r="EL102" s="309">
        <v>4.1502624671916006</v>
      </c>
      <c r="EM102" s="309">
        <v>100</v>
      </c>
      <c r="EN102" s="309">
        <v>12.009783987627893</v>
      </c>
      <c r="EO102" s="309">
        <v>84.151261514873553</v>
      </c>
      <c r="EP102" s="309">
        <v>64.749781312568885</v>
      </c>
      <c r="EQ102" s="367">
        <v>19.401480202304661</v>
      </c>
      <c r="ER102" s="531">
        <f>Daten_Polit!AB102</f>
        <v>7.1</v>
      </c>
      <c r="ES102" s="532">
        <f>Daten_Polit!AC102</f>
        <v>26.5</v>
      </c>
      <c r="ET102" s="532">
        <f>Daten_Polit!AD102</f>
        <v>2.8</v>
      </c>
      <c r="EU102" s="532">
        <f>Daten_Polit!AE102</f>
        <v>3.2</v>
      </c>
      <c r="EV102" s="532">
        <f>Daten_Polit!AF102</f>
        <v>1.5</v>
      </c>
      <c r="EW102" s="309">
        <v>0.6072044324668151</v>
      </c>
      <c r="EX102" s="309">
        <v>2.6197933837573562</v>
      </c>
      <c r="EY102" s="309">
        <v>0.33967200005371301</v>
      </c>
      <c r="EZ102" s="309">
        <v>0.35884688664586678</v>
      </c>
      <c r="FA102" s="309">
        <v>0.27867562491761866</v>
      </c>
      <c r="FB102" s="309">
        <v>4.972466283153218</v>
      </c>
      <c r="FC102" s="309">
        <v>3.6274214593997796</v>
      </c>
      <c r="FD102" s="309">
        <v>8.174063768644654</v>
      </c>
      <c r="FE102" s="309">
        <v>7.723447320762757</v>
      </c>
      <c r="FF102" s="309">
        <v>10.860590663701384</v>
      </c>
      <c r="FG102" s="309">
        <v>48.183950044993061</v>
      </c>
      <c r="FH102" s="309">
        <v>52.244987794630859</v>
      </c>
      <c r="FI102" s="309">
        <v>38.969043922928705</v>
      </c>
      <c r="FJ102" s="309">
        <v>41.573273561748323</v>
      </c>
      <c r="FK102" s="309">
        <v>23.546144121349741</v>
      </c>
      <c r="FL102" s="309">
        <v>100</v>
      </c>
      <c r="FM102" s="309">
        <v>18.72241362675809</v>
      </c>
      <c r="FN102" s="309">
        <v>78.506117244281199</v>
      </c>
      <c r="FO102" s="309">
        <v>57.401319580181521</v>
      </c>
      <c r="FP102" s="309">
        <v>21.104797664099657</v>
      </c>
      <c r="FQ102" s="309">
        <v>100</v>
      </c>
      <c r="FR102" s="309">
        <v>69.267624914442166</v>
      </c>
      <c r="FS102" s="309">
        <v>30.732375085557834</v>
      </c>
      <c r="FT102" s="309">
        <v>26.3347022587269</v>
      </c>
      <c r="FU102" s="309">
        <v>4.3976728268309371</v>
      </c>
      <c r="FV102" s="309">
        <v>100</v>
      </c>
      <c r="FW102" s="309">
        <v>12.32723289839325</v>
      </c>
      <c r="FX102" s="309">
        <v>83.68555563879228</v>
      </c>
      <c r="FY102" s="309">
        <v>63.670141085202658</v>
      </c>
      <c r="FZ102" s="313">
        <v>20.015414553589629</v>
      </c>
      <c r="GA102" s="570">
        <f>Daten_Polit!AG102</f>
        <v>8.3000000000000007</v>
      </c>
      <c r="GB102" s="571">
        <f>Daten_Polit!AH102</f>
        <v>31.3</v>
      </c>
      <c r="GC102" s="571">
        <f>Daten_Polit!AI102</f>
        <v>3.1</v>
      </c>
      <c r="GD102" s="571">
        <f>Daten_Polit!AJ102</f>
        <v>3.6</v>
      </c>
      <c r="GE102" s="571">
        <f>Daten_Polit!AK102</f>
        <v>1.7</v>
      </c>
      <c r="GF102" s="444">
        <v>0.64103631198117805</v>
      </c>
      <c r="GG102" s="444">
        <v>2.7636383782121134</v>
      </c>
      <c r="GH102" s="444">
        <v>0.36428362302380329</v>
      </c>
      <c r="GI102" s="444">
        <v>0.38550684880236136</v>
      </c>
      <c r="GJ102" s="444">
        <v>0.29997412561649539</v>
      </c>
      <c r="GK102" s="444">
        <v>4.1846357992512004</v>
      </c>
      <c r="GL102" s="444">
        <v>2.9865356872982272</v>
      </c>
      <c r="GM102" s="444">
        <v>7.1396387170772009</v>
      </c>
      <c r="GN102" s="444">
        <v>6.521426172081318</v>
      </c>
      <c r="GO102" s="444">
        <v>10.744264129827727</v>
      </c>
      <c r="GP102" s="444">
        <v>46.325777912648789</v>
      </c>
      <c r="GQ102" s="444">
        <v>50.125181852014414</v>
      </c>
      <c r="GR102" s="444">
        <v>36.742928620423676</v>
      </c>
      <c r="GS102" s="444">
        <v>39.501560578830237</v>
      </c>
      <c r="GT102" s="444">
        <v>20.703876821558502</v>
      </c>
      <c r="GU102" s="444">
        <v>100</v>
      </c>
      <c r="GV102" s="444">
        <v>19.178915611284435</v>
      </c>
      <c r="GW102" s="444">
        <v>78.002231313203907</v>
      </c>
      <c r="GX102" s="444">
        <v>56.456007628759352</v>
      </c>
      <c r="GY102" s="444">
        <v>21.54622368444457</v>
      </c>
      <c r="GZ102" s="444">
        <v>100</v>
      </c>
      <c r="HA102" s="444">
        <v>70.891499654457505</v>
      </c>
      <c r="HB102" s="444">
        <v>29.108500345542499</v>
      </c>
      <c r="HC102" s="444">
        <v>24.796129923980644</v>
      </c>
      <c r="HD102" s="444">
        <v>4.3123704215618517</v>
      </c>
      <c r="HE102" s="444">
        <v>100</v>
      </c>
      <c r="HF102" s="444">
        <v>12.151652918192905</v>
      </c>
      <c r="HG102" s="444">
        <v>83.783225228031625</v>
      </c>
      <c r="HH102" s="444">
        <v>62.99410219723196</v>
      </c>
      <c r="HI102" s="445">
        <v>20.789123030799669</v>
      </c>
      <c r="HJ102" s="570">
        <f>Daten_Polit!AL102</f>
        <v>8.5</v>
      </c>
      <c r="HK102" s="571">
        <f>Daten_Polit!AM102</f>
        <v>32.299999999999997</v>
      </c>
      <c r="HL102" s="571">
        <f>Daten_Polit!AN102</f>
        <v>3</v>
      </c>
      <c r="HM102" s="571">
        <f>Daten_Polit!AO102</f>
        <v>3.5</v>
      </c>
      <c r="HN102" s="571">
        <f>Daten_Polit!AP102</f>
        <v>1.7</v>
      </c>
      <c r="HO102" s="444">
        <v>0.52436216569679583</v>
      </c>
      <c r="HP102" s="444">
        <v>2.2769187780427322</v>
      </c>
      <c r="HQ102" s="444">
        <v>0.28884729943400728</v>
      </c>
      <c r="HR102" s="444">
        <v>0.30288674585596709</v>
      </c>
      <c r="HS102" s="444">
        <v>0.24906011707531606</v>
      </c>
      <c r="HT102" s="444">
        <v>4.1991703115840924</v>
      </c>
      <c r="HU102" s="444">
        <v>2.9710586199160094</v>
      </c>
      <c r="HV102" s="444">
        <v>7.5019590052378851</v>
      </c>
      <c r="HW102" s="444">
        <v>7.03269887750122</v>
      </c>
      <c r="HX102" s="444">
        <v>10.061219057759921</v>
      </c>
      <c r="HY102" s="444">
        <v>55.307135892610347</v>
      </c>
      <c r="HZ102" s="444">
        <v>59.88399183765182</v>
      </c>
      <c r="IA102" s="444">
        <v>41.698097393346742</v>
      </c>
      <c r="IB102" s="444">
        <v>45.008183306055649</v>
      </c>
      <c r="IC102" s="444">
        <v>23.655041903227897</v>
      </c>
      <c r="ID102" s="444">
        <v>100</v>
      </c>
      <c r="IE102" s="444">
        <v>19.5157816223109</v>
      </c>
      <c r="IF102" s="444">
        <v>77.786007963211219</v>
      </c>
      <c r="IG102" s="444">
        <v>55.429465880491016</v>
      </c>
      <c r="IH102" s="444">
        <v>22.356542082720203</v>
      </c>
      <c r="II102" s="444">
        <v>100</v>
      </c>
      <c r="IJ102" s="444">
        <v>72.658920027341082</v>
      </c>
      <c r="IK102" s="444">
        <v>27.341079972658918</v>
      </c>
      <c r="IL102" s="444">
        <v>23.075871496924126</v>
      </c>
      <c r="IM102" s="444">
        <v>4.2652084757347914</v>
      </c>
      <c r="IN102" s="444">
        <v>100</v>
      </c>
      <c r="IO102" s="444">
        <v>12.404700116784124</v>
      </c>
      <c r="IP102" s="444">
        <v>83.75263326050937</v>
      </c>
      <c r="IQ102" s="444">
        <v>61.907672244083045</v>
      </c>
      <c r="IR102" s="445">
        <v>21.844961016426321</v>
      </c>
      <c r="IS102" s="443">
        <f>Daten_Polit!AQ102</f>
        <v>8.1999999999999993</v>
      </c>
      <c r="IT102" s="227">
        <f>Daten_Polit!AR102</f>
        <v>31.6</v>
      </c>
      <c r="IU102" s="227">
        <f>Daten_Polit!AS102</f>
        <v>2.6</v>
      </c>
      <c r="IV102" s="227">
        <f>Daten_Polit!AT102</f>
        <v>3.1</v>
      </c>
      <c r="IW102" s="227">
        <f>Daten_Polit!AU102</f>
        <v>1.5</v>
      </c>
      <c r="IX102" s="444" t="s">
        <v>820</v>
      </c>
      <c r="IY102" s="444" t="s">
        <v>820</v>
      </c>
      <c r="IZ102" s="444" t="s">
        <v>820</v>
      </c>
      <c r="JA102" s="444" t="s">
        <v>820</v>
      </c>
      <c r="JB102" s="444" t="s">
        <v>820</v>
      </c>
      <c r="JC102" s="444" t="s">
        <v>820</v>
      </c>
      <c r="JD102" s="444" t="s">
        <v>820</v>
      </c>
      <c r="JE102" s="444" t="s">
        <v>820</v>
      </c>
      <c r="JF102" s="444" t="s">
        <v>820</v>
      </c>
      <c r="JG102" s="444" t="s">
        <v>820</v>
      </c>
      <c r="JH102" s="444" t="s">
        <v>820</v>
      </c>
      <c r="JI102" s="444" t="s">
        <v>820</v>
      </c>
      <c r="JJ102" s="444" t="s">
        <v>820</v>
      </c>
      <c r="JK102" s="444" t="s">
        <v>820</v>
      </c>
      <c r="JL102" s="444" t="s">
        <v>820</v>
      </c>
      <c r="JM102" s="444" t="s">
        <v>820</v>
      </c>
      <c r="JN102" s="444" t="s">
        <v>820</v>
      </c>
      <c r="JO102" s="444" t="s">
        <v>820</v>
      </c>
      <c r="JP102" s="444" t="s">
        <v>820</v>
      </c>
      <c r="JQ102" s="444" t="s">
        <v>820</v>
      </c>
      <c r="JR102" s="444" t="s">
        <v>820</v>
      </c>
      <c r="JS102" s="444" t="s">
        <v>820</v>
      </c>
      <c r="JT102" s="444" t="s">
        <v>820</v>
      </c>
      <c r="JU102" s="444" t="s">
        <v>820</v>
      </c>
      <c r="JV102" s="444" t="s">
        <v>820</v>
      </c>
      <c r="JW102" s="444" t="s">
        <v>820</v>
      </c>
      <c r="JX102" s="444" t="s">
        <v>820</v>
      </c>
      <c r="JY102" s="444" t="s">
        <v>820</v>
      </c>
      <c r="JZ102" s="444" t="s">
        <v>820</v>
      </c>
      <c r="KA102" s="445" t="s">
        <v>820</v>
      </c>
    </row>
    <row r="103" spans="4:287" ht="12.65" customHeight="1" x14ac:dyDescent="0.2">
      <c r="D103" s="276"/>
      <c r="E103" s="3" t="str">
        <f>Daten_Polit!E103</f>
        <v>05119</v>
      </c>
      <c r="F103" s="229" t="str">
        <f>Daten_Polit!F103</f>
        <v>Oberhausen, Stadt</v>
      </c>
      <c r="G103" s="246"/>
      <c r="H103" s="531">
        <f>Daten_Polit!H103</f>
        <v>11.6</v>
      </c>
      <c r="I103" s="532">
        <f>Daten_Polit!I103</f>
        <v>35.1</v>
      </c>
      <c r="J103" s="532">
        <f>Daten_Polit!J103</f>
        <v>5.7</v>
      </c>
      <c r="K103" s="532">
        <f>Daten_Polit!K103</f>
        <v>6.4</v>
      </c>
      <c r="L103" s="532">
        <f>Daten_Polit!L103</f>
        <v>2.1</v>
      </c>
      <c r="M103" s="308">
        <v>0.77167574801644201</v>
      </c>
      <c r="N103" s="308">
        <v>2.6156342504433483</v>
      </c>
      <c r="O103" s="308">
        <v>0.54222405084197256</v>
      </c>
      <c r="P103" s="308">
        <v>0.56520605111598832</v>
      </c>
      <c r="Q103" s="308">
        <v>0.36403110535572958</v>
      </c>
      <c r="R103" s="308">
        <v>3.9292962356792041</v>
      </c>
      <c r="S103" s="308">
        <v>2.6586256689034116</v>
      </c>
      <c r="T103" s="308">
        <v>6.1084163957145146</v>
      </c>
      <c r="U103" s="308">
        <v>5.9170927753354272</v>
      </c>
      <c r="V103" s="308">
        <v>9.196102314249794</v>
      </c>
      <c r="W103" s="308">
        <v>51.322976845446533</v>
      </c>
      <c r="X103" s="308">
        <v>54.025297619047194</v>
      </c>
      <c r="Y103" s="308">
        <v>46.267141585041436</v>
      </c>
      <c r="Z103" s="308">
        <v>46.983598494165051</v>
      </c>
      <c r="AA103" s="308">
        <v>34.752204317425935</v>
      </c>
      <c r="AB103" s="308">
        <v>100</v>
      </c>
      <c r="AC103" s="308">
        <v>20.833119410826587</v>
      </c>
      <c r="AD103" s="308">
        <v>76.115643237544703</v>
      </c>
      <c r="AE103" s="308">
        <v>63.764909708356178</v>
      </c>
      <c r="AF103" s="308">
        <v>12.350733529188529</v>
      </c>
      <c r="AG103" s="308">
        <v>100</v>
      </c>
      <c r="AH103" s="308">
        <v>63.120680066735524</v>
      </c>
      <c r="AI103" s="308">
        <v>36.879319933264476</v>
      </c>
      <c r="AJ103" s="308">
        <v>34.654802574084371</v>
      </c>
      <c r="AK103" s="308">
        <v>2.2245173591801057</v>
      </c>
      <c r="AL103" s="308">
        <v>100</v>
      </c>
      <c r="AM103" s="308">
        <v>12.320710046895899</v>
      </c>
      <c r="AN103" s="308">
        <v>82.882903374383119</v>
      </c>
      <c r="AO103" s="308">
        <v>73.414453409787271</v>
      </c>
      <c r="AP103" s="337">
        <v>9.4684499645958589</v>
      </c>
      <c r="AQ103" s="531">
        <f>Daten_Polit!M103</f>
        <v>11.1</v>
      </c>
      <c r="AR103" s="532">
        <f>Daten_Polit!N103</f>
        <v>33.700000000000003</v>
      </c>
      <c r="AS103" s="532">
        <f>Daten_Polit!O103</f>
        <v>5.4</v>
      </c>
      <c r="AT103" s="532">
        <f>Daten_Polit!P103</f>
        <v>6</v>
      </c>
      <c r="AU103" s="532">
        <f>Daten_Polit!Q103</f>
        <v>2.2999999999999998</v>
      </c>
      <c r="AV103" s="308">
        <v>0.77182689432237306</v>
      </c>
      <c r="AW103" s="308">
        <v>2.6375905732585521</v>
      </c>
      <c r="AX103" s="308">
        <v>0.53688485725805712</v>
      </c>
      <c r="AY103" s="308">
        <v>0.55550052909234693</v>
      </c>
      <c r="AZ103" s="308">
        <v>0.39704556902424398</v>
      </c>
      <c r="BA103" s="308">
        <v>4.1410218918532813</v>
      </c>
      <c r="BB103" s="308">
        <v>2.8105278335422068</v>
      </c>
      <c r="BC103" s="308">
        <v>6.4092416704357005</v>
      </c>
      <c r="BD103" s="308">
        <v>6.1873585515680567</v>
      </c>
      <c r="BE103" s="308">
        <v>9.4798657718120811</v>
      </c>
      <c r="BF103" s="308">
        <v>49.624620518009607</v>
      </c>
      <c r="BG103" s="308">
        <v>53.683044456131078</v>
      </c>
      <c r="BH103" s="308">
        <v>44.410887609928771</v>
      </c>
      <c r="BI103" s="308">
        <v>45.790449793138805</v>
      </c>
      <c r="BJ103" s="308">
        <v>25.502793296081062</v>
      </c>
      <c r="BK103" s="308">
        <v>100</v>
      </c>
      <c r="BL103" s="308">
        <v>20.689145454936451</v>
      </c>
      <c r="BM103" s="308">
        <v>76.240819905377109</v>
      </c>
      <c r="BN103" s="308">
        <v>63.503758855961301</v>
      </c>
      <c r="BO103" s="308">
        <v>12.737061049415807</v>
      </c>
      <c r="BP103" s="308">
        <v>100</v>
      </c>
      <c r="BQ103" s="308">
        <v>63.74720079621796</v>
      </c>
      <c r="BR103" s="308">
        <v>36.25279920378204</v>
      </c>
      <c r="BS103" s="308">
        <v>33.457742390312681</v>
      </c>
      <c r="BT103" s="308">
        <v>2.7950568134693534</v>
      </c>
      <c r="BU103" s="308">
        <v>100</v>
      </c>
      <c r="BV103" s="308">
        <v>12.405723242855476</v>
      </c>
      <c r="BW103" s="308">
        <v>82.81379173087106</v>
      </c>
      <c r="BX103" s="308">
        <v>73.084627244303192</v>
      </c>
      <c r="BY103" s="312">
        <v>9.7291644865678713</v>
      </c>
      <c r="BZ103" s="531">
        <f>Daten_Polit!R103</f>
        <v>10.8</v>
      </c>
      <c r="CA103" s="532">
        <f>Daten_Polit!S103</f>
        <v>32.5</v>
      </c>
      <c r="CB103" s="532">
        <f>Daten_Polit!T103</f>
        <v>5.3</v>
      </c>
      <c r="CC103" s="532">
        <f>Daten_Polit!U103</f>
        <v>5.8</v>
      </c>
      <c r="CD103" s="532">
        <f>Daten_Polit!V103</f>
        <v>2.6</v>
      </c>
      <c r="CE103" s="309">
        <v>0.74569997822773793</v>
      </c>
      <c r="CF103" s="309">
        <v>2.3584864420189944</v>
      </c>
      <c r="CG103" s="309">
        <v>0.54340317882707956</v>
      </c>
      <c r="CH103" s="309">
        <v>0.55550467434648432</v>
      </c>
      <c r="CI103" s="309">
        <v>0.45649481259809255</v>
      </c>
      <c r="CJ103" s="309">
        <v>4.3503480278422151</v>
      </c>
      <c r="CK103" s="309">
        <v>2.7398935844902317</v>
      </c>
      <c r="CL103" s="309">
        <v>7.017330001422156</v>
      </c>
      <c r="CM103" s="309">
        <v>6.848166615187691</v>
      </c>
      <c r="CN103" s="309">
        <v>8.9858793324784578</v>
      </c>
      <c r="CO103" s="309">
        <v>48.615861819881459</v>
      </c>
      <c r="CP103" s="309">
        <v>55.146095228849902</v>
      </c>
      <c r="CQ103" s="309">
        <v>44.349832557380545</v>
      </c>
      <c r="CR103" s="309">
        <v>45.957049901174393</v>
      </c>
      <c r="CS103" s="309">
        <v>25.995434948021913</v>
      </c>
      <c r="CT103" s="309">
        <v>100</v>
      </c>
      <c r="CU103" s="309">
        <v>20.29775309664204</v>
      </c>
      <c r="CV103" s="309">
        <v>76.576853839526834</v>
      </c>
      <c r="CW103" s="309">
        <v>63.592623229416603</v>
      </c>
      <c r="CX103" s="309">
        <v>12.984230610110229</v>
      </c>
      <c r="CY103" s="309">
        <v>100</v>
      </c>
      <c r="CZ103" s="309">
        <v>62.862881139309835</v>
      </c>
      <c r="DA103" s="309">
        <v>37.137118860690151</v>
      </c>
      <c r="DB103" s="309">
        <v>34.133649808289206</v>
      </c>
      <c r="DC103" s="309">
        <v>3.0034690524009484</v>
      </c>
      <c r="DD103" s="309">
        <v>100</v>
      </c>
      <c r="DE103" s="309">
        <v>12.579881555281641</v>
      </c>
      <c r="DF103" s="309">
        <v>82.628367815870575</v>
      </c>
      <c r="DG103" s="309">
        <v>72.529102901830527</v>
      </c>
      <c r="DH103" s="313">
        <v>10.099264914040056</v>
      </c>
      <c r="DI103" s="565">
        <f>Daten_Polit!W103</f>
        <v>10.199999999999999</v>
      </c>
      <c r="DJ103" s="532">
        <f>Daten_Polit!X103</f>
        <v>33.1</v>
      </c>
      <c r="DK103" s="532">
        <f>Daten_Polit!Y103</f>
        <v>4.5</v>
      </c>
      <c r="DL103" s="532">
        <f>Daten_Polit!Z103</f>
        <v>4.9000000000000004</v>
      </c>
      <c r="DM103" s="532">
        <f>Daten_Polit!AA103</f>
        <v>2.2000000000000002</v>
      </c>
      <c r="DN103" s="309">
        <v>0.72580169436919462</v>
      </c>
      <c r="DO103" s="309">
        <v>2.6842678449721538</v>
      </c>
      <c r="DP103" s="309">
        <v>0.46108613955565536</v>
      </c>
      <c r="DQ103" s="309">
        <v>0.46856355875787481</v>
      </c>
      <c r="DR103" s="309">
        <v>0.40924270750456726</v>
      </c>
      <c r="DS103" s="309">
        <v>4.6100342582568201</v>
      </c>
      <c r="DT103" s="309">
        <v>3.3180496533213901</v>
      </c>
      <c r="DU103" s="309">
        <v>7.1436445816336516</v>
      </c>
      <c r="DV103" s="309">
        <v>6.8274154386132953</v>
      </c>
      <c r="DW103" s="309">
        <v>10.643959552952568</v>
      </c>
      <c r="DX103" s="309">
        <v>50.157204589479662</v>
      </c>
      <c r="DY103" s="309">
        <v>52.487291416516349</v>
      </c>
      <c r="DZ103" s="309">
        <v>45.602468478066065</v>
      </c>
      <c r="EA103" s="309">
        <v>47.505023848145193</v>
      </c>
      <c r="EB103" s="309">
        <v>24.619492656867784</v>
      </c>
      <c r="EC103" s="309">
        <v>100</v>
      </c>
      <c r="ED103" s="309">
        <v>20.525097856347102</v>
      </c>
      <c r="EE103" s="309">
        <v>76.396627090776022</v>
      </c>
      <c r="EF103" s="309">
        <v>63.246408733566739</v>
      </c>
      <c r="EG103" s="309">
        <v>13.150218357209283</v>
      </c>
      <c r="EH103" s="309">
        <v>100</v>
      </c>
      <c r="EI103" s="309">
        <v>66.725476358503883</v>
      </c>
      <c r="EJ103" s="309">
        <v>33.274523641496117</v>
      </c>
      <c r="EK103" s="309">
        <v>30.636908962597037</v>
      </c>
      <c r="EL103" s="309">
        <v>2.6376146788990829</v>
      </c>
      <c r="EM103" s="309">
        <v>100</v>
      </c>
      <c r="EN103" s="309">
        <v>12.871509419230007</v>
      </c>
      <c r="EO103" s="309">
        <v>82.478277536759038</v>
      </c>
      <c r="EP103" s="309">
        <v>72.081854640097305</v>
      </c>
      <c r="EQ103" s="367">
        <v>10.396422896661736</v>
      </c>
      <c r="ER103" s="531">
        <f>Daten_Polit!AB103</f>
        <v>9.8000000000000007</v>
      </c>
      <c r="ES103" s="532">
        <f>Daten_Polit!AC103</f>
        <v>32.6</v>
      </c>
      <c r="ET103" s="532">
        <f>Daten_Polit!AD103</f>
        <v>4.2</v>
      </c>
      <c r="EU103" s="532">
        <f>Daten_Polit!AE103</f>
        <v>4.5999999999999996</v>
      </c>
      <c r="EV103" s="532">
        <f>Daten_Polit!AF103</f>
        <v>2.2000000000000002</v>
      </c>
      <c r="EW103" s="309">
        <v>0.70187345446726157</v>
      </c>
      <c r="EX103" s="309">
        <v>2.6964850137325613</v>
      </c>
      <c r="EY103" s="309">
        <v>0.42321305065868259</v>
      </c>
      <c r="EZ103" s="309">
        <v>0.43364848620162916</v>
      </c>
      <c r="FA103" s="309">
        <v>0.35411606104596133</v>
      </c>
      <c r="FB103" s="309">
        <v>4.3036347076697128</v>
      </c>
      <c r="FC103" s="309">
        <v>3.1690539225669223</v>
      </c>
      <c r="FD103" s="309">
        <v>6.6737638987461558</v>
      </c>
      <c r="FE103" s="309">
        <v>6.37331256490135</v>
      </c>
      <c r="FF103" s="309">
        <v>9.76</v>
      </c>
      <c r="FG103" s="309">
        <v>48.511579156753704</v>
      </c>
      <c r="FH103" s="309">
        <v>50.556402869570583</v>
      </c>
      <c r="FI103" s="309">
        <v>44.221379473809378</v>
      </c>
      <c r="FJ103" s="309">
        <v>46.176079993750491</v>
      </c>
      <c r="FK103" s="309">
        <v>24.39926062846838</v>
      </c>
      <c r="FL103" s="309">
        <v>100</v>
      </c>
      <c r="FM103" s="309">
        <v>20.631510855901006</v>
      </c>
      <c r="FN103" s="309">
        <v>76.222790872421683</v>
      </c>
      <c r="FO103" s="309">
        <v>62.857127203323728</v>
      </c>
      <c r="FP103" s="309">
        <v>13.365663669097966</v>
      </c>
      <c r="FQ103" s="309">
        <v>100</v>
      </c>
      <c r="FR103" s="309">
        <v>68.780532767997045</v>
      </c>
      <c r="FS103" s="309">
        <v>31.219467232002952</v>
      </c>
      <c r="FT103" s="309">
        <v>28.334408701262788</v>
      </c>
      <c r="FU103" s="309">
        <v>2.8850585307401597</v>
      </c>
      <c r="FV103" s="309">
        <v>100</v>
      </c>
      <c r="FW103" s="309">
        <v>13.128817382442001</v>
      </c>
      <c r="FX103" s="309">
        <v>82.194266156962357</v>
      </c>
      <c r="FY103" s="309">
        <v>71.409570923515901</v>
      </c>
      <c r="FZ103" s="313">
        <v>10.784695233446456</v>
      </c>
      <c r="GA103" s="570">
        <f>Daten_Polit!AG103</f>
        <v>10.8</v>
      </c>
      <c r="GB103" s="571">
        <f>Daten_Polit!AH103</f>
        <v>35.5</v>
      </c>
      <c r="GC103" s="571">
        <f>Daten_Polit!AI103</f>
        <v>4.5</v>
      </c>
      <c r="GD103" s="571">
        <f>Daten_Polit!AJ103</f>
        <v>4.9000000000000004</v>
      </c>
      <c r="GE103" s="571">
        <f>Daten_Polit!AK103</f>
        <v>2.6</v>
      </c>
      <c r="GF103" s="444">
        <v>0.72764161880881129</v>
      </c>
      <c r="GG103" s="444">
        <v>2.8058030615459151</v>
      </c>
      <c r="GH103" s="444">
        <v>0.43891779106133633</v>
      </c>
      <c r="GI103" s="444">
        <v>0.45094720008954359</v>
      </c>
      <c r="GJ103" s="444">
        <v>0.36185755757654842</v>
      </c>
      <c r="GK103" s="444">
        <v>3.7406992869159996</v>
      </c>
      <c r="GL103" s="444">
        <v>2.6461977717318326</v>
      </c>
      <c r="GM103" s="444">
        <v>6.0724909110938663</v>
      </c>
      <c r="GN103" s="444">
        <v>5.8585809106271931</v>
      </c>
      <c r="GO103" s="444">
        <v>7.9894644424927135</v>
      </c>
      <c r="GP103" s="444">
        <v>46.69281923262497</v>
      </c>
      <c r="GQ103" s="444">
        <v>49.425854536108552</v>
      </c>
      <c r="GR103" s="444">
        <v>40.879567870186463</v>
      </c>
      <c r="GS103" s="444">
        <v>42.712688381137028</v>
      </c>
      <c r="GT103" s="444">
        <v>24.438630913459779</v>
      </c>
      <c r="GU103" s="444">
        <v>100</v>
      </c>
      <c r="GV103" s="444">
        <v>20.989276136812276</v>
      </c>
      <c r="GW103" s="444">
        <v>75.670807815038614</v>
      </c>
      <c r="GX103" s="444">
        <v>62.141010409851248</v>
      </c>
      <c r="GY103" s="444">
        <v>13.529797405187363</v>
      </c>
      <c r="GZ103" s="444">
        <v>100</v>
      </c>
      <c r="HA103" s="444">
        <v>68.132395267029111</v>
      </c>
      <c r="HB103" s="444">
        <v>31.867604732970893</v>
      </c>
      <c r="HC103" s="444">
        <v>28.597697473616883</v>
      </c>
      <c r="HD103" s="444">
        <v>3.2699072593540142</v>
      </c>
      <c r="HE103" s="444">
        <v>100</v>
      </c>
      <c r="HF103" s="444">
        <v>13.12295213076616</v>
      </c>
      <c r="HG103" s="444">
        <v>81.89174225301339</v>
      </c>
      <c r="HH103" s="444">
        <v>70.834236174791926</v>
      </c>
      <c r="HI103" s="445">
        <v>11.05750607822146</v>
      </c>
      <c r="HJ103" s="570">
        <f>Daten_Polit!AL103</f>
        <v>10.4</v>
      </c>
      <c r="HK103" s="571">
        <f>Daten_Polit!AM103</f>
        <v>34.4</v>
      </c>
      <c r="HL103" s="571">
        <f>Daten_Polit!AN103</f>
        <v>4.3</v>
      </c>
      <c r="HM103" s="571">
        <f>Daten_Polit!AO103</f>
        <v>4.7</v>
      </c>
      <c r="HN103" s="571">
        <f>Daten_Polit!AP103</f>
        <v>2.2999999999999998</v>
      </c>
      <c r="HO103" s="444">
        <v>0.6048065151434503</v>
      </c>
      <c r="HP103" s="444">
        <v>2.4011722580280539</v>
      </c>
      <c r="HQ103" s="444">
        <v>0.344327117034604</v>
      </c>
      <c r="HR103" s="444">
        <v>0.35565287051777195</v>
      </c>
      <c r="HS103" s="444">
        <v>0.27490638457375643</v>
      </c>
      <c r="HT103" s="444">
        <v>4.0708990468557564</v>
      </c>
      <c r="HU103" s="444">
        <v>2.9592156044643665</v>
      </c>
      <c r="HV103" s="444">
        <v>6.4979480164158696</v>
      </c>
      <c r="HW103" s="444">
        <v>6.2955583020152206</v>
      </c>
      <c r="HX103" s="444">
        <v>8.4025634939481044</v>
      </c>
      <c r="HY103" s="444">
        <v>53.503423693836908</v>
      </c>
      <c r="HZ103" s="444">
        <v>56.373958486368267</v>
      </c>
      <c r="IA103" s="444">
        <v>47.20085025761697</v>
      </c>
      <c r="IB103" s="444">
        <v>48.971824149997701</v>
      </c>
      <c r="IC103" s="444">
        <v>30.430575713584908</v>
      </c>
      <c r="ID103" s="444">
        <v>100</v>
      </c>
      <c r="IE103" s="444">
        <v>21.053718607235528</v>
      </c>
      <c r="IF103" s="444">
        <v>75.803155734232959</v>
      </c>
      <c r="IG103" s="444">
        <v>62.084807720810907</v>
      </c>
      <c r="IH103" s="444">
        <v>13.718348013422045</v>
      </c>
      <c r="II103" s="444">
        <v>100</v>
      </c>
      <c r="IJ103" s="444">
        <v>69.104998722643288</v>
      </c>
      <c r="IK103" s="444">
        <v>30.895001277356727</v>
      </c>
      <c r="IL103" s="444">
        <v>27.897470833688153</v>
      </c>
      <c r="IM103" s="444">
        <v>2.9975304436685688</v>
      </c>
      <c r="IN103" s="444">
        <v>100</v>
      </c>
      <c r="IO103" s="444">
        <v>13.432351509402727</v>
      </c>
      <c r="IP103" s="444">
        <v>81.978038654008145</v>
      </c>
      <c r="IQ103" s="444">
        <v>70.479543753900074</v>
      </c>
      <c r="IR103" s="445">
        <v>11.498494900108067</v>
      </c>
      <c r="IS103" s="443">
        <f>Daten_Polit!AQ103</f>
        <v>10.3</v>
      </c>
      <c r="IT103" s="227">
        <f>Daten_Polit!AR103</f>
        <v>34</v>
      </c>
      <c r="IU103" s="227">
        <f>Daten_Polit!AS103</f>
        <v>4.0999999999999996</v>
      </c>
      <c r="IV103" s="227">
        <f>Daten_Polit!AT103</f>
        <v>4.4000000000000004</v>
      </c>
      <c r="IW103" s="227">
        <f>Daten_Polit!AU103</f>
        <v>2.8</v>
      </c>
      <c r="IX103" s="444" t="s">
        <v>820</v>
      </c>
      <c r="IY103" s="444" t="s">
        <v>820</v>
      </c>
      <c r="IZ103" s="444" t="s">
        <v>820</v>
      </c>
      <c r="JA103" s="444" t="s">
        <v>820</v>
      </c>
      <c r="JB103" s="444" t="s">
        <v>820</v>
      </c>
      <c r="JC103" s="444" t="s">
        <v>820</v>
      </c>
      <c r="JD103" s="444" t="s">
        <v>820</v>
      </c>
      <c r="JE103" s="444" t="s">
        <v>820</v>
      </c>
      <c r="JF103" s="444" t="s">
        <v>820</v>
      </c>
      <c r="JG103" s="444" t="s">
        <v>820</v>
      </c>
      <c r="JH103" s="444" t="s">
        <v>820</v>
      </c>
      <c r="JI103" s="444" t="s">
        <v>820</v>
      </c>
      <c r="JJ103" s="444" t="s">
        <v>820</v>
      </c>
      <c r="JK103" s="444" t="s">
        <v>820</v>
      </c>
      <c r="JL103" s="444" t="s">
        <v>820</v>
      </c>
      <c r="JM103" s="444" t="s">
        <v>820</v>
      </c>
      <c r="JN103" s="444" t="s">
        <v>820</v>
      </c>
      <c r="JO103" s="444" t="s">
        <v>820</v>
      </c>
      <c r="JP103" s="444" t="s">
        <v>820</v>
      </c>
      <c r="JQ103" s="444" t="s">
        <v>820</v>
      </c>
      <c r="JR103" s="444" t="s">
        <v>820</v>
      </c>
      <c r="JS103" s="444" t="s">
        <v>820</v>
      </c>
      <c r="JT103" s="444" t="s">
        <v>820</v>
      </c>
      <c r="JU103" s="444" t="s">
        <v>820</v>
      </c>
      <c r="JV103" s="444" t="s">
        <v>820</v>
      </c>
      <c r="JW103" s="444" t="s">
        <v>820</v>
      </c>
      <c r="JX103" s="444" t="s">
        <v>820</v>
      </c>
      <c r="JY103" s="444" t="s">
        <v>820</v>
      </c>
      <c r="JZ103" s="444" t="s">
        <v>820</v>
      </c>
      <c r="KA103" s="445" t="s">
        <v>820</v>
      </c>
    </row>
    <row r="104" spans="4:287" ht="12.65" customHeight="1" x14ac:dyDescent="0.2">
      <c r="D104" s="276"/>
      <c r="E104" s="3" t="str">
        <f>Daten_Polit!E104</f>
        <v>05120</v>
      </c>
      <c r="F104" s="229" t="str">
        <f>Daten_Polit!F104</f>
        <v>Remscheid, Stadt</v>
      </c>
      <c r="G104" s="246"/>
      <c r="H104" s="531">
        <f>Daten_Polit!H104</f>
        <v>8.5</v>
      </c>
      <c r="I104" s="532">
        <f>Daten_Polit!I104</f>
        <v>23.7</v>
      </c>
      <c r="J104" s="532">
        <f>Daten_Polit!J104</f>
        <v>4.5</v>
      </c>
      <c r="K104" s="532">
        <f>Daten_Polit!K104</f>
        <v>5</v>
      </c>
      <c r="L104" s="532">
        <f>Daten_Polit!L104</f>
        <v>2</v>
      </c>
      <c r="M104" s="308">
        <v>0.76338990616978719</v>
      </c>
      <c r="N104" s="308">
        <v>2.2120317973755279</v>
      </c>
      <c r="O104" s="308">
        <v>0.53414614336284161</v>
      </c>
      <c r="P104" s="308">
        <v>0.56041937091942806</v>
      </c>
      <c r="Q104" s="308">
        <v>0.33545111633983921</v>
      </c>
      <c r="R104" s="308">
        <v>4.935262757044935</v>
      </c>
      <c r="S104" s="308">
        <v>3.3775633293124248</v>
      </c>
      <c r="T104" s="308">
        <v>7.3092677931387611</v>
      </c>
      <c r="U104" s="308">
        <v>7.0434822535468653</v>
      </c>
      <c r="V104" s="308">
        <v>10.802655401330307</v>
      </c>
      <c r="W104" s="308">
        <v>43.838264963011127</v>
      </c>
      <c r="X104" s="308">
        <v>47.653223969012302</v>
      </c>
      <c r="Y104" s="308">
        <v>37.659357470678223</v>
      </c>
      <c r="Z104" s="308">
        <v>38.628043199708955</v>
      </c>
      <c r="AA104" s="308">
        <v>25.0595238095</v>
      </c>
      <c r="AB104" s="308">
        <v>100</v>
      </c>
      <c r="AC104" s="308">
        <v>21.79096807583964</v>
      </c>
      <c r="AD104" s="308">
        <v>75.095286313112965</v>
      </c>
      <c r="AE104" s="308">
        <v>62.785042425091412</v>
      </c>
      <c r="AF104" s="308">
        <v>12.310243888021551</v>
      </c>
      <c r="AG104" s="308">
        <v>100</v>
      </c>
      <c r="AH104" s="308">
        <v>60.496338486574452</v>
      </c>
      <c r="AI104" s="308">
        <v>39.503661513425541</v>
      </c>
      <c r="AJ104" s="308">
        <v>36.859235150528882</v>
      </c>
      <c r="AK104" s="308">
        <v>2.644426362896664</v>
      </c>
      <c r="AL104" s="308">
        <v>100</v>
      </c>
      <c r="AM104" s="308">
        <v>15.149889376425103</v>
      </c>
      <c r="AN104" s="308">
        <v>80.178344675443341</v>
      </c>
      <c r="AO104" s="308">
        <v>70.814606228412401</v>
      </c>
      <c r="AP104" s="337">
        <v>9.3637384470309488</v>
      </c>
      <c r="AQ104" s="531">
        <f>Daten_Polit!M104</f>
        <v>8.6999999999999993</v>
      </c>
      <c r="AR104" s="532">
        <f>Daten_Polit!N104</f>
        <v>24.4</v>
      </c>
      <c r="AS104" s="532">
        <f>Daten_Polit!O104</f>
        <v>4.5</v>
      </c>
      <c r="AT104" s="532">
        <f>Daten_Polit!P104</f>
        <v>5</v>
      </c>
      <c r="AU104" s="532">
        <f>Daten_Polit!Q104</f>
        <v>2.1</v>
      </c>
      <c r="AV104" s="308">
        <v>0.78107669994027817</v>
      </c>
      <c r="AW104" s="308">
        <v>2.16320124986211</v>
      </c>
      <c r="AX104" s="308">
        <v>0.56521426204084768</v>
      </c>
      <c r="AY104" s="308">
        <v>0.59040539392876101</v>
      </c>
      <c r="AZ104" s="308">
        <v>0.37952840162148743</v>
      </c>
      <c r="BA104" s="308">
        <v>5.1875982189627736</v>
      </c>
      <c r="BB104" s="308">
        <v>3.5641435580792371</v>
      </c>
      <c r="BC104" s="308">
        <v>7.8286495259249271</v>
      </c>
      <c r="BD104" s="308">
        <v>7.6018266525210123</v>
      </c>
      <c r="BE104" s="308">
        <v>10.662824207495254</v>
      </c>
      <c r="BF104" s="308">
        <v>42.429120536154834</v>
      </c>
      <c r="BG104" s="308">
        <v>46.961203307988534</v>
      </c>
      <c r="BH104" s="308">
        <v>36.293751342066955</v>
      </c>
      <c r="BI104" s="308">
        <v>37.43330394840509</v>
      </c>
      <c r="BJ104" s="308">
        <v>22.113163972314574</v>
      </c>
      <c r="BK104" s="308">
        <v>100</v>
      </c>
      <c r="BL104" s="308">
        <v>21.620049312072098</v>
      </c>
      <c r="BM104" s="308">
        <v>75.158064859508457</v>
      </c>
      <c r="BN104" s="308">
        <v>62.575743348516241</v>
      </c>
      <c r="BO104" s="308">
        <v>12.582321510992205</v>
      </c>
      <c r="BP104" s="308">
        <v>100</v>
      </c>
      <c r="BQ104" s="308">
        <v>61.356565028002485</v>
      </c>
      <c r="BR104" s="308">
        <v>38.643434971997507</v>
      </c>
      <c r="BS104" s="308">
        <v>35.718730553827008</v>
      </c>
      <c r="BT104" s="308">
        <v>2.9247044181705038</v>
      </c>
      <c r="BU104" s="308">
        <v>100</v>
      </c>
      <c r="BV104" s="308">
        <v>15.203134705835506</v>
      </c>
      <c r="BW104" s="308">
        <v>80.005465242974324</v>
      </c>
      <c r="BX104" s="308">
        <v>70.448100996461832</v>
      </c>
      <c r="BY104" s="312">
        <v>9.5573642465125044</v>
      </c>
      <c r="BZ104" s="531">
        <f>Daten_Polit!R104</f>
        <v>8.5</v>
      </c>
      <c r="CA104" s="532">
        <f>Daten_Polit!S104</f>
        <v>23.7</v>
      </c>
      <c r="CB104" s="532">
        <f>Daten_Polit!T104</f>
        <v>4.4000000000000004</v>
      </c>
      <c r="CC104" s="532">
        <f>Daten_Polit!U104</f>
        <v>4.8</v>
      </c>
      <c r="CD104" s="532">
        <f>Daten_Polit!V104</f>
        <v>2.2999999999999998</v>
      </c>
      <c r="CE104" s="309">
        <v>0.67765476840589789</v>
      </c>
      <c r="CF104" s="309">
        <v>1.7949138080102394</v>
      </c>
      <c r="CG104" s="309">
        <v>0.49990140750252771</v>
      </c>
      <c r="CH104" s="309">
        <v>0.52374580094158463</v>
      </c>
      <c r="CI104" s="309">
        <v>0.32777469154791805</v>
      </c>
      <c r="CJ104" s="309">
        <v>5.224936815501299</v>
      </c>
      <c r="CK104" s="309">
        <v>3.5467334287076775</v>
      </c>
      <c r="CL104" s="309">
        <v>8.097351205453279</v>
      </c>
      <c r="CM104" s="309">
        <v>7.8209493290608405</v>
      </c>
      <c r="CN104" s="309">
        <v>11.022787493375729</v>
      </c>
      <c r="CO104" s="309">
        <v>43.25774242680648</v>
      </c>
      <c r="CP104" s="309">
        <v>49.876755857808334</v>
      </c>
      <c r="CQ104" s="309">
        <v>37.627821280517274</v>
      </c>
      <c r="CR104" s="309">
        <v>38.881041267279564</v>
      </c>
      <c r="CS104" s="309">
        <v>24.470338983056031</v>
      </c>
      <c r="CT104" s="309">
        <v>100</v>
      </c>
      <c r="CU104" s="309">
        <v>21.769621474690489</v>
      </c>
      <c r="CV104" s="309">
        <v>75.023829678416135</v>
      </c>
      <c r="CW104" s="309">
        <v>62.347518192909455</v>
      </c>
      <c r="CX104" s="309">
        <v>12.676311485506666</v>
      </c>
      <c r="CY104" s="309">
        <v>100</v>
      </c>
      <c r="CZ104" s="309">
        <v>61.759581881533101</v>
      </c>
      <c r="DA104" s="309">
        <v>38.240418118466899</v>
      </c>
      <c r="DB104" s="309">
        <v>34.799651567944252</v>
      </c>
      <c r="DC104" s="309">
        <v>3.4407665505226475</v>
      </c>
      <c r="DD104" s="309">
        <v>100</v>
      </c>
      <c r="DE104" s="309">
        <v>15.549451912882345</v>
      </c>
      <c r="DF104" s="309">
        <v>79.726822723467748</v>
      </c>
      <c r="DG104" s="309">
        <v>70.026220759504241</v>
      </c>
      <c r="DH104" s="313">
        <v>9.7006019639634964</v>
      </c>
      <c r="DI104" s="565">
        <f>Daten_Polit!W104</f>
        <v>7.4</v>
      </c>
      <c r="DJ104" s="532">
        <f>Daten_Polit!X104</f>
        <v>21.6</v>
      </c>
      <c r="DK104" s="532">
        <f>Daten_Polit!Y104</f>
        <v>3.6</v>
      </c>
      <c r="DL104" s="532">
        <f>Daten_Polit!Z104</f>
        <v>3.9</v>
      </c>
      <c r="DM104" s="532">
        <f>Daten_Polit!AA104</f>
        <v>2.2000000000000002</v>
      </c>
      <c r="DN104" s="309">
        <v>0.66843941352979919</v>
      </c>
      <c r="DO104" s="309">
        <v>1.8776724590386791</v>
      </c>
      <c r="DP104" s="309">
        <v>0.46746902560194042</v>
      </c>
      <c r="DQ104" s="309">
        <v>0.48284765800730667</v>
      </c>
      <c r="DR104" s="309">
        <v>0.36028255588208635</v>
      </c>
      <c r="DS104" s="309">
        <v>5.4664200234059832</v>
      </c>
      <c r="DT104" s="309">
        <v>3.7773657136021508</v>
      </c>
      <c r="DU104" s="309">
        <v>8.3431498079382003</v>
      </c>
      <c r="DV104" s="309">
        <v>8.3067638351170974</v>
      </c>
      <c r="DW104" s="309">
        <v>8.6690464048936935</v>
      </c>
      <c r="DX104" s="309">
        <v>44.462230352923747</v>
      </c>
      <c r="DY104" s="309">
        <v>47.695046159416542</v>
      </c>
      <c r="DZ104" s="309">
        <v>38.95303681458212</v>
      </c>
      <c r="EA104" s="309">
        <v>40.61437381130677</v>
      </c>
      <c r="EB104" s="309">
        <v>24.260958205932724</v>
      </c>
      <c r="EC104" s="309">
        <v>100</v>
      </c>
      <c r="ED104" s="309">
        <v>21.52462603660792</v>
      </c>
      <c r="EE104" s="309">
        <v>75.290968223007596</v>
      </c>
      <c r="EF104" s="309">
        <v>62.408276792467611</v>
      </c>
      <c r="EG104" s="309">
        <v>12.882691430539975</v>
      </c>
      <c r="EH104" s="309">
        <v>100</v>
      </c>
      <c r="EI104" s="309">
        <v>63.26156665139716</v>
      </c>
      <c r="EJ104" s="309">
        <v>36.73843334860284</v>
      </c>
      <c r="EK104" s="309">
        <v>33.188273018781494</v>
      </c>
      <c r="EL104" s="309">
        <v>3.5501603298213475</v>
      </c>
      <c r="EM104" s="309">
        <v>100</v>
      </c>
      <c r="EN104" s="309">
        <v>15.77958866858399</v>
      </c>
      <c r="EO104" s="309">
        <v>79.609643114002424</v>
      </c>
      <c r="EP104" s="309">
        <v>69.620768498438281</v>
      </c>
      <c r="EQ104" s="367">
        <v>9.9888746155641517</v>
      </c>
      <c r="ER104" s="531">
        <f>Daten_Polit!AB104</f>
        <v>7</v>
      </c>
      <c r="ES104" s="532">
        <f>Daten_Polit!AC104</f>
        <v>20.7</v>
      </c>
      <c r="ET104" s="532">
        <f>Daten_Polit!AD104</f>
        <v>3.4</v>
      </c>
      <c r="EU104" s="532">
        <f>Daten_Polit!AE104</f>
        <v>3.6</v>
      </c>
      <c r="EV104" s="532">
        <f>Daten_Polit!AF104</f>
        <v>2.2999999999999998</v>
      </c>
      <c r="EW104" s="309">
        <v>0.7058875037811847</v>
      </c>
      <c r="EX104" s="309">
        <v>2.1000730801890093</v>
      </c>
      <c r="EY104" s="309">
        <v>0.46625407263507945</v>
      </c>
      <c r="EZ104" s="309">
        <v>0.47519446004683835</v>
      </c>
      <c r="FA104" s="309">
        <v>0.40557629047314281</v>
      </c>
      <c r="FB104" s="309">
        <v>5.4649722255524908</v>
      </c>
      <c r="FC104" s="309">
        <v>4.0079153186544456</v>
      </c>
      <c r="FD104" s="309">
        <v>8.0131904369332236</v>
      </c>
      <c r="FE104" s="309">
        <v>7.8677521595921229</v>
      </c>
      <c r="FF104" s="309">
        <v>9.125475285172838</v>
      </c>
      <c r="FG104" s="309">
        <v>37.369228623239543</v>
      </c>
      <c r="FH104" s="309">
        <v>40.781965259925265</v>
      </c>
      <c r="FI104" s="309">
        <v>31.441860465115461</v>
      </c>
      <c r="FJ104" s="309">
        <v>32.556554074993059</v>
      </c>
      <c r="FK104" s="309">
        <v>23.037383177555707</v>
      </c>
      <c r="FL104" s="309">
        <v>100</v>
      </c>
      <c r="FM104" s="309">
        <v>21.501189880857009</v>
      </c>
      <c r="FN104" s="309">
        <v>75.304427076533145</v>
      </c>
      <c r="FO104" s="309">
        <v>62.301578388101532</v>
      </c>
      <c r="FP104" s="309">
        <v>13.002848688431607</v>
      </c>
      <c r="FQ104" s="309">
        <v>100</v>
      </c>
      <c r="FR104" s="309">
        <v>64.041676762781691</v>
      </c>
      <c r="FS104" s="309">
        <v>35.958323237218323</v>
      </c>
      <c r="FT104" s="309">
        <v>31.572570874727408</v>
      </c>
      <c r="FU104" s="309">
        <v>4.3857523624909138</v>
      </c>
      <c r="FV104" s="309">
        <v>100</v>
      </c>
      <c r="FW104" s="309">
        <v>15.962629796598476</v>
      </c>
      <c r="FX104" s="309">
        <v>79.497560297493322</v>
      </c>
      <c r="FY104" s="309">
        <v>69.288458396345348</v>
      </c>
      <c r="FZ104" s="313">
        <v>10.209101901147974</v>
      </c>
      <c r="GA104" s="570">
        <f>Daten_Polit!AG104</f>
        <v>8</v>
      </c>
      <c r="GB104" s="571">
        <f>Daten_Polit!AH104</f>
        <v>22.7</v>
      </c>
      <c r="GC104" s="571">
        <f>Daten_Polit!AI104</f>
        <v>4.0999999999999996</v>
      </c>
      <c r="GD104" s="571">
        <f>Daten_Polit!AJ104</f>
        <v>4.4000000000000004</v>
      </c>
      <c r="GE104" s="571">
        <f>Daten_Polit!AK104</f>
        <v>2.9</v>
      </c>
      <c r="GF104" s="444">
        <v>0.71343069188412733</v>
      </c>
      <c r="GG104" s="444">
        <v>2.188780614525847</v>
      </c>
      <c r="GH104" s="444">
        <v>0.46436334165765958</v>
      </c>
      <c r="GI104" s="444">
        <v>0.48184621238853409</v>
      </c>
      <c r="GJ104" s="444">
        <v>0.35118402354148215</v>
      </c>
      <c r="GK104" s="444">
        <v>4.8015149638072652</v>
      </c>
      <c r="GL104" s="444">
        <v>3.641907830389548</v>
      </c>
      <c r="GM104" s="444">
        <v>6.6522519206881059</v>
      </c>
      <c r="GN104" s="444">
        <v>6.644692094386019</v>
      </c>
      <c r="GO104" s="444">
        <v>6.7073170731697092</v>
      </c>
      <c r="GP104" s="444">
        <v>35.636325289558776</v>
      </c>
      <c r="GQ104" s="444">
        <v>39.810779816514447</v>
      </c>
      <c r="GR104" s="444">
        <v>29.030939075916589</v>
      </c>
      <c r="GS104" s="444">
        <v>29.589097666738169</v>
      </c>
      <c r="GT104" s="444">
        <v>24.933687002633583</v>
      </c>
      <c r="GU104" s="444">
        <v>100</v>
      </c>
      <c r="GV104" s="444">
        <v>21.530020542960994</v>
      </c>
      <c r="GW104" s="444">
        <v>75.078030576872479</v>
      </c>
      <c r="GX104" s="444">
        <v>61.865330679065956</v>
      </c>
      <c r="GY104" s="444">
        <v>13.212699897806521</v>
      </c>
      <c r="GZ104" s="444">
        <v>100</v>
      </c>
      <c r="HA104" s="444">
        <v>61.933534743202415</v>
      </c>
      <c r="HB104" s="444">
        <v>38.066465256797585</v>
      </c>
      <c r="HC104" s="444">
        <v>33.353474320241695</v>
      </c>
      <c r="HD104" s="444">
        <v>4.7129909365558911</v>
      </c>
      <c r="HE104" s="444">
        <v>100</v>
      </c>
      <c r="HF104" s="444">
        <v>15.745840454580412</v>
      </c>
      <c r="HG104" s="444">
        <v>79.418152842043952</v>
      </c>
      <c r="HH104" s="444">
        <v>68.791839965504181</v>
      </c>
      <c r="HI104" s="445">
        <v>10.626312876539769</v>
      </c>
      <c r="HJ104" s="570">
        <f>Daten_Polit!AL104</f>
        <v>7.5</v>
      </c>
      <c r="HK104" s="571">
        <f>Daten_Polit!AM104</f>
        <v>21.4</v>
      </c>
      <c r="HL104" s="571">
        <f>Daten_Polit!AN104</f>
        <v>3.8</v>
      </c>
      <c r="HM104" s="571">
        <f>Daten_Polit!AO104</f>
        <v>4.0999999999999996</v>
      </c>
      <c r="HN104" s="571">
        <f>Daten_Polit!AP104</f>
        <v>2.7</v>
      </c>
      <c r="HO104" s="444">
        <v>0.5708647543872013</v>
      </c>
      <c r="HP104" s="444">
        <v>1.5734382234044109</v>
      </c>
      <c r="HQ104" s="444">
        <v>0.39778494202281928</v>
      </c>
      <c r="HR104" s="444">
        <v>0.40707109614555514</v>
      </c>
      <c r="HS104" s="444">
        <v>0.33954794175929054</v>
      </c>
      <c r="HT104" s="444">
        <v>5.2010505678245114</v>
      </c>
      <c r="HU104" s="444">
        <v>3.6781331966595761</v>
      </c>
      <c r="HV104" s="444">
        <v>7.6208712302538544</v>
      </c>
      <c r="HW104" s="444">
        <v>7.7141298417894157</v>
      </c>
      <c r="HX104" s="444">
        <v>6.9531250000010871</v>
      </c>
      <c r="HY104" s="444">
        <v>42.057576267069443</v>
      </c>
      <c r="HZ104" s="444">
        <v>45.498148260578645</v>
      </c>
      <c r="IA104" s="444">
        <v>36.538554977892765</v>
      </c>
      <c r="IB104" s="444">
        <v>37.005822012754379</v>
      </c>
      <c r="IC104" s="444">
        <v>33.228593872736333</v>
      </c>
      <c r="ID104" s="444">
        <v>100</v>
      </c>
      <c r="IE104" s="444">
        <v>21.509220855295677</v>
      </c>
      <c r="IF104" s="444">
        <v>75.260550079648496</v>
      </c>
      <c r="IG104" s="444">
        <v>61.919992924113387</v>
      </c>
      <c r="IH104" s="444">
        <v>13.340557155535102</v>
      </c>
      <c r="II104" s="444">
        <v>100</v>
      </c>
      <c r="IJ104" s="444">
        <v>61.802575107296128</v>
      </c>
      <c r="IK104" s="444">
        <v>38.19742489270385</v>
      </c>
      <c r="IL104" s="444">
        <v>33.273096905353505</v>
      </c>
      <c r="IM104" s="444">
        <v>4.9243279873503489</v>
      </c>
      <c r="IN104" s="444">
        <v>100</v>
      </c>
      <c r="IO104" s="444">
        <v>16.242597653707417</v>
      </c>
      <c r="IP104" s="444">
        <v>79.263310679038597</v>
      </c>
      <c r="IQ104" s="444">
        <v>68.362585943442326</v>
      </c>
      <c r="IR104" s="445">
        <v>10.900724735596262</v>
      </c>
      <c r="IS104" s="443">
        <f>Daten_Polit!AQ104</f>
        <v>7.1</v>
      </c>
      <c r="IT104" s="227">
        <f>Daten_Polit!AR104</f>
        <v>20.6</v>
      </c>
      <c r="IU104" s="227">
        <f>Daten_Polit!AS104</f>
        <v>3.5</v>
      </c>
      <c r="IV104" s="227">
        <f>Daten_Polit!AT104</f>
        <v>3.7</v>
      </c>
      <c r="IW104" s="227">
        <f>Daten_Polit!AU104</f>
        <v>2.7</v>
      </c>
      <c r="IX104" s="444" t="s">
        <v>820</v>
      </c>
      <c r="IY104" s="444" t="s">
        <v>820</v>
      </c>
      <c r="IZ104" s="444" t="s">
        <v>820</v>
      </c>
      <c r="JA104" s="444" t="s">
        <v>820</v>
      </c>
      <c r="JB104" s="444" t="s">
        <v>820</v>
      </c>
      <c r="JC104" s="444" t="s">
        <v>820</v>
      </c>
      <c r="JD104" s="444" t="s">
        <v>820</v>
      </c>
      <c r="JE104" s="444" t="s">
        <v>820</v>
      </c>
      <c r="JF104" s="444" t="s">
        <v>820</v>
      </c>
      <c r="JG104" s="444" t="s">
        <v>820</v>
      </c>
      <c r="JH104" s="444" t="s">
        <v>820</v>
      </c>
      <c r="JI104" s="444" t="s">
        <v>820</v>
      </c>
      <c r="JJ104" s="444" t="s">
        <v>820</v>
      </c>
      <c r="JK104" s="444" t="s">
        <v>820</v>
      </c>
      <c r="JL104" s="444" t="s">
        <v>820</v>
      </c>
      <c r="JM104" s="444" t="s">
        <v>820</v>
      </c>
      <c r="JN104" s="444" t="s">
        <v>820</v>
      </c>
      <c r="JO104" s="444" t="s">
        <v>820</v>
      </c>
      <c r="JP104" s="444" t="s">
        <v>820</v>
      </c>
      <c r="JQ104" s="444" t="s">
        <v>820</v>
      </c>
      <c r="JR104" s="444" t="s">
        <v>820</v>
      </c>
      <c r="JS104" s="444" t="s">
        <v>820</v>
      </c>
      <c r="JT104" s="444" t="s">
        <v>820</v>
      </c>
      <c r="JU104" s="444" t="s">
        <v>820</v>
      </c>
      <c r="JV104" s="444" t="s">
        <v>820</v>
      </c>
      <c r="JW104" s="444" t="s">
        <v>820</v>
      </c>
      <c r="JX104" s="444" t="s">
        <v>820</v>
      </c>
      <c r="JY104" s="444" t="s">
        <v>820</v>
      </c>
      <c r="JZ104" s="444" t="s">
        <v>820</v>
      </c>
      <c r="KA104" s="445" t="s">
        <v>820</v>
      </c>
    </row>
    <row r="105" spans="4:287" ht="12.65" customHeight="1" x14ac:dyDescent="0.2">
      <c r="D105" s="276"/>
      <c r="E105" s="3" t="str">
        <f>Daten_Polit!E105</f>
        <v>05122</v>
      </c>
      <c r="F105" s="229" t="str">
        <f>Daten_Polit!F105</f>
        <v>Solingen, Klingenstadt</v>
      </c>
      <c r="G105" s="246"/>
      <c r="H105" s="531">
        <f>Daten_Polit!H105</f>
        <v>9.1</v>
      </c>
      <c r="I105" s="532">
        <f>Daten_Polit!I105</f>
        <v>23</v>
      </c>
      <c r="J105" s="532">
        <f>Daten_Polit!J105</f>
        <v>5</v>
      </c>
      <c r="K105" s="532">
        <f>Daten_Polit!K105</f>
        <v>5.6</v>
      </c>
      <c r="L105" s="532">
        <f>Daten_Polit!L105</f>
        <v>2.6</v>
      </c>
      <c r="M105" s="308">
        <v>0.69591690129421724</v>
      </c>
      <c r="N105" s="308">
        <v>1.6539936790418899</v>
      </c>
      <c r="O105" s="308">
        <v>0.52933464360434468</v>
      </c>
      <c r="P105" s="308">
        <v>0.54179636377115581</v>
      </c>
      <c r="Q105" s="308">
        <v>0.4535318906863775</v>
      </c>
      <c r="R105" s="308">
        <v>4.8910958378550209</v>
      </c>
      <c r="S105" s="308">
        <v>3.161110373223512</v>
      </c>
      <c r="T105" s="308">
        <v>7.1949698883082505</v>
      </c>
      <c r="U105" s="308">
        <v>6.8764977497223683</v>
      </c>
      <c r="V105" s="308">
        <v>10.330935251799749</v>
      </c>
      <c r="W105" s="308">
        <v>41.585091805974756</v>
      </c>
      <c r="X105" s="308">
        <v>45.792852678825071</v>
      </c>
      <c r="Y105" s="308">
        <v>36.197362824330746</v>
      </c>
      <c r="Z105" s="308">
        <v>37.199964831042024</v>
      </c>
      <c r="AA105" s="308">
        <v>26.409155937064376</v>
      </c>
      <c r="AB105" s="308">
        <v>100</v>
      </c>
      <c r="AC105" s="308">
        <v>22.760491510889715</v>
      </c>
      <c r="AD105" s="308">
        <v>74.408464066892577</v>
      </c>
      <c r="AE105" s="308">
        <v>60.750622618724449</v>
      </c>
      <c r="AF105" s="308">
        <v>13.657841448168135</v>
      </c>
      <c r="AG105" s="308">
        <v>100</v>
      </c>
      <c r="AH105" s="308">
        <v>58.161399843301112</v>
      </c>
      <c r="AI105" s="308">
        <v>41.838600156698881</v>
      </c>
      <c r="AJ105" s="308">
        <v>38.077827108905723</v>
      </c>
      <c r="AK105" s="308">
        <v>3.7607730477931574</v>
      </c>
      <c r="AL105" s="308">
        <v>100</v>
      </c>
      <c r="AM105" s="308">
        <v>16.785641203918516</v>
      </c>
      <c r="AN105" s="308">
        <v>79.020608578833759</v>
      </c>
      <c r="AO105" s="308">
        <v>67.863993951171437</v>
      </c>
      <c r="AP105" s="337">
        <v>11.156614627662327</v>
      </c>
      <c r="AQ105" s="531">
        <f>Daten_Polit!M105</f>
        <v>8.9</v>
      </c>
      <c r="AR105" s="532">
        <f>Daten_Polit!N105</f>
        <v>23.4</v>
      </c>
      <c r="AS105" s="532">
        <f>Daten_Polit!O105</f>
        <v>4.7</v>
      </c>
      <c r="AT105" s="532">
        <f>Daten_Polit!P105</f>
        <v>5.2</v>
      </c>
      <c r="AU105" s="532">
        <f>Daten_Polit!Q105</f>
        <v>2.4</v>
      </c>
      <c r="AV105" s="308">
        <v>0.69042150847244588</v>
      </c>
      <c r="AW105" s="308">
        <v>1.6615800823901843</v>
      </c>
      <c r="AX105" s="308">
        <v>0.52442692683169267</v>
      </c>
      <c r="AY105" s="308">
        <v>0.54934712400192764</v>
      </c>
      <c r="AZ105" s="308">
        <v>0.37579419733232911</v>
      </c>
      <c r="BA105" s="308">
        <v>4.7880525634070796</v>
      </c>
      <c r="BB105" s="308">
        <v>2.9299861986646056</v>
      </c>
      <c r="BC105" s="308">
        <v>7.4242082722868812</v>
      </c>
      <c r="BD105" s="308">
        <v>7.07020436094444</v>
      </c>
      <c r="BE105" s="308">
        <v>10.828597068502642</v>
      </c>
      <c r="BF105" s="308">
        <v>42.935101448955223</v>
      </c>
      <c r="BG105" s="308">
        <v>46.765538828439816</v>
      </c>
      <c r="BH105" s="308">
        <v>38.381836711586018</v>
      </c>
      <c r="BI105" s="308">
        <v>39.3800193743958</v>
      </c>
      <c r="BJ105" s="308">
        <v>28.769184471871345</v>
      </c>
      <c r="BK105" s="308">
        <v>100</v>
      </c>
      <c r="BL105" s="308">
        <v>22.582210665027048</v>
      </c>
      <c r="BM105" s="308">
        <v>74.392500230477737</v>
      </c>
      <c r="BN105" s="308">
        <v>60.333303083958981</v>
      </c>
      <c r="BO105" s="308">
        <v>14.059197146518763</v>
      </c>
      <c r="BP105" s="308">
        <v>100</v>
      </c>
      <c r="BQ105" s="308">
        <v>60.905792232226851</v>
      </c>
      <c r="BR105" s="308">
        <v>39.094207767773156</v>
      </c>
      <c r="BS105" s="308">
        <v>35.43878510952829</v>
      </c>
      <c r="BT105" s="308">
        <v>3.6554226582448597</v>
      </c>
      <c r="BU105" s="308">
        <v>100</v>
      </c>
      <c r="BV105" s="308">
        <v>16.644554982732686</v>
      </c>
      <c r="BW105" s="308">
        <v>78.916408922247939</v>
      </c>
      <c r="BX105" s="308">
        <v>67.584923432214993</v>
      </c>
      <c r="BY105" s="312">
        <v>11.331485490032939</v>
      </c>
      <c r="BZ105" s="531">
        <f>Daten_Polit!R105</f>
        <v>8.3000000000000007</v>
      </c>
      <c r="CA105" s="532">
        <f>Daten_Polit!S105</f>
        <v>22.4</v>
      </c>
      <c r="CB105" s="532">
        <f>Daten_Polit!T105</f>
        <v>4.4000000000000004</v>
      </c>
      <c r="CC105" s="532">
        <f>Daten_Polit!U105</f>
        <v>4.8</v>
      </c>
      <c r="CD105" s="532">
        <f>Daten_Polit!V105</f>
        <v>2.4</v>
      </c>
      <c r="CE105" s="309">
        <v>0.62942399946324934</v>
      </c>
      <c r="CF105" s="309">
        <v>1.3996713136510912</v>
      </c>
      <c r="CG105" s="309">
        <v>0.50149207763749326</v>
      </c>
      <c r="CH105" s="309">
        <v>0.52240651331116128</v>
      </c>
      <c r="CI105" s="309">
        <v>0.38223223753097879</v>
      </c>
      <c r="CJ105" s="309">
        <v>4.9636017990448362</v>
      </c>
      <c r="CK105" s="309">
        <v>3.1045847227910057</v>
      </c>
      <c r="CL105" s="309">
        <v>7.5535205288373151</v>
      </c>
      <c r="CM105" s="309">
        <v>7.3161665314949982</v>
      </c>
      <c r="CN105" s="309">
        <v>9.6278795038382015</v>
      </c>
      <c r="CO105" s="309">
        <v>40.916205293525827</v>
      </c>
      <c r="CP105" s="309">
        <v>44.567605744329093</v>
      </c>
      <c r="CQ105" s="309">
        <v>37.09273947529072</v>
      </c>
      <c r="CR105" s="309">
        <v>38.396868618106716</v>
      </c>
      <c r="CS105" s="309">
        <v>25.823529411779507</v>
      </c>
      <c r="CT105" s="309">
        <v>100</v>
      </c>
      <c r="CU105" s="309">
        <v>22.302756004180953</v>
      </c>
      <c r="CV105" s="309">
        <v>74.692836229453476</v>
      </c>
      <c r="CW105" s="309">
        <v>60.272688679205487</v>
      </c>
      <c r="CX105" s="309">
        <v>14.420147550247989</v>
      </c>
      <c r="CY105" s="309">
        <v>100</v>
      </c>
      <c r="CZ105" s="309">
        <v>61.358623731804151</v>
      </c>
      <c r="DA105" s="309">
        <v>38.641376268195856</v>
      </c>
      <c r="DB105" s="309">
        <v>34.568445816791652</v>
      </c>
      <c r="DC105" s="309">
        <v>4.0729304514042051</v>
      </c>
      <c r="DD105" s="309">
        <v>100</v>
      </c>
      <c r="DE105" s="309">
        <v>16.670970307531867</v>
      </c>
      <c r="DF105" s="309">
        <v>78.981349461665346</v>
      </c>
      <c r="DG105" s="309">
        <v>67.197087737881702</v>
      </c>
      <c r="DH105" s="313">
        <v>11.784261723783661</v>
      </c>
      <c r="DI105" s="565">
        <f>Daten_Polit!W105</f>
        <v>7.6</v>
      </c>
      <c r="DJ105" s="532">
        <f>Daten_Polit!X105</f>
        <v>21</v>
      </c>
      <c r="DK105" s="532">
        <f>Daten_Polit!Y105</f>
        <v>3.9</v>
      </c>
      <c r="DL105" s="532">
        <f>Daten_Polit!Z105</f>
        <v>4.4000000000000004</v>
      </c>
      <c r="DM105" s="532">
        <f>Daten_Polit!AA105</f>
        <v>2.2000000000000002</v>
      </c>
      <c r="DN105" s="309">
        <v>0.66516785094988806</v>
      </c>
      <c r="DO105" s="309">
        <v>1.6789236928057389</v>
      </c>
      <c r="DP105" s="309">
        <v>0.48253125440280309</v>
      </c>
      <c r="DQ105" s="309">
        <v>0.50177278796307712</v>
      </c>
      <c r="DR105" s="309">
        <v>0.377741306941343</v>
      </c>
      <c r="DS105" s="309">
        <v>5.5336267450219081</v>
      </c>
      <c r="DT105" s="309">
        <v>3.7462136042366727</v>
      </c>
      <c r="DU105" s="309">
        <v>8.271121781169029</v>
      </c>
      <c r="DV105" s="309">
        <v>8.0053025002762901</v>
      </c>
      <c r="DW105" s="309">
        <v>10.492307692308984</v>
      </c>
      <c r="DX105" s="309">
        <v>38.397614818573658</v>
      </c>
      <c r="DY105" s="309">
        <v>41.508143727464876</v>
      </c>
      <c r="DZ105" s="309">
        <v>33.660974318240669</v>
      </c>
      <c r="EA105" s="309">
        <v>34.637057907613773</v>
      </c>
      <c r="EB105" s="309">
        <v>25.539790252927141</v>
      </c>
      <c r="EC105" s="309">
        <v>100</v>
      </c>
      <c r="ED105" s="309">
        <v>22.290650165515636</v>
      </c>
      <c r="EE105" s="309">
        <v>74.78876195664202</v>
      </c>
      <c r="EF105" s="309">
        <v>60.092043994166524</v>
      </c>
      <c r="EG105" s="309">
        <v>14.696717962475493</v>
      </c>
      <c r="EH105" s="309">
        <v>100</v>
      </c>
      <c r="EI105" s="309">
        <v>61.93330259720301</v>
      </c>
      <c r="EJ105" s="309">
        <v>38.06669740279699</v>
      </c>
      <c r="EK105" s="309">
        <v>34.009528200399572</v>
      </c>
      <c r="EL105" s="309">
        <v>4.057169202397418</v>
      </c>
      <c r="EM105" s="309">
        <v>100</v>
      </c>
      <c r="EN105" s="309">
        <v>16.94873714840114</v>
      </c>
      <c r="EO105" s="309">
        <v>78.878100405137744</v>
      </c>
      <c r="EP105" s="309">
        <v>66.641403692226802</v>
      </c>
      <c r="EQ105" s="367">
        <v>12.236696712910943</v>
      </c>
      <c r="ER105" s="531">
        <f>Daten_Polit!AB105</f>
        <v>7.1</v>
      </c>
      <c r="ES105" s="532">
        <f>Daten_Polit!AC105</f>
        <v>19.5</v>
      </c>
      <c r="ET105" s="532">
        <f>Daten_Polit!AD105</f>
        <v>3.6</v>
      </c>
      <c r="EU105" s="532">
        <f>Daten_Polit!AE105</f>
        <v>4</v>
      </c>
      <c r="EV105" s="532">
        <f>Daten_Polit!AF105</f>
        <v>2.2000000000000002</v>
      </c>
      <c r="EW105" s="309">
        <v>0.70162819766815365</v>
      </c>
      <c r="EX105" s="309">
        <v>1.8825754731836664</v>
      </c>
      <c r="EY105" s="309">
        <v>0.48966465393089553</v>
      </c>
      <c r="EZ105" s="309">
        <v>0.50128693401516888</v>
      </c>
      <c r="FA105" s="309">
        <v>0.42904079561775316</v>
      </c>
      <c r="FB105" s="309">
        <v>5.8065652391855416</v>
      </c>
      <c r="FC105" s="309">
        <v>3.9788911214644083</v>
      </c>
      <c r="FD105" s="309">
        <v>8.5962618803661606</v>
      </c>
      <c r="FE105" s="309">
        <v>8.3103158400384292</v>
      </c>
      <c r="FF105" s="309">
        <v>10.746538229983232</v>
      </c>
      <c r="FG105" s="309">
        <v>36.34546344647579</v>
      </c>
      <c r="FH105" s="309">
        <v>39.480507967465613</v>
      </c>
      <c r="FI105" s="309">
        <v>31.533959921973853</v>
      </c>
      <c r="FJ105" s="309">
        <v>32.740227849120934</v>
      </c>
      <c r="FK105" s="309">
        <v>22.599880739427551</v>
      </c>
      <c r="FL105" s="309">
        <v>100</v>
      </c>
      <c r="FM105" s="309">
        <v>21.908527909675879</v>
      </c>
      <c r="FN105" s="309">
        <v>75.017024666442936</v>
      </c>
      <c r="FO105" s="309">
        <v>59.974015433468196</v>
      </c>
      <c r="FP105" s="309">
        <v>15.043009232974732</v>
      </c>
      <c r="FQ105" s="309">
        <v>100</v>
      </c>
      <c r="FR105" s="309">
        <v>62.263840972564481</v>
      </c>
      <c r="FS105" s="309">
        <v>37.736159027435519</v>
      </c>
      <c r="FT105" s="309">
        <v>33.169048792508626</v>
      </c>
      <c r="FU105" s="309">
        <v>4.5671102349268935</v>
      </c>
      <c r="FV105" s="309">
        <v>100</v>
      </c>
      <c r="FW105" s="309">
        <v>16.737840711895963</v>
      </c>
      <c r="FX105" s="309">
        <v>78.936821472108704</v>
      </c>
      <c r="FY105" s="309">
        <v>66.238207145284804</v>
      </c>
      <c r="FZ105" s="313">
        <v>12.698614326823895</v>
      </c>
      <c r="GA105" s="570">
        <f>Daten_Polit!AG105</f>
        <v>8.1</v>
      </c>
      <c r="GB105" s="571">
        <f>Daten_Polit!AH105</f>
        <v>22.6</v>
      </c>
      <c r="GC105" s="571">
        <f>Daten_Polit!AI105</f>
        <v>4.2</v>
      </c>
      <c r="GD105" s="571">
        <f>Daten_Polit!AJ105</f>
        <v>4.5999999999999996</v>
      </c>
      <c r="GE105" s="571">
        <f>Daten_Polit!AK105</f>
        <v>2.7</v>
      </c>
      <c r="GF105" s="444">
        <v>0.71064584927470165</v>
      </c>
      <c r="GG105" s="444">
        <v>1.9636543948497214</v>
      </c>
      <c r="GH105" s="444">
        <v>0.49419008555597183</v>
      </c>
      <c r="GI105" s="444">
        <v>0.5117978033149897</v>
      </c>
      <c r="GJ105" s="444">
        <v>0.40712417186146221</v>
      </c>
      <c r="GK105" s="444">
        <v>4.9760013339208697</v>
      </c>
      <c r="GL105" s="444">
        <v>3.6411991317441097</v>
      </c>
      <c r="GM105" s="444">
        <v>7.0077386070506442</v>
      </c>
      <c r="GN105" s="444">
        <v>6.686332350049164</v>
      </c>
      <c r="GO105" s="444">
        <v>9.2465753424648494</v>
      </c>
      <c r="GP105" s="444">
        <v>34.096384126350237</v>
      </c>
      <c r="GQ105" s="444">
        <v>37.296149763582456</v>
      </c>
      <c r="GR105" s="444">
        <v>29.290603986186113</v>
      </c>
      <c r="GS105" s="444">
        <v>30.519390581717026</v>
      </c>
      <c r="GT105" s="444">
        <v>20.706337687460088</v>
      </c>
      <c r="GU105" s="444">
        <v>100</v>
      </c>
      <c r="GV105" s="444">
        <v>21.737555589936516</v>
      </c>
      <c r="GW105" s="444">
        <v>75.074109431322682</v>
      </c>
      <c r="GX105" s="444">
        <v>59.675506132859567</v>
      </c>
      <c r="GY105" s="444">
        <v>15.398603298463104</v>
      </c>
      <c r="GZ105" s="444">
        <v>100</v>
      </c>
      <c r="HA105" s="444">
        <v>60.921088068946936</v>
      </c>
      <c r="HB105" s="444">
        <v>39.078911931053049</v>
      </c>
      <c r="HC105" s="444">
        <v>34.244546189065439</v>
      </c>
      <c r="HD105" s="444">
        <v>4.83436574198761</v>
      </c>
      <c r="HE105" s="444">
        <v>100</v>
      </c>
      <c r="HF105" s="444">
        <v>16.24798914383889</v>
      </c>
      <c r="HG105" s="444">
        <v>79.239043400973301</v>
      </c>
      <c r="HH105" s="444">
        <v>65.909815281871005</v>
      </c>
      <c r="HI105" s="445">
        <v>13.329228119102304</v>
      </c>
      <c r="HJ105" s="570">
        <f>Daten_Polit!AL105</f>
        <v>7.8</v>
      </c>
      <c r="HK105" s="571">
        <f>Daten_Polit!AM105</f>
        <v>22.7</v>
      </c>
      <c r="HL105" s="571">
        <f>Daten_Polit!AN105</f>
        <v>3.8</v>
      </c>
      <c r="HM105" s="571">
        <f>Daten_Polit!AO105</f>
        <v>4.2</v>
      </c>
      <c r="HN105" s="571">
        <f>Daten_Polit!AP105</f>
        <v>2.2000000000000002</v>
      </c>
      <c r="HO105" s="444">
        <v>0.55196661483630682</v>
      </c>
      <c r="HP105" s="444">
        <v>1.4811299148217831</v>
      </c>
      <c r="HQ105" s="444">
        <v>0.38498426584051709</v>
      </c>
      <c r="HR105" s="444">
        <v>0.4037585340714524</v>
      </c>
      <c r="HS105" s="444">
        <v>0.29743636467977708</v>
      </c>
      <c r="HT105" s="444">
        <v>5.1651174168297711</v>
      </c>
      <c r="HU105" s="444">
        <v>3.5707343622438792</v>
      </c>
      <c r="HV105" s="444">
        <v>7.8305005509734906</v>
      </c>
      <c r="HW105" s="444">
        <v>7.5159813897190686</v>
      </c>
      <c r="HX105" s="444">
        <v>10.199430199430198</v>
      </c>
      <c r="HY105" s="444">
        <v>45.003203074952665</v>
      </c>
      <c r="HZ105" s="444">
        <v>48.543255017893671</v>
      </c>
      <c r="IA105" s="444">
        <v>39.172061328789631</v>
      </c>
      <c r="IB105" s="444">
        <v>39.995372691164768</v>
      </c>
      <c r="IC105" s="444">
        <v>32.92361720807726</v>
      </c>
      <c r="ID105" s="444">
        <v>100</v>
      </c>
      <c r="IE105" s="444">
        <v>21.95106898795655</v>
      </c>
      <c r="IF105" s="444">
        <v>75.021100369995679</v>
      </c>
      <c r="IG105" s="444">
        <v>59.211888696014995</v>
      </c>
      <c r="IH105" s="444">
        <v>15.809211673980691</v>
      </c>
      <c r="II105" s="444">
        <v>100</v>
      </c>
      <c r="IJ105" s="444">
        <v>64.243146603098921</v>
      </c>
      <c r="IK105" s="444">
        <v>35.756853396901072</v>
      </c>
      <c r="IL105" s="444">
        <v>31.615017878426698</v>
      </c>
      <c r="IM105" s="444">
        <v>4.1418355184743749</v>
      </c>
      <c r="IN105" s="444">
        <v>100</v>
      </c>
      <c r="IO105" s="444">
        <v>16.704147591330788</v>
      </c>
      <c r="IP105" s="444">
        <v>79.108814273279776</v>
      </c>
      <c r="IQ105" s="444">
        <v>65.139854581284524</v>
      </c>
      <c r="IR105" s="445">
        <v>13.968959691995247</v>
      </c>
      <c r="IS105" s="443">
        <f>Daten_Polit!AQ105</f>
        <v>7.4</v>
      </c>
      <c r="IT105" s="227">
        <f>Daten_Polit!AR105</f>
        <v>22.6</v>
      </c>
      <c r="IU105" s="227">
        <f>Daten_Polit!AS105</f>
        <v>3.3</v>
      </c>
      <c r="IV105" s="227">
        <f>Daten_Polit!AT105</f>
        <v>3.6</v>
      </c>
      <c r="IW105" s="227">
        <f>Daten_Polit!AU105</f>
        <v>1.9</v>
      </c>
      <c r="IX105" s="444" t="s">
        <v>820</v>
      </c>
      <c r="IY105" s="444" t="s">
        <v>820</v>
      </c>
      <c r="IZ105" s="444" t="s">
        <v>820</v>
      </c>
      <c r="JA105" s="444" t="s">
        <v>820</v>
      </c>
      <c r="JB105" s="444" t="s">
        <v>820</v>
      </c>
      <c r="JC105" s="444" t="s">
        <v>820</v>
      </c>
      <c r="JD105" s="444" t="s">
        <v>820</v>
      </c>
      <c r="JE105" s="444" t="s">
        <v>820</v>
      </c>
      <c r="JF105" s="444" t="s">
        <v>820</v>
      </c>
      <c r="JG105" s="444" t="s">
        <v>820</v>
      </c>
      <c r="JH105" s="444" t="s">
        <v>820</v>
      </c>
      <c r="JI105" s="444" t="s">
        <v>820</v>
      </c>
      <c r="JJ105" s="444" t="s">
        <v>820</v>
      </c>
      <c r="JK105" s="444" t="s">
        <v>820</v>
      </c>
      <c r="JL105" s="444" t="s">
        <v>820</v>
      </c>
      <c r="JM105" s="444" t="s">
        <v>820</v>
      </c>
      <c r="JN105" s="444" t="s">
        <v>820</v>
      </c>
      <c r="JO105" s="444" t="s">
        <v>820</v>
      </c>
      <c r="JP105" s="444" t="s">
        <v>820</v>
      </c>
      <c r="JQ105" s="444" t="s">
        <v>820</v>
      </c>
      <c r="JR105" s="444" t="s">
        <v>820</v>
      </c>
      <c r="JS105" s="444" t="s">
        <v>820</v>
      </c>
      <c r="JT105" s="444" t="s">
        <v>820</v>
      </c>
      <c r="JU105" s="444" t="s">
        <v>820</v>
      </c>
      <c r="JV105" s="444" t="s">
        <v>820</v>
      </c>
      <c r="JW105" s="444" t="s">
        <v>820</v>
      </c>
      <c r="JX105" s="444" t="s">
        <v>820</v>
      </c>
      <c r="JY105" s="444" t="s">
        <v>820</v>
      </c>
      <c r="JZ105" s="444" t="s">
        <v>820</v>
      </c>
      <c r="KA105" s="445" t="s">
        <v>820</v>
      </c>
    </row>
    <row r="106" spans="4:287" ht="12.65" customHeight="1" x14ac:dyDescent="0.2">
      <c r="D106" s="276"/>
      <c r="E106" s="3" t="str">
        <f>Daten_Polit!E106</f>
        <v>05124</v>
      </c>
      <c r="F106" s="229" t="str">
        <f>Daten_Polit!F106</f>
        <v>Wuppertal, Stadt</v>
      </c>
      <c r="G106" s="246"/>
      <c r="H106" s="531">
        <f>Daten_Polit!H106</f>
        <v>9.8000000000000007</v>
      </c>
      <c r="I106" s="532">
        <f>Daten_Polit!I106</f>
        <v>25.6</v>
      </c>
      <c r="J106" s="532">
        <f>Daten_Polit!J106</f>
        <v>4.9000000000000004</v>
      </c>
      <c r="K106" s="532">
        <f>Daten_Polit!K106</f>
        <v>5.5</v>
      </c>
      <c r="L106" s="532">
        <f>Daten_Polit!L106</f>
        <v>2.9</v>
      </c>
      <c r="M106" s="308">
        <v>0.76748741706703272</v>
      </c>
      <c r="N106" s="308">
        <v>1.8860835261374518</v>
      </c>
      <c r="O106" s="308">
        <v>0.57674659539215567</v>
      </c>
      <c r="P106" s="308">
        <v>0.5913412219688382</v>
      </c>
      <c r="Q106" s="308">
        <v>0.50667593269567757</v>
      </c>
      <c r="R106" s="308">
        <v>4.5273149287510073</v>
      </c>
      <c r="S106" s="308">
        <v>2.7152861702457312</v>
      </c>
      <c r="T106" s="308">
        <v>7.4708109813821393</v>
      </c>
      <c r="U106" s="308">
        <v>6.7879730275257195</v>
      </c>
      <c r="V106" s="308">
        <v>12.449580289980924</v>
      </c>
      <c r="W106" s="308">
        <v>39.809206395208804</v>
      </c>
      <c r="X106" s="308">
        <v>43.022429010866574</v>
      </c>
      <c r="Y106" s="308">
        <v>34.984790371645204</v>
      </c>
      <c r="Z106" s="308">
        <v>36.143345223582422</v>
      </c>
      <c r="AA106" s="308">
        <v>26.589595375728063</v>
      </c>
      <c r="AB106" s="308">
        <v>100</v>
      </c>
      <c r="AC106" s="308">
        <v>23.967792288125654</v>
      </c>
      <c r="AD106" s="308">
        <v>73.142069111882734</v>
      </c>
      <c r="AE106" s="308">
        <v>57.503110435941174</v>
      </c>
      <c r="AF106" s="308">
        <v>15.638958675941556</v>
      </c>
      <c r="AG106" s="308">
        <v>100</v>
      </c>
      <c r="AH106" s="308">
        <v>63.079558206839522</v>
      </c>
      <c r="AI106" s="308">
        <v>36.920441793160478</v>
      </c>
      <c r="AJ106" s="308">
        <v>32.360758372216644</v>
      </c>
      <c r="AK106" s="308">
        <v>4.5596834209438306</v>
      </c>
      <c r="AL106" s="308">
        <v>100</v>
      </c>
      <c r="AM106" s="308">
        <v>16.50677867806888</v>
      </c>
      <c r="AN106" s="308">
        <v>79.09119661362638</v>
      </c>
      <c r="AO106" s="308">
        <v>65.457433710453131</v>
      </c>
      <c r="AP106" s="337">
        <v>13.633762903173253</v>
      </c>
      <c r="AQ106" s="531">
        <f>Daten_Polit!M106</f>
        <v>9.8000000000000007</v>
      </c>
      <c r="AR106" s="532">
        <f>Daten_Polit!N106</f>
        <v>26.6</v>
      </c>
      <c r="AS106" s="532">
        <f>Daten_Polit!O106</f>
        <v>4.5999999999999996</v>
      </c>
      <c r="AT106" s="532">
        <f>Daten_Polit!P106</f>
        <v>5.0999999999999996</v>
      </c>
      <c r="AU106" s="532">
        <f>Daten_Polit!Q106</f>
        <v>2.6</v>
      </c>
      <c r="AV106" s="308">
        <v>0.74117002444575564</v>
      </c>
      <c r="AW106" s="308">
        <v>1.7628398029125742</v>
      </c>
      <c r="AX106" s="308">
        <v>0.56791912012496726</v>
      </c>
      <c r="AY106" s="308">
        <v>0.59715839413408256</v>
      </c>
      <c r="AZ106" s="308">
        <v>0.43426124328659949</v>
      </c>
      <c r="BA106" s="308">
        <v>4.3794739028372245</v>
      </c>
      <c r="BB106" s="308">
        <v>2.5606187290969822</v>
      </c>
      <c r="BC106" s="308">
        <v>7.645428579508498</v>
      </c>
      <c r="BD106" s="308">
        <v>6.9709223955324475</v>
      </c>
      <c r="BE106" s="308">
        <v>12.645729241018319</v>
      </c>
      <c r="BF106" s="308">
        <v>37.87468961693267</v>
      </c>
      <c r="BG106" s="308">
        <v>40.448300256915843</v>
      </c>
      <c r="BH106" s="308">
        <v>34.041194995318754</v>
      </c>
      <c r="BI106" s="308">
        <v>35.142318658483546</v>
      </c>
      <c r="BJ106" s="308">
        <v>25.918003565062385</v>
      </c>
      <c r="BK106" s="308">
        <v>100</v>
      </c>
      <c r="BL106" s="308">
        <v>24.132696322186522</v>
      </c>
      <c r="BM106" s="308">
        <v>72.946910901088273</v>
      </c>
      <c r="BN106" s="308">
        <v>56.830469145036652</v>
      </c>
      <c r="BO106" s="308">
        <v>16.116441756051614</v>
      </c>
      <c r="BP106" s="308">
        <v>100</v>
      </c>
      <c r="BQ106" s="308">
        <v>65.961560998476514</v>
      </c>
      <c r="BR106" s="308">
        <v>34.038439001523493</v>
      </c>
      <c r="BS106" s="308">
        <v>30.130083206375247</v>
      </c>
      <c r="BT106" s="308">
        <v>3.9083557951482479</v>
      </c>
      <c r="BU106" s="308">
        <v>100</v>
      </c>
      <c r="BV106" s="308">
        <v>16.597892051489467</v>
      </c>
      <c r="BW106" s="308">
        <v>78.98585573574816</v>
      </c>
      <c r="BX106" s="308">
        <v>64.808265356255816</v>
      </c>
      <c r="BY106" s="312">
        <v>14.177590379492342</v>
      </c>
      <c r="BZ106" s="531">
        <f>Daten_Polit!R106</f>
        <v>9.3000000000000007</v>
      </c>
      <c r="CA106" s="532">
        <f>Daten_Polit!S106</f>
        <v>25.6</v>
      </c>
      <c r="CB106" s="532">
        <f>Daten_Polit!T106</f>
        <v>4.3</v>
      </c>
      <c r="CC106" s="532">
        <f>Daten_Polit!U106</f>
        <v>4.7</v>
      </c>
      <c r="CD106" s="532">
        <f>Daten_Polit!V106</f>
        <v>2.6</v>
      </c>
      <c r="CE106" s="309">
        <v>0.73533039502680664</v>
      </c>
      <c r="CF106" s="309">
        <v>1.7828672736567648</v>
      </c>
      <c r="CG106" s="309">
        <v>0.55108660209907867</v>
      </c>
      <c r="CH106" s="309">
        <v>0.56976929020238709</v>
      </c>
      <c r="CI106" s="309">
        <v>0.46959071295776467</v>
      </c>
      <c r="CJ106" s="309">
        <v>4.7000689496667523</v>
      </c>
      <c r="CK106" s="309">
        <v>2.8857282677085929</v>
      </c>
      <c r="CL106" s="309">
        <v>8.1656150693133149</v>
      </c>
      <c r="CM106" s="309">
        <v>7.4458108466779267</v>
      </c>
      <c r="CN106" s="309">
        <v>12.882653061223889</v>
      </c>
      <c r="CO106" s="309">
        <v>38.593800289668408</v>
      </c>
      <c r="CP106" s="309">
        <v>42.706066774291664</v>
      </c>
      <c r="CQ106" s="309">
        <v>33.477351916376307</v>
      </c>
      <c r="CR106" s="309">
        <v>34.85062485473788</v>
      </c>
      <c r="CS106" s="309">
        <v>24.589215459378632</v>
      </c>
      <c r="CT106" s="309">
        <v>100</v>
      </c>
      <c r="CU106" s="309">
        <v>24.003659562990716</v>
      </c>
      <c r="CV106" s="309">
        <v>73.12188431241465</v>
      </c>
      <c r="CW106" s="309">
        <v>56.545643405412036</v>
      </c>
      <c r="CX106" s="309">
        <v>16.576240907002607</v>
      </c>
      <c r="CY106" s="309">
        <v>100</v>
      </c>
      <c r="CZ106" s="309">
        <v>66.600941356061554</v>
      </c>
      <c r="DA106" s="309">
        <v>33.399058643938432</v>
      </c>
      <c r="DB106" s="309">
        <v>28.921256837552477</v>
      </c>
      <c r="DC106" s="309">
        <v>4.4778018063859557</v>
      </c>
      <c r="DD106" s="309">
        <v>100</v>
      </c>
      <c r="DE106" s="309">
        <v>16.877131050559761</v>
      </c>
      <c r="DF106" s="309">
        <v>78.832173952236019</v>
      </c>
      <c r="DG106" s="309">
        <v>64.130458685717514</v>
      </c>
      <c r="DH106" s="313">
        <v>14.701715266518505</v>
      </c>
      <c r="DI106" s="565">
        <f>Daten_Polit!W106</f>
        <v>8.3000000000000007</v>
      </c>
      <c r="DJ106" s="532">
        <f>Daten_Polit!X106</f>
        <v>23.2</v>
      </c>
      <c r="DK106" s="532">
        <f>Daten_Polit!Y106</f>
        <v>3.8</v>
      </c>
      <c r="DL106" s="532">
        <f>Daten_Polit!Z106</f>
        <v>4.2</v>
      </c>
      <c r="DM106" s="532">
        <f>Daten_Polit!AA106</f>
        <v>2.4</v>
      </c>
      <c r="DN106" s="309">
        <v>0.71483905901526845</v>
      </c>
      <c r="DO106" s="309">
        <v>1.9188265219167235</v>
      </c>
      <c r="DP106" s="309">
        <v>0.49023095316290877</v>
      </c>
      <c r="DQ106" s="309">
        <v>0.4971499673931854</v>
      </c>
      <c r="DR106" s="309">
        <v>0.46151426528360701</v>
      </c>
      <c r="DS106" s="309">
        <v>5.0427804266547076</v>
      </c>
      <c r="DT106" s="309">
        <v>3.3383776989423373</v>
      </c>
      <c r="DU106" s="309">
        <v>8.3860733071720244</v>
      </c>
      <c r="DV106" s="309">
        <v>7.6758189293995551</v>
      </c>
      <c r="DW106" s="309">
        <v>12.640056022408963</v>
      </c>
      <c r="DX106" s="309">
        <v>38.797316325685415</v>
      </c>
      <c r="DY106" s="309">
        <v>42.872541319206391</v>
      </c>
      <c r="DZ106" s="309">
        <v>31.399368958109097</v>
      </c>
      <c r="EA106" s="309">
        <v>32.698001843244903</v>
      </c>
      <c r="EB106" s="309">
        <v>23.686968673577439</v>
      </c>
      <c r="EC106" s="309">
        <v>100</v>
      </c>
      <c r="ED106" s="309">
        <v>23.704808599432027</v>
      </c>
      <c r="EE106" s="309">
        <v>73.402458130642984</v>
      </c>
      <c r="EF106" s="309">
        <v>56.306733180219851</v>
      </c>
      <c r="EG106" s="309">
        <v>17.095724950423136</v>
      </c>
      <c r="EH106" s="309">
        <v>100</v>
      </c>
      <c r="EI106" s="309">
        <v>67.044284243048395</v>
      </c>
      <c r="EJ106" s="309">
        <v>32.955715756951598</v>
      </c>
      <c r="EK106" s="309">
        <v>28.307586680398217</v>
      </c>
      <c r="EL106" s="309">
        <v>4.6481290765533814</v>
      </c>
      <c r="EM106" s="309">
        <v>100</v>
      </c>
      <c r="EN106" s="309">
        <v>17.178793524905405</v>
      </c>
      <c r="EO106" s="309">
        <v>78.576803490019984</v>
      </c>
      <c r="EP106" s="309">
        <v>63.320361513787361</v>
      </c>
      <c r="EQ106" s="367">
        <v>15.256441976232621</v>
      </c>
      <c r="ER106" s="531">
        <f>Daten_Polit!AB106</f>
        <v>8.1</v>
      </c>
      <c r="ES106" s="532">
        <f>Daten_Polit!AC106</f>
        <v>22.7</v>
      </c>
      <c r="ET106" s="532">
        <f>Daten_Polit!AD106</f>
        <v>3.7</v>
      </c>
      <c r="EU106" s="532">
        <f>Daten_Polit!AE106</f>
        <v>4</v>
      </c>
      <c r="EV106" s="532">
        <f>Daten_Polit!AF106</f>
        <v>2.6</v>
      </c>
      <c r="EW106" s="309">
        <v>0.75239687053598547</v>
      </c>
      <c r="EX106" s="309">
        <v>2.090145745203253</v>
      </c>
      <c r="EY106" s="309">
        <v>0.50040436128507515</v>
      </c>
      <c r="EZ106" s="309">
        <v>0.51133860061139025</v>
      </c>
      <c r="FA106" s="309">
        <v>0.45754676893769969</v>
      </c>
      <c r="FB106" s="309">
        <v>5.3355188901303832</v>
      </c>
      <c r="FC106" s="309">
        <v>3.8139050429650343</v>
      </c>
      <c r="FD106" s="309">
        <v>8.4665151250219157</v>
      </c>
      <c r="FE106" s="309">
        <v>7.9798990783602326</v>
      </c>
      <c r="FF106" s="309">
        <v>10.99436741767812</v>
      </c>
      <c r="FG106" s="309">
        <v>35.649850592827526</v>
      </c>
      <c r="FH106" s="309">
        <v>39.60271779114575</v>
      </c>
      <c r="FI106" s="309">
        <v>29.755313760762665</v>
      </c>
      <c r="FJ106" s="309">
        <v>31.292233252689321</v>
      </c>
      <c r="FK106" s="309">
        <v>21.839080459774411</v>
      </c>
      <c r="FL106" s="309">
        <v>100</v>
      </c>
      <c r="FM106" s="309">
        <v>23.844485243896408</v>
      </c>
      <c r="FN106" s="309">
        <v>73.107329728027153</v>
      </c>
      <c r="FO106" s="309">
        <v>55.544701802627095</v>
      </c>
      <c r="FP106" s="309">
        <v>17.562627925400047</v>
      </c>
      <c r="FQ106" s="309">
        <v>100</v>
      </c>
      <c r="FR106" s="309">
        <v>67.322641641571536</v>
      </c>
      <c r="FS106" s="309">
        <v>32.677358358428471</v>
      </c>
      <c r="FT106" s="309">
        <v>27.438896281252195</v>
      </c>
      <c r="FU106" s="309">
        <v>5.2384620771762727</v>
      </c>
      <c r="FV106" s="309">
        <v>100</v>
      </c>
      <c r="FW106" s="309">
        <v>17.244732104726882</v>
      </c>
      <c r="FX106" s="309">
        <v>78.32802159652708</v>
      </c>
      <c r="FY106" s="309">
        <v>62.406322939961434</v>
      </c>
      <c r="FZ106" s="313">
        <v>15.921698656565642</v>
      </c>
      <c r="GA106" s="570">
        <f>Daten_Polit!AG106</f>
        <v>10</v>
      </c>
      <c r="GB106" s="571">
        <f>Daten_Polit!AH106</f>
        <v>27.6</v>
      </c>
      <c r="GC106" s="571">
        <f>Daten_Polit!AI106</f>
        <v>4.5999999999999996</v>
      </c>
      <c r="GD106" s="571">
        <f>Daten_Polit!AJ106</f>
        <v>5.0999999999999996</v>
      </c>
      <c r="GE106" s="571">
        <f>Daten_Polit!AK106</f>
        <v>3.2</v>
      </c>
      <c r="GF106" s="444">
        <v>0.77087110489095279</v>
      </c>
      <c r="GG106" s="444">
        <v>2.1772975746840042</v>
      </c>
      <c r="GH106" s="444">
        <v>0.51464455028684153</v>
      </c>
      <c r="GI106" s="444">
        <v>0.52266420990602258</v>
      </c>
      <c r="GJ106" s="444">
        <v>0.4847502133165047</v>
      </c>
      <c r="GK106" s="444">
        <v>4.4310782986143229</v>
      </c>
      <c r="GL106" s="444">
        <v>3.2010653238540758</v>
      </c>
      <c r="GM106" s="444">
        <v>6.9770075886283838</v>
      </c>
      <c r="GN106" s="444">
        <v>6.5439151280220331</v>
      </c>
      <c r="GO106" s="444">
        <v>9.1332317589300835</v>
      </c>
      <c r="GP106" s="444">
        <v>35.213657233797221</v>
      </c>
      <c r="GQ106" s="444">
        <v>40.185908855812478</v>
      </c>
      <c r="GR106" s="444">
        <v>28.433136655926681</v>
      </c>
      <c r="GS106" s="444">
        <v>29.515411130819384</v>
      </c>
      <c r="GT106" s="444">
        <v>23.01114930002592</v>
      </c>
      <c r="GU106" s="444">
        <v>100</v>
      </c>
      <c r="GV106" s="444">
        <v>24.352903369312571</v>
      </c>
      <c r="GW106" s="444">
        <v>72.355815735927536</v>
      </c>
      <c r="GX106" s="444">
        <v>54.596639065323473</v>
      </c>
      <c r="GY106" s="444">
        <v>17.759176670604081</v>
      </c>
      <c r="GZ106" s="444">
        <v>100</v>
      </c>
      <c r="HA106" s="444">
        <v>66.21901374807581</v>
      </c>
      <c r="HB106" s="444">
        <v>33.780986251924197</v>
      </c>
      <c r="HC106" s="444">
        <v>27.93672700249482</v>
      </c>
      <c r="HD106" s="444">
        <v>5.8442592494293741</v>
      </c>
      <c r="HE106" s="444">
        <v>100</v>
      </c>
      <c r="HF106" s="444">
        <v>16.911156724299126</v>
      </c>
      <c r="HG106" s="444">
        <v>78.241360849415074</v>
      </c>
      <c r="HH106" s="444">
        <v>61.691560285068839</v>
      </c>
      <c r="HI106" s="445">
        <v>16.549800564346224</v>
      </c>
      <c r="HJ106" s="570">
        <f>Daten_Polit!AL106</f>
        <v>9.5</v>
      </c>
      <c r="HK106" s="571">
        <f>Daten_Polit!AM106</f>
        <v>26.8</v>
      </c>
      <c r="HL106" s="571">
        <f>Daten_Polit!AN106</f>
        <v>4.2</v>
      </c>
      <c r="HM106" s="571">
        <f>Daten_Polit!AO106</f>
        <v>4.7</v>
      </c>
      <c r="HN106" s="571">
        <f>Daten_Polit!AP106</f>
        <v>2.7</v>
      </c>
      <c r="HO106" s="444">
        <v>0.62913403295875514</v>
      </c>
      <c r="HP106" s="444">
        <v>1.7193141230167501</v>
      </c>
      <c r="HQ106" s="444">
        <v>0.41704901094431063</v>
      </c>
      <c r="HR106" s="444">
        <v>0.41426317218557002</v>
      </c>
      <c r="HS106" s="444">
        <v>0.42693506935528203</v>
      </c>
      <c r="HT106" s="444">
        <v>4.710032307590871</v>
      </c>
      <c r="HU106" s="444">
        <v>3.463265984026795</v>
      </c>
      <c r="HV106" s="444">
        <v>7.6014568951066011</v>
      </c>
      <c r="HW106" s="444">
        <v>6.8684790064623265</v>
      </c>
      <c r="HX106" s="444">
        <v>11.574209959886508</v>
      </c>
      <c r="HY106" s="444">
        <v>46.804647957607678</v>
      </c>
      <c r="HZ106" s="444">
        <v>52.472459687368314</v>
      </c>
      <c r="IA106" s="444">
        <v>37.851967917590564</v>
      </c>
      <c r="IB106" s="444">
        <v>39.438922672742081</v>
      </c>
      <c r="IC106" s="444">
        <v>29.238133226959345</v>
      </c>
      <c r="ID106" s="444">
        <v>100</v>
      </c>
      <c r="IE106" s="444">
        <v>24.527489259189622</v>
      </c>
      <c r="IF106" s="444">
        <v>72.340526968441409</v>
      </c>
      <c r="IG106" s="444">
        <v>54.180614497799887</v>
      </c>
      <c r="IH106" s="444">
        <v>18.159912470641508</v>
      </c>
      <c r="II106" s="444">
        <v>100</v>
      </c>
      <c r="IJ106" s="444">
        <v>68.575823915744621</v>
      </c>
      <c r="IK106" s="444">
        <v>31.424176084255368</v>
      </c>
      <c r="IL106" s="444">
        <v>26.607893024081413</v>
      </c>
      <c r="IM106" s="444">
        <v>4.8162830601739532</v>
      </c>
      <c r="IN106" s="444">
        <v>100</v>
      </c>
      <c r="IO106" s="444">
        <v>17.722133335535538</v>
      </c>
      <c r="IP106" s="444">
        <v>77.792989098913267</v>
      </c>
      <c r="IQ106" s="444">
        <v>60.690678269874397</v>
      </c>
      <c r="IR106" s="445">
        <v>17.102310829038878</v>
      </c>
      <c r="IS106" s="443">
        <f>Daten_Polit!AQ106</f>
        <v>8.8000000000000007</v>
      </c>
      <c r="IT106" s="227">
        <f>Daten_Polit!AR106</f>
        <v>25.3</v>
      </c>
      <c r="IU106" s="227">
        <f>Daten_Polit!AS106</f>
        <v>3.7</v>
      </c>
      <c r="IV106" s="227">
        <f>Daten_Polit!AT106</f>
        <v>4.0999999999999996</v>
      </c>
      <c r="IW106" s="227">
        <f>Daten_Polit!AU106</f>
        <v>2.2000000000000002</v>
      </c>
      <c r="IX106" s="444" t="s">
        <v>820</v>
      </c>
      <c r="IY106" s="444" t="s">
        <v>820</v>
      </c>
      <c r="IZ106" s="444" t="s">
        <v>820</v>
      </c>
      <c r="JA106" s="444" t="s">
        <v>820</v>
      </c>
      <c r="JB106" s="444" t="s">
        <v>820</v>
      </c>
      <c r="JC106" s="444" t="s">
        <v>820</v>
      </c>
      <c r="JD106" s="444" t="s">
        <v>820</v>
      </c>
      <c r="JE106" s="444" t="s">
        <v>820</v>
      </c>
      <c r="JF106" s="444" t="s">
        <v>820</v>
      </c>
      <c r="JG106" s="444" t="s">
        <v>820</v>
      </c>
      <c r="JH106" s="444" t="s">
        <v>820</v>
      </c>
      <c r="JI106" s="444" t="s">
        <v>820</v>
      </c>
      <c r="JJ106" s="444" t="s">
        <v>820</v>
      </c>
      <c r="JK106" s="444" t="s">
        <v>820</v>
      </c>
      <c r="JL106" s="444" t="s">
        <v>820</v>
      </c>
      <c r="JM106" s="444" t="s">
        <v>820</v>
      </c>
      <c r="JN106" s="444" t="s">
        <v>820</v>
      </c>
      <c r="JO106" s="444" t="s">
        <v>820</v>
      </c>
      <c r="JP106" s="444" t="s">
        <v>820</v>
      </c>
      <c r="JQ106" s="444" t="s">
        <v>820</v>
      </c>
      <c r="JR106" s="444" t="s">
        <v>820</v>
      </c>
      <c r="JS106" s="444" t="s">
        <v>820</v>
      </c>
      <c r="JT106" s="444" t="s">
        <v>820</v>
      </c>
      <c r="JU106" s="444" t="s">
        <v>820</v>
      </c>
      <c r="JV106" s="444" t="s">
        <v>820</v>
      </c>
      <c r="JW106" s="444" t="s">
        <v>820</v>
      </c>
      <c r="JX106" s="444" t="s">
        <v>820</v>
      </c>
      <c r="JY106" s="444" t="s">
        <v>820</v>
      </c>
      <c r="JZ106" s="444" t="s">
        <v>820</v>
      </c>
      <c r="KA106" s="445" t="s">
        <v>820</v>
      </c>
    </row>
    <row r="107" spans="4:287" ht="12.65" customHeight="1" x14ac:dyDescent="0.2">
      <c r="D107" s="276"/>
      <c r="E107" s="3" t="str">
        <f>Daten_Polit!E107</f>
        <v>05154</v>
      </c>
      <c r="F107" s="229" t="str">
        <f>Daten_Polit!F107</f>
        <v>Kleve</v>
      </c>
      <c r="G107" s="246"/>
      <c r="H107" s="531">
        <f>Daten_Polit!H107</f>
        <v>6.6</v>
      </c>
      <c r="I107" s="532">
        <f>Daten_Polit!I107</f>
        <v>21</v>
      </c>
      <c r="J107" s="532">
        <f>Daten_Polit!J107</f>
        <v>3.8</v>
      </c>
      <c r="K107" s="532">
        <f>Daten_Polit!K107</f>
        <v>4.0999999999999996</v>
      </c>
      <c r="L107" s="532">
        <f>Daten_Polit!L107</f>
        <v>1.7</v>
      </c>
      <c r="M107" s="308">
        <v>0.69906309640853626</v>
      </c>
      <c r="N107" s="308">
        <v>2.6069740367231113</v>
      </c>
      <c r="O107" s="308">
        <v>0.4980064817204034</v>
      </c>
      <c r="P107" s="308">
        <v>0.51052092908275748</v>
      </c>
      <c r="Q107" s="308">
        <v>0.39200952093827468</v>
      </c>
      <c r="R107" s="308">
        <v>6.4724534284581843</v>
      </c>
      <c r="S107" s="308">
        <v>4.4861064613324135</v>
      </c>
      <c r="T107" s="308">
        <v>8.9719660040228497</v>
      </c>
      <c r="U107" s="308">
        <v>8.8056069307893807</v>
      </c>
      <c r="V107" s="308">
        <v>11.210057621790339</v>
      </c>
      <c r="W107" s="308">
        <v>46.125379202999447</v>
      </c>
      <c r="X107" s="308">
        <v>53.343063030192461</v>
      </c>
      <c r="Y107" s="308">
        <v>38.217893874581051</v>
      </c>
      <c r="Z107" s="308">
        <v>39.032832085102477</v>
      </c>
      <c r="AA107" s="308">
        <v>27.239199157020781</v>
      </c>
      <c r="AB107" s="308">
        <v>100</v>
      </c>
      <c r="AC107" s="308">
        <v>17.278942051813669</v>
      </c>
      <c r="AD107" s="308">
        <v>79.408628644332779</v>
      </c>
      <c r="AE107" s="308">
        <v>66.964206848346137</v>
      </c>
      <c r="AF107" s="308">
        <v>12.444421795986656</v>
      </c>
      <c r="AG107" s="308">
        <v>100</v>
      </c>
      <c r="AH107" s="308">
        <v>55.310802655401318</v>
      </c>
      <c r="AI107" s="308">
        <v>44.689197344598682</v>
      </c>
      <c r="AJ107" s="308">
        <v>41.681754174210425</v>
      </c>
      <c r="AK107" s="308">
        <v>3.0074431703882518</v>
      </c>
      <c r="AL107" s="308">
        <v>100</v>
      </c>
      <c r="AM107" s="308">
        <v>10.756824812219911</v>
      </c>
      <c r="AN107" s="308">
        <v>84.06225254979887</v>
      </c>
      <c r="AO107" s="308">
        <v>75.185532146537454</v>
      </c>
      <c r="AP107" s="337">
        <v>8.8767204032614337</v>
      </c>
      <c r="AQ107" s="531">
        <f>Daten_Polit!M107</f>
        <v>6.5</v>
      </c>
      <c r="AR107" s="532">
        <f>Daten_Polit!N107</f>
        <v>20.6</v>
      </c>
      <c r="AS107" s="532">
        <f>Daten_Polit!O107</f>
        <v>3.7</v>
      </c>
      <c r="AT107" s="532">
        <f>Daten_Polit!P107</f>
        <v>4</v>
      </c>
      <c r="AU107" s="532">
        <f>Daten_Polit!Q107</f>
        <v>1.8</v>
      </c>
      <c r="AV107" s="308">
        <v>0.70283596600881337</v>
      </c>
      <c r="AW107" s="308">
        <v>2.305697129784646</v>
      </c>
      <c r="AX107" s="308">
        <v>0.53806971762335121</v>
      </c>
      <c r="AY107" s="308">
        <v>0.54993802757405952</v>
      </c>
      <c r="AZ107" s="308">
        <v>0.44232912229802124</v>
      </c>
      <c r="BA107" s="308">
        <v>6.2522992274595524</v>
      </c>
      <c r="BB107" s="308">
        <v>4.1718584152475886</v>
      </c>
      <c r="BC107" s="308">
        <v>8.8791957616488482</v>
      </c>
      <c r="BD107" s="308">
        <v>8.7622400258962543</v>
      </c>
      <c r="BE107" s="308">
        <v>10.328403108547473</v>
      </c>
      <c r="BF107" s="308">
        <v>46.119974473516109</v>
      </c>
      <c r="BG107" s="308">
        <v>54.600792097517093</v>
      </c>
      <c r="BH107" s="308">
        <v>38.11334182335802</v>
      </c>
      <c r="BI107" s="308">
        <v>39.190421199781191</v>
      </c>
      <c r="BJ107" s="308">
        <v>24.944265543728019</v>
      </c>
      <c r="BK107" s="308">
        <v>100</v>
      </c>
      <c r="BL107" s="308">
        <v>17.166907286646342</v>
      </c>
      <c r="BM107" s="308">
        <v>79.470461098714665</v>
      </c>
      <c r="BN107" s="308">
        <v>66.528343716618068</v>
      </c>
      <c r="BO107" s="308">
        <v>12.942117382096594</v>
      </c>
      <c r="BP107" s="308">
        <v>100</v>
      </c>
      <c r="BQ107" s="308">
        <v>55.811561407117885</v>
      </c>
      <c r="BR107" s="308">
        <v>44.188438592882122</v>
      </c>
      <c r="BS107" s="308">
        <v>40.876362888294587</v>
      </c>
      <c r="BT107" s="308">
        <v>3.3120757045875333</v>
      </c>
      <c r="BU107" s="308">
        <v>100</v>
      </c>
      <c r="BV107" s="308">
        <v>10.904216190594463</v>
      </c>
      <c r="BW107" s="308">
        <v>83.895776233361005</v>
      </c>
      <c r="BX107" s="308">
        <v>74.642814563147752</v>
      </c>
      <c r="BY107" s="312">
        <v>9.2529616702132564</v>
      </c>
      <c r="BZ107" s="531">
        <f>Daten_Polit!R107</f>
        <v>6.2</v>
      </c>
      <c r="CA107" s="532">
        <f>Daten_Polit!S107</f>
        <v>19.8</v>
      </c>
      <c r="CB107" s="532">
        <f>Daten_Polit!T107</f>
        <v>3.5</v>
      </c>
      <c r="CC107" s="532">
        <f>Daten_Polit!U107</f>
        <v>3.9</v>
      </c>
      <c r="CD107" s="532">
        <f>Daten_Polit!V107</f>
        <v>1.9</v>
      </c>
      <c r="CE107" s="309">
        <v>0.61184115612117407</v>
      </c>
      <c r="CF107" s="309">
        <v>1.6058229506891855</v>
      </c>
      <c r="CG107" s="309">
        <v>0.51579860489101548</v>
      </c>
      <c r="CH107" s="309">
        <v>0.5315507645802553</v>
      </c>
      <c r="CI107" s="309">
        <v>0.39562103772513518</v>
      </c>
      <c r="CJ107" s="309">
        <v>6.1040062638653474</v>
      </c>
      <c r="CK107" s="309">
        <v>3.5554163644754824</v>
      </c>
      <c r="CL107" s="309">
        <v>8.8782468172322737</v>
      </c>
      <c r="CM107" s="309">
        <v>8.8063169671671861</v>
      </c>
      <c r="CN107" s="309">
        <v>9.6622889305825197</v>
      </c>
      <c r="CO107" s="309">
        <v>45.645324492633179</v>
      </c>
      <c r="CP107" s="309">
        <v>56.269199009083771</v>
      </c>
      <c r="CQ107" s="309">
        <v>38.10405591063855</v>
      </c>
      <c r="CR107" s="309">
        <v>39.415041782729283</v>
      </c>
      <c r="CS107" s="309">
        <v>23.99906345118951</v>
      </c>
      <c r="CT107" s="309">
        <v>100</v>
      </c>
      <c r="CU107" s="309">
        <v>17.048469072196543</v>
      </c>
      <c r="CV107" s="309">
        <v>79.615430165060687</v>
      </c>
      <c r="CW107" s="309">
        <v>66.381198076550262</v>
      </c>
      <c r="CX107" s="309">
        <v>13.234232088510423</v>
      </c>
      <c r="CY107" s="309">
        <v>100</v>
      </c>
      <c r="CZ107" s="309">
        <v>54.937321310754349</v>
      </c>
      <c r="DA107" s="309">
        <v>45.062678689245651</v>
      </c>
      <c r="DB107" s="309">
        <v>41.334946118319763</v>
      </c>
      <c r="DC107" s="309">
        <v>3.7277325709258853</v>
      </c>
      <c r="DD107" s="309">
        <v>100</v>
      </c>
      <c r="DE107" s="309">
        <v>11.219462957836457</v>
      </c>
      <c r="DF107" s="309">
        <v>83.690890379855674</v>
      </c>
      <c r="DG107" s="309">
        <v>73.992406462476282</v>
      </c>
      <c r="DH107" s="313">
        <v>9.6984839173793915</v>
      </c>
      <c r="DI107" s="565">
        <f>Daten_Polit!W107</f>
        <v>5.6</v>
      </c>
      <c r="DJ107" s="532">
        <f>Daten_Polit!X107</f>
        <v>18.899999999999999</v>
      </c>
      <c r="DK107" s="532">
        <f>Daten_Polit!Y107</f>
        <v>3</v>
      </c>
      <c r="DL107" s="532">
        <f>Daten_Polit!Z107</f>
        <v>3.3</v>
      </c>
      <c r="DM107" s="532">
        <f>Daten_Polit!AA107</f>
        <v>1.7</v>
      </c>
      <c r="DN107" s="309">
        <v>0.57221771893482243</v>
      </c>
      <c r="DO107" s="309">
        <v>2.0603883842848152</v>
      </c>
      <c r="DP107" s="309">
        <v>0.40923474063898968</v>
      </c>
      <c r="DQ107" s="309">
        <v>0.41760403418179837</v>
      </c>
      <c r="DR107" s="309">
        <v>0.34787882680160848</v>
      </c>
      <c r="DS107" s="309">
        <v>6.3651471560551327</v>
      </c>
      <c r="DT107" s="309">
        <v>4.3028393216815299</v>
      </c>
      <c r="DU107" s="309">
        <v>9.2791394275968315</v>
      </c>
      <c r="DV107" s="309">
        <v>9.1917170889279056</v>
      </c>
      <c r="DW107" s="309">
        <v>10.131640808650682</v>
      </c>
      <c r="DX107" s="309">
        <v>45.589951697760675</v>
      </c>
      <c r="DY107" s="309">
        <v>51.943313243198894</v>
      </c>
      <c r="DZ107" s="309">
        <v>38.183696799156365</v>
      </c>
      <c r="EA107" s="309">
        <v>39.495757575758546</v>
      </c>
      <c r="EB107" s="309">
        <v>25.412930627652159</v>
      </c>
      <c r="EC107" s="309">
        <v>100</v>
      </c>
      <c r="ED107" s="309">
        <v>16.782768615756112</v>
      </c>
      <c r="EE107" s="309">
        <v>79.883380979336636</v>
      </c>
      <c r="EF107" s="309">
        <v>66.405772041285815</v>
      </c>
      <c r="EG107" s="309">
        <v>13.47760893805081</v>
      </c>
      <c r="EH107" s="309">
        <v>100</v>
      </c>
      <c r="EI107" s="309">
        <v>57.534246575342465</v>
      </c>
      <c r="EJ107" s="309">
        <v>42.465753424657535</v>
      </c>
      <c r="EK107" s="309">
        <v>38.664383561643831</v>
      </c>
      <c r="EL107" s="309">
        <v>3.8013698630136989</v>
      </c>
      <c r="EM107" s="309">
        <v>100</v>
      </c>
      <c r="EN107" s="309">
        <v>11.114892960145673</v>
      </c>
      <c r="EO107" s="309">
        <v>83.865742904035187</v>
      </c>
      <c r="EP107" s="309">
        <v>73.799125006115375</v>
      </c>
      <c r="EQ107" s="367">
        <v>10.06661789791981</v>
      </c>
      <c r="ER107" s="531">
        <f>Daten_Polit!AB107</f>
        <v>5.2</v>
      </c>
      <c r="ES107" s="532">
        <f>Daten_Polit!AC107</f>
        <v>17.7</v>
      </c>
      <c r="ET107" s="532">
        <f>Daten_Polit!AD107</f>
        <v>2.7</v>
      </c>
      <c r="EU107" s="532">
        <f>Daten_Polit!AE107</f>
        <v>2.9</v>
      </c>
      <c r="EV107" s="532">
        <f>Daten_Polit!AF107</f>
        <v>1.6</v>
      </c>
      <c r="EW107" s="309">
        <v>0.56448028072406553</v>
      </c>
      <c r="EX107" s="309">
        <v>2.2418137728961121</v>
      </c>
      <c r="EY107" s="309">
        <v>0.37230492523326958</v>
      </c>
      <c r="EZ107" s="309">
        <v>0.37709237902092618</v>
      </c>
      <c r="FA107" s="309">
        <v>0.33901608271085465</v>
      </c>
      <c r="FB107" s="309">
        <v>6.7091883363637237</v>
      </c>
      <c r="FC107" s="309">
        <v>4.8702471237682499</v>
      </c>
      <c r="FD107" s="309">
        <v>9.445327136047899</v>
      </c>
      <c r="FE107" s="309">
        <v>9.2645629154734408</v>
      </c>
      <c r="FF107" s="309">
        <v>11.119221411192214</v>
      </c>
      <c r="FG107" s="309">
        <v>44.126519170893388</v>
      </c>
      <c r="FH107" s="309">
        <v>50.773285248629932</v>
      </c>
      <c r="FI107" s="309">
        <v>36.003249778965937</v>
      </c>
      <c r="FJ107" s="309">
        <v>37.188046415514222</v>
      </c>
      <c r="FK107" s="309">
        <v>25.103582744321219</v>
      </c>
      <c r="FL107" s="309">
        <v>100</v>
      </c>
      <c r="FM107" s="309">
        <v>16.660246971074571</v>
      </c>
      <c r="FN107" s="309">
        <v>79.967144342589222</v>
      </c>
      <c r="FO107" s="309">
        <v>66.279627194509757</v>
      </c>
      <c r="FP107" s="309">
        <v>13.68751714807946</v>
      </c>
      <c r="FQ107" s="309">
        <v>100</v>
      </c>
      <c r="FR107" s="309">
        <v>58.447151470407292</v>
      </c>
      <c r="FS107" s="309">
        <v>41.552848529592715</v>
      </c>
      <c r="FT107" s="309">
        <v>37.332348960255935</v>
      </c>
      <c r="FU107" s="309">
        <v>4.2204995693367779</v>
      </c>
      <c r="FV107" s="309">
        <v>100</v>
      </c>
      <c r="FW107" s="309">
        <v>11.274209990900562</v>
      </c>
      <c r="FX107" s="309">
        <v>83.730691493675224</v>
      </c>
      <c r="FY107" s="309">
        <v>73.202965454615395</v>
      </c>
      <c r="FZ107" s="313">
        <v>10.527726039059825</v>
      </c>
      <c r="GA107" s="570">
        <f>Daten_Polit!AG107</f>
        <v>5.5</v>
      </c>
      <c r="GB107" s="571">
        <f>Daten_Polit!AH107</f>
        <v>18.899999999999999</v>
      </c>
      <c r="GC107" s="571">
        <f>Daten_Polit!AI107</f>
        <v>2.9</v>
      </c>
      <c r="GD107" s="571">
        <f>Daten_Polit!AJ107</f>
        <v>3.1</v>
      </c>
      <c r="GE107" s="571">
        <f>Daten_Polit!AK107</f>
        <v>1.8</v>
      </c>
      <c r="GF107" s="444">
        <v>0.61195104391648669</v>
      </c>
      <c r="GG107" s="444">
        <v>2.5485280143273474</v>
      </c>
      <c r="GH107" s="444">
        <v>0.39020912748503095</v>
      </c>
      <c r="GI107" s="444">
        <v>0.39694864883626058</v>
      </c>
      <c r="GJ107" s="444">
        <v>0.34543600546955727</v>
      </c>
      <c r="GK107" s="444">
        <v>6.2571428571428331</v>
      </c>
      <c r="GL107" s="444">
        <v>4.6927319283041165</v>
      </c>
      <c r="GM107" s="444">
        <v>8.525959367945747</v>
      </c>
      <c r="GN107" s="444">
        <v>8.4271510612997833</v>
      </c>
      <c r="GO107" s="444">
        <v>9.3442279488791105</v>
      </c>
      <c r="GP107" s="444">
        <v>38.293665257326339</v>
      </c>
      <c r="GQ107" s="444">
        <v>44.09268664708744</v>
      </c>
      <c r="GR107" s="444">
        <v>30.454758346899762</v>
      </c>
      <c r="GS107" s="444">
        <v>31.384853864039119</v>
      </c>
      <c r="GT107" s="444">
        <v>22.76859504131593</v>
      </c>
      <c r="GU107" s="444">
        <v>100</v>
      </c>
      <c r="GV107" s="444">
        <v>16.605763715633181</v>
      </c>
      <c r="GW107" s="444">
        <v>79.847737440320884</v>
      </c>
      <c r="GX107" s="444">
        <v>65.818578400461064</v>
      </c>
      <c r="GY107" s="444">
        <v>14.029159039859826</v>
      </c>
      <c r="GZ107" s="444">
        <v>100</v>
      </c>
      <c r="HA107" s="444">
        <v>58.750266127315307</v>
      </c>
      <c r="HB107" s="444">
        <v>41.249733872684693</v>
      </c>
      <c r="HC107" s="444">
        <v>36.725569512454761</v>
      </c>
      <c r="HD107" s="444">
        <v>4.5241643602299337</v>
      </c>
      <c r="HE107" s="444">
        <v>100</v>
      </c>
      <c r="HF107" s="444">
        <v>11.217172451870322</v>
      </c>
      <c r="HG107" s="444">
        <v>83.56500107180878</v>
      </c>
      <c r="HH107" s="444">
        <v>72.631993714181689</v>
      </c>
      <c r="HI107" s="445">
        <v>10.933007357627083</v>
      </c>
      <c r="HJ107" s="570">
        <f>Daten_Polit!AL107</f>
        <v>5.3</v>
      </c>
      <c r="HK107" s="571">
        <f>Daten_Polit!AM107</f>
        <v>18.8</v>
      </c>
      <c r="HL107" s="571">
        <f>Daten_Polit!AN107</f>
        <v>2.7</v>
      </c>
      <c r="HM107" s="571">
        <f>Daten_Polit!AO107</f>
        <v>2.9</v>
      </c>
      <c r="HN107" s="571">
        <f>Daten_Polit!AP107</f>
        <v>1.6</v>
      </c>
      <c r="HO107" s="444">
        <v>0.48233494876805166</v>
      </c>
      <c r="HP107" s="444">
        <v>1.9329259357546158</v>
      </c>
      <c r="HQ107" s="444">
        <v>0.30921564495302356</v>
      </c>
      <c r="HR107" s="444">
        <v>0.31637169423808503</v>
      </c>
      <c r="HS107" s="444">
        <v>0.26445856030807291</v>
      </c>
      <c r="HT107" s="444">
        <v>6.3371638960169587</v>
      </c>
      <c r="HU107" s="444">
        <v>4.681501724250114</v>
      </c>
      <c r="HV107" s="444">
        <v>8.8666152659984583</v>
      </c>
      <c r="HW107" s="444">
        <v>8.6891990417665728</v>
      </c>
      <c r="HX107" s="444">
        <v>10.416192858766394</v>
      </c>
      <c r="HY107" s="444">
        <v>44.087651728456507</v>
      </c>
      <c r="HZ107" s="444">
        <v>49.795522853810176</v>
      </c>
      <c r="IA107" s="444">
        <v>35.786995195738271</v>
      </c>
      <c r="IB107" s="444">
        <v>37.028001697073215</v>
      </c>
      <c r="IC107" s="444">
        <v>24.988463313334101</v>
      </c>
      <c r="ID107" s="444">
        <v>100</v>
      </c>
      <c r="IE107" s="444">
        <v>16.640861835814125</v>
      </c>
      <c r="IF107" s="444">
        <v>80.134598830825567</v>
      </c>
      <c r="IG107" s="444">
        <v>65.740643023632899</v>
      </c>
      <c r="IH107" s="444">
        <v>14.393955807192658</v>
      </c>
      <c r="II107" s="444">
        <v>100</v>
      </c>
      <c r="IJ107" s="444">
        <v>59.255846100679655</v>
      </c>
      <c r="IK107" s="444">
        <v>40.744153899320366</v>
      </c>
      <c r="IL107" s="444">
        <v>36.677802096532666</v>
      </c>
      <c r="IM107" s="444">
        <v>4.0663518027876986</v>
      </c>
      <c r="IN107" s="444">
        <v>100</v>
      </c>
      <c r="IO107" s="444">
        <v>11.547664826030065</v>
      </c>
      <c r="IP107" s="444">
        <v>83.801432625141061</v>
      </c>
      <c r="IQ107" s="444">
        <v>72.249689614735459</v>
      </c>
      <c r="IR107" s="445">
        <v>11.551743010405604</v>
      </c>
      <c r="IS107" s="443">
        <f>Daten_Polit!AQ107</f>
        <v>4.9000000000000004</v>
      </c>
      <c r="IT107" s="227">
        <f>Daten_Polit!AR107</f>
        <v>17.899999999999999</v>
      </c>
      <c r="IU107" s="227">
        <f>Daten_Polit!AS107</f>
        <v>2.4</v>
      </c>
      <c r="IV107" s="227">
        <f>Daten_Polit!AT107</f>
        <v>2.6</v>
      </c>
      <c r="IW107" s="227">
        <f>Daten_Polit!AU107</f>
        <v>1.4</v>
      </c>
      <c r="IX107" s="444" t="s">
        <v>820</v>
      </c>
      <c r="IY107" s="444" t="s">
        <v>820</v>
      </c>
      <c r="IZ107" s="444" t="s">
        <v>820</v>
      </c>
      <c r="JA107" s="444" t="s">
        <v>820</v>
      </c>
      <c r="JB107" s="444" t="s">
        <v>820</v>
      </c>
      <c r="JC107" s="444" t="s">
        <v>820</v>
      </c>
      <c r="JD107" s="444" t="s">
        <v>820</v>
      </c>
      <c r="JE107" s="444" t="s">
        <v>820</v>
      </c>
      <c r="JF107" s="444" t="s">
        <v>820</v>
      </c>
      <c r="JG107" s="444" t="s">
        <v>820</v>
      </c>
      <c r="JH107" s="444" t="s">
        <v>820</v>
      </c>
      <c r="JI107" s="444" t="s">
        <v>820</v>
      </c>
      <c r="JJ107" s="444" t="s">
        <v>820</v>
      </c>
      <c r="JK107" s="444" t="s">
        <v>820</v>
      </c>
      <c r="JL107" s="444" t="s">
        <v>820</v>
      </c>
      <c r="JM107" s="444" t="s">
        <v>820</v>
      </c>
      <c r="JN107" s="444" t="s">
        <v>820</v>
      </c>
      <c r="JO107" s="444" t="s">
        <v>820</v>
      </c>
      <c r="JP107" s="444" t="s">
        <v>820</v>
      </c>
      <c r="JQ107" s="444" t="s">
        <v>820</v>
      </c>
      <c r="JR107" s="444" t="s">
        <v>820</v>
      </c>
      <c r="JS107" s="444" t="s">
        <v>820</v>
      </c>
      <c r="JT107" s="444" t="s">
        <v>820</v>
      </c>
      <c r="JU107" s="444" t="s">
        <v>820</v>
      </c>
      <c r="JV107" s="444" t="s">
        <v>820</v>
      </c>
      <c r="JW107" s="444" t="s">
        <v>820</v>
      </c>
      <c r="JX107" s="444" t="s">
        <v>820</v>
      </c>
      <c r="JY107" s="444" t="s">
        <v>820</v>
      </c>
      <c r="JZ107" s="444" t="s">
        <v>820</v>
      </c>
      <c r="KA107" s="445" t="s">
        <v>820</v>
      </c>
    </row>
    <row r="108" spans="4:287" ht="12.65" customHeight="1" x14ac:dyDescent="0.2">
      <c r="D108" s="276"/>
      <c r="E108" s="3" t="str">
        <f>Daten_Polit!E108</f>
        <v>05158</v>
      </c>
      <c r="F108" s="229" t="str">
        <f>Daten_Polit!F108</f>
        <v>Mettmann</v>
      </c>
      <c r="G108" s="246"/>
      <c r="H108" s="531">
        <f>Daten_Polit!H108</f>
        <v>6.7</v>
      </c>
      <c r="I108" s="532">
        <f>Daten_Polit!I108</f>
        <v>20.100000000000001</v>
      </c>
      <c r="J108" s="532">
        <f>Daten_Polit!J108</f>
        <v>3.9</v>
      </c>
      <c r="K108" s="532">
        <f>Daten_Polit!K108</f>
        <v>4.3</v>
      </c>
      <c r="L108" s="532">
        <f>Daten_Polit!L108</f>
        <v>2.2999999999999998</v>
      </c>
      <c r="M108" s="308">
        <v>0.60450404713962202</v>
      </c>
      <c r="N108" s="308">
        <v>1.6947546442592405</v>
      </c>
      <c r="O108" s="308">
        <v>0.47542383940337085</v>
      </c>
      <c r="P108" s="308">
        <v>0.49952761150361602</v>
      </c>
      <c r="Q108" s="308">
        <v>0.3655366806403163</v>
      </c>
      <c r="R108" s="308">
        <v>5.8788201675788372</v>
      </c>
      <c r="S108" s="308">
        <v>3.7204263879912109</v>
      </c>
      <c r="T108" s="308">
        <v>8.4083924976157327</v>
      </c>
      <c r="U108" s="308">
        <v>8.0694709852204447</v>
      </c>
      <c r="V108" s="308">
        <v>10.805954825462011</v>
      </c>
      <c r="W108" s="308">
        <v>44.275364780209621</v>
      </c>
      <c r="X108" s="308">
        <v>49.517117084315458</v>
      </c>
      <c r="Y108" s="308">
        <v>38.030955800223396</v>
      </c>
      <c r="Z108" s="308">
        <v>39.376102158710559</v>
      </c>
      <c r="AA108" s="308">
        <v>28.641765704586465</v>
      </c>
      <c r="AB108" s="308">
        <v>100</v>
      </c>
      <c r="AC108" s="308">
        <v>18.002882213075072</v>
      </c>
      <c r="AD108" s="308">
        <v>79.339684625575487</v>
      </c>
      <c r="AE108" s="308">
        <v>62.153911010309059</v>
      </c>
      <c r="AF108" s="308">
        <v>17.185773615266434</v>
      </c>
      <c r="AG108" s="308">
        <v>100</v>
      </c>
      <c r="AH108" s="308">
        <v>54.375846036136778</v>
      </c>
      <c r="AI108" s="308">
        <v>45.624153963863215</v>
      </c>
      <c r="AJ108" s="308">
        <v>40.050615031487254</v>
      </c>
      <c r="AK108" s="308">
        <v>5.5735389323759641</v>
      </c>
      <c r="AL108" s="308">
        <v>100</v>
      </c>
      <c r="AM108" s="308">
        <v>12.105659840739936</v>
      </c>
      <c r="AN108" s="308">
        <v>83.997221357601276</v>
      </c>
      <c r="AO108" s="308">
        <v>68.886871219627679</v>
      </c>
      <c r="AP108" s="337">
        <v>15.110350137973597</v>
      </c>
      <c r="AQ108" s="531">
        <f>Daten_Polit!M108</f>
        <v>6.5</v>
      </c>
      <c r="AR108" s="532">
        <f>Daten_Polit!N108</f>
        <v>19.8</v>
      </c>
      <c r="AS108" s="532">
        <f>Daten_Polit!O108</f>
        <v>3.7</v>
      </c>
      <c r="AT108" s="532">
        <f>Daten_Polit!P108</f>
        <v>4.0999999999999996</v>
      </c>
      <c r="AU108" s="532">
        <f>Daten_Polit!Q108</f>
        <v>2.4</v>
      </c>
      <c r="AV108" s="308">
        <v>0.61718246566851676</v>
      </c>
      <c r="AW108" s="308">
        <v>1.7759465249510245</v>
      </c>
      <c r="AX108" s="308">
        <v>0.47942051522281887</v>
      </c>
      <c r="AY108" s="308">
        <v>0.50308449421328927</v>
      </c>
      <c r="AZ108" s="308">
        <v>0.3754372886645238</v>
      </c>
      <c r="BA108" s="308">
        <v>6.0155704112630399</v>
      </c>
      <c r="BB108" s="308">
        <v>3.8911986339507632</v>
      </c>
      <c r="BC108" s="308">
        <v>8.7151489333080008</v>
      </c>
      <c r="BD108" s="308">
        <v>8.402587805162689</v>
      </c>
      <c r="BE108" s="308">
        <v>10.712510356255533</v>
      </c>
      <c r="BF108" s="308">
        <v>42.832162621335215</v>
      </c>
      <c r="BG108" s="308">
        <v>48.189326556544394</v>
      </c>
      <c r="BH108" s="308">
        <v>37.875221049549175</v>
      </c>
      <c r="BI108" s="308">
        <v>39.344903574082807</v>
      </c>
      <c r="BJ108" s="308">
        <v>28.552522746074445</v>
      </c>
      <c r="BK108" s="308">
        <v>100</v>
      </c>
      <c r="BL108" s="308">
        <v>17.948308209460016</v>
      </c>
      <c r="BM108" s="308">
        <v>79.34868086882787</v>
      </c>
      <c r="BN108" s="308">
        <v>61.58347502916147</v>
      </c>
      <c r="BO108" s="308">
        <v>17.765205839666407</v>
      </c>
      <c r="BP108" s="308">
        <v>100</v>
      </c>
      <c r="BQ108" s="308">
        <v>55.492686450370186</v>
      </c>
      <c r="BR108" s="308">
        <v>44.507313549629814</v>
      </c>
      <c r="BS108" s="308">
        <v>38.373562872449291</v>
      </c>
      <c r="BT108" s="308">
        <v>6.1337506771805206</v>
      </c>
      <c r="BU108" s="308">
        <v>100</v>
      </c>
      <c r="BV108" s="308">
        <v>12.082188432240386</v>
      </c>
      <c r="BW108" s="308">
        <v>83.978312834816691</v>
      </c>
      <c r="BX108" s="308">
        <v>68.409926343041519</v>
      </c>
      <c r="BY108" s="312">
        <v>15.568386491775177</v>
      </c>
      <c r="BZ108" s="531">
        <f>Daten_Polit!R108</f>
        <v>6.2</v>
      </c>
      <c r="CA108" s="532">
        <f>Daten_Polit!S108</f>
        <v>18.5</v>
      </c>
      <c r="CB108" s="532">
        <f>Daten_Polit!T108</f>
        <v>3.7</v>
      </c>
      <c r="CC108" s="532">
        <f>Daten_Polit!U108</f>
        <v>4</v>
      </c>
      <c r="CD108" s="532">
        <f>Daten_Polit!V108</f>
        <v>2.5</v>
      </c>
      <c r="CE108" s="309">
        <v>0.57863567301400698</v>
      </c>
      <c r="CF108" s="309">
        <v>1.5591494287301202</v>
      </c>
      <c r="CG108" s="309">
        <v>0.46451272297217899</v>
      </c>
      <c r="CH108" s="309">
        <v>0.48700481968894049</v>
      </c>
      <c r="CI108" s="309">
        <v>0.37016223052544928</v>
      </c>
      <c r="CJ108" s="309">
        <v>6.1383662158936545</v>
      </c>
      <c r="CK108" s="309">
        <v>4.0285472814348768</v>
      </c>
      <c r="CL108" s="309">
        <v>8.9162082701062637</v>
      </c>
      <c r="CM108" s="309">
        <v>8.5297559344700762</v>
      </c>
      <c r="CN108" s="309">
        <v>11.123488224061461</v>
      </c>
      <c r="CO108" s="309">
        <v>42.319625195210499</v>
      </c>
      <c r="CP108" s="309">
        <v>50.579728213439722</v>
      </c>
      <c r="CQ108" s="309">
        <v>37.199762187871279</v>
      </c>
      <c r="CR108" s="309">
        <v>38.892070453814966</v>
      </c>
      <c r="CS108" s="309">
        <v>27.512592947949148</v>
      </c>
      <c r="CT108" s="309">
        <v>100</v>
      </c>
      <c r="CU108" s="309">
        <v>17.46452052035411</v>
      </c>
      <c r="CV108" s="309">
        <v>79.801966286361903</v>
      </c>
      <c r="CW108" s="309">
        <v>61.526629717413371</v>
      </c>
      <c r="CX108" s="309">
        <v>18.275336568948532</v>
      </c>
      <c r="CY108" s="309">
        <v>100</v>
      </c>
      <c r="CZ108" s="309">
        <v>53.415687862832449</v>
      </c>
      <c r="DA108" s="309">
        <v>46.584312137167551</v>
      </c>
      <c r="DB108" s="309">
        <v>39.415417847981644</v>
      </c>
      <c r="DC108" s="309">
        <v>7.1688942891859053</v>
      </c>
      <c r="DD108" s="309">
        <v>100</v>
      </c>
      <c r="DE108" s="309">
        <v>12.096582403283323</v>
      </c>
      <c r="DF108" s="309">
        <v>83.965811545856624</v>
      </c>
      <c r="DG108" s="309">
        <v>67.802465905268193</v>
      </c>
      <c r="DH108" s="313">
        <v>16.163345640588432</v>
      </c>
      <c r="DI108" s="565">
        <f>Daten_Polit!W108</f>
        <v>5.8</v>
      </c>
      <c r="DJ108" s="532">
        <f>Daten_Polit!X108</f>
        <v>18.2</v>
      </c>
      <c r="DK108" s="532">
        <f>Daten_Polit!Y108</f>
        <v>3.2</v>
      </c>
      <c r="DL108" s="532">
        <f>Daten_Polit!Z108</f>
        <v>3.5</v>
      </c>
      <c r="DM108" s="532">
        <f>Daten_Polit!AA108</f>
        <v>2.1</v>
      </c>
      <c r="DN108" s="309">
        <v>0.56861836907064811</v>
      </c>
      <c r="DO108" s="309">
        <v>1.7392531381942455</v>
      </c>
      <c r="DP108" s="309">
        <v>0.42520976213959499</v>
      </c>
      <c r="DQ108" s="309">
        <v>0.44732566667820706</v>
      </c>
      <c r="DR108" s="309">
        <v>0.33646005148708374</v>
      </c>
      <c r="DS108" s="309">
        <v>6.2585328493889651</v>
      </c>
      <c r="DT108" s="309">
        <v>4.1428258139117773</v>
      </c>
      <c r="DU108" s="309">
        <v>8.9073395876184343</v>
      </c>
      <c r="DV108" s="309">
        <v>8.6754840509078655</v>
      </c>
      <c r="DW108" s="309">
        <v>10.267895598242388</v>
      </c>
      <c r="DX108" s="309">
        <v>43.261408050636689</v>
      </c>
      <c r="DY108" s="309">
        <v>47.885117493473182</v>
      </c>
      <c r="DZ108" s="309">
        <v>37.496684224487474</v>
      </c>
      <c r="EA108" s="309">
        <v>39.061644342484193</v>
      </c>
      <c r="EB108" s="309">
        <v>28.383037407347988</v>
      </c>
      <c r="EC108" s="309">
        <v>100</v>
      </c>
      <c r="ED108" s="309">
        <v>17.327635184386729</v>
      </c>
      <c r="EE108" s="309">
        <v>79.982093768704416</v>
      </c>
      <c r="EF108" s="309">
        <v>61.313442936683813</v>
      </c>
      <c r="EG108" s="309">
        <v>18.668650832020596</v>
      </c>
      <c r="EH108" s="309">
        <v>100</v>
      </c>
      <c r="EI108" s="309">
        <v>56.314203533762495</v>
      </c>
      <c r="EJ108" s="309">
        <v>43.685796466237505</v>
      </c>
      <c r="EK108" s="309">
        <v>37.364744555540334</v>
      </c>
      <c r="EL108" s="309">
        <v>6.3210519106971645</v>
      </c>
      <c r="EM108" s="309">
        <v>100</v>
      </c>
      <c r="EN108" s="309">
        <v>12.151008592658986</v>
      </c>
      <c r="EO108" s="309">
        <v>84.024780852345501</v>
      </c>
      <c r="EP108" s="309">
        <v>67.26319044395116</v>
      </c>
      <c r="EQ108" s="367">
        <v>16.761590408394337</v>
      </c>
      <c r="ER108" s="531">
        <f>Daten_Polit!AB108</f>
        <v>5.6</v>
      </c>
      <c r="ES108" s="532">
        <f>Daten_Polit!AC108</f>
        <v>18.3</v>
      </c>
      <c r="ET108" s="532">
        <f>Daten_Polit!AD108</f>
        <v>3.1</v>
      </c>
      <c r="EU108" s="532">
        <f>Daten_Polit!AE108</f>
        <v>3.3</v>
      </c>
      <c r="EV108" s="532">
        <f>Daten_Polit!AF108</f>
        <v>2.2000000000000002</v>
      </c>
      <c r="EW108" s="309">
        <v>0.57605566132785468</v>
      </c>
      <c r="EX108" s="309">
        <v>1.9098772038304703</v>
      </c>
      <c r="EY108" s="309">
        <v>0.41202159817706274</v>
      </c>
      <c r="EZ108" s="309">
        <v>0.42688444480924825</v>
      </c>
      <c r="FA108" s="309">
        <v>0.3550000997352124</v>
      </c>
      <c r="FB108" s="309">
        <v>6.105151861389178</v>
      </c>
      <c r="FC108" s="309">
        <v>4.1933728383117668</v>
      </c>
      <c r="FD108" s="309">
        <v>8.57981220657277</v>
      </c>
      <c r="FE108" s="309">
        <v>8.2842174197773417</v>
      </c>
      <c r="FF108" s="309">
        <v>10.090865614538497</v>
      </c>
      <c r="FG108" s="309">
        <v>39.564783412541857</v>
      </c>
      <c r="FH108" s="309">
        <v>42.979488157749188</v>
      </c>
      <c r="FI108" s="309">
        <v>35.135240826434284</v>
      </c>
      <c r="FJ108" s="309">
        <v>36.947282897408833</v>
      </c>
      <c r="FK108" s="309">
        <v>26.012742861633733</v>
      </c>
      <c r="FL108" s="309">
        <v>100</v>
      </c>
      <c r="FM108" s="309">
        <v>17.273867710013</v>
      </c>
      <c r="FN108" s="309">
        <v>79.935603845252942</v>
      </c>
      <c r="FO108" s="309">
        <v>60.81260198084901</v>
      </c>
      <c r="FP108" s="309">
        <v>19.123001864403932</v>
      </c>
      <c r="FQ108" s="309">
        <v>100</v>
      </c>
      <c r="FR108" s="309">
        <v>57.315491226872396</v>
      </c>
      <c r="FS108" s="309">
        <v>42.684508773127611</v>
      </c>
      <c r="FT108" s="309">
        <v>35.645524680822014</v>
      </c>
      <c r="FU108" s="309">
        <v>7.0389840923055917</v>
      </c>
      <c r="FV108" s="309">
        <v>100</v>
      </c>
      <c r="FW108" s="309">
        <v>12.030496322514313</v>
      </c>
      <c r="FX108" s="309">
        <v>84.046068480050039</v>
      </c>
      <c r="FY108" s="309">
        <v>66.668657243005342</v>
      </c>
      <c r="FZ108" s="313">
        <v>17.377411237044697</v>
      </c>
      <c r="GA108" s="570">
        <f>Daten_Polit!AG108</f>
        <v>6.7</v>
      </c>
      <c r="GB108" s="571">
        <f>Daten_Polit!AH108</f>
        <v>21.7</v>
      </c>
      <c r="GC108" s="571">
        <f>Daten_Polit!AI108</f>
        <v>3.7</v>
      </c>
      <c r="GD108" s="571">
        <f>Daten_Polit!AJ108</f>
        <v>4</v>
      </c>
      <c r="GE108" s="571">
        <f>Daten_Polit!AK108</f>
        <v>2.8</v>
      </c>
      <c r="GF108" s="444">
        <v>0.62660975126528706</v>
      </c>
      <c r="GG108" s="444">
        <v>2.1412211656714715</v>
      </c>
      <c r="GH108" s="444">
        <v>0.44530484084708816</v>
      </c>
      <c r="GI108" s="444">
        <v>0.46245602957219284</v>
      </c>
      <c r="GJ108" s="444">
        <v>0.38282170857329745</v>
      </c>
      <c r="GK108" s="444">
        <v>5.1275481840638593</v>
      </c>
      <c r="GL108" s="444">
        <v>3.6271931715307884</v>
      </c>
      <c r="GM108" s="444">
        <v>7.0389819126567374</v>
      </c>
      <c r="GN108" s="444">
        <v>6.8201010683216126</v>
      </c>
      <c r="GO108" s="444">
        <v>8.0448441542443767</v>
      </c>
      <c r="GP108" s="444">
        <v>35.353318955872226</v>
      </c>
      <c r="GQ108" s="444">
        <v>38.567694809341177</v>
      </c>
      <c r="GR108" s="444">
        <v>31.288628603534761</v>
      </c>
      <c r="GS108" s="444">
        <v>32.879597693582937</v>
      </c>
      <c r="GT108" s="444">
        <v>24.002170505244809</v>
      </c>
      <c r="GU108" s="444">
        <v>100</v>
      </c>
      <c r="GV108" s="444">
        <v>17.366113174596322</v>
      </c>
      <c r="GW108" s="444">
        <v>79.702210052936593</v>
      </c>
      <c r="GX108" s="444">
        <v>60.088245098574099</v>
      </c>
      <c r="GY108" s="444">
        <v>19.613964954362483</v>
      </c>
      <c r="GZ108" s="444">
        <v>100</v>
      </c>
      <c r="HA108" s="444">
        <v>56.685812442965265</v>
      </c>
      <c r="HB108" s="444">
        <v>43.314187557034735</v>
      </c>
      <c r="HC108" s="444">
        <v>35.562832143432281</v>
      </c>
      <c r="HD108" s="444">
        <v>7.7513554136024494</v>
      </c>
      <c r="HE108" s="444">
        <v>100</v>
      </c>
      <c r="HF108" s="444">
        <v>11.777181973023769</v>
      </c>
      <c r="HG108" s="444">
        <v>84.084924257051327</v>
      </c>
      <c r="HH108" s="444">
        <v>65.975189826229368</v>
      </c>
      <c r="HI108" s="445">
        <v>18.109734430821963</v>
      </c>
      <c r="HJ108" s="570">
        <f>Daten_Polit!AL108</f>
        <v>6.7</v>
      </c>
      <c r="HK108" s="571">
        <f>Daten_Polit!AM108</f>
        <v>21.9</v>
      </c>
      <c r="HL108" s="571">
        <f>Daten_Polit!AN108</f>
        <v>3.6</v>
      </c>
      <c r="HM108" s="571">
        <f>Daten_Polit!AO108</f>
        <v>3.9</v>
      </c>
      <c r="HN108" s="571">
        <f>Daten_Polit!AP108</f>
        <v>2.7</v>
      </c>
      <c r="HO108" s="444">
        <v>0.53160858061801552</v>
      </c>
      <c r="HP108" s="444">
        <v>1.8368313519165922</v>
      </c>
      <c r="HQ108" s="444">
        <v>0.36874727210623648</v>
      </c>
      <c r="HR108" s="444">
        <v>0.38028741758768558</v>
      </c>
      <c r="HS108" s="444">
        <v>0.32877477779689007</v>
      </c>
      <c r="HT108" s="444">
        <v>5.7078760169816407</v>
      </c>
      <c r="HU108" s="444">
        <v>3.9446378363904002</v>
      </c>
      <c r="HV108" s="444">
        <v>8.0060175949242893</v>
      </c>
      <c r="HW108" s="444">
        <v>7.5934206323858193</v>
      </c>
      <c r="HX108" s="444">
        <v>9.8752034725990221</v>
      </c>
      <c r="HY108" s="444">
        <v>42.759771210676725</v>
      </c>
      <c r="HZ108" s="444">
        <v>46.020111207091603</v>
      </c>
      <c r="IA108" s="444">
        <v>38.479896582584772</v>
      </c>
      <c r="IB108" s="444">
        <v>40.389284558109424</v>
      </c>
      <c r="IC108" s="444">
        <v>29.833241707898111</v>
      </c>
      <c r="ID108" s="444">
        <v>100</v>
      </c>
      <c r="IE108" s="444">
        <v>17.3799315256156</v>
      </c>
      <c r="IF108" s="444">
        <v>79.805168232161364</v>
      </c>
      <c r="IG108" s="444">
        <v>59.69354551780831</v>
      </c>
      <c r="IH108" s="444">
        <v>20.111622714353057</v>
      </c>
      <c r="II108" s="444">
        <v>100</v>
      </c>
      <c r="IJ108" s="444">
        <v>56.978065689282865</v>
      </c>
      <c r="IK108" s="444">
        <v>43.021934310717128</v>
      </c>
      <c r="IL108" s="444">
        <v>35.305148312308212</v>
      </c>
      <c r="IM108" s="444">
        <v>7.7167859984089109</v>
      </c>
      <c r="IN108" s="444">
        <v>100</v>
      </c>
      <c r="IO108" s="444">
        <v>12.0737710338271</v>
      </c>
      <c r="IP108" s="444">
        <v>84.023338570160846</v>
      </c>
      <c r="IQ108" s="444">
        <v>65.199967163169447</v>
      </c>
      <c r="IR108" s="445">
        <v>18.823371406991392</v>
      </c>
      <c r="IS108" s="443">
        <f>Daten_Polit!AQ108</f>
        <v>6.2</v>
      </c>
      <c r="IT108" s="227">
        <f>Daten_Polit!AR108</f>
        <v>21</v>
      </c>
      <c r="IU108" s="227">
        <f>Daten_Polit!AS108</f>
        <v>3.2</v>
      </c>
      <c r="IV108" s="227">
        <f>Daten_Polit!AT108</f>
        <v>3.4</v>
      </c>
      <c r="IW108" s="227">
        <f>Daten_Polit!AU108</f>
        <v>2.4</v>
      </c>
      <c r="IX108" s="444" t="s">
        <v>820</v>
      </c>
      <c r="IY108" s="444" t="s">
        <v>820</v>
      </c>
      <c r="IZ108" s="444" t="s">
        <v>820</v>
      </c>
      <c r="JA108" s="444" t="s">
        <v>820</v>
      </c>
      <c r="JB108" s="444" t="s">
        <v>820</v>
      </c>
      <c r="JC108" s="444" t="s">
        <v>820</v>
      </c>
      <c r="JD108" s="444" t="s">
        <v>820</v>
      </c>
      <c r="JE108" s="444" t="s">
        <v>820</v>
      </c>
      <c r="JF108" s="444" t="s">
        <v>820</v>
      </c>
      <c r="JG108" s="444" t="s">
        <v>820</v>
      </c>
      <c r="JH108" s="444" t="s">
        <v>820</v>
      </c>
      <c r="JI108" s="444" t="s">
        <v>820</v>
      </c>
      <c r="JJ108" s="444" t="s">
        <v>820</v>
      </c>
      <c r="JK108" s="444" t="s">
        <v>820</v>
      </c>
      <c r="JL108" s="444" t="s">
        <v>820</v>
      </c>
      <c r="JM108" s="444" t="s">
        <v>820</v>
      </c>
      <c r="JN108" s="444" t="s">
        <v>820</v>
      </c>
      <c r="JO108" s="444" t="s">
        <v>820</v>
      </c>
      <c r="JP108" s="444" t="s">
        <v>820</v>
      </c>
      <c r="JQ108" s="444" t="s">
        <v>820</v>
      </c>
      <c r="JR108" s="444" t="s">
        <v>820</v>
      </c>
      <c r="JS108" s="444" t="s">
        <v>820</v>
      </c>
      <c r="JT108" s="444" t="s">
        <v>820</v>
      </c>
      <c r="JU108" s="444" t="s">
        <v>820</v>
      </c>
      <c r="JV108" s="444" t="s">
        <v>820</v>
      </c>
      <c r="JW108" s="444" t="s">
        <v>820</v>
      </c>
      <c r="JX108" s="444" t="s">
        <v>820</v>
      </c>
      <c r="JY108" s="444" t="s">
        <v>820</v>
      </c>
      <c r="JZ108" s="444" t="s">
        <v>820</v>
      </c>
      <c r="KA108" s="445" t="s">
        <v>820</v>
      </c>
    </row>
    <row r="109" spans="4:287" ht="12.65" customHeight="1" x14ac:dyDescent="0.2">
      <c r="D109" s="276"/>
      <c r="E109" s="3" t="str">
        <f>Daten_Polit!E109</f>
        <v>05162</v>
      </c>
      <c r="F109" s="229" t="str">
        <f>Daten_Polit!F109</f>
        <v>Rhein-Kreis Neuss</v>
      </c>
      <c r="G109" s="246"/>
      <c r="H109" s="531">
        <f>Daten_Polit!H109</f>
        <v>6.1</v>
      </c>
      <c r="I109" s="532">
        <f>Daten_Polit!I109</f>
        <v>18.8</v>
      </c>
      <c r="J109" s="532">
        <f>Daten_Polit!J109</f>
        <v>3.6</v>
      </c>
      <c r="K109" s="532">
        <f>Daten_Polit!K109</f>
        <v>3.9</v>
      </c>
      <c r="L109" s="532">
        <f>Daten_Polit!L109</f>
        <v>2.6</v>
      </c>
      <c r="M109" s="308">
        <v>0.614042116899154</v>
      </c>
      <c r="N109" s="308">
        <v>1.817603197536825</v>
      </c>
      <c r="O109" s="308">
        <v>0.47368216500395027</v>
      </c>
      <c r="P109" s="308">
        <v>0.48550432482416084</v>
      </c>
      <c r="Q109" s="308">
        <v>0.42110033347536835</v>
      </c>
      <c r="R109" s="308">
        <v>6.2413524480565528</v>
      </c>
      <c r="S109" s="308">
        <v>3.9287013459439795</v>
      </c>
      <c r="T109" s="308">
        <v>8.9562067830096392</v>
      </c>
      <c r="U109" s="308">
        <v>8.6214383038615807</v>
      </c>
      <c r="V109" s="308">
        <v>10.792607802875098</v>
      </c>
      <c r="W109" s="308">
        <v>40.878165847294071</v>
      </c>
      <c r="X109" s="308">
        <v>46.806161320598669</v>
      </c>
      <c r="Y109" s="308">
        <v>33.680577584347532</v>
      </c>
      <c r="Z109" s="308">
        <v>35.029189740818516</v>
      </c>
      <c r="AA109" s="308">
        <v>26.301527344395677</v>
      </c>
      <c r="AB109" s="308">
        <v>100</v>
      </c>
      <c r="AC109" s="308">
        <v>17.282569155167224</v>
      </c>
      <c r="AD109" s="308">
        <v>80.002379920389544</v>
      </c>
      <c r="AE109" s="308">
        <v>62.323393064224661</v>
      </c>
      <c r="AF109" s="308">
        <v>17.678986856164876</v>
      </c>
      <c r="AG109" s="308">
        <v>100</v>
      </c>
      <c r="AH109" s="308">
        <v>53.799758745476488</v>
      </c>
      <c r="AI109" s="308">
        <v>46.200241254523519</v>
      </c>
      <c r="AJ109" s="308">
        <v>39.047754204214854</v>
      </c>
      <c r="AK109" s="308">
        <v>7.1524870503086628</v>
      </c>
      <c r="AL109" s="308">
        <v>100</v>
      </c>
      <c r="AM109" s="308">
        <v>11.835177145424138</v>
      </c>
      <c r="AN109" s="308">
        <v>84.217981622012417</v>
      </c>
      <c r="AO109" s="308">
        <v>68.758715548285494</v>
      </c>
      <c r="AP109" s="337">
        <v>15.459266073726935</v>
      </c>
      <c r="AQ109" s="531">
        <f>Daten_Polit!M109</f>
        <v>5.7</v>
      </c>
      <c r="AR109" s="532">
        <f>Daten_Polit!N109</f>
        <v>17.100000000000001</v>
      </c>
      <c r="AS109" s="532">
        <f>Daten_Polit!O109</f>
        <v>3.4</v>
      </c>
      <c r="AT109" s="532">
        <f>Daten_Polit!P109</f>
        <v>3.6</v>
      </c>
      <c r="AU109" s="532">
        <f>Daten_Polit!Q109</f>
        <v>2.5</v>
      </c>
      <c r="AV109" s="308">
        <v>0.58511892882413774</v>
      </c>
      <c r="AW109" s="308">
        <v>1.7178485074033456</v>
      </c>
      <c r="AX109" s="308">
        <v>0.45420029726031663</v>
      </c>
      <c r="AY109" s="308">
        <v>0.46571756350856752</v>
      </c>
      <c r="AZ109" s="308">
        <v>0.40566504943445558</v>
      </c>
      <c r="BA109" s="308">
        <v>6.3389134358080943</v>
      </c>
      <c r="BB109" s="308">
        <v>4.0126919782354289</v>
      </c>
      <c r="BC109" s="308">
        <v>8.9663377984545871</v>
      </c>
      <c r="BD109" s="308">
        <v>8.7485875256633214</v>
      </c>
      <c r="BE109" s="308">
        <v>10.109449410978023</v>
      </c>
      <c r="BF109" s="308">
        <v>40.72335518481804</v>
      </c>
      <c r="BG109" s="308">
        <v>47.564207466751078</v>
      </c>
      <c r="BH109" s="308">
        <v>33.669956700642054</v>
      </c>
      <c r="BI109" s="308">
        <v>34.991747985065622</v>
      </c>
      <c r="BJ109" s="308">
        <v>26.770929162832591</v>
      </c>
      <c r="BK109" s="308">
        <v>100</v>
      </c>
      <c r="BL109" s="308">
        <v>16.94966367669835</v>
      </c>
      <c r="BM109" s="308">
        <v>80.242878071737138</v>
      </c>
      <c r="BN109" s="308">
        <v>61.796094643196589</v>
      </c>
      <c r="BO109" s="308">
        <v>18.446783428540545</v>
      </c>
      <c r="BP109" s="308">
        <v>100</v>
      </c>
      <c r="BQ109" s="308">
        <v>52.651191677664777</v>
      </c>
      <c r="BR109" s="308">
        <v>47.348808322335216</v>
      </c>
      <c r="BS109" s="308">
        <v>39.515565561679992</v>
      </c>
      <c r="BT109" s="308">
        <v>7.833242760655228</v>
      </c>
      <c r="BU109" s="308">
        <v>100</v>
      </c>
      <c r="BV109" s="308">
        <v>11.809842661010462</v>
      </c>
      <c r="BW109" s="308">
        <v>84.157523729274445</v>
      </c>
      <c r="BX109" s="308">
        <v>68.017240137027713</v>
      </c>
      <c r="BY109" s="312">
        <v>16.140283592246721</v>
      </c>
      <c r="BZ109" s="531">
        <f>Daten_Polit!R109</f>
        <v>5.7</v>
      </c>
      <c r="CA109" s="532">
        <f>Daten_Polit!S109</f>
        <v>17.5</v>
      </c>
      <c r="CB109" s="532">
        <f>Daten_Polit!T109</f>
        <v>3.4</v>
      </c>
      <c r="CC109" s="532">
        <f>Daten_Polit!U109</f>
        <v>3.6</v>
      </c>
      <c r="CD109" s="532">
        <f>Daten_Polit!V109</f>
        <v>2.5</v>
      </c>
      <c r="CE109" s="309">
        <v>0.57722424134976213</v>
      </c>
      <c r="CF109" s="309">
        <v>1.6145119795815115</v>
      </c>
      <c r="CG109" s="309">
        <v>0.45746933833071279</v>
      </c>
      <c r="CH109" s="309">
        <v>0.46869153806626029</v>
      </c>
      <c r="CI109" s="309">
        <v>0.41224277820921779</v>
      </c>
      <c r="CJ109" s="309">
        <v>6.4611586039182765</v>
      </c>
      <c r="CK109" s="309">
        <v>4.1175435509413836</v>
      </c>
      <c r="CL109" s="309">
        <v>9.1186826134012833</v>
      </c>
      <c r="CM109" s="309">
        <v>8.8181908187848013</v>
      </c>
      <c r="CN109" s="309">
        <v>10.588330239690439</v>
      </c>
      <c r="CO109" s="309">
        <v>38.467679055433855</v>
      </c>
      <c r="CP109" s="309">
        <v>45.93687455714057</v>
      </c>
      <c r="CQ109" s="309">
        <v>32.861977775036792</v>
      </c>
      <c r="CR109" s="309">
        <v>34.6231338353805</v>
      </c>
      <c r="CS109" s="309">
        <v>24.28192131305817</v>
      </c>
      <c r="CT109" s="309">
        <v>100</v>
      </c>
      <c r="CU109" s="309">
        <v>16.916367117987054</v>
      </c>
      <c r="CV109" s="309">
        <v>80.294307664793294</v>
      </c>
      <c r="CW109" s="309">
        <v>61.384605861630867</v>
      </c>
      <c r="CX109" s="309">
        <v>18.90970180316242</v>
      </c>
      <c r="CY109" s="309">
        <v>100</v>
      </c>
      <c r="CZ109" s="309">
        <v>53.094589334371356</v>
      </c>
      <c r="DA109" s="309">
        <v>46.905410665628651</v>
      </c>
      <c r="DB109" s="309">
        <v>39.065784351887892</v>
      </c>
      <c r="DC109" s="309">
        <v>7.8396263137407551</v>
      </c>
      <c r="DD109" s="309">
        <v>100</v>
      </c>
      <c r="DE109" s="309">
        <v>11.922812590708366</v>
      </c>
      <c r="DF109" s="309">
        <v>84.099407661633336</v>
      </c>
      <c r="DG109" s="309">
        <v>67.380167897815127</v>
      </c>
      <c r="DH109" s="313">
        <v>16.719239763818212</v>
      </c>
      <c r="DI109" s="565">
        <f>Daten_Polit!W109</f>
        <v>5.3</v>
      </c>
      <c r="DJ109" s="532">
        <f>Daten_Polit!X109</f>
        <v>17.2</v>
      </c>
      <c r="DK109" s="532">
        <f>Daten_Polit!Y109</f>
        <v>2.9</v>
      </c>
      <c r="DL109" s="532">
        <f>Daten_Polit!Z109</f>
        <v>3.2</v>
      </c>
      <c r="DM109" s="532">
        <f>Daten_Polit!AA109</f>
        <v>2.2999999999999998</v>
      </c>
      <c r="DN109" s="309">
        <v>0.56513777839848855</v>
      </c>
      <c r="DO109" s="309">
        <v>1.7507671138866179</v>
      </c>
      <c r="DP109" s="309">
        <v>0.42137936554363586</v>
      </c>
      <c r="DQ109" s="309">
        <v>0.42670928466496966</v>
      </c>
      <c r="DR109" s="309">
        <v>0.40096806952941738</v>
      </c>
      <c r="DS109" s="309">
        <v>6.7404092321522793</v>
      </c>
      <c r="DT109" s="309">
        <v>4.3440784035895614</v>
      </c>
      <c r="DU109" s="309">
        <v>9.6925716944911908</v>
      </c>
      <c r="DV109" s="309">
        <v>9.2788256984824198</v>
      </c>
      <c r="DW109" s="309">
        <v>11.581417934606295</v>
      </c>
      <c r="DX109" s="309">
        <v>38.837305576911703</v>
      </c>
      <c r="DY109" s="309">
        <v>43.828616352201259</v>
      </c>
      <c r="DZ109" s="309">
        <v>32.716846088411202</v>
      </c>
      <c r="EA109" s="309">
        <v>34.789455788400183</v>
      </c>
      <c r="EB109" s="309">
        <v>23.30325936763716</v>
      </c>
      <c r="EC109" s="309">
        <v>100</v>
      </c>
      <c r="ED109" s="309">
        <v>16.895433104171566</v>
      </c>
      <c r="EE109" s="309">
        <v>80.374480053291279</v>
      </c>
      <c r="EF109" s="309">
        <v>60.959419785679167</v>
      </c>
      <c r="EG109" s="309">
        <v>19.415060267612112</v>
      </c>
      <c r="EH109" s="309">
        <v>100</v>
      </c>
      <c r="EI109" s="309">
        <v>55.45576301898685</v>
      </c>
      <c r="EJ109" s="309">
        <v>44.544236981013157</v>
      </c>
      <c r="EK109" s="309">
        <v>36.563460174899554</v>
      </c>
      <c r="EL109" s="309">
        <v>7.980776806113604</v>
      </c>
      <c r="EM109" s="309">
        <v>100</v>
      </c>
      <c r="EN109" s="309">
        <v>12.035503490897911</v>
      </c>
      <c r="EO109" s="309">
        <v>84.110464410595299</v>
      </c>
      <c r="EP109" s="309">
        <v>66.69473752258483</v>
      </c>
      <c r="EQ109" s="367">
        <v>17.415726888010475</v>
      </c>
      <c r="ER109" s="531">
        <f>Daten_Polit!AB109</f>
        <v>5</v>
      </c>
      <c r="ES109" s="532">
        <f>Daten_Polit!AC109</f>
        <v>16.399999999999999</v>
      </c>
      <c r="ET109" s="532">
        <f>Daten_Polit!AD109</f>
        <v>2.8</v>
      </c>
      <c r="EU109" s="532">
        <f>Daten_Polit!AE109</f>
        <v>2.9</v>
      </c>
      <c r="EV109" s="532">
        <f>Daten_Polit!AF109</f>
        <v>2.2999999999999998</v>
      </c>
      <c r="EW109" s="309">
        <v>0.56471489190272861</v>
      </c>
      <c r="EX109" s="309">
        <v>1.8165058617797301</v>
      </c>
      <c r="EY109" s="309">
        <v>0.41049698555844438</v>
      </c>
      <c r="EZ109" s="309">
        <v>0.40839367219844042</v>
      </c>
      <c r="FA109" s="309">
        <v>0.41815141162424774</v>
      </c>
      <c r="FB109" s="309">
        <v>6.9047028338295293</v>
      </c>
      <c r="FC109" s="309">
        <v>4.710316766930454</v>
      </c>
      <c r="FD109" s="309">
        <v>9.609258375782888</v>
      </c>
      <c r="FE109" s="309">
        <v>9.201195906320601</v>
      </c>
      <c r="FF109" s="309">
        <v>11.272556831497539</v>
      </c>
      <c r="FG109" s="309">
        <v>35.816034975386138</v>
      </c>
      <c r="FH109" s="309">
        <v>40.491813484404453</v>
      </c>
      <c r="FI109" s="309">
        <v>30.034192773311151</v>
      </c>
      <c r="FJ109" s="309">
        <v>32.207532282586456</v>
      </c>
      <c r="FK109" s="309">
        <v>21.322224793640363</v>
      </c>
      <c r="FL109" s="309">
        <v>100</v>
      </c>
      <c r="FM109" s="309">
        <v>16.762151810859809</v>
      </c>
      <c r="FN109" s="309">
        <v>80.423423127527428</v>
      </c>
      <c r="FO109" s="309">
        <v>60.479949800131841</v>
      </c>
      <c r="FP109" s="309">
        <v>19.943473327395591</v>
      </c>
      <c r="FQ109" s="309">
        <v>100</v>
      </c>
      <c r="FR109" s="309">
        <v>55.749648149681263</v>
      </c>
      <c r="FS109" s="309">
        <v>44.250351850318737</v>
      </c>
      <c r="FT109" s="309">
        <v>35.367166156138744</v>
      </c>
      <c r="FU109" s="309">
        <v>8.8831856941799821</v>
      </c>
      <c r="FV109" s="309">
        <v>100</v>
      </c>
      <c r="FW109" s="309">
        <v>12.112435905531742</v>
      </c>
      <c r="FX109" s="309">
        <v>83.969382431763663</v>
      </c>
      <c r="FY109" s="309">
        <v>65.869501281740497</v>
      </c>
      <c r="FZ109" s="313">
        <v>18.099881150023165</v>
      </c>
      <c r="GA109" s="570">
        <f>Daten_Polit!AG109</f>
        <v>5.9</v>
      </c>
      <c r="GB109" s="571">
        <f>Daten_Polit!AH109</f>
        <v>19.5</v>
      </c>
      <c r="GC109" s="571">
        <f>Daten_Polit!AI109</f>
        <v>3.3</v>
      </c>
      <c r="GD109" s="571">
        <f>Daten_Polit!AJ109</f>
        <v>3.4</v>
      </c>
      <c r="GE109" s="571">
        <f>Daten_Polit!AK109</f>
        <v>2.9</v>
      </c>
      <c r="GF109" s="444">
        <v>0.5961440169941421</v>
      </c>
      <c r="GG109" s="444">
        <v>1.9544750435468095</v>
      </c>
      <c r="GH109" s="444">
        <v>0.43281735181772985</v>
      </c>
      <c r="GI109" s="444">
        <v>0.43639423140250228</v>
      </c>
      <c r="GJ109" s="444">
        <v>0.42050668027296323</v>
      </c>
      <c r="GK109" s="444">
        <v>5.7750885478158063</v>
      </c>
      <c r="GL109" s="444">
        <v>3.908947027394496</v>
      </c>
      <c r="GM109" s="444">
        <v>8.1077489401852532</v>
      </c>
      <c r="GN109" s="444">
        <v>7.7992775620261661</v>
      </c>
      <c r="GO109" s="444">
        <v>9.2249109446016284</v>
      </c>
      <c r="GP109" s="444">
        <v>33.567514483785018</v>
      </c>
      <c r="GQ109" s="444">
        <v>38.1496359527994</v>
      </c>
      <c r="GR109" s="444">
        <v>27.844162635639545</v>
      </c>
      <c r="GS109" s="444">
        <v>29.821315464880488</v>
      </c>
      <c r="GT109" s="444">
        <v>20.653491755579033</v>
      </c>
      <c r="GU109" s="444">
        <v>100</v>
      </c>
      <c r="GV109" s="444">
        <v>16.77234258113679</v>
      </c>
      <c r="GW109" s="444">
        <v>80.248418622111188</v>
      </c>
      <c r="GX109" s="444">
        <v>59.72037407758215</v>
      </c>
      <c r="GY109" s="444">
        <v>20.528044544529028</v>
      </c>
      <c r="GZ109" s="444">
        <v>100</v>
      </c>
      <c r="HA109" s="444">
        <v>55.810276679841898</v>
      </c>
      <c r="HB109" s="444">
        <v>44.189723320158095</v>
      </c>
      <c r="HC109" s="444">
        <v>34.453227931488797</v>
      </c>
      <c r="HD109" s="444">
        <v>9.7364953886693009</v>
      </c>
      <c r="HE109" s="444">
        <v>100</v>
      </c>
      <c r="HF109" s="444">
        <v>11.913162821746418</v>
      </c>
      <c r="HG109" s="444">
        <v>83.939384874525075</v>
      </c>
      <c r="HH109" s="444">
        <v>65.041502521981599</v>
      </c>
      <c r="HI109" s="445">
        <v>18.89788235254349</v>
      </c>
      <c r="HJ109" s="570">
        <f>Daten_Polit!AL109</f>
        <v>5.8</v>
      </c>
      <c r="HK109" s="571">
        <f>Daten_Polit!AM109</f>
        <v>19.7</v>
      </c>
      <c r="HL109" s="571">
        <f>Daten_Polit!AN109</f>
        <v>3.1</v>
      </c>
      <c r="HM109" s="571">
        <f>Daten_Polit!AO109</f>
        <v>3.3</v>
      </c>
      <c r="HN109" s="571">
        <f>Daten_Polit!AP109</f>
        <v>2.6</v>
      </c>
      <c r="HO109" s="444">
        <v>0.50198767024766544</v>
      </c>
      <c r="HP109" s="444">
        <v>1.642557201336766</v>
      </c>
      <c r="HQ109" s="444">
        <v>0.35943949655157259</v>
      </c>
      <c r="HR109" s="444">
        <v>0.36472683289850638</v>
      </c>
      <c r="HS109" s="444">
        <v>0.34213387388862054</v>
      </c>
      <c r="HT109" s="444">
        <v>6.104615741680945</v>
      </c>
      <c r="HU109" s="444">
        <v>4.2066828265472065</v>
      </c>
      <c r="HV109" s="444">
        <v>8.5945779172870793</v>
      </c>
      <c r="HW109" s="444">
        <v>8.3149049093322098</v>
      </c>
      <c r="HX109" s="444">
        <v>9.6377133430617441</v>
      </c>
      <c r="HY109" s="444">
        <v>42.089692416059776</v>
      </c>
      <c r="HZ109" s="444">
        <v>48.268384858435041</v>
      </c>
      <c r="IA109" s="444">
        <v>33.952507314418447</v>
      </c>
      <c r="IB109" s="444">
        <v>35.680361984699239</v>
      </c>
      <c r="IC109" s="444">
        <v>27.531767423950715</v>
      </c>
      <c r="ID109" s="444">
        <v>100</v>
      </c>
      <c r="IE109" s="444">
        <v>16.944960788590915</v>
      </c>
      <c r="IF109" s="444">
        <v>80.24988948426126</v>
      </c>
      <c r="IG109" s="444">
        <v>59.20434854728682</v>
      </c>
      <c r="IH109" s="444">
        <v>21.04554093697444</v>
      </c>
      <c r="II109" s="444">
        <v>100</v>
      </c>
      <c r="IJ109" s="444">
        <v>57.504123144584931</v>
      </c>
      <c r="IK109" s="444">
        <v>42.495876855415062</v>
      </c>
      <c r="IL109" s="444">
        <v>33.58301264431006</v>
      </c>
      <c r="IM109" s="444">
        <v>8.9128642111050027</v>
      </c>
      <c r="IN109" s="444">
        <v>100</v>
      </c>
      <c r="IO109" s="444">
        <v>12.187357626616071</v>
      </c>
      <c r="IP109" s="444">
        <v>83.964993495286251</v>
      </c>
      <c r="IQ109" s="444">
        <v>64.315014854443959</v>
      </c>
      <c r="IR109" s="445">
        <v>19.649978640842281</v>
      </c>
      <c r="IS109" s="443">
        <f>Daten_Polit!AQ109</f>
        <v>5.3</v>
      </c>
      <c r="IT109" s="227">
        <f>Daten_Polit!AR109</f>
        <v>18.2</v>
      </c>
      <c r="IU109" s="227">
        <f>Daten_Polit!AS109</f>
        <v>2.8</v>
      </c>
      <c r="IV109" s="227">
        <f>Daten_Polit!AT109</f>
        <v>3</v>
      </c>
      <c r="IW109" s="227">
        <f>Daten_Polit!AU109</f>
        <v>2.2999999999999998</v>
      </c>
      <c r="IX109" s="444" t="s">
        <v>820</v>
      </c>
      <c r="IY109" s="444" t="s">
        <v>820</v>
      </c>
      <c r="IZ109" s="444" t="s">
        <v>820</v>
      </c>
      <c r="JA109" s="444" t="s">
        <v>820</v>
      </c>
      <c r="JB109" s="444" t="s">
        <v>820</v>
      </c>
      <c r="JC109" s="444" t="s">
        <v>820</v>
      </c>
      <c r="JD109" s="444" t="s">
        <v>820</v>
      </c>
      <c r="JE109" s="444" t="s">
        <v>820</v>
      </c>
      <c r="JF109" s="444" t="s">
        <v>820</v>
      </c>
      <c r="JG109" s="444" t="s">
        <v>820</v>
      </c>
      <c r="JH109" s="444" t="s">
        <v>820</v>
      </c>
      <c r="JI109" s="444" t="s">
        <v>820</v>
      </c>
      <c r="JJ109" s="444" t="s">
        <v>820</v>
      </c>
      <c r="JK109" s="444" t="s">
        <v>820</v>
      </c>
      <c r="JL109" s="444" t="s">
        <v>820</v>
      </c>
      <c r="JM109" s="444" t="s">
        <v>820</v>
      </c>
      <c r="JN109" s="444" t="s">
        <v>820</v>
      </c>
      <c r="JO109" s="444" t="s">
        <v>820</v>
      </c>
      <c r="JP109" s="444" t="s">
        <v>820</v>
      </c>
      <c r="JQ109" s="444" t="s">
        <v>820</v>
      </c>
      <c r="JR109" s="444" t="s">
        <v>820</v>
      </c>
      <c r="JS109" s="444" t="s">
        <v>820</v>
      </c>
      <c r="JT109" s="444" t="s">
        <v>820</v>
      </c>
      <c r="JU109" s="444" t="s">
        <v>820</v>
      </c>
      <c r="JV109" s="444" t="s">
        <v>820</v>
      </c>
      <c r="JW109" s="444" t="s">
        <v>820</v>
      </c>
      <c r="JX109" s="444" t="s">
        <v>820</v>
      </c>
      <c r="JY109" s="444" t="s">
        <v>820</v>
      </c>
      <c r="JZ109" s="444" t="s">
        <v>820</v>
      </c>
      <c r="KA109" s="445" t="s">
        <v>820</v>
      </c>
    </row>
    <row r="110" spans="4:287" ht="12.65" customHeight="1" x14ac:dyDescent="0.2">
      <c r="D110" s="276"/>
      <c r="E110" s="3" t="str">
        <f>Daten_Polit!E110</f>
        <v>05166</v>
      </c>
      <c r="F110" s="229" t="str">
        <f>Daten_Polit!F110</f>
        <v>Viersen</v>
      </c>
      <c r="G110" s="246"/>
      <c r="H110" s="531">
        <f>Daten_Polit!H110</f>
        <v>6.9</v>
      </c>
      <c r="I110" s="532">
        <f>Daten_Polit!I110</f>
        <v>21.4</v>
      </c>
      <c r="J110" s="532">
        <f>Daten_Polit!J110</f>
        <v>4.2</v>
      </c>
      <c r="K110" s="532">
        <f>Daten_Polit!K110</f>
        <v>4.5999999999999996</v>
      </c>
      <c r="L110" s="532">
        <f>Daten_Polit!L110</f>
        <v>2.1</v>
      </c>
      <c r="M110" s="308">
        <v>0.6934515298827566</v>
      </c>
      <c r="N110" s="308">
        <v>2.2742719842734966</v>
      </c>
      <c r="O110" s="308">
        <v>0.52741163496789989</v>
      </c>
      <c r="P110" s="308">
        <v>0.54745626139059844</v>
      </c>
      <c r="Q110" s="308">
        <v>0.40766399527023839</v>
      </c>
      <c r="R110" s="308">
        <v>6.0702875399361016</v>
      </c>
      <c r="S110" s="308">
        <v>4.1243843095365262</v>
      </c>
      <c r="T110" s="308">
        <v>8.1570142783092212</v>
      </c>
      <c r="U110" s="308">
        <v>7.9129848345986114</v>
      </c>
      <c r="V110" s="308">
        <v>10.57593417895025</v>
      </c>
      <c r="W110" s="308">
        <v>40.416685565685121</v>
      </c>
      <c r="X110" s="308">
        <v>45.430306621240966</v>
      </c>
      <c r="Y110" s="308">
        <v>34.889477501339513</v>
      </c>
      <c r="Z110" s="308">
        <v>35.766220695159561</v>
      </c>
      <c r="AA110" s="308">
        <v>26.176927056389033</v>
      </c>
      <c r="AB110" s="308">
        <v>100</v>
      </c>
      <c r="AC110" s="308">
        <v>16.781396735191638</v>
      </c>
      <c r="AD110" s="308">
        <v>80.283353261689598</v>
      </c>
      <c r="AE110" s="308">
        <v>65.248183547186628</v>
      </c>
      <c r="AF110" s="308">
        <v>15.035169714502954</v>
      </c>
      <c r="AG110" s="308">
        <v>100</v>
      </c>
      <c r="AH110" s="308">
        <v>51.994105185594549</v>
      </c>
      <c r="AI110" s="308">
        <v>48.005894814405444</v>
      </c>
      <c r="AJ110" s="308">
        <v>43.658469190384082</v>
      </c>
      <c r="AK110" s="308">
        <v>4.3474256240213682</v>
      </c>
      <c r="AL110" s="308">
        <v>100</v>
      </c>
      <c r="AM110" s="308">
        <v>10.860822226414133</v>
      </c>
      <c r="AN110" s="308">
        <v>84.648662093479103</v>
      </c>
      <c r="AO110" s="308">
        <v>72.511003437998497</v>
      </c>
      <c r="AP110" s="337">
        <v>12.137658655480605</v>
      </c>
      <c r="AQ110" s="531">
        <f>Daten_Polit!M110</f>
        <v>6.8</v>
      </c>
      <c r="AR110" s="532">
        <f>Daten_Polit!N110</f>
        <v>21.3</v>
      </c>
      <c r="AS110" s="532">
        <f>Daten_Polit!O110</f>
        <v>4</v>
      </c>
      <c r="AT110" s="532">
        <f>Daten_Polit!P110</f>
        <v>4.4000000000000004</v>
      </c>
      <c r="AU110" s="532">
        <f>Daten_Polit!Q110</f>
        <v>2.2000000000000002</v>
      </c>
      <c r="AV110" s="308">
        <v>0.666091305406183</v>
      </c>
      <c r="AW110" s="308">
        <v>2.1590270612126092</v>
      </c>
      <c r="AX110" s="308">
        <v>0.50989267579986153</v>
      </c>
      <c r="AY110" s="308">
        <v>0.52896535564474578</v>
      </c>
      <c r="AZ110" s="308">
        <v>0.39952194073216768</v>
      </c>
      <c r="BA110" s="308">
        <v>5.7823832609578076</v>
      </c>
      <c r="BB110" s="308">
        <v>3.9563806777217012</v>
      </c>
      <c r="BC110" s="308">
        <v>8.0058370653650677</v>
      </c>
      <c r="BD110" s="308">
        <v>7.7514018691589364</v>
      </c>
      <c r="BE110" s="308">
        <v>10.230429808791618</v>
      </c>
      <c r="BF110" s="308">
        <v>40.593102707842291</v>
      </c>
      <c r="BG110" s="308">
        <v>46.616712079927339</v>
      </c>
      <c r="BH110" s="308">
        <v>36.287318150401134</v>
      </c>
      <c r="BI110" s="308">
        <v>37.749802416168002</v>
      </c>
      <c r="BJ110" s="308">
        <v>23.709338080587557</v>
      </c>
      <c r="BK110" s="308">
        <v>100</v>
      </c>
      <c r="BL110" s="308">
        <v>16.736437519950282</v>
      </c>
      <c r="BM110" s="308">
        <v>80.291759758512697</v>
      </c>
      <c r="BN110" s="308">
        <v>64.763062946465197</v>
      </c>
      <c r="BO110" s="308">
        <v>15.5286968120475</v>
      </c>
      <c r="BP110" s="308">
        <v>100</v>
      </c>
      <c r="BQ110" s="308">
        <v>53.836586299272874</v>
      </c>
      <c r="BR110" s="308">
        <v>46.163413700727133</v>
      </c>
      <c r="BS110" s="308">
        <v>41.34137007271336</v>
      </c>
      <c r="BT110" s="308">
        <v>4.8220436280137768</v>
      </c>
      <c r="BU110" s="308">
        <v>100</v>
      </c>
      <c r="BV110" s="308">
        <v>10.870568355248334</v>
      </c>
      <c r="BW110" s="308">
        <v>84.604626303375923</v>
      </c>
      <c r="BX110" s="308">
        <v>72.138662299180339</v>
      </c>
      <c r="BY110" s="312">
        <v>12.465964004195577</v>
      </c>
      <c r="BZ110" s="531">
        <f>Daten_Polit!R110</f>
        <v>6.4</v>
      </c>
      <c r="CA110" s="532">
        <f>Daten_Polit!S110</f>
        <v>19.8</v>
      </c>
      <c r="CB110" s="532">
        <f>Daten_Polit!T110</f>
        <v>3.9</v>
      </c>
      <c r="CC110" s="532">
        <f>Daten_Polit!U110</f>
        <v>4.3</v>
      </c>
      <c r="CD110" s="532">
        <f>Daten_Polit!V110</f>
        <v>2.2000000000000002</v>
      </c>
      <c r="CE110" s="309">
        <v>0.64567825608088458</v>
      </c>
      <c r="CF110" s="309">
        <v>1.9555375219174405</v>
      </c>
      <c r="CG110" s="309">
        <v>0.50810735561789933</v>
      </c>
      <c r="CH110" s="309">
        <v>0.53081536333841528</v>
      </c>
      <c r="CI110" s="309">
        <v>0.38284396524479103</v>
      </c>
      <c r="CJ110" s="309">
        <v>6.0387540251668081</v>
      </c>
      <c r="CK110" s="309">
        <v>4.2980429464528696</v>
      </c>
      <c r="CL110" s="309">
        <v>8.215878679750281</v>
      </c>
      <c r="CM110" s="309">
        <v>7.9887876664331392</v>
      </c>
      <c r="CN110" s="309">
        <v>10.073710073710075</v>
      </c>
      <c r="CO110" s="309">
        <v>39.494428710896806</v>
      </c>
      <c r="CP110" s="309">
        <v>47.790465894117048</v>
      </c>
      <c r="CQ110" s="309">
        <v>35.469549962406433</v>
      </c>
      <c r="CR110" s="309">
        <v>36.862075888375315</v>
      </c>
      <c r="CS110" s="309">
        <v>24.008592200920294</v>
      </c>
      <c r="CT110" s="309">
        <v>100</v>
      </c>
      <c r="CU110" s="309">
        <v>16.519906996469484</v>
      </c>
      <c r="CV110" s="309">
        <v>80.511233981080849</v>
      </c>
      <c r="CW110" s="309">
        <v>64.590963959468127</v>
      </c>
      <c r="CX110" s="309">
        <v>15.920270021612721</v>
      </c>
      <c r="CY110" s="309">
        <v>100</v>
      </c>
      <c r="CZ110" s="309">
        <v>51.608125264494284</v>
      </c>
      <c r="DA110" s="309">
        <v>48.391874735505709</v>
      </c>
      <c r="DB110" s="309">
        <v>43.027930596699107</v>
      </c>
      <c r="DC110" s="309">
        <v>5.3639441388066018</v>
      </c>
      <c r="DD110" s="309">
        <v>100</v>
      </c>
      <c r="DE110" s="309">
        <v>11.07786010433524</v>
      </c>
      <c r="DF110" s="309">
        <v>84.440136591475124</v>
      </c>
      <c r="DG110" s="309">
        <v>71.48177235119519</v>
      </c>
      <c r="DH110" s="313">
        <v>12.958364240279929</v>
      </c>
      <c r="DI110" s="565">
        <f>Daten_Polit!W110</f>
        <v>5.9</v>
      </c>
      <c r="DJ110" s="532">
        <f>Daten_Polit!X110</f>
        <v>19.5</v>
      </c>
      <c r="DK110" s="532">
        <f>Daten_Polit!Y110</f>
        <v>3.3</v>
      </c>
      <c r="DL110" s="532">
        <f>Daten_Polit!Z110</f>
        <v>3.7</v>
      </c>
      <c r="DM110" s="532">
        <f>Daten_Polit!AA110</f>
        <v>1.9</v>
      </c>
      <c r="DN110" s="309">
        <v>0.59331422067210837</v>
      </c>
      <c r="DO110" s="309">
        <v>2.0650048953150391</v>
      </c>
      <c r="DP110" s="309">
        <v>0.42918350884536483</v>
      </c>
      <c r="DQ110" s="309">
        <v>0.44661280038662571</v>
      </c>
      <c r="DR110" s="309">
        <v>0.33637592461210275</v>
      </c>
      <c r="DS110" s="309">
        <v>6.2299575876693911</v>
      </c>
      <c r="DT110" s="309">
        <v>4.4436740675375148</v>
      </c>
      <c r="DU110" s="309">
        <v>8.3759054517727147</v>
      </c>
      <c r="DV110" s="309">
        <v>8.1866706681814545</v>
      </c>
      <c r="DW110" s="309">
        <v>9.8950266735501629</v>
      </c>
      <c r="DX110" s="309">
        <v>39.49117062027139</v>
      </c>
      <c r="DY110" s="309">
        <v>42.873926365758379</v>
      </c>
      <c r="DZ110" s="309">
        <v>35.444787926498613</v>
      </c>
      <c r="EA110" s="309">
        <v>37.050002160853104</v>
      </c>
      <c r="EB110" s="309">
        <v>22.64346027916751</v>
      </c>
      <c r="EC110" s="309">
        <v>100</v>
      </c>
      <c r="ED110" s="309">
        <v>16.369324566419468</v>
      </c>
      <c r="EE110" s="309">
        <v>80.706857028975506</v>
      </c>
      <c r="EF110" s="309">
        <v>64.470773637984209</v>
      </c>
      <c r="EG110" s="309">
        <v>16.236083390991311</v>
      </c>
      <c r="EH110" s="309">
        <v>100</v>
      </c>
      <c r="EI110" s="309">
        <v>55.043349545358424</v>
      </c>
      <c r="EJ110" s="309">
        <v>44.956650454641576</v>
      </c>
      <c r="EK110" s="309">
        <v>39.81814337069148</v>
      </c>
      <c r="EL110" s="309">
        <v>5.1385070839500955</v>
      </c>
      <c r="EM110" s="309">
        <v>100</v>
      </c>
      <c r="EN110" s="309">
        <v>11.174734784894488</v>
      </c>
      <c r="EO110" s="309">
        <v>84.47561307771349</v>
      </c>
      <c r="EP110" s="309">
        <v>71.11937381464017</v>
      </c>
      <c r="EQ110" s="367">
        <v>13.356239263073311</v>
      </c>
      <c r="ER110" s="531">
        <f>Daten_Polit!AB110</f>
        <v>5.3</v>
      </c>
      <c r="ES110" s="532">
        <f>Daten_Polit!AC110</f>
        <v>17.7</v>
      </c>
      <c r="ET110" s="532">
        <f>Daten_Polit!AD110</f>
        <v>3</v>
      </c>
      <c r="EU110" s="532">
        <f>Daten_Polit!AE110</f>
        <v>3.3</v>
      </c>
      <c r="EV110" s="532">
        <f>Daten_Polit!AF110</f>
        <v>1.8</v>
      </c>
      <c r="EW110" s="309">
        <v>0.58530058530058526</v>
      </c>
      <c r="EX110" s="309">
        <v>2.0955010676957038</v>
      </c>
      <c r="EY110" s="309">
        <v>0.41471287212887648</v>
      </c>
      <c r="EZ110" s="309">
        <v>0.43002047473185656</v>
      </c>
      <c r="FA110" s="309">
        <v>0.33645682005945343</v>
      </c>
      <c r="FB110" s="309">
        <v>6.6317760599221902</v>
      </c>
      <c r="FC110" s="309">
        <v>4.6610910872380211</v>
      </c>
      <c r="FD110" s="309">
        <v>9.0258855585832602</v>
      </c>
      <c r="FE110" s="309">
        <v>8.8247372871120575</v>
      </c>
      <c r="FF110" s="309">
        <v>10.517828346175275</v>
      </c>
      <c r="FG110" s="309">
        <v>37.44076287742471</v>
      </c>
      <c r="FH110" s="309">
        <v>41.272246696034252</v>
      </c>
      <c r="FI110" s="309">
        <v>32.783054263234064</v>
      </c>
      <c r="FJ110" s="309">
        <v>34.245574736431394</v>
      </c>
      <c r="FK110" s="309">
        <v>22.002871500367696</v>
      </c>
      <c r="FL110" s="309">
        <v>100</v>
      </c>
      <c r="FM110" s="309">
        <v>16.139307800383101</v>
      </c>
      <c r="FN110" s="309">
        <v>80.919638782956653</v>
      </c>
      <c r="FO110" s="309">
        <v>64.398177163594681</v>
      </c>
      <c r="FP110" s="309">
        <v>16.521461619361986</v>
      </c>
      <c r="FQ110" s="309">
        <v>100</v>
      </c>
      <c r="FR110" s="309">
        <v>55.417302500293466</v>
      </c>
      <c r="FS110" s="309">
        <v>44.582697499706534</v>
      </c>
      <c r="FT110" s="309">
        <v>39.241695034628485</v>
      </c>
      <c r="FU110" s="309">
        <v>5.3410024650780619</v>
      </c>
      <c r="FV110" s="309">
        <v>100</v>
      </c>
      <c r="FW110" s="309">
        <v>11.211177238621302</v>
      </c>
      <c r="FX110" s="309">
        <v>84.485018457574398</v>
      </c>
      <c r="FY110" s="309">
        <v>70.662737861736986</v>
      </c>
      <c r="FZ110" s="313">
        <v>13.822280595837414</v>
      </c>
      <c r="GA110" s="570">
        <f>Daten_Polit!AG110</f>
        <v>6</v>
      </c>
      <c r="GB110" s="571">
        <f>Daten_Polit!AH110</f>
        <v>19.600000000000001</v>
      </c>
      <c r="GC110" s="571">
        <f>Daten_Polit!AI110</f>
        <v>3.4</v>
      </c>
      <c r="GD110" s="571">
        <f>Daten_Polit!AJ110</f>
        <v>3.7</v>
      </c>
      <c r="GE110" s="571">
        <f>Daten_Polit!AK110</f>
        <v>2.2999999999999998</v>
      </c>
      <c r="GF110" s="444">
        <v>0.64892120776850104</v>
      </c>
      <c r="GG110" s="444">
        <v>2.2945950099615424</v>
      </c>
      <c r="GH110" s="444">
        <v>0.46720625083540318</v>
      </c>
      <c r="GI110" s="444">
        <v>0.48106584747667691</v>
      </c>
      <c r="GJ110" s="444">
        <v>0.39927175104517121</v>
      </c>
      <c r="GK110" s="444">
        <v>5.8744168233409919</v>
      </c>
      <c r="GL110" s="444">
        <v>4.3059397884459187</v>
      </c>
      <c r="GM110" s="444">
        <v>7.6770474621948805</v>
      </c>
      <c r="GN110" s="444">
        <v>7.5321308996651251</v>
      </c>
      <c r="GO110" s="444">
        <v>8.6170659941151744</v>
      </c>
      <c r="GP110" s="444">
        <v>34.523973073223779</v>
      </c>
      <c r="GQ110" s="444">
        <v>38.956689744002183</v>
      </c>
      <c r="GR110" s="444">
        <v>29.463069959150108</v>
      </c>
      <c r="GS110" s="444">
        <v>30.717703349282299</v>
      </c>
      <c r="GT110" s="444">
        <v>21.404179756859527</v>
      </c>
      <c r="GU110" s="444">
        <v>100</v>
      </c>
      <c r="GV110" s="444">
        <v>16.020047292799831</v>
      </c>
      <c r="GW110" s="444">
        <v>80.954437634233713</v>
      </c>
      <c r="GX110" s="444">
        <v>64.057511783512751</v>
      </c>
      <c r="GY110" s="444">
        <v>16.896925850720955</v>
      </c>
      <c r="GZ110" s="444">
        <v>100</v>
      </c>
      <c r="HA110" s="444">
        <v>53.84466019417475</v>
      </c>
      <c r="HB110" s="444">
        <v>46.155339805825243</v>
      </c>
      <c r="HC110" s="444">
        <v>39.902912621359221</v>
      </c>
      <c r="HD110" s="444">
        <v>6.2524271844660193</v>
      </c>
      <c r="HE110" s="444">
        <v>100</v>
      </c>
      <c r="HF110" s="444">
        <v>11.072776028152784</v>
      </c>
      <c r="HG110" s="444">
        <v>84.512105918161978</v>
      </c>
      <c r="HH110" s="444">
        <v>70.191956293290531</v>
      </c>
      <c r="HI110" s="445">
        <v>14.320149624871442</v>
      </c>
      <c r="HJ110" s="570">
        <f>Daten_Polit!AL110</f>
        <v>5.8</v>
      </c>
      <c r="HK110" s="571">
        <f>Daten_Polit!AM110</f>
        <v>19.600000000000001</v>
      </c>
      <c r="HL110" s="571">
        <f>Daten_Polit!AN110</f>
        <v>3.3</v>
      </c>
      <c r="HM110" s="571">
        <f>Daten_Polit!AO110</f>
        <v>3.5</v>
      </c>
      <c r="HN110" s="571">
        <f>Daten_Polit!AP110</f>
        <v>2.1</v>
      </c>
      <c r="HO110" s="444">
        <v>0.52197568273039308</v>
      </c>
      <c r="HP110" s="444">
        <v>1.8436744276929402</v>
      </c>
      <c r="HQ110" s="444">
        <v>0.37009770509663042</v>
      </c>
      <c r="HR110" s="444">
        <v>0.38215081694196962</v>
      </c>
      <c r="HS110" s="444">
        <v>0.31363756217736954</v>
      </c>
      <c r="HT110" s="444">
        <v>5.9194131480116523</v>
      </c>
      <c r="HU110" s="444">
        <v>4.216799183845346</v>
      </c>
      <c r="HV110" s="444">
        <v>7.9319462007127246</v>
      </c>
      <c r="HW110" s="444">
        <v>7.688895788516624</v>
      </c>
      <c r="HX110" s="444">
        <v>9.4748697733346763</v>
      </c>
      <c r="HY110" s="444">
        <v>42.339504091159036</v>
      </c>
      <c r="HZ110" s="444">
        <v>47.403190552311663</v>
      </c>
      <c r="IA110" s="444">
        <v>36.299382776146516</v>
      </c>
      <c r="IB110" s="444">
        <v>37.732492681829662</v>
      </c>
      <c r="IC110" s="444">
        <v>27.140595769182742</v>
      </c>
      <c r="ID110" s="444">
        <v>100</v>
      </c>
      <c r="IE110" s="444">
        <v>16.036750330896172</v>
      </c>
      <c r="IF110" s="444">
        <v>81.127970786150541</v>
      </c>
      <c r="IG110" s="444">
        <v>63.873493269521994</v>
      </c>
      <c r="IH110" s="444">
        <v>17.254477516628533</v>
      </c>
      <c r="II110" s="444">
        <v>100</v>
      </c>
      <c r="IJ110" s="444">
        <v>54.969402827600767</v>
      </c>
      <c r="IK110" s="444">
        <v>45.030597172399254</v>
      </c>
      <c r="IL110" s="444">
        <v>38.921713441654369</v>
      </c>
      <c r="IM110" s="444">
        <v>6.1088837307448847</v>
      </c>
      <c r="IN110" s="444">
        <v>100</v>
      </c>
      <c r="IO110" s="444">
        <v>11.32707121939486</v>
      </c>
      <c r="IP110" s="444">
        <v>84.610459059745779</v>
      </c>
      <c r="IQ110" s="444">
        <v>69.725465931970248</v>
      </c>
      <c r="IR110" s="445">
        <v>14.88499312777553</v>
      </c>
      <c r="IS110" s="443">
        <f>Daten_Polit!AQ110</f>
        <v>5.3</v>
      </c>
      <c r="IT110" s="227">
        <f>Daten_Polit!AR110</f>
        <v>19</v>
      </c>
      <c r="IU110" s="227">
        <f>Daten_Polit!AS110</f>
        <v>2.8</v>
      </c>
      <c r="IV110" s="227">
        <f>Daten_Polit!AT110</f>
        <v>3.1</v>
      </c>
      <c r="IW110" s="227">
        <f>Daten_Polit!AU110</f>
        <v>1.8</v>
      </c>
      <c r="IX110" s="444" t="s">
        <v>820</v>
      </c>
      <c r="IY110" s="444" t="s">
        <v>820</v>
      </c>
      <c r="IZ110" s="444" t="s">
        <v>820</v>
      </c>
      <c r="JA110" s="444" t="s">
        <v>820</v>
      </c>
      <c r="JB110" s="444" t="s">
        <v>820</v>
      </c>
      <c r="JC110" s="444" t="s">
        <v>820</v>
      </c>
      <c r="JD110" s="444" t="s">
        <v>820</v>
      </c>
      <c r="JE110" s="444" t="s">
        <v>820</v>
      </c>
      <c r="JF110" s="444" t="s">
        <v>820</v>
      </c>
      <c r="JG110" s="444" t="s">
        <v>820</v>
      </c>
      <c r="JH110" s="444" t="s">
        <v>820</v>
      </c>
      <c r="JI110" s="444" t="s">
        <v>820</v>
      </c>
      <c r="JJ110" s="444" t="s">
        <v>820</v>
      </c>
      <c r="JK110" s="444" t="s">
        <v>820</v>
      </c>
      <c r="JL110" s="444" t="s">
        <v>820</v>
      </c>
      <c r="JM110" s="444" t="s">
        <v>820</v>
      </c>
      <c r="JN110" s="444" t="s">
        <v>820</v>
      </c>
      <c r="JO110" s="444" t="s">
        <v>820</v>
      </c>
      <c r="JP110" s="444" t="s">
        <v>820</v>
      </c>
      <c r="JQ110" s="444" t="s">
        <v>820</v>
      </c>
      <c r="JR110" s="444" t="s">
        <v>820</v>
      </c>
      <c r="JS110" s="444" t="s">
        <v>820</v>
      </c>
      <c r="JT110" s="444" t="s">
        <v>820</v>
      </c>
      <c r="JU110" s="444" t="s">
        <v>820</v>
      </c>
      <c r="JV110" s="444" t="s">
        <v>820</v>
      </c>
      <c r="JW110" s="444" t="s">
        <v>820</v>
      </c>
      <c r="JX110" s="444" t="s">
        <v>820</v>
      </c>
      <c r="JY110" s="444" t="s">
        <v>820</v>
      </c>
      <c r="JZ110" s="444" t="s">
        <v>820</v>
      </c>
      <c r="KA110" s="445" t="s">
        <v>820</v>
      </c>
    </row>
    <row r="111" spans="4:287" ht="12.65" customHeight="1" x14ac:dyDescent="0.2">
      <c r="D111" s="276"/>
      <c r="E111" s="3" t="str">
        <f>Daten_Polit!E111</f>
        <v>05170</v>
      </c>
      <c r="F111" s="229" t="str">
        <f>Daten_Polit!F111</f>
        <v>Wesel</v>
      </c>
      <c r="G111" s="246"/>
      <c r="H111" s="531">
        <f>Daten_Polit!H111</f>
        <v>7.5</v>
      </c>
      <c r="I111" s="532">
        <f>Daten_Polit!I111</f>
        <v>25.1</v>
      </c>
      <c r="J111" s="532">
        <f>Daten_Polit!J111</f>
        <v>4.3</v>
      </c>
      <c r="K111" s="532">
        <f>Daten_Polit!K111</f>
        <v>4.8</v>
      </c>
      <c r="L111" s="532">
        <f>Daten_Polit!L111</f>
        <v>1.7</v>
      </c>
      <c r="M111" s="308">
        <v>0.65706267025362497</v>
      </c>
      <c r="N111" s="308">
        <v>2.4670609033191155</v>
      </c>
      <c r="O111" s="308">
        <v>0.49335826797898596</v>
      </c>
      <c r="P111" s="308">
        <v>0.51779946722413805</v>
      </c>
      <c r="Q111" s="308">
        <v>0.32466770608959711</v>
      </c>
      <c r="R111" s="308">
        <v>5.2819012999474211</v>
      </c>
      <c r="S111" s="308">
        <v>3.3935342333238325</v>
      </c>
      <c r="T111" s="308">
        <v>7.5011356180285356</v>
      </c>
      <c r="U111" s="308">
        <v>7.3079718398472657</v>
      </c>
      <c r="V111" s="308">
        <v>10.090142483279436</v>
      </c>
      <c r="W111" s="308">
        <v>43.743550111297019</v>
      </c>
      <c r="X111" s="308">
        <v>48.197890255194494</v>
      </c>
      <c r="Y111" s="308">
        <v>38.329073871242549</v>
      </c>
      <c r="Z111" s="308">
        <v>39.233688066992158</v>
      </c>
      <c r="AA111" s="308">
        <v>26.291352292514585</v>
      </c>
      <c r="AB111" s="308">
        <v>100</v>
      </c>
      <c r="AC111" s="308">
        <v>16.095032977823472</v>
      </c>
      <c r="AD111" s="308">
        <v>80.865720175544624</v>
      </c>
      <c r="AE111" s="308">
        <v>66.846313359843919</v>
      </c>
      <c r="AF111" s="308">
        <v>14.019406815700709</v>
      </c>
      <c r="AG111" s="308">
        <v>100</v>
      </c>
      <c r="AH111" s="308">
        <v>54.657969560127107</v>
      </c>
      <c r="AI111" s="308">
        <v>45.342030439872886</v>
      </c>
      <c r="AJ111" s="308">
        <v>42.270167809555673</v>
      </c>
      <c r="AK111" s="308">
        <v>3.0718626303172214</v>
      </c>
      <c r="AL111" s="308">
        <v>100</v>
      </c>
      <c r="AM111" s="308">
        <v>9.4576079405554285</v>
      </c>
      <c r="AN111" s="308">
        <v>85.888440483382453</v>
      </c>
      <c r="AO111" s="308">
        <v>75.019091628600563</v>
      </c>
      <c r="AP111" s="337">
        <v>10.869348854781883</v>
      </c>
      <c r="AQ111" s="531">
        <f>Daten_Polit!M111</f>
        <v>7.1</v>
      </c>
      <c r="AR111" s="532">
        <f>Daten_Polit!N111</f>
        <v>23.6</v>
      </c>
      <c r="AS111" s="532">
        <f>Daten_Polit!O111</f>
        <v>4.0999999999999996</v>
      </c>
      <c r="AT111" s="532">
        <f>Daten_Polit!P111</f>
        <v>4.5</v>
      </c>
      <c r="AU111" s="532">
        <f>Daten_Polit!Q111</f>
        <v>1.7</v>
      </c>
      <c r="AV111" s="308">
        <v>0.63828559437624599</v>
      </c>
      <c r="AW111" s="308">
        <v>2.2480285414632397</v>
      </c>
      <c r="AX111" s="308">
        <v>0.49464264163095473</v>
      </c>
      <c r="AY111" s="308">
        <v>0.520984808334506</v>
      </c>
      <c r="AZ111" s="308">
        <v>0.31746795570434738</v>
      </c>
      <c r="BA111" s="308">
        <v>5.5853460157897556</v>
      </c>
      <c r="BB111" s="308">
        <v>3.642706699945244</v>
      </c>
      <c r="BC111" s="308">
        <v>7.8546421161825721</v>
      </c>
      <c r="BD111" s="308">
        <v>7.6689799965008811</v>
      </c>
      <c r="BE111" s="308">
        <v>10.192392421794084</v>
      </c>
      <c r="BF111" s="308">
        <v>42.454787298952908</v>
      </c>
      <c r="BG111" s="308">
        <v>48.012246732332301</v>
      </c>
      <c r="BH111" s="308">
        <v>37.680907848200029</v>
      </c>
      <c r="BI111" s="308">
        <v>38.596593970343356</v>
      </c>
      <c r="BJ111" s="308">
        <v>26.177163037082181</v>
      </c>
      <c r="BK111" s="308">
        <v>100</v>
      </c>
      <c r="BL111" s="308">
        <v>15.849062507274498</v>
      </c>
      <c r="BM111" s="308">
        <v>81.051934207675828</v>
      </c>
      <c r="BN111" s="308">
        <v>66.62266983469371</v>
      </c>
      <c r="BO111" s="308">
        <v>14.429264372982095</v>
      </c>
      <c r="BP111" s="308">
        <v>100</v>
      </c>
      <c r="BQ111" s="308">
        <v>54.415834436289259</v>
      </c>
      <c r="BR111" s="308">
        <v>45.584165563710741</v>
      </c>
      <c r="BS111" s="308">
        <v>42.203104319576461</v>
      </c>
      <c r="BT111" s="308">
        <v>3.3810612441342793</v>
      </c>
      <c r="BU111" s="308">
        <v>100</v>
      </c>
      <c r="BV111" s="308">
        <v>9.5168098153175222</v>
      </c>
      <c r="BW111" s="308">
        <v>85.788194906117781</v>
      </c>
      <c r="BX111" s="308">
        <v>74.684215544170684</v>
      </c>
      <c r="BY111" s="312">
        <v>11.103979361947104</v>
      </c>
      <c r="BZ111" s="531">
        <f>Daten_Polit!R111</f>
        <v>6.9</v>
      </c>
      <c r="CA111" s="532">
        <f>Daten_Polit!S111</f>
        <v>22.9</v>
      </c>
      <c r="CB111" s="532">
        <f>Daten_Polit!T111</f>
        <v>4</v>
      </c>
      <c r="CC111" s="532">
        <f>Daten_Polit!U111</f>
        <v>4.4000000000000004</v>
      </c>
      <c r="CD111" s="532">
        <f>Daten_Polit!V111</f>
        <v>1.9</v>
      </c>
      <c r="CE111" s="309">
        <v>0.58984447040019672</v>
      </c>
      <c r="CF111" s="309">
        <v>1.9104095756495802</v>
      </c>
      <c r="CG111" s="309">
        <v>0.471344403353886</v>
      </c>
      <c r="CH111" s="309">
        <v>0.49293508227210953</v>
      </c>
      <c r="CI111" s="309">
        <v>0.33137543296629968</v>
      </c>
      <c r="CJ111" s="309">
        <v>5.657947484465824</v>
      </c>
      <c r="CK111" s="309">
        <v>3.7198920265780573</v>
      </c>
      <c r="CL111" s="309">
        <v>8.0303556945892716</v>
      </c>
      <c r="CM111" s="309">
        <v>7.8076099489375324</v>
      </c>
      <c r="CN111" s="309">
        <v>10.410180046027367</v>
      </c>
      <c r="CO111" s="309">
        <v>41.467101318567373</v>
      </c>
      <c r="CP111" s="309">
        <v>49.991746110354093</v>
      </c>
      <c r="CQ111" s="309">
        <v>38.0198598130847</v>
      </c>
      <c r="CR111" s="309">
        <v>39.387700295408067</v>
      </c>
      <c r="CS111" s="309">
        <v>23.571525057413286</v>
      </c>
      <c r="CT111" s="309">
        <v>100</v>
      </c>
      <c r="CU111" s="309">
        <v>15.653487046521278</v>
      </c>
      <c r="CV111" s="309">
        <v>81.23788417864786</v>
      </c>
      <c r="CW111" s="309">
        <v>66.535092657234117</v>
      </c>
      <c r="CX111" s="309">
        <v>14.702791521413724</v>
      </c>
      <c r="CY111" s="309">
        <v>100</v>
      </c>
      <c r="CZ111" s="309">
        <v>53.120263591433279</v>
      </c>
      <c r="DA111" s="309">
        <v>46.879736408566714</v>
      </c>
      <c r="DB111" s="309">
        <v>42.734761120263585</v>
      </c>
      <c r="DC111" s="309">
        <v>4.1449752883031303</v>
      </c>
      <c r="DD111" s="309">
        <v>100</v>
      </c>
      <c r="DE111" s="309">
        <v>9.760343108940317</v>
      </c>
      <c r="DF111" s="309">
        <v>85.581145794975598</v>
      </c>
      <c r="DG111" s="309">
        <v>74.144162313936604</v>
      </c>
      <c r="DH111" s="313">
        <v>11.436983481038991</v>
      </c>
      <c r="DI111" s="565">
        <f>Daten_Polit!W111</f>
        <v>6.3</v>
      </c>
      <c r="DJ111" s="532">
        <f>Daten_Polit!X111</f>
        <v>22.9</v>
      </c>
      <c r="DK111" s="532">
        <f>Daten_Polit!Y111</f>
        <v>3.3</v>
      </c>
      <c r="DL111" s="532">
        <f>Daten_Polit!Z111</f>
        <v>3.7</v>
      </c>
      <c r="DM111" s="532">
        <f>Daten_Polit!AA111</f>
        <v>1.6</v>
      </c>
      <c r="DN111" s="309">
        <v>0.58366835283086438</v>
      </c>
      <c r="DO111" s="309">
        <v>2.4317332758680572</v>
      </c>
      <c r="DP111" s="309">
        <v>0.39873923825199681</v>
      </c>
      <c r="DQ111" s="309">
        <v>0.41708407301190747</v>
      </c>
      <c r="DR111" s="309">
        <v>0.28411612692920568</v>
      </c>
      <c r="DS111" s="309">
        <v>5.973335657023366</v>
      </c>
      <c r="DT111" s="309">
        <v>4.3448125255172281</v>
      </c>
      <c r="DU111" s="309">
        <v>8.1547535278840773</v>
      </c>
      <c r="DV111" s="309">
        <v>7.9845931090712723</v>
      </c>
      <c r="DW111" s="309">
        <v>9.8775974950185024</v>
      </c>
      <c r="DX111" s="309">
        <v>42.102151096900052</v>
      </c>
      <c r="DY111" s="309">
        <v>45.130176780926561</v>
      </c>
      <c r="DZ111" s="309">
        <v>38.066267074833043</v>
      </c>
      <c r="EA111" s="309">
        <v>39.513222427951895</v>
      </c>
      <c r="EB111" s="309">
        <v>23.431022158677713</v>
      </c>
      <c r="EC111" s="309">
        <v>100</v>
      </c>
      <c r="ED111" s="309">
        <v>15.702822275989368</v>
      </c>
      <c r="EE111" s="309">
        <v>81.252770498988852</v>
      </c>
      <c r="EF111" s="309">
        <v>66.295456671357741</v>
      </c>
      <c r="EG111" s="309">
        <v>14.957313827631099</v>
      </c>
      <c r="EH111" s="309">
        <v>100</v>
      </c>
      <c r="EI111" s="309">
        <v>58.051913653820684</v>
      </c>
      <c r="EJ111" s="309">
        <v>41.948086346179316</v>
      </c>
      <c r="EK111" s="309">
        <v>38.094292146735533</v>
      </c>
      <c r="EL111" s="309">
        <v>3.8537941994437821</v>
      </c>
      <c r="EM111" s="309">
        <v>100</v>
      </c>
      <c r="EN111" s="309">
        <v>9.9779546572601294</v>
      </c>
      <c r="EO111" s="309">
        <v>85.527351327214291</v>
      </c>
      <c r="EP111" s="309">
        <v>73.72762685395881</v>
      </c>
      <c r="EQ111" s="367">
        <v>11.799724473255482</v>
      </c>
      <c r="ER111" s="531">
        <f>Daten_Polit!AB111</f>
        <v>5.9</v>
      </c>
      <c r="ES111" s="532">
        <f>Daten_Polit!AC111</f>
        <v>22.1</v>
      </c>
      <c r="ET111" s="532">
        <f>Daten_Polit!AD111</f>
        <v>3</v>
      </c>
      <c r="EU111" s="532">
        <f>Daten_Polit!AE111</f>
        <v>3.4</v>
      </c>
      <c r="EV111" s="532">
        <f>Daten_Polit!AF111</f>
        <v>1.6</v>
      </c>
      <c r="EW111" s="309">
        <v>0.56145318701100599</v>
      </c>
      <c r="EX111" s="309">
        <v>2.5070108810696641</v>
      </c>
      <c r="EY111" s="309">
        <v>0.3651942779865498</v>
      </c>
      <c r="EZ111" s="309">
        <v>0.38083942410080385</v>
      </c>
      <c r="FA111" s="309">
        <v>0.2721241410020368</v>
      </c>
      <c r="FB111" s="309">
        <v>5.8546599308450693</v>
      </c>
      <c r="FC111" s="309">
        <v>4.3180476284196194</v>
      </c>
      <c r="FD111" s="309">
        <v>7.9990655618309496</v>
      </c>
      <c r="FE111" s="309">
        <v>7.7810148094197622</v>
      </c>
      <c r="FF111" s="309">
        <v>10.091743119266056</v>
      </c>
      <c r="FG111" s="309">
        <v>39.812320892222438</v>
      </c>
      <c r="FH111" s="309">
        <v>42.596618238690404</v>
      </c>
      <c r="FI111" s="309">
        <v>35.90522059533906</v>
      </c>
      <c r="FJ111" s="309">
        <v>37.307287616084906</v>
      </c>
      <c r="FK111" s="309">
        <v>22.553006099339097</v>
      </c>
      <c r="FL111" s="309">
        <v>100</v>
      </c>
      <c r="FM111" s="309">
        <v>15.544266374359555</v>
      </c>
      <c r="FN111" s="309">
        <v>81.358287892154578</v>
      </c>
      <c r="FO111" s="309">
        <v>66.101042745421083</v>
      </c>
      <c r="FP111" s="309">
        <v>15.257245146733508</v>
      </c>
      <c r="FQ111" s="309">
        <v>100</v>
      </c>
      <c r="FR111" s="309">
        <v>58.756239600665559</v>
      </c>
      <c r="FS111" s="309">
        <v>41.243760399334448</v>
      </c>
      <c r="FT111" s="309">
        <v>37.409872434830838</v>
      </c>
      <c r="FU111" s="309">
        <v>3.8338879645036053</v>
      </c>
      <c r="FV111" s="309">
        <v>100</v>
      </c>
      <c r="FW111" s="309">
        <v>9.9316317133756407</v>
      </c>
      <c r="FX111" s="309">
        <v>85.561608744708053</v>
      </c>
      <c r="FY111" s="309">
        <v>73.248492939587379</v>
      </c>
      <c r="FZ111" s="313">
        <v>12.313115805120665</v>
      </c>
      <c r="GA111" s="570">
        <f>Daten_Polit!AG111</f>
        <v>6.6</v>
      </c>
      <c r="GB111" s="571">
        <f>Daten_Polit!AH111</f>
        <v>24.4</v>
      </c>
      <c r="GC111" s="571">
        <f>Daten_Polit!AI111</f>
        <v>3.4</v>
      </c>
      <c r="GD111" s="571">
        <f>Daten_Polit!AJ111</f>
        <v>3.8</v>
      </c>
      <c r="GE111" s="571">
        <f>Daten_Polit!AK111</f>
        <v>2</v>
      </c>
      <c r="GF111" s="444">
        <v>0.58551165869863397</v>
      </c>
      <c r="GG111" s="444">
        <v>2.5454103830437722</v>
      </c>
      <c r="GH111" s="444">
        <v>0.38989837094158619</v>
      </c>
      <c r="GI111" s="444">
        <v>0.403521992911553</v>
      </c>
      <c r="GJ111" s="444">
        <v>0.311599346178971</v>
      </c>
      <c r="GK111" s="444">
        <v>5.1105782320048689</v>
      </c>
      <c r="GL111" s="444">
        <v>3.8062848592028296</v>
      </c>
      <c r="GM111" s="444">
        <v>6.8925363889749489</v>
      </c>
      <c r="GN111" s="444">
        <v>6.707426971121186</v>
      </c>
      <c r="GO111" s="444">
        <v>8.4457887389487425</v>
      </c>
      <c r="GP111" s="444">
        <v>38.077811021502221</v>
      </c>
      <c r="GQ111" s="444">
        <v>41.265850066453027</v>
      </c>
      <c r="GR111" s="444">
        <v>33.741521539871677</v>
      </c>
      <c r="GS111" s="444">
        <v>35.298707699047391</v>
      </c>
      <c r="GT111" s="444">
        <v>20.781588241995177</v>
      </c>
      <c r="GU111" s="444">
        <v>100</v>
      </c>
      <c r="GV111" s="444">
        <v>15.564469535528863</v>
      </c>
      <c r="GW111" s="444">
        <v>81.148445062305328</v>
      </c>
      <c r="GX111" s="444">
        <v>65.629136422193184</v>
      </c>
      <c r="GY111" s="444">
        <v>15.519308640112145</v>
      </c>
      <c r="GZ111" s="444">
        <v>100</v>
      </c>
      <c r="HA111" s="444">
        <v>57.886178861788615</v>
      </c>
      <c r="HB111" s="444">
        <v>42.113821138211378</v>
      </c>
      <c r="HC111" s="444">
        <v>37.482685937970487</v>
      </c>
      <c r="HD111" s="444">
        <v>4.631135200240891</v>
      </c>
      <c r="HE111" s="444">
        <v>100</v>
      </c>
      <c r="HF111" s="444">
        <v>9.9361449686905789</v>
      </c>
      <c r="HG111" s="444">
        <v>85.303252790746185</v>
      </c>
      <c r="HH111" s="444">
        <v>72.660674382288292</v>
      </c>
      <c r="HI111" s="445">
        <v>12.642578408457899</v>
      </c>
      <c r="HJ111" s="570">
        <f>Daten_Polit!AL111</f>
        <v>6.5</v>
      </c>
      <c r="HK111" s="571">
        <f>Daten_Polit!AM111</f>
        <v>24.3</v>
      </c>
      <c r="HL111" s="571">
        <f>Daten_Polit!AN111</f>
        <v>3.3</v>
      </c>
      <c r="HM111" s="571">
        <f>Daten_Polit!AO111</f>
        <v>3.6</v>
      </c>
      <c r="HN111" s="571">
        <f>Daten_Polit!AP111</f>
        <v>1.9</v>
      </c>
      <c r="HO111" s="444">
        <v>0.49609967053481036</v>
      </c>
      <c r="HP111" s="444">
        <v>2.1504651321054231</v>
      </c>
      <c r="HQ111" s="444">
        <v>0.32475754386727357</v>
      </c>
      <c r="HR111" s="444">
        <v>0.33658651681628549</v>
      </c>
      <c r="HS111" s="444">
        <v>0.2595477634567786</v>
      </c>
      <c r="HT111" s="444">
        <v>5.5573046206802461</v>
      </c>
      <c r="HU111" s="444">
        <v>4.1363228699551415</v>
      </c>
      <c r="HV111" s="444">
        <v>7.5575733815588881</v>
      </c>
      <c r="HW111" s="444">
        <v>7.3975246962643766</v>
      </c>
      <c r="HX111" s="444">
        <v>8.8661947313454288</v>
      </c>
      <c r="HY111" s="444">
        <v>44.7064747820097</v>
      </c>
      <c r="HZ111" s="444">
        <v>48.082153409656179</v>
      </c>
      <c r="IA111" s="444">
        <v>39.918951499140583</v>
      </c>
      <c r="IB111" s="444">
        <v>41.170966255902101</v>
      </c>
      <c r="IC111" s="444">
        <v>29.704016913319236</v>
      </c>
      <c r="ID111" s="444">
        <v>100</v>
      </c>
      <c r="IE111" s="444">
        <v>15.616406323543194</v>
      </c>
      <c r="IF111" s="444">
        <v>81.280288425065876</v>
      </c>
      <c r="IG111" s="444">
        <v>65.480529319749763</v>
      </c>
      <c r="IH111" s="444">
        <v>15.799759105316118</v>
      </c>
      <c r="II111" s="444">
        <v>100</v>
      </c>
      <c r="IJ111" s="444">
        <v>58.872085696282298</v>
      </c>
      <c r="IK111" s="444">
        <v>41.127914303717702</v>
      </c>
      <c r="IL111" s="444">
        <v>36.609955891619407</v>
      </c>
      <c r="IM111" s="444">
        <v>4.5179584120982978</v>
      </c>
      <c r="IN111" s="444">
        <v>100</v>
      </c>
      <c r="IO111" s="444">
        <v>10.170678733722353</v>
      </c>
      <c r="IP111" s="444">
        <v>85.412263981468726</v>
      </c>
      <c r="IQ111" s="444">
        <v>72.297574087204197</v>
      </c>
      <c r="IR111" s="445">
        <v>13.114689894264533</v>
      </c>
      <c r="IS111" s="443">
        <f>Daten_Polit!AQ111</f>
        <v>6.2</v>
      </c>
      <c r="IT111" s="227">
        <f>Daten_Polit!AR111</f>
        <v>23.7</v>
      </c>
      <c r="IU111" s="227">
        <f>Daten_Polit!AS111</f>
        <v>3</v>
      </c>
      <c r="IV111" s="227">
        <f>Daten_Polit!AT111</f>
        <v>3.3</v>
      </c>
      <c r="IW111" s="227">
        <f>Daten_Polit!AU111</f>
        <v>1.9</v>
      </c>
      <c r="IX111" s="444" t="s">
        <v>820</v>
      </c>
      <c r="IY111" s="444" t="s">
        <v>820</v>
      </c>
      <c r="IZ111" s="444" t="s">
        <v>820</v>
      </c>
      <c r="JA111" s="444" t="s">
        <v>820</v>
      </c>
      <c r="JB111" s="444" t="s">
        <v>820</v>
      </c>
      <c r="JC111" s="444" t="s">
        <v>820</v>
      </c>
      <c r="JD111" s="444" t="s">
        <v>820</v>
      </c>
      <c r="JE111" s="444" t="s">
        <v>820</v>
      </c>
      <c r="JF111" s="444" t="s">
        <v>820</v>
      </c>
      <c r="JG111" s="444" t="s">
        <v>820</v>
      </c>
      <c r="JH111" s="444" t="s">
        <v>820</v>
      </c>
      <c r="JI111" s="444" t="s">
        <v>820</v>
      </c>
      <c r="JJ111" s="444" t="s">
        <v>820</v>
      </c>
      <c r="JK111" s="444" t="s">
        <v>820</v>
      </c>
      <c r="JL111" s="444" t="s">
        <v>820</v>
      </c>
      <c r="JM111" s="444" t="s">
        <v>820</v>
      </c>
      <c r="JN111" s="444" t="s">
        <v>820</v>
      </c>
      <c r="JO111" s="444" t="s">
        <v>820</v>
      </c>
      <c r="JP111" s="444" t="s">
        <v>820</v>
      </c>
      <c r="JQ111" s="444" t="s">
        <v>820</v>
      </c>
      <c r="JR111" s="444" t="s">
        <v>820</v>
      </c>
      <c r="JS111" s="444" t="s">
        <v>820</v>
      </c>
      <c r="JT111" s="444" t="s">
        <v>820</v>
      </c>
      <c r="JU111" s="444" t="s">
        <v>820</v>
      </c>
      <c r="JV111" s="444" t="s">
        <v>820</v>
      </c>
      <c r="JW111" s="444" t="s">
        <v>820</v>
      </c>
      <c r="JX111" s="444" t="s">
        <v>820</v>
      </c>
      <c r="JY111" s="444" t="s">
        <v>820</v>
      </c>
      <c r="JZ111" s="444" t="s">
        <v>820</v>
      </c>
      <c r="KA111" s="445" t="s">
        <v>820</v>
      </c>
    </row>
    <row r="112" spans="4:287" ht="12.65" customHeight="1" x14ac:dyDescent="0.2">
      <c r="D112" s="276"/>
      <c r="E112" s="3" t="str">
        <f>Daten_Polit!E112</f>
        <v>05314</v>
      </c>
      <c r="F112" s="229" t="str">
        <f>Daten_Polit!F112</f>
        <v>Bonn, Stadt</v>
      </c>
      <c r="G112" s="246"/>
      <c r="H112" s="531">
        <f>Daten_Polit!H112</f>
        <v>7.3</v>
      </c>
      <c r="I112" s="532">
        <f>Daten_Polit!I112</f>
        <v>21.5</v>
      </c>
      <c r="J112" s="532">
        <f>Daten_Polit!J112</f>
        <v>3.9</v>
      </c>
      <c r="K112" s="532">
        <f>Daten_Polit!K112</f>
        <v>4.3</v>
      </c>
      <c r="L112" s="532">
        <f>Daten_Polit!L112</f>
        <v>3.4</v>
      </c>
      <c r="M112" s="308">
        <v>0.61475025770780622</v>
      </c>
      <c r="N112" s="308">
        <v>1.581918130293124</v>
      </c>
      <c r="O112" s="308">
        <v>0.49012252365263304</v>
      </c>
      <c r="P112" s="308">
        <v>0.50337111722744543</v>
      </c>
      <c r="Q112" s="308">
        <v>0.47186947252528222</v>
      </c>
      <c r="R112" s="308">
        <v>5.661744218445266</v>
      </c>
      <c r="S112" s="308">
        <v>3.0287752090506492</v>
      </c>
      <c r="T112" s="308">
        <v>9.3835918672142178</v>
      </c>
      <c r="U112" s="308">
        <v>7.9498473261814455</v>
      </c>
      <c r="V112" s="308">
        <v>11.804699977184576</v>
      </c>
      <c r="W112" s="308">
        <v>44.049307525446352</v>
      </c>
      <c r="X112" s="308">
        <v>49.21120589423159</v>
      </c>
      <c r="Y112" s="308">
        <v>36.42883850572877</v>
      </c>
      <c r="Z112" s="308">
        <v>40.433663097982283</v>
      </c>
      <c r="AA112" s="308">
        <v>29.695119172401764</v>
      </c>
      <c r="AB112" s="308">
        <v>100</v>
      </c>
      <c r="AC112" s="308">
        <v>19.88342760268867</v>
      </c>
      <c r="AD112" s="308">
        <v>77.669566342402646</v>
      </c>
      <c r="AE112" s="308">
        <v>43.403004785988216</v>
      </c>
      <c r="AF112" s="308">
        <v>34.266561556414437</v>
      </c>
      <c r="AG112" s="308">
        <v>100</v>
      </c>
      <c r="AH112" s="308">
        <v>58.677899080202863</v>
      </c>
      <c r="AI112" s="308">
        <v>41.32210091979713</v>
      </c>
      <c r="AJ112" s="308">
        <v>26.020802888334917</v>
      </c>
      <c r="AK112" s="308">
        <v>15.301298031462219</v>
      </c>
      <c r="AL112" s="308">
        <v>100</v>
      </c>
      <c r="AM112" s="308">
        <v>13.142270001055243</v>
      </c>
      <c r="AN112" s="308">
        <v>83.009918172499269</v>
      </c>
      <c r="AO112" s="308">
        <v>48.098576909407612</v>
      </c>
      <c r="AP112" s="337">
        <v>34.911341263091643</v>
      </c>
      <c r="AQ112" s="531">
        <f>Daten_Polit!M112</f>
        <v>7.1</v>
      </c>
      <c r="AR112" s="532">
        <f>Daten_Polit!N112</f>
        <v>21.2</v>
      </c>
      <c r="AS112" s="532">
        <f>Daten_Polit!O112</f>
        <v>3.8</v>
      </c>
      <c r="AT112" s="532">
        <f>Daten_Polit!P112</f>
        <v>4.2</v>
      </c>
      <c r="AU112" s="532">
        <f>Daten_Polit!Q112</f>
        <v>3.3</v>
      </c>
      <c r="AV112" s="308">
        <v>0.60664406529830128</v>
      </c>
      <c r="AW112" s="308">
        <v>1.5733519417082813</v>
      </c>
      <c r="AX112" s="308">
        <v>0.48062283100097486</v>
      </c>
      <c r="AY112" s="308">
        <v>0.49768016091085149</v>
      </c>
      <c r="AZ112" s="308">
        <v>0.45816604631123226</v>
      </c>
      <c r="BA112" s="308">
        <v>5.4872114435349895</v>
      </c>
      <c r="BB112" s="308">
        <v>3.1971080203418754</v>
      </c>
      <c r="BC112" s="308">
        <v>8.9669304691916967</v>
      </c>
      <c r="BD112" s="308">
        <v>7.7291808486498761</v>
      </c>
      <c r="BE112" s="308">
        <v>11.010678156613169</v>
      </c>
      <c r="BF112" s="308">
        <v>45.412911700043104</v>
      </c>
      <c r="BG112" s="308">
        <v>51.29680861575018</v>
      </c>
      <c r="BH112" s="308">
        <v>38.223451994536269</v>
      </c>
      <c r="BI112" s="308">
        <v>43.263946236863703</v>
      </c>
      <c r="BJ112" s="308">
        <v>29.898410309472862</v>
      </c>
      <c r="BK112" s="308">
        <v>100</v>
      </c>
      <c r="BL112" s="308">
        <v>20.033233552599004</v>
      </c>
      <c r="BM112" s="308">
        <v>77.453063614608766</v>
      </c>
      <c r="BN112" s="308">
        <v>42.774569712512012</v>
      </c>
      <c r="BO112" s="308">
        <v>34.678493902096761</v>
      </c>
      <c r="BP112" s="308">
        <v>100</v>
      </c>
      <c r="BQ112" s="308">
        <v>59.613858767521812</v>
      </c>
      <c r="BR112" s="308">
        <v>40.386141232478181</v>
      </c>
      <c r="BS112" s="308">
        <v>24.887595874107376</v>
      </c>
      <c r="BT112" s="308">
        <v>15.4985453583708</v>
      </c>
      <c r="BU112" s="308">
        <v>100</v>
      </c>
      <c r="BV112" s="308">
        <v>13.2240130909372</v>
      </c>
      <c r="BW112" s="308">
        <v>82.930683448842444</v>
      </c>
      <c r="BX112" s="308">
        <v>47.131424334174618</v>
      </c>
      <c r="BY112" s="312">
        <v>35.799259114667834</v>
      </c>
      <c r="BZ112" s="531">
        <f>Daten_Polit!R112</f>
        <v>6.7</v>
      </c>
      <c r="CA112" s="532">
        <f>Daten_Polit!S112</f>
        <v>19.399999999999999</v>
      </c>
      <c r="CB112" s="532">
        <f>Daten_Polit!T112</f>
        <v>3.6</v>
      </c>
      <c r="CC112" s="532">
        <f>Daten_Polit!U112</f>
        <v>4</v>
      </c>
      <c r="CD112" s="532">
        <f>Daten_Polit!V112</f>
        <v>3.1</v>
      </c>
      <c r="CE112" s="309">
        <v>0.58731621447600824</v>
      </c>
      <c r="CF112" s="309">
        <v>1.4937632459039658</v>
      </c>
      <c r="CG112" s="309">
        <v>0.47134216225965203</v>
      </c>
      <c r="CH112" s="309">
        <v>0.47679140702205369</v>
      </c>
      <c r="CI112" s="309">
        <v>0.46456170976734584</v>
      </c>
      <c r="CJ112" s="309">
        <v>5.9854788831288941</v>
      </c>
      <c r="CK112" s="309">
        <v>3.3668778730277049</v>
      </c>
      <c r="CL112" s="309">
        <v>9.9397022800075376</v>
      </c>
      <c r="CM112" s="309">
        <v>8.2131948686622884</v>
      </c>
      <c r="CN112" s="309">
        <v>12.720118052139446</v>
      </c>
      <c r="CO112" s="309">
        <v>44.012103871590966</v>
      </c>
      <c r="CP112" s="309">
        <v>52.330304943319781</v>
      </c>
      <c r="CQ112" s="309">
        <v>36.015115729806816</v>
      </c>
      <c r="CR112" s="309">
        <v>41.923607915324432</v>
      </c>
      <c r="CS112" s="309">
        <v>26.5420560747678</v>
      </c>
      <c r="CT112" s="309">
        <v>100</v>
      </c>
      <c r="CU112" s="309">
        <v>19.486590977131549</v>
      </c>
      <c r="CV112" s="309">
        <v>77.899243298287473</v>
      </c>
      <c r="CW112" s="309">
        <v>42.267229959041394</v>
      </c>
      <c r="CX112" s="309">
        <v>35.632013339246086</v>
      </c>
      <c r="CY112" s="309">
        <v>100</v>
      </c>
      <c r="CZ112" s="309">
        <v>58.007328909577119</v>
      </c>
      <c r="DA112" s="309">
        <v>41.992671090422895</v>
      </c>
      <c r="DB112" s="309">
        <v>25.542240269386944</v>
      </c>
      <c r="DC112" s="309">
        <v>16.450430821035955</v>
      </c>
      <c r="DD112" s="309">
        <v>100</v>
      </c>
      <c r="DE112" s="309">
        <v>13.157971675265753</v>
      </c>
      <c r="DF112" s="309">
        <v>82.905222781485193</v>
      </c>
      <c r="DG112" s="309">
        <v>45.964745710898711</v>
      </c>
      <c r="DH112" s="313">
        <v>36.940477070586496</v>
      </c>
      <c r="DI112" s="565">
        <f>Daten_Polit!W112</f>
        <v>6.4</v>
      </c>
      <c r="DJ112" s="532">
        <f>Daten_Polit!X112</f>
        <v>19.899999999999999</v>
      </c>
      <c r="DK112" s="532">
        <f>Daten_Polit!Y112</f>
        <v>3.2</v>
      </c>
      <c r="DL112" s="532">
        <f>Daten_Polit!Z112</f>
        <v>3.6</v>
      </c>
      <c r="DM112" s="532">
        <f>Daten_Polit!AA112</f>
        <v>2.8</v>
      </c>
      <c r="DN112" s="309">
        <v>0.5744523616454742</v>
      </c>
      <c r="DO112" s="309">
        <v>1.6358500140687096</v>
      </c>
      <c r="DP112" s="309">
        <v>0.43300545626228737</v>
      </c>
      <c r="DQ112" s="309">
        <v>0.45817361893183894</v>
      </c>
      <c r="DR112" s="309">
        <v>0.40313952594628766</v>
      </c>
      <c r="DS112" s="309">
        <v>6.1706044564627875</v>
      </c>
      <c r="DT112" s="309">
        <v>3.5528781457120391</v>
      </c>
      <c r="DU112" s="309">
        <v>10.205552849488393</v>
      </c>
      <c r="DV112" s="309">
        <v>8.1818181818180769</v>
      </c>
      <c r="DW112" s="309">
        <v>13.41052101686356</v>
      </c>
      <c r="DX112" s="309">
        <v>41.56904889844121</v>
      </c>
      <c r="DY112" s="309">
        <v>46.452566174984611</v>
      </c>
      <c r="DZ112" s="309">
        <v>34.04017638412413</v>
      </c>
      <c r="EA112" s="309">
        <v>39.312683988223981</v>
      </c>
      <c r="EB112" s="309">
        <v>25.706771860615991</v>
      </c>
      <c r="EC112" s="309">
        <v>100</v>
      </c>
      <c r="ED112" s="309">
        <v>19.578169074806144</v>
      </c>
      <c r="EE112" s="309">
        <v>77.791748188866748</v>
      </c>
      <c r="EF112" s="309">
        <v>41.460870986240316</v>
      </c>
      <c r="EG112" s="309">
        <v>36.330877202626439</v>
      </c>
      <c r="EH112" s="309">
        <v>100</v>
      </c>
      <c r="EI112" s="309">
        <v>61.143667296786397</v>
      </c>
      <c r="EJ112" s="309">
        <v>38.856332703213617</v>
      </c>
      <c r="EK112" s="309">
        <v>23.85633270321361</v>
      </c>
      <c r="EL112" s="309">
        <v>15.000000000000002</v>
      </c>
      <c r="EM112" s="309">
        <v>100</v>
      </c>
      <c r="EN112" s="309">
        <v>13.169220001212087</v>
      </c>
      <c r="EO112" s="309">
        <v>82.914353436099219</v>
      </c>
      <c r="EP112" s="309">
        <v>44.996004614246011</v>
      </c>
      <c r="EQ112" s="367">
        <v>37.918348821853208</v>
      </c>
      <c r="ER112" s="531">
        <f>Daten_Polit!AB112</f>
        <v>6.3</v>
      </c>
      <c r="ES112" s="532">
        <f>Daten_Polit!AC112</f>
        <v>19.7</v>
      </c>
      <c r="ET112" s="532">
        <f>Daten_Polit!AD112</f>
        <v>3.2</v>
      </c>
      <c r="EU112" s="532">
        <f>Daten_Polit!AE112</f>
        <v>3.5</v>
      </c>
      <c r="EV112" s="532">
        <f>Daten_Polit!AF112</f>
        <v>2.7</v>
      </c>
      <c r="EW112" s="309">
        <v>0.57680286810688686</v>
      </c>
      <c r="EX112" s="309">
        <v>1.7079547208118606</v>
      </c>
      <c r="EY112" s="309">
        <v>0.42136150463255706</v>
      </c>
      <c r="EZ112" s="309">
        <v>0.43612489320204717</v>
      </c>
      <c r="FA112" s="309">
        <v>0.40468102625597902</v>
      </c>
      <c r="FB112" s="309">
        <v>6.1761873579600373</v>
      </c>
      <c r="FC112" s="309">
        <v>3.7478210342823752</v>
      </c>
      <c r="FD112" s="309">
        <v>9.9707729373198806</v>
      </c>
      <c r="FE112" s="309">
        <v>8.4290684697696907</v>
      </c>
      <c r="FF112" s="309">
        <v>12.299226650803094</v>
      </c>
      <c r="FG112" s="309">
        <v>37.767297529801901</v>
      </c>
      <c r="FH112" s="309">
        <v>41.184253635423566</v>
      </c>
      <c r="FI112" s="309">
        <v>32.434293358515113</v>
      </c>
      <c r="FJ112" s="309">
        <v>37.945506410048047</v>
      </c>
      <c r="FK112" s="309">
        <v>24.167609305070101</v>
      </c>
      <c r="FL112" s="309">
        <v>100</v>
      </c>
      <c r="FM112" s="309">
        <v>19.930790038061048</v>
      </c>
      <c r="FN112" s="309">
        <v>77.253300694202025</v>
      </c>
      <c r="FO112" s="309">
        <v>40.391300617694753</v>
      </c>
      <c r="FP112" s="309">
        <v>36.862000076507272</v>
      </c>
      <c r="FQ112" s="309">
        <v>100</v>
      </c>
      <c r="FR112" s="309">
        <v>62.005519779208825</v>
      </c>
      <c r="FS112" s="309">
        <v>37.994480220791168</v>
      </c>
      <c r="FT112" s="309">
        <v>22.934682612695493</v>
      </c>
      <c r="FU112" s="309">
        <v>15.059797608095677</v>
      </c>
      <c r="FV112" s="309">
        <v>100</v>
      </c>
      <c r="FW112" s="309">
        <v>13.44129237867257</v>
      </c>
      <c r="FX112" s="309">
        <v>82.407072447214389</v>
      </c>
      <c r="FY112" s="309">
        <v>43.71565979434159</v>
      </c>
      <c r="FZ112" s="313">
        <v>38.691412652872806</v>
      </c>
      <c r="GA112" s="570">
        <f>Daten_Polit!AG112</f>
        <v>7.5</v>
      </c>
      <c r="GB112" s="571">
        <f>Daten_Polit!AH112</f>
        <v>23</v>
      </c>
      <c r="GC112" s="571">
        <f>Daten_Polit!AI112</f>
        <v>3.8</v>
      </c>
      <c r="GD112" s="571">
        <f>Daten_Polit!AJ112</f>
        <v>4.2</v>
      </c>
      <c r="GE112" s="571">
        <f>Daten_Polit!AK112</f>
        <v>3.3</v>
      </c>
      <c r="GF112" s="444">
        <v>0.63647954931831063</v>
      </c>
      <c r="GG112" s="444">
        <v>2.0095670954145675</v>
      </c>
      <c r="GH112" s="444">
        <v>0.44621889313878244</v>
      </c>
      <c r="GI112" s="444">
        <v>0.47352927757816693</v>
      </c>
      <c r="GJ112" s="444">
        <v>0.41658713762907751</v>
      </c>
      <c r="GK112" s="444">
        <v>5.1737997381011178</v>
      </c>
      <c r="GL112" s="444">
        <v>3.0239565747013573</v>
      </c>
      <c r="GM112" s="444">
        <v>8.490752645633469</v>
      </c>
      <c r="GN112" s="444">
        <v>6.9536517250134784</v>
      </c>
      <c r="GO112" s="444">
        <v>10.651544592933169</v>
      </c>
      <c r="GP112" s="444">
        <v>35.917429440745593</v>
      </c>
      <c r="GQ112" s="444">
        <v>39.407188391209111</v>
      </c>
      <c r="GR112" s="444">
        <v>30.524951393389703</v>
      </c>
      <c r="GS112" s="444">
        <v>35.230952315057543</v>
      </c>
      <c r="GT112" s="444">
        <v>23.879313713996954</v>
      </c>
      <c r="GU112" s="444">
        <v>100</v>
      </c>
      <c r="GV112" s="444">
        <v>19.881817225746687</v>
      </c>
      <c r="GW112" s="444">
        <v>77.18140887838419</v>
      </c>
      <c r="GX112" s="444">
        <v>39.734162536374789</v>
      </c>
      <c r="GY112" s="444">
        <v>37.4472463420094</v>
      </c>
      <c r="GZ112" s="444">
        <v>100</v>
      </c>
      <c r="HA112" s="444">
        <v>60.452349582784372</v>
      </c>
      <c r="HB112" s="444">
        <v>39.547650417215635</v>
      </c>
      <c r="HC112" s="444">
        <v>23.19572536963841</v>
      </c>
      <c r="HD112" s="444">
        <v>16.351925047577222</v>
      </c>
      <c r="HE112" s="444">
        <v>100</v>
      </c>
      <c r="HF112" s="444">
        <v>13.406007568334219</v>
      </c>
      <c r="HG112" s="444">
        <v>82.263848093521162</v>
      </c>
      <c r="HH112" s="444">
        <v>42.808757032562184</v>
      </c>
      <c r="HI112" s="445">
        <v>39.455091060958992</v>
      </c>
      <c r="HJ112" s="570">
        <f>Daten_Polit!AL112</f>
        <v>7.7</v>
      </c>
      <c r="HK112" s="571">
        <f>Daten_Polit!AM112</f>
        <v>24</v>
      </c>
      <c r="HL112" s="571">
        <f>Daten_Polit!AN112</f>
        <v>3.8</v>
      </c>
      <c r="HM112" s="571">
        <f>Daten_Polit!AO112</f>
        <v>4.3</v>
      </c>
      <c r="HN112" s="571">
        <f>Daten_Polit!AP112</f>
        <v>3.1</v>
      </c>
      <c r="HO112" s="444">
        <v>0.52734147996183467</v>
      </c>
      <c r="HP112" s="444">
        <v>1.5606134817900088</v>
      </c>
      <c r="HQ112" s="444">
        <v>0.38016558185783139</v>
      </c>
      <c r="HR112" s="444">
        <v>0.38826259376379696</v>
      </c>
      <c r="HS112" s="444">
        <v>0.37178468676043908</v>
      </c>
      <c r="HT112" s="444">
        <v>5.3184203123662162</v>
      </c>
      <c r="HU112" s="444">
        <v>3.1358747621723402</v>
      </c>
      <c r="HV112" s="444">
        <v>8.8812292626357578</v>
      </c>
      <c r="HW112" s="444">
        <v>6.9997024855976742</v>
      </c>
      <c r="HX112" s="444">
        <v>11.651335961454228</v>
      </c>
      <c r="HY112" s="444">
        <v>45.827021834706471</v>
      </c>
      <c r="HZ112" s="444">
        <v>50.061333913697062</v>
      </c>
      <c r="IA112" s="444">
        <v>38.846304390369632</v>
      </c>
      <c r="IB112" s="444">
        <v>43.751880316165042</v>
      </c>
      <c r="IC112" s="444">
        <v>31.600210075544783</v>
      </c>
      <c r="ID112" s="444">
        <v>100</v>
      </c>
      <c r="IE112" s="444">
        <v>20.217647114269901</v>
      </c>
      <c r="IF112" s="444">
        <v>77.044064922407742</v>
      </c>
      <c r="IG112" s="444">
        <v>38.971341805423215</v>
      </c>
      <c r="IH112" s="444">
        <v>38.072723116984527</v>
      </c>
      <c r="II112" s="444">
        <v>100</v>
      </c>
      <c r="IJ112" s="444">
        <v>62.451193058568336</v>
      </c>
      <c r="IK112" s="444">
        <v>37.548806941431664</v>
      </c>
      <c r="IL112" s="444">
        <v>22.386117136659433</v>
      </c>
      <c r="IM112" s="444">
        <v>15.162689804772228</v>
      </c>
      <c r="IN112" s="444">
        <v>100</v>
      </c>
      <c r="IO112" s="444">
        <v>13.749240290265538</v>
      </c>
      <c r="IP112" s="444">
        <v>82.271777686916323</v>
      </c>
      <c r="IQ112" s="444">
        <v>41.844582453919173</v>
      </c>
      <c r="IR112" s="445">
        <v>40.427195232997157</v>
      </c>
      <c r="IS112" s="443">
        <f>Daten_Polit!AQ112</f>
        <v>6.9</v>
      </c>
      <c r="IT112" s="227">
        <f>Daten_Polit!AR112</f>
        <v>21.9</v>
      </c>
      <c r="IU112" s="227">
        <f>Daten_Polit!AS112</f>
        <v>3.2</v>
      </c>
      <c r="IV112" s="227">
        <f>Daten_Polit!AT112</f>
        <v>3.8</v>
      </c>
      <c r="IW112" s="227">
        <f>Daten_Polit!AU112</f>
        <v>2.6</v>
      </c>
      <c r="IX112" s="444" t="s">
        <v>820</v>
      </c>
      <c r="IY112" s="444" t="s">
        <v>820</v>
      </c>
      <c r="IZ112" s="444" t="s">
        <v>820</v>
      </c>
      <c r="JA112" s="444" t="s">
        <v>820</v>
      </c>
      <c r="JB112" s="444" t="s">
        <v>820</v>
      </c>
      <c r="JC112" s="444" t="s">
        <v>820</v>
      </c>
      <c r="JD112" s="444" t="s">
        <v>820</v>
      </c>
      <c r="JE112" s="444" t="s">
        <v>820</v>
      </c>
      <c r="JF112" s="444" t="s">
        <v>820</v>
      </c>
      <c r="JG112" s="444" t="s">
        <v>820</v>
      </c>
      <c r="JH112" s="444" t="s">
        <v>820</v>
      </c>
      <c r="JI112" s="444" t="s">
        <v>820</v>
      </c>
      <c r="JJ112" s="444" t="s">
        <v>820</v>
      </c>
      <c r="JK112" s="444" t="s">
        <v>820</v>
      </c>
      <c r="JL112" s="444" t="s">
        <v>820</v>
      </c>
      <c r="JM112" s="444" t="s">
        <v>820</v>
      </c>
      <c r="JN112" s="444" t="s">
        <v>820</v>
      </c>
      <c r="JO112" s="444" t="s">
        <v>820</v>
      </c>
      <c r="JP112" s="444" t="s">
        <v>820</v>
      </c>
      <c r="JQ112" s="444" t="s">
        <v>820</v>
      </c>
      <c r="JR112" s="444" t="s">
        <v>820</v>
      </c>
      <c r="JS112" s="444" t="s">
        <v>820</v>
      </c>
      <c r="JT112" s="444" t="s">
        <v>820</v>
      </c>
      <c r="JU112" s="444" t="s">
        <v>820</v>
      </c>
      <c r="JV112" s="444" t="s">
        <v>820</v>
      </c>
      <c r="JW112" s="444" t="s">
        <v>820</v>
      </c>
      <c r="JX112" s="444" t="s">
        <v>820</v>
      </c>
      <c r="JY112" s="444" t="s">
        <v>820</v>
      </c>
      <c r="JZ112" s="444" t="s">
        <v>820</v>
      </c>
      <c r="KA112" s="445" t="s">
        <v>820</v>
      </c>
    </row>
    <row r="113" spans="4:287" ht="12.65" customHeight="1" x14ac:dyDescent="0.2">
      <c r="D113" s="276"/>
      <c r="E113" s="3" t="str">
        <f>Daten_Polit!E113</f>
        <v>05315</v>
      </c>
      <c r="F113" s="229" t="str">
        <f>Daten_Polit!F113</f>
        <v>Köln, Stadt</v>
      </c>
      <c r="G113" s="246"/>
      <c r="H113" s="531">
        <f>Daten_Polit!H113</f>
        <v>9.4</v>
      </c>
      <c r="I113" s="532">
        <f>Daten_Polit!I113</f>
        <v>25.7</v>
      </c>
      <c r="J113" s="532">
        <f>Daten_Polit!J113</f>
        <v>4.9000000000000004</v>
      </c>
      <c r="K113" s="532">
        <f>Daten_Polit!K113</f>
        <v>5.4</v>
      </c>
      <c r="L113" s="532">
        <f>Daten_Polit!L113</f>
        <v>3.9</v>
      </c>
      <c r="M113" s="308">
        <v>0.91347751987885373</v>
      </c>
      <c r="N113" s="308">
        <v>2.4227395831103689</v>
      </c>
      <c r="O113" s="308">
        <v>0.68326759202015575</v>
      </c>
      <c r="P113" s="308">
        <v>0.69358038492338914</v>
      </c>
      <c r="Q113" s="308">
        <v>0.66321764072445699</v>
      </c>
      <c r="R113" s="308">
        <v>6.79335622979956</v>
      </c>
      <c r="S113" s="308">
        <v>3.676539002416463</v>
      </c>
      <c r="T113" s="308">
        <v>11.679396772144663</v>
      </c>
      <c r="U113" s="308">
        <v>9.0497712246473068</v>
      </c>
      <c r="V113" s="308">
        <v>18.713529042104319</v>
      </c>
      <c r="W113" s="308">
        <v>44.952765015248929</v>
      </c>
      <c r="X113" s="308">
        <v>51.251185816439602</v>
      </c>
      <c r="Y113" s="308">
        <v>35.010487313207165</v>
      </c>
      <c r="Z113" s="308">
        <v>38.551282554896183</v>
      </c>
      <c r="AA113" s="308">
        <v>25.573221256674049</v>
      </c>
      <c r="AB113" s="308">
        <v>100</v>
      </c>
      <c r="AC113" s="308">
        <v>21.94065462300475</v>
      </c>
      <c r="AD113" s="308">
        <v>75.828240219404393</v>
      </c>
      <c r="AE113" s="308">
        <v>49.003786414222063</v>
      </c>
      <c r="AF113" s="308">
        <v>26.82445380518234</v>
      </c>
      <c r="AG113" s="308">
        <v>100</v>
      </c>
      <c r="AH113" s="308">
        <v>61.101233040856563</v>
      </c>
      <c r="AI113" s="308">
        <v>38.898766959143437</v>
      </c>
      <c r="AJ113" s="308">
        <v>28.421785010243127</v>
      </c>
      <c r="AK113" s="308">
        <v>10.476981948900313</v>
      </c>
      <c r="AL113" s="308">
        <v>100</v>
      </c>
      <c r="AM113" s="308">
        <v>14.554187460940881</v>
      </c>
      <c r="AN113" s="308">
        <v>82.086062007461351</v>
      </c>
      <c r="AO113" s="308">
        <v>54.205296284226478</v>
      </c>
      <c r="AP113" s="337">
        <v>27.880765723234891</v>
      </c>
      <c r="AQ113" s="531">
        <f>Daten_Polit!M113</f>
        <v>8.6999999999999993</v>
      </c>
      <c r="AR113" s="532">
        <f>Daten_Polit!N113</f>
        <v>24.1</v>
      </c>
      <c r="AS113" s="532">
        <f>Daten_Polit!O113</f>
        <v>4.5</v>
      </c>
      <c r="AT113" s="532">
        <f>Daten_Polit!P113</f>
        <v>5</v>
      </c>
      <c r="AU113" s="532">
        <f>Daten_Polit!Q113</f>
        <v>3.7</v>
      </c>
      <c r="AV113" s="308">
        <v>0.87562240396274604</v>
      </c>
      <c r="AW113" s="308">
        <v>2.2294028233199281</v>
      </c>
      <c r="AX113" s="308">
        <v>0.66973374219268722</v>
      </c>
      <c r="AY113" s="308">
        <v>0.67812360581568487</v>
      </c>
      <c r="AZ113" s="308">
        <v>0.65421542824408929</v>
      </c>
      <c r="BA113" s="308">
        <v>7.0183498499802921</v>
      </c>
      <c r="BB113" s="308">
        <v>3.7620702102698358</v>
      </c>
      <c r="BC113" s="308">
        <v>12.148761765829601</v>
      </c>
      <c r="BD113" s="308">
        <v>9.4767705468065397</v>
      </c>
      <c r="BE113" s="308">
        <v>18.957681820282417</v>
      </c>
      <c r="BF113" s="308">
        <v>46.373933250329003</v>
      </c>
      <c r="BG113" s="308">
        <v>53.614713497531838</v>
      </c>
      <c r="BH113" s="308">
        <v>36.279106349324323</v>
      </c>
      <c r="BI113" s="308">
        <v>40.503707133414018</v>
      </c>
      <c r="BJ113" s="308">
        <v>25.564002719575374</v>
      </c>
      <c r="BK113" s="308">
        <v>100</v>
      </c>
      <c r="BL113" s="308">
        <v>21.571704219702127</v>
      </c>
      <c r="BM113" s="308">
        <v>76.146075040402707</v>
      </c>
      <c r="BN113" s="308">
        <v>48.282965794101003</v>
      </c>
      <c r="BO113" s="308">
        <v>27.863109246301711</v>
      </c>
      <c r="BP113" s="308">
        <v>100</v>
      </c>
      <c r="BQ113" s="308">
        <v>61.149719708580911</v>
      </c>
      <c r="BR113" s="308">
        <v>38.850280291419089</v>
      </c>
      <c r="BS113" s="308">
        <v>27.71000860820088</v>
      </c>
      <c r="BT113" s="308">
        <v>11.140271683218208</v>
      </c>
      <c r="BU113" s="308">
        <v>100</v>
      </c>
      <c r="BV113" s="308">
        <v>14.653272729187739</v>
      </c>
      <c r="BW113" s="308">
        <v>81.964203600112313</v>
      </c>
      <c r="BX113" s="308">
        <v>53.201304875889008</v>
      </c>
      <c r="BY113" s="312">
        <v>28.762898724223312</v>
      </c>
      <c r="BZ113" s="531">
        <f>Daten_Polit!R113</f>
        <v>8.4</v>
      </c>
      <c r="CA113" s="532">
        <f>Daten_Polit!S113</f>
        <v>23.2</v>
      </c>
      <c r="CB113" s="532">
        <f>Daten_Polit!T113</f>
        <v>4.5</v>
      </c>
      <c r="CC113" s="532">
        <f>Daten_Polit!U113</f>
        <v>4.9000000000000004</v>
      </c>
      <c r="CD113" s="532">
        <f>Daten_Polit!V113</f>
        <v>3.6</v>
      </c>
      <c r="CE113" s="309">
        <v>0.85801082893620706</v>
      </c>
      <c r="CF113" s="309">
        <v>2.1148900805208903</v>
      </c>
      <c r="CG113" s="309">
        <v>0.66714266503248232</v>
      </c>
      <c r="CH113" s="309">
        <v>0.67700973133751108</v>
      </c>
      <c r="CI113" s="309">
        <v>0.64993366066607494</v>
      </c>
      <c r="CJ113" s="309">
        <v>7.2249192336264585</v>
      </c>
      <c r="CK113" s="309">
        <v>3.9603230434154812</v>
      </c>
      <c r="CL113" s="309">
        <v>12.506346098056282</v>
      </c>
      <c r="CM113" s="309">
        <v>9.852163177052347</v>
      </c>
      <c r="CN113" s="309">
        <v>18.960287460917449</v>
      </c>
      <c r="CO113" s="309">
        <v>44.157109804416436</v>
      </c>
      <c r="CP113" s="309">
        <v>53.10797439593469</v>
      </c>
      <c r="CQ113" s="309">
        <v>34.692592693245103</v>
      </c>
      <c r="CR113" s="309">
        <v>38.847292467246916</v>
      </c>
      <c r="CS113" s="309">
        <v>24.600450415469911</v>
      </c>
      <c r="CT113" s="309">
        <v>100</v>
      </c>
      <c r="CU113" s="309">
        <v>21.283705176071496</v>
      </c>
      <c r="CV113" s="309">
        <v>76.425300881790818</v>
      </c>
      <c r="CW113" s="309">
        <v>47.65449179973092</v>
      </c>
      <c r="CX113" s="309">
        <v>28.770809082059884</v>
      </c>
      <c r="CY113" s="309">
        <v>100</v>
      </c>
      <c r="CZ113" s="309">
        <v>59.874271695798832</v>
      </c>
      <c r="DA113" s="309">
        <v>40.125728304201161</v>
      </c>
      <c r="DB113" s="309">
        <v>28.556095851404038</v>
      </c>
      <c r="DC113" s="309">
        <v>11.569632452797126</v>
      </c>
      <c r="DD113" s="309">
        <v>100</v>
      </c>
      <c r="DE113" s="309">
        <v>14.73447921002697</v>
      </c>
      <c r="DF113" s="309">
        <v>81.900441741397344</v>
      </c>
      <c r="DG113" s="309">
        <v>52.05426875419068</v>
      </c>
      <c r="DH113" s="313">
        <v>29.846172987206671</v>
      </c>
      <c r="DI113" s="565">
        <f>Daten_Polit!W113</f>
        <v>7.9</v>
      </c>
      <c r="DJ113" s="532">
        <f>Daten_Polit!X113</f>
        <v>22.6</v>
      </c>
      <c r="DK113" s="532">
        <f>Daten_Polit!Y113</f>
        <v>4</v>
      </c>
      <c r="DL113" s="532">
        <f>Daten_Polit!Z113</f>
        <v>4.4000000000000004</v>
      </c>
      <c r="DM113" s="532">
        <f>Daten_Polit!AA113</f>
        <v>3.2</v>
      </c>
      <c r="DN113" s="309">
        <v>0.81677950429041635</v>
      </c>
      <c r="DO113" s="309">
        <v>2.1308743505641807</v>
      </c>
      <c r="DP113" s="309">
        <v>0.61333084158056261</v>
      </c>
      <c r="DQ113" s="309">
        <v>0.60962945122672019</v>
      </c>
      <c r="DR113" s="309">
        <v>0.61943672796960825</v>
      </c>
      <c r="DS113" s="309">
        <v>7.4382222735357955</v>
      </c>
      <c r="DT113" s="309">
        <v>4.0783187819170168</v>
      </c>
      <c r="DU113" s="309">
        <v>12.757245835512087</v>
      </c>
      <c r="DV113" s="309">
        <v>9.7674915245188334</v>
      </c>
      <c r="DW113" s="309">
        <v>19.719338596382293</v>
      </c>
      <c r="DX113" s="309">
        <v>43.605729399885092</v>
      </c>
      <c r="DY113" s="309">
        <v>49.985965306236956</v>
      </c>
      <c r="DZ113" s="309">
        <v>33.495596822952919</v>
      </c>
      <c r="EA113" s="309">
        <v>38.031897026616953</v>
      </c>
      <c r="EB113" s="309">
        <v>22.973478355719905</v>
      </c>
      <c r="EC113" s="309">
        <v>100</v>
      </c>
      <c r="ED113" s="309">
        <v>21.078409939524139</v>
      </c>
      <c r="EE113" s="309">
        <v>76.594758362390905</v>
      </c>
      <c r="EF113" s="309">
        <v>46.92291078954517</v>
      </c>
      <c r="EG113" s="309">
        <v>29.671847572845738</v>
      </c>
      <c r="EH113" s="309">
        <v>100</v>
      </c>
      <c r="EI113" s="309">
        <v>61.644646026424766</v>
      </c>
      <c r="EJ113" s="309">
        <v>38.355353973575227</v>
      </c>
      <c r="EK113" s="309">
        <v>26.915576590196981</v>
      </c>
      <c r="EL113" s="309">
        <v>11.439777383378251</v>
      </c>
      <c r="EM113" s="309">
        <v>100</v>
      </c>
      <c r="EN113" s="309">
        <v>14.766839098405104</v>
      </c>
      <c r="EO113" s="309">
        <v>81.867188719787308</v>
      </c>
      <c r="EP113" s="309">
        <v>50.969475667755347</v>
      </c>
      <c r="EQ113" s="367">
        <v>30.897713052031961</v>
      </c>
      <c r="ER113" s="531">
        <f>Daten_Polit!AB113</f>
        <v>7.8</v>
      </c>
      <c r="ES113" s="532">
        <f>Daten_Polit!AC113</f>
        <v>22.8</v>
      </c>
      <c r="ET113" s="532">
        <f>Daten_Polit!AD113</f>
        <v>3.9</v>
      </c>
      <c r="EU113" s="532">
        <f>Daten_Polit!AE113</f>
        <v>4.3</v>
      </c>
      <c r="EV113" s="532">
        <f>Daten_Polit!AF113</f>
        <v>3.2</v>
      </c>
      <c r="EW113" s="309">
        <v>0.82297615048706751</v>
      </c>
      <c r="EX113" s="309">
        <v>2.2067644473088324</v>
      </c>
      <c r="EY113" s="309">
        <v>0.60738312525833427</v>
      </c>
      <c r="EZ113" s="309">
        <v>0.6040975884130354</v>
      </c>
      <c r="FA113" s="309">
        <v>0.61249766215768375</v>
      </c>
      <c r="FB113" s="309">
        <v>7.0322928131513054</v>
      </c>
      <c r="FC113" s="309">
        <v>3.8711218852707354</v>
      </c>
      <c r="FD113" s="309">
        <v>12.149466561598993</v>
      </c>
      <c r="FE113" s="309">
        <v>9.4667482015376851</v>
      </c>
      <c r="FF113" s="309">
        <v>18.030910131654156</v>
      </c>
      <c r="FG113" s="309">
        <v>42.3376660697703</v>
      </c>
      <c r="FH113" s="309">
        <v>48.538308940350397</v>
      </c>
      <c r="FI113" s="309">
        <v>32.290995006376903</v>
      </c>
      <c r="FJ113" s="309">
        <v>37.366750920379864</v>
      </c>
      <c r="FK113" s="309">
        <v>21.241346311995695</v>
      </c>
      <c r="FL113" s="309">
        <v>100</v>
      </c>
      <c r="FM113" s="309">
        <v>21.08890555131725</v>
      </c>
      <c r="FN113" s="309">
        <v>76.502205248802824</v>
      </c>
      <c r="FO113" s="309">
        <v>45.952389338166846</v>
      </c>
      <c r="FP113" s="309">
        <v>30.549815910635992</v>
      </c>
      <c r="FQ113" s="309">
        <v>100</v>
      </c>
      <c r="FR113" s="309">
        <v>62.405423786449035</v>
      </c>
      <c r="FS113" s="309">
        <v>37.594576213550958</v>
      </c>
      <c r="FT113" s="309">
        <v>25.724730085862447</v>
      </c>
      <c r="FU113" s="309">
        <v>11.869846127688513</v>
      </c>
      <c r="FV113" s="309">
        <v>100</v>
      </c>
      <c r="FW113" s="309">
        <v>14.788845795207664</v>
      </c>
      <c r="FX113" s="309">
        <v>81.764069276681511</v>
      </c>
      <c r="FY113" s="309">
        <v>49.783533105644658</v>
      </c>
      <c r="FZ113" s="313">
        <v>31.980536171036849</v>
      </c>
      <c r="GA113" s="570">
        <f>Daten_Polit!AG113</f>
        <v>9.1999999999999993</v>
      </c>
      <c r="GB113" s="571">
        <f>Daten_Polit!AH113</f>
        <v>26.3</v>
      </c>
      <c r="GC113" s="571">
        <f>Daten_Polit!AI113</f>
        <v>4.7</v>
      </c>
      <c r="GD113" s="571">
        <f>Daten_Polit!AJ113</f>
        <v>5.2</v>
      </c>
      <c r="GE113" s="571">
        <f>Daten_Polit!AK113</f>
        <v>4</v>
      </c>
      <c r="GF113" s="444">
        <v>0.89072282525074187</v>
      </c>
      <c r="GG113" s="444">
        <v>2.4635404305785942</v>
      </c>
      <c r="GH113" s="444">
        <v>0.65412797193518535</v>
      </c>
      <c r="GI113" s="444">
        <v>0.64813997892810171</v>
      </c>
      <c r="GJ113" s="444">
        <v>0.66295115682464323</v>
      </c>
      <c r="GK113" s="444">
        <v>5.8264411990776361</v>
      </c>
      <c r="GL113" s="444">
        <v>3.1580761588061121</v>
      </c>
      <c r="GM113" s="444">
        <v>9.936427184314276</v>
      </c>
      <c r="GN113" s="444">
        <v>7.46120058565152</v>
      </c>
      <c r="GO113" s="444">
        <v>14.898388062505205</v>
      </c>
      <c r="GP113" s="444">
        <v>39.092682455467575</v>
      </c>
      <c r="GQ113" s="444">
        <v>45.425453638460908</v>
      </c>
      <c r="GR113" s="444">
        <v>29.381336802234426</v>
      </c>
      <c r="GS113" s="444">
        <v>34.228518985889494</v>
      </c>
      <c r="GT113" s="444">
        <v>19.671377685855912</v>
      </c>
      <c r="GU113" s="444">
        <v>100</v>
      </c>
      <c r="GV113" s="444">
        <v>20.965936590913191</v>
      </c>
      <c r="GW113" s="444">
        <v>76.47528677053019</v>
      </c>
      <c r="GX113" s="444">
        <v>45.10336689738044</v>
      </c>
      <c r="GY113" s="444">
        <v>31.371919873149757</v>
      </c>
      <c r="GZ113" s="444">
        <v>100</v>
      </c>
      <c r="HA113" s="444">
        <v>60.575762799517328</v>
      </c>
      <c r="HB113" s="444">
        <v>39.424237200482672</v>
      </c>
      <c r="HC113" s="444">
        <v>26.093776935011199</v>
      </c>
      <c r="HD113" s="444">
        <v>13.330460265471469</v>
      </c>
      <c r="HE113" s="444">
        <v>100</v>
      </c>
      <c r="HF113" s="444">
        <v>14.407744127767669</v>
      </c>
      <c r="HG113" s="444">
        <v>81.907860008463373</v>
      </c>
      <c r="HH113" s="444">
        <v>48.793431407184507</v>
      </c>
      <c r="HI113" s="445">
        <v>33.114428601278867</v>
      </c>
      <c r="HJ113" s="570">
        <f>Daten_Polit!AL113</f>
        <v>9.3000000000000007</v>
      </c>
      <c r="HK113" s="571">
        <f>Daten_Polit!AM113</f>
        <v>27.6</v>
      </c>
      <c r="HL113" s="571">
        <f>Daten_Polit!AN113</f>
        <v>4.5999999999999996</v>
      </c>
      <c r="HM113" s="571">
        <f>Daten_Polit!AO113</f>
        <v>5.3</v>
      </c>
      <c r="HN113" s="571">
        <f>Daten_Polit!AP113</f>
        <v>3.6</v>
      </c>
      <c r="HO113" s="444">
        <v>0.75655081799399526</v>
      </c>
      <c r="HP113" s="444">
        <v>1.9814585423834321</v>
      </c>
      <c r="HQ113" s="444">
        <v>0.56890761819942659</v>
      </c>
      <c r="HR113" s="444">
        <v>0.57036250106022102</v>
      </c>
      <c r="HS113" s="444">
        <v>0.56688534673381952</v>
      </c>
      <c r="HT113" s="444">
        <v>6.1851914171379283</v>
      </c>
      <c r="HU113" s="444">
        <v>3.315877611262489</v>
      </c>
      <c r="HV113" s="444">
        <v>10.839578081413864</v>
      </c>
      <c r="HW113" s="444">
        <v>7.9926403565038315</v>
      </c>
      <c r="HX113" s="444">
        <v>16.943529610461681</v>
      </c>
      <c r="HY113" s="444">
        <v>48.411264001132146</v>
      </c>
      <c r="HZ113" s="444">
        <v>54.986800622934481</v>
      </c>
      <c r="IA113" s="444">
        <v>37.639708542596182</v>
      </c>
      <c r="IB113" s="444">
        <v>42.698030372913784</v>
      </c>
      <c r="IC113" s="444">
        <v>26.731420993172193</v>
      </c>
      <c r="ID113" s="444">
        <v>100</v>
      </c>
      <c r="IE113" s="444">
        <v>21.193519471887445</v>
      </c>
      <c r="IF113" s="444">
        <v>76.430602284241147</v>
      </c>
      <c r="IG113" s="444">
        <v>44.278427845694125</v>
      </c>
      <c r="IH113" s="444">
        <v>32.152174438547029</v>
      </c>
      <c r="II113" s="444">
        <v>100</v>
      </c>
      <c r="IJ113" s="444">
        <v>62.560373838294012</v>
      </c>
      <c r="IK113" s="444">
        <v>37.439626161705988</v>
      </c>
      <c r="IL113" s="444">
        <v>25.717075552300749</v>
      </c>
      <c r="IM113" s="444">
        <v>11.722550609405243</v>
      </c>
      <c r="IN113" s="444">
        <v>100</v>
      </c>
      <c r="IO113" s="444">
        <v>14.641415656138857</v>
      </c>
      <c r="IP113" s="444">
        <v>81.988221255645115</v>
      </c>
      <c r="IQ113" s="444">
        <v>47.683371170002765</v>
      </c>
      <c r="IR113" s="445">
        <v>34.304850085642357</v>
      </c>
      <c r="IS113" s="443">
        <f>Daten_Polit!AQ113</f>
        <v>8.6</v>
      </c>
      <c r="IT113" s="227">
        <f>Daten_Polit!AR113</f>
        <v>25.6</v>
      </c>
      <c r="IU113" s="227">
        <f>Daten_Polit!AS113</f>
        <v>4.2</v>
      </c>
      <c r="IV113" s="227">
        <f>Daten_Polit!AT113</f>
        <v>4.9000000000000004</v>
      </c>
      <c r="IW113" s="227">
        <f>Daten_Polit!AU113</f>
        <v>3.2</v>
      </c>
      <c r="IX113" s="444" t="s">
        <v>820</v>
      </c>
      <c r="IY113" s="444" t="s">
        <v>820</v>
      </c>
      <c r="IZ113" s="444" t="s">
        <v>820</v>
      </c>
      <c r="JA113" s="444" t="s">
        <v>820</v>
      </c>
      <c r="JB113" s="444" t="s">
        <v>820</v>
      </c>
      <c r="JC113" s="444" t="s">
        <v>820</v>
      </c>
      <c r="JD113" s="444" t="s">
        <v>820</v>
      </c>
      <c r="JE113" s="444" t="s">
        <v>820</v>
      </c>
      <c r="JF113" s="444" t="s">
        <v>820</v>
      </c>
      <c r="JG113" s="444" t="s">
        <v>820</v>
      </c>
      <c r="JH113" s="444" t="s">
        <v>820</v>
      </c>
      <c r="JI113" s="444" t="s">
        <v>820</v>
      </c>
      <c r="JJ113" s="444" t="s">
        <v>820</v>
      </c>
      <c r="JK113" s="444" t="s">
        <v>820</v>
      </c>
      <c r="JL113" s="444" t="s">
        <v>820</v>
      </c>
      <c r="JM113" s="444" t="s">
        <v>820</v>
      </c>
      <c r="JN113" s="444" t="s">
        <v>820</v>
      </c>
      <c r="JO113" s="444" t="s">
        <v>820</v>
      </c>
      <c r="JP113" s="444" t="s">
        <v>820</v>
      </c>
      <c r="JQ113" s="444" t="s">
        <v>820</v>
      </c>
      <c r="JR113" s="444" t="s">
        <v>820</v>
      </c>
      <c r="JS113" s="444" t="s">
        <v>820</v>
      </c>
      <c r="JT113" s="444" t="s">
        <v>820</v>
      </c>
      <c r="JU113" s="444" t="s">
        <v>820</v>
      </c>
      <c r="JV113" s="444" t="s">
        <v>820</v>
      </c>
      <c r="JW113" s="444" t="s">
        <v>820</v>
      </c>
      <c r="JX113" s="444" t="s">
        <v>820</v>
      </c>
      <c r="JY113" s="444" t="s">
        <v>820</v>
      </c>
      <c r="JZ113" s="444" t="s">
        <v>820</v>
      </c>
      <c r="KA113" s="445" t="s">
        <v>820</v>
      </c>
    </row>
    <row r="114" spans="4:287" ht="12.65" customHeight="1" x14ac:dyDescent="0.2">
      <c r="D114" s="276"/>
      <c r="E114" s="3" t="str">
        <f>Daten_Polit!E114</f>
        <v>05316</v>
      </c>
      <c r="F114" s="229" t="str">
        <f>Daten_Polit!F114</f>
        <v>Leverkusen, Stadt</v>
      </c>
      <c r="G114" s="246"/>
      <c r="H114" s="531">
        <f>Daten_Polit!H114</f>
        <v>8.6999999999999993</v>
      </c>
      <c r="I114" s="532">
        <f>Daten_Polit!I114</f>
        <v>25.7</v>
      </c>
      <c r="J114" s="532">
        <f>Daten_Polit!J114</f>
        <v>4.9000000000000004</v>
      </c>
      <c r="K114" s="532">
        <f>Daten_Polit!K114</f>
        <v>5.4</v>
      </c>
      <c r="L114" s="532">
        <f>Daten_Polit!L114</f>
        <v>3.2</v>
      </c>
      <c r="M114" s="308">
        <v>0.69303960226298644</v>
      </c>
      <c r="N114" s="308">
        <v>2.0553500857384774</v>
      </c>
      <c r="O114" s="308">
        <v>0.52312883765416096</v>
      </c>
      <c r="P114" s="308">
        <v>0.53626187329336794</v>
      </c>
      <c r="Q114" s="308">
        <v>0.45339210457922519</v>
      </c>
      <c r="R114" s="308">
        <v>4.927670854242872</v>
      </c>
      <c r="S114" s="308">
        <v>3.2517324804198959</v>
      </c>
      <c r="T114" s="308">
        <v>7.0590363937138134</v>
      </c>
      <c r="U114" s="308">
        <v>6.903248587570622</v>
      </c>
      <c r="V114" s="308">
        <v>8.1845238095238102</v>
      </c>
      <c r="W114" s="308">
        <v>39.624414208418379</v>
      </c>
      <c r="X114" s="308">
        <v>42.607322973472819</v>
      </c>
      <c r="Y114" s="308">
        <v>35.890354386599242</v>
      </c>
      <c r="Z114" s="308">
        <v>36.967967761860606</v>
      </c>
      <c r="AA114" s="308">
        <v>28.171091445436158</v>
      </c>
      <c r="AB114" s="308">
        <v>100</v>
      </c>
      <c r="AC114" s="308">
        <v>19.24193623236987</v>
      </c>
      <c r="AD114" s="308">
        <v>77.945757653108757</v>
      </c>
      <c r="AE114" s="308">
        <v>62.947274217902105</v>
      </c>
      <c r="AF114" s="308">
        <v>14.998483435206664</v>
      </c>
      <c r="AG114" s="308">
        <v>100</v>
      </c>
      <c r="AH114" s="308">
        <v>56.103860793909718</v>
      </c>
      <c r="AI114" s="308">
        <v>43.896139206090268</v>
      </c>
      <c r="AJ114" s="308">
        <v>38.675910821098427</v>
      </c>
      <c r="AK114" s="308">
        <v>5.2202283849918425</v>
      </c>
      <c r="AL114" s="308">
        <v>100</v>
      </c>
      <c r="AM114" s="308">
        <v>12.493368134955467</v>
      </c>
      <c r="AN114" s="308">
        <v>83.393825418961896</v>
      </c>
      <c r="AO114" s="308">
        <v>70.177738318550823</v>
      </c>
      <c r="AP114" s="337">
        <v>13.216087100411084</v>
      </c>
      <c r="AQ114" s="531">
        <f>Daten_Polit!M114</f>
        <v>8.6999999999999993</v>
      </c>
      <c r="AR114" s="532">
        <f>Daten_Polit!N114</f>
        <v>25.4</v>
      </c>
      <c r="AS114" s="532">
        <f>Daten_Polit!O114</f>
        <v>4.9000000000000004</v>
      </c>
      <c r="AT114" s="532">
        <f>Daten_Polit!P114</f>
        <v>5.2</v>
      </c>
      <c r="AU114" s="532">
        <f>Daten_Polit!Q114</f>
        <v>3.6</v>
      </c>
      <c r="AV114" s="308">
        <v>0.68722139673105498</v>
      </c>
      <c r="AW114" s="308">
        <v>2.0977834419189456</v>
      </c>
      <c r="AX114" s="308">
        <v>0.51064674401192156</v>
      </c>
      <c r="AY114" s="308">
        <v>0.52265311593290142</v>
      </c>
      <c r="AZ114" s="308">
        <v>0.44938562878332705</v>
      </c>
      <c r="BA114" s="308">
        <v>4.9930009934073869</v>
      </c>
      <c r="BB114" s="308">
        <v>3.4237593738474494</v>
      </c>
      <c r="BC114" s="308">
        <v>7.0026552819283898</v>
      </c>
      <c r="BD114" s="308">
        <v>6.8425665669296105</v>
      </c>
      <c r="BE114" s="308">
        <v>7.9969964332639014</v>
      </c>
      <c r="BF114" s="308">
        <v>40.287818466849139</v>
      </c>
      <c r="BG114" s="308">
        <v>43.450354755362703</v>
      </c>
      <c r="BH114" s="308">
        <v>36.978447264862915</v>
      </c>
      <c r="BI114" s="308">
        <v>38.758374003456169</v>
      </c>
      <c r="BJ114" s="308">
        <v>26.068376068383497</v>
      </c>
      <c r="BK114" s="308">
        <v>100</v>
      </c>
      <c r="BL114" s="308">
        <v>19.272082998819446</v>
      </c>
      <c r="BM114" s="308">
        <v>77.767713781151713</v>
      </c>
      <c r="BN114" s="308">
        <v>62.17957652612067</v>
      </c>
      <c r="BO114" s="308">
        <v>15.58813725503105</v>
      </c>
      <c r="BP114" s="308">
        <v>100</v>
      </c>
      <c r="BQ114" s="308">
        <v>57.22093182128706</v>
      </c>
      <c r="BR114" s="308">
        <v>42.77906817871294</v>
      </c>
      <c r="BS114" s="308">
        <v>36.794644077059708</v>
      </c>
      <c r="BT114" s="308">
        <v>5.9844241016532314</v>
      </c>
      <c r="BU114" s="308">
        <v>100</v>
      </c>
      <c r="BV114" s="308">
        <v>12.510131015547573</v>
      </c>
      <c r="BW114" s="308">
        <v>83.185870605416895</v>
      </c>
      <c r="BX114" s="308">
        <v>69.554169288566953</v>
      </c>
      <c r="BY114" s="312">
        <v>13.631701316849949</v>
      </c>
      <c r="BZ114" s="531">
        <f>Daten_Polit!R114</f>
        <v>8.1</v>
      </c>
      <c r="CA114" s="532">
        <f>Daten_Polit!S114</f>
        <v>23.6</v>
      </c>
      <c r="CB114" s="532">
        <f>Daten_Polit!T114</f>
        <v>4.5999999999999996</v>
      </c>
      <c r="CC114" s="532">
        <f>Daten_Polit!U114</f>
        <v>5</v>
      </c>
      <c r="CD114" s="532">
        <f>Daten_Polit!V114</f>
        <v>3.2</v>
      </c>
      <c r="CE114" s="309">
        <v>0.65115092880530467</v>
      </c>
      <c r="CF114" s="309">
        <v>2.0810701285280691</v>
      </c>
      <c r="CG114" s="309">
        <v>0.4650364449257185</v>
      </c>
      <c r="CH114" s="309">
        <v>0.4816729645158056</v>
      </c>
      <c r="CI114" s="309">
        <v>0.38526481013030095</v>
      </c>
      <c r="CJ114" s="309">
        <v>5.3573326719342385</v>
      </c>
      <c r="CK114" s="309">
        <v>3.9057149800075108</v>
      </c>
      <c r="CL114" s="309">
        <v>7.3125587049008232</v>
      </c>
      <c r="CM114" s="309">
        <v>7.1259211791093531</v>
      </c>
      <c r="CN114" s="309">
        <v>8.4803528468317175</v>
      </c>
      <c r="CO114" s="309">
        <v>39.364262396644506</v>
      </c>
      <c r="CP114" s="309">
        <v>42.870136208350857</v>
      </c>
      <c r="CQ114" s="309">
        <v>37.066465930632312</v>
      </c>
      <c r="CR114" s="309">
        <v>38.081864549033504</v>
      </c>
      <c r="CS114" s="309">
        <v>30.633946830257671</v>
      </c>
      <c r="CT114" s="309">
        <v>100</v>
      </c>
      <c r="CU114" s="309">
        <v>19.051467066380514</v>
      </c>
      <c r="CV114" s="309">
        <v>77.971147181780523</v>
      </c>
      <c r="CW114" s="309">
        <v>61.859107815034911</v>
      </c>
      <c r="CX114" s="309">
        <v>16.112039366745627</v>
      </c>
      <c r="CY114" s="309">
        <v>100</v>
      </c>
      <c r="CZ114" s="309">
        <v>56.16378045201057</v>
      </c>
      <c r="DA114" s="309">
        <v>43.836219547989423</v>
      </c>
      <c r="DB114" s="309">
        <v>37.833871441150571</v>
      </c>
      <c r="DC114" s="309">
        <v>6.00234810683886</v>
      </c>
      <c r="DD114" s="309">
        <v>100</v>
      </c>
      <c r="DE114" s="309">
        <v>12.748728049703212</v>
      </c>
      <c r="DF114" s="309">
        <v>82.970047144860516</v>
      </c>
      <c r="DG114" s="309">
        <v>68.652453124790142</v>
      </c>
      <c r="DH114" s="313">
        <v>14.317594020070375</v>
      </c>
      <c r="DI114" s="565">
        <f>Daten_Polit!W114</f>
        <v>7.2</v>
      </c>
      <c r="DJ114" s="532">
        <f>Daten_Polit!X114</f>
        <v>22</v>
      </c>
      <c r="DK114" s="532">
        <f>Daten_Polit!Y114</f>
        <v>3.9</v>
      </c>
      <c r="DL114" s="532">
        <f>Daten_Polit!Z114</f>
        <v>4.2</v>
      </c>
      <c r="DM114" s="532">
        <f>Daten_Polit!AA114</f>
        <v>2.6</v>
      </c>
      <c r="DN114" s="309">
        <v>0.65443474512339694</v>
      </c>
      <c r="DO114" s="309">
        <v>2.1328627391142101</v>
      </c>
      <c r="DP114" s="309">
        <v>0.45143050693108877</v>
      </c>
      <c r="DQ114" s="309">
        <v>0.46363103530945671</v>
      </c>
      <c r="DR114" s="309">
        <v>0.39558285552582539</v>
      </c>
      <c r="DS114" s="309">
        <v>5.5381248681713009</v>
      </c>
      <c r="DT114" s="309">
        <v>4.0773118426444475</v>
      </c>
      <c r="DU114" s="309">
        <v>7.5406032482599556</v>
      </c>
      <c r="DV114" s="309">
        <v>7.3336236301618394</v>
      </c>
      <c r="DW114" s="309">
        <v>8.856088560886425</v>
      </c>
      <c r="DX114" s="309">
        <v>37.035371306119927</v>
      </c>
      <c r="DY114" s="309">
        <v>38.475590263507328</v>
      </c>
      <c r="DZ114" s="309">
        <v>35.081977530919033</v>
      </c>
      <c r="EA114" s="309">
        <v>35.968941382327209</v>
      </c>
      <c r="EB114" s="309">
        <v>29.482163406216756</v>
      </c>
      <c r="EC114" s="309">
        <v>100</v>
      </c>
      <c r="ED114" s="309">
        <v>18.949115888656031</v>
      </c>
      <c r="EE114" s="309">
        <v>78.182118811931673</v>
      </c>
      <c r="EF114" s="309">
        <v>61.612675030878648</v>
      </c>
      <c r="EG114" s="309">
        <v>16.569443781053018</v>
      </c>
      <c r="EH114" s="309">
        <v>100</v>
      </c>
      <c r="EI114" s="309">
        <v>57.983858205412254</v>
      </c>
      <c r="EJ114" s="309">
        <v>42.016141794587753</v>
      </c>
      <c r="EK114" s="309">
        <v>36.097483779078971</v>
      </c>
      <c r="EL114" s="309">
        <v>5.9186580155087816</v>
      </c>
      <c r="EM114" s="309">
        <v>100</v>
      </c>
      <c r="EN114" s="309">
        <v>13.160926672507895</v>
      </c>
      <c r="EO114" s="309">
        <v>82.787990236641804</v>
      </c>
      <c r="EP114" s="309">
        <v>67.944724369989515</v>
      </c>
      <c r="EQ114" s="367">
        <v>14.843265866652274</v>
      </c>
      <c r="ER114" s="531">
        <f>Daten_Polit!AB114</f>
        <v>7.2</v>
      </c>
      <c r="ES114" s="532">
        <f>Daten_Polit!AC114</f>
        <v>21.6</v>
      </c>
      <c r="ET114" s="532">
        <f>Daten_Polit!AD114</f>
        <v>4</v>
      </c>
      <c r="EU114" s="532">
        <f>Daten_Polit!AE114</f>
        <v>4.3</v>
      </c>
      <c r="EV114" s="532">
        <f>Daten_Polit!AF114</f>
        <v>2.8</v>
      </c>
      <c r="EW114" s="309">
        <v>0.65590152752882958</v>
      </c>
      <c r="EX114" s="309">
        <v>2.1910652994247446</v>
      </c>
      <c r="EY114" s="309">
        <v>0.43944915761926756</v>
      </c>
      <c r="EZ114" s="309">
        <v>0.44904013612025961</v>
      </c>
      <c r="FA114" s="309">
        <v>0.39761031227879245</v>
      </c>
      <c r="FB114" s="309">
        <v>5.473130223209564</v>
      </c>
      <c r="FC114" s="309">
        <v>4.1917973462002811</v>
      </c>
      <c r="FD114" s="309">
        <v>7.1720744271875416</v>
      </c>
      <c r="FE114" s="309">
        <v>7.0161494273638079</v>
      </c>
      <c r="FF114" s="309">
        <v>8.064516129032258</v>
      </c>
      <c r="FG114" s="309">
        <v>34.852709899957098</v>
      </c>
      <c r="FH114" s="309">
        <v>36.490095445995799</v>
      </c>
      <c r="FI114" s="309">
        <v>32.691305014568719</v>
      </c>
      <c r="FJ114" s="309">
        <v>33.982403000142789</v>
      </c>
      <c r="FK114" s="309">
        <v>25.343730761348272</v>
      </c>
      <c r="FL114" s="309">
        <v>100</v>
      </c>
      <c r="FM114" s="309">
        <v>18.92390325873269</v>
      </c>
      <c r="FN114" s="309">
        <v>78.158677324027138</v>
      </c>
      <c r="FO114" s="309">
        <v>61.196586396532169</v>
      </c>
      <c r="FP114" s="309">
        <v>16.962090927494966</v>
      </c>
      <c r="FQ114" s="309">
        <v>100</v>
      </c>
      <c r="FR114" s="309">
        <v>56.665066410625698</v>
      </c>
      <c r="FS114" s="309">
        <v>43.334933589374302</v>
      </c>
      <c r="FT114" s="309">
        <v>36.613858217314771</v>
      </c>
      <c r="FU114" s="309">
        <v>6.7210753720595289</v>
      </c>
      <c r="FV114" s="309">
        <v>100</v>
      </c>
      <c r="FW114" s="309">
        <v>13.377648714088746</v>
      </c>
      <c r="FX114" s="309">
        <v>82.555285949553522</v>
      </c>
      <c r="FY114" s="309">
        <v>67.159822509388619</v>
      </c>
      <c r="FZ114" s="313">
        <v>15.39546344016491</v>
      </c>
      <c r="GA114" s="570">
        <f>Daten_Polit!AG114</f>
        <v>8.1999999999999993</v>
      </c>
      <c r="GB114" s="571">
        <f>Daten_Polit!AH114</f>
        <v>24.4</v>
      </c>
      <c r="GC114" s="571">
        <f>Daten_Polit!AI114</f>
        <v>4.5</v>
      </c>
      <c r="GD114" s="571">
        <f>Daten_Polit!AJ114</f>
        <v>4.8</v>
      </c>
      <c r="GE114" s="571">
        <f>Daten_Polit!AK114</f>
        <v>3.4</v>
      </c>
      <c r="GF114" s="444">
        <v>0.67659431532814018</v>
      </c>
      <c r="GG114" s="444">
        <v>2.352508053207524</v>
      </c>
      <c r="GH114" s="444">
        <v>0.44776693430874293</v>
      </c>
      <c r="GI114" s="444">
        <v>0.44709057304882671</v>
      </c>
      <c r="GJ114" s="444">
        <v>0.4505896677317503</v>
      </c>
      <c r="GK114" s="444">
        <v>4.7369225883100015</v>
      </c>
      <c r="GL114" s="444">
        <v>3.7789128358456874</v>
      </c>
      <c r="GM114" s="444">
        <v>5.9869188807771385</v>
      </c>
      <c r="GN114" s="444">
        <v>5.6884773529315797</v>
      </c>
      <c r="GO114" s="444">
        <v>7.53355704697936</v>
      </c>
      <c r="GP114" s="444">
        <v>35.251178764771268</v>
      </c>
      <c r="GQ114" s="444">
        <v>36.510254880582281</v>
      </c>
      <c r="GR114" s="444">
        <v>33.613197424893428</v>
      </c>
      <c r="GS114" s="444">
        <v>35.145612405089359</v>
      </c>
      <c r="GT114" s="444">
        <v>25.729355529911039</v>
      </c>
      <c r="GU114" s="444">
        <v>100</v>
      </c>
      <c r="GV114" s="444">
        <v>19.035779854855399</v>
      </c>
      <c r="GW114" s="444">
        <v>77.799427351144587</v>
      </c>
      <c r="GX114" s="444">
        <v>60.471373823038412</v>
      </c>
      <c r="GY114" s="444">
        <v>17.328053528106178</v>
      </c>
      <c r="GZ114" s="444">
        <v>100</v>
      </c>
      <c r="HA114" s="444">
        <v>57.036358880460369</v>
      </c>
      <c r="HB114" s="444">
        <v>42.963641119539631</v>
      </c>
      <c r="HC114" s="444">
        <v>35.809573633272301</v>
      </c>
      <c r="HD114" s="444">
        <v>7.154067486267329</v>
      </c>
      <c r="HE114" s="444">
        <v>100</v>
      </c>
      <c r="HF114" s="444">
        <v>13.057007511040119</v>
      </c>
      <c r="HG114" s="444">
        <v>82.50434183875754</v>
      </c>
      <c r="HH114" s="444">
        <v>66.556576587664338</v>
      </c>
      <c r="HI114" s="445">
        <v>15.947765251093207</v>
      </c>
      <c r="HJ114" s="570">
        <f>Daten_Polit!AL114</f>
        <v>8</v>
      </c>
      <c r="HK114" s="571">
        <f>Daten_Polit!AM114</f>
        <v>24.5</v>
      </c>
      <c r="HL114" s="571">
        <f>Daten_Polit!AN114</f>
        <v>4.3</v>
      </c>
      <c r="HM114" s="571">
        <f>Daten_Polit!AO114</f>
        <v>4.7</v>
      </c>
      <c r="HN114" s="571">
        <f>Daten_Polit!AP114</f>
        <v>3</v>
      </c>
      <c r="HO114" s="444">
        <v>0.60980735183638313</v>
      </c>
      <c r="HP114" s="444">
        <v>2.147841369440552</v>
      </c>
      <c r="HQ114" s="444">
        <v>0.3871588967131529</v>
      </c>
      <c r="HR114" s="444">
        <v>0.40204998982789786</v>
      </c>
      <c r="HS114" s="444">
        <v>0.32736619611604045</v>
      </c>
      <c r="HT114" s="444">
        <v>5.3371217033517393</v>
      </c>
      <c r="HU114" s="444">
        <v>4.2724773444659752</v>
      </c>
      <c r="HV114" s="444">
        <v>6.8003585032490124</v>
      </c>
      <c r="HW114" s="444">
        <v>6.5445026178011343</v>
      </c>
      <c r="HX114" s="444">
        <v>8.197611292073832</v>
      </c>
      <c r="HY114" s="444">
        <v>41.421184953275933</v>
      </c>
      <c r="HZ114" s="444">
        <v>42.709651091612791</v>
      </c>
      <c r="IA114" s="444">
        <v>39.633438146229281</v>
      </c>
      <c r="IB114" s="444">
        <v>41.129599250059137</v>
      </c>
      <c r="IC114" s="444">
        <v>31.406480117825375</v>
      </c>
      <c r="ID114" s="444">
        <v>100</v>
      </c>
      <c r="IE114" s="444">
        <v>19.142475902742699</v>
      </c>
      <c r="IF114" s="444">
        <v>77.724738018972332</v>
      </c>
      <c r="IG114" s="444">
        <v>60.161943864649899</v>
      </c>
      <c r="IH114" s="444">
        <v>17.562794154322422</v>
      </c>
      <c r="II114" s="444">
        <v>100</v>
      </c>
      <c r="IJ114" s="444">
        <v>58.849235251274578</v>
      </c>
      <c r="IK114" s="444">
        <v>41.150764748725422</v>
      </c>
      <c r="IL114" s="444">
        <v>35.07647487254188</v>
      </c>
      <c r="IM114" s="444">
        <v>6.0742898761835393</v>
      </c>
      <c r="IN114" s="444">
        <v>100</v>
      </c>
      <c r="IO114" s="444">
        <v>13.590310253282855</v>
      </c>
      <c r="IP114" s="444">
        <v>82.11332573782812</v>
      </c>
      <c r="IQ114" s="444">
        <v>65.740869027326966</v>
      </c>
      <c r="IR114" s="445">
        <v>16.372456710501151</v>
      </c>
      <c r="IS114" s="443">
        <f>Daten_Polit!AQ114</f>
        <v>7.4</v>
      </c>
      <c r="IT114" s="227">
        <f>Daten_Polit!AR114</f>
        <v>22.9</v>
      </c>
      <c r="IU114" s="227">
        <f>Daten_Polit!AS114</f>
        <v>3.9</v>
      </c>
      <c r="IV114" s="227">
        <f>Daten_Polit!AT114</f>
        <v>4.0999999999999996</v>
      </c>
      <c r="IW114" s="227">
        <f>Daten_Polit!AU114</f>
        <v>3</v>
      </c>
      <c r="IX114" s="444" t="s">
        <v>820</v>
      </c>
      <c r="IY114" s="444" t="s">
        <v>820</v>
      </c>
      <c r="IZ114" s="444" t="s">
        <v>820</v>
      </c>
      <c r="JA114" s="444" t="s">
        <v>820</v>
      </c>
      <c r="JB114" s="444" t="s">
        <v>820</v>
      </c>
      <c r="JC114" s="444" t="s">
        <v>820</v>
      </c>
      <c r="JD114" s="444" t="s">
        <v>820</v>
      </c>
      <c r="JE114" s="444" t="s">
        <v>820</v>
      </c>
      <c r="JF114" s="444" t="s">
        <v>820</v>
      </c>
      <c r="JG114" s="444" t="s">
        <v>820</v>
      </c>
      <c r="JH114" s="444" t="s">
        <v>820</v>
      </c>
      <c r="JI114" s="444" t="s">
        <v>820</v>
      </c>
      <c r="JJ114" s="444" t="s">
        <v>820</v>
      </c>
      <c r="JK114" s="444" t="s">
        <v>820</v>
      </c>
      <c r="JL114" s="444" t="s">
        <v>820</v>
      </c>
      <c r="JM114" s="444" t="s">
        <v>820</v>
      </c>
      <c r="JN114" s="444" t="s">
        <v>820</v>
      </c>
      <c r="JO114" s="444" t="s">
        <v>820</v>
      </c>
      <c r="JP114" s="444" t="s">
        <v>820</v>
      </c>
      <c r="JQ114" s="444" t="s">
        <v>820</v>
      </c>
      <c r="JR114" s="444" t="s">
        <v>820</v>
      </c>
      <c r="JS114" s="444" t="s">
        <v>820</v>
      </c>
      <c r="JT114" s="444" t="s">
        <v>820</v>
      </c>
      <c r="JU114" s="444" t="s">
        <v>820</v>
      </c>
      <c r="JV114" s="444" t="s">
        <v>820</v>
      </c>
      <c r="JW114" s="444" t="s">
        <v>820</v>
      </c>
      <c r="JX114" s="444" t="s">
        <v>820</v>
      </c>
      <c r="JY114" s="444" t="s">
        <v>820</v>
      </c>
      <c r="JZ114" s="444" t="s">
        <v>820</v>
      </c>
      <c r="KA114" s="445" t="s">
        <v>820</v>
      </c>
    </row>
    <row r="115" spans="4:287" ht="12.65" customHeight="1" x14ac:dyDescent="0.2">
      <c r="D115" s="276"/>
      <c r="E115" s="3" t="str">
        <f>Daten_Polit!E115</f>
        <v>05334</v>
      </c>
      <c r="F115" s="229" t="str">
        <f>Daten_Polit!F115</f>
        <v>Städteregion Aachen</v>
      </c>
      <c r="G115" s="246"/>
      <c r="H115" s="531">
        <f>Daten_Polit!H115</f>
        <v>8.5</v>
      </c>
      <c r="I115" s="532">
        <f>Daten_Polit!I115</f>
        <v>23</v>
      </c>
      <c r="J115" s="532">
        <f>Daten_Polit!J115</f>
        <v>4.5</v>
      </c>
      <c r="K115" s="532">
        <f>Daten_Polit!K115</f>
        <v>5</v>
      </c>
      <c r="L115" s="532">
        <f>Daten_Polit!L115</f>
        <v>3.2</v>
      </c>
      <c r="M115" s="308">
        <v>0.73253843865415724</v>
      </c>
      <c r="N115" s="308">
        <v>2.1073440298728991</v>
      </c>
      <c r="O115" s="308">
        <v>0.54500044264710401</v>
      </c>
      <c r="P115" s="308">
        <v>0.58291519936696867</v>
      </c>
      <c r="Q115" s="308">
        <v>0.43581384383087313</v>
      </c>
      <c r="R115" s="308">
        <v>5.2751327209909764</v>
      </c>
      <c r="S115" s="308">
        <v>3.3931058001079961</v>
      </c>
      <c r="T115" s="308">
        <v>8.1756141165145326</v>
      </c>
      <c r="U115" s="308">
        <v>7.8593125499600323</v>
      </c>
      <c r="V115" s="308">
        <v>9.4933617512543833</v>
      </c>
      <c r="W115" s="308">
        <v>44.147229556803438</v>
      </c>
      <c r="X115" s="308">
        <v>49.200295975866467</v>
      </c>
      <c r="Y115" s="308">
        <v>36.252213344849828</v>
      </c>
      <c r="Z115" s="308">
        <v>38.1364927893638</v>
      </c>
      <c r="AA115" s="308">
        <v>28.445135495334135</v>
      </c>
      <c r="AB115" s="308">
        <v>100</v>
      </c>
      <c r="AC115" s="308">
        <v>22.105821623625875</v>
      </c>
      <c r="AD115" s="308">
        <v>75.06116857583649</v>
      </c>
      <c r="AE115" s="308">
        <v>53.883090249748058</v>
      </c>
      <c r="AF115" s="308">
        <v>21.178078326088436</v>
      </c>
      <c r="AG115" s="308">
        <v>100</v>
      </c>
      <c r="AH115" s="308">
        <v>60.737898947024725</v>
      </c>
      <c r="AI115" s="308">
        <v>39.262101052975268</v>
      </c>
      <c r="AJ115" s="308">
        <v>31.674965308954373</v>
      </c>
      <c r="AK115" s="308">
        <v>7.5871357440208955</v>
      </c>
      <c r="AL115" s="308">
        <v>100</v>
      </c>
      <c r="AM115" s="308">
        <v>13.580601747115962</v>
      </c>
      <c r="AN115" s="308">
        <v>81.89872954002567</v>
      </c>
      <c r="AO115" s="308">
        <v>60.789675888823126</v>
      </c>
      <c r="AP115" s="337">
        <v>21.109053651202547</v>
      </c>
      <c r="AQ115" s="531">
        <f>Daten_Polit!M115</f>
        <v>8.1</v>
      </c>
      <c r="AR115" s="532">
        <f>Daten_Polit!N115</f>
        <v>22.3</v>
      </c>
      <c r="AS115" s="532">
        <f>Daten_Polit!O115</f>
        <v>4.2</v>
      </c>
      <c r="AT115" s="532">
        <f>Daten_Polit!P115</f>
        <v>4.7</v>
      </c>
      <c r="AU115" s="532">
        <f>Daten_Polit!Q115</f>
        <v>3</v>
      </c>
      <c r="AV115" s="308">
        <v>0.72219751360738715</v>
      </c>
      <c r="AW115" s="308">
        <v>2.0980763837677441</v>
      </c>
      <c r="AX115" s="308">
        <v>0.5318798032188331</v>
      </c>
      <c r="AY115" s="308">
        <v>0.56899141325939329</v>
      </c>
      <c r="AZ115" s="308">
        <v>0.43043647555929621</v>
      </c>
      <c r="BA115" s="308">
        <v>5.2764364196234865</v>
      </c>
      <c r="BB115" s="308">
        <v>3.3665405067067651</v>
      </c>
      <c r="BC115" s="308">
        <v>8.334019901317296</v>
      </c>
      <c r="BD115" s="308">
        <v>7.7405476770390278</v>
      </c>
      <c r="BE115" s="308">
        <v>10.773260981428438</v>
      </c>
      <c r="BF115" s="308">
        <v>45.260562662005498</v>
      </c>
      <c r="BG115" s="308">
        <v>50.568640745217465</v>
      </c>
      <c r="BH115" s="308">
        <v>37.765491822160051</v>
      </c>
      <c r="BI115" s="308">
        <v>40.148771318539609</v>
      </c>
      <c r="BJ115" s="308">
        <v>27.992668139304001</v>
      </c>
      <c r="BK115" s="308">
        <v>100</v>
      </c>
      <c r="BL115" s="308">
        <v>21.882785203758033</v>
      </c>
      <c r="BM115" s="308">
        <v>75.176518350490099</v>
      </c>
      <c r="BN115" s="308">
        <v>53.231790369486887</v>
      </c>
      <c r="BO115" s="308">
        <v>21.944727981003208</v>
      </c>
      <c r="BP115" s="308">
        <v>100</v>
      </c>
      <c r="BQ115" s="308">
        <v>61.744559091303216</v>
      </c>
      <c r="BR115" s="308">
        <v>38.255440908696784</v>
      </c>
      <c r="BS115" s="308">
        <v>30.846267233157025</v>
      </c>
      <c r="BT115" s="308">
        <v>7.4091736755397557</v>
      </c>
      <c r="BU115" s="308">
        <v>100</v>
      </c>
      <c r="BV115" s="308">
        <v>13.724365086992163</v>
      </c>
      <c r="BW115" s="308">
        <v>81.644358042389214</v>
      </c>
      <c r="BX115" s="308">
        <v>59.776111208491614</v>
      </c>
      <c r="BY115" s="312">
        <v>21.868246833897601</v>
      </c>
      <c r="BZ115" s="531">
        <f>Daten_Polit!R115</f>
        <v>7.8</v>
      </c>
      <c r="CA115" s="532">
        <f>Daten_Polit!S115</f>
        <v>21.5</v>
      </c>
      <c r="CB115" s="532">
        <f>Daten_Polit!T115</f>
        <v>4.0999999999999996</v>
      </c>
      <c r="CC115" s="532">
        <f>Daten_Polit!U115</f>
        <v>4.5999999999999996</v>
      </c>
      <c r="CD115" s="532">
        <f>Daten_Polit!V115</f>
        <v>3</v>
      </c>
      <c r="CE115" s="309">
        <v>0.68788701680758702</v>
      </c>
      <c r="CF115" s="309">
        <v>1.9322803723920616</v>
      </c>
      <c r="CG115" s="309">
        <v>0.51618551373704857</v>
      </c>
      <c r="CH115" s="309">
        <v>0.54262148959181955</v>
      </c>
      <c r="CI115" s="309">
        <v>0.44670229685544471</v>
      </c>
      <c r="CJ115" s="309">
        <v>5.4184085339484014</v>
      </c>
      <c r="CK115" s="309">
        <v>3.6226753814839538</v>
      </c>
      <c r="CL115" s="309">
        <v>8.403925025873006</v>
      </c>
      <c r="CM115" s="309">
        <v>7.8159558139254184</v>
      </c>
      <c r="CN115" s="309">
        <v>10.654637982882258</v>
      </c>
      <c r="CO115" s="309">
        <v>44.219915994284079</v>
      </c>
      <c r="CP115" s="309">
        <v>51.643384597951382</v>
      </c>
      <c r="CQ115" s="309">
        <v>36.636988141382595</v>
      </c>
      <c r="CR115" s="309">
        <v>39.598241854044822</v>
      </c>
      <c r="CS115" s="309">
        <v>25.336167459915433</v>
      </c>
      <c r="CT115" s="309">
        <v>100</v>
      </c>
      <c r="CU115" s="309">
        <v>21.403835366920219</v>
      </c>
      <c r="CV115" s="309">
        <v>75.686398386208552</v>
      </c>
      <c r="CW115" s="309">
        <v>53.086539951205012</v>
      </c>
      <c r="CX115" s="309">
        <v>22.599858435003537</v>
      </c>
      <c r="CY115" s="309">
        <v>100</v>
      </c>
      <c r="CZ115" s="309">
        <v>60.953169564817365</v>
      </c>
      <c r="DA115" s="309">
        <v>39.046830435182635</v>
      </c>
      <c r="DB115" s="309">
        <v>31.13901922899991</v>
      </c>
      <c r="DC115" s="309">
        <v>7.9078112061827213</v>
      </c>
      <c r="DD115" s="309">
        <v>100</v>
      </c>
      <c r="DE115" s="309">
        <v>13.77513007437631</v>
      </c>
      <c r="DF115" s="309">
        <v>81.697930469967332</v>
      </c>
      <c r="DG115" s="309">
        <v>59.181430323591677</v>
      </c>
      <c r="DH115" s="313">
        <v>22.516500146375655</v>
      </c>
      <c r="DI115" s="565">
        <f>Daten_Polit!W115</f>
        <v>7</v>
      </c>
      <c r="DJ115" s="532">
        <f>Daten_Polit!X115</f>
        <v>20.3</v>
      </c>
      <c r="DK115" s="532">
        <f>Daten_Polit!Y115</f>
        <v>3.5</v>
      </c>
      <c r="DL115" s="532">
        <f>Daten_Polit!Z115</f>
        <v>3.9</v>
      </c>
      <c r="DM115" s="532">
        <f>Daten_Polit!AA115</f>
        <v>2.5</v>
      </c>
      <c r="DN115" s="309">
        <v>0.67649554058806571</v>
      </c>
      <c r="DO115" s="309">
        <v>2.0684208609818757</v>
      </c>
      <c r="DP115" s="309">
        <v>0.4697049088897397</v>
      </c>
      <c r="DQ115" s="309">
        <v>0.49685717433628912</v>
      </c>
      <c r="DR115" s="309">
        <v>0.40190509120816054</v>
      </c>
      <c r="DS115" s="309">
        <v>5.8816410032170321</v>
      </c>
      <c r="DT115" s="309">
        <v>4.0571923525941278</v>
      </c>
      <c r="DU115" s="309">
        <v>8.8713096530686091</v>
      </c>
      <c r="DV115" s="309">
        <v>8.3044982698961505</v>
      </c>
      <c r="DW115" s="309">
        <v>10.952749057880199</v>
      </c>
      <c r="DX115" s="309">
        <v>42.647226784188007</v>
      </c>
      <c r="DY115" s="309">
        <v>47.333472594111548</v>
      </c>
      <c r="DZ115" s="309">
        <v>34.958060343028272</v>
      </c>
      <c r="EA115" s="309">
        <v>37.453497023808993</v>
      </c>
      <c r="EB115" s="309">
        <v>25.835438119292292</v>
      </c>
      <c r="EC115" s="309">
        <v>100</v>
      </c>
      <c r="ED115" s="309">
        <v>21.121363131301205</v>
      </c>
      <c r="EE115" s="309">
        <v>76.018712703451115</v>
      </c>
      <c r="EF115" s="309">
        <v>52.679468879390988</v>
      </c>
      <c r="EG115" s="309">
        <v>23.339243824060116</v>
      </c>
      <c r="EH115" s="309">
        <v>100</v>
      </c>
      <c r="EI115" s="309">
        <v>62.665642404455546</v>
      </c>
      <c r="EJ115" s="309">
        <v>37.334357595544461</v>
      </c>
      <c r="EK115" s="309">
        <v>29.335509890531974</v>
      </c>
      <c r="EL115" s="309">
        <v>7.9988477050124835</v>
      </c>
      <c r="EM115" s="309">
        <v>100</v>
      </c>
      <c r="EN115" s="309">
        <v>14.215545578024258</v>
      </c>
      <c r="EO115" s="309">
        <v>81.425214663789035</v>
      </c>
      <c r="EP115" s="309">
        <v>58.141059437725218</v>
      </c>
      <c r="EQ115" s="367">
        <v>23.284155226063831</v>
      </c>
      <c r="ER115" s="531">
        <f>Daten_Polit!AB115</f>
        <v>6.9</v>
      </c>
      <c r="ES115" s="532">
        <f>Daten_Polit!AC115</f>
        <v>20.3</v>
      </c>
      <c r="ET115" s="532">
        <f>Daten_Polit!AD115</f>
        <v>3.4</v>
      </c>
      <c r="EU115" s="532">
        <f>Daten_Polit!AE115</f>
        <v>3.7</v>
      </c>
      <c r="EV115" s="532">
        <f>Daten_Polit!AF115</f>
        <v>2.5</v>
      </c>
      <c r="EW115" s="309">
        <v>0.6821985493146645</v>
      </c>
      <c r="EX115" s="309">
        <v>2.1944137965951009</v>
      </c>
      <c r="EY115" s="309">
        <v>0.45081524484355867</v>
      </c>
      <c r="EZ115" s="309">
        <v>0.4737189239457244</v>
      </c>
      <c r="FA115" s="309">
        <v>0.3957529466999456</v>
      </c>
      <c r="FB115" s="309">
        <v>6.0137891203118796</v>
      </c>
      <c r="FC115" s="309">
        <v>4.3475480289580837</v>
      </c>
      <c r="FD115" s="309">
        <v>8.8127716338913409</v>
      </c>
      <c r="FE115" s="309">
        <v>8.2494857968759145</v>
      </c>
      <c r="FF115" s="309">
        <v>10.742857142857144</v>
      </c>
      <c r="FG115" s="309">
        <v>38.281902918677979</v>
      </c>
      <c r="FH115" s="309">
        <v>41.891271934854913</v>
      </c>
      <c r="FI115" s="309">
        <v>32.202297863202546</v>
      </c>
      <c r="FJ115" s="309">
        <v>34.689204379865942</v>
      </c>
      <c r="FK115" s="309">
        <v>23.69857163194844</v>
      </c>
      <c r="FL115" s="309">
        <v>100</v>
      </c>
      <c r="FM115" s="309">
        <v>21.167937378117337</v>
      </c>
      <c r="FN115" s="309">
        <v>75.860161176410145</v>
      </c>
      <c r="FO115" s="309">
        <v>52.082780888630666</v>
      </c>
      <c r="FP115" s="309">
        <v>23.777380287779483</v>
      </c>
      <c r="FQ115" s="309">
        <v>100</v>
      </c>
      <c r="FR115" s="309">
        <v>63.091995221027474</v>
      </c>
      <c r="FS115" s="309">
        <v>36.908004778972526</v>
      </c>
      <c r="FT115" s="309">
        <v>28.525686977299884</v>
      </c>
      <c r="FU115" s="309">
        <v>8.3823178016726416</v>
      </c>
      <c r="FV115" s="309">
        <v>100</v>
      </c>
      <c r="FW115" s="309">
        <v>14.425141666653541</v>
      </c>
      <c r="FX115" s="309">
        <v>81.108892076202636</v>
      </c>
      <c r="FY115" s="309">
        <v>57.281934445833038</v>
      </c>
      <c r="FZ115" s="313">
        <v>23.826957630369584</v>
      </c>
      <c r="GA115" s="570">
        <f>Daten_Polit!AG115</f>
        <v>7.9</v>
      </c>
      <c r="GB115" s="571">
        <f>Daten_Polit!AH115</f>
        <v>23</v>
      </c>
      <c r="GC115" s="571">
        <f>Daten_Polit!AI115</f>
        <v>3.9</v>
      </c>
      <c r="GD115" s="571">
        <f>Daten_Polit!AJ115</f>
        <v>4.4000000000000004</v>
      </c>
      <c r="GE115" s="571">
        <f>Daten_Polit!AK115</f>
        <v>2.9</v>
      </c>
      <c r="GF115" s="444">
        <v>0.69956416590989723</v>
      </c>
      <c r="GG115" s="444">
        <v>2.3178899979024945</v>
      </c>
      <c r="GH115" s="444">
        <v>0.45752642500447044</v>
      </c>
      <c r="GI115" s="444">
        <v>0.48037674079311188</v>
      </c>
      <c r="GJ115" s="444">
        <v>0.40464239765747345</v>
      </c>
      <c r="GK115" s="444">
        <v>5.0028750140244584</v>
      </c>
      <c r="GL115" s="444">
        <v>3.6460953263738647</v>
      </c>
      <c r="GM115" s="444">
        <v>7.2166090988012064</v>
      </c>
      <c r="GN115" s="444">
        <v>6.7916085261992647</v>
      </c>
      <c r="GO115" s="444">
        <v>8.6216495665314561</v>
      </c>
      <c r="GP115" s="444">
        <v>36.698155988105938</v>
      </c>
      <c r="GQ115" s="444">
        <v>40.301793997652588</v>
      </c>
      <c r="GR115" s="444">
        <v>30.836539598512296</v>
      </c>
      <c r="GS115" s="444">
        <v>33.108524559074375</v>
      </c>
      <c r="GT115" s="444">
        <v>23.341023735973462</v>
      </c>
      <c r="GU115" s="444">
        <v>100</v>
      </c>
      <c r="GV115" s="444">
        <v>21.005077893147966</v>
      </c>
      <c r="GW115" s="444">
        <v>75.823355931818369</v>
      </c>
      <c r="GX115" s="444">
        <v>51.57747034694291</v>
      </c>
      <c r="GY115" s="444">
        <v>24.245885584875463</v>
      </c>
      <c r="GZ115" s="444">
        <v>100</v>
      </c>
      <c r="HA115" s="444">
        <v>61.987496955427467</v>
      </c>
      <c r="HB115" s="444">
        <v>38.01250304457254</v>
      </c>
      <c r="HC115" s="444">
        <v>29.049281480880083</v>
      </c>
      <c r="HD115" s="444">
        <v>8.963221563692457</v>
      </c>
      <c r="HE115" s="444">
        <v>100</v>
      </c>
      <c r="HF115" s="444">
        <v>14.180243105772981</v>
      </c>
      <c r="HG115" s="444">
        <v>81.062362524591535</v>
      </c>
      <c r="HH115" s="444">
        <v>56.60449432940802</v>
      </c>
      <c r="HI115" s="445">
        <v>24.457868195183526</v>
      </c>
      <c r="HJ115" s="570">
        <f>Daten_Polit!AL115</f>
        <v>7.8</v>
      </c>
      <c r="HK115" s="571">
        <f>Daten_Polit!AM115</f>
        <v>23.2</v>
      </c>
      <c r="HL115" s="571">
        <f>Daten_Polit!AN115</f>
        <v>3.8</v>
      </c>
      <c r="HM115" s="571">
        <f>Daten_Polit!AO115</f>
        <v>4.3</v>
      </c>
      <c r="HN115" s="571">
        <f>Daten_Polit!AP115</f>
        <v>2.8</v>
      </c>
      <c r="HO115" s="444">
        <v>0.58888459452452646</v>
      </c>
      <c r="HP115" s="444">
        <v>1.8899540465323352</v>
      </c>
      <c r="HQ115" s="444">
        <v>0.38841984825074155</v>
      </c>
      <c r="HR115" s="444">
        <v>0.41582796770093311</v>
      </c>
      <c r="HS115" s="444">
        <v>0.32821769073838375</v>
      </c>
      <c r="HT115" s="444">
        <v>5.3812730451642015</v>
      </c>
      <c r="HU115" s="444">
        <v>3.8776908455996115</v>
      </c>
      <c r="HV115" s="444">
        <v>7.9038629156389373</v>
      </c>
      <c r="HW115" s="444">
        <v>7.3531537609020035</v>
      </c>
      <c r="HX115" s="444">
        <v>9.7447048401385192</v>
      </c>
      <c r="HY115" s="444">
        <v>45.703052712804634</v>
      </c>
      <c r="HZ115" s="444">
        <v>49.516242034675209</v>
      </c>
      <c r="IA115" s="444">
        <v>39.268922152878879</v>
      </c>
      <c r="IB115" s="444">
        <v>41.609576517053704</v>
      </c>
      <c r="IC115" s="444">
        <v>31.438358957629276</v>
      </c>
      <c r="ID115" s="444">
        <v>100</v>
      </c>
      <c r="IE115" s="444">
        <v>20.95810487341965</v>
      </c>
      <c r="IF115" s="444">
        <v>76.075512692798</v>
      </c>
      <c r="IG115" s="444">
        <v>51.05308336457778</v>
      </c>
      <c r="IH115" s="444">
        <v>25.022429328220213</v>
      </c>
      <c r="II115" s="444">
        <v>100</v>
      </c>
      <c r="IJ115" s="444">
        <v>63.294894292638091</v>
      </c>
      <c r="IK115" s="444">
        <v>36.705105707361909</v>
      </c>
      <c r="IL115" s="444">
        <v>28.344614356146071</v>
      </c>
      <c r="IM115" s="444">
        <v>8.3604913512158436</v>
      </c>
      <c r="IN115" s="444">
        <v>100</v>
      </c>
      <c r="IO115" s="444">
        <v>14.479680365184041</v>
      </c>
      <c r="IP115" s="444">
        <v>81.15581398772683</v>
      </c>
      <c r="IQ115" s="444">
        <v>55.766917605125741</v>
      </c>
      <c r="IR115" s="445">
        <v>25.388896382601089</v>
      </c>
      <c r="IS115" s="443">
        <f>Daten_Polit!AQ115</f>
        <v>7.1</v>
      </c>
      <c r="IT115" s="227">
        <f>Daten_Polit!AR115</f>
        <v>21.6</v>
      </c>
      <c r="IU115" s="227">
        <f>Daten_Polit!AS115</f>
        <v>3.4</v>
      </c>
      <c r="IV115" s="227">
        <f>Daten_Polit!AT115</f>
        <v>3.8</v>
      </c>
      <c r="IW115" s="227">
        <f>Daten_Polit!AU115</f>
        <v>2.5</v>
      </c>
      <c r="IX115" s="444" t="s">
        <v>820</v>
      </c>
      <c r="IY115" s="444" t="s">
        <v>820</v>
      </c>
      <c r="IZ115" s="444" t="s">
        <v>820</v>
      </c>
      <c r="JA115" s="444" t="s">
        <v>820</v>
      </c>
      <c r="JB115" s="444" t="s">
        <v>820</v>
      </c>
      <c r="JC115" s="444" t="s">
        <v>820</v>
      </c>
      <c r="JD115" s="444" t="s">
        <v>820</v>
      </c>
      <c r="JE115" s="444" t="s">
        <v>820</v>
      </c>
      <c r="JF115" s="444" t="s">
        <v>820</v>
      </c>
      <c r="JG115" s="444" t="s">
        <v>820</v>
      </c>
      <c r="JH115" s="444" t="s">
        <v>820</v>
      </c>
      <c r="JI115" s="444" t="s">
        <v>820</v>
      </c>
      <c r="JJ115" s="444" t="s">
        <v>820</v>
      </c>
      <c r="JK115" s="444" t="s">
        <v>820</v>
      </c>
      <c r="JL115" s="444" t="s">
        <v>820</v>
      </c>
      <c r="JM115" s="444" t="s">
        <v>820</v>
      </c>
      <c r="JN115" s="444" t="s">
        <v>820</v>
      </c>
      <c r="JO115" s="444" t="s">
        <v>820</v>
      </c>
      <c r="JP115" s="444" t="s">
        <v>820</v>
      </c>
      <c r="JQ115" s="444" t="s">
        <v>820</v>
      </c>
      <c r="JR115" s="444" t="s">
        <v>820</v>
      </c>
      <c r="JS115" s="444" t="s">
        <v>820</v>
      </c>
      <c r="JT115" s="444" t="s">
        <v>820</v>
      </c>
      <c r="JU115" s="444" t="s">
        <v>820</v>
      </c>
      <c r="JV115" s="444" t="s">
        <v>820</v>
      </c>
      <c r="JW115" s="444" t="s">
        <v>820</v>
      </c>
      <c r="JX115" s="444" t="s">
        <v>820</v>
      </c>
      <c r="JY115" s="444" t="s">
        <v>820</v>
      </c>
      <c r="JZ115" s="444" t="s">
        <v>820</v>
      </c>
      <c r="KA115" s="445" t="s">
        <v>820</v>
      </c>
    </row>
    <row r="116" spans="4:287" ht="12.65" customHeight="1" x14ac:dyDescent="0.2">
      <c r="D116" s="276"/>
      <c r="E116" s="3" t="str">
        <f>Daten_Polit!E116</f>
        <v>05358</v>
      </c>
      <c r="F116" s="229" t="str">
        <f>Daten_Polit!F116</f>
        <v>Düren</v>
      </c>
      <c r="G116" s="246"/>
      <c r="H116" s="531">
        <f>Daten_Polit!H116</f>
        <v>7.6</v>
      </c>
      <c r="I116" s="532">
        <f>Daten_Polit!I116</f>
        <v>23.8</v>
      </c>
      <c r="J116" s="532">
        <f>Daten_Polit!J116</f>
        <v>3.9</v>
      </c>
      <c r="K116" s="532">
        <f>Daten_Polit!K116</f>
        <v>4.3</v>
      </c>
      <c r="L116" s="532">
        <f>Daten_Polit!L116</f>
        <v>2</v>
      </c>
      <c r="M116" s="308">
        <v>0.62619102483915445</v>
      </c>
      <c r="N116" s="308">
        <v>1.8720767051456848</v>
      </c>
      <c r="O116" s="308">
        <v>0.47999304129261083</v>
      </c>
      <c r="P116" s="308">
        <v>0.49485691229545758</v>
      </c>
      <c r="Q116" s="308">
        <v>0.38265822490102552</v>
      </c>
      <c r="R116" s="308">
        <v>4.9414586874672182</v>
      </c>
      <c r="S116" s="308">
        <v>2.9286445508120678</v>
      </c>
      <c r="T116" s="308">
        <v>8.0012485693476894</v>
      </c>
      <c r="U116" s="308">
        <v>7.7021296000730333</v>
      </c>
      <c r="V116" s="308">
        <v>11.126995472956873</v>
      </c>
      <c r="W116" s="308">
        <v>44.22065426555595</v>
      </c>
      <c r="X116" s="308">
        <v>52.292835412655116</v>
      </c>
      <c r="Y116" s="308">
        <v>33.54768209137309</v>
      </c>
      <c r="Z116" s="308">
        <v>34.390839553959083</v>
      </c>
      <c r="AA116" s="308">
        <v>24.796747967489239</v>
      </c>
      <c r="AB116" s="308">
        <v>100</v>
      </c>
      <c r="AC116" s="308">
        <v>18.941888676770805</v>
      </c>
      <c r="AD116" s="308">
        <v>77.620541788930723</v>
      </c>
      <c r="AE116" s="308">
        <v>63.765033608246682</v>
      </c>
      <c r="AF116" s="308">
        <v>13.855508180684042</v>
      </c>
      <c r="AG116" s="308">
        <v>100</v>
      </c>
      <c r="AH116" s="308">
        <v>59.633581638816189</v>
      </c>
      <c r="AI116" s="308">
        <v>40.366418361183811</v>
      </c>
      <c r="AJ116" s="308">
        <v>36.581437487416949</v>
      </c>
      <c r="AK116" s="308">
        <v>3.7849808737668611</v>
      </c>
      <c r="AL116" s="308">
        <v>100</v>
      </c>
      <c r="AM116" s="308">
        <v>12.300017515191081</v>
      </c>
      <c r="AN116" s="308">
        <v>82.485625446195016</v>
      </c>
      <c r="AO116" s="308">
        <v>71.558084984770474</v>
      </c>
      <c r="AP116" s="337">
        <v>10.927540461424549</v>
      </c>
      <c r="AQ116" s="531">
        <f>Daten_Polit!M116</f>
        <v>7.2</v>
      </c>
      <c r="AR116" s="532">
        <f>Daten_Polit!N116</f>
        <v>23</v>
      </c>
      <c r="AS116" s="532">
        <f>Daten_Polit!O116</f>
        <v>3.7</v>
      </c>
      <c r="AT116" s="532">
        <f>Daten_Polit!P116</f>
        <v>4</v>
      </c>
      <c r="AU116" s="532">
        <f>Daten_Polit!Q116</f>
        <v>2</v>
      </c>
      <c r="AV116" s="308">
        <v>0.5811940181283981</v>
      </c>
      <c r="AW116" s="308">
        <v>1.7051430605184306</v>
      </c>
      <c r="AX116" s="308">
        <v>0.45258014380913103</v>
      </c>
      <c r="AY116" s="308">
        <v>0.46617606063014216</v>
      </c>
      <c r="AZ116" s="308">
        <v>0.3677934855497676</v>
      </c>
      <c r="BA116" s="308">
        <v>4.8965667173938323</v>
      </c>
      <c r="BB116" s="308">
        <v>3.2509812976217969</v>
      </c>
      <c r="BC116" s="308">
        <v>8.25947576843304</v>
      </c>
      <c r="BD116" s="308">
        <v>7.933205014826072</v>
      </c>
      <c r="BE116" s="308">
        <v>11.412770236299648</v>
      </c>
      <c r="BF116" s="308">
        <v>43.502413640205816</v>
      </c>
      <c r="BG116" s="308">
        <v>50.398608717065073</v>
      </c>
      <c r="BH116" s="308">
        <v>33.121923513822729</v>
      </c>
      <c r="BI116" s="308">
        <v>34.412564022160552</v>
      </c>
      <c r="BJ116" s="308">
        <v>20.737211634916822</v>
      </c>
      <c r="BK116" s="308">
        <v>100</v>
      </c>
      <c r="BL116" s="308">
        <v>18.882892418914075</v>
      </c>
      <c r="BM116" s="308">
        <v>77.579433867642607</v>
      </c>
      <c r="BN116" s="308">
        <v>63.238444150684316</v>
      </c>
      <c r="BO116" s="308">
        <v>14.340989716958291</v>
      </c>
      <c r="BP116" s="308">
        <v>100</v>
      </c>
      <c r="BQ116" s="308">
        <v>62.407914123342458</v>
      </c>
      <c r="BR116" s="308">
        <v>37.592085876657542</v>
      </c>
      <c r="BS116" s="308">
        <v>33.908650810355709</v>
      </c>
      <c r="BT116" s="308">
        <v>3.68343506630183</v>
      </c>
      <c r="BU116" s="308">
        <v>100</v>
      </c>
      <c r="BV116" s="308">
        <v>12.185135689993968</v>
      </c>
      <c r="BW116" s="308">
        <v>82.509148402497274</v>
      </c>
      <c r="BX116" s="308">
        <v>71.106849593624219</v>
      </c>
      <c r="BY116" s="312">
        <v>11.402298808873038</v>
      </c>
      <c r="BZ116" s="531">
        <f>Daten_Polit!R116</f>
        <v>7.1</v>
      </c>
      <c r="CA116" s="532">
        <f>Daten_Polit!S116</f>
        <v>23</v>
      </c>
      <c r="CB116" s="532">
        <f>Daten_Polit!T116</f>
        <v>3.5</v>
      </c>
      <c r="CC116" s="532">
        <f>Daten_Polit!U116</f>
        <v>3.9</v>
      </c>
      <c r="CD116" s="532">
        <f>Daten_Polit!V116</f>
        <v>1.8</v>
      </c>
      <c r="CE116" s="309">
        <v>0.59159558787573963</v>
      </c>
      <c r="CF116" s="309">
        <v>1.6419637475279687</v>
      </c>
      <c r="CG116" s="309">
        <v>0.46941954888654214</v>
      </c>
      <c r="CH116" s="309">
        <v>0.4863437006382122</v>
      </c>
      <c r="CI116" s="309">
        <v>0.36687300019029212</v>
      </c>
      <c r="CJ116" s="309">
        <v>5.300505412725582</v>
      </c>
      <c r="CK116" s="309">
        <v>3.1782365629264424</v>
      </c>
      <c r="CL116" s="309">
        <v>8.3388235294116839</v>
      </c>
      <c r="CM116" s="309">
        <v>8.150145167980007</v>
      </c>
      <c r="CN116" s="309">
        <v>10.193679918450561</v>
      </c>
      <c r="CO116" s="309">
        <v>42.139911435621563</v>
      </c>
      <c r="CP116" s="309">
        <v>49.803265210241364</v>
      </c>
      <c r="CQ116" s="309">
        <v>33.844597614621549</v>
      </c>
      <c r="CR116" s="309">
        <v>35.0432889211461</v>
      </c>
      <c r="CS116" s="309">
        <v>22.080895446443357</v>
      </c>
      <c r="CT116" s="309">
        <v>100</v>
      </c>
      <c r="CU116" s="309">
        <v>18.783891867490098</v>
      </c>
      <c r="CV116" s="309">
        <v>77.755695881158829</v>
      </c>
      <c r="CW116" s="309">
        <v>63.216189580990999</v>
      </c>
      <c r="CX116" s="309">
        <v>14.539506300167835</v>
      </c>
      <c r="CY116" s="309">
        <v>100</v>
      </c>
      <c r="CZ116" s="309">
        <v>61.805479751118874</v>
      </c>
      <c r="DA116" s="309">
        <v>38.194520248881133</v>
      </c>
      <c r="DB116" s="309">
        <v>34.734199323217993</v>
      </c>
      <c r="DC116" s="309">
        <v>3.4603209256631371</v>
      </c>
      <c r="DD116" s="309">
        <v>100</v>
      </c>
      <c r="DE116" s="309">
        <v>12.481566053180419</v>
      </c>
      <c r="DF116" s="309">
        <v>82.368277817976619</v>
      </c>
      <c r="DG116" s="309">
        <v>70.700034239520065</v>
      </c>
      <c r="DH116" s="313">
        <v>11.668243578456554</v>
      </c>
      <c r="DI116" s="565">
        <f>Daten_Polit!W116</f>
        <v>6.7</v>
      </c>
      <c r="DJ116" s="532">
        <f>Daten_Polit!X116</f>
        <v>22.2</v>
      </c>
      <c r="DK116" s="532">
        <f>Daten_Polit!Y116</f>
        <v>3.3</v>
      </c>
      <c r="DL116" s="532">
        <f>Daten_Polit!Z116</f>
        <v>3.7</v>
      </c>
      <c r="DM116" s="532">
        <f>Daten_Polit!AA116</f>
        <v>1.7</v>
      </c>
      <c r="DN116" s="309">
        <v>0.5577040783179289</v>
      </c>
      <c r="DO116" s="309">
        <v>1.7979829494736062</v>
      </c>
      <c r="DP116" s="309">
        <v>0.40413043094964923</v>
      </c>
      <c r="DQ116" s="309">
        <v>0.41800097268705422</v>
      </c>
      <c r="DR116" s="309">
        <v>0.32347061552643774</v>
      </c>
      <c r="DS116" s="309">
        <v>4.9207317073170564</v>
      </c>
      <c r="DT116" s="309">
        <v>3.4140625000000218</v>
      </c>
      <c r="DU116" s="309">
        <v>8.3934608204247603</v>
      </c>
      <c r="DV116" s="309">
        <v>8.1507938722548392</v>
      </c>
      <c r="DW116" s="309">
        <v>10.681399631675875</v>
      </c>
      <c r="DX116" s="309">
        <v>43.618704595721809</v>
      </c>
      <c r="DY116" s="309">
        <v>49.095401166518741</v>
      </c>
      <c r="DZ116" s="309">
        <v>34.34199837530327</v>
      </c>
      <c r="EA116" s="309">
        <v>35.569470964841784</v>
      </c>
      <c r="EB116" s="309">
        <v>22.777777777777779</v>
      </c>
      <c r="EC116" s="309">
        <v>100</v>
      </c>
      <c r="ED116" s="309">
        <v>18.574524100855506</v>
      </c>
      <c r="EE116" s="309">
        <v>78.030433893174845</v>
      </c>
      <c r="EF116" s="309">
        <v>63.173596586469948</v>
      </c>
      <c r="EG116" s="309">
        <v>14.8568373067049</v>
      </c>
      <c r="EH116" s="309">
        <v>100</v>
      </c>
      <c r="EI116" s="309">
        <v>63.074571459766346</v>
      </c>
      <c r="EJ116" s="309">
        <v>36.925428540233654</v>
      </c>
      <c r="EK116" s="309">
        <v>33.377006223386836</v>
      </c>
      <c r="EL116" s="309">
        <v>3.5484223168468181</v>
      </c>
      <c r="EM116" s="309">
        <v>100</v>
      </c>
      <c r="EN116" s="309">
        <v>12.466083499320025</v>
      </c>
      <c r="EO116" s="309">
        <v>82.539199473095678</v>
      </c>
      <c r="EP116" s="309">
        <v>70.428133296562194</v>
      </c>
      <c r="EQ116" s="367">
        <v>12.111066176533493</v>
      </c>
      <c r="ER116" s="531">
        <f>Daten_Polit!AB116</f>
        <v>6.3</v>
      </c>
      <c r="ES116" s="532">
        <f>Daten_Polit!AC116</f>
        <v>21.8</v>
      </c>
      <c r="ET116" s="532">
        <f>Daten_Polit!AD116</f>
        <v>2.9</v>
      </c>
      <c r="EU116" s="532">
        <f>Daten_Polit!AE116</f>
        <v>3.2</v>
      </c>
      <c r="EV116" s="532">
        <f>Daten_Polit!AF116</f>
        <v>1.6</v>
      </c>
      <c r="EW116" s="309">
        <v>0.58532105779174559</v>
      </c>
      <c r="EX116" s="309">
        <v>2.024540043801982</v>
      </c>
      <c r="EY116" s="309">
        <v>0.40384601985979085</v>
      </c>
      <c r="EZ116" s="309">
        <v>0.41132278459963639</v>
      </c>
      <c r="FA116" s="309">
        <v>0.36192450192433517</v>
      </c>
      <c r="FB116" s="309">
        <v>5.5114432508173747</v>
      </c>
      <c r="FC116" s="309">
        <v>3.9317942107113328</v>
      </c>
      <c r="FD116" s="309">
        <v>8.5053158223889938</v>
      </c>
      <c r="FE116" s="309">
        <v>8.2732138701418627</v>
      </c>
      <c r="FF116" s="309">
        <v>10.50000000000105</v>
      </c>
      <c r="FG116" s="309">
        <v>42.1748126350642</v>
      </c>
      <c r="FH116" s="309">
        <v>47.172804865508937</v>
      </c>
      <c r="FI116" s="309">
        <v>33.840682044038914</v>
      </c>
      <c r="FJ116" s="309">
        <v>35.503477295307526</v>
      </c>
      <c r="FK116" s="309">
        <v>19.671314741023938</v>
      </c>
      <c r="FL116" s="309">
        <v>100</v>
      </c>
      <c r="FM116" s="309">
        <v>18.520108043829257</v>
      </c>
      <c r="FN116" s="309">
        <v>77.948844252722054</v>
      </c>
      <c r="FO116" s="309">
        <v>62.786236478802536</v>
      </c>
      <c r="FP116" s="309">
        <v>15.162607773919529</v>
      </c>
      <c r="FQ116" s="309">
        <v>100</v>
      </c>
      <c r="FR116" s="309">
        <v>64.345310935587946</v>
      </c>
      <c r="FS116" s="309">
        <v>35.654689064412054</v>
      </c>
      <c r="FT116" s="309">
        <v>31.727667148737343</v>
      </c>
      <c r="FU116" s="309">
        <v>3.9270219156747133</v>
      </c>
      <c r="FV116" s="309">
        <v>100</v>
      </c>
      <c r="FW116" s="309">
        <v>12.473189327211587</v>
      </c>
      <c r="FX116" s="309">
        <v>82.406741371043779</v>
      </c>
      <c r="FY116" s="309">
        <v>69.933922786266237</v>
      </c>
      <c r="FZ116" s="313">
        <v>12.472818584777556</v>
      </c>
      <c r="GA116" s="570">
        <f>Daten_Polit!AG116</f>
        <v>7</v>
      </c>
      <c r="GB116" s="571">
        <f>Daten_Polit!AH116</f>
        <v>24</v>
      </c>
      <c r="GC116" s="571">
        <f>Daten_Polit!AI116</f>
        <v>3.3</v>
      </c>
      <c r="GD116" s="571">
        <f>Daten_Polit!AJ116</f>
        <v>3.6</v>
      </c>
      <c r="GE116" s="571">
        <f>Daten_Polit!AK116</f>
        <v>2</v>
      </c>
      <c r="GF116" s="444">
        <v>0.59352536017565138</v>
      </c>
      <c r="GG116" s="444">
        <v>2.1776337024938779</v>
      </c>
      <c r="GH116" s="444">
        <v>0.3940921089938948</v>
      </c>
      <c r="GI116" s="444">
        <v>0.40226584102750762</v>
      </c>
      <c r="GJ116" s="444">
        <v>0.35018067370739198</v>
      </c>
      <c r="GK116" s="444">
        <v>4.6922832432793964</v>
      </c>
      <c r="GL116" s="444">
        <v>3.3443910364904386</v>
      </c>
      <c r="GM116" s="444">
        <v>7.3007603491974091</v>
      </c>
      <c r="GN116" s="444">
        <v>7.0783571220506092</v>
      </c>
      <c r="GO116" s="444">
        <v>9.0327902660349793</v>
      </c>
      <c r="GP116" s="444">
        <v>38.061371990253498</v>
      </c>
      <c r="GQ116" s="444">
        <v>43.181513910085947</v>
      </c>
      <c r="GR116" s="444">
        <v>30.19143075391894</v>
      </c>
      <c r="GS116" s="444">
        <v>31.421622469794446</v>
      </c>
      <c r="GT116" s="444">
        <v>20.713278259127197</v>
      </c>
      <c r="GU116" s="444">
        <v>100</v>
      </c>
      <c r="GV116" s="444">
        <v>18.191240180571253</v>
      </c>
      <c r="GW116" s="444">
        <v>78.172964483800783</v>
      </c>
      <c r="GX116" s="444">
        <v>62.682702055375842</v>
      </c>
      <c r="GY116" s="444">
        <v>15.490262428424945</v>
      </c>
      <c r="GZ116" s="444">
        <v>100</v>
      </c>
      <c r="HA116" s="444">
        <v>63.047677137338631</v>
      </c>
      <c r="HB116" s="444">
        <v>36.952322862661383</v>
      </c>
      <c r="HC116" s="444">
        <v>32.642065670427975</v>
      </c>
      <c r="HD116" s="444">
        <v>4.3102571922334052</v>
      </c>
      <c r="HE116" s="444">
        <v>100</v>
      </c>
      <c r="HF116" s="444">
        <v>12.337809400060481</v>
      </c>
      <c r="HG116" s="444">
        <v>82.430745786769663</v>
      </c>
      <c r="HH116" s="444">
        <v>69.494878205679981</v>
      </c>
      <c r="HI116" s="445">
        <v>12.935867581089694</v>
      </c>
      <c r="HJ116" s="570">
        <f>Daten_Polit!AL116</f>
        <v>6.9</v>
      </c>
      <c r="HK116" s="571">
        <f>Daten_Polit!AM116</f>
        <v>24.1</v>
      </c>
      <c r="HL116" s="571">
        <f>Daten_Polit!AN116</f>
        <v>3.1</v>
      </c>
      <c r="HM116" s="571">
        <f>Daten_Polit!AO116</f>
        <v>3.4</v>
      </c>
      <c r="HN116" s="571">
        <f>Daten_Polit!AP116</f>
        <v>2</v>
      </c>
      <c r="HO116" s="444">
        <v>0.50604730217479765</v>
      </c>
      <c r="HP116" s="444">
        <v>1.7671457508033506</v>
      </c>
      <c r="HQ116" s="444">
        <v>0.34325973968383444</v>
      </c>
      <c r="HR116" s="444">
        <v>0.35184822031628377</v>
      </c>
      <c r="HS116" s="444">
        <v>0.2991745138411771</v>
      </c>
      <c r="HT116" s="444">
        <v>5.1381312686961111</v>
      </c>
      <c r="HU116" s="444">
        <v>3.4761292396720789</v>
      </c>
      <c r="HV116" s="444">
        <v>8.3166045311155727</v>
      </c>
      <c r="HW116" s="444">
        <v>7.9962934699661172</v>
      </c>
      <c r="HX116" s="444">
        <v>10.597826086957344</v>
      </c>
      <c r="HY116" s="444">
        <v>45.113735302321892</v>
      </c>
      <c r="HZ116" s="444">
        <v>49.691024879917691</v>
      </c>
      <c r="IA116" s="444">
        <v>36.874168983442395</v>
      </c>
      <c r="IB116" s="444">
        <v>38.301273218322642</v>
      </c>
      <c r="IC116" s="444">
        <v>26.678480015759003</v>
      </c>
      <c r="ID116" s="444">
        <v>100</v>
      </c>
      <c r="IE116" s="444">
        <v>18.110069144483958</v>
      </c>
      <c r="IF116" s="444">
        <v>78.575567520509026</v>
      </c>
      <c r="IG116" s="444">
        <v>62.673148243220048</v>
      </c>
      <c r="IH116" s="444">
        <v>15.902419277288976</v>
      </c>
      <c r="II116" s="444">
        <v>100</v>
      </c>
      <c r="IJ116" s="444">
        <v>64.29236017781453</v>
      </c>
      <c r="IK116" s="444">
        <v>35.707639822185463</v>
      </c>
      <c r="IL116" s="444">
        <v>31.438023364002891</v>
      </c>
      <c r="IM116" s="444">
        <v>4.2696164581825711</v>
      </c>
      <c r="IN116" s="444">
        <v>100</v>
      </c>
      <c r="IO116" s="444">
        <v>12.561718902794942</v>
      </c>
      <c r="IP116" s="444">
        <v>82.754657047120403</v>
      </c>
      <c r="IQ116" s="444">
        <v>69.26145869719862</v>
      </c>
      <c r="IR116" s="445">
        <v>13.493198349921787</v>
      </c>
      <c r="IS116" s="443">
        <f>Daten_Polit!AQ116</f>
        <v>6.5</v>
      </c>
      <c r="IT116" s="227">
        <f>Daten_Polit!AR116</f>
        <v>23.7</v>
      </c>
      <c r="IU116" s="227">
        <f>Daten_Polit!AS116</f>
        <v>2.8</v>
      </c>
      <c r="IV116" s="227">
        <f>Daten_Polit!AT116</f>
        <v>3</v>
      </c>
      <c r="IW116" s="227">
        <f>Daten_Polit!AU116</f>
        <v>1.6</v>
      </c>
      <c r="IX116" s="444" t="s">
        <v>820</v>
      </c>
      <c r="IY116" s="444" t="s">
        <v>820</v>
      </c>
      <c r="IZ116" s="444" t="s">
        <v>820</v>
      </c>
      <c r="JA116" s="444" t="s">
        <v>820</v>
      </c>
      <c r="JB116" s="444" t="s">
        <v>820</v>
      </c>
      <c r="JC116" s="444" t="s">
        <v>820</v>
      </c>
      <c r="JD116" s="444" t="s">
        <v>820</v>
      </c>
      <c r="JE116" s="444" t="s">
        <v>820</v>
      </c>
      <c r="JF116" s="444" t="s">
        <v>820</v>
      </c>
      <c r="JG116" s="444" t="s">
        <v>820</v>
      </c>
      <c r="JH116" s="444" t="s">
        <v>820</v>
      </c>
      <c r="JI116" s="444" t="s">
        <v>820</v>
      </c>
      <c r="JJ116" s="444" t="s">
        <v>820</v>
      </c>
      <c r="JK116" s="444" t="s">
        <v>820</v>
      </c>
      <c r="JL116" s="444" t="s">
        <v>820</v>
      </c>
      <c r="JM116" s="444" t="s">
        <v>820</v>
      </c>
      <c r="JN116" s="444" t="s">
        <v>820</v>
      </c>
      <c r="JO116" s="444" t="s">
        <v>820</v>
      </c>
      <c r="JP116" s="444" t="s">
        <v>820</v>
      </c>
      <c r="JQ116" s="444" t="s">
        <v>820</v>
      </c>
      <c r="JR116" s="444" t="s">
        <v>820</v>
      </c>
      <c r="JS116" s="444" t="s">
        <v>820</v>
      </c>
      <c r="JT116" s="444" t="s">
        <v>820</v>
      </c>
      <c r="JU116" s="444" t="s">
        <v>820</v>
      </c>
      <c r="JV116" s="444" t="s">
        <v>820</v>
      </c>
      <c r="JW116" s="444" t="s">
        <v>820</v>
      </c>
      <c r="JX116" s="444" t="s">
        <v>820</v>
      </c>
      <c r="JY116" s="444" t="s">
        <v>820</v>
      </c>
      <c r="JZ116" s="444" t="s">
        <v>820</v>
      </c>
      <c r="KA116" s="445" t="s">
        <v>820</v>
      </c>
    </row>
    <row r="117" spans="4:287" ht="12.65" customHeight="1" x14ac:dyDescent="0.2">
      <c r="D117" s="276"/>
      <c r="E117" s="3" t="str">
        <f>Daten_Polit!E117</f>
        <v>05362</v>
      </c>
      <c r="F117" s="229" t="str">
        <f>Daten_Polit!F117</f>
        <v>Rhein-Erft-Kreis</v>
      </c>
      <c r="G117" s="246"/>
      <c r="H117" s="531">
        <f>Daten_Polit!H117</f>
        <v>7.5</v>
      </c>
      <c r="I117" s="532">
        <f>Daten_Polit!I117</f>
        <v>23.4</v>
      </c>
      <c r="J117" s="532">
        <f>Daten_Polit!J117</f>
        <v>4.0999999999999996</v>
      </c>
      <c r="K117" s="532">
        <f>Daten_Polit!K117</f>
        <v>4.4000000000000004</v>
      </c>
      <c r="L117" s="532">
        <f>Daten_Polit!L117</f>
        <v>2.6</v>
      </c>
      <c r="M117" s="308">
        <v>0.65776122431925899</v>
      </c>
      <c r="N117" s="308">
        <v>2.0917133523454092</v>
      </c>
      <c r="O117" s="308">
        <v>0.47986331428310225</v>
      </c>
      <c r="P117" s="308">
        <v>0.49577366442603088</v>
      </c>
      <c r="Q117" s="308">
        <v>0.40234567347626271</v>
      </c>
      <c r="R117" s="308">
        <v>5.5582875720569351</v>
      </c>
      <c r="S117" s="308">
        <v>3.6742409008646573</v>
      </c>
      <c r="T117" s="308">
        <v>8.1329271191201578</v>
      </c>
      <c r="U117" s="308">
        <v>7.8283708424616227</v>
      </c>
      <c r="V117" s="308">
        <v>10.134140356617378</v>
      </c>
      <c r="W117" s="308">
        <v>43.713896842268277</v>
      </c>
      <c r="X117" s="308">
        <v>49.192311090761265</v>
      </c>
      <c r="Y117" s="308">
        <v>36.151950185938617</v>
      </c>
      <c r="Z117" s="308">
        <v>37.059358228841418</v>
      </c>
      <c r="AA117" s="308">
        <v>30.176301763020909</v>
      </c>
      <c r="AB117" s="308">
        <v>100</v>
      </c>
      <c r="AC117" s="308">
        <v>18.525157801398485</v>
      </c>
      <c r="AD117" s="308">
        <v>78.69474143029403</v>
      </c>
      <c r="AE117" s="308">
        <v>62.017921973001535</v>
      </c>
      <c r="AF117" s="308">
        <v>16.676819457292495</v>
      </c>
      <c r="AG117" s="308">
        <v>100</v>
      </c>
      <c r="AH117" s="308">
        <v>57.56714588209072</v>
      </c>
      <c r="AI117" s="308">
        <v>42.432854117909287</v>
      </c>
      <c r="AJ117" s="308">
        <v>36.804859021508975</v>
      </c>
      <c r="AK117" s="308">
        <v>5.627995096400312</v>
      </c>
      <c r="AL117" s="308">
        <v>100</v>
      </c>
      <c r="AM117" s="308">
        <v>12.261030446217024</v>
      </c>
      <c r="AN117" s="308">
        <v>83.627066582516747</v>
      </c>
      <c r="AO117" s="308">
        <v>69.385768046308058</v>
      </c>
      <c r="AP117" s="337">
        <v>14.241298536208685</v>
      </c>
      <c r="AQ117" s="531">
        <f>Daten_Polit!M117</f>
        <v>7.2</v>
      </c>
      <c r="AR117" s="532">
        <f>Daten_Polit!N117</f>
        <v>22.7</v>
      </c>
      <c r="AS117" s="532">
        <f>Daten_Polit!O117</f>
        <v>3.8</v>
      </c>
      <c r="AT117" s="532">
        <f>Daten_Polit!P117</f>
        <v>4.2</v>
      </c>
      <c r="AU117" s="532">
        <f>Daten_Polit!Q117</f>
        <v>2.4</v>
      </c>
      <c r="AV117" s="308">
        <v>0.6282170362630134</v>
      </c>
      <c r="AW117" s="308">
        <v>1.9630997322927095</v>
      </c>
      <c r="AX117" s="308">
        <v>0.46252317210339094</v>
      </c>
      <c r="AY117" s="308">
        <v>0.47886157950109837</v>
      </c>
      <c r="AZ117" s="308">
        <v>0.38723264441262162</v>
      </c>
      <c r="BA117" s="308">
        <v>5.555348125192511</v>
      </c>
      <c r="BB117" s="308">
        <v>3.4918471567677751</v>
      </c>
      <c r="BC117" s="308">
        <v>8.4529614348552524</v>
      </c>
      <c r="BD117" s="308">
        <v>7.9442854716266194</v>
      </c>
      <c r="BE117" s="308">
        <v>11.853598881900767</v>
      </c>
      <c r="BF117" s="308">
        <v>43.789113734308032</v>
      </c>
      <c r="BG117" s="308">
        <v>49.960320740680004</v>
      </c>
      <c r="BH117" s="308">
        <v>36.450811887079446</v>
      </c>
      <c r="BI117" s="308">
        <v>37.524666508801005</v>
      </c>
      <c r="BJ117" s="308">
        <v>29.274725274724243</v>
      </c>
      <c r="BK117" s="308">
        <v>100</v>
      </c>
      <c r="BL117" s="308">
        <v>18.356105093861537</v>
      </c>
      <c r="BM117" s="308">
        <v>78.753612827442254</v>
      </c>
      <c r="BN117" s="308">
        <v>61.407421579286726</v>
      </c>
      <c r="BO117" s="308">
        <v>17.346191248155527</v>
      </c>
      <c r="BP117" s="308">
        <v>100</v>
      </c>
      <c r="BQ117" s="308">
        <v>58.553709337701832</v>
      </c>
      <c r="BR117" s="308">
        <v>41.446290662298146</v>
      </c>
      <c r="BS117" s="308">
        <v>36.262578984320143</v>
      </c>
      <c r="BT117" s="308">
        <v>5.1837116779780006</v>
      </c>
      <c r="BU117" s="308">
        <v>100</v>
      </c>
      <c r="BV117" s="308">
        <v>12.345541612296753</v>
      </c>
      <c r="BW117" s="308">
        <v>83.425386055182628</v>
      </c>
      <c r="BX117" s="308">
        <v>68.549758139563494</v>
      </c>
      <c r="BY117" s="312">
        <v>14.875627915619132</v>
      </c>
      <c r="BZ117" s="531">
        <f>Daten_Polit!R117</f>
        <v>6.7</v>
      </c>
      <c r="CA117" s="532">
        <f>Daten_Polit!S117</f>
        <v>20.9</v>
      </c>
      <c r="CB117" s="532">
        <f>Daten_Polit!T117</f>
        <v>3.7</v>
      </c>
      <c r="CC117" s="532">
        <f>Daten_Polit!U117</f>
        <v>4</v>
      </c>
      <c r="CD117" s="532">
        <f>Daten_Polit!V117</f>
        <v>2.2999999999999998</v>
      </c>
      <c r="CE117" s="309">
        <v>0.62055381500848861</v>
      </c>
      <c r="CF117" s="309">
        <v>1.8972693639486307</v>
      </c>
      <c r="CG117" s="309">
        <v>0.46049046509704755</v>
      </c>
      <c r="CH117" s="309">
        <v>0.47907571572414182</v>
      </c>
      <c r="CI117" s="309">
        <v>0.37853791622127259</v>
      </c>
      <c r="CJ117" s="309">
        <v>5.8547675868909774</v>
      </c>
      <c r="CK117" s="309">
        <v>3.8433687452450433</v>
      </c>
      <c r="CL117" s="309">
        <v>8.6137411993202235</v>
      </c>
      <c r="CM117" s="309">
        <v>8.0915665362861695</v>
      </c>
      <c r="CN117" s="309">
        <v>11.896338227489405</v>
      </c>
      <c r="CO117" s="309">
        <v>42.49895157510413</v>
      </c>
      <c r="CP117" s="309">
        <v>50.962347689267617</v>
      </c>
      <c r="CQ117" s="309">
        <v>35.227397460758844</v>
      </c>
      <c r="CR117" s="309">
        <v>36.864742501414263</v>
      </c>
      <c r="CS117" s="309">
        <v>24.997790152924953</v>
      </c>
      <c r="CT117" s="309">
        <v>100</v>
      </c>
      <c r="CU117" s="309">
        <v>18.04723039105955</v>
      </c>
      <c r="CV117" s="309">
        <v>79.078940718081967</v>
      </c>
      <c r="CW117" s="309">
        <v>61.248698809766154</v>
      </c>
      <c r="CX117" s="309">
        <v>17.830241908315813</v>
      </c>
      <c r="CY117" s="309">
        <v>100</v>
      </c>
      <c r="CZ117" s="309">
        <v>56.623016872324349</v>
      </c>
      <c r="DA117" s="309">
        <v>43.376983127675651</v>
      </c>
      <c r="DB117" s="309">
        <v>37.522034751951658</v>
      </c>
      <c r="DC117" s="309">
        <v>5.8549483757239997</v>
      </c>
      <c r="DD117" s="309">
        <v>100</v>
      </c>
      <c r="DE117" s="309">
        <v>12.475756682171911</v>
      </c>
      <c r="DF117" s="309">
        <v>83.357883528808827</v>
      </c>
      <c r="DG117" s="309">
        <v>67.948483633570106</v>
      </c>
      <c r="DH117" s="313">
        <v>15.409399895238717</v>
      </c>
      <c r="DI117" s="565">
        <f>Daten_Polit!W117</f>
        <v>6.1</v>
      </c>
      <c r="DJ117" s="532">
        <f>Daten_Polit!X117</f>
        <v>20.2</v>
      </c>
      <c r="DK117" s="532">
        <f>Daten_Polit!Y117</f>
        <v>3.1</v>
      </c>
      <c r="DL117" s="532">
        <f>Daten_Polit!Z117</f>
        <v>3.3</v>
      </c>
      <c r="DM117" s="532">
        <f>Daten_Polit!AA117</f>
        <v>2.1</v>
      </c>
      <c r="DN117" s="309">
        <v>0.6047308244225339</v>
      </c>
      <c r="DO117" s="309">
        <v>2.1720888725514662</v>
      </c>
      <c r="DP117" s="309">
        <v>0.39667215328380945</v>
      </c>
      <c r="DQ117" s="309">
        <v>0.40458051380045457</v>
      </c>
      <c r="DR117" s="309">
        <v>0.36313374251594205</v>
      </c>
      <c r="DS117" s="309">
        <v>6.4242637531393481</v>
      </c>
      <c r="DT117" s="309">
        <v>4.5725716511179337</v>
      </c>
      <c r="DU117" s="309">
        <v>9.2127888232133746</v>
      </c>
      <c r="DV117" s="309">
        <v>8.5596942739799875</v>
      </c>
      <c r="DW117" s="309">
        <v>12.832908499604917</v>
      </c>
      <c r="DX117" s="309">
        <v>41.935206206087706</v>
      </c>
      <c r="DY117" s="309">
        <v>46.517124509454327</v>
      </c>
      <c r="DZ117" s="309">
        <v>35.011401270427108</v>
      </c>
      <c r="EA117" s="309">
        <v>37.021112751075123</v>
      </c>
      <c r="EB117" s="309">
        <v>23.968617771506491</v>
      </c>
      <c r="EC117" s="309">
        <v>100</v>
      </c>
      <c r="ED117" s="309">
        <v>17.976975250416221</v>
      </c>
      <c r="EE117" s="309">
        <v>79.216906817307517</v>
      </c>
      <c r="EF117" s="309">
        <v>60.970498058569532</v>
      </c>
      <c r="EG117" s="309">
        <v>18.246408758737999</v>
      </c>
      <c r="EH117" s="309">
        <v>100</v>
      </c>
      <c r="EI117" s="309">
        <v>60.888168557536474</v>
      </c>
      <c r="EJ117" s="309">
        <v>39.111831442463526</v>
      </c>
      <c r="EK117" s="309">
        <v>32.88816855753646</v>
      </c>
      <c r="EL117" s="309">
        <v>6.223662884927065</v>
      </c>
      <c r="EM117" s="309">
        <v>100</v>
      </c>
      <c r="EN117" s="309">
        <v>12.614300791118039</v>
      </c>
      <c r="EO117" s="309">
        <v>83.377922511201078</v>
      </c>
      <c r="EP117" s="309">
        <v>67.46877808542358</v>
      </c>
      <c r="EQ117" s="367">
        <v>15.909144425777496</v>
      </c>
      <c r="ER117" s="531">
        <f>Daten_Polit!AB117</f>
        <v>5.7</v>
      </c>
      <c r="ES117" s="532">
        <f>Daten_Polit!AC117</f>
        <v>19.3</v>
      </c>
      <c r="ET117" s="532">
        <f>Daten_Polit!AD117</f>
        <v>2.8</v>
      </c>
      <c r="EU117" s="532">
        <f>Daten_Polit!AE117</f>
        <v>3</v>
      </c>
      <c r="EV117" s="532">
        <f>Daten_Polit!AF117</f>
        <v>2.1</v>
      </c>
      <c r="EW117" s="309">
        <v>0.61335574633287304</v>
      </c>
      <c r="EX117" s="309">
        <v>2.1788729184970892</v>
      </c>
      <c r="EY117" s="309">
        <v>0.40359975111706098</v>
      </c>
      <c r="EZ117" s="309">
        <v>0.40911933481563034</v>
      </c>
      <c r="FA117" s="309">
        <v>0.38123708289436176</v>
      </c>
      <c r="FB117" s="309">
        <v>6.669935683984872</v>
      </c>
      <c r="FC117" s="309">
        <v>4.660075903106387</v>
      </c>
      <c r="FD117" s="309">
        <v>9.7907291712176168</v>
      </c>
      <c r="FE117" s="309">
        <v>9.0473936142233438</v>
      </c>
      <c r="FF117" s="309">
        <v>13.434760185662711</v>
      </c>
      <c r="FG117" s="309">
        <v>39.445454545454226</v>
      </c>
      <c r="FH117" s="309">
        <v>44.341797075482766</v>
      </c>
      <c r="FI117" s="309">
        <v>31.823926781433865</v>
      </c>
      <c r="FJ117" s="309">
        <v>33.571103088086041</v>
      </c>
      <c r="FK117" s="309">
        <v>23.35908975120919</v>
      </c>
      <c r="FL117" s="309">
        <v>100</v>
      </c>
      <c r="FM117" s="309">
        <v>17.941947662084097</v>
      </c>
      <c r="FN117" s="309">
        <v>79.177793379643646</v>
      </c>
      <c r="FO117" s="309">
        <v>60.488325817415024</v>
      </c>
      <c r="FP117" s="309">
        <v>18.689467562228625</v>
      </c>
      <c r="FQ117" s="309">
        <v>100</v>
      </c>
      <c r="FR117" s="309">
        <v>61.669242658423485</v>
      </c>
      <c r="FS117" s="309">
        <v>38.330757341576508</v>
      </c>
      <c r="FT117" s="309">
        <v>31.832538135877964</v>
      </c>
      <c r="FU117" s="309">
        <v>6.4982192056985424</v>
      </c>
      <c r="FV117" s="309">
        <v>100</v>
      </c>
      <c r="FW117" s="309">
        <v>12.738564200316555</v>
      </c>
      <c r="FX117" s="309">
        <v>83.200898870082455</v>
      </c>
      <c r="FY117" s="309">
        <v>66.730409814665677</v>
      </c>
      <c r="FZ117" s="313">
        <v>16.470489055416763</v>
      </c>
      <c r="GA117" s="570">
        <f>Daten_Polit!AG117</f>
        <v>6.9</v>
      </c>
      <c r="GB117" s="571">
        <f>Daten_Polit!AH117</f>
        <v>23.4</v>
      </c>
      <c r="GC117" s="571">
        <f>Daten_Polit!AI117</f>
        <v>3.5</v>
      </c>
      <c r="GD117" s="571">
        <f>Daten_Polit!AJ117</f>
        <v>3.7</v>
      </c>
      <c r="GE117" s="571">
        <f>Daten_Polit!AK117</f>
        <v>2.7</v>
      </c>
      <c r="GF117" s="444">
        <v>0.67184606861158491</v>
      </c>
      <c r="GG117" s="444">
        <v>2.4985695696058245</v>
      </c>
      <c r="GH117" s="444">
        <v>0.43364717919924106</v>
      </c>
      <c r="GI117" s="444">
        <v>0.43483030543982892</v>
      </c>
      <c r="GJ117" s="444">
        <v>0.42910106614770027</v>
      </c>
      <c r="GK117" s="444">
        <v>5.4165309465475158</v>
      </c>
      <c r="GL117" s="444">
        <v>3.7019988453196317</v>
      </c>
      <c r="GM117" s="444">
        <v>8.0366748750807648</v>
      </c>
      <c r="GN117" s="444">
        <v>7.48270465548263</v>
      </c>
      <c r="GO117" s="444">
        <v>10.514951253026512</v>
      </c>
      <c r="GP117" s="444">
        <v>36.065467057236994</v>
      </c>
      <c r="GQ117" s="444">
        <v>40.492811243123292</v>
      </c>
      <c r="GR117" s="444">
        <v>29.329956143436291</v>
      </c>
      <c r="GS117" s="444">
        <v>31.261027355011944</v>
      </c>
      <c r="GT117" s="444">
        <v>20.681015097976761</v>
      </c>
      <c r="GU117" s="444">
        <v>100</v>
      </c>
      <c r="GV117" s="444">
        <v>18.002571851527648</v>
      </c>
      <c r="GW117" s="444">
        <v>78.951299969585307</v>
      </c>
      <c r="GX117" s="444">
        <v>59.755959552395623</v>
      </c>
      <c r="GY117" s="444">
        <v>19.19534041718968</v>
      </c>
      <c r="GZ117" s="444">
        <v>100</v>
      </c>
      <c r="HA117" s="444">
        <v>60.994031585063112</v>
      </c>
      <c r="HB117" s="444">
        <v>39.005968414936881</v>
      </c>
      <c r="HC117" s="444">
        <v>31.775207309987852</v>
      </c>
      <c r="HD117" s="444">
        <v>7.230761104949031</v>
      </c>
      <c r="HE117" s="444">
        <v>100</v>
      </c>
      <c r="HF117" s="444">
        <v>12.440713021252158</v>
      </c>
      <c r="HG117" s="444">
        <v>83.248829033596309</v>
      </c>
      <c r="HH117" s="444">
        <v>66.057388930338973</v>
      </c>
      <c r="HI117" s="445">
        <v>17.191440103257321</v>
      </c>
      <c r="HJ117" s="570">
        <f>Daten_Polit!AL117</f>
        <v>6.9</v>
      </c>
      <c r="HK117" s="571">
        <f>Daten_Polit!AM117</f>
        <v>23.2</v>
      </c>
      <c r="HL117" s="571">
        <f>Daten_Polit!AN117</f>
        <v>3.4</v>
      </c>
      <c r="HM117" s="571">
        <f>Daten_Polit!AO117</f>
        <v>3.7</v>
      </c>
      <c r="HN117" s="571">
        <f>Daten_Polit!AP117</f>
        <v>2.5</v>
      </c>
      <c r="HO117" s="444">
        <v>0.55036526483944503</v>
      </c>
      <c r="HP117" s="444">
        <v>1.9613157596183273</v>
      </c>
      <c r="HQ117" s="444">
        <v>0.36049336327880738</v>
      </c>
      <c r="HR117" s="444">
        <v>0.36472100841605609</v>
      </c>
      <c r="HS117" s="444">
        <v>0.34506592313123768</v>
      </c>
      <c r="HT117" s="444">
        <v>5.7433465183277699</v>
      </c>
      <c r="HU117" s="444">
        <v>3.9430591880718944</v>
      </c>
      <c r="HV117" s="444">
        <v>8.4861526946106984</v>
      </c>
      <c r="HW117" s="444">
        <v>7.8428305294443446</v>
      </c>
      <c r="HX117" s="444">
        <v>11.465261771484718</v>
      </c>
      <c r="HY117" s="444">
        <v>44.906344806308915</v>
      </c>
      <c r="HZ117" s="444">
        <v>49.91323528277632</v>
      </c>
      <c r="IA117" s="444">
        <v>37.202649446845051</v>
      </c>
      <c r="IB117" s="444">
        <v>39.266282778426628</v>
      </c>
      <c r="IC117" s="444">
        <v>27.639938473888254</v>
      </c>
      <c r="ID117" s="444">
        <v>100</v>
      </c>
      <c r="IE117" s="444">
        <v>18.110912795423197</v>
      </c>
      <c r="IF117" s="444">
        <v>79.073886486587767</v>
      </c>
      <c r="IG117" s="444">
        <v>59.35352549697113</v>
      </c>
      <c r="IH117" s="444">
        <v>19.720360989616633</v>
      </c>
      <c r="II117" s="444">
        <v>100</v>
      </c>
      <c r="IJ117" s="444">
        <v>61.088487783403025</v>
      </c>
      <c r="IK117" s="444">
        <v>38.911512216596961</v>
      </c>
      <c r="IL117" s="444">
        <v>31.878714505833155</v>
      </c>
      <c r="IM117" s="444">
        <v>7.0327977107638118</v>
      </c>
      <c r="IN117" s="444">
        <v>100</v>
      </c>
      <c r="IO117" s="444">
        <v>12.744400313268823</v>
      </c>
      <c r="IP117" s="444">
        <v>83.332278379316406</v>
      </c>
      <c r="IQ117" s="444">
        <v>65.408199375788143</v>
      </c>
      <c r="IR117" s="445">
        <v>17.924079003528252</v>
      </c>
      <c r="IS117" s="443">
        <f>Daten_Polit!AQ117</f>
        <v>6.3</v>
      </c>
      <c r="IT117" s="227">
        <f>Daten_Polit!AR117</f>
        <v>21.6</v>
      </c>
      <c r="IU117" s="227">
        <f>Daten_Polit!AS117</f>
        <v>3</v>
      </c>
      <c r="IV117" s="227">
        <f>Daten_Polit!AT117</f>
        <v>3.2</v>
      </c>
      <c r="IW117" s="227">
        <f>Daten_Polit!AU117</f>
        <v>2.2999999999999998</v>
      </c>
      <c r="IX117" s="444" t="s">
        <v>820</v>
      </c>
      <c r="IY117" s="444" t="s">
        <v>820</v>
      </c>
      <c r="IZ117" s="444" t="s">
        <v>820</v>
      </c>
      <c r="JA117" s="444" t="s">
        <v>820</v>
      </c>
      <c r="JB117" s="444" t="s">
        <v>820</v>
      </c>
      <c r="JC117" s="444" t="s">
        <v>820</v>
      </c>
      <c r="JD117" s="444" t="s">
        <v>820</v>
      </c>
      <c r="JE117" s="444" t="s">
        <v>820</v>
      </c>
      <c r="JF117" s="444" t="s">
        <v>820</v>
      </c>
      <c r="JG117" s="444" t="s">
        <v>820</v>
      </c>
      <c r="JH117" s="444" t="s">
        <v>820</v>
      </c>
      <c r="JI117" s="444" t="s">
        <v>820</v>
      </c>
      <c r="JJ117" s="444" t="s">
        <v>820</v>
      </c>
      <c r="JK117" s="444" t="s">
        <v>820</v>
      </c>
      <c r="JL117" s="444" t="s">
        <v>820</v>
      </c>
      <c r="JM117" s="444" t="s">
        <v>820</v>
      </c>
      <c r="JN117" s="444" t="s">
        <v>820</v>
      </c>
      <c r="JO117" s="444" t="s">
        <v>820</v>
      </c>
      <c r="JP117" s="444" t="s">
        <v>820</v>
      </c>
      <c r="JQ117" s="444" t="s">
        <v>820</v>
      </c>
      <c r="JR117" s="444" t="s">
        <v>820</v>
      </c>
      <c r="JS117" s="444" t="s">
        <v>820</v>
      </c>
      <c r="JT117" s="444" t="s">
        <v>820</v>
      </c>
      <c r="JU117" s="444" t="s">
        <v>820</v>
      </c>
      <c r="JV117" s="444" t="s">
        <v>820</v>
      </c>
      <c r="JW117" s="444" t="s">
        <v>820</v>
      </c>
      <c r="JX117" s="444" t="s">
        <v>820</v>
      </c>
      <c r="JY117" s="444" t="s">
        <v>820</v>
      </c>
      <c r="JZ117" s="444" t="s">
        <v>820</v>
      </c>
      <c r="KA117" s="445" t="s">
        <v>820</v>
      </c>
    </row>
    <row r="118" spans="4:287" ht="12.65" customHeight="1" x14ac:dyDescent="0.2">
      <c r="D118" s="276"/>
      <c r="E118" s="3" t="str">
        <f>Daten_Polit!E118</f>
        <v>05366</v>
      </c>
      <c r="F118" s="229" t="str">
        <f>Daten_Polit!F118</f>
        <v>Euskirchen</v>
      </c>
      <c r="G118" s="246"/>
      <c r="H118" s="531">
        <f>Daten_Polit!H118</f>
        <v>5.9</v>
      </c>
      <c r="I118" s="532">
        <f>Daten_Polit!I118</f>
        <v>18.399999999999999</v>
      </c>
      <c r="J118" s="532">
        <f>Daten_Polit!J118</f>
        <v>3.5</v>
      </c>
      <c r="K118" s="532">
        <f>Daten_Polit!K118</f>
        <v>3.8</v>
      </c>
      <c r="L118" s="532">
        <f>Daten_Polit!L118</f>
        <v>1.8</v>
      </c>
      <c r="M118" s="308">
        <v>0.66184641258972277</v>
      </c>
      <c r="N118" s="308">
        <v>2.0054592570651084</v>
      </c>
      <c r="O118" s="308">
        <v>0.50998620093857217</v>
      </c>
      <c r="P118" s="308">
        <v>0.52784735789035786</v>
      </c>
      <c r="Q118" s="308">
        <v>0.37015816676821861</v>
      </c>
      <c r="R118" s="308">
        <v>6.6171450419204554</v>
      </c>
      <c r="S118" s="308">
        <v>4.3026090564862871</v>
      </c>
      <c r="T118" s="308">
        <v>9.3370460335326815</v>
      </c>
      <c r="U118" s="308">
        <v>9.1930574444660316</v>
      </c>
      <c r="V118" s="308">
        <v>10.883171070930336</v>
      </c>
      <c r="W118" s="308">
        <v>39.55484374358177</v>
      </c>
      <c r="X118" s="308">
        <v>45.047475743267313</v>
      </c>
      <c r="Y118" s="308">
        <v>33.104166666664284</v>
      </c>
      <c r="Z118" s="308">
        <v>33.513425549225275</v>
      </c>
      <c r="AA118" s="308">
        <v>28.730434782598778</v>
      </c>
      <c r="AB118" s="308">
        <v>100</v>
      </c>
      <c r="AC118" s="308">
        <v>17.121583457982066</v>
      </c>
      <c r="AD118" s="308">
        <v>79.575816458132223</v>
      </c>
      <c r="AE118" s="308">
        <v>66.1530043252084</v>
      </c>
      <c r="AF118" s="308">
        <v>13.422812132923831</v>
      </c>
      <c r="AG118" s="308">
        <v>100</v>
      </c>
      <c r="AH118" s="308">
        <v>54.136720708674581</v>
      </c>
      <c r="AI118" s="308">
        <v>45.863279291325426</v>
      </c>
      <c r="AJ118" s="308">
        <v>42.16948019388267</v>
      </c>
      <c r="AK118" s="308">
        <v>3.6937990974427541</v>
      </c>
      <c r="AL118" s="308">
        <v>100</v>
      </c>
      <c r="AM118" s="308">
        <v>11.922900895963844</v>
      </c>
      <c r="AN118" s="308">
        <v>82.89194728855729</v>
      </c>
      <c r="AO118" s="308">
        <v>73.502932924133901</v>
      </c>
      <c r="AP118" s="337">
        <v>9.3890143644233852</v>
      </c>
      <c r="AQ118" s="531">
        <f>Daten_Polit!M118</f>
        <v>5.6</v>
      </c>
      <c r="AR118" s="532">
        <f>Daten_Polit!N118</f>
        <v>17.600000000000001</v>
      </c>
      <c r="AS118" s="532">
        <f>Daten_Polit!O118</f>
        <v>3.3</v>
      </c>
      <c r="AT118" s="532">
        <f>Daten_Polit!P118</f>
        <v>3.5</v>
      </c>
      <c r="AU118" s="532">
        <f>Daten_Polit!Q118</f>
        <v>2.1</v>
      </c>
      <c r="AV118" s="308">
        <v>0.61828350918327479</v>
      </c>
      <c r="AW118" s="308">
        <v>1.8559843465062471</v>
      </c>
      <c r="AX118" s="308">
        <v>0.47980981707860654</v>
      </c>
      <c r="AY118" s="308">
        <v>0.49098892827071577</v>
      </c>
      <c r="AZ118" s="308">
        <v>0.39501781950576109</v>
      </c>
      <c r="BA118" s="308">
        <v>6.7176701459002492</v>
      </c>
      <c r="BB118" s="308">
        <v>4.2153612001956375</v>
      </c>
      <c r="BC118" s="308">
        <v>9.7143936769844785</v>
      </c>
      <c r="BD118" s="308">
        <v>9.6561453006523053</v>
      </c>
      <c r="BE118" s="308">
        <v>10.199882422104645</v>
      </c>
      <c r="BF118" s="308">
        <v>41.277476448757291</v>
      </c>
      <c r="BG118" s="308">
        <v>48.257056727872275</v>
      </c>
      <c r="BH118" s="308">
        <v>34.363423360665742</v>
      </c>
      <c r="BI118" s="308">
        <v>35.717583549381885</v>
      </c>
      <c r="BJ118" s="308">
        <v>23.234092235831874</v>
      </c>
      <c r="BK118" s="308">
        <v>100</v>
      </c>
      <c r="BL118" s="308">
        <v>16.782856125592694</v>
      </c>
      <c r="BM118" s="308">
        <v>79.90030104449805</v>
      </c>
      <c r="BN118" s="308">
        <v>65.961849902488865</v>
      </c>
      <c r="BO118" s="308">
        <v>13.938451142009187</v>
      </c>
      <c r="BP118" s="308">
        <v>100</v>
      </c>
      <c r="BQ118" s="308">
        <v>54.791371994342299</v>
      </c>
      <c r="BR118" s="308">
        <v>45.208628005657715</v>
      </c>
      <c r="BS118" s="308">
        <v>40.081329561527589</v>
      </c>
      <c r="BT118" s="308">
        <v>5.127298444130127</v>
      </c>
      <c r="BU118" s="308">
        <v>100</v>
      </c>
      <c r="BV118" s="308">
        <v>11.862205254766696</v>
      </c>
      <c r="BW118" s="308">
        <v>82.975133549453702</v>
      </c>
      <c r="BX118" s="308">
        <v>73.309847234993867</v>
      </c>
      <c r="BY118" s="312">
        <v>9.6652863144598307</v>
      </c>
      <c r="BZ118" s="531">
        <f>Daten_Polit!R118</f>
        <v>5.4</v>
      </c>
      <c r="CA118" s="532">
        <f>Daten_Polit!S118</f>
        <v>16.7</v>
      </c>
      <c r="CB118" s="532">
        <f>Daten_Polit!T118</f>
        <v>3.2</v>
      </c>
      <c r="CC118" s="532">
        <f>Daten_Polit!U118</f>
        <v>3.5</v>
      </c>
      <c r="CD118" s="532">
        <f>Daten_Polit!V118</f>
        <v>2.2000000000000002</v>
      </c>
      <c r="CE118" s="309">
        <v>0.62497619591712372</v>
      </c>
      <c r="CF118" s="309">
        <v>1.812294852658882</v>
      </c>
      <c r="CG118" s="309">
        <v>0.49545345979065386</v>
      </c>
      <c r="CH118" s="309">
        <v>0.50015406846666677</v>
      </c>
      <c r="CI118" s="309">
        <v>0.46123893627933854</v>
      </c>
      <c r="CJ118" s="309">
        <v>6.7106662587234283</v>
      </c>
      <c r="CK118" s="309">
        <v>4.471928595363627</v>
      </c>
      <c r="CL118" s="309">
        <v>9.5742239994754375</v>
      </c>
      <c r="CM118" s="309">
        <v>9.572301425661772</v>
      </c>
      <c r="CN118" s="309">
        <v>9.5890410958904102</v>
      </c>
      <c r="CO118" s="309">
        <v>39.612131816855637</v>
      </c>
      <c r="CP118" s="309">
        <v>49.177308818646857</v>
      </c>
      <c r="CQ118" s="309">
        <v>33.965675960017961</v>
      </c>
      <c r="CR118" s="309">
        <v>35.382498419426526</v>
      </c>
      <c r="CS118" s="309">
        <v>23.164162177473983</v>
      </c>
      <c r="CT118" s="309">
        <v>100</v>
      </c>
      <c r="CU118" s="309">
        <v>16.250796990703119</v>
      </c>
      <c r="CV118" s="309">
        <v>80.456002722957663</v>
      </c>
      <c r="CW118" s="309">
        <v>66.249540364353507</v>
      </c>
      <c r="CX118" s="309">
        <v>14.206462358604147</v>
      </c>
      <c r="CY118" s="309">
        <v>100</v>
      </c>
      <c r="CZ118" s="309">
        <v>52.140228549293042</v>
      </c>
      <c r="DA118" s="309">
        <v>47.859771450706958</v>
      </c>
      <c r="DB118" s="309">
        <v>42.300987797791983</v>
      </c>
      <c r="DC118" s="309">
        <v>5.5587836529149719</v>
      </c>
      <c r="DD118" s="309">
        <v>100</v>
      </c>
      <c r="DE118" s="309">
        <v>11.745671766960108</v>
      </c>
      <c r="DF118" s="309">
        <v>83.178345600498744</v>
      </c>
      <c r="DG118" s="309">
        <v>73.131126665098904</v>
      </c>
      <c r="DH118" s="313">
        <v>10.047218935399856</v>
      </c>
      <c r="DI118" s="565">
        <f>Daten_Polit!W118</f>
        <v>5.0999999999999996</v>
      </c>
      <c r="DJ118" s="532">
        <f>Daten_Polit!X118</f>
        <v>17.399999999999999</v>
      </c>
      <c r="DK118" s="532">
        <f>Daten_Polit!Y118</f>
        <v>2.8</v>
      </c>
      <c r="DL118" s="532">
        <f>Daten_Polit!Z118</f>
        <v>3</v>
      </c>
      <c r="DM118" s="532">
        <f>Daten_Polit!AA118</f>
        <v>2</v>
      </c>
      <c r="DN118" s="309">
        <v>0.60973326217828083</v>
      </c>
      <c r="DO118" s="309">
        <v>2.0192154877440309</v>
      </c>
      <c r="DP118" s="309">
        <v>0.44367367577895073</v>
      </c>
      <c r="DQ118" s="309">
        <v>0.45312348279729586</v>
      </c>
      <c r="DR118" s="309">
        <v>0.37723014717034092</v>
      </c>
      <c r="DS118" s="309">
        <v>7.0269212238014518</v>
      </c>
      <c r="DT118" s="309">
        <v>4.9966220780975545</v>
      </c>
      <c r="DU118" s="309">
        <v>9.5714966959602155</v>
      </c>
      <c r="DV118" s="309">
        <v>9.6558947899291567</v>
      </c>
      <c r="DW118" s="309">
        <v>8.9639765428641205</v>
      </c>
      <c r="DX118" s="309">
        <v>38.062001450326335</v>
      </c>
      <c r="DY118" s="309">
        <v>41.739932703787041</v>
      </c>
      <c r="DZ118" s="309">
        <v>33.472089531868896</v>
      </c>
      <c r="EA118" s="309">
        <v>34.986000933271114</v>
      </c>
      <c r="EB118" s="309">
        <v>22.633630289534814</v>
      </c>
      <c r="EC118" s="309">
        <v>100</v>
      </c>
      <c r="ED118" s="309">
        <v>16.319062752471638</v>
      </c>
      <c r="EE118" s="309">
        <v>80.457029605491797</v>
      </c>
      <c r="EF118" s="309">
        <v>66.035671984449976</v>
      </c>
      <c r="EG118" s="309">
        <v>14.421357621041816</v>
      </c>
      <c r="EH118" s="309">
        <v>100</v>
      </c>
      <c r="EI118" s="309">
        <v>55.926605504587158</v>
      </c>
      <c r="EJ118" s="309">
        <v>44.073394495412856</v>
      </c>
      <c r="EK118" s="309">
        <v>39.027522935779821</v>
      </c>
      <c r="EL118" s="309">
        <v>5.0458715596330288</v>
      </c>
      <c r="EM118" s="309">
        <v>100</v>
      </c>
      <c r="EN118" s="309">
        <v>11.925973841787034</v>
      </c>
      <c r="EO118" s="309">
        <v>83.151688152988683</v>
      </c>
      <c r="EP118" s="309">
        <v>72.79811231126115</v>
      </c>
      <c r="EQ118" s="367">
        <v>10.353575841727539</v>
      </c>
      <c r="ER118" s="531">
        <f>Daten_Polit!AB118</f>
        <v>4.9000000000000004</v>
      </c>
      <c r="ES118" s="532">
        <f>Daten_Polit!AC118</f>
        <v>16.600000000000001</v>
      </c>
      <c r="ET118" s="532">
        <f>Daten_Polit!AD118</f>
        <v>2.7</v>
      </c>
      <c r="EU118" s="532">
        <f>Daten_Polit!AE118</f>
        <v>2.9</v>
      </c>
      <c r="EV118" s="532">
        <f>Daten_Polit!AF118</f>
        <v>1.9</v>
      </c>
      <c r="EW118" s="309">
        <v>0.58622306822257164</v>
      </c>
      <c r="EX118" s="309">
        <v>1.9361679350045409</v>
      </c>
      <c r="EY118" s="309">
        <v>0.42614162942127942</v>
      </c>
      <c r="EZ118" s="309">
        <v>0.43145960114134402</v>
      </c>
      <c r="FA118" s="309">
        <v>0.39029299006637291</v>
      </c>
      <c r="FB118" s="309">
        <v>7.0720423000660935</v>
      </c>
      <c r="FC118" s="309">
        <v>5.0240725007080149</v>
      </c>
      <c r="FD118" s="309">
        <v>9.6263502744823004</v>
      </c>
      <c r="FE118" s="309">
        <v>9.5379002837455964</v>
      </c>
      <c r="FF118" s="309">
        <v>10.238429172511667</v>
      </c>
      <c r="FG118" s="309">
        <v>36.303734413670661</v>
      </c>
      <c r="FH118" s="309">
        <v>40.559202114056774</v>
      </c>
      <c r="FI118" s="309">
        <v>31.003470009207561</v>
      </c>
      <c r="FJ118" s="309">
        <v>32.323969354250274</v>
      </c>
      <c r="FK118" s="309">
        <v>21.886369997212427</v>
      </c>
      <c r="FL118" s="309">
        <v>100</v>
      </c>
      <c r="FM118" s="309">
        <v>16.354808211744974</v>
      </c>
      <c r="FN118" s="309">
        <v>80.347493495304647</v>
      </c>
      <c r="FO118" s="309">
        <v>65.573953603048921</v>
      </c>
      <c r="FP118" s="309">
        <v>14.773539892255732</v>
      </c>
      <c r="FQ118" s="309">
        <v>100</v>
      </c>
      <c r="FR118" s="309">
        <v>56.333140543666858</v>
      </c>
      <c r="FS118" s="309">
        <v>43.666859456333142</v>
      </c>
      <c r="FT118" s="309">
        <v>38.056680161943319</v>
      </c>
      <c r="FU118" s="309">
        <v>5.6101792943898205</v>
      </c>
      <c r="FV118" s="309">
        <v>100</v>
      </c>
      <c r="FW118" s="309">
        <v>11.958985380155886</v>
      </c>
      <c r="FX118" s="309">
        <v>83.229847415231575</v>
      </c>
      <c r="FY118" s="309">
        <v>72.478076422632441</v>
      </c>
      <c r="FZ118" s="313">
        <v>10.751770992599125</v>
      </c>
      <c r="GA118" s="570">
        <f>Daten_Polit!AG118</f>
        <v>5.7</v>
      </c>
      <c r="GB118" s="571">
        <f>Daten_Polit!AH118</f>
        <v>19.100000000000001</v>
      </c>
      <c r="GC118" s="571">
        <f>Daten_Polit!AI118</f>
        <v>3.3</v>
      </c>
      <c r="GD118" s="571">
        <f>Daten_Polit!AJ118</f>
        <v>3.5</v>
      </c>
      <c r="GE118" s="571">
        <f>Daten_Polit!AK118</f>
        <v>2.4</v>
      </c>
      <c r="GF118" s="444">
        <v>0.66614007372301209</v>
      </c>
      <c r="GG118" s="444">
        <v>2.4020523744307019</v>
      </c>
      <c r="GH118" s="444">
        <v>0.45988931266548383</v>
      </c>
      <c r="GI118" s="444">
        <v>0.46865281465837749</v>
      </c>
      <c r="GJ118" s="444">
        <v>0.40279989288200024</v>
      </c>
      <c r="GK118" s="444">
        <v>6.4944394556883696</v>
      </c>
      <c r="GL118" s="444">
        <v>4.8240592321196853</v>
      </c>
      <c r="GM118" s="444">
        <v>8.4799564665336469</v>
      </c>
      <c r="GN118" s="444">
        <v>8.4334404246404322</v>
      </c>
      <c r="GO118" s="444">
        <v>8.7798289058974532</v>
      </c>
      <c r="GP118" s="444">
        <v>34.440528514472291</v>
      </c>
      <c r="GQ118" s="444">
        <v>38.666199017939057</v>
      </c>
      <c r="GR118" s="444">
        <v>29.419124218051834</v>
      </c>
      <c r="GS118" s="444">
        <v>30.413098063493958</v>
      </c>
      <c r="GT118" s="444">
        <v>22.993106515463641</v>
      </c>
      <c r="GU118" s="444">
        <v>100</v>
      </c>
      <c r="GV118" s="444">
        <v>16.26348398345144</v>
      </c>
      <c r="GW118" s="444">
        <v>80.354573929834913</v>
      </c>
      <c r="GX118" s="444">
        <v>65.311163935171663</v>
      </c>
      <c r="GY118" s="444">
        <v>15.043409994663259</v>
      </c>
      <c r="GZ118" s="444">
        <v>100</v>
      </c>
      <c r="HA118" s="444">
        <v>53.924486918376935</v>
      </c>
      <c r="HB118" s="444">
        <v>46.075513081623058</v>
      </c>
      <c r="HC118" s="444">
        <v>39.808867303775649</v>
      </c>
      <c r="HD118" s="444">
        <v>6.2666457778474074</v>
      </c>
      <c r="HE118" s="444">
        <v>100</v>
      </c>
      <c r="HF118" s="444">
        <v>11.785794039768192</v>
      </c>
      <c r="HG118" s="444">
        <v>83.289417169792898</v>
      </c>
      <c r="HH118" s="444">
        <v>72.205520606584344</v>
      </c>
      <c r="HI118" s="445">
        <v>11.083896563208553</v>
      </c>
      <c r="HJ118" s="570">
        <f>Daten_Polit!AL118</f>
        <v>5.9</v>
      </c>
      <c r="HK118" s="571">
        <f>Daten_Polit!AM118</f>
        <v>20.5</v>
      </c>
      <c r="HL118" s="571">
        <f>Daten_Polit!AN118</f>
        <v>3.2</v>
      </c>
      <c r="HM118" s="571">
        <f>Daten_Polit!AO118</f>
        <v>3.4</v>
      </c>
      <c r="HN118" s="571">
        <f>Daten_Polit!AP118</f>
        <v>2.2999999999999998</v>
      </c>
      <c r="HO118" s="444">
        <v>0.53390681392635209</v>
      </c>
      <c r="HP118" s="444">
        <v>1.8952524189183373</v>
      </c>
      <c r="HQ118" s="444">
        <v>0.3688107747972949</v>
      </c>
      <c r="HR118" s="444">
        <v>0.37323861652800244</v>
      </c>
      <c r="HS118" s="444">
        <v>0.3411117363371951</v>
      </c>
      <c r="HT118" s="444">
        <v>5.9656284980575176</v>
      </c>
      <c r="HU118" s="444">
        <v>4.2857813453504203</v>
      </c>
      <c r="HV118" s="444">
        <v>8.1184135467016993</v>
      </c>
      <c r="HW118" s="444">
        <v>8.0202237074487233</v>
      </c>
      <c r="HX118" s="444">
        <v>8.7584650112858924</v>
      </c>
      <c r="HY118" s="444">
        <v>43.138035873130207</v>
      </c>
      <c r="HZ118" s="444">
        <v>46.987866650960513</v>
      </c>
      <c r="IA118" s="444">
        <v>38.196706340752343</v>
      </c>
      <c r="IB118" s="444">
        <v>38.959123472397813</v>
      </c>
      <c r="IC118" s="444">
        <v>33.234285714297897</v>
      </c>
      <c r="ID118" s="444">
        <v>100</v>
      </c>
      <c r="IE118" s="444">
        <v>16.417103388188014</v>
      </c>
      <c r="IF118" s="444">
        <v>80.519114472547955</v>
      </c>
      <c r="IG118" s="444">
        <v>65.212389714906138</v>
      </c>
      <c r="IH118" s="444">
        <v>15.306724757641806</v>
      </c>
      <c r="II118" s="444">
        <v>100</v>
      </c>
      <c r="IJ118" s="444">
        <v>56.638149556400506</v>
      </c>
      <c r="IK118" s="444">
        <v>43.361850443599494</v>
      </c>
      <c r="IL118" s="444">
        <v>37.531685678073515</v>
      </c>
      <c r="IM118" s="444">
        <v>5.8301647655259812</v>
      </c>
      <c r="IN118" s="444">
        <v>100</v>
      </c>
      <c r="IO118" s="444">
        <v>11.880525847840222</v>
      </c>
      <c r="IP118" s="444">
        <v>83.712538112432213</v>
      </c>
      <c r="IQ118" s="444">
        <v>72.174976188080436</v>
      </c>
      <c r="IR118" s="445">
        <v>11.537561924351781</v>
      </c>
      <c r="IS118" s="443">
        <f>Daten_Polit!AQ118</f>
        <v>5.3</v>
      </c>
      <c r="IT118" s="227">
        <f>Daten_Polit!AR118</f>
        <v>18.7</v>
      </c>
      <c r="IU118" s="227">
        <f>Daten_Polit!AS118</f>
        <v>2.8</v>
      </c>
      <c r="IV118" s="227">
        <f>Daten_Polit!AT118</f>
        <v>3</v>
      </c>
      <c r="IW118" s="227">
        <f>Daten_Polit!AU118</f>
        <v>2.1</v>
      </c>
      <c r="IX118" s="444" t="s">
        <v>820</v>
      </c>
      <c r="IY118" s="444" t="s">
        <v>820</v>
      </c>
      <c r="IZ118" s="444" t="s">
        <v>820</v>
      </c>
      <c r="JA118" s="444" t="s">
        <v>820</v>
      </c>
      <c r="JB118" s="444" t="s">
        <v>820</v>
      </c>
      <c r="JC118" s="444" t="s">
        <v>820</v>
      </c>
      <c r="JD118" s="444" t="s">
        <v>820</v>
      </c>
      <c r="JE118" s="444" t="s">
        <v>820</v>
      </c>
      <c r="JF118" s="444" t="s">
        <v>820</v>
      </c>
      <c r="JG118" s="444" t="s">
        <v>820</v>
      </c>
      <c r="JH118" s="444" t="s">
        <v>820</v>
      </c>
      <c r="JI118" s="444" t="s">
        <v>820</v>
      </c>
      <c r="JJ118" s="444" t="s">
        <v>820</v>
      </c>
      <c r="JK118" s="444" t="s">
        <v>820</v>
      </c>
      <c r="JL118" s="444" t="s">
        <v>820</v>
      </c>
      <c r="JM118" s="444" t="s">
        <v>820</v>
      </c>
      <c r="JN118" s="444" t="s">
        <v>820</v>
      </c>
      <c r="JO118" s="444" t="s">
        <v>820</v>
      </c>
      <c r="JP118" s="444" t="s">
        <v>820</v>
      </c>
      <c r="JQ118" s="444" t="s">
        <v>820</v>
      </c>
      <c r="JR118" s="444" t="s">
        <v>820</v>
      </c>
      <c r="JS118" s="444" t="s">
        <v>820</v>
      </c>
      <c r="JT118" s="444" t="s">
        <v>820</v>
      </c>
      <c r="JU118" s="444" t="s">
        <v>820</v>
      </c>
      <c r="JV118" s="444" t="s">
        <v>820</v>
      </c>
      <c r="JW118" s="444" t="s">
        <v>820</v>
      </c>
      <c r="JX118" s="444" t="s">
        <v>820</v>
      </c>
      <c r="JY118" s="444" t="s">
        <v>820</v>
      </c>
      <c r="JZ118" s="444" t="s">
        <v>820</v>
      </c>
      <c r="KA118" s="445" t="s">
        <v>820</v>
      </c>
    </row>
    <row r="119" spans="4:287" ht="12.65" customHeight="1" x14ac:dyDescent="0.2">
      <c r="D119" s="276"/>
      <c r="E119" s="3" t="str">
        <f>Daten_Polit!E119</f>
        <v>05370</v>
      </c>
      <c r="F119" s="229" t="str">
        <f>Daten_Polit!F119</f>
        <v>Heinsberg</v>
      </c>
      <c r="G119" s="246"/>
      <c r="H119" s="531">
        <f>Daten_Polit!H119</f>
        <v>6.5</v>
      </c>
      <c r="I119" s="532">
        <f>Daten_Polit!I119</f>
        <v>19.399999999999999</v>
      </c>
      <c r="J119" s="532">
        <f>Daten_Polit!J119</f>
        <v>3.9</v>
      </c>
      <c r="K119" s="532">
        <f>Daten_Polit!K119</f>
        <v>4.3</v>
      </c>
      <c r="L119" s="532">
        <f>Daten_Polit!L119</f>
        <v>1.7</v>
      </c>
      <c r="M119" s="308">
        <v>0.76165776519861517</v>
      </c>
      <c r="N119" s="308">
        <v>2.5467442739446717</v>
      </c>
      <c r="O119" s="308">
        <v>0.55797290985335191</v>
      </c>
      <c r="P119" s="308">
        <v>0.58326943295168032</v>
      </c>
      <c r="Q119" s="308">
        <v>0.36282285776249029</v>
      </c>
      <c r="R119" s="308">
        <v>7.0598335117824647</v>
      </c>
      <c r="S119" s="308">
        <v>5.0673637643274043</v>
      </c>
      <c r="T119" s="308">
        <v>9.375717955679864</v>
      </c>
      <c r="U119" s="308">
        <v>9.292574056539971</v>
      </c>
      <c r="V119" s="308">
        <v>10.423175234307251</v>
      </c>
      <c r="W119" s="308">
        <v>36.550523664582627</v>
      </c>
      <c r="X119" s="308">
        <v>41.005038061266205</v>
      </c>
      <c r="Y119" s="308">
        <v>31.284951568996295</v>
      </c>
      <c r="Z119" s="308">
        <v>31.713152857533501</v>
      </c>
      <c r="AA119" s="308">
        <v>25.92063945190683</v>
      </c>
      <c r="AB119" s="308">
        <v>100</v>
      </c>
      <c r="AC119" s="308">
        <v>17.66526413808386</v>
      </c>
      <c r="AD119" s="308">
        <v>78.737209428542556</v>
      </c>
      <c r="AE119" s="308">
        <v>65.667985409509583</v>
      </c>
      <c r="AF119" s="308">
        <v>13.069224019032969</v>
      </c>
      <c r="AG119" s="308">
        <v>100</v>
      </c>
      <c r="AH119" s="308">
        <v>53.234838555939469</v>
      </c>
      <c r="AI119" s="308">
        <v>46.765161444060524</v>
      </c>
      <c r="AJ119" s="308">
        <v>43.333730489693792</v>
      </c>
      <c r="AK119" s="308">
        <v>3.4314309543667343</v>
      </c>
      <c r="AL119" s="308">
        <v>100</v>
      </c>
      <c r="AM119" s="308">
        <v>11.816939013692487</v>
      </c>
      <c r="AN119" s="308">
        <v>82.568622844602459</v>
      </c>
      <c r="AO119" s="308">
        <v>73.093769024836362</v>
      </c>
      <c r="AP119" s="337">
        <v>9.4748538197660963</v>
      </c>
      <c r="AQ119" s="531">
        <f>Daten_Polit!M119</f>
        <v>6</v>
      </c>
      <c r="AR119" s="532">
        <f>Daten_Polit!N119</f>
        <v>18.100000000000001</v>
      </c>
      <c r="AS119" s="532">
        <f>Daten_Polit!O119</f>
        <v>3.5</v>
      </c>
      <c r="AT119" s="532">
        <f>Daten_Polit!P119</f>
        <v>3.8</v>
      </c>
      <c r="AU119" s="532">
        <f>Daten_Polit!Q119</f>
        <v>1.9</v>
      </c>
      <c r="AV119" s="308">
        <v>0.74054360529025842</v>
      </c>
      <c r="AW119" s="308">
        <v>2.4850746180213674</v>
      </c>
      <c r="AX119" s="308">
        <v>0.54139242659747755</v>
      </c>
      <c r="AY119" s="308">
        <v>0.56435846651822519</v>
      </c>
      <c r="AZ119" s="308">
        <v>0.36930677185328004</v>
      </c>
      <c r="BA119" s="308">
        <v>7.4027153142881277</v>
      </c>
      <c r="BB119" s="308">
        <v>5.3428423443164643</v>
      </c>
      <c r="BC119" s="308">
        <v>9.9329362660039386</v>
      </c>
      <c r="BD119" s="308">
        <v>9.9019557517582246</v>
      </c>
      <c r="BE119" s="308">
        <v>10.260586319218241</v>
      </c>
      <c r="BF119" s="308">
        <v>34.536776793764581</v>
      </c>
      <c r="BG119" s="308">
        <v>39.631215941767508</v>
      </c>
      <c r="BH119" s="308">
        <v>29.488631002926695</v>
      </c>
      <c r="BI119" s="308">
        <v>30.366844311068142</v>
      </c>
      <c r="BJ119" s="308">
        <v>20.416889363989355</v>
      </c>
      <c r="BK119" s="308">
        <v>100</v>
      </c>
      <c r="BL119" s="308">
        <v>17.407443331561332</v>
      </c>
      <c r="BM119" s="308">
        <v>78.843819969553437</v>
      </c>
      <c r="BN119" s="308">
        <v>65.361917752867768</v>
      </c>
      <c r="BO119" s="308">
        <v>13.481902216685674</v>
      </c>
      <c r="BP119" s="308">
        <v>100</v>
      </c>
      <c r="BQ119" s="308">
        <v>53.690036900369009</v>
      </c>
      <c r="BR119" s="308">
        <v>46.309963099630991</v>
      </c>
      <c r="BS119" s="308">
        <v>42.23774380600949</v>
      </c>
      <c r="BT119" s="308">
        <v>4.0722192936215071</v>
      </c>
      <c r="BU119" s="308">
        <v>100</v>
      </c>
      <c r="BV119" s="308">
        <v>11.850154286602683</v>
      </c>
      <c r="BW119" s="308">
        <v>82.390962082882297</v>
      </c>
      <c r="BX119" s="308">
        <v>72.689974211156084</v>
      </c>
      <c r="BY119" s="312">
        <v>9.7009878717262144</v>
      </c>
      <c r="BZ119" s="531">
        <f>Daten_Polit!R119</f>
        <v>5.7</v>
      </c>
      <c r="CA119" s="532">
        <f>Daten_Polit!S119</f>
        <v>17.3</v>
      </c>
      <c r="CB119" s="532">
        <f>Daten_Polit!T119</f>
        <v>3.3</v>
      </c>
      <c r="CC119" s="532">
        <f>Daten_Polit!U119</f>
        <v>3.6</v>
      </c>
      <c r="CD119" s="532">
        <f>Daten_Polit!V119</f>
        <v>1.9</v>
      </c>
      <c r="CE119" s="309">
        <v>0.68353107977016636</v>
      </c>
      <c r="CF119" s="309">
        <v>2.2793610742563879</v>
      </c>
      <c r="CG119" s="309">
        <v>0.4971099767933802</v>
      </c>
      <c r="CH119" s="309">
        <v>0.51220946743889884</v>
      </c>
      <c r="CI119" s="309">
        <v>0.38761867606325068</v>
      </c>
      <c r="CJ119" s="309">
        <v>7.4552408403082193</v>
      </c>
      <c r="CK119" s="309">
        <v>5.5431449846692944</v>
      </c>
      <c r="CL119" s="309">
        <v>9.9500873471424018</v>
      </c>
      <c r="CM119" s="309">
        <v>9.8242414193334433</v>
      </c>
      <c r="CN119" s="309">
        <v>11.122554067970018</v>
      </c>
      <c r="CO119" s="309">
        <v>32.250569729308651</v>
      </c>
      <c r="CP119" s="309">
        <v>37.986623967931507</v>
      </c>
      <c r="CQ119" s="309">
        <v>27.978950006265602</v>
      </c>
      <c r="CR119" s="309">
        <v>28.926628926630038</v>
      </c>
      <c r="CS119" s="309">
        <v>19.152235719822265</v>
      </c>
      <c r="CT119" s="309">
        <v>100</v>
      </c>
      <c r="CU119" s="309">
        <v>17.258304916979412</v>
      </c>
      <c r="CV119" s="309">
        <v>79.028765815289859</v>
      </c>
      <c r="CW119" s="309">
        <v>65.343776830466823</v>
      </c>
      <c r="CX119" s="309">
        <v>13.684988984823033</v>
      </c>
      <c r="CY119" s="309">
        <v>100</v>
      </c>
      <c r="CZ119" s="309">
        <v>53.962754439151148</v>
      </c>
      <c r="DA119" s="309">
        <v>46.037245560848859</v>
      </c>
      <c r="DB119" s="309">
        <v>41.879601559116509</v>
      </c>
      <c r="DC119" s="309">
        <v>4.1576440017323506</v>
      </c>
      <c r="DD119" s="309">
        <v>100</v>
      </c>
      <c r="DE119" s="309">
        <v>12.02806520281891</v>
      </c>
      <c r="DF119" s="309">
        <v>82.349593180883815</v>
      </c>
      <c r="DG119" s="309">
        <v>72.369426122244732</v>
      </c>
      <c r="DH119" s="313">
        <v>9.9801670586390827</v>
      </c>
      <c r="DI119" s="565">
        <f>Daten_Polit!W119</f>
        <v>5.2</v>
      </c>
      <c r="DJ119" s="532">
        <f>Daten_Polit!X119</f>
        <v>16.7</v>
      </c>
      <c r="DK119" s="532">
        <f>Daten_Polit!Y119</f>
        <v>2.9</v>
      </c>
      <c r="DL119" s="532">
        <f>Daten_Polit!Z119</f>
        <v>3.2</v>
      </c>
      <c r="DM119" s="532">
        <f>Daten_Polit!AA119</f>
        <v>1.7</v>
      </c>
      <c r="DN119" s="309">
        <v>0.65429708861036384</v>
      </c>
      <c r="DO119" s="309">
        <v>2.3948360207751325</v>
      </c>
      <c r="DP119" s="309">
        <v>0.43802134113322971</v>
      </c>
      <c r="DQ119" s="309">
        <v>0.45420616366550604</v>
      </c>
      <c r="DR119" s="309">
        <v>0.32469832048356995</v>
      </c>
      <c r="DS119" s="309">
        <v>7.8091362872891219</v>
      </c>
      <c r="DT119" s="309">
        <v>6.0329611908559277</v>
      </c>
      <c r="DU119" s="309">
        <v>10.034445008143868</v>
      </c>
      <c r="DV119" s="309">
        <v>9.9703879182705339</v>
      </c>
      <c r="DW119" s="309">
        <v>10.622113556098887</v>
      </c>
      <c r="DX119" s="309">
        <v>32.517507503214695</v>
      </c>
      <c r="DY119" s="309">
        <v>35.170727522306407</v>
      </c>
      <c r="DZ119" s="309">
        <v>29.235595356193034</v>
      </c>
      <c r="EA119" s="309">
        <v>29.97980158022812</v>
      </c>
      <c r="EB119" s="309">
        <v>22.335444781043499</v>
      </c>
      <c r="EC119" s="309">
        <v>100</v>
      </c>
      <c r="ED119" s="309">
        <v>17.059978193751355</v>
      </c>
      <c r="EE119" s="309">
        <v>79.365609288642815</v>
      </c>
      <c r="EF119" s="309">
        <v>65.466973780268347</v>
      </c>
      <c r="EG119" s="309">
        <v>13.898635508374465</v>
      </c>
      <c r="EH119" s="309">
        <v>100</v>
      </c>
      <c r="EI119" s="309">
        <v>56.204591688462656</v>
      </c>
      <c r="EJ119" s="309">
        <v>43.795408311537344</v>
      </c>
      <c r="EK119" s="309">
        <v>39.654170299331589</v>
      </c>
      <c r="EL119" s="309">
        <v>4.1412380122057542</v>
      </c>
      <c r="EM119" s="309">
        <v>100</v>
      </c>
      <c r="EN119" s="309">
        <v>12.246890848201701</v>
      </c>
      <c r="EO119" s="309">
        <v>82.417019732107605</v>
      </c>
      <c r="EP119" s="309">
        <v>72.117220081136921</v>
      </c>
      <c r="EQ119" s="367">
        <v>10.299799650970666</v>
      </c>
      <c r="ER119" s="531">
        <f>Daten_Polit!AB119</f>
        <v>5</v>
      </c>
      <c r="ES119" s="532">
        <f>Daten_Polit!AC119</f>
        <v>16</v>
      </c>
      <c r="ET119" s="532">
        <f>Daten_Polit!AD119</f>
        <v>2.9</v>
      </c>
      <c r="EU119" s="532">
        <f>Daten_Polit!AE119</f>
        <v>3.1</v>
      </c>
      <c r="EV119" s="532">
        <f>Daten_Polit!AF119</f>
        <v>1.7</v>
      </c>
      <c r="EW119" s="309">
        <v>0.63523509081708462</v>
      </c>
      <c r="EX119" s="309">
        <v>2.2270525523063736</v>
      </c>
      <c r="EY119" s="309">
        <v>0.44563020264470343</v>
      </c>
      <c r="EZ119" s="309">
        <v>0.45766117807651563</v>
      </c>
      <c r="FA119" s="309">
        <v>0.36558029318692314</v>
      </c>
      <c r="FB119" s="309">
        <v>7.604437447369385</v>
      </c>
      <c r="FC119" s="309">
        <v>5.6725080924209781</v>
      </c>
      <c r="FD119" s="309">
        <v>9.9316174886927637</v>
      </c>
      <c r="FE119" s="309">
        <v>9.8581432932303823</v>
      </c>
      <c r="FF119" s="309">
        <v>10.589812332440813</v>
      </c>
      <c r="FG119" s="309">
        <v>29.557933353714606</v>
      </c>
      <c r="FH119" s="309">
        <v>32.126149920540165</v>
      </c>
      <c r="FI119" s="309">
        <v>26.465038546553455</v>
      </c>
      <c r="FJ119" s="309">
        <v>27.552245976460821</v>
      </c>
      <c r="FK119" s="309">
        <v>16.921454928833217</v>
      </c>
      <c r="FL119" s="309">
        <v>100</v>
      </c>
      <c r="FM119" s="309">
        <v>16.674849521614217</v>
      </c>
      <c r="FN119" s="309">
        <v>79.688262261276961</v>
      </c>
      <c r="FO119" s="309">
        <v>65.454915359781609</v>
      </c>
      <c r="FP119" s="309">
        <v>14.233346901495356</v>
      </c>
      <c r="FQ119" s="309">
        <v>100</v>
      </c>
      <c r="FR119" s="309">
        <v>55.161719096145326</v>
      </c>
      <c r="FS119" s="309">
        <v>44.838280903854674</v>
      </c>
      <c r="FT119" s="309">
        <v>40.584847142224191</v>
      </c>
      <c r="FU119" s="309">
        <v>4.2534337616304843</v>
      </c>
      <c r="FV119" s="309">
        <v>100</v>
      </c>
      <c r="FW119" s="309">
        <v>11.9855433732527</v>
      </c>
      <c r="FX119" s="309">
        <v>82.649411783456557</v>
      </c>
      <c r="FY119" s="309">
        <v>71.85072056960972</v>
      </c>
      <c r="FZ119" s="313">
        <v>10.798691213846846</v>
      </c>
      <c r="GA119" s="570">
        <f>Daten_Polit!AG119</f>
        <v>5.7</v>
      </c>
      <c r="GB119" s="571">
        <f>Daten_Polit!AH119</f>
        <v>18.8</v>
      </c>
      <c r="GC119" s="571">
        <f>Daten_Polit!AI119</f>
        <v>3.3</v>
      </c>
      <c r="GD119" s="571">
        <f>Daten_Polit!AJ119</f>
        <v>3.5</v>
      </c>
      <c r="GE119" s="571">
        <f>Daten_Polit!AK119</f>
        <v>2.1</v>
      </c>
      <c r="GF119" s="444">
        <v>0.63969904925298449</v>
      </c>
      <c r="GG119" s="444">
        <v>2.3273201674903645</v>
      </c>
      <c r="GH119" s="444">
        <v>0.43705385859366941</v>
      </c>
      <c r="GI119" s="444">
        <v>0.45088492028362015</v>
      </c>
      <c r="GJ119" s="444">
        <v>0.3484672968128586</v>
      </c>
      <c r="GK119" s="444">
        <v>6.3365636121949898</v>
      </c>
      <c r="GL119" s="444">
        <v>4.8320600246194356</v>
      </c>
      <c r="GM119" s="444">
        <v>8.1629260182876155</v>
      </c>
      <c r="GN119" s="444">
        <v>8.1831610044312253</v>
      </c>
      <c r="GO119" s="444">
        <v>8.0082135523620543</v>
      </c>
      <c r="GP119" s="444">
        <v>29.940151475027083</v>
      </c>
      <c r="GQ119" s="444">
        <v>32.512457990497161</v>
      </c>
      <c r="GR119" s="444">
        <v>26.816166639298412</v>
      </c>
      <c r="GS119" s="444">
        <v>27.417815482501883</v>
      </c>
      <c r="GT119" s="444">
        <v>22.195072286695176</v>
      </c>
      <c r="GU119" s="444">
        <v>100</v>
      </c>
      <c r="GV119" s="444">
        <v>16.830460126367214</v>
      </c>
      <c r="GW119" s="444">
        <v>79.495216191089995</v>
      </c>
      <c r="GX119" s="444">
        <v>64.964895294748231</v>
      </c>
      <c r="GY119" s="444">
        <v>14.530320896341763</v>
      </c>
      <c r="GZ119" s="444">
        <v>100</v>
      </c>
      <c r="HA119" s="444">
        <v>55.420393559928449</v>
      </c>
      <c r="HB119" s="444">
        <v>44.579606440071558</v>
      </c>
      <c r="HC119" s="444">
        <v>39.320214669051879</v>
      </c>
      <c r="HD119" s="444">
        <v>5.2593917710196783</v>
      </c>
      <c r="HE119" s="444">
        <v>100</v>
      </c>
      <c r="HF119" s="444">
        <v>11.975194741294255</v>
      </c>
      <c r="HG119" s="444">
        <v>82.598041372795393</v>
      </c>
      <c r="HH119" s="444">
        <v>71.443529414974179</v>
      </c>
      <c r="HI119" s="445">
        <v>11.15451195782121</v>
      </c>
      <c r="HJ119" s="570">
        <f>Daten_Polit!AL119</f>
        <v>5.4</v>
      </c>
      <c r="HK119" s="571">
        <f>Daten_Polit!AM119</f>
        <v>18</v>
      </c>
      <c r="HL119" s="571">
        <f>Daten_Polit!AN119</f>
        <v>3</v>
      </c>
      <c r="HM119" s="571">
        <f>Daten_Polit!AO119</f>
        <v>3.3</v>
      </c>
      <c r="HN119" s="571">
        <f>Daten_Polit!AP119</f>
        <v>1.9</v>
      </c>
      <c r="HO119" s="444">
        <v>0.51743892696463856</v>
      </c>
      <c r="HP119" s="444">
        <v>1.8412806467951688</v>
      </c>
      <c r="HQ119" s="444">
        <v>0.35271588960825506</v>
      </c>
      <c r="HR119" s="444">
        <v>0.36161365857962569</v>
      </c>
      <c r="HS119" s="444">
        <v>0.29795387918308824</v>
      </c>
      <c r="HT119" s="444">
        <v>6.6554859210874451</v>
      </c>
      <c r="HU119" s="444">
        <v>5.0899395097102831</v>
      </c>
      <c r="HV119" s="444">
        <v>8.6047606073364999</v>
      </c>
      <c r="HW119" s="444">
        <v>8.5922452055941712</v>
      </c>
      <c r="HX119" s="444">
        <v>8.7032967032959387</v>
      </c>
      <c r="HY119" s="444">
        <v>37.487148540521659</v>
      </c>
      <c r="HZ119" s="444">
        <v>40.479061168717145</v>
      </c>
      <c r="IA119" s="444">
        <v>33.74124993705091</v>
      </c>
      <c r="IB119" s="444">
        <v>34.099235990798199</v>
      </c>
      <c r="IC119" s="444">
        <v>30.943396226421228</v>
      </c>
      <c r="ID119" s="444">
        <v>100</v>
      </c>
      <c r="IE119" s="444">
        <v>16.603338882676415</v>
      </c>
      <c r="IF119" s="444">
        <v>80.009846936033597</v>
      </c>
      <c r="IG119" s="444">
        <v>65.220092464659444</v>
      </c>
      <c r="IH119" s="444">
        <v>14.789754471374147</v>
      </c>
      <c r="II119" s="444">
        <v>100</v>
      </c>
      <c r="IJ119" s="444">
        <v>55.389652914210863</v>
      </c>
      <c r="IK119" s="444">
        <v>44.61034708578913</v>
      </c>
      <c r="IL119" s="444">
        <v>39.75114603798297</v>
      </c>
      <c r="IM119" s="444">
        <v>4.8592010478061569</v>
      </c>
      <c r="IN119" s="444">
        <v>100</v>
      </c>
      <c r="IO119" s="444">
        <v>12.226587539604379</v>
      </c>
      <c r="IP119" s="444">
        <v>82.874955579430221</v>
      </c>
      <c r="IQ119" s="444">
        <v>71.291468874817497</v>
      </c>
      <c r="IR119" s="445">
        <v>11.583486704612728</v>
      </c>
      <c r="IS119" s="443">
        <f>Daten_Polit!AQ119</f>
        <v>5</v>
      </c>
      <c r="IT119" s="227">
        <f>Daten_Polit!AR119</f>
        <v>17.3</v>
      </c>
      <c r="IU119" s="227">
        <f>Daten_Polit!AS119</f>
        <v>2.6</v>
      </c>
      <c r="IV119" s="227">
        <f>Daten_Polit!AT119</f>
        <v>2.8</v>
      </c>
      <c r="IW119" s="227">
        <f>Daten_Polit!AU119</f>
        <v>1.9</v>
      </c>
      <c r="IX119" s="444" t="s">
        <v>820</v>
      </c>
      <c r="IY119" s="444" t="s">
        <v>820</v>
      </c>
      <c r="IZ119" s="444" t="s">
        <v>820</v>
      </c>
      <c r="JA119" s="444" t="s">
        <v>820</v>
      </c>
      <c r="JB119" s="444" t="s">
        <v>820</v>
      </c>
      <c r="JC119" s="444" t="s">
        <v>820</v>
      </c>
      <c r="JD119" s="444" t="s">
        <v>820</v>
      </c>
      <c r="JE119" s="444" t="s">
        <v>820</v>
      </c>
      <c r="JF119" s="444" t="s">
        <v>820</v>
      </c>
      <c r="JG119" s="444" t="s">
        <v>820</v>
      </c>
      <c r="JH119" s="444" t="s">
        <v>820</v>
      </c>
      <c r="JI119" s="444" t="s">
        <v>820</v>
      </c>
      <c r="JJ119" s="444" t="s">
        <v>820</v>
      </c>
      <c r="JK119" s="444" t="s">
        <v>820</v>
      </c>
      <c r="JL119" s="444" t="s">
        <v>820</v>
      </c>
      <c r="JM119" s="444" t="s">
        <v>820</v>
      </c>
      <c r="JN119" s="444" t="s">
        <v>820</v>
      </c>
      <c r="JO119" s="444" t="s">
        <v>820</v>
      </c>
      <c r="JP119" s="444" t="s">
        <v>820</v>
      </c>
      <c r="JQ119" s="444" t="s">
        <v>820</v>
      </c>
      <c r="JR119" s="444" t="s">
        <v>820</v>
      </c>
      <c r="JS119" s="444" t="s">
        <v>820</v>
      </c>
      <c r="JT119" s="444" t="s">
        <v>820</v>
      </c>
      <c r="JU119" s="444" t="s">
        <v>820</v>
      </c>
      <c r="JV119" s="444" t="s">
        <v>820</v>
      </c>
      <c r="JW119" s="444" t="s">
        <v>820</v>
      </c>
      <c r="JX119" s="444" t="s">
        <v>820</v>
      </c>
      <c r="JY119" s="444" t="s">
        <v>820</v>
      </c>
      <c r="JZ119" s="444" t="s">
        <v>820</v>
      </c>
      <c r="KA119" s="445" t="s">
        <v>820</v>
      </c>
    </row>
    <row r="120" spans="4:287" ht="12.65" customHeight="1" x14ac:dyDescent="0.2">
      <c r="D120" s="276"/>
      <c r="E120" s="3" t="str">
        <f>Daten_Polit!E120</f>
        <v>05374</v>
      </c>
      <c r="F120" s="229" t="str">
        <f>Daten_Polit!F120</f>
        <v>Oberbergischer Kreis</v>
      </c>
      <c r="G120" s="246"/>
      <c r="H120" s="531">
        <f>Daten_Polit!H120</f>
        <v>5.5</v>
      </c>
      <c r="I120" s="532">
        <f>Daten_Polit!I120</f>
        <v>16.8</v>
      </c>
      <c r="J120" s="532">
        <f>Daten_Polit!J120</f>
        <v>3.1</v>
      </c>
      <c r="K120" s="532">
        <f>Daten_Polit!K120</f>
        <v>3.4</v>
      </c>
      <c r="L120" s="532">
        <f>Daten_Polit!L120</f>
        <v>1.7</v>
      </c>
      <c r="M120" s="308">
        <v>0.60432507159079696</v>
      </c>
      <c r="N120" s="308">
        <v>2.0077505849498656</v>
      </c>
      <c r="O120" s="308">
        <v>0.42263645181248527</v>
      </c>
      <c r="P120" s="308">
        <v>0.43428049632668542</v>
      </c>
      <c r="Q120" s="308">
        <v>0.33541750679085036</v>
      </c>
      <c r="R120" s="308">
        <v>7.010156819652237</v>
      </c>
      <c r="S120" s="308">
        <v>4.8436228785499047</v>
      </c>
      <c r="T120" s="308">
        <v>9.7032544789592166</v>
      </c>
      <c r="U120" s="308">
        <v>9.6472609662421682</v>
      </c>
      <c r="V120" s="308">
        <v>10.314396028680605</v>
      </c>
      <c r="W120" s="308">
        <v>41.627916589166098</v>
      </c>
      <c r="X120" s="308">
        <v>46.406703190460497</v>
      </c>
      <c r="Y120" s="308">
        <v>35.431300927226751</v>
      </c>
      <c r="Z120" s="308">
        <v>36.249807958211704</v>
      </c>
      <c r="AA120" s="308">
        <v>26.683087027914613</v>
      </c>
      <c r="AB120" s="308">
        <v>100</v>
      </c>
      <c r="AC120" s="308">
        <v>18.196361542094426</v>
      </c>
      <c r="AD120" s="308">
        <v>78.403648654913837</v>
      </c>
      <c r="AE120" s="308">
        <v>65.641315593907194</v>
      </c>
      <c r="AF120" s="308">
        <v>12.762333061006636</v>
      </c>
      <c r="AG120" s="308">
        <v>100</v>
      </c>
      <c r="AH120" s="308">
        <v>55.129028116574666</v>
      </c>
      <c r="AI120" s="308">
        <v>44.870971883425355</v>
      </c>
      <c r="AJ120" s="308">
        <v>41.083579406855833</v>
      </c>
      <c r="AK120" s="308">
        <v>3.7873924765695217</v>
      </c>
      <c r="AL120" s="308">
        <v>100</v>
      </c>
      <c r="AM120" s="308">
        <v>12.78571116044613</v>
      </c>
      <c r="AN120" s="308">
        <v>82.25033110281052</v>
      </c>
      <c r="AO120" s="308">
        <v>72.562919047344877</v>
      </c>
      <c r="AP120" s="337">
        <v>9.6874120554656393</v>
      </c>
      <c r="AQ120" s="531">
        <f>Daten_Polit!M120</f>
        <v>5.5</v>
      </c>
      <c r="AR120" s="532">
        <f>Daten_Polit!N120</f>
        <v>16.5</v>
      </c>
      <c r="AS120" s="532">
        <f>Daten_Polit!O120</f>
        <v>3.1</v>
      </c>
      <c r="AT120" s="532">
        <f>Daten_Polit!P120</f>
        <v>3.4</v>
      </c>
      <c r="AU120" s="532">
        <f>Daten_Polit!Q120</f>
        <v>1.9</v>
      </c>
      <c r="AV120" s="308">
        <v>0.61767158986541526</v>
      </c>
      <c r="AW120" s="308">
        <v>1.8177773330187712</v>
      </c>
      <c r="AX120" s="308">
        <v>0.47157959998848198</v>
      </c>
      <c r="AY120" s="308">
        <v>0.48419779815473563</v>
      </c>
      <c r="AZ120" s="308">
        <v>0.37963326269138725</v>
      </c>
      <c r="BA120" s="308">
        <v>6.8623986697152635</v>
      </c>
      <c r="BB120" s="308">
        <v>4.8080697071984044</v>
      </c>
      <c r="BC120" s="308">
        <v>9.4945848375451263</v>
      </c>
      <c r="BD120" s="308">
        <v>9.4078982525518029</v>
      </c>
      <c r="BE120" s="308">
        <v>10.281280310377278</v>
      </c>
      <c r="BF120" s="308">
        <v>39.137191521103993</v>
      </c>
      <c r="BG120" s="308">
        <v>45.949051146943823</v>
      </c>
      <c r="BH120" s="308">
        <v>33.466145020762461</v>
      </c>
      <c r="BI120" s="308">
        <v>34.73021966304222</v>
      </c>
      <c r="BJ120" s="308">
        <v>22.042881233435601</v>
      </c>
      <c r="BK120" s="308">
        <v>100</v>
      </c>
      <c r="BL120" s="308">
        <v>17.759677810968004</v>
      </c>
      <c r="BM120" s="308">
        <v>78.685640243650639</v>
      </c>
      <c r="BN120" s="308">
        <v>65.553077110416837</v>
      </c>
      <c r="BO120" s="308">
        <v>13.132563133233809</v>
      </c>
      <c r="BP120" s="308">
        <v>100</v>
      </c>
      <c r="BQ120" s="308">
        <v>55.739004094571385</v>
      </c>
      <c r="BR120" s="308">
        <v>44.260995905428608</v>
      </c>
      <c r="BS120" s="308">
        <v>39.994716682076344</v>
      </c>
      <c r="BT120" s="308">
        <v>4.2662792233522655</v>
      </c>
      <c r="BU120" s="308">
        <v>100</v>
      </c>
      <c r="BV120" s="308">
        <v>12.652643166261635</v>
      </c>
      <c r="BW120" s="308">
        <v>82.207693117096539</v>
      </c>
      <c r="BX120" s="308">
        <v>72.287379714990152</v>
      </c>
      <c r="BY120" s="312">
        <v>9.9203134021063786</v>
      </c>
      <c r="BZ120" s="531">
        <f>Daten_Polit!R120</f>
        <v>5.3</v>
      </c>
      <c r="CA120" s="532">
        <f>Daten_Polit!S120</f>
        <v>15.3</v>
      </c>
      <c r="CB120" s="532">
        <f>Daten_Polit!T120</f>
        <v>3.2</v>
      </c>
      <c r="CC120" s="532">
        <f>Daten_Polit!U120</f>
        <v>3.4</v>
      </c>
      <c r="CD120" s="532">
        <f>Daten_Polit!V120</f>
        <v>2.2000000000000002</v>
      </c>
      <c r="CE120" s="309">
        <v>0.57327396762912997</v>
      </c>
      <c r="CF120" s="309">
        <v>1.5510328228361461</v>
      </c>
      <c r="CG120" s="309">
        <v>0.45654873279782582</v>
      </c>
      <c r="CH120" s="309">
        <v>0.46593005889939526</v>
      </c>
      <c r="CI120" s="309">
        <v>0.39067088982287951</v>
      </c>
      <c r="CJ120" s="309">
        <v>7.0547017231889582</v>
      </c>
      <c r="CK120" s="309">
        <v>5.0055794675593814</v>
      </c>
      <c r="CL120" s="309">
        <v>9.7291826104131118</v>
      </c>
      <c r="CM120" s="309">
        <v>9.7683870608540744</v>
      </c>
      <c r="CN120" s="309">
        <v>9.4220283533268852</v>
      </c>
      <c r="CO120" s="309">
        <v>40.026736538153116</v>
      </c>
      <c r="CP120" s="309">
        <v>51.103542234332423</v>
      </c>
      <c r="CQ120" s="309">
        <v>34.634729346148404</v>
      </c>
      <c r="CR120" s="309">
        <v>35.802850957348817</v>
      </c>
      <c r="CS120" s="309">
        <v>25.593035908594075</v>
      </c>
      <c r="CT120" s="309">
        <v>100</v>
      </c>
      <c r="CU120" s="309">
        <v>17.545463591838754</v>
      </c>
      <c r="CV120" s="309">
        <v>78.999305301030887</v>
      </c>
      <c r="CW120" s="309">
        <v>65.570132203898609</v>
      </c>
      <c r="CX120" s="309">
        <v>13.429173097132278</v>
      </c>
      <c r="CY120" s="309">
        <v>100</v>
      </c>
      <c r="CZ120" s="309">
        <v>52.470930232558153</v>
      </c>
      <c r="DA120" s="309">
        <v>47.529069767441861</v>
      </c>
      <c r="DB120" s="309">
        <v>42.281976744186046</v>
      </c>
      <c r="DC120" s="309">
        <v>5.2470930232558137</v>
      </c>
      <c r="DD120" s="309">
        <v>100</v>
      </c>
      <c r="DE120" s="309">
        <v>12.731771676653144</v>
      </c>
      <c r="DF120" s="309">
        <v>82.313230329805734</v>
      </c>
      <c r="DG120" s="309">
        <v>72.052590122465659</v>
      </c>
      <c r="DH120" s="313">
        <v>10.260640207340071</v>
      </c>
      <c r="DI120" s="565">
        <f>Daten_Polit!W120</f>
        <v>4.5999999999999996</v>
      </c>
      <c r="DJ120" s="532">
        <f>Daten_Polit!X120</f>
        <v>15</v>
      </c>
      <c r="DK120" s="532">
        <f>Daten_Polit!Y120</f>
        <v>2.5</v>
      </c>
      <c r="DL120" s="532">
        <f>Daten_Polit!Z120</f>
        <v>2.7</v>
      </c>
      <c r="DM120" s="532">
        <f>Daten_Polit!AA120</f>
        <v>1.7</v>
      </c>
      <c r="DN120" s="309">
        <v>0.53167866980953349</v>
      </c>
      <c r="DO120" s="309">
        <v>1.7615734659405116</v>
      </c>
      <c r="DP120" s="309">
        <v>0.37084107598345173</v>
      </c>
      <c r="DQ120" s="309">
        <v>0.3810235716957116</v>
      </c>
      <c r="DR120" s="309">
        <v>0.30291569848825339</v>
      </c>
      <c r="DS120" s="309">
        <v>7.1617495010699947</v>
      </c>
      <c r="DT120" s="309">
        <v>5.0111828501498072</v>
      </c>
      <c r="DU120" s="309">
        <v>9.993002099370301</v>
      </c>
      <c r="DV120" s="309">
        <v>9.8315408775102302</v>
      </c>
      <c r="DW120" s="309">
        <v>11.203615604187554</v>
      </c>
      <c r="DX120" s="309">
        <v>40.606009351100944</v>
      </c>
      <c r="DY120" s="309">
        <v>45.638095238095239</v>
      </c>
      <c r="DZ120" s="309">
        <v>33.95348837209302</v>
      </c>
      <c r="EA120" s="309">
        <v>34.846453425271022</v>
      </c>
      <c r="EB120" s="309">
        <v>27.211376235227767</v>
      </c>
      <c r="EC120" s="309">
        <v>100</v>
      </c>
      <c r="ED120" s="309">
        <v>17.416594923653875</v>
      </c>
      <c r="EE120" s="309">
        <v>79.229690969472543</v>
      </c>
      <c r="EF120" s="309">
        <v>65.432438325747313</v>
      </c>
      <c r="EG120" s="309">
        <v>13.797252643725239</v>
      </c>
      <c r="EH120" s="309">
        <v>100</v>
      </c>
      <c r="EI120" s="309">
        <v>57.976011994002995</v>
      </c>
      <c r="EJ120" s="309">
        <v>42.023988005997005</v>
      </c>
      <c r="EK120" s="309">
        <v>36.656671664167916</v>
      </c>
      <c r="EL120" s="309">
        <v>5.3673163418290857</v>
      </c>
      <c r="EM120" s="309">
        <v>100</v>
      </c>
      <c r="EN120" s="309">
        <v>12.826255658993585</v>
      </c>
      <c r="EO120" s="309">
        <v>82.443605427531537</v>
      </c>
      <c r="EP120" s="309">
        <v>71.695884048159371</v>
      </c>
      <c r="EQ120" s="367">
        <v>10.74772137937217</v>
      </c>
      <c r="ER120" s="531">
        <f>Daten_Polit!AB120</f>
        <v>4.9000000000000004</v>
      </c>
      <c r="ES120" s="532">
        <f>Daten_Polit!AC120</f>
        <v>16.2</v>
      </c>
      <c r="ET120" s="532">
        <f>Daten_Polit!AD120</f>
        <v>2.6</v>
      </c>
      <c r="EU120" s="532">
        <f>Daten_Polit!AE120</f>
        <v>2.7</v>
      </c>
      <c r="EV120" s="532">
        <f>Daten_Polit!AF120</f>
        <v>1.7</v>
      </c>
      <c r="EW120" s="309">
        <v>0.56335230422410287</v>
      </c>
      <c r="EX120" s="309">
        <v>1.9531096567812125</v>
      </c>
      <c r="EY120" s="309">
        <v>0.3829424412730067</v>
      </c>
      <c r="EZ120" s="309">
        <v>0.39184076868880052</v>
      </c>
      <c r="FA120" s="309">
        <v>0.32612199061338376</v>
      </c>
      <c r="FB120" s="309">
        <v>6.650686273379999</v>
      </c>
      <c r="FC120" s="309">
        <v>4.8114922541890985</v>
      </c>
      <c r="FD120" s="309">
        <v>9.219112929985517</v>
      </c>
      <c r="FE120" s="309">
        <v>8.9539644341655897</v>
      </c>
      <c r="FF120" s="309">
        <v>11.255099592032639</v>
      </c>
      <c r="FG120" s="309">
        <v>37.748540341212454</v>
      </c>
      <c r="FH120" s="309">
        <v>41.736754805345761</v>
      </c>
      <c r="FI120" s="309">
        <v>32.168118633421244</v>
      </c>
      <c r="FJ120" s="309">
        <v>33.400185128046076</v>
      </c>
      <c r="FK120" s="309">
        <v>22.676491561685065</v>
      </c>
      <c r="FL120" s="309">
        <v>100</v>
      </c>
      <c r="FM120" s="309">
        <v>17.490660948798226</v>
      </c>
      <c r="FN120" s="309">
        <v>79.060659188372426</v>
      </c>
      <c r="FO120" s="309">
        <v>65.052190326912665</v>
      </c>
      <c r="FP120" s="309">
        <v>14.008468861459763</v>
      </c>
      <c r="FQ120" s="309">
        <v>100</v>
      </c>
      <c r="FR120" s="309">
        <v>59.615384615384613</v>
      </c>
      <c r="FS120" s="309">
        <v>40.38461538461538</v>
      </c>
      <c r="FT120" s="309">
        <v>35.392798690671022</v>
      </c>
      <c r="FU120" s="309">
        <v>4.9918166939443536</v>
      </c>
      <c r="FV120" s="309">
        <v>100</v>
      </c>
      <c r="FW120" s="309">
        <v>12.669218981545995</v>
      </c>
      <c r="FX120" s="309">
        <v>82.495051686254001</v>
      </c>
      <c r="FY120" s="309">
        <v>71.325215581803974</v>
      </c>
      <c r="FZ120" s="313">
        <v>11.169836104450024</v>
      </c>
      <c r="GA120" s="570">
        <f>Daten_Polit!AG120</f>
        <v>6</v>
      </c>
      <c r="GB120" s="571">
        <f>Daten_Polit!AH120</f>
        <v>19.5</v>
      </c>
      <c r="GC120" s="571">
        <f>Daten_Polit!AI120</f>
        <v>3.2</v>
      </c>
      <c r="GD120" s="571">
        <f>Daten_Polit!AJ120</f>
        <v>3.5</v>
      </c>
      <c r="GE120" s="571">
        <f>Daten_Polit!AK120</f>
        <v>2.1</v>
      </c>
      <c r="GF120" s="444">
        <v>0.57979816856662303</v>
      </c>
      <c r="GG120" s="444">
        <v>2.0550197177675673</v>
      </c>
      <c r="GH120" s="444">
        <v>0.39996549665656572</v>
      </c>
      <c r="GI120" s="444">
        <v>0.40799360286482056</v>
      </c>
      <c r="GJ120" s="444">
        <v>0.35047167676698976</v>
      </c>
      <c r="GK120" s="444">
        <v>5.4965710404124266</v>
      </c>
      <c r="GL120" s="444">
        <v>3.9176767265923953</v>
      </c>
      <c r="GM120" s="444">
        <v>7.6001652209830644</v>
      </c>
      <c r="GN120" s="444">
        <v>7.4576271186440684</v>
      </c>
      <c r="GO120" s="444">
        <v>8.6972962752883358</v>
      </c>
      <c r="GP120" s="444">
        <v>36.430108713647151</v>
      </c>
      <c r="GQ120" s="444">
        <v>41.266720386784463</v>
      </c>
      <c r="GR120" s="444">
        <v>30.00235682300319</v>
      </c>
      <c r="GS120" s="444">
        <v>31.153855471305686</v>
      </c>
      <c r="GT120" s="444">
        <v>21.190211345939932</v>
      </c>
      <c r="GU120" s="444">
        <v>100</v>
      </c>
      <c r="GV120" s="444">
        <v>17.359523550677615</v>
      </c>
      <c r="GW120" s="444">
        <v>79.007316163231138</v>
      </c>
      <c r="GX120" s="444">
        <v>64.792535360205633</v>
      </c>
      <c r="GY120" s="444">
        <v>14.214780803025493</v>
      </c>
      <c r="GZ120" s="444">
        <v>100</v>
      </c>
      <c r="HA120" s="444">
        <v>57.512626262626263</v>
      </c>
      <c r="HB120" s="444">
        <v>42.487373737373737</v>
      </c>
      <c r="HC120" s="444">
        <v>37.468434343434339</v>
      </c>
      <c r="HD120" s="444">
        <v>5.0189393939393936</v>
      </c>
      <c r="HE120" s="444">
        <v>100</v>
      </c>
      <c r="HF120" s="444">
        <v>12.102434082016227</v>
      </c>
      <c r="HG120" s="444">
        <v>82.779830915180568</v>
      </c>
      <c r="HH120" s="444">
        <v>71.226579493137194</v>
      </c>
      <c r="HI120" s="445">
        <v>11.553251422043358</v>
      </c>
      <c r="HJ120" s="570">
        <f>Daten_Polit!AL120</f>
        <v>5.5</v>
      </c>
      <c r="HK120" s="571">
        <f>Daten_Polit!AM120</f>
        <v>18.100000000000001</v>
      </c>
      <c r="HL120" s="571">
        <f>Daten_Polit!AN120</f>
        <v>3</v>
      </c>
      <c r="HM120" s="571">
        <f>Daten_Polit!AO120</f>
        <v>3.2</v>
      </c>
      <c r="HN120" s="571">
        <f>Daten_Polit!AP120</f>
        <v>2</v>
      </c>
      <c r="HO120" s="444">
        <v>0.48311837623302201</v>
      </c>
      <c r="HP120" s="444">
        <v>1.6353079489559337</v>
      </c>
      <c r="HQ120" s="444">
        <v>0.33691122428422099</v>
      </c>
      <c r="HR120" s="444">
        <v>0.34460954870133653</v>
      </c>
      <c r="HS120" s="444">
        <v>0.29163352537555798</v>
      </c>
      <c r="HT120" s="444">
        <v>6.3108329549268776</v>
      </c>
      <c r="HU120" s="444">
        <v>4.6296296296296298</v>
      </c>
      <c r="HV120" s="444">
        <v>8.5497062550395846</v>
      </c>
      <c r="HW120" s="444">
        <v>8.4962346828998605</v>
      </c>
      <c r="HX120" s="444">
        <v>8.9346429920658146</v>
      </c>
      <c r="HY120" s="444">
        <v>45.484026425171997</v>
      </c>
      <c r="HZ120" s="444">
        <v>51.670612996579848</v>
      </c>
      <c r="IA120" s="444">
        <v>37.209356944901828</v>
      </c>
      <c r="IB120" s="444">
        <v>38.433554461801187</v>
      </c>
      <c r="IC120" s="444">
        <v>28.398151713525483</v>
      </c>
      <c r="ID120" s="444">
        <v>100</v>
      </c>
      <c r="IE120" s="444">
        <v>17.209085998539898</v>
      </c>
      <c r="IF120" s="444">
        <v>79.375159823959834</v>
      </c>
      <c r="IG120" s="444">
        <v>64.810842386291142</v>
      </c>
      <c r="IH120" s="444">
        <v>14.564317437668691</v>
      </c>
      <c r="II120" s="444">
        <v>100</v>
      </c>
      <c r="IJ120" s="444">
        <v>58.282950423216448</v>
      </c>
      <c r="IK120" s="444">
        <v>41.717049576783559</v>
      </c>
      <c r="IL120" s="444">
        <v>36.469165659008468</v>
      </c>
      <c r="IM120" s="444">
        <v>5.2478839177750913</v>
      </c>
      <c r="IN120" s="444">
        <v>100</v>
      </c>
      <c r="IO120" s="444">
        <v>12.480240697848089</v>
      </c>
      <c r="IP120" s="444">
        <v>82.819445580978496</v>
      </c>
      <c r="IQ120" s="444">
        <v>70.784360270643958</v>
      </c>
      <c r="IR120" s="445">
        <v>12.035085310334532</v>
      </c>
      <c r="IS120" s="443">
        <f>Daten_Polit!AQ120</f>
        <v>5</v>
      </c>
      <c r="IT120" s="227">
        <f>Daten_Polit!AR120</f>
        <v>17</v>
      </c>
      <c r="IU120" s="227">
        <f>Daten_Polit!AS120</f>
        <v>2.6</v>
      </c>
      <c r="IV120" s="227">
        <f>Daten_Polit!AT120</f>
        <v>2.8</v>
      </c>
      <c r="IW120" s="227">
        <f>Daten_Polit!AU120</f>
        <v>1.8</v>
      </c>
      <c r="IX120" s="444" t="s">
        <v>820</v>
      </c>
      <c r="IY120" s="444" t="s">
        <v>820</v>
      </c>
      <c r="IZ120" s="444" t="s">
        <v>820</v>
      </c>
      <c r="JA120" s="444" t="s">
        <v>820</v>
      </c>
      <c r="JB120" s="444" t="s">
        <v>820</v>
      </c>
      <c r="JC120" s="444" t="s">
        <v>820</v>
      </c>
      <c r="JD120" s="444" t="s">
        <v>820</v>
      </c>
      <c r="JE120" s="444" t="s">
        <v>820</v>
      </c>
      <c r="JF120" s="444" t="s">
        <v>820</v>
      </c>
      <c r="JG120" s="444" t="s">
        <v>820</v>
      </c>
      <c r="JH120" s="444" t="s">
        <v>820</v>
      </c>
      <c r="JI120" s="444" t="s">
        <v>820</v>
      </c>
      <c r="JJ120" s="444" t="s">
        <v>820</v>
      </c>
      <c r="JK120" s="444" t="s">
        <v>820</v>
      </c>
      <c r="JL120" s="444" t="s">
        <v>820</v>
      </c>
      <c r="JM120" s="444" t="s">
        <v>820</v>
      </c>
      <c r="JN120" s="444" t="s">
        <v>820</v>
      </c>
      <c r="JO120" s="444" t="s">
        <v>820</v>
      </c>
      <c r="JP120" s="444" t="s">
        <v>820</v>
      </c>
      <c r="JQ120" s="444" t="s">
        <v>820</v>
      </c>
      <c r="JR120" s="444" t="s">
        <v>820</v>
      </c>
      <c r="JS120" s="444" t="s">
        <v>820</v>
      </c>
      <c r="JT120" s="444" t="s">
        <v>820</v>
      </c>
      <c r="JU120" s="444" t="s">
        <v>820</v>
      </c>
      <c r="JV120" s="444" t="s">
        <v>820</v>
      </c>
      <c r="JW120" s="444" t="s">
        <v>820</v>
      </c>
      <c r="JX120" s="444" t="s">
        <v>820</v>
      </c>
      <c r="JY120" s="444" t="s">
        <v>820</v>
      </c>
      <c r="JZ120" s="444" t="s">
        <v>820</v>
      </c>
      <c r="KA120" s="445" t="s">
        <v>820</v>
      </c>
    </row>
    <row r="121" spans="4:287" ht="12.65" customHeight="1" x14ac:dyDescent="0.2">
      <c r="D121" s="276"/>
      <c r="E121" s="3" t="str">
        <f>Daten_Polit!E121</f>
        <v>05378</v>
      </c>
      <c r="F121" s="229" t="str">
        <f>Daten_Polit!F121</f>
        <v>Rheinisch-Bergischer Kreis</v>
      </c>
      <c r="G121" s="246"/>
      <c r="H121" s="531">
        <f>Daten_Polit!H121</f>
        <v>6.3</v>
      </c>
      <c r="I121" s="532">
        <f>Daten_Polit!I121</f>
        <v>20.7</v>
      </c>
      <c r="J121" s="532">
        <f>Daten_Polit!J121</f>
        <v>3.8</v>
      </c>
      <c r="K121" s="532">
        <f>Daten_Polit!K121</f>
        <v>4.2</v>
      </c>
      <c r="L121" s="532">
        <f>Daten_Polit!L121</f>
        <v>2.4</v>
      </c>
      <c r="M121" s="308">
        <v>0.53639595682621621</v>
      </c>
      <c r="N121" s="308">
        <v>1.6876076542794702</v>
      </c>
      <c r="O121" s="308">
        <v>0.43682331252754975</v>
      </c>
      <c r="P121" s="308">
        <v>0.46041201613374871</v>
      </c>
      <c r="Q121" s="308">
        <v>0.34806627111771793</v>
      </c>
      <c r="R121" s="308">
        <v>5.6218553030715857</v>
      </c>
      <c r="S121" s="308">
        <v>3.2651865951644723</v>
      </c>
      <c r="T121" s="308">
        <v>8.0528310298707098</v>
      </c>
      <c r="U121" s="308">
        <v>7.6879221120954977</v>
      </c>
      <c r="V121" s="308">
        <v>10.075352455031108</v>
      </c>
      <c r="W121" s="308">
        <v>46.36484227358541</v>
      </c>
      <c r="X121" s="308">
        <v>53.36793245860931</v>
      </c>
      <c r="Y121" s="308">
        <v>38.806470226903642</v>
      </c>
      <c r="Z121" s="308">
        <v>40.437795622043424</v>
      </c>
      <c r="AA121" s="308">
        <v>29.837929366226419</v>
      </c>
      <c r="AB121" s="308">
        <v>100</v>
      </c>
      <c r="AC121" s="308">
        <v>15.408377187968251</v>
      </c>
      <c r="AD121" s="308">
        <v>81.820583807480148</v>
      </c>
      <c r="AE121" s="308">
        <v>61.807040145837874</v>
      </c>
      <c r="AF121" s="308">
        <v>20.013543661642267</v>
      </c>
      <c r="AG121" s="308">
        <v>100</v>
      </c>
      <c r="AH121" s="308">
        <v>50.83805083805084</v>
      </c>
      <c r="AI121" s="308">
        <v>49.161949161949153</v>
      </c>
      <c r="AJ121" s="308">
        <v>41.847041847041844</v>
      </c>
      <c r="AK121" s="308">
        <v>7.3149073149073134</v>
      </c>
      <c r="AL121" s="308">
        <v>100</v>
      </c>
      <c r="AM121" s="308">
        <v>9.396558437791942</v>
      </c>
      <c r="AN121" s="308">
        <v>86.492388697173197</v>
      </c>
      <c r="AO121" s="308">
        <v>68.331991782464428</v>
      </c>
      <c r="AP121" s="337">
        <v>18.160396914708762</v>
      </c>
      <c r="AQ121" s="531">
        <f>Daten_Polit!M121</f>
        <v>6.2</v>
      </c>
      <c r="AR121" s="532">
        <f>Daten_Polit!N121</f>
        <v>20.399999999999999</v>
      </c>
      <c r="AS121" s="532">
        <f>Daten_Polit!O121</f>
        <v>3.7</v>
      </c>
      <c r="AT121" s="532">
        <f>Daten_Polit!P121</f>
        <v>4.0999999999999996</v>
      </c>
      <c r="AU121" s="532">
        <f>Daten_Polit!Q121</f>
        <v>2.6</v>
      </c>
      <c r="AV121" s="308">
        <v>0.51144488571703484</v>
      </c>
      <c r="AW121" s="308">
        <v>1.5179146068548452</v>
      </c>
      <c r="AX121" s="308">
        <v>0.42636248822710182</v>
      </c>
      <c r="AY121" s="308">
        <v>0.44008323745474254</v>
      </c>
      <c r="AZ121" s="308">
        <v>0.37594972758595391</v>
      </c>
      <c r="BA121" s="308">
        <v>5.3642767272493304</v>
      </c>
      <c r="BB121" s="308">
        <v>3.038167089921612</v>
      </c>
      <c r="BC121" s="308">
        <v>7.8444904531861051</v>
      </c>
      <c r="BD121" s="308">
        <v>7.3878020713464432</v>
      </c>
      <c r="BE121" s="308">
        <v>10.121643332567816</v>
      </c>
      <c r="BF121" s="308">
        <v>46.545387725100916</v>
      </c>
      <c r="BG121" s="308">
        <v>54.943128845794853</v>
      </c>
      <c r="BH121" s="308">
        <v>39.050218130800999</v>
      </c>
      <c r="BI121" s="308">
        <v>41.032094204572232</v>
      </c>
      <c r="BJ121" s="308">
        <v>29.210134128160988</v>
      </c>
      <c r="BK121" s="308">
        <v>100</v>
      </c>
      <c r="BL121" s="308">
        <v>15.257661350073755</v>
      </c>
      <c r="BM121" s="308">
        <v>81.903661620704938</v>
      </c>
      <c r="BN121" s="308">
        <v>61.342100460244318</v>
      </c>
      <c r="BO121" s="308">
        <v>20.561561160460617</v>
      </c>
      <c r="BP121" s="308">
        <v>100</v>
      </c>
      <c r="BQ121" s="308">
        <v>51.108080463689056</v>
      </c>
      <c r="BR121" s="308">
        <v>48.891919536310944</v>
      </c>
      <c r="BS121" s="308">
        <v>40.663711785430159</v>
      </c>
      <c r="BT121" s="308">
        <v>8.2282077508807827</v>
      </c>
      <c r="BU121" s="308">
        <v>100</v>
      </c>
      <c r="BV121" s="308">
        <v>9.4259730705933169</v>
      </c>
      <c r="BW121" s="308">
        <v>86.397531164628205</v>
      </c>
      <c r="BX121" s="308">
        <v>67.913608151176575</v>
      </c>
      <c r="BY121" s="312">
        <v>18.483923013451616</v>
      </c>
      <c r="BZ121" s="531">
        <f>Daten_Polit!R121</f>
        <v>6</v>
      </c>
      <c r="CA121" s="532">
        <f>Daten_Polit!S121</f>
        <v>19.7</v>
      </c>
      <c r="CB121" s="532">
        <f>Daten_Polit!T121</f>
        <v>3.6</v>
      </c>
      <c r="CC121" s="532">
        <f>Daten_Polit!U121</f>
        <v>4</v>
      </c>
      <c r="CD121" s="532">
        <f>Daten_Polit!V121</f>
        <v>2.7</v>
      </c>
      <c r="CE121" s="309">
        <v>0.49275812024655691</v>
      </c>
      <c r="CF121" s="309">
        <v>1.4177122190157123</v>
      </c>
      <c r="CG121" s="309">
        <v>0.41559709735689437</v>
      </c>
      <c r="CH121" s="309">
        <v>0.43504755292328773</v>
      </c>
      <c r="CI121" s="309">
        <v>0.34667888428473914</v>
      </c>
      <c r="CJ121" s="309">
        <v>5.7289571894904991</v>
      </c>
      <c r="CK121" s="309">
        <v>3.3636399888343904</v>
      </c>
      <c r="CL121" s="309">
        <v>8.3865159547865709</v>
      </c>
      <c r="CM121" s="309">
        <v>7.9984335992951978</v>
      </c>
      <c r="CN121" s="309">
        <v>10.123808480333523</v>
      </c>
      <c r="CO121" s="309">
        <v>45.449837578268266</v>
      </c>
      <c r="CP121" s="309">
        <v>55.53698286669453</v>
      </c>
      <c r="CQ121" s="309">
        <v>39.040930494626799</v>
      </c>
      <c r="CR121" s="309">
        <v>41.554887069731315</v>
      </c>
      <c r="CS121" s="309">
        <v>27.883563142915303</v>
      </c>
      <c r="CT121" s="309">
        <v>100</v>
      </c>
      <c r="CU121" s="309">
        <v>15.098041595847164</v>
      </c>
      <c r="CV121" s="309">
        <v>82.046318809272947</v>
      </c>
      <c r="CW121" s="309">
        <v>61.013325991540889</v>
      </c>
      <c r="CX121" s="309">
        <v>21.032992817732051</v>
      </c>
      <c r="CY121" s="309">
        <v>100</v>
      </c>
      <c r="CZ121" s="309">
        <v>51.039288718010333</v>
      </c>
      <c r="DA121" s="309">
        <v>48.960711281989667</v>
      </c>
      <c r="DB121" s="309">
        <v>39.901477832512313</v>
      </c>
      <c r="DC121" s="309">
        <v>9.0592334494773521</v>
      </c>
      <c r="DD121" s="309">
        <v>100</v>
      </c>
      <c r="DE121" s="309">
        <v>9.4274304949058649</v>
      </c>
      <c r="DF121" s="309">
        <v>86.406832113334474</v>
      </c>
      <c r="DG121" s="309">
        <v>67.38818812394112</v>
      </c>
      <c r="DH121" s="313">
        <v>19.01864398939335</v>
      </c>
      <c r="DI121" s="565">
        <f>Daten_Polit!W121</f>
        <v>5.3</v>
      </c>
      <c r="DJ121" s="532">
        <f>Daten_Polit!X121</f>
        <v>18.5</v>
      </c>
      <c r="DK121" s="532">
        <f>Daten_Polit!Y121</f>
        <v>3</v>
      </c>
      <c r="DL121" s="532">
        <f>Daten_Polit!Z121</f>
        <v>3.3</v>
      </c>
      <c r="DM121" s="532">
        <f>Daten_Polit!AA121</f>
        <v>2.2000000000000002</v>
      </c>
      <c r="DN121" s="309">
        <v>0.49805072841201442</v>
      </c>
      <c r="DO121" s="309">
        <v>1.6104407863634984</v>
      </c>
      <c r="DP121" s="309">
        <v>0.39518972194608532</v>
      </c>
      <c r="DQ121" s="309">
        <v>0.40392484707420545</v>
      </c>
      <c r="DR121" s="309">
        <v>0.36540548273037105</v>
      </c>
      <c r="DS121" s="309">
        <v>6.229066892039941</v>
      </c>
      <c r="DT121" s="309">
        <v>3.881733367522012</v>
      </c>
      <c r="DU121" s="309">
        <v>8.8488905636957682</v>
      </c>
      <c r="DV121" s="309">
        <v>8.4115720524018389</v>
      </c>
      <c r="DW121" s="309">
        <v>10.739997639561466</v>
      </c>
      <c r="DX121" s="309">
        <v>44.903598634094251</v>
      </c>
      <c r="DY121" s="309">
        <v>51.01007091353317</v>
      </c>
      <c r="DZ121" s="309">
        <v>38.067712634184495</v>
      </c>
      <c r="EA121" s="309">
        <v>40.166007036058708</v>
      </c>
      <c r="EB121" s="309">
        <v>29.003917843992451</v>
      </c>
      <c r="EC121" s="309">
        <v>100</v>
      </c>
      <c r="ED121" s="309">
        <v>14.943513446286003</v>
      </c>
      <c r="EE121" s="309">
        <v>82.22225564843562</v>
      </c>
      <c r="EF121" s="309">
        <v>60.720243583611357</v>
      </c>
      <c r="EG121" s="309">
        <v>21.502012064824271</v>
      </c>
      <c r="EH121" s="309">
        <v>100</v>
      </c>
      <c r="EI121" s="309">
        <v>53.35455124124762</v>
      </c>
      <c r="EJ121" s="309">
        <v>46.64544875875238</v>
      </c>
      <c r="EK121" s="309">
        <v>38.026734563971985</v>
      </c>
      <c r="EL121" s="309">
        <v>8.6187141947803934</v>
      </c>
      <c r="EM121" s="309">
        <v>100</v>
      </c>
      <c r="EN121" s="309">
        <v>9.7856397827769968</v>
      </c>
      <c r="EO121" s="309">
        <v>86.150720840358574</v>
      </c>
      <c r="EP121" s="309">
        <v>66.614123099520484</v>
      </c>
      <c r="EQ121" s="367">
        <v>19.536597740838086</v>
      </c>
      <c r="ER121" s="531">
        <f>Daten_Polit!AB121</f>
        <v>5.2</v>
      </c>
      <c r="ES121" s="532">
        <f>Daten_Polit!AC121</f>
        <v>18.399999999999999</v>
      </c>
      <c r="ET121" s="532">
        <f>Daten_Polit!AD121</f>
        <v>3</v>
      </c>
      <c r="EU121" s="532">
        <f>Daten_Polit!AE121</f>
        <v>3.3</v>
      </c>
      <c r="EV121" s="532">
        <f>Daten_Polit!AF121</f>
        <v>2.2000000000000002</v>
      </c>
      <c r="EW121" s="309">
        <v>0.51316470536878023</v>
      </c>
      <c r="EX121" s="309">
        <v>1.7241423935597182</v>
      </c>
      <c r="EY121" s="309">
        <v>0.40010671209542864</v>
      </c>
      <c r="EZ121" s="309">
        <v>0.41129175027448422</v>
      </c>
      <c r="FA121" s="309">
        <v>0.3636368385803232</v>
      </c>
      <c r="FB121" s="309">
        <v>6.3124827542291682</v>
      </c>
      <c r="FC121" s="309">
        <v>3.9600973431748852</v>
      </c>
      <c r="FD121" s="309">
        <v>8.9395267309377733</v>
      </c>
      <c r="FE121" s="309">
        <v>8.5264623955430796</v>
      </c>
      <c r="FF121" s="309">
        <v>10.664030701244828</v>
      </c>
      <c r="FG121" s="309">
        <v>41.435407709452868</v>
      </c>
      <c r="FH121" s="309">
        <v>47.679232076791898</v>
      </c>
      <c r="FI121" s="309">
        <v>34.450167973123719</v>
      </c>
      <c r="FJ121" s="309">
        <v>36.839181042863572</v>
      </c>
      <c r="FK121" s="309">
        <v>24.511730035826858</v>
      </c>
      <c r="FL121" s="309">
        <v>100</v>
      </c>
      <c r="FM121" s="309">
        <v>14.967691404645917</v>
      </c>
      <c r="FN121" s="309">
        <v>82.10476721422998</v>
      </c>
      <c r="FO121" s="309">
        <v>60.140455978587326</v>
      </c>
      <c r="FP121" s="309">
        <v>21.964311235642654</v>
      </c>
      <c r="FQ121" s="309">
        <v>100</v>
      </c>
      <c r="FR121" s="309">
        <v>53.998467041389873</v>
      </c>
      <c r="FS121" s="309">
        <v>46.001532958610113</v>
      </c>
      <c r="FT121" s="309">
        <v>37.174246295350031</v>
      </c>
      <c r="FU121" s="309">
        <v>8.8272866632600913</v>
      </c>
      <c r="FV121" s="309">
        <v>100</v>
      </c>
      <c r="FW121" s="309">
        <v>9.7945440210620056</v>
      </c>
      <c r="FX121" s="309">
        <v>86.050248405646556</v>
      </c>
      <c r="FY121" s="309">
        <v>65.853477925589075</v>
      </c>
      <c r="FZ121" s="313">
        <v>20.196770480057488</v>
      </c>
      <c r="GA121" s="570">
        <f>Daten_Polit!AG121</f>
        <v>6.1</v>
      </c>
      <c r="GB121" s="571">
        <f>Daten_Polit!AH121</f>
        <v>21</v>
      </c>
      <c r="GC121" s="571">
        <f>Daten_Polit!AI121</f>
        <v>3.6</v>
      </c>
      <c r="GD121" s="571">
        <f>Daten_Polit!AJ121</f>
        <v>3.9</v>
      </c>
      <c r="GE121" s="571">
        <f>Daten_Polit!AK121</f>
        <v>2.8</v>
      </c>
      <c r="GF121" s="444">
        <v>0.53794928526496166</v>
      </c>
      <c r="GG121" s="444">
        <v>1.9967965920780495</v>
      </c>
      <c r="GH121" s="444">
        <v>0.40457715737738742</v>
      </c>
      <c r="GI121" s="444">
        <v>0.42127231729062342</v>
      </c>
      <c r="GJ121" s="444">
        <v>0.352903045273607</v>
      </c>
      <c r="GK121" s="444">
        <v>5.106638630219285</v>
      </c>
      <c r="GL121" s="444">
        <v>3.4611720707053131</v>
      </c>
      <c r="GM121" s="444">
        <v>6.8624315732050176</v>
      </c>
      <c r="GN121" s="444">
        <v>6.5414385501227734</v>
      </c>
      <c r="GO121" s="444">
        <v>8.1238987294818941</v>
      </c>
      <c r="GP121" s="444">
        <v>39.472643612050398</v>
      </c>
      <c r="GQ121" s="444">
        <v>45.598028420114311</v>
      </c>
      <c r="GR121" s="444">
        <v>32.995985124610137</v>
      </c>
      <c r="GS121" s="444">
        <v>34.914624230457754</v>
      </c>
      <c r="GT121" s="444">
        <v>25.490730643402397</v>
      </c>
      <c r="GU121" s="444">
        <v>100</v>
      </c>
      <c r="GV121" s="444">
        <v>14.654481535083875</v>
      </c>
      <c r="GW121" s="444">
        <v>82.37338941309595</v>
      </c>
      <c r="GX121" s="444">
        <v>59.731223788578447</v>
      </c>
      <c r="GY121" s="444">
        <v>22.642165624517506</v>
      </c>
      <c r="GZ121" s="444">
        <v>100</v>
      </c>
      <c r="HA121" s="444">
        <v>51.761545614216345</v>
      </c>
      <c r="HB121" s="444">
        <v>48.238454385783655</v>
      </c>
      <c r="HC121" s="444">
        <v>38.413059200330615</v>
      </c>
      <c r="HD121" s="444">
        <v>9.8253951854530417</v>
      </c>
      <c r="HE121" s="444">
        <v>100</v>
      </c>
      <c r="HF121" s="444">
        <v>9.447263691544574</v>
      </c>
      <c r="HG121" s="444">
        <v>86.338696947673043</v>
      </c>
      <c r="HH121" s="444">
        <v>65.255565451361988</v>
      </c>
      <c r="HI121" s="445">
        <v>21.083131496311058</v>
      </c>
      <c r="HJ121" s="570">
        <f>Daten_Polit!AL121</f>
        <v>6.1</v>
      </c>
      <c r="HK121" s="571">
        <f>Daten_Polit!AM121</f>
        <v>21.6</v>
      </c>
      <c r="HL121" s="571">
        <f>Daten_Polit!AN121</f>
        <v>3.5</v>
      </c>
      <c r="HM121" s="571">
        <f>Daten_Polit!AO121</f>
        <v>3.8</v>
      </c>
      <c r="HN121" s="571">
        <f>Daten_Polit!AP121</f>
        <v>2.7</v>
      </c>
      <c r="HO121" s="444">
        <v>0.47291282995702888</v>
      </c>
      <c r="HP121" s="444">
        <v>1.8387147095758869</v>
      </c>
      <c r="HQ121" s="444">
        <v>0.33960708030211656</v>
      </c>
      <c r="HR121" s="444">
        <v>0.36110317396227004</v>
      </c>
      <c r="HS121" s="444">
        <v>0.27566987531768422</v>
      </c>
      <c r="HT121" s="444">
        <v>5.6067058137971015</v>
      </c>
      <c r="HU121" s="444">
        <v>3.916596707043337</v>
      </c>
      <c r="HV121" s="444">
        <v>7.460272684532204</v>
      </c>
      <c r="HW121" s="444">
        <v>7.2518177066007006</v>
      </c>
      <c r="HX121" s="444">
        <v>8.2514203264499333</v>
      </c>
      <c r="HY121" s="444">
        <v>44.35122233473183</v>
      </c>
      <c r="HZ121" s="444">
        <v>48.934121853940646</v>
      </c>
      <c r="IA121" s="444">
        <v>39.269981120201386</v>
      </c>
      <c r="IB121" s="444">
        <v>40.774289913032263</v>
      </c>
      <c r="IC121" s="444">
        <v>33.556002928252795</v>
      </c>
      <c r="ID121" s="444">
        <v>100</v>
      </c>
      <c r="IE121" s="444">
        <v>14.783765157024794</v>
      </c>
      <c r="IF121" s="444">
        <v>82.415943223248206</v>
      </c>
      <c r="IG121" s="444">
        <v>59.286049619659252</v>
      </c>
      <c r="IH121" s="444">
        <v>23.12989360358895</v>
      </c>
      <c r="II121" s="444">
        <v>100</v>
      </c>
      <c r="IJ121" s="444">
        <v>52.481203007518786</v>
      </c>
      <c r="IK121" s="444">
        <v>47.518796992481207</v>
      </c>
      <c r="IL121" s="444">
        <v>37.658431793770141</v>
      </c>
      <c r="IM121" s="444">
        <v>9.8603651987110634</v>
      </c>
      <c r="IN121" s="444">
        <v>100</v>
      </c>
      <c r="IO121" s="444">
        <v>9.7795155287987772</v>
      </c>
      <c r="IP121" s="444">
        <v>86.304278209691091</v>
      </c>
      <c r="IQ121" s="444">
        <v>64.589035124142285</v>
      </c>
      <c r="IR121" s="445">
        <v>21.715243085548796</v>
      </c>
      <c r="IS121" s="443">
        <f>Daten_Polit!AQ121</f>
        <v>5.5</v>
      </c>
      <c r="IT121" s="227">
        <f>Daten_Polit!AR121</f>
        <v>21</v>
      </c>
      <c r="IU121" s="227">
        <f>Daten_Polit!AS121</f>
        <v>2.9</v>
      </c>
      <c r="IV121" s="227">
        <f>Daten_Polit!AT121</f>
        <v>3.2</v>
      </c>
      <c r="IW121" s="227">
        <f>Daten_Polit!AU121</f>
        <v>2.1</v>
      </c>
      <c r="IX121" s="444" t="s">
        <v>820</v>
      </c>
      <c r="IY121" s="444" t="s">
        <v>820</v>
      </c>
      <c r="IZ121" s="444" t="s">
        <v>820</v>
      </c>
      <c r="JA121" s="444" t="s">
        <v>820</v>
      </c>
      <c r="JB121" s="444" t="s">
        <v>820</v>
      </c>
      <c r="JC121" s="444" t="s">
        <v>820</v>
      </c>
      <c r="JD121" s="444" t="s">
        <v>820</v>
      </c>
      <c r="JE121" s="444" t="s">
        <v>820</v>
      </c>
      <c r="JF121" s="444" t="s">
        <v>820</v>
      </c>
      <c r="JG121" s="444" t="s">
        <v>820</v>
      </c>
      <c r="JH121" s="444" t="s">
        <v>820</v>
      </c>
      <c r="JI121" s="444" t="s">
        <v>820</v>
      </c>
      <c r="JJ121" s="444" t="s">
        <v>820</v>
      </c>
      <c r="JK121" s="444" t="s">
        <v>820</v>
      </c>
      <c r="JL121" s="444" t="s">
        <v>820</v>
      </c>
      <c r="JM121" s="444" t="s">
        <v>820</v>
      </c>
      <c r="JN121" s="444" t="s">
        <v>820</v>
      </c>
      <c r="JO121" s="444" t="s">
        <v>820</v>
      </c>
      <c r="JP121" s="444" t="s">
        <v>820</v>
      </c>
      <c r="JQ121" s="444" t="s">
        <v>820</v>
      </c>
      <c r="JR121" s="444" t="s">
        <v>820</v>
      </c>
      <c r="JS121" s="444" t="s">
        <v>820</v>
      </c>
      <c r="JT121" s="444" t="s">
        <v>820</v>
      </c>
      <c r="JU121" s="444" t="s">
        <v>820</v>
      </c>
      <c r="JV121" s="444" t="s">
        <v>820</v>
      </c>
      <c r="JW121" s="444" t="s">
        <v>820</v>
      </c>
      <c r="JX121" s="444" t="s">
        <v>820</v>
      </c>
      <c r="JY121" s="444" t="s">
        <v>820</v>
      </c>
      <c r="JZ121" s="444" t="s">
        <v>820</v>
      </c>
      <c r="KA121" s="445" t="s">
        <v>820</v>
      </c>
    </row>
    <row r="122" spans="4:287" ht="12.65" customHeight="1" x14ac:dyDescent="0.2">
      <c r="D122" s="276"/>
      <c r="E122" s="3" t="str">
        <f>Daten_Polit!E122</f>
        <v>05382</v>
      </c>
      <c r="F122" s="229" t="str">
        <f>Daten_Polit!F122</f>
        <v>Rhein-Sieg-Kreis</v>
      </c>
      <c r="G122" s="246"/>
      <c r="H122" s="531">
        <f>Daten_Polit!H122</f>
        <v>5.5</v>
      </c>
      <c r="I122" s="532">
        <f>Daten_Polit!I122</f>
        <v>17.600000000000001</v>
      </c>
      <c r="J122" s="532">
        <f>Daten_Polit!J122</f>
        <v>3.2</v>
      </c>
      <c r="K122" s="532">
        <f>Daten_Polit!K122</f>
        <v>3.6</v>
      </c>
      <c r="L122" s="532">
        <f>Daten_Polit!L122</f>
        <v>2</v>
      </c>
      <c r="M122" s="308">
        <v>0.55065782057937751</v>
      </c>
      <c r="N122" s="308">
        <v>1.6033936068741002</v>
      </c>
      <c r="O122" s="308">
        <v>0.43884038415134013</v>
      </c>
      <c r="P122" s="308">
        <v>0.4620714436955306</v>
      </c>
      <c r="Q122" s="308">
        <v>0.33741624097126433</v>
      </c>
      <c r="R122" s="308">
        <v>6.7351348726539921</v>
      </c>
      <c r="S122" s="308">
        <v>4.0507243691874626</v>
      </c>
      <c r="T122" s="308">
        <v>9.842220722241013</v>
      </c>
      <c r="U122" s="308">
        <v>9.4778038964715616</v>
      </c>
      <c r="V122" s="308">
        <v>12.025363120253632</v>
      </c>
      <c r="W122" s="308">
        <v>39.181044151638865</v>
      </c>
      <c r="X122" s="308">
        <v>43.960291418719763</v>
      </c>
      <c r="Y122" s="308">
        <v>33.225237102879113</v>
      </c>
      <c r="Z122" s="308">
        <v>34.272486936662652</v>
      </c>
      <c r="AA122" s="308">
        <v>26.967292145665709</v>
      </c>
      <c r="AB122" s="308">
        <v>100</v>
      </c>
      <c r="AC122" s="308">
        <v>16.677309905514981</v>
      </c>
      <c r="AD122" s="308">
        <v>80.33099321327812</v>
      </c>
      <c r="AE122" s="308">
        <v>61.437787480797198</v>
      </c>
      <c r="AF122" s="308">
        <v>18.893205732480922</v>
      </c>
      <c r="AG122" s="308">
        <v>100</v>
      </c>
      <c r="AH122" s="308">
        <v>53.587647593097188</v>
      </c>
      <c r="AI122" s="308">
        <v>46.412352406902812</v>
      </c>
      <c r="AJ122" s="308">
        <v>39.842567363003326</v>
      </c>
      <c r="AK122" s="308">
        <v>6.5697850438994845</v>
      </c>
      <c r="AL122" s="308">
        <v>100</v>
      </c>
      <c r="AM122" s="308">
        <v>11.281111037837686</v>
      </c>
      <c r="AN122" s="308">
        <v>84.262347032946906</v>
      </c>
      <c r="AO122" s="308">
        <v>68.559002459471145</v>
      </c>
      <c r="AP122" s="337">
        <v>15.703344573475741</v>
      </c>
      <c r="AQ122" s="531">
        <f>Daten_Polit!M122</f>
        <v>5.4</v>
      </c>
      <c r="AR122" s="532">
        <f>Daten_Polit!N122</f>
        <v>17.399999999999999</v>
      </c>
      <c r="AS122" s="532">
        <f>Daten_Polit!O122</f>
        <v>3.1</v>
      </c>
      <c r="AT122" s="532">
        <f>Daten_Polit!P122</f>
        <v>3.4</v>
      </c>
      <c r="AU122" s="532">
        <f>Daten_Polit!Q122</f>
        <v>2.1</v>
      </c>
      <c r="AV122" s="308">
        <v>0.54391990429442882</v>
      </c>
      <c r="AW122" s="308">
        <v>1.515287322743335</v>
      </c>
      <c r="AX122" s="308">
        <v>0.44276350304464096</v>
      </c>
      <c r="AY122" s="308">
        <v>0.46376964557532407</v>
      </c>
      <c r="AZ122" s="308">
        <v>0.35388553955831326</v>
      </c>
      <c r="BA122" s="308">
        <v>6.5425951488858356</v>
      </c>
      <c r="BB122" s="308">
        <v>3.8088356729975086</v>
      </c>
      <c r="BC122" s="308">
        <v>9.914277529253706</v>
      </c>
      <c r="BD122" s="308">
        <v>9.3014461381981768</v>
      </c>
      <c r="BE122" s="308">
        <v>13.254210788146207</v>
      </c>
      <c r="BF122" s="308">
        <v>39.00609331218277</v>
      </c>
      <c r="BG122" s="308">
        <v>44.499034420084058</v>
      </c>
      <c r="BH122" s="308">
        <v>33.751644682286823</v>
      </c>
      <c r="BI122" s="308">
        <v>35.332363312229347</v>
      </c>
      <c r="BJ122" s="308">
        <v>25.233116699634778</v>
      </c>
      <c r="BK122" s="308">
        <v>100</v>
      </c>
      <c r="BL122" s="308">
        <v>16.567913208977263</v>
      </c>
      <c r="BM122" s="308">
        <v>80.422948334662266</v>
      </c>
      <c r="BN122" s="308">
        <v>60.770069987475331</v>
      </c>
      <c r="BO122" s="308">
        <v>19.652878347186935</v>
      </c>
      <c r="BP122" s="308">
        <v>100</v>
      </c>
      <c r="BQ122" s="308">
        <v>54.852887315346109</v>
      </c>
      <c r="BR122" s="308">
        <v>45.147112684653891</v>
      </c>
      <c r="BS122" s="308">
        <v>37.760957148089361</v>
      </c>
      <c r="BT122" s="308">
        <v>7.3861555365645231</v>
      </c>
      <c r="BU122" s="308">
        <v>100</v>
      </c>
      <c r="BV122" s="308">
        <v>11.276775482334568</v>
      </c>
      <c r="BW122" s="308">
        <v>84.253637084168815</v>
      </c>
      <c r="BX122" s="308">
        <v>68.147177529003315</v>
      </c>
      <c r="BY122" s="312">
        <v>16.106459555165504</v>
      </c>
      <c r="BZ122" s="531">
        <f>Daten_Polit!R122</f>
        <v>5.2</v>
      </c>
      <c r="CA122" s="532">
        <f>Daten_Polit!S122</f>
        <v>16.5</v>
      </c>
      <c r="CB122" s="532">
        <f>Daten_Polit!T122</f>
        <v>3</v>
      </c>
      <c r="CC122" s="532">
        <f>Daten_Polit!U122</f>
        <v>3.3</v>
      </c>
      <c r="CD122" s="532">
        <f>Daten_Polit!V122</f>
        <v>2.1</v>
      </c>
      <c r="CE122" s="309">
        <v>0.51972109720176729</v>
      </c>
      <c r="CF122" s="309">
        <v>1.4630157942141864</v>
      </c>
      <c r="CG122" s="309">
        <v>0.41938808846048597</v>
      </c>
      <c r="CH122" s="309">
        <v>0.43136401441114813</v>
      </c>
      <c r="CI122" s="309">
        <v>0.37016642924645521</v>
      </c>
      <c r="CJ122" s="309">
        <v>6.8588696753712552</v>
      </c>
      <c r="CK122" s="309">
        <v>4.3219278113916308</v>
      </c>
      <c r="CL122" s="309">
        <v>10.274179319310955</v>
      </c>
      <c r="CM122" s="309">
        <v>9.6524559132601215</v>
      </c>
      <c r="CN122" s="309">
        <v>13.397664498986083</v>
      </c>
      <c r="CO122" s="309">
        <v>37.665696076235307</v>
      </c>
      <c r="CP122" s="309">
        <v>45.788892215877397</v>
      </c>
      <c r="CQ122" s="309">
        <v>32.392548144013396</v>
      </c>
      <c r="CR122" s="309">
        <v>34.228328335309484</v>
      </c>
      <c r="CS122" s="309">
        <v>23.186682520807913</v>
      </c>
      <c r="CT122" s="309">
        <v>100</v>
      </c>
      <c r="CU122" s="309">
        <v>16.322520603452471</v>
      </c>
      <c r="CV122" s="309">
        <v>80.70468494266126</v>
      </c>
      <c r="CW122" s="309">
        <v>60.711874642693274</v>
      </c>
      <c r="CX122" s="309">
        <v>19.992810299967974</v>
      </c>
      <c r="CY122" s="309">
        <v>100</v>
      </c>
      <c r="CZ122" s="309">
        <v>53.728189749182121</v>
      </c>
      <c r="DA122" s="309">
        <v>46.271810250817879</v>
      </c>
      <c r="DB122" s="309">
        <v>38.535986913849499</v>
      </c>
      <c r="DC122" s="309">
        <v>7.7358233369683767</v>
      </c>
      <c r="DD122" s="309">
        <v>100</v>
      </c>
      <c r="DE122" s="309">
        <v>11.37420931223447</v>
      </c>
      <c r="DF122" s="309">
        <v>84.24526786007776</v>
      </c>
      <c r="DG122" s="309">
        <v>67.759076666898693</v>
      </c>
      <c r="DH122" s="313">
        <v>16.486191193179049</v>
      </c>
      <c r="DI122" s="565">
        <f>Daten_Polit!W122</f>
        <v>4.9000000000000004</v>
      </c>
      <c r="DJ122" s="532">
        <f>Daten_Polit!X122</f>
        <v>16.899999999999999</v>
      </c>
      <c r="DK122" s="532">
        <f>Daten_Polit!Y122</f>
        <v>2.6</v>
      </c>
      <c r="DL122" s="532">
        <f>Daten_Polit!Z122</f>
        <v>2.9</v>
      </c>
      <c r="DM122" s="532">
        <f>Daten_Polit!AA122</f>
        <v>1.9</v>
      </c>
      <c r="DN122" s="309">
        <v>0.52390300455217076</v>
      </c>
      <c r="DO122" s="309">
        <v>1.668034909671869</v>
      </c>
      <c r="DP122" s="309">
        <v>0.39374349510225481</v>
      </c>
      <c r="DQ122" s="309">
        <v>0.4065989628010232</v>
      </c>
      <c r="DR122" s="309">
        <v>0.34295579647654517</v>
      </c>
      <c r="DS122" s="309">
        <v>7.1676183792175756</v>
      </c>
      <c r="DT122" s="309">
        <v>4.5748995456081891</v>
      </c>
      <c r="DU122" s="309">
        <v>10.539176561598303</v>
      </c>
      <c r="DV122" s="309">
        <v>9.9599398352916655</v>
      </c>
      <c r="DW122" s="309">
        <v>13.261021693492323</v>
      </c>
      <c r="DX122" s="309">
        <v>36.718453554804</v>
      </c>
      <c r="DY122" s="309">
        <v>41.357099071061818</v>
      </c>
      <c r="DZ122" s="309">
        <v>30.681565625385698</v>
      </c>
      <c r="EA122" s="309">
        <v>32.558034910923162</v>
      </c>
      <c r="EB122" s="309">
        <v>21.934852509435988</v>
      </c>
      <c r="EC122" s="309">
        <v>100</v>
      </c>
      <c r="ED122" s="309">
        <v>16.291451866906769</v>
      </c>
      <c r="EE122" s="309">
        <v>80.807651433290445</v>
      </c>
      <c r="EF122" s="309">
        <v>60.402015221083062</v>
      </c>
      <c r="EG122" s="309">
        <v>20.405636212207394</v>
      </c>
      <c r="EH122" s="309">
        <v>100</v>
      </c>
      <c r="EI122" s="309">
        <v>57.618075225610951</v>
      </c>
      <c r="EJ122" s="309">
        <v>42.381924774389027</v>
      </c>
      <c r="EK122" s="309">
        <v>34.819840590211442</v>
      </c>
      <c r="EL122" s="309">
        <v>7.5620841841775892</v>
      </c>
      <c r="EM122" s="309">
        <v>100</v>
      </c>
      <c r="EN122" s="309">
        <v>11.518960524547186</v>
      </c>
      <c r="EO122" s="309">
        <v>84.258591163580576</v>
      </c>
      <c r="EP122" s="309">
        <v>67.238954027291015</v>
      </c>
      <c r="EQ122" s="367">
        <v>17.01963713628955</v>
      </c>
      <c r="ER122" s="531">
        <f>Daten_Polit!AB122</f>
        <v>4.8</v>
      </c>
      <c r="ES122" s="532">
        <f>Daten_Polit!AC122</f>
        <v>16.8</v>
      </c>
      <c r="ET122" s="532">
        <f>Daten_Polit!AD122</f>
        <v>2.6</v>
      </c>
      <c r="EU122" s="532">
        <f>Daten_Polit!AE122</f>
        <v>2.9</v>
      </c>
      <c r="EV122" s="532">
        <f>Daten_Polit!AF122</f>
        <v>1.9</v>
      </c>
      <c r="EW122" s="309">
        <v>0.52092296061620913</v>
      </c>
      <c r="EX122" s="309">
        <v>1.6400448717226797</v>
      </c>
      <c r="EY122" s="309">
        <v>0.39571361824151852</v>
      </c>
      <c r="EZ122" s="309">
        <v>0.40987889991219856</v>
      </c>
      <c r="FA122" s="309">
        <v>0.34247724098919735</v>
      </c>
      <c r="FB122" s="309">
        <v>6.9022615830012555</v>
      </c>
      <c r="FC122" s="309">
        <v>4.4884119602587713</v>
      </c>
      <c r="FD122" s="309">
        <v>10.022173492263731</v>
      </c>
      <c r="FE122" s="309">
        <v>9.5810362180593991</v>
      </c>
      <c r="FF122" s="309">
        <v>11.97211155378486</v>
      </c>
      <c r="FG122" s="309">
        <v>34.628435877797422</v>
      </c>
      <c r="FH122" s="309">
        <v>38.75337474276413</v>
      </c>
      <c r="FI122" s="309">
        <v>29.306269645946255</v>
      </c>
      <c r="FJ122" s="309">
        <v>31.311289165271283</v>
      </c>
      <c r="FK122" s="309">
        <v>20.47161111842918</v>
      </c>
      <c r="FL122" s="309">
        <v>100</v>
      </c>
      <c r="FM122" s="309">
        <v>16.194099713837261</v>
      </c>
      <c r="FN122" s="309">
        <v>80.710775311427369</v>
      </c>
      <c r="FO122" s="309">
        <v>59.832401980583072</v>
      </c>
      <c r="FP122" s="309">
        <v>20.878373330844294</v>
      </c>
      <c r="FQ122" s="309">
        <v>100</v>
      </c>
      <c r="FR122" s="309">
        <v>56.975036710719529</v>
      </c>
      <c r="FS122" s="309">
        <v>43.024963289280478</v>
      </c>
      <c r="FT122" s="309">
        <v>35.063525505969487</v>
      </c>
      <c r="FU122" s="309">
        <v>7.9614377833109877</v>
      </c>
      <c r="FV122" s="309">
        <v>100</v>
      </c>
      <c r="FW122" s="309">
        <v>11.4815841331047</v>
      </c>
      <c r="FX122" s="309">
        <v>84.055694197941534</v>
      </c>
      <c r="FY122" s="309">
        <v>66.390363650238044</v>
      </c>
      <c r="FZ122" s="313">
        <v>17.665330547703491</v>
      </c>
      <c r="GA122" s="570">
        <f>Daten_Polit!AG122</f>
        <v>5.6</v>
      </c>
      <c r="GB122" s="571">
        <f>Daten_Polit!AH122</f>
        <v>19.100000000000001</v>
      </c>
      <c r="GC122" s="571">
        <f>Daten_Polit!AI122</f>
        <v>3.2</v>
      </c>
      <c r="GD122" s="571">
        <f>Daten_Polit!AJ122</f>
        <v>3.4</v>
      </c>
      <c r="GE122" s="571">
        <f>Daten_Polit!AK122</f>
        <v>2.4</v>
      </c>
      <c r="GF122" s="444">
        <v>0.55161823243420893</v>
      </c>
      <c r="GG122" s="444">
        <v>1.8373608518611306</v>
      </c>
      <c r="GH122" s="444">
        <v>0.40908282285884201</v>
      </c>
      <c r="GI122" s="444">
        <v>0.42212593868822323</v>
      </c>
      <c r="GJ122" s="444">
        <v>0.36222358849006669</v>
      </c>
      <c r="GK122" s="444">
        <v>5.8470173379127663</v>
      </c>
      <c r="GL122" s="444">
        <v>3.8365831939347035</v>
      </c>
      <c r="GM122" s="444">
        <v>8.3100965221388066</v>
      </c>
      <c r="GN122" s="444">
        <v>7.9245378512773534</v>
      </c>
      <c r="GO122" s="444">
        <v>9.9247562526492175</v>
      </c>
      <c r="GP122" s="444">
        <v>33.509776776423891</v>
      </c>
      <c r="GQ122" s="444">
        <v>38.135530442082953</v>
      </c>
      <c r="GR122" s="444">
        <v>27.867534764087292</v>
      </c>
      <c r="GS122" s="444">
        <v>29.550803870534526</v>
      </c>
      <c r="GT122" s="444">
        <v>20.838317125177163</v>
      </c>
      <c r="GU122" s="444">
        <v>100</v>
      </c>
      <c r="GV122" s="444">
        <v>16.119317704904116</v>
      </c>
      <c r="GW122" s="444">
        <v>80.664155844145569</v>
      </c>
      <c r="GX122" s="444">
        <v>59.356439237322597</v>
      </c>
      <c r="GY122" s="444">
        <v>21.307716606822964</v>
      </c>
      <c r="GZ122" s="444">
        <v>100</v>
      </c>
      <c r="HA122" s="444">
        <v>55.01708605156881</v>
      </c>
      <c r="HB122" s="444">
        <v>44.98291394843119</v>
      </c>
      <c r="HC122" s="444">
        <v>36.305270788029411</v>
      </c>
      <c r="HD122" s="444">
        <v>8.6776431604017805</v>
      </c>
      <c r="HE122" s="444">
        <v>100</v>
      </c>
      <c r="HF122" s="444">
        <v>11.307756209738763</v>
      </c>
      <c r="HG122" s="444">
        <v>84.054848406876999</v>
      </c>
      <c r="HH122" s="444">
        <v>65.752776448676741</v>
      </c>
      <c r="HI122" s="445">
        <v>18.302071958200251</v>
      </c>
      <c r="HJ122" s="570">
        <f>Daten_Polit!AL122</f>
        <v>5.6</v>
      </c>
      <c r="HK122" s="571">
        <f>Daten_Polit!AM122</f>
        <v>19.5</v>
      </c>
      <c r="HL122" s="571">
        <f>Daten_Polit!AN122</f>
        <v>3.1</v>
      </c>
      <c r="HM122" s="571">
        <f>Daten_Polit!AO122</f>
        <v>3.4</v>
      </c>
      <c r="HN122" s="571">
        <f>Daten_Polit!AP122</f>
        <v>2.2000000000000002</v>
      </c>
      <c r="HO122" s="444">
        <v>0.45830953118118267</v>
      </c>
      <c r="HP122" s="444">
        <v>1.52738947671032</v>
      </c>
      <c r="HQ122" s="444">
        <v>0.33412262423726058</v>
      </c>
      <c r="HR122" s="444">
        <v>0.35070657264517441</v>
      </c>
      <c r="HS122" s="444">
        <v>0.27694931399855094</v>
      </c>
      <c r="HT122" s="444">
        <v>5.9636583233435676</v>
      </c>
      <c r="HU122" s="444">
        <v>4.0479590766425417</v>
      </c>
      <c r="HV122" s="444">
        <v>8.3867739563760786</v>
      </c>
      <c r="HW122" s="444">
        <v>8.026254456580622</v>
      </c>
      <c r="HX122" s="444">
        <v>9.9293838607081035</v>
      </c>
      <c r="HY122" s="444">
        <v>41.341158579617712</v>
      </c>
      <c r="HZ122" s="444">
        <v>45.916371045645882</v>
      </c>
      <c r="IA122" s="444">
        <v>35.503744114169677</v>
      </c>
      <c r="IB122" s="444">
        <v>36.69756440580484</v>
      </c>
      <c r="IC122" s="444">
        <v>30.374114157006421</v>
      </c>
      <c r="ID122" s="444">
        <v>100</v>
      </c>
      <c r="IE122" s="444">
        <v>16.153184599162319</v>
      </c>
      <c r="IF122" s="444">
        <v>80.925807165705152</v>
      </c>
      <c r="IG122" s="444">
        <v>59.117221785209459</v>
      </c>
      <c r="IH122" s="444">
        <v>21.808585380495707</v>
      </c>
      <c r="II122" s="444">
        <v>100</v>
      </c>
      <c r="IJ122" s="444">
        <v>56.323950510562426</v>
      </c>
      <c r="IK122" s="444">
        <v>43.676049489437567</v>
      </c>
      <c r="IL122" s="444">
        <v>35.685342265924689</v>
      </c>
      <c r="IM122" s="444">
        <v>7.990707223512886</v>
      </c>
      <c r="IN122" s="444">
        <v>100</v>
      </c>
      <c r="IO122" s="444">
        <v>11.567887898573456</v>
      </c>
      <c r="IP122" s="444">
        <v>84.287267102494894</v>
      </c>
      <c r="IQ122" s="444">
        <v>65.335699287740951</v>
      </c>
      <c r="IR122" s="445">
        <v>18.951567814753943</v>
      </c>
      <c r="IS122" s="443">
        <f>Daten_Polit!AQ122</f>
        <v>5</v>
      </c>
      <c r="IT122" s="227">
        <f>Daten_Polit!AR122</f>
        <v>18.100000000000001</v>
      </c>
      <c r="IU122" s="227">
        <f>Daten_Polit!AS122</f>
        <v>2.6</v>
      </c>
      <c r="IV122" s="227">
        <f>Daten_Polit!AT122</f>
        <v>2.8</v>
      </c>
      <c r="IW122" s="227">
        <f>Daten_Polit!AU122</f>
        <v>1.9</v>
      </c>
      <c r="IX122" s="444" t="s">
        <v>820</v>
      </c>
      <c r="IY122" s="444" t="s">
        <v>820</v>
      </c>
      <c r="IZ122" s="444" t="s">
        <v>820</v>
      </c>
      <c r="JA122" s="444" t="s">
        <v>820</v>
      </c>
      <c r="JB122" s="444" t="s">
        <v>820</v>
      </c>
      <c r="JC122" s="444" t="s">
        <v>820</v>
      </c>
      <c r="JD122" s="444" t="s">
        <v>820</v>
      </c>
      <c r="JE122" s="444" t="s">
        <v>820</v>
      </c>
      <c r="JF122" s="444" t="s">
        <v>820</v>
      </c>
      <c r="JG122" s="444" t="s">
        <v>820</v>
      </c>
      <c r="JH122" s="444" t="s">
        <v>820</v>
      </c>
      <c r="JI122" s="444" t="s">
        <v>820</v>
      </c>
      <c r="JJ122" s="444" t="s">
        <v>820</v>
      </c>
      <c r="JK122" s="444" t="s">
        <v>820</v>
      </c>
      <c r="JL122" s="444" t="s">
        <v>820</v>
      </c>
      <c r="JM122" s="444" t="s">
        <v>820</v>
      </c>
      <c r="JN122" s="444" t="s">
        <v>820</v>
      </c>
      <c r="JO122" s="444" t="s">
        <v>820</v>
      </c>
      <c r="JP122" s="444" t="s">
        <v>820</v>
      </c>
      <c r="JQ122" s="444" t="s">
        <v>820</v>
      </c>
      <c r="JR122" s="444" t="s">
        <v>820</v>
      </c>
      <c r="JS122" s="444" t="s">
        <v>820</v>
      </c>
      <c r="JT122" s="444" t="s">
        <v>820</v>
      </c>
      <c r="JU122" s="444" t="s">
        <v>820</v>
      </c>
      <c r="JV122" s="444" t="s">
        <v>820</v>
      </c>
      <c r="JW122" s="444" t="s">
        <v>820</v>
      </c>
      <c r="JX122" s="444" t="s">
        <v>820</v>
      </c>
      <c r="JY122" s="444" t="s">
        <v>820</v>
      </c>
      <c r="JZ122" s="444" t="s">
        <v>820</v>
      </c>
      <c r="KA122" s="445" t="s">
        <v>820</v>
      </c>
    </row>
    <row r="123" spans="4:287" ht="12.65" customHeight="1" x14ac:dyDescent="0.2">
      <c r="D123" s="276"/>
      <c r="E123" s="3" t="str">
        <f>Daten_Polit!E123</f>
        <v>05512</v>
      </c>
      <c r="F123" s="229" t="str">
        <f>Daten_Polit!F123</f>
        <v>Bottrop, Stadt</v>
      </c>
      <c r="G123" s="246"/>
      <c r="H123" s="531">
        <f>Daten_Polit!H123</f>
        <v>7.9</v>
      </c>
      <c r="I123" s="532">
        <f>Daten_Polit!I123</f>
        <v>26.7</v>
      </c>
      <c r="J123" s="532">
        <f>Daten_Polit!J123</f>
        <v>4.0999999999999996</v>
      </c>
      <c r="K123" s="532">
        <f>Daten_Polit!K123</f>
        <v>4.5999999999999996</v>
      </c>
      <c r="L123" s="532">
        <f>Daten_Polit!L123</f>
        <v>1.9</v>
      </c>
      <c r="M123" s="308">
        <v>0.658630731261582</v>
      </c>
      <c r="N123" s="308">
        <v>2.4826344662464082</v>
      </c>
      <c r="O123" s="308">
        <v>0.46410794678408324</v>
      </c>
      <c r="P123" s="308">
        <v>0.4898726477564172</v>
      </c>
      <c r="Q123" s="308">
        <v>0.28360939547046926</v>
      </c>
      <c r="R123" s="308">
        <v>4.9567612804239838</v>
      </c>
      <c r="S123" s="308">
        <v>3.2792781990947906</v>
      </c>
      <c r="T123" s="308">
        <v>7.3849309799562821</v>
      </c>
      <c r="U123" s="308">
        <v>7.3673507117766688</v>
      </c>
      <c r="V123" s="308">
        <v>7.6006806579676454</v>
      </c>
      <c r="W123" s="308">
        <v>42.361986829201349</v>
      </c>
      <c r="X123" s="308">
        <v>46.205196054847804</v>
      </c>
      <c r="Y123" s="308">
        <v>36.858408983350913</v>
      </c>
      <c r="Z123" s="308">
        <v>37.587925653329528</v>
      </c>
      <c r="AA123" s="308">
        <v>28.040540540540544</v>
      </c>
      <c r="AB123" s="308">
        <v>100</v>
      </c>
      <c r="AC123" s="308">
        <v>17.580340568696489</v>
      </c>
      <c r="AD123" s="308">
        <v>79.370846972545621</v>
      </c>
      <c r="AE123" s="308">
        <v>65.90978572323894</v>
      </c>
      <c r="AF123" s="308">
        <v>13.461061249306672</v>
      </c>
      <c r="AG123" s="308">
        <v>100</v>
      </c>
      <c r="AH123" s="308">
        <v>58.727501046462962</v>
      </c>
      <c r="AI123" s="308">
        <v>41.272498953537038</v>
      </c>
      <c r="AJ123" s="308">
        <v>37.944746755964829</v>
      </c>
      <c r="AK123" s="308">
        <v>3.3277521975722055</v>
      </c>
      <c r="AL123" s="308">
        <v>100</v>
      </c>
      <c r="AM123" s="308">
        <v>10.716011116836736</v>
      </c>
      <c r="AN123" s="308">
        <v>84.590524378769544</v>
      </c>
      <c r="AO123" s="308">
        <v>74.024175106381932</v>
      </c>
      <c r="AP123" s="337">
        <v>10.56634927238761</v>
      </c>
      <c r="AQ123" s="531">
        <f>Daten_Polit!M123</f>
        <v>7.6</v>
      </c>
      <c r="AR123" s="532">
        <f>Daten_Polit!N123</f>
        <v>26.3</v>
      </c>
      <c r="AS123" s="532">
        <f>Daten_Polit!O123</f>
        <v>3.8</v>
      </c>
      <c r="AT123" s="532">
        <f>Daten_Polit!P123</f>
        <v>4.2</v>
      </c>
      <c r="AU123" s="532">
        <f>Daten_Polit!Q123</f>
        <v>2</v>
      </c>
      <c r="AV123" s="308">
        <v>0.64690118968371824</v>
      </c>
      <c r="AW123" s="308">
        <v>2.308444950910566</v>
      </c>
      <c r="AX123" s="308">
        <v>0.46995846950161635</v>
      </c>
      <c r="AY123" s="308">
        <v>0.49077885069914867</v>
      </c>
      <c r="AZ123" s="308">
        <v>0.32991196959727109</v>
      </c>
      <c r="BA123" s="308">
        <v>5.1076395851182488</v>
      </c>
      <c r="BB123" s="308">
        <v>3.3250850603154554</v>
      </c>
      <c r="BC123" s="308">
        <v>7.8847969782813969</v>
      </c>
      <c r="BD123" s="308">
        <v>7.7042319020306937</v>
      </c>
      <c r="BE123" s="308">
        <v>9.7974822112753142</v>
      </c>
      <c r="BF123" s="308">
        <v>40.990106212717144</v>
      </c>
      <c r="BG123" s="308">
        <v>45.331885856080078</v>
      </c>
      <c r="BH123" s="308">
        <v>36.214964314411993</v>
      </c>
      <c r="BI123" s="308">
        <v>37.534317534315456</v>
      </c>
      <c r="BJ123" s="308">
        <v>22.46220302378455</v>
      </c>
      <c r="BK123" s="308">
        <v>100</v>
      </c>
      <c r="BL123" s="308">
        <v>17.504298706356668</v>
      </c>
      <c r="BM123" s="308">
        <v>79.48930722524014</v>
      </c>
      <c r="BN123" s="308">
        <v>65.420447898788282</v>
      </c>
      <c r="BO123" s="308">
        <v>14.068859326451872</v>
      </c>
      <c r="BP123" s="308">
        <v>100</v>
      </c>
      <c r="BQ123" s="308">
        <v>61.490406068719317</v>
      </c>
      <c r="BR123" s="308">
        <v>38.509593931280669</v>
      </c>
      <c r="BS123" s="308">
        <v>35.029004908522978</v>
      </c>
      <c r="BT123" s="308">
        <v>3.4805890227576977</v>
      </c>
      <c r="BU123" s="308">
        <v>100</v>
      </c>
      <c r="BV123" s="308">
        <v>10.79848612155252</v>
      </c>
      <c r="BW123" s="308">
        <v>84.608344745363354</v>
      </c>
      <c r="BX123" s="308">
        <v>73.657812367135122</v>
      </c>
      <c r="BY123" s="312">
        <v>10.950532378228223</v>
      </c>
      <c r="BZ123" s="531">
        <f>Daten_Polit!R123</f>
        <v>7.7</v>
      </c>
      <c r="CA123" s="532">
        <f>Daten_Polit!S123</f>
        <v>26.4</v>
      </c>
      <c r="CB123" s="532">
        <f>Daten_Polit!T123</f>
        <v>3.9</v>
      </c>
      <c r="CC123" s="532">
        <f>Daten_Polit!U123</f>
        <v>4.3</v>
      </c>
      <c r="CD123" s="532">
        <f>Daten_Polit!V123</f>
        <v>2</v>
      </c>
      <c r="CE123" s="309">
        <v>0.6367794830775384</v>
      </c>
      <c r="CF123" s="309">
        <v>2.2538531954035204</v>
      </c>
      <c r="CG123" s="309">
        <v>0.46644885820963439</v>
      </c>
      <c r="CH123" s="309">
        <v>0.48753761500668935</v>
      </c>
      <c r="CI123" s="309">
        <v>0.32828665096229614</v>
      </c>
      <c r="CJ123" s="309">
        <v>5.2821945280045846</v>
      </c>
      <c r="CK123" s="309">
        <v>3.7496707927311532</v>
      </c>
      <c r="CL123" s="309">
        <v>7.7899428349964577</v>
      </c>
      <c r="CM123" s="309">
        <v>7.5217229063382902</v>
      </c>
      <c r="CN123" s="309">
        <v>10.462028677639839</v>
      </c>
      <c r="CO123" s="309">
        <v>40.330596369922219</v>
      </c>
      <c r="CP123" s="309">
        <v>48.867844152440263</v>
      </c>
      <c r="CQ123" s="309">
        <v>34.227106227106233</v>
      </c>
      <c r="CR123" s="309">
        <v>35.015044057595098</v>
      </c>
      <c r="CS123" s="309">
        <v>26.355340848115944</v>
      </c>
      <c r="CT123" s="309">
        <v>100</v>
      </c>
      <c r="CU123" s="309">
        <v>17.476652171264661</v>
      </c>
      <c r="CV123" s="309">
        <v>79.502401924929572</v>
      </c>
      <c r="CW123" s="309">
        <v>65.313035672729171</v>
      </c>
      <c r="CX123" s="309">
        <v>14.189366252200422</v>
      </c>
      <c r="CY123" s="309">
        <v>100</v>
      </c>
      <c r="CZ123" s="309">
        <v>60.465657741559951</v>
      </c>
      <c r="DA123" s="309">
        <v>39.534342258440049</v>
      </c>
      <c r="DB123" s="309">
        <v>36.251455180442377</v>
      </c>
      <c r="DC123" s="309">
        <v>3.282887077997672</v>
      </c>
      <c r="DD123" s="309">
        <v>100</v>
      </c>
      <c r="DE123" s="309">
        <v>10.725838217272136</v>
      </c>
      <c r="DF123" s="309">
        <v>84.689849429580846</v>
      </c>
      <c r="DG123" s="309">
        <v>73.474823834497045</v>
      </c>
      <c r="DH123" s="313">
        <v>11.215025595083802</v>
      </c>
      <c r="DI123" s="565">
        <f>Daten_Polit!W123</f>
        <v>6.8</v>
      </c>
      <c r="DJ123" s="532">
        <f>Daten_Polit!X123</f>
        <v>24.7</v>
      </c>
      <c r="DK123" s="532">
        <f>Daten_Polit!Y123</f>
        <v>3.1</v>
      </c>
      <c r="DL123" s="532">
        <f>Daten_Polit!Z123</f>
        <v>3.4</v>
      </c>
      <c r="DM123" s="532">
        <f>Daten_Polit!AA123</f>
        <v>1.6</v>
      </c>
      <c r="DN123" s="309">
        <v>0.61056793027681799</v>
      </c>
      <c r="DO123" s="309">
        <v>2.4847165471245742</v>
      </c>
      <c r="DP123" s="309">
        <v>0.39806728094693961</v>
      </c>
      <c r="DQ123" s="309">
        <v>0.4124400535524323</v>
      </c>
      <c r="DR123" s="309">
        <v>0.30914367985716473</v>
      </c>
      <c r="DS123" s="309">
        <v>5.645794336090816</v>
      </c>
      <c r="DT123" s="309">
        <v>3.8887302946680622</v>
      </c>
      <c r="DU123" s="309">
        <v>8.6853424506450061</v>
      </c>
      <c r="DV123" s="309">
        <v>8.4245076586433267</v>
      </c>
      <c r="DW123" s="309">
        <v>11.236623067773785</v>
      </c>
      <c r="DX123" s="309">
        <v>40.468173151040276</v>
      </c>
      <c r="DY123" s="309">
        <v>44.341580207501423</v>
      </c>
      <c r="DZ123" s="309">
        <v>33.752924139466778</v>
      </c>
      <c r="EA123" s="309">
        <v>34.477465307627789</v>
      </c>
      <c r="EB123" s="309">
        <v>26.678657074316543</v>
      </c>
      <c r="EC123" s="309">
        <v>100</v>
      </c>
      <c r="ED123" s="309">
        <v>17.237869148806055</v>
      </c>
      <c r="EE123" s="309">
        <v>79.745877852996401</v>
      </c>
      <c r="EF123" s="309">
        <v>65.190042568341482</v>
      </c>
      <c r="EG123" s="309">
        <v>14.555835284654911</v>
      </c>
      <c r="EH123" s="309">
        <v>100</v>
      </c>
      <c r="EI123" s="309">
        <v>63.412835013523484</v>
      </c>
      <c r="EJ123" s="309">
        <v>36.587164986476516</v>
      </c>
      <c r="EK123" s="309">
        <v>33.243176788787807</v>
      </c>
      <c r="EL123" s="309">
        <v>3.3439881976887129</v>
      </c>
      <c r="EM123" s="309">
        <v>100</v>
      </c>
      <c r="EN123" s="309">
        <v>11.038819478638784</v>
      </c>
      <c r="EO123" s="309">
        <v>84.479326028479733</v>
      </c>
      <c r="EP123" s="309">
        <v>72.724778415272993</v>
      </c>
      <c r="EQ123" s="367">
        <v>11.754547613206743</v>
      </c>
      <c r="ER123" s="531">
        <f>Daten_Polit!AB123</f>
        <v>7</v>
      </c>
      <c r="ES123" s="532">
        <f>Daten_Polit!AC123</f>
        <v>26.2</v>
      </c>
      <c r="ET123" s="532">
        <f>Daten_Polit!AD123</f>
        <v>3.1</v>
      </c>
      <c r="EU123" s="532">
        <f>Daten_Polit!AE123</f>
        <v>3.4</v>
      </c>
      <c r="EV123" s="532">
        <f>Daten_Polit!AF123</f>
        <v>1.8</v>
      </c>
      <c r="EW123" s="309">
        <v>0.63834585860538551</v>
      </c>
      <c r="EX123" s="309">
        <v>2.7543755967098233</v>
      </c>
      <c r="EY123" s="309">
        <v>0.39559309686407013</v>
      </c>
      <c r="EZ123" s="309">
        <v>0.40709957619766624</v>
      </c>
      <c r="FA123" s="309">
        <v>0.32736519956545973</v>
      </c>
      <c r="FB123" s="309">
        <v>5.6566174729697289</v>
      </c>
      <c r="FC123" s="309">
        <v>4.099435717553809</v>
      </c>
      <c r="FD123" s="309">
        <v>8.5088552433098723</v>
      </c>
      <c r="FE123" s="309">
        <v>8.2112351144088347</v>
      </c>
      <c r="FF123" s="309">
        <v>11.075268817204302</v>
      </c>
      <c r="FG123" s="309">
        <v>31.966778582788479</v>
      </c>
      <c r="FH123" s="309">
        <v>34.470545498578858</v>
      </c>
      <c r="FI123" s="309">
        <v>27.345365144993522</v>
      </c>
      <c r="FJ123" s="309">
        <v>28.815995001559514</v>
      </c>
      <c r="FK123" s="309">
        <v>14.904862579278033</v>
      </c>
      <c r="FL123" s="309">
        <v>100</v>
      </c>
      <c r="FM123" s="309">
        <v>17.625518018899641</v>
      </c>
      <c r="FN123" s="309">
        <v>79.292827597018288</v>
      </c>
      <c r="FO123" s="309">
        <v>64.530508175387652</v>
      </c>
      <c r="FP123" s="309">
        <v>14.762319421630638</v>
      </c>
      <c r="FQ123" s="309">
        <v>100</v>
      </c>
      <c r="FR123" s="309">
        <v>65.163653009842065</v>
      </c>
      <c r="FS123" s="309">
        <v>34.836346990157928</v>
      </c>
      <c r="FT123" s="309">
        <v>31.517509727626457</v>
      </c>
      <c r="FU123" s="309">
        <v>3.3188372625314719</v>
      </c>
      <c r="FV123" s="309">
        <v>100</v>
      </c>
      <c r="FW123" s="309">
        <v>11.0541514938802</v>
      </c>
      <c r="FX123" s="309">
        <v>84.39808734815638</v>
      </c>
      <c r="FY123" s="309">
        <v>72.218587251903884</v>
      </c>
      <c r="FZ123" s="313">
        <v>12.179500096252497</v>
      </c>
      <c r="GA123" s="570">
        <f>Daten_Polit!AG123</f>
        <v>8.1999999999999993</v>
      </c>
      <c r="GB123" s="571">
        <f>Daten_Polit!AH123</f>
        <v>30.3</v>
      </c>
      <c r="GC123" s="571">
        <f>Daten_Polit!AI123</f>
        <v>3.6</v>
      </c>
      <c r="GD123" s="571">
        <f>Daten_Polit!AJ123</f>
        <v>3.9</v>
      </c>
      <c r="GE123" s="571">
        <f>Daten_Polit!AK123</f>
        <v>2.2999999999999998</v>
      </c>
      <c r="GF123" s="444">
        <v>0.63805892603072589</v>
      </c>
      <c r="GG123" s="444">
        <v>2.7846222520442829</v>
      </c>
      <c r="GH123" s="444">
        <v>0.39200759090590603</v>
      </c>
      <c r="GI123" s="444">
        <v>0.40453252503636705</v>
      </c>
      <c r="GJ123" s="444">
        <v>0.3196469388285883</v>
      </c>
      <c r="GK123" s="444">
        <v>4.6168240197329249</v>
      </c>
      <c r="GL123" s="444">
        <v>3.5582822085889942</v>
      </c>
      <c r="GM123" s="444">
        <v>6.5878790838504298</v>
      </c>
      <c r="GN123" s="444">
        <v>6.4364640883979325</v>
      </c>
      <c r="GO123" s="444">
        <v>7.7408498106870409</v>
      </c>
      <c r="GP123" s="444">
        <v>34.037319052799148</v>
      </c>
      <c r="GQ123" s="444">
        <v>36.729015303756377</v>
      </c>
      <c r="GR123" s="444">
        <v>29.047664533386993</v>
      </c>
      <c r="GS123" s="444">
        <v>30.099918984608586</v>
      </c>
      <c r="GT123" s="444">
        <v>21.007016095762111</v>
      </c>
      <c r="GU123" s="444">
        <v>100</v>
      </c>
      <c r="GV123" s="444">
        <v>17.989400966988057</v>
      </c>
      <c r="GW123" s="444">
        <v>78.873404182969082</v>
      </c>
      <c r="GX123" s="444">
        <v>63.940998680608196</v>
      </c>
      <c r="GY123" s="444">
        <v>14.932405502360874</v>
      </c>
      <c r="GZ123" s="444">
        <v>100</v>
      </c>
      <c r="HA123" s="444">
        <v>65.198836081474298</v>
      </c>
      <c r="HB123" s="444">
        <v>34.801163918525702</v>
      </c>
      <c r="HC123" s="444">
        <v>30.630455868089236</v>
      </c>
      <c r="HD123" s="444">
        <v>4.1707080504364695</v>
      </c>
      <c r="HE123" s="444">
        <v>100</v>
      </c>
      <c r="HF123" s="444">
        <v>11.040479916046269</v>
      </c>
      <c r="HG123" s="444">
        <v>84.341036557983756</v>
      </c>
      <c r="HH123" s="444">
        <v>71.89645115101213</v>
      </c>
      <c r="HI123" s="445">
        <v>12.444585406971623</v>
      </c>
      <c r="HJ123" s="570">
        <f>Daten_Polit!AL123</f>
        <v>8</v>
      </c>
      <c r="HK123" s="571">
        <f>Daten_Polit!AM123</f>
        <v>28.8</v>
      </c>
      <c r="HL123" s="571">
        <f>Daten_Polit!AN123</f>
        <v>3.5</v>
      </c>
      <c r="HM123" s="571">
        <f>Daten_Polit!AO123</f>
        <v>3.9</v>
      </c>
      <c r="HN123" s="571">
        <f>Daten_Polit!AP123</f>
        <v>2.2000000000000002</v>
      </c>
      <c r="HO123" s="444">
        <v>0.548964573800651</v>
      </c>
      <c r="HP123" s="444">
        <v>2.3245554201940157</v>
      </c>
      <c r="HQ123" s="444">
        <v>0.33408652523788729</v>
      </c>
      <c r="HR123" s="444">
        <v>0.33700545330470472</v>
      </c>
      <c r="HS123" s="444">
        <v>0.31806869241418634</v>
      </c>
      <c r="HT123" s="444">
        <v>5.0745562929564141</v>
      </c>
      <c r="HU123" s="444">
        <v>3.7555980410129766</v>
      </c>
      <c r="HV123" s="444">
        <v>7.4655254398478368</v>
      </c>
      <c r="HW123" s="444">
        <v>7.1259800236281183</v>
      </c>
      <c r="HX123" s="444">
        <v>10.091362126244171</v>
      </c>
      <c r="HY123" s="444">
        <v>46.162657502863006</v>
      </c>
      <c r="HZ123" s="444">
        <v>49.545910554940598</v>
      </c>
      <c r="IA123" s="444">
        <v>39.948566160414956</v>
      </c>
      <c r="IB123" s="444">
        <v>40.736680552509107</v>
      </c>
      <c r="IC123" s="444">
        <v>33.868921775904248</v>
      </c>
      <c r="ID123" s="444">
        <v>100</v>
      </c>
      <c r="IE123" s="444">
        <v>17.880154974129635</v>
      </c>
      <c r="IF123" s="444">
        <v>79.1460434016428</v>
      </c>
      <c r="IG123" s="444">
        <v>63.90658627013174</v>
      </c>
      <c r="IH123" s="444">
        <v>15.239457131511058</v>
      </c>
      <c r="II123" s="444">
        <v>100</v>
      </c>
      <c r="IJ123" s="444">
        <v>64.655348742074054</v>
      </c>
      <c r="IK123" s="444">
        <v>35.344651257925953</v>
      </c>
      <c r="IL123" s="444">
        <v>30.926569850685205</v>
      </c>
      <c r="IM123" s="444">
        <v>4.4180814072407442</v>
      </c>
      <c r="IN123" s="444">
        <v>100</v>
      </c>
      <c r="IO123" s="444">
        <v>11.516236796929773</v>
      </c>
      <c r="IP123" s="444">
        <v>84.188749287319482</v>
      </c>
      <c r="IQ123" s="444">
        <v>71.21182548151404</v>
      </c>
      <c r="IR123" s="445">
        <v>12.976923805805432</v>
      </c>
      <c r="IS123" s="443">
        <f>Daten_Polit!AQ123</f>
        <v>7.3</v>
      </c>
      <c r="IT123" s="227">
        <f>Daten_Polit!AR123</f>
        <v>26.9</v>
      </c>
      <c r="IU123" s="227">
        <f>Daten_Polit!AS123</f>
        <v>3.2</v>
      </c>
      <c r="IV123" s="227">
        <f>Daten_Polit!AT123</f>
        <v>3.4</v>
      </c>
      <c r="IW123" s="227">
        <f>Daten_Polit!AU123</f>
        <v>2.1</v>
      </c>
      <c r="IX123" s="444" t="s">
        <v>820</v>
      </c>
      <c r="IY123" s="444" t="s">
        <v>820</v>
      </c>
      <c r="IZ123" s="444" t="s">
        <v>820</v>
      </c>
      <c r="JA123" s="444" t="s">
        <v>820</v>
      </c>
      <c r="JB123" s="444" t="s">
        <v>820</v>
      </c>
      <c r="JC123" s="444" t="s">
        <v>820</v>
      </c>
      <c r="JD123" s="444" t="s">
        <v>820</v>
      </c>
      <c r="JE123" s="444" t="s">
        <v>820</v>
      </c>
      <c r="JF123" s="444" t="s">
        <v>820</v>
      </c>
      <c r="JG123" s="444" t="s">
        <v>820</v>
      </c>
      <c r="JH123" s="444" t="s">
        <v>820</v>
      </c>
      <c r="JI123" s="444" t="s">
        <v>820</v>
      </c>
      <c r="JJ123" s="444" t="s">
        <v>820</v>
      </c>
      <c r="JK123" s="444" t="s">
        <v>820</v>
      </c>
      <c r="JL123" s="444" t="s">
        <v>820</v>
      </c>
      <c r="JM123" s="444" t="s">
        <v>820</v>
      </c>
      <c r="JN123" s="444" t="s">
        <v>820</v>
      </c>
      <c r="JO123" s="444" t="s">
        <v>820</v>
      </c>
      <c r="JP123" s="444" t="s">
        <v>820</v>
      </c>
      <c r="JQ123" s="444" t="s">
        <v>820</v>
      </c>
      <c r="JR123" s="444" t="s">
        <v>820</v>
      </c>
      <c r="JS123" s="444" t="s">
        <v>820</v>
      </c>
      <c r="JT123" s="444" t="s">
        <v>820</v>
      </c>
      <c r="JU123" s="444" t="s">
        <v>820</v>
      </c>
      <c r="JV123" s="444" t="s">
        <v>820</v>
      </c>
      <c r="JW123" s="444" t="s">
        <v>820</v>
      </c>
      <c r="JX123" s="444" t="s">
        <v>820</v>
      </c>
      <c r="JY123" s="444" t="s">
        <v>820</v>
      </c>
      <c r="JZ123" s="444" t="s">
        <v>820</v>
      </c>
      <c r="KA123" s="445" t="s">
        <v>820</v>
      </c>
    </row>
    <row r="124" spans="4:287" ht="12.65" customHeight="1" x14ac:dyDescent="0.2">
      <c r="D124" s="276"/>
      <c r="E124" s="3" t="str">
        <f>Daten_Polit!E124</f>
        <v>05513</v>
      </c>
      <c r="F124" s="229" t="str">
        <f>Daten_Polit!F124</f>
        <v>Gelsenkirchen, Stadt</v>
      </c>
      <c r="G124" s="246"/>
      <c r="H124" s="531">
        <f>Daten_Polit!H124</f>
        <v>14.7</v>
      </c>
      <c r="I124" s="532">
        <f>Daten_Polit!I124</f>
        <v>39.1</v>
      </c>
      <c r="J124" s="532">
        <f>Daten_Polit!J124</f>
        <v>7.3</v>
      </c>
      <c r="K124" s="532">
        <f>Daten_Polit!K124</f>
        <v>8</v>
      </c>
      <c r="L124" s="532">
        <f>Daten_Polit!L124</f>
        <v>3</v>
      </c>
      <c r="M124" s="308">
        <v>0.9781113937620548</v>
      </c>
      <c r="N124" s="308">
        <v>3.1529077367878662</v>
      </c>
      <c r="O124" s="308">
        <v>0.6788428565729977</v>
      </c>
      <c r="P124" s="308">
        <v>0.70241419555407414</v>
      </c>
      <c r="Q124" s="308">
        <v>0.47137069282483485</v>
      </c>
      <c r="R124" s="308">
        <v>3.8038664194982896</v>
      </c>
      <c r="S124" s="308">
        <v>2.6247876531607974</v>
      </c>
      <c r="T124" s="308">
        <v>5.9168041329394763</v>
      </c>
      <c r="U124" s="308">
        <v>5.815614414561483</v>
      </c>
      <c r="V124" s="308">
        <v>7.5021312872975265</v>
      </c>
      <c r="W124" s="308">
        <v>45.367596897123654</v>
      </c>
      <c r="X124" s="308">
        <v>47.593983353659844</v>
      </c>
      <c r="Y124" s="308">
        <v>41.033137162686771</v>
      </c>
      <c r="Z124" s="308">
        <v>41.556331735845994</v>
      </c>
      <c r="AA124" s="308">
        <v>32.993551071365339</v>
      </c>
      <c r="AB124" s="308">
        <v>100</v>
      </c>
      <c r="AC124" s="308">
        <v>24.074044041055799</v>
      </c>
      <c r="AD124" s="308">
        <v>72.839486118993364</v>
      </c>
      <c r="AE124" s="308">
        <v>61.784282952377936</v>
      </c>
      <c r="AF124" s="308">
        <v>11.055203166615428</v>
      </c>
      <c r="AG124" s="308">
        <v>100</v>
      </c>
      <c r="AH124" s="308">
        <v>64.031168265039213</v>
      </c>
      <c r="AI124" s="308">
        <v>35.968831734960759</v>
      </c>
      <c r="AJ124" s="308">
        <v>33.778334786399292</v>
      </c>
      <c r="AK124" s="308">
        <v>2.1904969485614645</v>
      </c>
      <c r="AL124" s="308">
        <v>100</v>
      </c>
      <c r="AM124" s="308">
        <v>13.507765641261074</v>
      </c>
      <c r="AN124" s="308">
        <v>81.347840732883824</v>
      </c>
      <c r="AO124" s="308">
        <v>73.048635143274481</v>
      </c>
      <c r="AP124" s="337">
        <v>8.2992055896093468</v>
      </c>
      <c r="AQ124" s="531">
        <f>Daten_Polit!M124</f>
        <v>14.7</v>
      </c>
      <c r="AR124" s="532">
        <f>Daten_Polit!N124</f>
        <v>39.9</v>
      </c>
      <c r="AS124" s="532">
        <f>Daten_Polit!O124</f>
        <v>7</v>
      </c>
      <c r="AT124" s="532">
        <f>Daten_Polit!P124</f>
        <v>7.5</v>
      </c>
      <c r="AU124" s="532">
        <f>Daten_Polit!Q124</f>
        <v>3.8</v>
      </c>
      <c r="AV124" s="308">
        <v>0.92169517048510274</v>
      </c>
      <c r="AW124" s="308">
        <v>2.8657034380109399</v>
      </c>
      <c r="AX124" s="308">
        <v>0.64394542367012841</v>
      </c>
      <c r="AY124" s="308">
        <v>0.66340199513368281</v>
      </c>
      <c r="AZ124" s="308">
        <v>0.48067262294945112</v>
      </c>
      <c r="BA124" s="308">
        <v>3.6137038229088438</v>
      </c>
      <c r="BB124" s="308">
        <v>2.447127800656097</v>
      </c>
      <c r="BC124" s="308">
        <v>5.886613551063471</v>
      </c>
      <c r="BD124" s="308">
        <v>5.810905653350936</v>
      </c>
      <c r="BE124" s="308">
        <v>6.7505720823803035</v>
      </c>
      <c r="BF124" s="308">
        <v>45.177749481442433</v>
      </c>
      <c r="BG124" s="308">
        <v>47.753386465403274</v>
      </c>
      <c r="BH124" s="308">
        <v>41.559546439444134</v>
      </c>
      <c r="BI124" s="308">
        <v>42.779989864620624</v>
      </c>
      <c r="BJ124" s="308">
        <v>27.880558260311588</v>
      </c>
      <c r="BK124" s="308">
        <v>100</v>
      </c>
      <c r="BL124" s="308">
        <v>24.433918733040386</v>
      </c>
      <c r="BM124" s="308">
        <v>72.344119354364636</v>
      </c>
      <c r="BN124" s="308">
        <v>60.940955341910893</v>
      </c>
      <c r="BO124" s="308">
        <v>11.403164012453727</v>
      </c>
      <c r="BP124" s="308">
        <v>100</v>
      </c>
      <c r="BQ124" s="308">
        <v>65.671150150974483</v>
      </c>
      <c r="BR124" s="308">
        <v>34.328849849025531</v>
      </c>
      <c r="BS124" s="308">
        <v>31.397200109799616</v>
      </c>
      <c r="BT124" s="308">
        <v>2.9316497392259127</v>
      </c>
      <c r="BU124" s="308">
        <v>100</v>
      </c>
      <c r="BV124" s="308">
        <v>14.036293005534024</v>
      </c>
      <c r="BW124" s="308">
        <v>80.667805090626018</v>
      </c>
      <c r="BX124" s="308">
        <v>72.078496782975208</v>
      </c>
      <c r="BY124" s="312">
        <v>8.5893083076508088</v>
      </c>
      <c r="BZ124" s="531">
        <f>Daten_Polit!R124</f>
        <v>14</v>
      </c>
      <c r="CA124" s="532">
        <f>Daten_Polit!S124</f>
        <v>38</v>
      </c>
      <c r="CB124" s="532">
        <f>Daten_Polit!T124</f>
        <v>6.5</v>
      </c>
      <c r="CC124" s="532">
        <f>Daten_Polit!U124</f>
        <v>7</v>
      </c>
      <c r="CD124" s="532">
        <f>Daten_Polit!V124</f>
        <v>3.8</v>
      </c>
      <c r="CE124" s="309">
        <v>0.90644485427879617</v>
      </c>
      <c r="CF124" s="309">
        <v>2.7874980924254453</v>
      </c>
      <c r="CG124" s="309">
        <v>0.62736339631443561</v>
      </c>
      <c r="CH124" s="309">
        <v>0.64629896787518704</v>
      </c>
      <c r="CI124" s="309">
        <v>0.47361062123782899</v>
      </c>
      <c r="CJ124" s="309">
        <v>3.9830023545303526</v>
      </c>
      <c r="CK124" s="309">
        <v>2.791561886710801</v>
      </c>
      <c r="CL124" s="309">
        <v>6.3596807192461009</v>
      </c>
      <c r="CM124" s="309">
        <v>6.2915269252673154</v>
      </c>
      <c r="CN124" s="309">
        <v>7.0552147239259231</v>
      </c>
      <c r="CO124" s="309">
        <v>42.119557569445846</v>
      </c>
      <c r="CP124" s="309">
        <v>45.919017895532356</v>
      </c>
      <c r="CQ124" s="309">
        <v>37.963886599875096</v>
      </c>
      <c r="CR124" s="309">
        <v>38.93317664993878</v>
      </c>
      <c r="CS124" s="309">
        <v>28.117438296501252</v>
      </c>
      <c r="CT124" s="309">
        <v>100</v>
      </c>
      <c r="CU124" s="309">
        <v>24.219517608028521</v>
      </c>
      <c r="CV124" s="309">
        <v>72.476416918614987</v>
      </c>
      <c r="CW124" s="309">
        <v>60.866583010670347</v>
      </c>
      <c r="CX124" s="309">
        <v>11.609833907944639</v>
      </c>
      <c r="CY124" s="309">
        <v>100</v>
      </c>
      <c r="CZ124" s="309">
        <v>66.11696801931798</v>
      </c>
      <c r="DA124" s="309">
        <v>33.88303198068202</v>
      </c>
      <c r="DB124" s="309">
        <v>30.838094116261267</v>
      </c>
      <c r="DC124" s="309">
        <v>3.0449378644207545</v>
      </c>
      <c r="DD124" s="309">
        <v>100</v>
      </c>
      <c r="DE124" s="309">
        <v>14.468566466203741</v>
      </c>
      <c r="DF124" s="309">
        <v>80.198150384261083</v>
      </c>
      <c r="DG124" s="309">
        <v>71.404286494706938</v>
      </c>
      <c r="DH124" s="313">
        <v>8.7938638895541459</v>
      </c>
      <c r="DI124" s="565">
        <f>Daten_Polit!W124</f>
        <v>13.2</v>
      </c>
      <c r="DJ124" s="532">
        <f>Daten_Polit!X124</f>
        <v>37.200000000000003</v>
      </c>
      <c r="DK124" s="532">
        <f>Daten_Polit!Y124</f>
        <v>5.7</v>
      </c>
      <c r="DL124" s="532">
        <f>Daten_Polit!Z124</f>
        <v>6.2</v>
      </c>
      <c r="DM124" s="532">
        <f>Daten_Polit!AA124</f>
        <v>3.5</v>
      </c>
      <c r="DN124" s="309">
        <v>0.88989864535620311</v>
      </c>
      <c r="DO124" s="309">
        <v>3.0629569846632565</v>
      </c>
      <c r="DP124" s="309">
        <v>0.53504674726580703</v>
      </c>
      <c r="DQ124" s="309">
        <v>0.54823415062415459</v>
      </c>
      <c r="DR124" s="309">
        <v>0.43067847447343272</v>
      </c>
      <c r="DS124" s="309">
        <v>4.2238323552101011</v>
      </c>
      <c r="DT124" s="309">
        <v>3.2584421977896434</v>
      </c>
      <c r="DU124" s="309">
        <v>6.305623055611485</v>
      </c>
      <c r="DV124" s="309">
        <v>6.2389812231484596</v>
      </c>
      <c r="DW124" s="309">
        <v>6.935014548981572</v>
      </c>
      <c r="DX124" s="309">
        <v>44.062561576354462</v>
      </c>
      <c r="DY124" s="309">
        <v>46.185279242594959</v>
      </c>
      <c r="DZ124" s="309">
        <v>39.473437353429084</v>
      </c>
      <c r="EA124" s="309">
        <v>40.602088808964176</v>
      </c>
      <c r="EB124" s="309">
        <v>28.825448613378718</v>
      </c>
      <c r="EC124" s="309">
        <v>100</v>
      </c>
      <c r="ED124" s="309">
        <v>24.584598080279861</v>
      </c>
      <c r="EE124" s="309">
        <v>72.131183746228814</v>
      </c>
      <c r="EF124" s="309">
        <v>60.506184558001038</v>
      </c>
      <c r="EG124" s="309">
        <v>11.624999188227768</v>
      </c>
      <c r="EH124" s="309">
        <v>100</v>
      </c>
      <c r="EI124" s="309">
        <v>68.966327789857203</v>
      </c>
      <c r="EJ124" s="309">
        <v>31.033672210142804</v>
      </c>
      <c r="EK124" s="309">
        <v>27.854498442733743</v>
      </c>
      <c r="EL124" s="309">
        <v>3.1791737674090617</v>
      </c>
      <c r="EM124" s="309">
        <v>100</v>
      </c>
      <c r="EN124" s="309">
        <v>15.138338571902436</v>
      </c>
      <c r="EO124" s="309">
        <v>79.659926704386436</v>
      </c>
      <c r="EP124" s="309">
        <v>70.72367097139859</v>
      </c>
      <c r="EQ124" s="367">
        <v>8.9362557329878474</v>
      </c>
      <c r="ER124" s="531">
        <f>Daten_Polit!AB124</f>
        <v>12.8</v>
      </c>
      <c r="ES124" s="532">
        <f>Daten_Polit!AC124</f>
        <v>36.5</v>
      </c>
      <c r="ET124" s="532">
        <f>Daten_Polit!AD124</f>
        <v>5.4</v>
      </c>
      <c r="EU124" s="532">
        <f>Daten_Polit!AE124</f>
        <v>5.8</v>
      </c>
      <c r="EV124" s="532">
        <f>Daten_Polit!AF124</f>
        <v>3.3</v>
      </c>
      <c r="EW124" s="309">
        <v>0.97061878439846705</v>
      </c>
      <c r="EX124" s="309">
        <v>3.485578503282615</v>
      </c>
      <c r="EY124" s="309">
        <v>0.53897387802262986</v>
      </c>
      <c r="EZ124" s="309">
        <v>0.55654163038501636</v>
      </c>
      <c r="FA124" s="309">
        <v>0.40566371724753814</v>
      </c>
      <c r="FB124" s="309">
        <v>4.518321334220663</v>
      </c>
      <c r="FC124" s="309">
        <v>3.6247659685635911</v>
      </c>
      <c r="FD124" s="309">
        <v>6.5510406342913772</v>
      </c>
      <c r="FE124" s="309">
        <v>6.5015763619034121</v>
      </c>
      <c r="FF124" s="309">
        <v>7.0020053475931139</v>
      </c>
      <c r="FG124" s="309">
        <v>38.58722635973821</v>
      </c>
      <c r="FH124" s="309">
        <v>40.064407365781967</v>
      </c>
      <c r="FI124" s="309">
        <v>35.202363660372143</v>
      </c>
      <c r="FJ124" s="309">
        <v>36.351968316251224</v>
      </c>
      <c r="FK124" s="309">
        <v>24.830438378818858</v>
      </c>
      <c r="FL124" s="309">
        <v>100</v>
      </c>
      <c r="FM124" s="309">
        <v>24.83637901076786</v>
      </c>
      <c r="FN124" s="309">
        <v>71.739054502279913</v>
      </c>
      <c r="FO124" s="309">
        <v>60.012460692937395</v>
      </c>
      <c r="FP124" s="309">
        <v>11.726593809342518</v>
      </c>
      <c r="FQ124" s="309">
        <v>100</v>
      </c>
      <c r="FR124" s="309">
        <v>69.813339674236119</v>
      </c>
      <c r="FS124" s="309">
        <v>30.186660325763881</v>
      </c>
      <c r="FT124" s="309">
        <v>26.958744501248365</v>
      </c>
      <c r="FU124" s="309">
        <v>3.2279158245155162</v>
      </c>
      <c r="FV124" s="309">
        <v>100</v>
      </c>
      <c r="FW124" s="309">
        <v>15.623064520638611</v>
      </c>
      <c r="FX124" s="309">
        <v>79.051067832127003</v>
      </c>
      <c r="FY124" s="309">
        <v>69.846608711648472</v>
      </c>
      <c r="FZ124" s="313">
        <v>9.2044591204785231</v>
      </c>
      <c r="GA124" s="570">
        <f>Daten_Polit!AG124</f>
        <v>14.9</v>
      </c>
      <c r="GB124" s="571">
        <f>Daten_Polit!AH124</f>
        <v>42.3</v>
      </c>
      <c r="GC124" s="571">
        <f>Daten_Polit!AI124</f>
        <v>6.1</v>
      </c>
      <c r="GD124" s="571">
        <f>Daten_Polit!AJ124</f>
        <v>6.5</v>
      </c>
      <c r="GE124" s="571">
        <f>Daten_Polit!AK124</f>
        <v>4</v>
      </c>
      <c r="GF124" s="444">
        <v>0.93665944633548359</v>
      </c>
      <c r="GG124" s="444">
        <v>3.3518393047321111</v>
      </c>
      <c r="GH124" s="444">
        <v>0.5206301800334513</v>
      </c>
      <c r="GI124" s="444">
        <v>0.52663700700175575</v>
      </c>
      <c r="GJ124" s="444">
        <v>0.47633604252553097</v>
      </c>
      <c r="GK124" s="444">
        <v>3.4304119549420129</v>
      </c>
      <c r="GL124" s="444">
        <v>2.6997900369757892</v>
      </c>
      <c r="GM124" s="444">
        <v>5.1722099039172207</v>
      </c>
      <c r="GN124" s="444">
        <v>5.0913362896287317</v>
      </c>
      <c r="GO124" s="444">
        <v>5.8497366232322783</v>
      </c>
      <c r="GP124" s="444">
        <v>38.708052607787195</v>
      </c>
      <c r="GQ124" s="444">
        <v>40.282843092336115</v>
      </c>
      <c r="GR124" s="444">
        <v>34.951144815515619</v>
      </c>
      <c r="GS124" s="444">
        <v>35.890527278367706</v>
      </c>
      <c r="GT124" s="444">
        <v>27.1040785704473</v>
      </c>
      <c r="GU124" s="444">
        <v>100</v>
      </c>
      <c r="GV124" s="444">
        <v>25.801784921188144</v>
      </c>
      <c r="GW124" s="444">
        <v>70.709603153478255</v>
      </c>
      <c r="GX124" s="444">
        <v>58.982542092891045</v>
      </c>
      <c r="GY124" s="444">
        <v>11.727061060587216</v>
      </c>
      <c r="GZ124" s="444">
        <v>100</v>
      </c>
      <c r="HA124" s="444">
        <v>70.653915481674346</v>
      </c>
      <c r="HB124" s="444">
        <v>29.346084518325654</v>
      </c>
      <c r="HC124" s="444">
        <v>26.121570198277588</v>
      </c>
      <c r="HD124" s="444">
        <v>3.2245143200480673</v>
      </c>
      <c r="HE124" s="444">
        <v>100</v>
      </c>
      <c r="HF124" s="444">
        <v>15.702029321956209</v>
      </c>
      <c r="HG124" s="444">
        <v>78.818453408757165</v>
      </c>
      <c r="HH124" s="444">
        <v>69.406132661715461</v>
      </c>
      <c r="HI124" s="445">
        <v>9.4123207470417132</v>
      </c>
      <c r="HJ124" s="570">
        <f>Daten_Polit!AL124</f>
        <v>14.8</v>
      </c>
      <c r="HK124" s="571">
        <f>Daten_Polit!AM124</f>
        <v>41.6</v>
      </c>
      <c r="HL124" s="571">
        <f>Daten_Polit!AN124</f>
        <v>5.9</v>
      </c>
      <c r="HM124" s="571">
        <f>Daten_Polit!AO124</f>
        <v>6.3</v>
      </c>
      <c r="HN124" s="571">
        <f>Daten_Polit!AP124</f>
        <v>3.7</v>
      </c>
      <c r="HO124" s="444">
        <v>0.82204144831798576</v>
      </c>
      <c r="HP124" s="444">
        <v>2.9738596265295176</v>
      </c>
      <c r="HQ124" s="444">
        <v>0.43586198773911861</v>
      </c>
      <c r="HR124" s="444">
        <v>0.44136543742319234</v>
      </c>
      <c r="HS124" s="444">
        <v>0.39741165409120621</v>
      </c>
      <c r="HT124" s="444">
        <v>3.6325431630348257</v>
      </c>
      <c r="HU124" s="444">
        <v>2.8529413515750117</v>
      </c>
      <c r="HV124" s="444">
        <v>5.5850271204625708</v>
      </c>
      <c r="HW124" s="444">
        <v>5.4277354789374295</v>
      </c>
      <c r="HX124" s="444">
        <v>6.9456427955133737</v>
      </c>
      <c r="HY124" s="444">
        <v>49.321183612442582</v>
      </c>
      <c r="HZ124" s="444">
        <v>51.237085047354711</v>
      </c>
      <c r="IA124" s="444">
        <v>44.48442153320466</v>
      </c>
      <c r="IB124" s="444">
        <v>45.165315034310296</v>
      </c>
      <c r="IC124" s="444">
        <v>38.578531734421681</v>
      </c>
      <c r="ID124" s="444">
        <v>100</v>
      </c>
      <c r="IE124" s="444">
        <v>25.941341305360016</v>
      </c>
      <c r="IF124" s="444">
        <v>70.719008092708918</v>
      </c>
      <c r="IG124" s="444">
        <v>58.883032565077102</v>
      </c>
      <c r="IH124" s="444">
        <v>11.835975527631819</v>
      </c>
      <c r="II124" s="444">
        <v>100</v>
      </c>
      <c r="IJ124" s="444">
        <v>71.548847476769865</v>
      </c>
      <c r="IK124" s="444">
        <v>28.451152523230149</v>
      </c>
      <c r="IL124" s="444">
        <v>25.46845320601674</v>
      </c>
      <c r="IM124" s="444">
        <v>2.98269931721341</v>
      </c>
      <c r="IN124" s="444">
        <v>100</v>
      </c>
      <c r="IO124" s="444">
        <v>16.096020413620494</v>
      </c>
      <c r="IP124" s="444">
        <v>78.779156113264122</v>
      </c>
      <c r="IQ124" s="444">
        <v>68.915224297692063</v>
      </c>
      <c r="IR124" s="445">
        <v>9.8639318155720606</v>
      </c>
      <c r="IS124" s="443">
        <f>Daten_Polit!AQ124</f>
        <v>14.1</v>
      </c>
      <c r="IT124" s="227">
        <f>Daten_Polit!AR124</f>
        <v>39.700000000000003</v>
      </c>
      <c r="IU124" s="227">
        <f>Daten_Polit!AS124</f>
        <v>5.4</v>
      </c>
      <c r="IV124" s="227">
        <f>Daten_Polit!AT124</f>
        <v>5.7</v>
      </c>
      <c r="IW124" s="227">
        <f>Daten_Polit!AU124</f>
        <v>3.7</v>
      </c>
      <c r="IX124" s="444" t="s">
        <v>820</v>
      </c>
      <c r="IY124" s="444" t="s">
        <v>820</v>
      </c>
      <c r="IZ124" s="444" t="s">
        <v>820</v>
      </c>
      <c r="JA124" s="444" t="s">
        <v>820</v>
      </c>
      <c r="JB124" s="444" t="s">
        <v>820</v>
      </c>
      <c r="JC124" s="444" t="s">
        <v>820</v>
      </c>
      <c r="JD124" s="444" t="s">
        <v>820</v>
      </c>
      <c r="JE124" s="444" t="s">
        <v>820</v>
      </c>
      <c r="JF124" s="444" t="s">
        <v>820</v>
      </c>
      <c r="JG124" s="444" t="s">
        <v>820</v>
      </c>
      <c r="JH124" s="444" t="s">
        <v>820</v>
      </c>
      <c r="JI124" s="444" t="s">
        <v>820</v>
      </c>
      <c r="JJ124" s="444" t="s">
        <v>820</v>
      </c>
      <c r="JK124" s="444" t="s">
        <v>820</v>
      </c>
      <c r="JL124" s="444" t="s">
        <v>820</v>
      </c>
      <c r="JM124" s="444" t="s">
        <v>820</v>
      </c>
      <c r="JN124" s="444" t="s">
        <v>820</v>
      </c>
      <c r="JO124" s="444" t="s">
        <v>820</v>
      </c>
      <c r="JP124" s="444" t="s">
        <v>820</v>
      </c>
      <c r="JQ124" s="444" t="s">
        <v>820</v>
      </c>
      <c r="JR124" s="444" t="s">
        <v>820</v>
      </c>
      <c r="JS124" s="444" t="s">
        <v>820</v>
      </c>
      <c r="JT124" s="444" t="s">
        <v>820</v>
      </c>
      <c r="JU124" s="444" t="s">
        <v>820</v>
      </c>
      <c r="JV124" s="444" t="s">
        <v>820</v>
      </c>
      <c r="JW124" s="444" t="s">
        <v>820</v>
      </c>
      <c r="JX124" s="444" t="s">
        <v>820</v>
      </c>
      <c r="JY124" s="444" t="s">
        <v>820</v>
      </c>
      <c r="JZ124" s="444" t="s">
        <v>820</v>
      </c>
      <c r="KA124" s="445" t="s">
        <v>820</v>
      </c>
    </row>
    <row r="125" spans="4:287" ht="12.65" customHeight="1" x14ac:dyDescent="0.2">
      <c r="D125" s="276"/>
      <c r="E125" s="3" t="str">
        <f>Daten_Polit!E125</f>
        <v>05515</v>
      </c>
      <c r="F125" s="229" t="str">
        <f>Daten_Polit!F125</f>
        <v>Münster, Stadt</v>
      </c>
      <c r="G125" s="246"/>
      <c r="H125" s="531">
        <f>Daten_Polit!H125</f>
        <v>5.8</v>
      </c>
      <c r="I125" s="532">
        <f>Daten_Polit!I125</f>
        <v>15.9</v>
      </c>
      <c r="J125" s="532">
        <f>Daten_Polit!J125</f>
        <v>3.6</v>
      </c>
      <c r="K125" s="532">
        <f>Daten_Polit!K125</f>
        <v>3.8</v>
      </c>
      <c r="L125" s="532">
        <f>Daten_Polit!L125</f>
        <v>3.1</v>
      </c>
      <c r="M125" s="308">
        <v>0.58026457366748541</v>
      </c>
      <c r="N125" s="308">
        <v>1.7200115679130639</v>
      </c>
      <c r="O125" s="308">
        <v>0.46915990018161274</v>
      </c>
      <c r="P125" s="308">
        <v>0.43800904113872363</v>
      </c>
      <c r="Q125" s="308">
        <v>0.52703757538921314</v>
      </c>
      <c r="R125" s="308">
        <v>6.6493908474149261</v>
      </c>
      <c r="S125" s="308">
        <v>3.7376307605315242</v>
      </c>
      <c r="T125" s="308">
        <v>10.051200186890259</v>
      </c>
      <c r="U125" s="308">
        <v>8.786875809468885</v>
      </c>
      <c r="V125" s="308">
        <v>12.694019973528754</v>
      </c>
      <c r="W125" s="308">
        <v>41.498354346144637</v>
      </c>
      <c r="X125" s="308">
        <v>47.482095528111429</v>
      </c>
      <c r="Y125" s="308">
        <v>35.369850187265918</v>
      </c>
      <c r="Z125" s="308">
        <v>39.218289937072214</v>
      </c>
      <c r="AA125" s="308">
        <v>27.349296113581346</v>
      </c>
      <c r="AB125" s="308">
        <v>100</v>
      </c>
      <c r="AC125" s="308">
        <v>18.324351843734721</v>
      </c>
      <c r="AD125" s="308">
        <v>78.961213939679453</v>
      </c>
      <c r="AE125" s="308">
        <v>48.966522606715138</v>
      </c>
      <c r="AF125" s="308">
        <v>29.994691332964319</v>
      </c>
      <c r="AG125" s="308">
        <v>100</v>
      </c>
      <c r="AH125" s="308">
        <v>51.316243246350155</v>
      </c>
      <c r="AI125" s="308">
        <v>48.683756753649845</v>
      </c>
      <c r="AJ125" s="308">
        <v>33.003793539487297</v>
      </c>
      <c r="AK125" s="308">
        <v>15.679963214162548</v>
      </c>
      <c r="AL125" s="308">
        <v>100</v>
      </c>
      <c r="AM125" s="308">
        <v>10.452021398625085</v>
      </c>
      <c r="AN125" s="308">
        <v>85.362921335637424</v>
      </c>
      <c r="AO125" s="308">
        <v>55.494650983864716</v>
      </c>
      <c r="AP125" s="337">
        <v>29.868270351772708</v>
      </c>
      <c r="AQ125" s="531">
        <f>Daten_Polit!M125</f>
        <v>5.7</v>
      </c>
      <c r="AR125" s="532">
        <f>Daten_Polit!N125</f>
        <v>16.399999999999999</v>
      </c>
      <c r="AS125" s="532">
        <f>Daten_Polit!O125</f>
        <v>3.4</v>
      </c>
      <c r="AT125" s="532">
        <f>Daten_Polit!P125</f>
        <v>3.8</v>
      </c>
      <c r="AU125" s="532">
        <f>Daten_Polit!Q125</f>
        <v>2.8</v>
      </c>
      <c r="AV125" s="308">
        <v>0.54020504804376812</v>
      </c>
      <c r="AW125" s="308">
        <v>1.5184598836271377</v>
      </c>
      <c r="AX125" s="308">
        <v>0.44558377704017238</v>
      </c>
      <c r="AY125" s="308">
        <v>0.43447039337505311</v>
      </c>
      <c r="AZ125" s="308">
        <v>0.46521649148451255</v>
      </c>
      <c r="BA125" s="308">
        <v>6.4703141520761038</v>
      </c>
      <c r="BB125" s="308">
        <v>3.6377849689125088</v>
      </c>
      <c r="BC125" s="308">
        <v>9.9957874465908407</v>
      </c>
      <c r="BD125" s="308">
        <v>8.4419379346620129</v>
      </c>
      <c r="BE125" s="308">
        <v>13.398170068462131</v>
      </c>
      <c r="BF125" s="308">
        <v>42.05160850697564</v>
      </c>
      <c r="BG125" s="308">
        <v>47.99565256770186</v>
      </c>
      <c r="BH125" s="308">
        <v>36.592449177153917</v>
      </c>
      <c r="BI125" s="308">
        <v>40.300743046785037</v>
      </c>
      <c r="BJ125" s="308">
        <v>28.464757000322589</v>
      </c>
      <c r="BK125" s="308">
        <v>100</v>
      </c>
      <c r="BL125" s="308">
        <v>18.287624126987637</v>
      </c>
      <c r="BM125" s="308">
        <v>78.929560589705233</v>
      </c>
      <c r="BN125" s="308">
        <v>48.208387373963582</v>
      </c>
      <c r="BO125" s="308">
        <v>30.721173215741658</v>
      </c>
      <c r="BP125" s="308">
        <v>100</v>
      </c>
      <c r="BQ125" s="308">
        <v>52.670242537313428</v>
      </c>
      <c r="BR125" s="308">
        <v>47.329757462686572</v>
      </c>
      <c r="BS125" s="308">
        <v>32.847481343283583</v>
      </c>
      <c r="BT125" s="308">
        <v>14.482276119402984</v>
      </c>
      <c r="BU125" s="308">
        <v>100</v>
      </c>
      <c r="BV125" s="308">
        <v>10.575302322689582</v>
      </c>
      <c r="BW125" s="308">
        <v>85.196846084280196</v>
      </c>
      <c r="BX125" s="308">
        <v>54.401873850017601</v>
      </c>
      <c r="BY125" s="312">
        <v>30.794972234262602</v>
      </c>
      <c r="BZ125" s="531">
        <f>Daten_Polit!R125</f>
        <v>5.4</v>
      </c>
      <c r="CA125" s="532">
        <f>Daten_Polit!S125</f>
        <v>16.2</v>
      </c>
      <c r="CB125" s="532">
        <f>Daten_Polit!T125</f>
        <v>3.1</v>
      </c>
      <c r="CC125" s="532">
        <f>Daten_Polit!U125</f>
        <v>3.4</v>
      </c>
      <c r="CD125" s="532">
        <f>Daten_Polit!V125</f>
        <v>2.6</v>
      </c>
      <c r="CE125" s="309">
        <v>0.52602658350040843</v>
      </c>
      <c r="CF125" s="309">
        <v>1.3351811205998163</v>
      </c>
      <c r="CG125" s="309">
        <v>0.4496624131364646</v>
      </c>
      <c r="CH125" s="309">
        <v>0.44015162179988354</v>
      </c>
      <c r="CI125" s="309">
        <v>0.46567304748311705</v>
      </c>
      <c r="CJ125" s="309">
        <v>6.7120531972358553</v>
      </c>
      <c r="CK125" s="309">
        <v>3.6845343660646686</v>
      </c>
      <c r="CL125" s="309">
        <v>10.568839392946828</v>
      </c>
      <c r="CM125" s="309">
        <v>9.3189154293091114</v>
      </c>
      <c r="CN125" s="309">
        <v>13.182585217685133</v>
      </c>
      <c r="CO125" s="309">
        <v>42.827025963439752</v>
      </c>
      <c r="CP125" s="309">
        <v>48.147274014633339</v>
      </c>
      <c r="CQ125" s="309">
        <v>37.605766906222719</v>
      </c>
      <c r="CR125" s="309">
        <v>42.173729226967474</v>
      </c>
      <c r="CS125" s="309">
        <v>28.084327548807703</v>
      </c>
      <c r="CT125" s="309">
        <v>100</v>
      </c>
      <c r="CU125" s="309">
        <v>18.40510384815617</v>
      </c>
      <c r="CV125" s="309">
        <v>78.742241860795602</v>
      </c>
      <c r="CW125" s="309">
        <v>47.317149556239748</v>
      </c>
      <c r="CX125" s="309">
        <v>31.425092304555864</v>
      </c>
      <c r="CY125" s="309">
        <v>100</v>
      </c>
      <c r="CZ125" s="309">
        <v>55.068927656459685</v>
      </c>
      <c r="DA125" s="309">
        <v>44.931072343540315</v>
      </c>
      <c r="DB125" s="309">
        <v>30.389166768329879</v>
      </c>
      <c r="DC125" s="309">
        <v>14.541905575210443</v>
      </c>
      <c r="DD125" s="309">
        <v>100</v>
      </c>
      <c r="DE125" s="309">
        <v>10.805523175945638</v>
      </c>
      <c r="DF125" s="309">
        <v>84.897751495473386</v>
      </c>
      <c r="DG125" s="309">
        <v>53.259832460690717</v>
      </c>
      <c r="DH125" s="313">
        <v>31.637919034782662</v>
      </c>
      <c r="DI125" s="565">
        <f>Daten_Polit!W125</f>
        <v>5</v>
      </c>
      <c r="DJ125" s="532">
        <f>Daten_Polit!X125</f>
        <v>15.1</v>
      </c>
      <c r="DK125" s="532">
        <f>Daten_Polit!Y125</f>
        <v>2.8</v>
      </c>
      <c r="DL125" s="532">
        <f>Daten_Polit!Z125</f>
        <v>3</v>
      </c>
      <c r="DM125" s="532">
        <f>Daten_Polit!AA125</f>
        <v>2.2999999999999998</v>
      </c>
      <c r="DN125" s="309">
        <v>0.52156303150854744</v>
      </c>
      <c r="DO125" s="309">
        <v>1.5058796020913148</v>
      </c>
      <c r="DP125" s="309">
        <v>0.4199327661789356</v>
      </c>
      <c r="DQ125" s="309">
        <v>0.3977026703343865</v>
      </c>
      <c r="DR125" s="309">
        <v>0.45601285759446902</v>
      </c>
      <c r="DS125" s="309">
        <v>7.1274104340027193</v>
      </c>
      <c r="DT125" s="309">
        <v>4.0720118782479586</v>
      </c>
      <c r="DU125" s="309">
        <v>11.33462100155473</v>
      </c>
      <c r="DV125" s="309">
        <v>9.3495934959349594</v>
      </c>
      <c r="DW125" s="309">
        <v>15.299350465970496</v>
      </c>
      <c r="DX125" s="309">
        <v>40.034688107792924</v>
      </c>
      <c r="DY125" s="309">
        <v>44.320172985869597</v>
      </c>
      <c r="DZ125" s="309">
        <v>34.880523421200785</v>
      </c>
      <c r="EA125" s="309">
        <v>39.989314336597545</v>
      </c>
      <c r="EB125" s="309">
        <v>24.714721100004251</v>
      </c>
      <c r="EC125" s="309">
        <v>100</v>
      </c>
      <c r="ED125" s="309">
        <v>18.230762841931835</v>
      </c>
      <c r="EE125" s="309">
        <v>78.902720877693383</v>
      </c>
      <c r="EF125" s="309">
        <v>46.83740836980887</v>
      </c>
      <c r="EG125" s="309">
        <v>32.065312507884514</v>
      </c>
      <c r="EH125" s="309">
        <v>100</v>
      </c>
      <c r="EI125" s="309">
        <v>55.959066516910013</v>
      </c>
      <c r="EJ125" s="309">
        <v>44.040933483089987</v>
      </c>
      <c r="EK125" s="309">
        <v>28.803194808436295</v>
      </c>
      <c r="EL125" s="309">
        <v>15.23773867465369</v>
      </c>
      <c r="EM125" s="309">
        <v>100</v>
      </c>
      <c r="EN125" s="309">
        <v>11.007065966036384</v>
      </c>
      <c r="EO125" s="309">
        <v>84.730199449513222</v>
      </c>
      <c r="EP125" s="309">
        <v>52.427774381160276</v>
      </c>
      <c r="EQ125" s="367">
        <v>32.302425068352939</v>
      </c>
      <c r="ER125" s="531">
        <f>Daten_Polit!AB125</f>
        <v>4.5999999999999996</v>
      </c>
      <c r="ES125" s="532">
        <f>Daten_Polit!AC125</f>
        <v>14.2</v>
      </c>
      <c r="ET125" s="532">
        <f>Daten_Polit!AD125</f>
        <v>2.5</v>
      </c>
      <c r="EU125" s="532">
        <f>Daten_Polit!AE125</f>
        <v>2.8</v>
      </c>
      <c r="EV125" s="532">
        <f>Daten_Polit!AF125</f>
        <v>2.1</v>
      </c>
      <c r="EW125" s="309">
        <v>0.52446813903580658</v>
      </c>
      <c r="EX125" s="309">
        <v>1.5432872802386473</v>
      </c>
      <c r="EY125" s="309">
        <v>0.41636620062093854</v>
      </c>
      <c r="EZ125" s="309">
        <v>0.40362079760376751</v>
      </c>
      <c r="FA125" s="309">
        <v>0.43625391578268347</v>
      </c>
      <c r="FB125" s="309">
        <v>7.590458435725818</v>
      </c>
      <c r="FC125" s="309">
        <v>4.3602116156037436</v>
      </c>
      <c r="FD125" s="309">
        <v>12.049745961932205</v>
      </c>
      <c r="FE125" s="309">
        <v>9.9977016777752237</v>
      </c>
      <c r="FF125" s="309">
        <v>16.031215161649946</v>
      </c>
      <c r="FG125" s="309">
        <v>37.984553690777098</v>
      </c>
      <c r="FH125" s="309">
        <v>42.804771603142278</v>
      </c>
      <c r="FI125" s="309">
        <v>31.801037843312312</v>
      </c>
      <c r="FJ125" s="309">
        <v>37.141214792107874</v>
      </c>
      <c r="FK125" s="309">
        <v>21.409395973154364</v>
      </c>
      <c r="FL125" s="309">
        <v>100</v>
      </c>
      <c r="FM125" s="309">
        <v>18.263995505800061</v>
      </c>
      <c r="FN125" s="309">
        <v>78.668799555508713</v>
      </c>
      <c r="FO125" s="309">
        <v>46.113449996448047</v>
      </c>
      <c r="FP125" s="309">
        <v>32.555349559060666</v>
      </c>
      <c r="FQ125" s="309">
        <v>100</v>
      </c>
      <c r="FR125" s="309">
        <v>56.863538295577129</v>
      </c>
      <c r="FS125" s="309">
        <v>43.136461704422871</v>
      </c>
      <c r="FT125" s="309">
        <v>28.371089536138079</v>
      </c>
      <c r="FU125" s="309">
        <v>14.76537216828479</v>
      </c>
      <c r="FV125" s="309">
        <v>100</v>
      </c>
      <c r="FW125" s="309">
        <v>11.256208294976833</v>
      </c>
      <c r="FX125" s="309">
        <v>84.241349960485408</v>
      </c>
      <c r="FY125" s="309">
        <v>51.339500064613816</v>
      </c>
      <c r="FZ125" s="313">
        <v>32.901849895871585</v>
      </c>
      <c r="GA125" s="570">
        <f>Daten_Polit!AG125</f>
        <v>5.2</v>
      </c>
      <c r="GB125" s="571">
        <f>Daten_Polit!AH125</f>
        <v>15.7</v>
      </c>
      <c r="GC125" s="571">
        <f>Daten_Polit!AI125</f>
        <v>2.9</v>
      </c>
      <c r="GD125" s="571">
        <f>Daten_Polit!AJ125</f>
        <v>3.2</v>
      </c>
      <c r="GE125" s="571">
        <f>Daten_Polit!AK125</f>
        <v>2.5</v>
      </c>
      <c r="GF125" s="444">
        <v>0.52993015319341608</v>
      </c>
      <c r="GG125" s="444">
        <v>1.675533981552582</v>
      </c>
      <c r="GH125" s="444">
        <v>0.40849324233618101</v>
      </c>
      <c r="GI125" s="444">
        <v>0.39217972225072384</v>
      </c>
      <c r="GJ125" s="444">
        <v>0.43290300137309462</v>
      </c>
      <c r="GK125" s="444">
        <v>6.623899323532771</v>
      </c>
      <c r="GL125" s="444">
        <v>3.9889982831716053</v>
      </c>
      <c r="GM125" s="444">
        <v>10.117169399148349</v>
      </c>
      <c r="GN125" s="444">
        <v>8.2436912252215677</v>
      </c>
      <c r="GO125" s="444">
        <v>13.63203655518217</v>
      </c>
      <c r="GP125" s="444">
        <v>36.833404934904593</v>
      </c>
      <c r="GQ125" s="444">
        <v>42.716139328336801</v>
      </c>
      <c r="GR125" s="444">
        <v>29.683248067922584</v>
      </c>
      <c r="GS125" s="444">
        <v>34.795566419986407</v>
      </c>
      <c r="GT125" s="444">
        <v>20.184171229465409</v>
      </c>
      <c r="GU125" s="444">
        <v>100</v>
      </c>
      <c r="GV125" s="444">
        <v>18.247142885736636</v>
      </c>
      <c r="GW125" s="444">
        <v>78.44473239284892</v>
      </c>
      <c r="GX125" s="444">
        <v>45.413947837758471</v>
      </c>
      <c r="GY125" s="444">
        <v>33.030784555090456</v>
      </c>
      <c r="GZ125" s="444">
        <v>100</v>
      </c>
      <c r="HA125" s="444">
        <v>56.426538208889866</v>
      </c>
      <c r="HB125" s="444">
        <v>43.573461791110127</v>
      </c>
      <c r="HC125" s="444">
        <v>28.246113422377928</v>
      </c>
      <c r="HD125" s="444">
        <v>15.327348368732205</v>
      </c>
      <c r="HE125" s="444">
        <v>100</v>
      </c>
      <c r="HF125" s="444">
        <v>11.144374304203266</v>
      </c>
      <c r="HG125" s="444">
        <v>84.016659059595455</v>
      </c>
      <c r="HH125" s="444">
        <v>50.360050735812614</v>
      </c>
      <c r="HI125" s="445">
        <v>33.656608323782855</v>
      </c>
      <c r="HJ125" s="570">
        <f>Daten_Polit!AL125</f>
        <v>4.9000000000000004</v>
      </c>
      <c r="HK125" s="571">
        <f>Daten_Polit!AM125</f>
        <v>15.2</v>
      </c>
      <c r="HL125" s="571">
        <f>Daten_Polit!AN125</f>
        <v>2.7</v>
      </c>
      <c r="HM125" s="571">
        <f>Daten_Polit!AO125</f>
        <v>3</v>
      </c>
      <c r="HN125" s="571">
        <f>Daten_Polit!AP125</f>
        <v>2.2999999999999998</v>
      </c>
      <c r="HO125" s="444">
        <v>0.43655737126510713</v>
      </c>
      <c r="HP125" s="444">
        <v>1.2662979390389253</v>
      </c>
      <c r="HQ125" s="444">
        <v>0.34288195836227536</v>
      </c>
      <c r="HR125" s="444">
        <v>0.31337575964051845</v>
      </c>
      <c r="HS125" s="444">
        <v>0.38479566114597913</v>
      </c>
      <c r="HT125" s="444">
        <v>6.7890667077017506</v>
      </c>
      <c r="HU125" s="444">
        <v>3.9216383417478213</v>
      </c>
      <c r="HV125" s="444">
        <v>10.713715471818814</v>
      </c>
      <c r="HW125" s="444">
        <v>8.213143872113795</v>
      </c>
      <c r="HX125" s="444">
        <v>15.19979606143688</v>
      </c>
      <c r="HY125" s="444">
        <v>44.295889771134981</v>
      </c>
      <c r="HZ125" s="444">
        <v>51.293838777452194</v>
      </c>
      <c r="IA125" s="444">
        <v>35.140204228124801</v>
      </c>
      <c r="IB125" s="444">
        <v>41.247702454319388</v>
      </c>
      <c r="IC125" s="444">
        <v>24.164507772022692</v>
      </c>
      <c r="ID125" s="444">
        <v>100</v>
      </c>
      <c r="IE125" s="444">
        <v>18.496327476421612</v>
      </c>
      <c r="IF125" s="444">
        <v>78.404629676590901</v>
      </c>
      <c r="IG125" s="444">
        <v>44.626930094744942</v>
      </c>
      <c r="IH125" s="444">
        <v>33.777699581845951</v>
      </c>
      <c r="II125" s="444">
        <v>100</v>
      </c>
      <c r="IJ125" s="444">
        <v>56.663106680906608</v>
      </c>
      <c r="IK125" s="444">
        <v>43.336893319093392</v>
      </c>
      <c r="IL125" s="444">
        <v>27.874688501245998</v>
      </c>
      <c r="IM125" s="444">
        <v>15.462204817847397</v>
      </c>
      <c r="IN125" s="444">
        <v>100</v>
      </c>
      <c r="IO125" s="444">
        <v>11.796705607065542</v>
      </c>
      <c r="IP125" s="444">
        <v>83.753584662196857</v>
      </c>
      <c r="IQ125" s="444">
        <v>49.151885967424377</v>
      </c>
      <c r="IR125" s="445">
        <v>34.601698694772473</v>
      </c>
      <c r="IS125" s="443">
        <f>Daten_Polit!AQ125</f>
        <v>4.4000000000000004</v>
      </c>
      <c r="IT125" s="227">
        <f>Daten_Polit!AR125</f>
        <v>13.9</v>
      </c>
      <c r="IU125" s="227">
        <f>Daten_Polit!AS125</f>
        <v>2.4</v>
      </c>
      <c r="IV125" s="227">
        <f>Daten_Polit!AT125</f>
        <v>2.7</v>
      </c>
      <c r="IW125" s="227">
        <f>Daten_Polit!AU125</f>
        <v>2</v>
      </c>
      <c r="IX125" s="444" t="s">
        <v>820</v>
      </c>
      <c r="IY125" s="444" t="s">
        <v>820</v>
      </c>
      <c r="IZ125" s="444" t="s">
        <v>820</v>
      </c>
      <c r="JA125" s="444" t="s">
        <v>820</v>
      </c>
      <c r="JB125" s="444" t="s">
        <v>820</v>
      </c>
      <c r="JC125" s="444" t="s">
        <v>820</v>
      </c>
      <c r="JD125" s="444" t="s">
        <v>820</v>
      </c>
      <c r="JE125" s="444" t="s">
        <v>820</v>
      </c>
      <c r="JF125" s="444" t="s">
        <v>820</v>
      </c>
      <c r="JG125" s="444" t="s">
        <v>820</v>
      </c>
      <c r="JH125" s="444" t="s">
        <v>820</v>
      </c>
      <c r="JI125" s="444" t="s">
        <v>820</v>
      </c>
      <c r="JJ125" s="444" t="s">
        <v>820</v>
      </c>
      <c r="JK125" s="444" t="s">
        <v>820</v>
      </c>
      <c r="JL125" s="444" t="s">
        <v>820</v>
      </c>
      <c r="JM125" s="444" t="s">
        <v>820</v>
      </c>
      <c r="JN125" s="444" t="s">
        <v>820</v>
      </c>
      <c r="JO125" s="444" t="s">
        <v>820</v>
      </c>
      <c r="JP125" s="444" t="s">
        <v>820</v>
      </c>
      <c r="JQ125" s="444" t="s">
        <v>820</v>
      </c>
      <c r="JR125" s="444" t="s">
        <v>820</v>
      </c>
      <c r="JS125" s="444" t="s">
        <v>820</v>
      </c>
      <c r="JT125" s="444" t="s">
        <v>820</v>
      </c>
      <c r="JU125" s="444" t="s">
        <v>820</v>
      </c>
      <c r="JV125" s="444" t="s">
        <v>820</v>
      </c>
      <c r="JW125" s="444" t="s">
        <v>820</v>
      </c>
      <c r="JX125" s="444" t="s">
        <v>820</v>
      </c>
      <c r="JY125" s="444" t="s">
        <v>820</v>
      </c>
      <c r="JZ125" s="444" t="s">
        <v>820</v>
      </c>
      <c r="KA125" s="445" t="s">
        <v>820</v>
      </c>
    </row>
    <row r="126" spans="4:287" ht="12.65" customHeight="1" x14ac:dyDescent="0.2">
      <c r="D126" s="276"/>
      <c r="E126" s="3" t="str">
        <f>Daten_Polit!E126</f>
        <v>05554</v>
      </c>
      <c r="F126" s="229" t="str">
        <f>Daten_Polit!F126</f>
        <v>Borken</v>
      </c>
      <c r="G126" s="246"/>
      <c r="H126" s="531">
        <f>Daten_Polit!H126</f>
        <v>4.0999999999999996</v>
      </c>
      <c r="I126" s="532">
        <f>Daten_Polit!I126</f>
        <v>14.6</v>
      </c>
      <c r="J126" s="532">
        <f>Daten_Polit!J126</f>
        <v>2.4</v>
      </c>
      <c r="K126" s="532">
        <f>Daten_Polit!K126</f>
        <v>2.6</v>
      </c>
      <c r="L126" s="532">
        <f>Daten_Polit!L126</f>
        <v>1.4</v>
      </c>
      <c r="M126" s="308">
        <v>0.51717826954356927</v>
      </c>
      <c r="N126" s="308">
        <v>1.9131983297884971</v>
      </c>
      <c r="O126" s="308">
        <v>0.41829510666832126</v>
      </c>
      <c r="P126" s="308">
        <v>0.42355291008362672</v>
      </c>
      <c r="Q126" s="308">
        <v>0.3676253682161304</v>
      </c>
      <c r="R126" s="308">
        <v>8.2320843229237894</v>
      </c>
      <c r="S126" s="308">
        <v>5.0294952134065856</v>
      </c>
      <c r="T126" s="308">
        <v>12.237122828406081</v>
      </c>
      <c r="U126" s="308">
        <v>12.12484993997599</v>
      </c>
      <c r="V126" s="308">
        <v>13.619240799769761</v>
      </c>
      <c r="W126" s="308">
        <v>39.637451497291423</v>
      </c>
      <c r="X126" s="308">
        <v>47.655770568262064</v>
      </c>
      <c r="Y126" s="308">
        <v>29.72717479719682</v>
      </c>
      <c r="Z126" s="308">
        <v>30.430749470781155</v>
      </c>
      <c r="AA126" s="308">
        <v>21.138211382125434</v>
      </c>
      <c r="AB126" s="308">
        <v>100</v>
      </c>
      <c r="AC126" s="308">
        <v>14.55944858675276</v>
      </c>
      <c r="AD126" s="308">
        <v>81.373444183001055</v>
      </c>
      <c r="AE126" s="308">
        <v>70.362391481649823</v>
      </c>
      <c r="AF126" s="308">
        <v>11.011052701351243</v>
      </c>
      <c r="AG126" s="308">
        <v>100</v>
      </c>
      <c r="AH126" s="308">
        <v>51.939463309169533</v>
      </c>
      <c r="AI126" s="308">
        <v>48.060536690830475</v>
      </c>
      <c r="AJ126" s="308">
        <v>44.563143838229685</v>
      </c>
      <c r="AK126" s="308">
        <v>3.4973928526007882</v>
      </c>
      <c r="AL126" s="308">
        <v>100</v>
      </c>
      <c r="AM126" s="308">
        <v>8.3443336983250518</v>
      </c>
      <c r="AN126" s="308">
        <v>85.474252721472922</v>
      </c>
      <c r="AO126" s="308">
        <v>77.43873385414318</v>
      </c>
      <c r="AP126" s="337">
        <v>8.0355188673297349</v>
      </c>
      <c r="AQ126" s="531">
        <f>Daten_Polit!M126</f>
        <v>3.9</v>
      </c>
      <c r="AR126" s="532">
        <f>Daten_Polit!N126</f>
        <v>14.4</v>
      </c>
      <c r="AS126" s="532">
        <f>Daten_Polit!O126</f>
        <v>2.2000000000000002</v>
      </c>
      <c r="AT126" s="532">
        <f>Daten_Polit!P126</f>
        <v>2.4</v>
      </c>
      <c r="AU126" s="532">
        <f>Daten_Polit!Q126</f>
        <v>1.5</v>
      </c>
      <c r="AV126" s="308">
        <v>0.48316149243876311</v>
      </c>
      <c r="AW126" s="308">
        <v>1.7049800203066516</v>
      </c>
      <c r="AX126" s="308">
        <v>0.39635726355472567</v>
      </c>
      <c r="AY126" s="308">
        <v>0.4026294691852233</v>
      </c>
      <c r="AZ126" s="308">
        <v>0.33787783036128471</v>
      </c>
      <c r="BA126" s="308">
        <v>7.9642405192472232</v>
      </c>
      <c r="BB126" s="308">
        <v>4.7927195036772261</v>
      </c>
      <c r="BC126" s="308">
        <v>12.257181296764106</v>
      </c>
      <c r="BD126" s="308">
        <v>12.187120605481489</v>
      </c>
      <c r="BE126" s="308">
        <v>12.999452654625069</v>
      </c>
      <c r="BF126" s="308">
        <v>37.005543022223378</v>
      </c>
      <c r="BG126" s="308">
        <v>44.831124061230803</v>
      </c>
      <c r="BH126" s="308">
        <v>27.648335062729668</v>
      </c>
      <c r="BI126" s="308">
        <v>28.736434108527131</v>
      </c>
      <c r="BJ126" s="308">
        <v>16.279697624188309</v>
      </c>
      <c r="BK126" s="308">
        <v>100</v>
      </c>
      <c r="BL126" s="308">
        <v>14.492667894967608</v>
      </c>
      <c r="BM126" s="308">
        <v>81.450503219661442</v>
      </c>
      <c r="BN126" s="308">
        <v>70.082914396026084</v>
      </c>
      <c r="BO126" s="308">
        <v>11.367588823635348</v>
      </c>
      <c r="BP126" s="308">
        <v>100</v>
      </c>
      <c r="BQ126" s="308">
        <v>54.114680116803839</v>
      </c>
      <c r="BR126" s="308">
        <v>45.885319883196182</v>
      </c>
      <c r="BS126" s="308">
        <v>41.717547119723918</v>
      </c>
      <c r="BT126" s="308">
        <v>4.1677727634722599</v>
      </c>
      <c r="BU126" s="308">
        <v>100</v>
      </c>
      <c r="BV126" s="308">
        <v>8.4808428442776513</v>
      </c>
      <c r="BW126" s="308">
        <v>85.419102290143016</v>
      </c>
      <c r="BX126" s="308">
        <v>77.144930638780608</v>
      </c>
      <c r="BY126" s="312">
        <v>8.2741716513624066</v>
      </c>
      <c r="BZ126" s="531">
        <f>Daten_Polit!R126</f>
        <v>3.7</v>
      </c>
      <c r="CA126" s="532">
        <f>Daten_Polit!S126</f>
        <v>13.9</v>
      </c>
      <c r="CB126" s="532">
        <f>Daten_Polit!T126</f>
        <v>2.1</v>
      </c>
      <c r="CC126" s="532">
        <f>Daten_Polit!U126</f>
        <v>2.2000000000000002</v>
      </c>
      <c r="CD126" s="532">
        <f>Daten_Polit!V126</f>
        <v>1.4</v>
      </c>
      <c r="CE126" s="309">
        <v>0.45766497977343479</v>
      </c>
      <c r="CF126" s="309">
        <v>1.532111146626115</v>
      </c>
      <c r="CG126" s="309">
        <v>0.37939194851436336</v>
      </c>
      <c r="CH126" s="309">
        <v>0.3856272109233731</v>
      </c>
      <c r="CI126" s="309">
        <v>0.32416971264615485</v>
      </c>
      <c r="CJ126" s="309">
        <v>7.9929963716141765</v>
      </c>
      <c r="CK126" s="309">
        <v>4.6641219815884938</v>
      </c>
      <c r="CL126" s="309">
        <v>12.02306054589395</v>
      </c>
      <c r="CM126" s="309">
        <v>11.799573223741405</v>
      </c>
      <c r="CN126" s="309">
        <v>14.229968782519691</v>
      </c>
      <c r="CO126" s="309">
        <v>35.86295466847794</v>
      </c>
      <c r="CP126" s="309">
        <v>43.635954964342552</v>
      </c>
      <c r="CQ126" s="309">
        <v>28.47892545073848</v>
      </c>
      <c r="CR126" s="309">
        <v>29.447608954828141</v>
      </c>
      <c r="CS126" s="309">
        <v>18.852027382843602</v>
      </c>
      <c r="CT126" s="309">
        <v>100</v>
      </c>
      <c r="CU126" s="309">
        <v>14.343343230841821</v>
      </c>
      <c r="CV126" s="309">
        <v>81.64911721318127</v>
      </c>
      <c r="CW126" s="309">
        <v>70.033897776819529</v>
      </c>
      <c r="CX126" s="309">
        <v>11.615219436361727</v>
      </c>
      <c r="CY126" s="309">
        <v>100</v>
      </c>
      <c r="CZ126" s="309">
        <v>55.187608492455595</v>
      </c>
      <c r="DA126" s="309">
        <v>44.812391507544405</v>
      </c>
      <c r="DB126" s="309">
        <v>40.67298704766992</v>
      </c>
      <c r="DC126" s="309">
        <v>4.1394044598744832</v>
      </c>
      <c r="DD126" s="309">
        <v>100</v>
      </c>
      <c r="DE126" s="309">
        <v>8.7496085960617425</v>
      </c>
      <c r="DF126" s="309">
        <v>85.297342880950595</v>
      </c>
      <c r="DG126" s="309">
        <v>76.643373380679634</v>
      </c>
      <c r="DH126" s="313">
        <v>8.6539695002709625</v>
      </c>
      <c r="DI126" s="565">
        <f>Daten_Polit!W126</f>
        <v>3.4</v>
      </c>
      <c r="DJ126" s="532">
        <f>Daten_Polit!X126</f>
        <v>13.2</v>
      </c>
      <c r="DK126" s="532">
        <f>Daten_Polit!Y126</f>
        <v>1.9</v>
      </c>
      <c r="DL126" s="532">
        <f>Daten_Polit!Z126</f>
        <v>2</v>
      </c>
      <c r="DM126" s="532">
        <f>Daten_Polit!AA126</f>
        <v>1.2</v>
      </c>
      <c r="DN126" s="309">
        <v>0.45550966984857716</v>
      </c>
      <c r="DO126" s="309">
        <v>1.8390976533576173</v>
      </c>
      <c r="DP126" s="309">
        <v>0.34082494777544353</v>
      </c>
      <c r="DQ126" s="309">
        <v>0.34841423652453435</v>
      </c>
      <c r="DR126" s="309">
        <v>0.27635745442744009</v>
      </c>
      <c r="DS126" s="309">
        <v>8.219783207040674</v>
      </c>
      <c r="DT126" s="309">
        <v>5.4258412962193141</v>
      </c>
      <c r="DU126" s="309">
        <v>11.711411972461923</v>
      </c>
      <c r="DV126" s="309">
        <v>11.56035328753693</v>
      </c>
      <c r="DW126" s="309">
        <v>13.29225352112676</v>
      </c>
      <c r="DX126" s="309">
        <v>37.548253780825938</v>
      </c>
      <c r="DY126" s="309">
        <v>44.608576414859137</v>
      </c>
      <c r="DZ126" s="309">
        <v>29.078869696892649</v>
      </c>
      <c r="EA126" s="309">
        <v>30.030384875084405</v>
      </c>
      <c r="EB126" s="309">
        <v>19.186896753446135</v>
      </c>
      <c r="EC126" s="309">
        <v>100</v>
      </c>
      <c r="ED126" s="309">
        <v>14.24767913191925</v>
      </c>
      <c r="EE126" s="309">
        <v>81.866143344381484</v>
      </c>
      <c r="EF126" s="309">
        <v>69.998705511776137</v>
      </c>
      <c r="EG126" s="309">
        <v>11.867437832605347</v>
      </c>
      <c r="EH126" s="309">
        <v>100</v>
      </c>
      <c r="EI126" s="309">
        <v>55.77354260089686</v>
      </c>
      <c r="EJ126" s="309">
        <v>44.22645739910314</v>
      </c>
      <c r="EK126" s="309">
        <v>40.358744394618832</v>
      </c>
      <c r="EL126" s="309">
        <v>3.8677130044843056</v>
      </c>
      <c r="EM126" s="309">
        <v>100</v>
      </c>
      <c r="EN126" s="309">
        <v>8.9534820598565439</v>
      </c>
      <c r="EO126" s="309">
        <v>85.336004095447777</v>
      </c>
      <c r="EP126" s="309">
        <v>76.348098211706343</v>
      </c>
      <c r="EQ126" s="367">
        <v>8.987905883741421</v>
      </c>
      <c r="ER126" s="531">
        <f>Daten_Polit!AB126</f>
        <v>3.4</v>
      </c>
      <c r="ES126" s="532">
        <f>Daten_Polit!AC126</f>
        <v>13.4</v>
      </c>
      <c r="ET126" s="532">
        <f>Daten_Polit!AD126</f>
        <v>1.9</v>
      </c>
      <c r="EU126" s="532">
        <f>Daten_Polit!AE126</f>
        <v>2</v>
      </c>
      <c r="EV126" s="532">
        <f>Daten_Polit!AF126</f>
        <v>1.2</v>
      </c>
      <c r="EW126" s="309">
        <v>0.48009993260977513</v>
      </c>
      <c r="EX126" s="309">
        <v>2.0102465971611463</v>
      </c>
      <c r="EY126" s="309">
        <v>0.34972476175001266</v>
      </c>
      <c r="EZ126" s="309">
        <v>0.357336569521845</v>
      </c>
      <c r="FA126" s="309">
        <v>0.28740792262074544</v>
      </c>
      <c r="FB126" s="309">
        <v>8.3809588222695659</v>
      </c>
      <c r="FC126" s="309">
        <v>5.5051286225984573</v>
      </c>
      <c r="FD126" s="309">
        <v>11.997337906672904</v>
      </c>
      <c r="FE126" s="309">
        <v>11.975186803891024</v>
      </c>
      <c r="FF126" s="309">
        <v>12.215435868960331</v>
      </c>
      <c r="FG126" s="309">
        <v>34.416306361953033</v>
      </c>
      <c r="FH126" s="309">
        <v>40.46229893440379</v>
      </c>
      <c r="FI126" s="309">
        <v>27.02833801378662</v>
      </c>
      <c r="FJ126" s="309">
        <v>27.905865152110753</v>
      </c>
      <c r="FK126" s="309">
        <v>18.36847946727174</v>
      </c>
      <c r="FL126" s="309">
        <v>100</v>
      </c>
      <c r="FM126" s="309">
        <v>14.211451400112212</v>
      </c>
      <c r="FN126" s="309">
        <v>81.904646610257686</v>
      </c>
      <c r="FO126" s="309">
        <v>69.859995066757051</v>
      </c>
      <c r="FP126" s="309">
        <v>12.044651543500638</v>
      </c>
      <c r="FQ126" s="309">
        <v>100</v>
      </c>
      <c r="FR126" s="309">
        <v>56.269198547891655</v>
      </c>
      <c r="FS126" s="309">
        <v>43.730801452108345</v>
      </c>
      <c r="FT126" s="309">
        <v>39.723540910360228</v>
      </c>
      <c r="FU126" s="309">
        <v>4.0072605417481153</v>
      </c>
      <c r="FV126" s="309">
        <v>100</v>
      </c>
      <c r="FW126" s="309">
        <v>9.0401805221728289</v>
      </c>
      <c r="FX126" s="309">
        <v>85.31566646654818</v>
      </c>
      <c r="FY126" s="309">
        <v>76.028965209657173</v>
      </c>
      <c r="FZ126" s="313">
        <v>9.2867012568910035</v>
      </c>
      <c r="GA126" s="570">
        <f>Daten_Polit!AG126</f>
        <v>4</v>
      </c>
      <c r="GB126" s="571">
        <f>Daten_Polit!AH126</f>
        <v>15.6</v>
      </c>
      <c r="GC126" s="571">
        <f>Daten_Polit!AI126</f>
        <v>2.2000000000000002</v>
      </c>
      <c r="GD126" s="571">
        <f>Daten_Polit!AJ126</f>
        <v>2.2999999999999998</v>
      </c>
      <c r="GE126" s="571">
        <f>Daten_Polit!AK126</f>
        <v>1.4</v>
      </c>
      <c r="GF126" s="444">
        <v>0.47716247965949049</v>
      </c>
      <c r="GG126" s="444">
        <v>2.0628795821511519</v>
      </c>
      <c r="GH126" s="444">
        <v>0.34189395435545911</v>
      </c>
      <c r="GI126" s="444">
        <v>0.34436598693404619</v>
      </c>
      <c r="GJ126" s="444">
        <v>0.32258697574009942</v>
      </c>
      <c r="GK126" s="444">
        <v>7.205482894953068</v>
      </c>
      <c r="GL126" s="444">
        <v>4.9017731298613505</v>
      </c>
      <c r="GM126" s="444">
        <v>10.100122958018707</v>
      </c>
      <c r="GN126" s="444">
        <v>9.8727118438599568</v>
      </c>
      <c r="GO126" s="444">
        <v>12.28192602930914</v>
      </c>
      <c r="GP126" s="444">
        <v>32.737126333327588</v>
      </c>
      <c r="GQ126" s="444">
        <v>39.077602872135458</v>
      </c>
      <c r="GR126" s="444">
        <v>24.906667824275264</v>
      </c>
      <c r="GS126" s="444">
        <v>25.67583775096573</v>
      </c>
      <c r="GT126" s="444">
        <v>17.590691307323748</v>
      </c>
      <c r="GU126" s="444">
        <v>100</v>
      </c>
      <c r="GV126" s="444">
        <v>14.118283232826961</v>
      </c>
      <c r="GW126" s="444">
        <v>81.915914279585962</v>
      </c>
      <c r="GX126" s="444">
        <v>69.577229299938054</v>
      </c>
      <c r="GY126" s="444">
        <v>12.338684979647926</v>
      </c>
      <c r="GZ126" s="444">
        <v>100</v>
      </c>
      <c r="HA126" s="444">
        <v>55.824032939646763</v>
      </c>
      <c r="HB126" s="444">
        <v>44.17596706035323</v>
      </c>
      <c r="HC126" s="444">
        <v>39.960992523567015</v>
      </c>
      <c r="HD126" s="444">
        <v>4.214974536786217</v>
      </c>
      <c r="HE126" s="444">
        <v>100</v>
      </c>
      <c r="HF126" s="444">
        <v>8.9966846817076629</v>
      </c>
      <c r="HG126" s="444">
        <v>85.281329071669575</v>
      </c>
      <c r="HH126" s="444">
        <v>75.601448661443698</v>
      </c>
      <c r="HI126" s="445">
        <v>9.6798804102258931</v>
      </c>
      <c r="HJ126" s="570">
        <f>Daten_Polit!AL126</f>
        <v>3.6</v>
      </c>
      <c r="HK126" s="571">
        <f>Daten_Polit!AM126</f>
        <v>14.6</v>
      </c>
      <c r="HL126" s="571">
        <f>Daten_Polit!AN126</f>
        <v>1.9</v>
      </c>
      <c r="HM126" s="571">
        <f>Daten_Polit!AO126</f>
        <v>2</v>
      </c>
      <c r="HN126" s="571">
        <f>Daten_Polit!AP126</f>
        <v>1.3</v>
      </c>
      <c r="HO126" s="444">
        <v>0.36494859106617888</v>
      </c>
      <c r="HP126" s="444">
        <v>1.4916968812427673</v>
      </c>
      <c r="HQ126" s="444">
        <v>0.26270347660628918</v>
      </c>
      <c r="HR126" s="444">
        <v>0.26339837007744821</v>
      </c>
      <c r="HS126" s="444">
        <v>0.25751879279498752</v>
      </c>
      <c r="HT126" s="444">
        <v>7.5367416153749538</v>
      </c>
      <c r="HU126" s="444">
        <v>5.1135841074220174</v>
      </c>
      <c r="HV126" s="444">
        <v>10.733145032543183</v>
      </c>
      <c r="HW126" s="444">
        <v>10.319497542326484</v>
      </c>
      <c r="HX126" s="444">
        <v>14.432234432234431</v>
      </c>
      <c r="HY126" s="444">
        <v>41.979602037669657</v>
      </c>
      <c r="HZ126" s="444">
        <v>49.184322625049212</v>
      </c>
      <c r="IA126" s="444">
        <v>32.41431261770245</v>
      </c>
      <c r="IB126" s="444">
        <v>33.660878789569161</v>
      </c>
      <c r="IC126" s="444">
        <v>21.259055708230949</v>
      </c>
      <c r="ID126" s="444">
        <v>100</v>
      </c>
      <c r="IE126" s="444">
        <v>14.051949011423565</v>
      </c>
      <c r="IF126" s="444">
        <v>82.269227721320675</v>
      </c>
      <c r="IG126" s="444">
        <v>69.658048807889358</v>
      </c>
      <c r="IH126" s="444">
        <v>12.611178913431303</v>
      </c>
      <c r="II126" s="444">
        <v>100</v>
      </c>
      <c r="IJ126" s="444">
        <v>57.577326258573834</v>
      </c>
      <c r="IK126" s="444">
        <v>42.422673741426173</v>
      </c>
      <c r="IL126" s="444">
        <v>38.216642940339071</v>
      </c>
      <c r="IM126" s="444">
        <v>4.2060308010870973</v>
      </c>
      <c r="IN126" s="444">
        <v>100</v>
      </c>
      <c r="IO126" s="444">
        <v>9.4283321920374075</v>
      </c>
      <c r="IP126" s="444">
        <v>85.383892402959987</v>
      </c>
      <c r="IQ126" s="444">
        <v>75.29257009821545</v>
      </c>
      <c r="IR126" s="445">
        <v>10.091322304744544</v>
      </c>
      <c r="IS126" s="443">
        <f>Daten_Polit!AQ126</f>
        <v>3.5</v>
      </c>
      <c r="IT126" s="227">
        <f>Daten_Polit!AR126</f>
        <v>15.5</v>
      </c>
      <c r="IU126" s="227">
        <f>Daten_Polit!AS126</f>
        <v>1.6</v>
      </c>
      <c r="IV126" s="227">
        <f>Daten_Polit!AT126</f>
        <v>1.7</v>
      </c>
      <c r="IW126" s="227">
        <f>Daten_Polit!AU126</f>
        <v>1.1000000000000001</v>
      </c>
      <c r="IX126" s="444" t="s">
        <v>820</v>
      </c>
      <c r="IY126" s="444" t="s">
        <v>820</v>
      </c>
      <c r="IZ126" s="444" t="s">
        <v>820</v>
      </c>
      <c r="JA126" s="444" t="s">
        <v>820</v>
      </c>
      <c r="JB126" s="444" t="s">
        <v>820</v>
      </c>
      <c r="JC126" s="444" t="s">
        <v>820</v>
      </c>
      <c r="JD126" s="444" t="s">
        <v>820</v>
      </c>
      <c r="JE126" s="444" t="s">
        <v>820</v>
      </c>
      <c r="JF126" s="444" t="s">
        <v>820</v>
      </c>
      <c r="JG126" s="444" t="s">
        <v>820</v>
      </c>
      <c r="JH126" s="444" t="s">
        <v>820</v>
      </c>
      <c r="JI126" s="444" t="s">
        <v>820</v>
      </c>
      <c r="JJ126" s="444" t="s">
        <v>820</v>
      </c>
      <c r="JK126" s="444" t="s">
        <v>820</v>
      </c>
      <c r="JL126" s="444" t="s">
        <v>820</v>
      </c>
      <c r="JM126" s="444" t="s">
        <v>820</v>
      </c>
      <c r="JN126" s="444" t="s">
        <v>820</v>
      </c>
      <c r="JO126" s="444" t="s">
        <v>820</v>
      </c>
      <c r="JP126" s="444" t="s">
        <v>820</v>
      </c>
      <c r="JQ126" s="444" t="s">
        <v>820</v>
      </c>
      <c r="JR126" s="444" t="s">
        <v>820</v>
      </c>
      <c r="JS126" s="444" t="s">
        <v>820</v>
      </c>
      <c r="JT126" s="444" t="s">
        <v>820</v>
      </c>
      <c r="JU126" s="444" t="s">
        <v>820</v>
      </c>
      <c r="JV126" s="444" t="s">
        <v>820</v>
      </c>
      <c r="JW126" s="444" t="s">
        <v>820</v>
      </c>
      <c r="JX126" s="444" t="s">
        <v>820</v>
      </c>
      <c r="JY126" s="444" t="s">
        <v>820</v>
      </c>
      <c r="JZ126" s="444" t="s">
        <v>820</v>
      </c>
      <c r="KA126" s="445" t="s">
        <v>820</v>
      </c>
    </row>
    <row r="127" spans="4:287" ht="12.65" customHeight="1" x14ac:dyDescent="0.2">
      <c r="D127" s="276"/>
      <c r="E127" s="3" t="str">
        <f>Daten_Polit!E127</f>
        <v>05558</v>
      </c>
      <c r="F127" s="229" t="str">
        <f>Daten_Polit!F127</f>
        <v>Coesfeld</v>
      </c>
      <c r="G127" s="246"/>
      <c r="H127" s="531">
        <f>Daten_Polit!H127</f>
        <v>3.1</v>
      </c>
      <c r="I127" s="532">
        <f>Daten_Polit!I127</f>
        <v>10.9</v>
      </c>
      <c r="J127" s="532">
        <f>Daten_Polit!J127</f>
        <v>2.1</v>
      </c>
      <c r="K127" s="532">
        <f>Daten_Polit!K127</f>
        <v>2.2999999999999998</v>
      </c>
      <c r="L127" s="532">
        <f>Daten_Polit!L127</f>
        <v>1.2</v>
      </c>
      <c r="M127" s="308">
        <v>0.46629709873031627</v>
      </c>
      <c r="N127" s="308">
        <v>1.8107376877860741</v>
      </c>
      <c r="O127" s="308">
        <v>0.39164720396835201</v>
      </c>
      <c r="P127" s="308">
        <v>0.40399886327546813</v>
      </c>
      <c r="Q127" s="308">
        <v>0.30905727876069289</v>
      </c>
      <c r="R127" s="308">
        <v>9.8943061711558133</v>
      </c>
      <c r="S127" s="308">
        <v>5.8977862804046115</v>
      </c>
      <c r="T127" s="308">
        <v>12.943801988232906</v>
      </c>
      <c r="U127" s="308">
        <v>12.903079710144926</v>
      </c>
      <c r="V127" s="308">
        <v>13.294346978557506</v>
      </c>
      <c r="W127" s="308">
        <v>26.875613038617669</v>
      </c>
      <c r="X127" s="308">
        <v>34.858828026870526</v>
      </c>
      <c r="Y127" s="308">
        <v>21.492195799622458</v>
      </c>
      <c r="Z127" s="308">
        <v>21.49993157246476</v>
      </c>
      <c r="AA127" s="308">
        <v>21.425773599670975</v>
      </c>
      <c r="AB127" s="308">
        <v>100</v>
      </c>
      <c r="AC127" s="308">
        <v>11.984839946463222</v>
      </c>
      <c r="AD127" s="308">
        <v>84.32710825465287</v>
      </c>
      <c r="AE127" s="308">
        <v>69.171440871266938</v>
      </c>
      <c r="AF127" s="308">
        <v>15.155667383385939</v>
      </c>
      <c r="AG127" s="308">
        <v>100</v>
      </c>
      <c r="AH127" s="308">
        <v>42.127780946948093</v>
      </c>
      <c r="AI127" s="308">
        <v>57.872219053051921</v>
      </c>
      <c r="AJ127" s="308">
        <v>51.996577296063897</v>
      </c>
      <c r="AK127" s="308">
        <v>5.8756417569880206</v>
      </c>
      <c r="AL127" s="308">
        <v>100</v>
      </c>
      <c r="AM127" s="308">
        <v>6.7388874363572411</v>
      </c>
      <c r="AN127" s="308">
        <v>87.903991320345227</v>
      </c>
      <c r="AO127" s="308">
        <v>76.467905035566417</v>
      </c>
      <c r="AP127" s="337">
        <v>11.43608628477879</v>
      </c>
      <c r="AQ127" s="531">
        <f>Daten_Polit!M127</f>
        <v>3</v>
      </c>
      <c r="AR127" s="532">
        <f>Daten_Polit!N127</f>
        <v>11.1</v>
      </c>
      <c r="AS127" s="532">
        <f>Daten_Polit!O127</f>
        <v>2</v>
      </c>
      <c r="AT127" s="532">
        <f>Daten_Polit!P127</f>
        <v>2.1</v>
      </c>
      <c r="AU127" s="532">
        <f>Daten_Polit!Q127</f>
        <v>1.2</v>
      </c>
      <c r="AV127" s="308">
        <v>0.44521758470453204</v>
      </c>
      <c r="AW127" s="308">
        <v>1.6512909406083853</v>
      </c>
      <c r="AX127" s="308">
        <v>0.37597686230425564</v>
      </c>
      <c r="AY127" s="308">
        <v>0.38882863613050578</v>
      </c>
      <c r="AZ127" s="308">
        <v>0.292805122112405</v>
      </c>
      <c r="BA127" s="308">
        <v>9.3986885550854247</v>
      </c>
      <c r="BB127" s="308">
        <v>5.7669376693766941</v>
      </c>
      <c r="BC127" s="308">
        <v>12.30213950252239</v>
      </c>
      <c r="BD127" s="308">
        <v>12.268891165422705</v>
      </c>
      <c r="BE127" s="308">
        <v>12.57509010813177</v>
      </c>
      <c r="BF127" s="308">
        <v>26.576157708757421</v>
      </c>
      <c r="BG127" s="308">
        <v>34.190916508021409</v>
      </c>
      <c r="BH127" s="308">
        <v>21.464734636869014</v>
      </c>
      <c r="BI127" s="308">
        <v>22.223311440052502</v>
      </c>
      <c r="BJ127" s="308">
        <v>15.298804780874056</v>
      </c>
      <c r="BK127" s="308">
        <v>100</v>
      </c>
      <c r="BL127" s="308">
        <v>11.999770391453696</v>
      </c>
      <c r="BM127" s="308">
        <v>84.245343856279632</v>
      </c>
      <c r="BN127" s="308">
        <v>68.591430511355526</v>
      </c>
      <c r="BO127" s="308">
        <v>15.653913344924108</v>
      </c>
      <c r="BP127" s="308">
        <v>100</v>
      </c>
      <c r="BQ127" s="308">
        <v>44.347037484885128</v>
      </c>
      <c r="BR127" s="308">
        <v>55.652962515114865</v>
      </c>
      <c r="BS127" s="308">
        <v>49.84885126964933</v>
      </c>
      <c r="BT127" s="308">
        <v>5.8041112454655384</v>
      </c>
      <c r="BU127" s="308">
        <v>100</v>
      </c>
      <c r="BV127" s="308">
        <v>7.0222833702017065</v>
      </c>
      <c r="BW127" s="308">
        <v>87.574339966189768</v>
      </c>
      <c r="BX127" s="308">
        <v>75.853402425657208</v>
      </c>
      <c r="BY127" s="312">
        <v>11.720937540532555</v>
      </c>
      <c r="BZ127" s="531">
        <f>Daten_Polit!R127</f>
        <v>3</v>
      </c>
      <c r="CA127" s="532">
        <f>Daten_Polit!S127</f>
        <v>11.6</v>
      </c>
      <c r="CB127" s="532">
        <f>Daten_Polit!T127</f>
        <v>1.9</v>
      </c>
      <c r="CC127" s="532">
        <f>Daten_Polit!U127</f>
        <v>2</v>
      </c>
      <c r="CD127" s="532">
        <f>Daten_Polit!V127</f>
        <v>1.3</v>
      </c>
      <c r="CE127" s="309">
        <v>0.40967226219024777</v>
      </c>
      <c r="CF127" s="309">
        <v>1.2868827295084155</v>
      </c>
      <c r="CG127" s="309">
        <v>0.36302985953100292</v>
      </c>
      <c r="CH127" s="309">
        <v>0.37724510423237828</v>
      </c>
      <c r="CI127" s="309">
        <v>0.27472774434123926</v>
      </c>
      <c r="CJ127" s="309">
        <v>9.3077653488964547</v>
      </c>
      <c r="CK127" s="309">
        <v>5.043413013184801</v>
      </c>
      <c r="CL127" s="309">
        <v>13.157404821744393</v>
      </c>
      <c r="CM127" s="309">
        <v>13.019699463707045</v>
      </c>
      <c r="CN127" s="309">
        <v>14.134941575576951</v>
      </c>
      <c r="CO127" s="309">
        <v>25.304254923821073</v>
      </c>
      <c r="CP127" s="309">
        <v>31.717289719626841</v>
      </c>
      <c r="CQ127" s="309">
        <v>21.852442111183208</v>
      </c>
      <c r="CR127" s="309">
        <v>22.51737039016307</v>
      </c>
      <c r="CS127" s="309">
        <v>17.111280487817517</v>
      </c>
      <c r="CT127" s="309">
        <v>100</v>
      </c>
      <c r="CU127" s="309">
        <v>12.064798501509062</v>
      </c>
      <c r="CV127" s="309">
        <v>84.200465240817778</v>
      </c>
      <c r="CW127" s="309">
        <v>68.318550288177761</v>
      </c>
      <c r="CX127" s="309">
        <v>15.88191495264002</v>
      </c>
      <c r="CY127" s="309">
        <v>100</v>
      </c>
      <c r="CZ127" s="309">
        <v>46.784516915574521</v>
      </c>
      <c r="DA127" s="309">
        <v>53.215483084425472</v>
      </c>
      <c r="DB127" s="309">
        <v>46.571167327034438</v>
      </c>
      <c r="DC127" s="309">
        <v>6.6443157573910394</v>
      </c>
      <c r="DD127" s="309">
        <v>100</v>
      </c>
      <c r="DE127" s="309">
        <v>7.146513075642547</v>
      </c>
      <c r="DF127" s="309">
        <v>87.514845216364634</v>
      </c>
      <c r="DG127" s="309">
        <v>75.379876650312681</v>
      </c>
      <c r="DH127" s="313">
        <v>12.13496856605194</v>
      </c>
      <c r="DI127" s="565">
        <f>Daten_Polit!W127</f>
        <v>2.7</v>
      </c>
      <c r="DJ127" s="532">
        <f>Daten_Polit!X127</f>
        <v>11.7</v>
      </c>
      <c r="DK127" s="532">
        <f>Daten_Polit!Y127</f>
        <v>1.6</v>
      </c>
      <c r="DL127" s="532">
        <f>Daten_Polit!Z127</f>
        <v>1.7</v>
      </c>
      <c r="DM127" s="532">
        <f>Daten_Polit!AA127</f>
        <v>1</v>
      </c>
      <c r="DN127" s="309">
        <v>0.3946772345374463</v>
      </c>
      <c r="DO127" s="309">
        <v>1.6468621784382438</v>
      </c>
      <c r="DP127" s="309">
        <v>0.31140388568778982</v>
      </c>
      <c r="DQ127" s="309">
        <v>0.31988148646634712</v>
      </c>
      <c r="DR127" s="309">
        <v>0.26044495756476982</v>
      </c>
      <c r="DS127" s="309">
        <v>9.6203346203346207</v>
      </c>
      <c r="DT127" s="309">
        <v>6.2846580406655601</v>
      </c>
      <c r="DU127" s="309">
        <v>13.36467427803923</v>
      </c>
      <c r="DV127" s="309">
        <v>13.170674624071149</v>
      </c>
      <c r="DW127" s="309">
        <v>14.827890556048512</v>
      </c>
      <c r="DX127" s="309">
        <v>26.669977650853994</v>
      </c>
      <c r="DY127" s="309">
        <v>30.612956231637312</v>
      </c>
      <c r="DZ127" s="309">
        <v>22.667361292001516</v>
      </c>
      <c r="EA127" s="309">
        <v>23.41066052771383</v>
      </c>
      <c r="EB127" s="309">
        <v>17.080745341600188</v>
      </c>
      <c r="EC127" s="309">
        <v>100</v>
      </c>
      <c r="ED127" s="309">
        <v>12.269866610652725</v>
      </c>
      <c r="EE127" s="309">
        <v>84.069919808492855</v>
      </c>
      <c r="EF127" s="309">
        <v>68.010503955671808</v>
      </c>
      <c r="EG127" s="309">
        <v>16.059415852821044</v>
      </c>
      <c r="EH127" s="309">
        <v>100</v>
      </c>
      <c r="EI127" s="309">
        <v>52.592129918800744</v>
      </c>
      <c r="EJ127" s="309">
        <v>47.407870081199256</v>
      </c>
      <c r="EK127" s="309">
        <v>41.786383510306059</v>
      </c>
      <c r="EL127" s="309">
        <v>5.6214865708931905</v>
      </c>
      <c r="EM127" s="309">
        <v>100</v>
      </c>
      <c r="EN127" s="309">
        <v>7.4445983264087756</v>
      </c>
      <c r="EO127" s="309">
        <v>87.37044490059867</v>
      </c>
      <c r="EP127" s="309">
        <v>74.908550415832465</v>
      </c>
      <c r="EQ127" s="367">
        <v>12.461894484766219</v>
      </c>
      <c r="ER127" s="531">
        <f>Daten_Polit!AB127</f>
        <v>2.7</v>
      </c>
      <c r="ES127" s="532">
        <f>Daten_Polit!AC127</f>
        <v>12.2</v>
      </c>
      <c r="ET127" s="532">
        <f>Daten_Polit!AD127</f>
        <v>1.5</v>
      </c>
      <c r="EU127" s="532">
        <f>Daten_Polit!AE127</f>
        <v>1.6</v>
      </c>
      <c r="EV127" s="532">
        <f>Daten_Polit!AF127</f>
        <v>1</v>
      </c>
      <c r="EW127" s="309">
        <v>0.40544380999390478</v>
      </c>
      <c r="EX127" s="309">
        <v>1.8841266547673465</v>
      </c>
      <c r="EY127" s="309">
        <v>0.30010714228014385</v>
      </c>
      <c r="EZ127" s="309">
        <v>0.30534215556524757</v>
      </c>
      <c r="FA127" s="309">
        <v>0.26979755141617451</v>
      </c>
      <c r="FB127" s="309">
        <v>9.5181410113334817</v>
      </c>
      <c r="FC127" s="309">
        <v>6.2256094761490512</v>
      </c>
      <c r="FD127" s="309">
        <v>13.730627717694585</v>
      </c>
      <c r="FE127" s="309">
        <v>13.447151352388259</v>
      </c>
      <c r="FF127" s="309">
        <v>15.658982166161925</v>
      </c>
      <c r="FG127" s="309">
        <v>25.515412825851158</v>
      </c>
      <c r="FH127" s="309">
        <v>27.840961203339852</v>
      </c>
      <c r="FI127" s="309">
        <v>22.614742698191431</v>
      </c>
      <c r="FJ127" s="309">
        <v>23.467041389884429</v>
      </c>
      <c r="FK127" s="309">
        <v>16.860715825769727</v>
      </c>
      <c r="FL127" s="309">
        <v>100</v>
      </c>
      <c r="FM127" s="309">
        <v>12.495000882988117</v>
      </c>
      <c r="FN127" s="309">
        <v>83.913146229526703</v>
      </c>
      <c r="FO127" s="309">
        <v>67.627403218511503</v>
      </c>
      <c r="FP127" s="309">
        <v>16.285743011015196</v>
      </c>
      <c r="FQ127" s="309">
        <v>100</v>
      </c>
      <c r="FR127" s="309">
        <v>55.975975975975977</v>
      </c>
      <c r="FS127" s="309">
        <v>44.02402402402403</v>
      </c>
      <c r="FT127" s="309">
        <v>38.558558558558559</v>
      </c>
      <c r="FU127" s="309">
        <v>5.4654654654654653</v>
      </c>
      <c r="FV127" s="309">
        <v>100</v>
      </c>
      <c r="FW127" s="309">
        <v>7.606597547479228</v>
      </c>
      <c r="FX127" s="309">
        <v>87.344098540740561</v>
      </c>
      <c r="FY127" s="309">
        <v>74.480049912754723</v>
      </c>
      <c r="FZ127" s="313">
        <v>12.864048627985847</v>
      </c>
      <c r="GA127" s="570">
        <f>Daten_Polit!AG127</f>
        <v>3.1</v>
      </c>
      <c r="GB127" s="571">
        <f>Daten_Polit!AH127</f>
        <v>13.1</v>
      </c>
      <c r="GC127" s="571">
        <f>Daten_Polit!AI127</f>
        <v>1.8</v>
      </c>
      <c r="GD127" s="571">
        <f>Daten_Polit!AJ127</f>
        <v>1.9</v>
      </c>
      <c r="GE127" s="571">
        <f>Daten_Polit!AK127</f>
        <v>1.1000000000000001</v>
      </c>
      <c r="GF127" s="444">
        <v>0.42185639073474251</v>
      </c>
      <c r="GG127" s="444">
        <v>1.862747158564668</v>
      </c>
      <c r="GH127" s="444">
        <v>0.32027858821755217</v>
      </c>
      <c r="GI127" s="444">
        <v>0.33416751176793275</v>
      </c>
      <c r="GJ127" s="444">
        <v>0.24360598932270028</v>
      </c>
      <c r="GK127" s="444">
        <v>8.2374647275883817</v>
      </c>
      <c r="GL127" s="444">
        <v>5.3922596335275212</v>
      </c>
      <c r="GM127" s="444">
        <v>11.467341306347535</v>
      </c>
      <c r="GN127" s="444">
        <v>11.395666806899214</v>
      </c>
      <c r="GO127" s="444">
        <v>11.96769456681351</v>
      </c>
      <c r="GP127" s="444">
        <v>25.591563786007569</v>
      </c>
      <c r="GQ127" s="444">
        <v>29.975501391020554</v>
      </c>
      <c r="GR127" s="444">
        <v>20.81728808952257</v>
      </c>
      <c r="GS127" s="444">
        <v>21.542759584044699</v>
      </c>
      <c r="GT127" s="444">
        <v>15.706997084560395</v>
      </c>
      <c r="GU127" s="444">
        <v>100</v>
      </c>
      <c r="GV127" s="444">
        <v>12.277261341003987</v>
      </c>
      <c r="GW127" s="444">
        <v>84.0274819352462</v>
      </c>
      <c r="GX127" s="444">
        <v>67.353628553805251</v>
      </c>
      <c r="GY127" s="444">
        <v>16.673853381440946</v>
      </c>
      <c r="GZ127" s="444">
        <v>100</v>
      </c>
      <c r="HA127" s="444">
        <v>52.742094861660092</v>
      </c>
      <c r="HB127" s="444">
        <v>47.257905138339915</v>
      </c>
      <c r="HC127" s="444">
        <v>41.279644268774703</v>
      </c>
      <c r="HD127" s="444">
        <v>5.9782608695652177</v>
      </c>
      <c r="HE127" s="444">
        <v>100</v>
      </c>
      <c r="HF127" s="444">
        <v>7.6536403611413766</v>
      </c>
      <c r="HG127" s="444">
        <v>87.201715211481371</v>
      </c>
      <c r="HH127" s="444">
        <v>73.828066852524415</v>
      </c>
      <c r="HI127" s="445">
        <v>13.373648358956949</v>
      </c>
      <c r="HJ127" s="570">
        <f>Daten_Polit!AL127</f>
        <v>2.9</v>
      </c>
      <c r="HK127" s="571">
        <f>Daten_Polit!AM127</f>
        <v>13</v>
      </c>
      <c r="HL127" s="571">
        <f>Daten_Polit!AN127</f>
        <v>1.5</v>
      </c>
      <c r="HM127" s="571">
        <f>Daten_Polit!AO127</f>
        <v>1.7</v>
      </c>
      <c r="HN127" s="571">
        <f>Daten_Polit!AP127</f>
        <v>1</v>
      </c>
      <c r="HO127" s="444">
        <v>0.32601354434769914</v>
      </c>
      <c r="HP127" s="444">
        <v>1.4720496717118872</v>
      </c>
      <c r="HQ127" s="444">
        <v>0.23980139465738776</v>
      </c>
      <c r="HR127" s="444">
        <v>0.24410775970955231</v>
      </c>
      <c r="HS127" s="444">
        <v>0.21691182417330215</v>
      </c>
      <c r="HT127" s="444">
        <v>8.5134398837630894</v>
      </c>
      <c r="HU127" s="444">
        <v>5.3997575960211419</v>
      </c>
      <c r="HV127" s="444">
        <v>12.56441970727685</v>
      </c>
      <c r="HW127" s="444">
        <v>12.391727063814743</v>
      </c>
      <c r="HX127" s="444">
        <v>13.769009453349776</v>
      </c>
      <c r="HY127" s="444">
        <v>33.402384569349543</v>
      </c>
      <c r="HZ127" s="444">
        <v>38.328082335642087</v>
      </c>
      <c r="IA127" s="444">
        <v>26.895640686923038</v>
      </c>
      <c r="IB127" s="444">
        <v>28.058816410506402</v>
      </c>
      <c r="IC127" s="444">
        <v>18.882867861605856</v>
      </c>
      <c r="ID127" s="444">
        <v>100</v>
      </c>
      <c r="IE127" s="444">
        <v>12.266184507130131</v>
      </c>
      <c r="IF127" s="444">
        <v>84.26146860427248</v>
      </c>
      <c r="IG127" s="444">
        <v>67.279520955350421</v>
      </c>
      <c r="IH127" s="444">
        <v>16.981947648922066</v>
      </c>
      <c r="II127" s="444">
        <v>100</v>
      </c>
      <c r="IJ127" s="444">
        <v>56.854499579478556</v>
      </c>
      <c r="IK127" s="444">
        <v>43.145500420521444</v>
      </c>
      <c r="IL127" s="444">
        <v>37.426408746846086</v>
      </c>
      <c r="IM127" s="444">
        <v>5.719091673675357</v>
      </c>
      <c r="IN127" s="444">
        <v>100</v>
      </c>
      <c r="IO127" s="444">
        <v>7.9207048274037781</v>
      </c>
      <c r="IP127" s="444">
        <v>87.329281482217823</v>
      </c>
      <c r="IQ127" s="444">
        <v>73.501047285074932</v>
      </c>
      <c r="IR127" s="445">
        <v>13.828234197142899</v>
      </c>
      <c r="IS127" s="443">
        <f>Daten_Polit!AQ127</f>
        <v>2.8</v>
      </c>
      <c r="IT127" s="227">
        <f>Daten_Polit!AR127</f>
        <v>13.4</v>
      </c>
      <c r="IU127" s="227">
        <f>Daten_Polit!AS127</f>
        <v>1.4</v>
      </c>
      <c r="IV127" s="227">
        <f>Daten_Polit!AT127</f>
        <v>1.5</v>
      </c>
      <c r="IW127" s="227">
        <f>Daten_Polit!AU127</f>
        <v>0.9</v>
      </c>
      <c r="IX127" s="444" t="s">
        <v>820</v>
      </c>
      <c r="IY127" s="444" t="s">
        <v>820</v>
      </c>
      <c r="IZ127" s="444" t="s">
        <v>820</v>
      </c>
      <c r="JA127" s="444" t="s">
        <v>820</v>
      </c>
      <c r="JB127" s="444" t="s">
        <v>820</v>
      </c>
      <c r="JC127" s="444" t="s">
        <v>820</v>
      </c>
      <c r="JD127" s="444" t="s">
        <v>820</v>
      </c>
      <c r="JE127" s="444" t="s">
        <v>820</v>
      </c>
      <c r="JF127" s="444" t="s">
        <v>820</v>
      </c>
      <c r="JG127" s="444" t="s">
        <v>820</v>
      </c>
      <c r="JH127" s="444" t="s">
        <v>820</v>
      </c>
      <c r="JI127" s="444" t="s">
        <v>820</v>
      </c>
      <c r="JJ127" s="444" t="s">
        <v>820</v>
      </c>
      <c r="JK127" s="444" t="s">
        <v>820</v>
      </c>
      <c r="JL127" s="444" t="s">
        <v>820</v>
      </c>
      <c r="JM127" s="444" t="s">
        <v>820</v>
      </c>
      <c r="JN127" s="444" t="s">
        <v>820</v>
      </c>
      <c r="JO127" s="444" t="s">
        <v>820</v>
      </c>
      <c r="JP127" s="444" t="s">
        <v>820</v>
      </c>
      <c r="JQ127" s="444" t="s">
        <v>820</v>
      </c>
      <c r="JR127" s="444" t="s">
        <v>820</v>
      </c>
      <c r="JS127" s="444" t="s">
        <v>820</v>
      </c>
      <c r="JT127" s="444" t="s">
        <v>820</v>
      </c>
      <c r="JU127" s="444" t="s">
        <v>820</v>
      </c>
      <c r="JV127" s="444" t="s">
        <v>820</v>
      </c>
      <c r="JW127" s="444" t="s">
        <v>820</v>
      </c>
      <c r="JX127" s="444" t="s">
        <v>820</v>
      </c>
      <c r="JY127" s="444" t="s">
        <v>820</v>
      </c>
      <c r="JZ127" s="444" t="s">
        <v>820</v>
      </c>
      <c r="KA127" s="445" t="s">
        <v>820</v>
      </c>
    </row>
    <row r="128" spans="4:287" ht="12.65" customHeight="1" x14ac:dyDescent="0.2">
      <c r="D128" s="276"/>
      <c r="E128" s="3" t="str">
        <f>Daten_Polit!E128</f>
        <v>05562</v>
      </c>
      <c r="F128" s="229" t="str">
        <f>Daten_Polit!F128</f>
        <v>Recklinghausen</v>
      </c>
      <c r="G128" s="246"/>
      <c r="H128" s="531">
        <f>Daten_Polit!H128</f>
        <v>10.6</v>
      </c>
      <c r="I128" s="532">
        <f>Daten_Polit!I128</f>
        <v>32.5</v>
      </c>
      <c r="J128" s="532">
        <f>Daten_Polit!J128</f>
        <v>6</v>
      </c>
      <c r="K128" s="532">
        <f>Daten_Polit!K128</f>
        <v>6.8</v>
      </c>
      <c r="L128" s="532">
        <f>Daten_Polit!L128</f>
        <v>2.1</v>
      </c>
      <c r="M128" s="308">
        <v>0.64670187753210662</v>
      </c>
      <c r="N128" s="308">
        <v>2.0770220554296328</v>
      </c>
      <c r="O128" s="308">
        <v>0.51190459196444704</v>
      </c>
      <c r="P128" s="308">
        <v>0.53871055561484882</v>
      </c>
      <c r="Q128" s="308">
        <v>0.33050899074572043</v>
      </c>
      <c r="R128" s="308">
        <v>3.7978939873065674</v>
      </c>
      <c r="S128" s="308">
        <v>2.4147487409732546</v>
      </c>
      <c r="T128" s="308">
        <v>5.9278429544771445</v>
      </c>
      <c r="U128" s="308">
        <v>5.7536498493091708</v>
      </c>
      <c r="V128" s="308">
        <v>8.6618204156851153</v>
      </c>
      <c r="W128" s="308">
        <v>54.094777380710568</v>
      </c>
      <c r="X128" s="308">
        <v>58.682563279024244</v>
      </c>
      <c r="Y128" s="308">
        <v>47.020247157077982</v>
      </c>
      <c r="Z128" s="308">
        <v>47.806548536715361</v>
      </c>
      <c r="AA128" s="308">
        <v>34.80741797432789</v>
      </c>
      <c r="AB128" s="308">
        <v>100</v>
      </c>
      <c r="AC128" s="308">
        <v>17.993788514182711</v>
      </c>
      <c r="AD128" s="308">
        <v>78.87709916834396</v>
      </c>
      <c r="AE128" s="308">
        <v>65.225329135991416</v>
      </c>
      <c r="AF128" s="308">
        <v>13.651770032352548</v>
      </c>
      <c r="AG128" s="308">
        <v>100</v>
      </c>
      <c r="AH128" s="308">
        <v>55.592148597022785</v>
      </c>
      <c r="AI128" s="308">
        <v>44.407851402977208</v>
      </c>
      <c r="AJ128" s="308">
        <v>41.743512053747864</v>
      </c>
      <c r="AK128" s="308">
        <v>2.6643393492293508</v>
      </c>
      <c r="AL128" s="308">
        <v>100</v>
      </c>
      <c r="AM128" s="308">
        <v>10.2163102718721</v>
      </c>
      <c r="AN128" s="308">
        <v>84.880438025915879</v>
      </c>
      <c r="AO128" s="308">
        <v>73.952076667137916</v>
      </c>
      <c r="AP128" s="337">
        <v>10.928361358777954</v>
      </c>
      <c r="AQ128" s="531">
        <f>Daten_Polit!M128</f>
        <v>10.4</v>
      </c>
      <c r="AR128" s="532">
        <f>Daten_Polit!N128</f>
        <v>32.799999999999997</v>
      </c>
      <c r="AS128" s="532">
        <f>Daten_Polit!O128</f>
        <v>5.7</v>
      </c>
      <c r="AT128" s="532">
        <f>Daten_Polit!P128</f>
        <v>6.4</v>
      </c>
      <c r="AU128" s="532">
        <f>Daten_Polit!Q128</f>
        <v>2.2999999999999998</v>
      </c>
      <c r="AV128" s="308">
        <v>0.62538891848268607</v>
      </c>
      <c r="AW128" s="308">
        <v>1.8559564819609482</v>
      </c>
      <c r="AX128" s="308">
        <v>0.51059267369428762</v>
      </c>
      <c r="AY128" s="308">
        <v>0.53992438595541425</v>
      </c>
      <c r="AZ128" s="308">
        <v>0.31843395492075305</v>
      </c>
      <c r="BA128" s="308">
        <v>3.7342252085310674</v>
      </c>
      <c r="BB128" s="308">
        <v>2.3421244867628905</v>
      </c>
      <c r="BC128" s="308">
        <v>6.1347024590218284</v>
      </c>
      <c r="BD128" s="308">
        <v>5.9555700058665293</v>
      </c>
      <c r="BE128" s="308">
        <v>8.608237360921672</v>
      </c>
      <c r="BF128" s="308">
        <v>53.92849523761749</v>
      </c>
      <c r="BG128" s="308">
        <v>58.187168447565</v>
      </c>
      <c r="BH128" s="308">
        <v>46.931219033993322</v>
      </c>
      <c r="BI128" s="308">
        <v>47.984699500174479</v>
      </c>
      <c r="BJ128" s="308">
        <v>32.577739029351932</v>
      </c>
      <c r="BK128" s="308">
        <v>100</v>
      </c>
      <c r="BL128" s="308">
        <v>18.097216622195518</v>
      </c>
      <c r="BM128" s="308">
        <v>78.714472901225847</v>
      </c>
      <c r="BN128" s="308">
        <v>64.66784832255901</v>
      </c>
      <c r="BO128" s="308">
        <v>14.04662457866683</v>
      </c>
      <c r="BP128" s="308">
        <v>100</v>
      </c>
      <c r="BQ128" s="308">
        <v>57.410609309080854</v>
      </c>
      <c r="BR128" s="308">
        <v>42.589390690919146</v>
      </c>
      <c r="BS128" s="308">
        <v>39.715747977038525</v>
      </c>
      <c r="BT128" s="308">
        <v>2.8736427138806286</v>
      </c>
      <c r="BU128" s="308">
        <v>100</v>
      </c>
      <c r="BV128" s="308">
        <v>10.408136799175736</v>
      </c>
      <c r="BW128" s="308">
        <v>84.65033894430843</v>
      </c>
      <c r="BX128" s="308">
        <v>73.440196036000444</v>
      </c>
      <c r="BY128" s="312">
        <v>11.210142908308002</v>
      </c>
      <c r="BZ128" s="531">
        <f>Daten_Polit!R128</f>
        <v>10.199999999999999</v>
      </c>
      <c r="CA128" s="532">
        <f>Daten_Polit!S128</f>
        <v>31.9</v>
      </c>
      <c r="CB128" s="532">
        <f>Daten_Polit!T128</f>
        <v>5.7</v>
      </c>
      <c r="CC128" s="532">
        <f>Daten_Polit!U128</f>
        <v>6.3</v>
      </c>
      <c r="CD128" s="532">
        <f>Daten_Polit!V128</f>
        <v>2.5</v>
      </c>
      <c r="CE128" s="309">
        <v>0.61373587370986693</v>
      </c>
      <c r="CF128" s="309">
        <v>1.7667324197930989</v>
      </c>
      <c r="CG128" s="309">
        <v>0.50592059648707477</v>
      </c>
      <c r="CH128" s="309">
        <v>0.53201649626139014</v>
      </c>
      <c r="CI128" s="309">
        <v>0.34062454738195341</v>
      </c>
      <c r="CJ128" s="309">
        <v>3.8295789431189697</v>
      </c>
      <c r="CK128" s="309">
        <v>2.5411362423635295</v>
      </c>
      <c r="CL128" s="309">
        <v>6.4337499912269864</v>
      </c>
      <c r="CM128" s="309">
        <v>6.3179766643579454</v>
      </c>
      <c r="CN128" s="309">
        <v>7.8046142754142833</v>
      </c>
      <c r="CO128" s="309">
        <v>53.315692853073251</v>
      </c>
      <c r="CP128" s="309">
        <v>57.687442155933788</v>
      </c>
      <c r="CQ128" s="309">
        <v>45.294674790426797</v>
      </c>
      <c r="CR128" s="309">
        <v>46.393673973401093</v>
      </c>
      <c r="CS128" s="309">
        <v>32.381038211970711</v>
      </c>
      <c r="CT128" s="309">
        <v>100</v>
      </c>
      <c r="CU128" s="309">
        <v>17.864288589689409</v>
      </c>
      <c r="CV128" s="309">
        <v>78.901421403386209</v>
      </c>
      <c r="CW128" s="309">
        <v>64.59311744046245</v>
      </c>
      <c r="CX128" s="309">
        <v>14.308303962923768</v>
      </c>
      <c r="CY128" s="309">
        <v>100</v>
      </c>
      <c r="CZ128" s="309">
        <v>56.480689885886335</v>
      </c>
      <c r="DA128" s="309">
        <v>43.519310114113665</v>
      </c>
      <c r="DB128" s="309">
        <v>40.125636546110101</v>
      </c>
      <c r="DC128" s="309">
        <v>3.3936735680035683</v>
      </c>
      <c r="DD128" s="309">
        <v>100</v>
      </c>
      <c r="DE128" s="309">
        <v>10.545563470253299</v>
      </c>
      <c r="DF128" s="309">
        <v>84.48440091170778</v>
      </c>
      <c r="DG128" s="309">
        <v>72.965126085399419</v>
      </c>
      <c r="DH128" s="313">
        <v>11.519274826308369</v>
      </c>
      <c r="DI128" s="565">
        <f>Daten_Polit!W128</f>
        <v>9.1999999999999993</v>
      </c>
      <c r="DJ128" s="532">
        <f>Daten_Polit!X128</f>
        <v>29.7</v>
      </c>
      <c r="DK128" s="532">
        <f>Daten_Polit!Y128</f>
        <v>4.9000000000000004</v>
      </c>
      <c r="DL128" s="532">
        <f>Daten_Polit!Z128</f>
        <v>5.5</v>
      </c>
      <c r="DM128" s="532">
        <f>Daten_Polit!AA128</f>
        <v>2.2999999999999998</v>
      </c>
      <c r="DN128" s="309">
        <v>0.60276559875458935</v>
      </c>
      <c r="DO128" s="309">
        <v>2.0686846201276325</v>
      </c>
      <c r="DP128" s="309">
        <v>0.4463968364617929</v>
      </c>
      <c r="DQ128" s="309">
        <v>0.46927448704089225</v>
      </c>
      <c r="DR128" s="309">
        <v>0.30469743689281448</v>
      </c>
      <c r="DS128" s="309">
        <v>4.0262950707753671</v>
      </c>
      <c r="DT128" s="309">
        <v>3.0066488112019547</v>
      </c>
      <c r="DU128" s="309">
        <v>6.7660053016306305</v>
      </c>
      <c r="DV128" s="309">
        <v>6.5616246498599446</v>
      </c>
      <c r="DW128" s="309">
        <v>9.0439024390240359</v>
      </c>
      <c r="DX128" s="309">
        <v>54.150993230187936</v>
      </c>
      <c r="DY128" s="309">
        <v>56.746747697274849</v>
      </c>
      <c r="DZ128" s="309">
        <v>44.853874442673366</v>
      </c>
      <c r="EA128" s="309">
        <v>45.959582524186104</v>
      </c>
      <c r="EB128" s="309">
        <v>32.550567340903115</v>
      </c>
      <c r="EC128" s="309">
        <v>100</v>
      </c>
      <c r="ED128" s="309">
        <v>17.725515230325836</v>
      </c>
      <c r="EE128" s="309">
        <v>79.072400951530625</v>
      </c>
      <c r="EF128" s="309">
        <v>64.577821629042219</v>
      </c>
      <c r="EG128" s="309">
        <v>14.494579322488407</v>
      </c>
      <c r="EH128" s="309">
        <v>100</v>
      </c>
      <c r="EI128" s="309">
        <v>57.980291417501896</v>
      </c>
      <c r="EJ128" s="309">
        <v>42.019708582498097</v>
      </c>
      <c r="EK128" s="309">
        <v>38.482270698222862</v>
      </c>
      <c r="EL128" s="309">
        <v>3.5374378842752465</v>
      </c>
      <c r="EM128" s="309">
        <v>100</v>
      </c>
      <c r="EN128" s="309">
        <v>10.968663127404193</v>
      </c>
      <c r="EO128" s="309">
        <v>84.198300907210339</v>
      </c>
      <c r="EP128" s="309">
        <v>72.494000059820806</v>
      </c>
      <c r="EQ128" s="367">
        <v>11.704300847389531</v>
      </c>
      <c r="ER128" s="531">
        <f>Daten_Polit!AB128</f>
        <v>8.1</v>
      </c>
      <c r="ES128" s="532">
        <f>Daten_Polit!AC128</f>
        <v>26.2</v>
      </c>
      <c r="ET128" s="532">
        <f>Daten_Polit!AD128</f>
        <v>4.3</v>
      </c>
      <c r="EU128" s="532">
        <f>Daten_Polit!AE128</f>
        <v>4.9000000000000004</v>
      </c>
      <c r="EV128" s="532">
        <f>Daten_Polit!AF128</f>
        <v>2.1</v>
      </c>
      <c r="EW128" s="309">
        <v>0.59714500194089115</v>
      </c>
      <c r="EX128" s="309">
        <v>2.1074943122160428</v>
      </c>
      <c r="EY128" s="309">
        <v>0.43033619617114355</v>
      </c>
      <c r="EZ128" s="309">
        <v>0.45032687590467485</v>
      </c>
      <c r="FA128" s="309">
        <v>0.31117567292597664</v>
      </c>
      <c r="FB128" s="309">
        <v>4.4621032634039981</v>
      </c>
      <c r="FC128" s="309">
        <v>3.4499949472833324</v>
      </c>
      <c r="FD128" s="309">
        <v>7.380405015524734</v>
      </c>
      <c r="FE128" s="309">
        <v>7.1840865818218553</v>
      </c>
      <c r="FF128" s="309">
        <v>9.466510488766243</v>
      </c>
      <c r="FG128" s="309">
        <v>49.452936799222634</v>
      </c>
      <c r="FH128" s="309">
        <v>51.656551789755135</v>
      </c>
      <c r="FI128" s="309">
        <v>40.383090174667942</v>
      </c>
      <c r="FJ128" s="309">
        <v>41.567384192883395</v>
      </c>
      <c r="FK128" s="309">
        <v>27.891373801916934</v>
      </c>
      <c r="FL128" s="309">
        <v>100</v>
      </c>
      <c r="FM128" s="309">
        <v>17.413737837673978</v>
      </c>
      <c r="FN128" s="309">
        <v>79.218831652086237</v>
      </c>
      <c r="FO128" s="309">
        <v>64.443873117869714</v>
      </c>
      <c r="FP128" s="309">
        <v>14.77495853421652</v>
      </c>
      <c r="FQ128" s="309">
        <v>100</v>
      </c>
      <c r="FR128" s="309">
        <v>57.771233136994105</v>
      </c>
      <c r="FS128" s="309">
        <v>42.228766863005895</v>
      </c>
      <c r="FT128" s="309">
        <v>38.528405852175567</v>
      </c>
      <c r="FU128" s="309">
        <v>3.7003610108303246</v>
      </c>
      <c r="FV128" s="309">
        <v>100</v>
      </c>
      <c r="FW128" s="309">
        <v>11.221243152854903</v>
      </c>
      <c r="FX128" s="309">
        <v>83.808413966439659</v>
      </c>
      <c r="FY128" s="309">
        <v>71.76836597034162</v>
      </c>
      <c r="FZ128" s="313">
        <v>12.040047996098052</v>
      </c>
      <c r="GA128" s="570">
        <f>Daten_Polit!AG128</f>
        <v>8.8000000000000007</v>
      </c>
      <c r="GB128" s="571">
        <f>Daten_Polit!AH128</f>
        <v>29.9</v>
      </c>
      <c r="GC128" s="571">
        <f>Daten_Polit!AI128</f>
        <v>4.5999999999999996</v>
      </c>
      <c r="GD128" s="571">
        <f>Daten_Polit!AJ128</f>
        <v>5.0999999999999996</v>
      </c>
      <c r="GE128" s="571">
        <f>Daten_Polit!AK128</f>
        <v>2.2000000000000002</v>
      </c>
      <c r="GF128" s="444">
        <v>0.61733552522634005</v>
      </c>
      <c r="GG128" s="444">
        <v>2.3220602055840516</v>
      </c>
      <c r="GH128" s="444">
        <v>0.42408679425949541</v>
      </c>
      <c r="GI128" s="444">
        <v>0.44238073589129862</v>
      </c>
      <c r="GJ128" s="444">
        <v>0.31827703925055834</v>
      </c>
      <c r="GK128" s="444">
        <v>4.0061412905466689</v>
      </c>
      <c r="GL128" s="444">
        <v>3.1557875502639039</v>
      </c>
      <c r="GM128" s="444">
        <v>6.1628760088041297</v>
      </c>
      <c r="GN128" s="444">
        <v>5.960307415763312</v>
      </c>
      <c r="GO128" s="444">
        <v>8.1881533101048323</v>
      </c>
      <c r="GP128" s="444">
        <v>46.3359430933737</v>
      </c>
      <c r="GQ128" s="444">
        <v>48.680793278071796</v>
      </c>
      <c r="GR128" s="444">
        <v>38.282792694617065</v>
      </c>
      <c r="GS128" s="444">
        <v>39.382667123016084</v>
      </c>
      <c r="GT128" s="444">
        <v>27.202613192990572</v>
      </c>
      <c r="GU128" s="444">
        <v>100</v>
      </c>
      <c r="GV128" s="444">
        <v>17.684027522622177</v>
      </c>
      <c r="GW128" s="444">
        <v>78.773919310871193</v>
      </c>
      <c r="GX128" s="444">
        <v>63.866969550763208</v>
      </c>
      <c r="GY128" s="444">
        <v>14.906949760107993</v>
      </c>
      <c r="GZ128" s="444">
        <v>100</v>
      </c>
      <c r="HA128" s="444">
        <v>58.523956723338486</v>
      </c>
      <c r="HB128" s="444">
        <v>41.476043276661514</v>
      </c>
      <c r="HC128" s="444">
        <v>37.453632148377132</v>
      </c>
      <c r="HD128" s="444">
        <v>4.0224111282843893</v>
      </c>
      <c r="HE128" s="444">
        <v>100</v>
      </c>
      <c r="HF128" s="444">
        <v>11.347483367142857</v>
      </c>
      <c r="HG128" s="444">
        <v>83.435781168449793</v>
      </c>
      <c r="HH128" s="444">
        <v>71.136636565867079</v>
      </c>
      <c r="HI128" s="445">
        <v>12.299144602582732</v>
      </c>
      <c r="HJ128" s="570">
        <f>Daten_Polit!AL128</f>
        <v>8.5</v>
      </c>
      <c r="HK128" s="571">
        <f>Daten_Polit!AM128</f>
        <v>30.5</v>
      </c>
      <c r="HL128" s="571">
        <f>Daten_Polit!AN128</f>
        <v>4</v>
      </c>
      <c r="HM128" s="571">
        <f>Daten_Polit!AO128</f>
        <v>4.5</v>
      </c>
      <c r="HN128" s="571">
        <f>Daten_Polit!AP128</f>
        <v>1.7</v>
      </c>
      <c r="HO128" s="444">
        <v>0.52067372248401489</v>
      </c>
      <c r="HP128" s="444">
        <v>1.9455029485766913</v>
      </c>
      <c r="HQ128" s="444">
        <v>0.34752721632162642</v>
      </c>
      <c r="HR128" s="444">
        <v>0.36235713794259194</v>
      </c>
      <c r="HS128" s="444">
        <v>0.26488859318780039</v>
      </c>
      <c r="HT128" s="444">
        <v>4.2412692390908147</v>
      </c>
      <c r="HU128" s="444">
        <v>2.9642204230869678</v>
      </c>
      <c r="HV128" s="444">
        <v>6.4523229177706298</v>
      </c>
      <c r="HW128" s="444">
        <v>6.1493034927334689</v>
      </c>
      <c r="HX128" s="444">
        <v>9.9069955519615824</v>
      </c>
      <c r="HY128" s="444">
        <v>53.706785653241695</v>
      </c>
      <c r="HZ128" s="444">
        <v>58.266067306524192</v>
      </c>
      <c r="IA128" s="444">
        <v>46.060816623650993</v>
      </c>
      <c r="IB128" s="444">
        <v>47.366338770298519</v>
      </c>
      <c r="IC128" s="444">
        <v>31.052305147813474</v>
      </c>
      <c r="ID128" s="444">
        <v>100</v>
      </c>
      <c r="IE128" s="444">
        <v>18.188321472593717</v>
      </c>
      <c r="IF128" s="444">
        <v>78.440464724243213</v>
      </c>
      <c r="IG128" s="444">
        <v>63.417828661642915</v>
      </c>
      <c r="IH128" s="444">
        <v>15.022636062600297</v>
      </c>
      <c r="II128" s="444">
        <v>100</v>
      </c>
      <c r="IJ128" s="444">
        <v>63.531025520701732</v>
      </c>
      <c r="IK128" s="444">
        <v>36.468974479298275</v>
      </c>
      <c r="IL128" s="444">
        <v>33.545103418402341</v>
      </c>
      <c r="IM128" s="444">
        <v>2.923871060895932</v>
      </c>
      <c r="IN128" s="444">
        <v>100</v>
      </c>
      <c r="IO128" s="444">
        <v>11.892448634237958</v>
      </c>
      <c r="IP128" s="444">
        <v>83.246942990272956</v>
      </c>
      <c r="IQ128" s="444">
        <v>70.580850120654731</v>
      </c>
      <c r="IR128" s="445">
        <v>12.666092869618215</v>
      </c>
      <c r="IS128" s="443">
        <f>Daten_Polit!AQ128</f>
        <v>7.9</v>
      </c>
      <c r="IT128" s="227">
        <f>Daten_Polit!AR128</f>
        <v>28.3</v>
      </c>
      <c r="IU128" s="227">
        <f>Daten_Polit!AS128</f>
        <v>3.6</v>
      </c>
      <c r="IV128" s="227">
        <f>Daten_Polit!AT128</f>
        <v>4.0999999999999996</v>
      </c>
      <c r="IW128" s="227">
        <f>Daten_Polit!AU128</f>
        <v>1.6</v>
      </c>
      <c r="IX128" s="444" t="s">
        <v>820</v>
      </c>
      <c r="IY128" s="444" t="s">
        <v>820</v>
      </c>
      <c r="IZ128" s="444" t="s">
        <v>820</v>
      </c>
      <c r="JA128" s="444" t="s">
        <v>820</v>
      </c>
      <c r="JB128" s="444" t="s">
        <v>820</v>
      </c>
      <c r="JC128" s="444" t="s">
        <v>820</v>
      </c>
      <c r="JD128" s="444" t="s">
        <v>820</v>
      </c>
      <c r="JE128" s="444" t="s">
        <v>820</v>
      </c>
      <c r="JF128" s="444" t="s">
        <v>820</v>
      </c>
      <c r="JG128" s="444" t="s">
        <v>820</v>
      </c>
      <c r="JH128" s="444" t="s">
        <v>820</v>
      </c>
      <c r="JI128" s="444" t="s">
        <v>820</v>
      </c>
      <c r="JJ128" s="444" t="s">
        <v>820</v>
      </c>
      <c r="JK128" s="444" t="s">
        <v>820</v>
      </c>
      <c r="JL128" s="444" t="s">
        <v>820</v>
      </c>
      <c r="JM128" s="444" t="s">
        <v>820</v>
      </c>
      <c r="JN128" s="444" t="s">
        <v>820</v>
      </c>
      <c r="JO128" s="444" t="s">
        <v>820</v>
      </c>
      <c r="JP128" s="444" t="s">
        <v>820</v>
      </c>
      <c r="JQ128" s="444" t="s">
        <v>820</v>
      </c>
      <c r="JR128" s="444" t="s">
        <v>820</v>
      </c>
      <c r="JS128" s="444" t="s">
        <v>820</v>
      </c>
      <c r="JT128" s="444" t="s">
        <v>820</v>
      </c>
      <c r="JU128" s="444" t="s">
        <v>820</v>
      </c>
      <c r="JV128" s="444" t="s">
        <v>820</v>
      </c>
      <c r="JW128" s="444" t="s">
        <v>820</v>
      </c>
      <c r="JX128" s="444" t="s">
        <v>820</v>
      </c>
      <c r="JY128" s="444" t="s">
        <v>820</v>
      </c>
      <c r="JZ128" s="444" t="s">
        <v>820</v>
      </c>
      <c r="KA128" s="445" t="s">
        <v>820</v>
      </c>
    </row>
    <row r="129" spans="4:287" ht="12.65" customHeight="1" x14ac:dyDescent="0.2">
      <c r="D129" s="276"/>
      <c r="E129" s="3" t="str">
        <f>Daten_Polit!E129</f>
        <v>05566</v>
      </c>
      <c r="F129" s="229" t="str">
        <f>Daten_Polit!F129</f>
        <v>Steinfurt</v>
      </c>
      <c r="G129" s="246"/>
      <c r="H129" s="531">
        <f>Daten_Polit!H129</f>
        <v>4.8</v>
      </c>
      <c r="I129" s="532">
        <f>Daten_Polit!I129</f>
        <v>15.8</v>
      </c>
      <c r="J129" s="532">
        <f>Daten_Polit!J129</f>
        <v>2.8</v>
      </c>
      <c r="K129" s="532">
        <f>Daten_Polit!K129</f>
        <v>3.1</v>
      </c>
      <c r="L129" s="532">
        <f>Daten_Polit!L129</f>
        <v>1.5</v>
      </c>
      <c r="M129" s="308">
        <v>0.58357777684846091</v>
      </c>
      <c r="N129" s="308">
        <v>2.1708927348044655</v>
      </c>
      <c r="O129" s="308">
        <v>0.43892967849608983</v>
      </c>
      <c r="P129" s="308">
        <v>0.45410948800051104</v>
      </c>
      <c r="Q129" s="308">
        <v>0.32282058844516198</v>
      </c>
      <c r="R129" s="308">
        <v>7.9897092429969438</v>
      </c>
      <c r="S129" s="308">
        <v>5.4277085371559828</v>
      </c>
      <c r="T129" s="308">
        <v>10.612551672303645</v>
      </c>
      <c r="U129" s="308">
        <v>10.412222258689091</v>
      </c>
      <c r="V129" s="308">
        <v>12.797565777699143</v>
      </c>
      <c r="W129" s="308">
        <v>34.627199307757898</v>
      </c>
      <c r="X129" s="308">
        <v>39.415146568243934</v>
      </c>
      <c r="Y129" s="308">
        <v>30.15870614399946</v>
      </c>
      <c r="Z129" s="308">
        <v>31.101633273820674</v>
      </c>
      <c r="AA129" s="308">
        <v>19.982158786791793</v>
      </c>
      <c r="AB129" s="308">
        <v>100</v>
      </c>
      <c r="AC129" s="308">
        <v>15.736339592135911</v>
      </c>
      <c r="AD129" s="308">
        <v>80.579140612108318</v>
      </c>
      <c r="AE129" s="308">
        <v>67.598669986121635</v>
      </c>
      <c r="AF129" s="308">
        <v>12.980470625986696</v>
      </c>
      <c r="AG129" s="308">
        <v>100</v>
      </c>
      <c r="AH129" s="308">
        <v>52.151401535440101</v>
      </c>
      <c r="AI129" s="308">
        <v>47.848598464559913</v>
      </c>
      <c r="AJ129" s="308">
        <v>43.733261917514739</v>
      </c>
      <c r="AK129" s="308">
        <v>4.1153365470451702</v>
      </c>
      <c r="AL129" s="308">
        <v>100</v>
      </c>
      <c r="AM129" s="308">
        <v>9.7299068539017473</v>
      </c>
      <c r="AN129" s="308">
        <v>84.831797460053338</v>
      </c>
      <c r="AO129" s="308">
        <v>75.023424248589492</v>
      </c>
      <c r="AP129" s="337">
        <v>9.808373211463854</v>
      </c>
      <c r="AQ129" s="531">
        <f>Daten_Polit!M129</f>
        <v>4.7</v>
      </c>
      <c r="AR129" s="532">
        <f>Daten_Polit!N129</f>
        <v>15.9</v>
      </c>
      <c r="AS129" s="532">
        <f>Daten_Polit!O129</f>
        <v>2.7</v>
      </c>
      <c r="AT129" s="532">
        <f>Daten_Polit!P129</f>
        <v>2.9</v>
      </c>
      <c r="AU129" s="532">
        <f>Daten_Polit!Q129</f>
        <v>1.5</v>
      </c>
      <c r="AV129" s="308">
        <v>0.56652955666465776</v>
      </c>
      <c r="AW129" s="308">
        <v>2.0008086732114538</v>
      </c>
      <c r="AX129" s="308">
        <v>0.43287553547186364</v>
      </c>
      <c r="AY129" s="308">
        <v>0.45023096291294418</v>
      </c>
      <c r="AZ129" s="308">
        <v>0.30602020074511038</v>
      </c>
      <c r="BA129" s="308">
        <v>7.8913805543206319</v>
      </c>
      <c r="BB129" s="308">
        <v>5.2917004444692637</v>
      </c>
      <c r="BC129" s="308">
        <v>10.813060179257294</v>
      </c>
      <c r="BD129" s="308">
        <v>10.678946165878617</v>
      </c>
      <c r="BE129" s="308">
        <v>12.179831631739207</v>
      </c>
      <c r="BF129" s="308">
        <v>34.513860097031888</v>
      </c>
      <c r="BG129" s="308">
        <v>39.253182539902845</v>
      </c>
      <c r="BH129" s="308">
        <v>30.433874001319211</v>
      </c>
      <c r="BI129" s="308">
        <v>31.388098980872392</v>
      </c>
      <c r="BJ129" s="308">
        <v>20.769230769232255</v>
      </c>
      <c r="BK129" s="308">
        <v>100</v>
      </c>
      <c r="BL129" s="308">
        <v>15.781908862949381</v>
      </c>
      <c r="BM129" s="308">
        <v>80.564324089328778</v>
      </c>
      <c r="BN129" s="308">
        <v>67.0835484345276</v>
      </c>
      <c r="BO129" s="308">
        <v>13.480775654801178</v>
      </c>
      <c r="BP129" s="308">
        <v>100</v>
      </c>
      <c r="BQ129" s="308">
        <v>53.821049768833284</v>
      </c>
      <c r="BR129" s="308">
        <v>46.178950231166723</v>
      </c>
      <c r="BS129" s="308">
        <v>42.072341582812079</v>
      </c>
      <c r="BT129" s="308">
        <v>4.106608648354638</v>
      </c>
      <c r="BU129" s="308">
        <v>100</v>
      </c>
      <c r="BV129" s="308">
        <v>10.000660153305953</v>
      </c>
      <c r="BW129" s="308">
        <v>84.651464661654046</v>
      </c>
      <c r="BX129" s="308">
        <v>74.463859169307383</v>
      </c>
      <c r="BY129" s="312">
        <v>10.187605492346666</v>
      </c>
      <c r="BZ129" s="531">
        <f>Daten_Polit!R129</f>
        <v>4.5</v>
      </c>
      <c r="CA129" s="532">
        <f>Daten_Polit!S129</f>
        <v>15.8</v>
      </c>
      <c r="CB129" s="532">
        <f>Daten_Polit!T129</f>
        <v>2.4</v>
      </c>
      <c r="CC129" s="532">
        <f>Daten_Polit!U129</f>
        <v>2.6</v>
      </c>
      <c r="CD129" s="532">
        <f>Daten_Polit!V129</f>
        <v>1.4</v>
      </c>
      <c r="CE129" s="309">
        <v>0.51554883937600127</v>
      </c>
      <c r="CF129" s="309">
        <v>1.7551484315138484</v>
      </c>
      <c r="CG129" s="309">
        <v>0.39919418777479893</v>
      </c>
      <c r="CH129" s="309">
        <v>0.40839914518111237</v>
      </c>
      <c r="CI129" s="309">
        <v>0.33460511165576473</v>
      </c>
      <c r="CJ129" s="309">
        <v>7.7810763152608198</v>
      </c>
      <c r="CK129" s="309">
        <v>5.0158623677553704</v>
      </c>
      <c r="CL129" s="309">
        <v>10.986977744101065</v>
      </c>
      <c r="CM129" s="309">
        <v>10.617850750914243</v>
      </c>
      <c r="CN129" s="309">
        <v>14.536950420953074</v>
      </c>
      <c r="CO129" s="309">
        <v>32.799975961357582</v>
      </c>
      <c r="CP129" s="309">
        <v>36.880118927409967</v>
      </c>
      <c r="CQ129" s="309">
        <v>30.163518868934059</v>
      </c>
      <c r="CR129" s="309">
        <v>31.162304903042482</v>
      </c>
      <c r="CS129" s="309">
        <v>20.553659461501709</v>
      </c>
      <c r="CT129" s="309">
        <v>100</v>
      </c>
      <c r="CU129" s="309">
        <v>15.812210836592349</v>
      </c>
      <c r="CV129" s="309">
        <v>80.457640031842033</v>
      </c>
      <c r="CW129" s="309">
        <v>66.76860001013462</v>
      </c>
      <c r="CX129" s="309">
        <v>13.689040021707422</v>
      </c>
      <c r="CY129" s="309">
        <v>100</v>
      </c>
      <c r="CZ129" s="309">
        <v>56.821256038647341</v>
      </c>
      <c r="DA129" s="309">
        <v>43.178743961352644</v>
      </c>
      <c r="DB129" s="309">
        <v>39.265700483091777</v>
      </c>
      <c r="DC129" s="309">
        <v>3.9130434782608692</v>
      </c>
      <c r="DD129" s="309">
        <v>100</v>
      </c>
      <c r="DE129" s="309">
        <v>10.16787029110203</v>
      </c>
      <c r="DF129" s="309">
        <v>84.442016884656084</v>
      </c>
      <c r="DG129" s="309">
        <v>73.908845954793989</v>
      </c>
      <c r="DH129" s="313">
        <v>10.5331709298621</v>
      </c>
      <c r="DI129" s="565">
        <f>Daten_Polit!W129</f>
        <v>4</v>
      </c>
      <c r="DJ129" s="532">
        <f>Daten_Polit!X129</f>
        <v>14.7</v>
      </c>
      <c r="DK129" s="532">
        <f>Daten_Polit!Y129</f>
        <v>2.1</v>
      </c>
      <c r="DL129" s="532">
        <f>Daten_Polit!Z129</f>
        <v>2.2999999999999998</v>
      </c>
      <c r="DM129" s="532">
        <f>Daten_Polit!AA129</f>
        <v>1.3</v>
      </c>
      <c r="DN129" s="309">
        <v>0.49167049092406956</v>
      </c>
      <c r="DO129" s="309">
        <v>1.8949576826006422</v>
      </c>
      <c r="DP129" s="309">
        <v>0.34564305710238763</v>
      </c>
      <c r="DQ129" s="309">
        <v>0.35022871546724832</v>
      </c>
      <c r="DR129" s="309">
        <v>0.31489631183156086</v>
      </c>
      <c r="DS129" s="309">
        <v>8.3435000122819201</v>
      </c>
      <c r="DT129" s="309">
        <v>6.0493845018876859</v>
      </c>
      <c r="DU129" s="309">
        <v>11.518303819582217</v>
      </c>
      <c r="DV129" s="309">
        <v>11.128031958330576</v>
      </c>
      <c r="DW129" s="309">
        <v>15.010863124628482</v>
      </c>
      <c r="DX129" s="309">
        <v>33.879284197755204</v>
      </c>
      <c r="DY129" s="309">
        <v>37.264786406501237</v>
      </c>
      <c r="DZ129" s="309">
        <v>30.116959064327485</v>
      </c>
      <c r="EA129" s="309">
        <v>31.534902255972298</v>
      </c>
      <c r="EB129" s="309">
        <v>17.571008814885989</v>
      </c>
      <c r="EC129" s="309">
        <v>100</v>
      </c>
      <c r="ED129" s="309">
        <v>15.728076890887044</v>
      </c>
      <c r="EE129" s="309">
        <v>80.592368728872671</v>
      </c>
      <c r="EF129" s="309">
        <v>66.611457643467347</v>
      </c>
      <c r="EG129" s="309">
        <v>13.980911085405321</v>
      </c>
      <c r="EH129" s="309">
        <v>100</v>
      </c>
      <c r="EI129" s="309">
        <v>58.19706498951782</v>
      </c>
      <c r="EJ129" s="309">
        <v>41.80293501048218</v>
      </c>
      <c r="EK129" s="309">
        <v>37.473794549266245</v>
      </c>
      <c r="EL129" s="309">
        <v>4.3291404612159328</v>
      </c>
      <c r="EM129" s="309">
        <v>100</v>
      </c>
      <c r="EN129" s="309">
        <v>10.594031866032063</v>
      </c>
      <c r="EO129" s="309">
        <v>84.167196245853731</v>
      </c>
      <c r="EP129" s="309">
        <v>73.243455775453754</v>
      </c>
      <c r="EQ129" s="367">
        <v>10.923740470399967</v>
      </c>
      <c r="ER129" s="531">
        <f>Daten_Polit!AB129</f>
        <v>4</v>
      </c>
      <c r="ES129" s="532">
        <f>Daten_Polit!AC129</f>
        <v>14.5</v>
      </c>
      <c r="ET129" s="532">
        <f>Daten_Polit!AD129</f>
        <v>2.1</v>
      </c>
      <c r="EU129" s="532">
        <f>Daten_Polit!AE129</f>
        <v>2.2000000000000002</v>
      </c>
      <c r="EV129" s="532">
        <f>Daten_Polit!AF129</f>
        <v>1.3</v>
      </c>
      <c r="EW129" s="309">
        <v>0.49440905720041262</v>
      </c>
      <c r="EX129" s="309">
        <v>1.9364355477606436</v>
      </c>
      <c r="EY129" s="309">
        <v>0.33942720393280829</v>
      </c>
      <c r="EZ129" s="309">
        <v>0.34645740067570147</v>
      </c>
      <c r="FA129" s="309">
        <v>0.29428737349754241</v>
      </c>
      <c r="FB129" s="309">
        <v>8.0937997603296559</v>
      </c>
      <c r="FC129" s="309">
        <v>5.8297401235286923</v>
      </c>
      <c r="FD129" s="309">
        <v>11.330009970089641</v>
      </c>
      <c r="FE129" s="309">
        <v>10.997482342980639</v>
      </c>
      <c r="FF129" s="309">
        <v>14.163660527813619</v>
      </c>
      <c r="FG129" s="309">
        <v>33.108973306628464</v>
      </c>
      <c r="FH129" s="309">
        <v>37.248811502901383</v>
      </c>
      <c r="FI129" s="309">
        <v>28.264334382595074</v>
      </c>
      <c r="FJ129" s="309">
        <v>29.482612761030058</v>
      </c>
      <c r="FK129" s="309">
        <v>17.892342683857628</v>
      </c>
      <c r="FL129" s="309">
        <v>100</v>
      </c>
      <c r="FM129" s="309">
        <v>15.773789308445865</v>
      </c>
      <c r="FN129" s="309">
        <v>80.474440157071143</v>
      </c>
      <c r="FO129" s="309">
        <v>66.261130951299592</v>
      </c>
      <c r="FP129" s="309">
        <v>14.213309205771568</v>
      </c>
      <c r="FQ129" s="309">
        <v>100</v>
      </c>
      <c r="FR129" s="309">
        <v>58.466289243437984</v>
      </c>
      <c r="FS129" s="309">
        <v>41.533710756562023</v>
      </c>
      <c r="FT129" s="309">
        <v>37.11785898095728</v>
      </c>
      <c r="FU129" s="309">
        <v>4.4158517756047351</v>
      </c>
      <c r="FV129" s="309">
        <v>100</v>
      </c>
      <c r="FW129" s="309">
        <v>10.826869628311895</v>
      </c>
      <c r="FX129" s="309">
        <v>83.892422796037664</v>
      </c>
      <c r="FY129" s="309">
        <v>72.587459594081807</v>
      </c>
      <c r="FZ129" s="313">
        <v>11.304963201955854</v>
      </c>
      <c r="GA129" s="570">
        <f>Daten_Polit!AG129</f>
        <v>4.5</v>
      </c>
      <c r="GB129" s="571">
        <f>Daten_Polit!AH129</f>
        <v>16.2</v>
      </c>
      <c r="GC129" s="571">
        <f>Daten_Polit!AI129</f>
        <v>2.4</v>
      </c>
      <c r="GD129" s="571">
        <f>Daten_Polit!AJ129</f>
        <v>2.6</v>
      </c>
      <c r="GE129" s="571">
        <f>Daten_Polit!AK129</f>
        <v>1.5</v>
      </c>
      <c r="GF129" s="444">
        <v>0.49437923445389031</v>
      </c>
      <c r="GG129" s="444">
        <v>2.0420244603052944</v>
      </c>
      <c r="GH129" s="444">
        <v>0.32763000381887153</v>
      </c>
      <c r="GI129" s="444">
        <v>0.33553002815662303</v>
      </c>
      <c r="GJ129" s="444">
        <v>0.27927299335997807</v>
      </c>
      <c r="GK129" s="444">
        <v>7.0739596268807787</v>
      </c>
      <c r="GL129" s="444">
        <v>5.4302628340479835</v>
      </c>
      <c r="GM129" s="444">
        <v>9.260961328976034</v>
      </c>
      <c r="GN129" s="444">
        <v>9.0331713662623194</v>
      </c>
      <c r="GO129" s="444">
        <v>11.099104661933382</v>
      </c>
      <c r="GP129" s="444">
        <v>33.250295286159137</v>
      </c>
      <c r="GQ129" s="444">
        <v>37.674023987350914</v>
      </c>
      <c r="GR129" s="444">
        <v>28.021275163266008</v>
      </c>
      <c r="GS129" s="444">
        <v>29.066005788984818</v>
      </c>
      <c r="GT129" s="444">
        <v>19.594079047765582</v>
      </c>
      <c r="GU129" s="444">
        <v>100</v>
      </c>
      <c r="GV129" s="444">
        <v>15.714037710978438</v>
      </c>
      <c r="GW129" s="444">
        <v>80.299898067235191</v>
      </c>
      <c r="GX129" s="444">
        <v>65.757232994504335</v>
      </c>
      <c r="GY129" s="444">
        <v>14.542665072730845</v>
      </c>
      <c r="GZ129" s="444">
        <v>100</v>
      </c>
      <c r="HA129" s="444">
        <v>57.017543859649123</v>
      </c>
      <c r="HB129" s="444">
        <v>42.982456140350877</v>
      </c>
      <c r="HC129" s="444">
        <v>38.1947860304968</v>
      </c>
      <c r="HD129" s="444">
        <v>4.7876701098540737</v>
      </c>
      <c r="HE129" s="444">
        <v>100</v>
      </c>
      <c r="HF129" s="444">
        <v>10.792333114293665</v>
      </c>
      <c r="HG129" s="444">
        <v>83.630055009816303</v>
      </c>
      <c r="HH129" s="444">
        <v>71.886110944274392</v>
      </c>
      <c r="HI129" s="445">
        <v>11.743944065541898</v>
      </c>
      <c r="HJ129" s="570">
        <f>Daten_Polit!AL129</f>
        <v>4.0999999999999996</v>
      </c>
      <c r="HK129" s="571">
        <f>Daten_Polit!AM129</f>
        <v>15</v>
      </c>
      <c r="HL129" s="571">
        <f>Daten_Polit!AN129</f>
        <v>2.2000000000000002</v>
      </c>
      <c r="HM129" s="571">
        <f>Daten_Polit!AO129</f>
        <v>2.4</v>
      </c>
      <c r="HN129" s="571">
        <f>Daten_Polit!AP129</f>
        <v>1.4</v>
      </c>
      <c r="HO129" s="444">
        <v>0.39422744981999308</v>
      </c>
      <c r="HP129" s="444">
        <v>1.517181794762706</v>
      </c>
      <c r="HQ129" s="444">
        <v>0.26836246009580284</v>
      </c>
      <c r="HR129" s="444">
        <v>0.27090099123843914</v>
      </c>
      <c r="HS129" s="444">
        <v>0.25345238651269181</v>
      </c>
      <c r="HT129" s="444">
        <v>7.1678551286706709</v>
      </c>
      <c r="HU129" s="444">
        <v>5.2066581446813194</v>
      </c>
      <c r="HV129" s="444">
        <v>9.8316102613071603</v>
      </c>
      <c r="HW129" s="444">
        <v>9.4338842975207395</v>
      </c>
      <c r="HX129" s="444">
        <v>13.009740795773487</v>
      </c>
      <c r="HY129" s="444">
        <v>42.100941537114522</v>
      </c>
      <c r="HZ129" s="444">
        <v>47.410518727993015</v>
      </c>
      <c r="IA129" s="444">
        <v>35.783517283881451</v>
      </c>
      <c r="IB129" s="444">
        <v>37.33210014083587</v>
      </c>
      <c r="IC129" s="444">
        <v>23.45162370271332</v>
      </c>
      <c r="ID129" s="444">
        <v>100</v>
      </c>
      <c r="IE129" s="444">
        <v>15.587814053794366</v>
      </c>
      <c r="IF129" s="444">
        <v>80.718943659130304</v>
      </c>
      <c r="IG129" s="444">
        <v>65.860102218840495</v>
      </c>
      <c r="IH129" s="444">
        <v>14.858841440289805</v>
      </c>
      <c r="II129" s="444">
        <v>100</v>
      </c>
      <c r="IJ129" s="444">
        <v>57.6146262084809</v>
      </c>
      <c r="IK129" s="444">
        <v>42.385373791519108</v>
      </c>
      <c r="IL129" s="444">
        <v>37.838613956159669</v>
      </c>
      <c r="IM129" s="444">
        <v>4.5467598353594338</v>
      </c>
      <c r="IN129" s="444">
        <v>100</v>
      </c>
      <c r="IO129" s="444">
        <v>11.163448350873928</v>
      </c>
      <c r="IP129" s="444">
        <v>83.788784650626724</v>
      </c>
      <c r="IQ129" s="444">
        <v>71.59867302952965</v>
      </c>
      <c r="IR129" s="445">
        <v>12.190111621097072</v>
      </c>
      <c r="IS129" s="443">
        <f>Daten_Polit!AQ129</f>
        <v>4.0999999999999996</v>
      </c>
      <c r="IT129" s="227">
        <f>Daten_Polit!AR129</f>
        <v>15.8</v>
      </c>
      <c r="IU129" s="227">
        <f>Daten_Polit!AS129</f>
        <v>2</v>
      </c>
      <c r="IV129" s="227">
        <f>Daten_Polit!AT129</f>
        <v>2.2000000000000002</v>
      </c>
      <c r="IW129" s="227">
        <f>Daten_Polit!AU129</f>
        <v>1.3</v>
      </c>
      <c r="IX129" s="444" t="s">
        <v>820</v>
      </c>
      <c r="IY129" s="444" t="s">
        <v>820</v>
      </c>
      <c r="IZ129" s="444" t="s">
        <v>820</v>
      </c>
      <c r="JA129" s="444" t="s">
        <v>820</v>
      </c>
      <c r="JB129" s="444" t="s">
        <v>820</v>
      </c>
      <c r="JC129" s="444" t="s">
        <v>820</v>
      </c>
      <c r="JD129" s="444" t="s">
        <v>820</v>
      </c>
      <c r="JE129" s="444" t="s">
        <v>820</v>
      </c>
      <c r="JF129" s="444" t="s">
        <v>820</v>
      </c>
      <c r="JG129" s="444" t="s">
        <v>820</v>
      </c>
      <c r="JH129" s="444" t="s">
        <v>820</v>
      </c>
      <c r="JI129" s="444" t="s">
        <v>820</v>
      </c>
      <c r="JJ129" s="444" t="s">
        <v>820</v>
      </c>
      <c r="JK129" s="444" t="s">
        <v>820</v>
      </c>
      <c r="JL129" s="444" t="s">
        <v>820</v>
      </c>
      <c r="JM129" s="444" t="s">
        <v>820</v>
      </c>
      <c r="JN129" s="444" t="s">
        <v>820</v>
      </c>
      <c r="JO129" s="444" t="s">
        <v>820</v>
      </c>
      <c r="JP129" s="444" t="s">
        <v>820</v>
      </c>
      <c r="JQ129" s="444" t="s">
        <v>820</v>
      </c>
      <c r="JR129" s="444" t="s">
        <v>820</v>
      </c>
      <c r="JS129" s="444" t="s">
        <v>820</v>
      </c>
      <c r="JT129" s="444" t="s">
        <v>820</v>
      </c>
      <c r="JU129" s="444" t="s">
        <v>820</v>
      </c>
      <c r="JV129" s="444" t="s">
        <v>820</v>
      </c>
      <c r="JW129" s="444" t="s">
        <v>820</v>
      </c>
      <c r="JX129" s="444" t="s">
        <v>820</v>
      </c>
      <c r="JY129" s="444" t="s">
        <v>820</v>
      </c>
      <c r="JZ129" s="444" t="s">
        <v>820</v>
      </c>
      <c r="KA129" s="445" t="s">
        <v>820</v>
      </c>
    </row>
    <row r="130" spans="4:287" ht="12.65" customHeight="1" x14ac:dyDescent="0.2">
      <c r="D130" s="276"/>
      <c r="E130" s="3" t="str">
        <f>Daten_Polit!E130</f>
        <v>05570</v>
      </c>
      <c r="F130" s="229" t="str">
        <f>Daten_Polit!F130</f>
        <v>Warendorf</v>
      </c>
      <c r="G130" s="246"/>
      <c r="H130" s="531">
        <f>Daten_Polit!H130</f>
        <v>5.9</v>
      </c>
      <c r="I130" s="532">
        <f>Daten_Polit!I130</f>
        <v>19.8</v>
      </c>
      <c r="J130" s="532">
        <f>Daten_Polit!J130</f>
        <v>3.4</v>
      </c>
      <c r="K130" s="532">
        <f>Daten_Polit!K130</f>
        <v>3.7</v>
      </c>
      <c r="L130" s="532">
        <f>Daten_Polit!L130</f>
        <v>1.7</v>
      </c>
      <c r="M130" s="308">
        <v>0.6134325968619917</v>
      </c>
      <c r="N130" s="308">
        <v>2.0419164925257718</v>
      </c>
      <c r="O130" s="308">
        <v>0.48814838713411474</v>
      </c>
      <c r="P130" s="308">
        <v>0.50801396009584066</v>
      </c>
      <c r="Q130" s="308">
        <v>0.33363773880738734</v>
      </c>
      <c r="R130" s="308">
        <v>6.6943401199182979</v>
      </c>
      <c r="S130" s="308">
        <v>3.8719937104670969</v>
      </c>
      <c r="T130" s="308">
        <v>9.8655794615103538</v>
      </c>
      <c r="U130" s="308">
        <v>9.7633780721630661</v>
      </c>
      <c r="V130" s="308">
        <v>11.150684931505626</v>
      </c>
      <c r="W130" s="308">
        <v>43.991862950999355</v>
      </c>
      <c r="X130" s="308">
        <v>53.499330655957166</v>
      </c>
      <c r="Y130" s="308">
        <v>33.573408323049485</v>
      </c>
      <c r="Z130" s="308">
        <v>34.388259481212238</v>
      </c>
      <c r="AA130" s="308">
        <v>23.52306447262762</v>
      </c>
      <c r="AB130" s="308">
        <v>100</v>
      </c>
      <c r="AC130" s="308">
        <v>16.029708462032957</v>
      </c>
      <c r="AD130" s="308">
        <v>80.49938186551806</v>
      </c>
      <c r="AE130" s="308">
        <v>67.862005871617001</v>
      </c>
      <c r="AF130" s="308">
        <v>12.637375993901054</v>
      </c>
      <c r="AG130" s="308">
        <v>100</v>
      </c>
      <c r="AH130" s="308">
        <v>53.800557880055791</v>
      </c>
      <c r="AI130" s="308">
        <v>46.199442119944216</v>
      </c>
      <c r="AJ130" s="308">
        <v>42.689446768944677</v>
      </c>
      <c r="AK130" s="308">
        <v>3.5099953509995347</v>
      </c>
      <c r="AL130" s="308">
        <v>100</v>
      </c>
      <c r="AM130" s="308">
        <v>9.6685084655857452</v>
      </c>
      <c r="AN130" s="308">
        <v>85.22198144795891</v>
      </c>
      <c r="AO130" s="308">
        <v>75.51318355173234</v>
      </c>
      <c r="AP130" s="337">
        <v>9.7087978962265851</v>
      </c>
      <c r="AQ130" s="531">
        <f>Daten_Polit!M130</f>
        <v>5.8</v>
      </c>
      <c r="AR130" s="532">
        <f>Daten_Polit!N130</f>
        <v>20</v>
      </c>
      <c r="AS130" s="532">
        <f>Daten_Polit!O130</f>
        <v>3.3</v>
      </c>
      <c r="AT130" s="532">
        <f>Daten_Polit!P130</f>
        <v>3.5</v>
      </c>
      <c r="AU130" s="532">
        <f>Daten_Polit!Q130</f>
        <v>1.8</v>
      </c>
      <c r="AV130" s="308">
        <v>0.59076962735223282</v>
      </c>
      <c r="AW130" s="308">
        <v>1.9258027261913835</v>
      </c>
      <c r="AX130" s="308">
        <v>0.46871044490335856</v>
      </c>
      <c r="AY130" s="308">
        <v>0.48769542816798139</v>
      </c>
      <c r="AZ130" s="308">
        <v>0.32540099847927378</v>
      </c>
      <c r="BA130" s="308">
        <v>6.4876410203332986</v>
      </c>
      <c r="BB130" s="308">
        <v>3.898035236279048</v>
      </c>
      <c r="BC130" s="308">
        <v>9.6545036784080605</v>
      </c>
      <c r="BD130" s="308">
        <v>9.574051463982034</v>
      </c>
      <c r="BE130" s="308">
        <v>10.521091811415436</v>
      </c>
      <c r="BF130" s="308">
        <v>44.734099976532256</v>
      </c>
      <c r="BG130" s="308">
        <v>53.527615391327444</v>
      </c>
      <c r="BH130" s="308">
        <v>35.498815366391398</v>
      </c>
      <c r="BI130" s="308">
        <v>36.900684931508117</v>
      </c>
      <c r="BJ130" s="308">
        <v>20.562130177514792</v>
      </c>
      <c r="BK130" s="308">
        <v>100</v>
      </c>
      <c r="BL130" s="308">
        <v>16.097797339825672</v>
      </c>
      <c r="BM130" s="308">
        <v>80.371770708121588</v>
      </c>
      <c r="BN130" s="308">
        <v>67.402691462390507</v>
      </c>
      <c r="BO130" s="308">
        <v>12.969079245731081</v>
      </c>
      <c r="BP130" s="308">
        <v>100</v>
      </c>
      <c r="BQ130" s="308">
        <v>55.292184933114306</v>
      </c>
      <c r="BR130" s="308">
        <v>44.707815066885722</v>
      </c>
      <c r="BS130" s="308">
        <v>41.187514667918336</v>
      </c>
      <c r="BT130" s="308">
        <v>3.5203003989673798</v>
      </c>
      <c r="BU130" s="308">
        <v>100</v>
      </c>
      <c r="BV130" s="308">
        <v>10.0308737822276</v>
      </c>
      <c r="BW130" s="308">
        <v>84.827379230956865</v>
      </c>
      <c r="BX130" s="308">
        <v>74.904386937441402</v>
      </c>
      <c r="BY130" s="312">
        <v>9.9229922935154544</v>
      </c>
      <c r="BZ130" s="531">
        <f>Daten_Polit!R130</f>
        <v>5.5</v>
      </c>
      <c r="CA130" s="532">
        <f>Daten_Polit!S130</f>
        <v>19.7</v>
      </c>
      <c r="CB130" s="532">
        <f>Daten_Polit!T130</f>
        <v>3</v>
      </c>
      <c r="CC130" s="532">
        <f>Daten_Polit!U130</f>
        <v>3.2</v>
      </c>
      <c r="CD130" s="532">
        <f>Daten_Polit!V130</f>
        <v>1.7</v>
      </c>
      <c r="CE130" s="309">
        <v>0.55226533335793304</v>
      </c>
      <c r="CF130" s="309">
        <v>1.8086162286186629</v>
      </c>
      <c r="CG130" s="309">
        <v>0.43090868545723193</v>
      </c>
      <c r="CH130" s="309">
        <v>0.44119315000352111</v>
      </c>
      <c r="CI130" s="309">
        <v>0.35687381719259109</v>
      </c>
      <c r="CJ130" s="309">
        <v>6.5697105841571428</v>
      </c>
      <c r="CK130" s="309">
        <v>4.0540540540540819</v>
      </c>
      <c r="CL130" s="309">
        <v>9.7952712483628588</v>
      </c>
      <c r="CM130" s="309">
        <v>9.5767074995561661</v>
      </c>
      <c r="CN130" s="309">
        <v>11.901270772238515</v>
      </c>
      <c r="CO130" s="309">
        <v>42.667693777850332</v>
      </c>
      <c r="CP130" s="309">
        <v>49.479760672362929</v>
      </c>
      <c r="CQ130" s="309">
        <v>35.448298277381255</v>
      </c>
      <c r="CR130" s="309">
        <v>36.769865048269189</v>
      </c>
      <c r="CS130" s="309">
        <v>22.619935371603283</v>
      </c>
      <c r="CT130" s="309">
        <v>100</v>
      </c>
      <c r="CU130" s="309">
        <v>16.224912822884011</v>
      </c>
      <c r="CV130" s="309">
        <v>80.253053376129486</v>
      </c>
      <c r="CW130" s="309">
        <v>66.973307036559277</v>
      </c>
      <c r="CX130" s="309">
        <v>13.279746339570197</v>
      </c>
      <c r="CY130" s="309">
        <v>100</v>
      </c>
      <c r="CZ130" s="309">
        <v>58.047105004906776</v>
      </c>
      <c r="DA130" s="309">
        <v>41.952894995093232</v>
      </c>
      <c r="DB130" s="309">
        <v>38.015210991167812</v>
      </c>
      <c r="DC130" s="309">
        <v>3.9376840039254173</v>
      </c>
      <c r="DD130" s="309">
        <v>100</v>
      </c>
      <c r="DE130" s="309">
        <v>10.397527326509769</v>
      </c>
      <c r="DF130" s="309">
        <v>84.522308100880878</v>
      </c>
      <c r="DG130" s="309">
        <v>74.213086572963917</v>
      </c>
      <c r="DH130" s="313">
        <v>10.309221527916948</v>
      </c>
      <c r="DI130" s="565">
        <f>Daten_Polit!W130</f>
        <v>4.9000000000000004</v>
      </c>
      <c r="DJ130" s="532">
        <f>Daten_Polit!X130</f>
        <v>17.7</v>
      </c>
      <c r="DK130" s="532">
        <f>Daten_Polit!Y130</f>
        <v>2.5</v>
      </c>
      <c r="DL130" s="532">
        <f>Daten_Polit!Z130</f>
        <v>2.7</v>
      </c>
      <c r="DM130" s="532">
        <f>Daten_Polit!AA130</f>
        <v>1.4</v>
      </c>
      <c r="DN130" s="309">
        <v>0.5184278207425147</v>
      </c>
      <c r="DO130" s="309">
        <v>1.8986328400424028</v>
      </c>
      <c r="DP130" s="309">
        <v>0.37330816649565218</v>
      </c>
      <c r="DQ130" s="309">
        <v>0.3845220137956038</v>
      </c>
      <c r="DR130" s="309">
        <v>0.2961906065478877</v>
      </c>
      <c r="DS130" s="309">
        <v>7.0998927050255523</v>
      </c>
      <c r="DT130" s="309">
        <v>4.8618579640274069</v>
      </c>
      <c r="DU130" s="309">
        <v>10.159961989230283</v>
      </c>
      <c r="DV130" s="309">
        <v>9.7986226135472059</v>
      </c>
      <c r="DW130" s="309">
        <v>13.742437337942956</v>
      </c>
      <c r="DX130" s="309">
        <v>43.21029535680303</v>
      </c>
      <c r="DY130" s="309">
        <v>48.961853270256817</v>
      </c>
      <c r="DZ130" s="309">
        <v>35.414507083431943</v>
      </c>
      <c r="EA130" s="309">
        <v>36.699557871929692</v>
      </c>
      <c r="EB130" s="309">
        <v>22.766570605173168</v>
      </c>
      <c r="EC130" s="309">
        <v>100</v>
      </c>
      <c r="ED130" s="309">
        <v>16.159910182622315</v>
      </c>
      <c r="EE130" s="309">
        <v>80.278466427581293</v>
      </c>
      <c r="EF130" s="309">
        <v>66.745977732215366</v>
      </c>
      <c r="EG130" s="309">
        <v>13.532488695365929</v>
      </c>
      <c r="EH130" s="309">
        <v>100</v>
      </c>
      <c r="EI130" s="309">
        <v>58.888589155651481</v>
      </c>
      <c r="EJ130" s="309">
        <v>41.111410844348534</v>
      </c>
      <c r="EK130" s="309">
        <v>37.429188022659829</v>
      </c>
      <c r="EL130" s="309">
        <v>3.6822228216886979</v>
      </c>
      <c r="EM130" s="309">
        <v>100</v>
      </c>
      <c r="EN130" s="309">
        <v>10.752998732322554</v>
      </c>
      <c r="EO130" s="309">
        <v>84.184564851986863</v>
      </c>
      <c r="EP130" s="309">
        <v>73.497167416829825</v>
      </c>
      <c r="EQ130" s="367">
        <v>10.687397435157042</v>
      </c>
      <c r="ER130" s="531">
        <f>Daten_Polit!AB130</f>
        <v>4.5999999999999996</v>
      </c>
      <c r="ES130" s="532">
        <f>Daten_Polit!AC130</f>
        <v>16.2</v>
      </c>
      <c r="ET130" s="532">
        <f>Daten_Polit!AD130</f>
        <v>2.4</v>
      </c>
      <c r="EU130" s="532">
        <f>Daten_Polit!AE130</f>
        <v>2.6</v>
      </c>
      <c r="EV130" s="532">
        <f>Daten_Polit!AF130</f>
        <v>1.5</v>
      </c>
      <c r="EW130" s="309">
        <v>0.54495832411300427</v>
      </c>
      <c r="EX130" s="309">
        <v>2.0349162032045118</v>
      </c>
      <c r="EY130" s="309">
        <v>0.38438682932747692</v>
      </c>
      <c r="EZ130" s="309">
        <v>0.39724640350807439</v>
      </c>
      <c r="FA130" s="309">
        <v>0.30024569749891167</v>
      </c>
      <c r="FB130" s="309">
        <v>7.728475214583634</v>
      </c>
      <c r="FC130" s="309">
        <v>5.4704103318620234</v>
      </c>
      <c r="FD130" s="309">
        <v>10.734386099120149</v>
      </c>
      <c r="FE130" s="309">
        <v>10.587375536676715</v>
      </c>
      <c r="FF130" s="309">
        <v>12.018080297791862</v>
      </c>
      <c r="FG130" s="309">
        <v>39.454516024603251</v>
      </c>
      <c r="FH130" s="309">
        <v>44.838518336707374</v>
      </c>
      <c r="FI130" s="309">
        <v>32.810790107245566</v>
      </c>
      <c r="FJ130" s="309">
        <v>33.98511378195515</v>
      </c>
      <c r="FK130" s="309">
        <v>22.599469496018823</v>
      </c>
      <c r="FL130" s="309">
        <v>100</v>
      </c>
      <c r="FM130" s="309">
        <v>16.061755348137009</v>
      </c>
      <c r="FN130" s="309">
        <v>80.277369409418014</v>
      </c>
      <c r="FO130" s="309">
        <v>66.417566920212224</v>
      </c>
      <c r="FP130" s="309">
        <v>13.859802489205794</v>
      </c>
      <c r="FQ130" s="309">
        <v>100</v>
      </c>
      <c r="FR130" s="309">
        <v>57.478601479762084</v>
      </c>
      <c r="FS130" s="309">
        <v>42.521398520237916</v>
      </c>
      <c r="FT130" s="309">
        <v>38.183664587262435</v>
      </c>
      <c r="FU130" s="309">
        <v>4.3377339329754809</v>
      </c>
      <c r="FV130" s="309">
        <v>100</v>
      </c>
      <c r="FW130" s="309">
        <v>10.923479812598266</v>
      </c>
      <c r="FX130" s="309">
        <v>83.945296465339325</v>
      </c>
      <c r="FY130" s="309">
        <v>72.816503578962738</v>
      </c>
      <c r="FZ130" s="313">
        <v>11.128792886376585</v>
      </c>
      <c r="GA130" s="570">
        <f>Daten_Polit!AG130</f>
        <v>5.0999999999999996</v>
      </c>
      <c r="GB130" s="571">
        <f>Daten_Polit!AH130</f>
        <v>17.899999999999999</v>
      </c>
      <c r="GC130" s="571">
        <f>Daten_Polit!AI130</f>
        <v>2.7</v>
      </c>
      <c r="GD130" s="571">
        <f>Daten_Polit!AJ130</f>
        <v>2.9</v>
      </c>
      <c r="GE130" s="571">
        <f>Daten_Polit!AK130</f>
        <v>1.8</v>
      </c>
      <c r="GF130" s="444">
        <v>0.53386058855304253</v>
      </c>
      <c r="GG130" s="444">
        <v>1.9634164329621679</v>
      </c>
      <c r="GH130" s="444">
        <v>0.37951259812420551</v>
      </c>
      <c r="GI130" s="444">
        <v>0.38610680572528749</v>
      </c>
      <c r="GJ130" s="444">
        <v>0.33793354710012757</v>
      </c>
      <c r="GK130" s="444">
        <v>6.9574981285869031</v>
      </c>
      <c r="GL130" s="444">
        <v>5.1872662660241122</v>
      </c>
      <c r="GM130" s="444">
        <v>9.3915441629115257</v>
      </c>
      <c r="GN130" s="444">
        <v>9.256942707030273</v>
      </c>
      <c r="GO130" s="444">
        <v>10.435532557136698</v>
      </c>
      <c r="GP130" s="444">
        <v>37.999398596033231</v>
      </c>
      <c r="GQ130" s="444">
        <v>43.662207980922219</v>
      </c>
      <c r="GR130" s="444">
        <v>31.135862913098283</v>
      </c>
      <c r="GS130" s="444">
        <v>32.590644893440718</v>
      </c>
      <c r="GT130" s="444">
        <v>20.000000000010168</v>
      </c>
      <c r="GU130" s="444">
        <v>100</v>
      </c>
      <c r="GV130" s="444">
        <v>16.256704402767795</v>
      </c>
      <c r="GW130" s="444">
        <v>80.006777001892573</v>
      </c>
      <c r="GX130" s="444">
        <v>65.888107773710018</v>
      </c>
      <c r="GY130" s="444">
        <v>14.118669228182556</v>
      </c>
      <c r="GZ130" s="444">
        <v>100</v>
      </c>
      <c r="HA130" s="444">
        <v>57.392950082801043</v>
      </c>
      <c r="HB130" s="444">
        <v>42.607049917198957</v>
      </c>
      <c r="HC130" s="444">
        <v>37.355098178377098</v>
      </c>
      <c r="HD130" s="444">
        <v>5.2519517388218588</v>
      </c>
      <c r="HE130" s="444">
        <v>100</v>
      </c>
      <c r="HF130" s="444">
        <v>10.99784731994065</v>
      </c>
      <c r="HG130" s="444">
        <v>83.772461987464396</v>
      </c>
      <c r="HH130" s="444">
        <v>72.305249235728695</v>
      </c>
      <c r="HI130" s="445">
        <v>11.467212751735703</v>
      </c>
      <c r="HJ130" s="570">
        <f>Daten_Polit!AL130</f>
        <v>4.7</v>
      </c>
      <c r="HK130" s="571">
        <f>Daten_Polit!AM130</f>
        <v>16</v>
      </c>
      <c r="HL130" s="571">
        <f>Daten_Polit!AN130</f>
        <v>2.6</v>
      </c>
      <c r="HM130" s="571">
        <f>Daten_Polit!AO130</f>
        <v>2.8</v>
      </c>
      <c r="HN130" s="571">
        <f>Daten_Polit!AP130</f>
        <v>1.8</v>
      </c>
      <c r="HO130" s="444">
        <v>0.43909617392955469</v>
      </c>
      <c r="HP130" s="444">
        <v>1.6343615093938522</v>
      </c>
      <c r="HQ130" s="444">
        <v>0.29976787105853286</v>
      </c>
      <c r="HR130" s="444">
        <v>0.30459604286463077</v>
      </c>
      <c r="HS130" s="444">
        <v>0.27042960156611034</v>
      </c>
      <c r="HT130" s="444">
        <v>6.3711232211115201</v>
      </c>
      <c r="HU130" s="444">
        <v>4.9846921419662547</v>
      </c>
      <c r="HV130" s="444">
        <v>9.9218297625942089</v>
      </c>
      <c r="HW130" s="444">
        <v>9.6716947648624672</v>
      </c>
      <c r="HX130" s="444">
        <v>11.773291170032769</v>
      </c>
      <c r="HY130" s="444">
        <v>44.023166543201562</v>
      </c>
      <c r="HZ130" s="444">
        <v>47.239068766506435</v>
      </c>
      <c r="IA130" s="444">
        <v>34.670478391776832</v>
      </c>
      <c r="IB130" s="444">
        <v>35.54679394065159</v>
      </c>
      <c r="IC130" s="444">
        <v>28.283337534663804</v>
      </c>
      <c r="ID130" s="444">
        <v>100</v>
      </c>
      <c r="IE130" s="444">
        <v>16.285751237930285</v>
      </c>
      <c r="IF130" s="444">
        <v>80.143140906841978</v>
      </c>
      <c r="IG130" s="444">
        <v>65.851594579214932</v>
      </c>
      <c r="IH130" s="444">
        <v>14.291546327627048</v>
      </c>
      <c r="II130" s="444">
        <v>100</v>
      </c>
      <c r="IJ130" s="444">
        <v>58.960822450680752</v>
      </c>
      <c r="IK130" s="444">
        <v>41.039177549319248</v>
      </c>
      <c r="IL130" s="444">
        <v>36.524034454015002</v>
      </c>
      <c r="IM130" s="444">
        <v>4.5151430953042508</v>
      </c>
      <c r="IN130" s="444">
        <v>100</v>
      </c>
      <c r="IO130" s="444">
        <v>11.535653049161278</v>
      </c>
      <c r="IP130" s="444">
        <v>83.5853087764431</v>
      </c>
      <c r="IQ130" s="444">
        <v>71.773594828467893</v>
      </c>
      <c r="IR130" s="445">
        <v>11.811713947975214</v>
      </c>
      <c r="IS130" s="443">
        <f>Daten_Polit!AQ130</f>
        <v>4.5</v>
      </c>
      <c r="IT130" s="227">
        <f>Daten_Polit!AR130</f>
        <v>16.7</v>
      </c>
      <c r="IU130" s="227">
        <f>Daten_Polit!AS130</f>
        <v>2.2999999999999998</v>
      </c>
      <c r="IV130" s="227">
        <f>Daten_Polit!AT130</f>
        <v>2.4</v>
      </c>
      <c r="IW130" s="227">
        <f>Daten_Polit!AU130</f>
        <v>1.5</v>
      </c>
      <c r="IX130" s="444" t="s">
        <v>820</v>
      </c>
      <c r="IY130" s="444" t="s">
        <v>820</v>
      </c>
      <c r="IZ130" s="444" t="s">
        <v>820</v>
      </c>
      <c r="JA130" s="444" t="s">
        <v>820</v>
      </c>
      <c r="JB130" s="444" t="s">
        <v>820</v>
      </c>
      <c r="JC130" s="444" t="s">
        <v>820</v>
      </c>
      <c r="JD130" s="444" t="s">
        <v>820</v>
      </c>
      <c r="JE130" s="444" t="s">
        <v>820</v>
      </c>
      <c r="JF130" s="444" t="s">
        <v>820</v>
      </c>
      <c r="JG130" s="444" t="s">
        <v>820</v>
      </c>
      <c r="JH130" s="444" t="s">
        <v>820</v>
      </c>
      <c r="JI130" s="444" t="s">
        <v>820</v>
      </c>
      <c r="JJ130" s="444" t="s">
        <v>820</v>
      </c>
      <c r="JK130" s="444" t="s">
        <v>820</v>
      </c>
      <c r="JL130" s="444" t="s">
        <v>820</v>
      </c>
      <c r="JM130" s="444" t="s">
        <v>820</v>
      </c>
      <c r="JN130" s="444" t="s">
        <v>820</v>
      </c>
      <c r="JO130" s="444" t="s">
        <v>820</v>
      </c>
      <c r="JP130" s="444" t="s">
        <v>820</v>
      </c>
      <c r="JQ130" s="444" t="s">
        <v>820</v>
      </c>
      <c r="JR130" s="444" t="s">
        <v>820</v>
      </c>
      <c r="JS130" s="444" t="s">
        <v>820</v>
      </c>
      <c r="JT130" s="444" t="s">
        <v>820</v>
      </c>
      <c r="JU130" s="444" t="s">
        <v>820</v>
      </c>
      <c r="JV130" s="444" t="s">
        <v>820</v>
      </c>
      <c r="JW130" s="444" t="s">
        <v>820</v>
      </c>
      <c r="JX130" s="444" t="s">
        <v>820</v>
      </c>
      <c r="JY130" s="444" t="s">
        <v>820</v>
      </c>
      <c r="JZ130" s="444" t="s">
        <v>820</v>
      </c>
      <c r="KA130" s="445" t="s">
        <v>820</v>
      </c>
    </row>
    <row r="131" spans="4:287" ht="12.65" customHeight="1" x14ac:dyDescent="0.2">
      <c r="D131" s="276"/>
      <c r="E131" s="3" t="str">
        <f>Daten_Polit!E131</f>
        <v>05711</v>
      </c>
      <c r="F131" s="229" t="str">
        <f>Daten_Polit!F131</f>
        <v>Bielefeld, Stadt</v>
      </c>
      <c r="G131" s="246"/>
      <c r="H131" s="531">
        <f>Daten_Polit!H131</f>
        <v>9.4</v>
      </c>
      <c r="I131" s="532">
        <f>Daten_Polit!I131</f>
        <v>25.4</v>
      </c>
      <c r="J131" s="532">
        <f>Daten_Polit!J131</f>
        <v>4.9000000000000004</v>
      </c>
      <c r="K131" s="532">
        <f>Daten_Polit!K131</f>
        <v>5.2</v>
      </c>
      <c r="L131" s="532">
        <f>Daten_Polit!L131</f>
        <v>4</v>
      </c>
      <c r="M131" s="308">
        <v>0.79076976265187671</v>
      </c>
      <c r="N131" s="308">
        <v>2.1539722682502735</v>
      </c>
      <c r="O131" s="308">
        <v>0.58216998741023307</v>
      </c>
      <c r="P131" s="308">
        <v>0.58851285486238203</v>
      </c>
      <c r="Q131" s="308">
        <v>0.56008217764625823</v>
      </c>
      <c r="R131" s="308">
        <v>5.5081998323660111</v>
      </c>
      <c r="S131" s="308">
        <v>3.5279458882164598</v>
      </c>
      <c r="T131" s="308">
        <v>8.594596058046351</v>
      </c>
      <c r="U131" s="308">
        <v>8.2247891958593833</v>
      </c>
      <c r="V131" s="308">
        <v>9.9845400669927855</v>
      </c>
      <c r="W131" s="308">
        <v>41.93868083670673</v>
      </c>
      <c r="X131" s="308">
        <v>46.085279584800034</v>
      </c>
      <c r="Y131" s="308">
        <v>35.172151933063752</v>
      </c>
      <c r="Z131" s="308">
        <v>36.609091690297504</v>
      </c>
      <c r="AA131" s="308">
        <v>29.798174572564594</v>
      </c>
      <c r="AB131" s="308">
        <v>100</v>
      </c>
      <c r="AC131" s="308">
        <v>22.27372055150904</v>
      </c>
      <c r="AD131" s="308">
        <v>74.801841486108216</v>
      </c>
      <c r="AE131" s="308">
        <v>55.027702454277616</v>
      </c>
      <c r="AF131" s="308">
        <v>19.77413903183059</v>
      </c>
      <c r="AG131" s="308">
        <v>100</v>
      </c>
      <c r="AH131" s="308">
        <v>61.280826846340034</v>
      </c>
      <c r="AI131" s="308">
        <v>38.719173153659966</v>
      </c>
      <c r="AJ131" s="308">
        <v>30.476875776803812</v>
      </c>
      <c r="AK131" s="308">
        <v>8.2422973768561523</v>
      </c>
      <c r="AL131" s="308">
        <v>100</v>
      </c>
      <c r="AM131" s="308">
        <v>14.913133583594743</v>
      </c>
      <c r="AN131" s="308">
        <v>80.654278146986854</v>
      </c>
      <c r="AO131" s="308">
        <v>62.660355883152761</v>
      </c>
      <c r="AP131" s="337">
        <v>17.993922263834094</v>
      </c>
      <c r="AQ131" s="531">
        <f>Daten_Polit!M131</f>
        <v>8.8000000000000007</v>
      </c>
      <c r="AR131" s="532">
        <f>Daten_Polit!N131</f>
        <v>24.3</v>
      </c>
      <c r="AS131" s="532">
        <f>Daten_Polit!O131</f>
        <v>4.5999999999999996</v>
      </c>
      <c r="AT131" s="532">
        <f>Daten_Polit!P131</f>
        <v>4.9000000000000004</v>
      </c>
      <c r="AU131" s="532">
        <f>Daten_Polit!Q131</f>
        <v>3.7</v>
      </c>
      <c r="AV131" s="308">
        <v>0.74115098071204299</v>
      </c>
      <c r="AW131" s="308">
        <v>1.9544861398107098</v>
      </c>
      <c r="AX131" s="308">
        <v>0.55417944759165394</v>
      </c>
      <c r="AY131" s="308">
        <v>0.57910112414233883</v>
      </c>
      <c r="AZ131" s="308">
        <v>0.47293801944845892</v>
      </c>
      <c r="BA131" s="308">
        <v>5.5713426963221915</v>
      </c>
      <c r="BB131" s="308">
        <v>3.6654830596242047</v>
      </c>
      <c r="BC131" s="308">
        <v>8.7140120733688846</v>
      </c>
      <c r="BD131" s="308">
        <v>8.3015249580498249</v>
      </c>
      <c r="BE131" s="308">
        <v>10.237722226006124</v>
      </c>
      <c r="BF131" s="308">
        <v>43.218493218493222</v>
      </c>
      <c r="BG131" s="308">
        <v>48.489695881158482</v>
      </c>
      <c r="BH131" s="308">
        <v>36.907343374553491</v>
      </c>
      <c r="BI131" s="308">
        <v>38.719710938519306</v>
      </c>
      <c r="BJ131" s="308">
        <v>30.224572488152457</v>
      </c>
      <c r="BK131" s="308">
        <v>100</v>
      </c>
      <c r="BL131" s="308">
        <v>22.251201886808378</v>
      </c>
      <c r="BM131" s="308">
        <v>74.802916385077751</v>
      </c>
      <c r="BN131" s="308">
        <v>54.291498214241194</v>
      </c>
      <c r="BO131" s="308">
        <v>20.511418170836553</v>
      </c>
      <c r="BP131" s="308">
        <v>100</v>
      </c>
      <c r="BQ131" s="308">
        <v>62.07684319833853</v>
      </c>
      <c r="BR131" s="308">
        <v>37.92315680166147</v>
      </c>
      <c r="BS131" s="308">
        <v>29.629629629629623</v>
      </c>
      <c r="BT131" s="308">
        <v>8.293527172031844</v>
      </c>
      <c r="BU131" s="308">
        <v>100</v>
      </c>
      <c r="BV131" s="308">
        <v>15.097801022540192</v>
      </c>
      <c r="BW131" s="308">
        <v>80.491356048804363</v>
      </c>
      <c r="BX131" s="308">
        <v>61.596095342568027</v>
      </c>
      <c r="BY131" s="312">
        <v>18.895260706236343</v>
      </c>
      <c r="BZ131" s="531">
        <f>Daten_Polit!R131</f>
        <v>8.3000000000000007</v>
      </c>
      <c r="CA131" s="532">
        <f>Daten_Polit!S131</f>
        <v>22.3</v>
      </c>
      <c r="CB131" s="532">
        <f>Daten_Polit!T131</f>
        <v>4.4000000000000004</v>
      </c>
      <c r="CC131" s="532">
        <f>Daten_Polit!U131</f>
        <v>4.7</v>
      </c>
      <c r="CD131" s="532">
        <f>Daten_Polit!V131</f>
        <v>3.6</v>
      </c>
      <c r="CE131" s="309">
        <v>0.71160173665868431</v>
      </c>
      <c r="CF131" s="309">
        <v>1.8285842988295629</v>
      </c>
      <c r="CG131" s="309">
        <v>0.53717142312562804</v>
      </c>
      <c r="CH131" s="309">
        <v>0.55770617767324149</v>
      </c>
      <c r="CI131" s="309">
        <v>0.47354439228106981</v>
      </c>
      <c r="CJ131" s="309">
        <v>5.6883122868467275</v>
      </c>
      <c r="CK131" s="309">
        <v>3.7719607558440864</v>
      </c>
      <c r="CL131" s="309">
        <v>8.9315848957285624</v>
      </c>
      <c r="CM131" s="309">
        <v>8.6188021258385596</v>
      </c>
      <c r="CN131" s="309">
        <v>10.026477146042364</v>
      </c>
      <c r="CO131" s="309">
        <v>43.809811215635634</v>
      </c>
      <c r="CP131" s="309">
        <v>51.875823298170964</v>
      </c>
      <c r="CQ131" s="309">
        <v>36.463925064960087</v>
      </c>
      <c r="CR131" s="309">
        <v>38.346647446292273</v>
      </c>
      <c r="CS131" s="309">
        <v>29.898058930314203</v>
      </c>
      <c r="CT131" s="309">
        <v>100</v>
      </c>
      <c r="CU131" s="309">
        <v>21.978145248125045</v>
      </c>
      <c r="CV131" s="309">
        <v>75.139849723373715</v>
      </c>
      <c r="CW131" s="309">
        <v>54.04321031334338</v>
      </c>
      <c r="CX131" s="309">
        <v>21.096639410030335</v>
      </c>
      <c r="CY131" s="309">
        <v>100</v>
      </c>
      <c r="CZ131" s="309">
        <v>60.637112942748942</v>
      </c>
      <c r="DA131" s="309">
        <v>39.362887057251058</v>
      </c>
      <c r="DB131" s="309">
        <v>30.652706616172864</v>
      </c>
      <c r="DC131" s="309">
        <v>8.710180441078192</v>
      </c>
      <c r="DD131" s="309">
        <v>100</v>
      </c>
      <c r="DE131" s="309">
        <v>15.284990351345911</v>
      </c>
      <c r="DF131" s="309">
        <v>80.440392845563494</v>
      </c>
      <c r="DG131" s="309">
        <v>60.813626194877692</v>
      </c>
      <c r="DH131" s="313">
        <v>19.626766650685806</v>
      </c>
      <c r="DI131" s="565">
        <f>Daten_Polit!W131</f>
        <v>7.1</v>
      </c>
      <c r="DJ131" s="532">
        <f>Daten_Polit!X131</f>
        <v>19.899999999999999</v>
      </c>
      <c r="DK131" s="532">
        <f>Daten_Polit!Y131</f>
        <v>3.6</v>
      </c>
      <c r="DL131" s="532">
        <f>Daten_Polit!Z131</f>
        <v>3.9</v>
      </c>
      <c r="DM131" s="532">
        <f>Daten_Polit!AA131</f>
        <v>3</v>
      </c>
      <c r="DN131" s="309">
        <v>0.66626397593585052</v>
      </c>
      <c r="DO131" s="309">
        <v>1.9084822925030247</v>
      </c>
      <c r="DP131" s="309">
        <v>0.45579745182355363</v>
      </c>
      <c r="DQ131" s="309">
        <v>0.46822804296402987</v>
      </c>
      <c r="DR131" s="309">
        <v>0.41915338935692825</v>
      </c>
      <c r="DS131" s="309">
        <v>6.154231281044563</v>
      </c>
      <c r="DT131" s="309">
        <v>4.2729483023374675</v>
      </c>
      <c r="DU131" s="309">
        <v>9.1922053691739585</v>
      </c>
      <c r="DV131" s="309">
        <v>8.7166472015093781</v>
      </c>
      <c r="DW131" s="309">
        <v>10.776829815895823</v>
      </c>
      <c r="DX131" s="309">
        <v>44.030460155487248</v>
      </c>
      <c r="DY131" s="309">
        <v>48.773091894449117</v>
      </c>
      <c r="DZ131" s="309">
        <v>36.432221951813354</v>
      </c>
      <c r="EA131" s="309">
        <v>38.114411092765167</v>
      </c>
      <c r="EB131" s="309">
        <v>30.847788540959677</v>
      </c>
      <c r="EC131" s="309">
        <v>100</v>
      </c>
      <c r="ED131" s="309">
        <v>22.007363447842643</v>
      </c>
      <c r="EE131" s="309">
        <v>75.049713636662119</v>
      </c>
      <c r="EF131" s="309">
        <v>53.406668359626053</v>
      </c>
      <c r="EG131" s="309">
        <v>21.643045277036077</v>
      </c>
      <c r="EH131" s="309">
        <v>100</v>
      </c>
      <c r="EI131" s="309">
        <v>62.354093543384217</v>
      </c>
      <c r="EJ131" s="309">
        <v>37.645906456615783</v>
      </c>
      <c r="EK131" s="309">
        <v>28.822136968410746</v>
      </c>
      <c r="EL131" s="309">
        <v>8.823769488205043</v>
      </c>
      <c r="EM131" s="309">
        <v>100</v>
      </c>
      <c r="EN131" s="309">
        <v>15.82901783953205</v>
      </c>
      <c r="EO131" s="309">
        <v>79.897325431343674</v>
      </c>
      <c r="EP131" s="309">
        <v>59.659363211455727</v>
      </c>
      <c r="EQ131" s="367">
        <v>20.237962219887955</v>
      </c>
      <c r="ER131" s="531">
        <f>Daten_Polit!AB131</f>
        <v>7.3</v>
      </c>
      <c r="ES131" s="532">
        <f>Daten_Polit!AC131</f>
        <v>20.399999999999999</v>
      </c>
      <c r="ET131" s="532">
        <f>Daten_Polit!AD131</f>
        <v>3.7</v>
      </c>
      <c r="EU131" s="532">
        <f>Daten_Polit!AE131</f>
        <v>4</v>
      </c>
      <c r="EV131" s="532">
        <f>Daten_Polit!AF131</f>
        <v>2.9</v>
      </c>
      <c r="EW131" s="309">
        <v>0.71868406492313475</v>
      </c>
      <c r="EX131" s="309">
        <v>2.117471768830288</v>
      </c>
      <c r="EY131" s="309">
        <v>0.47990287717289015</v>
      </c>
      <c r="EZ131" s="309">
        <v>0.49026469592651978</v>
      </c>
      <c r="FA131" s="309">
        <v>0.45092546601278732</v>
      </c>
      <c r="FB131" s="309">
        <v>5.8054071555771412</v>
      </c>
      <c r="FC131" s="309">
        <v>4.0154707251116282</v>
      </c>
      <c r="FD131" s="309">
        <v>8.6992627743412179</v>
      </c>
      <c r="FE131" s="309">
        <v>7.9812928157386969</v>
      </c>
      <c r="FF131" s="309">
        <v>11.128445137805512</v>
      </c>
      <c r="FG131" s="309">
        <v>40.921736560417415</v>
      </c>
      <c r="FH131" s="309">
        <v>45.477689797784151</v>
      </c>
      <c r="FI131" s="309">
        <v>33.539305978818824</v>
      </c>
      <c r="FJ131" s="309">
        <v>35.328441725272178</v>
      </c>
      <c r="FK131" s="309">
        <v>27.436125965534757</v>
      </c>
      <c r="FL131" s="309">
        <v>100</v>
      </c>
      <c r="FM131" s="309">
        <v>22.110898854103823</v>
      </c>
      <c r="FN131" s="309">
        <v>74.846745654275054</v>
      </c>
      <c r="FO131" s="309">
        <v>52.745678754956629</v>
      </c>
      <c r="FP131" s="309">
        <v>22.10106689931844</v>
      </c>
      <c r="FQ131" s="309">
        <v>100</v>
      </c>
      <c r="FR131" s="309">
        <v>62.934807648007364</v>
      </c>
      <c r="FS131" s="309">
        <v>37.065192351992629</v>
      </c>
      <c r="FT131" s="309">
        <v>28.518774475927206</v>
      </c>
      <c r="FU131" s="309">
        <v>8.5464178760654228</v>
      </c>
      <c r="FV131" s="309">
        <v>100</v>
      </c>
      <c r="FW131" s="309">
        <v>15.866902856552636</v>
      </c>
      <c r="FX131" s="309">
        <v>79.746735131582042</v>
      </c>
      <c r="FY131" s="309">
        <v>58.741717559066963</v>
      </c>
      <c r="FZ131" s="313">
        <v>21.005017572515076</v>
      </c>
      <c r="GA131" s="570">
        <f>Daten_Polit!AG131</f>
        <v>8.4</v>
      </c>
      <c r="GB131" s="571">
        <f>Daten_Polit!AH131</f>
        <v>23.3</v>
      </c>
      <c r="GC131" s="571">
        <f>Daten_Polit!AI131</f>
        <v>4.4000000000000004</v>
      </c>
      <c r="GD131" s="571">
        <f>Daten_Polit!AJ131</f>
        <v>4.7</v>
      </c>
      <c r="GE131" s="571">
        <f>Daten_Polit!AK131</f>
        <v>3.4</v>
      </c>
      <c r="GF131" s="444">
        <v>0.72789727109781843</v>
      </c>
      <c r="GG131" s="444">
        <v>2.179399363378383</v>
      </c>
      <c r="GH131" s="444">
        <v>0.48397946571048478</v>
      </c>
      <c r="GI131" s="444">
        <v>0.48999682535905081</v>
      </c>
      <c r="GJ131" s="444">
        <v>0.46799673373185979</v>
      </c>
      <c r="GK131" s="444">
        <v>5.2562170308967717</v>
      </c>
      <c r="GL131" s="444">
        <v>3.8251267197682703</v>
      </c>
      <c r="GM131" s="444">
        <v>7.5116096306351787</v>
      </c>
      <c r="GN131" s="444">
        <v>6.9205948892927864</v>
      </c>
      <c r="GO131" s="444">
        <v>9.4962326421321386</v>
      </c>
      <c r="GP131" s="444">
        <v>39.906023581728142</v>
      </c>
      <c r="GQ131" s="444">
        <v>44.492090633196767</v>
      </c>
      <c r="GR131" s="444">
        <v>32.685335402412541</v>
      </c>
      <c r="GS131" s="444">
        <v>34.49446034191724</v>
      </c>
      <c r="GT131" s="444">
        <v>26.660150284076643</v>
      </c>
      <c r="GU131" s="444">
        <v>100</v>
      </c>
      <c r="GV131" s="444">
        <v>22.117348400364868</v>
      </c>
      <c r="GW131" s="444">
        <v>74.557991028145622</v>
      </c>
      <c r="GX131" s="444">
        <v>52.015274574837477</v>
      </c>
      <c r="GY131" s="444">
        <v>22.542716453308138</v>
      </c>
      <c r="GZ131" s="444">
        <v>100</v>
      </c>
      <c r="HA131" s="444">
        <v>61.428303420674126</v>
      </c>
      <c r="HB131" s="444">
        <v>38.571696579325867</v>
      </c>
      <c r="HC131" s="444">
        <v>29.497842536426731</v>
      </c>
      <c r="HD131" s="444">
        <v>9.0738540428991303</v>
      </c>
      <c r="HE131" s="444">
        <v>100</v>
      </c>
      <c r="HF131" s="444">
        <v>15.758140641688303</v>
      </c>
      <c r="HG131" s="444">
        <v>79.438174863100258</v>
      </c>
      <c r="HH131" s="444">
        <v>57.710625902069737</v>
      </c>
      <c r="HI131" s="445">
        <v>21.727548961030521</v>
      </c>
      <c r="HJ131" s="570">
        <f>Daten_Polit!AL131</f>
        <v>8.6999999999999993</v>
      </c>
      <c r="HK131" s="571">
        <f>Daten_Polit!AM131</f>
        <v>25.3</v>
      </c>
      <c r="HL131" s="571">
        <f>Daten_Polit!AN131</f>
        <v>4.2</v>
      </c>
      <c r="HM131" s="571">
        <f>Daten_Polit!AO131</f>
        <v>4.5</v>
      </c>
      <c r="HN131" s="571">
        <f>Daten_Polit!AP131</f>
        <v>3.4</v>
      </c>
      <c r="HO131" s="444">
        <v>0.60805676827776267</v>
      </c>
      <c r="HP131" s="444">
        <v>1.7920780573337958</v>
      </c>
      <c r="HQ131" s="444">
        <v>0.39654436079844751</v>
      </c>
      <c r="HR131" s="444">
        <v>0.38559313107789123</v>
      </c>
      <c r="HS131" s="444">
        <v>0.42424213716197051</v>
      </c>
      <c r="HT131" s="444">
        <v>5.2491313649528646</v>
      </c>
      <c r="HU131" s="444">
        <v>3.6862151512409533</v>
      </c>
      <c r="HV131" s="444">
        <v>8.0125264001165242</v>
      </c>
      <c r="HW131" s="444">
        <v>7.3631226737122812</v>
      </c>
      <c r="HX131" s="444">
        <v>10.016664682775623</v>
      </c>
      <c r="HY131" s="444">
        <v>47.280010132674711</v>
      </c>
      <c r="HZ131" s="444">
        <v>50.104327539184602</v>
      </c>
      <c r="IA131" s="444">
        <v>42.207293666026622</v>
      </c>
      <c r="IB131" s="444">
        <v>45.557360048525283</v>
      </c>
      <c r="IC131" s="444">
        <v>31.907597906515068</v>
      </c>
      <c r="ID131" s="444">
        <v>100</v>
      </c>
      <c r="IE131" s="444">
        <v>22.834618868483609</v>
      </c>
      <c r="IF131" s="444">
        <v>73.995074719748359</v>
      </c>
      <c r="IG131" s="444">
        <v>51.078464327768167</v>
      </c>
      <c r="IH131" s="444">
        <v>22.916610391980186</v>
      </c>
      <c r="II131" s="444">
        <v>100</v>
      </c>
      <c r="IJ131" s="444">
        <v>65.369649805447466</v>
      </c>
      <c r="IK131" s="444">
        <v>34.630350194552527</v>
      </c>
      <c r="IL131" s="444">
        <v>26.242974492001732</v>
      </c>
      <c r="IM131" s="444">
        <v>8.3873757025507985</v>
      </c>
      <c r="IN131" s="444">
        <v>100</v>
      </c>
      <c r="IO131" s="444">
        <v>16.435138766398659</v>
      </c>
      <c r="IP131" s="444">
        <v>79.064610103515946</v>
      </c>
      <c r="IQ131" s="444">
        <v>56.661583590332384</v>
      </c>
      <c r="IR131" s="445">
        <v>22.403026513183562</v>
      </c>
      <c r="IS131" s="443">
        <f>Daten_Polit!AQ131</f>
        <v>7.9</v>
      </c>
      <c r="IT131" s="227">
        <f>Daten_Polit!AR131</f>
        <v>22.8</v>
      </c>
      <c r="IU131" s="227">
        <f>Daten_Polit!AS131</f>
        <v>3.7</v>
      </c>
      <c r="IV131" s="227">
        <f>Daten_Polit!AT131</f>
        <v>4</v>
      </c>
      <c r="IW131" s="227">
        <f>Daten_Polit!AU131</f>
        <v>2.9</v>
      </c>
      <c r="IX131" s="444" t="s">
        <v>820</v>
      </c>
      <c r="IY131" s="444" t="s">
        <v>820</v>
      </c>
      <c r="IZ131" s="444" t="s">
        <v>820</v>
      </c>
      <c r="JA131" s="444" t="s">
        <v>820</v>
      </c>
      <c r="JB131" s="444" t="s">
        <v>820</v>
      </c>
      <c r="JC131" s="444" t="s">
        <v>820</v>
      </c>
      <c r="JD131" s="444" t="s">
        <v>820</v>
      </c>
      <c r="JE131" s="444" t="s">
        <v>820</v>
      </c>
      <c r="JF131" s="444" t="s">
        <v>820</v>
      </c>
      <c r="JG131" s="444" t="s">
        <v>820</v>
      </c>
      <c r="JH131" s="444" t="s">
        <v>820</v>
      </c>
      <c r="JI131" s="444" t="s">
        <v>820</v>
      </c>
      <c r="JJ131" s="444" t="s">
        <v>820</v>
      </c>
      <c r="JK131" s="444" t="s">
        <v>820</v>
      </c>
      <c r="JL131" s="444" t="s">
        <v>820</v>
      </c>
      <c r="JM131" s="444" t="s">
        <v>820</v>
      </c>
      <c r="JN131" s="444" t="s">
        <v>820</v>
      </c>
      <c r="JO131" s="444" t="s">
        <v>820</v>
      </c>
      <c r="JP131" s="444" t="s">
        <v>820</v>
      </c>
      <c r="JQ131" s="444" t="s">
        <v>820</v>
      </c>
      <c r="JR131" s="444" t="s">
        <v>820</v>
      </c>
      <c r="JS131" s="444" t="s">
        <v>820</v>
      </c>
      <c r="JT131" s="444" t="s">
        <v>820</v>
      </c>
      <c r="JU131" s="444" t="s">
        <v>820</v>
      </c>
      <c r="JV131" s="444" t="s">
        <v>820</v>
      </c>
      <c r="JW131" s="444" t="s">
        <v>820</v>
      </c>
      <c r="JX131" s="444" t="s">
        <v>820</v>
      </c>
      <c r="JY131" s="444" t="s">
        <v>820</v>
      </c>
      <c r="JZ131" s="444" t="s">
        <v>820</v>
      </c>
      <c r="KA131" s="445" t="s">
        <v>820</v>
      </c>
    </row>
    <row r="132" spans="4:287" ht="12.65" customHeight="1" x14ac:dyDescent="0.2">
      <c r="D132" s="276"/>
      <c r="E132" s="3" t="str">
        <f>Daten_Polit!E132</f>
        <v>05754</v>
      </c>
      <c r="F132" s="229" t="str">
        <f>Daten_Polit!F132</f>
        <v>Gütersloh</v>
      </c>
      <c r="G132" s="246"/>
      <c r="H132" s="531">
        <f>Daten_Polit!H132</f>
        <v>5.2</v>
      </c>
      <c r="I132" s="532">
        <f>Daten_Polit!I132</f>
        <v>15.9</v>
      </c>
      <c r="J132" s="532">
        <f>Daten_Polit!J132</f>
        <v>2.9</v>
      </c>
      <c r="K132" s="532">
        <f>Daten_Polit!K132</f>
        <v>3.1</v>
      </c>
      <c r="L132" s="532">
        <f>Daten_Polit!L132</f>
        <v>1.9</v>
      </c>
      <c r="M132" s="308">
        <v>0.53690575479566305</v>
      </c>
      <c r="N132" s="308">
        <v>1.5368778659078257</v>
      </c>
      <c r="O132" s="308">
        <v>0.39844757218536464</v>
      </c>
      <c r="P132" s="308">
        <v>0.40411600767277561</v>
      </c>
      <c r="Q132" s="308">
        <v>0.35572077525941825</v>
      </c>
      <c r="R132" s="308">
        <v>6.9454985870004275</v>
      </c>
      <c r="S132" s="308">
        <v>4.5417384449180735</v>
      </c>
      <c r="T132" s="308">
        <v>10.093114803739658</v>
      </c>
      <c r="U132" s="308">
        <v>9.889855803590196</v>
      </c>
      <c r="V132" s="308">
        <v>11.930091185409429</v>
      </c>
      <c r="W132" s="308">
        <v>38.520714865962425</v>
      </c>
      <c r="X132" s="308">
        <v>45.777399171635544</v>
      </c>
      <c r="Y132" s="308">
        <v>30.371231467011711</v>
      </c>
      <c r="Z132" s="308">
        <v>31.213174515705404</v>
      </c>
      <c r="AA132" s="308">
        <v>22.864701436122452</v>
      </c>
      <c r="AB132" s="308">
        <v>100</v>
      </c>
      <c r="AC132" s="308">
        <v>19.029470459881033</v>
      </c>
      <c r="AD132" s="308">
        <v>77.56696581984896</v>
      </c>
      <c r="AE132" s="308">
        <v>65.322232634983649</v>
      </c>
      <c r="AF132" s="308">
        <v>12.244733184865305</v>
      </c>
      <c r="AG132" s="308">
        <v>100</v>
      </c>
      <c r="AH132" s="308">
        <v>57.332155477031797</v>
      </c>
      <c r="AI132" s="308">
        <v>42.66784452296821</v>
      </c>
      <c r="AJ132" s="308">
        <v>38.476639183352965</v>
      </c>
      <c r="AK132" s="308">
        <v>4.1912053396152347</v>
      </c>
      <c r="AL132" s="308">
        <v>100</v>
      </c>
      <c r="AM132" s="308">
        <v>13.846265378966516</v>
      </c>
      <c r="AN132" s="308">
        <v>81.342086024981214</v>
      </c>
      <c r="AO132" s="308">
        <v>71.814652349163538</v>
      </c>
      <c r="AP132" s="337">
        <v>9.5274336758176705</v>
      </c>
      <c r="AQ132" s="531">
        <f>Daten_Polit!M132</f>
        <v>4.8</v>
      </c>
      <c r="AR132" s="532">
        <f>Daten_Polit!N132</f>
        <v>14.3</v>
      </c>
      <c r="AS132" s="532">
        <f>Daten_Polit!O132</f>
        <v>2.7</v>
      </c>
      <c r="AT132" s="532">
        <f>Daten_Polit!P132</f>
        <v>2.8</v>
      </c>
      <c r="AU132" s="532">
        <f>Daten_Polit!Q132</f>
        <v>1.9</v>
      </c>
      <c r="AV132" s="308">
        <v>0.53071110293934054</v>
      </c>
      <c r="AW132" s="308">
        <v>1.4149737606670483</v>
      </c>
      <c r="AX132" s="308">
        <v>0.40663996505044714</v>
      </c>
      <c r="AY132" s="308">
        <v>0.41415496260248963</v>
      </c>
      <c r="AZ132" s="308">
        <v>0.35180627720823776</v>
      </c>
      <c r="BA132" s="308">
        <v>7.3476034962187562</v>
      </c>
      <c r="BB132" s="308">
        <v>4.8728478913284139</v>
      </c>
      <c r="BC132" s="308">
        <v>10.479103374661475</v>
      </c>
      <c r="BD132" s="308">
        <v>10.315623843021198</v>
      </c>
      <c r="BE132" s="308">
        <v>11.763636363637218</v>
      </c>
      <c r="BF132" s="308">
        <v>36.050453770993904</v>
      </c>
      <c r="BG132" s="308">
        <v>43.321299638988897</v>
      </c>
      <c r="BH132" s="308">
        <v>29.000000000001062</v>
      </c>
      <c r="BI132" s="308">
        <v>29.839029049317212</v>
      </c>
      <c r="BJ132" s="308">
        <v>22.419148547416217</v>
      </c>
      <c r="BK132" s="308">
        <v>100</v>
      </c>
      <c r="BL132" s="308">
        <v>18.919083424429914</v>
      </c>
      <c r="BM132" s="308">
        <v>77.594403416609651</v>
      </c>
      <c r="BN132" s="308">
        <v>64.968768472171746</v>
      </c>
      <c r="BO132" s="308">
        <v>12.625634944437888</v>
      </c>
      <c r="BP132" s="308">
        <v>100</v>
      </c>
      <c r="BQ132" s="308">
        <v>57.603287908284663</v>
      </c>
      <c r="BR132" s="308">
        <v>42.396712091715344</v>
      </c>
      <c r="BS132" s="308">
        <v>37.356694786934895</v>
      </c>
      <c r="BT132" s="308">
        <v>5.040017304780446</v>
      </c>
      <c r="BU132" s="308">
        <v>100</v>
      </c>
      <c r="BV132" s="308">
        <v>14.268416048847291</v>
      </c>
      <c r="BW132" s="308">
        <v>80.861889643471912</v>
      </c>
      <c r="BX132" s="308">
        <v>71.115462772052439</v>
      </c>
      <c r="BY132" s="312">
        <v>9.7464268714194802</v>
      </c>
      <c r="BZ132" s="531">
        <f>Daten_Polit!R132</f>
        <v>4.5</v>
      </c>
      <c r="CA132" s="532">
        <f>Daten_Polit!S132</f>
        <v>13.6</v>
      </c>
      <c r="CB132" s="532">
        <f>Daten_Polit!T132</f>
        <v>2.5</v>
      </c>
      <c r="CC132" s="532">
        <f>Daten_Polit!U132</f>
        <v>2.7</v>
      </c>
      <c r="CD132" s="532">
        <f>Daten_Polit!V132</f>
        <v>1.7</v>
      </c>
      <c r="CE132" s="309">
        <v>0.5092577258123282</v>
      </c>
      <c r="CF132" s="309">
        <v>1.2207195248108393</v>
      </c>
      <c r="CG132" s="309">
        <v>0.41040662313451098</v>
      </c>
      <c r="CH132" s="309">
        <v>0.41737633413286351</v>
      </c>
      <c r="CI132" s="309">
        <v>0.36154556294870799</v>
      </c>
      <c r="CJ132" s="309">
        <v>7.3625282813017279</v>
      </c>
      <c r="CK132" s="309">
        <v>4.7396595291926813</v>
      </c>
      <c r="CL132" s="309">
        <v>10.684997588036662</v>
      </c>
      <c r="CM132" s="309">
        <v>10.536190382146632</v>
      </c>
      <c r="CN132" s="309">
        <v>11.867398979993084</v>
      </c>
      <c r="CO132" s="309">
        <v>34.791277482397504</v>
      </c>
      <c r="CP132" s="309">
        <v>42.147278973661336</v>
      </c>
      <c r="CQ132" s="309">
        <v>28.722982788220786</v>
      </c>
      <c r="CR132" s="309">
        <v>30.167306977320912</v>
      </c>
      <c r="CS132" s="309">
        <v>17.272548634310652</v>
      </c>
      <c r="CT132" s="309">
        <v>100</v>
      </c>
      <c r="CU132" s="309">
        <v>18.890044831398118</v>
      </c>
      <c r="CV132" s="309">
        <v>77.671685954717319</v>
      </c>
      <c r="CW132" s="309">
        <v>64.798193613749362</v>
      </c>
      <c r="CX132" s="309">
        <v>12.873492340967941</v>
      </c>
      <c r="CY132" s="309">
        <v>100</v>
      </c>
      <c r="CZ132" s="309">
        <v>57.480588712481165</v>
      </c>
      <c r="DA132" s="309">
        <v>42.519411287518821</v>
      </c>
      <c r="DB132" s="309">
        <v>37.617336887240697</v>
      </c>
      <c r="DC132" s="309">
        <v>4.9020744002781313</v>
      </c>
      <c r="DD132" s="309">
        <v>100</v>
      </c>
      <c r="DE132" s="309">
        <v>14.608808067714188</v>
      </c>
      <c r="DF132" s="309">
        <v>80.633482681184489</v>
      </c>
      <c r="DG132" s="309">
        <v>70.567491129235307</v>
      </c>
      <c r="DH132" s="313">
        <v>10.065991551949189</v>
      </c>
      <c r="DI132" s="565">
        <f>Daten_Polit!W132</f>
        <v>4</v>
      </c>
      <c r="DJ132" s="532">
        <f>Daten_Polit!X132</f>
        <v>12.3</v>
      </c>
      <c r="DK132" s="532">
        <f>Daten_Polit!Y132</f>
        <v>2.2000000000000002</v>
      </c>
      <c r="DL132" s="532">
        <f>Daten_Polit!Z132</f>
        <v>2.2999999999999998</v>
      </c>
      <c r="DM132" s="532">
        <f>Daten_Polit!AA132</f>
        <v>1.7</v>
      </c>
      <c r="DN132" s="309">
        <v>0.49731737959401434</v>
      </c>
      <c r="DO132" s="309">
        <v>1.3435994113882186</v>
      </c>
      <c r="DP132" s="309">
        <v>0.36429981929275013</v>
      </c>
      <c r="DQ132" s="309">
        <v>0.36879670926470759</v>
      </c>
      <c r="DR132" s="309">
        <v>0.33418602791348434</v>
      </c>
      <c r="DS132" s="309">
        <v>7.8824921135647017</v>
      </c>
      <c r="DT132" s="309">
        <v>5.5051274944567252</v>
      </c>
      <c r="DU132" s="309">
        <v>11.051486927331936</v>
      </c>
      <c r="DV132" s="309">
        <v>10.995867433757395</v>
      </c>
      <c r="DW132" s="309">
        <v>11.44156090168506</v>
      </c>
      <c r="DX132" s="309">
        <v>35.795895618942943</v>
      </c>
      <c r="DY132" s="309">
        <v>41.775013141756027</v>
      </c>
      <c r="DZ132" s="309">
        <v>28.429366703147252</v>
      </c>
      <c r="EA132" s="309">
        <v>29.68601072955671</v>
      </c>
      <c r="EB132" s="309">
        <v>19.744024091857707</v>
      </c>
      <c r="EC132" s="309">
        <v>100</v>
      </c>
      <c r="ED132" s="309">
        <v>19.144642665060228</v>
      </c>
      <c r="EE132" s="309">
        <v>77.512951364874496</v>
      </c>
      <c r="EF132" s="309">
        <v>64.404900815297069</v>
      </c>
      <c r="EG132" s="309">
        <v>13.108050549577428</v>
      </c>
      <c r="EH132" s="309">
        <v>100</v>
      </c>
      <c r="EI132" s="309">
        <v>58.788395904436861</v>
      </c>
      <c r="EJ132" s="309">
        <v>41.211604095563139</v>
      </c>
      <c r="EK132" s="309">
        <v>35.921501706484641</v>
      </c>
      <c r="EL132" s="309">
        <v>5.2901023890784984</v>
      </c>
      <c r="EM132" s="309">
        <v>100</v>
      </c>
      <c r="EN132" s="309">
        <v>15.281499756827255</v>
      </c>
      <c r="EO132" s="309">
        <v>80.152452278694327</v>
      </c>
      <c r="EP132" s="309">
        <v>69.738419823735939</v>
      </c>
      <c r="EQ132" s="367">
        <v>10.414032454958386</v>
      </c>
      <c r="ER132" s="531">
        <f>Daten_Polit!AB132</f>
        <v>4</v>
      </c>
      <c r="ES132" s="532">
        <f>Daten_Polit!AC132</f>
        <v>11.6</v>
      </c>
      <c r="ET132" s="532">
        <f>Daten_Polit!AD132</f>
        <v>2.2999999999999998</v>
      </c>
      <c r="EU132" s="532">
        <f>Daten_Polit!AE132</f>
        <v>2.4</v>
      </c>
      <c r="EV132" s="532">
        <f>Daten_Polit!AF132</f>
        <v>1.7</v>
      </c>
      <c r="EW132" s="309">
        <v>0.53387127834951187</v>
      </c>
      <c r="EX132" s="309">
        <v>1.498352951100169</v>
      </c>
      <c r="EY132" s="309">
        <v>0.37668354542756555</v>
      </c>
      <c r="EZ132" s="309">
        <v>0.38037438547599084</v>
      </c>
      <c r="FA132" s="309">
        <v>0.35313235090243139</v>
      </c>
      <c r="FB132" s="309">
        <v>7.5878690500100721</v>
      </c>
      <c r="FC132" s="309">
        <v>5.3839573360513624</v>
      </c>
      <c r="FD132" s="309">
        <v>10.433472415391746</v>
      </c>
      <c r="FE132" s="309">
        <v>10.306451183471227</v>
      </c>
      <c r="FF132" s="309">
        <v>11.288299587888284</v>
      </c>
      <c r="FG132" s="309">
        <v>30.951217322787645</v>
      </c>
      <c r="FH132" s="309">
        <v>36.35952126600202</v>
      </c>
      <c r="FI132" s="309">
        <v>24.759582202180557</v>
      </c>
      <c r="FJ132" s="309">
        <v>25.393638381063354</v>
      </c>
      <c r="FK132" s="309">
        <v>20.484503028138263</v>
      </c>
      <c r="FL132" s="309">
        <v>100</v>
      </c>
      <c r="FM132" s="309">
        <v>19.13286777419227</v>
      </c>
      <c r="FN132" s="309">
        <v>77.540017261772917</v>
      </c>
      <c r="FO132" s="309">
        <v>64.118384775022719</v>
      </c>
      <c r="FP132" s="309">
        <v>13.421632486750193</v>
      </c>
      <c r="FQ132" s="309">
        <v>100</v>
      </c>
      <c r="FR132" s="309">
        <v>56.066268061783752</v>
      </c>
      <c r="FS132" s="309">
        <v>43.933731938216248</v>
      </c>
      <c r="FT132" s="309">
        <v>38.191330343796707</v>
      </c>
      <c r="FU132" s="309">
        <v>5.7424015944195324</v>
      </c>
      <c r="FV132" s="309">
        <v>100</v>
      </c>
      <c r="FW132" s="309">
        <v>15.52406819122788</v>
      </c>
      <c r="FX132" s="309">
        <v>79.978525245504343</v>
      </c>
      <c r="FY132" s="309">
        <v>69.142772754513786</v>
      </c>
      <c r="FZ132" s="313">
        <v>10.835752490990561</v>
      </c>
      <c r="GA132" s="570">
        <f>Daten_Polit!AG132</f>
        <v>4.5999999999999996</v>
      </c>
      <c r="GB132" s="571">
        <f>Daten_Polit!AH132</f>
        <v>13.3</v>
      </c>
      <c r="GC132" s="571">
        <f>Daten_Polit!AI132</f>
        <v>2.7</v>
      </c>
      <c r="GD132" s="571">
        <f>Daten_Polit!AJ132</f>
        <v>2.8</v>
      </c>
      <c r="GE132" s="571">
        <f>Daten_Polit!AK132</f>
        <v>2</v>
      </c>
      <c r="GF132" s="444">
        <v>0.54282719377058997</v>
      </c>
      <c r="GG132" s="444">
        <v>1.5474316613933452</v>
      </c>
      <c r="GH132" s="444">
        <v>0.3788269958813148</v>
      </c>
      <c r="GI132" s="444">
        <v>0.38321140485456062</v>
      </c>
      <c r="GJ132" s="444">
        <v>0.35217798039728537</v>
      </c>
      <c r="GK132" s="444">
        <v>7.271650603753856</v>
      </c>
      <c r="GL132" s="444">
        <v>5.5742182594499212</v>
      </c>
      <c r="GM132" s="444">
        <v>9.439367071340806</v>
      </c>
      <c r="GN132" s="444">
        <v>9.2472015341389699</v>
      </c>
      <c r="GO132" s="444">
        <v>10.771132746097976</v>
      </c>
      <c r="GP132" s="444">
        <v>30.607905837529152</v>
      </c>
      <c r="GQ132" s="444">
        <v>35.833112871347915</v>
      </c>
      <c r="GR132" s="444">
        <v>24.473663916096438</v>
      </c>
      <c r="GS132" s="444">
        <v>25.447324875897415</v>
      </c>
      <c r="GT132" s="444">
        <v>17.728870548684089</v>
      </c>
      <c r="GU132" s="444">
        <v>100</v>
      </c>
      <c r="GV132" s="444">
        <v>19.210029142427512</v>
      </c>
      <c r="GW132" s="444">
        <v>77.258438855499648</v>
      </c>
      <c r="GX132" s="444">
        <v>63.534478843751018</v>
      </c>
      <c r="GY132" s="444">
        <v>13.723960011748623</v>
      </c>
      <c r="GZ132" s="444">
        <v>100</v>
      </c>
      <c r="HA132" s="444">
        <v>55.93948267447535</v>
      </c>
      <c r="HB132" s="444">
        <v>44.060517325524643</v>
      </c>
      <c r="HC132" s="444">
        <v>38.408979990239139</v>
      </c>
      <c r="HD132" s="444">
        <v>5.6515373352855045</v>
      </c>
      <c r="HE132" s="444">
        <v>100</v>
      </c>
      <c r="HF132" s="444">
        <v>15.578131325521943</v>
      </c>
      <c r="HG132" s="444">
        <v>79.658065731031215</v>
      </c>
      <c r="HH132" s="444">
        <v>68.403956837461649</v>
      </c>
      <c r="HI132" s="445">
        <v>11.254108893569558</v>
      </c>
      <c r="HJ132" s="570">
        <f>Daten_Polit!AL132</f>
        <v>4</v>
      </c>
      <c r="HK132" s="571">
        <f>Daten_Polit!AM132</f>
        <v>12.1</v>
      </c>
      <c r="HL132" s="571">
        <f>Daten_Polit!AN132</f>
        <v>2.2000000000000002</v>
      </c>
      <c r="HM132" s="571">
        <f>Daten_Polit!AO132</f>
        <v>2.4</v>
      </c>
      <c r="HN132" s="571">
        <f>Daten_Polit!AP132</f>
        <v>1.7</v>
      </c>
      <c r="HO132" s="444">
        <v>0.42123518144639438</v>
      </c>
      <c r="HP132" s="444">
        <v>1.2280549523350088</v>
      </c>
      <c r="HQ132" s="444">
        <v>0.28356148852878976</v>
      </c>
      <c r="HR132" s="444">
        <v>0.2894123795888669</v>
      </c>
      <c r="HS132" s="444">
        <v>0.24954671628686756</v>
      </c>
      <c r="HT132" s="444">
        <v>7.5482088432725707</v>
      </c>
      <c r="HU132" s="444">
        <v>5.4374482047118917</v>
      </c>
      <c r="HV132" s="444">
        <v>10.402007798144673</v>
      </c>
      <c r="HW132" s="444">
        <v>10.264345583494521</v>
      </c>
      <c r="HX132" s="444">
        <v>11.314305246967104</v>
      </c>
      <c r="HY132" s="444">
        <v>39.711421452164345</v>
      </c>
      <c r="HZ132" s="444">
        <v>45.381471156642064</v>
      </c>
      <c r="IA132" s="444">
        <v>32.551022756035067</v>
      </c>
      <c r="IB132" s="444">
        <v>34.19993646087012</v>
      </c>
      <c r="IC132" s="444">
        <v>21.603093689584924</v>
      </c>
      <c r="ID132" s="444">
        <v>100</v>
      </c>
      <c r="IE132" s="444">
        <v>19.176788150219899</v>
      </c>
      <c r="IF132" s="444">
        <v>77.532985980306009</v>
      </c>
      <c r="IG132" s="444">
        <v>63.545787949843621</v>
      </c>
      <c r="IH132" s="444">
        <v>13.987198030462384</v>
      </c>
      <c r="II132" s="444">
        <v>100</v>
      </c>
      <c r="IJ132" s="444">
        <v>57.743988684582746</v>
      </c>
      <c r="IK132" s="444">
        <v>42.256011315417261</v>
      </c>
      <c r="IL132" s="444">
        <v>36.975483262611974</v>
      </c>
      <c r="IM132" s="444">
        <v>5.2805280528052805</v>
      </c>
      <c r="IN132" s="444">
        <v>100</v>
      </c>
      <c r="IO132" s="444">
        <v>15.879380047265949</v>
      </c>
      <c r="IP132" s="444">
        <v>79.780815635293465</v>
      </c>
      <c r="IQ132" s="444">
        <v>68.07177024878942</v>
      </c>
      <c r="IR132" s="445">
        <v>11.709045386504039</v>
      </c>
      <c r="IS132" s="443">
        <f>Daten_Polit!AQ132</f>
        <v>3.8</v>
      </c>
      <c r="IT132" s="227">
        <f>Daten_Polit!AR132</f>
        <v>12.1</v>
      </c>
      <c r="IU132" s="227">
        <f>Daten_Polit!AS132</f>
        <v>2</v>
      </c>
      <c r="IV132" s="227">
        <f>Daten_Polit!AT132</f>
        <v>2.1</v>
      </c>
      <c r="IW132" s="227">
        <f>Daten_Polit!AU132</f>
        <v>1.5</v>
      </c>
      <c r="IX132" s="444" t="s">
        <v>820</v>
      </c>
      <c r="IY132" s="444" t="s">
        <v>820</v>
      </c>
      <c r="IZ132" s="444" t="s">
        <v>820</v>
      </c>
      <c r="JA132" s="444" t="s">
        <v>820</v>
      </c>
      <c r="JB132" s="444" t="s">
        <v>820</v>
      </c>
      <c r="JC132" s="444" t="s">
        <v>820</v>
      </c>
      <c r="JD132" s="444" t="s">
        <v>820</v>
      </c>
      <c r="JE132" s="444" t="s">
        <v>820</v>
      </c>
      <c r="JF132" s="444" t="s">
        <v>820</v>
      </c>
      <c r="JG132" s="444" t="s">
        <v>820</v>
      </c>
      <c r="JH132" s="444" t="s">
        <v>820</v>
      </c>
      <c r="JI132" s="444" t="s">
        <v>820</v>
      </c>
      <c r="JJ132" s="444" t="s">
        <v>820</v>
      </c>
      <c r="JK132" s="444" t="s">
        <v>820</v>
      </c>
      <c r="JL132" s="444" t="s">
        <v>820</v>
      </c>
      <c r="JM132" s="444" t="s">
        <v>820</v>
      </c>
      <c r="JN132" s="444" t="s">
        <v>820</v>
      </c>
      <c r="JO132" s="444" t="s">
        <v>820</v>
      </c>
      <c r="JP132" s="444" t="s">
        <v>820</v>
      </c>
      <c r="JQ132" s="444" t="s">
        <v>820</v>
      </c>
      <c r="JR132" s="444" t="s">
        <v>820</v>
      </c>
      <c r="JS132" s="444" t="s">
        <v>820</v>
      </c>
      <c r="JT132" s="444" t="s">
        <v>820</v>
      </c>
      <c r="JU132" s="444" t="s">
        <v>820</v>
      </c>
      <c r="JV132" s="444" t="s">
        <v>820</v>
      </c>
      <c r="JW132" s="444" t="s">
        <v>820</v>
      </c>
      <c r="JX132" s="444" t="s">
        <v>820</v>
      </c>
      <c r="JY132" s="444" t="s">
        <v>820</v>
      </c>
      <c r="JZ132" s="444" t="s">
        <v>820</v>
      </c>
      <c r="KA132" s="445" t="s">
        <v>820</v>
      </c>
    </row>
    <row r="133" spans="4:287" ht="12.65" customHeight="1" x14ac:dyDescent="0.2">
      <c r="D133" s="276"/>
      <c r="E133" s="3" t="str">
        <f>Daten_Polit!E133</f>
        <v>05758</v>
      </c>
      <c r="F133" s="229" t="str">
        <f>Daten_Polit!F133</f>
        <v>Herford</v>
      </c>
      <c r="G133" s="246"/>
      <c r="H133" s="531">
        <f>Daten_Polit!H133</f>
        <v>6.1</v>
      </c>
      <c r="I133" s="532">
        <f>Daten_Polit!I133</f>
        <v>18.7</v>
      </c>
      <c r="J133" s="532">
        <f>Daten_Polit!J133</f>
        <v>3.5</v>
      </c>
      <c r="K133" s="532">
        <f>Daten_Polit!K133</f>
        <v>3.8</v>
      </c>
      <c r="L133" s="532">
        <f>Daten_Polit!L133</f>
        <v>2</v>
      </c>
      <c r="M133" s="308">
        <v>0.63273954662095255</v>
      </c>
      <c r="N133" s="308">
        <v>1.8569297652972494</v>
      </c>
      <c r="O133" s="308">
        <v>0.48552233191994659</v>
      </c>
      <c r="P133" s="308">
        <v>0.49573307497665026</v>
      </c>
      <c r="Q133" s="308">
        <v>0.40618758131566446</v>
      </c>
      <c r="R133" s="308">
        <v>6.9130051101032004</v>
      </c>
      <c r="S133" s="308">
        <v>4.4955908628076653</v>
      </c>
      <c r="T133" s="308">
        <v>9.809583972565564</v>
      </c>
      <c r="U133" s="308">
        <v>9.6606390884319069</v>
      </c>
      <c r="V133" s="308">
        <v>11.330298431967629</v>
      </c>
      <c r="W133" s="308">
        <v>38.713135623794891</v>
      </c>
      <c r="X133" s="308">
        <v>44.348546438822851</v>
      </c>
      <c r="Y133" s="308">
        <v>31.86443757950267</v>
      </c>
      <c r="Z133" s="308">
        <v>32.713151191248521</v>
      </c>
      <c r="AA133" s="308">
        <v>23.329984932207264</v>
      </c>
      <c r="AB133" s="308">
        <v>100</v>
      </c>
      <c r="AC133" s="308">
        <v>17.670078714029195</v>
      </c>
      <c r="AD133" s="308">
        <v>79.20548257845077</v>
      </c>
      <c r="AE133" s="308">
        <v>66.228762171413663</v>
      </c>
      <c r="AF133" s="308">
        <v>12.976720407037101</v>
      </c>
      <c r="AG133" s="308">
        <v>100</v>
      </c>
      <c r="AH133" s="308">
        <v>54.63533641499744</v>
      </c>
      <c r="AI133" s="308">
        <v>45.36466358500256</v>
      </c>
      <c r="AJ133" s="308">
        <v>41.486902927580886</v>
      </c>
      <c r="AK133" s="308">
        <v>3.8777606574216743</v>
      </c>
      <c r="AL133" s="308">
        <v>100</v>
      </c>
      <c r="AM133" s="308">
        <v>12.314982104969129</v>
      </c>
      <c r="AN133" s="308">
        <v>83.221502237588666</v>
      </c>
      <c r="AO133" s="308">
        <v>73.731874771152192</v>
      </c>
      <c r="AP133" s="337">
        <v>9.4896274664364615</v>
      </c>
      <c r="AQ133" s="531">
        <f>Daten_Polit!M133</f>
        <v>5.8</v>
      </c>
      <c r="AR133" s="532">
        <f>Daten_Polit!N133</f>
        <v>17.600000000000001</v>
      </c>
      <c r="AS133" s="532">
        <f>Daten_Polit!O133</f>
        <v>3.3</v>
      </c>
      <c r="AT133" s="532">
        <f>Daten_Polit!P133</f>
        <v>3.6</v>
      </c>
      <c r="AU133" s="532">
        <f>Daten_Polit!Q133</f>
        <v>2.2000000000000002</v>
      </c>
      <c r="AV133" s="308">
        <v>0.6294637875237139</v>
      </c>
      <c r="AW133" s="308">
        <v>1.8077680018840321</v>
      </c>
      <c r="AX133" s="308">
        <v>0.49148327730966362</v>
      </c>
      <c r="AY133" s="308">
        <v>0.50654021011525463</v>
      </c>
      <c r="AZ133" s="308">
        <v>0.38079283450298013</v>
      </c>
      <c r="BA133" s="308">
        <v>7.0615450828491495</v>
      </c>
      <c r="BB133" s="308">
        <v>4.5862595419847327</v>
      </c>
      <c r="BC133" s="308">
        <v>10.098362232750633</v>
      </c>
      <c r="BD133" s="308">
        <v>10.102937619265301</v>
      </c>
      <c r="BE133" s="308">
        <v>10.05944215820759</v>
      </c>
      <c r="BF133" s="308">
        <v>37.599662928631624</v>
      </c>
      <c r="BG133" s="308">
        <v>43.818166851875539</v>
      </c>
      <c r="BH133" s="308">
        <v>31.610986303355315</v>
      </c>
      <c r="BI133" s="308">
        <v>32.735571339832369</v>
      </c>
      <c r="BJ133" s="308">
        <v>22.082379862707359</v>
      </c>
      <c r="BK133" s="308">
        <v>100</v>
      </c>
      <c r="BL133" s="308">
        <v>17.290651608686854</v>
      </c>
      <c r="BM133" s="308">
        <v>79.435647179961705</v>
      </c>
      <c r="BN133" s="308">
        <v>65.868911973735223</v>
      </c>
      <c r="BO133" s="308">
        <v>13.566735206226497</v>
      </c>
      <c r="BP133" s="308">
        <v>100</v>
      </c>
      <c r="BQ133" s="308">
        <v>55.232558139534895</v>
      </c>
      <c r="BR133" s="308">
        <v>44.767441860465119</v>
      </c>
      <c r="BS133" s="308">
        <v>39.859383450513789</v>
      </c>
      <c r="BT133" s="308">
        <v>4.9080584099513258</v>
      </c>
      <c r="BU133" s="308">
        <v>100</v>
      </c>
      <c r="BV133" s="308">
        <v>12.211143261083031</v>
      </c>
      <c r="BW133" s="308">
        <v>83.159420850065274</v>
      </c>
      <c r="BX133" s="308">
        <v>73.201950121196433</v>
      </c>
      <c r="BY133" s="312">
        <v>9.9574707288688415</v>
      </c>
      <c r="BZ133" s="531">
        <f>Daten_Polit!R133</f>
        <v>5.6</v>
      </c>
      <c r="CA133" s="532">
        <f>Daten_Polit!S133</f>
        <v>17.2</v>
      </c>
      <c r="CB133" s="532">
        <f>Daten_Polit!T133</f>
        <v>3.3</v>
      </c>
      <c r="CC133" s="532">
        <f>Daten_Polit!U133</f>
        <v>3.6</v>
      </c>
      <c r="CD133" s="532">
        <f>Daten_Polit!V133</f>
        <v>2.1</v>
      </c>
      <c r="CE133" s="309">
        <v>0.62225762418771213</v>
      </c>
      <c r="CF133" s="309">
        <v>1.6920994370320896</v>
      </c>
      <c r="CG133" s="309">
        <v>0.49756449411520792</v>
      </c>
      <c r="CH133" s="309">
        <v>0.51204345178622246</v>
      </c>
      <c r="CI133" s="309">
        <v>0.3943586754401906</v>
      </c>
      <c r="CJ133" s="309">
        <v>7.1763195716809429</v>
      </c>
      <c r="CK133" s="309">
        <v>4.7973771661796745</v>
      </c>
      <c r="CL133" s="309">
        <v>10.294708304046488</v>
      </c>
      <c r="CM133" s="309">
        <v>10.274203517446646</v>
      </c>
      <c r="CN133" s="309">
        <v>10.466760961810467</v>
      </c>
      <c r="CO133" s="309">
        <v>35.184900691321715</v>
      </c>
      <c r="CP133" s="309">
        <v>42.540887721545388</v>
      </c>
      <c r="CQ133" s="309">
        <v>30.357457298821217</v>
      </c>
      <c r="CR133" s="309">
        <v>31.156543043000763</v>
      </c>
      <c r="CS133" s="309">
        <v>23.668081093833095</v>
      </c>
      <c r="CT133" s="309">
        <v>100</v>
      </c>
      <c r="CU133" s="309">
        <v>17.093230768955383</v>
      </c>
      <c r="CV133" s="309">
        <v>79.561800786780424</v>
      </c>
      <c r="CW133" s="309">
        <v>65.82920921337336</v>
      </c>
      <c r="CX133" s="309">
        <v>13.732591573407065</v>
      </c>
      <c r="CY133" s="309">
        <v>100</v>
      </c>
      <c r="CZ133" s="309">
        <v>53.499199767205006</v>
      </c>
      <c r="DA133" s="309">
        <v>46.500800232794994</v>
      </c>
      <c r="DB133" s="309">
        <v>41.626655026916914</v>
      </c>
      <c r="DC133" s="309">
        <v>4.8741452058780732</v>
      </c>
      <c r="DD133" s="309">
        <v>100</v>
      </c>
      <c r="DE133" s="309">
        <v>12.388099971710822</v>
      </c>
      <c r="DF133" s="309">
        <v>82.931692109822635</v>
      </c>
      <c r="DG133" s="309">
        <v>72.728465346548774</v>
      </c>
      <c r="DH133" s="313">
        <v>10.203226763273856</v>
      </c>
      <c r="DI133" s="565">
        <f>Daten_Polit!W133</f>
        <v>5.3</v>
      </c>
      <c r="DJ133" s="532">
        <f>Daten_Polit!X133</f>
        <v>17.600000000000001</v>
      </c>
      <c r="DK133" s="532">
        <f>Daten_Polit!Y133</f>
        <v>2.9</v>
      </c>
      <c r="DL133" s="532">
        <f>Daten_Polit!Z133</f>
        <v>3.1</v>
      </c>
      <c r="DM133" s="532">
        <f>Daten_Polit!AA133</f>
        <v>1.9</v>
      </c>
      <c r="DN133" s="309">
        <v>0.58495537298542344</v>
      </c>
      <c r="DO133" s="309">
        <v>1.9238277905722456</v>
      </c>
      <c r="DP133" s="309">
        <v>0.41410153870711475</v>
      </c>
      <c r="DQ133" s="309">
        <v>0.42435439846191297</v>
      </c>
      <c r="DR133" s="309">
        <v>0.34385932187957535</v>
      </c>
      <c r="DS133" s="309">
        <v>7.3848308479985318</v>
      </c>
      <c r="DT133" s="309">
        <v>5.2511553752699243</v>
      </c>
      <c r="DU133" s="309">
        <v>10.205442902881646</v>
      </c>
      <c r="DV133" s="309">
        <v>10.175660229802082</v>
      </c>
      <c r="DW133" s="309">
        <v>10.439300897497445</v>
      </c>
      <c r="DX133" s="309">
        <v>35.423117807459143</v>
      </c>
      <c r="DY133" s="309">
        <v>39.306510844645445</v>
      </c>
      <c r="DZ133" s="309">
        <v>30.33496424538879</v>
      </c>
      <c r="EA133" s="309">
        <v>31.599211762921325</v>
      </c>
      <c r="EB133" s="309">
        <v>20.436743413246656</v>
      </c>
      <c r="EC133" s="309">
        <v>100</v>
      </c>
      <c r="ED133" s="309">
        <v>17.107277599546588</v>
      </c>
      <c r="EE133" s="309">
        <v>79.584358891077329</v>
      </c>
      <c r="EF133" s="309">
        <v>65.659416240174707</v>
      </c>
      <c r="EG133" s="309">
        <v>13.924942650902622</v>
      </c>
      <c r="EH133" s="309">
        <v>100</v>
      </c>
      <c r="EI133" s="309">
        <v>56.939040207522694</v>
      </c>
      <c r="EJ133" s="309">
        <v>43.060959792477298</v>
      </c>
      <c r="EK133" s="309">
        <v>38.060239227554398</v>
      </c>
      <c r="EL133" s="309">
        <v>5.0007205649228998</v>
      </c>
      <c r="EM133" s="309">
        <v>100</v>
      </c>
      <c r="EN133" s="309">
        <v>12.572810118231093</v>
      </c>
      <c r="EO133" s="309">
        <v>82.848317575961715</v>
      </c>
      <c r="EP133" s="309">
        <v>72.295719614787686</v>
      </c>
      <c r="EQ133" s="367">
        <v>10.552597961174012</v>
      </c>
      <c r="ER133" s="531">
        <f>Daten_Polit!AB133</f>
        <v>5.0999999999999996</v>
      </c>
      <c r="ES133" s="532">
        <f>Daten_Polit!AC133</f>
        <v>17.3</v>
      </c>
      <c r="ET133" s="532">
        <f>Daten_Polit!AD133</f>
        <v>2.7</v>
      </c>
      <c r="EU133" s="532">
        <f>Daten_Polit!AE133</f>
        <v>2.9</v>
      </c>
      <c r="EV133" s="532">
        <f>Daten_Polit!AF133</f>
        <v>1.8</v>
      </c>
      <c r="EW133" s="309">
        <v>0.59190740759080807</v>
      </c>
      <c r="EX133" s="309">
        <v>2.0307382737192836</v>
      </c>
      <c r="EY133" s="309">
        <v>0.405904298110776</v>
      </c>
      <c r="EZ133" s="309">
        <v>0.41070150101945158</v>
      </c>
      <c r="FA133" s="309">
        <v>0.37394474419377882</v>
      </c>
      <c r="FB133" s="309">
        <v>7.0574559946861166</v>
      </c>
      <c r="FC133" s="309">
        <v>5.0337014197619805</v>
      </c>
      <c r="FD133" s="309">
        <v>9.8380053528664906</v>
      </c>
      <c r="FE133" s="309">
        <v>9.6282173498570067</v>
      </c>
      <c r="FF133" s="309">
        <v>11.478260869564076</v>
      </c>
      <c r="FG133" s="309">
        <v>34.133039949840878</v>
      </c>
      <c r="FH133" s="309">
        <v>37.530375119967843</v>
      </c>
      <c r="FI133" s="309">
        <v>29.456099893134269</v>
      </c>
      <c r="FJ133" s="309">
        <v>30.676696502254813</v>
      </c>
      <c r="FK133" s="309">
        <v>19.965449160916094</v>
      </c>
      <c r="FL133" s="309">
        <v>100</v>
      </c>
      <c r="FM133" s="309">
        <v>17.26640812892964</v>
      </c>
      <c r="FN133" s="309">
        <v>79.327968615611127</v>
      </c>
      <c r="FO133" s="309">
        <v>65.277196709652728</v>
      </c>
      <c r="FP133" s="309">
        <v>14.05077190595839</v>
      </c>
      <c r="FQ133" s="309">
        <v>100</v>
      </c>
      <c r="FR133" s="309">
        <v>59.104563009583757</v>
      </c>
      <c r="FS133" s="309">
        <v>40.895436990416243</v>
      </c>
      <c r="FT133" s="309">
        <v>35.989128879988556</v>
      </c>
      <c r="FU133" s="309">
        <v>4.906308110427692</v>
      </c>
      <c r="FV133" s="309">
        <v>100</v>
      </c>
      <c r="FW133" s="309">
        <v>12.614279246792742</v>
      </c>
      <c r="FX133" s="309">
        <v>82.715165258173926</v>
      </c>
      <c r="FY133" s="309">
        <v>71.919832219135301</v>
      </c>
      <c r="FZ133" s="313">
        <v>10.795333039038622</v>
      </c>
      <c r="GA133" s="570">
        <f>Daten_Polit!AG133</f>
        <v>5.9</v>
      </c>
      <c r="GB133" s="571">
        <f>Daten_Polit!AH133</f>
        <v>19.899999999999999</v>
      </c>
      <c r="GC133" s="571">
        <f>Daten_Polit!AI133</f>
        <v>3.2</v>
      </c>
      <c r="GD133" s="571">
        <f>Daten_Polit!AJ133</f>
        <v>3.4</v>
      </c>
      <c r="GE133" s="571">
        <f>Daten_Polit!AK133</f>
        <v>2.1</v>
      </c>
      <c r="GF133" s="444">
        <v>0.60549021944985237</v>
      </c>
      <c r="GG133" s="444">
        <v>2.0987385794082796</v>
      </c>
      <c r="GH133" s="444">
        <v>0.415218568113219</v>
      </c>
      <c r="GI133" s="444">
        <v>0.43100791855947451</v>
      </c>
      <c r="GJ133" s="444">
        <v>0.31645320384649284</v>
      </c>
      <c r="GK133" s="444">
        <v>6.301033459531336</v>
      </c>
      <c r="GL133" s="444">
        <v>4.6366782006920415</v>
      </c>
      <c r="GM133" s="444">
        <v>8.5690113608895331</v>
      </c>
      <c r="GN133" s="444">
        <v>8.5363189513925875</v>
      </c>
      <c r="GO133" s="444">
        <v>8.8210526315796898</v>
      </c>
      <c r="GP133" s="444">
        <v>33.154955557583392</v>
      </c>
      <c r="GQ133" s="444">
        <v>36.598744703668942</v>
      </c>
      <c r="GR133" s="444">
        <v>28.465091788135275</v>
      </c>
      <c r="GS133" s="444">
        <v>29.386308928138149</v>
      </c>
      <c r="GT133" s="444">
        <v>21.381031613983247</v>
      </c>
      <c r="GU133" s="444">
        <v>100</v>
      </c>
      <c r="GV133" s="444">
        <v>17.424594069593478</v>
      </c>
      <c r="GW133" s="444">
        <v>79.012075022959323</v>
      </c>
      <c r="GX133" s="444">
        <v>64.601006553477177</v>
      </c>
      <c r="GY133" s="444">
        <v>14.411068469482133</v>
      </c>
      <c r="GZ133" s="444">
        <v>100</v>
      </c>
      <c r="HA133" s="444">
        <v>58.18325078793336</v>
      </c>
      <c r="HB133" s="444">
        <v>41.816749212066632</v>
      </c>
      <c r="HC133" s="444">
        <v>37.010355695632597</v>
      </c>
      <c r="HD133" s="444">
        <v>4.8063935164340394</v>
      </c>
      <c r="HE133" s="444">
        <v>100</v>
      </c>
      <c r="HF133" s="444">
        <v>12.511484601824849</v>
      </c>
      <c r="HG133" s="444">
        <v>82.584665424000576</v>
      </c>
      <c r="HH133" s="444">
        <v>71.201823372205567</v>
      </c>
      <c r="HI133" s="445">
        <v>11.382842051795006</v>
      </c>
      <c r="HJ133" s="570">
        <f>Daten_Polit!AL133</f>
        <v>5.5</v>
      </c>
      <c r="HK133" s="571">
        <f>Daten_Polit!AM133</f>
        <v>18.5</v>
      </c>
      <c r="HL133" s="571">
        <f>Daten_Polit!AN133</f>
        <v>2.9</v>
      </c>
      <c r="HM133" s="571">
        <f>Daten_Polit!AO133</f>
        <v>3.1</v>
      </c>
      <c r="HN133" s="571">
        <f>Daten_Polit!AP133</f>
        <v>1.9</v>
      </c>
      <c r="HO133" s="444">
        <v>0.48735609724325468</v>
      </c>
      <c r="HP133" s="444">
        <v>1.5461771605259447</v>
      </c>
      <c r="HQ133" s="444">
        <v>0.34437480506776974</v>
      </c>
      <c r="HR133" s="444">
        <v>0.34795732223780929</v>
      </c>
      <c r="HS133" s="444">
        <v>0.32294027490983057</v>
      </c>
      <c r="HT133" s="444">
        <v>6.4816117961653523</v>
      </c>
      <c r="HU133" s="444">
        <v>4.5417439703153661</v>
      </c>
      <c r="HV133" s="444">
        <v>9.1908897093233914</v>
      </c>
      <c r="HW133" s="444">
        <v>8.8883635718928087</v>
      </c>
      <c r="HX133" s="444">
        <v>11.406926406926406</v>
      </c>
      <c r="HY133" s="444">
        <v>41.371560135949743</v>
      </c>
      <c r="HZ133" s="444">
        <v>45.068180115380983</v>
      </c>
      <c r="IA133" s="444">
        <v>36.155697173229647</v>
      </c>
      <c r="IB133" s="444">
        <v>37.382025849114513</v>
      </c>
      <c r="IC133" s="444">
        <v>27.182757862324419</v>
      </c>
      <c r="ID133" s="444">
        <v>100</v>
      </c>
      <c r="IE133" s="444">
        <v>17.49919087699379</v>
      </c>
      <c r="IF133" s="444">
        <v>79.213659460626744</v>
      </c>
      <c r="IG133" s="444">
        <v>64.613719049499892</v>
      </c>
      <c r="IH133" s="444">
        <v>14.599940411126841</v>
      </c>
      <c r="II133" s="444">
        <v>100</v>
      </c>
      <c r="IJ133" s="444">
        <v>58.808256523432433</v>
      </c>
      <c r="IK133" s="444">
        <v>41.191743476567567</v>
      </c>
      <c r="IL133" s="444">
        <v>36.245618590159673</v>
      </c>
      <c r="IM133" s="444">
        <v>4.9461248864078922</v>
      </c>
      <c r="IN133" s="444">
        <v>100</v>
      </c>
      <c r="IO133" s="444">
        <v>13.166277490958223</v>
      </c>
      <c r="IP133" s="444">
        <v>82.405018488720344</v>
      </c>
      <c r="IQ133" s="444">
        <v>70.604369524719743</v>
      </c>
      <c r="IR133" s="445">
        <v>11.800648964000592</v>
      </c>
      <c r="IS133" s="443">
        <f>Daten_Polit!AQ133</f>
        <v>5.2</v>
      </c>
      <c r="IT133" s="227">
        <f>Daten_Polit!AR133</f>
        <v>18.100000000000001</v>
      </c>
      <c r="IU133" s="227">
        <f>Daten_Polit!AS133</f>
        <v>2.5</v>
      </c>
      <c r="IV133" s="227">
        <f>Daten_Polit!AT133</f>
        <v>2.7</v>
      </c>
      <c r="IW133" s="227">
        <f>Daten_Polit!AU133</f>
        <v>1.8</v>
      </c>
      <c r="IX133" s="444" t="s">
        <v>820</v>
      </c>
      <c r="IY133" s="444" t="s">
        <v>820</v>
      </c>
      <c r="IZ133" s="444" t="s">
        <v>820</v>
      </c>
      <c r="JA133" s="444" t="s">
        <v>820</v>
      </c>
      <c r="JB133" s="444" t="s">
        <v>820</v>
      </c>
      <c r="JC133" s="444" t="s">
        <v>820</v>
      </c>
      <c r="JD133" s="444" t="s">
        <v>820</v>
      </c>
      <c r="JE133" s="444" t="s">
        <v>820</v>
      </c>
      <c r="JF133" s="444" t="s">
        <v>820</v>
      </c>
      <c r="JG133" s="444" t="s">
        <v>820</v>
      </c>
      <c r="JH133" s="444" t="s">
        <v>820</v>
      </c>
      <c r="JI133" s="444" t="s">
        <v>820</v>
      </c>
      <c r="JJ133" s="444" t="s">
        <v>820</v>
      </c>
      <c r="JK133" s="444" t="s">
        <v>820</v>
      </c>
      <c r="JL133" s="444" t="s">
        <v>820</v>
      </c>
      <c r="JM133" s="444" t="s">
        <v>820</v>
      </c>
      <c r="JN133" s="444" t="s">
        <v>820</v>
      </c>
      <c r="JO133" s="444" t="s">
        <v>820</v>
      </c>
      <c r="JP133" s="444" t="s">
        <v>820</v>
      </c>
      <c r="JQ133" s="444" t="s">
        <v>820</v>
      </c>
      <c r="JR133" s="444" t="s">
        <v>820</v>
      </c>
      <c r="JS133" s="444" t="s">
        <v>820</v>
      </c>
      <c r="JT133" s="444" t="s">
        <v>820</v>
      </c>
      <c r="JU133" s="444" t="s">
        <v>820</v>
      </c>
      <c r="JV133" s="444" t="s">
        <v>820</v>
      </c>
      <c r="JW133" s="444" t="s">
        <v>820</v>
      </c>
      <c r="JX133" s="444" t="s">
        <v>820</v>
      </c>
      <c r="JY133" s="444" t="s">
        <v>820</v>
      </c>
      <c r="JZ133" s="444" t="s">
        <v>820</v>
      </c>
      <c r="KA133" s="445" t="s">
        <v>820</v>
      </c>
    </row>
    <row r="134" spans="4:287" ht="12.65" customHeight="1" x14ac:dyDescent="0.2">
      <c r="D134" s="276"/>
      <c r="E134" s="3" t="str">
        <f>Daten_Polit!E134</f>
        <v>05762</v>
      </c>
      <c r="F134" s="229" t="str">
        <f>Daten_Polit!F134</f>
        <v>Höxter</v>
      </c>
      <c r="G134" s="246"/>
      <c r="H134" s="531">
        <f>Daten_Polit!H134</f>
        <v>5.0999999999999996</v>
      </c>
      <c r="I134" s="532">
        <f>Daten_Polit!I134</f>
        <v>15.6</v>
      </c>
      <c r="J134" s="532">
        <f>Daten_Polit!J134</f>
        <v>3.4</v>
      </c>
      <c r="K134" s="532">
        <f>Daten_Polit!K134</f>
        <v>3.6</v>
      </c>
      <c r="L134" s="532">
        <f>Daten_Polit!L134</f>
        <v>1.9</v>
      </c>
      <c r="M134" s="308">
        <v>0.64889431823406163</v>
      </c>
      <c r="N134" s="308">
        <v>2.0772986905851618</v>
      </c>
      <c r="O134" s="308">
        <v>0.53639759544560817</v>
      </c>
      <c r="P134" s="308">
        <v>0.53792146578987998</v>
      </c>
      <c r="Q134" s="308">
        <v>0.52340661200422067</v>
      </c>
      <c r="R134" s="308">
        <v>8.6120218579234962</v>
      </c>
      <c r="S134" s="308">
        <v>5.5809038951060099</v>
      </c>
      <c r="T134" s="308">
        <v>11.28682930816068</v>
      </c>
      <c r="U134" s="308">
        <v>11.155751975358243</v>
      </c>
      <c r="V134" s="308">
        <v>12.705314009661835</v>
      </c>
      <c r="W134" s="308">
        <v>35.990051065331116</v>
      </c>
      <c r="X134" s="308">
        <v>41.773189908834922</v>
      </c>
      <c r="Y134" s="308">
        <v>30.968487048344016</v>
      </c>
      <c r="Z134" s="308">
        <v>31.553989974258229</v>
      </c>
      <c r="AA134" s="308">
        <v>24.797715373655365</v>
      </c>
      <c r="AB134" s="308">
        <v>100</v>
      </c>
      <c r="AC134" s="308">
        <v>14.891057677470576</v>
      </c>
      <c r="AD134" s="308">
        <v>81.44711490626571</v>
      </c>
      <c r="AE134" s="308">
        <v>68.75970830804566</v>
      </c>
      <c r="AF134" s="308">
        <v>12.687406598220056</v>
      </c>
      <c r="AG134" s="308">
        <v>100</v>
      </c>
      <c r="AH134" s="308">
        <v>46.316077786907698</v>
      </c>
      <c r="AI134" s="308">
        <v>53.683922213092302</v>
      </c>
      <c r="AJ134" s="308">
        <v>49.055053410024655</v>
      </c>
      <c r="AK134" s="308">
        <v>4.6288688030676512</v>
      </c>
      <c r="AL134" s="308">
        <v>100</v>
      </c>
      <c r="AM134" s="308">
        <v>9.1697426305946532</v>
      </c>
      <c r="AN134" s="308">
        <v>85.461116628956518</v>
      </c>
      <c r="AO134" s="308">
        <v>76.488813969739738</v>
      </c>
      <c r="AP134" s="337">
        <v>8.9723026592167798</v>
      </c>
      <c r="AQ134" s="531">
        <f>Daten_Polit!M134</f>
        <v>5</v>
      </c>
      <c r="AR134" s="532">
        <f>Daten_Polit!N134</f>
        <v>16.7</v>
      </c>
      <c r="AS134" s="532">
        <f>Daten_Polit!O134</f>
        <v>3.1</v>
      </c>
      <c r="AT134" s="532">
        <f>Daten_Polit!P134</f>
        <v>3.3</v>
      </c>
      <c r="AU134" s="532">
        <f>Daten_Polit!Q134</f>
        <v>1.8</v>
      </c>
      <c r="AV134" s="308">
        <v>0.60150302936150379</v>
      </c>
      <c r="AW134" s="308">
        <v>1.8771156482897442</v>
      </c>
      <c r="AX134" s="308">
        <v>0.50312092159924549</v>
      </c>
      <c r="AY134" s="308">
        <v>0.52050429964420108</v>
      </c>
      <c r="AZ134" s="308">
        <v>0.3619249627480734</v>
      </c>
      <c r="BA134" s="308">
        <v>7.7412584289732704</v>
      </c>
      <c r="BB134" s="308">
        <v>4.8479792361883582</v>
      </c>
      <c r="BC134" s="308">
        <v>10.77637207608973</v>
      </c>
      <c r="BD134" s="308">
        <v>10.549176235646321</v>
      </c>
      <c r="BE134" s="308">
        <v>13.117283950617283</v>
      </c>
      <c r="BF134" s="308">
        <v>34.180488674868002</v>
      </c>
      <c r="BG134" s="308">
        <v>37.273734761730012</v>
      </c>
      <c r="BH134" s="308">
        <v>32.367238374754976</v>
      </c>
      <c r="BI134" s="308">
        <v>33.182458257893785</v>
      </c>
      <c r="BJ134" s="308">
        <v>23.933402705489296</v>
      </c>
      <c r="BK134" s="308">
        <v>100</v>
      </c>
      <c r="BL134" s="308">
        <v>14.915580861632336</v>
      </c>
      <c r="BM134" s="308">
        <v>81.382610143433908</v>
      </c>
      <c r="BN134" s="308">
        <v>68.25106017908216</v>
      </c>
      <c r="BO134" s="308">
        <v>13.131549964351761</v>
      </c>
      <c r="BP134" s="308">
        <v>100</v>
      </c>
      <c r="BQ134" s="308">
        <v>50.974301044902568</v>
      </c>
      <c r="BR134" s="308">
        <v>49.025698955097425</v>
      </c>
      <c r="BS134" s="308">
        <v>44.930810505506912</v>
      </c>
      <c r="BT134" s="308">
        <v>4.0948884495905125</v>
      </c>
      <c r="BU134" s="308">
        <v>100</v>
      </c>
      <c r="BV134" s="308">
        <v>9.1313899943172618</v>
      </c>
      <c r="BW134" s="308">
        <v>85.485667641227252</v>
      </c>
      <c r="BX134" s="308">
        <v>76.114776659344457</v>
      </c>
      <c r="BY134" s="312">
        <v>9.3708909818827841</v>
      </c>
      <c r="BZ134" s="531">
        <f>Daten_Polit!R134</f>
        <v>4.5999999999999996</v>
      </c>
      <c r="CA134" s="532">
        <f>Daten_Polit!S134</f>
        <v>14.6</v>
      </c>
      <c r="CB134" s="532">
        <f>Daten_Polit!T134</f>
        <v>2.9</v>
      </c>
      <c r="CC134" s="532">
        <f>Daten_Polit!U134</f>
        <v>3.2</v>
      </c>
      <c r="CD134" s="532">
        <f>Daten_Polit!V134</f>
        <v>1.9</v>
      </c>
      <c r="CE134" s="309">
        <v>0.58150191832426323</v>
      </c>
      <c r="CF134" s="309">
        <v>1.8477329543933003</v>
      </c>
      <c r="CG134" s="309">
        <v>0.48259523554234907</v>
      </c>
      <c r="CH134" s="309">
        <v>0.49590424360573132</v>
      </c>
      <c r="CI134" s="309">
        <v>0.37834231446038025</v>
      </c>
      <c r="CJ134" s="309">
        <v>8.7415876691511691</v>
      </c>
      <c r="CK134" s="309">
        <v>5.8381030253475057</v>
      </c>
      <c r="CL134" s="309">
        <v>11.689272503082154</v>
      </c>
      <c r="CM134" s="309">
        <v>11.586970826935479</v>
      </c>
      <c r="CN134" s="309">
        <v>12.604217753798411</v>
      </c>
      <c r="CO134" s="309">
        <v>34.18117021016981</v>
      </c>
      <c r="CP134" s="309">
        <v>41.091748666924502</v>
      </c>
      <c r="CQ134" s="309">
        <v>31.401878447544966</v>
      </c>
      <c r="CR134" s="309">
        <v>32.555309734512555</v>
      </c>
      <c r="CS134" s="309">
        <v>21.194322075359764</v>
      </c>
      <c r="CT134" s="309">
        <v>100</v>
      </c>
      <c r="CU134" s="309">
        <v>14.292757350923873</v>
      </c>
      <c r="CV134" s="309">
        <v>81.94391459252553</v>
      </c>
      <c r="CW134" s="309">
        <v>68.585627308386677</v>
      </c>
      <c r="CX134" s="309">
        <v>13.358287284138836</v>
      </c>
      <c r="CY134" s="309">
        <v>100</v>
      </c>
      <c r="CZ134" s="309">
        <v>47.44429882044561</v>
      </c>
      <c r="DA134" s="309">
        <v>52.555701179554383</v>
      </c>
      <c r="DB134" s="309">
        <v>47.280471821756223</v>
      </c>
      <c r="DC134" s="309">
        <v>5.2752293577981648</v>
      </c>
      <c r="DD134" s="309">
        <v>100</v>
      </c>
      <c r="DE134" s="309">
        <v>9.1482576046416266</v>
      </c>
      <c r="DF134" s="309">
        <v>85.46842517974126</v>
      </c>
      <c r="DG134" s="309">
        <v>75.792674125372429</v>
      </c>
      <c r="DH134" s="313">
        <v>9.6757510543688277</v>
      </c>
      <c r="DI134" s="565">
        <f>Daten_Polit!W134</f>
        <v>3.9</v>
      </c>
      <c r="DJ134" s="532">
        <f>Daten_Polit!X134</f>
        <v>13.5</v>
      </c>
      <c r="DK134" s="532">
        <f>Daten_Polit!Y134</f>
        <v>2.4</v>
      </c>
      <c r="DL134" s="532">
        <f>Daten_Polit!Z134</f>
        <v>2.5</v>
      </c>
      <c r="DM134" s="532">
        <f>Daten_Polit!AA134</f>
        <v>1.4</v>
      </c>
      <c r="DN134" s="309">
        <v>0.51910737113849892</v>
      </c>
      <c r="DO134" s="309">
        <v>2.0071708149001601</v>
      </c>
      <c r="DP134" s="309">
        <v>0.38898364105826211</v>
      </c>
      <c r="DQ134" s="309">
        <v>0.39982734764258743</v>
      </c>
      <c r="DR134" s="309">
        <v>0.3068968206676988</v>
      </c>
      <c r="DS134" s="309">
        <v>9.0744716917164769</v>
      </c>
      <c r="DT134" s="309">
        <v>6.485215053763441</v>
      </c>
      <c r="DU134" s="309">
        <v>11.707289228837796</v>
      </c>
      <c r="DV134" s="309">
        <v>11.611104068957069</v>
      </c>
      <c r="DW134" s="309">
        <v>12.578977599083876</v>
      </c>
      <c r="DX134" s="309">
        <v>34.448942357032507</v>
      </c>
      <c r="DY134" s="309">
        <v>38.27816065981385</v>
      </c>
      <c r="DZ134" s="309">
        <v>30.576036866356439</v>
      </c>
      <c r="EA134" s="309">
        <v>31.677852348993291</v>
      </c>
      <c r="EB134" s="309">
        <v>20.524781341079763</v>
      </c>
      <c r="EC134" s="309">
        <v>100</v>
      </c>
      <c r="ED134" s="309">
        <v>14.05611726507659</v>
      </c>
      <c r="EE134" s="309">
        <v>82.289457674955827</v>
      </c>
      <c r="EF134" s="309">
        <v>68.690179325609662</v>
      </c>
      <c r="EG134" s="309">
        <v>13.599278349346161</v>
      </c>
      <c r="EH134" s="309">
        <v>100</v>
      </c>
      <c r="EI134" s="309">
        <v>51.27927927927928</v>
      </c>
      <c r="EJ134" s="309">
        <v>48.72072072072072</v>
      </c>
      <c r="EK134" s="309">
        <v>43.81981981981982</v>
      </c>
      <c r="EL134" s="309">
        <v>4.9009009009009006</v>
      </c>
      <c r="EM134" s="309">
        <v>100</v>
      </c>
      <c r="EN134" s="309">
        <v>9.277832764975912</v>
      </c>
      <c r="EO134" s="309">
        <v>85.578256895075484</v>
      </c>
      <c r="EP134" s="309">
        <v>75.592458493017915</v>
      </c>
      <c r="EQ134" s="367">
        <v>9.9857984020575667</v>
      </c>
      <c r="ER134" s="531">
        <f>Daten_Polit!AB134</f>
        <v>3.7</v>
      </c>
      <c r="ES134" s="532">
        <f>Daten_Polit!AC134</f>
        <v>13.3</v>
      </c>
      <c r="ET134" s="532">
        <f>Daten_Polit!AD134</f>
        <v>2.2999999999999998</v>
      </c>
      <c r="EU134" s="532">
        <f>Daten_Polit!AE134</f>
        <v>2.4</v>
      </c>
      <c r="EV134" s="532">
        <f>Daten_Polit!AF134</f>
        <v>1.4</v>
      </c>
      <c r="EW134" s="309">
        <v>0.54759483529012976</v>
      </c>
      <c r="EX134" s="309">
        <v>2.303023355440367</v>
      </c>
      <c r="EY134" s="309">
        <v>0.39020010546102724</v>
      </c>
      <c r="EZ134" s="309">
        <v>0.4031445703133808</v>
      </c>
      <c r="FA134" s="309">
        <v>0.29572582818219406</v>
      </c>
      <c r="FB134" s="309">
        <v>9.2365692742696659</v>
      </c>
      <c r="FC134" s="309">
        <v>6.7426234297399938</v>
      </c>
      <c r="FD134" s="309">
        <v>11.767850778186444</v>
      </c>
      <c r="FE134" s="309">
        <v>11.724639597936472</v>
      </c>
      <c r="FF134" s="309">
        <v>12.149532710277535</v>
      </c>
      <c r="FG134" s="309">
        <v>29.308818321334655</v>
      </c>
      <c r="FH134" s="309">
        <v>32.13006984798028</v>
      </c>
      <c r="FI134" s="309">
        <v>26.462031704568695</v>
      </c>
      <c r="FJ134" s="309">
        <v>27.498842362905339</v>
      </c>
      <c r="FK134" s="309">
        <v>17.381228273468686</v>
      </c>
      <c r="FL134" s="309">
        <v>100</v>
      </c>
      <c r="FM134" s="309">
        <v>13.78766822640873</v>
      </c>
      <c r="FN134" s="309">
        <v>82.553880332233348</v>
      </c>
      <c r="FO134" s="309">
        <v>68.719581141247431</v>
      </c>
      <c r="FP134" s="309">
        <v>13.834299190985924</v>
      </c>
      <c r="FQ134" s="309">
        <v>100</v>
      </c>
      <c r="FR134" s="309">
        <v>50.5408429690414</v>
      </c>
      <c r="FS134" s="309">
        <v>49.459157030958593</v>
      </c>
      <c r="FT134" s="309">
        <v>44.125326370757179</v>
      </c>
      <c r="FU134" s="309">
        <v>5.3338306602014187</v>
      </c>
      <c r="FV134" s="309">
        <v>100</v>
      </c>
      <c r="FW134" s="309">
        <v>9.2686304564753108</v>
      </c>
      <c r="FX134" s="309">
        <v>85.631988938920827</v>
      </c>
      <c r="FY134" s="309">
        <v>75.312930559860064</v>
      </c>
      <c r="FZ134" s="313">
        <v>10.319058379060762</v>
      </c>
      <c r="GA134" s="570">
        <f>Daten_Polit!AG134</f>
        <v>4.3</v>
      </c>
      <c r="GB134" s="571">
        <f>Daten_Polit!AH134</f>
        <v>15.5</v>
      </c>
      <c r="GC134" s="571">
        <f>Daten_Polit!AI134</f>
        <v>2.6</v>
      </c>
      <c r="GD134" s="571">
        <f>Daten_Polit!AJ134</f>
        <v>2.7</v>
      </c>
      <c r="GE134" s="571">
        <f>Daten_Polit!AK134</f>
        <v>1.7</v>
      </c>
      <c r="GF134" s="444">
        <v>0.54269533013064253</v>
      </c>
      <c r="GG134" s="444">
        <v>2.3933041566951445</v>
      </c>
      <c r="GH134" s="444">
        <v>0.38010483477420254</v>
      </c>
      <c r="GI134" s="444">
        <v>0.38881375041771116</v>
      </c>
      <c r="GJ134" s="444">
        <v>0.31853151553375164</v>
      </c>
      <c r="GK134" s="444">
        <v>8.0799395502748901</v>
      </c>
      <c r="GL134" s="444">
        <v>5.9213593741906632</v>
      </c>
      <c r="GM134" s="444">
        <v>10.266359060402253</v>
      </c>
      <c r="GN134" s="444">
        <v>10.168389955686614</v>
      </c>
      <c r="GO134" s="444">
        <v>11.038658593384064</v>
      </c>
      <c r="GP134" s="444">
        <v>27.450879007238132</v>
      </c>
      <c r="GQ134" s="444">
        <v>30.18383485673062</v>
      </c>
      <c r="GR134" s="444">
        <v>24.668020621777849</v>
      </c>
      <c r="GS134" s="444">
        <v>25.612262876609488</v>
      </c>
      <c r="GT134" s="444">
        <v>17.279411764690678</v>
      </c>
      <c r="GU134" s="444">
        <v>100</v>
      </c>
      <c r="GV134" s="444">
        <v>13.901369743638048</v>
      </c>
      <c r="GW134" s="444">
        <v>82.392822526181163</v>
      </c>
      <c r="GX134" s="444">
        <v>68.411201924401738</v>
      </c>
      <c r="GY134" s="444">
        <v>13.981620601779415</v>
      </c>
      <c r="GZ134" s="444">
        <v>100</v>
      </c>
      <c r="HA134" s="444">
        <v>51.36674259681093</v>
      </c>
      <c r="HB134" s="444">
        <v>48.63325740318907</v>
      </c>
      <c r="HC134" s="444">
        <v>42.767653758542139</v>
      </c>
      <c r="HD134" s="444">
        <v>5.8656036446469244</v>
      </c>
      <c r="HE134" s="444">
        <v>100</v>
      </c>
      <c r="HF134" s="444">
        <v>9.0508466833931234</v>
      </c>
      <c r="HG134" s="444">
        <v>85.787133024655034</v>
      </c>
      <c r="HH134" s="444">
        <v>75.156951641782044</v>
      </c>
      <c r="HI134" s="445">
        <v>10.630181382872991</v>
      </c>
      <c r="HJ134" s="570">
        <f>Daten_Polit!AL134</f>
        <v>3.9</v>
      </c>
      <c r="HK134" s="571">
        <f>Daten_Polit!AM134</f>
        <v>14.7</v>
      </c>
      <c r="HL134" s="571">
        <f>Daten_Polit!AN134</f>
        <v>2.2999999999999998</v>
      </c>
      <c r="HM134" s="571">
        <f>Daten_Polit!AO134</f>
        <v>2.5</v>
      </c>
      <c r="HN134" s="571">
        <f>Daten_Polit!AP134</f>
        <v>1.5</v>
      </c>
      <c r="HO134" s="444">
        <v>0.42877531808933839</v>
      </c>
      <c r="HP134" s="444">
        <v>1.8212106910842616</v>
      </c>
      <c r="HQ134" s="444">
        <v>0.30098860395526994</v>
      </c>
      <c r="HR134" s="444">
        <v>0.30804707509899837</v>
      </c>
      <c r="HS134" s="444">
        <v>0.25343337603985222</v>
      </c>
      <c r="HT134" s="444">
        <v>8.056425463514584</v>
      </c>
      <c r="HU134" s="444">
        <v>6.003883914122472</v>
      </c>
      <c r="HV134" s="444">
        <v>10.215482841180702</v>
      </c>
      <c r="HW134" s="444">
        <v>9.9749983973329055</v>
      </c>
      <c r="HX134" s="444">
        <v>12.146165723106094</v>
      </c>
      <c r="HY134" s="444">
        <v>36.046707460844729</v>
      </c>
      <c r="HZ134" s="444">
        <v>38.79108301084343</v>
      </c>
      <c r="IA134" s="444">
        <v>33.138457976380344</v>
      </c>
      <c r="IB134" s="444">
        <v>34.466618994990981</v>
      </c>
      <c r="IC134" s="444">
        <v>22.345483359746435</v>
      </c>
      <c r="ID134" s="444">
        <v>100</v>
      </c>
      <c r="IE134" s="444">
        <v>13.902114929109151</v>
      </c>
      <c r="IF134" s="444">
        <v>82.581368534824406</v>
      </c>
      <c r="IG134" s="444">
        <v>68.353862076570778</v>
      </c>
      <c r="IH134" s="444">
        <v>14.227506458253631</v>
      </c>
      <c r="II134" s="444">
        <v>100</v>
      </c>
      <c r="IJ134" s="444">
        <v>52.711640211640209</v>
      </c>
      <c r="IK134" s="444">
        <v>47.288359788359799</v>
      </c>
      <c r="IL134" s="444">
        <v>42.526455026455032</v>
      </c>
      <c r="IM134" s="444">
        <v>4.7619047619047619</v>
      </c>
      <c r="IN134" s="444">
        <v>100</v>
      </c>
      <c r="IO134" s="444">
        <v>9.3556100801277964</v>
      </c>
      <c r="IP134" s="444">
        <v>85.847086467198437</v>
      </c>
      <c r="IQ134" s="444">
        <v>74.751899855765288</v>
      </c>
      <c r="IR134" s="445">
        <v>11.095186611433148</v>
      </c>
      <c r="IS134" s="443">
        <f>Daten_Polit!AQ134</f>
        <v>3.7</v>
      </c>
      <c r="IT134" s="227">
        <f>Daten_Polit!AR134</f>
        <v>13.8</v>
      </c>
      <c r="IU134" s="227">
        <f>Daten_Polit!AS134</f>
        <v>2.2000000000000002</v>
      </c>
      <c r="IV134" s="227">
        <f>Daten_Polit!AT134</f>
        <v>2.2000000000000002</v>
      </c>
      <c r="IW134" s="227">
        <f>Daten_Polit!AU134</f>
        <v>1.9</v>
      </c>
      <c r="IX134" s="444" t="s">
        <v>820</v>
      </c>
      <c r="IY134" s="444" t="s">
        <v>820</v>
      </c>
      <c r="IZ134" s="444" t="s">
        <v>820</v>
      </c>
      <c r="JA134" s="444" t="s">
        <v>820</v>
      </c>
      <c r="JB134" s="444" t="s">
        <v>820</v>
      </c>
      <c r="JC134" s="444" t="s">
        <v>820</v>
      </c>
      <c r="JD134" s="444" t="s">
        <v>820</v>
      </c>
      <c r="JE134" s="444" t="s">
        <v>820</v>
      </c>
      <c r="JF134" s="444" t="s">
        <v>820</v>
      </c>
      <c r="JG134" s="444" t="s">
        <v>820</v>
      </c>
      <c r="JH134" s="444" t="s">
        <v>820</v>
      </c>
      <c r="JI134" s="444" t="s">
        <v>820</v>
      </c>
      <c r="JJ134" s="444" t="s">
        <v>820</v>
      </c>
      <c r="JK134" s="444" t="s">
        <v>820</v>
      </c>
      <c r="JL134" s="444" t="s">
        <v>820</v>
      </c>
      <c r="JM134" s="444" t="s">
        <v>820</v>
      </c>
      <c r="JN134" s="444" t="s">
        <v>820</v>
      </c>
      <c r="JO134" s="444" t="s">
        <v>820</v>
      </c>
      <c r="JP134" s="444" t="s">
        <v>820</v>
      </c>
      <c r="JQ134" s="444" t="s">
        <v>820</v>
      </c>
      <c r="JR134" s="444" t="s">
        <v>820</v>
      </c>
      <c r="JS134" s="444" t="s">
        <v>820</v>
      </c>
      <c r="JT134" s="444" t="s">
        <v>820</v>
      </c>
      <c r="JU134" s="444" t="s">
        <v>820</v>
      </c>
      <c r="JV134" s="444" t="s">
        <v>820</v>
      </c>
      <c r="JW134" s="444" t="s">
        <v>820</v>
      </c>
      <c r="JX134" s="444" t="s">
        <v>820</v>
      </c>
      <c r="JY134" s="444" t="s">
        <v>820</v>
      </c>
      <c r="JZ134" s="444" t="s">
        <v>820</v>
      </c>
      <c r="KA134" s="445" t="s">
        <v>820</v>
      </c>
    </row>
    <row r="135" spans="4:287" ht="12.65" customHeight="1" x14ac:dyDescent="0.2">
      <c r="D135" s="276"/>
      <c r="E135" s="3" t="str">
        <f>Daten_Polit!E135</f>
        <v>05766</v>
      </c>
      <c r="F135" s="229" t="str">
        <f>Daten_Polit!F135</f>
        <v>Lippe</v>
      </c>
      <c r="G135" s="246"/>
      <c r="H135" s="531">
        <f>Daten_Polit!H135</f>
        <v>7.3</v>
      </c>
      <c r="I135" s="532">
        <f>Daten_Polit!I135</f>
        <v>22.5</v>
      </c>
      <c r="J135" s="532">
        <f>Daten_Polit!J135</f>
        <v>4.2</v>
      </c>
      <c r="K135" s="532">
        <f>Daten_Polit!K135</f>
        <v>4.5999999999999996</v>
      </c>
      <c r="L135" s="532">
        <f>Daten_Polit!L135</f>
        <v>2.2999999999999998</v>
      </c>
      <c r="M135" s="308">
        <v>0.65210491775059443</v>
      </c>
      <c r="N135" s="308">
        <v>1.8668168686782967</v>
      </c>
      <c r="O135" s="308">
        <v>0.53302948119443039</v>
      </c>
      <c r="P135" s="308">
        <v>0.55283559269844795</v>
      </c>
      <c r="Q135" s="308">
        <v>0.39785946398628558</v>
      </c>
      <c r="R135" s="308">
        <v>6.3223971920203628</v>
      </c>
      <c r="S135" s="308">
        <v>3.6626906272192028</v>
      </c>
      <c r="T135" s="308">
        <v>9.4690849829304113</v>
      </c>
      <c r="U135" s="308">
        <v>9.2631513877728207</v>
      </c>
      <c r="V135" s="308">
        <v>11.528357286354504</v>
      </c>
      <c r="W135" s="308">
        <v>44.681501483906409</v>
      </c>
      <c r="X135" s="308">
        <v>52.21245324320725</v>
      </c>
      <c r="Y135" s="308">
        <v>37.292053722114069</v>
      </c>
      <c r="Z135" s="308">
        <v>38.16011235955056</v>
      </c>
      <c r="AA135" s="308">
        <v>28.642512828485234</v>
      </c>
      <c r="AB135" s="308">
        <v>100</v>
      </c>
      <c r="AC135" s="308">
        <v>17.606167666575082</v>
      </c>
      <c r="AD135" s="308">
        <v>78.922801877043554</v>
      </c>
      <c r="AE135" s="308">
        <v>65.197353973630683</v>
      </c>
      <c r="AF135" s="308">
        <v>13.725447903412883</v>
      </c>
      <c r="AG135" s="308">
        <v>100</v>
      </c>
      <c r="AH135" s="308">
        <v>54.992050874403816</v>
      </c>
      <c r="AI135" s="308">
        <v>45.007949125596177</v>
      </c>
      <c r="AJ135" s="308">
        <v>40.906200317965016</v>
      </c>
      <c r="AK135" s="308">
        <v>4.1017488076311608</v>
      </c>
      <c r="AL135" s="308">
        <v>100</v>
      </c>
      <c r="AM135" s="308">
        <v>10.957850534690198</v>
      </c>
      <c r="AN135" s="308">
        <v>83.961944191449945</v>
      </c>
      <c r="AO135" s="308">
        <v>73.231519818554617</v>
      </c>
      <c r="AP135" s="337">
        <v>10.73042437289533</v>
      </c>
      <c r="AQ135" s="531">
        <f>Daten_Polit!M135</f>
        <v>7</v>
      </c>
      <c r="AR135" s="532">
        <f>Daten_Polit!N135</f>
        <v>22.1</v>
      </c>
      <c r="AS135" s="532">
        <f>Daten_Polit!O135</f>
        <v>3.9</v>
      </c>
      <c r="AT135" s="532">
        <f>Daten_Polit!P135</f>
        <v>4.2</v>
      </c>
      <c r="AU135" s="532">
        <f>Daten_Polit!Q135</f>
        <v>2.4</v>
      </c>
      <c r="AV135" s="308">
        <v>0.60673208821356961</v>
      </c>
      <c r="AW135" s="308">
        <v>1.7053366124111367</v>
      </c>
      <c r="AX135" s="308">
        <v>0.49958070578143987</v>
      </c>
      <c r="AY135" s="308">
        <v>0.52035638134534556</v>
      </c>
      <c r="AZ135" s="308">
        <v>0.36356943993412311</v>
      </c>
      <c r="BA135" s="308">
        <v>6.0658190470540934</v>
      </c>
      <c r="BB135" s="308">
        <v>3.4802296233978152</v>
      </c>
      <c r="BC135" s="308">
        <v>9.498149102666229</v>
      </c>
      <c r="BD135" s="308">
        <v>9.3607902576699953</v>
      </c>
      <c r="BE135" s="308">
        <v>10.688405797101449</v>
      </c>
      <c r="BF135" s="308">
        <v>43.625030571034124</v>
      </c>
      <c r="BG135" s="308">
        <v>51.833320887163012</v>
      </c>
      <c r="BH135" s="308">
        <v>37.079463850783952</v>
      </c>
      <c r="BI135" s="308">
        <v>38.14478208997096</v>
      </c>
      <c r="BJ135" s="308">
        <v>27.939184103575371</v>
      </c>
      <c r="BK135" s="308">
        <v>100</v>
      </c>
      <c r="BL135" s="308">
        <v>17.363610882099923</v>
      </c>
      <c r="BM135" s="308">
        <v>79.132971192266538</v>
      </c>
      <c r="BN135" s="308">
        <v>64.910615334622761</v>
      </c>
      <c r="BO135" s="308">
        <v>14.22235585764377</v>
      </c>
      <c r="BP135" s="308">
        <v>100</v>
      </c>
      <c r="BQ135" s="308">
        <v>56.577037985488687</v>
      </c>
      <c r="BR135" s="308">
        <v>43.422962014511313</v>
      </c>
      <c r="BS135" s="308">
        <v>38.73666239863423</v>
      </c>
      <c r="BT135" s="308">
        <v>4.6862996158770809</v>
      </c>
      <c r="BU135" s="308">
        <v>100</v>
      </c>
      <c r="BV135" s="308">
        <v>10.987816332166604</v>
      </c>
      <c r="BW135" s="308">
        <v>83.940958596608311</v>
      </c>
      <c r="BX135" s="308">
        <v>72.818028927661132</v>
      </c>
      <c r="BY135" s="312">
        <v>11.122929668947183</v>
      </c>
      <c r="BZ135" s="531">
        <f>Daten_Polit!R135</f>
        <v>6.6</v>
      </c>
      <c r="CA135" s="532">
        <f>Daten_Polit!S135</f>
        <v>21.9</v>
      </c>
      <c r="CB135" s="532">
        <f>Daten_Polit!T135</f>
        <v>3.5</v>
      </c>
      <c r="CC135" s="532">
        <f>Daten_Polit!U135</f>
        <v>3.8</v>
      </c>
      <c r="CD135" s="532">
        <f>Daten_Polit!V135</f>
        <v>2</v>
      </c>
      <c r="CE135" s="309">
        <v>0.57612467027842584</v>
      </c>
      <c r="CF135" s="309">
        <v>1.6258912395889205</v>
      </c>
      <c r="CG135" s="309">
        <v>0.47304788745853632</v>
      </c>
      <c r="CH135" s="309">
        <v>0.49070540676059349</v>
      </c>
      <c r="CI135" s="309">
        <v>0.36249551885221326</v>
      </c>
      <c r="CJ135" s="309">
        <v>6.3591624047090445</v>
      </c>
      <c r="CK135" s="309">
        <v>3.7358408827389376</v>
      </c>
      <c r="CL135" s="309">
        <v>10.17780716100059</v>
      </c>
      <c r="CM135" s="309">
        <v>9.9602520601065638</v>
      </c>
      <c r="CN135" s="309">
        <v>12.078604099609548</v>
      </c>
      <c r="CO135" s="309">
        <v>42.663500612672593</v>
      </c>
      <c r="CP135" s="309">
        <v>50.165012296282832</v>
      </c>
      <c r="CQ135" s="309">
        <v>36.920235687274392</v>
      </c>
      <c r="CR135" s="309">
        <v>38.135178036019219</v>
      </c>
      <c r="CS135" s="309">
        <v>26.278750429104019</v>
      </c>
      <c r="CT135" s="309">
        <v>100</v>
      </c>
      <c r="CU135" s="309">
        <v>17.237224918001761</v>
      </c>
      <c r="CV135" s="309">
        <v>79.26975247030272</v>
      </c>
      <c r="CW135" s="309">
        <v>64.78708296869749</v>
      </c>
      <c r="CX135" s="309">
        <v>14.48266950160523</v>
      </c>
      <c r="CY135" s="309">
        <v>100</v>
      </c>
      <c r="CZ135" s="309">
        <v>59.449357279606161</v>
      </c>
      <c r="DA135" s="309">
        <v>40.550642720393839</v>
      </c>
      <c r="DB135" s="309">
        <v>36.411705716109033</v>
      </c>
      <c r="DC135" s="309">
        <v>4.1389370042848022</v>
      </c>
      <c r="DD135" s="309">
        <v>100</v>
      </c>
      <c r="DE135" s="309">
        <v>10.995563660809406</v>
      </c>
      <c r="DF135" s="309">
        <v>83.997577097039965</v>
      </c>
      <c r="DG135" s="309">
        <v>72.42913363987924</v>
      </c>
      <c r="DH135" s="313">
        <v>11.568443457160726</v>
      </c>
      <c r="DI135" s="565">
        <f>Daten_Polit!W135</f>
        <v>6.1</v>
      </c>
      <c r="DJ135" s="532">
        <f>Daten_Polit!X135</f>
        <v>21</v>
      </c>
      <c r="DK135" s="532">
        <f>Daten_Polit!Y135</f>
        <v>3.1</v>
      </c>
      <c r="DL135" s="532">
        <f>Daten_Polit!Z135</f>
        <v>3.3</v>
      </c>
      <c r="DM135" s="532">
        <f>Daten_Polit!AA135</f>
        <v>1.8</v>
      </c>
      <c r="DN135" s="309">
        <v>0.54006478496258892</v>
      </c>
      <c r="DO135" s="309">
        <v>1.6867930583535407</v>
      </c>
      <c r="DP135" s="309">
        <v>0.41757095613732498</v>
      </c>
      <c r="DQ135" s="309">
        <v>0.42959638490417246</v>
      </c>
      <c r="DR135" s="309">
        <v>0.34490024453755869</v>
      </c>
      <c r="DS135" s="309">
        <v>6.4992132062587205</v>
      </c>
      <c r="DT135" s="309">
        <v>4.1498476522826326</v>
      </c>
      <c r="DU135" s="309">
        <v>10.326023220358859</v>
      </c>
      <c r="DV135" s="309">
        <v>9.9866902315026955</v>
      </c>
      <c r="DW135" s="309">
        <v>13.243293941099232</v>
      </c>
      <c r="DX135" s="309">
        <v>44.322130798376385</v>
      </c>
      <c r="DY135" s="309">
        <v>50.869593666164228</v>
      </c>
      <c r="DZ135" s="309">
        <v>37.279572217744018</v>
      </c>
      <c r="EA135" s="309">
        <v>38.730088981654056</v>
      </c>
      <c r="EB135" s="309">
        <v>24.943946188340806</v>
      </c>
      <c r="EC135" s="309">
        <v>100</v>
      </c>
      <c r="ED135" s="309">
        <v>17.052920397722229</v>
      </c>
      <c r="EE135" s="309">
        <v>79.603870609759653</v>
      </c>
      <c r="EF135" s="309">
        <v>64.829369738380265</v>
      </c>
      <c r="EG135" s="309">
        <v>14.774500871379391</v>
      </c>
      <c r="EH135" s="309">
        <v>100</v>
      </c>
      <c r="EI135" s="309">
        <v>61.157344687439533</v>
      </c>
      <c r="EJ135" s="309">
        <v>38.842655312560474</v>
      </c>
      <c r="EK135" s="309">
        <v>34.971937294368104</v>
      </c>
      <c r="EL135" s="309">
        <v>3.8707180181923753</v>
      </c>
      <c r="EM135" s="309">
        <v>100</v>
      </c>
      <c r="EN135" s="309">
        <v>11.204872255931399</v>
      </c>
      <c r="EO135" s="309">
        <v>84.072364802283815</v>
      </c>
      <c r="EP135" s="309">
        <v>72.135501684152686</v>
      </c>
      <c r="EQ135" s="367">
        <v>11.936863118131134</v>
      </c>
      <c r="ER135" s="531">
        <f>Daten_Polit!AB135</f>
        <v>5.8</v>
      </c>
      <c r="ES135" s="532">
        <f>Daten_Polit!AC135</f>
        <v>20.3</v>
      </c>
      <c r="ET135" s="532">
        <f>Daten_Polit!AD135</f>
        <v>2.9</v>
      </c>
      <c r="EU135" s="532">
        <f>Daten_Polit!AE135</f>
        <v>3.2</v>
      </c>
      <c r="EV135" s="532">
        <f>Daten_Polit!AF135</f>
        <v>1.9</v>
      </c>
      <c r="EW135" s="309">
        <v>0.56542689918239797</v>
      </c>
      <c r="EX135" s="309">
        <v>1.8479357887225285</v>
      </c>
      <c r="EY135" s="309">
        <v>0.42403312143564015</v>
      </c>
      <c r="EZ135" s="309">
        <v>0.42877175815930157</v>
      </c>
      <c r="FA135" s="309">
        <v>0.39653974744056919</v>
      </c>
      <c r="FB135" s="309">
        <v>6.4639723149178092</v>
      </c>
      <c r="FC135" s="309">
        <v>4.1280676092962789</v>
      </c>
      <c r="FD135" s="309">
        <v>10.265508134588718</v>
      </c>
      <c r="FE135" s="309">
        <v>9.8609615869162788</v>
      </c>
      <c r="FF135" s="309">
        <v>13.235788765556675</v>
      </c>
      <c r="FG135" s="309">
        <v>42.183223811364385</v>
      </c>
      <c r="FH135" s="309">
        <v>48.930884209668882</v>
      </c>
      <c r="FI135" s="309">
        <v>34.330461389806473</v>
      </c>
      <c r="FJ135" s="309">
        <v>35.887401304497082</v>
      </c>
      <c r="FK135" s="309">
        <v>22.956027420169004</v>
      </c>
      <c r="FL135" s="309">
        <v>100</v>
      </c>
      <c r="FM135" s="309">
        <v>17.035013004588546</v>
      </c>
      <c r="FN135" s="309">
        <v>79.480848209301698</v>
      </c>
      <c r="FO135" s="309">
        <v>64.436664090991542</v>
      </c>
      <c r="FP135" s="309">
        <v>15.044184118310142</v>
      </c>
      <c r="FQ135" s="309">
        <v>100</v>
      </c>
      <c r="FR135" s="309">
        <v>61.153503121593509</v>
      </c>
      <c r="FS135" s="309">
        <v>38.846496878406498</v>
      </c>
      <c r="FT135" s="309">
        <v>34.089782974928148</v>
      </c>
      <c r="FU135" s="309">
        <v>4.7567139034783459</v>
      </c>
      <c r="FV135" s="309">
        <v>100</v>
      </c>
      <c r="FW135" s="309">
        <v>11.378616480363263</v>
      </c>
      <c r="FX135" s="309">
        <v>83.756988552648082</v>
      </c>
      <c r="FY135" s="309">
        <v>71.44333101256143</v>
      </c>
      <c r="FZ135" s="313">
        <v>12.313657540086654</v>
      </c>
      <c r="GA135" s="570">
        <f>Daten_Polit!AG135</f>
        <v>6.4</v>
      </c>
      <c r="GB135" s="571">
        <f>Daten_Polit!AH135</f>
        <v>21.8</v>
      </c>
      <c r="GC135" s="571">
        <f>Daten_Polit!AI135</f>
        <v>3.4</v>
      </c>
      <c r="GD135" s="571">
        <f>Daten_Polit!AJ135</f>
        <v>3.6</v>
      </c>
      <c r="GE135" s="571">
        <f>Daten_Polit!AK135</f>
        <v>2.2999999999999998</v>
      </c>
      <c r="GF135" s="444">
        <v>0.56921248514417966</v>
      </c>
      <c r="GG135" s="444">
        <v>1.8594229998717862</v>
      </c>
      <c r="GH135" s="444">
        <v>0.43104459464966627</v>
      </c>
      <c r="GI135" s="444">
        <v>0.4399901043308424</v>
      </c>
      <c r="GJ135" s="444">
        <v>0.38091158023208838</v>
      </c>
      <c r="GK135" s="444">
        <v>5.8885302284933143</v>
      </c>
      <c r="GL135" s="444">
        <v>3.7187322789994139</v>
      </c>
      <c r="GM135" s="444">
        <v>9.1396149522203487</v>
      </c>
      <c r="GN135" s="444">
        <v>8.8483850894272322</v>
      </c>
      <c r="GO135" s="444">
        <v>11.179862185347277</v>
      </c>
      <c r="GP135" s="444">
        <v>39.865669342073367</v>
      </c>
      <c r="GQ135" s="444">
        <v>47.099878456777709</v>
      </c>
      <c r="GR135" s="444">
        <v>31.393666893221106</v>
      </c>
      <c r="GS135" s="444">
        <v>32.826268989991092</v>
      </c>
      <c r="GT135" s="444">
        <v>21.445382804921973</v>
      </c>
      <c r="GU135" s="444">
        <v>100</v>
      </c>
      <c r="GV135" s="444">
        <v>16.991213126041178</v>
      </c>
      <c r="GW135" s="444">
        <v>79.320579851245967</v>
      </c>
      <c r="GX135" s="444">
        <v>64.07670294647771</v>
      </c>
      <c r="GY135" s="444">
        <v>15.243876904768255</v>
      </c>
      <c r="GZ135" s="444">
        <v>100</v>
      </c>
      <c r="HA135" s="444">
        <v>58.757804797896817</v>
      </c>
      <c r="HB135" s="444">
        <v>41.242195202103183</v>
      </c>
      <c r="HC135" s="444">
        <v>35.984226092671697</v>
      </c>
      <c r="HD135" s="444">
        <v>5.2579691094314827</v>
      </c>
      <c r="HE135" s="444">
        <v>100</v>
      </c>
      <c r="HF135" s="444">
        <v>11.228071306783036</v>
      </c>
      <c r="HG135" s="444">
        <v>83.618991932098538</v>
      </c>
      <c r="HH135" s="444">
        <v>70.957631255443545</v>
      </c>
      <c r="HI135" s="445">
        <v>12.66136067665499</v>
      </c>
      <c r="HJ135" s="570">
        <f>Daten_Polit!AL135</f>
        <v>5.7</v>
      </c>
      <c r="HK135" s="571">
        <f>Daten_Polit!AM135</f>
        <v>19.600000000000001</v>
      </c>
      <c r="HL135" s="571">
        <f>Daten_Polit!AN135</f>
        <v>3</v>
      </c>
      <c r="HM135" s="571">
        <f>Daten_Polit!AO135</f>
        <v>3.2</v>
      </c>
      <c r="HN135" s="571">
        <f>Daten_Polit!AP135</f>
        <v>2</v>
      </c>
      <c r="HO135" s="444">
        <v>0.44967533661305858</v>
      </c>
      <c r="HP135" s="444">
        <v>1.3882583895610492</v>
      </c>
      <c r="HQ135" s="444">
        <v>0.34424458120004536</v>
      </c>
      <c r="HR135" s="444">
        <v>0.34478538502590533</v>
      </c>
      <c r="HS135" s="444">
        <v>0.34132380877131829</v>
      </c>
      <c r="HT135" s="444">
        <v>6.4689755583780135</v>
      </c>
      <c r="HU135" s="444">
        <v>4.0459706452506454</v>
      </c>
      <c r="HV135" s="444">
        <v>10.124970618193293</v>
      </c>
      <c r="HW135" s="444">
        <v>9.7092174694060844</v>
      </c>
      <c r="HX135" s="444">
        <v>12.966088691116342</v>
      </c>
      <c r="HY135" s="444">
        <v>47.771939912878238</v>
      </c>
      <c r="HZ135" s="444">
        <v>55.869329922267298</v>
      </c>
      <c r="IA135" s="444">
        <v>38.202472301804832</v>
      </c>
      <c r="IB135" s="444">
        <v>39.831928914197043</v>
      </c>
      <c r="IC135" s="444">
        <v>27.044025157226415</v>
      </c>
      <c r="ID135" s="444">
        <v>100</v>
      </c>
      <c r="IE135" s="444">
        <v>16.996943911745632</v>
      </c>
      <c r="IF135" s="444">
        <v>79.489136215119643</v>
      </c>
      <c r="IG135" s="444">
        <v>64.024802652425379</v>
      </c>
      <c r="IH135" s="444">
        <v>15.46433356269428</v>
      </c>
      <c r="II135" s="444">
        <v>100</v>
      </c>
      <c r="IJ135" s="444">
        <v>59.604327063639019</v>
      </c>
      <c r="IK135" s="444">
        <v>40.395672936360988</v>
      </c>
      <c r="IL135" s="444">
        <v>35.31819510768932</v>
      </c>
      <c r="IM135" s="444">
        <v>5.07747782867167</v>
      </c>
      <c r="IN135" s="444">
        <v>100</v>
      </c>
      <c r="IO135" s="444">
        <v>11.679522085163782</v>
      </c>
      <c r="IP135" s="444">
        <v>83.525901962723154</v>
      </c>
      <c r="IQ135" s="444">
        <v>70.476607647745723</v>
      </c>
      <c r="IR135" s="445">
        <v>13.04929431497742</v>
      </c>
      <c r="IS135" s="443">
        <f>Daten_Polit!AQ135</f>
        <v>5.0999999999999996</v>
      </c>
      <c r="IT135" s="227">
        <f>Daten_Polit!AR135</f>
        <v>18.2</v>
      </c>
      <c r="IU135" s="227">
        <f>Daten_Polit!AS135</f>
        <v>2.6</v>
      </c>
      <c r="IV135" s="227">
        <f>Daten_Polit!AT135</f>
        <v>2.8</v>
      </c>
      <c r="IW135" s="227">
        <f>Daten_Polit!AU135</f>
        <v>1.7</v>
      </c>
      <c r="IX135" s="444" t="s">
        <v>820</v>
      </c>
      <c r="IY135" s="444" t="s">
        <v>820</v>
      </c>
      <c r="IZ135" s="444" t="s">
        <v>820</v>
      </c>
      <c r="JA135" s="444" t="s">
        <v>820</v>
      </c>
      <c r="JB135" s="444" t="s">
        <v>820</v>
      </c>
      <c r="JC135" s="444" t="s">
        <v>820</v>
      </c>
      <c r="JD135" s="444" t="s">
        <v>820</v>
      </c>
      <c r="JE135" s="444" t="s">
        <v>820</v>
      </c>
      <c r="JF135" s="444" t="s">
        <v>820</v>
      </c>
      <c r="JG135" s="444" t="s">
        <v>820</v>
      </c>
      <c r="JH135" s="444" t="s">
        <v>820</v>
      </c>
      <c r="JI135" s="444" t="s">
        <v>820</v>
      </c>
      <c r="JJ135" s="444" t="s">
        <v>820</v>
      </c>
      <c r="JK135" s="444" t="s">
        <v>820</v>
      </c>
      <c r="JL135" s="444" t="s">
        <v>820</v>
      </c>
      <c r="JM135" s="444" t="s">
        <v>820</v>
      </c>
      <c r="JN135" s="444" t="s">
        <v>820</v>
      </c>
      <c r="JO135" s="444" t="s">
        <v>820</v>
      </c>
      <c r="JP135" s="444" t="s">
        <v>820</v>
      </c>
      <c r="JQ135" s="444" t="s">
        <v>820</v>
      </c>
      <c r="JR135" s="444" t="s">
        <v>820</v>
      </c>
      <c r="JS135" s="444" t="s">
        <v>820</v>
      </c>
      <c r="JT135" s="444" t="s">
        <v>820</v>
      </c>
      <c r="JU135" s="444" t="s">
        <v>820</v>
      </c>
      <c r="JV135" s="444" t="s">
        <v>820</v>
      </c>
      <c r="JW135" s="444" t="s">
        <v>820</v>
      </c>
      <c r="JX135" s="444" t="s">
        <v>820</v>
      </c>
      <c r="JY135" s="444" t="s">
        <v>820</v>
      </c>
      <c r="JZ135" s="444" t="s">
        <v>820</v>
      </c>
      <c r="KA135" s="445" t="s">
        <v>820</v>
      </c>
    </row>
    <row r="136" spans="4:287" ht="12.65" customHeight="1" x14ac:dyDescent="0.2">
      <c r="D136" s="276"/>
      <c r="E136" s="3" t="str">
        <f>Daten_Polit!E136</f>
        <v>05770</v>
      </c>
      <c r="F136" s="229" t="str">
        <f>Daten_Polit!F136</f>
        <v>Minden-Lübbecke</v>
      </c>
      <c r="G136" s="246"/>
      <c r="H136" s="531">
        <f>Daten_Polit!H136</f>
        <v>5.6</v>
      </c>
      <c r="I136" s="532">
        <f>Daten_Polit!I136</f>
        <v>17.5</v>
      </c>
      <c r="J136" s="532">
        <f>Daten_Polit!J136</f>
        <v>3.3</v>
      </c>
      <c r="K136" s="532">
        <f>Daten_Polit!K136</f>
        <v>3.5</v>
      </c>
      <c r="L136" s="532">
        <f>Daten_Polit!L136</f>
        <v>1.9</v>
      </c>
      <c r="M136" s="308">
        <v>0.62010538040247698</v>
      </c>
      <c r="N136" s="308">
        <v>1.7700768529482998</v>
      </c>
      <c r="O136" s="308">
        <v>0.50248239068478917</v>
      </c>
      <c r="P136" s="308">
        <v>0.5171037181364756</v>
      </c>
      <c r="Q136" s="308">
        <v>0.38698632351822926</v>
      </c>
      <c r="R136" s="308">
        <v>7.1982403079461088</v>
      </c>
      <c r="S136" s="308">
        <v>4.3192960870943091</v>
      </c>
      <c r="T136" s="308">
        <v>10.981318176119121</v>
      </c>
      <c r="U136" s="308">
        <v>10.900962861072902</v>
      </c>
      <c r="V136" s="308">
        <v>11.809163911196203</v>
      </c>
      <c r="W136" s="308">
        <v>38.177622930474762</v>
      </c>
      <c r="X136" s="308">
        <v>46.207922633439061</v>
      </c>
      <c r="Y136" s="308">
        <v>29.371891460828696</v>
      </c>
      <c r="Z136" s="308">
        <v>29.894198188230416</v>
      </c>
      <c r="AA136" s="308">
        <v>24.062792877214243</v>
      </c>
      <c r="AB136" s="308">
        <v>100</v>
      </c>
      <c r="AC136" s="308">
        <v>16.916386425192094</v>
      </c>
      <c r="AD136" s="308">
        <v>79.566353570167152</v>
      </c>
      <c r="AE136" s="308">
        <v>66.959702910506664</v>
      </c>
      <c r="AF136" s="308">
        <v>12.606650659660479</v>
      </c>
      <c r="AG136" s="308">
        <v>100</v>
      </c>
      <c r="AH136" s="308">
        <v>53.987504593899303</v>
      </c>
      <c r="AI136" s="308">
        <v>46.012495406100697</v>
      </c>
      <c r="AJ136" s="308">
        <v>42.018865613132427</v>
      </c>
      <c r="AK136" s="308">
        <v>3.9936297929682714</v>
      </c>
      <c r="AL136" s="308">
        <v>100</v>
      </c>
      <c r="AM136" s="308">
        <v>11.263353335644158</v>
      </c>
      <c r="AN136" s="308">
        <v>83.731366102019237</v>
      </c>
      <c r="AO136" s="308">
        <v>74.322449443746621</v>
      </c>
      <c r="AP136" s="337">
        <v>9.4089166582726094</v>
      </c>
      <c r="AQ136" s="531">
        <f>Daten_Polit!M136</f>
        <v>5.4</v>
      </c>
      <c r="AR136" s="532">
        <f>Daten_Polit!N136</f>
        <v>17.2</v>
      </c>
      <c r="AS136" s="532">
        <f>Daten_Polit!O136</f>
        <v>3.1</v>
      </c>
      <c r="AT136" s="532">
        <f>Daten_Polit!P136</f>
        <v>3.3</v>
      </c>
      <c r="AU136" s="532">
        <f>Daten_Polit!Q136</f>
        <v>2</v>
      </c>
      <c r="AV136" s="308">
        <v>0.59610467376713749</v>
      </c>
      <c r="AW136" s="308">
        <v>1.6910442474994223</v>
      </c>
      <c r="AX136" s="308">
        <v>0.48407754598669245</v>
      </c>
      <c r="AY136" s="308">
        <v>0.50148097029465111</v>
      </c>
      <c r="AZ136" s="308">
        <v>0.35348827216348788</v>
      </c>
      <c r="BA136" s="308">
        <v>6.9400186119962779</v>
      </c>
      <c r="BB136" s="308">
        <v>4.0624359714641978</v>
      </c>
      <c r="BC136" s="308">
        <v>10.694604778811366</v>
      </c>
      <c r="BD136" s="308">
        <v>10.66330610958981</v>
      </c>
      <c r="BE136" s="308">
        <v>10.972461273667038</v>
      </c>
      <c r="BF136" s="308">
        <v>36.362178580186765</v>
      </c>
      <c r="BG136" s="308">
        <v>44.556530852876747</v>
      </c>
      <c r="BH136" s="308">
        <v>28.195422920402073</v>
      </c>
      <c r="BI136" s="308">
        <v>28.745737944470246</v>
      </c>
      <c r="BJ136" s="308">
        <v>23.331898407221409</v>
      </c>
      <c r="BK136" s="308">
        <v>100</v>
      </c>
      <c r="BL136" s="308">
        <v>16.796647202485033</v>
      </c>
      <c r="BM136" s="308">
        <v>79.655385754324683</v>
      </c>
      <c r="BN136" s="308">
        <v>66.586865359238416</v>
      </c>
      <c r="BO136" s="308">
        <v>13.068520395086269</v>
      </c>
      <c r="BP136" s="308">
        <v>100</v>
      </c>
      <c r="BQ136" s="308">
        <v>54.839509232866533</v>
      </c>
      <c r="BR136" s="308">
        <v>45.160490767133474</v>
      </c>
      <c r="BS136" s="308">
        <v>40.401536745569459</v>
      </c>
      <c r="BT136" s="308">
        <v>4.7589540215640111</v>
      </c>
      <c r="BU136" s="308">
        <v>100</v>
      </c>
      <c r="BV136" s="308">
        <v>11.291546007790572</v>
      </c>
      <c r="BW136" s="308">
        <v>83.69725840573949</v>
      </c>
      <c r="BX136" s="308">
        <v>73.854753202158591</v>
      </c>
      <c r="BY136" s="312">
        <v>9.8425052035809077</v>
      </c>
      <c r="BZ136" s="531">
        <f>Daten_Polit!R136</f>
        <v>5.0999999999999996</v>
      </c>
      <c r="CA136" s="532">
        <f>Daten_Polit!S136</f>
        <v>16.7</v>
      </c>
      <c r="CB136" s="532">
        <f>Daten_Polit!T136</f>
        <v>2.9</v>
      </c>
      <c r="CC136" s="532">
        <f>Daten_Polit!U136</f>
        <v>3.1</v>
      </c>
      <c r="CD136" s="532">
        <f>Daten_Polit!V136</f>
        <v>1.8</v>
      </c>
      <c r="CE136" s="309">
        <v>0.53765457308518294</v>
      </c>
      <c r="CF136" s="309">
        <v>1.4718797735560638</v>
      </c>
      <c r="CG136" s="309">
        <v>0.44109642308897501</v>
      </c>
      <c r="CH136" s="309">
        <v>0.45494446862778121</v>
      </c>
      <c r="CI136" s="309">
        <v>0.34147758994247657</v>
      </c>
      <c r="CJ136" s="309">
        <v>7.185139221306228</v>
      </c>
      <c r="CK136" s="309">
        <v>4.3444303426730109</v>
      </c>
      <c r="CL136" s="309">
        <v>11.060095176602818</v>
      </c>
      <c r="CM136" s="309">
        <v>11.034298678766968</v>
      </c>
      <c r="CN136" s="309">
        <v>11.282169117646021</v>
      </c>
      <c r="CO136" s="309">
        <v>33.252857072181008</v>
      </c>
      <c r="CP136" s="309">
        <v>40.443456385654947</v>
      </c>
      <c r="CQ136" s="309">
        <v>27.444171128152224</v>
      </c>
      <c r="CR136" s="309">
        <v>27.837132323259805</v>
      </c>
      <c r="CS136" s="309">
        <v>24.053865799849174</v>
      </c>
      <c r="CT136" s="309">
        <v>100</v>
      </c>
      <c r="CU136" s="309">
        <v>16.760620470098615</v>
      </c>
      <c r="CV136" s="309">
        <v>79.802420143493762</v>
      </c>
      <c r="CW136" s="309">
        <v>66.477969546773551</v>
      </c>
      <c r="CX136" s="309">
        <v>13.324450596720231</v>
      </c>
      <c r="CY136" s="309">
        <v>100</v>
      </c>
      <c r="CZ136" s="309">
        <v>56.170886075949369</v>
      </c>
      <c r="DA136" s="309">
        <v>43.829113924050631</v>
      </c>
      <c r="DB136" s="309">
        <v>38.963607594936704</v>
      </c>
      <c r="DC136" s="309">
        <v>4.8655063291139244</v>
      </c>
      <c r="DD136" s="309">
        <v>100</v>
      </c>
      <c r="DE136" s="309">
        <v>11.428231359766015</v>
      </c>
      <c r="DF136" s="309">
        <v>83.756006144505491</v>
      </c>
      <c r="DG136" s="309">
        <v>73.534018894336612</v>
      </c>
      <c r="DH136" s="313">
        <v>10.221987250168885</v>
      </c>
      <c r="DI136" s="565">
        <f>Daten_Polit!W136</f>
        <v>4.7</v>
      </c>
      <c r="DJ136" s="532">
        <f>Daten_Polit!X136</f>
        <v>16</v>
      </c>
      <c r="DK136" s="532">
        <f>Daten_Polit!Y136</f>
        <v>2.5</v>
      </c>
      <c r="DL136" s="532">
        <f>Daten_Polit!Z136</f>
        <v>2.7</v>
      </c>
      <c r="DM136" s="532">
        <f>Daten_Polit!AA136</f>
        <v>1.6</v>
      </c>
      <c r="DN136" s="309">
        <v>0.52365386138397552</v>
      </c>
      <c r="DO136" s="309">
        <v>1.7633685040965266</v>
      </c>
      <c r="DP136" s="309">
        <v>0.38051368208621039</v>
      </c>
      <c r="DQ136" s="309">
        <v>0.3880348699442262</v>
      </c>
      <c r="DR136" s="309">
        <v>0.32876800033533032</v>
      </c>
      <c r="DS136" s="309">
        <v>7.4430572762794247</v>
      </c>
      <c r="DT136" s="309">
        <v>4.8999727021019757</v>
      </c>
      <c r="DU136" s="309">
        <v>11.249544816105825</v>
      </c>
      <c r="DV136" s="309">
        <v>10.994977208721656</v>
      </c>
      <c r="DW136" s="309">
        <v>13.439920059956378</v>
      </c>
      <c r="DX136" s="309">
        <v>35.51618529073901</v>
      </c>
      <c r="DY136" s="309">
        <v>41.649387739132735</v>
      </c>
      <c r="DZ136" s="309">
        <v>28.299817184643807</v>
      </c>
      <c r="EA136" s="309">
        <v>28.909053774109406</v>
      </c>
      <c r="EB136" s="309">
        <v>23.101817276564603</v>
      </c>
      <c r="EC136" s="309">
        <v>100</v>
      </c>
      <c r="ED136" s="309">
        <v>16.524731058521645</v>
      </c>
      <c r="EE136" s="309">
        <v>80.026666701127269</v>
      </c>
      <c r="EF136" s="309">
        <v>66.45318173278929</v>
      </c>
      <c r="EG136" s="309">
        <v>13.573484968337965</v>
      </c>
      <c r="EH136" s="309">
        <v>100</v>
      </c>
      <c r="EI136" s="309">
        <v>57.889733840304189</v>
      </c>
      <c r="EJ136" s="309">
        <v>42.110266159695826</v>
      </c>
      <c r="EK136" s="309">
        <v>37.737642585551335</v>
      </c>
      <c r="EL136" s="309">
        <v>4.3726235741444865</v>
      </c>
      <c r="EM136" s="309">
        <v>100</v>
      </c>
      <c r="EN136" s="309">
        <v>11.659721217814441</v>
      </c>
      <c r="EO136" s="309">
        <v>83.584382043723011</v>
      </c>
      <c r="EP136" s="309">
        <v>72.977210727007417</v>
      </c>
      <c r="EQ136" s="367">
        <v>10.607171316715601</v>
      </c>
      <c r="ER136" s="531">
        <f>Daten_Polit!AB136</f>
        <v>4.7</v>
      </c>
      <c r="ES136" s="532">
        <f>Daten_Polit!AC136</f>
        <v>16.3</v>
      </c>
      <c r="ET136" s="532">
        <f>Daten_Polit!AD136</f>
        <v>2.5</v>
      </c>
      <c r="EU136" s="532">
        <f>Daten_Polit!AE136</f>
        <v>2.7</v>
      </c>
      <c r="EV136" s="532">
        <f>Daten_Polit!AF136</f>
        <v>1.6</v>
      </c>
      <c r="EW136" s="309">
        <v>0.56102447126325217</v>
      </c>
      <c r="EX136" s="309">
        <v>2.0422799978167414</v>
      </c>
      <c r="EY136" s="309">
        <v>0.38627110103403989</v>
      </c>
      <c r="EZ136" s="309">
        <v>0.39809549541103351</v>
      </c>
      <c r="FA136" s="309">
        <v>0.30774590794307055</v>
      </c>
      <c r="FB136" s="309">
        <v>7.1414236371510054</v>
      </c>
      <c r="FC136" s="309">
        <v>4.9104809832574858</v>
      </c>
      <c r="FD136" s="309">
        <v>10.582107045187954</v>
      </c>
      <c r="FE136" s="309">
        <v>10.422806454436575</v>
      </c>
      <c r="FF136" s="309">
        <v>11.905916585837836</v>
      </c>
      <c r="FG136" s="309">
        <v>33.198427382052529</v>
      </c>
      <c r="FH136" s="309">
        <v>38.573107074752869</v>
      </c>
      <c r="FI136" s="309">
        <v>26.931538760190783</v>
      </c>
      <c r="FJ136" s="309">
        <v>27.578312903878988</v>
      </c>
      <c r="FK136" s="309">
        <v>21.522055259333158</v>
      </c>
      <c r="FL136" s="309">
        <v>100</v>
      </c>
      <c r="FM136" s="309">
        <v>16.492880450022508</v>
      </c>
      <c r="FN136" s="309">
        <v>79.997101368041413</v>
      </c>
      <c r="FO136" s="309">
        <v>66.227149289589534</v>
      </c>
      <c r="FP136" s="309">
        <v>13.769952078451887</v>
      </c>
      <c r="FQ136" s="309">
        <v>100</v>
      </c>
      <c r="FR136" s="309">
        <v>58.378451543042765</v>
      </c>
      <c r="FS136" s="309">
        <v>41.621548456957228</v>
      </c>
      <c r="FT136" s="309">
        <v>37.24959393611261</v>
      </c>
      <c r="FU136" s="309">
        <v>4.3719545208446124</v>
      </c>
      <c r="FV136" s="309">
        <v>100</v>
      </c>
      <c r="FW136" s="309">
        <v>11.670012158551035</v>
      </c>
      <c r="FX136" s="309">
        <v>83.539810858888387</v>
      </c>
      <c r="FY136" s="309">
        <v>72.606637864321883</v>
      </c>
      <c r="FZ136" s="313">
        <v>10.933172994566501</v>
      </c>
      <c r="GA136" s="570">
        <f>Daten_Polit!AG136</f>
        <v>5.7</v>
      </c>
      <c r="GB136" s="571">
        <f>Daten_Polit!AH136</f>
        <v>19.899999999999999</v>
      </c>
      <c r="GC136" s="571">
        <f>Daten_Polit!AI136</f>
        <v>3.1</v>
      </c>
      <c r="GD136" s="571">
        <f>Daten_Polit!AJ136</f>
        <v>3.3</v>
      </c>
      <c r="GE136" s="571">
        <f>Daten_Polit!AK136</f>
        <v>1.9</v>
      </c>
      <c r="GF136" s="444">
        <v>0.56650845807472316</v>
      </c>
      <c r="GG136" s="444">
        <v>1.9844689153327026</v>
      </c>
      <c r="GH136" s="444">
        <v>0.40705554955911966</v>
      </c>
      <c r="GI136" s="444">
        <v>0.41685120117481078</v>
      </c>
      <c r="GJ136" s="444">
        <v>0.34508338730240939</v>
      </c>
      <c r="GK136" s="444">
        <v>6.2472215684736279</v>
      </c>
      <c r="GL136" s="444">
        <v>4.266866137220914</v>
      </c>
      <c r="GM136" s="444">
        <v>9.1742340660272479</v>
      </c>
      <c r="GN136" s="444">
        <v>9.0041543026705355</v>
      </c>
      <c r="GO136" s="444">
        <v>10.60515278609946</v>
      </c>
      <c r="GP136" s="444">
        <v>32.428917198548795</v>
      </c>
      <c r="GQ136" s="444">
        <v>37.75785738955674</v>
      </c>
      <c r="GR136" s="444">
        <v>26.051830867694047</v>
      </c>
      <c r="GS136" s="444">
        <v>26.580969614362576</v>
      </c>
      <c r="GT136" s="444">
        <v>21.638573108583174</v>
      </c>
      <c r="GU136" s="444">
        <v>100</v>
      </c>
      <c r="GV136" s="444">
        <v>16.692587583158666</v>
      </c>
      <c r="GW136" s="444">
        <v>79.531063090198245</v>
      </c>
      <c r="GX136" s="444">
        <v>65.592224814733271</v>
      </c>
      <c r="GY136" s="444">
        <v>13.938838275464981</v>
      </c>
      <c r="GZ136" s="444">
        <v>100</v>
      </c>
      <c r="HA136" s="444">
        <v>58.193340710190114</v>
      </c>
      <c r="HB136" s="444">
        <v>41.806659289809872</v>
      </c>
      <c r="HC136" s="444">
        <v>37.712503772256312</v>
      </c>
      <c r="HD136" s="444">
        <v>4.094155517553566</v>
      </c>
      <c r="HE136" s="444">
        <v>100</v>
      </c>
      <c r="HF136" s="444">
        <v>11.445089704975166</v>
      </c>
      <c r="HG136" s="444">
        <v>83.37540439262736</v>
      </c>
      <c r="HH136" s="444">
        <v>71.995422605811143</v>
      </c>
      <c r="HI136" s="445">
        <v>11.379981786816215</v>
      </c>
      <c r="HJ136" s="570">
        <f>Daten_Polit!AL136</f>
        <v>5.3</v>
      </c>
      <c r="HK136" s="571">
        <f>Daten_Polit!AM136</f>
        <v>18.7</v>
      </c>
      <c r="HL136" s="571">
        <f>Daten_Polit!AN136</f>
        <v>2.7</v>
      </c>
      <c r="HM136" s="571">
        <f>Daten_Polit!AO136</f>
        <v>2.9</v>
      </c>
      <c r="HN136" s="571">
        <f>Daten_Polit!AP136</f>
        <v>1.7</v>
      </c>
      <c r="HO136" s="444">
        <v>0.44271206405297425</v>
      </c>
      <c r="HP136" s="444">
        <v>1.5019645393967207</v>
      </c>
      <c r="HQ136" s="444">
        <v>0.31443935587189381</v>
      </c>
      <c r="HR136" s="444">
        <v>0.32243843189128651</v>
      </c>
      <c r="HS136" s="444">
        <v>0.26597607269906187</v>
      </c>
      <c r="HT136" s="444">
        <v>6.5587836404062889</v>
      </c>
      <c r="HU136" s="444">
        <v>4.3415906127770816</v>
      </c>
      <c r="HV136" s="444">
        <v>9.8924979771125638</v>
      </c>
      <c r="HW136" s="444">
        <v>9.5768143016527851</v>
      </c>
      <c r="HX136" s="444">
        <v>12.473483241409628</v>
      </c>
      <c r="HY136" s="444">
        <v>41.659814621019429</v>
      </c>
      <c r="HZ136" s="444">
        <v>47.882714729727851</v>
      </c>
      <c r="IA136" s="444">
        <v>33.934202475644234</v>
      </c>
      <c r="IB136" s="444">
        <v>35.013199577613143</v>
      </c>
      <c r="IC136" s="444">
        <v>25.075856090169051</v>
      </c>
      <c r="ID136" s="444">
        <v>100</v>
      </c>
      <c r="IE136" s="444">
        <v>16.709698142217036</v>
      </c>
      <c r="IF136" s="444">
        <v>79.790688000409034</v>
      </c>
      <c r="IG136" s="444">
        <v>65.576022539864809</v>
      </c>
      <c r="IH136" s="444">
        <v>14.214665460544218</v>
      </c>
      <c r="II136" s="444">
        <v>100</v>
      </c>
      <c r="IJ136" s="444">
        <v>59.815028901734102</v>
      </c>
      <c r="IK136" s="444">
        <v>40.184971098265891</v>
      </c>
      <c r="IL136" s="444">
        <v>36.023121387283233</v>
      </c>
      <c r="IM136" s="444">
        <v>4.1618497109826587</v>
      </c>
      <c r="IN136" s="444">
        <v>100</v>
      </c>
      <c r="IO136" s="444">
        <v>12.042515819536453</v>
      </c>
      <c r="IP136" s="444">
        <v>83.271302368069996</v>
      </c>
      <c r="IQ136" s="444">
        <v>71.47417792259067</v>
      </c>
      <c r="IR136" s="445">
        <v>11.797124445479328</v>
      </c>
      <c r="IS136" s="443">
        <f>Daten_Polit!AQ136</f>
        <v>5.0999999999999996</v>
      </c>
      <c r="IT136" s="227">
        <f>Daten_Polit!AR136</f>
        <v>19.5</v>
      </c>
      <c r="IU136" s="227">
        <f>Daten_Polit!AS136</f>
        <v>2.2999999999999998</v>
      </c>
      <c r="IV136" s="227">
        <f>Daten_Polit!AT136</f>
        <v>2.5</v>
      </c>
      <c r="IW136" s="227">
        <f>Daten_Polit!AU136</f>
        <v>1.6</v>
      </c>
      <c r="IX136" s="444" t="s">
        <v>820</v>
      </c>
      <c r="IY136" s="444" t="s">
        <v>820</v>
      </c>
      <c r="IZ136" s="444" t="s">
        <v>820</v>
      </c>
      <c r="JA136" s="444" t="s">
        <v>820</v>
      </c>
      <c r="JB136" s="444" t="s">
        <v>820</v>
      </c>
      <c r="JC136" s="444" t="s">
        <v>820</v>
      </c>
      <c r="JD136" s="444" t="s">
        <v>820</v>
      </c>
      <c r="JE136" s="444" t="s">
        <v>820</v>
      </c>
      <c r="JF136" s="444" t="s">
        <v>820</v>
      </c>
      <c r="JG136" s="444" t="s">
        <v>820</v>
      </c>
      <c r="JH136" s="444" t="s">
        <v>820</v>
      </c>
      <c r="JI136" s="444" t="s">
        <v>820</v>
      </c>
      <c r="JJ136" s="444" t="s">
        <v>820</v>
      </c>
      <c r="JK136" s="444" t="s">
        <v>820</v>
      </c>
      <c r="JL136" s="444" t="s">
        <v>820</v>
      </c>
      <c r="JM136" s="444" t="s">
        <v>820</v>
      </c>
      <c r="JN136" s="444" t="s">
        <v>820</v>
      </c>
      <c r="JO136" s="444" t="s">
        <v>820</v>
      </c>
      <c r="JP136" s="444" t="s">
        <v>820</v>
      </c>
      <c r="JQ136" s="444" t="s">
        <v>820</v>
      </c>
      <c r="JR136" s="444" t="s">
        <v>820</v>
      </c>
      <c r="JS136" s="444" t="s">
        <v>820</v>
      </c>
      <c r="JT136" s="444" t="s">
        <v>820</v>
      </c>
      <c r="JU136" s="444" t="s">
        <v>820</v>
      </c>
      <c r="JV136" s="444" t="s">
        <v>820</v>
      </c>
      <c r="JW136" s="444" t="s">
        <v>820</v>
      </c>
      <c r="JX136" s="444" t="s">
        <v>820</v>
      </c>
      <c r="JY136" s="444" t="s">
        <v>820</v>
      </c>
      <c r="JZ136" s="444" t="s">
        <v>820</v>
      </c>
      <c r="KA136" s="445" t="s">
        <v>820</v>
      </c>
    </row>
    <row r="137" spans="4:287" ht="12.65" customHeight="1" x14ac:dyDescent="0.2">
      <c r="D137" s="276"/>
      <c r="E137" s="3" t="str">
        <f>Daten_Polit!E137</f>
        <v>05774</v>
      </c>
      <c r="F137" s="229" t="str">
        <f>Daten_Polit!F137</f>
        <v>Paderborn</v>
      </c>
      <c r="G137" s="246"/>
      <c r="H137" s="531">
        <f>Daten_Polit!H137</f>
        <v>6</v>
      </c>
      <c r="I137" s="532">
        <f>Daten_Polit!I137</f>
        <v>17.7</v>
      </c>
      <c r="J137" s="532">
        <f>Daten_Polit!J137</f>
        <v>3.6</v>
      </c>
      <c r="K137" s="532">
        <f>Daten_Polit!K137</f>
        <v>3.9</v>
      </c>
      <c r="L137" s="532">
        <f>Daten_Polit!L137</f>
        <v>2.4</v>
      </c>
      <c r="M137" s="308">
        <v>0.66722416952831698</v>
      </c>
      <c r="N137" s="308">
        <v>2.0393959274996574</v>
      </c>
      <c r="O137" s="308">
        <v>0.51662859754867341</v>
      </c>
      <c r="P137" s="308">
        <v>0.54027140231890614</v>
      </c>
      <c r="Q137" s="308">
        <v>0.40126801643373367</v>
      </c>
      <c r="R137" s="308">
        <v>7.2637824971923521</v>
      </c>
      <c r="S137" s="308">
        <v>4.7726249437190758</v>
      </c>
      <c r="T137" s="308">
        <v>10.096162487642671</v>
      </c>
      <c r="U137" s="308">
        <v>9.7667456654608955</v>
      </c>
      <c r="V137" s="308">
        <v>12.199654851984601</v>
      </c>
      <c r="W137" s="308">
        <v>36.736769551475312</v>
      </c>
      <c r="X137" s="308">
        <v>41.475990976474115</v>
      </c>
      <c r="Y137" s="308">
        <v>31.153367370870395</v>
      </c>
      <c r="Z137" s="308">
        <v>32.443394451297834</v>
      </c>
      <c r="AA137" s="308">
        <v>23.032376941293865</v>
      </c>
      <c r="AB137" s="308">
        <v>100</v>
      </c>
      <c r="AC137" s="308">
        <v>17.828045929465848</v>
      </c>
      <c r="AD137" s="308">
        <v>78.883478468945796</v>
      </c>
      <c r="AE137" s="308">
        <v>62.148270892126803</v>
      </c>
      <c r="AF137" s="308">
        <v>16.735207576819004</v>
      </c>
      <c r="AG137" s="308">
        <v>100</v>
      </c>
      <c r="AH137" s="308">
        <v>53.159582169821064</v>
      </c>
      <c r="AI137" s="308">
        <v>46.840417830178922</v>
      </c>
      <c r="AJ137" s="308">
        <v>40.41783017892233</v>
      </c>
      <c r="AK137" s="308">
        <v>6.4225876512565918</v>
      </c>
      <c r="AL137" s="308">
        <v>100</v>
      </c>
      <c r="AM137" s="308">
        <v>11.549032872032946</v>
      </c>
      <c r="AN137" s="308">
        <v>83.55976914921149</v>
      </c>
      <c r="AO137" s="308">
        <v>69.347257014632945</v>
      </c>
      <c r="AP137" s="337">
        <v>14.212512134578533</v>
      </c>
      <c r="AQ137" s="531">
        <f>Daten_Polit!M137</f>
        <v>5.7</v>
      </c>
      <c r="AR137" s="532">
        <f>Daten_Polit!N137</f>
        <v>16.899999999999999</v>
      </c>
      <c r="AS137" s="532">
        <f>Daten_Polit!O137</f>
        <v>3.4</v>
      </c>
      <c r="AT137" s="532">
        <f>Daten_Polit!P137</f>
        <v>3.7</v>
      </c>
      <c r="AU137" s="532">
        <f>Daten_Polit!Q137</f>
        <v>2.5</v>
      </c>
      <c r="AV137" s="308">
        <v>0.65226366163113891</v>
      </c>
      <c r="AW137" s="308">
        <v>1.9843928988505295</v>
      </c>
      <c r="AX137" s="308">
        <v>0.50612977099254686</v>
      </c>
      <c r="AY137" s="308">
        <v>0.53572071187095982</v>
      </c>
      <c r="AZ137" s="308">
        <v>0.36847323283457173</v>
      </c>
      <c r="BA137" s="308">
        <v>7.2102673646980806</v>
      </c>
      <c r="BB137" s="308">
        <v>4.7163386228972604</v>
      </c>
      <c r="BC137" s="308">
        <v>10.113256308908559</v>
      </c>
      <c r="BD137" s="308">
        <v>9.9593223369540915</v>
      </c>
      <c r="BE137" s="308">
        <v>10.9870591220508</v>
      </c>
      <c r="BF137" s="308">
        <v>37.564510334796942</v>
      </c>
      <c r="BG137" s="308">
        <v>43.082056986396125</v>
      </c>
      <c r="BH137" s="308">
        <v>32.615666513971597</v>
      </c>
      <c r="BI137" s="308">
        <v>33.885003710282803</v>
      </c>
      <c r="BJ137" s="308">
        <v>25.489205908346197</v>
      </c>
      <c r="BK137" s="308">
        <v>100</v>
      </c>
      <c r="BL137" s="308">
        <v>17.497381312926898</v>
      </c>
      <c r="BM137" s="308">
        <v>79.089672428378549</v>
      </c>
      <c r="BN137" s="308">
        <v>61.631006943876088</v>
      </c>
      <c r="BO137" s="308">
        <v>17.458665484502454</v>
      </c>
      <c r="BP137" s="308">
        <v>100</v>
      </c>
      <c r="BQ137" s="308">
        <v>53.130157333039939</v>
      </c>
      <c r="BR137" s="308">
        <v>46.869842666960061</v>
      </c>
      <c r="BS137" s="308">
        <v>39.740345472549237</v>
      </c>
      <c r="BT137" s="308">
        <v>7.1294971944108259</v>
      </c>
      <c r="BU137" s="308">
        <v>100</v>
      </c>
      <c r="BV137" s="308">
        <v>11.604407561332611</v>
      </c>
      <c r="BW137" s="308">
        <v>83.375182851394598</v>
      </c>
      <c r="BX137" s="308">
        <v>68.623689312016836</v>
      </c>
      <c r="BY137" s="312">
        <v>14.75149353937776</v>
      </c>
      <c r="BZ137" s="531">
        <f>Daten_Polit!R137</f>
        <v>5.6</v>
      </c>
      <c r="CA137" s="532">
        <f>Daten_Polit!S137</f>
        <v>16.600000000000001</v>
      </c>
      <c r="CB137" s="532">
        <f>Daten_Polit!T137</f>
        <v>3.4</v>
      </c>
      <c r="CC137" s="532">
        <f>Daten_Polit!U137</f>
        <v>3.6</v>
      </c>
      <c r="CD137" s="532">
        <f>Daten_Polit!V137</f>
        <v>2.6</v>
      </c>
      <c r="CE137" s="309">
        <v>0.6095090781865723</v>
      </c>
      <c r="CF137" s="309">
        <v>1.766892541109135</v>
      </c>
      <c r="CG137" s="309">
        <v>0.48476898165091448</v>
      </c>
      <c r="CH137" s="309">
        <v>0.50220975319436134</v>
      </c>
      <c r="CI137" s="309">
        <v>0.40777208873664605</v>
      </c>
      <c r="CJ137" s="309">
        <v>7.3922986587551769</v>
      </c>
      <c r="CK137" s="309">
        <v>5.009010334301828</v>
      </c>
      <c r="CL137" s="309">
        <v>10.457464044966128</v>
      </c>
      <c r="CM137" s="309">
        <v>10.338210602062746</v>
      </c>
      <c r="CN137" s="309">
        <v>11.056244730819651</v>
      </c>
      <c r="CO137" s="309">
        <v>36.04101436034783</v>
      </c>
      <c r="CP137" s="309">
        <v>43.986594143178948</v>
      </c>
      <c r="CQ137" s="309">
        <v>31.789968463129437</v>
      </c>
      <c r="CR137" s="309">
        <v>33.791573209848785</v>
      </c>
      <c r="CS137" s="309">
        <v>21.814903846154895</v>
      </c>
      <c r="CT137" s="309">
        <v>100</v>
      </c>
      <c r="CU137" s="309">
        <v>17.27475247320135</v>
      </c>
      <c r="CV137" s="309">
        <v>79.348228033338046</v>
      </c>
      <c r="CW137" s="309">
        <v>61.314944503458527</v>
      </c>
      <c r="CX137" s="309">
        <v>18.033283529879519</v>
      </c>
      <c r="CY137" s="309">
        <v>100</v>
      </c>
      <c r="CZ137" s="309">
        <v>53.472472112270594</v>
      </c>
      <c r="DA137" s="309">
        <v>46.527527887729406</v>
      </c>
      <c r="DB137" s="309">
        <v>38.611011155091759</v>
      </c>
      <c r="DC137" s="309">
        <v>7.9165167326376391</v>
      </c>
      <c r="DD137" s="309">
        <v>100</v>
      </c>
      <c r="DE137" s="309">
        <v>11.590381326302724</v>
      </c>
      <c r="DF137" s="309">
        <v>83.487085676918355</v>
      </c>
      <c r="DG137" s="309">
        <v>68.068669767540712</v>
      </c>
      <c r="DH137" s="313">
        <v>15.418415909377634</v>
      </c>
      <c r="DI137" s="565">
        <f>Daten_Polit!W137</f>
        <v>5.0999999999999996</v>
      </c>
      <c r="DJ137" s="532">
        <f>Daten_Polit!X137</f>
        <v>16.3</v>
      </c>
      <c r="DK137" s="532">
        <f>Daten_Polit!Y137</f>
        <v>2.9</v>
      </c>
      <c r="DL137" s="532">
        <f>Daten_Polit!Z137</f>
        <v>3</v>
      </c>
      <c r="DM137" s="532">
        <f>Daten_Polit!AA137</f>
        <v>2.2999999999999998</v>
      </c>
      <c r="DN137" s="309">
        <v>0.58911127488731185</v>
      </c>
      <c r="DO137" s="309">
        <v>2.0187227804498913</v>
      </c>
      <c r="DP137" s="309">
        <v>0.42040565458501872</v>
      </c>
      <c r="DQ137" s="309">
        <v>0.43786832709650053</v>
      </c>
      <c r="DR137" s="309">
        <v>0.34614301051830715</v>
      </c>
      <c r="DS137" s="309">
        <v>7.576595825861375</v>
      </c>
      <c r="DT137" s="309">
        <v>5.3908309356855755</v>
      </c>
      <c r="DU137" s="309">
        <v>10.283574103798824</v>
      </c>
      <c r="DV137" s="309">
        <v>10.289733800533554</v>
      </c>
      <c r="DW137" s="309">
        <v>10.255805729104784</v>
      </c>
      <c r="DX137" s="309">
        <v>36.182084887298593</v>
      </c>
      <c r="DY137" s="309">
        <v>39.921133191511444</v>
      </c>
      <c r="DZ137" s="309">
        <v>31.567951755328611</v>
      </c>
      <c r="EA137" s="309">
        <v>33.942682541353555</v>
      </c>
      <c r="EB137" s="309">
        <v>20.918969997632885</v>
      </c>
      <c r="EC137" s="309">
        <v>100</v>
      </c>
      <c r="ED137" s="309">
        <v>17.183905249114368</v>
      </c>
      <c r="EE137" s="309">
        <v>79.487874596428014</v>
      </c>
      <c r="EF137" s="309">
        <v>61.113905118914538</v>
      </c>
      <c r="EG137" s="309">
        <v>18.37396947751348</v>
      </c>
      <c r="EH137" s="309">
        <v>100</v>
      </c>
      <c r="EI137" s="309">
        <v>55.849101511364971</v>
      </c>
      <c r="EJ137" s="309">
        <v>44.150898488635008</v>
      </c>
      <c r="EK137" s="309">
        <v>35.71343567773414</v>
      </c>
      <c r="EL137" s="309">
        <v>8.4374628109008682</v>
      </c>
      <c r="EM137" s="309">
        <v>100</v>
      </c>
      <c r="EN137" s="309">
        <v>11.813712503060822</v>
      </c>
      <c r="EO137" s="309">
        <v>83.401630198639225</v>
      </c>
      <c r="EP137" s="309">
        <v>67.523621711843901</v>
      </c>
      <c r="EQ137" s="367">
        <v>15.878008486795334</v>
      </c>
      <c r="ER137" s="531">
        <f>Daten_Polit!AB137</f>
        <v>5</v>
      </c>
      <c r="ES137" s="532">
        <f>Daten_Polit!AC137</f>
        <v>15.9</v>
      </c>
      <c r="ET137" s="532">
        <f>Daten_Polit!AD137</f>
        <v>2.8</v>
      </c>
      <c r="EU137" s="532">
        <f>Daten_Polit!AE137</f>
        <v>2.9</v>
      </c>
      <c r="EV137" s="532">
        <f>Daten_Polit!AF137</f>
        <v>2.4</v>
      </c>
      <c r="EW137" s="309">
        <v>0.61329003587270758</v>
      </c>
      <c r="EX137" s="309">
        <v>2.1887760185204508</v>
      </c>
      <c r="EY137" s="309">
        <v>0.42830164247769598</v>
      </c>
      <c r="EZ137" s="309">
        <v>0.43622944802106628</v>
      </c>
      <c r="FA137" s="309">
        <v>0.39632947824036158</v>
      </c>
      <c r="FB137" s="309">
        <v>7.4205358790338742</v>
      </c>
      <c r="FC137" s="309">
        <v>5.322464214659262</v>
      </c>
      <c r="FD137" s="309">
        <v>9.9978340914013426</v>
      </c>
      <c r="FE137" s="309">
        <v>10.055761085196503</v>
      </c>
      <c r="FF137" s="309">
        <v>9.754172304916553</v>
      </c>
      <c r="FG137" s="309">
        <v>34.195460753828712</v>
      </c>
      <c r="FH137" s="309">
        <v>37.584636218146443</v>
      </c>
      <c r="FI137" s="309">
        <v>30.033643892339544</v>
      </c>
      <c r="FJ137" s="309">
        <v>31.820611503101347</v>
      </c>
      <c r="FK137" s="309">
        <v>22.56478999105898</v>
      </c>
      <c r="FL137" s="309">
        <v>100</v>
      </c>
      <c r="FM137" s="309">
        <v>17.114937682623324</v>
      </c>
      <c r="FN137" s="309">
        <v>79.465234678236769</v>
      </c>
      <c r="FO137" s="309">
        <v>60.521422613041466</v>
      </c>
      <c r="FP137" s="309">
        <v>18.943812065195296</v>
      </c>
      <c r="FQ137" s="309">
        <v>100</v>
      </c>
      <c r="FR137" s="309">
        <v>54.973885582412244</v>
      </c>
      <c r="FS137" s="309">
        <v>45.026114417587756</v>
      </c>
      <c r="FT137" s="309">
        <v>36.292967326612413</v>
      </c>
      <c r="FU137" s="309">
        <v>8.7331470909753435</v>
      </c>
      <c r="FV137" s="309">
        <v>100</v>
      </c>
      <c r="FW137" s="309">
        <v>11.695100840760137</v>
      </c>
      <c r="FX137" s="309">
        <v>83.424959862714815</v>
      </c>
      <c r="FY137" s="309">
        <v>66.849086174336421</v>
      </c>
      <c r="FZ137" s="313">
        <v>16.57587368837838</v>
      </c>
      <c r="GA137" s="570">
        <f>Daten_Polit!AG137</f>
        <v>5.9</v>
      </c>
      <c r="GB137" s="571">
        <f>Daten_Polit!AH137</f>
        <v>18.5</v>
      </c>
      <c r="GC137" s="571">
        <f>Daten_Polit!AI137</f>
        <v>3.4</v>
      </c>
      <c r="GD137" s="571">
        <f>Daten_Polit!AJ137</f>
        <v>3.6</v>
      </c>
      <c r="GE137" s="571">
        <f>Daten_Polit!AK137</f>
        <v>2.8</v>
      </c>
      <c r="GF137" s="444">
        <v>0.62410749147423972</v>
      </c>
      <c r="GG137" s="444">
        <v>2.2536298195906159</v>
      </c>
      <c r="GH137" s="444">
        <v>0.44150078067306625</v>
      </c>
      <c r="GI137" s="444">
        <v>0.4575810293830509</v>
      </c>
      <c r="GJ137" s="444">
        <v>0.37941779116047819</v>
      </c>
      <c r="GK137" s="444">
        <v>6.3943571446229104</v>
      </c>
      <c r="GL137" s="444">
        <v>4.5864307322783171</v>
      </c>
      <c r="GM137" s="444">
        <v>8.529782256613343</v>
      </c>
      <c r="GN137" s="444">
        <v>8.5867142220241508</v>
      </c>
      <c r="GO137" s="444">
        <v>8.2913165266106432</v>
      </c>
      <c r="GP137" s="444">
        <v>31.623868856739552</v>
      </c>
      <c r="GQ137" s="444">
        <v>35.609954628359922</v>
      </c>
      <c r="GR137" s="444">
        <v>26.921913640649546</v>
      </c>
      <c r="GS137" s="444">
        <v>28.398545133912677</v>
      </c>
      <c r="GT137" s="444">
        <v>20.743405275783068</v>
      </c>
      <c r="GU137" s="444">
        <v>100</v>
      </c>
      <c r="GV137" s="444">
        <v>17.140089811793551</v>
      </c>
      <c r="GW137" s="444">
        <v>79.220812002906328</v>
      </c>
      <c r="GX137" s="444">
        <v>59.87928764660451</v>
      </c>
      <c r="GY137" s="444">
        <v>19.341524356301822</v>
      </c>
      <c r="GZ137" s="444">
        <v>100</v>
      </c>
      <c r="HA137" s="444">
        <v>54.624670963057099</v>
      </c>
      <c r="HB137" s="444">
        <v>45.375329036942908</v>
      </c>
      <c r="HC137" s="444">
        <v>36.498139239357357</v>
      </c>
      <c r="HD137" s="444">
        <v>8.8771897975855492</v>
      </c>
      <c r="HE137" s="444">
        <v>100</v>
      </c>
      <c r="HF137" s="444">
        <v>11.349370884065637</v>
      </c>
      <c r="HG137" s="444">
        <v>83.427867179187444</v>
      </c>
      <c r="HH137" s="444">
        <v>66.26454482853444</v>
      </c>
      <c r="HI137" s="445">
        <v>17.163322350653011</v>
      </c>
      <c r="HJ137" s="570">
        <f>Daten_Polit!AL137</f>
        <v>5.3</v>
      </c>
      <c r="HK137" s="571">
        <f>Daten_Polit!AM137</f>
        <v>17.100000000000001</v>
      </c>
      <c r="HL137" s="571">
        <f>Daten_Polit!AN137</f>
        <v>2.9</v>
      </c>
      <c r="HM137" s="571">
        <f>Daten_Polit!AO137</f>
        <v>3.1</v>
      </c>
      <c r="HN137" s="571">
        <f>Daten_Polit!AP137</f>
        <v>2.2999999999999998</v>
      </c>
      <c r="HO137" s="444">
        <v>0.49125272105041862</v>
      </c>
      <c r="HP137" s="444">
        <v>1.7584353471563645</v>
      </c>
      <c r="HQ137" s="444">
        <v>0.33705778427265221</v>
      </c>
      <c r="HR137" s="444">
        <v>0.34170943471869425</v>
      </c>
      <c r="HS137" s="444">
        <v>0.31973011192861567</v>
      </c>
      <c r="HT137" s="444">
        <v>7.1299292980626063</v>
      </c>
      <c r="HU137" s="444">
        <v>5.1709195955705347</v>
      </c>
      <c r="HV137" s="444">
        <v>9.5760688562085736</v>
      </c>
      <c r="HW137" s="444">
        <v>9.378111929894537</v>
      </c>
      <c r="HX137" s="444">
        <v>10.397932816537466</v>
      </c>
      <c r="HY137" s="444">
        <v>41.024225586635808</v>
      </c>
      <c r="HZ137" s="444">
        <v>45.265206812652067</v>
      </c>
      <c r="IA137" s="444">
        <v>35.677579182278727</v>
      </c>
      <c r="IB137" s="444">
        <v>38.026990005580252</v>
      </c>
      <c r="IC137" s="444">
        <v>25.846513109017128</v>
      </c>
      <c r="ID137" s="444">
        <v>100</v>
      </c>
      <c r="IE137" s="444">
        <v>17.108211868115237</v>
      </c>
      <c r="IF137" s="444">
        <v>79.557788423771086</v>
      </c>
      <c r="IG137" s="444">
        <v>59.919268842533469</v>
      </c>
      <c r="IH137" s="444">
        <v>19.638519581237642</v>
      </c>
      <c r="II137" s="444">
        <v>100</v>
      </c>
      <c r="IJ137" s="444">
        <v>56.179416151715309</v>
      </c>
      <c r="IK137" s="444">
        <v>43.820583848284677</v>
      </c>
      <c r="IL137" s="444">
        <v>35.212017898998504</v>
      </c>
      <c r="IM137" s="444">
        <v>8.6085659492861684</v>
      </c>
      <c r="IN137" s="444">
        <v>100</v>
      </c>
      <c r="IO137" s="444">
        <v>11.953506479706837</v>
      </c>
      <c r="IP137" s="444">
        <v>83.385713370522296</v>
      </c>
      <c r="IQ137" s="444">
        <v>65.73816369403211</v>
      </c>
      <c r="IR137" s="445">
        <v>17.647549676490197</v>
      </c>
      <c r="IS137" s="443">
        <f>Daten_Polit!AQ137</f>
        <v>4.9000000000000004</v>
      </c>
      <c r="IT137" s="227">
        <f>Daten_Polit!AR137</f>
        <v>15.9</v>
      </c>
      <c r="IU137" s="227">
        <f>Daten_Polit!AS137</f>
        <v>2.7</v>
      </c>
      <c r="IV137" s="227">
        <f>Daten_Polit!AT137</f>
        <v>2.9</v>
      </c>
      <c r="IW137" s="227">
        <f>Daten_Polit!AU137</f>
        <v>2.4</v>
      </c>
      <c r="IX137" s="444" t="s">
        <v>820</v>
      </c>
      <c r="IY137" s="444" t="s">
        <v>820</v>
      </c>
      <c r="IZ137" s="444" t="s">
        <v>820</v>
      </c>
      <c r="JA137" s="444" t="s">
        <v>820</v>
      </c>
      <c r="JB137" s="444" t="s">
        <v>820</v>
      </c>
      <c r="JC137" s="444" t="s">
        <v>820</v>
      </c>
      <c r="JD137" s="444" t="s">
        <v>820</v>
      </c>
      <c r="JE137" s="444" t="s">
        <v>820</v>
      </c>
      <c r="JF137" s="444" t="s">
        <v>820</v>
      </c>
      <c r="JG137" s="444" t="s">
        <v>820</v>
      </c>
      <c r="JH137" s="444" t="s">
        <v>820</v>
      </c>
      <c r="JI137" s="444" t="s">
        <v>820</v>
      </c>
      <c r="JJ137" s="444" t="s">
        <v>820</v>
      </c>
      <c r="JK137" s="444" t="s">
        <v>820</v>
      </c>
      <c r="JL137" s="444" t="s">
        <v>820</v>
      </c>
      <c r="JM137" s="444" t="s">
        <v>820</v>
      </c>
      <c r="JN137" s="444" t="s">
        <v>820</v>
      </c>
      <c r="JO137" s="444" t="s">
        <v>820</v>
      </c>
      <c r="JP137" s="444" t="s">
        <v>820</v>
      </c>
      <c r="JQ137" s="444" t="s">
        <v>820</v>
      </c>
      <c r="JR137" s="444" t="s">
        <v>820</v>
      </c>
      <c r="JS137" s="444" t="s">
        <v>820</v>
      </c>
      <c r="JT137" s="444" t="s">
        <v>820</v>
      </c>
      <c r="JU137" s="444" t="s">
        <v>820</v>
      </c>
      <c r="JV137" s="444" t="s">
        <v>820</v>
      </c>
      <c r="JW137" s="444" t="s">
        <v>820</v>
      </c>
      <c r="JX137" s="444" t="s">
        <v>820</v>
      </c>
      <c r="JY137" s="444" t="s">
        <v>820</v>
      </c>
      <c r="JZ137" s="444" t="s">
        <v>820</v>
      </c>
      <c r="KA137" s="445" t="s">
        <v>820</v>
      </c>
    </row>
    <row r="138" spans="4:287" ht="12.65" customHeight="1" x14ac:dyDescent="0.2">
      <c r="D138" s="276"/>
      <c r="E138" s="3" t="str">
        <f>Daten_Polit!E138</f>
        <v>05911</v>
      </c>
      <c r="F138" s="229" t="str">
        <f>Daten_Polit!F138</f>
        <v>Bochum, Stadt</v>
      </c>
      <c r="G138" s="246"/>
      <c r="H138" s="531">
        <f>Daten_Polit!H138</f>
        <v>9.9</v>
      </c>
      <c r="I138" s="532">
        <f>Daten_Polit!I138</f>
        <v>28.5</v>
      </c>
      <c r="J138" s="532">
        <f>Daten_Polit!J138</f>
        <v>5.4</v>
      </c>
      <c r="K138" s="532">
        <f>Daten_Polit!K138</f>
        <v>6</v>
      </c>
      <c r="L138" s="532">
        <f>Daten_Polit!L138</f>
        <v>3.7</v>
      </c>
      <c r="M138" s="308">
        <v>0.71590188405435862</v>
      </c>
      <c r="N138" s="308">
        <v>2.0702612655754327</v>
      </c>
      <c r="O138" s="308">
        <v>0.55621396307973869</v>
      </c>
      <c r="P138" s="308">
        <v>0.56642439868385241</v>
      </c>
      <c r="Q138" s="308">
        <v>0.52150514945012671</v>
      </c>
      <c r="R138" s="308">
        <v>4.5429387810200996</v>
      </c>
      <c r="S138" s="308">
        <v>2.7214156723891749</v>
      </c>
      <c r="T138" s="308">
        <v>7.0596232278112252</v>
      </c>
      <c r="U138" s="308">
        <v>6.3398384219913968</v>
      </c>
      <c r="V138" s="308">
        <v>10.399172447365219</v>
      </c>
      <c r="W138" s="308">
        <v>43.829433691112669</v>
      </c>
      <c r="X138" s="308">
        <v>48.057523411148182</v>
      </c>
      <c r="Y138" s="308">
        <v>37.932632713554732</v>
      </c>
      <c r="Z138" s="308">
        <v>40.32535257461484</v>
      </c>
      <c r="AA138" s="308">
        <v>26.912386706950407</v>
      </c>
      <c r="AB138" s="308">
        <v>100</v>
      </c>
      <c r="AC138" s="308">
        <v>20.097829068114759</v>
      </c>
      <c r="AD138" s="308">
        <v>77.317742227469537</v>
      </c>
      <c r="AE138" s="308">
        <v>56.779169954881183</v>
      </c>
      <c r="AF138" s="308">
        <v>20.538572272588354</v>
      </c>
      <c r="AG138" s="308">
        <v>100</v>
      </c>
      <c r="AH138" s="308">
        <v>58.04922712339097</v>
      </c>
      <c r="AI138" s="308">
        <v>41.950772876609044</v>
      </c>
      <c r="AJ138" s="308">
        <v>34.518231270533747</v>
      </c>
      <c r="AK138" s="308">
        <v>7.4325416060752953</v>
      </c>
      <c r="AL138" s="308">
        <v>100</v>
      </c>
      <c r="AM138" s="308">
        <v>12.028944911153692</v>
      </c>
      <c r="AN138" s="308">
        <v>83.937356465538087</v>
      </c>
      <c r="AO138" s="308">
        <v>64.857852965567616</v>
      </c>
      <c r="AP138" s="337">
        <v>19.079503499970464</v>
      </c>
      <c r="AQ138" s="531">
        <f>Daten_Polit!M138</f>
        <v>10.1</v>
      </c>
      <c r="AR138" s="532">
        <f>Daten_Polit!N138</f>
        <v>29.2</v>
      </c>
      <c r="AS138" s="532">
        <f>Daten_Polit!O138</f>
        <v>5.4</v>
      </c>
      <c r="AT138" s="532">
        <f>Daten_Polit!P138</f>
        <v>5.9</v>
      </c>
      <c r="AU138" s="532">
        <f>Daten_Polit!Q138</f>
        <v>4</v>
      </c>
      <c r="AV138" s="308">
        <v>0.65820863153329001</v>
      </c>
      <c r="AW138" s="308">
        <v>1.74876766132505</v>
      </c>
      <c r="AX138" s="308">
        <v>0.52965053707813092</v>
      </c>
      <c r="AY138" s="308">
        <v>0.54762418924087297</v>
      </c>
      <c r="AZ138" s="308">
        <v>0.47232243610949348</v>
      </c>
      <c r="BA138" s="308">
        <v>4.2657967093688391</v>
      </c>
      <c r="BB138" s="308">
        <v>2.6166787054081131</v>
      </c>
      <c r="BC138" s="308">
        <v>6.7114313432673711</v>
      </c>
      <c r="BD138" s="308">
        <v>6.0076866023869249</v>
      </c>
      <c r="BE138" s="308">
        <v>9.6792538671521768</v>
      </c>
      <c r="BF138" s="308">
        <v>42.438946922642501</v>
      </c>
      <c r="BG138" s="308">
        <v>47.33508167124549</v>
      </c>
      <c r="BH138" s="308">
        <v>37.271100246632741</v>
      </c>
      <c r="BI138" s="308">
        <v>40.209794936263435</v>
      </c>
      <c r="BJ138" s="308">
        <v>24.958939797246988</v>
      </c>
      <c r="BK138" s="308">
        <v>100</v>
      </c>
      <c r="BL138" s="308">
        <v>20.320324828492375</v>
      </c>
      <c r="BM138" s="308">
        <v>77.027557818890884</v>
      </c>
      <c r="BN138" s="308">
        <v>55.702670561521103</v>
      </c>
      <c r="BO138" s="308">
        <v>21.324887257369756</v>
      </c>
      <c r="BP138" s="308">
        <v>100</v>
      </c>
      <c r="BQ138" s="308">
        <v>59.195838300639423</v>
      </c>
      <c r="BR138" s="308">
        <v>40.804161699360577</v>
      </c>
      <c r="BS138" s="308">
        <v>32.757125826379109</v>
      </c>
      <c r="BT138" s="308">
        <v>8.0470358729814695</v>
      </c>
      <c r="BU138" s="308">
        <v>100</v>
      </c>
      <c r="BV138" s="308">
        <v>12.3263149032709</v>
      </c>
      <c r="BW138" s="308">
        <v>83.573977874868319</v>
      </c>
      <c r="BX138" s="308">
        <v>63.625841932285255</v>
      </c>
      <c r="BY138" s="312">
        <v>19.948135942583072</v>
      </c>
      <c r="BZ138" s="531">
        <f>Daten_Polit!R138</f>
        <v>9.6999999999999993</v>
      </c>
      <c r="CA138" s="532">
        <f>Daten_Polit!S138</f>
        <v>27.7</v>
      </c>
      <c r="CB138" s="532">
        <f>Daten_Polit!T138</f>
        <v>5.3</v>
      </c>
      <c r="CC138" s="532">
        <f>Daten_Polit!U138</f>
        <v>5.8</v>
      </c>
      <c r="CD138" s="532">
        <f>Daten_Polit!V138</f>
        <v>4</v>
      </c>
      <c r="CE138" s="309">
        <v>0.68248643393865982</v>
      </c>
      <c r="CF138" s="309">
        <v>1.8585487200559963</v>
      </c>
      <c r="CG138" s="309">
        <v>0.54015894634304118</v>
      </c>
      <c r="CH138" s="309">
        <v>0.56130020075964582</v>
      </c>
      <c r="CI138" s="309">
        <v>0.47638427305582726</v>
      </c>
      <c r="CJ138" s="309">
        <v>4.6979018772677081</v>
      </c>
      <c r="CK138" s="309">
        <v>3.0347915089079809</v>
      </c>
      <c r="CL138" s="309">
        <v>7.2089932190407211</v>
      </c>
      <c r="CM138" s="309">
        <v>6.619033442492805</v>
      </c>
      <c r="CN138" s="309">
        <v>9.4906518997749991</v>
      </c>
      <c r="CO138" s="309">
        <v>42.255812162155628</v>
      </c>
      <c r="CP138" s="309">
        <v>48.465824634829225</v>
      </c>
      <c r="CQ138" s="309">
        <v>37.61178148558885</v>
      </c>
      <c r="CR138" s="309">
        <v>41.232640127887748</v>
      </c>
      <c r="CS138" s="309">
        <v>23.735025436242577</v>
      </c>
      <c r="CT138" s="309">
        <v>100</v>
      </c>
      <c r="CU138" s="309">
        <v>19.956818671878807</v>
      </c>
      <c r="CV138" s="309">
        <v>77.39054138359019</v>
      </c>
      <c r="CW138" s="309">
        <v>55.333573575506193</v>
      </c>
      <c r="CX138" s="309">
        <v>22.056967808084</v>
      </c>
      <c r="CY138" s="309">
        <v>100</v>
      </c>
      <c r="CZ138" s="309">
        <v>57.746235070105591</v>
      </c>
      <c r="DA138" s="309">
        <v>42.253764929894409</v>
      </c>
      <c r="DB138" s="309">
        <v>33.506433558363632</v>
      </c>
      <c r="DC138" s="309">
        <v>8.7473313715307821</v>
      </c>
      <c r="DD138" s="309">
        <v>100</v>
      </c>
      <c r="DE138" s="309">
        <v>12.458270594522517</v>
      </c>
      <c r="DF138" s="309">
        <v>83.483465064497224</v>
      </c>
      <c r="DG138" s="309">
        <v>62.698846415987852</v>
      </c>
      <c r="DH138" s="313">
        <v>20.784618648509365</v>
      </c>
      <c r="DI138" s="565">
        <f>Daten_Polit!W138</f>
        <v>8.9</v>
      </c>
      <c r="DJ138" s="532">
        <f>Daten_Polit!X138</f>
        <v>26.8</v>
      </c>
      <c r="DK138" s="532">
        <f>Daten_Polit!Y138</f>
        <v>4.5</v>
      </c>
      <c r="DL138" s="532">
        <f>Daten_Polit!Z138</f>
        <v>4.9000000000000004</v>
      </c>
      <c r="DM138" s="532">
        <f>Daten_Polit!AA138</f>
        <v>3.5</v>
      </c>
      <c r="DN138" s="309">
        <v>0.66079466691587618</v>
      </c>
      <c r="DO138" s="309">
        <v>2.1025418396514861</v>
      </c>
      <c r="DP138" s="309">
        <v>0.47104239569313727</v>
      </c>
      <c r="DQ138" s="309">
        <v>0.47325707140844964</v>
      </c>
      <c r="DR138" s="309">
        <v>0.46471648496416329</v>
      </c>
      <c r="DS138" s="309">
        <v>4.9820938515736106</v>
      </c>
      <c r="DT138" s="309">
        <v>3.3240752632931012</v>
      </c>
      <c r="DU138" s="309">
        <v>7.533145344810527</v>
      </c>
      <c r="DV138" s="309">
        <v>6.7545304777594293</v>
      </c>
      <c r="DW138" s="309">
        <v>10.305731046931641</v>
      </c>
      <c r="DX138" s="309">
        <v>42.376856535839615</v>
      </c>
      <c r="DY138" s="309">
        <v>45.595997316455779</v>
      </c>
      <c r="DZ138" s="309">
        <v>37.432366576279819</v>
      </c>
      <c r="EA138" s="309">
        <v>41.118695122732163</v>
      </c>
      <c r="EB138" s="309">
        <v>24.371274481975036</v>
      </c>
      <c r="EC138" s="309">
        <v>100</v>
      </c>
      <c r="ED138" s="309">
        <v>19.966223087521087</v>
      </c>
      <c r="EE138" s="309">
        <v>77.407817129810425</v>
      </c>
      <c r="EF138" s="309">
        <v>54.725275716157171</v>
      </c>
      <c r="EG138" s="309">
        <v>22.682541413653261</v>
      </c>
      <c r="EH138" s="309">
        <v>100</v>
      </c>
      <c r="EI138" s="309">
        <v>60.956572769953056</v>
      </c>
      <c r="EJ138" s="309">
        <v>39.043427230046944</v>
      </c>
      <c r="EK138" s="309">
        <v>30.586854460093893</v>
      </c>
      <c r="EL138" s="309">
        <v>8.4565727699530484</v>
      </c>
      <c r="EM138" s="309">
        <v>100</v>
      </c>
      <c r="EN138" s="309">
        <v>12.769621258257699</v>
      </c>
      <c r="EO138" s="309">
        <v>83.285080235441981</v>
      </c>
      <c r="EP138" s="309">
        <v>61.688267668938281</v>
      </c>
      <c r="EQ138" s="367">
        <v>21.596812566503697</v>
      </c>
      <c r="ER138" s="531">
        <f>Daten_Polit!AB138</f>
        <v>8.5</v>
      </c>
      <c r="ES138" s="532">
        <f>Daten_Polit!AC138</f>
        <v>26.1</v>
      </c>
      <c r="ET138" s="532">
        <f>Daten_Polit!AD138</f>
        <v>4.2</v>
      </c>
      <c r="EU138" s="532">
        <f>Daten_Polit!AE138</f>
        <v>4.5999999999999996</v>
      </c>
      <c r="EV138" s="532">
        <f>Daten_Polit!AF138</f>
        <v>3.3</v>
      </c>
      <c r="EW138" s="309">
        <v>0.66471730428121711</v>
      </c>
      <c r="EX138" s="309">
        <v>2.2532045350592482</v>
      </c>
      <c r="EY138" s="309">
        <v>0.44410735871937329</v>
      </c>
      <c r="EZ138" s="309">
        <v>0.44284386733985215</v>
      </c>
      <c r="FA138" s="309">
        <v>0.44755507803216105</v>
      </c>
      <c r="FB138" s="309">
        <v>5.2838575540010559</v>
      </c>
      <c r="FC138" s="309">
        <v>3.7828618968385892</v>
      </c>
      <c r="FD138" s="309">
        <v>7.6843143001784782</v>
      </c>
      <c r="FE138" s="309">
        <v>6.7633099463475022</v>
      </c>
      <c r="FF138" s="309">
        <v>10.851567120047052</v>
      </c>
      <c r="FG138" s="309">
        <v>38.406167563035766</v>
      </c>
      <c r="FH138" s="309">
        <v>40.892757856651066</v>
      </c>
      <c r="FI138" s="309">
        <v>34.42136103342709</v>
      </c>
      <c r="FJ138" s="309">
        <v>37.973247137306402</v>
      </c>
      <c r="FK138" s="309">
        <v>22.217627599245695</v>
      </c>
      <c r="FL138" s="309">
        <v>100</v>
      </c>
      <c r="FM138" s="309">
        <v>20.222729997892287</v>
      </c>
      <c r="FN138" s="309">
        <v>77.026709112335638</v>
      </c>
      <c r="FO138" s="309">
        <v>53.966755278219395</v>
      </c>
      <c r="FP138" s="309">
        <v>23.059953834116232</v>
      </c>
      <c r="FQ138" s="309">
        <v>100</v>
      </c>
      <c r="FR138" s="309">
        <v>62.353583783455726</v>
      </c>
      <c r="FS138" s="309">
        <v>37.646416216544274</v>
      </c>
      <c r="FT138" s="309">
        <v>29.246828913030281</v>
      </c>
      <c r="FU138" s="309">
        <v>8.3995873035139912</v>
      </c>
      <c r="FV138" s="309">
        <v>100</v>
      </c>
      <c r="FW138" s="309">
        <v>13.193789769408715</v>
      </c>
      <c r="FX138" s="309">
        <v>82.735452956746585</v>
      </c>
      <c r="FY138" s="309">
        <v>60.546776113599009</v>
      </c>
      <c r="FZ138" s="313">
        <v>22.188676843147579</v>
      </c>
      <c r="GA138" s="570">
        <f>Daten_Polit!AG138</f>
        <v>9.4</v>
      </c>
      <c r="GB138" s="571">
        <f>Daten_Polit!AH138</f>
        <v>28.6</v>
      </c>
      <c r="GC138" s="571">
        <f>Daten_Polit!AI138</f>
        <v>4.7</v>
      </c>
      <c r="GD138" s="571">
        <f>Daten_Polit!AJ138</f>
        <v>5.0999999999999996</v>
      </c>
      <c r="GE138" s="571">
        <f>Daten_Polit!AK138</f>
        <v>3.7</v>
      </c>
      <c r="GF138" s="444">
        <v>0.68562516457029421</v>
      </c>
      <c r="GG138" s="444">
        <v>2.3124818278778259</v>
      </c>
      <c r="GH138" s="444">
        <v>0.4613637136620225</v>
      </c>
      <c r="GI138" s="444">
        <v>0.46828554334280659</v>
      </c>
      <c r="GJ138" s="444">
        <v>0.44331205358268527</v>
      </c>
      <c r="GK138" s="444">
        <v>4.2646684705936773</v>
      </c>
      <c r="GL138" s="444">
        <v>3.0760993341025467</v>
      </c>
      <c r="GM138" s="444">
        <v>6.1477714627580307</v>
      </c>
      <c r="GN138" s="444">
        <v>5.4880812817506834</v>
      </c>
      <c r="GO138" s="444">
        <v>8.3010204081634349</v>
      </c>
      <c r="GP138" s="444">
        <v>38.736790996578627</v>
      </c>
      <c r="GQ138" s="444">
        <v>41.483652020511762</v>
      </c>
      <c r="GR138" s="444">
        <v>34.397775674396755</v>
      </c>
      <c r="GS138" s="444">
        <v>38.023577399069495</v>
      </c>
      <c r="GT138" s="444">
        <v>22.543819770674347</v>
      </c>
      <c r="GU138" s="444">
        <v>100</v>
      </c>
      <c r="GV138" s="444">
        <v>20.552256850454373</v>
      </c>
      <c r="GW138" s="444">
        <v>76.487311442090558</v>
      </c>
      <c r="GX138" s="444">
        <v>53.034508375468057</v>
      </c>
      <c r="GY138" s="444">
        <v>23.452803066622501</v>
      </c>
      <c r="GZ138" s="444">
        <v>100</v>
      </c>
      <c r="HA138" s="444">
        <v>61.553876984738707</v>
      </c>
      <c r="HB138" s="444">
        <v>38.4461230152613</v>
      </c>
      <c r="HC138" s="444">
        <v>29.361286675915938</v>
      </c>
      <c r="HD138" s="444">
        <v>9.0848363393453599</v>
      </c>
      <c r="HE138" s="444">
        <v>100</v>
      </c>
      <c r="HF138" s="444">
        <v>13.21044309086944</v>
      </c>
      <c r="HG138" s="444">
        <v>82.394010940849583</v>
      </c>
      <c r="HH138" s="444">
        <v>59.557102045564591</v>
      </c>
      <c r="HI138" s="445">
        <v>22.836908895284992</v>
      </c>
      <c r="HJ138" s="570">
        <f>Daten_Polit!AL138</f>
        <v>9.1</v>
      </c>
      <c r="HK138" s="571">
        <f>Daten_Polit!AM138</f>
        <v>27.9</v>
      </c>
      <c r="HL138" s="571">
        <f>Daten_Polit!AN138</f>
        <v>4.5</v>
      </c>
      <c r="HM138" s="571">
        <f>Daten_Polit!AO138</f>
        <v>5</v>
      </c>
      <c r="HN138" s="571">
        <f>Daten_Polit!AP138</f>
        <v>3.4</v>
      </c>
      <c r="HO138" s="444">
        <v>0.5773131533780621</v>
      </c>
      <c r="HP138" s="444">
        <v>1.8889847663939026</v>
      </c>
      <c r="HQ138" s="444">
        <v>0.38708865747545196</v>
      </c>
      <c r="HR138" s="444">
        <v>0.39680013678081033</v>
      </c>
      <c r="HS138" s="444">
        <v>0.36328133577844113</v>
      </c>
      <c r="HT138" s="444">
        <v>4.8273364930670093</v>
      </c>
      <c r="HU138" s="444">
        <v>3.3908054563655003</v>
      </c>
      <c r="HV138" s="444">
        <v>7.1843802889449622</v>
      </c>
      <c r="HW138" s="444">
        <v>6.1759379864662698</v>
      </c>
      <c r="HX138" s="444">
        <v>10.600516573396241</v>
      </c>
      <c r="HY138" s="444">
        <v>46.700365197304841</v>
      </c>
      <c r="HZ138" s="444">
        <v>49.849912949510859</v>
      </c>
      <c r="IA138" s="444">
        <v>41.498827296079824</v>
      </c>
      <c r="IB138" s="444">
        <v>44.918918050175627</v>
      </c>
      <c r="IC138" s="444">
        <v>29.909595904587082</v>
      </c>
      <c r="ID138" s="444">
        <v>100</v>
      </c>
      <c r="IE138" s="444">
        <v>20.518696069232124</v>
      </c>
      <c r="IF138" s="444">
        <v>76.637609771164691</v>
      </c>
      <c r="IG138" s="444">
        <v>52.431097146156368</v>
      </c>
      <c r="IH138" s="444">
        <v>24.206512625008326</v>
      </c>
      <c r="II138" s="444">
        <v>100</v>
      </c>
      <c r="IJ138" s="444">
        <v>62.27183924085962</v>
      </c>
      <c r="IK138" s="444">
        <v>37.728160759140373</v>
      </c>
      <c r="IL138" s="444">
        <v>28.998046329891146</v>
      </c>
      <c r="IM138" s="444">
        <v>8.7301144292492285</v>
      </c>
      <c r="IN138" s="444">
        <v>100</v>
      </c>
      <c r="IO138" s="444">
        <v>13.726705257871735</v>
      </c>
      <c r="IP138" s="444">
        <v>82.156316385799016</v>
      </c>
      <c r="IQ138" s="444">
        <v>58.35297788545207</v>
      </c>
      <c r="IR138" s="445">
        <v>23.803338500346943</v>
      </c>
      <c r="IS138" s="443">
        <f>Daten_Polit!AQ138</f>
        <v>8.6</v>
      </c>
      <c r="IT138" s="227">
        <f>Daten_Polit!AR138</f>
        <v>26.5</v>
      </c>
      <c r="IU138" s="227">
        <f>Daten_Polit!AS138</f>
        <v>4.0999999999999996</v>
      </c>
      <c r="IV138" s="227">
        <f>Daten_Polit!AT138</f>
        <v>4.5999999999999996</v>
      </c>
      <c r="IW138" s="227">
        <f>Daten_Polit!AU138</f>
        <v>3</v>
      </c>
      <c r="IX138" s="444" t="s">
        <v>820</v>
      </c>
      <c r="IY138" s="444" t="s">
        <v>820</v>
      </c>
      <c r="IZ138" s="444" t="s">
        <v>820</v>
      </c>
      <c r="JA138" s="444" t="s">
        <v>820</v>
      </c>
      <c r="JB138" s="444" t="s">
        <v>820</v>
      </c>
      <c r="JC138" s="444" t="s">
        <v>820</v>
      </c>
      <c r="JD138" s="444" t="s">
        <v>820</v>
      </c>
      <c r="JE138" s="444" t="s">
        <v>820</v>
      </c>
      <c r="JF138" s="444" t="s">
        <v>820</v>
      </c>
      <c r="JG138" s="444" t="s">
        <v>820</v>
      </c>
      <c r="JH138" s="444" t="s">
        <v>820</v>
      </c>
      <c r="JI138" s="444" t="s">
        <v>820</v>
      </c>
      <c r="JJ138" s="444" t="s">
        <v>820</v>
      </c>
      <c r="JK138" s="444" t="s">
        <v>820</v>
      </c>
      <c r="JL138" s="444" t="s">
        <v>820</v>
      </c>
      <c r="JM138" s="444" t="s">
        <v>820</v>
      </c>
      <c r="JN138" s="444" t="s">
        <v>820</v>
      </c>
      <c r="JO138" s="444" t="s">
        <v>820</v>
      </c>
      <c r="JP138" s="444" t="s">
        <v>820</v>
      </c>
      <c r="JQ138" s="444" t="s">
        <v>820</v>
      </c>
      <c r="JR138" s="444" t="s">
        <v>820</v>
      </c>
      <c r="JS138" s="444" t="s">
        <v>820</v>
      </c>
      <c r="JT138" s="444" t="s">
        <v>820</v>
      </c>
      <c r="JU138" s="444" t="s">
        <v>820</v>
      </c>
      <c r="JV138" s="444" t="s">
        <v>820</v>
      </c>
      <c r="JW138" s="444" t="s">
        <v>820</v>
      </c>
      <c r="JX138" s="444" t="s">
        <v>820</v>
      </c>
      <c r="JY138" s="444" t="s">
        <v>820</v>
      </c>
      <c r="JZ138" s="444" t="s">
        <v>820</v>
      </c>
      <c r="KA138" s="445" t="s">
        <v>820</v>
      </c>
    </row>
    <row r="139" spans="4:287" ht="12.65" customHeight="1" x14ac:dyDescent="0.2">
      <c r="D139" s="276"/>
      <c r="E139" s="3" t="str">
        <f>Daten_Polit!E139</f>
        <v>05913</v>
      </c>
      <c r="F139" s="229" t="str">
        <f>Daten_Polit!F139</f>
        <v>Dortmund, Stadt</v>
      </c>
      <c r="G139" s="246"/>
      <c r="H139" s="531">
        <f>Daten_Polit!H139</f>
        <v>12.5</v>
      </c>
      <c r="I139" s="532">
        <f>Daten_Polit!I139</f>
        <v>35.200000000000003</v>
      </c>
      <c r="J139" s="532">
        <f>Daten_Polit!J139</f>
        <v>6.3</v>
      </c>
      <c r="K139" s="532">
        <f>Daten_Polit!K139</f>
        <v>7</v>
      </c>
      <c r="L139" s="532">
        <f>Daten_Polit!L139</f>
        <v>3.9</v>
      </c>
      <c r="M139" s="308">
        <v>0.8441435478350906</v>
      </c>
      <c r="N139" s="308">
        <v>2.7519675448333536</v>
      </c>
      <c r="O139" s="308">
        <v>0.58803044515944058</v>
      </c>
      <c r="P139" s="308">
        <v>0.62020972818414888</v>
      </c>
      <c r="Q139" s="308">
        <v>0.4657963025885164</v>
      </c>
      <c r="R139" s="308">
        <v>4.3049257579799054</v>
      </c>
      <c r="S139" s="308">
        <v>2.9182893566125525</v>
      </c>
      <c r="T139" s="308">
        <v>6.5714858348758138</v>
      </c>
      <c r="U139" s="308">
        <v>6.0937467636032228</v>
      </c>
      <c r="V139" s="308">
        <v>9.3610159242089797</v>
      </c>
      <c r="W139" s="308">
        <v>45.636984455427552</v>
      </c>
      <c r="X139" s="308">
        <v>48.65303650519143</v>
      </c>
      <c r="Y139" s="308">
        <v>40.547340255496628</v>
      </c>
      <c r="Z139" s="308">
        <v>41.994211428610974</v>
      </c>
      <c r="AA139" s="308">
        <v>32.158235743894728</v>
      </c>
      <c r="AB139" s="308">
        <v>100</v>
      </c>
      <c r="AC139" s="308">
        <v>22.076877409574873</v>
      </c>
      <c r="AD139" s="308">
        <v>75.320914477735968</v>
      </c>
      <c r="AE139" s="308">
        <v>56.714447806004898</v>
      </c>
      <c r="AF139" s="308">
        <v>18.606466671731077</v>
      </c>
      <c r="AG139" s="308">
        <v>100</v>
      </c>
      <c r="AH139" s="308">
        <v>62.12746569468267</v>
      </c>
      <c r="AI139" s="308">
        <v>37.87253430531733</v>
      </c>
      <c r="AJ139" s="308">
        <v>32.265759005145803</v>
      </c>
      <c r="AK139" s="308">
        <v>5.6067753001715266</v>
      </c>
      <c r="AL139" s="308">
        <v>100</v>
      </c>
      <c r="AM139" s="308">
        <v>12.960316198587138</v>
      </c>
      <c r="AN139" s="308">
        <v>82.900444416617873</v>
      </c>
      <c r="AO139" s="308">
        <v>65.62424674490525</v>
      </c>
      <c r="AP139" s="337">
        <v>17.276197671712616</v>
      </c>
      <c r="AQ139" s="531">
        <f>Daten_Polit!M139</f>
        <v>11.8</v>
      </c>
      <c r="AR139" s="532">
        <f>Daten_Polit!N139</f>
        <v>33.200000000000003</v>
      </c>
      <c r="AS139" s="532">
        <f>Daten_Polit!O139</f>
        <v>6</v>
      </c>
      <c r="AT139" s="532">
        <f>Daten_Polit!P139</f>
        <v>6.7</v>
      </c>
      <c r="AU139" s="532">
        <f>Daten_Polit!Q139</f>
        <v>3.9</v>
      </c>
      <c r="AV139" s="308">
        <v>0.83279582896611037</v>
      </c>
      <c r="AW139" s="308">
        <v>2.641509630457751</v>
      </c>
      <c r="AX139" s="308">
        <v>0.58433457856925608</v>
      </c>
      <c r="AY139" s="308">
        <v>0.6273348654161256</v>
      </c>
      <c r="AZ139" s="308">
        <v>0.43098885006218801</v>
      </c>
      <c r="BA139" s="308">
        <v>4.4790078980185672</v>
      </c>
      <c r="BB139" s="308">
        <v>3.1791575806266499</v>
      </c>
      <c r="BC139" s="308">
        <v>6.683578220069375</v>
      </c>
      <c r="BD139" s="308">
        <v>6.3150533676849658</v>
      </c>
      <c r="BE139" s="308">
        <v>8.6560813206730813</v>
      </c>
      <c r="BF139" s="308">
        <v>43.856325690211172</v>
      </c>
      <c r="BG139" s="308">
        <v>47.660718349023604</v>
      </c>
      <c r="BH139" s="308">
        <v>39.210243999800312</v>
      </c>
      <c r="BI139" s="308">
        <v>41.050159990519255</v>
      </c>
      <c r="BJ139" s="308">
        <v>29.399684044232227</v>
      </c>
      <c r="BK139" s="308">
        <v>100</v>
      </c>
      <c r="BL139" s="308">
        <v>21.86831414780918</v>
      </c>
      <c r="BM139" s="308">
        <v>75.417319905739603</v>
      </c>
      <c r="BN139" s="308">
        <v>56.03937033842589</v>
      </c>
      <c r="BO139" s="308">
        <v>19.377949567313717</v>
      </c>
      <c r="BP139" s="308">
        <v>100</v>
      </c>
      <c r="BQ139" s="308">
        <v>62.24752839862893</v>
      </c>
      <c r="BR139" s="308">
        <v>37.752471601371063</v>
      </c>
      <c r="BS139" s="308">
        <v>31.684654825642333</v>
      </c>
      <c r="BT139" s="308">
        <v>6.0678167757287325</v>
      </c>
      <c r="BU139" s="308">
        <v>100</v>
      </c>
      <c r="BV139" s="308">
        <v>13.279543717180465</v>
      </c>
      <c r="BW139" s="308">
        <v>82.489625032315629</v>
      </c>
      <c r="BX139" s="308">
        <v>64.424183103757798</v>
      </c>
      <c r="BY139" s="312">
        <v>18.065441928557838</v>
      </c>
      <c r="BZ139" s="531">
        <f>Daten_Polit!R139</f>
        <v>11.1</v>
      </c>
      <c r="CA139" s="532">
        <f>Daten_Polit!S139</f>
        <v>30.8</v>
      </c>
      <c r="CB139" s="532">
        <f>Daten_Polit!T139</f>
        <v>5.7</v>
      </c>
      <c r="CC139" s="532">
        <f>Daten_Polit!U139</f>
        <v>6.4</v>
      </c>
      <c r="CD139" s="532">
        <f>Daten_Polit!V139</f>
        <v>3.8</v>
      </c>
      <c r="CE139" s="309">
        <v>0.81825611612189664</v>
      </c>
      <c r="CF139" s="309">
        <v>2.5364566710429024</v>
      </c>
      <c r="CG139" s="309">
        <v>0.57126714834461023</v>
      </c>
      <c r="CH139" s="309">
        <v>0.60790707067726824</v>
      </c>
      <c r="CI139" s="309">
        <v>0.44697642122374076</v>
      </c>
      <c r="CJ139" s="309">
        <v>5.0136337787196448</v>
      </c>
      <c r="CK139" s="309">
        <v>3.7319313348358847</v>
      </c>
      <c r="CL139" s="309">
        <v>7.2704477217988046</v>
      </c>
      <c r="CM139" s="309">
        <v>6.9947775290886858</v>
      </c>
      <c r="CN139" s="309">
        <v>8.6297992250792532</v>
      </c>
      <c r="CO139" s="309">
        <v>41.721101751453439</v>
      </c>
      <c r="CP139" s="309">
        <v>46.657493066875794</v>
      </c>
      <c r="CQ139" s="309">
        <v>38.123254687883104</v>
      </c>
      <c r="CR139" s="309">
        <v>40.313981279425434</v>
      </c>
      <c r="CS139" s="309">
        <v>27.441733572374659</v>
      </c>
      <c r="CT139" s="309">
        <v>100</v>
      </c>
      <c r="CU139" s="309">
        <v>21.623580283499958</v>
      </c>
      <c r="CV139" s="309">
        <v>75.628867188060454</v>
      </c>
      <c r="CW139" s="309">
        <v>55.69358173203328</v>
      </c>
      <c r="CX139" s="309">
        <v>19.935285456027177</v>
      </c>
      <c r="CY139" s="309">
        <v>100</v>
      </c>
      <c r="CZ139" s="309">
        <v>61.153281479398991</v>
      </c>
      <c r="DA139" s="309">
        <v>38.846718520601002</v>
      </c>
      <c r="DB139" s="309">
        <v>32.233780026864082</v>
      </c>
      <c r="DC139" s="309">
        <v>6.6129384937369196</v>
      </c>
      <c r="DD139" s="309">
        <v>100</v>
      </c>
      <c r="DE139" s="309">
        <v>13.792789083046744</v>
      </c>
      <c r="DF139" s="309">
        <v>81.994562204287419</v>
      </c>
      <c r="DG139" s="309">
        <v>63.326431546348729</v>
      </c>
      <c r="DH139" s="313">
        <v>18.66813065793869</v>
      </c>
      <c r="DI139" s="565">
        <f>Daten_Polit!W139</f>
        <v>10.3</v>
      </c>
      <c r="DJ139" s="532">
        <f>Daten_Polit!X139</f>
        <v>30.3</v>
      </c>
      <c r="DK139" s="532">
        <f>Daten_Polit!Y139</f>
        <v>4.9000000000000004</v>
      </c>
      <c r="DL139" s="532">
        <f>Daten_Polit!Z139</f>
        <v>5.4</v>
      </c>
      <c r="DM139" s="532">
        <f>Daten_Polit!AA139</f>
        <v>3.4</v>
      </c>
      <c r="DN139" s="309">
        <v>0.80338358698327261</v>
      </c>
      <c r="DO139" s="309">
        <v>2.7198585432685074</v>
      </c>
      <c r="DP139" s="309">
        <v>0.50610463673056461</v>
      </c>
      <c r="DQ139" s="309">
        <v>0.53685828432553917</v>
      </c>
      <c r="DR139" s="309">
        <v>0.40619751642013813</v>
      </c>
      <c r="DS139" s="309">
        <v>4.9988836562076555</v>
      </c>
      <c r="DT139" s="309">
        <v>3.7373523766145098</v>
      </c>
      <c r="DU139" s="309">
        <v>7.2169248248982463</v>
      </c>
      <c r="DV139" s="309">
        <v>6.7732757258022023</v>
      </c>
      <c r="DW139" s="309">
        <v>9.2226457043036376</v>
      </c>
      <c r="DX139" s="309">
        <v>40.289177187364324</v>
      </c>
      <c r="DY139" s="309">
        <v>41.9230409290099</v>
      </c>
      <c r="DZ139" s="309">
        <v>37.435364127452111</v>
      </c>
      <c r="EA139" s="309">
        <v>39.565704605013401</v>
      </c>
      <c r="EB139" s="309">
        <v>27.829719514623086</v>
      </c>
      <c r="EC139" s="309">
        <v>100</v>
      </c>
      <c r="ED139" s="309">
        <v>21.844892885010751</v>
      </c>
      <c r="EE139" s="309">
        <v>75.435395958904977</v>
      </c>
      <c r="EF139" s="309">
        <v>55.087646229977558</v>
      </c>
      <c r="EG139" s="309">
        <v>20.347749728927411</v>
      </c>
      <c r="EH139" s="309">
        <v>100</v>
      </c>
      <c r="EI139" s="309">
        <v>64.150883838383848</v>
      </c>
      <c r="EJ139" s="309">
        <v>35.849116161616159</v>
      </c>
      <c r="EK139" s="309">
        <v>29.239267676767678</v>
      </c>
      <c r="EL139" s="309">
        <v>6.6098484848484853</v>
      </c>
      <c r="EM139" s="309">
        <v>100</v>
      </c>
      <c r="EN139" s="309">
        <v>14.364935692690187</v>
      </c>
      <c r="EO139" s="309">
        <v>81.539987259652193</v>
      </c>
      <c r="EP139" s="309">
        <v>62.347906321496318</v>
      </c>
      <c r="EQ139" s="367">
        <v>19.192080938155883</v>
      </c>
      <c r="ER139" s="531">
        <f>Daten_Polit!AB139</f>
        <v>10.1</v>
      </c>
      <c r="ES139" s="532">
        <f>Daten_Polit!AC139</f>
        <v>30.1</v>
      </c>
      <c r="ET139" s="532">
        <f>Daten_Polit!AD139</f>
        <v>4.7</v>
      </c>
      <c r="EU139" s="532">
        <f>Daten_Polit!AE139</f>
        <v>5.2</v>
      </c>
      <c r="EV139" s="532">
        <f>Daten_Polit!AF139</f>
        <v>3.3</v>
      </c>
      <c r="EW139" s="309">
        <v>0.81203694179765551</v>
      </c>
      <c r="EX139" s="309">
        <v>2.8826233926420928</v>
      </c>
      <c r="EY139" s="309">
        <v>0.47952345101402044</v>
      </c>
      <c r="EZ139" s="309">
        <v>0.50212912195689396</v>
      </c>
      <c r="FA139" s="309">
        <v>0.40902114515992832</v>
      </c>
      <c r="FB139" s="309">
        <v>4.9398373302029128</v>
      </c>
      <c r="FC139" s="309">
        <v>3.8320246038449626</v>
      </c>
      <c r="FD139" s="309">
        <v>6.9813894209627803</v>
      </c>
      <c r="FE139" s="309">
        <v>6.5122930531873928</v>
      </c>
      <c r="FF139" s="309">
        <v>9.0213274865456015</v>
      </c>
      <c r="FG139" s="309">
        <v>38.967260138218293</v>
      </c>
      <c r="FH139" s="309">
        <v>40.622973141736225</v>
      </c>
      <c r="FI139" s="309">
        <v>35.908843628667761</v>
      </c>
      <c r="FJ139" s="309">
        <v>37.85974273638309</v>
      </c>
      <c r="FK139" s="309">
        <v>27.436693741041569</v>
      </c>
      <c r="FL139" s="309">
        <v>100</v>
      </c>
      <c r="FM139" s="309">
        <v>22.127741660606372</v>
      </c>
      <c r="FN139" s="309">
        <v>75.04549943044681</v>
      </c>
      <c r="FO139" s="309">
        <v>54.392070147802471</v>
      </c>
      <c r="FP139" s="309">
        <v>20.653429282644346</v>
      </c>
      <c r="FQ139" s="309">
        <v>100</v>
      </c>
      <c r="FR139" s="309">
        <v>65.119346733668337</v>
      </c>
      <c r="FS139" s="309">
        <v>34.880653266331656</v>
      </c>
      <c r="FT139" s="309">
        <v>28.2286432160804</v>
      </c>
      <c r="FU139" s="309">
        <v>6.6520100502512562</v>
      </c>
      <c r="FV139" s="309">
        <v>100</v>
      </c>
      <c r="FW139" s="309">
        <v>14.675853213712434</v>
      </c>
      <c r="FX139" s="309">
        <v>81.119570516686011</v>
      </c>
      <c r="FY139" s="309">
        <v>61.424562836235594</v>
      </c>
      <c r="FZ139" s="313">
        <v>19.695007680450409</v>
      </c>
      <c r="GA139" s="570">
        <f>Daten_Polit!AG139</f>
        <v>11.4</v>
      </c>
      <c r="GB139" s="571">
        <f>Daten_Polit!AH139</f>
        <v>33.6</v>
      </c>
      <c r="GC139" s="571">
        <f>Daten_Polit!AI139</f>
        <v>5.3</v>
      </c>
      <c r="GD139" s="571">
        <f>Daten_Polit!AJ139</f>
        <v>5.9</v>
      </c>
      <c r="GE139" s="571">
        <f>Daten_Polit!AK139</f>
        <v>3.7</v>
      </c>
      <c r="GF139" s="444">
        <v>0.81244348320577242</v>
      </c>
      <c r="GG139" s="444">
        <v>2.7793860079569845</v>
      </c>
      <c r="GH139" s="444">
        <v>0.49105910532628694</v>
      </c>
      <c r="GI139" s="444">
        <v>0.5165614849503869</v>
      </c>
      <c r="GJ139" s="444">
        <v>0.4145752684549549</v>
      </c>
      <c r="GK139" s="444">
        <v>4.0674880333761712</v>
      </c>
      <c r="GL139" s="444">
        <v>3.1089309150368982</v>
      </c>
      <c r="GM139" s="444">
        <v>5.8405646034032577</v>
      </c>
      <c r="GN139" s="444">
        <v>5.4662590264173652</v>
      </c>
      <c r="GO139" s="444">
        <v>7.4363992172210303</v>
      </c>
      <c r="GP139" s="444">
        <v>39.858152437803355</v>
      </c>
      <c r="GQ139" s="444">
        <v>42.080499790808268</v>
      </c>
      <c r="GR139" s="444">
        <v>35.744172929865023</v>
      </c>
      <c r="GS139" s="444">
        <v>37.558807096528213</v>
      </c>
      <c r="GT139" s="444">
        <v>28.011455781374394</v>
      </c>
      <c r="GU139" s="444">
        <v>100</v>
      </c>
      <c r="GV139" s="444">
        <v>22.758020653333276</v>
      </c>
      <c r="GW139" s="444">
        <v>74.299024991034855</v>
      </c>
      <c r="GX139" s="444">
        <v>53.446298688552254</v>
      </c>
      <c r="GY139" s="444">
        <v>20.852726302482598</v>
      </c>
      <c r="GZ139" s="444">
        <v>100</v>
      </c>
      <c r="HA139" s="444">
        <v>64.80195781129467</v>
      </c>
      <c r="HB139" s="444">
        <v>35.198042188705344</v>
      </c>
      <c r="HC139" s="444">
        <v>28.313781821083705</v>
      </c>
      <c r="HD139" s="444">
        <v>6.8842603676216321</v>
      </c>
      <c r="HE139" s="444">
        <v>100</v>
      </c>
      <c r="HF139" s="444">
        <v>14.988055530136664</v>
      </c>
      <c r="HG139" s="444">
        <v>80.615054408428989</v>
      </c>
      <c r="HH139" s="444">
        <v>60.45668603682347</v>
      </c>
      <c r="HI139" s="445">
        <v>20.158368371605526</v>
      </c>
      <c r="HJ139" s="570">
        <f>Daten_Polit!AL139</f>
        <v>11.4</v>
      </c>
      <c r="HK139" s="571">
        <f>Daten_Polit!AM139</f>
        <v>33.5</v>
      </c>
      <c r="HL139" s="571">
        <f>Daten_Polit!AN139</f>
        <v>5.2</v>
      </c>
      <c r="HM139" s="571">
        <f>Daten_Polit!AO139</f>
        <v>5.9</v>
      </c>
      <c r="HN139" s="571">
        <f>Daten_Polit!AP139</f>
        <v>3.5</v>
      </c>
      <c r="HO139" s="444">
        <v>0.69048619484331419</v>
      </c>
      <c r="HP139" s="444">
        <v>2.3394355661119217</v>
      </c>
      <c r="HQ139" s="444">
        <v>0.40774904693425723</v>
      </c>
      <c r="HR139" s="444">
        <v>0.42987305574921886</v>
      </c>
      <c r="HS139" s="444">
        <v>0.34444289529272887</v>
      </c>
      <c r="HT139" s="444">
        <v>4.2125886163393806</v>
      </c>
      <c r="HU139" s="444">
        <v>3.2199110256101915</v>
      </c>
      <c r="HV139" s="444">
        <v>6.1337128113737176</v>
      </c>
      <c r="HW139" s="444">
        <v>5.703282146887112</v>
      </c>
      <c r="HX139" s="444">
        <v>8.0081185016380569</v>
      </c>
      <c r="HY139" s="444">
        <v>49.170097053741877</v>
      </c>
      <c r="HZ139" s="444">
        <v>51.134799957235998</v>
      </c>
      <c r="IA139" s="444">
        <v>45.34690611783914</v>
      </c>
      <c r="IB139" s="444">
        <v>46.953949868641118</v>
      </c>
      <c r="IC139" s="444">
        <v>38.321233792033809</v>
      </c>
      <c r="ID139" s="444">
        <v>100</v>
      </c>
      <c r="IE139" s="444">
        <v>23.089139921567593</v>
      </c>
      <c r="IF139" s="444">
        <v>74.130506852797623</v>
      </c>
      <c r="IG139" s="444">
        <v>52.876891811499938</v>
      </c>
      <c r="IH139" s="444">
        <v>21.253615041297675</v>
      </c>
      <c r="II139" s="444">
        <v>100</v>
      </c>
      <c r="IJ139" s="444">
        <v>66.116549362241443</v>
      </c>
      <c r="IK139" s="444">
        <v>33.883450637758536</v>
      </c>
      <c r="IL139" s="444">
        <v>27.643394547366711</v>
      </c>
      <c r="IM139" s="444">
        <v>6.240056090391823</v>
      </c>
      <c r="IN139" s="444">
        <v>100</v>
      </c>
      <c r="IO139" s="444">
        <v>15.498100670160097</v>
      </c>
      <c r="IP139" s="444">
        <v>80.421552952551735</v>
      </c>
      <c r="IQ139" s="444">
        <v>59.594632612851264</v>
      </c>
      <c r="IR139" s="445">
        <v>20.826920339700468</v>
      </c>
      <c r="IS139" s="443">
        <f>Daten_Polit!AQ139</f>
        <v>10.9</v>
      </c>
      <c r="IT139" s="227">
        <f>Daten_Polit!AR139</f>
        <v>31.9</v>
      </c>
      <c r="IU139" s="227">
        <f>Daten_Polit!AS139</f>
        <v>4.8</v>
      </c>
      <c r="IV139" s="227">
        <f>Daten_Polit!AT139</f>
        <v>5.4</v>
      </c>
      <c r="IW139" s="227">
        <f>Daten_Polit!AU139</f>
        <v>3.2</v>
      </c>
      <c r="IX139" s="444" t="s">
        <v>820</v>
      </c>
      <c r="IY139" s="444" t="s">
        <v>820</v>
      </c>
      <c r="IZ139" s="444" t="s">
        <v>820</v>
      </c>
      <c r="JA139" s="444" t="s">
        <v>820</v>
      </c>
      <c r="JB139" s="444" t="s">
        <v>820</v>
      </c>
      <c r="JC139" s="444" t="s">
        <v>820</v>
      </c>
      <c r="JD139" s="444" t="s">
        <v>820</v>
      </c>
      <c r="JE139" s="444" t="s">
        <v>820</v>
      </c>
      <c r="JF139" s="444" t="s">
        <v>820</v>
      </c>
      <c r="JG139" s="444" t="s">
        <v>820</v>
      </c>
      <c r="JH139" s="444" t="s">
        <v>820</v>
      </c>
      <c r="JI139" s="444" t="s">
        <v>820</v>
      </c>
      <c r="JJ139" s="444" t="s">
        <v>820</v>
      </c>
      <c r="JK139" s="444" t="s">
        <v>820</v>
      </c>
      <c r="JL139" s="444" t="s">
        <v>820</v>
      </c>
      <c r="JM139" s="444" t="s">
        <v>820</v>
      </c>
      <c r="JN139" s="444" t="s">
        <v>820</v>
      </c>
      <c r="JO139" s="444" t="s">
        <v>820</v>
      </c>
      <c r="JP139" s="444" t="s">
        <v>820</v>
      </c>
      <c r="JQ139" s="444" t="s">
        <v>820</v>
      </c>
      <c r="JR139" s="444" t="s">
        <v>820</v>
      </c>
      <c r="JS139" s="444" t="s">
        <v>820</v>
      </c>
      <c r="JT139" s="444" t="s">
        <v>820</v>
      </c>
      <c r="JU139" s="444" t="s">
        <v>820</v>
      </c>
      <c r="JV139" s="444" t="s">
        <v>820</v>
      </c>
      <c r="JW139" s="444" t="s">
        <v>820</v>
      </c>
      <c r="JX139" s="444" t="s">
        <v>820</v>
      </c>
      <c r="JY139" s="444" t="s">
        <v>820</v>
      </c>
      <c r="JZ139" s="444" t="s">
        <v>820</v>
      </c>
      <c r="KA139" s="445" t="s">
        <v>820</v>
      </c>
    </row>
    <row r="140" spans="4:287" ht="12.65" customHeight="1" x14ac:dyDescent="0.2">
      <c r="D140" s="276"/>
      <c r="E140" s="3" t="str">
        <f>Daten_Polit!E140</f>
        <v>05914</v>
      </c>
      <c r="F140" s="229" t="str">
        <f>Daten_Polit!F140</f>
        <v>Hagen, Stadt der FernUniversität</v>
      </c>
      <c r="G140" s="246"/>
      <c r="H140" s="531">
        <f>Daten_Polit!H140</f>
        <v>10.4</v>
      </c>
      <c r="I140" s="532">
        <f>Daten_Polit!I140</f>
        <v>28.7</v>
      </c>
      <c r="J140" s="532">
        <f>Daten_Polit!J140</f>
        <v>5</v>
      </c>
      <c r="K140" s="532">
        <f>Daten_Polit!K140</f>
        <v>5.5</v>
      </c>
      <c r="L140" s="532">
        <f>Daten_Polit!L140</f>
        <v>2.8</v>
      </c>
      <c r="M140" s="308">
        <v>0.8320706273544205</v>
      </c>
      <c r="N140" s="308">
        <v>2.4854623436592638</v>
      </c>
      <c r="O140" s="308">
        <v>0.54519172275000216</v>
      </c>
      <c r="P140" s="308">
        <v>0.56665458176543504</v>
      </c>
      <c r="Q140" s="308">
        <v>0.39687419290181752</v>
      </c>
      <c r="R140" s="308">
        <v>4.6987189098239126</v>
      </c>
      <c r="S140" s="308">
        <v>3.3246107549391426</v>
      </c>
      <c r="T140" s="308">
        <v>7.2168860429265989</v>
      </c>
      <c r="U140" s="308">
        <v>7.0791117643971555</v>
      </c>
      <c r="V140" s="308">
        <v>8.5074993852954499</v>
      </c>
      <c r="W140" s="308">
        <v>44.653915984779211</v>
      </c>
      <c r="X140" s="308">
        <v>46.713018212006673</v>
      </c>
      <c r="Y140" s="308">
        <v>40.52037543067545</v>
      </c>
      <c r="Z140" s="308">
        <v>41.427481518508245</v>
      </c>
      <c r="AA140" s="308">
        <v>32.056946489926361</v>
      </c>
      <c r="AB140" s="308">
        <v>100</v>
      </c>
      <c r="AC140" s="308">
        <v>23.877206458060687</v>
      </c>
      <c r="AD140" s="308">
        <v>73.138875760242271</v>
      </c>
      <c r="AE140" s="308">
        <v>60.271010680854467</v>
      </c>
      <c r="AF140" s="308">
        <v>12.867865079387803</v>
      </c>
      <c r="AG140" s="308">
        <v>100</v>
      </c>
      <c r="AH140" s="308">
        <v>64.705882352941174</v>
      </c>
      <c r="AI140" s="308">
        <v>35.294117647058819</v>
      </c>
      <c r="AJ140" s="308">
        <v>31.873675713853288</v>
      </c>
      <c r="AK140" s="308">
        <v>3.4204419332055287</v>
      </c>
      <c r="AL140" s="308">
        <v>100</v>
      </c>
      <c r="AM140" s="308">
        <v>16.079659495535996</v>
      </c>
      <c r="AN140" s="308">
        <v>79.31462044637955</v>
      </c>
      <c r="AO140" s="308">
        <v>69.288029460828994</v>
      </c>
      <c r="AP140" s="337">
        <v>10.026590985550547</v>
      </c>
      <c r="AQ140" s="531">
        <f>Daten_Polit!M140</f>
        <v>11.1</v>
      </c>
      <c r="AR140" s="532">
        <f>Daten_Polit!N140</f>
        <v>31.1</v>
      </c>
      <c r="AS140" s="532">
        <f>Daten_Polit!O140</f>
        <v>5.0999999999999996</v>
      </c>
      <c r="AT140" s="532">
        <f>Daten_Polit!P140</f>
        <v>5.5</v>
      </c>
      <c r="AU140" s="532">
        <f>Daten_Polit!Q140</f>
        <v>3.2</v>
      </c>
      <c r="AV140" s="308">
        <v>0.80271497419844728</v>
      </c>
      <c r="AW140" s="308">
        <v>2.2320335842937484</v>
      </c>
      <c r="AX140" s="308">
        <v>0.55612201143845352</v>
      </c>
      <c r="AY140" s="308">
        <v>0.57286520535237562</v>
      </c>
      <c r="AZ140" s="308">
        <v>0.44489518270139744</v>
      </c>
      <c r="BA140" s="308">
        <v>4.2361597487858624</v>
      </c>
      <c r="BB140" s="308">
        <v>2.9189331043038456</v>
      </c>
      <c r="BC140" s="308">
        <v>6.9523854156901859</v>
      </c>
      <c r="BD140" s="308">
        <v>6.8643155379322307</v>
      </c>
      <c r="BE140" s="308">
        <v>7.6822633297055338</v>
      </c>
      <c r="BF140" s="308">
        <v>43.228345851366498</v>
      </c>
      <c r="BG140" s="308">
        <v>46.207771078571632</v>
      </c>
      <c r="BH140" s="308">
        <v>39.341795956744711</v>
      </c>
      <c r="BI140" s="308">
        <v>40.8786456410512</v>
      </c>
      <c r="BJ140" s="308">
        <v>26.721524469460956</v>
      </c>
      <c r="BK140" s="308">
        <v>100</v>
      </c>
      <c r="BL140" s="308">
        <v>24.373152220525213</v>
      </c>
      <c r="BM140" s="308">
        <v>72.599892438707286</v>
      </c>
      <c r="BN140" s="308">
        <v>59.450109034095121</v>
      </c>
      <c r="BO140" s="308">
        <v>13.149783404612176</v>
      </c>
      <c r="BP140" s="308">
        <v>100</v>
      </c>
      <c r="BQ140" s="308">
        <v>66.785882352941172</v>
      </c>
      <c r="BR140" s="308">
        <v>33.214117647058821</v>
      </c>
      <c r="BS140" s="308">
        <v>29.52470588235294</v>
      </c>
      <c r="BT140" s="308">
        <v>3.6894117647058815</v>
      </c>
      <c r="BU140" s="308">
        <v>100</v>
      </c>
      <c r="BV140" s="308">
        <v>16.26228247225858</v>
      </c>
      <c r="BW140" s="308">
        <v>79.071743034862024</v>
      </c>
      <c r="BX140" s="308">
        <v>68.726245711982614</v>
      </c>
      <c r="BY140" s="312">
        <v>10.345497322879414</v>
      </c>
      <c r="BZ140" s="531">
        <f>Daten_Polit!R140</f>
        <v>10.3</v>
      </c>
      <c r="CA140" s="532">
        <f>Daten_Polit!S140</f>
        <v>27.8</v>
      </c>
      <c r="CB140" s="532">
        <f>Daten_Polit!T140</f>
        <v>5</v>
      </c>
      <c r="CC140" s="532">
        <f>Daten_Polit!U140</f>
        <v>5.3</v>
      </c>
      <c r="CD140" s="532">
        <f>Daten_Polit!V140</f>
        <v>3.2</v>
      </c>
      <c r="CE140" s="309">
        <v>0.79136127768691822</v>
      </c>
      <c r="CF140" s="309">
        <v>2.1484064024221627</v>
      </c>
      <c r="CG140" s="309">
        <v>0.55129359842700665</v>
      </c>
      <c r="CH140" s="309">
        <v>0.57279433890829201</v>
      </c>
      <c r="CI140" s="309">
        <v>0.41301061363596125</v>
      </c>
      <c r="CJ140" s="309">
        <v>4.7644860115531955</v>
      </c>
      <c r="CK140" s="309">
        <v>3.4799543348331392</v>
      </c>
      <c r="CL140" s="309">
        <v>7.4663800429936256</v>
      </c>
      <c r="CM140" s="309">
        <v>7.4515016118998645</v>
      </c>
      <c r="CN140" s="309">
        <v>7.5796726959517651</v>
      </c>
      <c r="CO140" s="309">
        <v>45.301263758662891</v>
      </c>
      <c r="CP140" s="309">
        <v>52.125198396686315</v>
      </c>
      <c r="CQ140" s="309">
        <v>39.504435453470919</v>
      </c>
      <c r="CR140" s="309">
        <v>40.952570745316393</v>
      </c>
      <c r="CS140" s="309">
        <v>28.605099635737851</v>
      </c>
      <c r="CT140" s="309">
        <v>100</v>
      </c>
      <c r="CU140" s="309">
        <v>23.986495032295629</v>
      </c>
      <c r="CV140" s="309">
        <v>72.995872985380771</v>
      </c>
      <c r="CW140" s="309">
        <v>59.583155725465986</v>
      </c>
      <c r="CX140" s="309">
        <v>13.412717259914784</v>
      </c>
      <c r="CY140" s="309">
        <v>100</v>
      </c>
      <c r="CZ140" s="309">
        <v>65.551306564690876</v>
      </c>
      <c r="DA140" s="309">
        <v>34.448693435309117</v>
      </c>
      <c r="DB140" s="309">
        <v>30.486509454004679</v>
      </c>
      <c r="DC140" s="309">
        <v>3.9621839813044408</v>
      </c>
      <c r="DD140" s="309">
        <v>100</v>
      </c>
      <c r="DE140" s="309">
        <v>16.611527393167112</v>
      </c>
      <c r="DF140" s="309">
        <v>78.810666561645419</v>
      </c>
      <c r="DG140" s="309">
        <v>68.205783705077778</v>
      </c>
      <c r="DH140" s="313">
        <v>10.604882856567636</v>
      </c>
      <c r="DI140" s="565">
        <f>Daten_Polit!W140</f>
        <v>9.3000000000000007</v>
      </c>
      <c r="DJ140" s="532">
        <f>Daten_Polit!X140</f>
        <v>25.8</v>
      </c>
      <c r="DK140" s="532">
        <f>Daten_Polit!Y140</f>
        <v>4.2</v>
      </c>
      <c r="DL140" s="532">
        <f>Daten_Polit!Z140</f>
        <v>4.5</v>
      </c>
      <c r="DM140" s="532">
        <f>Daten_Polit!AA140</f>
        <v>2.9</v>
      </c>
      <c r="DN140" s="309">
        <v>0.80263281338725379</v>
      </c>
      <c r="DO140" s="309">
        <v>2.3294382803272793</v>
      </c>
      <c r="DP140" s="309">
        <v>0.51021854403500988</v>
      </c>
      <c r="DQ140" s="309">
        <v>0.52405680542699962</v>
      </c>
      <c r="DR140" s="309">
        <v>0.42425016433600071</v>
      </c>
      <c r="DS140" s="309">
        <v>5.0533388131443804</v>
      </c>
      <c r="DT140" s="309">
        <v>3.7740895777887937</v>
      </c>
      <c r="DU140" s="309">
        <v>7.6108626542377529</v>
      </c>
      <c r="DV140" s="309">
        <v>7.6315627120735394</v>
      </c>
      <c r="DW140" s="309">
        <v>7.4680851063823441</v>
      </c>
      <c r="DX140" s="309">
        <v>45.243471871248992</v>
      </c>
      <c r="DY140" s="309">
        <v>48.072382894243432</v>
      </c>
      <c r="DZ140" s="309">
        <v>39.576410838265659</v>
      </c>
      <c r="EA140" s="309">
        <v>41.559647222652742</v>
      </c>
      <c r="EB140" s="309">
        <v>25.946405784783149</v>
      </c>
      <c r="EC140" s="309">
        <v>100</v>
      </c>
      <c r="ED140" s="309">
        <v>23.96359864088604</v>
      </c>
      <c r="EE140" s="309">
        <v>73.044947914002194</v>
      </c>
      <c r="EF140" s="309">
        <v>59.471579436434482</v>
      </c>
      <c r="EG140" s="309">
        <v>13.573368477567705</v>
      </c>
      <c r="EH140" s="309">
        <v>100</v>
      </c>
      <c r="EI140" s="309">
        <v>66.829852045256743</v>
      </c>
      <c r="EJ140" s="309">
        <v>33.170147954743257</v>
      </c>
      <c r="EK140" s="309">
        <v>28.959965187119234</v>
      </c>
      <c r="EL140" s="309">
        <v>4.2101827676240209</v>
      </c>
      <c r="EM140" s="309">
        <v>100</v>
      </c>
      <c r="EN140" s="309">
        <v>17.321215543593052</v>
      </c>
      <c r="EO140" s="309">
        <v>78.230356885932778</v>
      </c>
      <c r="EP140" s="309">
        <v>67.383662562364222</v>
      </c>
      <c r="EQ140" s="367">
        <v>10.84669432356856</v>
      </c>
      <c r="ER140" s="531">
        <f>Daten_Polit!AB140</f>
        <v>10</v>
      </c>
      <c r="ES140" s="532">
        <f>Daten_Polit!AC140</f>
        <v>28.4</v>
      </c>
      <c r="ET140" s="532">
        <f>Daten_Polit!AD140</f>
        <v>4.4000000000000004</v>
      </c>
      <c r="EU140" s="532">
        <f>Daten_Polit!AE140</f>
        <v>4.7</v>
      </c>
      <c r="EV140" s="532">
        <f>Daten_Polit!AF140</f>
        <v>3.2</v>
      </c>
      <c r="EW140" s="309">
        <v>0.86563382742654116</v>
      </c>
      <c r="EX140" s="309">
        <v>2.6539869367770521</v>
      </c>
      <c r="EY140" s="309">
        <v>0.5105657581491595</v>
      </c>
      <c r="EZ140" s="309">
        <v>0.51483007737494102</v>
      </c>
      <c r="FA140" s="309">
        <v>0.48525886991453587</v>
      </c>
      <c r="FB140" s="309">
        <v>4.8249105489403972</v>
      </c>
      <c r="FC140" s="309">
        <v>3.8080533596837758</v>
      </c>
      <c r="FD140" s="309">
        <v>6.9654723127035103</v>
      </c>
      <c r="FE140" s="309">
        <v>6.8751506387081216</v>
      </c>
      <c r="FF140" s="309">
        <v>7.5438934979735652</v>
      </c>
      <c r="FG140" s="309">
        <v>41.454958653694298</v>
      </c>
      <c r="FH140" s="309">
        <v>43.819139703454908</v>
      </c>
      <c r="FI140" s="309">
        <v>36.467552573861816</v>
      </c>
      <c r="FJ140" s="309">
        <v>38.308234731685189</v>
      </c>
      <c r="FK140" s="309">
        <v>24.815585398140712</v>
      </c>
      <c r="FL140" s="309">
        <v>100</v>
      </c>
      <c r="FM140" s="309">
        <v>24.816540337203431</v>
      </c>
      <c r="FN140" s="309">
        <v>72.153368019449161</v>
      </c>
      <c r="FO140" s="309">
        <v>58.482857020743452</v>
      </c>
      <c r="FP140" s="309">
        <v>13.670510998705707</v>
      </c>
      <c r="FQ140" s="309">
        <v>100</v>
      </c>
      <c r="FR140" s="309">
        <v>68.780535470001951</v>
      </c>
      <c r="FS140" s="309">
        <v>31.219464529998049</v>
      </c>
      <c r="FT140" s="309">
        <v>26.910299003322258</v>
      </c>
      <c r="FU140" s="309">
        <v>4.3091655266757867</v>
      </c>
      <c r="FV140" s="309">
        <v>100</v>
      </c>
      <c r="FW140" s="309">
        <v>17.636518306797349</v>
      </c>
      <c r="FX140" s="309">
        <v>77.867136429799515</v>
      </c>
      <c r="FY140" s="309">
        <v>66.638297452603311</v>
      </c>
      <c r="FZ140" s="313">
        <v>11.22883897719621</v>
      </c>
      <c r="GA140" s="570">
        <f>Daten_Polit!AG140</f>
        <v>11.7</v>
      </c>
      <c r="GB140" s="571">
        <f>Daten_Polit!AH140</f>
        <v>32.200000000000003</v>
      </c>
      <c r="GC140" s="571">
        <f>Daten_Polit!AI140</f>
        <v>5.3</v>
      </c>
      <c r="GD140" s="571">
        <f>Daten_Polit!AJ140</f>
        <v>5.5</v>
      </c>
      <c r="GE140" s="571">
        <f>Daten_Polit!AK140</f>
        <v>4.0999999999999996</v>
      </c>
      <c r="GF140" s="444">
        <v>0.87790960119327988</v>
      </c>
      <c r="GG140" s="444">
        <v>2.7225267125692882</v>
      </c>
      <c r="GH140" s="444">
        <v>0.51957336465570036</v>
      </c>
      <c r="GI140" s="444">
        <v>0.52661357863211378</v>
      </c>
      <c r="GJ140" s="444">
        <v>0.47960874118500846</v>
      </c>
      <c r="GK140" s="444">
        <v>3.9337430096323547</v>
      </c>
      <c r="GL140" s="444">
        <v>3.0927076434661029</v>
      </c>
      <c r="GM140" s="444">
        <v>5.6723237597911229</v>
      </c>
      <c r="GN140" s="444">
        <v>5.4956264504118533</v>
      </c>
      <c r="GO140" s="444">
        <v>6.6992737512968716</v>
      </c>
      <c r="GP140" s="444">
        <v>40.885035153265875</v>
      </c>
      <c r="GQ140" s="444">
        <v>42.90750639572353</v>
      </c>
      <c r="GR140" s="444">
        <v>36.703008408061407</v>
      </c>
      <c r="GS140" s="444">
        <v>37.952747972395343</v>
      </c>
      <c r="GT140" s="444">
        <v>29.407440082346714</v>
      </c>
      <c r="GU140" s="444">
        <v>100</v>
      </c>
      <c r="GV140" s="444">
        <v>25.183701711516644</v>
      </c>
      <c r="GW140" s="444">
        <v>71.567528032583198</v>
      </c>
      <c r="GX140" s="444">
        <v>57.719138674397186</v>
      </c>
      <c r="GY140" s="444">
        <v>13.848389358186019</v>
      </c>
      <c r="GZ140" s="444">
        <v>100</v>
      </c>
      <c r="HA140" s="444">
        <v>67.470074409576185</v>
      </c>
      <c r="HB140" s="444">
        <v>32.529925590423815</v>
      </c>
      <c r="HC140" s="444">
        <v>27.620511161436429</v>
      </c>
      <c r="HD140" s="444">
        <v>4.9094144289873825</v>
      </c>
      <c r="HE140" s="444">
        <v>100</v>
      </c>
      <c r="HF140" s="444">
        <v>17.414264186367994</v>
      </c>
      <c r="HG140" s="444">
        <v>77.717919044908498</v>
      </c>
      <c r="HH140" s="444">
        <v>66.077611161843308</v>
      </c>
      <c r="HI140" s="445">
        <v>11.640307883065191</v>
      </c>
      <c r="HJ140" s="570">
        <f>Daten_Polit!AL140</f>
        <v>11.7</v>
      </c>
      <c r="HK140" s="571">
        <f>Daten_Polit!AM140</f>
        <v>32</v>
      </c>
      <c r="HL140" s="571">
        <f>Daten_Polit!AN140</f>
        <v>5.0999999999999996</v>
      </c>
      <c r="HM140" s="571">
        <f>Daten_Polit!AO140</f>
        <v>5.5</v>
      </c>
      <c r="HN140" s="571">
        <f>Daten_Polit!AP140</f>
        <v>3.7</v>
      </c>
      <c r="HO140" s="444">
        <v>0.73871313647139158</v>
      </c>
      <c r="HP140" s="444">
        <v>2.2868274952911332</v>
      </c>
      <c r="HQ140" s="444">
        <v>0.41817747899721058</v>
      </c>
      <c r="HR140" s="444">
        <v>0.42135283110381216</v>
      </c>
      <c r="HS140" s="444">
        <v>0.40075653970217656</v>
      </c>
      <c r="HT140" s="444">
        <v>4.2584557187360925</v>
      </c>
      <c r="HU140" s="444">
        <v>3.2964349666286696</v>
      </c>
      <c r="HV140" s="444">
        <v>6.3372080247864186</v>
      </c>
      <c r="HW140" s="444">
        <v>6.2322801461010577</v>
      </c>
      <c r="HX140" s="444">
        <v>6.9833280905949664</v>
      </c>
      <c r="HY140" s="444">
        <v>49.413156218723991</v>
      </c>
      <c r="HZ140" s="444">
        <v>51.325094649618045</v>
      </c>
      <c r="IA140" s="444">
        <v>45.249342662328168</v>
      </c>
      <c r="IB140" s="444">
        <v>45.965529734486346</v>
      </c>
      <c r="IC140" s="444">
        <v>40.811417575359791</v>
      </c>
      <c r="ID140" s="444">
        <v>100</v>
      </c>
      <c r="IE140" s="444">
        <v>25.533091109467804</v>
      </c>
      <c r="IF140" s="444">
        <v>71.339528750376431</v>
      </c>
      <c r="IG140" s="444">
        <v>57.446336006701294</v>
      </c>
      <c r="IH140" s="444">
        <v>13.893192743675121</v>
      </c>
      <c r="II140" s="444">
        <v>100</v>
      </c>
      <c r="IJ140" s="444">
        <v>68.694634798596027</v>
      </c>
      <c r="IK140" s="444">
        <v>31.30536520140398</v>
      </c>
      <c r="IL140" s="444">
        <v>26.775864950693634</v>
      </c>
      <c r="IM140" s="444">
        <v>4.5295002507103455</v>
      </c>
      <c r="IN140" s="444">
        <v>100</v>
      </c>
      <c r="IO140" s="444">
        <v>18.177975702285426</v>
      </c>
      <c r="IP140" s="444">
        <v>77.243325202202385</v>
      </c>
      <c r="IQ140" s="444">
        <v>65.334639768559782</v>
      </c>
      <c r="IR140" s="445">
        <v>11.908685433642603</v>
      </c>
      <c r="IS140" s="443">
        <f>Daten_Polit!AQ140</f>
        <v>11.1</v>
      </c>
      <c r="IT140" s="227">
        <f>Daten_Polit!AR140</f>
        <v>31.1</v>
      </c>
      <c r="IU140" s="227">
        <f>Daten_Polit!AS140</f>
        <v>4.5</v>
      </c>
      <c r="IV140" s="227">
        <f>Daten_Polit!AT140</f>
        <v>4.8</v>
      </c>
      <c r="IW140" s="227">
        <f>Daten_Polit!AU140</f>
        <v>3.3</v>
      </c>
      <c r="IX140" s="444" t="s">
        <v>820</v>
      </c>
      <c r="IY140" s="444" t="s">
        <v>820</v>
      </c>
      <c r="IZ140" s="444" t="s">
        <v>820</v>
      </c>
      <c r="JA140" s="444" t="s">
        <v>820</v>
      </c>
      <c r="JB140" s="444" t="s">
        <v>820</v>
      </c>
      <c r="JC140" s="444" t="s">
        <v>820</v>
      </c>
      <c r="JD140" s="444" t="s">
        <v>820</v>
      </c>
      <c r="JE140" s="444" t="s">
        <v>820</v>
      </c>
      <c r="JF140" s="444" t="s">
        <v>820</v>
      </c>
      <c r="JG140" s="444" t="s">
        <v>820</v>
      </c>
      <c r="JH140" s="444" t="s">
        <v>820</v>
      </c>
      <c r="JI140" s="444" t="s">
        <v>820</v>
      </c>
      <c r="JJ140" s="444" t="s">
        <v>820</v>
      </c>
      <c r="JK140" s="444" t="s">
        <v>820</v>
      </c>
      <c r="JL140" s="444" t="s">
        <v>820</v>
      </c>
      <c r="JM140" s="444" t="s">
        <v>820</v>
      </c>
      <c r="JN140" s="444" t="s">
        <v>820</v>
      </c>
      <c r="JO140" s="444" t="s">
        <v>820</v>
      </c>
      <c r="JP140" s="444" t="s">
        <v>820</v>
      </c>
      <c r="JQ140" s="444" t="s">
        <v>820</v>
      </c>
      <c r="JR140" s="444" t="s">
        <v>820</v>
      </c>
      <c r="JS140" s="444" t="s">
        <v>820</v>
      </c>
      <c r="JT140" s="444" t="s">
        <v>820</v>
      </c>
      <c r="JU140" s="444" t="s">
        <v>820</v>
      </c>
      <c r="JV140" s="444" t="s">
        <v>820</v>
      </c>
      <c r="JW140" s="444" t="s">
        <v>820</v>
      </c>
      <c r="JX140" s="444" t="s">
        <v>820</v>
      </c>
      <c r="JY140" s="444" t="s">
        <v>820</v>
      </c>
      <c r="JZ140" s="444" t="s">
        <v>820</v>
      </c>
      <c r="KA140" s="445" t="s">
        <v>820</v>
      </c>
    </row>
    <row r="141" spans="4:287" ht="12.65" customHeight="1" x14ac:dyDescent="0.2">
      <c r="D141" s="276"/>
      <c r="E141" s="3" t="str">
        <f>Daten_Polit!E141</f>
        <v>05915</v>
      </c>
      <c r="F141" s="229" t="str">
        <f>Daten_Polit!F141</f>
        <v>Hamm, Stadt</v>
      </c>
      <c r="G141" s="246"/>
      <c r="H141" s="531">
        <f>Daten_Polit!H141</f>
        <v>9.4</v>
      </c>
      <c r="I141" s="532">
        <f>Daten_Polit!I141</f>
        <v>27.4</v>
      </c>
      <c r="J141" s="532">
        <f>Daten_Polit!J141</f>
        <v>4.7</v>
      </c>
      <c r="K141" s="532">
        <f>Daten_Polit!K141</f>
        <v>5.3</v>
      </c>
      <c r="L141" s="532">
        <f>Daten_Polit!L141</f>
        <v>1.7</v>
      </c>
      <c r="M141" s="308">
        <v>0.79700113368996128</v>
      </c>
      <c r="N141" s="308">
        <v>2.3183848849970796</v>
      </c>
      <c r="O141" s="308">
        <v>0.59262772938255048</v>
      </c>
      <c r="P141" s="308">
        <v>0.62044264651633596</v>
      </c>
      <c r="Q141" s="308">
        <v>0.35641946945082581</v>
      </c>
      <c r="R141" s="308">
        <v>4.6097884908914493</v>
      </c>
      <c r="S141" s="308">
        <v>2.7722628003133112</v>
      </c>
      <c r="T141" s="308">
        <v>8.0042437816809144</v>
      </c>
      <c r="U141" s="308">
        <v>7.7865403198153684</v>
      </c>
      <c r="V141" s="308">
        <v>11.777417612101567</v>
      </c>
      <c r="W141" s="308">
        <v>58.093370182164662</v>
      </c>
      <c r="X141" s="308">
        <v>68.214331215987968</v>
      </c>
      <c r="Y141" s="308">
        <v>45.432742131290574</v>
      </c>
      <c r="Z141" s="308">
        <v>45.776302189371329</v>
      </c>
      <c r="AA141" s="308">
        <v>39.490790899250158</v>
      </c>
      <c r="AB141" s="308">
        <v>100</v>
      </c>
      <c r="AC141" s="308">
        <v>20.979154008301371</v>
      </c>
      <c r="AD141" s="308">
        <v>75.817182068884563</v>
      </c>
      <c r="AE141" s="308">
        <v>63.895842832462648</v>
      </c>
      <c r="AF141" s="308">
        <v>11.921339236421915</v>
      </c>
      <c r="AG141" s="308">
        <v>100</v>
      </c>
      <c r="AH141" s="308">
        <v>61.792839573654</v>
      </c>
      <c r="AI141" s="308">
        <v>38.207160426346</v>
      </c>
      <c r="AJ141" s="308">
        <v>36.18474993167532</v>
      </c>
      <c r="AK141" s="308">
        <v>2.0224104946706749</v>
      </c>
      <c r="AL141" s="308">
        <v>100</v>
      </c>
      <c r="AM141" s="308">
        <v>13.541613594297766</v>
      </c>
      <c r="AN141" s="308">
        <v>81.510598810207384</v>
      </c>
      <c r="AO141" s="308">
        <v>72.923433938433291</v>
      </c>
      <c r="AP141" s="337">
        <v>8.5871648717740943</v>
      </c>
      <c r="AQ141" s="531">
        <f>Daten_Polit!M141</f>
        <v>9.4</v>
      </c>
      <c r="AR141" s="532">
        <f>Daten_Polit!N141</f>
        <v>28.6</v>
      </c>
      <c r="AS141" s="532">
        <f>Daten_Polit!O141</f>
        <v>4.5</v>
      </c>
      <c r="AT141" s="532">
        <f>Daten_Polit!P141</f>
        <v>5</v>
      </c>
      <c r="AU141" s="532">
        <f>Daten_Polit!Q141</f>
        <v>1.8</v>
      </c>
      <c r="AV141" s="308">
        <v>0.83002883419501294</v>
      </c>
      <c r="AW141" s="308">
        <v>2.4801138337416888</v>
      </c>
      <c r="AX141" s="308">
        <v>0.60089471698973584</v>
      </c>
      <c r="AY141" s="308">
        <v>0.62640363363942675</v>
      </c>
      <c r="AZ141" s="308">
        <v>0.3924301317776403</v>
      </c>
      <c r="BA141" s="308">
        <v>4.9773091819569073</v>
      </c>
      <c r="BB141" s="308">
        <v>3.3978517494416676</v>
      </c>
      <c r="BC141" s="308">
        <v>8.3297126187076103</v>
      </c>
      <c r="BD141" s="308">
        <v>8.2203557965741911</v>
      </c>
      <c r="BE141" s="308">
        <v>10</v>
      </c>
      <c r="BF141" s="308">
        <v>51.378885148361398</v>
      </c>
      <c r="BG141" s="308">
        <v>60.585781485755284</v>
      </c>
      <c r="BH141" s="308">
        <v>40.725705720712988</v>
      </c>
      <c r="BI141" s="308">
        <v>41.503028689344887</v>
      </c>
      <c r="BJ141" s="308">
        <v>28.918099090015957</v>
      </c>
      <c r="BK141" s="308">
        <v>100</v>
      </c>
      <c r="BL141" s="308">
        <v>21.148508595411819</v>
      </c>
      <c r="BM141" s="308">
        <v>75.592382407411421</v>
      </c>
      <c r="BN141" s="308">
        <v>63.287079316893809</v>
      </c>
      <c r="BO141" s="308">
        <v>12.305303090517612</v>
      </c>
      <c r="BP141" s="308">
        <v>100</v>
      </c>
      <c r="BQ141" s="308">
        <v>63.463702870005619</v>
      </c>
      <c r="BR141" s="308">
        <v>36.536297129994374</v>
      </c>
      <c r="BS141" s="308">
        <v>34.355655599324706</v>
      </c>
      <c r="BT141" s="308">
        <v>2.1806415306696683</v>
      </c>
      <c r="BU141" s="308">
        <v>100</v>
      </c>
      <c r="BV141" s="308">
        <v>13.783625471848367</v>
      </c>
      <c r="BW141" s="308">
        <v>81.2420575974039</v>
      </c>
      <c r="BX141" s="308">
        <v>72.384657681554557</v>
      </c>
      <c r="BY141" s="312">
        <v>8.8573999158493315</v>
      </c>
      <c r="BZ141" s="531">
        <f>Daten_Polit!R141</f>
        <v>9.1999999999999993</v>
      </c>
      <c r="CA141" s="532">
        <f>Daten_Polit!S141</f>
        <v>28.5</v>
      </c>
      <c r="CB141" s="532">
        <f>Daten_Polit!T141</f>
        <v>4.2</v>
      </c>
      <c r="CC141" s="532">
        <f>Daten_Polit!U141</f>
        <v>4.7</v>
      </c>
      <c r="CD141" s="532">
        <f>Daten_Polit!V141</f>
        <v>1.7</v>
      </c>
      <c r="CE141" s="309">
        <v>0.79385701371182971</v>
      </c>
      <c r="CF141" s="309">
        <v>2.245847114656081</v>
      </c>
      <c r="CG141" s="309">
        <v>0.58596916781837616</v>
      </c>
      <c r="CH141" s="309">
        <v>0.61460073121885916</v>
      </c>
      <c r="CI141" s="309">
        <v>0.36314415833391367</v>
      </c>
      <c r="CJ141" s="309">
        <v>5.0451132312227589</v>
      </c>
      <c r="CK141" s="309">
        <v>3.2434852690964218</v>
      </c>
      <c r="CL141" s="309">
        <v>8.6959423384945094</v>
      </c>
      <c r="CM141" s="309">
        <v>8.6201350916693471</v>
      </c>
      <c r="CN141" s="309">
        <v>9.7634625062928571</v>
      </c>
      <c r="CO141" s="309">
        <v>47.238553447192388</v>
      </c>
      <c r="CP141" s="309">
        <v>55.244718028774763</v>
      </c>
      <c r="CQ141" s="309">
        <v>39.353866755942136</v>
      </c>
      <c r="CR141" s="309">
        <v>40.122615803813858</v>
      </c>
      <c r="CS141" s="309">
        <v>28.513650151674121</v>
      </c>
      <c r="CT141" s="309">
        <v>100</v>
      </c>
      <c r="CU141" s="309">
        <v>21.283032965612385</v>
      </c>
      <c r="CV141" s="309">
        <v>75.377425927685607</v>
      </c>
      <c r="CW141" s="309">
        <v>62.863856320375909</v>
      </c>
      <c r="CX141" s="309">
        <v>12.513569607309694</v>
      </c>
      <c r="CY141" s="309">
        <v>100</v>
      </c>
      <c r="CZ141" s="309">
        <v>65.134938001458792</v>
      </c>
      <c r="DA141" s="309">
        <v>34.865061998541208</v>
      </c>
      <c r="DB141" s="309">
        <v>32.399708242159001</v>
      </c>
      <c r="DC141" s="309">
        <v>2.4653537563822026</v>
      </c>
      <c r="DD141" s="309">
        <v>100</v>
      </c>
      <c r="DE141" s="309">
        <v>14.300360872563772</v>
      </c>
      <c r="DF141" s="309">
        <v>80.668539853356634</v>
      </c>
      <c r="DG141" s="309">
        <v>71.483389563837008</v>
      </c>
      <c r="DH141" s="313">
        <v>9.1851502895196262</v>
      </c>
      <c r="DI141" s="565">
        <f>Daten_Polit!W141</f>
        <v>8.6999999999999993</v>
      </c>
      <c r="DJ141" s="532">
        <f>Daten_Polit!X141</f>
        <v>28.1</v>
      </c>
      <c r="DK141" s="532">
        <f>Daten_Polit!Y141</f>
        <v>3.6</v>
      </c>
      <c r="DL141" s="532">
        <f>Daten_Polit!Z141</f>
        <v>4</v>
      </c>
      <c r="DM141" s="532">
        <f>Daten_Polit!AA141</f>
        <v>1.4</v>
      </c>
      <c r="DN141" s="309">
        <v>0.73686734543308252</v>
      </c>
      <c r="DO141" s="309">
        <v>2.3792731282392392</v>
      </c>
      <c r="DP141" s="309">
        <v>0.47880468593813358</v>
      </c>
      <c r="DQ141" s="309">
        <v>0.50259975887437902</v>
      </c>
      <c r="DR141" s="309">
        <v>0.30364081496537731</v>
      </c>
      <c r="DS141" s="309">
        <v>4.8207113577077747</v>
      </c>
      <c r="DT141" s="309">
        <v>3.3006317232823705</v>
      </c>
      <c r="DU141" s="309">
        <v>8.4851732761700607</v>
      </c>
      <c r="DV141" s="309">
        <v>8.2769430745116033</v>
      </c>
      <c r="DW141" s="309">
        <v>11.456628477905074</v>
      </c>
      <c r="DX141" s="309">
        <v>44.369252485831531</v>
      </c>
      <c r="DY141" s="309">
        <v>50.62733407586942</v>
      </c>
      <c r="DZ141" s="309">
        <v>36.840030108605518</v>
      </c>
      <c r="EA141" s="309">
        <v>37.517749549066473</v>
      </c>
      <c r="EB141" s="309">
        <v>27.252985884885994</v>
      </c>
      <c r="EC141" s="309">
        <v>100</v>
      </c>
      <c r="ED141" s="309">
        <v>21.613112961631497</v>
      </c>
      <c r="EE141" s="309">
        <v>75.017696975468624</v>
      </c>
      <c r="EF141" s="309">
        <v>62.266243227933614</v>
      </c>
      <c r="EG141" s="309">
        <v>12.751453747535013</v>
      </c>
      <c r="EH141" s="309">
        <v>100</v>
      </c>
      <c r="EI141" s="309">
        <v>68.825466520307359</v>
      </c>
      <c r="EJ141" s="309">
        <v>31.174533479692645</v>
      </c>
      <c r="EK141" s="309">
        <v>29.294731064763997</v>
      </c>
      <c r="EL141" s="309">
        <v>1.8798024149286501</v>
      </c>
      <c r="EM141" s="309">
        <v>100</v>
      </c>
      <c r="EN141" s="309">
        <v>14.835571960719307</v>
      </c>
      <c r="EO141" s="309">
        <v>80.176443469622825</v>
      </c>
      <c r="EP141" s="309">
        <v>70.587508774628574</v>
      </c>
      <c r="EQ141" s="367">
        <v>9.5889346949942507</v>
      </c>
      <c r="ER141" s="531">
        <f>Daten_Polit!AB141</f>
        <v>8.1</v>
      </c>
      <c r="ES141" s="532">
        <f>Daten_Polit!AC141</f>
        <v>25.2</v>
      </c>
      <c r="ET141" s="532">
        <f>Daten_Polit!AD141</f>
        <v>3.6</v>
      </c>
      <c r="EU141" s="532">
        <f>Daten_Polit!AE141</f>
        <v>4</v>
      </c>
      <c r="EV141" s="532">
        <f>Daten_Polit!AF141</f>
        <v>1.5</v>
      </c>
      <c r="EW141" s="309">
        <v>0.76699159524953375</v>
      </c>
      <c r="EX141" s="309">
        <v>2.52793526223493</v>
      </c>
      <c r="EY141" s="309">
        <v>0.47827940731783564</v>
      </c>
      <c r="EZ141" s="309">
        <v>0.49795462255307688</v>
      </c>
      <c r="FA141" s="309">
        <v>0.34136509825948136</v>
      </c>
      <c r="FB141" s="309">
        <v>5.3487405072987109</v>
      </c>
      <c r="FC141" s="309">
        <v>4.0126528291157513</v>
      </c>
      <c r="FD141" s="309">
        <v>8.3536672886462355</v>
      </c>
      <c r="FE141" s="309">
        <v>8.1910341903402344</v>
      </c>
      <c r="FF141" s="309">
        <v>10.545454545452355</v>
      </c>
      <c r="FG141" s="309">
        <v>45.227137603770487</v>
      </c>
      <c r="FH141" s="309">
        <v>51.847138324760458</v>
      </c>
      <c r="FI141" s="309">
        <v>36.157826649417849</v>
      </c>
      <c r="FJ141" s="309">
        <v>37.2645878357539</v>
      </c>
      <c r="FK141" s="309">
        <v>21.189979123147975</v>
      </c>
      <c r="FL141" s="309">
        <v>100</v>
      </c>
      <c r="FM141" s="309">
        <v>21.441337858399823</v>
      </c>
      <c r="FN141" s="309">
        <v>75.013022843441064</v>
      </c>
      <c r="FO141" s="309">
        <v>62.019178728475069</v>
      </c>
      <c r="FP141" s="309">
        <v>12.993844114966002</v>
      </c>
      <c r="FQ141" s="309">
        <v>100</v>
      </c>
      <c r="FR141" s="309">
        <v>66.739574219889178</v>
      </c>
      <c r="FS141" s="309">
        <v>33.260425780110822</v>
      </c>
      <c r="FT141" s="309">
        <v>31.044036162146398</v>
      </c>
      <c r="FU141" s="309">
        <v>2.2163896179644214</v>
      </c>
      <c r="FV141" s="309">
        <v>100</v>
      </c>
      <c r="FW141" s="309">
        <v>15.290822798183287</v>
      </c>
      <c r="FX141" s="309">
        <v>79.545447290306797</v>
      </c>
      <c r="FY141" s="309">
        <v>69.550693148989481</v>
      </c>
      <c r="FZ141" s="313">
        <v>9.9947541413173102</v>
      </c>
      <c r="GA141" s="570">
        <f>Daten_Polit!AG141</f>
        <v>9.1</v>
      </c>
      <c r="GB141" s="571">
        <f>Daten_Polit!AH141</f>
        <v>27.9</v>
      </c>
      <c r="GC141" s="571">
        <f>Daten_Polit!AI141</f>
        <v>4.0999999999999996</v>
      </c>
      <c r="GD141" s="571">
        <f>Daten_Polit!AJ141</f>
        <v>4.5999999999999996</v>
      </c>
      <c r="GE141" s="571">
        <f>Daten_Polit!AK141</f>
        <v>1.9</v>
      </c>
      <c r="GF141" s="444">
        <v>0.75955532191230124</v>
      </c>
      <c r="GG141" s="444">
        <v>2.4992566254347346</v>
      </c>
      <c r="GH141" s="444">
        <v>0.4801461880971839</v>
      </c>
      <c r="GI141" s="444">
        <v>0.4929719335547334</v>
      </c>
      <c r="GJ141" s="444">
        <v>0.39409469036545836</v>
      </c>
      <c r="GK141" s="444">
        <v>4.3496780584447743</v>
      </c>
      <c r="GL141" s="444">
        <v>3.2048449136590551</v>
      </c>
      <c r="GM141" s="444">
        <v>6.9531224967156913</v>
      </c>
      <c r="GN141" s="444">
        <v>6.6930500590154836</v>
      </c>
      <c r="GO141" s="444">
        <v>10.070744902205577</v>
      </c>
      <c r="GP141" s="444">
        <v>43.613740712096465</v>
      </c>
      <c r="GQ141" s="444">
        <v>49.651528412589705</v>
      </c>
      <c r="GR141" s="444">
        <v>35.744815577012226</v>
      </c>
      <c r="GS141" s="444">
        <v>36.980704525164633</v>
      </c>
      <c r="GT141" s="444">
        <v>21.106140707601284</v>
      </c>
      <c r="GU141" s="444">
        <v>100</v>
      </c>
      <c r="GV141" s="444">
        <v>21.88268989341146</v>
      </c>
      <c r="GW141" s="444">
        <v>74.297944752990617</v>
      </c>
      <c r="GX141" s="444">
        <v>61.213730134734256</v>
      </c>
      <c r="GY141" s="444">
        <v>13.084214618256365</v>
      </c>
      <c r="GZ141" s="444">
        <v>100</v>
      </c>
      <c r="HA141" s="444">
        <v>66.817238432425825</v>
      </c>
      <c r="HB141" s="444">
        <v>33.182761567574168</v>
      </c>
      <c r="HC141" s="444">
        <v>30.643389085581735</v>
      </c>
      <c r="HD141" s="444">
        <v>2.539372481992431</v>
      </c>
      <c r="HE141" s="444">
        <v>100</v>
      </c>
      <c r="HF141" s="444">
        <v>15.162981192238121</v>
      </c>
      <c r="HG141" s="444">
        <v>79.266173362774566</v>
      </c>
      <c r="HH141" s="444">
        <v>68.984254792302025</v>
      </c>
      <c r="HI141" s="445">
        <v>10.281918570472538</v>
      </c>
      <c r="HJ141" s="570">
        <f>Daten_Polit!AL141</f>
        <v>8.5</v>
      </c>
      <c r="HK141" s="571">
        <f>Daten_Polit!AM141</f>
        <v>26.6</v>
      </c>
      <c r="HL141" s="571">
        <f>Daten_Polit!AN141</f>
        <v>3.7</v>
      </c>
      <c r="HM141" s="571">
        <f>Daten_Polit!AO141</f>
        <v>4.2</v>
      </c>
      <c r="HN141" s="571">
        <f>Daten_Polit!AP141</f>
        <v>1.6</v>
      </c>
      <c r="HO141" s="444">
        <v>0.7428857966654131</v>
      </c>
      <c r="HP141" s="444">
        <v>2.3485291849268308</v>
      </c>
      <c r="HQ141" s="444">
        <v>0.46655990281902082</v>
      </c>
      <c r="HR141" s="444">
        <v>0.48678957905711012</v>
      </c>
      <c r="HS141" s="444">
        <v>0.33762737338869708</v>
      </c>
      <c r="HT141" s="444">
        <v>5.2435568196932429</v>
      </c>
      <c r="HU141" s="444">
        <v>3.3520312765595786</v>
      </c>
      <c r="HV141" s="444">
        <v>7.6678432880158294</v>
      </c>
      <c r="HW141" s="444">
        <v>7.4307732990819009</v>
      </c>
      <c r="HX141" s="444">
        <v>10.597572362278246</v>
      </c>
      <c r="HY141" s="444">
        <v>51.478413914483276</v>
      </c>
      <c r="HZ141" s="444">
        <v>58.068480524356957</v>
      </c>
      <c r="IA141" s="444">
        <v>42.407519493001239</v>
      </c>
      <c r="IB141" s="444">
        <v>43.739662268721098</v>
      </c>
      <c r="IC141" s="444">
        <v>25.837320574157737</v>
      </c>
      <c r="ID141" s="444">
        <v>100</v>
      </c>
      <c r="IE141" s="444">
        <v>21.929619405700304</v>
      </c>
      <c r="IF141" s="444">
        <v>74.415068479038112</v>
      </c>
      <c r="IG141" s="444">
        <v>61.084808466682524</v>
      </c>
      <c r="IH141" s="444">
        <v>13.330260012355597</v>
      </c>
      <c r="II141" s="444">
        <v>100</v>
      </c>
      <c r="IJ141" s="444">
        <v>68.033132107258183</v>
      </c>
      <c r="IK141" s="444">
        <v>31.966867892741824</v>
      </c>
      <c r="IL141" s="444">
        <v>29.594272076372313</v>
      </c>
      <c r="IM141" s="444">
        <v>2.3725958163695067</v>
      </c>
      <c r="IN141" s="444">
        <v>100</v>
      </c>
      <c r="IO141" s="444">
        <v>15.968322727349438</v>
      </c>
      <c r="IP141" s="444">
        <v>78.84626922451217</v>
      </c>
      <c r="IQ141" s="444">
        <v>68.152980721264413</v>
      </c>
      <c r="IR141" s="445">
        <v>10.693288503247755</v>
      </c>
      <c r="IS141" s="443">
        <f>Daten_Polit!AQ141</f>
        <v>8</v>
      </c>
      <c r="IT141" s="227">
        <f>Daten_Polit!AR141</f>
        <v>25.4</v>
      </c>
      <c r="IU141" s="227">
        <f>Daten_Polit!AS141</f>
        <v>3.3</v>
      </c>
      <c r="IV141" s="227">
        <f>Daten_Polit!AT141</f>
        <v>3.6</v>
      </c>
      <c r="IW141" s="227">
        <f>Daten_Polit!AU141</f>
        <v>1.5</v>
      </c>
      <c r="IX141" s="444" t="s">
        <v>820</v>
      </c>
      <c r="IY141" s="444" t="s">
        <v>820</v>
      </c>
      <c r="IZ141" s="444" t="s">
        <v>820</v>
      </c>
      <c r="JA141" s="444" t="s">
        <v>820</v>
      </c>
      <c r="JB141" s="444" t="s">
        <v>820</v>
      </c>
      <c r="JC141" s="444" t="s">
        <v>820</v>
      </c>
      <c r="JD141" s="444" t="s">
        <v>820</v>
      </c>
      <c r="JE141" s="444" t="s">
        <v>820</v>
      </c>
      <c r="JF141" s="444" t="s">
        <v>820</v>
      </c>
      <c r="JG141" s="444" t="s">
        <v>820</v>
      </c>
      <c r="JH141" s="444" t="s">
        <v>820</v>
      </c>
      <c r="JI141" s="444" t="s">
        <v>820</v>
      </c>
      <c r="JJ141" s="444" t="s">
        <v>820</v>
      </c>
      <c r="JK141" s="444" t="s">
        <v>820</v>
      </c>
      <c r="JL141" s="444" t="s">
        <v>820</v>
      </c>
      <c r="JM141" s="444" t="s">
        <v>820</v>
      </c>
      <c r="JN141" s="444" t="s">
        <v>820</v>
      </c>
      <c r="JO141" s="444" t="s">
        <v>820</v>
      </c>
      <c r="JP141" s="444" t="s">
        <v>820</v>
      </c>
      <c r="JQ141" s="444" t="s">
        <v>820</v>
      </c>
      <c r="JR141" s="444" t="s">
        <v>820</v>
      </c>
      <c r="JS141" s="444" t="s">
        <v>820</v>
      </c>
      <c r="JT141" s="444" t="s">
        <v>820</v>
      </c>
      <c r="JU141" s="444" t="s">
        <v>820</v>
      </c>
      <c r="JV141" s="444" t="s">
        <v>820</v>
      </c>
      <c r="JW141" s="444" t="s">
        <v>820</v>
      </c>
      <c r="JX141" s="444" t="s">
        <v>820</v>
      </c>
      <c r="JY141" s="444" t="s">
        <v>820</v>
      </c>
      <c r="JZ141" s="444" t="s">
        <v>820</v>
      </c>
      <c r="KA141" s="445" t="s">
        <v>820</v>
      </c>
    </row>
    <row r="142" spans="4:287" ht="12.65" customHeight="1" x14ac:dyDescent="0.2">
      <c r="D142" s="276"/>
      <c r="E142" s="3" t="str">
        <f>Daten_Polit!E142</f>
        <v>05916</v>
      </c>
      <c r="F142" s="229" t="str">
        <f>Daten_Polit!F142</f>
        <v>Herne, Stadt</v>
      </c>
      <c r="G142" s="246"/>
      <c r="H142" s="531">
        <f>Daten_Polit!H142</f>
        <v>13.2</v>
      </c>
      <c r="I142" s="532">
        <f>Daten_Polit!I142</f>
        <v>36.9</v>
      </c>
      <c r="J142" s="532">
        <f>Daten_Polit!J142</f>
        <v>6.6</v>
      </c>
      <c r="K142" s="532">
        <f>Daten_Polit!K142</f>
        <v>7.3</v>
      </c>
      <c r="L142" s="532">
        <f>Daten_Polit!L142</f>
        <v>3.1</v>
      </c>
      <c r="M142" s="308">
        <v>0.95616419262666386</v>
      </c>
      <c r="N142" s="308">
        <v>2.9975545814590792</v>
      </c>
      <c r="O142" s="308">
        <v>0.67225320470414462</v>
      </c>
      <c r="P142" s="308">
        <v>0.69372779091784298</v>
      </c>
      <c r="Q142" s="308">
        <v>0.50717473003877434</v>
      </c>
      <c r="R142" s="308">
        <v>4.2079085623939934</v>
      </c>
      <c r="S142" s="308">
        <v>2.965044930921183</v>
      </c>
      <c r="T142" s="308">
        <v>6.3542672384759884</v>
      </c>
      <c r="U142" s="308">
        <v>6.1876925315934344</v>
      </c>
      <c r="V142" s="308">
        <v>8.4290030211490556</v>
      </c>
      <c r="W142" s="308">
        <v>41.549481527886186</v>
      </c>
      <c r="X142" s="308">
        <v>44.012778371814186</v>
      </c>
      <c r="Y142" s="308">
        <v>37.134759430460896</v>
      </c>
      <c r="Z142" s="308">
        <v>38.284157524748721</v>
      </c>
      <c r="AA142" s="308">
        <v>23.012552301269935</v>
      </c>
      <c r="AB142" s="308">
        <v>100</v>
      </c>
      <c r="AC142" s="308">
        <v>22.837414220797402</v>
      </c>
      <c r="AD142" s="308">
        <v>74.248650621752915</v>
      </c>
      <c r="AE142" s="308">
        <v>62.118533015225843</v>
      </c>
      <c r="AF142" s="308">
        <v>12.130117606527085</v>
      </c>
      <c r="AG142" s="308">
        <v>100</v>
      </c>
      <c r="AH142" s="308">
        <v>63.435144017011403</v>
      </c>
      <c r="AI142" s="308">
        <v>36.56485598298859</v>
      </c>
      <c r="AJ142" s="308">
        <v>33.877827179586312</v>
      </c>
      <c r="AK142" s="308">
        <v>2.6870288034022813</v>
      </c>
      <c r="AL142" s="308">
        <v>100</v>
      </c>
      <c r="AM142" s="308">
        <v>13.563588389816806</v>
      </c>
      <c r="AN142" s="308">
        <v>81.753158421807697</v>
      </c>
      <c r="AO142" s="308">
        <v>72.342349290622664</v>
      </c>
      <c r="AP142" s="337">
        <v>9.4108091311850188</v>
      </c>
      <c r="AQ142" s="531">
        <f>Daten_Polit!M142</f>
        <v>12.8</v>
      </c>
      <c r="AR142" s="532">
        <f>Daten_Polit!N142</f>
        <v>35.200000000000003</v>
      </c>
      <c r="AS142" s="532">
        <f>Daten_Polit!O142</f>
        <v>6.5</v>
      </c>
      <c r="AT142" s="532">
        <f>Daten_Polit!P142</f>
        <v>7</v>
      </c>
      <c r="AU142" s="532">
        <f>Daten_Polit!Q142</f>
        <v>3.8</v>
      </c>
      <c r="AV142" s="308">
        <v>0.90701671816488982</v>
      </c>
      <c r="AW142" s="308">
        <v>2.7542828031714919</v>
      </c>
      <c r="AX142" s="308">
        <v>0.64248873699798537</v>
      </c>
      <c r="AY142" s="308">
        <v>0.66621102388802378</v>
      </c>
      <c r="AZ142" s="308">
        <v>0.46877511599574573</v>
      </c>
      <c r="BA142" s="308">
        <v>4.2427574540072044</v>
      </c>
      <c r="BB142" s="308">
        <v>3.035331535642674</v>
      </c>
      <c r="BC142" s="308">
        <v>6.3109713810161105</v>
      </c>
      <c r="BD142" s="308">
        <v>6.2369320210106967</v>
      </c>
      <c r="BE142" s="308">
        <v>7.0297029702963334</v>
      </c>
      <c r="BF142" s="308">
        <v>39.886580049938907</v>
      </c>
      <c r="BG142" s="308">
        <v>43.649513212794751</v>
      </c>
      <c r="BH142" s="308">
        <v>35.385505904146989</v>
      </c>
      <c r="BI142" s="308">
        <v>36.915684821224595</v>
      </c>
      <c r="BJ142" s="308">
        <v>20.649766182635553</v>
      </c>
      <c r="BK142" s="308">
        <v>100</v>
      </c>
      <c r="BL142" s="308">
        <v>22.583413314925242</v>
      </c>
      <c r="BM142" s="308">
        <v>74.383155793728861</v>
      </c>
      <c r="BN142" s="308">
        <v>61.677776283329301</v>
      </c>
      <c r="BO142" s="308">
        <v>12.705379510399556</v>
      </c>
      <c r="BP142" s="308">
        <v>100</v>
      </c>
      <c r="BQ142" s="308">
        <v>62.868184666805938</v>
      </c>
      <c r="BR142" s="308">
        <v>37.131815333194076</v>
      </c>
      <c r="BS142" s="308">
        <v>33.476081052851484</v>
      </c>
      <c r="BT142" s="308">
        <v>3.6557342803425943</v>
      </c>
      <c r="BU142" s="308">
        <v>100</v>
      </c>
      <c r="BV142" s="308">
        <v>13.987366420852029</v>
      </c>
      <c r="BW142" s="308">
        <v>81.209997961476247</v>
      </c>
      <c r="BX142" s="308">
        <v>71.452467578337092</v>
      </c>
      <c r="BY142" s="312">
        <v>9.757530383139148</v>
      </c>
      <c r="BZ142" s="531">
        <f>Daten_Polit!R142</f>
        <v>12.1</v>
      </c>
      <c r="CA142" s="532">
        <f>Daten_Polit!S142</f>
        <v>33.200000000000003</v>
      </c>
      <c r="CB142" s="532">
        <f>Daten_Polit!T142</f>
        <v>6.1</v>
      </c>
      <c r="CC142" s="532">
        <f>Daten_Polit!U142</f>
        <v>6.7</v>
      </c>
      <c r="CD142" s="532">
        <f>Daten_Polit!V142</f>
        <v>3.6</v>
      </c>
      <c r="CE142" s="309">
        <v>0.85758784199353211</v>
      </c>
      <c r="CF142" s="309">
        <v>2.5067115094237713</v>
      </c>
      <c r="CG142" s="309">
        <v>0.61415657971141113</v>
      </c>
      <c r="CH142" s="309">
        <v>0.62679752266785638</v>
      </c>
      <c r="CI142" s="309">
        <v>0.52411276278507302</v>
      </c>
      <c r="CJ142" s="309">
        <v>4.6865576329513434</v>
      </c>
      <c r="CK142" s="309">
        <v>3.4008331052935632</v>
      </c>
      <c r="CL142" s="309">
        <v>6.9104984987966942</v>
      </c>
      <c r="CM142" s="309">
        <v>6.6565934065934789</v>
      </c>
      <c r="CN142" s="309">
        <v>9.2796718790063348</v>
      </c>
      <c r="CO142" s="309">
        <v>40.007855880304369</v>
      </c>
      <c r="CP142" s="309">
        <v>44.573284562963522</v>
      </c>
      <c r="CQ142" s="309">
        <v>36.869787361935529</v>
      </c>
      <c r="CR142" s="309">
        <v>38.392782789728678</v>
      </c>
      <c r="CS142" s="309">
        <v>22.808815991806988</v>
      </c>
      <c r="CT142" s="309">
        <v>100</v>
      </c>
      <c r="CU142" s="309">
        <v>22.352004885014939</v>
      </c>
      <c r="CV142" s="309">
        <v>74.579308920964166</v>
      </c>
      <c r="CW142" s="309">
        <v>61.712434688815918</v>
      </c>
      <c r="CX142" s="309">
        <v>12.866874232148254</v>
      </c>
      <c r="CY142" s="309">
        <v>100</v>
      </c>
      <c r="CZ142" s="309">
        <v>62.371721778791333</v>
      </c>
      <c r="DA142" s="309">
        <v>37.628278221208653</v>
      </c>
      <c r="DB142" s="309">
        <v>33.785632839224618</v>
      </c>
      <c r="DC142" s="309">
        <v>3.8426453819840356</v>
      </c>
      <c r="DD142" s="309">
        <v>100</v>
      </c>
      <c r="DE142" s="309">
        <v>14.411638903509374</v>
      </c>
      <c r="DF142" s="309">
        <v>80.814835711096904</v>
      </c>
      <c r="DG142" s="309">
        <v>70.866176051916526</v>
      </c>
      <c r="DH142" s="313">
        <v>9.94865965918037</v>
      </c>
      <c r="DI142" s="565">
        <f>Daten_Polit!W142</f>
        <v>10.9</v>
      </c>
      <c r="DJ142" s="532">
        <f>Daten_Polit!X142</f>
        <v>31.6</v>
      </c>
      <c r="DK142" s="532">
        <f>Daten_Polit!Y142</f>
        <v>5.0999999999999996</v>
      </c>
      <c r="DL142" s="532">
        <f>Daten_Polit!Z142</f>
        <v>5.6</v>
      </c>
      <c r="DM142" s="532">
        <f>Daten_Polit!AA142</f>
        <v>3.2</v>
      </c>
      <c r="DN142" s="309">
        <v>0.87733709588052633</v>
      </c>
      <c r="DO142" s="309">
        <v>2.9854859959317221</v>
      </c>
      <c r="DP142" s="309">
        <v>0.53544453243568302</v>
      </c>
      <c r="DQ142" s="309">
        <v>0.53973207712511861</v>
      </c>
      <c r="DR142" s="309">
        <v>0.5063655665361273</v>
      </c>
      <c r="DS142" s="309">
        <v>5.1640269292135059</v>
      </c>
      <c r="DT142" s="309">
        <v>4.1282751583180524</v>
      </c>
      <c r="DU142" s="309">
        <v>7.0787388485621658</v>
      </c>
      <c r="DV142" s="309">
        <v>6.8224733013466254</v>
      </c>
      <c r="DW142" s="309">
        <v>9.2636579572446553</v>
      </c>
      <c r="DX142" s="309">
        <v>38.281387568233846</v>
      </c>
      <c r="DY142" s="309">
        <v>39.821353129337311</v>
      </c>
      <c r="DZ142" s="309">
        <v>35.476953070603379</v>
      </c>
      <c r="EA142" s="309">
        <v>37.180325826248016</v>
      </c>
      <c r="EB142" s="309">
        <v>21.094160967903324</v>
      </c>
      <c r="EC142" s="309">
        <v>100</v>
      </c>
      <c r="ED142" s="309">
        <v>22.638053319697324</v>
      </c>
      <c r="EE142" s="309">
        <v>74.333407592246985</v>
      </c>
      <c r="EF142" s="309">
        <v>61.247573695040025</v>
      </c>
      <c r="EG142" s="309">
        <v>13.085833897206959</v>
      </c>
      <c r="EH142" s="309">
        <v>100</v>
      </c>
      <c r="EI142" s="309">
        <v>65.308012968967105</v>
      </c>
      <c r="EJ142" s="309">
        <v>34.691987031032888</v>
      </c>
      <c r="EK142" s="309">
        <v>31.218156553960174</v>
      </c>
      <c r="EL142" s="309">
        <v>3.4738304770727182</v>
      </c>
      <c r="EM142" s="309">
        <v>100</v>
      </c>
      <c r="EN142" s="309">
        <v>14.962003758911372</v>
      </c>
      <c r="EO142" s="309">
        <v>80.428231657996889</v>
      </c>
      <c r="EP142" s="309">
        <v>70.093329043406115</v>
      </c>
      <c r="EQ142" s="367">
        <v>10.334902614590776</v>
      </c>
      <c r="ER142" s="531">
        <f>Daten_Polit!AB142</f>
        <v>10.3</v>
      </c>
      <c r="ES142" s="532">
        <f>Daten_Polit!AC142</f>
        <v>29.8</v>
      </c>
      <c r="ET142" s="532">
        <f>Daten_Polit!AD142</f>
        <v>4.9000000000000004</v>
      </c>
      <c r="EU142" s="532">
        <f>Daten_Polit!AE142</f>
        <v>5.2</v>
      </c>
      <c r="EV142" s="532">
        <f>Daten_Polit!AF142</f>
        <v>3.2</v>
      </c>
      <c r="EW142" s="309">
        <v>0.90042806977726508</v>
      </c>
      <c r="EX142" s="309">
        <v>3.1111732781564503</v>
      </c>
      <c r="EY142" s="309">
        <v>0.52919151174848733</v>
      </c>
      <c r="EZ142" s="309">
        <v>0.52980325443537313</v>
      </c>
      <c r="FA142" s="309">
        <v>0.52519806360909616</v>
      </c>
      <c r="FB142" s="309">
        <v>5.3841605154765082</v>
      </c>
      <c r="FC142" s="309">
        <v>4.4189004569651855</v>
      </c>
      <c r="FD142" s="309">
        <v>7.1713031597918668</v>
      </c>
      <c r="FE142" s="309">
        <v>6.8378591105863835</v>
      </c>
      <c r="FF142" s="309">
        <v>9.7723202865182905</v>
      </c>
      <c r="FG142" s="309">
        <v>33.784919349880646</v>
      </c>
      <c r="FH142" s="309">
        <v>34.590272520817564</v>
      </c>
      <c r="FI142" s="309">
        <v>32.292520191971995</v>
      </c>
      <c r="FJ142" s="309">
        <v>33.918785077584232</v>
      </c>
      <c r="FK142" s="309">
        <v>19.603297269459041</v>
      </c>
      <c r="FL142" s="309">
        <v>100</v>
      </c>
      <c r="FM142" s="309">
        <v>22.655402644431835</v>
      </c>
      <c r="FN142" s="309">
        <v>73.955390649001927</v>
      </c>
      <c r="FO142" s="309">
        <v>60.709873008491357</v>
      </c>
      <c r="FP142" s="309">
        <v>13.245517640510585</v>
      </c>
      <c r="FQ142" s="309">
        <v>100</v>
      </c>
      <c r="FR142" s="309">
        <v>65.458908218356328</v>
      </c>
      <c r="FS142" s="309">
        <v>34.541091781643672</v>
      </c>
      <c r="FT142" s="309">
        <v>30.533893221355729</v>
      </c>
      <c r="FU142" s="309">
        <v>4.0071985602879421</v>
      </c>
      <c r="FV142" s="309">
        <v>100</v>
      </c>
      <c r="FW142" s="309">
        <v>15.415675273012292</v>
      </c>
      <c r="FX142" s="309">
        <v>79.521249055094671</v>
      </c>
      <c r="FY142" s="309">
        <v>68.957833901066934</v>
      </c>
      <c r="FZ142" s="313">
        <v>10.563415154027739</v>
      </c>
      <c r="GA142" s="570">
        <f>Daten_Polit!AG142</f>
        <v>11.6</v>
      </c>
      <c r="GB142" s="571">
        <f>Daten_Polit!AH142</f>
        <v>34.1</v>
      </c>
      <c r="GC142" s="571">
        <f>Daten_Polit!AI142</f>
        <v>5.2</v>
      </c>
      <c r="GD142" s="571">
        <f>Daten_Polit!AJ142</f>
        <v>5.6</v>
      </c>
      <c r="GE142" s="571">
        <f>Daten_Polit!AK142</f>
        <v>3.7</v>
      </c>
      <c r="GF142" s="444">
        <v>0.83556755473061217</v>
      </c>
      <c r="GG142" s="444">
        <v>2.8670558833691815</v>
      </c>
      <c r="GH142" s="444">
        <v>0.49036362183888782</v>
      </c>
      <c r="GI142" s="444">
        <v>0.49061239315315602</v>
      </c>
      <c r="GJ142" s="444">
        <v>0.48879342131974746</v>
      </c>
      <c r="GK142" s="444">
        <v>4.1873486264723105</v>
      </c>
      <c r="GL142" s="444">
        <v>3.4041137661473826</v>
      </c>
      <c r="GM142" s="444">
        <v>5.7356129421774007</v>
      </c>
      <c r="GN142" s="444">
        <v>5.4543177406224563</v>
      </c>
      <c r="GO142" s="444">
        <v>7.7316151966236593</v>
      </c>
      <c r="GP142" s="444">
        <v>35.666427266198056</v>
      </c>
      <c r="GQ142" s="444">
        <v>36.290609033034436</v>
      </c>
      <c r="GR142" s="444">
        <v>34.4267195695287</v>
      </c>
      <c r="GS142" s="444">
        <v>36.099906919018757</v>
      </c>
      <c r="GT142" s="444">
        <v>22.618786949850897</v>
      </c>
      <c r="GU142" s="444">
        <v>100</v>
      </c>
      <c r="GV142" s="444">
        <v>23.397688440737451</v>
      </c>
      <c r="GW142" s="444">
        <v>72.908996450520092</v>
      </c>
      <c r="GX142" s="444">
        <v>59.60257032859532</v>
      </c>
      <c r="GY142" s="444">
        <v>13.306426121924774</v>
      </c>
      <c r="GZ142" s="444">
        <v>100</v>
      </c>
      <c r="HA142" s="444">
        <v>66.803784450843267</v>
      </c>
      <c r="HB142" s="444">
        <v>33.196215549156733</v>
      </c>
      <c r="HC142" s="444">
        <v>28.969559851912795</v>
      </c>
      <c r="HD142" s="444">
        <v>4.2266556972439329</v>
      </c>
      <c r="HE142" s="444">
        <v>100</v>
      </c>
      <c r="HF142" s="444">
        <v>15.667626835277993</v>
      </c>
      <c r="HG142" s="444">
        <v>78.79212905650445</v>
      </c>
      <c r="HH142" s="444">
        <v>68.01613948955773</v>
      </c>
      <c r="HI142" s="445">
        <v>10.775989566946716</v>
      </c>
      <c r="HJ142" s="570">
        <f>Daten_Polit!AL142</f>
        <v>11.4</v>
      </c>
      <c r="HK142" s="571">
        <f>Daten_Polit!AM142</f>
        <v>33.6</v>
      </c>
      <c r="HL142" s="571">
        <f>Daten_Polit!AN142</f>
        <v>5</v>
      </c>
      <c r="HM142" s="571">
        <f>Daten_Polit!AO142</f>
        <v>5.4</v>
      </c>
      <c r="HN142" s="571">
        <f>Daten_Polit!AP142</f>
        <v>3.2</v>
      </c>
      <c r="HO142" s="444">
        <v>0.77636251774151299</v>
      </c>
      <c r="HP142" s="444">
        <v>2.6123653877034565</v>
      </c>
      <c r="HQ142" s="444">
        <v>0.44115973806966058</v>
      </c>
      <c r="HR142" s="444">
        <v>0.44679635847493465</v>
      </c>
      <c r="HS142" s="444">
        <v>0.40761541397891143</v>
      </c>
      <c r="HT142" s="444">
        <v>4.8210532063006744</v>
      </c>
      <c r="HU142" s="444">
        <v>3.9115874079035708</v>
      </c>
      <c r="HV142" s="444">
        <v>6.7480136208855113</v>
      </c>
      <c r="HW142" s="444">
        <v>6.3641625932596648</v>
      </c>
      <c r="HX142" s="444">
        <v>9.6283783783793062</v>
      </c>
      <c r="HY142" s="444">
        <v>46.571213953317582</v>
      </c>
      <c r="HZ142" s="444">
        <v>48.580157192075255</v>
      </c>
      <c r="IA142" s="444">
        <v>42.29400963966129</v>
      </c>
      <c r="IB142" s="444">
        <v>43.821283509341278</v>
      </c>
      <c r="IC142" s="444">
        <v>30.776770399424723</v>
      </c>
      <c r="ID142" s="444">
        <v>100</v>
      </c>
      <c r="IE142" s="444">
        <v>23.763235746386108</v>
      </c>
      <c r="IF142" s="444">
        <v>72.767151325639801</v>
      </c>
      <c r="IG142" s="444">
        <v>59.237609519279054</v>
      </c>
      <c r="IH142" s="444">
        <v>13.529541806360749</v>
      </c>
      <c r="II142" s="444">
        <v>100</v>
      </c>
      <c r="IJ142" s="444">
        <v>68.603028025340919</v>
      </c>
      <c r="IK142" s="444">
        <v>31.396971974659078</v>
      </c>
      <c r="IL142" s="444">
        <v>27.703210565875658</v>
      </c>
      <c r="IM142" s="444">
        <v>3.6937614087834212</v>
      </c>
      <c r="IN142" s="444">
        <v>100</v>
      </c>
      <c r="IO142" s="444">
        <v>16.471549561702219</v>
      </c>
      <c r="IP142" s="444">
        <v>78.444479019646806</v>
      </c>
      <c r="IQ142" s="444">
        <v>67.159356702901363</v>
      </c>
      <c r="IR142" s="445">
        <v>11.285122316745447</v>
      </c>
      <c r="IS142" s="443">
        <f>Daten_Polit!AQ142</f>
        <v>10.7</v>
      </c>
      <c r="IT142" s="227">
        <f>Daten_Polit!AR142</f>
        <v>30.7</v>
      </c>
      <c r="IU142" s="227">
        <f>Daten_Polit!AS142</f>
        <v>4.7</v>
      </c>
      <c r="IV142" s="227">
        <f>Daten_Polit!AT142</f>
        <v>4.9000000000000004</v>
      </c>
      <c r="IW142" s="227">
        <f>Daten_Polit!AU142</f>
        <v>3.7</v>
      </c>
      <c r="IX142" s="444" t="s">
        <v>820</v>
      </c>
      <c r="IY142" s="444" t="s">
        <v>820</v>
      </c>
      <c r="IZ142" s="444" t="s">
        <v>820</v>
      </c>
      <c r="JA142" s="444" t="s">
        <v>820</v>
      </c>
      <c r="JB142" s="444" t="s">
        <v>820</v>
      </c>
      <c r="JC142" s="444" t="s">
        <v>820</v>
      </c>
      <c r="JD142" s="444" t="s">
        <v>820</v>
      </c>
      <c r="JE142" s="444" t="s">
        <v>820</v>
      </c>
      <c r="JF142" s="444" t="s">
        <v>820</v>
      </c>
      <c r="JG142" s="444" t="s">
        <v>820</v>
      </c>
      <c r="JH142" s="444" t="s">
        <v>820</v>
      </c>
      <c r="JI142" s="444" t="s">
        <v>820</v>
      </c>
      <c r="JJ142" s="444" t="s">
        <v>820</v>
      </c>
      <c r="JK142" s="444" t="s">
        <v>820</v>
      </c>
      <c r="JL142" s="444" t="s">
        <v>820</v>
      </c>
      <c r="JM142" s="444" t="s">
        <v>820</v>
      </c>
      <c r="JN142" s="444" t="s">
        <v>820</v>
      </c>
      <c r="JO142" s="444" t="s">
        <v>820</v>
      </c>
      <c r="JP142" s="444" t="s">
        <v>820</v>
      </c>
      <c r="JQ142" s="444" t="s">
        <v>820</v>
      </c>
      <c r="JR142" s="444" t="s">
        <v>820</v>
      </c>
      <c r="JS142" s="444" t="s">
        <v>820</v>
      </c>
      <c r="JT142" s="444" t="s">
        <v>820</v>
      </c>
      <c r="JU142" s="444" t="s">
        <v>820</v>
      </c>
      <c r="JV142" s="444" t="s">
        <v>820</v>
      </c>
      <c r="JW142" s="444" t="s">
        <v>820</v>
      </c>
      <c r="JX142" s="444" t="s">
        <v>820</v>
      </c>
      <c r="JY142" s="444" t="s">
        <v>820</v>
      </c>
      <c r="JZ142" s="444" t="s">
        <v>820</v>
      </c>
      <c r="KA142" s="445" t="s">
        <v>820</v>
      </c>
    </row>
    <row r="143" spans="4:287" ht="12.65" customHeight="1" x14ac:dyDescent="0.2">
      <c r="D143" s="276"/>
      <c r="E143" s="3" t="str">
        <f>Daten_Polit!E143</f>
        <v>05954</v>
      </c>
      <c r="F143" s="229" t="str">
        <f>Daten_Polit!F143</f>
        <v>Ennepe-Ruhr-Kreis</v>
      </c>
      <c r="G143" s="246"/>
      <c r="H143" s="531">
        <f>Daten_Polit!H143</f>
        <v>6.9</v>
      </c>
      <c r="I143" s="532">
        <f>Daten_Polit!I143</f>
        <v>21.6</v>
      </c>
      <c r="J143" s="532">
        <f>Daten_Polit!J143</f>
        <v>4.0999999999999996</v>
      </c>
      <c r="K143" s="532">
        <f>Daten_Polit!K143</f>
        <v>4.7</v>
      </c>
      <c r="L143" s="532">
        <f>Daten_Polit!L143</f>
        <v>2</v>
      </c>
      <c r="M143" s="308">
        <v>0.58275412244850744</v>
      </c>
      <c r="N143" s="308">
        <v>1.8197499798776291</v>
      </c>
      <c r="O143" s="308">
        <v>0.45777985802328514</v>
      </c>
      <c r="P143" s="308">
        <v>0.47547504955380449</v>
      </c>
      <c r="Q143" s="308">
        <v>0.36865955879817347</v>
      </c>
      <c r="R143" s="308">
        <v>5.0833591920787757</v>
      </c>
      <c r="S143" s="308">
        <v>3.1380753138075139</v>
      </c>
      <c r="T143" s="308">
        <v>7.1060495182339309</v>
      </c>
      <c r="U143" s="308">
        <v>6.7269110159490619</v>
      </c>
      <c r="V143" s="308">
        <v>10.688117234787468</v>
      </c>
      <c r="W143" s="308">
        <v>42.717051134994328</v>
      </c>
      <c r="X143" s="308">
        <v>48.399148468228852</v>
      </c>
      <c r="Y143" s="308">
        <v>38.326078960272952</v>
      </c>
      <c r="Z143" s="308">
        <v>39.422359405738156</v>
      </c>
      <c r="AA143" s="308">
        <v>28.039465308712408</v>
      </c>
      <c r="AB143" s="308">
        <v>100</v>
      </c>
      <c r="AC143" s="308">
        <v>16.595775464637249</v>
      </c>
      <c r="AD143" s="308">
        <v>80.507901841975695</v>
      </c>
      <c r="AE143" s="308">
        <v>63.82095266554628</v>
      </c>
      <c r="AF143" s="308">
        <v>16.686949176429422</v>
      </c>
      <c r="AG143" s="308">
        <v>100</v>
      </c>
      <c r="AH143" s="308">
        <v>52.042160737812914</v>
      </c>
      <c r="AI143" s="308">
        <v>47.957839262187093</v>
      </c>
      <c r="AJ143" s="308">
        <v>43.346508563899874</v>
      </c>
      <c r="AK143" s="308">
        <v>4.6113306982872206</v>
      </c>
      <c r="AL143" s="308">
        <v>100</v>
      </c>
      <c r="AM143" s="308">
        <v>10.612701094936867</v>
      </c>
      <c r="AN143" s="308">
        <v>85.112852734796846</v>
      </c>
      <c r="AO143" s="308">
        <v>71.012948121741317</v>
      </c>
      <c r="AP143" s="337">
        <v>14.099904613055539</v>
      </c>
      <c r="AQ143" s="531">
        <f>Daten_Polit!M143</f>
        <v>6.7</v>
      </c>
      <c r="AR143" s="532">
        <f>Daten_Polit!N143</f>
        <v>21</v>
      </c>
      <c r="AS143" s="532">
        <f>Daten_Polit!O143</f>
        <v>4</v>
      </c>
      <c r="AT143" s="532">
        <f>Daten_Polit!P143</f>
        <v>4.5</v>
      </c>
      <c r="AU143" s="532">
        <f>Daten_Polit!Q143</f>
        <v>1.9</v>
      </c>
      <c r="AV143" s="308">
        <v>0.57259149391190367</v>
      </c>
      <c r="AW143" s="308">
        <v>1.6497690803147096</v>
      </c>
      <c r="AX143" s="308">
        <v>0.46495033593922375</v>
      </c>
      <c r="AY143" s="308">
        <v>0.49027992239105395</v>
      </c>
      <c r="AZ143" s="308">
        <v>0.34142252107322441</v>
      </c>
      <c r="BA143" s="308">
        <v>5.1961956163057748</v>
      </c>
      <c r="BB143" s="308">
        <v>3.1794706262104402</v>
      </c>
      <c r="BC143" s="308">
        <v>7.4040849018823058</v>
      </c>
      <c r="BD143" s="308">
        <v>7.018293877696431</v>
      </c>
      <c r="BE143" s="308">
        <v>10.849506840598847</v>
      </c>
      <c r="BF143" s="308">
        <v>41.171453360979392</v>
      </c>
      <c r="BG143" s="308">
        <v>47.319330199764671</v>
      </c>
      <c r="BH143" s="308">
        <v>36.696687037632444</v>
      </c>
      <c r="BI143" s="308">
        <v>37.607739351238244</v>
      </c>
      <c r="BJ143" s="308">
        <v>28.555449025254077</v>
      </c>
      <c r="BK143" s="308">
        <v>100</v>
      </c>
      <c r="BL143" s="308">
        <v>16.385088357478388</v>
      </c>
      <c r="BM143" s="308">
        <v>80.711129139569195</v>
      </c>
      <c r="BN143" s="308">
        <v>63.502592200885665</v>
      </c>
      <c r="BO143" s="308">
        <v>17.208536938683526</v>
      </c>
      <c r="BP143" s="308">
        <v>100</v>
      </c>
      <c r="BQ143" s="308">
        <v>52.888019377678411</v>
      </c>
      <c r="BR143" s="308">
        <v>47.111980622321596</v>
      </c>
      <c r="BS143" s="308">
        <v>42.12781814794112</v>
      </c>
      <c r="BT143" s="308">
        <v>4.9841624743804731</v>
      </c>
      <c r="BU143" s="308">
        <v>100</v>
      </c>
      <c r="BV143" s="308">
        <v>10.750640703338751</v>
      </c>
      <c r="BW143" s="308">
        <v>85.004938614380521</v>
      </c>
      <c r="BX143" s="308">
        <v>70.540491953322373</v>
      </c>
      <c r="BY143" s="312">
        <v>14.464446661058158</v>
      </c>
      <c r="BZ143" s="531">
        <f>Daten_Polit!R143</f>
        <v>6.4</v>
      </c>
      <c r="CA143" s="532">
        <f>Daten_Polit!S143</f>
        <v>21.1</v>
      </c>
      <c r="CB143" s="532">
        <f>Daten_Polit!T143</f>
        <v>3.7</v>
      </c>
      <c r="CC143" s="532">
        <f>Daten_Polit!U143</f>
        <v>4.2</v>
      </c>
      <c r="CD143" s="532">
        <f>Daten_Polit!V143</f>
        <v>1.8</v>
      </c>
      <c r="CE143" s="309">
        <v>0.55372270410746227</v>
      </c>
      <c r="CF143" s="309">
        <v>1.5457090741880499</v>
      </c>
      <c r="CG143" s="309">
        <v>0.45655304305804584</v>
      </c>
      <c r="CH143" s="309">
        <v>0.4881333931195001</v>
      </c>
      <c r="CI143" s="309">
        <v>0.30727567609111422</v>
      </c>
      <c r="CJ143" s="309">
        <v>5.4555153362545079</v>
      </c>
      <c r="CK143" s="309">
        <v>3.2948324698768849</v>
      </c>
      <c r="CL143" s="309">
        <v>7.9135090750467221</v>
      </c>
      <c r="CM143" s="309">
        <v>7.5978525738654241</v>
      </c>
      <c r="CN143" s="309">
        <v>10.710069151628316</v>
      </c>
      <c r="CO143" s="309">
        <v>36.962893240584954</v>
      </c>
      <c r="CP143" s="309">
        <v>41.384313265725076</v>
      </c>
      <c r="CQ143" s="309">
        <v>33.68573297978466</v>
      </c>
      <c r="CR143" s="309">
        <v>34.703862166879887</v>
      </c>
      <c r="CS143" s="309">
        <v>24.777572603657898</v>
      </c>
      <c r="CT143" s="309">
        <v>100</v>
      </c>
      <c r="CU143" s="309">
        <v>16.212827545066265</v>
      </c>
      <c r="CV143" s="309">
        <v>80.934497910099708</v>
      </c>
      <c r="CW143" s="309">
        <v>63.390427768337673</v>
      </c>
      <c r="CX143" s="309">
        <v>17.544070141762028</v>
      </c>
      <c r="CY143" s="309">
        <v>100</v>
      </c>
      <c r="CZ143" s="309">
        <v>54.57993552057652</v>
      </c>
      <c r="DA143" s="309">
        <v>45.420064479423473</v>
      </c>
      <c r="DB143" s="309">
        <v>40.792717618054233</v>
      </c>
      <c r="DC143" s="309">
        <v>4.6273468613692392</v>
      </c>
      <c r="DD143" s="309">
        <v>100</v>
      </c>
      <c r="DE143" s="309">
        <v>10.653581027671315</v>
      </c>
      <c r="DF143" s="309">
        <v>85.214487418783193</v>
      </c>
      <c r="DG143" s="309">
        <v>70.334816331426779</v>
      </c>
      <c r="DH143" s="313">
        <v>14.879671087356417</v>
      </c>
      <c r="DI143" s="565">
        <f>Daten_Polit!W143</f>
        <v>5.8</v>
      </c>
      <c r="DJ143" s="532">
        <f>Daten_Polit!X143</f>
        <v>20.2</v>
      </c>
      <c r="DK143" s="532">
        <f>Daten_Polit!Y143</f>
        <v>3.1</v>
      </c>
      <c r="DL143" s="532">
        <f>Daten_Polit!Z143</f>
        <v>3.5</v>
      </c>
      <c r="DM143" s="532">
        <f>Daten_Polit!AA143</f>
        <v>1.7</v>
      </c>
      <c r="DN143" s="309">
        <v>0.53513467303147377</v>
      </c>
      <c r="DO143" s="309">
        <v>1.7819674315639009</v>
      </c>
      <c r="DP143" s="309">
        <v>0.39999179047606104</v>
      </c>
      <c r="DQ143" s="309">
        <v>0.42766709854748308</v>
      </c>
      <c r="DR143" s="309">
        <v>0.27416833578098121</v>
      </c>
      <c r="DS143" s="309">
        <v>5.9617239200558485</v>
      </c>
      <c r="DT143" s="309">
        <v>3.9877071802598563</v>
      </c>
      <c r="DU143" s="309">
        <v>8.5517642497092563</v>
      </c>
      <c r="DV143" s="309">
        <v>8.3216507491457836</v>
      </c>
      <c r="DW143" s="309">
        <v>10.323886639676113</v>
      </c>
      <c r="DX143" s="309">
        <v>34.690931068057481</v>
      </c>
      <c r="DY143" s="309">
        <v>37.290658167713175</v>
      </c>
      <c r="DZ143" s="309">
        <v>31.840112972187157</v>
      </c>
      <c r="EA143" s="309">
        <v>32.832875011088149</v>
      </c>
      <c r="EB143" s="309">
        <v>24.244994910069614</v>
      </c>
      <c r="EC143" s="309">
        <v>100</v>
      </c>
      <c r="ED143" s="309">
        <v>16.258489155776658</v>
      </c>
      <c r="EE143" s="309">
        <v>80.858179268602797</v>
      </c>
      <c r="EF143" s="309">
        <v>62.923283270702001</v>
      </c>
      <c r="EG143" s="309">
        <v>17.934895997900792</v>
      </c>
      <c r="EH143" s="309">
        <v>100</v>
      </c>
      <c r="EI143" s="309">
        <v>57.198764160659124</v>
      </c>
      <c r="EJ143" s="309">
        <v>42.801235839340883</v>
      </c>
      <c r="EK143" s="309">
        <v>37.754891864057669</v>
      </c>
      <c r="EL143" s="309">
        <v>5.0463439752832118</v>
      </c>
      <c r="EM143" s="309">
        <v>100</v>
      </c>
      <c r="EN143" s="309">
        <v>10.970962776184351</v>
      </c>
      <c r="EO143" s="309">
        <v>84.910665048060935</v>
      </c>
      <c r="EP143" s="309">
        <v>69.601559154295089</v>
      </c>
      <c r="EQ143" s="367">
        <v>15.309105893765842</v>
      </c>
      <c r="ER143" s="531">
        <f>Daten_Polit!AB143</f>
        <v>5.5</v>
      </c>
      <c r="ES143" s="532">
        <f>Daten_Polit!AC143</f>
        <v>19.3</v>
      </c>
      <c r="ET143" s="532">
        <f>Daten_Polit!AD143</f>
        <v>3</v>
      </c>
      <c r="EU143" s="532">
        <f>Daten_Polit!AE143</f>
        <v>3.3</v>
      </c>
      <c r="EV143" s="532">
        <f>Daten_Polit!AF143</f>
        <v>1.7</v>
      </c>
      <c r="EW143" s="309">
        <v>0.55843007725955029</v>
      </c>
      <c r="EX143" s="309">
        <v>1.9446886880084442</v>
      </c>
      <c r="EY143" s="309">
        <v>0.40378842232286832</v>
      </c>
      <c r="EZ143" s="309">
        <v>0.42743200941483883</v>
      </c>
      <c r="FA143" s="309">
        <v>0.3004959026957017</v>
      </c>
      <c r="FB143" s="309">
        <v>6.0337645253234156</v>
      </c>
      <c r="FC143" s="309">
        <v>4.1439357228831168</v>
      </c>
      <c r="FD143" s="309">
        <v>8.5412983595772136</v>
      </c>
      <c r="FE143" s="309">
        <v>8.2169849080591586</v>
      </c>
      <c r="FF143" s="309">
        <v>10.77271990928166</v>
      </c>
      <c r="FG143" s="309">
        <v>31.614212487535692</v>
      </c>
      <c r="FH143" s="309">
        <v>34.495175445432594</v>
      </c>
      <c r="FI143" s="309">
        <v>28.40944042322084</v>
      </c>
      <c r="FJ143" s="309">
        <v>29.05152748053969</v>
      </c>
      <c r="FK143" s="309">
        <v>24.039692701669395</v>
      </c>
      <c r="FL143" s="309">
        <v>100</v>
      </c>
      <c r="FM143" s="309">
        <v>16.165527577791842</v>
      </c>
      <c r="FN143" s="309">
        <v>80.885783213804018</v>
      </c>
      <c r="FO143" s="309">
        <v>62.647932732634558</v>
      </c>
      <c r="FP143" s="309">
        <v>18.237850481169456</v>
      </c>
      <c r="FQ143" s="309">
        <v>100</v>
      </c>
      <c r="FR143" s="309">
        <v>56.646150523701536</v>
      </c>
      <c r="FS143" s="309">
        <v>43.353849476298457</v>
      </c>
      <c r="FT143" s="309">
        <v>37.836086815678648</v>
      </c>
      <c r="FU143" s="309">
        <v>5.5177626606198027</v>
      </c>
      <c r="FV143" s="309">
        <v>100</v>
      </c>
      <c r="FW143" s="309">
        <v>11.123478157807186</v>
      </c>
      <c r="FX143" s="309">
        <v>84.725820974141513</v>
      </c>
      <c r="FY143" s="309">
        <v>68.94447728149774</v>
      </c>
      <c r="FZ143" s="313">
        <v>15.781343692643764</v>
      </c>
      <c r="GA143" s="570">
        <f>Daten_Polit!AG143</f>
        <v>6.6</v>
      </c>
      <c r="GB143" s="571">
        <f>Daten_Polit!AH143</f>
        <v>23.2</v>
      </c>
      <c r="GC143" s="571">
        <f>Daten_Polit!AI143</f>
        <v>3.5</v>
      </c>
      <c r="GD143" s="571">
        <f>Daten_Polit!AJ143</f>
        <v>4</v>
      </c>
      <c r="GE143" s="571">
        <f>Daten_Polit!AK143</f>
        <v>2.1</v>
      </c>
      <c r="GF143" s="444">
        <v>0.57812147549047588</v>
      </c>
      <c r="GG143" s="444">
        <v>2.0109026652640671</v>
      </c>
      <c r="GH143" s="444">
        <v>0.42326616958148089</v>
      </c>
      <c r="GI143" s="444">
        <v>0.44516505173268028</v>
      </c>
      <c r="GJ143" s="444">
        <v>0.33120920697609391</v>
      </c>
      <c r="GK143" s="444">
        <v>5.0708332716533837</v>
      </c>
      <c r="GL143" s="444">
        <v>3.5816411243032218</v>
      </c>
      <c r="GM143" s="444">
        <v>7.0140280561121759</v>
      </c>
      <c r="GN143" s="444">
        <v>6.6534756365671353</v>
      </c>
      <c r="GO143" s="444">
        <v>9.3121019108275505</v>
      </c>
      <c r="GP143" s="444">
        <v>31.819637062153568</v>
      </c>
      <c r="GQ143" s="444">
        <v>34.943977591036415</v>
      </c>
      <c r="GR143" s="444">
        <v>28.217569814394</v>
      </c>
      <c r="GS143" s="444">
        <v>28.777952138092811</v>
      </c>
      <c r="GT143" s="444">
        <v>24.629490077874905</v>
      </c>
      <c r="GU143" s="444">
        <v>100</v>
      </c>
      <c r="GV143" s="444">
        <v>16.443872685343685</v>
      </c>
      <c r="GW143" s="444">
        <v>80.426253294134611</v>
      </c>
      <c r="GX143" s="444">
        <v>61.89763357526212</v>
      </c>
      <c r="GY143" s="444">
        <v>18.528619718872495</v>
      </c>
      <c r="GZ143" s="444">
        <v>100</v>
      </c>
      <c r="HA143" s="444">
        <v>57.53779336841226</v>
      </c>
      <c r="HB143" s="444">
        <v>42.46220663158774</v>
      </c>
      <c r="HC143" s="444">
        <v>36.590662323561347</v>
      </c>
      <c r="HD143" s="444">
        <v>5.8715443080263929</v>
      </c>
      <c r="HE143" s="444">
        <v>100</v>
      </c>
      <c r="HF143" s="444">
        <v>10.934538543735364</v>
      </c>
      <c r="HG143" s="444">
        <v>84.63670716570509</v>
      </c>
      <c r="HH143" s="444">
        <v>68.372080460103618</v>
      </c>
      <c r="HI143" s="445">
        <v>16.264626705601472</v>
      </c>
      <c r="HJ143" s="570">
        <f>Daten_Polit!AL143</f>
        <v>6.6</v>
      </c>
      <c r="HK143" s="571">
        <f>Daten_Polit!AM143</f>
        <v>23.1</v>
      </c>
      <c r="HL143" s="571">
        <f>Daten_Polit!AN143</f>
        <v>3.6</v>
      </c>
      <c r="HM143" s="571">
        <f>Daten_Polit!AO143</f>
        <v>4</v>
      </c>
      <c r="HN143" s="571">
        <f>Daten_Polit!AP143</f>
        <v>2.1</v>
      </c>
      <c r="HO143" s="444">
        <v>0.49672518387287279</v>
      </c>
      <c r="HP143" s="444">
        <v>1.8206174924531662</v>
      </c>
      <c r="HQ143" s="444">
        <v>0.34148167268166574</v>
      </c>
      <c r="HR143" s="444">
        <v>0.35260768057504061</v>
      </c>
      <c r="HS143" s="444">
        <v>0.29622545781042198</v>
      </c>
      <c r="HT143" s="444">
        <v>5.347191919480931</v>
      </c>
      <c r="HU143" s="444">
        <v>3.8612448724808277</v>
      </c>
      <c r="HV143" s="444">
        <v>7.2804423729096719</v>
      </c>
      <c r="HW143" s="444">
        <v>6.8974175728661127</v>
      </c>
      <c r="HX143" s="444">
        <v>9.7328716299782201</v>
      </c>
      <c r="HY143" s="444">
        <v>40.938709094195943</v>
      </c>
      <c r="HZ143" s="444">
        <v>44.706471366033888</v>
      </c>
      <c r="IA143" s="444">
        <v>36.536993366473126</v>
      </c>
      <c r="IB143" s="444">
        <v>37.446507793177048</v>
      </c>
      <c r="IC143" s="444">
        <v>30.746156730408696</v>
      </c>
      <c r="ID143" s="444">
        <v>100</v>
      </c>
      <c r="IE143" s="444">
        <v>16.613647716064143</v>
      </c>
      <c r="IF143" s="444">
        <v>80.443056653057695</v>
      </c>
      <c r="IG143" s="444">
        <v>61.65655990698442</v>
      </c>
      <c r="IH143" s="444">
        <v>18.786496746073279</v>
      </c>
      <c r="II143" s="444">
        <v>100</v>
      </c>
      <c r="IJ143" s="444">
        <v>56.69400086318516</v>
      </c>
      <c r="IK143" s="444">
        <v>43.30599913681484</v>
      </c>
      <c r="IL143" s="444">
        <v>37.436340094950367</v>
      </c>
      <c r="IM143" s="444">
        <v>5.8696590418644803</v>
      </c>
      <c r="IN143" s="444">
        <v>100</v>
      </c>
      <c r="IO143" s="444">
        <v>11.442962979658763</v>
      </c>
      <c r="IP143" s="444">
        <v>84.453316614478766</v>
      </c>
      <c r="IQ143" s="444">
        <v>67.787988055207791</v>
      </c>
      <c r="IR143" s="445">
        <v>16.665328559270986</v>
      </c>
      <c r="IS143" s="443">
        <f>Daten_Polit!AQ143</f>
        <v>6.3</v>
      </c>
      <c r="IT143" s="227">
        <f>Daten_Polit!AR143</f>
        <v>22.5</v>
      </c>
      <c r="IU143" s="227">
        <f>Daten_Polit!AS143</f>
        <v>3.1</v>
      </c>
      <c r="IV143" s="227">
        <f>Daten_Polit!AT143</f>
        <v>3.6</v>
      </c>
      <c r="IW143" s="227">
        <f>Daten_Polit!AU143</f>
        <v>1.7</v>
      </c>
      <c r="IX143" s="444" t="s">
        <v>820</v>
      </c>
      <c r="IY143" s="444" t="s">
        <v>820</v>
      </c>
      <c r="IZ143" s="444" t="s">
        <v>820</v>
      </c>
      <c r="JA143" s="444" t="s">
        <v>820</v>
      </c>
      <c r="JB143" s="444" t="s">
        <v>820</v>
      </c>
      <c r="JC143" s="444" t="s">
        <v>820</v>
      </c>
      <c r="JD143" s="444" t="s">
        <v>820</v>
      </c>
      <c r="JE143" s="444" t="s">
        <v>820</v>
      </c>
      <c r="JF143" s="444" t="s">
        <v>820</v>
      </c>
      <c r="JG143" s="444" t="s">
        <v>820</v>
      </c>
      <c r="JH143" s="444" t="s">
        <v>820</v>
      </c>
      <c r="JI143" s="444" t="s">
        <v>820</v>
      </c>
      <c r="JJ143" s="444" t="s">
        <v>820</v>
      </c>
      <c r="JK143" s="444" t="s">
        <v>820</v>
      </c>
      <c r="JL143" s="444" t="s">
        <v>820</v>
      </c>
      <c r="JM143" s="444" t="s">
        <v>820</v>
      </c>
      <c r="JN143" s="444" t="s">
        <v>820</v>
      </c>
      <c r="JO143" s="444" t="s">
        <v>820</v>
      </c>
      <c r="JP143" s="444" t="s">
        <v>820</v>
      </c>
      <c r="JQ143" s="444" t="s">
        <v>820</v>
      </c>
      <c r="JR143" s="444" t="s">
        <v>820</v>
      </c>
      <c r="JS143" s="444" t="s">
        <v>820</v>
      </c>
      <c r="JT143" s="444" t="s">
        <v>820</v>
      </c>
      <c r="JU143" s="444" t="s">
        <v>820</v>
      </c>
      <c r="JV143" s="444" t="s">
        <v>820</v>
      </c>
      <c r="JW143" s="444" t="s">
        <v>820</v>
      </c>
      <c r="JX143" s="444" t="s">
        <v>820</v>
      </c>
      <c r="JY143" s="444" t="s">
        <v>820</v>
      </c>
      <c r="JZ143" s="444" t="s">
        <v>820</v>
      </c>
      <c r="KA143" s="445" t="s">
        <v>820</v>
      </c>
    </row>
    <row r="144" spans="4:287" ht="12.65" customHeight="1" x14ac:dyDescent="0.2">
      <c r="D144" s="276"/>
      <c r="E144" s="3" t="str">
        <f>Daten_Polit!E144</f>
        <v>05958</v>
      </c>
      <c r="F144" s="229" t="str">
        <f>Daten_Polit!F144</f>
        <v>Hochsauerlandkreis</v>
      </c>
      <c r="G144" s="246"/>
      <c r="H144" s="531">
        <f>Daten_Polit!H144</f>
        <v>4.8</v>
      </c>
      <c r="I144" s="532">
        <f>Daten_Polit!I144</f>
        <v>14.9</v>
      </c>
      <c r="J144" s="532">
        <f>Daten_Polit!J144</f>
        <v>2.9</v>
      </c>
      <c r="K144" s="532">
        <f>Daten_Polit!K144</f>
        <v>3.2</v>
      </c>
      <c r="L144" s="532">
        <f>Daten_Polit!L144</f>
        <v>1.4</v>
      </c>
      <c r="M144" s="308">
        <v>0.5736108575254093</v>
      </c>
      <c r="N144" s="308">
        <v>1.830237745862626</v>
      </c>
      <c r="O144" s="308">
        <v>0.44444574829034722</v>
      </c>
      <c r="P144" s="308">
        <v>0.45957391820001059</v>
      </c>
      <c r="Q144" s="308">
        <v>0.30961525343201385</v>
      </c>
      <c r="R144" s="308">
        <v>7.4194351273512007</v>
      </c>
      <c r="S144" s="308">
        <v>4.6805804202392851</v>
      </c>
      <c r="T144" s="308">
        <v>10.314024086792079</v>
      </c>
      <c r="U144" s="308">
        <v>10.138544085849283</v>
      </c>
      <c r="V144" s="308">
        <v>12.724605793912724</v>
      </c>
      <c r="W144" s="308">
        <v>41.086316090789616</v>
      </c>
      <c r="X144" s="308">
        <v>48.964700307982945</v>
      </c>
      <c r="Y144" s="308">
        <v>33.326651800257238</v>
      </c>
      <c r="Z144" s="308">
        <v>33.657906770315343</v>
      </c>
      <c r="AA144" s="308">
        <v>28.822238478438745</v>
      </c>
      <c r="AB144" s="308">
        <v>100</v>
      </c>
      <c r="AC144" s="308">
        <v>16.480540569269763</v>
      </c>
      <c r="AD144" s="308">
        <v>80.052280951613312</v>
      </c>
      <c r="AE144" s="308">
        <v>68.218352691636923</v>
      </c>
      <c r="AF144" s="308">
        <v>11.833928259976387</v>
      </c>
      <c r="AG144" s="308">
        <v>100</v>
      </c>
      <c r="AH144" s="308">
        <v>51.854058078927778</v>
      </c>
      <c r="AI144" s="308">
        <v>48.145941921072229</v>
      </c>
      <c r="AJ144" s="308">
        <v>45.063291139240505</v>
      </c>
      <c r="AK144" s="308">
        <v>3.0826507818317204</v>
      </c>
      <c r="AL144" s="308">
        <v>100</v>
      </c>
      <c r="AM144" s="308">
        <v>10.965468576577198</v>
      </c>
      <c r="AN144" s="308">
        <v>83.906014189738514</v>
      </c>
      <c r="AO144" s="308">
        <v>75.441385346391527</v>
      </c>
      <c r="AP144" s="337">
        <v>8.464628843346965</v>
      </c>
      <c r="AQ144" s="531">
        <f>Daten_Polit!M144</f>
        <v>4.7</v>
      </c>
      <c r="AR144" s="532">
        <f>Daten_Polit!N144</f>
        <v>15.3</v>
      </c>
      <c r="AS144" s="532">
        <f>Daten_Polit!O144</f>
        <v>2.8</v>
      </c>
      <c r="AT144" s="532">
        <f>Daten_Polit!P144</f>
        <v>2.9</v>
      </c>
      <c r="AU144" s="532">
        <f>Daten_Polit!Q144</f>
        <v>1.7</v>
      </c>
      <c r="AV144" s="308">
        <v>0.54120755845839352</v>
      </c>
      <c r="AW144" s="308">
        <v>1.5976127950269587</v>
      </c>
      <c r="AX144" s="308">
        <v>0.43654162911832323</v>
      </c>
      <c r="AY144" s="308">
        <v>0.44750642681900432</v>
      </c>
      <c r="AZ144" s="308">
        <v>0.34220199412926083</v>
      </c>
      <c r="BA144" s="308">
        <v>7.4583257561980965</v>
      </c>
      <c r="BB144" s="308">
        <v>4.6119585258974123</v>
      </c>
      <c r="BC144" s="308">
        <v>10.925870794879549</v>
      </c>
      <c r="BD144" s="308">
        <v>10.681197291840014</v>
      </c>
      <c r="BE144" s="308">
        <v>13.44332416743049</v>
      </c>
      <c r="BF144" s="308">
        <v>38.755552328044722</v>
      </c>
      <c r="BG144" s="308">
        <v>46.304124573094505</v>
      </c>
      <c r="BH144" s="308">
        <v>33.03378765944516</v>
      </c>
      <c r="BI144" s="308">
        <v>34.234288285585308</v>
      </c>
      <c r="BJ144" s="308">
        <v>20.818070818058608</v>
      </c>
      <c r="BK144" s="308">
        <v>100</v>
      </c>
      <c r="BL144" s="308">
        <v>16.358357652886362</v>
      </c>
      <c r="BM144" s="308">
        <v>80.040963584761059</v>
      </c>
      <c r="BN144" s="308">
        <v>67.828377468071167</v>
      </c>
      <c r="BO144" s="308">
        <v>12.21258611668989</v>
      </c>
      <c r="BP144" s="308">
        <v>100</v>
      </c>
      <c r="BQ144" s="308">
        <v>53.945929051414275</v>
      </c>
      <c r="BR144" s="308">
        <v>46.054070948585711</v>
      </c>
      <c r="BS144" s="308">
        <v>41.584622597280827</v>
      </c>
      <c r="BT144" s="308">
        <v>4.4694483513048917</v>
      </c>
      <c r="BU144" s="308">
        <v>100</v>
      </c>
      <c r="BV144" s="308">
        <v>10.993767996102202</v>
      </c>
      <c r="BW144" s="308">
        <v>83.74223439707724</v>
      </c>
      <c r="BX144" s="308">
        <v>75.022595197535836</v>
      </c>
      <c r="BY144" s="312">
        <v>8.7196391995414047</v>
      </c>
      <c r="BZ144" s="531">
        <f>Daten_Polit!R144</f>
        <v>4.5</v>
      </c>
      <c r="CA144" s="532">
        <f>Daten_Polit!S144</f>
        <v>15.2</v>
      </c>
      <c r="CB144" s="532">
        <f>Daten_Polit!T144</f>
        <v>2.5</v>
      </c>
      <c r="CC144" s="532">
        <f>Daten_Polit!U144</f>
        <v>2.7</v>
      </c>
      <c r="CD144" s="532">
        <f>Daten_Polit!V144</f>
        <v>1.5</v>
      </c>
      <c r="CE144" s="309">
        <v>0.50534324374348527</v>
      </c>
      <c r="CF144" s="309">
        <v>1.3650904373832162</v>
      </c>
      <c r="CG144" s="309">
        <v>0.4222910638079328</v>
      </c>
      <c r="CH144" s="309">
        <v>0.43145532713832851</v>
      </c>
      <c r="CI144" s="309">
        <v>0.34675945008788023</v>
      </c>
      <c r="CJ144" s="309">
        <v>7.5115784203279512</v>
      </c>
      <c r="CK144" s="309">
        <v>4.6008252823009519</v>
      </c>
      <c r="CL144" s="309">
        <v>11.167146974063401</v>
      </c>
      <c r="CM144" s="309">
        <v>11.078476668206571</v>
      </c>
      <c r="CN144" s="309">
        <v>12.05980066445343</v>
      </c>
      <c r="CO144" s="309">
        <v>38.527669229799187</v>
      </c>
      <c r="CP144" s="309">
        <v>46.198296085936995</v>
      </c>
      <c r="CQ144" s="309">
        <v>33.425956688512883</v>
      </c>
      <c r="CR144" s="309">
        <v>34.134599422291124</v>
      </c>
      <c r="CS144" s="309">
        <v>26.287625418056688</v>
      </c>
      <c r="CT144" s="309">
        <v>100</v>
      </c>
      <c r="CU144" s="309">
        <v>16.265567123657004</v>
      </c>
      <c r="CV144" s="309">
        <v>80.221848135081942</v>
      </c>
      <c r="CW144" s="309">
        <v>67.812447333100678</v>
      </c>
      <c r="CX144" s="309">
        <v>12.409400801981269</v>
      </c>
      <c r="CY144" s="309">
        <v>100</v>
      </c>
      <c r="CZ144" s="309">
        <v>55.964214711729618</v>
      </c>
      <c r="DA144" s="309">
        <v>44.035785288270382</v>
      </c>
      <c r="DB144" s="309">
        <v>40.225314777998676</v>
      </c>
      <c r="DC144" s="309">
        <v>3.810470510271704</v>
      </c>
      <c r="DD144" s="309">
        <v>100</v>
      </c>
      <c r="DE144" s="309">
        <v>11.086341409438347</v>
      </c>
      <c r="DF144" s="309">
        <v>83.829540250133221</v>
      </c>
      <c r="DG144" s="309">
        <v>74.759016294632502</v>
      </c>
      <c r="DH144" s="313">
        <v>9.0705239555007164</v>
      </c>
      <c r="DI144" s="565">
        <f>Daten_Polit!W144</f>
        <v>4.0999999999999996</v>
      </c>
      <c r="DJ144" s="532">
        <f>Daten_Polit!X144</f>
        <v>14.1</v>
      </c>
      <c r="DK144" s="532">
        <f>Daten_Polit!Y144</f>
        <v>2.2000000000000002</v>
      </c>
      <c r="DL144" s="532">
        <f>Daten_Polit!Z144</f>
        <v>2.4</v>
      </c>
      <c r="DM144" s="532">
        <f>Daten_Polit!AA144</f>
        <v>1.3</v>
      </c>
      <c r="DN144" s="309">
        <v>0.49394321124323226</v>
      </c>
      <c r="DO144" s="309">
        <v>1.6950116743677832</v>
      </c>
      <c r="DP144" s="309">
        <v>0.36138325084581868</v>
      </c>
      <c r="DQ144" s="309">
        <v>0.36781468494085573</v>
      </c>
      <c r="DR144" s="309">
        <v>0.31060679368129923</v>
      </c>
      <c r="DS144" s="309">
        <v>7.7518844741419359</v>
      </c>
      <c r="DT144" s="309">
        <v>5.2343788835313942</v>
      </c>
      <c r="DU144" s="309">
        <v>11.203427236141618</v>
      </c>
      <c r="DV144" s="309">
        <v>11.045618547494017</v>
      </c>
      <c r="DW144" s="309">
        <v>12.770485987937175</v>
      </c>
      <c r="DX144" s="309">
        <v>37.591124317869188</v>
      </c>
      <c r="DY144" s="309">
        <v>42.325395237142708</v>
      </c>
      <c r="DZ144" s="309">
        <v>31.72735273983594</v>
      </c>
      <c r="EA144" s="309">
        <v>32.493630458964361</v>
      </c>
      <c r="EB144" s="309">
        <v>24.128113879000125</v>
      </c>
      <c r="EC144" s="309">
        <v>100</v>
      </c>
      <c r="ED144" s="309">
        <v>16.082804192432373</v>
      </c>
      <c r="EE144" s="309">
        <v>80.450836129749348</v>
      </c>
      <c r="EF144" s="309">
        <v>67.786594653928077</v>
      </c>
      <c r="EG144" s="309">
        <v>12.664241475821269</v>
      </c>
      <c r="EH144" s="309">
        <v>100</v>
      </c>
      <c r="EI144" s="309">
        <v>56.721083709621404</v>
      </c>
      <c r="EJ144" s="309">
        <v>43.278916290378604</v>
      </c>
      <c r="EK144" s="309">
        <v>39.180270927405346</v>
      </c>
      <c r="EL144" s="309">
        <v>4.0986453629732544</v>
      </c>
      <c r="EM144" s="309">
        <v>100</v>
      </c>
      <c r="EN144" s="309">
        <v>11.280383881625717</v>
      </c>
      <c r="EO144" s="309">
        <v>83.772390343938767</v>
      </c>
      <c r="EP144" s="309">
        <v>74.354518165495946</v>
      </c>
      <c r="EQ144" s="367">
        <v>9.4178721784428188</v>
      </c>
      <c r="ER144" s="531">
        <f>Daten_Polit!AB144</f>
        <v>4</v>
      </c>
      <c r="ES144" s="532">
        <f>Daten_Polit!AC144</f>
        <v>13.9</v>
      </c>
      <c r="ET144" s="532">
        <f>Daten_Polit!AD144</f>
        <v>2.1</v>
      </c>
      <c r="EU144" s="532">
        <f>Daten_Polit!AE144</f>
        <v>2.2999999999999998</v>
      </c>
      <c r="EV144" s="532">
        <f>Daten_Polit!AF144</f>
        <v>1.3</v>
      </c>
      <c r="EW144" s="309">
        <v>0.50695444547984581</v>
      </c>
      <c r="EX144" s="309">
        <v>1.8929431232666092</v>
      </c>
      <c r="EY144" s="309">
        <v>0.35066899069539798</v>
      </c>
      <c r="EZ144" s="309">
        <v>0.35574175021009974</v>
      </c>
      <c r="FA144" s="309">
        <v>0.31232753650973527</v>
      </c>
      <c r="FB144" s="309">
        <v>7.6793034952030768</v>
      </c>
      <c r="FC144" s="309">
        <v>5.5105307283860219</v>
      </c>
      <c r="FD144" s="309">
        <v>10.548970266869883</v>
      </c>
      <c r="FE144" s="309">
        <v>10.211756115370573</v>
      </c>
      <c r="FF144" s="309">
        <v>13.833570412519746</v>
      </c>
      <c r="FG144" s="309">
        <v>35.350623048576246</v>
      </c>
      <c r="FH144" s="309">
        <v>40.550500686219095</v>
      </c>
      <c r="FI144" s="309">
        <v>28.789329459537505</v>
      </c>
      <c r="FJ144" s="309">
        <v>29.788396401645191</v>
      </c>
      <c r="FK144" s="309">
        <v>19.103107344618643</v>
      </c>
      <c r="FL144" s="309">
        <v>100</v>
      </c>
      <c r="FM144" s="309">
        <v>16.063098210328924</v>
      </c>
      <c r="FN144" s="309">
        <v>80.322628434348616</v>
      </c>
      <c r="FO144" s="309">
        <v>67.524458501827297</v>
      </c>
      <c r="FP144" s="309">
        <v>12.798169932521317</v>
      </c>
      <c r="FQ144" s="309">
        <v>100</v>
      </c>
      <c r="FR144" s="309">
        <v>57.516456146593129</v>
      </c>
      <c r="FS144" s="309">
        <v>42.483543853406886</v>
      </c>
      <c r="FT144" s="309">
        <v>38.694182529798979</v>
      </c>
      <c r="FU144" s="309">
        <v>3.7893613236078996</v>
      </c>
      <c r="FV144" s="309">
        <v>100</v>
      </c>
      <c r="FW144" s="309">
        <v>11.292139494922933</v>
      </c>
      <c r="FX144" s="309">
        <v>83.611803501528456</v>
      </c>
      <c r="FY144" s="309">
        <v>73.842132796881046</v>
      </c>
      <c r="FZ144" s="313">
        <v>9.7696707046474209</v>
      </c>
      <c r="GA144" s="570">
        <f>Daten_Polit!AG144</f>
        <v>4.5999999999999996</v>
      </c>
      <c r="GB144" s="571">
        <f>Daten_Polit!AH144</f>
        <v>15.9</v>
      </c>
      <c r="GC144" s="571">
        <f>Daten_Polit!AI144</f>
        <v>2.5</v>
      </c>
      <c r="GD144" s="571">
        <f>Daten_Polit!AJ144</f>
        <v>2.7</v>
      </c>
      <c r="GE144" s="571">
        <f>Daten_Polit!AK144</f>
        <v>1.5</v>
      </c>
      <c r="GF144" s="444">
        <v>0.50689893229683847</v>
      </c>
      <c r="GG144" s="444">
        <v>1.9013852456096536</v>
      </c>
      <c r="GH144" s="444">
        <v>0.35637404300940323</v>
      </c>
      <c r="GI144" s="444">
        <v>0.3618034756345293</v>
      </c>
      <c r="GJ144" s="444">
        <v>0.31698698992713686</v>
      </c>
      <c r="GK144" s="444">
        <v>6.4361486361903975</v>
      </c>
      <c r="GL144" s="444">
        <v>4.5446323595911675</v>
      </c>
      <c r="GM144" s="444">
        <v>8.9521581604999181</v>
      </c>
      <c r="GN144" s="444">
        <v>8.7877066767638521</v>
      </c>
      <c r="GO144" s="444">
        <v>10.502826539721571</v>
      </c>
      <c r="GP144" s="444">
        <v>34.84503717404251</v>
      </c>
      <c r="GQ144" s="444">
        <v>40.899213692063519</v>
      </c>
      <c r="GR144" s="444">
        <v>27.157603790612072</v>
      </c>
      <c r="GS144" s="444">
        <v>27.963269513070284</v>
      </c>
      <c r="GT144" s="444">
        <v>19.656876999118307</v>
      </c>
      <c r="GU144" s="444">
        <v>100</v>
      </c>
      <c r="GV144" s="444">
        <v>15.955446947619492</v>
      </c>
      <c r="GW144" s="444">
        <v>80.247142926389785</v>
      </c>
      <c r="GX144" s="444">
        <v>67.186248871552564</v>
      </c>
      <c r="GY144" s="444">
        <v>13.060894054837227</v>
      </c>
      <c r="GZ144" s="444">
        <v>100</v>
      </c>
      <c r="HA144" s="444">
        <v>56.379653310599601</v>
      </c>
      <c r="HB144" s="444">
        <v>43.620346689400399</v>
      </c>
      <c r="HC144" s="444">
        <v>39.528275078147203</v>
      </c>
      <c r="HD144" s="444">
        <v>4.0920716112531963</v>
      </c>
      <c r="HE144" s="444">
        <v>100</v>
      </c>
      <c r="HF144" s="444">
        <v>10.976428288507863</v>
      </c>
      <c r="HG144" s="444">
        <v>83.674653127404582</v>
      </c>
      <c r="HH144" s="444">
        <v>73.537626887725452</v>
      </c>
      <c r="HI144" s="445">
        <v>10.137026239679143</v>
      </c>
      <c r="HJ144" s="570">
        <f>Daten_Polit!AL144</f>
        <v>4.2</v>
      </c>
      <c r="HK144" s="571">
        <f>Daten_Polit!AM144</f>
        <v>14.7</v>
      </c>
      <c r="HL144" s="571">
        <f>Daten_Polit!AN144</f>
        <v>2.2999999999999998</v>
      </c>
      <c r="HM144" s="571">
        <f>Daten_Polit!AO144</f>
        <v>2.4</v>
      </c>
      <c r="HN144" s="571">
        <f>Daten_Polit!AP144</f>
        <v>1.4</v>
      </c>
      <c r="HO144" s="444">
        <v>0.39881473750908514</v>
      </c>
      <c r="HP144" s="444">
        <v>1.485097121386326</v>
      </c>
      <c r="HQ144" s="444">
        <v>0.27841579092741447</v>
      </c>
      <c r="HR144" s="444">
        <v>0.28495051896923879</v>
      </c>
      <c r="HS144" s="444">
        <v>0.23298329809630919</v>
      </c>
      <c r="HT144" s="444">
        <v>7.0858690080309508</v>
      </c>
      <c r="HU144" s="444">
        <v>4.9487154907975945</v>
      </c>
      <c r="HV144" s="444">
        <v>9.9329023560773297</v>
      </c>
      <c r="HW144" s="444">
        <v>9.8591549295776009</v>
      </c>
      <c r="HX144" s="444">
        <v>10.585042219542894</v>
      </c>
      <c r="HY144" s="444">
        <v>42.537183554894568</v>
      </c>
      <c r="HZ144" s="444">
        <v>49.446781606399824</v>
      </c>
      <c r="IA144" s="444">
        <v>33.81910492666416</v>
      </c>
      <c r="IB144" s="444">
        <v>34.691814251848207</v>
      </c>
      <c r="IC144" s="444">
        <v>26.054590570716368</v>
      </c>
      <c r="ID144" s="444">
        <v>100</v>
      </c>
      <c r="IE144" s="444">
        <v>15.641743688610424</v>
      </c>
      <c r="IF144" s="444">
        <v>80.721398933686089</v>
      </c>
      <c r="IG144" s="444">
        <v>67.447491977074236</v>
      </c>
      <c r="IH144" s="444">
        <v>13.273906956611858</v>
      </c>
      <c r="II144" s="444">
        <v>100</v>
      </c>
      <c r="IJ144" s="444">
        <v>57.12656784492588</v>
      </c>
      <c r="IK144" s="444">
        <v>42.873432155074113</v>
      </c>
      <c r="IL144" s="444">
        <v>38.654503990877991</v>
      </c>
      <c r="IM144" s="444">
        <v>4.2189281641961234</v>
      </c>
      <c r="IN144" s="444">
        <v>100</v>
      </c>
      <c r="IO144" s="444">
        <v>11.132431048749771</v>
      </c>
      <c r="IP144" s="444">
        <v>83.862816719564947</v>
      </c>
      <c r="IQ144" s="444">
        <v>73.317309554120527</v>
      </c>
      <c r="IR144" s="445">
        <v>10.545507165444434</v>
      </c>
      <c r="IS144" s="443">
        <f>Daten_Polit!AQ144</f>
        <v>3.9</v>
      </c>
      <c r="IT144" s="227">
        <f>Daten_Polit!AR144</f>
        <v>14.3</v>
      </c>
      <c r="IU144" s="227">
        <f>Daten_Polit!AS144</f>
        <v>2</v>
      </c>
      <c r="IV144" s="227">
        <f>Daten_Polit!AT144</f>
        <v>2.1</v>
      </c>
      <c r="IW144" s="227">
        <f>Daten_Polit!AU144</f>
        <v>1.3</v>
      </c>
      <c r="IX144" s="444" t="s">
        <v>820</v>
      </c>
      <c r="IY144" s="444" t="s">
        <v>820</v>
      </c>
      <c r="IZ144" s="444" t="s">
        <v>820</v>
      </c>
      <c r="JA144" s="444" t="s">
        <v>820</v>
      </c>
      <c r="JB144" s="444" t="s">
        <v>820</v>
      </c>
      <c r="JC144" s="444" t="s">
        <v>820</v>
      </c>
      <c r="JD144" s="444" t="s">
        <v>820</v>
      </c>
      <c r="JE144" s="444" t="s">
        <v>820</v>
      </c>
      <c r="JF144" s="444" t="s">
        <v>820</v>
      </c>
      <c r="JG144" s="444" t="s">
        <v>820</v>
      </c>
      <c r="JH144" s="444" t="s">
        <v>820</v>
      </c>
      <c r="JI144" s="444" t="s">
        <v>820</v>
      </c>
      <c r="JJ144" s="444" t="s">
        <v>820</v>
      </c>
      <c r="JK144" s="444" t="s">
        <v>820</v>
      </c>
      <c r="JL144" s="444" t="s">
        <v>820</v>
      </c>
      <c r="JM144" s="444" t="s">
        <v>820</v>
      </c>
      <c r="JN144" s="444" t="s">
        <v>820</v>
      </c>
      <c r="JO144" s="444" t="s">
        <v>820</v>
      </c>
      <c r="JP144" s="444" t="s">
        <v>820</v>
      </c>
      <c r="JQ144" s="444" t="s">
        <v>820</v>
      </c>
      <c r="JR144" s="444" t="s">
        <v>820</v>
      </c>
      <c r="JS144" s="444" t="s">
        <v>820</v>
      </c>
      <c r="JT144" s="444" t="s">
        <v>820</v>
      </c>
      <c r="JU144" s="444" t="s">
        <v>820</v>
      </c>
      <c r="JV144" s="444" t="s">
        <v>820</v>
      </c>
      <c r="JW144" s="444" t="s">
        <v>820</v>
      </c>
      <c r="JX144" s="444" t="s">
        <v>820</v>
      </c>
      <c r="JY144" s="444" t="s">
        <v>820</v>
      </c>
      <c r="JZ144" s="444" t="s">
        <v>820</v>
      </c>
      <c r="KA144" s="445" t="s">
        <v>820</v>
      </c>
    </row>
    <row r="145" spans="4:287" ht="12.65" customHeight="1" x14ac:dyDescent="0.2">
      <c r="D145" s="276"/>
      <c r="E145" s="3" t="str">
        <f>Daten_Polit!E145</f>
        <v>05962</v>
      </c>
      <c r="F145" s="229" t="str">
        <f>Daten_Polit!F145</f>
        <v>Märkischer Kreis</v>
      </c>
      <c r="G145" s="246"/>
      <c r="H145" s="531">
        <f>Daten_Polit!H145</f>
        <v>6.6</v>
      </c>
      <c r="I145" s="532">
        <f>Daten_Polit!I145</f>
        <v>18.399999999999999</v>
      </c>
      <c r="J145" s="532">
        <f>Daten_Polit!J145</f>
        <v>3.6</v>
      </c>
      <c r="K145" s="532">
        <f>Daten_Polit!K145</f>
        <v>3.9</v>
      </c>
      <c r="L145" s="532">
        <f>Daten_Polit!L145</f>
        <v>1.8</v>
      </c>
      <c r="M145" s="308">
        <v>0.66662805886402976</v>
      </c>
      <c r="N145" s="308">
        <v>1.7607111311638026</v>
      </c>
      <c r="O145" s="308">
        <v>0.47847498840349861</v>
      </c>
      <c r="P145" s="308">
        <v>0.49573267698684231</v>
      </c>
      <c r="Q145" s="308">
        <v>0.34083969913953055</v>
      </c>
      <c r="R145" s="308">
        <v>6.0137742879957417</v>
      </c>
      <c r="S145" s="308">
        <v>4.1538259170174543</v>
      </c>
      <c r="T145" s="308">
        <v>8.8452259764889138</v>
      </c>
      <c r="U145" s="308">
        <v>8.7271572068255558</v>
      </c>
      <c r="V145" s="308">
        <v>10.237203495630462</v>
      </c>
      <c r="W145" s="308">
        <v>41.493498906747455</v>
      </c>
      <c r="X145" s="308">
        <v>46.181245936242412</v>
      </c>
      <c r="Y145" s="308">
        <v>34.047435807737315</v>
      </c>
      <c r="Z145" s="308">
        <v>34.781023007020238</v>
      </c>
      <c r="AA145" s="308">
        <v>25.516875773099525</v>
      </c>
      <c r="AB145" s="308">
        <v>100</v>
      </c>
      <c r="AC145" s="308">
        <v>21.606478267988944</v>
      </c>
      <c r="AD145" s="308">
        <v>75.31558666977341</v>
      </c>
      <c r="AE145" s="308">
        <v>63.483930545620105</v>
      </c>
      <c r="AF145" s="308">
        <v>11.831656124153289</v>
      </c>
      <c r="AG145" s="308">
        <v>100</v>
      </c>
      <c r="AH145" s="308">
        <v>60.407458563535911</v>
      </c>
      <c r="AI145" s="308">
        <v>39.592541436464089</v>
      </c>
      <c r="AJ145" s="308">
        <v>36.470994475138127</v>
      </c>
      <c r="AK145" s="308">
        <v>3.1215469613259668</v>
      </c>
      <c r="AL145" s="308">
        <v>100</v>
      </c>
      <c r="AM145" s="308">
        <v>16.344527551122638</v>
      </c>
      <c r="AN145" s="308">
        <v>79.178254269750013</v>
      </c>
      <c r="AO145" s="308">
        <v>70.356462128164793</v>
      </c>
      <c r="AP145" s="337">
        <v>8.8217921415852221</v>
      </c>
      <c r="AQ145" s="531">
        <f>Daten_Polit!M145</f>
        <v>6.6</v>
      </c>
      <c r="AR145" s="532">
        <f>Daten_Polit!N145</f>
        <v>18.7</v>
      </c>
      <c r="AS145" s="532">
        <f>Daten_Polit!O145</f>
        <v>3.5</v>
      </c>
      <c r="AT145" s="532">
        <f>Daten_Polit!P145</f>
        <v>3.8</v>
      </c>
      <c r="AU145" s="532">
        <f>Daten_Polit!Q145</f>
        <v>1.9</v>
      </c>
      <c r="AV145" s="308">
        <v>0.67255788727462196</v>
      </c>
      <c r="AW145" s="308">
        <v>1.8360890668645187</v>
      </c>
      <c r="AX145" s="308">
        <v>0.47430716597526656</v>
      </c>
      <c r="AY145" s="308">
        <v>0.49277488477826037</v>
      </c>
      <c r="AZ145" s="308">
        <v>0.33148673756027769</v>
      </c>
      <c r="BA145" s="308">
        <v>5.9072900598164306</v>
      </c>
      <c r="BB145" s="308">
        <v>4.0755448488726458</v>
      </c>
      <c r="BC145" s="308">
        <v>8.8049135656512778</v>
      </c>
      <c r="BD145" s="308">
        <v>8.6771519525956347</v>
      </c>
      <c r="BE145" s="308">
        <v>10.177815410669615</v>
      </c>
      <c r="BF145" s="308">
        <v>40.563788016593186</v>
      </c>
      <c r="BG145" s="308">
        <v>45.546824146486976</v>
      </c>
      <c r="BH145" s="308">
        <v>34.339496869927927</v>
      </c>
      <c r="BI145" s="308">
        <v>35.109787395835781</v>
      </c>
      <c r="BJ145" s="308">
        <v>26.078831124709478</v>
      </c>
      <c r="BK145" s="308">
        <v>100</v>
      </c>
      <c r="BL145" s="308">
        <v>21.194703856609991</v>
      </c>
      <c r="BM145" s="308">
        <v>75.645738799806779</v>
      </c>
      <c r="BN145" s="308">
        <v>63.415789850505135</v>
      </c>
      <c r="BO145" s="308">
        <v>12.229948949301656</v>
      </c>
      <c r="BP145" s="308">
        <v>100</v>
      </c>
      <c r="BQ145" s="308">
        <v>61.203755605381168</v>
      </c>
      <c r="BR145" s="308">
        <v>38.796244394618832</v>
      </c>
      <c r="BS145" s="308">
        <v>35.334921524663677</v>
      </c>
      <c r="BT145" s="308">
        <v>3.4613228699551577</v>
      </c>
      <c r="BU145" s="308">
        <v>100</v>
      </c>
      <c r="BV145" s="308">
        <v>16.145864235381836</v>
      </c>
      <c r="BW145" s="308">
        <v>79.295753106458434</v>
      </c>
      <c r="BX145" s="308">
        <v>70.216278291346796</v>
      </c>
      <c r="BY145" s="312">
        <v>9.0794748151116291</v>
      </c>
      <c r="BZ145" s="531">
        <f>Daten_Polit!R145</f>
        <v>6.5</v>
      </c>
      <c r="CA145" s="532">
        <f>Daten_Polit!S145</f>
        <v>18.100000000000001</v>
      </c>
      <c r="CB145" s="532">
        <f>Daten_Polit!T145</f>
        <v>3.5</v>
      </c>
      <c r="CC145" s="532">
        <f>Daten_Polit!U145</f>
        <v>3.8</v>
      </c>
      <c r="CD145" s="532">
        <f>Daten_Polit!V145</f>
        <v>2.1</v>
      </c>
      <c r="CE145" s="309">
        <v>0.64992306369990238</v>
      </c>
      <c r="CF145" s="309">
        <v>1.6785560376094859</v>
      </c>
      <c r="CG145" s="309">
        <v>0.47821242769087513</v>
      </c>
      <c r="CH145" s="309">
        <v>0.49638058201922997</v>
      </c>
      <c r="CI145" s="309">
        <v>0.34199637357869578</v>
      </c>
      <c r="CJ145" s="309">
        <v>6.3045696151873329</v>
      </c>
      <c r="CK145" s="309">
        <v>4.5873240440106073</v>
      </c>
      <c r="CL145" s="309">
        <v>9.2638372833182281</v>
      </c>
      <c r="CM145" s="309">
        <v>9.2400521852576656</v>
      </c>
      <c r="CN145" s="309">
        <v>9.49783410877526</v>
      </c>
      <c r="CO145" s="309">
        <v>40.524586449127128</v>
      </c>
      <c r="CP145" s="309">
        <v>47.979982912242157</v>
      </c>
      <c r="CQ145" s="309">
        <v>34.009903925986634</v>
      </c>
      <c r="CR145" s="309">
        <v>34.823852670830959</v>
      </c>
      <c r="CS145" s="309">
        <v>26.117982873453855</v>
      </c>
      <c r="CT145" s="309">
        <v>100</v>
      </c>
      <c r="CU145" s="309">
        <v>20.823714011663771</v>
      </c>
      <c r="CV145" s="309">
        <v>76.005599485352377</v>
      </c>
      <c r="CW145" s="309">
        <v>63.586537606358661</v>
      </c>
      <c r="CX145" s="309">
        <v>12.419061878993702</v>
      </c>
      <c r="CY145" s="309">
        <v>100</v>
      </c>
      <c r="CZ145" s="309">
        <v>59.53604463368081</v>
      </c>
      <c r="DA145" s="309">
        <v>40.463955366319198</v>
      </c>
      <c r="DB145" s="309">
        <v>36.59521362501836</v>
      </c>
      <c r="DC145" s="309">
        <v>3.8687417413008371</v>
      </c>
      <c r="DD145" s="309">
        <v>100</v>
      </c>
      <c r="DE145" s="309">
        <v>16.112120713079367</v>
      </c>
      <c r="DF145" s="309">
        <v>79.352201387973437</v>
      </c>
      <c r="DG145" s="309">
        <v>70.013920901425521</v>
      </c>
      <c r="DH145" s="313">
        <v>9.338280486547907</v>
      </c>
      <c r="DI145" s="565">
        <f>Daten_Polit!W145</f>
        <v>5.9</v>
      </c>
      <c r="DJ145" s="532">
        <f>Daten_Polit!X145</f>
        <v>17.5</v>
      </c>
      <c r="DK145" s="532">
        <f>Daten_Polit!Y145</f>
        <v>3</v>
      </c>
      <c r="DL145" s="532">
        <f>Daten_Polit!Z145</f>
        <v>3.2</v>
      </c>
      <c r="DM145" s="532">
        <f>Daten_Polit!AA145</f>
        <v>1.8</v>
      </c>
      <c r="DN145" s="309">
        <v>0.60969088152961093</v>
      </c>
      <c r="DO145" s="309">
        <v>1.7344413448452785</v>
      </c>
      <c r="DP145" s="309">
        <v>0.41202936805348001</v>
      </c>
      <c r="DQ145" s="309">
        <v>0.42723832958532709</v>
      </c>
      <c r="DR145" s="309">
        <v>0.30076189382525548</v>
      </c>
      <c r="DS145" s="309">
        <v>6.39177554822456</v>
      </c>
      <c r="DT145" s="309">
        <v>4.5685888270055885</v>
      </c>
      <c r="DU145" s="309">
        <v>9.3325092707046942</v>
      </c>
      <c r="DV145" s="309">
        <v>9.3008547317444066</v>
      </c>
      <c r="DW145" s="309">
        <v>9.6175752644432642</v>
      </c>
      <c r="DX145" s="309">
        <v>41.082917480741798</v>
      </c>
      <c r="DY145" s="309">
        <v>44.963653158760806</v>
      </c>
      <c r="DZ145" s="309">
        <v>34.789800363571302</v>
      </c>
      <c r="EA145" s="309">
        <v>35.748853795212391</v>
      </c>
      <c r="EB145" s="309">
        <v>26.144005248478013</v>
      </c>
      <c r="EC145" s="309">
        <v>100</v>
      </c>
      <c r="ED145" s="309">
        <v>20.805036125903641</v>
      </c>
      <c r="EE145" s="309">
        <v>75.993981907859833</v>
      </c>
      <c r="EF145" s="309">
        <v>63.466490063453961</v>
      </c>
      <c r="EG145" s="309">
        <v>12.527491844405873</v>
      </c>
      <c r="EH145" s="309">
        <v>100</v>
      </c>
      <c r="EI145" s="309">
        <v>62.964669738863286</v>
      </c>
      <c r="EJ145" s="309">
        <v>37.035330261136714</v>
      </c>
      <c r="EK145" s="309">
        <v>33.325652841781874</v>
      </c>
      <c r="EL145" s="309">
        <v>3.7096774193548385</v>
      </c>
      <c r="EM145" s="309">
        <v>100</v>
      </c>
      <c r="EN145" s="309">
        <v>16.349352602046942</v>
      </c>
      <c r="EO145" s="309">
        <v>79.149928541705805</v>
      </c>
      <c r="EP145" s="309">
        <v>69.632043164837128</v>
      </c>
      <c r="EQ145" s="367">
        <v>9.5178853768686711</v>
      </c>
      <c r="ER145" s="531">
        <f>Daten_Polit!AB145</f>
        <v>6.2</v>
      </c>
      <c r="ES145" s="532">
        <f>Daten_Polit!AC145</f>
        <v>18.3</v>
      </c>
      <c r="ET145" s="532">
        <f>Daten_Polit!AD145</f>
        <v>3.1</v>
      </c>
      <c r="EU145" s="532">
        <f>Daten_Polit!AE145</f>
        <v>3.4</v>
      </c>
      <c r="EV145" s="532">
        <f>Daten_Polit!AF145</f>
        <v>1.9</v>
      </c>
      <c r="EW145" s="309">
        <v>0.70768928075158943</v>
      </c>
      <c r="EX145" s="309">
        <v>2.1123771455179146</v>
      </c>
      <c r="EY145" s="309">
        <v>0.46459617220111155</v>
      </c>
      <c r="EZ145" s="309">
        <v>0.47661303194808069</v>
      </c>
      <c r="FA145" s="309">
        <v>0.38006726564039134</v>
      </c>
      <c r="FB145" s="309">
        <v>5.9397597561704272</v>
      </c>
      <c r="FC145" s="309">
        <v>4.3423475816613353</v>
      </c>
      <c r="FD145" s="309">
        <v>8.5090795729093607</v>
      </c>
      <c r="FE145" s="309">
        <v>8.4238989132130424</v>
      </c>
      <c r="FF145" s="309">
        <v>9.2695759826679041</v>
      </c>
      <c r="FG145" s="309">
        <v>37.48796550603987</v>
      </c>
      <c r="FH145" s="309">
        <v>41.593514654387107</v>
      </c>
      <c r="FI145" s="309">
        <v>30.914176810525635</v>
      </c>
      <c r="FJ145" s="309">
        <v>31.918967433114844</v>
      </c>
      <c r="FK145" s="309">
        <v>21.966813822498281</v>
      </c>
      <c r="FL145" s="309">
        <v>100</v>
      </c>
      <c r="FM145" s="309">
        <v>20.745538834091899</v>
      </c>
      <c r="FN145" s="309">
        <v>75.941463978909511</v>
      </c>
      <c r="FO145" s="309">
        <v>63.268868296755343</v>
      </c>
      <c r="FP145" s="309">
        <v>12.672595682154153</v>
      </c>
      <c r="FQ145" s="309">
        <v>100</v>
      </c>
      <c r="FR145" s="309">
        <v>61.977705861201002</v>
      </c>
      <c r="FS145" s="309">
        <v>38.022294138798998</v>
      </c>
      <c r="FT145" s="309">
        <v>34.009349154980228</v>
      </c>
      <c r="FU145" s="309">
        <v>4.0129449838187714</v>
      </c>
      <c r="FV145" s="309">
        <v>100</v>
      </c>
      <c r="FW145" s="309">
        <v>16.059527378185109</v>
      </c>
      <c r="FX145" s="309">
        <v>79.305753422592076</v>
      </c>
      <c r="FY145" s="309">
        <v>69.434723832648203</v>
      </c>
      <c r="FZ145" s="313">
        <v>9.8710295899438592</v>
      </c>
      <c r="GA145" s="570">
        <f>Daten_Polit!AG145</f>
        <v>7.6</v>
      </c>
      <c r="GB145" s="571">
        <f>Daten_Polit!AH145</f>
        <v>22</v>
      </c>
      <c r="GC145" s="571">
        <f>Daten_Polit!AI145</f>
        <v>4</v>
      </c>
      <c r="GD145" s="571">
        <f>Daten_Polit!AJ145</f>
        <v>4.3</v>
      </c>
      <c r="GE145" s="571">
        <f>Daten_Polit!AK145</f>
        <v>2.5</v>
      </c>
      <c r="GF145" s="444">
        <v>0.68809303063713212</v>
      </c>
      <c r="GG145" s="444">
        <v>2.0319709183345527</v>
      </c>
      <c r="GH145" s="444">
        <v>0.4685342806957955</v>
      </c>
      <c r="GI145" s="444">
        <v>0.4843468560497538</v>
      </c>
      <c r="GJ145" s="444">
        <v>0.36066619745636963</v>
      </c>
      <c r="GK145" s="444">
        <v>5.0599278821588634</v>
      </c>
      <c r="GL145" s="444">
        <v>3.7391087073919609</v>
      </c>
      <c r="GM145" s="444">
        <v>7.0662654302033143</v>
      </c>
      <c r="GN145" s="444">
        <v>7.0240118414560984</v>
      </c>
      <c r="GO145" s="444">
        <v>7.4310732457697313</v>
      </c>
      <c r="GP145" s="444">
        <v>36.683431638494319</v>
      </c>
      <c r="GQ145" s="444">
        <v>41.014042560004938</v>
      </c>
      <c r="GR145" s="444">
        <v>30.11050731244757</v>
      </c>
      <c r="GS145" s="444">
        <v>31.031207598371068</v>
      </c>
      <c r="GT145" s="444">
        <v>22.180670795845376</v>
      </c>
      <c r="GU145" s="444">
        <v>100</v>
      </c>
      <c r="GV145" s="444">
        <v>20.882115722138078</v>
      </c>
      <c r="GW145" s="444">
        <v>75.607194800909923</v>
      </c>
      <c r="GX145" s="444">
        <v>62.79695595086536</v>
      </c>
      <c r="GY145" s="444">
        <v>12.810238850044545</v>
      </c>
      <c r="GZ145" s="444">
        <v>100</v>
      </c>
      <c r="HA145" s="444">
        <v>60.667500135891714</v>
      </c>
      <c r="HB145" s="444">
        <v>39.332499864108271</v>
      </c>
      <c r="HC145" s="444">
        <v>35.070935478610643</v>
      </c>
      <c r="HD145" s="444">
        <v>4.2615643854976355</v>
      </c>
      <c r="HE145" s="444">
        <v>100</v>
      </c>
      <c r="HF145" s="444">
        <v>15.533755784984443</v>
      </c>
      <c r="HG145" s="444">
        <v>79.492930593686495</v>
      </c>
      <c r="HH145" s="444">
        <v>69.32975739089693</v>
      </c>
      <c r="HI145" s="445">
        <v>10.163173202789572</v>
      </c>
      <c r="HJ145" s="570">
        <f>Daten_Polit!AL145</f>
        <v>6.9</v>
      </c>
      <c r="HK145" s="571">
        <f>Daten_Polit!AM145</f>
        <v>20.2</v>
      </c>
      <c r="HL145" s="571">
        <f>Daten_Polit!AN145</f>
        <v>3.5</v>
      </c>
      <c r="HM145" s="571">
        <f>Daten_Polit!AO145</f>
        <v>3.8</v>
      </c>
      <c r="HN145" s="571">
        <f>Daten_Polit!AP145</f>
        <v>2.2000000000000002</v>
      </c>
      <c r="HO145" s="444">
        <v>0.57156899562691488</v>
      </c>
      <c r="HP145" s="444">
        <v>1.6644549763796577</v>
      </c>
      <c r="HQ145" s="444">
        <v>0.38499288471139759</v>
      </c>
      <c r="HR145" s="444">
        <v>0.39800305214260834</v>
      </c>
      <c r="HS145" s="444">
        <v>0.29967922496397675</v>
      </c>
      <c r="HT145" s="444">
        <v>5.8723198163814176</v>
      </c>
      <c r="HU145" s="444">
        <v>4.2791509059191322</v>
      </c>
      <c r="HV145" s="444">
        <v>8.3600809170601025</v>
      </c>
      <c r="HW145" s="444">
        <v>8.3324524711958574</v>
      </c>
      <c r="HX145" s="444">
        <v>8.5908918884828367</v>
      </c>
      <c r="HY145" s="444">
        <v>45.267397508735222</v>
      </c>
      <c r="HZ145" s="444">
        <v>50.24270149462199</v>
      </c>
      <c r="IA145" s="444">
        <v>37.452500171480835</v>
      </c>
      <c r="IB145" s="444">
        <v>38.404361514244641</v>
      </c>
      <c r="IC145" s="444">
        <v>29.485861182525941</v>
      </c>
      <c r="ID145" s="444">
        <v>100</v>
      </c>
      <c r="IE145" s="444">
        <v>20.776139150296853</v>
      </c>
      <c r="IF145" s="444">
        <v>75.966096958271606</v>
      </c>
      <c r="IG145" s="444">
        <v>62.979428099313353</v>
      </c>
      <c r="IH145" s="444">
        <v>12.986668858958247</v>
      </c>
      <c r="II145" s="444">
        <v>100</v>
      </c>
      <c r="IJ145" s="444">
        <v>61.919011842607915</v>
      </c>
      <c r="IK145" s="444">
        <v>38.080988157392085</v>
      </c>
      <c r="IL145" s="444">
        <v>33.974277346237109</v>
      </c>
      <c r="IM145" s="444">
        <v>4.1067108111549722</v>
      </c>
      <c r="IN145" s="444">
        <v>100</v>
      </c>
      <c r="IO145" s="444">
        <v>15.932095897819051</v>
      </c>
      <c r="IP145" s="444">
        <v>79.582362371128767</v>
      </c>
      <c r="IQ145" s="444">
        <v>69.052057675618599</v>
      </c>
      <c r="IR145" s="445">
        <v>10.530304695510171</v>
      </c>
      <c r="IS145" s="443">
        <f>Daten_Polit!AQ145</f>
        <v>6.3</v>
      </c>
      <c r="IT145" s="227">
        <f>Daten_Polit!AR145</f>
        <v>19</v>
      </c>
      <c r="IU145" s="227">
        <f>Daten_Polit!AS145</f>
        <v>3.2</v>
      </c>
      <c r="IV145" s="227">
        <f>Daten_Polit!AT145</f>
        <v>3.4</v>
      </c>
      <c r="IW145" s="227">
        <f>Daten_Polit!AU145</f>
        <v>2.1</v>
      </c>
      <c r="IX145" s="444" t="s">
        <v>820</v>
      </c>
      <c r="IY145" s="444" t="s">
        <v>820</v>
      </c>
      <c r="IZ145" s="444" t="s">
        <v>820</v>
      </c>
      <c r="JA145" s="444" t="s">
        <v>820</v>
      </c>
      <c r="JB145" s="444" t="s">
        <v>820</v>
      </c>
      <c r="JC145" s="444" t="s">
        <v>820</v>
      </c>
      <c r="JD145" s="444" t="s">
        <v>820</v>
      </c>
      <c r="JE145" s="444" t="s">
        <v>820</v>
      </c>
      <c r="JF145" s="444" t="s">
        <v>820</v>
      </c>
      <c r="JG145" s="444" t="s">
        <v>820</v>
      </c>
      <c r="JH145" s="444" t="s">
        <v>820</v>
      </c>
      <c r="JI145" s="444" t="s">
        <v>820</v>
      </c>
      <c r="JJ145" s="444" t="s">
        <v>820</v>
      </c>
      <c r="JK145" s="444" t="s">
        <v>820</v>
      </c>
      <c r="JL145" s="444" t="s">
        <v>820</v>
      </c>
      <c r="JM145" s="444" t="s">
        <v>820</v>
      </c>
      <c r="JN145" s="444" t="s">
        <v>820</v>
      </c>
      <c r="JO145" s="444" t="s">
        <v>820</v>
      </c>
      <c r="JP145" s="444" t="s">
        <v>820</v>
      </c>
      <c r="JQ145" s="444" t="s">
        <v>820</v>
      </c>
      <c r="JR145" s="444" t="s">
        <v>820</v>
      </c>
      <c r="JS145" s="444" t="s">
        <v>820</v>
      </c>
      <c r="JT145" s="444" t="s">
        <v>820</v>
      </c>
      <c r="JU145" s="444" t="s">
        <v>820</v>
      </c>
      <c r="JV145" s="444" t="s">
        <v>820</v>
      </c>
      <c r="JW145" s="444" t="s">
        <v>820</v>
      </c>
      <c r="JX145" s="444" t="s">
        <v>820</v>
      </c>
      <c r="JY145" s="444" t="s">
        <v>820</v>
      </c>
      <c r="JZ145" s="444" t="s">
        <v>820</v>
      </c>
      <c r="KA145" s="445" t="s">
        <v>820</v>
      </c>
    </row>
    <row r="146" spans="4:287" ht="12.65" customHeight="1" x14ac:dyDescent="0.2">
      <c r="D146" s="276"/>
      <c r="E146" s="3" t="str">
        <f>Daten_Polit!E146</f>
        <v>05966</v>
      </c>
      <c r="F146" s="229" t="str">
        <f>Daten_Polit!F146</f>
        <v>Olpe</v>
      </c>
      <c r="G146" s="246"/>
      <c r="H146" s="531">
        <f>Daten_Polit!H146</f>
        <v>4.3</v>
      </c>
      <c r="I146" s="532">
        <f>Daten_Polit!I146</f>
        <v>13.3</v>
      </c>
      <c r="J146" s="532">
        <f>Daten_Polit!J146</f>
        <v>2.7</v>
      </c>
      <c r="K146" s="532">
        <f>Daten_Polit!K146</f>
        <v>2.9</v>
      </c>
      <c r="L146" s="532">
        <f>Daten_Polit!L146</f>
        <v>1.5</v>
      </c>
      <c r="M146" s="308">
        <v>0.56623177093013177</v>
      </c>
      <c r="N146" s="308">
        <v>1.6778898357059875</v>
      </c>
      <c r="O146" s="308">
        <v>0.4386577602115847</v>
      </c>
      <c r="P146" s="308">
        <v>0.44852885632021833</v>
      </c>
      <c r="Q146" s="308">
        <v>0.34912812981681168</v>
      </c>
      <c r="R146" s="308">
        <v>8.115567269201204</v>
      </c>
      <c r="S146" s="308">
        <v>5.4336309974269712</v>
      </c>
      <c r="T146" s="308">
        <v>10.844880196088022</v>
      </c>
      <c r="U146" s="308">
        <v>10.605403059563619</v>
      </c>
      <c r="V146" s="308">
        <v>13.680154142581888</v>
      </c>
      <c r="W146" s="308">
        <v>35.562622064199225</v>
      </c>
      <c r="X146" s="308">
        <v>41.931062490480564</v>
      </c>
      <c r="Y146" s="308">
        <v>28.962492437991532</v>
      </c>
      <c r="Z146" s="308">
        <v>29.617067833700865</v>
      </c>
      <c r="AA146" s="308">
        <v>21.272493573233607</v>
      </c>
      <c r="AB146" s="308">
        <v>100</v>
      </c>
      <c r="AC146" s="308">
        <v>16.434750454772349</v>
      </c>
      <c r="AD146" s="308">
        <v>79.967430772533646</v>
      </c>
      <c r="AE146" s="308">
        <v>68.362477782993139</v>
      </c>
      <c r="AF146" s="308">
        <v>11.604952989540509</v>
      </c>
      <c r="AG146" s="308">
        <v>100</v>
      </c>
      <c r="AH146" s="308">
        <v>49.936788874841973</v>
      </c>
      <c r="AI146" s="308">
        <v>50.063211125158034</v>
      </c>
      <c r="AJ146" s="308">
        <v>45.954487989886232</v>
      </c>
      <c r="AK146" s="308">
        <v>4.1087231352718074</v>
      </c>
      <c r="AL146" s="308">
        <v>100</v>
      </c>
      <c r="AM146" s="308">
        <v>12.157700111360194</v>
      </c>
      <c r="AN146" s="308">
        <v>82.578946359293624</v>
      </c>
      <c r="AO146" s="308">
        <v>74.378355229465683</v>
      </c>
      <c r="AP146" s="337">
        <v>8.2005911298279521</v>
      </c>
      <c r="AQ146" s="531">
        <f>Daten_Polit!M146</f>
        <v>4.2</v>
      </c>
      <c r="AR146" s="532">
        <f>Daten_Polit!N146</f>
        <v>13.2</v>
      </c>
      <c r="AS146" s="532">
        <f>Daten_Polit!O146</f>
        <v>2.6</v>
      </c>
      <c r="AT146" s="532">
        <f>Daten_Polit!P146</f>
        <v>2.7</v>
      </c>
      <c r="AU146" s="532">
        <f>Daten_Polit!Q146</f>
        <v>1.5</v>
      </c>
      <c r="AV146" s="308">
        <v>0.51652070672762096</v>
      </c>
      <c r="AW146" s="308">
        <v>1.5543209947657264</v>
      </c>
      <c r="AX146" s="308">
        <v>0.39748411451355709</v>
      </c>
      <c r="AY146" s="308">
        <v>0.40824804354173067</v>
      </c>
      <c r="AZ146" s="308">
        <v>0.30529784542649158</v>
      </c>
      <c r="BA146" s="308">
        <v>7.5175894769042522</v>
      </c>
      <c r="BB146" s="308">
        <v>5.3941267387944354</v>
      </c>
      <c r="BC146" s="308">
        <v>10.001626280696048</v>
      </c>
      <c r="BD146" s="308">
        <v>9.8635824436536197</v>
      </c>
      <c r="BE146" s="308">
        <v>11.46817895400126</v>
      </c>
      <c r="BF146" s="308">
        <v>33.65377298668222</v>
      </c>
      <c r="BG146" s="308">
        <v>39.621372782288091</v>
      </c>
      <c r="BH146" s="308">
        <v>29.451312079804815</v>
      </c>
      <c r="BI146" s="308">
        <v>30.42651776167115</v>
      </c>
      <c r="BJ146" s="308">
        <v>19.254658385063539</v>
      </c>
      <c r="BK146" s="308">
        <v>100</v>
      </c>
      <c r="BL146" s="308">
        <v>16.247489153139892</v>
      </c>
      <c r="BM146" s="308">
        <v>80.085278302993572</v>
      </c>
      <c r="BN146" s="308">
        <v>67.977678205139384</v>
      </c>
      <c r="BO146" s="308">
        <v>12.107600097854178</v>
      </c>
      <c r="BP146" s="308">
        <v>100</v>
      </c>
      <c r="BQ146" s="308">
        <v>52.835629605895541</v>
      </c>
      <c r="BR146" s="308">
        <v>47.164370394104452</v>
      </c>
      <c r="BS146" s="308">
        <v>42.806792694649147</v>
      </c>
      <c r="BT146" s="308">
        <v>4.3575776994553026</v>
      </c>
      <c r="BU146" s="308">
        <v>100</v>
      </c>
      <c r="BV146" s="308">
        <v>12.119879447093998</v>
      </c>
      <c r="BW146" s="308">
        <v>82.553959758296415</v>
      </c>
      <c r="BX146" s="308">
        <v>73.92255369885082</v>
      </c>
      <c r="BY146" s="312">
        <v>8.6314060594455952</v>
      </c>
      <c r="BZ146" s="531">
        <f>Daten_Polit!R146</f>
        <v>4</v>
      </c>
      <c r="CA146" s="532">
        <f>Daten_Polit!S146</f>
        <v>11.9</v>
      </c>
      <c r="CB146" s="532">
        <f>Daten_Polit!T146</f>
        <v>2.6</v>
      </c>
      <c r="CC146" s="532">
        <f>Daten_Polit!U146</f>
        <v>2.7</v>
      </c>
      <c r="CD146" s="532">
        <f>Daten_Polit!V146</f>
        <v>1.7</v>
      </c>
      <c r="CE146" s="309">
        <v>0.47090964645829209</v>
      </c>
      <c r="CF146" s="309">
        <v>1.4380491558177786</v>
      </c>
      <c r="CG146" s="309">
        <v>0.36135357845081784</v>
      </c>
      <c r="CH146" s="309">
        <v>0.36308095813816815</v>
      </c>
      <c r="CI146" s="309">
        <v>0.34700858645411836</v>
      </c>
      <c r="CJ146" s="309">
        <v>7.6568121382762397</v>
      </c>
      <c r="CK146" s="309">
        <v>5.8534215799379226</v>
      </c>
      <c r="CL146" s="309">
        <v>10.155670867309579</v>
      </c>
      <c r="CM146" s="309">
        <v>9.9106520499337165</v>
      </c>
      <c r="CN146" s="309">
        <v>12.357630979501675</v>
      </c>
      <c r="CO146" s="309">
        <v>32.011510943317248</v>
      </c>
      <c r="CP146" s="309">
        <v>41.434117932542073</v>
      </c>
      <c r="CQ146" s="309">
        <v>28.878887542551496</v>
      </c>
      <c r="CR146" s="309">
        <v>29.625352835511933</v>
      </c>
      <c r="CS146" s="309">
        <v>22.203098106712567</v>
      </c>
      <c r="CT146" s="309">
        <v>100</v>
      </c>
      <c r="CU146" s="309">
        <v>15.832097120986289</v>
      </c>
      <c r="CV146" s="309">
        <v>80.554664931515319</v>
      </c>
      <c r="CW146" s="309">
        <v>68.219679057262937</v>
      </c>
      <c r="CX146" s="309">
        <v>12.334985874252371</v>
      </c>
      <c r="CY146" s="309">
        <v>100</v>
      </c>
      <c r="CZ146" s="309">
        <v>49.263622974963191</v>
      </c>
      <c r="DA146" s="309">
        <v>50.736377025036816</v>
      </c>
      <c r="DB146" s="309">
        <v>45.729013254786452</v>
      </c>
      <c r="DC146" s="309">
        <v>5.0073637702503682</v>
      </c>
      <c r="DD146" s="309">
        <v>100</v>
      </c>
      <c r="DE146" s="309">
        <v>11.917915523374059</v>
      </c>
      <c r="DF146" s="309">
        <v>82.889496810145005</v>
      </c>
      <c r="DG146" s="309">
        <v>73.98094019515365</v>
      </c>
      <c r="DH146" s="313">
        <v>8.9085566149913635</v>
      </c>
      <c r="DI146" s="565">
        <f>Daten_Polit!W146</f>
        <v>3.4</v>
      </c>
      <c r="DJ146" s="532">
        <f>Daten_Polit!X146</f>
        <v>11.3</v>
      </c>
      <c r="DK146" s="532">
        <f>Daten_Polit!Y146</f>
        <v>2</v>
      </c>
      <c r="DL146" s="532">
        <f>Daten_Polit!Z146</f>
        <v>2.1</v>
      </c>
      <c r="DM146" s="532">
        <f>Daten_Polit!AA146</f>
        <v>1.4</v>
      </c>
      <c r="DN146" s="309">
        <v>0.45003867519864987</v>
      </c>
      <c r="DO146" s="309">
        <v>1.5216758657080665</v>
      </c>
      <c r="DP146" s="309">
        <v>0.32234547426525673</v>
      </c>
      <c r="DQ146" s="309">
        <v>0.32054229555481151</v>
      </c>
      <c r="DR146" s="309">
        <v>0.33666049077197047</v>
      </c>
      <c r="DS146" s="309">
        <v>8.4457710230561762</v>
      </c>
      <c r="DT146" s="309">
        <v>6.5485806600509235</v>
      </c>
      <c r="DU146" s="309">
        <v>10.570209464701319</v>
      </c>
      <c r="DV146" s="309">
        <v>10.403366221706024</v>
      </c>
      <c r="DW146" s="309">
        <v>11.935866983375757</v>
      </c>
      <c r="DX146" s="309">
        <v>32.454280006148458</v>
      </c>
      <c r="DY146" s="309">
        <v>36.214708957825025</v>
      </c>
      <c r="DZ146" s="309">
        <v>28.26243220283866</v>
      </c>
      <c r="EA146" s="309">
        <v>29.222638185421712</v>
      </c>
      <c r="EB146" s="309">
        <v>20.476190476214285</v>
      </c>
      <c r="EC146" s="309">
        <v>100</v>
      </c>
      <c r="ED146" s="309">
        <v>15.817911884814359</v>
      </c>
      <c r="EE146" s="309">
        <v>80.624874777932206</v>
      </c>
      <c r="EF146" s="309">
        <v>68.014999158928916</v>
      </c>
      <c r="EG146" s="309">
        <v>12.609875619003288</v>
      </c>
      <c r="EH146" s="309">
        <v>100</v>
      </c>
      <c r="EI146" s="309">
        <v>53.392658509454947</v>
      </c>
      <c r="EJ146" s="309">
        <v>46.607341490545053</v>
      </c>
      <c r="EK146" s="309">
        <v>41.230997404523542</v>
      </c>
      <c r="EL146" s="309">
        <v>5.376344086021505</v>
      </c>
      <c r="EM146" s="309">
        <v>100</v>
      </c>
      <c r="EN146" s="309">
        <v>12.001669998441731</v>
      </c>
      <c r="EO146" s="309">
        <v>82.958248432048407</v>
      </c>
      <c r="EP146" s="309">
        <v>73.677522804079288</v>
      </c>
      <c r="EQ146" s="367">
        <v>9.280725627969117</v>
      </c>
      <c r="ER146" s="531">
        <f>Daten_Polit!AB146</f>
        <v>3.3</v>
      </c>
      <c r="ES146" s="532">
        <f>Daten_Polit!AC146</f>
        <v>10.9</v>
      </c>
      <c r="ET146" s="532">
        <f>Daten_Polit!AD146</f>
        <v>2</v>
      </c>
      <c r="EU146" s="532">
        <f>Daten_Polit!AE146</f>
        <v>2.1</v>
      </c>
      <c r="EV146" s="532">
        <f>Daten_Polit!AF146</f>
        <v>1.4</v>
      </c>
      <c r="EW146" s="309">
        <v>0.48004079254079252</v>
      </c>
      <c r="EX146" s="309">
        <v>1.6789471374320994</v>
      </c>
      <c r="EY146" s="309">
        <v>0.33793911121945019</v>
      </c>
      <c r="EZ146" s="309">
        <v>0.34662892451152405</v>
      </c>
      <c r="FA146" s="309">
        <v>0.27153896786610049</v>
      </c>
      <c r="FB146" s="309">
        <v>7.8640715545477455</v>
      </c>
      <c r="FC146" s="309">
        <v>5.8215680384501249</v>
      </c>
      <c r="FD146" s="309">
        <v>10.11451644932866</v>
      </c>
      <c r="FE146" s="309">
        <v>10.073819998508986</v>
      </c>
      <c r="FF146" s="309">
        <v>10.436320754719443</v>
      </c>
      <c r="FG146" s="309">
        <v>28.29592060361416</v>
      </c>
      <c r="FH146" s="309">
        <v>31.353847999517725</v>
      </c>
      <c r="FI146" s="309">
        <v>24.957432874923381</v>
      </c>
      <c r="FJ146" s="309">
        <v>25.946941783349324</v>
      </c>
      <c r="FK146" s="309">
        <v>17.05882352943128</v>
      </c>
      <c r="FL146" s="309">
        <v>100</v>
      </c>
      <c r="FM146" s="309">
        <v>15.613165744909157</v>
      </c>
      <c r="FN146" s="309">
        <v>80.729486668741828</v>
      </c>
      <c r="FO146" s="309">
        <v>67.944040135794566</v>
      </c>
      <c r="FP146" s="309">
        <v>12.785446532947272</v>
      </c>
      <c r="FQ146" s="309">
        <v>100</v>
      </c>
      <c r="FR146" s="309">
        <v>52.535811072396442</v>
      </c>
      <c r="FS146" s="309">
        <v>47.464188927603566</v>
      </c>
      <c r="FT146" s="309">
        <v>41.463414634146339</v>
      </c>
      <c r="FU146" s="309">
        <v>6.0007742934572201</v>
      </c>
      <c r="FV146" s="309">
        <v>100</v>
      </c>
      <c r="FW146" s="309">
        <v>11.88793084321552</v>
      </c>
      <c r="FX146" s="309">
        <v>82.98794328265862</v>
      </c>
      <c r="FY146" s="309">
        <v>73.384132535706073</v>
      </c>
      <c r="FZ146" s="313">
        <v>9.6038107469525453</v>
      </c>
      <c r="GA146" s="570">
        <f>Daten_Polit!AG146</f>
        <v>4.2</v>
      </c>
      <c r="GB146" s="571">
        <f>Daten_Polit!AH146</f>
        <v>13.8</v>
      </c>
      <c r="GC146" s="571">
        <f>Daten_Polit!AI146</f>
        <v>2.6</v>
      </c>
      <c r="GD146" s="571">
        <f>Daten_Polit!AJ146</f>
        <v>2.8</v>
      </c>
      <c r="GE146" s="571">
        <f>Daten_Polit!AK146</f>
        <v>1.7</v>
      </c>
      <c r="GF146" s="444">
        <v>0.5155523987096392</v>
      </c>
      <c r="GG146" s="444">
        <v>1.9283509339197937</v>
      </c>
      <c r="GH146" s="444">
        <v>0.35966340741685682</v>
      </c>
      <c r="GI146" s="444">
        <v>0.36792290817535389</v>
      </c>
      <c r="GJ146" s="444">
        <v>0.29918307806540362</v>
      </c>
      <c r="GK146" s="444">
        <v>6.9985336878992666</v>
      </c>
      <c r="GL146" s="444">
        <v>5.5097359816505875</v>
      </c>
      <c r="GM146" s="444">
        <v>8.54146613303595</v>
      </c>
      <c r="GN146" s="444">
        <v>8.4434654919236412</v>
      </c>
      <c r="GO146" s="444">
        <v>9.3949827840611118</v>
      </c>
      <c r="GP146" s="444">
        <v>25.392830087242498</v>
      </c>
      <c r="GQ146" s="444">
        <v>28.353467776870033</v>
      </c>
      <c r="GR146" s="444">
        <v>22.346923573521821</v>
      </c>
      <c r="GS146" s="444">
        <v>22.693308241548074</v>
      </c>
      <c r="GT146" s="444">
        <v>19.323671497565215</v>
      </c>
      <c r="GU146" s="444">
        <v>100</v>
      </c>
      <c r="GV146" s="444">
        <v>15.327161317143734</v>
      </c>
      <c r="GW146" s="444">
        <v>80.907664698446197</v>
      </c>
      <c r="GX146" s="444">
        <v>67.849720720724292</v>
      </c>
      <c r="GY146" s="444">
        <v>13.057943977721903</v>
      </c>
      <c r="GZ146" s="444">
        <v>100</v>
      </c>
      <c r="HA146" s="444">
        <v>51.840981856990396</v>
      </c>
      <c r="HB146" s="444">
        <v>48.159018143009611</v>
      </c>
      <c r="HC146" s="444">
        <v>43.303094983991464</v>
      </c>
      <c r="HD146" s="444">
        <v>4.8559231590181433</v>
      </c>
      <c r="HE146" s="444">
        <v>100</v>
      </c>
      <c r="HF146" s="444">
        <v>11.149983052880504</v>
      </c>
      <c r="HG146" s="444">
        <v>83.561905431537497</v>
      </c>
      <c r="HH146" s="444">
        <v>73.521443879780776</v>
      </c>
      <c r="HI146" s="445">
        <v>10.040461551756726</v>
      </c>
      <c r="HJ146" s="570">
        <f>Daten_Polit!AL146</f>
        <v>3.9</v>
      </c>
      <c r="HK146" s="571">
        <f>Daten_Polit!AM146</f>
        <v>12.7</v>
      </c>
      <c r="HL146" s="571">
        <f>Daten_Polit!AN146</f>
        <v>2.4</v>
      </c>
      <c r="HM146" s="571">
        <f>Daten_Polit!AO146</f>
        <v>2.5</v>
      </c>
      <c r="HN146" s="571">
        <f>Daten_Polit!AP146</f>
        <v>1.4</v>
      </c>
      <c r="HO146" s="444">
        <v>0.41494619347120343</v>
      </c>
      <c r="HP146" s="444">
        <v>1.4653944433478931</v>
      </c>
      <c r="HQ146" s="444">
        <v>0.29672833812559563</v>
      </c>
      <c r="HR146" s="444">
        <v>0.30843919969184297</v>
      </c>
      <c r="HS146" s="444">
        <v>0.21510814042990847</v>
      </c>
      <c r="HT146" s="444">
        <v>7.670787594585871</v>
      </c>
      <c r="HU146" s="444">
        <v>5.7550547598987833</v>
      </c>
      <c r="HV146" s="444">
        <v>9.6353042727663016</v>
      </c>
      <c r="HW146" s="444">
        <v>9.6219315534850391</v>
      </c>
      <c r="HX146" s="444">
        <v>9.7601784718327362</v>
      </c>
      <c r="HY146" s="444">
        <v>36.918273146889632</v>
      </c>
      <c r="HZ146" s="444">
        <v>41.581619022175616</v>
      </c>
      <c r="IA146" s="444">
        <v>32.109331860847441</v>
      </c>
      <c r="IB146" s="444">
        <v>32.562832507796735</v>
      </c>
      <c r="IC146" s="444">
        <v>27.888446215110324</v>
      </c>
      <c r="ID146" s="444">
        <v>100</v>
      </c>
      <c r="IE146" s="444">
        <v>15.169215222339737</v>
      </c>
      <c r="IF146" s="444">
        <v>81.387211521210077</v>
      </c>
      <c r="IG146" s="444">
        <v>68.050981704465613</v>
      </c>
      <c r="IH146" s="444">
        <v>13.336229816744458</v>
      </c>
      <c r="II146" s="444">
        <v>100</v>
      </c>
      <c r="IJ146" s="444">
        <v>51.801652892561989</v>
      </c>
      <c r="IK146" s="444">
        <v>48.198347107438018</v>
      </c>
      <c r="IL146" s="444">
        <v>43.504132231404959</v>
      </c>
      <c r="IM146" s="444">
        <v>4.6942148760330582</v>
      </c>
      <c r="IN146" s="444">
        <v>100</v>
      </c>
      <c r="IO146" s="444">
        <v>11.312658727772028</v>
      </c>
      <c r="IP146" s="444">
        <v>83.972809153824571</v>
      </c>
      <c r="IQ146" s="444">
        <v>73.436188750005442</v>
      </c>
      <c r="IR146" s="445">
        <v>10.536620403819127</v>
      </c>
      <c r="IS146" s="443">
        <f>Daten_Polit!AQ146</f>
        <v>3.6</v>
      </c>
      <c r="IT146" s="227">
        <f>Daten_Polit!AR146</f>
        <v>13.2</v>
      </c>
      <c r="IU146" s="227">
        <f>Daten_Polit!AS146</f>
        <v>2</v>
      </c>
      <c r="IV146" s="227">
        <f>Daten_Polit!AT146</f>
        <v>2.1</v>
      </c>
      <c r="IW146" s="227">
        <f>Daten_Polit!AU146</f>
        <v>1.4</v>
      </c>
      <c r="IX146" s="444" t="s">
        <v>820</v>
      </c>
      <c r="IY146" s="444" t="s">
        <v>820</v>
      </c>
      <c r="IZ146" s="444" t="s">
        <v>820</v>
      </c>
      <c r="JA146" s="444" t="s">
        <v>820</v>
      </c>
      <c r="JB146" s="444" t="s">
        <v>820</v>
      </c>
      <c r="JC146" s="444" t="s">
        <v>820</v>
      </c>
      <c r="JD146" s="444" t="s">
        <v>820</v>
      </c>
      <c r="JE146" s="444" t="s">
        <v>820</v>
      </c>
      <c r="JF146" s="444" t="s">
        <v>820</v>
      </c>
      <c r="JG146" s="444" t="s">
        <v>820</v>
      </c>
      <c r="JH146" s="444" t="s">
        <v>820</v>
      </c>
      <c r="JI146" s="444" t="s">
        <v>820</v>
      </c>
      <c r="JJ146" s="444" t="s">
        <v>820</v>
      </c>
      <c r="JK146" s="444" t="s">
        <v>820</v>
      </c>
      <c r="JL146" s="444" t="s">
        <v>820</v>
      </c>
      <c r="JM146" s="444" t="s">
        <v>820</v>
      </c>
      <c r="JN146" s="444" t="s">
        <v>820</v>
      </c>
      <c r="JO146" s="444" t="s">
        <v>820</v>
      </c>
      <c r="JP146" s="444" t="s">
        <v>820</v>
      </c>
      <c r="JQ146" s="444" t="s">
        <v>820</v>
      </c>
      <c r="JR146" s="444" t="s">
        <v>820</v>
      </c>
      <c r="JS146" s="444" t="s">
        <v>820</v>
      </c>
      <c r="JT146" s="444" t="s">
        <v>820</v>
      </c>
      <c r="JU146" s="444" t="s">
        <v>820</v>
      </c>
      <c r="JV146" s="444" t="s">
        <v>820</v>
      </c>
      <c r="JW146" s="444" t="s">
        <v>820</v>
      </c>
      <c r="JX146" s="444" t="s">
        <v>820</v>
      </c>
      <c r="JY146" s="444" t="s">
        <v>820</v>
      </c>
      <c r="JZ146" s="444" t="s">
        <v>820</v>
      </c>
      <c r="KA146" s="445" t="s">
        <v>820</v>
      </c>
    </row>
    <row r="147" spans="4:287" ht="12.65" customHeight="1" x14ac:dyDescent="0.2">
      <c r="D147" s="276"/>
      <c r="E147" s="3" t="str">
        <f>Daten_Polit!E147</f>
        <v>05970</v>
      </c>
      <c r="F147" s="229" t="str">
        <f>Daten_Polit!F147</f>
        <v>Siegen-Wittgenstein</v>
      </c>
      <c r="G147" s="246"/>
      <c r="H147" s="531">
        <f>Daten_Polit!H147</f>
        <v>5.6</v>
      </c>
      <c r="I147" s="532">
        <f>Daten_Polit!I147</f>
        <v>17</v>
      </c>
      <c r="J147" s="532">
        <f>Daten_Polit!J147</f>
        <v>3.4</v>
      </c>
      <c r="K147" s="532">
        <f>Daten_Polit!K147</f>
        <v>3.6</v>
      </c>
      <c r="L147" s="532">
        <f>Daten_Polit!L147</f>
        <v>2.1</v>
      </c>
      <c r="M147" s="308">
        <v>0.5515396319143383</v>
      </c>
      <c r="N147" s="308">
        <v>1.6437273773161045</v>
      </c>
      <c r="O147" s="308">
        <v>0.43891094218873683</v>
      </c>
      <c r="P147" s="308">
        <v>0.44170342768871951</v>
      </c>
      <c r="Q147" s="308">
        <v>0.41998569316682877</v>
      </c>
      <c r="R147" s="308">
        <v>6.5709142141515606</v>
      </c>
      <c r="S147" s="308">
        <v>4.19840736832003</v>
      </c>
      <c r="T147" s="308">
        <v>9.1108020777946681</v>
      </c>
      <c r="U147" s="308">
        <v>8.6609504697620068</v>
      </c>
      <c r="V147" s="308">
        <v>13.020214030915579</v>
      </c>
      <c r="W147" s="308">
        <v>38.014152378522446</v>
      </c>
      <c r="X147" s="308">
        <v>41.589556536762842</v>
      </c>
      <c r="Y147" s="308">
        <v>34.025493421053731</v>
      </c>
      <c r="Z147" s="308">
        <v>34.908690465265991</v>
      </c>
      <c r="AA147" s="308">
        <v>26.405384006342043</v>
      </c>
      <c r="AB147" s="308">
        <v>100</v>
      </c>
      <c r="AC147" s="308">
        <v>17.267175466716843</v>
      </c>
      <c r="AD147" s="308">
        <v>79.332481304314115</v>
      </c>
      <c r="AE147" s="308">
        <v>65.840783549304064</v>
      </c>
      <c r="AF147" s="308">
        <v>13.491697755010065</v>
      </c>
      <c r="AG147" s="308">
        <v>100</v>
      </c>
      <c r="AH147" s="308">
        <v>52.247055996154778</v>
      </c>
      <c r="AI147" s="308">
        <v>47.752944003845222</v>
      </c>
      <c r="AJ147" s="308">
        <v>42.633982215813504</v>
      </c>
      <c r="AK147" s="308">
        <v>5.118961788031724</v>
      </c>
      <c r="AL147" s="308">
        <v>100</v>
      </c>
      <c r="AM147" s="308">
        <v>11.181480814693968</v>
      </c>
      <c r="AN147" s="308">
        <v>83.786147763828211</v>
      </c>
      <c r="AO147" s="308">
        <v>73.012850830206759</v>
      </c>
      <c r="AP147" s="337">
        <v>10.773296933621459</v>
      </c>
      <c r="AQ147" s="531">
        <f>Daten_Polit!M147</f>
        <v>5.4</v>
      </c>
      <c r="AR147" s="532">
        <f>Daten_Polit!N147</f>
        <v>16.3</v>
      </c>
      <c r="AS147" s="532">
        <f>Daten_Polit!O147</f>
        <v>3.2</v>
      </c>
      <c r="AT147" s="532">
        <f>Daten_Polit!P147</f>
        <v>3.4</v>
      </c>
      <c r="AU147" s="532">
        <f>Daten_Polit!Q147</f>
        <v>2.2000000000000002</v>
      </c>
      <c r="AV147" s="308">
        <v>0.5340083975990757</v>
      </c>
      <c r="AW147" s="308">
        <v>1.5507159817222398</v>
      </c>
      <c r="AX147" s="308">
        <v>0.43125014260860794</v>
      </c>
      <c r="AY147" s="308">
        <v>0.43971788903228509</v>
      </c>
      <c r="AZ147" s="308">
        <v>0.37662149149199992</v>
      </c>
      <c r="BA147" s="308">
        <v>6.4788817742945177</v>
      </c>
      <c r="BB147" s="308">
        <v>4.1048665116651639</v>
      </c>
      <c r="BC147" s="308">
        <v>9.3197725284339441</v>
      </c>
      <c r="BD147" s="308">
        <v>8.9027579061620319</v>
      </c>
      <c r="BE147" s="308">
        <v>12.582014666153036</v>
      </c>
      <c r="BF147" s="308">
        <v>35.981930383576554</v>
      </c>
      <c r="BG147" s="308">
        <v>41.179787726824962</v>
      </c>
      <c r="BH147" s="308">
        <v>32.638050279943492</v>
      </c>
      <c r="BI147" s="308">
        <v>33.954456475953457</v>
      </c>
      <c r="BJ147" s="308">
        <v>22.397841171929255</v>
      </c>
      <c r="BK147" s="308">
        <v>100</v>
      </c>
      <c r="BL147" s="308">
        <v>16.892367664512122</v>
      </c>
      <c r="BM147" s="308">
        <v>79.599838075581786</v>
      </c>
      <c r="BN147" s="308">
        <v>65.534066197258667</v>
      </c>
      <c r="BO147" s="308">
        <v>14.06577187832311</v>
      </c>
      <c r="BP147" s="308">
        <v>100</v>
      </c>
      <c r="BQ147" s="308">
        <v>52.596080427589719</v>
      </c>
      <c r="BR147" s="308">
        <v>47.403919572410281</v>
      </c>
      <c r="BS147" s="308">
        <v>42.097225757190124</v>
      </c>
      <c r="BT147" s="308">
        <v>5.3066938152201582</v>
      </c>
      <c r="BU147" s="308">
        <v>100</v>
      </c>
      <c r="BV147" s="308">
        <v>11.153147632765116</v>
      </c>
      <c r="BW147" s="308">
        <v>83.722814005048519</v>
      </c>
      <c r="BX147" s="308">
        <v>72.486933883385646</v>
      </c>
      <c r="BY147" s="312">
        <v>11.235880121662872</v>
      </c>
      <c r="BZ147" s="531">
        <f>Daten_Polit!R147</f>
        <v>5.0999999999999996</v>
      </c>
      <c r="CA147" s="532">
        <f>Daten_Polit!S147</f>
        <v>15.6</v>
      </c>
      <c r="CB147" s="532">
        <f>Daten_Polit!T147</f>
        <v>3.1</v>
      </c>
      <c r="CC147" s="532">
        <f>Daten_Polit!U147</f>
        <v>3.3</v>
      </c>
      <c r="CD147" s="532">
        <f>Daten_Polit!V147</f>
        <v>2.1</v>
      </c>
      <c r="CE147" s="309">
        <v>0.51160624533121835</v>
      </c>
      <c r="CF147" s="309">
        <v>1.6312736839910988</v>
      </c>
      <c r="CG147" s="309">
        <v>0.3934368074755063</v>
      </c>
      <c r="CH147" s="309">
        <v>0.40133764747461165</v>
      </c>
      <c r="CI147" s="309">
        <v>0.34539945145085132</v>
      </c>
      <c r="CJ147" s="309">
        <v>6.5761428972458456</v>
      </c>
      <c r="CK147" s="309">
        <v>4.6871214290433718</v>
      </c>
      <c r="CL147" s="309">
        <v>9.3234967250715268</v>
      </c>
      <c r="CM147" s="309">
        <v>9.1702939437906394</v>
      </c>
      <c r="CN147" s="309">
        <v>10.447466982061895</v>
      </c>
      <c r="CO147" s="309">
        <v>34.504286148971644</v>
      </c>
      <c r="CP147" s="309">
        <v>40.221094041888314</v>
      </c>
      <c r="CQ147" s="309">
        <v>33.049472830496633</v>
      </c>
      <c r="CR147" s="309">
        <v>34.391362144272804</v>
      </c>
      <c r="CS147" s="309">
        <v>23.276032404671014</v>
      </c>
      <c r="CT147" s="309">
        <v>100</v>
      </c>
      <c r="CU147" s="309">
        <v>16.573821534793648</v>
      </c>
      <c r="CV147" s="309">
        <v>79.955809745359716</v>
      </c>
      <c r="CW147" s="309">
        <v>65.334707228490075</v>
      </c>
      <c r="CX147" s="309">
        <v>14.621102516869639</v>
      </c>
      <c r="CY147" s="309">
        <v>100</v>
      </c>
      <c r="CZ147" s="309">
        <v>52.587176602924636</v>
      </c>
      <c r="DA147" s="309">
        <v>47.412823397075364</v>
      </c>
      <c r="DB147" s="309">
        <v>41.535433070866134</v>
      </c>
      <c r="DC147" s="309">
        <v>5.8773903262092242</v>
      </c>
      <c r="DD147" s="309">
        <v>100</v>
      </c>
      <c r="DE147" s="309">
        <v>11.143967803600866</v>
      </c>
      <c r="DF147" s="309">
        <v>83.829887019192938</v>
      </c>
      <c r="DG147" s="309">
        <v>71.98956016631422</v>
      </c>
      <c r="DH147" s="313">
        <v>11.840326852878718</v>
      </c>
      <c r="DI147" s="565">
        <f>Daten_Polit!W147</f>
        <v>4.5999999999999996</v>
      </c>
      <c r="DJ147" s="532">
        <f>Daten_Polit!X147</f>
        <v>15.2</v>
      </c>
      <c r="DK147" s="532">
        <f>Daten_Polit!Y147</f>
        <v>2.6</v>
      </c>
      <c r="DL147" s="532">
        <f>Daten_Polit!Z147</f>
        <v>2.7</v>
      </c>
      <c r="DM147" s="532">
        <f>Daten_Polit!AA147</f>
        <v>2</v>
      </c>
      <c r="DN147" s="309">
        <v>0.49573832373061749</v>
      </c>
      <c r="DO147" s="309">
        <v>1.7013623768623853</v>
      </c>
      <c r="DP147" s="309">
        <v>0.36111131530778395</v>
      </c>
      <c r="DQ147" s="309">
        <v>0.36613300955917893</v>
      </c>
      <c r="DR147" s="309">
        <v>0.33170480608387826</v>
      </c>
      <c r="DS147" s="309">
        <v>7.1299555390885843</v>
      </c>
      <c r="DT147" s="309">
        <v>5.0258327382702985</v>
      </c>
      <c r="DU147" s="309">
        <v>9.7064528643477015</v>
      </c>
      <c r="DV147" s="309">
        <v>9.6170544028264331</v>
      </c>
      <c r="DW147" s="309">
        <v>10.273452335739481</v>
      </c>
      <c r="DX147" s="309">
        <v>33.978619567742804</v>
      </c>
      <c r="DY147" s="309">
        <v>35.424696194268023</v>
      </c>
      <c r="DZ147" s="309">
        <v>32.242323565289119</v>
      </c>
      <c r="EA147" s="309">
        <v>33.752671020553962</v>
      </c>
      <c r="EB147" s="309">
        <v>22.773584905651113</v>
      </c>
      <c r="EC147" s="309">
        <v>100</v>
      </c>
      <c r="ED147" s="309">
        <v>16.506777157032502</v>
      </c>
      <c r="EE147" s="309">
        <v>80.178298303385787</v>
      </c>
      <c r="EF147" s="309">
        <v>65.294014611490326</v>
      </c>
      <c r="EG147" s="309">
        <v>14.884283691895458</v>
      </c>
      <c r="EH147" s="309">
        <v>100</v>
      </c>
      <c r="EI147" s="309">
        <v>55.50536420101637</v>
      </c>
      <c r="EJ147" s="309">
        <v>44.494635798983623</v>
      </c>
      <c r="EK147" s="309">
        <v>38.354037267080741</v>
      </c>
      <c r="EL147" s="309">
        <v>6.1405985319028797</v>
      </c>
      <c r="EM147" s="309">
        <v>100</v>
      </c>
      <c r="EN147" s="309">
        <v>11.318988831902434</v>
      </c>
      <c r="EO147" s="309">
        <v>83.952314273226932</v>
      </c>
      <c r="EP147" s="309">
        <v>71.707038266315365</v>
      </c>
      <c r="EQ147" s="367">
        <v>12.245276006911563</v>
      </c>
      <c r="ER147" s="531">
        <f>Daten_Polit!AB147</f>
        <v>4.5</v>
      </c>
      <c r="ES147" s="532">
        <f>Daten_Polit!AC147</f>
        <v>15.2</v>
      </c>
      <c r="ET147" s="532">
        <f>Daten_Polit!AD147</f>
        <v>2.5</v>
      </c>
      <c r="EU147" s="532">
        <f>Daten_Polit!AE147</f>
        <v>2.7</v>
      </c>
      <c r="EV147" s="532">
        <f>Daten_Polit!AF147</f>
        <v>2</v>
      </c>
      <c r="EW147" s="309">
        <v>0.51772496729214834</v>
      </c>
      <c r="EX147" s="309">
        <v>1.9008658836295198</v>
      </c>
      <c r="EY147" s="309">
        <v>0.36273485031043057</v>
      </c>
      <c r="EZ147" s="309">
        <v>0.37089503793115841</v>
      </c>
      <c r="FA147" s="309">
        <v>0.31644238828807608</v>
      </c>
      <c r="FB147" s="309">
        <v>6.7428851700902399</v>
      </c>
      <c r="FC147" s="309">
        <v>4.9405865498062109</v>
      </c>
      <c r="FD147" s="309">
        <v>8.9818162762668354</v>
      </c>
      <c r="FE147" s="309">
        <v>8.9706692792849054</v>
      </c>
      <c r="FF147" s="309">
        <v>9.0479651162784123</v>
      </c>
      <c r="FG147" s="309">
        <v>30.748202777842547</v>
      </c>
      <c r="FH147" s="309">
        <v>31.342124049889819</v>
      </c>
      <c r="FI147" s="309">
        <v>30.00939016119808</v>
      </c>
      <c r="FJ147" s="309">
        <v>31.76581738388311</v>
      </c>
      <c r="FK147" s="309">
        <v>19.580166485711182</v>
      </c>
      <c r="FL147" s="309">
        <v>100</v>
      </c>
      <c r="FM147" s="309">
        <v>16.284087477084825</v>
      </c>
      <c r="FN147" s="309">
        <v>80.282233001469933</v>
      </c>
      <c r="FO147" s="309">
        <v>65.158755313121063</v>
      </c>
      <c r="FP147" s="309">
        <v>15.123477688348869</v>
      </c>
      <c r="FQ147" s="309">
        <v>100</v>
      </c>
      <c r="FR147" s="309">
        <v>55.364501918431152</v>
      </c>
      <c r="FS147" s="309">
        <v>44.635498081568855</v>
      </c>
      <c r="FT147" s="309">
        <v>38.325991189427313</v>
      </c>
      <c r="FU147" s="309">
        <v>6.3095068921415383</v>
      </c>
      <c r="FV147" s="309">
        <v>100</v>
      </c>
      <c r="FW147" s="309">
        <v>11.217477103851918</v>
      </c>
      <c r="FX147" s="309">
        <v>83.94444916458545</v>
      </c>
      <c r="FY147" s="309">
        <v>71.364667291864563</v>
      </c>
      <c r="FZ147" s="313">
        <v>12.579781872720879</v>
      </c>
      <c r="GA147" s="570">
        <f>Daten_Polit!AG147</f>
        <v>5.6</v>
      </c>
      <c r="GB147" s="571">
        <f>Daten_Polit!AH147</f>
        <v>19</v>
      </c>
      <c r="GC147" s="571">
        <f>Daten_Polit!AI147</f>
        <v>3.1</v>
      </c>
      <c r="GD147" s="571">
        <f>Daten_Polit!AJ147</f>
        <v>3.3</v>
      </c>
      <c r="GE147" s="571">
        <f>Daten_Polit!AK147</f>
        <v>2.2000000000000002</v>
      </c>
      <c r="GF147" s="444">
        <v>0.51633479093635937</v>
      </c>
      <c r="GG147" s="444">
        <v>1.9348987074541251</v>
      </c>
      <c r="GH147" s="444">
        <v>0.36172589982327885</v>
      </c>
      <c r="GI147" s="444">
        <v>0.36967950341285449</v>
      </c>
      <c r="GJ147" s="444">
        <v>0.31790867824025171</v>
      </c>
      <c r="GK147" s="444">
        <v>5.1887840356994728</v>
      </c>
      <c r="GL147" s="444">
        <v>3.7876296155244087</v>
      </c>
      <c r="GM147" s="444">
        <v>6.9595628415300537</v>
      </c>
      <c r="GN147" s="444">
        <v>6.7966080243007907</v>
      </c>
      <c r="GO147" s="444">
        <v>7.9903923138505677</v>
      </c>
      <c r="GP147" s="444">
        <v>29.513188444409739</v>
      </c>
      <c r="GQ147" s="444">
        <v>30.903849762054552</v>
      </c>
      <c r="GR147" s="444">
        <v>27.762588534152304</v>
      </c>
      <c r="GS147" s="444">
        <v>29.086789822236426</v>
      </c>
      <c r="GT147" s="444">
        <v>19.29992044549881</v>
      </c>
      <c r="GU147" s="444">
        <v>100</v>
      </c>
      <c r="GV147" s="444">
        <v>16.424964060594682</v>
      </c>
      <c r="GW147" s="444">
        <v>79.941595808214998</v>
      </c>
      <c r="GX147" s="444">
        <v>64.683678541469476</v>
      </c>
      <c r="GY147" s="444">
        <v>15.257917266745524</v>
      </c>
      <c r="GZ147" s="444">
        <v>100</v>
      </c>
      <c r="HA147" s="444">
        <v>56.565008025682182</v>
      </c>
      <c r="HB147" s="444">
        <v>43.434991974317818</v>
      </c>
      <c r="HC147" s="444">
        <v>37.495987158908505</v>
      </c>
      <c r="HD147" s="444">
        <v>5.9390048154093105</v>
      </c>
      <c r="HE147" s="444">
        <v>100</v>
      </c>
      <c r="HF147" s="444">
        <v>11.008005077818048</v>
      </c>
      <c r="HG147" s="444">
        <v>83.859365093119038</v>
      </c>
      <c r="HH147" s="444">
        <v>70.975967059565363</v>
      </c>
      <c r="HI147" s="445">
        <v>12.883398033553672</v>
      </c>
      <c r="HJ147" s="570">
        <f>Daten_Polit!AL147</f>
        <v>5.4</v>
      </c>
      <c r="HK147" s="571">
        <f>Daten_Polit!AM147</f>
        <v>18.899999999999999</v>
      </c>
      <c r="HL147" s="571">
        <f>Daten_Polit!AN147</f>
        <v>2.9</v>
      </c>
      <c r="HM147" s="571">
        <f>Daten_Polit!AO147</f>
        <v>3.1</v>
      </c>
      <c r="HN147" s="571">
        <f>Daten_Polit!AP147</f>
        <v>1.9</v>
      </c>
      <c r="HO147" s="444">
        <v>0.43388355931900607</v>
      </c>
      <c r="HP147" s="444">
        <v>1.6483913125560856</v>
      </c>
      <c r="HQ147" s="444">
        <v>0.29501356693864511</v>
      </c>
      <c r="HR147" s="444">
        <v>0.30284045961713668</v>
      </c>
      <c r="HS147" s="444">
        <v>0.25413711432160629</v>
      </c>
      <c r="HT147" s="444">
        <v>5.8444899663116843</v>
      </c>
      <c r="HU147" s="444">
        <v>4.3616677165085935</v>
      </c>
      <c r="HV147" s="444">
        <v>7.8136297903109195</v>
      </c>
      <c r="HW147" s="444">
        <v>7.6710346075314666</v>
      </c>
      <c r="HX147" s="444">
        <v>8.8050314465408821</v>
      </c>
      <c r="HY147" s="444">
        <v>39.661003618059226</v>
      </c>
      <c r="HZ147" s="444">
        <v>42.053344332165395</v>
      </c>
      <c r="IA147" s="444">
        <v>36.461612703082231</v>
      </c>
      <c r="IB147" s="444">
        <v>37.972553762028902</v>
      </c>
      <c r="IC147" s="444">
        <v>25.97189268114079</v>
      </c>
      <c r="ID147" s="444">
        <v>100</v>
      </c>
      <c r="IE147" s="444">
        <v>16.449876271180358</v>
      </c>
      <c r="IF147" s="444">
        <v>80.15668739745216</v>
      </c>
      <c r="IG147" s="444">
        <v>64.579653866135772</v>
      </c>
      <c r="IH147" s="444">
        <v>15.577033531316383</v>
      </c>
      <c r="II147" s="444">
        <v>100</v>
      </c>
      <c r="IJ147" s="444">
        <v>57.724233341019136</v>
      </c>
      <c r="IK147" s="444">
        <v>42.275766658980871</v>
      </c>
      <c r="IL147" s="444">
        <v>36.96103297210054</v>
      </c>
      <c r="IM147" s="444">
        <v>5.3147336868803317</v>
      </c>
      <c r="IN147" s="444">
        <v>100</v>
      </c>
      <c r="IO147" s="444">
        <v>11.284571639548314</v>
      </c>
      <c r="IP147" s="444">
        <v>84.019749778176816</v>
      </c>
      <c r="IQ147" s="444">
        <v>70.517318674171008</v>
      </c>
      <c r="IR147" s="445">
        <v>13.50243110400579</v>
      </c>
      <c r="IS147" s="443">
        <f>Daten_Polit!AQ147</f>
        <v>5</v>
      </c>
      <c r="IT147" s="227">
        <f>Daten_Polit!AR147</f>
        <v>17.8</v>
      </c>
      <c r="IU147" s="227">
        <f>Daten_Polit!AS147</f>
        <v>2.5</v>
      </c>
      <c r="IV147" s="227">
        <f>Daten_Polit!AT147</f>
        <v>2.7</v>
      </c>
      <c r="IW147" s="227">
        <f>Daten_Polit!AU147</f>
        <v>1.8</v>
      </c>
      <c r="IX147" s="444" t="s">
        <v>820</v>
      </c>
      <c r="IY147" s="444" t="s">
        <v>820</v>
      </c>
      <c r="IZ147" s="444" t="s">
        <v>820</v>
      </c>
      <c r="JA147" s="444" t="s">
        <v>820</v>
      </c>
      <c r="JB147" s="444" t="s">
        <v>820</v>
      </c>
      <c r="JC147" s="444" t="s">
        <v>820</v>
      </c>
      <c r="JD147" s="444" t="s">
        <v>820</v>
      </c>
      <c r="JE147" s="444" t="s">
        <v>820</v>
      </c>
      <c r="JF147" s="444" t="s">
        <v>820</v>
      </c>
      <c r="JG147" s="444" t="s">
        <v>820</v>
      </c>
      <c r="JH147" s="444" t="s">
        <v>820</v>
      </c>
      <c r="JI147" s="444" t="s">
        <v>820</v>
      </c>
      <c r="JJ147" s="444" t="s">
        <v>820</v>
      </c>
      <c r="JK147" s="444" t="s">
        <v>820</v>
      </c>
      <c r="JL147" s="444" t="s">
        <v>820</v>
      </c>
      <c r="JM147" s="444" t="s">
        <v>820</v>
      </c>
      <c r="JN147" s="444" t="s">
        <v>820</v>
      </c>
      <c r="JO147" s="444" t="s">
        <v>820</v>
      </c>
      <c r="JP147" s="444" t="s">
        <v>820</v>
      </c>
      <c r="JQ147" s="444" t="s">
        <v>820</v>
      </c>
      <c r="JR147" s="444" t="s">
        <v>820</v>
      </c>
      <c r="JS147" s="444" t="s">
        <v>820</v>
      </c>
      <c r="JT147" s="444" t="s">
        <v>820</v>
      </c>
      <c r="JU147" s="444" t="s">
        <v>820</v>
      </c>
      <c r="JV147" s="444" t="s">
        <v>820</v>
      </c>
      <c r="JW147" s="444" t="s">
        <v>820</v>
      </c>
      <c r="JX147" s="444" t="s">
        <v>820</v>
      </c>
      <c r="JY147" s="444" t="s">
        <v>820</v>
      </c>
      <c r="JZ147" s="444" t="s">
        <v>820</v>
      </c>
      <c r="KA147" s="445" t="s">
        <v>820</v>
      </c>
    </row>
    <row r="148" spans="4:287" ht="12.65" customHeight="1" x14ac:dyDescent="0.2">
      <c r="D148" s="276"/>
      <c r="E148" s="3" t="str">
        <f>Daten_Polit!E148</f>
        <v>05974</v>
      </c>
      <c r="F148" s="229" t="str">
        <f>Daten_Polit!F148</f>
        <v>Soest</v>
      </c>
      <c r="G148" s="246"/>
      <c r="H148" s="531">
        <f>Daten_Polit!H148</f>
        <v>6.1</v>
      </c>
      <c r="I148" s="532">
        <f>Daten_Polit!I148</f>
        <v>19.3</v>
      </c>
      <c r="J148" s="532">
        <f>Daten_Polit!J148</f>
        <v>3.5</v>
      </c>
      <c r="K148" s="532">
        <f>Daten_Polit!K148</f>
        <v>3.9</v>
      </c>
      <c r="L148" s="532">
        <f>Daten_Polit!L148</f>
        <v>1.7</v>
      </c>
      <c r="M148" s="308">
        <v>0.67960975843759475</v>
      </c>
      <c r="N148" s="308">
        <v>2.3927000718037781</v>
      </c>
      <c r="O148" s="308">
        <v>0.49204903992558735</v>
      </c>
      <c r="P148" s="308">
        <v>0.51562897549231879</v>
      </c>
      <c r="Q148" s="308">
        <v>0.34196460836991188</v>
      </c>
      <c r="R148" s="308">
        <v>6.7880191957636695</v>
      </c>
      <c r="S148" s="308">
        <v>4.7317876678269224</v>
      </c>
      <c r="T148" s="308">
        <v>9.2307970817719376</v>
      </c>
      <c r="U148" s="308">
        <v>8.9205871879079748</v>
      </c>
      <c r="V148" s="308">
        <v>12.571915619008104</v>
      </c>
      <c r="W148" s="308">
        <v>37.446406209830371</v>
      </c>
      <c r="X148" s="308">
        <v>42.187742676978843</v>
      </c>
      <c r="Y148" s="308">
        <v>31.725430948177959</v>
      </c>
      <c r="Z148" s="308">
        <v>32.488947305532321</v>
      </c>
      <c r="AA148" s="308">
        <v>23.60787634978815</v>
      </c>
      <c r="AB148" s="308">
        <v>100</v>
      </c>
      <c r="AC148" s="308">
        <v>17.168924047913453</v>
      </c>
      <c r="AD148" s="308">
        <v>79.742469445527249</v>
      </c>
      <c r="AE148" s="308">
        <v>65.388904908413664</v>
      </c>
      <c r="AF148" s="308">
        <v>14.353564537113567</v>
      </c>
      <c r="AG148" s="308">
        <v>100</v>
      </c>
      <c r="AH148" s="308">
        <v>54.826530612244909</v>
      </c>
      <c r="AI148" s="308">
        <v>45.173469387755105</v>
      </c>
      <c r="AJ148" s="308">
        <v>41.275510204081641</v>
      </c>
      <c r="AK148" s="308">
        <v>3.8979591836734695</v>
      </c>
      <c r="AL148" s="308">
        <v>100</v>
      </c>
      <c r="AM148" s="308">
        <v>11.059282368925507</v>
      </c>
      <c r="AN148" s="308">
        <v>84.340028652040672</v>
      </c>
      <c r="AO148" s="308">
        <v>72.88844261706754</v>
      </c>
      <c r="AP148" s="337">
        <v>11.451586034973152</v>
      </c>
      <c r="AQ148" s="531">
        <f>Daten_Polit!M148</f>
        <v>6</v>
      </c>
      <c r="AR148" s="532">
        <f>Daten_Polit!N148</f>
        <v>19</v>
      </c>
      <c r="AS148" s="532">
        <f>Daten_Polit!O148</f>
        <v>3.4</v>
      </c>
      <c r="AT148" s="532">
        <f>Daten_Polit!P148</f>
        <v>3.7</v>
      </c>
      <c r="AU148" s="532">
        <f>Daten_Polit!Q148</f>
        <v>1.9</v>
      </c>
      <c r="AV148" s="308">
        <v>0.6580755556737683</v>
      </c>
      <c r="AW148" s="308">
        <v>2.1124366488779511</v>
      </c>
      <c r="AX148" s="308">
        <v>0.50411722719061969</v>
      </c>
      <c r="AY148" s="308">
        <v>0.52788974646555531</v>
      </c>
      <c r="AZ148" s="308">
        <v>0.35835038280835357</v>
      </c>
      <c r="BA148" s="308">
        <v>6.5431432714030198</v>
      </c>
      <c r="BB148" s="308">
        <v>4.3808679406595568</v>
      </c>
      <c r="BC148" s="308">
        <v>9.2329463961294245</v>
      </c>
      <c r="BD148" s="308">
        <v>9.0310700982052925</v>
      </c>
      <c r="BE148" s="308">
        <v>11.124330755502678</v>
      </c>
      <c r="BF148" s="308">
        <v>37.080179754020222</v>
      </c>
      <c r="BG148" s="308">
        <v>42.687349233988584</v>
      </c>
      <c r="BH148" s="308">
        <v>32.070833173279574</v>
      </c>
      <c r="BI148" s="308">
        <v>33.170119004535088</v>
      </c>
      <c r="BJ148" s="308">
        <v>21.932063616719269</v>
      </c>
      <c r="BK148" s="308">
        <v>100</v>
      </c>
      <c r="BL148" s="308">
        <v>16.932082891838306</v>
      </c>
      <c r="BM148" s="308">
        <v>79.888021848608943</v>
      </c>
      <c r="BN148" s="308">
        <v>64.994607581378546</v>
      </c>
      <c r="BO148" s="308">
        <v>14.893414267230412</v>
      </c>
      <c r="BP148" s="308">
        <v>100</v>
      </c>
      <c r="BQ148" s="308">
        <v>55.342323651452283</v>
      </c>
      <c r="BR148" s="308">
        <v>44.657676348547717</v>
      </c>
      <c r="BS148" s="308">
        <v>40.103734439834028</v>
      </c>
      <c r="BT148" s="308">
        <v>4.5539419087136928</v>
      </c>
      <c r="BU148" s="308">
        <v>100</v>
      </c>
      <c r="BV148" s="308">
        <v>11.044922807294515</v>
      </c>
      <c r="BW148" s="308">
        <v>84.257893906805009</v>
      </c>
      <c r="BX148" s="308">
        <v>72.443396295412526</v>
      </c>
      <c r="BY148" s="312">
        <v>11.814497611392486</v>
      </c>
      <c r="BZ148" s="531">
        <f>Daten_Polit!R148</f>
        <v>5.8</v>
      </c>
      <c r="CA148" s="532">
        <f>Daten_Polit!S148</f>
        <v>17.899999999999999</v>
      </c>
      <c r="CB148" s="532">
        <f>Daten_Polit!T148</f>
        <v>3.4</v>
      </c>
      <c r="CC148" s="532">
        <f>Daten_Polit!U148</f>
        <v>3.7</v>
      </c>
      <c r="CD148" s="532">
        <f>Daten_Polit!V148</f>
        <v>2</v>
      </c>
      <c r="CE148" s="309">
        <v>0.62463683904706557</v>
      </c>
      <c r="CF148" s="309">
        <v>2.0053753092606694</v>
      </c>
      <c r="CG148" s="309">
        <v>0.47570988799965519</v>
      </c>
      <c r="CH148" s="309">
        <v>0.49571656057674507</v>
      </c>
      <c r="CI148" s="309">
        <v>0.35791303213084213</v>
      </c>
      <c r="CJ148" s="309">
        <v>6.9729186867987503</v>
      </c>
      <c r="CK148" s="309">
        <v>5.1786790351149881</v>
      </c>
      <c r="CL148" s="309">
        <v>9.336876434351975</v>
      </c>
      <c r="CM148" s="309">
        <v>9.1554871841278569</v>
      </c>
      <c r="CN148" s="309">
        <v>10.802412721622314</v>
      </c>
      <c r="CO148" s="309">
        <v>36.422597416147077</v>
      </c>
      <c r="CP148" s="309">
        <v>45.270834089178571</v>
      </c>
      <c r="CQ148" s="309">
        <v>32.668082094832876</v>
      </c>
      <c r="CR148" s="309">
        <v>33.755283850734365</v>
      </c>
      <c r="CS148" s="309">
        <v>23.895103612681176</v>
      </c>
      <c r="CT148" s="309">
        <v>100</v>
      </c>
      <c r="CU148" s="309">
        <v>16.677790222912726</v>
      </c>
      <c r="CV148" s="309">
        <v>80.140599601786974</v>
      </c>
      <c r="CW148" s="309">
        <v>64.89096533806962</v>
      </c>
      <c r="CX148" s="309">
        <v>15.249634263717359</v>
      </c>
      <c r="CY148" s="309">
        <v>100</v>
      </c>
      <c r="CZ148" s="309">
        <v>53.115693012600232</v>
      </c>
      <c r="DA148" s="309">
        <v>46.884306987399775</v>
      </c>
      <c r="DB148" s="309">
        <v>41.557846506300116</v>
      </c>
      <c r="DC148" s="309">
        <v>5.3264604810996552</v>
      </c>
      <c r="DD148" s="309">
        <v>100</v>
      </c>
      <c r="DE148" s="309">
        <v>11.18504518656189</v>
      </c>
      <c r="DF148" s="309">
        <v>84.155220365399401</v>
      </c>
      <c r="DG148" s="309">
        <v>71.937347873372886</v>
      </c>
      <c r="DH148" s="313">
        <v>12.217872492026519</v>
      </c>
      <c r="DI148" s="565">
        <f>Daten_Polit!W148</f>
        <v>5.0999999999999996</v>
      </c>
      <c r="DJ148" s="532">
        <f>Daten_Polit!X148</f>
        <v>17.399999999999999</v>
      </c>
      <c r="DK148" s="532">
        <f>Daten_Polit!Y148</f>
        <v>2.8</v>
      </c>
      <c r="DL148" s="532">
        <f>Daten_Polit!Z148</f>
        <v>3</v>
      </c>
      <c r="DM148" s="532">
        <f>Daten_Polit!AA148</f>
        <v>1.7</v>
      </c>
      <c r="DN148" s="309">
        <v>0.58758286696412698</v>
      </c>
      <c r="DO148" s="309">
        <v>2.2440963453485443</v>
      </c>
      <c r="DP148" s="309">
        <v>0.39707229586919257</v>
      </c>
      <c r="DQ148" s="309">
        <v>0.41409778104310813</v>
      </c>
      <c r="DR148" s="309">
        <v>0.30197100055485915</v>
      </c>
      <c r="DS148" s="309">
        <v>7.1814924053916149</v>
      </c>
      <c r="DT148" s="309">
        <v>5.2165686870734511</v>
      </c>
      <c r="DU148" s="309">
        <v>9.7397819252123892</v>
      </c>
      <c r="DV148" s="309">
        <v>9.5724813244498268</v>
      </c>
      <c r="DW148" s="309">
        <v>11.008998659774075</v>
      </c>
      <c r="DX148" s="309">
        <v>37.389297200197554</v>
      </c>
      <c r="DY148" s="309">
        <v>40.968901549836197</v>
      </c>
      <c r="DZ148" s="309">
        <v>32.679136819886672</v>
      </c>
      <c r="EA148" s="309">
        <v>33.818551978624598</v>
      </c>
      <c r="EB148" s="309">
        <v>24.131347842680416</v>
      </c>
      <c r="EC148" s="309">
        <v>100</v>
      </c>
      <c r="ED148" s="309">
        <v>16.581280994110191</v>
      </c>
      <c r="EE148" s="309">
        <v>80.27127595892965</v>
      </c>
      <c r="EF148" s="309">
        <v>64.611453116458648</v>
      </c>
      <c r="EG148" s="309">
        <v>15.659822842470996</v>
      </c>
      <c r="EH148" s="309">
        <v>100</v>
      </c>
      <c r="EI148" s="309">
        <v>57.559496033597746</v>
      </c>
      <c r="EJ148" s="309">
        <v>42.440503966402247</v>
      </c>
      <c r="EK148" s="309">
        <v>37.272515165655626</v>
      </c>
      <c r="EL148" s="309">
        <v>5.1679888007466168</v>
      </c>
      <c r="EM148" s="309">
        <v>100</v>
      </c>
      <c r="EN148" s="309">
        <v>11.289696045347933</v>
      </c>
      <c r="EO148" s="309">
        <v>84.173893290107699</v>
      </c>
      <c r="EP148" s="309">
        <v>71.392813105684922</v>
      </c>
      <c r="EQ148" s="367">
        <v>12.78108018442277</v>
      </c>
      <c r="ER148" s="531">
        <f>Daten_Polit!AB148</f>
        <v>5</v>
      </c>
      <c r="ES148" s="532">
        <f>Daten_Polit!AC148</f>
        <v>17.3</v>
      </c>
      <c r="ET148" s="532">
        <f>Daten_Polit!AD148</f>
        <v>2.7</v>
      </c>
      <c r="EU148" s="532">
        <f>Daten_Polit!AE148</f>
        <v>2.9</v>
      </c>
      <c r="EV148" s="532">
        <f>Daten_Polit!AF148</f>
        <v>1.7</v>
      </c>
      <c r="EW148" s="309">
        <v>0.60898989730130337</v>
      </c>
      <c r="EX148" s="309">
        <v>2.4532673015467394</v>
      </c>
      <c r="EY148" s="309">
        <v>0.39818980331692355</v>
      </c>
      <c r="EZ148" s="309">
        <v>0.40929900413971482</v>
      </c>
      <c r="FA148" s="309">
        <v>0.33863270307779886</v>
      </c>
      <c r="FB148" s="309">
        <v>7.0405199153167954</v>
      </c>
      <c r="FC148" s="309">
        <v>5.2632481270037204</v>
      </c>
      <c r="FD148" s="309">
        <v>9.4387223700959666</v>
      </c>
      <c r="FE148" s="309">
        <v>9.1348822456585523</v>
      </c>
      <c r="FF148" s="309">
        <v>11.578555472821177</v>
      </c>
      <c r="FG148" s="309">
        <v>35.143901863647088</v>
      </c>
      <c r="FH148" s="309">
        <v>38.646018911881328</v>
      </c>
      <c r="FI148" s="309">
        <v>30.419733714839158</v>
      </c>
      <c r="FJ148" s="309">
        <v>31.786090621707398</v>
      </c>
      <c r="FK148" s="309">
        <v>20.773665612789348</v>
      </c>
      <c r="FL148" s="309">
        <v>100</v>
      </c>
      <c r="FM148" s="309">
        <v>16.369710833762628</v>
      </c>
      <c r="FN148" s="309">
        <v>80.412660790514224</v>
      </c>
      <c r="FO148" s="309">
        <v>64.442865852546589</v>
      </c>
      <c r="FP148" s="309">
        <v>15.969794937967629</v>
      </c>
      <c r="FQ148" s="309">
        <v>100</v>
      </c>
      <c r="FR148" s="309">
        <v>57.574304889741136</v>
      </c>
      <c r="FS148" s="309">
        <v>42.425695110258864</v>
      </c>
      <c r="FT148" s="309">
        <v>37.032598274209008</v>
      </c>
      <c r="FU148" s="309">
        <v>5.3930968360498568</v>
      </c>
      <c r="FV148" s="309">
        <v>100</v>
      </c>
      <c r="FW148" s="309">
        <v>11.145359375844222</v>
      </c>
      <c r="FX148" s="309">
        <v>84.272484453039581</v>
      </c>
      <c r="FY148" s="309">
        <v>71.024303360271063</v>
      </c>
      <c r="FZ148" s="313">
        <v>13.248181092768515</v>
      </c>
      <c r="GA148" s="570">
        <f>Daten_Polit!AG148</f>
        <v>5.9</v>
      </c>
      <c r="GB148" s="571">
        <f>Daten_Polit!AH148</f>
        <v>20.399999999999999</v>
      </c>
      <c r="GC148" s="571">
        <f>Daten_Polit!AI148</f>
        <v>3.1</v>
      </c>
      <c r="GD148" s="571">
        <f>Daten_Polit!AJ148</f>
        <v>3.4</v>
      </c>
      <c r="GE148" s="571">
        <f>Daten_Polit!AK148</f>
        <v>2</v>
      </c>
      <c r="GF148" s="444">
        <v>0.60429308634919565</v>
      </c>
      <c r="GG148" s="444">
        <v>2.5025051983403466</v>
      </c>
      <c r="GH148" s="444">
        <v>0.39594338143015056</v>
      </c>
      <c r="GI148" s="444">
        <v>0.40273178091018602</v>
      </c>
      <c r="GJ148" s="444">
        <v>0.36103507186734884</v>
      </c>
      <c r="GK148" s="444">
        <v>5.8872690129074394</v>
      </c>
      <c r="GL148" s="444">
        <v>4.3987491149398412</v>
      </c>
      <c r="GM148" s="444">
        <v>7.8719330451432059</v>
      </c>
      <c r="GN148" s="444">
        <v>7.4663182084441724</v>
      </c>
      <c r="GO148" s="444">
        <v>10.741035856573019</v>
      </c>
      <c r="GP148" s="444">
        <v>33.832170400294245</v>
      </c>
      <c r="GQ148" s="444">
        <v>37.47282410447275</v>
      </c>
      <c r="GR148" s="444">
        <v>28.968462933707801</v>
      </c>
      <c r="GS148" s="444">
        <v>30.090447335589644</v>
      </c>
      <c r="GT148" s="444">
        <v>21.08065779170688</v>
      </c>
      <c r="GU148" s="444">
        <v>100</v>
      </c>
      <c r="GV148" s="444">
        <v>16.47359786171906</v>
      </c>
      <c r="GW148" s="444">
        <v>80.227661517878033</v>
      </c>
      <c r="GX148" s="444">
        <v>63.953529075185855</v>
      </c>
      <c r="GY148" s="444">
        <v>16.274132442692178</v>
      </c>
      <c r="GZ148" s="444">
        <v>100</v>
      </c>
      <c r="HA148" s="444">
        <v>57.809694793536806</v>
      </c>
      <c r="HB148" s="444">
        <v>42.190305206463194</v>
      </c>
      <c r="HC148" s="444">
        <v>36.96494377775678</v>
      </c>
      <c r="HD148" s="444">
        <v>5.2253614287064165</v>
      </c>
      <c r="HE148" s="444">
        <v>100</v>
      </c>
      <c r="HF148" s="444">
        <v>10.776095824507653</v>
      </c>
      <c r="HG148" s="444">
        <v>84.512267121147971</v>
      </c>
      <c r="HH148" s="444">
        <v>70.753314835670679</v>
      </c>
      <c r="HI148" s="445">
        <v>13.758952285477303</v>
      </c>
      <c r="HJ148" s="570">
        <f>Daten_Polit!AL148</f>
        <v>5.5</v>
      </c>
      <c r="HK148" s="571">
        <f>Daten_Polit!AM148</f>
        <v>19.5</v>
      </c>
      <c r="HL148" s="571">
        <f>Daten_Polit!AN148</f>
        <v>2.8</v>
      </c>
      <c r="HM148" s="571">
        <f>Daten_Polit!AO148</f>
        <v>3.1</v>
      </c>
      <c r="HN148" s="571">
        <f>Daten_Polit!AP148</f>
        <v>1.9</v>
      </c>
      <c r="HO148" s="444">
        <v>0.47322509699261128</v>
      </c>
      <c r="HP148" s="444">
        <v>1.9304775187376118</v>
      </c>
      <c r="HQ148" s="444">
        <v>0.30264471224151174</v>
      </c>
      <c r="HR148" s="444">
        <v>0.30941854216889281</v>
      </c>
      <c r="HS148" s="444">
        <v>0.26895626724638177</v>
      </c>
      <c r="HT148" s="444">
        <v>6.3347455753191051</v>
      </c>
      <c r="HU148" s="444">
        <v>4.8591762568140817</v>
      </c>
      <c r="HV148" s="444">
        <v>8.404058451917555</v>
      </c>
      <c r="HW148" s="444">
        <v>8.1420443398077307</v>
      </c>
      <c r="HX148" s="444">
        <v>10.117043450376784</v>
      </c>
      <c r="HY148" s="444">
        <v>43.656719762636612</v>
      </c>
      <c r="HZ148" s="444">
        <v>48.152846771111641</v>
      </c>
      <c r="IA148" s="444">
        <v>37.284828513204154</v>
      </c>
      <c r="IB148" s="444">
        <v>38.980423531765275</v>
      </c>
      <c r="IC148" s="444">
        <v>26.219611682173273</v>
      </c>
      <c r="ID148" s="444">
        <v>100</v>
      </c>
      <c r="IE148" s="444">
        <v>16.390033852178</v>
      </c>
      <c r="IF148" s="444">
        <v>80.468465223945643</v>
      </c>
      <c r="IG148" s="444">
        <v>63.926271806022051</v>
      </c>
      <c r="IH148" s="444">
        <v>16.542193417923578</v>
      </c>
      <c r="II148" s="444">
        <v>100</v>
      </c>
      <c r="IJ148" s="444">
        <v>59.310196626195342</v>
      </c>
      <c r="IK148" s="444">
        <v>40.689803373804665</v>
      </c>
      <c r="IL148" s="444">
        <v>35.263779950574836</v>
      </c>
      <c r="IM148" s="444">
        <v>5.426023423229827</v>
      </c>
      <c r="IN148" s="444">
        <v>100</v>
      </c>
      <c r="IO148" s="444">
        <v>11.292795960458514</v>
      </c>
      <c r="IP148" s="444">
        <v>84.3299748569153</v>
      </c>
      <c r="IQ148" s="444">
        <v>70.212209393776121</v>
      </c>
      <c r="IR148" s="445">
        <v>14.117765463139175</v>
      </c>
      <c r="IS148" s="443">
        <f>Daten_Polit!AQ148</f>
        <v>5</v>
      </c>
      <c r="IT148" s="227">
        <f>Daten_Polit!AR148</f>
        <v>19</v>
      </c>
      <c r="IU148" s="227">
        <f>Daten_Polit!AS148</f>
        <v>2.4</v>
      </c>
      <c r="IV148" s="227">
        <f>Daten_Polit!AT148</f>
        <v>2.6</v>
      </c>
      <c r="IW148" s="227">
        <f>Daten_Polit!AU148</f>
        <v>1.6</v>
      </c>
      <c r="IX148" s="444" t="s">
        <v>820</v>
      </c>
      <c r="IY148" s="444" t="s">
        <v>820</v>
      </c>
      <c r="IZ148" s="444" t="s">
        <v>820</v>
      </c>
      <c r="JA148" s="444" t="s">
        <v>820</v>
      </c>
      <c r="JB148" s="444" t="s">
        <v>820</v>
      </c>
      <c r="JC148" s="444" t="s">
        <v>820</v>
      </c>
      <c r="JD148" s="444" t="s">
        <v>820</v>
      </c>
      <c r="JE148" s="444" t="s">
        <v>820</v>
      </c>
      <c r="JF148" s="444" t="s">
        <v>820</v>
      </c>
      <c r="JG148" s="444" t="s">
        <v>820</v>
      </c>
      <c r="JH148" s="444" t="s">
        <v>820</v>
      </c>
      <c r="JI148" s="444" t="s">
        <v>820</v>
      </c>
      <c r="JJ148" s="444" t="s">
        <v>820</v>
      </c>
      <c r="JK148" s="444" t="s">
        <v>820</v>
      </c>
      <c r="JL148" s="444" t="s">
        <v>820</v>
      </c>
      <c r="JM148" s="444" t="s">
        <v>820</v>
      </c>
      <c r="JN148" s="444" t="s">
        <v>820</v>
      </c>
      <c r="JO148" s="444" t="s">
        <v>820</v>
      </c>
      <c r="JP148" s="444" t="s">
        <v>820</v>
      </c>
      <c r="JQ148" s="444" t="s">
        <v>820</v>
      </c>
      <c r="JR148" s="444" t="s">
        <v>820</v>
      </c>
      <c r="JS148" s="444" t="s">
        <v>820</v>
      </c>
      <c r="JT148" s="444" t="s">
        <v>820</v>
      </c>
      <c r="JU148" s="444" t="s">
        <v>820</v>
      </c>
      <c r="JV148" s="444" t="s">
        <v>820</v>
      </c>
      <c r="JW148" s="444" t="s">
        <v>820</v>
      </c>
      <c r="JX148" s="444" t="s">
        <v>820</v>
      </c>
      <c r="JY148" s="444" t="s">
        <v>820</v>
      </c>
      <c r="JZ148" s="444" t="s">
        <v>820</v>
      </c>
      <c r="KA148" s="445" t="s">
        <v>820</v>
      </c>
    </row>
    <row r="149" spans="4:287" ht="12.65" customHeight="1" x14ac:dyDescent="0.2">
      <c r="D149" s="276"/>
      <c r="E149" s="3" t="str">
        <f>Daten_Polit!E149</f>
        <v>05978</v>
      </c>
      <c r="F149" s="229" t="str">
        <f>Daten_Polit!F149</f>
        <v>Unna</v>
      </c>
      <c r="G149" s="246"/>
      <c r="H149" s="531">
        <f>Daten_Polit!H149</f>
        <v>8.8000000000000007</v>
      </c>
      <c r="I149" s="532">
        <f>Daten_Polit!I149</f>
        <v>27.3</v>
      </c>
      <c r="J149" s="532">
        <f>Daten_Polit!J149</f>
        <v>5</v>
      </c>
      <c r="K149" s="532">
        <f>Daten_Polit!K149</f>
        <v>5.6</v>
      </c>
      <c r="L149" s="532">
        <f>Daten_Polit!L149</f>
        <v>2.1</v>
      </c>
      <c r="M149" s="308">
        <v>0.74198903672842687</v>
      </c>
      <c r="N149" s="308">
        <v>2.5554376750986685</v>
      </c>
      <c r="O149" s="308">
        <v>0.54678914725316352</v>
      </c>
      <c r="P149" s="308">
        <v>0.57274286371812921</v>
      </c>
      <c r="Q149" s="308">
        <v>0.36730411512731487</v>
      </c>
      <c r="R149" s="308">
        <v>5.2577123958578156</v>
      </c>
      <c r="S149" s="308">
        <v>3.5515042837218571</v>
      </c>
      <c r="T149" s="308">
        <v>7.3908471911718179</v>
      </c>
      <c r="U149" s="308">
        <v>7.1660556417963024</v>
      </c>
      <c r="V149" s="308">
        <v>10.255331088664422</v>
      </c>
      <c r="W149" s="308">
        <v>43.650692940078386</v>
      </c>
      <c r="X149" s="308">
        <v>47.917342044670207</v>
      </c>
      <c r="Y149" s="308">
        <v>38.114295682870427</v>
      </c>
      <c r="Z149" s="308">
        <v>39.079314467915502</v>
      </c>
      <c r="AA149" s="308">
        <v>25.880701754391577</v>
      </c>
      <c r="AB149" s="308">
        <v>100</v>
      </c>
      <c r="AC149" s="308">
        <v>17.828564445291136</v>
      </c>
      <c r="AD149" s="308">
        <v>79.058750171651511</v>
      </c>
      <c r="AE149" s="308">
        <v>65.297124003989566</v>
      </c>
      <c r="AF149" s="308">
        <v>13.761626167661948</v>
      </c>
      <c r="AG149" s="308">
        <v>100</v>
      </c>
      <c r="AH149" s="308">
        <v>55.534309440559447</v>
      </c>
      <c r="AI149" s="308">
        <v>44.46569055944056</v>
      </c>
      <c r="AJ149" s="308">
        <v>41.236888111888113</v>
      </c>
      <c r="AK149" s="308">
        <v>3.2288024475524479</v>
      </c>
      <c r="AL149" s="308">
        <v>100</v>
      </c>
      <c r="AM149" s="308">
        <v>11.017620259536926</v>
      </c>
      <c r="AN149" s="308">
        <v>84.208075458332431</v>
      </c>
      <c r="AO149" s="308">
        <v>73.569807217811658</v>
      </c>
      <c r="AP149" s="337">
        <v>10.638268240520771</v>
      </c>
      <c r="AQ149" s="531">
        <f>Daten_Polit!M149</f>
        <v>8.4</v>
      </c>
      <c r="AR149" s="532">
        <f>Daten_Polit!N149</f>
        <v>26.2</v>
      </c>
      <c r="AS149" s="532">
        <f>Daten_Polit!O149</f>
        <v>4.7</v>
      </c>
      <c r="AT149" s="532">
        <f>Daten_Polit!P149</f>
        <v>5.3</v>
      </c>
      <c r="AU149" s="532">
        <f>Daten_Polit!Q149</f>
        <v>2.1</v>
      </c>
      <c r="AV149" s="308">
        <v>0.74299400676865546</v>
      </c>
      <c r="AW149" s="308">
        <v>2.4749127970013833</v>
      </c>
      <c r="AX149" s="308">
        <v>0.55427228017987717</v>
      </c>
      <c r="AY149" s="308">
        <v>0.58569859364365928</v>
      </c>
      <c r="AZ149" s="308">
        <v>0.34407414808618758</v>
      </c>
      <c r="BA149" s="308">
        <v>5.3697045859337083</v>
      </c>
      <c r="BB149" s="308">
        <v>3.6754097790756295</v>
      </c>
      <c r="BC149" s="308">
        <v>7.5658146162498054</v>
      </c>
      <c r="BD149" s="308">
        <v>7.4220366844452155</v>
      </c>
      <c r="BE149" s="308">
        <v>9.2966970387249042</v>
      </c>
      <c r="BF149" s="308">
        <v>43.539284510706139</v>
      </c>
      <c r="BG149" s="308">
        <v>48.766645028860331</v>
      </c>
      <c r="BH149" s="308">
        <v>38.072008525880221</v>
      </c>
      <c r="BI149" s="308">
        <v>38.905623087638553</v>
      </c>
      <c r="BJ149" s="308">
        <v>28.103644646926433</v>
      </c>
      <c r="BK149" s="308">
        <v>100</v>
      </c>
      <c r="BL149" s="308">
        <v>17.6246110508438</v>
      </c>
      <c r="BM149" s="308">
        <v>79.078106405862997</v>
      </c>
      <c r="BN149" s="308">
        <v>64.897794039343822</v>
      </c>
      <c r="BO149" s="308">
        <v>14.180312366519162</v>
      </c>
      <c r="BP149" s="308">
        <v>100</v>
      </c>
      <c r="BQ149" s="308">
        <v>55.823411528940227</v>
      </c>
      <c r="BR149" s="308">
        <v>44.176588471059759</v>
      </c>
      <c r="BS149" s="308">
        <v>40.775668985028865</v>
      </c>
      <c r="BT149" s="308">
        <v>3.4009194860308845</v>
      </c>
      <c r="BU149" s="308">
        <v>100</v>
      </c>
      <c r="BV149" s="308">
        <v>11.26672916087519</v>
      </c>
      <c r="BW149" s="308">
        <v>83.740843906543233</v>
      </c>
      <c r="BX149" s="308">
        <v>72.849288607753223</v>
      </c>
      <c r="BY149" s="312">
        <v>10.89155529879001</v>
      </c>
      <c r="BZ149" s="531">
        <f>Daten_Polit!R149</f>
        <v>7.9</v>
      </c>
      <c r="CA149" s="532">
        <f>Daten_Polit!S149</f>
        <v>24.6</v>
      </c>
      <c r="CB149" s="532">
        <f>Daten_Polit!T149</f>
        <v>4.5</v>
      </c>
      <c r="CC149" s="532">
        <f>Daten_Polit!U149</f>
        <v>5</v>
      </c>
      <c r="CD149" s="532">
        <f>Daten_Polit!V149</f>
        <v>2.1</v>
      </c>
      <c r="CE149" s="309">
        <v>0.71204565014914112</v>
      </c>
      <c r="CF149" s="309">
        <v>2.3015340988652824</v>
      </c>
      <c r="CG149" s="309">
        <v>0.53303053358480079</v>
      </c>
      <c r="CH149" s="309">
        <v>0.5598813332345205</v>
      </c>
      <c r="CI149" s="309">
        <v>0.35781723163917911</v>
      </c>
      <c r="CJ149" s="309">
        <v>5.7321180503502935</v>
      </c>
      <c r="CK149" s="309">
        <v>4.2051132780284286</v>
      </c>
      <c r="CL149" s="309">
        <v>7.7784172999895009</v>
      </c>
      <c r="CM149" s="309">
        <v>7.5944665044191488</v>
      </c>
      <c r="CN149" s="309">
        <v>9.8116947472750855</v>
      </c>
      <c r="CO149" s="309">
        <v>41.222683264177192</v>
      </c>
      <c r="CP149" s="309">
        <v>47.799881781800025</v>
      </c>
      <c r="CQ149" s="309">
        <v>36.975883236543119</v>
      </c>
      <c r="CR149" s="309">
        <v>37.954387141714932</v>
      </c>
      <c r="CS149" s="309">
        <v>26.177935943059005</v>
      </c>
      <c r="CT149" s="309">
        <v>100</v>
      </c>
      <c r="CU149" s="309">
        <v>17.463982350131523</v>
      </c>
      <c r="CV149" s="309">
        <v>79.325967479553782</v>
      </c>
      <c r="CW149" s="309">
        <v>64.901195722588312</v>
      </c>
      <c r="CX149" s="309">
        <v>14.424771756965473</v>
      </c>
      <c r="CY149" s="309">
        <v>100</v>
      </c>
      <c r="CZ149" s="309">
        <v>55.152209909565663</v>
      </c>
      <c r="DA149" s="309">
        <v>44.847790090434337</v>
      </c>
      <c r="DB149" s="309">
        <v>41.192204814673289</v>
      </c>
      <c r="DC149" s="309">
        <v>3.6555852757610494</v>
      </c>
      <c r="DD149" s="309">
        <v>100</v>
      </c>
      <c r="DE149" s="309">
        <v>11.569238314248034</v>
      </c>
      <c r="DF149" s="309">
        <v>83.630422139188113</v>
      </c>
      <c r="DG149" s="309">
        <v>72.517395670103539</v>
      </c>
      <c r="DH149" s="313">
        <v>11.113026469084568</v>
      </c>
      <c r="DI149" s="565">
        <f>Daten_Polit!W149</f>
        <v>7.1</v>
      </c>
      <c r="DJ149" s="532">
        <f>Daten_Polit!X149</f>
        <v>23.8</v>
      </c>
      <c r="DK149" s="532">
        <f>Daten_Polit!Y149</f>
        <v>3.7</v>
      </c>
      <c r="DL149" s="532">
        <f>Daten_Polit!Z149</f>
        <v>4.0999999999999996</v>
      </c>
      <c r="DM149" s="532">
        <f>Daten_Polit!AA149</f>
        <v>1.9</v>
      </c>
      <c r="DN149" s="309">
        <v>0.67357036014267635</v>
      </c>
      <c r="DO149" s="309">
        <v>2.5169332477443187</v>
      </c>
      <c r="DP149" s="309">
        <v>0.44924398646807395</v>
      </c>
      <c r="DQ149" s="309">
        <v>0.46767046503721776</v>
      </c>
      <c r="DR149" s="309">
        <v>0.33198267590724917</v>
      </c>
      <c r="DS149" s="309">
        <v>5.9734965448288566</v>
      </c>
      <c r="DT149" s="309">
        <v>4.4859989611370823</v>
      </c>
      <c r="DU149" s="309">
        <v>8.0629262574595053</v>
      </c>
      <c r="DV149" s="309">
        <v>7.9119946131100978</v>
      </c>
      <c r="DW149" s="309">
        <v>9.5886356910322803</v>
      </c>
      <c r="DX149" s="309">
        <v>40.02166365782557</v>
      </c>
      <c r="DY149" s="309">
        <v>42.800280520858834</v>
      </c>
      <c r="DZ149" s="309">
        <v>36.111745349540683</v>
      </c>
      <c r="EA149" s="309">
        <v>37.28074712219091</v>
      </c>
      <c r="EB149" s="309">
        <v>24.447065762316456</v>
      </c>
      <c r="EC149" s="309">
        <v>100</v>
      </c>
      <c r="ED149" s="309">
        <v>17.444677037506391</v>
      </c>
      <c r="EE149" s="309">
        <v>79.416574424040903</v>
      </c>
      <c r="EF149" s="309">
        <v>64.780298410141242</v>
      </c>
      <c r="EG149" s="309">
        <v>14.636276013899646</v>
      </c>
      <c r="EH149" s="309">
        <v>100</v>
      </c>
      <c r="EI149" s="309">
        <v>59.054540605414061</v>
      </c>
      <c r="EJ149" s="309">
        <v>40.945459394585946</v>
      </c>
      <c r="EK149" s="309">
        <v>37.098279770636083</v>
      </c>
      <c r="EL149" s="309">
        <v>3.8471796239498603</v>
      </c>
      <c r="EM149" s="309">
        <v>100</v>
      </c>
      <c r="EN149" s="309">
        <v>11.849904358531548</v>
      </c>
      <c r="EO149" s="309">
        <v>83.54395135427481</v>
      </c>
      <c r="EP149" s="309">
        <v>72.198635470790251</v>
      </c>
      <c r="EQ149" s="367">
        <v>11.34531588348456</v>
      </c>
      <c r="ER149" s="531">
        <f>Daten_Polit!AB149</f>
        <v>6.8</v>
      </c>
      <c r="ES149" s="532">
        <f>Daten_Polit!AC149</f>
        <v>22.9</v>
      </c>
      <c r="ET149" s="532">
        <f>Daten_Polit!AD149</f>
        <v>3.5</v>
      </c>
      <c r="EU149" s="532">
        <f>Daten_Polit!AE149</f>
        <v>3.9</v>
      </c>
      <c r="EV149" s="532">
        <f>Daten_Polit!AF149</f>
        <v>1.9</v>
      </c>
      <c r="EW149" s="309">
        <v>0.68091347161114602</v>
      </c>
      <c r="EX149" s="309">
        <v>2.6164160924553581</v>
      </c>
      <c r="EY149" s="309">
        <v>0.43805511708110789</v>
      </c>
      <c r="EZ149" s="309">
        <v>0.45839792806792007</v>
      </c>
      <c r="FA149" s="309">
        <v>0.3141267928137208</v>
      </c>
      <c r="FB149" s="309">
        <v>6.2464502219698081</v>
      </c>
      <c r="FC149" s="309">
        <v>4.8810742695124638</v>
      </c>
      <c r="FD149" s="309">
        <v>8.2011103908914578</v>
      </c>
      <c r="FE149" s="309">
        <v>8.0800975426749204</v>
      </c>
      <c r="FF149" s="309">
        <v>9.3079782670866074</v>
      </c>
      <c r="FG149" s="309">
        <v>36.972825614107336</v>
      </c>
      <c r="FH149" s="309">
        <v>39.60376541021742</v>
      </c>
      <c r="FI149" s="309">
        <v>33.200649304821511</v>
      </c>
      <c r="FJ149" s="309">
        <v>34.20937225911581</v>
      </c>
      <c r="FK149" s="309">
        <v>23.995998284986367</v>
      </c>
      <c r="FL149" s="309">
        <v>100</v>
      </c>
      <c r="FM149" s="309">
        <v>17.440666051499527</v>
      </c>
      <c r="FN149" s="309">
        <v>79.287822964610626</v>
      </c>
      <c r="FO149" s="309">
        <v>64.417684470564197</v>
      </c>
      <c r="FP149" s="309">
        <v>14.870138494046428</v>
      </c>
      <c r="FQ149" s="309">
        <v>100</v>
      </c>
      <c r="FR149" s="309">
        <v>59.163319019254743</v>
      </c>
      <c r="FS149" s="309">
        <v>40.836680980745257</v>
      </c>
      <c r="FT149" s="309">
        <v>36.729463914669623</v>
      </c>
      <c r="FU149" s="309">
        <v>4.1072170660756333</v>
      </c>
      <c r="FV149" s="309">
        <v>100</v>
      </c>
      <c r="FW149" s="309">
        <v>12.099487611455638</v>
      </c>
      <c r="FX149" s="309">
        <v>83.172303309247496</v>
      </c>
      <c r="FY149" s="309">
        <v>71.44467364461164</v>
      </c>
      <c r="FZ149" s="313">
        <v>11.727629664635851</v>
      </c>
      <c r="GA149" s="570">
        <f>Daten_Polit!AG149</f>
        <v>7.6</v>
      </c>
      <c r="GB149" s="571">
        <f>Daten_Polit!AH149</f>
        <v>25.4</v>
      </c>
      <c r="GC149" s="571">
        <f>Daten_Polit!AI149</f>
        <v>3.9</v>
      </c>
      <c r="GD149" s="571">
        <f>Daten_Polit!AJ149</f>
        <v>4.4000000000000004</v>
      </c>
      <c r="GE149" s="571">
        <f>Daten_Polit!AK149</f>
        <v>2.1</v>
      </c>
      <c r="GF149" s="444">
        <v>0.67843460331609107</v>
      </c>
      <c r="GG149" s="444">
        <v>2.6488688378836294</v>
      </c>
      <c r="GH149" s="444">
        <v>0.43485445957653701</v>
      </c>
      <c r="GI149" s="444">
        <v>0.45130384673730806</v>
      </c>
      <c r="GJ149" s="444">
        <v>0.3377379034520453</v>
      </c>
      <c r="GK149" s="444">
        <v>5.0369574962729855</v>
      </c>
      <c r="GL149" s="444">
        <v>3.9121171770972039</v>
      </c>
      <c r="GM149" s="444">
        <v>6.6312226908797349</v>
      </c>
      <c r="GN149" s="444">
        <v>6.4561846628779911</v>
      </c>
      <c r="GO149" s="444">
        <v>8.2060345915923865</v>
      </c>
      <c r="GP149" s="444">
        <v>35.752973826202947</v>
      </c>
      <c r="GQ149" s="444">
        <v>38.163949426784313</v>
      </c>
      <c r="GR149" s="444">
        <v>32.335777345503516</v>
      </c>
      <c r="GS149" s="444">
        <v>33.270533475557279</v>
      </c>
      <c r="GT149" s="444">
        <v>23.910600574347662</v>
      </c>
      <c r="GU149" s="444">
        <v>100</v>
      </c>
      <c r="GV149" s="444">
        <v>17.571901184053925</v>
      </c>
      <c r="GW149" s="444">
        <v>78.994941378936474</v>
      </c>
      <c r="GX149" s="444">
        <v>63.967458524453789</v>
      </c>
      <c r="GY149" s="444">
        <v>15.02748285448267</v>
      </c>
      <c r="GZ149" s="444">
        <v>100</v>
      </c>
      <c r="HA149" s="444">
        <v>59.12086618806638</v>
      </c>
      <c r="HB149" s="444">
        <v>40.87913381193362</v>
      </c>
      <c r="HC149" s="444">
        <v>36.589384488643049</v>
      </c>
      <c r="HD149" s="444">
        <v>4.2897493232905735</v>
      </c>
      <c r="HE149" s="444">
        <v>100</v>
      </c>
      <c r="HF149" s="444">
        <v>11.976456923499772</v>
      </c>
      <c r="HG149" s="444">
        <v>83.06088624195813</v>
      </c>
      <c r="HH149" s="444">
        <v>71.029984757005352</v>
      </c>
      <c r="HI149" s="445">
        <v>12.030901484952791</v>
      </c>
      <c r="HJ149" s="570">
        <f>Daten_Polit!AL149</f>
        <v>7.4</v>
      </c>
      <c r="HK149" s="571">
        <f>Daten_Polit!AM149</f>
        <v>25.1</v>
      </c>
      <c r="HL149" s="571">
        <f>Daten_Polit!AN149</f>
        <v>3.8</v>
      </c>
      <c r="HM149" s="571">
        <f>Daten_Polit!AO149</f>
        <v>4.3</v>
      </c>
      <c r="HN149" s="571">
        <f>Daten_Polit!AP149</f>
        <v>2</v>
      </c>
      <c r="HO149" s="444">
        <v>0.58047815846775985</v>
      </c>
      <c r="HP149" s="444">
        <v>2.2485576671026171</v>
      </c>
      <c r="HQ149" s="444">
        <v>0.36901141104484408</v>
      </c>
      <c r="HR149" s="444">
        <v>0.38608460325781696</v>
      </c>
      <c r="HS149" s="444">
        <v>0.27198322765489075</v>
      </c>
      <c r="HT149" s="444">
        <v>5.3885628596483031</v>
      </c>
      <c r="HU149" s="444">
        <v>4.1606332657592429</v>
      </c>
      <c r="HV149" s="444">
        <v>7.1612682047310443</v>
      </c>
      <c r="HW149" s="444">
        <v>7.0146337349059245</v>
      </c>
      <c r="HX149" s="444">
        <v>8.5301837270341192</v>
      </c>
      <c r="HY149" s="444">
        <v>44.99509965776199</v>
      </c>
      <c r="HZ149" s="444">
        <v>48.447551210016194</v>
      </c>
      <c r="IA149" s="444">
        <v>39.989455817303579</v>
      </c>
      <c r="IB149" s="444">
        <v>41.062581857525537</v>
      </c>
      <c r="IC149" s="444">
        <v>29.970760233923443</v>
      </c>
      <c r="ID149" s="444">
        <v>100</v>
      </c>
      <c r="IE149" s="444">
        <v>17.527338756536391</v>
      </c>
      <c r="IF149" s="444">
        <v>79.243015359806819</v>
      </c>
      <c r="IG149" s="444">
        <v>63.973143521650954</v>
      </c>
      <c r="IH149" s="444">
        <v>15.269871838155863</v>
      </c>
      <c r="II149" s="444">
        <v>100</v>
      </c>
      <c r="IJ149" s="444">
        <v>59.396780361438353</v>
      </c>
      <c r="IK149" s="444">
        <v>40.603219638561647</v>
      </c>
      <c r="IL149" s="444">
        <v>36.668105840991799</v>
      </c>
      <c r="IM149" s="444">
        <v>3.9351137975698522</v>
      </c>
      <c r="IN149" s="444">
        <v>100</v>
      </c>
      <c r="IO149" s="444">
        <v>12.150541928717102</v>
      </c>
      <c r="IP149" s="444">
        <v>83.267402345379693</v>
      </c>
      <c r="IQ149" s="444">
        <v>70.807952511357215</v>
      </c>
      <c r="IR149" s="445">
        <v>12.459449834022484</v>
      </c>
      <c r="IS149" s="443">
        <f>Daten_Polit!AQ149</f>
        <v>7</v>
      </c>
      <c r="IT149" s="227">
        <f>Daten_Polit!AR149</f>
        <v>24.1</v>
      </c>
      <c r="IU149" s="227">
        <f>Daten_Polit!AS149</f>
        <v>3.6</v>
      </c>
      <c r="IV149" s="227">
        <f>Daten_Polit!AT149</f>
        <v>3.9</v>
      </c>
      <c r="IW149" s="227">
        <f>Daten_Polit!AU149</f>
        <v>2.1</v>
      </c>
      <c r="IX149" s="444" t="s">
        <v>820</v>
      </c>
      <c r="IY149" s="444" t="s">
        <v>820</v>
      </c>
      <c r="IZ149" s="444" t="s">
        <v>820</v>
      </c>
      <c r="JA149" s="444" t="s">
        <v>820</v>
      </c>
      <c r="JB149" s="444" t="s">
        <v>820</v>
      </c>
      <c r="JC149" s="444" t="s">
        <v>820</v>
      </c>
      <c r="JD149" s="444" t="s">
        <v>820</v>
      </c>
      <c r="JE149" s="444" t="s">
        <v>820</v>
      </c>
      <c r="JF149" s="444" t="s">
        <v>820</v>
      </c>
      <c r="JG149" s="444" t="s">
        <v>820</v>
      </c>
      <c r="JH149" s="444" t="s">
        <v>820</v>
      </c>
      <c r="JI149" s="444" t="s">
        <v>820</v>
      </c>
      <c r="JJ149" s="444" t="s">
        <v>820</v>
      </c>
      <c r="JK149" s="444" t="s">
        <v>820</v>
      </c>
      <c r="JL149" s="444" t="s">
        <v>820</v>
      </c>
      <c r="JM149" s="444" t="s">
        <v>820</v>
      </c>
      <c r="JN149" s="444" t="s">
        <v>820</v>
      </c>
      <c r="JO149" s="444" t="s">
        <v>820</v>
      </c>
      <c r="JP149" s="444" t="s">
        <v>820</v>
      </c>
      <c r="JQ149" s="444" t="s">
        <v>820</v>
      </c>
      <c r="JR149" s="444" t="s">
        <v>820</v>
      </c>
      <c r="JS149" s="444" t="s">
        <v>820</v>
      </c>
      <c r="JT149" s="444" t="s">
        <v>820</v>
      </c>
      <c r="JU149" s="444" t="s">
        <v>820</v>
      </c>
      <c r="JV149" s="444" t="s">
        <v>820</v>
      </c>
      <c r="JW149" s="444" t="s">
        <v>820</v>
      </c>
      <c r="JX149" s="444" t="s">
        <v>820</v>
      </c>
      <c r="JY149" s="444" t="s">
        <v>820</v>
      </c>
      <c r="JZ149" s="444" t="s">
        <v>820</v>
      </c>
      <c r="KA149" s="445" t="s">
        <v>820</v>
      </c>
    </row>
    <row r="150" spans="4:287" ht="12.65" customHeight="1" x14ac:dyDescent="0.2">
      <c r="D150" s="276"/>
      <c r="E150" s="3" t="str">
        <f>Daten_Polit!E150</f>
        <v>06411</v>
      </c>
      <c r="F150" s="229" t="str">
        <f>Daten_Polit!F150</f>
        <v>Darmstadt, Wissenschaftsstadt</v>
      </c>
      <c r="G150" s="246"/>
      <c r="H150" s="531">
        <f>Daten_Polit!H150</f>
        <v>6.4</v>
      </c>
      <c r="I150" s="532">
        <f>Daten_Polit!I150</f>
        <v>17.100000000000001</v>
      </c>
      <c r="J150" s="532">
        <f>Daten_Polit!J150</f>
        <v>3.6</v>
      </c>
      <c r="K150" s="532">
        <f>Daten_Polit!K150</f>
        <v>4.0999999999999996</v>
      </c>
      <c r="L150" s="532">
        <f>Daten_Polit!L150</f>
        <v>2.9</v>
      </c>
      <c r="M150" s="308">
        <v>0.66416832219613509</v>
      </c>
      <c r="N150" s="308">
        <v>1.6969042094392921</v>
      </c>
      <c r="O150" s="308">
        <v>0.50544456175301478</v>
      </c>
      <c r="P150" s="308">
        <v>0.53782095786475148</v>
      </c>
      <c r="Q150" s="308">
        <v>0.46282914622869165</v>
      </c>
      <c r="R150" s="308">
        <v>7.1707262246913652</v>
      </c>
      <c r="S150" s="308">
        <v>4.591513616212846</v>
      </c>
      <c r="T150" s="308">
        <v>10.716588900269338</v>
      </c>
      <c r="U150" s="308">
        <v>8.8013363285525017</v>
      </c>
      <c r="V150" s="308">
        <v>14.411111111111111</v>
      </c>
      <c r="W150" s="308">
        <v>37.015107878942381</v>
      </c>
      <c r="X150" s="308">
        <v>41.867096811360916</v>
      </c>
      <c r="Y150" s="308">
        <v>30.053292729345561</v>
      </c>
      <c r="Z150" s="308">
        <v>34.197637568421783</v>
      </c>
      <c r="AA150" s="308">
        <v>21.985417835103892</v>
      </c>
      <c r="AB150" s="308">
        <v>100</v>
      </c>
      <c r="AC150" s="308">
        <v>21.191395206215198</v>
      </c>
      <c r="AD150" s="308">
        <v>76.766769620383855</v>
      </c>
      <c r="AE150" s="308">
        <v>42.925183638635225</v>
      </c>
      <c r="AF150" s="308">
        <v>33.841585981748629</v>
      </c>
      <c r="AG150" s="308">
        <v>100</v>
      </c>
      <c r="AH150" s="308">
        <v>57.355305466237937</v>
      </c>
      <c r="AI150" s="308">
        <v>42.644694533762063</v>
      </c>
      <c r="AJ150" s="308">
        <v>28.074758842443735</v>
      </c>
      <c r="AK150" s="308">
        <v>14.569935691318328</v>
      </c>
      <c r="AL150" s="308">
        <v>100</v>
      </c>
      <c r="AM150" s="308">
        <v>14.637287993471244</v>
      </c>
      <c r="AN150" s="308">
        <v>82.261754809490654</v>
      </c>
      <c r="AO150" s="308">
        <v>46.746688558204603</v>
      </c>
      <c r="AP150" s="337">
        <v>35.515066251286036</v>
      </c>
      <c r="AQ150" s="531">
        <f>Daten_Polit!M150</f>
        <v>6.1</v>
      </c>
      <c r="AR150" s="532">
        <f>Daten_Polit!N150</f>
        <v>16.5</v>
      </c>
      <c r="AS150" s="532">
        <f>Daten_Polit!O150</f>
        <v>3.4</v>
      </c>
      <c r="AT150" s="532">
        <f>Daten_Polit!P150</f>
        <v>4</v>
      </c>
      <c r="AU150" s="532">
        <f>Daten_Polit!Q150</f>
        <v>2.6</v>
      </c>
      <c r="AV150" s="308">
        <v>0.63604311648143663</v>
      </c>
      <c r="AW150" s="308">
        <v>1.5594033735897717</v>
      </c>
      <c r="AX150" s="308">
        <v>0.49280083397351354</v>
      </c>
      <c r="AY150" s="308">
        <v>0.53609902409061572</v>
      </c>
      <c r="AZ150" s="308">
        <v>0.44003571931846303</v>
      </c>
      <c r="BA150" s="308">
        <v>6.8861733796029361</v>
      </c>
      <c r="BB150" s="308">
        <v>4.4412565506337858</v>
      </c>
      <c r="BC150" s="308">
        <v>10.299581060785707</v>
      </c>
      <c r="BD150" s="308">
        <v>8.8247495999527956</v>
      </c>
      <c r="BE150" s="308">
        <v>13.251868549056198</v>
      </c>
      <c r="BF150" s="308">
        <v>37.419110503697119</v>
      </c>
      <c r="BG150" s="308">
        <v>42.437160076438538</v>
      </c>
      <c r="BH150" s="308">
        <v>30.918811881187512</v>
      </c>
      <c r="BI150" s="308">
        <v>35.319326230582355</v>
      </c>
      <c r="BJ150" s="308">
        <v>22.168303941291146</v>
      </c>
      <c r="BK150" s="308">
        <v>100</v>
      </c>
      <c r="BL150" s="308">
        <v>21.238994047467184</v>
      </c>
      <c r="BM150" s="308">
        <v>76.744143861988206</v>
      </c>
      <c r="BN150" s="308">
        <v>42.176282927095386</v>
      </c>
      <c r="BO150" s="308">
        <v>34.567860934892835</v>
      </c>
      <c r="BP150" s="308">
        <v>100</v>
      </c>
      <c r="BQ150" s="308">
        <v>58.001624695369614</v>
      </c>
      <c r="BR150" s="308">
        <v>41.998375304630386</v>
      </c>
      <c r="BS150" s="308">
        <v>28.005686433793663</v>
      </c>
      <c r="BT150" s="308">
        <v>13.992688870836714</v>
      </c>
      <c r="BU150" s="308">
        <v>100</v>
      </c>
      <c r="BV150" s="308">
        <v>14.807874764813484</v>
      </c>
      <c r="BW150" s="308">
        <v>82.209401833877791</v>
      </c>
      <c r="BX150" s="308">
        <v>45.155520349588656</v>
      </c>
      <c r="BY150" s="312">
        <v>37.053881484289128</v>
      </c>
      <c r="BZ150" s="531">
        <f>Daten_Polit!R150</f>
        <v>5.9</v>
      </c>
      <c r="CA150" s="532">
        <f>Daten_Polit!S150</f>
        <v>15.7</v>
      </c>
      <c r="CB150" s="532">
        <f>Daten_Polit!T150</f>
        <v>3.3</v>
      </c>
      <c r="CC150" s="532">
        <f>Daten_Polit!U150</f>
        <v>3.9</v>
      </c>
      <c r="CD150" s="532">
        <f>Daten_Polit!V150</f>
        <v>2.6</v>
      </c>
      <c r="CE150" s="309">
        <v>0.61580586872415666</v>
      </c>
      <c r="CF150" s="309">
        <v>1.4844885188665893</v>
      </c>
      <c r="CG150" s="309">
        <v>0.47822795306768373</v>
      </c>
      <c r="CH150" s="309">
        <v>0.52887642510507327</v>
      </c>
      <c r="CI150" s="309">
        <v>0.42026608106348884</v>
      </c>
      <c r="CJ150" s="309">
        <v>7.150464272639578</v>
      </c>
      <c r="CK150" s="309">
        <v>4.9588096302446507</v>
      </c>
      <c r="CL150" s="309">
        <v>10.507379696635184</v>
      </c>
      <c r="CM150" s="309">
        <v>8.6330482897386478</v>
      </c>
      <c r="CN150" s="309">
        <v>13.991817650496131</v>
      </c>
      <c r="CO150" s="309">
        <v>35.727363515313392</v>
      </c>
      <c r="CP150" s="309">
        <v>43.147063479501576</v>
      </c>
      <c r="CQ150" s="309">
        <v>29.354111133894268</v>
      </c>
      <c r="CR150" s="309">
        <v>34.998736735725991</v>
      </c>
      <c r="CS150" s="309">
        <v>18.90564714135391</v>
      </c>
      <c r="CT150" s="309">
        <v>100</v>
      </c>
      <c r="CU150" s="309">
        <v>21.148354877991956</v>
      </c>
      <c r="CV150" s="309">
        <v>76.927125904863615</v>
      </c>
      <c r="CW150" s="309">
        <v>41.38175340073952</v>
      </c>
      <c r="CX150" s="309">
        <v>35.545372504124103</v>
      </c>
      <c r="CY150" s="309">
        <v>100</v>
      </c>
      <c r="CZ150" s="309">
        <v>56.633535004321523</v>
      </c>
      <c r="DA150" s="309">
        <v>43.366464995678484</v>
      </c>
      <c r="DB150" s="309">
        <v>27.873811581676755</v>
      </c>
      <c r="DC150" s="309">
        <v>15.492653414001728</v>
      </c>
      <c r="DD150" s="309">
        <v>100</v>
      </c>
      <c r="DE150" s="309">
        <v>14.996688488079513</v>
      </c>
      <c r="DF150" s="309">
        <v>82.216388102428979</v>
      </c>
      <c r="DG150" s="309">
        <v>43.876260644341883</v>
      </c>
      <c r="DH150" s="313">
        <v>38.340127458087096</v>
      </c>
      <c r="DI150" s="565">
        <f>Daten_Polit!W150</f>
        <v>5.2</v>
      </c>
      <c r="DJ150" s="532">
        <f>Daten_Polit!X150</f>
        <v>14.6</v>
      </c>
      <c r="DK150" s="532">
        <f>Daten_Polit!Y150</f>
        <v>2.7</v>
      </c>
      <c r="DL150" s="532">
        <f>Daten_Polit!Z150</f>
        <v>3.2</v>
      </c>
      <c r="DM150" s="532">
        <f>Daten_Polit!AA150</f>
        <v>2.1</v>
      </c>
      <c r="DN150" s="309">
        <v>0.60415659739004346</v>
      </c>
      <c r="DO150" s="309">
        <v>1.5634480322033744</v>
      </c>
      <c r="DP150" s="309">
        <v>0.44596936441623719</v>
      </c>
      <c r="DQ150" s="309">
        <v>0.49049672340460149</v>
      </c>
      <c r="DR150" s="309">
        <v>0.39776197950404207</v>
      </c>
      <c r="DS150" s="309">
        <v>7.7280714599501561</v>
      </c>
      <c r="DT150" s="309">
        <v>5.164505870841551</v>
      </c>
      <c r="DU150" s="309">
        <v>11.5168667549181</v>
      </c>
      <c r="DV150" s="309">
        <v>9.4730149759816484</v>
      </c>
      <c r="DW150" s="309">
        <v>15.249645207069268</v>
      </c>
      <c r="DX150" s="309">
        <v>33.567874647259515</v>
      </c>
      <c r="DY150" s="309">
        <v>38.161205156078417</v>
      </c>
      <c r="DZ150" s="309">
        <v>26.769216555803769</v>
      </c>
      <c r="EA150" s="309">
        <v>32.081667618504625</v>
      </c>
      <c r="EB150" s="309">
        <v>17.028795811522667</v>
      </c>
      <c r="EC150" s="309">
        <v>100</v>
      </c>
      <c r="ED150" s="309">
        <v>21.420897498799114</v>
      </c>
      <c r="EE150" s="309">
        <v>76.663334902718987</v>
      </c>
      <c r="EF150" s="309">
        <v>40.209464536493343</v>
      </c>
      <c r="EG150" s="309">
        <v>36.45387036622563</v>
      </c>
      <c r="EH150" s="309">
        <v>100</v>
      </c>
      <c r="EI150" s="309">
        <v>60.567895580490038</v>
      </c>
      <c r="EJ150" s="309">
        <v>39.432104419509969</v>
      </c>
      <c r="EK150" s="309">
        <v>25.601099152736438</v>
      </c>
      <c r="EL150" s="309">
        <v>13.831005266773531</v>
      </c>
      <c r="EM150" s="309">
        <v>100</v>
      </c>
      <c r="EN150" s="309">
        <v>15.242972881754852</v>
      </c>
      <c r="EO150" s="309">
        <v>82.032683635080986</v>
      </c>
      <c r="EP150" s="309">
        <v>42.644007941804695</v>
      </c>
      <c r="EQ150" s="367">
        <v>39.388675693276284</v>
      </c>
      <c r="ER150" s="531">
        <f>Daten_Polit!AB150</f>
        <v>5</v>
      </c>
      <c r="ES150" s="532">
        <f>Daten_Polit!AC150</f>
        <v>14.1</v>
      </c>
      <c r="ET150" s="532">
        <f>Daten_Polit!AD150</f>
        <v>2.6</v>
      </c>
      <c r="EU150" s="532">
        <f>Daten_Polit!AE150</f>
        <v>3.2</v>
      </c>
      <c r="EV150" s="532">
        <f>Daten_Polit!AF150</f>
        <v>2</v>
      </c>
      <c r="EW150" s="309">
        <v>0.58207401331356279</v>
      </c>
      <c r="EX150" s="309">
        <v>1.4372813239661462</v>
      </c>
      <c r="EY150" s="309">
        <v>0.43968537533815266</v>
      </c>
      <c r="EZ150" s="309">
        <v>0.49267985142971932</v>
      </c>
      <c r="FA150" s="309">
        <v>0.38537565577213267</v>
      </c>
      <c r="FB150" s="309">
        <v>7.6047858846693241</v>
      </c>
      <c r="FC150" s="309">
        <v>5.0587488091456958</v>
      </c>
      <c r="FD150" s="309">
        <v>11.363210200637326</v>
      </c>
      <c r="FE150" s="309">
        <v>9.1389561770535135</v>
      </c>
      <c r="FF150" s="309">
        <v>15.293812427032544</v>
      </c>
      <c r="FG150" s="309">
        <v>31.254009585266619</v>
      </c>
      <c r="FH150" s="309">
        <v>35.453597497393119</v>
      </c>
      <c r="FI150" s="309">
        <v>25.029272633598428</v>
      </c>
      <c r="FJ150" s="309">
        <v>30.445653772612722</v>
      </c>
      <c r="FK150" s="309">
        <v>15.529472462268313</v>
      </c>
      <c r="FL150" s="309">
        <v>100</v>
      </c>
      <c r="FM150" s="309">
        <v>21.309309552284908</v>
      </c>
      <c r="FN150" s="309">
        <v>76.614820539626052</v>
      </c>
      <c r="FO150" s="309">
        <v>39.373034280448373</v>
      </c>
      <c r="FP150" s="309">
        <v>37.241786259177672</v>
      </c>
      <c r="FQ150" s="309">
        <v>100</v>
      </c>
      <c r="FR150" s="309">
        <v>59.703504043126685</v>
      </c>
      <c r="FS150" s="309">
        <v>40.296495956873315</v>
      </c>
      <c r="FT150" s="309">
        <v>25.853548966756513</v>
      </c>
      <c r="FU150" s="309">
        <v>14.442946990116798</v>
      </c>
      <c r="FV150" s="309">
        <v>100</v>
      </c>
      <c r="FW150" s="309">
        <v>15.560774884700582</v>
      </c>
      <c r="FX150" s="309">
        <v>81.517812994278501</v>
      </c>
      <c r="FY150" s="309">
        <v>41.258494471940175</v>
      </c>
      <c r="FZ150" s="313">
        <v>40.259318522338326</v>
      </c>
      <c r="GA150" s="570">
        <f>Daten_Polit!AG150</f>
        <v>6.2</v>
      </c>
      <c r="GB150" s="571">
        <f>Daten_Polit!AH150</f>
        <v>17.100000000000001</v>
      </c>
      <c r="GC150" s="571">
        <f>Daten_Polit!AI150</f>
        <v>3.3</v>
      </c>
      <c r="GD150" s="571">
        <f>Daten_Polit!AJ150</f>
        <v>3.9</v>
      </c>
      <c r="GE150" s="571">
        <f>Daten_Polit!AK150</f>
        <v>2.7</v>
      </c>
      <c r="GF150" s="444">
        <v>0.62890594098568142</v>
      </c>
      <c r="GG150" s="444">
        <v>1.8660679814294576</v>
      </c>
      <c r="GH150" s="444">
        <v>0.42436684426936327</v>
      </c>
      <c r="GI150" s="444">
        <v>0.46745493534199506</v>
      </c>
      <c r="GJ150" s="444">
        <v>0.38254697333475135</v>
      </c>
      <c r="GK150" s="444">
        <v>5.7683676154215222</v>
      </c>
      <c r="GL150" s="444">
        <v>4.1390987236259011</v>
      </c>
      <c r="GM150" s="444">
        <v>8.1467637972465194</v>
      </c>
      <c r="GN150" s="444">
        <v>6.7248363976318277</v>
      </c>
      <c r="GO150" s="444">
        <v>10.3892274425009</v>
      </c>
      <c r="GP150" s="444">
        <v>30.425793898119995</v>
      </c>
      <c r="GQ150" s="444">
        <v>34.625733541757072</v>
      </c>
      <c r="GR150" s="444">
        <v>24.303920469411366</v>
      </c>
      <c r="GS150" s="444">
        <v>28.446107600762442</v>
      </c>
      <c r="GT150" s="444">
        <v>17.846212700842308</v>
      </c>
      <c r="GU150" s="444">
        <v>100</v>
      </c>
      <c r="GV150" s="444">
        <v>21.320144961721926</v>
      </c>
      <c r="GW150" s="444">
        <v>76.292875442456847</v>
      </c>
      <c r="GX150" s="444">
        <v>38.276006805570781</v>
      </c>
      <c r="GY150" s="444">
        <v>38.016868636886073</v>
      </c>
      <c r="GZ150" s="444">
        <v>100</v>
      </c>
      <c r="HA150" s="444">
        <v>59.596482152095184</v>
      </c>
      <c r="HB150" s="444">
        <v>40.403517847904816</v>
      </c>
      <c r="HC150" s="444">
        <v>24.435247456458008</v>
      </c>
      <c r="HD150" s="444">
        <v>15.968270391446801</v>
      </c>
      <c r="HE150" s="444">
        <v>100</v>
      </c>
      <c r="HF150" s="444">
        <v>15.179769980845217</v>
      </c>
      <c r="HG150" s="444">
        <v>81.448661314147259</v>
      </c>
      <c r="HH150" s="444">
        <v>40.116055354902606</v>
      </c>
      <c r="HI150" s="445">
        <v>41.332605959244653</v>
      </c>
      <c r="HJ150" s="570">
        <f>Daten_Polit!AL150</f>
        <v>5.8</v>
      </c>
      <c r="HK150" s="571">
        <f>Daten_Polit!AM150</f>
        <v>16.399999999999999</v>
      </c>
      <c r="HL150" s="571">
        <f>Daten_Polit!AN150</f>
        <v>3</v>
      </c>
      <c r="HM150" s="571">
        <f>Daten_Polit!AO150</f>
        <v>3.7</v>
      </c>
      <c r="HN150" s="571">
        <f>Daten_Polit!AP150</f>
        <v>2.4</v>
      </c>
      <c r="HO150" s="444">
        <v>0.5188891126221713</v>
      </c>
      <c r="HP150" s="444">
        <v>1.4195070475647269</v>
      </c>
      <c r="HQ150" s="444">
        <v>0.3708299085999629</v>
      </c>
      <c r="HR150" s="444">
        <v>0.406492200521543</v>
      </c>
      <c r="HS150" s="444">
        <v>0.33797338107481656</v>
      </c>
      <c r="HT150" s="444">
        <v>6.5111111111111102</v>
      </c>
      <c r="HU150" s="444">
        <v>4.4068787709645694</v>
      </c>
      <c r="HV150" s="444">
        <v>9.6345645917923353</v>
      </c>
      <c r="HW150" s="444">
        <v>7.7746260959255356</v>
      </c>
      <c r="HX150" s="444">
        <v>12.562151192288178</v>
      </c>
      <c r="HY150" s="444">
        <v>38.560811570010031</v>
      </c>
      <c r="HZ150" s="444">
        <v>42.887365433023867</v>
      </c>
      <c r="IA150" s="444">
        <v>32.080009620397867</v>
      </c>
      <c r="IB150" s="444">
        <v>36.738163745752992</v>
      </c>
      <c r="IC150" s="444">
        <v>24.70222682548005</v>
      </c>
      <c r="ID150" s="444">
        <v>100</v>
      </c>
      <c r="IE150" s="444">
        <v>20.889653339568266</v>
      </c>
      <c r="IF150" s="444">
        <v>76.751410071656707</v>
      </c>
      <c r="IG150" s="444">
        <v>37.583455690486552</v>
      </c>
      <c r="IH150" s="444">
        <v>39.167954381170169</v>
      </c>
      <c r="II150" s="444">
        <v>100</v>
      </c>
      <c r="IJ150" s="444">
        <v>60.109396366477831</v>
      </c>
      <c r="IK150" s="444">
        <v>39.890603633522169</v>
      </c>
      <c r="IL150" s="444">
        <v>24.653252588396171</v>
      </c>
      <c r="IM150" s="444">
        <v>15.237351045126001</v>
      </c>
      <c r="IN150" s="444">
        <v>100</v>
      </c>
      <c r="IO150" s="444">
        <v>15.271077995717203</v>
      </c>
      <c r="IP150" s="444">
        <v>81.469988592470713</v>
      </c>
      <c r="IQ150" s="444">
        <v>39.066944589480386</v>
      </c>
      <c r="IR150" s="445">
        <v>42.403044002990327</v>
      </c>
      <c r="IS150" s="443">
        <f>Daten_Polit!AQ150</f>
        <v>5.0999999999999996</v>
      </c>
      <c r="IT150" s="227">
        <f>Daten_Polit!AR150</f>
        <v>15.1</v>
      </c>
      <c r="IU150" s="227">
        <f>Daten_Polit!AS150</f>
        <v>2.6</v>
      </c>
      <c r="IV150" s="227">
        <f>Daten_Polit!AT150</f>
        <v>3.2</v>
      </c>
      <c r="IW150" s="227">
        <f>Daten_Polit!AU150</f>
        <v>2</v>
      </c>
      <c r="IX150" s="444" t="s">
        <v>820</v>
      </c>
      <c r="IY150" s="444" t="s">
        <v>820</v>
      </c>
      <c r="IZ150" s="444" t="s">
        <v>820</v>
      </c>
      <c r="JA150" s="444" t="s">
        <v>820</v>
      </c>
      <c r="JB150" s="444" t="s">
        <v>820</v>
      </c>
      <c r="JC150" s="444" t="s">
        <v>820</v>
      </c>
      <c r="JD150" s="444" t="s">
        <v>820</v>
      </c>
      <c r="JE150" s="444" t="s">
        <v>820</v>
      </c>
      <c r="JF150" s="444" t="s">
        <v>820</v>
      </c>
      <c r="JG150" s="444" t="s">
        <v>820</v>
      </c>
      <c r="JH150" s="444" t="s">
        <v>820</v>
      </c>
      <c r="JI150" s="444" t="s">
        <v>820</v>
      </c>
      <c r="JJ150" s="444" t="s">
        <v>820</v>
      </c>
      <c r="JK150" s="444" t="s">
        <v>820</v>
      </c>
      <c r="JL150" s="444" t="s">
        <v>820</v>
      </c>
      <c r="JM150" s="444" t="s">
        <v>820</v>
      </c>
      <c r="JN150" s="444" t="s">
        <v>820</v>
      </c>
      <c r="JO150" s="444" t="s">
        <v>820</v>
      </c>
      <c r="JP150" s="444" t="s">
        <v>820</v>
      </c>
      <c r="JQ150" s="444" t="s">
        <v>820</v>
      </c>
      <c r="JR150" s="444" t="s">
        <v>820</v>
      </c>
      <c r="JS150" s="444" t="s">
        <v>820</v>
      </c>
      <c r="JT150" s="444" t="s">
        <v>820</v>
      </c>
      <c r="JU150" s="444" t="s">
        <v>820</v>
      </c>
      <c r="JV150" s="444" t="s">
        <v>820</v>
      </c>
      <c r="JW150" s="444" t="s">
        <v>820</v>
      </c>
      <c r="JX150" s="444" t="s">
        <v>820</v>
      </c>
      <c r="JY150" s="444" t="s">
        <v>820</v>
      </c>
      <c r="JZ150" s="444" t="s">
        <v>820</v>
      </c>
      <c r="KA150" s="445" t="s">
        <v>820</v>
      </c>
    </row>
    <row r="151" spans="4:287" ht="12.65" customHeight="1" x14ac:dyDescent="0.2">
      <c r="D151" s="276"/>
      <c r="E151" s="3" t="str">
        <f>Daten_Polit!E151</f>
        <v>06412</v>
      </c>
      <c r="F151" s="229" t="str">
        <f>Daten_Polit!F151</f>
        <v>Frankfurt am Main, Stadt</v>
      </c>
      <c r="G151" s="246"/>
      <c r="H151" s="531">
        <f>Daten_Polit!H151</f>
        <v>6.8</v>
      </c>
      <c r="I151" s="532">
        <f>Daten_Polit!I151</f>
        <v>19.8</v>
      </c>
      <c r="J151" s="532">
        <f>Daten_Polit!J151</f>
        <v>3.3</v>
      </c>
      <c r="K151" s="532">
        <f>Daten_Polit!K151</f>
        <v>3.6</v>
      </c>
      <c r="L151" s="532">
        <f>Daten_Polit!L151</f>
        <v>2.8</v>
      </c>
      <c r="M151" s="308">
        <v>0.70695203400121431</v>
      </c>
      <c r="N151" s="308">
        <v>1.8696265296446641</v>
      </c>
      <c r="O151" s="308">
        <v>0.4990435222239239</v>
      </c>
      <c r="P151" s="308">
        <v>0.507492657885114</v>
      </c>
      <c r="Q151" s="308">
        <v>0.48723223291723866</v>
      </c>
      <c r="R151" s="308">
        <v>6.3612878225207563</v>
      </c>
      <c r="S151" s="308">
        <v>3.8916822144219925</v>
      </c>
      <c r="T151" s="308">
        <v>10.525670980896624</v>
      </c>
      <c r="U151" s="308">
        <v>8.7426011838105904</v>
      </c>
      <c r="V151" s="308">
        <v>13.932401110516798</v>
      </c>
      <c r="W151" s="308">
        <v>36.391325338681739</v>
      </c>
      <c r="X151" s="308">
        <v>40.474544792617365</v>
      </c>
      <c r="Y151" s="308">
        <v>29.145635686160514</v>
      </c>
      <c r="Z151" s="308">
        <v>33.521111647621119</v>
      </c>
      <c r="AA151" s="308">
        <v>20.773988246463929</v>
      </c>
      <c r="AB151" s="308">
        <v>100</v>
      </c>
      <c r="AC151" s="308">
        <v>21.417201739615479</v>
      </c>
      <c r="AD151" s="308">
        <v>76.580456878679897</v>
      </c>
      <c r="AE151" s="308">
        <v>44.578968437880086</v>
      </c>
      <c r="AF151" s="308">
        <v>32.001488440799825</v>
      </c>
      <c r="AG151" s="308">
        <v>100</v>
      </c>
      <c r="AH151" s="308">
        <v>63.047603666168698</v>
      </c>
      <c r="AI151" s="308">
        <v>36.95239633383131</v>
      </c>
      <c r="AJ151" s="308">
        <v>24.181370371865789</v>
      </c>
      <c r="AK151" s="308">
        <v>12.77102596196552</v>
      </c>
      <c r="AL151" s="308">
        <v>100</v>
      </c>
      <c r="AM151" s="308">
        <v>16.199469126095547</v>
      </c>
      <c r="AN151" s="308">
        <v>80.971386975908104</v>
      </c>
      <c r="AO151" s="308">
        <v>47.204166677275047</v>
      </c>
      <c r="AP151" s="337">
        <v>33.767220298633049</v>
      </c>
      <c r="AQ151" s="531">
        <f>Daten_Polit!M151</f>
        <v>6.3</v>
      </c>
      <c r="AR151" s="532">
        <f>Daten_Polit!N151</f>
        <v>18.399999999999999</v>
      </c>
      <c r="AS151" s="532">
        <f>Daten_Polit!O151</f>
        <v>3.1</v>
      </c>
      <c r="AT151" s="532">
        <f>Daten_Polit!P151</f>
        <v>3.5</v>
      </c>
      <c r="AU151" s="532">
        <f>Daten_Polit!Q151</f>
        <v>2.7</v>
      </c>
      <c r="AV151" s="308">
        <v>0.69676104998967381</v>
      </c>
      <c r="AW151" s="308">
        <v>1.7623380802059163</v>
      </c>
      <c r="AX151" s="308">
        <v>0.50613973723411543</v>
      </c>
      <c r="AY151" s="308">
        <v>0.51147263886800642</v>
      </c>
      <c r="AZ151" s="308">
        <v>0.49916325826844582</v>
      </c>
      <c r="BA151" s="308">
        <v>6.6300526043228309</v>
      </c>
      <c r="BB151" s="308">
        <v>4.1128316959216393</v>
      </c>
      <c r="BC151" s="308">
        <v>10.835806086248414</v>
      </c>
      <c r="BD151" s="308">
        <v>8.8457559910350501</v>
      </c>
      <c r="BE151" s="308">
        <v>14.556638998576302</v>
      </c>
      <c r="BF151" s="308">
        <v>35.35888235534884</v>
      </c>
      <c r="BG151" s="308">
        <v>40.210677601674789</v>
      </c>
      <c r="BH151" s="308">
        <v>29.039810453170023</v>
      </c>
      <c r="BI151" s="308">
        <v>33.20856307856188</v>
      </c>
      <c r="BJ151" s="308">
        <v>21.280814576633439</v>
      </c>
      <c r="BK151" s="308">
        <v>100</v>
      </c>
      <c r="BL151" s="308">
        <v>21.141891697034097</v>
      </c>
      <c r="BM151" s="308">
        <v>76.951917374419011</v>
      </c>
      <c r="BN151" s="308">
        <v>43.827767347740384</v>
      </c>
      <c r="BO151" s="308">
        <v>33.124150026678628</v>
      </c>
      <c r="BP151" s="308">
        <v>100</v>
      </c>
      <c r="BQ151" s="308">
        <v>62.668405041286398</v>
      </c>
      <c r="BR151" s="308">
        <v>37.331594958713602</v>
      </c>
      <c r="BS151" s="308">
        <v>24.424163407214255</v>
      </c>
      <c r="BT151" s="308">
        <v>12.907431551499348</v>
      </c>
      <c r="BU151" s="308">
        <v>100</v>
      </c>
      <c r="BV151" s="308">
        <v>16.244368568250945</v>
      </c>
      <c r="BW151" s="308">
        <v>81.100203486397803</v>
      </c>
      <c r="BX151" s="308">
        <v>45.964446314591477</v>
      </c>
      <c r="BY151" s="312">
        <v>35.135757171806326</v>
      </c>
      <c r="BZ151" s="531">
        <f>Daten_Polit!R151</f>
        <v>5.9</v>
      </c>
      <c r="CA151" s="532">
        <f>Daten_Polit!S151</f>
        <v>16.399999999999999</v>
      </c>
      <c r="CB151" s="532">
        <f>Daten_Polit!T151</f>
        <v>3.2</v>
      </c>
      <c r="CC151" s="532">
        <f>Daten_Polit!U151</f>
        <v>3.5</v>
      </c>
      <c r="CD151" s="532">
        <f>Daten_Polit!V151</f>
        <v>2.7</v>
      </c>
      <c r="CE151" s="309">
        <v>0.66102145720561567</v>
      </c>
      <c r="CF151" s="309">
        <v>1.428711748453747</v>
      </c>
      <c r="CG151" s="309">
        <v>0.52536430562552183</v>
      </c>
      <c r="CH151" s="309">
        <v>0.53717334979094145</v>
      </c>
      <c r="CI151" s="309">
        <v>0.51075820394155413</v>
      </c>
      <c r="CJ151" s="309">
        <v>6.9601712879619084</v>
      </c>
      <c r="CK151" s="309">
        <v>4.262904975972706</v>
      </c>
      <c r="CL151" s="309">
        <v>11.076840552500922</v>
      </c>
      <c r="CM151" s="309">
        <v>9.1224242786485412</v>
      </c>
      <c r="CN151" s="309">
        <v>14.567044696464155</v>
      </c>
      <c r="CO151" s="309">
        <v>32.946106456999082</v>
      </c>
      <c r="CP151" s="309">
        <v>41.441708093126977</v>
      </c>
      <c r="CQ151" s="309">
        <v>27.022187996341835</v>
      </c>
      <c r="CR151" s="309">
        <v>30.682553293917046</v>
      </c>
      <c r="CS151" s="309">
        <v>20.519057037472823</v>
      </c>
      <c r="CT151" s="309">
        <v>100</v>
      </c>
      <c r="CU151" s="309">
        <v>20.988556921452968</v>
      </c>
      <c r="CV151" s="309">
        <v>77.231532283923144</v>
      </c>
      <c r="CW151" s="309">
        <v>43.106016704722457</v>
      </c>
      <c r="CX151" s="309">
        <v>34.125515579200687</v>
      </c>
      <c r="CY151" s="309">
        <v>100</v>
      </c>
      <c r="CZ151" s="309">
        <v>58.715959076755794</v>
      </c>
      <c r="DA151" s="309">
        <v>41.284040923244198</v>
      </c>
      <c r="DB151" s="309">
        <v>26.313448326990557</v>
      </c>
      <c r="DC151" s="309">
        <v>14.970592596253644</v>
      </c>
      <c r="DD151" s="309">
        <v>100</v>
      </c>
      <c r="DE151" s="309">
        <v>16.4358681540775</v>
      </c>
      <c r="DF151" s="309">
        <v>81.124711626628255</v>
      </c>
      <c r="DG151" s="309">
        <v>44.857438753402228</v>
      </c>
      <c r="DH151" s="313">
        <v>36.267272873226034</v>
      </c>
      <c r="DI151" s="565">
        <f>Daten_Polit!W151</f>
        <v>5.4</v>
      </c>
      <c r="DJ151" s="532">
        <f>Daten_Polit!X151</f>
        <v>15.9</v>
      </c>
      <c r="DK151" s="532">
        <f>Daten_Polit!Y151</f>
        <v>2.6</v>
      </c>
      <c r="DL151" s="532">
        <f>Daten_Polit!Z151</f>
        <v>2.9</v>
      </c>
      <c r="DM151" s="532">
        <f>Daten_Polit!AA151</f>
        <v>2.2000000000000002</v>
      </c>
      <c r="DN151" s="309">
        <v>0.64841790078498018</v>
      </c>
      <c r="DO151" s="309">
        <v>1.6995582092434118</v>
      </c>
      <c r="DP151" s="309">
        <v>0.45205366367414257</v>
      </c>
      <c r="DQ151" s="309">
        <v>0.44863365793963766</v>
      </c>
      <c r="DR151" s="309">
        <v>0.45607666559933091</v>
      </c>
      <c r="DS151" s="309">
        <v>7.566519271080363</v>
      </c>
      <c r="DT151" s="309">
        <v>4.9931449835969381</v>
      </c>
      <c r="DU151" s="309">
        <v>11.834731028840302</v>
      </c>
      <c r="DV151" s="309">
        <v>9.6205455166469402</v>
      </c>
      <c r="DW151" s="309">
        <v>15.585310080722925</v>
      </c>
      <c r="DX151" s="309">
        <v>31.015764052708644</v>
      </c>
      <c r="DY151" s="309">
        <v>34.656874563404244</v>
      </c>
      <c r="DZ151" s="309">
        <v>25.006182252812</v>
      </c>
      <c r="EA151" s="309">
        <v>29.191437789678183</v>
      </c>
      <c r="EB151" s="309">
        <v>17.906259550466832</v>
      </c>
      <c r="EC151" s="309">
        <v>100</v>
      </c>
      <c r="ED151" s="309">
        <v>21.135866972960272</v>
      </c>
      <c r="EE151" s="309">
        <v>77.128092032289501</v>
      </c>
      <c r="EF151" s="309">
        <v>42.08026342493649</v>
      </c>
      <c r="EG151" s="309">
        <v>35.047828607353019</v>
      </c>
      <c r="EH151" s="309">
        <v>100</v>
      </c>
      <c r="EI151" s="309">
        <v>62.802695793632346</v>
      </c>
      <c r="EJ151" s="309">
        <v>37.197304206367654</v>
      </c>
      <c r="EK151" s="309">
        <v>23.32326283987916</v>
      </c>
      <c r="EL151" s="309">
        <v>13.874041366488493</v>
      </c>
      <c r="EM151" s="309">
        <v>100</v>
      </c>
      <c r="EN151" s="309">
        <v>16.593319624324195</v>
      </c>
      <c r="EO151" s="309">
        <v>81.053380243788638</v>
      </c>
      <c r="EP151" s="309">
        <v>43.809964959410195</v>
      </c>
      <c r="EQ151" s="367">
        <v>37.243415284378436</v>
      </c>
      <c r="ER151" s="531">
        <f>Daten_Polit!AB151</f>
        <v>5</v>
      </c>
      <c r="ES151" s="532">
        <f>Daten_Polit!AC151</f>
        <v>14.6</v>
      </c>
      <c r="ET151" s="532">
        <f>Daten_Polit!AD151</f>
        <v>2.5</v>
      </c>
      <c r="EU151" s="532">
        <f>Daten_Polit!AE151</f>
        <v>2.8</v>
      </c>
      <c r="EV151" s="532">
        <f>Daten_Polit!AF151</f>
        <v>2.1</v>
      </c>
      <c r="EW151" s="309">
        <v>0.65984302765425329</v>
      </c>
      <c r="EX151" s="309">
        <v>1.7705586607568886</v>
      </c>
      <c r="EY151" s="309">
        <v>0.45197662452595067</v>
      </c>
      <c r="EZ151" s="309">
        <v>0.44657382991491684</v>
      </c>
      <c r="FA151" s="309">
        <v>0.45790176903772334</v>
      </c>
      <c r="FB151" s="309">
        <v>7.6639577025696335</v>
      </c>
      <c r="FC151" s="309">
        <v>5.09922877138722</v>
      </c>
      <c r="FD151" s="309">
        <v>11.816984506001699</v>
      </c>
      <c r="FE151" s="309">
        <v>9.4709498657893096</v>
      </c>
      <c r="FF151" s="309">
        <v>15.617460584637829</v>
      </c>
      <c r="FG151" s="309">
        <v>27.422313884854599</v>
      </c>
      <c r="FH151" s="309">
        <v>30.967652805462908</v>
      </c>
      <c r="FI151" s="309">
        <v>21.68210946079914</v>
      </c>
      <c r="FJ151" s="309">
        <v>26.562689541633482</v>
      </c>
      <c r="FK151" s="309">
        <v>13.876725236960411</v>
      </c>
      <c r="FL151" s="309">
        <v>100</v>
      </c>
      <c r="FM151" s="309">
        <v>20.6967447064224</v>
      </c>
      <c r="FN151" s="309">
        <v>77.449405127385646</v>
      </c>
      <c r="FO151" s="309">
        <v>41.192187980147921</v>
      </c>
      <c r="FP151" s="309">
        <v>36.257217147237725</v>
      </c>
      <c r="FQ151" s="309">
        <v>100</v>
      </c>
      <c r="FR151" s="309">
        <v>62.223654208387039</v>
      </c>
      <c r="FS151" s="309">
        <v>37.776345791612968</v>
      </c>
      <c r="FT151" s="309">
        <v>23.396450877366913</v>
      </c>
      <c r="FU151" s="309">
        <v>14.379894914246059</v>
      </c>
      <c r="FV151" s="309">
        <v>100</v>
      </c>
      <c r="FW151" s="309">
        <v>16.61447111016011</v>
      </c>
      <c r="FX151" s="309">
        <v>80.905527107268981</v>
      </c>
      <c r="FY151" s="309">
        <v>42.318107002056472</v>
      </c>
      <c r="FZ151" s="313">
        <v>38.587420105212509</v>
      </c>
      <c r="GA151" s="570">
        <f>Daten_Polit!AG151</f>
        <v>6.7</v>
      </c>
      <c r="GB151" s="571">
        <f>Daten_Polit!AH151</f>
        <v>20.100000000000001</v>
      </c>
      <c r="GC151" s="571">
        <f>Daten_Polit!AI151</f>
        <v>3.2</v>
      </c>
      <c r="GD151" s="571">
        <f>Daten_Polit!AJ151</f>
        <v>3.6</v>
      </c>
      <c r="GE151" s="571">
        <f>Daten_Polit!AK151</f>
        <v>2.8</v>
      </c>
      <c r="GF151" s="444">
        <v>0.75123191861389293</v>
      </c>
      <c r="GG151" s="444">
        <v>2.3243266354895225</v>
      </c>
      <c r="GH151" s="444">
        <v>0.46329070342475021</v>
      </c>
      <c r="GI151" s="444">
        <v>0.48046153437210448</v>
      </c>
      <c r="GJ151" s="444">
        <v>0.44567586833007916</v>
      </c>
      <c r="GK151" s="444">
        <v>5.7695889114472747</v>
      </c>
      <c r="GL151" s="444">
        <v>3.8742990015045815</v>
      </c>
      <c r="GM151" s="444">
        <v>8.9262592125086222</v>
      </c>
      <c r="GN151" s="444">
        <v>7.0606701699310337</v>
      </c>
      <c r="GO151" s="444">
        <v>11.685846961437512</v>
      </c>
      <c r="GP151" s="444">
        <v>24.756047145877623</v>
      </c>
      <c r="GQ151" s="444">
        <v>27.329674092958712</v>
      </c>
      <c r="GR151" s="444">
        <v>20.457649188553304</v>
      </c>
      <c r="GS151" s="444">
        <v>24.627718981013007</v>
      </c>
      <c r="GT151" s="444">
        <v>14.275859350361872</v>
      </c>
      <c r="GU151" s="444">
        <v>100</v>
      </c>
      <c r="GV151" s="444">
        <v>21.146234138112057</v>
      </c>
      <c r="GW151" s="444">
        <v>76.824603160660857</v>
      </c>
      <c r="GX151" s="444">
        <v>39.650233072834887</v>
      </c>
      <c r="GY151" s="444">
        <v>37.17437008782597</v>
      </c>
      <c r="GZ151" s="444">
        <v>100</v>
      </c>
      <c r="HA151" s="444">
        <v>62.890946841116566</v>
      </c>
      <c r="HB151" s="444">
        <v>37.109053158883434</v>
      </c>
      <c r="HC151" s="444">
        <v>21.935866591965201</v>
      </c>
      <c r="HD151" s="444">
        <v>15.173186566918236</v>
      </c>
      <c r="HE151" s="444">
        <v>100</v>
      </c>
      <c r="HF151" s="444">
        <v>16.158495180722834</v>
      </c>
      <c r="HG151" s="444">
        <v>81.084232525524186</v>
      </c>
      <c r="HH151" s="444">
        <v>41.059595725133882</v>
      </c>
      <c r="HI151" s="445">
        <v>40.024636800390297</v>
      </c>
      <c r="HJ151" s="570">
        <f>Daten_Polit!AL151</f>
        <v>6.6</v>
      </c>
      <c r="HK151" s="571">
        <f>Daten_Polit!AM151</f>
        <v>20.2</v>
      </c>
      <c r="HL151" s="571">
        <f>Daten_Polit!AN151</f>
        <v>3.1</v>
      </c>
      <c r="HM151" s="571">
        <f>Daten_Polit!AO151</f>
        <v>3.6</v>
      </c>
      <c r="HN151" s="571">
        <f>Daten_Polit!AP151</f>
        <v>2.5</v>
      </c>
      <c r="HO151" s="444">
        <v>0.59166460065254667</v>
      </c>
      <c r="HP151" s="444">
        <v>1.7677307011388212</v>
      </c>
      <c r="HQ151" s="444">
        <v>0.37823326701982235</v>
      </c>
      <c r="HR151" s="444">
        <v>0.39335524623738355</v>
      </c>
      <c r="HS151" s="444">
        <v>0.36352040357022264</v>
      </c>
      <c r="HT151" s="444">
        <v>6.1448775641400344</v>
      </c>
      <c r="HU151" s="444">
        <v>4.2045657418300424</v>
      </c>
      <c r="HV151" s="444">
        <v>9.5661028455054904</v>
      </c>
      <c r="HW151" s="444">
        <v>7.7090638614387421</v>
      </c>
      <c r="HX151" s="444">
        <v>12.45175538172597</v>
      </c>
      <c r="HY151" s="444">
        <v>35.752024213562557</v>
      </c>
      <c r="HZ151" s="444">
        <v>38.742809049037085</v>
      </c>
      <c r="IA151" s="444">
        <v>30.428371365022294</v>
      </c>
      <c r="IB151" s="444">
        <v>34.805524772279192</v>
      </c>
      <c r="IC151" s="444">
        <v>23.594818128112721</v>
      </c>
      <c r="ID151" s="444">
        <v>100</v>
      </c>
      <c r="IE151" s="444">
        <v>21.02249429879144</v>
      </c>
      <c r="IF151" s="444">
        <v>76.969698911523054</v>
      </c>
      <c r="IG151" s="444">
        <v>38.784814946212052</v>
      </c>
      <c r="IH151" s="444">
        <v>38.184883965310995</v>
      </c>
      <c r="II151" s="444">
        <v>100</v>
      </c>
      <c r="IJ151" s="444">
        <v>64.723515305402728</v>
      </c>
      <c r="IK151" s="444">
        <v>35.276484694597272</v>
      </c>
      <c r="IL151" s="444">
        <v>21.339399068980114</v>
      </c>
      <c r="IM151" s="444">
        <v>13.937085625617158</v>
      </c>
      <c r="IN151" s="444">
        <v>100</v>
      </c>
      <c r="IO151" s="444">
        <v>16.091315032549137</v>
      </c>
      <c r="IP151" s="444">
        <v>81.223285044651789</v>
      </c>
      <c r="IQ151" s="444">
        <v>40.054747904041726</v>
      </c>
      <c r="IR151" s="445">
        <v>41.16853714061007</v>
      </c>
      <c r="IS151" s="443">
        <f>Daten_Polit!AQ151</f>
        <v>5.8</v>
      </c>
      <c r="IT151" s="227">
        <f>Daten_Polit!AR151</f>
        <v>17.899999999999999</v>
      </c>
      <c r="IU151" s="227">
        <f>Daten_Polit!AS151</f>
        <v>2.7</v>
      </c>
      <c r="IV151" s="227">
        <f>Daten_Polit!AT151</f>
        <v>3.2</v>
      </c>
      <c r="IW151" s="227">
        <f>Daten_Polit!AU151</f>
        <v>2.1</v>
      </c>
      <c r="IX151" s="444" t="s">
        <v>820</v>
      </c>
      <c r="IY151" s="444" t="s">
        <v>820</v>
      </c>
      <c r="IZ151" s="444" t="s">
        <v>820</v>
      </c>
      <c r="JA151" s="444" t="s">
        <v>820</v>
      </c>
      <c r="JB151" s="444" t="s">
        <v>820</v>
      </c>
      <c r="JC151" s="444" t="s">
        <v>820</v>
      </c>
      <c r="JD151" s="444" t="s">
        <v>820</v>
      </c>
      <c r="JE151" s="444" t="s">
        <v>820</v>
      </c>
      <c r="JF151" s="444" t="s">
        <v>820</v>
      </c>
      <c r="JG151" s="444" t="s">
        <v>820</v>
      </c>
      <c r="JH151" s="444" t="s">
        <v>820</v>
      </c>
      <c r="JI151" s="444" t="s">
        <v>820</v>
      </c>
      <c r="JJ151" s="444" t="s">
        <v>820</v>
      </c>
      <c r="JK151" s="444" t="s">
        <v>820</v>
      </c>
      <c r="JL151" s="444" t="s">
        <v>820</v>
      </c>
      <c r="JM151" s="444" t="s">
        <v>820</v>
      </c>
      <c r="JN151" s="444" t="s">
        <v>820</v>
      </c>
      <c r="JO151" s="444" t="s">
        <v>820</v>
      </c>
      <c r="JP151" s="444" t="s">
        <v>820</v>
      </c>
      <c r="JQ151" s="444" t="s">
        <v>820</v>
      </c>
      <c r="JR151" s="444" t="s">
        <v>820</v>
      </c>
      <c r="JS151" s="444" t="s">
        <v>820</v>
      </c>
      <c r="JT151" s="444" t="s">
        <v>820</v>
      </c>
      <c r="JU151" s="444" t="s">
        <v>820</v>
      </c>
      <c r="JV151" s="444" t="s">
        <v>820</v>
      </c>
      <c r="JW151" s="444" t="s">
        <v>820</v>
      </c>
      <c r="JX151" s="444" t="s">
        <v>820</v>
      </c>
      <c r="JY151" s="444" t="s">
        <v>820</v>
      </c>
      <c r="JZ151" s="444" t="s">
        <v>820</v>
      </c>
      <c r="KA151" s="445" t="s">
        <v>820</v>
      </c>
    </row>
    <row r="152" spans="4:287" ht="12.65" customHeight="1" x14ac:dyDescent="0.2">
      <c r="D152" s="276"/>
      <c r="E152" s="3" t="str">
        <f>Daten_Polit!E152</f>
        <v>06413</v>
      </c>
      <c r="F152" s="229" t="str">
        <f>Daten_Polit!F152</f>
        <v>Offenbach am Main, Stadt</v>
      </c>
      <c r="G152" s="246"/>
      <c r="H152" s="531">
        <f>Daten_Polit!H152</f>
        <v>10.8</v>
      </c>
      <c r="I152" s="532">
        <f>Daten_Polit!I152</f>
        <v>26.3</v>
      </c>
      <c r="J152" s="532">
        <f>Daten_Polit!J152</f>
        <v>4.5999999999999996</v>
      </c>
      <c r="K152" s="532">
        <f>Daten_Polit!K152</f>
        <v>5</v>
      </c>
      <c r="L152" s="532">
        <f>Daten_Polit!L152</f>
        <v>3</v>
      </c>
      <c r="M152" s="308">
        <v>1.0467998040402293</v>
      </c>
      <c r="N152" s="308">
        <v>2.6061880473681387</v>
      </c>
      <c r="O152" s="308">
        <v>0.60478501803530316</v>
      </c>
      <c r="P152" s="308">
        <v>0.61850052164548697</v>
      </c>
      <c r="Q152" s="308">
        <v>0.55444539653676239</v>
      </c>
      <c r="R152" s="308">
        <v>6.0657476139978792</v>
      </c>
      <c r="S152" s="308">
        <v>4.9445112037887542</v>
      </c>
      <c r="T152" s="308">
        <v>8.8120968775360513</v>
      </c>
      <c r="U152" s="308">
        <v>8.329519450800916</v>
      </c>
      <c r="V152" s="308">
        <v>11.345435130804981</v>
      </c>
      <c r="W152" s="308">
        <v>42.828294756731026</v>
      </c>
      <c r="X152" s="308">
        <v>47.330368060109137</v>
      </c>
      <c r="Y152" s="308">
        <v>34.45148040390152</v>
      </c>
      <c r="Z152" s="308">
        <v>36.072593800980101</v>
      </c>
      <c r="AA152" s="308">
        <v>25.985090521821085</v>
      </c>
      <c r="AB152" s="308">
        <v>100</v>
      </c>
      <c r="AC152" s="308">
        <v>29.299362435800198</v>
      </c>
      <c r="AD152" s="308">
        <v>68.181316065203333</v>
      </c>
      <c r="AE152" s="308">
        <v>51.251863731619451</v>
      </c>
      <c r="AF152" s="308">
        <v>16.929452333583882</v>
      </c>
      <c r="AG152" s="308">
        <v>100</v>
      </c>
      <c r="AH152" s="308">
        <v>71.314078330561017</v>
      </c>
      <c r="AI152" s="308">
        <v>28.685921669438979</v>
      </c>
      <c r="AJ152" s="308">
        <v>24.300619990926961</v>
      </c>
      <c r="AK152" s="308">
        <v>4.3853016785120218</v>
      </c>
      <c r="AL152" s="308">
        <v>100</v>
      </c>
      <c r="AM152" s="308">
        <v>23.210553179869574</v>
      </c>
      <c r="AN152" s="308">
        <v>73.065490738173139</v>
      </c>
      <c r="AO152" s="308">
        <v>57.420684794881524</v>
      </c>
      <c r="AP152" s="337">
        <v>15.644805943291603</v>
      </c>
      <c r="AQ152" s="531">
        <f>Daten_Polit!M152</f>
        <v>10.3</v>
      </c>
      <c r="AR152" s="532">
        <f>Daten_Polit!N152</f>
        <v>24.9</v>
      </c>
      <c r="AS152" s="532">
        <f>Daten_Polit!O152</f>
        <v>4.4000000000000004</v>
      </c>
      <c r="AT152" s="532">
        <f>Daten_Polit!P152</f>
        <v>4.8</v>
      </c>
      <c r="AU152" s="532">
        <f>Daten_Polit!Q152</f>
        <v>3.2</v>
      </c>
      <c r="AV152" s="308">
        <v>1.0490351763630239</v>
      </c>
      <c r="AW152" s="308">
        <v>2.4073281529920023</v>
      </c>
      <c r="AX152" s="308">
        <v>0.66137160445603549</v>
      </c>
      <c r="AY152" s="308">
        <v>0.67254425378040161</v>
      </c>
      <c r="AZ152" s="308">
        <v>0.6229900083594514</v>
      </c>
      <c r="BA152" s="308">
        <v>6.6578773895846748</v>
      </c>
      <c r="BB152" s="308">
        <v>5.3249345369980023</v>
      </c>
      <c r="BC152" s="308">
        <v>9.6013622669520942</v>
      </c>
      <c r="BD152" s="308">
        <v>9.1231976251060214</v>
      </c>
      <c r="BE152" s="308">
        <v>11.834612527854601</v>
      </c>
      <c r="BF152" s="308">
        <v>40.613302620211627</v>
      </c>
      <c r="BG152" s="308">
        <v>45.566013456376005</v>
      </c>
      <c r="BH152" s="308">
        <v>33.530935757254646</v>
      </c>
      <c r="BI152" s="308">
        <v>35.848149927919273</v>
      </c>
      <c r="BJ152" s="308">
        <v>22.799208704243323</v>
      </c>
      <c r="BK152" s="308">
        <v>100</v>
      </c>
      <c r="BL152" s="308">
        <v>29.071662544843324</v>
      </c>
      <c r="BM152" s="308">
        <v>68.578622090744361</v>
      </c>
      <c r="BN152" s="308">
        <v>50.854563451668199</v>
      </c>
      <c r="BO152" s="308">
        <v>17.724058639076159</v>
      </c>
      <c r="BP152" s="308">
        <v>100</v>
      </c>
      <c r="BQ152" s="308">
        <v>70.705329153605007</v>
      </c>
      <c r="BR152" s="308">
        <v>29.294670846394993</v>
      </c>
      <c r="BS152" s="308">
        <v>23.949843260188093</v>
      </c>
      <c r="BT152" s="308">
        <v>5.3448275862068968</v>
      </c>
      <c r="BU152" s="308">
        <v>100</v>
      </c>
      <c r="BV152" s="308">
        <v>23.501880565116707</v>
      </c>
      <c r="BW152" s="308">
        <v>73.070537921550368</v>
      </c>
      <c r="BX152" s="308">
        <v>56.595834509052715</v>
      </c>
      <c r="BY152" s="312">
        <v>16.474703412497668</v>
      </c>
      <c r="BZ152" s="531">
        <f>Daten_Polit!R152</f>
        <v>9.6999999999999993</v>
      </c>
      <c r="CA152" s="532">
        <f>Daten_Polit!S152</f>
        <v>23.1</v>
      </c>
      <c r="CB152" s="532">
        <f>Daten_Polit!T152</f>
        <v>4.3</v>
      </c>
      <c r="CC152" s="532">
        <f>Daten_Polit!U152</f>
        <v>4.5999999999999996</v>
      </c>
      <c r="CD152" s="532">
        <f>Daten_Polit!V152</f>
        <v>3.3</v>
      </c>
      <c r="CE152" s="309">
        <v>1.063906544140315</v>
      </c>
      <c r="CF152" s="309">
        <v>2.2930101946596779</v>
      </c>
      <c r="CG152" s="309">
        <v>0.70664752263465036</v>
      </c>
      <c r="CH152" s="309">
        <v>0.72717621726853532</v>
      </c>
      <c r="CI152" s="309">
        <v>0.64119193588685186</v>
      </c>
      <c r="CJ152" s="309">
        <v>6.7294916588750224</v>
      </c>
      <c r="CK152" s="309">
        <v>5.1700707068718028</v>
      </c>
      <c r="CL152" s="309">
        <v>9.754662321202245</v>
      </c>
      <c r="CM152" s="309">
        <v>9.1752403440715131</v>
      </c>
      <c r="CN152" s="309">
        <v>12.148664343786296</v>
      </c>
      <c r="CO152" s="309">
        <v>40.534751458749383</v>
      </c>
      <c r="CP152" s="309">
        <v>48.204121687930503</v>
      </c>
      <c r="CQ152" s="309">
        <v>30.845928265283661</v>
      </c>
      <c r="CR152" s="309">
        <v>33.249243188698287</v>
      </c>
      <c r="CS152" s="309">
        <v>20.938294430323172</v>
      </c>
      <c r="CT152" s="309">
        <v>100</v>
      </c>
      <c r="CU152" s="309">
        <v>28.850854427576493</v>
      </c>
      <c r="CV152" s="309">
        <v>69.009467768002651</v>
      </c>
      <c r="CW152" s="309">
        <v>50.57134065962218</v>
      </c>
      <c r="CX152" s="309">
        <v>18.438127108380481</v>
      </c>
      <c r="CY152" s="309">
        <v>100</v>
      </c>
      <c r="CZ152" s="309">
        <v>69.196882412741445</v>
      </c>
      <c r="DA152" s="309">
        <v>30.803117587258548</v>
      </c>
      <c r="DB152" s="309">
        <v>24.771263978312437</v>
      </c>
      <c r="DC152" s="309">
        <v>6.0318536089461192</v>
      </c>
      <c r="DD152" s="309">
        <v>100</v>
      </c>
      <c r="DE152" s="309">
        <v>23.878407976859016</v>
      </c>
      <c r="DF152" s="309">
        <v>73.073519451858587</v>
      </c>
      <c r="DG152" s="309">
        <v>55.627261338802924</v>
      </c>
      <c r="DH152" s="313">
        <v>17.446258113055666</v>
      </c>
      <c r="DI152" s="565">
        <f>Daten_Polit!W152</f>
        <v>9.1999999999999993</v>
      </c>
      <c r="DJ152" s="532">
        <f>Daten_Polit!X152</f>
        <v>22.7</v>
      </c>
      <c r="DK152" s="532">
        <f>Daten_Polit!Y152</f>
        <v>3.8</v>
      </c>
      <c r="DL152" s="532">
        <f>Daten_Polit!Z152</f>
        <v>4.2</v>
      </c>
      <c r="DM152" s="532">
        <f>Daten_Polit!AA152</f>
        <v>2.7</v>
      </c>
      <c r="DN152" s="309">
        <v>1.0069470807076153</v>
      </c>
      <c r="DO152" s="309">
        <v>2.3721776705110962</v>
      </c>
      <c r="DP152" s="309">
        <v>0.60350839377982846</v>
      </c>
      <c r="DQ152" s="309">
        <v>0.61033735358753494</v>
      </c>
      <c r="DR152" s="309">
        <v>0.58303942116390439</v>
      </c>
      <c r="DS152" s="309">
        <v>6.5828318739713998</v>
      </c>
      <c r="DT152" s="309">
        <v>5.0905985444823623</v>
      </c>
      <c r="DU152" s="309">
        <v>10.186335403726709</v>
      </c>
      <c r="DV152" s="309">
        <v>9.4062216167120809</v>
      </c>
      <c r="DW152" s="309">
        <v>13.522699684389414</v>
      </c>
      <c r="DX152" s="309">
        <v>42.358183031051894</v>
      </c>
      <c r="DY152" s="309">
        <v>47.768853190539943</v>
      </c>
      <c r="DZ152" s="309">
        <v>32.779009608281598</v>
      </c>
      <c r="EA152" s="309">
        <v>34.683299156985647</v>
      </c>
      <c r="EB152" s="309">
        <v>24.608993157390028</v>
      </c>
      <c r="EC152" s="309">
        <v>100</v>
      </c>
      <c r="ED152" s="309">
        <v>28.891716726556432</v>
      </c>
      <c r="EE152" s="309">
        <v>68.99121443236946</v>
      </c>
      <c r="EF152" s="309">
        <v>49.921309455668556</v>
      </c>
      <c r="EG152" s="309">
        <v>19.069904976700911</v>
      </c>
      <c r="EH152" s="309">
        <v>100</v>
      </c>
      <c r="EI152" s="309">
        <v>71.854357982922508</v>
      </c>
      <c r="EJ152" s="309">
        <v>28.145642017077492</v>
      </c>
      <c r="EK152" s="309">
        <v>22.957950700821655</v>
      </c>
      <c r="EL152" s="309">
        <v>5.1876913162558402</v>
      </c>
      <c r="EM152" s="309">
        <v>100</v>
      </c>
      <c r="EN152" s="309">
        <v>23.826499380336287</v>
      </c>
      <c r="EO152" s="309">
        <v>73.195366840907354</v>
      </c>
      <c r="EP152" s="309">
        <v>54.884521517171855</v>
      </c>
      <c r="EQ152" s="367">
        <v>18.310845323735492</v>
      </c>
      <c r="ER152" s="531">
        <f>Daten_Polit!AB152</f>
        <v>8.6</v>
      </c>
      <c r="ES152" s="532">
        <f>Daten_Polit!AC152</f>
        <v>21</v>
      </c>
      <c r="ET152" s="532">
        <f>Daten_Polit!AD152</f>
        <v>3.6</v>
      </c>
      <c r="EU152" s="532">
        <f>Daten_Polit!AE152</f>
        <v>3.9</v>
      </c>
      <c r="EV152" s="532">
        <f>Daten_Polit!AF152</f>
        <v>2.7</v>
      </c>
      <c r="EW152" s="309">
        <v>0.92827350552069665</v>
      </c>
      <c r="EX152" s="309">
        <v>2.2078172443375754</v>
      </c>
      <c r="EY152" s="309">
        <v>0.55041865394554301</v>
      </c>
      <c r="EZ152" s="309">
        <v>0.54670341104595066</v>
      </c>
      <c r="FA152" s="309">
        <v>0.56080740206390667</v>
      </c>
      <c r="FB152" s="309">
        <v>6.6030272664944167</v>
      </c>
      <c r="FC152" s="309">
        <v>5.2337917485264818</v>
      </c>
      <c r="FD152" s="309">
        <v>9.9971203685930128</v>
      </c>
      <c r="FE152" s="309">
        <v>9.1144111104433136</v>
      </c>
      <c r="FF152" s="309">
        <v>13.49036402569593</v>
      </c>
      <c r="FG152" s="309">
        <v>40.252289019332657</v>
      </c>
      <c r="FH152" s="309">
        <v>45.771586642956727</v>
      </c>
      <c r="FI152" s="309">
        <v>30.344495302335446</v>
      </c>
      <c r="FJ152" s="309">
        <v>32.792148785362158</v>
      </c>
      <c r="FK152" s="309">
        <v>20.833333333333336</v>
      </c>
      <c r="FL152" s="309">
        <v>100</v>
      </c>
      <c r="FM152" s="309">
        <v>28.37565515161976</v>
      </c>
      <c r="FN152" s="309">
        <v>69.301185668464143</v>
      </c>
      <c r="FO152" s="309">
        <v>49.393380068614263</v>
      </c>
      <c r="FP152" s="309">
        <v>19.907805599849883</v>
      </c>
      <c r="FQ152" s="309">
        <v>100</v>
      </c>
      <c r="FR152" s="309">
        <v>70.423023578363384</v>
      </c>
      <c r="FS152" s="309">
        <v>29.576976421636619</v>
      </c>
      <c r="FT152" s="309">
        <v>23.335644937586689</v>
      </c>
      <c r="FU152" s="309">
        <v>6.2413314840499305</v>
      </c>
      <c r="FV152" s="309">
        <v>100</v>
      </c>
      <c r="FW152" s="309">
        <v>23.866615644606213</v>
      </c>
      <c r="FX152" s="309">
        <v>72.915815407487756</v>
      </c>
      <c r="FY152" s="309">
        <v>53.708488551155412</v>
      </c>
      <c r="FZ152" s="313">
        <v>19.207326856332337</v>
      </c>
      <c r="GA152" s="570">
        <f>Daten_Polit!AG152</f>
        <v>10</v>
      </c>
      <c r="GB152" s="571">
        <f>Daten_Polit!AH152</f>
        <v>24.3</v>
      </c>
      <c r="GC152" s="571">
        <f>Daten_Polit!AI152</f>
        <v>4.4000000000000004</v>
      </c>
      <c r="GD152" s="571">
        <f>Daten_Polit!AJ152</f>
        <v>4.8</v>
      </c>
      <c r="GE152" s="571">
        <f>Daten_Polit!AK152</f>
        <v>3.6</v>
      </c>
      <c r="GF152" s="444">
        <v>1.0500491876401543</v>
      </c>
      <c r="GG152" s="444">
        <v>2.606373391693444</v>
      </c>
      <c r="GH152" s="444">
        <v>0.60160397287033052</v>
      </c>
      <c r="GI152" s="444">
        <v>0.61102018684817772</v>
      </c>
      <c r="GJ152" s="444">
        <v>0.57703517474434574</v>
      </c>
      <c r="GK152" s="444">
        <v>5.3994191499700532</v>
      </c>
      <c r="GL152" s="444">
        <v>4.2634327332692337</v>
      </c>
      <c r="GM152" s="444">
        <v>7.7301860246988374</v>
      </c>
      <c r="GN152" s="444">
        <v>7.202230106436752</v>
      </c>
      <c r="GO152" s="444">
        <v>9.5083646295657545</v>
      </c>
      <c r="GP152" s="444">
        <v>34.820815141507794</v>
      </c>
      <c r="GQ152" s="444">
        <v>40.124143980028336</v>
      </c>
      <c r="GR152" s="444">
        <v>26.303335623233341</v>
      </c>
      <c r="GS152" s="444">
        <v>28.605411834671422</v>
      </c>
      <c r="GT152" s="444">
        <v>18.592297476752989</v>
      </c>
      <c r="GU152" s="444">
        <v>100</v>
      </c>
      <c r="GV152" s="444">
        <v>28.744784531623353</v>
      </c>
      <c r="GW152" s="444">
        <v>68.718227990136953</v>
      </c>
      <c r="GX152" s="444">
        <v>48.060730572632423</v>
      </c>
      <c r="GY152" s="444">
        <v>20.657497417504523</v>
      </c>
      <c r="GZ152" s="444">
        <v>100</v>
      </c>
      <c r="HA152" s="444">
        <v>69.582611014801969</v>
      </c>
      <c r="HB152" s="444">
        <v>30.417388985198031</v>
      </c>
      <c r="HC152" s="444">
        <v>23.469795972796376</v>
      </c>
      <c r="HD152" s="444">
        <v>6.9475930124016552</v>
      </c>
      <c r="HE152" s="444">
        <v>100</v>
      </c>
      <c r="HF152" s="444">
        <v>23.44102766812766</v>
      </c>
      <c r="HG152" s="444">
        <v>72.986299884894152</v>
      </c>
      <c r="HH152" s="444">
        <v>52.764014394226301</v>
      </c>
      <c r="HI152" s="445">
        <v>20.222285490667868</v>
      </c>
      <c r="HJ152" s="570">
        <f>Daten_Polit!AL152</f>
        <v>9.6</v>
      </c>
      <c r="HK152" s="571">
        <f>Daten_Polit!AM152</f>
        <v>23.6</v>
      </c>
      <c r="HL152" s="571">
        <f>Daten_Polit!AN152</f>
        <v>4.0999999999999996</v>
      </c>
      <c r="HM152" s="571">
        <f>Daten_Polit!AO152</f>
        <v>4.5</v>
      </c>
      <c r="HN152" s="571">
        <f>Daten_Polit!AP152</f>
        <v>3.2</v>
      </c>
      <c r="HO152" s="444">
        <v>0.76049796619742005</v>
      </c>
      <c r="HP152" s="444">
        <v>1.8232318700570824</v>
      </c>
      <c r="HQ152" s="444">
        <v>0.45756141569776276</v>
      </c>
      <c r="HR152" s="444">
        <v>0.46763648868551105</v>
      </c>
      <c r="HS152" s="444">
        <v>0.43305437204846442</v>
      </c>
      <c r="HT152" s="444">
        <v>5.4685408299866127</v>
      </c>
      <c r="HU152" s="444">
        <v>4.3230944254835038</v>
      </c>
      <c r="HV152" s="444">
        <v>8.2308647414588556</v>
      </c>
      <c r="HW152" s="444">
        <v>7.6995403259508501</v>
      </c>
      <c r="HX152" s="444">
        <v>9.9776747381075044</v>
      </c>
      <c r="HY152" s="444">
        <v>43.71489839681405</v>
      </c>
      <c r="HZ152" s="444">
        <v>49.371253359057754</v>
      </c>
      <c r="IA152" s="444">
        <v>35.228626597097325</v>
      </c>
      <c r="IB152" s="444">
        <v>37.850842020850038</v>
      </c>
      <c r="IC152" s="444">
        <v>26.525904897081155</v>
      </c>
      <c r="ID152" s="444">
        <v>100</v>
      </c>
      <c r="IE152" s="444">
        <v>28.584075473947312</v>
      </c>
      <c r="IF152" s="444">
        <v>68.778305550496256</v>
      </c>
      <c r="IG152" s="444">
        <v>47.295897068794339</v>
      </c>
      <c r="IH152" s="444">
        <v>21.48240848170191</v>
      </c>
      <c r="II152" s="444">
        <v>100</v>
      </c>
      <c r="IJ152" s="444">
        <v>70.866364665911661</v>
      </c>
      <c r="IK152" s="444">
        <v>29.133635334088336</v>
      </c>
      <c r="IL152" s="444">
        <v>21.956398640996603</v>
      </c>
      <c r="IM152" s="444">
        <v>7.1772366930917348</v>
      </c>
      <c r="IN152" s="444">
        <v>100</v>
      </c>
      <c r="IO152" s="444">
        <v>23.405183676309466</v>
      </c>
      <c r="IP152" s="444">
        <v>72.944786582707465</v>
      </c>
      <c r="IQ152" s="444">
        <v>51.693223047432156</v>
      </c>
      <c r="IR152" s="445">
        <v>21.251563535275309</v>
      </c>
      <c r="IS152" s="443">
        <f>Daten_Polit!AQ152</f>
        <v>8.3000000000000007</v>
      </c>
      <c r="IT152" s="227">
        <f>Daten_Polit!AR152</f>
        <v>21</v>
      </c>
      <c r="IU152" s="227">
        <f>Daten_Polit!AS152</f>
        <v>3.4</v>
      </c>
      <c r="IV152" s="227">
        <f>Daten_Polit!AT152</f>
        <v>3.9</v>
      </c>
      <c r="IW152" s="227">
        <f>Daten_Polit!AU152</f>
        <v>2.2000000000000002</v>
      </c>
      <c r="IX152" s="444" t="s">
        <v>820</v>
      </c>
      <c r="IY152" s="444" t="s">
        <v>820</v>
      </c>
      <c r="IZ152" s="444" t="s">
        <v>820</v>
      </c>
      <c r="JA152" s="444" t="s">
        <v>820</v>
      </c>
      <c r="JB152" s="444" t="s">
        <v>820</v>
      </c>
      <c r="JC152" s="444" t="s">
        <v>820</v>
      </c>
      <c r="JD152" s="444" t="s">
        <v>820</v>
      </c>
      <c r="JE152" s="444" t="s">
        <v>820</v>
      </c>
      <c r="JF152" s="444" t="s">
        <v>820</v>
      </c>
      <c r="JG152" s="444" t="s">
        <v>820</v>
      </c>
      <c r="JH152" s="444" t="s">
        <v>820</v>
      </c>
      <c r="JI152" s="444" t="s">
        <v>820</v>
      </c>
      <c r="JJ152" s="444" t="s">
        <v>820</v>
      </c>
      <c r="JK152" s="444" t="s">
        <v>820</v>
      </c>
      <c r="JL152" s="444" t="s">
        <v>820</v>
      </c>
      <c r="JM152" s="444" t="s">
        <v>820</v>
      </c>
      <c r="JN152" s="444" t="s">
        <v>820</v>
      </c>
      <c r="JO152" s="444" t="s">
        <v>820</v>
      </c>
      <c r="JP152" s="444" t="s">
        <v>820</v>
      </c>
      <c r="JQ152" s="444" t="s">
        <v>820</v>
      </c>
      <c r="JR152" s="444" t="s">
        <v>820</v>
      </c>
      <c r="JS152" s="444" t="s">
        <v>820</v>
      </c>
      <c r="JT152" s="444" t="s">
        <v>820</v>
      </c>
      <c r="JU152" s="444" t="s">
        <v>820</v>
      </c>
      <c r="JV152" s="444" t="s">
        <v>820</v>
      </c>
      <c r="JW152" s="444" t="s">
        <v>820</v>
      </c>
      <c r="JX152" s="444" t="s">
        <v>820</v>
      </c>
      <c r="JY152" s="444" t="s">
        <v>820</v>
      </c>
      <c r="JZ152" s="444" t="s">
        <v>820</v>
      </c>
      <c r="KA152" s="445" t="s">
        <v>820</v>
      </c>
    </row>
    <row r="153" spans="4:287" ht="12.65" customHeight="1" x14ac:dyDescent="0.2">
      <c r="D153" s="276"/>
      <c r="E153" s="3" t="str">
        <f>Daten_Polit!E153</f>
        <v>06414</v>
      </c>
      <c r="F153" s="229" t="str">
        <f>Daten_Polit!F153</f>
        <v>Wiesbaden, Landeshauptstadt</v>
      </c>
      <c r="G153" s="246"/>
      <c r="H153" s="531">
        <f>Daten_Polit!H153</f>
        <v>7.5</v>
      </c>
      <c r="I153" s="532">
        <f>Daten_Polit!I153</f>
        <v>23.8</v>
      </c>
      <c r="J153" s="532">
        <f>Daten_Polit!J153</f>
        <v>3.7</v>
      </c>
      <c r="K153" s="532">
        <f>Daten_Polit!K153</f>
        <v>4.3</v>
      </c>
      <c r="L153" s="532">
        <f>Daten_Polit!L153</f>
        <v>2.4</v>
      </c>
      <c r="M153" s="308">
        <v>0.69657470556895762</v>
      </c>
      <c r="N153" s="308">
        <v>1.8773471039941587</v>
      </c>
      <c r="O153" s="308">
        <v>0.53164512052690294</v>
      </c>
      <c r="P153" s="308">
        <v>0.56530891388283666</v>
      </c>
      <c r="Q153" s="308">
        <v>0.45120408446834526</v>
      </c>
      <c r="R153" s="308">
        <v>5.8354910901827788</v>
      </c>
      <c r="S153" s="308">
        <v>3.5744890804746756</v>
      </c>
      <c r="T153" s="308">
        <v>9.6476355836993939</v>
      </c>
      <c r="U153" s="308">
        <v>8.7161817253700864</v>
      </c>
      <c r="V153" s="308">
        <v>13.381074168798502</v>
      </c>
      <c r="W153" s="308">
        <v>38.447111205989117</v>
      </c>
      <c r="X153" s="308">
        <v>43.49775205415763</v>
      </c>
      <c r="Y153" s="308">
        <v>29.903477672807512</v>
      </c>
      <c r="Z153" s="308">
        <v>32.400717396873176</v>
      </c>
      <c r="AA153" s="308">
        <v>19.924234667762057</v>
      </c>
      <c r="AB153" s="308">
        <v>100</v>
      </c>
      <c r="AC153" s="308">
        <v>19.649809512914864</v>
      </c>
      <c r="AD153" s="308">
        <v>77.60229564912872</v>
      </c>
      <c r="AE153" s="308">
        <v>52.682440655707751</v>
      </c>
      <c r="AF153" s="308">
        <v>24.919854993420959</v>
      </c>
      <c r="AG153" s="308">
        <v>100</v>
      </c>
      <c r="AH153" s="308">
        <v>61.483067341377975</v>
      </c>
      <c r="AI153" s="308">
        <v>38.516932658622025</v>
      </c>
      <c r="AJ153" s="308">
        <v>30.819384974698327</v>
      </c>
      <c r="AK153" s="308">
        <v>7.6975476839237054</v>
      </c>
      <c r="AL153" s="308">
        <v>100</v>
      </c>
      <c r="AM153" s="308">
        <v>13.849542695427475</v>
      </c>
      <c r="AN153" s="308">
        <v>82.116942299261339</v>
      </c>
      <c r="AO153" s="308">
        <v>57.890379841139925</v>
      </c>
      <c r="AP153" s="337">
        <v>24.226562458121414</v>
      </c>
      <c r="AQ153" s="531">
        <f>Daten_Polit!M153</f>
        <v>7.5</v>
      </c>
      <c r="AR153" s="532">
        <f>Daten_Polit!N153</f>
        <v>24.3</v>
      </c>
      <c r="AS153" s="532">
        <f>Daten_Polit!O153</f>
        <v>3.5</v>
      </c>
      <c r="AT153" s="532">
        <f>Daten_Polit!P153</f>
        <v>4.0999999999999996</v>
      </c>
      <c r="AU153" s="532">
        <f>Daten_Polit!Q153</f>
        <v>2.2999999999999998</v>
      </c>
      <c r="AV153" s="308">
        <v>0.67073973147943089</v>
      </c>
      <c r="AW153" s="308">
        <v>1.8087986800669611</v>
      </c>
      <c r="AX153" s="308">
        <v>0.50782720156651373</v>
      </c>
      <c r="AY153" s="308">
        <v>0.54712851854234124</v>
      </c>
      <c r="AZ153" s="308">
        <v>0.41773514747216234</v>
      </c>
      <c r="BA153" s="308">
        <v>5.8078787238218732</v>
      </c>
      <c r="BB153" s="308">
        <v>3.5668805713001754</v>
      </c>
      <c r="BC153" s="308">
        <v>9.8978370522356176</v>
      </c>
      <c r="BD153" s="308">
        <v>8.9087877810046248</v>
      </c>
      <c r="BE153" s="308">
        <v>13.729166666666668</v>
      </c>
      <c r="BF153" s="308">
        <v>40.521892900866582</v>
      </c>
      <c r="BG153" s="308">
        <v>45.232716334452725</v>
      </c>
      <c r="BH153" s="308">
        <v>31.944802682486458</v>
      </c>
      <c r="BI153" s="308">
        <v>34.743055179508694</v>
      </c>
      <c r="BJ153" s="308">
        <v>21.167883211682117</v>
      </c>
      <c r="BK153" s="308">
        <v>100</v>
      </c>
      <c r="BL153" s="308">
        <v>19.825725296225833</v>
      </c>
      <c r="BM153" s="308">
        <v>77.557870058169527</v>
      </c>
      <c r="BN153" s="308">
        <v>52.083987766008534</v>
      </c>
      <c r="BO153" s="308">
        <v>25.473882292160997</v>
      </c>
      <c r="BP153" s="308">
        <v>100</v>
      </c>
      <c r="BQ153" s="308">
        <v>63.878400619614673</v>
      </c>
      <c r="BR153" s="308">
        <v>36.121599380385319</v>
      </c>
      <c r="BS153" s="308">
        <v>28.463549230322389</v>
      </c>
      <c r="BT153" s="308">
        <v>7.6580501500629286</v>
      </c>
      <c r="BU153" s="308">
        <v>100</v>
      </c>
      <c r="BV153" s="308">
        <v>14.009287738820021</v>
      </c>
      <c r="BW153" s="308">
        <v>82.181481906736678</v>
      </c>
      <c r="BX153" s="308">
        <v>57.220075899251789</v>
      </c>
      <c r="BY153" s="312">
        <v>24.961406007484886</v>
      </c>
      <c r="BZ153" s="531">
        <f>Daten_Polit!R153</f>
        <v>7.4</v>
      </c>
      <c r="CA153" s="532">
        <f>Daten_Polit!S153</f>
        <v>23.9</v>
      </c>
      <c r="CB153" s="532">
        <f>Daten_Polit!T153</f>
        <v>3.4</v>
      </c>
      <c r="CC153" s="532">
        <f>Daten_Polit!U153</f>
        <v>4</v>
      </c>
      <c r="CD153" s="532">
        <f>Daten_Polit!V153</f>
        <v>2.2000000000000002</v>
      </c>
      <c r="CE153" s="309">
        <v>0.67409125771692258</v>
      </c>
      <c r="CF153" s="309">
        <v>1.7299395823357027</v>
      </c>
      <c r="CG153" s="309">
        <v>0.51863909578661738</v>
      </c>
      <c r="CH153" s="309">
        <v>0.54466423798391261</v>
      </c>
      <c r="CI153" s="309">
        <v>0.46088267765876023</v>
      </c>
      <c r="CJ153" s="309">
        <v>5.7487520798669065</v>
      </c>
      <c r="CK153" s="309">
        <v>3.4793348220411762</v>
      </c>
      <c r="CL153" s="309">
        <v>9.9532679231911594</v>
      </c>
      <c r="CM153" s="309">
        <v>8.5619611917666862</v>
      </c>
      <c r="CN153" s="309">
        <v>15.146750524109015</v>
      </c>
      <c r="CO153" s="309">
        <v>40.94926152615497</v>
      </c>
      <c r="CP153" s="309">
        <v>46.171607329063015</v>
      </c>
      <c r="CQ153" s="309">
        <v>31.724779996898135</v>
      </c>
      <c r="CR153" s="309">
        <v>35.146596270502528</v>
      </c>
      <c r="CS153" s="309">
        <v>18.905839032089172</v>
      </c>
      <c r="CT153" s="309">
        <v>100</v>
      </c>
      <c r="CU153" s="309">
        <v>20.211771708232927</v>
      </c>
      <c r="CV153" s="309">
        <v>77.327819337739697</v>
      </c>
      <c r="CW153" s="309">
        <v>51.552939147758401</v>
      </c>
      <c r="CX153" s="309">
        <v>25.774880189981296</v>
      </c>
      <c r="CY153" s="309">
        <v>100</v>
      </c>
      <c r="CZ153" s="309">
        <v>64.233158146201632</v>
      </c>
      <c r="DA153" s="309">
        <v>35.766841853798375</v>
      </c>
      <c r="DB153" s="309">
        <v>28.418537983755378</v>
      </c>
      <c r="DC153" s="309">
        <v>7.348303870042999</v>
      </c>
      <c r="DD153" s="309">
        <v>100</v>
      </c>
      <c r="DE153" s="309">
        <v>14.353663184991186</v>
      </c>
      <c r="DF153" s="309">
        <v>82.095923778910588</v>
      </c>
      <c r="DG153" s="309">
        <v>56.594392393333962</v>
      </c>
      <c r="DH153" s="313">
        <v>25.501531385576641</v>
      </c>
      <c r="DI153" s="565">
        <f>Daten_Polit!W153</f>
        <v>7</v>
      </c>
      <c r="DJ153" s="532">
        <f>Daten_Polit!X153</f>
        <v>22.9</v>
      </c>
      <c r="DK153" s="532">
        <f>Daten_Polit!Y153</f>
        <v>3.1</v>
      </c>
      <c r="DL153" s="532">
        <f>Daten_Polit!Z153</f>
        <v>3.6</v>
      </c>
      <c r="DM153" s="532">
        <f>Daten_Polit!AA153</f>
        <v>2</v>
      </c>
      <c r="DN153" s="309">
        <v>0.6439667797489943</v>
      </c>
      <c r="DO153" s="309">
        <v>1.7373603753320799</v>
      </c>
      <c r="DP153" s="309">
        <v>0.47275918364342784</v>
      </c>
      <c r="DQ153" s="309">
        <v>0.49110157832794726</v>
      </c>
      <c r="DR153" s="309">
        <v>0.43358215632688668</v>
      </c>
      <c r="DS153" s="309">
        <v>5.8162446748027454</v>
      </c>
      <c r="DT153" s="309">
        <v>3.7048877958807438</v>
      </c>
      <c r="DU153" s="309">
        <v>10.345980277452881</v>
      </c>
      <c r="DV153" s="309">
        <v>8.513341804320202</v>
      </c>
      <c r="DW153" s="309">
        <v>17.208564631245824</v>
      </c>
      <c r="DX153" s="309">
        <v>41.337791592100395</v>
      </c>
      <c r="DY153" s="309">
        <v>45.18415704158997</v>
      </c>
      <c r="DZ153" s="309">
        <v>32.01136555178212</v>
      </c>
      <c r="EA153" s="309">
        <v>35.878399022302467</v>
      </c>
      <c r="EB153" s="309">
        <v>17.627003068530513</v>
      </c>
      <c r="EC153" s="309">
        <v>100</v>
      </c>
      <c r="ED153" s="309">
        <v>20.553766355760644</v>
      </c>
      <c r="EE153" s="309">
        <v>77.036026569201653</v>
      </c>
      <c r="EF153" s="309">
        <v>50.693988378300958</v>
      </c>
      <c r="EG153" s="309">
        <v>26.342038190900691</v>
      </c>
      <c r="EH153" s="309">
        <v>100</v>
      </c>
      <c r="EI153" s="309">
        <v>66.391650099403591</v>
      </c>
      <c r="EJ153" s="309">
        <v>33.608349900596423</v>
      </c>
      <c r="EK153" s="309">
        <v>26.729622266401591</v>
      </c>
      <c r="EL153" s="309">
        <v>6.8787276341948296</v>
      </c>
      <c r="EM153" s="309">
        <v>100</v>
      </c>
      <c r="EN153" s="309">
        <v>14.825420011874318</v>
      </c>
      <c r="EO153" s="309">
        <v>81.732057325314926</v>
      </c>
      <c r="EP153" s="309">
        <v>55.668484332334423</v>
      </c>
      <c r="EQ153" s="367">
        <v>26.063572992980514</v>
      </c>
      <c r="ER153" s="531">
        <f>Daten_Polit!AB153</f>
        <v>6.3</v>
      </c>
      <c r="ES153" s="532">
        <f>Daten_Polit!AC153</f>
        <v>20.399999999999999</v>
      </c>
      <c r="ET153" s="532">
        <f>Daten_Polit!AD153</f>
        <v>2.8</v>
      </c>
      <c r="EU153" s="532">
        <f>Daten_Polit!AE153</f>
        <v>3.4</v>
      </c>
      <c r="EV153" s="532">
        <f>Daten_Polit!AF153</f>
        <v>1.7</v>
      </c>
      <c r="EW153" s="309">
        <v>0.6272344082875404</v>
      </c>
      <c r="EX153" s="309">
        <v>1.7770294699917959</v>
      </c>
      <c r="EY153" s="309">
        <v>0.44357096054876743</v>
      </c>
      <c r="EZ153" s="309">
        <v>0.47296478389866292</v>
      </c>
      <c r="FA153" s="309">
        <v>0.38295357745930708</v>
      </c>
      <c r="FB153" s="309">
        <v>6.1229346569660494</v>
      </c>
      <c r="FC153" s="309">
        <v>3.9940927703564686</v>
      </c>
      <c r="FD153" s="309">
        <v>10.629870297977988</v>
      </c>
      <c r="FE153" s="309">
        <v>8.9982298564215686</v>
      </c>
      <c r="FF153" s="309">
        <v>16.759019825144687</v>
      </c>
      <c r="FG153" s="309">
        <v>39.757985205456777</v>
      </c>
      <c r="FH153" s="309">
        <v>43.227051314919827</v>
      </c>
      <c r="FI153" s="309">
        <v>31.321502097831289</v>
      </c>
      <c r="FJ153" s="309">
        <v>35.235552039034715</v>
      </c>
      <c r="FK153" s="309">
        <v>16.554726368164179</v>
      </c>
      <c r="FL153" s="309">
        <v>100</v>
      </c>
      <c r="FM153" s="309">
        <v>20.058563721906808</v>
      </c>
      <c r="FN153" s="309">
        <v>77.41443482004432</v>
      </c>
      <c r="FO153" s="309">
        <v>50.509222492470471</v>
      </c>
      <c r="FP153" s="309">
        <v>26.905212327573853</v>
      </c>
      <c r="FQ153" s="309">
        <v>100</v>
      </c>
      <c r="FR153" s="309">
        <v>66.081743869209816</v>
      </c>
      <c r="FS153" s="309">
        <v>33.918256130790198</v>
      </c>
      <c r="FT153" s="309">
        <v>27.073569482288836</v>
      </c>
      <c r="FU153" s="309">
        <v>6.844686648501364</v>
      </c>
      <c r="FV153" s="309">
        <v>100</v>
      </c>
      <c r="FW153" s="309">
        <v>14.959654697001811</v>
      </c>
      <c r="FX153" s="309">
        <v>81.474435401655043</v>
      </c>
      <c r="FY153" s="309">
        <v>54.868357597973784</v>
      </c>
      <c r="FZ153" s="313">
        <v>26.606077803681249</v>
      </c>
      <c r="GA153" s="570">
        <f>Daten_Polit!AG153</f>
        <v>7.3</v>
      </c>
      <c r="GB153" s="571">
        <f>Daten_Polit!AH153</f>
        <v>23.6</v>
      </c>
      <c r="GC153" s="571">
        <f>Daten_Polit!AI153</f>
        <v>3.3</v>
      </c>
      <c r="GD153" s="571">
        <f>Daten_Polit!AJ153</f>
        <v>4</v>
      </c>
      <c r="GE153" s="571">
        <f>Daten_Polit!AK153</f>
        <v>2.1</v>
      </c>
      <c r="GF153" s="444">
        <v>0.69194955641909239</v>
      </c>
      <c r="GG153" s="444">
        <v>2.1588318329635063</v>
      </c>
      <c r="GH153" s="444">
        <v>0.45874082799852722</v>
      </c>
      <c r="GI153" s="444">
        <v>0.47928000275028376</v>
      </c>
      <c r="GJ153" s="444">
        <v>0.41857659148571136</v>
      </c>
      <c r="GK153" s="444">
        <v>4.9321630489462027</v>
      </c>
      <c r="GL153" s="444">
        <v>3.3784343667507133</v>
      </c>
      <c r="GM153" s="444">
        <v>8.0527994330261503</v>
      </c>
      <c r="GN153" s="444">
        <v>6.7921742340346993</v>
      </c>
      <c r="GO153" s="444">
        <v>12.521389028685959</v>
      </c>
      <c r="GP153" s="444">
        <v>38.516746411483318</v>
      </c>
      <c r="GQ153" s="444">
        <v>41.627094242357202</v>
      </c>
      <c r="GR153" s="444">
        <v>31.385286056499716</v>
      </c>
      <c r="GS153" s="444">
        <v>35.111775949472282</v>
      </c>
      <c r="GT153" s="444">
        <v>18.245751123269454</v>
      </c>
      <c r="GU153" s="444">
        <v>100</v>
      </c>
      <c r="GV153" s="444">
        <v>20.329158149294837</v>
      </c>
      <c r="GW153" s="444">
        <v>76.830017879174221</v>
      </c>
      <c r="GX153" s="444">
        <v>49.281115122541962</v>
      </c>
      <c r="GY153" s="444">
        <v>27.548902756632256</v>
      </c>
      <c r="GZ153" s="444">
        <v>100</v>
      </c>
      <c r="HA153" s="444">
        <v>64.885429421025009</v>
      </c>
      <c r="HB153" s="444">
        <v>35.114570578974984</v>
      </c>
      <c r="HC153" s="444">
        <v>27.322022039531223</v>
      </c>
      <c r="HD153" s="444">
        <v>7.7925485394437635</v>
      </c>
      <c r="HE153" s="444">
        <v>100</v>
      </c>
      <c r="HF153" s="444">
        <v>14.804800743779628</v>
      </c>
      <c r="HG153" s="444">
        <v>81.165395018373005</v>
      </c>
      <c r="HH153" s="444">
        <v>53.702848888767782</v>
      </c>
      <c r="HI153" s="445">
        <v>27.462546129605229</v>
      </c>
      <c r="HJ153" s="570">
        <f>Daten_Polit!AL153</f>
        <v>7.7</v>
      </c>
      <c r="HK153" s="571">
        <f>Daten_Polit!AM153</f>
        <v>25.6</v>
      </c>
      <c r="HL153" s="571">
        <f>Daten_Polit!AN153</f>
        <v>3.3</v>
      </c>
      <c r="HM153" s="571">
        <f>Daten_Polit!AO153</f>
        <v>4</v>
      </c>
      <c r="HN153" s="571">
        <f>Daten_Polit!AP153</f>
        <v>2</v>
      </c>
      <c r="HO153" s="444">
        <v>0.54868072566867632</v>
      </c>
      <c r="HP153" s="444">
        <v>1.6685728263412123</v>
      </c>
      <c r="HQ153" s="444">
        <v>0.36680381953592861</v>
      </c>
      <c r="HR153" s="444">
        <v>0.39240875333769559</v>
      </c>
      <c r="HS153" s="444">
        <v>0.31914986723016509</v>
      </c>
      <c r="HT153" s="444">
        <v>4.7582619339045156</v>
      </c>
      <c r="HU153" s="444">
        <v>3.0705551918568919</v>
      </c>
      <c r="HV153" s="444">
        <v>8.1732803113629906</v>
      </c>
      <c r="HW153" s="444">
        <v>6.7038955433257801</v>
      </c>
      <c r="HX153" s="444">
        <v>13.509012539184424</v>
      </c>
      <c r="HY153" s="444">
        <v>48.147631340263317</v>
      </c>
      <c r="HZ153" s="444">
        <v>51.24224583723872</v>
      </c>
      <c r="IA153" s="444">
        <v>41.06671813678183</v>
      </c>
      <c r="IB153" s="444">
        <v>45.011050175984288</v>
      </c>
      <c r="IC153" s="444">
        <v>26.578472639807575</v>
      </c>
      <c r="ID153" s="444">
        <v>100</v>
      </c>
      <c r="IE153" s="444">
        <v>20.688060580947479</v>
      </c>
      <c r="IF153" s="444">
        <v>76.594025181632048</v>
      </c>
      <c r="IG153" s="444">
        <v>48.42641146613547</v>
      </c>
      <c r="IH153" s="444">
        <v>28.167613715496575</v>
      </c>
      <c r="II153" s="444">
        <v>100</v>
      </c>
      <c r="IJ153" s="444">
        <v>66.877765246811833</v>
      </c>
      <c r="IK153" s="444">
        <v>33.122234753188167</v>
      </c>
      <c r="IL153" s="444">
        <v>25.947774789624361</v>
      </c>
      <c r="IM153" s="444">
        <v>7.1744599635638062</v>
      </c>
      <c r="IN153" s="444">
        <v>100</v>
      </c>
      <c r="IO153" s="444">
        <v>15.042282861420636</v>
      </c>
      <c r="IP153" s="444">
        <v>81.157628554211797</v>
      </c>
      <c r="IQ153" s="444">
        <v>52.791981503711838</v>
      </c>
      <c r="IR153" s="445">
        <v>28.365647050499948</v>
      </c>
      <c r="IS153" s="443">
        <f>Daten_Polit!AQ153</f>
        <v>7.5</v>
      </c>
      <c r="IT153" s="227">
        <f>Daten_Polit!AR153</f>
        <v>25.9</v>
      </c>
      <c r="IU153" s="227">
        <f>Daten_Polit!AS153</f>
        <v>2.9</v>
      </c>
      <c r="IV153" s="227">
        <f>Daten_Polit!AT153</f>
        <v>3.6</v>
      </c>
      <c r="IW153" s="227">
        <f>Daten_Polit!AU153</f>
        <v>1.5</v>
      </c>
      <c r="IX153" s="444" t="s">
        <v>820</v>
      </c>
      <c r="IY153" s="444" t="s">
        <v>820</v>
      </c>
      <c r="IZ153" s="444" t="s">
        <v>820</v>
      </c>
      <c r="JA153" s="444" t="s">
        <v>820</v>
      </c>
      <c r="JB153" s="444" t="s">
        <v>820</v>
      </c>
      <c r="JC153" s="444" t="s">
        <v>820</v>
      </c>
      <c r="JD153" s="444" t="s">
        <v>820</v>
      </c>
      <c r="JE153" s="444" t="s">
        <v>820</v>
      </c>
      <c r="JF153" s="444" t="s">
        <v>820</v>
      </c>
      <c r="JG153" s="444" t="s">
        <v>820</v>
      </c>
      <c r="JH153" s="444" t="s">
        <v>820</v>
      </c>
      <c r="JI153" s="444" t="s">
        <v>820</v>
      </c>
      <c r="JJ153" s="444" t="s">
        <v>820</v>
      </c>
      <c r="JK153" s="444" t="s">
        <v>820</v>
      </c>
      <c r="JL153" s="444" t="s">
        <v>820</v>
      </c>
      <c r="JM153" s="444" t="s">
        <v>820</v>
      </c>
      <c r="JN153" s="444" t="s">
        <v>820</v>
      </c>
      <c r="JO153" s="444" t="s">
        <v>820</v>
      </c>
      <c r="JP153" s="444" t="s">
        <v>820</v>
      </c>
      <c r="JQ153" s="444" t="s">
        <v>820</v>
      </c>
      <c r="JR153" s="444" t="s">
        <v>820</v>
      </c>
      <c r="JS153" s="444" t="s">
        <v>820</v>
      </c>
      <c r="JT153" s="444" t="s">
        <v>820</v>
      </c>
      <c r="JU153" s="444" t="s">
        <v>820</v>
      </c>
      <c r="JV153" s="444" t="s">
        <v>820</v>
      </c>
      <c r="JW153" s="444" t="s">
        <v>820</v>
      </c>
      <c r="JX153" s="444" t="s">
        <v>820</v>
      </c>
      <c r="JY153" s="444" t="s">
        <v>820</v>
      </c>
      <c r="JZ153" s="444" t="s">
        <v>820</v>
      </c>
      <c r="KA153" s="445" t="s">
        <v>820</v>
      </c>
    </row>
    <row r="154" spans="4:287" ht="12.65" customHeight="1" x14ac:dyDescent="0.2">
      <c r="D154" s="276"/>
      <c r="E154" s="3" t="str">
        <f>Daten_Polit!E154</f>
        <v>06431</v>
      </c>
      <c r="F154" s="229" t="str">
        <f>Daten_Polit!F154</f>
        <v>Bergstraße</v>
      </c>
      <c r="G154" s="246"/>
      <c r="H154" s="531">
        <f>Daten_Polit!H154</f>
        <v>4</v>
      </c>
      <c r="I154" s="532">
        <f>Daten_Polit!I154</f>
        <v>13.2</v>
      </c>
      <c r="J154" s="532">
        <f>Daten_Polit!J154</f>
        <v>2.5</v>
      </c>
      <c r="K154" s="532">
        <f>Daten_Polit!K154</f>
        <v>2.7</v>
      </c>
      <c r="L154" s="532">
        <f>Daten_Polit!L154</f>
        <v>1.5</v>
      </c>
      <c r="M154" s="308">
        <v>0.5134277212258308</v>
      </c>
      <c r="N154" s="308">
        <v>1.6555291493846924</v>
      </c>
      <c r="O154" s="308">
        <v>0.40412253598167541</v>
      </c>
      <c r="P154" s="308">
        <v>0.42163322571161727</v>
      </c>
      <c r="Q154" s="308">
        <v>0.32311898869546757</v>
      </c>
      <c r="R154" s="308">
        <v>7.2857038817274775</v>
      </c>
      <c r="S154" s="308">
        <v>4.4012676598644012</v>
      </c>
      <c r="T154" s="308">
        <v>10.013892104653971</v>
      </c>
      <c r="U154" s="308">
        <v>9.7873047524094385</v>
      </c>
      <c r="V154" s="308">
        <v>11.541909457643348</v>
      </c>
      <c r="W154" s="308">
        <v>39.079028335334129</v>
      </c>
      <c r="X154" s="308">
        <v>50.144573285241009</v>
      </c>
      <c r="Y154" s="308">
        <v>28.57433808553705</v>
      </c>
      <c r="Z154" s="308">
        <v>29.808657255634841</v>
      </c>
      <c r="AA154" s="308">
        <v>20.330652368176942</v>
      </c>
      <c r="AB154" s="308">
        <v>100</v>
      </c>
      <c r="AC154" s="308">
        <v>14.971974386756811</v>
      </c>
      <c r="AD154" s="308">
        <v>81.842668640746012</v>
      </c>
      <c r="AE154" s="308">
        <v>63.973071426221871</v>
      </c>
      <c r="AF154" s="308">
        <v>17.869597214524159</v>
      </c>
      <c r="AG154" s="308">
        <v>100</v>
      </c>
      <c r="AH154" s="308">
        <v>50.68198133524767</v>
      </c>
      <c r="AI154" s="308">
        <v>49.318018664752337</v>
      </c>
      <c r="AJ154" s="308">
        <v>43.126346015793253</v>
      </c>
      <c r="AK154" s="308">
        <v>6.1916726489590808</v>
      </c>
      <c r="AL154" s="308">
        <v>100</v>
      </c>
      <c r="AM154" s="308">
        <v>10.226899737033254</v>
      </c>
      <c r="AN154" s="308">
        <v>85.151998307885151</v>
      </c>
      <c r="AO154" s="308">
        <v>70.016417224214223</v>
      </c>
      <c r="AP154" s="337">
        <v>15.135581083670925</v>
      </c>
      <c r="AQ154" s="531">
        <f>Daten_Polit!M154</f>
        <v>3.8</v>
      </c>
      <c r="AR154" s="532">
        <f>Daten_Polit!N154</f>
        <v>12.6</v>
      </c>
      <c r="AS154" s="532">
        <f>Daten_Polit!O154</f>
        <v>2.2999999999999998</v>
      </c>
      <c r="AT154" s="532">
        <f>Daten_Polit!P154</f>
        <v>2.5</v>
      </c>
      <c r="AU154" s="532">
        <f>Daten_Polit!Q154</f>
        <v>1.5</v>
      </c>
      <c r="AV154" s="308">
        <v>0.512735227731554</v>
      </c>
      <c r="AW154" s="308">
        <v>1.5860155167983696</v>
      </c>
      <c r="AX154" s="308">
        <v>0.40948550959809193</v>
      </c>
      <c r="AY154" s="308">
        <v>0.42736229662170555</v>
      </c>
      <c r="AZ154" s="308">
        <v>0.32970125007731399</v>
      </c>
      <c r="BA154" s="308">
        <v>7.4231046820534079</v>
      </c>
      <c r="BB154" s="308">
        <v>4.3652146953960083</v>
      </c>
      <c r="BC154" s="308">
        <v>10.31342913776003</v>
      </c>
      <c r="BD154" s="308">
        <v>9.9942520477078602</v>
      </c>
      <c r="BE154" s="308">
        <v>12.309074573225516</v>
      </c>
      <c r="BF154" s="308">
        <v>38.024155035893116</v>
      </c>
      <c r="BG154" s="308">
        <v>48.11861450286505</v>
      </c>
      <c r="BH154" s="308">
        <v>28.668740279937261</v>
      </c>
      <c r="BI154" s="308">
        <v>29.660252012852361</v>
      </c>
      <c r="BJ154" s="308">
        <v>22.501684257805749</v>
      </c>
      <c r="BK154" s="308">
        <v>100</v>
      </c>
      <c r="BL154" s="308">
        <v>14.885403043721817</v>
      </c>
      <c r="BM154" s="308">
        <v>81.998751235524736</v>
      </c>
      <c r="BN154" s="308">
        <v>63.594050115735165</v>
      </c>
      <c r="BO154" s="308">
        <v>18.404701119789575</v>
      </c>
      <c r="BP154" s="308">
        <v>100</v>
      </c>
      <c r="BQ154" s="308">
        <v>51.497805762259105</v>
      </c>
      <c r="BR154" s="308">
        <v>48.502194237740888</v>
      </c>
      <c r="BS154" s="308">
        <v>41.843159702346881</v>
      </c>
      <c r="BT154" s="308">
        <v>6.6590345353940092</v>
      </c>
      <c r="BU154" s="308">
        <v>100</v>
      </c>
      <c r="BV154" s="308">
        <v>10.334967378042395</v>
      </c>
      <c r="BW154" s="308">
        <v>85.185197835722775</v>
      </c>
      <c r="BX154" s="308">
        <v>69.592106289428457</v>
      </c>
      <c r="BY154" s="312">
        <v>15.593091546294307</v>
      </c>
      <c r="BZ154" s="531">
        <f>Daten_Polit!R154</f>
        <v>3.8</v>
      </c>
      <c r="CA154" s="532">
        <f>Daten_Polit!S154</f>
        <v>13</v>
      </c>
      <c r="CB154" s="532">
        <f>Daten_Polit!T154</f>
        <v>2.2999999999999998</v>
      </c>
      <c r="CC154" s="532">
        <f>Daten_Polit!U154</f>
        <v>2.5</v>
      </c>
      <c r="CD154" s="532">
        <f>Daten_Polit!V154</f>
        <v>1.5</v>
      </c>
      <c r="CE154" s="309">
        <v>0.4879565409393184</v>
      </c>
      <c r="CF154" s="309">
        <v>1.3132624286471815</v>
      </c>
      <c r="CG154" s="309">
        <v>0.40874668043803669</v>
      </c>
      <c r="CH154" s="309">
        <v>0.42706392450733754</v>
      </c>
      <c r="CI154" s="309">
        <v>0.32981804114024055</v>
      </c>
      <c r="CJ154" s="309">
        <v>7.4453269669283628</v>
      </c>
      <c r="CK154" s="309">
        <v>4.1347673805908212</v>
      </c>
      <c r="CL154" s="309">
        <v>10.512993046877504</v>
      </c>
      <c r="CM154" s="309">
        <v>10.248830682881351</v>
      </c>
      <c r="CN154" s="309">
        <v>12.087421944691162</v>
      </c>
      <c r="CO154" s="309">
        <v>36.089951192813025</v>
      </c>
      <c r="CP154" s="309">
        <v>45.581054687500661</v>
      </c>
      <c r="CQ154" s="309">
        <v>28.068939005639777</v>
      </c>
      <c r="CR154" s="309">
        <v>29.166978519572329</v>
      </c>
      <c r="CS154" s="309">
        <v>21.539830885634178</v>
      </c>
      <c r="CT154" s="309">
        <v>100</v>
      </c>
      <c r="CU154" s="309">
        <v>15.16539425564925</v>
      </c>
      <c r="CV154" s="309">
        <v>81.888163145179988</v>
      </c>
      <c r="CW154" s="309">
        <v>63.338040567925646</v>
      </c>
      <c r="CX154" s="309">
        <v>18.550122577254349</v>
      </c>
      <c r="CY154" s="309">
        <v>100</v>
      </c>
      <c r="CZ154" s="309">
        <v>51.789473684210527</v>
      </c>
      <c r="DA154" s="309">
        <v>48.210526315789465</v>
      </c>
      <c r="DB154" s="309">
        <v>41.320574162679421</v>
      </c>
      <c r="DC154" s="309">
        <v>6.8899521531100474</v>
      </c>
      <c r="DD154" s="309">
        <v>100</v>
      </c>
      <c r="DE154" s="309">
        <v>10.646511221850446</v>
      </c>
      <c r="DF154" s="309">
        <v>85.172534912812893</v>
      </c>
      <c r="DG154" s="309">
        <v>69.129427935115189</v>
      </c>
      <c r="DH154" s="313">
        <v>16.043106977697704</v>
      </c>
      <c r="DI154" s="565">
        <f>Daten_Polit!W154</f>
        <v>3.7</v>
      </c>
      <c r="DJ154" s="532">
        <f>Daten_Polit!X154</f>
        <v>13.5</v>
      </c>
      <c r="DK154" s="532">
        <f>Daten_Polit!Y154</f>
        <v>2</v>
      </c>
      <c r="DL154" s="532">
        <f>Daten_Polit!Z154</f>
        <v>2.2000000000000002</v>
      </c>
      <c r="DM154" s="532">
        <f>Daten_Polit!AA154</f>
        <v>1.3</v>
      </c>
      <c r="DN154" s="309">
        <v>0.48449427176918863</v>
      </c>
      <c r="DO154" s="309">
        <v>1.6648260972134743</v>
      </c>
      <c r="DP154" s="309">
        <v>0.35393977349865879</v>
      </c>
      <c r="DQ154" s="309">
        <v>0.36575687845790728</v>
      </c>
      <c r="DR154" s="309">
        <v>0.30453836805535689</v>
      </c>
      <c r="DS154" s="309">
        <v>7.7290504088667191</v>
      </c>
      <c r="DT154" s="309">
        <v>4.9690831258218289</v>
      </c>
      <c r="DU154" s="309">
        <v>11.140004160599126</v>
      </c>
      <c r="DV154" s="309">
        <v>10.569501990413519</v>
      </c>
      <c r="DW154" s="309">
        <v>14.464962121212121</v>
      </c>
      <c r="DX154" s="309">
        <v>37.07698782597938</v>
      </c>
      <c r="DY154" s="309">
        <v>43.149952136946261</v>
      </c>
      <c r="DZ154" s="309">
        <v>29.527614241661059</v>
      </c>
      <c r="EA154" s="309">
        <v>30.746182892793151</v>
      </c>
      <c r="EB154" s="309">
        <v>22.411313518703508</v>
      </c>
      <c r="EC154" s="309">
        <v>100</v>
      </c>
      <c r="ED154" s="309">
        <v>15.5492278288796</v>
      </c>
      <c r="EE154" s="309">
        <v>81.687751237889586</v>
      </c>
      <c r="EF154" s="309">
        <v>62.738575265339001</v>
      </c>
      <c r="EG154" s="309">
        <v>18.949175972550584</v>
      </c>
      <c r="EH154" s="309">
        <v>100</v>
      </c>
      <c r="EI154" s="309">
        <v>55.478662053056517</v>
      </c>
      <c r="EJ154" s="309">
        <v>44.521337946943483</v>
      </c>
      <c r="EK154" s="309">
        <v>37.831603229527104</v>
      </c>
      <c r="EL154" s="309">
        <v>6.6897347174163775</v>
      </c>
      <c r="EM154" s="309">
        <v>100</v>
      </c>
      <c r="EN154" s="309">
        <v>11.010838107700389</v>
      </c>
      <c r="EO154" s="309">
        <v>85.094410965205512</v>
      </c>
      <c r="EP154" s="309">
        <v>68.668503519744988</v>
      </c>
      <c r="EQ154" s="367">
        <v>16.425907445460528</v>
      </c>
      <c r="ER154" s="531">
        <f>Daten_Polit!AB154</f>
        <v>3.5</v>
      </c>
      <c r="ES154" s="532">
        <f>Daten_Polit!AC154</f>
        <v>12.5</v>
      </c>
      <c r="ET154" s="532">
        <f>Daten_Polit!AD154</f>
        <v>1.9</v>
      </c>
      <c r="EU154" s="532">
        <f>Daten_Polit!AE154</f>
        <v>2</v>
      </c>
      <c r="EV154" s="532">
        <f>Daten_Polit!AF154</f>
        <v>1.3</v>
      </c>
      <c r="EW154" s="309">
        <v>0.49158733291356149</v>
      </c>
      <c r="EX154" s="309">
        <v>1.768777205520303</v>
      </c>
      <c r="EY154" s="309">
        <v>0.3473789341913236</v>
      </c>
      <c r="EZ154" s="309">
        <v>0.36179488746126393</v>
      </c>
      <c r="FA154" s="309">
        <v>0.2895150703126676</v>
      </c>
      <c r="FB154" s="309">
        <v>7.837828968957143</v>
      </c>
      <c r="FC154" s="309">
        <v>5.2410962919536246</v>
      </c>
      <c r="FD154" s="309">
        <v>11.126870964129912</v>
      </c>
      <c r="FE154" s="309">
        <v>10.814148363764666</v>
      </c>
      <c r="FF154" s="309">
        <v>12.849162011174434</v>
      </c>
      <c r="FG154" s="309">
        <v>31.713882414731732</v>
      </c>
      <c r="FH154" s="309">
        <v>36.714067457984925</v>
      </c>
      <c r="FI154" s="309">
        <v>25.352846981713778</v>
      </c>
      <c r="FJ154" s="309">
        <v>26.998325548600917</v>
      </c>
      <c r="FK154" s="309">
        <v>16.374128396250672</v>
      </c>
      <c r="FL154" s="309">
        <v>100</v>
      </c>
      <c r="FM154" s="309">
        <v>15.17279235456423</v>
      </c>
      <c r="FN154" s="309">
        <v>81.97861389342458</v>
      </c>
      <c r="FO154" s="309">
        <v>62.63475481129317</v>
      </c>
      <c r="FP154" s="309">
        <v>19.343859082131416</v>
      </c>
      <c r="FQ154" s="309">
        <v>100</v>
      </c>
      <c r="FR154" s="309">
        <v>57.266855066612834</v>
      </c>
      <c r="FS154" s="309">
        <v>42.733144933387152</v>
      </c>
      <c r="FT154" s="309">
        <v>36.051675413807018</v>
      </c>
      <c r="FU154" s="309">
        <v>6.6814695195801352</v>
      </c>
      <c r="FV154" s="309">
        <v>100</v>
      </c>
      <c r="FW154" s="309">
        <v>11.115227022404479</v>
      </c>
      <c r="FX154" s="309">
        <v>84.916988903239513</v>
      </c>
      <c r="FY154" s="309">
        <v>67.980596530573962</v>
      </c>
      <c r="FZ154" s="313">
        <v>16.936392372665544</v>
      </c>
      <c r="GA154" s="570">
        <f>Daten_Polit!AG154</f>
        <v>4.0999999999999996</v>
      </c>
      <c r="GB154" s="571">
        <f>Daten_Polit!AH154</f>
        <v>14.5</v>
      </c>
      <c r="GC154" s="571">
        <f>Daten_Polit!AI154</f>
        <v>2.2999999999999998</v>
      </c>
      <c r="GD154" s="571">
        <f>Daten_Polit!AJ154</f>
        <v>2.5</v>
      </c>
      <c r="GE154" s="571">
        <f>Daten_Polit!AK154</f>
        <v>1.7</v>
      </c>
      <c r="GF154" s="444">
        <v>0.5133766834070409</v>
      </c>
      <c r="GG154" s="444">
        <v>1.9753374473509107</v>
      </c>
      <c r="GH154" s="444">
        <v>0.34739146521356895</v>
      </c>
      <c r="GI154" s="444">
        <v>0.36237100783499154</v>
      </c>
      <c r="GJ154" s="444">
        <v>0.29036758709549959</v>
      </c>
      <c r="GK154" s="444">
        <v>6.5467776922539027</v>
      </c>
      <c r="GL154" s="444">
        <v>4.8110675201320996</v>
      </c>
      <c r="GM154" s="444">
        <v>8.594347999142709</v>
      </c>
      <c r="GN154" s="444">
        <v>8.3523522049622088</v>
      </c>
      <c r="GO154" s="444">
        <v>9.7907188353041104</v>
      </c>
      <c r="GP154" s="444">
        <v>26.779674997938248</v>
      </c>
      <c r="GQ154" s="444">
        <v>31.281375183815541</v>
      </c>
      <c r="GR154" s="444">
        <v>21.443398213050408</v>
      </c>
      <c r="GS154" s="444">
        <v>22.662222383247315</v>
      </c>
      <c r="GT154" s="444">
        <v>15.478723404255318</v>
      </c>
      <c r="GU154" s="444">
        <v>100</v>
      </c>
      <c r="GV154" s="444">
        <v>15.28712484086387</v>
      </c>
      <c r="GW154" s="444">
        <v>81.631252169174402</v>
      </c>
      <c r="GX154" s="444">
        <v>61.662853713490392</v>
      </c>
      <c r="GY154" s="444">
        <v>19.968398455684007</v>
      </c>
      <c r="GZ154" s="444">
        <v>100</v>
      </c>
      <c r="HA154" s="444">
        <v>54.967822947731918</v>
      </c>
      <c r="HB154" s="444">
        <v>45.032177052268089</v>
      </c>
      <c r="HC154" s="444">
        <v>37.35677287709936</v>
      </c>
      <c r="HD154" s="444">
        <v>7.6754041751687332</v>
      </c>
      <c r="HE154" s="444">
        <v>100</v>
      </c>
      <c r="HF154" s="444">
        <v>11.11171804071755</v>
      </c>
      <c r="HG154" s="444">
        <v>84.596999446727168</v>
      </c>
      <c r="HH154" s="444">
        <v>66.997497286384984</v>
      </c>
      <c r="HI154" s="445">
        <v>17.599502160342176</v>
      </c>
      <c r="HJ154" s="570">
        <f>Daten_Polit!AL154</f>
        <v>3.7</v>
      </c>
      <c r="HK154" s="571">
        <f>Daten_Polit!AM154</f>
        <v>13.5</v>
      </c>
      <c r="HL154" s="571">
        <f>Daten_Polit!AN154</f>
        <v>2</v>
      </c>
      <c r="HM154" s="571">
        <f>Daten_Polit!AO154</f>
        <v>2.2000000000000002</v>
      </c>
      <c r="HN154" s="571">
        <f>Daten_Polit!AP154</f>
        <v>1.5</v>
      </c>
      <c r="HO154" s="444">
        <v>0.41748359968432475</v>
      </c>
      <c r="HP154" s="444">
        <v>1.555394462234748</v>
      </c>
      <c r="HQ154" s="444">
        <v>0.28431192241418302</v>
      </c>
      <c r="HR154" s="444">
        <v>0.29687277584588989</v>
      </c>
      <c r="HS154" s="444">
        <v>0.23869514665603775</v>
      </c>
      <c r="HT154" s="444">
        <v>6.8392410648625193</v>
      </c>
      <c r="HU154" s="444">
        <v>4.8042418724225255</v>
      </c>
      <c r="HV154" s="444">
        <v>9.2809091502838648</v>
      </c>
      <c r="HW154" s="444">
        <v>9.0027921818905625</v>
      </c>
      <c r="HX154" s="444">
        <v>10.536743515849386</v>
      </c>
      <c r="HY154" s="444">
        <v>32.496844383002149</v>
      </c>
      <c r="HZ154" s="444">
        <v>37.052183870440047</v>
      </c>
      <c r="IA154" s="444">
        <v>26.882873224334315</v>
      </c>
      <c r="IB154" s="444">
        <v>27.660531697339874</v>
      </c>
      <c r="IC154" s="444">
        <v>23.360503890324075</v>
      </c>
      <c r="ID154" s="444">
        <v>100</v>
      </c>
      <c r="IE154" s="444">
        <v>15.209266808130653</v>
      </c>
      <c r="IF154" s="444">
        <v>81.808448110497309</v>
      </c>
      <c r="IG154" s="444">
        <v>61.33745566302801</v>
      </c>
      <c r="IH154" s="444">
        <v>20.47099244746931</v>
      </c>
      <c r="II154" s="444">
        <v>100</v>
      </c>
      <c r="IJ154" s="444">
        <v>55.055976886962796</v>
      </c>
      <c r="IK154" s="444">
        <v>44.944023113037204</v>
      </c>
      <c r="IL154" s="444">
        <v>37.016973636691944</v>
      </c>
      <c r="IM154" s="444">
        <v>7.9270494763452524</v>
      </c>
      <c r="IN154" s="444">
        <v>100</v>
      </c>
      <c r="IO154" s="444">
        <v>11.387846769873651</v>
      </c>
      <c r="IP154" s="444">
        <v>84.540127482863852</v>
      </c>
      <c r="IQ154" s="444">
        <v>66.28747323762542</v>
      </c>
      <c r="IR154" s="445">
        <v>18.252654245238432</v>
      </c>
      <c r="IS154" s="443">
        <f>Daten_Polit!AQ154</f>
        <v>3.6</v>
      </c>
      <c r="IT154" s="227">
        <f>Daten_Polit!AR154</f>
        <v>14.4</v>
      </c>
      <c r="IU154" s="227">
        <f>Daten_Polit!AS154</f>
        <v>1.7</v>
      </c>
      <c r="IV154" s="227">
        <f>Daten_Polit!AT154</f>
        <v>1.9</v>
      </c>
      <c r="IW154" s="227">
        <f>Daten_Polit!AU154</f>
        <v>1.2</v>
      </c>
      <c r="IX154" s="444" t="s">
        <v>820</v>
      </c>
      <c r="IY154" s="444" t="s">
        <v>820</v>
      </c>
      <c r="IZ154" s="444" t="s">
        <v>820</v>
      </c>
      <c r="JA154" s="444" t="s">
        <v>820</v>
      </c>
      <c r="JB154" s="444" t="s">
        <v>820</v>
      </c>
      <c r="JC154" s="444" t="s">
        <v>820</v>
      </c>
      <c r="JD154" s="444" t="s">
        <v>820</v>
      </c>
      <c r="JE154" s="444" t="s">
        <v>820</v>
      </c>
      <c r="JF154" s="444" t="s">
        <v>820</v>
      </c>
      <c r="JG154" s="444" t="s">
        <v>820</v>
      </c>
      <c r="JH154" s="444" t="s">
        <v>820</v>
      </c>
      <c r="JI154" s="444" t="s">
        <v>820</v>
      </c>
      <c r="JJ154" s="444" t="s">
        <v>820</v>
      </c>
      <c r="JK154" s="444" t="s">
        <v>820</v>
      </c>
      <c r="JL154" s="444" t="s">
        <v>820</v>
      </c>
      <c r="JM154" s="444" t="s">
        <v>820</v>
      </c>
      <c r="JN154" s="444" t="s">
        <v>820</v>
      </c>
      <c r="JO154" s="444" t="s">
        <v>820</v>
      </c>
      <c r="JP154" s="444" t="s">
        <v>820</v>
      </c>
      <c r="JQ154" s="444" t="s">
        <v>820</v>
      </c>
      <c r="JR154" s="444" t="s">
        <v>820</v>
      </c>
      <c r="JS154" s="444" t="s">
        <v>820</v>
      </c>
      <c r="JT154" s="444" t="s">
        <v>820</v>
      </c>
      <c r="JU154" s="444" t="s">
        <v>820</v>
      </c>
      <c r="JV154" s="444" t="s">
        <v>820</v>
      </c>
      <c r="JW154" s="444" t="s">
        <v>820</v>
      </c>
      <c r="JX154" s="444" t="s">
        <v>820</v>
      </c>
      <c r="JY154" s="444" t="s">
        <v>820</v>
      </c>
      <c r="JZ154" s="444" t="s">
        <v>820</v>
      </c>
      <c r="KA154" s="445" t="s">
        <v>820</v>
      </c>
    </row>
    <row r="155" spans="4:287" ht="12.65" customHeight="1" x14ac:dyDescent="0.2">
      <c r="D155" s="276"/>
      <c r="E155" s="3" t="str">
        <f>Daten_Polit!E155</f>
        <v>06432</v>
      </c>
      <c r="F155" s="229" t="str">
        <f>Daten_Polit!F155</f>
        <v>Darmstadt-Dieburg</v>
      </c>
      <c r="G155" s="246"/>
      <c r="H155" s="531">
        <f>Daten_Polit!H155</f>
        <v>4.7</v>
      </c>
      <c r="I155" s="532">
        <f>Daten_Polit!I155</f>
        <v>15</v>
      </c>
      <c r="J155" s="532">
        <f>Daten_Polit!J155</f>
        <v>2.8</v>
      </c>
      <c r="K155" s="532">
        <f>Daten_Polit!K155</f>
        <v>3.1</v>
      </c>
      <c r="L155" s="532">
        <f>Daten_Polit!L155</f>
        <v>2</v>
      </c>
      <c r="M155" s="308">
        <v>0.51571257578909591</v>
      </c>
      <c r="N155" s="308">
        <v>1.3402220282036159</v>
      </c>
      <c r="O155" s="308">
        <v>0.43142171819101321</v>
      </c>
      <c r="P155" s="308">
        <v>0.445467195611014</v>
      </c>
      <c r="Q155" s="308">
        <v>0.37835362309589143</v>
      </c>
      <c r="R155" s="308">
        <v>6.8155124904006863</v>
      </c>
      <c r="S155" s="308">
        <v>4.1421767328739785</v>
      </c>
      <c r="T155" s="308">
        <v>10.936930368209874</v>
      </c>
      <c r="U155" s="308">
        <v>10.704225352112539</v>
      </c>
      <c r="V155" s="308">
        <v>12.01704128103423</v>
      </c>
      <c r="W155" s="308">
        <v>43.375117482532858</v>
      </c>
      <c r="X155" s="308">
        <v>55.088236789908407</v>
      </c>
      <c r="Y155" s="308">
        <v>30.821648538854994</v>
      </c>
      <c r="Z155" s="308">
        <v>32.395354772844563</v>
      </c>
      <c r="AA155" s="308">
        <v>23.579503743939135</v>
      </c>
      <c r="AB155" s="308">
        <v>100</v>
      </c>
      <c r="AC155" s="308">
        <v>16.115098660977011</v>
      </c>
      <c r="AD155" s="308">
        <v>81.104222957104483</v>
      </c>
      <c r="AE155" s="308">
        <v>60.898321356089646</v>
      </c>
      <c r="AF155" s="308">
        <v>20.205901601014851</v>
      </c>
      <c r="AG155" s="308">
        <v>100</v>
      </c>
      <c r="AH155" s="308">
        <v>52.549788774894388</v>
      </c>
      <c r="AI155" s="308">
        <v>47.450211225105612</v>
      </c>
      <c r="AJ155" s="308">
        <v>38.971031985515999</v>
      </c>
      <c r="AK155" s="308">
        <v>8.4791792395896213</v>
      </c>
      <c r="AL155" s="308">
        <v>100</v>
      </c>
      <c r="AM155" s="308">
        <v>11.187407217224633</v>
      </c>
      <c r="AN155" s="308">
        <v>84.783974578920422</v>
      </c>
      <c r="AO155" s="308">
        <v>67.04044885231994</v>
      </c>
      <c r="AP155" s="337">
        <v>17.743525726600485</v>
      </c>
      <c r="AQ155" s="531">
        <f>Daten_Polit!M155</f>
        <v>4.5</v>
      </c>
      <c r="AR155" s="532">
        <f>Daten_Polit!N155</f>
        <v>14.8</v>
      </c>
      <c r="AS155" s="532">
        <f>Daten_Polit!O155</f>
        <v>2.6</v>
      </c>
      <c r="AT155" s="532">
        <f>Daten_Polit!P155</f>
        <v>2.8</v>
      </c>
      <c r="AU155" s="532">
        <f>Daten_Polit!Q155</f>
        <v>1.9</v>
      </c>
      <c r="AV155" s="308">
        <v>0.48221418778667091</v>
      </c>
      <c r="AW155" s="308">
        <v>1.2757466271645934</v>
      </c>
      <c r="AX155" s="308">
        <v>0.39765275787614618</v>
      </c>
      <c r="AY155" s="308">
        <v>0.41700166302340391</v>
      </c>
      <c r="AZ155" s="308">
        <v>0.32772588415459503</v>
      </c>
      <c r="BA155" s="308">
        <v>6.4656330688974615</v>
      </c>
      <c r="BB155" s="308">
        <v>3.807040417209949</v>
      </c>
      <c r="BC155" s="308">
        <v>11.034006161996922</v>
      </c>
      <c r="BD155" s="308">
        <v>10.717914579026512</v>
      </c>
      <c r="BE155" s="308">
        <v>12.491919844860213</v>
      </c>
      <c r="BF155" s="308">
        <v>45.910428931875522</v>
      </c>
      <c r="BG155" s="308">
        <v>56.292371230421566</v>
      </c>
      <c r="BH155" s="308">
        <v>33.714418361720874</v>
      </c>
      <c r="BI155" s="308">
        <v>35.249920632120563</v>
      </c>
      <c r="BJ155" s="308">
        <v>26.594700686947988</v>
      </c>
      <c r="BK155" s="308">
        <v>100</v>
      </c>
      <c r="BL155" s="308">
        <v>16.084140925022609</v>
      </c>
      <c r="BM155" s="308">
        <v>81.255421475094877</v>
      </c>
      <c r="BN155" s="308">
        <v>60.354125447572216</v>
      </c>
      <c r="BO155" s="308">
        <v>20.901296027522658</v>
      </c>
      <c r="BP155" s="308">
        <v>100</v>
      </c>
      <c r="BQ155" s="308">
        <v>53.990306946688207</v>
      </c>
      <c r="BR155" s="308">
        <v>46.009693053311793</v>
      </c>
      <c r="BS155" s="308">
        <v>38.449111470113081</v>
      </c>
      <c r="BT155" s="308">
        <v>7.560581583198708</v>
      </c>
      <c r="BU155" s="308">
        <v>100</v>
      </c>
      <c r="BV155" s="308">
        <v>11.36759245662245</v>
      </c>
      <c r="BW155" s="308">
        <v>84.795717809787206</v>
      </c>
      <c r="BX155" s="308">
        <v>66.417784605684659</v>
      </c>
      <c r="BY155" s="312">
        <v>18.377933204102543</v>
      </c>
      <c r="BZ155" s="531">
        <f>Daten_Polit!R155</f>
        <v>4.7</v>
      </c>
      <c r="CA155" s="532">
        <f>Daten_Polit!S155</f>
        <v>16.8</v>
      </c>
      <c r="CB155" s="532">
        <f>Daten_Polit!T155</f>
        <v>2.5</v>
      </c>
      <c r="CC155" s="532">
        <f>Daten_Polit!U155</f>
        <v>2.7</v>
      </c>
      <c r="CD155" s="532">
        <f>Daten_Polit!V155</f>
        <v>1.8</v>
      </c>
      <c r="CE155" s="309">
        <v>0.46853213472247479</v>
      </c>
      <c r="CF155" s="309">
        <v>1.1554254048296086</v>
      </c>
      <c r="CG155" s="309">
        <v>0.39330204583963579</v>
      </c>
      <c r="CH155" s="309">
        <v>0.40701775783810501</v>
      </c>
      <c r="CI155" s="309">
        <v>0.34550941061606177</v>
      </c>
      <c r="CJ155" s="309">
        <v>6.2923756616071316</v>
      </c>
      <c r="CK155" s="309">
        <v>3.7483930625408446</v>
      </c>
      <c r="CL155" s="309">
        <v>11.368620710093975</v>
      </c>
      <c r="CM155" s="309">
        <v>11.058302797228006</v>
      </c>
      <c r="CN155" s="309">
        <v>12.752872633111329</v>
      </c>
      <c r="CO155" s="309">
        <v>43.303459616034289</v>
      </c>
      <c r="CP155" s="309">
        <v>49.194712873487504</v>
      </c>
      <c r="CQ155" s="309">
        <v>32.529189815503337</v>
      </c>
      <c r="CR155" s="309">
        <v>34.285193953743445</v>
      </c>
      <c r="CS155" s="309">
        <v>24.758220502901356</v>
      </c>
      <c r="CT155" s="309">
        <v>100</v>
      </c>
      <c r="CU155" s="309">
        <v>16.447247070236198</v>
      </c>
      <c r="CV155" s="309">
        <v>80.580346176988954</v>
      </c>
      <c r="CW155" s="309">
        <v>59.510753224507972</v>
      </c>
      <c r="CX155" s="309">
        <v>21.069592952480985</v>
      </c>
      <c r="CY155" s="309">
        <v>100</v>
      </c>
      <c r="CZ155" s="309">
        <v>58.462854698417225</v>
      </c>
      <c r="DA155" s="309">
        <v>41.537145301582775</v>
      </c>
      <c r="DB155" s="309">
        <v>34.036788820761437</v>
      </c>
      <c r="DC155" s="309">
        <v>7.5003564808213321</v>
      </c>
      <c r="DD155" s="309">
        <v>100</v>
      </c>
      <c r="DE155" s="309">
        <v>11.691030862559023</v>
      </c>
      <c r="DF155" s="309">
        <v>84.782420426553884</v>
      </c>
      <c r="DG155" s="309">
        <v>65.876835841328514</v>
      </c>
      <c r="DH155" s="313">
        <v>18.90558458522537</v>
      </c>
      <c r="DI155" s="565">
        <f>Daten_Polit!W155</f>
        <v>4.5</v>
      </c>
      <c r="DJ155" s="532">
        <f>Daten_Polit!X155</f>
        <v>16.600000000000001</v>
      </c>
      <c r="DK155" s="532">
        <f>Daten_Polit!Y155</f>
        <v>2.2000000000000002</v>
      </c>
      <c r="DL155" s="532">
        <f>Daten_Polit!Z155</f>
        <v>2.4</v>
      </c>
      <c r="DM155" s="532">
        <f>Daten_Polit!AA155</f>
        <v>1.5</v>
      </c>
      <c r="DN155" s="309">
        <v>0.4525238482752385</v>
      </c>
      <c r="DO155" s="309">
        <v>1.2302179927674637</v>
      </c>
      <c r="DP155" s="309">
        <v>0.35926437304645242</v>
      </c>
      <c r="DQ155" s="309">
        <v>0.37523442476272384</v>
      </c>
      <c r="DR155" s="309">
        <v>0.30530252257868851</v>
      </c>
      <c r="DS155" s="309">
        <v>6.2640839460086664</v>
      </c>
      <c r="DT155" s="309">
        <v>3.936251920122888</v>
      </c>
      <c r="DU155" s="309">
        <v>11.605415860735317</v>
      </c>
      <c r="DV155" s="309">
        <v>10.975609756097739</v>
      </c>
      <c r="DW155" s="309">
        <v>14.421524663678165</v>
      </c>
      <c r="DX155" s="309">
        <v>44.053884354129401</v>
      </c>
      <c r="DY155" s="309">
        <v>48.809168124974597</v>
      </c>
      <c r="DZ155" s="309">
        <v>31.750321326168617</v>
      </c>
      <c r="EA155" s="309">
        <v>33.697096605321406</v>
      </c>
      <c r="EB155" s="309">
        <v>22.976406533573652</v>
      </c>
      <c r="EC155" s="309">
        <v>100</v>
      </c>
      <c r="ED155" s="309">
        <v>17.017390988817922</v>
      </c>
      <c r="EE155" s="309">
        <v>80.576476499706061</v>
      </c>
      <c r="EF155" s="309">
        <v>59.091188911832567</v>
      </c>
      <c r="EG155" s="309">
        <v>21.485287587873493</v>
      </c>
      <c r="EH155" s="309">
        <v>100</v>
      </c>
      <c r="EI155" s="309">
        <v>61.653800475059384</v>
      </c>
      <c r="EJ155" s="309">
        <v>38.346199524940623</v>
      </c>
      <c r="EK155" s="309">
        <v>31.442992874109265</v>
      </c>
      <c r="EL155" s="309">
        <v>6.9032066508313532</v>
      </c>
      <c r="EM155" s="309">
        <v>100</v>
      </c>
      <c r="EN155" s="309">
        <v>12.110258172507793</v>
      </c>
      <c r="EO155" s="309">
        <v>84.489667230991444</v>
      </c>
      <c r="EP155" s="309">
        <v>65.195120492957329</v>
      </c>
      <c r="EQ155" s="367">
        <v>19.294546738034128</v>
      </c>
      <c r="ER155" s="531">
        <f>Daten_Polit!AB155</f>
        <v>4.3</v>
      </c>
      <c r="ES155" s="532">
        <f>Daten_Polit!AC155</f>
        <v>15.9</v>
      </c>
      <c r="ET155" s="532">
        <f>Daten_Polit!AD155</f>
        <v>2</v>
      </c>
      <c r="EU155" s="532">
        <f>Daten_Polit!AE155</f>
        <v>2.2000000000000002</v>
      </c>
      <c r="EV155" s="532">
        <f>Daten_Polit!AF155</f>
        <v>1.5</v>
      </c>
      <c r="EW155" s="309">
        <v>0.48179351071778759</v>
      </c>
      <c r="EX155" s="309">
        <v>1.3715115902380095</v>
      </c>
      <c r="EY155" s="309">
        <v>0.37360538622081496</v>
      </c>
      <c r="EZ155" s="309">
        <v>0.38541633481320947</v>
      </c>
      <c r="FA155" s="309">
        <v>0.33563135217104872</v>
      </c>
      <c r="FB155" s="309">
        <v>6.6730152831327789</v>
      </c>
      <c r="FC155" s="309">
        <v>4.0324330722642312</v>
      </c>
      <c r="FD155" s="309">
        <v>11.620469083155651</v>
      </c>
      <c r="FE155" s="309">
        <v>11.278675443846002</v>
      </c>
      <c r="FF155" s="309">
        <v>13.075224995754798</v>
      </c>
      <c r="FG155" s="309">
        <v>44.331489915419439</v>
      </c>
      <c r="FH155" s="309">
        <v>51.160131685296598</v>
      </c>
      <c r="FI155" s="309">
        <v>30.590969241195094</v>
      </c>
      <c r="FJ155" s="309">
        <v>32.853429314135568</v>
      </c>
      <c r="FK155" s="309">
        <v>21.127467380393366</v>
      </c>
      <c r="FL155" s="309">
        <v>100</v>
      </c>
      <c r="FM155" s="309">
        <v>16.515525985167102</v>
      </c>
      <c r="FN155" s="309">
        <v>81.006404699508195</v>
      </c>
      <c r="FO155" s="309">
        <v>58.930525869031378</v>
      </c>
      <c r="FP155" s="309">
        <v>22.075878830476821</v>
      </c>
      <c r="FQ155" s="309">
        <v>100</v>
      </c>
      <c r="FR155" s="309">
        <v>61.766017541251671</v>
      </c>
      <c r="FS155" s="309">
        <v>38.233982458748329</v>
      </c>
      <c r="FT155" s="309">
        <v>30.920172439423222</v>
      </c>
      <c r="FU155" s="309">
        <v>7.3138100193251079</v>
      </c>
      <c r="FV155" s="309">
        <v>100</v>
      </c>
      <c r="FW155" s="309">
        <v>12.137490859643741</v>
      </c>
      <c r="FX155" s="309">
        <v>84.40092901319278</v>
      </c>
      <c r="FY155" s="309">
        <v>64.377721595601571</v>
      </c>
      <c r="FZ155" s="313">
        <v>20.023207417591205</v>
      </c>
      <c r="GA155" s="570">
        <f>Daten_Polit!AG155</f>
        <v>5</v>
      </c>
      <c r="GB155" s="571">
        <f>Daten_Polit!AH155</f>
        <v>17.7</v>
      </c>
      <c r="GC155" s="571">
        <f>Daten_Polit!AI155</f>
        <v>2.5</v>
      </c>
      <c r="GD155" s="571">
        <f>Daten_Polit!AJ155</f>
        <v>2.7</v>
      </c>
      <c r="GE155" s="571">
        <f>Daten_Polit!AK155</f>
        <v>2</v>
      </c>
      <c r="GF155" s="444">
        <v>0.50074482927290209</v>
      </c>
      <c r="GG155" s="444">
        <v>1.5306039101430384</v>
      </c>
      <c r="GH155" s="444">
        <v>0.37599008054390398</v>
      </c>
      <c r="GI155" s="444">
        <v>0.39001650938231447</v>
      </c>
      <c r="GJ155" s="444">
        <v>0.3327678102008591</v>
      </c>
      <c r="GK155" s="444">
        <v>5.3813752854605204</v>
      </c>
      <c r="GL155" s="444">
        <v>3.4556747600225859</v>
      </c>
      <c r="GM155" s="444">
        <v>9.3439964822601471</v>
      </c>
      <c r="GN155" s="444">
        <v>8.9742695767378979</v>
      </c>
      <c r="GO155" s="444">
        <v>10.720311486048576</v>
      </c>
      <c r="GP155" s="444">
        <v>40.948931401583515</v>
      </c>
      <c r="GQ155" s="444">
        <v>48.40873200185677</v>
      </c>
      <c r="GR155" s="444">
        <v>25.206188345640939</v>
      </c>
      <c r="GS155" s="444">
        <v>27.181874187143912</v>
      </c>
      <c r="GT155" s="444">
        <v>17.884322678843226</v>
      </c>
      <c r="GU155" s="444">
        <v>100</v>
      </c>
      <c r="GV155" s="444">
        <v>16.746332097174406</v>
      </c>
      <c r="GW155" s="444">
        <v>80.524212537958945</v>
      </c>
      <c r="GX155" s="444">
        <v>57.934520579419413</v>
      </c>
      <c r="GY155" s="444">
        <v>22.589691958539529</v>
      </c>
      <c r="GZ155" s="444">
        <v>100</v>
      </c>
      <c r="HA155" s="444">
        <v>60.487514863258028</v>
      </c>
      <c r="HB155" s="444">
        <v>39.512485136741979</v>
      </c>
      <c r="HC155" s="444">
        <v>31.498216409036861</v>
      </c>
      <c r="HD155" s="444">
        <v>8.0142687277051152</v>
      </c>
      <c r="HE155" s="444">
        <v>100</v>
      </c>
      <c r="HF155" s="444">
        <v>12.047310702850487</v>
      </c>
      <c r="HG155" s="444">
        <v>84.137384723119595</v>
      </c>
      <c r="HH155" s="444">
        <v>63.522994241892981</v>
      </c>
      <c r="HI155" s="445">
        <v>20.614390481226621</v>
      </c>
      <c r="HJ155" s="570">
        <f>Daten_Polit!AL155</f>
        <v>4.5999999999999996</v>
      </c>
      <c r="HK155" s="571">
        <f>Daten_Polit!AM155</f>
        <v>17.3</v>
      </c>
      <c r="HL155" s="571">
        <f>Daten_Polit!AN155</f>
        <v>2.1</v>
      </c>
      <c r="HM155" s="571">
        <f>Daten_Polit!AO155</f>
        <v>2.2999999999999998</v>
      </c>
      <c r="HN155" s="571">
        <f>Daten_Polit!AP155</f>
        <v>1.6</v>
      </c>
      <c r="HO155" s="444">
        <v>0.42231177000591452</v>
      </c>
      <c r="HP155" s="444">
        <v>1.346401634545394</v>
      </c>
      <c r="HQ155" s="444">
        <v>0.30856530095821644</v>
      </c>
      <c r="HR155" s="444">
        <v>0.32170208720061005</v>
      </c>
      <c r="HS155" s="444">
        <v>0.2698159909543616</v>
      </c>
      <c r="HT155" s="444">
        <v>6.1120309050772628</v>
      </c>
      <c r="HU155" s="444">
        <v>3.6645312416815776</v>
      </c>
      <c r="HV155" s="444">
        <v>10.528780031018639</v>
      </c>
      <c r="HW155" s="444">
        <v>10.118406889128245</v>
      </c>
      <c r="HX155" s="444">
        <v>12.057522123893138</v>
      </c>
      <c r="HY155" s="444">
        <v>46.089219571720378</v>
      </c>
      <c r="HZ155" s="444">
        <v>53.597832328451766</v>
      </c>
      <c r="IA155" s="444">
        <v>31.336017789531379</v>
      </c>
      <c r="IB155" s="444">
        <v>33.183514892969193</v>
      </c>
      <c r="IC155" s="444">
        <v>24.430523917996837</v>
      </c>
      <c r="ID155" s="444">
        <v>100</v>
      </c>
      <c r="IE155" s="444">
        <v>16.625537831308698</v>
      </c>
      <c r="IF155" s="444">
        <v>80.719209631104263</v>
      </c>
      <c r="IG155" s="444">
        <v>57.567147400256346</v>
      </c>
      <c r="IH155" s="444">
        <v>23.152062230847907</v>
      </c>
      <c r="II155" s="444">
        <v>100</v>
      </c>
      <c r="IJ155" s="444">
        <v>63.019390581717452</v>
      </c>
      <c r="IK155" s="444">
        <v>36.980609418282548</v>
      </c>
      <c r="IL155" s="444">
        <v>28.919667590027704</v>
      </c>
      <c r="IM155" s="444">
        <v>8.0609418282548475</v>
      </c>
      <c r="IN155" s="444">
        <v>100</v>
      </c>
      <c r="IO155" s="444">
        <v>12.043163875931757</v>
      </c>
      <c r="IP155" s="444">
        <v>84.313567961621914</v>
      </c>
      <c r="IQ155" s="444">
        <v>62.966629190419887</v>
      </c>
      <c r="IR155" s="445">
        <v>21.346938771202034</v>
      </c>
      <c r="IS155" s="443">
        <f>Daten_Polit!AQ155</f>
        <v>4.3</v>
      </c>
      <c r="IT155" s="227">
        <f>Daten_Polit!AR155</f>
        <v>17.2</v>
      </c>
      <c r="IU155" s="227">
        <f>Daten_Polit!AS155</f>
        <v>1.7</v>
      </c>
      <c r="IV155" s="227">
        <f>Daten_Polit!AT155</f>
        <v>1.9</v>
      </c>
      <c r="IW155" s="227">
        <f>Daten_Polit!AU155</f>
        <v>1.3</v>
      </c>
      <c r="IX155" s="444" t="s">
        <v>820</v>
      </c>
      <c r="IY155" s="444" t="s">
        <v>820</v>
      </c>
      <c r="IZ155" s="444" t="s">
        <v>820</v>
      </c>
      <c r="JA155" s="444" t="s">
        <v>820</v>
      </c>
      <c r="JB155" s="444" t="s">
        <v>820</v>
      </c>
      <c r="JC155" s="444" t="s">
        <v>820</v>
      </c>
      <c r="JD155" s="444" t="s">
        <v>820</v>
      </c>
      <c r="JE155" s="444" t="s">
        <v>820</v>
      </c>
      <c r="JF155" s="444" t="s">
        <v>820</v>
      </c>
      <c r="JG155" s="444" t="s">
        <v>820</v>
      </c>
      <c r="JH155" s="444" t="s">
        <v>820</v>
      </c>
      <c r="JI155" s="444" t="s">
        <v>820</v>
      </c>
      <c r="JJ155" s="444" t="s">
        <v>820</v>
      </c>
      <c r="JK155" s="444" t="s">
        <v>820</v>
      </c>
      <c r="JL155" s="444" t="s">
        <v>820</v>
      </c>
      <c r="JM155" s="444" t="s">
        <v>820</v>
      </c>
      <c r="JN155" s="444" t="s">
        <v>820</v>
      </c>
      <c r="JO155" s="444" t="s">
        <v>820</v>
      </c>
      <c r="JP155" s="444" t="s">
        <v>820</v>
      </c>
      <c r="JQ155" s="444" t="s">
        <v>820</v>
      </c>
      <c r="JR155" s="444" t="s">
        <v>820</v>
      </c>
      <c r="JS155" s="444" t="s">
        <v>820</v>
      </c>
      <c r="JT155" s="444" t="s">
        <v>820</v>
      </c>
      <c r="JU155" s="444" t="s">
        <v>820</v>
      </c>
      <c r="JV155" s="444" t="s">
        <v>820</v>
      </c>
      <c r="JW155" s="444" t="s">
        <v>820</v>
      </c>
      <c r="JX155" s="444" t="s">
        <v>820</v>
      </c>
      <c r="JY155" s="444" t="s">
        <v>820</v>
      </c>
      <c r="JZ155" s="444" t="s">
        <v>820</v>
      </c>
      <c r="KA155" s="445" t="s">
        <v>820</v>
      </c>
    </row>
    <row r="156" spans="4:287" ht="12.65" customHeight="1" x14ac:dyDescent="0.2">
      <c r="D156" s="276"/>
      <c r="E156" s="3" t="str">
        <f>Daten_Polit!E156</f>
        <v>06433</v>
      </c>
      <c r="F156" s="229" t="str">
        <f>Daten_Polit!F156</f>
        <v>Groß-Gerau</v>
      </c>
      <c r="G156" s="246"/>
      <c r="H156" s="531">
        <f>Daten_Polit!H156</f>
        <v>6</v>
      </c>
      <c r="I156" s="532">
        <f>Daten_Polit!I156</f>
        <v>19.8</v>
      </c>
      <c r="J156" s="532">
        <f>Daten_Polit!J156</f>
        <v>2.8</v>
      </c>
      <c r="K156" s="532">
        <f>Daten_Polit!K156</f>
        <v>3.1</v>
      </c>
      <c r="L156" s="532">
        <f>Daten_Polit!L156</f>
        <v>1.6</v>
      </c>
      <c r="M156" s="308">
        <v>0.62315752605002772</v>
      </c>
      <c r="N156" s="308">
        <v>2.0878438125424807</v>
      </c>
      <c r="O156" s="308">
        <v>0.39660726604270802</v>
      </c>
      <c r="P156" s="308">
        <v>0.41009303106460282</v>
      </c>
      <c r="Q156" s="308">
        <v>0.33063827489348285</v>
      </c>
      <c r="R156" s="308">
        <v>6.0838874480821863</v>
      </c>
      <c r="S156" s="308">
        <v>4.290805639791138</v>
      </c>
      <c r="T156" s="308">
        <v>9.1334767103147758</v>
      </c>
      <c r="U156" s="308">
        <v>8.6858239920727236</v>
      </c>
      <c r="V156" s="308">
        <v>12.390177968009699</v>
      </c>
      <c r="W156" s="308">
        <v>39.853767293331749</v>
      </c>
      <c r="X156" s="308">
        <v>45.259881730470589</v>
      </c>
      <c r="Y156" s="308">
        <v>31.787336507414217</v>
      </c>
      <c r="Z156" s="308">
        <v>32.980808112226605</v>
      </c>
      <c r="AA156" s="308">
        <v>23.061178075958786</v>
      </c>
      <c r="AB156" s="308">
        <v>100</v>
      </c>
      <c r="AC156" s="308">
        <v>19.674815505613299</v>
      </c>
      <c r="AD156" s="308">
        <v>77.38581133052466</v>
      </c>
      <c r="AE156" s="308">
        <v>61.200619057373551</v>
      </c>
      <c r="AF156" s="308">
        <v>16.18519227315111</v>
      </c>
      <c r="AG156" s="308">
        <v>100</v>
      </c>
      <c r="AH156" s="308">
        <v>64.813690981915286</v>
      </c>
      <c r="AI156" s="308">
        <v>35.186309018084714</v>
      </c>
      <c r="AJ156" s="308">
        <v>30.622648379657726</v>
      </c>
      <c r="AK156" s="308">
        <v>4.5636606384269935</v>
      </c>
      <c r="AL156" s="308">
        <v>100</v>
      </c>
      <c r="AM156" s="308">
        <v>14.367947397702412</v>
      </c>
      <c r="AN156" s="308">
        <v>81.485452483600923</v>
      </c>
      <c r="AO156" s="308">
        <v>67.655019695789605</v>
      </c>
      <c r="AP156" s="337">
        <v>13.83043278781132</v>
      </c>
      <c r="AQ156" s="531">
        <f>Daten_Polit!M156</f>
        <v>6.3</v>
      </c>
      <c r="AR156" s="532">
        <f>Daten_Polit!N156</f>
        <v>21.1</v>
      </c>
      <c r="AS156" s="532">
        <f>Daten_Polit!O156</f>
        <v>2.8</v>
      </c>
      <c r="AT156" s="532">
        <f>Daten_Polit!P156</f>
        <v>3.1</v>
      </c>
      <c r="AU156" s="532">
        <f>Daten_Polit!Q156</f>
        <v>1.6</v>
      </c>
      <c r="AV156" s="308">
        <v>0.60919158885887159</v>
      </c>
      <c r="AW156" s="308">
        <v>1.8014971158386599</v>
      </c>
      <c r="AX156" s="308">
        <v>0.41875913089727235</v>
      </c>
      <c r="AY156" s="308">
        <v>0.430374629720364</v>
      </c>
      <c r="AZ156" s="308">
        <v>0.36463268749259037</v>
      </c>
      <c r="BA156" s="308">
        <v>6.0509965154225052</v>
      </c>
      <c r="BB156" s="308">
        <v>4.1773328566321295</v>
      </c>
      <c r="BC156" s="308">
        <v>9.3031540295400141</v>
      </c>
      <c r="BD156" s="308">
        <v>8.9409857530318799</v>
      </c>
      <c r="BE156" s="308">
        <v>11.933876811594201</v>
      </c>
      <c r="BF156" s="308">
        <v>40.460710837279201</v>
      </c>
      <c r="BG156" s="308">
        <v>45.246041934103552</v>
      </c>
      <c r="BH156" s="308">
        <v>33.42028667142548</v>
      </c>
      <c r="BI156" s="308">
        <v>34.720700985759535</v>
      </c>
      <c r="BJ156" s="308">
        <v>24.109343490932186</v>
      </c>
      <c r="BK156" s="308">
        <v>100</v>
      </c>
      <c r="BL156" s="308">
        <v>20.111729057587638</v>
      </c>
      <c r="BM156" s="308">
        <v>77.193660407692349</v>
      </c>
      <c r="BN156" s="308">
        <v>60.526062209601484</v>
      </c>
      <c r="BO156" s="308">
        <v>16.667598198090865</v>
      </c>
      <c r="BP156" s="308">
        <v>100</v>
      </c>
      <c r="BQ156" s="308">
        <v>66.410598975729243</v>
      </c>
      <c r="BR156" s="308">
        <v>33.589401024270764</v>
      </c>
      <c r="BS156" s="308">
        <v>29.470051213538191</v>
      </c>
      <c r="BT156" s="308">
        <v>4.1193498107325759</v>
      </c>
      <c r="BU156" s="308">
        <v>100</v>
      </c>
      <c r="BV156" s="308">
        <v>14.922143817187852</v>
      </c>
      <c r="BW156" s="308">
        <v>81.280519816159696</v>
      </c>
      <c r="BX156" s="308">
        <v>66.9196148858817</v>
      </c>
      <c r="BY156" s="312">
        <v>14.360904930277988</v>
      </c>
      <c r="BZ156" s="531">
        <f>Daten_Polit!R156</f>
        <v>5.4</v>
      </c>
      <c r="CA156" s="532">
        <f>Daten_Polit!S156</f>
        <v>17.8</v>
      </c>
      <c r="CB156" s="532">
        <f>Daten_Polit!T156</f>
        <v>2.4</v>
      </c>
      <c r="CC156" s="532">
        <f>Daten_Polit!U156</f>
        <v>2.6</v>
      </c>
      <c r="CD156" s="532">
        <f>Daten_Polit!V156</f>
        <v>1.5</v>
      </c>
      <c r="CE156" s="309">
        <v>0.55061443932411669</v>
      </c>
      <c r="CF156" s="309">
        <v>1.4005245164537414</v>
      </c>
      <c r="CG156" s="309">
        <v>0.4156797782308253</v>
      </c>
      <c r="CH156" s="309">
        <v>0.41840776681140229</v>
      </c>
      <c r="CI156" s="309">
        <v>0.40337895473900365</v>
      </c>
      <c r="CJ156" s="309">
        <v>6.3569126518469812</v>
      </c>
      <c r="CK156" s="309">
        <v>3.9968846835799363</v>
      </c>
      <c r="CL156" s="309">
        <v>9.8907034377582761</v>
      </c>
      <c r="CM156" s="309">
        <v>9.3845530551362302</v>
      </c>
      <c r="CN156" s="309">
        <v>13.069627573444368</v>
      </c>
      <c r="CO156" s="309">
        <v>37.951624223504624</v>
      </c>
      <c r="CP156" s="309">
        <v>43.80535426731079</v>
      </c>
      <c r="CQ156" s="309">
        <v>32.096660016732507</v>
      </c>
      <c r="CR156" s="309">
        <v>33.694151020865718</v>
      </c>
      <c r="CS156" s="309">
        <v>22.113365990202936</v>
      </c>
      <c r="CT156" s="309">
        <v>100</v>
      </c>
      <c r="CU156" s="309">
        <v>19.965283743892474</v>
      </c>
      <c r="CV156" s="309">
        <v>77.48720980099516</v>
      </c>
      <c r="CW156" s="309">
        <v>60.59052836842254</v>
      </c>
      <c r="CX156" s="309">
        <v>16.896681432572628</v>
      </c>
      <c r="CY156" s="309">
        <v>100</v>
      </c>
      <c r="CZ156" s="309">
        <v>65.992115637319316</v>
      </c>
      <c r="DA156" s="309">
        <v>34.007884362680677</v>
      </c>
      <c r="DB156" s="309">
        <v>29.382391590013139</v>
      </c>
      <c r="DC156" s="309">
        <v>4.6254927726675428</v>
      </c>
      <c r="DD156" s="309">
        <v>100</v>
      </c>
      <c r="DE156" s="309">
        <v>15.18362926186702</v>
      </c>
      <c r="DF156" s="309">
        <v>81.303928341819613</v>
      </c>
      <c r="DG156" s="309">
        <v>66.545863166470497</v>
      </c>
      <c r="DH156" s="313">
        <v>14.758065175349111</v>
      </c>
      <c r="DI156" s="565">
        <f>Daten_Polit!W156</f>
        <v>4.8</v>
      </c>
      <c r="DJ156" s="532">
        <f>Daten_Polit!X156</f>
        <v>15.7</v>
      </c>
      <c r="DK156" s="532">
        <f>Daten_Polit!Y156</f>
        <v>2.1</v>
      </c>
      <c r="DL156" s="532">
        <f>Daten_Polit!Z156</f>
        <v>2.2999999999999998</v>
      </c>
      <c r="DM156" s="532">
        <f>Daten_Polit!AA156</f>
        <v>1.4</v>
      </c>
      <c r="DN156" s="309">
        <v>0.56878947022518567</v>
      </c>
      <c r="DO156" s="309">
        <v>1.7765005780367524</v>
      </c>
      <c r="DP156" s="309">
        <v>0.35869869983610914</v>
      </c>
      <c r="DQ156" s="309">
        <v>0.3650986629180315</v>
      </c>
      <c r="DR156" s="309">
        <v>0.33106061133334691</v>
      </c>
      <c r="DS156" s="309">
        <v>7.2004929773974853</v>
      </c>
      <c r="DT156" s="309">
        <v>5.3272450532724509</v>
      </c>
      <c r="DU156" s="309">
        <v>10.743058677085557</v>
      </c>
      <c r="DV156" s="309">
        <v>10.39537983118597</v>
      </c>
      <c r="DW156" s="309">
        <v>12.812499999998767</v>
      </c>
      <c r="DX156" s="309">
        <v>33.290055442488132</v>
      </c>
      <c r="DY156" s="309">
        <v>36.435421197105725</v>
      </c>
      <c r="DZ156" s="309">
        <v>27.603426153901513</v>
      </c>
      <c r="EA156" s="309">
        <v>29.052161558759014</v>
      </c>
      <c r="EB156" s="309">
        <v>19.109947643986757</v>
      </c>
      <c r="EC156" s="309">
        <v>100</v>
      </c>
      <c r="ED156" s="309">
        <v>19.885018168783226</v>
      </c>
      <c r="EE156" s="309">
        <v>77.569592676656953</v>
      </c>
      <c r="EF156" s="309">
        <v>60.161345741496788</v>
      </c>
      <c r="EG156" s="309">
        <v>17.408246935160168</v>
      </c>
      <c r="EH156" s="309">
        <v>100</v>
      </c>
      <c r="EI156" s="309">
        <v>65.0515015232845</v>
      </c>
      <c r="EJ156" s="309">
        <v>34.948498476715514</v>
      </c>
      <c r="EK156" s="309">
        <v>30.001450747134779</v>
      </c>
      <c r="EL156" s="309">
        <v>4.9470477295807349</v>
      </c>
      <c r="EM156" s="309">
        <v>100</v>
      </c>
      <c r="EN156" s="309">
        <v>15.693716329688165</v>
      </c>
      <c r="EO156" s="309">
        <v>80.84515194655711</v>
      </c>
      <c r="EP156" s="309">
        <v>65.644340979951039</v>
      </c>
      <c r="EQ156" s="367">
        <v>15.20081096660609</v>
      </c>
      <c r="ER156" s="531">
        <f>Daten_Polit!AB156</f>
        <v>4.7</v>
      </c>
      <c r="ES156" s="532">
        <f>Daten_Polit!AC156</f>
        <v>15.4</v>
      </c>
      <c r="ET156" s="532">
        <f>Daten_Polit!AD156</f>
        <v>2.1</v>
      </c>
      <c r="EU156" s="532">
        <f>Daten_Polit!AE156</f>
        <v>2.2000000000000002</v>
      </c>
      <c r="EV156" s="532">
        <f>Daten_Polit!AF156</f>
        <v>1.5</v>
      </c>
      <c r="EW156" s="309">
        <v>0.55835402936349832</v>
      </c>
      <c r="EX156" s="309">
        <v>1.7210811570189597</v>
      </c>
      <c r="EY156" s="309">
        <v>0.35202206402350522</v>
      </c>
      <c r="EZ156" s="309">
        <v>0.35776488247770638</v>
      </c>
      <c r="FA156" s="309">
        <v>0.32848334830997433</v>
      </c>
      <c r="FB156" s="309">
        <v>7.2784024403220657</v>
      </c>
      <c r="FC156" s="309">
        <v>5.5871075097670788</v>
      </c>
      <c r="FD156" s="309">
        <v>10.356859087297474</v>
      </c>
      <c r="FE156" s="309">
        <v>10.051205814337628</v>
      </c>
      <c r="FF156" s="309">
        <v>11.92136968928345</v>
      </c>
      <c r="FG156" s="309">
        <v>28.096644737616629</v>
      </c>
      <c r="FH156" s="309">
        <v>30.590420543893099</v>
      </c>
      <c r="FI156" s="309">
        <v>23.597930727329434</v>
      </c>
      <c r="FJ156" s="309">
        <v>24.993850946952939</v>
      </c>
      <c r="FK156" s="309">
        <v>16.496350364973221</v>
      </c>
      <c r="FL156" s="309">
        <v>100</v>
      </c>
      <c r="FM156" s="309">
        <v>19.847682489870305</v>
      </c>
      <c r="FN156" s="309">
        <v>77.534183460232271</v>
      </c>
      <c r="FO156" s="309">
        <v>59.633572333535923</v>
      </c>
      <c r="FP156" s="309">
        <v>17.900611126696361</v>
      </c>
      <c r="FQ156" s="309">
        <v>100</v>
      </c>
      <c r="FR156" s="309">
        <v>65.756181713628521</v>
      </c>
      <c r="FS156" s="309">
        <v>34.243818286371479</v>
      </c>
      <c r="FT156" s="309">
        <v>28.651523864289825</v>
      </c>
      <c r="FU156" s="309">
        <v>5.5922944220816548</v>
      </c>
      <c r="FV156" s="309">
        <v>100</v>
      </c>
      <c r="FW156" s="309">
        <v>15.979307260835803</v>
      </c>
      <c r="FX156" s="309">
        <v>80.488472749870539</v>
      </c>
      <c r="FY156" s="309">
        <v>64.702732699139077</v>
      </c>
      <c r="FZ156" s="313">
        <v>15.785740050731478</v>
      </c>
      <c r="GA156" s="570">
        <f>Daten_Polit!AG156</f>
        <v>5.9</v>
      </c>
      <c r="GB156" s="571">
        <f>Daten_Polit!AH156</f>
        <v>19.100000000000001</v>
      </c>
      <c r="GC156" s="571">
        <f>Daten_Polit!AI156</f>
        <v>2.7</v>
      </c>
      <c r="GD156" s="571">
        <f>Daten_Polit!AJ156</f>
        <v>2.9</v>
      </c>
      <c r="GE156" s="571">
        <f>Daten_Polit!AK156</f>
        <v>2.1</v>
      </c>
      <c r="GF156" s="444">
        <v>0.6658335467651102</v>
      </c>
      <c r="GG156" s="444">
        <v>2.3596869915730143</v>
      </c>
      <c r="GH156" s="444">
        <v>0.36603540464140033</v>
      </c>
      <c r="GI156" s="444">
        <v>0.37407923792607234</v>
      </c>
      <c r="GJ156" s="444">
        <v>0.33493086500116803</v>
      </c>
      <c r="GK156" s="444">
        <v>5.7733105782739695</v>
      </c>
      <c r="GL156" s="444">
        <v>4.7352573988396855</v>
      </c>
      <c r="GM156" s="444">
        <v>7.5536412219829305</v>
      </c>
      <c r="GN156" s="444">
        <v>7.2879716220573068</v>
      </c>
      <c r="GO156" s="444">
        <v>8.8016967126198349</v>
      </c>
      <c r="GP156" s="444">
        <v>24.791024466105423</v>
      </c>
      <c r="GQ156" s="444">
        <v>26.725244917686879</v>
      </c>
      <c r="GR156" s="444">
        <v>21.410691003910895</v>
      </c>
      <c r="GS156" s="444">
        <v>22.605861130451007</v>
      </c>
      <c r="GT156" s="444">
        <v>15.817535545022759</v>
      </c>
      <c r="GU156" s="444">
        <v>100</v>
      </c>
      <c r="GV156" s="444">
        <v>20.394445623795917</v>
      </c>
      <c r="GW156" s="444">
        <v>76.628343558427176</v>
      </c>
      <c r="GX156" s="444">
        <v>58.173548640746709</v>
      </c>
      <c r="GY156" s="444">
        <v>18.454794917680474</v>
      </c>
      <c r="GZ156" s="444">
        <v>100</v>
      </c>
      <c r="HA156" s="444">
        <v>65.112209182623033</v>
      </c>
      <c r="HB156" s="444">
        <v>34.887790817376981</v>
      </c>
      <c r="HC156" s="444">
        <v>28.680255301626516</v>
      </c>
      <c r="HD156" s="444">
        <v>6.2075355157504637</v>
      </c>
      <c r="HE156" s="444">
        <v>100</v>
      </c>
      <c r="HF156" s="444">
        <v>15.784663366026475</v>
      </c>
      <c r="HG156" s="444">
        <v>80.146590994605518</v>
      </c>
      <c r="HH156" s="444">
        <v>63.678835935357867</v>
      </c>
      <c r="HI156" s="445">
        <v>16.467755059247654</v>
      </c>
      <c r="HJ156" s="570">
        <f>Daten_Polit!AL156</f>
        <v>5.6</v>
      </c>
      <c r="HK156" s="571">
        <f>Daten_Polit!AM156</f>
        <v>18</v>
      </c>
      <c r="HL156" s="571">
        <f>Daten_Polit!AN156</f>
        <v>2.5</v>
      </c>
      <c r="HM156" s="571">
        <f>Daten_Polit!AO156</f>
        <v>2.7</v>
      </c>
      <c r="HN156" s="571">
        <f>Daten_Polit!AP156</f>
        <v>1.9</v>
      </c>
      <c r="HO156" s="444">
        <v>0.51537953332280939</v>
      </c>
      <c r="HP156" s="444">
        <v>1.6891781582024323</v>
      </c>
      <c r="HQ156" s="444">
        <v>0.30618721600045806</v>
      </c>
      <c r="HR156" s="444">
        <v>0.30780507379003308</v>
      </c>
      <c r="HS156" s="444">
        <v>0.30027156034444702</v>
      </c>
      <c r="HT156" s="444">
        <v>6.0529273915445962</v>
      </c>
      <c r="HU156" s="444">
        <v>4.6497983131646503</v>
      </c>
      <c r="HV156" s="444">
        <v>8.5746377010110653</v>
      </c>
      <c r="HW156" s="444">
        <v>8.1022746139798532</v>
      </c>
      <c r="HX156" s="444">
        <v>10.801502817784021</v>
      </c>
      <c r="HY156" s="444">
        <v>32.73294444873703</v>
      </c>
      <c r="HZ156" s="444">
        <v>35.454397128406526</v>
      </c>
      <c r="IA156" s="444">
        <v>27.68509736093257</v>
      </c>
      <c r="IB156" s="444">
        <v>29.012095411850797</v>
      </c>
      <c r="IC156" s="444">
        <v>21.398847631247026</v>
      </c>
      <c r="ID156" s="444">
        <v>100</v>
      </c>
      <c r="IE156" s="444">
        <v>20.275169307939645</v>
      </c>
      <c r="IF156" s="444">
        <v>76.782884323750565</v>
      </c>
      <c r="IG156" s="444">
        <v>57.811134916179476</v>
      </c>
      <c r="IH156" s="444">
        <v>18.971749407571082</v>
      </c>
      <c r="II156" s="444">
        <v>100</v>
      </c>
      <c r="IJ156" s="444">
        <v>65.700427301074029</v>
      </c>
      <c r="IK156" s="444">
        <v>34.299572698925971</v>
      </c>
      <c r="IL156" s="444">
        <v>28.559879893752161</v>
      </c>
      <c r="IM156" s="444">
        <v>5.7396928051738083</v>
      </c>
      <c r="IN156" s="444">
        <v>100</v>
      </c>
      <c r="IO156" s="444">
        <v>15.998643280852374</v>
      </c>
      <c r="IP156" s="444">
        <v>80.060150327622907</v>
      </c>
      <c r="IQ156" s="444">
        <v>62.866852834010146</v>
      </c>
      <c r="IR156" s="445">
        <v>17.193297493612754</v>
      </c>
      <c r="IS156" s="443">
        <f>Daten_Polit!AQ156</f>
        <v>5</v>
      </c>
      <c r="IT156" s="227">
        <f>Daten_Polit!AR156</f>
        <v>16.2</v>
      </c>
      <c r="IU156" s="227">
        <f>Daten_Polit!AS156</f>
        <v>2.2000000000000002</v>
      </c>
      <c r="IV156" s="227">
        <f>Daten_Polit!AT156</f>
        <v>2.4</v>
      </c>
      <c r="IW156" s="227">
        <f>Daten_Polit!AU156</f>
        <v>1.5</v>
      </c>
      <c r="IX156" s="444" t="s">
        <v>820</v>
      </c>
      <c r="IY156" s="444" t="s">
        <v>820</v>
      </c>
      <c r="IZ156" s="444" t="s">
        <v>820</v>
      </c>
      <c r="JA156" s="444" t="s">
        <v>820</v>
      </c>
      <c r="JB156" s="444" t="s">
        <v>820</v>
      </c>
      <c r="JC156" s="444" t="s">
        <v>820</v>
      </c>
      <c r="JD156" s="444" t="s">
        <v>820</v>
      </c>
      <c r="JE156" s="444" t="s">
        <v>820</v>
      </c>
      <c r="JF156" s="444" t="s">
        <v>820</v>
      </c>
      <c r="JG156" s="444" t="s">
        <v>820</v>
      </c>
      <c r="JH156" s="444" t="s">
        <v>820</v>
      </c>
      <c r="JI156" s="444" t="s">
        <v>820</v>
      </c>
      <c r="JJ156" s="444" t="s">
        <v>820</v>
      </c>
      <c r="JK156" s="444" t="s">
        <v>820</v>
      </c>
      <c r="JL156" s="444" t="s">
        <v>820</v>
      </c>
      <c r="JM156" s="444" t="s">
        <v>820</v>
      </c>
      <c r="JN156" s="444" t="s">
        <v>820</v>
      </c>
      <c r="JO156" s="444" t="s">
        <v>820</v>
      </c>
      <c r="JP156" s="444" t="s">
        <v>820</v>
      </c>
      <c r="JQ156" s="444" t="s">
        <v>820</v>
      </c>
      <c r="JR156" s="444" t="s">
        <v>820</v>
      </c>
      <c r="JS156" s="444" t="s">
        <v>820</v>
      </c>
      <c r="JT156" s="444" t="s">
        <v>820</v>
      </c>
      <c r="JU156" s="444" t="s">
        <v>820</v>
      </c>
      <c r="JV156" s="444" t="s">
        <v>820</v>
      </c>
      <c r="JW156" s="444" t="s">
        <v>820</v>
      </c>
      <c r="JX156" s="444" t="s">
        <v>820</v>
      </c>
      <c r="JY156" s="444" t="s">
        <v>820</v>
      </c>
      <c r="JZ156" s="444" t="s">
        <v>820</v>
      </c>
      <c r="KA156" s="445" t="s">
        <v>820</v>
      </c>
    </row>
    <row r="157" spans="4:287" ht="12.65" customHeight="1" x14ac:dyDescent="0.2">
      <c r="D157" s="276"/>
      <c r="E157" s="3" t="str">
        <f>Daten_Polit!E157</f>
        <v>06434</v>
      </c>
      <c r="F157" s="229" t="str">
        <f>Daten_Polit!F157</f>
        <v>Hochtaunuskreis</v>
      </c>
      <c r="G157" s="246"/>
      <c r="H157" s="531">
        <f>Daten_Polit!H157</f>
        <v>3.5</v>
      </c>
      <c r="I157" s="532">
        <f>Daten_Polit!I157</f>
        <v>11.1</v>
      </c>
      <c r="J157" s="532">
        <f>Daten_Polit!J157</f>
        <v>2.4</v>
      </c>
      <c r="K157" s="532">
        <f>Daten_Polit!K157</f>
        <v>2.6</v>
      </c>
      <c r="L157" s="532">
        <f>Daten_Polit!L157</f>
        <v>2.1</v>
      </c>
      <c r="M157" s="308">
        <v>0.46983697418893444</v>
      </c>
      <c r="N157" s="308">
        <v>1.49939660085298</v>
      </c>
      <c r="O157" s="308">
        <v>0.37896649645252978</v>
      </c>
      <c r="P157" s="308">
        <v>0.39390103846617797</v>
      </c>
      <c r="Q157" s="308">
        <v>0.34557663955083329</v>
      </c>
      <c r="R157" s="308">
        <v>7.5374618207162332</v>
      </c>
      <c r="S157" s="308">
        <v>4.865928149912099</v>
      </c>
      <c r="T157" s="308">
        <v>9.8753488372094473</v>
      </c>
      <c r="U157" s="308">
        <v>9.3428790590643693</v>
      </c>
      <c r="V157" s="308">
        <v>11.297814207650275</v>
      </c>
      <c r="W157" s="308">
        <v>39.59148552580379</v>
      </c>
      <c r="X157" s="308">
        <v>49.41376994989826</v>
      </c>
      <c r="Y157" s="308">
        <v>32.916682213351258</v>
      </c>
      <c r="Z157" s="308">
        <v>36.720435631358548</v>
      </c>
      <c r="AA157" s="308">
        <v>22.822085889570552</v>
      </c>
      <c r="AB157" s="308">
        <v>100</v>
      </c>
      <c r="AC157" s="308">
        <v>13.562526516064016</v>
      </c>
      <c r="AD157" s="308">
        <v>83.975293001677258</v>
      </c>
      <c r="AE157" s="308">
        <v>56.484942765392617</v>
      </c>
      <c r="AF157" s="308">
        <v>27.490350236284634</v>
      </c>
      <c r="AG157" s="308">
        <v>100</v>
      </c>
      <c r="AH157" s="308">
        <v>42.043640234167114</v>
      </c>
      <c r="AI157" s="308">
        <v>57.956359765832886</v>
      </c>
      <c r="AJ157" s="308">
        <v>42.043640234167114</v>
      </c>
      <c r="AK157" s="308">
        <v>15.912719531665779</v>
      </c>
      <c r="AL157" s="308">
        <v>100</v>
      </c>
      <c r="AM157" s="308">
        <v>9.2788314025143848</v>
      </c>
      <c r="AN157" s="308">
        <v>87.266419231384589</v>
      </c>
      <c r="AO157" s="308">
        <v>60.296937279320161</v>
      </c>
      <c r="AP157" s="337">
        <v>26.969481952064424</v>
      </c>
      <c r="AQ157" s="531">
        <f>Daten_Polit!M157</f>
        <v>3.6</v>
      </c>
      <c r="AR157" s="532">
        <f>Daten_Polit!N157</f>
        <v>11.5</v>
      </c>
      <c r="AS157" s="532">
        <f>Daten_Polit!O157</f>
        <v>2.5</v>
      </c>
      <c r="AT157" s="532">
        <f>Daten_Polit!P157</f>
        <v>2.7</v>
      </c>
      <c r="AU157" s="532">
        <f>Daten_Polit!Q157</f>
        <v>2</v>
      </c>
      <c r="AV157" s="308">
        <v>0.448479632131145</v>
      </c>
      <c r="AW157" s="308">
        <v>1.1855326536895585</v>
      </c>
      <c r="AX157" s="308">
        <v>0.38600379408383767</v>
      </c>
      <c r="AY157" s="308">
        <v>0.40136825166466777</v>
      </c>
      <c r="AZ157" s="308">
        <v>0.35302003543401111</v>
      </c>
      <c r="BA157" s="308">
        <v>7.7665248396955713</v>
      </c>
      <c r="BB157" s="308">
        <v>4.8973470548688027</v>
      </c>
      <c r="BC157" s="308">
        <v>10.890317553087863</v>
      </c>
      <c r="BD157" s="308">
        <v>10.294195600318268</v>
      </c>
      <c r="BE157" s="308">
        <v>12.544117647058084</v>
      </c>
      <c r="BF157" s="308">
        <v>40.314869271240475</v>
      </c>
      <c r="BG157" s="308">
        <v>52.999426695159165</v>
      </c>
      <c r="BH157" s="308">
        <v>32.813482086736848</v>
      </c>
      <c r="BI157" s="308">
        <v>36.295108259823579</v>
      </c>
      <c r="BJ157" s="308">
        <v>23.166938231368579</v>
      </c>
      <c r="BK157" s="308">
        <v>100</v>
      </c>
      <c r="BL157" s="308">
        <v>13.592875408960204</v>
      </c>
      <c r="BM157" s="308">
        <v>84.092671004207901</v>
      </c>
      <c r="BN157" s="308">
        <v>55.967956919345973</v>
      </c>
      <c r="BO157" s="308">
        <v>28.124714084861925</v>
      </c>
      <c r="BP157" s="308">
        <v>100</v>
      </c>
      <c r="BQ157" s="308">
        <v>43.825259031083725</v>
      </c>
      <c r="BR157" s="308">
        <v>56.174740968916261</v>
      </c>
      <c r="BS157" s="308">
        <v>41.640996919630361</v>
      </c>
      <c r="BT157" s="308">
        <v>14.533744049285913</v>
      </c>
      <c r="BU157" s="308">
        <v>100</v>
      </c>
      <c r="BV157" s="308">
        <v>9.373495036735342</v>
      </c>
      <c r="BW157" s="308">
        <v>87.396495280408089</v>
      </c>
      <c r="BX157" s="308">
        <v>59.62298367776895</v>
      </c>
      <c r="BY157" s="312">
        <v>27.773511602639147</v>
      </c>
      <c r="BZ157" s="531">
        <f>Daten_Polit!R157</f>
        <v>3.6</v>
      </c>
      <c r="CA157" s="532">
        <f>Daten_Polit!S157</f>
        <v>12.1</v>
      </c>
      <c r="CB157" s="532">
        <f>Daten_Polit!T157</f>
        <v>2.4</v>
      </c>
      <c r="CC157" s="532">
        <f>Daten_Polit!U157</f>
        <v>2.5</v>
      </c>
      <c r="CD157" s="532">
        <f>Daten_Polit!V157</f>
        <v>2</v>
      </c>
      <c r="CE157" s="309">
        <v>0.4287860166598389</v>
      </c>
      <c r="CF157" s="309">
        <v>1.0829278059029595</v>
      </c>
      <c r="CG157" s="309">
        <v>0.37232090698504694</v>
      </c>
      <c r="CH157" s="309">
        <v>0.38640415880248863</v>
      </c>
      <c r="CI157" s="309">
        <v>0.34293076201480033</v>
      </c>
      <c r="CJ157" s="309">
        <v>7.9573080343907501</v>
      </c>
      <c r="CK157" s="309">
        <v>4.8468859921373886</v>
      </c>
      <c r="CL157" s="309">
        <v>11.535898717308013</v>
      </c>
      <c r="CM157" s="309">
        <v>10.792707787291048</v>
      </c>
      <c r="CN157" s="309">
        <v>13.400555311997664</v>
      </c>
      <c r="CO157" s="309">
        <v>40.72183237404289</v>
      </c>
      <c r="CP157" s="309">
        <v>54.251631321367164</v>
      </c>
      <c r="CQ157" s="309">
        <v>33.631126325454893</v>
      </c>
      <c r="CR157" s="309">
        <v>38.112766579021908</v>
      </c>
      <c r="CS157" s="309">
        <v>22.415557830090805</v>
      </c>
      <c r="CT157" s="309">
        <v>100</v>
      </c>
      <c r="CU157" s="309">
        <v>13.814018578715222</v>
      </c>
      <c r="CV157" s="309">
        <v>83.999941268064873</v>
      </c>
      <c r="CW157" s="309">
        <v>55.46522592604115</v>
      </c>
      <c r="CX157" s="309">
        <v>28.534715342023713</v>
      </c>
      <c r="CY157" s="309">
        <v>100</v>
      </c>
      <c r="CZ157" s="309">
        <v>45.219123505976093</v>
      </c>
      <c r="DA157" s="309">
        <v>54.780876494023914</v>
      </c>
      <c r="DB157" s="309">
        <v>39.015367103016509</v>
      </c>
      <c r="DC157" s="309">
        <v>15.765509391007399</v>
      </c>
      <c r="DD157" s="309">
        <v>100</v>
      </c>
      <c r="DE157" s="309">
        <v>9.5282784519230841</v>
      </c>
      <c r="DF157" s="309">
        <v>87.451881903902986</v>
      </c>
      <c r="DG157" s="309">
        <v>59.121754383004223</v>
      </c>
      <c r="DH157" s="313">
        <v>28.330127520898763</v>
      </c>
      <c r="DI157" s="565">
        <f>Daten_Polit!W157</f>
        <v>3.4</v>
      </c>
      <c r="DJ157" s="532">
        <f>Daten_Polit!X157</f>
        <v>11.7</v>
      </c>
      <c r="DK157" s="532">
        <f>Daten_Polit!Y157</f>
        <v>2.1</v>
      </c>
      <c r="DL157" s="532">
        <f>Daten_Polit!Z157</f>
        <v>2.2999999999999998</v>
      </c>
      <c r="DM157" s="532">
        <f>Daten_Polit!AA157</f>
        <v>1.9</v>
      </c>
      <c r="DN157" s="309">
        <v>0.42992005769348796</v>
      </c>
      <c r="DO157" s="309">
        <v>1.2958150941014506</v>
      </c>
      <c r="DP157" s="309">
        <v>0.34729456046486568</v>
      </c>
      <c r="DQ157" s="309">
        <v>0.35596175098724664</v>
      </c>
      <c r="DR157" s="309">
        <v>0.32981302336288865</v>
      </c>
      <c r="DS157" s="309">
        <v>8.1012238812152511</v>
      </c>
      <c r="DT157" s="309">
        <v>5.5861129333399493</v>
      </c>
      <c r="DU157" s="309">
        <v>12.190363850830453</v>
      </c>
      <c r="DV157" s="309">
        <v>11.719802424787009</v>
      </c>
      <c r="DW157" s="309">
        <v>13.327134666046799</v>
      </c>
      <c r="DX157" s="309">
        <v>42.095067488750693</v>
      </c>
      <c r="DY157" s="309">
        <v>52.223518077175555</v>
      </c>
      <c r="DZ157" s="309">
        <v>30.132811789318108</v>
      </c>
      <c r="EA157" s="309">
        <v>33.680756610692917</v>
      </c>
      <c r="EB157" s="309">
        <v>21.57380102435998</v>
      </c>
      <c r="EC157" s="309">
        <v>100</v>
      </c>
      <c r="ED157" s="309">
        <v>14.02607825942842</v>
      </c>
      <c r="EE157" s="309">
        <v>83.871486995438488</v>
      </c>
      <c r="EF157" s="309">
        <v>54.700562888293582</v>
      </c>
      <c r="EG157" s="309">
        <v>29.170924107144913</v>
      </c>
      <c r="EH157" s="309">
        <v>100</v>
      </c>
      <c r="EI157" s="309">
        <v>49.021252796420576</v>
      </c>
      <c r="EJ157" s="309">
        <v>50.978747203579424</v>
      </c>
      <c r="EK157" s="309">
        <v>36.633109619686799</v>
      </c>
      <c r="EL157" s="309">
        <v>14.345637583892618</v>
      </c>
      <c r="EM157" s="309">
        <v>100</v>
      </c>
      <c r="EN157" s="309">
        <v>9.7656462637148689</v>
      </c>
      <c r="EO157" s="309">
        <v>87.353898939746742</v>
      </c>
      <c r="EP157" s="309">
        <v>58.399798539146971</v>
      </c>
      <c r="EQ157" s="367">
        <v>28.954100400599756</v>
      </c>
      <c r="ER157" s="531">
        <f>Daten_Polit!AB157</f>
        <v>3.4</v>
      </c>
      <c r="ES157" s="532">
        <f>Daten_Polit!AC157</f>
        <v>12</v>
      </c>
      <c r="ET157" s="532">
        <f>Daten_Polit!AD157</f>
        <v>2.1</v>
      </c>
      <c r="EU157" s="532">
        <f>Daten_Polit!AE157</f>
        <v>2.2000000000000002</v>
      </c>
      <c r="EV157" s="532">
        <f>Daten_Polit!AF157</f>
        <v>1.8</v>
      </c>
      <c r="EW157" s="309">
        <v>0.45692497705460439</v>
      </c>
      <c r="EX157" s="309">
        <v>1.3039383877082933</v>
      </c>
      <c r="EY157" s="309">
        <v>0.37585175099504103</v>
      </c>
      <c r="EZ157" s="309">
        <v>0.38429640860895714</v>
      </c>
      <c r="FA157" s="309">
        <v>0.3596504393422385</v>
      </c>
      <c r="FB157" s="309">
        <v>8.0952183469498458</v>
      </c>
      <c r="FC157" s="309">
        <v>4.9190134364071412</v>
      </c>
      <c r="FD157" s="309">
        <v>11.921433919055799</v>
      </c>
      <c r="FE157" s="309">
        <v>11.557570488138406</v>
      </c>
      <c r="FF157" s="309">
        <v>12.808478425434499</v>
      </c>
      <c r="FG157" s="309">
        <v>40.794794424944882</v>
      </c>
      <c r="FH157" s="309">
        <v>51.185545897238448</v>
      </c>
      <c r="FI157" s="309">
        <v>28.859645300450055</v>
      </c>
      <c r="FJ157" s="309">
        <v>32.187095581438342</v>
      </c>
      <c r="FK157" s="309">
        <v>20.827134781319792</v>
      </c>
      <c r="FL157" s="309">
        <v>100</v>
      </c>
      <c r="FM157" s="309">
        <v>13.782691355627593</v>
      </c>
      <c r="FN157" s="309">
        <v>84.073992269188551</v>
      </c>
      <c r="FO157" s="309">
        <v>54.152718527558299</v>
      </c>
      <c r="FP157" s="309">
        <v>29.921273741630262</v>
      </c>
      <c r="FQ157" s="309">
        <v>100</v>
      </c>
      <c r="FR157" s="309">
        <v>49.471046770601333</v>
      </c>
      <c r="FS157" s="309">
        <v>50.528953229398667</v>
      </c>
      <c r="FT157" s="309">
        <v>35.606904231625833</v>
      </c>
      <c r="FU157" s="309">
        <v>14.922048997772833</v>
      </c>
      <c r="FV157" s="309">
        <v>100</v>
      </c>
      <c r="FW157" s="309">
        <v>9.9153024691894878</v>
      </c>
      <c r="FX157" s="309">
        <v>87.171482116037069</v>
      </c>
      <c r="FY157" s="309">
        <v>57.303177396465479</v>
      </c>
      <c r="FZ157" s="313">
        <v>29.868304719571604</v>
      </c>
      <c r="GA157" s="570">
        <f>Daten_Polit!AG157</f>
        <v>4.5999999999999996</v>
      </c>
      <c r="GB157" s="571">
        <f>Daten_Polit!AH157</f>
        <v>16.8</v>
      </c>
      <c r="GC157" s="571">
        <f>Daten_Polit!AI157</f>
        <v>2.7</v>
      </c>
      <c r="GD157" s="571">
        <f>Daten_Polit!AJ157</f>
        <v>2.8</v>
      </c>
      <c r="GE157" s="571">
        <f>Daten_Polit!AK157</f>
        <v>2.4</v>
      </c>
      <c r="GF157" s="444">
        <v>0.49732933204990287</v>
      </c>
      <c r="GG157" s="444">
        <v>1.8830459812567899</v>
      </c>
      <c r="GH157" s="444">
        <v>0.36010669918964405</v>
      </c>
      <c r="GI157" s="444">
        <v>0.3725331304990892</v>
      </c>
      <c r="GJ157" s="444">
        <v>0.33732426769487028</v>
      </c>
      <c r="GK157" s="444">
        <v>5.8222403616726996</v>
      </c>
      <c r="GL157" s="444">
        <v>3.8729796794312406</v>
      </c>
      <c r="GM157" s="444">
        <v>8.4666712058283977</v>
      </c>
      <c r="GN157" s="444">
        <v>7.9585461397333859</v>
      </c>
      <c r="GO157" s="444">
        <v>9.5796676441837736</v>
      </c>
      <c r="GP157" s="444">
        <v>35.213207056409857</v>
      </c>
      <c r="GQ157" s="444">
        <v>42.735426008966783</v>
      </c>
      <c r="GR157" s="444">
        <v>23.580873514090776</v>
      </c>
      <c r="GS157" s="444">
        <v>26.010322329342685</v>
      </c>
      <c r="GT157" s="444">
        <v>18.27842720509593</v>
      </c>
      <c r="GU157" s="444">
        <v>100</v>
      </c>
      <c r="GV157" s="444">
        <v>13.129236276264159</v>
      </c>
      <c r="GW157" s="444">
        <v>84.49395967785857</v>
      </c>
      <c r="GX157" s="444">
        <v>53.437288195362619</v>
      </c>
      <c r="GY157" s="444">
        <v>31.056671482495947</v>
      </c>
      <c r="GZ157" s="444">
        <v>100</v>
      </c>
      <c r="HA157" s="444">
        <v>30.464954892435809</v>
      </c>
      <c r="HB157" s="444">
        <v>69.535045107564187</v>
      </c>
      <c r="HC157" s="444">
        <v>45.419847328244273</v>
      </c>
      <c r="HD157" s="444">
        <v>24.115197779319921</v>
      </c>
      <c r="HE157" s="444">
        <v>100</v>
      </c>
      <c r="HF157" s="444">
        <v>9.7780801374282245</v>
      </c>
      <c r="HG157" s="444">
        <v>86.975218090305191</v>
      </c>
      <c r="HH157" s="444">
        <v>56.278640946277704</v>
      </c>
      <c r="HI157" s="445">
        <v>30.696577144027497</v>
      </c>
      <c r="HJ157" s="570">
        <f>Daten_Polit!AL157</f>
        <v>4.5999999999999996</v>
      </c>
      <c r="HK157" s="571">
        <f>Daten_Polit!AM157</f>
        <v>19.600000000000001</v>
      </c>
      <c r="HL157" s="571">
        <f>Daten_Polit!AN157</f>
        <v>2.2999999999999998</v>
      </c>
      <c r="HM157" s="571">
        <f>Daten_Polit!AO157</f>
        <v>2.5</v>
      </c>
      <c r="HN157" s="571">
        <f>Daten_Polit!AP157</f>
        <v>2</v>
      </c>
      <c r="HO157" s="444">
        <v>0.39356988620656164</v>
      </c>
      <c r="HP157" s="444">
        <v>1.5030878368864136</v>
      </c>
      <c r="HQ157" s="444">
        <v>0.28088279400778798</v>
      </c>
      <c r="HR157" s="444">
        <v>0.29724665312519571</v>
      </c>
      <c r="HS157" s="444">
        <v>0.25251328329778139</v>
      </c>
      <c r="HT157" s="444">
        <v>5.6092756737398153</v>
      </c>
      <c r="HU157" s="444">
        <v>3.4461793560867386</v>
      </c>
      <c r="HV157" s="444">
        <v>9.0414930240983065</v>
      </c>
      <c r="HW157" s="444">
        <v>8.5326029706097444</v>
      </c>
      <c r="HX157" s="444">
        <v>10.16378208851155</v>
      </c>
      <c r="HY157" s="444">
        <v>43.513177070682183</v>
      </c>
      <c r="HZ157" s="444">
        <v>50.648445126201082</v>
      </c>
      <c r="IA157" s="444">
        <v>31.043494493187051</v>
      </c>
      <c r="IB157" s="444">
        <v>32.982589358354772</v>
      </c>
      <c r="IC157" s="444">
        <v>26.760900814569872</v>
      </c>
      <c r="ID157" s="444">
        <v>100</v>
      </c>
      <c r="IE157" s="444">
        <v>14.647570189566414</v>
      </c>
      <c r="IF157" s="444">
        <v>82.95101186864116</v>
      </c>
      <c r="IG157" s="444">
        <v>51.688041836785935</v>
      </c>
      <c r="IH157" s="444">
        <v>31.262970031855218</v>
      </c>
      <c r="II157" s="444">
        <v>100</v>
      </c>
      <c r="IJ157" s="444">
        <v>58.571695644045619</v>
      </c>
      <c r="IK157" s="444">
        <v>41.428304355954374</v>
      </c>
      <c r="IL157" s="444">
        <v>28.921293699756962</v>
      </c>
      <c r="IM157" s="444">
        <v>12.507010656197417</v>
      </c>
      <c r="IN157" s="444">
        <v>100</v>
      </c>
      <c r="IO157" s="444">
        <v>9.9651229312014085</v>
      </c>
      <c r="IP157" s="444">
        <v>86.792548599518341</v>
      </c>
      <c r="IQ157" s="444">
        <v>55.043072912737237</v>
      </c>
      <c r="IR157" s="445">
        <v>31.749475686781111</v>
      </c>
      <c r="IS157" s="443">
        <f>Daten_Polit!AQ157</f>
        <v>4</v>
      </c>
      <c r="IT157" s="227">
        <f>Daten_Polit!AR157</f>
        <v>17.7</v>
      </c>
      <c r="IU157" s="227">
        <f>Daten_Polit!AS157</f>
        <v>1.8</v>
      </c>
      <c r="IV157" s="227">
        <f>Daten_Polit!AT157</f>
        <v>2</v>
      </c>
      <c r="IW157" s="227">
        <f>Daten_Polit!AU157</f>
        <v>1.5</v>
      </c>
      <c r="IX157" s="444" t="s">
        <v>820</v>
      </c>
      <c r="IY157" s="444" t="s">
        <v>820</v>
      </c>
      <c r="IZ157" s="444" t="s">
        <v>820</v>
      </c>
      <c r="JA157" s="444" t="s">
        <v>820</v>
      </c>
      <c r="JB157" s="444" t="s">
        <v>820</v>
      </c>
      <c r="JC157" s="444" t="s">
        <v>820</v>
      </c>
      <c r="JD157" s="444" t="s">
        <v>820</v>
      </c>
      <c r="JE157" s="444" t="s">
        <v>820</v>
      </c>
      <c r="JF157" s="444" t="s">
        <v>820</v>
      </c>
      <c r="JG157" s="444" t="s">
        <v>820</v>
      </c>
      <c r="JH157" s="444" t="s">
        <v>820</v>
      </c>
      <c r="JI157" s="444" t="s">
        <v>820</v>
      </c>
      <c r="JJ157" s="444" t="s">
        <v>820</v>
      </c>
      <c r="JK157" s="444" t="s">
        <v>820</v>
      </c>
      <c r="JL157" s="444" t="s">
        <v>820</v>
      </c>
      <c r="JM157" s="444" t="s">
        <v>820</v>
      </c>
      <c r="JN157" s="444" t="s">
        <v>820</v>
      </c>
      <c r="JO157" s="444" t="s">
        <v>820</v>
      </c>
      <c r="JP157" s="444" t="s">
        <v>820</v>
      </c>
      <c r="JQ157" s="444" t="s">
        <v>820</v>
      </c>
      <c r="JR157" s="444" t="s">
        <v>820</v>
      </c>
      <c r="JS157" s="444" t="s">
        <v>820</v>
      </c>
      <c r="JT157" s="444" t="s">
        <v>820</v>
      </c>
      <c r="JU157" s="444" t="s">
        <v>820</v>
      </c>
      <c r="JV157" s="444" t="s">
        <v>820</v>
      </c>
      <c r="JW157" s="444" t="s">
        <v>820</v>
      </c>
      <c r="JX157" s="444" t="s">
        <v>820</v>
      </c>
      <c r="JY157" s="444" t="s">
        <v>820</v>
      </c>
      <c r="JZ157" s="444" t="s">
        <v>820</v>
      </c>
      <c r="KA157" s="445" t="s">
        <v>820</v>
      </c>
    </row>
    <row r="158" spans="4:287" ht="12.65" customHeight="1" x14ac:dyDescent="0.2">
      <c r="D158" s="276"/>
      <c r="E158" s="3" t="str">
        <f>Daten_Polit!E158</f>
        <v>06435</v>
      </c>
      <c r="F158" s="229" t="str">
        <f>Daten_Polit!F158</f>
        <v>Main-Kinzig-Kreis</v>
      </c>
      <c r="G158" s="246"/>
      <c r="H158" s="531">
        <f>Daten_Polit!H158</f>
        <v>4.9000000000000004</v>
      </c>
      <c r="I158" s="532">
        <f>Daten_Polit!I158</f>
        <v>17.2</v>
      </c>
      <c r="J158" s="532">
        <f>Daten_Polit!J158</f>
        <v>2.7</v>
      </c>
      <c r="K158" s="532">
        <f>Daten_Polit!K158</f>
        <v>3</v>
      </c>
      <c r="L158" s="532">
        <f>Daten_Polit!L158</f>
        <v>1.7</v>
      </c>
      <c r="M158" s="308">
        <v>0.61931375097478558</v>
      </c>
      <c r="N158" s="308">
        <v>1.9322659192620453</v>
      </c>
      <c r="O158" s="308">
        <v>0.47908743250320168</v>
      </c>
      <c r="P158" s="308">
        <v>0.49504284802314308</v>
      </c>
      <c r="Q158" s="308">
        <v>0.38897546327908838</v>
      </c>
      <c r="R158" s="308">
        <v>7.4803936644625795</v>
      </c>
      <c r="S158" s="308">
        <v>4.6298428415174984</v>
      </c>
      <c r="T158" s="308">
        <v>10.847440024924706</v>
      </c>
      <c r="U158" s="308">
        <v>10.69698759598346</v>
      </c>
      <c r="V158" s="308">
        <v>11.941580756013746</v>
      </c>
      <c r="W158" s="308">
        <v>34.926604016895254</v>
      </c>
      <c r="X158" s="308">
        <v>42.492473025339031</v>
      </c>
      <c r="Y158" s="308">
        <v>26.482703249904699</v>
      </c>
      <c r="Z158" s="308">
        <v>27.094506018352998</v>
      </c>
      <c r="AA158" s="308">
        <v>22.049510650552676</v>
      </c>
      <c r="AB158" s="308">
        <v>100</v>
      </c>
      <c r="AC158" s="308">
        <v>15.913894995400172</v>
      </c>
      <c r="AD158" s="308">
        <v>80.909098320140288</v>
      </c>
      <c r="AE158" s="308">
        <v>64.823265436737984</v>
      </c>
      <c r="AF158" s="308">
        <v>16.085832883402301</v>
      </c>
      <c r="AG158" s="308">
        <v>100</v>
      </c>
      <c r="AH158" s="308">
        <v>55.297884727343295</v>
      </c>
      <c r="AI158" s="308">
        <v>44.702115272656698</v>
      </c>
      <c r="AJ158" s="308">
        <v>39.21016883368911</v>
      </c>
      <c r="AK158" s="308">
        <v>5.4919464389675916</v>
      </c>
      <c r="AL158" s="308">
        <v>100</v>
      </c>
      <c r="AM158" s="308">
        <v>11.151495659366745</v>
      </c>
      <c r="AN158" s="308">
        <v>84.293006550147169</v>
      </c>
      <c r="AO158" s="308">
        <v>71.613048915874202</v>
      </c>
      <c r="AP158" s="337">
        <v>12.679957634272975</v>
      </c>
      <c r="AQ158" s="531">
        <f>Daten_Polit!M158</f>
        <v>4.7</v>
      </c>
      <c r="AR158" s="532">
        <f>Daten_Polit!N158</f>
        <v>16.8</v>
      </c>
      <c r="AS158" s="532">
        <f>Daten_Polit!O158</f>
        <v>2.5</v>
      </c>
      <c r="AT158" s="532">
        <f>Daten_Polit!P158</f>
        <v>2.7</v>
      </c>
      <c r="AU158" s="532">
        <f>Daten_Polit!Q158</f>
        <v>1.6</v>
      </c>
      <c r="AV158" s="308">
        <v>0.59808308333757054</v>
      </c>
      <c r="AW158" s="308">
        <v>1.7013285165170582</v>
      </c>
      <c r="AX158" s="308">
        <v>0.47882968728912956</v>
      </c>
      <c r="AY158" s="308">
        <v>0.49154711164160647</v>
      </c>
      <c r="AZ158" s="308">
        <v>0.40968184155156118</v>
      </c>
      <c r="BA158" s="308">
        <v>7.5465893819924803</v>
      </c>
      <c r="BB158" s="308">
        <v>4.5584252977317332</v>
      </c>
      <c r="BC158" s="308">
        <v>11.361256544502618</v>
      </c>
      <c r="BD158" s="308">
        <v>11.132531188371114</v>
      </c>
      <c r="BE158" s="308">
        <v>12.963825492935879</v>
      </c>
      <c r="BF158" s="308">
        <v>35.82548951134217</v>
      </c>
      <c r="BG158" s="308">
        <v>43.231453832192166</v>
      </c>
      <c r="BH158" s="308">
        <v>27.740990331087019</v>
      </c>
      <c r="BI158" s="308">
        <v>29.13289118152877</v>
      </c>
      <c r="BJ158" s="308">
        <v>18.023074524471468</v>
      </c>
      <c r="BK158" s="308">
        <v>100</v>
      </c>
      <c r="BL158" s="308">
        <v>16.021045105871025</v>
      </c>
      <c r="BM158" s="308">
        <v>80.945229736346349</v>
      </c>
      <c r="BN158" s="308">
        <v>64.458464343711356</v>
      </c>
      <c r="BO158" s="308">
        <v>16.486765392634986</v>
      </c>
      <c r="BP158" s="308">
        <v>100</v>
      </c>
      <c r="BQ158" s="308">
        <v>57.884457236842103</v>
      </c>
      <c r="BR158" s="308">
        <v>42.115542763157897</v>
      </c>
      <c r="BS158" s="308">
        <v>36.800986842105274</v>
      </c>
      <c r="BT158" s="308">
        <v>5.314555921052631</v>
      </c>
      <c r="BU158" s="308">
        <v>100</v>
      </c>
      <c r="BV158" s="308">
        <v>11.446224994102842</v>
      </c>
      <c r="BW158" s="308">
        <v>84.235627855848847</v>
      </c>
      <c r="BX158" s="308">
        <v>71.14997842402191</v>
      </c>
      <c r="BY158" s="312">
        <v>13.085649431826946</v>
      </c>
      <c r="BZ158" s="531">
        <f>Daten_Polit!R158</f>
        <v>4.5999999999999996</v>
      </c>
      <c r="CA158" s="532">
        <f>Daten_Polit!S158</f>
        <v>16.8</v>
      </c>
      <c r="CB158" s="532">
        <f>Daten_Polit!T158</f>
        <v>2.2999999999999998</v>
      </c>
      <c r="CC158" s="532">
        <f>Daten_Polit!U158</f>
        <v>2.5</v>
      </c>
      <c r="CD158" s="532">
        <f>Daten_Polit!V158</f>
        <v>1.4</v>
      </c>
      <c r="CE158" s="309">
        <v>0.55691890324718352</v>
      </c>
      <c r="CF158" s="309">
        <v>1.5350238280982575</v>
      </c>
      <c r="CG158" s="309">
        <v>0.44711060021594218</v>
      </c>
      <c r="CH158" s="309">
        <v>0.46197659717793832</v>
      </c>
      <c r="CI158" s="309">
        <v>0.36940862888581755</v>
      </c>
      <c r="CJ158" s="309">
        <v>7.2409385855673056</v>
      </c>
      <c r="CK158" s="309">
        <v>4.151516957739787</v>
      </c>
      <c r="CL158" s="309">
        <v>11.351883256914347</v>
      </c>
      <c r="CM158" s="309">
        <v>11.085334353774142</v>
      </c>
      <c r="CN158" s="309">
        <v>13.224668123003646</v>
      </c>
      <c r="CO158" s="309">
        <v>34.132674826896491</v>
      </c>
      <c r="CP158" s="309">
        <v>41.86583057264528</v>
      </c>
      <c r="CQ158" s="309">
        <v>26.990459304290781</v>
      </c>
      <c r="CR158" s="309">
        <v>28.547994113816337</v>
      </c>
      <c r="CS158" s="309">
        <v>16.089819348311064</v>
      </c>
      <c r="CT158" s="309">
        <v>100</v>
      </c>
      <c r="CU158" s="309">
        <v>16.224761149373247</v>
      </c>
      <c r="CV158" s="309">
        <v>80.930551070330793</v>
      </c>
      <c r="CW158" s="309">
        <v>64.296492365142726</v>
      </c>
      <c r="CX158" s="309">
        <v>16.634058705188068</v>
      </c>
      <c r="CY158" s="309">
        <v>100</v>
      </c>
      <c r="CZ158" s="309">
        <v>59.369712351945857</v>
      </c>
      <c r="DA158" s="309">
        <v>40.63028764805415</v>
      </c>
      <c r="DB158" s="309">
        <v>35.575296108291035</v>
      </c>
      <c r="DC158" s="309">
        <v>5.0549915397631127</v>
      </c>
      <c r="DD158" s="309">
        <v>100</v>
      </c>
      <c r="DE158" s="309">
        <v>11.734233885848314</v>
      </c>
      <c r="DF158" s="309">
        <v>84.273469891487679</v>
      </c>
      <c r="DG158" s="309">
        <v>70.739531851169218</v>
      </c>
      <c r="DH158" s="313">
        <v>13.533938040318446</v>
      </c>
      <c r="DI158" s="565">
        <f>Daten_Polit!W158</f>
        <v>4.2</v>
      </c>
      <c r="DJ158" s="532">
        <f>Daten_Polit!X158</f>
        <v>16.3</v>
      </c>
      <c r="DK158" s="532">
        <f>Daten_Polit!Y158</f>
        <v>2</v>
      </c>
      <c r="DL158" s="532">
        <f>Daten_Polit!Z158</f>
        <v>2.1</v>
      </c>
      <c r="DM158" s="532">
        <f>Daten_Polit!AA158</f>
        <v>1.3</v>
      </c>
      <c r="DN158" s="309">
        <v>0.54771059708212166</v>
      </c>
      <c r="DO158" s="309">
        <v>1.7750249953172617</v>
      </c>
      <c r="DP158" s="309">
        <v>0.39428378972678074</v>
      </c>
      <c r="DQ158" s="309">
        <v>0.40327304950360088</v>
      </c>
      <c r="DR158" s="309">
        <v>0.34895521034382854</v>
      </c>
      <c r="DS158" s="309">
        <v>7.7311553632224017</v>
      </c>
      <c r="DT158" s="309">
        <v>4.9497745562468172</v>
      </c>
      <c r="DU158" s="309">
        <v>12.474582683122902</v>
      </c>
      <c r="DV158" s="309">
        <v>12.020934416398495</v>
      </c>
      <c r="DW158" s="309">
        <v>15.44222539229782</v>
      </c>
      <c r="DX158" s="309">
        <v>33.93239308142968</v>
      </c>
      <c r="DY158" s="309">
        <v>39.327342673403415</v>
      </c>
      <c r="DZ158" s="309">
        <v>25.911529748420421</v>
      </c>
      <c r="EA158" s="309">
        <v>27.4159403953485</v>
      </c>
      <c r="EB158" s="309">
        <v>16.073354908306364</v>
      </c>
      <c r="EC158" s="309">
        <v>100</v>
      </c>
      <c r="ED158" s="309">
        <v>16.647122070035678</v>
      </c>
      <c r="EE158" s="309">
        <v>80.560554600649837</v>
      </c>
      <c r="EF158" s="309">
        <v>63.553733487657979</v>
      </c>
      <c r="EG158" s="309">
        <v>17.006821112991847</v>
      </c>
      <c r="EH158" s="309">
        <v>100</v>
      </c>
      <c r="EI158" s="309">
        <v>62.966611932129183</v>
      </c>
      <c r="EJ158" s="309">
        <v>37.033388067870824</v>
      </c>
      <c r="EK158" s="309">
        <v>32.315270935960591</v>
      </c>
      <c r="EL158" s="309">
        <v>4.718117131910236</v>
      </c>
      <c r="EM158" s="309">
        <v>100</v>
      </c>
      <c r="EN158" s="309">
        <v>12.222076148371842</v>
      </c>
      <c r="EO158" s="309">
        <v>83.890258519381817</v>
      </c>
      <c r="EP158" s="309">
        <v>70.006949863506435</v>
      </c>
      <c r="EQ158" s="367">
        <v>13.883308655875382</v>
      </c>
      <c r="ER158" s="531">
        <f>Daten_Polit!AB158</f>
        <v>4.0999999999999996</v>
      </c>
      <c r="ES158" s="532">
        <f>Daten_Polit!AC158</f>
        <v>15.3</v>
      </c>
      <c r="ET158" s="532">
        <f>Daten_Polit!AD158</f>
        <v>1.9</v>
      </c>
      <c r="EU158" s="532">
        <f>Daten_Polit!AE158</f>
        <v>2.1</v>
      </c>
      <c r="EV158" s="532">
        <f>Daten_Polit!AF158</f>
        <v>1.3</v>
      </c>
      <c r="EW158" s="309">
        <v>0.55136711498616719</v>
      </c>
      <c r="EX158" s="309">
        <v>1.8690203468127637</v>
      </c>
      <c r="EY158" s="309">
        <v>0.38379258030175833</v>
      </c>
      <c r="EZ158" s="309">
        <v>0.3892731460706314</v>
      </c>
      <c r="FA158" s="309">
        <v>0.35742460046032154</v>
      </c>
      <c r="FB158" s="309">
        <v>7.8059938881640978</v>
      </c>
      <c r="FC158" s="309">
        <v>5.3100740871926559</v>
      </c>
      <c r="FD158" s="309">
        <v>11.790716573449973</v>
      </c>
      <c r="FE158" s="309">
        <v>11.356484293049316</v>
      </c>
      <c r="FF158" s="309">
        <v>14.593727726299743</v>
      </c>
      <c r="FG158" s="309">
        <v>31.077575833207298</v>
      </c>
      <c r="FH158" s="309">
        <v>36.052033863307656</v>
      </c>
      <c r="FI158" s="309">
        <v>23.908231990291288</v>
      </c>
      <c r="FJ158" s="309">
        <v>25.398266611638466</v>
      </c>
      <c r="FK158" s="309">
        <v>14.363764540015111</v>
      </c>
      <c r="FL158" s="309">
        <v>100</v>
      </c>
      <c r="FM158" s="309">
        <v>16.248202162191202</v>
      </c>
      <c r="FN158" s="309">
        <v>80.884585185334416</v>
      </c>
      <c r="FO158" s="309">
        <v>63.503838529024328</v>
      </c>
      <c r="FP158" s="309">
        <v>17.380746656310091</v>
      </c>
      <c r="FQ158" s="309">
        <v>100</v>
      </c>
      <c r="FR158" s="309">
        <v>62.497252143328211</v>
      </c>
      <c r="FS158" s="309">
        <v>37.502747856671789</v>
      </c>
      <c r="FT158" s="309">
        <v>32.556605847438995</v>
      </c>
      <c r="FU158" s="309">
        <v>4.9461420092327995</v>
      </c>
      <c r="FV158" s="309">
        <v>100</v>
      </c>
      <c r="FW158" s="309">
        <v>12.304498271682633</v>
      </c>
      <c r="FX158" s="309">
        <v>83.74146745163678</v>
      </c>
      <c r="FY158" s="309">
        <v>69.331056829870036</v>
      </c>
      <c r="FZ158" s="313">
        <v>14.410410621766722</v>
      </c>
      <c r="GA158" s="570">
        <f>Daten_Polit!AG158</f>
        <v>5.3</v>
      </c>
      <c r="GB158" s="571">
        <f>Daten_Polit!AH158</f>
        <v>19.600000000000001</v>
      </c>
      <c r="GC158" s="571">
        <f>Daten_Polit!AI158</f>
        <v>2.6</v>
      </c>
      <c r="GD158" s="571">
        <f>Daten_Polit!AJ158</f>
        <v>2.8</v>
      </c>
      <c r="GE158" s="571">
        <f>Daten_Polit!AK158</f>
        <v>1.8</v>
      </c>
      <c r="GF158" s="444">
        <v>0.62499874880135176</v>
      </c>
      <c r="GG158" s="444">
        <v>2.4394073865583077</v>
      </c>
      <c r="GH158" s="444">
        <v>0.39748289326698211</v>
      </c>
      <c r="GI158" s="444">
        <v>0.40349650562197514</v>
      </c>
      <c r="GJ158" s="444">
        <v>0.36995010883685997</v>
      </c>
      <c r="GK158" s="444">
        <v>6.283735757968131</v>
      </c>
      <c r="GL158" s="444">
        <v>4.5924621261707053</v>
      </c>
      <c r="GM158" s="444">
        <v>8.9851792769565311</v>
      </c>
      <c r="GN158" s="444">
        <v>8.7502989975427834</v>
      </c>
      <c r="GO158" s="444">
        <v>10.348308934881896</v>
      </c>
      <c r="GP158" s="444">
        <v>27.542762931922084</v>
      </c>
      <c r="GQ158" s="444">
        <v>32.036847492322821</v>
      </c>
      <c r="GR158" s="444">
        <v>21.905519785863262</v>
      </c>
      <c r="GS158" s="444">
        <v>23.151330024182258</v>
      </c>
      <c r="GT158" s="444">
        <v>14.699386503061854</v>
      </c>
      <c r="GU158" s="444">
        <v>100</v>
      </c>
      <c r="GV158" s="444">
        <v>16.602571980352256</v>
      </c>
      <c r="GW158" s="444">
        <v>80.212845964557545</v>
      </c>
      <c r="GX158" s="444">
        <v>62.33675868856929</v>
      </c>
      <c r="GY158" s="444">
        <v>17.876087275988255</v>
      </c>
      <c r="GZ158" s="444">
        <v>100</v>
      </c>
      <c r="HA158" s="444">
        <v>61.151476859895759</v>
      </c>
      <c r="HB158" s="444">
        <v>38.848523140104248</v>
      </c>
      <c r="HC158" s="444">
        <v>33.075343547622808</v>
      </c>
      <c r="HD158" s="444">
        <v>5.7731795924814406</v>
      </c>
      <c r="HE158" s="444">
        <v>100</v>
      </c>
      <c r="HF158" s="444">
        <v>12.005245576442753</v>
      </c>
      <c r="HG158" s="444">
        <v>83.561307181098968</v>
      </c>
      <c r="HH158" s="444">
        <v>68.581894862021201</v>
      </c>
      <c r="HI158" s="445">
        <v>14.979412319077776</v>
      </c>
      <c r="HJ158" s="570">
        <f>Daten_Polit!AL158</f>
        <v>4.9000000000000004</v>
      </c>
      <c r="HK158" s="571">
        <f>Daten_Polit!AM158</f>
        <v>18.7</v>
      </c>
      <c r="HL158" s="571">
        <f>Daten_Polit!AN158</f>
        <v>2.2000000000000002</v>
      </c>
      <c r="HM158" s="571">
        <f>Daten_Polit!AO158</f>
        <v>2.5</v>
      </c>
      <c r="HN158" s="571">
        <f>Daten_Polit!AP158</f>
        <v>1.5</v>
      </c>
      <c r="HO158" s="444">
        <v>0.50740635237145704</v>
      </c>
      <c r="HP158" s="444">
        <v>1.9232559613043327</v>
      </c>
      <c r="HQ158" s="444">
        <v>0.32485117277522052</v>
      </c>
      <c r="HR158" s="444">
        <v>0.33560752690667522</v>
      </c>
      <c r="HS158" s="444">
        <v>0.27738996483339179</v>
      </c>
      <c r="HT158" s="444">
        <v>6.7175594550912221</v>
      </c>
      <c r="HU158" s="444">
        <v>4.6819871101284063</v>
      </c>
      <c r="HV158" s="444">
        <v>10.104984282014193</v>
      </c>
      <c r="HW158" s="444">
        <v>9.8272437525981804</v>
      </c>
      <c r="HX158" s="444">
        <v>11.756626836972943</v>
      </c>
      <c r="HY158" s="444">
        <v>37.509934359638649</v>
      </c>
      <c r="HZ158" s="444">
        <v>42.371730741746461</v>
      </c>
      <c r="IA158" s="444">
        <v>30.513650522201186</v>
      </c>
      <c r="IB158" s="444">
        <v>31.830718021874464</v>
      </c>
      <c r="IC158" s="444">
        <v>22.666100014160648</v>
      </c>
      <c r="ID158" s="444">
        <v>100</v>
      </c>
      <c r="IE158" s="444">
        <v>16.597877168344429</v>
      </c>
      <c r="IF158" s="444">
        <v>80.267835610039555</v>
      </c>
      <c r="IG158" s="444">
        <v>62.118422777347014</v>
      </c>
      <c r="IH158" s="444">
        <v>18.149412832692541</v>
      </c>
      <c r="II158" s="444">
        <v>100</v>
      </c>
      <c r="IJ158" s="444">
        <v>63.561447509853096</v>
      </c>
      <c r="IK158" s="444">
        <v>36.438552490146897</v>
      </c>
      <c r="IL158" s="444">
        <v>31.099964170548191</v>
      </c>
      <c r="IM158" s="444">
        <v>5.3385883195987107</v>
      </c>
      <c r="IN158" s="444">
        <v>100</v>
      </c>
      <c r="IO158" s="444">
        <v>12.289365285696721</v>
      </c>
      <c r="IP158" s="444">
        <v>83.438332573107829</v>
      </c>
      <c r="IQ158" s="444">
        <v>68.022155369316835</v>
      </c>
      <c r="IR158" s="445">
        <v>15.416177203790998</v>
      </c>
      <c r="IS158" s="443">
        <f>Daten_Polit!AQ158</f>
        <v>4.5</v>
      </c>
      <c r="IT158" s="227">
        <f>Daten_Polit!AR158</f>
        <v>17.8</v>
      </c>
      <c r="IU158" s="227">
        <f>Daten_Polit!AS158</f>
        <v>1.9</v>
      </c>
      <c r="IV158" s="227">
        <f>Daten_Polit!AT158</f>
        <v>2.1</v>
      </c>
      <c r="IW158" s="227">
        <f>Daten_Polit!AU158</f>
        <v>1.3</v>
      </c>
      <c r="IX158" s="444" t="s">
        <v>820</v>
      </c>
      <c r="IY158" s="444" t="s">
        <v>820</v>
      </c>
      <c r="IZ158" s="444" t="s">
        <v>820</v>
      </c>
      <c r="JA158" s="444" t="s">
        <v>820</v>
      </c>
      <c r="JB158" s="444" t="s">
        <v>820</v>
      </c>
      <c r="JC158" s="444" t="s">
        <v>820</v>
      </c>
      <c r="JD158" s="444" t="s">
        <v>820</v>
      </c>
      <c r="JE158" s="444" t="s">
        <v>820</v>
      </c>
      <c r="JF158" s="444" t="s">
        <v>820</v>
      </c>
      <c r="JG158" s="444" t="s">
        <v>820</v>
      </c>
      <c r="JH158" s="444" t="s">
        <v>820</v>
      </c>
      <c r="JI158" s="444" t="s">
        <v>820</v>
      </c>
      <c r="JJ158" s="444" t="s">
        <v>820</v>
      </c>
      <c r="JK158" s="444" t="s">
        <v>820</v>
      </c>
      <c r="JL158" s="444" t="s">
        <v>820</v>
      </c>
      <c r="JM158" s="444" t="s">
        <v>820</v>
      </c>
      <c r="JN158" s="444" t="s">
        <v>820</v>
      </c>
      <c r="JO158" s="444" t="s">
        <v>820</v>
      </c>
      <c r="JP158" s="444" t="s">
        <v>820</v>
      </c>
      <c r="JQ158" s="444" t="s">
        <v>820</v>
      </c>
      <c r="JR158" s="444" t="s">
        <v>820</v>
      </c>
      <c r="JS158" s="444" t="s">
        <v>820</v>
      </c>
      <c r="JT158" s="444" t="s">
        <v>820</v>
      </c>
      <c r="JU158" s="444" t="s">
        <v>820</v>
      </c>
      <c r="JV158" s="444" t="s">
        <v>820</v>
      </c>
      <c r="JW158" s="444" t="s">
        <v>820</v>
      </c>
      <c r="JX158" s="444" t="s">
        <v>820</v>
      </c>
      <c r="JY158" s="444" t="s">
        <v>820</v>
      </c>
      <c r="JZ158" s="444" t="s">
        <v>820</v>
      </c>
      <c r="KA158" s="445" t="s">
        <v>820</v>
      </c>
    </row>
    <row r="159" spans="4:287" ht="12.65" customHeight="1" x14ac:dyDescent="0.2">
      <c r="D159" s="276"/>
      <c r="E159" s="3" t="str">
        <f>Daten_Polit!E159</f>
        <v>06436</v>
      </c>
      <c r="F159" s="229" t="str">
        <f>Daten_Polit!F159</f>
        <v>Main-Taunus-Kreis</v>
      </c>
      <c r="G159" s="246"/>
      <c r="H159" s="531">
        <f>Daten_Polit!H159</f>
        <v>3.9</v>
      </c>
      <c r="I159" s="532">
        <f>Daten_Polit!I159</f>
        <v>14</v>
      </c>
      <c r="J159" s="532">
        <f>Daten_Polit!J159</f>
        <v>2.4</v>
      </c>
      <c r="K159" s="532">
        <f>Daten_Polit!K159</f>
        <v>2.7</v>
      </c>
      <c r="L159" s="532">
        <f>Daten_Polit!L159</f>
        <v>1.7</v>
      </c>
      <c r="M159" s="308">
        <v>0.44933460709604317</v>
      </c>
      <c r="N159" s="308">
        <v>1.3914833846750276</v>
      </c>
      <c r="O159" s="308">
        <v>0.3645638109611159</v>
      </c>
      <c r="P159" s="308">
        <v>0.38186448366904024</v>
      </c>
      <c r="Q159" s="308">
        <v>0.32239706431860321</v>
      </c>
      <c r="R159" s="308">
        <v>6.9241882223445712</v>
      </c>
      <c r="S159" s="308">
        <v>3.9995699387162671</v>
      </c>
      <c r="T159" s="308">
        <v>9.5546966896321237</v>
      </c>
      <c r="U159" s="308">
        <v>8.6422931685547546</v>
      </c>
      <c r="V159" s="308">
        <v>12.850720818478553</v>
      </c>
      <c r="W159" s="308">
        <v>33.393041681019852</v>
      </c>
      <c r="X159" s="308">
        <v>36.520650813514941</v>
      </c>
      <c r="Y159" s="308">
        <v>30.762219821767069</v>
      </c>
      <c r="Z159" s="308">
        <v>33.479664299548098</v>
      </c>
      <c r="AA159" s="308">
        <v>20.879636875885371</v>
      </c>
      <c r="AB159" s="308">
        <v>100</v>
      </c>
      <c r="AC159" s="308">
        <v>13.761290311217152</v>
      </c>
      <c r="AD159" s="308">
        <v>83.92717660725647</v>
      </c>
      <c r="AE159" s="308">
        <v>57.932736249042385</v>
      </c>
      <c r="AF159" s="308">
        <v>25.994440358214099</v>
      </c>
      <c r="AG159" s="308">
        <v>100</v>
      </c>
      <c r="AH159" s="308">
        <v>47.397970200820552</v>
      </c>
      <c r="AI159" s="308">
        <v>52.602029799179441</v>
      </c>
      <c r="AJ159" s="308">
        <v>40.898294104944938</v>
      </c>
      <c r="AK159" s="308">
        <v>11.703735694234506</v>
      </c>
      <c r="AL159" s="308">
        <v>100</v>
      </c>
      <c r="AM159" s="308">
        <v>9.3878470639369915</v>
      </c>
      <c r="AN159" s="308">
        <v>87.420710844129928</v>
      </c>
      <c r="AO159" s="308">
        <v>61.987673346812159</v>
      </c>
      <c r="AP159" s="337">
        <v>25.433037497317766</v>
      </c>
      <c r="AQ159" s="531">
        <f>Daten_Polit!M159</f>
        <v>3.9</v>
      </c>
      <c r="AR159" s="532">
        <f>Daten_Polit!N159</f>
        <v>15.2</v>
      </c>
      <c r="AS159" s="532">
        <f>Daten_Polit!O159</f>
        <v>2.1</v>
      </c>
      <c r="AT159" s="532">
        <f>Daten_Polit!P159</f>
        <v>2.4</v>
      </c>
      <c r="AU159" s="532">
        <f>Daten_Polit!Q159</f>
        <v>1.4</v>
      </c>
      <c r="AV159" s="308">
        <v>0.41918175720992623</v>
      </c>
      <c r="AW159" s="308">
        <v>1.1380709782398248</v>
      </c>
      <c r="AX159" s="308">
        <v>0.35306402568105377</v>
      </c>
      <c r="AY159" s="308">
        <v>0.38507009339828269</v>
      </c>
      <c r="AZ159" s="308">
        <v>0.27764427832619265</v>
      </c>
      <c r="BA159" s="308">
        <v>6.7010934548667818</v>
      </c>
      <c r="BB159" s="308">
        <v>3.3864411224757403</v>
      </c>
      <c r="BC159" s="308">
        <v>10.293730490052278</v>
      </c>
      <c r="BD159" s="308">
        <v>9.269623289281677</v>
      </c>
      <c r="BE159" s="308">
        <v>14.382275628990943</v>
      </c>
      <c r="BF159" s="308">
        <v>33.222199069252625</v>
      </c>
      <c r="BG159" s="308">
        <v>35.628215983848577</v>
      </c>
      <c r="BH159" s="308">
        <v>31.078401464309497</v>
      </c>
      <c r="BI159" s="308">
        <v>33.821919763956288</v>
      </c>
      <c r="BJ159" s="308">
        <v>20.015352139712146</v>
      </c>
      <c r="BK159" s="308">
        <v>100</v>
      </c>
      <c r="BL159" s="308">
        <v>14.184735692664264</v>
      </c>
      <c r="BM159" s="308">
        <v>83.670324056406898</v>
      </c>
      <c r="BN159" s="308">
        <v>57.230729248509007</v>
      </c>
      <c r="BO159" s="308">
        <v>26.439594807897887</v>
      </c>
      <c r="BP159" s="308">
        <v>100</v>
      </c>
      <c r="BQ159" s="308">
        <v>54.131763640479967</v>
      </c>
      <c r="BR159" s="308">
        <v>45.868236359520033</v>
      </c>
      <c r="BS159" s="308">
        <v>37.083993660855782</v>
      </c>
      <c r="BT159" s="308">
        <v>8.7842426986642526</v>
      </c>
      <c r="BU159" s="308">
        <v>100</v>
      </c>
      <c r="BV159" s="308">
        <v>9.7488342692941998</v>
      </c>
      <c r="BW159" s="308">
        <v>87.302325146215239</v>
      </c>
      <c r="BX159" s="308">
        <v>61.29177890436268</v>
      </c>
      <c r="BY159" s="312">
        <v>26.010546241852566</v>
      </c>
      <c r="BZ159" s="531">
        <f>Daten_Polit!R159</f>
        <v>3.7</v>
      </c>
      <c r="CA159" s="532">
        <f>Daten_Polit!S159</f>
        <v>14.4</v>
      </c>
      <c r="CB159" s="532">
        <f>Daten_Polit!T159</f>
        <v>2</v>
      </c>
      <c r="CC159" s="532">
        <f>Daten_Polit!U159</f>
        <v>2.2999999999999998</v>
      </c>
      <c r="CD159" s="532">
        <f>Daten_Polit!V159</f>
        <v>1.3</v>
      </c>
      <c r="CE159" s="309">
        <v>0.4237801510178919</v>
      </c>
      <c r="CF159" s="309">
        <v>1.0879007241590413</v>
      </c>
      <c r="CG159" s="309">
        <v>0.36089905759291885</v>
      </c>
      <c r="CH159" s="309">
        <v>0.38382191242693753</v>
      </c>
      <c r="CI159" s="309">
        <v>0.30905361875821558</v>
      </c>
      <c r="CJ159" s="309">
        <v>7.0089914418806201</v>
      </c>
      <c r="CK159" s="309">
        <v>3.5313542473970219</v>
      </c>
      <c r="CL159" s="309">
        <v>10.908561201981104</v>
      </c>
      <c r="CM159" s="309">
        <v>9.8420859346307168</v>
      </c>
      <c r="CN159" s="309">
        <v>15.002013693114376</v>
      </c>
      <c r="CO159" s="309">
        <v>34.614545454547894</v>
      </c>
      <c r="CP159" s="309">
        <v>39.554800339848974</v>
      </c>
      <c r="CQ159" s="309">
        <v>30.692118123724672</v>
      </c>
      <c r="CR159" s="309">
        <v>33.643132491949807</v>
      </c>
      <c r="CS159" s="309">
        <v>19.52438049561151</v>
      </c>
      <c r="CT159" s="309">
        <v>100</v>
      </c>
      <c r="CU159" s="309">
        <v>14.468766734482202</v>
      </c>
      <c r="CV159" s="309">
        <v>83.428421569443771</v>
      </c>
      <c r="CW159" s="309">
        <v>56.48249714308465</v>
      </c>
      <c r="CX159" s="309">
        <v>26.94592442635911</v>
      </c>
      <c r="CY159" s="309">
        <v>100</v>
      </c>
      <c r="CZ159" s="309">
        <v>54.79388605836035</v>
      </c>
      <c r="DA159" s="309">
        <v>45.206113941639657</v>
      </c>
      <c r="DB159" s="309">
        <v>35.294117647058833</v>
      </c>
      <c r="DC159" s="309">
        <v>9.9119962945808258</v>
      </c>
      <c r="DD159" s="309">
        <v>100</v>
      </c>
      <c r="DE159" s="309">
        <v>10.065248908295448</v>
      </c>
      <c r="DF159" s="309">
        <v>87.082586846384231</v>
      </c>
      <c r="DG159" s="309">
        <v>60.384351553025418</v>
      </c>
      <c r="DH159" s="313">
        <v>26.698235293358803</v>
      </c>
      <c r="DI159" s="565">
        <f>Daten_Polit!W159</f>
        <v>3.4</v>
      </c>
      <c r="DJ159" s="532">
        <f>Daten_Polit!X159</f>
        <v>12.9</v>
      </c>
      <c r="DK159" s="532">
        <f>Daten_Polit!Y159</f>
        <v>1.8</v>
      </c>
      <c r="DL159" s="532">
        <f>Daten_Polit!Z159</f>
        <v>2.1</v>
      </c>
      <c r="DM159" s="532">
        <f>Daten_Polit!AA159</f>
        <v>1.2</v>
      </c>
      <c r="DN159" s="309">
        <v>0.43043608686856</v>
      </c>
      <c r="DO159" s="309">
        <v>1.3654168959737052</v>
      </c>
      <c r="DP159" s="309">
        <v>0.33192627857987356</v>
      </c>
      <c r="DQ159" s="309">
        <v>0.34948552109483266</v>
      </c>
      <c r="DR159" s="309">
        <v>0.29383271282015722</v>
      </c>
      <c r="DS159" s="309">
        <v>7.550266721378744</v>
      </c>
      <c r="DT159" s="309">
        <v>4.4508898198875633</v>
      </c>
      <c r="DU159" s="309">
        <v>11.279205860678639</v>
      </c>
      <c r="DV159" s="309">
        <v>9.8901702361339918</v>
      </c>
      <c r="DW159" s="309">
        <v>16.484873430745711</v>
      </c>
      <c r="DX159" s="309">
        <v>33.89272915973082</v>
      </c>
      <c r="DY159" s="309">
        <v>38.894861320146205</v>
      </c>
      <c r="DZ159" s="309">
        <v>27.968165608417078</v>
      </c>
      <c r="EA159" s="309">
        <v>31.209348473154698</v>
      </c>
      <c r="EB159" s="309">
        <v>15.849134377569321</v>
      </c>
      <c r="EC159" s="309">
        <v>100</v>
      </c>
      <c r="ED159" s="309">
        <v>14.791276161745911</v>
      </c>
      <c r="EE159" s="309">
        <v>83.132467597165203</v>
      </c>
      <c r="EF159" s="309">
        <v>55.558514278532456</v>
      </c>
      <c r="EG159" s="309">
        <v>27.573953318632753</v>
      </c>
      <c r="EH159" s="309">
        <v>100</v>
      </c>
      <c r="EI159" s="309">
        <v>54.430076628352495</v>
      </c>
      <c r="EJ159" s="309">
        <v>45.569923371647505</v>
      </c>
      <c r="EK159" s="309">
        <v>36.087164750957854</v>
      </c>
      <c r="EL159" s="309">
        <v>9.4827586206896566</v>
      </c>
      <c r="EM159" s="309">
        <v>100</v>
      </c>
      <c r="EN159" s="309">
        <v>10.430785325261168</v>
      </c>
      <c r="EO159" s="309">
        <v>86.769984855354565</v>
      </c>
      <c r="EP159" s="309">
        <v>59.392836166385088</v>
      </c>
      <c r="EQ159" s="367">
        <v>27.377148688969477</v>
      </c>
      <c r="ER159" s="531">
        <f>Daten_Polit!AB159</f>
        <v>3.3</v>
      </c>
      <c r="ES159" s="532">
        <f>Daten_Polit!AC159</f>
        <v>12.5</v>
      </c>
      <c r="ET159" s="532">
        <f>Daten_Polit!AD159</f>
        <v>1.8</v>
      </c>
      <c r="EU159" s="532">
        <f>Daten_Polit!AE159</f>
        <v>2</v>
      </c>
      <c r="EV159" s="532">
        <f>Daten_Polit!AF159</f>
        <v>1.3</v>
      </c>
      <c r="EW159" s="309">
        <v>0.42152614079693662</v>
      </c>
      <c r="EX159" s="309">
        <v>1.3669162450536656</v>
      </c>
      <c r="EY159" s="309">
        <v>0.31993728309425717</v>
      </c>
      <c r="EZ159" s="309">
        <v>0.33066828843192508</v>
      </c>
      <c r="FA159" s="309">
        <v>0.29771097327305301</v>
      </c>
      <c r="FB159" s="309">
        <v>7.6590280521533591</v>
      </c>
      <c r="FC159" s="309">
        <v>4.6519054715776029</v>
      </c>
      <c r="FD159" s="309">
        <v>11.377031612788201</v>
      </c>
      <c r="FE159" s="309">
        <v>10.20850415836969</v>
      </c>
      <c r="FF159" s="309">
        <v>15.125892521608417</v>
      </c>
      <c r="FG159" s="309">
        <v>31.682052701285603</v>
      </c>
      <c r="FH159" s="309">
        <v>36.563876651983279</v>
      </c>
      <c r="FI159" s="309">
        <v>25.590533601248495</v>
      </c>
      <c r="FJ159" s="309">
        <v>29.785483396999595</v>
      </c>
      <c r="FK159" s="309">
        <v>12.323420074350357</v>
      </c>
      <c r="FL159" s="309">
        <v>100</v>
      </c>
      <c r="FM159" s="309">
        <v>14.597295060620027</v>
      </c>
      <c r="FN159" s="309">
        <v>83.20465445295541</v>
      </c>
      <c r="FO159" s="309">
        <v>54.930466667953723</v>
      </c>
      <c r="FP159" s="309">
        <v>28.274187785001679</v>
      </c>
      <c r="FQ159" s="309">
        <v>100</v>
      </c>
      <c r="FR159" s="309">
        <v>55.526315789473678</v>
      </c>
      <c r="FS159" s="309">
        <v>44.473684210526322</v>
      </c>
      <c r="FT159" s="309">
        <v>34.282296650717711</v>
      </c>
      <c r="FU159" s="309">
        <v>10.191387559808614</v>
      </c>
      <c r="FV159" s="309">
        <v>100</v>
      </c>
      <c r="FW159" s="309">
        <v>10.602046783565596</v>
      </c>
      <c r="FX159" s="309">
        <v>86.456019857710004</v>
      </c>
      <c r="FY159" s="309">
        <v>58.305668225779108</v>
      </c>
      <c r="FZ159" s="313">
        <v>28.150351631930892</v>
      </c>
      <c r="GA159" s="570">
        <f>Daten_Polit!AG159</f>
        <v>4.3</v>
      </c>
      <c r="GB159" s="571">
        <f>Daten_Polit!AH159</f>
        <v>16.2</v>
      </c>
      <c r="GC159" s="571">
        <f>Daten_Polit!AI159</f>
        <v>2.4</v>
      </c>
      <c r="GD159" s="571">
        <f>Daten_Polit!AJ159</f>
        <v>2.7</v>
      </c>
      <c r="GE159" s="571">
        <f>Daten_Polit!AK159</f>
        <v>1.8</v>
      </c>
      <c r="GF159" s="444">
        <v>0.49740254848176652</v>
      </c>
      <c r="GG159" s="444">
        <v>1.9566405641831861</v>
      </c>
      <c r="GH159" s="444">
        <v>0.33895676863453605</v>
      </c>
      <c r="GI159" s="444">
        <v>0.36384984605527076</v>
      </c>
      <c r="GJ159" s="444">
        <v>0.28980328899463914</v>
      </c>
      <c r="GK159" s="444">
        <v>6.0790366453742104</v>
      </c>
      <c r="GL159" s="444">
        <v>3.9308132236016626</v>
      </c>
      <c r="GM159" s="444">
        <v>8.6312858646565491</v>
      </c>
      <c r="GN159" s="444">
        <v>8.0426884650317909</v>
      </c>
      <c r="GO159" s="444">
        <v>10.375454178441663</v>
      </c>
      <c r="GP159" s="444">
        <v>29.022199123914344</v>
      </c>
      <c r="GQ159" s="444">
        <v>34.237757679458973</v>
      </c>
      <c r="GR159" s="444">
        <v>22.796682682815053</v>
      </c>
      <c r="GS159" s="444">
        <v>25.350873333628847</v>
      </c>
      <c r="GT159" s="444">
        <v>15.214836097683962</v>
      </c>
      <c r="GU159" s="444">
        <v>100</v>
      </c>
      <c r="GV159" s="444">
        <v>14.933340390147546</v>
      </c>
      <c r="GW159" s="444">
        <v>82.655026324849729</v>
      </c>
      <c r="GX159" s="444">
        <v>53.707092149146654</v>
      </c>
      <c r="GY159" s="444">
        <v>28.947934175703072</v>
      </c>
      <c r="GZ159" s="444">
        <v>100</v>
      </c>
      <c r="HA159" s="444">
        <v>54.421194735065811</v>
      </c>
      <c r="HB159" s="444">
        <v>45.578805264934189</v>
      </c>
      <c r="HC159" s="444">
        <v>34.18832264596692</v>
      </c>
      <c r="HD159" s="444">
        <v>11.390482618967262</v>
      </c>
      <c r="HE159" s="444">
        <v>100</v>
      </c>
      <c r="HF159" s="444">
        <v>10.475045171408473</v>
      </c>
      <c r="HG159" s="444">
        <v>86.277541150620735</v>
      </c>
      <c r="HH159" s="444">
        <v>57.272634011259626</v>
      </c>
      <c r="HI159" s="445">
        <v>29.004907139361102</v>
      </c>
      <c r="HJ159" s="570">
        <f>Daten_Polit!AL159</f>
        <v>4.4000000000000004</v>
      </c>
      <c r="HK159" s="571">
        <f>Daten_Polit!AM159</f>
        <v>16.8</v>
      </c>
      <c r="HL159" s="571">
        <f>Daten_Polit!AN159</f>
        <v>2.2999999999999998</v>
      </c>
      <c r="HM159" s="571">
        <f>Daten_Polit!AO159</f>
        <v>2.7</v>
      </c>
      <c r="HN159" s="571">
        <f>Daten_Polit!AP159</f>
        <v>1.6</v>
      </c>
      <c r="HO159" s="444">
        <v>0.39711999023725508</v>
      </c>
      <c r="HP159" s="444">
        <v>1.5406230116685129</v>
      </c>
      <c r="HQ159" s="444">
        <v>0.2702253448786533</v>
      </c>
      <c r="HR159" s="444">
        <v>0.29063801344907414</v>
      </c>
      <c r="HS159" s="444">
        <v>0.23151688721279309</v>
      </c>
      <c r="HT159" s="444">
        <v>5.903186028505095</v>
      </c>
      <c r="HU159" s="444">
        <v>3.7819629459500841</v>
      </c>
      <c r="HV159" s="444">
        <v>8.6026100391178275</v>
      </c>
      <c r="HW159" s="444">
        <v>7.7273713913611068</v>
      </c>
      <c r="HX159" s="444">
        <v>11.332250203086922</v>
      </c>
      <c r="HY159" s="444">
        <v>37.568329844150391</v>
      </c>
      <c r="HZ159" s="444">
        <v>42.047325102879626</v>
      </c>
      <c r="IA159" s="444">
        <v>31.839709784691994</v>
      </c>
      <c r="IB159" s="444">
        <v>34.541266114385053</v>
      </c>
      <c r="IC159" s="444">
        <v>23.367602111704549</v>
      </c>
      <c r="ID159" s="444">
        <v>100</v>
      </c>
      <c r="IE159" s="444">
        <v>15.125345994982004</v>
      </c>
      <c r="IF159" s="444">
        <v>82.519317913117035</v>
      </c>
      <c r="IG159" s="444">
        <v>53.025411999752883</v>
      </c>
      <c r="IH159" s="444">
        <v>29.493905913364159</v>
      </c>
      <c r="II159" s="444">
        <v>100</v>
      </c>
      <c r="IJ159" s="444">
        <v>56.548782655055987</v>
      </c>
      <c r="IK159" s="444">
        <v>43.451217344944013</v>
      </c>
      <c r="IL159" s="444">
        <v>32.983827972276522</v>
      </c>
      <c r="IM159" s="444">
        <v>10.467389372667496</v>
      </c>
      <c r="IN159" s="444">
        <v>100</v>
      </c>
      <c r="IO159" s="444">
        <v>10.654394987783675</v>
      </c>
      <c r="IP159" s="444">
        <v>86.215424909910894</v>
      </c>
      <c r="IQ159" s="444">
        <v>56.447945729786284</v>
      </c>
      <c r="IR159" s="445">
        <v>29.767479180124599</v>
      </c>
      <c r="IS159" s="443">
        <f>Daten_Polit!AQ159</f>
        <v>4.3</v>
      </c>
      <c r="IT159" s="227">
        <f>Daten_Polit!AR159</f>
        <v>18.399999999999999</v>
      </c>
      <c r="IU159" s="227">
        <f>Daten_Polit!AS159</f>
        <v>1.9</v>
      </c>
      <c r="IV159" s="227">
        <f>Daten_Polit!AT159</f>
        <v>2.2000000000000002</v>
      </c>
      <c r="IW159" s="227">
        <f>Daten_Polit!AU159</f>
        <v>1.3</v>
      </c>
      <c r="IX159" s="444" t="s">
        <v>820</v>
      </c>
      <c r="IY159" s="444" t="s">
        <v>820</v>
      </c>
      <c r="IZ159" s="444" t="s">
        <v>820</v>
      </c>
      <c r="JA159" s="444" t="s">
        <v>820</v>
      </c>
      <c r="JB159" s="444" t="s">
        <v>820</v>
      </c>
      <c r="JC159" s="444" t="s">
        <v>820</v>
      </c>
      <c r="JD159" s="444" t="s">
        <v>820</v>
      </c>
      <c r="JE159" s="444" t="s">
        <v>820</v>
      </c>
      <c r="JF159" s="444" t="s">
        <v>820</v>
      </c>
      <c r="JG159" s="444" t="s">
        <v>820</v>
      </c>
      <c r="JH159" s="444" t="s">
        <v>820</v>
      </c>
      <c r="JI159" s="444" t="s">
        <v>820</v>
      </c>
      <c r="JJ159" s="444" t="s">
        <v>820</v>
      </c>
      <c r="JK159" s="444" t="s">
        <v>820</v>
      </c>
      <c r="JL159" s="444" t="s">
        <v>820</v>
      </c>
      <c r="JM159" s="444" t="s">
        <v>820</v>
      </c>
      <c r="JN159" s="444" t="s">
        <v>820</v>
      </c>
      <c r="JO159" s="444" t="s">
        <v>820</v>
      </c>
      <c r="JP159" s="444" t="s">
        <v>820</v>
      </c>
      <c r="JQ159" s="444" t="s">
        <v>820</v>
      </c>
      <c r="JR159" s="444" t="s">
        <v>820</v>
      </c>
      <c r="JS159" s="444" t="s">
        <v>820</v>
      </c>
      <c r="JT159" s="444" t="s">
        <v>820</v>
      </c>
      <c r="JU159" s="444" t="s">
        <v>820</v>
      </c>
      <c r="JV159" s="444" t="s">
        <v>820</v>
      </c>
      <c r="JW159" s="444" t="s">
        <v>820</v>
      </c>
      <c r="JX159" s="444" t="s">
        <v>820</v>
      </c>
      <c r="JY159" s="444" t="s">
        <v>820</v>
      </c>
      <c r="JZ159" s="444" t="s">
        <v>820</v>
      </c>
      <c r="KA159" s="445" t="s">
        <v>820</v>
      </c>
    </row>
    <row r="160" spans="4:287" ht="12.65" customHeight="1" x14ac:dyDescent="0.2">
      <c r="D160" s="276"/>
      <c r="E160" s="3" t="str">
        <f>Daten_Polit!E160</f>
        <v>06437</v>
      </c>
      <c r="F160" s="229" t="str">
        <f>Daten_Polit!F160</f>
        <v>Odenwaldkreis</v>
      </c>
      <c r="G160" s="246"/>
      <c r="H160" s="531">
        <f>Daten_Polit!H160</f>
        <v>5.5</v>
      </c>
      <c r="I160" s="532">
        <f>Daten_Polit!I160</f>
        <v>18.100000000000001</v>
      </c>
      <c r="J160" s="532">
        <f>Daten_Polit!J160</f>
        <v>2.9</v>
      </c>
      <c r="K160" s="532">
        <f>Daten_Polit!K160</f>
        <v>3.2</v>
      </c>
      <c r="L160" s="532">
        <f>Daten_Polit!L160</f>
        <v>1.7</v>
      </c>
      <c r="M160" s="308">
        <v>0.52033990755892401</v>
      </c>
      <c r="N160" s="308">
        <v>1.4744530510306</v>
      </c>
      <c r="O160" s="308">
        <v>0.39863729349077015</v>
      </c>
      <c r="P160" s="308">
        <v>0.40046305418184525</v>
      </c>
      <c r="Q160" s="308">
        <v>0.38468840265616416</v>
      </c>
      <c r="R160" s="308">
        <v>6.1732338337349377</v>
      </c>
      <c r="S160" s="308">
        <v>3.8259717764532066</v>
      </c>
      <c r="T160" s="308">
        <v>9.4568690095846648</v>
      </c>
      <c r="U160" s="308">
        <v>9.3948669649164103</v>
      </c>
      <c r="V160" s="308">
        <v>10.044642857142858</v>
      </c>
      <c r="W160" s="308">
        <v>47.315211374301107</v>
      </c>
      <c r="X160" s="308">
        <v>52.43951816985728</v>
      </c>
      <c r="Y160" s="308">
        <v>40.244338072449246</v>
      </c>
      <c r="Z160" s="308">
        <v>41.944422452697069</v>
      </c>
      <c r="AA160" s="308">
        <v>24.524158125951541</v>
      </c>
      <c r="AB160" s="308">
        <v>100</v>
      </c>
      <c r="AC160" s="308">
        <v>18.217394006036329</v>
      </c>
      <c r="AD160" s="308">
        <v>78.387812291058651</v>
      </c>
      <c r="AE160" s="308">
        <v>64.917016060677824</v>
      </c>
      <c r="AF160" s="308">
        <v>13.470796230380829</v>
      </c>
      <c r="AG160" s="308">
        <v>100</v>
      </c>
      <c r="AH160" s="308">
        <v>59.712230215827333</v>
      </c>
      <c r="AI160" s="308">
        <v>40.28776978417266</v>
      </c>
      <c r="AJ160" s="308">
        <v>36.330935251798564</v>
      </c>
      <c r="AK160" s="308">
        <v>3.956834532374101</v>
      </c>
      <c r="AL160" s="308">
        <v>100</v>
      </c>
      <c r="AM160" s="308">
        <v>13.174192437035275</v>
      </c>
      <c r="AN160" s="308">
        <v>81.801836041706153</v>
      </c>
      <c r="AO160" s="308">
        <v>72.33407845228669</v>
      </c>
      <c r="AP160" s="337">
        <v>9.4677575894194614</v>
      </c>
      <c r="AQ160" s="531">
        <f>Daten_Polit!M160</f>
        <v>5.2</v>
      </c>
      <c r="AR160" s="532">
        <f>Daten_Polit!N160</f>
        <v>16.899999999999999</v>
      </c>
      <c r="AS160" s="532">
        <f>Daten_Polit!O160</f>
        <v>2.8</v>
      </c>
      <c r="AT160" s="532">
        <f>Daten_Polit!P160</f>
        <v>3</v>
      </c>
      <c r="AU160" s="532">
        <f>Daten_Polit!Q160</f>
        <v>1.6</v>
      </c>
      <c r="AV160" s="308">
        <v>0.53989230151841794</v>
      </c>
      <c r="AW160" s="308">
        <v>1.4390586175570304</v>
      </c>
      <c r="AX160" s="308">
        <v>0.41897854763123998</v>
      </c>
      <c r="AY160" s="308">
        <v>0.4280699300996535</v>
      </c>
      <c r="AZ160" s="308">
        <v>0.35227212723924184</v>
      </c>
      <c r="BA160" s="308">
        <v>6.2453874538745389</v>
      </c>
      <c r="BB160" s="308">
        <v>3.9746390324472047</v>
      </c>
      <c r="BC160" s="308">
        <v>9.2264818859687718</v>
      </c>
      <c r="BD160" s="308">
        <v>9.0931947703657112</v>
      </c>
      <c r="BE160" s="308">
        <v>10.408921933088596</v>
      </c>
      <c r="BF160" s="308">
        <v>46.392514159072974</v>
      </c>
      <c r="BG160" s="308">
        <v>52.408993576013863</v>
      </c>
      <c r="BH160" s="308">
        <v>38.864301252718064</v>
      </c>
      <c r="BI160" s="308">
        <v>38.837461429402055</v>
      </c>
      <c r="BJ160" s="308">
        <v>39.10447761195848</v>
      </c>
      <c r="BK160" s="308">
        <v>100</v>
      </c>
      <c r="BL160" s="308">
        <v>18.132766080629214</v>
      </c>
      <c r="BM160" s="308">
        <v>78.718146000628124</v>
      </c>
      <c r="BN160" s="308">
        <v>64.884501737381157</v>
      </c>
      <c r="BO160" s="308">
        <v>13.833644263246978</v>
      </c>
      <c r="BP160" s="308">
        <v>100</v>
      </c>
      <c r="BQ160" s="308">
        <v>59.282868525896419</v>
      </c>
      <c r="BR160" s="308">
        <v>40.717131474103581</v>
      </c>
      <c r="BS160" s="308">
        <v>36.374501992031874</v>
      </c>
      <c r="BT160" s="308">
        <v>4.3426294820717128</v>
      </c>
      <c r="BU160" s="308">
        <v>100</v>
      </c>
      <c r="BV160" s="308">
        <v>13.74619246908744</v>
      </c>
      <c r="BW160" s="308">
        <v>81.645357773094162</v>
      </c>
      <c r="BX160" s="308">
        <v>71.852604602496186</v>
      </c>
      <c r="BY160" s="312">
        <v>9.7927531705979707</v>
      </c>
      <c r="BZ160" s="531">
        <f>Daten_Polit!R160</f>
        <v>5</v>
      </c>
      <c r="CA160" s="532">
        <f>Daten_Polit!S160</f>
        <v>15.5</v>
      </c>
      <c r="CB160" s="532">
        <f>Daten_Polit!T160</f>
        <v>2.8</v>
      </c>
      <c r="CC160" s="532">
        <f>Daten_Polit!U160</f>
        <v>3</v>
      </c>
      <c r="CD160" s="532">
        <f>Daten_Polit!V160</f>
        <v>1.7</v>
      </c>
      <c r="CE160" s="309">
        <v>0.5588387621848584</v>
      </c>
      <c r="CF160" s="309">
        <v>1.4535640698728636</v>
      </c>
      <c r="CG160" s="309">
        <v>0.44148230362690166</v>
      </c>
      <c r="CH160" s="309">
        <v>0.44376515606818223</v>
      </c>
      <c r="CI160" s="309">
        <v>0.42525238135441612</v>
      </c>
      <c r="CJ160" s="309">
        <v>7.0580058132186636</v>
      </c>
      <c r="CK160" s="309">
        <v>4.8190006310597164</v>
      </c>
      <c r="CL160" s="309">
        <v>9.6662999633296671</v>
      </c>
      <c r="CM160" s="309">
        <v>9.6734492943876056</v>
      </c>
      <c r="CN160" s="309">
        <v>9.6060815480330639</v>
      </c>
      <c r="CO160" s="309">
        <v>42.301938440974183</v>
      </c>
      <c r="CP160" s="309">
        <v>49.46516334200868</v>
      </c>
      <c r="CQ160" s="309">
        <v>34.556055797476738</v>
      </c>
      <c r="CR160" s="309">
        <v>35.198212364481165</v>
      </c>
      <c r="CS160" s="309">
        <v>29.263301500674142</v>
      </c>
      <c r="CT160" s="309">
        <v>100</v>
      </c>
      <c r="CU160" s="309">
        <v>17.900097706073083</v>
      </c>
      <c r="CV160" s="309">
        <v>79.130895407068579</v>
      </c>
      <c r="CW160" s="309">
        <v>65.219958365476671</v>
      </c>
      <c r="CX160" s="309">
        <v>13.910937041591911</v>
      </c>
      <c r="CY160" s="309">
        <v>100</v>
      </c>
      <c r="CZ160" s="309">
        <v>56.334125098970709</v>
      </c>
      <c r="DA160" s="309">
        <v>43.665874901029298</v>
      </c>
      <c r="DB160" s="309">
        <v>39.429928741092638</v>
      </c>
      <c r="DC160" s="309">
        <v>4.2359461599366588</v>
      </c>
      <c r="DD160" s="309">
        <v>100</v>
      </c>
      <c r="DE160" s="309">
        <v>13.472708193635594</v>
      </c>
      <c r="DF160" s="309">
        <v>82.223979004633108</v>
      </c>
      <c r="DG160" s="309">
        <v>72.08475276195901</v>
      </c>
      <c r="DH160" s="313">
        <v>10.139226242674095</v>
      </c>
      <c r="DI160" s="565">
        <f>Daten_Polit!W160</f>
        <v>4.4000000000000004</v>
      </c>
      <c r="DJ160" s="532">
        <f>Daten_Polit!X160</f>
        <v>14</v>
      </c>
      <c r="DK160" s="532">
        <f>Daten_Polit!Y160</f>
        <v>2.4</v>
      </c>
      <c r="DL160" s="532">
        <f>Daten_Polit!Z160</f>
        <v>2.5</v>
      </c>
      <c r="DM160" s="532">
        <f>Daten_Polit!AA160</f>
        <v>1.6</v>
      </c>
      <c r="DN160" s="309">
        <v>0.54652237750829302</v>
      </c>
      <c r="DO160" s="309">
        <v>1.6186183389683906</v>
      </c>
      <c r="DP160" s="309">
        <v>0.38594560487581175</v>
      </c>
      <c r="DQ160" s="309">
        <v>0.39001423775541799</v>
      </c>
      <c r="DR160" s="309">
        <v>0.35823619758232528</v>
      </c>
      <c r="DS160" s="309">
        <v>7.3433656489653094</v>
      </c>
      <c r="DT160" s="309">
        <v>5.2406758049092828</v>
      </c>
      <c r="DU160" s="309">
        <v>10.025641025641026</v>
      </c>
      <c r="DV160" s="309">
        <v>9.923218971716981</v>
      </c>
      <c r="DW160" s="309">
        <v>10.772501771796108</v>
      </c>
      <c r="DX160" s="309">
        <v>41.992856622199866</v>
      </c>
      <c r="DY160" s="309">
        <v>47.963887821744137</v>
      </c>
      <c r="DZ160" s="309">
        <v>34.016960886116301</v>
      </c>
      <c r="EA160" s="309">
        <v>34.830466830461525</v>
      </c>
      <c r="EB160" s="309">
        <v>28.023171614780019</v>
      </c>
      <c r="EC160" s="309">
        <v>100</v>
      </c>
      <c r="ED160" s="309">
        <v>18.261524268774494</v>
      </c>
      <c r="EE160" s="309">
        <v>78.968668444320627</v>
      </c>
      <c r="EF160" s="309">
        <v>64.602124817174342</v>
      </c>
      <c r="EG160" s="309">
        <v>14.366543627146292</v>
      </c>
      <c r="EH160" s="309">
        <v>100</v>
      </c>
      <c r="EI160" s="309">
        <v>56.704288939051914</v>
      </c>
      <c r="EJ160" s="309">
        <v>43.295711060948086</v>
      </c>
      <c r="EK160" s="309">
        <v>37.832957110609485</v>
      </c>
      <c r="EL160" s="309">
        <v>5.4627539503385991</v>
      </c>
      <c r="EM160" s="309">
        <v>100</v>
      </c>
      <c r="EN160" s="309">
        <v>14.268784047998057</v>
      </c>
      <c r="EO160" s="309">
        <v>81.76417043566066</v>
      </c>
      <c r="EP160" s="309">
        <v>71.295671107311975</v>
      </c>
      <c r="EQ160" s="367">
        <v>10.468499328348676</v>
      </c>
      <c r="ER160" s="531">
        <f>Daten_Polit!AB160</f>
        <v>4.4000000000000004</v>
      </c>
      <c r="ES160" s="532">
        <f>Daten_Polit!AC160</f>
        <v>14.1</v>
      </c>
      <c r="ET160" s="532">
        <f>Daten_Polit!AD160</f>
        <v>2.2999999999999998</v>
      </c>
      <c r="EU160" s="532">
        <f>Daten_Polit!AE160</f>
        <v>2.5</v>
      </c>
      <c r="EV160" s="532">
        <f>Daten_Polit!AF160</f>
        <v>1.4</v>
      </c>
      <c r="EW160" s="309">
        <v>0.55349062702003882</v>
      </c>
      <c r="EX160" s="309">
        <v>1.608071723064437</v>
      </c>
      <c r="EY160" s="309">
        <v>0.39760352889118677</v>
      </c>
      <c r="EZ160" s="309">
        <v>0.40741300478885539</v>
      </c>
      <c r="FA160" s="309">
        <v>0.33372353318956355</v>
      </c>
      <c r="FB160" s="309">
        <v>7.0562454346237091</v>
      </c>
      <c r="FC160" s="309">
        <v>4.8033022703107182</v>
      </c>
      <c r="FD160" s="309">
        <v>10.219770281270526</v>
      </c>
      <c r="FE160" s="309">
        <v>10.113844277292545</v>
      </c>
      <c r="FF160" s="309">
        <v>11.074651353572133</v>
      </c>
      <c r="FG160" s="309">
        <v>35.553693109353517</v>
      </c>
      <c r="FH160" s="309">
        <v>40.498871897717713</v>
      </c>
      <c r="FI160" s="309">
        <v>28.413582464964314</v>
      </c>
      <c r="FJ160" s="309">
        <v>29.62214588805535</v>
      </c>
      <c r="FK160" s="309">
        <v>18.71961102107576</v>
      </c>
      <c r="FL160" s="309">
        <v>100</v>
      </c>
      <c r="FM160" s="309">
        <v>18.066337824576134</v>
      </c>
      <c r="FN160" s="309">
        <v>79.10372041659123</v>
      </c>
      <c r="FO160" s="309">
        <v>64.5308528384749</v>
      </c>
      <c r="FP160" s="309">
        <v>14.572867578116314</v>
      </c>
      <c r="FQ160" s="309">
        <v>100</v>
      </c>
      <c r="FR160" s="309">
        <v>59.899175068744249</v>
      </c>
      <c r="FS160" s="309">
        <v>40.100824931255723</v>
      </c>
      <c r="FT160" s="309">
        <v>35.792850595783683</v>
      </c>
      <c r="FU160" s="309">
        <v>4.3079743354720428</v>
      </c>
      <c r="FV160" s="309">
        <v>100</v>
      </c>
      <c r="FW160" s="309">
        <v>14.202641834016195</v>
      </c>
      <c r="FX160" s="309">
        <v>81.765360751633452</v>
      </c>
      <c r="FY160" s="309">
        <v>70.880829784728803</v>
      </c>
      <c r="FZ160" s="313">
        <v>10.884530966904652</v>
      </c>
      <c r="GA160" s="570">
        <f>Daten_Polit!AG160</f>
        <v>4.9000000000000004</v>
      </c>
      <c r="GB160" s="571">
        <f>Daten_Polit!AH160</f>
        <v>15</v>
      </c>
      <c r="GC160" s="571">
        <f>Daten_Polit!AI160</f>
        <v>2.7</v>
      </c>
      <c r="GD160" s="571">
        <f>Daten_Polit!AJ160</f>
        <v>3</v>
      </c>
      <c r="GE160" s="571">
        <f>Daten_Polit!AK160</f>
        <v>1.6</v>
      </c>
      <c r="GF160" s="444">
        <v>0.54413899473779703</v>
      </c>
      <c r="GG160" s="444">
        <v>1.6389761457950753</v>
      </c>
      <c r="GH160" s="444">
        <v>0.38647402642982409</v>
      </c>
      <c r="GI160" s="444">
        <v>0.39949362185477971</v>
      </c>
      <c r="GJ160" s="444">
        <v>0.30623931948016253</v>
      </c>
      <c r="GK160" s="444">
        <v>5.8946338280868495</v>
      </c>
      <c r="GL160" s="444">
        <v>4.2331179225708002</v>
      </c>
      <c r="GM160" s="444">
        <v>7.9655946148090369</v>
      </c>
      <c r="GN160" s="444">
        <v>7.934508816120907</v>
      </c>
      <c r="GO160" s="444">
        <v>8.2191780821895293</v>
      </c>
      <c r="GP160" s="444">
        <v>32.423075678651855</v>
      </c>
      <c r="GQ160" s="444">
        <v>39.020091646105044</v>
      </c>
      <c r="GR160" s="444">
        <v>24.019280682242492</v>
      </c>
      <c r="GS160" s="444">
        <v>24.654339496921541</v>
      </c>
      <c r="GT160" s="444">
        <v>18.864097363083165</v>
      </c>
      <c r="GU160" s="444">
        <v>100</v>
      </c>
      <c r="GV160" s="444">
        <v>17.714022998603152</v>
      </c>
      <c r="GW160" s="444">
        <v>79.253762415339835</v>
      </c>
      <c r="GX160" s="444">
        <v>64.133465848050733</v>
      </c>
      <c r="GY160" s="444">
        <v>15.120296567289095</v>
      </c>
      <c r="GZ160" s="444">
        <v>100</v>
      </c>
      <c r="HA160" s="444">
        <v>55.253212396069543</v>
      </c>
      <c r="HB160" s="444">
        <v>44.74678760393045</v>
      </c>
      <c r="HC160" s="444">
        <v>40.022675736961446</v>
      </c>
      <c r="HD160" s="444">
        <v>4.724111866969011</v>
      </c>
      <c r="HE160" s="444">
        <v>100</v>
      </c>
      <c r="HF160" s="444">
        <v>13.915805918509196</v>
      </c>
      <c r="HG160" s="444">
        <v>81.780982323189221</v>
      </c>
      <c r="HH160" s="444">
        <v>70.363221681689993</v>
      </c>
      <c r="HI160" s="445">
        <v>11.417760641499228</v>
      </c>
      <c r="HJ160" s="570">
        <f>Daten_Polit!AL160</f>
        <v>4.5999999999999996</v>
      </c>
      <c r="HK160" s="571">
        <f>Daten_Polit!AM160</f>
        <v>15.2</v>
      </c>
      <c r="HL160" s="571">
        <f>Daten_Polit!AN160</f>
        <v>2.4</v>
      </c>
      <c r="HM160" s="571">
        <f>Daten_Polit!AO160</f>
        <v>2.6</v>
      </c>
      <c r="HN160" s="571">
        <f>Daten_Polit!AP160</f>
        <v>1.3</v>
      </c>
      <c r="HO160" s="444">
        <v>0.43925568080157451</v>
      </c>
      <c r="HP160" s="444">
        <v>1.3650377763406456</v>
      </c>
      <c r="HQ160" s="444">
        <v>0.30329940110267606</v>
      </c>
      <c r="HR160" s="444">
        <v>0.31650443846041526</v>
      </c>
      <c r="HS160" s="444">
        <v>0.22627903306853356</v>
      </c>
      <c r="HT160" s="444">
        <v>6.0254170520330224</v>
      </c>
      <c r="HU160" s="444">
        <v>4.0506179409851581</v>
      </c>
      <c r="HV160" s="444">
        <v>8.8101649276340908</v>
      </c>
      <c r="HW160" s="444">
        <v>8.5619990570485616</v>
      </c>
      <c r="HX160" s="444">
        <v>10.86786551994085</v>
      </c>
      <c r="HY160" s="444">
        <v>42.322848254406395</v>
      </c>
      <c r="HZ160" s="444">
        <v>48.037527462740982</v>
      </c>
      <c r="IA160" s="444">
        <v>34.2648949849956</v>
      </c>
      <c r="IB160" s="444">
        <v>34.482758620689658</v>
      </c>
      <c r="IC160" s="444">
        <v>32.408163265284045</v>
      </c>
      <c r="ID160" s="444">
        <v>100</v>
      </c>
      <c r="IE160" s="444">
        <v>17.679742462047599</v>
      </c>
      <c r="IF160" s="444">
        <v>79.344275215188858</v>
      </c>
      <c r="IG160" s="444">
        <v>63.889240878116468</v>
      </c>
      <c r="IH160" s="444">
        <v>15.455034337072385</v>
      </c>
      <c r="II160" s="444">
        <v>100</v>
      </c>
      <c r="IJ160" s="444">
        <v>58.890345128877229</v>
      </c>
      <c r="IK160" s="444">
        <v>41.109654871122757</v>
      </c>
      <c r="IL160" s="444">
        <v>36.871996505024022</v>
      </c>
      <c r="IM160" s="444">
        <v>4.2376583660987324</v>
      </c>
      <c r="IN160" s="444">
        <v>100</v>
      </c>
      <c r="IO160" s="444">
        <v>13.987276655215233</v>
      </c>
      <c r="IP160" s="444">
        <v>81.874237032385395</v>
      </c>
      <c r="IQ160" s="444">
        <v>69.891444004709797</v>
      </c>
      <c r="IR160" s="445">
        <v>11.982793027675621</v>
      </c>
      <c r="IS160" s="443">
        <f>Daten_Polit!AQ160</f>
        <v>4.0999999999999996</v>
      </c>
      <c r="IT160" s="227">
        <f>Daten_Polit!AR160</f>
        <v>14.4</v>
      </c>
      <c r="IU160" s="227">
        <f>Daten_Polit!AS160</f>
        <v>2</v>
      </c>
      <c r="IV160" s="227">
        <f>Daten_Polit!AT160</f>
        <v>2.2000000000000002</v>
      </c>
      <c r="IW160" s="227">
        <f>Daten_Polit!AU160</f>
        <v>1.1000000000000001</v>
      </c>
      <c r="IX160" s="444" t="s">
        <v>820</v>
      </c>
      <c r="IY160" s="444" t="s">
        <v>820</v>
      </c>
      <c r="IZ160" s="444" t="s">
        <v>820</v>
      </c>
      <c r="JA160" s="444" t="s">
        <v>820</v>
      </c>
      <c r="JB160" s="444" t="s">
        <v>820</v>
      </c>
      <c r="JC160" s="444" t="s">
        <v>820</v>
      </c>
      <c r="JD160" s="444" t="s">
        <v>820</v>
      </c>
      <c r="JE160" s="444" t="s">
        <v>820</v>
      </c>
      <c r="JF160" s="444" t="s">
        <v>820</v>
      </c>
      <c r="JG160" s="444" t="s">
        <v>820</v>
      </c>
      <c r="JH160" s="444" t="s">
        <v>820</v>
      </c>
      <c r="JI160" s="444" t="s">
        <v>820</v>
      </c>
      <c r="JJ160" s="444" t="s">
        <v>820</v>
      </c>
      <c r="JK160" s="444" t="s">
        <v>820</v>
      </c>
      <c r="JL160" s="444" t="s">
        <v>820</v>
      </c>
      <c r="JM160" s="444" t="s">
        <v>820</v>
      </c>
      <c r="JN160" s="444" t="s">
        <v>820</v>
      </c>
      <c r="JO160" s="444" t="s">
        <v>820</v>
      </c>
      <c r="JP160" s="444" t="s">
        <v>820</v>
      </c>
      <c r="JQ160" s="444" t="s">
        <v>820</v>
      </c>
      <c r="JR160" s="444" t="s">
        <v>820</v>
      </c>
      <c r="JS160" s="444" t="s">
        <v>820</v>
      </c>
      <c r="JT160" s="444" t="s">
        <v>820</v>
      </c>
      <c r="JU160" s="444" t="s">
        <v>820</v>
      </c>
      <c r="JV160" s="444" t="s">
        <v>820</v>
      </c>
      <c r="JW160" s="444" t="s">
        <v>820</v>
      </c>
      <c r="JX160" s="444" t="s">
        <v>820</v>
      </c>
      <c r="JY160" s="444" t="s">
        <v>820</v>
      </c>
      <c r="JZ160" s="444" t="s">
        <v>820</v>
      </c>
      <c r="KA160" s="445" t="s">
        <v>820</v>
      </c>
    </row>
    <row r="161" spans="4:287" ht="12.65" customHeight="1" x14ac:dyDescent="0.2">
      <c r="D161" s="276"/>
      <c r="E161" s="3" t="str">
        <f>Daten_Polit!E161</f>
        <v>06438</v>
      </c>
      <c r="F161" s="229" t="str">
        <f>Daten_Polit!F161</f>
        <v>Offenbach</v>
      </c>
      <c r="G161" s="246"/>
      <c r="H161" s="531">
        <f>Daten_Polit!H161</f>
        <v>4.9000000000000004</v>
      </c>
      <c r="I161" s="532">
        <f>Daten_Polit!I161</f>
        <v>15.6</v>
      </c>
      <c r="J161" s="532">
        <f>Daten_Polit!J161</f>
        <v>2.8</v>
      </c>
      <c r="K161" s="532">
        <f>Daten_Polit!K161</f>
        <v>3.1</v>
      </c>
      <c r="L161" s="532">
        <f>Daten_Polit!L161</f>
        <v>1.9</v>
      </c>
      <c r="M161" s="308">
        <v>0.62096658906179802</v>
      </c>
      <c r="N161" s="308">
        <v>1.9669213570625035</v>
      </c>
      <c r="O161" s="308">
        <v>0.44233119197643544</v>
      </c>
      <c r="P161" s="308">
        <v>0.45923185431156183</v>
      </c>
      <c r="Q161" s="308">
        <v>0.37609747396574822</v>
      </c>
      <c r="R161" s="308">
        <v>7.6342958915800407</v>
      </c>
      <c r="S161" s="308">
        <v>5.3330082207049925</v>
      </c>
      <c r="T161" s="308">
        <v>10.304320242310046</v>
      </c>
      <c r="U161" s="308">
        <v>9.9385370356873892</v>
      </c>
      <c r="V161" s="308">
        <v>12.259740259739623</v>
      </c>
      <c r="W161" s="308">
        <v>27.828865844909302</v>
      </c>
      <c r="X161" s="308">
        <v>30.95233943114194</v>
      </c>
      <c r="Y161" s="308">
        <v>24.555292177676804</v>
      </c>
      <c r="Z161" s="308">
        <v>25.497539839905997</v>
      </c>
      <c r="AA161" s="308">
        <v>19.532881002086661</v>
      </c>
      <c r="AB161" s="308">
        <v>100</v>
      </c>
      <c r="AC161" s="308">
        <v>17.267340100930088</v>
      </c>
      <c r="AD161" s="308">
        <v>80.039778402461465</v>
      </c>
      <c r="AE161" s="308">
        <v>60.765133420741556</v>
      </c>
      <c r="AF161" s="308">
        <v>19.27464498171992</v>
      </c>
      <c r="AG161" s="308">
        <v>100</v>
      </c>
      <c r="AH161" s="308">
        <v>55.009045680687464</v>
      </c>
      <c r="AI161" s="308">
        <v>44.990954319312515</v>
      </c>
      <c r="AJ161" s="308">
        <v>38.082315694255982</v>
      </c>
      <c r="AK161" s="308">
        <v>6.9086386250565344</v>
      </c>
      <c r="AL161" s="308">
        <v>100</v>
      </c>
      <c r="AM161" s="308">
        <v>12.823023975456341</v>
      </c>
      <c r="AN161" s="308">
        <v>83.364636850422826</v>
      </c>
      <c r="AO161" s="308">
        <v>66.417164911150934</v>
      </c>
      <c r="AP161" s="337">
        <v>16.947471939271892</v>
      </c>
      <c r="AQ161" s="531">
        <f>Daten_Polit!M161</f>
        <v>4.8</v>
      </c>
      <c r="AR161" s="532">
        <f>Daten_Polit!N161</f>
        <v>15.5</v>
      </c>
      <c r="AS161" s="532">
        <f>Daten_Polit!O161</f>
        <v>2.7</v>
      </c>
      <c r="AT161" s="532">
        <f>Daten_Polit!P161</f>
        <v>2.9</v>
      </c>
      <c r="AU161" s="532">
        <f>Daten_Polit!Q161</f>
        <v>1.9</v>
      </c>
      <c r="AV161" s="308">
        <v>0.6024126377209883</v>
      </c>
      <c r="AW161" s="308">
        <v>1.73966647252442</v>
      </c>
      <c r="AX161" s="308">
        <v>0.4490478348571702</v>
      </c>
      <c r="AY161" s="308">
        <v>0.46091437750852965</v>
      </c>
      <c r="AZ161" s="308">
        <v>0.40445241063715659</v>
      </c>
      <c r="BA161" s="308">
        <v>7.9277570111013311</v>
      </c>
      <c r="BB161" s="308">
        <v>5.389902240254667</v>
      </c>
      <c r="BC161" s="308">
        <v>10.823695405861947</v>
      </c>
      <c r="BD161" s="308">
        <v>10.391481043263651</v>
      </c>
      <c r="BE161" s="308">
        <v>12.951006456513484</v>
      </c>
      <c r="BF161" s="308">
        <v>27.998087075570162</v>
      </c>
      <c r="BG161" s="308">
        <v>32.143044688336921</v>
      </c>
      <c r="BH161" s="308">
        <v>24.287123193687673</v>
      </c>
      <c r="BI161" s="308">
        <v>25.727352591597064</v>
      </c>
      <c r="BJ161" s="308">
        <v>17.267002518890816</v>
      </c>
      <c r="BK161" s="308">
        <v>100</v>
      </c>
      <c r="BL161" s="308">
        <v>17.281365199477701</v>
      </c>
      <c r="BM161" s="308">
        <v>80.204568985643306</v>
      </c>
      <c r="BN161" s="308">
        <v>60.407131838361913</v>
      </c>
      <c r="BO161" s="308">
        <v>19.797437147281389</v>
      </c>
      <c r="BP161" s="308">
        <v>100</v>
      </c>
      <c r="BQ161" s="308">
        <v>55.22740696987595</v>
      </c>
      <c r="BR161" s="308">
        <v>44.772593030124042</v>
      </c>
      <c r="BS161" s="308">
        <v>37.046662728883639</v>
      </c>
      <c r="BT161" s="308">
        <v>7.7259303012404006</v>
      </c>
      <c r="BU161" s="308">
        <v>100</v>
      </c>
      <c r="BV161" s="308">
        <v>13.110497749479544</v>
      </c>
      <c r="BW161" s="308">
        <v>83.361654357222164</v>
      </c>
      <c r="BX161" s="308">
        <v>65.84163722477966</v>
      </c>
      <c r="BY161" s="312">
        <v>17.520017132442518</v>
      </c>
      <c r="BZ161" s="531">
        <f>Daten_Polit!R161</f>
        <v>4.5</v>
      </c>
      <c r="CA161" s="532">
        <f>Daten_Polit!S161</f>
        <v>14.4</v>
      </c>
      <c r="CB161" s="532">
        <f>Daten_Polit!T161</f>
        <v>2.5</v>
      </c>
      <c r="CC161" s="532">
        <f>Daten_Polit!U161</f>
        <v>2.7</v>
      </c>
      <c r="CD161" s="532">
        <f>Daten_Polit!V161</f>
        <v>1.9</v>
      </c>
      <c r="CE161" s="309">
        <v>0.58405521976623243</v>
      </c>
      <c r="CF161" s="309">
        <v>1.4408223938138545</v>
      </c>
      <c r="CG161" s="309">
        <v>0.46667643195305875</v>
      </c>
      <c r="CH161" s="309">
        <v>0.48205273303608875</v>
      </c>
      <c r="CI161" s="309">
        <v>0.41127767846769087</v>
      </c>
      <c r="CJ161" s="309">
        <v>8.0674846625766552</v>
      </c>
      <c r="CK161" s="309">
        <v>5.0460292600939303</v>
      </c>
      <c r="CL161" s="309">
        <v>11.185364235271814</v>
      </c>
      <c r="CM161" s="309">
        <v>11.039528917910317</v>
      </c>
      <c r="CN161" s="309">
        <v>11.819103116291453</v>
      </c>
      <c r="CO161" s="309">
        <v>28.770498344173607</v>
      </c>
      <c r="CP161" s="309">
        <v>34.754768913185018</v>
      </c>
      <c r="CQ161" s="309">
        <v>25.030492908904645</v>
      </c>
      <c r="CR161" s="309">
        <v>26.512942839473453</v>
      </c>
      <c r="CS161" s="309">
        <v>18.622708757641615</v>
      </c>
      <c r="CT161" s="309">
        <v>100</v>
      </c>
      <c r="CU161" s="309">
        <v>17.551684929285603</v>
      </c>
      <c r="CV161" s="309">
        <v>80.083705481575194</v>
      </c>
      <c r="CW161" s="309">
        <v>59.975586750945276</v>
      </c>
      <c r="CX161" s="309">
        <v>20.108118730629926</v>
      </c>
      <c r="CY161" s="309">
        <v>100</v>
      </c>
      <c r="CZ161" s="309">
        <v>55.239973701512156</v>
      </c>
      <c r="DA161" s="309">
        <v>44.76002629848783</v>
      </c>
      <c r="DB161" s="309">
        <v>36.383957922419455</v>
      </c>
      <c r="DC161" s="309">
        <v>8.376068376068373</v>
      </c>
      <c r="DD161" s="309">
        <v>100</v>
      </c>
      <c r="DE161" s="309">
        <v>13.615301814672268</v>
      </c>
      <c r="DF161" s="309">
        <v>83.116025510820307</v>
      </c>
      <c r="DG161" s="309">
        <v>65.058575172239614</v>
      </c>
      <c r="DH161" s="313">
        <v>18.057450338580701</v>
      </c>
      <c r="DI161" s="565">
        <f>Daten_Polit!W161</f>
        <v>4.2</v>
      </c>
      <c r="DJ161" s="532">
        <f>Daten_Polit!X161</f>
        <v>14</v>
      </c>
      <c r="DK161" s="532">
        <f>Daten_Polit!Y161</f>
        <v>2.2000000000000002</v>
      </c>
      <c r="DL161" s="532">
        <f>Daten_Polit!Z161</f>
        <v>2.2999999999999998</v>
      </c>
      <c r="DM161" s="532">
        <f>Daten_Polit!AA161</f>
        <v>1.7</v>
      </c>
      <c r="DN161" s="309">
        <v>0.57120974636648614</v>
      </c>
      <c r="DO161" s="309">
        <v>1.8288047207706604</v>
      </c>
      <c r="DP161" s="309">
        <v>0.3834174873191184</v>
      </c>
      <c r="DQ161" s="309">
        <v>0.39521496084988733</v>
      </c>
      <c r="DR161" s="309">
        <v>0.34282172572332648</v>
      </c>
      <c r="DS161" s="309">
        <v>7.9106375376984754</v>
      </c>
      <c r="DT161" s="309">
        <v>5.8635333549160684</v>
      </c>
      <c r="DU161" s="309">
        <v>11.786764507513293</v>
      </c>
      <c r="DV161" s="309">
        <v>11.477510283903165</v>
      </c>
      <c r="DW161" s="309">
        <v>13.024699689566038</v>
      </c>
      <c r="DX161" s="309">
        <v>28.156935460081872</v>
      </c>
      <c r="DY161" s="309">
        <v>31.100213707831099</v>
      </c>
      <c r="DZ161" s="309">
        <v>22.676922243587761</v>
      </c>
      <c r="EA161" s="309">
        <v>24.118304705762782</v>
      </c>
      <c r="EB161" s="309">
        <v>16.932217121252123</v>
      </c>
      <c r="EC161" s="309">
        <v>100</v>
      </c>
      <c r="ED161" s="309">
        <v>17.034585133033232</v>
      </c>
      <c r="EE161" s="309">
        <v>80.623080991034072</v>
      </c>
      <c r="EF161" s="309">
        <v>59.648979864740134</v>
      </c>
      <c r="EG161" s="309">
        <v>20.974101126293938</v>
      </c>
      <c r="EH161" s="309">
        <v>100</v>
      </c>
      <c r="EI161" s="309">
        <v>38.222803005553743</v>
      </c>
      <c r="EJ161" s="309">
        <v>61.777196994446257</v>
      </c>
      <c r="EK161" s="309">
        <v>46.749428291408037</v>
      </c>
      <c r="EL161" s="309">
        <v>15.027768703038221</v>
      </c>
      <c r="EM161" s="309">
        <v>100</v>
      </c>
      <c r="EN161" s="309">
        <v>13.845067050649156</v>
      </c>
      <c r="EO161" s="309">
        <v>82.941054351459712</v>
      </c>
      <c r="EP161" s="309">
        <v>64.265076604298869</v>
      </c>
      <c r="EQ161" s="367">
        <v>18.67597774716085</v>
      </c>
      <c r="ER161" s="531">
        <f>Daten_Polit!AB161</f>
        <v>4</v>
      </c>
      <c r="ES161" s="532">
        <f>Daten_Polit!AC161</f>
        <v>13.6</v>
      </c>
      <c r="ET161" s="532">
        <f>Daten_Polit!AD161</f>
        <v>2</v>
      </c>
      <c r="EU161" s="532">
        <f>Daten_Polit!AE161</f>
        <v>2.2000000000000002</v>
      </c>
      <c r="EV161" s="532">
        <f>Daten_Polit!AF161</f>
        <v>1.6</v>
      </c>
      <c r="EW161" s="309">
        <v>0.60511188069168964</v>
      </c>
      <c r="EX161" s="309">
        <v>1.9808424019527666</v>
      </c>
      <c r="EY161" s="309">
        <v>0.39578008483407129</v>
      </c>
      <c r="EZ161" s="309">
        <v>0.40733072655188951</v>
      </c>
      <c r="FA161" s="309">
        <v>0.35813545505632594</v>
      </c>
      <c r="FB161" s="309">
        <v>8.4986830553117141</v>
      </c>
      <c r="FC161" s="309">
        <v>6.1773746157883362</v>
      </c>
      <c r="FD161" s="309">
        <v>11.869725167712488</v>
      </c>
      <c r="FE161" s="309">
        <v>11.568105859081919</v>
      </c>
      <c r="FF161" s="309">
        <v>13.02641904263599</v>
      </c>
      <c r="FG161" s="309">
        <v>25.385748197644077</v>
      </c>
      <c r="FH161" s="309">
        <v>28.680494180033683</v>
      </c>
      <c r="FI161" s="309">
        <v>20.999324780554531</v>
      </c>
      <c r="FJ161" s="309">
        <v>22.146827155862894</v>
      </c>
      <c r="FK161" s="309">
        <v>16.627695505331257</v>
      </c>
      <c r="FL161" s="309">
        <v>100</v>
      </c>
      <c r="FM161" s="309">
        <v>17.666844115467676</v>
      </c>
      <c r="FN161" s="309">
        <v>79.892488048964879</v>
      </c>
      <c r="FO161" s="309">
        <v>58.623680318880567</v>
      </c>
      <c r="FP161" s="309">
        <v>21.268807730084312</v>
      </c>
      <c r="FQ161" s="309">
        <v>100</v>
      </c>
      <c r="FR161" s="309">
        <v>59.306644655385888</v>
      </c>
      <c r="FS161" s="309">
        <v>40.693355344614112</v>
      </c>
      <c r="FT161" s="309">
        <v>32.163984041821436</v>
      </c>
      <c r="FU161" s="309">
        <v>8.529371302792681</v>
      </c>
      <c r="FV161" s="309">
        <v>100</v>
      </c>
      <c r="FW161" s="309">
        <v>14.034217187201925</v>
      </c>
      <c r="FX161" s="309">
        <v>82.650989375221556</v>
      </c>
      <c r="FY161" s="309">
        <v>63.245222583539572</v>
      </c>
      <c r="FZ161" s="313">
        <v>19.405766791681987</v>
      </c>
      <c r="GA161" s="570">
        <f>Daten_Polit!AG161</f>
        <v>5.4</v>
      </c>
      <c r="GB161" s="571">
        <f>Daten_Polit!AH161</f>
        <v>17.899999999999999</v>
      </c>
      <c r="GC161" s="571">
        <f>Daten_Polit!AI161</f>
        <v>2.8</v>
      </c>
      <c r="GD161" s="571">
        <f>Daten_Polit!AJ161</f>
        <v>3</v>
      </c>
      <c r="GE161" s="571">
        <f>Daten_Polit!AK161</f>
        <v>2.2999999999999998</v>
      </c>
      <c r="GF161" s="444">
        <v>0.65733254453427992</v>
      </c>
      <c r="GG161" s="444">
        <v>2.2937944332428408</v>
      </c>
      <c r="GH161" s="444">
        <v>0.4163244491045448</v>
      </c>
      <c r="GI161" s="444">
        <v>0.42967421585385507</v>
      </c>
      <c r="GJ161" s="444">
        <v>0.37534451731382185</v>
      </c>
      <c r="GK161" s="444">
        <v>6.2480885428290387</v>
      </c>
      <c r="GL161" s="444">
        <v>4.8340413276694063</v>
      </c>
      <c r="GM161" s="444">
        <v>8.2301719467909269</v>
      </c>
      <c r="GN161" s="444">
        <v>7.9463785106275342</v>
      </c>
      <c r="GO161" s="444">
        <v>9.2803923417904102</v>
      </c>
      <c r="GP161" s="444">
        <v>21.469017437745141</v>
      </c>
      <c r="GQ161" s="444">
        <v>23.984593837534455</v>
      </c>
      <c r="GR161" s="444">
        <v>18.517287883822437</v>
      </c>
      <c r="GS161" s="444">
        <v>18.951422536960116</v>
      </c>
      <c r="GT161" s="444">
        <v>16.917017768826412</v>
      </c>
      <c r="GU161" s="444">
        <v>100</v>
      </c>
      <c r="GV161" s="444">
        <v>18.004458386079577</v>
      </c>
      <c r="GW161" s="444">
        <v>79.207048343320949</v>
      </c>
      <c r="GX161" s="444">
        <v>57.298305066142149</v>
      </c>
      <c r="GY161" s="444">
        <v>21.908743277178804</v>
      </c>
      <c r="GZ161" s="444">
        <v>100</v>
      </c>
      <c r="HA161" s="444">
        <v>58.897554058844378</v>
      </c>
      <c r="HB161" s="444">
        <v>41.102445941155622</v>
      </c>
      <c r="HC161" s="444">
        <v>32.417582417582416</v>
      </c>
      <c r="HD161" s="444">
        <v>8.6848635235732026</v>
      </c>
      <c r="HE161" s="444">
        <v>100</v>
      </c>
      <c r="HF161" s="444">
        <v>13.688312562906614</v>
      </c>
      <c r="HG161" s="444">
        <v>82.471926330521015</v>
      </c>
      <c r="HH161" s="444">
        <v>62.207117037174939</v>
      </c>
      <c r="HI161" s="445">
        <v>20.264809293346069</v>
      </c>
      <c r="HJ161" s="570">
        <f>Daten_Polit!AL161</f>
        <v>5.2</v>
      </c>
      <c r="HK161" s="571">
        <f>Daten_Polit!AM161</f>
        <v>17.3</v>
      </c>
      <c r="HL161" s="571">
        <f>Daten_Polit!AN161</f>
        <v>2.7</v>
      </c>
      <c r="HM161" s="571">
        <f>Daten_Polit!AO161</f>
        <v>2.9</v>
      </c>
      <c r="HN161" s="571">
        <f>Daten_Polit!AP161</f>
        <v>2.1</v>
      </c>
      <c r="HO161" s="444">
        <v>0.52260212039432541</v>
      </c>
      <c r="HP161" s="444">
        <v>1.681669838702387</v>
      </c>
      <c r="HQ161" s="444">
        <v>0.35133959330090098</v>
      </c>
      <c r="HR161" s="444">
        <v>0.36415806871080136</v>
      </c>
      <c r="HS161" s="444">
        <v>0.3142523900144934</v>
      </c>
      <c r="HT161" s="444">
        <v>6.6363796895317071</v>
      </c>
      <c r="HU161" s="444">
        <v>4.962397684306719</v>
      </c>
      <c r="HV161" s="444">
        <v>9.1546490319495728</v>
      </c>
      <c r="HW161" s="444">
        <v>8.8298873375549949</v>
      </c>
      <c r="HX161" s="444">
        <v>10.328034549296689</v>
      </c>
      <c r="HY161" s="444">
        <v>32.609939045315421</v>
      </c>
      <c r="HZ161" s="444">
        <v>34.985799848157164</v>
      </c>
      <c r="IA161" s="444">
        <v>29.585123933277906</v>
      </c>
      <c r="IB161" s="444">
        <v>30.179606477269051</v>
      </c>
      <c r="IC161" s="444">
        <v>27.432712215324674</v>
      </c>
      <c r="ID161" s="444">
        <v>100</v>
      </c>
      <c r="IE161" s="444">
        <v>18.029584293972707</v>
      </c>
      <c r="IF161" s="444">
        <v>79.205830808408109</v>
      </c>
      <c r="IG161" s="444">
        <v>56.641092915848311</v>
      </c>
      <c r="IH161" s="444">
        <v>22.564737892559801</v>
      </c>
      <c r="II161" s="444">
        <v>100</v>
      </c>
      <c r="IJ161" s="444">
        <v>58.795392424834048</v>
      </c>
      <c r="IK161" s="444">
        <v>41.204607575165952</v>
      </c>
      <c r="IL161" s="444">
        <v>32.37016790316283</v>
      </c>
      <c r="IM161" s="444">
        <v>8.8344396720031231</v>
      </c>
      <c r="IN161" s="444">
        <v>100</v>
      </c>
      <c r="IO161" s="444">
        <v>13.862486039041366</v>
      </c>
      <c r="IP161" s="444">
        <v>82.393467545661679</v>
      </c>
      <c r="IQ161" s="444">
        <v>61.230372177345991</v>
      </c>
      <c r="IR161" s="445">
        <v>21.16309536831568</v>
      </c>
      <c r="IS161" s="443">
        <f>Daten_Polit!AQ161</f>
        <v>4.5999999999999996</v>
      </c>
      <c r="IT161" s="227">
        <f>Daten_Polit!AR161</f>
        <v>16.100000000000001</v>
      </c>
      <c r="IU161" s="227">
        <f>Daten_Polit!AS161</f>
        <v>2.2000000000000002</v>
      </c>
      <c r="IV161" s="227">
        <f>Daten_Polit!AT161</f>
        <v>2.4</v>
      </c>
      <c r="IW161" s="227">
        <f>Daten_Polit!AU161</f>
        <v>1.6</v>
      </c>
      <c r="IX161" s="444" t="s">
        <v>820</v>
      </c>
      <c r="IY161" s="444" t="s">
        <v>820</v>
      </c>
      <c r="IZ161" s="444" t="s">
        <v>820</v>
      </c>
      <c r="JA161" s="444" t="s">
        <v>820</v>
      </c>
      <c r="JB161" s="444" t="s">
        <v>820</v>
      </c>
      <c r="JC161" s="444" t="s">
        <v>820</v>
      </c>
      <c r="JD161" s="444" t="s">
        <v>820</v>
      </c>
      <c r="JE161" s="444" t="s">
        <v>820</v>
      </c>
      <c r="JF161" s="444" t="s">
        <v>820</v>
      </c>
      <c r="JG161" s="444" t="s">
        <v>820</v>
      </c>
      <c r="JH161" s="444" t="s">
        <v>820</v>
      </c>
      <c r="JI161" s="444" t="s">
        <v>820</v>
      </c>
      <c r="JJ161" s="444" t="s">
        <v>820</v>
      </c>
      <c r="JK161" s="444" t="s">
        <v>820</v>
      </c>
      <c r="JL161" s="444" t="s">
        <v>820</v>
      </c>
      <c r="JM161" s="444" t="s">
        <v>820</v>
      </c>
      <c r="JN161" s="444" t="s">
        <v>820</v>
      </c>
      <c r="JO161" s="444" t="s">
        <v>820</v>
      </c>
      <c r="JP161" s="444" t="s">
        <v>820</v>
      </c>
      <c r="JQ161" s="444" t="s">
        <v>820</v>
      </c>
      <c r="JR161" s="444" t="s">
        <v>820</v>
      </c>
      <c r="JS161" s="444" t="s">
        <v>820</v>
      </c>
      <c r="JT161" s="444" t="s">
        <v>820</v>
      </c>
      <c r="JU161" s="444" t="s">
        <v>820</v>
      </c>
      <c r="JV161" s="444" t="s">
        <v>820</v>
      </c>
      <c r="JW161" s="444" t="s">
        <v>820</v>
      </c>
      <c r="JX161" s="444" t="s">
        <v>820</v>
      </c>
      <c r="JY161" s="444" t="s">
        <v>820</v>
      </c>
      <c r="JZ161" s="444" t="s">
        <v>820</v>
      </c>
      <c r="KA161" s="445" t="s">
        <v>820</v>
      </c>
    </row>
    <row r="162" spans="4:287" ht="12.65" customHeight="1" x14ac:dyDescent="0.2">
      <c r="D162" s="276"/>
      <c r="E162" s="3" t="str">
        <f>Daten_Polit!E162</f>
        <v>06439</v>
      </c>
      <c r="F162" s="229" t="str">
        <f>Daten_Polit!F162</f>
        <v>Rheingau-Taunus-Kreis</v>
      </c>
      <c r="G162" s="246"/>
      <c r="H162" s="531">
        <f>Daten_Polit!H162</f>
        <v>4.3</v>
      </c>
      <c r="I162" s="532">
        <f>Daten_Polit!I162</f>
        <v>14.9</v>
      </c>
      <c r="J162" s="532">
        <f>Daten_Polit!J162</f>
        <v>2.8</v>
      </c>
      <c r="K162" s="532">
        <f>Daten_Polit!K162</f>
        <v>3.2</v>
      </c>
      <c r="L162" s="532">
        <f>Daten_Polit!L162</f>
        <v>1.7</v>
      </c>
      <c r="M162" s="308">
        <v>0.46869424046401986</v>
      </c>
      <c r="N162" s="308">
        <v>1.5121369833514966</v>
      </c>
      <c r="O162" s="308">
        <v>0.39212873818581057</v>
      </c>
      <c r="P162" s="308">
        <v>0.40934020993225806</v>
      </c>
      <c r="Q162" s="308">
        <v>0.32413655940815689</v>
      </c>
      <c r="R162" s="308">
        <v>6.7807098087748541</v>
      </c>
      <c r="S162" s="308">
        <v>3.9859051803038623</v>
      </c>
      <c r="T162" s="308">
        <v>9.1031289672169233</v>
      </c>
      <c r="U162" s="308">
        <v>8.724920802534319</v>
      </c>
      <c r="V162" s="308">
        <v>11.22348297977417</v>
      </c>
      <c r="W162" s="308">
        <v>46.27590479426091</v>
      </c>
      <c r="X162" s="308">
        <v>56.764692388857988</v>
      </c>
      <c r="Y162" s="308">
        <v>38.651592857412325</v>
      </c>
      <c r="Z162" s="308">
        <v>40.21969295923769</v>
      </c>
      <c r="AA162" s="308">
        <v>29.864029666267477</v>
      </c>
      <c r="AB162" s="308">
        <v>100</v>
      </c>
      <c r="AC162" s="308">
        <v>13.284824950868886</v>
      </c>
      <c r="AD162" s="308">
        <v>83.730431326858294</v>
      </c>
      <c r="AE162" s="308">
        <v>62.818641180841716</v>
      </c>
      <c r="AF162" s="308">
        <v>20.911790146016582</v>
      </c>
      <c r="AG162" s="308">
        <v>100</v>
      </c>
      <c r="AH162" s="308">
        <v>45.501285347043705</v>
      </c>
      <c r="AI162" s="308">
        <v>54.498714652956295</v>
      </c>
      <c r="AJ162" s="308">
        <v>45.732647814910024</v>
      </c>
      <c r="AK162" s="308">
        <v>8.766066838046271</v>
      </c>
      <c r="AL162" s="308">
        <v>100</v>
      </c>
      <c r="AM162" s="308">
        <v>8.3618488391394177</v>
      </c>
      <c r="AN162" s="308">
        <v>87.280425622176324</v>
      </c>
      <c r="AO162" s="308">
        <v>69.649437156616685</v>
      </c>
      <c r="AP162" s="337">
        <v>17.630988465559646</v>
      </c>
      <c r="AQ162" s="531">
        <f>Daten_Polit!M162</f>
        <v>4.4000000000000004</v>
      </c>
      <c r="AR162" s="532">
        <f>Daten_Polit!N162</f>
        <v>16.100000000000001</v>
      </c>
      <c r="AS162" s="532">
        <f>Daten_Polit!O162</f>
        <v>2.7</v>
      </c>
      <c r="AT162" s="532">
        <f>Daten_Polit!P162</f>
        <v>3</v>
      </c>
      <c r="AU162" s="532">
        <f>Daten_Polit!Q162</f>
        <v>1.8</v>
      </c>
      <c r="AV162" s="308">
        <v>0.4783269772427029</v>
      </c>
      <c r="AW162" s="308">
        <v>1.463808409201999</v>
      </c>
      <c r="AX162" s="308">
        <v>0.40538987848609404</v>
      </c>
      <c r="AY162" s="308">
        <v>0.41308125748946561</v>
      </c>
      <c r="AZ162" s="308">
        <v>0.3762034936487364</v>
      </c>
      <c r="BA162" s="308">
        <v>6.8424971587569603</v>
      </c>
      <c r="BB162" s="308">
        <v>4.1482636182558235</v>
      </c>
      <c r="BC162" s="308">
        <v>9.5084320057409393</v>
      </c>
      <c r="BD162" s="308">
        <v>9.0878922916470852</v>
      </c>
      <c r="BE162" s="308">
        <v>11.732263725243246</v>
      </c>
      <c r="BF162" s="308">
        <v>44.015985963543521</v>
      </c>
      <c r="BG162" s="308">
        <v>51.915222905289504</v>
      </c>
      <c r="BH162" s="308">
        <v>38.621378621379606</v>
      </c>
      <c r="BI162" s="308">
        <v>40.733158771720248</v>
      </c>
      <c r="BJ162" s="308">
        <v>27.587064676626866</v>
      </c>
      <c r="BK162" s="308">
        <v>100</v>
      </c>
      <c r="BL162" s="308">
        <v>13.491418473134626</v>
      </c>
      <c r="BM162" s="308">
        <v>83.676844986792403</v>
      </c>
      <c r="BN162" s="308">
        <v>62.250416440730518</v>
      </c>
      <c r="BO162" s="308">
        <v>21.426428546061889</v>
      </c>
      <c r="BP162" s="308">
        <v>100</v>
      </c>
      <c r="BQ162" s="308">
        <v>49.739583333333336</v>
      </c>
      <c r="BR162" s="308">
        <v>50.260416666666664</v>
      </c>
      <c r="BS162" s="308">
        <v>42.708333333333336</v>
      </c>
      <c r="BT162" s="308">
        <v>7.552083333333333</v>
      </c>
      <c r="BU162" s="308">
        <v>100</v>
      </c>
      <c r="BV162" s="308">
        <v>8.4721171615905693</v>
      </c>
      <c r="BW162" s="308">
        <v>87.400162805507321</v>
      </c>
      <c r="BX162" s="308">
        <v>69.171623244464257</v>
      </c>
      <c r="BY162" s="312">
        <v>18.228539561043057</v>
      </c>
      <c r="BZ162" s="531">
        <f>Daten_Polit!R162</f>
        <v>4.5999999999999996</v>
      </c>
      <c r="CA162" s="532">
        <f>Daten_Polit!S162</f>
        <v>17.899999999999999</v>
      </c>
      <c r="CB162" s="532">
        <f>Daten_Polit!T162</f>
        <v>2.7</v>
      </c>
      <c r="CC162" s="532">
        <f>Daten_Polit!U162</f>
        <v>3</v>
      </c>
      <c r="CD162" s="532">
        <f>Daten_Polit!V162</f>
        <v>1.8</v>
      </c>
      <c r="CE162" s="309">
        <v>0.4614930672402105</v>
      </c>
      <c r="CF162" s="309">
        <v>1.2108618018397579</v>
      </c>
      <c r="CG162" s="309">
        <v>0.40734653103038798</v>
      </c>
      <c r="CH162" s="309">
        <v>0.41890036480904774</v>
      </c>
      <c r="CI162" s="309">
        <v>0.36538511711947136</v>
      </c>
      <c r="CJ162" s="309">
        <v>6.5743623962040321</v>
      </c>
      <c r="CK162" s="309">
        <v>3.4942723149074117</v>
      </c>
      <c r="CL162" s="309">
        <v>9.8878611770486984</v>
      </c>
      <c r="CM162" s="309">
        <v>9.4451294697905688</v>
      </c>
      <c r="CN162" s="309">
        <v>12.046164943497191</v>
      </c>
      <c r="CO162" s="309">
        <v>41.250417176549128</v>
      </c>
      <c r="CP162" s="309">
        <v>47.168447875861219</v>
      </c>
      <c r="CQ162" s="309">
        <v>37.514360741836541</v>
      </c>
      <c r="CR162" s="309">
        <v>39.619094731637688</v>
      </c>
      <c r="CS162" s="309">
        <v>27.279287948036828</v>
      </c>
      <c r="CT162" s="309">
        <v>100</v>
      </c>
      <c r="CU162" s="309">
        <v>13.816216775866922</v>
      </c>
      <c r="CV162" s="309">
        <v>83.566776099175243</v>
      </c>
      <c r="CW162" s="309">
        <v>61.799365114970371</v>
      </c>
      <c r="CX162" s="309">
        <v>21.767410984204862</v>
      </c>
      <c r="CY162" s="309">
        <v>100</v>
      </c>
      <c r="CZ162" s="309">
        <v>52.771725974340356</v>
      </c>
      <c r="DA162" s="309">
        <v>47.228274025659651</v>
      </c>
      <c r="DB162" s="309">
        <v>39.118857419511016</v>
      </c>
      <c r="DC162" s="309">
        <v>8.109416606148633</v>
      </c>
      <c r="DD162" s="309">
        <v>100</v>
      </c>
      <c r="DE162" s="309">
        <v>8.6523901603633711</v>
      </c>
      <c r="DF162" s="309">
        <v>87.572755054496099</v>
      </c>
      <c r="DG162" s="309">
        <v>68.665974293468068</v>
      </c>
      <c r="DH162" s="313">
        <v>18.906780761028035</v>
      </c>
      <c r="DI162" s="565">
        <f>Daten_Polit!W162</f>
        <v>4.0999999999999996</v>
      </c>
      <c r="DJ162" s="532">
        <f>Daten_Polit!X162</f>
        <v>15.9</v>
      </c>
      <c r="DK162" s="532">
        <f>Daten_Polit!Y162</f>
        <v>2.2999999999999998</v>
      </c>
      <c r="DL162" s="532">
        <f>Daten_Polit!Z162</f>
        <v>2.5</v>
      </c>
      <c r="DM162" s="532">
        <f>Daten_Polit!AA162</f>
        <v>1.7</v>
      </c>
      <c r="DN162" s="309">
        <v>0.44724704938695997</v>
      </c>
      <c r="DO162" s="309">
        <v>1.6605699858935077</v>
      </c>
      <c r="DP162" s="309">
        <v>0.34230273796164529</v>
      </c>
      <c r="DQ162" s="309">
        <v>0.34599292066074466</v>
      </c>
      <c r="DR162" s="309">
        <v>0.32942441197697359</v>
      </c>
      <c r="DS162" s="309">
        <v>7.2759356533158837</v>
      </c>
      <c r="DT162" s="309">
        <v>4.5088692662343446</v>
      </c>
      <c r="DU162" s="309">
        <v>10.500800569293533</v>
      </c>
      <c r="DV162" s="309">
        <v>10.092744135297327</v>
      </c>
      <c r="DW162" s="309">
        <v>12.301396244582351</v>
      </c>
      <c r="DX162" s="309">
        <v>40.387839152298191</v>
      </c>
      <c r="DY162" s="309">
        <v>44.295830055073871</v>
      </c>
      <c r="DZ162" s="309">
        <v>36.172218730354025</v>
      </c>
      <c r="EA162" s="309">
        <v>38.424597041286404</v>
      </c>
      <c r="EB162" s="309">
        <v>26.358826358816739</v>
      </c>
      <c r="EC162" s="309">
        <v>100</v>
      </c>
      <c r="ED162" s="309">
        <v>13.947700357816274</v>
      </c>
      <c r="EE162" s="309">
        <v>83.53356888744112</v>
      </c>
      <c r="EF162" s="309">
        <v>61.215995739416975</v>
      </c>
      <c r="EG162" s="309">
        <v>22.317573148024152</v>
      </c>
      <c r="EH162" s="309">
        <v>100</v>
      </c>
      <c r="EI162" s="309">
        <v>53.59768907563025</v>
      </c>
      <c r="EJ162" s="309">
        <v>46.40231092436975</v>
      </c>
      <c r="EK162" s="309">
        <v>37.920168067226889</v>
      </c>
      <c r="EL162" s="309">
        <v>8.4821428571428577</v>
      </c>
      <c r="EM162" s="309">
        <v>100</v>
      </c>
      <c r="EN162" s="309">
        <v>8.8954168189662575</v>
      </c>
      <c r="EO162" s="309">
        <v>87.505121739530367</v>
      </c>
      <c r="EP162" s="309">
        <v>68.015746293079275</v>
      </c>
      <c r="EQ162" s="367">
        <v>19.489375446451103</v>
      </c>
      <c r="ER162" s="531">
        <f>Daten_Polit!AB162</f>
        <v>3.9</v>
      </c>
      <c r="ES162" s="532">
        <f>Daten_Polit!AC162</f>
        <v>15.1</v>
      </c>
      <c r="ET162" s="532">
        <f>Daten_Polit!AD162</f>
        <v>2.1</v>
      </c>
      <c r="EU162" s="532">
        <f>Daten_Polit!AE162</f>
        <v>2.2999999999999998</v>
      </c>
      <c r="EV162" s="532">
        <f>Daten_Polit!AF162</f>
        <v>1.5</v>
      </c>
      <c r="EW162" s="309">
        <v>0.45540997464074384</v>
      </c>
      <c r="EX162" s="309">
        <v>1.705695755241863</v>
      </c>
      <c r="EY162" s="309">
        <v>0.34187359294403175</v>
      </c>
      <c r="EZ162" s="309">
        <v>0.35237523234740709</v>
      </c>
      <c r="FA162" s="309">
        <v>0.30646807765535411</v>
      </c>
      <c r="FB162" s="309">
        <v>7.6812217681221098</v>
      </c>
      <c r="FC162" s="309">
        <v>5.0193361263292768</v>
      </c>
      <c r="FD162" s="309">
        <v>10.783200908059024</v>
      </c>
      <c r="FE162" s="309">
        <v>10.071353374663939</v>
      </c>
      <c r="FF162" s="309">
        <v>13.791398912504816</v>
      </c>
      <c r="FG162" s="309">
        <v>37.594228567727939</v>
      </c>
      <c r="FH162" s="309">
        <v>41.410261593822696</v>
      </c>
      <c r="FI162" s="309">
        <v>33.453853472884241</v>
      </c>
      <c r="FJ162" s="309">
        <v>35.501705681685344</v>
      </c>
      <c r="FK162" s="309">
        <v>24.788451966154781</v>
      </c>
      <c r="FL162" s="309">
        <v>100</v>
      </c>
      <c r="FM162" s="309">
        <v>13.81161463255825</v>
      </c>
      <c r="FN162" s="309">
        <v>83.580232006747835</v>
      </c>
      <c r="FO162" s="309">
        <v>60.908029012122292</v>
      </c>
      <c r="FP162" s="309">
        <v>22.672202994625547</v>
      </c>
      <c r="FQ162" s="309">
        <v>100</v>
      </c>
      <c r="FR162" s="309">
        <v>53.877662479519394</v>
      </c>
      <c r="FS162" s="309">
        <v>46.122337520480613</v>
      </c>
      <c r="FT162" s="309">
        <v>37.383943200436917</v>
      </c>
      <c r="FU162" s="309">
        <v>8.7383943200436924</v>
      </c>
      <c r="FV162" s="309">
        <v>100</v>
      </c>
      <c r="FW162" s="309">
        <v>9.2497937410257034</v>
      </c>
      <c r="FX162" s="309">
        <v>87.060434492279455</v>
      </c>
      <c r="FY162" s="309">
        <v>67.144643686421134</v>
      </c>
      <c r="FZ162" s="313">
        <v>19.915790805858322</v>
      </c>
      <c r="GA162" s="570">
        <f>Daten_Polit!AG162</f>
        <v>4.5</v>
      </c>
      <c r="GB162" s="571">
        <f>Daten_Polit!AH162</f>
        <v>17.8</v>
      </c>
      <c r="GC162" s="571">
        <f>Daten_Polit!AI162</f>
        <v>2.5</v>
      </c>
      <c r="GD162" s="571">
        <f>Daten_Polit!AJ162</f>
        <v>2.7</v>
      </c>
      <c r="GE162" s="571">
        <f>Daten_Polit!AK162</f>
        <v>1.8</v>
      </c>
      <c r="GF162" s="444">
        <v>0.50074506541063202</v>
      </c>
      <c r="GG162" s="444">
        <v>2.1795028965643106</v>
      </c>
      <c r="GH162" s="444">
        <v>0.3490751193882502</v>
      </c>
      <c r="GI162" s="444">
        <v>0.36578049450784317</v>
      </c>
      <c r="GJ162" s="444">
        <v>0.29477683237642038</v>
      </c>
      <c r="GK162" s="444">
        <v>6.0841351113111646</v>
      </c>
      <c r="GL162" s="444">
        <v>4.2247128242728946</v>
      </c>
      <c r="GM162" s="444">
        <v>8.3134397118565975</v>
      </c>
      <c r="GN162" s="444">
        <v>8.2136492294791523</v>
      </c>
      <c r="GO162" s="444">
        <v>8.7101479474883359</v>
      </c>
      <c r="GP162" s="444">
        <v>34.673283705541778</v>
      </c>
      <c r="GQ162" s="444">
        <v>39.517618884706671</v>
      </c>
      <c r="GR162" s="444">
        <v>29.346622369878183</v>
      </c>
      <c r="GS162" s="444">
        <v>30.321718573339503</v>
      </c>
      <c r="GT162" s="444">
        <v>25.492585821645342</v>
      </c>
      <c r="GU162" s="444">
        <v>100</v>
      </c>
      <c r="GV162" s="444">
        <v>13.921750342442376</v>
      </c>
      <c r="GW162" s="444">
        <v>83.253906040757798</v>
      </c>
      <c r="GX162" s="444">
        <v>60.093614967220951</v>
      </c>
      <c r="GY162" s="444">
        <v>23.16029107353685</v>
      </c>
      <c r="GZ162" s="444">
        <v>100</v>
      </c>
      <c r="HA162" s="444">
        <v>55.911909343596321</v>
      </c>
      <c r="HB162" s="444">
        <v>44.088090656403679</v>
      </c>
      <c r="HC162" s="444">
        <v>35.32178747060081</v>
      </c>
      <c r="HD162" s="444">
        <v>8.7663031858028653</v>
      </c>
      <c r="HE162" s="444">
        <v>100</v>
      </c>
      <c r="HF162" s="444">
        <v>9.0482094634975549</v>
      </c>
      <c r="HG162" s="444">
        <v>86.955231469502962</v>
      </c>
      <c r="HH162" s="444">
        <v>66.49685345485365</v>
      </c>
      <c r="HI162" s="445">
        <v>20.458378014649309</v>
      </c>
      <c r="HJ162" s="570">
        <f>Daten_Polit!AL162</f>
        <v>4.4000000000000004</v>
      </c>
      <c r="HK162" s="571">
        <f>Daten_Polit!AM162</f>
        <v>17.600000000000001</v>
      </c>
      <c r="HL162" s="571">
        <f>Daten_Polit!AN162</f>
        <v>2.2999999999999998</v>
      </c>
      <c r="HM162" s="571">
        <f>Daten_Polit!AO162</f>
        <v>2.6</v>
      </c>
      <c r="HN162" s="571">
        <f>Daten_Polit!AP162</f>
        <v>1.7</v>
      </c>
      <c r="HO162" s="444">
        <v>0.40625755125559954</v>
      </c>
      <c r="HP162" s="444">
        <v>1.5964521448159967</v>
      </c>
      <c r="HQ162" s="444">
        <v>0.29400523005897611</v>
      </c>
      <c r="HR162" s="444">
        <v>0.3086157324123352</v>
      </c>
      <c r="HS162" s="444">
        <v>0.24838350987401409</v>
      </c>
      <c r="HT162" s="444">
        <v>6.1856247201074783</v>
      </c>
      <c r="HU162" s="444">
        <v>4.0495167034085675</v>
      </c>
      <c r="HV162" s="444">
        <v>8.7856505291789428</v>
      </c>
      <c r="HW162" s="444">
        <v>8.3124900218187783</v>
      </c>
      <c r="HX162" s="444">
        <v>10.663006756755857</v>
      </c>
      <c r="HY162" s="444">
        <v>41.368065824895915</v>
      </c>
      <c r="HZ162" s="444">
        <v>47.34945959855893</v>
      </c>
      <c r="IA162" s="444">
        <v>33.918179449317009</v>
      </c>
      <c r="IB162" s="444">
        <v>35.13072783605881</v>
      </c>
      <c r="IC162" s="444">
        <v>29.099157485418015</v>
      </c>
      <c r="ID162" s="444">
        <v>100</v>
      </c>
      <c r="IE162" s="444">
        <v>14.010610864913337</v>
      </c>
      <c r="IF162" s="444">
        <v>83.308915940929467</v>
      </c>
      <c r="IG162" s="444">
        <v>59.68034960668944</v>
      </c>
      <c r="IH162" s="444">
        <v>23.628566334240027</v>
      </c>
      <c r="II162" s="444">
        <v>100</v>
      </c>
      <c r="IJ162" s="444">
        <v>55.502501136880397</v>
      </c>
      <c r="IK162" s="444">
        <v>44.497498863119603</v>
      </c>
      <c r="IL162" s="444">
        <v>35.561618917689863</v>
      </c>
      <c r="IM162" s="444">
        <v>8.9358799454297451</v>
      </c>
      <c r="IN162" s="444">
        <v>100</v>
      </c>
      <c r="IO162" s="444">
        <v>9.4625686132550531</v>
      </c>
      <c r="IP162" s="444">
        <v>86.798514306501829</v>
      </c>
      <c r="IQ162" s="444">
        <v>65.743838850413795</v>
      </c>
      <c r="IR162" s="445">
        <v>21.054675456088034</v>
      </c>
      <c r="IS162" s="443">
        <f>Daten_Polit!AQ162</f>
        <v>4</v>
      </c>
      <c r="IT162" s="227">
        <f>Daten_Polit!AR162</f>
        <v>17.3</v>
      </c>
      <c r="IU162" s="227">
        <f>Daten_Polit!AS162</f>
        <v>1.9</v>
      </c>
      <c r="IV162" s="227">
        <f>Daten_Polit!AT162</f>
        <v>2.1</v>
      </c>
      <c r="IW162" s="227">
        <f>Daten_Polit!AU162</f>
        <v>1.4</v>
      </c>
      <c r="IX162" s="444" t="s">
        <v>820</v>
      </c>
      <c r="IY162" s="444" t="s">
        <v>820</v>
      </c>
      <c r="IZ162" s="444" t="s">
        <v>820</v>
      </c>
      <c r="JA162" s="444" t="s">
        <v>820</v>
      </c>
      <c r="JB162" s="444" t="s">
        <v>820</v>
      </c>
      <c r="JC162" s="444" t="s">
        <v>820</v>
      </c>
      <c r="JD162" s="444" t="s">
        <v>820</v>
      </c>
      <c r="JE162" s="444" t="s">
        <v>820</v>
      </c>
      <c r="JF162" s="444" t="s">
        <v>820</v>
      </c>
      <c r="JG162" s="444" t="s">
        <v>820</v>
      </c>
      <c r="JH162" s="444" t="s">
        <v>820</v>
      </c>
      <c r="JI162" s="444" t="s">
        <v>820</v>
      </c>
      <c r="JJ162" s="444" t="s">
        <v>820</v>
      </c>
      <c r="JK162" s="444" t="s">
        <v>820</v>
      </c>
      <c r="JL162" s="444" t="s">
        <v>820</v>
      </c>
      <c r="JM162" s="444" t="s">
        <v>820</v>
      </c>
      <c r="JN162" s="444" t="s">
        <v>820</v>
      </c>
      <c r="JO162" s="444" t="s">
        <v>820</v>
      </c>
      <c r="JP162" s="444" t="s">
        <v>820</v>
      </c>
      <c r="JQ162" s="444" t="s">
        <v>820</v>
      </c>
      <c r="JR162" s="444" t="s">
        <v>820</v>
      </c>
      <c r="JS162" s="444" t="s">
        <v>820</v>
      </c>
      <c r="JT162" s="444" t="s">
        <v>820</v>
      </c>
      <c r="JU162" s="444" t="s">
        <v>820</v>
      </c>
      <c r="JV162" s="444" t="s">
        <v>820</v>
      </c>
      <c r="JW162" s="444" t="s">
        <v>820</v>
      </c>
      <c r="JX162" s="444" t="s">
        <v>820</v>
      </c>
      <c r="JY162" s="444" t="s">
        <v>820</v>
      </c>
      <c r="JZ162" s="444" t="s">
        <v>820</v>
      </c>
      <c r="KA162" s="445" t="s">
        <v>820</v>
      </c>
    </row>
    <row r="163" spans="4:287" ht="12.65" customHeight="1" x14ac:dyDescent="0.2">
      <c r="D163" s="276"/>
      <c r="E163" s="3" t="str">
        <f>Daten_Polit!E163</f>
        <v>06440</v>
      </c>
      <c r="F163" s="229" t="str">
        <f>Daten_Polit!F163</f>
        <v>Wetteraukreis</v>
      </c>
      <c r="G163" s="246"/>
      <c r="H163" s="531">
        <f>Daten_Polit!H163</f>
        <v>4.9000000000000004</v>
      </c>
      <c r="I163" s="532">
        <f>Daten_Polit!I163</f>
        <v>17.600000000000001</v>
      </c>
      <c r="J163" s="532">
        <f>Daten_Polit!J163</f>
        <v>2.8</v>
      </c>
      <c r="K163" s="532">
        <f>Daten_Polit!K163</f>
        <v>3.1</v>
      </c>
      <c r="L163" s="532">
        <f>Daten_Polit!L163</f>
        <v>1.9</v>
      </c>
      <c r="M163" s="308">
        <v>0.55931166233843765</v>
      </c>
      <c r="N163" s="308">
        <v>1.7804134984351345</v>
      </c>
      <c r="O163" s="308">
        <v>0.44726164915792471</v>
      </c>
      <c r="P163" s="308">
        <v>0.46006164955454487</v>
      </c>
      <c r="Q163" s="308">
        <v>0.39182888217999223</v>
      </c>
      <c r="R163" s="308">
        <v>7.0046648402213183</v>
      </c>
      <c r="S163" s="308">
        <v>4.1413436268067993</v>
      </c>
      <c r="T163" s="308">
        <v>10.192342261369948</v>
      </c>
      <c r="U163" s="308">
        <v>9.8024114303926257</v>
      </c>
      <c r="V163" s="308">
        <v>12.335766423358386</v>
      </c>
      <c r="W163" s="308">
        <v>34.730380483675951</v>
      </c>
      <c r="X163" s="308">
        <v>40.947234843833968</v>
      </c>
      <c r="Y163" s="308">
        <v>27.688141712738851</v>
      </c>
      <c r="Z163" s="308">
        <v>28.959795107114466</v>
      </c>
      <c r="AA163" s="308">
        <v>20.711358313824398</v>
      </c>
      <c r="AB163" s="308">
        <v>100</v>
      </c>
      <c r="AC163" s="308">
        <v>14.973474391439565</v>
      </c>
      <c r="AD163" s="308">
        <v>81.962169776305885</v>
      </c>
      <c r="AE163" s="308">
        <v>63.050530252437795</v>
      </c>
      <c r="AF163" s="308">
        <v>18.911639523868079</v>
      </c>
      <c r="AG163" s="308">
        <v>100</v>
      </c>
      <c r="AH163" s="308">
        <v>53.049421661409049</v>
      </c>
      <c r="AI163" s="308">
        <v>46.950578338590951</v>
      </c>
      <c r="AJ163" s="308">
        <v>39.603049421661403</v>
      </c>
      <c r="AK163" s="308">
        <v>7.3475289169295461</v>
      </c>
      <c r="AL163" s="308">
        <v>100</v>
      </c>
      <c r="AM163" s="308">
        <v>9.8926319947642121</v>
      </c>
      <c r="AN163" s="308">
        <v>85.672873512534068</v>
      </c>
      <c r="AO163" s="308">
        <v>69.601228507717749</v>
      </c>
      <c r="AP163" s="337">
        <v>16.071645004816322</v>
      </c>
      <c r="AQ163" s="531">
        <f>Daten_Polit!M163</f>
        <v>4.5999999999999996</v>
      </c>
      <c r="AR163" s="532">
        <f>Daten_Polit!N163</f>
        <v>16.399999999999999</v>
      </c>
      <c r="AS163" s="532">
        <f>Daten_Polit!O163</f>
        <v>2.7</v>
      </c>
      <c r="AT163" s="532">
        <f>Daten_Polit!P163</f>
        <v>2.9</v>
      </c>
      <c r="AU163" s="532">
        <f>Daten_Polit!Q163</f>
        <v>2</v>
      </c>
      <c r="AV163" s="308">
        <v>0.55908215221490676</v>
      </c>
      <c r="AW163" s="308">
        <v>1.6730414646277909</v>
      </c>
      <c r="AX163" s="308">
        <v>0.45603118636842371</v>
      </c>
      <c r="AY163" s="308">
        <v>0.472953879518828</v>
      </c>
      <c r="AZ163" s="308">
        <v>0.38605163038242829</v>
      </c>
      <c r="BA163" s="308">
        <v>7.2081835775504244</v>
      </c>
      <c r="BB163" s="308">
        <v>4.2468782518210197</v>
      </c>
      <c r="BC163" s="308">
        <v>10.666280556963246</v>
      </c>
      <c r="BD163" s="308">
        <v>10.314018043025678</v>
      </c>
      <c r="BE163" s="308">
        <v>12.443471918307804</v>
      </c>
      <c r="BF163" s="308">
        <v>34.621122714823031</v>
      </c>
      <c r="BG163" s="308">
        <v>41.845143662964041</v>
      </c>
      <c r="BH163" s="308">
        <v>28.248834498834498</v>
      </c>
      <c r="BI163" s="308">
        <v>29.714285714284895</v>
      </c>
      <c r="BJ163" s="308">
        <v>20.947123765257349</v>
      </c>
      <c r="BK163" s="308">
        <v>100</v>
      </c>
      <c r="BL163" s="308">
        <v>14.88512274665435</v>
      </c>
      <c r="BM163" s="308">
        <v>82.219560744703458</v>
      </c>
      <c r="BN163" s="308">
        <v>62.717489987136275</v>
      </c>
      <c r="BO163" s="308">
        <v>19.502070757567175</v>
      </c>
      <c r="BP163" s="308">
        <v>100</v>
      </c>
      <c r="BQ163" s="308">
        <v>53.349383939951842</v>
      </c>
      <c r="BR163" s="308">
        <v>46.650616060048158</v>
      </c>
      <c r="BS163" s="308">
        <v>38.932162583203514</v>
      </c>
      <c r="BT163" s="308">
        <v>7.7184534768446378</v>
      </c>
      <c r="BU163" s="308">
        <v>100</v>
      </c>
      <c r="BV163" s="308">
        <v>10.025133818293408</v>
      </c>
      <c r="BW163" s="308">
        <v>85.8181453919821</v>
      </c>
      <c r="BX163" s="308">
        <v>69.106562485470164</v>
      </c>
      <c r="BY163" s="312">
        <v>16.711582906511943</v>
      </c>
      <c r="BZ163" s="531">
        <f>Daten_Polit!R163</f>
        <v>4.3</v>
      </c>
      <c r="CA163" s="532">
        <f>Daten_Polit!S163</f>
        <v>14.3</v>
      </c>
      <c r="CB163" s="532">
        <f>Daten_Polit!T163</f>
        <v>2.6</v>
      </c>
      <c r="CC163" s="532">
        <f>Daten_Polit!U163</f>
        <v>2.8</v>
      </c>
      <c r="CD163" s="532">
        <f>Daten_Polit!V163</f>
        <v>1.9</v>
      </c>
      <c r="CE163" s="309">
        <v>0.53505477039882909</v>
      </c>
      <c r="CF163" s="309">
        <v>1.5209452529103864</v>
      </c>
      <c r="CG163" s="309">
        <v>0.44206610304691579</v>
      </c>
      <c r="CH163" s="309">
        <v>0.45844221736190116</v>
      </c>
      <c r="CI163" s="309">
        <v>0.37720776082483837</v>
      </c>
      <c r="CJ163" s="309">
        <v>7.6756215584849352</v>
      </c>
      <c r="CK163" s="309">
        <v>4.9385983485072522</v>
      </c>
      <c r="CL163" s="309">
        <v>10.788046312715021</v>
      </c>
      <c r="CM163" s="309">
        <v>10.369367383568846</v>
      </c>
      <c r="CN163" s="309">
        <v>12.805340615991504</v>
      </c>
      <c r="CO163" s="309">
        <v>33.332135585100971</v>
      </c>
      <c r="CP163" s="309">
        <v>44.082287638440533</v>
      </c>
      <c r="CQ163" s="309">
        <v>27.685658153241651</v>
      </c>
      <c r="CR163" s="309">
        <v>28.956356736242881</v>
      </c>
      <c r="CS163" s="309">
        <v>21.556064073226544</v>
      </c>
      <c r="CT163" s="309">
        <v>100</v>
      </c>
      <c r="CU163" s="309">
        <v>14.716957365371517</v>
      </c>
      <c r="CV163" s="309">
        <v>82.558210535920537</v>
      </c>
      <c r="CW163" s="309">
        <v>62.699225497302471</v>
      </c>
      <c r="CX163" s="309">
        <v>19.858985038618055</v>
      </c>
      <c r="CY163" s="309">
        <v>100</v>
      </c>
      <c r="CZ163" s="309">
        <v>49.625285109156081</v>
      </c>
      <c r="DA163" s="309">
        <v>50.374714890843933</v>
      </c>
      <c r="DB163" s="309">
        <v>41.756272401433698</v>
      </c>
      <c r="DC163" s="309">
        <v>8.6184424894102332</v>
      </c>
      <c r="DD163" s="309">
        <v>100</v>
      </c>
      <c r="DE163" s="309">
        <v>10.197438584309895</v>
      </c>
      <c r="DF163" s="309">
        <v>85.950338583637418</v>
      </c>
      <c r="DG163" s="309">
        <v>68.623546110850157</v>
      </c>
      <c r="DH163" s="313">
        <v>17.326792472787265</v>
      </c>
      <c r="DI163" s="565">
        <f>Daten_Polit!W163</f>
        <v>3.9</v>
      </c>
      <c r="DJ163" s="532">
        <f>Daten_Polit!X163</f>
        <v>14.4</v>
      </c>
      <c r="DK163" s="532">
        <f>Daten_Polit!Y163</f>
        <v>2.2000000000000002</v>
      </c>
      <c r="DL163" s="532">
        <f>Daten_Polit!Z163</f>
        <v>2.4</v>
      </c>
      <c r="DM163" s="532">
        <f>Daten_Polit!AA163</f>
        <v>1.5</v>
      </c>
      <c r="DN163" s="309">
        <v>0.51355011275439688</v>
      </c>
      <c r="DO163" s="309">
        <v>1.7428140182163279</v>
      </c>
      <c r="DP163" s="309">
        <v>0.38418376634846069</v>
      </c>
      <c r="DQ163" s="309">
        <v>0.39546749921979846</v>
      </c>
      <c r="DR163" s="309">
        <v>0.34144954764902324</v>
      </c>
      <c r="DS163" s="309">
        <v>7.9448499177631984</v>
      </c>
      <c r="DT163" s="309">
        <v>5.3878849761355836</v>
      </c>
      <c r="DU163" s="309">
        <v>10.944519317160827</v>
      </c>
      <c r="DV163" s="309">
        <v>10.551623717449317</v>
      </c>
      <c r="DW163" s="309">
        <v>12.851273623665596</v>
      </c>
      <c r="DX163" s="309">
        <v>31.568188581113066</v>
      </c>
      <c r="DY163" s="309">
        <v>35.835362651004154</v>
      </c>
      <c r="DZ163" s="309">
        <v>26.572140148300221</v>
      </c>
      <c r="EA163" s="309">
        <v>27.860017736545089</v>
      </c>
      <c r="EB163" s="309">
        <v>20.295877659575819</v>
      </c>
      <c r="EC163" s="309">
        <v>100</v>
      </c>
      <c r="ED163" s="309">
        <v>15.130693164375195</v>
      </c>
      <c r="EE163" s="309">
        <v>82.225321206060443</v>
      </c>
      <c r="EF163" s="309">
        <v>61.835334412023613</v>
      </c>
      <c r="EG163" s="309">
        <v>20.389986794036819</v>
      </c>
      <c r="EH163" s="309">
        <v>100</v>
      </c>
      <c r="EI163" s="309">
        <v>54.345468628969797</v>
      </c>
      <c r="EJ163" s="309">
        <v>45.654531371030203</v>
      </c>
      <c r="EK163" s="309">
        <v>38.295894655305965</v>
      </c>
      <c r="EL163" s="309">
        <v>7.3586367157242432</v>
      </c>
      <c r="EM163" s="309">
        <v>100</v>
      </c>
      <c r="EN163" s="309">
        <v>10.572090792786657</v>
      </c>
      <c r="EO163" s="309">
        <v>85.713729012816913</v>
      </c>
      <c r="EP163" s="309">
        <v>67.809110391363731</v>
      </c>
      <c r="EQ163" s="367">
        <v>17.904618621453182</v>
      </c>
      <c r="ER163" s="531">
        <f>Daten_Polit!AB163</f>
        <v>3.8</v>
      </c>
      <c r="ES163" s="532">
        <f>Daten_Polit!AC163</f>
        <v>13.9</v>
      </c>
      <c r="ET163" s="532">
        <f>Daten_Polit!AD163</f>
        <v>2.1</v>
      </c>
      <c r="EU163" s="532">
        <f>Daten_Polit!AE163</f>
        <v>2.2999999999999998</v>
      </c>
      <c r="EV163" s="532">
        <f>Daten_Polit!AF163</f>
        <v>1.6</v>
      </c>
      <c r="EW163" s="309">
        <v>0.52252874319095999</v>
      </c>
      <c r="EX163" s="309">
        <v>2.0107612716359093</v>
      </c>
      <c r="EY163" s="309">
        <v>0.35674280649053919</v>
      </c>
      <c r="EZ163" s="309">
        <v>0.36212472142688679</v>
      </c>
      <c r="FA163" s="309">
        <v>0.33723978100881008</v>
      </c>
      <c r="FB163" s="309">
        <v>8.0231444428407936</v>
      </c>
      <c r="FC163" s="309">
        <v>5.876678965010008</v>
      </c>
      <c r="FD163" s="309">
        <v>10.58752410835109</v>
      </c>
      <c r="FE163" s="309">
        <v>10.287528664667636</v>
      </c>
      <c r="FF163" s="309">
        <v>11.917422583672939</v>
      </c>
      <c r="FG163" s="309">
        <v>28.325020238686221</v>
      </c>
      <c r="FH163" s="309">
        <v>31.862462808329976</v>
      </c>
      <c r="FI163" s="309">
        <v>24.108191742358656</v>
      </c>
      <c r="FJ163" s="309">
        <v>25.512897209418668</v>
      </c>
      <c r="FK163" s="309">
        <v>17.951881554597037</v>
      </c>
      <c r="FL163" s="309">
        <v>100</v>
      </c>
      <c r="FM163" s="309">
        <v>14.952518851636768</v>
      </c>
      <c r="FN163" s="309">
        <v>82.388573503623505</v>
      </c>
      <c r="FO163" s="309">
        <v>61.497040496397744</v>
      </c>
      <c r="FP163" s="309">
        <v>20.891533007225764</v>
      </c>
      <c r="FQ163" s="309">
        <v>100</v>
      </c>
      <c r="FR163" s="309">
        <v>54.891896095815838</v>
      </c>
      <c r="FS163" s="309">
        <v>45.108103904184169</v>
      </c>
      <c r="FT163" s="309">
        <v>36.350909939337377</v>
      </c>
      <c r="FU163" s="309">
        <v>8.7571939648467882</v>
      </c>
      <c r="FV163" s="309">
        <v>100</v>
      </c>
      <c r="FW163" s="309">
        <v>10.821224834183212</v>
      </c>
      <c r="FX163" s="309">
        <v>85.47887709591248</v>
      </c>
      <c r="FY163" s="309">
        <v>66.992192472366696</v>
      </c>
      <c r="FZ163" s="313">
        <v>18.486684623545784</v>
      </c>
      <c r="GA163" s="570">
        <f>Daten_Polit!AG163</f>
        <v>4.5999999999999996</v>
      </c>
      <c r="GB163" s="571">
        <f>Daten_Polit!AH163</f>
        <v>16.5</v>
      </c>
      <c r="GC163" s="571">
        <f>Daten_Polit!AI163</f>
        <v>2.5</v>
      </c>
      <c r="GD163" s="571">
        <f>Daten_Polit!AJ163</f>
        <v>2.7</v>
      </c>
      <c r="GE163" s="571">
        <f>Daten_Polit!AK163</f>
        <v>2</v>
      </c>
      <c r="GF163" s="444">
        <v>0.55612811054128253</v>
      </c>
      <c r="GG163" s="444">
        <v>2.222859314095377</v>
      </c>
      <c r="GH163" s="444">
        <v>0.37153458789119798</v>
      </c>
      <c r="GI163" s="444">
        <v>0.38195255585104321</v>
      </c>
      <c r="GJ163" s="444">
        <v>0.33578902964110741</v>
      </c>
      <c r="GK163" s="444">
        <v>6.6897880539499033</v>
      </c>
      <c r="GL163" s="444">
        <v>5.0037447118595635</v>
      </c>
      <c r="GM163" s="444">
        <v>8.6991163262349716</v>
      </c>
      <c r="GN163" s="444">
        <v>8.5707409524383582</v>
      </c>
      <c r="GO163" s="444">
        <v>9.2209856915734765</v>
      </c>
      <c r="GP163" s="444">
        <v>25.642667940422186</v>
      </c>
      <c r="GQ163" s="444">
        <v>28.600835381816658</v>
      </c>
      <c r="GR163" s="444">
        <v>22.124777183600713</v>
      </c>
      <c r="GS163" s="444">
        <v>23.446947243627463</v>
      </c>
      <c r="GT163" s="444">
        <v>16.772645470906625</v>
      </c>
      <c r="GU163" s="444">
        <v>100</v>
      </c>
      <c r="GV163" s="444">
        <v>15.187418219018806</v>
      </c>
      <c r="GW163" s="444">
        <v>81.920204154603553</v>
      </c>
      <c r="GX163" s="444">
        <v>60.353131746179699</v>
      </c>
      <c r="GY163" s="444">
        <v>21.567072408423837</v>
      </c>
      <c r="GZ163" s="444">
        <v>100</v>
      </c>
      <c r="HA163" s="444">
        <v>55.066781031736312</v>
      </c>
      <c r="HB163" s="444">
        <v>44.933218968263688</v>
      </c>
      <c r="HC163" s="444">
        <v>35.926969734101213</v>
      </c>
      <c r="HD163" s="444">
        <v>9.00624923416248</v>
      </c>
      <c r="HE163" s="444">
        <v>100</v>
      </c>
      <c r="HF163" s="444">
        <v>10.779646009709912</v>
      </c>
      <c r="HG163" s="444">
        <v>85.190384826465731</v>
      </c>
      <c r="HH163" s="444">
        <v>65.965018558453451</v>
      </c>
      <c r="HI163" s="445">
        <v>19.225366268012291</v>
      </c>
      <c r="HJ163" s="570">
        <f>Daten_Polit!AL163</f>
        <v>4.3</v>
      </c>
      <c r="HK163" s="571">
        <f>Daten_Polit!AM163</f>
        <v>15.4</v>
      </c>
      <c r="HL163" s="571">
        <f>Daten_Polit!AN163</f>
        <v>2.4</v>
      </c>
      <c r="HM163" s="571">
        <f>Daten_Polit!AO163</f>
        <v>2.6</v>
      </c>
      <c r="HN163" s="571">
        <f>Daten_Polit!AP163</f>
        <v>1.8</v>
      </c>
      <c r="HO163" s="444">
        <v>0.46054349786892612</v>
      </c>
      <c r="HP163" s="444">
        <v>1.7233146871560954</v>
      </c>
      <c r="HQ163" s="444">
        <v>0.31842116585515362</v>
      </c>
      <c r="HR163" s="444">
        <v>0.32808120773672422</v>
      </c>
      <c r="HS163" s="444">
        <v>0.28709659629251449</v>
      </c>
      <c r="HT163" s="444">
        <v>7.4106226817141172</v>
      </c>
      <c r="HU163" s="444">
        <v>5.4362249129209275</v>
      </c>
      <c r="HV163" s="444">
        <v>9.7592327087555262</v>
      </c>
      <c r="HW163" s="444">
        <v>9.1435078324562209</v>
      </c>
      <c r="HX163" s="444">
        <v>12.272327597034931</v>
      </c>
      <c r="HY163" s="444">
        <v>32.567369721370582</v>
      </c>
      <c r="HZ163" s="444">
        <v>35.962774673332518</v>
      </c>
      <c r="IA163" s="444">
        <v>28.506844154212807</v>
      </c>
      <c r="IB163" s="444">
        <v>29.742564358909394</v>
      </c>
      <c r="IC163" s="444">
        <v>23.440502113489099</v>
      </c>
      <c r="ID163" s="444">
        <v>100</v>
      </c>
      <c r="IE163" s="444">
        <v>15.043182250526414</v>
      </c>
      <c r="IF163" s="444">
        <v>82.141675369715912</v>
      </c>
      <c r="IG163" s="444">
        <v>60.026869466698841</v>
      </c>
      <c r="IH163" s="444">
        <v>22.114805903017075</v>
      </c>
      <c r="II163" s="444">
        <v>100</v>
      </c>
      <c r="IJ163" s="444">
        <v>54.747225647348955</v>
      </c>
      <c r="IK163" s="444">
        <v>45.252774352651045</v>
      </c>
      <c r="IL163" s="444">
        <v>36.68995752842855</v>
      </c>
      <c r="IM163" s="444">
        <v>8.5628168242224962</v>
      </c>
      <c r="IN163" s="444">
        <v>100</v>
      </c>
      <c r="IO163" s="444">
        <v>10.988950257918994</v>
      </c>
      <c r="IP163" s="444">
        <v>85.16057762105001</v>
      </c>
      <c r="IQ163" s="444">
        <v>65.088293964099307</v>
      </c>
      <c r="IR163" s="445">
        <v>20.072283656950709</v>
      </c>
      <c r="IS163" s="443">
        <f>Daten_Polit!AQ163</f>
        <v>3.9</v>
      </c>
      <c r="IT163" s="227">
        <f>Daten_Polit!AR163</f>
        <v>14.3</v>
      </c>
      <c r="IU163" s="227">
        <f>Daten_Polit!AS163</f>
        <v>2.1</v>
      </c>
      <c r="IV163" s="227">
        <f>Daten_Polit!AT163</f>
        <v>2.2999999999999998</v>
      </c>
      <c r="IW163" s="227">
        <f>Daten_Polit!AU163</f>
        <v>1.6</v>
      </c>
      <c r="IX163" s="444" t="s">
        <v>820</v>
      </c>
      <c r="IY163" s="444" t="s">
        <v>820</v>
      </c>
      <c r="IZ163" s="444" t="s">
        <v>820</v>
      </c>
      <c r="JA163" s="444" t="s">
        <v>820</v>
      </c>
      <c r="JB163" s="444" t="s">
        <v>820</v>
      </c>
      <c r="JC163" s="444" t="s">
        <v>820</v>
      </c>
      <c r="JD163" s="444" t="s">
        <v>820</v>
      </c>
      <c r="JE163" s="444" t="s">
        <v>820</v>
      </c>
      <c r="JF163" s="444" t="s">
        <v>820</v>
      </c>
      <c r="JG163" s="444" t="s">
        <v>820</v>
      </c>
      <c r="JH163" s="444" t="s">
        <v>820</v>
      </c>
      <c r="JI163" s="444" t="s">
        <v>820</v>
      </c>
      <c r="JJ163" s="444" t="s">
        <v>820</v>
      </c>
      <c r="JK163" s="444" t="s">
        <v>820</v>
      </c>
      <c r="JL163" s="444" t="s">
        <v>820</v>
      </c>
      <c r="JM163" s="444" t="s">
        <v>820</v>
      </c>
      <c r="JN163" s="444" t="s">
        <v>820</v>
      </c>
      <c r="JO163" s="444" t="s">
        <v>820</v>
      </c>
      <c r="JP163" s="444" t="s">
        <v>820</v>
      </c>
      <c r="JQ163" s="444" t="s">
        <v>820</v>
      </c>
      <c r="JR163" s="444" t="s">
        <v>820</v>
      </c>
      <c r="JS163" s="444" t="s">
        <v>820</v>
      </c>
      <c r="JT163" s="444" t="s">
        <v>820</v>
      </c>
      <c r="JU163" s="444" t="s">
        <v>820</v>
      </c>
      <c r="JV163" s="444" t="s">
        <v>820</v>
      </c>
      <c r="JW163" s="444" t="s">
        <v>820</v>
      </c>
      <c r="JX163" s="444" t="s">
        <v>820</v>
      </c>
      <c r="JY163" s="444" t="s">
        <v>820</v>
      </c>
      <c r="JZ163" s="444" t="s">
        <v>820</v>
      </c>
      <c r="KA163" s="445" t="s">
        <v>820</v>
      </c>
    </row>
    <row r="164" spans="4:287" ht="12.65" customHeight="1" x14ac:dyDescent="0.2">
      <c r="D164" s="276"/>
      <c r="E164" s="3" t="str">
        <f>Daten_Polit!E164</f>
        <v>06531</v>
      </c>
      <c r="F164" s="229" t="str">
        <f>Daten_Polit!F164</f>
        <v>Gießen</v>
      </c>
      <c r="G164" s="246"/>
      <c r="H164" s="531">
        <f>Daten_Polit!H164</f>
        <v>6.7</v>
      </c>
      <c r="I164" s="532">
        <f>Daten_Polit!I164</f>
        <v>20.5</v>
      </c>
      <c r="J164" s="532">
        <f>Daten_Polit!J164</f>
        <v>3.7</v>
      </c>
      <c r="K164" s="532">
        <f>Daten_Polit!K164</f>
        <v>4.0999999999999996</v>
      </c>
      <c r="L164" s="532">
        <f>Daten_Polit!L164</f>
        <v>2.7</v>
      </c>
      <c r="M164" s="308">
        <v>0.64115295355158097</v>
      </c>
      <c r="N164" s="308">
        <v>1.8024089260224352</v>
      </c>
      <c r="O164" s="308">
        <v>0.52169842092956709</v>
      </c>
      <c r="P164" s="308">
        <v>0.51590871786301851</v>
      </c>
      <c r="Q164" s="308">
        <v>0.54270399919402901</v>
      </c>
      <c r="R164" s="308">
        <v>5.9643514136200686</v>
      </c>
      <c r="S164" s="308">
        <v>3.3536092147409753</v>
      </c>
      <c r="T164" s="308">
        <v>9.379964880006769</v>
      </c>
      <c r="U164" s="308">
        <v>8.6350759721865433</v>
      </c>
      <c r="V164" s="308">
        <v>12.591605596269154</v>
      </c>
      <c r="W164" s="308">
        <v>45.86834921913384</v>
      </c>
      <c r="X164" s="308">
        <v>53.160519413231121</v>
      </c>
      <c r="Y164" s="308">
        <v>36.012166981329145</v>
      </c>
      <c r="Z164" s="308">
        <v>38.580294802172226</v>
      </c>
      <c r="AA164" s="308">
        <v>24.977777777773333</v>
      </c>
      <c r="AB164" s="308">
        <v>100</v>
      </c>
      <c r="AC164" s="308">
        <v>18.444395885563907</v>
      </c>
      <c r="AD164" s="308">
        <v>78.53490142104225</v>
      </c>
      <c r="AE164" s="308">
        <v>57.225217358225635</v>
      </c>
      <c r="AF164" s="308">
        <v>21.309684062816611</v>
      </c>
      <c r="AG164" s="308">
        <v>100</v>
      </c>
      <c r="AH164" s="308">
        <v>57.322641719567869</v>
      </c>
      <c r="AI164" s="308">
        <v>42.677358280432124</v>
      </c>
      <c r="AJ164" s="308">
        <v>34.491591491257381</v>
      </c>
      <c r="AK164" s="308">
        <v>8.1857667891747408</v>
      </c>
      <c r="AL164" s="308">
        <v>100</v>
      </c>
      <c r="AM164" s="308">
        <v>11.235168906204422</v>
      </c>
      <c r="AN164" s="308">
        <v>84.08100326446565</v>
      </c>
      <c r="AO164" s="308">
        <v>65.913474570696124</v>
      </c>
      <c r="AP164" s="337">
        <v>18.16752869376953</v>
      </c>
      <c r="AQ164" s="531">
        <f>Daten_Polit!M164</f>
        <v>6.4</v>
      </c>
      <c r="AR164" s="532">
        <f>Daten_Polit!N164</f>
        <v>19.600000000000001</v>
      </c>
      <c r="AS164" s="532">
        <f>Daten_Polit!O164</f>
        <v>3.5</v>
      </c>
      <c r="AT164" s="532">
        <f>Daten_Polit!P164</f>
        <v>3.9</v>
      </c>
      <c r="AU164" s="532">
        <f>Daten_Polit!Q164</f>
        <v>2.6</v>
      </c>
      <c r="AV164" s="308">
        <v>0.61525538359702714</v>
      </c>
      <c r="AW164" s="308">
        <v>1.6878744682280844</v>
      </c>
      <c r="AX164" s="308">
        <v>0.50232190299983037</v>
      </c>
      <c r="AY164" s="308">
        <v>0.50413501565955821</v>
      </c>
      <c r="AZ164" s="308">
        <v>0.49617801573707992</v>
      </c>
      <c r="BA164" s="308">
        <v>5.8836622644309466</v>
      </c>
      <c r="BB164" s="308">
        <v>3.3359180095745171</v>
      </c>
      <c r="BC164" s="308">
        <v>9.3658061804587778</v>
      </c>
      <c r="BD164" s="308">
        <v>8.505904971161673</v>
      </c>
      <c r="BE164" s="308">
        <v>12.924860747982855</v>
      </c>
      <c r="BF164" s="308">
        <v>46.469360758668081</v>
      </c>
      <c r="BG164" s="308">
        <v>54.13585085716128</v>
      </c>
      <c r="BH164" s="308">
        <v>37.531066927037323</v>
      </c>
      <c r="BI164" s="308">
        <v>40.39093343640495</v>
      </c>
      <c r="BJ164" s="308">
        <v>25.817030419539712</v>
      </c>
      <c r="BK164" s="308">
        <v>100</v>
      </c>
      <c r="BL164" s="308">
        <v>18.388088856390251</v>
      </c>
      <c r="BM164" s="308">
        <v>78.768314849673999</v>
      </c>
      <c r="BN164" s="308">
        <v>56.834621667532929</v>
      </c>
      <c r="BO164" s="308">
        <v>21.933693182141063</v>
      </c>
      <c r="BP164" s="308">
        <v>100</v>
      </c>
      <c r="BQ164" s="308">
        <v>57.280300363721693</v>
      </c>
      <c r="BR164" s="308">
        <v>42.7196996362783</v>
      </c>
      <c r="BS164" s="308">
        <v>34.647424615745628</v>
      </c>
      <c r="BT164" s="308">
        <v>8.0722750205326772</v>
      </c>
      <c r="BU164" s="308">
        <v>100</v>
      </c>
      <c r="BV164" s="308">
        <v>11.37594821589281</v>
      </c>
      <c r="BW164" s="308">
        <v>84.257456347123863</v>
      </c>
      <c r="BX164" s="308">
        <v>65.058227709724775</v>
      </c>
      <c r="BY164" s="312">
        <v>19.199228637399091</v>
      </c>
      <c r="BZ164" s="531">
        <f>Daten_Polit!R164</f>
        <v>5.8</v>
      </c>
      <c r="CA164" s="532">
        <f>Daten_Polit!S164</f>
        <v>17</v>
      </c>
      <c r="CB164" s="532">
        <f>Daten_Polit!T164</f>
        <v>3.4</v>
      </c>
      <c r="CC164" s="532">
        <f>Daten_Polit!U164</f>
        <v>3.7</v>
      </c>
      <c r="CD164" s="532">
        <f>Daten_Polit!V164</f>
        <v>2.5</v>
      </c>
      <c r="CE164" s="309">
        <v>0.57211334029146854</v>
      </c>
      <c r="CF164" s="309">
        <v>1.5171365150246154</v>
      </c>
      <c r="CG164" s="309">
        <v>0.46980186517173511</v>
      </c>
      <c r="CH164" s="309">
        <v>0.46955753767950964</v>
      </c>
      <c r="CI164" s="309">
        <v>0.47059650807129277</v>
      </c>
      <c r="CJ164" s="309">
        <v>6.1524990438616163</v>
      </c>
      <c r="CK164" s="309">
        <v>3.5686578743212087</v>
      </c>
      <c r="CL164" s="309">
        <v>9.6964506613379022</v>
      </c>
      <c r="CM164" s="309">
        <v>8.8958895889588963</v>
      </c>
      <c r="CN164" s="309">
        <v>12.761314036296806</v>
      </c>
      <c r="CO164" s="309">
        <v>43.115321034856777</v>
      </c>
      <c r="CP164" s="309">
        <v>54.481901190280816</v>
      </c>
      <c r="CQ164" s="309">
        <v>35.223808952358432</v>
      </c>
      <c r="CR164" s="309">
        <v>38.253531351140481</v>
      </c>
      <c r="CS164" s="309">
        <v>23.582054858200838</v>
      </c>
      <c r="CT164" s="309">
        <v>100</v>
      </c>
      <c r="CU164" s="309">
        <v>18.305256942756202</v>
      </c>
      <c r="CV164" s="309">
        <v>78.9157736215016</v>
      </c>
      <c r="CW164" s="309">
        <v>56.630645684658163</v>
      </c>
      <c r="CX164" s="309">
        <v>22.285127936843438</v>
      </c>
      <c r="CY164" s="309">
        <v>100</v>
      </c>
      <c r="CZ164" s="309">
        <v>54.002438033319791</v>
      </c>
      <c r="DA164" s="309">
        <v>45.997561966680209</v>
      </c>
      <c r="DB164" s="309">
        <v>36.827847758363816</v>
      </c>
      <c r="DC164" s="309">
        <v>9.1697142083164032</v>
      </c>
      <c r="DD164" s="309">
        <v>100</v>
      </c>
      <c r="DE164" s="309">
        <v>11.649509033149924</v>
      </c>
      <c r="DF164" s="309">
        <v>84.157687365487959</v>
      </c>
      <c r="DG164" s="309">
        <v>64.366905194877205</v>
      </c>
      <c r="DH164" s="313">
        <v>19.790782170610758</v>
      </c>
      <c r="DI164" s="565">
        <f>Daten_Polit!W164</f>
        <v>5.2</v>
      </c>
      <c r="DJ164" s="532">
        <f>Daten_Polit!X164</f>
        <v>16.399999999999999</v>
      </c>
      <c r="DK164" s="532">
        <f>Daten_Polit!Y164</f>
        <v>2.8</v>
      </c>
      <c r="DL164" s="532">
        <f>Daten_Polit!Z164</f>
        <v>3</v>
      </c>
      <c r="DM164" s="532">
        <f>Daten_Polit!AA164</f>
        <v>2.2000000000000002</v>
      </c>
      <c r="DN164" s="309">
        <v>0.55892266303843652</v>
      </c>
      <c r="DO164" s="309">
        <v>1.63640508563813</v>
      </c>
      <c r="DP164" s="309">
        <v>0.43143320490409898</v>
      </c>
      <c r="DQ164" s="309">
        <v>0.42389358805593041</v>
      </c>
      <c r="DR164" s="309">
        <v>0.45509732199759989</v>
      </c>
      <c r="DS164" s="309">
        <v>6.6152972485440706</v>
      </c>
      <c r="DT164" s="309">
        <v>3.962023358341682</v>
      </c>
      <c r="DU164" s="309">
        <v>10.2092864279329</v>
      </c>
      <c r="DV164" s="309">
        <v>9.4005587156270813</v>
      </c>
      <c r="DW164" s="309">
        <v>13.096239336778234</v>
      </c>
      <c r="DX164" s="309">
        <v>41.500274058412145</v>
      </c>
      <c r="DY164" s="309">
        <v>46.258886601141015</v>
      </c>
      <c r="DZ164" s="309">
        <v>35.079750713002689</v>
      </c>
      <c r="EA164" s="309">
        <v>38.575637508889564</v>
      </c>
      <c r="EB164" s="309">
        <v>22.700563616739526</v>
      </c>
      <c r="EC164" s="309">
        <v>100</v>
      </c>
      <c r="ED164" s="309">
        <v>18.781027600857687</v>
      </c>
      <c r="EE164" s="309">
        <v>78.561902535723831</v>
      </c>
      <c r="EF164" s="309">
        <v>55.834406955734359</v>
      </c>
      <c r="EG164" s="309">
        <v>22.727495579989466</v>
      </c>
      <c r="EH164" s="309">
        <v>100</v>
      </c>
      <c r="EI164" s="309">
        <v>57.162421254450834</v>
      </c>
      <c r="EJ164" s="309">
        <v>42.837578745549173</v>
      </c>
      <c r="EK164" s="309">
        <v>33.347028211448929</v>
      </c>
      <c r="EL164" s="309">
        <v>9.4905505341002456</v>
      </c>
      <c r="EM164" s="309">
        <v>100</v>
      </c>
      <c r="EN164" s="309">
        <v>12.003722578377742</v>
      </c>
      <c r="EO164" s="309">
        <v>84.02068551504918</v>
      </c>
      <c r="EP164" s="309">
        <v>63.719147971877874</v>
      </c>
      <c r="EQ164" s="367">
        <v>20.301537543171317</v>
      </c>
      <c r="ER164" s="531">
        <f>Daten_Polit!AB164</f>
        <v>5.3</v>
      </c>
      <c r="ES164" s="532">
        <f>Daten_Polit!AC164</f>
        <v>16.600000000000001</v>
      </c>
      <c r="ET164" s="532">
        <f>Daten_Polit!AD164</f>
        <v>2.8</v>
      </c>
      <c r="EU164" s="532">
        <f>Daten_Polit!AE164</f>
        <v>3</v>
      </c>
      <c r="EV164" s="532">
        <f>Daten_Polit!AF164</f>
        <v>2.1</v>
      </c>
      <c r="EW164" s="309">
        <v>0.56962556433882139</v>
      </c>
      <c r="EX164" s="309">
        <v>1.7543453709774453</v>
      </c>
      <c r="EY164" s="309">
        <v>0.42441485934921908</v>
      </c>
      <c r="EZ164" s="309">
        <v>0.41660660888978063</v>
      </c>
      <c r="FA164" s="309">
        <v>0.44763854919221735</v>
      </c>
      <c r="FB164" s="309">
        <v>6.5008845862224609</v>
      </c>
      <c r="FC164" s="309">
        <v>4.3039639301146284</v>
      </c>
      <c r="FD164" s="309">
        <v>9.594809322034104</v>
      </c>
      <c r="FE164" s="309">
        <v>8.7134820036603919</v>
      </c>
      <c r="FF164" s="309">
        <v>12.745335594863716</v>
      </c>
      <c r="FG164" s="309">
        <v>36.592911647025502</v>
      </c>
      <c r="FH164" s="309">
        <v>40.754371543865339</v>
      </c>
      <c r="FI164" s="309">
        <v>30.722589829436515</v>
      </c>
      <c r="FJ164" s="309">
        <v>33.104845517473805</v>
      </c>
      <c r="FK164" s="309">
        <v>22.240923298873657</v>
      </c>
      <c r="FL164" s="309">
        <v>100</v>
      </c>
      <c r="FM164" s="309">
        <v>18.825832684218437</v>
      </c>
      <c r="FN164" s="309">
        <v>78.337041348567453</v>
      </c>
      <c r="FO164" s="309">
        <v>55.224735481344034</v>
      </c>
      <c r="FP164" s="309">
        <v>23.112305867223405</v>
      </c>
      <c r="FQ164" s="309">
        <v>100</v>
      </c>
      <c r="FR164" s="309">
        <v>59.356030614937971</v>
      </c>
      <c r="FS164" s="309">
        <v>40.643969385062015</v>
      </c>
      <c r="FT164" s="309">
        <v>32.066508313539188</v>
      </c>
      <c r="FU164" s="309">
        <v>8.5774610715228299</v>
      </c>
      <c r="FV164" s="309">
        <v>100</v>
      </c>
      <c r="FW164" s="309">
        <v>12.264520226407672</v>
      </c>
      <c r="FX164" s="309">
        <v>83.51816946696124</v>
      </c>
      <c r="FY164" s="309">
        <v>62.5033447812921</v>
      </c>
      <c r="FZ164" s="313">
        <v>21.014824685669137</v>
      </c>
      <c r="GA164" s="570">
        <f>Daten_Polit!AG164</f>
        <v>5.9</v>
      </c>
      <c r="GB164" s="571">
        <f>Daten_Polit!AH164</f>
        <v>18.399999999999999</v>
      </c>
      <c r="GC164" s="571">
        <f>Daten_Polit!AI164</f>
        <v>3.1</v>
      </c>
      <c r="GD164" s="571">
        <f>Daten_Polit!AJ164</f>
        <v>3.4</v>
      </c>
      <c r="GE164" s="571">
        <f>Daten_Polit!AK164</f>
        <v>2.5</v>
      </c>
      <c r="GF164" s="444">
        <v>0.57606959288297144</v>
      </c>
      <c r="GG164" s="444">
        <v>1.8641861827522737</v>
      </c>
      <c r="GH164" s="444">
        <v>0.41675595833589657</v>
      </c>
      <c r="GI164" s="444">
        <v>0.41408036635403628</v>
      </c>
      <c r="GJ164" s="444">
        <v>0.42439560476491678</v>
      </c>
      <c r="GK164" s="444">
        <v>5.6613052534135617</v>
      </c>
      <c r="GL164" s="444">
        <v>3.7842920536465705</v>
      </c>
      <c r="GM164" s="444">
        <v>8.2996609539733388</v>
      </c>
      <c r="GN164" s="444">
        <v>7.5399593582239852</v>
      </c>
      <c r="GO164" s="444">
        <v>10.781884847883825</v>
      </c>
      <c r="GP164" s="444">
        <v>33.424214594573527</v>
      </c>
      <c r="GQ164" s="444">
        <v>37.16316936131112</v>
      </c>
      <c r="GR164" s="444">
        <v>28.185186037414834</v>
      </c>
      <c r="GS164" s="444">
        <v>31.02774521297502</v>
      </c>
      <c r="GT164" s="444">
        <v>18.906985871268407</v>
      </c>
      <c r="GU164" s="444">
        <v>100</v>
      </c>
      <c r="GV164" s="444">
        <v>18.944955728633875</v>
      </c>
      <c r="GW164" s="444">
        <v>77.897858901797107</v>
      </c>
      <c r="GX164" s="444">
        <v>54.257552605705449</v>
      </c>
      <c r="GY164" s="444">
        <v>23.640306296091655</v>
      </c>
      <c r="GZ164" s="444">
        <v>100</v>
      </c>
      <c r="HA164" s="444">
        <v>59.01549879938878</v>
      </c>
      <c r="HB164" s="444">
        <v>40.984501200611213</v>
      </c>
      <c r="HC164" s="444">
        <v>31.1504038419559</v>
      </c>
      <c r="HD164" s="444">
        <v>9.8340973586553133</v>
      </c>
      <c r="HE164" s="444">
        <v>100</v>
      </c>
      <c r="HF164" s="444">
        <v>12.353601891819501</v>
      </c>
      <c r="HG164" s="444">
        <v>82.968328689079215</v>
      </c>
      <c r="HH164" s="444">
        <v>61.447798949824964</v>
      </c>
      <c r="HI164" s="445">
        <v>21.520529739254251</v>
      </c>
      <c r="HJ164" s="570">
        <f>Daten_Polit!AL164</f>
        <v>5.6</v>
      </c>
      <c r="HK164" s="571">
        <f>Daten_Polit!AM164</f>
        <v>17.600000000000001</v>
      </c>
      <c r="HL164" s="571">
        <f>Daten_Polit!AN164</f>
        <v>2.9</v>
      </c>
      <c r="HM164" s="571">
        <f>Daten_Polit!AO164</f>
        <v>3.2</v>
      </c>
      <c r="HN164" s="571">
        <f>Daten_Polit!AP164</f>
        <v>2.2999999999999998</v>
      </c>
      <c r="HO164" s="444">
        <v>0.47612787202409934</v>
      </c>
      <c r="HP164" s="444">
        <v>1.5406436097937057</v>
      </c>
      <c r="HQ164" s="444">
        <v>0.33754481046640972</v>
      </c>
      <c r="HR164" s="444">
        <v>0.3307277628121742</v>
      </c>
      <c r="HS164" s="444">
        <v>0.35591914222982829</v>
      </c>
      <c r="HT164" s="444">
        <v>6.1474065162708165</v>
      </c>
      <c r="HU164" s="444">
        <v>4.1756429244648192</v>
      </c>
      <c r="HV164" s="444">
        <v>8.9967920676582089</v>
      </c>
      <c r="HW164" s="444">
        <v>8.149114157574882</v>
      </c>
      <c r="HX164" s="444">
        <v>11.741682974560172</v>
      </c>
      <c r="HY164" s="444">
        <v>40.132503513350969</v>
      </c>
      <c r="HZ164" s="444">
        <v>43.909050862390977</v>
      </c>
      <c r="IA164" s="444">
        <v>34.65073302944468</v>
      </c>
      <c r="IB164" s="444">
        <v>37.609207260067215</v>
      </c>
      <c r="IC164" s="444">
        <v>25.057495295838383</v>
      </c>
      <c r="ID164" s="444">
        <v>100</v>
      </c>
      <c r="IE164" s="444">
        <v>18.714748569543886</v>
      </c>
      <c r="IF164" s="444">
        <v>78.247593359185714</v>
      </c>
      <c r="IG164" s="444">
        <v>53.952276584149317</v>
      </c>
      <c r="IH164" s="444">
        <v>24.295316775036397</v>
      </c>
      <c r="II164" s="444">
        <v>100</v>
      </c>
      <c r="IJ164" s="444">
        <v>59.939283545840929</v>
      </c>
      <c r="IK164" s="444">
        <v>40.060716454159078</v>
      </c>
      <c r="IL164" s="444">
        <v>30.37037037037037</v>
      </c>
      <c r="IM164" s="444">
        <v>9.6903460837887057</v>
      </c>
      <c r="IN164" s="444">
        <v>100</v>
      </c>
      <c r="IO164" s="444">
        <v>12.748624371533007</v>
      </c>
      <c r="IP164" s="444">
        <v>82.868110139500644</v>
      </c>
      <c r="IQ164" s="444">
        <v>60.443142992147038</v>
      </c>
      <c r="IR164" s="445">
        <v>22.424967147353598</v>
      </c>
      <c r="IS164" s="443">
        <f>Daten_Polit!AQ164</f>
        <v>5.2</v>
      </c>
      <c r="IT164" s="227">
        <f>Daten_Polit!AR164</f>
        <v>16.7</v>
      </c>
      <c r="IU164" s="227">
        <f>Daten_Polit!AS164</f>
        <v>2.6</v>
      </c>
      <c r="IV164" s="227">
        <f>Daten_Polit!AT164</f>
        <v>2.9</v>
      </c>
      <c r="IW164" s="227">
        <f>Daten_Polit!AU164</f>
        <v>2.1</v>
      </c>
      <c r="IX164" s="444" t="s">
        <v>820</v>
      </c>
      <c r="IY164" s="444" t="s">
        <v>820</v>
      </c>
      <c r="IZ164" s="444" t="s">
        <v>820</v>
      </c>
      <c r="JA164" s="444" t="s">
        <v>820</v>
      </c>
      <c r="JB164" s="444" t="s">
        <v>820</v>
      </c>
      <c r="JC164" s="444" t="s">
        <v>820</v>
      </c>
      <c r="JD164" s="444" t="s">
        <v>820</v>
      </c>
      <c r="JE164" s="444" t="s">
        <v>820</v>
      </c>
      <c r="JF164" s="444" t="s">
        <v>820</v>
      </c>
      <c r="JG164" s="444" t="s">
        <v>820</v>
      </c>
      <c r="JH164" s="444" t="s">
        <v>820</v>
      </c>
      <c r="JI164" s="444" t="s">
        <v>820</v>
      </c>
      <c r="JJ164" s="444" t="s">
        <v>820</v>
      </c>
      <c r="JK164" s="444" t="s">
        <v>820</v>
      </c>
      <c r="JL164" s="444" t="s">
        <v>820</v>
      </c>
      <c r="JM164" s="444" t="s">
        <v>820</v>
      </c>
      <c r="JN164" s="444" t="s">
        <v>820</v>
      </c>
      <c r="JO164" s="444" t="s">
        <v>820</v>
      </c>
      <c r="JP164" s="444" t="s">
        <v>820</v>
      </c>
      <c r="JQ164" s="444" t="s">
        <v>820</v>
      </c>
      <c r="JR164" s="444" t="s">
        <v>820</v>
      </c>
      <c r="JS164" s="444" t="s">
        <v>820</v>
      </c>
      <c r="JT164" s="444" t="s">
        <v>820</v>
      </c>
      <c r="JU164" s="444" t="s">
        <v>820</v>
      </c>
      <c r="JV164" s="444" t="s">
        <v>820</v>
      </c>
      <c r="JW164" s="444" t="s">
        <v>820</v>
      </c>
      <c r="JX164" s="444" t="s">
        <v>820</v>
      </c>
      <c r="JY164" s="444" t="s">
        <v>820</v>
      </c>
      <c r="JZ164" s="444" t="s">
        <v>820</v>
      </c>
      <c r="KA164" s="445" t="s">
        <v>820</v>
      </c>
    </row>
    <row r="165" spans="4:287" ht="12.65" customHeight="1" x14ac:dyDescent="0.2">
      <c r="D165" s="276"/>
      <c r="E165" s="3" t="str">
        <f>Daten_Polit!E165</f>
        <v>06532</v>
      </c>
      <c r="F165" s="229" t="str">
        <f>Daten_Polit!F165</f>
        <v>Lahn-Dill-Kreis</v>
      </c>
      <c r="G165" s="246"/>
      <c r="H165" s="531">
        <f>Daten_Polit!H165</f>
        <v>5.8</v>
      </c>
      <c r="I165" s="532">
        <f>Daten_Polit!I165</f>
        <v>19.899999999999999</v>
      </c>
      <c r="J165" s="532">
        <f>Daten_Polit!J165</f>
        <v>3.2</v>
      </c>
      <c r="K165" s="532">
        <f>Daten_Polit!K165</f>
        <v>3.5</v>
      </c>
      <c r="L165" s="532">
        <f>Daten_Polit!L165</f>
        <v>1.6</v>
      </c>
      <c r="M165" s="308">
        <v>0.59450171821305842</v>
      </c>
      <c r="N165" s="308">
        <v>1.8667218041032347</v>
      </c>
      <c r="O165" s="308">
        <v>0.47039126005957493</v>
      </c>
      <c r="P165" s="308">
        <v>0.48235082517636985</v>
      </c>
      <c r="Q165" s="308">
        <v>0.38496230377209251</v>
      </c>
      <c r="R165" s="308">
        <v>5.966672639311926</v>
      </c>
      <c r="S165" s="308">
        <v>3.60327122917051</v>
      </c>
      <c r="T165" s="308">
        <v>9.4753665837943029</v>
      </c>
      <c r="U165" s="308">
        <v>9.2107454071156045</v>
      </c>
      <c r="V165" s="308">
        <v>12.293144208037825</v>
      </c>
      <c r="W165" s="308">
        <v>45.715282476319317</v>
      </c>
      <c r="X165" s="308">
        <v>53.351915233742162</v>
      </c>
      <c r="Y165" s="308">
        <v>37.058883611665387</v>
      </c>
      <c r="Z165" s="308">
        <v>37.69172743273824</v>
      </c>
      <c r="AA165" s="308">
        <v>30.33541110122885</v>
      </c>
      <c r="AB165" s="308">
        <v>100</v>
      </c>
      <c r="AC165" s="308">
        <v>16.081978962295082</v>
      </c>
      <c r="AD165" s="308">
        <v>80.415501853861201</v>
      </c>
      <c r="AE165" s="308">
        <v>66.249095447837448</v>
      </c>
      <c r="AF165" s="308">
        <v>14.166406406023752</v>
      </c>
      <c r="AG165" s="308">
        <v>100</v>
      </c>
      <c r="AH165" s="308">
        <v>56.035328753680083</v>
      </c>
      <c r="AI165" s="308">
        <v>43.964671246319924</v>
      </c>
      <c r="AJ165" s="308">
        <v>40.375718491518299</v>
      </c>
      <c r="AK165" s="308">
        <v>3.5889527548016256</v>
      </c>
      <c r="AL165" s="308">
        <v>100</v>
      </c>
      <c r="AM165" s="308">
        <v>10.634312285413202</v>
      </c>
      <c r="AN165" s="308">
        <v>84.182833672264493</v>
      </c>
      <c r="AO165" s="308">
        <v>73.844961544189033</v>
      </c>
      <c r="AP165" s="337">
        <v>10.337872128075457</v>
      </c>
      <c r="AQ165" s="531">
        <f>Daten_Polit!M165</f>
        <v>5.5</v>
      </c>
      <c r="AR165" s="532">
        <f>Daten_Polit!N165</f>
        <v>19.600000000000001</v>
      </c>
      <c r="AS165" s="532">
        <f>Daten_Polit!O165</f>
        <v>2.9</v>
      </c>
      <c r="AT165" s="532">
        <f>Daten_Polit!P165</f>
        <v>3.2</v>
      </c>
      <c r="AU165" s="532">
        <f>Daten_Polit!Q165</f>
        <v>1.5</v>
      </c>
      <c r="AV165" s="308">
        <v>0.55269835838875458</v>
      </c>
      <c r="AW165" s="308">
        <v>1.6193134296353717</v>
      </c>
      <c r="AX165" s="308">
        <v>0.45226443654212517</v>
      </c>
      <c r="AY165" s="308">
        <v>0.46101135787403114</v>
      </c>
      <c r="AZ165" s="308">
        <v>0.39226322376108724</v>
      </c>
      <c r="BA165" s="308">
        <v>5.7709129159054422</v>
      </c>
      <c r="BB165" s="308">
        <v>3.4825870646766171</v>
      </c>
      <c r="BC165" s="308">
        <v>9.454226844916656</v>
      </c>
      <c r="BD165" s="308">
        <v>9.0453512621782295</v>
      </c>
      <c r="BE165" s="308">
        <v>13.491087891823788</v>
      </c>
      <c r="BF165" s="308">
        <v>46.212062450830032</v>
      </c>
      <c r="BG165" s="308">
        <v>53.598109954664451</v>
      </c>
      <c r="BH165" s="308">
        <v>38.501578632989165</v>
      </c>
      <c r="BI165" s="308">
        <v>39.592731829575186</v>
      </c>
      <c r="BJ165" s="308">
        <v>27.741736175458758</v>
      </c>
      <c r="BK165" s="308">
        <v>100</v>
      </c>
      <c r="BL165" s="308">
        <v>15.864318109570553</v>
      </c>
      <c r="BM165" s="308">
        <v>80.706125147398396</v>
      </c>
      <c r="BN165" s="308">
        <v>66.090447484464505</v>
      </c>
      <c r="BO165" s="308">
        <v>14.615677662933916</v>
      </c>
      <c r="BP165" s="308">
        <v>100</v>
      </c>
      <c r="BQ165" s="308">
        <v>57.923906530856804</v>
      </c>
      <c r="BR165" s="308">
        <v>42.076093469143203</v>
      </c>
      <c r="BS165" s="308">
        <v>38.256440982624326</v>
      </c>
      <c r="BT165" s="308">
        <v>3.8196524865188737</v>
      </c>
      <c r="BU165" s="308">
        <v>100</v>
      </c>
      <c r="BV165" s="308">
        <v>10.555749153087268</v>
      </c>
      <c r="BW165" s="308">
        <v>84.412494971541179</v>
      </c>
      <c r="BX165" s="308">
        <v>73.672575081744966</v>
      </c>
      <c r="BY165" s="312">
        <v>10.73991988979623</v>
      </c>
      <c r="BZ165" s="531">
        <f>Daten_Polit!R165</f>
        <v>5.4</v>
      </c>
      <c r="CA165" s="532">
        <f>Daten_Polit!S165</f>
        <v>19.600000000000001</v>
      </c>
      <c r="CB165" s="532">
        <f>Daten_Polit!T165</f>
        <v>2.8</v>
      </c>
      <c r="CC165" s="532">
        <f>Daten_Polit!U165</f>
        <v>3.1</v>
      </c>
      <c r="CD165" s="532">
        <f>Daten_Polit!V165</f>
        <v>1.5</v>
      </c>
      <c r="CE165" s="309">
        <v>0.53819499299609252</v>
      </c>
      <c r="CF165" s="309">
        <v>1.4362424465044958</v>
      </c>
      <c r="CG165" s="309">
        <v>0.45309323383580224</v>
      </c>
      <c r="CH165" s="309">
        <v>0.46192641241622329</v>
      </c>
      <c r="CI165" s="309">
        <v>0.39433154259421177</v>
      </c>
      <c r="CJ165" s="309">
        <v>5.6458058923525503</v>
      </c>
      <c r="CK165" s="309">
        <v>3.605229665625362</v>
      </c>
      <c r="CL165" s="309">
        <v>9.8007115196926016</v>
      </c>
      <c r="CM165" s="309">
        <v>9.4007255476489462</v>
      </c>
      <c r="CN165" s="309">
        <v>13.505654281096803</v>
      </c>
      <c r="CO165" s="309">
        <v>44.198495697152865</v>
      </c>
      <c r="CP165" s="309">
        <v>50.184501845017991</v>
      </c>
      <c r="CQ165" s="309">
        <v>36.440490137101143</v>
      </c>
      <c r="CR165" s="309">
        <v>37.779572346477472</v>
      </c>
      <c r="CS165" s="309">
        <v>24.145712443597681</v>
      </c>
      <c r="CT165" s="309">
        <v>100</v>
      </c>
      <c r="CU165" s="309">
        <v>16.111528098319692</v>
      </c>
      <c r="CV165" s="309">
        <v>80.69987543630188</v>
      </c>
      <c r="CW165" s="309">
        <v>66.065241763227348</v>
      </c>
      <c r="CX165" s="309">
        <v>14.634633673074532</v>
      </c>
      <c r="CY165" s="309">
        <v>100</v>
      </c>
      <c r="CZ165" s="309">
        <v>59.305944600062247</v>
      </c>
      <c r="DA165" s="309">
        <v>40.694055399937753</v>
      </c>
      <c r="DB165" s="309">
        <v>36.67911609088079</v>
      </c>
      <c r="DC165" s="309">
        <v>4.0149393090569561</v>
      </c>
      <c r="DD165" s="309">
        <v>100</v>
      </c>
      <c r="DE165" s="309">
        <v>10.785423610718345</v>
      </c>
      <c r="DF165" s="309">
        <v>84.59410391516451</v>
      </c>
      <c r="DG165" s="309">
        <v>73.539495352400337</v>
      </c>
      <c r="DH165" s="313">
        <v>11.054608562764164</v>
      </c>
      <c r="DI165" s="565">
        <f>Daten_Polit!W165</f>
        <v>5.0999999999999996</v>
      </c>
      <c r="DJ165" s="532">
        <f>Daten_Polit!X165</f>
        <v>19</v>
      </c>
      <c r="DK165" s="532">
        <f>Daten_Polit!Y165</f>
        <v>2.5</v>
      </c>
      <c r="DL165" s="532">
        <f>Daten_Polit!Z165</f>
        <v>2.8</v>
      </c>
      <c r="DM165" s="532">
        <f>Daten_Polit!AA165</f>
        <v>1.5</v>
      </c>
      <c r="DN165" s="309">
        <v>0.49971577696243091</v>
      </c>
      <c r="DO165" s="309">
        <v>1.6626054851999785</v>
      </c>
      <c r="DP165" s="309">
        <v>0.37399932400130409</v>
      </c>
      <c r="DQ165" s="309">
        <v>0.37794112977773509</v>
      </c>
      <c r="DR165" s="309">
        <v>0.34877931580343835</v>
      </c>
      <c r="DS165" s="309">
        <v>5.7908917189892621</v>
      </c>
      <c r="DT165" s="309">
        <v>4.03138037366229</v>
      </c>
      <c r="DU165" s="309">
        <v>10.029448600345532</v>
      </c>
      <c r="DV165" s="309">
        <v>9.5677494989223568</v>
      </c>
      <c r="DW165" s="309">
        <v>13.967741935485675</v>
      </c>
      <c r="DX165" s="309">
        <v>41.18391971805643</v>
      </c>
      <c r="DY165" s="309">
        <v>44.435813666582391</v>
      </c>
      <c r="DZ165" s="309">
        <v>34.51885698697312</v>
      </c>
      <c r="EA165" s="309">
        <v>35.787266488753886</v>
      </c>
      <c r="EB165" s="309">
        <v>23.772609819108524</v>
      </c>
      <c r="EC165" s="309">
        <v>100</v>
      </c>
      <c r="ED165" s="309">
        <v>16.503183309694787</v>
      </c>
      <c r="EE165" s="309">
        <v>80.433127118470267</v>
      </c>
      <c r="EF165" s="309">
        <v>65.479529773962085</v>
      </c>
      <c r="EG165" s="309">
        <v>14.953597344508179</v>
      </c>
      <c r="EH165" s="309">
        <v>100</v>
      </c>
      <c r="EI165" s="309">
        <v>61.395989591305685</v>
      </c>
      <c r="EJ165" s="309">
        <v>38.604010408694315</v>
      </c>
      <c r="EK165" s="309">
        <v>34.869125975815088</v>
      </c>
      <c r="EL165" s="309">
        <v>3.7348844328792286</v>
      </c>
      <c r="EM165" s="309">
        <v>100</v>
      </c>
      <c r="EN165" s="309">
        <v>11.038972622756681</v>
      </c>
      <c r="EO165" s="309">
        <v>84.540583989304722</v>
      </c>
      <c r="EP165" s="309">
        <v>73.113223448372267</v>
      </c>
      <c r="EQ165" s="367">
        <v>11.42736054093244</v>
      </c>
      <c r="ER165" s="531">
        <f>Daten_Polit!AB165</f>
        <v>4.8</v>
      </c>
      <c r="ES165" s="532">
        <f>Daten_Polit!AC165</f>
        <v>17.3</v>
      </c>
      <c r="ET165" s="532">
        <f>Daten_Polit!AD165</f>
        <v>2.4</v>
      </c>
      <c r="EU165" s="532">
        <f>Daten_Polit!AE165</f>
        <v>2.6</v>
      </c>
      <c r="EV165" s="532">
        <f>Daten_Polit!AF165</f>
        <v>1.4</v>
      </c>
      <c r="EW165" s="309">
        <v>0.58481026458703844</v>
      </c>
      <c r="EX165" s="309">
        <v>2.1089249221542823</v>
      </c>
      <c r="EY165" s="309">
        <v>0.4171989680676001</v>
      </c>
      <c r="EZ165" s="309">
        <v>0.42392580616670511</v>
      </c>
      <c r="FA165" s="309">
        <v>0.37605135020432862</v>
      </c>
      <c r="FB165" s="309">
        <v>6.2962265335593637</v>
      </c>
      <c r="FC165" s="309">
        <v>4.4878936000908993</v>
      </c>
      <c r="FD165" s="309">
        <v>9.6422498583005289</v>
      </c>
      <c r="FE165" s="309">
        <v>9.3058933582789045</v>
      </c>
      <c r="FF165" s="309">
        <v>12.392900856794663</v>
      </c>
      <c r="FG165" s="309">
        <v>37.254655890768213</v>
      </c>
      <c r="FH165" s="309">
        <v>41.471091344509063</v>
      </c>
      <c r="FI165" s="309">
        <v>31.198360764092797</v>
      </c>
      <c r="FJ165" s="309">
        <v>32.191119691117727</v>
      </c>
      <c r="FK165" s="309">
        <v>23.148705599027473</v>
      </c>
      <c r="FL165" s="309">
        <v>100</v>
      </c>
      <c r="FM165" s="309">
        <v>15.87696746356275</v>
      </c>
      <c r="FN165" s="309">
        <v>80.924204240770834</v>
      </c>
      <c r="FO165" s="309">
        <v>65.571454463089168</v>
      </c>
      <c r="FP165" s="309">
        <v>15.352749777681659</v>
      </c>
      <c r="FQ165" s="309">
        <v>100</v>
      </c>
      <c r="FR165" s="309">
        <v>60.293390473050934</v>
      </c>
      <c r="FS165" s="309">
        <v>39.706609526949073</v>
      </c>
      <c r="FT165" s="309">
        <v>35.371682874567334</v>
      </c>
      <c r="FU165" s="309">
        <v>4.3349266523817365</v>
      </c>
      <c r="FV165" s="309">
        <v>100</v>
      </c>
      <c r="FW165" s="309">
        <v>11.032153804724661</v>
      </c>
      <c r="FX165" s="309">
        <v>84.408268117227976</v>
      </c>
      <c r="FY165" s="309">
        <v>72.548065375777142</v>
      </c>
      <c r="FZ165" s="313">
        <v>11.860202741450818</v>
      </c>
      <c r="GA165" s="570">
        <f>Daten_Polit!AG165</f>
        <v>5.5</v>
      </c>
      <c r="GB165" s="571">
        <f>Daten_Polit!AH165</f>
        <v>19.399999999999999</v>
      </c>
      <c r="GC165" s="571">
        <f>Daten_Polit!AI165</f>
        <v>3</v>
      </c>
      <c r="GD165" s="571">
        <f>Daten_Polit!AJ165</f>
        <v>3.3</v>
      </c>
      <c r="GE165" s="571">
        <f>Daten_Polit!AK165</f>
        <v>1.9</v>
      </c>
      <c r="GF165" s="444">
        <v>0.59448924453977359</v>
      </c>
      <c r="GG165" s="444">
        <v>2.2782333945539199</v>
      </c>
      <c r="GH165" s="444">
        <v>0.41623173546391234</v>
      </c>
      <c r="GI165" s="444">
        <v>0.4256477974132658</v>
      </c>
      <c r="GJ165" s="444">
        <v>0.36109512505358599</v>
      </c>
      <c r="GK165" s="444">
        <v>5.4394490814392116</v>
      </c>
      <c r="GL165" s="444">
        <v>3.8755537241166489</v>
      </c>
      <c r="GM165" s="444">
        <v>7.8681074797218864</v>
      </c>
      <c r="GN165" s="444">
        <v>7.6058280369347919</v>
      </c>
      <c r="GO165" s="444">
        <v>9.8152681949690788</v>
      </c>
      <c r="GP165" s="444">
        <v>33.019050902978179</v>
      </c>
      <c r="GQ165" s="444">
        <v>37.269988601204204</v>
      </c>
      <c r="GR165" s="444">
        <v>27.242819843342609</v>
      </c>
      <c r="GS165" s="444">
        <v>28.192450037009959</v>
      </c>
      <c r="GT165" s="444">
        <v>20.154696132598467</v>
      </c>
      <c r="GU165" s="444">
        <v>100</v>
      </c>
      <c r="GV165" s="444">
        <v>15.821352907817884</v>
      </c>
      <c r="GW165" s="444">
        <v>80.658216052591627</v>
      </c>
      <c r="GX165" s="444">
        <v>64.883362998574526</v>
      </c>
      <c r="GY165" s="444">
        <v>15.774853054017093</v>
      </c>
      <c r="GZ165" s="444">
        <v>100</v>
      </c>
      <c r="HA165" s="444">
        <v>56.017505470459518</v>
      </c>
      <c r="HB165" s="444">
        <v>43.982494529540475</v>
      </c>
      <c r="HC165" s="444">
        <v>38.653623374951728</v>
      </c>
      <c r="HD165" s="444">
        <v>5.3288711545887502</v>
      </c>
      <c r="HE165" s="444">
        <v>100</v>
      </c>
      <c r="HF165" s="444">
        <v>10.701576526789202</v>
      </c>
      <c r="HG165" s="444">
        <v>84.251709921124657</v>
      </c>
      <c r="HH165" s="444">
        <v>71.962221493194278</v>
      </c>
      <c r="HI165" s="445">
        <v>12.289488427930394</v>
      </c>
      <c r="HJ165" s="570">
        <f>Daten_Polit!AL165</f>
        <v>5.0999999999999996</v>
      </c>
      <c r="HK165" s="571">
        <f>Daten_Polit!AM165</f>
        <v>18.7</v>
      </c>
      <c r="HL165" s="571">
        <f>Daten_Polit!AN165</f>
        <v>2.6</v>
      </c>
      <c r="HM165" s="571">
        <f>Daten_Polit!AO165</f>
        <v>2.8</v>
      </c>
      <c r="HN165" s="571">
        <f>Daten_Polit!AP165</f>
        <v>1.7</v>
      </c>
      <c r="HO165" s="444">
        <v>0.47451068478604902</v>
      </c>
      <c r="HP165" s="444">
        <v>1.8114904078571272</v>
      </c>
      <c r="HQ165" s="444">
        <v>0.32580195529333539</v>
      </c>
      <c r="HR165" s="444">
        <v>0.3261190129478137</v>
      </c>
      <c r="HS165" s="444">
        <v>0.32402600584816577</v>
      </c>
      <c r="HT165" s="444">
        <v>6.0308343409915635</v>
      </c>
      <c r="HU165" s="444">
        <v>4.3551124310564644</v>
      </c>
      <c r="HV165" s="444">
        <v>8.906365929663048</v>
      </c>
      <c r="HW165" s="444">
        <v>8.4628143935547211</v>
      </c>
      <c r="HX165" s="444">
        <v>12.060664419835142</v>
      </c>
      <c r="HY165" s="444">
        <v>42.700630612509826</v>
      </c>
      <c r="HZ165" s="444">
        <v>48.027902170168375</v>
      </c>
      <c r="IA165" s="444">
        <v>35.651486112377469</v>
      </c>
      <c r="IB165" s="444">
        <v>37.008339124391064</v>
      </c>
      <c r="IC165" s="444">
        <v>26.106086531407861</v>
      </c>
      <c r="ID165" s="444">
        <v>100</v>
      </c>
      <c r="IE165" s="444">
        <v>15.890503917868024</v>
      </c>
      <c r="IF165" s="444">
        <v>80.865799744294847</v>
      </c>
      <c r="IG165" s="444">
        <v>64.81014709102908</v>
      </c>
      <c r="IH165" s="444">
        <v>16.055652653265778</v>
      </c>
      <c r="II165" s="444">
        <v>100</v>
      </c>
      <c r="IJ165" s="444">
        <v>58.487724054827538</v>
      </c>
      <c r="IK165" s="444">
        <v>41.512275945172462</v>
      </c>
      <c r="IL165" s="444">
        <v>36.375960234975139</v>
      </c>
      <c r="IM165" s="444">
        <v>5.1363157101973176</v>
      </c>
      <c r="IN165" s="444">
        <v>100</v>
      </c>
      <c r="IO165" s="444">
        <v>11.006662472717158</v>
      </c>
      <c r="IP165" s="444">
        <v>84.445794568623228</v>
      </c>
      <c r="IQ165" s="444">
        <v>71.653584947837317</v>
      </c>
      <c r="IR165" s="445">
        <v>12.792209620785897</v>
      </c>
      <c r="IS165" s="443">
        <f>Daten_Polit!AQ165</f>
        <v>4.7</v>
      </c>
      <c r="IT165" s="227">
        <f>Daten_Polit!AR165</f>
        <v>18.399999999999999</v>
      </c>
      <c r="IU165" s="227">
        <f>Daten_Polit!AS165</f>
        <v>2.2000000000000002</v>
      </c>
      <c r="IV165" s="227">
        <f>Daten_Polit!AT165</f>
        <v>2.4</v>
      </c>
      <c r="IW165" s="227">
        <f>Daten_Polit!AU165</f>
        <v>1.4</v>
      </c>
      <c r="IX165" s="444" t="s">
        <v>820</v>
      </c>
      <c r="IY165" s="444" t="s">
        <v>820</v>
      </c>
      <c r="IZ165" s="444" t="s">
        <v>820</v>
      </c>
      <c r="JA165" s="444" t="s">
        <v>820</v>
      </c>
      <c r="JB165" s="444" t="s">
        <v>820</v>
      </c>
      <c r="JC165" s="444" t="s">
        <v>820</v>
      </c>
      <c r="JD165" s="444" t="s">
        <v>820</v>
      </c>
      <c r="JE165" s="444" t="s">
        <v>820</v>
      </c>
      <c r="JF165" s="444" t="s">
        <v>820</v>
      </c>
      <c r="JG165" s="444" t="s">
        <v>820</v>
      </c>
      <c r="JH165" s="444" t="s">
        <v>820</v>
      </c>
      <c r="JI165" s="444" t="s">
        <v>820</v>
      </c>
      <c r="JJ165" s="444" t="s">
        <v>820</v>
      </c>
      <c r="JK165" s="444" t="s">
        <v>820</v>
      </c>
      <c r="JL165" s="444" t="s">
        <v>820</v>
      </c>
      <c r="JM165" s="444" t="s">
        <v>820</v>
      </c>
      <c r="JN165" s="444" t="s">
        <v>820</v>
      </c>
      <c r="JO165" s="444" t="s">
        <v>820</v>
      </c>
      <c r="JP165" s="444" t="s">
        <v>820</v>
      </c>
      <c r="JQ165" s="444" t="s">
        <v>820</v>
      </c>
      <c r="JR165" s="444" t="s">
        <v>820</v>
      </c>
      <c r="JS165" s="444" t="s">
        <v>820</v>
      </c>
      <c r="JT165" s="444" t="s">
        <v>820</v>
      </c>
      <c r="JU165" s="444" t="s">
        <v>820</v>
      </c>
      <c r="JV165" s="444" t="s">
        <v>820</v>
      </c>
      <c r="JW165" s="444" t="s">
        <v>820</v>
      </c>
      <c r="JX165" s="444" t="s">
        <v>820</v>
      </c>
      <c r="JY165" s="444" t="s">
        <v>820</v>
      </c>
      <c r="JZ165" s="444" t="s">
        <v>820</v>
      </c>
      <c r="KA165" s="445" t="s">
        <v>820</v>
      </c>
    </row>
    <row r="166" spans="4:287" ht="12.65" customHeight="1" x14ac:dyDescent="0.2">
      <c r="D166" s="276"/>
      <c r="E166" s="3" t="str">
        <f>Daten_Polit!E166</f>
        <v>06533</v>
      </c>
      <c r="F166" s="229" t="str">
        <f>Daten_Polit!F166</f>
        <v>Limburg-Weilburg</v>
      </c>
      <c r="G166" s="246"/>
      <c r="H166" s="531">
        <f>Daten_Polit!H166</f>
        <v>5.3</v>
      </c>
      <c r="I166" s="532">
        <f>Daten_Polit!I166</f>
        <v>19.399999999999999</v>
      </c>
      <c r="J166" s="532">
        <f>Daten_Polit!J166</f>
        <v>3</v>
      </c>
      <c r="K166" s="532">
        <f>Daten_Polit!K166</f>
        <v>3.3</v>
      </c>
      <c r="L166" s="532">
        <f>Daten_Polit!L166</f>
        <v>1.6</v>
      </c>
      <c r="M166" s="308">
        <v>0.69832247943835934</v>
      </c>
      <c r="N166" s="308">
        <v>2.9026530709867671</v>
      </c>
      <c r="O166" s="308">
        <v>0.49265683790085407</v>
      </c>
      <c r="P166" s="308">
        <v>0.50986081973105402</v>
      </c>
      <c r="Q166" s="308">
        <v>0.38236063960066624</v>
      </c>
      <c r="R166" s="308">
        <v>7.9249670299160675</v>
      </c>
      <c r="S166" s="308">
        <v>5.6145372250140699</v>
      </c>
      <c r="T166" s="308">
        <v>10.531780760958554</v>
      </c>
      <c r="U166" s="308">
        <v>10.209076578445369</v>
      </c>
      <c r="V166" s="308">
        <v>13.251748251750103</v>
      </c>
      <c r="W166" s="308">
        <v>34.866714258351358</v>
      </c>
      <c r="X166" s="308">
        <v>38.766813157542948</v>
      </c>
      <c r="Y166" s="308">
        <v>30.377006345648372</v>
      </c>
      <c r="Z166" s="308">
        <v>31.146515410600671</v>
      </c>
      <c r="AA166" s="308">
        <v>23.817987913242259</v>
      </c>
      <c r="AB166" s="308">
        <v>100</v>
      </c>
      <c r="AC166" s="308">
        <v>14.598747044638047</v>
      </c>
      <c r="AD166" s="308">
        <v>82.158529826189664</v>
      </c>
      <c r="AE166" s="308">
        <v>65.937702501611042</v>
      </c>
      <c r="AF166" s="308">
        <v>16.220827324578622</v>
      </c>
      <c r="AG166" s="308">
        <v>100</v>
      </c>
      <c r="AH166" s="308">
        <v>53.2639340707005</v>
      </c>
      <c r="AI166" s="308">
        <v>46.7360659292995</v>
      </c>
      <c r="AJ166" s="308">
        <v>41.921492084146607</v>
      </c>
      <c r="AK166" s="308">
        <v>4.8145738451528954</v>
      </c>
      <c r="AL166" s="308">
        <v>100</v>
      </c>
      <c r="AM166" s="308">
        <v>9.5368803437491856</v>
      </c>
      <c r="AN166" s="308">
        <v>85.556496294691826</v>
      </c>
      <c r="AO166" s="308">
        <v>74.012101563608297</v>
      </c>
      <c r="AP166" s="337">
        <v>11.544394731083528</v>
      </c>
      <c r="AQ166" s="531">
        <f>Daten_Polit!M166</f>
        <v>4.8</v>
      </c>
      <c r="AR166" s="532">
        <f>Daten_Polit!N166</f>
        <v>17.3</v>
      </c>
      <c r="AS166" s="532">
        <f>Daten_Polit!O166</f>
        <v>2.8</v>
      </c>
      <c r="AT166" s="532">
        <f>Daten_Polit!P166</f>
        <v>3.1</v>
      </c>
      <c r="AU166" s="532">
        <f>Daten_Polit!Q166</f>
        <v>1.5</v>
      </c>
      <c r="AV166" s="308">
        <v>0.65975328724413718</v>
      </c>
      <c r="AW166" s="308">
        <v>2.4918186020241895</v>
      </c>
      <c r="AX166" s="308">
        <v>0.48903439900407381</v>
      </c>
      <c r="AY166" s="308">
        <v>0.50040587281250859</v>
      </c>
      <c r="AZ166" s="308">
        <v>0.41836705094244586</v>
      </c>
      <c r="BA166" s="308">
        <v>8.015612625862655</v>
      </c>
      <c r="BB166" s="308">
        <v>5.7441156939423861</v>
      </c>
      <c r="BC166" s="308">
        <v>10.599749261940557</v>
      </c>
      <c r="BD166" s="308">
        <v>10.256988277727867</v>
      </c>
      <c r="BE166" s="308">
        <v>13.584609344326658</v>
      </c>
      <c r="BF166" s="308">
        <v>33.870875941492862</v>
      </c>
      <c r="BG166" s="308">
        <v>38.696255201110155</v>
      </c>
      <c r="BH166" s="308">
        <v>29.750690271239723</v>
      </c>
      <c r="BI166" s="308">
        <v>30.74971687429456</v>
      </c>
      <c r="BJ166" s="308">
        <v>21.112416764606348</v>
      </c>
      <c r="BK166" s="308">
        <v>100</v>
      </c>
      <c r="BL166" s="308">
        <v>14.429223851533321</v>
      </c>
      <c r="BM166" s="308">
        <v>82.300976580454872</v>
      </c>
      <c r="BN166" s="308">
        <v>65.740132179768096</v>
      </c>
      <c r="BO166" s="308">
        <v>16.560844400686772</v>
      </c>
      <c r="BP166" s="308">
        <v>100</v>
      </c>
      <c r="BQ166" s="308">
        <v>52.380952380952372</v>
      </c>
      <c r="BR166" s="308">
        <v>47.619047619047613</v>
      </c>
      <c r="BS166" s="308">
        <v>42.642857142857132</v>
      </c>
      <c r="BT166" s="308">
        <v>4.9761904761904754</v>
      </c>
      <c r="BU166" s="308">
        <v>100</v>
      </c>
      <c r="BV166" s="308">
        <v>9.7200402747661752</v>
      </c>
      <c r="BW166" s="308">
        <v>85.382033739060574</v>
      </c>
      <c r="BX166" s="308">
        <v>73.547154370456141</v>
      </c>
      <c r="BY166" s="312">
        <v>11.834879368604433</v>
      </c>
      <c r="BZ166" s="531">
        <f>Daten_Polit!R166</f>
        <v>4.5</v>
      </c>
      <c r="CA166" s="532">
        <f>Daten_Polit!S166</f>
        <v>15.3</v>
      </c>
      <c r="CB166" s="532">
        <f>Daten_Polit!T166</f>
        <v>2.7</v>
      </c>
      <c r="CC166" s="532">
        <f>Daten_Polit!U166</f>
        <v>3</v>
      </c>
      <c r="CD166" s="532">
        <f>Daten_Polit!V166</f>
        <v>1.6</v>
      </c>
      <c r="CE166" s="309">
        <v>0.63591314149599099</v>
      </c>
      <c r="CF166" s="309">
        <v>2.2650846350458345</v>
      </c>
      <c r="CG166" s="309">
        <v>0.47586597512523932</v>
      </c>
      <c r="CH166" s="309">
        <v>0.48502061590116302</v>
      </c>
      <c r="CI166" s="309">
        <v>0.42086270880739723</v>
      </c>
      <c r="CJ166" s="309">
        <v>8.5048786893194759</v>
      </c>
      <c r="CK166" s="309">
        <v>6.2890041311416667</v>
      </c>
      <c r="CL166" s="309">
        <v>10.919441090218703</v>
      </c>
      <c r="CM166" s="309">
        <v>10.738451053886761</v>
      </c>
      <c r="CN166" s="309">
        <v>12.325141776935755</v>
      </c>
      <c r="CO166" s="309">
        <v>32.095199349065645</v>
      </c>
      <c r="CP166" s="309">
        <v>38.724373576312225</v>
      </c>
      <c r="CQ166" s="309">
        <v>28.989916550767425</v>
      </c>
      <c r="CR166" s="309">
        <v>30.376885656725861</v>
      </c>
      <c r="CS166" s="309">
        <v>18.366578848337468</v>
      </c>
      <c r="CT166" s="309">
        <v>100</v>
      </c>
      <c r="CU166" s="309">
        <v>14.458994973154116</v>
      </c>
      <c r="CV166" s="309">
        <v>82.493710056278843</v>
      </c>
      <c r="CW166" s="309">
        <v>65.886485986951911</v>
      </c>
      <c r="CX166" s="309">
        <v>16.607224069326925</v>
      </c>
      <c r="CY166" s="309">
        <v>100</v>
      </c>
      <c r="CZ166" s="309">
        <v>49.254143646408835</v>
      </c>
      <c r="DA166" s="309">
        <v>50.745856353591158</v>
      </c>
      <c r="DB166" s="309">
        <v>45.248618784530379</v>
      </c>
      <c r="DC166" s="309">
        <v>5.4972375690607738</v>
      </c>
      <c r="DD166" s="309">
        <v>100</v>
      </c>
      <c r="DE166" s="309">
        <v>10.140164223097793</v>
      </c>
      <c r="DF166" s="309">
        <v>85.366439490294667</v>
      </c>
      <c r="DG166" s="309">
        <v>73.185570081460554</v>
      </c>
      <c r="DH166" s="313">
        <v>12.180869408834118</v>
      </c>
      <c r="DI166" s="565">
        <f>Daten_Polit!W166</f>
        <v>4.2</v>
      </c>
      <c r="DJ166" s="532">
        <f>Daten_Polit!X166</f>
        <v>15.8</v>
      </c>
      <c r="DK166" s="532">
        <f>Daten_Polit!Y166</f>
        <v>2.2999999999999998</v>
      </c>
      <c r="DL166" s="532">
        <f>Daten_Polit!Z166</f>
        <v>2.5</v>
      </c>
      <c r="DM166" s="532">
        <f>Daten_Polit!AA166</f>
        <v>1.5</v>
      </c>
      <c r="DN166" s="309">
        <v>0.62963368188520186</v>
      </c>
      <c r="DO166" s="309">
        <v>2.6464602959967047</v>
      </c>
      <c r="DP166" s="309">
        <v>0.41531889982361314</v>
      </c>
      <c r="DQ166" s="309">
        <v>0.41984288933080238</v>
      </c>
      <c r="DR166" s="309">
        <v>0.38908180500129869</v>
      </c>
      <c r="DS166" s="309">
        <v>9.0909090909091699</v>
      </c>
      <c r="DT166" s="309">
        <v>7.287610267821548</v>
      </c>
      <c r="DU166" s="309">
        <v>11.234736693224791</v>
      </c>
      <c r="DV166" s="309">
        <v>11.070110701106771</v>
      </c>
      <c r="DW166" s="309">
        <v>12.324829320874981</v>
      </c>
      <c r="DX166" s="309">
        <v>28.669368747844448</v>
      </c>
      <c r="DY166" s="309">
        <v>30.7853942829936</v>
      </c>
      <c r="DZ166" s="309">
        <v>26.190476190479977</v>
      </c>
      <c r="EA166" s="309">
        <v>27.438160618940831</v>
      </c>
      <c r="EB166" s="309">
        <v>17.929292929307362</v>
      </c>
      <c r="EC166" s="309">
        <v>100</v>
      </c>
      <c r="ED166" s="309">
        <v>14.887658599771028</v>
      </c>
      <c r="EE166" s="309">
        <v>82.100199606951094</v>
      </c>
      <c r="EF166" s="309">
        <v>65.042976492446016</v>
      </c>
      <c r="EG166" s="309">
        <v>17.057223114505081</v>
      </c>
      <c r="EH166" s="309">
        <v>100</v>
      </c>
      <c r="EI166" s="309">
        <v>53.280212483399737</v>
      </c>
      <c r="EJ166" s="309">
        <v>46.719787516600263</v>
      </c>
      <c r="EK166" s="309">
        <v>40.212483399734396</v>
      </c>
      <c r="EL166" s="309">
        <v>6.5073041168658694</v>
      </c>
      <c r="EM166" s="309">
        <v>100</v>
      </c>
      <c r="EN166" s="309">
        <v>10.425506656064691</v>
      </c>
      <c r="EO166" s="309">
        <v>85.169923094322158</v>
      </c>
      <c r="EP166" s="309">
        <v>72.644102018591155</v>
      </c>
      <c r="EQ166" s="367">
        <v>12.525821075731006</v>
      </c>
      <c r="ER166" s="531">
        <f>Daten_Polit!AB166</f>
        <v>4</v>
      </c>
      <c r="ES166" s="532">
        <f>Daten_Polit!AC166</f>
        <v>15.2</v>
      </c>
      <c r="ET166" s="532">
        <f>Daten_Polit!AD166</f>
        <v>2.2000000000000002</v>
      </c>
      <c r="EU166" s="532">
        <f>Daten_Polit!AE166</f>
        <v>2.2999999999999998</v>
      </c>
      <c r="EV166" s="532">
        <f>Daten_Polit!AF166</f>
        <v>1.6</v>
      </c>
      <c r="EW166" s="309">
        <v>0.63672167081502429</v>
      </c>
      <c r="EX166" s="309">
        <v>2.7761008974252559</v>
      </c>
      <c r="EY166" s="309">
        <v>0.40285470922200617</v>
      </c>
      <c r="EZ166" s="309">
        <v>0.40707756952942808</v>
      </c>
      <c r="FA166" s="309">
        <v>0.37942329329154351</v>
      </c>
      <c r="FB166" s="309">
        <v>8.9913352588314517</v>
      </c>
      <c r="FC166" s="309">
        <v>7.2415853415655418</v>
      </c>
      <c r="FD166" s="309">
        <v>11.193204664254122</v>
      </c>
      <c r="FE166" s="309">
        <v>11.038386697328852</v>
      </c>
      <c r="FF166" s="309">
        <v>12.08716377255703</v>
      </c>
      <c r="FG166" s="309">
        <v>26.241103103594039</v>
      </c>
      <c r="FH166" s="309">
        <v>27.612000000000442</v>
      </c>
      <c r="FI166" s="309">
        <v>24.522968197878335</v>
      </c>
      <c r="FJ166" s="309">
        <v>25.942836812142456</v>
      </c>
      <c r="FK166" s="309">
        <v>16.395112016293279</v>
      </c>
      <c r="FL166" s="309">
        <v>100</v>
      </c>
      <c r="FM166" s="309">
        <v>14.557760524328536</v>
      </c>
      <c r="FN166" s="309">
        <v>82.320675458639201</v>
      </c>
      <c r="FO166" s="309">
        <v>64.980362275020795</v>
      </c>
      <c r="FP166" s="309">
        <v>17.340313183618399</v>
      </c>
      <c r="FQ166" s="309">
        <v>100</v>
      </c>
      <c r="FR166" s="309">
        <v>54.895891952729315</v>
      </c>
      <c r="FS166" s="309">
        <v>45.104108047270692</v>
      </c>
      <c r="FT166" s="309">
        <v>38.351153629713011</v>
      </c>
      <c r="FU166" s="309">
        <v>6.7529544175576826</v>
      </c>
      <c r="FV166" s="309">
        <v>100</v>
      </c>
      <c r="FW166" s="309">
        <v>10.61664364836661</v>
      </c>
      <c r="FX166" s="309">
        <v>84.892375188249574</v>
      </c>
      <c r="FY166" s="309">
        <v>71.929148868331552</v>
      </c>
      <c r="FZ166" s="313">
        <v>12.963226319918016</v>
      </c>
      <c r="GA166" s="570">
        <f>Daten_Polit!AG166</f>
        <v>4.8</v>
      </c>
      <c r="GB166" s="571">
        <f>Daten_Polit!AH166</f>
        <v>17.899999999999999</v>
      </c>
      <c r="GC166" s="571">
        <f>Daten_Polit!AI166</f>
        <v>2.6</v>
      </c>
      <c r="GD166" s="571">
        <f>Daten_Polit!AJ166</f>
        <v>2.8</v>
      </c>
      <c r="GE166" s="571">
        <f>Daten_Polit!AK166</f>
        <v>1.8</v>
      </c>
      <c r="GF166" s="444">
        <v>0.66005335622949313</v>
      </c>
      <c r="GG166" s="444">
        <v>3.0924027359694883</v>
      </c>
      <c r="GH166" s="444">
        <v>0.39756561440672383</v>
      </c>
      <c r="GI166" s="444">
        <v>0.40639018855724468</v>
      </c>
      <c r="GJ166" s="444">
        <v>0.35086175139636339</v>
      </c>
      <c r="GK166" s="444">
        <v>7.7245089311082333</v>
      </c>
      <c r="GL166" s="444">
        <v>6.5661779888498861</v>
      </c>
      <c r="GM166" s="444">
        <v>9.1307462183457648</v>
      </c>
      <c r="GN166" s="444">
        <v>8.9575023390948942</v>
      </c>
      <c r="GO166" s="444">
        <v>10.157618213660244</v>
      </c>
      <c r="GP166" s="444">
        <v>24.376658816492089</v>
      </c>
      <c r="GQ166" s="444">
        <v>25.555631074560925</v>
      </c>
      <c r="GR166" s="444">
        <v>22.92609977983339</v>
      </c>
      <c r="GS166" s="444">
        <v>23.528267950024791</v>
      </c>
      <c r="GT166" s="444">
        <v>19.388920616781196</v>
      </c>
      <c r="GU166" s="444">
        <v>100</v>
      </c>
      <c r="GV166" s="444">
        <v>14.823235883571254</v>
      </c>
      <c r="GW166" s="444">
        <v>81.750428296865422</v>
      </c>
      <c r="GX166" s="444">
        <v>64.032925545016113</v>
      </c>
      <c r="GY166" s="444">
        <v>17.717502751849306</v>
      </c>
      <c r="GZ166" s="444">
        <v>100</v>
      </c>
      <c r="HA166" s="444">
        <v>54.633939906898007</v>
      </c>
      <c r="HB166" s="444">
        <v>45.366060093101993</v>
      </c>
      <c r="HC166" s="444">
        <v>38.637325433770627</v>
      </c>
      <c r="HD166" s="444">
        <v>6.7287346593313586</v>
      </c>
      <c r="HE166" s="444">
        <v>100</v>
      </c>
      <c r="HF166" s="444">
        <v>10.469644879116622</v>
      </c>
      <c r="HG166" s="444">
        <v>84.587237767842993</v>
      </c>
      <c r="HH166" s="444">
        <v>71.144641684913253</v>
      </c>
      <c r="HI166" s="445">
        <v>13.44259608292974</v>
      </c>
      <c r="HJ166" s="570">
        <f>Daten_Polit!AL166</f>
        <v>4.5</v>
      </c>
      <c r="HK166" s="571">
        <f>Daten_Polit!AM166</f>
        <v>16.899999999999999</v>
      </c>
      <c r="HL166" s="571">
        <f>Daten_Polit!AN166</f>
        <v>2.5</v>
      </c>
      <c r="HM166" s="571">
        <f>Daten_Polit!AO166</f>
        <v>2.7</v>
      </c>
      <c r="HN166" s="571">
        <f>Daten_Polit!AP166</f>
        <v>1.7</v>
      </c>
      <c r="HO166" s="444">
        <v>0.51992349858442266</v>
      </c>
      <c r="HP166" s="444">
        <v>2.3419048406071821</v>
      </c>
      <c r="HQ166" s="444">
        <v>0.31297862137512522</v>
      </c>
      <c r="HR166" s="444">
        <v>0.31571224215501592</v>
      </c>
      <c r="HS166" s="444">
        <v>0.29925497285543828</v>
      </c>
      <c r="HT166" s="444">
        <v>7.8020802955186168</v>
      </c>
      <c r="HU166" s="444">
        <v>6.4339469314207891</v>
      </c>
      <c r="HV166" s="444">
        <v>9.4729560292272144</v>
      </c>
      <c r="HW166" s="444">
        <v>9.1210191082800698</v>
      </c>
      <c r="HX166" s="444">
        <v>11.444063926940638</v>
      </c>
      <c r="HY166" s="444">
        <v>31.117391901706409</v>
      </c>
      <c r="HZ166" s="444">
        <v>32.674149296277925</v>
      </c>
      <c r="IA166" s="444">
        <v>29.198898649534549</v>
      </c>
      <c r="IB166" s="444">
        <v>30.606045002829298</v>
      </c>
      <c r="IC166" s="444">
        <v>21.300578034696105</v>
      </c>
      <c r="ID166" s="444">
        <v>100</v>
      </c>
      <c r="IE166" s="444">
        <v>14.852009755507932</v>
      </c>
      <c r="IF166" s="444">
        <v>81.79892579836924</v>
      </c>
      <c r="IG166" s="444">
        <v>63.746002601107008</v>
      </c>
      <c r="IH166" s="444">
        <v>18.052923197262221</v>
      </c>
      <c r="II166" s="444">
        <v>100</v>
      </c>
      <c r="IJ166" s="444">
        <v>54.678854943468849</v>
      </c>
      <c r="IK166" s="444">
        <v>45.321145056531151</v>
      </c>
      <c r="IL166" s="444">
        <v>38.681741640606205</v>
      </c>
      <c r="IM166" s="444">
        <v>6.6394034159249475</v>
      </c>
      <c r="IN166" s="444">
        <v>100</v>
      </c>
      <c r="IO166" s="444">
        <v>10.928922173832326</v>
      </c>
      <c r="IP166" s="444">
        <v>84.343952954171996</v>
      </c>
      <c r="IQ166" s="444">
        <v>70.33407207681644</v>
      </c>
      <c r="IR166" s="445">
        <v>14.009880877355569</v>
      </c>
      <c r="IS166" s="443">
        <f>Daten_Polit!AQ166</f>
        <v>4.2</v>
      </c>
      <c r="IT166" s="227">
        <f>Daten_Polit!AR166</f>
        <v>16</v>
      </c>
      <c r="IU166" s="227">
        <f>Daten_Polit!AS166</f>
        <v>2.2999999999999998</v>
      </c>
      <c r="IV166" s="227">
        <f>Daten_Polit!AT166</f>
        <v>2.4</v>
      </c>
      <c r="IW166" s="227">
        <f>Daten_Polit!AU166</f>
        <v>1.8</v>
      </c>
      <c r="IX166" s="444" t="s">
        <v>820</v>
      </c>
      <c r="IY166" s="444" t="s">
        <v>820</v>
      </c>
      <c r="IZ166" s="444" t="s">
        <v>820</v>
      </c>
      <c r="JA166" s="444" t="s">
        <v>820</v>
      </c>
      <c r="JB166" s="444" t="s">
        <v>820</v>
      </c>
      <c r="JC166" s="444" t="s">
        <v>820</v>
      </c>
      <c r="JD166" s="444" t="s">
        <v>820</v>
      </c>
      <c r="JE166" s="444" t="s">
        <v>820</v>
      </c>
      <c r="JF166" s="444" t="s">
        <v>820</v>
      </c>
      <c r="JG166" s="444" t="s">
        <v>820</v>
      </c>
      <c r="JH166" s="444" t="s">
        <v>820</v>
      </c>
      <c r="JI166" s="444" t="s">
        <v>820</v>
      </c>
      <c r="JJ166" s="444" t="s">
        <v>820</v>
      </c>
      <c r="JK166" s="444" t="s">
        <v>820</v>
      </c>
      <c r="JL166" s="444" t="s">
        <v>820</v>
      </c>
      <c r="JM166" s="444" t="s">
        <v>820</v>
      </c>
      <c r="JN166" s="444" t="s">
        <v>820</v>
      </c>
      <c r="JO166" s="444" t="s">
        <v>820</v>
      </c>
      <c r="JP166" s="444" t="s">
        <v>820</v>
      </c>
      <c r="JQ166" s="444" t="s">
        <v>820</v>
      </c>
      <c r="JR166" s="444" t="s">
        <v>820</v>
      </c>
      <c r="JS166" s="444" t="s">
        <v>820</v>
      </c>
      <c r="JT166" s="444" t="s">
        <v>820</v>
      </c>
      <c r="JU166" s="444" t="s">
        <v>820</v>
      </c>
      <c r="JV166" s="444" t="s">
        <v>820</v>
      </c>
      <c r="JW166" s="444" t="s">
        <v>820</v>
      </c>
      <c r="JX166" s="444" t="s">
        <v>820</v>
      </c>
      <c r="JY166" s="444" t="s">
        <v>820</v>
      </c>
      <c r="JZ166" s="444" t="s">
        <v>820</v>
      </c>
      <c r="KA166" s="445" t="s">
        <v>820</v>
      </c>
    </row>
    <row r="167" spans="4:287" ht="12.65" customHeight="1" x14ac:dyDescent="0.2">
      <c r="D167" s="276"/>
      <c r="E167" s="3" t="str">
        <f>Daten_Polit!E167</f>
        <v>06534</v>
      </c>
      <c r="F167" s="229" t="str">
        <f>Daten_Polit!F167</f>
        <v>Marburg-Biedenkopf</v>
      </c>
      <c r="G167" s="246"/>
      <c r="H167" s="531">
        <f>Daten_Polit!H167</f>
        <v>3.9</v>
      </c>
      <c r="I167" s="532">
        <f>Daten_Polit!I167</f>
        <v>11.4</v>
      </c>
      <c r="J167" s="532">
        <f>Daten_Polit!J167</f>
        <v>2.5</v>
      </c>
      <c r="K167" s="532">
        <f>Daten_Polit!K167</f>
        <v>2.7</v>
      </c>
      <c r="L167" s="532">
        <f>Daten_Polit!L167</f>
        <v>2</v>
      </c>
      <c r="M167" s="308">
        <v>0.65792969431982939</v>
      </c>
      <c r="N167" s="308">
        <v>2.0612852990378863</v>
      </c>
      <c r="O167" s="308">
        <v>0.51146050545129107</v>
      </c>
      <c r="P167" s="308">
        <v>0.50954952513893981</v>
      </c>
      <c r="Q167" s="308">
        <v>0.52013282448888065</v>
      </c>
      <c r="R167" s="308">
        <v>10.491701617246207</v>
      </c>
      <c r="S167" s="308">
        <v>7.1953373366300646</v>
      </c>
      <c r="T167" s="308">
        <v>13.53119360659964</v>
      </c>
      <c r="U167" s="308">
        <v>13.169537051666719</v>
      </c>
      <c r="V167" s="308">
        <v>15.132960111967467</v>
      </c>
      <c r="W167" s="308">
        <v>32.451059221213747</v>
      </c>
      <c r="X167" s="308">
        <v>40.566305195266857</v>
      </c>
      <c r="Y167" s="308">
        <v>26.272733198617392</v>
      </c>
      <c r="Z167" s="308">
        <v>27.672327672325626</v>
      </c>
      <c r="AA167" s="308">
        <v>20.081315184732539</v>
      </c>
      <c r="AB167" s="308">
        <v>100</v>
      </c>
      <c r="AC167" s="308">
        <v>16.776177039447234</v>
      </c>
      <c r="AD167" s="308">
        <v>80.005928376415184</v>
      </c>
      <c r="AE167" s="308">
        <v>61.079021872698078</v>
      </c>
      <c r="AF167" s="308">
        <v>18.926906503717106</v>
      </c>
      <c r="AG167" s="308">
        <v>100</v>
      </c>
      <c r="AH167" s="308">
        <v>49.012189995796547</v>
      </c>
      <c r="AI167" s="308">
        <v>50.987810004203439</v>
      </c>
      <c r="AJ167" s="308">
        <v>41.677175283732652</v>
      </c>
      <c r="AK167" s="308">
        <v>9.3106347204707838</v>
      </c>
      <c r="AL167" s="308">
        <v>100</v>
      </c>
      <c r="AM167" s="308">
        <v>11.017597582456327</v>
      </c>
      <c r="AN167" s="308">
        <v>84.2343779145491</v>
      </c>
      <c r="AO167" s="308">
        <v>69.024542824818298</v>
      </c>
      <c r="AP167" s="337">
        <v>15.209835089730801</v>
      </c>
      <c r="AQ167" s="531">
        <f>Daten_Polit!M167</f>
        <v>4</v>
      </c>
      <c r="AR167" s="532">
        <f>Daten_Polit!N167</f>
        <v>12.4</v>
      </c>
      <c r="AS167" s="532">
        <f>Daten_Polit!O167</f>
        <v>2.4</v>
      </c>
      <c r="AT167" s="532">
        <f>Daten_Polit!P167</f>
        <v>2.5</v>
      </c>
      <c r="AU167" s="532">
        <f>Daten_Polit!Q167</f>
        <v>1.8</v>
      </c>
      <c r="AV167" s="308">
        <v>0.64357875658682295</v>
      </c>
      <c r="AW167" s="308">
        <v>2.0058340751474537</v>
      </c>
      <c r="AX167" s="308">
        <v>0.49921512713260713</v>
      </c>
      <c r="AY167" s="308">
        <v>0.49271771018097449</v>
      </c>
      <c r="AZ167" s="308">
        <v>0.52727811905412203</v>
      </c>
      <c r="BA167" s="308">
        <v>9.9052442411371331</v>
      </c>
      <c r="BB167" s="308">
        <v>6.6873617119645097</v>
      </c>
      <c r="BC167" s="308">
        <v>13.734595463475424</v>
      </c>
      <c r="BD167" s="308">
        <v>12.962720160832131</v>
      </c>
      <c r="BE167" s="308">
        <v>17.188111067656067</v>
      </c>
      <c r="BF167" s="308">
        <v>30.518785283239247</v>
      </c>
      <c r="BG167" s="308">
        <v>36.723016054672684</v>
      </c>
      <c r="BH167" s="308">
        <v>25.991928859683217</v>
      </c>
      <c r="BI167" s="308">
        <v>27.58891898977668</v>
      </c>
      <c r="BJ167" s="308">
        <v>18.846529814263928</v>
      </c>
      <c r="BK167" s="308">
        <v>100</v>
      </c>
      <c r="BL167" s="308">
        <v>17.001336884967206</v>
      </c>
      <c r="BM167" s="308">
        <v>79.923884315046294</v>
      </c>
      <c r="BN167" s="308">
        <v>60.614377470788448</v>
      </c>
      <c r="BO167" s="308">
        <v>19.309506844257854</v>
      </c>
      <c r="BP167" s="308">
        <v>100</v>
      </c>
      <c r="BQ167" s="308">
        <v>54.855371900826441</v>
      </c>
      <c r="BR167" s="308">
        <v>45.144628099173552</v>
      </c>
      <c r="BS167" s="308">
        <v>36.983471074380162</v>
      </c>
      <c r="BT167" s="308">
        <v>8.1611570247933898</v>
      </c>
      <c r="BU167" s="308">
        <v>100</v>
      </c>
      <c r="BV167" s="308">
        <v>11.076275391718019</v>
      </c>
      <c r="BW167" s="308">
        <v>84.413918493025179</v>
      </c>
      <c r="BX167" s="308">
        <v>68.543955062226175</v>
      </c>
      <c r="BY167" s="312">
        <v>15.869963430798986</v>
      </c>
      <c r="BZ167" s="531">
        <f>Daten_Polit!R167</f>
        <v>3.8</v>
      </c>
      <c r="CA167" s="532">
        <f>Daten_Polit!S167</f>
        <v>11.5</v>
      </c>
      <c r="CB167" s="532">
        <f>Daten_Polit!T167</f>
        <v>2.2999999999999998</v>
      </c>
      <c r="CC167" s="532">
        <f>Daten_Polit!U167</f>
        <v>2.4</v>
      </c>
      <c r="CD167" s="532">
        <f>Daten_Polit!V167</f>
        <v>1.9</v>
      </c>
      <c r="CE167" s="309">
        <v>0.59805863491611855</v>
      </c>
      <c r="CF167" s="309">
        <v>1.7090440738202983</v>
      </c>
      <c r="CG167" s="309">
        <v>0.47941360136229111</v>
      </c>
      <c r="CH167" s="309">
        <v>0.47530825683715333</v>
      </c>
      <c r="CI167" s="309">
        <v>0.4964418784046975</v>
      </c>
      <c r="CJ167" s="309">
        <v>10.167126235792656</v>
      </c>
      <c r="CK167" s="309">
        <v>6.6267171292402587</v>
      </c>
      <c r="CL167" s="309">
        <v>14.26538331897639</v>
      </c>
      <c r="CM167" s="309">
        <v>13.806109145091941</v>
      </c>
      <c r="CN167" s="309">
        <v>16.153110047845654</v>
      </c>
      <c r="CO167" s="309">
        <v>32.983726359237849</v>
      </c>
      <c r="CP167" s="309">
        <v>40.723886125515932</v>
      </c>
      <c r="CQ167" s="309">
        <v>27.259381940001571</v>
      </c>
      <c r="CR167" s="309">
        <v>29.278350515466343</v>
      </c>
      <c r="CS167" s="309">
        <v>19.016644346655369</v>
      </c>
      <c r="CT167" s="309">
        <v>100</v>
      </c>
      <c r="CU167" s="309">
        <v>17.082631591403462</v>
      </c>
      <c r="CV167" s="309">
        <v>79.949690011528546</v>
      </c>
      <c r="CW167" s="309">
        <v>60.383056101405394</v>
      </c>
      <c r="CX167" s="309">
        <v>19.566633910123155</v>
      </c>
      <c r="CY167" s="309">
        <v>100</v>
      </c>
      <c r="CZ167" s="309">
        <v>52.887197851387647</v>
      </c>
      <c r="DA167" s="309">
        <v>47.112802148612353</v>
      </c>
      <c r="DB167" s="309">
        <v>37.354521038495967</v>
      </c>
      <c r="DC167" s="309">
        <v>9.7582811101163838</v>
      </c>
      <c r="DD167" s="309">
        <v>100</v>
      </c>
      <c r="DE167" s="309">
        <v>11.324358860631712</v>
      </c>
      <c r="DF167" s="309">
        <v>84.378154846018603</v>
      </c>
      <c r="DG167" s="309">
        <v>67.987145149397719</v>
      </c>
      <c r="DH167" s="313">
        <v>16.391009696620888</v>
      </c>
      <c r="DI167" s="565">
        <f>Daten_Polit!W167</f>
        <v>3.7</v>
      </c>
      <c r="DJ167" s="532">
        <f>Daten_Polit!X167</f>
        <v>12.1</v>
      </c>
      <c r="DK167" s="532">
        <f>Daten_Polit!Y167</f>
        <v>2.1</v>
      </c>
      <c r="DL167" s="532">
        <f>Daten_Polit!Z167</f>
        <v>2.2000000000000002</v>
      </c>
      <c r="DM167" s="532">
        <f>Daten_Polit!AA167</f>
        <v>1.7</v>
      </c>
      <c r="DN167" s="309">
        <v>0.59305098949268353</v>
      </c>
      <c r="DO167" s="309">
        <v>2.029492781877726</v>
      </c>
      <c r="DP167" s="309">
        <v>0.42541822178118999</v>
      </c>
      <c r="DQ167" s="309">
        <v>0.42391642662843948</v>
      </c>
      <c r="DR167" s="309">
        <v>0.43139329136420773</v>
      </c>
      <c r="DS167" s="309">
        <v>9.859442882698696</v>
      </c>
      <c r="DT167" s="309">
        <v>7.123161764705789</v>
      </c>
      <c r="DU167" s="309">
        <v>14.1825850671209</v>
      </c>
      <c r="DV167" s="309">
        <v>13.50900262998152</v>
      </c>
      <c r="DW167" s="309">
        <v>16.908904810646213</v>
      </c>
      <c r="DX167" s="309">
        <v>30.702978723403106</v>
      </c>
      <c r="DY167" s="309">
        <v>35.432789230668341</v>
      </c>
      <c r="DZ167" s="309">
        <v>25.788980738689162</v>
      </c>
      <c r="EA167" s="309">
        <v>27.66260162601829</v>
      </c>
      <c r="EB167" s="309">
        <v>18.228419110098979</v>
      </c>
      <c r="EC167" s="309">
        <v>100</v>
      </c>
      <c r="ED167" s="309">
        <v>17.606860330091951</v>
      </c>
      <c r="EE167" s="309">
        <v>79.501323568030969</v>
      </c>
      <c r="EF167" s="309">
        <v>59.547898486822561</v>
      </c>
      <c r="EG167" s="309">
        <v>19.953425081208412</v>
      </c>
      <c r="EH167" s="309">
        <v>100</v>
      </c>
      <c r="EI167" s="309">
        <v>57.056043214044571</v>
      </c>
      <c r="EJ167" s="309">
        <v>42.943956785955436</v>
      </c>
      <c r="EK167" s="309">
        <v>34.70627954085078</v>
      </c>
      <c r="EL167" s="309">
        <v>8.2376772451046598</v>
      </c>
      <c r="EM167" s="309">
        <v>100</v>
      </c>
      <c r="EN167" s="309">
        <v>11.55683418373965</v>
      </c>
      <c r="EO167" s="309">
        <v>84.271395902854408</v>
      </c>
      <c r="EP167" s="309">
        <v>67.344732340655085</v>
      </c>
      <c r="EQ167" s="367">
        <v>16.926663562199316</v>
      </c>
      <c r="ER167" s="531">
        <f>Daten_Polit!AB167</f>
        <v>3.7</v>
      </c>
      <c r="ES167" s="532">
        <f>Daten_Polit!AC167</f>
        <v>12.4</v>
      </c>
      <c r="ET167" s="532">
        <f>Daten_Polit!AD167</f>
        <v>2</v>
      </c>
      <c r="EU167" s="532">
        <f>Daten_Polit!AE167</f>
        <v>2.1</v>
      </c>
      <c r="EV167" s="532">
        <f>Daten_Polit!AF167</f>
        <v>1.6</v>
      </c>
      <c r="EW167" s="309">
        <v>0.57923439402763799</v>
      </c>
      <c r="EX167" s="309">
        <v>2.0768268496148705</v>
      </c>
      <c r="EY167" s="309">
        <v>0.39854636060472082</v>
      </c>
      <c r="EZ167" s="309">
        <v>0.38396548270699155</v>
      </c>
      <c r="FA167" s="309">
        <v>0.45459793493584827</v>
      </c>
      <c r="FB167" s="309">
        <v>9.6976173381642674</v>
      </c>
      <c r="FC167" s="309">
        <v>6.8750000000000808</v>
      </c>
      <c r="FD167" s="309">
        <v>13.861627058155793</v>
      </c>
      <c r="FE167" s="309">
        <v>12.842822978680099</v>
      </c>
      <c r="FF167" s="309">
        <v>17.862137862139292</v>
      </c>
      <c r="FG167" s="309">
        <v>28.811719115387845</v>
      </c>
      <c r="FH167" s="309">
        <v>33.544735204338281</v>
      </c>
      <c r="FI167" s="309">
        <v>22.993852127487834</v>
      </c>
      <c r="FJ167" s="309">
        <v>25.07096512571168</v>
      </c>
      <c r="FK167" s="309">
        <v>14.791833466766596</v>
      </c>
      <c r="FL167" s="309">
        <v>100</v>
      </c>
      <c r="FM167" s="309">
        <v>17.482621282385921</v>
      </c>
      <c r="FN167" s="309">
        <v>79.538770423227419</v>
      </c>
      <c r="FO167" s="309">
        <v>59.331581337265014</v>
      </c>
      <c r="FP167" s="309">
        <v>20.207189085962398</v>
      </c>
      <c r="FQ167" s="309">
        <v>100</v>
      </c>
      <c r="FR167" s="309">
        <v>58.56142584341184</v>
      </c>
      <c r="FS167" s="309">
        <v>41.438574156588167</v>
      </c>
      <c r="FT167" s="309">
        <v>33.290897517504774</v>
      </c>
      <c r="FU167" s="309">
        <v>8.1476766390833859</v>
      </c>
      <c r="FV167" s="309">
        <v>100</v>
      </c>
      <c r="FW167" s="309">
        <v>11.77640322539915</v>
      </c>
      <c r="FX167" s="309">
        <v>83.969877285004827</v>
      </c>
      <c r="FY167" s="309">
        <v>66.63571304258366</v>
      </c>
      <c r="FZ167" s="313">
        <v>17.33416424242116</v>
      </c>
      <c r="GA167" s="570">
        <f>Daten_Polit!AG167</f>
        <v>4.3</v>
      </c>
      <c r="GB167" s="571">
        <f>Daten_Polit!AH167</f>
        <v>13.9</v>
      </c>
      <c r="GC167" s="571">
        <f>Daten_Polit!AI167</f>
        <v>2.4</v>
      </c>
      <c r="GD167" s="571">
        <f>Daten_Polit!AJ167</f>
        <v>2.6</v>
      </c>
      <c r="GE167" s="571">
        <f>Daten_Polit!AK167</f>
        <v>1.9</v>
      </c>
      <c r="GF167" s="444">
        <v>0.59051277685551717</v>
      </c>
      <c r="GG167" s="444">
        <v>2.2436475739959478</v>
      </c>
      <c r="GH167" s="444">
        <v>0.39751599964577028</v>
      </c>
      <c r="GI167" s="444">
        <v>0.38834919684087837</v>
      </c>
      <c r="GJ167" s="444">
        <v>0.43128129401625936</v>
      </c>
      <c r="GK167" s="444">
        <v>7.8403050612434004</v>
      </c>
      <c r="GL167" s="444">
        <v>5.6530316980138817</v>
      </c>
      <c r="GM167" s="444">
        <v>10.837190581605958</v>
      </c>
      <c r="GN167" s="444">
        <v>9.9244605817787228</v>
      </c>
      <c r="GO167" s="444">
        <v>14.573722877157014</v>
      </c>
      <c r="GP167" s="444">
        <v>27.685379166842061</v>
      </c>
      <c r="GQ167" s="444">
        <v>32.224095448059842</v>
      </c>
      <c r="GR167" s="444">
        <v>22.097142667943949</v>
      </c>
      <c r="GS167" s="444">
        <v>23.820706134386356</v>
      </c>
      <c r="GT167" s="444">
        <v>15.042158516012478</v>
      </c>
      <c r="GU167" s="444">
        <v>100</v>
      </c>
      <c r="GV167" s="444">
        <v>17.334929809632062</v>
      </c>
      <c r="GW167" s="444">
        <v>79.388397560800144</v>
      </c>
      <c r="GX167" s="444">
        <v>58.744217566990798</v>
      </c>
      <c r="GY167" s="444">
        <v>20.644179993809349</v>
      </c>
      <c r="GZ167" s="444">
        <v>100</v>
      </c>
      <c r="HA167" s="444">
        <v>57.412935323383095</v>
      </c>
      <c r="HB167" s="444">
        <v>42.587064676616912</v>
      </c>
      <c r="HC167" s="444">
        <v>34.046434494195687</v>
      </c>
      <c r="HD167" s="444">
        <v>8.5406301824212267</v>
      </c>
      <c r="HE167" s="444">
        <v>100</v>
      </c>
      <c r="HF167" s="444">
        <v>11.460483912402163</v>
      </c>
      <c r="HG167" s="444">
        <v>83.865783486397461</v>
      </c>
      <c r="HH167" s="444">
        <v>65.958875837394629</v>
      </c>
      <c r="HI167" s="445">
        <v>17.906907649002843</v>
      </c>
      <c r="HJ167" s="570">
        <f>Daten_Polit!AL167</f>
        <v>4</v>
      </c>
      <c r="HK167" s="571">
        <f>Daten_Polit!AM167</f>
        <v>13.1</v>
      </c>
      <c r="HL167" s="571">
        <f>Daten_Polit!AN167</f>
        <v>2.1</v>
      </c>
      <c r="HM167" s="571">
        <f>Daten_Polit!AO167</f>
        <v>2.2999999999999998</v>
      </c>
      <c r="HN167" s="571">
        <f>Daten_Polit!AP167</f>
        <v>1.6</v>
      </c>
      <c r="HO167" s="444">
        <v>0.49317967113221295</v>
      </c>
      <c r="HP167" s="444">
        <v>1.805243033759623</v>
      </c>
      <c r="HQ167" s="444">
        <v>0.33515758292633457</v>
      </c>
      <c r="HR167" s="444">
        <v>0.32643464887694629</v>
      </c>
      <c r="HS167" s="444">
        <v>0.36555481506839954</v>
      </c>
      <c r="HT167" s="444">
        <v>8.7003487546680116</v>
      </c>
      <c r="HU167" s="444">
        <v>6.1172956828671614</v>
      </c>
      <c r="HV167" s="444">
        <v>12.256952087460563</v>
      </c>
      <c r="HW167" s="444">
        <v>11.344884488448844</v>
      </c>
      <c r="HX167" s="444">
        <v>15.913267181183388</v>
      </c>
      <c r="HY167" s="444">
        <v>34.525375939849624</v>
      </c>
      <c r="HZ167" s="444">
        <v>39.617666446934741</v>
      </c>
      <c r="IA167" s="444">
        <v>27.705175117619717</v>
      </c>
      <c r="IB167" s="444">
        <v>29.919678714861309</v>
      </c>
      <c r="IC167" s="444">
        <v>18.871087928473834</v>
      </c>
      <c r="ID167" s="444">
        <v>100</v>
      </c>
      <c r="IE167" s="444">
        <v>17.123125877698104</v>
      </c>
      <c r="IF167" s="444">
        <v>79.67062503876339</v>
      </c>
      <c r="IG167" s="444">
        <v>58.407130509841629</v>
      </c>
      <c r="IH167" s="444">
        <v>21.263494528921758</v>
      </c>
      <c r="II167" s="444">
        <v>100</v>
      </c>
      <c r="IJ167" s="444">
        <v>59.058182525783224</v>
      </c>
      <c r="IK167" s="444">
        <v>40.941817474216762</v>
      </c>
      <c r="IL167" s="444">
        <v>32.652266978011276</v>
      </c>
      <c r="IM167" s="444">
        <v>8.2895504962054858</v>
      </c>
      <c r="IN167" s="444">
        <v>100</v>
      </c>
      <c r="IO167" s="444">
        <v>11.768685652250962</v>
      </c>
      <c r="IP167" s="444">
        <v>83.75949330425442</v>
      </c>
      <c r="IQ167" s="444">
        <v>65.082974075590784</v>
      </c>
      <c r="IR167" s="445">
        <v>18.676519228663636</v>
      </c>
      <c r="IS167" s="443">
        <f>Daten_Polit!AQ167</f>
        <v>4</v>
      </c>
      <c r="IT167" s="227">
        <f>Daten_Polit!AR167</f>
        <v>14.6</v>
      </c>
      <c r="IU167" s="227">
        <f>Daten_Polit!AS167</f>
        <v>1.9</v>
      </c>
      <c r="IV167" s="227">
        <f>Daten_Polit!AT167</f>
        <v>2</v>
      </c>
      <c r="IW167" s="227">
        <f>Daten_Polit!AU167</f>
        <v>1.6</v>
      </c>
      <c r="IX167" s="444" t="s">
        <v>820</v>
      </c>
      <c r="IY167" s="444" t="s">
        <v>820</v>
      </c>
      <c r="IZ167" s="444" t="s">
        <v>820</v>
      </c>
      <c r="JA167" s="444" t="s">
        <v>820</v>
      </c>
      <c r="JB167" s="444" t="s">
        <v>820</v>
      </c>
      <c r="JC167" s="444" t="s">
        <v>820</v>
      </c>
      <c r="JD167" s="444" t="s">
        <v>820</v>
      </c>
      <c r="JE167" s="444" t="s">
        <v>820</v>
      </c>
      <c r="JF167" s="444" t="s">
        <v>820</v>
      </c>
      <c r="JG167" s="444" t="s">
        <v>820</v>
      </c>
      <c r="JH167" s="444" t="s">
        <v>820</v>
      </c>
      <c r="JI167" s="444" t="s">
        <v>820</v>
      </c>
      <c r="JJ167" s="444" t="s">
        <v>820</v>
      </c>
      <c r="JK167" s="444" t="s">
        <v>820</v>
      </c>
      <c r="JL167" s="444" t="s">
        <v>820</v>
      </c>
      <c r="JM167" s="444" t="s">
        <v>820</v>
      </c>
      <c r="JN167" s="444" t="s">
        <v>820</v>
      </c>
      <c r="JO167" s="444" t="s">
        <v>820</v>
      </c>
      <c r="JP167" s="444" t="s">
        <v>820</v>
      </c>
      <c r="JQ167" s="444" t="s">
        <v>820</v>
      </c>
      <c r="JR167" s="444" t="s">
        <v>820</v>
      </c>
      <c r="JS167" s="444" t="s">
        <v>820</v>
      </c>
      <c r="JT167" s="444" t="s">
        <v>820</v>
      </c>
      <c r="JU167" s="444" t="s">
        <v>820</v>
      </c>
      <c r="JV167" s="444" t="s">
        <v>820</v>
      </c>
      <c r="JW167" s="444" t="s">
        <v>820</v>
      </c>
      <c r="JX167" s="444" t="s">
        <v>820</v>
      </c>
      <c r="JY167" s="444" t="s">
        <v>820</v>
      </c>
      <c r="JZ167" s="444" t="s">
        <v>820</v>
      </c>
      <c r="KA167" s="445" t="s">
        <v>820</v>
      </c>
    </row>
    <row r="168" spans="4:287" ht="12.65" customHeight="1" x14ac:dyDescent="0.2">
      <c r="D168" s="276"/>
      <c r="E168" s="3" t="str">
        <f>Daten_Polit!E168</f>
        <v>06535</v>
      </c>
      <c r="F168" s="229" t="str">
        <f>Daten_Polit!F168</f>
        <v>Vogelsbergkreis</v>
      </c>
      <c r="G168" s="246"/>
      <c r="H168" s="531">
        <f>Daten_Polit!H168</f>
        <v>4</v>
      </c>
      <c r="I168" s="532">
        <f>Daten_Polit!I168</f>
        <v>11.7</v>
      </c>
      <c r="J168" s="532">
        <f>Daten_Polit!J168</f>
        <v>2.9</v>
      </c>
      <c r="K168" s="532">
        <f>Daten_Polit!K168</f>
        <v>3.1</v>
      </c>
      <c r="L168" s="532">
        <f>Daten_Polit!L168</f>
        <v>1.6</v>
      </c>
      <c r="M168" s="308">
        <v>0.61406453056552457</v>
      </c>
      <c r="N168" s="308">
        <v>1.9023217335657414</v>
      </c>
      <c r="O168" s="308">
        <v>0.51366178553777353</v>
      </c>
      <c r="P168" s="308">
        <v>0.52109554648584655</v>
      </c>
      <c r="Q168" s="308">
        <v>0.44260871583072126</v>
      </c>
      <c r="R168" s="308">
        <v>9.2352406902815627</v>
      </c>
      <c r="S168" s="308">
        <v>6.3577487913894508</v>
      </c>
      <c r="T168" s="308">
        <v>11.114572300791503</v>
      </c>
      <c r="U168" s="308">
        <v>11.081523965587873</v>
      </c>
      <c r="V168" s="308">
        <v>11.459074733099348</v>
      </c>
      <c r="W168" s="308">
        <v>26.623022367703207</v>
      </c>
      <c r="X168" s="308">
        <v>30.602739726027394</v>
      </c>
      <c r="Y168" s="308">
        <v>24.528655262832423</v>
      </c>
      <c r="Z168" s="308">
        <v>24.524037803044088</v>
      </c>
      <c r="AA168" s="308">
        <v>24.576271186440678</v>
      </c>
      <c r="AB168" s="308">
        <v>100</v>
      </c>
      <c r="AC168" s="308">
        <v>13.363960239215727</v>
      </c>
      <c r="AD168" s="308">
        <v>83.251967183619939</v>
      </c>
      <c r="AE168" s="308">
        <v>70.029932281719496</v>
      </c>
      <c r="AF168" s="308">
        <v>13.222034901900445</v>
      </c>
      <c r="AG168" s="308">
        <v>100</v>
      </c>
      <c r="AH168" s="308">
        <v>41.623650868137027</v>
      </c>
      <c r="AI168" s="308">
        <v>58.376349131862973</v>
      </c>
      <c r="AJ168" s="308">
        <v>53.777569216330356</v>
      </c>
      <c r="AK168" s="308">
        <v>4.5987799155326137</v>
      </c>
      <c r="AL168" s="308">
        <v>100</v>
      </c>
      <c r="AM168" s="308">
        <v>9.0724661705626222</v>
      </c>
      <c r="AN168" s="308">
        <v>85.947027258473568</v>
      </c>
      <c r="AO168" s="308">
        <v>77.806685120766332</v>
      </c>
      <c r="AP168" s="337">
        <v>8.1403421377072167</v>
      </c>
      <c r="AQ168" s="531">
        <f>Daten_Polit!M168</f>
        <v>4.2</v>
      </c>
      <c r="AR168" s="532">
        <f>Daten_Polit!N168</f>
        <v>13.9</v>
      </c>
      <c r="AS168" s="532">
        <f>Daten_Polit!O168</f>
        <v>2.8</v>
      </c>
      <c r="AT168" s="532">
        <f>Daten_Polit!P168</f>
        <v>3</v>
      </c>
      <c r="AU168" s="532">
        <f>Daten_Polit!Q168</f>
        <v>1.7</v>
      </c>
      <c r="AV168" s="308">
        <v>0.56681691240758192</v>
      </c>
      <c r="AW168" s="308">
        <v>1.7414787110634873</v>
      </c>
      <c r="AX168" s="308">
        <v>0.47502318429272739</v>
      </c>
      <c r="AY168" s="308">
        <v>0.48076861099511986</v>
      </c>
      <c r="AZ168" s="308">
        <v>0.42237488030074177</v>
      </c>
      <c r="BA168" s="308">
        <v>7.9245808112433034</v>
      </c>
      <c r="BB168" s="308">
        <v>4.8207462807903365</v>
      </c>
      <c r="BC168" s="308">
        <v>10.273885350318732</v>
      </c>
      <c r="BD168" s="308">
        <v>10.148184563523003</v>
      </c>
      <c r="BE168" s="308">
        <v>11.498973305954825</v>
      </c>
      <c r="BF168" s="308">
        <v>25.647766976860293</v>
      </c>
      <c r="BG168" s="308">
        <v>26.678910804124463</v>
      </c>
      <c r="BH168" s="308">
        <v>25.759416767925451</v>
      </c>
      <c r="BI168" s="308">
        <v>25.583362707088487</v>
      </c>
      <c r="BJ168" s="308">
        <v>27.479338842975203</v>
      </c>
      <c r="BK168" s="308">
        <v>100</v>
      </c>
      <c r="BL168" s="308">
        <v>13.47412896014068</v>
      </c>
      <c r="BM168" s="308">
        <v>83.264621653012981</v>
      </c>
      <c r="BN168" s="308">
        <v>69.830578593223166</v>
      </c>
      <c r="BO168" s="308">
        <v>13.434043059789804</v>
      </c>
      <c r="BP168" s="308">
        <v>100</v>
      </c>
      <c r="BQ168" s="308">
        <v>45.619469026548678</v>
      </c>
      <c r="BR168" s="308">
        <v>54.380530973451336</v>
      </c>
      <c r="BS168" s="308">
        <v>49.424778761061958</v>
      </c>
      <c r="BT168" s="308">
        <v>4.9557522123893802</v>
      </c>
      <c r="BU168" s="308">
        <v>100</v>
      </c>
      <c r="BV168" s="308">
        <v>9.0447328359468688</v>
      </c>
      <c r="BW168" s="308">
        <v>86.165229220637201</v>
      </c>
      <c r="BX168" s="308">
        <v>77.687332657167843</v>
      </c>
      <c r="BY168" s="312">
        <v>8.4778965634693559</v>
      </c>
      <c r="BZ168" s="531">
        <f>Daten_Polit!R168</f>
        <v>4.0999999999999996</v>
      </c>
      <c r="CA168" s="532">
        <f>Daten_Polit!S168</f>
        <v>15.2</v>
      </c>
      <c r="CB168" s="532">
        <f>Daten_Polit!T168</f>
        <v>2.5</v>
      </c>
      <c r="CC168" s="532">
        <f>Daten_Polit!U168</f>
        <v>2.7</v>
      </c>
      <c r="CD168" s="532">
        <f>Daten_Polit!V168</f>
        <v>1.6</v>
      </c>
      <c r="CE168" s="309">
        <v>0.52470842549768759</v>
      </c>
      <c r="CF168" s="309">
        <v>1.6388376699607614</v>
      </c>
      <c r="CG168" s="309">
        <v>0.43837433134839132</v>
      </c>
      <c r="CH168" s="309">
        <v>0.44927396046566292</v>
      </c>
      <c r="CI168" s="309">
        <v>0.34051292682206591</v>
      </c>
      <c r="CJ168" s="309">
        <v>7.7845768722621225</v>
      </c>
      <c r="CK168" s="309">
        <v>4.6607366022202354</v>
      </c>
      <c r="CL168" s="309">
        <v>10.624066035722212</v>
      </c>
      <c r="CM168" s="309">
        <v>10.699328328724162</v>
      </c>
      <c r="CN168" s="309">
        <v>9.9427753934191703</v>
      </c>
      <c r="CO168" s="309">
        <v>29.237881759597112</v>
      </c>
      <c r="CP168" s="309">
        <v>30.203176948653709</v>
      </c>
      <c r="CQ168" s="309">
        <v>30.334337781601377</v>
      </c>
      <c r="CR168" s="309">
        <v>30.516843195026507</v>
      </c>
      <c r="CS168" s="309">
        <v>28.674873280240021</v>
      </c>
      <c r="CT168" s="309">
        <v>100</v>
      </c>
      <c r="CU168" s="309">
        <v>13.753337360432557</v>
      </c>
      <c r="CV168" s="309">
        <v>83.08881528017163</v>
      </c>
      <c r="CW168" s="309">
        <v>69.772775852245289</v>
      </c>
      <c r="CX168" s="309">
        <v>13.316039427926354</v>
      </c>
      <c r="CY168" s="309">
        <v>100</v>
      </c>
      <c r="CZ168" s="309">
        <v>50.79225352112676</v>
      </c>
      <c r="DA168" s="309">
        <v>49.20774647887324</v>
      </c>
      <c r="DB168" s="309">
        <v>44.454225352112672</v>
      </c>
      <c r="DC168" s="309">
        <v>4.7535211267605622</v>
      </c>
      <c r="DD168" s="309">
        <v>100</v>
      </c>
      <c r="DE168" s="309">
        <v>8.870540723653912</v>
      </c>
      <c r="DF168" s="309">
        <v>86.532133718332801</v>
      </c>
      <c r="DG168" s="309">
        <v>77.860202856157571</v>
      </c>
      <c r="DH168" s="313">
        <v>8.6719308621752482</v>
      </c>
      <c r="DI168" s="565">
        <f>Daten_Polit!W168</f>
        <v>3.7</v>
      </c>
      <c r="DJ168" s="532">
        <f>Daten_Polit!X168</f>
        <v>13.1</v>
      </c>
      <c r="DK168" s="532">
        <f>Daten_Polit!Y168</f>
        <v>2.2999999999999998</v>
      </c>
      <c r="DL168" s="532">
        <f>Daten_Polit!Z168</f>
        <v>2.4</v>
      </c>
      <c r="DM168" s="532">
        <f>Daten_Polit!AA168</f>
        <v>1.4</v>
      </c>
      <c r="DN168" s="309">
        <v>0.48130528506652792</v>
      </c>
      <c r="DO168" s="309">
        <v>1.7657468919022621</v>
      </c>
      <c r="DP168" s="309">
        <v>0.37007222303894804</v>
      </c>
      <c r="DQ168" s="309">
        <v>0.37471886613575739</v>
      </c>
      <c r="DR168" s="309">
        <v>0.33029686233383998</v>
      </c>
      <c r="DS168" s="309">
        <v>8.131440793311171</v>
      </c>
      <c r="DT168" s="309">
        <v>5.9149722735672778</v>
      </c>
      <c r="DU168" s="309">
        <v>10.198948090555684</v>
      </c>
      <c r="DV168" s="309">
        <v>10.086868516488492</v>
      </c>
      <c r="DW168" s="309">
        <v>11.251980982563788</v>
      </c>
      <c r="DX168" s="309">
        <v>28.676413102965252</v>
      </c>
      <c r="DY168" s="309">
        <v>29.16397675920177</v>
      </c>
      <c r="DZ168" s="309">
        <v>28.479509766378293</v>
      </c>
      <c r="EA168" s="309">
        <v>29.118968879847369</v>
      </c>
      <c r="EB168" s="309">
        <v>22.50396196515927</v>
      </c>
      <c r="EC168" s="309">
        <v>100</v>
      </c>
      <c r="ED168" s="309">
        <v>13.685986299454434</v>
      </c>
      <c r="EE168" s="309">
        <v>83.363544916236137</v>
      </c>
      <c r="EF168" s="309">
        <v>69.645642739669839</v>
      </c>
      <c r="EG168" s="309">
        <v>13.717902176566298</v>
      </c>
      <c r="EH168" s="309">
        <v>100</v>
      </c>
      <c r="EI168" s="309">
        <v>48.522167487684733</v>
      </c>
      <c r="EJ168" s="309">
        <v>51.477832512315267</v>
      </c>
      <c r="EK168" s="309">
        <v>46.453201970443345</v>
      </c>
      <c r="EL168" s="309">
        <v>5.0246305418719199</v>
      </c>
      <c r="EM168" s="309">
        <v>100</v>
      </c>
      <c r="EN168" s="309">
        <v>9.0979016965310446</v>
      </c>
      <c r="EO168" s="309">
        <v>86.647780803035346</v>
      </c>
      <c r="EP168" s="309">
        <v>77.584224950903945</v>
      </c>
      <c r="EQ168" s="367">
        <v>9.0635558521314046</v>
      </c>
      <c r="ER168" s="531">
        <f>Daten_Polit!AB168</f>
        <v>3.7</v>
      </c>
      <c r="ES168" s="532">
        <f>Daten_Polit!AC168</f>
        <v>13.4</v>
      </c>
      <c r="ET168" s="532">
        <f>Daten_Polit!AD168</f>
        <v>2.2000000000000002</v>
      </c>
      <c r="EU168" s="532">
        <f>Daten_Polit!AE168</f>
        <v>2.4</v>
      </c>
      <c r="EV168" s="532">
        <f>Daten_Polit!AF168</f>
        <v>1.3</v>
      </c>
      <c r="EW168" s="309">
        <v>0.49553425106522453</v>
      </c>
      <c r="EX168" s="309">
        <v>1.802426882824482</v>
      </c>
      <c r="EY168" s="309">
        <v>0.38270695661356596</v>
      </c>
      <c r="EZ168" s="309">
        <v>0.39193978316537464</v>
      </c>
      <c r="FA168" s="309">
        <v>0.30782717792878611</v>
      </c>
      <c r="FB168" s="309">
        <v>7.8686348016244922</v>
      </c>
      <c r="FC168" s="309">
        <v>5.347047738693635</v>
      </c>
      <c r="FD168" s="309">
        <v>10.386965376782404</v>
      </c>
      <c r="FE168" s="309">
        <v>10.255521870940157</v>
      </c>
      <c r="FF168" s="309">
        <v>11.629811629811631</v>
      </c>
      <c r="FG168" s="309">
        <v>26.885630498533725</v>
      </c>
      <c r="FH168" s="309">
        <v>27.39273927392739</v>
      </c>
      <c r="FI168" s="309">
        <v>26.54999215194244</v>
      </c>
      <c r="FJ168" s="309">
        <v>27.024212444675864</v>
      </c>
      <c r="FK168" s="309">
        <v>22.067268252706175</v>
      </c>
      <c r="FL168" s="309">
        <v>100</v>
      </c>
      <c r="FM168" s="309">
        <v>13.37652773099664</v>
      </c>
      <c r="FN168" s="309">
        <v>83.573316481228261</v>
      </c>
      <c r="FO168" s="309">
        <v>69.607557215168328</v>
      </c>
      <c r="FP168" s="309">
        <v>13.965759266059937</v>
      </c>
      <c r="FQ168" s="309">
        <v>100</v>
      </c>
      <c r="FR168" s="309">
        <v>51.123595505617978</v>
      </c>
      <c r="FS168" s="309">
        <v>48.876404494382022</v>
      </c>
      <c r="FT168" s="309">
        <v>44.147940074906366</v>
      </c>
      <c r="FU168" s="309">
        <v>4.7284644194756549</v>
      </c>
      <c r="FV168" s="309">
        <v>100</v>
      </c>
      <c r="FW168" s="309">
        <v>9.1220260526062535</v>
      </c>
      <c r="FX168" s="309">
        <v>86.519566867747727</v>
      </c>
      <c r="FY168" s="309">
        <v>77.022534265076033</v>
      </c>
      <c r="FZ168" s="313">
        <v>9.4970326026716947</v>
      </c>
      <c r="GA168" s="570">
        <f>Daten_Polit!AG168</f>
        <v>4</v>
      </c>
      <c r="GB168" s="571">
        <f>Daten_Polit!AH168</f>
        <v>14.7</v>
      </c>
      <c r="GC168" s="571">
        <f>Daten_Polit!AI168</f>
        <v>2.4</v>
      </c>
      <c r="GD168" s="571">
        <f>Daten_Polit!AJ168</f>
        <v>2.6</v>
      </c>
      <c r="GE168" s="571">
        <f>Daten_Polit!AK168</f>
        <v>1.4</v>
      </c>
      <c r="GF168" s="444">
        <v>0.507296362904749</v>
      </c>
      <c r="GG168" s="444">
        <v>2.0314769251947222</v>
      </c>
      <c r="GH168" s="444">
        <v>0.37359350579001027</v>
      </c>
      <c r="GI168" s="444">
        <v>0.3758614733807879</v>
      </c>
      <c r="GJ168" s="444">
        <v>0.35623382425684247</v>
      </c>
      <c r="GK168" s="444">
        <v>7.3591511170461272</v>
      </c>
      <c r="GL168" s="444">
        <v>5.4113506379234488</v>
      </c>
      <c r="GM168" s="444">
        <v>9.2677674084703945</v>
      </c>
      <c r="GN168" s="444">
        <v>9.1862682771770761</v>
      </c>
      <c r="GO168" s="444">
        <v>10.029717682017822</v>
      </c>
      <c r="GP168" s="444">
        <v>24.786233050698723</v>
      </c>
      <c r="GQ168" s="444">
        <v>25.617912183778003</v>
      </c>
      <c r="GR168" s="444">
        <v>24.116098740840179</v>
      </c>
      <c r="GS168" s="444">
        <v>25.16749428548593</v>
      </c>
      <c r="GT168" s="444">
        <v>14.379562043820618</v>
      </c>
      <c r="GU168" s="444">
        <v>100</v>
      </c>
      <c r="GV168" s="444">
        <v>13.361991891925969</v>
      </c>
      <c r="GW168" s="444">
        <v>83.3385599917561</v>
      </c>
      <c r="GX168" s="444">
        <v>68.936459483063757</v>
      </c>
      <c r="GY168" s="444">
        <v>14.402100508692339</v>
      </c>
      <c r="GZ168" s="444">
        <v>100</v>
      </c>
      <c r="HA168" s="444">
        <v>50.313152400835079</v>
      </c>
      <c r="HB168" s="444">
        <v>49.686847599164935</v>
      </c>
      <c r="HC168" s="444">
        <v>45.177453027139883</v>
      </c>
      <c r="HD168" s="444">
        <v>4.5093945720250526</v>
      </c>
      <c r="HE168" s="444">
        <v>100</v>
      </c>
      <c r="HF168" s="444">
        <v>9.1205798593112544</v>
      </c>
      <c r="HG168" s="444">
        <v>86.193652359653555</v>
      </c>
      <c r="HH168" s="444">
        <v>76.234007735481072</v>
      </c>
      <c r="HI168" s="445">
        <v>9.9596446241724692</v>
      </c>
      <c r="HJ168" s="570">
        <f>Daten_Polit!AL168</f>
        <v>3.7</v>
      </c>
      <c r="HK168" s="571">
        <f>Daten_Polit!AM168</f>
        <v>13.6</v>
      </c>
      <c r="HL168" s="571">
        <f>Daten_Polit!AN168</f>
        <v>2.2999999999999998</v>
      </c>
      <c r="HM168" s="571">
        <f>Daten_Polit!AO168</f>
        <v>2.4</v>
      </c>
      <c r="HN168" s="571">
        <f>Daten_Polit!AP168</f>
        <v>1.3</v>
      </c>
      <c r="HO168" s="444">
        <v>0.43026137716251683</v>
      </c>
      <c r="HP168" s="444">
        <v>1.6881617165486109</v>
      </c>
      <c r="HQ168" s="444">
        <v>0.32120391567083972</v>
      </c>
      <c r="HR168" s="444">
        <v>0.327312011883308</v>
      </c>
      <c r="HS168" s="444">
        <v>0.27691072967498404</v>
      </c>
      <c r="HT168" s="444">
        <v>7.489174141664205</v>
      </c>
      <c r="HU168" s="444">
        <v>5.5529225908372828</v>
      </c>
      <c r="HV168" s="444">
        <v>9.3430099312455113</v>
      </c>
      <c r="HW168" s="444">
        <v>8.9991518235793038</v>
      </c>
      <c r="HX168" s="444">
        <v>12.461538461542295</v>
      </c>
      <c r="HY168" s="444">
        <v>28.331056021862633</v>
      </c>
      <c r="HZ168" s="444">
        <v>30.91417165668982</v>
      </c>
      <c r="IA168" s="444">
        <v>26.004163133139279</v>
      </c>
      <c r="IB168" s="444">
        <v>26.476874412239038</v>
      </c>
      <c r="IC168" s="444">
        <v>21.664050235472008</v>
      </c>
      <c r="ID168" s="444">
        <v>100</v>
      </c>
      <c r="IE168" s="444">
        <v>12.914359315463736</v>
      </c>
      <c r="IF168" s="444">
        <v>83.800414895754159</v>
      </c>
      <c r="IG168" s="444">
        <v>69.135799827124927</v>
      </c>
      <c r="IH168" s="444">
        <v>14.664615068629235</v>
      </c>
      <c r="II168" s="444">
        <v>100</v>
      </c>
      <c r="IJ168" s="444">
        <v>48.946360153256713</v>
      </c>
      <c r="IK168" s="444">
        <v>51.053639846743295</v>
      </c>
      <c r="IL168" s="444">
        <v>46.168582375478927</v>
      </c>
      <c r="IM168" s="444">
        <v>4.8850574712643677</v>
      </c>
      <c r="IN168" s="444">
        <v>100</v>
      </c>
      <c r="IO168" s="444">
        <v>9.0516787939775778</v>
      </c>
      <c r="IP168" s="444">
        <v>86.379520149426043</v>
      </c>
      <c r="IQ168" s="444">
        <v>75.911246392446145</v>
      </c>
      <c r="IR168" s="445">
        <v>10.468273756979897</v>
      </c>
      <c r="IS168" s="443">
        <f>Daten_Polit!AQ168</f>
        <v>4</v>
      </c>
      <c r="IT168" s="227">
        <f>Daten_Polit!AR168</f>
        <v>16.399999999999999</v>
      </c>
      <c r="IU168" s="227">
        <f>Daten_Polit!AS168</f>
        <v>2.2000000000000002</v>
      </c>
      <c r="IV168" s="227">
        <f>Daten_Polit!AT168</f>
        <v>2.4</v>
      </c>
      <c r="IW168" s="227">
        <f>Daten_Polit!AU168</f>
        <v>1.7</v>
      </c>
      <c r="IX168" s="444" t="s">
        <v>820</v>
      </c>
      <c r="IY168" s="444" t="s">
        <v>820</v>
      </c>
      <c r="IZ168" s="444" t="s">
        <v>820</v>
      </c>
      <c r="JA168" s="444" t="s">
        <v>820</v>
      </c>
      <c r="JB168" s="444" t="s">
        <v>820</v>
      </c>
      <c r="JC168" s="444" t="s">
        <v>820</v>
      </c>
      <c r="JD168" s="444" t="s">
        <v>820</v>
      </c>
      <c r="JE168" s="444" t="s">
        <v>820</v>
      </c>
      <c r="JF168" s="444" t="s">
        <v>820</v>
      </c>
      <c r="JG168" s="444" t="s">
        <v>820</v>
      </c>
      <c r="JH168" s="444" t="s">
        <v>820</v>
      </c>
      <c r="JI168" s="444" t="s">
        <v>820</v>
      </c>
      <c r="JJ168" s="444" t="s">
        <v>820</v>
      </c>
      <c r="JK168" s="444" t="s">
        <v>820</v>
      </c>
      <c r="JL168" s="444" t="s">
        <v>820</v>
      </c>
      <c r="JM168" s="444" t="s">
        <v>820</v>
      </c>
      <c r="JN168" s="444" t="s">
        <v>820</v>
      </c>
      <c r="JO168" s="444" t="s">
        <v>820</v>
      </c>
      <c r="JP168" s="444" t="s">
        <v>820</v>
      </c>
      <c r="JQ168" s="444" t="s">
        <v>820</v>
      </c>
      <c r="JR168" s="444" t="s">
        <v>820</v>
      </c>
      <c r="JS168" s="444" t="s">
        <v>820</v>
      </c>
      <c r="JT168" s="444" t="s">
        <v>820</v>
      </c>
      <c r="JU168" s="444" t="s">
        <v>820</v>
      </c>
      <c r="JV168" s="444" t="s">
        <v>820</v>
      </c>
      <c r="JW168" s="444" t="s">
        <v>820</v>
      </c>
      <c r="JX168" s="444" t="s">
        <v>820</v>
      </c>
      <c r="JY168" s="444" t="s">
        <v>820</v>
      </c>
      <c r="JZ168" s="444" t="s">
        <v>820</v>
      </c>
      <c r="KA168" s="445" t="s">
        <v>820</v>
      </c>
    </row>
    <row r="169" spans="4:287" ht="12.65" customHeight="1" x14ac:dyDescent="0.2">
      <c r="D169" s="276"/>
      <c r="E169" s="3" t="str">
        <f>Daten_Polit!E169</f>
        <v>06611</v>
      </c>
      <c r="F169" s="229" t="str">
        <f>Daten_Polit!F169</f>
        <v>Kassel, documenta-Stadt</v>
      </c>
      <c r="G169" s="246"/>
      <c r="H169" s="531">
        <f>Daten_Polit!H169</f>
        <v>9.3000000000000007</v>
      </c>
      <c r="I169" s="532">
        <f>Daten_Polit!I169</f>
        <v>28</v>
      </c>
      <c r="J169" s="532">
        <f>Daten_Polit!J169</f>
        <v>4.9000000000000004</v>
      </c>
      <c r="K169" s="532">
        <f>Daten_Polit!K169</f>
        <v>5.4</v>
      </c>
      <c r="L169" s="532">
        <f>Daten_Polit!L169</f>
        <v>3.6</v>
      </c>
      <c r="M169" s="308">
        <v>0.93941122889202522</v>
      </c>
      <c r="N169" s="308">
        <v>3.2216741176048447</v>
      </c>
      <c r="O169" s="308">
        <v>0.65732286049397937</v>
      </c>
      <c r="P169" s="308">
        <v>0.67773502125398044</v>
      </c>
      <c r="Q169" s="308">
        <v>0.59894719017615849</v>
      </c>
      <c r="R169" s="308">
        <v>6.2553191489361923</v>
      </c>
      <c r="S169" s="308">
        <v>4.3261132064221126</v>
      </c>
      <c r="T169" s="308">
        <v>9.1001098214861731</v>
      </c>
      <c r="U169" s="308">
        <v>8.3449768499493171</v>
      </c>
      <c r="V169" s="308">
        <v>11.873616421814775</v>
      </c>
      <c r="W169" s="308">
        <v>40.284103326194618</v>
      </c>
      <c r="X169" s="308">
        <v>43.35043350433444</v>
      </c>
      <c r="Y169" s="308">
        <v>35.473939814413939</v>
      </c>
      <c r="Z169" s="308">
        <v>36.821876900957108</v>
      </c>
      <c r="AA169" s="308">
        <v>30.57842940349591</v>
      </c>
      <c r="AB169" s="308">
        <v>100</v>
      </c>
      <c r="AC169" s="308">
        <v>19.862700316567807</v>
      </c>
      <c r="AD169" s="308">
        <v>77.22390113938593</v>
      </c>
      <c r="AE169" s="308">
        <v>53.931988335548787</v>
      </c>
      <c r="AF169" s="308">
        <v>23.291912803837128</v>
      </c>
      <c r="AG169" s="308">
        <v>100</v>
      </c>
      <c r="AH169" s="308">
        <v>60.1691286662385</v>
      </c>
      <c r="AI169" s="308">
        <v>39.8308713337615</v>
      </c>
      <c r="AJ169" s="308">
        <v>31.331620637979015</v>
      </c>
      <c r="AK169" s="308">
        <v>8.4992506957824876</v>
      </c>
      <c r="AL169" s="308">
        <v>100</v>
      </c>
      <c r="AM169" s="308">
        <v>12.167304988973457</v>
      </c>
      <c r="AN169" s="308">
        <v>83.280279167658477</v>
      </c>
      <c r="AO169" s="308">
        <v>61.704225819662121</v>
      </c>
      <c r="AP169" s="337">
        <v>21.576053347996364</v>
      </c>
      <c r="AQ169" s="531">
        <f>Daten_Polit!M169</f>
        <v>9.1</v>
      </c>
      <c r="AR169" s="532">
        <f>Daten_Polit!N169</f>
        <v>27.9</v>
      </c>
      <c r="AS169" s="532">
        <f>Daten_Polit!O169</f>
        <v>4.7</v>
      </c>
      <c r="AT169" s="532">
        <f>Daten_Polit!P169</f>
        <v>5.2</v>
      </c>
      <c r="AU169" s="532">
        <f>Daten_Polit!Q169</f>
        <v>3.5</v>
      </c>
      <c r="AV169" s="308">
        <v>0.91286884885442476</v>
      </c>
      <c r="AW169" s="308">
        <v>2.9531606436180016</v>
      </c>
      <c r="AX169" s="308">
        <v>0.64891200057554044</v>
      </c>
      <c r="AY169" s="308">
        <v>0.69146596772404789</v>
      </c>
      <c r="AZ169" s="308">
        <v>0.53311943624548552</v>
      </c>
      <c r="BA169" s="308">
        <v>5.8357005487234472</v>
      </c>
      <c r="BB169" s="308">
        <v>3.8888304980405937</v>
      </c>
      <c r="BC169" s="308">
        <v>8.8365443529171479</v>
      </c>
      <c r="BD169" s="308">
        <v>8.2255137287045041</v>
      </c>
      <c r="BE169" s="308">
        <v>10.943967693083858</v>
      </c>
      <c r="BF169" s="308">
        <v>39.678286537581819</v>
      </c>
      <c r="BG169" s="308">
        <v>43.112202866857047</v>
      </c>
      <c r="BH169" s="308">
        <v>35.727925797942753</v>
      </c>
      <c r="BI169" s="308">
        <v>37.860263289059723</v>
      </c>
      <c r="BJ169" s="308">
        <v>28.367574132167661</v>
      </c>
      <c r="BK169" s="308">
        <v>100</v>
      </c>
      <c r="BL169" s="308">
        <v>20.265649676652401</v>
      </c>
      <c r="BM169" s="308">
        <v>76.950475688151684</v>
      </c>
      <c r="BN169" s="308">
        <v>53.091125355820331</v>
      </c>
      <c r="BO169" s="308">
        <v>23.85935033233136</v>
      </c>
      <c r="BP169" s="308">
        <v>100</v>
      </c>
      <c r="BQ169" s="308">
        <v>60.92373791621911</v>
      </c>
      <c r="BR169" s="308">
        <v>39.076262083780875</v>
      </c>
      <c r="BS169" s="308">
        <v>30.053705692803433</v>
      </c>
      <c r="BT169" s="308">
        <v>9.0225563909774404</v>
      </c>
      <c r="BU169" s="308">
        <v>100</v>
      </c>
      <c r="BV169" s="308">
        <v>12.675080302384364</v>
      </c>
      <c r="BW169" s="308">
        <v>82.993281884103283</v>
      </c>
      <c r="BX169" s="308">
        <v>60.689709094312924</v>
      </c>
      <c r="BY169" s="312">
        <v>22.303572789790348</v>
      </c>
      <c r="BZ169" s="531">
        <f>Daten_Polit!R169</f>
        <v>8.1999999999999993</v>
      </c>
      <c r="CA169" s="532">
        <f>Daten_Polit!S169</f>
        <v>24.5</v>
      </c>
      <c r="CB169" s="532">
        <f>Daten_Polit!T169</f>
        <v>4.2</v>
      </c>
      <c r="CC169" s="532">
        <f>Daten_Polit!U169</f>
        <v>4.5999999999999996</v>
      </c>
      <c r="CD169" s="532">
        <f>Daten_Polit!V169</f>
        <v>3.3</v>
      </c>
      <c r="CE169" s="309">
        <v>0.87252646977201442</v>
      </c>
      <c r="CF169" s="309">
        <v>2.6140296100709075</v>
      </c>
      <c r="CG169" s="309">
        <v>0.63470775893961684</v>
      </c>
      <c r="CH169" s="309">
        <v>0.67006648582843109</v>
      </c>
      <c r="CI169" s="309">
        <v>0.54325826934249344</v>
      </c>
      <c r="CJ169" s="309">
        <v>6.4491242106466267</v>
      </c>
      <c r="CK169" s="309">
        <v>4.6140764905948819</v>
      </c>
      <c r="CL169" s="309">
        <v>9.6816872908397542</v>
      </c>
      <c r="CM169" s="309">
        <v>9.2008196721311464</v>
      </c>
      <c r="CN169" s="309">
        <v>11.20103593395921</v>
      </c>
      <c r="CO169" s="309">
        <v>35.138394450715751</v>
      </c>
      <c r="CP169" s="309">
        <v>41.340791858358429</v>
      </c>
      <c r="CQ169" s="309">
        <v>31.902050714322318</v>
      </c>
      <c r="CR169" s="309">
        <v>34.985737146036314</v>
      </c>
      <c r="CS169" s="309">
        <v>22.258485639686683</v>
      </c>
      <c r="CT169" s="309">
        <v>100</v>
      </c>
      <c r="CU169" s="309">
        <v>20.301425107693287</v>
      </c>
      <c r="CV169" s="309">
        <v>77.042456880155157</v>
      </c>
      <c r="CW169" s="309">
        <v>52.699089622348161</v>
      </c>
      <c r="CX169" s="309">
        <v>24.343367257806992</v>
      </c>
      <c r="CY169" s="309">
        <v>100</v>
      </c>
      <c r="CZ169" s="309">
        <v>59.740764744005183</v>
      </c>
      <c r="DA169" s="309">
        <v>40.25923525599481</v>
      </c>
      <c r="DB169" s="309">
        <v>30.304601425793908</v>
      </c>
      <c r="DC169" s="309">
        <v>9.9546338302009048</v>
      </c>
      <c r="DD169" s="309">
        <v>100</v>
      </c>
      <c r="DE169" s="309">
        <v>13.305675605912517</v>
      </c>
      <c r="DF169" s="309">
        <v>82.669884245640375</v>
      </c>
      <c r="DG169" s="309">
        <v>59.618524168388213</v>
      </c>
      <c r="DH169" s="313">
        <v>23.051360077252177</v>
      </c>
      <c r="DI169" s="565">
        <f>Daten_Polit!W169</f>
        <v>7.4</v>
      </c>
      <c r="DJ169" s="532">
        <f>Daten_Polit!X169</f>
        <v>22.8</v>
      </c>
      <c r="DK169" s="532">
        <f>Daten_Polit!Y169</f>
        <v>3.5</v>
      </c>
      <c r="DL169" s="532">
        <f>Daten_Polit!Z169</f>
        <v>3.8</v>
      </c>
      <c r="DM169" s="532">
        <f>Daten_Polit!AA169</f>
        <v>2.9</v>
      </c>
      <c r="DN169" s="309">
        <v>0.88501605340355249</v>
      </c>
      <c r="DO169" s="309">
        <v>3.0790975940657823</v>
      </c>
      <c r="DP169" s="309">
        <v>0.56889612969647407</v>
      </c>
      <c r="DQ169" s="309">
        <v>0.59647854463812289</v>
      </c>
      <c r="DR169" s="309">
        <v>0.49964997624105917</v>
      </c>
      <c r="DS169" s="309">
        <v>6.7831168285197805</v>
      </c>
      <c r="DT169" s="309">
        <v>4.8636378809627452</v>
      </c>
      <c r="DU169" s="309">
        <v>10.030714976395203</v>
      </c>
      <c r="DV169" s="309">
        <v>9.2295314355773233</v>
      </c>
      <c r="DW169" s="309">
        <v>12.338593974175582</v>
      </c>
      <c r="DX169" s="309">
        <v>31.450179818066559</v>
      </c>
      <c r="DY169" s="309">
        <v>33.304738355957006</v>
      </c>
      <c r="DZ169" s="309">
        <v>28.354076273122043</v>
      </c>
      <c r="EA169" s="309">
        <v>31.65531308932918</v>
      </c>
      <c r="EB169" s="309">
        <v>18.875013813677484</v>
      </c>
      <c r="EC169" s="309">
        <v>100</v>
      </c>
      <c r="ED169" s="309">
        <v>20.482881500480175</v>
      </c>
      <c r="EE169" s="309">
        <v>76.892697805415679</v>
      </c>
      <c r="EF169" s="309">
        <v>52.004706297008298</v>
      </c>
      <c r="EG169" s="309">
        <v>24.887991508407367</v>
      </c>
      <c r="EH169" s="309">
        <v>100</v>
      </c>
      <c r="EI169" s="309">
        <v>63.255813953488371</v>
      </c>
      <c r="EJ169" s="309">
        <v>36.744186046511629</v>
      </c>
      <c r="EK169" s="309">
        <v>27.015503875968992</v>
      </c>
      <c r="EL169" s="309">
        <v>9.7286821705426334</v>
      </c>
      <c r="EM169" s="309">
        <v>100</v>
      </c>
      <c r="EN169" s="309">
        <v>13.483861529535371</v>
      </c>
      <c r="EO169" s="309">
        <v>82.58709682400908</v>
      </c>
      <c r="EP169" s="309">
        <v>59.061482316472578</v>
      </c>
      <c r="EQ169" s="367">
        <v>23.525614507536506</v>
      </c>
      <c r="ER169" s="531">
        <f>Daten_Polit!AB169</f>
        <v>7.3</v>
      </c>
      <c r="ES169" s="532">
        <f>Daten_Polit!AC169</f>
        <v>22.5</v>
      </c>
      <c r="ET169" s="532">
        <f>Daten_Polit!AD169</f>
        <v>3.5</v>
      </c>
      <c r="EU169" s="532">
        <f>Daten_Polit!AE169</f>
        <v>3.8</v>
      </c>
      <c r="EV169" s="532">
        <f>Daten_Polit!AF169</f>
        <v>2.8</v>
      </c>
      <c r="EW169" s="309">
        <v>0.87344439620866809</v>
      </c>
      <c r="EX169" s="309">
        <v>3.0222743195244033</v>
      </c>
      <c r="EY169" s="309">
        <v>0.55702273410383218</v>
      </c>
      <c r="EZ169" s="309">
        <v>0.5699824911477106</v>
      </c>
      <c r="FA169" s="309">
        <v>0.52616141687657392</v>
      </c>
      <c r="FB169" s="309">
        <v>7.0751089464239945</v>
      </c>
      <c r="FC169" s="309">
        <v>5.254512818776</v>
      </c>
      <c r="FD169" s="309">
        <v>10.186310247063588</v>
      </c>
      <c r="FE169" s="309">
        <v>9.0054602184085955</v>
      </c>
      <c r="FF169" s="309">
        <v>13.578310553440001</v>
      </c>
      <c r="FG169" s="309">
        <v>28.154111191458707</v>
      </c>
      <c r="FH169" s="309">
        <v>29.500294935536388</v>
      </c>
      <c r="FI169" s="309">
        <v>25.855261261779106</v>
      </c>
      <c r="FJ169" s="309">
        <v>28.669644591180749</v>
      </c>
      <c r="FK169" s="309">
        <v>17.761394101876675</v>
      </c>
      <c r="FL169" s="309">
        <v>100</v>
      </c>
      <c r="FM169" s="309">
        <v>20.397482443274846</v>
      </c>
      <c r="FN169" s="309">
        <v>76.830360224975351</v>
      </c>
      <c r="FO169" s="309">
        <v>51.502331081610997</v>
      </c>
      <c r="FP169" s="309">
        <v>25.328029143364354</v>
      </c>
      <c r="FQ169" s="309">
        <v>100</v>
      </c>
      <c r="FR169" s="309">
        <v>63.314212874442319</v>
      </c>
      <c r="FS169" s="309">
        <v>36.685787125557681</v>
      </c>
      <c r="FT169" s="309">
        <v>27.533460803059274</v>
      </c>
      <c r="FU169" s="309">
        <v>9.1523263224984071</v>
      </c>
      <c r="FV169" s="309">
        <v>100</v>
      </c>
      <c r="FW169" s="309">
        <v>13.763442472990658</v>
      </c>
      <c r="FX169" s="309">
        <v>82.128678212922097</v>
      </c>
      <c r="FY169" s="309">
        <v>57.839731999766087</v>
      </c>
      <c r="FZ169" s="313">
        <v>24.288946213156006</v>
      </c>
      <c r="GA169" s="570">
        <f>Daten_Polit!AG169</f>
        <v>8.4</v>
      </c>
      <c r="GB169" s="571">
        <f>Daten_Polit!AH169</f>
        <v>25.5</v>
      </c>
      <c r="GC169" s="571">
        <f>Daten_Polit!AI169</f>
        <v>4.0999999999999996</v>
      </c>
      <c r="GD169" s="571">
        <f>Daten_Polit!AJ169</f>
        <v>4.5</v>
      </c>
      <c r="GE169" s="571">
        <f>Daten_Polit!AK169</f>
        <v>3.2</v>
      </c>
      <c r="GF169" s="444">
        <v>0.91154886056392415</v>
      </c>
      <c r="GG169" s="444">
        <v>3.3596409955404591</v>
      </c>
      <c r="GH169" s="444">
        <v>0.55252428875923787</v>
      </c>
      <c r="GI169" s="444">
        <v>0.56144865282674372</v>
      </c>
      <c r="GJ169" s="444">
        <v>0.53220264554142827</v>
      </c>
      <c r="GK169" s="444">
        <v>6.0619809075842124</v>
      </c>
      <c r="GL169" s="444">
        <v>4.7063884068289363</v>
      </c>
      <c r="GM169" s="444">
        <v>8.3134103960760424</v>
      </c>
      <c r="GN169" s="444">
        <v>7.6207251819600836</v>
      </c>
      <c r="GO169" s="444">
        <v>10.301411674932838</v>
      </c>
      <c r="GP169" s="444">
        <v>26.123937930212193</v>
      </c>
      <c r="GQ169" s="444">
        <v>27.691062890768237</v>
      </c>
      <c r="GR169" s="444">
        <v>23.539569045186049</v>
      </c>
      <c r="GS169" s="444">
        <v>26.264252620509659</v>
      </c>
      <c r="GT169" s="444">
        <v>15.779129620963376</v>
      </c>
      <c r="GU169" s="444">
        <v>100</v>
      </c>
      <c r="GV169" s="444">
        <v>20.582729994629716</v>
      </c>
      <c r="GW169" s="444">
        <v>76.253876758229126</v>
      </c>
      <c r="GX169" s="444">
        <v>50.52158486209499</v>
      </c>
      <c r="GY169" s="444">
        <v>25.732291896134118</v>
      </c>
      <c r="GZ169" s="444">
        <v>100</v>
      </c>
      <c r="HA169" s="444">
        <v>62.835805414376097</v>
      </c>
      <c r="HB169" s="444">
        <v>37.164194585623903</v>
      </c>
      <c r="HC169" s="444">
        <v>27.777201535110468</v>
      </c>
      <c r="HD169" s="444">
        <v>9.386993050513432</v>
      </c>
      <c r="HE169" s="444">
        <v>100</v>
      </c>
      <c r="HF169" s="444">
        <v>13.71498324555894</v>
      </c>
      <c r="HG169" s="444">
        <v>81.584587335860178</v>
      </c>
      <c r="HH169" s="444">
        <v>56.689204093306714</v>
      </c>
      <c r="HI169" s="445">
        <v>24.895383242553475</v>
      </c>
      <c r="HJ169" s="570">
        <f>Daten_Polit!AL169</f>
        <v>8.1</v>
      </c>
      <c r="HK169" s="571">
        <f>Daten_Polit!AM169</f>
        <v>24.6</v>
      </c>
      <c r="HL169" s="571">
        <f>Daten_Polit!AN169</f>
        <v>3.9</v>
      </c>
      <c r="HM169" s="571">
        <f>Daten_Polit!AO169</f>
        <v>4.3</v>
      </c>
      <c r="HN169" s="571">
        <f>Daten_Polit!AP169</f>
        <v>3.2</v>
      </c>
      <c r="HO169" s="444">
        <v>0.7948833172528339</v>
      </c>
      <c r="HP169" s="444">
        <v>2.8670684114364202</v>
      </c>
      <c r="HQ169" s="444">
        <v>0.46775485633062064</v>
      </c>
      <c r="HR169" s="444">
        <v>0.47174340976200047</v>
      </c>
      <c r="HS169" s="444">
        <v>0.45901899969402038</v>
      </c>
      <c r="HT169" s="444">
        <v>6.5305547733032947</v>
      </c>
      <c r="HU169" s="444">
        <v>5.2523915528548537</v>
      </c>
      <c r="HV169" s="444">
        <v>8.6477712573355827</v>
      </c>
      <c r="HW169" s="444">
        <v>7.7826775993937547</v>
      </c>
      <c r="HX169" s="444">
        <v>10.926581359470006</v>
      </c>
      <c r="HY169" s="444">
        <v>35.552314016708415</v>
      </c>
      <c r="HZ169" s="444">
        <v>36.617288807517525</v>
      </c>
      <c r="IA169" s="444">
        <v>33.770641272412455</v>
      </c>
      <c r="IB169" s="444">
        <v>37.413185355807762</v>
      </c>
      <c r="IC169" s="444">
        <v>24.134428953925738</v>
      </c>
      <c r="ID169" s="444">
        <v>100</v>
      </c>
      <c r="IE169" s="444">
        <v>20.641839897190263</v>
      </c>
      <c r="IF169" s="444">
        <v>76.195080420672994</v>
      </c>
      <c r="IG169" s="444">
        <v>49.88404035509835</v>
      </c>
      <c r="IH169" s="444">
        <v>26.311040065574641</v>
      </c>
      <c r="II169" s="444">
        <v>100</v>
      </c>
      <c r="IJ169" s="444">
        <v>62.578616352201252</v>
      </c>
      <c r="IK169" s="444">
        <v>37.421383647798748</v>
      </c>
      <c r="IL169" s="444">
        <v>27.122641509433969</v>
      </c>
      <c r="IM169" s="444">
        <v>10.29874213836478</v>
      </c>
      <c r="IN169" s="444">
        <v>100</v>
      </c>
      <c r="IO169" s="444">
        <v>14.525523203517476</v>
      </c>
      <c r="IP169" s="444">
        <v>80.902768783107078</v>
      </c>
      <c r="IQ169" s="444">
        <v>55.543242147762619</v>
      </c>
      <c r="IR169" s="445">
        <v>25.359526635344459</v>
      </c>
      <c r="IS169" s="443">
        <f>Daten_Polit!AQ169</f>
        <v>7.5</v>
      </c>
      <c r="IT169" s="227">
        <f>Daten_Polit!AR169</f>
        <v>23.3</v>
      </c>
      <c r="IU169" s="227">
        <f>Daten_Polit!AS169</f>
        <v>3.6</v>
      </c>
      <c r="IV169" s="227">
        <f>Daten_Polit!AT169</f>
        <v>4</v>
      </c>
      <c r="IW169" s="227">
        <f>Daten_Polit!AU169</f>
        <v>2.9</v>
      </c>
      <c r="IX169" s="444" t="s">
        <v>820</v>
      </c>
      <c r="IY169" s="444" t="s">
        <v>820</v>
      </c>
      <c r="IZ169" s="444" t="s">
        <v>820</v>
      </c>
      <c r="JA169" s="444" t="s">
        <v>820</v>
      </c>
      <c r="JB169" s="444" t="s">
        <v>820</v>
      </c>
      <c r="JC169" s="444" t="s">
        <v>820</v>
      </c>
      <c r="JD169" s="444" t="s">
        <v>820</v>
      </c>
      <c r="JE169" s="444" t="s">
        <v>820</v>
      </c>
      <c r="JF169" s="444" t="s">
        <v>820</v>
      </c>
      <c r="JG169" s="444" t="s">
        <v>820</v>
      </c>
      <c r="JH169" s="444" t="s">
        <v>820</v>
      </c>
      <c r="JI169" s="444" t="s">
        <v>820</v>
      </c>
      <c r="JJ169" s="444" t="s">
        <v>820</v>
      </c>
      <c r="JK169" s="444" t="s">
        <v>820</v>
      </c>
      <c r="JL169" s="444" t="s">
        <v>820</v>
      </c>
      <c r="JM169" s="444" t="s">
        <v>820</v>
      </c>
      <c r="JN169" s="444" t="s">
        <v>820</v>
      </c>
      <c r="JO169" s="444" t="s">
        <v>820</v>
      </c>
      <c r="JP169" s="444" t="s">
        <v>820</v>
      </c>
      <c r="JQ169" s="444" t="s">
        <v>820</v>
      </c>
      <c r="JR169" s="444" t="s">
        <v>820</v>
      </c>
      <c r="JS169" s="444" t="s">
        <v>820</v>
      </c>
      <c r="JT169" s="444" t="s">
        <v>820</v>
      </c>
      <c r="JU169" s="444" t="s">
        <v>820</v>
      </c>
      <c r="JV169" s="444" t="s">
        <v>820</v>
      </c>
      <c r="JW169" s="444" t="s">
        <v>820</v>
      </c>
      <c r="JX169" s="444" t="s">
        <v>820</v>
      </c>
      <c r="JY169" s="444" t="s">
        <v>820</v>
      </c>
      <c r="JZ169" s="444" t="s">
        <v>820</v>
      </c>
      <c r="KA169" s="445" t="s">
        <v>820</v>
      </c>
    </row>
    <row r="170" spans="4:287" ht="12.65" customHeight="1" x14ac:dyDescent="0.2">
      <c r="D170" s="276"/>
      <c r="E170" s="3" t="str">
        <f>Daten_Polit!E170</f>
        <v>06631</v>
      </c>
      <c r="F170" s="229" t="str">
        <f>Daten_Polit!F170</f>
        <v>Fulda</v>
      </c>
      <c r="G170" s="246"/>
      <c r="H170" s="531">
        <f>Daten_Polit!H170</f>
        <v>3.3</v>
      </c>
      <c r="I170" s="532">
        <f>Daten_Polit!I170</f>
        <v>12.1</v>
      </c>
      <c r="J170" s="532">
        <f>Daten_Polit!J170</f>
        <v>2.1</v>
      </c>
      <c r="K170" s="532">
        <f>Daten_Polit!K170</f>
        <v>2.2000000000000002</v>
      </c>
      <c r="L170" s="532">
        <f>Daten_Polit!L170</f>
        <v>1.4</v>
      </c>
      <c r="M170" s="308">
        <v>0.5658019601106038</v>
      </c>
      <c r="N170" s="308">
        <v>2.2251882857315883</v>
      </c>
      <c r="O170" s="308">
        <v>0.45381357580282411</v>
      </c>
      <c r="P170" s="308">
        <v>0.46593232205673785</v>
      </c>
      <c r="Q170" s="308">
        <v>0.37685987010099797</v>
      </c>
      <c r="R170" s="308">
        <v>10.333398323259894</v>
      </c>
      <c r="S170" s="308">
        <v>6.3030418613522707</v>
      </c>
      <c r="T170" s="308">
        <v>13.650020300446611</v>
      </c>
      <c r="U170" s="308">
        <v>13.474025974025725</v>
      </c>
      <c r="V170" s="308">
        <v>14.88599348534396</v>
      </c>
      <c r="W170" s="308">
        <v>27.071428571425272</v>
      </c>
      <c r="X170" s="308">
        <v>31.885708861358392</v>
      </c>
      <c r="Y170" s="308">
        <v>23.359238312239142</v>
      </c>
      <c r="Z170" s="308">
        <v>23.833883644140375</v>
      </c>
      <c r="AA170" s="308">
        <v>20.039037085215348</v>
      </c>
      <c r="AB170" s="308">
        <v>100</v>
      </c>
      <c r="AC170" s="308">
        <v>12.293599070674555</v>
      </c>
      <c r="AD170" s="308">
        <v>83.791624459578159</v>
      </c>
      <c r="AE170" s="308">
        <v>67.476252837213138</v>
      </c>
      <c r="AF170" s="308">
        <v>16.315371622365024</v>
      </c>
      <c r="AG170" s="308">
        <v>100</v>
      </c>
      <c r="AH170" s="308">
        <v>47.81588976839636</v>
      </c>
      <c r="AI170" s="308">
        <v>52.18411023160364</v>
      </c>
      <c r="AJ170" s="308">
        <v>45.705071826443863</v>
      </c>
      <c r="AK170" s="308">
        <v>6.4790384051597778</v>
      </c>
      <c r="AL170" s="308">
        <v>100</v>
      </c>
      <c r="AM170" s="308">
        <v>7.7962353208982735</v>
      </c>
      <c r="AN170" s="308">
        <v>86.449825642141036</v>
      </c>
      <c r="AO170" s="308">
        <v>74.68790062886336</v>
      </c>
      <c r="AP170" s="337">
        <v>11.761925013277692</v>
      </c>
      <c r="AQ170" s="531">
        <f>Daten_Polit!M170</f>
        <v>3.1</v>
      </c>
      <c r="AR170" s="532">
        <f>Daten_Polit!N170</f>
        <v>12.1</v>
      </c>
      <c r="AS170" s="532">
        <f>Daten_Polit!O170</f>
        <v>2</v>
      </c>
      <c r="AT170" s="532">
        <f>Daten_Polit!P170</f>
        <v>2.1</v>
      </c>
      <c r="AU170" s="532">
        <f>Daten_Polit!Q170</f>
        <v>1.4</v>
      </c>
      <c r="AV170" s="308">
        <v>0.52615790736741064</v>
      </c>
      <c r="AW170" s="308">
        <v>1.7197521318450593</v>
      </c>
      <c r="AX170" s="308">
        <v>0.45045231453540135</v>
      </c>
      <c r="AY170" s="308">
        <v>0.4609433324617086</v>
      </c>
      <c r="AZ170" s="308">
        <v>0.3875378871127621</v>
      </c>
      <c r="BA170" s="308">
        <v>9.9907022049057819</v>
      </c>
      <c r="BB170" s="308">
        <v>5.8074400344713135</v>
      </c>
      <c r="BC170" s="308">
        <v>13.477181265519308</v>
      </c>
      <c r="BD170" s="308">
        <v>13.130163755998355</v>
      </c>
      <c r="BE170" s="308">
        <v>15.70747217806241</v>
      </c>
      <c r="BF170" s="308">
        <v>25.619853055425178</v>
      </c>
      <c r="BG170" s="308">
        <v>30.4454140096875</v>
      </c>
      <c r="BH170" s="308">
        <v>22.152744835911474</v>
      </c>
      <c r="BI170" s="308">
        <v>22.413534960323403</v>
      </c>
      <c r="BJ170" s="308">
        <v>20.494923857852729</v>
      </c>
      <c r="BK170" s="308">
        <v>100</v>
      </c>
      <c r="BL170" s="308">
        <v>12.266827351367017</v>
      </c>
      <c r="BM170" s="308">
        <v>83.995248737029755</v>
      </c>
      <c r="BN170" s="308">
        <v>67.272026549130018</v>
      </c>
      <c r="BO170" s="308">
        <v>16.723222187899729</v>
      </c>
      <c r="BP170" s="308">
        <v>100</v>
      </c>
      <c r="BQ170" s="308">
        <v>48.331381733021075</v>
      </c>
      <c r="BR170" s="308">
        <v>51.668618266978918</v>
      </c>
      <c r="BS170" s="308">
        <v>44.496487119437937</v>
      </c>
      <c r="BT170" s="308">
        <v>7.1721311475409832</v>
      </c>
      <c r="BU170" s="308">
        <v>100</v>
      </c>
      <c r="BV170" s="308">
        <v>7.8980297217277267</v>
      </c>
      <c r="BW170" s="308">
        <v>86.653206179400172</v>
      </c>
      <c r="BX170" s="308">
        <v>74.268834215186857</v>
      </c>
      <c r="BY170" s="312">
        <v>12.384371964213326</v>
      </c>
      <c r="BZ170" s="531">
        <f>Daten_Polit!R170</f>
        <v>2.9</v>
      </c>
      <c r="CA170" s="532">
        <f>Daten_Polit!S170</f>
        <v>11.4</v>
      </c>
      <c r="CB170" s="532">
        <f>Daten_Polit!T170</f>
        <v>1.8</v>
      </c>
      <c r="CC170" s="532">
        <f>Daten_Polit!U170</f>
        <v>1.9</v>
      </c>
      <c r="CD170" s="532">
        <f>Daten_Polit!V170</f>
        <v>1.3</v>
      </c>
      <c r="CE170" s="309">
        <v>0.50749239054085693</v>
      </c>
      <c r="CF170" s="309">
        <v>1.6075499449127624</v>
      </c>
      <c r="CG170" s="309">
        <v>0.43336499809543033</v>
      </c>
      <c r="CH170" s="309">
        <v>0.44113718146984138</v>
      </c>
      <c r="CI170" s="309">
        <v>0.38909648581295303</v>
      </c>
      <c r="CJ170" s="309">
        <v>10.707380334826592</v>
      </c>
      <c r="CK170" s="309">
        <v>6.0328974254190033</v>
      </c>
      <c r="CL170" s="309">
        <v>14.648059968883519</v>
      </c>
      <c r="CM170" s="309">
        <v>14.493789161261637</v>
      </c>
      <c r="CN170" s="309">
        <v>15.578389128271052</v>
      </c>
      <c r="CO170" s="309">
        <v>24.307816621906273</v>
      </c>
      <c r="CP170" s="309">
        <v>28.797906726181317</v>
      </c>
      <c r="CQ170" s="309">
        <v>21.719693727110858</v>
      </c>
      <c r="CR170" s="309">
        <v>22.208044382799937</v>
      </c>
      <c r="CS170" s="309">
        <v>18.787475016653062</v>
      </c>
      <c r="CT170" s="309">
        <v>100</v>
      </c>
      <c r="CU170" s="309">
        <v>12.462063962251859</v>
      </c>
      <c r="CV170" s="309">
        <v>84.00320135470804</v>
      </c>
      <c r="CW170" s="309">
        <v>66.986601889897656</v>
      </c>
      <c r="CX170" s="309">
        <v>17.01659946481039</v>
      </c>
      <c r="CY170" s="309">
        <v>100</v>
      </c>
      <c r="CZ170" s="309">
        <v>48.985326256634401</v>
      </c>
      <c r="DA170" s="309">
        <v>51.014673743365599</v>
      </c>
      <c r="DB170" s="309">
        <v>43.209491102091789</v>
      </c>
      <c r="DC170" s="309">
        <v>7.8051826412738041</v>
      </c>
      <c r="DD170" s="309">
        <v>100</v>
      </c>
      <c r="DE170" s="309">
        <v>8.1908853771427186</v>
      </c>
      <c r="DF170" s="309">
        <v>86.721313171206617</v>
      </c>
      <c r="DG170" s="309">
        <v>73.769642561723941</v>
      </c>
      <c r="DH170" s="313">
        <v>12.951670609482679</v>
      </c>
      <c r="DI170" s="565">
        <f>Daten_Polit!W170</f>
        <v>2.8</v>
      </c>
      <c r="DJ170" s="532">
        <f>Daten_Polit!X170</f>
        <v>11.9</v>
      </c>
      <c r="DK170" s="532">
        <f>Daten_Polit!Y170</f>
        <v>1.6</v>
      </c>
      <c r="DL170" s="532">
        <f>Daten_Polit!Z170</f>
        <v>1.7</v>
      </c>
      <c r="DM170" s="532">
        <f>Daten_Polit!AA170</f>
        <v>1.2</v>
      </c>
      <c r="DN170" s="309">
        <v>0.49985841331067948</v>
      </c>
      <c r="DO170" s="309">
        <v>2.0801620607532758</v>
      </c>
      <c r="DP170" s="309">
        <v>0.37182225567985244</v>
      </c>
      <c r="DQ170" s="309">
        <v>0.36849937228277302</v>
      </c>
      <c r="DR170" s="309">
        <v>0.38995445293955988</v>
      </c>
      <c r="DS170" s="309">
        <v>10.757380006338014</v>
      </c>
      <c r="DT170" s="309">
        <v>6.914176850517971</v>
      </c>
      <c r="DU170" s="309">
        <v>15.024885939444523</v>
      </c>
      <c r="DV170" s="309">
        <v>14.573416331014281</v>
      </c>
      <c r="DW170" s="309">
        <v>17.57408683666679</v>
      </c>
      <c r="DX170" s="309">
        <v>20.747576845135864</v>
      </c>
      <c r="DY170" s="309">
        <v>22.340031484395265</v>
      </c>
      <c r="DZ170" s="309">
        <v>19.02156924038762</v>
      </c>
      <c r="EA170" s="309">
        <v>20.05038712056237</v>
      </c>
      <c r="EB170" s="309">
        <v>13.287671232864835</v>
      </c>
      <c r="EC170" s="309">
        <v>100</v>
      </c>
      <c r="ED170" s="309">
        <v>13.028185467639149</v>
      </c>
      <c r="EE170" s="309">
        <v>83.616067671094157</v>
      </c>
      <c r="EF170" s="309">
        <v>66.254852791295335</v>
      </c>
      <c r="EG170" s="309">
        <v>17.361214879798816</v>
      </c>
      <c r="EH170" s="309">
        <v>100</v>
      </c>
      <c r="EI170" s="309">
        <v>54.137188557366969</v>
      </c>
      <c r="EJ170" s="309">
        <v>45.862811442633031</v>
      </c>
      <c r="EK170" s="309">
        <v>38.788065210704389</v>
      </c>
      <c r="EL170" s="309">
        <v>7.0747462319286374</v>
      </c>
      <c r="EM170" s="309">
        <v>100</v>
      </c>
      <c r="EN170" s="309">
        <v>8.5397008594350012</v>
      </c>
      <c r="EO170" s="309">
        <v>86.659362372415117</v>
      </c>
      <c r="EP170" s="309">
        <v>73.23788141714796</v>
      </c>
      <c r="EQ170" s="367">
        <v>13.421480955267146</v>
      </c>
      <c r="ER170" s="531">
        <f>Daten_Polit!AB170</f>
        <v>2.7</v>
      </c>
      <c r="ES170" s="532">
        <f>Daten_Polit!AC170</f>
        <v>11</v>
      </c>
      <c r="ET170" s="532">
        <f>Daten_Polit!AD170</f>
        <v>1.5</v>
      </c>
      <c r="EU170" s="532">
        <f>Daten_Polit!AE170</f>
        <v>1.6</v>
      </c>
      <c r="EV170" s="532">
        <f>Daten_Polit!AF170</f>
        <v>1.2</v>
      </c>
      <c r="EW170" s="309">
        <v>0.48656597714602978</v>
      </c>
      <c r="EX170" s="309">
        <v>2.0150922694397102</v>
      </c>
      <c r="EY170" s="309">
        <v>0.35806561078567917</v>
      </c>
      <c r="EZ170" s="309">
        <v>0.35831145819821009</v>
      </c>
      <c r="FA170" s="309">
        <v>0.35679884757755614</v>
      </c>
      <c r="FB170" s="309">
        <v>11.048385082307206</v>
      </c>
      <c r="FC170" s="309">
        <v>7.4077587024564657</v>
      </c>
      <c r="FD170" s="309">
        <v>15.106269925611372</v>
      </c>
      <c r="FE170" s="309">
        <v>14.783715012722645</v>
      </c>
      <c r="FF170" s="309">
        <v>16.741935483873128</v>
      </c>
      <c r="FG170" s="309">
        <v>19.801263326090929</v>
      </c>
      <c r="FH170" s="309">
        <v>22.44218140287385</v>
      </c>
      <c r="FI170" s="309">
        <v>16.880918372740837</v>
      </c>
      <c r="FJ170" s="309">
        <v>17.926141762207333</v>
      </c>
      <c r="FK170" s="309">
        <v>11.585365853644213</v>
      </c>
      <c r="FL170" s="309">
        <v>100</v>
      </c>
      <c r="FM170" s="309">
        <v>12.886521037497889</v>
      </c>
      <c r="FN170" s="309">
        <v>83.667462204938815</v>
      </c>
      <c r="FO170" s="309">
        <v>65.856751745660489</v>
      </c>
      <c r="FP170" s="309">
        <v>17.810710459278312</v>
      </c>
      <c r="FQ170" s="309">
        <v>100</v>
      </c>
      <c r="FR170" s="309">
        <v>54.610815879962495</v>
      </c>
      <c r="FS170" s="309">
        <v>45.389184120037513</v>
      </c>
      <c r="FT170" s="309">
        <v>38.168177555486089</v>
      </c>
      <c r="FU170" s="309">
        <v>7.2210065645514216</v>
      </c>
      <c r="FV170" s="309">
        <v>100</v>
      </c>
      <c r="FW170" s="309">
        <v>8.81131893203478</v>
      </c>
      <c r="FX170" s="309">
        <v>86.299762167296706</v>
      </c>
      <c r="FY170" s="309">
        <v>72.273301595644369</v>
      </c>
      <c r="FZ170" s="313">
        <v>14.026460571652336</v>
      </c>
      <c r="GA170" s="570">
        <f>Daten_Polit!AG170</f>
        <v>3.4</v>
      </c>
      <c r="GB170" s="571">
        <f>Daten_Polit!AH170</f>
        <v>13.3</v>
      </c>
      <c r="GC170" s="571">
        <f>Daten_Polit!AI170</f>
        <v>2</v>
      </c>
      <c r="GD170" s="571">
        <f>Daten_Polit!AJ170</f>
        <v>2</v>
      </c>
      <c r="GE170" s="571">
        <f>Daten_Polit!AK170</f>
        <v>1.8</v>
      </c>
      <c r="GF170" s="444">
        <v>0.53339935181850917</v>
      </c>
      <c r="GG170" s="444">
        <v>2.4461383788259501</v>
      </c>
      <c r="GH170" s="444">
        <v>0.36987316148572663</v>
      </c>
      <c r="GI170" s="444">
        <v>0.36872892359097281</v>
      </c>
      <c r="GJ170" s="444">
        <v>0.3755185629709818</v>
      </c>
      <c r="GK170" s="444">
        <v>9.1588822515334236</v>
      </c>
      <c r="GL170" s="444">
        <v>6.6911126882737957</v>
      </c>
      <c r="GM170" s="444">
        <v>11.654858921331558</v>
      </c>
      <c r="GN170" s="444">
        <v>11.644215730790576</v>
      </c>
      <c r="GO170" s="444">
        <v>11.700739451934608</v>
      </c>
      <c r="GP170" s="444">
        <v>17.720225580163742</v>
      </c>
      <c r="GQ170" s="444">
        <v>20.657258843997358</v>
      </c>
      <c r="GR170" s="444">
        <v>14.649017248298435</v>
      </c>
      <c r="GS170" s="444">
        <v>15.407480802578458</v>
      </c>
      <c r="GT170" s="444">
        <v>11.422550052694506</v>
      </c>
      <c r="GU170" s="444">
        <v>100</v>
      </c>
      <c r="GV170" s="444">
        <v>13.043310270845158</v>
      </c>
      <c r="GW170" s="444">
        <v>83.204939000520369</v>
      </c>
      <c r="GX170" s="444">
        <v>64.85891904638153</v>
      </c>
      <c r="GY170" s="444">
        <v>18.346019954138846</v>
      </c>
      <c r="GZ170" s="444">
        <v>100</v>
      </c>
      <c r="HA170" s="444">
        <v>52.0923209663503</v>
      </c>
      <c r="HB170" s="444">
        <v>47.9076790336497</v>
      </c>
      <c r="HC170" s="444">
        <v>38.589301121656604</v>
      </c>
      <c r="HD170" s="444">
        <v>9.3183779119930996</v>
      </c>
      <c r="HE170" s="444">
        <v>100</v>
      </c>
      <c r="HF170" s="444">
        <v>8.8235881505643974</v>
      </c>
      <c r="HG170" s="444">
        <v>85.857047427397433</v>
      </c>
      <c r="HH170" s="444">
        <v>71.3878125093607</v>
      </c>
      <c r="HI170" s="445">
        <v>14.469234918036747</v>
      </c>
      <c r="HJ170" s="570">
        <f>Daten_Polit!AL170</f>
        <v>3.1</v>
      </c>
      <c r="HK170" s="571">
        <f>Daten_Polit!AM170</f>
        <v>12.5</v>
      </c>
      <c r="HL170" s="571">
        <f>Daten_Polit!AN170</f>
        <v>1.8</v>
      </c>
      <c r="HM170" s="571">
        <f>Daten_Polit!AO170</f>
        <v>1.8</v>
      </c>
      <c r="HN170" s="571">
        <f>Daten_Polit!AP170</f>
        <v>1.5</v>
      </c>
      <c r="HO170" s="444">
        <v>0.41088797662635451</v>
      </c>
      <c r="HP170" s="444">
        <v>1.9286877277461436</v>
      </c>
      <c r="HQ170" s="444">
        <v>0.27813400018730583</v>
      </c>
      <c r="HR170" s="444">
        <v>0.28325193562858098</v>
      </c>
      <c r="HS170" s="444">
        <v>0.25447764110246701</v>
      </c>
      <c r="HT170" s="444">
        <v>9.0741477927464711</v>
      </c>
      <c r="HU170" s="444">
        <v>6.7362924281985421</v>
      </c>
      <c r="HV170" s="444">
        <v>11.549271034603697</v>
      </c>
      <c r="HW170" s="444">
        <v>11.459295063270268</v>
      </c>
      <c r="HX170" s="444">
        <v>11.929341592108281</v>
      </c>
      <c r="HY170" s="444">
        <v>26.974935361866475</v>
      </c>
      <c r="HZ170" s="444">
        <v>29.347472777508539</v>
      </c>
      <c r="IA170" s="444">
        <v>24.37172301573402</v>
      </c>
      <c r="IB170" s="444">
        <v>25.172991071431365</v>
      </c>
      <c r="IC170" s="444">
        <v>20.956232159859269</v>
      </c>
      <c r="ID170" s="444">
        <v>100</v>
      </c>
      <c r="IE170" s="444">
        <v>12.749805090410259</v>
      </c>
      <c r="IF170" s="444">
        <v>83.607924263502753</v>
      </c>
      <c r="IG170" s="444">
        <v>64.738523629767514</v>
      </c>
      <c r="IH170" s="444">
        <v>18.869400633735239</v>
      </c>
      <c r="II170" s="444">
        <v>100</v>
      </c>
      <c r="IJ170" s="444">
        <v>53.083466241360981</v>
      </c>
      <c r="IK170" s="444">
        <v>46.916533758639019</v>
      </c>
      <c r="IL170" s="444">
        <v>37.90536948431685</v>
      </c>
      <c r="IM170" s="444">
        <v>9.0111642743221676</v>
      </c>
      <c r="IN170" s="444">
        <v>100</v>
      </c>
      <c r="IO170" s="444">
        <v>8.8938637653819086</v>
      </c>
      <c r="IP170" s="444">
        <v>86.056763106913664</v>
      </c>
      <c r="IQ170" s="444">
        <v>70.750290259540094</v>
      </c>
      <c r="IR170" s="445">
        <v>15.30647284737357</v>
      </c>
      <c r="IS170" s="443">
        <f>Daten_Polit!AQ170</f>
        <v>2.9</v>
      </c>
      <c r="IT170" s="227">
        <f>Daten_Polit!AR170</f>
        <v>12.9</v>
      </c>
      <c r="IU170" s="227">
        <f>Daten_Polit!AS170</f>
        <v>1.5</v>
      </c>
      <c r="IV170" s="227">
        <f>Daten_Polit!AT170</f>
        <v>1.6</v>
      </c>
      <c r="IW170" s="227">
        <f>Daten_Polit!AU170</f>
        <v>1.2</v>
      </c>
      <c r="IX170" s="444" t="s">
        <v>820</v>
      </c>
      <c r="IY170" s="444" t="s">
        <v>820</v>
      </c>
      <c r="IZ170" s="444" t="s">
        <v>820</v>
      </c>
      <c r="JA170" s="444" t="s">
        <v>820</v>
      </c>
      <c r="JB170" s="444" t="s">
        <v>820</v>
      </c>
      <c r="JC170" s="444" t="s">
        <v>820</v>
      </c>
      <c r="JD170" s="444" t="s">
        <v>820</v>
      </c>
      <c r="JE170" s="444" t="s">
        <v>820</v>
      </c>
      <c r="JF170" s="444" t="s">
        <v>820</v>
      </c>
      <c r="JG170" s="444" t="s">
        <v>820</v>
      </c>
      <c r="JH170" s="444" t="s">
        <v>820</v>
      </c>
      <c r="JI170" s="444" t="s">
        <v>820</v>
      </c>
      <c r="JJ170" s="444" t="s">
        <v>820</v>
      </c>
      <c r="JK170" s="444" t="s">
        <v>820</v>
      </c>
      <c r="JL170" s="444" t="s">
        <v>820</v>
      </c>
      <c r="JM170" s="444" t="s">
        <v>820</v>
      </c>
      <c r="JN170" s="444" t="s">
        <v>820</v>
      </c>
      <c r="JO170" s="444" t="s">
        <v>820</v>
      </c>
      <c r="JP170" s="444" t="s">
        <v>820</v>
      </c>
      <c r="JQ170" s="444" t="s">
        <v>820</v>
      </c>
      <c r="JR170" s="444" t="s">
        <v>820</v>
      </c>
      <c r="JS170" s="444" t="s">
        <v>820</v>
      </c>
      <c r="JT170" s="444" t="s">
        <v>820</v>
      </c>
      <c r="JU170" s="444" t="s">
        <v>820</v>
      </c>
      <c r="JV170" s="444" t="s">
        <v>820</v>
      </c>
      <c r="JW170" s="444" t="s">
        <v>820</v>
      </c>
      <c r="JX170" s="444" t="s">
        <v>820</v>
      </c>
      <c r="JY170" s="444" t="s">
        <v>820</v>
      </c>
      <c r="JZ170" s="444" t="s">
        <v>820</v>
      </c>
      <c r="KA170" s="445" t="s">
        <v>820</v>
      </c>
    </row>
    <row r="171" spans="4:287" ht="12.65" customHeight="1" x14ac:dyDescent="0.2">
      <c r="D171" s="276"/>
      <c r="E171" s="3" t="str">
        <f>Daten_Polit!E171</f>
        <v>06632</v>
      </c>
      <c r="F171" s="229" t="str">
        <f>Daten_Polit!F171</f>
        <v>Hersfeld-Rotenburg</v>
      </c>
      <c r="G171" s="246"/>
      <c r="H171" s="531">
        <f>Daten_Polit!H171</f>
        <v>4.9000000000000004</v>
      </c>
      <c r="I171" s="532">
        <f>Daten_Polit!I171</f>
        <v>19</v>
      </c>
      <c r="J171" s="532">
        <f>Daten_Polit!J171</f>
        <v>2.8</v>
      </c>
      <c r="K171" s="532">
        <f>Daten_Polit!K171</f>
        <v>3.1</v>
      </c>
      <c r="L171" s="532">
        <f>Daten_Polit!L171</f>
        <v>1.6</v>
      </c>
      <c r="M171" s="308">
        <v>0.69216988820716274</v>
      </c>
      <c r="N171" s="308">
        <v>2.5536398897935624</v>
      </c>
      <c r="O171" s="308">
        <v>0.54613236610813243</v>
      </c>
      <c r="P171" s="308">
        <v>0.54578147213731742</v>
      </c>
      <c r="Q171" s="308">
        <v>0.54928026334894631</v>
      </c>
      <c r="R171" s="308">
        <v>8.8075733738402988</v>
      </c>
      <c r="S171" s="308">
        <v>5.1728907330567084</v>
      </c>
      <c r="T171" s="308">
        <v>13.080805151111155</v>
      </c>
      <c r="U171" s="308">
        <v>12.879078694817657</v>
      </c>
      <c r="V171" s="308">
        <v>15.040397762589198</v>
      </c>
      <c r="W171" s="308">
        <v>39.872625333405253</v>
      </c>
      <c r="X171" s="308">
        <v>50.907786545997482</v>
      </c>
      <c r="Y171" s="308">
        <v>27.535639168030556</v>
      </c>
      <c r="Z171" s="308">
        <v>29.069917440657893</v>
      </c>
      <c r="AA171" s="308">
        <v>12.779156327571409</v>
      </c>
      <c r="AB171" s="308">
        <v>100</v>
      </c>
      <c r="AC171" s="308">
        <v>13.340407821427766</v>
      </c>
      <c r="AD171" s="308">
        <v>83.13026154368346</v>
      </c>
      <c r="AE171" s="308">
        <v>69.433963214330845</v>
      </c>
      <c r="AF171" s="308">
        <v>13.696298329352622</v>
      </c>
      <c r="AG171" s="308">
        <v>100</v>
      </c>
      <c r="AH171" s="308">
        <v>53.404770134808146</v>
      </c>
      <c r="AI171" s="308">
        <v>46.595229865191847</v>
      </c>
      <c r="AJ171" s="308">
        <v>41.583131697200145</v>
      </c>
      <c r="AK171" s="308">
        <v>5.012098167991704</v>
      </c>
      <c r="AL171" s="308">
        <v>100</v>
      </c>
      <c r="AM171" s="308">
        <v>8.677024598789929</v>
      </c>
      <c r="AN171" s="308">
        <v>86.167741743416087</v>
      </c>
      <c r="AO171" s="308">
        <v>77.525973993450336</v>
      </c>
      <c r="AP171" s="337">
        <v>8.6417677499657586</v>
      </c>
      <c r="AQ171" s="531">
        <f>Daten_Polit!M171</f>
        <v>4.3</v>
      </c>
      <c r="AR171" s="532">
        <f>Daten_Polit!N171</f>
        <v>17.7</v>
      </c>
      <c r="AS171" s="532">
        <f>Daten_Polit!O171</f>
        <v>2.4</v>
      </c>
      <c r="AT171" s="532">
        <f>Daten_Polit!P171</f>
        <v>2.6</v>
      </c>
      <c r="AU171" s="532">
        <f>Daten_Polit!Q171</f>
        <v>1.5</v>
      </c>
      <c r="AV171" s="308">
        <v>0.61347037120698733</v>
      </c>
      <c r="AW171" s="308">
        <v>2.0294566713336315</v>
      </c>
      <c r="AX171" s="308">
        <v>0.50141231393994767</v>
      </c>
      <c r="AY171" s="308">
        <v>0.50723981681108488</v>
      </c>
      <c r="AZ171" s="308">
        <v>0.45124731880171493</v>
      </c>
      <c r="BA171" s="308">
        <v>8.5307196660314002</v>
      </c>
      <c r="BB171" s="308">
        <v>4.5161668228677483</v>
      </c>
      <c r="BC171" s="308">
        <v>13.369386637459291</v>
      </c>
      <c r="BD171" s="308">
        <v>13.345493236054113</v>
      </c>
      <c r="BE171" s="308">
        <v>13.586206896555472</v>
      </c>
      <c r="BF171" s="308">
        <v>42.377253140742667</v>
      </c>
      <c r="BG171" s="308">
        <v>53.283213908141732</v>
      </c>
      <c r="BH171" s="308">
        <v>29.642660044147352</v>
      </c>
      <c r="BI171" s="308">
        <v>31.074963554056044</v>
      </c>
      <c r="BJ171" s="308">
        <v>16.883116883084927</v>
      </c>
      <c r="BK171" s="308">
        <v>100</v>
      </c>
      <c r="BL171" s="308">
        <v>13.306291000831624</v>
      </c>
      <c r="BM171" s="308">
        <v>83.277616171613801</v>
      </c>
      <c r="BN171" s="308">
        <v>69.367839491272164</v>
      </c>
      <c r="BO171" s="308">
        <v>13.909776680341635</v>
      </c>
      <c r="BP171" s="308">
        <v>100</v>
      </c>
      <c r="BQ171" s="308">
        <v>55.250783699059568</v>
      </c>
      <c r="BR171" s="308">
        <v>44.749216300940439</v>
      </c>
      <c r="BS171" s="308">
        <v>39.890282131661444</v>
      </c>
      <c r="BT171" s="308">
        <v>4.8589341692789967</v>
      </c>
      <c r="BU171" s="308">
        <v>100</v>
      </c>
      <c r="BV171" s="308">
        <v>8.9492980693081847</v>
      </c>
      <c r="BW171" s="308">
        <v>86.126373943341463</v>
      </c>
      <c r="BX171" s="308">
        <v>77.162642920812957</v>
      </c>
      <c r="BY171" s="312">
        <v>8.963731022528501</v>
      </c>
      <c r="BZ171" s="531">
        <f>Daten_Polit!R171</f>
        <v>4.4000000000000004</v>
      </c>
      <c r="CA171" s="532">
        <f>Daten_Polit!S171</f>
        <v>18.8</v>
      </c>
      <c r="CB171" s="532">
        <f>Daten_Polit!T171</f>
        <v>2.2999999999999998</v>
      </c>
      <c r="CC171" s="532">
        <f>Daten_Polit!U171</f>
        <v>2.5</v>
      </c>
      <c r="CD171" s="532">
        <f>Daten_Polit!V171</f>
        <v>1.5</v>
      </c>
      <c r="CE171" s="309">
        <v>0.63180900397168782</v>
      </c>
      <c r="CF171" s="309">
        <v>1.8624435837332496</v>
      </c>
      <c r="CG171" s="309">
        <v>0.53192309503101176</v>
      </c>
      <c r="CH171" s="309">
        <v>0.54335206931344027</v>
      </c>
      <c r="CI171" s="309">
        <v>0.43640181868864414</v>
      </c>
      <c r="CJ171" s="309">
        <v>8.1769596199523971</v>
      </c>
      <c r="CK171" s="309">
        <v>4.0356248260507428</v>
      </c>
      <c r="CL171" s="309">
        <v>13.480551345890163</v>
      </c>
      <c r="CM171" s="309">
        <v>13.514823491397154</v>
      </c>
      <c r="CN171" s="309">
        <v>13.193504736126336</v>
      </c>
      <c r="CO171" s="309">
        <v>39.800213421864136</v>
      </c>
      <c r="CP171" s="309">
        <v>49.426301853487445</v>
      </c>
      <c r="CQ171" s="309">
        <v>29.222190034761613</v>
      </c>
      <c r="CR171" s="309">
        <v>30.296644512886033</v>
      </c>
      <c r="CS171" s="309">
        <v>20.204081632653061</v>
      </c>
      <c r="CT171" s="309">
        <v>100</v>
      </c>
      <c r="CU171" s="309">
        <v>13.828581815339383</v>
      </c>
      <c r="CV171" s="309">
        <v>83.011805432512929</v>
      </c>
      <c r="CW171" s="309">
        <v>69.181151943155086</v>
      </c>
      <c r="CX171" s="309">
        <v>13.830653489357845</v>
      </c>
      <c r="CY171" s="309">
        <v>100</v>
      </c>
      <c r="CZ171" s="309">
        <v>57.304643261608156</v>
      </c>
      <c r="DA171" s="309">
        <v>42.695356738391844</v>
      </c>
      <c r="DB171" s="309">
        <v>37.787844469611173</v>
      </c>
      <c r="DC171" s="309">
        <v>4.907512268780672</v>
      </c>
      <c r="DD171" s="309">
        <v>100</v>
      </c>
      <c r="DE171" s="309">
        <v>9.3106586554804718</v>
      </c>
      <c r="DF171" s="309">
        <v>86.178480220465303</v>
      </c>
      <c r="DG171" s="309">
        <v>76.969229859810966</v>
      </c>
      <c r="DH171" s="313">
        <v>9.2092503606543534</v>
      </c>
      <c r="DI171" s="565">
        <f>Daten_Polit!W171</f>
        <v>4</v>
      </c>
      <c r="DJ171" s="532">
        <f>Daten_Polit!X171</f>
        <v>17</v>
      </c>
      <c r="DK171" s="532">
        <f>Daten_Polit!Y171</f>
        <v>2</v>
      </c>
      <c r="DL171" s="532">
        <f>Daten_Polit!Z171</f>
        <v>2.2000000000000002</v>
      </c>
      <c r="DM171" s="532">
        <f>Daten_Polit!AA171</f>
        <v>1.3</v>
      </c>
      <c r="DN171" s="309">
        <v>0.56299418985627536</v>
      </c>
      <c r="DO171" s="309">
        <v>2.1257398894408022</v>
      </c>
      <c r="DP171" s="309">
        <v>0.41940050195721673</v>
      </c>
      <c r="DQ171" s="309">
        <v>0.42097204513872322</v>
      </c>
      <c r="DR171" s="309">
        <v>0.40678407254487459</v>
      </c>
      <c r="DS171" s="309">
        <v>8.4388863884779983</v>
      </c>
      <c r="DT171" s="309">
        <v>4.8434497569797674</v>
      </c>
      <c r="DU171" s="309">
        <v>13.662974683543435</v>
      </c>
      <c r="DV171" s="309">
        <v>13.554510777964568</v>
      </c>
      <c r="DW171" s="309">
        <v>14.557425018283961</v>
      </c>
      <c r="DX171" s="309">
        <v>41.357101034416004</v>
      </c>
      <c r="DY171" s="309">
        <v>49.328203950393878</v>
      </c>
      <c r="DZ171" s="309">
        <v>29.909437559580553</v>
      </c>
      <c r="EA171" s="309">
        <v>30.806236080180639</v>
      </c>
      <c r="EB171" s="309">
        <v>22.523844460725613</v>
      </c>
      <c r="EC171" s="309">
        <v>100</v>
      </c>
      <c r="ED171" s="309">
        <v>13.90062566137944</v>
      </c>
      <c r="EE171" s="309">
        <v>82.978248193179638</v>
      </c>
      <c r="EF171" s="309">
        <v>68.865256778710204</v>
      </c>
      <c r="EG171" s="309">
        <v>14.112991414469436</v>
      </c>
      <c r="EH171" s="309">
        <v>100</v>
      </c>
      <c r="EI171" s="309">
        <v>59.960238568588466</v>
      </c>
      <c r="EJ171" s="309">
        <v>40.039761431411527</v>
      </c>
      <c r="EK171" s="309">
        <v>35.904572564612323</v>
      </c>
      <c r="EL171" s="309">
        <v>4.1351888667992043</v>
      </c>
      <c r="EM171" s="309">
        <v>100</v>
      </c>
      <c r="EN171" s="309">
        <v>9.4970985477597747</v>
      </c>
      <c r="EO171" s="309">
        <v>86.101608367621807</v>
      </c>
      <c r="EP171" s="309">
        <v>76.564488483026523</v>
      </c>
      <c r="EQ171" s="367">
        <v>9.5371198845952971</v>
      </c>
      <c r="ER171" s="531">
        <f>Daten_Polit!AB171</f>
        <v>3.6</v>
      </c>
      <c r="ES171" s="532">
        <f>Daten_Polit!AC171</f>
        <v>14.8</v>
      </c>
      <c r="ET171" s="532">
        <f>Daten_Polit!AD171</f>
        <v>1.9</v>
      </c>
      <c r="EU171" s="532">
        <f>Daten_Polit!AE171</f>
        <v>2</v>
      </c>
      <c r="EV171" s="532">
        <f>Daten_Polit!AF171</f>
        <v>1.2</v>
      </c>
      <c r="EW171" s="309">
        <v>0.57691891774985404</v>
      </c>
      <c r="EX171" s="309">
        <v>2.2171974879115779</v>
      </c>
      <c r="EY171" s="309">
        <v>0.41956991458294968</v>
      </c>
      <c r="EZ171" s="309">
        <v>0.42377112732215366</v>
      </c>
      <c r="FA171" s="309">
        <v>0.3873223356582739</v>
      </c>
      <c r="FB171" s="309">
        <v>9.5474359428711821</v>
      </c>
      <c r="FC171" s="309">
        <v>6.4807692307692299</v>
      </c>
      <c r="FD171" s="309">
        <v>13.896093031037301</v>
      </c>
      <c r="FE171" s="309">
        <v>13.763098802394694</v>
      </c>
      <c r="FF171" s="309">
        <v>15.019762845845056</v>
      </c>
      <c r="FG171" s="309">
        <v>36.236635780472234</v>
      </c>
      <c r="FH171" s="309">
        <v>43.597856266549847</v>
      </c>
      <c r="FI171" s="309">
        <v>26.276452804835316</v>
      </c>
      <c r="FJ171" s="309">
        <v>27.890132630980041</v>
      </c>
      <c r="FK171" s="309">
        <v>12.84259984341023</v>
      </c>
      <c r="FL171" s="309">
        <v>100</v>
      </c>
      <c r="FM171" s="309">
        <v>13.546281396351754</v>
      </c>
      <c r="FN171" s="309">
        <v>83.211170505449843</v>
      </c>
      <c r="FO171" s="309">
        <v>68.861391643957177</v>
      </c>
      <c r="FP171" s="309">
        <v>14.349778861492673</v>
      </c>
      <c r="FQ171" s="309">
        <v>100</v>
      </c>
      <c r="FR171" s="309">
        <v>57.709251101321591</v>
      </c>
      <c r="FS171" s="309">
        <v>42.290748898678416</v>
      </c>
      <c r="FT171" s="309">
        <v>37.841409691629948</v>
      </c>
      <c r="FU171" s="309">
        <v>4.4493392070484585</v>
      </c>
      <c r="FV171" s="309">
        <v>100</v>
      </c>
      <c r="FW171" s="309">
        <v>9.8096838205890649</v>
      </c>
      <c r="FX171" s="309">
        <v>85.663638410524541</v>
      </c>
      <c r="FY171" s="309">
        <v>75.789753638275556</v>
      </c>
      <c r="FZ171" s="313">
        <v>9.873884772248994</v>
      </c>
      <c r="GA171" s="570">
        <f>Daten_Polit!AG171</f>
        <v>4</v>
      </c>
      <c r="GB171" s="571">
        <f>Daten_Polit!AH171</f>
        <v>16.2</v>
      </c>
      <c r="GC171" s="571">
        <f>Daten_Polit!AI171</f>
        <v>2.1</v>
      </c>
      <c r="GD171" s="571">
        <f>Daten_Polit!AJ171</f>
        <v>2.2999999999999998</v>
      </c>
      <c r="GE171" s="571">
        <f>Daten_Polit!AK171</f>
        <v>1.4</v>
      </c>
      <c r="GF171" s="444">
        <v>0.57700891250197983</v>
      </c>
      <c r="GG171" s="444">
        <v>2.4580499595960172</v>
      </c>
      <c r="GH171" s="444">
        <v>0.38998667786460461</v>
      </c>
      <c r="GI171" s="444">
        <v>0.39586919224124878</v>
      </c>
      <c r="GJ171" s="444">
        <v>0.34710077593626093</v>
      </c>
      <c r="GK171" s="444">
        <v>8.2637319445809183</v>
      </c>
      <c r="GL171" s="444">
        <v>6.091248344769471</v>
      </c>
      <c r="GM171" s="444">
        <v>11.153817167834802</v>
      </c>
      <c r="GN171" s="444">
        <v>11.119618853156373</v>
      </c>
      <c r="GO171" s="444">
        <v>11.419141914191419</v>
      </c>
      <c r="GP171" s="444">
        <v>30.108153616996308</v>
      </c>
      <c r="GQ171" s="444">
        <v>36.407969075232828</v>
      </c>
      <c r="GR171" s="444">
        <v>21.760846876398446</v>
      </c>
      <c r="GS171" s="444">
        <v>22.652631578951503</v>
      </c>
      <c r="GT171" s="444">
        <v>14.879792072748538</v>
      </c>
      <c r="GU171" s="444">
        <v>100</v>
      </c>
      <c r="GV171" s="444">
        <v>13.707167103198294</v>
      </c>
      <c r="GW171" s="444">
        <v>82.789146444898492</v>
      </c>
      <c r="GX171" s="444">
        <v>68.043579603798889</v>
      </c>
      <c r="GY171" s="444">
        <v>14.745566841099617</v>
      </c>
      <c r="GZ171" s="444">
        <v>100</v>
      </c>
      <c r="HA171" s="444">
        <v>55.728587319243609</v>
      </c>
      <c r="HB171" s="444">
        <v>44.271412680756399</v>
      </c>
      <c r="HC171" s="444">
        <v>39.302929180571013</v>
      </c>
      <c r="HD171" s="444">
        <v>4.9684835001853918</v>
      </c>
      <c r="HE171" s="444">
        <v>100</v>
      </c>
      <c r="HF171" s="444">
        <v>9.9625680199539115</v>
      </c>
      <c r="HG171" s="444">
        <v>85.162912520843463</v>
      </c>
      <c r="HH171" s="444">
        <v>74.890443262711898</v>
      </c>
      <c r="HI171" s="445">
        <v>10.272469258131581</v>
      </c>
      <c r="HJ171" s="570">
        <f>Daten_Polit!AL171</f>
        <v>3.7</v>
      </c>
      <c r="HK171" s="571">
        <f>Daten_Polit!AM171</f>
        <v>15.7</v>
      </c>
      <c r="HL171" s="571">
        <f>Daten_Polit!AN171</f>
        <v>1.8</v>
      </c>
      <c r="HM171" s="571">
        <f>Daten_Polit!AO171</f>
        <v>1.9</v>
      </c>
      <c r="HN171" s="571">
        <f>Daten_Polit!AP171</f>
        <v>1.4</v>
      </c>
      <c r="HO171" s="444">
        <v>0.46610109277969619</v>
      </c>
      <c r="HP171" s="444">
        <v>2.0686282080339331</v>
      </c>
      <c r="HQ171" s="444">
        <v>0.29817964253948781</v>
      </c>
      <c r="HR171" s="444">
        <v>0.29368135167637482</v>
      </c>
      <c r="HS171" s="444">
        <v>0.32989694661783475</v>
      </c>
      <c r="HT171" s="444">
        <v>8.4519821328866556</v>
      </c>
      <c r="HU171" s="444">
        <v>5.9656156977097377</v>
      </c>
      <c r="HV171" s="444">
        <v>12.001360891383856</v>
      </c>
      <c r="HW171" s="444">
        <v>11.766434799647762</v>
      </c>
      <c r="HX171" s="444">
        <v>13.548387096770698</v>
      </c>
      <c r="HY171" s="444">
        <v>37.072894950706512</v>
      </c>
      <c r="HZ171" s="444">
        <v>43.760317945583772</v>
      </c>
      <c r="IA171" s="444">
        <v>27.420053730819916</v>
      </c>
      <c r="IB171" s="444">
        <v>28.591380686349904</v>
      </c>
      <c r="IC171" s="444">
        <v>19.669966996673267</v>
      </c>
      <c r="ID171" s="444">
        <v>100</v>
      </c>
      <c r="IE171" s="444">
        <v>13.716107429701646</v>
      </c>
      <c r="IF171" s="444">
        <v>82.894157586147074</v>
      </c>
      <c r="IG171" s="444">
        <v>68.004116477286118</v>
      </c>
      <c r="IH171" s="444">
        <v>14.890041108860967</v>
      </c>
      <c r="II171" s="444">
        <v>100</v>
      </c>
      <c r="IJ171" s="444">
        <v>60.297872340425528</v>
      </c>
      <c r="IK171" s="444">
        <v>39.702127659574465</v>
      </c>
      <c r="IL171" s="444">
        <v>34.127659574468083</v>
      </c>
      <c r="IM171" s="444">
        <v>5.5744680851063837</v>
      </c>
      <c r="IN171" s="444">
        <v>100</v>
      </c>
      <c r="IO171" s="444">
        <v>10.262991902497781</v>
      </c>
      <c r="IP171" s="444">
        <v>85.115786287381539</v>
      </c>
      <c r="IQ171" s="444">
        <v>74.543667718513689</v>
      </c>
      <c r="IR171" s="445">
        <v>10.572118568867857</v>
      </c>
      <c r="IS171" s="443">
        <f>Daten_Polit!AQ171</f>
        <v>3.6</v>
      </c>
      <c r="IT171" s="227">
        <f>Daten_Polit!AR171</f>
        <v>17</v>
      </c>
      <c r="IU171" s="227">
        <f>Daten_Polit!AS171</f>
        <v>1.6</v>
      </c>
      <c r="IV171" s="227">
        <f>Daten_Polit!AT171</f>
        <v>1.7</v>
      </c>
      <c r="IW171" s="227">
        <f>Daten_Polit!AU171</f>
        <v>1.1000000000000001</v>
      </c>
      <c r="IX171" s="444" t="s">
        <v>820</v>
      </c>
      <c r="IY171" s="444" t="s">
        <v>820</v>
      </c>
      <c r="IZ171" s="444" t="s">
        <v>820</v>
      </c>
      <c r="JA171" s="444" t="s">
        <v>820</v>
      </c>
      <c r="JB171" s="444" t="s">
        <v>820</v>
      </c>
      <c r="JC171" s="444" t="s">
        <v>820</v>
      </c>
      <c r="JD171" s="444" t="s">
        <v>820</v>
      </c>
      <c r="JE171" s="444" t="s">
        <v>820</v>
      </c>
      <c r="JF171" s="444" t="s">
        <v>820</v>
      </c>
      <c r="JG171" s="444" t="s">
        <v>820</v>
      </c>
      <c r="JH171" s="444" t="s">
        <v>820</v>
      </c>
      <c r="JI171" s="444" t="s">
        <v>820</v>
      </c>
      <c r="JJ171" s="444" t="s">
        <v>820</v>
      </c>
      <c r="JK171" s="444" t="s">
        <v>820</v>
      </c>
      <c r="JL171" s="444" t="s">
        <v>820</v>
      </c>
      <c r="JM171" s="444" t="s">
        <v>820</v>
      </c>
      <c r="JN171" s="444" t="s">
        <v>820</v>
      </c>
      <c r="JO171" s="444" t="s">
        <v>820</v>
      </c>
      <c r="JP171" s="444" t="s">
        <v>820</v>
      </c>
      <c r="JQ171" s="444" t="s">
        <v>820</v>
      </c>
      <c r="JR171" s="444" t="s">
        <v>820</v>
      </c>
      <c r="JS171" s="444" t="s">
        <v>820</v>
      </c>
      <c r="JT171" s="444" t="s">
        <v>820</v>
      </c>
      <c r="JU171" s="444" t="s">
        <v>820</v>
      </c>
      <c r="JV171" s="444" t="s">
        <v>820</v>
      </c>
      <c r="JW171" s="444" t="s">
        <v>820</v>
      </c>
      <c r="JX171" s="444" t="s">
        <v>820</v>
      </c>
      <c r="JY171" s="444" t="s">
        <v>820</v>
      </c>
      <c r="JZ171" s="444" t="s">
        <v>820</v>
      </c>
      <c r="KA171" s="445" t="s">
        <v>820</v>
      </c>
    </row>
    <row r="172" spans="4:287" ht="12.65" customHeight="1" x14ac:dyDescent="0.2">
      <c r="D172" s="276"/>
      <c r="E172" s="3" t="str">
        <f>Daten_Polit!E172</f>
        <v>06633</v>
      </c>
      <c r="F172" s="229" t="str">
        <f>Daten_Polit!F172</f>
        <v>Kassel</v>
      </c>
      <c r="G172" s="246"/>
      <c r="H172" s="531">
        <f>Daten_Polit!H172</f>
        <v>4.8</v>
      </c>
      <c r="I172" s="532">
        <f>Daten_Polit!I172</f>
        <v>19.2</v>
      </c>
      <c r="J172" s="532">
        <f>Daten_Polit!J172</f>
        <v>3</v>
      </c>
      <c r="K172" s="532">
        <f>Daten_Polit!K172</f>
        <v>3.2</v>
      </c>
      <c r="L172" s="532">
        <f>Daten_Polit!L172</f>
        <v>1.8</v>
      </c>
      <c r="M172" s="308">
        <v>0.57036891619320373</v>
      </c>
      <c r="N172" s="308">
        <v>2.2286777894462406</v>
      </c>
      <c r="O172" s="308">
        <v>0.46953564644372237</v>
      </c>
      <c r="P172" s="308">
        <v>0.47507019805839834</v>
      </c>
      <c r="Q172" s="308">
        <v>0.42500828304317922</v>
      </c>
      <c r="R172" s="308">
        <v>7.7875129354950401</v>
      </c>
      <c r="S172" s="308">
        <v>4.6446458383019875</v>
      </c>
      <c r="T172" s="308">
        <v>10.618402786872476</v>
      </c>
      <c r="U172" s="308">
        <v>10.452340599614406</v>
      </c>
      <c r="V172" s="308">
        <v>12.054586808188022</v>
      </c>
      <c r="W172" s="308">
        <v>36.675000000000004</v>
      </c>
      <c r="X172" s="308">
        <v>41.88110822200305</v>
      </c>
      <c r="Y172" s="308">
        <v>31.773477157360407</v>
      </c>
      <c r="Z172" s="308">
        <v>32.321739901303538</v>
      </c>
      <c r="AA172" s="308">
        <v>27.115239769015602</v>
      </c>
      <c r="AB172" s="308">
        <v>100</v>
      </c>
      <c r="AC172" s="308">
        <v>11.684154856946765</v>
      </c>
      <c r="AD172" s="308">
        <v>85.122238407372748</v>
      </c>
      <c r="AE172" s="308">
        <v>70.412517408489919</v>
      </c>
      <c r="AF172" s="308">
        <v>14.709720998882824</v>
      </c>
      <c r="AG172" s="308">
        <v>100</v>
      </c>
      <c r="AH172" s="308">
        <v>47.619047619047613</v>
      </c>
      <c r="AI172" s="308">
        <v>52.380952380952394</v>
      </c>
      <c r="AJ172" s="308">
        <v>46.90388976103263</v>
      </c>
      <c r="AK172" s="308">
        <v>5.4770626199197636</v>
      </c>
      <c r="AL172" s="308">
        <v>100</v>
      </c>
      <c r="AM172" s="308">
        <v>6.9682529229806693</v>
      </c>
      <c r="AN172" s="308">
        <v>88.399893411722999</v>
      </c>
      <c r="AO172" s="308">
        <v>78.626919831501368</v>
      </c>
      <c r="AP172" s="337">
        <v>9.7729735802216293</v>
      </c>
      <c r="AQ172" s="531">
        <f>Daten_Polit!M172</f>
        <v>4.3</v>
      </c>
      <c r="AR172" s="532">
        <f>Daten_Polit!N172</f>
        <v>17.3</v>
      </c>
      <c r="AS172" s="532">
        <f>Daten_Polit!O172</f>
        <v>2.7</v>
      </c>
      <c r="AT172" s="532">
        <f>Daten_Polit!P172</f>
        <v>2.9</v>
      </c>
      <c r="AU172" s="532">
        <f>Daten_Polit!Q172</f>
        <v>1.8</v>
      </c>
      <c r="AV172" s="308">
        <v>0.55297033843533538</v>
      </c>
      <c r="AW172" s="308">
        <v>2.025506724110778</v>
      </c>
      <c r="AX172" s="308">
        <v>0.46078490115800735</v>
      </c>
      <c r="AY172" s="308">
        <v>0.46925751847281388</v>
      </c>
      <c r="AZ172" s="308">
        <v>0.39560106841707593</v>
      </c>
      <c r="BA172" s="308">
        <v>8.0446859536747031</v>
      </c>
      <c r="BB172" s="308">
        <v>4.9031014194062434</v>
      </c>
      <c r="BC172" s="308">
        <v>10.868492116495707</v>
      </c>
      <c r="BD172" s="308">
        <v>10.681261231824726</v>
      </c>
      <c r="BE172" s="308">
        <v>12.363067292644757</v>
      </c>
      <c r="BF172" s="308">
        <v>35.306247136093091</v>
      </c>
      <c r="BG172" s="308">
        <v>43.07915807966409</v>
      </c>
      <c r="BH172" s="308">
        <v>29.630388340991249</v>
      </c>
      <c r="BI172" s="308">
        <v>30.347553944986071</v>
      </c>
      <c r="BJ172" s="308">
        <v>23.925576519905661</v>
      </c>
      <c r="BK172" s="308">
        <v>100</v>
      </c>
      <c r="BL172" s="308">
        <v>11.717803600511749</v>
      </c>
      <c r="BM172" s="308">
        <v>85.256653135621292</v>
      </c>
      <c r="BN172" s="308">
        <v>70.227782433948633</v>
      </c>
      <c r="BO172" s="308">
        <v>15.028870701672639</v>
      </c>
      <c r="BP172" s="308">
        <v>100</v>
      </c>
      <c r="BQ172" s="308">
        <v>47.585145276120841</v>
      </c>
      <c r="BR172" s="308">
        <v>52.414854723879166</v>
      </c>
      <c r="BS172" s="308">
        <v>46.700019241870315</v>
      </c>
      <c r="BT172" s="308">
        <v>5.7148354820088514</v>
      </c>
      <c r="BU172" s="308">
        <v>100</v>
      </c>
      <c r="BV172" s="308">
        <v>7.175183409329394</v>
      </c>
      <c r="BW172" s="308">
        <v>88.465684311193428</v>
      </c>
      <c r="BX172" s="308">
        <v>78.289577696035749</v>
      </c>
      <c r="BY172" s="312">
        <v>10.176106615157678</v>
      </c>
      <c r="BZ172" s="531">
        <f>Daten_Polit!R172</f>
        <v>4.2</v>
      </c>
      <c r="CA172" s="532">
        <f>Daten_Polit!S172</f>
        <v>16.399999999999999</v>
      </c>
      <c r="CB172" s="532">
        <f>Daten_Polit!T172</f>
        <v>2.6</v>
      </c>
      <c r="CC172" s="532">
        <f>Daten_Polit!U172</f>
        <v>2.8</v>
      </c>
      <c r="CD172" s="532">
        <f>Daten_Polit!V172</f>
        <v>1.9</v>
      </c>
      <c r="CE172" s="309">
        <v>0.51820571620336708</v>
      </c>
      <c r="CF172" s="309">
        <v>1.7778997463062607</v>
      </c>
      <c r="CG172" s="309">
        <v>0.43360795017154186</v>
      </c>
      <c r="CH172" s="309">
        <v>0.43829176373006412</v>
      </c>
      <c r="CI172" s="309">
        <v>0.39877511299866214</v>
      </c>
      <c r="CJ172" s="309">
        <v>8.0468317379954613</v>
      </c>
      <c r="CK172" s="309">
        <v>4.9683654853859416</v>
      </c>
      <c r="CL172" s="309">
        <v>11.529495564333505</v>
      </c>
      <c r="CM172" s="309">
        <v>11.468381564844586</v>
      </c>
      <c r="CN172" s="309">
        <v>11.961347610343374</v>
      </c>
      <c r="CO172" s="309">
        <v>32.128552355521037</v>
      </c>
      <c r="CP172" s="309">
        <v>41.205492025851662</v>
      </c>
      <c r="CQ172" s="309">
        <v>29.616428501356662</v>
      </c>
      <c r="CR172" s="309">
        <v>30.797725061738667</v>
      </c>
      <c r="CS172" s="309">
        <v>21.42671854733074</v>
      </c>
      <c r="CT172" s="309">
        <v>100</v>
      </c>
      <c r="CU172" s="309">
        <v>11.928933930275038</v>
      </c>
      <c r="CV172" s="309">
        <v>85.274579411374503</v>
      </c>
      <c r="CW172" s="309">
        <v>70.205867115522892</v>
      </c>
      <c r="CX172" s="309">
        <v>15.068712295851613</v>
      </c>
      <c r="CY172" s="309">
        <v>100</v>
      </c>
      <c r="CZ172" s="309">
        <v>47.348734873487345</v>
      </c>
      <c r="DA172" s="309">
        <v>52.651265126512648</v>
      </c>
      <c r="DB172" s="309">
        <v>45.742574257425744</v>
      </c>
      <c r="DC172" s="309">
        <v>6.9086908690869091</v>
      </c>
      <c r="DD172" s="309">
        <v>100</v>
      </c>
      <c r="DE172" s="309">
        <v>7.5751033792234734</v>
      </c>
      <c r="DF172" s="309">
        <v>88.450401402923191</v>
      </c>
      <c r="DG172" s="309">
        <v>77.966588081706433</v>
      </c>
      <c r="DH172" s="313">
        <v>10.483813321216751</v>
      </c>
      <c r="DI172" s="565">
        <f>Daten_Polit!W172</f>
        <v>3.8</v>
      </c>
      <c r="DJ172" s="532">
        <f>Daten_Polit!X172</f>
        <v>16.3</v>
      </c>
      <c r="DK172" s="532">
        <f>Daten_Polit!Y172</f>
        <v>2.2000000000000002</v>
      </c>
      <c r="DL172" s="532">
        <f>Daten_Polit!Z172</f>
        <v>2.2999999999999998</v>
      </c>
      <c r="DM172" s="532">
        <f>Daten_Polit!AA172</f>
        <v>1.6</v>
      </c>
      <c r="DN172" s="309">
        <v>0.51110496728412125</v>
      </c>
      <c r="DO172" s="309">
        <v>2.0593787977879052</v>
      </c>
      <c r="DP172" s="309">
        <v>0.39961308216052693</v>
      </c>
      <c r="DQ172" s="309">
        <v>0.40572318111750938</v>
      </c>
      <c r="DR172" s="309">
        <v>0.35561761101175027</v>
      </c>
      <c r="DS172" s="309">
        <v>8.028717238993222</v>
      </c>
      <c r="DT172" s="309">
        <v>5.1160284261223943</v>
      </c>
      <c r="DU172" s="309">
        <v>11.106757382538698</v>
      </c>
      <c r="DV172" s="309">
        <v>11.01325211951619</v>
      </c>
      <c r="DW172" s="309">
        <v>11.70860927152442</v>
      </c>
      <c r="DX172" s="309">
        <v>30.692707699263156</v>
      </c>
      <c r="DY172" s="309">
        <v>33.81504851075514</v>
      </c>
      <c r="DZ172" s="309">
        <v>27.433818012930256</v>
      </c>
      <c r="EA172" s="309">
        <v>28.667957644924861</v>
      </c>
      <c r="EB172" s="309">
        <v>19.381720430096774</v>
      </c>
      <c r="EC172" s="309">
        <v>100</v>
      </c>
      <c r="ED172" s="309">
        <v>12.255694664117819</v>
      </c>
      <c r="EE172" s="309">
        <v>84.943481728248116</v>
      </c>
      <c r="EF172" s="309">
        <v>69.532430139746097</v>
      </c>
      <c r="EG172" s="309">
        <v>15.411051588502017</v>
      </c>
      <c r="EH172" s="309">
        <v>100</v>
      </c>
      <c r="EI172" s="309">
        <v>52.01015658061786</v>
      </c>
      <c r="EJ172" s="309">
        <v>47.98984341938214</v>
      </c>
      <c r="EK172" s="309">
        <v>41.451544646635632</v>
      </c>
      <c r="EL172" s="309">
        <v>6.5382987727465105</v>
      </c>
      <c r="EM172" s="309">
        <v>100</v>
      </c>
      <c r="EN172" s="309">
        <v>7.6689365444683801</v>
      </c>
      <c r="EO172" s="309">
        <v>88.378616676432898</v>
      </c>
      <c r="EP172" s="309">
        <v>77.601329990852321</v>
      </c>
      <c r="EQ172" s="367">
        <v>10.777286685580581</v>
      </c>
      <c r="ER172" s="531">
        <f>Daten_Polit!AB172</f>
        <v>3.6</v>
      </c>
      <c r="ES172" s="532">
        <f>Daten_Polit!AC172</f>
        <v>15</v>
      </c>
      <c r="ET172" s="532">
        <f>Daten_Polit!AD172</f>
        <v>2.1</v>
      </c>
      <c r="EU172" s="532">
        <f>Daten_Polit!AE172</f>
        <v>2.2000000000000002</v>
      </c>
      <c r="EV172" s="532">
        <f>Daten_Polit!AF172</f>
        <v>1.4</v>
      </c>
      <c r="EW172" s="309">
        <v>0.50357517364346183</v>
      </c>
      <c r="EX172" s="309">
        <v>2.0409912822259009</v>
      </c>
      <c r="EY172" s="309">
        <v>0.39268031059130754</v>
      </c>
      <c r="EZ172" s="309">
        <v>0.40076737182883515</v>
      </c>
      <c r="FA172" s="309">
        <v>0.33745351121009087</v>
      </c>
      <c r="FB172" s="309">
        <v>8.3292090550820284</v>
      </c>
      <c r="FC172" s="309">
        <v>5.3813757604118697</v>
      </c>
      <c r="FD172" s="309">
        <v>11.38833899824467</v>
      </c>
      <c r="FE172" s="309">
        <v>11.322120502448564</v>
      </c>
      <c r="FF172" s="309">
        <v>11.861313868613138</v>
      </c>
      <c r="FG172" s="309">
        <v>27.069941212021327</v>
      </c>
      <c r="FH172" s="309">
        <v>29.82935153583805</v>
      </c>
      <c r="FI172" s="309">
        <v>24.203250513728765</v>
      </c>
      <c r="FJ172" s="309">
        <v>25.090475582235278</v>
      </c>
      <c r="FK172" s="309">
        <v>17.846247712017345</v>
      </c>
      <c r="FL172" s="309">
        <v>100</v>
      </c>
      <c r="FM172" s="309">
        <v>11.816022476342718</v>
      </c>
      <c r="FN172" s="309">
        <v>85.372960402866994</v>
      </c>
      <c r="FO172" s="309">
        <v>69.65938173133101</v>
      </c>
      <c r="FP172" s="309">
        <v>15.713578671535974</v>
      </c>
      <c r="FQ172" s="309">
        <v>100</v>
      </c>
      <c r="FR172" s="309">
        <v>51.104598737601449</v>
      </c>
      <c r="FS172" s="309">
        <v>48.895401262398558</v>
      </c>
      <c r="FT172" s="309">
        <v>42.921550946798916</v>
      </c>
      <c r="FU172" s="309">
        <v>5.9738503155996394</v>
      </c>
      <c r="FV172" s="309">
        <v>100</v>
      </c>
      <c r="FW172" s="309">
        <v>7.6647238211735385</v>
      </c>
      <c r="FX172" s="309">
        <v>88.40240248457782</v>
      </c>
      <c r="FY172" s="309">
        <v>77.110788998198743</v>
      </c>
      <c r="FZ172" s="313">
        <v>11.291613486379076</v>
      </c>
      <c r="GA172" s="570">
        <f>Daten_Polit!AG172</f>
        <v>4.3</v>
      </c>
      <c r="GB172" s="571">
        <f>Daten_Polit!AH172</f>
        <v>18.399999999999999</v>
      </c>
      <c r="GC172" s="571">
        <f>Daten_Polit!AI172</f>
        <v>2.5</v>
      </c>
      <c r="GD172" s="571">
        <f>Daten_Polit!AJ172</f>
        <v>2.7</v>
      </c>
      <c r="GE172" s="571">
        <f>Daten_Polit!AK172</f>
        <v>1.8</v>
      </c>
      <c r="GF172" s="444">
        <v>0.51709898334320026</v>
      </c>
      <c r="GG172" s="444">
        <v>2.2468119561877007</v>
      </c>
      <c r="GH172" s="444">
        <v>0.39220153802757945</v>
      </c>
      <c r="GI172" s="444">
        <v>0.40064234051875286</v>
      </c>
      <c r="GJ172" s="444">
        <v>0.33709880875036535</v>
      </c>
      <c r="GK172" s="444">
        <v>7.1889275036802518</v>
      </c>
      <c r="GL172" s="444">
        <v>4.651093141659179</v>
      </c>
      <c r="GM172" s="444">
        <v>9.7916730775149681</v>
      </c>
      <c r="GN172" s="444">
        <v>9.8524259475528186</v>
      </c>
      <c r="GO172" s="444">
        <v>9.3867924528310738</v>
      </c>
      <c r="GP172" s="444">
        <v>26.95081277605918</v>
      </c>
      <c r="GQ172" s="444">
        <v>30.450803839411613</v>
      </c>
      <c r="GR172" s="444">
        <v>23.374965812745007</v>
      </c>
      <c r="GS172" s="444">
        <v>24.01959069442189</v>
      </c>
      <c r="GT172" s="444">
        <v>19.11152244330226</v>
      </c>
      <c r="GU172" s="444">
        <v>100</v>
      </c>
      <c r="GV172" s="444">
        <v>12.080418120315843</v>
      </c>
      <c r="GW172" s="444">
        <v>84.779535787449419</v>
      </c>
      <c r="GX172" s="444">
        <v>68.717085949254553</v>
      </c>
      <c r="GY172" s="444">
        <v>16.062449838194873</v>
      </c>
      <c r="GZ172" s="444">
        <v>100</v>
      </c>
      <c r="HA172" s="444">
        <v>50.982402186912687</v>
      </c>
      <c r="HB172" s="444">
        <v>49.017597813087313</v>
      </c>
      <c r="HC172" s="444">
        <v>42.576456518024955</v>
      </c>
      <c r="HD172" s="444">
        <v>6.4411412950623612</v>
      </c>
      <c r="HE172" s="444">
        <v>100</v>
      </c>
      <c r="HF172" s="444">
        <v>7.6648185992058275</v>
      </c>
      <c r="HG172" s="444">
        <v>87.935637471134271</v>
      </c>
      <c r="HH172" s="444">
        <v>76.254710598282372</v>
      </c>
      <c r="HI172" s="445">
        <v>11.680926872851893</v>
      </c>
      <c r="HJ172" s="570">
        <f>Daten_Polit!AL172</f>
        <v>3.9</v>
      </c>
      <c r="HK172" s="571">
        <f>Daten_Polit!AM172</f>
        <v>17</v>
      </c>
      <c r="HL172" s="571">
        <f>Daten_Polit!AN172</f>
        <v>2.2000000000000002</v>
      </c>
      <c r="HM172" s="571">
        <f>Daten_Polit!AO172</f>
        <v>2.2999999999999998</v>
      </c>
      <c r="HN172" s="571">
        <f>Daten_Polit!AP172</f>
        <v>1.7</v>
      </c>
      <c r="HO172" s="444">
        <v>0.44050094636770781</v>
      </c>
      <c r="HP172" s="444">
        <v>2.0287094696351455</v>
      </c>
      <c r="HQ172" s="444">
        <v>0.31708230660383674</v>
      </c>
      <c r="HR172" s="444">
        <v>0.32284073783239314</v>
      </c>
      <c r="HS172" s="444">
        <v>0.28112218031841141</v>
      </c>
      <c r="HT172" s="444">
        <v>7.6830355668571553</v>
      </c>
      <c r="HU172" s="444">
        <v>5.4539672443949057</v>
      </c>
      <c r="HV172" s="444">
        <v>10.090325239550639</v>
      </c>
      <c r="HW172" s="444">
        <v>9.9868068604324129</v>
      </c>
      <c r="HX172" s="444">
        <v>10.721247563352826</v>
      </c>
      <c r="HY172" s="444">
        <v>35.396424569794036</v>
      </c>
      <c r="HZ172" s="444">
        <v>38.490626502163906</v>
      </c>
      <c r="IA172" s="444">
        <v>32.019445998877558</v>
      </c>
      <c r="IB172" s="444">
        <v>32.780471901868324</v>
      </c>
      <c r="IC172" s="444">
        <v>27.411793733027391</v>
      </c>
      <c r="ID172" s="444">
        <v>100</v>
      </c>
      <c r="IE172" s="444">
        <v>12.095828067770956</v>
      </c>
      <c r="IF172" s="444">
        <v>84.765291767433339</v>
      </c>
      <c r="IG172" s="444">
        <v>68.526823394201429</v>
      </c>
      <c r="IH172" s="444">
        <v>16.238468373231914</v>
      </c>
      <c r="II172" s="444">
        <v>100</v>
      </c>
      <c r="IJ172" s="444">
        <v>53.239894373349586</v>
      </c>
      <c r="IK172" s="444">
        <v>46.760105626650414</v>
      </c>
      <c r="IL172" s="444">
        <v>39.752183627869186</v>
      </c>
      <c r="IM172" s="444">
        <v>7.0079219987812316</v>
      </c>
      <c r="IN172" s="444">
        <v>100</v>
      </c>
      <c r="IO172" s="444">
        <v>8.0064134335677508</v>
      </c>
      <c r="IP172" s="444">
        <v>87.697759563167537</v>
      </c>
      <c r="IQ172" s="444">
        <v>75.592798427497286</v>
      </c>
      <c r="IR172" s="445">
        <v>12.104961135670255</v>
      </c>
      <c r="IS172" s="443">
        <f>Daten_Polit!AQ172</f>
        <v>4.0999999999999996</v>
      </c>
      <c r="IT172" s="227">
        <f>Daten_Polit!AR172</f>
        <v>19.100000000000001</v>
      </c>
      <c r="IU172" s="227">
        <f>Daten_Polit!AS172</f>
        <v>2.1</v>
      </c>
      <c r="IV172" s="227">
        <f>Daten_Polit!AT172</f>
        <v>2.1</v>
      </c>
      <c r="IW172" s="227">
        <f>Daten_Polit!AU172</f>
        <v>1.7</v>
      </c>
      <c r="IX172" s="444" t="s">
        <v>820</v>
      </c>
      <c r="IY172" s="444" t="s">
        <v>820</v>
      </c>
      <c r="IZ172" s="444" t="s">
        <v>820</v>
      </c>
      <c r="JA172" s="444" t="s">
        <v>820</v>
      </c>
      <c r="JB172" s="444" t="s">
        <v>820</v>
      </c>
      <c r="JC172" s="444" t="s">
        <v>820</v>
      </c>
      <c r="JD172" s="444" t="s">
        <v>820</v>
      </c>
      <c r="JE172" s="444" t="s">
        <v>820</v>
      </c>
      <c r="JF172" s="444" t="s">
        <v>820</v>
      </c>
      <c r="JG172" s="444" t="s">
        <v>820</v>
      </c>
      <c r="JH172" s="444" t="s">
        <v>820</v>
      </c>
      <c r="JI172" s="444" t="s">
        <v>820</v>
      </c>
      <c r="JJ172" s="444" t="s">
        <v>820</v>
      </c>
      <c r="JK172" s="444" t="s">
        <v>820</v>
      </c>
      <c r="JL172" s="444" t="s">
        <v>820</v>
      </c>
      <c r="JM172" s="444" t="s">
        <v>820</v>
      </c>
      <c r="JN172" s="444" t="s">
        <v>820</v>
      </c>
      <c r="JO172" s="444" t="s">
        <v>820</v>
      </c>
      <c r="JP172" s="444" t="s">
        <v>820</v>
      </c>
      <c r="JQ172" s="444" t="s">
        <v>820</v>
      </c>
      <c r="JR172" s="444" t="s">
        <v>820</v>
      </c>
      <c r="JS172" s="444" t="s">
        <v>820</v>
      </c>
      <c r="JT172" s="444" t="s">
        <v>820</v>
      </c>
      <c r="JU172" s="444" t="s">
        <v>820</v>
      </c>
      <c r="JV172" s="444" t="s">
        <v>820</v>
      </c>
      <c r="JW172" s="444" t="s">
        <v>820</v>
      </c>
      <c r="JX172" s="444" t="s">
        <v>820</v>
      </c>
      <c r="JY172" s="444" t="s">
        <v>820</v>
      </c>
      <c r="JZ172" s="444" t="s">
        <v>820</v>
      </c>
      <c r="KA172" s="445" t="s">
        <v>820</v>
      </c>
    </row>
    <row r="173" spans="4:287" ht="12.65" customHeight="1" x14ac:dyDescent="0.2">
      <c r="D173" s="276"/>
      <c r="E173" s="3" t="str">
        <f>Daten_Polit!E173</f>
        <v>06634</v>
      </c>
      <c r="F173" s="229" t="str">
        <f>Daten_Polit!F173</f>
        <v>Schwalm-Eder-Kreis</v>
      </c>
      <c r="G173" s="246"/>
      <c r="H173" s="531">
        <f>Daten_Polit!H173</f>
        <v>5</v>
      </c>
      <c r="I173" s="532">
        <f>Daten_Polit!I173</f>
        <v>17.8</v>
      </c>
      <c r="J173" s="532">
        <f>Daten_Polit!J173</f>
        <v>3.1</v>
      </c>
      <c r="K173" s="532">
        <f>Daten_Polit!K173</f>
        <v>3.4</v>
      </c>
      <c r="L173" s="532">
        <f>Daten_Polit!L173</f>
        <v>1.6</v>
      </c>
      <c r="M173" s="308">
        <v>0.69155670314603257</v>
      </c>
      <c r="N173" s="308">
        <v>2.7184387822122087</v>
      </c>
      <c r="O173" s="308">
        <v>0.53666797127155741</v>
      </c>
      <c r="P173" s="308">
        <v>0.54968263234350889</v>
      </c>
      <c r="Q173" s="308">
        <v>0.41024694963811958</v>
      </c>
      <c r="R173" s="308">
        <v>8.7864950878649513</v>
      </c>
      <c r="S173" s="308">
        <v>5.9041547755827297</v>
      </c>
      <c r="T173" s="308">
        <v>11.330554452825197</v>
      </c>
      <c r="U173" s="308">
        <v>11.210988062706582</v>
      </c>
      <c r="V173" s="308">
        <v>12.70695364238621</v>
      </c>
      <c r="W173" s="308">
        <v>31.722678140778545</v>
      </c>
      <c r="X173" s="308">
        <v>37.345816614654481</v>
      </c>
      <c r="Y173" s="308">
        <v>26.734152007965839</v>
      </c>
      <c r="Z173" s="308">
        <v>26.972972972972975</v>
      </c>
      <c r="AA173" s="308">
        <v>23.949579831936799</v>
      </c>
      <c r="AB173" s="308">
        <v>100</v>
      </c>
      <c r="AC173" s="308">
        <v>13.220456041314707</v>
      </c>
      <c r="AD173" s="308">
        <v>83.317175028659321</v>
      </c>
      <c r="AE173" s="308">
        <v>70.389464139693317</v>
      </c>
      <c r="AF173" s="308">
        <v>12.927710888966015</v>
      </c>
      <c r="AG173" s="308">
        <v>100</v>
      </c>
      <c r="AH173" s="308">
        <v>48.929920268569042</v>
      </c>
      <c r="AI173" s="308">
        <v>51.070079731430972</v>
      </c>
      <c r="AJ173" s="308">
        <v>47.167436005035675</v>
      </c>
      <c r="AK173" s="308">
        <v>3.9026437263953011</v>
      </c>
      <c r="AL173" s="308">
        <v>100</v>
      </c>
      <c r="AM173" s="308">
        <v>8.3369956142445982</v>
      </c>
      <c r="AN173" s="308">
        <v>86.630953584860677</v>
      </c>
      <c r="AO173" s="308">
        <v>78.544985363733815</v>
      </c>
      <c r="AP173" s="337">
        <v>8.0859682211268762</v>
      </c>
      <c r="AQ173" s="531">
        <f>Daten_Polit!M173</f>
        <v>4.7</v>
      </c>
      <c r="AR173" s="532">
        <f>Daten_Polit!N173</f>
        <v>17.100000000000001</v>
      </c>
      <c r="AS173" s="532">
        <f>Daten_Polit!O173</f>
        <v>2.9</v>
      </c>
      <c r="AT173" s="532">
        <f>Daten_Polit!P173</f>
        <v>3.2</v>
      </c>
      <c r="AU173" s="532">
        <f>Daten_Polit!Q173</f>
        <v>1.6</v>
      </c>
      <c r="AV173" s="308">
        <v>0.64058163240242671</v>
      </c>
      <c r="AW173" s="308">
        <v>2.4079999315167151</v>
      </c>
      <c r="AX173" s="308">
        <v>0.5036288585807821</v>
      </c>
      <c r="AY173" s="308">
        <v>0.51226924858177614</v>
      </c>
      <c r="AZ173" s="308">
        <v>0.42411736670815575</v>
      </c>
      <c r="BA173" s="308">
        <v>8.7585500566955634</v>
      </c>
      <c r="BB173" s="308">
        <v>5.5679461595648938</v>
      </c>
      <c r="BC173" s="308">
        <v>11.846187143784549</v>
      </c>
      <c r="BD173" s="308">
        <v>11.644266289397153</v>
      </c>
      <c r="BE173" s="308">
        <v>14.103690685410527</v>
      </c>
      <c r="BF173" s="308">
        <v>33.45050438476045</v>
      </c>
      <c r="BG173" s="308">
        <v>40.173160173161747</v>
      </c>
      <c r="BH173" s="308">
        <v>28.830073438521893</v>
      </c>
      <c r="BI173" s="308">
        <v>29.951192412999962</v>
      </c>
      <c r="BJ173" s="308">
        <v>16.572668112783788</v>
      </c>
      <c r="BK173" s="308">
        <v>100</v>
      </c>
      <c r="BL173" s="308">
        <v>12.902648404510852</v>
      </c>
      <c r="BM173" s="308">
        <v>83.782232121208082</v>
      </c>
      <c r="BN173" s="308">
        <v>70.476505122643189</v>
      </c>
      <c r="BO173" s="308">
        <v>13.305726998564889</v>
      </c>
      <c r="BP173" s="308">
        <v>100</v>
      </c>
      <c r="BQ173" s="308">
        <v>49.596867081317662</v>
      </c>
      <c r="BR173" s="308">
        <v>50.403132918682338</v>
      </c>
      <c r="BS173" s="308">
        <v>46.141442064040547</v>
      </c>
      <c r="BT173" s="308">
        <v>4.2616908546417882</v>
      </c>
      <c r="BU173" s="308">
        <v>100</v>
      </c>
      <c r="BV173" s="308">
        <v>8.4515320167941628</v>
      </c>
      <c r="BW173" s="308">
        <v>86.783896470421226</v>
      </c>
      <c r="BX173" s="308">
        <v>78.27759240325058</v>
      </c>
      <c r="BY173" s="312">
        <v>8.5063040671706549</v>
      </c>
      <c r="BZ173" s="531">
        <f>Daten_Polit!R173</f>
        <v>4.3</v>
      </c>
      <c r="CA173" s="532">
        <f>Daten_Polit!S173</f>
        <v>15.5</v>
      </c>
      <c r="CB173" s="532">
        <f>Daten_Polit!T173</f>
        <v>2.7</v>
      </c>
      <c r="CC173" s="532">
        <f>Daten_Polit!U173</f>
        <v>2.9</v>
      </c>
      <c r="CD173" s="532">
        <f>Daten_Polit!V173</f>
        <v>1.6</v>
      </c>
      <c r="CE173" s="309">
        <v>0.62053526147247628</v>
      </c>
      <c r="CF173" s="309">
        <v>2.3051591962846771</v>
      </c>
      <c r="CG173" s="309">
        <v>0.48316766518746196</v>
      </c>
      <c r="CH173" s="309">
        <v>0.4878892983953832</v>
      </c>
      <c r="CI173" s="309">
        <v>0.44110472134566442</v>
      </c>
      <c r="CJ173" s="309">
        <v>9.3336470034699754</v>
      </c>
      <c r="CK173" s="309">
        <v>6.786742178070619</v>
      </c>
      <c r="CL173" s="309">
        <v>12.615932931027091</v>
      </c>
      <c r="CM173" s="309">
        <v>12.449817111249667</v>
      </c>
      <c r="CN173" s="309">
        <v>14.25428948525926</v>
      </c>
      <c r="CO173" s="309">
        <v>30.946785628931973</v>
      </c>
      <c r="CP173" s="309">
        <v>39.586149042269462</v>
      </c>
      <c r="CQ173" s="309">
        <v>28.323390248916212</v>
      </c>
      <c r="CR173" s="309">
        <v>29.369075157615999</v>
      </c>
      <c r="CS173" s="309">
        <v>18.113374667826729</v>
      </c>
      <c r="CT173" s="309">
        <v>100</v>
      </c>
      <c r="CU173" s="309">
        <v>12.98911670816941</v>
      </c>
      <c r="CV173" s="309">
        <v>83.94039431081174</v>
      </c>
      <c r="CW173" s="309">
        <v>70.64758859761811</v>
      </c>
      <c r="CX173" s="309">
        <v>13.292805713193626</v>
      </c>
      <c r="CY173" s="309">
        <v>100</v>
      </c>
      <c r="CZ173" s="309">
        <v>47.892209178228384</v>
      </c>
      <c r="DA173" s="309">
        <v>52.107790821771601</v>
      </c>
      <c r="DB173" s="309">
        <v>47.278548559231581</v>
      </c>
      <c r="DC173" s="309">
        <v>4.8292422625400206</v>
      </c>
      <c r="DD173" s="309">
        <v>100</v>
      </c>
      <c r="DE173" s="309">
        <v>8.6960305429924283</v>
      </c>
      <c r="DF173" s="309">
        <v>86.942472347767293</v>
      </c>
      <c r="DG173" s="309">
        <v>78.16798959077363</v>
      </c>
      <c r="DH173" s="313">
        <v>8.7744827569936703</v>
      </c>
      <c r="DI173" s="565">
        <f>Daten_Polit!W173</f>
        <v>3.4</v>
      </c>
      <c r="DJ173" s="532">
        <f>Daten_Polit!X173</f>
        <v>12.9</v>
      </c>
      <c r="DK173" s="532">
        <f>Daten_Polit!Y173</f>
        <v>2.1</v>
      </c>
      <c r="DL173" s="532">
        <f>Daten_Polit!Z173</f>
        <v>2.2000000000000002</v>
      </c>
      <c r="DM173" s="532">
        <f>Daten_Polit!AA173</f>
        <v>1.3</v>
      </c>
      <c r="DN173" s="309">
        <v>0.6058342226965493</v>
      </c>
      <c r="DO173" s="309">
        <v>2.5692664306494351</v>
      </c>
      <c r="DP173" s="309">
        <v>0.43618876642177007</v>
      </c>
      <c r="DQ173" s="309">
        <v>0.4411135069645743</v>
      </c>
      <c r="DR173" s="309">
        <v>0.39358899903029937</v>
      </c>
      <c r="DS173" s="309">
        <v>10.519738293023599</v>
      </c>
      <c r="DT173" s="309">
        <v>7.7479906145474526</v>
      </c>
      <c r="DU173" s="309">
        <v>13.197626742558944</v>
      </c>
      <c r="DV173" s="309">
        <v>13.057409879839508</v>
      </c>
      <c r="DW173" s="309">
        <v>14.506480558322131</v>
      </c>
      <c r="DX173" s="309">
        <v>27.664658734503188</v>
      </c>
      <c r="DY173" s="309">
        <v>31.163075042029647</v>
      </c>
      <c r="DZ173" s="309">
        <v>24.35897435897046</v>
      </c>
      <c r="EA173" s="309">
        <v>25.199697754747408</v>
      </c>
      <c r="EB173" s="309">
        <v>16.515609264833834</v>
      </c>
      <c r="EC173" s="309">
        <v>100</v>
      </c>
      <c r="ED173" s="309">
        <v>13.04752032621904</v>
      </c>
      <c r="EE173" s="309">
        <v>83.906728554327813</v>
      </c>
      <c r="EF173" s="309">
        <v>70.336321580672248</v>
      </c>
      <c r="EG173" s="309">
        <v>13.570406973655569</v>
      </c>
      <c r="EH173" s="309">
        <v>100</v>
      </c>
      <c r="EI173" s="309">
        <v>50.196433967966151</v>
      </c>
      <c r="EJ173" s="309">
        <v>49.803566032033849</v>
      </c>
      <c r="EK173" s="309">
        <v>45.210033242671507</v>
      </c>
      <c r="EL173" s="309">
        <v>4.593532789362345</v>
      </c>
      <c r="EM173" s="309">
        <v>100</v>
      </c>
      <c r="EN173" s="309">
        <v>8.8245766540488297</v>
      </c>
      <c r="EO173" s="309">
        <v>86.913594815179181</v>
      </c>
      <c r="EP173" s="309">
        <v>77.907149031476933</v>
      </c>
      <c r="EQ173" s="367">
        <v>9.006445783702258</v>
      </c>
      <c r="ER173" s="531">
        <f>Daten_Polit!AB173</f>
        <v>3.2</v>
      </c>
      <c r="ES173" s="532">
        <f>Daten_Polit!AC173</f>
        <v>11.9</v>
      </c>
      <c r="ET173" s="532">
        <f>Daten_Polit!AD173</f>
        <v>2</v>
      </c>
      <c r="EU173" s="532">
        <f>Daten_Polit!AE173</f>
        <v>2.1</v>
      </c>
      <c r="EV173" s="532">
        <f>Daten_Polit!AF173</f>
        <v>1.4</v>
      </c>
      <c r="EW173" s="309">
        <v>0.59127760037886778</v>
      </c>
      <c r="EX173" s="309">
        <v>2.5645097156541978</v>
      </c>
      <c r="EY173" s="309">
        <v>0.4156453732265859</v>
      </c>
      <c r="EZ173" s="309">
        <v>0.42096275983020748</v>
      </c>
      <c r="FA173" s="309">
        <v>0.37138909424833061</v>
      </c>
      <c r="FB173" s="309">
        <v>11.336735230680086</v>
      </c>
      <c r="FC173" s="309">
        <v>8.6629207353665088</v>
      </c>
      <c r="FD173" s="309">
        <v>13.82638289226421</v>
      </c>
      <c r="FE173" s="309">
        <v>13.769107916951858</v>
      </c>
      <c r="FF173" s="309">
        <v>14.292343387473652</v>
      </c>
      <c r="FG173" s="309">
        <v>21.87508197581176</v>
      </c>
      <c r="FH173" s="309">
        <v>24.465532286210735</v>
      </c>
      <c r="FI173" s="309">
        <v>19.474349254483698</v>
      </c>
      <c r="FJ173" s="309">
        <v>20.014750099279059</v>
      </c>
      <c r="FK173" s="309">
        <v>15.060240963839677</v>
      </c>
      <c r="FL173" s="309">
        <v>100</v>
      </c>
      <c r="FM173" s="309">
        <v>12.732153985256813</v>
      </c>
      <c r="FN173" s="309">
        <v>84.244443734634572</v>
      </c>
      <c r="FO173" s="309">
        <v>70.444327534653056</v>
      </c>
      <c r="FP173" s="309">
        <v>13.800116199981517</v>
      </c>
      <c r="FQ173" s="309">
        <v>100</v>
      </c>
      <c r="FR173" s="309">
        <v>49.444973041547733</v>
      </c>
      <c r="FS173" s="309">
        <v>50.555026958452267</v>
      </c>
      <c r="FT173" s="309">
        <v>44.814462416745954</v>
      </c>
      <c r="FU173" s="309">
        <v>5.7405645417063109</v>
      </c>
      <c r="FV173" s="309">
        <v>100</v>
      </c>
      <c r="FW173" s="309">
        <v>8.9838121964471718</v>
      </c>
      <c r="FX173" s="309">
        <v>86.825666063199179</v>
      </c>
      <c r="FY173" s="309">
        <v>77.512543296183779</v>
      </c>
      <c r="FZ173" s="313">
        <v>9.3131227670154058</v>
      </c>
      <c r="GA173" s="570">
        <f>Daten_Polit!AG173</f>
        <v>4</v>
      </c>
      <c r="GB173" s="571">
        <f>Daten_Polit!AH173</f>
        <v>15.1</v>
      </c>
      <c r="GC173" s="571">
        <f>Daten_Polit!AI173</f>
        <v>2.4</v>
      </c>
      <c r="GD173" s="571">
        <f>Daten_Polit!AJ173</f>
        <v>2.5</v>
      </c>
      <c r="GE173" s="571">
        <f>Daten_Polit!AK173</f>
        <v>1.7</v>
      </c>
      <c r="GF173" s="444">
        <v>0.58275714775228948</v>
      </c>
      <c r="GG173" s="444">
        <v>2.6008153702202197</v>
      </c>
      <c r="GH173" s="444">
        <v>0.40464793682111033</v>
      </c>
      <c r="GI173" s="444">
        <v>0.40912400703064267</v>
      </c>
      <c r="GJ173" s="444">
        <v>0.3692075265067199</v>
      </c>
      <c r="GK173" s="444">
        <v>8.9075848909318793</v>
      </c>
      <c r="GL173" s="444">
        <v>7.0631970260223049</v>
      </c>
      <c r="GM173" s="444">
        <v>10.671768707482993</v>
      </c>
      <c r="GN173" s="444">
        <v>10.723757172476976</v>
      </c>
      <c r="GO173" s="444">
        <v>10.284070478245235</v>
      </c>
      <c r="GP173" s="444">
        <v>21.405805471775103</v>
      </c>
      <c r="GQ173" s="444">
        <v>22.982448499629406</v>
      </c>
      <c r="GR173" s="444">
        <v>19.885647019256371</v>
      </c>
      <c r="GS173" s="444">
        <v>20.378762581691166</v>
      </c>
      <c r="GT173" s="444">
        <v>16.223875309968118</v>
      </c>
      <c r="GU173" s="444">
        <v>100</v>
      </c>
      <c r="GV173" s="444">
        <v>13.00102172172658</v>
      </c>
      <c r="GW173" s="444">
        <v>83.695861518064646</v>
      </c>
      <c r="GX173" s="444">
        <v>69.505018165338754</v>
      </c>
      <c r="GY173" s="444">
        <v>14.190843352725894</v>
      </c>
      <c r="GZ173" s="444">
        <v>100</v>
      </c>
      <c r="HA173" s="444">
        <v>50.106107050224004</v>
      </c>
      <c r="HB173" s="444">
        <v>49.893892949775996</v>
      </c>
      <c r="HC173" s="444">
        <v>43.480311247347323</v>
      </c>
      <c r="HD173" s="444">
        <v>6.4135817024286723</v>
      </c>
      <c r="HE173" s="444">
        <v>100</v>
      </c>
      <c r="HF173" s="444">
        <v>8.9563670147597225</v>
      </c>
      <c r="HG173" s="444">
        <v>86.450107856038599</v>
      </c>
      <c r="HH173" s="444">
        <v>76.755947767115913</v>
      </c>
      <c r="HI173" s="445">
        <v>9.6941600889226809</v>
      </c>
      <c r="HJ173" s="570">
        <f>Daten_Polit!AL173</f>
        <v>3.7</v>
      </c>
      <c r="HK173" s="571">
        <f>Daten_Polit!AM173</f>
        <v>14.6</v>
      </c>
      <c r="HL173" s="571">
        <f>Daten_Polit!AN173</f>
        <v>2.2000000000000002</v>
      </c>
      <c r="HM173" s="571">
        <f>Daten_Polit!AO173</f>
        <v>2.2999999999999998</v>
      </c>
      <c r="HN173" s="571">
        <f>Daten_Polit!AP173</f>
        <v>1.4</v>
      </c>
      <c r="HO173" s="444">
        <v>0.50083240843507215</v>
      </c>
      <c r="HP173" s="444">
        <v>2.2686340830919893</v>
      </c>
      <c r="HQ173" s="444">
        <v>0.33246929052451291</v>
      </c>
      <c r="HR173" s="444">
        <v>0.33587860129407515</v>
      </c>
      <c r="HS173" s="444">
        <v>0.3065903648849026</v>
      </c>
      <c r="HT173" s="444">
        <v>8.8683155381357839</v>
      </c>
      <c r="HU173" s="444">
        <v>7.0716910950713894</v>
      </c>
      <c r="HV173" s="444">
        <v>10.73000733675735</v>
      </c>
      <c r="HW173" s="444">
        <v>10.754017305315204</v>
      </c>
      <c r="HX173" s="444">
        <v>10.535117056857949</v>
      </c>
      <c r="HY173" s="444">
        <v>28.447431370314359</v>
      </c>
      <c r="HZ173" s="444">
        <v>30.171372320910468</v>
      </c>
      <c r="IA173" s="444">
        <v>26.662953163442417</v>
      </c>
      <c r="IB173" s="444">
        <v>27.070728145211202</v>
      </c>
      <c r="IC173" s="444">
        <v>23.365668494327014</v>
      </c>
      <c r="ID173" s="444">
        <v>100</v>
      </c>
      <c r="IE173" s="444">
        <v>13.138292973724727</v>
      </c>
      <c r="IF173" s="444">
        <v>83.679501043500622</v>
      </c>
      <c r="IG173" s="444">
        <v>69.441626535044705</v>
      </c>
      <c r="IH173" s="444">
        <v>14.237874508455912</v>
      </c>
      <c r="II173" s="444">
        <v>100</v>
      </c>
      <c r="IJ173" s="444">
        <v>52.16</v>
      </c>
      <c r="IK173" s="444">
        <v>47.839999999999996</v>
      </c>
      <c r="IL173" s="444">
        <v>42.853333333333332</v>
      </c>
      <c r="IM173" s="444">
        <v>4.9866666666666664</v>
      </c>
      <c r="IN173" s="444">
        <v>100</v>
      </c>
      <c r="IO173" s="444">
        <v>9.4394524781998292</v>
      </c>
      <c r="IP173" s="444">
        <v>86.229248964641471</v>
      </c>
      <c r="IQ173" s="444">
        <v>76.191693167859214</v>
      </c>
      <c r="IR173" s="445">
        <v>10.037555796782247</v>
      </c>
      <c r="IS173" s="443">
        <f>Daten_Polit!AQ173</f>
        <v>3.8</v>
      </c>
      <c r="IT173" s="227">
        <f>Daten_Polit!AR173</f>
        <v>15.6</v>
      </c>
      <c r="IU173" s="227">
        <f>Daten_Polit!AS173</f>
        <v>2.1</v>
      </c>
      <c r="IV173" s="227">
        <f>Daten_Polit!AT173</f>
        <v>2.1</v>
      </c>
      <c r="IW173" s="227">
        <f>Daten_Polit!AU173</f>
        <v>1.6</v>
      </c>
      <c r="IX173" s="444" t="s">
        <v>820</v>
      </c>
      <c r="IY173" s="444" t="s">
        <v>820</v>
      </c>
      <c r="IZ173" s="444" t="s">
        <v>820</v>
      </c>
      <c r="JA173" s="444" t="s">
        <v>820</v>
      </c>
      <c r="JB173" s="444" t="s">
        <v>820</v>
      </c>
      <c r="JC173" s="444" t="s">
        <v>820</v>
      </c>
      <c r="JD173" s="444" t="s">
        <v>820</v>
      </c>
      <c r="JE173" s="444" t="s">
        <v>820</v>
      </c>
      <c r="JF173" s="444" t="s">
        <v>820</v>
      </c>
      <c r="JG173" s="444" t="s">
        <v>820</v>
      </c>
      <c r="JH173" s="444" t="s">
        <v>820</v>
      </c>
      <c r="JI173" s="444" t="s">
        <v>820</v>
      </c>
      <c r="JJ173" s="444" t="s">
        <v>820</v>
      </c>
      <c r="JK173" s="444" t="s">
        <v>820</v>
      </c>
      <c r="JL173" s="444" t="s">
        <v>820</v>
      </c>
      <c r="JM173" s="444" t="s">
        <v>820</v>
      </c>
      <c r="JN173" s="444" t="s">
        <v>820</v>
      </c>
      <c r="JO173" s="444" t="s">
        <v>820</v>
      </c>
      <c r="JP173" s="444" t="s">
        <v>820</v>
      </c>
      <c r="JQ173" s="444" t="s">
        <v>820</v>
      </c>
      <c r="JR173" s="444" t="s">
        <v>820</v>
      </c>
      <c r="JS173" s="444" t="s">
        <v>820</v>
      </c>
      <c r="JT173" s="444" t="s">
        <v>820</v>
      </c>
      <c r="JU173" s="444" t="s">
        <v>820</v>
      </c>
      <c r="JV173" s="444" t="s">
        <v>820</v>
      </c>
      <c r="JW173" s="444" t="s">
        <v>820</v>
      </c>
      <c r="JX173" s="444" t="s">
        <v>820</v>
      </c>
      <c r="JY173" s="444" t="s">
        <v>820</v>
      </c>
      <c r="JZ173" s="444" t="s">
        <v>820</v>
      </c>
      <c r="KA173" s="445" t="s">
        <v>820</v>
      </c>
    </row>
    <row r="174" spans="4:287" ht="12.65" customHeight="1" x14ac:dyDescent="0.2">
      <c r="D174" s="276"/>
      <c r="E174" s="3" t="str">
        <f>Daten_Polit!E174</f>
        <v>06635</v>
      </c>
      <c r="F174" s="229" t="str">
        <f>Daten_Polit!F174</f>
        <v>Waldeck-Frankenberg</v>
      </c>
      <c r="G174" s="246"/>
      <c r="H174" s="531">
        <f>Daten_Polit!H174</f>
        <v>4.5999999999999996</v>
      </c>
      <c r="I174" s="532">
        <f>Daten_Polit!I174</f>
        <v>15.3</v>
      </c>
      <c r="J174" s="532">
        <f>Daten_Polit!J174</f>
        <v>3</v>
      </c>
      <c r="K174" s="532">
        <f>Daten_Polit!K174</f>
        <v>3.2</v>
      </c>
      <c r="L174" s="532">
        <f>Daten_Polit!L174</f>
        <v>1.8</v>
      </c>
      <c r="M174" s="308">
        <v>0.66121727175461642</v>
      </c>
      <c r="N174" s="308">
        <v>2.2298693345773177</v>
      </c>
      <c r="O174" s="308">
        <v>0.5256798131328575</v>
      </c>
      <c r="P174" s="308">
        <v>0.53266527516607565</v>
      </c>
      <c r="Q174" s="308">
        <v>0.45367747760318661</v>
      </c>
      <c r="R174" s="308">
        <v>9.2658206987476035</v>
      </c>
      <c r="S174" s="308">
        <v>6.2280306444343179</v>
      </c>
      <c r="T174" s="308">
        <v>11.904117533346588</v>
      </c>
      <c r="U174" s="308">
        <v>11.887729338495403</v>
      </c>
      <c r="V174" s="308">
        <v>12.089481199431146</v>
      </c>
      <c r="W174" s="308">
        <v>32.597189646941338</v>
      </c>
      <c r="X174" s="308">
        <v>35.498325337193165</v>
      </c>
      <c r="Y174" s="308">
        <v>29.973837322818227</v>
      </c>
      <c r="Z174" s="308">
        <v>30.434042553192008</v>
      </c>
      <c r="AA174" s="308">
        <v>24.845898530128025</v>
      </c>
      <c r="AB174" s="308">
        <v>100</v>
      </c>
      <c r="AC174" s="308">
        <v>14.130082576377726</v>
      </c>
      <c r="AD174" s="308">
        <v>82.19516380804447</v>
      </c>
      <c r="AE174" s="308">
        <v>70.206831522132447</v>
      </c>
      <c r="AF174" s="308">
        <v>11.988332285912033</v>
      </c>
      <c r="AG174" s="308">
        <v>100</v>
      </c>
      <c r="AH174" s="308">
        <v>48.196210744874122</v>
      </c>
      <c r="AI174" s="308">
        <v>51.803789255125878</v>
      </c>
      <c r="AJ174" s="308">
        <v>47.365689073449261</v>
      </c>
      <c r="AK174" s="308">
        <v>4.4381001816766155</v>
      </c>
      <c r="AL174" s="308">
        <v>100</v>
      </c>
      <c r="AM174" s="308">
        <v>9.5799223710803307</v>
      </c>
      <c r="AN174" s="308">
        <v>85.146416001418814</v>
      </c>
      <c r="AO174" s="308">
        <v>77.616302811859967</v>
      </c>
      <c r="AP174" s="337">
        <v>7.530113189558854</v>
      </c>
      <c r="AQ174" s="531">
        <f>Daten_Polit!M174</f>
        <v>4.3</v>
      </c>
      <c r="AR174" s="532">
        <f>Daten_Polit!N174</f>
        <v>14.2</v>
      </c>
      <c r="AS174" s="532">
        <f>Daten_Polit!O174</f>
        <v>2.8</v>
      </c>
      <c r="AT174" s="532">
        <f>Daten_Polit!P174</f>
        <v>3</v>
      </c>
      <c r="AU174" s="532">
        <f>Daten_Polit!Q174</f>
        <v>1.9</v>
      </c>
      <c r="AV174" s="308">
        <v>0.62847029049535841</v>
      </c>
      <c r="AW174" s="308">
        <v>2.1117971538874847</v>
      </c>
      <c r="AX174" s="308">
        <v>0.49892098926691603</v>
      </c>
      <c r="AY174" s="308">
        <v>0.50460586048842515</v>
      </c>
      <c r="AZ174" s="308">
        <v>0.44415274068502419</v>
      </c>
      <c r="BA174" s="308">
        <v>9.1929199599242182</v>
      </c>
      <c r="BB174" s="308">
        <v>6.2527477895558361</v>
      </c>
      <c r="BC174" s="308">
        <v>11.852572782667169</v>
      </c>
      <c r="BD174" s="308">
        <v>11.857189649524836</v>
      </c>
      <c r="BE174" s="308">
        <v>11.808934099953683</v>
      </c>
      <c r="BF174" s="308">
        <v>31.316177456105088</v>
      </c>
      <c r="BG174" s="308">
        <v>34.131025957972135</v>
      </c>
      <c r="BH174" s="308">
        <v>29.690888218039191</v>
      </c>
      <c r="BI174" s="308">
        <v>30.498022971194327</v>
      </c>
      <c r="BJ174" s="308">
        <v>22.153846153850047</v>
      </c>
      <c r="BK174" s="308">
        <v>100</v>
      </c>
      <c r="BL174" s="308">
        <v>13.954581722262491</v>
      </c>
      <c r="BM174" s="308">
        <v>82.39669169257057</v>
      </c>
      <c r="BN174" s="308">
        <v>70.037172932060997</v>
      </c>
      <c r="BO174" s="308">
        <v>12.359518760509568</v>
      </c>
      <c r="BP174" s="308">
        <v>100</v>
      </c>
      <c r="BQ174" s="308">
        <v>47.683615819209045</v>
      </c>
      <c r="BR174" s="308">
        <v>52.316384180790962</v>
      </c>
      <c r="BS174" s="308">
        <v>47.005649717514125</v>
      </c>
      <c r="BT174" s="308">
        <v>5.3107344632768365</v>
      </c>
      <c r="BU174" s="308">
        <v>100</v>
      </c>
      <c r="BV174" s="308">
        <v>9.6392576532118532</v>
      </c>
      <c r="BW174" s="308">
        <v>85.165533393029591</v>
      </c>
      <c r="BX174" s="308">
        <v>77.156764095017849</v>
      </c>
      <c r="BY174" s="312">
        <v>8.0087692980117478</v>
      </c>
      <c r="BZ174" s="531">
        <f>Daten_Polit!R174</f>
        <v>3.9</v>
      </c>
      <c r="CA174" s="532">
        <f>Daten_Polit!S174</f>
        <v>12.6</v>
      </c>
      <c r="CB174" s="532">
        <f>Daten_Polit!T174</f>
        <v>2.6</v>
      </c>
      <c r="CC174" s="532">
        <f>Daten_Polit!U174</f>
        <v>2.8</v>
      </c>
      <c r="CD174" s="532">
        <f>Daten_Polit!V174</f>
        <v>1.9</v>
      </c>
      <c r="CE174" s="309">
        <v>0.58250711060403981</v>
      </c>
      <c r="CF174" s="309">
        <v>1.9960549230365374</v>
      </c>
      <c r="CG174" s="309">
        <v>0.45643377041720234</v>
      </c>
      <c r="CH174" s="309">
        <v>0.46324199165086316</v>
      </c>
      <c r="CI174" s="309">
        <v>0.3935813518212869</v>
      </c>
      <c r="CJ174" s="309">
        <v>9.7823475712296144</v>
      </c>
      <c r="CK174" s="309">
        <v>7.6634288778974406</v>
      </c>
      <c r="CL174" s="309">
        <v>12.516740003826527</v>
      </c>
      <c r="CM174" s="309">
        <v>12.554690001067389</v>
      </c>
      <c r="CN174" s="309">
        <v>12.18836565096953</v>
      </c>
      <c r="CO174" s="309">
        <v>29.811320754720594</v>
      </c>
      <c r="CP174" s="309">
        <v>36.120062059914069</v>
      </c>
      <c r="CQ174" s="309">
        <v>29.164846896689472</v>
      </c>
      <c r="CR174" s="309">
        <v>29.996205756411083</v>
      </c>
      <c r="CS174" s="309">
        <v>22.057460611700105</v>
      </c>
      <c r="CT174" s="309">
        <v>100</v>
      </c>
      <c r="CU174" s="309">
        <v>13.781675892559935</v>
      </c>
      <c r="CV174" s="309">
        <v>82.758954310887702</v>
      </c>
      <c r="CW174" s="309">
        <v>70.37658850883912</v>
      </c>
      <c r="CX174" s="309">
        <v>12.382365802048581</v>
      </c>
      <c r="CY174" s="309">
        <v>100</v>
      </c>
      <c r="CZ174" s="309">
        <v>45.924923909367607</v>
      </c>
      <c r="DA174" s="309">
        <v>54.075076090632393</v>
      </c>
      <c r="DB174" s="309">
        <v>48.731822793371656</v>
      </c>
      <c r="DC174" s="309">
        <v>5.3432532972607367</v>
      </c>
      <c r="DD174" s="309">
        <v>100</v>
      </c>
      <c r="DE174" s="309">
        <v>9.6253689559580504</v>
      </c>
      <c r="DF174" s="309">
        <v>85.528171883816356</v>
      </c>
      <c r="DG174" s="309">
        <v>77.169151390749334</v>
      </c>
      <c r="DH174" s="313">
        <v>8.3590204930670211</v>
      </c>
      <c r="DI174" s="565">
        <f>Daten_Polit!W174</f>
        <v>3.5</v>
      </c>
      <c r="DJ174" s="532">
        <f>Daten_Polit!X174</f>
        <v>12.7</v>
      </c>
      <c r="DK174" s="532">
        <f>Daten_Polit!Y174</f>
        <v>2.1</v>
      </c>
      <c r="DL174" s="532">
        <f>Daten_Polit!Z174</f>
        <v>2.2000000000000002</v>
      </c>
      <c r="DM174" s="532">
        <f>Daten_Polit!AA174</f>
        <v>1.6</v>
      </c>
      <c r="DN174" s="309">
        <v>0.56866471349011527</v>
      </c>
      <c r="DO174" s="309">
        <v>2.2652574029583397</v>
      </c>
      <c r="DP174" s="309">
        <v>0.40784514992866594</v>
      </c>
      <c r="DQ174" s="309">
        <v>0.40832222730480894</v>
      </c>
      <c r="DR174" s="309">
        <v>0.40359579557059566</v>
      </c>
      <c r="DS174" s="309">
        <v>9.9904148979870175</v>
      </c>
      <c r="DT174" s="309">
        <v>7.3045379989063459</v>
      </c>
      <c r="DU174" s="309">
        <v>12.696493349455586</v>
      </c>
      <c r="DV174" s="309">
        <v>12.729422012069616</v>
      </c>
      <c r="DW174" s="309">
        <v>12.446958981612447</v>
      </c>
      <c r="DX174" s="309">
        <v>27.148651611488411</v>
      </c>
      <c r="DY174" s="309">
        <v>27.290565215020933</v>
      </c>
      <c r="DZ174" s="309">
        <v>27.029413387784935</v>
      </c>
      <c r="EA174" s="309">
        <v>28.524979678611896</v>
      </c>
      <c r="EB174" s="309">
        <v>15.789473684213492</v>
      </c>
      <c r="EC174" s="309">
        <v>100</v>
      </c>
      <c r="ED174" s="309">
        <v>14.124987853433286</v>
      </c>
      <c r="EE174" s="309">
        <v>82.484152510796733</v>
      </c>
      <c r="EF174" s="309">
        <v>69.77709962793115</v>
      </c>
      <c r="EG174" s="309">
        <v>12.707052882865566</v>
      </c>
      <c r="EH174" s="309">
        <v>100</v>
      </c>
      <c r="EI174" s="309">
        <v>51.120923913043484</v>
      </c>
      <c r="EJ174" s="309">
        <v>48.879076086956523</v>
      </c>
      <c r="EK174" s="309">
        <v>42.764945652173914</v>
      </c>
      <c r="EL174" s="309">
        <v>6.1141304347826084</v>
      </c>
      <c r="EM174" s="309">
        <v>100</v>
      </c>
      <c r="EN174" s="309">
        <v>9.6952038698589522</v>
      </c>
      <c r="EO174" s="309">
        <v>85.582331960373054</v>
      </c>
      <c r="EP174" s="309">
        <v>76.943807874580415</v>
      </c>
      <c r="EQ174" s="367">
        <v>8.6385240857926267</v>
      </c>
      <c r="ER174" s="531">
        <f>Daten_Polit!AB174</f>
        <v>3.4</v>
      </c>
      <c r="ES174" s="532">
        <f>Daten_Polit!AC174</f>
        <v>12</v>
      </c>
      <c r="ET174" s="532">
        <f>Daten_Polit!AD174</f>
        <v>2.1</v>
      </c>
      <c r="EU174" s="532">
        <f>Daten_Polit!AE174</f>
        <v>2.2000000000000002</v>
      </c>
      <c r="EV174" s="532">
        <f>Daten_Polit!AF174</f>
        <v>1.7</v>
      </c>
      <c r="EW174" s="309">
        <v>0.53662656020414035</v>
      </c>
      <c r="EX174" s="309">
        <v>2.0059335505171352</v>
      </c>
      <c r="EY174" s="309">
        <v>0.39687534803415619</v>
      </c>
      <c r="EZ174" s="309">
        <v>0.39567983665974998</v>
      </c>
      <c r="FA174" s="309">
        <v>0.40703903248903178</v>
      </c>
      <c r="FB174" s="309">
        <v>10.09105546610416</v>
      </c>
      <c r="FC174" s="309">
        <v>7.6360362388158771</v>
      </c>
      <c r="FD174" s="309">
        <v>12.482191780822191</v>
      </c>
      <c r="FE174" s="309">
        <v>12.422825070159027</v>
      </c>
      <c r="FF174" s="309">
        <v>12.911963882620842</v>
      </c>
      <c r="FG174" s="309">
        <v>24.302811021432209</v>
      </c>
      <c r="FH174" s="309">
        <v>25.209988649265043</v>
      </c>
      <c r="FI174" s="309">
        <v>23.431099459282319</v>
      </c>
      <c r="FJ174" s="309">
        <v>24.527833001988679</v>
      </c>
      <c r="FK174" s="309">
        <v>15.45413465883137</v>
      </c>
      <c r="FL174" s="309">
        <v>100</v>
      </c>
      <c r="FM174" s="309">
        <v>13.601841875321425</v>
      </c>
      <c r="FN174" s="309">
        <v>82.992325494241797</v>
      </c>
      <c r="FO174" s="309">
        <v>70.038830414267494</v>
      </c>
      <c r="FP174" s="309">
        <v>12.953495079974306</v>
      </c>
      <c r="FQ174" s="309">
        <v>100</v>
      </c>
      <c r="FR174" s="309">
        <v>49.594069890575362</v>
      </c>
      <c r="FS174" s="309">
        <v>50.405930109424645</v>
      </c>
      <c r="FT174" s="309">
        <v>44.15813625132369</v>
      </c>
      <c r="FU174" s="309">
        <v>6.2477938581009527</v>
      </c>
      <c r="FV174" s="309">
        <v>100</v>
      </c>
      <c r="FW174" s="309">
        <v>9.8429485967440584</v>
      </c>
      <c r="FX174" s="309">
        <v>85.463497196783464</v>
      </c>
      <c r="FY174" s="309">
        <v>76.468795060219705</v>
      </c>
      <c r="FZ174" s="313">
        <v>8.9947021365637596</v>
      </c>
      <c r="GA174" s="570">
        <f>Daten_Polit!AG174</f>
        <v>4</v>
      </c>
      <c r="GB174" s="571">
        <f>Daten_Polit!AH174</f>
        <v>14.4</v>
      </c>
      <c r="GC174" s="571">
        <f>Daten_Polit!AI174</f>
        <v>2.5</v>
      </c>
      <c r="GD174" s="571">
        <f>Daten_Polit!AJ174</f>
        <v>2.6</v>
      </c>
      <c r="GE174" s="571">
        <f>Daten_Polit!AK174</f>
        <v>2</v>
      </c>
      <c r="GF174" s="444">
        <v>0.56524190403928631</v>
      </c>
      <c r="GG174" s="444">
        <v>2.4195858990693258</v>
      </c>
      <c r="GH174" s="444">
        <v>0.3926295979657507</v>
      </c>
      <c r="GI174" s="444">
        <v>0.39665501593104452</v>
      </c>
      <c r="GJ174" s="444">
        <v>0.36037790465931913</v>
      </c>
      <c r="GK174" s="444">
        <v>8.595676085719786</v>
      </c>
      <c r="GL174" s="444">
        <v>6.7822045795612764</v>
      </c>
      <c r="GM174" s="444">
        <v>10.332651923434115</v>
      </c>
      <c r="GN174" s="444">
        <v>10.380256328778732</v>
      </c>
      <c r="GO174" s="444">
        <v>9.9924299772884204</v>
      </c>
      <c r="GP174" s="444">
        <v>22.212849711795307</v>
      </c>
      <c r="GQ174" s="444">
        <v>22.882004207303499</v>
      </c>
      <c r="GR174" s="444">
        <v>21.568086768697089</v>
      </c>
      <c r="GS174" s="444">
        <v>22.646057112917525</v>
      </c>
      <c r="GT174" s="444">
        <v>13.874345549755255</v>
      </c>
      <c r="GU174" s="444">
        <v>100</v>
      </c>
      <c r="GV174" s="444">
        <v>13.735361214096899</v>
      </c>
      <c r="GW174" s="444">
        <v>82.53094073051551</v>
      </c>
      <c r="GX174" s="444">
        <v>69.12923244267914</v>
      </c>
      <c r="GY174" s="444">
        <v>13.401708287836392</v>
      </c>
      <c r="GZ174" s="444">
        <v>100</v>
      </c>
      <c r="HA174" s="444">
        <v>50.535714285714285</v>
      </c>
      <c r="HB174" s="444">
        <v>49.464285714285715</v>
      </c>
      <c r="HC174" s="444">
        <v>43.163265306122447</v>
      </c>
      <c r="HD174" s="444">
        <v>6.3010204081632661</v>
      </c>
      <c r="HE174" s="444">
        <v>100</v>
      </c>
      <c r="HF174" s="444">
        <v>9.5164773783901211</v>
      </c>
      <c r="HG174" s="444">
        <v>85.317704278844872</v>
      </c>
      <c r="HH174" s="444">
        <v>75.850593819326079</v>
      </c>
      <c r="HI174" s="445">
        <v>9.4671104595187909</v>
      </c>
      <c r="HJ174" s="570">
        <f>Daten_Polit!AL174</f>
        <v>3.7</v>
      </c>
      <c r="HK174" s="571">
        <f>Daten_Polit!AM174</f>
        <v>13.3</v>
      </c>
      <c r="HL174" s="571">
        <f>Daten_Polit!AN174</f>
        <v>2.2000000000000002</v>
      </c>
      <c r="HM174" s="571">
        <f>Daten_Polit!AO174</f>
        <v>2.2999999999999998</v>
      </c>
      <c r="HN174" s="571">
        <f>Daten_Polit!AP174</f>
        <v>1.7</v>
      </c>
      <c r="HO174" s="444">
        <v>0.43333955165873833</v>
      </c>
      <c r="HP174" s="444">
        <v>1.810630142322972</v>
      </c>
      <c r="HQ174" s="444">
        <v>0.30317651874666957</v>
      </c>
      <c r="HR174" s="444">
        <v>0.30154900746698354</v>
      </c>
      <c r="HS174" s="444">
        <v>0.31569526337649589</v>
      </c>
      <c r="HT174" s="444">
        <v>8.7005161323130231</v>
      </c>
      <c r="HU174" s="444">
        <v>6.7366579177602803</v>
      </c>
      <c r="HV174" s="444">
        <v>10.619157704291677</v>
      </c>
      <c r="HW174" s="444">
        <v>10.621494792262547</v>
      </c>
      <c r="HX174" s="444">
        <v>10.602310231023102</v>
      </c>
      <c r="HY174" s="444">
        <v>29.876772843524762</v>
      </c>
      <c r="HZ174" s="444">
        <v>30.34533048596218</v>
      </c>
      <c r="IA174" s="444">
        <v>29.420208130413517</v>
      </c>
      <c r="IB174" s="444">
        <v>30.748569426599776</v>
      </c>
      <c r="IC174" s="444">
        <v>19.865602687959704</v>
      </c>
      <c r="ID174" s="444">
        <v>100</v>
      </c>
      <c r="IE174" s="444">
        <v>13.344252965406261</v>
      </c>
      <c r="IF174" s="444">
        <v>82.898751299144834</v>
      </c>
      <c r="IG174" s="444">
        <v>69.385314520604283</v>
      </c>
      <c r="IH174" s="444">
        <v>13.513436778540539</v>
      </c>
      <c r="II174" s="444">
        <v>100</v>
      </c>
      <c r="IJ174" s="444">
        <v>50.280548628428924</v>
      </c>
      <c r="IK174" s="444">
        <v>49.719451371571068</v>
      </c>
      <c r="IL174" s="444">
        <v>43.485037406483791</v>
      </c>
      <c r="IM174" s="444">
        <v>6.2344139650872821</v>
      </c>
      <c r="IN174" s="444">
        <v>100</v>
      </c>
      <c r="IO174" s="444">
        <v>9.6548218492223832</v>
      </c>
      <c r="IP174" s="444">
        <v>85.272579201674588</v>
      </c>
      <c r="IQ174" s="444">
        <v>75.462062172548471</v>
      </c>
      <c r="IR174" s="445">
        <v>9.8105170291261263</v>
      </c>
      <c r="IS174" s="443">
        <f>Daten_Polit!AQ174</f>
        <v>3.6</v>
      </c>
      <c r="IT174" s="227">
        <f>Daten_Polit!AR174</f>
        <v>14.3</v>
      </c>
      <c r="IU174" s="227">
        <f>Daten_Polit!AS174</f>
        <v>2.1</v>
      </c>
      <c r="IV174" s="227">
        <f>Daten_Polit!AT174</f>
        <v>2.1</v>
      </c>
      <c r="IW174" s="227">
        <f>Daten_Polit!AU174</f>
        <v>2.1</v>
      </c>
      <c r="IX174" s="444" t="s">
        <v>820</v>
      </c>
      <c r="IY174" s="444" t="s">
        <v>820</v>
      </c>
      <c r="IZ174" s="444" t="s">
        <v>820</v>
      </c>
      <c r="JA174" s="444" t="s">
        <v>820</v>
      </c>
      <c r="JB174" s="444" t="s">
        <v>820</v>
      </c>
      <c r="JC174" s="444" t="s">
        <v>820</v>
      </c>
      <c r="JD174" s="444" t="s">
        <v>820</v>
      </c>
      <c r="JE174" s="444" t="s">
        <v>820</v>
      </c>
      <c r="JF174" s="444" t="s">
        <v>820</v>
      </c>
      <c r="JG174" s="444" t="s">
        <v>820</v>
      </c>
      <c r="JH174" s="444" t="s">
        <v>820</v>
      </c>
      <c r="JI174" s="444" t="s">
        <v>820</v>
      </c>
      <c r="JJ174" s="444" t="s">
        <v>820</v>
      </c>
      <c r="JK174" s="444" t="s">
        <v>820</v>
      </c>
      <c r="JL174" s="444" t="s">
        <v>820</v>
      </c>
      <c r="JM174" s="444" t="s">
        <v>820</v>
      </c>
      <c r="JN174" s="444" t="s">
        <v>820</v>
      </c>
      <c r="JO174" s="444" t="s">
        <v>820</v>
      </c>
      <c r="JP174" s="444" t="s">
        <v>820</v>
      </c>
      <c r="JQ174" s="444" t="s">
        <v>820</v>
      </c>
      <c r="JR174" s="444" t="s">
        <v>820</v>
      </c>
      <c r="JS174" s="444" t="s">
        <v>820</v>
      </c>
      <c r="JT174" s="444" t="s">
        <v>820</v>
      </c>
      <c r="JU174" s="444" t="s">
        <v>820</v>
      </c>
      <c r="JV174" s="444" t="s">
        <v>820</v>
      </c>
      <c r="JW174" s="444" t="s">
        <v>820</v>
      </c>
      <c r="JX174" s="444" t="s">
        <v>820</v>
      </c>
      <c r="JY174" s="444" t="s">
        <v>820</v>
      </c>
      <c r="JZ174" s="444" t="s">
        <v>820</v>
      </c>
      <c r="KA174" s="445" t="s">
        <v>820</v>
      </c>
    </row>
    <row r="175" spans="4:287" ht="12.65" customHeight="1" x14ac:dyDescent="0.2">
      <c r="D175" s="276"/>
      <c r="E175" s="3" t="str">
        <f>Daten_Polit!E175</f>
        <v>06636</v>
      </c>
      <c r="F175" s="229" t="str">
        <f>Daten_Polit!F175</f>
        <v>Werra-Meißner-Kreis</v>
      </c>
      <c r="G175" s="246"/>
      <c r="H175" s="531">
        <f>Daten_Polit!H175</f>
        <v>6.4</v>
      </c>
      <c r="I175" s="532">
        <f>Daten_Polit!I175</f>
        <v>23.2</v>
      </c>
      <c r="J175" s="532">
        <f>Daten_Polit!J175</f>
        <v>4.3</v>
      </c>
      <c r="K175" s="532">
        <f>Daten_Polit!K175</f>
        <v>4.5999999999999996</v>
      </c>
      <c r="L175" s="532">
        <f>Daten_Polit!L175</f>
        <v>2.6</v>
      </c>
      <c r="M175" s="308">
        <v>0.76485054308048128</v>
      </c>
      <c r="N175" s="308">
        <v>2.8803581562777834</v>
      </c>
      <c r="O175" s="308">
        <v>0.64766642179865774</v>
      </c>
      <c r="P175" s="308">
        <v>0.6589503058349705</v>
      </c>
      <c r="Q175" s="308">
        <v>0.53555960854969564</v>
      </c>
      <c r="R175" s="308">
        <v>7.6285073234679466</v>
      </c>
      <c r="S175" s="308">
        <v>4.6476323932971324</v>
      </c>
      <c r="T175" s="308">
        <v>9.9340738733857137</v>
      </c>
      <c r="U175" s="308">
        <v>9.925830056249886</v>
      </c>
      <c r="V175" s="308">
        <v>10.014584346133201</v>
      </c>
      <c r="W175" s="308">
        <v>36.956081764826955</v>
      </c>
      <c r="X175" s="308">
        <v>40.449503794514889</v>
      </c>
      <c r="Y175" s="308">
        <v>34.04052335090195</v>
      </c>
      <c r="Z175" s="308">
        <v>34.425160513646361</v>
      </c>
      <c r="AA175" s="308">
        <v>30.346820809248555</v>
      </c>
      <c r="AB175" s="308">
        <v>100</v>
      </c>
      <c r="AC175" s="308">
        <v>12.425008629690081</v>
      </c>
      <c r="AD175" s="308">
        <v>83.813909045986605</v>
      </c>
      <c r="AE175" s="308">
        <v>70.475154070748076</v>
      </c>
      <c r="AF175" s="308">
        <v>13.338754975238531</v>
      </c>
      <c r="AG175" s="308">
        <v>100</v>
      </c>
      <c r="AH175" s="308">
        <v>45.30663329161451</v>
      </c>
      <c r="AI175" s="308">
        <v>54.693366708385483</v>
      </c>
      <c r="AJ175" s="308">
        <v>49.374217772215268</v>
      </c>
      <c r="AK175" s="308">
        <v>5.3191489361702127</v>
      </c>
      <c r="AL175" s="308">
        <v>100</v>
      </c>
      <c r="AM175" s="308">
        <v>6.8884875015162761</v>
      </c>
      <c r="AN175" s="308">
        <v>87.458205709245775</v>
      </c>
      <c r="AO175" s="308">
        <v>79.460291174688138</v>
      </c>
      <c r="AP175" s="337">
        <v>7.9979145345576335</v>
      </c>
      <c r="AQ175" s="531">
        <f>Daten_Polit!M175</f>
        <v>5.9</v>
      </c>
      <c r="AR175" s="532">
        <f>Daten_Polit!N175</f>
        <v>21.6</v>
      </c>
      <c r="AS175" s="532">
        <f>Daten_Polit!O175</f>
        <v>3.9</v>
      </c>
      <c r="AT175" s="532">
        <f>Daten_Polit!P175</f>
        <v>4.2</v>
      </c>
      <c r="AU175" s="532">
        <f>Daten_Polit!Q175</f>
        <v>2.5</v>
      </c>
      <c r="AV175" s="308">
        <v>0.76389288247359455</v>
      </c>
      <c r="AW175" s="308">
        <v>2.7610098484969119</v>
      </c>
      <c r="AX175" s="308">
        <v>0.64786018835884662</v>
      </c>
      <c r="AY175" s="308">
        <v>0.64956259967648722</v>
      </c>
      <c r="AZ175" s="308">
        <v>0.63225990664336329</v>
      </c>
      <c r="BA175" s="308">
        <v>7.9943209741712664</v>
      </c>
      <c r="BB175" s="308">
        <v>4.7878938228726176</v>
      </c>
      <c r="BC175" s="308">
        <v>10.610883735031075</v>
      </c>
      <c r="BD175" s="308">
        <v>10.447928960827291</v>
      </c>
      <c r="BE175" s="308">
        <v>12.062062062062061</v>
      </c>
      <c r="BF175" s="308">
        <v>35.016825805041343</v>
      </c>
      <c r="BG175" s="308">
        <v>39.325210871602621</v>
      </c>
      <c r="BH175" s="308">
        <v>32.376257749772037</v>
      </c>
      <c r="BI175" s="308">
        <v>33.233414399639543</v>
      </c>
      <c r="BJ175" s="308">
        <v>24.787180771151771</v>
      </c>
      <c r="BK175" s="308">
        <v>100</v>
      </c>
      <c r="BL175" s="308">
        <v>12.394105923924933</v>
      </c>
      <c r="BM175" s="308">
        <v>84.217611244333938</v>
      </c>
      <c r="BN175" s="308">
        <v>70.406929179264139</v>
      </c>
      <c r="BO175" s="308">
        <v>13.810682065069798</v>
      </c>
      <c r="BP175" s="308">
        <v>100</v>
      </c>
      <c r="BQ175" s="308">
        <v>45.19914651493599</v>
      </c>
      <c r="BR175" s="308">
        <v>54.800853485064017</v>
      </c>
      <c r="BS175" s="308">
        <v>49.075391180654336</v>
      </c>
      <c r="BT175" s="308">
        <v>5.7254623044096737</v>
      </c>
      <c r="BU175" s="308">
        <v>100</v>
      </c>
      <c r="BV175" s="308">
        <v>7.0328123780260992</v>
      </c>
      <c r="BW175" s="308">
        <v>87.938146273995301</v>
      </c>
      <c r="BX175" s="308">
        <v>79.2859153650503</v>
      </c>
      <c r="BY175" s="312">
        <v>8.6522309089449951</v>
      </c>
      <c r="BZ175" s="531">
        <f>Daten_Polit!R175</f>
        <v>5.6</v>
      </c>
      <c r="CA175" s="532">
        <f>Daten_Polit!S175</f>
        <v>20.399999999999999</v>
      </c>
      <c r="CB175" s="532">
        <f>Daten_Polit!T175</f>
        <v>3.6</v>
      </c>
      <c r="CC175" s="532">
        <f>Daten_Polit!U175</f>
        <v>3.8</v>
      </c>
      <c r="CD175" s="532">
        <f>Daten_Polit!V175</f>
        <v>2.7</v>
      </c>
      <c r="CE175" s="309">
        <v>0.66839002523825664</v>
      </c>
      <c r="CF175" s="309">
        <v>2.3532448768023055</v>
      </c>
      <c r="CG175" s="309">
        <v>0.56329773425516128</v>
      </c>
      <c r="CH175" s="309">
        <v>0.5693196393111255</v>
      </c>
      <c r="CI175" s="309">
        <v>0.51056890378102626</v>
      </c>
      <c r="CJ175" s="309">
        <v>7.4430321768006413</v>
      </c>
      <c r="CK175" s="309">
        <v>4.2719116632160112</v>
      </c>
      <c r="CL175" s="309">
        <v>10.414081010944141</v>
      </c>
      <c r="CM175" s="309">
        <v>10.448525177554281</v>
      </c>
      <c r="CN175" s="309">
        <v>10.157367668097281</v>
      </c>
      <c r="CO175" s="309">
        <v>34.344400023178665</v>
      </c>
      <c r="CP175" s="309">
        <v>41.418606257339356</v>
      </c>
      <c r="CQ175" s="309">
        <v>32.594539015195537</v>
      </c>
      <c r="CR175" s="309">
        <v>33.528075300229794</v>
      </c>
      <c r="CS175" s="309">
        <v>25.749643027115798</v>
      </c>
      <c r="CT175" s="309">
        <v>100</v>
      </c>
      <c r="CU175" s="309">
        <v>12.792728277760737</v>
      </c>
      <c r="CV175" s="309">
        <v>84.084822990280088</v>
      </c>
      <c r="CW175" s="309">
        <v>70.272914235264111</v>
      </c>
      <c r="CX175" s="309">
        <v>13.811908755015983</v>
      </c>
      <c r="CY175" s="309">
        <v>100</v>
      </c>
      <c r="CZ175" s="309">
        <v>47.038593809705766</v>
      </c>
      <c r="DA175" s="309">
        <v>52.961406190294227</v>
      </c>
      <c r="DB175" s="309">
        <v>46.732900267481845</v>
      </c>
      <c r="DC175" s="309">
        <v>6.2285059228123805</v>
      </c>
      <c r="DD175" s="309">
        <v>100</v>
      </c>
      <c r="DE175" s="309">
        <v>7.3106807858593896</v>
      </c>
      <c r="DF175" s="309">
        <v>88.115356054461529</v>
      </c>
      <c r="DG175" s="309">
        <v>79.083600054392491</v>
      </c>
      <c r="DH175" s="313">
        <v>9.0317560000690502</v>
      </c>
      <c r="DI175" s="565">
        <f>Daten_Polit!W175</f>
        <v>4.8</v>
      </c>
      <c r="DJ175" s="532">
        <f>Daten_Polit!X175</f>
        <v>18.2</v>
      </c>
      <c r="DK175" s="532">
        <f>Daten_Polit!Y175</f>
        <v>3</v>
      </c>
      <c r="DL175" s="532">
        <f>Daten_Polit!Z175</f>
        <v>3.1</v>
      </c>
      <c r="DM175" s="532">
        <f>Daten_Polit!AA175</f>
        <v>2.4</v>
      </c>
      <c r="DN175" s="309">
        <v>0.64099002750076384</v>
      </c>
      <c r="DO175" s="309">
        <v>2.9223898771694681</v>
      </c>
      <c r="DP175" s="309">
        <v>0.47342800324524292</v>
      </c>
      <c r="DQ175" s="309">
        <v>0.47401563959007459</v>
      </c>
      <c r="DR175" s="309">
        <v>0.46844367327248088</v>
      </c>
      <c r="DS175" s="309">
        <v>8.3494304935721253</v>
      </c>
      <c r="DT175" s="309">
        <v>5.8999512975718362</v>
      </c>
      <c r="DU175" s="309">
        <v>10.580117556861204</v>
      </c>
      <c r="DV175" s="309">
        <v>10.676891313965179</v>
      </c>
      <c r="DW175" s="309">
        <v>9.9521531100459413</v>
      </c>
      <c r="DX175" s="309">
        <v>30.28350947827278</v>
      </c>
      <c r="DY175" s="309">
        <v>31.258741258740386</v>
      </c>
      <c r="DZ175" s="309">
        <v>29.38596491227554</v>
      </c>
      <c r="EA175" s="309">
        <v>29.779794673407835</v>
      </c>
      <c r="EB175" s="309">
        <v>26.818622696397053</v>
      </c>
      <c r="EC175" s="309">
        <v>100</v>
      </c>
      <c r="ED175" s="309">
        <v>12.961592749405304</v>
      </c>
      <c r="EE175" s="309">
        <v>84.054316577051594</v>
      </c>
      <c r="EF175" s="309">
        <v>69.907519844658268</v>
      </c>
      <c r="EG175" s="309">
        <v>14.14679673239333</v>
      </c>
      <c r="EH175" s="309">
        <v>100</v>
      </c>
      <c r="EI175" s="309">
        <v>49.479383590170762</v>
      </c>
      <c r="EJ175" s="309">
        <v>50.520616409829231</v>
      </c>
      <c r="EK175" s="309">
        <v>43.56518117451062</v>
      </c>
      <c r="EL175" s="309">
        <v>6.9554352353186175</v>
      </c>
      <c r="EM175" s="309">
        <v>100</v>
      </c>
      <c r="EN175" s="309">
        <v>7.6772143289921475</v>
      </c>
      <c r="EO175" s="309">
        <v>88.003221238662505</v>
      </c>
      <c r="EP175" s="309">
        <v>78.722136552487726</v>
      </c>
      <c r="EQ175" s="367">
        <v>9.2810846861747738</v>
      </c>
      <c r="ER175" s="531">
        <f>Daten_Polit!AB175</f>
        <v>4.7</v>
      </c>
      <c r="ES175" s="532">
        <f>Daten_Polit!AC175</f>
        <v>17.899999999999999</v>
      </c>
      <c r="ET175" s="532">
        <f>Daten_Polit!AD175</f>
        <v>2.9</v>
      </c>
      <c r="EU175" s="532">
        <f>Daten_Polit!AE175</f>
        <v>3</v>
      </c>
      <c r="EV175" s="532">
        <f>Daten_Polit!AF175</f>
        <v>2.2999999999999998</v>
      </c>
      <c r="EW175" s="309">
        <v>0.6437256251433815</v>
      </c>
      <c r="EX175" s="309">
        <v>2.8441287796274604</v>
      </c>
      <c r="EY175" s="309">
        <v>0.48523158774322156</v>
      </c>
      <c r="EZ175" s="309">
        <v>0.48600997997181578</v>
      </c>
      <c r="FA175" s="309">
        <v>0.47898113920535629</v>
      </c>
      <c r="FB175" s="309">
        <v>7.7462166096758933</v>
      </c>
      <c r="FC175" s="309">
        <v>5.236509918157858</v>
      </c>
      <c r="FD175" s="309">
        <v>10.140230189177927</v>
      </c>
      <c r="FE175" s="309">
        <v>10.086082120819377</v>
      </c>
      <c r="FF175" s="309">
        <v>10.497237569058665</v>
      </c>
      <c r="FG175" s="309">
        <v>25.839460576694666</v>
      </c>
      <c r="FH175" s="309">
        <v>26.127440761584324</v>
      </c>
      <c r="FI175" s="309">
        <v>25.567092123538099</v>
      </c>
      <c r="FJ175" s="309">
        <v>26.126057465134483</v>
      </c>
      <c r="FK175" s="309">
        <v>21.899999999995622</v>
      </c>
      <c r="FL175" s="309">
        <v>100</v>
      </c>
      <c r="FM175" s="309">
        <v>12.657995104761627</v>
      </c>
      <c r="FN175" s="309">
        <v>84.199276749119988</v>
      </c>
      <c r="FO175" s="309">
        <v>69.755299745574618</v>
      </c>
      <c r="FP175" s="309">
        <v>14.443977003545379</v>
      </c>
      <c r="FQ175" s="309">
        <v>100</v>
      </c>
      <c r="FR175" s="309">
        <v>49.205718824463865</v>
      </c>
      <c r="FS175" s="309">
        <v>50.794281175536135</v>
      </c>
      <c r="FT175" s="309">
        <v>43.884034948371728</v>
      </c>
      <c r="FU175" s="309">
        <v>6.9102462271644152</v>
      </c>
      <c r="FV175" s="309">
        <v>100</v>
      </c>
      <c r="FW175" s="309">
        <v>7.6493936757964596</v>
      </c>
      <c r="FX175" s="309">
        <v>87.82755057747265</v>
      </c>
      <c r="FY175" s="309">
        <v>78.101297686356986</v>
      </c>
      <c r="FZ175" s="313">
        <v>9.7262528911156618</v>
      </c>
      <c r="GA175" s="570">
        <f>Daten_Polit!AG175</f>
        <v>5.6</v>
      </c>
      <c r="GB175" s="571">
        <f>Daten_Polit!AH175</f>
        <v>21.3</v>
      </c>
      <c r="GC175" s="571">
        <f>Daten_Polit!AI175</f>
        <v>3.4</v>
      </c>
      <c r="GD175" s="571">
        <f>Daten_Polit!AJ175</f>
        <v>3.5</v>
      </c>
      <c r="GE175" s="571">
        <f>Daten_Polit!AK175</f>
        <v>2.6</v>
      </c>
      <c r="GF175" s="444">
        <v>0.6473160960729184</v>
      </c>
      <c r="GG175" s="444">
        <v>2.7527458666542084</v>
      </c>
      <c r="GH175" s="444">
        <v>0.50200170025985869</v>
      </c>
      <c r="GI175" s="444">
        <v>0.49787957372894226</v>
      </c>
      <c r="GJ175" s="444">
        <v>0.53314238417682702</v>
      </c>
      <c r="GK175" s="444">
        <v>6.8461156687004712</v>
      </c>
      <c r="GL175" s="444">
        <v>4.61446859184292</v>
      </c>
      <c r="GM175" s="444">
        <v>8.9872837667547021</v>
      </c>
      <c r="GN175" s="444">
        <v>8.7535429437743062</v>
      </c>
      <c r="GO175" s="444">
        <v>10.537822474859734</v>
      </c>
      <c r="GP175" s="444">
        <v>24.862021386685058</v>
      </c>
      <c r="GQ175" s="444">
        <v>26.300662795474221</v>
      </c>
      <c r="GR175" s="444">
        <v>23.479339308865214</v>
      </c>
      <c r="GS175" s="444">
        <v>24.404800518975655</v>
      </c>
      <c r="GT175" s="444">
        <v>17.340791738361901</v>
      </c>
      <c r="GU175" s="444">
        <v>100</v>
      </c>
      <c r="GV175" s="444">
        <v>12.877311958543425</v>
      </c>
      <c r="GW175" s="444">
        <v>83.636278051809114</v>
      </c>
      <c r="GX175" s="444">
        <v>68.791543353057449</v>
      </c>
      <c r="GY175" s="444">
        <v>14.844734698751672</v>
      </c>
      <c r="GZ175" s="444">
        <v>100</v>
      </c>
      <c r="HA175" s="444">
        <v>49.515503875968989</v>
      </c>
      <c r="HB175" s="444">
        <v>50.484496124031011</v>
      </c>
      <c r="HC175" s="444">
        <v>43.798449612403104</v>
      </c>
      <c r="HD175" s="444">
        <v>6.6860465116279064</v>
      </c>
      <c r="HE175" s="444">
        <v>100</v>
      </c>
      <c r="HF175" s="444">
        <v>7.5739934228121291</v>
      </c>
      <c r="HG175" s="444">
        <v>87.414704961883828</v>
      </c>
      <c r="HH175" s="444">
        <v>77.196163956816889</v>
      </c>
      <c r="HI175" s="445">
        <v>10.218541005066939</v>
      </c>
      <c r="HJ175" s="570">
        <f>Daten_Polit!AL175</f>
        <v>5.3</v>
      </c>
      <c r="HK175" s="571">
        <f>Daten_Polit!AM175</f>
        <v>21.1</v>
      </c>
      <c r="HL175" s="571">
        <f>Daten_Polit!AN175</f>
        <v>3.1</v>
      </c>
      <c r="HM175" s="571">
        <f>Daten_Polit!AO175</f>
        <v>3.3</v>
      </c>
      <c r="HN175" s="571">
        <f>Daten_Polit!AP175</f>
        <v>2.2999999999999998</v>
      </c>
      <c r="HO175" s="444">
        <v>0.56011746152591224</v>
      </c>
      <c r="HP175" s="444">
        <v>2.4913884652127187</v>
      </c>
      <c r="HQ175" s="444">
        <v>0.41347636953851075</v>
      </c>
      <c r="HR175" s="444">
        <v>0.40877030611712994</v>
      </c>
      <c r="HS175" s="444">
        <v>0.44693373516469281</v>
      </c>
      <c r="HT175" s="444">
        <v>7.3304807749450296</v>
      </c>
      <c r="HU175" s="444">
        <v>5.0273416828364788</v>
      </c>
      <c r="HV175" s="444">
        <v>9.6898292858862636</v>
      </c>
      <c r="HW175" s="444">
        <v>9.5675600994752568</v>
      </c>
      <c r="HX175" s="444">
        <v>10.50925925925926</v>
      </c>
      <c r="HY175" s="444">
        <v>34.503398905132649</v>
      </c>
      <c r="HZ175" s="444">
        <v>36.770451047712491</v>
      </c>
      <c r="IA175" s="444">
        <v>32.154222766216996</v>
      </c>
      <c r="IB175" s="444">
        <v>33.098938190001633</v>
      </c>
      <c r="IC175" s="444">
        <v>25.814063237362117</v>
      </c>
      <c r="ID175" s="444">
        <v>100</v>
      </c>
      <c r="IE175" s="444">
        <v>12.825775594137005</v>
      </c>
      <c r="IF175" s="444">
        <v>83.98029574452795</v>
      </c>
      <c r="IG175" s="444">
        <v>68.928349554708319</v>
      </c>
      <c r="IH175" s="444">
        <v>15.051946189819629</v>
      </c>
      <c r="II175" s="444">
        <v>100</v>
      </c>
      <c r="IJ175" s="444">
        <v>51.806358381502889</v>
      </c>
      <c r="IK175" s="444">
        <v>48.193641618497111</v>
      </c>
      <c r="IL175" s="444">
        <v>41.690751445086704</v>
      </c>
      <c r="IM175" s="444">
        <v>6.5028901734104041</v>
      </c>
      <c r="IN175" s="444">
        <v>100</v>
      </c>
      <c r="IO175" s="444">
        <v>7.948782775354073</v>
      </c>
      <c r="IP175" s="444">
        <v>87.570277532438638</v>
      </c>
      <c r="IQ175" s="444">
        <v>76.771686048901657</v>
      </c>
      <c r="IR175" s="445">
        <v>10.798591483536987</v>
      </c>
      <c r="IS175" s="443">
        <f>Daten_Polit!AQ175</f>
        <v>4.8</v>
      </c>
      <c r="IT175" s="227">
        <f>Daten_Polit!AR175</f>
        <v>20.100000000000001</v>
      </c>
      <c r="IU175" s="227">
        <f>Daten_Polit!AS175</f>
        <v>2.7</v>
      </c>
      <c r="IV175" s="227">
        <f>Daten_Polit!AT175</f>
        <v>2.8</v>
      </c>
      <c r="IW175" s="227">
        <f>Daten_Polit!AU175</f>
        <v>1.9</v>
      </c>
      <c r="IX175" s="444" t="s">
        <v>820</v>
      </c>
      <c r="IY175" s="444" t="s">
        <v>820</v>
      </c>
      <c r="IZ175" s="444" t="s">
        <v>820</v>
      </c>
      <c r="JA175" s="444" t="s">
        <v>820</v>
      </c>
      <c r="JB175" s="444" t="s">
        <v>820</v>
      </c>
      <c r="JC175" s="444" t="s">
        <v>820</v>
      </c>
      <c r="JD175" s="444" t="s">
        <v>820</v>
      </c>
      <c r="JE175" s="444" t="s">
        <v>820</v>
      </c>
      <c r="JF175" s="444" t="s">
        <v>820</v>
      </c>
      <c r="JG175" s="444" t="s">
        <v>820</v>
      </c>
      <c r="JH175" s="444" t="s">
        <v>820</v>
      </c>
      <c r="JI175" s="444" t="s">
        <v>820</v>
      </c>
      <c r="JJ175" s="444" t="s">
        <v>820</v>
      </c>
      <c r="JK175" s="444" t="s">
        <v>820</v>
      </c>
      <c r="JL175" s="444" t="s">
        <v>820</v>
      </c>
      <c r="JM175" s="444" t="s">
        <v>820</v>
      </c>
      <c r="JN175" s="444" t="s">
        <v>820</v>
      </c>
      <c r="JO175" s="444" t="s">
        <v>820</v>
      </c>
      <c r="JP175" s="444" t="s">
        <v>820</v>
      </c>
      <c r="JQ175" s="444" t="s">
        <v>820</v>
      </c>
      <c r="JR175" s="444" t="s">
        <v>820</v>
      </c>
      <c r="JS175" s="444" t="s">
        <v>820</v>
      </c>
      <c r="JT175" s="444" t="s">
        <v>820</v>
      </c>
      <c r="JU175" s="444" t="s">
        <v>820</v>
      </c>
      <c r="JV175" s="444" t="s">
        <v>820</v>
      </c>
      <c r="JW175" s="444" t="s">
        <v>820</v>
      </c>
      <c r="JX175" s="444" t="s">
        <v>820</v>
      </c>
      <c r="JY175" s="444" t="s">
        <v>820</v>
      </c>
      <c r="JZ175" s="444" t="s">
        <v>820</v>
      </c>
      <c r="KA175" s="445" t="s">
        <v>820</v>
      </c>
    </row>
    <row r="176" spans="4:287" ht="12.65" customHeight="1" x14ac:dyDescent="0.2">
      <c r="D176" s="276"/>
      <c r="E176" s="3" t="str">
        <f>Daten_Polit!E176</f>
        <v>07111</v>
      </c>
      <c r="F176" s="229" t="str">
        <f>Daten_Polit!F176</f>
        <v>Koblenz, kreisfreie Stadt</v>
      </c>
      <c r="G176" s="246"/>
      <c r="H176" s="531">
        <f>Daten_Polit!H176</f>
        <v>6.8</v>
      </c>
      <c r="I176" s="532">
        <f>Daten_Polit!I176</f>
        <v>20.7</v>
      </c>
      <c r="J176" s="532">
        <f>Daten_Polit!J176</f>
        <v>3.8</v>
      </c>
      <c r="K176" s="532">
        <f>Daten_Polit!K176</f>
        <v>4.2</v>
      </c>
      <c r="L176" s="532">
        <f>Daten_Polit!L176</f>
        <v>2.6</v>
      </c>
      <c r="M176" s="308">
        <v>1.0035099757204686</v>
      </c>
      <c r="N176" s="308">
        <v>3.45277353131122</v>
      </c>
      <c r="O176" s="308">
        <v>0.67900729646544067</v>
      </c>
      <c r="P176" s="308">
        <v>0.693250618703247</v>
      </c>
      <c r="Q176" s="308">
        <v>0.62739486336922867</v>
      </c>
      <c r="R176" s="308">
        <v>8.1828740365325743</v>
      </c>
      <c r="S176" s="308">
        <v>5.6225052271432148</v>
      </c>
      <c r="T176" s="308">
        <v>11.395721146849077</v>
      </c>
      <c r="U176" s="308">
        <v>10.448561386787146</v>
      </c>
      <c r="V176" s="308">
        <v>15.55148980658814</v>
      </c>
      <c r="W176" s="308">
        <v>34.119828094717001</v>
      </c>
      <c r="X176" s="308">
        <v>39.237634245954631</v>
      </c>
      <c r="Y176" s="308">
        <v>27.624872579001021</v>
      </c>
      <c r="Z176" s="308">
        <v>29.549796990687138</v>
      </c>
      <c r="AA176" s="308">
        <v>19.257721256155644</v>
      </c>
      <c r="AB176" s="308">
        <v>100</v>
      </c>
      <c r="AC176" s="308">
        <v>18.685085372403936</v>
      </c>
      <c r="AD176" s="308">
        <v>78.143322199113001</v>
      </c>
      <c r="AE176" s="308">
        <v>56.926642615149014</v>
      </c>
      <c r="AF176" s="308">
        <v>21.216679583963995</v>
      </c>
      <c r="AG176" s="308">
        <v>100</v>
      </c>
      <c r="AH176" s="308">
        <v>57.180993059263209</v>
      </c>
      <c r="AI176" s="308">
        <v>42.819006940736784</v>
      </c>
      <c r="AJ176" s="308">
        <v>34.810464495461822</v>
      </c>
      <c r="AK176" s="308">
        <v>8.0085424452749603</v>
      </c>
      <c r="AL176" s="308">
        <v>100</v>
      </c>
      <c r="AM176" s="308">
        <v>12.918708526968103</v>
      </c>
      <c r="AN176" s="308">
        <v>82.098709397659789</v>
      </c>
      <c r="AO176" s="308">
        <v>64.342351318886898</v>
      </c>
      <c r="AP176" s="337">
        <v>17.756358078772884</v>
      </c>
      <c r="AQ176" s="531">
        <f>Daten_Polit!M176</f>
        <v>6.5</v>
      </c>
      <c r="AR176" s="532">
        <f>Daten_Polit!N176</f>
        <v>19.600000000000001</v>
      </c>
      <c r="AS176" s="532">
        <f>Daten_Polit!O176</f>
        <v>3.6</v>
      </c>
      <c r="AT176" s="532">
        <f>Daten_Polit!P176</f>
        <v>4</v>
      </c>
      <c r="AU176" s="532">
        <f>Daten_Polit!Q176</f>
        <v>2.6</v>
      </c>
      <c r="AV176" s="308">
        <v>0.90521010132181245</v>
      </c>
      <c r="AW176" s="308">
        <v>2.7353283388180509</v>
      </c>
      <c r="AX176" s="308">
        <v>0.66069394224774036</v>
      </c>
      <c r="AY176" s="308">
        <v>0.66608683363095089</v>
      </c>
      <c r="AZ176" s="308">
        <v>0.64230962841735573</v>
      </c>
      <c r="BA176" s="308">
        <v>8.4318343885730833</v>
      </c>
      <c r="BB176" s="308">
        <v>5.5614469188170146</v>
      </c>
      <c r="BC176" s="308">
        <v>12.108097227114648</v>
      </c>
      <c r="BD176" s="308">
        <v>10.91441750296052</v>
      </c>
      <c r="BE176" s="308">
        <v>17.110762800417973</v>
      </c>
      <c r="BF176" s="308">
        <v>34.173262495933784</v>
      </c>
      <c r="BG176" s="308">
        <v>40.175778930283222</v>
      </c>
      <c r="BH176" s="308">
        <v>27.893190109444106</v>
      </c>
      <c r="BI176" s="308">
        <v>30.027652086478128</v>
      </c>
      <c r="BJ176" s="308">
        <v>19.011506276138178</v>
      </c>
      <c r="BK176" s="308">
        <v>100</v>
      </c>
      <c r="BL176" s="308">
        <v>18.7797432276043</v>
      </c>
      <c r="BM176" s="308">
        <v>78.254354952186489</v>
      </c>
      <c r="BN176" s="308">
        <v>56.825704203354675</v>
      </c>
      <c r="BO176" s="308">
        <v>21.428650748831814</v>
      </c>
      <c r="BP176" s="308">
        <v>100</v>
      </c>
      <c r="BQ176" s="308">
        <v>55.675368898978441</v>
      </c>
      <c r="BR176" s="308">
        <v>44.324631101021566</v>
      </c>
      <c r="BS176" s="308">
        <v>36.038592508513048</v>
      </c>
      <c r="BT176" s="308">
        <v>8.2860385925085129</v>
      </c>
      <c r="BU176" s="308">
        <v>100</v>
      </c>
      <c r="BV176" s="308">
        <v>13.248659858215067</v>
      </c>
      <c r="BW176" s="308">
        <v>82.158427525419128</v>
      </c>
      <c r="BX176" s="308">
        <v>63.524131699658284</v>
      </c>
      <c r="BY176" s="312">
        <v>18.634295825760848</v>
      </c>
      <c r="BZ176" s="531">
        <f>Daten_Polit!R176</f>
        <v>6.1</v>
      </c>
      <c r="CA176" s="532">
        <f>Daten_Polit!S176</f>
        <v>18.2</v>
      </c>
      <c r="CB176" s="532">
        <f>Daten_Polit!T176</f>
        <v>3.5</v>
      </c>
      <c r="CC176" s="532">
        <f>Daten_Polit!U176</f>
        <v>3.8</v>
      </c>
      <c r="CD176" s="532">
        <f>Daten_Polit!V176</f>
        <v>2.6</v>
      </c>
      <c r="CE176" s="309">
        <v>0.89244898807297524</v>
      </c>
      <c r="CF176" s="309">
        <v>2.787674293237477</v>
      </c>
      <c r="CG176" s="309">
        <v>0.6331203583921583</v>
      </c>
      <c r="CH176" s="309">
        <v>0.66770058667901033</v>
      </c>
      <c r="CI176" s="309">
        <v>0.52490122549448881</v>
      </c>
      <c r="CJ176" s="309">
        <v>8.4970863260604421</v>
      </c>
      <c r="CK176" s="309">
        <v>6.0400948480274881</v>
      </c>
      <c r="CL176" s="309">
        <v>11.746118223917444</v>
      </c>
      <c r="CM176" s="309">
        <v>11.087565793971182</v>
      </c>
      <c r="CN176" s="309">
        <v>14.331723027375201</v>
      </c>
      <c r="CO176" s="309">
        <v>32.471662540033456</v>
      </c>
      <c r="CP176" s="309">
        <v>40.71101906980585</v>
      </c>
      <c r="CQ176" s="309">
        <v>25.793065793061427</v>
      </c>
      <c r="CR176" s="309">
        <v>28.126070572110994</v>
      </c>
      <c r="CS176" s="309">
        <v>16.639784946225806</v>
      </c>
      <c r="CT176" s="309">
        <v>100</v>
      </c>
      <c r="CU176" s="309">
        <v>18.635151316084301</v>
      </c>
      <c r="CV176" s="309">
        <v>78.612924988732601</v>
      </c>
      <c r="CW176" s="309">
        <v>55.909856153435612</v>
      </c>
      <c r="CX176" s="309">
        <v>22.703068835296996</v>
      </c>
      <c r="CY176" s="309">
        <v>100</v>
      </c>
      <c r="CZ176" s="309">
        <v>55.408255498644166</v>
      </c>
      <c r="DA176" s="309">
        <v>44.591744501355834</v>
      </c>
      <c r="DB176" s="309">
        <v>35.703525158180177</v>
      </c>
      <c r="DC176" s="309">
        <v>8.8882193431756562</v>
      </c>
      <c r="DD176" s="309">
        <v>100</v>
      </c>
      <c r="DE176" s="309">
        <v>13.275310197558493</v>
      </c>
      <c r="DF176" s="309">
        <v>82.508257936090672</v>
      </c>
      <c r="DG176" s="309">
        <v>62.528095760899248</v>
      </c>
      <c r="DH176" s="313">
        <v>19.98016217519142</v>
      </c>
      <c r="DI176" s="565">
        <f>Daten_Polit!W176</f>
        <v>5.8</v>
      </c>
      <c r="DJ176" s="532">
        <f>Daten_Polit!X176</f>
        <v>18.100000000000001</v>
      </c>
      <c r="DK176" s="532">
        <f>Daten_Polit!Y176</f>
        <v>3</v>
      </c>
      <c r="DL176" s="532">
        <f>Daten_Polit!Z176</f>
        <v>3.3</v>
      </c>
      <c r="DM176" s="532">
        <f>Daten_Polit!AA176</f>
        <v>2.4</v>
      </c>
      <c r="DN176" s="309">
        <v>0.89683532402979105</v>
      </c>
      <c r="DO176" s="309">
        <v>3.2195579590409507</v>
      </c>
      <c r="DP176" s="309">
        <v>0.55980444420231823</v>
      </c>
      <c r="DQ176" s="309">
        <v>0.57672282998031832</v>
      </c>
      <c r="DR176" s="309">
        <v>0.51072000915992033</v>
      </c>
      <c r="DS176" s="309">
        <v>9.0180171681915962</v>
      </c>
      <c r="DT176" s="309">
        <v>6.7398941969875503</v>
      </c>
      <c r="DU176" s="309">
        <v>12.187234042553191</v>
      </c>
      <c r="DV176" s="309">
        <v>11.253925363324653</v>
      </c>
      <c r="DW176" s="309">
        <v>15.437436419123557</v>
      </c>
      <c r="DX176" s="309">
        <v>30.142850385505032</v>
      </c>
      <c r="DY176" s="309">
        <v>35.051296550610957</v>
      </c>
      <c r="DZ176" s="309">
        <v>23.220097059657522</v>
      </c>
      <c r="EA176" s="309">
        <v>26.364709353787951</v>
      </c>
      <c r="EB176" s="309">
        <v>12.452639555431931</v>
      </c>
      <c r="EC176" s="309">
        <v>100</v>
      </c>
      <c r="ED176" s="309">
        <v>19.214668884845633</v>
      </c>
      <c r="EE176" s="309">
        <v>78.090821776031405</v>
      </c>
      <c r="EF176" s="309">
        <v>54.740045673716885</v>
      </c>
      <c r="EG176" s="309">
        <v>23.350776102314519</v>
      </c>
      <c r="EH176" s="309">
        <v>100</v>
      </c>
      <c r="EI176" s="309">
        <v>59.844110854503462</v>
      </c>
      <c r="EJ176" s="309">
        <v>40.155889145496538</v>
      </c>
      <c r="EK176" s="309">
        <v>31.697459584295611</v>
      </c>
      <c r="EL176" s="309">
        <v>8.4584295612009246</v>
      </c>
      <c r="EM176" s="309">
        <v>100</v>
      </c>
      <c r="EN176" s="309">
        <v>13.535635337664015</v>
      </c>
      <c r="EO176" s="309">
        <v>82.358706506203248</v>
      </c>
      <c r="EP176" s="309">
        <v>61.247845613748645</v>
      </c>
      <c r="EQ176" s="367">
        <v>21.110860892454607</v>
      </c>
      <c r="ER176" s="531">
        <f>Daten_Polit!AB176</f>
        <v>5.5</v>
      </c>
      <c r="ES176" s="532">
        <f>Daten_Polit!AC176</f>
        <v>17</v>
      </c>
      <c r="ET176" s="532">
        <f>Daten_Polit!AD176</f>
        <v>2.9</v>
      </c>
      <c r="EU176" s="532">
        <f>Daten_Polit!AE176</f>
        <v>3.1</v>
      </c>
      <c r="EV176" s="532">
        <f>Daten_Polit!AF176</f>
        <v>2.5</v>
      </c>
      <c r="EW176" s="309">
        <v>0.87101170434503772</v>
      </c>
      <c r="EX176" s="309">
        <v>3.0203805521924409</v>
      </c>
      <c r="EY176" s="309">
        <v>0.54763121227764766</v>
      </c>
      <c r="EZ176" s="309">
        <v>0.56146943164354945</v>
      </c>
      <c r="FA176" s="309">
        <v>0.51011567376880229</v>
      </c>
      <c r="FB176" s="309">
        <v>8.9814386844090688</v>
      </c>
      <c r="FC176" s="309">
        <v>6.9042592822550599</v>
      </c>
      <c r="FD176" s="309">
        <v>11.936511682793869</v>
      </c>
      <c r="FE176" s="309">
        <v>11.512897610381026</v>
      </c>
      <c r="FF176" s="309">
        <v>13.178654292342165</v>
      </c>
      <c r="FG176" s="309">
        <v>28.205378020265282</v>
      </c>
      <c r="FH176" s="309">
        <v>32.310761940391572</v>
      </c>
      <c r="FI176" s="309">
        <v>22.395435025590267</v>
      </c>
      <c r="FJ176" s="309">
        <v>25.485092285849504</v>
      </c>
      <c r="FK176" s="309">
        <v>13.330247627865155</v>
      </c>
      <c r="FL176" s="309">
        <v>100</v>
      </c>
      <c r="FM176" s="309">
        <v>19.139726027155692</v>
      </c>
      <c r="FN176" s="309">
        <v>77.995899735141052</v>
      </c>
      <c r="FO176" s="309">
        <v>53.89612525038028</v>
      </c>
      <c r="FP176" s="309">
        <v>24.099774484760776</v>
      </c>
      <c r="FQ176" s="309">
        <v>100</v>
      </c>
      <c r="FR176" s="309">
        <v>58.825319537431533</v>
      </c>
      <c r="FS176" s="309">
        <v>41.174680462568475</v>
      </c>
      <c r="FT176" s="309">
        <v>30.462568472306756</v>
      </c>
      <c r="FU176" s="309">
        <v>10.712111990261716</v>
      </c>
      <c r="FV176" s="309">
        <v>100</v>
      </c>
      <c r="FW176" s="309">
        <v>14.030641495742517</v>
      </c>
      <c r="FX176" s="309">
        <v>81.666809201708176</v>
      </c>
      <c r="FY176" s="309">
        <v>59.66017779991526</v>
      </c>
      <c r="FZ176" s="313">
        <v>22.006631401792916</v>
      </c>
      <c r="GA176" s="570">
        <f>Daten_Polit!AG176</f>
        <v>6.6</v>
      </c>
      <c r="GB176" s="571">
        <f>Daten_Polit!AH176</f>
        <v>20.3</v>
      </c>
      <c r="GC176" s="571">
        <f>Daten_Polit!AI176</f>
        <v>3.5</v>
      </c>
      <c r="GD176" s="571">
        <f>Daten_Polit!AJ176</f>
        <v>3.8</v>
      </c>
      <c r="GE176" s="571">
        <f>Daten_Polit!AK176</f>
        <v>2.9</v>
      </c>
      <c r="GF176" s="444">
        <v>0.89774557165861524</v>
      </c>
      <c r="GG176" s="444">
        <v>3.3339238464418974</v>
      </c>
      <c r="GH176" s="444">
        <v>0.5345391959895065</v>
      </c>
      <c r="GI176" s="444">
        <v>0.5381026984843591</v>
      </c>
      <c r="GJ176" s="444">
        <v>0.52537837505909513</v>
      </c>
      <c r="GK176" s="444">
        <v>7.5321231898838059</v>
      </c>
      <c r="GL176" s="444">
        <v>5.7894736842106065</v>
      </c>
      <c r="GM176" s="444">
        <v>9.9813157635954362</v>
      </c>
      <c r="GN176" s="444">
        <v>9.1400329489293988</v>
      </c>
      <c r="GO176" s="444">
        <v>12.453999612628317</v>
      </c>
      <c r="GP176" s="444">
        <v>25.87789948453587</v>
      </c>
      <c r="GQ176" s="444">
        <v>29.019392105623311</v>
      </c>
      <c r="GR176" s="444">
        <v>21.436555377366961</v>
      </c>
      <c r="GS176" s="444">
        <v>24.437781109447247</v>
      </c>
      <c r="GT176" s="444">
        <v>12.643239113835955</v>
      </c>
      <c r="GU176" s="444">
        <v>100</v>
      </c>
      <c r="GV176" s="444">
        <v>19.333729876058165</v>
      </c>
      <c r="GW176" s="444">
        <v>77.463287387555326</v>
      </c>
      <c r="GX176" s="444">
        <v>52.324208376711155</v>
      </c>
      <c r="GY176" s="444">
        <v>25.139079010844167</v>
      </c>
      <c r="GZ176" s="444">
        <v>100</v>
      </c>
      <c r="HA176" s="444">
        <v>59.247787610619483</v>
      </c>
      <c r="HB176" s="444">
        <v>40.752212389380524</v>
      </c>
      <c r="HC176" s="444">
        <v>30.26548672566371</v>
      </c>
      <c r="HD176" s="444">
        <v>10.486725663716815</v>
      </c>
      <c r="HE176" s="444">
        <v>100</v>
      </c>
      <c r="HF176" s="444">
        <v>13.895582032523098</v>
      </c>
      <c r="HG176" s="444">
        <v>81.28074646989235</v>
      </c>
      <c r="HH176" s="444">
        <v>58.517717493919228</v>
      </c>
      <c r="HI176" s="445">
        <v>22.763028975973125</v>
      </c>
      <c r="HJ176" s="570">
        <f>Daten_Polit!AL176</f>
        <v>6.4</v>
      </c>
      <c r="HK176" s="571">
        <f>Daten_Polit!AM176</f>
        <v>20.2</v>
      </c>
      <c r="HL176" s="571">
        <f>Daten_Polit!AN176</f>
        <v>3.2</v>
      </c>
      <c r="HM176" s="571">
        <f>Daten_Polit!AO176</f>
        <v>3.5</v>
      </c>
      <c r="HN176" s="571">
        <f>Daten_Polit!AP176</f>
        <v>2.5</v>
      </c>
      <c r="HO176" s="444">
        <v>0.69315828546868286</v>
      </c>
      <c r="HP176" s="444">
        <v>2.4671545789489207</v>
      </c>
      <c r="HQ176" s="444">
        <v>0.41217220396797599</v>
      </c>
      <c r="HR176" s="444">
        <v>0.41897149003009548</v>
      </c>
      <c r="HS176" s="444">
        <v>0.39592996322945356</v>
      </c>
      <c r="HT176" s="444">
        <v>7.3556332168414045</v>
      </c>
      <c r="HU176" s="444">
        <v>5.7826384142174412</v>
      </c>
      <c r="HV176" s="444">
        <v>9.7926634768740026</v>
      </c>
      <c r="HW176" s="444">
        <v>9.3133441765077638</v>
      </c>
      <c r="HX176" s="444">
        <v>11.244377811095415</v>
      </c>
      <c r="HY176" s="444">
        <v>35.637851447755473</v>
      </c>
      <c r="HZ176" s="444">
        <v>38.823367603068995</v>
      </c>
      <c r="IA176" s="444">
        <v>30.643337819649229</v>
      </c>
      <c r="IB176" s="444">
        <v>34.743332377399902</v>
      </c>
      <c r="IC176" s="444">
        <v>18.283985303654056</v>
      </c>
      <c r="ID176" s="444">
        <v>100</v>
      </c>
      <c r="IE176" s="444">
        <v>19.566027925201976</v>
      </c>
      <c r="IF176" s="444">
        <v>77.459640919581446</v>
      </c>
      <c r="IG176" s="444">
        <v>51.446558761824576</v>
      </c>
      <c r="IH176" s="444">
        <v>26.013082157756866</v>
      </c>
      <c r="II176" s="444">
        <v>100</v>
      </c>
      <c r="IJ176" s="444">
        <v>62.043251304996275</v>
      </c>
      <c r="IK176" s="444">
        <v>37.956748695003725</v>
      </c>
      <c r="IL176" s="444">
        <v>28.809346259010688</v>
      </c>
      <c r="IM176" s="444">
        <v>9.1474024359930404</v>
      </c>
      <c r="IN176" s="444">
        <v>100</v>
      </c>
      <c r="IO176" s="444">
        <v>14.546603556169366</v>
      </c>
      <c r="IP176" s="444">
        <v>81.099862274331159</v>
      </c>
      <c r="IQ176" s="444">
        <v>57.168237952182878</v>
      </c>
      <c r="IR176" s="445">
        <v>23.931624322148281</v>
      </c>
      <c r="IS176" s="443">
        <f>Daten_Polit!AQ176</f>
        <v>5.8</v>
      </c>
      <c r="IT176" s="227">
        <f>Daten_Polit!AR176</f>
        <v>18.100000000000001</v>
      </c>
      <c r="IU176" s="227">
        <f>Daten_Polit!AS176</f>
        <v>2.9</v>
      </c>
      <c r="IV176" s="227">
        <f>Daten_Polit!AT176</f>
        <v>3.2</v>
      </c>
      <c r="IW176" s="227">
        <f>Daten_Polit!AU176</f>
        <v>2.5</v>
      </c>
      <c r="IX176" s="444" t="s">
        <v>820</v>
      </c>
      <c r="IY176" s="444" t="s">
        <v>820</v>
      </c>
      <c r="IZ176" s="444" t="s">
        <v>820</v>
      </c>
      <c r="JA176" s="444" t="s">
        <v>820</v>
      </c>
      <c r="JB176" s="444" t="s">
        <v>820</v>
      </c>
      <c r="JC176" s="444" t="s">
        <v>820</v>
      </c>
      <c r="JD176" s="444" t="s">
        <v>820</v>
      </c>
      <c r="JE176" s="444" t="s">
        <v>820</v>
      </c>
      <c r="JF176" s="444" t="s">
        <v>820</v>
      </c>
      <c r="JG176" s="444" t="s">
        <v>820</v>
      </c>
      <c r="JH176" s="444" t="s">
        <v>820</v>
      </c>
      <c r="JI176" s="444" t="s">
        <v>820</v>
      </c>
      <c r="JJ176" s="444" t="s">
        <v>820</v>
      </c>
      <c r="JK176" s="444" t="s">
        <v>820</v>
      </c>
      <c r="JL176" s="444" t="s">
        <v>820</v>
      </c>
      <c r="JM176" s="444" t="s">
        <v>820</v>
      </c>
      <c r="JN176" s="444" t="s">
        <v>820</v>
      </c>
      <c r="JO176" s="444" t="s">
        <v>820</v>
      </c>
      <c r="JP176" s="444" t="s">
        <v>820</v>
      </c>
      <c r="JQ176" s="444" t="s">
        <v>820</v>
      </c>
      <c r="JR176" s="444" t="s">
        <v>820</v>
      </c>
      <c r="JS176" s="444" t="s">
        <v>820</v>
      </c>
      <c r="JT176" s="444" t="s">
        <v>820</v>
      </c>
      <c r="JU176" s="444" t="s">
        <v>820</v>
      </c>
      <c r="JV176" s="444" t="s">
        <v>820</v>
      </c>
      <c r="JW176" s="444" t="s">
        <v>820</v>
      </c>
      <c r="JX176" s="444" t="s">
        <v>820</v>
      </c>
      <c r="JY176" s="444" t="s">
        <v>820</v>
      </c>
      <c r="JZ176" s="444" t="s">
        <v>820</v>
      </c>
      <c r="KA176" s="445" t="s">
        <v>820</v>
      </c>
    </row>
    <row r="177" spans="4:287" ht="12.65" customHeight="1" x14ac:dyDescent="0.2">
      <c r="D177" s="276"/>
      <c r="E177" s="3" t="str">
        <f>Daten_Polit!E177</f>
        <v>07131</v>
      </c>
      <c r="F177" s="229" t="str">
        <f>Daten_Polit!F177</f>
        <v>Ahrweiler</v>
      </c>
      <c r="G177" s="246"/>
      <c r="H177" s="531">
        <f>Daten_Polit!H177</f>
        <v>4.3</v>
      </c>
      <c r="I177" s="532">
        <f>Daten_Polit!I177</f>
        <v>13.9</v>
      </c>
      <c r="J177" s="532">
        <f>Daten_Polit!J177</f>
        <v>2.8</v>
      </c>
      <c r="K177" s="532">
        <f>Daten_Polit!K177</f>
        <v>3</v>
      </c>
      <c r="L177" s="532">
        <f>Daten_Polit!L177</f>
        <v>1.8</v>
      </c>
      <c r="M177" s="308">
        <v>0.66168865474622562</v>
      </c>
      <c r="N177" s="308">
        <v>2.4425729960800409</v>
      </c>
      <c r="O177" s="308">
        <v>0.51335127801953973</v>
      </c>
      <c r="P177" s="308">
        <v>0.52510801203715185</v>
      </c>
      <c r="Q177" s="308">
        <v>0.43284665002389211</v>
      </c>
      <c r="R177" s="308">
        <v>8.9782736347622905</v>
      </c>
      <c r="S177" s="308">
        <v>5.4490864954644174</v>
      </c>
      <c r="T177" s="308">
        <v>12.020896343140478</v>
      </c>
      <c r="U177" s="308">
        <v>11.870991613221801</v>
      </c>
      <c r="V177" s="308">
        <v>13.255459624177401</v>
      </c>
      <c r="W177" s="308">
        <v>28.308242047913851</v>
      </c>
      <c r="X177" s="308">
        <v>31.410419313849268</v>
      </c>
      <c r="Y177" s="308">
        <v>25.519516217698719</v>
      </c>
      <c r="Z177" s="308">
        <v>26.295312789473819</v>
      </c>
      <c r="AA177" s="308">
        <v>19.228843264893495</v>
      </c>
      <c r="AB177" s="308">
        <v>100</v>
      </c>
      <c r="AC177" s="308">
        <v>14.524124904316565</v>
      </c>
      <c r="AD177" s="308">
        <v>82.214078777196633</v>
      </c>
      <c r="AE177" s="308">
        <v>67.686141003100033</v>
      </c>
      <c r="AF177" s="308">
        <v>14.527937774096609</v>
      </c>
      <c r="AG177" s="308">
        <v>100</v>
      </c>
      <c r="AH177" s="308">
        <v>48.588192152548594</v>
      </c>
      <c r="AI177" s="308">
        <v>51.411807847451421</v>
      </c>
      <c r="AJ177" s="308">
        <v>45.58122478914558</v>
      </c>
      <c r="AK177" s="308">
        <v>5.8305830583058311</v>
      </c>
      <c r="AL177" s="308">
        <v>100</v>
      </c>
      <c r="AM177" s="308">
        <v>8.9993303975707253</v>
      </c>
      <c r="AN177" s="308">
        <v>86.076232698172277</v>
      </c>
      <c r="AO177" s="308">
        <v>75.107660904000738</v>
      </c>
      <c r="AP177" s="337">
        <v>10.968571794171554</v>
      </c>
      <c r="AQ177" s="531">
        <f>Daten_Polit!M177</f>
        <v>3.9</v>
      </c>
      <c r="AR177" s="532">
        <f>Daten_Polit!N177</f>
        <v>12.4</v>
      </c>
      <c r="AS177" s="532">
        <f>Daten_Polit!O177</f>
        <v>2.6</v>
      </c>
      <c r="AT177" s="532">
        <f>Daten_Polit!P177</f>
        <v>2.7</v>
      </c>
      <c r="AU177" s="532">
        <f>Daten_Polit!Q177</f>
        <v>1.9</v>
      </c>
      <c r="AV177" s="308">
        <v>0.61220158374683475</v>
      </c>
      <c r="AW177" s="308">
        <v>2.0731811766084385</v>
      </c>
      <c r="AX177" s="308">
        <v>0.49274709968205416</v>
      </c>
      <c r="AY177" s="308">
        <v>0.50325889883971653</v>
      </c>
      <c r="AZ177" s="308">
        <v>0.42312217340591818</v>
      </c>
      <c r="BA177" s="308">
        <v>9.0222962986256281</v>
      </c>
      <c r="BB177" s="308">
        <v>5.8032604152151102</v>
      </c>
      <c r="BC177" s="308">
        <v>11.782495256167262</v>
      </c>
      <c r="BD177" s="308">
        <v>11.679280016363265</v>
      </c>
      <c r="BE177" s="308">
        <v>12.471552116524801</v>
      </c>
      <c r="BF177" s="308">
        <v>29.917695473250898</v>
      </c>
      <c r="BG177" s="308">
        <v>34.718878345841517</v>
      </c>
      <c r="BH177" s="308">
        <v>26.67702977400279</v>
      </c>
      <c r="BI177" s="308">
        <v>27.517056026462683</v>
      </c>
      <c r="BJ177" s="308">
        <v>21.173814898405627</v>
      </c>
      <c r="BK177" s="308">
        <v>100</v>
      </c>
      <c r="BL177" s="308">
        <v>14.382287923389914</v>
      </c>
      <c r="BM177" s="308">
        <v>82.319364331679694</v>
      </c>
      <c r="BN177" s="308">
        <v>67.580589159505493</v>
      </c>
      <c r="BO177" s="308">
        <v>14.738775172174206</v>
      </c>
      <c r="BP177" s="308">
        <v>100</v>
      </c>
      <c r="BQ177" s="308">
        <v>47.936640266777815</v>
      </c>
      <c r="BR177" s="308">
        <v>52.063359733222171</v>
      </c>
      <c r="BS177" s="308">
        <v>44.81033764068362</v>
      </c>
      <c r="BT177" s="308">
        <v>7.2530220925385569</v>
      </c>
      <c r="BU177" s="308">
        <v>100</v>
      </c>
      <c r="BV177" s="308">
        <v>9.0971748929819132</v>
      </c>
      <c r="BW177" s="308">
        <v>85.967155673917489</v>
      </c>
      <c r="BX177" s="308">
        <v>74.690559709857922</v>
      </c>
      <c r="BY177" s="312">
        <v>11.276595964059577</v>
      </c>
      <c r="BZ177" s="531">
        <f>Daten_Polit!R177</f>
        <v>3.8</v>
      </c>
      <c r="CA177" s="532">
        <f>Daten_Polit!S177</f>
        <v>11.8</v>
      </c>
      <c r="CB177" s="532">
        <f>Daten_Polit!T177</f>
        <v>2.5</v>
      </c>
      <c r="CC177" s="532">
        <f>Daten_Polit!U177</f>
        <v>2.6</v>
      </c>
      <c r="CD177" s="532">
        <f>Daten_Polit!V177</f>
        <v>2.2999999999999998</v>
      </c>
      <c r="CE177" s="309">
        <v>0.58848907524673399</v>
      </c>
      <c r="CF177" s="309">
        <v>2.1014414558015364</v>
      </c>
      <c r="CG177" s="309">
        <v>0.45724160762783239</v>
      </c>
      <c r="CH177" s="309">
        <v>0.46557916761095375</v>
      </c>
      <c r="CI177" s="309">
        <v>0.40525468168686118</v>
      </c>
      <c r="CJ177" s="309">
        <v>8.9955263750764374</v>
      </c>
      <c r="CK177" s="309">
        <v>6.8180039138945379</v>
      </c>
      <c r="CL177" s="309">
        <v>11.45288370627109</v>
      </c>
      <c r="CM177" s="309">
        <v>11.640964216199682</v>
      </c>
      <c r="CN177" s="309">
        <v>10.450737933783733</v>
      </c>
      <c r="CO177" s="309">
        <v>27.955250905327777</v>
      </c>
      <c r="CP177" s="309">
        <v>34.84412656456395</v>
      </c>
      <c r="CQ177" s="309">
        <v>25.325990631728068</v>
      </c>
      <c r="CR177" s="309">
        <v>25.991123147524259</v>
      </c>
      <c r="CS177" s="309">
        <v>21.796407185628741</v>
      </c>
      <c r="CT177" s="309">
        <v>100</v>
      </c>
      <c r="CU177" s="309">
        <v>14.275397657071299</v>
      </c>
      <c r="CV177" s="309">
        <v>82.511734036351996</v>
      </c>
      <c r="CW177" s="309">
        <v>67.050689461618347</v>
      </c>
      <c r="CX177" s="309">
        <v>15.461044574733657</v>
      </c>
      <c r="CY177" s="309">
        <v>100</v>
      </c>
      <c r="CZ177" s="309">
        <v>44.048149799375842</v>
      </c>
      <c r="DA177" s="309">
        <v>55.951850200624165</v>
      </c>
      <c r="DB177" s="309">
        <v>46.455639768167636</v>
      </c>
      <c r="DC177" s="309">
        <v>9.4962104324565306</v>
      </c>
      <c r="DD177" s="309">
        <v>100</v>
      </c>
      <c r="DE177" s="309">
        <v>9.3109290850686666</v>
      </c>
      <c r="DF177" s="309">
        <v>85.911987225045991</v>
      </c>
      <c r="DG177" s="309">
        <v>74.037930848348324</v>
      </c>
      <c r="DH177" s="313">
        <v>11.874056376697681</v>
      </c>
      <c r="DI177" s="565">
        <f>Daten_Polit!W177</f>
        <v>3.5</v>
      </c>
      <c r="DJ177" s="532">
        <f>Daten_Polit!X177</f>
        <v>12.1</v>
      </c>
      <c r="DK177" s="532">
        <f>Daten_Polit!Y177</f>
        <v>2.2000000000000002</v>
      </c>
      <c r="DL177" s="532">
        <f>Daten_Polit!Z177</f>
        <v>2.2000000000000002</v>
      </c>
      <c r="DM177" s="532">
        <f>Daten_Polit!AA177</f>
        <v>2</v>
      </c>
      <c r="DN177" s="309">
        <v>0.60671211326691132</v>
      </c>
      <c r="DO177" s="309">
        <v>2.4987818552751624</v>
      </c>
      <c r="DP177" s="309">
        <v>0.4309572537363634</v>
      </c>
      <c r="DQ177" s="309">
        <v>0.43212211086993563</v>
      </c>
      <c r="DR177" s="309">
        <v>0.42402240265702856</v>
      </c>
      <c r="DS177" s="309">
        <v>9.8945936756206727</v>
      </c>
      <c r="DT177" s="309">
        <v>7.0461838984233287</v>
      </c>
      <c r="DU177" s="309">
        <v>12.623811739679921</v>
      </c>
      <c r="DV177" s="309">
        <v>12.626706041983004</v>
      </c>
      <c r="DW177" s="309">
        <v>12.609387430389818</v>
      </c>
      <c r="DX177" s="309">
        <v>25.113485101881295</v>
      </c>
      <c r="DY177" s="309">
        <v>27.670850767087867</v>
      </c>
      <c r="DZ177" s="309">
        <v>22.696839850026173</v>
      </c>
      <c r="EA177" s="309">
        <v>23.099862980571515</v>
      </c>
      <c r="EB177" s="309">
        <v>20.719652036393832</v>
      </c>
      <c r="EC177" s="309">
        <v>100</v>
      </c>
      <c r="ED177" s="309">
        <v>14.605223910804998</v>
      </c>
      <c r="EE177" s="309">
        <v>82.325894688262764</v>
      </c>
      <c r="EF177" s="309">
        <v>66.644339727068854</v>
      </c>
      <c r="EG177" s="309">
        <v>15.681554961193914</v>
      </c>
      <c r="EH177" s="309">
        <v>100</v>
      </c>
      <c r="EI177" s="309">
        <v>47.646033129904097</v>
      </c>
      <c r="EJ177" s="309">
        <v>52.353966870095903</v>
      </c>
      <c r="EK177" s="309">
        <v>43.766346992153444</v>
      </c>
      <c r="EL177" s="309">
        <v>8.5876198779424584</v>
      </c>
      <c r="EM177" s="309">
        <v>100</v>
      </c>
      <c r="EN177" s="309">
        <v>9.4415619587574966</v>
      </c>
      <c r="EO177" s="309">
        <v>86.038249263056869</v>
      </c>
      <c r="EP177" s="309">
        <v>73.664683971602017</v>
      </c>
      <c r="EQ177" s="367">
        <v>12.373565291454842</v>
      </c>
      <c r="ER177" s="531">
        <f>Daten_Polit!AB177</f>
        <v>3.4</v>
      </c>
      <c r="ES177" s="532">
        <f>Daten_Polit!AC177</f>
        <v>12.2</v>
      </c>
      <c r="ET177" s="532">
        <f>Daten_Polit!AD177</f>
        <v>2</v>
      </c>
      <c r="EU177" s="532">
        <f>Daten_Polit!AE177</f>
        <v>2.1</v>
      </c>
      <c r="EV177" s="532">
        <f>Daten_Polit!AF177</f>
        <v>1.8</v>
      </c>
      <c r="EW177" s="309">
        <v>0.60732980701284978</v>
      </c>
      <c r="EX177" s="309">
        <v>2.6562232142952702</v>
      </c>
      <c r="EY177" s="309">
        <v>0.4024083413919084</v>
      </c>
      <c r="EZ177" s="309">
        <v>0.40876592891283847</v>
      </c>
      <c r="FA177" s="309">
        <v>0.36619131637147234</v>
      </c>
      <c r="FB177" s="309">
        <v>9.914435168185264</v>
      </c>
      <c r="FC177" s="309">
        <v>7.4473131395270036</v>
      </c>
      <c r="FD177" s="309">
        <v>12.4893677346183</v>
      </c>
      <c r="FE177" s="309">
        <v>12.591958939263897</v>
      </c>
      <c r="FF177" s="309">
        <v>11.993382961124897</v>
      </c>
      <c r="FG177" s="309">
        <v>22.190729667138747</v>
      </c>
      <c r="FH177" s="309">
        <v>24.231184246023084</v>
      </c>
      <c r="FI177" s="309">
        <v>20.049645390068086</v>
      </c>
      <c r="FJ177" s="309">
        <v>20.921288778737576</v>
      </c>
      <c r="FK177" s="309">
        <v>15.798249270510082</v>
      </c>
      <c r="FL177" s="309">
        <v>100</v>
      </c>
      <c r="FM177" s="309">
        <v>14.521467883474049</v>
      </c>
      <c r="FN177" s="309">
        <v>82.385530567310369</v>
      </c>
      <c r="FO177" s="309">
        <v>66.272701213743943</v>
      </c>
      <c r="FP177" s="309">
        <v>16.11282935356644</v>
      </c>
      <c r="FQ177" s="309">
        <v>100</v>
      </c>
      <c r="FR177" s="309">
        <v>51.9914346895075</v>
      </c>
      <c r="FS177" s="309">
        <v>48.008565310492493</v>
      </c>
      <c r="FT177" s="309">
        <v>39.357601713062081</v>
      </c>
      <c r="FU177" s="309">
        <v>8.6509635974304047</v>
      </c>
      <c r="FV177" s="309">
        <v>100</v>
      </c>
      <c r="FW177" s="309">
        <v>9.8921995120280872</v>
      </c>
      <c r="FX177" s="309">
        <v>85.627178099267127</v>
      </c>
      <c r="FY177" s="309">
        <v>72.840631224473427</v>
      </c>
      <c r="FZ177" s="313">
        <v>12.786546874793686</v>
      </c>
      <c r="GA177" s="570">
        <f>Daten_Polit!AG177</f>
        <v>4.2</v>
      </c>
      <c r="GB177" s="571">
        <f>Daten_Polit!AH177</f>
        <v>14.7</v>
      </c>
      <c r="GC177" s="571">
        <f>Daten_Polit!AI177</f>
        <v>2.5</v>
      </c>
      <c r="GD177" s="571">
        <f>Daten_Polit!AJ177</f>
        <v>2.5</v>
      </c>
      <c r="GE177" s="571">
        <f>Daten_Polit!AK177</f>
        <v>2.2000000000000002</v>
      </c>
      <c r="GF177" s="444">
        <v>0.61194993168132594</v>
      </c>
      <c r="GG177" s="444">
        <v>2.7658551878972997</v>
      </c>
      <c r="GH177" s="444">
        <v>0.40411002407637159</v>
      </c>
      <c r="GI177" s="444">
        <v>0.39916895792093787</v>
      </c>
      <c r="GJ177" s="444">
        <v>0.43083936644776422</v>
      </c>
      <c r="GK177" s="444">
        <v>8.2949975407227363</v>
      </c>
      <c r="GL177" s="444">
        <v>6.4049121225778816</v>
      </c>
      <c r="GM177" s="444">
        <v>10.2861562258314</v>
      </c>
      <c r="GN177" s="444">
        <v>10.172043010752688</v>
      </c>
      <c r="GO177" s="444">
        <v>10.842952081147255</v>
      </c>
      <c r="GP177" s="444">
        <v>20.815780485024664</v>
      </c>
      <c r="GQ177" s="444">
        <v>22.855078906423142</v>
      </c>
      <c r="GR177" s="444">
        <v>18.673749343292574</v>
      </c>
      <c r="GS177" s="444">
        <v>18.965395729085376</v>
      </c>
      <c r="GT177" s="444">
        <v>17.267165193729806</v>
      </c>
      <c r="GU177" s="444">
        <v>100</v>
      </c>
      <c r="GV177" s="444">
        <v>14.348533046946288</v>
      </c>
      <c r="GW177" s="444">
        <v>82.150709100336726</v>
      </c>
      <c r="GX177" s="444">
        <v>65.23330896779116</v>
      </c>
      <c r="GY177" s="444">
        <v>16.917400132545566</v>
      </c>
      <c r="GZ177" s="444">
        <v>100</v>
      </c>
      <c r="HA177" s="444">
        <v>52.190356129845568</v>
      </c>
      <c r="HB177" s="444">
        <v>47.809643870154424</v>
      </c>
      <c r="HC177" s="444">
        <v>39.710053577056406</v>
      </c>
      <c r="HD177" s="444">
        <v>8.0995902930980144</v>
      </c>
      <c r="HE177" s="444">
        <v>100</v>
      </c>
      <c r="HF177" s="444">
        <v>9.6630790207533437</v>
      </c>
      <c r="HG177" s="444">
        <v>85.294384880208611</v>
      </c>
      <c r="HH177" s="444">
        <v>71.987161576690099</v>
      </c>
      <c r="HI177" s="445">
        <v>13.307223303518514</v>
      </c>
      <c r="HJ177" s="570">
        <f>Daten_Polit!AL177</f>
        <v>4.2</v>
      </c>
      <c r="HK177" s="571">
        <f>Daten_Polit!AM177</f>
        <v>15.7</v>
      </c>
      <c r="HL177" s="571">
        <f>Daten_Polit!AN177</f>
        <v>2.4</v>
      </c>
      <c r="HM177" s="571">
        <f>Daten_Polit!AO177</f>
        <v>2.4</v>
      </c>
      <c r="HN177" s="571">
        <f>Daten_Polit!AP177</f>
        <v>2</v>
      </c>
      <c r="HO177" s="444">
        <v>0.51648909183155756</v>
      </c>
      <c r="HP177" s="444">
        <v>2.3628223983112089</v>
      </c>
      <c r="HQ177" s="444">
        <v>0.33180535724045096</v>
      </c>
      <c r="HR177" s="444">
        <v>0.33615975882428956</v>
      </c>
      <c r="HS177" s="444">
        <v>0.30934087863349286</v>
      </c>
      <c r="HT177" s="444">
        <v>8.25173255520337</v>
      </c>
      <c r="HU177" s="444">
        <v>6.1285579245878816</v>
      </c>
      <c r="HV177" s="444">
        <v>10.691027496382056</v>
      </c>
      <c r="HW177" s="444">
        <v>10.618496262640756</v>
      </c>
      <c r="HX177" s="444">
        <v>11.027910142955893</v>
      </c>
      <c r="HY177" s="444">
        <v>30.095021982698285</v>
      </c>
      <c r="HZ177" s="444">
        <v>32.292271168555679</v>
      </c>
      <c r="IA177" s="444">
        <v>27.558475044507457</v>
      </c>
      <c r="IB177" s="444">
        <v>28.139430954861556</v>
      </c>
      <c r="IC177" s="444">
        <v>24.83409011526718</v>
      </c>
      <c r="ID177" s="444">
        <v>100</v>
      </c>
      <c r="IE177" s="444">
        <v>14.229738813643825</v>
      </c>
      <c r="IF177" s="444">
        <v>82.520263969498387</v>
      </c>
      <c r="IG177" s="444">
        <v>65.104546195701488</v>
      </c>
      <c r="IH177" s="444">
        <v>17.415717773796896</v>
      </c>
      <c r="II177" s="444">
        <v>100</v>
      </c>
      <c r="IJ177" s="444">
        <v>54.174004931313846</v>
      </c>
      <c r="IK177" s="444">
        <v>45.825995068686161</v>
      </c>
      <c r="IL177" s="444">
        <v>36.984853821768226</v>
      </c>
      <c r="IM177" s="444">
        <v>8.8411412469179282</v>
      </c>
      <c r="IN177" s="444">
        <v>100</v>
      </c>
      <c r="IO177" s="444">
        <v>9.8447789354843476</v>
      </c>
      <c r="IP177" s="444">
        <v>85.554510765175209</v>
      </c>
      <c r="IQ177" s="444">
        <v>71.66359904439949</v>
      </c>
      <c r="IR177" s="445">
        <v>13.890911720775717</v>
      </c>
      <c r="IS177" s="443">
        <f>Daten_Polit!AQ177</f>
        <v>3.4</v>
      </c>
      <c r="IT177" s="227">
        <f>Daten_Polit!AR177</f>
        <v>12.9</v>
      </c>
      <c r="IU177" s="227">
        <f>Daten_Polit!AS177</f>
        <v>1.9</v>
      </c>
      <c r="IV177" s="227">
        <f>Daten_Polit!AT177</f>
        <v>2</v>
      </c>
      <c r="IW177" s="227">
        <f>Daten_Polit!AU177</f>
        <v>1.7</v>
      </c>
      <c r="IX177" s="444" t="s">
        <v>820</v>
      </c>
      <c r="IY177" s="444" t="s">
        <v>820</v>
      </c>
      <c r="IZ177" s="444" t="s">
        <v>820</v>
      </c>
      <c r="JA177" s="444" t="s">
        <v>820</v>
      </c>
      <c r="JB177" s="444" t="s">
        <v>820</v>
      </c>
      <c r="JC177" s="444" t="s">
        <v>820</v>
      </c>
      <c r="JD177" s="444" t="s">
        <v>820</v>
      </c>
      <c r="JE177" s="444" t="s">
        <v>820</v>
      </c>
      <c r="JF177" s="444" t="s">
        <v>820</v>
      </c>
      <c r="JG177" s="444" t="s">
        <v>820</v>
      </c>
      <c r="JH177" s="444" t="s">
        <v>820</v>
      </c>
      <c r="JI177" s="444" t="s">
        <v>820</v>
      </c>
      <c r="JJ177" s="444" t="s">
        <v>820</v>
      </c>
      <c r="JK177" s="444" t="s">
        <v>820</v>
      </c>
      <c r="JL177" s="444" t="s">
        <v>820</v>
      </c>
      <c r="JM177" s="444" t="s">
        <v>820</v>
      </c>
      <c r="JN177" s="444" t="s">
        <v>820</v>
      </c>
      <c r="JO177" s="444" t="s">
        <v>820</v>
      </c>
      <c r="JP177" s="444" t="s">
        <v>820</v>
      </c>
      <c r="JQ177" s="444" t="s">
        <v>820</v>
      </c>
      <c r="JR177" s="444" t="s">
        <v>820</v>
      </c>
      <c r="JS177" s="444" t="s">
        <v>820</v>
      </c>
      <c r="JT177" s="444" t="s">
        <v>820</v>
      </c>
      <c r="JU177" s="444" t="s">
        <v>820</v>
      </c>
      <c r="JV177" s="444" t="s">
        <v>820</v>
      </c>
      <c r="JW177" s="444" t="s">
        <v>820</v>
      </c>
      <c r="JX177" s="444" t="s">
        <v>820</v>
      </c>
      <c r="JY177" s="444" t="s">
        <v>820</v>
      </c>
      <c r="JZ177" s="444" t="s">
        <v>820</v>
      </c>
      <c r="KA177" s="445" t="s">
        <v>820</v>
      </c>
    </row>
    <row r="178" spans="4:287" ht="12.65" customHeight="1" x14ac:dyDescent="0.2">
      <c r="D178" s="276"/>
      <c r="E178" s="3" t="str">
        <f>Daten_Polit!E178</f>
        <v>07132</v>
      </c>
      <c r="F178" s="229" t="str">
        <f>Daten_Polit!F178</f>
        <v>Altenkirchen (Westerwald)</v>
      </c>
      <c r="G178" s="246"/>
      <c r="H178" s="531">
        <f>Daten_Polit!H178</f>
        <v>5.2</v>
      </c>
      <c r="I178" s="532">
        <f>Daten_Polit!I178</f>
        <v>16</v>
      </c>
      <c r="J178" s="532">
        <f>Daten_Polit!J178</f>
        <v>3.2</v>
      </c>
      <c r="K178" s="532">
        <f>Daten_Polit!K178</f>
        <v>3.5</v>
      </c>
      <c r="L178" s="532">
        <f>Daten_Polit!L178</f>
        <v>1.5</v>
      </c>
      <c r="M178" s="308">
        <v>0.6426547639387209</v>
      </c>
      <c r="N178" s="308">
        <v>2.1069429959613784</v>
      </c>
      <c r="O178" s="308">
        <v>0.49532961172313028</v>
      </c>
      <c r="P178" s="308">
        <v>0.50339211135749162</v>
      </c>
      <c r="Q178" s="308">
        <v>0.40808734030353183</v>
      </c>
      <c r="R178" s="308">
        <v>7.0216084782310144</v>
      </c>
      <c r="S178" s="308">
        <v>4.8182819383259909</v>
      </c>
      <c r="T178" s="308">
        <v>9.3013487655763161</v>
      </c>
      <c r="U178" s="308">
        <v>9.0427113269251631</v>
      </c>
      <c r="V178" s="308">
        <v>13.493975903614459</v>
      </c>
      <c r="W178" s="308">
        <v>36.270477678469526</v>
      </c>
      <c r="X178" s="308">
        <v>41.18270648967367</v>
      </c>
      <c r="Y178" s="308">
        <v>31.122401416987621</v>
      </c>
      <c r="Z178" s="308">
        <v>31.778107974246662</v>
      </c>
      <c r="AA178" s="308">
        <v>20.648734177221723</v>
      </c>
      <c r="AB178" s="308">
        <v>100</v>
      </c>
      <c r="AC178" s="308">
        <v>15.929394903243782</v>
      </c>
      <c r="AD178" s="308">
        <v>80.390394635343853</v>
      </c>
      <c r="AE178" s="308">
        <v>69.997481738717013</v>
      </c>
      <c r="AF178" s="308">
        <v>10.392912896626836</v>
      </c>
      <c r="AG178" s="308">
        <v>100</v>
      </c>
      <c r="AH178" s="308">
        <v>51.108551684422686</v>
      </c>
      <c r="AI178" s="308">
        <v>48.891448315577321</v>
      </c>
      <c r="AJ178" s="308">
        <v>46.098473941837028</v>
      </c>
      <c r="AK178" s="308">
        <v>2.7929743737402828</v>
      </c>
      <c r="AL178" s="308">
        <v>100</v>
      </c>
      <c r="AM178" s="308">
        <v>10.836936809078153</v>
      </c>
      <c r="AN178" s="308">
        <v>83.646661345714278</v>
      </c>
      <c r="AO178" s="308">
        <v>76.57040305289982</v>
      </c>
      <c r="AP178" s="337">
        <v>7.0762582928144608</v>
      </c>
      <c r="AQ178" s="531">
        <f>Daten_Polit!M178</f>
        <v>5</v>
      </c>
      <c r="AR178" s="532">
        <f>Daten_Polit!N178</f>
        <v>15.4</v>
      </c>
      <c r="AS178" s="532">
        <f>Daten_Polit!O178</f>
        <v>3.1</v>
      </c>
      <c r="AT178" s="532">
        <f>Daten_Polit!P178</f>
        <v>3.3</v>
      </c>
      <c r="AU178" s="532">
        <f>Daten_Polit!Q178</f>
        <v>1.7</v>
      </c>
      <c r="AV178" s="308">
        <v>0.61628529938389098</v>
      </c>
      <c r="AW178" s="308">
        <v>1.9992726248321842</v>
      </c>
      <c r="AX178" s="308">
        <v>0.47666654205244274</v>
      </c>
      <c r="AY178" s="308">
        <v>0.48221770404853415</v>
      </c>
      <c r="AZ178" s="308">
        <v>0.41856106716425007</v>
      </c>
      <c r="BA178" s="308">
        <v>7.1919845784050764</v>
      </c>
      <c r="BB178" s="308">
        <v>4.9441395531163277</v>
      </c>
      <c r="BC178" s="308">
        <v>9.4613560470404199</v>
      </c>
      <c r="BD178" s="308">
        <v>9.1656263004577614</v>
      </c>
      <c r="BE178" s="308">
        <v>13.412091730364583</v>
      </c>
      <c r="BF178" s="308">
        <v>35.16205307029005</v>
      </c>
      <c r="BG178" s="308">
        <v>40.752864157119475</v>
      </c>
      <c r="BH178" s="308">
        <v>30.896686159842108</v>
      </c>
      <c r="BI178" s="308">
        <v>31.795302013421388</v>
      </c>
      <c r="BJ178" s="308">
        <v>19.060773480657719</v>
      </c>
      <c r="BK178" s="308">
        <v>100</v>
      </c>
      <c r="BL178" s="308">
        <v>15.699062047443354</v>
      </c>
      <c r="BM178" s="308">
        <v>80.790581208831597</v>
      </c>
      <c r="BN178" s="308">
        <v>70.413330743280355</v>
      </c>
      <c r="BO178" s="308">
        <v>10.37725046555124</v>
      </c>
      <c r="BP178" s="308">
        <v>100</v>
      </c>
      <c r="BQ178" s="308">
        <v>50.89073634204275</v>
      </c>
      <c r="BR178" s="308">
        <v>49.10926365795725</v>
      </c>
      <c r="BS178" s="308">
        <v>45.843230403800476</v>
      </c>
      <c r="BT178" s="308">
        <v>3.2660332541567696</v>
      </c>
      <c r="BU178" s="308">
        <v>100</v>
      </c>
      <c r="BV178" s="308">
        <v>10.804338343764091</v>
      </c>
      <c r="BW178" s="308">
        <v>83.97424305453562</v>
      </c>
      <c r="BX178" s="308">
        <v>76.651289007461727</v>
      </c>
      <c r="BY178" s="312">
        <v>7.3229540470738863</v>
      </c>
      <c r="BZ178" s="531">
        <f>Daten_Polit!R178</f>
        <v>4.7</v>
      </c>
      <c r="CA178" s="532">
        <f>Daten_Polit!S178</f>
        <v>14.7</v>
      </c>
      <c r="CB178" s="532">
        <f>Daten_Polit!T178</f>
        <v>3</v>
      </c>
      <c r="CC178" s="532">
        <f>Daten_Polit!U178</f>
        <v>3.2</v>
      </c>
      <c r="CD178" s="532">
        <f>Daten_Polit!V178</f>
        <v>1.8</v>
      </c>
      <c r="CE178" s="309">
        <v>0.57032525343978491</v>
      </c>
      <c r="CF178" s="309">
        <v>1.915287301207736</v>
      </c>
      <c r="CG178" s="309">
        <v>0.42992272231120326</v>
      </c>
      <c r="CH178" s="309">
        <v>0.43640413075121709</v>
      </c>
      <c r="CI178" s="309">
        <v>0.36450064638135132</v>
      </c>
      <c r="CJ178" s="309">
        <v>7.4305797896205448</v>
      </c>
      <c r="CK178" s="309">
        <v>5.3318522632600871</v>
      </c>
      <c r="CL178" s="309">
        <v>9.9417047423979827</v>
      </c>
      <c r="CM178" s="309">
        <v>9.8844161020329064</v>
      </c>
      <c r="CN178" s="309">
        <v>10.622462787547871</v>
      </c>
      <c r="CO178" s="309">
        <v>32.854276398293457</v>
      </c>
      <c r="CP178" s="309">
        <v>39.24748979366435</v>
      </c>
      <c r="CQ178" s="309">
        <v>30.678216775828638</v>
      </c>
      <c r="CR178" s="309">
        <v>31.443948242301616</v>
      </c>
      <c r="CS178" s="309">
        <v>21.555252387415674</v>
      </c>
      <c r="CT178" s="309">
        <v>100</v>
      </c>
      <c r="CU178" s="309">
        <v>15.499055923866647</v>
      </c>
      <c r="CV178" s="309">
        <v>81.064560771957289</v>
      </c>
      <c r="CW178" s="309">
        <v>70.146053647747493</v>
      </c>
      <c r="CX178" s="309">
        <v>10.918507124209786</v>
      </c>
      <c r="CY178" s="309">
        <v>100</v>
      </c>
      <c r="CZ178" s="309">
        <v>48.645119164218087</v>
      </c>
      <c r="DA178" s="309">
        <v>51.354880835781913</v>
      </c>
      <c r="DB178" s="309">
        <v>47.27391446294483</v>
      </c>
      <c r="DC178" s="309">
        <v>4.0809663728370884</v>
      </c>
      <c r="DD178" s="309">
        <v>100</v>
      </c>
      <c r="DE178" s="309">
        <v>10.91811370945643</v>
      </c>
      <c r="DF178" s="309">
        <v>84.017891887481724</v>
      </c>
      <c r="DG178" s="309">
        <v>76.444485975877271</v>
      </c>
      <c r="DH178" s="313">
        <v>7.5734059116044543</v>
      </c>
      <c r="DI178" s="565">
        <f>Daten_Polit!W178</f>
        <v>4.4000000000000004</v>
      </c>
      <c r="DJ178" s="532">
        <f>Daten_Polit!X178</f>
        <v>14.8</v>
      </c>
      <c r="DK178" s="532">
        <f>Daten_Polit!Y178</f>
        <v>2.5</v>
      </c>
      <c r="DL178" s="532">
        <f>Daten_Polit!Z178</f>
        <v>2.7</v>
      </c>
      <c r="DM178" s="532">
        <f>Daten_Polit!AA178</f>
        <v>1.6</v>
      </c>
      <c r="DN178" s="309">
        <v>0.55075325582488732</v>
      </c>
      <c r="DO178" s="309">
        <v>2.0153986190496203</v>
      </c>
      <c r="DP178" s="309">
        <v>0.3864631047143583</v>
      </c>
      <c r="DQ178" s="309">
        <v>0.39159706574882169</v>
      </c>
      <c r="DR178" s="309">
        <v>0.33662429323976556</v>
      </c>
      <c r="DS178" s="309">
        <v>7.5772575250836933</v>
      </c>
      <c r="DT178" s="309">
        <v>5.5758313057583138</v>
      </c>
      <c r="DU178" s="309">
        <v>9.801362088535976</v>
      </c>
      <c r="DV178" s="309">
        <v>9.714250447448002</v>
      </c>
      <c r="DW178" s="309">
        <v>10.797459421315681</v>
      </c>
      <c r="DX178" s="309">
        <v>33.408620365138866</v>
      </c>
      <c r="DY178" s="309">
        <v>36.484355125919379</v>
      </c>
      <c r="DZ178" s="309">
        <v>29.99543274719959</v>
      </c>
      <c r="EA178" s="309">
        <v>30.533117932147867</v>
      </c>
      <c r="EB178" s="309">
        <v>23.909985935274261</v>
      </c>
      <c r="EC178" s="309">
        <v>100</v>
      </c>
      <c r="ED178" s="309">
        <v>15.829075240317586</v>
      </c>
      <c r="EE178" s="309">
        <v>80.91852209746547</v>
      </c>
      <c r="EF178" s="309">
        <v>69.949430187163173</v>
      </c>
      <c r="EG178" s="309">
        <v>10.9690919103023</v>
      </c>
      <c r="EH178" s="309">
        <v>100</v>
      </c>
      <c r="EI178" s="309">
        <v>53.066494512588768</v>
      </c>
      <c r="EJ178" s="309">
        <v>46.933505487411232</v>
      </c>
      <c r="EK178" s="309">
        <v>43.189154293092322</v>
      </c>
      <c r="EL178" s="309">
        <v>3.7443511943189156</v>
      </c>
      <c r="EM178" s="309">
        <v>100</v>
      </c>
      <c r="EN178" s="309">
        <v>11.208186204542409</v>
      </c>
      <c r="EO178" s="309">
        <v>84.060708997859422</v>
      </c>
      <c r="EP178" s="309">
        <v>76.210197102115515</v>
      </c>
      <c r="EQ178" s="367">
        <v>7.8505118957439004</v>
      </c>
      <c r="ER178" s="531">
        <f>Daten_Polit!AB178</f>
        <v>4.2</v>
      </c>
      <c r="ES178" s="532">
        <f>Daten_Polit!AC178</f>
        <v>14.4</v>
      </c>
      <c r="ET178" s="532">
        <f>Daten_Polit!AD178</f>
        <v>2.4</v>
      </c>
      <c r="EU178" s="532">
        <f>Daten_Polit!AE178</f>
        <v>2.6</v>
      </c>
      <c r="EV178" s="532">
        <f>Daten_Polit!AF178</f>
        <v>1.5</v>
      </c>
      <c r="EW178" s="309">
        <v>0.61060434428347143</v>
      </c>
      <c r="EX178" s="309">
        <v>2.3579574019459124</v>
      </c>
      <c r="EY178" s="309">
        <v>0.41153312103095263</v>
      </c>
      <c r="EZ178" s="309">
        <v>0.42534572874887405</v>
      </c>
      <c r="FA178" s="309">
        <v>0.28209044091389657</v>
      </c>
      <c r="FB178" s="309">
        <v>7.5191466083150162</v>
      </c>
      <c r="FC178" s="309">
        <v>5.4969262295080847</v>
      </c>
      <c r="FD178" s="309">
        <v>9.8362579963610575</v>
      </c>
      <c r="FE178" s="309">
        <v>9.8192039864560208</v>
      </c>
      <c r="FF178" s="309">
        <v>10.028860028860029</v>
      </c>
      <c r="FG178" s="309">
        <v>31.62253459736516</v>
      </c>
      <c r="FH178" s="309">
        <v>33.76821934563381</v>
      </c>
      <c r="FI178" s="309">
        <v>29.160081943227389</v>
      </c>
      <c r="FJ178" s="309">
        <v>30.207537560481285</v>
      </c>
      <c r="FK178" s="309">
        <v>17.21132897603486</v>
      </c>
      <c r="FL178" s="309">
        <v>100</v>
      </c>
      <c r="FM178" s="309">
        <v>15.526578219998704</v>
      </c>
      <c r="FN178" s="309">
        <v>81.167158037210115</v>
      </c>
      <c r="FO178" s="309">
        <v>70.019419360492293</v>
      </c>
      <c r="FP178" s="309">
        <v>11.147738676717822</v>
      </c>
      <c r="FQ178" s="309">
        <v>100</v>
      </c>
      <c r="FR178" s="309">
        <v>54.295081967213108</v>
      </c>
      <c r="FS178" s="309">
        <v>45.704918032786885</v>
      </c>
      <c r="FT178" s="309">
        <v>41.704918032786885</v>
      </c>
      <c r="FU178" s="309">
        <v>4</v>
      </c>
      <c r="FV178" s="309">
        <v>100</v>
      </c>
      <c r="FW178" s="309">
        <v>11.230504365106208</v>
      </c>
      <c r="FX178" s="309">
        <v>84.025760664008047</v>
      </c>
      <c r="FY178" s="309">
        <v>75.924036198598699</v>
      </c>
      <c r="FZ178" s="313">
        <v>8.101724465409351</v>
      </c>
      <c r="GA178" s="570">
        <f>Daten_Polit!AG178</f>
        <v>5.4</v>
      </c>
      <c r="GB178" s="571">
        <f>Daten_Polit!AH178</f>
        <v>18</v>
      </c>
      <c r="GC178" s="571">
        <f>Daten_Polit!AI178</f>
        <v>3.2</v>
      </c>
      <c r="GD178" s="571">
        <f>Daten_Polit!AJ178</f>
        <v>3.4</v>
      </c>
      <c r="GE178" s="571">
        <f>Daten_Polit!AK178</f>
        <v>1.9</v>
      </c>
      <c r="GF178" s="444">
        <v>0.65606622089744615</v>
      </c>
      <c r="GG178" s="444">
        <v>2.572694468795715</v>
      </c>
      <c r="GH178" s="444">
        <v>0.45402526191268955</v>
      </c>
      <c r="GI178" s="444">
        <v>0.46025760209900013</v>
      </c>
      <c r="GJ178" s="444">
        <v>0.3986070466869796</v>
      </c>
      <c r="GK178" s="444">
        <v>6.57863197576867</v>
      </c>
      <c r="GL178" s="444">
        <v>5.0470167263044861</v>
      </c>
      <c r="GM178" s="444">
        <v>8.2623821294516144</v>
      </c>
      <c r="GN178" s="444">
        <v>8.018139233567549</v>
      </c>
      <c r="GO178" s="444">
        <v>11.017425519955031</v>
      </c>
      <c r="GP178" s="444">
        <v>27.751329559101901</v>
      </c>
      <c r="GQ178" s="444">
        <v>29.713089520994952</v>
      </c>
      <c r="GR178" s="444">
        <v>25.591948600442109</v>
      </c>
      <c r="GS178" s="444">
        <v>26.125464865924837</v>
      </c>
      <c r="GT178" s="444">
        <v>19.604612850082372</v>
      </c>
      <c r="GU178" s="444">
        <v>100</v>
      </c>
      <c r="GV178" s="444">
        <v>15.444881860374007</v>
      </c>
      <c r="GW178" s="444">
        <v>80.943522266226736</v>
      </c>
      <c r="GX178" s="444">
        <v>69.3480065936443</v>
      </c>
      <c r="GY178" s="444">
        <v>11.595515672582442</v>
      </c>
      <c r="GZ178" s="444">
        <v>100</v>
      </c>
      <c r="HA178" s="444">
        <v>53.055947343676543</v>
      </c>
      <c r="HB178" s="444">
        <v>46.944052656323457</v>
      </c>
      <c r="HC178" s="444">
        <v>43.018335684062052</v>
      </c>
      <c r="HD178" s="444">
        <v>3.9257169722614011</v>
      </c>
      <c r="HE178" s="444">
        <v>100</v>
      </c>
      <c r="HF178" s="444">
        <v>10.653197516643127</v>
      </c>
      <c r="HG178" s="444">
        <v>84.134525032297503</v>
      </c>
      <c r="HH178" s="444">
        <v>75.62924916072437</v>
      </c>
      <c r="HI178" s="445">
        <v>8.5052758715731276</v>
      </c>
      <c r="HJ178" s="570">
        <f>Daten_Polit!AL178</f>
        <v>5</v>
      </c>
      <c r="HK178" s="571">
        <f>Daten_Polit!AM178</f>
        <v>17.2</v>
      </c>
      <c r="HL178" s="571">
        <f>Daten_Polit!AN178</f>
        <v>2.9</v>
      </c>
      <c r="HM178" s="571">
        <f>Daten_Polit!AO178</f>
        <v>3.1</v>
      </c>
      <c r="HN178" s="571">
        <f>Daten_Polit!AP178</f>
        <v>1.8</v>
      </c>
      <c r="HO178" s="444">
        <v>0.50426572180763674</v>
      </c>
      <c r="HP178" s="444">
        <v>1.9776220978636432</v>
      </c>
      <c r="HQ178" s="444">
        <v>0.33797914292314063</v>
      </c>
      <c r="HR178" s="444">
        <v>0.34077330546909035</v>
      </c>
      <c r="HS178" s="444">
        <v>0.31409522317639216</v>
      </c>
      <c r="HT178" s="444">
        <v>7.2661755650328885</v>
      </c>
      <c r="HU178" s="444">
        <v>5.6985452354307364</v>
      </c>
      <c r="HV178" s="444">
        <v>9.035764546028048</v>
      </c>
      <c r="HW178" s="444">
        <v>8.9037461530298199</v>
      </c>
      <c r="HX178" s="444">
        <v>10.448608745031231</v>
      </c>
      <c r="HY178" s="444">
        <v>38.932306764685059</v>
      </c>
      <c r="HZ178" s="444">
        <v>42.711465551052427</v>
      </c>
      <c r="IA178" s="444">
        <v>34.637314690864201</v>
      </c>
      <c r="IB178" s="444">
        <v>35.524816924328725</v>
      </c>
      <c r="IC178" s="444">
        <v>25.201845444083048</v>
      </c>
      <c r="ID178" s="444">
        <v>100</v>
      </c>
      <c r="IE178" s="444">
        <v>15.512143829497099</v>
      </c>
      <c r="IF178" s="444">
        <v>81.198619483163768</v>
      </c>
      <c r="IG178" s="444">
        <v>69.412354491604489</v>
      </c>
      <c r="IH178" s="444">
        <v>11.786264991559284</v>
      </c>
      <c r="II178" s="444">
        <v>100</v>
      </c>
      <c r="IJ178" s="444">
        <v>53.79012678715943</v>
      </c>
      <c r="IK178" s="444">
        <v>46.209873212840577</v>
      </c>
      <c r="IL178" s="444">
        <v>42.109522524952794</v>
      </c>
      <c r="IM178" s="444">
        <v>4.1003506878877802</v>
      </c>
      <c r="IN178" s="444">
        <v>100</v>
      </c>
      <c r="IO178" s="444">
        <v>11.097226037783674</v>
      </c>
      <c r="IP178" s="444">
        <v>84.266894392153588</v>
      </c>
      <c r="IQ178" s="444">
        <v>75.441095086537828</v>
      </c>
      <c r="IR178" s="445">
        <v>8.8257993056157531</v>
      </c>
      <c r="IS178" s="443">
        <f>Daten_Polit!AQ178</f>
        <v>4.5999999999999996</v>
      </c>
      <c r="IT178" s="227">
        <f>Daten_Polit!AR178</f>
        <v>16.7</v>
      </c>
      <c r="IU178" s="227">
        <f>Daten_Polit!AS178</f>
        <v>2.5</v>
      </c>
      <c r="IV178" s="227">
        <f>Daten_Polit!AT178</f>
        <v>2.6</v>
      </c>
      <c r="IW178" s="227">
        <f>Daten_Polit!AU178</f>
        <v>1.6</v>
      </c>
      <c r="IX178" s="444" t="s">
        <v>820</v>
      </c>
      <c r="IY178" s="444" t="s">
        <v>820</v>
      </c>
      <c r="IZ178" s="444" t="s">
        <v>820</v>
      </c>
      <c r="JA178" s="444" t="s">
        <v>820</v>
      </c>
      <c r="JB178" s="444" t="s">
        <v>820</v>
      </c>
      <c r="JC178" s="444" t="s">
        <v>820</v>
      </c>
      <c r="JD178" s="444" t="s">
        <v>820</v>
      </c>
      <c r="JE178" s="444" t="s">
        <v>820</v>
      </c>
      <c r="JF178" s="444" t="s">
        <v>820</v>
      </c>
      <c r="JG178" s="444" t="s">
        <v>820</v>
      </c>
      <c r="JH178" s="444" t="s">
        <v>820</v>
      </c>
      <c r="JI178" s="444" t="s">
        <v>820</v>
      </c>
      <c r="JJ178" s="444" t="s">
        <v>820</v>
      </c>
      <c r="JK178" s="444" t="s">
        <v>820</v>
      </c>
      <c r="JL178" s="444" t="s">
        <v>820</v>
      </c>
      <c r="JM178" s="444" t="s">
        <v>820</v>
      </c>
      <c r="JN178" s="444" t="s">
        <v>820</v>
      </c>
      <c r="JO178" s="444" t="s">
        <v>820</v>
      </c>
      <c r="JP178" s="444" t="s">
        <v>820</v>
      </c>
      <c r="JQ178" s="444" t="s">
        <v>820</v>
      </c>
      <c r="JR178" s="444" t="s">
        <v>820</v>
      </c>
      <c r="JS178" s="444" t="s">
        <v>820</v>
      </c>
      <c r="JT178" s="444" t="s">
        <v>820</v>
      </c>
      <c r="JU178" s="444" t="s">
        <v>820</v>
      </c>
      <c r="JV178" s="444" t="s">
        <v>820</v>
      </c>
      <c r="JW178" s="444" t="s">
        <v>820</v>
      </c>
      <c r="JX178" s="444" t="s">
        <v>820</v>
      </c>
      <c r="JY178" s="444" t="s">
        <v>820</v>
      </c>
      <c r="JZ178" s="444" t="s">
        <v>820</v>
      </c>
      <c r="KA178" s="445" t="s">
        <v>820</v>
      </c>
    </row>
    <row r="179" spans="4:287" ht="12.65" customHeight="1" x14ac:dyDescent="0.2">
      <c r="D179" s="276"/>
      <c r="E179" s="3" t="str">
        <f>Daten_Polit!E179</f>
        <v>07133</v>
      </c>
      <c r="F179" s="229" t="str">
        <f>Daten_Polit!F179</f>
        <v>Bad Kreuznach</v>
      </c>
      <c r="G179" s="246"/>
      <c r="H179" s="531">
        <f>Daten_Polit!H179</f>
        <v>6.8</v>
      </c>
      <c r="I179" s="532">
        <f>Daten_Polit!I179</f>
        <v>21.2</v>
      </c>
      <c r="J179" s="532">
        <f>Daten_Polit!J179</f>
        <v>3.9</v>
      </c>
      <c r="K179" s="532">
        <f>Daten_Polit!K179</f>
        <v>4.3</v>
      </c>
      <c r="L179" s="532">
        <f>Daten_Polit!L179</f>
        <v>2.2999999999999998</v>
      </c>
      <c r="M179" s="308">
        <v>0.68979859120031151</v>
      </c>
      <c r="N179" s="308">
        <v>2.2428869755586964</v>
      </c>
      <c r="O179" s="308">
        <v>0.51210867883559819</v>
      </c>
      <c r="P179" s="308">
        <v>0.51537903211515712</v>
      </c>
      <c r="Q179" s="308">
        <v>0.48747787148065425</v>
      </c>
      <c r="R179" s="308">
        <v>6.172423394246727</v>
      </c>
      <c r="S179" s="308">
        <v>4.2389421887455887</v>
      </c>
      <c r="T179" s="308">
        <v>8.4361613707561283</v>
      </c>
      <c r="U179" s="308">
        <v>8.0331335918222333</v>
      </c>
      <c r="V179" s="308">
        <v>12.362637362635665</v>
      </c>
      <c r="W179" s="308">
        <v>41.691300830945359</v>
      </c>
      <c r="X179" s="308">
        <v>45.700333820731601</v>
      </c>
      <c r="Y179" s="308">
        <v>36.860506142350289</v>
      </c>
      <c r="Z179" s="308">
        <v>38.164045898852528</v>
      </c>
      <c r="AA179" s="308">
        <v>24.345460727660573</v>
      </c>
      <c r="AB179" s="308">
        <v>100</v>
      </c>
      <c r="AC179" s="308">
        <v>16.917162365754663</v>
      </c>
      <c r="AD179" s="308">
        <v>79.751952651622986</v>
      </c>
      <c r="AE179" s="308">
        <v>66.627442331414855</v>
      </c>
      <c r="AF179" s="308">
        <v>13.124510320208138</v>
      </c>
      <c r="AG179" s="308">
        <v>100</v>
      </c>
      <c r="AH179" s="308">
        <v>53.958521190261486</v>
      </c>
      <c r="AI179" s="308">
        <v>46.041478809738493</v>
      </c>
      <c r="AJ179" s="308">
        <v>41.965734896302969</v>
      </c>
      <c r="AK179" s="308">
        <v>4.0757439134355264</v>
      </c>
      <c r="AL179" s="308">
        <v>100</v>
      </c>
      <c r="AM179" s="308">
        <v>11.730653047699805</v>
      </c>
      <c r="AN179" s="308">
        <v>83.320849553978022</v>
      </c>
      <c r="AO179" s="308">
        <v>73.554638851706017</v>
      </c>
      <c r="AP179" s="337">
        <v>9.7662107022720086</v>
      </c>
      <c r="AQ179" s="531">
        <f>Daten_Polit!M179</f>
        <v>6.6</v>
      </c>
      <c r="AR179" s="532">
        <f>Daten_Polit!N179</f>
        <v>21.1</v>
      </c>
      <c r="AS179" s="532">
        <f>Daten_Polit!O179</f>
        <v>3.8</v>
      </c>
      <c r="AT179" s="532">
        <f>Daten_Polit!P179</f>
        <v>4</v>
      </c>
      <c r="AU179" s="532">
        <f>Daten_Polit!Q179</f>
        <v>2.5</v>
      </c>
      <c r="AV179" s="308">
        <v>0.68439128030501473</v>
      </c>
      <c r="AW179" s="308">
        <v>2.2418689506812335</v>
      </c>
      <c r="AX179" s="308">
        <v>0.5022815160151487</v>
      </c>
      <c r="AY179" s="308">
        <v>0.5056551027899292</v>
      </c>
      <c r="AZ179" s="308">
        <v>0.47811455690769655</v>
      </c>
      <c r="BA179" s="308">
        <v>6.18817852834737</v>
      </c>
      <c r="BB179" s="308">
        <v>4.3397080457168222</v>
      </c>
      <c r="BC179" s="308">
        <v>8.461070970355749</v>
      </c>
      <c r="BD179" s="308">
        <v>8.1904545626584913</v>
      </c>
      <c r="BE179" s="308">
        <v>10.6975289333737</v>
      </c>
      <c r="BF179" s="308">
        <v>38.803176232601437</v>
      </c>
      <c r="BG179" s="308">
        <v>43.076006468635633</v>
      </c>
      <c r="BH179" s="308">
        <v>34.768718349589982</v>
      </c>
      <c r="BI179" s="308">
        <v>36.447956028856069</v>
      </c>
      <c r="BJ179" s="308">
        <v>21.122828784116486</v>
      </c>
      <c r="BK179" s="308">
        <v>100</v>
      </c>
      <c r="BL179" s="308">
        <v>16.856035457873411</v>
      </c>
      <c r="BM179" s="308">
        <v>79.924260687526697</v>
      </c>
      <c r="BN179" s="308">
        <v>66.702860630373536</v>
      </c>
      <c r="BO179" s="308">
        <v>13.22140005715316</v>
      </c>
      <c r="BP179" s="308">
        <v>100</v>
      </c>
      <c r="BQ179" s="308">
        <v>54.8448145344436</v>
      </c>
      <c r="BR179" s="308">
        <v>45.1551854655564</v>
      </c>
      <c r="BS179" s="308">
        <v>40.367146101438308</v>
      </c>
      <c r="BT179" s="308">
        <v>4.7880393641180916</v>
      </c>
      <c r="BU179" s="308">
        <v>100</v>
      </c>
      <c r="BV179" s="308">
        <v>11.8349703463251</v>
      </c>
      <c r="BW179" s="308">
        <v>83.432645125603642</v>
      </c>
      <c r="BX179" s="308">
        <v>73.212540216126371</v>
      </c>
      <c r="BY179" s="312">
        <v>10.220104909477277</v>
      </c>
      <c r="BZ179" s="531">
        <f>Daten_Polit!R179</f>
        <v>6.2</v>
      </c>
      <c r="CA179" s="532">
        <f>Daten_Polit!S179</f>
        <v>20.2</v>
      </c>
      <c r="CB179" s="532">
        <f>Daten_Polit!T179</f>
        <v>3.5</v>
      </c>
      <c r="CC179" s="532">
        <f>Daten_Polit!U179</f>
        <v>3.7</v>
      </c>
      <c r="CD179" s="532">
        <f>Daten_Polit!V179</f>
        <v>2.5</v>
      </c>
      <c r="CE179" s="309">
        <v>0.6298391302603602</v>
      </c>
      <c r="CF179" s="309">
        <v>1.9149661934930526</v>
      </c>
      <c r="CG179" s="309">
        <v>0.480356089180072</v>
      </c>
      <c r="CH179" s="309">
        <v>0.48264965595079545</v>
      </c>
      <c r="CI179" s="309">
        <v>0.46469045109685092</v>
      </c>
      <c r="CJ179" s="309">
        <v>6.2799033618089268</v>
      </c>
      <c r="CK179" s="309">
        <v>4.3172536616820176</v>
      </c>
      <c r="CL179" s="309">
        <v>8.9008121715484023</v>
      </c>
      <c r="CM179" s="309">
        <v>8.54390793094821</v>
      </c>
      <c r="CN179" s="309">
        <v>11.551563951689259</v>
      </c>
      <c r="CO179" s="309">
        <v>38.601505191959603</v>
      </c>
      <c r="CP179" s="309">
        <v>44.935311791036291</v>
      </c>
      <c r="CQ179" s="309">
        <v>34.412416851441243</v>
      </c>
      <c r="CR179" s="309">
        <v>36.212318141797596</v>
      </c>
      <c r="CS179" s="309">
        <v>21.034590215017634</v>
      </c>
      <c r="CT179" s="309">
        <v>100</v>
      </c>
      <c r="CU179" s="309">
        <v>16.746451431175544</v>
      </c>
      <c r="CV179" s="309">
        <v>80.164660312577212</v>
      </c>
      <c r="CW179" s="309">
        <v>66.225537335511476</v>
      </c>
      <c r="CX179" s="309">
        <v>13.939122977065738</v>
      </c>
      <c r="CY179" s="309">
        <v>100</v>
      </c>
      <c r="CZ179" s="309">
        <v>54.690982776089157</v>
      </c>
      <c r="DA179" s="309">
        <v>45.30901722391085</v>
      </c>
      <c r="DB179" s="309">
        <v>39.736575481256338</v>
      </c>
      <c r="DC179" s="309">
        <v>5.5724417426545099</v>
      </c>
      <c r="DD179" s="309">
        <v>100</v>
      </c>
      <c r="DE179" s="309">
        <v>11.931508568565839</v>
      </c>
      <c r="DF179" s="309">
        <v>83.553593644181106</v>
      </c>
      <c r="DG179" s="309">
        <v>72.88297946525077</v>
      </c>
      <c r="DH179" s="313">
        <v>10.670614178930341</v>
      </c>
      <c r="DI179" s="565">
        <f>Daten_Polit!W179</f>
        <v>5.8</v>
      </c>
      <c r="DJ179" s="532">
        <f>Daten_Polit!X179</f>
        <v>19.7</v>
      </c>
      <c r="DK179" s="532">
        <f>Daten_Polit!Y179</f>
        <v>3.1</v>
      </c>
      <c r="DL179" s="532">
        <f>Daten_Polit!Z179</f>
        <v>3.2</v>
      </c>
      <c r="DM179" s="532">
        <f>Daten_Polit!AA179</f>
        <v>2.2000000000000002</v>
      </c>
      <c r="DN179" s="309">
        <v>0.62745993616853313</v>
      </c>
      <c r="DO179" s="309">
        <v>2.1126985724267122</v>
      </c>
      <c r="DP179" s="309">
        <v>0.44137867624404653</v>
      </c>
      <c r="DQ179" s="309">
        <v>0.44431447417463654</v>
      </c>
      <c r="DR179" s="309">
        <v>0.42194785934929785</v>
      </c>
      <c r="DS179" s="309">
        <v>6.6319940172683385</v>
      </c>
      <c r="DT179" s="309">
        <v>4.6869907860042073</v>
      </c>
      <c r="DU179" s="309">
        <v>9.2552681992337167</v>
      </c>
      <c r="DV179" s="309">
        <v>9.0264521407144809</v>
      </c>
      <c r="DW179" s="309">
        <v>10.903732809430256</v>
      </c>
      <c r="DX179" s="309">
        <v>38.339914192435259</v>
      </c>
      <c r="DY179" s="309">
        <v>41.027472691015262</v>
      </c>
      <c r="DZ179" s="309">
        <v>34.73823777572477</v>
      </c>
      <c r="EA179" s="309">
        <v>36.490569492767563</v>
      </c>
      <c r="EB179" s="309">
        <v>22.167487684729064</v>
      </c>
      <c r="EC179" s="309">
        <v>100</v>
      </c>
      <c r="ED179" s="309">
        <v>16.92438504432911</v>
      </c>
      <c r="EE179" s="309">
        <v>80.189922689357786</v>
      </c>
      <c r="EF179" s="309">
        <v>66.078686560981865</v>
      </c>
      <c r="EG179" s="309">
        <v>14.111236128375923</v>
      </c>
      <c r="EH179" s="309">
        <v>100</v>
      </c>
      <c r="EI179" s="309">
        <v>57.528556593977157</v>
      </c>
      <c r="EJ179" s="309">
        <v>42.471443406022843</v>
      </c>
      <c r="EK179" s="309">
        <v>37.196261682242991</v>
      </c>
      <c r="EL179" s="309">
        <v>5.2751817237798546</v>
      </c>
      <c r="EM179" s="309">
        <v>100</v>
      </c>
      <c r="EN179" s="309">
        <v>12.232341042786848</v>
      </c>
      <c r="EO179" s="309">
        <v>83.607899847695961</v>
      </c>
      <c r="EP179" s="309">
        <v>72.633691132134345</v>
      </c>
      <c r="EQ179" s="367">
        <v>10.974208715561598</v>
      </c>
      <c r="ER179" s="531">
        <f>Daten_Polit!AB179</f>
        <v>5.5</v>
      </c>
      <c r="ES179" s="532">
        <f>Daten_Polit!AC179</f>
        <v>18.600000000000001</v>
      </c>
      <c r="ET179" s="532">
        <f>Daten_Polit!AD179</f>
        <v>2.9</v>
      </c>
      <c r="EU179" s="532">
        <f>Daten_Polit!AE179</f>
        <v>3.1</v>
      </c>
      <c r="EV179" s="532">
        <f>Daten_Polit!AF179</f>
        <v>2</v>
      </c>
      <c r="EW179" s="309">
        <v>0.6175163267468643</v>
      </c>
      <c r="EX179" s="309">
        <v>2.2559935172818646</v>
      </c>
      <c r="EY179" s="309">
        <v>0.41008360562595492</v>
      </c>
      <c r="EZ179" s="309">
        <v>0.41099387886992433</v>
      </c>
      <c r="FA179" s="309">
        <v>0.40432906211349989</v>
      </c>
      <c r="FB179" s="309">
        <v>6.5905552672547536</v>
      </c>
      <c r="FC179" s="309">
        <v>4.9936218537070403</v>
      </c>
      <c r="FD179" s="309">
        <v>8.7485784086599772</v>
      </c>
      <c r="FE179" s="309">
        <v>8.5138948677476449</v>
      </c>
      <c r="FF179" s="309">
        <v>10.479887085390194</v>
      </c>
      <c r="FG179" s="309">
        <v>35.353155187556325</v>
      </c>
      <c r="FH179" s="309">
        <v>38.017147310990637</v>
      </c>
      <c r="FI179" s="309">
        <v>31.748239956160369</v>
      </c>
      <c r="FJ179" s="309">
        <v>33.370049327142063</v>
      </c>
      <c r="FK179" s="309">
        <v>19.823943661983126</v>
      </c>
      <c r="FL179" s="309">
        <v>100</v>
      </c>
      <c r="FM179" s="309">
        <v>16.47160701738111</v>
      </c>
      <c r="FN179" s="309">
        <v>80.554551366380764</v>
      </c>
      <c r="FO179" s="309">
        <v>66.135147834815299</v>
      </c>
      <c r="FP179" s="309">
        <v>14.419403531565456</v>
      </c>
      <c r="FQ179" s="309">
        <v>100</v>
      </c>
      <c r="FR179" s="309">
        <v>57.155322862129132</v>
      </c>
      <c r="FS179" s="309">
        <v>42.84467713787086</v>
      </c>
      <c r="FT179" s="309">
        <v>38.023560209424083</v>
      </c>
      <c r="FU179" s="309">
        <v>4.8211169284467701</v>
      </c>
      <c r="FV179" s="309">
        <v>100</v>
      </c>
      <c r="FW179" s="309">
        <v>12.177810485796554</v>
      </c>
      <c r="FX179" s="309">
        <v>83.589225937767495</v>
      </c>
      <c r="FY179" s="309">
        <v>72.172702627967539</v>
      </c>
      <c r="FZ179" s="313">
        <v>11.416523309799967</v>
      </c>
      <c r="GA179" s="570">
        <f>Daten_Polit!AG179</f>
        <v>6.3</v>
      </c>
      <c r="GB179" s="571">
        <f>Daten_Polit!AH179</f>
        <v>22.1</v>
      </c>
      <c r="GC179" s="571">
        <f>Daten_Polit!AI179</f>
        <v>3.3</v>
      </c>
      <c r="GD179" s="571">
        <f>Daten_Polit!AJ179</f>
        <v>3.5</v>
      </c>
      <c r="GE179" s="571">
        <f>Daten_Polit!AK179</f>
        <v>2.5</v>
      </c>
      <c r="GF179" s="444">
        <v>0.61309194844054415</v>
      </c>
      <c r="GG179" s="444">
        <v>2.3083369914323457</v>
      </c>
      <c r="GH179" s="444">
        <v>0.40280678039430901</v>
      </c>
      <c r="GI179" s="444">
        <v>0.40663067719214679</v>
      </c>
      <c r="GJ179" s="444">
        <v>0.3797754183972965</v>
      </c>
      <c r="GK179" s="444">
        <v>5.7702215352910873</v>
      </c>
      <c r="GL179" s="444">
        <v>4.4653918664152492</v>
      </c>
      <c r="GM179" s="444">
        <v>7.5663026521060841</v>
      </c>
      <c r="GN179" s="444">
        <v>7.4158169822636042</v>
      </c>
      <c r="GO179" s="444">
        <v>8.5474860335205083</v>
      </c>
      <c r="GP179" s="444">
        <v>34.66300710838275</v>
      </c>
      <c r="GQ179" s="444">
        <v>37.117706504972077</v>
      </c>
      <c r="GR179" s="444">
        <v>31.273394495413399</v>
      </c>
      <c r="GS179" s="444">
        <v>33.004571622078686</v>
      </c>
      <c r="GT179" s="444">
        <v>19.994484280207391</v>
      </c>
      <c r="GU179" s="444">
        <v>100</v>
      </c>
      <c r="GV179" s="444">
        <v>16.791841760082349</v>
      </c>
      <c r="GW179" s="444">
        <v>79.960576852276716</v>
      </c>
      <c r="GX179" s="444">
        <v>64.901874561680486</v>
      </c>
      <c r="GY179" s="444">
        <v>15.058702290596251</v>
      </c>
      <c r="GZ179" s="444">
        <v>100</v>
      </c>
      <c r="HA179" s="444">
        <v>58.584442887175889</v>
      </c>
      <c r="HB179" s="444">
        <v>41.415557112824111</v>
      </c>
      <c r="HC179" s="444">
        <v>35.809390329362301</v>
      </c>
      <c r="HD179" s="444">
        <v>5.6061667834618074</v>
      </c>
      <c r="HE179" s="444">
        <v>100</v>
      </c>
      <c r="HF179" s="444">
        <v>12.013320545310634</v>
      </c>
      <c r="HG179" s="444">
        <v>83.361066083618695</v>
      </c>
      <c r="HH179" s="444">
        <v>71.491356836109148</v>
      </c>
      <c r="HI179" s="445">
        <v>11.869709247509546</v>
      </c>
      <c r="HJ179" s="570">
        <f>Daten_Polit!AL179</f>
        <v>6.1</v>
      </c>
      <c r="HK179" s="571">
        <f>Daten_Polit!AM179</f>
        <v>21.6</v>
      </c>
      <c r="HL179" s="571">
        <f>Daten_Polit!AN179</f>
        <v>3.1</v>
      </c>
      <c r="HM179" s="571">
        <f>Daten_Polit!AO179</f>
        <v>3.4</v>
      </c>
      <c r="HN179" s="571">
        <f>Daten_Polit!AP179</f>
        <v>2.1</v>
      </c>
      <c r="HO179" s="444">
        <v>0.51284168800066066</v>
      </c>
      <c r="HP179" s="444">
        <v>1.9869761057039117</v>
      </c>
      <c r="HQ179" s="444">
        <v>0.32196589377426471</v>
      </c>
      <c r="HR179" s="444">
        <v>0.32883791094482789</v>
      </c>
      <c r="HS179" s="444">
        <v>0.2827169933321812</v>
      </c>
      <c r="HT179" s="444">
        <v>5.7298121841929639</v>
      </c>
      <c r="HU179" s="444">
        <v>4.5298614299992384</v>
      </c>
      <c r="HV179" s="444">
        <v>7.4428659666459618</v>
      </c>
      <c r="HW179" s="444">
        <v>7.2289156626506017</v>
      </c>
      <c r="HX179" s="444">
        <v>8.9368258859773277</v>
      </c>
      <c r="HY179" s="444">
        <v>44.108290488431592</v>
      </c>
      <c r="HZ179" s="444">
        <v>47.48855959904062</v>
      </c>
      <c r="IA179" s="444">
        <v>39.238968571206215</v>
      </c>
      <c r="IB179" s="444">
        <v>41.065830721005661</v>
      </c>
      <c r="IC179" s="444">
        <v>26.442910915931439</v>
      </c>
      <c r="ID179" s="444">
        <v>100</v>
      </c>
      <c r="IE179" s="444">
        <v>16.854448309179155</v>
      </c>
      <c r="IF179" s="444">
        <v>80.020470199448255</v>
      </c>
      <c r="IG179" s="444">
        <v>64.642504386326692</v>
      </c>
      <c r="IH179" s="444">
        <v>15.377965813121572</v>
      </c>
      <c r="II179" s="444">
        <v>100</v>
      </c>
      <c r="IJ179" s="444">
        <v>59.448669201520907</v>
      </c>
      <c r="IK179" s="444">
        <v>40.551330798479086</v>
      </c>
      <c r="IL179" s="444">
        <v>35.551330798479079</v>
      </c>
      <c r="IM179" s="444">
        <v>5</v>
      </c>
      <c r="IN179" s="444">
        <v>100</v>
      </c>
      <c r="IO179" s="444">
        <v>12.309353776100792</v>
      </c>
      <c r="IP179" s="444">
        <v>83.318691479494234</v>
      </c>
      <c r="IQ179" s="444">
        <v>70.904205642834711</v>
      </c>
      <c r="IR179" s="445">
        <v>12.414485836659516</v>
      </c>
      <c r="IS179" s="443">
        <f>Daten_Polit!AQ179</f>
        <v>5.8</v>
      </c>
      <c r="IT179" s="227">
        <f>Daten_Polit!AR179</f>
        <v>20.9</v>
      </c>
      <c r="IU179" s="227">
        <f>Daten_Polit!AS179</f>
        <v>2.8</v>
      </c>
      <c r="IV179" s="227">
        <f>Daten_Polit!AT179</f>
        <v>3.1</v>
      </c>
      <c r="IW179" s="227">
        <f>Daten_Polit!AU179</f>
        <v>2</v>
      </c>
      <c r="IX179" s="444" t="s">
        <v>820</v>
      </c>
      <c r="IY179" s="444" t="s">
        <v>820</v>
      </c>
      <c r="IZ179" s="444" t="s">
        <v>820</v>
      </c>
      <c r="JA179" s="444" t="s">
        <v>820</v>
      </c>
      <c r="JB179" s="444" t="s">
        <v>820</v>
      </c>
      <c r="JC179" s="444" t="s">
        <v>820</v>
      </c>
      <c r="JD179" s="444" t="s">
        <v>820</v>
      </c>
      <c r="JE179" s="444" t="s">
        <v>820</v>
      </c>
      <c r="JF179" s="444" t="s">
        <v>820</v>
      </c>
      <c r="JG179" s="444" t="s">
        <v>820</v>
      </c>
      <c r="JH179" s="444" t="s">
        <v>820</v>
      </c>
      <c r="JI179" s="444" t="s">
        <v>820</v>
      </c>
      <c r="JJ179" s="444" t="s">
        <v>820</v>
      </c>
      <c r="JK179" s="444" t="s">
        <v>820</v>
      </c>
      <c r="JL179" s="444" t="s">
        <v>820</v>
      </c>
      <c r="JM179" s="444" t="s">
        <v>820</v>
      </c>
      <c r="JN179" s="444" t="s">
        <v>820</v>
      </c>
      <c r="JO179" s="444" t="s">
        <v>820</v>
      </c>
      <c r="JP179" s="444" t="s">
        <v>820</v>
      </c>
      <c r="JQ179" s="444" t="s">
        <v>820</v>
      </c>
      <c r="JR179" s="444" t="s">
        <v>820</v>
      </c>
      <c r="JS179" s="444" t="s">
        <v>820</v>
      </c>
      <c r="JT179" s="444" t="s">
        <v>820</v>
      </c>
      <c r="JU179" s="444" t="s">
        <v>820</v>
      </c>
      <c r="JV179" s="444" t="s">
        <v>820</v>
      </c>
      <c r="JW179" s="444" t="s">
        <v>820</v>
      </c>
      <c r="JX179" s="444" t="s">
        <v>820</v>
      </c>
      <c r="JY179" s="444" t="s">
        <v>820</v>
      </c>
      <c r="JZ179" s="444" t="s">
        <v>820</v>
      </c>
      <c r="KA179" s="445" t="s">
        <v>820</v>
      </c>
    </row>
    <row r="180" spans="4:287" ht="12.65" customHeight="1" x14ac:dyDescent="0.2">
      <c r="D180" s="276"/>
      <c r="E180" s="3" t="str">
        <f>Daten_Polit!E180</f>
        <v>07134</v>
      </c>
      <c r="F180" s="229" t="str">
        <f>Daten_Polit!F180</f>
        <v>Birkenfeld</v>
      </c>
      <c r="G180" s="246"/>
      <c r="H180" s="531">
        <f>Daten_Polit!H180</f>
        <v>6.6</v>
      </c>
      <c r="I180" s="532">
        <f>Daten_Polit!I180</f>
        <v>21.3</v>
      </c>
      <c r="J180" s="532">
        <f>Daten_Polit!J180</f>
        <v>3.8</v>
      </c>
      <c r="K180" s="532">
        <f>Daten_Polit!K180</f>
        <v>4.0999999999999996</v>
      </c>
      <c r="L180" s="532">
        <f>Daten_Polit!L180</f>
        <v>2</v>
      </c>
      <c r="M180" s="308">
        <v>0.67916796169032234</v>
      </c>
      <c r="N180" s="308">
        <v>2.2600153837356909</v>
      </c>
      <c r="O180" s="308">
        <v>0.50209766852002891</v>
      </c>
      <c r="P180" s="308">
        <v>0.49907441619519616</v>
      </c>
      <c r="Q180" s="308">
        <v>0.53765509327530292</v>
      </c>
      <c r="R180" s="308">
        <v>6.2760658016682846</v>
      </c>
      <c r="S180" s="308">
        <v>4.3949557284678429</v>
      </c>
      <c r="T180" s="308">
        <v>8.5397861852634271</v>
      </c>
      <c r="U180" s="308">
        <v>8.2441700960219482</v>
      </c>
      <c r="V180" s="308">
        <v>12.680115273775217</v>
      </c>
      <c r="W180" s="308">
        <v>41.889887444380065</v>
      </c>
      <c r="X180" s="308">
        <v>44.904990041452223</v>
      </c>
      <c r="Y180" s="308">
        <v>38.102593808333658</v>
      </c>
      <c r="Z180" s="308">
        <v>38.798153125218107</v>
      </c>
      <c r="AA180" s="308">
        <v>28.265107212514618</v>
      </c>
      <c r="AB180" s="308">
        <v>100</v>
      </c>
      <c r="AC180" s="308">
        <v>16.77426538075084</v>
      </c>
      <c r="AD180" s="308">
        <v>79.662710859035286</v>
      </c>
      <c r="AE180" s="308">
        <v>69.396706696700235</v>
      </c>
      <c r="AF180" s="308">
        <v>10.266004162335046</v>
      </c>
      <c r="AG180" s="308">
        <v>100</v>
      </c>
      <c r="AH180" s="308">
        <v>55.58366461872064</v>
      </c>
      <c r="AI180" s="308">
        <v>44.416335381279367</v>
      </c>
      <c r="AJ180" s="308">
        <v>41.163715215034337</v>
      </c>
      <c r="AK180" s="308">
        <v>3.2526201662450314</v>
      </c>
      <c r="AL180" s="308">
        <v>100</v>
      </c>
      <c r="AM180" s="308">
        <v>11.595671420935082</v>
      </c>
      <c r="AN180" s="308">
        <v>83.072284513726643</v>
      </c>
      <c r="AO180" s="308">
        <v>76.562588565057283</v>
      </c>
      <c r="AP180" s="337">
        <v>6.5096959486693526</v>
      </c>
      <c r="AQ180" s="531">
        <f>Daten_Polit!M180</f>
        <v>6.3</v>
      </c>
      <c r="AR180" s="532">
        <f>Daten_Polit!N180</f>
        <v>20.399999999999999</v>
      </c>
      <c r="AS180" s="532">
        <f>Daten_Polit!O180</f>
        <v>3.6</v>
      </c>
      <c r="AT180" s="532">
        <f>Daten_Polit!P180</f>
        <v>3.8</v>
      </c>
      <c r="AU180" s="532">
        <f>Daten_Polit!Q180</f>
        <v>1.9</v>
      </c>
      <c r="AV180" s="308">
        <v>0.61444722612801073</v>
      </c>
      <c r="AW180" s="308">
        <v>2.0378457416079394</v>
      </c>
      <c r="AX180" s="308">
        <v>0.45967938248701568</v>
      </c>
      <c r="AY180" s="308">
        <v>0.46505025757682578</v>
      </c>
      <c r="AZ180" s="308">
        <v>0.39958626853516466</v>
      </c>
      <c r="BA180" s="308">
        <v>6.0970047133950906</v>
      </c>
      <c r="BB180" s="308">
        <v>4.1880341880341874</v>
      </c>
      <c r="BC180" s="308">
        <v>8.4201865057599665</v>
      </c>
      <c r="BD180" s="308">
        <v>8.2224998162982779</v>
      </c>
      <c r="BE180" s="308">
        <v>11.179487179487179</v>
      </c>
      <c r="BF180" s="308">
        <v>41.869868888617098</v>
      </c>
      <c r="BG180" s="308">
        <v>46.441342715423836</v>
      </c>
      <c r="BH180" s="308">
        <v>38.251821019771072</v>
      </c>
      <c r="BI180" s="308">
        <v>39.397097134348769</v>
      </c>
      <c r="BJ180" s="308">
        <v>22.551020408194876</v>
      </c>
      <c r="BK180" s="308">
        <v>100</v>
      </c>
      <c r="BL180" s="308">
        <v>16.57047835553848</v>
      </c>
      <c r="BM180" s="308">
        <v>79.913047307834759</v>
      </c>
      <c r="BN180" s="308">
        <v>69.686813128264433</v>
      </c>
      <c r="BO180" s="308">
        <v>10.226234179570321</v>
      </c>
      <c r="BP180" s="308">
        <v>100</v>
      </c>
      <c r="BQ180" s="308">
        <v>55.983389958474895</v>
      </c>
      <c r="BR180" s="308">
        <v>44.016610041525105</v>
      </c>
      <c r="BS180" s="308">
        <v>41.034352585881464</v>
      </c>
      <c r="BT180" s="308">
        <v>2.982257455643639</v>
      </c>
      <c r="BU180" s="308">
        <v>100</v>
      </c>
      <c r="BV180" s="308">
        <v>11.325168852395446</v>
      </c>
      <c r="BW180" s="308">
        <v>83.462032354779012</v>
      </c>
      <c r="BX180" s="308">
        <v>76.614540213199817</v>
      </c>
      <c r="BY180" s="312">
        <v>6.8474921415791909</v>
      </c>
      <c r="BZ180" s="531">
        <f>Daten_Polit!R180</f>
        <v>6</v>
      </c>
      <c r="CA180" s="532">
        <f>Daten_Polit!S180</f>
        <v>19.600000000000001</v>
      </c>
      <c r="CB180" s="532">
        <f>Daten_Polit!T180</f>
        <v>3.4</v>
      </c>
      <c r="CC180" s="532">
        <f>Daten_Polit!U180</f>
        <v>3.6</v>
      </c>
      <c r="CD180" s="532">
        <f>Daten_Polit!V180</f>
        <v>2</v>
      </c>
      <c r="CE180" s="309">
        <v>0.61013309950986994</v>
      </c>
      <c r="CF180" s="309">
        <v>1.9213288624790219</v>
      </c>
      <c r="CG180" s="309">
        <v>0.46374973784937257</v>
      </c>
      <c r="CH180" s="309">
        <v>0.47244562124439948</v>
      </c>
      <c r="CI180" s="309">
        <v>0.37135636515043124</v>
      </c>
      <c r="CJ180" s="309">
        <v>6.2897707287437248</v>
      </c>
      <c r="CK180" s="309">
        <v>4.3974252756358263</v>
      </c>
      <c r="CL180" s="309">
        <v>8.6350348549583984</v>
      </c>
      <c r="CM180" s="309">
        <v>8.4868154158217752</v>
      </c>
      <c r="CN180" s="309">
        <v>10.433070866137625</v>
      </c>
      <c r="CO180" s="309">
        <v>41.282372196011984</v>
      </c>
      <c r="CP180" s="309">
        <v>47.444838955108978</v>
      </c>
      <c r="CQ180" s="309">
        <v>38.67428227866943</v>
      </c>
      <c r="CR180" s="309">
        <v>39.770694421855254</v>
      </c>
      <c r="CS180" s="309">
        <v>25.297619047619047</v>
      </c>
      <c r="CT180" s="309">
        <v>100</v>
      </c>
      <c r="CU180" s="309">
        <v>16.620367526833132</v>
      </c>
      <c r="CV180" s="309">
        <v>80.164603602950081</v>
      </c>
      <c r="CW180" s="309">
        <v>69.328684262896772</v>
      </c>
      <c r="CX180" s="309">
        <v>10.835919340053309</v>
      </c>
      <c r="CY180" s="309">
        <v>100</v>
      </c>
      <c r="CZ180" s="309">
        <v>55.232558139534881</v>
      </c>
      <c r="DA180" s="309">
        <v>44.767441860465127</v>
      </c>
      <c r="DB180" s="309">
        <v>40.988372093023258</v>
      </c>
      <c r="DC180" s="309">
        <v>3.7790697674418601</v>
      </c>
      <c r="DD180" s="309">
        <v>100</v>
      </c>
      <c r="DE180" s="309">
        <v>11.550467583276728</v>
      </c>
      <c r="DF180" s="309">
        <v>83.711234831400191</v>
      </c>
      <c r="DG180" s="309">
        <v>76.510240729011031</v>
      </c>
      <c r="DH180" s="313">
        <v>7.2009941023891635</v>
      </c>
      <c r="DI180" s="565">
        <f>Daten_Polit!W180</f>
        <v>5.6</v>
      </c>
      <c r="DJ180" s="532">
        <f>Daten_Polit!X180</f>
        <v>19.5</v>
      </c>
      <c r="DK180" s="532">
        <f>Daten_Polit!Y180</f>
        <v>2.9</v>
      </c>
      <c r="DL180" s="532">
        <f>Daten_Polit!Z180</f>
        <v>3.1</v>
      </c>
      <c r="DM180" s="532">
        <f>Daten_Polit!AA180</f>
        <v>1.8</v>
      </c>
      <c r="DN180" s="309">
        <v>0.58907950070088777</v>
      </c>
      <c r="DO180" s="309">
        <v>2.2004341598069983</v>
      </c>
      <c r="DP180" s="309">
        <v>0.39772043842804039</v>
      </c>
      <c r="DQ180" s="309">
        <v>0.40362723797244848</v>
      </c>
      <c r="DR180" s="309">
        <v>0.33766274507921107</v>
      </c>
      <c r="DS180" s="309">
        <v>6.465620405511677</v>
      </c>
      <c r="DT180" s="309">
        <v>4.4280660377359533</v>
      </c>
      <c r="DU180" s="309">
        <v>9.2574499267220318</v>
      </c>
      <c r="DV180" s="309">
        <v>9.2998491436688013</v>
      </c>
      <c r="DW180" s="309">
        <v>8.7857847976273309</v>
      </c>
      <c r="DX180" s="309">
        <v>39.938846325626699</v>
      </c>
      <c r="DY180" s="309">
        <v>43.484947063347882</v>
      </c>
      <c r="DZ180" s="309">
        <v>35.036077402424894</v>
      </c>
      <c r="EA180" s="309">
        <v>35.667650478486721</v>
      </c>
      <c r="EB180" s="309">
        <v>28.078817734001209</v>
      </c>
      <c r="EC180" s="309">
        <v>100</v>
      </c>
      <c r="ED180" s="309">
        <v>16.742341994910991</v>
      </c>
      <c r="EE180" s="309">
        <v>80.184713032069382</v>
      </c>
      <c r="EF180" s="309">
        <v>69.252078163733074</v>
      </c>
      <c r="EG180" s="309">
        <v>10.932634868336317</v>
      </c>
      <c r="EH180" s="309">
        <v>100</v>
      </c>
      <c r="EI180" s="309">
        <v>58.660603555188096</v>
      </c>
      <c r="EJ180" s="309">
        <v>41.339396444811904</v>
      </c>
      <c r="EK180" s="309">
        <v>37.453493178999587</v>
      </c>
      <c r="EL180" s="309">
        <v>3.8859032658123192</v>
      </c>
      <c r="EM180" s="309">
        <v>100</v>
      </c>
      <c r="EN180" s="309">
        <v>11.605437265406184</v>
      </c>
      <c r="EO180" s="309">
        <v>83.905543309989312</v>
      </c>
      <c r="EP180" s="309">
        <v>76.392209950497048</v>
      </c>
      <c r="EQ180" s="367">
        <v>7.5133333594922735</v>
      </c>
      <c r="ER180" s="531">
        <f>Daten_Polit!AB180</f>
        <v>5.6</v>
      </c>
      <c r="ES180" s="532">
        <f>Daten_Polit!AC180</f>
        <v>19.7</v>
      </c>
      <c r="ET180" s="532">
        <f>Daten_Polit!AD180</f>
        <v>2.9</v>
      </c>
      <c r="EU180" s="532">
        <f>Daten_Polit!AE180</f>
        <v>3.1</v>
      </c>
      <c r="EV180" s="532">
        <f>Daten_Polit!AF180</f>
        <v>1.6</v>
      </c>
      <c r="EW180" s="309">
        <v>0.61785603954278656</v>
      </c>
      <c r="EX180" s="309">
        <v>2.2288866877150917</v>
      </c>
      <c r="EY180" s="309">
        <v>0.42133024209818021</v>
      </c>
      <c r="EZ180" s="309">
        <v>0.42441524799435026</v>
      </c>
      <c r="FA180" s="309">
        <v>0.39139388696126209</v>
      </c>
      <c r="FB180" s="309">
        <v>6.2959040754277833</v>
      </c>
      <c r="FC180" s="309">
        <v>4.3954124701634889</v>
      </c>
      <c r="FD180" s="309">
        <v>8.9947089947089953</v>
      </c>
      <c r="FE180" s="309">
        <v>8.8825214899710296</v>
      </c>
      <c r="FF180" s="309">
        <v>10.344827586211355</v>
      </c>
      <c r="FG180" s="309">
        <v>38.028264709877689</v>
      </c>
      <c r="FH180" s="309">
        <v>40.848162699333045</v>
      </c>
      <c r="FI180" s="309">
        <v>34.003957783633446</v>
      </c>
      <c r="FJ180" s="309">
        <v>34.378909740836463</v>
      </c>
      <c r="FK180" s="309">
        <v>29.530916844294445</v>
      </c>
      <c r="FL180" s="309">
        <v>100</v>
      </c>
      <c r="FM180" s="309">
        <v>16.635646828715327</v>
      </c>
      <c r="FN180" s="309">
        <v>80.354781831011607</v>
      </c>
      <c r="FO180" s="309">
        <v>69.283971765850055</v>
      </c>
      <c r="FP180" s="309">
        <v>11.070810065161545</v>
      </c>
      <c r="FQ180" s="309">
        <v>100</v>
      </c>
      <c r="FR180" s="309">
        <v>59.342488555971705</v>
      </c>
      <c r="FS180" s="309">
        <v>40.657511444028302</v>
      </c>
      <c r="FT180" s="309">
        <v>37.536412817311692</v>
      </c>
      <c r="FU180" s="309">
        <v>3.1210986267166043</v>
      </c>
      <c r="FV180" s="309">
        <v>100</v>
      </c>
      <c r="FW180" s="309">
        <v>11.885472331447671</v>
      </c>
      <c r="FX180" s="309">
        <v>83.768572418982629</v>
      </c>
      <c r="FY180" s="309">
        <v>75.942530979704429</v>
      </c>
      <c r="FZ180" s="313">
        <v>7.8260414392781978</v>
      </c>
      <c r="GA180" s="570">
        <f>Daten_Polit!AG180</f>
        <v>6.6</v>
      </c>
      <c r="GB180" s="571">
        <f>Daten_Polit!AH180</f>
        <v>23.1</v>
      </c>
      <c r="GC180" s="571">
        <f>Daten_Polit!AI180</f>
        <v>3.4</v>
      </c>
      <c r="GD180" s="571">
        <f>Daten_Polit!AJ180</f>
        <v>3.6</v>
      </c>
      <c r="GE180" s="571">
        <f>Daten_Polit!AK180</f>
        <v>2.2000000000000002</v>
      </c>
      <c r="GF180" s="444">
        <v>0.64048660163695481</v>
      </c>
      <c r="GG180" s="444">
        <v>2.5424871588924249</v>
      </c>
      <c r="GH180" s="444">
        <v>0.41978554281915059</v>
      </c>
      <c r="GI180" s="444">
        <v>0.42158551912833198</v>
      </c>
      <c r="GJ180" s="444">
        <v>0.40350525395185782</v>
      </c>
      <c r="GK180" s="444">
        <v>5.7405887181893478</v>
      </c>
      <c r="GL180" s="444">
        <v>4.2308461692339305</v>
      </c>
      <c r="GM180" s="444">
        <v>7.8732903408686026</v>
      </c>
      <c r="GN180" s="444">
        <v>7.7892770990581974</v>
      </c>
      <c r="GO180" s="444">
        <v>8.7301587301587293</v>
      </c>
      <c r="GP180" s="444">
        <v>36.587845689053836</v>
      </c>
      <c r="GQ180" s="444">
        <v>39.263925400528535</v>
      </c>
      <c r="GR180" s="444">
        <v>32.807460384232229</v>
      </c>
      <c r="GS180" s="444">
        <v>34.008783419367717</v>
      </c>
      <c r="GT180" s="444">
        <v>20.654715510484596</v>
      </c>
      <c r="GU180" s="444">
        <v>100</v>
      </c>
      <c r="GV180" s="444">
        <v>16.795268851079452</v>
      </c>
      <c r="GW180" s="444">
        <v>79.843611676165622</v>
      </c>
      <c r="GX180" s="444">
        <v>68.147145433665528</v>
      </c>
      <c r="GY180" s="444">
        <v>11.696466242500078</v>
      </c>
      <c r="GZ180" s="444">
        <v>100</v>
      </c>
      <c r="HA180" s="444">
        <v>59.53220121755848</v>
      </c>
      <c r="HB180" s="444">
        <v>40.467798782441527</v>
      </c>
      <c r="HC180" s="444">
        <v>37.007369432874079</v>
      </c>
      <c r="HD180" s="444">
        <v>3.4604293495674461</v>
      </c>
      <c r="HE180" s="444">
        <v>100</v>
      </c>
      <c r="HF180" s="444">
        <v>11.360368164644701</v>
      </c>
      <c r="HG180" s="444">
        <v>83.769130658093275</v>
      </c>
      <c r="HH180" s="444">
        <v>75.429515660549555</v>
      </c>
      <c r="HI180" s="445">
        <v>8.3396149975437073</v>
      </c>
      <c r="HJ180" s="570">
        <f>Daten_Polit!AL180</f>
        <v>5.9</v>
      </c>
      <c r="HK180" s="571">
        <f>Daten_Polit!AM180</f>
        <v>21</v>
      </c>
      <c r="HL180" s="571">
        <f>Daten_Polit!AN180</f>
        <v>3</v>
      </c>
      <c r="HM180" s="571">
        <f>Daten_Polit!AO180</f>
        <v>3.2</v>
      </c>
      <c r="HN180" s="571">
        <f>Daten_Polit!AP180</f>
        <v>1.9</v>
      </c>
      <c r="HO180" s="444">
        <v>0.48939505102381115</v>
      </c>
      <c r="HP180" s="444">
        <v>1.8706546476096597</v>
      </c>
      <c r="HQ180" s="444">
        <v>0.32421793603141702</v>
      </c>
      <c r="HR180" s="444">
        <v>0.32405357449282313</v>
      </c>
      <c r="HS180" s="444">
        <v>0.3256331537521393</v>
      </c>
      <c r="HT180" s="444">
        <v>6.0304879997444125</v>
      </c>
      <c r="HU180" s="444">
        <v>4.3866291648636002</v>
      </c>
      <c r="HV180" s="444">
        <v>8.4042802468176792</v>
      </c>
      <c r="HW180" s="444">
        <v>8.2250709799538253</v>
      </c>
      <c r="HX180" s="444">
        <v>10.169491525427174</v>
      </c>
      <c r="HY180" s="444">
        <v>44.490550134536839</v>
      </c>
      <c r="HZ180" s="444">
        <v>47.808241668034803</v>
      </c>
      <c r="IA180" s="444">
        <v>39.669158581190409</v>
      </c>
      <c r="IB180" s="444">
        <v>41.082357055424332</v>
      </c>
      <c r="IC180" s="444">
        <v>25.440140845026253</v>
      </c>
      <c r="ID180" s="444">
        <v>100</v>
      </c>
      <c r="IE180" s="444">
        <v>16.543030330748778</v>
      </c>
      <c r="IF180" s="444">
        <v>80.143280395386924</v>
      </c>
      <c r="IG180" s="444">
        <v>68.207195655999527</v>
      </c>
      <c r="IH180" s="444">
        <v>11.936084739387384</v>
      </c>
      <c r="II180" s="444">
        <v>100</v>
      </c>
      <c r="IJ180" s="444">
        <v>60.349514563106801</v>
      </c>
      <c r="IK180" s="444">
        <v>39.650485436893199</v>
      </c>
      <c r="IL180" s="444">
        <v>35.805825242718448</v>
      </c>
      <c r="IM180" s="444">
        <v>3.8446601941747574</v>
      </c>
      <c r="IN180" s="444">
        <v>100</v>
      </c>
      <c r="IO180" s="444">
        <v>11.662086457455093</v>
      </c>
      <c r="IP180" s="444">
        <v>83.659063412484215</v>
      </c>
      <c r="IQ180" s="444">
        <v>74.95400331581385</v>
      </c>
      <c r="IR180" s="445">
        <v>8.7050600966703762</v>
      </c>
      <c r="IS180" s="443">
        <f>Daten_Polit!AQ180</f>
        <v>5.6</v>
      </c>
      <c r="IT180" s="227">
        <f>Daten_Polit!AR180</f>
        <v>20.7</v>
      </c>
      <c r="IU180" s="227">
        <f>Daten_Polit!AS180</f>
        <v>2.7</v>
      </c>
      <c r="IV180" s="227">
        <f>Daten_Polit!AT180</f>
        <v>2.9</v>
      </c>
      <c r="IW180" s="227">
        <f>Daten_Polit!AU180</f>
        <v>1.7</v>
      </c>
      <c r="IX180" s="444" t="s">
        <v>820</v>
      </c>
      <c r="IY180" s="444" t="s">
        <v>820</v>
      </c>
      <c r="IZ180" s="444" t="s">
        <v>820</v>
      </c>
      <c r="JA180" s="444" t="s">
        <v>820</v>
      </c>
      <c r="JB180" s="444" t="s">
        <v>820</v>
      </c>
      <c r="JC180" s="444" t="s">
        <v>820</v>
      </c>
      <c r="JD180" s="444" t="s">
        <v>820</v>
      </c>
      <c r="JE180" s="444" t="s">
        <v>820</v>
      </c>
      <c r="JF180" s="444" t="s">
        <v>820</v>
      </c>
      <c r="JG180" s="444" t="s">
        <v>820</v>
      </c>
      <c r="JH180" s="444" t="s">
        <v>820</v>
      </c>
      <c r="JI180" s="444" t="s">
        <v>820</v>
      </c>
      <c r="JJ180" s="444" t="s">
        <v>820</v>
      </c>
      <c r="JK180" s="444" t="s">
        <v>820</v>
      </c>
      <c r="JL180" s="444" t="s">
        <v>820</v>
      </c>
      <c r="JM180" s="444" t="s">
        <v>820</v>
      </c>
      <c r="JN180" s="444" t="s">
        <v>820</v>
      </c>
      <c r="JO180" s="444" t="s">
        <v>820</v>
      </c>
      <c r="JP180" s="444" t="s">
        <v>820</v>
      </c>
      <c r="JQ180" s="444" t="s">
        <v>820</v>
      </c>
      <c r="JR180" s="444" t="s">
        <v>820</v>
      </c>
      <c r="JS180" s="444" t="s">
        <v>820</v>
      </c>
      <c r="JT180" s="444" t="s">
        <v>820</v>
      </c>
      <c r="JU180" s="444" t="s">
        <v>820</v>
      </c>
      <c r="JV180" s="444" t="s">
        <v>820</v>
      </c>
      <c r="JW180" s="444" t="s">
        <v>820</v>
      </c>
      <c r="JX180" s="444" t="s">
        <v>820</v>
      </c>
      <c r="JY180" s="444" t="s">
        <v>820</v>
      </c>
      <c r="JZ180" s="444" t="s">
        <v>820</v>
      </c>
      <c r="KA180" s="445" t="s">
        <v>820</v>
      </c>
    </row>
    <row r="181" spans="4:287" ht="12.65" customHeight="1" x14ac:dyDescent="0.2">
      <c r="D181" s="276"/>
      <c r="E181" s="3" t="str">
        <f>Daten_Polit!E181</f>
        <v>07135</v>
      </c>
      <c r="F181" s="229" t="str">
        <f>Daten_Polit!F181</f>
        <v>Cochem-Zell</v>
      </c>
      <c r="G181" s="246"/>
      <c r="H181" s="531">
        <f>Daten_Polit!H181</f>
        <v>3.8</v>
      </c>
      <c r="I181" s="532">
        <f>Daten_Polit!I181</f>
        <v>12.4</v>
      </c>
      <c r="J181" s="532">
        <f>Daten_Polit!J181</f>
        <v>2.6</v>
      </c>
      <c r="K181" s="532">
        <f>Daten_Polit!K181</f>
        <v>2.7</v>
      </c>
      <c r="L181" s="532">
        <f>Daten_Polit!L181</f>
        <v>1.4</v>
      </c>
      <c r="M181" s="308">
        <v>0.71848052334225398</v>
      </c>
      <c r="N181" s="308">
        <v>2.8739160769500449</v>
      </c>
      <c r="O181" s="308">
        <v>0.54933143589064704</v>
      </c>
      <c r="P181" s="308">
        <v>0.55490980617391539</v>
      </c>
      <c r="Q181" s="308">
        <v>0.48016443530318648</v>
      </c>
      <c r="R181" s="308">
        <v>11.859356376638857</v>
      </c>
      <c r="S181" s="308">
        <v>8.2840236686390547</v>
      </c>
      <c r="T181" s="308">
        <v>14.80373384394518</v>
      </c>
      <c r="U181" s="308">
        <v>14.830563071769104</v>
      </c>
      <c r="V181" s="308">
        <v>14.453781512614761</v>
      </c>
      <c r="W181" s="308">
        <v>27.506307263318881</v>
      </c>
      <c r="X181" s="308">
        <v>29.802431610950141</v>
      </c>
      <c r="Y181" s="308">
        <v>25.405210709576139</v>
      </c>
      <c r="Z181" s="308">
        <v>25.339717872399358</v>
      </c>
      <c r="AA181" s="308">
        <v>26.245847176128738</v>
      </c>
      <c r="AB181" s="308">
        <v>100</v>
      </c>
      <c r="AC181" s="308">
        <v>13.417773384645232</v>
      </c>
      <c r="AD181" s="308">
        <v>82.63666864809565</v>
      </c>
      <c r="AE181" s="308">
        <v>71.283852471350599</v>
      </c>
      <c r="AF181" s="308">
        <v>11.352816176745046</v>
      </c>
      <c r="AG181" s="308">
        <v>100</v>
      </c>
      <c r="AH181" s="308">
        <v>46.303501945525291</v>
      </c>
      <c r="AI181" s="308">
        <v>53.696498054474709</v>
      </c>
      <c r="AJ181" s="308">
        <v>49.027237354085599</v>
      </c>
      <c r="AK181" s="308">
        <v>4.6692607003891053</v>
      </c>
      <c r="AL181" s="308">
        <v>100</v>
      </c>
      <c r="AM181" s="308">
        <v>8.6583644597268137</v>
      </c>
      <c r="AN181" s="308">
        <v>85.494177913154545</v>
      </c>
      <c r="AO181" s="308">
        <v>79.113606435517127</v>
      </c>
      <c r="AP181" s="337">
        <v>6.3805714776374174</v>
      </c>
      <c r="AQ181" s="531">
        <f>Daten_Polit!M181</f>
        <v>3.8</v>
      </c>
      <c r="AR181" s="532">
        <f>Daten_Polit!N181</f>
        <v>12.4</v>
      </c>
      <c r="AS181" s="532">
        <f>Daten_Polit!O181</f>
        <v>2.5</v>
      </c>
      <c r="AT181" s="532">
        <f>Daten_Polit!P181</f>
        <v>2.7</v>
      </c>
      <c r="AU181" s="532">
        <f>Daten_Polit!Q181</f>
        <v>1.7</v>
      </c>
      <c r="AV181" s="308">
        <v>0.66418703506907539</v>
      </c>
      <c r="AW181" s="308">
        <v>2.4086391597742147</v>
      </c>
      <c r="AX181" s="308">
        <v>0.53398296579463256</v>
      </c>
      <c r="AY181" s="308">
        <v>0.54604805257596301</v>
      </c>
      <c r="AZ181" s="308">
        <v>0.3923778613884219</v>
      </c>
      <c r="BA181" s="308">
        <v>11.337792642140771</v>
      </c>
      <c r="BB181" s="308">
        <v>7.7765776886287785</v>
      </c>
      <c r="BC181" s="308">
        <v>14.363478906347366</v>
      </c>
      <c r="BD181" s="308">
        <v>14.462585034013605</v>
      </c>
      <c r="BE181" s="308">
        <v>13.36971350614645</v>
      </c>
      <c r="BF181" s="308">
        <v>30.175579144137792</v>
      </c>
      <c r="BG181" s="308">
        <v>33.292021688605217</v>
      </c>
      <c r="BH181" s="308">
        <v>28.693923201199389</v>
      </c>
      <c r="BI181" s="308">
        <v>28.971451987435</v>
      </c>
      <c r="BJ181" s="308">
        <v>25.895316804462809</v>
      </c>
      <c r="BK181" s="308">
        <v>100</v>
      </c>
      <c r="BL181" s="308">
        <v>13.378532708386803</v>
      </c>
      <c r="BM181" s="308">
        <v>82.935252761867133</v>
      </c>
      <c r="BN181" s="308">
        <v>71.487323578545698</v>
      </c>
      <c r="BO181" s="308">
        <v>11.447929183321438</v>
      </c>
      <c r="BP181" s="308">
        <v>100</v>
      </c>
      <c r="BQ181" s="308">
        <v>45.092322643343053</v>
      </c>
      <c r="BR181" s="308">
        <v>54.907677356656947</v>
      </c>
      <c r="BS181" s="308">
        <v>48.979591836734691</v>
      </c>
      <c r="BT181" s="308">
        <v>5.9280855199222549</v>
      </c>
      <c r="BU181" s="308">
        <v>100</v>
      </c>
      <c r="BV181" s="308">
        <v>8.500625173336898</v>
      </c>
      <c r="BW181" s="308">
        <v>86.039757398395324</v>
      </c>
      <c r="BX181" s="308">
        <v>79.284529649707437</v>
      </c>
      <c r="BY181" s="312">
        <v>6.7552277486878793</v>
      </c>
      <c r="BZ181" s="531">
        <f>Daten_Polit!R181</f>
        <v>3.6</v>
      </c>
      <c r="CA181" s="532">
        <f>Daten_Polit!S181</f>
        <v>11.3</v>
      </c>
      <c r="CB181" s="532">
        <f>Daten_Polit!T181</f>
        <v>2.5</v>
      </c>
      <c r="CC181" s="532">
        <f>Daten_Polit!U181</f>
        <v>2.6</v>
      </c>
      <c r="CD181" s="532">
        <f>Daten_Polit!V181</f>
        <v>1.4</v>
      </c>
      <c r="CE181" s="309">
        <v>0.6584912834912835</v>
      </c>
      <c r="CF181" s="309">
        <v>2.2910301796289292</v>
      </c>
      <c r="CG181" s="309">
        <v>0.53604626384283305</v>
      </c>
      <c r="CH181" s="309">
        <v>0.54010588560888062</v>
      </c>
      <c r="CI181" s="309">
        <v>0.49002682700997569</v>
      </c>
      <c r="CJ181" s="309">
        <v>11.717663421418962</v>
      </c>
      <c r="CK181" s="309">
        <v>8.6464138055012523</v>
      </c>
      <c r="CL181" s="309">
        <v>14.811407543699032</v>
      </c>
      <c r="CM181" s="309">
        <v>14.91641663094728</v>
      </c>
      <c r="CN181" s="309">
        <v>13.606557377058104</v>
      </c>
      <c r="CO181" s="309">
        <v>27.82181690634787</v>
      </c>
      <c r="CP181" s="309">
        <v>35.122125156003911</v>
      </c>
      <c r="CQ181" s="309">
        <v>25.351552135843704</v>
      </c>
      <c r="CR181" s="309">
        <v>25.97402597402597</v>
      </c>
      <c r="CS181" s="309">
        <v>18.25657894735641</v>
      </c>
      <c r="CT181" s="309">
        <v>100</v>
      </c>
      <c r="CU181" s="309">
        <v>13.313080847782603</v>
      </c>
      <c r="CV181" s="309">
        <v>83.223653351017617</v>
      </c>
      <c r="CW181" s="309">
        <v>71.421170719549366</v>
      </c>
      <c r="CX181" s="309">
        <v>11.802482631468248</v>
      </c>
      <c r="CY181" s="309">
        <v>100</v>
      </c>
      <c r="CZ181" s="309">
        <v>42.576419213973807</v>
      </c>
      <c r="DA181" s="309">
        <v>57.423580786026193</v>
      </c>
      <c r="DB181" s="309">
        <v>51.965065502183407</v>
      </c>
      <c r="DC181" s="309">
        <v>5.4585152838427948</v>
      </c>
      <c r="DD181" s="309">
        <v>100</v>
      </c>
      <c r="DE181" s="309">
        <v>8.5435992694997918</v>
      </c>
      <c r="DF181" s="309">
        <v>86.327408101507572</v>
      </c>
      <c r="DG181" s="309">
        <v>79.32934075079649</v>
      </c>
      <c r="DH181" s="313">
        <v>6.9980673507110627</v>
      </c>
      <c r="DI181" s="565">
        <f>Daten_Polit!W181</f>
        <v>3.1</v>
      </c>
      <c r="DJ181" s="532">
        <f>Daten_Polit!X181</f>
        <v>11.5</v>
      </c>
      <c r="DK181" s="532">
        <f>Daten_Polit!Y181</f>
        <v>1.9</v>
      </c>
      <c r="DL181" s="532">
        <f>Daten_Polit!Z181</f>
        <v>2</v>
      </c>
      <c r="DM181" s="532">
        <f>Daten_Polit!AA181</f>
        <v>1.2</v>
      </c>
      <c r="DN181" s="309">
        <v>0.63083304528171447</v>
      </c>
      <c r="DO181" s="309">
        <v>2.550133209808096</v>
      </c>
      <c r="DP181" s="309">
        <v>0.47198051183422557</v>
      </c>
      <c r="DQ181" s="309">
        <v>0.4705880078604413</v>
      </c>
      <c r="DR181" s="309">
        <v>0.48723036131454306</v>
      </c>
      <c r="DS181" s="309">
        <v>12.599292174597329</v>
      </c>
      <c r="DT181" s="309">
        <v>8.8654184669547131</v>
      </c>
      <c r="DU181" s="309">
        <v>16.213697779156242</v>
      </c>
      <c r="DV181" s="309">
        <v>16.208838082237421</v>
      </c>
      <c r="DW181" s="309">
        <v>16.262975778535456</v>
      </c>
      <c r="DX181" s="309">
        <v>26.028272502201872</v>
      </c>
      <c r="DY181" s="309">
        <v>29.839363946132067</v>
      </c>
      <c r="DZ181" s="309">
        <v>22.415153906877826</v>
      </c>
      <c r="EA181" s="309">
        <v>23.304347826092293</v>
      </c>
      <c r="EB181" s="309">
        <v>13.675213675282052</v>
      </c>
      <c r="EC181" s="309">
        <v>100</v>
      </c>
      <c r="ED181" s="309">
        <v>13.62654507858867</v>
      </c>
      <c r="EE181" s="309">
        <v>82.930802725709157</v>
      </c>
      <c r="EF181" s="309">
        <v>71.036073713058485</v>
      </c>
      <c r="EG181" s="309">
        <v>11.894729012650664</v>
      </c>
      <c r="EH181" s="309">
        <v>100</v>
      </c>
      <c r="EI181" s="309">
        <v>49.439461883408072</v>
      </c>
      <c r="EJ181" s="309">
        <v>50.560538116591921</v>
      </c>
      <c r="EK181" s="309">
        <v>45.403587443946186</v>
      </c>
      <c r="EL181" s="309">
        <v>5.1569506726457401</v>
      </c>
      <c r="EM181" s="309">
        <v>100</v>
      </c>
      <c r="EN181" s="309">
        <v>8.7901050732753365</v>
      </c>
      <c r="EO181" s="309">
        <v>86.16323056447095</v>
      </c>
      <c r="EP181" s="309">
        <v>78.953754976416931</v>
      </c>
      <c r="EQ181" s="367">
        <v>7.209475588054004</v>
      </c>
      <c r="ER181" s="531">
        <f>Daten_Polit!AB181</f>
        <v>3</v>
      </c>
      <c r="ES181" s="532">
        <f>Daten_Polit!AC181</f>
        <v>11.2</v>
      </c>
      <c r="ET181" s="532">
        <f>Daten_Polit!AD181</f>
        <v>1.8</v>
      </c>
      <c r="EU181" s="532">
        <f>Daten_Polit!AE181</f>
        <v>1.9</v>
      </c>
      <c r="EV181" s="532">
        <f>Daten_Polit!AF181</f>
        <v>1.3</v>
      </c>
      <c r="EW181" s="309">
        <v>0.64121788555189008</v>
      </c>
      <c r="EX181" s="309">
        <v>2.8894645724557693</v>
      </c>
      <c r="EY181" s="309">
        <v>0.45103083877040029</v>
      </c>
      <c r="EZ181" s="309">
        <v>0.458922369188904</v>
      </c>
      <c r="FA181" s="309">
        <v>0.36981041962832023</v>
      </c>
      <c r="FB181" s="309">
        <v>12.555030164682455</v>
      </c>
      <c r="FC181" s="309">
        <v>9.3502638522433603</v>
      </c>
      <c r="FD181" s="309">
        <v>15.69101757781003</v>
      </c>
      <c r="FE181" s="309">
        <v>15.972098014665287</v>
      </c>
      <c r="FF181" s="309">
        <v>13.114754098369257</v>
      </c>
      <c r="FG181" s="309">
        <v>22.532708770794859</v>
      </c>
      <c r="FH181" s="309">
        <v>25.126036753942095</v>
      </c>
      <c r="FI181" s="309">
        <v>19.980741454020219</v>
      </c>
      <c r="FJ181" s="309">
        <v>20.256318974715541</v>
      </c>
      <c r="FK181" s="309">
        <v>17.455138662393118</v>
      </c>
      <c r="FL181" s="309">
        <v>100</v>
      </c>
      <c r="FM181" s="309">
        <v>13.35038110203203</v>
      </c>
      <c r="FN181" s="309">
        <v>83.121252021566519</v>
      </c>
      <c r="FO181" s="309">
        <v>70.927551947534369</v>
      </c>
      <c r="FP181" s="309">
        <v>12.193700074032144</v>
      </c>
      <c r="FQ181" s="309">
        <v>100</v>
      </c>
      <c r="FR181" s="309">
        <v>52.169076751946605</v>
      </c>
      <c r="FS181" s="309">
        <v>47.830923248053395</v>
      </c>
      <c r="FT181" s="309">
        <v>43.270300333704114</v>
      </c>
      <c r="FU181" s="309">
        <v>4.5606229143492776</v>
      </c>
      <c r="FV181" s="309">
        <v>100</v>
      </c>
      <c r="FW181" s="309">
        <v>8.7481290105917502</v>
      </c>
      <c r="FX181" s="309">
        <v>86.123556007188128</v>
      </c>
      <c r="FY181" s="309">
        <v>78.496670215419257</v>
      </c>
      <c r="FZ181" s="313">
        <v>7.6268857917688742</v>
      </c>
      <c r="GA181" s="570">
        <f>Daten_Polit!AG181</f>
        <v>4</v>
      </c>
      <c r="GB181" s="571">
        <f>Daten_Polit!AH181</f>
        <v>15.1</v>
      </c>
      <c r="GC181" s="571">
        <f>Daten_Polit!AI181</f>
        <v>2.2999999999999998</v>
      </c>
      <c r="GD181" s="571">
        <f>Daten_Polit!AJ181</f>
        <v>2.4</v>
      </c>
      <c r="GE181" s="571">
        <f>Daten_Polit!AK181</f>
        <v>1.8</v>
      </c>
      <c r="GF181" s="444">
        <v>0.67303250765055711</v>
      </c>
      <c r="GG181" s="444">
        <v>3.2412688884841252</v>
      </c>
      <c r="GH181" s="444">
        <v>0.45397781061799253</v>
      </c>
      <c r="GI181" s="444">
        <v>0.45412757302092915</v>
      </c>
      <c r="GJ181" s="444">
        <v>0.45249912284212312</v>
      </c>
      <c r="GK181" s="444">
        <v>9.9411876304306581</v>
      </c>
      <c r="GL181" s="444">
        <v>7.5218515326845967</v>
      </c>
      <c r="GM181" s="444">
        <v>12.493492972410856</v>
      </c>
      <c r="GN181" s="444">
        <v>12.746674462798586</v>
      </c>
      <c r="GO181" s="444">
        <v>10.438908659549229</v>
      </c>
      <c r="GP181" s="444">
        <v>21.309642147113756</v>
      </c>
      <c r="GQ181" s="444">
        <v>23.578413618254256</v>
      </c>
      <c r="GR181" s="444">
        <v>18.916495901633255</v>
      </c>
      <c r="GS181" s="444">
        <v>19.331604724857389</v>
      </c>
      <c r="GT181" s="444">
        <v>15.588914549646379</v>
      </c>
      <c r="GU181" s="444">
        <v>100</v>
      </c>
      <c r="GV181" s="444">
        <v>13.466472086291439</v>
      </c>
      <c r="GW181" s="444">
        <v>82.8115636390025</v>
      </c>
      <c r="GX181" s="444">
        <v>70.014233102014899</v>
      </c>
      <c r="GY181" s="444">
        <v>12.797330536987605</v>
      </c>
      <c r="GZ181" s="444">
        <v>100</v>
      </c>
      <c r="HA181" s="444">
        <v>52.366641622839971</v>
      </c>
      <c r="HB181" s="444">
        <v>47.633358377160029</v>
      </c>
      <c r="HC181" s="444">
        <v>42.449286250939146</v>
      </c>
      <c r="HD181" s="444">
        <v>5.1840721262208866</v>
      </c>
      <c r="HE181" s="444">
        <v>100</v>
      </c>
      <c r="HF181" s="444">
        <v>8.7400074179714355</v>
      </c>
      <c r="HG181" s="444">
        <v>85.851192997756954</v>
      </c>
      <c r="HH181" s="444">
        <v>77.955783530737051</v>
      </c>
      <c r="HI181" s="445">
        <v>7.8954094670199151</v>
      </c>
      <c r="HJ181" s="570">
        <f>Daten_Polit!AL181</f>
        <v>3.8</v>
      </c>
      <c r="HK181" s="571">
        <f>Daten_Polit!AM181</f>
        <v>15.1</v>
      </c>
      <c r="HL181" s="571">
        <f>Daten_Polit!AN181</f>
        <v>2.1</v>
      </c>
      <c r="HM181" s="571">
        <f>Daten_Polit!AO181</f>
        <v>2.2000000000000002</v>
      </c>
      <c r="HN181" s="571">
        <f>Daten_Polit!AP181</f>
        <v>1.7</v>
      </c>
      <c r="HO181" s="444">
        <v>0.53968863843351544</v>
      </c>
      <c r="HP181" s="444">
        <v>2.8296034832770647</v>
      </c>
      <c r="HQ181" s="444">
        <v>0.33077160899089725</v>
      </c>
      <c r="HR181" s="444">
        <v>0.32654146531481487</v>
      </c>
      <c r="HS181" s="444">
        <v>0.37050876791944171</v>
      </c>
      <c r="HT181" s="444">
        <v>9.4560081726469303</v>
      </c>
      <c r="HU181" s="444">
        <v>7.4248460702643975</v>
      </c>
      <c r="HV181" s="444">
        <v>11.742372881354656</v>
      </c>
      <c r="HW181" s="444">
        <v>11.630769230768514</v>
      </c>
      <c r="HX181" s="444">
        <v>12.571428571422825</v>
      </c>
      <c r="HY181" s="444">
        <v>29.711132749110032</v>
      </c>
      <c r="HZ181" s="444">
        <v>33.166808821731045</v>
      </c>
      <c r="IA181" s="444">
        <v>25.757575757581318</v>
      </c>
      <c r="IB181" s="444">
        <v>26.59725508755324</v>
      </c>
      <c r="IC181" s="444">
        <v>19.532163742736842</v>
      </c>
      <c r="ID181" s="444">
        <v>100</v>
      </c>
      <c r="IE181" s="444">
        <v>13.429415214200299</v>
      </c>
      <c r="IF181" s="444">
        <v>82.975316740570577</v>
      </c>
      <c r="IG181" s="444">
        <v>69.930189806395873</v>
      </c>
      <c r="IH181" s="444">
        <v>13.0451269341747</v>
      </c>
      <c r="II181" s="444">
        <v>100</v>
      </c>
      <c r="IJ181" s="444">
        <v>55.709342560553623</v>
      </c>
      <c r="IK181" s="444">
        <v>44.29065743944637</v>
      </c>
      <c r="IL181" s="444">
        <v>38.840830449826989</v>
      </c>
      <c r="IM181" s="444">
        <v>5.4498269896193774</v>
      </c>
      <c r="IN181" s="444">
        <v>100</v>
      </c>
      <c r="IO181" s="444">
        <v>9.0398454066707821</v>
      </c>
      <c r="IP181" s="444">
        <v>85.828665522290962</v>
      </c>
      <c r="IQ181" s="444">
        <v>77.570992997993315</v>
      </c>
      <c r="IR181" s="445">
        <v>8.2576725242976412</v>
      </c>
      <c r="IS181" s="443">
        <f>Daten_Polit!AQ181</f>
        <v>3.7</v>
      </c>
      <c r="IT181" s="227">
        <f>Daten_Polit!AR181</f>
        <v>16.8</v>
      </c>
      <c r="IU181" s="227">
        <f>Daten_Polit!AS181</f>
        <v>1.7</v>
      </c>
      <c r="IV181" s="227">
        <f>Daten_Polit!AT181</f>
        <v>1.8</v>
      </c>
      <c r="IW181" s="227">
        <f>Daten_Polit!AU181</f>
        <v>1.2</v>
      </c>
      <c r="IX181" s="444" t="s">
        <v>820</v>
      </c>
      <c r="IY181" s="444" t="s">
        <v>820</v>
      </c>
      <c r="IZ181" s="444" t="s">
        <v>820</v>
      </c>
      <c r="JA181" s="444" t="s">
        <v>820</v>
      </c>
      <c r="JB181" s="444" t="s">
        <v>820</v>
      </c>
      <c r="JC181" s="444" t="s">
        <v>820</v>
      </c>
      <c r="JD181" s="444" t="s">
        <v>820</v>
      </c>
      <c r="JE181" s="444" t="s">
        <v>820</v>
      </c>
      <c r="JF181" s="444" t="s">
        <v>820</v>
      </c>
      <c r="JG181" s="444" t="s">
        <v>820</v>
      </c>
      <c r="JH181" s="444" t="s">
        <v>820</v>
      </c>
      <c r="JI181" s="444" t="s">
        <v>820</v>
      </c>
      <c r="JJ181" s="444" t="s">
        <v>820</v>
      </c>
      <c r="JK181" s="444" t="s">
        <v>820</v>
      </c>
      <c r="JL181" s="444" t="s">
        <v>820</v>
      </c>
      <c r="JM181" s="444" t="s">
        <v>820</v>
      </c>
      <c r="JN181" s="444" t="s">
        <v>820</v>
      </c>
      <c r="JO181" s="444" t="s">
        <v>820</v>
      </c>
      <c r="JP181" s="444" t="s">
        <v>820</v>
      </c>
      <c r="JQ181" s="444" t="s">
        <v>820</v>
      </c>
      <c r="JR181" s="444" t="s">
        <v>820</v>
      </c>
      <c r="JS181" s="444" t="s">
        <v>820</v>
      </c>
      <c r="JT181" s="444" t="s">
        <v>820</v>
      </c>
      <c r="JU181" s="444" t="s">
        <v>820</v>
      </c>
      <c r="JV181" s="444" t="s">
        <v>820</v>
      </c>
      <c r="JW181" s="444" t="s">
        <v>820</v>
      </c>
      <c r="JX181" s="444" t="s">
        <v>820</v>
      </c>
      <c r="JY181" s="444" t="s">
        <v>820</v>
      </c>
      <c r="JZ181" s="444" t="s">
        <v>820</v>
      </c>
      <c r="KA181" s="445" t="s">
        <v>820</v>
      </c>
    </row>
    <row r="182" spans="4:287" ht="12.65" customHeight="1" x14ac:dyDescent="0.2">
      <c r="D182" s="276"/>
      <c r="E182" s="3" t="str">
        <f>Daten_Polit!E182</f>
        <v>07137</v>
      </c>
      <c r="F182" s="229" t="str">
        <f>Daten_Polit!F182</f>
        <v>Mayen-Koblenz</v>
      </c>
      <c r="G182" s="246"/>
      <c r="H182" s="531">
        <f>Daten_Polit!H182</f>
        <v>4.5</v>
      </c>
      <c r="I182" s="532">
        <f>Daten_Polit!I182</f>
        <v>15.2</v>
      </c>
      <c r="J182" s="532">
        <f>Daten_Polit!J182</f>
        <v>2.8</v>
      </c>
      <c r="K182" s="532">
        <f>Daten_Polit!K182</f>
        <v>3.1</v>
      </c>
      <c r="L182" s="532">
        <f>Daten_Polit!L182</f>
        <v>1.4</v>
      </c>
      <c r="M182" s="308">
        <v>0.70294303105174427</v>
      </c>
      <c r="N182" s="308">
        <v>2.5120986115729522</v>
      </c>
      <c r="O182" s="308">
        <v>0.54496417926493934</v>
      </c>
      <c r="P182" s="308">
        <v>0.56033854160716001</v>
      </c>
      <c r="Q182" s="308">
        <v>0.41281003155024487</v>
      </c>
      <c r="R182" s="308">
        <v>9.4514325646401129</v>
      </c>
      <c r="S182" s="308">
        <v>6.3544693214834194</v>
      </c>
      <c r="T182" s="308">
        <v>12.697440526078102</v>
      </c>
      <c r="U182" s="308">
        <v>12.400084139671854</v>
      </c>
      <c r="V182" s="308">
        <v>16.092874299436975</v>
      </c>
      <c r="W182" s="308">
        <v>28.072757522915705</v>
      </c>
      <c r="X182" s="308">
        <v>32.909128430899536</v>
      </c>
      <c r="Y182" s="308">
        <v>23.86109399824846</v>
      </c>
      <c r="Z182" s="308">
        <v>24.521775958212398</v>
      </c>
      <c r="AA182" s="308">
        <v>16.394096529714179</v>
      </c>
      <c r="AB182" s="308">
        <v>100</v>
      </c>
      <c r="AC182" s="308">
        <v>14.414489368331527</v>
      </c>
      <c r="AD182" s="308">
        <v>82.130007897435163</v>
      </c>
      <c r="AE182" s="308">
        <v>68.831564077863632</v>
      </c>
      <c r="AF182" s="308">
        <v>13.298443819571522</v>
      </c>
      <c r="AG182" s="308">
        <v>100</v>
      </c>
      <c r="AH182" s="308">
        <v>49.695740365111554</v>
      </c>
      <c r="AI182" s="308">
        <v>50.304259634888425</v>
      </c>
      <c r="AJ182" s="308">
        <v>46.105476673427987</v>
      </c>
      <c r="AK182" s="308">
        <v>4.1987829614604451</v>
      </c>
      <c r="AL182" s="308">
        <v>100</v>
      </c>
      <c r="AM182" s="308">
        <v>9.4544273811287347</v>
      </c>
      <c r="AN182" s="308">
        <v>85.407171661453191</v>
      </c>
      <c r="AO182" s="308">
        <v>76.506649292991398</v>
      </c>
      <c r="AP182" s="337">
        <v>8.9005223684618144</v>
      </c>
      <c r="AQ182" s="531">
        <f>Daten_Polit!M182</f>
        <v>3.9</v>
      </c>
      <c r="AR182" s="532">
        <f>Daten_Polit!N182</f>
        <v>13</v>
      </c>
      <c r="AS182" s="532">
        <f>Daten_Polit!O182</f>
        <v>2.5</v>
      </c>
      <c r="AT182" s="532">
        <f>Daten_Polit!P182</f>
        <v>2.7</v>
      </c>
      <c r="AU182" s="532">
        <f>Daten_Polit!Q182</f>
        <v>1.4</v>
      </c>
      <c r="AV182" s="308">
        <v>0.64609519928343706</v>
      </c>
      <c r="AW182" s="308">
        <v>2.285859641494028</v>
      </c>
      <c r="AX182" s="308">
        <v>0.50223629793268865</v>
      </c>
      <c r="AY182" s="308">
        <v>0.5138126081044524</v>
      </c>
      <c r="AZ182" s="308">
        <v>0.40765214564942326</v>
      </c>
      <c r="BA182" s="308">
        <v>10.052735056869338</v>
      </c>
      <c r="BB182" s="308">
        <v>6.8127298896530757</v>
      </c>
      <c r="BC182" s="308">
        <v>13.266740658527562</v>
      </c>
      <c r="BD182" s="308">
        <v>12.932508344866678</v>
      </c>
      <c r="BE182" s="308">
        <v>16.59902597402867</v>
      </c>
      <c r="BF182" s="308">
        <v>26.62051604782863</v>
      </c>
      <c r="BG182" s="308">
        <v>31.481481481481481</v>
      </c>
      <c r="BH182" s="308">
        <v>22.856609410005632</v>
      </c>
      <c r="BI182" s="308">
        <v>23.805415177285838</v>
      </c>
      <c r="BJ182" s="308">
        <v>13.396149119211243</v>
      </c>
      <c r="BK182" s="308">
        <v>100</v>
      </c>
      <c r="BL182" s="308">
        <v>14.157259864077057</v>
      </c>
      <c r="BM182" s="308">
        <v>82.514663036513596</v>
      </c>
      <c r="BN182" s="308">
        <v>69.053953935675764</v>
      </c>
      <c r="BO182" s="308">
        <v>13.460709100837819</v>
      </c>
      <c r="BP182" s="308">
        <v>100</v>
      </c>
      <c r="BQ182" s="308">
        <v>49.202062361895415</v>
      </c>
      <c r="BR182" s="308">
        <v>50.797937638104585</v>
      </c>
      <c r="BS182" s="308">
        <v>46.255831082739995</v>
      </c>
      <c r="BT182" s="308">
        <v>4.5421065553645956</v>
      </c>
      <c r="BU182" s="308">
        <v>100</v>
      </c>
      <c r="BV182" s="308">
        <v>9.4443525960130703</v>
      </c>
      <c r="BW182" s="308">
        <v>85.658992920587167</v>
      </c>
      <c r="BX182" s="308">
        <v>76.318273710083588</v>
      </c>
      <c r="BY182" s="312">
        <v>9.3407192105035897</v>
      </c>
      <c r="BZ182" s="531">
        <f>Daten_Polit!R182</f>
        <v>3.5</v>
      </c>
      <c r="CA182" s="532">
        <f>Daten_Polit!S182</f>
        <v>11.9</v>
      </c>
      <c r="CB182" s="532">
        <f>Daten_Polit!T182</f>
        <v>2.2000000000000002</v>
      </c>
      <c r="CC182" s="532">
        <f>Daten_Polit!U182</f>
        <v>2.4</v>
      </c>
      <c r="CD182" s="532">
        <f>Daten_Polit!V182</f>
        <v>1.3</v>
      </c>
      <c r="CE182" s="309">
        <v>0.57864156063614158</v>
      </c>
      <c r="CF182" s="309">
        <v>1.99241730280426</v>
      </c>
      <c r="CG182" s="309">
        <v>0.45195239010929028</v>
      </c>
      <c r="CH182" s="309">
        <v>0.46295300757379138</v>
      </c>
      <c r="CI182" s="309">
        <v>0.36742269711437231</v>
      </c>
      <c r="CJ182" s="309">
        <v>10.412067696835908</v>
      </c>
      <c r="CK182" s="309">
        <v>7.0358129216282341</v>
      </c>
      <c r="CL182" s="309">
        <v>14.009457861847425</v>
      </c>
      <c r="CM182" s="309">
        <v>13.851335547550846</v>
      </c>
      <c r="CN182" s="309">
        <v>15.474642392717817</v>
      </c>
      <c r="CO182" s="309">
        <v>24.842495367510811</v>
      </c>
      <c r="CP182" s="309">
        <v>29.657140269035203</v>
      </c>
      <c r="CQ182" s="309">
        <v>21.876467324026123</v>
      </c>
      <c r="CR182" s="309">
        <v>22.803030303028411</v>
      </c>
      <c r="CS182" s="309">
        <v>13.394018205461638</v>
      </c>
      <c r="CT182" s="309">
        <v>100</v>
      </c>
      <c r="CU182" s="309">
        <v>14.077926390860773</v>
      </c>
      <c r="CV182" s="309">
        <v>82.929423001116177</v>
      </c>
      <c r="CW182" s="309">
        <v>68.696588506337605</v>
      </c>
      <c r="CX182" s="309">
        <v>14.232834494778569</v>
      </c>
      <c r="CY182" s="309">
        <v>100</v>
      </c>
      <c r="CZ182" s="309">
        <v>47.862531433361269</v>
      </c>
      <c r="DA182" s="309">
        <v>52.137468566638731</v>
      </c>
      <c r="DB182" s="309">
        <v>47.024308466051977</v>
      </c>
      <c r="DC182" s="309">
        <v>5.1131601005867564</v>
      </c>
      <c r="DD182" s="309">
        <v>100</v>
      </c>
      <c r="DE182" s="309">
        <v>9.507359531690355</v>
      </c>
      <c r="DF182" s="309">
        <v>86.118647186004154</v>
      </c>
      <c r="DG182" s="309">
        <v>76.20181252172236</v>
      </c>
      <c r="DH182" s="313">
        <v>9.916834664281799</v>
      </c>
      <c r="DI182" s="565">
        <f>Daten_Polit!W182</f>
        <v>3.4</v>
      </c>
      <c r="DJ182" s="532">
        <f>Daten_Polit!X182</f>
        <v>12</v>
      </c>
      <c r="DK182" s="532">
        <f>Daten_Polit!Y182</f>
        <v>2</v>
      </c>
      <c r="DL182" s="532">
        <f>Daten_Polit!Z182</f>
        <v>2.2000000000000002</v>
      </c>
      <c r="DM182" s="532">
        <f>Daten_Polit!AA182</f>
        <v>1.3</v>
      </c>
      <c r="DN182" s="309">
        <v>0.58659194992667596</v>
      </c>
      <c r="DO182" s="309">
        <v>2.3262859917997529</v>
      </c>
      <c r="DP182" s="309">
        <v>0.417816579433192</v>
      </c>
      <c r="DQ182" s="309">
        <v>0.4252974555617785</v>
      </c>
      <c r="DR182" s="309">
        <v>0.36314857499699521</v>
      </c>
      <c r="DS182" s="309">
        <v>10.493226079593475</v>
      </c>
      <c r="DT182" s="309">
        <v>7.5535021575206809</v>
      </c>
      <c r="DU182" s="309">
        <v>13.889629432151427</v>
      </c>
      <c r="DV182" s="309">
        <v>13.817763552710819</v>
      </c>
      <c r="DW182" s="309">
        <v>14.462151394420006</v>
      </c>
      <c r="DX182" s="309">
        <v>22.184430934060153</v>
      </c>
      <c r="DY182" s="309">
        <v>24.60985446256181</v>
      </c>
      <c r="DZ182" s="309">
        <v>19.653822194539817</v>
      </c>
      <c r="EA182" s="309">
        <v>20.406116821260873</v>
      </c>
      <c r="EB182" s="309">
        <v>13.720838276014236</v>
      </c>
      <c r="EC182" s="309">
        <v>100</v>
      </c>
      <c r="ED182" s="309">
        <v>14.376293632285254</v>
      </c>
      <c r="EE182" s="309">
        <v>82.75653803123717</v>
      </c>
      <c r="EF182" s="309">
        <v>68.288149887115836</v>
      </c>
      <c r="EG182" s="309">
        <v>14.468388144121338</v>
      </c>
      <c r="EH182" s="309">
        <v>100</v>
      </c>
      <c r="EI182" s="309">
        <v>50.63817980022197</v>
      </c>
      <c r="EJ182" s="309">
        <v>49.361820199778037</v>
      </c>
      <c r="EK182" s="309">
        <v>43.867924528301899</v>
      </c>
      <c r="EL182" s="309">
        <v>5.493895671476138</v>
      </c>
      <c r="EM182" s="309">
        <v>100</v>
      </c>
      <c r="EN182" s="309">
        <v>9.7547277796009446</v>
      </c>
      <c r="EO182" s="309">
        <v>86.083009089669332</v>
      </c>
      <c r="EP182" s="309">
        <v>75.721175989481225</v>
      </c>
      <c r="EQ182" s="367">
        <v>10.361833100188111</v>
      </c>
      <c r="ER182" s="531">
        <f>Daten_Polit!AB182</f>
        <v>3.1</v>
      </c>
      <c r="ES182" s="532">
        <f>Daten_Polit!AC182</f>
        <v>11</v>
      </c>
      <c r="ET182" s="532">
        <f>Daten_Polit!AD182</f>
        <v>1.9</v>
      </c>
      <c r="EU182" s="532">
        <f>Daten_Polit!AE182</f>
        <v>2</v>
      </c>
      <c r="EV182" s="532">
        <f>Daten_Polit!AF182</f>
        <v>1.4</v>
      </c>
      <c r="EW182" s="309">
        <v>0.58327068125045467</v>
      </c>
      <c r="EX182" s="309">
        <v>2.3836341518608979</v>
      </c>
      <c r="EY182" s="309">
        <v>0.40497236860757319</v>
      </c>
      <c r="EZ182" s="309">
        <v>0.40913624173631624</v>
      </c>
      <c r="FA182" s="309">
        <v>0.37631121871871054</v>
      </c>
      <c r="FB182" s="309">
        <v>11.060238800610469</v>
      </c>
      <c r="FC182" s="309">
        <v>8.6516593177069652</v>
      </c>
      <c r="FD182" s="309">
        <v>13.940355626079507</v>
      </c>
      <c r="FE182" s="309">
        <v>13.74233128834385</v>
      </c>
      <c r="FF182" s="309">
        <v>15.324384787472036</v>
      </c>
      <c r="FG182" s="309">
        <v>20.772892368082136</v>
      </c>
      <c r="FH182" s="309">
        <v>22.803093840273974</v>
      </c>
      <c r="FI182" s="309">
        <v>18.900521102296022</v>
      </c>
      <c r="FJ182" s="309">
        <v>19.853810598729442</v>
      </c>
      <c r="FK182" s="309">
        <v>12.319109461983276</v>
      </c>
      <c r="FL182" s="309">
        <v>100</v>
      </c>
      <c r="FM182" s="309">
        <v>14.116035633829279</v>
      </c>
      <c r="FN182" s="309">
        <v>82.935877030539274</v>
      </c>
      <c r="FO182" s="309">
        <v>68.038988779267925</v>
      </c>
      <c r="FP182" s="309">
        <v>14.896888251271335</v>
      </c>
      <c r="FQ182" s="309">
        <v>100</v>
      </c>
      <c r="FR182" s="309">
        <v>48.895265423242471</v>
      </c>
      <c r="FS182" s="309">
        <v>51.104734576757537</v>
      </c>
      <c r="FT182" s="309">
        <v>45.021520803443323</v>
      </c>
      <c r="FU182" s="309">
        <v>6.0832137733142044</v>
      </c>
      <c r="FV182" s="309">
        <v>100</v>
      </c>
      <c r="FW182" s="309">
        <v>9.8767315519942986</v>
      </c>
      <c r="FX182" s="309">
        <v>85.893646543220697</v>
      </c>
      <c r="FY182" s="309">
        <v>74.997987869066989</v>
      </c>
      <c r="FZ182" s="313">
        <v>10.895658674153713</v>
      </c>
      <c r="GA182" s="570">
        <f>Daten_Polit!AG182</f>
        <v>3.6</v>
      </c>
      <c r="GB182" s="571">
        <f>Daten_Polit!AH182</f>
        <v>12.8</v>
      </c>
      <c r="GC182" s="571">
        <f>Daten_Polit!AI182</f>
        <v>2.2000000000000002</v>
      </c>
      <c r="GD182" s="571">
        <f>Daten_Polit!AJ182</f>
        <v>2.2999999999999998</v>
      </c>
      <c r="GE182" s="571">
        <f>Daten_Polit!AK182</f>
        <v>1.6</v>
      </c>
      <c r="GF182" s="444">
        <v>0.58801620941068833</v>
      </c>
      <c r="GG182" s="444">
        <v>2.5313670805525734</v>
      </c>
      <c r="GH182" s="444">
        <v>0.39826742721359693</v>
      </c>
      <c r="GI182" s="444">
        <v>0.40710779203668712</v>
      </c>
      <c r="GJ182" s="444">
        <v>0.34062091607303657</v>
      </c>
      <c r="GK182" s="444">
        <v>9.2123042683410752</v>
      </c>
      <c r="GL182" s="444">
        <v>7.1241554054055261</v>
      </c>
      <c r="GM182" s="444">
        <v>12.371396990051656</v>
      </c>
      <c r="GN182" s="444">
        <v>12.373959862946647</v>
      </c>
      <c r="GO182" s="444">
        <v>12.35446313065817</v>
      </c>
      <c r="GP182" s="444">
        <v>19.76340139772585</v>
      </c>
      <c r="GQ182" s="444">
        <v>21.601258486502733</v>
      </c>
      <c r="GR182" s="444">
        <v>16.764165134545657</v>
      </c>
      <c r="GS182" s="444">
        <v>17.362647936110509</v>
      </c>
      <c r="GT182" s="444">
        <v>12.809917355357555</v>
      </c>
      <c r="GU182" s="444">
        <v>100</v>
      </c>
      <c r="GV182" s="444">
        <v>14.082989649986006</v>
      </c>
      <c r="GW182" s="444">
        <v>82.627869135906636</v>
      </c>
      <c r="GX182" s="444">
        <v>66.950296348040695</v>
      </c>
      <c r="GY182" s="444">
        <v>15.677572787865943</v>
      </c>
      <c r="GZ182" s="444">
        <v>100</v>
      </c>
      <c r="HA182" s="444">
        <v>51.592356687898089</v>
      </c>
      <c r="HB182" s="444">
        <v>48.407643312101911</v>
      </c>
      <c r="HC182" s="444">
        <v>42.174704276615103</v>
      </c>
      <c r="HD182" s="444">
        <v>6.2329390354868064</v>
      </c>
      <c r="HE182" s="444">
        <v>100</v>
      </c>
      <c r="HF182" s="444">
        <v>9.7702717237903176</v>
      </c>
      <c r="HG182" s="444">
        <v>85.544220801015669</v>
      </c>
      <c r="HH182" s="444">
        <v>74.169914076160552</v>
      </c>
      <c r="HI182" s="445">
        <v>11.374306724855108</v>
      </c>
      <c r="HJ182" s="570">
        <f>Daten_Polit!AL182</f>
        <v>3.4</v>
      </c>
      <c r="HK182" s="571">
        <f>Daten_Polit!AM182</f>
        <v>12.6</v>
      </c>
      <c r="HL182" s="571">
        <f>Daten_Polit!AN182</f>
        <v>1.9</v>
      </c>
      <c r="HM182" s="571">
        <f>Daten_Polit!AO182</f>
        <v>2</v>
      </c>
      <c r="HN182" s="571">
        <f>Daten_Polit!AP182</f>
        <v>1.4</v>
      </c>
      <c r="HO182" s="444">
        <v>0.47253024193548387</v>
      </c>
      <c r="HP182" s="444">
        <v>2.1238847190067909</v>
      </c>
      <c r="HQ182" s="444">
        <v>0.30545633557011381</v>
      </c>
      <c r="HR182" s="444">
        <v>0.31423088521225967</v>
      </c>
      <c r="HS182" s="444">
        <v>0.25149071859974981</v>
      </c>
      <c r="HT182" s="444">
        <v>9.6326294474977505</v>
      </c>
      <c r="HU182" s="444">
        <v>7.5823417130324078</v>
      </c>
      <c r="HV182" s="444">
        <v>12.348830959419512</v>
      </c>
      <c r="HW182" s="444">
        <v>12.295039300400557</v>
      </c>
      <c r="HX182" s="444">
        <v>12.680577849118801</v>
      </c>
      <c r="HY182" s="444">
        <v>28.699560988929363</v>
      </c>
      <c r="HZ182" s="444">
        <v>31.441263573543932</v>
      </c>
      <c r="IA182" s="444">
        <v>25.138412262638298</v>
      </c>
      <c r="IB182" s="444">
        <v>25.795653790975493</v>
      </c>
      <c r="IC182" s="444">
        <v>21.061305207649447</v>
      </c>
      <c r="ID182" s="444">
        <v>100</v>
      </c>
      <c r="IE182" s="444">
        <v>14.089829709138128</v>
      </c>
      <c r="IF182" s="444">
        <v>82.741063896167958</v>
      </c>
      <c r="IG182" s="444">
        <v>66.626937518718549</v>
      </c>
      <c r="IH182" s="444">
        <v>16.114126377449409</v>
      </c>
      <c r="II182" s="444">
        <v>100</v>
      </c>
      <c r="IJ182" s="444">
        <v>54.014410705095216</v>
      </c>
      <c r="IK182" s="444">
        <v>45.985589294904777</v>
      </c>
      <c r="IL182" s="444">
        <v>39.089037570766848</v>
      </c>
      <c r="IM182" s="444">
        <v>6.8965517241379297</v>
      </c>
      <c r="IN182" s="444">
        <v>100</v>
      </c>
      <c r="IO182" s="444">
        <v>9.9346977809870651</v>
      </c>
      <c r="IP182" s="444">
        <v>85.619017656800949</v>
      </c>
      <c r="IQ182" s="444">
        <v>73.644737681083299</v>
      </c>
      <c r="IR182" s="445">
        <v>11.974279975717671</v>
      </c>
      <c r="IS182" s="443">
        <f>Daten_Polit!AQ182</f>
        <v>3.2</v>
      </c>
      <c r="IT182" s="227">
        <f>Daten_Polit!AR182</f>
        <v>12.7</v>
      </c>
      <c r="IU182" s="227">
        <f>Daten_Polit!AS182</f>
        <v>1.7</v>
      </c>
      <c r="IV182" s="227">
        <f>Daten_Polit!AT182</f>
        <v>1.8</v>
      </c>
      <c r="IW182" s="227">
        <f>Daten_Polit!AU182</f>
        <v>1.2</v>
      </c>
      <c r="IX182" s="444" t="s">
        <v>820</v>
      </c>
      <c r="IY182" s="444" t="s">
        <v>820</v>
      </c>
      <c r="IZ182" s="444" t="s">
        <v>820</v>
      </c>
      <c r="JA182" s="444" t="s">
        <v>820</v>
      </c>
      <c r="JB182" s="444" t="s">
        <v>820</v>
      </c>
      <c r="JC182" s="444" t="s">
        <v>820</v>
      </c>
      <c r="JD182" s="444" t="s">
        <v>820</v>
      </c>
      <c r="JE182" s="444" t="s">
        <v>820</v>
      </c>
      <c r="JF182" s="444" t="s">
        <v>820</v>
      </c>
      <c r="JG182" s="444" t="s">
        <v>820</v>
      </c>
      <c r="JH182" s="444" t="s">
        <v>820</v>
      </c>
      <c r="JI182" s="444" t="s">
        <v>820</v>
      </c>
      <c r="JJ182" s="444" t="s">
        <v>820</v>
      </c>
      <c r="JK182" s="444" t="s">
        <v>820</v>
      </c>
      <c r="JL182" s="444" t="s">
        <v>820</v>
      </c>
      <c r="JM182" s="444" t="s">
        <v>820</v>
      </c>
      <c r="JN182" s="444" t="s">
        <v>820</v>
      </c>
      <c r="JO182" s="444" t="s">
        <v>820</v>
      </c>
      <c r="JP182" s="444" t="s">
        <v>820</v>
      </c>
      <c r="JQ182" s="444" t="s">
        <v>820</v>
      </c>
      <c r="JR182" s="444" t="s">
        <v>820</v>
      </c>
      <c r="JS182" s="444" t="s">
        <v>820</v>
      </c>
      <c r="JT182" s="444" t="s">
        <v>820</v>
      </c>
      <c r="JU182" s="444" t="s">
        <v>820</v>
      </c>
      <c r="JV182" s="444" t="s">
        <v>820</v>
      </c>
      <c r="JW182" s="444" t="s">
        <v>820</v>
      </c>
      <c r="JX182" s="444" t="s">
        <v>820</v>
      </c>
      <c r="JY182" s="444" t="s">
        <v>820</v>
      </c>
      <c r="JZ182" s="444" t="s">
        <v>820</v>
      </c>
      <c r="KA182" s="445" t="s">
        <v>820</v>
      </c>
    </row>
    <row r="183" spans="4:287" ht="12.65" customHeight="1" x14ac:dyDescent="0.2">
      <c r="D183" s="276"/>
      <c r="E183" s="3" t="str">
        <f>Daten_Polit!E183</f>
        <v>07138</v>
      </c>
      <c r="F183" s="229" t="str">
        <f>Daten_Polit!F183</f>
        <v>Neuwied</v>
      </c>
      <c r="G183" s="246"/>
      <c r="H183" s="531">
        <f>Daten_Polit!H183</f>
        <v>5.9</v>
      </c>
      <c r="I183" s="532">
        <f>Daten_Polit!I183</f>
        <v>19.7</v>
      </c>
      <c r="J183" s="532">
        <f>Daten_Polit!J183</f>
        <v>3.4</v>
      </c>
      <c r="K183" s="532">
        <f>Daten_Polit!K183</f>
        <v>3.7</v>
      </c>
      <c r="L183" s="532">
        <f>Daten_Polit!L183</f>
        <v>1.9</v>
      </c>
      <c r="M183" s="308">
        <v>0.75616790303990422</v>
      </c>
      <c r="N183" s="308">
        <v>2.870243806982268</v>
      </c>
      <c r="O183" s="308">
        <v>0.54223124285657087</v>
      </c>
      <c r="P183" s="308">
        <v>0.5614700769421771</v>
      </c>
      <c r="Q183" s="308">
        <v>0.38247196701697495</v>
      </c>
      <c r="R183" s="308">
        <v>7.6234985934778594</v>
      </c>
      <c r="S183" s="308">
        <v>5.2341057468688419</v>
      </c>
      <c r="T183" s="308">
        <v>10.338796398264046</v>
      </c>
      <c r="U183" s="308">
        <v>10.293806059750128</v>
      </c>
      <c r="V183" s="308">
        <v>10.837245696400625</v>
      </c>
      <c r="W183" s="308">
        <v>34.369363326030147</v>
      </c>
      <c r="X183" s="308">
        <v>38.311852413444534</v>
      </c>
      <c r="Y183" s="308">
        <v>29.918962722854204</v>
      </c>
      <c r="Z183" s="308">
        <v>30.476628569407037</v>
      </c>
      <c r="AA183" s="308">
        <v>23.831595210521439</v>
      </c>
      <c r="AB183" s="308">
        <v>100</v>
      </c>
      <c r="AC183" s="308">
        <v>15.765555771640983</v>
      </c>
      <c r="AD183" s="308">
        <v>80.451471271466218</v>
      </c>
      <c r="AE183" s="308">
        <v>68.165005897491355</v>
      </c>
      <c r="AF183" s="308">
        <v>12.286465373974844</v>
      </c>
      <c r="AG183" s="308">
        <v>100</v>
      </c>
      <c r="AH183" s="308">
        <v>54.398105991622657</v>
      </c>
      <c r="AI183" s="308">
        <v>45.60189400837735</v>
      </c>
      <c r="AJ183" s="308">
        <v>41.886723729739572</v>
      </c>
      <c r="AK183" s="308">
        <v>3.7151702786377707</v>
      </c>
      <c r="AL183" s="308">
        <v>100</v>
      </c>
      <c r="AM183" s="308">
        <v>10.479685128423196</v>
      </c>
      <c r="AN183" s="308">
        <v>83.981768968364278</v>
      </c>
      <c r="AO183" s="308">
        <v>74.95535343764594</v>
      </c>
      <c r="AP183" s="337">
        <v>9.026415530718328</v>
      </c>
      <c r="AQ183" s="531">
        <f>Daten_Polit!M183</f>
        <v>5.7</v>
      </c>
      <c r="AR183" s="532">
        <f>Daten_Polit!N183</f>
        <v>19.2</v>
      </c>
      <c r="AS183" s="532">
        <f>Daten_Polit!O183</f>
        <v>3.4</v>
      </c>
      <c r="AT183" s="532">
        <f>Daten_Polit!P183</f>
        <v>3.6</v>
      </c>
      <c r="AU183" s="532">
        <f>Daten_Polit!Q183</f>
        <v>2.2000000000000002</v>
      </c>
      <c r="AV183" s="308">
        <v>0.71146642532116555</v>
      </c>
      <c r="AW183" s="308">
        <v>2.5297877524100656</v>
      </c>
      <c r="AX183" s="308">
        <v>0.53112060833663466</v>
      </c>
      <c r="AY183" s="308">
        <v>0.54406992276466193</v>
      </c>
      <c r="AZ183" s="308">
        <v>0.42688643300396006</v>
      </c>
      <c r="BA183" s="308">
        <v>7.4453572619517221</v>
      </c>
      <c r="BB183" s="308">
        <v>4.9873328227184945</v>
      </c>
      <c r="BC183" s="308">
        <v>10.313528609901528</v>
      </c>
      <c r="BD183" s="308">
        <v>10.256599593871298</v>
      </c>
      <c r="BE183" s="308">
        <v>10.828877005349041</v>
      </c>
      <c r="BF183" s="308">
        <v>33.625473843823094</v>
      </c>
      <c r="BG183" s="308">
        <v>38.930980182429806</v>
      </c>
      <c r="BH183" s="308">
        <v>29.734507371090658</v>
      </c>
      <c r="BI183" s="308">
        <v>30.603767986947044</v>
      </c>
      <c r="BJ183" s="308">
        <v>21.968190854870777</v>
      </c>
      <c r="BK183" s="308">
        <v>100</v>
      </c>
      <c r="BL183" s="308">
        <v>15.846587371086112</v>
      </c>
      <c r="BM183" s="308">
        <v>80.62612085098813</v>
      </c>
      <c r="BN183" s="308">
        <v>68.236830646556385</v>
      </c>
      <c r="BO183" s="308">
        <v>12.389290204431763</v>
      </c>
      <c r="BP183" s="308">
        <v>100</v>
      </c>
      <c r="BQ183" s="308">
        <v>54.519932622122404</v>
      </c>
      <c r="BR183" s="308">
        <v>45.480067377877589</v>
      </c>
      <c r="BS183" s="308">
        <v>40.74489986898746</v>
      </c>
      <c r="BT183" s="308">
        <v>4.7351675088901368</v>
      </c>
      <c r="BU183" s="308">
        <v>100</v>
      </c>
      <c r="BV183" s="308">
        <v>10.393378037639676</v>
      </c>
      <c r="BW183" s="308">
        <v>84.450878693637193</v>
      </c>
      <c r="BX183" s="308">
        <v>75.11866829300584</v>
      </c>
      <c r="BY183" s="312">
        <v>9.3322104006313484</v>
      </c>
      <c r="BZ183" s="531">
        <f>Daten_Polit!R183</f>
        <v>5.3</v>
      </c>
      <c r="CA183" s="532">
        <f>Daten_Polit!S183</f>
        <v>17.3</v>
      </c>
      <c r="CB183" s="532">
        <f>Daten_Polit!T183</f>
        <v>3.2</v>
      </c>
      <c r="CC183" s="532">
        <f>Daten_Polit!U183</f>
        <v>3.4</v>
      </c>
      <c r="CD183" s="532">
        <f>Daten_Polit!V183</f>
        <v>2.2999999999999998</v>
      </c>
      <c r="CE183" s="309">
        <v>0.661192697450386</v>
      </c>
      <c r="CF183" s="309">
        <v>2.2911696348723494</v>
      </c>
      <c r="CG183" s="309">
        <v>0.49527414842724998</v>
      </c>
      <c r="CH183" s="309">
        <v>0.50647798393344223</v>
      </c>
      <c r="CI183" s="309">
        <v>0.40695457073731445</v>
      </c>
      <c r="CJ183" s="309">
        <v>7.6911986158726577</v>
      </c>
      <c r="CK183" s="309">
        <v>5.4743774439185016</v>
      </c>
      <c r="CL183" s="309">
        <v>10.696624381853365</v>
      </c>
      <c r="CM183" s="309">
        <v>10.637870012870012</v>
      </c>
      <c r="CN183" s="309">
        <v>11.176857330703484</v>
      </c>
      <c r="CO183" s="309">
        <v>32.735853630942877</v>
      </c>
      <c r="CP183" s="309">
        <v>41.034848329401868</v>
      </c>
      <c r="CQ183" s="309">
        <v>28.759493670887103</v>
      </c>
      <c r="CR183" s="309">
        <v>29.836877130335498</v>
      </c>
      <c r="CS183" s="309">
        <v>19.926813040598805</v>
      </c>
      <c r="CT183" s="309">
        <v>100</v>
      </c>
      <c r="CU183" s="309">
        <v>15.476054834845703</v>
      </c>
      <c r="CV183" s="309">
        <v>81.182424677291408</v>
      </c>
      <c r="CW183" s="309">
        <v>68.269154982670585</v>
      </c>
      <c r="CX183" s="309">
        <v>12.913269694620825</v>
      </c>
      <c r="CY183" s="309">
        <v>100</v>
      </c>
      <c r="CZ183" s="309">
        <v>51.867040794301744</v>
      </c>
      <c r="DA183" s="309">
        <v>48.132959205698263</v>
      </c>
      <c r="DB183" s="309">
        <v>42.801640405784596</v>
      </c>
      <c r="DC183" s="309">
        <v>5.3313187999136629</v>
      </c>
      <c r="DD183" s="309">
        <v>100</v>
      </c>
      <c r="DE183" s="309">
        <v>10.571853925616036</v>
      </c>
      <c r="DF183" s="309">
        <v>84.594278097103867</v>
      </c>
      <c r="DG183" s="309">
        <v>75.071088064450308</v>
      </c>
      <c r="DH183" s="313">
        <v>9.5231900326535612</v>
      </c>
      <c r="DI183" s="565">
        <f>Daten_Polit!W183</f>
        <v>4.8</v>
      </c>
      <c r="DJ183" s="532">
        <f>Daten_Polit!X183</f>
        <v>17.100000000000001</v>
      </c>
      <c r="DK183" s="532">
        <f>Daten_Polit!Y183</f>
        <v>2.7</v>
      </c>
      <c r="DL183" s="532">
        <f>Daten_Polit!Z183</f>
        <v>2.8</v>
      </c>
      <c r="DM183" s="532">
        <f>Daten_Polit!AA183</f>
        <v>2</v>
      </c>
      <c r="DN183" s="309">
        <v>0.64705740647057408</v>
      </c>
      <c r="DO183" s="309">
        <v>2.4621013702586891</v>
      </c>
      <c r="DP183" s="309">
        <v>0.44993815861154496</v>
      </c>
      <c r="DQ183" s="309">
        <v>0.45879237838527914</v>
      </c>
      <c r="DR183" s="309">
        <v>0.38305044404179267</v>
      </c>
      <c r="DS183" s="309">
        <v>8.3908712380751602</v>
      </c>
      <c r="DT183" s="309">
        <v>6.0493474325997898</v>
      </c>
      <c r="DU183" s="309">
        <v>11.285871964679913</v>
      </c>
      <c r="DV183" s="309">
        <v>11.444166070150118</v>
      </c>
      <c r="DW183" s="309">
        <v>10.112732095492058</v>
      </c>
      <c r="DX183" s="309">
        <v>32.035135993227485</v>
      </c>
      <c r="DY183" s="309">
        <v>34.677290836655104</v>
      </c>
      <c r="DZ183" s="309">
        <v>28.799145637212696</v>
      </c>
      <c r="EA183" s="309">
        <v>30.332733812951986</v>
      </c>
      <c r="EB183" s="309">
        <v>17.587113740946744</v>
      </c>
      <c r="EC183" s="309">
        <v>100</v>
      </c>
      <c r="ED183" s="309">
        <v>15.658716922245098</v>
      </c>
      <c r="EE183" s="309">
        <v>81.103024991447825</v>
      </c>
      <c r="EF183" s="309">
        <v>68.042153573651532</v>
      </c>
      <c r="EG183" s="309">
        <v>13.060871417796299</v>
      </c>
      <c r="EH183" s="309">
        <v>100</v>
      </c>
      <c r="EI183" s="309">
        <v>55.531500324745629</v>
      </c>
      <c r="EJ183" s="309">
        <v>44.468499675254385</v>
      </c>
      <c r="EK183" s="309">
        <v>39.44576748213899</v>
      </c>
      <c r="EL183" s="309">
        <v>5.0227321931153934</v>
      </c>
      <c r="EM183" s="309">
        <v>100</v>
      </c>
      <c r="EN183" s="309">
        <v>10.831609319106015</v>
      </c>
      <c r="EO183" s="309">
        <v>84.538774434597826</v>
      </c>
      <c r="EP183" s="309">
        <v>74.656205488688244</v>
      </c>
      <c r="EQ183" s="367">
        <v>9.8825689459095809</v>
      </c>
      <c r="ER183" s="531">
        <f>Daten_Polit!AB183</f>
        <v>4.5999999999999996</v>
      </c>
      <c r="ES183" s="532">
        <f>Daten_Polit!AC183</f>
        <v>16.100000000000001</v>
      </c>
      <c r="ET183" s="532">
        <f>Daten_Polit!AD183</f>
        <v>2.5</v>
      </c>
      <c r="EU183" s="532">
        <f>Daten_Polit!AE183</f>
        <v>2.6</v>
      </c>
      <c r="EV183" s="532">
        <f>Daten_Polit!AF183</f>
        <v>2.1</v>
      </c>
      <c r="EW183" s="309">
        <v>0.63637051325693106</v>
      </c>
      <c r="EX183" s="309">
        <v>2.409802367978048</v>
      </c>
      <c r="EY183" s="309">
        <v>0.43774728954325914</v>
      </c>
      <c r="EZ183" s="309">
        <v>0.44043091940936024</v>
      </c>
      <c r="FA183" s="309">
        <v>0.4183408555493669</v>
      </c>
      <c r="FB183" s="309">
        <v>8.3933252113560002</v>
      </c>
      <c r="FC183" s="309">
        <v>6.0903666957162139</v>
      </c>
      <c r="FD183" s="309">
        <v>11.211996713229436</v>
      </c>
      <c r="FE183" s="309">
        <v>11.217872864107752</v>
      </c>
      <c r="FF183" s="309">
        <v>11.173358232181762</v>
      </c>
      <c r="FG183" s="309">
        <v>31.086924384656378</v>
      </c>
      <c r="FH183" s="309">
        <v>33.588529599407671</v>
      </c>
      <c r="FI183" s="309">
        <v>28.02547770701058</v>
      </c>
      <c r="FJ183" s="309">
        <v>29.262508892580115</v>
      </c>
      <c r="FK183" s="309">
        <v>20.000000000014769</v>
      </c>
      <c r="FL183" s="309">
        <v>100</v>
      </c>
      <c r="FM183" s="309">
        <v>15.499684658174322</v>
      </c>
      <c r="FN183" s="309">
        <v>81.179941878618038</v>
      </c>
      <c r="FO183" s="309">
        <v>67.806126231681631</v>
      </c>
      <c r="FP183" s="309">
        <v>13.373815646936427</v>
      </c>
      <c r="FQ183" s="309">
        <v>100</v>
      </c>
      <c r="FR183" s="309">
        <v>54.785330948121647</v>
      </c>
      <c r="FS183" s="309">
        <v>45.214669051878346</v>
      </c>
      <c r="FT183" s="309">
        <v>39.020572450805005</v>
      </c>
      <c r="FU183" s="309">
        <v>6.1940966010733467</v>
      </c>
      <c r="FV183" s="309">
        <v>100</v>
      </c>
      <c r="FW183" s="309">
        <v>11.111493787544662</v>
      </c>
      <c r="FX183" s="309">
        <v>84.205083995276183</v>
      </c>
      <c r="FY183" s="309">
        <v>73.975359005818987</v>
      </c>
      <c r="FZ183" s="313">
        <v>10.2297249894572</v>
      </c>
      <c r="GA183" s="570">
        <f>Daten_Polit!AG183</f>
        <v>5.4</v>
      </c>
      <c r="GB183" s="571">
        <f>Daten_Polit!AH183</f>
        <v>18.7</v>
      </c>
      <c r="GC183" s="571">
        <f>Daten_Polit!AI183</f>
        <v>3.1</v>
      </c>
      <c r="GD183" s="571">
        <f>Daten_Polit!AJ183</f>
        <v>3.2</v>
      </c>
      <c r="GE183" s="571">
        <f>Daten_Polit!AK183</f>
        <v>2.6</v>
      </c>
      <c r="GF183" s="444">
        <v>0.70161924818264476</v>
      </c>
      <c r="GG183" s="444">
        <v>2.7704121825331902</v>
      </c>
      <c r="GH183" s="444">
        <v>0.4750515798582185</v>
      </c>
      <c r="GI183" s="444">
        <v>0.47816221249422319</v>
      </c>
      <c r="GJ183" s="444">
        <v>0.45369314714380893</v>
      </c>
      <c r="GK183" s="444">
        <v>7.7468093093093087</v>
      </c>
      <c r="GL183" s="444">
        <v>5.9197236291242676</v>
      </c>
      <c r="GM183" s="444">
        <v>9.8428369937537781</v>
      </c>
      <c r="GN183" s="444">
        <v>9.9137260997980725</v>
      </c>
      <c r="GO183" s="444">
        <v>9.3919920909531012</v>
      </c>
      <c r="GP183" s="444">
        <v>28.457151664611324</v>
      </c>
      <c r="GQ183" s="444">
        <v>31.607700312174821</v>
      </c>
      <c r="GR183" s="444">
        <v>24.858831687744605</v>
      </c>
      <c r="GS183" s="444">
        <v>25.266373878173386</v>
      </c>
      <c r="GT183" s="444">
        <v>22.254758418740849</v>
      </c>
      <c r="GU183" s="444">
        <v>100</v>
      </c>
      <c r="GV183" s="444">
        <v>15.531671592063065</v>
      </c>
      <c r="GW183" s="444">
        <v>80.707123427760081</v>
      </c>
      <c r="GX183" s="444">
        <v>66.765641899565168</v>
      </c>
      <c r="GY183" s="444">
        <v>13.94148152819491</v>
      </c>
      <c r="GZ183" s="444">
        <v>100</v>
      </c>
      <c r="HA183" s="444">
        <v>54.047042545831893</v>
      </c>
      <c r="HB183" s="444">
        <v>45.952957454168114</v>
      </c>
      <c r="HC183" s="444">
        <v>39.916983742649606</v>
      </c>
      <c r="HD183" s="444">
        <v>6.0359737115185057</v>
      </c>
      <c r="HE183" s="444">
        <v>100</v>
      </c>
      <c r="HF183" s="444">
        <v>10.966139334785423</v>
      </c>
      <c r="HG183" s="444">
        <v>83.740798886915428</v>
      </c>
      <c r="HH183" s="444">
        <v>73.095240576763985</v>
      </c>
      <c r="HI183" s="445">
        <v>10.645558310151436</v>
      </c>
      <c r="HJ183" s="570">
        <f>Daten_Polit!AL183</f>
        <v>5.0999999999999996</v>
      </c>
      <c r="HK183" s="571">
        <f>Daten_Polit!AM183</f>
        <v>18</v>
      </c>
      <c r="HL183" s="571">
        <f>Daten_Polit!AN183</f>
        <v>2.9</v>
      </c>
      <c r="HM183" s="571">
        <f>Daten_Polit!AO183</f>
        <v>3</v>
      </c>
      <c r="HN183" s="571">
        <f>Daten_Polit!AP183</f>
        <v>2.2999999999999998</v>
      </c>
      <c r="HO183" s="444">
        <v>0.54275042979809918</v>
      </c>
      <c r="HP183" s="444">
        <v>2.0670937241722611</v>
      </c>
      <c r="HQ183" s="444">
        <v>0.36691966381521773</v>
      </c>
      <c r="HR183" s="444">
        <v>0.36764480007907452</v>
      </c>
      <c r="HS183" s="444">
        <v>0.36220135062342634</v>
      </c>
      <c r="HT183" s="444">
        <v>7.6080645161289828</v>
      </c>
      <c r="HU183" s="444">
        <v>5.6112165046242071</v>
      </c>
      <c r="HV183" s="444">
        <v>9.9950449493876974</v>
      </c>
      <c r="HW183" s="444">
        <v>9.8679638637944631</v>
      </c>
      <c r="HX183" s="444">
        <v>10.815088367184297</v>
      </c>
      <c r="HY183" s="444">
        <v>39.164139965581832</v>
      </c>
      <c r="HZ183" s="444">
        <v>43.086401202103161</v>
      </c>
      <c r="IA183" s="444">
        <v>34.474177726488257</v>
      </c>
      <c r="IB183" s="444">
        <v>34.889148191366317</v>
      </c>
      <c r="IC183" s="444">
        <v>31.806002143633439</v>
      </c>
      <c r="ID183" s="444">
        <v>100</v>
      </c>
      <c r="IE183" s="444">
        <v>15.537905542233654</v>
      </c>
      <c r="IF183" s="444">
        <v>80.979604188280561</v>
      </c>
      <c r="IG183" s="444">
        <v>66.666475784977763</v>
      </c>
      <c r="IH183" s="444">
        <v>14.313128403302802</v>
      </c>
      <c r="II183" s="444">
        <v>100</v>
      </c>
      <c r="IJ183" s="444">
        <v>55.181747873163189</v>
      </c>
      <c r="IK183" s="444">
        <v>44.818252126836818</v>
      </c>
      <c r="IL183" s="444">
        <v>38.747099767981439</v>
      </c>
      <c r="IM183" s="444">
        <v>6.0711523588553753</v>
      </c>
      <c r="IN183" s="444">
        <v>100</v>
      </c>
      <c r="IO183" s="444">
        <v>11.379394640040013</v>
      </c>
      <c r="IP183" s="444">
        <v>83.813354167878458</v>
      </c>
      <c r="IQ183" s="444">
        <v>72.648356127978886</v>
      </c>
      <c r="IR183" s="445">
        <v>11.164998039899578</v>
      </c>
      <c r="IS183" s="443">
        <f>Daten_Polit!AQ183</f>
        <v>4.8</v>
      </c>
      <c r="IT183" s="227">
        <f>Daten_Polit!AR183</f>
        <v>17.7</v>
      </c>
      <c r="IU183" s="227">
        <f>Daten_Polit!AS183</f>
        <v>2.5</v>
      </c>
      <c r="IV183" s="227">
        <f>Daten_Polit!AT183</f>
        <v>2.6</v>
      </c>
      <c r="IW183" s="227">
        <f>Daten_Polit!AU183</f>
        <v>2.1</v>
      </c>
      <c r="IX183" s="444" t="s">
        <v>820</v>
      </c>
      <c r="IY183" s="444" t="s">
        <v>820</v>
      </c>
      <c r="IZ183" s="444" t="s">
        <v>820</v>
      </c>
      <c r="JA183" s="444" t="s">
        <v>820</v>
      </c>
      <c r="JB183" s="444" t="s">
        <v>820</v>
      </c>
      <c r="JC183" s="444" t="s">
        <v>820</v>
      </c>
      <c r="JD183" s="444" t="s">
        <v>820</v>
      </c>
      <c r="JE183" s="444" t="s">
        <v>820</v>
      </c>
      <c r="JF183" s="444" t="s">
        <v>820</v>
      </c>
      <c r="JG183" s="444" t="s">
        <v>820</v>
      </c>
      <c r="JH183" s="444" t="s">
        <v>820</v>
      </c>
      <c r="JI183" s="444" t="s">
        <v>820</v>
      </c>
      <c r="JJ183" s="444" t="s">
        <v>820</v>
      </c>
      <c r="JK183" s="444" t="s">
        <v>820</v>
      </c>
      <c r="JL183" s="444" t="s">
        <v>820</v>
      </c>
      <c r="JM183" s="444" t="s">
        <v>820</v>
      </c>
      <c r="JN183" s="444" t="s">
        <v>820</v>
      </c>
      <c r="JO183" s="444" t="s">
        <v>820</v>
      </c>
      <c r="JP183" s="444" t="s">
        <v>820</v>
      </c>
      <c r="JQ183" s="444" t="s">
        <v>820</v>
      </c>
      <c r="JR183" s="444" t="s">
        <v>820</v>
      </c>
      <c r="JS183" s="444" t="s">
        <v>820</v>
      </c>
      <c r="JT183" s="444" t="s">
        <v>820</v>
      </c>
      <c r="JU183" s="444" t="s">
        <v>820</v>
      </c>
      <c r="JV183" s="444" t="s">
        <v>820</v>
      </c>
      <c r="JW183" s="444" t="s">
        <v>820</v>
      </c>
      <c r="JX183" s="444" t="s">
        <v>820</v>
      </c>
      <c r="JY183" s="444" t="s">
        <v>820</v>
      </c>
      <c r="JZ183" s="444" t="s">
        <v>820</v>
      </c>
      <c r="KA183" s="445" t="s">
        <v>820</v>
      </c>
    </row>
    <row r="184" spans="4:287" ht="12.65" customHeight="1" x14ac:dyDescent="0.2">
      <c r="D184" s="276"/>
      <c r="E184" s="3" t="str">
        <f>Daten_Polit!E184</f>
        <v>07140</v>
      </c>
      <c r="F184" s="229" t="str">
        <f>Daten_Polit!F184</f>
        <v>Rhein-Hunsrück-Kreis</v>
      </c>
      <c r="G184" s="246"/>
      <c r="H184" s="531">
        <f>Daten_Polit!H184</f>
        <v>4.3</v>
      </c>
      <c r="I184" s="532">
        <f>Daten_Polit!I184</f>
        <v>13.8</v>
      </c>
      <c r="J184" s="532">
        <f>Daten_Polit!J184</f>
        <v>2.8</v>
      </c>
      <c r="K184" s="532">
        <f>Daten_Polit!K184</f>
        <v>3</v>
      </c>
      <c r="L184" s="532">
        <f>Daten_Polit!L184</f>
        <v>1.8</v>
      </c>
      <c r="M184" s="308">
        <v>0.6630690501949067</v>
      </c>
      <c r="N184" s="308">
        <v>2.4715215238736121</v>
      </c>
      <c r="O184" s="308">
        <v>0.50418169750264985</v>
      </c>
      <c r="P184" s="308">
        <v>0.50990794018130836</v>
      </c>
      <c r="Q184" s="308">
        <v>0.44991890481840746</v>
      </c>
      <c r="R184" s="308">
        <v>9.2731914893615741</v>
      </c>
      <c r="S184" s="308">
        <v>6.6415094339620628</v>
      </c>
      <c r="T184" s="308">
        <v>11.521174906627548</v>
      </c>
      <c r="U184" s="308">
        <v>11.403018446058933</v>
      </c>
      <c r="V184" s="308">
        <v>12.659932659932661</v>
      </c>
      <c r="W184" s="308">
        <v>32.968685901820947</v>
      </c>
      <c r="X184" s="308">
        <v>36.972310485701314</v>
      </c>
      <c r="Y184" s="308">
        <v>29.3825588796985</v>
      </c>
      <c r="Z184" s="308">
        <v>30.168657765285456</v>
      </c>
      <c r="AA184" s="308">
        <v>21.824324324357249</v>
      </c>
      <c r="AB184" s="308">
        <v>100</v>
      </c>
      <c r="AC184" s="308">
        <v>13.968533178329229</v>
      </c>
      <c r="AD184" s="308">
        <v>82.362916256023226</v>
      </c>
      <c r="AE184" s="308">
        <v>69.941041174909131</v>
      </c>
      <c r="AF184" s="308">
        <v>12.4218750811141</v>
      </c>
      <c r="AG184" s="308">
        <v>100</v>
      </c>
      <c r="AH184" s="308">
        <v>46.143847487001736</v>
      </c>
      <c r="AI184" s="308">
        <v>53.856152512998264</v>
      </c>
      <c r="AJ184" s="308">
        <v>48.656845753899482</v>
      </c>
      <c r="AK184" s="308">
        <v>5.1993067590987865</v>
      </c>
      <c r="AL184" s="308">
        <v>100</v>
      </c>
      <c r="AM184" s="308">
        <v>9.4678086123890068</v>
      </c>
      <c r="AN184" s="308">
        <v>85.102280512334076</v>
      </c>
      <c r="AO184" s="308">
        <v>76.97885749389593</v>
      </c>
      <c r="AP184" s="337">
        <v>8.1234230184381389</v>
      </c>
      <c r="AQ184" s="531">
        <f>Daten_Polit!M184</f>
        <v>4.2</v>
      </c>
      <c r="AR184" s="532">
        <f>Daten_Polit!N184</f>
        <v>13.6</v>
      </c>
      <c r="AS184" s="532">
        <f>Daten_Polit!O184</f>
        <v>2.7</v>
      </c>
      <c r="AT184" s="532">
        <f>Daten_Polit!P184</f>
        <v>2.9</v>
      </c>
      <c r="AU184" s="532">
        <f>Daten_Polit!Q184</f>
        <v>1.7</v>
      </c>
      <c r="AV184" s="308">
        <v>0.6126016053216583</v>
      </c>
      <c r="AW184" s="308">
        <v>2.1336962032892792</v>
      </c>
      <c r="AX184" s="308">
        <v>0.48026747125726188</v>
      </c>
      <c r="AY184" s="308">
        <v>0.48645852712088067</v>
      </c>
      <c r="AZ184" s="308">
        <v>0.42453664055486795</v>
      </c>
      <c r="BA184" s="308">
        <v>8.8948505330640213</v>
      </c>
      <c r="BB184" s="308">
        <v>6.2514633575275109</v>
      </c>
      <c r="BC184" s="308">
        <v>11.182302556146965</v>
      </c>
      <c r="BD184" s="308">
        <v>11.054864884984411</v>
      </c>
      <c r="BE184" s="308">
        <v>12.410329985649236</v>
      </c>
      <c r="BF184" s="308">
        <v>31.949742764142879</v>
      </c>
      <c r="BG184" s="308">
        <v>37.552608592070598</v>
      </c>
      <c r="BH184" s="308">
        <v>29.053002098415813</v>
      </c>
      <c r="BI184" s="308">
        <v>29.971590909087027</v>
      </c>
      <c r="BJ184" s="308">
        <v>20.257695060810235</v>
      </c>
      <c r="BK184" s="308">
        <v>100</v>
      </c>
      <c r="BL184" s="308">
        <v>13.884843999341395</v>
      </c>
      <c r="BM184" s="308">
        <v>82.769186890287443</v>
      </c>
      <c r="BN184" s="308">
        <v>70.252125709810571</v>
      </c>
      <c r="BO184" s="308">
        <v>12.51706118047688</v>
      </c>
      <c r="BP184" s="308">
        <v>100</v>
      </c>
      <c r="BQ184" s="308">
        <v>46.618247843849289</v>
      </c>
      <c r="BR184" s="308">
        <v>53.381752156150682</v>
      </c>
      <c r="BS184" s="308">
        <v>48.524738992283247</v>
      </c>
      <c r="BT184" s="308">
        <v>4.8570131638674514</v>
      </c>
      <c r="BU184" s="308">
        <v>100</v>
      </c>
      <c r="BV184" s="308">
        <v>9.4335540502622521</v>
      </c>
      <c r="BW184" s="308">
        <v>85.643572661543487</v>
      </c>
      <c r="BX184" s="308">
        <v>77.080782150594558</v>
      </c>
      <c r="BY184" s="312">
        <v>8.562790510948922</v>
      </c>
      <c r="BZ184" s="531">
        <f>Daten_Polit!R184</f>
        <v>3.7</v>
      </c>
      <c r="CA184" s="532">
        <f>Daten_Polit!S184</f>
        <v>11.8</v>
      </c>
      <c r="CB184" s="532">
        <f>Daten_Polit!T184</f>
        <v>2.5</v>
      </c>
      <c r="CC184" s="532">
        <f>Daten_Polit!U184</f>
        <v>2.7</v>
      </c>
      <c r="CD184" s="532">
        <f>Daten_Polit!V184</f>
        <v>1.9</v>
      </c>
      <c r="CE184" s="309">
        <v>0.54510007584001052</v>
      </c>
      <c r="CF184" s="309">
        <v>1.7068283827877098</v>
      </c>
      <c r="CG184" s="309">
        <v>0.4443516798443255</v>
      </c>
      <c r="CH184" s="309">
        <v>0.44598117879348753</v>
      </c>
      <c r="CI184" s="309">
        <v>0.43016047584397915</v>
      </c>
      <c r="CJ184" s="309">
        <v>9.0637907296925189</v>
      </c>
      <c r="CK184" s="309">
        <v>6.2646141855029729</v>
      </c>
      <c r="CL184" s="309">
        <v>11.703945901761863</v>
      </c>
      <c r="CM184" s="309">
        <v>11.771600803751232</v>
      </c>
      <c r="CN184" s="309">
        <v>11.169861202911083</v>
      </c>
      <c r="CO184" s="309">
        <v>30.664867989977861</v>
      </c>
      <c r="CP184" s="309">
        <v>40.580688723829823</v>
      </c>
      <c r="CQ184" s="309">
        <v>27.336237980767585</v>
      </c>
      <c r="CR184" s="309">
        <v>28.464927143340272</v>
      </c>
      <c r="CS184" s="309">
        <v>18.50132625994204</v>
      </c>
      <c r="CT184" s="309">
        <v>100</v>
      </c>
      <c r="CU184" s="309">
        <v>13.801878183049384</v>
      </c>
      <c r="CV184" s="309">
        <v>83.111324222589772</v>
      </c>
      <c r="CW184" s="309">
        <v>69.995569337524955</v>
      </c>
      <c r="CX184" s="309">
        <v>13.115754885064826</v>
      </c>
      <c r="CY184" s="309">
        <v>100</v>
      </c>
      <c r="CZ184" s="309">
        <v>44.32432432432433</v>
      </c>
      <c r="DA184" s="309">
        <v>55.67567567567567</v>
      </c>
      <c r="DB184" s="309">
        <v>49.243243243243242</v>
      </c>
      <c r="DC184" s="309">
        <v>6.4324324324324316</v>
      </c>
      <c r="DD184" s="309">
        <v>100</v>
      </c>
      <c r="DE184" s="309">
        <v>9.5626651254751707</v>
      </c>
      <c r="DF184" s="309">
        <v>85.94134120551702</v>
      </c>
      <c r="DG184" s="309">
        <v>77.089564793880228</v>
      </c>
      <c r="DH184" s="313">
        <v>8.8517764116367896</v>
      </c>
      <c r="DI184" s="565">
        <f>Daten_Polit!W184</f>
        <v>3.5</v>
      </c>
      <c r="DJ184" s="532">
        <f>Daten_Polit!X184</f>
        <v>12.3</v>
      </c>
      <c r="DK184" s="532">
        <f>Daten_Polit!Y184</f>
        <v>2.2000000000000002</v>
      </c>
      <c r="DL184" s="532">
        <f>Daten_Polit!Z184</f>
        <v>2.2000000000000002</v>
      </c>
      <c r="DM184" s="532">
        <f>Daten_Polit!AA184</f>
        <v>1.7</v>
      </c>
      <c r="DN184" s="309">
        <v>0.56264947910332808</v>
      </c>
      <c r="DO184" s="309">
        <v>2.1971888919246592</v>
      </c>
      <c r="DP184" s="309">
        <v>0.41028086043805695</v>
      </c>
      <c r="DQ184" s="309">
        <v>0.40753992592627086</v>
      </c>
      <c r="DR184" s="309">
        <v>0.43309277543753155</v>
      </c>
      <c r="DS184" s="309">
        <v>9.9107543094664017</v>
      </c>
      <c r="DT184" s="309">
        <v>7.3909768142632419</v>
      </c>
      <c r="DU184" s="309">
        <v>12.291036459162946</v>
      </c>
      <c r="DV184" s="309">
        <v>12.400072674419055</v>
      </c>
      <c r="DW184" s="309">
        <v>11.518661518661519</v>
      </c>
      <c r="DX184" s="309">
        <v>28.935005514924374</v>
      </c>
      <c r="DY184" s="309">
        <v>32.321114000498874</v>
      </c>
      <c r="DZ184" s="309">
        <v>25.761684479175255</v>
      </c>
      <c r="EA184" s="309">
        <v>26.762104495299472</v>
      </c>
      <c r="EB184" s="309">
        <v>18.777848504107251</v>
      </c>
      <c r="EC184" s="309">
        <v>100</v>
      </c>
      <c r="ED184" s="309">
        <v>13.852738242714798</v>
      </c>
      <c r="EE184" s="309">
        <v>83.06491090845924</v>
      </c>
      <c r="EF184" s="309">
        <v>69.833478290518585</v>
      </c>
      <c r="EG184" s="309">
        <v>13.231432617940644</v>
      </c>
      <c r="EH184" s="309">
        <v>100</v>
      </c>
      <c r="EI184" s="309">
        <v>48.781752203214104</v>
      </c>
      <c r="EJ184" s="309">
        <v>51.218247796785896</v>
      </c>
      <c r="EK184" s="309">
        <v>44.7900466562986</v>
      </c>
      <c r="EL184" s="309">
        <v>6.4282011404872996</v>
      </c>
      <c r="EM184" s="309">
        <v>100</v>
      </c>
      <c r="EN184" s="309">
        <v>9.5472175557226517</v>
      </c>
      <c r="EO184" s="309">
        <v>86.009148733952628</v>
      </c>
      <c r="EP184" s="309">
        <v>76.783350100796653</v>
      </c>
      <c r="EQ184" s="367">
        <v>9.2257986331559927</v>
      </c>
      <c r="ER184" s="531">
        <f>Daten_Polit!AB184</f>
        <v>3.2</v>
      </c>
      <c r="ES184" s="532">
        <f>Daten_Polit!AC184</f>
        <v>11.2</v>
      </c>
      <c r="ET184" s="532">
        <f>Daten_Polit!AD184</f>
        <v>2</v>
      </c>
      <c r="EU184" s="532">
        <f>Daten_Polit!AE184</f>
        <v>2.1</v>
      </c>
      <c r="EV184" s="532">
        <f>Daten_Polit!AF184</f>
        <v>1.5</v>
      </c>
      <c r="EW184" s="309">
        <v>0.53092154092944188</v>
      </c>
      <c r="EX184" s="309">
        <v>2.267003073857877</v>
      </c>
      <c r="EY184" s="309">
        <v>0.37204352875704566</v>
      </c>
      <c r="EZ184" s="309">
        <v>0.37488360685705746</v>
      </c>
      <c r="FA184" s="309">
        <v>0.34971087947764323</v>
      </c>
      <c r="FB184" s="309">
        <v>9.7311308320887395</v>
      </c>
      <c r="FC184" s="309">
        <v>7.6352451601227553</v>
      </c>
      <c r="FD184" s="309">
        <v>11.709941920054263</v>
      </c>
      <c r="FE184" s="309">
        <v>11.626102976824914</v>
      </c>
      <c r="FF184" s="309">
        <v>12.329749103942653</v>
      </c>
      <c r="FG184" s="309">
        <v>25.82682691463722</v>
      </c>
      <c r="FH184" s="309">
        <v>27.763682493652492</v>
      </c>
      <c r="FI184" s="309">
        <v>24.00952219009951</v>
      </c>
      <c r="FJ184" s="309">
        <v>25.175971458871853</v>
      </c>
      <c r="FK184" s="309">
        <v>15.312724658514648</v>
      </c>
      <c r="FL184" s="309">
        <v>100</v>
      </c>
      <c r="FM184" s="309">
        <v>13.194227023120057</v>
      </c>
      <c r="FN184" s="309">
        <v>83.513660777671575</v>
      </c>
      <c r="FO184" s="309">
        <v>69.889907585171201</v>
      </c>
      <c r="FP184" s="309">
        <v>13.623753192500377</v>
      </c>
      <c r="FQ184" s="309">
        <v>100</v>
      </c>
      <c r="FR184" s="309">
        <v>47.920328060925598</v>
      </c>
      <c r="FS184" s="309">
        <v>52.079671939074402</v>
      </c>
      <c r="FT184" s="309">
        <v>45.928529584065615</v>
      </c>
      <c r="FU184" s="309">
        <v>6.1511423550087869</v>
      </c>
      <c r="FV184" s="309">
        <v>100</v>
      </c>
      <c r="FW184" s="309">
        <v>9.3008752228967673</v>
      </c>
      <c r="FX184" s="309">
        <v>86.030367145480184</v>
      </c>
      <c r="FY184" s="309">
        <v>76.324110132357674</v>
      </c>
      <c r="FZ184" s="313">
        <v>9.7062570131225101</v>
      </c>
      <c r="GA184" s="570">
        <f>Daten_Polit!AG184</f>
        <v>4.2</v>
      </c>
      <c r="GB184" s="571">
        <f>Daten_Polit!AH184</f>
        <v>14.7</v>
      </c>
      <c r="GC184" s="571">
        <f>Daten_Polit!AI184</f>
        <v>2.6</v>
      </c>
      <c r="GD184" s="571">
        <f>Daten_Polit!AJ184</f>
        <v>2.8</v>
      </c>
      <c r="GE184" s="571">
        <f>Daten_Polit!AK184</f>
        <v>1.9</v>
      </c>
      <c r="GF184" s="444">
        <v>0.59155317100013749</v>
      </c>
      <c r="GG184" s="444">
        <v>2.5866208270968483</v>
      </c>
      <c r="GH184" s="444">
        <v>0.41344974562107317</v>
      </c>
      <c r="GI184" s="444">
        <v>0.41763391671289163</v>
      </c>
      <c r="GJ184" s="444">
        <v>0.38206191675944723</v>
      </c>
      <c r="GK184" s="444">
        <v>8.223830925995701</v>
      </c>
      <c r="GL184" s="444">
        <v>6.7683852773155904</v>
      </c>
      <c r="GM184" s="444">
        <v>9.5331374469474373</v>
      </c>
      <c r="GN184" s="444">
        <v>9.5681063122923593</v>
      </c>
      <c r="GO184" s="444">
        <v>9.2655367231638426</v>
      </c>
      <c r="GP184" s="444">
        <v>23.598241460936723</v>
      </c>
      <c r="GQ184" s="444">
        <v>24.291526875576437</v>
      </c>
      <c r="GR184" s="444">
        <v>22.9800089991604</v>
      </c>
      <c r="GS184" s="444">
        <v>23.816105332070233</v>
      </c>
      <c r="GT184" s="444">
        <v>16.629834254125221</v>
      </c>
      <c r="GU184" s="444">
        <v>100</v>
      </c>
      <c r="GV184" s="444">
        <v>13.340613254041767</v>
      </c>
      <c r="GW184" s="444">
        <v>82.99322711393161</v>
      </c>
      <c r="GX184" s="444">
        <v>68.753253638382148</v>
      </c>
      <c r="GY184" s="444">
        <v>14.239973475549467</v>
      </c>
      <c r="GZ184" s="444">
        <v>100</v>
      </c>
      <c r="HA184" s="444">
        <v>48.57033930613801</v>
      </c>
      <c r="HB184" s="444">
        <v>51.429660693861997</v>
      </c>
      <c r="HC184" s="444">
        <v>45.787266488753339</v>
      </c>
      <c r="HD184" s="444">
        <v>5.642394205108654</v>
      </c>
      <c r="HE184" s="444">
        <v>100</v>
      </c>
      <c r="HF184" s="444">
        <v>9.1885906010997491</v>
      </c>
      <c r="HG184" s="444">
        <v>85.591822595957851</v>
      </c>
      <c r="HH184" s="444">
        <v>75.524049339723533</v>
      </c>
      <c r="HI184" s="445">
        <v>10.067773256234332</v>
      </c>
      <c r="HJ184" s="570">
        <f>Daten_Polit!AL184</f>
        <v>3.8</v>
      </c>
      <c r="HK184" s="571">
        <f>Daten_Polit!AM184</f>
        <v>13.6</v>
      </c>
      <c r="HL184" s="571">
        <f>Daten_Polit!AN184</f>
        <v>2.4</v>
      </c>
      <c r="HM184" s="571">
        <f>Daten_Polit!AO184</f>
        <v>2.5</v>
      </c>
      <c r="HN184" s="571">
        <f>Daten_Polit!AP184</f>
        <v>1.7</v>
      </c>
      <c r="HO184" s="444">
        <v>0.44903097511887291</v>
      </c>
      <c r="HP184" s="444">
        <v>1.9211058109056021</v>
      </c>
      <c r="HQ184" s="444">
        <v>0.3105335693845665</v>
      </c>
      <c r="HR184" s="444">
        <v>0.31712330205155542</v>
      </c>
      <c r="HS184" s="444">
        <v>0.26360014454677738</v>
      </c>
      <c r="HT184" s="444">
        <v>8.2075333431043269</v>
      </c>
      <c r="HU184" s="444">
        <v>6.5852159213155073</v>
      </c>
      <c r="HV184" s="444">
        <v>9.6955240634210664</v>
      </c>
      <c r="HW184" s="444">
        <v>9.6619515703668188</v>
      </c>
      <c r="HX184" s="444">
        <v>9.9368179207374929</v>
      </c>
      <c r="HY184" s="444">
        <v>34.222521108867966</v>
      </c>
      <c r="HZ184" s="444">
        <v>35.7952325127034</v>
      </c>
      <c r="IA184" s="444">
        <v>32.790764376878442</v>
      </c>
      <c r="IB184" s="444">
        <v>32.985062443881056</v>
      </c>
      <c r="IC184" s="444">
        <v>31.38643067844248</v>
      </c>
      <c r="ID184" s="444">
        <v>100</v>
      </c>
      <c r="IE184" s="444">
        <v>13.409065536476772</v>
      </c>
      <c r="IF184" s="444">
        <v>83.28764881720744</v>
      </c>
      <c r="IG184" s="444">
        <v>68.71143463045297</v>
      </c>
      <c r="IH184" s="444">
        <v>14.576214186754463</v>
      </c>
      <c r="II184" s="444">
        <v>100</v>
      </c>
      <c r="IJ184" s="444">
        <v>48.269742679680569</v>
      </c>
      <c r="IK184" s="444">
        <v>51.730257320319431</v>
      </c>
      <c r="IL184" s="444">
        <v>45.297249334516408</v>
      </c>
      <c r="IM184" s="444">
        <v>6.433007985803016</v>
      </c>
      <c r="IN184" s="444">
        <v>100</v>
      </c>
      <c r="IO184" s="444">
        <v>9.4893137156010283</v>
      </c>
      <c r="IP184" s="444">
        <v>85.89448749197156</v>
      </c>
      <c r="IQ184" s="444">
        <v>75.319219953063978</v>
      </c>
      <c r="IR184" s="445">
        <v>10.575267538907577</v>
      </c>
      <c r="IS184" s="443">
        <f>Daten_Polit!AQ184</f>
        <v>3.6</v>
      </c>
      <c r="IT184" s="227">
        <f>Daten_Polit!AR184</f>
        <v>14.4</v>
      </c>
      <c r="IU184" s="227">
        <f>Daten_Polit!AS184</f>
        <v>2</v>
      </c>
      <c r="IV184" s="227">
        <f>Daten_Polit!AT184</f>
        <v>2.1</v>
      </c>
      <c r="IW184" s="227">
        <f>Daten_Polit!AU184</f>
        <v>1.6</v>
      </c>
      <c r="IX184" s="444" t="s">
        <v>820</v>
      </c>
      <c r="IY184" s="444" t="s">
        <v>820</v>
      </c>
      <c r="IZ184" s="444" t="s">
        <v>820</v>
      </c>
      <c r="JA184" s="444" t="s">
        <v>820</v>
      </c>
      <c r="JB184" s="444" t="s">
        <v>820</v>
      </c>
      <c r="JC184" s="444" t="s">
        <v>820</v>
      </c>
      <c r="JD184" s="444" t="s">
        <v>820</v>
      </c>
      <c r="JE184" s="444" t="s">
        <v>820</v>
      </c>
      <c r="JF184" s="444" t="s">
        <v>820</v>
      </c>
      <c r="JG184" s="444" t="s">
        <v>820</v>
      </c>
      <c r="JH184" s="444" t="s">
        <v>820</v>
      </c>
      <c r="JI184" s="444" t="s">
        <v>820</v>
      </c>
      <c r="JJ184" s="444" t="s">
        <v>820</v>
      </c>
      <c r="JK184" s="444" t="s">
        <v>820</v>
      </c>
      <c r="JL184" s="444" t="s">
        <v>820</v>
      </c>
      <c r="JM184" s="444" t="s">
        <v>820</v>
      </c>
      <c r="JN184" s="444" t="s">
        <v>820</v>
      </c>
      <c r="JO184" s="444" t="s">
        <v>820</v>
      </c>
      <c r="JP184" s="444" t="s">
        <v>820</v>
      </c>
      <c r="JQ184" s="444" t="s">
        <v>820</v>
      </c>
      <c r="JR184" s="444" t="s">
        <v>820</v>
      </c>
      <c r="JS184" s="444" t="s">
        <v>820</v>
      </c>
      <c r="JT184" s="444" t="s">
        <v>820</v>
      </c>
      <c r="JU184" s="444" t="s">
        <v>820</v>
      </c>
      <c r="JV184" s="444" t="s">
        <v>820</v>
      </c>
      <c r="JW184" s="444" t="s">
        <v>820</v>
      </c>
      <c r="JX184" s="444" t="s">
        <v>820</v>
      </c>
      <c r="JY184" s="444" t="s">
        <v>820</v>
      </c>
      <c r="JZ184" s="444" t="s">
        <v>820</v>
      </c>
      <c r="KA184" s="445" t="s">
        <v>820</v>
      </c>
    </row>
    <row r="185" spans="4:287" ht="12.65" customHeight="1" x14ac:dyDescent="0.2">
      <c r="D185" s="276"/>
      <c r="E185" s="3" t="str">
        <f>Daten_Polit!E185</f>
        <v>07141</v>
      </c>
      <c r="F185" s="229" t="str">
        <f>Daten_Polit!F185</f>
        <v>Rhein-Lahn-Kreis</v>
      </c>
      <c r="G185" s="246"/>
      <c r="H185" s="531">
        <f>Daten_Polit!H185</f>
        <v>4.3</v>
      </c>
      <c r="I185" s="532">
        <f>Daten_Polit!I185</f>
        <v>13.2</v>
      </c>
      <c r="J185" s="532">
        <f>Daten_Polit!J185</f>
        <v>3</v>
      </c>
      <c r="K185" s="532">
        <f>Daten_Polit!K185</f>
        <v>3.2</v>
      </c>
      <c r="L185" s="532">
        <f>Daten_Polit!L185</f>
        <v>1.9</v>
      </c>
      <c r="M185" s="308">
        <v>0.72898248477429684</v>
      </c>
      <c r="N185" s="308">
        <v>2.6338601578001892</v>
      </c>
      <c r="O185" s="308">
        <v>0.55949973292764887</v>
      </c>
      <c r="P185" s="308">
        <v>0.56579961784910904</v>
      </c>
      <c r="Q185" s="308">
        <v>0.50281973069790697</v>
      </c>
      <c r="R185" s="308">
        <v>10.102559475472948</v>
      </c>
      <c r="S185" s="308">
        <v>7.0039192916241264</v>
      </c>
      <c r="T185" s="308">
        <v>12.338168772422399</v>
      </c>
      <c r="U185" s="308">
        <v>12.294940424797099</v>
      </c>
      <c r="V185" s="308">
        <v>12.741935483870966</v>
      </c>
      <c r="W185" s="308">
        <v>27.207478890231933</v>
      </c>
      <c r="X185" s="308">
        <v>31.290743155149936</v>
      </c>
      <c r="Y185" s="308">
        <v>24.256209150330978</v>
      </c>
      <c r="Z185" s="308">
        <v>24.376811594205215</v>
      </c>
      <c r="AA185" s="308">
        <v>23.146666666688002</v>
      </c>
      <c r="AB185" s="308">
        <v>100</v>
      </c>
      <c r="AC185" s="308">
        <v>13.705783873492855</v>
      </c>
      <c r="AD185" s="308">
        <v>82.836419328876175</v>
      </c>
      <c r="AE185" s="308">
        <v>69.867301947672772</v>
      </c>
      <c r="AF185" s="308">
        <v>12.969117381203398</v>
      </c>
      <c r="AG185" s="308">
        <v>100</v>
      </c>
      <c r="AH185" s="308">
        <v>41.827104567761417</v>
      </c>
      <c r="AI185" s="308">
        <v>58.172895432238569</v>
      </c>
      <c r="AJ185" s="308">
        <v>52.321630804077003</v>
      </c>
      <c r="AK185" s="308">
        <v>5.8512646281615694</v>
      </c>
      <c r="AL185" s="308">
        <v>100</v>
      </c>
      <c r="AM185" s="308">
        <v>9.5478897507047247</v>
      </c>
      <c r="AN185" s="308">
        <v>85.344888052260316</v>
      </c>
      <c r="AO185" s="308">
        <v>76.807829672442679</v>
      </c>
      <c r="AP185" s="337">
        <v>8.5370583798176334</v>
      </c>
      <c r="AQ185" s="531">
        <f>Daten_Polit!M185</f>
        <v>3.8</v>
      </c>
      <c r="AR185" s="532">
        <f>Daten_Polit!N185</f>
        <v>11.7</v>
      </c>
      <c r="AS185" s="532">
        <f>Daten_Polit!O185</f>
        <v>2.7</v>
      </c>
      <c r="AT185" s="532">
        <f>Daten_Polit!P185</f>
        <v>2.8</v>
      </c>
      <c r="AU185" s="532">
        <f>Daten_Polit!Q185</f>
        <v>1.7</v>
      </c>
      <c r="AV185" s="308">
        <v>0.67827499232847588</v>
      </c>
      <c r="AW185" s="308">
        <v>2.3770541874503488</v>
      </c>
      <c r="AX185" s="308">
        <v>0.52403431353847651</v>
      </c>
      <c r="AY185" s="308">
        <v>0.53434037130620249</v>
      </c>
      <c r="AZ185" s="308">
        <v>0.43492197469551808</v>
      </c>
      <c r="BA185" s="308">
        <v>10.560847265702916</v>
      </c>
      <c r="BB185" s="308">
        <v>7.5044333387073188</v>
      </c>
      <c r="BC185" s="308">
        <v>12.80556046415739</v>
      </c>
      <c r="BD185" s="308">
        <v>12.689555570143435</v>
      </c>
      <c r="BE185" s="308">
        <v>13.818807339452711</v>
      </c>
      <c r="BF185" s="308">
        <v>26.158138909434903</v>
      </c>
      <c r="BG185" s="308">
        <v>31.328464757532824</v>
      </c>
      <c r="BH185" s="308">
        <v>23.373522740835064</v>
      </c>
      <c r="BI185" s="308">
        <v>23.731293648151016</v>
      </c>
      <c r="BJ185" s="308">
        <v>20.244328097731241</v>
      </c>
      <c r="BK185" s="308">
        <v>100</v>
      </c>
      <c r="BL185" s="308">
        <v>13.705578577638105</v>
      </c>
      <c r="BM185" s="308">
        <v>83.089049678957537</v>
      </c>
      <c r="BN185" s="308">
        <v>70.054738591189775</v>
      </c>
      <c r="BO185" s="308">
        <v>13.034311087767772</v>
      </c>
      <c r="BP185" s="308">
        <v>100</v>
      </c>
      <c r="BQ185" s="308">
        <v>43.247863247863258</v>
      </c>
      <c r="BR185" s="308">
        <v>56.752136752136749</v>
      </c>
      <c r="BS185" s="308">
        <v>50.641025641025635</v>
      </c>
      <c r="BT185" s="308">
        <v>6.1111111111111107</v>
      </c>
      <c r="BU185" s="308">
        <v>100</v>
      </c>
      <c r="BV185" s="308">
        <v>9.6502156739075389</v>
      </c>
      <c r="BW185" s="308">
        <v>85.6593022550055</v>
      </c>
      <c r="BX185" s="308">
        <v>76.779560200421699</v>
      </c>
      <c r="BY185" s="312">
        <v>8.8797420545838133</v>
      </c>
      <c r="BZ185" s="531">
        <f>Daten_Polit!R185</f>
        <v>3.5</v>
      </c>
      <c r="CA185" s="532">
        <f>Daten_Polit!S185</f>
        <v>10.5</v>
      </c>
      <c r="CB185" s="532">
        <f>Daten_Polit!T185</f>
        <v>2.5</v>
      </c>
      <c r="CC185" s="532">
        <f>Daten_Polit!U185</f>
        <v>2.7</v>
      </c>
      <c r="CD185" s="532">
        <f>Daten_Polit!V185</f>
        <v>1.8</v>
      </c>
      <c r="CE185" s="309">
        <v>0.66634341297128918</v>
      </c>
      <c r="CF185" s="309">
        <v>2.1031848026752114</v>
      </c>
      <c r="CG185" s="309">
        <v>0.53409376726337532</v>
      </c>
      <c r="CH185" s="309">
        <v>0.54357055182646841</v>
      </c>
      <c r="CI185" s="309">
        <v>0.45669421874370703</v>
      </c>
      <c r="CJ185" s="309">
        <v>10.930767020970828</v>
      </c>
      <c r="CK185" s="309">
        <v>8.3875351907578519</v>
      </c>
      <c r="CL185" s="309">
        <v>13.181788490430465</v>
      </c>
      <c r="CM185" s="309">
        <v>13.149017307128574</v>
      </c>
      <c r="CN185" s="309">
        <v>13.448894202029063</v>
      </c>
      <c r="CO185" s="309">
        <v>24.024752116952332</v>
      </c>
      <c r="CP185" s="309">
        <v>31.206630686193858</v>
      </c>
      <c r="CQ185" s="309">
        <v>21.821294528208508</v>
      </c>
      <c r="CR185" s="309">
        <v>22.288041466120038</v>
      </c>
      <c r="CS185" s="309">
        <v>18.073721759781673</v>
      </c>
      <c r="CT185" s="309">
        <v>100</v>
      </c>
      <c r="CU185" s="309">
        <v>13.622250215949173</v>
      </c>
      <c r="CV185" s="309">
        <v>83.440363998246454</v>
      </c>
      <c r="CW185" s="309">
        <v>69.762690918879144</v>
      </c>
      <c r="CX185" s="309">
        <v>13.677673079367302</v>
      </c>
      <c r="CY185" s="309">
        <v>100</v>
      </c>
      <c r="CZ185" s="309">
        <v>39.540566959921797</v>
      </c>
      <c r="DA185" s="309">
        <v>60.459433040078203</v>
      </c>
      <c r="DB185" s="309">
        <v>53.714565004887582</v>
      </c>
      <c r="DC185" s="309">
        <v>6.7448680351906152</v>
      </c>
      <c r="DD185" s="309">
        <v>100</v>
      </c>
      <c r="DE185" s="309">
        <v>9.8830765078918503</v>
      </c>
      <c r="DF185" s="309">
        <v>85.843362705720068</v>
      </c>
      <c r="DG185" s="309">
        <v>76.47925828664215</v>
      </c>
      <c r="DH185" s="313">
        <v>9.364104419077929</v>
      </c>
      <c r="DI185" s="565">
        <f>Daten_Polit!W185</f>
        <v>3.2</v>
      </c>
      <c r="DJ185" s="532">
        <f>Daten_Polit!X185</f>
        <v>10.6</v>
      </c>
      <c r="DK185" s="532">
        <f>Daten_Polit!Y185</f>
        <v>2.2000000000000002</v>
      </c>
      <c r="DL185" s="532">
        <f>Daten_Polit!Z185</f>
        <v>2.2999999999999998</v>
      </c>
      <c r="DM185" s="532">
        <f>Daten_Polit!AA185</f>
        <v>1.5</v>
      </c>
      <c r="DN185" s="309">
        <v>0.64808567137539996</v>
      </c>
      <c r="DO185" s="309">
        <v>2.3817291515377121</v>
      </c>
      <c r="DP185" s="309">
        <v>0.47675879762702056</v>
      </c>
      <c r="DQ185" s="309">
        <v>0.48295658024117932</v>
      </c>
      <c r="DR185" s="309">
        <v>0.42787291063680299</v>
      </c>
      <c r="DS185" s="309">
        <v>11.697702445282616</v>
      </c>
      <c r="DT185" s="309">
        <v>8.6941310242281098</v>
      </c>
      <c r="DU185" s="309">
        <v>14.100497582171535</v>
      </c>
      <c r="DV185" s="309">
        <v>14.037168841439303</v>
      </c>
      <c r="DW185" s="309">
        <v>14.593596059116894</v>
      </c>
      <c r="DX185" s="309">
        <v>22.184447049631885</v>
      </c>
      <c r="DY185" s="309">
        <v>24.607834545613017</v>
      </c>
      <c r="DZ185" s="309">
        <v>20.252717774959763</v>
      </c>
      <c r="EA185" s="309">
        <v>20.269408576441894</v>
      </c>
      <c r="EB185" s="309">
        <v>20.123456790148147</v>
      </c>
      <c r="EC185" s="309">
        <v>100</v>
      </c>
      <c r="ED185" s="309">
        <v>13.777685020395175</v>
      </c>
      <c r="EE185" s="309">
        <v>83.442755452071765</v>
      </c>
      <c r="EF185" s="309">
        <v>69.643243203587105</v>
      </c>
      <c r="EG185" s="309">
        <v>13.799512248484664</v>
      </c>
      <c r="EH185" s="309">
        <v>100</v>
      </c>
      <c r="EI185" s="309">
        <v>43.275696445725266</v>
      </c>
      <c r="EJ185" s="309">
        <v>56.724303554274734</v>
      </c>
      <c r="EK185" s="309">
        <v>50.528338136407299</v>
      </c>
      <c r="EL185" s="309">
        <v>6.195965417867435</v>
      </c>
      <c r="EM185" s="309">
        <v>100</v>
      </c>
      <c r="EN185" s="309">
        <v>9.9943683476620269</v>
      </c>
      <c r="EO185" s="309">
        <v>86.007198811644088</v>
      </c>
      <c r="EP185" s="309">
        <v>76.33003087211101</v>
      </c>
      <c r="EQ185" s="367">
        <v>9.6771679395330725</v>
      </c>
      <c r="ER185" s="531">
        <f>Daten_Polit!AB185</f>
        <v>2.8</v>
      </c>
      <c r="ES185" s="532">
        <f>Daten_Polit!AC185</f>
        <v>9.1999999999999993</v>
      </c>
      <c r="ET185" s="532">
        <f>Daten_Polit!AD185</f>
        <v>1.8</v>
      </c>
      <c r="EU185" s="532">
        <f>Daten_Polit!AE185</f>
        <v>1.9</v>
      </c>
      <c r="EV185" s="532">
        <f>Daten_Polit!AF185</f>
        <v>1.3</v>
      </c>
      <c r="EW185" s="309">
        <v>0.64541112688782754</v>
      </c>
      <c r="EX185" s="309">
        <v>2.471638276524355</v>
      </c>
      <c r="EY185" s="309">
        <v>0.45964274038941849</v>
      </c>
      <c r="EZ185" s="309">
        <v>0.4685816523570423</v>
      </c>
      <c r="FA185" s="309">
        <v>0.3940793706410009</v>
      </c>
      <c r="FB185" s="309">
        <v>12.491010427903634</v>
      </c>
      <c r="FC185" s="309">
        <v>9.3036920967580325</v>
      </c>
      <c r="FD185" s="309">
        <v>15.186508266179787</v>
      </c>
      <c r="FE185" s="309">
        <v>15.486558121924102</v>
      </c>
      <c r="FF185" s="309">
        <v>13.034623217922606</v>
      </c>
      <c r="FG185" s="309">
        <v>16.761956620381159</v>
      </c>
      <c r="FH185" s="309">
        <v>18.756209020461707</v>
      </c>
      <c r="FI185" s="309">
        <v>15.085198797192948</v>
      </c>
      <c r="FJ185" s="309">
        <v>14.860622205311962</v>
      </c>
      <c r="FK185" s="309">
        <v>16.700889801478443</v>
      </c>
      <c r="FL185" s="309">
        <v>100</v>
      </c>
      <c r="FM185" s="309">
        <v>13.43027615128441</v>
      </c>
      <c r="FN185" s="309">
        <v>83.667606502438616</v>
      </c>
      <c r="FO185" s="309">
        <v>69.427072239212919</v>
      </c>
      <c r="FP185" s="309">
        <v>14.240534263225699</v>
      </c>
      <c r="FQ185" s="309">
        <v>100</v>
      </c>
      <c r="FR185" s="309">
        <v>45.800227014755954</v>
      </c>
      <c r="FS185" s="309">
        <v>54.199772985244046</v>
      </c>
      <c r="FT185" s="309">
        <v>47.729852440408628</v>
      </c>
      <c r="FU185" s="309">
        <v>6.4699205448354142</v>
      </c>
      <c r="FV185" s="309">
        <v>100</v>
      </c>
      <c r="FW185" s="309">
        <v>10.172265880293958</v>
      </c>
      <c r="FX185" s="309">
        <v>85.716465241430569</v>
      </c>
      <c r="FY185" s="309">
        <v>75.43205623649061</v>
      </c>
      <c r="FZ185" s="313">
        <v>10.284409004939967</v>
      </c>
      <c r="GA185" s="570">
        <f>Daten_Polit!AG185</f>
        <v>3.7</v>
      </c>
      <c r="GB185" s="571">
        <f>Daten_Polit!AH185</f>
        <v>12.8</v>
      </c>
      <c r="GC185" s="571">
        <f>Daten_Polit!AI185</f>
        <v>2.4</v>
      </c>
      <c r="GD185" s="571">
        <f>Daten_Polit!AJ185</f>
        <v>2.5</v>
      </c>
      <c r="GE185" s="571">
        <f>Daten_Polit!AK185</f>
        <v>1.7</v>
      </c>
      <c r="GF185" s="444">
        <v>0.65461346633416462</v>
      </c>
      <c r="GG185" s="444">
        <v>2.6927126369025869</v>
      </c>
      <c r="GH185" s="444">
        <v>0.44330693436891477</v>
      </c>
      <c r="GI185" s="444">
        <v>0.4500588186662941</v>
      </c>
      <c r="GJ185" s="444">
        <v>0.39656229781779478</v>
      </c>
      <c r="GK185" s="444">
        <v>9.8921739130436173</v>
      </c>
      <c r="GL185" s="444">
        <v>7.601074145904593</v>
      </c>
      <c r="GM185" s="444">
        <v>11.887382690303017</v>
      </c>
      <c r="GN185" s="444">
        <v>11.906001338588885</v>
      </c>
      <c r="GO185" s="444">
        <v>11.755403268320876</v>
      </c>
      <c r="GP185" s="444">
        <v>14.651226344193482</v>
      </c>
      <c r="GQ185" s="444">
        <v>15.948905109485667</v>
      </c>
      <c r="GR185" s="444">
        <v>13.509695646588249</v>
      </c>
      <c r="GS185" s="444">
        <v>13.530360809621985</v>
      </c>
      <c r="GT185" s="444">
        <v>13.364293085634676</v>
      </c>
      <c r="GU185" s="444">
        <v>100</v>
      </c>
      <c r="GV185" s="444">
        <v>13.698254325828794</v>
      </c>
      <c r="GW185" s="444">
        <v>83.121202175209902</v>
      </c>
      <c r="GX185" s="444">
        <v>68.117655185205422</v>
      </c>
      <c r="GY185" s="444">
        <v>15.003546990004493</v>
      </c>
      <c r="GZ185" s="444">
        <v>100</v>
      </c>
      <c r="HA185" s="444">
        <v>47.273383893102213</v>
      </c>
      <c r="HB185" s="444">
        <v>52.726616106897794</v>
      </c>
      <c r="HC185" s="444">
        <v>46.153846153846153</v>
      </c>
      <c r="HD185" s="444">
        <v>6.5727699530516439</v>
      </c>
      <c r="HE185" s="444">
        <v>100</v>
      </c>
      <c r="HF185" s="444">
        <v>10.281908582181314</v>
      </c>
      <c r="HG185" s="444">
        <v>85.212114979603882</v>
      </c>
      <c r="HH185" s="444">
        <v>74.457353138051076</v>
      </c>
      <c r="HI185" s="445">
        <v>10.754761841552803</v>
      </c>
      <c r="HJ185" s="570">
        <f>Daten_Polit!AL185</f>
        <v>3.3</v>
      </c>
      <c r="HK185" s="571">
        <f>Daten_Polit!AM185</f>
        <v>11.6</v>
      </c>
      <c r="HL185" s="571">
        <f>Daten_Polit!AN185</f>
        <v>2</v>
      </c>
      <c r="HM185" s="571">
        <f>Daten_Polit!AO185</f>
        <v>2.2000000000000002</v>
      </c>
      <c r="HN185" s="571">
        <f>Daten_Polit!AP185</f>
        <v>1.5</v>
      </c>
      <c r="HO185" s="444">
        <v>0.5289157051621326</v>
      </c>
      <c r="HP185" s="444">
        <v>2.232075246334797</v>
      </c>
      <c r="HQ185" s="444">
        <v>0.34637802972911502</v>
      </c>
      <c r="HR185" s="444">
        <v>0.35154974975062847</v>
      </c>
      <c r="HS185" s="444">
        <v>0.31249665148232236</v>
      </c>
      <c r="HT185" s="444">
        <v>10.303765785581396</v>
      </c>
      <c r="HU185" s="444">
        <v>7.967119822953145</v>
      </c>
      <c r="HV185" s="444">
        <v>12.458992491069838</v>
      </c>
      <c r="HW185" s="444">
        <v>12.433065595716197</v>
      </c>
      <c r="HX185" s="444">
        <v>12.634560906518445</v>
      </c>
      <c r="HY185" s="444">
        <v>22.170775938571595</v>
      </c>
      <c r="HZ185" s="444">
        <v>23.698355395109505</v>
      </c>
      <c r="IA185" s="444">
        <v>20.755278025575379</v>
      </c>
      <c r="IB185" s="444">
        <v>21.034217936688147</v>
      </c>
      <c r="IC185" s="444">
        <v>18.86901327177868</v>
      </c>
      <c r="ID185" s="444">
        <v>100</v>
      </c>
      <c r="IE185" s="444">
        <v>13.578418411717227</v>
      </c>
      <c r="IF185" s="444">
        <v>83.328910340474565</v>
      </c>
      <c r="IG185" s="444">
        <v>68.022164129326228</v>
      </c>
      <c r="IH185" s="444">
        <v>15.306746211148331</v>
      </c>
      <c r="II185" s="444">
        <v>100</v>
      </c>
      <c r="IJ185" s="444">
        <v>48.930099857346647</v>
      </c>
      <c r="IK185" s="444">
        <v>51.06990014265336</v>
      </c>
      <c r="IL185" s="444">
        <v>45.173561578697097</v>
      </c>
      <c r="IM185" s="444">
        <v>5.8963385639562524</v>
      </c>
      <c r="IN185" s="444">
        <v>100</v>
      </c>
      <c r="IO185" s="444">
        <v>10.464873626653068</v>
      </c>
      <c r="IP185" s="444">
        <v>85.262870630783155</v>
      </c>
      <c r="IQ185" s="444">
        <v>73.971687224451557</v>
      </c>
      <c r="IR185" s="445">
        <v>11.291183406331594</v>
      </c>
      <c r="IS185" s="443">
        <f>Daten_Polit!AQ185</f>
        <v>3.2</v>
      </c>
      <c r="IT185" s="227">
        <f>Daten_Polit!AR185</f>
        <v>12.1</v>
      </c>
      <c r="IU185" s="227">
        <f>Daten_Polit!AS185</f>
        <v>1.9</v>
      </c>
      <c r="IV185" s="227">
        <f>Daten_Polit!AT185</f>
        <v>1.9</v>
      </c>
      <c r="IW185" s="227">
        <f>Daten_Polit!AU185</f>
        <v>1.7</v>
      </c>
      <c r="IX185" s="444" t="s">
        <v>820</v>
      </c>
      <c r="IY185" s="444" t="s">
        <v>820</v>
      </c>
      <c r="IZ185" s="444" t="s">
        <v>820</v>
      </c>
      <c r="JA185" s="444" t="s">
        <v>820</v>
      </c>
      <c r="JB185" s="444" t="s">
        <v>820</v>
      </c>
      <c r="JC185" s="444" t="s">
        <v>820</v>
      </c>
      <c r="JD185" s="444" t="s">
        <v>820</v>
      </c>
      <c r="JE185" s="444" t="s">
        <v>820</v>
      </c>
      <c r="JF185" s="444" t="s">
        <v>820</v>
      </c>
      <c r="JG185" s="444" t="s">
        <v>820</v>
      </c>
      <c r="JH185" s="444" t="s">
        <v>820</v>
      </c>
      <c r="JI185" s="444" t="s">
        <v>820</v>
      </c>
      <c r="JJ185" s="444" t="s">
        <v>820</v>
      </c>
      <c r="JK185" s="444" t="s">
        <v>820</v>
      </c>
      <c r="JL185" s="444" t="s">
        <v>820</v>
      </c>
      <c r="JM185" s="444" t="s">
        <v>820</v>
      </c>
      <c r="JN185" s="444" t="s">
        <v>820</v>
      </c>
      <c r="JO185" s="444" t="s">
        <v>820</v>
      </c>
      <c r="JP185" s="444" t="s">
        <v>820</v>
      </c>
      <c r="JQ185" s="444" t="s">
        <v>820</v>
      </c>
      <c r="JR185" s="444" t="s">
        <v>820</v>
      </c>
      <c r="JS185" s="444" t="s">
        <v>820</v>
      </c>
      <c r="JT185" s="444" t="s">
        <v>820</v>
      </c>
      <c r="JU185" s="444" t="s">
        <v>820</v>
      </c>
      <c r="JV185" s="444" t="s">
        <v>820</v>
      </c>
      <c r="JW185" s="444" t="s">
        <v>820</v>
      </c>
      <c r="JX185" s="444" t="s">
        <v>820</v>
      </c>
      <c r="JY185" s="444" t="s">
        <v>820</v>
      </c>
      <c r="JZ185" s="444" t="s">
        <v>820</v>
      </c>
      <c r="KA185" s="445" t="s">
        <v>820</v>
      </c>
    </row>
    <row r="186" spans="4:287" ht="12.65" customHeight="1" x14ac:dyDescent="0.2">
      <c r="D186" s="276"/>
      <c r="E186" s="3" t="str">
        <f>Daten_Polit!E186</f>
        <v>07143</v>
      </c>
      <c r="F186" s="229" t="str">
        <f>Daten_Polit!F186</f>
        <v>Westerwaldkreis</v>
      </c>
      <c r="G186" s="246"/>
      <c r="H186" s="531">
        <f>Daten_Polit!H186</f>
        <v>4</v>
      </c>
      <c r="I186" s="532">
        <f>Daten_Polit!I186</f>
        <v>13</v>
      </c>
      <c r="J186" s="532">
        <f>Daten_Polit!J186</f>
        <v>2.7</v>
      </c>
      <c r="K186" s="532">
        <f>Daten_Polit!K186</f>
        <v>2.9</v>
      </c>
      <c r="L186" s="532">
        <f>Daten_Polit!L186</f>
        <v>1.5</v>
      </c>
      <c r="M186" s="308">
        <v>0.69341965904004754</v>
      </c>
      <c r="N186" s="308">
        <v>2.4628492198022727</v>
      </c>
      <c r="O186" s="308">
        <v>0.54414899364019775</v>
      </c>
      <c r="P186" s="308">
        <v>0.55245156543855589</v>
      </c>
      <c r="Q186" s="308">
        <v>0.46871339833362963</v>
      </c>
      <c r="R186" s="308">
        <v>10.198925238050419</v>
      </c>
      <c r="S186" s="308">
        <v>6.5658931232702846</v>
      </c>
      <c r="T186" s="308">
        <v>13.113795120608373</v>
      </c>
      <c r="U186" s="308">
        <v>12.826380552221083</v>
      </c>
      <c r="V186" s="308">
        <v>16.299376299373588</v>
      </c>
      <c r="W186" s="308">
        <v>25.866741953698476</v>
      </c>
      <c r="X186" s="308">
        <v>30.881979157840707</v>
      </c>
      <c r="Y186" s="308">
        <v>21.776859504132233</v>
      </c>
      <c r="Z186" s="308">
        <v>22.586575620007093</v>
      </c>
      <c r="AA186" s="308">
        <v>12.735651445309973</v>
      </c>
      <c r="AB186" s="308">
        <v>100</v>
      </c>
      <c r="AC186" s="308">
        <v>13.819583745194935</v>
      </c>
      <c r="AD186" s="308">
        <v>82.494957304925094</v>
      </c>
      <c r="AE186" s="308">
        <v>70.005392329454295</v>
      </c>
      <c r="AF186" s="308">
        <v>12.48956497547081</v>
      </c>
      <c r="AG186" s="308">
        <v>100</v>
      </c>
      <c r="AH186" s="308">
        <v>46.197051252047743</v>
      </c>
      <c r="AI186" s="308">
        <v>53.80294874795225</v>
      </c>
      <c r="AJ186" s="308">
        <v>49.333021296512982</v>
      </c>
      <c r="AK186" s="308">
        <v>4.4699274514392702</v>
      </c>
      <c r="AL186" s="308">
        <v>100</v>
      </c>
      <c r="AM186" s="308">
        <v>9.3260062730542224</v>
      </c>
      <c r="AN186" s="308">
        <v>85.221913800331507</v>
      </c>
      <c r="AO186" s="308">
        <v>76.772229712618483</v>
      </c>
      <c r="AP186" s="337">
        <v>8.4496840877130115</v>
      </c>
      <c r="AQ186" s="531">
        <f>Daten_Polit!M186</f>
        <v>3.6</v>
      </c>
      <c r="AR186" s="532">
        <f>Daten_Polit!N186</f>
        <v>11.9</v>
      </c>
      <c r="AS186" s="532">
        <f>Daten_Polit!O186</f>
        <v>2.4</v>
      </c>
      <c r="AT186" s="532">
        <f>Daten_Polit!P186</f>
        <v>2.6</v>
      </c>
      <c r="AU186" s="532">
        <f>Daten_Polit!Q186</f>
        <v>1.3</v>
      </c>
      <c r="AV186" s="308">
        <v>0.64362833056104918</v>
      </c>
      <c r="AW186" s="308">
        <v>2.2872291533315039</v>
      </c>
      <c r="AX186" s="308">
        <v>0.49633232387997817</v>
      </c>
      <c r="AY186" s="308">
        <v>0.50567800738322977</v>
      </c>
      <c r="AZ186" s="308">
        <v>0.41450735998580857</v>
      </c>
      <c r="BA186" s="308">
        <v>10.599523339907956</v>
      </c>
      <c r="BB186" s="308">
        <v>7.3977251880388906</v>
      </c>
      <c r="BC186" s="308">
        <v>13.33101287852419</v>
      </c>
      <c r="BD186" s="308">
        <v>13.162882776630925</v>
      </c>
      <c r="BE186" s="308">
        <v>15.217391304350702</v>
      </c>
      <c r="BF186" s="308">
        <v>25.626156180500733</v>
      </c>
      <c r="BG186" s="308">
        <v>30.051789296879207</v>
      </c>
      <c r="BH186" s="308">
        <v>22.735297579349879</v>
      </c>
      <c r="BI186" s="308">
        <v>23.414550593073667</v>
      </c>
      <c r="BJ186" s="308">
        <v>15.308988764044946</v>
      </c>
      <c r="BK186" s="308">
        <v>100</v>
      </c>
      <c r="BL186" s="308">
        <v>14.012474065755093</v>
      </c>
      <c r="BM186" s="308">
        <v>82.602453980275271</v>
      </c>
      <c r="BN186" s="308">
        <v>70.110485219019296</v>
      </c>
      <c r="BO186" s="308">
        <v>12.491968761255958</v>
      </c>
      <c r="BP186" s="308">
        <v>100</v>
      </c>
      <c r="BQ186" s="308">
        <v>46.765249537892792</v>
      </c>
      <c r="BR186" s="308">
        <v>53.234750462107208</v>
      </c>
      <c r="BS186" s="308">
        <v>48.640084499603908</v>
      </c>
      <c r="BT186" s="308">
        <v>4.5946659625032993</v>
      </c>
      <c r="BU186" s="308">
        <v>100</v>
      </c>
      <c r="BV186" s="308">
        <v>9.6011410618272333</v>
      </c>
      <c r="BW186" s="308">
        <v>85.432322808979961</v>
      </c>
      <c r="BX186" s="308">
        <v>76.674861139985225</v>
      </c>
      <c r="BY186" s="312">
        <v>8.7574616689947185</v>
      </c>
      <c r="BZ186" s="531">
        <f>Daten_Polit!R186</f>
        <v>3.3</v>
      </c>
      <c r="CA186" s="532">
        <f>Daten_Polit!S186</f>
        <v>10.5</v>
      </c>
      <c r="CB186" s="532">
        <f>Daten_Polit!T186</f>
        <v>2.2000000000000002</v>
      </c>
      <c r="CC186" s="532">
        <f>Daten_Polit!U186</f>
        <v>2.4</v>
      </c>
      <c r="CD186" s="532">
        <f>Daten_Polit!V186</f>
        <v>1.4</v>
      </c>
      <c r="CE186" s="309">
        <v>0.58666786329388732</v>
      </c>
      <c r="CF186" s="309">
        <v>2.0818299986537885</v>
      </c>
      <c r="CG186" s="309">
        <v>0.44890380837930854</v>
      </c>
      <c r="CH186" s="309">
        <v>0.45929728253200675</v>
      </c>
      <c r="CI186" s="309">
        <v>0.36204874540174176</v>
      </c>
      <c r="CJ186" s="309">
        <v>10.852886572572624</v>
      </c>
      <c r="CK186" s="309">
        <v>7.8429263044645978</v>
      </c>
      <c r="CL186" s="309">
        <v>13.521174429919194</v>
      </c>
      <c r="CM186" s="309">
        <v>13.428385052651198</v>
      </c>
      <c r="CN186" s="309">
        <v>14.436781609195403</v>
      </c>
      <c r="CO186" s="309">
        <v>21.897465851905302</v>
      </c>
      <c r="CP186" s="309">
        <v>27.19110731081717</v>
      </c>
      <c r="CQ186" s="309">
        <v>19.423665419923168</v>
      </c>
      <c r="CR186" s="309">
        <v>20.18069469150791</v>
      </c>
      <c r="CS186" s="309">
        <v>11.957525392409972</v>
      </c>
      <c r="CT186" s="309">
        <v>100</v>
      </c>
      <c r="CU186" s="309">
        <v>13.806651641428964</v>
      </c>
      <c r="CV186" s="309">
        <v>83.054339367366239</v>
      </c>
      <c r="CW186" s="309">
        <v>69.935660457101719</v>
      </c>
      <c r="CX186" s="309">
        <v>13.118678910264512</v>
      </c>
      <c r="CY186" s="309">
        <v>100</v>
      </c>
      <c r="CZ186" s="309">
        <v>43.667621776504298</v>
      </c>
      <c r="DA186" s="309">
        <v>56.332378223495702</v>
      </c>
      <c r="DB186" s="309">
        <v>51.375358166189109</v>
      </c>
      <c r="DC186" s="309">
        <v>4.9570200573065906</v>
      </c>
      <c r="DD186" s="309">
        <v>100</v>
      </c>
      <c r="DE186" s="309">
        <v>9.6949162868983674</v>
      </c>
      <c r="DF186" s="309">
        <v>85.727984593904722</v>
      </c>
      <c r="DG186" s="309">
        <v>76.565773846753316</v>
      </c>
      <c r="DH186" s="313">
        <v>9.1622107471514163</v>
      </c>
      <c r="DI186" s="565">
        <f>Daten_Polit!W186</f>
        <v>2.9</v>
      </c>
      <c r="DJ186" s="532">
        <f>Daten_Polit!X186</f>
        <v>10</v>
      </c>
      <c r="DK186" s="532">
        <f>Daten_Polit!Y186</f>
        <v>1.8</v>
      </c>
      <c r="DL186" s="532">
        <f>Daten_Polit!Z186</f>
        <v>1.9</v>
      </c>
      <c r="DM186" s="532">
        <f>Daten_Polit!AA186</f>
        <v>1.2</v>
      </c>
      <c r="DN186" s="309">
        <v>0.58653480092540289</v>
      </c>
      <c r="DO186" s="309">
        <v>2.3549312648442138</v>
      </c>
      <c r="DP186" s="309">
        <v>0.41225956100490457</v>
      </c>
      <c r="DQ186" s="309">
        <v>0.41985119372133889</v>
      </c>
      <c r="DR186" s="309">
        <v>0.35221987294797619</v>
      </c>
      <c r="DS186" s="309">
        <v>11.684898245262827</v>
      </c>
      <c r="DT186" s="309">
        <v>8.6765628266779977</v>
      </c>
      <c r="DU186" s="309">
        <v>14.462988793227282</v>
      </c>
      <c r="DV186" s="309">
        <v>14.334049409237071</v>
      </c>
      <c r="DW186" s="309">
        <v>15.568862275446236</v>
      </c>
      <c r="DX186" s="309">
        <v>21.57311951126384</v>
      </c>
      <c r="DY186" s="309">
        <v>23.193572416728252</v>
      </c>
      <c r="DZ186" s="309">
        <v>20.10649211079166</v>
      </c>
      <c r="EA186" s="309">
        <v>21.015006821285041</v>
      </c>
      <c r="EB186" s="309">
        <v>12.348555451987391</v>
      </c>
      <c r="EC186" s="309">
        <v>100</v>
      </c>
      <c r="ED186" s="309">
        <v>14.00583099848833</v>
      </c>
      <c r="EE186" s="309">
        <v>82.994981272748447</v>
      </c>
      <c r="EF186" s="309">
        <v>69.6684082917956</v>
      </c>
      <c r="EG186" s="309">
        <v>13.326572980952839</v>
      </c>
      <c r="EH186" s="309">
        <v>100</v>
      </c>
      <c r="EI186" s="309">
        <v>48.300970873786405</v>
      </c>
      <c r="EJ186" s="309">
        <v>51.699029126213581</v>
      </c>
      <c r="EK186" s="309">
        <v>46.116504854368927</v>
      </c>
      <c r="EL186" s="309">
        <v>5.5825242718446599</v>
      </c>
      <c r="EM186" s="309">
        <v>100</v>
      </c>
      <c r="EN186" s="309">
        <v>9.8868527343661121</v>
      </c>
      <c r="EO186" s="309">
        <v>85.796970702761286</v>
      </c>
      <c r="EP186" s="309">
        <v>76.166239226427834</v>
      </c>
      <c r="EQ186" s="367">
        <v>9.6307314763334535</v>
      </c>
      <c r="ER186" s="531">
        <f>Daten_Polit!AB186</f>
        <v>2.8</v>
      </c>
      <c r="ES186" s="532">
        <f>Daten_Polit!AC186</f>
        <v>9.3000000000000007</v>
      </c>
      <c r="ET186" s="532">
        <f>Daten_Polit!AD186</f>
        <v>1.8</v>
      </c>
      <c r="EU186" s="532">
        <f>Daten_Polit!AE186</f>
        <v>1.9</v>
      </c>
      <c r="EV186" s="532">
        <f>Daten_Polit!AF186</f>
        <v>1.2</v>
      </c>
      <c r="EW186" s="309">
        <v>0.60153954732712922</v>
      </c>
      <c r="EX186" s="309">
        <v>2.3848584982390753</v>
      </c>
      <c r="EY186" s="309">
        <v>0.42189117814173821</v>
      </c>
      <c r="EZ186" s="309">
        <v>0.42641482954552218</v>
      </c>
      <c r="FA186" s="309">
        <v>0.38772340340971834</v>
      </c>
      <c r="FB186" s="309">
        <v>11.717101573141868</v>
      </c>
      <c r="FC186" s="309">
        <v>9.2285017856132683</v>
      </c>
      <c r="FD186" s="309">
        <v>13.934343434343432</v>
      </c>
      <c r="FE186" s="309">
        <v>13.795641098217127</v>
      </c>
      <c r="FF186" s="309">
        <v>15.081967213111927</v>
      </c>
      <c r="FG186" s="309">
        <v>17.826892535733379</v>
      </c>
      <c r="FH186" s="309">
        <v>19.63021243115476</v>
      </c>
      <c r="FI186" s="309">
        <v>16.221354948465926</v>
      </c>
      <c r="FJ186" s="309">
        <v>16.6741547792905</v>
      </c>
      <c r="FK186" s="309">
        <v>12.522935779814215</v>
      </c>
      <c r="FL186" s="309">
        <v>100</v>
      </c>
      <c r="FM186" s="309">
        <v>13.657487428983698</v>
      </c>
      <c r="FN186" s="309">
        <v>83.271777130801453</v>
      </c>
      <c r="FO186" s="309">
        <v>69.632133643526799</v>
      </c>
      <c r="FP186" s="309">
        <v>13.63964348727465</v>
      </c>
      <c r="FQ186" s="309">
        <v>100</v>
      </c>
      <c r="FR186" s="309">
        <v>47.451106123757611</v>
      </c>
      <c r="FS186" s="309">
        <v>52.548893876242389</v>
      </c>
      <c r="FT186" s="309">
        <v>46.841936518114778</v>
      </c>
      <c r="FU186" s="309">
        <v>5.706957358127605</v>
      </c>
      <c r="FV186" s="309">
        <v>100</v>
      </c>
      <c r="FW186" s="309">
        <v>10.088451757350377</v>
      </c>
      <c r="FX186" s="309">
        <v>85.553874304986522</v>
      </c>
      <c r="FY186" s="309">
        <v>75.551247308490659</v>
      </c>
      <c r="FZ186" s="313">
        <v>10.002626996495863</v>
      </c>
      <c r="GA186" s="570">
        <f>Daten_Polit!AG186</f>
        <v>3.6</v>
      </c>
      <c r="GB186" s="571">
        <f>Daten_Polit!AH186</f>
        <v>12.2</v>
      </c>
      <c r="GC186" s="571">
        <f>Daten_Polit!AI186</f>
        <v>2.2999999999999998</v>
      </c>
      <c r="GD186" s="571">
        <f>Daten_Polit!AJ186</f>
        <v>2.4</v>
      </c>
      <c r="GE186" s="571">
        <f>Daten_Polit!AK186</f>
        <v>1.4</v>
      </c>
      <c r="GF186" s="444">
        <v>0.61750888331665788</v>
      </c>
      <c r="GG186" s="444">
        <v>2.6043857433597664</v>
      </c>
      <c r="GH186" s="444">
        <v>0.42202270825579863</v>
      </c>
      <c r="GI186" s="444">
        <v>0.43223250648835615</v>
      </c>
      <c r="GJ186" s="444">
        <v>0.34927649211666861</v>
      </c>
      <c r="GK186" s="444">
        <v>10.004126263668164</v>
      </c>
      <c r="GL186" s="444">
        <v>8.0043859649122808</v>
      </c>
      <c r="GM186" s="444">
        <v>11.772955705325124</v>
      </c>
      <c r="GN186" s="444">
        <v>11.43440309202221</v>
      </c>
      <c r="GO186" s="444">
        <v>14.723694171080284</v>
      </c>
      <c r="GP186" s="444">
        <v>18.7266450040627</v>
      </c>
      <c r="GQ186" s="444">
        <v>20.552027990151615</v>
      </c>
      <c r="GR186" s="444">
        <v>17.107482367373507</v>
      </c>
      <c r="GS186" s="444">
        <v>17.666154109005639</v>
      </c>
      <c r="GT186" s="444">
        <v>12.219730941704036</v>
      </c>
      <c r="GU186" s="444">
        <v>100</v>
      </c>
      <c r="GV186" s="444">
        <v>13.683861259696734</v>
      </c>
      <c r="GW186" s="444">
        <v>82.890951578203399</v>
      </c>
      <c r="GX186" s="444">
        <v>68.549478869050049</v>
      </c>
      <c r="GY186" s="444">
        <v>14.341472709153358</v>
      </c>
      <c r="GZ186" s="444">
        <v>100</v>
      </c>
      <c r="HA186" s="444">
        <v>47.990228736397945</v>
      </c>
      <c r="HB186" s="444">
        <v>52.009771263602047</v>
      </c>
      <c r="HC186" s="444">
        <v>46.902065289806792</v>
      </c>
      <c r="HD186" s="444">
        <v>5.1077059737952482</v>
      </c>
      <c r="HE186" s="444">
        <v>100</v>
      </c>
      <c r="HF186" s="444">
        <v>9.896767390461088</v>
      </c>
      <c r="HG186" s="444">
        <v>85.246333267913101</v>
      </c>
      <c r="HH186" s="444">
        <v>74.754654402639815</v>
      </c>
      <c r="HI186" s="445">
        <v>10.491678865273304</v>
      </c>
      <c r="HJ186" s="570">
        <f>Daten_Polit!AL186</f>
        <v>3.1</v>
      </c>
      <c r="HK186" s="571">
        <f>Daten_Polit!AM186</f>
        <v>11</v>
      </c>
      <c r="HL186" s="571">
        <f>Daten_Polit!AN186</f>
        <v>1.9</v>
      </c>
      <c r="HM186" s="571">
        <f>Daten_Polit!AO186</f>
        <v>2.1</v>
      </c>
      <c r="HN186" s="571">
        <f>Daten_Polit!AP186</f>
        <v>1.2</v>
      </c>
      <c r="HO186" s="444">
        <v>0.45915495239368059</v>
      </c>
      <c r="HP186" s="444">
        <v>1.9088941928493592</v>
      </c>
      <c r="HQ186" s="444">
        <v>0.31107437869930821</v>
      </c>
      <c r="HR186" s="444">
        <v>0.31773782456500183</v>
      </c>
      <c r="HS186" s="444">
        <v>0.26610165617165066</v>
      </c>
      <c r="HT186" s="444">
        <v>10.16320644585355</v>
      </c>
      <c r="HU186" s="444">
        <v>7.9092841956059532</v>
      </c>
      <c r="HV186" s="444">
        <v>12.272989654100618</v>
      </c>
      <c r="HW186" s="444">
        <v>11.9240117057688</v>
      </c>
      <c r="HX186" s="444">
        <v>15.254237288133007</v>
      </c>
      <c r="HY186" s="444">
        <v>28.830197499124189</v>
      </c>
      <c r="HZ186" s="444">
        <v>31.588560442203317</v>
      </c>
      <c r="IA186" s="444">
        <v>26.220483188497155</v>
      </c>
      <c r="IB186" s="444">
        <v>27.397399431125002</v>
      </c>
      <c r="IC186" s="444">
        <v>16.10650371016742</v>
      </c>
      <c r="ID186" s="444">
        <v>100</v>
      </c>
      <c r="IE186" s="444">
        <v>13.622310526113141</v>
      </c>
      <c r="IF186" s="444">
        <v>83.048887050709794</v>
      </c>
      <c r="IG186" s="444">
        <v>68.352438260467579</v>
      </c>
      <c r="IH186" s="444">
        <v>14.696448790242215</v>
      </c>
      <c r="II186" s="444">
        <v>100</v>
      </c>
      <c r="IJ186" s="444">
        <v>49.224806201550386</v>
      </c>
      <c r="IK186" s="444">
        <v>50.775193798449614</v>
      </c>
      <c r="IL186" s="444">
        <v>45.819490586932446</v>
      </c>
      <c r="IM186" s="444">
        <v>4.9557032115171653</v>
      </c>
      <c r="IN186" s="444">
        <v>100</v>
      </c>
      <c r="IO186" s="444">
        <v>10.16768861836379</v>
      </c>
      <c r="IP186" s="444">
        <v>85.209375300865446</v>
      </c>
      <c r="IQ186" s="444">
        <v>74.213438204184953</v>
      </c>
      <c r="IR186" s="445">
        <v>10.99593709668048</v>
      </c>
      <c r="IS186" s="443">
        <f>Daten_Polit!AQ186</f>
        <v>2.9</v>
      </c>
      <c r="IT186" s="227">
        <f>Daten_Polit!AR186</f>
        <v>11.1</v>
      </c>
      <c r="IU186" s="227">
        <f>Daten_Polit!AS186</f>
        <v>1.7</v>
      </c>
      <c r="IV186" s="227">
        <f>Daten_Polit!AT186</f>
        <v>1.8</v>
      </c>
      <c r="IW186" s="227">
        <f>Daten_Polit!AU186</f>
        <v>1.1000000000000001</v>
      </c>
      <c r="IX186" s="444" t="s">
        <v>820</v>
      </c>
      <c r="IY186" s="444" t="s">
        <v>820</v>
      </c>
      <c r="IZ186" s="444" t="s">
        <v>820</v>
      </c>
      <c r="JA186" s="444" t="s">
        <v>820</v>
      </c>
      <c r="JB186" s="444" t="s">
        <v>820</v>
      </c>
      <c r="JC186" s="444" t="s">
        <v>820</v>
      </c>
      <c r="JD186" s="444" t="s">
        <v>820</v>
      </c>
      <c r="JE186" s="444" t="s">
        <v>820</v>
      </c>
      <c r="JF186" s="444" t="s">
        <v>820</v>
      </c>
      <c r="JG186" s="444" t="s">
        <v>820</v>
      </c>
      <c r="JH186" s="444" t="s">
        <v>820</v>
      </c>
      <c r="JI186" s="444" t="s">
        <v>820</v>
      </c>
      <c r="JJ186" s="444" t="s">
        <v>820</v>
      </c>
      <c r="JK186" s="444" t="s">
        <v>820</v>
      </c>
      <c r="JL186" s="444" t="s">
        <v>820</v>
      </c>
      <c r="JM186" s="444" t="s">
        <v>820</v>
      </c>
      <c r="JN186" s="444" t="s">
        <v>820</v>
      </c>
      <c r="JO186" s="444" t="s">
        <v>820</v>
      </c>
      <c r="JP186" s="444" t="s">
        <v>820</v>
      </c>
      <c r="JQ186" s="444" t="s">
        <v>820</v>
      </c>
      <c r="JR186" s="444" t="s">
        <v>820</v>
      </c>
      <c r="JS186" s="444" t="s">
        <v>820</v>
      </c>
      <c r="JT186" s="444" t="s">
        <v>820</v>
      </c>
      <c r="JU186" s="444" t="s">
        <v>820</v>
      </c>
      <c r="JV186" s="444" t="s">
        <v>820</v>
      </c>
      <c r="JW186" s="444" t="s">
        <v>820</v>
      </c>
      <c r="JX186" s="444" t="s">
        <v>820</v>
      </c>
      <c r="JY186" s="444" t="s">
        <v>820</v>
      </c>
      <c r="JZ186" s="444" t="s">
        <v>820</v>
      </c>
      <c r="KA186" s="445" t="s">
        <v>820</v>
      </c>
    </row>
    <row r="187" spans="4:287" ht="12.65" customHeight="1" x14ac:dyDescent="0.2">
      <c r="D187" s="276"/>
      <c r="E187" s="3" t="str">
        <f>Daten_Polit!E187</f>
        <v>07211</v>
      </c>
      <c r="F187" s="229" t="str">
        <f>Daten_Polit!F187</f>
        <v>Trier, kreisfreie Stadt</v>
      </c>
      <c r="G187" s="246"/>
      <c r="H187" s="531">
        <f>Daten_Polit!H187</f>
        <v>5.4</v>
      </c>
      <c r="I187" s="532">
        <f>Daten_Polit!I187</f>
        <v>13.1</v>
      </c>
      <c r="J187" s="532">
        <f>Daten_Polit!J187</f>
        <v>3.6</v>
      </c>
      <c r="K187" s="532">
        <f>Daten_Polit!K187</f>
        <v>3.7</v>
      </c>
      <c r="L187" s="532">
        <f>Daten_Polit!L187</f>
        <v>3.3</v>
      </c>
      <c r="M187" s="308">
        <v>1.0848110701649396</v>
      </c>
      <c r="N187" s="308">
        <v>2.7695681538572012</v>
      </c>
      <c r="O187" s="308">
        <v>0.88411423199232919</v>
      </c>
      <c r="P187" s="308">
        <v>0.87870811385854297</v>
      </c>
      <c r="Q187" s="308">
        <v>0.90330772346153798</v>
      </c>
      <c r="R187" s="308">
        <v>9.9519032568367187</v>
      </c>
      <c r="S187" s="308">
        <v>6.3556418455917392</v>
      </c>
      <c r="T187" s="308">
        <v>13.413036357680969</v>
      </c>
      <c r="U187" s="308">
        <v>13.248107413227061</v>
      </c>
      <c r="V187" s="308">
        <v>13.948100092677112</v>
      </c>
      <c r="W187" s="308">
        <v>27.067566459934383</v>
      </c>
      <c r="X187" s="308">
        <v>31.292517006802722</v>
      </c>
      <c r="Y187" s="308">
        <v>23.194225864222144</v>
      </c>
      <c r="Z187" s="308">
        <v>24.914651493600999</v>
      </c>
      <c r="AA187" s="308">
        <v>17.655140828942738</v>
      </c>
      <c r="AB187" s="308">
        <v>100</v>
      </c>
      <c r="AC187" s="308">
        <v>19.848931466682863</v>
      </c>
      <c r="AD187" s="308">
        <v>76.967739755296037</v>
      </c>
      <c r="AE187" s="308">
        <v>56.764641168596782</v>
      </c>
      <c r="AF187" s="308">
        <v>20.203098586699252</v>
      </c>
      <c r="AG187" s="308">
        <v>100</v>
      </c>
      <c r="AH187" s="308">
        <v>49.368421052631575</v>
      </c>
      <c r="AI187" s="308">
        <v>50.631578947368418</v>
      </c>
      <c r="AJ187" s="308">
        <v>38.456140350877192</v>
      </c>
      <c r="AK187" s="308">
        <v>12.17543859649123</v>
      </c>
      <c r="AL187" s="308">
        <v>100</v>
      </c>
      <c r="AM187" s="308">
        <v>13.344327400889892</v>
      </c>
      <c r="AN187" s="308">
        <v>80.898010940475189</v>
      </c>
      <c r="AO187" s="308">
        <v>63.119509127206499</v>
      </c>
      <c r="AP187" s="337">
        <v>17.778501813268701</v>
      </c>
      <c r="AQ187" s="531">
        <f>Daten_Polit!M187</f>
        <v>5.7</v>
      </c>
      <c r="AR187" s="532">
        <f>Daten_Polit!N187</f>
        <v>14.4</v>
      </c>
      <c r="AS187" s="532">
        <f>Daten_Polit!O187</f>
        <v>3.7</v>
      </c>
      <c r="AT187" s="532">
        <f>Daten_Polit!P187</f>
        <v>3.8</v>
      </c>
      <c r="AU187" s="532">
        <f>Daten_Polit!Q187</f>
        <v>3.2</v>
      </c>
      <c r="AV187" s="308">
        <v>1.0464831429708792</v>
      </c>
      <c r="AW187" s="308">
        <v>2.8512570235502803</v>
      </c>
      <c r="AX187" s="308">
        <v>0.82018505213993165</v>
      </c>
      <c r="AY187" s="308">
        <v>0.83703568745974954</v>
      </c>
      <c r="AZ187" s="308">
        <v>0.76535678617994041</v>
      </c>
      <c r="BA187" s="308">
        <v>9.797722774822013</v>
      </c>
      <c r="BB187" s="308">
        <v>6.666316453036492</v>
      </c>
      <c r="BC187" s="308">
        <v>13.200531208499337</v>
      </c>
      <c r="BD187" s="308">
        <v>12.712449910183429</v>
      </c>
      <c r="BE187" s="308">
        <v>14.824178349806004</v>
      </c>
      <c r="BF187" s="308">
        <v>27.031049525274824</v>
      </c>
      <c r="BG187" s="308">
        <v>31.044071353618698</v>
      </c>
      <c r="BH187" s="308">
        <v>24.121542240736943</v>
      </c>
      <c r="BI187" s="308">
        <v>26.540383014154873</v>
      </c>
      <c r="BJ187" s="308">
        <v>16.040797403810849</v>
      </c>
      <c r="BK187" s="308">
        <v>100</v>
      </c>
      <c r="BL187" s="308">
        <v>19.822457552835001</v>
      </c>
      <c r="BM187" s="308">
        <v>77.212968879497879</v>
      </c>
      <c r="BN187" s="308">
        <v>56.474145560781672</v>
      </c>
      <c r="BO187" s="308">
        <v>20.738823318716204</v>
      </c>
      <c r="BP187" s="308">
        <v>100</v>
      </c>
      <c r="BQ187" s="308">
        <v>50.135869565217398</v>
      </c>
      <c r="BR187" s="308">
        <v>49.864130434782602</v>
      </c>
      <c r="BS187" s="308">
        <v>37.805706521739133</v>
      </c>
      <c r="BT187" s="308">
        <v>12.058423913043478</v>
      </c>
      <c r="BU187" s="308">
        <v>100</v>
      </c>
      <c r="BV187" s="308">
        <v>13.293395519406689</v>
      </c>
      <c r="BW187" s="308">
        <v>81.378497183536012</v>
      </c>
      <c r="BX187" s="308">
        <v>62.247632250748929</v>
      </c>
      <c r="BY187" s="312">
        <v>19.130864932787084</v>
      </c>
      <c r="BZ187" s="531">
        <f>Daten_Polit!R187</f>
        <v>5.0999999999999996</v>
      </c>
      <c r="CA187" s="532">
        <f>Daten_Polit!S187</f>
        <v>12.5</v>
      </c>
      <c r="CB187" s="532">
        <f>Daten_Polit!T187</f>
        <v>3.4</v>
      </c>
      <c r="CC187" s="532">
        <f>Daten_Polit!U187</f>
        <v>3.5</v>
      </c>
      <c r="CD187" s="532">
        <f>Daten_Polit!V187</f>
        <v>3.2</v>
      </c>
      <c r="CE187" s="309">
        <v>1.0039560351957588</v>
      </c>
      <c r="CF187" s="309">
        <v>2.6888902177594911</v>
      </c>
      <c r="CG187" s="309">
        <v>0.78683160768549709</v>
      </c>
      <c r="CH187" s="309">
        <v>0.78294128365612292</v>
      </c>
      <c r="CI187" s="309">
        <v>0.79897004811668471</v>
      </c>
      <c r="CJ187" s="309">
        <v>10.36699779249448</v>
      </c>
      <c r="CK187" s="309">
        <v>7.4006782945736429</v>
      </c>
      <c r="CL187" s="309">
        <v>13.8106684981685</v>
      </c>
      <c r="CM187" s="309">
        <v>13.462713936429907</v>
      </c>
      <c r="CN187" s="309">
        <v>14.849452554745879</v>
      </c>
      <c r="CO187" s="309">
        <v>24.888839173352448</v>
      </c>
      <c r="CP187" s="309">
        <v>31.084469998164266</v>
      </c>
      <c r="CQ187" s="309">
        <v>21.222273567462544</v>
      </c>
      <c r="CR187" s="309">
        <v>23.861355565845301</v>
      </c>
      <c r="CS187" s="309">
        <v>13.377696190902855</v>
      </c>
      <c r="CT187" s="309">
        <v>100</v>
      </c>
      <c r="CU187" s="309">
        <v>19.779419872324631</v>
      </c>
      <c r="CV187" s="309">
        <v>77.458502976283043</v>
      </c>
      <c r="CW187" s="309">
        <v>56.134734054717825</v>
      </c>
      <c r="CX187" s="309">
        <v>21.323768921565218</v>
      </c>
      <c r="CY187" s="309">
        <v>100</v>
      </c>
      <c r="CZ187" s="309">
        <v>49.873509215757139</v>
      </c>
      <c r="DA187" s="309">
        <v>50.126490784242861</v>
      </c>
      <c r="DB187" s="309">
        <v>37.188290567401516</v>
      </c>
      <c r="DC187" s="309">
        <v>12.938200216841345</v>
      </c>
      <c r="DD187" s="309">
        <v>100</v>
      </c>
      <c r="DE187" s="309">
        <v>13.455715157051184</v>
      </c>
      <c r="DF187" s="309">
        <v>81.611696878463462</v>
      </c>
      <c r="DG187" s="309">
        <v>61.803810486129905</v>
      </c>
      <c r="DH187" s="313">
        <v>19.807886392333547</v>
      </c>
      <c r="DI187" s="565">
        <f>Daten_Polit!W187</f>
        <v>4.5</v>
      </c>
      <c r="DJ187" s="532">
        <f>Daten_Polit!X187</f>
        <v>11.7</v>
      </c>
      <c r="DK187" s="532">
        <f>Daten_Polit!Y187</f>
        <v>2.8</v>
      </c>
      <c r="DL187" s="532">
        <f>Daten_Polit!Z187</f>
        <v>2.9</v>
      </c>
      <c r="DM187" s="532">
        <f>Daten_Polit!AA187</f>
        <v>2.6</v>
      </c>
      <c r="DN187" s="309">
        <v>0.96234979196368819</v>
      </c>
      <c r="DO187" s="309">
        <v>2.809387761717216</v>
      </c>
      <c r="DP187" s="309">
        <v>0.70352394223282921</v>
      </c>
      <c r="DQ187" s="309">
        <v>0.68989919777577802</v>
      </c>
      <c r="DR187" s="309">
        <v>0.7439695274347321</v>
      </c>
      <c r="DS187" s="309">
        <v>10.576201201201203</v>
      </c>
      <c r="DT187" s="309">
        <v>7.8376741368869238</v>
      </c>
      <c r="DU187" s="309">
        <v>13.491806464149583</v>
      </c>
      <c r="DV187" s="309">
        <v>12.798471824259789</v>
      </c>
      <c r="DW187" s="309">
        <v>15.527791942887866</v>
      </c>
      <c r="DX187" s="309">
        <v>22.085870315737587</v>
      </c>
      <c r="DY187" s="309">
        <v>24.042656325742222</v>
      </c>
      <c r="DZ187" s="309">
        <v>20.005214783911871</v>
      </c>
      <c r="EA187" s="309">
        <v>23.55823925789446</v>
      </c>
      <c r="EB187" s="309">
        <v>9.6320899335810282</v>
      </c>
      <c r="EC187" s="309">
        <v>100</v>
      </c>
      <c r="ED187" s="309">
        <v>19.952332188248345</v>
      </c>
      <c r="EE187" s="309">
        <v>77.343171426825876</v>
      </c>
      <c r="EF187" s="309">
        <v>55.533381063856154</v>
      </c>
      <c r="EG187" s="309">
        <v>21.809790362969707</v>
      </c>
      <c r="EH187" s="309">
        <v>100</v>
      </c>
      <c r="EI187" s="309">
        <v>51.841903300076744</v>
      </c>
      <c r="EJ187" s="309">
        <v>48.158096699923256</v>
      </c>
      <c r="EK187" s="309">
        <v>36.454336147352265</v>
      </c>
      <c r="EL187" s="309">
        <v>11.703760552570989</v>
      </c>
      <c r="EM187" s="309">
        <v>100</v>
      </c>
      <c r="EN187" s="309">
        <v>13.875137464073619</v>
      </c>
      <c r="EO187" s="309">
        <v>81.382216546808266</v>
      </c>
      <c r="EP187" s="309">
        <v>60.875370910903357</v>
      </c>
      <c r="EQ187" s="367">
        <v>20.506845635904909</v>
      </c>
      <c r="ER187" s="531">
        <f>Daten_Polit!AB187</f>
        <v>4.9000000000000004</v>
      </c>
      <c r="ES187" s="532">
        <f>Daten_Polit!AC187</f>
        <v>13.4</v>
      </c>
      <c r="ET187" s="532">
        <f>Daten_Polit!AD187</f>
        <v>2.9</v>
      </c>
      <c r="EU187" s="532">
        <f>Daten_Polit!AE187</f>
        <v>3</v>
      </c>
      <c r="EV187" s="532">
        <f>Daten_Polit!AF187</f>
        <v>2.7</v>
      </c>
      <c r="EW187" s="309">
        <v>0.96351951611378883</v>
      </c>
      <c r="EX187" s="309">
        <v>2.7911261309836704</v>
      </c>
      <c r="EY187" s="309">
        <v>0.6931811412766854</v>
      </c>
      <c r="EZ187" s="309">
        <v>0.69066703776935501</v>
      </c>
      <c r="FA187" s="309">
        <v>0.70032398374424942</v>
      </c>
      <c r="FB187" s="309">
        <v>9.8817398276207662</v>
      </c>
      <c r="FC187" s="309">
        <v>7.6459071908564979</v>
      </c>
      <c r="FD187" s="309">
        <v>12.521847690387016</v>
      </c>
      <c r="FE187" s="309">
        <v>12.174060277684124</v>
      </c>
      <c r="FF187" s="309">
        <v>13.498098859314306</v>
      </c>
      <c r="FG187" s="309">
        <v>19.838914794405085</v>
      </c>
      <c r="FH187" s="309">
        <v>21.327235877982044</v>
      </c>
      <c r="FI187" s="309">
        <v>18.0691535506263</v>
      </c>
      <c r="FJ187" s="309">
        <v>20.768519297062838</v>
      </c>
      <c r="FK187" s="309">
        <v>10.506478209667845</v>
      </c>
      <c r="FL187" s="309">
        <v>100</v>
      </c>
      <c r="FM187" s="309">
        <v>20.415064397286102</v>
      </c>
      <c r="FN187" s="309">
        <v>76.725165437675841</v>
      </c>
      <c r="FO187" s="309">
        <v>54.601277003687407</v>
      </c>
      <c r="FP187" s="309">
        <v>22.123888433988423</v>
      </c>
      <c r="FQ187" s="309">
        <v>100</v>
      </c>
      <c r="FR187" s="309">
        <v>55.072955548014924</v>
      </c>
      <c r="FS187" s="309">
        <v>44.927044451985068</v>
      </c>
      <c r="FT187" s="309">
        <v>33.050559891414999</v>
      </c>
      <c r="FU187" s="309">
        <v>11.876484560570072</v>
      </c>
      <c r="FV187" s="309">
        <v>100</v>
      </c>
      <c r="FW187" s="309">
        <v>14.534634889334258</v>
      </c>
      <c r="FX187" s="309">
        <v>80.47528855835499</v>
      </c>
      <c r="FY187" s="309">
        <v>59.52423366543438</v>
      </c>
      <c r="FZ187" s="313">
        <v>20.951054892920606</v>
      </c>
      <c r="GA187" s="570">
        <f>Daten_Polit!AG187</f>
        <v>6.5</v>
      </c>
      <c r="GB187" s="571">
        <f>Daten_Polit!AH187</f>
        <v>17.600000000000001</v>
      </c>
      <c r="GC187" s="571">
        <f>Daten_Polit!AI187</f>
        <v>3.8</v>
      </c>
      <c r="GD187" s="571">
        <f>Daten_Polit!AJ187</f>
        <v>3.9</v>
      </c>
      <c r="GE187" s="571">
        <f>Daten_Polit!AK187</f>
        <v>3.5</v>
      </c>
      <c r="GF187" s="444">
        <v>0.96512419353292489</v>
      </c>
      <c r="GG187" s="444">
        <v>2.8806854244880089</v>
      </c>
      <c r="GH187" s="444">
        <v>0.68669929500598303</v>
      </c>
      <c r="GI187" s="444">
        <v>0.67377824476392878</v>
      </c>
      <c r="GJ187" s="444">
        <v>0.72180569267185501</v>
      </c>
      <c r="GK187" s="444">
        <v>7.5496348332654462</v>
      </c>
      <c r="GL187" s="444">
        <v>5.8017696367588609</v>
      </c>
      <c r="GM187" s="444">
        <v>9.7022415523588332</v>
      </c>
      <c r="GN187" s="444">
        <v>9.1667209590203704</v>
      </c>
      <c r="GO187" s="444">
        <v>11.176892716182273</v>
      </c>
      <c r="GP187" s="444">
        <v>22.284848994700283</v>
      </c>
      <c r="GQ187" s="444">
        <v>24.397222646118184</v>
      </c>
      <c r="GR187" s="444">
        <v>19.6897262842126</v>
      </c>
      <c r="GS187" s="444">
        <v>22.456409273807242</v>
      </c>
      <c r="GT187" s="444">
        <v>12.061982743433703</v>
      </c>
      <c r="GU187" s="444">
        <v>100</v>
      </c>
      <c r="GV187" s="444">
        <v>20.70593116514539</v>
      </c>
      <c r="GW187" s="444">
        <v>76.184398386078584</v>
      </c>
      <c r="GX187" s="444">
        <v>53.419203678490909</v>
      </c>
      <c r="GY187" s="444">
        <v>22.765194707587657</v>
      </c>
      <c r="GZ187" s="444">
        <v>100</v>
      </c>
      <c r="HA187" s="444">
        <v>56.42381061824868</v>
      </c>
      <c r="HB187" s="444">
        <v>43.576189381751327</v>
      </c>
      <c r="HC187" s="444">
        <v>31.601930590668815</v>
      </c>
      <c r="HD187" s="444">
        <v>11.974258791082507</v>
      </c>
      <c r="HE187" s="444">
        <v>100</v>
      </c>
      <c r="HF187" s="444">
        <v>14.409656409745292</v>
      </c>
      <c r="HG187" s="444">
        <v>80.097260273697799</v>
      </c>
      <c r="HH187" s="444">
        <v>58.548317547624848</v>
      </c>
      <c r="HI187" s="445">
        <v>21.548942726072955</v>
      </c>
      <c r="HJ187" s="570">
        <f>Daten_Polit!AL187</f>
        <v>6</v>
      </c>
      <c r="HK187" s="571">
        <f>Daten_Polit!AM187</f>
        <v>16.7</v>
      </c>
      <c r="HL187" s="571">
        <f>Daten_Polit!AN187</f>
        <v>3.4</v>
      </c>
      <c r="HM187" s="571">
        <f>Daten_Polit!AO187</f>
        <v>3.5</v>
      </c>
      <c r="HN187" s="571">
        <f>Daten_Polit!AP187</f>
        <v>3.1</v>
      </c>
      <c r="HO187" s="444">
        <v>0.80314745060277359</v>
      </c>
      <c r="HP187" s="444">
        <v>2.4187621350130475</v>
      </c>
      <c r="HQ187" s="444">
        <v>0.55025018671507686</v>
      </c>
      <c r="HR187" s="444">
        <v>0.5486424203345126</v>
      </c>
      <c r="HS187" s="444">
        <v>0.55435762386830456</v>
      </c>
      <c r="HT187" s="444">
        <v>7.8268754423213034</v>
      </c>
      <c r="HU187" s="444">
        <v>5.8649542712589993</v>
      </c>
      <c r="HV187" s="444">
        <v>10.414104141041411</v>
      </c>
      <c r="HW187" s="444">
        <v>9.753528544343796</v>
      </c>
      <c r="HX187" s="444">
        <v>12.198823752608613</v>
      </c>
      <c r="HY187" s="444">
        <v>34.838883645678848</v>
      </c>
      <c r="HZ187" s="444">
        <v>37.44881889763878</v>
      </c>
      <c r="IA187" s="444">
        <v>31.383229455818096</v>
      </c>
      <c r="IB187" s="444">
        <v>35.396323951747981</v>
      </c>
      <c r="IC187" s="444">
        <v>20.561471442399181</v>
      </c>
      <c r="ID187" s="444">
        <v>100</v>
      </c>
      <c r="IE187" s="444">
        <v>20.815888638735267</v>
      </c>
      <c r="IF187" s="444">
        <v>76.272664785279247</v>
      </c>
      <c r="IG187" s="444">
        <v>52.815303298984432</v>
      </c>
      <c r="IH187" s="444">
        <v>23.457361486294808</v>
      </c>
      <c r="II187" s="444">
        <v>100</v>
      </c>
      <c r="IJ187" s="444">
        <v>58.15303430079156</v>
      </c>
      <c r="IK187" s="444">
        <v>41.846965699208447</v>
      </c>
      <c r="IL187" s="444">
        <v>30.079155672823219</v>
      </c>
      <c r="IM187" s="444">
        <v>11.767810026385224</v>
      </c>
      <c r="IN187" s="444">
        <v>100</v>
      </c>
      <c r="IO187" s="444">
        <v>15.015915905949262</v>
      </c>
      <c r="IP187" s="444">
        <v>79.954205026390937</v>
      </c>
      <c r="IQ187" s="444">
        <v>57.461973198405069</v>
      </c>
      <c r="IR187" s="445">
        <v>22.492231827985858</v>
      </c>
      <c r="IS187" s="443">
        <f>Daten_Polit!AQ187</f>
        <v>5.5</v>
      </c>
      <c r="IT187" s="227">
        <f>Daten_Polit!AR187</f>
        <v>15.9</v>
      </c>
      <c r="IU187" s="227">
        <f>Daten_Polit!AS187</f>
        <v>2.9</v>
      </c>
      <c r="IV187" s="227">
        <f>Daten_Polit!AT187</f>
        <v>3.1</v>
      </c>
      <c r="IW187" s="227">
        <f>Daten_Polit!AU187</f>
        <v>2.5</v>
      </c>
      <c r="IX187" s="444" t="s">
        <v>820</v>
      </c>
      <c r="IY187" s="444" t="s">
        <v>820</v>
      </c>
      <c r="IZ187" s="444" t="s">
        <v>820</v>
      </c>
      <c r="JA187" s="444" t="s">
        <v>820</v>
      </c>
      <c r="JB187" s="444" t="s">
        <v>820</v>
      </c>
      <c r="JC187" s="444" t="s">
        <v>820</v>
      </c>
      <c r="JD187" s="444" t="s">
        <v>820</v>
      </c>
      <c r="JE187" s="444" t="s">
        <v>820</v>
      </c>
      <c r="JF187" s="444" t="s">
        <v>820</v>
      </c>
      <c r="JG187" s="444" t="s">
        <v>820</v>
      </c>
      <c r="JH187" s="444" t="s">
        <v>820</v>
      </c>
      <c r="JI187" s="444" t="s">
        <v>820</v>
      </c>
      <c r="JJ187" s="444" t="s">
        <v>820</v>
      </c>
      <c r="JK187" s="444" t="s">
        <v>820</v>
      </c>
      <c r="JL187" s="444" t="s">
        <v>820</v>
      </c>
      <c r="JM187" s="444" t="s">
        <v>820</v>
      </c>
      <c r="JN187" s="444" t="s">
        <v>820</v>
      </c>
      <c r="JO187" s="444" t="s">
        <v>820</v>
      </c>
      <c r="JP187" s="444" t="s">
        <v>820</v>
      </c>
      <c r="JQ187" s="444" t="s">
        <v>820</v>
      </c>
      <c r="JR187" s="444" t="s">
        <v>820</v>
      </c>
      <c r="JS187" s="444" t="s">
        <v>820</v>
      </c>
      <c r="JT187" s="444" t="s">
        <v>820</v>
      </c>
      <c r="JU187" s="444" t="s">
        <v>820</v>
      </c>
      <c r="JV187" s="444" t="s">
        <v>820</v>
      </c>
      <c r="JW187" s="444" t="s">
        <v>820</v>
      </c>
      <c r="JX187" s="444" t="s">
        <v>820</v>
      </c>
      <c r="JY187" s="444" t="s">
        <v>820</v>
      </c>
      <c r="JZ187" s="444" t="s">
        <v>820</v>
      </c>
      <c r="KA187" s="445" t="s">
        <v>820</v>
      </c>
    </row>
    <row r="188" spans="4:287" ht="12.65" customHeight="1" x14ac:dyDescent="0.2">
      <c r="D188" s="276"/>
      <c r="E188" s="3" t="str">
        <f>Daten_Polit!E188</f>
        <v>07231</v>
      </c>
      <c r="F188" s="229" t="str">
        <f>Daten_Polit!F188</f>
        <v>Bernkastel-Wittlich</v>
      </c>
      <c r="G188" s="246"/>
      <c r="H188" s="531">
        <f>Daten_Polit!H188</f>
        <v>3.7</v>
      </c>
      <c r="I188" s="532">
        <f>Daten_Polit!I188</f>
        <v>11.3</v>
      </c>
      <c r="J188" s="532">
        <f>Daten_Polit!J188</f>
        <v>2.5</v>
      </c>
      <c r="K188" s="532">
        <f>Daten_Polit!K188</f>
        <v>2.7</v>
      </c>
      <c r="L188" s="532">
        <f>Daten_Polit!L188</f>
        <v>1.5</v>
      </c>
      <c r="M188" s="308">
        <v>0.70536540240518042</v>
      </c>
      <c r="N188" s="308">
        <v>2.2678439850370884</v>
      </c>
      <c r="O188" s="308">
        <v>0.55959183779104882</v>
      </c>
      <c r="P188" s="308">
        <v>0.56774586208620059</v>
      </c>
      <c r="Q188" s="308">
        <v>0.46684171000137153</v>
      </c>
      <c r="R188" s="308">
        <v>11.466492602262838</v>
      </c>
      <c r="S188" s="308">
        <v>8.2779009608277896</v>
      </c>
      <c r="T188" s="308">
        <v>14.009471191791633</v>
      </c>
      <c r="U188" s="308">
        <v>13.895232657721557</v>
      </c>
      <c r="V188" s="308">
        <v>15.352348993293742</v>
      </c>
      <c r="W188" s="308">
        <v>25.509833805064229</v>
      </c>
      <c r="X188" s="308">
        <v>29.726418946504541</v>
      </c>
      <c r="Y188" s="308">
        <v>22.106864171404421</v>
      </c>
      <c r="Z188" s="308">
        <v>22.270836321905673</v>
      </c>
      <c r="AA188" s="308">
        <v>20.169491525396669</v>
      </c>
      <c r="AB188" s="308">
        <v>100</v>
      </c>
      <c r="AC188" s="308">
        <v>14.652134913416537</v>
      </c>
      <c r="AD188" s="308">
        <v>81.8453061766579</v>
      </c>
      <c r="AE188" s="308">
        <v>70.778129870037588</v>
      </c>
      <c r="AF188" s="308">
        <v>11.067176306620304</v>
      </c>
      <c r="AG188" s="308">
        <v>100</v>
      </c>
      <c r="AH188" s="308">
        <v>47.247247247247245</v>
      </c>
      <c r="AI188" s="308">
        <v>52.752752752752755</v>
      </c>
      <c r="AJ188" s="308">
        <v>48.598598598598599</v>
      </c>
      <c r="AK188" s="308">
        <v>4.1541541541541545</v>
      </c>
      <c r="AL188" s="308">
        <v>100</v>
      </c>
      <c r="AM188" s="308">
        <v>10.265580145006235</v>
      </c>
      <c r="AN188" s="308">
        <v>84.44691802919894</v>
      </c>
      <c r="AO188" s="308">
        <v>77.622796255875954</v>
      </c>
      <c r="AP188" s="337">
        <v>6.8241217733229869</v>
      </c>
      <c r="AQ188" s="531">
        <f>Daten_Polit!M188</f>
        <v>3.7</v>
      </c>
      <c r="AR188" s="532">
        <f>Daten_Polit!N188</f>
        <v>11.2</v>
      </c>
      <c r="AS188" s="532">
        <f>Daten_Polit!O188</f>
        <v>2.5</v>
      </c>
      <c r="AT188" s="532">
        <f>Daten_Polit!P188</f>
        <v>2.6</v>
      </c>
      <c r="AU188" s="532">
        <f>Daten_Polit!Q188</f>
        <v>1.7</v>
      </c>
      <c r="AV188" s="308">
        <v>0.7053631716021993</v>
      </c>
      <c r="AW188" s="308">
        <v>2.2405950235180376</v>
      </c>
      <c r="AX188" s="308">
        <v>0.56596915726848052</v>
      </c>
      <c r="AY188" s="308">
        <v>0.56653216919608262</v>
      </c>
      <c r="AZ188" s="308">
        <v>0.55990068367093948</v>
      </c>
      <c r="BA188" s="308">
        <v>11.340582354229166</v>
      </c>
      <c r="BB188" s="308">
        <v>8.521156263092033</v>
      </c>
      <c r="BC188" s="308">
        <v>13.879369431116444</v>
      </c>
      <c r="BD188" s="308">
        <v>13.752633162804281</v>
      </c>
      <c r="BE188" s="308">
        <v>15.177195685665588</v>
      </c>
      <c r="BF188" s="308">
        <v>25.907981494299626</v>
      </c>
      <c r="BG188" s="308">
        <v>31.052407328506821</v>
      </c>
      <c r="BH188" s="308">
        <v>23.475337861016669</v>
      </c>
      <c r="BI188" s="308">
        <v>24.668275030160576</v>
      </c>
      <c r="BJ188" s="308">
        <v>11.424219345007943</v>
      </c>
      <c r="BK188" s="308">
        <v>100</v>
      </c>
      <c r="BL188" s="308">
        <v>14.462204080584307</v>
      </c>
      <c r="BM188" s="308">
        <v>82.155653381174389</v>
      </c>
      <c r="BN188" s="308">
        <v>71.032726301525457</v>
      </c>
      <c r="BO188" s="308">
        <v>11.122927079648932</v>
      </c>
      <c r="BP188" s="308">
        <v>100</v>
      </c>
      <c r="BQ188" s="308">
        <v>47.36572890025576</v>
      </c>
      <c r="BR188" s="308">
        <v>52.634271099744232</v>
      </c>
      <c r="BS188" s="308">
        <v>47.723785166240404</v>
      </c>
      <c r="BT188" s="308">
        <v>4.9104859335038364</v>
      </c>
      <c r="BU188" s="308">
        <v>100</v>
      </c>
      <c r="BV188" s="308">
        <v>10.043556871370587</v>
      </c>
      <c r="BW188" s="308">
        <v>84.868182301003287</v>
      </c>
      <c r="BX188" s="308">
        <v>77.66288889755586</v>
      </c>
      <c r="BY188" s="312">
        <v>7.2052934034474267</v>
      </c>
      <c r="BZ188" s="531">
        <f>Daten_Polit!R188</f>
        <v>3.5</v>
      </c>
      <c r="CA188" s="532">
        <f>Daten_Polit!S188</f>
        <v>10.3</v>
      </c>
      <c r="CB188" s="532">
        <f>Daten_Polit!T188</f>
        <v>2.5</v>
      </c>
      <c r="CC188" s="532">
        <f>Daten_Polit!U188</f>
        <v>2.6</v>
      </c>
      <c r="CD188" s="532">
        <f>Daten_Polit!V188</f>
        <v>1.7</v>
      </c>
      <c r="CE188" s="309">
        <v>0.64872153810868316</v>
      </c>
      <c r="CF188" s="309">
        <v>1.9503660510145429</v>
      </c>
      <c r="CG188" s="309">
        <v>0.52842747850150229</v>
      </c>
      <c r="CH188" s="309">
        <v>0.52810746289485178</v>
      </c>
      <c r="CI188" s="309">
        <v>0.53176475491807762</v>
      </c>
      <c r="CJ188" s="309">
        <v>11.610416822569606</v>
      </c>
      <c r="CK188" s="309">
        <v>8.5456369107325401</v>
      </c>
      <c r="CL188" s="309">
        <v>14.56574617255729</v>
      </c>
      <c r="CM188" s="309">
        <v>14.376870962659977</v>
      </c>
      <c r="CN188" s="309">
        <v>16.433021806853581</v>
      </c>
      <c r="CO188" s="309">
        <v>23.65709523448934</v>
      </c>
      <c r="CP188" s="309">
        <v>31.15812475169249</v>
      </c>
      <c r="CQ188" s="309">
        <v>21.696338109709075</v>
      </c>
      <c r="CR188" s="309">
        <v>22.540036650465382</v>
      </c>
      <c r="CS188" s="309">
        <v>13.338595106523549</v>
      </c>
      <c r="CT188" s="309">
        <v>100</v>
      </c>
      <c r="CU188" s="309">
        <v>14.435767812296914</v>
      </c>
      <c r="CV188" s="309">
        <v>82.481999174969189</v>
      </c>
      <c r="CW188" s="309">
        <v>70.883074563061939</v>
      </c>
      <c r="CX188" s="309">
        <v>11.59892461190725</v>
      </c>
      <c r="CY188" s="309">
        <v>100</v>
      </c>
      <c r="CZ188" s="309">
        <v>41.951219512195124</v>
      </c>
      <c r="DA188" s="309">
        <v>58.048780487804876</v>
      </c>
      <c r="DB188" s="309">
        <v>52.520325203252028</v>
      </c>
      <c r="DC188" s="309">
        <v>5.5284552845528445</v>
      </c>
      <c r="DD188" s="309">
        <v>100</v>
      </c>
      <c r="DE188" s="309">
        <v>10.182772748736248</v>
      </c>
      <c r="DF188" s="309">
        <v>85.181072839324585</v>
      </c>
      <c r="DG188" s="309">
        <v>77.727669466907557</v>
      </c>
      <c r="DH188" s="313">
        <v>7.4534033724170321</v>
      </c>
      <c r="DI188" s="565">
        <f>Daten_Polit!W188</f>
        <v>3.2</v>
      </c>
      <c r="DJ188" s="532">
        <f>Daten_Polit!X188</f>
        <v>10.199999999999999</v>
      </c>
      <c r="DK188" s="532">
        <f>Daten_Polit!Y188</f>
        <v>2</v>
      </c>
      <c r="DL188" s="532">
        <f>Daten_Polit!Z188</f>
        <v>2.1</v>
      </c>
      <c r="DM188" s="532">
        <f>Daten_Polit!AA188</f>
        <v>1.5</v>
      </c>
      <c r="DN188" s="309">
        <v>0.64184977403771226</v>
      </c>
      <c r="DO188" s="309">
        <v>2.4047210071204601</v>
      </c>
      <c r="DP188" s="309">
        <v>0.45902067886068781</v>
      </c>
      <c r="DQ188" s="309">
        <v>0.45068308917691341</v>
      </c>
      <c r="DR188" s="309">
        <v>0.54186096523335814</v>
      </c>
      <c r="DS188" s="309">
        <v>11.80878228473356</v>
      </c>
      <c r="DT188" s="309">
        <v>9.6609714643531497</v>
      </c>
      <c r="DU188" s="309">
        <v>13.677500590226725</v>
      </c>
      <c r="DV188" s="309">
        <v>13.562576365858389</v>
      </c>
      <c r="DW188" s="309">
        <v>14.731785428347392</v>
      </c>
      <c r="DX188" s="309">
        <v>22.228746382586269</v>
      </c>
      <c r="DY188" s="309">
        <v>24.225881510645277</v>
      </c>
      <c r="DZ188" s="309">
        <v>20.470513933848867</v>
      </c>
      <c r="EA188" s="309">
        <v>21.709371709374455</v>
      </c>
      <c r="EB188" s="309">
        <v>9.3627065303196346</v>
      </c>
      <c r="EC188" s="309">
        <v>100</v>
      </c>
      <c r="ED188" s="309">
        <v>14.481158287488094</v>
      </c>
      <c r="EE188" s="309">
        <v>82.601804222079949</v>
      </c>
      <c r="EF188" s="309">
        <v>70.879075888804621</v>
      </c>
      <c r="EG188" s="309">
        <v>11.722728333275336</v>
      </c>
      <c r="EH188" s="309">
        <v>100</v>
      </c>
      <c r="EI188" s="309">
        <v>47.709497206703908</v>
      </c>
      <c r="EJ188" s="309">
        <v>52.290502793296092</v>
      </c>
      <c r="EK188" s="309">
        <v>47.709497206703908</v>
      </c>
      <c r="EL188" s="309">
        <v>4.5810055865921786</v>
      </c>
      <c r="EM188" s="309">
        <v>100</v>
      </c>
      <c r="EN188" s="309">
        <v>10.417877546910361</v>
      </c>
      <c r="EO188" s="309">
        <v>85.252996693388866</v>
      </c>
      <c r="EP188" s="309">
        <v>77.457196478634856</v>
      </c>
      <c r="EQ188" s="367">
        <v>7.795800214754002</v>
      </c>
      <c r="ER188" s="531">
        <f>Daten_Polit!AB188</f>
        <v>3</v>
      </c>
      <c r="ES188" s="532">
        <f>Daten_Polit!AC188</f>
        <v>9.6</v>
      </c>
      <c r="ET188" s="532">
        <f>Daten_Polit!AD188</f>
        <v>2</v>
      </c>
      <c r="EU188" s="532">
        <f>Daten_Polit!AE188</f>
        <v>2</v>
      </c>
      <c r="EV188" s="532">
        <f>Daten_Polit!AF188</f>
        <v>1.7</v>
      </c>
      <c r="EW188" s="309">
        <v>0.61182894939240118</v>
      </c>
      <c r="EX188" s="309">
        <v>2.229115249687756</v>
      </c>
      <c r="EY188" s="309">
        <v>0.44152628602481048</v>
      </c>
      <c r="EZ188" s="309">
        <v>0.4312465330526743</v>
      </c>
      <c r="FA188" s="309">
        <v>0.53912879843746142</v>
      </c>
      <c r="FB188" s="309">
        <v>12.005374246955316</v>
      </c>
      <c r="FC188" s="309">
        <v>9.4366065589083643</v>
      </c>
      <c r="FD188" s="309">
        <v>14.227970897332717</v>
      </c>
      <c r="FE188" s="309">
        <v>14.106929235300051</v>
      </c>
      <c r="FF188" s="309">
        <v>15.103127079174985</v>
      </c>
      <c r="FG188" s="309">
        <v>22.909487459107126</v>
      </c>
      <c r="FH188" s="309">
        <v>23.128607930353862</v>
      </c>
      <c r="FI188" s="309">
        <v>22.722123320924243</v>
      </c>
      <c r="FJ188" s="309">
        <v>24.067577548005019</v>
      </c>
      <c r="FK188" s="309">
        <v>13.171690694623022</v>
      </c>
      <c r="FL188" s="309">
        <v>100</v>
      </c>
      <c r="FM188" s="309">
        <v>14.171435176219088</v>
      </c>
      <c r="FN188" s="309">
        <v>82.811341376635497</v>
      </c>
      <c r="FO188" s="309">
        <v>70.714377190812243</v>
      </c>
      <c r="FP188" s="309">
        <v>12.096964185823259</v>
      </c>
      <c r="FQ188" s="309">
        <v>100</v>
      </c>
      <c r="FR188" s="309">
        <v>46.247818499127405</v>
      </c>
      <c r="FS188" s="309">
        <v>53.752181500872595</v>
      </c>
      <c r="FT188" s="309">
        <v>46.189645142524718</v>
      </c>
      <c r="FU188" s="309">
        <v>7.5625363583478764</v>
      </c>
      <c r="FV188" s="309">
        <v>100</v>
      </c>
      <c r="FW188" s="309">
        <v>10.618309427824082</v>
      </c>
      <c r="FX188" s="309">
        <v>84.963139580020879</v>
      </c>
      <c r="FY188" s="309">
        <v>76.867276154233934</v>
      </c>
      <c r="FZ188" s="313">
        <v>8.0958634257869342</v>
      </c>
      <c r="GA188" s="570">
        <f>Daten_Polit!AG188</f>
        <v>3.6</v>
      </c>
      <c r="GB188" s="571">
        <f>Daten_Polit!AH188</f>
        <v>11.7</v>
      </c>
      <c r="GC188" s="571">
        <f>Daten_Polit!AI188</f>
        <v>2.4</v>
      </c>
      <c r="GD188" s="571">
        <f>Daten_Polit!AJ188</f>
        <v>2.4</v>
      </c>
      <c r="GE188" s="571">
        <f>Daten_Polit!AK188</f>
        <v>2.2000000000000002</v>
      </c>
      <c r="GF188" s="444">
        <v>0.65930661346874619</v>
      </c>
      <c r="GG188" s="444">
        <v>2.5361713143531581</v>
      </c>
      <c r="GH188" s="444">
        <v>0.46202378478426531</v>
      </c>
      <c r="GI188" s="444">
        <v>0.45545040507858775</v>
      </c>
      <c r="GJ188" s="444">
        <v>0.51948406419645032</v>
      </c>
      <c r="GK188" s="444">
        <v>10.431971789597259</v>
      </c>
      <c r="GL188" s="444">
        <v>8.785405664906385</v>
      </c>
      <c r="GM188" s="444">
        <v>11.815835936438631</v>
      </c>
      <c r="GN188" s="444">
        <v>11.989036805011372</v>
      </c>
      <c r="GO188" s="444">
        <v>10.685071574642127</v>
      </c>
      <c r="GP188" s="444">
        <v>19.349687908258375</v>
      </c>
      <c r="GQ188" s="444">
        <v>20.110497237566538</v>
      </c>
      <c r="GR188" s="444">
        <v>18.702136235388956</v>
      </c>
      <c r="GS188" s="444">
        <v>19.315630564375031</v>
      </c>
      <c r="GT188" s="444">
        <v>14.677501269662708</v>
      </c>
      <c r="GU188" s="444">
        <v>100</v>
      </c>
      <c r="GV188" s="444">
        <v>14.307660402539039</v>
      </c>
      <c r="GW188" s="444">
        <v>82.24278453008705</v>
      </c>
      <c r="GX188" s="444">
        <v>69.527106808618726</v>
      </c>
      <c r="GY188" s="444">
        <v>12.715677721468314</v>
      </c>
      <c r="GZ188" s="444">
        <v>100</v>
      </c>
      <c r="HA188" s="444">
        <v>47.918401332223148</v>
      </c>
      <c r="HB188" s="444">
        <v>52.081598667776852</v>
      </c>
      <c r="HC188" s="444">
        <v>44.879267277268944</v>
      </c>
      <c r="HD188" s="444">
        <v>7.2023313905079096</v>
      </c>
      <c r="HE188" s="444">
        <v>100</v>
      </c>
      <c r="HF188" s="444">
        <v>10.628008554450105</v>
      </c>
      <c r="HG188" s="444">
        <v>84.359749878629316</v>
      </c>
      <c r="HH188" s="444">
        <v>75.699793920036768</v>
      </c>
      <c r="HI188" s="445">
        <v>8.6599559585925512</v>
      </c>
      <c r="HJ188" s="570">
        <f>Daten_Polit!AL188</f>
        <v>3.4</v>
      </c>
      <c r="HK188" s="571">
        <f>Daten_Polit!AM188</f>
        <v>11.7</v>
      </c>
      <c r="HL188" s="571">
        <f>Daten_Polit!AN188</f>
        <v>2.1</v>
      </c>
      <c r="HM188" s="571">
        <f>Daten_Polit!AO188</f>
        <v>2.2000000000000002</v>
      </c>
      <c r="HN188" s="571">
        <f>Daten_Polit!AP188</f>
        <v>1.7</v>
      </c>
      <c r="HO188" s="444">
        <v>0.49832467812274794</v>
      </c>
      <c r="HP188" s="444">
        <v>1.9166232898420323</v>
      </c>
      <c r="HQ188" s="444">
        <v>0.33915884466457957</v>
      </c>
      <c r="HR188" s="444">
        <v>0.32881001771945673</v>
      </c>
      <c r="HS188" s="444">
        <v>0.42537231048039675</v>
      </c>
      <c r="HT188" s="444">
        <v>9.4109113121826429</v>
      </c>
      <c r="HU188" s="444">
        <v>7.4451410658309545</v>
      </c>
      <c r="HV188" s="444">
        <v>11.278195488722478</v>
      </c>
      <c r="HW188" s="444">
        <v>11.087474472430602</v>
      </c>
      <c r="HX188" s="444">
        <v>12.611540749556838</v>
      </c>
      <c r="HY188" s="444">
        <v>26.057041820419748</v>
      </c>
      <c r="HZ188" s="444">
        <v>26.640533124267296</v>
      </c>
      <c r="IA188" s="444">
        <v>25.495814795265076</v>
      </c>
      <c r="IB188" s="444">
        <v>25.760317050059445</v>
      </c>
      <c r="IC188" s="444">
        <v>23.639661426825544</v>
      </c>
      <c r="ID188" s="444">
        <v>100</v>
      </c>
      <c r="IE188" s="444">
        <v>14.508344108381058</v>
      </c>
      <c r="IF188" s="444">
        <v>82.292050302926484</v>
      </c>
      <c r="IG188" s="444">
        <v>69.388656987584881</v>
      </c>
      <c r="IH188" s="444">
        <v>12.903393315341591</v>
      </c>
      <c r="II188" s="444">
        <v>100</v>
      </c>
      <c r="IJ188" s="444">
        <v>50.850753524550328</v>
      </c>
      <c r="IK188" s="444">
        <v>49.149246475449679</v>
      </c>
      <c r="IL188" s="444">
        <v>42.97520661157025</v>
      </c>
      <c r="IM188" s="444">
        <v>6.174039863879436</v>
      </c>
      <c r="IN188" s="444">
        <v>100</v>
      </c>
      <c r="IO188" s="444">
        <v>11.070900922687201</v>
      </c>
      <c r="IP188" s="444">
        <v>84.366725840858393</v>
      </c>
      <c r="IQ188" s="444">
        <v>75.324928875502536</v>
      </c>
      <c r="IR188" s="445">
        <v>9.0417969653558448</v>
      </c>
      <c r="IS188" s="443">
        <f>Daten_Polit!AQ188</f>
        <v>3.4</v>
      </c>
      <c r="IT188" s="227">
        <f>Daten_Polit!AR188</f>
        <v>12.5</v>
      </c>
      <c r="IU188" s="227">
        <f>Daten_Polit!AS188</f>
        <v>1.9</v>
      </c>
      <c r="IV188" s="227">
        <f>Daten_Polit!AT188</f>
        <v>1.9</v>
      </c>
      <c r="IW188" s="227">
        <f>Daten_Polit!AU188</f>
        <v>1.8</v>
      </c>
      <c r="IX188" s="444" t="s">
        <v>820</v>
      </c>
      <c r="IY188" s="444" t="s">
        <v>820</v>
      </c>
      <c r="IZ188" s="444" t="s">
        <v>820</v>
      </c>
      <c r="JA188" s="444" t="s">
        <v>820</v>
      </c>
      <c r="JB188" s="444" t="s">
        <v>820</v>
      </c>
      <c r="JC188" s="444" t="s">
        <v>820</v>
      </c>
      <c r="JD188" s="444" t="s">
        <v>820</v>
      </c>
      <c r="JE188" s="444" t="s">
        <v>820</v>
      </c>
      <c r="JF188" s="444" t="s">
        <v>820</v>
      </c>
      <c r="JG188" s="444" t="s">
        <v>820</v>
      </c>
      <c r="JH188" s="444" t="s">
        <v>820</v>
      </c>
      <c r="JI188" s="444" t="s">
        <v>820</v>
      </c>
      <c r="JJ188" s="444" t="s">
        <v>820</v>
      </c>
      <c r="JK188" s="444" t="s">
        <v>820</v>
      </c>
      <c r="JL188" s="444" t="s">
        <v>820</v>
      </c>
      <c r="JM188" s="444" t="s">
        <v>820</v>
      </c>
      <c r="JN188" s="444" t="s">
        <v>820</v>
      </c>
      <c r="JO188" s="444" t="s">
        <v>820</v>
      </c>
      <c r="JP188" s="444" t="s">
        <v>820</v>
      </c>
      <c r="JQ188" s="444" t="s">
        <v>820</v>
      </c>
      <c r="JR188" s="444" t="s">
        <v>820</v>
      </c>
      <c r="JS188" s="444" t="s">
        <v>820</v>
      </c>
      <c r="JT188" s="444" t="s">
        <v>820</v>
      </c>
      <c r="JU188" s="444" t="s">
        <v>820</v>
      </c>
      <c r="JV188" s="444" t="s">
        <v>820</v>
      </c>
      <c r="JW188" s="444" t="s">
        <v>820</v>
      </c>
      <c r="JX188" s="444" t="s">
        <v>820</v>
      </c>
      <c r="JY188" s="444" t="s">
        <v>820</v>
      </c>
      <c r="JZ188" s="444" t="s">
        <v>820</v>
      </c>
      <c r="KA188" s="445" t="s">
        <v>820</v>
      </c>
    </row>
    <row r="189" spans="4:287" ht="12.65" customHeight="1" x14ac:dyDescent="0.2">
      <c r="D189" s="276"/>
      <c r="E189" s="3" t="str">
        <f>Daten_Polit!E189</f>
        <v>07232</v>
      </c>
      <c r="F189" s="229" t="str">
        <f>Daten_Polit!F189</f>
        <v>Eifelkreis Bitburg-Prüm</v>
      </c>
      <c r="G189" s="246"/>
      <c r="H189" s="531">
        <f>Daten_Polit!H189</f>
        <v>3.2</v>
      </c>
      <c r="I189" s="532">
        <f>Daten_Polit!I189</f>
        <v>9.6999999999999993</v>
      </c>
      <c r="J189" s="532">
        <f>Daten_Polit!J189</f>
        <v>2.2000000000000002</v>
      </c>
      <c r="K189" s="532">
        <f>Daten_Polit!K189</f>
        <v>2.2999999999999998</v>
      </c>
      <c r="L189" s="532">
        <f>Daten_Polit!L189</f>
        <v>1.4</v>
      </c>
      <c r="M189" s="308">
        <v>0.85204235305020737</v>
      </c>
      <c r="N189" s="308">
        <v>3.0081076451708362</v>
      </c>
      <c r="O189" s="308">
        <v>0.67886256984869608</v>
      </c>
      <c r="P189" s="308">
        <v>0.67461595104110983</v>
      </c>
      <c r="Q189" s="308">
        <v>0.73263741736853261</v>
      </c>
      <c r="R189" s="308">
        <v>13.261994117050142</v>
      </c>
      <c r="S189" s="308">
        <v>10.189601023612413</v>
      </c>
      <c r="T189" s="308">
        <v>15.918744228993537</v>
      </c>
      <c r="U189" s="308">
        <v>15.662410215483469</v>
      </c>
      <c r="V189" s="308">
        <v>19.106699751851561</v>
      </c>
      <c r="W189" s="308">
        <v>23.741043752220666</v>
      </c>
      <c r="X189" s="308">
        <v>28.892268101526309</v>
      </c>
      <c r="Y189" s="308">
        <v>19.531754078713966</v>
      </c>
      <c r="Z189" s="308">
        <v>19.519728975688306</v>
      </c>
      <c r="AA189" s="308">
        <v>19.680196801918822</v>
      </c>
      <c r="AB189" s="308">
        <v>100</v>
      </c>
      <c r="AC189" s="308">
        <v>14.256502677454336</v>
      </c>
      <c r="AD189" s="308">
        <v>81.717100985437568</v>
      </c>
      <c r="AE189" s="308">
        <v>72.179500805129422</v>
      </c>
      <c r="AF189" s="308">
        <v>9.5376001803081447</v>
      </c>
      <c r="AG189" s="308">
        <v>100</v>
      </c>
      <c r="AH189" s="308">
        <v>45.424181696726777</v>
      </c>
      <c r="AI189" s="308">
        <v>54.575818303273216</v>
      </c>
      <c r="AJ189" s="308">
        <v>50.36740146960588</v>
      </c>
      <c r="AK189" s="308">
        <v>4.2084168336673349</v>
      </c>
      <c r="AL189" s="308">
        <v>100</v>
      </c>
      <c r="AM189" s="308">
        <v>9.5610941330241932</v>
      </c>
      <c r="AN189" s="308">
        <v>83.144125857244802</v>
      </c>
      <c r="AO189" s="308">
        <v>77.05876761046737</v>
      </c>
      <c r="AP189" s="337">
        <v>6.0853582467774308</v>
      </c>
      <c r="AQ189" s="531">
        <f>Daten_Polit!M189</f>
        <v>3.1</v>
      </c>
      <c r="AR189" s="532">
        <f>Daten_Polit!N189</f>
        <v>9.3000000000000007</v>
      </c>
      <c r="AS189" s="532">
        <f>Daten_Polit!O189</f>
        <v>2.1</v>
      </c>
      <c r="AT189" s="532">
        <f>Daten_Polit!P189</f>
        <v>2.2000000000000002</v>
      </c>
      <c r="AU189" s="532">
        <f>Daten_Polit!Q189</f>
        <v>1.7</v>
      </c>
      <c r="AV189" s="308">
        <v>0.74661409223384201</v>
      </c>
      <c r="AW189" s="308">
        <v>2.474491324771678</v>
      </c>
      <c r="AX189" s="308">
        <v>0.60867058615690739</v>
      </c>
      <c r="AY189" s="308">
        <v>0.60699854855321755</v>
      </c>
      <c r="AZ189" s="308">
        <v>0.62879320046562659</v>
      </c>
      <c r="BA189" s="308">
        <v>12.234293811998111</v>
      </c>
      <c r="BB189" s="308">
        <v>9.0114827758357947</v>
      </c>
      <c r="BC189" s="308">
        <v>14.816922785050274</v>
      </c>
      <c r="BD189" s="308">
        <v>14.958333333333334</v>
      </c>
      <c r="BE189" s="308">
        <v>13.375796178343949</v>
      </c>
      <c r="BF189" s="308">
        <v>26.384824414710558</v>
      </c>
      <c r="BG189" s="308">
        <v>32.991880074949812</v>
      </c>
      <c r="BH189" s="308">
        <v>22.32049453161769</v>
      </c>
      <c r="BI189" s="308">
        <v>23.16472929102105</v>
      </c>
      <c r="BJ189" s="308">
        <v>13.975155279503104</v>
      </c>
      <c r="BK189" s="308">
        <v>100</v>
      </c>
      <c r="BL189" s="308">
        <v>14.174030919913863</v>
      </c>
      <c r="BM189" s="308">
        <v>82.06159911667838</v>
      </c>
      <c r="BN189" s="308">
        <v>72.443999075804172</v>
      </c>
      <c r="BO189" s="308">
        <v>9.6176000408742066</v>
      </c>
      <c r="BP189" s="308">
        <v>100</v>
      </c>
      <c r="BQ189" s="308">
        <v>45.100764419735931</v>
      </c>
      <c r="BR189" s="308">
        <v>54.899235580264062</v>
      </c>
      <c r="BS189" s="308">
        <v>48.714384989576082</v>
      </c>
      <c r="BT189" s="308">
        <v>6.1848505906879776</v>
      </c>
      <c r="BU189" s="308">
        <v>100</v>
      </c>
      <c r="BV189" s="308">
        <v>9.6101217522486539</v>
      </c>
      <c r="BW189" s="308">
        <v>83.594061343928274</v>
      </c>
      <c r="BX189" s="308">
        <v>77.180909412255033</v>
      </c>
      <c r="BY189" s="312">
        <v>6.4131519316732515</v>
      </c>
      <c r="BZ189" s="531">
        <f>Daten_Polit!R189</f>
        <v>3</v>
      </c>
      <c r="CA189" s="532">
        <f>Daten_Polit!S189</f>
        <v>9</v>
      </c>
      <c r="CB189" s="532">
        <f>Daten_Polit!T189</f>
        <v>2.1</v>
      </c>
      <c r="CC189" s="532">
        <f>Daten_Polit!U189</f>
        <v>2.1</v>
      </c>
      <c r="CD189" s="532">
        <f>Daten_Polit!V189</f>
        <v>1.9</v>
      </c>
      <c r="CE189" s="309">
        <v>0.66433526862006131</v>
      </c>
      <c r="CF189" s="309">
        <v>1.9806779841614059</v>
      </c>
      <c r="CG189" s="309">
        <v>0.56009127160174976</v>
      </c>
      <c r="CH189" s="309">
        <v>0.55444282689424873</v>
      </c>
      <c r="CI189" s="309">
        <v>0.62501068144881455</v>
      </c>
      <c r="CJ189" s="309">
        <v>11.379492600422591</v>
      </c>
      <c r="CK189" s="309">
        <v>8.311327310632846</v>
      </c>
      <c r="CL189" s="309">
        <v>14.745780263021643</v>
      </c>
      <c r="CM189" s="309">
        <v>14.671769890976572</v>
      </c>
      <c r="CN189" s="309">
        <v>15.362318840579711</v>
      </c>
      <c r="CO189" s="309">
        <v>23.343171451564192</v>
      </c>
      <c r="CP189" s="309">
        <v>31.51161173688778</v>
      </c>
      <c r="CQ189" s="309">
        <v>20.650115716387184</v>
      </c>
      <c r="CR189" s="309">
        <v>21.427731388917863</v>
      </c>
      <c r="CS189" s="309">
        <v>14.057826520444289</v>
      </c>
      <c r="CT189" s="309">
        <v>100</v>
      </c>
      <c r="CU189" s="309">
        <v>14.004706289741648</v>
      </c>
      <c r="CV189" s="309">
        <v>82.653707720954074</v>
      </c>
      <c r="CW189" s="309">
        <v>72.555441947567516</v>
      </c>
      <c r="CX189" s="309">
        <v>10.09826577338656</v>
      </c>
      <c r="CY189" s="309">
        <v>100</v>
      </c>
      <c r="CZ189" s="309">
        <v>42.04458109146811</v>
      </c>
      <c r="DA189" s="309">
        <v>57.955418908531897</v>
      </c>
      <c r="DB189" s="309">
        <v>51.498847040737893</v>
      </c>
      <c r="DC189" s="309">
        <v>6.4565718677940049</v>
      </c>
      <c r="DD189" s="309">
        <v>100</v>
      </c>
      <c r="DE189" s="309">
        <v>9.7262158409864998</v>
      </c>
      <c r="DF189" s="309">
        <v>84.216676224337888</v>
      </c>
      <c r="DG189" s="309">
        <v>77.475742379808636</v>
      </c>
      <c r="DH189" s="313">
        <v>6.7409338445292581</v>
      </c>
      <c r="DI189" s="565">
        <f>Daten_Polit!W189</f>
        <v>2.6</v>
      </c>
      <c r="DJ189" s="532">
        <f>Daten_Polit!X189</f>
        <v>8.8000000000000007</v>
      </c>
      <c r="DK189" s="532">
        <f>Daten_Polit!Y189</f>
        <v>1.6</v>
      </c>
      <c r="DL189" s="532">
        <f>Daten_Polit!Z189</f>
        <v>1.6</v>
      </c>
      <c r="DM189" s="532">
        <f>Daten_Polit!AA189</f>
        <v>1.4</v>
      </c>
      <c r="DN189" s="309">
        <v>0.68506573495487022</v>
      </c>
      <c r="DO189" s="309">
        <v>2.7022307321496752</v>
      </c>
      <c r="DP189" s="309">
        <v>0.49333194355971161</v>
      </c>
      <c r="DQ189" s="309">
        <v>0.48944131139767144</v>
      </c>
      <c r="DR189" s="309">
        <v>0.53660102688173783</v>
      </c>
      <c r="DS189" s="309">
        <v>12.217608987666679</v>
      </c>
      <c r="DT189" s="309">
        <v>8.8432788546813637</v>
      </c>
      <c r="DU189" s="309">
        <v>15.35646836638338</v>
      </c>
      <c r="DV189" s="309">
        <v>15.437392795884177</v>
      </c>
      <c r="DW189" s="309">
        <v>14.66965285553654</v>
      </c>
      <c r="DX189" s="309">
        <v>22.717829646825237</v>
      </c>
      <c r="DY189" s="309">
        <v>24.905039250446951</v>
      </c>
      <c r="DZ189" s="309">
        <v>20.704741634139769</v>
      </c>
      <c r="EA189" s="309">
        <v>21.376475268525585</v>
      </c>
      <c r="EB189" s="309">
        <v>15.174672489045928</v>
      </c>
      <c r="EC189" s="309">
        <v>100</v>
      </c>
      <c r="ED189" s="309">
        <v>14.090327930125449</v>
      </c>
      <c r="EE189" s="309">
        <v>82.591508881615567</v>
      </c>
      <c r="EF189" s="309">
        <v>72.315908092934706</v>
      </c>
      <c r="EG189" s="309">
        <v>10.275600788680842</v>
      </c>
      <c r="EH189" s="309">
        <v>100</v>
      </c>
      <c r="EI189" s="309">
        <v>47.140649149922723</v>
      </c>
      <c r="EJ189" s="309">
        <v>52.859350850077277</v>
      </c>
      <c r="EK189" s="309">
        <v>46.908809891808346</v>
      </c>
      <c r="EL189" s="309">
        <v>5.9505409582689337</v>
      </c>
      <c r="EM189" s="309">
        <v>100</v>
      </c>
      <c r="EN189" s="309">
        <v>10.005116515157452</v>
      </c>
      <c r="EO189" s="309">
        <v>84.061939857885619</v>
      </c>
      <c r="EP189" s="309">
        <v>77.126908900689301</v>
      </c>
      <c r="EQ189" s="367">
        <v>6.9350309571963145</v>
      </c>
      <c r="ER189" s="531">
        <f>Daten_Polit!AB189</f>
        <v>2.4</v>
      </c>
      <c r="ES189" s="532">
        <f>Daten_Polit!AC189</f>
        <v>8.8000000000000007</v>
      </c>
      <c r="ET189" s="532">
        <f>Daten_Polit!AD189</f>
        <v>1.5</v>
      </c>
      <c r="EU189" s="532">
        <f>Daten_Polit!AE189</f>
        <v>1.5</v>
      </c>
      <c r="EV189" s="532">
        <f>Daten_Polit!AF189</f>
        <v>1.5</v>
      </c>
      <c r="EW189" s="309">
        <v>0.63405497713876502</v>
      </c>
      <c r="EX189" s="309">
        <v>2.6734893929291625</v>
      </c>
      <c r="EY189" s="309">
        <v>0.43066019607098871</v>
      </c>
      <c r="EZ189" s="309">
        <v>0.42560510966030091</v>
      </c>
      <c r="FA189" s="309">
        <v>0.48274971167420344</v>
      </c>
      <c r="FB189" s="309">
        <v>12.372383869321082</v>
      </c>
      <c r="FC189" s="309">
        <v>9.4594594594599375</v>
      </c>
      <c r="FD189" s="309">
        <v>15.346917719885719</v>
      </c>
      <c r="FE189" s="309">
        <v>15.459507301961025</v>
      </c>
      <c r="FF189" s="309">
        <v>14.564102564102566</v>
      </c>
      <c r="FG189" s="309">
        <v>21.688911704314123</v>
      </c>
      <c r="FH189" s="309">
        <v>22.275661308699036</v>
      </c>
      <c r="FI189" s="309">
        <v>21.085513471300274</v>
      </c>
      <c r="FJ189" s="309">
        <v>21.759190355700444</v>
      </c>
      <c r="FK189" s="309">
        <v>16.390041493824224</v>
      </c>
      <c r="FL189" s="309">
        <v>100</v>
      </c>
      <c r="FM189" s="309">
        <v>13.882851219140701</v>
      </c>
      <c r="FN189" s="309">
        <v>82.762168354459604</v>
      </c>
      <c r="FO189" s="309">
        <v>72.165076298357221</v>
      </c>
      <c r="FP189" s="309">
        <v>10.597092056102388</v>
      </c>
      <c r="FQ189" s="309">
        <v>100</v>
      </c>
      <c r="FR189" s="309">
        <v>49.465020576131685</v>
      </c>
      <c r="FS189" s="309">
        <v>50.5349794238683</v>
      </c>
      <c r="FT189" s="309">
        <v>43.950617283950614</v>
      </c>
      <c r="FU189" s="309">
        <v>6.5843621399176957</v>
      </c>
      <c r="FV189" s="309">
        <v>100</v>
      </c>
      <c r="FW189" s="309">
        <v>10.20978944513187</v>
      </c>
      <c r="FX189" s="309">
        <v>83.847391186168736</v>
      </c>
      <c r="FY189" s="309">
        <v>76.43014103796213</v>
      </c>
      <c r="FZ189" s="313">
        <v>7.417250148206608</v>
      </c>
      <c r="GA189" s="570">
        <f>Daten_Polit!AG189</f>
        <v>3</v>
      </c>
      <c r="GB189" s="571">
        <f>Daten_Polit!AH189</f>
        <v>11.2</v>
      </c>
      <c r="GC189" s="571">
        <f>Daten_Polit!AI189</f>
        <v>1.8</v>
      </c>
      <c r="GD189" s="571">
        <f>Daten_Polit!AJ189</f>
        <v>1.8</v>
      </c>
      <c r="GE189" s="571">
        <f>Daten_Polit!AK189</f>
        <v>1.7</v>
      </c>
      <c r="GF189" s="444">
        <v>0.62743604182538881</v>
      </c>
      <c r="GG189" s="444">
        <v>2.6476655574781414</v>
      </c>
      <c r="GH189" s="444">
        <v>0.43547968030587447</v>
      </c>
      <c r="GI189" s="444">
        <v>0.42538707803583253</v>
      </c>
      <c r="GJ189" s="444">
        <v>0.53257516418963247</v>
      </c>
      <c r="GK189" s="444">
        <v>9.8705501618122984</v>
      </c>
      <c r="GL189" s="444">
        <v>7.2044647387113141</v>
      </c>
      <c r="GM189" s="444">
        <v>12.684080404170697</v>
      </c>
      <c r="GN189" s="444">
        <v>12.698025834755677</v>
      </c>
      <c r="GO189" s="444">
        <v>12.579762989968065</v>
      </c>
      <c r="GP189" s="444">
        <v>20.960229308492011</v>
      </c>
      <c r="GQ189" s="444">
        <v>23.061570701523728</v>
      </c>
      <c r="GR189" s="444">
        <v>18.747372845737704</v>
      </c>
      <c r="GS189" s="444">
        <v>19.178082191786501</v>
      </c>
      <c r="GT189" s="444">
        <v>15.521855486167521</v>
      </c>
      <c r="GU189" s="444">
        <v>100</v>
      </c>
      <c r="GV189" s="444">
        <v>13.762652473439557</v>
      </c>
      <c r="GW189" s="444">
        <v>82.624585299977994</v>
      </c>
      <c r="GX189" s="444">
        <v>71.416475236887635</v>
      </c>
      <c r="GY189" s="444">
        <v>11.208110063090354</v>
      </c>
      <c r="GZ189" s="444">
        <v>100</v>
      </c>
      <c r="HA189" s="444">
        <v>53.216374269005854</v>
      </c>
      <c r="HB189" s="444">
        <v>46.783625730994146</v>
      </c>
      <c r="HC189" s="444">
        <v>40.935672514619881</v>
      </c>
      <c r="HD189" s="444">
        <v>5.8479532163742682</v>
      </c>
      <c r="HE189" s="444">
        <v>100</v>
      </c>
      <c r="HF189" s="444">
        <v>9.9357304598241996</v>
      </c>
      <c r="HG189" s="444">
        <v>83.671212466407212</v>
      </c>
      <c r="HH189" s="444">
        <v>75.792909017048743</v>
      </c>
      <c r="HI189" s="445">
        <v>7.8783034493584649</v>
      </c>
      <c r="HJ189" s="570">
        <f>Daten_Polit!AL189</f>
        <v>2.8</v>
      </c>
      <c r="HK189" s="571">
        <f>Daten_Polit!AM189</f>
        <v>10.4</v>
      </c>
      <c r="HL189" s="571">
        <f>Daten_Polit!AN189</f>
        <v>1.7</v>
      </c>
      <c r="HM189" s="571">
        <f>Daten_Polit!AO189</f>
        <v>1.7</v>
      </c>
      <c r="HN189" s="571">
        <f>Daten_Polit!AP189</f>
        <v>1.6</v>
      </c>
      <c r="HO189" s="444">
        <v>0.51781321384642409</v>
      </c>
      <c r="HP189" s="444">
        <v>2.1598698214627237</v>
      </c>
      <c r="HQ189" s="444">
        <v>0.35274648658396685</v>
      </c>
      <c r="HR189" s="444">
        <v>0.3456806679143119</v>
      </c>
      <c r="HS189" s="444">
        <v>0.41625836989748755</v>
      </c>
      <c r="HT189" s="444">
        <v>10.537100949094274</v>
      </c>
      <c r="HU189" s="444">
        <v>8.1928739065496821</v>
      </c>
      <c r="HV189" s="444">
        <v>12.933478735004886</v>
      </c>
      <c r="HW189" s="444">
        <v>12.952785410941145</v>
      </c>
      <c r="HX189" s="444">
        <v>12.800687285223367</v>
      </c>
      <c r="HY189" s="444">
        <v>29.527060507628246</v>
      </c>
      <c r="HZ189" s="444">
        <v>31.036731145404524</v>
      </c>
      <c r="IA189" s="444">
        <v>27.976788304881151</v>
      </c>
      <c r="IB189" s="444">
        <v>28.30863566684355</v>
      </c>
      <c r="IC189" s="444">
        <v>25.684024713141863</v>
      </c>
      <c r="ID189" s="444">
        <v>100</v>
      </c>
      <c r="IE189" s="444">
        <v>13.699912750657091</v>
      </c>
      <c r="IF189" s="444">
        <v>82.855444160438395</v>
      </c>
      <c r="IG189" s="444">
        <v>71.370715102121295</v>
      </c>
      <c r="IH189" s="444">
        <v>11.484729058317098</v>
      </c>
      <c r="II189" s="444">
        <v>100</v>
      </c>
      <c r="IJ189" s="444">
        <v>52.128356254092992</v>
      </c>
      <c r="IK189" s="444">
        <v>47.871643745907008</v>
      </c>
      <c r="IL189" s="444">
        <v>41.257367387033398</v>
      </c>
      <c r="IM189" s="444">
        <v>6.6142763588736084</v>
      </c>
      <c r="IN189" s="444">
        <v>100</v>
      </c>
      <c r="IO189" s="444">
        <v>10.309194140668495</v>
      </c>
      <c r="IP189" s="444">
        <v>83.671433165604554</v>
      </c>
      <c r="IQ189" s="444">
        <v>75.294748207524719</v>
      </c>
      <c r="IR189" s="445">
        <v>8.3766849580798333</v>
      </c>
      <c r="IS189" s="443">
        <f>Daten_Polit!AQ189</f>
        <v>2.4</v>
      </c>
      <c r="IT189" s="227">
        <f>Daten_Polit!AR189</f>
        <v>9.1</v>
      </c>
      <c r="IU189" s="227">
        <f>Daten_Polit!AS189</f>
        <v>1.3</v>
      </c>
      <c r="IV189" s="227">
        <f>Daten_Polit!AT189</f>
        <v>1.4</v>
      </c>
      <c r="IW189" s="227">
        <f>Daten_Polit!AU189</f>
        <v>1.1000000000000001</v>
      </c>
      <c r="IX189" s="444" t="s">
        <v>820</v>
      </c>
      <c r="IY189" s="444" t="s">
        <v>820</v>
      </c>
      <c r="IZ189" s="444" t="s">
        <v>820</v>
      </c>
      <c r="JA189" s="444" t="s">
        <v>820</v>
      </c>
      <c r="JB189" s="444" t="s">
        <v>820</v>
      </c>
      <c r="JC189" s="444" t="s">
        <v>820</v>
      </c>
      <c r="JD189" s="444" t="s">
        <v>820</v>
      </c>
      <c r="JE189" s="444" t="s">
        <v>820</v>
      </c>
      <c r="JF189" s="444" t="s">
        <v>820</v>
      </c>
      <c r="JG189" s="444" t="s">
        <v>820</v>
      </c>
      <c r="JH189" s="444" t="s">
        <v>820</v>
      </c>
      <c r="JI189" s="444" t="s">
        <v>820</v>
      </c>
      <c r="JJ189" s="444" t="s">
        <v>820</v>
      </c>
      <c r="JK189" s="444" t="s">
        <v>820</v>
      </c>
      <c r="JL189" s="444" t="s">
        <v>820</v>
      </c>
      <c r="JM189" s="444" t="s">
        <v>820</v>
      </c>
      <c r="JN189" s="444" t="s">
        <v>820</v>
      </c>
      <c r="JO189" s="444" t="s">
        <v>820</v>
      </c>
      <c r="JP189" s="444" t="s">
        <v>820</v>
      </c>
      <c r="JQ189" s="444" t="s">
        <v>820</v>
      </c>
      <c r="JR189" s="444" t="s">
        <v>820</v>
      </c>
      <c r="JS189" s="444" t="s">
        <v>820</v>
      </c>
      <c r="JT189" s="444" t="s">
        <v>820</v>
      </c>
      <c r="JU189" s="444" t="s">
        <v>820</v>
      </c>
      <c r="JV189" s="444" t="s">
        <v>820</v>
      </c>
      <c r="JW189" s="444" t="s">
        <v>820</v>
      </c>
      <c r="JX189" s="444" t="s">
        <v>820</v>
      </c>
      <c r="JY189" s="444" t="s">
        <v>820</v>
      </c>
      <c r="JZ189" s="444" t="s">
        <v>820</v>
      </c>
      <c r="KA189" s="445" t="s">
        <v>820</v>
      </c>
    </row>
    <row r="190" spans="4:287" ht="12.65" customHeight="1" x14ac:dyDescent="0.2">
      <c r="D190" s="276"/>
      <c r="E190" s="3" t="str">
        <f>Daten_Polit!E190</f>
        <v>07233</v>
      </c>
      <c r="F190" s="229" t="str">
        <f>Daten_Polit!F190</f>
        <v>Vulkaneifel</v>
      </c>
      <c r="G190" s="246"/>
      <c r="H190" s="531">
        <f>Daten_Polit!H190</f>
        <v>4.4000000000000004</v>
      </c>
      <c r="I190" s="532">
        <f>Daten_Polit!I190</f>
        <v>13</v>
      </c>
      <c r="J190" s="532">
        <f>Daten_Polit!J190</f>
        <v>3</v>
      </c>
      <c r="K190" s="532">
        <f>Daten_Polit!K190</f>
        <v>3.1</v>
      </c>
      <c r="L190" s="532">
        <f>Daten_Polit!L190</f>
        <v>1.7</v>
      </c>
      <c r="M190" s="308">
        <v>0.65732391311084248</v>
      </c>
      <c r="N190" s="308">
        <v>2.1034455328859414</v>
      </c>
      <c r="O190" s="308">
        <v>0.55178234723977915</v>
      </c>
      <c r="P190" s="308">
        <v>0.55078655480152028</v>
      </c>
      <c r="Q190" s="308">
        <v>0.56385087015148461</v>
      </c>
      <c r="R190" s="308">
        <v>8.8856645385956785</v>
      </c>
      <c r="S190" s="308">
        <v>5.4025974025971211</v>
      </c>
      <c r="T190" s="308">
        <v>11.921107115615126</v>
      </c>
      <c r="U190" s="308">
        <v>11.875954422647157</v>
      </c>
      <c r="V190" s="308">
        <v>12.50000000000753</v>
      </c>
      <c r="W190" s="308">
        <v>38.014036308801103</v>
      </c>
      <c r="X190" s="308">
        <v>44.671704012504179</v>
      </c>
      <c r="Y190" s="308">
        <v>32.743842898992419</v>
      </c>
      <c r="Z190" s="308">
        <v>33.485808116354683</v>
      </c>
      <c r="AA190" s="308">
        <v>23.589001447133771</v>
      </c>
      <c r="AB190" s="308">
        <v>100</v>
      </c>
      <c r="AC190" s="308">
        <v>14.891233090025278</v>
      </c>
      <c r="AD190" s="308">
        <v>81.152717365846215</v>
      </c>
      <c r="AE190" s="308">
        <v>70.441376233726572</v>
      </c>
      <c r="AF190" s="308">
        <v>10.711341132119639</v>
      </c>
      <c r="AG190" s="308">
        <v>100</v>
      </c>
      <c r="AH190" s="308">
        <v>47.445820433436538</v>
      </c>
      <c r="AI190" s="308">
        <v>52.554179566563477</v>
      </c>
      <c r="AJ190" s="308">
        <v>48.839009287925705</v>
      </c>
      <c r="AK190" s="308">
        <v>3.7151702786377716</v>
      </c>
      <c r="AL190" s="308">
        <v>100</v>
      </c>
      <c r="AM190" s="308">
        <v>8.9605350905830417</v>
      </c>
      <c r="AN190" s="308">
        <v>84.968999166179998</v>
      </c>
      <c r="AO190" s="308">
        <v>78.492464836630475</v>
      </c>
      <c r="AP190" s="337">
        <v>6.4765343295495184</v>
      </c>
      <c r="AQ190" s="531">
        <f>Daten_Polit!M190</f>
        <v>4.5</v>
      </c>
      <c r="AR190" s="532">
        <f>Daten_Polit!N190</f>
        <v>14.1</v>
      </c>
      <c r="AS190" s="532">
        <f>Daten_Polit!O190</f>
        <v>2.9</v>
      </c>
      <c r="AT190" s="532">
        <f>Daten_Polit!P190</f>
        <v>3</v>
      </c>
      <c r="AU190" s="532">
        <f>Daten_Polit!Q190</f>
        <v>1.9</v>
      </c>
      <c r="AV190" s="308">
        <v>0.58661145617667354</v>
      </c>
      <c r="AW190" s="308">
        <v>1.7143023836909792</v>
      </c>
      <c r="AX190" s="308">
        <v>0.50452338402694985</v>
      </c>
      <c r="AY190" s="308">
        <v>0.50831995081954395</v>
      </c>
      <c r="AZ190" s="308">
        <v>0.46035422397509262</v>
      </c>
      <c r="BA190" s="308">
        <v>8.2209705865619842</v>
      </c>
      <c r="BB190" s="308">
        <v>5.0536561018220647</v>
      </c>
      <c r="BC190" s="308">
        <v>11.166666666666666</v>
      </c>
      <c r="BD190" s="308">
        <v>11.070515162586773</v>
      </c>
      <c r="BE190" s="308">
        <v>12.167300380228136</v>
      </c>
      <c r="BF190" s="308">
        <v>36.10811424678068</v>
      </c>
      <c r="BG190" s="308">
        <v>41.88637207575195</v>
      </c>
      <c r="BH190" s="308">
        <v>31.910842293911291</v>
      </c>
      <c r="BI190" s="308">
        <v>32.679097154074228</v>
      </c>
      <c r="BJ190" s="308">
        <v>23.84020618560627</v>
      </c>
      <c r="BK190" s="308">
        <v>100</v>
      </c>
      <c r="BL190" s="308">
        <v>15.061763754073231</v>
      </c>
      <c r="BM190" s="308">
        <v>81.126759433094975</v>
      </c>
      <c r="BN190" s="308">
        <v>70.397161742017332</v>
      </c>
      <c r="BO190" s="308">
        <v>10.729597691077638</v>
      </c>
      <c r="BP190" s="308">
        <v>100</v>
      </c>
      <c r="BQ190" s="308">
        <v>48.666666666666671</v>
      </c>
      <c r="BR190" s="308">
        <v>51.333333333333343</v>
      </c>
      <c r="BS190" s="308">
        <v>46.962962962962969</v>
      </c>
      <c r="BT190" s="308">
        <v>4.3703703703703711</v>
      </c>
      <c r="BU190" s="308">
        <v>100</v>
      </c>
      <c r="BV190" s="308">
        <v>9.2144994667841598</v>
      </c>
      <c r="BW190" s="308">
        <v>84.960793838943928</v>
      </c>
      <c r="BX190" s="308">
        <v>78.236006166958774</v>
      </c>
      <c r="BY190" s="312">
        <v>6.7247876719851662</v>
      </c>
      <c r="BZ190" s="531">
        <f>Daten_Polit!R190</f>
        <v>4.3</v>
      </c>
      <c r="CA190" s="532">
        <f>Daten_Polit!S190</f>
        <v>14.3</v>
      </c>
      <c r="CB190" s="532">
        <f>Daten_Polit!T190</f>
        <v>2.6</v>
      </c>
      <c r="CC190" s="532">
        <f>Daten_Polit!U190</f>
        <v>2.7</v>
      </c>
      <c r="CD190" s="532">
        <f>Daten_Polit!V190</f>
        <v>1.8</v>
      </c>
      <c r="CE190" s="309">
        <v>0.51695616211745243</v>
      </c>
      <c r="CF190" s="309">
        <v>1.5445800195924322</v>
      </c>
      <c r="CG190" s="309">
        <v>0.44083410799772044</v>
      </c>
      <c r="CH190" s="309">
        <v>0.43555550881841643</v>
      </c>
      <c r="CI190" s="309">
        <v>0.50007778154590443</v>
      </c>
      <c r="CJ190" s="309">
        <v>8.0997430506890922</v>
      </c>
      <c r="CK190" s="309">
        <v>4.5488165680473376</v>
      </c>
      <c r="CL190" s="309">
        <v>11.971830985914888</v>
      </c>
      <c r="CM190" s="309">
        <v>11.780140864520822</v>
      </c>
      <c r="CN190" s="309">
        <v>13.924050632911392</v>
      </c>
      <c r="CO190" s="309">
        <v>39.070344338781595</v>
      </c>
      <c r="CP190" s="309">
        <v>46.757934038578561</v>
      </c>
      <c r="CQ190" s="309">
        <v>32.709447415324675</v>
      </c>
      <c r="CR190" s="309">
        <v>33.272752691174801</v>
      </c>
      <c r="CS190" s="309">
        <v>26.961483594849096</v>
      </c>
      <c r="CT190" s="309">
        <v>100</v>
      </c>
      <c r="CU190" s="309">
        <v>14.918119022598159</v>
      </c>
      <c r="CV190" s="309">
        <v>81.515997151856382</v>
      </c>
      <c r="CW190" s="309">
        <v>70.389755324098857</v>
      </c>
      <c r="CX190" s="309">
        <v>11.126241827757518</v>
      </c>
      <c r="CY190" s="309">
        <v>100</v>
      </c>
      <c r="CZ190" s="309">
        <v>51.726844583987443</v>
      </c>
      <c r="DA190" s="309">
        <v>48.273155416012557</v>
      </c>
      <c r="DB190" s="309">
        <v>44.19152276295133</v>
      </c>
      <c r="DC190" s="309">
        <v>4.0816326530612246</v>
      </c>
      <c r="DD190" s="309">
        <v>100</v>
      </c>
      <c r="DE190" s="309">
        <v>9.0608209626813192</v>
      </c>
      <c r="DF190" s="309">
        <v>85.520726522091977</v>
      </c>
      <c r="DG190" s="309">
        <v>78.524233408161692</v>
      </c>
      <c r="DH190" s="313">
        <v>6.9964931139302928</v>
      </c>
      <c r="DI190" s="565">
        <f>Daten_Polit!W190</f>
        <v>3.8</v>
      </c>
      <c r="DJ190" s="532">
        <f>Daten_Polit!X190</f>
        <v>13.2</v>
      </c>
      <c r="DK190" s="532">
        <f>Daten_Polit!Y190</f>
        <v>2.2000000000000002</v>
      </c>
      <c r="DL190" s="532">
        <f>Daten_Polit!Z190</f>
        <v>2.4</v>
      </c>
      <c r="DM190" s="532">
        <f>Daten_Polit!AA190</f>
        <v>1.4</v>
      </c>
      <c r="DN190" s="309">
        <v>0.52210439129727415</v>
      </c>
      <c r="DO190" s="309">
        <v>2.0459842016802137</v>
      </c>
      <c r="DP190" s="309">
        <v>0.38935534492296964</v>
      </c>
      <c r="DQ190" s="309">
        <v>0.39282380923758747</v>
      </c>
      <c r="DR190" s="309">
        <v>0.35172321799681316</v>
      </c>
      <c r="DS190" s="309">
        <v>8.6200130804445099</v>
      </c>
      <c r="DT190" s="309">
        <v>5.4970760233918128</v>
      </c>
      <c r="DU190" s="309">
        <v>12.45213444901291</v>
      </c>
      <c r="DV190" s="309">
        <v>12.490326574832842</v>
      </c>
      <c r="DW190" s="309">
        <v>12.033898305076587</v>
      </c>
      <c r="DX190" s="309">
        <v>38.358866460642034</v>
      </c>
      <c r="DY190" s="309">
        <v>44.354628422422714</v>
      </c>
      <c r="DZ190" s="309">
        <v>30.951362145194693</v>
      </c>
      <c r="EA190" s="309">
        <v>31.46102380582116</v>
      </c>
      <c r="EB190" s="309">
        <v>25.342465753338807</v>
      </c>
      <c r="EC190" s="309">
        <v>100</v>
      </c>
      <c r="ED190" s="309">
        <v>14.777933617636476</v>
      </c>
      <c r="EE190" s="309">
        <v>81.717512483950344</v>
      </c>
      <c r="EF190" s="309">
        <v>70.507520906769116</v>
      </c>
      <c r="EG190" s="309">
        <v>11.209991577181231</v>
      </c>
      <c r="EH190" s="309">
        <v>100</v>
      </c>
      <c r="EI190" s="309">
        <v>53.350083752093802</v>
      </c>
      <c r="EJ190" s="309">
        <v>46.649916247906184</v>
      </c>
      <c r="EK190" s="309">
        <v>43.132328308207704</v>
      </c>
      <c r="EL190" s="309">
        <v>3.5175879396984926</v>
      </c>
      <c r="EM190" s="309">
        <v>100</v>
      </c>
      <c r="EN190" s="309">
        <v>9.2479466325602484</v>
      </c>
      <c r="EO190" s="309">
        <v>85.498470370590113</v>
      </c>
      <c r="EP190" s="309">
        <v>78.283284786091528</v>
      </c>
      <c r="EQ190" s="367">
        <v>7.2151855844985926</v>
      </c>
      <c r="ER190" s="531">
        <f>Daten_Polit!AB190</f>
        <v>3.7</v>
      </c>
      <c r="ES190" s="532">
        <f>Daten_Polit!AC190</f>
        <v>13.1</v>
      </c>
      <c r="ET190" s="532">
        <f>Daten_Polit!AD190</f>
        <v>2.2000000000000002</v>
      </c>
      <c r="EU190" s="532">
        <f>Daten_Polit!AE190</f>
        <v>2.2999999999999998</v>
      </c>
      <c r="EV190" s="532">
        <f>Daten_Polit!AF190</f>
        <v>1.4</v>
      </c>
      <c r="EW190" s="309">
        <v>0.49560194302218719</v>
      </c>
      <c r="EX190" s="309">
        <v>1.9683430606045229</v>
      </c>
      <c r="EY190" s="309">
        <v>0.37054107109649576</v>
      </c>
      <c r="EZ190" s="309">
        <v>0.37448183947917574</v>
      </c>
      <c r="FA190" s="309">
        <v>0.32927129530502453</v>
      </c>
      <c r="FB190" s="309">
        <v>8.1567585519763028</v>
      </c>
      <c r="FC190" s="309">
        <v>5.5453832069052815</v>
      </c>
      <c r="FD190" s="309">
        <v>11.204681701399442</v>
      </c>
      <c r="FE190" s="309">
        <v>11.322520274486047</v>
      </c>
      <c r="FF190" s="309">
        <v>9.9326599326599325</v>
      </c>
      <c r="FG190" s="309">
        <v>34.218916046763162</v>
      </c>
      <c r="FH190" s="309">
        <v>40.987686664917945</v>
      </c>
      <c r="FI190" s="309">
        <v>26.737891737897435</v>
      </c>
      <c r="FJ190" s="309">
        <v>26.839152119699072</v>
      </c>
      <c r="FK190" s="309">
        <v>25.66225165571236</v>
      </c>
      <c r="FL190" s="309">
        <v>100</v>
      </c>
      <c r="FM190" s="309">
        <v>13.994499690691658</v>
      </c>
      <c r="FN190" s="309">
        <v>82.340197678667522</v>
      </c>
      <c r="FO190" s="309">
        <v>70.918365432318964</v>
      </c>
      <c r="FP190" s="309">
        <v>11.421832246348551</v>
      </c>
      <c r="FQ190" s="309">
        <v>100</v>
      </c>
      <c r="FR190" s="309">
        <v>52.065404475043032</v>
      </c>
      <c r="FS190" s="309">
        <v>47.934595524956968</v>
      </c>
      <c r="FT190" s="309">
        <v>43.803786574870905</v>
      </c>
      <c r="FU190" s="309">
        <v>4.1308089500860588</v>
      </c>
      <c r="FV190" s="309">
        <v>100</v>
      </c>
      <c r="FW190" s="309">
        <v>9.0814298449783948</v>
      </c>
      <c r="FX190" s="309">
        <v>85.509616498726459</v>
      </c>
      <c r="FY190" s="309">
        <v>78.056187231977319</v>
      </c>
      <c r="FZ190" s="313">
        <v>7.4534292667491426</v>
      </c>
      <c r="GA190" s="570">
        <f>Daten_Polit!AG190</f>
        <v>4.0999999999999996</v>
      </c>
      <c r="GB190" s="571">
        <f>Daten_Polit!AH190</f>
        <v>13.7</v>
      </c>
      <c r="GC190" s="571">
        <f>Daten_Polit!AI190</f>
        <v>2.6</v>
      </c>
      <c r="GD190" s="571">
        <f>Daten_Polit!AJ190</f>
        <v>2.8</v>
      </c>
      <c r="GE190" s="571">
        <f>Daten_Polit!AK190</f>
        <v>1.9</v>
      </c>
      <c r="GF190" s="444">
        <v>0.54160835082808489</v>
      </c>
      <c r="GG190" s="444">
        <v>2.246254730659857</v>
      </c>
      <c r="GH190" s="444">
        <v>0.40066170303232435</v>
      </c>
      <c r="GI190" s="444">
        <v>0.3975897286509848</v>
      </c>
      <c r="GJ190" s="444">
        <v>0.43083614077569748</v>
      </c>
      <c r="GK190" s="444">
        <v>8.227695279488108</v>
      </c>
      <c r="GL190" s="444">
        <v>6.073200160879801</v>
      </c>
      <c r="GM190" s="444">
        <v>10.979770899342482</v>
      </c>
      <c r="GN190" s="444">
        <v>10.934125269978994</v>
      </c>
      <c r="GO190" s="444">
        <v>11.403508771929824</v>
      </c>
      <c r="GP190" s="444">
        <v>28.650435828075736</v>
      </c>
      <c r="GQ190" s="444">
        <v>33.565403668500004</v>
      </c>
      <c r="GR190" s="444">
        <v>22.231614539312751</v>
      </c>
      <c r="GS190" s="444">
        <v>22.53012048192771</v>
      </c>
      <c r="GT190" s="444">
        <v>19.482120838529951</v>
      </c>
      <c r="GU190" s="444">
        <v>100</v>
      </c>
      <c r="GV190" s="444">
        <v>13.277432978606148</v>
      </c>
      <c r="GW190" s="444">
        <v>82.683318114521029</v>
      </c>
      <c r="GX190" s="444">
        <v>70.54356107107948</v>
      </c>
      <c r="GY190" s="444">
        <v>12.139757043441547</v>
      </c>
      <c r="GZ190" s="444">
        <v>100</v>
      </c>
      <c r="HA190" s="444">
        <v>47.97486033519553</v>
      </c>
      <c r="HB190" s="444">
        <v>52.025139664804477</v>
      </c>
      <c r="HC190" s="444">
        <v>46.997206703910614</v>
      </c>
      <c r="HD190" s="444">
        <v>5.0279329608938559</v>
      </c>
      <c r="HE190" s="444">
        <v>100</v>
      </c>
      <c r="HF190" s="444">
        <v>8.9139919587346466</v>
      </c>
      <c r="HG190" s="444">
        <v>85.203397824330423</v>
      </c>
      <c r="HH190" s="444">
        <v>77.330588742328288</v>
      </c>
      <c r="HI190" s="445">
        <v>7.8728090820021386</v>
      </c>
      <c r="HJ190" s="570">
        <f>Daten_Polit!AL190</f>
        <v>3.6</v>
      </c>
      <c r="HK190" s="571">
        <f>Daten_Polit!AM190</f>
        <v>12.9</v>
      </c>
      <c r="HL190" s="571">
        <f>Daten_Polit!AN190</f>
        <v>2.2999999999999998</v>
      </c>
      <c r="HM190" s="571">
        <f>Daten_Polit!AO190</f>
        <v>2.4</v>
      </c>
      <c r="HN190" s="571">
        <f>Daten_Polit!AP190</f>
        <v>1.4</v>
      </c>
      <c r="HO190" s="444">
        <v>0.451258337294899</v>
      </c>
      <c r="HP190" s="444">
        <v>1.8150785388195252</v>
      </c>
      <c r="HQ190" s="444">
        <v>0.33463073651506892</v>
      </c>
      <c r="HR190" s="444">
        <v>0.34141731747247323</v>
      </c>
      <c r="HS190" s="444">
        <v>0.27278278339874718</v>
      </c>
      <c r="HT190" s="444">
        <v>8.8832833378786162</v>
      </c>
      <c r="HU190" s="444">
        <v>6.8980477223427332</v>
      </c>
      <c r="HV190" s="444">
        <v>10.955207771183053</v>
      </c>
      <c r="HW190" s="444">
        <v>11.044953855314739</v>
      </c>
      <c r="HX190" s="444">
        <v>10.086455331417918</v>
      </c>
      <c r="HY190" s="444">
        <v>32.122384142549407</v>
      </c>
      <c r="HZ190" s="444">
        <v>34.878619479381982</v>
      </c>
      <c r="IA190" s="444">
        <v>29.586935638814328</v>
      </c>
      <c r="IB190" s="444">
        <v>29.495315805385314</v>
      </c>
      <c r="IC190" s="444">
        <v>30.493273542600896</v>
      </c>
      <c r="ID190" s="444">
        <v>100</v>
      </c>
      <c r="IE190" s="444">
        <v>12.988380650917447</v>
      </c>
      <c r="IF190" s="444">
        <v>83.388508676042221</v>
      </c>
      <c r="IG190" s="444">
        <v>70.824577114872582</v>
      </c>
      <c r="IH190" s="444">
        <v>12.56393156116965</v>
      </c>
      <c r="II190" s="444">
        <v>100</v>
      </c>
      <c r="IJ190" s="444">
        <v>48.302872062663191</v>
      </c>
      <c r="IK190" s="444">
        <v>51.697127937336809</v>
      </c>
      <c r="IL190" s="444">
        <v>46.736292428198425</v>
      </c>
      <c r="IM190" s="444">
        <v>4.9608355091383807</v>
      </c>
      <c r="IN190" s="444">
        <v>100</v>
      </c>
      <c r="IO190" s="444">
        <v>9.0442193044732289</v>
      </c>
      <c r="IP190" s="444">
        <v>85.795661416387674</v>
      </c>
      <c r="IQ190" s="444">
        <v>77.312188630356815</v>
      </c>
      <c r="IR190" s="445">
        <v>8.4834727860308501</v>
      </c>
      <c r="IS190" s="443">
        <f>Daten_Polit!AQ190</f>
        <v>3.4</v>
      </c>
      <c r="IT190" s="227">
        <f>Daten_Polit!AR190</f>
        <v>13.5</v>
      </c>
      <c r="IU190" s="227">
        <f>Daten_Polit!AS190</f>
        <v>2</v>
      </c>
      <c r="IV190" s="227">
        <f>Daten_Polit!AT190</f>
        <v>2.1</v>
      </c>
      <c r="IW190" s="227">
        <f>Daten_Polit!AU190</f>
        <v>1.2</v>
      </c>
      <c r="IX190" s="444" t="s">
        <v>820</v>
      </c>
      <c r="IY190" s="444" t="s">
        <v>820</v>
      </c>
      <c r="IZ190" s="444" t="s">
        <v>820</v>
      </c>
      <c r="JA190" s="444" t="s">
        <v>820</v>
      </c>
      <c r="JB190" s="444" t="s">
        <v>820</v>
      </c>
      <c r="JC190" s="444" t="s">
        <v>820</v>
      </c>
      <c r="JD190" s="444" t="s">
        <v>820</v>
      </c>
      <c r="JE190" s="444" t="s">
        <v>820</v>
      </c>
      <c r="JF190" s="444" t="s">
        <v>820</v>
      </c>
      <c r="JG190" s="444" t="s">
        <v>820</v>
      </c>
      <c r="JH190" s="444" t="s">
        <v>820</v>
      </c>
      <c r="JI190" s="444" t="s">
        <v>820</v>
      </c>
      <c r="JJ190" s="444" t="s">
        <v>820</v>
      </c>
      <c r="JK190" s="444" t="s">
        <v>820</v>
      </c>
      <c r="JL190" s="444" t="s">
        <v>820</v>
      </c>
      <c r="JM190" s="444" t="s">
        <v>820</v>
      </c>
      <c r="JN190" s="444" t="s">
        <v>820</v>
      </c>
      <c r="JO190" s="444" t="s">
        <v>820</v>
      </c>
      <c r="JP190" s="444" t="s">
        <v>820</v>
      </c>
      <c r="JQ190" s="444" t="s">
        <v>820</v>
      </c>
      <c r="JR190" s="444" t="s">
        <v>820</v>
      </c>
      <c r="JS190" s="444" t="s">
        <v>820</v>
      </c>
      <c r="JT190" s="444" t="s">
        <v>820</v>
      </c>
      <c r="JU190" s="444" t="s">
        <v>820</v>
      </c>
      <c r="JV190" s="444" t="s">
        <v>820</v>
      </c>
      <c r="JW190" s="444" t="s">
        <v>820</v>
      </c>
      <c r="JX190" s="444" t="s">
        <v>820</v>
      </c>
      <c r="JY190" s="444" t="s">
        <v>820</v>
      </c>
      <c r="JZ190" s="444" t="s">
        <v>820</v>
      </c>
      <c r="KA190" s="445" t="s">
        <v>820</v>
      </c>
    </row>
    <row r="191" spans="4:287" ht="12.65" customHeight="1" x14ac:dyDescent="0.2">
      <c r="D191" s="276"/>
      <c r="E191" s="3" t="str">
        <f>Daten_Polit!E191</f>
        <v>07235</v>
      </c>
      <c r="F191" s="229" t="str">
        <f>Daten_Polit!F191</f>
        <v>Trier-Saarburg</v>
      </c>
      <c r="G191" s="246"/>
      <c r="H191" s="531">
        <f>Daten_Polit!H191</f>
        <v>3.4</v>
      </c>
      <c r="I191" s="532">
        <f>Daten_Polit!I191</f>
        <v>10.6</v>
      </c>
      <c r="J191" s="532">
        <f>Daten_Polit!J191</f>
        <v>2.4</v>
      </c>
      <c r="K191" s="532">
        <f>Daten_Polit!K191</f>
        <v>2.4</v>
      </c>
      <c r="L191" s="532">
        <f>Daten_Polit!L191</f>
        <v>2.2000000000000002</v>
      </c>
      <c r="M191" s="308">
        <v>0.69134968864881097</v>
      </c>
      <c r="N191" s="308">
        <v>2.2376005393799696</v>
      </c>
      <c r="O191" s="308">
        <v>0.58813678543104553</v>
      </c>
      <c r="P191" s="308">
        <v>0.58372009381277667</v>
      </c>
      <c r="Q191" s="308">
        <v>0.62836450452373294</v>
      </c>
      <c r="R191" s="308">
        <v>10.607714134264732</v>
      </c>
      <c r="S191" s="308">
        <v>6.5518326254522572</v>
      </c>
      <c r="T191" s="308">
        <v>13.414569815899139</v>
      </c>
      <c r="U191" s="308">
        <v>13.427497575169415</v>
      </c>
      <c r="V191" s="308">
        <v>13.327915481513747</v>
      </c>
      <c r="W191" s="308">
        <v>29.884626207676579</v>
      </c>
      <c r="X191" s="308">
        <v>36.231313926041345</v>
      </c>
      <c r="Y191" s="308">
        <v>25.699152542377661</v>
      </c>
      <c r="Z191" s="308">
        <v>26.930813776290812</v>
      </c>
      <c r="AA191" s="308">
        <v>17.535353535369698</v>
      </c>
      <c r="AB191" s="308">
        <v>100</v>
      </c>
      <c r="AC191" s="308">
        <v>12.62354471021564</v>
      </c>
      <c r="AD191" s="308">
        <v>84.140918754014692</v>
      </c>
      <c r="AE191" s="308">
        <v>71.688453542900774</v>
      </c>
      <c r="AF191" s="308">
        <v>12.452465211113909</v>
      </c>
      <c r="AG191" s="308">
        <v>100</v>
      </c>
      <c r="AH191" s="308">
        <v>41.004862236628846</v>
      </c>
      <c r="AI191" s="308">
        <v>58.99513776337114</v>
      </c>
      <c r="AJ191" s="308">
        <v>50.648298217179885</v>
      </c>
      <c r="AK191" s="308">
        <v>8.3468395461912479</v>
      </c>
      <c r="AL191" s="308">
        <v>100</v>
      </c>
      <c r="AM191" s="308">
        <v>8.3310889581727032</v>
      </c>
      <c r="AN191" s="308">
        <v>85.853020877523889</v>
      </c>
      <c r="AO191" s="308">
        <v>77.359542933155765</v>
      </c>
      <c r="AP191" s="337">
        <v>8.4934779443681254</v>
      </c>
      <c r="AQ191" s="531">
        <f>Daten_Polit!M191</f>
        <v>3.3</v>
      </c>
      <c r="AR191" s="532">
        <f>Daten_Polit!N191</f>
        <v>10.199999999999999</v>
      </c>
      <c r="AS191" s="532">
        <f>Daten_Polit!O191</f>
        <v>2.4</v>
      </c>
      <c r="AT191" s="532">
        <f>Daten_Polit!P191</f>
        <v>2.4</v>
      </c>
      <c r="AU191" s="532">
        <f>Daten_Polit!Q191</f>
        <v>2.2000000000000002</v>
      </c>
      <c r="AV191" s="308">
        <v>0.65890342315660366</v>
      </c>
      <c r="AW191" s="308">
        <v>1.9734201572916905</v>
      </c>
      <c r="AX191" s="308">
        <v>0.57354562011485966</v>
      </c>
      <c r="AY191" s="308">
        <v>0.55994270381015943</v>
      </c>
      <c r="AZ191" s="308">
        <v>0.69289597004058723</v>
      </c>
      <c r="BA191" s="308">
        <v>10.653215316772945</v>
      </c>
      <c r="BB191" s="308">
        <v>6.9193842079128265</v>
      </c>
      <c r="BC191" s="308">
        <v>13.31104039695752</v>
      </c>
      <c r="BD191" s="308">
        <v>13.186950283824761</v>
      </c>
      <c r="BE191" s="308">
        <v>14.103585657368271</v>
      </c>
      <c r="BF191" s="308">
        <v>27.879153311545245</v>
      </c>
      <c r="BG191" s="308">
        <v>34.261511364593957</v>
      </c>
      <c r="BH191" s="308">
        <v>24.851463757159443</v>
      </c>
      <c r="BI191" s="308">
        <v>26.059202703549055</v>
      </c>
      <c r="BJ191" s="308">
        <v>17.238658777136095</v>
      </c>
      <c r="BK191" s="308">
        <v>100</v>
      </c>
      <c r="BL191" s="308">
        <v>12.650579824164893</v>
      </c>
      <c r="BM191" s="308">
        <v>84.312320885623222</v>
      </c>
      <c r="BN191" s="308">
        <v>71.80042514407738</v>
      </c>
      <c r="BO191" s="308">
        <v>12.511895741545825</v>
      </c>
      <c r="BP191" s="308">
        <v>100</v>
      </c>
      <c r="BQ191" s="308">
        <v>40.453074433656951</v>
      </c>
      <c r="BR191" s="308">
        <v>59.546925566343049</v>
      </c>
      <c r="BS191" s="308">
        <v>50.76860841423948</v>
      </c>
      <c r="BT191" s="308">
        <v>8.7783171521035595</v>
      </c>
      <c r="BU191" s="308">
        <v>100</v>
      </c>
      <c r="BV191" s="308">
        <v>8.3424045776692957</v>
      </c>
      <c r="BW191" s="308">
        <v>86.178450725344007</v>
      </c>
      <c r="BX191" s="308">
        <v>77.361230316077425</v>
      </c>
      <c r="BY191" s="312">
        <v>8.8172204092665805</v>
      </c>
      <c r="BZ191" s="531">
        <f>Daten_Polit!R191</f>
        <v>3</v>
      </c>
      <c r="CA191" s="532">
        <f>Daten_Polit!S191</f>
        <v>8.9</v>
      </c>
      <c r="CB191" s="532">
        <f>Daten_Polit!T191</f>
        <v>2.2999999999999998</v>
      </c>
      <c r="CC191" s="532">
        <f>Daten_Polit!U191</f>
        <v>2.2999999999999998</v>
      </c>
      <c r="CD191" s="532">
        <f>Daten_Polit!V191</f>
        <v>2.2000000000000002</v>
      </c>
      <c r="CE191" s="309">
        <v>0.64129676624667931</v>
      </c>
      <c r="CF191" s="309">
        <v>1.9286175835605286</v>
      </c>
      <c r="CG191" s="309">
        <v>0.55369316514392819</v>
      </c>
      <c r="CH191" s="309">
        <v>0.53407856392901487</v>
      </c>
      <c r="CI191" s="309">
        <v>0.71608334171432642</v>
      </c>
      <c r="CJ191" s="309">
        <v>10.905447629398029</v>
      </c>
      <c r="CK191" s="309">
        <v>7.3175581626563</v>
      </c>
      <c r="CL191" s="309">
        <v>13.88436482084755</v>
      </c>
      <c r="CM191" s="309">
        <v>13.634815773343695</v>
      </c>
      <c r="CN191" s="309">
        <v>15.344758868077376</v>
      </c>
      <c r="CO191" s="309">
        <v>27.288671848133362</v>
      </c>
      <c r="CP191" s="309">
        <v>36.156901688185258</v>
      </c>
      <c r="CQ191" s="309">
        <v>24.414912383865666</v>
      </c>
      <c r="CR191" s="309">
        <v>25.874414761777082</v>
      </c>
      <c r="CS191" s="309">
        <v>15.874294923435272</v>
      </c>
      <c r="CT191" s="309">
        <v>100</v>
      </c>
      <c r="CU191" s="309">
        <v>12.430510933434048</v>
      </c>
      <c r="CV191" s="309">
        <v>84.771148319796637</v>
      </c>
      <c r="CW191" s="309">
        <v>71.703429334148836</v>
      </c>
      <c r="CX191" s="309">
        <v>13.067718985647797</v>
      </c>
      <c r="CY191" s="309">
        <v>100</v>
      </c>
      <c r="CZ191" s="309">
        <v>36.47711511789182</v>
      </c>
      <c r="DA191" s="309">
        <v>63.522884882108187</v>
      </c>
      <c r="DB191" s="309">
        <v>53.952843273231622</v>
      </c>
      <c r="DC191" s="309">
        <v>9.5700416088765596</v>
      </c>
      <c r="DD191" s="309">
        <v>100</v>
      </c>
      <c r="DE191" s="309">
        <v>8.4046940836213562</v>
      </c>
      <c r="DF191" s="309">
        <v>86.54655474768623</v>
      </c>
      <c r="DG191" s="309">
        <v>77.219458071669592</v>
      </c>
      <c r="DH191" s="313">
        <v>9.3270966760166445</v>
      </c>
      <c r="DI191" s="565">
        <f>Daten_Polit!W191</f>
        <v>2.7</v>
      </c>
      <c r="DJ191" s="532">
        <f>Daten_Polit!X191</f>
        <v>8.8000000000000007</v>
      </c>
      <c r="DK191" s="532">
        <f>Daten_Polit!Y191</f>
        <v>1.8</v>
      </c>
      <c r="DL191" s="532">
        <f>Daten_Polit!Z191</f>
        <v>1.8</v>
      </c>
      <c r="DM191" s="532">
        <f>Daten_Polit!AA191</f>
        <v>1.8</v>
      </c>
      <c r="DN191" s="309">
        <v>0.61936064569915084</v>
      </c>
      <c r="DO191" s="309">
        <v>2.2538561511477906</v>
      </c>
      <c r="DP191" s="309">
        <v>0.49478006763502347</v>
      </c>
      <c r="DQ191" s="309">
        <v>0.47661275877249948</v>
      </c>
      <c r="DR191" s="309">
        <v>0.63969448127826567</v>
      </c>
      <c r="DS191" s="309">
        <v>11.444921316165951</v>
      </c>
      <c r="DT191" s="309">
        <v>8.0605947260142852</v>
      </c>
      <c r="DU191" s="309">
        <v>13.81700554528687</v>
      </c>
      <c r="DV191" s="309">
        <v>13.632824665213752</v>
      </c>
      <c r="DW191" s="309">
        <v>14.84375</v>
      </c>
      <c r="DX191" s="309">
        <v>25.401204585195664</v>
      </c>
      <c r="DY191" s="309">
        <v>28.904341289228679</v>
      </c>
      <c r="DZ191" s="309">
        <v>22.949406538030633</v>
      </c>
      <c r="EA191" s="309">
        <v>24.931592525994063</v>
      </c>
      <c r="EB191" s="309">
        <v>11.877729257661462</v>
      </c>
      <c r="EC191" s="309">
        <v>100</v>
      </c>
      <c r="ED191" s="309">
        <v>12.432033829771619</v>
      </c>
      <c r="EE191" s="309">
        <v>84.828544859752029</v>
      </c>
      <c r="EF191" s="309">
        <v>71.507236272315822</v>
      </c>
      <c r="EG191" s="309">
        <v>13.321308587436215</v>
      </c>
      <c r="EH191" s="309">
        <v>100</v>
      </c>
      <c r="EI191" s="309">
        <v>41.494591937069814</v>
      </c>
      <c r="EJ191" s="309">
        <v>58.505408062930186</v>
      </c>
      <c r="EK191" s="309">
        <v>49.852507374631266</v>
      </c>
      <c r="EL191" s="309">
        <v>8.652900688298919</v>
      </c>
      <c r="EM191" s="309">
        <v>100</v>
      </c>
      <c r="EN191" s="309">
        <v>8.4629676693950735</v>
      </c>
      <c r="EO191" s="309">
        <v>86.627889106683369</v>
      </c>
      <c r="EP191" s="309">
        <v>76.977539617310313</v>
      </c>
      <c r="EQ191" s="367">
        <v>9.6503494893730508</v>
      </c>
      <c r="ER191" s="531">
        <f>Daten_Polit!AB191</f>
        <v>2.6</v>
      </c>
      <c r="ES191" s="532">
        <f>Daten_Polit!AC191</f>
        <v>8.9</v>
      </c>
      <c r="ET191" s="532">
        <f>Daten_Polit!AD191</f>
        <v>1.8</v>
      </c>
      <c r="EU191" s="532">
        <f>Daten_Polit!AE191</f>
        <v>1.8</v>
      </c>
      <c r="EV191" s="532">
        <f>Daten_Polit!AF191</f>
        <v>1.8</v>
      </c>
      <c r="EW191" s="309">
        <v>0.59931821354315906</v>
      </c>
      <c r="EX191" s="309">
        <v>2.1716186118313572</v>
      </c>
      <c r="EY191" s="309">
        <v>0.4780635070440486</v>
      </c>
      <c r="EZ191" s="309">
        <v>0.46330889412911808</v>
      </c>
      <c r="FA191" s="309">
        <v>0.58726320613008598</v>
      </c>
      <c r="FB191" s="309">
        <v>11.461794019933555</v>
      </c>
      <c r="FC191" s="309">
        <v>7.9043258899371054</v>
      </c>
      <c r="FD191" s="309">
        <v>14.075039440290441</v>
      </c>
      <c r="FE191" s="309">
        <v>14.026779882429324</v>
      </c>
      <c r="FF191" s="309">
        <v>14.328614328614329</v>
      </c>
      <c r="FG191" s="309">
        <v>22.087148721190751</v>
      </c>
      <c r="FH191" s="309">
        <v>24.43287467460113</v>
      </c>
      <c r="FI191" s="309">
        <v>20.35944574016245</v>
      </c>
      <c r="FJ191" s="309">
        <v>22.152312469361732</v>
      </c>
      <c r="FK191" s="309">
        <v>10.982905982923077</v>
      </c>
      <c r="FL191" s="309">
        <v>100</v>
      </c>
      <c r="FM191" s="309">
        <v>12.212948084285115</v>
      </c>
      <c r="FN191" s="309">
        <v>84.996788473108893</v>
      </c>
      <c r="FO191" s="309">
        <v>71.227442235402378</v>
      </c>
      <c r="FP191" s="309">
        <v>13.769346237706534</v>
      </c>
      <c r="FQ191" s="309">
        <v>100</v>
      </c>
      <c r="FR191" s="309">
        <v>43.615984405458093</v>
      </c>
      <c r="FS191" s="309">
        <v>56.384015594541914</v>
      </c>
      <c r="FT191" s="309">
        <v>47.709551656920077</v>
      </c>
      <c r="FU191" s="309">
        <v>8.674463937621832</v>
      </c>
      <c r="FV191" s="309">
        <v>100</v>
      </c>
      <c r="FW191" s="309">
        <v>8.5677402762074593</v>
      </c>
      <c r="FX191" s="309">
        <v>86.444492207096843</v>
      </c>
      <c r="FY191" s="309">
        <v>76.154773353802909</v>
      </c>
      <c r="FZ191" s="313">
        <v>10.289718853293939</v>
      </c>
      <c r="GA191" s="570">
        <f>Daten_Polit!AG191</f>
        <v>3.2</v>
      </c>
      <c r="GB191" s="571">
        <f>Daten_Polit!AH191</f>
        <v>11.1</v>
      </c>
      <c r="GC191" s="571">
        <f>Daten_Polit!AI191</f>
        <v>2.1</v>
      </c>
      <c r="GD191" s="571">
        <f>Daten_Polit!AJ191</f>
        <v>2.1</v>
      </c>
      <c r="GE191" s="571">
        <f>Daten_Polit!AK191</f>
        <v>2.2000000000000002</v>
      </c>
      <c r="GF191" s="444">
        <v>0.6179934090621676</v>
      </c>
      <c r="GG191" s="444">
        <v>2.533276682628204</v>
      </c>
      <c r="GH191" s="444">
        <v>0.46813222740207922</v>
      </c>
      <c r="GI191" s="444">
        <v>0.45493216727321661</v>
      </c>
      <c r="GJ191" s="444">
        <v>0.56148002424336796</v>
      </c>
      <c r="GK191" s="444">
        <v>9.0802002552272505</v>
      </c>
      <c r="GL191" s="444">
        <v>6.9936490932743745</v>
      </c>
      <c r="GM191" s="444">
        <v>10.628323137613144</v>
      </c>
      <c r="GN191" s="444">
        <v>10.61395093874166</v>
      </c>
      <c r="GO191" s="444">
        <v>10.700724887813504</v>
      </c>
      <c r="GP191" s="444">
        <v>22.258095760824233</v>
      </c>
      <c r="GQ191" s="444">
        <v>24.897928323002425</v>
      </c>
      <c r="GR191" s="444">
        <v>20.286261692776293</v>
      </c>
      <c r="GS191" s="444">
        <v>21.216416902932362</v>
      </c>
      <c r="GT191" s="444">
        <v>15.586630286482341</v>
      </c>
      <c r="GU191" s="444">
        <v>100</v>
      </c>
      <c r="GV191" s="444">
        <v>12.100305231489934</v>
      </c>
      <c r="GW191" s="444">
        <v>84.880385699142863</v>
      </c>
      <c r="GX191" s="444">
        <v>70.456876578796553</v>
      </c>
      <c r="GY191" s="444">
        <v>14.423509120346315</v>
      </c>
      <c r="GZ191" s="444">
        <v>100</v>
      </c>
      <c r="HA191" s="444">
        <v>43.519532676159187</v>
      </c>
      <c r="HB191" s="444">
        <v>56.48046732384082</v>
      </c>
      <c r="HC191" s="444">
        <v>46.586345381526108</v>
      </c>
      <c r="HD191" s="444">
        <v>9.8941219423147118</v>
      </c>
      <c r="HE191" s="444">
        <v>100</v>
      </c>
      <c r="HF191" s="444">
        <v>8.4865018539899371</v>
      </c>
      <c r="HG191" s="444">
        <v>86.088248754146832</v>
      </c>
      <c r="HH191" s="444">
        <v>75.422899940406126</v>
      </c>
      <c r="HI191" s="445">
        <v>10.665348813740689</v>
      </c>
      <c r="HJ191" s="570">
        <f>Daten_Polit!AL191</f>
        <v>3</v>
      </c>
      <c r="HK191" s="571">
        <f>Daten_Polit!AM191</f>
        <v>10.6</v>
      </c>
      <c r="HL191" s="571">
        <f>Daten_Polit!AN191</f>
        <v>2</v>
      </c>
      <c r="HM191" s="571">
        <f>Daten_Polit!AO191</f>
        <v>2</v>
      </c>
      <c r="HN191" s="571">
        <f>Daten_Polit!AP191</f>
        <v>1.9</v>
      </c>
      <c r="HO191" s="444">
        <v>0.50433541872461862</v>
      </c>
      <c r="HP191" s="444">
        <v>1.9476826457812619</v>
      </c>
      <c r="HQ191" s="444">
        <v>0.38671182937117654</v>
      </c>
      <c r="HR191" s="444">
        <v>0.37746331618231815</v>
      </c>
      <c r="HS191" s="444">
        <v>0.44783426400265203</v>
      </c>
      <c r="HT191" s="444">
        <v>9.0840428453722755</v>
      </c>
      <c r="HU191" s="444">
        <v>6.6057070786691918</v>
      </c>
      <c r="HV191" s="444">
        <v>10.990147184040605</v>
      </c>
      <c r="HW191" s="444">
        <v>10.929519918283646</v>
      </c>
      <c r="HX191" s="444">
        <v>11.293859649122808</v>
      </c>
      <c r="HY191" s="444">
        <v>31.160483476558369</v>
      </c>
      <c r="HZ191" s="444">
        <v>34.388489208633096</v>
      </c>
      <c r="IA191" s="444">
        <v>28.65475304046165</v>
      </c>
      <c r="IB191" s="444">
        <v>30.08632236940408</v>
      </c>
      <c r="IC191" s="444">
        <v>21.471247199414272</v>
      </c>
      <c r="ID191" s="444">
        <v>100</v>
      </c>
      <c r="IE191" s="444">
        <v>12.16007210682587</v>
      </c>
      <c r="IF191" s="444">
        <v>84.969743942064753</v>
      </c>
      <c r="IG191" s="444">
        <v>70.115057947366338</v>
      </c>
      <c r="IH191" s="444">
        <v>14.854685994698396</v>
      </c>
      <c r="II191" s="444">
        <v>100</v>
      </c>
      <c r="IJ191" s="444">
        <v>44.905505341002467</v>
      </c>
      <c r="IK191" s="444">
        <v>55.09449465899754</v>
      </c>
      <c r="IL191" s="444">
        <v>45.562859490550537</v>
      </c>
      <c r="IM191" s="444">
        <v>9.531635168447</v>
      </c>
      <c r="IN191" s="444">
        <v>100</v>
      </c>
      <c r="IO191" s="444">
        <v>8.7942318264747588</v>
      </c>
      <c r="IP191" s="444">
        <v>86.123998883655844</v>
      </c>
      <c r="IQ191" s="444">
        <v>74.805138413191059</v>
      </c>
      <c r="IR191" s="445">
        <v>11.318860470464784</v>
      </c>
      <c r="IS191" s="443">
        <f>Daten_Polit!AQ191</f>
        <v>2.7</v>
      </c>
      <c r="IT191" s="227">
        <f>Daten_Polit!AR191</f>
        <v>9.9</v>
      </c>
      <c r="IU191" s="227">
        <f>Daten_Polit!AS191</f>
        <v>1.7</v>
      </c>
      <c r="IV191" s="227">
        <f>Daten_Polit!AT191</f>
        <v>1.7</v>
      </c>
      <c r="IW191" s="227">
        <f>Daten_Polit!AU191</f>
        <v>1.7</v>
      </c>
      <c r="IX191" s="444" t="s">
        <v>820</v>
      </c>
      <c r="IY191" s="444" t="s">
        <v>820</v>
      </c>
      <c r="IZ191" s="444" t="s">
        <v>820</v>
      </c>
      <c r="JA191" s="444" t="s">
        <v>820</v>
      </c>
      <c r="JB191" s="444" t="s">
        <v>820</v>
      </c>
      <c r="JC191" s="444" t="s">
        <v>820</v>
      </c>
      <c r="JD191" s="444" t="s">
        <v>820</v>
      </c>
      <c r="JE191" s="444" t="s">
        <v>820</v>
      </c>
      <c r="JF191" s="444" t="s">
        <v>820</v>
      </c>
      <c r="JG191" s="444" t="s">
        <v>820</v>
      </c>
      <c r="JH191" s="444" t="s">
        <v>820</v>
      </c>
      <c r="JI191" s="444" t="s">
        <v>820</v>
      </c>
      <c r="JJ191" s="444" t="s">
        <v>820</v>
      </c>
      <c r="JK191" s="444" t="s">
        <v>820</v>
      </c>
      <c r="JL191" s="444" t="s">
        <v>820</v>
      </c>
      <c r="JM191" s="444" t="s">
        <v>820</v>
      </c>
      <c r="JN191" s="444" t="s">
        <v>820</v>
      </c>
      <c r="JO191" s="444" t="s">
        <v>820</v>
      </c>
      <c r="JP191" s="444" t="s">
        <v>820</v>
      </c>
      <c r="JQ191" s="444" t="s">
        <v>820</v>
      </c>
      <c r="JR191" s="444" t="s">
        <v>820</v>
      </c>
      <c r="JS191" s="444" t="s">
        <v>820</v>
      </c>
      <c r="JT191" s="444" t="s">
        <v>820</v>
      </c>
      <c r="JU191" s="444" t="s">
        <v>820</v>
      </c>
      <c r="JV191" s="444" t="s">
        <v>820</v>
      </c>
      <c r="JW191" s="444" t="s">
        <v>820</v>
      </c>
      <c r="JX191" s="444" t="s">
        <v>820</v>
      </c>
      <c r="JY191" s="444" t="s">
        <v>820</v>
      </c>
      <c r="JZ191" s="444" t="s">
        <v>820</v>
      </c>
      <c r="KA191" s="445" t="s">
        <v>820</v>
      </c>
    </row>
    <row r="192" spans="4:287" ht="12.65" customHeight="1" x14ac:dyDescent="0.2">
      <c r="D192" s="276"/>
      <c r="E192" s="3" t="str">
        <f>Daten_Polit!E192</f>
        <v>07311</v>
      </c>
      <c r="F192" s="229" t="str">
        <f>Daten_Polit!F192</f>
        <v>Frankenthal (Pfalz), kreisfreie Stadt</v>
      </c>
      <c r="G192" s="246"/>
      <c r="H192" s="531">
        <f>Daten_Polit!H192</f>
        <v>7.2</v>
      </c>
      <c r="I192" s="532">
        <f>Daten_Polit!I192</f>
        <v>21.2</v>
      </c>
      <c r="J192" s="532">
        <f>Daten_Polit!J192</f>
        <v>4</v>
      </c>
      <c r="K192" s="532">
        <f>Daten_Polit!K192</f>
        <v>4.3</v>
      </c>
      <c r="L192" s="532">
        <f>Daten_Polit!L192</f>
        <v>2.9</v>
      </c>
      <c r="M192" s="308">
        <v>0.81925243215565802</v>
      </c>
      <c r="N192" s="308">
        <v>2.4846110681064606</v>
      </c>
      <c r="O192" s="308">
        <v>0.57417614956235941</v>
      </c>
      <c r="P192" s="308">
        <v>0.57767421567029276</v>
      </c>
      <c r="Q192" s="308">
        <v>0.55033357835039443</v>
      </c>
      <c r="R192" s="308">
        <v>6.4713830711322542</v>
      </c>
      <c r="S192" s="308">
        <v>4.8592693985800279</v>
      </c>
      <c r="T192" s="308">
        <v>8.7066101500740665</v>
      </c>
      <c r="U192" s="308">
        <v>8.5539979231568015</v>
      </c>
      <c r="V192" s="308">
        <v>9.8536585365815199</v>
      </c>
      <c r="W192" s="308">
        <v>37.925711529186692</v>
      </c>
      <c r="X192" s="308">
        <v>41.337333904841536</v>
      </c>
      <c r="Y192" s="308">
        <v>32.774355464298424</v>
      </c>
      <c r="Z192" s="308">
        <v>33.769091379763594</v>
      </c>
      <c r="AA192" s="308">
        <v>25.384615384605624</v>
      </c>
      <c r="AB192" s="308">
        <v>100</v>
      </c>
      <c r="AC192" s="308">
        <v>19.630688014220674</v>
      </c>
      <c r="AD192" s="308">
        <v>77.015467511980034</v>
      </c>
      <c r="AE192" s="308">
        <v>64.184316931905443</v>
      </c>
      <c r="AF192" s="308">
        <v>12.83115058007458</v>
      </c>
      <c r="AG192" s="308">
        <v>100</v>
      </c>
      <c r="AH192" s="308">
        <v>57.669441141498211</v>
      </c>
      <c r="AI192" s="308">
        <v>42.330558858501774</v>
      </c>
      <c r="AJ192" s="308">
        <v>37.277051129607599</v>
      </c>
      <c r="AK192" s="308">
        <v>5.0535077288941732</v>
      </c>
      <c r="AL192" s="308">
        <v>100</v>
      </c>
      <c r="AM192" s="308">
        <v>14.289022651317607</v>
      </c>
      <c r="AN192" s="308">
        <v>80.850762294918951</v>
      </c>
      <c r="AO192" s="308">
        <v>70.506405355638847</v>
      </c>
      <c r="AP192" s="337">
        <v>10.344356939280109</v>
      </c>
      <c r="AQ192" s="531">
        <f>Daten_Polit!M192</f>
        <v>7.4</v>
      </c>
      <c r="AR192" s="532">
        <f>Daten_Polit!N192</f>
        <v>21.4</v>
      </c>
      <c r="AS192" s="532">
        <f>Daten_Polit!O192</f>
        <v>4.2</v>
      </c>
      <c r="AT192" s="532">
        <f>Daten_Polit!P192</f>
        <v>4.4000000000000004</v>
      </c>
      <c r="AU192" s="532">
        <f>Daten_Polit!Q192</f>
        <v>3.2</v>
      </c>
      <c r="AV192" s="308">
        <v>0.86164451009355003</v>
      </c>
      <c r="AW192" s="308">
        <v>2.6554830987453739</v>
      </c>
      <c r="AX192" s="308">
        <v>0.60405041207645427</v>
      </c>
      <c r="AY192" s="308">
        <v>0.63280559583762674</v>
      </c>
      <c r="AZ192" s="308">
        <v>0.41639532852679773</v>
      </c>
      <c r="BA192" s="308">
        <v>6.445034620126977</v>
      </c>
      <c r="BB192" s="308">
        <v>4.6611627106983144</v>
      </c>
      <c r="BC192" s="308">
        <v>8.8644199755310868</v>
      </c>
      <c r="BD192" s="308">
        <v>8.8171769787824239</v>
      </c>
      <c r="BE192" s="308">
        <v>9.1964285714318557</v>
      </c>
      <c r="BF192" s="308">
        <v>37.011232759844333</v>
      </c>
      <c r="BG192" s="308">
        <v>41.7802311540472</v>
      </c>
      <c r="BH192" s="308">
        <v>31.678539625991466</v>
      </c>
      <c r="BI192" s="308">
        <v>32.421427662545746</v>
      </c>
      <c r="BJ192" s="308">
        <v>26.488888888853335</v>
      </c>
      <c r="BK192" s="308">
        <v>100</v>
      </c>
      <c r="BL192" s="308">
        <v>19.511562158076305</v>
      </c>
      <c r="BM192" s="308">
        <v>77.174469839601272</v>
      </c>
      <c r="BN192" s="308">
        <v>64.32847186631308</v>
      </c>
      <c r="BO192" s="308">
        <v>12.84599797328819</v>
      </c>
      <c r="BP192" s="308">
        <v>100</v>
      </c>
      <c r="BQ192" s="308">
        <v>56.995760145366447</v>
      </c>
      <c r="BR192" s="308">
        <v>43.00423985463356</v>
      </c>
      <c r="BS192" s="308">
        <v>37.674136886735319</v>
      </c>
      <c r="BT192" s="308">
        <v>5.3301029678982434</v>
      </c>
      <c r="BU192" s="308">
        <v>100</v>
      </c>
      <c r="BV192" s="308">
        <v>13.96308935734265</v>
      </c>
      <c r="BW192" s="308">
        <v>81.260938215281669</v>
      </c>
      <c r="BX192" s="308">
        <v>70.463515153881559</v>
      </c>
      <c r="BY192" s="312">
        <v>10.79742306140011</v>
      </c>
      <c r="BZ192" s="531">
        <f>Daten_Polit!R192</f>
        <v>7</v>
      </c>
      <c r="CA192" s="532">
        <f>Daten_Polit!S192</f>
        <v>19.600000000000001</v>
      </c>
      <c r="CB192" s="532">
        <f>Daten_Polit!T192</f>
        <v>4.0999999999999996</v>
      </c>
      <c r="CC192" s="532">
        <f>Daten_Polit!U192</f>
        <v>4.3</v>
      </c>
      <c r="CD192" s="532">
        <f>Daten_Polit!V192</f>
        <v>3</v>
      </c>
      <c r="CE192" s="309">
        <v>0.82001768564789101</v>
      </c>
      <c r="CF192" s="309">
        <v>2.2908994555200368</v>
      </c>
      <c r="CG192" s="309">
        <v>0.60065077759443897</v>
      </c>
      <c r="CH192" s="309">
        <v>0.61153104651771006</v>
      </c>
      <c r="CI192" s="309">
        <v>0.5309170903770094</v>
      </c>
      <c r="CJ192" s="309">
        <v>6.608130741511312</v>
      </c>
      <c r="CK192" s="309">
        <v>4.9036949685534594</v>
      </c>
      <c r="CL192" s="309">
        <v>8.6646036657946848</v>
      </c>
      <c r="CM192" s="309">
        <v>8.5667663856409355</v>
      </c>
      <c r="CN192" s="309">
        <v>9.3511450381715076</v>
      </c>
      <c r="CO192" s="309">
        <v>35.818005808321772</v>
      </c>
      <c r="CP192" s="309">
        <v>42.085661080070565</v>
      </c>
      <c r="CQ192" s="309">
        <v>31.629240324895768</v>
      </c>
      <c r="CR192" s="309">
        <v>32.392638036809821</v>
      </c>
      <c r="CS192" s="309">
        <v>26.229508196749769</v>
      </c>
      <c r="CT192" s="309">
        <v>100</v>
      </c>
      <c r="CU192" s="309">
        <v>19.510172532046692</v>
      </c>
      <c r="CV192" s="309">
        <v>77.435388929386747</v>
      </c>
      <c r="CW192" s="309">
        <v>64.09673238162938</v>
      </c>
      <c r="CX192" s="309">
        <v>13.338656547757372</v>
      </c>
      <c r="CY192" s="309">
        <v>100</v>
      </c>
      <c r="CZ192" s="309">
        <v>55.377421509686044</v>
      </c>
      <c r="DA192" s="309">
        <v>44.622578490313956</v>
      </c>
      <c r="DB192" s="309">
        <v>39.345357381429515</v>
      </c>
      <c r="DC192" s="309">
        <v>5.2772211088844356</v>
      </c>
      <c r="DD192" s="309">
        <v>100</v>
      </c>
      <c r="DE192" s="309">
        <v>14.541545417532712</v>
      </c>
      <c r="DF192" s="309">
        <v>81.059663787230079</v>
      </c>
      <c r="DG192" s="309">
        <v>70.119238790649305</v>
      </c>
      <c r="DH192" s="313">
        <v>10.940424996580761</v>
      </c>
      <c r="DI192" s="565">
        <f>Daten_Polit!W192</f>
        <v>6.5</v>
      </c>
      <c r="DJ192" s="532">
        <f>Daten_Polit!X192</f>
        <v>19.399999999999999</v>
      </c>
      <c r="DK192" s="532">
        <f>Daten_Polit!Y192</f>
        <v>3.4</v>
      </c>
      <c r="DL192" s="532">
        <f>Daten_Polit!Z192</f>
        <v>3.7</v>
      </c>
      <c r="DM192" s="532">
        <f>Daten_Polit!AA192</f>
        <v>2.2000000000000002</v>
      </c>
      <c r="DN192" s="309">
        <v>0.82419284873272614</v>
      </c>
      <c r="DO192" s="309">
        <v>2.8015978921969156</v>
      </c>
      <c r="DP192" s="309">
        <v>0.50287724708584169</v>
      </c>
      <c r="DQ192" s="309">
        <v>0.51870458441677592</v>
      </c>
      <c r="DR192" s="309">
        <v>0.40386231411074597</v>
      </c>
      <c r="DS192" s="309">
        <v>7.9917026038540966</v>
      </c>
      <c r="DT192" s="309">
        <v>6.5804169769175944</v>
      </c>
      <c r="DU192" s="309">
        <v>9.9947117927028035</v>
      </c>
      <c r="DV192" s="309">
        <v>9.7902097902103744</v>
      </c>
      <c r="DW192" s="309">
        <v>11.625148279952549</v>
      </c>
      <c r="DX192" s="309">
        <v>34.284134881147601</v>
      </c>
      <c r="DY192" s="309">
        <v>35.172997367432693</v>
      </c>
      <c r="DZ192" s="309">
        <v>33.051302712860597</v>
      </c>
      <c r="EA192" s="309">
        <v>34.013297068594746</v>
      </c>
      <c r="EB192" s="309">
        <v>25.362318840579711</v>
      </c>
      <c r="EC192" s="309">
        <v>100</v>
      </c>
      <c r="ED192" s="309">
        <v>19.995034182006851</v>
      </c>
      <c r="EE192" s="309">
        <v>76.890124915995003</v>
      </c>
      <c r="EF192" s="309">
        <v>63.56312436787168</v>
      </c>
      <c r="EG192" s="309">
        <v>13.327000548123321</v>
      </c>
      <c r="EH192" s="309">
        <v>100</v>
      </c>
      <c r="EI192" s="309">
        <v>58.685751463890703</v>
      </c>
      <c r="EJ192" s="309">
        <v>41.314248536109304</v>
      </c>
      <c r="EK192" s="309">
        <v>37.085230969420948</v>
      </c>
      <c r="EL192" s="309">
        <v>4.2290175666883538</v>
      </c>
      <c r="EM192" s="309">
        <v>100</v>
      </c>
      <c r="EN192" s="309">
        <v>14.951387531328278</v>
      </c>
      <c r="EO192" s="309">
        <v>80.599210473257472</v>
      </c>
      <c r="EP192" s="309">
        <v>69.491184749211641</v>
      </c>
      <c r="EQ192" s="367">
        <v>11.108025724045817</v>
      </c>
      <c r="ER192" s="531">
        <f>Daten_Polit!AB192</f>
        <v>6.7</v>
      </c>
      <c r="ES192" s="532">
        <f>Daten_Polit!AC192</f>
        <v>20.6</v>
      </c>
      <c r="ET192" s="532">
        <f>Daten_Polit!AD192</f>
        <v>3.4</v>
      </c>
      <c r="EU192" s="532">
        <f>Daten_Polit!AE192</f>
        <v>3.6</v>
      </c>
      <c r="EV192" s="532">
        <f>Daten_Polit!AF192</f>
        <v>2.8</v>
      </c>
      <c r="EW192" s="309">
        <v>0.85337915234822459</v>
      </c>
      <c r="EX192" s="309">
        <v>3.0634061502893335</v>
      </c>
      <c r="EY192" s="309">
        <v>0.49190589333797213</v>
      </c>
      <c r="EZ192" s="309">
        <v>0.48932493033715829</v>
      </c>
      <c r="FA192" s="309">
        <v>0.50805899067231663</v>
      </c>
      <c r="FB192" s="309">
        <v>6.9140878597707625</v>
      </c>
      <c r="FC192" s="309">
        <v>5.7508272963062339</v>
      </c>
      <c r="FD192" s="309">
        <v>8.6813638230868779</v>
      </c>
      <c r="FE192" s="309">
        <v>8.7191726332537787</v>
      </c>
      <c r="FF192" s="309">
        <v>8.4479371316339673</v>
      </c>
      <c r="FG192" s="309">
        <v>30.100048151513342</v>
      </c>
      <c r="FH192" s="309">
        <v>30.960162529807228</v>
      </c>
      <c r="FI192" s="309">
        <v>28.778833107189751</v>
      </c>
      <c r="FJ192" s="309">
        <v>30.822784810118296</v>
      </c>
      <c r="FK192" s="309">
        <v>16.476190476228574</v>
      </c>
      <c r="FL192" s="309">
        <v>100</v>
      </c>
      <c r="FM192" s="309">
        <v>20.286107657211243</v>
      </c>
      <c r="FN192" s="309">
        <v>76.425114885644689</v>
      </c>
      <c r="FO192" s="309">
        <v>63.043470744149822</v>
      </c>
      <c r="FP192" s="309">
        <v>13.381644141494863</v>
      </c>
      <c r="FQ192" s="309">
        <v>100</v>
      </c>
      <c r="FR192" s="309">
        <v>62.844611528822057</v>
      </c>
      <c r="FS192" s="309">
        <v>37.15538847117795</v>
      </c>
      <c r="FT192" s="309">
        <v>32.205513784461154</v>
      </c>
      <c r="FU192" s="309">
        <v>4.9498746867167913</v>
      </c>
      <c r="FV192" s="309">
        <v>100</v>
      </c>
      <c r="FW192" s="309">
        <v>14.956885454725718</v>
      </c>
      <c r="FX192" s="309">
        <v>80.338334788948117</v>
      </c>
      <c r="FY192" s="309">
        <v>69.270244587053369</v>
      </c>
      <c r="FZ192" s="313">
        <v>11.068090201894737</v>
      </c>
      <c r="GA192" s="570">
        <f>Daten_Polit!AG192</f>
        <v>8.1999999999999993</v>
      </c>
      <c r="GB192" s="571">
        <f>Daten_Polit!AH192</f>
        <v>24.4</v>
      </c>
      <c r="GC192" s="571">
        <f>Daten_Polit!AI192</f>
        <v>4.2</v>
      </c>
      <c r="GD192" s="571">
        <f>Daten_Polit!AJ192</f>
        <v>4.2</v>
      </c>
      <c r="GE192" s="571">
        <f>Daten_Polit!AK192</f>
        <v>4.2</v>
      </c>
      <c r="GF192" s="444">
        <v>0.85351308755564093</v>
      </c>
      <c r="GG192" s="444">
        <v>2.8831496029095245</v>
      </c>
      <c r="GH192" s="444">
        <v>0.5228444740567465</v>
      </c>
      <c r="GI192" s="444">
        <v>0.5031577378981742</v>
      </c>
      <c r="GJ192" s="444">
        <v>0.64287846009029537</v>
      </c>
      <c r="GK192" s="444">
        <v>5.5968971271366081</v>
      </c>
      <c r="GL192" s="444">
        <v>4.5074626865670302</v>
      </c>
      <c r="GM192" s="444">
        <v>7.2625698324019048</v>
      </c>
      <c r="GN192" s="444">
        <v>7.1497584541062791</v>
      </c>
      <c r="GO192" s="444">
        <v>7.7981651376126351</v>
      </c>
      <c r="GP192" s="444">
        <v>32.065386842452774</v>
      </c>
      <c r="GQ192" s="444">
        <v>33.650582853767155</v>
      </c>
      <c r="GR192" s="444">
        <v>29.657110736364249</v>
      </c>
      <c r="GS192" s="444">
        <v>31.54526889039791</v>
      </c>
      <c r="GT192" s="444">
        <v>20.709677419349497</v>
      </c>
      <c r="GU192" s="444">
        <v>100</v>
      </c>
      <c r="GV192" s="444">
        <v>20.851431334028746</v>
      </c>
      <c r="GW192" s="444">
        <v>75.692866554488319</v>
      </c>
      <c r="GX192" s="444">
        <v>61.732104456414419</v>
      </c>
      <c r="GY192" s="444">
        <v>13.960762098073914</v>
      </c>
      <c r="GZ192" s="444">
        <v>100</v>
      </c>
      <c r="HA192" s="444">
        <v>61.409736308316432</v>
      </c>
      <c r="HB192" s="444">
        <v>38.590263691683568</v>
      </c>
      <c r="HC192" s="444">
        <v>31.845841784989858</v>
      </c>
      <c r="HD192" s="444">
        <v>6.7444219066937121</v>
      </c>
      <c r="HE192" s="444">
        <v>100</v>
      </c>
      <c r="HF192" s="444">
        <v>15.106462892667825</v>
      </c>
      <c r="HG192" s="444">
        <v>79.941776836422989</v>
      </c>
      <c r="HH192" s="444">
        <v>68.677931045087178</v>
      </c>
      <c r="HI192" s="445">
        <v>11.263845791335807</v>
      </c>
      <c r="HJ192" s="570">
        <f>Daten_Polit!AL192</f>
        <v>8.1999999999999993</v>
      </c>
      <c r="HK192" s="571">
        <f>Daten_Polit!AM192</f>
        <v>23.8</v>
      </c>
      <c r="HL192" s="571">
        <f>Daten_Polit!AN192</f>
        <v>4.3</v>
      </c>
      <c r="HM192" s="571">
        <f>Daten_Polit!AO192</f>
        <v>4.4000000000000004</v>
      </c>
      <c r="HN192" s="571">
        <f>Daten_Polit!AP192</f>
        <v>4.0999999999999996</v>
      </c>
      <c r="HO192" s="444">
        <v>0.76956227297912938</v>
      </c>
      <c r="HP192" s="444">
        <v>2.4148120842403067</v>
      </c>
      <c r="HQ192" s="444">
        <v>0.47828467433963207</v>
      </c>
      <c r="HR192" s="444">
        <v>0.45008317164885625</v>
      </c>
      <c r="HS192" s="444">
        <v>0.64007258154175528</v>
      </c>
      <c r="HT192" s="444">
        <v>6.132201875837537</v>
      </c>
      <c r="HU192" s="444">
        <v>4.9356063425889998</v>
      </c>
      <c r="HV192" s="444">
        <v>7.9155967399795513</v>
      </c>
      <c r="HW192" s="444">
        <v>7.4791498520312079</v>
      </c>
      <c r="HX192" s="444">
        <v>10.045961917265911</v>
      </c>
      <c r="HY192" s="444">
        <v>41.329362393393801</v>
      </c>
      <c r="HZ192" s="444">
        <v>43.632128634762744</v>
      </c>
      <c r="IA192" s="444">
        <v>37.871426957397993</v>
      </c>
      <c r="IB192" s="444">
        <v>39.005449591273077</v>
      </c>
      <c r="IC192" s="444">
        <v>32.3626737260007</v>
      </c>
      <c r="ID192" s="444">
        <v>100</v>
      </c>
      <c r="IE192" s="444">
        <v>21.400428066970306</v>
      </c>
      <c r="IF192" s="444">
        <v>75.416521164387845</v>
      </c>
      <c r="IG192" s="444">
        <v>61.290070128023842</v>
      </c>
      <c r="IH192" s="444">
        <v>14.126451036364013</v>
      </c>
      <c r="II192" s="444">
        <v>100</v>
      </c>
      <c r="IJ192" s="444">
        <v>60.124610591900293</v>
      </c>
      <c r="IK192" s="444">
        <v>39.875389408099693</v>
      </c>
      <c r="IL192" s="444">
        <v>33.073727933541022</v>
      </c>
      <c r="IM192" s="444">
        <v>6.8016614745586708</v>
      </c>
      <c r="IN192" s="444">
        <v>100</v>
      </c>
      <c r="IO192" s="444">
        <v>16.146662267736005</v>
      </c>
      <c r="IP192" s="444">
        <v>79.377563552617374</v>
      </c>
      <c r="IQ192" s="444">
        <v>67.594977494908733</v>
      </c>
      <c r="IR192" s="445">
        <v>11.782586057708649</v>
      </c>
      <c r="IS192" s="443">
        <f>Daten_Polit!AQ192</f>
        <v>7.4</v>
      </c>
      <c r="IT192" s="227">
        <f>Daten_Polit!AR192</f>
        <v>20.9</v>
      </c>
      <c r="IU192" s="227">
        <f>Daten_Polit!AS192</f>
        <v>4</v>
      </c>
      <c r="IV192" s="227">
        <f>Daten_Polit!AT192</f>
        <v>4</v>
      </c>
      <c r="IW192" s="227">
        <f>Daten_Polit!AU192</f>
        <v>3.7</v>
      </c>
      <c r="IX192" s="444" t="s">
        <v>820</v>
      </c>
      <c r="IY192" s="444" t="s">
        <v>820</v>
      </c>
      <c r="IZ192" s="444" t="s">
        <v>820</v>
      </c>
      <c r="JA192" s="444" t="s">
        <v>820</v>
      </c>
      <c r="JB192" s="444" t="s">
        <v>820</v>
      </c>
      <c r="JC192" s="444" t="s">
        <v>820</v>
      </c>
      <c r="JD192" s="444" t="s">
        <v>820</v>
      </c>
      <c r="JE192" s="444" t="s">
        <v>820</v>
      </c>
      <c r="JF192" s="444" t="s">
        <v>820</v>
      </c>
      <c r="JG192" s="444" t="s">
        <v>820</v>
      </c>
      <c r="JH192" s="444" t="s">
        <v>820</v>
      </c>
      <c r="JI192" s="444" t="s">
        <v>820</v>
      </c>
      <c r="JJ192" s="444" t="s">
        <v>820</v>
      </c>
      <c r="JK192" s="444" t="s">
        <v>820</v>
      </c>
      <c r="JL192" s="444" t="s">
        <v>820</v>
      </c>
      <c r="JM192" s="444" t="s">
        <v>820</v>
      </c>
      <c r="JN192" s="444" t="s">
        <v>820</v>
      </c>
      <c r="JO192" s="444" t="s">
        <v>820</v>
      </c>
      <c r="JP192" s="444" t="s">
        <v>820</v>
      </c>
      <c r="JQ192" s="444" t="s">
        <v>820</v>
      </c>
      <c r="JR192" s="444" t="s">
        <v>820</v>
      </c>
      <c r="JS192" s="444" t="s">
        <v>820</v>
      </c>
      <c r="JT192" s="444" t="s">
        <v>820</v>
      </c>
      <c r="JU192" s="444" t="s">
        <v>820</v>
      </c>
      <c r="JV192" s="444" t="s">
        <v>820</v>
      </c>
      <c r="JW192" s="444" t="s">
        <v>820</v>
      </c>
      <c r="JX192" s="444" t="s">
        <v>820</v>
      </c>
      <c r="JY192" s="444" t="s">
        <v>820</v>
      </c>
      <c r="JZ192" s="444" t="s">
        <v>820</v>
      </c>
      <c r="KA192" s="445" t="s">
        <v>820</v>
      </c>
    </row>
    <row r="193" spans="4:287" ht="12.65" customHeight="1" x14ac:dyDescent="0.2">
      <c r="D193" s="276"/>
      <c r="E193" s="3" t="str">
        <f>Daten_Polit!E193</f>
        <v>07312</v>
      </c>
      <c r="F193" s="229" t="str">
        <f>Daten_Polit!F193</f>
        <v>Kaiserslautern, kreisfreie Stadt</v>
      </c>
      <c r="G193" s="246"/>
      <c r="H193" s="531">
        <f>Daten_Polit!H193</f>
        <v>9.6999999999999993</v>
      </c>
      <c r="I193" s="532">
        <f>Daten_Polit!I193</f>
        <v>24.3</v>
      </c>
      <c r="J193" s="532">
        <f>Daten_Polit!J193</f>
        <v>5.5</v>
      </c>
      <c r="K193" s="532">
        <f>Daten_Polit!K193</f>
        <v>6</v>
      </c>
      <c r="L193" s="532">
        <f>Daten_Polit!L193</f>
        <v>3.9</v>
      </c>
      <c r="M193" s="308">
        <v>0.90418940257040625</v>
      </c>
      <c r="N193" s="308">
        <v>2.5659872315987386</v>
      </c>
      <c r="O193" s="308">
        <v>0.65454807055294051</v>
      </c>
      <c r="P193" s="308">
        <v>0.66400209606945826</v>
      </c>
      <c r="Q193" s="308">
        <v>0.61947724142564409</v>
      </c>
      <c r="R193" s="308">
        <v>5.7409902043938867</v>
      </c>
      <c r="S193" s="308">
        <v>4.1278137435409619</v>
      </c>
      <c r="T193" s="308">
        <v>8.0768767804837616</v>
      </c>
      <c r="U193" s="308">
        <v>7.7357125632986206</v>
      </c>
      <c r="V193" s="308">
        <v>9.7659980897803251</v>
      </c>
      <c r="W193" s="308">
        <v>43.363762287010267</v>
      </c>
      <c r="X193" s="308">
        <v>45.980115744173958</v>
      </c>
      <c r="Y193" s="308">
        <v>38.69401626410972</v>
      </c>
      <c r="Z193" s="308">
        <v>40.477932211657645</v>
      </c>
      <c r="AA193" s="308">
        <v>30.009496676153844</v>
      </c>
      <c r="AB193" s="308">
        <v>100</v>
      </c>
      <c r="AC193" s="308">
        <v>22.625419764060844</v>
      </c>
      <c r="AD193" s="308">
        <v>74.497254624638614</v>
      </c>
      <c r="AE193" s="308">
        <v>55.849389715027833</v>
      </c>
      <c r="AF193" s="308">
        <v>18.647864909610792</v>
      </c>
      <c r="AG193" s="308">
        <v>100</v>
      </c>
      <c r="AH193" s="308">
        <v>58.75</v>
      </c>
      <c r="AI193" s="308">
        <v>41.25</v>
      </c>
      <c r="AJ193" s="308">
        <v>33.900862068965516</v>
      </c>
      <c r="AK193" s="308">
        <v>7.349137931034484</v>
      </c>
      <c r="AL193" s="308">
        <v>100</v>
      </c>
      <c r="AM193" s="308">
        <v>14.599372348779905</v>
      </c>
      <c r="AN193" s="308">
        <v>80.906414063644377</v>
      </c>
      <c r="AO193" s="308">
        <v>63.727440451567489</v>
      </c>
      <c r="AP193" s="337">
        <v>17.178973612076891</v>
      </c>
      <c r="AQ193" s="531">
        <f>Daten_Polit!M193</f>
        <v>9.8000000000000007</v>
      </c>
      <c r="AR193" s="532">
        <f>Daten_Polit!N193</f>
        <v>25.5</v>
      </c>
      <c r="AS193" s="532">
        <f>Daten_Polit!O193</f>
        <v>5.4</v>
      </c>
      <c r="AT193" s="532">
        <f>Daten_Polit!P193</f>
        <v>5.9</v>
      </c>
      <c r="AU193" s="532">
        <f>Daten_Polit!Q193</f>
        <v>3.9</v>
      </c>
      <c r="AV193" s="308">
        <v>0.86520547410723869</v>
      </c>
      <c r="AW193" s="308">
        <v>2.4606107117745264</v>
      </c>
      <c r="AX193" s="308">
        <v>0.6184920945930692</v>
      </c>
      <c r="AY193" s="308">
        <v>0.64955588076953619</v>
      </c>
      <c r="AZ193" s="308">
        <v>0.51062203914931714</v>
      </c>
      <c r="BA193" s="308">
        <v>5.2730789404668235</v>
      </c>
      <c r="BB193" s="308">
        <v>3.6884652160056062</v>
      </c>
      <c r="BC193" s="308">
        <v>7.7345537757435787</v>
      </c>
      <c r="BD193" s="308">
        <v>7.4280502634777594</v>
      </c>
      <c r="BE193" s="308">
        <v>9.1416608513607827</v>
      </c>
      <c r="BF193" s="308">
        <v>40.248284874225156</v>
      </c>
      <c r="BG193" s="308">
        <v>43.007195914578688</v>
      </c>
      <c r="BH193" s="308">
        <v>37.638530122492504</v>
      </c>
      <c r="BI193" s="308">
        <v>40.071029934045669</v>
      </c>
      <c r="BJ193" s="308">
        <v>26.467847157509183</v>
      </c>
      <c r="BK193" s="308">
        <v>100</v>
      </c>
      <c r="BL193" s="308">
        <v>22.68585135973267</v>
      </c>
      <c r="BM193" s="308">
        <v>74.610147440275185</v>
      </c>
      <c r="BN193" s="308">
        <v>55.688474925472576</v>
      </c>
      <c r="BO193" s="308">
        <v>18.921672514802616</v>
      </c>
      <c r="BP193" s="308">
        <v>100</v>
      </c>
      <c r="BQ193" s="308">
        <v>59.563409563409564</v>
      </c>
      <c r="BR193" s="308">
        <v>40.436590436590443</v>
      </c>
      <c r="BS193" s="308">
        <v>33.201663201663202</v>
      </c>
      <c r="BT193" s="308">
        <v>7.2349272349272367</v>
      </c>
      <c r="BU193" s="308">
        <v>100</v>
      </c>
      <c r="BV193" s="308">
        <v>14.801822846604132</v>
      </c>
      <c r="BW193" s="308">
        <v>81.001881832528497</v>
      </c>
      <c r="BX193" s="308">
        <v>62.890922632139301</v>
      </c>
      <c r="BY193" s="312">
        <v>18.110959200389203</v>
      </c>
      <c r="BZ193" s="531">
        <f>Daten_Polit!R193</f>
        <v>9.4</v>
      </c>
      <c r="CA193" s="532">
        <f>Daten_Polit!S193</f>
        <v>23.7</v>
      </c>
      <c r="CB193" s="532">
        <f>Daten_Polit!T193</f>
        <v>5.3</v>
      </c>
      <c r="CC193" s="532">
        <f>Daten_Polit!U193</f>
        <v>5.8</v>
      </c>
      <c r="CD193" s="532">
        <f>Daten_Polit!V193</f>
        <v>4.0999999999999996</v>
      </c>
      <c r="CE193" s="309">
        <v>0.81574721871774292</v>
      </c>
      <c r="CF193" s="309">
        <v>2.0966674469396716</v>
      </c>
      <c r="CG193" s="309">
        <v>0.61954461357163604</v>
      </c>
      <c r="CH193" s="309">
        <v>0.64137314332436002</v>
      </c>
      <c r="CI193" s="309">
        <v>0.54773130415270566</v>
      </c>
      <c r="CJ193" s="309">
        <v>5.2515053420774214</v>
      </c>
      <c r="CK193" s="309">
        <v>3.6360682372055719</v>
      </c>
      <c r="CL193" s="309">
        <v>7.6575598314730069</v>
      </c>
      <c r="CM193" s="309">
        <v>7.6393742271922509</v>
      </c>
      <c r="CN193" s="309">
        <v>7.734056987788331</v>
      </c>
      <c r="CO193" s="309">
        <v>39.936804041837078</v>
      </c>
      <c r="CP193" s="309">
        <v>46.931103765634845</v>
      </c>
      <c r="CQ193" s="309">
        <v>36.298885733013527</v>
      </c>
      <c r="CR193" s="309">
        <v>39.028620988725912</v>
      </c>
      <c r="CS193" s="309">
        <v>24.949290060851929</v>
      </c>
      <c r="CT193" s="309">
        <v>100</v>
      </c>
      <c r="CU193" s="309">
        <v>22.484162899049092</v>
      </c>
      <c r="CV193" s="309">
        <v>75.104393923206359</v>
      </c>
      <c r="CW193" s="309">
        <v>55.273114237934188</v>
      </c>
      <c r="CX193" s="309">
        <v>19.831279685272165</v>
      </c>
      <c r="CY193" s="309">
        <v>100</v>
      </c>
      <c r="CZ193" s="309">
        <v>57.342177493138159</v>
      </c>
      <c r="DA193" s="309">
        <v>42.657822506861855</v>
      </c>
      <c r="DB193" s="309">
        <v>34.377859103385184</v>
      </c>
      <c r="DC193" s="309">
        <v>8.2799634034766694</v>
      </c>
      <c r="DD193" s="309">
        <v>100</v>
      </c>
      <c r="DE193" s="309">
        <v>14.848569297527012</v>
      </c>
      <c r="DF193" s="309">
        <v>81.418204415054717</v>
      </c>
      <c r="DG193" s="309">
        <v>62.439084470287852</v>
      </c>
      <c r="DH193" s="313">
        <v>18.979119944766872</v>
      </c>
      <c r="DI193" s="565">
        <f>Daten_Polit!W193</f>
        <v>9</v>
      </c>
      <c r="DJ193" s="532">
        <f>Daten_Polit!X193</f>
        <v>24.6</v>
      </c>
      <c r="DK193" s="532">
        <f>Daten_Polit!Y193</f>
        <v>4.5999999999999996</v>
      </c>
      <c r="DL193" s="532">
        <f>Daten_Polit!Z193</f>
        <v>4.9000000000000004</v>
      </c>
      <c r="DM193" s="532">
        <f>Daten_Polit!AA193</f>
        <v>3.6</v>
      </c>
      <c r="DN193" s="309">
        <v>0.87263931528514282</v>
      </c>
      <c r="DO193" s="309">
        <v>2.6752558241801614</v>
      </c>
      <c r="DP193" s="309">
        <v>0.56723699176335762</v>
      </c>
      <c r="DQ193" s="309">
        <v>0.59717046009827524</v>
      </c>
      <c r="DR193" s="309">
        <v>0.47408341164498125</v>
      </c>
      <c r="DS193" s="309">
        <v>5.7499740133744099</v>
      </c>
      <c r="DT193" s="309">
        <v>4.3090138393734874</v>
      </c>
      <c r="DU193" s="309">
        <v>8.0698571104555938</v>
      </c>
      <c r="DV193" s="309">
        <v>7.8839122486287048</v>
      </c>
      <c r="DW193" s="309">
        <v>8.7866108786603139</v>
      </c>
      <c r="DX193" s="309">
        <v>38.285298348383392</v>
      </c>
      <c r="DY193" s="309">
        <v>39.901325932779415</v>
      </c>
      <c r="DZ193" s="309">
        <v>35.733127160269888</v>
      </c>
      <c r="EA193" s="309">
        <v>38.709862385319688</v>
      </c>
      <c r="EB193" s="309">
        <v>24.318381706253298</v>
      </c>
      <c r="EC193" s="309">
        <v>100</v>
      </c>
      <c r="ED193" s="309">
        <v>23.183225050875485</v>
      </c>
      <c r="EE193" s="309">
        <v>74.529254123524581</v>
      </c>
      <c r="EF193" s="309">
        <v>54.176900379064932</v>
      </c>
      <c r="EG193" s="309">
        <v>20.352353744459663</v>
      </c>
      <c r="EH193" s="309">
        <v>100</v>
      </c>
      <c r="EI193" s="309">
        <v>62.387161484453358</v>
      </c>
      <c r="EJ193" s="309">
        <v>37.612838515546635</v>
      </c>
      <c r="EK193" s="309">
        <v>29.989969909729187</v>
      </c>
      <c r="EL193" s="309">
        <v>7.6228686058174526</v>
      </c>
      <c r="EM193" s="309">
        <v>100</v>
      </c>
      <c r="EN193" s="309">
        <v>15.427154996850096</v>
      </c>
      <c r="EO193" s="309">
        <v>81.081357422909889</v>
      </c>
      <c r="EP193" s="309">
        <v>61.363228866989814</v>
      </c>
      <c r="EQ193" s="367">
        <v>19.718128555920071</v>
      </c>
      <c r="ER193" s="531">
        <f>Daten_Polit!AB193</f>
        <v>8.6</v>
      </c>
      <c r="ES193" s="532">
        <f>Daten_Polit!AC193</f>
        <v>23.2</v>
      </c>
      <c r="ET193" s="532">
        <f>Daten_Polit!AD193</f>
        <v>4.4000000000000004</v>
      </c>
      <c r="EU193" s="532">
        <f>Daten_Polit!AE193</f>
        <v>4.7</v>
      </c>
      <c r="EV193" s="532">
        <f>Daten_Polit!AF193</f>
        <v>3.5</v>
      </c>
      <c r="EW193" s="309">
        <v>0.87256326597757239</v>
      </c>
      <c r="EX193" s="309">
        <v>2.8118889622044443</v>
      </c>
      <c r="EY193" s="309">
        <v>0.53117490181047389</v>
      </c>
      <c r="EZ193" s="309">
        <v>0.55555919049043956</v>
      </c>
      <c r="FA193" s="309">
        <v>0.45967773062266515</v>
      </c>
      <c r="FB193" s="309">
        <v>5.7571497214856873</v>
      </c>
      <c r="FC193" s="309">
        <v>4.5309490268235013</v>
      </c>
      <c r="FD193" s="309">
        <v>7.744768310911808</v>
      </c>
      <c r="FE193" s="309">
        <v>7.6073326565953936</v>
      </c>
      <c r="FF193" s="309">
        <v>8.2385754130007953</v>
      </c>
      <c r="FG193" s="309">
        <v>34.418314626760022</v>
      </c>
      <c r="FH193" s="309">
        <v>35.916628281898475</v>
      </c>
      <c r="FI193" s="309">
        <v>31.985603440217481</v>
      </c>
      <c r="FJ193" s="309">
        <v>34.485026002750544</v>
      </c>
      <c r="FK193" s="309">
        <v>23.022508038585208</v>
      </c>
      <c r="FL193" s="309">
        <v>100</v>
      </c>
      <c r="FM193" s="309">
        <v>23.097869932267663</v>
      </c>
      <c r="FN193" s="309">
        <v>74.475589647779316</v>
      </c>
      <c r="FO193" s="309">
        <v>53.353308009697997</v>
      </c>
      <c r="FP193" s="309">
        <v>21.122281638081315</v>
      </c>
      <c r="FQ193" s="309">
        <v>100</v>
      </c>
      <c r="FR193" s="309">
        <v>62.502637687275794</v>
      </c>
      <c r="FS193" s="309">
        <v>37.497362312724206</v>
      </c>
      <c r="FT193" s="309">
        <v>29.309981008651615</v>
      </c>
      <c r="FU193" s="309">
        <v>8.1873813040725878</v>
      </c>
      <c r="FV193" s="309">
        <v>100</v>
      </c>
      <c r="FW193" s="309">
        <v>15.820312279855763</v>
      </c>
      <c r="FX193" s="309">
        <v>80.52218765160039</v>
      </c>
      <c r="FY193" s="309">
        <v>60.044023556615556</v>
      </c>
      <c r="FZ193" s="313">
        <v>20.478164094984841</v>
      </c>
      <c r="GA193" s="570">
        <f>Daten_Polit!AG193</f>
        <v>9.5</v>
      </c>
      <c r="GB193" s="571">
        <f>Daten_Polit!AH193</f>
        <v>25.1</v>
      </c>
      <c r="GC193" s="571">
        <f>Daten_Polit!AI193</f>
        <v>4.9000000000000004</v>
      </c>
      <c r="GD193" s="571">
        <f>Daten_Polit!AJ193</f>
        <v>5.3</v>
      </c>
      <c r="GE193" s="571">
        <f>Daten_Polit!AK193</f>
        <v>3.9</v>
      </c>
      <c r="GF193" s="444">
        <v>0.86413249415439786</v>
      </c>
      <c r="GG193" s="444">
        <v>2.8282111284613904</v>
      </c>
      <c r="GH193" s="444">
        <v>0.52512286353117144</v>
      </c>
      <c r="GI193" s="444">
        <v>0.54911632280355627</v>
      </c>
      <c r="GJ193" s="444">
        <v>0.45763556297682201</v>
      </c>
      <c r="GK193" s="444">
        <v>4.8339197520900949</v>
      </c>
      <c r="GL193" s="444">
        <v>3.7214791502753739</v>
      </c>
      <c r="GM193" s="444">
        <v>6.6140343509849782</v>
      </c>
      <c r="GN193" s="444">
        <v>6.4076198722806881</v>
      </c>
      <c r="GO193" s="444">
        <v>7.3289597000942699</v>
      </c>
      <c r="GP193" s="444">
        <v>32.058922748229122</v>
      </c>
      <c r="GQ193" s="444">
        <v>33.044683968186831</v>
      </c>
      <c r="GR193" s="444">
        <v>30.511015784433148</v>
      </c>
      <c r="GS193" s="444">
        <v>32.541899441339332</v>
      </c>
      <c r="GT193" s="444">
        <v>23.503243744216757</v>
      </c>
      <c r="GU193" s="444">
        <v>100</v>
      </c>
      <c r="GV193" s="444">
        <v>23.208169165385101</v>
      </c>
      <c r="GW193" s="444">
        <v>74.006313036249907</v>
      </c>
      <c r="GX193" s="444">
        <v>52.321491185616431</v>
      </c>
      <c r="GY193" s="444">
        <v>21.684821850633476</v>
      </c>
      <c r="GZ193" s="444">
        <v>100</v>
      </c>
      <c r="HA193" s="444">
        <v>62.55756287637265</v>
      </c>
      <c r="HB193" s="444">
        <v>37.44243712362735</v>
      </c>
      <c r="HC193" s="444">
        <v>29.029401346085731</v>
      </c>
      <c r="HD193" s="444">
        <v>8.4130357775416229</v>
      </c>
      <c r="HE193" s="444">
        <v>100</v>
      </c>
      <c r="HF193" s="444">
        <v>15.677536310020896</v>
      </c>
      <c r="HG193" s="444">
        <v>80.121947983100256</v>
      </c>
      <c r="HH193" s="444">
        <v>59.1076636745996</v>
      </c>
      <c r="HI193" s="445">
        <v>21.01428430850066</v>
      </c>
      <c r="HJ193" s="570">
        <f>Daten_Polit!AL193</f>
        <v>8.9</v>
      </c>
      <c r="HK193" s="571">
        <f>Daten_Polit!AM193</f>
        <v>23.9</v>
      </c>
      <c r="HL193" s="571">
        <f>Daten_Polit!AN193</f>
        <v>4.5999999999999996</v>
      </c>
      <c r="HM193" s="571">
        <f>Daten_Polit!AO193</f>
        <v>5.0999999999999996</v>
      </c>
      <c r="HN193" s="571">
        <f>Daten_Polit!AP193</f>
        <v>3.4</v>
      </c>
      <c r="HO193" s="444">
        <v>0.70143050799086759</v>
      </c>
      <c r="HP193" s="444">
        <v>2.1117750858289304</v>
      </c>
      <c r="HQ193" s="444">
        <v>0.43945136615472302</v>
      </c>
      <c r="HR193" s="444">
        <v>0.45263091028094293</v>
      </c>
      <c r="HS193" s="444">
        <v>0.40528174604060874</v>
      </c>
      <c r="HT193" s="444">
        <v>5.5959425190194043</v>
      </c>
      <c r="HU193" s="444">
        <v>4.5148082434829586</v>
      </c>
      <c r="HV193" s="444">
        <v>7.357710934375711</v>
      </c>
      <c r="HW193" s="444">
        <v>6.7022909442326943</v>
      </c>
      <c r="HX193" s="444">
        <v>9.7030105777046636</v>
      </c>
      <c r="HY193" s="444">
        <v>40.816326530611285</v>
      </c>
      <c r="HZ193" s="444">
        <v>42.101931861963315</v>
      </c>
      <c r="IA193" s="444">
        <v>38.707938362010182</v>
      </c>
      <c r="IB193" s="444">
        <v>41.679573223197387</v>
      </c>
      <c r="IC193" s="444">
        <v>27.973476999583259</v>
      </c>
      <c r="ID193" s="444">
        <v>100</v>
      </c>
      <c r="IE193" s="444">
        <v>23.211379270617709</v>
      </c>
      <c r="IF193" s="444">
        <v>74.133551007772454</v>
      </c>
      <c r="IG193" s="444">
        <v>51.445938841036565</v>
      </c>
      <c r="IH193" s="444">
        <v>22.687612166735896</v>
      </c>
      <c r="II193" s="444">
        <v>100</v>
      </c>
      <c r="IJ193" s="444">
        <v>63.54187095508923</v>
      </c>
      <c r="IK193" s="444">
        <v>36.458129044910763</v>
      </c>
      <c r="IL193" s="444">
        <v>28.613453618356537</v>
      </c>
      <c r="IM193" s="444">
        <v>7.8446754265542262</v>
      </c>
      <c r="IN193" s="444">
        <v>100</v>
      </c>
      <c r="IO193" s="444">
        <v>16.681509914743437</v>
      </c>
      <c r="IP193" s="444">
        <v>79.452372790736021</v>
      </c>
      <c r="IQ193" s="444">
        <v>57.336965477244831</v>
      </c>
      <c r="IR193" s="445">
        <v>22.11540731349119</v>
      </c>
      <c r="IS193" s="443">
        <f>Daten_Polit!AQ193</f>
        <v>8.1</v>
      </c>
      <c r="IT193" s="227">
        <f>Daten_Polit!AR193</f>
        <v>22.1</v>
      </c>
      <c r="IU193" s="227">
        <f>Daten_Polit!AS193</f>
        <v>4</v>
      </c>
      <c r="IV193" s="227">
        <f>Daten_Polit!AT193</f>
        <v>4.5999999999999996</v>
      </c>
      <c r="IW193" s="227">
        <f>Daten_Polit!AU193</f>
        <v>2.7</v>
      </c>
      <c r="IX193" s="444" t="s">
        <v>820</v>
      </c>
      <c r="IY193" s="444" t="s">
        <v>820</v>
      </c>
      <c r="IZ193" s="444" t="s">
        <v>820</v>
      </c>
      <c r="JA193" s="444" t="s">
        <v>820</v>
      </c>
      <c r="JB193" s="444" t="s">
        <v>820</v>
      </c>
      <c r="JC193" s="444" t="s">
        <v>820</v>
      </c>
      <c r="JD193" s="444" t="s">
        <v>820</v>
      </c>
      <c r="JE193" s="444" t="s">
        <v>820</v>
      </c>
      <c r="JF193" s="444" t="s">
        <v>820</v>
      </c>
      <c r="JG193" s="444" t="s">
        <v>820</v>
      </c>
      <c r="JH193" s="444" t="s">
        <v>820</v>
      </c>
      <c r="JI193" s="444" t="s">
        <v>820</v>
      </c>
      <c r="JJ193" s="444" t="s">
        <v>820</v>
      </c>
      <c r="JK193" s="444" t="s">
        <v>820</v>
      </c>
      <c r="JL193" s="444" t="s">
        <v>820</v>
      </c>
      <c r="JM193" s="444" t="s">
        <v>820</v>
      </c>
      <c r="JN193" s="444" t="s">
        <v>820</v>
      </c>
      <c r="JO193" s="444" t="s">
        <v>820</v>
      </c>
      <c r="JP193" s="444" t="s">
        <v>820</v>
      </c>
      <c r="JQ193" s="444" t="s">
        <v>820</v>
      </c>
      <c r="JR193" s="444" t="s">
        <v>820</v>
      </c>
      <c r="JS193" s="444" t="s">
        <v>820</v>
      </c>
      <c r="JT193" s="444" t="s">
        <v>820</v>
      </c>
      <c r="JU193" s="444" t="s">
        <v>820</v>
      </c>
      <c r="JV193" s="444" t="s">
        <v>820</v>
      </c>
      <c r="JW193" s="444" t="s">
        <v>820</v>
      </c>
      <c r="JX193" s="444" t="s">
        <v>820</v>
      </c>
      <c r="JY193" s="444" t="s">
        <v>820</v>
      </c>
      <c r="JZ193" s="444" t="s">
        <v>820</v>
      </c>
      <c r="KA193" s="445" t="s">
        <v>820</v>
      </c>
    </row>
    <row r="194" spans="4:287" ht="12.65" customHeight="1" x14ac:dyDescent="0.2">
      <c r="D194" s="276"/>
      <c r="E194" s="3" t="str">
        <f>Daten_Polit!E194</f>
        <v>07313</v>
      </c>
      <c r="F194" s="229" t="str">
        <f>Daten_Polit!F194</f>
        <v>Landau in der Pfalz, kreisfreie Stadt</v>
      </c>
      <c r="G194" s="246"/>
      <c r="H194" s="531">
        <f>Daten_Polit!H194</f>
        <v>4.9000000000000004</v>
      </c>
      <c r="I194" s="532">
        <f>Daten_Polit!I194</f>
        <v>13.3</v>
      </c>
      <c r="J194" s="532">
        <f>Daten_Polit!J194</f>
        <v>3.1</v>
      </c>
      <c r="K194" s="532">
        <f>Daten_Polit!K194</f>
        <v>3.4</v>
      </c>
      <c r="L194" s="532">
        <f>Daten_Polit!L194</f>
        <v>2.1</v>
      </c>
      <c r="M194" s="308">
        <v>0.75555830804483803</v>
      </c>
      <c r="N194" s="308">
        <v>2.1654548677839278</v>
      </c>
      <c r="O194" s="308">
        <v>0.57827172797283621</v>
      </c>
      <c r="P194" s="308">
        <v>0.57793735666758395</v>
      </c>
      <c r="Q194" s="308">
        <v>0.57951244373994015</v>
      </c>
      <c r="R194" s="308">
        <v>8.6691855583543234</v>
      </c>
      <c r="S194" s="308">
        <v>5.7275966018084006</v>
      </c>
      <c r="T194" s="308">
        <v>11.756189373098392</v>
      </c>
      <c r="U194" s="308">
        <v>10.94484078649654</v>
      </c>
      <c r="V194" s="308">
        <v>15.775862068960079</v>
      </c>
      <c r="W194" s="308">
        <v>32.238680827279616</v>
      </c>
      <c r="X194" s="308">
        <v>36.4670412498307</v>
      </c>
      <c r="Y194" s="308">
        <v>27.748917748917751</v>
      </c>
      <c r="Z194" s="308">
        <v>29.890453834115803</v>
      </c>
      <c r="AA194" s="308">
        <v>17.302798982188293</v>
      </c>
      <c r="AB194" s="308">
        <v>100</v>
      </c>
      <c r="AC194" s="308">
        <v>19.393175836971071</v>
      </c>
      <c r="AD194" s="308">
        <v>77.829769143549797</v>
      </c>
      <c r="AE194" s="308">
        <v>57.44407569162265</v>
      </c>
      <c r="AF194" s="308">
        <v>20.385693451927136</v>
      </c>
      <c r="AG194" s="308">
        <v>100</v>
      </c>
      <c r="AH194" s="308">
        <v>53.519855595667863</v>
      </c>
      <c r="AI194" s="308">
        <v>46.480144404332137</v>
      </c>
      <c r="AJ194" s="308">
        <v>38.718411552346574</v>
      </c>
      <c r="AK194" s="308">
        <v>7.7617328519855606</v>
      </c>
      <c r="AL194" s="308">
        <v>100</v>
      </c>
      <c r="AM194" s="308">
        <v>12.731306012892635</v>
      </c>
      <c r="AN194" s="308">
        <v>82.983068174262868</v>
      </c>
      <c r="AO194" s="308">
        <v>65.366799647752956</v>
      </c>
      <c r="AP194" s="337">
        <v>17.616268526509916</v>
      </c>
      <c r="AQ194" s="531">
        <f>Daten_Polit!M194</f>
        <v>5.2</v>
      </c>
      <c r="AR194" s="532">
        <f>Daten_Polit!N194</f>
        <v>14</v>
      </c>
      <c r="AS194" s="532">
        <f>Daten_Polit!O194</f>
        <v>3.3</v>
      </c>
      <c r="AT194" s="532">
        <f>Daten_Polit!P194</f>
        <v>3.6</v>
      </c>
      <c r="AU194" s="532">
        <f>Daten_Polit!Q194</f>
        <v>2.2999999999999998</v>
      </c>
      <c r="AV194" s="308">
        <v>0.72903885480572594</v>
      </c>
      <c r="AW194" s="308">
        <v>1.9825391774144649</v>
      </c>
      <c r="AX194" s="308">
        <v>0.57512234877167379</v>
      </c>
      <c r="AY194" s="308">
        <v>0.59004466617347562</v>
      </c>
      <c r="AZ194" s="308">
        <v>0.52235335688319762</v>
      </c>
      <c r="BA194" s="308">
        <v>7.6301325573876495</v>
      </c>
      <c r="BB194" s="308">
        <v>4.7306006702758436</v>
      </c>
      <c r="BC194" s="308">
        <v>10.912589334799939</v>
      </c>
      <c r="BD194" s="308">
        <v>10.301507537688442</v>
      </c>
      <c r="BE194" s="308">
        <v>13.705972434919969</v>
      </c>
      <c r="BF194" s="308">
        <v>30.178238208599971</v>
      </c>
      <c r="BG194" s="308">
        <v>36.664511958626335</v>
      </c>
      <c r="BH194" s="308">
        <v>25.251135269014735</v>
      </c>
      <c r="BI194" s="308">
        <v>27.037906742698897</v>
      </c>
      <c r="BJ194" s="308">
        <v>17.088122605333332</v>
      </c>
      <c r="BK194" s="308">
        <v>100</v>
      </c>
      <c r="BL194" s="308">
        <v>19.228580173550295</v>
      </c>
      <c r="BM194" s="308">
        <v>78.107142356101605</v>
      </c>
      <c r="BN194" s="308">
        <v>57.216761968827413</v>
      </c>
      <c r="BO194" s="308">
        <v>20.89038038727421</v>
      </c>
      <c r="BP194" s="308">
        <v>100</v>
      </c>
      <c r="BQ194" s="308">
        <v>52.896725440806037</v>
      </c>
      <c r="BR194" s="308">
        <v>47.103274559193956</v>
      </c>
      <c r="BS194" s="308">
        <v>39.126784214945424</v>
      </c>
      <c r="BT194" s="308">
        <v>7.9764903442485311</v>
      </c>
      <c r="BU194" s="308">
        <v>100</v>
      </c>
      <c r="BV194" s="308">
        <v>12.620786391320513</v>
      </c>
      <c r="BW194" s="308">
        <v>83.256514222176406</v>
      </c>
      <c r="BX194" s="308">
        <v>64.902900678327057</v>
      </c>
      <c r="BY194" s="312">
        <v>18.353613543849352</v>
      </c>
      <c r="BZ194" s="531">
        <f>Daten_Polit!R194</f>
        <v>5.3</v>
      </c>
      <c r="CA194" s="532">
        <f>Daten_Polit!S194</f>
        <v>14.1</v>
      </c>
      <c r="CB194" s="532">
        <f>Daten_Polit!T194</f>
        <v>3.3</v>
      </c>
      <c r="CC194" s="532">
        <f>Daten_Polit!U194</f>
        <v>3.6</v>
      </c>
      <c r="CD194" s="532">
        <f>Daten_Polit!V194</f>
        <v>2.2999999999999998</v>
      </c>
      <c r="CE194" s="309">
        <v>0.62176423735563513</v>
      </c>
      <c r="CF194" s="309">
        <v>1.5730430907783717</v>
      </c>
      <c r="CG194" s="309">
        <v>0.50645481203072984</v>
      </c>
      <c r="CH194" s="309">
        <v>0.51667794131006661</v>
      </c>
      <c r="CI194" s="309">
        <v>0.47279860259494094</v>
      </c>
      <c r="CJ194" s="309">
        <v>7.3741684448351288</v>
      </c>
      <c r="CK194" s="309">
        <v>4.7333420263400567</v>
      </c>
      <c r="CL194" s="309">
        <v>10.48951048951049</v>
      </c>
      <c r="CM194" s="309">
        <v>9.76595386428626</v>
      </c>
      <c r="CN194" s="309">
        <v>13.663220088630329</v>
      </c>
      <c r="CO194" s="309">
        <v>33.333333333328291</v>
      </c>
      <c r="CP194" s="309">
        <v>40.75939558310732</v>
      </c>
      <c r="CQ194" s="309">
        <v>29.002480022035215</v>
      </c>
      <c r="CR194" s="309">
        <v>31.772066283390721</v>
      </c>
      <c r="CS194" s="309">
        <v>16.815476190446429</v>
      </c>
      <c r="CT194" s="309">
        <v>100</v>
      </c>
      <c r="CU194" s="309">
        <v>19.590753190203525</v>
      </c>
      <c r="CV194" s="309">
        <v>77.909526064690908</v>
      </c>
      <c r="CW194" s="309">
        <v>56.116503985846137</v>
      </c>
      <c r="CX194" s="309">
        <v>21.793022078844785</v>
      </c>
      <c r="CY194" s="309">
        <v>100</v>
      </c>
      <c r="CZ194" s="309">
        <v>53.02547770700636</v>
      </c>
      <c r="DA194" s="309">
        <v>46.974522292993626</v>
      </c>
      <c r="DB194" s="309">
        <v>38.455414012738856</v>
      </c>
      <c r="DC194" s="309">
        <v>8.5191082802547751</v>
      </c>
      <c r="DD194" s="309">
        <v>100</v>
      </c>
      <c r="DE194" s="309">
        <v>12.66047518974597</v>
      </c>
      <c r="DF194" s="309">
        <v>83.44466220571401</v>
      </c>
      <c r="DG194" s="309">
        <v>64.003494804858363</v>
      </c>
      <c r="DH194" s="313">
        <v>19.441167400855655</v>
      </c>
      <c r="DI194" s="565">
        <f>Daten_Polit!W194</f>
        <v>4.9000000000000004</v>
      </c>
      <c r="DJ194" s="532">
        <f>Daten_Polit!X194</f>
        <v>13.8</v>
      </c>
      <c r="DK194" s="532">
        <f>Daten_Polit!Y194</f>
        <v>2.9</v>
      </c>
      <c r="DL194" s="532">
        <f>Daten_Polit!Z194</f>
        <v>3.2</v>
      </c>
      <c r="DM194" s="532">
        <f>Daten_Polit!AA194</f>
        <v>2</v>
      </c>
      <c r="DN194" s="309">
        <v>0.66547009552953174</v>
      </c>
      <c r="DO194" s="309">
        <v>1.9015613530227489</v>
      </c>
      <c r="DP194" s="309">
        <v>0.50117794574762553</v>
      </c>
      <c r="DQ194" s="309">
        <v>0.5115931611436394</v>
      </c>
      <c r="DR194" s="309">
        <v>0.46842473937517221</v>
      </c>
      <c r="DS194" s="309">
        <v>8.0663128235371211</v>
      </c>
      <c r="DT194" s="309">
        <v>5.7878969442777333</v>
      </c>
      <c r="DU194" s="309">
        <v>10.838653511318096</v>
      </c>
      <c r="DV194" s="309">
        <v>9.8553829673272624</v>
      </c>
      <c r="DW194" s="309">
        <v>15.104570100701814</v>
      </c>
      <c r="DX194" s="309">
        <v>33.170956487390328</v>
      </c>
      <c r="DY194" s="309">
        <v>36.135265700478264</v>
      </c>
      <c r="DZ194" s="309">
        <v>29.701102727796265</v>
      </c>
      <c r="EA194" s="309">
        <v>32.127507163326086</v>
      </c>
      <c r="EB194" s="309">
        <v>19.342507645229361</v>
      </c>
      <c r="EC194" s="309">
        <v>100</v>
      </c>
      <c r="ED194" s="309">
        <v>20.021241614391442</v>
      </c>
      <c r="EE194" s="309">
        <v>77.646861061207602</v>
      </c>
      <c r="EF194" s="309">
        <v>55.210551926762854</v>
      </c>
      <c r="EG194" s="309">
        <v>22.436309134444755</v>
      </c>
      <c r="EH194" s="309">
        <v>100</v>
      </c>
      <c r="EI194" s="309">
        <v>55.225080385852095</v>
      </c>
      <c r="EJ194" s="309">
        <v>44.774919614147919</v>
      </c>
      <c r="EK194" s="309">
        <v>36.575562700964639</v>
      </c>
      <c r="EL194" s="309">
        <v>8.1993569131832817</v>
      </c>
      <c r="EM194" s="309">
        <v>100</v>
      </c>
      <c r="EN194" s="309">
        <v>13.022967879199889</v>
      </c>
      <c r="EO194" s="309">
        <v>83.369664381142599</v>
      </c>
      <c r="EP194" s="309">
        <v>63.255122860950877</v>
      </c>
      <c r="EQ194" s="367">
        <v>20.114541520191732</v>
      </c>
      <c r="ER194" s="531">
        <f>Daten_Polit!AB194</f>
        <v>4.7</v>
      </c>
      <c r="ES194" s="532">
        <f>Daten_Polit!AC194</f>
        <v>12.9</v>
      </c>
      <c r="ET194" s="532">
        <f>Daten_Polit!AD194</f>
        <v>2.7</v>
      </c>
      <c r="EU194" s="532">
        <f>Daten_Polit!AE194</f>
        <v>3</v>
      </c>
      <c r="EV194" s="532">
        <f>Daten_Polit!AF194</f>
        <v>1.9</v>
      </c>
      <c r="EW194" s="309">
        <v>0.65203562340966925</v>
      </c>
      <c r="EX194" s="309">
        <v>1.9634781489851889</v>
      </c>
      <c r="EY194" s="309">
        <v>0.47857472256091788</v>
      </c>
      <c r="EZ194" s="309">
        <v>0.49104868938471519</v>
      </c>
      <c r="FA194" s="309">
        <v>0.44166118415226652</v>
      </c>
      <c r="FB194" s="309">
        <v>7.5670103092783503</v>
      </c>
      <c r="FC194" s="309">
        <v>5.2105460452327765</v>
      </c>
      <c r="FD194" s="309">
        <v>10.447533221321468</v>
      </c>
      <c r="FE194" s="309">
        <v>9.3481169948377474</v>
      </c>
      <c r="FF194" s="309">
        <v>14.817629179326804</v>
      </c>
      <c r="FG194" s="309">
        <v>31.901672925912294</v>
      </c>
      <c r="FH194" s="309">
        <v>34.93692802375142</v>
      </c>
      <c r="FI194" s="309">
        <v>28.15978045432707</v>
      </c>
      <c r="FJ194" s="309">
        <v>30.568268497322652</v>
      </c>
      <c r="FK194" s="309">
        <v>18.555133079823136</v>
      </c>
      <c r="FL194" s="309">
        <v>100</v>
      </c>
      <c r="FM194" s="309">
        <v>19.600120510646025</v>
      </c>
      <c r="FN194" s="309">
        <v>77.958996617975799</v>
      </c>
      <c r="FO194" s="309">
        <v>54.751845041648814</v>
      </c>
      <c r="FP194" s="309">
        <v>23.207151576326982</v>
      </c>
      <c r="FQ194" s="309">
        <v>100</v>
      </c>
      <c r="FR194" s="309">
        <v>56.686798964624671</v>
      </c>
      <c r="FS194" s="309">
        <v>43.313201035375329</v>
      </c>
      <c r="FT194" s="309">
        <v>35.116479723899914</v>
      </c>
      <c r="FU194" s="309">
        <v>8.1967213114754092</v>
      </c>
      <c r="FV194" s="309">
        <v>100</v>
      </c>
      <c r="FW194" s="309">
        <v>12.885662673499439</v>
      </c>
      <c r="FX194" s="309">
        <v>83.378505728073549</v>
      </c>
      <c r="FY194" s="309">
        <v>62.319318604233018</v>
      </c>
      <c r="FZ194" s="313">
        <v>21.05918712384052</v>
      </c>
      <c r="GA194" s="570">
        <f>Daten_Polit!AG194</f>
        <v>5.9</v>
      </c>
      <c r="GB194" s="571">
        <f>Daten_Polit!AH194</f>
        <v>16.5</v>
      </c>
      <c r="GC194" s="571">
        <f>Daten_Polit!AI194</f>
        <v>3.4</v>
      </c>
      <c r="GD194" s="571">
        <f>Daten_Polit!AJ194</f>
        <v>3.9</v>
      </c>
      <c r="GE194" s="571">
        <f>Daten_Polit!AK194</f>
        <v>2.2000000000000002</v>
      </c>
      <c r="GF194" s="444">
        <v>0.70935287780855649</v>
      </c>
      <c r="GG194" s="444">
        <v>2.4237542327814712</v>
      </c>
      <c r="GH194" s="444">
        <v>0.49268939797660166</v>
      </c>
      <c r="GI194" s="444">
        <v>0.52392368026152603</v>
      </c>
      <c r="GJ194" s="444">
        <v>0.40709994906581876</v>
      </c>
      <c r="GK194" s="444">
        <v>6.3720452209662231</v>
      </c>
      <c r="GL194" s="444">
        <v>4.5036224789502839</v>
      </c>
      <c r="GM194" s="444">
        <v>8.6798839458405528</v>
      </c>
      <c r="GN194" s="444">
        <v>7.8698845750257611</v>
      </c>
      <c r="GO194" s="444">
        <v>12.054965646467943</v>
      </c>
      <c r="GP194" s="444">
        <v>30.338159089696255</v>
      </c>
      <c r="GQ194" s="444">
        <v>33.85628510555491</v>
      </c>
      <c r="GR194" s="444">
        <v>26.012869399434031</v>
      </c>
      <c r="GS194" s="444">
        <v>27.689125295514184</v>
      </c>
      <c r="GT194" s="444">
        <v>19.0270935960638</v>
      </c>
      <c r="GU194" s="444">
        <v>100</v>
      </c>
      <c r="GV194" s="444">
        <v>19.403141443971315</v>
      </c>
      <c r="GW194" s="444">
        <v>77.664800530749119</v>
      </c>
      <c r="GX194" s="444">
        <v>53.345461954825225</v>
      </c>
      <c r="GY194" s="444">
        <v>24.319338575923894</v>
      </c>
      <c r="GZ194" s="444">
        <v>100</v>
      </c>
      <c r="HA194" s="444">
        <v>55.368926214757053</v>
      </c>
      <c r="HB194" s="444">
        <v>44.631073785242954</v>
      </c>
      <c r="HC194" s="444">
        <v>35.992801439712061</v>
      </c>
      <c r="HD194" s="444">
        <v>8.6382723455308916</v>
      </c>
      <c r="HE194" s="444">
        <v>100</v>
      </c>
      <c r="HF194" s="444">
        <v>12.369846704547445</v>
      </c>
      <c r="HG194" s="444">
        <v>83.122997247437809</v>
      </c>
      <c r="HH194" s="444">
        <v>60.899026708044047</v>
      </c>
      <c r="HI194" s="445">
        <v>22.223970539393747</v>
      </c>
      <c r="HJ194" s="570">
        <f>Daten_Polit!AL194</f>
        <v>5.6</v>
      </c>
      <c r="HK194" s="571">
        <f>Daten_Polit!AM194</f>
        <v>16.2</v>
      </c>
      <c r="HL194" s="571">
        <f>Daten_Polit!AN194</f>
        <v>3.2</v>
      </c>
      <c r="HM194" s="571">
        <f>Daten_Polit!AO194</f>
        <v>3.7</v>
      </c>
      <c r="HN194" s="571">
        <f>Daten_Polit!AP194</f>
        <v>2</v>
      </c>
      <c r="HO194" s="444">
        <v>0.59118161844114248</v>
      </c>
      <c r="HP194" s="444">
        <v>1.8796537219635479</v>
      </c>
      <c r="HQ194" s="444">
        <v>0.42252476715106402</v>
      </c>
      <c r="HR194" s="444">
        <v>0.45828246530738226</v>
      </c>
      <c r="HS194" s="444">
        <v>0.33127784343777172</v>
      </c>
      <c r="HT194" s="444">
        <v>6.9936270435023555</v>
      </c>
      <c r="HU194" s="444">
        <v>4.8267693218833285</v>
      </c>
      <c r="HV194" s="444">
        <v>9.7675006317917621</v>
      </c>
      <c r="HW194" s="444">
        <v>8.8106416275430348</v>
      </c>
      <c r="HX194" s="444">
        <v>13.779527559055119</v>
      </c>
      <c r="HY194" s="444">
        <v>41.104225981128785</v>
      </c>
      <c r="HZ194" s="444">
        <v>45.175047108991372</v>
      </c>
      <c r="IA194" s="444">
        <v>35.862068965517238</v>
      </c>
      <c r="IB194" s="444">
        <v>38.756509389309691</v>
      </c>
      <c r="IC194" s="444">
        <v>23.576691225686918</v>
      </c>
      <c r="ID194" s="444">
        <v>100</v>
      </c>
      <c r="IE194" s="444">
        <v>19.057820388002774</v>
      </c>
      <c r="IF194" s="444">
        <v>78.037125283502021</v>
      </c>
      <c r="IG194" s="444">
        <v>52.754781185311636</v>
      </c>
      <c r="IH194" s="444">
        <v>25.282344098190379</v>
      </c>
      <c r="II194" s="444">
        <v>100</v>
      </c>
      <c r="IJ194" s="444">
        <v>56.866666666666667</v>
      </c>
      <c r="IK194" s="444">
        <v>43.13333333333334</v>
      </c>
      <c r="IL194" s="444">
        <v>34.666666666666671</v>
      </c>
      <c r="IM194" s="444">
        <v>8.4666666666666668</v>
      </c>
      <c r="IN194" s="444">
        <v>100</v>
      </c>
      <c r="IO194" s="444">
        <v>12.828300124244135</v>
      </c>
      <c r="IP194" s="444">
        <v>82.848160606400484</v>
      </c>
      <c r="IQ194" s="444">
        <v>59.522556575932526</v>
      </c>
      <c r="IR194" s="445">
        <v>23.325604030467968</v>
      </c>
      <c r="IS194" s="443">
        <f>Daten_Polit!AQ194</f>
        <v>5.2</v>
      </c>
      <c r="IT194" s="227">
        <f>Daten_Polit!AR194</f>
        <v>15.3</v>
      </c>
      <c r="IU194" s="227">
        <f>Daten_Polit!AS194</f>
        <v>2.9</v>
      </c>
      <c r="IV194" s="227">
        <f>Daten_Polit!AT194</f>
        <v>3.3</v>
      </c>
      <c r="IW194" s="227">
        <f>Daten_Polit!AU194</f>
        <v>1.9</v>
      </c>
      <c r="IX194" s="444" t="s">
        <v>820</v>
      </c>
      <c r="IY194" s="444" t="s">
        <v>820</v>
      </c>
      <c r="IZ194" s="444" t="s">
        <v>820</v>
      </c>
      <c r="JA194" s="444" t="s">
        <v>820</v>
      </c>
      <c r="JB194" s="444" t="s">
        <v>820</v>
      </c>
      <c r="JC194" s="444" t="s">
        <v>820</v>
      </c>
      <c r="JD194" s="444" t="s">
        <v>820</v>
      </c>
      <c r="JE194" s="444" t="s">
        <v>820</v>
      </c>
      <c r="JF194" s="444" t="s">
        <v>820</v>
      </c>
      <c r="JG194" s="444" t="s">
        <v>820</v>
      </c>
      <c r="JH194" s="444" t="s">
        <v>820</v>
      </c>
      <c r="JI194" s="444" t="s">
        <v>820</v>
      </c>
      <c r="JJ194" s="444" t="s">
        <v>820</v>
      </c>
      <c r="JK194" s="444" t="s">
        <v>820</v>
      </c>
      <c r="JL194" s="444" t="s">
        <v>820</v>
      </c>
      <c r="JM194" s="444" t="s">
        <v>820</v>
      </c>
      <c r="JN194" s="444" t="s">
        <v>820</v>
      </c>
      <c r="JO194" s="444" t="s">
        <v>820</v>
      </c>
      <c r="JP194" s="444" t="s">
        <v>820</v>
      </c>
      <c r="JQ194" s="444" t="s">
        <v>820</v>
      </c>
      <c r="JR194" s="444" t="s">
        <v>820</v>
      </c>
      <c r="JS194" s="444" t="s">
        <v>820</v>
      </c>
      <c r="JT194" s="444" t="s">
        <v>820</v>
      </c>
      <c r="JU194" s="444" t="s">
        <v>820</v>
      </c>
      <c r="JV194" s="444" t="s">
        <v>820</v>
      </c>
      <c r="JW194" s="444" t="s">
        <v>820</v>
      </c>
      <c r="JX194" s="444" t="s">
        <v>820</v>
      </c>
      <c r="JY194" s="444" t="s">
        <v>820</v>
      </c>
      <c r="JZ194" s="444" t="s">
        <v>820</v>
      </c>
      <c r="KA194" s="445" t="s">
        <v>820</v>
      </c>
    </row>
    <row r="195" spans="4:287" ht="12.65" customHeight="1" x14ac:dyDescent="0.2">
      <c r="D195" s="276"/>
      <c r="E195" s="3" t="str">
        <f>Daten_Polit!E195</f>
        <v>07314</v>
      </c>
      <c r="F195" s="229" t="str">
        <f>Daten_Polit!F195</f>
        <v>Ludwigshafen am Rhein, kreisfreie Stadt</v>
      </c>
      <c r="G195" s="246"/>
      <c r="H195" s="531">
        <f>Daten_Polit!H195</f>
        <v>8.8000000000000007</v>
      </c>
      <c r="I195" s="532">
        <f>Daten_Polit!I195</f>
        <v>25.4</v>
      </c>
      <c r="J195" s="532">
        <f>Daten_Polit!J195</f>
        <v>4.0999999999999996</v>
      </c>
      <c r="K195" s="532">
        <f>Daten_Polit!K195</f>
        <v>4.3</v>
      </c>
      <c r="L195" s="532">
        <f>Daten_Polit!L195</f>
        <v>3.1</v>
      </c>
      <c r="M195" s="308">
        <v>0.87831306773871121</v>
      </c>
      <c r="N195" s="308">
        <v>2.6645363871013754</v>
      </c>
      <c r="O195" s="308">
        <v>0.56135221865939788</v>
      </c>
      <c r="P195" s="308">
        <v>0.5744468940839641</v>
      </c>
      <c r="Q195" s="308">
        <v>0.48945557382709498</v>
      </c>
      <c r="R195" s="308">
        <v>6.0495089791384871</v>
      </c>
      <c r="S195" s="308">
        <v>4.4690077374372628</v>
      </c>
      <c r="T195" s="308">
        <v>9.0798371847057364</v>
      </c>
      <c r="U195" s="308">
        <v>8.7420754087420747</v>
      </c>
      <c r="V195" s="308">
        <v>11.234626300852529</v>
      </c>
      <c r="W195" s="308">
        <v>38.0296598489441</v>
      </c>
      <c r="X195" s="308">
        <v>41.113742057475491</v>
      </c>
      <c r="Y195" s="308">
        <v>32.10734626894488</v>
      </c>
      <c r="Z195" s="308">
        <v>33.226503689348839</v>
      </c>
      <c r="AA195" s="308">
        <v>25.029460287534768</v>
      </c>
      <c r="AB195" s="308">
        <v>100</v>
      </c>
      <c r="AC195" s="308">
        <v>22.643779118451622</v>
      </c>
      <c r="AD195" s="308">
        <v>73.883215186009465</v>
      </c>
      <c r="AE195" s="308">
        <v>60.371934987424545</v>
      </c>
      <c r="AF195" s="308">
        <v>13.511280198584915</v>
      </c>
      <c r="AG195" s="308">
        <v>100</v>
      </c>
      <c r="AH195" s="308">
        <v>65.952218430034122</v>
      </c>
      <c r="AI195" s="308">
        <v>34.047781569965878</v>
      </c>
      <c r="AJ195" s="308">
        <v>29.501706484641645</v>
      </c>
      <c r="AK195" s="308">
        <v>4.546075085324234</v>
      </c>
      <c r="AL195" s="308">
        <v>100</v>
      </c>
      <c r="AM195" s="308">
        <v>16.416617766461368</v>
      </c>
      <c r="AN195" s="308">
        <v>78.540050108452135</v>
      </c>
      <c r="AO195" s="308">
        <v>66.439326635854798</v>
      </c>
      <c r="AP195" s="337">
        <v>12.100723472597332</v>
      </c>
      <c r="AQ195" s="531">
        <f>Daten_Polit!M195</f>
        <v>8.6999999999999993</v>
      </c>
      <c r="AR195" s="532">
        <f>Daten_Polit!N195</f>
        <v>25.1</v>
      </c>
      <c r="AS195" s="532">
        <f>Daten_Polit!O195</f>
        <v>4.0999999999999996</v>
      </c>
      <c r="AT195" s="532">
        <f>Daten_Polit!P195</f>
        <v>4.3</v>
      </c>
      <c r="AU195" s="532">
        <f>Daten_Polit!Q195</f>
        <v>3.5</v>
      </c>
      <c r="AV195" s="308">
        <v>0.89253394276328935</v>
      </c>
      <c r="AW195" s="308">
        <v>2.7196144166883434</v>
      </c>
      <c r="AX195" s="308">
        <v>0.56337363422062303</v>
      </c>
      <c r="AY195" s="308">
        <v>0.57652446445972905</v>
      </c>
      <c r="AZ195" s="308">
        <v>0.49341651550248894</v>
      </c>
      <c r="BA195" s="308">
        <v>5.9830273375637306</v>
      </c>
      <c r="BB195" s="308">
        <v>4.493899295411552</v>
      </c>
      <c r="BC195" s="308">
        <v>8.8909551444417207</v>
      </c>
      <c r="BD195" s="308">
        <v>8.6532279414544284</v>
      </c>
      <c r="BE195" s="308">
        <v>10.214827295702593</v>
      </c>
      <c r="BF195" s="308">
        <v>35.670197363408782</v>
      </c>
      <c r="BG195" s="308">
        <v>39.513363547068714</v>
      </c>
      <c r="BH195" s="308">
        <v>30.189040745947899</v>
      </c>
      <c r="BI195" s="308">
        <v>30.891395375157586</v>
      </c>
      <c r="BJ195" s="308">
        <v>26.315789473694721</v>
      </c>
      <c r="BK195" s="308">
        <v>100</v>
      </c>
      <c r="BL195" s="308">
        <v>22.880765007436988</v>
      </c>
      <c r="BM195" s="308">
        <v>73.752739015376662</v>
      </c>
      <c r="BN195" s="308">
        <v>60.325608054279442</v>
      </c>
      <c r="BO195" s="308">
        <v>13.427130961097211</v>
      </c>
      <c r="BP195" s="308">
        <v>100</v>
      </c>
      <c r="BQ195" s="308">
        <v>65.510204081632651</v>
      </c>
      <c r="BR195" s="308">
        <v>34.489795918367342</v>
      </c>
      <c r="BS195" s="308">
        <v>29.278911564625847</v>
      </c>
      <c r="BT195" s="308">
        <v>5.2108843537414966</v>
      </c>
      <c r="BU195" s="308">
        <v>100</v>
      </c>
      <c r="BV195" s="308">
        <v>16.528294949695812</v>
      </c>
      <c r="BW195" s="308">
        <v>78.638406834831812</v>
      </c>
      <c r="BX195" s="308">
        <v>66.194827712325591</v>
      </c>
      <c r="BY195" s="312">
        <v>12.443579122506215</v>
      </c>
      <c r="BZ195" s="531">
        <f>Daten_Polit!R195</f>
        <v>8.3000000000000007</v>
      </c>
      <c r="CA195" s="532">
        <f>Daten_Polit!S195</f>
        <v>23.4</v>
      </c>
      <c r="CB195" s="532">
        <f>Daten_Polit!T195</f>
        <v>4</v>
      </c>
      <c r="CC195" s="532">
        <f>Daten_Polit!U195</f>
        <v>4.0999999999999996</v>
      </c>
      <c r="CD195" s="532">
        <f>Daten_Polit!V195</f>
        <v>3.6</v>
      </c>
      <c r="CE195" s="309">
        <v>0.85823501304811267</v>
      </c>
      <c r="CF195" s="309">
        <v>2.4966061639231083</v>
      </c>
      <c r="CG195" s="309">
        <v>0.55264687397889012</v>
      </c>
      <c r="CH195" s="309">
        <v>0.56037614609821762</v>
      </c>
      <c r="CI195" s="309">
        <v>0.51338683686272202</v>
      </c>
      <c r="CJ195" s="309">
        <v>6.2446390682135959</v>
      </c>
      <c r="CK195" s="309">
        <v>4.9724898127805002</v>
      </c>
      <c r="CL195" s="309">
        <v>8.7123488946770848</v>
      </c>
      <c r="CM195" s="309">
        <v>8.6261090995900425</v>
      </c>
      <c r="CN195" s="309">
        <v>9.1626843964271067</v>
      </c>
      <c r="CO195" s="309">
        <v>33.159434754009268</v>
      </c>
      <c r="CP195" s="309">
        <v>37.545911101117611</v>
      </c>
      <c r="CQ195" s="309">
        <v>29.067114093958779</v>
      </c>
      <c r="CR195" s="309">
        <v>30.31466154891687</v>
      </c>
      <c r="CS195" s="309">
        <v>22.55168093547902</v>
      </c>
      <c r="CT195" s="309">
        <v>100</v>
      </c>
      <c r="CU195" s="309">
        <v>22.941016914884361</v>
      </c>
      <c r="CV195" s="309">
        <v>73.869577161757832</v>
      </c>
      <c r="CW195" s="309">
        <v>59.750210428938075</v>
      </c>
      <c r="CX195" s="309">
        <v>14.119366732819755</v>
      </c>
      <c r="CY195" s="309">
        <v>100</v>
      </c>
      <c r="CZ195" s="309">
        <v>64.668404286127995</v>
      </c>
      <c r="DA195" s="309">
        <v>35.331595713871991</v>
      </c>
      <c r="DB195" s="309">
        <v>29.510570518389805</v>
      </c>
      <c r="DC195" s="309">
        <v>5.8210251954821901</v>
      </c>
      <c r="DD195" s="309">
        <v>100</v>
      </c>
      <c r="DE195" s="309">
        <v>17.014530175670206</v>
      </c>
      <c r="DF195" s="309">
        <v>78.431494744387138</v>
      </c>
      <c r="DG195" s="309">
        <v>65.530297100327118</v>
      </c>
      <c r="DH195" s="313">
        <v>12.90119764406001</v>
      </c>
      <c r="DI195" s="565">
        <f>Daten_Polit!W195</f>
        <v>7.8</v>
      </c>
      <c r="DJ195" s="532">
        <f>Daten_Polit!X195</f>
        <v>22.3</v>
      </c>
      <c r="DK195" s="532">
        <f>Daten_Polit!Y195</f>
        <v>3.7</v>
      </c>
      <c r="DL195" s="532">
        <f>Daten_Polit!Z195</f>
        <v>3.8</v>
      </c>
      <c r="DM195" s="532">
        <f>Daten_Polit!AA195</f>
        <v>3.1</v>
      </c>
      <c r="DN195" s="309">
        <v>0.81629224636906494</v>
      </c>
      <c r="DO195" s="309">
        <v>2.5333330940916792</v>
      </c>
      <c r="DP195" s="309">
        <v>0.4806418754696497</v>
      </c>
      <c r="DQ195" s="309">
        <v>0.4803735693524544</v>
      </c>
      <c r="DR195" s="309">
        <v>0.48193917625114935</v>
      </c>
      <c r="DS195" s="309">
        <v>6.8503149096474187</v>
      </c>
      <c r="DT195" s="309">
        <v>5.670482934632223</v>
      </c>
      <c r="DU195" s="309">
        <v>9.0809740104505874</v>
      </c>
      <c r="DV195" s="309">
        <v>8.7230838116172098</v>
      </c>
      <c r="DW195" s="309">
        <v>10.946117946543144</v>
      </c>
      <c r="DX195" s="309">
        <v>32.867124571455207</v>
      </c>
      <c r="DY195" s="309">
        <v>35.089976622387162</v>
      </c>
      <c r="DZ195" s="309">
        <v>28.67601567333471</v>
      </c>
      <c r="EA195" s="309">
        <v>30.288619219417352</v>
      </c>
      <c r="EB195" s="309">
        <v>20.310506167581483</v>
      </c>
      <c r="EC195" s="309">
        <v>100</v>
      </c>
      <c r="ED195" s="309">
        <v>23.194501576336997</v>
      </c>
      <c r="EE195" s="309">
        <v>73.700218332251836</v>
      </c>
      <c r="EF195" s="309">
        <v>59.356877511706216</v>
      </c>
      <c r="EG195" s="309">
        <v>14.343340820545606</v>
      </c>
      <c r="EH195" s="309">
        <v>100</v>
      </c>
      <c r="EI195" s="309">
        <v>65.487453722747844</v>
      </c>
      <c r="EJ195" s="309">
        <v>34.512546277252156</v>
      </c>
      <c r="EK195" s="309">
        <v>28.835870012340596</v>
      </c>
      <c r="EL195" s="309">
        <v>5.676676264911559</v>
      </c>
      <c r="EM195" s="309">
        <v>100</v>
      </c>
      <c r="EN195" s="309">
        <v>17.374097164427464</v>
      </c>
      <c r="EO195" s="309">
        <v>78.259617461635841</v>
      </c>
      <c r="EP195" s="309">
        <v>64.8478637756902</v>
      </c>
      <c r="EQ195" s="367">
        <v>13.411753685945648</v>
      </c>
      <c r="ER195" s="531">
        <f>Daten_Polit!AB195</f>
        <v>8.1</v>
      </c>
      <c r="ES195" s="532">
        <f>Daten_Polit!AC195</f>
        <v>23.1</v>
      </c>
      <c r="ET195" s="532">
        <f>Daten_Polit!AD195</f>
        <v>3.8</v>
      </c>
      <c r="EU195" s="532">
        <f>Daten_Polit!AE195</f>
        <v>3.9</v>
      </c>
      <c r="EV195" s="532">
        <f>Daten_Polit!AF195</f>
        <v>3.4</v>
      </c>
      <c r="EW195" s="309">
        <v>0.87374090550653916</v>
      </c>
      <c r="EX195" s="309">
        <v>2.738699233496046</v>
      </c>
      <c r="EY195" s="309">
        <v>0.49457465686313651</v>
      </c>
      <c r="EZ195" s="309">
        <v>0.49808389496481931</v>
      </c>
      <c r="FA195" s="309">
        <v>0.47839245065517494</v>
      </c>
      <c r="FB195" s="309">
        <v>6.1919856391378936</v>
      </c>
      <c r="FC195" s="309">
        <v>5.2029533086068485</v>
      </c>
      <c r="FD195" s="309">
        <v>8.0642501401762345</v>
      </c>
      <c r="FE195" s="309">
        <v>7.8863218482693718</v>
      </c>
      <c r="FF195" s="309">
        <v>8.9039803810601779</v>
      </c>
      <c r="FG195" s="309">
        <v>29.72576837441413</v>
      </c>
      <c r="FH195" s="309">
        <v>31.897036999130034</v>
      </c>
      <c r="FI195" s="309">
        <v>25.586915523184313</v>
      </c>
      <c r="FJ195" s="309">
        <v>27.320400599323403</v>
      </c>
      <c r="FK195" s="309">
        <v>17.433234421358861</v>
      </c>
      <c r="FL195" s="309">
        <v>100</v>
      </c>
      <c r="FM195" s="309">
        <v>23.623770056388732</v>
      </c>
      <c r="FN195" s="309">
        <v>73.101144915468979</v>
      </c>
      <c r="FO195" s="309">
        <v>58.423291780559715</v>
      </c>
      <c r="FP195" s="309">
        <v>14.677853134909261</v>
      </c>
      <c r="FQ195" s="309">
        <v>100</v>
      </c>
      <c r="FR195" s="309">
        <v>66.385901256965141</v>
      </c>
      <c r="FS195" s="309">
        <v>33.614098743034852</v>
      </c>
      <c r="FT195" s="309">
        <v>27.78281715692626</v>
      </c>
      <c r="FU195" s="309">
        <v>5.8312815861085916</v>
      </c>
      <c r="FV195" s="309">
        <v>100</v>
      </c>
      <c r="FW195" s="309">
        <v>17.903269707246732</v>
      </c>
      <c r="FX195" s="309">
        <v>77.526049898175003</v>
      </c>
      <c r="FY195" s="309">
        <v>63.710030925793539</v>
      </c>
      <c r="FZ195" s="313">
        <v>13.816018972381464</v>
      </c>
      <c r="GA195" s="570">
        <f>Daten_Polit!AG195</f>
        <v>9.6999999999999993</v>
      </c>
      <c r="GB195" s="571">
        <f>Daten_Polit!AH195</f>
        <v>26.9</v>
      </c>
      <c r="GC195" s="571">
        <f>Daten_Polit!AI195</f>
        <v>4.5999999999999996</v>
      </c>
      <c r="GD195" s="571">
        <f>Daten_Polit!AJ195</f>
        <v>4.7</v>
      </c>
      <c r="GE195" s="571">
        <f>Daten_Polit!AK195</f>
        <v>4.4000000000000004</v>
      </c>
      <c r="GF195" s="444">
        <v>0.85229386467463275</v>
      </c>
      <c r="GG195" s="444">
        <v>2.6788981690637477</v>
      </c>
      <c r="GH195" s="444">
        <v>0.48094946222857299</v>
      </c>
      <c r="GI195" s="444">
        <v>0.48667421501837216</v>
      </c>
      <c r="GJ195" s="444">
        <v>0.45545235292126335</v>
      </c>
      <c r="GK195" s="444">
        <v>4.707241623495193</v>
      </c>
      <c r="GL195" s="444">
        <v>3.9810507690990331</v>
      </c>
      <c r="GM195" s="444">
        <v>6.0695582113602136</v>
      </c>
      <c r="GN195" s="444">
        <v>6.0127000926047618</v>
      </c>
      <c r="GO195" s="444">
        <v>6.3151878839834268</v>
      </c>
      <c r="GP195" s="444">
        <v>32.406409228698898</v>
      </c>
      <c r="GQ195" s="444">
        <v>34.762564697231298</v>
      </c>
      <c r="GR195" s="444">
        <v>28.003173763552958</v>
      </c>
      <c r="GS195" s="444">
        <v>30.026748434236296</v>
      </c>
      <c r="GT195" s="444">
        <v>19.331842325970403</v>
      </c>
      <c r="GU195" s="444">
        <v>100</v>
      </c>
      <c r="GV195" s="444">
        <v>24.476926657340332</v>
      </c>
      <c r="GW195" s="444">
        <v>72.005721475235603</v>
      </c>
      <c r="GX195" s="444">
        <v>57.011239980814786</v>
      </c>
      <c r="GY195" s="444">
        <v>14.994481494420816</v>
      </c>
      <c r="GZ195" s="444">
        <v>100</v>
      </c>
      <c r="HA195" s="444">
        <v>66.244639575250147</v>
      </c>
      <c r="HB195" s="444">
        <v>33.755360424749846</v>
      </c>
      <c r="HC195" s="444">
        <v>27.200326730651426</v>
      </c>
      <c r="HD195" s="444">
        <v>6.5550336940984275</v>
      </c>
      <c r="HE195" s="444">
        <v>100</v>
      </c>
      <c r="HF195" s="444">
        <v>17.979020766897492</v>
      </c>
      <c r="HG195" s="444">
        <v>77.067183902675879</v>
      </c>
      <c r="HH195" s="444">
        <v>62.9363618947961</v>
      </c>
      <c r="HI195" s="445">
        <v>14.130822007879773</v>
      </c>
      <c r="HJ195" s="570">
        <f>Daten_Polit!AL195</f>
        <v>9.5</v>
      </c>
      <c r="HK195" s="571">
        <f>Daten_Polit!AM195</f>
        <v>25.7</v>
      </c>
      <c r="HL195" s="571">
        <f>Daten_Polit!AN195</f>
        <v>4.5</v>
      </c>
      <c r="HM195" s="571">
        <f>Daten_Polit!AO195</f>
        <v>4.5999999999999996</v>
      </c>
      <c r="HN195" s="571">
        <f>Daten_Polit!AP195</f>
        <v>4.3</v>
      </c>
      <c r="HO195" s="444">
        <v>0.73535189823682523</v>
      </c>
      <c r="HP195" s="444">
        <v>2.295147962707643</v>
      </c>
      <c r="HQ195" s="444">
        <v>0.40233237343859057</v>
      </c>
      <c r="HR195" s="444">
        <v>0.40040582178125056</v>
      </c>
      <c r="HS195" s="444">
        <v>0.41058968809081159</v>
      </c>
      <c r="HT195" s="444">
        <v>5.0006921053845614</v>
      </c>
      <c r="HU195" s="444">
        <v>4.1821666103032351</v>
      </c>
      <c r="HV195" s="444">
        <v>6.5434805861590171</v>
      </c>
      <c r="HW195" s="444">
        <v>6.4179649868784701</v>
      </c>
      <c r="HX195" s="444">
        <v>7.0615658850952956</v>
      </c>
      <c r="HY195" s="444">
        <v>40.938585140154196</v>
      </c>
      <c r="HZ195" s="444">
        <v>43.265196189612482</v>
      </c>
      <c r="IA195" s="444">
        <v>36.488392275979201</v>
      </c>
      <c r="IB195" s="444">
        <v>38.226876325800355</v>
      </c>
      <c r="IC195" s="444">
        <v>29.290394535056464</v>
      </c>
      <c r="ID195" s="444">
        <v>100</v>
      </c>
      <c r="IE195" s="444">
        <v>24.614965508341914</v>
      </c>
      <c r="IF195" s="444">
        <v>71.860551711056985</v>
      </c>
      <c r="IG195" s="444">
        <v>56.574120235578064</v>
      </c>
      <c r="IH195" s="444">
        <v>15.286431475478926</v>
      </c>
      <c r="II195" s="444">
        <v>100</v>
      </c>
      <c r="IJ195" s="444">
        <v>66.012788555326765</v>
      </c>
      <c r="IK195" s="444">
        <v>33.987211444673235</v>
      </c>
      <c r="IL195" s="444">
        <v>27.267801018749317</v>
      </c>
      <c r="IM195" s="444">
        <v>6.7194104259239191</v>
      </c>
      <c r="IN195" s="444">
        <v>100</v>
      </c>
      <c r="IO195" s="444">
        <v>18.627689185025524</v>
      </c>
      <c r="IP195" s="444">
        <v>76.508600781086173</v>
      </c>
      <c r="IQ195" s="444">
        <v>62.034945378011194</v>
      </c>
      <c r="IR195" s="445">
        <v>14.473655403074966</v>
      </c>
      <c r="IS195" s="443">
        <f>Daten_Polit!AQ195</f>
        <v>8.4</v>
      </c>
      <c r="IT195" s="227">
        <f>Daten_Polit!AR195</f>
        <v>22.6</v>
      </c>
      <c r="IU195" s="227">
        <f>Daten_Polit!AS195</f>
        <v>4</v>
      </c>
      <c r="IV195" s="227">
        <f>Daten_Polit!AT195</f>
        <v>4.0999999999999996</v>
      </c>
      <c r="IW195" s="227">
        <f>Daten_Polit!AU195</f>
        <v>3.5</v>
      </c>
      <c r="IX195" s="444" t="s">
        <v>820</v>
      </c>
      <c r="IY195" s="444" t="s">
        <v>820</v>
      </c>
      <c r="IZ195" s="444" t="s">
        <v>820</v>
      </c>
      <c r="JA195" s="444" t="s">
        <v>820</v>
      </c>
      <c r="JB195" s="444" t="s">
        <v>820</v>
      </c>
      <c r="JC195" s="444" t="s">
        <v>820</v>
      </c>
      <c r="JD195" s="444" t="s">
        <v>820</v>
      </c>
      <c r="JE195" s="444" t="s">
        <v>820</v>
      </c>
      <c r="JF195" s="444" t="s">
        <v>820</v>
      </c>
      <c r="JG195" s="444" t="s">
        <v>820</v>
      </c>
      <c r="JH195" s="444" t="s">
        <v>820</v>
      </c>
      <c r="JI195" s="444" t="s">
        <v>820</v>
      </c>
      <c r="JJ195" s="444" t="s">
        <v>820</v>
      </c>
      <c r="JK195" s="444" t="s">
        <v>820</v>
      </c>
      <c r="JL195" s="444" t="s">
        <v>820</v>
      </c>
      <c r="JM195" s="444" t="s">
        <v>820</v>
      </c>
      <c r="JN195" s="444" t="s">
        <v>820</v>
      </c>
      <c r="JO195" s="444" t="s">
        <v>820</v>
      </c>
      <c r="JP195" s="444" t="s">
        <v>820</v>
      </c>
      <c r="JQ195" s="444" t="s">
        <v>820</v>
      </c>
      <c r="JR195" s="444" t="s">
        <v>820</v>
      </c>
      <c r="JS195" s="444" t="s">
        <v>820</v>
      </c>
      <c r="JT195" s="444" t="s">
        <v>820</v>
      </c>
      <c r="JU195" s="444" t="s">
        <v>820</v>
      </c>
      <c r="JV195" s="444" t="s">
        <v>820</v>
      </c>
      <c r="JW195" s="444" t="s">
        <v>820</v>
      </c>
      <c r="JX195" s="444" t="s">
        <v>820</v>
      </c>
      <c r="JY195" s="444" t="s">
        <v>820</v>
      </c>
      <c r="JZ195" s="444" t="s">
        <v>820</v>
      </c>
      <c r="KA195" s="445" t="s">
        <v>820</v>
      </c>
    </row>
    <row r="196" spans="4:287" ht="12.65" customHeight="1" x14ac:dyDescent="0.2">
      <c r="D196" s="276"/>
      <c r="E196" s="3" t="str">
        <f>Daten_Polit!E196</f>
        <v>07315</v>
      </c>
      <c r="F196" s="229" t="str">
        <f>Daten_Polit!F196</f>
        <v>Mainz, kreisfreie Stadt</v>
      </c>
      <c r="G196" s="246"/>
      <c r="H196" s="531">
        <f>Daten_Polit!H196</f>
        <v>6.5</v>
      </c>
      <c r="I196" s="532">
        <f>Daten_Polit!I196</f>
        <v>17.100000000000001</v>
      </c>
      <c r="J196" s="532">
        <f>Daten_Polit!J196</f>
        <v>3.8</v>
      </c>
      <c r="K196" s="532">
        <f>Daten_Polit!K196</f>
        <v>3.9</v>
      </c>
      <c r="L196" s="532">
        <f>Daten_Polit!L196</f>
        <v>3.6</v>
      </c>
      <c r="M196" s="308">
        <v>0.64103399587270549</v>
      </c>
      <c r="N196" s="308">
        <v>1.7414125416757216</v>
      </c>
      <c r="O196" s="308">
        <v>0.48694058356485687</v>
      </c>
      <c r="P196" s="308">
        <v>0.45453408944846785</v>
      </c>
      <c r="Q196" s="308">
        <v>0.5377179832730562</v>
      </c>
      <c r="R196" s="308">
        <v>6.2847434904712118</v>
      </c>
      <c r="S196" s="308">
        <v>3.8919036249185677</v>
      </c>
      <c r="T196" s="308">
        <v>9.0705087339027504</v>
      </c>
      <c r="U196" s="308">
        <v>7.6026437011815311</v>
      </c>
      <c r="V196" s="308">
        <v>11.642105263157895</v>
      </c>
      <c r="W196" s="308">
        <v>37.979234607449897</v>
      </c>
      <c r="X196" s="308">
        <v>42.565256915283818</v>
      </c>
      <c r="Y196" s="308">
        <v>32.417456726735963</v>
      </c>
      <c r="Z196" s="308">
        <v>37.380038387715928</v>
      </c>
      <c r="AA196" s="308">
        <v>23.760027903729998</v>
      </c>
      <c r="AB196" s="308">
        <v>100</v>
      </c>
      <c r="AC196" s="308">
        <v>20.221070775640246</v>
      </c>
      <c r="AD196" s="308">
        <v>77.56451757974007</v>
      </c>
      <c r="AE196" s="308">
        <v>46.787664354249344</v>
      </c>
      <c r="AF196" s="308">
        <v>30.776853225490719</v>
      </c>
      <c r="AG196" s="308">
        <v>100</v>
      </c>
      <c r="AH196" s="308">
        <v>54.324864401941198</v>
      </c>
      <c r="AI196" s="308">
        <v>45.675135598058816</v>
      </c>
      <c r="AJ196" s="308">
        <v>28.960890665144166</v>
      </c>
      <c r="AK196" s="308">
        <v>16.714244932914646</v>
      </c>
      <c r="AL196" s="308">
        <v>100</v>
      </c>
      <c r="AM196" s="308">
        <v>13.574624594619426</v>
      </c>
      <c r="AN196" s="308">
        <v>83.099210530828614</v>
      </c>
      <c r="AO196" s="308">
        <v>50.725707039605169</v>
      </c>
      <c r="AP196" s="337">
        <v>32.373503491223445</v>
      </c>
      <c r="AQ196" s="531">
        <f>Daten_Polit!M196</f>
        <v>6.5</v>
      </c>
      <c r="AR196" s="532">
        <f>Daten_Polit!N196</f>
        <v>17.399999999999999</v>
      </c>
      <c r="AS196" s="532">
        <f>Daten_Polit!O196</f>
        <v>3.8</v>
      </c>
      <c r="AT196" s="532">
        <f>Daten_Polit!P196</f>
        <v>3.9</v>
      </c>
      <c r="AU196" s="532">
        <f>Daten_Polit!Q196</f>
        <v>3.7</v>
      </c>
      <c r="AV196" s="308">
        <v>0.63387543267400015</v>
      </c>
      <c r="AW196" s="308">
        <v>1.6868210007694107</v>
      </c>
      <c r="AX196" s="308">
        <v>0.48640747148509339</v>
      </c>
      <c r="AY196" s="308">
        <v>0.46234464106759443</v>
      </c>
      <c r="AZ196" s="308">
        <v>0.52239100864095311</v>
      </c>
      <c r="BA196" s="308">
        <v>6.2230284729185872</v>
      </c>
      <c r="BB196" s="308">
        <v>3.7127702978376176</v>
      </c>
      <c r="BC196" s="308">
        <v>9.1659637553357349</v>
      </c>
      <c r="BD196" s="308">
        <v>7.6862842070557198</v>
      </c>
      <c r="BE196" s="308">
        <v>11.582206070395046</v>
      </c>
      <c r="BF196" s="308">
        <v>36.70441014580576</v>
      </c>
      <c r="BG196" s="308">
        <v>41.223381325975872</v>
      </c>
      <c r="BH196" s="308">
        <v>33.292298222666773</v>
      </c>
      <c r="BI196" s="308">
        <v>39.659458115833957</v>
      </c>
      <c r="BJ196" s="308">
        <v>22.944859624318319</v>
      </c>
      <c r="BK196" s="308">
        <v>100</v>
      </c>
      <c r="BL196" s="308">
        <v>20.040036216011178</v>
      </c>
      <c r="BM196" s="308">
        <v>77.8855145637324</v>
      </c>
      <c r="BN196" s="308">
        <v>46.421548758697796</v>
      </c>
      <c r="BO196" s="308">
        <v>31.463965805034604</v>
      </c>
      <c r="BP196" s="308">
        <v>100</v>
      </c>
      <c r="BQ196" s="308">
        <v>55.031757233592096</v>
      </c>
      <c r="BR196" s="308">
        <v>44.968242766407904</v>
      </c>
      <c r="BS196" s="308">
        <v>27.706422018348626</v>
      </c>
      <c r="BT196" s="308">
        <v>17.261820748059282</v>
      </c>
      <c r="BU196" s="308">
        <v>100</v>
      </c>
      <c r="BV196" s="308">
        <v>13.533540753836718</v>
      </c>
      <c r="BW196" s="308">
        <v>83.384579569112447</v>
      </c>
      <c r="BX196" s="308">
        <v>49.969252735983027</v>
      </c>
      <c r="BY196" s="312">
        <v>33.415326833129413</v>
      </c>
      <c r="BZ196" s="531">
        <f>Daten_Polit!R196</f>
        <v>6.1</v>
      </c>
      <c r="CA196" s="532">
        <f>Daten_Polit!S196</f>
        <v>16</v>
      </c>
      <c r="CB196" s="532">
        <f>Daten_Polit!T196</f>
        <v>3.7</v>
      </c>
      <c r="CC196" s="532">
        <f>Daten_Polit!U196</f>
        <v>3.8</v>
      </c>
      <c r="CD196" s="532">
        <f>Daten_Polit!V196</f>
        <v>3.6</v>
      </c>
      <c r="CE196" s="309">
        <v>0.59860068976599878</v>
      </c>
      <c r="CF196" s="309">
        <v>1.3922658168343596</v>
      </c>
      <c r="CG196" s="309">
        <v>0.48981201833163468</v>
      </c>
      <c r="CH196" s="309">
        <v>0.46383283777304646</v>
      </c>
      <c r="CI196" s="309">
        <v>0.52619316766358815</v>
      </c>
      <c r="CJ196" s="309">
        <v>6.4403839617445016</v>
      </c>
      <c r="CK196" s="309">
        <v>3.730269096586889</v>
      </c>
      <c r="CL196" s="309">
        <v>9.9863797330426589</v>
      </c>
      <c r="CM196" s="309">
        <v>8.3292438099485473</v>
      </c>
      <c r="CN196" s="309">
        <v>12.584819867086395</v>
      </c>
      <c r="CO196" s="309">
        <v>34.211243087052182</v>
      </c>
      <c r="CP196" s="309">
        <v>41.955566406249439</v>
      </c>
      <c r="CQ196" s="309">
        <v>30.395836186821857</v>
      </c>
      <c r="CR196" s="309">
        <v>36.091272514933294</v>
      </c>
      <c r="CS196" s="309">
        <v>21.492767869679021</v>
      </c>
      <c r="CT196" s="309">
        <v>100</v>
      </c>
      <c r="CU196" s="309">
        <v>19.836746563084397</v>
      </c>
      <c r="CV196" s="309">
        <v>78.108098072777992</v>
      </c>
      <c r="CW196" s="309">
        <v>45.337563474848743</v>
      </c>
      <c r="CX196" s="309">
        <v>32.770534597929256</v>
      </c>
      <c r="CY196" s="309">
        <v>100</v>
      </c>
      <c r="CZ196" s="309">
        <v>53.189155304811152</v>
      </c>
      <c r="DA196" s="309">
        <v>46.810844695188848</v>
      </c>
      <c r="DB196" s="309">
        <v>28.616204356683912</v>
      </c>
      <c r="DC196" s="309">
        <v>18.194640338504936</v>
      </c>
      <c r="DD196" s="309">
        <v>100</v>
      </c>
      <c r="DE196" s="309">
        <v>13.696509709668996</v>
      </c>
      <c r="DF196" s="309">
        <v>83.278656242096829</v>
      </c>
      <c r="DG196" s="309">
        <v>48.584945497019774</v>
      </c>
      <c r="DH196" s="313">
        <v>34.693710745077041</v>
      </c>
      <c r="DI196" s="565">
        <f>Daten_Polit!W196</f>
        <v>5.5</v>
      </c>
      <c r="DJ196" s="532">
        <f>Daten_Polit!X196</f>
        <v>15.3</v>
      </c>
      <c r="DK196" s="532">
        <f>Daten_Polit!Y196</f>
        <v>3.1</v>
      </c>
      <c r="DL196" s="532">
        <f>Daten_Polit!Z196</f>
        <v>3.2</v>
      </c>
      <c r="DM196" s="532">
        <f>Daten_Polit!AA196</f>
        <v>3</v>
      </c>
      <c r="DN196" s="309">
        <v>0.59912332179599259</v>
      </c>
      <c r="DO196" s="309">
        <v>1.6565385508993915</v>
      </c>
      <c r="DP196" s="309">
        <v>0.44201845134874501</v>
      </c>
      <c r="DQ196" s="309">
        <v>0.42855694507124115</v>
      </c>
      <c r="DR196" s="309">
        <v>0.45984424589016815</v>
      </c>
      <c r="DS196" s="309">
        <v>7.0049146039445152</v>
      </c>
      <c r="DT196" s="309">
        <v>4.4981817339540919</v>
      </c>
      <c r="DU196" s="309">
        <v>10.090791180285343</v>
      </c>
      <c r="DV196" s="309">
        <v>8.4358692009385443</v>
      </c>
      <c r="DW196" s="309">
        <v>12.594148319814236</v>
      </c>
      <c r="DX196" s="309">
        <v>30.574117707649883</v>
      </c>
      <c r="DY196" s="309">
        <v>33.827893175073868</v>
      </c>
      <c r="DZ196" s="309">
        <v>26.543335169776132</v>
      </c>
      <c r="EA196" s="309">
        <v>30.648112480740942</v>
      </c>
      <c r="EB196" s="309">
        <v>20.329470077996938</v>
      </c>
      <c r="EC196" s="309">
        <v>100</v>
      </c>
      <c r="ED196" s="309">
        <v>20.181229432807804</v>
      </c>
      <c r="EE196" s="309">
        <v>77.789570962930881</v>
      </c>
      <c r="EF196" s="309">
        <v>44.287129823734176</v>
      </c>
      <c r="EG196" s="309">
        <v>33.502441139196712</v>
      </c>
      <c r="EH196" s="309">
        <v>100</v>
      </c>
      <c r="EI196" s="309">
        <v>55.533168009919407</v>
      </c>
      <c r="EJ196" s="309">
        <v>44.4668319900806</v>
      </c>
      <c r="EK196" s="309">
        <v>26.689398636081833</v>
      </c>
      <c r="EL196" s="309">
        <v>17.777433353998759</v>
      </c>
      <c r="EM196" s="309">
        <v>100</v>
      </c>
      <c r="EN196" s="309">
        <v>14.006067343136145</v>
      </c>
      <c r="EO196" s="309">
        <v>83.052509611724503</v>
      </c>
      <c r="EP196" s="309">
        <v>47.318782181189803</v>
      </c>
      <c r="EQ196" s="367">
        <v>35.733727430534699</v>
      </c>
      <c r="ER196" s="531">
        <f>Daten_Polit!AB196</f>
        <v>5.3</v>
      </c>
      <c r="ES196" s="532">
        <f>Daten_Polit!AC196</f>
        <v>14.8</v>
      </c>
      <c r="ET196" s="532">
        <f>Daten_Polit!AD196</f>
        <v>3</v>
      </c>
      <c r="EU196" s="532">
        <f>Daten_Polit!AE196</f>
        <v>3.2</v>
      </c>
      <c r="EV196" s="532">
        <f>Daten_Polit!AF196</f>
        <v>2.7</v>
      </c>
      <c r="EW196" s="309">
        <v>0.58172869720477782</v>
      </c>
      <c r="EX196" s="309">
        <v>1.5975164324844735</v>
      </c>
      <c r="EY196" s="309">
        <v>0.43035801707667248</v>
      </c>
      <c r="EZ196" s="309">
        <v>0.42949031166837837</v>
      </c>
      <c r="FA196" s="309">
        <v>0.43143477223718796</v>
      </c>
      <c r="FB196" s="309">
        <v>6.8256310476762909</v>
      </c>
      <c r="FC196" s="309">
        <v>4.4378492429688094</v>
      </c>
      <c r="FD196" s="309">
        <v>9.897437430852376</v>
      </c>
      <c r="FE196" s="309">
        <v>8.0689385037211121</v>
      </c>
      <c r="FF196" s="309">
        <v>12.765957446808118</v>
      </c>
      <c r="FG196" s="309">
        <v>28.560776516143203</v>
      </c>
      <c r="FH196" s="309">
        <v>31.649870831103232</v>
      </c>
      <c r="FI196" s="309">
        <v>24.601135345086053</v>
      </c>
      <c r="FJ196" s="309">
        <v>28.380830921667172</v>
      </c>
      <c r="FK196" s="309">
        <v>18.711304746617749</v>
      </c>
      <c r="FL196" s="309">
        <v>100</v>
      </c>
      <c r="FM196" s="309">
        <v>20.019577534971756</v>
      </c>
      <c r="FN196" s="309">
        <v>77.708358101592196</v>
      </c>
      <c r="FO196" s="309">
        <v>43.338624909814982</v>
      </c>
      <c r="FP196" s="309">
        <v>34.369733191777222</v>
      </c>
      <c r="FQ196" s="309">
        <v>100</v>
      </c>
      <c r="FR196" s="309">
        <v>56.656495904930146</v>
      </c>
      <c r="FS196" s="309">
        <v>43.343504095069868</v>
      </c>
      <c r="FT196" s="309">
        <v>27.123815641560949</v>
      </c>
      <c r="FU196" s="309">
        <v>16.219688453508915</v>
      </c>
      <c r="FV196" s="309">
        <v>100</v>
      </c>
      <c r="FW196" s="309">
        <v>14.163562494268614</v>
      </c>
      <c r="FX196" s="309">
        <v>82.597150472114834</v>
      </c>
      <c r="FY196" s="309">
        <v>45.738601975955021</v>
      </c>
      <c r="FZ196" s="313">
        <v>36.85854849615982</v>
      </c>
      <c r="GA196" s="570">
        <f>Daten_Polit!AG196</f>
        <v>6.1</v>
      </c>
      <c r="GB196" s="571">
        <f>Daten_Polit!AH196</f>
        <v>16.899999999999999</v>
      </c>
      <c r="GC196" s="571">
        <f>Daten_Polit!AI196</f>
        <v>3.5</v>
      </c>
      <c r="GD196" s="571">
        <f>Daten_Polit!AJ196</f>
        <v>3.6</v>
      </c>
      <c r="GE196" s="571">
        <f>Daten_Polit!AK196</f>
        <v>3.3</v>
      </c>
      <c r="GF196" s="444">
        <v>0.61833218205541496</v>
      </c>
      <c r="GG196" s="444">
        <v>1.9064346786973396</v>
      </c>
      <c r="GH196" s="444">
        <v>0.42905146257298254</v>
      </c>
      <c r="GI196" s="444">
        <v>0.43382377127687061</v>
      </c>
      <c r="GJ196" s="444">
        <v>0.42345435345821508</v>
      </c>
      <c r="GK196" s="444">
        <v>5.8000203668291981</v>
      </c>
      <c r="GL196" s="444">
        <v>3.9660114243896172</v>
      </c>
      <c r="GM196" s="444">
        <v>8.0989330746848545</v>
      </c>
      <c r="GN196" s="444">
        <v>6.8920278130057619</v>
      </c>
      <c r="GO196" s="444">
        <v>9.7909386303721426</v>
      </c>
      <c r="GP196" s="444">
        <v>28.101913662662586</v>
      </c>
      <c r="GQ196" s="444">
        <v>30.688200843511805</v>
      </c>
      <c r="GR196" s="444">
        <v>24.845640279103957</v>
      </c>
      <c r="GS196" s="444">
        <v>29.489716891835982</v>
      </c>
      <c r="GT196" s="444">
        <v>18.343373493976344</v>
      </c>
      <c r="GU196" s="444">
        <v>100</v>
      </c>
      <c r="GV196" s="444">
        <v>19.774013443580827</v>
      </c>
      <c r="GW196" s="444">
        <v>77.716941042130074</v>
      </c>
      <c r="GX196" s="444">
        <v>42.015106577958946</v>
      </c>
      <c r="GY196" s="444">
        <v>35.701834464171121</v>
      </c>
      <c r="GZ196" s="444">
        <v>100</v>
      </c>
      <c r="HA196" s="444">
        <v>55.690252350321614</v>
      </c>
      <c r="HB196" s="444">
        <v>44.309747649678378</v>
      </c>
      <c r="HC196" s="444">
        <v>25.853537852548246</v>
      </c>
      <c r="HD196" s="444">
        <v>18.456209797130132</v>
      </c>
      <c r="HE196" s="444">
        <v>100</v>
      </c>
      <c r="HF196" s="444">
        <v>13.851372828603218</v>
      </c>
      <c r="HG196" s="444">
        <v>82.569304122812866</v>
      </c>
      <c r="HH196" s="444">
        <v>44.568500641795765</v>
      </c>
      <c r="HI196" s="445">
        <v>38.000803481017101</v>
      </c>
      <c r="HJ196" s="570">
        <f>Daten_Polit!AL196</f>
        <v>5.8</v>
      </c>
      <c r="HK196" s="571">
        <f>Daten_Polit!AM196</f>
        <v>16.3</v>
      </c>
      <c r="HL196" s="571">
        <f>Daten_Polit!AN196</f>
        <v>3.2</v>
      </c>
      <c r="HM196" s="571">
        <f>Daten_Polit!AO196</f>
        <v>3.5</v>
      </c>
      <c r="HN196" s="571">
        <f>Daten_Polit!AP196</f>
        <v>2.9</v>
      </c>
      <c r="HO196" s="444">
        <v>0.50629078920810067</v>
      </c>
      <c r="HP196" s="444">
        <v>1.5010934742534745</v>
      </c>
      <c r="HQ196" s="444">
        <v>0.35342299334769756</v>
      </c>
      <c r="HR196" s="444">
        <v>0.35146105266270827</v>
      </c>
      <c r="HS196" s="444">
        <v>0.35557977559274928</v>
      </c>
      <c r="HT196" s="444">
        <v>6.42518525337141</v>
      </c>
      <c r="HU196" s="444">
        <v>4.437712367462197</v>
      </c>
      <c r="HV196" s="444">
        <v>8.9776609724048253</v>
      </c>
      <c r="HW196" s="444">
        <v>7.0647603027755661</v>
      </c>
      <c r="HX196" s="444">
        <v>11.773077171873988</v>
      </c>
      <c r="HY196" s="444">
        <v>37.043712329569026</v>
      </c>
      <c r="HZ196" s="444">
        <v>40.220551586642792</v>
      </c>
      <c r="IA196" s="444">
        <v>32.944489139179403</v>
      </c>
      <c r="IB196" s="444">
        <v>37.532678265575363</v>
      </c>
      <c r="IC196" s="444">
        <v>26.204978813555979</v>
      </c>
      <c r="ID196" s="444">
        <v>100</v>
      </c>
      <c r="IE196" s="444">
        <v>19.710259288355807</v>
      </c>
      <c r="IF196" s="444">
        <v>77.852634809259172</v>
      </c>
      <c r="IG196" s="444">
        <v>40.992682165525245</v>
      </c>
      <c r="IH196" s="444">
        <v>36.859952643733919</v>
      </c>
      <c r="II196" s="444">
        <v>100</v>
      </c>
      <c r="IJ196" s="444">
        <v>56.680945143015059</v>
      </c>
      <c r="IK196" s="444">
        <v>43.319054856984941</v>
      </c>
      <c r="IL196" s="444">
        <v>26.143429597899683</v>
      </c>
      <c r="IM196" s="444">
        <v>17.175625259085255</v>
      </c>
      <c r="IN196" s="444">
        <v>100</v>
      </c>
      <c r="IO196" s="444">
        <v>14.366839114126591</v>
      </c>
      <c r="IP196" s="444">
        <v>82.233219196219011</v>
      </c>
      <c r="IQ196" s="444">
        <v>43.061684441609955</v>
      </c>
      <c r="IR196" s="445">
        <v>39.171534754609048</v>
      </c>
      <c r="IS196" s="443">
        <f>Daten_Polit!AQ196</f>
        <v>5</v>
      </c>
      <c r="IT196" s="227">
        <f>Daten_Polit!AR196</f>
        <v>14.6</v>
      </c>
      <c r="IU196" s="227">
        <f>Daten_Polit!AS196</f>
        <v>2.8</v>
      </c>
      <c r="IV196" s="227">
        <f>Daten_Polit!AT196</f>
        <v>3</v>
      </c>
      <c r="IW196" s="227">
        <f>Daten_Polit!AU196</f>
        <v>2.5</v>
      </c>
      <c r="IX196" s="444" t="s">
        <v>820</v>
      </c>
      <c r="IY196" s="444" t="s">
        <v>820</v>
      </c>
      <c r="IZ196" s="444" t="s">
        <v>820</v>
      </c>
      <c r="JA196" s="444" t="s">
        <v>820</v>
      </c>
      <c r="JB196" s="444" t="s">
        <v>820</v>
      </c>
      <c r="JC196" s="444" t="s">
        <v>820</v>
      </c>
      <c r="JD196" s="444" t="s">
        <v>820</v>
      </c>
      <c r="JE196" s="444" t="s">
        <v>820</v>
      </c>
      <c r="JF196" s="444" t="s">
        <v>820</v>
      </c>
      <c r="JG196" s="444" t="s">
        <v>820</v>
      </c>
      <c r="JH196" s="444" t="s">
        <v>820</v>
      </c>
      <c r="JI196" s="444" t="s">
        <v>820</v>
      </c>
      <c r="JJ196" s="444" t="s">
        <v>820</v>
      </c>
      <c r="JK196" s="444" t="s">
        <v>820</v>
      </c>
      <c r="JL196" s="444" t="s">
        <v>820</v>
      </c>
      <c r="JM196" s="444" t="s">
        <v>820</v>
      </c>
      <c r="JN196" s="444" t="s">
        <v>820</v>
      </c>
      <c r="JO196" s="444" t="s">
        <v>820</v>
      </c>
      <c r="JP196" s="444" t="s">
        <v>820</v>
      </c>
      <c r="JQ196" s="444" t="s">
        <v>820</v>
      </c>
      <c r="JR196" s="444" t="s">
        <v>820</v>
      </c>
      <c r="JS196" s="444" t="s">
        <v>820</v>
      </c>
      <c r="JT196" s="444" t="s">
        <v>820</v>
      </c>
      <c r="JU196" s="444" t="s">
        <v>820</v>
      </c>
      <c r="JV196" s="444" t="s">
        <v>820</v>
      </c>
      <c r="JW196" s="444" t="s">
        <v>820</v>
      </c>
      <c r="JX196" s="444" t="s">
        <v>820</v>
      </c>
      <c r="JY196" s="444" t="s">
        <v>820</v>
      </c>
      <c r="JZ196" s="444" t="s">
        <v>820</v>
      </c>
      <c r="KA196" s="445" t="s">
        <v>820</v>
      </c>
    </row>
    <row r="197" spans="4:287" ht="12.65" customHeight="1" x14ac:dyDescent="0.2">
      <c r="D197" s="276"/>
      <c r="E197" s="3" t="str">
        <f>Daten_Polit!E197</f>
        <v>07316</v>
      </c>
      <c r="F197" s="229" t="str">
        <f>Daten_Polit!F197</f>
        <v>Neustadt an der Weinstraße, kreisfreie Stadt</v>
      </c>
      <c r="G197" s="246"/>
      <c r="H197" s="531">
        <f>Daten_Polit!H197</f>
        <v>5.5</v>
      </c>
      <c r="I197" s="532">
        <f>Daten_Polit!I197</f>
        <v>18.600000000000001</v>
      </c>
      <c r="J197" s="532">
        <f>Daten_Polit!J197</f>
        <v>3.1</v>
      </c>
      <c r="K197" s="532">
        <f>Daten_Polit!K197</f>
        <v>3.5</v>
      </c>
      <c r="L197" s="532">
        <f>Daten_Polit!L197</f>
        <v>1.9</v>
      </c>
      <c r="M197" s="308">
        <v>0.67364619685053051</v>
      </c>
      <c r="N197" s="308">
        <v>2.0628684196657332</v>
      </c>
      <c r="O197" s="308">
        <v>0.52502155633169889</v>
      </c>
      <c r="P197" s="308">
        <v>0.54510789424832617</v>
      </c>
      <c r="Q197" s="308">
        <v>0.43456412559494767</v>
      </c>
      <c r="R197" s="308">
        <v>7.301039926720347</v>
      </c>
      <c r="S197" s="308">
        <v>4.453687734604669</v>
      </c>
      <c r="T197" s="308">
        <v>10.539875863683283</v>
      </c>
      <c r="U197" s="308">
        <v>10.139812678158808</v>
      </c>
      <c r="V197" s="308">
        <v>13.054607508527969</v>
      </c>
      <c r="W197" s="308">
        <v>34.865735767990657</v>
      </c>
      <c r="X197" s="308">
        <v>40.528012898029019</v>
      </c>
      <c r="Y197" s="308">
        <v>28.183202530161505</v>
      </c>
      <c r="Z197" s="308">
        <v>28.817466775150528</v>
      </c>
      <c r="AA197" s="308">
        <v>24.161650902863574</v>
      </c>
      <c r="AB197" s="308">
        <v>100</v>
      </c>
      <c r="AC197" s="308">
        <v>15.968895752859932</v>
      </c>
      <c r="AD197" s="308">
        <v>80.850151922740721</v>
      </c>
      <c r="AE197" s="308">
        <v>62.545665715423873</v>
      </c>
      <c r="AF197" s="308">
        <v>18.304486207316863</v>
      </c>
      <c r="AG197" s="308">
        <v>100</v>
      </c>
      <c r="AH197" s="308">
        <v>54.665784248841831</v>
      </c>
      <c r="AI197" s="308">
        <v>45.334215751158176</v>
      </c>
      <c r="AJ197" s="308">
        <v>39.046988749172733</v>
      </c>
      <c r="AK197" s="308">
        <v>6.2872270019854408</v>
      </c>
      <c r="AL197" s="308">
        <v>100</v>
      </c>
      <c r="AM197" s="308">
        <v>11.282642955977048</v>
      </c>
      <c r="AN197" s="308">
        <v>83.977526844533386</v>
      </c>
      <c r="AO197" s="308">
        <v>68.718403674134876</v>
      </c>
      <c r="AP197" s="337">
        <v>15.259123170398514</v>
      </c>
      <c r="AQ197" s="531">
        <f>Daten_Polit!M197</f>
        <v>5.7</v>
      </c>
      <c r="AR197" s="532">
        <f>Daten_Polit!N197</f>
        <v>19.399999999999999</v>
      </c>
      <c r="AS197" s="532">
        <f>Daten_Polit!O197</f>
        <v>3.2</v>
      </c>
      <c r="AT197" s="532">
        <f>Daten_Polit!P197</f>
        <v>3.6</v>
      </c>
      <c r="AU197" s="532">
        <f>Daten_Polit!Q197</f>
        <v>2.2000000000000002</v>
      </c>
      <c r="AV197" s="308">
        <v>0.71448342675247389</v>
      </c>
      <c r="AW197" s="308">
        <v>2.2327338515953854</v>
      </c>
      <c r="AX197" s="308">
        <v>0.55176650265602833</v>
      </c>
      <c r="AY197" s="308">
        <v>0.57964002702424533</v>
      </c>
      <c r="AZ197" s="308">
        <v>0.43179632695675751</v>
      </c>
      <c r="BA197" s="308">
        <v>7.2457822675761703</v>
      </c>
      <c r="BB197" s="308">
        <v>4.6918565522545901</v>
      </c>
      <c r="BC197" s="308">
        <v>10.391842346470174</v>
      </c>
      <c r="BD197" s="308">
        <v>10.206005116466393</v>
      </c>
      <c r="BE197" s="308">
        <v>11.45272867025013</v>
      </c>
      <c r="BF197" s="308">
        <v>31.318765672171594</v>
      </c>
      <c r="BG197" s="308">
        <v>37.872917473844943</v>
      </c>
      <c r="BH197" s="308">
        <v>24.583808437848326</v>
      </c>
      <c r="BI197" s="308">
        <v>26.040827289814665</v>
      </c>
      <c r="BJ197" s="308">
        <v>16.389728096651478</v>
      </c>
      <c r="BK197" s="308">
        <v>100</v>
      </c>
      <c r="BL197" s="308">
        <v>16.125456849132057</v>
      </c>
      <c r="BM197" s="308">
        <v>80.895931326692534</v>
      </c>
      <c r="BN197" s="308">
        <v>62.487232697271168</v>
      </c>
      <c r="BO197" s="308">
        <v>18.408698629421369</v>
      </c>
      <c r="BP197" s="308">
        <v>100</v>
      </c>
      <c r="BQ197" s="308">
        <v>56.196721311475414</v>
      </c>
      <c r="BR197" s="308">
        <v>43.803278688524593</v>
      </c>
      <c r="BS197" s="308">
        <v>36.327868852459019</v>
      </c>
      <c r="BT197" s="308">
        <v>7.4754098360655732</v>
      </c>
      <c r="BU197" s="308">
        <v>100</v>
      </c>
      <c r="BV197" s="308">
        <v>11.129693623163254</v>
      </c>
      <c r="BW197" s="308">
        <v>84.453657010010915</v>
      </c>
      <c r="BX197" s="308">
        <v>68.531293963232386</v>
      </c>
      <c r="BY197" s="312">
        <v>15.922363046778528</v>
      </c>
      <c r="BZ197" s="531">
        <f>Daten_Polit!R197</f>
        <v>5.6</v>
      </c>
      <c r="CA197" s="532">
        <f>Daten_Polit!S197</f>
        <v>18.600000000000001</v>
      </c>
      <c r="CB197" s="532">
        <f>Daten_Polit!T197</f>
        <v>3.3</v>
      </c>
      <c r="CC197" s="532">
        <f>Daten_Polit!U197</f>
        <v>3.6</v>
      </c>
      <c r="CD197" s="532">
        <f>Daten_Polit!V197</f>
        <v>2.1</v>
      </c>
      <c r="CE197" s="309">
        <v>0.67280453257790362</v>
      </c>
      <c r="CF197" s="309">
        <v>2.0041556783060712</v>
      </c>
      <c r="CG197" s="309">
        <v>0.51910129082434975</v>
      </c>
      <c r="CH197" s="309">
        <v>0.53606559294076139</v>
      </c>
      <c r="CI197" s="309">
        <v>0.44841338368730571</v>
      </c>
      <c r="CJ197" s="309">
        <v>7.061432918966462</v>
      </c>
      <c r="CK197" s="309">
        <v>4.4117647058823533</v>
      </c>
      <c r="CL197" s="309">
        <v>10.169688516968852</v>
      </c>
      <c r="CM197" s="309">
        <v>9.7717643843105115</v>
      </c>
      <c r="CN197" s="309">
        <v>12.432012432012431</v>
      </c>
      <c r="CO197" s="309">
        <v>29.63730569948455</v>
      </c>
      <c r="CP197" s="309">
        <v>36.19491964748989</v>
      </c>
      <c r="CQ197" s="309">
        <v>25.245786516853936</v>
      </c>
      <c r="CR197" s="309">
        <v>26.443894389438942</v>
      </c>
      <c r="CS197" s="309">
        <v>18.39622641509434</v>
      </c>
      <c r="CT197" s="309">
        <v>100</v>
      </c>
      <c r="CU197" s="309">
        <v>16.269166099461046</v>
      </c>
      <c r="CV197" s="309">
        <v>81.105936125924032</v>
      </c>
      <c r="CW197" s="309">
        <v>62.230837743079469</v>
      </c>
      <c r="CX197" s="309">
        <v>18.875098382844563</v>
      </c>
      <c r="CY197" s="309">
        <v>100</v>
      </c>
      <c r="CZ197" s="309">
        <v>54.313319530710835</v>
      </c>
      <c r="DA197" s="309">
        <v>45.686680469289172</v>
      </c>
      <c r="DB197" s="309">
        <v>39.061421670117326</v>
      </c>
      <c r="DC197" s="309">
        <v>6.6252587991718421</v>
      </c>
      <c r="DD197" s="309">
        <v>100</v>
      </c>
      <c r="DE197" s="309">
        <v>11.697424480435037</v>
      </c>
      <c r="DF197" s="309">
        <v>84.447860829156227</v>
      </c>
      <c r="DG197" s="309">
        <v>68.103731726283542</v>
      </c>
      <c r="DH197" s="313">
        <v>16.344129102872678</v>
      </c>
      <c r="DI197" s="565">
        <f>Daten_Polit!W197</f>
        <v>5</v>
      </c>
      <c r="DJ197" s="532">
        <f>Daten_Polit!X197</f>
        <v>17.2</v>
      </c>
      <c r="DK197" s="532">
        <f>Daten_Polit!Y197</f>
        <v>2.7</v>
      </c>
      <c r="DL197" s="532">
        <f>Daten_Polit!Z197</f>
        <v>2.9</v>
      </c>
      <c r="DM197" s="532">
        <f>Daten_Polit!AA197</f>
        <v>2.1</v>
      </c>
      <c r="DN197" s="309">
        <v>0.64908604028408434</v>
      </c>
      <c r="DO197" s="309">
        <v>2.2621468200657708</v>
      </c>
      <c r="DP197" s="309">
        <v>0.45048552685865945</v>
      </c>
      <c r="DQ197" s="309">
        <v>0.45911194111779585</v>
      </c>
      <c r="DR197" s="309">
        <v>0.41669533832968586</v>
      </c>
      <c r="DS197" s="309">
        <v>7.5926346897023764</v>
      </c>
      <c r="DT197" s="309">
        <v>5.374692874692875</v>
      </c>
      <c r="DU197" s="309">
        <v>10.35188739603327</v>
      </c>
      <c r="DV197" s="309">
        <v>9.9767981438515072</v>
      </c>
      <c r="DW197" s="309">
        <v>12.148148148148149</v>
      </c>
      <c r="DX197" s="309">
        <v>32.715658629227931</v>
      </c>
      <c r="DY197" s="309">
        <v>36.84864808867971</v>
      </c>
      <c r="DZ197" s="309">
        <v>27.589783482442627</v>
      </c>
      <c r="EA197" s="309">
        <v>30.409448818902018</v>
      </c>
      <c r="EB197" s="309">
        <v>14.453411592109891</v>
      </c>
      <c r="EC197" s="309">
        <v>100</v>
      </c>
      <c r="ED197" s="309">
        <v>16.160858497674894</v>
      </c>
      <c r="EE197" s="309">
        <v>81.18963683746334</v>
      </c>
      <c r="EF197" s="309">
        <v>61.76485236261059</v>
      </c>
      <c r="EG197" s="309">
        <v>19.424784474852753</v>
      </c>
      <c r="EH197" s="309">
        <v>100</v>
      </c>
      <c r="EI197" s="309">
        <v>54.89092188599578</v>
      </c>
      <c r="EJ197" s="309">
        <v>45.109078114004213</v>
      </c>
      <c r="EK197" s="309">
        <v>37.368050668543276</v>
      </c>
      <c r="EL197" s="309">
        <v>7.7410274454609418</v>
      </c>
      <c r="EM197" s="309">
        <v>100</v>
      </c>
      <c r="EN197" s="309">
        <v>11.920201727488497</v>
      </c>
      <c r="EO197" s="309">
        <v>84.227695084047866</v>
      </c>
      <c r="EP197" s="309">
        <v>67.098011372298743</v>
      </c>
      <c r="EQ197" s="367">
        <v>17.129683711749117</v>
      </c>
      <c r="ER197" s="531">
        <f>Daten_Polit!AB197</f>
        <v>5.0999999999999996</v>
      </c>
      <c r="ES197" s="532">
        <f>Daten_Polit!AC197</f>
        <v>17.600000000000001</v>
      </c>
      <c r="ET197" s="532">
        <f>Daten_Polit!AD197</f>
        <v>2.7</v>
      </c>
      <c r="EU197" s="532">
        <f>Daten_Polit!AE197</f>
        <v>2.9</v>
      </c>
      <c r="EV197" s="532">
        <f>Daten_Polit!AF197</f>
        <v>2.1</v>
      </c>
      <c r="EW197" s="309">
        <v>0.69853063395498827</v>
      </c>
      <c r="EX197" s="309">
        <v>2.4529344336282568</v>
      </c>
      <c r="EY197" s="309">
        <v>0.48412656757586481</v>
      </c>
      <c r="EZ197" s="309">
        <v>0.49577641935289679</v>
      </c>
      <c r="FA197" s="309">
        <v>0.43989024762605378</v>
      </c>
      <c r="FB197" s="309">
        <v>7.193671390359115</v>
      </c>
      <c r="FC197" s="309">
        <v>5.2423443520586188</v>
      </c>
      <c r="FD197" s="309">
        <v>9.6899727591137328</v>
      </c>
      <c r="FE197" s="309">
        <v>9.2975206611576162</v>
      </c>
      <c r="FF197" s="309">
        <v>11.43260409315778</v>
      </c>
      <c r="FG197" s="309">
        <v>30.402434900236724</v>
      </c>
      <c r="FH197" s="309">
        <v>34.012853986745696</v>
      </c>
      <c r="FI197" s="309">
        <v>25.783658787254581</v>
      </c>
      <c r="FJ197" s="309">
        <v>27.533039647569062</v>
      </c>
      <c r="FK197" s="309">
        <v>17.99719887957983</v>
      </c>
      <c r="FL197" s="309">
        <v>100</v>
      </c>
      <c r="FM197" s="309">
        <v>16.408055334694261</v>
      </c>
      <c r="FN197" s="309">
        <v>80.931771821408844</v>
      </c>
      <c r="FO197" s="309">
        <v>61.323599763182955</v>
      </c>
      <c r="FP197" s="309">
        <v>19.608172058225893</v>
      </c>
      <c r="FQ197" s="309">
        <v>100</v>
      </c>
      <c r="FR197" s="309">
        <v>56.67324128862591</v>
      </c>
      <c r="FS197" s="309">
        <v>43.326758711374083</v>
      </c>
      <c r="FT197" s="309">
        <v>34.779750164365538</v>
      </c>
      <c r="FU197" s="309">
        <v>8.5470085470085468</v>
      </c>
      <c r="FV197" s="309">
        <v>100</v>
      </c>
      <c r="FW197" s="309">
        <v>11.841561621588903</v>
      </c>
      <c r="FX197" s="309">
        <v>84.288886169375502</v>
      </c>
      <c r="FY197" s="309">
        <v>66.718295807167777</v>
      </c>
      <c r="FZ197" s="313">
        <v>17.570590362207721</v>
      </c>
      <c r="GA197" s="570">
        <f>Daten_Polit!AG197</f>
        <v>6.2</v>
      </c>
      <c r="GB197" s="571">
        <f>Daten_Polit!AH197</f>
        <v>21.8</v>
      </c>
      <c r="GC197" s="571">
        <f>Daten_Polit!AI197</f>
        <v>3.3</v>
      </c>
      <c r="GD197" s="571">
        <f>Daten_Polit!AJ197</f>
        <v>3.5</v>
      </c>
      <c r="GE197" s="571">
        <f>Daten_Polit!AK197</f>
        <v>2.7</v>
      </c>
      <c r="GF197" s="444">
        <v>0.6870368524241518</v>
      </c>
      <c r="GG197" s="444">
        <v>2.6407896988006514</v>
      </c>
      <c r="GH197" s="444">
        <v>0.45165981495533464</v>
      </c>
      <c r="GI197" s="444">
        <v>0.46489455369736277</v>
      </c>
      <c r="GJ197" s="444">
        <v>0.40456168013580601</v>
      </c>
      <c r="GK197" s="444">
        <v>5.7388475836432296</v>
      </c>
      <c r="GL197" s="444">
        <v>4.1697206612916355</v>
      </c>
      <c r="GM197" s="444">
        <v>7.8238285899797786</v>
      </c>
      <c r="GN197" s="444">
        <v>7.5710629125694515</v>
      </c>
      <c r="GO197" s="444">
        <v>8.8558855885588557</v>
      </c>
      <c r="GP197" s="444">
        <v>29.377521085445547</v>
      </c>
      <c r="GQ197" s="444">
        <v>31.2966081308636</v>
      </c>
      <c r="GR197" s="444">
        <v>26.816479400757625</v>
      </c>
      <c r="GS197" s="444">
        <v>28.382882282369199</v>
      </c>
      <c r="GT197" s="444">
        <v>20.444685466394695</v>
      </c>
      <c r="GU197" s="444">
        <v>100</v>
      </c>
      <c r="GV197" s="444">
        <v>16.60319219174486</v>
      </c>
      <c r="GW197" s="444">
        <v>80.276399804113709</v>
      </c>
      <c r="GX197" s="444">
        <v>59.806197852401034</v>
      </c>
      <c r="GY197" s="444">
        <v>20.470201951712674</v>
      </c>
      <c r="GZ197" s="444">
        <v>100</v>
      </c>
      <c r="HA197" s="444">
        <v>57.614213197969541</v>
      </c>
      <c r="HB197" s="444">
        <v>42.385786802030459</v>
      </c>
      <c r="HC197" s="444">
        <v>34.416243654822338</v>
      </c>
      <c r="HD197" s="444">
        <v>7.969543147208122</v>
      </c>
      <c r="HE197" s="444">
        <v>100</v>
      </c>
      <c r="HF197" s="444">
        <v>11.686905286009912</v>
      </c>
      <c r="HG197" s="444">
        <v>83.782140671521745</v>
      </c>
      <c r="HH197" s="444">
        <v>65.403524212882203</v>
      </c>
      <c r="HI197" s="445">
        <v>18.378616458639542</v>
      </c>
      <c r="HJ197" s="570">
        <f>Daten_Polit!AL197</f>
        <v>6</v>
      </c>
      <c r="HK197" s="571">
        <f>Daten_Polit!AM197</f>
        <v>20.6</v>
      </c>
      <c r="HL197" s="571">
        <f>Daten_Polit!AN197</f>
        <v>3.2</v>
      </c>
      <c r="HM197" s="571">
        <f>Daten_Polit!AO197</f>
        <v>3.4</v>
      </c>
      <c r="HN197" s="571">
        <f>Daten_Polit!AP197</f>
        <v>2.7</v>
      </c>
      <c r="HO197" s="444">
        <v>0.54778043269777799</v>
      </c>
      <c r="HP197" s="444">
        <v>1.9136436409363078</v>
      </c>
      <c r="HQ197" s="444">
        <v>0.38028561382810316</v>
      </c>
      <c r="HR197" s="444">
        <v>0.38398497209178861</v>
      </c>
      <c r="HS197" s="444">
        <v>0.3674452145002397</v>
      </c>
      <c r="HT197" s="444">
        <v>6.0659403396927738</v>
      </c>
      <c r="HU197" s="444">
        <v>4.423894026493377</v>
      </c>
      <c r="HV197" s="444">
        <v>8.2519964507534809</v>
      </c>
      <c r="HW197" s="444">
        <v>7.7971340264114746</v>
      </c>
      <c r="HX197" s="444">
        <v>9.9578503688071756</v>
      </c>
      <c r="HY197" s="444">
        <v>40.385996839232604</v>
      </c>
      <c r="HZ197" s="444">
        <v>45.164539959699624</v>
      </c>
      <c r="IA197" s="444">
        <v>34.039469283089133</v>
      </c>
      <c r="IB197" s="444">
        <v>36.384180790966106</v>
      </c>
      <c r="IC197" s="444">
        <v>25.251455796712495</v>
      </c>
      <c r="ID197" s="444">
        <v>100</v>
      </c>
      <c r="IE197" s="444">
        <v>16.439539652535288</v>
      </c>
      <c r="IF197" s="444">
        <v>80.440658129716695</v>
      </c>
      <c r="IG197" s="444">
        <v>59.517579560149869</v>
      </c>
      <c r="IH197" s="444">
        <v>20.923078569566833</v>
      </c>
      <c r="II197" s="444">
        <v>100</v>
      </c>
      <c r="IJ197" s="444">
        <v>57.931034482758626</v>
      </c>
      <c r="IK197" s="444">
        <v>42.068965517241381</v>
      </c>
      <c r="IL197" s="444">
        <v>33.275862068965516</v>
      </c>
      <c r="IM197" s="444">
        <v>8.7931034482758594</v>
      </c>
      <c r="IN197" s="444">
        <v>100</v>
      </c>
      <c r="IO197" s="444">
        <v>12.019101067926423</v>
      </c>
      <c r="IP197" s="444">
        <v>83.562895323549654</v>
      </c>
      <c r="IQ197" s="444">
        <v>64.87283377690369</v>
      </c>
      <c r="IR197" s="445">
        <v>18.690061546645957</v>
      </c>
      <c r="IS197" s="443">
        <f>Daten_Polit!AQ197</f>
        <v>5.8</v>
      </c>
      <c r="IT197" s="227">
        <f>Daten_Polit!AR197</f>
        <v>20</v>
      </c>
      <c r="IU197" s="227">
        <f>Daten_Polit!AS197</f>
        <v>3.1</v>
      </c>
      <c r="IV197" s="227">
        <f>Daten_Polit!AT197</f>
        <v>3.2</v>
      </c>
      <c r="IW197" s="227">
        <f>Daten_Polit!AU197</f>
        <v>2.8</v>
      </c>
      <c r="IX197" s="444" t="s">
        <v>820</v>
      </c>
      <c r="IY197" s="444" t="s">
        <v>820</v>
      </c>
      <c r="IZ197" s="444" t="s">
        <v>820</v>
      </c>
      <c r="JA197" s="444" t="s">
        <v>820</v>
      </c>
      <c r="JB197" s="444" t="s">
        <v>820</v>
      </c>
      <c r="JC197" s="444" t="s">
        <v>820</v>
      </c>
      <c r="JD197" s="444" t="s">
        <v>820</v>
      </c>
      <c r="JE197" s="444" t="s">
        <v>820</v>
      </c>
      <c r="JF197" s="444" t="s">
        <v>820</v>
      </c>
      <c r="JG197" s="444" t="s">
        <v>820</v>
      </c>
      <c r="JH197" s="444" t="s">
        <v>820</v>
      </c>
      <c r="JI197" s="444" t="s">
        <v>820</v>
      </c>
      <c r="JJ197" s="444" t="s">
        <v>820</v>
      </c>
      <c r="JK197" s="444" t="s">
        <v>820</v>
      </c>
      <c r="JL197" s="444" t="s">
        <v>820</v>
      </c>
      <c r="JM197" s="444" t="s">
        <v>820</v>
      </c>
      <c r="JN197" s="444" t="s">
        <v>820</v>
      </c>
      <c r="JO197" s="444" t="s">
        <v>820</v>
      </c>
      <c r="JP197" s="444" t="s">
        <v>820</v>
      </c>
      <c r="JQ197" s="444" t="s">
        <v>820</v>
      </c>
      <c r="JR197" s="444" t="s">
        <v>820</v>
      </c>
      <c r="JS197" s="444" t="s">
        <v>820</v>
      </c>
      <c r="JT197" s="444" t="s">
        <v>820</v>
      </c>
      <c r="JU197" s="444" t="s">
        <v>820</v>
      </c>
      <c r="JV197" s="444" t="s">
        <v>820</v>
      </c>
      <c r="JW197" s="444" t="s">
        <v>820</v>
      </c>
      <c r="JX197" s="444" t="s">
        <v>820</v>
      </c>
      <c r="JY197" s="444" t="s">
        <v>820</v>
      </c>
      <c r="JZ197" s="444" t="s">
        <v>820</v>
      </c>
      <c r="KA197" s="445" t="s">
        <v>820</v>
      </c>
    </row>
    <row r="198" spans="4:287" ht="12.65" customHeight="1" x14ac:dyDescent="0.2">
      <c r="D198" s="276"/>
      <c r="E198" s="3" t="str">
        <f>Daten_Polit!E198</f>
        <v>07317</v>
      </c>
      <c r="F198" s="229" t="str">
        <f>Daten_Polit!F198</f>
        <v>Pirmasens, kreisfreie Stadt</v>
      </c>
      <c r="G198" s="246"/>
      <c r="H198" s="531">
        <f>Daten_Polit!H198</f>
        <v>12.9</v>
      </c>
      <c r="I198" s="532">
        <f>Daten_Polit!I198</f>
        <v>34.200000000000003</v>
      </c>
      <c r="J198" s="532">
        <f>Daten_Polit!J198</f>
        <v>6.2</v>
      </c>
      <c r="K198" s="532">
        <f>Daten_Polit!K198</f>
        <v>6.8</v>
      </c>
      <c r="L198" s="532">
        <f>Daten_Polit!L198</f>
        <v>2.6</v>
      </c>
      <c r="M198" s="308">
        <v>1.1147310591542097</v>
      </c>
      <c r="N198" s="308">
        <v>3.2766622005067769</v>
      </c>
      <c r="O198" s="308">
        <v>0.74701460080069748</v>
      </c>
      <c r="P198" s="308">
        <v>0.76817078053349996</v>
      </c>
      <c r="Q198" s="308">
        <v>0.5297165464019179</v>
      </c>
      <c r="R198" s="308">
        <v>4.8151521814241898</v>
      </c>
      <c r="S198" s="308">
        <v>3.3527980535279807</v>
      </c>
      <c r="T198" s="308">
        <v>7.6211413391957485</v>
      </c>
      <c r="U198" s="308">
        <v>7.5252133436775619</v>
      </c>
      <c r="V198" s="308">
        <v>9.2561983471013178</v>
      </c>
      <c r="W198" s="308">
        <v>43.694443571943495</v>
      </c>
      <c r="X198" s="308">
        <v>47.055396416954956</v>
      </c>
      <c r="Y198" s="308">
        <v>37.104488594547462</v>
      </c>
      <c r="Z198" s="308">
        <v>37.601012559628558</v>
      </c>
      <c r="AA198" s="308">
        <v>28.618968385975791</v>
      </c>
      <c r="AB198" s="308">
        <v>100</v>
      </c>
      <c r="AC198" s="308">
        <v>24.906465009980234</v>
      </c>
      <c r="AD198" s="308">
        <v>71.59988571394932</v>
      </c>
      <c r="AE198" s="308">
        <v>61.818663853462532</v>
      </c>
      <c r="AF198" s="308">
        <v>9.7812218604867933</v>
      </c>
      <c r="AG198" s="308">
        <v>100</v>
      </c>
      <c r="AH198" s="308">
        <v>66.795965865011624</v>
      </c>
      <c r="AI198" s="308">
        <v>33.204034134988355</v>
      </c>
      <c r="AJ198" s="308">
        <v>31.380915438324276</v>
      </c>
      <c r="AK198" s="308">
        <v>1.8231186966640802</v>
      </c>
      <c r="AL198" s="308">
        <v>100</v>
      </c>
      <c r="AM198" s="308">
        <v>16.172950234967097</v>
      </c>
      <c r="AN198" s="308">
        <v>78.28469637292865</v>
      </c>
      <c r="AO198" s="308">
        <v>71.339107367871861</v>
      </c>
      <c r="AP198" s="337">
        <v>6.9455890050567808</v>
      </c>
      <c r="AQ198" s="531">
        <f>Daten_Polit!M198</f>
        <v>12.7</v>
      </c>
      <c r="AR198" s="532">
        <f>Daten_Polit!N198</f>
        <v>33.9</v>
      </c>
      <c r="AS198" s="532">
        <f>Daten_Polit!O198</f>
        <v>6</v>
      </c>
      <c r="AT198" s="532">
        <f>Daten_Polit!P198</f>
        <v>6.5</v>
      </c>
      <c r="AU198" s="532">
        <f>Daten_Polit!Q198</f>
        <v>2.6</v>
      </c>
      <c r="AV198" s="308">
        <v>1.0207572992700731</v>
      </c>
      <c r="AW198" s="308">
        <v>2.8409199349168843</v>
      </c>
      <c r="AX198" s="308">
        <v>0.71344439039347762</v>
      </c>
      <c r="AY198" s="308">
        <v>0.73931763686827867</v>
      </c>
      <c r="AZ198" s="308">
        <v>0.46456980023792843</v>
      </c>
      <c r="BA198" s="308">
        <v>4.632922647021525</v>
      </c>
      <c r="BB198" s="308">
        <v>3.1944648903282786</v>
      </c>
      <c r="BC198" s="308">
        <v>7.5179228831618872</v>
      </c>
      <c r="BD198" s="308">
        <v>7.4565463334361812</v>
      </c>
      <c r="BE198" s="308">
        <v>8.5141903171896391</v>
      </c>
      <c r="BF198" s="308">
        <v>46.387893016912301</v>
      </c>
      <c r="BG198" s="308">
        <v>50.369786017155107</v>
      </c>
      <c r="BH198" s="308">
        <v>40.465341735346215</v>
      </c>
      <c r="BI198" s="308">
        <v>41.028018129381955</v>
      </c>
      <c r="BJ198" s="308">
        <v>31.466227347697838</v>
      </c>
      <c r="BK198" s="308">
        <v>100</v>
      </c>
      <c r="BL198" s="308">
        <v>24.821109060745854</v>
      </c>
      <c r="BM198" s="308">
        <v>71.865442606751074</v>
      </c>
      <c r="BN198" s="308">
        <v>62.083430251556258</v>
      </c>
      <c r="BO198" s="308">
        <v>9.7820123551948122</v>
      </c>
      <c r="BP198" s="308">
        <v>100</v>
      </c>
      <c r="BQ198" s="308">
        <v>66.289504486929388</v>
      </c>
      <c r="BR198" s="308">
        <v>33.710495513070612</v>
      </c>
      <c r="BS198" s="308">
        <v>31.798673429574713</v>
      </c>
      <c r="BT198" s="308">
        <v>1.911822083495903</v>
      </c>
      <c r="BU198" s="308">
        <v>100</v>
      </c>
      <c r="BV198" s="308">
        <v>16.196659177357166</v>
      </c>
      <c r="BW198" s="308">
        <v>78.579800676657428</v>
      </c>
      <c r="BX198" s="308">
        <v>71.179871433235263</v>
      </c>
      <c r="BY198" s="312">
        <v>7.39992924342216</v>
      </c>
      <c r="BZ198" s="531">
        <f>Daten_Polit!R198</f>
        <v>12.3</v>
      </c>
      <c r="CA198" s="532">
        <f>Daten_Polit!S198</f>
        <v>31.9</v>
      </c>
      <c r="CB198" s="532">
        <f>Daten_Polit!T198</f>
        <v>6.1</v>
      </c>
      <c r="CC198" s="532">
        <f>Daten_Polit!U198</f>
        <v>6.7</v>
      </c>
      <c r="CD198" s="532">
        <f>Daten_Polit!V198</f>
        <v>2.9</v>
      </c>
      <c r="CE198" s="309">
        <v>0.96466587817859251</v>
      </c>
      <c r="CF198" s="309">
        <v>2.6317657599011985</v>
      </c>
      <c r="CG198" s="309">
        <v>0.66759296283408598</v>
      </c>
      <c r="CH198" s="309">
        <v>0.69160071207170148</v>
      </c>
      <c r="CI198" s="309">
        <v>0.4502705524441053</v>
      </c>
      <c r="CJ198" s="309">
        <v>4.7884295905404084</v>
      </c>
      <c r="CK198" s="309">
        <v>3.3784913865194848</v>
      </c>
      <c r="CL198" s="309">
        <v>7.7297082754517872</v>
      </c>
      <c r="CM198" s="309">
        <v>7.6041998090995859</v>
      </c>
      <c r="CN198" s="309">
        <v>9.5531587057069665</v>
      </c>
      <c r="CO198" s="309">
        <v>45.307147750627877</v>
      </c>
      <c r="CP198" s="309">
        <v>53.728203708825831</v>
      </c>
      <c r="CQ198" s="309">
        <v>38.365967597661339</v>
      </c>
      <c r="CR198" s="309">
        <v>39.364640883979575</v>
      </c>
      <c r="CS198" s="309">
        <v>23.88289676432905</v>
      </c>
      <c r="CT198" s="309">
        <v>100</v>
      </c>
      <c r="CU198" s="309">
        <v>24.589217458572513</v>
      </c>
      <c r="CV198" s="309">
        <v>72.34349433512412</v>
      </c>
      <c r="CW198" s="309">
        <v>61.941552019094878</v>
      </c>
      <c r="CX198" s="309">
        <v>10.401942316029245</v>
      </c>
      <c r="CY198" s="309">
        <v>100</v>
      </c>
      <c r="CZ198" s="309">
        <v>63.977072310405646</v>
      </c>
      <c r="DA198" s="309">
        <v>36.022927689594361</v>
      </c>
      <c r="DB198" s="309">
        <v>33.465608465608469</v>
      </c>
      <c r="DC198" s="309">
        <v>2.55731922398589</v>
      </c>
      <c r="DD198" s="309">
        <v>100</v>
      </c>
      <c r="DE198" s="309">
        <v>16.747628063689447</v>
      </c>
      <c r="DF198" s="309">
        <v>78.47709103743415</v>
      </c>
      <c r="DG198" s="309">
        <v>70.670116867974414</v>
      </c>
      <c r="DH198" s="313">
        <v>7.806974169459739</v>
      </c>
      <c r="DI198" s="565">
        <f>Daten_Polit!W198</f>
        <v>11.6</v>
      </c>
      <c r="DJ198" s="532">
        <f>Daten_Polit!X198</f>
        <v>31.5</v>
      </c>
      <c r="DK198" s="532">
        <f>Daten_Polit!Y198</f>
        <v>5.3</v>
      </c>
      <c r="DL198" s="532">
        <f>Daten_Polit!Z198</f>
        <v>5.8</v>
      </c>
      <c r="DM198" s="532">
        <f>Daten_Polit!AA198</f>
        <v>2.4</v>
      </c>
      <c r="DN198" s="309">
        <v>1.0726310726310726</v>
      </c>
      <c r="DO198" s="309">
        <v>3.1517745529464154</v>
      </c>
      <c r="DP198" s="309">
        <v>0.67558405370767516</v>
      </c>
      <c r="DQ198" s="309">
        <v>0.69739226525472486</v>
      </c>
      <c r="DR198" s="309">
        <v>0.48168160581979125</v>
      </c>
      <c r="DS198" s="309">
        <v>5.1322193104857261</v>
      </c>
      <c r="DT198" s="309">
        <v>3.7427731007200782</v>
      </c>
      <c r="DU198" s="309">
        <v>7.9310702792484173</v>
      </c>
      <c r="DV198" s="309">
        <v>7.7460106382978715</v>
      </c>
      <c r="DW198" s="309">
        <v>10.673234811165846</v>
      </c>
      <c r="DX198" s="309">
        <v>44.340984057174424</v>
      </c>
      <c r="DY198" s="309">
        <v>46.941496180076911</v>
      </c>
      <c r="DZ198" s="309">
        <v>39.176765566233215</v>
      </c>
      <c r="EA198" s="309">
        <v>40.372393800867854</v>
      </c>
      <c r="EB198" s="309">
        <v>21.393034825870647</v>
      </c>
      <c r="EC198" s="309">
        <v>100</v>
      </c>
      <c r="ED198" s="309">
        <v>25.00876596908375</v>
      </c>
      <c r="EE198" s="309">
        <v>72.000249350794462</v>
      </c>
      <c r="EF198" s="309">
        <v>61.719410928867667</v>
      </c>
      <c r="EG198" s="309">
        <v>10.2808384219268</v>
      </c>
      <c r="EH198" s="309">
        <v>100</v>
      </c>
      <c r="EI198" s="309">
        <v>67.760697964270875</v>
      </c>
      <c r="EJ198" s="309">
        <v>32.239302035729125</v>
      </c>
      <c r="EK198" s="309">
        <v>30.162027420024927</v>
      </c>
      <c r="EL198" s="309">
        <v>2.0772746157041961</v>
      </c>
      <c r="EM198" s="309">
        <v>100</v>
      </c>
      <c r="EN198" s="309">
        <v>17.284578966105066</v>
      </c>
      <c r="EO198" s="309">
        <v>78.133891452365361</v>
      </c>
      <c r="EP198" s="309">
        <v>70.234604332057856</v>
      </c>
      <c r="EQ198" s="367">
        <v>7.8992871203074868</v>
      </c>
      <c r="ER198" s="531">
        <f>Daten_Polit!AB198</f>
        <v>10.7</v>
      </c>
      <c r="ES198" s="532">
        <f>Daten_Polit!AC198</f>
        <v>28.6</v>
      </c>
      <c r="ET198" s="532">
        <f>Daten_Polit!AD198</f>
        <v>5</v>
      </c>
      <c r="EU198" s="532">
        <f>Daten_Polit!AE198</f>
        <v>5.5</v>
      </c>
      <c r="EV198" s="532">
        <f>Daten_Polit!AF198</f>
        <v>2.4</v>
      </c>
      <c r="EW198" s="309">
        <v>1.0249042145593867</v>
      </c>
      <c r="EX198" s="309">
        <v>3.1685964527217418</v>
      </c>
      <c r="EY198" s="309">
        <v>0.61187917055180474</v>
      </c>
      <c r="EZ198" s="309">
        <v>0.62763427122659377</v>
      </c>
      <c r="FA198" s="309">
        <v>0.47745891627892195</v>
      </c>
      <c r="FB198" s="309">
        <v>5.3077625570776252</v>
      </c>
      <c r="FC198" s="309">
        <v>3.9626395490218624</v>
      </c>
      <c r="FD198" s="309">
        <v>7.9353099730465075</v>
      </c>
      <c r="FE198" s="309">
        <v>7.5643838780463142</v>
      </c>
      <c r="FF198" s="309">
        <v>13.149350649359191</v>
      </c>
      <c r="FG198" s="309">
        <v>40.820212376423896</v>
      </c>
      <c r="FH198" s="309">
        <v>42.448392274062762</v>
      </c>
      <c r="FI198" s="309">
        <v>37.602858380258787</v>
      </c>
      <c r="FJ198" s="309">
        <v>39.006268864640774</v>
      </c>
      <c r="FK198" s="309">
        <v>18.167202572423257</v>
      </c>
      <c r="FL198" s="309">
        <v>100</v>
      </c>
      <c r="FM198" s="309">
        <v>24.362538847548077</v>
      </c>
      <c r="FN198" s="309">
        <v>72.34883588082819</v>
      </c>
      <c r="FO198" s="309">
        <v>61.806467712228574</v>
      </c>
      <c r="FP198" s="309">
        <v>10.542368168599618</v>
      </c>
      <c r="FQ198" s="309">
        <v>100</v>
      </c>
      <c r="FR198" s="309">
        <v>65.715539947322213</v>
      </c>
      <c r="FS198" s="309">
        <v>34.284460052677787</v>
      </c>
      <c r="FT198" s="309">
        <v>32.133450395083408</v>
      </c>
      <c r="FU198" s="309">
        <v>2.1510096575943809</v>
      </c>
      <c r="FV198" s="309">
        <v>100</v>
      </c>
      <c r="FW198" s="309">
        <v>17.344239751489212</v>
      </c>
      <c r="FX198" s="309">
        <v>77.684495880694698</v>
      </c>
      <c r="FY198" s="309">
        <v>69.534509793449857</v>
      </c>
      <c r="FZ198" s="313">
        <v>8.1499860872448444</v>
      </c>
      <c r="GA198" s="570">
        <f>Daten_Polit!AG198</f>
        <v>11.6</v>
      </c>
      <c r="GB198" s="571">
        <f>Daten_Polit!AH198</f>
        <v>31</v>
      </c>
      <c r="GC198" s="571">
        <f>Daten_Polit!AI198</f>
        <v>5.5</v>
      </c>
      <c r="GD198" s="571">
        <f>Daten_Polit!AJ198</f>
        <v>5.9</v>
      </c>
      <c r="GE198" s="571">
        <f>Daten_Polit!AK198</f>
        <v>3.2</v>
      </c>
      <c r="GF198" s="444">
        <v>0.9689643593802465</v>
      </c>
      <c r="GG198" s="444">
        <v>3.0109301122155592</v>
      </c>
      <c r="GH198" s="444">
        <v>0.58988837169188746</v>
      </c>
      <c r="GI198" s="444">
        <v>0.60089310284319486</v>
      </c>
      <c r="GJ198" s="444">
        <v>0.5007623312885694</v>
      </c>
      <c r="GK198" s="444">
        <v>4.4590568170142815</v>
      </c>
      <c r="GL198" s="444">
        <v>3.3815419831443836</v>
      </c>
      <c r="GM198" s="444">
        <v>6.5363408521303263</v>
      </c>
      <c r="GN198" s="444">
        <v>6.3471219085138992</v>
      </c>
      <c r="GO198" s="444">
        <v>8.6021505376344098</v>
      </c>
      <c r="GP198" s="444">
        <v>39.100970543165296</v>
      </c>
      <c r="GQ198" s="444">
        <v>41.268525235776949</v>
      </c>
      <c r="GR198" s="444">
        <v>34.952806756089416</v>
      </c>
      <c r="GS198" s="444">
        <v>36.329100184526212</v>
      </c>
      <c r="GT198" s="444">
        <v>20.070422535211268</v>
      </c>
      <c r="GU198" s="444">
        <v>100</v>
      </c>
      <c r="GV198" s="444">
        <v>24.536934210136437</v>
      </c>
      <c r="GW198" s="444">
        <v>71.741321115533268</v>
      </c>
      <c r="GX198" s="444">
        <v>60.771933340628046</v>
      </c>
      <c r="GY198" s="444">
        <v>10.969387774905222</v>
      </c>
      <c r="GZ198" s="444">
        <v>100</v>
      </c>
      <c r="HA198" s="444">
        <v>66.628041714947855</v>
      </c>
      <c r="HB198" s="444">
        <v>33.371958285052145</v>
      </c>
      <c r="HC198" s="444">
        <v>30.668211664735416</v>
      </c>
      <c r="HD198" s="444">
        <v>2.7037466203167249</v>
      </c>
      <c r="HE198" s="444">
        <v>100</v>
      </c>
      <c r="HF198" s="444">
        <v>17.026754973080561</v>
      </c>
      <c r="HG198" s="444">
        <v>77.353731427840415</v>
      </c>
      <c r="HH198" s="444">
        <v>68.852278730560187</v>
      </c>
      <c r="HI198" s="445">
        <v>8.5014526972802393</v>
      </c>
      <c r="HJ198" s="570">
        <f>Daten_Polit!AL198</f>
        <v>11.4</v>
      </c>
      <c r="HK198" s="571">
        <f>Daten_Polit!AM198</f>
        <v>30.7</v>
      </c>
      <c r="HL198" s="571">
        <f>Daten_Polit!AN198</f>
        <v>5.4</v>
      </c>
      <c r="HM198" s="571">
        <f>Daten_Polit!AO198</f>
        <v>5.8</v>
      </c>
      <c r="HN198" s="571">
        <f>Daten_Polit!AP198</f>
        <v>3.1</v>
      </c>
      <c r="HO198" s="444">
        <v>0.87370789677237892</v>
      </c>
      <c r="HP198" s="444">
        <v>2.6063731526350362</v>
      </c>
      <c r="HQ198" s="444">
        <v>0.52933454873886943</v>
      </c>
      <c r="HR198" s="444">
        <v>0.54947172674600542</v>
      </c>
      <c r="HS198" s="444">
        <v>0.37725247110188137</v>
      </c>
      <c r="HT198" s="444">
        <v>4.9295530861633265</v>
      </c>
      <c r="HU198" s="444">
        <v>3.675618746708794</v>
      </c>
      <c r="HV198" s="444">
        <v>7.3261924009706823</v>
      </c>
      <c r="HW198" s="444">
        <v>7.1483899524181549</v>
      </c>
      <c r="HX198" s="444">
        <v>9.1967403958133609</v>
      </c>
      <c r="HY198" s="444">
        <v>45.504816888671733</v>
      </c>
      <c r="HZ198" s="444">
        <v>47.915896243855506</v>
      </c>
      <c r="IA198" s="444">
        <v>40.853099867663275</v>
      </c>
      <c r="IB198" s="444">
        <v>41.655510932623827</v>
      </c>
      <c r="IC198" s="444">
        <v>32.479627473821878</v>
      </c>
      <c r="ID198" s="444">
        <v>100</v>
      </c>
      <c r="IE198" s="444">
        <v>24.654908356810147</v>
      </c>
      <c r="IF198" s="444">
        <v>71.899870311813757</v>
      </c>
      <c r="IG198" s="444">
        <v>60.496100050048682</v>
      </c>
      <c r="IH198" s="444">
        <v>11.403770261765072</v>
      </c>
      <c r="II198" s="444">
        <v>100</v>
      </c>
      <c r="IJ198" s="444">
        <v>66.62561576354679</v>
      </c>
      <c r="IK198" s="444">
        <v>33.374384236453203</v>
      </c>
      <c r="IL198" s="444">
        <v>30.582922824302134</v>
      </c>
      <c r="IM198" s="444">
        <v>2.7914614121510675</v>
      </c>
      <c r="IN198" s="444">
        <v>100</v>
      </c>
      <c r="IO198" s="444">
        <v>17.873892957446209</v>
      </c>
      <c r="IP198" s="444">
        <v>77.049108237969051</v>
      </c>
      <c r="IQ198" s="444">
        <v>68.039943716405787</v>
      </c>
      <c r="IR198" s="445">
        <v>9.009164521563255</v>
      </c>
      <c r="IS198" s="443">
        <f>Daten_Polit!AQ198</f>
        <v>11</v>
      </c>
      <c r="IT198" s="227">
        <f>Daten_Polit!AR198</f>
        <v>29.8</v>
      </c>
      <c r="IU198" s="227">
        <f>Daten_Polit!AS198</f>
        <v>5</v>
      </c>
      <c r="IV198" s="227">
        <f>Daten_Polit!AT198</f>
        <v>5.4</v>
      </c>
      <c r="IW198" s="227">
        <f>Daten_Polit!AU198</f>
        <v>2.9</v>
      </c>
      <c r="IX198" s="444" t="s">
        <v>820</v>
      </c>
      <c r="IY198" s="444" t="s">
        <v>820</v>
      </c>
      <c r="IZ198" s="444" t="s">
        <v>820</v>
      </c>
      <c r="JA198" s="444" t="s">
        <v>820</v>
      </c>
      <c r="JB198" s="444" t="s">
        <v>820</v>
      </c>
      <c r="JC198" s="444" t="s">
        <v>820</v>
      </c>
      <c r="JD198" s="444" t="s">
        <v>820</v>
      </c>
      <c r="JE198" s="444" t="s">
        <v>820</v>
      </c>
      <c r="JF198" s="444" t="s">
        <v>820</v>
      </c>
      <c r="JG198" s="444" t="s">
        <v>820</v>
      </c>
      <c r="JH198" s="444" t="s">
        <v>820</v>
      </c>
      <c r="JI198" s="444" t="s">
        <v>820</v>
      </c>
      <c r="JJ198" s="444" t="s">
        <v>820</v>
      </c>
      <c r="JK198" s="444" t="s">
        <v>820</v>
      </c>
      <c r="JL198" s="444" t="s">
        <v>820</v>
      </c>
      <c r="JM198" s="444" t="s">
        <v>820</v>
      </c>
      <c r="JN198" s="444" t="s">
        <v>820</v>
      </c>
      <c r="JO198" s="444" t="s">
        <v>820</v>
      </c>
      <c r="JP198" s="444" t="s">
        <v>820</v>
      </c>
      <c r="JQ198" s="444" t="s">
        <v>820</v>
      </c>
      <c r="JR198" s="444" t="s">
        <v>820</v>
      </c>
      <c r="JS198" s="444" t="s">
        <v>820</v>
      </c>
      <c r="JT198" s="444" t="s">
        <v>820</v>
      </c>
      <c r="JU198" s="444" t="s">
        <v>820</v>
      </c>
      <c r="JV198" s="444" t="s">
        <v>820</v>
      </c>
      <c r="JW198" s="444" t="s">
        <v>820</v>
      </c>
      <c r="JX198" s="444" t="s">
        <v>820</v>
      </c>
      <c r="JY198" s="444" t="s">
        <v>820</v>
      </c>
      <c r="JZ198" s="444" t="s">
        <v>820</v>
      </c>
      <c r="KA198" s="445" t="s">
        <v>820</v>
      </c>
    </row>
    <row r="199" spans="4:287" ht="12.65" customHeight="1" x14ac:dyDescent="0.2">
      <c r="D199" s="276"/>
      <c r="E199" s="3" t="str">
        <f>Daten_Polit!E199</f>
        <v>07318</v>
      </c>
      <c r="F199" s="229" t="str">
        <f>Daten_Polit!F199</f>
        <v>Speyer, kreisfreie Stadt</v>
      </c>
      <c r="G199" s="246"/>
      <c r="H199" s="531">
        <f>Daten_Polit!H199</f>
        <v>6.2</v>
      </c>
      <c r="I199" s="532">
        <f>Daten_Polit!I199</f>
        <v>20</v>
      </c>
      <c r="J199" s="532">
        <f>Daten_Polit!J199</f>
        <v>3.4</v>
      </c>
      <c r="K199" s="532">
        <f>Daten_Polit!K199</f>
        <v>3.7</v>
      </c>
      <c r="L199" s="532">
        <f>Daten_Polit!L199</f>
        <v>2.4</v>
      </c>
      <c r="M199" s="308">
        <v>0.65315677549634543</v>
      </c>
      <c r="N199" s="308">
        <v>1.9822043897861126</v>
      </c>
      <c r="O199" s="308">
        <v>0.4907293314804031</v>
      </c>
      <c r="P199" s="308">
        <v>0.5149075394857936</v>
      </c>
      <c r="Q199" s="308">
        <v>0.39150873040885886</v>
      </c>
      <c r="R199" s="308">
        <v>6.4034257830006753</v>
      </c>
      <c r="S199" s="308">
        <v>4.4205283287377242</v>
      </c>
      <c r="T199" s="308">
        <v>8.8996205588133837</v>
      </c>
      <c r="U199" s="308">
        <v>8.5409252669043827</v>
      </c>
      <c r="V199" s="308">
        <v>10.783608914446935</v>
      </c>
      <c r="W199" s="308">
        <v>43.179778641938377</v>
      </c>
      <c r="X199" s="308">
        <v>49.390515170387026</v>
      </c>
      <c r="Y199" s="308">
        <v>35.165341629229175</v>
      </c>
      <c r="Z199" s="308">
        <v>36.571663469447159</v>
      </c>
      <c r="AA199" s="308">
        <v>27.733526430160094</v>
      </c>
      <c r="AB199" s="308">
        <v>100</v>
      </c>
      <c r="AC199" s="308">
        <v>17.297704123668577</v>
      </c>
      <c r="AD199" s="308">
        <v>79.437238101102409</v>
      </c>
      <c r="AE199" s="308">
        <v>61.054379459966647</v>
      </c>
      <c r="AF199" s="308">
        <v>18.382858641135755</v>
      </c>
      <c r="AG199" s="308">
        <v>100</v>
      </c>
      <c r="AH199" s="308">
        <v>56.862745098039213</v>
      </c>
      <c r="AI199" s="308">
        <v>43.13725490196078</v>
      </c>
      <c r="AJ199" s="308">
        <v>35.736875395319416</v>
      </c>
      <c r="AK199" s="308">
        <v>7.4003795066413653</v>
      </c>
      <c r="AL199" s="308">
        <v>100</v>
      </c>
      <c r="AM199" s="308">
        <v>12.453217090765936</v>
      </c>
      <c r="AN199" s="308">
        <v>82.796876727922736</v>
      </c>
      <c r="AO199" s="308">
        <v>66.57402885200608</v>
      </c>
      <c r="AP199" s="337">
        <v>16.222847875916667</v>
      </c>
      <c r="AQ199" s="531">
        <f>Daten_Polit!M199</f>
        <v>6.1</v>
      </c>
      <c r="AR199" s="532">
        <f>Daten_Polit!N199</f>
        <v>19.2</v>
      </c>
      <c r="AS199" s="532">
        <f>Daten_Polit!O199</f>
        <v>3.5</v>
      </c>
      <c r="AT199" s="532">
        <f>Daten_Polit!P199</f>
        <v>3.8</v>
      </c>
      <c r="AU199" s="532">
        <f>Daten_Polit!Q199</f>
        <v>2.2999999999999998</v>
      </c>
      <c r="AV199" s="308">
        <v>0.65332407011543392</v>
      </c>
      <c r="AW199" s="308">
        <v>1.9459701830383442</v>
      </c>
      <c r="AX199" s="308">
        <v>0.49632925668502903</v>
      </c>
      <c r="AY199" s="308">
        <v>0.51730414510594891</v>
      </c>
      <c r="AZ199" s="308">
        <v>0.41332259601305299</v>
      </c>
      <c r="BA199" s="308">
        <v>6.7929689478751181</v>
      </c>
      <c r="BB199" s="308">
        <v>4.5159469376234824</v>
      </c>
      <c r="BC199" s="308">
        <v>9.6045197740112993</v>
      </c>
      <c r="BD199" s="308">
        <v>9.0983494748324034</v>
      </c>
      <c r="BE199" s="308">
        <v>12.369597615502942</v>
      </c>
      <c r="BF199" s="308">
        <v>38.260473126995052</v>
      </c>
      <c r="BG199" s="308">
        <v>43.29505551865401</v>
      </c>
      <c r="BH199" s="308">
        <v>33.85890206007744</v>
      </c>
      <c r="BI199" s="308">
        <v>35.967302452314115</v>
      </c>
      <c r="BJ199" s="308">
        <v>22.386953298762823</v>
      </c>
      <c r="BK199" s="308">
        <v>100</v>
      </c>
      <c r="BL199" s="308">
        <v>17.230313084631305</v>
      </c>
      <c r="BM199" s="308">
        <v>79.63441627690996</v>
      </c>
      <c r="BN199" s="308">
        <v>61.190944520946935</v>
      </c>
      <c r="BO199" s="308">
        <v>18.443471755963024</v>
      </c>
      <c r="BP199" s="308">
        <v>100</v>
      </c>
      <c r="BQ199" s="308">
        <v>55.033557046979865</v>
      </c>
      <c r="BR199" s="308">
        <v>44.966442953020128</v>
      </c>
      <c r="BS199" s="308">
        <v>38.12080536912751</v>
      </c>
      <c r="BT199" s="308">
        <v>6.8456375838926178</v>
      </c>
      <c r="BU199" s="308">
        <v>100</v>
      </c>
      <c r="BV199" s="308">
        <v>12.37786988036124</v>
      </c>
      <c r="BW199" s="308">
        <v>83.100967229514765</v>
      </c>
      <c r="BX199" s="308">
        <v>66.33805563110819</v>
      </c>
      <c r="BY199" s="312">
        <v>16.762911598406578</v>
      </c>
      <c r="BZ199" s="531">
        <f>Daten_Polit!R199</f>
        <v>5.7</v>
      </c>
      <c r="CA199" s="532">
        <f>Daten_Polit!S199</f>
        <v>17.100000000000001</v>
      </c>
      <c r="CB199" s="532">
        <f>Daten_Polit!T199</f>
        <v>3.4</v>
      </c>
      <c r="CC199" s="532">
        <f>Daten_Polit!U199</f>
        <v>3.8</v>
      </c>
      <c r="CD199" s="532">
        <f>Daten_Polit!V199</f>
        <v>2.1</v>
      </c>
      <c r="CE199" s="309">
        <v>0.63988017028433275</v>
      </c>
      <c r="CF199" s="309">
        <v>1.8692571308554147</v>
      </c>
      <c r="CG199" s="309">
        <v>0.49249499879922337</v>
      </c>
      <c r="CH199" s="309">
        <v>0.53053948414959473</v>
      </c>
      <c r="CI199" s="309">
        <v>0.34682497691060082</v>
      </c>
      <c r="CJ199" s="309">
        <v>6.9142056477690641</v>
      </c>
      <c r="CK199" s="309">
        <v>4.8951816485566892</v>
      </c>
      <c r="CL199" s="309">
        <v>8.9554004495441166</v>
      </c>
      <c r="CM199" s="309">
        <v>8.5035891772496672</v>
      </c>
      <c r="CN199" s="309">
        <v>11.662531017369728</v>
      </c>
      <c r="CO199" s="309">
        <v>38.348723519823167</v>
      </c>
      <c r="CP199" s="309">
        <v>46.426222319669087</v>
      </c>
      <c r="CQ199" s="309">
        <v>32.831900668567336</v>
      </c>
      <c r="CR199" s="309">
        <v>35.258908685961288</v>
      </c>
      <c r="CS199" s="309">
        <v>18.204697986549732</v>
      </c>
      <c r="CT199" s="309">
        <v>100</v>
      </c>
      <c r="CU199" s="309">
        <v>16.841811378688604</v>
      </c>
      <c r="CV199" s="309">
        <v>80.233885729688865</v>
      </c>
      <c r="CW199" s="309">
        <v>61.072745643472537</v>
      </c>
      <c r="CX199" s="309">
        <v>19.161140086216342</v>
      </c>
      <c r="CY199" s="309">
        <v>100</v>
      </c>
      <c r="CZ199" s="309">
        <v>51.502445842068475</v>
      </c>
      <c r="DA199" s="309">
        <v>48.497554157931525</v>
      </c>
      <c r="DB199" s="309">
        <v>41.160027952480789</v>
      </c>
      <c r="DC199" s="309">
        <v>7.3375262054507351</v>
      </c>
      <c r="DD199" s="309">
        <v>100</v>
      </c>
      <c r="DE199" s="309">
        <v>12.209253368523767</v>
      </c>
      <c r="DF199" s="309">
        <v>83.586195204556589</v>
      </c>
      <c r="DG199" s="309">
        <v>66.276763158364432</v>
      </c>
      <c r="DH199" s="313">
        <v>17.309432046192168</v>
      </c>
      <c r="DI199" s="565">
        <f>Daten_Polit!W199</f>
        <v>5.6</v>
      </c>
      <c r="DJ199" s="532">
        <f>Daten_Polit!X199</f>
        <v>17.8</v>
      </c>
      <c r="DK199" s="532">
        <f>Daten_Polit!Y199</f>
        <v>3.2</v>
      </c>
      <c r="DL199" s="532">
        <f>Daten_Polit!Z199</f>
        <v>3.5</v>
      </c>
      <c r="DM199" s="532">
        <f>Daten_Polit!AA199</f>
        <v>2.1</v>
      </c>
      <c r="DN199" s="309">
        <v>0.62426960885405924</v>
      </c>
      <c r="DO199" s="309">
        <v>1.9071755456229669</v>
      </c>
      <c r="DP199" s="309">
        <v>0.46419013377266621</v>
      </c>
      <c r="DQ199" s="309">
        <v>0.48590837158158323</v>
      </c>
      <c r="DR199" s="309">
        <v>0.38499210710705006</v>
      </c>
      <c r="DS199" s="309">
        <v>6.9526058542477465</v>
      </c>
      <c r="DT199" s="309">
        <v>5.0696828923447761</v>
      </c>
      <c r="DU199" s="309">
        <v>9.1992775436488472</v>
      </c>
      <c r="DV199" s="309">
        <v>8.5624284077892323</v>
      </c>
      <c r="DW199" s="309">
        <v>12.5662376987169</v>
      </c>
      <c r="DX199" s="309">
        <v>38.223980657219805</v>
      </c>
      <c r="DY199" s="309">
        <v>43.44386979008214</v>
      </c>
      <c r="DZ199" s="309">
        <v>32.053742802311142</v>
      </c>
      <c r="EA199" s="309">
        <v>35.097731488088755</v>
      </c>
      <c r="EB199" s="309">
        <v>15.975885455950555</v>
      </c>
      <c r="EC199" s="309">
        <v>100</v>
      </c>
      <c r="ED199" s="309">
        <v>17.109932409499546</v>
      </c>
      <c r="EE199" s="309">
        <v>80.101336154527587</v>
      </c>
      <c r="EF199" s="309">
        <v>60.640490930048685</v>
      </c>
      <c r="EG199" s="309">
        <v>19.460845224478891</v>
      </c>
      <c r="EH199" s="309">
        <v>100</v>
      </c>
      <c r="EI199" s="309">
        <v>54.509803921568626</v>
      </c>
      <c r="EJ199" s="309">
        <v>45.490196078431374</v>
      </c>
      <c r="EK199" s="309">
        <v>38.169934640522875</v>
      </c>
      <c r="EL199" s="309">
        <v>7.3202614379084974</v>
      </c>
      <c r="EM199" s="309">
        <v>100</v>
      </c>
      <c r="EN199" s="309">
        <v>12.37069443407195</v>
      </c>
      <c r="EO199" s="309">
        <v>83.659414866814842</v>
      </c>
      <c r="EP199" s="309">
        <v>65.655031960917185</v>
      </c>
      <c r="EQ199" s="367">
        <v>18.004382905897661</v>
      </c>
      <c r="ER199" s="531">
        <f>Daten_Polit!AB199</f>
        <v>5.7</v>
      </c>
      <c r="ES199" s="532">
        <f>Daten_Polit!AC199</f>
        <v>17.8</v>
      </c>
      <c r="ET199" s="532">
        <f>Daten_Polit!AD199</f>
        <v>3.3</v>
      </c>
      <c r="EU199" s="532">
        <f>Daten_Polit!AE199</f>
        <v>3.7</v>
      </c>
      <c r="EV199" s="532">
        <f>Daten_Polit!AF199</f>
        <v>2.2000000000000002</v>
      </c>
      <c r="EW199" s="309">
        <v>0.65362018316917225</v>
      </c>
      <c r="EX199" s="309">
        <v>2.0964129034253514</v>
      </c>
      <c r="EY199" s="309">
        <v>0.47046570345123395</v>
      </c>
      <c r="EZ199" s="309">
        <v>0.49273555110299361</v>
      </c>
      <c r="FA199" s="309">
        <v>0.39312370664945689</v>
      </c>
      <c r="FB199" s="309">
        <v>6.6193727330916703</v>
      </c>
      <c r="FC199" s="309">
        <v>5.0040112314480547</v>
      </c>
      <c r="FD199" s="309">
        <v>8.4548769371004138</v>
      </c>
      <c r="FE199" s="309">
        <v>8.3276728705334424</v>
      </c>
      <c r="FF199" s="309">
        <v>9.1166077738490134</v>
      </c>
      <c r="FG199" s="309">
        <v>35.206927694848545</v>
      </c>
      <c r="FH199" s="309">
        <v>39.942011597684463</v>
      </c>
      <c r="FI199" s="309">
        <v>29.837886860910544</v>
      </c>
      <c r="FJ199" s="309">
        <v>31.315183529735879</v>
      </c>
      <c r="FK199" s="309">
        <v>22.253129346348331</v>
      </c>
      <c r="FL199" s="309">
        <v>100</v>
      </c>
      <c r="FM199" s="309">
        <v>16.843342979204152</v>
      </c>
      <c r="FN199" s="309">
        <v>80.359325808303964</v>
      </c>
      <c r="FO199" s="309">
        <v>60.390273357716787</v>
      </c>
      <c r="FP199" s="309">
        <v>19.969052450587181</v>
      </c>
      <c r="FQ199" s="309">
        <v>100</v>
      </c>
      <c r="FR199" s="309">
        <v>53.903810118675835</v>
      </c>
      <c r="FS199" s="309">
        <v>46.096189881324165</v>
      </c>
      <c r="FT199" s="309">
        <v>39.163023110555898</v>
      </c>
      <c r="FU199" s="309">
        <v>6.9331667707682705</v>
      </c>
      <c r="FV199" s="309">
        <v>100</v>
      </c>
      <c r="FW199" s="309">
        <v>12.413473752992756</v>
      </c>
      <c r="FX199" s="309">
        <v>83.615556832802994</v>
      </c>
      <c r="FY199" s="309">
        <v>64.921939400067544</v>
      </c>
      <c r="FZ199" s="313">
        <v>18.693617432735458</v>
      </c>
      <c r="GA199" s="570">
        <f>Daten_Polit!AG199</f>
        <v>6.6</v>
      </c>
      <c r="GB199" s="571">
        <f>Daten_Polit!AH199</f>
        <v>20.399999999999999</v>
      </c>
      <c r="GC199" s="571">
        <f>Daten_Polit!AI199</f>
        <v>3.9</v>
      </c>
      <c r="GD199" s="571">
        <f>Daten_Polit!AJ199</f>
        <v>4.2</v>
      </c>
      <c r="GE199" s="571">
        <f>Daten_Polit!AK199</f>
        <v>2.9</v>
      </c>
      <c r="GF199" s="444">
        <v>0.72807892113134276</v>
      </c>
      <c r="GG199" s="444">
        <v>2.6492119121915252</v>
      </c>
      <c r="GH199" s="444">
        <v>0.48684336872624989</v>
      </c>
      <c r="GI199" s="444">
        <v>0.50635525153009286</v>
      </c>
      <c r="GJ199" s="444">
        <v>0.42287639352555473</v>
      </c>
      <c r="GK199" s="444">
        <v>6.164415572276603</v>
      </c>
      <c r="GL199" s="444">
        <v>4.9652963160704751</v>
      </c>
      <c r="GM199" s="444">
        <v>7.4908947731069988</v>
      </c>
      <c r="GN199" s="444">
        <v>7.1497120921301738</v>
      </c>
      <c r="GO199" s="444">
        <v>9.051014810749523</v>
      </c>
      <c r="GP199" s="444">
        <v>33.927088140283047</v>
      </c>
      <c r="GQ199" s="444">
        <v>38.17941952506596</v>
      </c>
      <c r="GR199" s="444">
        <v>29.233009708731235</v>
      </c>
      <c r="GS199" s="444">
        <v>31.491581693143537</v>
      </c>
      <c r="GT199" s="444">
        <v>19.024651661286175</v>
      </c>
      <c r="GU199" s="444">
        <v>100</v>
      </c>
      <c r="GV199" s="444">
        <v>16.828099521810977</v>
      </c>
      <c r="GW199" s="444">
        <v>79.91910904921879</v>
      </c>
      <c r="GX199" s="444">
        <v>59.048641094222241</v>
      </c>
      <c r="GY199" s="444">
        <v>20.870467954996535</v>
      </c>
      <c r="GZ199" s="444">
        <v>100</v>
      </c>
      <c r="HA199" s="444">
        <v>52.904884318766065</v>
      </c>
      <c r="HB199" s="444">
        <v>47.095115681233935</v>
      </c>
      <c r="HC199" s="444">
        <v>39.023136246786635</v>
      </c>
      <c r="HD199" s="444">
        <v>8.0719794344472984</v>
      </c>
      <c r="HE199" s="444">
        <v>100</v>
      </c>
      <c r="HF199" s="444">
        <v>12.198093534514184</v>
      </c>
      <c r="HG199" s="444">
        <v>83.173685864131983</v>
      </c>
      <c r="HH199" s="444">
        <v>63.733132294791417</v>
      </c>
      <c r="HI199" s="445">
        <v>19.440553569340565</v>
      </c>
      <c r="HJ199" s="570">
        <f>Daten_Polit!AL199</f>
        <v>6.4</v>
      </c>
      <c r="HK199" s="571">
        <f>Daten_Polit!AM199</f>
        <v>20.8</v>
      </c>
      <c r="HL199" s="571">
        <f>Daten_Polit!AN199</f>
        <v>3.7</v>
      </c>
      <c r="HM199" s="571">
        <f>Daten_Polit!AO199</f>
        <v>3.9</v>
      </c>
      <c r="HN199" s="571">
        <f>Daten_Polit!AP199</f>
        <v>2.8</v>
      </c>
      <c r="HO199" s="444">
        <v>0.55615634172717443</v>
      </c>
      <c r="HP199" s="444">
        <v>1.7981764773306159</v>
      </c>
      <c r="HQ199" s="444">
        <v>0.40076040927222983</v>
      </c>
      <c r="HR199" s="444">
        <v>0.42362135783713484</v>
      </c>
      <c r="HS199" s="444">
        <v>0.32846664590489072</v>
      </c>
      <c r="HT199" s="444">
        <v>6.3045220917621547</v>
      </c>
      <c r="HU199" s="444">
        <v>4.6780072904008092</v>
      </c>
      <c r="HV199" s="444">
        <v>8.239545689210459</v>
      </c>
      <c r="HW199" s="444">
        <v>8.1485301701912398</v>
      </c>
      <c r="HX199" s="444">
        <v>8.6054950751684824</v>
      </c>
      <c r="HY199" s="444">
        <v>41.824604955362418</v>
      </c>
      <c r="HZ199" s="444">
        <v>47.361038050152551</v>
      </c>
      <c r="IA199" s="444">
        <v>35.205953254381519</v>
      </c>
      <c r="IB199" s="444">
        <v>36.745098039215684</v>
      </c>
      <c r="IC199" s="444">
        <v>28.979375991566155</v>
      </c>
      <c r="ID199" s="444">
        <v>100</v>
      </c>
      <c r="IE199" s="444">
        <v>16.99916206213015</v>
      </c>
      <c r="IF199" s="444">
        <v>79.827205136912326</v>
      </c>
      <c r="IG199" s="444">
        <v>58.448636043756821</v>
      </c>
      <c r="IH199" s="444">
        <v>21.378569093155512</v>
      </c>
      <c r="II199" s="444">
        <v>100</v>
      </c>
      <c r="IJ199" s="444">
        <v>55.686936936936938</v>
      </c>
      <c r="IK199" s="444">
        <v>44.313063063063055</v>
      </c>
      <c r="IL199" s="444">
        <v>35.078828828828826</v>
      </c>
      <c r="IM199" s="444">
        <v>9.2342342342342345</v>
      </c>
      <c r="IN199" s="444">
        <v>100</v>
      </c>
      <c r="IO199" s="444">
        <v>12.385881991367897</v>
      </c>
      <c r="IP199" s="444">
        <v>83.200914445111835</v>
      </c>
      <c r="IQ199" s="444">
        <v>63.211869372523729</v>
      </c>
      <c r="IR199" s="445">
        <v>19.989045072588109</v>
      </c>
      <c r="IS199" s="443">
        <f>Daten_Polit!AQ199</f>
        <v>5.8</v>
      </c>
      <c r="IT199" s="227">
        <f>Daten_Polit!AR199</f>
        <v>18.399999999999999</v>
      </c>
      <c r="IU199" s="227">
        <f>Daten_Polit!AS199</f>
        <v>3.3</v>
      </c>
      <c r="IV199" s="227">
        <f>Daten_Polit!AT199</f>
        <v>3.7</v>
      </c>
      <c r="IW199" s="227">
        <f>Daten_Polit!AU199</f>
        <v>2.2000000000000002</v>
      </c>
      <c r="IX199" s="444" t="s">
        <v>820</v>
      </c>
      <c r="IY199" s="444" t="s">
        <v>820</v>
      </c>
      <c r="IZ199" s="444" t="s">
        <v>820</v>
      </c>
      <c r="JA199" s="444" t="s">
        <v>820</v>
      </c>
      <c r="JB199" s="444" t="s">
        <v>820</v>
      </c>
      <c r="JC199" s="444" t="s">
        <v>820</v>
      </c>
      <c r="JD199" s="444" t="s">
        <v>820</v>
      </c>
      <c r="JE199" s="444" t="s">
        <v>820</v>
      </c>
      <c r="JF199" s="444" t="s">
        <v>820</v>
      </c>
      <c r="JG199" s="444" t="s">
        <v>820</v>
      </c>
      <c r="JH199" s="444" t="s">
        <v>820</v>
      </c>
      <c r="JI199" s="444" t="s">
        <v>820</v>
      </c>
      <c r="JJ199" s="444" t="s">
        <v>820</v>
      </c>
      <c r="JK199" s="444" t="s">
        <v>820</v>
      </c>
      <c r="JL199" s="444" t="s">
        <v>820</v>
      </c>
      <c r="JM199" s="444" t="s">
        <v>820</v>
      </c>
      <c r="JN199" s="444" t="s">
        <v>820</v>
      </c>
      <c r="JO199" s="444" t="s">
        <v>820</v>
      </c>
      <c r="JP199" s="444" t="s">
        <v>820</v>
      </c>
      <c r="JQ199" s="444" t="s">
        <v>820</v>
      </c>
      <c r="JR199" s="444" t="s">
        <v>820</v>
      </c>
      <c r="JS199" s="444" t="s">
        <v>820</v>
      </c>
      <c r="JT199" s="444" t="s">
        <v>820</v>
      </c>
      <c r="JU199" s="444" t="s">
        <v>820</v>
      </c>
      <c r="JV199" s="444" t="s">
        <v>820</v>
      </c>
      <c r="JW199" s="444" t="s">
        <v>820</v>
      </c>
      <c r="JX199" s="444" t="s">
        <v>820</v>
      </c>
      <c r="JY199" s="444" t="s">
        <v>820</v>
      </c>
      <c r="JZ199" s="444" t="s">
        <v>820</v>
      </c>
      <c r="KA199" s="445" t="s">
        <v>820</v>
      </c>
    </row>
    <row r="200" spans="4:287" ht="12.65" customHeight="1" x14ac:dyDescent="0.2">
      <c r="D200" s="276"/>
      <c r="E200" s="3" t="str">
        <f>Daten_Polit!E200</f>
        <v>07319</v>
      </c>
      <c r="F200" s="229" t="str">
        <f>Daten_Polit!F200</f>
        <v>Worms, kreisfreie Stadt</v>
      </c>
      <c r="G200" s="246"/>
      <c r="H200" s="531">
        <f>Daten_Polit!H200</f>
        <v>7.9</v>
      </c>
      <c r="I200" s="532">
        <f>Daten_Polit!I200</f>
        <v>21.6</v>
      </c>
      <c r="J200" s="532">
        <f>Daten_Polit!J200</f>
        <v>4.2</v>
      </c>
      <c r="K200" s="532">
        <f>Daten_Polit!K200</f>
        <v>4.5999999999999996</v>
      </c>
      <c r="L200" s="532">
        <f>Daten_Polit!L200</f>
        <v>2.6</v>
      </c>
      <c r="M200" s="308">
        <v>0.84976919848929922</v>
      </c>
      <c r="N200" s="308">
        <v>2.4482134835538316</v>
      </c>
      <c r="O200" s="308">
        <v>0.54852928591504946</v>
      </c>
      <c r="P200" s="308">
        <v>0.57103375113170296</v>
      </c>
      <c r="Q200" s="308">
        <v>0.42397285887787184</v>
      </c>
      <c r="R200" s="308">
        <v>6.2593783494105031</v>
      </c>
      <c r="S200" s="308">
        <v>4.887983706720977</v>
      </c>
      <c r="T200" s="308">
        <v>8.3926202821654812</v>
      </c>
      <c r="U200" s="308">
        <v>8.1279282949684255</v>
      </c>
      <c r="V200" s="308">
        <v>10.489510489508232</v>
      </c>
      <c r="W200" s="308">
        <v>35.233495134024871</v>
      </c>
      <c r="X200" s="308">
        <v>38.100773640114824</v>
      </c>
      <c r="Y200" s="308">
        <v>30.965204236009221</v>
      </c>
      <c r="Z200" s="308">
        <v>31.670074982961143</v>
      </c>
      <c r="AA200" s="308">
        <v>25.390835579520299</v>
      </c>
      <c r="AB200" s="308">
        <v>100</v>
      </c>
      <c r="AC200" s="308">
        <v>21.674019528951373</v>
      </c>
      <c r="AD200" s="308">
        <v>74.957023915007596</v>
      </c>
      <c r="AE200" s="308">
        <v>61.086608570692199</v>
      </c>
      <c r="AF200" s="308">
        <v>13.870415344315393</v>
      </c>
      <c r="AG200" s="308">
        <v>100</v>
      </c>
      <c r="AH200" s="308">
        <v>60.874739660815237</v>
      </c>
      <c r="AI200" s="308">
        <v>39.125260339184756</v>
      </c>
      <c r="AJ200" s="308">
        <v>34.900327283546559</v>
      </c>
      <c r="AK200" s="308">
        <v>4.2249330556382034</v>
      </c>
      <c r="AL200" s="308">
        <v>100</v>
      </c>
      <c r="AM200" s="308">
        <v>17.261073373462089</v>
      </c>
      <c r="AN200" s="308">
        <v>77.877568932616214</v>
      </c>
      <c r="AO200" s="308">
        <v>65.960103899311704</v>
      </c>
      <c r="AP200" s="337">
        <v>11.917465033304509</v>
      </c>
      <c r="AQ200" s="531">
        <f>Daten_Polit!M200</f>
        <v>8.1</v>
      </c>
      <c r="AR200" s="532">
        <f>Daten_Polit!N200</f>
        <v>22.6</v>
      </c>
      <c r="AS200" s="532">
        <f>Daten_Polit!O200</f>
        <v>4.3</v>
      </c>
      <c r="AT200" s="532">
        <f>Daten_Polit!P200</f>
        <v>4.5999999999999996</v>
      </c>
      <c r="AU200" s="532">
        <f>Daten_Polit!Q200</f>
        <v>3</v>
      </c>
      <c r="AV200" s="308">
        <v>0.86867559523809523</v>
      </c>
      <c r="AW200" s="308">
        <v>2.4454487394231368</v>
      </c>
      <c r="AX200" s="308">
        <v>0.5643928866871637</v>
      </c>
      <c r="AY200" s="308">
        <v>0.57850734947522409</v>
      </c>
      <c r="AZ200" s="308">
        <v>0.48772568658932902</v>
      </c>
      <c r="BA200" s="308">
        <v>6.1490611680682514</v>
      </c>
      <c r="BB200" s="308">
        <v>4.5334164200030447</v>
      </c>
      <c r="BC200" s="308">
        <v>8.6006785310400229</v>
      </c>
      <c r="BD200" s="308">
        <v>8.1746844080518599</v>
      </c>
      <c r="BE200" s="308">
        <v>11.509785647718825</v>
      </c>
      <c r="BF200" s="308">
        <v>36.242228874048024</v>
      </c>
      <c r="BG200" s="308">
        <v>39.308163823057981</v>
      </c>
      <c r="BH200" s="308">
        <v>33.269472549838156</v>
      </c>
      <c r="BI200" s="308">
        <v>34.304362761933788</v>
      </c>
      <c r="BJ200" s="308">
        <v>26.256983240223462</v>
      </c>
      <c r="BK200" s="308">
        <v>100</v>
      </c>
      <c r="BL200" s="308">
        <v>22.159845045748426</v>
      </c>
      <c r="BM200" s="308">
        <v>74.685080198456731</v>
      </c>
      <c r="BN200" s="308">
        <v>60.930469468602467</v>
      </c>
      <c r="BO200" s="308">
        <v>13.754610729854274</v>
      </c>
      <c r="BP200" s="308">
        <v>100</v>
      </c>
      <c r="BQ200" s="308">
        <v>60.596501290507597</v>
      </c>
      <c r="BR200" s="308">
        <v>39.403498709492403</v>
      </c>
      <c r="BS200" s="308">
        <v>34.184112417550907</v>
      </c>
      <c r="BT200" s="308">
        <v>5.2193862919414959</v>
      </c>
      <c r="BU200" s="308">
        <v>100</v>
      </c>
      <c r="BV200" s="308">
        <v>17.536680687673194</v>
      </c>
      <c r="BW200" s="308">
        <v>77.928880536816578</v>
      </c>
      <c r="BX200" s="308">
        <v>65.812730099755242</v>
      </c>
      <c r="BY200" s="312">
        <v>12.116150437061343</v>
      </c>
      <c r="BZ200" s="531">
        <f>Daten_Polit!R200</f>
        <v>7.3</v>
      </c>
      <c r="CA200" s="532">
        <f>Daten_Polit!S200</f>
        <v>19.899999999999999</v>
      </c>
      <c r="CB200" s="532">
        <f>Daten_Polit!T200</f>
        <v>3.9</v>
      </c>
      <c r="CC200" s="532">
        <f>Daten_Polit!U200</f>
        <v>4.0999999999999996</v>
      </c>
      <c r="CD200" s="532">
        <f>Daten_Polit!V200</f>
        <v>3.1</v>
      </c>
      <c r="CE200" s="309">
        <v>0.81201093031921501</v>
      </c>
      <c r="CF200" s="309">
        <v>2.1433001052679574</v>
      </c>
      <c r="CG200" s="309">
        <v>0.55330752082273449</v>
      </c>
      <c r="CH200" s="309">
        <v>0.56722666002760058</v>
      </c>
      <c r="CI200" s="309">
        <v>0.48131666777601795</v>
      </c>
      <c r="CJ200" s="309">
        <v>6.6945395929880442</v>
      </c>
      <c r="CK200" s="309">
        <v>5.1429087461056602</v>
      </c>
      <c r="CL200" s="309">
        <v>8.9630931458701895</v>
      </c>
      <c r="CM200" s="309">
        <v>8.8862559241706158</v>
      </c>
      <c r="CN200" s="309">
        <v>9.4189315838818022</v>
      </c>
      <c r="CO200" s="309">
        <v>34.121242995416864</v>
      </c>
      <c r="CP200" s="309">
        <v>39.895738893928197</v>
      </c>
      <c r="CQ200" s="309">
        <v>30.308827548512429</v>
      </c>
      <c r="CR200" s="309">
        <v>31.77083333333654</v>
      </c>
      <c r="CS200" s="309">
        <v>21.846011131721365</v>
      </c>
      <c r="CT200" s="309">
        <v>100</v>
      </c>
      <c r="CU200" s="309">
        <v>21.886894685314751</v>
      </c>
      <c r="CV200" s="309">
        <v>75.125077911171999</v>
      </c>
      <c r="CW200" s="309">
        <v>60.66991218912348</v>
      </c>
      <c r="CX200" s="309">
        <v>14.455165722048513</v>
      </c>
      <c r="CY200" s="309">
        <v>100</v>
      </c>
      <c r="CZ200" s="309">
        <v>59.895652173913035</v>
      </c>
      <c r="DA200" s="309">
        <v>40.104347826086958</v>
      </c>
      <c r="DB200" s="309">
        <v>34.121739130434783</v>
      </c>
      <c r="DC200" s="309">
        <v>5.9826086956521749</v>
      </c>
      <c r="DD200" s="309">
        <v>100</v>
      </c>
      <c r="DE200" s="309">
        <v>17.746818931317872</v>
      </c>
      <c r="DF200" s="309">
        <v>78.011471964223048</v>
      </c>
      <c r="DG200" s="309">
        <v>65.372051224122671</v>
      </c>
      <c r="DH200" s="313">
        <v>12.639420740100386</v>
      </c>
      <c r="DI200" s="565">
        <f>Daten_Polit!W200</f>
        <v>6.6</v>
      </c>
      <c r="DJ200" s="532">
        <f>Daten_Polit!X200</f>
        <v>18.899999999999999</v>
      </c>
      <c r="DK200" s="532">
        <f>Daten_Polit!Y200</f>
        <v>3.3</v>
      </c>
      <c r="DL200" s="532">
        <f>Daten_Polit!Z200</f>
        <v>3.4</v>
      </c>
      <c r="DM200" s="532">
        <f>Daten_Polit!AA200</f>
        <v>2.6</v>
      </c>
      <c r="DN200" s="309">
        <v>0.84423818218705615</v>
      </c>
      <c r="DO200" s="309">
        <v>2.5447021017037956</v>
      </c>
      <c r="DP200" s="309">
        <v>0.49400933866871877</v>
      </c>
      <c r="DQ200" s="309">
        <v>0.50696956579735408</v>
      </c>
      <c r="DR200" s="309">
        <v>0.42888220893805595</v>
      </c>
      <c r="DS200" s="309">
        <v>7.4245301191557287</v>
      </c>
      <c r="DT200" s="309">
        <v>6.1371999299107438</v>
      </c>
      <c r="DU200" s="309">
        <v>9.5852808071815421</v>
      </c>
      <c r="DV200" s="309">
        <v>9.3141554113310185</v>
      </c>
      <c r="DW200" s="309">
        <v>11.073663938374786</v>
      </c>
      <c r="DX200" s="309">
        <v>29.640892378293852</v>
      </c>
      <c r="DY200" s="309">
        <v>31.324028004049687</v>
      </c>
      <c r="DZ200" s="309">
        <v>26.84723565741956</v>
      </c>
      <c r="EA200" s="309">
        <v>28.21008255753129</v>
      </c>
      <c r="EB200" s="309">
        <v>19.288845591820611</v>
      </c>
      <c r="EC200" s="309">
        <v>100</v>
      </c>
      <c r="ED200" s="309">
        <v>22.167608120549797</v>
      </c>
      <c r="EE200" s="309">
        <v>75.040365934289852</v>
      </c>
      <c r="EF200" s="309">
        <v>60.407172511913011</v>
      </c>
      <c r="EG200" s="309">
        <v>14.633193422376856</v>
      </c>
      <c r="EH200" s="309">
        <v>100</v>
      </c>
      <c r="EI200" s="309">
        <v>62.920237310481205</v>
      </c>
      <c r="EJ200" s="309">
        <v>37.079762689518788</v>
      </c>
      <c r="EK200" s="309">
        <v>31.31179960448253</v>
      </c>
      <c r="EL200" s="309">
        <v>5.7679630850362562</v>
      </c>
      <c r="EM200" s="309">
        <v>100</v>
      </c>
      <c r="EN200" s="309">
        <v>18.022070332298473</v>
      </c>
      <c r="EO200" s="309">
        <v>78.061313721262081</v>
      </c>
      <c r="EP200" s="309">
        <v>65.105408995095786</v>
      </c>
      <c r="EQ200" s="367">
        <v>12.955904726166297</v>
      </c>
      <c r="ER200" s="531">
        <f>Daten_Polit!AB200</f>
        <v>6.6</v>
      </c>
      <c r="ES200" s="532">
        <f>Daten_Polit!AC200</f>
        <v>18.8</v>
      </c>
      <c r="ET200" s="532">
        <f>Daten_Polit!AD200</f>
        <v>3.2</v>
      </c>
      <c r="EU200" s="532">
        <f>Daten_Polit!AE200</f>
        <v>3.5</v>
      </c>
      <c r="EV200" s="532">
        <f>Daten_Polit!AF200</f>
        <v>2.2999999999999998</v>
      </c>
      <c r="EW200" s="309">
        <v>0.84008579599618682</v>
      </c>
      <c r="EX200" s="309">
        <v>2.6498200192425654</v>
      </c>
      <c r="EY200" s="309">
        <v>0.45196897353227666</v>
      </c>
      <c r="EZ200" s="309">
        <v>0.47081475056386268</v>
      </c>
      <c r="FA200" s="309">
        <v>0.3625409690940633</v>
      </c>
      <c r="FB200" s="309">
        <v>7.1155338729349937</v>
      </c>
      <c r="FC200" s="309">
        <v>6.1293883859572729</v>
      </c>
      <c r="FD200" s="309">
        <v>8.7714072970965766</v>
      </c>
      <c r="FE200" s="309">
        <v>8.5751407535732724</v>
      </c>
      <c r="FF200" s="309">
        <v>9.9734748010631247</v>
      </c>
      <c r="FG200" s="309">
        <v>26.405376373703437</v>
      </c>
      <c r="FH200" s="309">
        <v>27.453296583105395</v>
      </c>
      <c r="FI200" s="309">
        <v>24.626366272585322</v>
      </c>
      <c r="FJ200" s="309">
        <v>25.177304964535548</v>
      </c>
      <c r="FK200" s="309">
        <v>21.250662427154214</v>
      </c>
      <c r="FL200" s="309">
        <v>100</v>
      </c>
      <c r="FM200" s="309">
        <v>22.329755150728971</v>
      </c>
      <c r="FN200" s="309">
        <v>74.788233121638754</v>
      </c>
      <c r="FO200" s="309">
        <v>59.802193568239247</v>
      </c>
      <c r="FP200" s="309">
        <v>14.986039553399507</v>
      </c>
      <c r="FQ200" s="309">
        <v>100</v>
      </c>
      <c r="FR200" s="309">
        <v>62.955599734923794</v>
      </c>
      <c r="FS200" s="309">
        <v>37.044400265076213</v>
      </c>
      <c r="FT200" s="309">
        <v>32.04108681245858</v>
      </c>
      <c r="FU200" s="309">
        <v>5.0033134526176273</v>
      </c>
      <c r="FV200" s="309">
        <v>100</v>
      </c>
      <c r="FW200" s="309">
        <v>18.480434496923984</v>
      </c>
      <c r="FX200" s="309">
        <v>77.524689430626054</v>
      </c>
      <c r="FY200" s="309">
        <v>64.030997868185793</v>
      </c>
      <c r="FZ200" s="313">
        <v>13.493691562440274</v>
      </c>
      <c r="GA200" s="570">
        <f>Daten_Polit!AG200</f>
        <v>8.1999999999999993</v>
      </c>
      <c r="GB200" s="571">
        <f>Daten_Polit!AH200</f>
        <v>23.9</v>
      </c>
      <c r="GC200" s="571">
        <f>Daten_Polit!AI200</f>
        <v>3.9</v>
      </c>
      <c r="GD200" s="571">
        <f>Daten_Polit!AJ200</f>
        <v>4.0999999999999996</v>
      </c>
      <c r="GE200" s="571">
        <f>Daten_Polit!AK200</f>
        <v>3.2</v>
      </c>
      <c r="GF200" s="444">
        <v>0.85834333733493384</v>
      </c>
      <c r="GG200" s="444">
        <v>2.7693223020269819</v>
      </c>
      <c r="GH200" s="444">
        <v>0.45735455696927668</v>
      </c>
      <c r="GI200" s="444">
        <v>0.46769978997954098</v>
      </c>
      <c r="GJ200" s="444">
        <v>0.40894795382810806</v>
      </c>
      <c r="GK200" s="444">
        <v>5.4555543224947778</v>
      </c>
      <c r="GL200" s="444">
        <v>4.7568420330613179</v>
      </c>
      <c r="GM200" s="444">
        <v>6.7371202113606339</v>
      </c>
      <c r="GN200" s="444">
        <v>6.7692307692305667</v>
      </c>
      <c r="GO200" s="444">
        <v>6.5707620528781607</v>
      </c>
      <c r="GP200" s="444">
        <v>28.073354437290497</v>
      </c>
      <c r="GQ200" s="444">
        <v>28.386225523296808</v>
      </c>
      <c r="GR200" s="444">
        <v>27.500772320051897</v>
      </c>
      <c r="GS200" s="444">
        <v>28.438400709485723</v>
      </c>
      <c r="GT200" s="444">
        <v>22.720422004518053</v>
      </c>
      <c r="GU200" s="444">
        <v>100</v>
      </c>
      <c r="GV200" s="444">
        <v>23.105414883248844</v>
      </c>
      <c r="GW200" s="444">
        <v>73.604546229543161</v>
      </c>
      <c r="GX200" s="444">
        <v>58.399146186228315</v>
      </c>
      <c r="GY200" s="444">
        <v>15.205400043314846</v>
      </c>
      <c r="GZ200" s="444">
        <v>100</v>
      </c>
      <c r="HA200" s="444">
        <v>65.55528315763668</v>
      </c>
      <c r="HB200" s="444">
        <v>34.444716842363327</v>
      </c>
      <c r="HC200" s="444">
        <v>28.658985045354253</v>
      </c>
      <c r="HD200" s="444">
        <v>5.7857317970090705</v>
      </c>
      <c r="HE200" s="444">
        <v>100</v>
      </c>
      <c r="HF200" s="444">
        <v>18.257156261802137</v>
      </c>
      <c r="HG200" s="444">
        <v>77.126997399662443</v>
      </c>
      <c r="HH200" s="444">
        <v>63.546200411037823</v>
      </c>
      <c r="HI200" s="445">
        <v>13.580796988624616</v>
      </c>
      <c r="HJ200" s="570">
        <f>Daten_Polit!AL200</f>
        <v>8.1999999999999993</v>
      </c>
      <c r="HK200" s="571">
        <f>Daten_Polit!AM200</f>
        <v>23.2</v>
      </c>
      <c r="HL200" s="571">
        <f>Daten_Polit!AN200</f>
        <v>3.9</v>
      </c>
      <c r="HM200" s="571">
        <f>Daten_Polit!AO200</f>
        <v>4.0999999999999996</v>
      </c>
      <c r="HN200" s="571">
        <f>Daten_Polit!AP200</f>
        <v>3</v>
      </c>
      <c r="HO200" s="444">
        <v>0.70536460638245557</v>
      </c>
      <c r="HP200" s="444">
        <v>2.0871014132592585</v>
      </c>
      <c r="HQ200" s="444">
        <v>0.40983908050400064</v>
      </c>
      <c r="HR200" s="444">
        <v>0.41982720427770209</v>
      </c>
      <c r="HS200" s="444">
        <v>0.36530320393903953</v>
      </c>
      <c r="HT200" s="444">
        <v>5.738166385171712</v>
      </c>
      <c r="HU200" s="444">
        <v>4.7505858721124232</v>
      </c>
      <c r="HV200" s="444">
        <v>7.5465914664052853</v>
      </c>
      <c r="HW200" s="444">
        <v>7.3405184969416641</v>
      </c>
      <c r="HX200" s="444">
        <v>8.6434108527131777</v>
      </c>
      <c r="HY200" s="444">
        <v>41.189441739624556</v>
      </c>
      <c r="HZ200" s="444">
        <v>42.735302049623783</v>
      </c>
      <c r="IA200" s="444">
        <v>38.348100873659128</v>
      </c>
      <c r="IB200" s="444">
        <v>39.231108497499584</v>
      </c>
      <c r="IC200" s="444">
        <v>33.609467455621299</v>
      </c>
      <c r="ID200" s="444">
        <v>100</v>
      </c>
      <c r="IE200" s="444">
        <v>23.157552618227228</v>
      </c>
      <c r="IF200" s="444">
        <v>73.571751153226344</v>
      </c>
      <c r="IG200" s="444">
        <v>58.062414520644687</v>
      </c>
      <c r="IH200" s="444">
        <v>15.509336632581666</v>
      </c>
      <c r="II200" s="444">
        <v>100</v>
      </c>
      <c r="IJ200" s="444">
        <v>64.777221196941738</v>
      </c>
      <c r="IK200" s="444">
        <v>35.222778803058269</v>
      </c>
      <c r="IL200" s="444">
        <v>30.13445821249671</v>
      </c>
      <c r="IM200" s="444">
        <v>5.0883205905615609</v>
      </c>
      <c r="IN200" s="444">
        <v>100</v>
      </c>
      <c r="IO200" s="444">
        <v>18.718173167930718</v>
      </c>
      <c r="IP200" s="444">
        <v>76.785588448826914</v>
      </c>
      <c r="IQ200" s="444">
        <v>62.71941654838492</v>
      </c>
      <c r="IR200" s="445">
        <v>14.066171900441995</v>
      </c>
      <c r="IS200" s="443">
        <f>Daten_Polit!AQ200</f>
        <v>7.6</v>
      </c>
      <c r="IT200" s="227">
        <f>Daten_Polit!AR200</f>
        <v>21.5</v>
      </c>
      <c r="IU200" s="227">
        <f>Daten_Polit!AS200</f>
        <v>3.6</v>
      </c>
      <c r="IV200" s="227">
        <f>Daten_Polit!AT200</f>
        <v>3.7</v>
      </c>
      <c r="IW200" s="227">
        <f>Daten_Polit!AU200</f>
        <v>3</v>
      </c>
      <c r="IX200" s="444" t="s">
        <v>820</v>
      </c>
      <c r="IY200" s="444" t="s">
        <v>820</v>
      </c>
      <c r="IZ200" s="444" t="s">
        <v>820</v>
      </c>
      <c r="JA200" s="444" t="s">
        <v>820</v>
      </c>
      <c r="JB200" s="444" t="s">
        <v>820</v>
      </c>
      <c r="JC200" s="444" t="s">
        <v>820</v>
      </c>
      <c r="JD200" s="444" t="s">
        <v>820</v>
      </c>
      <c r="JE200" s="444" t="s">
        <v>820</v>
      </c>
      <c r="JF200" s="444" t="s">
        <v>820</v>
      </c>
      <c r="JG200" s="444" t="s">
        <v>820</v>
      </c>
      <c r="JH200" s="444" t="s">
        <v>820</v>
      </c>
      <c r="JI200" s="444" t="s">
        <v>820</v>
      </c>
      <c r="JJ200" s="444" t="s">
        <v>820</v>
      </c>
      <c r="JK200" s="444" t="s">
        <v>820</v>
      </c>
      <c r="JL200" s="444" t="s">
        <v>820</v>
      </c>
      <c r="JM200" s="444" t="s">
        <v>820</v>
      </c>
      <c r="JN200" s="444" t="s">
        <v>820</v>
      </c>
      <c r="JO200" s="444" t="s">
        <v>820</v>
      </c>
      <c r="JP200" s="444" t="s">
        <v>820</v>
      </c>
      <c r="JQ200" s="444" t="s">
        <v>820</v>
      </c>
      <c r="JR200" s="444" t="s">
        <v>820</v>
      </c>
      <c r="JS200" s="444" t="s">
        <v>820</v>
      </c>
      <c r="JT200" s="444" t="s">
        <v>820</v>
      </c>
      <c r="JU200" s="444" t="s">
        <v>820</v>
      </c>
      <c r="JV200" s="444" t="s">
        <v>820</v>
      </c>
      <c r="JW200" s="444" t="s">
        <v>820</v>
      </c>
      <c r="JX200" s="444" t="s">
        <v>820</v>
      </c>
      <c r="JY200" s="444" t="s">
        <v>820</v>
      </c>
      <c r="JZ200" s="444" t="s">
        <v>820</v>
      </c>
      <c r="KA200" s="445" t="s">
        <v>820</v>
      </c>
    </row>
    <row r="201" spans="4:287" ht="12.65" customHeight="1" x14ac:dyDescent="0.2">
      <c r="D201" s="276"/>
      <c r="E201" s="3" t="str">
        <f>Daten_Polit!E201</f>
        <v>07320</v>
      </c>
      <c r="F201" s="229" t="str">
        <f>Daten_Polit!F201</f>
        <v>Zweibrücken, kreisfreie Stadt</v>
      </c>
      <c r="G201" s="246"/>
      <c r="H201" s="531">
        <f>Daten_Polit!H201</f>
        <v>7.5</v>
      </c>
      <c r="I201" s="532">
        <f>Daten_Polit!I201</f>
        <v>20.399999999999999</v>
      </c>
      <c r="J201" s="532">
        <f>Daten_Polit!J201</f>
        <v>4.9000000000000004</v>
      </c>
      <c r="K201" s="532">
        <f>Daten_Polit!K201</f>
        <v>5.3</v>
      </c>
      <c r="L201" s="532">
        <f>Daten_Polit!L201</f>
        <v>3.2</v>
      </c>
      <c r="M201" s="308">
        <v>0.83015372705153712</v>
      </c>
      <c r="N201" s="308">
        <v>2.5031081144856757</v>
      </c>
      <c r="O201" s="308">
        <v>0.6298148258829499</v>
      </c>
      <c r="P201" s="308">
        <v>0.64312859141577483</v>
      </c>
      <c r="Q201" s="308">
        <v>0.53400678579055816</v>
      </c>
      <c r="R201" s="308">
        <v>6.5473994835853935</v>
      </c>
      <c r="S201" s="308">
        <v>4.5825242718446599</v>
      </c>
      <c r="T201" s="308">
        <v>8.3363105871144452</v>
      </c>
      <c r="U201" s="308">
        <v>8.1984753243283794</v>
      </c>
      <c r="V201" s="308">
        <v>9.4565217391263232</v>
      </c>
      <c r="W201" s="308">
        <v>38.488120950325879</v>
      </c>
      <c r="X201" s="308">
        <v>40.778582514228709</v>
      </c>
      <c r="Y201" s="308">
        <v>36.129109671231099</v>
      </c>
      <c r="Z201" s="308">
        <v>36.954177897576116</v>
      </c>
      <c r="AA201" s="308">
        <v>29.431072210096531</v>
      </c>
      <c r="AB201" s="308">
        <v>100</v>
      </c>
      <c r="AC201" s="308">
        <v>17.619062870473577</v>
      </c>
      <c r="AD201" s="308">
        <v>79.412598480188933</v>
      </c>
      <c r="AE201" s="308">
        <v>65.869614370161202</v>
      </c>
      <c r="AF201" s="308">
        <v>13.542984110027732</v>
      </c>
      <c r="AG201" s="308">
        <v>100</v>
      </c>
      <c r="AH201" s="308">
        <v>48.442367601246112</v>
      </c>
      <c r="AI201" s="308">
        <v>51.557632398753896</v>
      </c>
      <c r="AJ201" s="308">
        <v>46.028037383177569</v>
      </c>
      <c r="AK201" s="308">
        <v>5.5295950155763247</v>
      </c>
      <c r="AL201" s="308">
        <v>100</v>
      </c>
      <c r="AM201" s="308">
        <v>12.186437599907224</v>
      </c>
      <c r="AN201" s="308">
        <v>83.375937980716529</v>
      </c>
      <c r="AO201" s="308">
        <v>73.203381881643878</v>
      </c>
      <c r="AP201" s="337">
        <v>10.172556099072651</v>
      </c>
      <c r="AQ201" s="531">
        <f>Daten_Polit!M201</f>
        <v>7.1</v>
      </c>
      <c r="AR201" s="532">
        <f>Daten_Polit!N201</f>
        <v>20.3</v>
      </c>
      <c r="AS201" s="532">
        <f>Daten_Polit!O201</f>
        <v>4.5</v>
      </c>
      <c r="AT201" s="532">
        <f>Daten_Polit!P201</f>
        <v>4.9000000000000004</v>
      </c>
      <c r="AU201" s="532">
        <f>Daten_Polit!Q201</f>
        <v>2.4</v>
      </c>
      <c r="AV201" s="308">
        <v>0.7855219130008978</v>
      </c>
      <c r="AW201" s="308">
        <v>2.3031239347414081</v>
      </c>
      <c r="AX201" s="308">
        <v>0.60669830142916192</v>
      </c>
      <c r="AY201" s="308">
        <v>0.62681632325043457</v>
      </c>
      <c r="AZ201" s="308">
        <v>0.46426404012131961</v>
      </c>
      <c r="BA201" s="308">
        <v>6.5180769729167674</v>
      </c>
      <c r="BB201" s="308">
        <v>4.7903397027600843</v>
      </c>
      <c r="BC201" s="308">
        <v>8.3078559085480084</v>
      </c>
      <c r="BD201" s="308">
        <v>8.1009685940715066</v>
      </c>
      <c r="BE201" s="308">
        <v>10.296191819469842</v>
      </c>
      <c r="BF201" s="308">
        <v>38.896462187598843</v>
      </c>
      <c r="BG201" s="308">
        <v>41.075957816051265</v>
      </c>
      <c r="BH201" s="308">
        <v>38.246744529456308</v>
      </c>
      <c r="BI201" s="308">
        <v>38.39562712364831</v>
      </c>
      <c r="BJ201" s="308">
        <v>36.764705882272494</v>
      </c>
      <c r="BK201" s="308">
        <v>100</v>
      </c>
      <c r="BL201" s="308">
        <v>17.645153303784927</v>
      </c>
      <c r="BM201" s="308">
        <v>79.47219992680192</v>
      </c>
      <c r="BN201" s="308">
        <v>66.166515780439781</v>
      </c>
      <c r="BO201" s="308">
        <v>13.305684146362143</v>
      </c>
      <c r="BP201" s="308">
        <v>100</v>
      </c>
      <c r="BQ201" s="308">
        <v>52.640402347024306</v>
      </c>
      <c r="BR201" s="308">
        <v>47.359597652975687</v>
      </c>
      <c r="BS201" s="308">
        <v>42.833193629505452</v>
      </c>
      <c r="BT201" s="308">
        <v>4.5264040234702438</v>
      </c>
      <c r="BU201" s="308">
        <v>100</v>
      </c>
      <c r="BV201" s="308">
        <v>12.06478223449785</v>
      </c>
      <c r="BW201" s="308">
        <v>83.675036585383012</v>
      </c>
      <c r="BX201" s="308">
        <v>73.319130291631225</v>
      </c>
      <c r="BY201" s="312">
        <v>10.355906293751774</v>
      </c>
      <c r="BZ201" s="531">
        <f>Daten_Polit!R201</f>
        <v>6.9</v>
      </c>
      <c r="CA201" s="532">
        <f>Daten_Polit!S201</f>
        <v>18.899999999999999</v>
      </c>
      <c r="CB201" s="532">
        <f>Daten_Polit!T201</f>
        <v>4.5</v>
      </c>
      <c r="CC201" s="532">
        <f>Daten_Polit!U201</f>
        <v>4.8</v>
      </c>
      <c r="CD201" s="532">
        <f>Daten_Polit!V201</f>
        <v>2.9</v>
      </c>
      <c r="CE201" s="309">
        <v>0.74896555430168199</v>
      </c>
      <c r="CF201" s="309">
        <v>1.8891928400393516</v>
      </c>
      <c r="CG201" s="309">
        <v>0.61915139325441093</v>
      </c>
      <c r="CH201" s="309">
        <v>0.63542895673665056</v>
      </c>
      <c r="CI201" s="309">
        <v>0.50951418646670399</v>
      </c>
      <c r="CJ201" s="309">
        <v>6.6579033848174403</v>
      </c>
      <c r="CK201" s="309">
        <v>4.5264415894833903</v>
      </c>
      <c r="CL201" s="309">
        <v>9.0343110127272759</v>
      </c>
      <c r="CM201" s="309">
        <v>8.9965933725606053</v>
      </c>
      <c r="CN201" s="309">
        <v>9.3506493506444937</v>
      </c>
      <c r="CO201" s="309">
        <v>37.445988167246554</v>
      </c>
      <c r="CP201" s="309">
        <v>43.25581395348577</v>
      </c>
      <c r="CQ201" s="309">
        <v>36.54087174486915</v>
      </c>
      <c r="CR201" s="309">
        <v>37.498045347919465</v>
      </c>
      <c r="CS201" s="309">
        <v>28.753180661526716</v>
      </c>
      <c r="CT201" s="309">
        <v>100</v>
      </c>
      <c r="CU201" s="309">
        <v>17.722276778978078</v>
      </c>
      <c r="CV201" s="309">
        <v>79.378964243334465</v>
      </c>
      <c r="CW201" s="309">
        <v>65.418821514960612</v>
      </c>
      <c r="CX201" s="309">
        <v>13.960142728373857</v>
      </c>
      <c r="CY201" s="309">
        <v>100</v>
      </c>
      <c r="CZ201" s="309">
        <v>48.71339840283941</v>
      </c>
      <c r="DA201" s="309">
        <v>51.286601597160612</v>
      </c>
      <c r="DB201" s="309">
        <v>45.874001774622897</v>
      </c>
      <c r="DC201" s="309">
        <v>5.4125998225377119</v>
      </c>
      <c r="DD201" s="309">
        <v>100</v>
      </c>
      <c r="DE201" s="309">
        <v>12.32358428834703</v>
      </c>
      <c r="DF201" s="309">
        <v>83.363986242041506</v>
      </c>
      <c r="DG201" s="309">
        <v>72.587152235370056</v>
      </c>
      <c r="DH201" s="313">
        <v>10.776834006671443</v>
      </c>
      <c r="DI201" s="565">
        <f>Daten_Polit!W201</f>
        <v>5.6</v>
      </c>
      <c r="DJ201" s="532">
        <f>Daten_Polit!X201</f>
        <v>15.7</v>
      </c>
      <c r="DK201" s="532">
        <f>Daten_Polit!Y201</f>
        <v>3.5</v>
      </c>
      <c r="DL201" s="532">
        <f>Daten_Polit!Z201</f>
        <v>3.7</v>
      </c>
      <c r="DM201" s="532">
        <f>Daten_Polit!AA201</f>
        <v>2.5</v>
      </c>
      <c r="DN201" s="309">
        <v>0.69186857127824697</v>
      </c>
      <c r="DO201" s="309">
        <v>2.3475102900014524</v>
      </c>
      <c r="DP201" s="309">
        <v>0.46827624641679799</v>
      </c>
      <c r="DQ201" s="309">
        <v>0.48219865303111747</v>
      </c>
      <c r="DR201" s="309">
        <v>0.37874301392681414</v>
      </c>
      <c r="DS201" s="309">
        <v>7.4241811564898539</v>
      </c>
      <c r="DT201" s="309">
        <v>6.0813008130081299</v>
      </c>
      <c r="DU201" s="309">
        <v>8.7453696247377177</v>
      </c>
      <c r="DV201" s="309">
        <v>8.5950413223140494</v>
      </c>
      <c r="DW201" s="309">
        <v>9.8167539266964319</v>
      </c>
      <c r="DX201" s="309">
        <v>33.672555564605837</v>
      </c>
      <c r="DY201" s="309">
        <v>33.491182233842814</v>
      </c>
      <c r="DZ201" s="309">
        <v>33.874898456537203</v>
      </c>
      <c r="EA201" s="309">
        <v>34.468715290637952</v>
      </c>
      <c r="EB201" s="309">
        <v>29.61487383792829</v>
      </c>
      <c r="EC201" s="309">
        <v>100</v>
      </c>
      <c r="ED201" s="309">
        <v>18.024581399487818</v>
      </c>
      <c r="EE201" s="309">
        <v>79.070493519733134</v>
      </c>
      <c r="EF201" s="309">
        <v>64.966453062053148</v>
      </c>
      <c r="EG201" s="309">
        <v>14.104040457679975</v>
      </c>
      <c r="EH201" s="309">
        <v>100</v>
      </c>
      <c r="EI201" s="309">
        <v>49.847715736040612</v>
      </c>
      <c r="EJ201" s="309">
        <v>50.152284263959388</v>
      </c>
      <c r="EK201" s="309">
        <v>44.060913705583751</v>
      </c>
      <c r="EL201" s="309">
        <v>6.091370558375635</v>
      </c>
      <c r="EM201" s="309">
        <v>100</v>
      </c>
      <c r="EN201" s="309">
        <v>12.952140159972473</v>
      </c>
      <c r="EO201" s="309">
        <v>82.817728043010732</v>
      </c>
      <c r="EP201" s="309">
        <v>71.672641176102985</v>
      </c>
      <c r="EQ201" s="367">
        <v>11.145086866907732</v>
      </c>
      <c r="ER201" s="531">
        <f>Daten_Polit!AB201</f>
        <v>5.9</v>
      </c>
      <c r="ES201" s="532">
        <f>Daten_Polit!AC201</f>
        <v>17</v>
      </c>
      <c r="ET201" s="532">
        <f>Daten_Polit!AD201</f>
        <v>3.6</v>
      </c>
      <c r="EU201" s="532">
        <f>Daten_Polit!AE201</f>
        <v>3.8</v>
      </c>
      <c r="EV201" s="532">
        <f>Daten_Polit!AF201</f>
        <v>2.4</v>
      </c>
      <c r="EW201" s="309">
        <v>0.72463768115942029</v>
      </c>
      <c r="EX201" s="309">
        <v>2.323796570636663</v>
      </c>
      <c r="EY201" s="309">
        <v>0.51170209236334729</v>
      </c>
      <c r="EZ201" s="309">
        <v>0.52355639540796051</v>
      </c>
      <c r="FA201" s="309">
        <v>0.43833454359271218</v>
      </c>
      <c r="FB201" s="309">
        <v>6.9302361356816569</v>
      </c>
      <c r="FC201" s="309">
        <v>5.4467200949836743</v>
      </c>
      <c r="FD201" s="309">
        <v>8.5262653680355758</v>
      </c>
      <c r="FE201" s="309">
        <v>8.4810126582284617</v>
      </c>
      <c r="FF201" s="309">
        <v>8.8676671214236666</v>
      </c>
      <c r="FG201" s="309">
        <v>29.659195578752538</v>
      </c>
      <c r="FH201" s="309">
        <v>29.172843166319051</v>
      </c>
      <c r="FI201" s="309">
        <v>30.181470869149951</v>
      </c>
      <c r="FJ201" s="309">
        <v>30.552546045503792</v>
      </c>
      <c r="FK201" s="309">
        <v>27.419354838709676</v>
      </c>
      <c r="FL201" s="309">
        <v>100</v>
      </c>
      <c r="FM201" s="309">
        <v>17.9069253678636</v>
      </c>
      <c r="FN201" s="309">
        <v>79.306508769560807</v>
      </c>
      <c r="FO201" s="309">
        <v>64.827712692812483</v>
      </c>
      <c r="FP201" s="309">
        <v>14.478796076748313</v>
      </c>
      <c r="FQ201" s="309">
        <v>100</v>
      </c>
      <c r="FR201" s="309">
        <v>51.837888784165884</v>
      </c>
      <c r="FS201" s="309">
        <v>48.162111215834116</v>
      </c>
      <c r="FT201" s="309">
        <v>42.978322337417531</v>
      </c>
      <c r="FU201" s="309">
        <v>5.1837888784165882</v>
      </c>
      <c r="FV201" s="309">
        <v>100</v>
      </c>
      <c r="FW201" s="309">
        <v>12.887279399198773</v>
      </c>
      <c r="FX201" s="309">
        <v>83.088095745087486</v>
      </c>
      <c r="FY201" s="309">
        <v>71.530596754131736</v>
      </c>
      <c r="FZ201" s="313">
        <v>11.557498990955756</v>
      </c>
      <c r="GA201" s="570">
        <f>Daten_Polit!AG201</f>
        <v>6.7</v>
      </c>
      <c r="GB201" s="571">
        <f>Daten_Polit!AH201</f>
        <v>20.2</v>
      </c>
      <c r="GC201" s="571">
        <f>Daten_Polit!AI201</f>
        <v>3.8</v>
      </c>
      <c r="GD201" s="571">
        <f>Daten_Polit!AJ201</f>
        <v>4.0999999999999996</v>
      </c>
      <c r="GE201" s="571">
        <f>Daten_Polit!AK201</f>
        <v>2.9</v>
      </c>
      <c r="GF201" s="444">
        <v>0.75904518064499438</v>
      </c>
      <c r="GG201" s="444">
        <v>2.6141567427581567</v>
      </c>
      <c r="GH201" s="444">
        <v>0.51960637240525587</v>
      </c>
      <c r="GI201" s="444">
        <v>0.53538359398868551</v>
      </c>
      <c r="GJ201" s="444">
        <v>0.4244211775872116</v>
      </c>
      <c r="GK201" s="444">
        <v>6.3385076252723316</v>
      </c>
      <c r="GL201" s="444">
        <v>4.5701300340868372</v>
      </c>
      <c r="GM201" s="444">
        <v>8.4084527855765678</v>
      </c>
      <c r="GN201" s="444">
        <v>8.4699453551912587</v>
      </c>
      <c r="GO201" s="444">
        <v>8.013172338086493</v>
      </c>
      <c r="GP201" s="444">
        <v>30.281312793035788</v>
      </c>
      <c r="GQ201" s="444">
        <v>30.395661284359939</v>
      </c>
      <c r="GR201" s="444">
        <v>30.145225172364974</v>
      </c>
      <c r="GS201" s="444">
        <v>31.111111111104329</v>
      </c>
      <c r="GT201" s="444">
        <v>23.969631236496298</v>
      </c>
      <c r="GU201" s="444">
        <v>100</v>
      </c>
      <c r="GV201" s="444">
        <v>17.871633102709239</v>
      </c>
      <c r="GW201" s="444">
        <v>78.740782405083579</v>
      </c>
      <c r="GX201" s="444">
        <v>63.717848327126646</v>
      </c>
      <c r="GY201" s="444">
        <v>15.022934077956934</v>
      </c>
      <c r="GZ201" s="444">
        <v>100</v>
      </c>
      <c r="HA201" s="444">
        <v>55.118110236220474</v>
      </c>
      <c r="HB201" s="444">
        <v>44.881889763779526</v>
      </c>
      <c r="HC201" s="444">
        <v>38.267716535433074</v>
      </c>
      <c r="HD201" s="444">
        <v>6.6141732283464565</v>
      </c>
      <c r="HE201" s="444">
        <v>100</v>
      </c>
      <c r="HF201" s="444">
        <v>12.63830425633286</v>
      </c>
      <c r="HG201" s="444">
        <v>82.497082507574348</v>
      </c>
      <c r="HH201" s="444">
        <v>70.767212224295378</v>
      </c>
      <c r="HI201" s="445">
        <v>11.729870283278959</v>
      </c>
      <c r="HJ201" s="570">
        <f>Daten_Polit!AL201</f>
        <v>6.5</v>
      </c>
      <c r="HK201" s="571">
        <f>Daten_Polit!AM201</f>
        <v>20.9</v>
      </c>
      <c r="HL201" s="571">
        <f>Daten_Polit!AN201</f>
        <v>3.5</v>
      </c>
      <c r="HM201" s="571">
        <f>Daten_Polit!AO201</f>
        <v>3.8</v>
      </c>
      <c r="HN201" s="571">
        <f>Daten_Polit!AP201</f>
        <v>2.5</v>
      </c>
      <c r="HO201" s="444">
        <v>0.60389188649080727</v>
      </c>
      <c r="HP201" s="444">
        <v>2.0077020656751561</v>
      </c>
      <c r="HQ201" s="444">
        <v>0.4024363121558277</v>
      </c>
      <c r="HR201" s="444">
        <v>0.40193594571086533</v>
      </c>
      <c r="HS201" s="444">
        <v>0.40525519781548347</v>
      </c>
      <c r="HT201" s="444">
        <v>6.6495298653857366</v>
      </c>
      <c r="HU201" s="444">
        <v>4.9792531120329588</v>
      </c>
      <c r="HV201" s="444">
        <v>8.8689350976685564</v>
      </c>
      <c r="HW201" s="444">
        <v>8.8000000000006402</v>
      </c>
      <c r="HX201" s="444">
        <v>9.3160377358446631</v>
      </c>
      <c r="HY201" s="444">
        <v>38.707464324919357</v>
      </c>
      <c r="HZ201" s="444">
        <v>39.038138642362149</v>
      </c>
      <c r="IA201" s="444">
        <v>38.271604938278017</v>
      </c>
      <c r="IB201" s="444">
        <v>39.411329137361022</v>
      </c>
      <c r="IC201" s="444">
        <v>30.898203592829169</v>
      </c>
      <c r="ID201" s="444">
        <v>100</v>
      </c>
      <c r="IE201" s="444">
        <v>18.460997531294488</v>
      </c>
      <c r="IF201" s="444">
        <v>78.306367023190646</v>
      </c>
      <c r="IG201" s="444">
        <v>63.069479478589194</v>
      </c>
      <c r="IH201" s="444">
        <v>15.236887544601451</v>
      </c>
      <c r="II201" s="444">
        <v>100</v>
      </c>
      <c r="IJ201" s="444">
        <v>57.060755336617405</v>
      </c>
      <c r="IK201" s="444">
        <v>42.939244663382595</v>
      </c>
      <c r="IL201" s="444">
        <v>37.274220032840724</v>
      </c>
      <c r="IM201" s="444">
        <v>5.6650246305418719</v>
      </c>
      <c r="IN201" s="444">
        <v>100</v>
      </c>
      <c r="IO201" s="444">
        <v>13.686302393025063</v>
      </c>
      <c r="IP201" s="444">
        <v>81.779824705296264</v>
      </c>
      <c r="IQ201" s="444">
        <v>69.451782463338958</v>
      </c>
      <c r="IR201" s="445">
        <v>12.328042241957313</v>
      </c>
      <c r="IS201" s="443">
        <f>Daten_Polit!AQ201</f>
        <v>6.1</v>
      </c>
      <c r="IT201" s="227">
        <f>Daten_Polit!AR201</f>
        <v>19.100000000000001</v>
      </c>
      <c r="IU201" s="227">
        <f>Daten_Polit!AS201</f>
        <v>3.4</v>
      </c>
      <c r="IV201" s="227">
        <f>Daten_Polit!AT201</f>
        <v>3.6</v>
      </c>
      <c r="IW201" s="227">
        <f>Daten_Polit!AU201</f>
        <v>2.6</v>
      </c>
      <c r="IX201" s="444" t="s">
        <v>820</v>
      </c>
      <c r="IY201" s="444" t="s">
        <v>820</v>
      </c>
      <c r="IZ201" s="444" t="s">
        <v>820</v>
      </c>
      <c r="JA201" s="444" t="s">
        <v>820</v>
      </c>
      <c r="JB201" s="444" t="s">
        <v>820</v>
      </c>
      <c r="JC201" s="444" t="s">
        <v>820</v>
      </c>
      <c r="JD201" s="444" t="s">
        <v>820</v>
      </c>
      <c r="JE201" s="444" t="s">
        <v>820</v>
      </c>
      <c r="JF201" s="444" t="s">
        <v>820</v>
      </c>
      <c r="JG201" s="444" t="s">
        <v>820</v>
      </c>
      <c r="JH201" s="444" t="s">
        <v>820</v>
      </c>
      <c r="JI201" s="444" t="s">
        <v>820</v>
      </c>
      <c r="JJ201" s="444" t="s">
        <v>820</v>
      </c>
      <c r="JK201" s="444" t="s">
        <v>820</v>
      </c>
      <c r="JL201" s="444" t="s">
        <v>820</v>
      </c>
      <c r="JM201" s="444" t="s">
        <v>820</v>
      </c>
      <c r="JN201" s="444" t="s">
        <v>820</v>
      </c>
      <c r="JO201" s="444" t="s">
        <v>820</v>
      </c>
      <c r="JP201" s="444" t="s">
        <v>820</v>
      </c>
      <c r="JQ201" s="444" t="s">
        <v>820</v>
      </c>
      <c r="JR201" s="444" t="s">
        <v>820</v>
      </c>
      <c r="JS201" s="444" t="s">
        <v>820</v>
      </c>
      <c r="JT201" s="444" t="s">
        <v>820</v>
      </c>
      <c r="JU201" s="444" t="s">
        <v>820</v>
      </c>
      <c r="JV201" s="444" t="s">
        <v>820</v>
      </c>
      <c r="JW201" s="444" t="s">
        <v>820</v>
      </c>
      <c r="JX201" s="444" t="s">
        <v>820</v>
      </c>
      <c r="JY201" s="444" t="s">
        <v>820</v>
      </c>
      <c r="JZ201" s="444" t="s">
        <v>820</v>
      </c>
      <c r="KA201" s="445" t="s">
        <v>820</v>
      </c>
    </row>
    <row r="202" spans="4:287" ht="12.65" customHeight="1" x14ac:dyDescent="0.2">
      <c r="D202" s="276"/>
      <c r="E202" s="3" t="str">
        <f>Daten_Polit!E202</f>
        <v>07331</v>
      </c>
      <c r="F202" s="229" t="str">
        <f>Daten_Polit!F202</f>
        <v>Alzey-Worms</v>
      </c>
      <c r="G202" s="246"/>
      <c r="H202" s="531">
        <f>Daten_Polit!H202</f>
        <v>4.3</v>
      </c>
      <c r="I202" s="532">
        <f>Daten_Polit!I202</f>
        <v>14.6</v>
      </c>
      <c r="J202" s="532">
        <f>Daten_Polit!J202</f>
        <v>2.7</v>
      </c>
      <c r="K202" s="532">
        <f>Daten_Polit!K202</f>
        <v>2.9</v>
      </c>
      <c r="L202" s="532">
        <f>Daten_Polit!L202</f>
        <v>1.7</v>
      </c>
      <c r="M202" s="308">
        <v>0.55710072488595985</v>
      </c>
      <c r="N202" s="308">
        <v>1.8897164048112425</v>
      </c>
      <c r="O202" s="308">
        <v>0.42314630620792248</v>
      </c>
      <c r="P202" s="308">
        <v>0.43188819647449106</v>
      </c>
      <c r="Q202" s="308">
        <v>0.36355328001551346</v>
      </c>
      <c r="R202" s="308">
        <v>8.500898674455275</v>
      </c>
      <c r="S202" s="308">
        <v>5.5757931844889672</v>
      </c>
      <c r="T202" s="308">
        <v>11.27091764191209</v>
      </c>
      <c r="U202" s="308">
        <v>10.994668137525281</v>
      </c>
      <c r="V202" s="308">
        <v>13.560182833928605</v>
      </c>
      <c r="W202" s="308">
        <v>31.248245269246588</v>
      </c>
      <c r="X202" s="308">
        <v>34.682790045566072</v>
      </c>
      <c r="Y202" s="308">
        <v>27.697802197801213</v>
      </c>
      <c r="Z202" s="308">
        <v>28.33713545841367</v>
      </c>
      <c r="AA202" s="308">
        <v>22.463402322043908</v>
      </c>
      <c r="AB202" s="308">
        <v>100</v>
      </c>
      <c r="AC202" s="308">
        <v>14.201010058779431</v>
      </c>
      <c r="AD202" s="308">
        <v>82.478537138627729</v>
      </c>
      <c r="AE202" s="308">
        <v>68.48517435813298</v>
      </c>
      <c r="AF202" s="308">
        <v>13.993362780494746</v>
      </c>
      <c r="AG202" s="308">
        <v>100</v>
      </c>
      <c r="AH202" s="308">
        <v>49.006387508871533</v>
      </c>
      <c r="AI202" s="308">
        <v>50.993612491128459</v>
      </c>
      <c r="AJ202" s="308">
        <v>45.422285308729592</v>
      </c>
      <c r="AK202" s="308">
        <v>5.5713271823988642</v>
      </c>
      <c r="AL202" s="308">
        <v>100</v>
      </c>
      <c r="AM202" s="308">
        <v>10.489938649681529</v>
      </c>
      <c r="AN202" s="308">
        <v>84.810059334880222</v>
      </c>
      <c r="AO202" s="308">
        <v>73.960551197239226</v>
      </c>
      <c r="AP202" s="337">
        <v>10.849508137640997</v>
      </c>
      <c r="AQ202" s="531">
        <f>Daten_Polit!M202</f>
        <v>4.3</v>
      </c>
      <c r="AR202" s="532">
        <f>Daten_Polit!N202</f>
        <v>14.9</v>
      </c>
      <c r="AS202" s="532">
        <f>Daten_Polit!O202</f>
        <v>2.6</v>
      </c>
      <c r="AT202" s="532">
        <f>Daten_Polit!P202</f>
        <v>2.8</v>
      </c>
      <c r="AU202" s="532">
        <f>Daten_Polit!Q202</f>
        <v>1.9</v>
      </c>
      <c r="AV202" s="308">
        <v>0.52852780617528949</v>
      </c>
      <c r="AW202" s="308">
        <v>1.7743141648277196</v>
      </c>
      <c r="AX202" s="308">
        <v>0.40103825695166101</v>
      </c>
      <c r="AY202" s="308">
        <v>0.41164755775146233</v>
      </c>
      <c r="AZ202" s="308">
        <v>0.33133844443591026</v>
      </c>
      <c r="BA202" s="308">
        <v>8.0097558271666536</v>
      </c>
      <c r="BB202" s="308">
        <v>5.5619596541788026</v>
      </c>
      <c r="BC202" s="308">
        <v>10.62524845249564</v>
      </c>
      <c r="BD202" s="308">
        <v>10.592946647719659</v>
      </c>
      <c r="BE202" s="308">
        <v>10.860366713681241</v>
      </c>
      <c r="BF202" s="308">
        <v>30.544212017667121</v>
      </c>
      <c r="BG202" s="308">
        <v>35.009332711154109</v>
      </c>
      <c r="BH202" s="308">
        <v>27.785081451840465</v>
      </c>
      <c r="BI202" s="308">
        <v>28.865040650403902</v>
      </c>
      <c r="BJ202" s="308">
        <v>19.952830188675481</v>
      </c>
      <c r="BK202" s="308">
        <v>100</v>
      </c>
      <c r="BL202" s="308">
        <v>14.532900234778095</v>
      </c>
      <c r="BM202" s="308">
        <v>82.392890589386781</v>
      </c>
      <c r="BN202" s="308">
        <v>68.289383025729251</v>
      </c>
      <c r="BO202" s="308">
        <v>14.103507563657528</v>
      </c>
      <c r="BP202" s="308">
        <v>100</v>
      </c>
      <c r="BQ202" s="308">
        <v>50.294219453097945</v>
      </c>
      <c r="BR202" s="308">
        <v>49.705780546902048</v>
      </c>
      <c r="BS202" s="308">
        <v>43.371408791969543</v>
      </c>
      <c r="BT202" s="308">
        <v>6.3343717549325014</v>
      </c>
      <c r="BU202" s="308">
        <v>100</v>
      </c>
      <c r="BV202" s="308">
        <v>10.554475776719569</v>
      </c>
      <c r="BW202" s="308">
        <v>85.093689075847237</v>
      </c>
      <c r="BX202" s="308">
        <v>73.852317999775281</v>
      </c>
      <c r="BY202" s="312">
        <v>11.241371076071946</v>
      </c>
      <c r="BZ202" s="531">
        <f>Daten_Polit!R202</f>
        <v>4</v>
      </c>
      <c r="CA202" s="532">
        <f>Daten_Polit!S202</f>
        <v>13.1</v>
      </c>
      <c r="CB202" s="532">
        <f>Daten_Polit!T202</f>
        <v>2.6</v>
      </c>
      <c r="CC202" s="532">
        <f>Daten_Polit!U202</f>
        <v>2.7</v>
      </c>
      <c r="CD202" s="532">
        <f>Daten_Polit!V202</f>
        <v>2</v>
      </c>
      <c r="CE202" s="309">
        <v>0.51102093094682643</v>
      </c>
      <c r="CF202" s="309">
        <v>1.6368398536327928</v>
      </c>
      <c r="CG202" s="309">
        <v>0.39318346814260402</v>
      </c>
      <c r="CH202" s="309">
        <v>0.39767195097774721</v>
      </c>
      <c r="CI202" s="309">
        <v>0.36456815919905344</v>
      </c>
      <c r="CJ202" s="309">
        <v>8.0434210141324058</v>
      </c>
      <c r="CK202" s="309">
        <v>6.0718455937907825</v>
      </c>
      <c r="CL202" s="309">
        <v>10.332391657149479</v>
      </c>
      <c r="CM202" s="309">
        <v>10.124567474048165</v>
      </c>
      <c r="CN202" s="309">
        <v>11.705532693187013</v>
      </c>
      <c r="CO202" s="309">
        <v>28.203019444281118</v>
      </c>
      <c r="CP202" s="309">
        <v>33.669025585189615</v>
      </c>
      <c r="CQ202" s="309">
        <v>26.95154980439473</v>
      </c>
      <c r="CR202" s="309">
        <v>27.74036792780208</v>
      </c>
      <c r="CS202" s="309">
        <v>21.809954751145373</v>
      </c>
      <c r="CT202" s="309">
        <v>100</v>
      </c>
      <c r="CU202" s="309">
        <v>14.552643302222313</v>
      </c>
      <c r="CV202" s="309">
        <v>82.545788832479928</v>
      </c>
      <c r="CW202" s="309">
        <v>67.912616484869432</v>
      </c>
      <c r="CX202" s="309">
        <v>14.633172347610495</v>
      </c>
      <c r="CY202" s="309">
        <v>100</v>
      </c>
      <c r="CZ202" s="309">
        <v>46.162790697674417</v>
      </c>
      <c r="DA202" s="309">
        <v>53.837209302325576</v>
      </c>
      <c r="DB202" s="309">
        <v>46.744186046511629</v>
      </c>
      <c r="DC202" s="309">
        <v>7.0930232558139519</v>
      </c>
      <c r="DD202" s="309">
        <v>100</v>
      </c>
      <c r="DE202" s="309">
        <v>10.767354515863513</v>
      </c>
      <c r="DF202" s="309">
        <v>85.145131516013222</v>
      </c>
      <c r="DG202" s="309">
        <v>73.600458209083783</v>
      </c>
      <c r="DH202" s="313">
        <v>11.544673306929438</v>
      </c>
      <c r="DI202" s="565">
        <f>Daten_Polit!W202</f>
        <v>3.7</v>
      </c>
      <c r="DJ202" s="532">
        <f>Daten_Polit!X202</f>
        <v>12.7</v>
      </c>
      <c r="DK202" s="532">
        <f>Daten_Polit!Y202</f>
        <v>2.2000000000000002</v>
      </c>
      <c r="DL202" s="532">
        <f>Daten_Polit!Z202</f>
        <v>2.2999999999999998</v>
      </c>
      <c r="DM202" s="532">
        <f>Daten_Polit!AA202</f>
        <v>1.8</v>
      </c>
      <c r="DN202" s="309">
        <v>0.51118231418571136</v>
      </c>
      <c r="DO202" s="309">
        <v>1.7887126517226779</v>
      </c>
      <c r="DP202" s="309">
        <v>0.3713559309599862</v>
      </c>
      <c r="DQ202" s="309">
        <v>0.37762285682580798</v>
      </c>
      <c r="DR202" s="309">
        <v>0.33237876180655057</v>
      </c>
      <c r="DS202" s="309">
        <v>8.6548096192385859</v>
      </c>
      <c r="DT202" s="309">
        <v>6.4558629776021084</v>
      </c>
      <c r="DU202" s="309">
        <v>10.831975942864846</v>
      </c>
      <c r="DV202" s="309">
        <v>10.423642451594421</v>
      </c>
      <c r="DW202" s="309">
        <v>13.354316546764991</v>
      </c>
      <c r="DX202" s="309">
        <v>25.083391025237269</v>
      </c>
      <c r="DY202" s="309">
        <v>25.443077893411541</v>
      </c>
      <c r="DZ202" s="309">
        <v>24.761006289305662</v>
      </c>
      <c r="EA202" s="309">
        <v>25.917263557958609</v>
      </c>
      <c r="EB202" s="309">
        <v>17.628494138848986</v>
      </c>
      <c r="EC202" s="309">
        <v>100</v>
      </c>
      <c r="ED202" s="309">
        <v>14.879790098301724</v>
      </c>
      <c r="EE202" s="309">
        <v>82.247868513678583</v>
      </c>
      <c r="EF202" s="309">
        <v>67.53052981956084</v>
      </c>
      <c r="EG202" s="309">
        <v>14.717338694117741</v>
      </c>
      <c r="EH202" s="309">
        <v>100</v>
      </c>
      <c r="EI202" s="309">
        <v>49.041713641488158</v>
      </c>
      <c r="EJ202" s="309">
        <v>50.958286358511842</v>
      </c>
      <c r="EK202" s="309">
        <v>43.74295377677565</v>
      </c>
      <c r="EL202" s="309">
        <v>7.2153325817361891</v>
      </c>
      <c r="EM202" s="309">
        <v>100</v>
      </c>
      <c r="EN202" s="309">
        <v>10.913660082046205</v>
      </c>
      <c r="EO202" s="309">
        <v>85.085027379349725</v>
      </c>
      <c r="EP202" s="309">
        <v>73.299587563372725</v>
      </c>
      <c r="EQ202" s="367">
        <v>11.785439815976996</v>
      </c>
      <c r="ER202" s="531">
        <f>Daten_Polit!AB202</f>
        <v>3.6</v>
      </c>
      <c r="ES202" s="532">
        <f>Daten_Polit!AC202</f>
        <v>12.4</v>
      </c>
      <c r="ET202" s="532">
        <f>Daten_Polit!AD202</f>
        <v>2.2000000000000002</v>
      </c>
      <c r="EU202" s="532">
        <f>Daten_Polit!AE202</f>
        <v>2.2999999999999998</v>
      </c>
      <c r="EV202" s="532">
        <f>Daten_Polit!AF202</f>
        <v>1.8</v>
      </c>
      <c r="EW202" s="309">
        <v>0.50478701876865484</v>
      </c>
      <c r="EX202" s="309">
        <v>1.893694019519633</v>
      </c>
      <c r="EY202" s="309">
        <v>0.34576336848425659</v>
      </c>
      <c r="EZ202" s="309">
        <v>0.34289646950285929</v>
      </c>
      <c r="FA202" s="309">
        <v>0.36278153235858196</v>
      </c>
      <c r="FB202" s="309">
        <v>8.4244516912846095</v>
      </c>
      <c r="FC202" s="309">
        <v>6.5799444304115537</v>
      </c>
      <c r="FD202" s="309">
        <v>10.311548675431812</v>
      </c>
      <c r="FE202" s="309">
        <v>9.9931813016134576</v>
      </c>
      <c r="FF202" s="309">
        <v>12.187499999997824</v>
      </c>
      <c r="FG202" s="309">
        <v>25.287612734628262</v>
      </c>
      <c r="FH202" s="309">
        <v>25.557515434041211</v>
      </c>
      <c r="FI202" s="309">
        <v>25.017740790911553</v>
      </c>
      <c r="FJ202" s="309">
        <v>26.437476388360366</v>
      </c>
      <c r="FK202" s="309">
        <v>16.725507502191832</v>
      </c>
      <c r="FL202" s="309">
        <v>100</v>
      </c>
      <c r="FM202" s="309">
        <v>14.561515185432871</v>
      </c>
      <c r="FN202" s="309">
        <v>82.414204882507534</v>
      </c>
      <c r="FO202" s="309">
        <v>67.293130372369674</v>
      </c>
      <c r="FP202" s="309">
        <v>15.121074510137857</v>
      </c>
      <c r="FQ202" s="309">
        <v>100</v>
      </c>
      <c r="FR202" s="309">
        <v>49.778850020104542</v>
      </c>
      <c r="FS202" s="309">
        <v>50.221149979895451</v>
      </c>
      <c r="FT202" s="309">
        <v>43.385605146763169</v>
      </c>
      <c r="FU202" s="309">
        <v>6.8355448331322881</v>
      </c>
      <c r="FV202" s="309">
        <v>100</v>
      </c>
      <c r="FW202" s="309">
        <v>11.203454832667013</v>
      </c>
      <c r="FX202" s="309">
        <v>84.632407968972075</v>
      </c>
      <c r="FY202" s="309">
        <v>72.430658044424106</v>
      </c>
      <c r="FZ202" s="313">
        <v>12.201749924547972</v>
      </c>
      <c r="GA202" s="570">
        <f>Daten_Polit!AG202</f>
        <v>4.4000000000000004</v>
      </c>
      <c r="GB202" s="571">
        <f>Daten_Polit!AH202</f>
        <v>14.9</v>
      </c>
      <c r="GC202" s="571">
        <f>Daten_Polit!AI202</f>
        <v>2.7</v>
      </c>
      <c r="GD202" s="571">
        <f>Daten_Polit!AJ202</f>
        <v>2.8</v>
      </c>
      <c r="GE202" s="571">
        <f>Daten_Polit!AK202</f>
        <v>2.1</v>
      </c>
      <c r="GF202" s="444">
        <v>0.54428680860223222</v>
      </c>
      <c r="GG202" s="444">
        <v>2.1628715358626591</v>
      </c>
      <c r="GH202" s="444">
        <v>0.35967776893932063</v>
      </c>
      <c r="GI202" s="444">
        <v>0.36771456670305691</v>
      </c>
      <c r="GJ202" s="444">
        <v>0.3139750927003076</v>
      </c>
      <c r="GK202" s="444">
        <v>7.3926973283554425</v>
      </c>
      <c r="GL202" s="444">
        <v>5.909431538379315</v>
      </c>
      <c r="GM202" s="444">
        <v>8.844500366991717</v>
      </c>
      <c r="GN202" s="444">
        <v>8.6276674025018405</v>
      </c>
      <c r="GO202" s="444">
        <v>10.122921185827909</v>
      </c>
      <c r="GP202" s="444">
        <v>24.659141270627753</v>
      </c>
      <c r="GQ202" s="444">
        <v>25.436514216382339</v>
      </c>
      <c r="GR202" s="444">
        <v>23.870668316831683</v>
      </c>
      <c r="GS202" s="444">
        <v>24.548410404624278</v>
      </c>
      <c r="GT202" s="444">
        <v>19.827586206896552</v>
      </c>
      <c r="GU202" s="444">
        <v>100</v>
      </c>
      <c r="GV202" s="444">
        <v>14.8417985545051</v>
      </c>
      <c r="GW202" s="444">
        <v>81.848323760155381</v>
      </c>
      <c r="GX202" s="444">
        <v>66.167356230533215</v>
      </c>
      <c r="GY202" s="444">
        <v>15.680967529622164</v>
      </c>
      <c r="GZ202" s="444">
        <v>100</v>
      </c>
      <c r="HA202" s="444">
        <v>49.364469405852788</v>
      </c>
      <c r="HB202" s="444">
        <v>50.635530594147205</v>
      </c>
      <c r="HC202" s="444">
        <v>43.245639964528529</v>
      </c>
      <c r="HD202" s="444">
        <v>7.389890629618681</v>
      </c>
      <c r="HE202" s="444">
        <v>100</v>
      </c>
      <c r="HF202" s="444">
        <v>11.147849953382325</v>
      </c>
      <c r="HG202" s="444">
        <v>84.290206757536339</v>
      </c>
      <c r="HH202" s="444">
        <v>71.684513126460331</v>
      </c>
      <c r="HI202" s="445">
        <v>12.605693631075995</v>
      </c>
      <c r="HJ202" s="570">
        <f>Daten_Polit!AL202</f>
        <v>4.4000000000000004</v>
      </c>
      <c r="HK202" s="571">
        <f>Daten_Polit!AM202</f>
        <v>14.9</v>
      </c>
      <c r="HL202" s="571">
        <f>Daten_Polit!AN202</f>
        <v>2.6</v>
      </c>
      <c r="HM202" s="571">
        <f>Daten_Polit!AO202</f>
        <v>2.8</v>
      </c>
      <c r="HN202" s="571">
        <f>Daten_Polit!AP202</f>
        <v>2</v>
      </c>
      <c r="HO202" s="444">
        <v>0.45631582227207579</v>
      </c>
      <c r="HP202" s="444">
        <v>1.7121578821994987</v>
      </c>
      <c r="HQ202" s="444">
        <v>0.3076417022618575</v>
      </c>
      <c r="HR202" s="444">
        <v>0.31047225901546899</v>
      </c>
      <c r="HS202" s="444">
        <v>0.29218081972569998</v>
      </c>
      <c r="HT202" s="444">
        <v>7.2242057804071544</v>
      </c>
      <c r="HU202" s="444">
        <v>5.6002060793405457</v>
      </c>
      <c r="HV202" s="444">
        <v>8.8765822784810133</v>
      </c>
      <c r="HW202" s="444">
        <v>8.8014751075601421</v>
      </c>
      <c r="HX202" s="444">
        <v>9.3308550185859733</v>
      </c>
      <c r="HY202" s="444">
        <v>32.951576725160223</v>
      </c>
      <c r="HZ202" s="444">
        <v>33.840621253971257</v>
      </c>
      <c r="IA202" s="444">
        <v>32.04319469688938</v>
      </c>
      <c r="IB202" s="444">
        <v>33.258455010610263</v>
      </c>
      <c r="IC202" s="444">
        <v>24.776119402973844</v>
      </c>
      <c r="ID202" s="444">
        <v>100</v>
      </c>
      <c r="IE202" s="444">
        <v>14.972484007409594</v>
      </c>
      <c r="IF202" s="444">
        <v>82.04312522408344</v>
      </c>
      <c r="IG202" s="444">
        <v>66.044776907682049</v>
      </c>
      <c r="IH202" s="444">
        <v>15.998348316401398</v>
      </c>
      <c r="II202" s="444">
        <v>100</v>
      </c>
      <c r="IJ202" s="444">
        <v>50.279503105590059</v>
      </c>
      <c r="IK202" s="444">
        <v>49.720496894409941</v>
      </c>
      <c r="IL202" s="444">
        <v>42.236024844720497</v>
      </c>
      <c r="IM202" s="444">
        <v>7.4844720496894404</v>
      </c>
      <c r="IN202" s="444">
        <v>100</v>
      </c>
      <c r="IO202" s="444">
        <v>11.472803119833424</v>
      </c>
      <c r="IP202" s="444">
        <v>84.475972352217426</v>
      </c>
      <c r="IQ202" s="444">
        <v>71.403516419610312</v>
      </c>
      <c r="IR202" s="445">
        <v>13.072455932607118</v>
      </c>
      <c r="IS202" s="443">
        <f>Daten_Polit!AQ202</f>
        <v>3.8</v>
      </c>
      <c r="IT202" s="227">
        <f>Daten_Polit!AR202</f>
        <v>12.8</v>
      </c>
      <c r="IU202" s="227">
        <f>Daten_Polit!AS202</f>
        <v>2.2999999999999998</v>
      </c>
      <c r="IV202" s="227">
        <f>Daten_Polit!AT202</f>
        <v>2.4</v>
      </c>
      <c r="IW202" s="227">
        <f>Daten_Polit!AU202</f>
        <v>1.8</v>
      </c>
      <c r="IX202" s="444" t="s">
        <v>820</v>
      </c>
      <c r="IY202" s="444" t="s">
        <v>820</v>
      </c>
      <c r="IZ202" s="444" t="s">
        <v>820</v>
      </c>
      <c r="JA202" s="444" t="s">
        <v>820</v>
      </c>
      <c r="JB202" s="444" t="s">
        <v>820</v>
      </c>
      <c r="JC202" s="444" t="s">
        <v>820</v>
      </c>
      <c r="JD202" s="444" t="s">
        <v>820</v>
      </c>
      <c r="JE202" s="444" t="s">
        <v>820</v>
      </c>
      <c r="JF202" s="444" t="s">
        <v>820</v>
      </c>
      <c r="JG202" s="444" t="s">
        <v>820</v>
      </c>
      <c r="JH202" s="444" t="s">
        <v>820</v>
      </c>
      <c r="JI202" s="444" t="s">
        <v>820</v>
      </c>
      <c r="JJ202" s="444" t="s">
        <v>820</v>
      </c>
      <c r="JK202" s="444" t="s">
        <v>820</v>
      </c>
      <c r="JL202" s="444" t="s">
        <v>820</v>
      </c>
      <c r="JM202" s="444" t="s">
        <v>820</v>
      </c>
      <c r="JN202" s="444" t="s">
        <v>820</v>
      </c>
      <c r="JO202" s="444" t="s">
        <v>820</v>
      </c>
      <c r="JP202" s="444" t="s">
        <v>820</v>
      </c>
      <c r="JQ202" s="444" t="s">
        <v>820</v>
      </c>
      <c r="JR202" s="444" t="s">
        <v>820</v>
      </c>
      <c r="JS202" s="444" t="s">
        <v>820</v>
      </c>
      <c r="JT202" s="444" t="s">
        <v>820</v>
      </c>
      <c r="JU202" s="444" t="s">
        <v>820</v>
      </c>
      <c r="JV202" s="444" t="s">
        <v>820</v>
      </c>
      <c r="JW202" s="444" t="s">
        <v>820</v>
      </c>
      <c r="JX202" s="444" t="s">
        <v>820</v>
      </c>
      <c r="JY202" s="444" t="s">
        <v>820</v>
      </c>
      <c r="JZ202" s="444" t="s">
        <v>820</v>
      </c>
      <c r="KA202" s="445" t="s">
        <v>820</v>
      </c>
    </row>
    <row r="203" spans="4:287" ht="12.65" customHeight="1" x14ac:dyDescent="0.2">
      <c r="D203" s="276"/>
      <c r="E203" s="3" t="str">
        <f>Daten_Polit!E203</f>
        <v>07332</v>
      </c>
      <c r="F203" s="229" t="str">
        <f>Daten_Polit!F203</f>
        <v>Bad Dürkheim</v>
      </c>
      <c r="G203" s="246"/>
      <c r="H203" s="531">
        <f>Daten_Polit!H203</f>
        <v>4</v>
      </c>
      <c r="I203" s="532">
        <f>Daten_Polit!I203</f>
        <v>13.9</v>
      </c>
      <c r="J203" s="532">
        <f>Daten_Polit!J203</f>
        <v>2.6</v>
      </c>
      <c r="K203" s="532">
        <f>Daten_Polit!K203</f>
        <v>2.9</v>
      </c>
      <c r="L203" s="532">
        <f>Daten_Polit!L203</f>
        <v>1.5</v>
      </c>
      <c r="M203" s="308">
        <v>0.49591302760481104</v>
      </c>
      <c r="N203" s="308">
        <v>1.6909336150019865</v>
      </c>
      <c r="O203" s="308">
        <v>0.39830937094409924</v>
      </c>
      <c r="P203" s="308">
        <v>0.42057830731141871</v>
      </c>
      <c r="Q203" s="308">
        <v>0.28843598255037101</v>
      </c>
      <c r="R203" s="308">
        <v>7.7008961363302486</v>
      </c>
      <c r="S203" s="308">
        <v>4.4980694980694977</v>
      </c>
      <c r="T203" s="308">
        <v>10.422844590884129</v>
      </c>
      <c r="U203" s="308">
        <v>9.8933134846793198</v>
      </c>
      <c r="V203" s="308">
        <v>14.511494252873563</v>
      </c>
      <c r="W203" s="308">
        <v>33.451181427142778</v>
      </c>
      <c r="X203" s="308">
        <v>38.476361767732229</v>
      </c>
      <c r="Y203" s="308">
        <v>28.992316621522946</v>
      </c>
      <c r="Z203" s="308">
        <v>29.640961598499651</v>
      </c>
      <c r="AA203" s="308">
        <v>23.98843930635838</v>
      </c>
      <c r="AB203" s="308">
        <v>100</v>
      </c>
      <c r="AC203" s="308">
        <v>13.59761374938368</v>
      </c>
      <c r="AD203" s="308">
        <v>83.187227725838184</v>
      </c>
      <c r="AE203" s="308">
        <v>66.546775099803</v>
      </c>
      <c r="AF203" s="308">
        <v>16.640452626035181</v>
      </c>
      <c r="AG203" s="308">
        <v>100</v>
      </c>
      <c r="AH203" s="308">
        <v>47.656813266041823</v>
      </c>
      <c r="AI203" s="308">
        <v>52.343186733958191</v>
      </c>
      <c r="AJ203" s="308">
        <v>46.178803172314353</v>
      </c>
      <c r="AK203" s="308">
        <v>6.1643835616438363</v>
      </c>
      <c r="AL203" s="308">
        <v>100</v>
      </c>
      <c r="AM203" s="308">
        <v>8.9782974471659482</v>
      </c>
      <c r="AN203" s="308">
        <v>86.389124413572731</v>
      </c>
      <c r="AO203" s="308">
        <v>71.830625326523389</v>
      </c>
      <c r="AP203" s="337">
        <v>14.558499087049343</v>
      </c>
      <c r="AQ203" s="531">
        <f>Daten_Polit!M203</f>
        <v>4</v>
      </c>
      <c r="AR203" s="532">
        <f>Daten_Polit!N203</f>
        <v>13.4</v>
      </c>
      <c r="AS203" s="532">
        <f>Daten_Polit!O203</f>
        <v>2.6</v>
      </c>
      <c r="AT203" s="532">
        <f>Daten_Polit!P203</f>
        <v>2.8</v>
      </c>
      <c r="AU203" s="532">
        <f>Daten_Polit!Q203</f>
        <v>1.7</v>
      </c>
      <c r="AV203" s="308">
        <v>0.51351569271704733</v>
      </c>
      <c r="AW203" s="308">
        <v>1.5503404996273851</v>
      </c>
      <c r="AX203" s="308">
        <v>0.43119645539172025</v>
      </c>
      <c r="AY203" s="308">
        <v>0.44800171897588242</v>
      </c>
      <c r="AZ203" s="308">
        <v>0.35008331354244948</v>
      </c>
      <c r="BA203" s="308">
        <v>7.7492979625978373</v>
      </c>
      <c r="BB203" s="308">
        <v>4.6124236793202922</v>
      </c>
      <c r="BC203" s="308">
        <v>10.446002805049556</v>
      </c>
      <c r="BD203" s="308">
        <v>10.049508133479328</v>
      </c>
      <c r="BE203" s="308">
        <v>13.160211267607952</v>
      </c>
      <c r="BF203" s="308">
        <v>31.399225960107991</v>
      </c>
      <c r="BG203" s="308">
        <v>38.418567533421246</v>
      </c>
      <c r="BH203" s="308">
        <v>26.439423669899053</v>
      </c>
      <c r="BI203" s="308">
        <v>27.631494238075643</v>
      </c>
      <c r="BJ203" s="308">
        <v>18.402777777760416</v>
      </c>
      <c r="BK203" s="308">
        <v>100</v>
      </c>
      <c r="BL203" s="308">
        <v>13.583556092896309</v>
      </c>
      <c r="BM203" s="308">
        <v>83.370679443287926</v>
      </c>
      <c r="BN203" s="308">
        <v>66.697783015390513</v>
      </c>
      <c r="BO203" s="308">
        <v>16.672896427897406</v>
      </c>
      <c r="BP203" s="308">
        <v>100</v>
      </c>
      <c r="BQ203" s="308">
        <v>47.282402128468263</v>
      </c>
      <c r="BR203" s="308">
        <v>52.717597871531737</v>
      </c>
      <c r="BS203" s="308">
        <v>45.610034207525658</v>
      </c>
      <c r="BT203" s="308">
        <v>7.107563664006082</v>
      </c>
      <c r="BU203" s="308">
        <v>100</v>
      </c>
      <c r="BV203" s="308">
        <v>9.0385669865201059</v>
      </c>
      <c r="BW203" s="308">
        <v>86.593274010073259</v>
      </c>
      <c r="BX203" s="308">
        <v>71.731688101751288</v>
      </c>
      <c r="BY203" s="312">
        <v>14.861585908321967</v>
      </c>
      <c r="BZ203" s="531">
        <f>Daten_Polit!R203</f>
        <v>3.9</v>
      </c>
      <c r="CA203" s="532">
        <f>Daten_Polit!S203</f>
        <v>12.3</v>
      </c>
      <c r="CB203" s="532">
        <f>Daten_Polit!T203</f>
        <v>2.7</v>
      </c>
      <c r="CC203" s="532">
        <f>Daten_Polit!U203</f>
        <v>2.9</v>
      </c>
      <c r="CD203" s="532">
        <f>Daten_Polit!V203</f>
        <v>1.8</v>
      </c>
      <c r="CE203" s="309">
        <v>0.47795038012042634</v>
      </c>
      <c r="CF203" s="309">
        <v>1.3850990832575647</v>
      </c>
      <c r="CG203" s="309">
        <v>0.40333869370579822</v>
      </c>
      <c r="CH203" s="309">
        <v>0.42004282571751594</v>
      </c>
      <c r="CI203" s="309">
        <v>0.3250512242795181</v>
      </c>
      <c r="CJ203" s="309">
        <v>7.8038036846333769</v>
      </c>
      <c r="CK203" s="309">
        <v>5.3086143995234902</v>
      </c>
      <c r="CL203" s="309">
        <v>10.121774103452355</v>
      </c>
      <c r="CM203" s="309">
        <v>9.5554981263731626</v>
      </c>
      <c r="CN203" s="309">
        <v>13.737623762376238</v>
      </c>
      <c r="CO203" s="309">
        <v>30.940119760479501</v>
      </c>
      <c r="CP203" s="309">
        <v>38.843160730316114</v>
      </c>
      <c r="CQ203" s="309">
        <v>27.916968919146747</v>
      </c>
      <c r="CR203" s="309">
        <v>29.036416371255459</v>
      </c>
      <c r="CS203" s="309">
        <v>20.698254364089774</v>
      </c>
      <c r="CT203" s="309">
        <v>100</v>
      </c>
      <c r="CU203" s="309">
        <v>13.642466480028039</v>
      </c>
      <c r="CV203" s="309">
        <v>83.542554244902163</v>
      </c>
      <c r="CW203" s="309">
        <v>66.219060790507569</v>
      </c>
      <c r="CX203" s="309">
        <v>17.32349345439459</v>
      </c>
      <c r="CY203" s="309">
        <v>100</v>
      </c>
      <c r="CZ203" s="309">
        <v>43.21470473210794</v>
      </c>
      <c r="DA203" s="309">
        <v>56.785295267892053</v>
      </c>
      <c r="DB203" s="309">
        <v>49.393820883848264</v>
      </c>
      <c r="DC203" s="309">
        <v>7.3914743840438017</v>
      </c>
      <c r="DD203" s="309">
        <v>100</v>
      </c>
      <c r="DE203" s="309">
        <v>9.2504867545851415</v>
      </c>
      <c r="DF203" s="309">
        <v>86.73156787207995</v>
      </c>
      <c r="DG203" s="309">
        <v>71.479950493420347</v>
      </c>
      <c r="DH203" s="313">
        <v>15.251617378659613</v>
      </c>
      <c r="DI203" s="565">
        <f>Daten_Polit!W203</f>
        <v>3.6</v>
      </c>
      <c r="DJ203" s="532">
        <f>Daten_Polit!X203</f>
        <v>11.4</v>
      </c>
      <c r="DK203" s="532">
        <f>Daten_Polit!Y203</f>
        <v>2.4</v>
      </c>
      <c r="DL203" s="532">
        <f>Daten_Polit!Z203</f>
        <v>2.6</v>
      </c>
      <c r="DM203" s="532">
        <f>Daten_Polit!AA203</f>
        <v>1.7</v>
      </c>
      <c r="DN203" s="309">
        <v>0.47683525561097262</v>
      </c>
      <c r="DO203" s="309">
        <v>1.6165637849558441</v>
      </c>
      <c r="DP203" s="309">
        <v>0.37491623703193611</v>
      </c>
      <c r="DQ203" s="309">
        <v>0.39081353665192142</v>
      </c>
      <c r="DR203" s="309">
        <v>0.3032656197130264</v>
      </c>
      <c r="DS203" s="309">
        <v>7.9710613009494473</v>
      </c>
      <c r="DT203" s="309">
        <v>6.136598318336218</v>
      </c>
      <c r="DU203" s="309">
        <v>9.4014145247541823</v>
      </c>
      <c r="DV203" s="309">
        <v>9.1255515443241073</v>
      </c>
      <c r="DW203" s="309">
        <v>11.097410604192355</v>
      </c>
      <c r="DX203" s="309">
        <v>31.87302826292126</v>
      </c>
      <c r="DY203" s="309">
        <v>33.888723594172383</v>
      </c>
      <c r="DZ203" s="309">
        <v>30.326162387231086</v>
      </c>
      <c r="EA203" s="309">
        <v>31.847862672499989</v>
      </c>
      <c r="EB203" s="309">
        <v>21.050471891673542</v>
      </c>
      <c r="EC203" s="309">
        <v>100</v>
      </c>
      <c r="ED203" s="309">
        <v>13.696391859327022</v>
      </c>
      <c r="EE203" s="309">
        <v>83.490728345442463</v>
      </c>
      <c r="EF203" s="309">
        <v>65.869746311261466</v>
      </c>
      <c r="EG203" s="309">
        <v>17.620982034180997</v>
      </c>
      <c r="EH203" s="309">
        <v>100</v>
      </c>
      <c r="EI203" s="309">
        <v>44.190626230799538</v>
      </c>
      <c r="EJ203" s="309">
        <v>55.809373769200477</v>
      </c>
      <c r="EK203" s="309">
        <v>47.814100039385586</v>
      </c>
      <c r="EL203" s="309">
        <v>7.9952737298148877</v>
      </c>
      <c r="EM203" s="309">
        <v>100</v>
      </c>
      <c r="EN203" s="309">
        <v>9.4078654791934078</v>
      </c>
      <c r="EO203" s="309">
        <v>86.619643872427545</v>
      </c>
      <c r="EP203" s="309">
        <v>70.890903774847501</v>
      </c>
      <c r="EQ203" s="367">
        <v>15.728740097580044</v>
      </c>
      <c r="ER203" s="531">
        <f>Daten_Polit!AB203</f>
        <v>3.5</v>
      </c>
      <c r="ES203" s="532">
        <f>Daten_Polit!AC203</f>
        <v>11.4</v>
      </c>
      <c r="ET203" s="532">
        <f>Daten_Polit!AD203</f>
        <v>2.2999999999999998</v>
      </c>
      <c r="EU203" s="532">
        <f>Daten_Polit!AE203</f>
        <v>2.5</v>
      </c>
      <c r="EV203" s="532">
        <f>Daten_Polit!AF203</f>
        <v>1.7</v>
      </c>
      <c r="EW203" s="309">
        <v>0.49810231498371133</v>
      </c>
      <c r="EX203" s="309">
        <v>1.8112773417945118</v>
      </c>
      <c r="EY203" s="309">
        <v>0.37680663767569705</v>
      </c>
      <c r="EZ203" s="309">
        <v>0.38651367910903311</v>
      </c>
      <c r="FA203" s="309">
        <v>0.33490095760712119</v>
      </c>
      <c r="FB203" s="309">
        <v>7.8410135223841406</v>
      </c>
      <c r="FC203" s="309">
        <v>5.9636417381021003</v>
      </c>
      <c r="FD203" s="309">
        <v>9.341600236197225</v>
      </c>
      <c r="FE203" s="309">
        <v>9.0928021100856284</v>
      </c>
      <c r="FF203" s="309">
        <v>10.759493670884373</v>
      </c>
      <c r="FG203" s="309">
        <v>29.338168038676184</v>
      </c>
      <c r="FH203" s="309">
        <v>30.148463912977512</v>
      </c>
      <c r="FI203" s="309">
        <v>28.691561305496705</v>
      </c>
      <c r="FJ203" s="309">
        <v>30.497191595589769</v>
      </c>
      <c r="FK203" s="309">
        <v>18.614551083578732</v>
      </c>
      <c r="FL203" s="309">
        <v>100</v>
      </c>
      <c r="FM203" s="309">
        <v>13.326409194542387</v>
      </c>
      <c r="FN203" s="309">
        <v>83.750699385721262</v>
      </c>
      <c r="FO203" s="309">
        <v>65.658355115396603</v>
      </c>
      <c r="FP203" s="309">
        <v>18.092344270324659</v>
      </c>
      <c r="FQ203" s="309">
        <v>100</v>
      </c>
      <c r="FR203" s="309">
        <v>45.880961765865194</v>
      </c>
      <c r="FS203" s="309">
        <v>54.119038234134806</v>
      </c>
      <c r="FT203" s="309">
        <v>46.196294836420975</v>
      </c>
      <c r="FU203" s="309">
        <v>7.9227433977138357</v>
      </c>
      <c r="FV203" s="309">
        <v>100</v>
      </c>
      <c r="FW203" s="309">
        <v>9.5260482818651013</v>
      </c>
      <c r="FX203" s="309">
        <v>86.39952918400536</v>
      </c>
      <c r="FY203" s="309">
        <v>70.149973159745016</v>
      </c>
      <c r="FZ203" s="313">
        <v>16.249556024260343</v>
      </c>
      <c r="GA203" s="570">
        <f>Daten_Polit!AG203</f>
        <v>4.3</v>
      </c>
      <c r="GB203" s="571">
        <f>Daten_Polit!AH203</f>
        <v>14.5</v>
      </c>
      <c r="GC203" s="571">
        <f>Daten_Polit!AI203</f>
        <v>2.9</v>
      </c>
      <c r="GD203" s="571">
        <f>Daten_Polit!AJ203</f>
        <v>3</v>
      </c>
      <c r="GE203" s="571">
        <f>Daten_Polit!AK203</f>
        <v>2.2999999999999998</v>
      </c>
      <c r="GF203" s="444">
        <v>0.51179307377654493</v>
      </c>
      <c r="GG203" s="444">
        <v>2.0066003994229402</v>
      </c>
      <c r="GH203" s="444">
        <v>0.3759261541717977</v>
      </c>
      <c r="GI203" s="444">
        <v>0.39044212365707665</v>
      </c>
      <c r="GJ203" s="444">
        <v>0.31570910084231846</v>
      </c>
      <c r="GK203" s="444">
        <v>6.6205932180600033</v>
      </c>
      <c r="GL203" s="444">
        <v>5.2549019607843128</v>
      </c>
      <c r="GM203" s="444">
        <v>7.7195536147501214</v>
      </c>
      <c r="GN203" s="444">
        <v>7.7013040173091092</v>
      </c>
      <c r="GO203" s="444">
        <v>7.8084924479899893</v>
      </c>
      <c r="GP203" s="444">
        <v>28.8448844884499</v>
      </c>
      <c r="GQ203" s="444">
        <v>30.581979320528674</v>
      </c>
      <c r="GR203" s="444">
        <v>27.444147412645691</v>
      </c>
      <c r="GS203" s="444">
        <v>28.640497294811297</v>
      </c>
      <c r="GT203" s="444">
        <v>21.628427532190443</v>
      </c>
      <c r="GU203" s="444">
        <v>100</v>
      </c>
      <c r="GV203" s="444">
        <v>13.252268281293691</v>
      </c>
      <c r="GW203" s="444">
        <v>83.672340565448522</v>
      </c>
      <c r="GX203" s="444">
        <v>64.781332297514567</v>
      </c>
      <c r="GY203" s="444">
        <v>18.891008267933955</v>
      </c>
      <c r="GZ203" s="444">
        <v>100</v>
      </c>
      <c r="HA203" s="444">
        <v>45.669056152927126</v>
      </c>
      <c r="HB203" s="444">
        <v>54.330943847072874</v>
      </c>
      <c r="HC203" s="444">
        <v>45.101553166069294</v>
      </c>
      <c r="HD203" s="444">
        <v>9.2293906810035846</v>
      </c>
      <c r="HE203" s="444">
        <v>100</v>
      </c>
      <c r="HF203" s="444">
        <v>9.3205410268073088</v>
      </c>
      <c r="HG203" s="444">
        <v>86.391185263431382</v>
      </c>
      <c r="HH203" s="444">
        <v>69.610761270821158</v>
      </c>
      <c r="HI203" s="445">
        <v>16.780423992610231</v>
      </c>
      <c r="HJ203" s="570">
        <f>Daten_Polit!AL203</f>
        <v>4.3</v>
      </c>
      <c r="HK203" s="571">
        <f>Daten_Polit!AM203</f>
        <v>14.9</v>
      </c>
      <c r="HL203" s="571">
        <f>Daten_Polit!AN203</f>
        <v>2.8</v>
      </c>
      <c r="HM203" s="571">
        <f>Daten_Polit!AO203</f>
        <v>2.9</v>
      </c>
      <c r="HN203" s="571">
        <f>Daten_Polit!AP203</f>
        <v>2.1</v>
      </c>
      <c r="HO203" s="444">
        <v>0.42909321899317132</v>
      </c>
      <c r="HP203" s="444">
        <v>1.6793292211840098</v>
      </c>
      <c r="HQ203" s="444">
        <v>0.31089400206829448</v>
      </c>
      <c r="HR203" s="444">
        <v>0.32598999513766108</v>
      </c>
      <c r="HS203" s="444">
        <v>0.25036646368254217</v>
      </c>
      <c r="HT203" s="444">
        <v>6.8074930251096051</v>
      </c>
      <c r="HU203" s="444">
        <v>5.19981573188978</v>
      </c>
      <c r="HV203" s="444">
        <v>8.1853167554766149</v>
      </c>
      <c r="HW203" s="444">
        <v>7.9179060083285639</v>
      </c>
      <c r="HX203" s="444">
        <v>9.4852515905136503</v>
      </c>
      <c r="HY203" s="444">
        <v>36.173071754906061</v>
      </c>
      <c r="HZ203" s="444">
        <v>38.507688723207401</v>
      </c>
      <c r="IA203" s="444">
        <v>34.16995159922427</v>
      </c>
      <c r="IB203" s="444">
        <v>34.692650066163836</v>
      </c>
      <c r="IC203" s="444">
        <v>31.625183016109119</v>
      </c>
      <c r="ID203" s="444">
        <v>100</v>
      </c>
      <c r="IE203" s="444">
        <v>13.318697098626458</v>
      </c>
      <c r="IF203" s="444">
        <v>83.753163982711513</v>
      </c>
      <c r="IG203" s="444">
        <v>64.485607258999082</v>
      </c>
      <c r="IH203" s="444">
        <v>19.267556723712421</v>
      </c>
      <c r="II203" s="444">
        <v>100</v>
      </c>
      <c r="IJ203" s="444">
        <v>46.902367823548488</v>
      </c>
      <c r="IK203" s="444">
        <v>53.097632176451505</v>
      </c>
      <c r="IL203" s="444">
        <v>43.983133311709373</v>
      </c>
      <c r="IM203" s="444">
        <v>9.1144988647421368</v>
      </c>
      <c r="IN203" s="444">
        <v>100</v>
      </c>
      <c r="IO203" s="444">
        <v>9.5510657655697706</v>
      </c>
      <c r="IP203" s="444">
        <v>86.427971871400203</v>
      </c>
      <c r="IQ203" s="444">
        <v>69.17519301718346</v>
      </c>
      <c r="IR203" s="445">
        <v>17.252778854216739</v>
      </c>
      <c r="IS203" s="443">
        <f>Daten_Polit!AQ203</f>
        <v>3.9</v>
      </c>
      <c r="IT203" s="227">
        <f>Daten_Polit!AR203</f>
        <v>13.7</v>
      </c>
      <c r="IU203" s="227">
        <f>Daten_Polit!AS203</f>
        <v>2.5</v>
      </c>
      <c r="IV203" s="227">
        <f>Daten_Polit!AT203</f>
        <v>2.6</v>
      </c>
      <c r="IW203" s="227">
        <f>Daten_Polit!AU203</f>
        <v>2.1</v>
      </c>
      <c r="IX203" s="444" t="s">
        <v>820</v>
      </c>
      <c r="IY203" s="444" t="s">
        <v>820</v>
      </c>
      <c r="IZ203" s="444" t="s">
        <v>820</v>
      </c>
      <c r="JA203" s="444" t="s">
        <v>820</v>
      </c>
      <c r="JB203" s="444" t="s">
        <v>820</v>
      </c>
      <c r="JC203" s="444" t="s">
        <v>820</v>
      </c>
      <c r="JD203" s="444" t="s">
        <v>820</v>
      </c>
      <c r="JE203" s="444" t="s">
        <v>820</v>
      </c>
      <c r="JF203" s="444" t="s">
        <v>820</v>
      </c>
      <c r="JG203" s="444" t="s">
        <v>820</v>
      </c>
      <c r="JH203" s="444" t="s">
        <v>820</v>
      </c>
      <c r="JI203" s="444" t="s">
        <v>820</v>
      </c>
      <c r="JJ203" s="444" t="s">
        <v>820</v>
      </c>
      <c r="JK203" s="444" t="s">
        <v>820</v>
      </c>
      <c r="JL203" s="444" t="s">
        <v>820</v>
      </c>
      <c r="JM203" s="444" t="s">
        <v>820</v>
      </c>
      <c r="JN203" s="444" t="s">
        <v>820</v>
      </c>
      <c r="JO203" s="444" t="s">
        <v>820</v>
      </c>
      <c r="JP203" s="444" t="s">
        <v>820</v>
      </c>
      <c r="JQ203" s="444" t="s">
        <v>820</v>
      </c>
      <c r="JR203" s="444" t="s">
        <v>820</v>
      </c>
      <c r="JS203" s="444" t="s">
        <v>820</v>
      </c>
      <c r="JT203" s="444" t="s">
        <v>820</v>
      </c>
      <c r="JU203" s="444" t="s">
        <v>820</v>
      </c>
      <c r="JV203" s="444" t="s">
        <v>820</v>
      </c>
      <c r="JW203" s="444" t="s">
        <v>820</v>
      </c>
      <c r="JX203" s="444" t="s">
        <v>820</v>
      </c>
      <c r="JY203" s="444" t="s">
        <v>820</v>
      </c>
      <c r="JZ203" s="444" t="s">
        <v>820</v>
      </c>
      <c r="KA203" s="445" t="s">
        <v>820</v>
      </c>
    </row>
    <row r="204" spans="4:287" ht="12.65" customHeight="1" x14ac:dyDescent="0.2">
      <c r="D204" s="276"/>
      <c r="E204" s="3" t="str">
        <f>Daten_Polit!E204</f>
        <v>07333</v>
      </c>
      <c r="F204" s="229" t="str">
        <f>Daten_Polit!F204</f>
        <v>Donnersbergkreis</v>
      </c>
      <c r="G204" s="246"/>
      <c r="H204" s="531">
        <f>Daten_Polit!H204</f>
        <v>5.3</v>
      </c>
      <c r="I204" s="532">
        <f>Daten_Polit!I204</f>
        <v>16.8</v>
      </c>
      <c r="J204" s="532">
        <f>Daten_Polit!J204</f>
        <v>3.2</v>
      </c>
      <c r="K204" s="532">
        <f>Daten_Polit!K204</f>
        <v>3.5</v>
      </c>
      <c r="L204" s="532">
        <f>Daten_Polit!L204</f>
        <v>1.5</v>
      </c>
      <c r="M204" s="308">
        <v>0.63134842978287198</v>
      </c>
      <c r="N204" s="308">
        <v>2.0429357250171902</v>
      </c>
      <c r="O204" s="308">
        <v>0.47469497605342104</v>
      </c>
      <c r="P204" s="308">
        <v>0.48228070076599511</v>
      </c>
      <c r="Q204" s="308">
        <v>0.40902043537506372</v>
      </c>
      <c r="R204" s="308">
        <v>7.1012229037295578</v>
      </c>
      <c r="S204" s="308">
        <v>4.6982344684938964</v>
      </c>
      <c r="T204" s="308">
        <v>9.678443826915748</v>
      </c>
      <c r="U204" s="308">
        <v>9.384288747346071</v>
      </c>
      <c r="V204" s="308">
        <v>13.902439024397026</v>
      </c>
      <c r="W204" s="308">
        <v>33.540538479136096</v>
      </c>
      <c r="X204" s="308">
        <v>37.288511267081283</v>
      </c>
      <c r="Y204" s="308">
        <v>29.563902594297964</v>
      </c>
      <c r="Z204" s="308">
        <v>30.365822460987463</v>
      </c>
      <c r="AA204" s="308">
        <v>18.355184743686127</v>
      </c>
      <c r="AB204" s="308">
        <v>100</v>
      </c>
      <c r="AC204" s="308">
        <v>16.262226572471683</v>
      </c>
      <c r="AD204" s="308">
        <v>80.092389435604403</v>
      </c>
      <c r="AE204" s="308">
        <v>68.047439097872711</v>
      </c>
      <c r="AF204" s="308">
        <v>12.044950337731713</v>
      </c>
      <c r="AG204" s="308">
        <v>100</v>
      </c>
      <c r="AH204" s="308">
        <v>53.221288515406151</v>
      </c>
      <c r="AI204" s="308">
        <v>46.778711484593828</v>
      </c>
      <c r="AJ204" s="308">
        <v>43.837535014005596</v>
      </c>
      <c r="AK204" s="308">
        <v>2.9411764705882346</v>
      </c>
      <c r="AL204" s="308">
        <v>100</v>
      </c>
      <c r="AM204" s="308">
        <v>11.580012629624605</v>
      </c>
      <c r="AN204" s="308">
        <v>83.164186419858211</v>
      </c>
      <c r="AO204" s="308">
        <v>74.552961484215004</v>
      </c>
      <c r="AP204" s="337">
        <v>8.6112249356431931</v>
      </c>
      <c r="AQ204" s="531">
        <f>Daten_Polit!M204</f>
        <v>5.2</v>
      </c>
      <c r="AR204" s="532">
        <f>Daten_Polit!N204</f>
        <v>16</v>
      </c>
      <c r="AS204" s="532">
        <f>Daten_Polit!O204</f>
        <v>3.2</v>
      </c>
      <c r="AT204" s="532">
        <f>Daten_Polit!P204</f>
        <v>3.5</v>
      </c>
      <c r="AU204" s="532">
        <f>Daten_Polit!Q204</f>
        <v>1.9</v>
      </c>
      <c r="AV204" s="308">
        <v>0.58236224501663059</v>
      </c>
      <c r="AW204" s="308">
        <v>1.6992902205797706</v>
      </c>
      <c r="AX204" s="308">
        <v>0.46513504201435341</v>
      </c>
      <c r="AY204" s="308">
        <v>0.48114683650507362</v>
      </c>
      <c r="AZ204" s="308">
        <v>0.3324757071616985</v>
      </c>
      <c r="BA204" s="308">
        <v>6.8587425638632915</v>
      </c>
      <c r="BB204" s="308">
        <v>4.4937651948868158</v>
      </c>
      <c r="BC204" s="308">
        <v>9.2532990022535735</v>
      </c>
      <c r="BD204" s="308">
        <v>9.0604322893695297</v>
      </c>
      <c r="BE204" s="308">
        <v>11.253430924066333</v>
      </c>
      <c r="BF204" s="308">
        <v>32.053078060551009</v>
      </c>
      <c r="BG204" s="308">
        <v>37.667698658413904</v>
      </c>
      <c r="BH204" s="308">
        <v>27.798297735668154</v>
      </c>
      <c r="BI204" s="308">
        <v>28.633004926109386</v>
      </c>
      <c r="BJ204" s="308">
        <v>19.060773480662984</v>
      </c>
      <c r="BK204" s="308">
        <v>100</v>
      </c>
      <c r="BL204" s="308">
        <v>16.119069301613795</v>
      </c>
      <c r="BM204" s="308">
        <v>80.334756206208652</v>
      </c>
      <c r="BN204" s="308">
        <v>68.236882221994506</v>
      </c>
      <c r="BO204" s="308">
        <v>12.097873984214143</v>
      </c>
      <c r="BP204" s="308">
        <v>100</v>
      </c>
      <c r="BQ204" s="308">
        <v>52.459791863765368</v>
      </c>
      <c r="BR204" s="308">
        <v>47.540208136234632</v>
      </c>
      <c r="BS204" s="308">
        <v>43.377483443708606</v>
      </c>
      <c r="BT204" s="308">
        <v>4.1627246925260177</v>
      </c>
      <c r="BU204" s="308">
        <v>100</v>
      </c>
      <c r="BV204" s="308">
        <v>11.423637115539098</v>
      </c>
      <c r="BW204" s="308">
        <v>83.468554636606612</v>
      </c>
      <c r="BX204" s="308">
        <v>74.479039663648948</v>
      </c>
      <c r="BY204" s="312">
        <v>8.9895149729576644</v>
      </c>
      <c r="BZ204" s="531">
        <f>Daten_Polit!R204</f>
        <v>5</v>
      </c>
      <c r="CA204" s="532">
        <f>Daten_Polit!S204</f>
        <v>15.1</v>
      </c>
      <c r="CB204" s="532">
        <f>Daten_Polit!T204</f>
        <v>3.2</v>
      </c>
      <c r="CC204" s="532">
        <f>Daten_Polit!U204</f>
        <v>3.4</v>
      </c>
      <c r="CD204" s="532">
        <f>Daten_Polit!V204</f>
        <v>1.9</v>
      </c>
      <c r="CE204" s="309">
        <v>0.56167916110407468</v>
      </c>
      <c r="CF204" s="309">
        <v>1.4930678428108441</v>
      </c>
      <c r="CG204" s="309">
        <v>0.46688559686988579</v>
      </c>
      <c r="CH204" s="309">
        <v>0.47903767537700281</v>
      </c>
      <c r="CI204" s="309">
        <v>0.37040542792207243</v>
      </c>
      <c r="CJ204" s="309">
        <v>7.3973586561865288</v>
      </c>
      <c r="CK204" s="309">
        <v>5.0458715596330279</v>
      </c>
      <c r="CL204" s="309">
        <v>10.131048387096774</v>
      </c>
      <c r="CM204" s="309">
        <v>10.134636665436734</v>
      </c>
      <c r="CN204" s="309">
        <v>10.094339622645318</v>
      </c>
      <c r="CO204" s="309">
        <v>32.585757271814373</v>
      </c>
      <c r="CP204" s="309">
        <v>41.912421805179619</v>
      </c>
      <c r="CQ204" s="309">
        <v>28.008808334037642</v>
      </c>
      <c r="CR204" s="309">
        <v>29.020848845864823</v>
      </c>
      <c r="CS204" s="309">
        <v>17.779868297278561</v>
      </c>
      <c r="CT204" s="309">
        <v>100</v>
      </c>
      <c r="CU204" s="309">
        <v>15.838639585226391</v>
      </c>
      <c r="CV204" s="309">
        <v>80.766875716341232</v>
      </c>
      <c r="CW204" s="309">
        <v>68.091402537563951</v>
      </c>
      <c r="CX204" s="309">
        <v>12.675473178777283</v>
      </c>
      <c r="CY204" s="309">
        <v>100</v>
      </c>
      <c r="CZ204" s="309">
        <v>49.865374259558429</v>
      </c>
      <c r="DA204" s="309">
        <v>50.134625740441571</v>
      </c>
      <c r="DB204" s="309">
        <v>45.234248788368333</v>
      </c>
      <c r="DC204" s="309">
        <v>4.9003769520732359</v>
      </c>
      <c r="DD204" s="309">
        <v>100</v>
      </c>
      <c r="DE204" s="309">
        <v>11.44749768872247</v>
      </c>
      <c r="DF204" s="309">
        <v>83.695075823070226</v>
      </c>
      <c r="DG204" s="309">
        <v>74.332578444167837</v>
      </c>
      <c r="DH204" s="313">
        <v>9.3624973789023844</v>
      </c>
      <c r="DI204" s="565">
        <f>Daten_Polit!W204</f>
        <v>4.5</v>
      </c>
      <c r="DJ204" s="532">
        <f>Daten_Polit!X204</f>
        <v>15.1</v>
      </c>
      <c r="DK204" s="532">
        <f>Daten_Polit!Y204</f>
        <v>2.7</v>
      </c>
      <c r="DL204" s="532">
        <f>Daten_Polit!Z204</f>
        <v>2.8</v>
      </c>
      <c r="DM204" s="532">
        <f>Daten_Polit!AA204</f>
        <v>1.6</v>
      </c>
      <c r="DN204" s="309">
        <v>0.5746052244047215</v>
      </c>
      <c r="DO204" s="309">
        <v>2.1015210304258791</v>
      </c>
      <c r="DP204" s="309">
        <v>0.39945328062128399</v>
      </c>
      <c r="DQ204" s="309">
        <v>0.40709491480850535</v>
      </c>
      <c r="DR204" s="309">
        <v>0.34134778870852961</v>
      </c>
      <c r="DS204" s="309">
        <v>7.5336165739565946</v>
      </c>
      <c r="DT204" s="309">
        <v>5.589236774354104</v>
      </c>
      <c r="DU204" s="309">
        <v>9.689095127609848</v>
      </c>
      <c r="DV204" s="309">
        <v>9.413453650532837</v>
      </c>
      <c r="DW204" s="309">
        <v>12.316715542521994</v>
      </c>
      <c r="DX204" s="309">
        <v>32.017621145377333</v>
      </c>
      <c r="DY204" s="309">
        <v>35.235794034329771</v>
      </c>
      <c r="DZ204" s="309">
        <v>28.433757485032075</v>
      </c>
      <c r="EA204" s="309">
        <v>29.719664839148844</v>
      </c>
      <c r="EB204" s="309">
        <v>16.25857002935015</v>
      </c>
      <c r="EC204" s="309">
        <v>100</v>
      </c>
      <c r="ED204" s="309">
        <v>15.87931021589972</v>
      </c>
      <c r="EE204" s="309">
        <v>80.96281421851981</v>
      </c>
      <c r="EF204" s="309">
        <v>68.093009518147255</v>
      </c>
      <c r="EG204" s="309">
        <v>12.869804700372542</v>
      </c>
      <c r="EH204" s="309">
        <v>100</v>
      </c>
      <c r="EI204" s="309">
        <v>53.93660531697342</v>
      </c>
      <c r="EJ204" s="309">
        <v>46.06339468302658</v>
      </c>
      <c r="EK204" s="309">
        <v>41.922290388548049</v>
      </c>
      <c r="EL204" s="309">
        <v>4.1411042944785263</v>
      </c>
      <c r="EM204" s="309">
        <v>100</v>
      </c>
      <c r="EN204" s="309">
        <v>11.341709791671096</v>
      </c>
      <c r="EO204" s="309">
        <v>84.179258059888738</v>
      </c>
      <c r="EP204" s="309">
        <v>74.395300427014917</v>
      </c>
      <c r="EQ204" s="367">
        <v>9.7839576328738378</v>
      </c>
      <c r="ER204" s="531">
        <f>Daten_Polit!AB204</f>
        <v>4.5999999999999996</v>
      </c>
      <c r="ES204" s="532">
        <f>Daten_Polit!AC204</f>
        <v>15.6</v>
      </c>
      <c r="ET204" s="532">
        <f>Daten_Polit!AD204</f>
        <v>2.7</v>
      </c>
      <c r="EU204" s="532">
        <f>Daten_Polit!AE204</f>
        <v>2.9</v>
      </c>
      <c r="EV204" s="532">
        <f>Daten_Polit!AF204</f>
        <v>1.6</v>
      </c>
      <c r="EW204" s="309">
        <v>0.59338575651107028</v>
      </c>
      <c r="EX204" s="309">
        <v>2.2457746999095538</v>
      </c>
      <c r="EY204" s="309">
        <v>0.39995207393443943</v>
      </c>
      <c r="EZ204" s="309">
        <v>0.4090295282701028</v>
      </c>
      <c r="FA204" s="309">
        <v>0.3326433916407413</v>
      </c>
      <c r="FB204" s="309">
        <v>7.149980488227774</v>
      </c>
      <c r="FC204" s="309">
        <v>5.3730126375868039</v>
      </c>
      <c r="FD204" s="309">
        <v>9.159103537691486</v>
      </c>
      <c r="FE204" s="309">
        <v>9.0834697217672211</v>
      </c>
      <c r="FF204" s="309">
        <v>9.882583170250534</v>
      </c>
      <c r="FG204" s="309">
        <v>28.460348827216141</v>
      </c>
      <c r="FH204" s="309">
        <v>30.960652823781825</v>
      </c>
      <c r="FI204" s="309">
        <v>25.621502614438104</v>
      </c>
      <c r="FJ204" s="309">
        <v>26.310453208961722</v>
      </c>
      <c r="FK204" s="309">
        <v>19.075144508670519</v>
      </c>
      <c r="FL204" s="309">
        <v>100</v>
      </c>
      <c r="FM204" s="309">
        <v>15.444745567595827</v>
      </c>
      <c r="FN204" s="309">
        <v>81.276286966016571</v>
      </c>
      <c r="FO204" s="309">
        <v>68.207852176871683</v>
      </c>
      <c r="FP204" s="309">
        <v>13.068434789144876</v>
      </c>
      <c r="FQ204" s="309">
        <v>100</v>
      </c>
      <c r="FR204" s="309">
        <v>53.508302088912693</v>
      </c>
      <c r="FS204" s="309">
        <v>46.491697911087307</v>
      </c>
      <c r="FT204" s="309">
        <v>42.099625066952328</v>
      </c>
      <c r="FU204" s="309">
        <v>4.3920728441349759</v>
      </c>
      <c r="FV204" s="309">
        <v>100</v>
      </c>
      <c r="FW204" s="309">
        <v>11.472849064215634</v>
      </c>
      <c r="FX204" s="309">
        <v>83.942911350708243</v>
      </c>
      <c r="FY204" s="309">
        <v>73.967437027586072</v>
      </c>
      <c r="FZ204" s="313">
        <v>9.9754743231221639</v>
      </c>
      <c r="GA204" s="570">
        <f>Daten_Polit!AG204</f>
        <v>5.7</v>
      </c>
      <c r="GB204" s="571">
        <f>Daten_Polit!AH204</f>
        <v>18.899999999999999</v>
      </c>
      <c r="GC204" s="571">
        <f>Daten_Polit!AI204</f>
        <v>3.3</v>
      </c>
      <c r="GD204" s="571">
        <f>Daten_Polit!AJ204</f>
        <v>3.6</v>
      </c>
      <c r="GE204" s="571">
        <f>Daten_Polit!AK204</f>
        <v>2</v>
      </c>
      <c r="GF204" s="444">
        <v>0.62475419967413903</v>
      </c>
      <c r="GG204" s="444">
        <v>2.4800185717200662</v>
      </c>
      <c r="GH204" s="444">
        <v>0.40969168699217468</v>
      </c>
      <c r="GI204" s="444">
        <v>0.42949652994610743</v>
      </c>
      <c r="GJ204" s="444">
        <v>0.27000046582417336</v>
      </c>
      <c r="GK204" s="444">
        <v>6.2226839578705135</v>
      </c>
      <c r="GL204" s="444">
        <v>4.8367178924257725</v>
      </c>
      <c r="GM204" s="444">
        <v>7.7372919478182629</v>
      </c>
      <c r="GN204" s="444">
        <v>7.7831365375018198</v>
      </c>
      <c r="GO204" s="444">
        <v>7.3170731707339387</v>
      </c>
      <c r="GP204" s="444">
        <v>29.400762281192002</v>
      </c>
      <c r="GQ204" s="444">
        <v>31.521591985917652</v>
      </c>
      <c r="GR204" s="444">
        <v>27.090399646063201</v>
      </c>
      <c r="GS204" s="444">
        <v>27.706511969928009</v>
      </c>
      <c r="GT204" s="444">
        <v>21.390778533605442</v>
      </c>
      <c r="GU204" s="444">
        <v>100</v>
      </c>
      <c r="GV204" s="444">
        <v>15.658733453824459</v>
      </c>
      <c r="GW204" s="444">
        <v>80.878256127222116</v>
      </c>
      <c r="GX204" s="444">
        <v>67.26620698571314</v>
      </c>
      <c r="GY204" s="444">
        <v>13.612049141508978</v>
      </c>
      <c r="GZ204" s="444">
        <v>100</v>
      </c>
      <c r="HA204" s="444">
        <v>52.114377768828035</v>
      </c>
      <c r="HB204" s="444">
        <v>47.885622231171972</v>
      </c>
      <c r="HC204" s="444">
        <v>43.173580346355216</v>
      </c>
      <c r="HD204" s="444">
        <v>4.7120418848167542</v>
      </c>
      <c r="HE204" s="444">
        <v>100</v>
      </c>
      <c r="HF204" s="444">
        <v>11.34977337076517</v>
      </c>
      <c r="HG204" s="444">
        <v>83.789279385007632</v>
      </c>
      <c r="HH204" s="444">
        <v>73.385050737869108</v>
      </c>
      <c r="HI204" s="445">
        <v>10.404228647138524</v>
      </c>
      <c r="HJ204" s="570">
        <f>Daten_Polit!AL204</f>
        <v>5.5</v>
      </c>
      <c r="HK204" s="571">
        <f>Daten_Polit!AM204</f>
        <v>18.5</v>
      </c>
      <c r="HL204" s="571">
        <f>Daten_Polit!AN204</f>
        <v>3.2</v>
      </c>
      <c r="HM204" s="571">
        <f>Daten_Polit!AO204</f>
        <v>3.5</v>
      </c>
      <c r="HN204" s="571">
        <f>Daten_Polit!AP204</f>
        <v>1.8</v>
      </c>
      <c r="HO204" s="444">
        <v>0.53372877025781151</v>
      </c>
      <c r="HP204" s="444">
        <v>2.0778731594741053</v>
      </c>
      <c r="HQ204" s="444">
        <v>0.35033842383514735</v>
      </c>
      <c r="HR204" s="444">
        <v>0.35725068466272308</v>
      </c>
      <c r="HS204" s="444">
        <v>0.3038924706708232</v>
      </c>
      <c r="HT204" s="444">
        <v>6.7079092184295686</v>
      </c>
      <c r="HU204" s="444">
        <v>5.2729145211122557</v>
      </c>
      <c r="HV204" s="444">
        <v>8.2880024176488369</v>
      </c>
      <c r="HW204" s="444">
        <v>8.122081387591999</v>
      </c>
      <c r="HX204" s="444">
        <v>9.8874598070707762</v>
      </c>
      <c r="HY204" s="444">
        <v>38.656074630129567</v>
      </c>
      <c r="HZ204" s="444">
        <v>41.650485436892048</v>
      </c>
      <c r="IA204" s="444">
        <v>35.345622119815665</v>
      </c>
      <c r="IB204" s="444">
        <v>36.139369277721265</v>
      </c>
      <c r="IC204" s="444">
        <v>27.696078431372552</v>
      </c>
      <c r="ID204" s="444">
        <v>100</v>
      </c>
      <c r="IE204" s="444">
        <v>15.669388247070007</v>
      </c>
      <c r="IF204" s="444">
        <v>81.056340946842212</v>
      </c>
      <c r="IG204" s="444">
        <v>67.215126633026514</v>
      </c>
      <c r="IH204" s="444">
        <v>13.841214313815708</v>
      </c>
      <c r="II204" s="444">
        <v>100</v>
      </c>
      <c r="IJ204" s="444">
        <v>53.67329299913569</v>
      </c>
      <c r="IK204" s="444">
        <v>46.326707000864303</v>
      </c>
      <c r="IL204" s="444">
        <v>42.350907519446842</v>
      </c>
      <c r="IM204" s="444">
        <v>3.9757994814174586</v>
      </c>
      <c r="IN204" s="444">
        <v>100</v>
      </c>
      <c r="IO204" s="444">
        <v>11.533443513209379</v>
      </c>
      <c r="IP204" s="444">
        <v>83.941247412846138</v>
      </c>
      <c r="IQ204" s="444">
        <v>73.067124144819601</v>
      </c>
      <c r="IR204" s="445">
        <v>10.874123268026519</v>
      </c>
      <c r="IS204" s="443">
        <f>Daten_Polit!AQ204</f>
        <v>5.0999999999999996</v>
      </c>
      <c r="IT204" s="227">
        <f>Daten_Polit!AR204</f>
        <v>17.100000000000001</v>
      </c>
      <c r="IU204" s="227">
        <f>Daten_Polit!AS204</f>
        <v>2.9</v>
      </c>
      <c r="IV204" s="227">
        <f>Daten_Polit!AT204</f>
        <v>3.2</v>
      </c>
      <c r="IW204" s="227">
        <f>Daten_Polit!AU204</f>
        <v>1.9</v>
      </c>
      <c r="IX204" s="444" t="s">
        <v>820</v>
      </c>
      <c r="IY204" s="444" t="s">
        <v>820</v>
      </c>
      <c r="IZ204" s="444" t="s">
        <v>820</v>
      </c>
      <c r="JA204" s="444" t="s">
        <v>820</v>
      </c>
      <c r="JB204" s="444" t="s">
        <v>820</v>
      </c>
      <c r="JC204" s="444" t="s">
        <v>820</v>
      </c>
      <c r="JD204" s="444" t="s">
        <v>820</v>
      </c>
      <c r="JE204" s="444" t="s">
        <v>820</v>
      </c>
      <c r="JF204" s="444" t="s">
        <v>820</v>
      </c>
      <c r="JG204" s="444" t="s">
        <v>820</v>
      </c>
      <c r="JH204" s="444" t="s">
        <v>820</v>
      </c>
      <c r="JI204" s="444" t="s">
        <v>820</v>
      </c>
      <c r="JJ204" s="444" t="s">
        <v>820</v>
      </c>
      <c r="JK204" s="444" t="s">
        <v>820</v>
      </c>
      <c r="JL204" s="444" t="s">
        <v>820</v>
      </c>
      <c r="JM204" s="444" t="s">
        <v>820</v>
      </c>
      <c r="JN204" s="444" t="s">
        <v>820</v>
      </c>
      <c r="JO204" s="444" t="s">
        <v>820</v>
      </c>
      <c r="JP204" s="444" t="s">
        <v>820</v>
      </c>
      <c r="JQ204" s="444" t="s">
        <v>820</v>
      </c>
      <c r="JR204" s="444" t="s">
        <v>820</v>
      </c>
      <c r="JS204" s="444" t="s">
        <v>820</v>
      </c>
      <c r="JT204" s="444" t="s">
        <v>820</v>
      </c>
      <c r="JU204" s="444" t="s">
        <v>820</v>
      </c>
      <c r="JV204" s="444" t="s">
        <v>820</v>
      </c>
      <c r="JW204" s="444" t="s">
        <v>820</v>
      </c>
      <c r="JX204" s="444" t="s">
        <v>820</v>
      </c>
      <c r="JY204" s="444" t="s">
        <v>820</v>
      </c>
      <c r="JZ204" s="444" t="s">
        <v>820</v>
      </c>
      <c r="KA204" s="445" t="s">
        <v>820</v>
      </c>
    </row>
    <row r="205" spans="4:287" ht="12.65" customHeight="1" x14ac:dyDescent="0.2">
      <c r="D205" s="276"/>
      <c r="E205" s="3" t="str">
        <f>Daten_Polit!E205</f>
        <v>07334</v>
      </c>
      <c r="F205" s="229" t="str">
        <f>Daten_Polit!F205</f>
        <v>Germersheim</v>
      </c>
      <c r="G205" s="246"/>
      <c r="H205" s="531">
        <f>Daten_Polit!H205</f>
        <v>4.4000000000000004</v>
      </c>
      <c r="I205" s="532">
        <f>Daten_Polit!I205</f>
        <v>13.2</v>
      </c>
      <c r="J205" s="532">
        <f>Daten_Polit!J205</f>
        <v>2.7</v>
      </c>
      <c r="K205" s="532">
        <f>Daten_Polit!K205</f>
        <v>2.8</v>
      </c>
      <c r="L205" s="532">
        <f>Daten_Polit!L205</f>
        <v>2.1</v>
      </c>
      <c r="M205" s="308">
        <v>0.64414109142543652</v>
      </c>
      <c r="N205" s="308">
        <v>2.2058628001329414</v>
      </c>
      <c r="O205" s="308">
        <v>0.45634124848792196</v>
      </c>
      <c r="P205" s="308">
        <v>0.45888500853755038</v>
      </c>
      <c r="Q205" s="308">
        <v>0.43688243082330097</v>
      </c>
      <c r="R205" s="308">
        <v>9.2412527846941082</v>
      </c>
      <c r="S205" s="308">
        <v>7.2080195184044289</v>
      </c>
      <c r="T205" s="308">
        <v>11.250987621806926</v>
      </c>
      <c r="U205" s="308">
        <v>11.261099112071033</v>
      </c>
      <c r="V205" s="308">
        <v>11.178247734140902</v>
      </c>
      <c r="W205" s="308">
        <v>28.588362352817665</v>
      </c>
      <c r="X205" s="308">
        <v>30.786480858561589</v>
      </c>
      <c r="Y205" s="308">
        <v>26.591245506450555</v>
      </c>
      <c r="Z205" s="308">
        <v>27.603664416588053</v>
      </c>
      <c r="AA205" s="308">
        <v>19.363166953525067</v>
      </c>
      <c r="AB205" s="308">
        <v>100</v>
      </c>
      <c r="AC205" s="308">
        <v>16.306590208924533</v>
      </c>
      <c r="AD205" s="308">
        <v>80.29256753697635</v>
      </c>
      <c r="AE205" s="308">
        <v>67.440481980705997</v>
      </c>
      <c r="AF205" s="308">
        <v>12.852085556270348</v>
      </c>
      <c r="AG205" s="308">
        <v>100</v>
      </c>
      <c r="AH205" s="308">
        <v>51.56099130994528</v>
      </c>
      <c r="AI205" s="308">
        <v>48.43900869005472</v>
      </c>
      <c r="AJ205" s="308">
        <v>42.323785001609274</v>
      </c>
      <c r="AK205" s="308">
        <v>6.1152236884454458</v>
      </c>
      <c r="AL205" s="308">
        <v>100</v>
      </c>
      <c r="AM205" s="308">
        <v>11.994981719241091</v>
      </c>
      <c r="AN205" s="308">
        <v>83.172023799202137</v>
      </c>
      <c r="AO205" s="308">
        <v>73.556347211902334</v>
      </c>
      <c r="AP205" s="337">
        <v>9.6156765872997951</v>
      </c>
      <c r="AQ205" s="531">
        <f>Daten_Polit!M205</f>
        <v>4.2</v>
      </c>
      <c r="AR205" s="532">
        <f>Daten_Polit!N205</f>
        <v>12.5</v>
      </c>
      <c r="AS205" s="532">
        <f>Daten_Polit!O205</f>
        <v>2.6</v>
      </c>
      <c r="AT205" s="532">
        <f>Daten_Polit!P205</f>
        <v>2.7</v>
      </c>
      <c r="AU205" s="532">
        <f>Daten_Polit!Q205</f>
        <v>2.2000000000000002</v>
      </c>
      <c r="AV205" s="308">
        <v>0.63454951314320907</v>
      </c>
      <c r="AW205" s="308">
        <v>2.071720588721309</v>
      </c>
      <c r="AX205" s="308">
        <v>0.46392623221639784</v>
      </c>
      <c r="AY205" s="308">
        <v>0.46629088662968915</v>
      </c>
      <c r="AZ205" s="308">
        <v>0.44652893009051975</v>
      </c>
      <c r="BA205" s="308">
        <v>9.1126505030512952</v>
      </c>
      <c r="BB205" s="308">
        <v>6.8218298555375645</v>
      </c>
      <c r="BC205" s="308">
        <v>11.464472367396356</v>
      </c>
      <c r="BD205" s="308">
        <v>11.286508595896688</v>
      </c>
      <c r="BE205" s="308">
        <v>12.654980761006815</v>
      </c>
      <c r="BF205" s="308">
        <v>26.38665100909494</v>
      </c>
      <c r="BG205" s="308">
        <v>30.321285140564541</v>
      </c>
      <c r="BH205" s="308">
        <v>23.778592049746834</v>
      </c>
      <c r="BI205" s="308">
        <v>24.549520766775093</v>
      </c>
      <c r="BJ205" s="308">
        <v>18.670618120240249</v>
      </c>
      <c r="BK205" s="308">
        <v>100</v>
      </c>
      <c r="BL205" s="308">
        <v>16.1138510800346</v>
      </c>
      <c r="BM205" s="308">
        <v>80.602877478818343</v>
      </c>
      <c r="BN205" s="308">
        <v>67.662269130066903</v>
      </c>
      <c r="BO205" s="308">
        <v>12.940608348751434</v>
      </c>
      <c r="BP205" s="308">
        <v>100</v>
      </c>
      <c r="BQ205" s="308">
        <v>50.341849586182065</v>
      </c>
      <c r="BR205" s="308">
        <v>49.658150413817914</v>
      </c>
      <c r="BS205" s="308">
        <v>42.821158690176318</v>
      </c>
      <c r="BT205" s="308">
        <v>6.8369917236415976</v>
      </c>
      <c r="BU205" s="308">
        <v>100</v>
      </c>
      <c r="BV205" s="308">
        <v>11.94655596876377</v>
      </c>
      <c r="BW205" s="308">
        <v>83.429266684509528</v>
      </c>
      <c r="BX205" s="308">
        <v>73.446379450031714</v>
      </c>
      <c r="BY205" s="312">
        <v>9.9828872344778183</v>
      </c>
      <c r="BZ205" s="531">
        <f>Daten_Polit!R205</f>
        <v>4.0999999999999996</v>
      </c>
      <c r="CA205" s="532">
        <f>Daten_Polit!S205</f>
        <v>12.1</v>
      </c>
      <c r="CB205" s="532">
        <f>Daten_Polit!T205</f>
        <v>2.7</v>
      </c>
      <c r="CC205" s="532">
        <f>Daten_Polit!U205</f>
        <v>2.7</v>
      </c>
      <c r="CD205" s="532">
        <f>Daten_Polit!V205</f>
        <v>2.2999999999999998</v>
      </c>
      <c r="CE205" s="309">
        <v>0.63064250825579782</v>
      </c>
      <c r="CF205" s="309">
        <v>1.996875967900293</v>
      </c>
      <c r="CG205" s="309">
        <v>0.46399529085008895</v>
      </c>
      <c r="CH205" s="309">
        <v>0.46958081042500965</v>
      </c>
      <c r="CI205" s="309">
        <v>0.42474774286259626</v>
      </c>
      <c r="CJ205" s="309">
        <v>9.6601808714717414</v>
      </c>
      <c r="CK205" s="309">
        <v>7.7215912695892976</v>
      </c>
      <c r="CL205" s="309">
        <v>11.86247723132969</v>
      </c>
      <c r="CM205" s="309">
        <v>11.778306249174264</v>
      </c>
      <c r="CN205" s="309">
        <v>12.386831275720164</v>
      </c>
      <c r="CO205" s="309">
        <v>25.422837370240831</v>
      </c>
      <c r="CP205" s="309">
        <v>31.449165402124429</v>
      </c>
      <c r="CQ205" s="309">
        <v>23.464811407540321</v>
      </c>
      <c r="CR205" s="309">
        <v>23.891263692222179</v>
      </c>
      <c r="CS205" s="309">
        <v>20.826446280988293</v>
      </c>
      <c r="CT205" s="309">
        <v>100</v>
      </c>
      <c r="CU205" s="309">
        <v>16.144002139976056</v>
      </c>
      <c r="CV205" s="309">
        <v>80.817132110862218</v>
      </c>
      <c r="CW205" s="309">
        <v>67.302186327176869</v>
      </c>
      <c r="CX205" s="309">
        <v>13.51494578368535</v>
      </c>
      <c r="CY205" s="309">
        <v>100</v>
      </c>
      <c r="CZ205" s="309">
        <v>48.692686623721102</v>
      </c>
      <c r="DA205" s="309">
        <v>51.307313376278898</v>
      </c>
      <c r="DB205" s="309">
        <v>44.334975369458121</v>
      </c>
      <c r="DC205" s="309">
        <v>6.972338006820765</v>
      </c>
      <c r="DD205" s="309">
        <v>100</v>
      </c>
      <c r="DE205" s="309">
        <v>12.160528202340814</v>
      </c>
      <c r="DF205" s="309">
        <v>83.580986846440609</v>
      </c>
      <c r="DG205" s="309">
        <v>73.168064789031149</v>
      </c>
      <c r="DH205" s="313">
        <v>10.412922057409455</v>
      </c>
      <c r="DI205" s="565">
        <f>Daten_Polit!W205</f>
        <v>3.8</v>
      </c>
      <c r="DJ205" s="532">
        <f>Daten_Polit!X205</f>
        <v>12.3</v>
      </c>
      <c r="DK205" s="532">
        <f>Daten_Polit!Y205</f>
        <v>2.2000000000000002</v>
      </c>
      <c r="DL205" s="532">
        <f>Daten_Polit!Z205</f>
        <v>2.2999999999999998</v>
      </c>
      <c r="DM205" s="532">
        <f>Daten_Polit!AA205</f>
        <v>2</v>
      </c>
      <c r="DN205" s="309">
        <v>0.6000530638184971</v>
      </c>
      <c r="DO205" s="309">
        <v>2.2088437083943253</v>
      </c>
      <c r="DP205" s="309">
        <v>0.39113180299540984</v>
      </c>
      <c r="DQ205" s="309">
        <v>0.38726591144506328</v>
      </c>
      <c r="DR205" s="309">
        <v>0.41725822924103245</v>
      </c>
      <c r="DS205" s="309">
        <v>9.3295505450200462</v>
      </c>
      <c r="DT205" s="309">
        <v>7.729110895939117</v>
      </c>
      <c r="DU205" s="309">
        <v>11.092257415786829</v>
      </c>
      <c r="DV205" s="309">
        <v>10.984371528035284</v>
      </c>
      <c r="DW205" s="309">
        <v>11.696391538778649</v>
      </c>
      <c r="DX205" s="309">
        <v>24.382163323784944</v>
      </c>
      <c r="DY205" s="309">
        <v>24.730266893812605</v>
      </c>
      <c r="DZ205" s="309">
        <v>24.008560997108198</v>
      </c>
      <c r="EA205" s="309">
        <v>25.461966604825964</v>
      </c>
      <c r="EB205" s="309">
        <v>15.885524678570571</v>
      </c>
      <c r="EC205" s="309">
        <v>100</v>
      </c>
      <c r="ED205" s="309">
        <v>16.257129779165854</v>
      </c>
      <c r="EE205" s="309">
        <v>80.823678649142124</v>
      </c>
      <c r="EF205" s="309">
        <v>67.064673170761509</v>
      </c>
      <c r="EG205" s="309">
        <v>13.759005478380612</v>
      </c>
      <c r="EH205" s="309">
        <v>100</v>
      </c>
      <c r="EI205" s="309">
        <v>52.749719416386085</v>
      </c>
      <c r="EJ205" s="309">
        <v>47.250280583613907</v>
      </c>
      <c r="EK205" s="309">
        <v>39.356528245417124</v>
      </c>
      <c r="EL205" s="309">
        <v>7.8937523381967827</v>
      </c>
      <c r="EM205" s="309">
        <v>100</v>
      </c>
      <c r="EN205" s="309">
        <v>12.361553733767479</v>
      </c>
      <c r="EO205" s="309">
        <v>83.604979039310649</v>
      </c>
      <c r="EP205" s="309">
        <v>72.828626766916045</v>
      </c>
      <c r="EQ205" s="367">
        <v>10.77635227239462</v>
      </c>
      <c r="ER205" s="531">
        <f>Daten_Polit!AB205</f>
        <v>3.8</v>
      </c>
      <c r="ES205" s="532">
        <f>Daten_Polit!AC205</f>
        <v>12.1</v>
      </c>
      <c r="ET205" s="532">
        <f>Daten_Polit!AD205</f>
        <v>2.2999999999999998</v>
      </c>
      <c r="EU205" s="532">
        <f>Daten_Polit!AE205</f>
        <v>2.2999999999999998</v>
      </c>
      <c r="EV205" s="532">
        <f>Daten_Polit!AF205</f>
        <v>2.1</v>
      </c>
      <c r="EW205" s="309">
        <v>0.58665665243913612</v>
      </c>
      <c r="EX205" s="309">
        <v>2.2454567815885156</v>
      </c>
      <c r="EY205" s="309">
        <v>0.37760829313588806</v>
      </c>
      <c r="EZ205" s="309">
        <v>0.37998971752460137</v>
      </c>
      <c r="FA205" s="309">
        <v>0.36223582788124958</v>
      </c>
      <c r="FB205" s="309">
        <v>8.6205371620626625</v>
      </c>
      <c r="FC205" s="309">
        <v>7.0744831492495042</v>
      </c>
      <c r="FD205" s="309">
        <v>10.298819478603303</v>
      </c>
      <c r="FE205" s="309">
        <v>9.9642831110139234</v>
      </c>
      <c r="FF205" s="309">
        <v>12.102161100198366</v>
      </c>
      <c r="FG205" s="309">
        <v>22.227125625182705</v>
      </c>
      <c r="FH205" s="309">
        <v>23.581479800269552</v>
      </c>
      <c r="FI205" s="309">
        <v>20.768666748136887</v>
      </c>
      <c r="FJ205" s="309">
        <v>21.915725456125109</v>
      </c>
      <c r="FK205" s="309">
        <v>14.565387627253651</v>
      </c>
      <c r="FL205" s="309">
        <v>100</v>
      </c>
      <c r="FM205" s="309">
        <v>15.652356016764704</v>
      </c>
      <c r="FN205" s="309">
        <v>81.361794812268982</v>
      </c>
      <c r="FO205" s="309">
        <v>67.241968799096242</v>
      </c>
      <c r="FP205" s="309">
        <v>14.119826013172734</v>
      </c>
      <c r="FQ205" s="309">
        <v>100</v>
      </c>
      <c r="FR205" s="309">
        <v>52.40524781341108</v>
      </c>
      <c r="FS205" s="309">
        <v>47.59475218658892</v>
      </c>
      <c r="FT205" s="309">
        <v>39.832361516034986</v>
      </c>
      <c r="FU205" s="309">
        <v>7.7623906705539358</v>
      </c>
      <c r="FV205" s="309">
        <v>100</v>
      </c>
      <c r="FW205" s="309">
        <v>12.019632113814906</v>
      </c>
      <c r="FX205" s="309">
        <v>83.886136447616906</v>
      </c>
      <c r="FY205" s="309">
        <v>72.634039288947633</v>
      </c>
      <c r="FZ205" s="313">
        <v>11.252097158669253</v>
      </c>
      <c r="GA205" s="570">
        <f>Daten_Polit!AG205</f>
        <v>4.5</v>
      </c>
      <c r="GB205" s="571">
        <f>Daten_Polit!AH205</f>
        <v>14.2</v>
      </c>
      <c r="GC205" s="571">
        <f>Daten_Polit!AI205</f>
        <v>2.8</v>
      </c>
      <c r="GD205" s="571">
        <f>Daten_Polit!AJ205</f>
        <v>2.9</v>
      </c>
      <c r="GE205" s="571">
        <f>Daten_Polit!AK205</f>
        <v>2.4</v>
      </c>
      <c r="GF205" s="444">
        <v>0.59596071073832912</v>
      </c>
      <c r="GG205" s="444">
        <v>2.3649900563702602</v>
      </c>
      <c r="GH205" s="444">
        <v>0.38287579863495863</v>
      </c>
      <c r="GI205" s="444">
        <v>0.38833523799488073</v>
      </c>
      <c r="GJ205" s="444">
        <v>0.34897726936326112</v>
      </c>
      <c r="GK205" s="444">
        <v>7.6335686745781377</v>
      </c>
      <c r="GL205" s="444">
        <v>6.4892344497607652</v>
      </c>
      <c r="GM205" s="444">
        <v>8.7886105241976065</v>
      </c>
      <c r="GN205" s="444">
        <v>8.4725748361573245</v>
      </c>
      <c r="GO205" s="444">
        <v>10.608636518192533</v>
      </c>
      <c r="GP205" s="444">
        <v>22.80766852195325</v>
      </c>
      <c r="GQ205" s="444">
        <v>23.352761039217164</v>
      </c>
      <c r="GR205" s="444">
        <v>22.260766143018429</v>
      </c>
      <c r="GS205" s="444">
        <v>23.007562536356023</v>
      </c>
      <c r="GT205" s="444">
        <v>17.965874874542383</v>
      </c>
      <c r="GU205" s="444">
        <v>100</v>
      </c>
      <c r="GV205" s="444">
        <v>15.623291403810558</v>
      </c>
      <c r="GW205" s="444">
        <v>81.118351342942233</v>
      </c>
      <c r="GX205" s="444">
        <v>66.445329709619088</v>
      </c>
      <c r="GY205" s="444">
        <v>14.673021633323129</v>
      </c>
      <c r="GZ205" s="444">
        <v>100</v>
      </c>
      <c r="HA205" s="444">
        <v>51.03505382279878</v>
      </c>
      <c r="HB205" s="444">
        <v>48.964946177201213</v>
      </c>
      <c r="HC205" s="444">
        <v>41.595362958873864</v>
      </c>
      <c r="HD205" s="444">
        <v>7.3695832183273513</v>
      </c>
      <c r="HE205" s="444">
        <v>100</v>
      </c>
      <c r="HF205" s="444">
        <v>11.614487727193593</v>
      </c>
      <c r="HG205" s="444">
        <v>83.912128172449556</v>
      </c>
      <c r="HH205" s="444">
        <v>72.272473199213678</v>
      </c>
      <c r="HI205" s="445">
        <v>11.639654973235881</v>
      </c>
      <c r="HJ205" s="570">
        <f>Daten_Polit!AL205</f>
        <v>4.0999999999999996</v>
      </c>
      <c r="HK205" s="571">
        <f>Daten_Polit!AM205</f>
        <v>13.1</v>
      </c>
      <c r="HL205" s="571">
        <f>Daten_Polit!AN205</f>
        <v>2.5</v>
      </c>
      <c r="HM205" s="571">
        <f>Daten_Polit!AO205</f>
        <v>2.6</v>
      </c>
      <c r="HN205" s="571">
        <f>Daten_Polit!AP205</f>
        <v>2.1</v>
      </c>
      <c r="HO205" s="444">
        <v>0.48863279456886771</v>
      </c>
      <c r="HP205" s="444">
        <v>1.8489582720787965</v>
      </c>
      <c r="HQ205" s="444">
        <v>0.32114911754773734</v>
      </c>
      <c r="HR205" s="444">
        <v>0.32729512269227773</v>
      </c>
      <c r="HS205" s="444">
        <v>0.28473046063729845</v>
      </c>
      <c r="HT205" s="444">
        <v>8.7784623627110516</v>
      </c>
      <c r="HU205" s="444">
        <v>7.0215053763440851</v>
      </c>
      <c r="HV205" s="444">
        <v>10.523224773090849</v>
      </c>
      <c r="HW205" s="444">
        <v>9.9402703552339524</v>
      </c>
      <c r="HX205" s="444">
        <v>13.80530973451132</v>
      </c>
      <c r="HY205" s="444">
        <v>28.59516739764122</v>
      </c>
      <c r="HZ205" s="444">
        <v>29.519288481473239</v>
      </c>
      <c r="IA205" s="444">
        <v>27.673811337180449</v>
      </c>
      <c r="IB205" s="444">
        <v>27.475485483560853</v>
      </c>
      <c r="IC205" s="444">
        <v>28.787333573246315</v>
      </c>
      <c r="ID205" s="444">
        <v>100</v>
      </c>
      <c r="IE205" s="444">
        <v>15.334255085312638</v>
      </c>
      <c r="IF205" s="444">
        <v>81.400244153303916</v>
      </c>
      <c r="IG205" s="444">
        <v>66.418236257609991</v>
      </c>
      <c r="IH205" s="444">
        <v>14.982007895693911</v>
      </c>
      <c r="II205" s="444">
        <v>100</v>
      </c>
      <c r="IJ205" s="444">
        <v>50.7</v>
      </c>
      <c r="IK205" s="444">
        <v>49.3</v>
      </c>
      <c r="IL205" s="444">
        <v>41.733333333333334</v>
      </c>
      <c r="IM205" s="444">
        <v>7.5666666666666664</v>
      </c>
      <c r="IN205" s="444">
        <v>100</v>
      </c>
      <c r="IO205" s="444">
        <v>11.882559063793279</v>
      </c>
      <c r="IP205" s="444">
        <v>83.73967765433386</v>
      </c>
      <c r="IQ205" s="444">
        <v>71.648321472510688</v>
      </c>
      <c r="IR205" s="445">
        <v>12.091356181823162</v>
      </c>
      <c r="IS205" s="443">
        <f>Daten_Polit!AQ205</f>
        <v>3.8</v>
      </c>
      <c r="IT205" s="227">
        <f>Daten_Polit!AR205</f>
        <v>12.1</v>
      </c>
      <c r="IU205" s="227">
        <f>Daten_Polit!AS205</f>
        <v>2.2999999999999998</v>
      </c>
      <c r="IV205" s="227">
        <f>Daten_Polit!AT205</f>
        <v>2.4</v>
      </c>
      <c r="IW205" s="227">
        <f>Daten_Polit!AU205</f>
        <v>2.2000000000000002</v>
      </c>
      <c r="IX205" s="444" t="s">
        <v>820</v>
      </c>
      <c r="IY205" s="444" t="s">
        <v>820</v>
      </c>
      <c r="IZ205" s="444" t="s">
        <v>820</v>
      </c>
      <c r="JA205" s="444" t="s">
        <v>820</v>
      </c>
      <c r="JB205" s="444" t="s">
        <v>820</v>
      </c>
      <c r="JC205" s="444" t="s">
        <v>820</v>
      </c>
      <c r="JD205" s="444" t="s">
        <v>820</v>
      </c>
      <c r="JE205" s="444" t="s">
        <v>820</v>
      </c>
      <c r="JF205" s="444" t="s">
        <v>820</v>
      </c>
      <c r="JG205" s="444" t="s">
        <v>820</v>
      </c>
      <c r="JH205" s="444" t="s">
        <v>820</v>
      </c>
      <c r="JI205" s="444" t="s">
        <v>820</v>
      </c>
      <c r="JJ205" s="444" t="s">
        <v>820</v>
      </c>
      <c r="JK205" s="444" t="s">
        <v>820</v>
      </c>
      <c r="JL205" s="444" t="s">
        <v>820</v>
      </c>
      <c r="JM205" s="444" t="s">
        <v>820</v>
      </c>
      <c r="JN205" s="444" t="s">
        <v>820</v>
      </c>
      <c r="JO205" s="444" t="s">
        <v>820</v>
      </c>
      <c r="JP205" s="444" t="s">
        <v>820</v>
      </c>
      <c r="JQ205" s="444" t="s">
        <v>820</v>
      </c>
      <c r="JR205" s="444" t="s">
        <v>820</v>
      </c>
      <c r="JS205" s="444" t="s">
        <v>820</v>
      </c>
      <c r="JT205" s="444" t="s">
        <v>820</v>
      </c>
      <c r="JU205" s="444" t="s">
        <v>820</v>
      </c>
      <c r="JV205" s="444" t="s">
        <v>820</v>
      </c>
      <c r="JW205" s="444" t="s">
        <v>820</v>
      </c>
      <c r="JX205" s="444" t="s">
        <v>820</v>
      </c>
      <c r="JY205" s="444" t="s">
        <v>820</v>
      </c>
      <c r="JZ205" s="444" t="s">
        <v>820</v>
      </c>
      <c r="KA205" s="445" t="s">
        <v>820</v>
      </c>
    </row>
    <row r="206" spans="4:287" ht="12.65" customHeight="1" x14ac:dyDescent="0.2">
      <c r="D206" s="276"/>
      <c r="E206" s="3" t="str">
        <f>Daten_Polit!E206</f>
        <v>07335</v>
      </c>
      <c r="F206" s="229" t="str">
        <f>Daten_Polit!F206</f>
        <v>Kaiserslautern</v>
      </c>
      <c r="G206" s="246"/>
      <c r="H206" s="531">
        <f>Daten_Polit!H206</f>
        <v>5.3</v>
      </c>
      <c r="I206" s="532">
        <f>Daten_Polit!I206</f>
        <v>17.7</v>
      </c>
      <c r="J206" s="532">
        <f>Daten_Polit!J206</f>
        <v>3.3</v>
      </c>
      <c r="K206" s="532">
        <f>Daten_Polit!K206</f>
        <v>3.7</v>
      </c>
      <c r="L206" s="532">
        <f>Daten_Polit!L206</f>
        <v>1.6</v>
      </c>
      <c r="M206" s="308">
        <v>0.64914668621086802</v>
      </c>
      <c r="N206" s="308">
        <v>2.3022456357331613</v>
      </c>
      <c r="O206" s="308">
        <v>0.49653139565755711</v>
      </c>
      <c r="P206" s="308">
        <v>0.50639501320463753</v>
      </c>
      <c r="Q206" s="308">
        <v>0.41619691604402648</v>
      </c>
      <c r="R206" s="308">
        <v>8.0061236639921987</v>
      </c>
      <c r="S206" s="308">
        <v>5.4339489055400216</v>
      </c>
      <c r="T206" s="308">
        <v>10.483781072343987</v>
      </c>
      <c r="U206" s="308">
        <v>10.184457211974355</v>
      </c>
      <c r="V206" s="308">
        <v>14.001421464108033</v>
      </c>
      <c r="W206" s="308">
        <v>34.519059342896149</v>
      </c>
      <c r="X206" s="308">
        <v>39.068457793161002</v>
      </c>
      <c r="Y206" s="308">
        <v>30.093238791800125</v>
      </c>
      <c r="Z206" s="308">
        <v>31.009819372043424</v>
      </c>
      <c r="AA206" s="308">
        <v>19.391365888152869</v>
      </c>
      <c r="AB206" s="308">
        <v>100</v>
      </c>
      <c r="AC206" s="308">
        <v>14.667262955194344</v>
      </c>
      <c r="AD206" s="308">
        <v>82.054877560628924</v>
      </c>
      <c r="AE206" s="308">
        <v>68.813849156515133</v>
      </c>
      <c r="AF206" s="308">
        <v>13.2410284041138</v>
      </c>
      <c r="AG206" s="308">
        <v>100</v>
      </c>
      <c r="AH206" s="308">
        <v>50.071275837491093</v>
      </c>
      <c r="AI206" s="308">
        <v>49.9287241625089</v>
      </c>
      <c r="AJ206" s="308">
        <v>46.044191019244465</v>
      </c>
      <c r="AK206" s="308">
        <v>3.8845331432644339</v>
      </c>
      <c r="AL206" s="308">
        <v>100</v>
      </c>
      <c r="AM206" s="308">
        <v>9.7646420758900287</v>
      </c>
      <c r="AN206" s="308">
        <v>85.460988748107454</v>
      </c>
      <c r="AO206" s="308">
        <v>76.115397934748358</v>
      </c>
      <c r="AP206" s="337">
        <v>9.3455908133590917</v>
      </c>
      <c r="AQ206" s="531">
        <f>Daten_Polit!M206</f>
        <v>5.5</v>
      </c>
      <c r="AR206" s="532">
        <f>Daten_Polit!N206</f>
        <v>18.3</v>
      </c>
      <c r="AS206" s="532">
        <f>Daten_Polit!O206</f>
        <v>3.4</v>
      </c>
      <c r="AT206" s="532">
        <f>Daten_Polit!P206</f>
        <v>3.7</v>
      </c>
      <c r="AU206" s="532">
        <f>Daten_Polit!Q206</f>
        <v>1.8</v>
      </c>
      <c r="AV206" s="308">
        <v>0.63204550555008898</v>
      </c>
      <c r="AW206" s="308">
        <v>2.0340413100484898</v>
      </c>
      <c r="AX206" s="308">
        <v>0.50473506869998896</v>
      </c>
      <c r="AY206" s="308">
        <v>0.51019610684574657</v>
      </c>
      <c r="AZ206" s="308">
        <v>0.46171147928252804</v>
      </c>
      <c r="BA206" s="308">
        <v>7.1808730662106592</v>
      </c>
      <c r="BB206" s="308">
        <v>4.7311331640896546</v>
      </c>
      <c r="BC206" s="308">
        <v>9.6963925610580191</v>
      </c>
      <c r="BD206" s="308">
        <v>9.3755733594277864</v>
      </c>
      <c r="BE206" s="308">
        <v>13.191205862761676</v>
      </c>
      <c r="BF206" s="308">
        <v>35.298160723615162</v>
      </c>
      <c r="BG206" s="308">
        <v>40.816801442784559</v>
      </c>
      <c r="BH206" s="308">
        <v>31.901048970665435</v>
      </c>
      <c r="BI206" s="308">
        <v>32.736855006744278</v>
      </c>
      <c r="BJ206" s="308">
        <v>22.86282306163022</v>
      </c>
      <c r="BK206" s="308">
        <v>100</v>
      </c>
      <c r="BL206" s="308">
        <v>14.784614393728843</v>
      </c>
      <c r="BM206" s="308">
        <v>82.135440953282767</v>
      </c>
      <c r="BN206" s="308">
        <v>68.898684136976428</v>
      </c>
      <c r="BO206" s="308">
        <v>13.236756816306336</v>
      </c>
      <c r="BP206" s="308">
        <v>100</v>
      </c>
      <c r="BQ206" s="308">
        <v>50.964573833742534</v>
      </c>
      <c r="BR206" s="308">
        <v>49.035426166257459</v>
      </c>
      <c r="BS206" s="308">
        <v>44.826376709926343</v>
      </c>
      <c r="BT206" s="308">
        <v>4.2090494563311118</v>
      </c>
      <c r="BU206" s="308">
        <v>100</v>
      </c>
      <c r="BV206" s="308">
        <v>9.8015227261529017</v>
      </c>
      <c r="BW206" s="308">
        <v>85.723879935818189</v>
      </c>
      <c r="BX206" s="308">
        <v>76.068420012537501</v>
      </c>
      <c r="BY206" s="312">
        <v>9.6554599232807004</v>
      </c>
      <c r="BZ206" s="531">
        <f>Daten_Polit!R206</f>
        <v>5.2</v>
      </c>
      <c r="CA206" s="532">
        <f>Daten_Polit!S206</f>
        <v>16.899999999999999</v>
      </c>
      <c r="CB206" s="532">
        <f>Daten_Polit!T206</f>
        <v>3.3</v>
      </c>
      <c r="CC206" s="532">
        <f>Daten_Polit!U206</f>
        <v>3.5</v>
      </c>
      <c r="CD206" s="532">
        <f>Daten_Polit!V206</f>
        <v>1.8</v>
      </c>
      <c r="CE206" s="309">
        <v>0.58107477626500403</v>
      </c>
      <c r="CF206" s="309">
        <v>1.6903861163070213</v>
      </c>
      <c r="CG206" s="309">
        <v>0.48028411355716544</v>
      </c>
      <c r="CH206" s="309">
        <v>0.48199617269994038</v>
      </c>
      <c r="CI206" s="309">
        <v>0.46739699631719894</v>
      </c>
      <c r="CJ206" s="309">
        <v>7.3638331814039129</v>
      </c>
      <c r="CK206" s="309">
        <v>5.065065065065065</v>
      </c>
      <c r="CL206" s="309">
        <v>9.9957490739053849</v>
      </c>
      <c r="CM206" s="309">
        <v>9.5346197502840226</v>
      </c>
      <c r="CN206" s="309">
        <v>14.63087248321755</v>
      </c>
      <c r="CO206" s="309">
        <v>34.194161340475588</v>
      </c>
      <c r="CP206" s="309">
        <v>45.048749751275587</v>
      </c>
      <c r="CQ206" s="309">
        <v>30.03741642642802</v>
      </c>
      <c r="CR206" s="309">
        <v>31.271917992988097</v>
      </c>
      <c r="CS206" s="309">
        <v>17.627118644090135</v>
      </c>
      <c r="CT206" s="309">
        <v>100</v>
      </c>
      <c r="CU206" s="309">
        <v>14.793421441376777</v>
      </c>
      <c r="CV206" s="309">
        <v>82.419860676921232</v>
      </c>
      <c r="CW206" s="309">
        <v>68.62919106460231</v>
      </c>
      <c r="CX206" s="309">
        <v>13.790669612318926</v>
      </c>
      <c r="CY206" s="309">
        <v>100</v>
      </c>
      <c r="CZ206" s="309">
        <v>48.957923712151008</v>
      </c>
      <c r="DA206" s="309">
        <v>51.042076287849</v>
      </c>
      <c r="DB206" s="309">
        <v>46.79512386944554</v>
      </c>
      <c r="DC206" s="309">
        <v>4.2469524184034597</v>
      </c>
      <c r="DD206" s="309">
        <v>100</v>
      </c>
      <c r="DE206" s="309">
        <v>9.9300194781052937</v>
      </c>
      <c r="DF206" s="309">
        <v>86.036388461836182</v>
      </c>
      <c r="DG206" s="309">
        <v>75.946820282390377</v>
      </c>
      <c r="DH206" s="313">
        <v>10.089568179445807</v>
      </c>
      <c r="DI206" s="565">
        <f>Daten_Polit!W206</f>
        <v>4.7</v>
      </c>
      <c r="DJ206" s="532">
        <f>Daten_Polit!X206</f>
        <v>16.399999999999999</v>
      </c>
      <c r="DK206" s="532">
        <f>Daten_Polit!Y206</f>
        <v>2.8</v>
      </c>
      <c r="DL206" s="532">
        <f>Daten_Polit!Z206</f>
        <v>3</v>
      </c>
      <c r="DM206" s="532">
        <f>Daten_Polit!AA206</f>
        <v>1.5</v>
      </c>
      <c r="DN206" s="309">
        <v>0.62716789706635756</v>
      </c>
      <c r="DO206" s="309">
        <v>2.2453787339195745</v>
      </c>
      <c r="DP206" s="309">
        <v>0.46746078310574712</v>
      </c>
      <c r="DQ206" s="309">
        <v>0.47034441400106919</v>
      </c>
      <c r="DR206" s="309">
        <v>0.4464590529289294</v>
      </c>
      <c r="DS206" s="309">
        <v>7.828007840452905</v>
      </c>
      <c r="DT206" s="309">
        <v>5.3841975010564456</v>
      </c>
      <c r="DU206" s="309">
        <v>10.424834500932203</v>
      </c>
      <c r="DV206" s="309">
        <v>9.9654905275019363</v>
      </c>
      <c r="DW206" s="309">
        <v>15.220588235298592</v>
      </c>
      <c r="DX206" s="309">
        <v>31.98164450271706</v>
      </c>
      <c r="DY206" s="309">
        <v>36.696358237898565</v>
      </c>
      <c r="DZ206" s="309">
        <v>26.989240383994691</v>
      </c>
      <c r="EA206" s="309">
        <v>28.624929338607362</v>
      </c>
      <c r="EB206" s="309">
        <v>10.080350620894105</v>
      </c>
      <c r="EC206" s="309">
        <v>100</v>
      </c>
      <c r="ED206" s="309">
        <v>14.962446937520598</v>
      </c>
      <c r="EE206" s="309">
        <v>82.345605317493252</v>
      </c>
      <c r="EF206" s="309">
        <v>68.32487192883066</v>
      </c>
      <c r="EG206" s="309">
        <v>14.020733388662594</v>
      </c>
      <c r="EH206" s="309">
        <v>100</v>
      </c>
      <c r="EI206" s="309">
        <v>51.075877689694224</v>
      </c>
      <c r="EJ206" s="309">
        <v>48.924122310305776</v>
      </c>
      <c r="EK206" s="309">
        <v>44.507361268403173</v>
      </c>
      <c r="EL206" s="309">
        <v>4.4167610419026042</v>
      </c>
      <c r="EM206" s="309">
        <v>100</v>
      </c>
      <c r="EN206" s="309">
        <v>9.9997015367962945</v>
      </c>
      <c r="EO206" s="309">
        <v>86.132728103658238</v>
      </c>
      <c r="EP206" s="309">
        <v>75.734099625406387</v>
      </c>
      <c r="EQ206" s="367">
        <v>10.398628478251853</v>
      </c>
      <c r="ER206" s="531">
        <f>Daten_Polit!AB206</f>
        <v>4.8</v>
      </c>
      <c r="ES206" s="532">
        <f>Daten_Polit!AC206</f>
        <v>16.899999999999999</v>
      </c>
      <c r="ET206" s="532">
        <f>Daten_Polit!AD206</f>
        <v>2.8</v>
      </c>
      <c r="EU206" s="532">
        <f>Daten_Polit!AE206</f>
        <v>3</v>
      </c>
      <c r="EV206" s="532">
        <f>Daten_Polit!AF206</f>
        <v>1.8</v>
      </c>
      <c r="EW206" s="309">
        <v>0.60120490963177764</v>
      </c>
      <c r="EX206" s="309">
        <v>2.4210978371312635</v>
      </c>
      <c r="EY206" s="309">
        <v>0.41640094074151285</v>
      </c>
      <c r="EZ206" s="309">
        <v>0.42701967344616099</v>
      </c>
      <c r="FA206" s="309">
        <v>0.34424852662414457</v>
      </c>
      <c r="FB206" s="309">
        <v>7.0568726200711573</v>
      </c>
      <c r="FC206" s="309">
        <v>5.0871243129457362</v>
      </c>
      <c r="FD206" s="309">
        <v>9.2355452076057425</v>
      </c>
      <c r="FE206" s="309">
        <v>9.0895911858507077</v>
      </c>
      <c r="FF206" s="309">
        <v>10.444177671070936</v>
      </c>
      <c r="FG206" s="309">
        <v>29.306651979684229</v>
      </c>
      <c r="FH206" s="309">
        <v>32.361668703089549</v>
      </c>
      <c r="FI206" s="309">
        <v>25.918038076801547</v>
      </c>
      <c r="FJ206" s="309">
        <v>27.681610777142829</v>
      </c>
      <c r="FK206" s="309">
        <v>11.492890995281636</v>
      </c>
      <c r="FL206" s="309">
        <v>100</v>
      </c>
      <c r="FM206" s="309">
        <v>14.802238723250728</v>
      </c>
      <c r="FN206" s="309">
        <v>82.331441016051926</v>
      </c>
      <c r="FO206" s="309">
        <v>67.908784655662487</v>
      </c>
      <c r="FP206" s="309">
        <v>14.422656360389441</v>
      </c>
      <c r="FQ206" s="309">
        <v>100</v>
      </c>
      <c r="FR206" s="309">
        <v>53.68928439006303</v>
      </c>
      <c r="FS206" s="309">
        <v>46.310715609936963</v>
      </c>
      <c r="FT206" s="309">
        <v>41.71301446051168</v>
      </c>
      <c r="FU206" s="309">
        <v>4.5977011494252871</v>
      </c>
      <c r="FV206" s="309">
        <v>100</v>
      </c>
      <c r="FW206" s="309">
        <v>10.06699177468129</v>
      </c>
      <c r="FX206" s="309">
        <v>85.848314577342308</v>
      </c>
      <c r="FY206" s="309">
        <v>74.83481119310656</v>
      </c>
      <c r="FZ206" s="313">
        <v>11.013503384235763</v>
      </c>
      <c r="GA206" s="570">
        <f>Daten_Polit!AG206</f>
        <v>5.5</v>
      </c>
      <c r="GB206" s="571">
        <f>Daten_Polit!AH206</f>
        <v>19</v>
      </c>
      <c r="GC206" s="571">
        <f>Daten_Polit!AI206</f>
        <v>3.2</v>
      </c>
      <c r="GD206" s="571">
        <f>Daten_Polit!AJ206</f>
        <v>3.5</v>
      </c>
      <c r="GE206" s="571">
        <f>Daten_Polit!AK206</f>
        <v>2</v>
      </c>
      <c r="GF206" s="444">
        <v>0.59174073888079814</v>
      </c>
      <c r="GG206" s="444">
        <v>2.605484007981187</v>
      </c>
      <c r="GH206" s="444">
        <v>0.39228035073424533</v>
      </c>
      <c r="GI206" s="444">
        <v>0.40393279449349262</v>
      </c>
      <c r="GJ206" s="444">
        <v>0.31679364290705703</v>
      </c>
      <c r="GK206" s="444">
        <v>6.199664882979298</v>
      </c>
      <c r="GL206" s="444">
        <v>4.7661400020928069</v>
      </c>
      <c r="GM206" s="444">
        <v>7.7275777231046243</v>
      </c>
      <c r="GN206" s="444">
        <v>7.5774683226696782</v>
      </c>
      <c r="GO206" s="444">
        <v>8.9598352214230612</v>
      </c>
      <c r="GP206" s="444">
        <v>29.123483570339172</v>
      </c>
      <c r="GQ206" s="444">
        <v>32.601474099451892</v>
      </c>
      <c r="GR206" s="444">
        <v>25.421946765534852</v>
      </c>
      <c r="GS206" s="444">
        <v>26.666252947745477</v>
      </c>
      <c r="GT206" s="444">
        <v>15.176290240166617</v>
      </c>
      <c r="GU206" s="444">
        <v>100</v>
      </c>
      <c r="GV206" s="444">
        <v>14.573649131833367</v>
      </c>
      <c r="GW206" s="444">
        <v>82.114765778365282</v>
      </c>
      <c r="GX206" s="444">
        <v>67.012829831097108</v>
      </c>
      <c r="GY206" s="444">
        <v>15.10193594726818</v>
      </c>
      <c r="GZ206" s="444">
        <v>100</v>
      </c>
      <c r="HA206" s="444">
        <v>52.382379382679055</v>
      </c>
      <c r="HB206" s="444">
        <v>47.617620617320952</v>
      </c>
      <c r="HC206" s="444">
        <v>42.732993706922386</v>
      </c>
      <c r="HD206" s="444">
        <v>4.8846269103985618</v>
      </c>
      <c r="HE206" s="444">
        <v>100</v>
      </c>
      <c r="HF206" s="444">
        <v>9.8458705798484587</v>
      </c>
      <c r="HG206" s="444">
        <v>85.451171553431308</v>
      </c>
      <c r="HH206" s="444">
        <v>74.024448288855183</v>
      </c>
      <c r="HI206" s="445">
        <v>11.426723264576115</v>
      </c>
      <c r="HJ206" s="570">
        <f>Daten_Polit!AL206</f>
        <v>5.2</v>
      </c>
      <c r="HK206" s="571">
        <f>Daten_Polit!AM206</f>
        <v>18.5</v>
      </c>
      <c r="HL206" s="571">
        <f>Daten_Polit!AN206</f>
        <v>3</v>
      </c>
      <c r="HM206" s="571">
        <f>Daten_Polit!AO206</f>
        <v>3.3</v>
      </c>
      <c r="HN206" s="571">
        <f>Daten_Polit!AP206</f>
        <v>1.9</v>
      </c>
      <c r="HO206" s="444">
        <v>0.51092712761990011</v>
      </c>
      <c r="HP206" s="444">
        <v>2.0848212969690105</v>
      </c>
      <c r="HQ206" s="444">
        <v>0.35121046122738325</v>
      </c>
      <c r="HR206" s="444">
        <v>0.36107480320511409</v>
      </c>
      <c r="HS206" s="444">
        <v>0.29044128378961276</v>
      </c>
      <c r="HT206" s="444">
        <v>6.5605362379555929</v>
      </c>
      <c r="HU206" s="444">
        <v>5.0220453812238945</v>
      </c>
      <c r="HV206" s="444">
        <v>8.2277008954527684</v>
      </c>
      <c r="HW206" s="444">
        <v>8.038120276043168</v>
      </c>
      <c r="HX206" s="444">
        <v>9.6822995461422092</v>
      </c>
      <c r="HY206" s="444">
        <v>36.409793523639131</v>
      </c>
      <c r="HZ206" s="444">
        <v>39.556377079481123</v>
      </c>
      <c r="IA206" s="444">
        <v>33.036133270768822</v>
      </c>
      <c r="IB206" s="444">
        <v>34.197268991119337</v>
      </c>
      <c r="IC206" s="444">
        <v>24.108053007155966</v>
      </c>
      <c r="ID206" s="444">
        <v>100</v>
      </c>
      <c r="IE206" s="444">
        <v>14.476421911535262</v>
      </c>
      <c r="IF206" s="444">
        <v>82.240769734549119</v>
      </c>
      <c r="IG206" s="444">
        <v>66.802993206377167</v>
      </c>
      <c r="IH206" s="444">
        <v>15.437776528171948</v>
      </c>
      <c r="II206" s="444">
        <v>100</v>
      </c>
      <c r="IJ206" s="444">
        <v>52.275025278058642</v>
      </c>
      <c r="IK206" s="444">
        <v>47.724974721941358</v>
      </c>
      <c r="IL206" s="444">
        <v>41.894169194472539</v>
      </c>
      <c r="IM206" s="444">
        <v>5.830805527468824</v>
      </c>
      <c r="IN206" s="444">
        <v>100</v>
      </c>
      <c r="IO206" s="444">
        <v>10.13671478032607</v>
      </c>
      <c r="IP206" s="444">
        <v>85.303478153713343</v>
      </c>
      <c r="IQ206" s="444">
        <v>73.390399386560034</v>
      </c>
      <c r="IR206" s="445">
        <v>11.913078767153323</v>
      </c>
      <c r="IS206" s="443">
        <f>Daten_Polit!AQ206</f>
        <v>5</v>
      </c>
      <c r="IT206" s="227">
        <f>Daten_Polit!AR206</f>
        <v>18.3</v>
      </c>
      <c r="IU206" s="227">
        <f>Daten_Polit!AS206</f>
        <v>2.8</v>
      </c>
      <c r="IV206" s="227">
        <f>Daten_Polit!AT206</f>
        <v>3</v>
      </c>
      <c r="IW206" s="227">
        <f>Daten_Polit!AU206</f>
        <v>1.9</v>
      </c>
      <c r="IX206" s="444" t="s">
        <v>820</v>
      </c>
      <c r="IY206" s="444" t="s">
        <v>820</v>
      </c>
      <c r="IZ206" s="444" t="s">
        <v>820</v>
      </c>
      <c r="JA206" s="444" t="s">
        <v>820</v>
      </c>
      <c r="JB206" s="444" t="s">
        <v>820</v>
      </c>
      <c r="JC206" s="444" t="s">
        <v>820</v>
      </c>
      <c r="JD206" s="444" t="s">
        <v>820</v>
      </c>
      <c r="JE206" s="444" t="s">
        <v>820</v>
      </c>
      <c r="JF206" s="444" t="s">
        <v>820</v>
      </c>
      <c r="JG206" s="444" t="s">
        <v>820</v>
      </c>
      <c r="JH206" s="444" t="s">
        <v>820</v>
      </c>
      <c r="JI206" s="444" t="s">
        <v>820</v>
      </c>
      <c r="JJ206" s="444" t="s">
        <v>820</v>
      </c>
      <c r="JK206" s="444" t="s">
        <v>820</v>
      </c>
      <c r="JL206" s="444" t="s">
        <v>820</v>
      </c>
      <c r="JM206" s="444" t="s">
        <v>820</v>
      </c>
      <c r="JN206" s="444" t="s">
        <v>820</v>
      </c>
      <c r="JO206" s="444" t="s">
        <v>820</v>
      </c>
      <c r="JP206" s="444" t="s">
        <v>820</v>
      </c>
      <c r="JQ206" s="444" t="s">
        <v>820</v>
      </c>
      <c r="JR206" s="444" t="s">
        <v>820</v>
      </c>
      <c r="JS206" s="444" t="s">
        <v>820</v>
      </c>
      <c r="JT206" s="444" t="s">
        <v>820</v>
      </c>
      <c r="JU206" s="444" t="s">
        <v>820</v>
      </c>
      <c r="JV206" s="444" t="s">
        <v>820</v>
      </c>
      <c r="JW206" s="444" t="s">
        <v>820</v>
      </c>
      <c r="JX206" s="444" t="s">
        <v>820</v>
      </c>
      <c r="JY206" s="444" t="s">
        <v>820</v>
      </c>
      <c r="JZ206" s="444" t="s">
        <v>820</v>
      </c>
      <c r="KA206" s="445" t="s">
        <v>820</v>
      </c>
    </row>
    <row r="207" spans="4:287" ht="12.65" customHeight="1" x14ac:dyDescent="0.2">
      <c r="D207" s="276"/>
      <c r="E207" s="3" t="str">
        <f>Daten_Polit!E207</f>
        <v>07336</v>
      </c>
      <c r="F207" s="229" t="str">
        <f>Daten_Polit!F207</f>
        <v>Kusel</v>
      </c>
      <c r="G207" s="246"/>
      <c r="H207" s="531">
        <f>Daten_Polit!H207</f>
        <v>4.7</v>
      </c>
      <c r="I207" s="532">
        <f>Daten_Polit!I207</f>
        <v>15.5</v>
      </c>
      <c r="J207" s="532">
        <f>Daten_Polit!J207</f>
        <v>3.1</v>
      </c>
      <c r="K207" s="532">
        <f>Daten_Polit!K207</f>
        <v>3.4</v>
      </c>
      <c r="L207" s="532">
        <f>Daten_Polit!L207</f>
        <v>1.5</v>
      </c>
      <c r="M207" s="308">
        <v>0.59466840217960015</v>
      </c>
      <c r="N207" s="308">
        <v>2.5150489366751132</v>
      </c>
      <c r="O207" s="308">
        <v>0.42720241291478872</v>
      </c>
      <c r="P207" s="308">
        <v>0.42341074876011853</v>
      </c>
      <c r="Q207" s="308">
        <v>0.47353217467743663</v>
      </c>
      <c r="R207" s="308">
        <v>8.4393774539951458</v>
      </c>
      <c r="S207" s="308">
        <v>6.418881658762829</v>
      </c>
      <c r="T207" s="308">
        <v>10.069808027923212</v>
      </c>
      <c r="U207" s="308">
        <v>9.6152063050533165</v>
      </c>
      <c r="V207" s="308">
        <v>17.333333333333336</v>
      </c>
      <c r="W207" s="308">
        <v>32.876907716445587</v>
      </c>
      <c r="X207" s="308">
        <v>34.901181406651212</v>
      </c>
      <c r="Y207" s="308">
        <v>31.463543501233936</v>
      </c>
      <c r="Z207" s="308">
        <v>32.546595485619555</v>
      </c>
      <c r="AA207" s="308">
        <v>14.432989690789061</v>
      </c>
      <c r="AB207" s="308">
        <v>100</v>
      </c>
      <c r="AC207" s="308">
        <v>13.182535940524312</v>
      </c>
      <c r="AD207" s="308">
        <v>83.219468283080914</v>
      </c>
      <c r="AE207" s="308">
        <v>72.741849088449612</v>
      </c>
      <c r="AF207" s="308">
        <v>10.477619194631291</v>
      </c>
      <c r="AG207" s="308">
        <v>100</v>
      </c>
      <c r="AH207" s="308">
        <v>45.235148514851481</v>
      </c>
      <c r="AI207" s="308">
        <v>54.764851485148512</v>
      </c>
      <c r="AJ207" s="308">
        <v>51.299504950495049</v>
      </c>
      <c r="AK207" s="308">
        <v>3.4653465346534649</v>
      </c>
      <c r="AL207" s="308">
        <v>100</v>
      </c>
      <c r="AM207" s="308">
        <v>9.0730049239986599</v>
      </c>
      <c r="AN207" s="308">
        <v>85.785538010804757</v>
      </c>
      <c r="AO207" s="308">
        <v>79.295899228355879</v>
      </c>
      <c r="AP207" s="337">
        <v>6.489638782448873</v>
      </c>
      <c r="AQ207" s="531">
        <f>Daten_Polit!M207</f>
        <v>4.5999999999999996</v>
      </c>
      <c r="AR207" s="532">
        <f>Daten_Polit!N207</f>
        <v>15.4</v>
      </c>
      <c r="AS207" s="532">
        <f>Daten_Polit!O207</f>
        <v>3</v>
      </c>
      <c r="AT207" s="532">
        <f>Daten_Polit!P207</f>
        <v>3.3</v>
      </c>
      <c r="AU207" s="532">
        <f>Daten_Polit!Q207</f>
        <v>1.4</v>
      </c>
      <c r="AV207" s="308">
        <v>0.53064906152842284</v>
      </c>
      <c r="AW207" s="308">
        <v>2.0247231412188524</v>
      </c>
      <c r="AX207" s="308">
        <v>0.40191995276040016</v>
      </c>
      <c r="AY207" s="308">
        <v>0.40947822986743609</v>
      </c>
      <c r="AZ207" s="308">
        <v>0.31306215159856049</v>
      </c>
      <c r="BA207" s="308">
        <v>7.2201812392848392</v>
      </c>
      <c r="BB207" s="308">
        <v>4.8195603620545517</v>
      </c>
      <c r="BC207" s="308">
        <v>9.261732163297161</v>
      </c>
      <c r="BD207" s="308">
        <v>9.0789473684214208</v>
      </c>
      <c r="BE207" s="308">
        <v>12.251655629147187</v>
      </c>
      <c r="BF207" s="308">
        <v>34.128494072881608</v>
      </c>
      <c r="BG207" s="308">
        <v>38.800141995030174</v>
      </c>
      <c r="BH207" s="308">
        <v>33.505945531265823</v>
      </c>
      <c r="BI207" s="308">
        <v>34.306643605658124</v>
      </c>
      <c r="BJ207" s="308">
        <v>20.367278798049838</v>
      </c>
      <c r="BK207" s="308">
        <v>100</v>
      </c>
      <c r="BL207" s="308">
        <v>13.17241621037755</v>
      </c>
      <c r="BM207" s="308">
        <v>83.559206569994444</v>
      </c>
      <c r="BN207" s="308">
        <v>73.134112490597744</v>
      </c>
      <c r="BO207" s="308">
        <v>10.425094079396697</v>
      </c>
      <c r="BP207" s="308">
        <v>100</v>
      </c>
      <c r="BQ207" s="308">
        <v>44.841269841269842</v>
      </c>
      <c r="BR207" s="308">
        <v>55.158730158730165</v>
      </c>
      <c r="BS207" s="308">
        <v>52.182539682539684</v>
      </c>
      <c r="BT207" s="308">
        <v>2.9761904761904758</v>
      </c>
      <c r="BU207" s="308">
        <v>100</v>
      </c>
      <c r="BV207" s="308">
        <v>9.0846905394941757</v>
      </c>
      <c r="BW207" s="308">
        <v>86.263254035027003</v>
      </c>
      <c r="BX207" s="308">
        <v>79.500880063196888</v>
      </c>
      <c r="BY207" s="312">
        <v>6.7623739718301117</v>
      </c>
      <c r="BZ207" s="531">
        <f>Daten_Polit!R207</f>
        <v>4.5</v>
      </c>
      <c r="CA207" s="532">
        <f>Daten_Polit!S207</f>
        <v>15.8</v>
      </c>
      <c r="CB207" s="532">
        <f>Daten_Polit!T207</f>
        <v>2.9</v>
      </c>
      <c r="CC207" s="532">
        <f>Daten_Polit!U207</f>
        <v>3.2</v>
      </c>
      <c r="CD207" s="532">
        <f>Daten_Polit!V207</f>
        <v>1.4</v>
      </c>
      <c r="CE207" s="309">
        <v>0.5103969754253308</v>
      </c>
      <c r="CF207" s="309">
        <v>1.5088995875432343</v>
      </c>
      <c r="CG207" s="309">
        <v>0.42794459383791067</v>
      </c>
      <c r="CH207" s="309">
        <v>0.43011508517057029</v>
      </c>
      <c r="CI207" s="309">
        <v>0.40376751933077043</v>
      </c>
      <c r="CJ207" s="309">
        <v>7.262323943661972</v>
      </c>
      <c r="CK207" s="309">
        <v>4.6899938612645791</v>
      </c>
      <c r="CL207" s="309">
        <v>9.8712004121586805</v>
      </c>
      <c r="CM207" s="309">
        <v>9.6314172882839131</v>
      </c>
      <c r="CN207" s="309">
        <v>13.582342954168819</v>
      </c>
      <c r="CO207" s="309">
        <v>35.219410950777537</v>
      </c>
      <c r="CP207" s="309">
        <v>43.402264894135897</v>
      </c>
      <c r="CQ207" s="309">
        <v>32.249012679273839</v>
      </c>
      <c r="CR207" s="309">
        <v>32.95353982301031</v>
      </c>
      <c r="CS207" s="309">
        <v>21.305841924329901</v>
      </c>
      <c r="CT207" s="309">
        <v>100</v>
      </c>
      <c r="CU207" s="309">
        <v>13.410641943128471</v>
      </c>
      <c r="CV207" s="309">
        <v>83.442138932047243</v>
      </c>
      <c r="CW207" s="309">
        <v>72.471083333631796</v>
      </c>
      <c r="CX207" s="309">
        <v>10.971055598415459</v>
      </c>
      <c r="CY207" s="309">
        <v>100</v>
      </c>
      <c r="CZ207" s="309">
        <v>47.132867132867133</v>
      </c>
      <c r="DA207" s="309">
        <v>52.86713286713286</v>
      </c>
      <c r="DB207" s="309">
        <v>49.790209790209786</v>
      </c>
      <c r="DC207" s="309">
        <v>3.0769230769230771</v>
      </c>
      <c r="DD207" s="309">
        <v>100</v>
      </c>
      <c r="DE207" s="309">
        <v>9.3999072836993349</v>
      </c>
      <c r="DF207" s="309">
        <v>86.123722205903704</v>
      </c>
      <c r="DG207" s="309">
        <v>79.02891907604787</v>
      </c>
      <c r="DH207" s="313">
        <v>7.0948031298558343</v>
      </c>
      <c r="DI207" s="565">
        <f>Daten_Polit!W207</f>
        <v>4.4000000000000004</v>
      </c>
      <c r="DJ207" s="532">
        <f>Daten_Polit!X207</f>
        <v>16.2</v>
      </c>
      <c r="DK207" s="532">
        <f>Daten_Polit!Y207</f>
        <v>2.7</v>
      </c>
      <c r="DL207" s="532">
        <f>Daten_Polit!Z207</f>
        <v>2.9</v>
      </c>
      <c r="DM207" s="532">
        <f>Daten_Polit!AA207</f>
        <v>1.4</v>
      </c>
      <c r="DN207" s="309">
        <v>0.55890691545830362</v>
      </c>
      <c r="DO207" s="309">
        <v>2.3317901882826599</v>
      </c>
      <c r="DP207" s="309">
        <v>0.39224000595623598</v>
      </c>
      <c r="DQ207" s="309">
        <v>0.38694142181584307</v>
      </c>
      <c r="DR207" s="309">
        <v>0.44887263597203675</v>
      </c>
      <c r="DS207" s="309">
        <v>7.0925198832175571</v>
      </c>
      <c r="DT207" s="309">
        <v>5.2406176039668546</v>
      </c>
      <c r="DU207" s="309">
        <v>9.80328225192914</v>
      </c>
      <c r="DV207" s="309">
        <v>9.4153202371261457</v>
      </c>
      <c r="DW207" s="309">
        <v>15.384615384625677</v>
      </c>
      <c r="DX207" s="309">
        <v>34.489041858585132</v>
      </c>
      <c r="DY207" s="309">
        <v>38.774587384122142</v>
      </c>
      <c r="DZ207" s="309">
        <v>29.712599715888089</v>
      </c>
      <c r="EA207" s="309">
        <v>30.114566284785138</v>
      </c>
      <c r="EB207" s="309">
        <v>23.953098827537687</v>
      </c>
      <c r="EC207" s="309">
        <v>100</v>
      </c>
      <c r="ED207" s="309">
        <v>13.732291650846754</v>
      </c>
      <c r="EE207" s="309">
        <v>83.295245144124237</v>
      </c>
      <c r="EF207" s="309">
        <v>72.193399177288725</v>
      </c>
      <c r="EG207" s="309">
        <v>11.101845966835523</v>
      </c>
      <c r="EH207" s="309">
        <v>100</v>
      </c>
      <c r="EI207" s="309">
        <v>50.065703022339022</v>
      </c>
      <c r="EJ207" s="309">
        <v>49.934296977660978</v>
      </c>
      <c r="EK207" s="309">
        <v>46.911957950065705</v>
      </c>
      <c r="EL207" s="309">
        <v>3.0223390275952693</v>
      </c>
      <c r="EM207" s="309">
        <v>100</v>
      </c>
      <c r="EN207" s="309">
        <v>9.4440090284695852</v>
      </c>
      <c r="EO207" s="309">
        <v>86.348264942080093</v>
      </c>
      <c r="EP207" s="309">
        <v>78.9606567156588</v>
      </c>
      <c r="EQ207" s="367">
        <v>7.387608226421281</v>
      </c>
      <c r="ER207" s="531">
        <f>Daten_Polit!AB207</f>
        <v>4.2</v>
      </c>
      <c r="ES207" s="532">
        <f>Daten_Polit!AC207</f>
        <v>14.5</v>
      </c>
      <c r="ET207" s="532">
        <f>Daten_Polit!AD207</f>
        <v>2.7</v>
      </c>
      <c r="EU207" s="532">
        <f>Daten_Polit!AE207</f>
        <v>2.9</v>
      </c>
      <c r="EV207" s="532">
        <f>Daten_Polit!AF207</f>
        <v>1.3</v>
      </c>
      <c r="EW207" s="309">
        <v>0.50219652311042695</v>
      </c>
      <c r="EX207" s="309">
        <v>1.9202774627927113</v>
      </c>
      <c r="EY207" s="309">
        <v>0.37304586287529973</v>
      </c>
      <c r="EZ207" s="309">
        <v>0.37360841368960784</v>
      </c>
      <c r="FA207" s="309">
        <v>0.36738355868718958</v>
      </c>
      <c r="FB207" s="309">
        <v>6.6199335898383307</v>
      </c>
      <c r="FC207" s="309">
        <v>5.0632911392407562</v>
      </c>
      <c r="FD207" s="309">
        <v>8.6890077502463665</v>
      </c>
      <c r="FE207" s="309">
        <v>8.4811012599164037</v>
      </c>
      <c r="FF207" s="309">
        <v>11.714770797970605</v>
      </c>
      <c r="FG207" s="309">
        <v>33.604279196596224</v>
      </c>
      <c r="FH207" s="309">
        <v>38.593038986596419</v>
      </c>
      <c r="FI207" s="309">
        <v>28.122289679088112</v>
      </c>
      <c r="FJ207" s="309">
        <v>28.766805748720447</v>
      </c>
      <c r="FK207" s="309">
        <v>18.791946308645105</v>
      </c>
      <c r="FL207" s="309">
        <v>100</v>
      </c>
      <c r="FM207" s="309">
        <v>13.289262725668197</v>
      </c>
      <c r="FN207" s="309">
        <v>83.733978072516422</v>
      </c>
      <c r="FO207" s="309">
        <v>72.236142604103378</v>
      </c>
      <c r="FP207" s="309">
        <v>11.49783546841304</v>
      </c>
      <c r="FQ207" s="309">
        <v>100</v>
      </c>
      <c r="FR207" s="309">
        <v>47.203274215552533</v>
      </c>
      <c r="FS207" s="309">
        <v>52.796725784447474</v>
      </c>
      <c r="FT207" s="309">
        <v>49.045020463847209</v>
      </c>
      <c r="FU207" s="309">
        <v>3.7517053206002728</v>
      </c>
      <c r="FV207" s="309">
        <v>100</v>
      </c>
      <c r="FW207" s="309">
        <v>9.3557002599887529</v>
      </c>
      <c r="FX207" s="309">
        <v>86.461518979300848</v>
      </c>
      <c r="FY207" s="309">
        <v>78.647843337180262</v>
      </c>
      <c r="FZ207" s="313">
        <v>7.813675642120586</v>
      </c>
      <c r="GA207" s="570">
        <f>Daten_Polit!AG207</f>
        <v>4.8</v>
      </c>
      <c r="GB207" s="571">
        <f>Daten_Polit!AH207</f>
        <v>15.5</v>
      </c>
      <c r="GC207" s="571">
        <f>Daten_Polit!AI207</f>
        <v>3.2</v>
      </c>
      <c r="GD207" s="571">
        <f>Daten_Polit!AJ207</f>
        <v>3.5</v>
      </c>
      <c r="GE207" s="571">
        <f>Daten_Polit!AK207</f>
        <v>1.4</v>
      </c>
      <c r="GF207" s="444">
        <v>0.51019762645815925</v>
      </c>
      <c r="GG207" s="444">
        <v>2.1310341479456834</v>
      </c>
      <c r="GH207" s="444">
        <v>0.3667695277098299</v>
      </c>
      <c r="GI207" s="444">
        <v>0.37707336305131567</v>
      </c>
      <c r="GJ207" s="444">
        <v>0.26861066555897589</v>
      </c>
      <c r="GK207" s="444">
        <v>6.1865886461232371</v>
      </c>
      <c r="GL207" s="444">
        <v>5.1595872330213588</v>
      </c>
      <c r="GM207" s="444">
        <v>7.7060594655623742</v>
      </c>
      <c r="GN207" s="444">
        <v>7.6791979949874687</v>
      </c>
      <c r="GO207" s="444">
        <v>8.1163859111742003</v>
      </c>
      <c r="GP207" s="444">
        <v>31.371724814347768</v>
      </c>
      <c r="GQ207" s="444">
        <v>34.386506711012444</v>
      </c>
      <c r="GR207" s="444">
        <v>26.212417388070371</v>
      </c>
      <c r="GS207" s="444">
        <v>26.718920527833045</v>
      </c>
      <c r="GT207" s="444">
        <v>18.524096385553328</v>
      </c>
      <c r="GU207" s="444">
        <v>100</v>
      </c>
      <c r="GV207" s="444">
        <v>12.942675725070485</v>
      </c>
      <c r="GW207" s="444">
        <v>83.765261891968052</v>
      </c>
      <c r="GX207" s="444">
        <v>71.758352012088295</v>
      </c>
      <c r="GY207" s="444">
        <v>12.006909879879762</v>
      </c>
      <c r="GZ207" s="444">
        <v>100</v>
      </c>
      <c r="HA207" s="444">
        <v>44.260282381829342</v>
      </c>
      <c r="HB207" s="444">
        <v>55.739717618170673</v>
      </c>
      <c r="HC207" s="444">
        <v>52.608962553713944</v>
      </c>
      <c r="HD207" s="444">
        <v>3.1307550644567228</v>
      </c>
      <c r="HE207" s="444">
        <v>100</v>
      </c>
      <c r="HF207" s="444">
        <v>9.0859763648964122</v>
      </c>
      <c r="HG207" s="444">
        <v>86.313704801124999</v>
      </c>
      <c r="HH207" s="444">
        <v>78.11399907236779</v>
      </c>
      <c r="HI207" s="445">
        <v>8.1997057287571984</v>
      </c>
      <c r="HJ207" s="570">
        <f>Daten_Polit!AL207</f>
        <v>4.5999999999999996</v>
      </c>
      <c r="HK207" s="571">
        <f>Daten_Polit!AM207</f>
        <v>15.9</v>
      </c>
      <c r="HL207" s="571">
        <f>Daten_Polit!AN207</f>
        <v>3</v>
      </c>
      <c r="HM207" s="571">
        <f>Daten_Polit!AO207</f>
        <v>3.2</v>
      </c>
      <c r="HN207" s="571">
        <f>Daten_Polit!AP207</f>
        <v>1.4</v>
      </c>
      <c r="HO207" s="444">
        <v>0.44748205050961487</v>
      </c>
      <c r="HP207" s="444">
        <v>1.8767947785533281</v>
      </c>
      <c r="HQ207" s="444">
        <v>0.31467795806093218</v>
      </c>
      <c r="HR207" s="444">
        <v>0.32593585911119144</v>
      </c>
      <c r="HS207" s="444">
        <v>0.21121546959754373</v>
      </c>
      <c r="HT207" s="444">
        <v>6.2749683328461465</v>
      </c>
      <c r="HU207" s="444">
        <v>5.5023923444973439</v>
      </c>
      <c r="HV207" s="444">
        <v>7.597208374874767</v>
      </c>
      <c r="HW207" s="444">
        <v>7.4248421953564803</v>
      </c>
      <c r="HX207" s="444">
        <v>9.9560761346940225</v>
      </c>
      <c r="HY207" s="444">
        <v>38.679802955662289</v>
      </c>
      <c r="HZ207" s="444">
        <v>39.767638872077448</v>
      </c>
      <c r="IA207" s="444">
        <v>33.299717628069118</v>
      </c>
      <c r="IB207" s="444">
        <v>34.004329004324674</v>
      </c>
      <c r="IC207" s="444">
        <v>23.668639053209272</v>
      </c>
      <c r="ID207" s="444">
        <v>100</v>
      </c>
      <c r="IE207" s="444">
        <v>13.003947454522189</v>
      </c>
      <c r="IF207" s="444">
        <v>83.721352686770416</v>
      </c>
      <c r="IG207" s="444">
        <v>71.529555537818908</v>
      </c>
      <c r="IH207" s="444">
        <v>12.191797148951508</v>
      </c>
      <c r="II207" s="444">
        <v>100</v>
      </c>
      <c r="IJ207" s="444">
        <v>46.086956521739133</v>
      </c>
      <c r="IK207" s="444">
        <v>53.913043478260867</v>
      </c>
      <c r="IL207" s="444">
        <v>50.434782608695649</v>
      </c>
      <c r="IM207" s="444">
        <v>3.4782608695652173</v>
      </c>
      <c r="IN207" s="444">
        <v>100</v>
      </c>
      <c r="IO207" s="444">
        <v>9.4057507635909872</v>
      </c>
      <c r="IP207" s="444">
        <v>86.105621431016615</v>
      </c>
      <c r="IQ207" s="444">
        <v>77.655784657875699</v>
      </c>
      <c r="IR207" s="445">
        <v>8.4498367731409214</v>
      </c>
      <c r="IS207" s="443">
        <f>Daten_Polit!AQ207</f>
        <v>4.4000000000000004</v>
      </c>
      <c r="IT207" s="227">
        <f>Daten_Polit!AR207</f>
        <v>16.2</v>
      </c>
      <c r="IU207" s="227">
        <f>Daten_Polit!AS207</f>
        <v>2.7</v>
      </c>
      <c r="IV207" s="227">
        <f>Daten_Polit!AT207</f>
        <v>2.9</v>
      </c>
      <c r="IW207" s="227">
        <f>Daten_Polit!AU207</f>
        <v>1.4</v>
      </c>
      <c r="IX207" s="444" t="s">
        <v>820</v>
      </c>
      <c r="IY207" s="444" t="s">
        <v>820</v>
      </c>
      <c r="IZ207" s="444" t="s">
        <v>820</v>
      </c>
      <c r="JA207" s="444" t="s">
        <v>820</v>
      </c>
      <c r="JB207" s="444" t="s">
        <v>820</v>
      </c>
      <c r="JC207" s="444" t="s">
        <v>820</v>
      </c>
      <c r="JD207" s="444" t="s">
        <v>820</v>
      </c>
      <c r="JE207" s="444" t="s">
        <v>820</v>
      </c>
      <c r="JF207" s="444" t="s">
        <v>820</v>
      </c>
      <c r="JG207" s="444" t="s">
        <v>820</v>
      </c>
      <c r="JH207" s="444" t="s">
        <v>820</v>
      </c>
      <c r="JI207" s="444" t="s">
        <v>820</v>
      </c>
      <c r="JJ207" s="444" t="s">
        <v>820</v>
      </c>
      <c r="JK207" s="444" t="s">
        <v>820</v>
      </c>
      <c r="JL207" s="444" t="s">
        <v>820</v>
      </c>
      <c r="JM207" s="444" t="s">
        <v>820</v>
      </c>
      <c r="JN207" s="444" t="s">
        <v>820</v>
      </c>
      <c r="JO207" s="444" t="s">
        <v>820</v>
      </c>
      <c r="JP207" s="444" t="s">
        <v>820</v>
      </c>
      <c r="JQ207" s="444" t="s">
        <v>820</v>
      </c>
      <c r="JR207" s="444" t="s">
        <v>820</v>
      </c>
      <c r="JS207" s="444" t="s">
        <v>820</v>
      </c>
      <c r="JT207" s="444" t="s">
        <v>820</v>
      </c>
      <c r="JU207" s="444" t="s">
        <v>820</v>
      </c>
      <c r="JV207" s="444" t="s">
        <v>820</v>
      </c>
      <c r="JW207" s="444" t="s">
        <v>820</v>
      </c>
      <c r="JX207" s="444" t="s">
        <v>820</v>
      </c>
      <c r="JY207" s="444" t="s">
        <v>820</v>
      </c>
      <c r="JZ207" s="444" t="s">
        <v>820</v>
      </c>
      <c r="KA207" s="445" t="s">
        <v>820</v>
      </c>
    </row>
    <row r="208" spans="4:287" ht="12.65" customHeight="1" x14ac:dyDescent="0.2">
      <c r="D208" s="276"/>
      <c r="E208" s="3" t="str">
        <f>Daten_Polit!E208</f>
        <v>07337</v>
      </c>
      <c r="F208" s="229" t="str">
        <f>Daten_Polit!F208</f>
        <v>Südliche Weinstraße</v>
      </c>
      <c r="G208" s="246"/>
      <c r="H208" s="531">
        <f>Daten_Polit!H208</f>
        <v>4</v>
      </c>
      <c r="I208" s="532">
        <f>Daten_Polit!I208</f>
        <v>13.2</v>
      </c>
      <c r="J208" s="532">
        <f>Daten_Polit!J208</f>
        <v>2.7</v>
      </c>
      <c r="K208" s="532">
        <f>Daten_Polit!K208</f>
        <v>2.9</v>
      </c>
      <c r="L208" s="532">
        <f>Daten_Polit!L208</f>
        <v>1.9</v>
      </c>
      <c r="M208" s="308">
        <v>0.54538049614503692</v>
      </c>
      <c r="N208" s="308">
        <v>1.8302995913661479</v>
      </c>
      <c r="O208" s="308">
        <v>0.43989978751266978</v>
      </c>
      <c r="P208" s="308">
        <v>0.42976300110125654</v>
      </c>
      <c r="Q208" s="308">
        <v>0.51700376916088775</v>
      </c>
      <c r="R208" s="308">
        <v>8.5461689587427525</v>
      </c>
      <c r="S208" s="308">
        <v>5.6967213114752226</v>
      </c>
      <c r="T208" s="308">
        <v>10.728757558755687</v>
      </c>
      <c r="U208" s="308">
        <v>10.308698403769363</v>
      </c>
      <c r="V208" s="308">
        <v>14.010989010985933</v>
      </c>
      <c r="W208" s="308">
        <v>32.352631023936205</v>
      </c>
      <c r="X208" s="308">
        <v>38.07610300147816</v>
      </c>
      <c r="Y208" s="308">
        <v>27.710768076994498</v>
      </c>
      <c r="Z208" s="308">
        <v>28.347678848592402</v>
      </c>
      <c r="AA208" s="308">
        <v>22.769567597175701</v>
      </c>
      <c r="AB208" s="308">
        <v>100</v>
      </c>
      <c r="AC208" s="308">
        <v>13.174731973949438</v>
      </c>
      <c r="AD208" s="308">
        <v>83.449853303375235</v>
      </c>
      <c r="AE208" s="308">
        <v>69.018483696548302</v>
      </c>
      <c r="AF208" s="308">
        <v>14.431369606826927</v>
      </c>
      <c r="AG208" s="308">
        <v>100</v>
      </c>
      <c r="AH208" s="308">
        <v>45.129134571816948</v>
      </c>
      <c r="AI208" s="308">
        <v>54.870865428183045</v>
      </c>
      <c r="AJ208" s="308">
        <v>48.799275033982774</v>
      </c>
      <c r="AK208" s="308">
        <v>6.0715903942002711</v>
      </c>
      <c r="AL208" s="308">
        <v>100</v>
      </c>
      <c r="AM208" s="308">
        <v>9.1479149899403236</v>
      </c>
      <c r="AN208" s="308">
        <v>85.916441924798875</v>
      </c>
      <c r="AO208" s="308">
        <v>75.933533241269288</v>
      </c>
      <c r="AP208" s="337">
        <v>9.9829086835295762</v>
      </c>
      <c r="AQ208" s="531">
        <f>Daten_Polit!M208</f>
        <v>4.0999999999999996</v>
      </c>
      <c r="AR208" s="532">
        <f>Daten_Polit!N208</f>
        <v>13.6</v>
      </c>
      <c r="AS208" s="532">
        <f>Daten_Polit!O208</f>
        <v>2.8</v>
      </c>
      <c r="AT208" s="532">
        <f>Daten_Polit!P208</f>
        <v>2.9</v>
      </c>
      <c r="AU208" s="532">
        <f>Daten_Polit!Q208</f>
        <v>2</v>
      </c>
      <c r="AV208" s="308">
        <v>0.53908139888819473</v>
      </c>
      <c r="AW208" s="308">
        <v>1.6897572536633025</v>
      </c>
      <c r="AX208" s="308">
        <v>0.44605665224178642</v>
      </c>
      <c r="AY208" s="308">
        <v>0.4384655435978293</v>
      </c>
      <c r="AZ208" s="308">
        <v>0.50129875278099134</v>
      </c>
      <c r="BA208" s="308">
        <v>8.036383457109654</v>
      </c>
      <c r="BB208" s="308">
        <v>5.4714690408743172</v>
      </c>
      <c r="BC208" s="308">
        <v>10.317013693490901</v>
      </c>
      <c r="BD208" s="308">
        <v>9.9450667047159858</v>
      </c>
      <c r="BE208" s="308">
        <v>12.955465587041912</v>
      </c>
      <c r="BF208" s="308">
        <v>29.957977497629116</v>
      </c>
      <c r="BG208" s="308">
        <v>37.170945726355633</v>
      </c>
      <c r="BH208" s="308">
        <v>25.854727614282424</v>
      </c>
      <c r="BI208" s="308">
        <v>26.6495103295475</v>
      </c>
      <c r="BJ208" s="308">
        <v>20.242301867767846</v>
      </c>
      <c r="BK208" s="308">
        <v>100</v>
      </c>
      <c r="BL208" s="308">
        <v>13.440429302039652</v>
      </c>
      <c r="BM208" s="308">
        <v>83.251199706245814</v>
      </c>
      <c r="BN208" s="308">
        <v>68.996695222432834</v>
      </c>
      <c r="BO208" s="308">
        <v>14.254504483812974</v>
      </c>
      <c r="BP208" s="308">
        <v>100</v>
      </c>
      <c r="BQ208" s="308">
        <v>44.342507645259928</v>
      </c>
      <c r="BR208" s="308">
        <v>55.657492354740072</v>
      </c>
      <c r="BS208" s="308">
        <v>48.754914809960688</v>
      </c>
      <c r="BT208" s="308">
        <v>6.9025775447793798</v>
      </c>
      <c r="BU208" s="308">
        <v>100</v>
      </c>
      <c r="BV208" s="308">
        <v>9.207694984244096</v>
      </c>
      <c r="BW208" s="308">
        <v>85.974214949912692</v>
      </c>
      <c r="BX208" s="308">
        <v>75.587357191919864</v>
      </c>
      <c r="BY208" s="312">
        <v>10.386857757992818</v>
      </c>
      <c r="BZ208" s="531">
        <f>Daten_Polit!R208</f>
        <v>4.0999999999999996</v>
      </c>
      <c r="CA208" s="532">
        <f>Daten_Polit!S208</f>
        <v>13.1</v>
      </c>
      <c r="CB208" s="532">
        <f>Daten_Polit!T208</f>
        <v>2.8</v>
      </c>
      <c r="CC208" s="532">
        <f>Daten_Polit!U208</f>
        <v>2.9</v>
      </c>
      <c r="CD208" s="532">
        <f>Daten_Polit!V208</f>
        <v>2.1</v>
      </c>
      <c r="CE208" s="309">
        <v>0.53103805576488317</v>
      </c>
      <c r="CF208" s="309">
        <v>1.5428518308365065</v>
      </c>
      <c r="CG208" s="309">
        <v>0.44741782528971835</v>
      </c>
      <c r="CH208" s="309">
        <v>0.44647661077962481</v>
      </c>
      <c r="CI208" s="309">
        <v>0.45396336369163948</v>
      </c>
      <c r="CJ208" s="309">
        <v>8.2551216066202446</v>
      </c>
      <c r="CK208" s="309">
        <v>5.6276312397970401</v>
      </c>
      <c r="CL208" s="309">
        <v>10.784874483635207</v>
      </c>
      <c r="CM208" s="309">
        <v>10.607387939845232</v>
      </c>
      <c r="CN208" s="309">
        <v>11.978399607265585</v>
      </c>
      <c r="CO208" s="309">
        <v>30.412910631691709</v>
      </c>
      <c r="CP208" s="309">
        <v>38.723079531963329</v>
      </c>
      <c r="CQ208" s="309">
        <v>26.804583068113391</v>
      </c>
      <c r="CR208" s="309">
        <v>27.711195556855529</v>
      </c>
      <c r="CS208" s="309">
        <v>20.681145113548013</v>
      </c>
      <c r="CT208" s="309">
        <v>100</v>
      </c>
      <c r="CU208" s="309">
        <v>13.557316529674877</v>
      </c>
      <c r="CV208" s="309">
        <v>83.45330041856171</v>
      </c>
      <c r="CW208" s="309">
        <v>68.521851063575028</v>
      </c>
      <c r="CX208" s="309">
        <v>14.931449354986686</v>
      </c>
      <c r="CY208" s="309">
        <v>100</v>
      </c>
      <c r="CZ208" s="309">
        <v>44.050194720900045</v>
      </c>
      <c r="DA208" s="309">
        <v>55.949805279099941</v>
      </c>
      <c r="DB208" s="309">
        <v>48.420597144093456</v>
      </c>
      <c r="DC208" s="309">
        <v>7.5292081350064892</v>
      </c>
      <c r="DD208" s="309">
        <v>100</v>
      </c>
      <c r="DE208" s="309">
        <v>9.409095413505673</v>
      </c>
      <c r="DF208" s="309">
        <v>86.243692830654069</v>
      </c>
      <c r="DG208" s="309">
        <v>75.401366918443031</v>
      </c>
      <c r="DH208" s="313">
        <v>10.842325912211047</v>
      </c>
      <c r="DI208" s="565">
        <f>Daten_Polit!W208</f>
        <v>3.7</v>
      </c>
      <c r="DJ208" s="532">
        <f>Daten_Polit!X208</f>
        <v>13</v>
      </c>
      <c r="DK208" s="532">
        <f>Daten_Polit!Y208</f>
        <v>2.4</v>
      </c>
      <c r="DL208" s="532">
        <f>Daten_Polit!Z208</f>
        <v>2.5</v>
      </c>
      <c r="DM208" s="532">
        <f>Daten_Polit!AA208</f>
        <v>1.7</v>
      </c>
      <c r="DN208" s="309">
        <v>0.52057743150604807</v>
      </c>
      <c r="DO208" s="309">
        <v>1.886292856033146</v>
      </c>
      <c r="DP208" s="309">
        <v>0.39864439496794812</v>
      </c>
      <c r="DQ208" s="309">
        <v>0.39928806280137691</v>
      </c>
      <c r="DR208" s="309">
        <v>0.39431298945275406</v>
      </c>
      <c r="DS208" s="309">
        <v>8.3769822634828817</v>
      </c>
      <c r="DT208" s="309">
        <v>6.2413845918209159</v>
      </c>
      <c r="DU208" s="309">
        <v>10.275003420440273</v>
      </c>
      <c r="DV208" s="309">
        <v>10.159628843280649</v>
      </c>
      <c r="DW208" s="309">
        <v>11.046817464490049</v>
      </c>
      <c r="DX208" s="309">
        <v>31.799665381541626</v>
      </c>
      <c r="DY208" s="309">
        <v>35.571813631116996</v>
      </c>
      <c r="DZ208" s="309">
        <v>28.435496104257833</v>
      </c>
      <c r="EA208" s="309">
        <v>29.447220239514632</v>
      </c>
      <c r="EB208" s="309">
        <v>21.700105596625491</v>
      </c>
      <c r="EC208" s="309">
        <v>100</v>
      </c>
      <c r="ED208" s="309">
        <v>13.436704086474831</v>
      </c>
      <c r="EE208" s="309">
        <v>83.733738241851228</v>
      </c>
      <c r="EF208" s="309">
        <v>68.634905066081004</v>
      </c>
      <c r="EG208" s="309">
        <v>15.098833175770235</v>
      </c>
      <c r="EH208" s="309">
        <v>100</v>
      </c>
      <c r="EI208" s="309">
        <v>47.738252086078184</v>
      </c>
      <c r="EJ208" s="309">
        <v>52.26174791392183</v>
      </c>
      <c r="EK208" s="309">
        <v>45.542380324989018</v>
      </c>
      <c r="EL208" s="309">
        <v>6.7193675889328066</v>
      </c>
      <c r="EM208" s="309">
        <v>100</v>
      </c>
      <c r="EN208" s="309">
        <v>9.2891542566457623</v>
      </c>
      <c r="EO208" s="309">
        <v>86.63279422373607</v>
      </c>
      <c r="EP208" s="309">
        <v>75.424367924390594</v>
      </c>
      <c r="EQ208" s="367">
        <v>11.208426299345465</v>
      </c>
      <c r="ER208" s="531">
        <f>Daten_Polit!AB208</f>
        <v>3.5</v>
      </c>
      <c r="ES208" s="532">
        <f>Daten_Polit!AC208</f>
        <v>12.9</v>
      </c>
      <c r="ET208" s="532">
        <f>Daten_Polit!AD208</f>
        <v>2.2000000000000002</v>
      </c>
      <c r="EU208" s="532">
        <f>Daten_Polit!AE208</f>
        <v>2.2999999999999998</v>
      </c>
      <c r="EV208" s="532">
        <f>Daten_Polit!AF208</f>
        <v>1.7</v>
      </c>
      <c r="EW208" s="309">
        <v>0.51044360300455616</v>
      </c>
      <c r="EX208" s="309">
        <v>1.9991828809458729</v>
      </c>
      <c r="EY208" s="309">
        <v>0.37582784966905397</v>
      </c>
      <c r="EZ208" s="309">
        <v>0.37793521377011724</v>
      </c>
      <c r="FA208" s="309">
        <v>0.36247724752278182</v>
      </c>
      <c r="FB208" s="309">
        <v>8.2570556826849728</v>
      </c>
      <c r="FC208" s="309">
        <v>5.7576938059994003</v>
      </c>
      <c r="FD208" s="309">
        <v>10.653716847216714</v>
      </c>
      <c r="FE208" s="309">
        <v>10.406729685196066</v>
      </c>
      <c r="FF208" s="309">
        <v>12.189859762675296</v>
      </c>
      <c r="FG208" s="309">
        <v>29.919816723940439</v>
      </c>
      <c r="FH208" s="309">
        <v>33.291780288272172</v>
      </c>
      <c r="FI208" s="309">
        <v>26.679146387123126</v>
      </c>
      <c r="FJ208" s="309">
        <v>27.125717266562337</v>
      </c>
      <c r="FK208" s="309">
        <v>23.907177549935479</v>
      </c>
      <c r="FL208" s="309">
        <v>100</v>
      </c>
      <c r="FM208" s="309">
        <v>13.17346465088437</v>
      </c>
      <c r="FN208" s="309">
        <v>84.05509568213013</v>
      </c>
      <c r="FO208" s="309">
        <v>68.433081815301961</v>
      </c>
      <c r="FP208" s="309">
        <v>15.622013866828166</v>
      </c>
      <c r="FQ208" s="309">
        <v>100</v>
      </c>
      <c r="FR208" s="309">
        <v>50.232342007434958</v>
      </c>
      <c r="FS208" s="309">
        <v>49.767657992565056</v>
      </c>
      <c r="FT208" s="309">
        <v>42.053903345724905</v>
      </c>
      <c r="FU208" s="309">
        <v>7.7137546468401483</v>
      </c>
      <c r="FV208" s="309">
        <v>100</v>
      </c>
      <c r="FW208" s="309">
        <v>9.2102184082546437</v>
      </c>
      <c r="FX208" s="309">
        <v>86.825522264076355</v>
      </c>
      <c r="FY208" s="309">
        <v>74.988713608414869</v>
      </c>
      <c r="FZ208" s="313">
        <v>11.836808655661473</v>
      </c>
      <c r="GA208" s="570">
        <f>Daten_Polit!AG208</f>
        <v>4.4000000000000004</v>
      </c>
      <c r="GB208" s="571">
        <f>Daten_Polit!AH208</f>
        <v>15.7</v>
      </c>
      <c r="GC208" s="571">
        <f>Daten_Polit!AI208</f>
        <v>2.7</v>
      </c>
      <c r="GD208" s="571">
        <f>Daten_Polit!AJ208</f>
        <v>2.9</v>
      </c>
      <c r="GE208" s="571">
        <f>Daten_Polit!AK208</f>
        <v>2</v>
      </c>
      <c r="GF208" s="444">
        <v>0.55576268816703167</v>
      </c>
      <c r="GG208" s="444">
        <v>2.3344487176746513</v>
      </c>
      <c r="GH208" s="444">
        <v>0.40360057919462494</v>
      </c>
      <c r="GI208" s="444">
        <v>0.41618041867443301</v>
      </c>
      <c r="GJ208" s="444">
        <v>0.32906992510441724</v>
      </c>
      <c r="GK208" s="444">
        <v>6.9963243379096731</v>
      </c>
      <c r="GL208" s="444">
        <v>5.1362889983579647</v>
      </c>
      <c r="GM208" s="444">
        <v>8.7027222356056679</v>
      </c>
      <c r="GN208" s="444">
        <v>8.5094549499441463</v>
      </c>
      <c r="GO208" s="444">
        <v>9.9549549549549567</v>
      </c>
      <c r="GP208" s="444">
        <v>25.996721412886703</v>
      </c>
      <c r="GQ208" s="444">
        <v>30.146297255306319</v>
      </c>
      <c r="GR208" s="444">
        <v>22.202476156630528</v>
      </c>
      <c r="GS208" s="444">
        <v>22.662559890488705</v>
      </c>
      <c r="GT208" s="444">
        <v>19.242624394557463</v>
      </c>
      <c r="GU208" s="444">
        <v>100</v>
      </c>
      <c r="GV208" s="444">
        <v>13.08205030329642</v>
      </c>
      <c r="GW208" s="444">
        <v>84.007003583671178</v>
      </c>
      <c r="GX208" s="444">
        <v>67.530146728480105</v>
      </c>
      <c r="GY208" s="444">
        <v>16.47685685519108</v>
      </c>
      <c r="GZ208" s="444">
        <v>100</v>
      </c>
      <c r="HA208" s="444">
        <v>47.838214783821478</v>
      </c>
      <c r="HB208" s="444">
        <v>52.161785216178522</v>
      </c>
      <c r="HC208" s="444">
        <v>45.746164574616458</v>
      </c>
      <c r="HD208" s="444">
        <v>6.4156206415620645</v>
      </c>
      <c r="HE208" s="444">
        <v>100</v>
      </c>
      <c r="HF208" s="444">
        <v>8.7539271998211277</v>
      </c>
      <c r="HG208" s="444">
        <v>87.067949110939935</v>
      </c>
      <c r="HH208" s="444">
        <v>74.494253580545973</v>
      </c>
      <c r="HI208" s="445">
        <v>12.573695530393952</v>
      </c>
      <c r="HJ208" s="570">
        <f>Daten_Polit!AL208</f>
        <v>4.2</v>
      </c>
      <c r="HK208" s="571">
        <f>Daten_Polit!AM208</f>
        <v>15.7</v>
      </c>
      <c r="HL208" s="571">
        <f>Daten_Polit!AN208</f>
        <v>2.6</v>
      </c>
      <c r="HM208" s="571">
        <f>Daten_Polit!AO208</f>
        <v>2.7</v>
      </c>
      <c r="HN208" s="571">
        <f>Daten_Polit!AP208</f>
        <v>1.9</v>
      </c>
      <c r="HO208" s="444">
        <v>0.46824431335643951</v>
      </c>
      <c r="HP208" s="444">
        <v>1.808545913354124</v>
      </c>
      <c r="HQ208" s="444">
        <v>0.35160498968665249</v>
      </c>
      <c r="HR208" s="444">
        <v>0.35741451050860129</v>
      </c>
      <c r="HS208" s="444">
        <v>0.31911552184048758</v>
      </c>
      <c r="HT208" s="444">
        <v>7.3021991911022166</v>
      </c>
      <c r="HU208" s="444">
        <v>5.0983200937623412</v>
      </c>
      <c r="HV208" s="444">
        <v>9.3799877225291581</v>
      </c>
      <c r="HW208" s="444">
        <v>9.1280361109123493</v>
      </c>
      <c r="HX208" s="444">
        <v>10.887269609942411</v>
      </c>
      <c r="HY208" s="444">
        <v>37.123895217126446</v>
      </c>
      <c r="HZ208" s="444">
        <v>41.866264190565218</v>
      </c>
      <c r="IA208" s="444">
        <v>32.635697428886665</v>
      </c>
      <c r="IB208" s="444">
        <v>33.917832041154519</v>
      </c>
      <c r="IC208" s="444">
        <v>24.945675793116035</v>
      </c>
      <c r="ID208" s="444">
        <v>100</v>
      </c>
      <c r="IE208" s="444">
        <v>13.099508653452588</v>
      </c>
      <c r="IF208" s="444">
        <v>84.028966459223724</v>
      </c>
      <c r="IG208" s="444">
        <v>66.98101499486441</v>
      </c>
      <c r="IH208" s="444">
        <v>17.047951464359322</v>
      </c>
      <c r="II208" s="444">
        <v>100</v>
      </c>
      <c r="IJ208" s="444">
        <v>49.421742482652277</v>
      </c>
      <c r="IK208" s="444">
        <v>50.578257517347723</v>
      </c>
      <c r="IL208" s="444">
        <v>43.215111796453357</v>
      </c>
      <c r="IM208" s="444">
        <v>7.3631457208943711</v>
      </c>
      <c r="IN208" s="444">
        <v>100</v>
      </c>
      <c r="IO208" s="444">
        <v>8.9829026678944395</v>
      </c>
      <c r="IP208" s="444">
        <v>86.968161210729292</v>
      </c>
      <c r="IQ208" s="444">
        <v>73.77608066315662</v>
      </c>
      <c r="IR208" s="445">
        <v>13.192080547572665</v>
      </c>
      <c r="IS208" s="443">
        <f>Daten_Polit!AQ208</f>
        <v>4.0999999999999996</v>
      </c>
      <c r="IT208" s="227">
        <f>Daten_Polit!AR208</f>
        <v>16</v>
      </c>
      <c r="IU208" s="227">
        <f>Daten_Polit!AS208</f>
        <v>2.4</v>
      </c>
      <c r="IV208" s="227">
        <f>Daten_Polit!AT208</f>
        <v>2.6</v>
      </c>
      <c r="IW208" s="227">
        <f>Daten_Polit!AU208</f>
        <v>1.8</v>
      </c>
      <c r="IX208" s="444" t="s">
        <v>820</v>
      </c>
      <c r="IY208" s="444" t="s">
        <v>820</v>
      </c>
      <c r="IZ208" s="444" t="s">
        <v>820</v>
      </c>
      <c r="JA208" s="444" t="s">
        <v>820</v>
      </c>
      <c r="JB208" s="444" t="s">
        <v>820</v>
      </c>
      <c r="JC208" s="444" t="s">
        <v>820</v>
      </c>
      <c r="JD208" s="444" t="s">
        <v>820</v>
      </c>
      <c r="JE208" s="444" t="s">
        <v>820</v>
      </c>
      <c r="JF208" s="444" t="s">
        <v>820</v>
      </c>
      <c r="JG208" s="444" t="s">
        <v>820</v>
      </c>
      <c r="JH208" s="444" t="s">
        <v>820</v>
      </c>
      <c r="JI208" s="444" t="s">
        <v>820</v>
      </c>
      <c r="JJ208" s="444" t="s">
        <v>820</v>
      </c>
      <c r="JK208" s="444" t="s">
        <v>820</v>
      </c>
      <c r="JL208" s="444" t="s">
        <v>820</v>
      </c>
      <c r="JM208" s="444" t="s">
        <v>820</v>
      </c>
      <c r="JN208" s="444" t="s">
        <v>820</v>
      </c>
      <c r="JO208" s="444" t="s">
        <v>820</v>
      </c>
      <c r="JP208" s="444" t="s">
        <v>820</v>
      </c>
      <c r="JQ208" s="444" t="s">
        <v>820</v>
      </c>
      <c r="JR208" s="444" t="s">
        <v>820</v>
      </c>
      <c r="JS208" s="444" t="s">
        <v>820</v>
      </c>
      <c r="JT208" s="444" t="s">
        <v>820</v>
      </c>
      <c r="JU208" s="444" t="s">
        <v>820</v>
      </c>
      <c r="JV208" s="444" t="s">
        <v>820</v>
      </c>
      <c r="JW208" s="444" t="s">
        <v>820</v>
      </c>
      <c r="JX208" s="444" t="s">
        <v>820</v>
      </c>
      <c r="JY208" s="444" t="s">
        <v>820</v>
      </c>
      <c r="JZ208" s="444" t="s">
        <v>820</v>
      </c>
      <c r="KA208" s="445" t="s">
        <v>820</v>
      </c>
    </row>
    <row r="209" spans="4:287" ht="12.65" customHeight="1" x14ac:dyDescent="0.2">
      <c r="D209" s="276"/>
      <c r="E209" s="3" t="str">
        <f>Daten_Polit!E209</f>
        <v>07338</v>
      </c>
      <c r="F209" s="229" t="str">
        <f>Daten_Polit!F209</f>
        <v>Rhein-Pfalz-Kreis</v>
      </c>
      <c r="G209" s="246"/>
      <c r="H209" s="531">
        <f>Daten_Polit!H209</f>
        <v>3.4</v>
      </c>
      <c r="I209" s="532">
        <f>Daten_Polit!I209</f>
        <v>10.1</v>
      </c>
      <c r="J209" s="532">
        <f>Daten_Polit!J209</f>
        <v>2.2999999999999998</v>
      </c>
      <c r="K209" s="532">
        <f>Daten_Polit!K209</f>
        <v>2.5</v>
      </c>
      <c r="L209" s="532">
        <f>Daten_Polit!L209</f>
        <v>1.7</v>
      </c>
      <c r="M209" s="308">
        <v>0.43570782870393771</v>
      </c>
      <c r="N209" s="308">
        <v>1.3597485285605697</v>
      </c>
      <c r="O209" s="308">
        <v>0.36065188503157386</v>
      </c>
      <c r="P209" s="308">
        <v>0.36554797036793929</v>
      </c>
      <c r="Q209" s="308">
        <v>0.33555811548818765</v>
      </c>
      <c r="R209" s="308">
        <v>7.9856361149110811</v>
      </c>
      <c r="S209" s="308">
        <v>5.0810881506671475</v>
      </c>
      <c r="T209" s="308">
        <v>10.259173723376957</v>
      </c>
      <c r="U209" s="308">
        <v>9.9784894837473708</v>
      </c>
      <c r="V209" s="308">
        <v>11.967988359405162</v>
      </c>
      <c r="W209" s="308">
        <v>36.799085452985736</v>
      </c>
      <c r="X209" s="308">
        <v>44.784513766270365</v>
      </c>
      <c r="Y209" s="308">
        <v>30.439265828004519</v>
      </c>
      <c r="Z209" s="308">
        <v>31.317922545783698</v>
      </c>
      <c r="AA209" s="308">
        <v>25.100328347300238</v>
      </c>
      <c r="AB209" s="308">
        <v>100</v>
      </c>
      <c r="AC209" s="308">
        <v>14.959546293865367</v>
      </c>
      <c r="AD209" s="308">
        <v>82.00915193397644</v>
      </c>
      <c r="AE209" s="308">
        <v>65.781309997008776</v>
      </c>
      <c r="AF209" s="308">
        <v>16.227841936967678</v>
      </c>
      <c r="AG209" s="308">
        <v>100</v>
      </c>
      <c r="AH209" s="308">
        <v>44.63965579060595</v>
      </c>
      <c r="AI209" s="308">
        <v>55.360344209394043</v>
      </c>
      <c r="AJ209" s="308">
        <v>47.328791681606305</v>
      </c>
      <c r="AK209" s="308">
        <v>8.0315525277877367</v>
      </c>
      <c r="AL209" s="308">
        <v>100</v>
      </c>
      <c r="AM209" s="308">
        <v>9.1048501462025033</v>
      </c>
      <c r="AN209" s="308">
        <v>86.483608088170129</v>
      </c>
      <c r="AO209" s="308">
        <v>72.364462560648747</v>
      </c>
      <c r="AP209" s="337">
        <v>14.119145527521374</v>
      </c>
      <c r="AQ209" s="531">
        <f>Daten_Polit!M209</f>
        <v>3.5</v>
      </c>
      <c r="AR209" s="532">
        <f>Daten_Polit!N209</f>
        <v>10.3</v>
      </c>
      <c r="AS209" s="532">
        <f>Daten_Polit!O209</f>
        <v>2.4</v>
      </c>
      <c r="AT209" s="532">
        <f>Daten_Polit!P209</f>
        <v>2.5</v>
      </c>
      <c r="AU209" s="532">
        <f>Daten_Polit!Q209</f>
        <v>1.7</v>
      </c>
      <c r="AV209" s="308">
        <v>0.45742198647038085</v>
      </c>
      <c r="AW209" s="308">
        <v>1.3772458556085621</v>
      </c>
      <c r="AX209" s="308">
        <v>0.38131036640064947</v>
      </c>
      <c r="AY209" s="308">
        <v>0.39573261964714268</v>
      </c>
      <c r="AZ209" s="308">
        <v>0.30932894296283747</v>
      </c>
      <c r="BA209" s="308">
        <v>7.8783806484125654</v>
      </c>
      <c r="BB209" s="308">
        <v>4.9240200873932043</v>
      </c>
      <c r="BC209" s="308">
        <v>10.359287637192393</v>
      </c>
      <c r="BD209" s="308">
        <v>9.9951772365567866</v>
      </c>
      <c r="BE209" s="308">
        <v>12.573313782993045</v>
      </c>
      <c r="BF209" s="308">
        <v>31.727943215218769</v>
      </c>
      <c r="BG209" s="308">
        <v>39.332422408744875</v>
      </c>
      <c r="BH209" s="308">
        <v>27.336388445498638</v>
      </c>
      <c r="BI209" s="308">
        <v>28.519118794647934</v>
      </c>
      <c r="BJ209" s="308">
        <v>20.202751629251239</v>
      </c>
      <c r="BK209" s="308">
        <v>100</v>
      </c>
      <c r="BL209" s="308">
        <v>15.110432686551881</v>
      </c>
      <c r="BM209" s="308">
        <v>81.976312803889712</v>
      </c>
      <c r="BN209" s="308">
        <v>65.776899201896711</v>
      </c>
      <c r="BO209" s="308">
        <v>16.199413601993008</v>
      </c>
      <c r="BP209" s="308">
        <v>100</v>
      </c>
      <c r="BQ209" s="308">
        <v>43.731343283582092</v>
      </c>
      <c r="BR209" s="308">
        <v>56.268656716417908</v>
      </c>
      <c r="BS209" s="308">
        <v>48.022388059701491</v>
      </c>
      <c r="BT209" s="308">
        <v>8.2462686567164187</v>
      </c>
      <c r="BU209" s="308">
        <v>100</v>
      </c>
      <c r="BV209" s="308">
        <v>9.2508636085061031</v>
      </c>
      <c r="BW209" s="308">
        <v>86.547568567143941</v>
      </c>
      <c r="BX209" s="308">
        <v>72.10129730134814</v>
      </c>
      <c r="BY209" s="312">
        <v>14.446271265795795</v>
      </c>
      <c r="BZ209" s="531">
        <f>Daten_Polit!R209</f>
        <v>3.5</v>
      </c>
      <c r="CA209" s="532">
        <f>Daten_Polit!S209</f>
        <v>9.5</v>
      </c>
      <c r="CB209" s="532">
        <f>Daten_Polit!T209</f>
        <v>2.5</v>
      </c>
      <c r="CC209" s="532">
        <f>Daten_Polit!U209</f>
        <v>2.7</v>
      </c>
      <c r="CD209" s="532">
        <f>Daten_Polit!V209</f>
        <v>1.8</v>
      </c>
      <c r="CE209" s="309">
        <v>0.443610517421343</v>
      </c>
      <c r="CF209" s="309">
        <v>1.2366827948421057</v>
      </c>
      <c r="CG209" s="309">
        <v>0.38080329069989355</v>
      </c>
      <c r="CH209" s="309">
        <v>0.3966859546957755</v>
      </c>
      <c r="CI209" s="309">
        <v>0.30343344344786566</v>
      </c>
      <c r="CJ209" s="309">
        <v>7.5561029009304876</v>
      </c>
      <c r="CK209" s="309">
        <v>5.1924604607494711</v>
      </c>
      <c r="CL209" s="309">
        <v>9.5738325201634868</v>
      </c>
      <c r="CM209" s="309">
        <v>9.3212983856969274</v>
      </c>
      <c r="CN209" s="309">
        <v>11.130931145203157</v>
      </c>
      <c r="CO209" s="309">
        <v>30.796201203689556</v>
      </c>
      <c r="CP209" s="309">
        <v>39.627275353945699</v>
      </c>
      <c r="CQ209" s="309">
        <v>27.503250975292037</v>
      </c>
      <c r="CR209" s="309">
        <v>28.012764722945171</v>
      </c>
      <c r="CS209" s="309">
        <v>24.320405944193649</v>
      </c>
      <c r="CT209" s="309">
        <v>100</v>
      </c>
      <c r="CU209" s="309">
        <v>15.160989207498455</v>
      </c>
      <c r="CV209" s="309">
        <v>82.074392813660069</v>
      </c>
      <c r="CW209" s="309">
        <v>65.31048270381541</v>
      </c>
      <c r="CX209" s="309">
        <v>16.763910109844659</v>
      </c>
      <c r="CY209" s="309">
        <v>100</v>
      </c>
      <c r="CZ209" s="309">
        <v>40.162774239207359</v>
      </c>
      <c r="DA209" s="309">
        <v>59.837225760792634</v>
      </c>
      <c r="DB209" s="309">
        <v>51.556970983722572</v>
      </c>
      <c r="DC209" s="309">
        <v>8.2802547770700627</v>
      </c>
      <c r="DD209" s="309">
        <v>100</v>
      </c>
      <c r="DE209" s="309">
        <v>9.1229846811124666</v>
      </c>
      <c r="DF209" s="309">
        <v>86.865881564724802</v>
      </c>
      <c r="DG209" s="309">
        <v>72.070981232970752</v>
      </c>
      <c r="DH209" s="313">
        <v>14.794900331754047</v>
      </c>
      <c r="DI209" s="565">
        <f>Daten_Polit!W209</f>
        <v>3.3</v>
      </c>
      <c r="DJ209" s="532">
        <f>Daten_Polit!X209</f>
        <v>10.1</v>
      </c>
      <c r="DK209" s="532">
        <f>Daten_Polit!Y209</f>
        <v>2.2000000000000002</v>
      </c>
      <c r="DL209" s="532">
        <f>Daten_Polit!Z209</f>
        <v>2.4</v>
      </c>
      <c r="DM209" s="532">
        <f>Daten_Polit!AA209</f>
        <v>1.4</v>
      </c>
      <c r="DN209" s="309">
        <v>0.42615413912239175</v>
      </c>
      <c r="DO209" s="309">
        <v>1.4753790579909298</v>
      </c>
      <c r="DP209" s="309">
        <v>0.33116743865948306</v>
      </c>
      <c r="DQ209" s="309">
        <v>0.33767463956824956</v>
      </c>
      <c r="DR209" s="309">
        <v>0.30042939512837519</v>
      </c>
      <c r="DS209" s="309">
        <v>8.1004373135624181</v>
      </c>
      <c r="DT209" s="309">
        <v>6.0846061977497019</v>
      </c>
      <c r="DU209" s="309">
        <v>9.8000215030639755</v>
      </c>
      <c r="DV209" s="309">
        <v>9.2009685230024214</v>
      </c>
      <c r="DW209" s="309">
        <v>13.667334669336487</v>
      </c>
      <c r="DX209" s="309">
        <v>31.62333710112512</v>
      </c>
      <c r="DY209" s="309">
        <v>34.675896790435878</v>
      </c>
      <c r="DZ209" s="309">
        <v>29.026187019416032</v>
      </c>
      <c r="EA209" s="309">
        <v>30.422622747051097</v>
      </c>
      <c r="EB209" s="309">
        <v>20.06382130037175</v>
      </c>
      <c r="EC209" s="309">
        <v>100</v>
      </c>
      <c r="ED209" s="309">
        <v>15.309613062723336</v>
      </c>
      <c r="EE209" s="309">
        <v>82.006489568258033</v>
      </c>
      <c r="EF209" s="309">
        <v>65.04448033747839</v>
      </c>
      <c r="EG209" s="309">
        <v>16.962009230779636</v>
      </c>
      <c r="EH209" s="309">
        <v>100</v>
      </c>
      <c r="EI209" s="309">
        <v>46.99130434782608</v>
      </c>
      <c r="EJ209" s="309">
        <v>53.00869565217392</v>
      </c>
      <c r="EK209" s="309">
        <v>46.08695652173914</v>
      </c>
      <c r="EL209" s="309">
        <v>6.9217391304347826</v>
      </c>
      <c r="EM209" s="309">
        <v>100</v>
      </c>
      <c r="EN209" s="309">
        <v>9.4149930119492424</v>
      </c>
      <c r="EO209" s="309">
        <v>86.737785899337766</v>
      </c>
      <c r="EP209" s="309">
        <v>71.583631114833082</v>
      </c>
      <c r="EQ209" s="367">
        <v>15.154154784504698</v>
      </c>
      <c r="ER209" s="531">
        <f>Daten_Polit!AB209</f>
        <v>3.4</v>
      </c>
      <c r="ES209" s="532">
        <f>Daten_Polit!AC209</f>
        <v>10</v>
      </c>
      <c r="ET209" s="532">
        <f>Daten_Polit!AD209</f>
        <v>2.2999999999999998</v>
      </c>
      <c r="EU209" s="532">
        <f>Daten_Polit!AE209</f>
        <v>2.5</v>
      </c>
      <c r="EV209" s="532">
        <f>Daten_Polit!AF209</f>
        <v>1.7</v>
      </c>
      <c r="EW209" s="309">
        <v>0.44285051285661386</v>
      </c>
      <c r="EX209" s="309">
        <v>1.6238882645190622</v>
      </c>
      <c r="EY209" s="309">
        <v>0.33138471626265292</v>
      </c>
      <c r="EZ209" s="309">
        <v>0.33945742404753998</v>
      </c>
      <c r="FA209" s="309">
        <v>0.29523691614156566</v>
      </c>
      <c r="FB209" s="309">
        <v>7.2860758085598301</v>
      </c>
      <c r="FC209" s="309">
        <v>5.5083156183570212</v>
      </c>
      <c r="FD209" s="309">
        <v>8.6956521739128689</v>
      </c>
      <c r="FE209" s="309">
        <v>8.4191934059462259</v>
      </c>
      <c r="FF209" s="309">
        <v>10.271903323262841</v>
      </c>
      <c r="FG209" s="309">
        <v>29.607059147939108</v>
      </c>
      <c r="FH209" s="309">
        <v>32.562764106390752</v>
      </c>
      <c r="FI209" s="309">
        <v>27.250644457662105</v>
      </c>
      <c r="FJ209" s="309">
        <v>29.311854316231834</v>
      </c>
      <c r="FK209" s="309">
        <v>15.630141493899307</v>
      </c>
      <c r="FL209" s="309">
        <v>100</v>
      </c>
      <c r="FM209" s="309">
        <v>14.982940317981184</v>
      </c>
      <c r="FN209" s="309">
        <v>82.179434276326248</v>
      </c>
      <c r="FO209" s="309">
        <v>64.712365382669773</v>
      </c>
      <c r="FP209" s="309">
        <v>17.467068893656471</v>
      </c>
      <c r="FQ209" s="309">
        <v>100</v>
      </c>
      <c r="FR209" s="309">
        <v>44.808201058201057</v>
      </c>
      <c r="FS209" s="309">
        <v>55.191798941798943</v>
      </c>
      <c r="FT209" s="309">
        <v>47.222222222222221</v>
      </c>
      <c r="FU209" s="309">
        <v>7.9695767195767191</v>
      </c>
      <c r="FV209" s="309">
        <v>100</v>
      </c>
      <c r="FW209" s="309">
        <v>9.649613739365293</v>
      </c>
      <c r="FX209" s="309">
        <v>86.350261110062917</v>
      </c>
      <c r="FY209" s="309">
        <v>70.586524823441408</v>
      </c>
      <c r="FZ209" s="313">
        <v>15.763736286621516</v>
      </c>
      <c r="GA209" s="570">
        <f>Daten_Polit!AG209</f>
        <v>4.2</v>
      </c>
      <c r="GB209" s="571">
        <f>Daten_Polit!AH209</f>
        <v>12.4</v>
      </c>
      <c r="GC209" s="571">
        <f>Daten_Polit!AI209</f>
        <v>2.8</v>
      </c>
      <c r="GD209" s="571">
        <f>Daten_Polit!AJ209</f>
        <v>3</v>
      </c>
      <c r="GE209" s="571">
        <f>Daten_Polit!AK209</f>
        <v>2.2999999999999998</v>
      </c>
      <c r="GF209" s="444">
        <v>0.45800084989848439</v>
      </c>
      <c r="GG209" s="444">
        <v>1.7892259424993804</v>
      </c>
      <c r="GH209" s="444">
        <v>0.33305961468684958</v>
      </c>
      <c r="GI209" s="444">
        <v>0.34405535690341882</v>
      </c>
      <c r="GJ209" s="444">
        <v>0.28567669646238902</v>
      </c>
      <c r="GK209" s="444">
        <v>5.9546910961685455</v>
      </c>
      <c r="GL209" s="444">
        <v>4.7737041719341642</v>
      </c>
      <c r="GM209" s="444">
        <v>6.9062461801735724</v>
      </c>
      <c r="GN209" s="444">
        <v>6.8345499975502069</v>
      </c>
      <c r="GO209" s="444">
        <v>7.2604065827693383</v>
      </c>
      <c r="GP209" s="444">
        <v>29.828568894013696</v>
      </c>
      <c r="GQ209" s="444">
        <v>31.805514083804116</v>
      </c>
      <c r="GR209" s="444">
        <v>28.24051848295727</v>
      </c>
      <c r="GS209" s="444">
        <v>29.838087895143211</v>
      </c>
      <c r="GT209" s="444">
        <v>20.428840716303448</v>
      </c>
      <c r="GU209" s="444">
        <v>100</v>
      </c>
      <c r="GV209" s="444">
        <v>14.858847335286562</v>
      </c>
      <c r="GW209" s="444">
        <v>82.041199881079734</v>
      </c>
      <c r="GX209" s="444">
        <v>63.863774485237101</v>
      </c>
      <c r="GY209" s="444">
        <v>18.177425395842643</v>
      </c>
      <c r="GZ209" s="444">
        <v>100</v>
      </c>
      <c r="HA209" s="444">
        <v>45.618034447821678</v>
      </c>
      <c r="HB209" s="444">
        <v>54.381965552178315</v>
      </c>
      <c r="HC209" s="444">
        <v>45.440729483282674</v>
      </c>
      <c r="HD209" s="444">
        <v>8.9412360688956429</v>
      </c>
      <c r="HE209" s="444">
        <v>100</v>
      </c>
      <c r="HF209" s="444">
        <v>9.5762268514195288</v>
      </c>
      <c r="HG209" s="444">
        <v>86.068830359339543</v>
      </c>
      <c r="HH209" s="444">
        <v>69.857586998096238</v>
      </c>
      <c r="HI209" s="445">
        <v>16.211243361243312</v>
      </c>
      <c r="HJ209" s="570">
        <f>Daten_Polit!AL209</f>
        <v>4.2</v>
      </c>
      <c r="HK209" s="571">
        <f>Daten_Polit!AM209</f>
        <v>12.5</v>
      </c>
      <c r="HL209" s="571">
        <f>Daten_Polit!AN209</f>
        <v>2.9</v>
      </c>
      <c r="HM209" s="571">
        <f>Daten_Polit!AO209</f>
        <v>3</v>
      </c>
      <c r="HN209" s="571">
        <f>Daten_Polit!AP209</f>
        <v>2.4</v>
      </c>
      <c r="HO209" s="444">
        <v>0.3969063003157477</v>
      </c>
      <c r="HP209" s="444">
        <v>1.5511187834107325</v>
      </c>
      <c r="HQ209" s="444">
        <v>0.28417451030802549</v>
      </c>
      <c r="HR209" s="444">
        <v>0.28751213344490367</v>
      </c>
      <c r="HS209" s="444">
        <v>0.27038553290215572</v>
      </c>
      <c r="HT209" s="444">
        <v>6.1148023091165999</v>
      </c>
      <c r="HU209" s="444">
        <v>5.0301711346326048</v>
      </c>
      <c r="HV209" s="444">
        <v>6.9598068234929711</v>
      </c>
      <c r="HW209" s="444">
        <v>6.7829549225009584</v>
      </c>
      <c r="HX209" s="444">
        <v>7.774623280192861</v>
      </c>
      <c r="HY209" s="444">
        <v>38.70918052988381</v>
      </c>
      <c r="HZ209" s="444">
        <v>42.07928197456993</v>
      </c>
      <c r="IA209" s="444">
        <v>36.062731499719881</v>
      </c>
      <c r="IB209" s="444">
        <v>36.909274096816446</v>
      </c>
      <c r="IC209" s="444">
        <v>32.171995589845018</v>
      </c>
      <c r="ID209" s="444">
        <v>100</v>
      </c>
      <c r="IE209" s="444">
        <v>14.816683229678246</v>
      </c>
      <c r="IF209" s="444">
        <v>82.13253232141993</v>
      </c>
      <c r="IG209" s="444">
        <v>63.528331196764789</v>
      </c>
      <c r="IH209" s="444">
        <v>18.604201124655127</v>
      </c>
      <c r="II209" s="444">
        <v>100</v>
      </c>
      <c r="IJ209" s="444">
        <v>44.565782631305254</v>
      </c>
      <c r="IK209" s="444">
        <v>55.434217368694739</v>
      </c>
      <c r="IL209" s="444">
        <v>45.839833593343727</v>
      </c>
      <c r="IM209" s="444">
        <v>9.5943837753510142</v>
      </c>
      <c r="IN209" s="444">
        <v>100</v>
      </c>
      <c r="IO209" s="444">
        <v>9.8455817255164355</v>
      </c>
      <c r="IP209" s="444">
        <v>85.929463754691824</v>
      </c>
      <c r="IQ209" s="444">
        <v>69.183573894568056</v>
      </c>
      <c r="IR209" s="445">
        <v>16.745889860123761</v>
      </c>
      <c r="IS209" s="443">
        <f>Daten_Polit!AQ209</f>
        <v>3.8</v>
      </c>
      <c r="IT209" s="227">
        <f>Daten_Polit!AR209</f>
        <v>11.7</v>
      </c>
      <c r="IU209" s="227">
        <f>Daten_Polit!AS209</f>
        <v>2.5</v>
      </c>
      <c r="IV209" s="227">
        <f>Daten_Polit!AT209</f>
        <v>2.7</v>
      </c>
      <c r="IW209" s="227">
        <f>Daten_Polit!AU209</f>
        <v>2</v>
      </c>
      <c r="IX209" s="444" t="s">
        <v>820</v>
      </c>
      <c r="IY209" s="444" t="s">
        <v>820</v>
      </c>
      <c r="IZ209" s="444" t="s">
        <v>820</v>
      </c>
      <c r="JA209" s="444" t="s">
        <v>820</v>
      </c>
      <c r="JB209" s="444" t="s">
        <v>820</v>
      </c>
      <c r="JC209" s="444" t="s">
        <v>820</v>
      </c>
      <c r="JD209" s="444" t="s">
        <v>820</v>
      </c>
      <c r="JE209" s="444" t="s">
        <v>820</v>
      </c>
      <c r="JF209" s="444" t="s">
        <v>820</v>
      </c>
      <c r="JG209" s="444" t="s">
        <v>820</v>
      </c>
      <c r="JH209" s="444" t="s">
        <v>820</v>
      </c>
      <c r="JI209" s="444" t="s">
        <v>820</v>
      </c>
      <c r="JJ209" s="444" t="s">
        <v>820</v>
      </c>
      <c r="JK209" s="444" t="s">
        <v>820</v>
      </c>
      <c r="JL209" s="444" t="s">
        <v>820</v>
      </c>
      <c r="JM209" s="444" t="s">
        <v>820</v>
      </c>
      <c r="JN209" s="444" t="s">
        <v>820</v>
      </c>
      <c r="JO209" s="444" t="s">
        <v>820</v>
      </c>
      <c r="JP209" s="444" t="s">
        <v>820</v>
      </c>
      <c r="JQ209" s="444" t="s">
        <v>820</v>
      </c>
      <c r="JR209" s="444" t="s">
        <v>820</v>
      </c>
      <c r="JS209" s="444" t="s">
        <v>820</v>
      </c>
      <c r="JT209" s="444" t="s">
        <v>820</v>
      </c>
      <c r="JU209" s="444" t="s">
        <v>820</v>
      </c>
      <c r="JV209" s="444" t="s">
        <v>820</v>
      </c>
      <c r="JW209" s="444" t="s">
        <v>820</v>
      </c>
      <c r="JX209" s="444" t="s">
        <v>820</v>
      </c>
      <c r="JY209" s="444" t="s">
        <v>820</v>
      </c>
      <c r="JZ209" s="444" t="s">
        <v>820</v>
      </c>
      <c r="KA209" s="445" t="s">
        <v>820</v>
      </c>
    </row>
    <row r="210" spans="4:287" ht="12.65" customHeight="1" x14ac:dyDescent="0.2">
      <c r="D210" s="276"/>
      <c r="E210" s="3" t="str">
        <f>Daten_Polit!E210</f>
        <v>07339</v>
      </c>
      <c r="F210" s="229" t="str">
        <f>Daten_Polit!F210</f>
        <v>Mainz-Bingen</v>
      </c>
      <c r="G210" s="246"/>
      <c r="H210" s="531">
        <f>Daten_Polit!H210</f>
        <v>3.8</v>
      </c>
      <c r="I210" s="532">
        <f>Daten_Polit!I210</f>
        <v>12.2</v>
      </c>
      <c r="J210" s="532">
        <f>Daten_Polit!J210</f>
        <v>2.6</v>
      </c>
      <c r="K210" s="532">
        <f>Daten_Polit!K210</f>
        <v>2.8</v>
      </c>
      <c r="L210" s="532">
        <f>Daten_Polit!L210</f>
        <v>1.9</v>
      </c>
      <c r="M210" s="308">
        <v>0.49789930837486829</v>
      </c>
      <c r="N210" s="308">
        <v>1.6892665962039759</v>
      </c>
      <c r="O210" s="308">
        <v>0.4006386786322701</v>
      </c>
      <c r="P210" s="308">
        <v>0.4204028502261194</v>
      </c>
      <c r="Q210" s="308">
        <v>0.32261666366312741</v>
      </c>
      <c r="R210" s="308">
        <v>8.3792060784618414</v>
      </c>
      <c r="S210" s="308">
        <v>5.8194490857880519</v>
      </c>
      <c r="T210" s="308">
        <v>10.531869987336428</v>
      </c>
      <c r="U210" s="308">
        <v>10.206228956228957</v>
      </c>
      <c r="V210" s="308">
        <v>12.18937446443873</v>
      </c>
      <c r="W210" s="308">
        <v>30.73904258626073</v>
      </c>
      <c r="X210" s="308">
        <v>34.034253092294314</v>
      </c>
      <c r="Y210" s="308">
        <v>28.385572753232424</v>
      </c>
      <c r="Z210" s="308">
        <v>29.558314331558144</v>
      </c>
      <c r="AA210" s="308">
        <v>22.45246742148451</v>
      </c>
      <c r="AB210" s="308">
        <v>100</v>
      </c>
      <c r="AC210" s="308">
        <v>13.173259653817091</v>
      </c>
      <c r="AD210" s="308">
        <v>84.058750951980471</v>
      </c>
      <c r="AE210" s="308">
        <v>64.317238230415896</v>
      </c>
      <c r="AF210" s="308">
        <v>19.741512721564579</v>
      </c>
      <c r="AG210" s="308">
        <v>100</v>
      </c>
      <c r="AH210" s="308">
        <v>42.540168324407041</v>
      </c>
      <c r="AI210" s="308">
        <v>57.459831675592952</v>
      </c>
      <c r="AJ210" s="308">
        <v>48.150981892374396</v>
      </c>
      <c r="AK210" s="308">
        <v>9.3088497832185677</v>
      </c>
      <c r="AL210" s="308">
        <v>100</v>
      </c>
      <c r="AM210" s="308">
        <v>8.770982845880388</v>
      </c>
      <c r="AN210" s="308">
        <v>87.294124020820419</v>
      </c>
      <c r="AO210" s="308">
        <v>69.650568147303943</v>
      </c>
      <c r="AP210" s="337">
        <v>17.643555873516465</v>
      </c>
      <c r="AQ210" s="531">
        <f>Daten_Polit!M210</f>
        <v>3.8</v>
      </c>
      <c r="AR210" s="532">
        <f>Daten_Polit!N210</f>
        <v>13.3</v>
      </c>
      <c r="AS210" s="532">
        <f>Daten_Polit!O210</f>
        <v>2.5</v>
      </c>
      <c r="AT210" s="532">
        <f>Daten_Polit!P210</f>
        <v>2.7</v>
      </c>
      <c r="AU210" s="532">
        <f>Daten_Polit!Q210</f>
        <v>1.8</v>
      </c>
      <c r="AV210" s="308">
        <v>0.48207585125337671</v>
      </c>
      <c r="AW210" s="308">
        <v>1.5419224120645709</v>
      </c>
      <c r="AX210" s="308">
        <v>0.39360955059895608</v>
      </c>
      <c r="AY210" s="308">
        <v>0.40795040680886663</v>
      </c>
      <c r="AZ210" s="308">
        <v>0.33866689508600623</v>
      </c>
      <c r="BA210" s="308">
        <v>8.2188640314845678</v>
      </c>
      <c r="BB210" s="308">
        <v>5.199843089395368</v>
      </c>
      <c r="BC210" s="308">
        <v>10.700141699669057</v>
      </c>
      <c r="BD210" s="308">
        <v>10.200859573721425</v>
      </c>
      <c r="BE210" s="308">
        <v>13.11162889218275</v>
      </c>
      <c r="BF210" s="308">
        <v>28.826608589332874</v>
      </c>
      <c r="BG210" s="308">
        <v>31.312823636919738</v>
      </c>
      <c r="BH210" s="308">
        <v>28.112861854157156</v>
      </c>
      <c r="BI210" s="308">
        <v>29.38936368064244</v>
      </c>
      <c r="BJ210" s="308">
        <v>21.988527724665392</v>
      </c>
      <c r="BK210" s="308">
        <v>100</v>
      </c>
      <c r="BL210" s="308">
        <v>13.494690978986451</v>
      </c>
      <c r="BM210" s="308">
        <v>83.840284036118845</v>
      </c>
      <c r="BN210" s="308">
        <v>64.031629247736063</v>
      </c>
      <c r="BO210" s="308">
        <v>19.808654788382785</v>
      </c>
      <c r="BP210" s="308">
        <v>100</v>
      </c>
      <c r="BQ210" s="308">
        <v>45.582082205267042</v>
      </c>
      <c r="BR210" s="308">
        <v>54.417917794732951</v>
      </c>
      <c r="BS210" s="308">
        <v>45.631306916071864</v>
      </c>
      <c r="BT210" s="308">
        <v>8.7866108786610866</v>
      </c>
      <c r="BU210" s="308">
        <v>100</v>
      </c>
      <c r="BV210" s="308">
        <v>8.9983798068134675</v>
      </c>
      <c r="BW210" s="308">
        <v>87.225479099016994</v>
      </c>
      <c r="BX210" s="308">
        <v>69.170850768351386</v>
      </c>
      <c r="BY210" s="312">
        <v>18.054628330665622</v>
      </c>
      <c r="BZ210" s="531">
        <f>Daten_Polit!R210</f>
        <v>3.6</v>
      </c>
      <c r="CA210" s="532">
        <f>Daten_Polit!S210</f>
        <v>12.7</v>
      </c>
      <c r="CB210" s="532">
        <f>Daten_Polit!T210</f>
        <v>2.2999999999999998</v>
      </c>
      <c r="CC210" s="532">
        <f>Daten_Polit!U210</f>
        <v>2.5</v>
      </c>
      <c r="CD210" s="532">
        <f>Daten_Polit!V210</f>
        <v>1.8</v>
      </c>
      <c r="CE210" s="309">
        <v>0.46949064031493526</v>
      </c>
      <c r="CF210" s="309">
        <v>1.4156379510348718</v>
      </c>
      <c r="CG210" s="309">
        <v>0.38950868468957001</v>
      </c>
      <c r="CH210" s="309">
        <v>0.40800979496731887</v>
      </c>
      <c r="CI210" s="309">
        <v>0.32116557536025359</v>
      </c>
      <c r="CJ210" s="309">
        <v>8.4094919017505578</v>
      </c>
      <c r="CK210" s="309">
        <v>5.4075055994881449</v>
      </c>
      <c r="CL210" s="309">
        <v>11.237348481818</v>
      </c>
      <c r="CM210" s="309">
        <v>10.83345582831104</v>
      </c>
      <c r="CN210" s="309">
        <v>13.034001743680298</v>
      </c>
      <c r="CO210" s="309">
        <v>27.383951061532922</v>
      </c>
      <c r="CP210" s="309">
        <v>30.703125000000565</v>
      </c>
      <c r="CQ210" s="309">
        <v>26.963855421686745</v>
      </c>
      <c r="CR210" s="309">
        <v>28.320851399291058</v>
      </c>
      <c r="CS210" s="309">
        <v>20.981754995654128</v>
      </c>
      <c r="CT210" s="309">
        <v>100</v>
      </c>
      <c r="CU210" s="309">
        <v>13.552425372274332</v>
      </c>
      <c r="CV210" s="309">
        <v>83.974007015937289</v>
      </c>
      <c r="CW210" s="309">
        <v>63.407553756003878</v>
      </c>
      <c r="CX210" s="309">
        <v>20.566453259933422</v>
      </c>
      <c r="CY210" s="309">
        <v>100</v>
      </c>
      <c r="CZ210" s="309">
        <v>46.775467228217956</v>
      </c>
      <c r="DA210" s="309">
        <v>53.224532771782037</v>
      </c>
      <c r="DB210" s="309">
        <v>43.379836799157673</v>
      </c>
      <c r="DC210" s="309">
        <v>9.8446959726243755</v>
      </c>
      <c r="DD210" s="309">
        <v>100</v>
      </c>
      <c r="DE210" s="309">
        <v>9.1192993321689961</v>
      </c>
      <c r="DF210" s="309">
        <v>87.390703078050322</v>
      </c>
      <c r="DG210" s="309">
        <v>68.773171108594127</v>
      </c>
      <c r="DH210" s="313">
        <v>18.617531969456198</v>
      </c>
      <c r="DI210" s="565">
        <f>Daten_Polit!W210</f>
        <v>3.4</v>
      </c>
      <c r="DJ210" s="532">
        <f>Daten_Polit!X210</f>
        <v>12.2</v>
      </c>
      <c r="DK210" s="532">
        <f>Daten_Polit!Y210</f>
        <v>2.1</v>
      </c>
      <c r="DL210" s="532">
        <f>Daten_Polit!Z210</f>
        <v>2.2000000000000002</v>
      </c>
      <c r="DM210" s="532">
        <f>Daten_Polit!AA210</f>
        <v>1.6</v>
      </c>
      <c r="DN210" s="309">
        <v>0.4650918697544727</v>
      </c>
      <c r="DO210" s="309">
        <v>1.7372564632400296</v>
      </c>
      <c r="DP210" s="309">
        <v>0.3473896277493197</v>
      </c>
      <c r="DQ210" s="309">
        <v>0.35954121685055285</v>
      </c>
      <c r="DR210" s="309">
        <v>0.30449754381798089</v>
      </c>
      <c r="DS210" s="309">
        <v>8.4274873524452669</v>
      </c>
      <c r="DT210" s="309">
        <v>5.8970693352395616</v>
      </c>
      <c r="DU210" s="309">
        <v>10.821785908652879</v>
      </c>
      <c r="DV210" s="309">
        <v>10.323280313984503</v>
      </c>
      <c r="DW210" s="309">
        <v>12.9560026531052</v>
      </c>
      <c r="DX210" s="309">
        <v>24.696390478803309</v>
      </c>
      <c r="DY210" s="309">
        <v>25.49763456216861</v>
      </c>
      <c r="DZ210" s="309">
        <v>24.586855052352718</v>
      </c>
      <c r="EA210" s="309">
        <v>25.299579810137985</v>
      </c>
      <c r="EB210" s="309">
        <v>21.536412078145787</v>
      </c>
      <c r="EC210" s="309">
        <v>100</v>
      </c>
      <c r="ED210" s="309">
        <v>13.759909103773987</v>
      </c>
      <c r="EE210" s="309">
        <v>83.865612612451415</v>
      </c>
      <c r="EF210" s="309">
        <v>62.892005094762325</v>
      </c>
      <c r="EG210" s="309">
        <v>20.973607517689082</v>
      </c>
      <c r="EH210" s="309">
        <v>100</v>
      </c>
      <c r="EI210" s="309">
        <v>48.942675159235669</v>
      </c>
      <c r="EJ210" s="309">
        <v>51.057324840764331</v>
      </c>
      <c r="EK210" s="309">
        <v>41.732484076433124</v>
      </c>
      <c r="EL210" s="309">
        <v>9.3248407643312099</v>
      </c>
      <c r="EM210" s="309">
        <v>100</v>
      </c>
      <c r="EN210" s="309">
        <v>9.3001729188685776</v>
      </c>
      <c r="EO210" s="309">
        <v>87.37279135114413</v>
      </c>
      <c r="EP210" s="309">
        <v>68.084139256677048</v>
      </c>
      <c r="EQ210" s="367">
        <v>19.288652094467089</v>
      </c>
      <c r="ER210" s="531">
        <f>Daten_Polit!AB210</f>
        <v>3.4</v>
      </c>
      <c r="ES210" s="532">
        <f>Daten_Polit!AC210</f>
        <v>12.3</v>
      </c>
      <c r="ET210" s="532">
        <f>Daten_Polit!AD210</f>
        <v>2</v>
      </c>
      <c r="EU210" s="532">
        <f>Daten_Polit!AE210</f>
        <v>2.2000000000000002</v>
      </c>
      <c r="EV210" s="532">
        <f>Daten_Polit!AF210</f>
        <v>1.6</v>
      </c>
      <c r="EW210" s="309">
        <v>0.44933492576460121</v>
      </c>
      <c r="EX210" s="309">
        <v>1.7857725296973253</v>
      </c>
      <c r="EY210" s="309">
        <v>0.32364497432710326</v>
      </c>
      <c r="EZ210" s="309">
        <v>0.33464103190457378</v>
      </c>
      <c r="FA210" s="309">
        <v>0.28676566121815744</v>
      </c>
      <c r="FB210" s="309">
        <v>8.2518682882919894</v>
      </c>
      <c r="FC210" s="309">
        <v>6.0208968219415588</v>
      </c>
      <c r="FD210" s="309">
        <v>10.465165765842626</v>
      </c>
      <c r="FE210" s="309">
        <v>10.02868373525996</v>
      </c>
      <c r="FF210" s="309">
        <v>12.224363091415116</v>
      </c>
      <c r="FG210" s="309">
        <v>24.332826399448777</v>
      </c>
      <c r="FH210" s="309">
        <v>25.111505651062661</v>
      </c>
      <c r="FI210" s="309">
        <v>24.397385842808959</v>
      </c>
      <c r="FJ210" s="309">
        <v>25.597034683609216</v>
      </c>
      <c r="FK210" s="309">
        <v>19.555460568495871</v>
      </c>
      <c r="FL210" s="309">
        <v>100</v>
      </c>
      <c r="FM210" s="309">
        <v>13.506885419872317</v>
      </c>
      <c r="FN210" s="309">
        <v>83.962818813136337</v>
      </c>
      <c r="FO210" s="309">
        <v>62.294064829182794</v>
      </c>
      <c r="FP210" s="309">
        <v>21.66875398395355</v>
      </c>
      <c r="FQ210" s="309">
        <v>100</v>
      </c>
      <c r="FR210" s="309">
        <v>49.696649960432602</v>
      </c>
      <c r="FS210" s="309">
        <v>50.303350039567398</v>
      </c>
      <c r="FT210" s="309">
        <v>40.042205222896335</v>
      </c>
      <c r="FU210" s="309">
        <v>10.261144816671063</v>
      </c>
      <c r="FV210" s="309">
        <v>100</v>
      </c>
      <c r="FW210" s="309">
        <v>9.3734025243961963</v>
      </c>
      <c r="FX210" s="309">
        <v>87.116223254255843</v>
      </c>
      <c r="FY210" s="309">
        <v>67.107291874694383</v>
      </c>
      <c r="FZ210" s="313">
        <v>20.00893137956146</v>
      </c>
      <c r="GA210" s="570">
        <f>Daten_Polit!AG210</f>
        <v>4.2</v>
      </c>
      <c r="GB210" s="571">
        <f>Daten_Polit!AH210</f>
        <v>15</v>
      </c>
      <c r="GC210" s="571">
        <f>Daten_Polit!AI210</f>
        <v>2.5</v>
      </c>
      <c r="GD210" s="571">
        <f>Daten_Polit!AJ210</f>
        <v>2.7</v>
      </c>
      <c r="GE210" s="571">
        <f>Daten_Polit!AK210</f>
        <v>2.1</v>
      </c>
      <c r="GF210" s="444">
        <v>0.48482928298462391</v>
      </c>
      <c r="GG210" s="444">
        <v>1.9220858581867808</v>
      </c>
      <c r="GH210" s="444">
        <v>0.35261293063917959</v>
      </c>
      <c r="GI210" s="444">
        <v>0.36433775954882025</v>
      </c>
      <c r="GJ210" s="444">
        <v>0.31486916513643948</v>
      </c>
      <c r="GK210" s="444">
        <v>6.8294858162110703</v>
      </c>
      <c r="GL210" s="444">
        <v>5.0873998543336514</v>
      </c>
      <c r="GM210" s="444">
        <v>8.5800055850322323</v>
      </c>
      <c r="GN210" s="444">
        <v>8.3936132674666268</v>
      </c>
      <c r="GO210" s="444">
        <v>9.2871485943775109</v>
      </c>
      <c r="GP210" s="444">
        <v>25.178219323525457</v>
      </c>
      <c r="GQ210" s="444">
        <v>28.041207509243378</v>
      </c>
      <c r="GR210" s="444">
        <v>23.494946033923224</v>
      </c>
      <c r="GS210" s="444">
        <v>24.887231089523333</v>
      </c>
      <c r="GT210" s="444">
        <v>18.257464512971122</v>
      </c>
      <c r="GU210" s="444">
        <v>100</v>
      </c>
      <c r="GV210" s="444">
        <v>13.665390368426216</v>
      </c>
      <c r="GW210" s="444">
        <v>83.580257535852681</v>
      </c>
      <c r="GX210" s="444">
        <v>61.134617659278767</v>
      </c>
      <c r="GY210" s="444">
        <v>22.445639876573907</v>
      </c>
      <c r="GZ210" s="444">
        <v>100</v>
      </c>
      <c r="HA210" s="444">
        <v>49.590323839250885</v>
      </c>
      <c r="HB210" s="444">
        <v>50.409676160749115</v>
      </c>
      <c r="HC210" s="444">
        <v>40.167772142021072</v>
      </c>
      <c r="HD210" s="444">
        <v>10.241904018728052</v>
      </c>
      <c r="HE210" s="444">
        <v>100</v>
      </c>
      <c r="HF210" s="444">
        <v>9.2823934811720363</v>
      </c>
      <c r="HG210" s="444">
        <v>86.898035765826876</v>
      </c>
      <c r="HH210" s="444">
        <v>66.301845111112016</v>
      </c>
      <c r="HI210" s="445">
        <v>20.596190654714874</v>
      </c>
      <c r="HJ210" s="570">
        <f>Daten_Polit!AL210</f>
        <v>4</v>
      </c>
      <c r="HK210" s="571">
        <f>Daten_Polit!AM210</f>
        <v>14.5</v>
      </c>
      <c r="HL210" s="571">
        <f>Daten_Polit!AN210</f>
        <v>2.4</v>
      </c>
      <c r="HM210" s="571">
        <f>Daten_Polit!AO210</f>
        <v>2.6</v>
      </c>
      <c r="HN210" s="571">
        <f>Daten_Polit!AP210</f>
        <v>1.9</v>
      </c>
      <c r="HO210" s="444">
        <v>0.40328038767514801</v>
      </c>
      <c r="HP210" s="444">
        <v>1.5336632646474626</v>
      </c>
      <c r="HQ210" s="444">
        <v>0.29585614701960905</v>
      </c>
      <c r="HR210" s="444">
        <v>0.30413194449711645</v>
      </c>
      <c r="HS210" s="444">
        <v>0.27056014805542428</v>
      </c>
      <c r="HT210" s="444">
        <v>7.0598266801239467</v>
      </c>
      <c r="HU210" s="444">
        <v>4.9244813893940691</v>
      </c>
      <c r="HV210" s="444">
        <v>9.4415763833344073</v>
      </c>
      <c r="HW210" s="444">
        <v>8.8581952117863718</v>
      </c>
      <c r="HX210" s="444">
        <v>11.631524369166153</v>
      </c>
      <c r="HY210" s="444">
        <v>31.914329171235767</v>
      </c>
      <c r="HZ210" s="444">
        <v>35.7365593417761</v>
      </c>
      <c r="IA210" s="444">
        <v>29.174692547042092</v>
      </c>
      <c r="IB210" s="444">
        <v>30.365756568161277</v>
      </c>
      <c r="IC210" s="444">
        <v>24.667729930887823</v>
      </c>
      <c r="ID210" s="444">
        <v>100</v>
      </c>
      <c r="IE210" s="444">
        <v>13.649476309913835</v>
      </c>
      <c r="IF210" s="444">
        <v>83.76734027933054</v>
      </c>
      <c r="IG210" s="444">
        <v>60.650915200218577</v>
      </c>
      <c r="IH210" s="444">
        <v>23.116425079111952</v>
      </c>
      <c r="II210" s="444">
        <v>100</v>
      </c>
      <c r="IJ210" s="444">
        <v>50</v>
      </c>
      <c r="IK210" s="444">
        <v>50</v>
      </c>
      <c r="IL210" s="444">
        <v>39.474855362705839</v>
      </c>
      <c r="IM210" s="444">
        <v>10.52514463729417</v>
      </c>
      <c r="IN210" s="444">
        <v>100</v>
      </c>
      <c r="IO210" s="444">
        <v>9.5213578801587992</v>
      </c>
      <c r="IP210" s="444">
        <v>86.952670128055715</v>
      </c>
      <c r="IQ210" s="444">
        <v>65.517931318111238</v>
      </c>
      <c r="IR210" s="445">
        <v>21.43473880994447</v>
      </c>
      <c r="IS210" s="443">
        <f>Daten_Polit!AQ210</f>
        <v>3.5</v>
      </c>
      <c r="IT210" s="227">
        <f>Daten_Polit!AR210</f>
        <v>13.2</v>
      </c>
      <c r="IU210" s="227">
        <f>Daten_Polit!AS210</f>
        <v>2.1</v>
      </c>
      <c r="IV210" s="227">
        <f>Daten_Polit!AT210</f>
        <v>2.2000000000000002</v>
      </c>
      <c r="IW210" s="227">
        <f>Daten_Polit!AU210</f>
        <v>1.7</v>
      </c>
      <c r="IX210" s="444" t="s">
        <v>820</v>
      </c>
      <c r="IY210" s="444" t="s">
        <v>820</v>
      </c>
      <c r="IZ210" s="444" t="s">
        <v>820</v>
      </c>
      <c r="JA210" s="444" t="s">
        <v>820</v>
      </c>
      <c r="JB210" s="444" t="s">
        <v>820</v>
      </c>
      <c r="JC210" s="444" t="s">
        <v>820</v>
      </c>
      <c r="JD210" s="444" t="s">
        <v>820</v>
      </c>
      <c r="JE210" s="444" t="s">
        <v>820</v>
      </c>
      <c r="JF210" s="444" t="s">
        <v>820</v>
      </c>
      <c r="JG210" s="444" t="s">
        <v>820</v>
      </c>
      <c r="JH210" s="444" t="s">
        <v>820</v>
      </c>
      <c r="JI210" s="444" t="s">
        <v>820</v>
      </c>
      <c r="JJ210" s="444" t="s">
        <v>820</v>
      </c>
      <c r="JK210" s="444" t="s">
        <v>820</v>
      </c>
      <c r="JL210" s="444" t="s">
        <v>820</v>
      </c>
      <c r="JM210" s="444" t="s">
        <v>820</v>
      </c>
      <c r="JN210" s="444" t="s">
        <v>820</v>
      </c>
      <c r="JO210" s="444" t="s">
        <v>820</v>
      </c>
      <c r="JP210" s="444" t="s">
        <v>820</v>
      </c>
      <c r="JQ210" s="444" t="s">
        <v>820</v>
      </c>
      <c r="JR210" s="444" t="s">
        <v>820</v>
      </c>
      <c r="JS210" s="444" t="s">
        <v>820</v>
      </c>
      <c r="JT210" s="444" t="s">
        <v>820</v>
      </c>
      <c r="JU210" s="444" t="s">
        <v>820</v>
      </c>
      <c r="JV210" s="444" t="s">
        <v>820</v>
      </c>
      <c r="JW210" s="444" t="s">
        <v>820</v>
      </c>
      <c r="JX210" s="444" t="s">
        <v>820</v>
      </c>
      <c r="JY210" s="444" t="s">
        <v>820</v>
      </c>
      <c r="JZ210" s="444" t="s">
        <v>820</v>
      </c>
      <c r="KA210" s="445" t="s">
        <v>820</v>
      </c>
    </row>
    <row r="211" spans="4:287" ht="12.65" customHeight="1" x14ac:dyDescent="0.2">
      <c r="D211" s="276"/>
      <c r="E211" s="3" t="str">
        <f>Daten_Polit!E211</f>
        <v>07340</v>
      </c>
      <c r="F211" s="229" t="str">
        <f>Daten_Polit!F211</f>
        <v>Südwestpfalz</v>
      </c>
      <c r="G211" s="246"/>
      <c r="H211" s="531">
        <f>Daten_Polit!H211</f>
        <v>4.5</v>
      </c>
      <c r="I211" s="532">
        <f>Daten_Polit!I211</f>
        <v>12.7</v>
      </c>
      <c r="J211" s="532">
        <f>Daten_Polit!J211</f>
        <v>3.2</v>
      </c>
      <c r="K211" s="532">
        <f>Daten_Polit!K211</f>
        <v>3.5</v>
      </c>
      <c r="L211" s="532">
        <f>Daten_Polit!L211</f>
        <v>1.6</v>
      </c>
      <c r="M211" s="308">
        <v>0.6209168600479027</v>
      </c>
      <c r="N211" s="308">
        <v>1.9494075684781065</v>
      </c>
      <c r="O211" s="308">
        <v>0.50824125865952474</v>
      </c>
      <c r="P211" s="308">
        <v>0.5135162106657597</v>
      </c>
      <c r="Q211" s="308">
        <v>0.45243738181356946</v>
      </c>
      <c r="R211" s="308">
        <v>9.175066123382658</v>
      </c>
      <c r="S211" s="308">
        <v>6.2564779044565633</v>
      </c>
      <c r="T211" s="308">
        <v>11.453605648008068</v>
      </c>
      <c r="U211" s="308">
        <v>11.295770841778138</v>
      </c>
      <c r="V211" s="308">
        <v>13.653483992467045</v>
      </c>
      <c r="W211" s="308">
        <v>29.942100909841411</v>
      </c>
      <c r="X211" s="308">
        <v>37.357459240407124</v>
      </c>
      <c r="Y211" s="308">
        <v>25.087775295243535</v>
      </c>
      <c r="Z211" s="308">
        <v>25.555250891145448</v>
      </c>
      <c r="AA211" s="308">
        <v>18.755803156880223</v>
      </c>
      <c r="AB211" s="308">
        <v>100</v>
      </c>
      <c r="AC211" s="308">
        <v>13.832250068218205</v>
      </c>
      <c r="AD211" s="308">
        <v>82.679832610624743</v>
      </c>
      <c r="AE211" s="308">
        <v>70.661876109967224</v>
      </c>
      <c r="AF211" s="308">
        <v>12.017956500657526</v>
      </c>
      <c r="AG211" s="308">
        <v>100</v>
      </c>
      <c r="AH211" s="308">
        <v>40.783744557329463</v>
      </c>
      <c r="AI211" s="308">
        <v>59.216255442670537</v>
      </c>
      <c r="AJ211" s="308">
        <v>55.007256894049348</v>
      </c>
      <c r="AK211" s="308">
        <v>4.2089985486211905</v>
      </c>
      <c r="AL211" s="308">
        <v>100</v>
      </c>
      <c r="AM211" s="308">
        <v>9.5911754092586836</v>
      </c>
      <c r="AN211" s="308">
        <v>85.381844413482938</v>
      </c>
      <c r="AO211" s="308">
        <v>78.008010632634466</v>
      </c>
      <c r="AP211" s="337">
        <v>7.373833780848484</v>
      </c>
      <c r="AQ211" s="531">
        <f>Daten_Polit!M211</f>
        <v>4.5</v>
      </c>
      <c r="AR211" s="532">
        <f>Daten_Polit!N211</f>
        <v>14.3</v>
      </c>
      <c r="AS211" s="532">
        <f>Daten_Polit!O211</f>
        <v>3</v>
      </c>
      <c r="AT211" s="532">
        <f>Daten_Polit!P211</f>
        <v>3.2</v>
      </c>
      <c r="AU211" s="532">
        <f>Daten_Polit!Q211</f>
        <v>1.5</v>
      </c>
      <c r="AV211" s="308">
        <v>0.58992567212842972</v>
      </c>
      <c r="AW211" s="308">
        <v>1.7584035076615692</v>
      </c>
      <c r="AX211" s="308">
        <v>0.49445430421832837</v>
      </c>
      <c r="AY211" s="308">
        <v>0.50924210413698312</v>
      </c>
      <c r="AZ211" s="308">
        <v>0.34287197949108833</v>
      </c>
      <c r="BA211" s="308">
        <v>8.8644475198483654</v>
      </c>
      <c r="BB211" s="308">
        <v>5.764850183984378</v>
      </c>
      <c r="BC211" s="308">
        <v>11.841550779603876</v>
      </c>
      <c r="BD211" s="308">
        <v>11.724137931034836</v>
      </c>
      <c r="BE211" s="308">
        <v>13.32694151485587</v>
      </c>
      <c r="BF211" s="308">
        <v>31.136684399088054</v>
      </c>
      <c r="BG211" s="308">
        <v>35.314533622561896</v>
      </c>
      <c r="BH211" s="308">
        <v>28.472075869336145</v>
      </c>
      <c r="BI211" s="308">
        <v>28.905717531234266</v>
      </c>
      <c r="BJ211" s="308">
        <v>22.912621359271032</v>
      </c>
      <c r="BK211" s="308">
        <v>100</v>
      </c>
      <c r="BL211" s="308">
        <v>13.991427506858384</v>
      </c>
      <c r="BM211" s="308">
        <v>82.696018097545206</v>
      </c>
      <c r="BN211" s="308">
        <v>70.752152925707108</v>
      </c>
      <c r="BO211" s="308">
        <v>11.943865171838103</v>
      </c>
      <c r="BP211" s="308">
        <v>100</v>
      </c>
      <c r="BQ211" s="308">
        <v>45.984703632887189</v>
      </c>
      <c r="BR211" s="308">
        <v>54.015296367112811</v>
      </c>
      <c r="BS211" s="308">
        <v>49.952198852772462</v>
      </c>
      <c r="BT211" s="308">
        <v>4.0630975143403445</v>
      </c>
      <c r="BU211" s="308">
        <v>100</v>
      </c>
      <c r="BV211" s="308">
        <v>9.412610797253949</v>
      </c>
      <c r="BW211" s="308">
        <v>85.834826410891722</v>
      </c>
      <c r="BX211" s="308">
        <v>78.205402307746155</v>
      </c>
      <c r="BY211" s="312">
        <v>7.6294241031455714</v>
      </c>
      <c r="BZ211" s="531">
        <f>Daten_Polit!R211</f>
        <v>4.5</v>
      </c>
      <c r="CA211" s="532">
        <f>Daten_Polit!S211</f>
        <v>14.6</v>
      </c>
      <c r="CB211" s="532">
        <f>Daten_Polit!T211</f>
        <v>2.9</v>
      </c>
      <c r="CC211" s="532">
        <f>Daten_Polit!U211</f>
        <v>3.2</v>
      </c>
      <c r="CD211" s="532">
        <f>Daten_Polit!V211</f>
        <v>1.6</v>
      </c>
      <c r="CE211" s="309">
        <v>0.56341503536765913</v>
      </c>
      <c r="CF211" s="309">
        <v>1.4937675855611021</v>
      </c>
      <c r="CG211" s="309">
        <v>0.49078690971753947</v>
      </c>
      <c r="CH211" s="309">
        <v>0.5010918847056679</v>
      </c>
      <c r="CI211" s="309">
        <v>0.39065729323153398</v>
      </c>
      <c r="CJ211" s="309">
        <v>8.3840263365062402</v>
      </c>
      <c r="CK211" s="309">
        <v>5.197631899703806</v>
      </c>
      <c r="CL211" s="309">
        <v>11.481347337921708</v>
      </c>
      <c r="CM211" s="309">
        <v>11.4370881706938</v>
      </c>
      <c r="CN211" s="309">
        <v>12.015137180704642</v>
      </c>
      <c r="CO211" s="309">
        <v>31.859300104512922</v>
      </c>
      <c r="CP211" s="309">
        <v>39.959856881049305</v>
      </c>
      <c r="CQ211" s="309">
        <v>27.747852671417316</v>
      </c>
      <c r="CR211" s="309">
        <v>28.369633838380683</v>
      </c>
      <c r="CS211" s="309">
        <v>20.356472795467301</v>
      </c>
      <c r="CT211" s="309">
        <v>100</v>
      </c>
      <c r="CU211" s="309">
        <v>13.928522851784731</v>
      </c>
      <c r="CV211" s="309">
        <v>83.082653774753851</v>
      </c>
      <c r="CW211" s="309">
        <v>70.626463011713881</v>
      </c>
      <c r="CX211" s="309">
        <v>12.456190763039967</v>
      </c>
      <c r="CY211" s="309">
        <v>100</v>
      </c>
      <c r="CZ211" s="309">
        <v>45.851528384279476</v>
      </c>
      <c r="DA211" s="309">
        <v>54.148471615720531</v>
      </c>
      <c r="DB211" s="309">
        <v>50.21834061135371</v>
      </c>
      <c r="DC211" s="309">
        <v>3.930131004366813</v>
      </c>
      <c r="DD211" s="309">
        <v>100</v>
      </c>
      <c r="DE211" s="309">
        <v>9.3394620356288751</v>
      </c>
      <c r="DF211" s="309">
        <v>86.372552001767616</v>
      </c>
      <c r="DG211" s="309">
        <v>78.312876349800248</v>
      </c>
      <c r="DH211" s="313">
        <v>8.0596756519673782</v>
      </c>
      <c r="DI211" s="565">
        <f>Daten_Polit!W211</f>
        <v>3.9</v>
      </c>
      <c r="DJ211" s="532">
        <f>Daten_Polit!X211</f>
        <v>12.8</v>
      </c>
      <c r="DK211" s="532">
        <f>Daten_Polit!Y211</f>
        <v>2.5</v>
      </c>
      <c r="DL211" s="532">
        <f>Daten_Polit!Z211</f>
        <v>2.7</v>
      </c>
      <c r="DM211" s="532">
        <f>Daten_Polit!AA211</f>
        <v>1.4</v>
      </c>
      <c r="DN211" s="309">
        <v>0.52809549745824247</v>
      </c>
      <c r="DO211" s="309">
        <v>1.9046178486855854</v>
      </c>
      <c r="DP211" s="309">
        <v>0.40665348563083109</v>
      </c>
      <c r="DQ211" s="309">
        <v>0.41326759508003308</v>
      </c>
      <c r="DR211" s="309">
        <v>0.34482569221505083</v>
      </c>
      <c r="DS211" s="309">
        <v>8.803851174934584</v>
      </c>
      <c r="DT211" s="309">
        <v>6.3973375242671198</v>
      </c>
      <c r="DU211" s="309">
        <v>11.129740518962077</v>
      </c>
      <c r="DV211" s="309">
        <v>10.878442957685667</v>
      </c>
      <c r="DW211" s="309">
        <v>13.976377952750404</v>
      </c>
      <c r="DX211" s="309">
        <v>32.824049221621735</v>
      </c>
      <c r="DY211" s="309">
        <v>37.944961021887856</v>
      </c>
      <c r="DZ211" s="309">
        <v>28.950338600450532</v>
      </c>
      <c r="EA211" s="309">
        <v>29.38854285463885</v>
      </c>
      <c r="EB211" s="309">
        <v>23.980099502447764</v>
      </c>
      <c r="EC211" s="309">
        <v>100</v>
      </c>
      <c r="ED211" s="309">
        <v>13.7651535931972</v>
      </c>
      <c r="EE211" s="309">
        <v>83.296021374028527</v>
      </c>
      <c r="EF211" s="309">
        <v>70.645216244905498</v>
      </c>
      <c r="EG211" s="309">
        <v>12.650805129123027</v>
      </c>
      <c r="EH211" s="309">
        <v>100</v>
      </c>
      <c r="EI211" s="309">
        <v>47.07146695325094</v>
      </c>
      <c r="EJ211" s="309">
        <v>52.92853304674906</v>
      </c>
      <c r="EK211" s="309">
        <v>48.790972595378825</v>
      </c>
      <c r="EL211" s="309">
        <v>4.1375604513702324</v>
      </c>
      <c r="EM211" s="309">
        <v>100</v>
      </c>
      <c r="EN211" s="309">
        <v>9.238264305555516</v>
      </c>
      <c r="EO211" s="309">
        <v>86.595069027777811</v>
      </c>
      <c r="EP211" s="309">
        <v>78.226668379408864</v>
      </c>
      <c r="EQ211" s="367">
        <v>8.3684006483689419</v>
      </c>
      <c r="ER211" s="531">
        <f>Daten_Polit!AB211</f>
        <v>3.7</v>
      </c>
      <c r="ES211" s="532">
        <f>Daten_Polit!AC211</f>
        <v>11.8</v>
      </c>
      <c r="ET211" s="532">
        <f>Daten_Polit!AD211</f>
        <v>2.5</v>
      </c>
      <c r="EU211" s="532">
        <f>Daten_Polit!AE211</f>
        <v>2.6</v>
      </c>
      <c r="EV211" s="532">
        <f>Daten_Polit!AF211</f>
        <v>1.4</v>
      </c>
      <c r="EW211" s="309">
        <v>0.54701319907470403</v>
      </c>
      <c r="EX211" s="309">
        <v>2.0570280819057443</v>
      </c>
      <c r="EY211" s="309">
        <v>0.41403735500223005</v>
      </c>
      <c r="EZ211" s="309">
        <v>0.42203094611433617</v>
      </c>
      <c r="FA211" s="309">
        <v>0.34448816126880133</v>
      </c>
      <c r="FB211" s="309">
        <v>9.236404866774075</v>
      </c>
      <c r="FC211" s="309">
        <v>7.4909467149505433</v>
      </c>
      <c r="FD211" s="309">
        <v>11.206038487060013</v>
      </c>
      <c r="FE211" s="309">
        <v>11.014571454430264</v>
      </c>
      <c r="FF211" s="309">
        <v>13.306852035744466</v>
      </c>
      <c r="FG211" s="309">
        <v>28.049258082759565</v>
      </c>
      <c r="FH211" s="309">
        <v>33.740552852256599</v>
      </c>
      <c r="FI211" s="309">
        <v>24.195146111936602</v>
      </c>
      <c r="FJ211" s="309">
        <v>24.887204475722793</v>
      </c>
      <c r="FK211" s="309">
        <v>16.763565891511629</v>
      </c>
      <c r="FL211" s="309">
        <v>100</v>
      </c>
      <c r="FM211" s="309">
        <v>13.147208208399109</v>
      </c>
      <c r="FN211" s="309">
        <v>83.903640847635245</v>
      </c>
      <c r="FO211" s="309">
        <v>70.744266268683361</v>
      </c>
      <c r="FP211" s="309">
        <v>13.159374578951875</v>
      </c>
      <c r="FQ211" s="309">
        <v>100</v>
      </c>
      <c r="FR211" s="309">
        <v>44.166192373363685</v>
      </c>
      <c r="FS211" s="309">
        <v>55.833807626636315</v>
      </c>
      <c r="FT211" s="309">
        <v>51.394422310756973</v>
      </c>
      <c r="FU211" s="309">
        <v>4.4393853158793402</v>
      </c>
      <c r="FV211" s="309">
        <v>100</v>
      </c>
      <c r="FW211" s="309">
        <v>9.1400754307240408</v>
      </c>
      <c r="FX211" s="309">
        <v>86.706978590231188</v>
      </c>
      <c r="FY211" s="309">
        <v>77.768685558879554</v>
      </c>
      <c r="FZ211" s="313">
        <v>8.9382930313516358</v>
      </c>
      <c r="GA211" s="570">
        <f>Daten_Polit!AG211</f>
        <v>4.0999999999999996</v>
      </c>
      <c r="GB211" s="571">
        <f>Daten_Polit!AH211</f>
        <v>13.4</v>
      </c>
      <c r="GC211" s="571">
        <f>Daten_Polit!AI211</f>
        <v>2.8</v>
      </c>
      <c r="GD211" s="571">
        <f>Daten_Polit!AJ211</f>
        <v>3</v>
      </c>
      <c r="GE211" s="571">
        <f>Daten_Polit!AK211</f>
        <v>1.8</v>
      </c>
      <c r="GF211" s="444">
        <v>0.51791662091431501</v>
      </c>
      <c r="GG211" s="444">
        <v>2.2000371690877705</v>
      </c>
      <c r="GH211" s="444">
        <v>0.3735349034030836</v>
      </c>
      <c r="GI211" s="444">
        <v>0.38373887824643604</v>
      </c>
      <c r="GJ211" s="444">
        <v>0.28874352245889179</v>
      </c>
      <c r="GK211" s="444">
        <v>7.74342336707958</v>
      </c>
      <c r="GL211" s="444">
        <v>6.3132986275435368</v>
      </c>
      <c r="GM211" s="444">
        <v>9.1000071484738001</v>
      </c>
      <c r="GN211" s="444">
        <v>9.0613861386141465</v>
      </c>
      <c r="GO211" s="444">
        <v>9.4574780058623293</v>
      </c>
      <c r="GP211" s="444">
        <v>27.893267142413219</v>
      </c>
      <c r="GQ211" s="444">
        <v>31.315592203899229</v>
      </c>
      <c r="GR211" s="444">
        <v>25.216404143601533</v>
      </c>
      <c r="GS211" s="444">
        <v>25.84675834970135</v>
      </c>
      <c r="GT211" s="444">
        <v>19.357195032847148</v>
      </c>
      <c r="GU211" s="444">
        <v>100</v>
      </c>
      <c r="GV211" s="444">
        <v>12.807311146637984</v>
      </c>
      <c r="GW211" s="444">
        <v>83.934962757560612</v>
      </c>
      <c r="GX211" s="444">
        <v>70.071166922154902</v>
      </c>
      <c r="GY211" s="444">
        <v>13.863795835405703</v>
      </c>
      <c r="GZ211" s="444">
        <v>100</v>
      </c>
      <c r="HA211" s="444">
        <v>43.164151806127109</v>
      </c>
      <c r="HB211" s="444">
        <v>56.835848193872899</v>
      </c>
      <c r="HC211" s="444">
        <v>51.303155006858717</v>
      </c>
      <c r="HD211" s="444">
        <v>5.5326931870141749</v>
      </c>
      <c r="HE211" s="444">
        <v>100</v>
      </c>
      <c r="HF211" s="444">
        <v>8.8412422413694909</v>
      </c>
      <c r="HG211" s="444">
        <v>86.579862403409251</v>
      </c>
      <c r="HH211" s="444">
        <v>77.279842096299262</v>
      </c>
      <c r="HI211" s="445">
        <v>9.3000203071100032</v>
      </c>
      <c r="HJ211" s="570">
        <f>Daten_Polit!AL211</f>
        <v>4</v>
      </c>
      <c r="HK211" s="571">
        <f>Daten_Polit!AM211</f>
        <v>13.7</v>
      </c>
      <c r="HL211" s="571">
        <f>Daten_Polit!AN211</f>
        <v>2.6</v>
      </c>
      <c r="HM211" s="571">
        <f>Daten_Polit!AO211</f>
        <v>2.8</v>
      </c>
      <c r="HN211" s="571">
        <f>Daten_Polit!AP211</f>
        <v>1.5</v>
      </c>
      <c r="HO211" s="444">
        <v>0.45353791368017515</v>
      </c>
      <c r="HP211" s="444">
        <v>1.8461211009711196</v>
      </c>
      <c r="HQ211" s="444">
        <v>0.33193973518680975</v>
      </c>
      <c r="HR211" s="444">
        <v>0.33477800887374981</v>
      </c>
      <c r="HS211" s="444">
        <v>0.3098232755624572</v>
      </c>
      <c r="HT211" s="444">
        <v>7.7599837826878932</v>
      </c>
      <c r="HU211" s="444">
        <v>5.8929247067726065</v>
      </c>
      <c r="HV211" s="444">
        <v>9.600307455802934</v>
      </c>
      <c r="HW211" s="444">
        <v>9.3265565438373574</v>
      </c>
      <c r="HX211" s="444">
        <v>12.282157676344472</v>
      </c>
      <c r="HY211" s="444">
        <v>34.487421125954839</v>
      </c>
      <c r="HZ211" s="444">
        <v>37.617135207492829</v>
      </c>
      <c r="IA211" s="444">
        <v>31.613756613753502</v>
      </c>
      <c r="IB211" s="444">
        <v>31.947539859416015</v>
      </c>
      <c r="IC211" s="444">
        <v>28.330522765608208</v>
      </c>
      <c r="ID211" s="444">
        <v>100</v>
      </c>
      <c r="IE211" s="444">
        <v>12.715052015584305</v>
      </c>
      <c r="IF211" s="444">
        <v>84.149390793642937</v>
      </c>
      <c r="IG211" s="444">
        <v>69.903316122032635</v>
      </c>
      <c r="IH211" s="444">
        <v>14.246074671610312</v>
      </c>
      <c r="II211" s="444">
        <v>100</v>
      </c>
      <c r="IJ211" s="444">
        <v>45.665634674922593</v>
      </c>
      <c r="IK211" s="444">
        <v>54.334365325077393</v>
      </c>
      <c r="IL211" s="444">
        <v>48.864809081527348</v>
      </c>
      <c r="IM211" s="444">
        <v>5.4695562435500511</v>
      </c>
      <c r="IN211" s="444">
        <v>100</v>
      </c>
      <c r="IO211" s="444">
        <v>8.9805597509920041</v>
      </c>
      <c r="IP211" s="444">
        <v>86.686188675138311</v>
      </c>
      <c r="IQ211" s="444">
        <v>76.82677141474916</v>
      </c>
      <c r="IR211" s="445">
        <v>9.8594172603891508</v>
      </c>
      <c r="IS211" s="443">
        <f>Daten_Polit!AQ211</f>
        <v>3.6</v>
      </c>
      <c r="IT211" s="227">
        <f>Daten_Polit!AR211</f>
        <v>12.2</v>
      </c>
      <c r="IU211" s="227">
        <f>Daten_Polit!AS211</f>
        <v>2.4</v>
      </c>
      <c r="IV211" s="227">
        <f>Daten_Polit!AT211</f>
        <v>2.6</v>
      </c>
      <c r="IW211" s="227">
        <f>Daten_Polit!AU211</f>
        <v>1.3</v>
      </c>
      <c r="IX211" s="444" t="s">
        <v>820</v>
      </c>
      <c r="IY211" s="444" t="s">
        <v>820</v>
      </c>
      <c r="IZ211" s="444" t="s">
        <v>820</v>
      </c>
      <c r="JA211" s="444" t="s">
        <v>820</v>
      </c>
      <c r="JB211" s="444" t="s">
        <v>820</v>
      </c>
      <c r="JC211" s="444" t="s">
        <v>820</v>
      </c>
      <c r="JD211" s="444" t="s">
        <v>820</v>
      </c>
      <c r="JE211" s="444" t="s">
        <v>820</v>
      </c>
      <c r="JF211" s="444" t="s">
        <v>820</v>
      </c>
      <c r="JG211" s="444" t="s">
        <v>820</v>
      </c>
      <c r="JH211" s="444" t="s">
        <v>820</v>
      </c>
      <c r="JI211" s="444" t="s">
        <v>820</v>
      </c>
      <c r="JJ211" s="444" t="s">
        <v>820</v>
      </c>
      <c r="JK211" s="444" t="s">
        <v>820</v>
      </c>
      <c r="JL211" s="444" t="s">
        <v>820</v>
      </c>
      <c r="JM211" s="444" t="s">
        <v>820</v>
      </c>
      <c r="JN211" s="444" t="s">
        <v>820</v>
      </c>
      <c r="JO211" s="444" t="s">
        <v>820</v>
      </c>
      <c r="JP211" s="444" t="s">
        <v>820</v>
      </c>
      <c r="JQ211" s="444" t="s">
        <v>820</v>
      </c>
      <c r="JR211" s="444" t="s">
        <v>820</v>
      </c>
      <c r="JS211" s="444" t="s">
        <v>820</v>
      </c>
      <c r="JT211" s="444" t="s">
        <v>820</v>
      </c>
      <c r="JU211" s="444" t="s">
        <v>820</v>
      </c>
      <c r="JV211" s="444" t="s">
        <v>820</v>
      </c>
      <c r="JW211" s="444" t="s">
        <v>820</v>
      </c>
      <c r="JX211" s="444" t="s">
        <v>820</v>
      </c>
      <c r="JY211" s="444" t="s">
        <v>820</v>
      </c>
      <c r="JZ211" s="444" t="s">
        <v>820</v>
      </c>
      <c r="KA211" s="445" t="s">
        <v>820</v>
      </c>
    </row>
    <row r="212" spans="4:287" ht="12.65" customHeight="1" x14ac:dyDescent="0.2">
      <c r="D212" s="276"/>
      <c r="E212" s="3" t="str">
        <f>Daten_Polit!E212</f>
        <v>08111</v>
      </c>
      <c r="F212" s="229" t="str">
        <f>Daten_Polit!F212</f>
        <v>Stuttgart, Landeshauptstadt</v>
      </c>
      <c r="G212" s="246"/>
      <c r="H212" s="531">
        <f>Daten_Polit!H212</f>
        <v>5.5</v>
      </c>
      <c r="I212" s="532">
        <f>Daten_Polit!I212</f>
        <v>16.2</v>
      </c>
      <c r="J212" s="532">
        <f>Daten_Polit!J212</f>
        <v>3.1</v>
      </c>
      <c r="K212" s="532">
        <f>Daten_Polit!K212</f>
        <v>3.5</v>
      </c>
      <c r="L212" s="532">
        <f>Daten_Polit!L212</f>
        <v>2.2999999999999998</v>
      </c>
      <c r="M212" s="308">
        <v>0.58134001536982027</v>
      </c>
      <c r="N212" s="308">
        <v>1.4248408891463267</v>
      </c>
      <c r="O212" s="308">
        <v>0.46481686587637117</v>
      </c>
      <c r="P212" s="308">
        <v>0.5128615579755974</v>
      </c>
      <c r="Q212" s="308">
        <v>0.3927401114058684</v>
      </c>
      <c r="R212" s="308">
        <v>6.8539123170106384</v>
      </c>
      <c r="S212" s="308">
        <v>3.8130601792573624</v>
      </c>
      <c r="T212" s="308">
        <v>10.761087870751592</v>
      </c>
      <c r="U212" s="308">
        <v>9.3385701096907017</v>
      </c>
      <c r="V212" s="308">
        <v>14.229037918669412</v>
      </c>
      <c r="W212" s="308">
        <v>40.722852696702247</v>
      </c>
      <c r="X212" s="308">
        <v>48.600419874037961</v>
      </c>
      <c r="Y212" s="308">
        <v>31.224209078404989</v>
      </c>
      <c r="Z212" s="308">
        <v>34.976569821930646</v>
      </c>
      <c r="AA212" s="308">
        <v>22.030006123700584</v>
      </c>
      <c r="AB212" s="308">
        <v>100</v>
      </c>
      <c r="AC212" s="308">
        <v>18.868667989935435</v>
      </c>
      <c r="AD212" s="308">
        <v>78.258087330835053</v>
      </c>
      <c r="AE212" s="308">
        <v>47.021398008567758</v>
      </c>
      <c r="AF212" s="308">
        <v>31.236689322267281</v>
      </c>
      <c r="AG212" s="308">
        <v>100</v>
      </c>
      <c r="AH212" s="308">
        <v>57.012320933797099</v>
      </c>
      <c r="AI212" s="308">
        <v>42.987679066202915</v>
      </c>
      <c r="AJ212" s="308">
        <v>30.731592289099808</v>
      </c>
      <c r="AK212" s="308">
        <v>12.256086777103107</v>
      </c>
      <c r="AL212" s="308">
        <v>100</v>
      </c>
      <c r="AM212" s="308">
        <v>14.082185411481204</v>
      </c>
      <c r="AN212" s="308">
        <v>81.901348141461568</v>
      </c>
      <c r="AO212" s="308">
        <v>49.14345880249261</v>
      </c>
      <c r="AP212" s="337">
        <v>32.757889338968965</v>
      </c>
      <c r="AQ212" s="531">
        <f>Daten_Polit!M212</f>
        <v>5.3</v>
      </c>
      <c r="AR212" s="532">
        <f>Daten_Polit!N212</f>
        <v>15.9</v>
      </c>
      <c r="AS212" s="532">
        <f>Daten_Polit!O212</f>
        <v>2.9</v>
      </c>
      <c r="AT212" s="532">
        <f>Daten_Polit!P212</f>
        <v>3.4</v>
      </c>
      <c r="AU212" s="532">
        <f>Daten_Polit!Q212</f>
        <v>2.1</v>
      </c>
      <c r="AV212" s="308">
        <v>0.57502723199464412</v>
      </c>
      <c r="AW212" s="308">
        <v>1.3620593290056553</v>
      </c>
      <c r="AX212" s="308">
        <v>0.47055270068908422</v>
      </c>
      <c r="AY212" s="308">
        <v>0.53547798915033262</v>
      </c>
      <c r="AZ212" s="308">
        <v>0.37984053232647652</v>
      </c>
      <c r="BA212" s="308">
        <v>7.1377020785219401</v>
      </c>
      <c r="BB212" s="308">
        <v>3.9638176367422187</v>
      </c>
      <c r="BC212" s="308">
        <v>11.223799089062918</v>
      </c>
      <c r="BD212" s="308">
        <v>9.7067614508441089</v>
      </c>
      <c r="BE212" s="308">
        <v>14.939844863067671</v>
      </c>
      <c r="BF212" s="308">
        <v>40.284174661092834</v>
      </c>
      <c r="BG212" s="308">
        <v>48.183310604810515</v>
      </c>
      <c r="BH212" s="308">
        <v>31.414488872472674</v>
      </c>
      <c r="BI212" s="308">
        <v>35.706380208333982</v>
      </c>
      <c r="BJ212" s="308">
        <v>20.947126071769151</v>
      </c>
      <c r="BK212" s="308">
        <v>100</v>
      </c>
      <c r="BL212" s="308">
        <v>18.61018674487249</v>
      </c>
      <c r="BM212" s="308">
        <v>78.49800963596789</v>
      </c>
      <c r="BN212" s="308">
        <v>46.089288847332384</v>
      </c>
      <c r="BO212" s="308">
        <v>32.408720788635513</v>
      </c>
      <c r="BP212" s="308">
        <v>100</v>
      </c>
      <c r="BQ212" s="308">
        <v>57.388987566607454</v>
      </c>
      <c r="BR212" s="308">
        <v>42.611012433392546</v>
      </c>
      <c r="BS212" s="308">
        <v>30.224985198342214</v>
      </c>
      <c r="BT212" s="308">
        <v>12.386027235050328</v>
      </c>
      <c r="BU212" s="308">
        <v>100</v>
      </c>
      <c r="BV212" s="308">
        <v>13.829499744406643</v>
      </c>
      <c r="BW212" s="308">
        <v>82.171718492935611</v>
      </c>
      <c r="BX212" s="308">
        <v>47.89319303136697</v>
      </c>
      <c r="BY212" s="312">
        <v>34.278525461568641</v>
      </c>
      <c r="BZ212" s="531">
        <f>Daten_Polit!R212</f>
        <v>4.7</v>
      </c>
      <c r="CA212" s="532">
        <f>Daten_Polit!S212</f>
        <v>13.9</v>
      </c>
      <c r="CB212" s="532">
        <f>Daten_Polit!T212</f>
        <v>2.6</v>
      </c>
      <c r="CC212" s="532">
        <f>Daten_Polit!U212</f>
        <v>3.1</v>
      </c>
      <c r="CD212" s="532">
        <f>Daten_Polit!V212</f>
        <v>1.9</v>
      </c>
      <c r="CE212" s="309">
        <v>0.54417192728276242</v>
      </c>
      <c r="CF212" s="309">
        <v>1.1610124070855083</v>
      </c>
      <c r="CG212" s="309">
        <v>0.46737244504373099</v>
      </c>
      <c r="CH212" s="309">
        <v>0.53104341712933179</v>
      </c>
      <c r="CI212" s="309">
        <v>0.3838976463017903</v>
      </c>
      <c r="CJ212" s="309">
        <v>7.6667674405036568</v>
      </c>
      <c r="CK212" s="309">
        <v>4.0368123823467901</v>
      </c>
      <c r="CL212" s="309">
        <v>11.9494891459118</v>
      </c>
      <c r="CM212" s="309">
        <v>10.174217265445948</v>
      </c>
      <c r="CN212" s="309">
        <v>16.157958994653036</v>
      </c>
      <c r="CO212" s="309">
        <v>38.176459891102091</v>
      </c>
      <c r="CP212" s="309">
        <v>47.329675950534472</v>
      </c>
      <c r="CQ212" s="309">
        <v>29.668409673687822</v>
      </c>
      <c r="CR212" s="309">
        <v>34.039207276755484</v>
      </c>
      <c r="CS212" s="309">
        <v>19.303301267108207</v>
      </c>
      <c r="CT212" s="309">
        <v>100</v>
      </c>
      <c r="CU212" s="309">
        <v>18.008502734843393</v>
      </c>
      <c r="CV212" s="309">
        <v>79.04074012220903</v>
      </c>
      <c r="CW212" s="309">
        <v>45.129516007920984</v>
      </c>
      <c r="CX212" s="309">
        <v>33.911224114288046</v>
      </c>
      <c r="CY212" s="309">
        <v>100</v>
      </c>
      <c r="CZ212" s="309">
        <v>55.935599778883358</v>
      </c>
      <c r="DA212" s="309">
        <v>44.064400221116642</v>
      </c>
      <c r="DB212" s="309">
        <v>30.887230514096192</v>
      </c>
      <c r="DC212" s="309">
        <v>13.177169707020456</v>
      </c>
      <c r="DD212" s="309">
        <v>100</v>
      </c>
      <c r="DE212" s="309">
        <v>13.766195301414616</v>
      </c>
      <c r="DF212" s="309">
        <v>82.235205760526654</v>
      </c>
      <c r="DG212" s="309">
        <v>46.651475008462725</v>
      </c>
      <c r="DH212" s="313">
        <v>35.583730752063921</v>
      </c>
      <c r="DI212" s="565">
        <f>Daten_Polit!W212</f>
        <v>4.2</v>
      </c>
      <c r="DJ212" s="532">
        <f>Daten_Polit!X212</f>
        <v>13.3</v>
      </c>
      <c r="DK212" s="532">
        <f>Daten_Polit!Y212</f>
        <v>2.2999999999999998</v>
      </c>
      <c r="DL212" s="532">
        <f>Daten_Polit!Z212</f>
        <v>2.8</v>
      </c>
      <c r="DM212" s="532">
        <f>Daten_Polit!AA212</f>
        <v>1.6</v>
      </c>
      <c r="DN212" s="309">
        <v>0.51374553872865825</v>
      </c>
      <c r="DO212" s="309">
        <v>1.3273481428424299</v>
      </c>
      <c r="DP212" s="309">
        <v>0.40322530355226444</v>
      </c>
      <c r="DQ212" s="309">
        <v>0.46573011544201631</v>
      </c>
      <c r="DR212" s="309">
        <v>0.32597526993149106</v>
      </c>
      <c r="DS212" s="309">
        <v>8.1902475514499944</v>
      </c>
      <c r="DT212" s="309">
        <v>4.7281952656668587</v>
      </c>
      <c r="DU212" s="309">
        <v>12.799912404363429</v>
      </c>
      <c r="DV212" s="309">
        <v>10.837771088986647</v>
      </c>
      <c r="DW212" s="309">
        <v>17.588886272663387</v>
      </c>
      <c r="DX212" s="309">
        <v>38.162511164688091</v>
      </c>
      <c r="DY212" s="309">
        <v>45.297686375321149</v>
      </c>
      <c r="DZ212" s="309">
        <v>29.028697571743379</v>
      </c>
      <c r="EA212" s="309">
        <v>33.499902780478578</v>
      </c>
      <c r="EB212" s="309">
        <v>18.104513064130774</v>
      </c>
      <c r="EC212" s="309">
        <v>100</v>
      </c>
      <c r="ED212" s="309">
        <v>17.756870898988129</v>
      </c>
      <c r="EE212" s="309">
        <v>79.312346807906934</v>
      </c>
      <c r="EF212" s="309">
        <v>44.477253496581717</v>
      </c>
      <c r="EG212" s="309">
        <v>34.835093311325224</v>
      </c>
      <c r="EH212" s="309">
        <v>100</v>
      </c>
      <c r="EI212" s="309">
        <v>58.08675667911519</v>
      </c>
      <c r="EJ212" s="309">
        <v>41.913243320884803</v>
      </c>
      <c r="EK212" s="309">
        <v>29.546107440390688</v>
      </c>
      <c r="EL212" s="309">
        <v>12.367135880494111</v>
      </c>
      <c r="EM212" s="309">
        <v>100</v>
      </c>
      <c r="EN212" s="309">
        <v>13.671135621800376</v>
      </c>
      <c r="EO212" s="309">
        <v>82.406032314921944</v>
      </c>
      <c r="EP212" s="309">
        <v>45.55025440175406</v>
      </c>
      <c r="EQ212" s="367">
        <v>36.85577791316787</v>
      </c>
      <c r="ER212" s="531">
        <f>Daten_Polit!AB212</f>
        <v>4.0999999999999996</v>
      </c>
      <c r="ES212" s="532">
        <f>Daten_Polit!AC212</f>
        <v>12.9</v>
      </c>
      <c r="ET212" s="532">
        <f>Daten_Polit!AD212</f>
        <v>2.2000000000000002</v>
      </c>
      <c r="EU212" s="532">
        <f>Daten_Polit!AE212</f>
        <v>2.7</v>
      </c>
      <c r="EV212" s="532">
        <f>Daten_Polit!AF212</f>
        <v>1.6</v>
      </c>
      <c r="EW212" s="309">
        <v>0.53882916983996476</v>
      </c>
      <c r="EX212" s="309">
        <v>1.4762708185918789</v>
      </c>
      <c r="EY212" s="309">
        <v>0.41314413763356783</v>
      </c>
      <c r="EZ212" s="309">
        <v>0.48449609955507317</v>
      </c>
      <c r="FA212" s="309">
        <v>0.33006767849369273</v>
      </c>
      <c r="FB212" s="309">
        <v>8.0767295296063075</v>
      </c>
      <c r="FC212" s="309">
        <v>4.8933313441742303</v>
      </c>
      <c r="FD212" s="309">
        <v>12.256220812713391</v>
      </c>
      <c r="FE212" s="309">
        <v>10.31078537386359</v>
      </c>
      <c r="FF212" s="309">
        <v>16.713309170986527</v>
      </c>
      <c r="FG212" s="309">
        <v>35.592978195260009</v>
      </c>
      <c r="FH212" s="309">
        <v>42.904465631835059</v>
      </c>
      <c r="FI212" s="309">
        <v>26.271759687460218</v>
      </c>
      <c r="FJ212" s="309">
        <v>31.150308881075027</v>
      </c>
      <c r="FK212" s="309">
        <v>15.156589427949225</v>
      </c>
      <c r="FL212" s="309">
        <v>100</v>
      </c>
      <c r="FM212" s="309">
        <v>17.351449217317803</v>
      </c>
      <c r="FN212" s="309">
        <v>79.687435278600177</v>
      </c>
      <c r="FO212" s="309">
        <v>43.67072675209193</v>
      </c>
      <c r="FP212" s="309">
        <v>36.016708526508239</v>
      </c>
      <c r="FQ212" s="309">
        <v>100</v>
      </c>
      <c r="FR212" s="309">
        <v>56.902985074626876</v>
      </c>
      <c r="FS212" s="309">
        <v>43.097014925373131</v>
      </c>
      <c r="FT212" s="309">
        <v>29.970149253731343</v>
      </c>
      <c r="FU212" s="309">
        <v>13.126865671641792</v>
      </c>
      <c r="FV212" s="309">
        <v>100</v>
      </c>
      <c r="FW212" s="309">
        <v>13.349586232978512</v>
      </c>
      <c r="FX212" s="309">
        <v>82.720070975049651</v>
      </c>
      <c r="FY212" s="309">
        <v>44.500167450879005</v>
      </c>
      <c r="FZ212" s="313">
        <v>38.219903524170647</v>
      </c>
      <c r="GA212" s="570">
        <f>Daten_Polit!AG212</f>
        <v>5.3</v>
      </c>
      <c r="GB212" s="571">
        <f>Daten_Polit!AH212</f>
        <v>17</v>
      </c>
      <c r="GC212" s="571">
        <f>Daten_Polit!AI212</f>
        <v>3</v>
      </c>
      <c r="GD212" s="571">
        <f>Daten_Polit!AJ212</f>
        <v>3.7</v>
      </c>
      <c r="GE212" s="571">
        <f>Daten_Polit!AK212</f>
        <v>2.1</v>
      </c>
      <c r="GF212" s="444">
        <v>0.58550671330796922</v>
      </c>
      <c r="GG212" s="444">
        <v>1.8469352877611027</v>
      </c>
      <c r="GH212" s="444">
        <v>0.42045785204960556</v>
      </c>
      <c r="GI212" s="444">
        <v>0.48858714581654794</v>
      </c>
      <c r="GJ212" s="444">
        <v>0.3440777722726443</v>
      </c>
      <c r="GK212" s="444">
        <v>6.2254427164238999</v>
      </c>
      <c r="GL212" s="444">
        <v>4.056402526912275</v>
      </c>
      <c r="GM212" s="444">
        <v>8.9626088227311254</v>
      </c>
      <c r="GN212" s="444">
        <v>7.5830616898520127</v>
      </c>
      <c r="GO212" s="444">
        <v>11.922508619274181</v>
      </c>
      <c r="GP212" s="444">
        <v>31.791221826809551</v>
      </c>
      <c r="GQ212" s="444">
        <v>38.51521049188846</v>
      </c>
      <c r="GR212" s="444">
        <v>23.40440748270834</v>
      </c>
      <c r="GS212" s="444">
        <v>27.862217825344004</v>
      </c>
      <c r="GT212" s="444">
        <v>13.861703834429829</v>
      </c>
      <c r="GU212" s="444">
        <v>100</v>
      </c>
      <c r="GV212" s="444">
        <v>17.266609590989443</v>
      </c>
      <c r="GW212" s="444">
        <v>79.688507812124882</v>
      </c>
      <c r="GX212" s="444">
        <v>42.893881953081618</v>
      </c>
      <c r="GY212" s="444">
        <v>36.794625859043286</v>
      </c>
      <c r="GZ212" s="444">
        <v>100</v>
      </c>
      <c r="HA212" s="444">
        <v>56.677557175169632</v>
      </c>
      <c r="HB212" s="444">
        <v>43.322442824830361</v>
      </c>
      <c r="HC212" s="444">
        <v>29.278713244533805</v>
      </c>
      <c r="HD212" s="444">
        <v>14.043729580296555</v>
      </c>
      <c r="HE212" s="444">
        <v>100</v>
      </c>
      <c r="HF212" s="444">
        <v>12.770626082672296</v>
      </c>
      <c r="HG212" s="444">
        <v>83.157327664276934</v>
      </c>
      <c r="HH212" s="444">
        <v>43.952604355500185</v>
      </c>
      <c r="HI212" s="445">
        <v>39.204723308776742</v>
      </c>
      <c r="HJ212" s="570">
        <f>Daten_Polit!AL212</f>
        <v>5.0999999999999996</v>
      </c>
      <c r="HK212" s="571">
        <f>Daten_Polit!AM212</f>
        <v>17</v>
      </c>
      <c r="HL212" s="571">
        <f>Daten_Polit!AN212</f>
        <v>2.7</v>
      </c>
      <c r="HM212" s="571">
        <f>Daten_Polit!AO212</f>
        <v>3.4</v>
      </c>
      <c r="HN212" s="571">
        <f>Daten_Polit!AP212</f>
        <v>1.8</v>
      </c>
      <c r="HO212" s="444">
        <v>0.45939073418813181</v>
      </c>
      <c r="HP212" s="444">
        <v>1.4387015087250095</v>
      </c>
      <c r="HQ212" s="444">
        <v>0.3308702164771577</v>
      </c>
      <c r="HR212" s="444">
        <v>0.3759419874021197</v>
      </c>
      <c r="HS212" s="444">
        <v>0.28173597434737546</v>
      </c>
      <c r="HT212" s="444">
        <v>6.7976905311778166</v>
      </c>
      <c r="HU212" s="444">
        <v>4.2941500924694065</v>
      </c>
      <c r="HV212" s="444">
        <v>10.133210639323432</v>
      </c>
      <c r="HW212" s="444">
        <v>8.4473215421809922</v>
      </c>
      <c r="HX212" s="444">
        <v>13.863860340700915</v>
      </c>
      <c r="HY212" s="444">
        <v>42.641603467974257</v>
      </c>
      <c r="HZ212" s="444">
        <v>49.9762006368383</v>
      </c>
      <c r="IA212" s="444">
        <v>32.788710221523147</v>
      </c>
      <c r="IB212" s="444">
        <v>38.191963193186822</v>
      </c>
      <c r="IC212" s="444">
        <v>20.805441979956157</v>
      </c>
      <c r="ID212" s="444">
        <v>100</v>
      </c>
      <c r="IE212" s="444">
        <v>17.116824594310096</v>
      </c>
      <c r="IF212" s="444">
        <v>79.818662266962718</v>
      </c>
      <c r="IG212" s="444">
        <v>42.382152798579185</v>
      </c>
      <c r="IH212" s="444">
        <v>37.436509468383534</v>
      </c>
      <c r="II212" s="444">
        <v>100</v>
      </c>
      <c r="IJ212" s="444">
        <v>58.622428963739281</v>
      </c>
      <c r="IK212" s="444">
        <v>41.377571036260719</v>
      </c>
      <c r="IL212" s="444">
        <v>28.655495152160508</v>
      </c>
      <c r="IM212" s="444">
        <v>12.722075884100208</v>
      </c>
      <c r="IN212" s="444">
        <v>100</v>
      </c>
      <c r="IO212" s="444">
        <v>12.805159255232285</v>
      </c>
      <c r="IP212" s="444">
        <v>83.163337491714401</v>
      </c>
      <c r="IQ212" s="444">
        <v>43.374806216076408</v>
      </c>
      <c r="IR212" s="445">
        <v>39.788531275637986</v>
      </c>
      <c r="IS212" s="443">
        <f>Daten_Polit!AQ212</f>
        <v>4.5</v>
      </c>
      <c r="IT212" s="227">
        <f>Daten_Polit!AR212</f>
        <v>16</v>
      </c>
      <c r="IU212" s="227">
        <f>Daten_Polit!AS212</f>
        <v>2.2000000000000002</v>
      </c>
      <c r="IV212" s="227">
        <f>Daten_Polit!AT212</f>
        <v>2.8</v>
      </c>
      <c r="IW212" s="227">
        <f>Daten_Polit!AU212</f>
        <v>1.5</v>
      </c>
      <c r="IX212" s="444" t="s">
        <v>820</v>
      </c>
      <c r="IY212" s="444" t="s">
        <v>820</v>
      </c>
      <c r="IZ212" s="444" t="s">
        <v>820</v>
      </c>
      <c r="JA212" s="444" t="s">
        <v>820</v>
      </c>
      <c r="JB212" s="444" t="s">
        <v>820</v>
      </c>
      <c r="JC212" s="444" t="s">
        <v>820</v>
      </c>
      <c r="JD212" s="444" t="s">
        <v>820</v>
      </c>
      <c r="JE212" s="444" t="s">
        <v>820</v>
      </c>
      <c r="JF212" s="444" t="s">
        <v>820</v>
      </c>
      <c r="JG212" s="444" t="s">
        <v>820</v>
      </c>
      <c r="JH212" s="444" t="s">
        <v>820</v>
      </c>
      <c r="JI212" s="444" t="s">
        <v>820</v>
      </c>
      <c r="JJ212" s="444" t="s">
        <v>820</v>
      </c>
      <c r="JK212" s="444" t="s">
        <v>820</v>
      </c>
      <c r="JL212" s="444" t="s">
        <v>820</v>
      </c>
      <c r="JM212" s="444" t="s">
        <v>820</v>
      </c>
      <c r="JN212" s="444" t="s">
        <v>820</v>
      </c>
      <c r="JO212" s="444" t="s">
        <v>820</v>
      </c>
      <c r="JP212" s="444" t="s">
        <v>820</v>
      </c>
      <c r="JQ212" s="444" t="s">
        <v>820</v>
      </c>
      <c r="JR212" s="444" t="s">
        <v>820</v>
      </c>
      <c r="JS212" s="444" t="s">
        <v>820</v>
      </c>
      <c r="JT212" s="444" t="s">
        <v>820</v>
      </c>
      <c r="JU212" s="444" t="s">
        <v>820</v>
      </c>
      <c r="JV212" s="444" t="s">
        <v>820</v>
      </c>
      <c r="JW212" s="444" t="s">
        <v>820</v>
      </c>
      <c r="JX212" s="444" t="s">
        <v>820</v>
      </c>
      <c r="JY212" s="444" t="s">
        <v>820</v>
      </c>
      <c r="JZ212" s="444" t="s">
        <v>820</v>
      </c>
      <c r="KA212" s="445" t="s">
        <v>820</v>
      </c>
    </row>
    <row r="213" spans="4:287" ht="12.65" customHeight="1" x14ac:dyDescent="0.2">
      <c r="D213" s="276"/>
      <c r="E213" s="3" t="str">
        <f>Daten_Polit!E213</f>
        <v>08115</v>
      </c>
      <c r="F213" s="229" t="str">
        <f>Daten_Polit!F213</f>
        <v>Böblingen</v>
      </c>
      <c r="G213" s="246"/>
      <c r="H213" s="531">
        <f>Daten_Polit!H213</f>
        <v>3.3</v>
      </c>
      <c r="I213" s="532">
        <f>Daten_Polit!I213</f>
        <v>10.5</v>
      </c>
      <c r="J213" s="532">
        <f>Daten_Polit!J213</f>
        <v>2.1</v>
      </c>
      <c r="K213" s="532">
        <f>Daten_Polit!K213</f>
        <v>2.2000000000000002</v>
      </c>
      <c r="L213" s="532">
        <f>Daten_Polit!L213</f>
        <v>1.7</v>
      </c>
      <c r="M213" s="308">
        <v>0.48778872728772749</v>
      </c>
      <c r="N213" s="308">
        <v>1.5230115270325069</v>
      </c>
      <c r="O213" s="308">
        <v>0.3705993964013824</v>
      </c>
      <c r="P213" s="308">
        <v>0.39401589285887378</v>
      </c>
      <c r="Q213" s="308">
        <v>0.29216135009227046</v>
      </c>
      <c r="R213" s="308">
        <v>9.0478631226965422</v>
      </c>
      <c r="S213" s="308">
        <v>5.9653066959609031</v>
      </c>
      <c r="T213" s="308">
        <v>11.975933530703964</v>
      </c>
      <c r="U213" s="308">
        <v>11.814784053156288</v>
      </c>
      <c r="V213" s="308">
        <v>12.640724424865393</v>
      </c>
      <c r="W213" s="308">
        <v>29.694216490816672</v>
      </c>
      <c r="X213" s="308">
        <v>34.368144482424718</v>
      </c>
      <c r="Y213" s="308">
        <v>25.199205570576684</v>
      </c>
      <c r="Z213" s="308">
        <v>25.828248251226977</v>
      </c>
      <c r="AA213" s="308">
        <v>22.620790629575403</v>
      </c>
      <c r="AB213" s="308">
        <v>100</v>
      </c>
      <c r="AC213" s="308">
        <v>15.11945858067662</v>
      </c>
      <c r="AD213" s="308">
        <v>81.674579046004425</v>
      </c>
      <c r="AE213" s="308">
        <v>61.091475679781858</v>
      </c>
      <c r="AF213" s="308">
        <v>20.583103366222556</v>
      </c>
      <c r="AG213" s="308">
        <v>100</v>
      </c>
      <c r="AH213" s="308">
        <v>48.336861203507716</v>
      </c>
      <c r="AI213" s="308">
        <v>51.663138796492291</v>
      </c>
      <c r="AJ213" s="308">
        <v>41.820381009978838</v>
      </c>
      <c r="AK213" s="308">
        <v>9.8427577865134559</v>
      </c>
      <c r="AL213" s="308">
        <v>100</v>
      </c>
      <c r="AM213" s="308">
        <v>11.583720435472195</v>
      </c>
      <c r="AN213" s="308">
        <v>84.017225289551092</v>
      </c>
      <c r="AO213" s="308">
        <v>64.701552125426772</v>
      </c>
      <c r="AP213" s="337">
        <v>19.315673164124316</v>
      </c>
      <c r="AQ213" s="531">
        <f>Daten_Polit!M213</f>
        <v>3.2</v>
      </c>
      <c r="AR213" s="532">
        <f>Daten_Polit!N213</f>
        <v>10</v>
      </c>
      <c r="AS213" s="532">
        <f>Daten_Polit!O213</f>
        <v>2.1</v>
      </c>
      <c r="AT213" s="532">
        <f>Daten_Polit!P213</f>
        <v>2.2000000000000002</v>
      </c>
      <c r="AU213" s="532">
        <f>Daten_Polit!Q213</f>
        <v>1.7</v>
      </c>
      <c r="AV213" s="308">
        <v>0.48199896503289713</v>
      </c>
      <c r="AW213" s="308">
        <v>1.3653150519920574</v>
      </c>
      <c r="AX213" s="308">
        <v>0.38702767047895276</v>
      </c>
      <c r="AY213" s="308">
        <v>0.41856805052986568</v>
      </c>
      <c r="AZ213" s="308">
        <v>0.28798553017361872</v>
      </c>
      <c r="BA213" s="308">
        <v>9.4331857579348224</v>
      </c>
      <c r="BB213" s="308">
        <v>6.3350489073321263</v>
      </c>
      <c r="BC213" s="308">
        <v>12.37001892868544</v>
      </c>
      <c r="BD213" s="308">
        <v>12.230327971068713</v>
      </c>
      <c r="BE213" s="308">
        <v>12.8908520283616</v>
      </c>
      <c r="BF213" s="308">
        <v>28.218359926530585</v>
      </c>
      <c r="BG213" s="308">
        <v>34.967918088737591</v>
      </c>
      <c r="BH213" s="308">
        <v>23.308437476891221</v>
      </c>
      <c r="BI213" s="308">
        <v>23.954360737729587</v>
      </c>
      <c r="BJ213" s="308">
        <v>20.899871779931416</v>
      </c>
      <c r="BK213" s="308">
        <v>100</v>
      </c>
      <c r="BL213" s="308">
        <v>14.880623916680303</v>
      </c>
      <c r="BM213" s="308">
        <v>81.963994728258314</v>
      </c>
      <c r="BN213" s="308">
        <v>60.44131574774029</v>
      </c>
      <c r="BO213" s="308">
        <v>21.52267898051803</v>
      </c>
      <c r="BP213" s="308">
        <v>100</v>
      </c>
      <c r="BQ213" s="308">
        <v>48.021235521235525</v>
      </c>
      <c r="BR213" s="308">
        <v>51.978764478764482</v>
      </c>
      <c r="BS213" s="308">
        <v>40.733590733590738</v>
      </c>
      <c r="BT213" s="308">
        <v>11.245173745173746</v>
      </c>
      <c r="BU213" s="308">
        <v>100</v>
      </c>
      <c r="BV213" s="308">
        <v>11.407804502674223</v>
      </c>
      <c r="BW213" s="308">
        <v>84.295392278366862</v>
      </c>
      <c r="BX213" s="308">
        <v>63.935020141673839</v>
      </c>
      <c r="BY213" s="312">
        <v>20.360372136693034</v>
      </c>
      <c r="BZ213" s="531">
        <f>Daten_Polit!R213</f>
        <v>3.1</v>
      </c>
      <c r="CA213" s="532">
        <f>Daten_Polit!S213</f>
        <v>9.1999999999999993</v>
      </c>
      <c r="CB213" s="532">
        <f>Daten_Polit!T213</f>
        <v>2.1</v>
      </c>
      <c r="CC213" s="532">
        <f>Daten_Polit!U213</f>
        <v>2.2000000000000002</v>
      </c>
      <c r="CD213" s="532">
        <f>Daten_Polit!V213</f>
        <v>1.7</v>
      </c>
      <c r="CE213" s="309">
        <v>0.46387948384285038</v>
      </c>
      <c r="CF213" s="309">
        <v>1.1469933305241444</v>
      </c>
      <c r="CG213" s="309">
        <v>0.39328015701900737</v>
      </c>
      <c r="CH213" s="309">
        <v>0.41838595074665824</v>
      </c>
      <c r="CI213" s="309">
        <v>0.31906079139197252</v>
      </c>
      <c r="CJ213" s="309">
        <v>9.7488884075880815</v>
      </c>
      <c r="CK213" s="309">
        <v>6.7115163882157018</v>
      </c>
      <c r="CL213" s="309">
        <v>12.836620153442283</v>
      </c>
      <c r="CM213" s="309">
        <v>12.61424753357327</v>
      </c>
      <c r="CN213" s="309">
        <v>13.626244874048037</v>
      </c>
      <c r="CO213" s="309">
        <v>25.319889446207259</v>
      </c>
      <c r="CP213" s="309">
        <v>35.358137180459373</v>
      </c>
      <c r="CQ213" s="309">
        <v>21.077899953538797</v>
      </c>
      <c r="CR213" s="309">
        <v>22.118503806685201</v>
      </c>
      <c r="CS213" s="309">
        <v>17.393342709803093</v>
      </c>
      <c r="CT213" s="309">
        <v>100</v>
      </c>
      <c r="CU213" s="309">
        <v>14.679701890831767</v>
      </c>
      <c r="CV213" s="309">
        <v>82.153618967971639</v>
      </c>
      <c r="CW213" s="309">
        <v>59.679123636481265</v>
      </c>
      <c r="CX213" s="309">
        <v>22.474495331490374</v>
      </c>
      <c r="CY213" s="309">
        <v>100</v>
      </c>
      <c r="CZ213" s="309">
        <v>44.968332160450394</v>
      </c>
      <c r="DA213" s="309">
        <v>55.031667839549613</v>
      </c>
      <c r="DB213" s="309">
        <v>42.241379310344826</v>
      </c>
      <c r="DC213" s="309">
        <v>12.790288529204785</v>
      </c>
      <c r="DD213" s="309">
        <v>100</v>
      </c>
      <c r="DE213" s="309">
        <v>11.584076119663738</v>
      </c>
      <c r="DF213" s="309">
        <v>84.166693243938411</v>
      </c>
      <c r="DG213" s="309">
        <v>62.892409335919666</v>
      </c>
      <c r="DH213" s="313">
        <v>21.274283908018738</v>
      </c>
      <c r="DI213" s="565">
        <f>Daten_Polit!W213</f>
        <v>2.8</v>
      </c>
      <c r="DJ213" s="532">
        <f>Daten_Polit!X213</f>
        <v>9.4</v>
      </c>
      <c r="DK213" s="532">
        <f>Daten_Polit!Y213</f>
        <v>1.7</v>
      </c>
      <c r="DL213" s="532">
        <f>Daten_Polit!Z213</f>
        <v>1.8</v>
      </c>
      <c r="DM213" s="532">
        <f>Daten_Polit!AA213</f>
        <v>1.4</v>
      </c>
      <c r="DN213" s="309">
        <v>0.43666281198805046</v>
      </c>
      <c r="DO213" s="309">
        <v>1.4118058802300679</v>
      </c>
      <c r="DP213" s="309">
        <v>0.32382560142845418</v>
      </c>
      <c r="DQ213" s="309">
        <v>0.34253229762534182</v>
      </c>
      <c r="DR213" s="309">
        <v>0.27151055959539599</v>
      </c>
      <c r="DS213" s="309">
        <v>9.7926854466561597</v>
      </c>
      <c r="DT213" s="309">
        <v>6.826690156353302</v>
      </c>
      <c r="DU213" s="309">
        <v>12.735314443676716</v>
      </c>
      <c r="DV213" s="309">
        <v>12.354909919532863</v>
      </c>
      <c r="DW213" s="309">
        <v>14.056125602670988</v>
      </c>
      <c r="DX213" s="309">
        <v>25.321614727735529</v>
      </c>
      <c r="DY213" s="309">
        <v>29.024228343843344</v>
      </c>
      <c r="DZ213" s="309">
        <v>21.647819063002856</v>
      </c>
      <c r="EA213" s="309">
        <v>23.359787409773737</v>
      </c>
      <c r="EB213" s="309">
        <v>15.729360645556797</v>
      </c>
      <c r="EC213" s="309">
        <v>100</v>
      </c>
      <c r="ED213" s="309">
        <v>14.722304343218292</v>
      </c>
      <c r="EE213" s="309">
        <v>82.072260808854708</v>
      </c>
      <c r="EF213" s="309">
        <v>59.031576505466852</v>
      </c>
      <c r="EG213" s="309">
        <v>23.040684303387863</v>
      </c>
      <c r="EH213" s="309">
        <v>100</v>
      </c>
      <c r="EI213" s="309">
        <v>51.209816799170405</v>
      </c>
      <c r="EJ213" s="309">
        <v>48.790183200829581</v>
      </c>
      <c r="EK213" s="309">
        <v>37.331489802972698</v>
      </c>
      <c r="EL213" s="309">
        <v>11.458693397856894</v>
      </c>
      <c r="EM213" s="309">
        <v>100</v>
      </c>
      <c r="EN213" s="309">
        <v>11.639204811133098</v>
      </c>
      <c r="EO213" s="309">
        <v>84.100773024464857</v>
      </c>
      <c r="EP213" s="309">
        <v>61.949138123207995</v>
      </c>
      <c r="EQ213" s="367">
        <v>22.151634901256863</v>
      </c>
      <c r="ER213" s="531">
        <f>Daten_Polit!AB213</f>
        <v>2.8</v>
      </c>
      <c r="ES213" s="532">
        <f>Daten_Polit!AC213</f>
        <v>9.6999999999999993</v>
      </c>
      <c r="ET213" s="532">
        <f>Daten_Polit!AD213</f>
        <v>1.7</v>
      </c>
      <c r="EU213" s="532">
        <f>Daten_Polit!AE213</f>
        <v>1.8</v>
      </c>
      <c r="EV213" s="532">
        <f>Daten_Polit!AF213</f>
        <v>1.4</v>
      </c>
      <c r="EW213" s="309">
        <v>0.44678509947290895</v>
      </c>
      <c r="EX213" s="309">
        <v>1.5809551112677251</v>
      </c>
      <c r="EY213" s="309">
        <v>0.31625882611257355</v>
      </c>
      <c r="EZ213" s="309">
        <v>0.33570091370811617</v>
      </c>
      <c r="FA213" s="309">
        <v>0.26517697860244077</v>
      </c>
      <c r="FB213" s="309">
        <v>9.399488519030049</v>
      </c>
      <c r="FC213" s="309">
        <v>6.8191592301903761</v>
      </c>
      <c r="FD213" s="309">
        <v>12.068725460165139</v>
      </c>
      <c r="FE213" s="309">
        <v>11.337786604079996</v>
      </c>
      <c r="FF213" s="309">
        <v>14.532619279454014</v>
      </c>
      <c r="FG213" s="309">
        <v>23.106730115567519</v>
      </c>
      <c r="FH213" s="309">
        <v>25.547932406097608</v>
      </c>
      <c r="FI213" s="309">
        <v>20.575846588704533</v>
      </c>
      <c r="FJ213" s="309">
        <v>21.899622234214785</v>
      </c>
      <c r="FK213" s="309">
        <v>16.137980943190634</v>
      </c>
      <c r="FL213" s="309">
        <v>100</v>
      </c>
      <c r="FM213" s="309">
        <v>14.600570855436196</v>
      </c>
      <c r="FN213" s="309">
        <v>82.188622453847287</v>
      </c>
      <c r="FO213" s="309">
        <v>58.258114149454052</v>
      </c>
      <c r="FP213" s="309">
        <v>23.930508304393221</v>
      </c>
      <c r="FQ213" s="309">
        <v>100</v>
      </c>
      <c r="FR213" s="309">
        <v>51.960784313725497</v>
      </c>
      <c r="FS213" s="309">
        <v>48.03921568627451</v>
      </c>
      <c r="FT213" s="309">
        <v>37.075163398692808</v>
      </c>
      <c r="FU213" s="309">
        <v>10.964052287581699</v>
      </c>
      <c r="FV213" s="309">
        <v>100</v>
      </c>
      <c r="FW213" s="309">
        <v>11.382769678857192</v>
      </c>
      <c r="FX213" s="309">
        <v>84.370331639757808</v>
      </c>
      <c r="FY213" s="309">
        <v>61.111059794713732</v>
      </c>
      <c r="FZ213" s="313">
        <v>23.25927184504409</v>
      </c>
      <c r="GA213" s="570">
        <f>Daten_Polit!AG213</f>
        <v>3.7</v>
      </c>
      <c r="GB213" s="571">
        <f>Daten_Polit!AH213</f>
        <v>12.8</v>
      </c>
      <c r="GC213" s="571">
        <f>Daten_Polit!AI213</f>
        <v>2.2000000000000002</v>
      </c>
      <c r="GD213" s="571">
        <f>Daten_Polit!AJ213</f>
        <v>2.4</v>
      </c>
      <c r="GE213" s="571">
        <f>Daten_Polit!AK213</f>
        <v>1.8</v>
      </c>
      <c r="GF213" s="444">
        <v>0.50281760213436089</v>
      </c>
      <c r="GG213" s="444">
        <v>1.846728833869661</v>
      </c>
      <c r="GH213" s="444">
        <v>0.35173227067565982</v>
      </c>
      <c r="GI213" s="444">
        <v>0.36939461889675035</v>
      </c>
      <c r="GJ213" s="444">
        <v>0.30750513149042358</v>
      </c>
      <c r="GK213" s="444">
        <v>7.3820546163848855</v>
      </c>
      <c r="GL213" s="444">
        <v>5.5212964290836535</v>
      </c>
      <c r="GM213" s="444">
        <v>9.2979006786325868</v>
      </c>
      <c r="GN213" s="444">
        <v>9.0573577156812064</v>
      </c>
      <c r="GO213" s="444">
        <v>10.067471590908733</v>
      </c>
      <c r="GP213" s="444">
        <v>21.106316599814036</v>
      </c>
      <c r="GQ213" s="444">
        <v>23.330193783692327</v>
      </c>
      <c r="GR213" s="444">
        <v>18.838352796558084</v>
      </c>
      <c r="GS213" s="444">
        <v>19.923010660062239</v>
      </c>
      <c r="GT213" s="444">
        <v>15.383296175613632</v>
      </c>
      <c r="GU213" s="444">
        <v>100</v>
      </c>
      <c r="GV213" s="444">
        <v>14.614567197323353</v>
      </c>
      <c r="GW213" s="444">
        <v>82.18735584628557</v>
      </c>
      <c r="GX213" s="444">
        <v>57.427904212145542</v>
      </c>
      <c r="GY213" s="444">
        <v>24.759451634140035</v>
      </c>
      <c r="GZ213" s="444">
        <v>100</v>
      </c>
      <c r="HA213" s="444">
        <v>52.366255144032927</v>
      </c>
      <c r="HB213" s="444">
        <v>47.63374485596708</v>
      </c>
      <c r="HC213" s="444">
        <v>36.568358481938731</v>
      </c>
      <c r="HD213" s="444">
        <v>11.06538637402835</v>
      </c>
      <c r="HE213" s="444">
        <v>100</v>
      </c>
      <c r="HF213" s="444">
        <v>11.10301207325902</v>
      </c>
      <c r="HG213" s="444">
        <v>84.659583886757403</v>
      </c>
      <c r="HH213" s="444">
        <v>60.49898547941519</v>
      </c>
      <c r="HI213" s="445">
        <v>24.160598407342199</v>
      </c>
      <c r="HJ213" s="570">
        <f>Daten_Polit!AL213</f>
        <v>3.6</v>
      </c>
      <c r="HK213" s="571">
        <f>Daten_Polit!AM213</f>
        <v>12.2</v>
      </c>
      <c r="HL213" s="571">
        <f>Daten_Polit!AN213</f>
        <v>2.2000000000000002</v>
      </c>
      <c r="HM213" s="571">
        <f>Daten_Polit!AO213</f>
        <v>2.2999999999999998</v>
      </c>
      <c r="HN213" s="571">
        <f>Daten_Polit!AP213</f>
        <v>1.9</v>
      </c>
      <c r="HO213" s="444">
        <v>0.39624402606378889</v>
      </c>
      <c r="HP213" s="444">
        <v>1.3647497996241689</v>
      </c>
      <c r="HQ213" s="444">
        <v>0.28717156199198929</v>
      </c>
      <c r="HR213" s="444">
        <v>0.30293363973209048</v>
      </c>
      <c r="HS213" s="444">
        <v>0.24900768524818581</v>
      </c>
      <c r="HT213" s="444">
        <v>7.9929369016269627</v>
      </c>
      <c r="HU213" s="444">
        <v>5.9844046538492774</v>
      </c>
      <c r="HV213" s="444">
        <v>9.9514955537591767</v>
      </c>
      <c r="HW213" s="444">
        <v>9.6990147118370604</v>
      </c>
      <c r="HX213" s="444">
        <v>10.703659026940089</v>
      </c>
      <c r="HY213" s="444">
        <v>30.009696691655506</v>
      </c>
      <c r="HZ213" s="444">
        <v>34.083986303383114</v>
      </c>
      <c r="IA213" s="444">
        <v>26.004390324719186</v>
      </c>
      <c r="IB213" s="444">
        <v>27.908909574468083</v>
      </c>
      <c r="IC213" s="444">
        <v>20.365813648297244</v>
      </c>
      <c r="ID213" s="444">
        <v>100</v>
      </c>
      <c r="IE213" s="444">
        <v>14.532782557668513</v>
      </c>
      <c r="IF213" s="444">
        <v>82.275850131463017</v>
      </c>
      <c r="IG213" s="444">
        <v>56.987908095998762</v>
      </c>
      <c r="IH213" s="444">
        <v>25.287942035464255</v>
      </c>
      <c r="II213" s="444">
        <v>100</v>
      </c>
      <c r="IJ213" s="444">
        <v>50.60845565173755</v>
      </c>
      <c r="IK213" s="444">
        <v>49.391544348262443</v>
      </c>
      <c r="IL213" s="444">
        <v>37.059340107891096</v>
      </c>
      <c r="IM213" s="444">
        <v>12.332204240371345</v>
      </c>
      <c r="IN213" s="444">
        <v>100</v>
      </c>
      <c r="IO213" s="444">
        <v>11.234733131749589</v>
      </c>
      <c r="IP213" s="444">
        <v>84.58986205838255</v>
      </c>
      <c r="IQ213" s="444">
        <v>59.864996368956191</v>
      </c>
      <c r="IR213" s="445">
        <v>24.724865689426363</v>
      </c>
      <c r="IS213" s="443">
        <f>Daten_Polit!AQ213</f>
        <v>3.1</v>
      </c>
      <c r="IT213" s="227">
        <f>Daten_Polit!AR213</f>
        <v>11.4</v>
      </c>
      <c r="IU213" s="227">
        <f>Daten_Polit!AS213</f>
        <v>1.8</v>
      </c>
      <c r="IV213" s="227">
        <f>Daten_Polit!AT213</f>
        <v>1.9</v>
      </c>
      <c r="IW213" s="227">
        <f>Daten_Polit!AU213</f>
        <v>1.5</v>
      </c>
      <c r="IX213" s="444" t="s">
        <v>820</v>
      </c>
      <c r="IY213" s="444" t="s">
        <v>820</v>
      </c>
      <c r="IZ213" s="444" t="s">
        <v>820</v>
      </c>
      <c r="JA213" s="444" t="s">
        <v>820</v>
      </c>
      <c r="JB213" s="444" t="s">
        <v>820</v>
      </c>
      <c r="JC213" s="444" t="s">
        <v>820</v>
      </c>
      <c r="JD213" s="444" t="s">
        <v>820</v>
      </c>
      <c r="JE213" s="444" t="s">
        <v>820</v>
      </c>
      <c r="JF213" s="444" t="s">
        <v>820</v>
      </c>
      <c r="JG213" s="444" t="s">
        <v>820</v>
      </c>
      <c r="JH213" s="444" t="s">
        <v>820</v>
      </c>
      <c r="JI213" s="444" t="s">
        <v>820</v>
      </c>
      <c r="JJ213" s="444" t="s">
        <v>820</v>
      </c>
      <c r="JK213" s="444" t="s">
        <v>820</v>
      </c>
      <c r="JL213" s="444" t="s">
        <v>820</v>
      </c>
      <c r="JM213" s="444" t="s">
        <v>820</v>
      </c>
      <c r="JN213" s="444" t="s">
        <v>820</v>
      </c>
      <c r="JO213" s="444" t="s">
        <v>820</v>
      </c>
      <c r="JP213" s="444" t="s">
        <v>820</v>
      </c>
      <c r="JQ213" s="444" t="s">
        <v>820</v>
      </c>
      <c r="JR213" s="444" t="s">
        <v>820</v>
      </c>
      <c r="JS213" s="444" t="s">
        <v>820</v>
      </c>
      <c r="JT213" s="444" t="s">
        <v>820</v>
      </c>
      <c r="JU213" s="444" t="s">
        <v>820</v>
      </c>
      <c r="JV213" s="444" t="s">
        <v>820</v>
      </c>
      <c r="JW213" s="444" t="s">
        <v>820</v>
      </c>
      <c r="JX213" s="444" t="s">
        <v>820</v>
      </c>
      <c r="JY213" s="444" t="s">
        <v>820</v>
      </c>
      <c r="JZ213" s="444" t="s">
        <v>820</v>
      </c>
      <c r="KA213" s="445" t="s">
        <v>820</v>
      </c>
    </row>
    <row r="214" spans="4:287" ht="12.65" customHeight="1" x14ac:dyDescent="0.2">
      <c r="D214" s="276"/>
      <c r="E214" s="3" t="str">
        <f>Daten_Polit!E214</f>
        <v>08116</v>
      </c>
      <c r="F214" s="229" t="str">
        <f>Daten_Polit!F214</f>
        <v>Esslingen</v>
      </c>
      <c r="G214" s="246"/>
      <c r="H214" s="531">
        <f>Daten_Polit!H214</f>
        <v>3.4</v>
      </c>
      <c r="I214" s="532">
        <f>Daten_Polit!I214</f>
        <v>10.9</v>
      </c>
      <c r="J214" s="532">
        <f>Daten_Polit!J214</f>
        <v>2.1</v>
      </c>
      <c r="K214" s="532">
        <f>Daten_Polit!K214</f>
        <v>2.2999999999999998</v>
      </c>
      <c r="L214" s="532">
        <f>Daten_Polit!L214</f>
        <v>1.5</v>
      </c>
      <c r="M214" s="308">
        <v>0.49816016337178026</v>
      </c>
      <c r="N214" s="308">
        <v>1.6346609734693336</v>
      </c>
      <c r="O214" s="308">
        <v>0.36700345599885059</v>
      </c>
      <c r="P214" s="308">
        <v>0.38489526965868032</v>
      </c>
      <c r="Q214" s="308">
        <v>0.30360990823765771</v>
      </c>
      <c r="R214" s="308">
        <v>8.9161978594950906</v>
      </c>
      <c r="S214" s="308">
        <v>5.996998883305416</v>
      </c>
      <c r="T214" s="308">
        <v>11.881101964810831</v>
      </c>
      <c r="U214" s="308">
        <v>11.548600712824417</v>
      </c>
      <c r="V214" s="308">
        <v>13.450816407805654</v>
      </c>
      <c r="W214" s="308">
        <v>31.999041842400405</v>
      </c>
      <c r="X214" s="308">
        <v>38.456601679039323</v>
      </c>
      <c r="Y214" s="308">
        <v>25.348213663904346</v>
      </c>
      <c r="Z214" s="308">
        <v>26.65271789669541</v>
      </c>
      <c r="AA214" s="308">
        <v>19.249011857704321</v>
      </c>
      <c r="AB214" s="308">
        <v>100</v>
      </c>
      <c r="AC214" s="308">
        <v>15.406324446765082</v>
      </c>
      <c r="AD214" s="308">
        <v>81.384511249995526</v>
      </c>
      <c r="AE214" s="308">
        <v>61.267708923550238</v>
      </c>
      <c r="AF214" s="308">
        <v>20.116802326445296</v>
      </c>
      <c r="AG214" s="308">
        <v>100</v>
      </c>
      <c r="AH214" s="308">
        <v>51.136122318963686</v>
      </c>
      <c r="AI214" s="308">
        <v>48.863877681036314</v>
      </c>
      <c r="AJ214" s="308">
        <v>40.210235718836273</v>
      </c>
      <c r="AK214" s="308">
        <v>8.6536419622000427</v>
      </c>
      <c r="AL214" s="308">
        <v>100</v>
      </c>
      <c r="AM214" s="308">
        <v>11.641021986777409</v>
      </c>
      <c r="AN214" s="308">
        <v>83.887199155396985</v>
      </c>
      <c r="AO214" s="308">
        <v>65.422692022809954</v>
      </c>
      <c r="AP214" s="337">
        <v>18.464507132587027</v>
      </c>
      <c r="AQ214" s="531">
        <f>Daten_Polit!M214</f>
        <v>3.5</v>
      </c>
      <c r="AR214" s="532">
        <f>Daten_Polit!N214</f>
        <v>11.6</v>
      </c>
      <c r="AS214" s="532">
        <f>Daten_Polit!O214</f>
        <v>2.2000000000000002</v>
      </c>
      <c r="AT214" s="532">
        <f>Daten_Polit!P214</f>
        <v>2.2999999999999998</v>
      </c>
      <c r="AU214" s="532">
        <f>Daten_Polit!Q214</f>
        <v>1.7</v>
      </c>
      <c r="AV214" s="308">
        <v>0.50576868772439387</v>
      </c>
      <c r="AW214" s="308">
        <v>1.5111895180103565</v>
      </c>
      <c r="AX214" s="308">
        <v>0.39436091588738559</v>
      </c>
      <c r="AY214" s="308">
        <v>0.41235550140486477</v>
      </c>
      <c r="AZ214" s="308">
        <v>0.33357859924711109</v>
      </c>
      <c r="BA214" s="308">
        <v>8.5939786064961119</v>
      </c>
      <c r="BB214" s="308">
        <v>5.6146327749019767</v>
      </c>
      <c r="BC214" s="308">
        <v>11.801907482021727</v>
      </c>
      <c r="BD214" s="308">
        <v>11.434590267537487</v>
      </c>
      <c r="BE214" s="308">
        <v>13.338031891462837</v>
      </c>
      <c r="BF214" s="308">
        <v>29.818967540402113</v>
      </c>
      <c r="BG214" s="308">
        <v>36.276283253397047</v>
      </c>
      <c r="BH214" s="308">
        <v>24.391649156103675</v>
      </c>
      <c r="BI214" s="308">
        <v>26.26470588235188</v>
      </c>
      <c r="BJ214" s="308">
        <v>16.579039607434279</v>
      </c>
      <c r="BK214" s="308">
        <v>100</v>
      </c>
      <c r="BL214" s="308">
        <v>15.30639513985497</v>
      </c>
      <c r="BM214" s="308">
        <v>81.543010633938209</v>
      </c>
      <c r="BN214" s="308">
        <v>60.744077396062401</v>
      </c>
      <c r="BO214" s="308">
        <v>20.798933237875797</v>
      </c>
      <c r="BP214" s="308">
        <v>100</v>
      </c>
      <c r="BQ214" s="308">
        <v>51.79848657613767</v>
      </c>
      <c r="BR214" s="308">
        <v>48.201513423862338</v>
      </c>
      <c r="BS214" s="308">
        <v>38.54047890535918</v>
      </c>
      <c r="BT214" s="308">
        <v>9.6610345185031594</v>
      </c>
      <c r="BU214" s="308">
        <v>100</v>
      </c>
      <c r="BV214" s="308">
        <v>11.520188807331005</v>
      </c>
      <c r="BW214" s="308">
        <v>84.104886831056987</v>
      </c>
      <c r="BX214" s="308">
        <v>64.893258332532682</v>
      </c>
      <c r="BY214" s="312">
        <v>19.211628498524298</v>
      </c>
      <c r="BZ214" s="531">
        <f>Daten_Polit!R214</f>
        <v>3.4</v>
      </c>
      <c r="CA214" s="532">
        <f>Daten_Polit!S214</f>
        <v>10.8</v>
      </c>
      <c r="CB214" s="532">
        <f>Daten_Polit!T214</f>
        <v>2.2000000000000002</v>
      </c>
      <c r="CC214" s="532">
        <f>Daten_Polit!U214</f>
        <v>2.2999999999999998</v>
      </c>
      <c r="CD214" s="532">
        <f>Daten_Polit!V214</f>
        <v>1.7</v>
      </c>
      <c r="CE214" s="309">
        <v>0.47717123877010642</v>
      </c>
      <c r="CF214" s="309">
        <v>1.3383460548197776</v>
      </c>
      <c r="CG214" s="309">
        <v>0.38317528711632448</v>
      </c>
      <c r="CH214" s="309">
        <v>0.40158226268400299</v>
      </c>
      <c r="CI214" s="309">
        <v>0.32416948329061945</v>
      </c>
      <c r="CJ214" s="309">
        <v>8.9304257528556583</v>
      </c>
      <c r="CK214" s="309">
        <v>5.9930493936705114</v>
      </c>
      <c r="CL214" s="309">
        <v>12.0352099383996</v>
      </c>
      <c r="CM214" s="309">
        <v>11.747285291214114</v>
      </c>
      <c r="CN214" s="309">
        <v>13.183802756612852</v>
      </c>
      <c r="CO214" s="309">
        <v>29.814430954496103</v>
      </c>
      <c r="CP214" s="309">
        <v>39.17390984089598</v>
      </c>
      <c r="CQ214" s="309">
        <v>24.615198993397801</v>
      </c>
      <c r="CR214" s="309">
        <v>26.777112987881956</v>
      </c>
      <c r="CS214" s="309">
        <v>16.075085324231534</v>
      </c>
      <c r="CT214" s="309">
        <v>100</v>
      </c>
      <c r="CU214" s="309">
        <v>15.074854705497124</v>
      </c>
      <c r="CV214" s="309">
        <v>81.749431606453555</v>
      </c>
      <c r="CW214" s="309">
        <v>60.150755178505996</v>
      </c>
      <c r="CX214" s="309">
        <v>21.598676427947556</v>
      </c>
      <c r="CY214" s="309">
        <v>100</v>
      </c>
      <c r="CZ214" s="309">
        <v>48.757968784348208</v>
      </c>
      <c r="DA214" s="309">
        <v>51.242031215651785</v>
      </c>
      <c r="DB214" s="309">
        <v>40.80017586282699</v>
      </c>
      <c r="DC214" s="309">
        <v>10.441855352824795</v>
      </c>
      <c r="DD214" s="309">
        <v>100</v>
      </c>
      <c r="DE214" s="309">
        <v>11.58437958576005</v>
      </c>
      <c r="DF214" s="309">
        <v>84.069135573178571</v>
      </c>
      <c r="DG214" s="309">
        <v>64.079431849614593</v>
      </c>
      <c r="DH214" s="313">
        <v>19.989703723563995</v>
      </c>
      <c r="DI214" s="565">
        <f>Daten_Polit!W214</f>
        <v>3.1</v>
      </c>
      <c r="DJ214" s="532">
        <f>Daten_Polit!X214</f>
        <v>11</v>
      </c>
      <c r="DK214" s="532">
        <f>Daten_Polit!Y214</f>
        <v>1.8</v>
      </c>
      <c r="DL214" s="532">
        <f>Daten_Polit!Z214</f>
        <v>1.9</v>
      </c>
      <c r="DM214" s="532">
        <f>Daten_Polit!AA214</f>
        <v>1.5</v>
      </c>
      <c r="DN214" s="309">
        <v>0.4615681131423407</v>
      </c>
      <c r="DO214" s="309">
        <v>1.58769415088389</v>
      </c>
      <c r="DP214" s="309">
        <v>0.32788079600101644</v>
      </c>
      <c r="DQ214" s="309">
        <v>0.34536004151883098</v>
      </c>
      <c r="DR214" s="309">
        <v>0.27454479674046739</v>
      </c>
      <c r="DS214" s="309">
        <v>9.1734954621552571</v>
      </c>
      <c r="DT214" s="309">
        <v>6.4719520942102289</v>
      </c>
      <c r="DU214" s="309">
        <v>12.192111316837794</v>
      </c>
      <c r="DV214" s="309">
        <v>11.894608952521732</v>
      </c>
      <c r="DW214" s="309">
        <v>13.278802645318018</v>
      </c>
      <c r="DX214" s="309">
        <v>29.171310793835787</v>
      </c>
      <c r="DY214" s="309">
        <v>32.427736006682707</v>
      </c>
      <c r="DZ214" s="309">
        <v>25.53539839662745</v>
      </c>
      <c r="EA214" s="309">
        <v>28.038660782808634</v>
      </c>
      <c r="EB214" s="309">
        <v>16.41321447299423</v>
      </c>
      <c r="EC214" s="309">
        <v>100</v>
      </c>
      <c r="ED214" s="309">
        <v>15.181066008419073</v>
      </c>
      <c r="EE214" s="309">
        <v>81.657789325341895</v>
      </c>
      <c r="EF214" s="309">
        <v>59.609207762496183</v>
      </c>
      <c r="EG214" s="309">
        <v>22.048581562845708</v>
      </c>
      <c r="EH214" s="309">
        <v>100</v>
      </c>
      <c r="EI214" s="309">
        <v>53.611080576014068</v>
      </c>
      <c r="EJ214" s="309">
        <v>46.388919423985932</v>
      </c>
      <c r="EK214" s="309">
        <v>36.396614268440146</v>
      </c>
      <c r="EL214" s="309">
        <v>9.9923051555457842</v>
      </c>
      <c r="EM214" s="309">
        <v>100</v>
      </c>
      <c r="EN214" s="309">
        <v>11.727108840224455</v>
      </c>
      <c r="EO214" s="309">
        <v>83.987075600931419</v>
      </c>
      <c r="EP214" s="309">
        <v>63.256642212660985</v>
      </c>
      <c r="EQ214" s="367">
        <v>20.730433388270441</v>
      </c>
      <c r="ER214" s="531">
        <f>Daten_Polit!AB214</f>
        <v>3.2</v>
      </c>
      <c r="ES214" s="532">
        <f>Daten_Polit!AC214</f>
        <v>11.1</v>
      </c>
      <c r="ET214" s="532">
        <f>Daten_Polit!AD214</f>
        <v>1.8</v>
      </c>
      <c r="EU214" s="532">
        <f>Daten_Polit!AE214</f>
        <v>2</v>
      </c>
      <c r="EV214" s="532">
        <f>Daten_Polit!AF214</f>
        <v>1.5</v>
      </c>
      <c r="EW214" s="309">
        <v>0.50865332966500287</v>
      </c>
      <c r="EX214" s="309">
        <v>1.7804143263513377</v>
      </c>
      <c r="EY214" s="309">
        <v>0.3599975538334228</v>
      </c>
      <c r="EZ214" s="309">
        <v>0.38402095723770452</v>
      </c>
      <c r="FA214" s="309">
        <v>0.29048421096216165</v>
      </c>
      <c r="FB214" s="309">
        <v>8.9821241345845575</v>
      </c>
      <c r="FC214" s="309">
        <v>6.5520575558432199</v>
      </c>
      <c r="FD214" s="309">
        <v>11.704787820842919</v>
      </c>
      <c r="FE214" s="309">
        <v>11.369327622925882</v>
      </c>
      <c r="FF214" s="309">
        <v>12.934213911999759</v>
      </c>
      <c r="FG214" s="309">
        <v>26.663055068275721</v>
      </c>
      <c r="FH214" s="309">
        <v>29.801205800879067</v>
      </c>
      <c r="FI214" s="309">
        <v>23.156476457521016</v>
      </c>
      <c r="FJ214" s="309">
        <v>25.046919530108902</v>
      </c>
      <c r="FK214" s="309">
        <v>16.2203519510329</v>
      </c>
      <c r="FL214" s="309">
        <v>100</v>
      </c>
      <c r="FM214" s="309">
        <v>15.13198458380119</v>
      </c>
      <c r="FN214" s="309">
        <v>81.627179706968747</v>
      </c>
      <c r="FO214" s="309">
        <v>58.945230648759029</v>
      </c>
      <c r="FP214" s="309">
        <v>22.681949058209717</v>
      </c>
      <c r="FQ214" s="309">
        <v>100</v>
      </c>
      <c r="FR214" s="309">
        <v>53.577388402169376</v>
      </c>
      <c r="FS214" s="309">
        <v>46.422611597830624</v>
      </c>
      <c r="FT214" s="309">
        <v>36.858573216520654</v>
      </c>
      <c r="FU214" s="309">
        <v>9.5640383813099703</v>
      </c>
      <c r="FV214" s="309">
        <v>100</v>
      </c>
      <c r="FW214" s="309">
        <v>11.574114770464581</v>
      </c>
      <c r="FX214" s="309">
        <v>84.052274500542069</v>
      </c>
      <c r="FY214" s="309">
        <v>62.464804572673536</v>
      </c>
      <c r="FZ214" s="313">
        <v>21.58746992786854</v>
      </c>
      <c r="GA214" s="570">
        <f>Daten_Polit!AG214</f>
        <v>4.0999999999999996</v>
      </c>
      <c r="GB214" s="571">
        <f>Daten_Polit!AH214</f>
        <v>13.6</v>
      </c>
      <c r="GC214" s="571">
        <f>Daten_Polit!AI214</f>
        <v>2.5</v>
      </c>
      <c r="GD214" s="571">
        <f>Daten_Polit!AJ214</f>
        <v>2.6</v>
      </c>
      <c r="GE214" s="571">
        <f>Daten_Polit!AK214</f>
        <v>2</v>
      </c>
      <c r="GF214" s="444">
        <v>0.51491526664470555</v>
      </c>
      <c r="GG214" s="444">
        <v>1.8807116445052976</v>
      </c>
      <c r="GH214" s="444">
        <v>0.36181919206796787</v>
      </c>
      <c r="GI214" s="444">
        <v>0.38814163305272381</v>
      </c>
      <c r="GJ214" s="444">
        <v>0.2890941971707115</v>
      </c>
      <c r="GK214" s="444">
        <v>6.8668336605510607</v>
      </c>
      <c r="GL214" s="444">
        <v>5.039635328244656</v>
      </c>
      <c r="GM214" s="444">
        <v>8.7420598444210178</v>
      </c>
      <c r="GN214" s="444">
        <v>8.6568952152773484</v>
      </c>
      <c r="GO214" s="444">
        <v>9.0418604651162795</v>
      </c>
      <c r="GP214" s="444">
        <v>25.125614798983865</v>
      </c>
      <c r="GQ214" s="444">
        <v>29.60669587804723</v>
      </c>
      <c r="GR214" s="444">
        <v>20.541005415430234</v>
      </c>
      <c r="GS214" s="444">
        <v>22.002416709822889</v>
      </c>
      <c r="GT214" s="444">
        <v>15.406077515620421</v>
      </c>
      <c r="GU214" s="444">
        <v>100</v>
      </c>
      <c r="GV214" s="444">
        <v>14.854455825699453</v>
      </c>
      <c r="GW214" s="444">
        <v>81.780230154178341</v>
      </c>
      <c r="GX214" s="444">
        <v>58.266498987463841</v>
      </c>
      <c r="GY214" s="444">
        <v>23.513731166714493</v>
      </c>
      <c r="GZ214" s="444">
        <v>100</v>
      </c>
      <c r="HA214" s="444">
        <v>51.17044349712063</v>
      </c>
      <c r="HB214" s="444">
        <v>48.829556502879363</v>
      </c>
      <c r="HC214" s="444">
        <v>37.902924239024756</v>
      </c>
      <c r="HD214" s="444">
        <v>10.926632263854613</v>
      </c>
      <c r="HE214" s="444">
        <v>100</v>
      </c>
      <c r="HF214" s="444">
        <v>11.161729849070753</v>
      </c>
      <c r="HG214" s="444">
        <v>84.294951824367246</v>
      </c>
      <c r="HH214" s="444">
        <v>61.89307059492377</v>
      </c>
      <c r="HI214" s="445">
        <v>22.401881229443479</v>
      </c>
      <c r="HJ214" s="570">
        <f>Daten_Polit!AL214</f>
        <v>3.9</v>
      </c>
      <c r="HK214" s="571">
        <f>Daten_Polit!AM214</f>
        <v>13.6</v>
      </c>
      <c r="HL214" s="571">
        <f>Daten_Polit!AN214</f>
        <v>2.2999999999999998</v>
      </c>
      <c r="HM214" s="571">
        <f>Daten_Polit!AO214</f>
        <v>2.5</v>
      </c>
      <c r="HN214" s="571">
        <f>Daten_Polit!AP214</f>
        <v>1.8</v>
      </c>
      <c r="HO214" s="444">
        <v>0.42615202093159521</v>
      </c>
      <c r="HP214" s="444">
        <v>1.5872918155933664</v>
      </c>
      <c r="HQ214" s="444">
        <v>0.29241008305883037</v>
      </c>
      <c r="HR214" s="444">
        <v>0.31111136733667527</v>
      </c>
      <c r="HS214" s="444">
        <v>0.2426005608107657</v>
      </c>
      <c r="HT214" s="444">
        <v>7.5183200852913208</v>
      </c>
      <c r="HU214" s="444">
        <v>5.4695373339441415</v>
      </c>
      <c r="HV214" s="444">
        <v>9.694360860358854</v>
      </c>
      <c r="HW214" s="444">
        <v>9.5291097427426923</v>
      </c>
      <c r="HX214" s="444">
        <v>10.266774454325235</v>
      </c>
      <c r="HY214" s="444">
        <v>34.719611421357925</v>
      </c>
      <c r="HZ214" s="444">
        <v>39.454562361348586</v>
      </c>
      <c r="IA214" s="444">
        <v>29.665838949982597</v>
      </c>
      <c r="IB214" s="444">
        <v>31.293475873178085</v>
      </c>
      <c r="IC214" s="444">
        <v>24.055026187925137</v>
      </c>
      <c r="ID214" s="444">
        <v>100</v>
      </c>
      <c r="IE214" s="444">
        <v>14.859188422459797</v>
      </c>
      <c r="IF214" s="444">
        <v>81.874269325497636</v>
      </c>
      <c r="IG214" s="444">
        <v>57.817595176136663</v>
      </c>
      <c r="IH214" s="444">
        <v>24.05667414936098</v>
      </c>
      <c r="II214" s="444">
        <v>100</v>
      </c>
      <c r="IJ214" s="444">
        <v>52.587550233740679</v>
      </c>
      <c r="IK214" s="444">
        <v>47.412449766259328</v>
      </c>
      <c r="IL214" s="444">
        <v>36.578364635446569</v>
      </c>
      <c r="IM214" s="444">
        <v>10.834085130812761</v>
      </c>
      <c r="IN214" s="444">
        <v>100</v>
      </c>
      <c r="IO214" s="444">
        <v>11.309003159257419</v>
      </c>
      <c r="IP214" s="444">
        <v>84.349054170571847</v>
      </c>
      <c r="IQ214" s="444">
        <v>61.324428996809729</v>
      </c>
      <c r="IR214" s="445">
        <v>23.024625173762121</v>
      </c>
      <c r="IS214" s="443">
        <f>Daten_Polit!AQ214</f>
        <v>3.5</v>
      </c>
      <c r="IT214" s="227">
        <f>Daten_Polit!AR214</f>
        <v>12.2</v>
      </c>
      <c r="IU214" s="227">
        <f>Daten_Polit!AS214</f>
        <v>2</v>
      </c>
      <c r="IV214" s="227">
        <f>Daten_Polit!AT214</f>
        <v>2.2000000000000002</v>
      </c>
      <c r="IW214" s="227">
        <f>Daten_Polit!AU214</f>
        <v>1.7</v>
      </c>
      <c r="IX214" s="444" t="s">
        <v>820</v>
      </c>
      <c r="IY214" s="444" t="s">
        <v>820</v>
      </c>
      <c r="IZ214" s="444" t="s">
        <v>820</v>
      </c>
      <c r="JA214" s="444" t="s">
        <v>820</v>
      </c>
      <c r="JB214" s="444" t="s">
        <v>820</v>
      </c>
      <c r="JC214" s="444" t="s">
        <v>820</v>
      </c>
      <c r="JD214" s="444" t="s">
        <v>820</v>
      </c>
      <c r="JE214" s="444" t="s">
        <v>820</v>
      </c>
      <c r="JF214" s="444" t="s">
        <v>820</v>
      </c>
      <c r="JG214" s="444" t="s">
        <v>820</v>
      </c>
      <c r="JH214" s="444" t="s">
        <v>820</v>
      </c>
      <c r="JI214" s="444" t="s">
        <v>820</v>
      </c>
      <c r="JJ214" s="444" t="s">
        <v>820</v>
      </c>
      <c r="JK214" s="444" t="s">
        <v>820</v>
      </c>
      <c r="JL214" s="444" t="s">
        <v>820</v>
      </c>
      <c r="JM214" s="444" t="s">
        <v>820</v>
      </c>
      <c r="JN214" s="444" t="s">
        <v>820</v>
      </c>
      <c r="JO214" s="444" t="s">
        <v>820</v>
      </c>
      <c r="JP214" s="444" t="s">
        <v>820</v>
      </c>
      <c r="JQ214" s="444" t="s">
        <v>820</v>
      </c>
      <c r="JR214" s="444" t="s">
        <v>820</v>
      </c>
      <c r="JS214" s="444" t="s">
        <v>820</v>
      </c>
      <c r="JT214" s="444" t="s">
        <v>820</v>
      </c>
      <c r="JU214" s="444" t="s">
        <v>820</v>
      </c>
      <c r="JV214" s="444" t="s">
        <v>820</v>
      </c>
      <c r="JW214" s="444" t="s">
        <v>820</v>
      </c>
      <c r="JX214" s="444" t="s">
        <v>820</v>
      </c>
      <c r="JY214" s="444" t="s">
        <v>820</v>
      </c>
      <c r="JZ214" s="444" t="s">
        <v>820</v>
      </c>
      <c r="KA214" s="445" t="s">
        <v>820</v>
      </c>
    </row>
    <row r="215" spans="4:287" ht="12.65" customHeight="1" x14ac:dyDescent="0.2">
      <c r="D215" s="276"/>
      <c r="E215" s="3" t="str">
        <f>Daten_Polit!E215</f>
        <v>08117</v>
      </c>
      <c r="F215" s="229" t="str">
        <f>Daten_Polit!F215</f>
        <v>Göppingen</v>
      </c>
      <c r="G215" s="246"/>
      <c r="H215" s="531">
        <f>Daten_Polit!H215</f>
        <v>3.8</v>
      </c>
      <c r="I215" s="532">
        <f>Daten_Polit!I215</f>
        <v>11.2</v>
      </c>
      <c r="J215" s="532">
        <f>Daten_Polit!J215</f>
        <v>2.4</v>
      </c>
      <c r="K215" s="532">
        <f>Daten_Polit!K215</f>
        <v>2.6</v>
      </c>
      <c r="L215" s="532">
        <f>Daten_Polit!L215</f>
        <v>1.5</v>
      </c>
      <c r="M215" s="308">
        <v>0.57102843614942045</v>
      </c>
      <c r="N215" s="308">
        <v>1.8956060367420591</v>
      </c>
      <c r="O215" s="308">
        <v>0.40670887427859281</v>
      </c>
      <c r="P215" s="308">
        <v>0.4200790467046131</v>
      </c>
      <c r="Q215" s="308">
        <v>0.3276113001357161</v>
      </c>
      <c r="R215" s="308">
        <v>8.7150586837499802</v>
      </c>
      <c r="S215" s="308">
        <v>6.546781863237559</v>
      </c>
      <c r="T215" s="308">
        <v>10.771167768334907</v>
      </c>
      <c r="U215" s="308">
        <v>10.512994189155618</v>
      </c>
      <c r="V215" s="308">
        <v>12.718472707715762</v>
      </c>
      <c r="W215" s="308">
        <v>27.028987843806966</v>
      </c>
      <c r="X215" s="308">
        <v>28.664987405541563</v>
      </c>
      <c r="Y215" s="308">
        <v>25.541467733263673</v>
      </c>
      <c r="Z215" s="308">
        <v>26.282763813688923</v>
      </c>
      <c r="AA215" s="308">
        <v>20.010700909566612</v>
      </c>
      <c r="AB215" s="308">
        <v>100</v>
      </c>
      <c r="AC215" s="308">
        <v>16.051620325585329</v>
      </c>
      <c r="AD215" s="308">
        <v>80.254063124849154</v>
      </c>
      <c r="AE215" s="308">
        <v>64.765127356070451</v>
      </c>
      <c r="AF215" s="308">
        <v>15.488935768778697</v>
      </c>
      <c r="AG215" s="308">
        <v>100</v>
      </c>
      <c r="AH215" s="308">
        <v>48.659626320064987</v>
      </c>
      <c r="AI215" s="308">
        <v>51.340373679935013</v>
      </c>
      <c r="AJ215" s="308">
        <v>45.410235580828598</v>
      </c>
      <c r="AK215" s="308">
        <v>5.9301380991064176</v>
      </c>
      <c r="AL215" s="308">
        <v>100</v>
      </c>
      <c r="AM215" s="308">
        <v>12.475278962339113</v>
      </c>
      <c r="AN215" s="308">
        <v>82.256945003306285</v>
      </c>
      <c r="AO215" s="308">
        <v>70.36318119115991</v>
      </c>
      <c r="AP215" s="337">
        <v>11.893763812146375</v>
      </c>
      <c r="AQ215" s="531">
        <f>Daten_Polit!M215</f>
        <v>4</v>
      </c>
      <c r="AR215" s="532">
        <f>Daten_Polit!N215</f>
        <v>11.4</v>
      </c>
      <c r="AS215" s="532">
        <f>Daten_Polit!O215</f>
        <v>2.6</v>
      </c>
      <c r="AT215" s="532">
        <f>Daten_Polit!P215</f>
        <v>2.9</v>
      </c>
      <c r="AU215" s="532">
        <f>Daten_Polit!Q215</f>
        <v>1.8</v>
      </c>
      <c r="AV215" s="308">
        <v>0.61044961491471417</v>
      </c>
      <c r="AW215" s="308">
        <v>1.7881118240348344</v>
      </c>
      <c r="AX215" s="308">
        <v>0.47163256353610628</v>
      </c>
      <c r="AY215" s="308">
        <v>0.49485154657334551</v>
      </c>
      <c r="AZ215" s="308">
        <v>0.33959979325547801</v>
      </c>
      <c r="BA215" s="308">
        <v>8.9244746260438657</v>
      </c>
      <c r="BB215" s="308">
        <v>6.6902714550666005</v>
      </c>
      <c r="BC215" s="308">
        <v>10.928945489169115</v>
      </c>
      <c r="BD215" s="308">
        <v>10.963251100419695</v>
      </c>
      <c r="BE215" s="308">
        <v>10.695187165774406</v>
      </c>
      <c r="BF215" s="308">
        <v>23.062517129023274</v>
      </c>
      <c r="BG215" s="308">
        <v>26.296812816762117</v>
      </c>
      <c r="BH215" s="308">
        <v>21.495188749075016</v>
      </c>
      <c r="BI215" s="308">
        <v>22.199952440804733</v>
      </c>
      <c r="BJ215" s="308">
        <v>16.712770862157676</v>
      </c>
      <c r="BK215" s="308">
        <v>100</v>
      </c>
      <c r="BL215" s="308">
        <v>15.922984699122111</v>
      </c>
      <c r="BM215" s="308">
        <v>80.447772980291816</v>
      </c>
      <c r="BN215" s="308">
        <v>64.59526114048559</v>
      </c>
      <c r="BO215" s="308">
        <v>15.85251183980623</v>
      </c>
      <c r="BP215" s="308">
        <v>100</v>
      </c>
      <c r="BQ215" s="308">
        <v>47.300424219051287</v>
      </c>
      <c r="BR215" s="308">
        <v>52.699575780948713</v>
      </c>
      <c r="BS215" s="308">
        <v>45.834940223679141</v>
      </c>
      <c r="BT215" s="308">
        <v>6.8646355572695716</v>
      </c>
      <c r="BU215" s="308">
        <v>100</v>
      </c>
      <c r="BV215" s="308">
        <v>12.39049599667886</v>
      </c>
      <c r="BW215" s="308">
        <v>82.456921130672654</v>
      </c>
      <c r="BX215" s="308">
        <v>70.124913200841945</v>
      </c>
      <c r="BY215" s="312">
        <v>12.33200792983072</v>
      </c>
      <c r="BZ215" s="531">
        <f>Daten_Polit!R215</f>
        <v>3.7</v>
      </c>
      <c r="CA215" s="532">
        <f>Daten_Polit!S215</f>
        <v>10.4</v>
      </c>
      <c r="CB215" s="532">
        <f>Daten_Polit!T215</f>
        <v>2.6</v>
      </c>
      <c r="CC215" s="532">
        <f>Daten_Polit!U215</f>
        <v>2.8</v>
      </c>
      <c r="CD215" s="532">
        <f>Daten_Polit!V215</f>
        <v>1.7</v>
      </c>
      <c r="CE215" s="309">
        <v>0.58494026669310462</v>
      </c>
      <c r="CF215" s="309">
        <v>1.6483576967134879</v>
      </c>
      <c r="CG215" s="309">
        <v>0.4631015822681453</v>
      </c>
      <c r="CH215" s="309">
        <v>0.48173425042461082</v>
      </c>
      <c r="CI215" s="309">
        <v>0.3608472443870851</v>
      </c>
      <c r="CJ215" s="309">
        <v>9.5644300419367134</v>
      </c>
      <c r="CK215" s="309">
        <v>7.2737502009322093</v>
      </c>
      <c r="CL215" s="309">
        <v>11.78499114148317</v>
      </c>
      <c r="CM215" s="309">
        <v>11.715466009566434</v>
      </c>
      <c r="CN215" s="309">
        <v>12.263210368894542</v>
      </c>
      <c r="CO215" s="309">
        <v>23.649912846018086</v>
      </c>
      <c r="CP215" s="309">
        <v>30.057688482195026</v>
      </c>
      <c r="CQ215" s="309">
        <v>22.090981644055262</v>
      </c>
      <c r="CR215" s="309">
        <v>22.492590288703976</v>
      </c>
      <c r="CS215" s="309">
        <v>19.344344344354354</v>
      </c>
      <c r="CT215" s="309">
        <v>100</v>
      </c>
      <c r="CU215" s="309">
        <v>15.229268158872964</v>
      </c>
      <c r="CV215" s="309">
        <v>80.3183619946455</v>
      </c>
      <c r="CW215" s="309">
        <v>64.057753191992617</v>
      </c>
      <c r="CX215" s="309">
        <v>16.260608802652875</v>
      </c>
      <c r="CY215" s="309">
        <v>100</v>
      </c>
      <c r="CZ215" s="309">
        <v>44.427678378960977</v>
      </c>
      <c r="DA215" s="309">
        <v>55.572321621039023</v>
      </c>
      <c r="DB215" s="309">
        <v>48.717395990515207</v>
      </c>
      <c r="DC215" s="309">
        <v>6.8549256305238195</v>
      </c>
      <c r="DD215" s="309">
        <v>100</v>
      </c>
      <c r="DE215" s="309">
        <v>12.244640881947152</v>
      </c>
      <c r="DF215" s="309">
        <v>82.725864248672991</v>
      </c>
      <c r="DG215" s="309">
        <v>69.975084598924269</v>
      </c>
      <c r="DH215" s="313">
        <v>12.750779649748717</v>
      </c>
      <c r="DI215" s="565">
        <f>Daten_Polit!W215</f>
        <v>3.4</v>
      </c>
      <c r="DJ215" s="532">
        <f>Daten_Polit!X215</f>
        <v>11.1</v>
      </c>
      <c r="DK215" s="532">
        <f>Daten_Polit!Y215</f>
        <v>2.1</v>
      </c>
      <c r="DL215" s="532">
        <f>Daten_Polit!Z215</f>
        <v>2.2000000000000002</v>
      </c>
      <c r="DM215" s="532">
        <f>Daten_Polit!AA215</f>
        <v>1.5</v>
      </c>
      <c r="DN215" s="309">
        <v>0.54207816243160545</v>
      </c>
      <c r="DO215" s="309">
        <v>1.9244819727566673</v>
      </c>
      <c r="DP215" s="309">
        <v>0.36692367870282155</v>
      </c>
      <c r="DQ215" s="309">
        <v>0.38337556072755846</v>
      </c>
      <c r="DR215" s="309">
        <v>0.28004675550240266</v>
      </c>
      <c r="DS215" s="309">
        <v>10.010568443666662</v>
      </c>
      <c r="DT215" s="309">
        <v>8.210526315789588</v>
      </c>
      <c r="DU215" s="309">
        <v>11.828107014545493</v>
      </c>
      <c r="DV215" s="309">
        <v>11.823082577799561</v>
      </c>
      <c r="DW215" s="309">
        <v>11.857518527373834</v>
      </c>
      <c r="DX215" s="309">
        <v>23.935264054514843</v>
      </c>
      <c r="DY215" s="309">
        <v>25.236942234520576</v>
      </c>
      <c r="DZ215" s="309">
        <v>22.655046899063422</v>
      </c>
      <c r="EA215" s="309">
        <v>23.865312141570111</v>
      </c>
      <c r="EB215" s="309">
        <v>15.552884615392736</v>
      </c>
      <c r="EC215" s="309">
        <v>100</v>
      </c>
      <c r="ED215" s="309">
        <v>15.618927227286797</v>
      </c>
      <c r="EE215" s="309">
        <v>80.848297121031692</v>
      </c>
      <c r="EF215" s="309">
        <v>64.307755827845881</v>
      </c>
      <c r="EG215" s="309">
        <v>16.540541293185822</v>
      </c>
      <c r="EH215" s="309">
        <v>100</v>
      </c>
      <c r="EI215" s="309">
        <v>50.490944795985151</v>
      </c>
      <c r="EJ215" s="309">
        <v>49.509055204014842</v>
      </c>
      <c r="EK215" s="309">
        <v>41.915775692777657</v>
      </c>
      <c r="EL215" s="309">
        <v>7.5932795112371805</v>
      </c>
      <c r="EM215" s="309">
        <v>100</v>
      </c>
      <c r="EN215" s="309">
        <v>12.395044162500044</v>
      </c>
      <c r="EO215" s="309">
        <v>82.725043279342415</v>
      </c>
      <c r="EP215" s="309">
        <v>69.553666241183649</v>
      </c>
      <c r="EQ215" s="367">
        <v>13.171377038158752</v>
      </c>
      <c r="ER215" s="531">
        <f>Daten_Polit!AB215</f>
        <v>3.5</v>
      </c>
      <c r="ES215" s="532">
        <f>Daten_Polit!AC215</f>
        <v>11.6</v>
      </c>
      <c r="ET215" s="532">
        <f>Daten_Polit!AD215</f>
        <v>2.2000000000000002</v>
      </c>
      <c r="EU215" s="532">
        <f>Daten_Polit!AE215</f>
        <v>2.2999999999999998</v>
      </c>
      <c r="EV215" s="532">
        <f>Daten_Polit!AF215</f>
        <v>1.5</v>
      </c>
      <c r="EW215" s="309">
        <v>0.5907239408942182</v>
      </c>
      <c r="EX215" s="309">
        <v>2.214078083305246</v>
      </c>
      <c r="EY215" s="309">
        <v>0.38628192180680099</v>
      </c>
      <c r="EZ215" s="309">
        <v>0.40294429992610198</v>
      </c>
      <c r="FA215" s="309">
        <v>0.30188152101604004</v>
      </c>
      <c r="FB215" s="309">
        <v>9.1051936546144461</v>
      </c>
      <c r="FC215" s="309">
        <v>7.3108604320355592</v>
      </c>
      <c r="FD215" s="309">
        <v>10.937235948220652</v>
      </c>
      <c r="FE215" s="309">
        <v>10.811980950131852</v>
      </c>
      <c r="FF215" s="309">
        <v>11.698564593302555</v>
      </c>
      <c r="FG215" s="309">
        <v>21.91151437023991</v>
      </c>
      <c r="FH215" s="309">
        <v>22.738865999607611</v>
      </c>
      <c r="FI215" s="309">
        <v>21.070927201019352</v>
      </c>
      <c r="FJ215" s="309">
        <v>21.884120004671338</v>
      </c>
      <c r="FK215" s="309">
        <v>16.117563403661165</v>
      </c>
      <c r="FL215" s="309">
        <v>100</v>
      </c>
      <c r="FM215" s="309">
        <v>15.484547071883787</v>
      </c>
      <c r="FN215" s="309">
        <v>80.962408647073275</v>
      </c>
      <c r="FO215" s="309">
        <v>64.073888203065792</v>
      </c>
      <c r="FP215" s="309">
        <v>16.88852044400749</v>
      </c>
      <c r="FQ215" s="309">
        <v>100</v>
      </c>
      <c r="FR215" s="309">
        <v>50.787075393537698</v>
      </c>
      <c r="FS215" s="309">
        <v>49.212924606462309</v>
      </c>
      <c r="FT215" s="309">
        <v>41.922120961060486</v>
      </c>
      <c r="FU215" s="309">
        <v>7.2908036454018204</v>
      </c>
      <c r="FV215" s="309">
        <v>100</v>
      </c>
      <c r="FW215" s="309">
        <v>12.218174604665844</v>
      </c>
      <c r="FX215" s="309">
        <v>82.893865002694724</v>
      </c>
      <c r="FY215" s="309">
        <v>69.227024081227867</v>
      </c>
      <c r="FZ215" s="313">
        <v>13.66684092146685</v>
      </c>
      <c r="GA215" s="570">
        <f>Daten_Polit!AG215</f>
        <v>4.8</v>
      </c>
      <c r="GB215" s="571">
        <f>Daten_Polit!AH215</f>
        <v>15.5</v>
      </c>
      <c r="GC215" s="571">
        <f>Daten_Polit!AI215</f>
        <v>2.9</v>
      </c>
      <c r="GD215" s="571">
        <f>Daten_Polit!AJ215</f>
        <v>3.2</v>
      </c>
      <c r="GE215" s="571">
        <f>Daten_Polit!AK215</f>
        <v>2</v>
      </c>
      <c r="GF215" s="444">
        <v>0.61070456393396255</v>
      </c>
      <c r="GG215" s="444">
        <v>2.4066006326611418</v>
      </c>
      <c r="GH215" s="444">
        <v>0.39514179055330717</v>
      </c>
      <c r="GI215" s="444">
        <v>0.40954201129899764</v>
      </c>
      <c r="GJ215" s="444">
        <v>0.32516872764338739</v>
      </c>
      <c r="GK215" s="444">
        <v>6.784346295446972</v>
      </c>
      <c r="GL215" s="444">
        <v>5.6572256749121248</v>
      </c>
      <c r="GM215" s="444">
        <v>7.9304304304304294</v>
      </c>
      <c r="GN215" s="444">
        <v>7.8827911307688749</v>
      </c>
      <c r="GO215" s="444">
        <v>8.2230961744720616</v>
      </c>
      <c r="GP215" s="444">
        <v>20.775303175896372</v>
      </c>
      <c r="GQ215" s="444">
        <v>21.941447638354934</v>
      </c>
      <c r="GR215" s="444">
        <v>19.591446368140069</v>
      </c>
      <c r="GS215" s="444">
        <v>20.494891260918095</v>
      </c>
      <c r="GT215" s="444">
        <v>14.076655052258822</v>
      </c>
      <c r="GU215" s="444">
        <v>100</v>
      </c>
      <c r="GV215" s="444">
        <v>15.525972647877213</v>
      </c>
      <c r="GW215" s="444">
        <v>80.838909855821754</v>
      </c>
      <c r="GX215" s="444">
        <v>63.543571776688282</v>
      </c>
      <c r="GY215" s="444">
        <v>17.295338079133472</v>
      </c>
      <c r="GZ215" s="444">
        <v>100</v>
      </c>
      <c r="HA215" s="444">
        <v>51.595457003785825</v>
      </c>
      <c r="HB215" s="444">
        <v>48.404542996214168</v>
      </c>
      <c r="HC215" s="444">
        <v>41.779340183883178</v>
      </c>
      <c r="HD215" s="444">
        <v>6.6252028123309898</v>
      </c>
      <c r="HE215" s="444">
        <v>100</v>
      </c>
      <c r="HF215" s="444">
        <v>11.70825499513626</v>
      </c>
      <c r="HG215" s="444">
        <v>83.244453766035761</v>
      </c>
      <c r="HH215" s="444">
        <v>69.036893527201357</v>
      </c>
      <c r="HI215" s="445">
        <v>14.207560238834397</v>
      </c>
      <c r="HJ215" s="570">
        <f>Daten_Polit!AL215</f>
        <v>4.4000000000000004</v>
      </c>
      <c r="HK215" s="571">
        <f>Daten_Polit!AM215</f>
        <v>14.6</v>
      </c>
      <c r="HL215" s="571">
        <f>Daten_Polit!AN215</f>
        <v>2.7</v>
      </c>
      <c r="HM215" s="571">
        <f>Daten_Polit!AO215</f>
        <v>2.9</v>
      </c>
      <c r="HN215" s="571">
        <f>Daten_Polit!AP215</f>
        <v>1.8</v>
      </c>
      <c r="HO215" s="444">
        <v>0.50758092854524539</v>
      </c>
      <c r="HP215" s="444">
        <v>1.9204519220256919</v>
      </c>
      <c r="HQ215" s="444">
        <v>0.33355568613163017</v>
      </c>
      <c r="HR215" s="444">
        <v>0.34815991087029802</v>
      </c>
      <c r="HS215" s="444">
        <v>0.26554935021078557</v>
      </c>
      <c r="HT215" s="444">
        <v>8.0252154895149879</v>
      </c>
      <c r="HU215" s="444">
        <v>6.3925562680749408</v>
      </c>
      <c r="HV215" s="444">
        <v>9.7325780529573453</v>
      </c>
      <c r="HW215" s="444">
        <v>9.6280559147730767</v>
      </c>
      <c r="HX215" s="444">
        <v>10.352382691253581</v>
      </c>
      <c r="HY215" s="444">
        <v>30.478958807970773</v>
      </c>
      <c r="HZ215" s="444">
        <v>32.465907349712111</v>
      </c>
      <c r="IA215" s="444">
        <v>28.396720870848231</v>
      </c>
      <c r="IB215" s="444">
        <v>29.076078431371293</v>
      </c>
      <c r="IC215" s="444">
        <v>24.333958724193298</v>
      </c>
      <c r="ID215" s="444">
        <v>100</v>
      </c>
      <c r="IE215" s="444">
        <v>15.388891439489417</v>
      </c>
      <c r="IF215" s="444">
        <v>81.034395166165524</v>
      </c>
      <c r="IG215" s="444">
        <v>63.346451195329735</v>
      </c>
      <c r="IH215" s="444">
        <v>17.687943970835786</v>
      </c>
      <c r="II215" s="444">
        <v>100</v>
      </c>
      <c r="IJ215" s="444">
        <v>52.573705179282868</v>
      </c>
      <c r="IK215" s="444">
        <v>47.426294820717132</v>
      </c>
      <c r="IL215" s="444">
        <v>40.637450199203194</v>
      </c>
      <c r="IM215" s="444">
        <v>6.7888446215139435</v>
      </c>
      <c r="IN215" s="444">
        <v>100</v>
      </c>
      <c r="IO215" s="444">
        <v>11.986832020165911</v>
      </c>
      <c r="IP215" s="444">
        <v>83.158403276182355</v>
      </c>
      <c r="IQ215" s="444">
        <v>68.457328732460653</v>
      </c>
      <c r="IR215" s="445">
        <v>14.701074543721699</v>
      </c>
      <c r="IS215" s="443">
        <f>Daten_Polit!AQ215</f>
        <v>4.0999999999999996</v>
      </c>
      <c r="IT215" s="227">
        <f>Daten_Polit!AR215</f>
        <v>13.7</v>
      </c>
      <c r="IU215" s="227">
        <f>Daten_Polit!AS215</f>
        <v>2.4</v>
      </c>
      <c r="IV215" s="227">
        <f>Daten_Polit!AT215</f>
        <v>2.6</v>
      </c>
      <c r="IW215" s="227">
        <f>Daten_Polit!AU215</f>
        <v>1.8</v>
      </c>
      <c r="IX215" s="444" t="s">
        <v>820</v>
      </c>
      <c r="IY215" s="444" t="s">
        <v>820</v>
      </c>
      <c r="IZ215" s="444" t="s">
        <v>820</v>
      </c>
      <c r="JA215" s="444" t="s">
        <v>820</v>
      </c>
      <c r="JB215" s="444" t="s">
        <v>820</v>
      </c>
      <c r="JC215" s="444" t="s">
        <v>820</v>
      </c>
      <c r="JD215" s="444" t="s">
        <v>820</v>
      </c>
      <c r="JE215" s="444" t="s">
        <v>820</v>
      </c>
      <c r="JF215" s="444" t="s">
        <v>820</v>
      </c>
      <c r="JG215" s="444" t="s">
        <v>820</v>
      </c>
      <c r="JH215" s="444" t="s">
        <v>820</v>
      </c>
      <c r="JI215" s="444" t="s">
        <v>820</v>
      </c>
      <c r="JJ215" s="444" t="s">
        <v>820</v>
      </c>
      <c r="JK215" s="444" t="s">
        <v>820</v>
      </c>
      <c r="JL215" s="444" t="s">
        <v>820</v>
      </c>
      <c r="JM215" s="444" t="s">
        <v>820</v>
      </c>
      <c r="JN215" s="444" t="s">
        <v>820</v>
      </c>
      <c r="JO215" s="444" t="s">
        <v>820</v>
      </c>
      <c r="JP215" s="444" t="s">
        <v>820</v>
      </c>
      <c r="JQ215" s="444" t="s">
        <v>820</v>
      </c>
      <c r="JR215" s="444" t="s">
        <v>820</v>
      </c>
      <c r="JS215" s="444" t="s">
        <v>820</v>
      </c>
      <c r="JT215" s="444" t="s">
        <v>820</v>
      </c>
      <c r="JU215" s="444" t="s">
        <v>820</v>
      </c>
      <c r="JV215" s="444" t="s">
        <v>820</v>
      </c>
      <c r="JW215" s="444" t="s">
        <v>820</v>
      </c>
      <c r="JX215" s="444" t="s">
        <v>820</v>
      </c>
      <c r="JY215" s="444" t="s">
        <v>820</v>
      </c>
      <c r="JZ215" s="444" t="s">
        <v>820</v>
      </c>
      <c r="KA215" s="445" t="s">
        <v>820</v>
      </c>
    </row>
    <row r="216" spans="4:287" ht="12.65" customHeight="1" x14ac:dyDescent="0.2">
      <c r="D216" s="276"/>
      <c r="E216" s="3" t="str">
        <f>Daten_Polit!E216</f>
        <v>08118</v>
      </c>
      <c r="F216" s="229" t="str">
        <f>Daten_Polit!F216</f>
        <v>Ludwigsburg</v>
      </c>
      <c r="G216" s="246"/>
      <c r="H216" s="531">
        <f>Daten_Polit!H216</f>
        <v>3.5</v>
      </c>
      <c r="I216" s="532">
        <f>Daten_Polit!I216</f>
        <v>11.1</v>
      </c>
      <c r="J216" s="532">
        <f>Daten_Polit!J216</f>
        <v>2.2000000000000002</v>
      </c>
      <c r="K216" s="532">
        <f>Daten_Polit!K216</f>
        <v>2.4</v>
      </c>
      <c r="L216" s="532">
        <f>Daten_Polit!L216</f>
        <v>1.5</v>
      </c>
      <c r="M216" s="308">
        <v>0.50074562797848043</v>
      </c>
      <c r="N216" s="308">
        <v>1.6818950549969129</v>
      </c>
      <c r="O216" s="308">
        <v>0.35500881476237361</v>
      </c>
      <c r="P216" s="308">
        <v>0.38251149520996247</v>
      </c>
      <c r="Q216" s="308">
        <v>0.25841680927773203</v>
      </c>
      <c r="R216" s="308">
        <v>9.1873731025814553</v>
      </c>
      <c r="S216" s="308">
        <v>6.737704323873726</v>
      </c>
      <c r="T216" s="308">
        <v>12.540192926044835</v>
      </c>
      <c r="U216" s="308">
        <v>12.177965735985739</v>
      </c>
      <c r="V216" s="308">
        <v>14.340877399977932</v>
      </c>
      <c r="W216" s="308">
        <v>29.736667904484008</v>
      </c>
      <c r="X216" s="308">
        <v>35.600964589415156</v>
      </c>
      <c r="Y216" s="308">
        <v>25.036534540928244</v>
      </c>
      <c r="Z216" s="308">
        <v>25.79344432882414</v>
      </c>
      <c r="AA216" s="308">
        <v>21.281858264332882</v>
      </c>
      <c r="AB216" s="308">
        <v>100</v>
      </c>
      <c r="AC216" s="308">
        <v>15.596498201253922</v>
      </c>
      <c r="AD216" s="308">
        <v>81.206547665668154</v>
      </c>
      <c r="AE216" s="308">
        <v>60.828596425767088</v>
      </c>
      <c r="AF216" s="308">
        <v>20.37795123990108</v>
      </c>
      <c r="AG216" s="308">
        <v>100</v>
      </c>
      <c r="AH216" s="308">
        <v>51.229827490261556</v>
      </c>
      <c r="AI216" s="308">
        <v>48.770172509738444</v>
      </c>
      <c r="AJ216" s="308">
        <v>40.27824151363383</v>
      </c>
      <c r="AK216" s="308">
        <v>8.4919309961046192</v>
      </c>
      <c r="AL216" s="308">
        <v>100</v>
      </c>
      <c r="AM216" s="308">
        <v>12.165164750904943</v>
      </c>
      <c r="AN216" s="308">
        <v>83.417738176164804</v>
      </c>
      <c r="AO216" s="308">
        <v>64.930150416181391</v>
      </c>
      <c r="AP216" s="337">
        <v>18.487587759983413</v>
      </c>
      <c r="AQ216" s="531">
        <f>Daten_Polit!M216</f>
        <v>3.5</v>
      </c>
      <c r="AR216" s="532">
        <f>Daten_Polit!N216</f>
        <v>10.8</v>
      </c>
      <c r="AS216" s="532">
        <f>Daten_Polit!O216</f>
        <v>2.2000000000000002</v>
      </c>
      <c r="AT216" s="532">
        <f>Daten_Polit!P216</f>
        <v>2.4</v>
      </c>
      <c r="AU216" s="532">
        <f>Daten_Polit!Q216</f>
        <v>1.5</v>
      </c>
      <c r="AV216" s="308">
        <v>0.50158184546632867</v>
      </c>
      <c r="AW216" s="308">
        <v>1.544256095282976</v>
      </c>
      <c r="AX216" s="308">
        <v>0.37802686495155169</v>
      </c>
      <c r="AY216" s="308">
        <v>0.40816944252981685</v>
      </c>
      <c r="AZ216" s="308">
        <v>0.27841791909932456</v>
      </c>
      <c r="BA216" s="308">
        <v>9.3945249597423501</v>
      </c>
      <c r="BB216" s="308">
        <v>6.6796014090078053</v>
      </c>
      <c r="BC216" s="308">
        <v>12.702303283711297</v>
      </c>
      <c r="BD216" s="308">
        <v>12.276703349178442</v>
      </c>
      <c r="BE216" s="308">
        <v>14.784917684546567</v>
      </c>
      <c r="BF216" s="308">
        <v>28.279735789017892</v>
      </c>
      <c r="BG216" s="308">
        <v>35.240096947664171</v>
      </c>
      <c r="BH216" s="308">
        <v>23.331889863232654</v>
      </c>
      <c r="BI216" s="308">
        <v>24.221144857274382</v>
      </c>
      <c r="BJ216" s="308">
        <v>18.99204244032174</v>
      </c>
      <c r="BK216" s="308">
        <v>100</v>
      </c>
      <c r="BL216" s="308">
        <v>15.378444256317611</v>
      </c>
      <c r="BM216" s="308">
        <v>81.493636931887465</v>
      </c>
      <c r="BN216" s="308">
        <v>60.263443121512793</v>
      </c>
      <c r="BO216" s="308">
        <v>21.230193810374672</v>
      </c>
      <c r="BP216" s="308">
        <v>100</v>
      </c>
      <c r="BQ216" s="308">
        <v>49.666436622958358</v>
      </c>
      <c r="BR216" s="308">
        <v>50.333563377041642</v>
      </c>
      <c r="BS216" s="308">
        <v>41.568898090637227</v>
      </c>
      <c r="BT216" s="308">
        <v>8.7646652864044157</v>
      </c>
      <c r="BU216" s="308">
        <v>100</v>
      </c>
      <c r="BV216" s="308">
        <v>11.989050501631121</v>
      </c>
      <c r="BW216" s="308">
        <v>83.708389976170409</v>
      </c>
      <c r="BX216" s="308">
        <v>64.262093145905723</v>
      </c>
      <c r="BY216" s="312">
        <v>19.446296830264679</v>
      </c>
      <c r="BZ216" s="531">
        <f>Daten_Polit!R216</f>
        <v>3.3</v>
      </c>
      <c r="CA216" s="532">
        <f>Daten_Polit!S216</f>
        <v>10.5</v>
      </c>
      <c r="CB216" s="532">
        <f>Daten_Polit!T216</f>
        <v>2.1</v>
      </c>
      <c r="CC216" s="532">
        <f>Daten_Polit!U216</f>
        <v>2.2999999999999998</v>
      </c>
      <c r="CD216" s="532">
        <f>Daten_Polit!V216</f>
        <v>1.5</v>
      </c>
      <c r="CE216" s="309">
        <v>0.47561032925908631</v>
      </c>
      <c r="CF216" s="309">
        <v>1.2182561032228019</v>
      </c>
      <c r="CG216" s="309">
        <v>0.39298929470549498</v>
      </c>
      <c r="CH216" s="309">
        <v>0.42059768008864423</v>
      </c>
      <c r="CI216" s="309">
        <v>0.30619729399969986</v>
      </c>
      <c r="CJ216" s="309">
        <v>9.8215894755811526</v>
      </c>
      <c r="CK216" s="309">
        <v>6.4608817010098223</v>
      </c>
      <c r="CL216" s="309">
        <v>13.764373884164147</v>
      </c>
      <c r="CM216" s="309">
        <v>13.439909457452076</v>
      </c>
      <c r="CN216" s="309">
        <v>15.185950413222512</v>
      </c>
      <c r="CO216" s="309">
        <v>27.803759516326643</v>
      </c>
      <c r="CP216" s="309">
        <v>35.893021826006766</v>
      </c>
      <c r="CQ216" s="309">
        <v>23.531804447197278</v>
      </c>
      <c r="CR216" s="309">
        <v>25.004769172070535</v>
      </c>
      <c r="CS216" s="309">
        <v>17.158481221621248</v>
      </c>
      <c r="CT216" s="309">
        <v>100</v>
      </c>
      <c r="CU216" s="309">
        <v>15.215344175381187</v>
      </c>
      <c r="CV216" s="309">
        <v>81.69758924131159</v>
      </c>
      <c r="CW216" s="309">
        <v>59.69228724434722</v>
      </c>
      <c r="CX216" s="309">
        <v>22.005301996964366</v>
      </c>
      <c r="CY216" s="309">
        <v>100</v>
      </c>
      <c r="CZ216" s="309">
        <v>48.895362952172853</v>
      </c>
      <c r="DA216" s="309">
        <v>51.10463704782714</v>
      </c>
      <c r="DB216" s="309">
        <v>41.381403253216789</v>
      </c>
      <c r="DC216" s="309">
        <v>9.7232337946103442</v>
      </c>
      <c r="DD216" s="309">
        <v>100</v>
      </c>
      <c r="DE216" s="309">
        <v>12.007038566731133</v>
      </c>
      <c r="DF216" s="309">
        <v>83.802244371661672</v>
      </c>
      <c r="DG216" s="309">
        <v>63.578146030010394</v>
      </c>
      <c r="DH216" s="313">
        <v>20.224098341651278</v>
      </c>
      <c r="DI216" s="565">
        <f>Daten_Polit!W216</f>
        <v>3</v>
      </c>
      <c r="DJ216" s="532">
        <f>Daten_Polit!X216</f>
        <v>9.9</v>
      </c>
      <c r="DK216" s="532">
        <f>Daten_Polit!Y216</f>
        <v>1.8</v>
      </c>
      <c r="DL216" s="532">
        <f>Daten_Polit!Z216</f>
        <v>1.9</v>
      </c>
      <c r="DM216" s="532">
        <f>Daten_Polit!AA216</f>
        <v>1.3</v>
      </c>
      <c r="DN216" s="309">
        <v>0.46506079850766646</v>
      </c>
      <c r="DO216" s="309">
        <v>1.52342242040716</v>
      </c>
      <c r="DP216" s="309">
        <v>0.3372730978370802</v>
      </c>
      <c r="DQ216" s="309">
        <v>0.36412675982171766</v>
      </c>
      <c r="DR216" s="309">
        <v>0.25675529305881839</v>
      </c>
      <c r="DS216" s="309">
        <v>10.417574832897413</v>
      </c>
      <c r="DT216" s="309">
        <v>7.9837591204196272</v>
      </c>
      <c r="DU216" s="309">
        <v>14.579690365504932</v>
      </c>
      <c r="DV216" s="309">
        <v>14.282684763015435</v>
      </c>
      <c r="DW216" s="309">
        <v>15.801526717556561</v>
      </c>
      <c r="DX216" s="309">
        <v>26.347085933133517</v>
      </c>
      <c r="DY216" s="309">
        <v>30.490461550990744</v>
      </c>
      <c r="DZ216" s="309">
        <v>21.865233956933462</v>
      </c>
      <c r="EA216" s="309">
        <v>23.346013673484858</v>
      </c>
      <c r="EB216" s="309">
        <v>15.766407362774878</v>
      </c>
      <c r="EC216" s="309">
        <v>100</v>
      </c>
      <c r="ED216" s="309">
        <v>15.191542952256802</v>
      </c>
      <c r="EE216" s="309">
        <v>81.692250324782037</v>
      </c>
      <c r="EF216" s="309">
        <v>59.226762059683935</v>
      </c>
      <c r="EG216" s="309">
        <v>22.465488265098106</v>
      </c>
      <c r="EH216" s="309">
        <v>100</v>
      </c>
      <c r="EI216" s="309">
        <v>52.200226957508512</v>
      </c>
      <c r="EJ216" s="309">
        <v>47.799773042491488</v>
      </c>
      <c r="EK216" s="309">
        <v>38.242340184087752</v>
      </c>
      <c r="EL216" s="309">
        <v>9.5574328584037325</v>
      </c>
      <c r="EM216" s="309">
        <v>100</v>
      </c>
      <c r="EN216" s="309">
        <v>11.966273359508905</v>
      </c>
      <c r="EO216" s="309">
        <v>83.838263138997178</v>
      </c>
      <c r="EP216" s="309">
        <v>62.870268125151938</v>
      </c>
      <c r="EQ216" s="367">
        <v>20.967995013845243</v>
      </c>
      <c r="ER216" s="531">
        <f>Daten_Polit!AB216</f>
        <v>2.8</v>
      </c>
      <c r="ES216" s="532">
        <f>Daten_Polit!AC216</f>
        <v>8.9</v>
      </c>
      <c r="ET216" s="532">
        <f>Daten_Polit!AD216</f>
        <v>1.8</v>
      </c>
      <c r="EU216" s="532">
        <f>Daten_Polit!AE216</f>
        <v>2</v>
      </c>
      <c r="EV216" s="532">
        <f>Daten_Polit!AF216</f>
        <v>1.4</v>
      </c>
      <c r="EW216" s="309">
        <v>0.48005039661112547</v>
      </c>
      <c r="EX216" s="309">
        <v>1.6082899908676562</v>
      </c>
      <c r="EY216" s="309">
        <v>0.34518642571321467</v>
      </c>
      <c r="EZ216" s="309">
        <v>0.37199820393892391</v>
      </c>
      <c r="FA216" s="309">
        <v>0.26881800687459823</v>
      </c>
      <c r="FB216" s="309">
        <v>10.246397378872837</v>
      </c>
      <c r="FC216" s="309">
        <v>8.1799591002044973</v>
      </c>
      <c r="FD216" s="309">
        <v>13.518309741534093</v>
      </c>
      <c r="FE216" s="309">
        <v>13.261498028909468</v>
      </c>
      <c r="FF216" s="309">
        <v>14.510560519901928</v>
      </c>
      <c r="FG216" s="309">
        <v>23.78412686383367</v>
      </c>
      <c r="FH216" s="309">
        <v>27.814599294525848</v>
      </c>
      <c r="FI216" s="309">
        <v>19.920961701598728</v>
      </c>
      <c r="FJ216" s="309">
        <v>21.291685135452472</v>
      </c>
      <c r="FK216" s="309">
        <v>14.65223491681299</v>
      </c>
      <c r="FL216" s="309">
        <v>100</v>
      </c>
      <c r="FM216" s="309">
        <v>14.78331264152899</v>
      </c>
      <c r="FN216" s="309">
        <v>82.060977489455738</v>
      </c>
      <c r="FO216" s="309">
        <v>58.77778459391012</v>
      </c>
      <c r="FP216" s="309">
        <v>23.283192895545625</v>
      </c>
      <c r="FQ216" s="309">
        <v>100</v>
      </c>
      <c r="FR216" s="309">
        <v>48.706607693338697</v>
      </c>
      <c r="FS216" s="309">
        <v>51.293392306661303</v>
      </c>
      <c r="FT216" s="309">
        <v>40.329714515480489</v>
      </c>
      <c r="FU216" s="309">
        <v>10.963677791180805</v>
      </c>
      <c r="FV216" s="309">
        <v>100</v>
      </c>
      <c r="FW216" s="309">
        <v>11.828535088247753</v>
      </c>
      <c r="FX216" s="309">
        <v>83.958472620052817</v>
      </c>
      <c r="FY216" s="309">
        <v>62.141534756920478</v>
      </c>
      <c r="FZ216" s="313">
        <v>21.816937863132335</v>
      </c>
      <c r="GA216" s="570">
        <f>Daten_Polit!AG216</f>
        <v>3.6</v>
      </c>
      <c r="GB216" s="571">
        <f>Daten_Polit!AH216</f>
        <v>10.9</v>
      </c>
      <c r="GC216" s="571">
        <f>Daten_Polit!AI216</f>
        <v>2.2999999999999998</v>
      </c>
      <c r="GD216" s="571">
        <f>Daten_Polit!AJ216</f>
        <v>2.6</v>
      </c>
      <c r="GE216" s="571">
        <f>Daten_Polit!AK216</f>
        <v>1.7</v>
      </c>
      <c r="GF216" s="444">
        <v>0.4969270390665374</v>
      </c>
      <c r="GG216" s="444">
        <v>1.7866025683379509</v>
      </c>
      <c r="GH216" s="444">
        <v>0.34677204001405221</v>
      </c>
      <c r="GI216" s="444">
        <v>0.37117265959231077</v>
      </c>
      <c r="GJ216" s="444">
        <v>0.28045319719176076</v>
      </c>
      <c r="GK216" s="444">
        <v>7.8436000913728527</v>
      </c>
      <c r="GL216" s="444">
        <v>6.6500150240385105</v>
      </c>
      <c r="GM216" s="444">
        <v>9.8843995331211492</v>
      </c>
      <c r="GN216" s="444">
        <v>9.6699162655231632</v>
      </c>
      <c r="GO216" s="444">
        <v>10.69384016487291</v>
      </c>
      <c r="GP216" s="444">
        <v>21.872428906938922</v>
      </c>
      <c r="GQ216" s="444">
        <v>25.131430890409145</v>
      </c>
      <c r="GR216" s="444">
        <v>17.951650555406847</v>
      </c>
      <c r="GS216" s="444">
        <v>18.933914594273109</v>
      </c>
      <c r="GT216" s="444">
        <v>14.241879958087114</v>
      </c>
      <c r="GU216" s="444">
        <v>100</v>
      </c>
      <c r="GV216" s="444">
        <v>14.58668959401755</v>
      </c>
      <c r="GW216" s="444">
        <v>82.145986486758432</v>
      </c>
      <c r="GX216" s="444">
        <v>58.104085584693287</v>
      </c>
      <c r="GY216" s="444">
        <v>24.041900902065141</v>
      </c>
      <c r="GZ216" s="444">
        <v>100</v>
      </c>
      <c r="HA216" s="444">
        <v>46.769113295790781</v>
      </c>
      <c r="HB216" s="444">
        <v>53.230886704209212</v>
      </c>
      <c r="HC216" s="444">
        <v>42.015844230218576</v>
      </c>
      <c r="HD216" s="444">
        <v>11.215042473990643</v>
      </c>
      <c r="HE216" s="444">
        <v>100</v>
      </c>
      <c r="HF216" s="444">
        <v>11.479711354183081</v>
      </c>
      <c r="HG216" s="444">
        <v>84.156214313902964</v>
      </c>
      <c r="HH216" s="444">
        <v>61.520897522084148</v>
      </c>
      <c r="HI216" s="445">
        <v>22.635316791818816</v>
      </c>
      <c r="HJ216" s="570">
        <f>Daten_Polit!AL216</f>
        <v>3.4</v>
      </c>
      <c r="HK216" s="571">
        <f>Daten_Polit!AM216</f>
        <v>11.2</v>
      </c>
      <c r="HL216" s="571">
        <f>Daten_Polit!AN216</f>
        <v>2.1</v>
      </c>
      <c r="HM216" s="571">
        <f>Daten_Polit!AO216</f>
        <v>2.2999999999999998</v>
      </c>
      <c r="HN216" s="571">
        <f>Daten_Polit!AP216</f>
        <v>1.5</v>
      </c>
      <c r="HO216" s="444">
        <v>0.40377585560600554</v>
      </c>
      <c r="HP216" s="444">
        <v>1.4893562836097463</v>
      </c>
      <c r="HQ216" s="444">
        <v>0.27538262988361806</v>
      </c>
      <c r="HR216" s="444">
        <v>0.29947617297687829</v>
      </c>
      <c r="HS216" s="444">
        <v>0.21227949630529172</v>
      </c>
      <c r="HT216" s="444">
        <v>8.41305090536388</v>
      </c>
      <c r="HU216" s="444">
        <v>6.7757863935624965</v>
      </c>
      <c r="HV216" s="444">
        <v>11.28562315742297</v>
      </c>
      <c r="HW216" s="444">
        <v>11.031881024030703</v>
      </c>
      <c r="HX216" s="444">
        <v>12.243721696171669</v>
      </c>
      <c r="HY216" s="444">
        <v>30.710742232314104</v>
      </c>
      <c r="HZ216" s="444">
        <v>34.113241128702839</v>
      </c>
      <c r="IA216" s="444">
        <v>25.457092695383487</v>
      </c>
      <c r="IB216" s="444">
        <v>26.496148750308535</v>
      </c>
      <c r="IC216" s="444">
        <v>21.555068308314336</v>
      </c>
      <c r="ID216" s="444">
        <v>100</v>
      </c>
      <c r="IE216" s="444">
        <v>14.577341580615006</v>
      </c>
      <c r="IF216" s="444">
        <v>82.192248172944886</v>
      </c>
      <c r="IG216" s="444">
        <v>57.631082326737236</v>
      </c>
      <c r="IH216" s="444">
        <v>24.561165846207665</v>
      </c>
      <c r="II216" s="444">
        <v>100</v>
      </c>
      <c r="IJ216" s="444">
        <v>50.027129679869773</v>
      </c>
      <c r="IK216" s="444">
        <v>49.972870320130227</v>
      </c>
      <c r="IL216" s="444">
        <v>39.587628865979383</v>
      </c>
      <c r="IM216" s="444">
        <v>10.385241454150842</v>
      </c>
      <c r="IN216" s="444">
        <v>100</v>
      </c>
      <c r="IO216" s="444">
        <v>11.538939161454751</v>
      </c>
      <c r="IP216" s="444">
        <v>84.21734524105139</v>
      </c>
      <c r="IQ216" s="444">
        <v>60.947029052195646</v>
      </c>
      <c r="IR216" s="445">
        <v>23.270316188855745</v>
      </c>
      <c r="IS216" s="443">
        <f>Daten_Polit!AQ216</f>
        <v>3</v>
      </c>
      <c r="IT216" s="227">
        <f>Daten_Polit!AR216</f>
        <v>10</v>
      </c>
      <c r="IU216" s="227">
        <f>Daten_Polit!AS216</f>
        <v>1.8</v>
      </c>
      <c r="IV216" s="227">
        <f>Daten_Polit!AT216</f>
        <v>2</v>
      </c>
      <c r="IW216" s="227">
        <f>Daten_Polit!AU216</f>
        <v>1.3</v>
      </c>
      <c r="IX216" s="444" t="s">
        <v>820</v>
      </c>
      <c r="IY216" s="444" t="s">
        <v>820</v>
      </c>
      <c r="IZ216" s="444" t="s">
        <v>820</v>
      </c>
      <c r="JA216" s="444" t="s">
        <v>820</v>
      </c>
      <c r="JB216" s="444" t="s">
        <v>820</v>
      </c>
      <c r="JC216" s="444" t="s">
        <v>820</v>
      </c>
      <c r="JD216" s="444" t="s">
        <v>820</v>
      </c>
      <c r="JE216" s="444" t="s">
        <v>820</v>
      </c>
      <c r="JF216" s="444" t="s">
        <v>820</v>
      </c>
      <c r="JG216" s="444" t="s">
        <v>820</v>
      </c>
      <c r="JH216" s="444" t="s">
        <v>820</v>
      </c>
      <c r="JI216" s="444" t="s">
        <v>820</v>
      </c>
      <c r="JJ216" s="444" t="s">
        <v>820</v>
      </c>
      <c r="JK216" s="444" t="s">
        <v>820</v>
      </c>
      <c r="JL216" s="444" t="s">
        <v>820</v>
      </c>
      <c r="JM216" s="444" t="s">
        <v>820</v>
      </c>
      <c r="JN216" s="444" t="s">
        <v>820</v>
      </c>
      <c r="JO216" s="444" t="s">
        <v>820</v>
      </c>
      <c r="JP216" s="444" t="s">
        <v>820</v>
      </c>
      <c r="JQ216" s="444" t="s">
        <v>820</v>
      </c>
      <c r="JR216" s="444" t="s">
        <v>820</v>
      </c>
      <c r="JS216" s="444" t="s">
        <v>820</v>
      </c>
      <c r="JT216" s="444" t="s">
        <v>820</v>
      </c>
      <c r="JU216" s="444" t="s">
        <v>820</v>
      </c>
      <c r="JV216" s="444" t="s">
        <v>820</v>
      </c>
      <c r="JW216" s="444" t="s">
        <v>820</v>
      </c>
      <c r="JX216" s="444" t="s">
        <v>820</v>
      </c>
      <c r="JY216" s="444" t="s">
        <v>820</v>
      </c>
      <c r="JZ216" s="444" t="s">
        <v>820</v>
      </c>
      <c r="KA216" s="445" t="s">
        <v>820</v>
      </c>
    </row>
    <row r="217" spans="4:287" ht="12.65" customHeight="1" x14ac:dyDescent="0.2">
      <c r="D217" s="276"/>
      <c r="E217" s="3" t="str">
        <f>Daten_Polit!E217</f>
        <v>08119</v>
      </c>
      <c r="F217" s="229" t="str">
        <f>Daten_Polit!F217</f>
        <v>Rems-Murr-Kreis</v>
      </c>
      <c r="G217" s="246"/>
      <c r="H217" s="531">
        <f>Daten_Polit!H217</f>
        <v>3.7</v>
      </c>
      <c r="I217" s="532">
        <f>Daten_Polit!I217</f>
        <v>11.5</v>
      </c>
      <c r="J217" s="532">
        <f>Daten_Polit!J217</f>
        <v>2.2999999999999998</v>
      </c>
      <c r="K217" s="532">
        <f>Daten_Polit!K217</f>
        <v>2.6</v>
      </c>
      <c r="L217" s="532">
        <f>Daten_Polit!L217</f>
        <v>1.5</v>
      </c>
      <c r="M217" s="308">
        <v>0.51520202020202022</v>
      </c>
      <c r="N217" s="308">
        <v>1.6509969990587208</v>
      </c>
      <c r="O217" s="308">
        <v>0.3913556742287812</v>
      </c>
      <c r="P217" s="308">
        <v>0.40915773175364745</v>
      </c>
      <c r="Q217" s="308">
        <v>0.30999018845773135</v>
      </c>
      <c r="R217" s="308">
        <v>8.260513245850488</v>
      </c>
      <c r="S217" s="308">
        <v>5.3897615502380756</v>
      </c>
      <c r="T217" s="308">
        <v>10.942580620481319</v>
      </c>
      <c r="U217" s="308">
        <v>10.554890750343484</v>
      </c>
      <c r="V217" s="308">
        <v>13.387367244271292</v>
      </c>
      <c r="W217" s="308">
        <v>30.428751201434139</v>
      </c>
      <c r="X217" s="308">
        <v>34.489633173842861</v>
      </c>
      <c r="Y217" s="308">
        <v>26.408233936129854</v>
      </c>
      <c r="Z217" s="308">
        <v>27.279616627661653</v>
      </c>
      <c r="AA217" s="308">
        <v>20.913562895290461</v>
      </c>
      <c r="AB217" s="308">
        <v>100</v>
      </c>
      <c r="AC217" s="308">
        <v>15.046034774827103</v>
      </c>
      <c r="AD217" s="308">
        <v>81.551046918933153</v>
      </c>
      <c r="AE217" s="308">
        <v>63.937431784518296</v>
      </c>
      <c r="AF217" s="308">
        <v>17.613615134414864</v>
      </c>
      <c r="AG217" s="308">
        <v>100</v>
      </c>
      <c r="AH217" s="308">
        <v>48.691099476439788</v>
      </c>
      <c r="AI217" s="308">
        <v>51.308900523560212</v>
      </c>
      <c r="AJ217" s="308">
        <v>44.46522064323112</v>
      </c>
      <c r="AK217" s="308">
        <v>6.8436798803290957</v>
      </c>
      <c r="AL217" s="308">
        <v>100</v>
      </c>
      <c r="AM217" s="308">
        <v>11.321670756943886</v>
      </c>
      <c r="AN217" s="308">
        <v>83.883177727904595</v>
      </c>
      <c r="AO217" s="308">
        <v>68.824892469947315</v>
      </c>
      <c r="AP217" s="337">
        <v>15.05828525795728</v>
      </c>
      <c r="AQ217" s="531">
        <f>Daten_Polit!M217</f>
        <v>3.6</v>
      </c>
      <c r="AR217" s="532">
        <f>Daten_Polit!N217</f>
        <v>11.4</v>
      </c>
      <c r="AS217" s="532">
        <f>Daten_Polit!O217</f>
        <v>2.2999999999999998</v>
      </c>
      <c r="AT217" s="532">
        <f>Daten_Polit!P217</f>
        <v>2.5</v>
      </c>
      <c r="AU217" s="532">
        <f>Daten_Polit!Q217</f>
        <v>1.6</v>
      </c>
      <c r="AV217" s="308">
        <v>0.51203694372484276</v>
      </c>
      <c r="AW217" s="308">
        <v>1.5386534782021721</v>
      </c>
      <c r="AX217" s="308">
        <v>0.40239969915061968</v>
      </c>
      <c r="AY217" s="308">
        <v>0.42337735471697829</v>
      </c>
      <c r="AZ217" s="308">
        <v>0.31087805791365275</v>
      </c>
      <c r="BA217" s="308">
        <v>8.4086502609992539</v>
      </c>
      <c r="BB217" s="308">
        <v>5.581206446924031</v>
      </c>
      <c r="BC217" s="308">
        <v>11.043268948511713</v>
      </c>
      <c r="BD217" s="308">
        <v>10.697385951210645</v>
      </c>
      <c r="BE217" s="308">
        <v>13.033707865167852</v>
      </c>
      <c r="BF217" s="308">
        <v>27.894558568610023</v>
      </c>
      <c r="BG217" s="308">
        <v>32.200682181252688</v>
      </c>
      <c r="BH217" s="308">
        <v>24.785418262525486</v>
      </c>
      <c r="BI217" s="308">
        <v>25.704395984769818</v>
      </c>
      <c r="BJ217" s="308">
        <v>19.530219055154394</v>
      </c>
      <c r="BK217" s="308">
        <v>100</v>
      </c>
      <c r="BL217" s="308">
        <v>14.933627580777403</v>
      </c>
      <c r="BM217" s="308">
        <v>81.679841287669973</v>
      </c>
      <c r="BN217" s="308">
        <v>63.441377094303697</v>
      </c>
      <c r="BO217" s="308">
        <v>18.238464193366276</v>
      </c>
      <c r="BP217" s="308">
        <v>100</v>
      </c>
      <c r="BQ217" s="308">
        <v>48.26985312422206</v>
      </c>
      <c r="BR217" s="308">
        <v>51.730146875777947</v>
      </c>
      <c r="BS217" s="308">
        <v>43.900921085387104</v>
      </c>
      <c r="BT217" s="308">
        <v>7.8292257903908382</v>
      </c>
      <c r="BU217" s="308">
        <v>100</v>
      </c>
      <c r="BV217" s="308">
        <v>11.331050971219767</v>
      </c>
      <c r="BW217" s="308">
        <v>83.919380295786368</v>
      </c>
      <c r="BX217" s="308">
        <v>68.270999326215431</v>
      </c>
      <c r="BY217" s="312">
        <v>15.648380969570951</v>
      </c>
      <c r="BZ217" s="531">
        <f>Daten_Polit!R217</f>
        <v>3.4</v>
      </c>
      <c r="CA217" s="532">
        <f>Daten_Polit!S217</f>
        <v>10.3</v>
      </c>
      <c r="CB217" s="532">
        <f>Daten_Polit!T217</f>
        <v>2.2000000000000002</v>
      </c>
      <c r="CC217" s="532">
        <f>Daten_Polit!U217</f>
        <v>2.4</v>
      </c>
      <c r="CD217" s="532">
        <f>Daten_Polit!V217</f>
        <v>1.6</v>
      </c>
      <c r="CE217" s="309">
        <v>0.47669481307428602</v>
      </c>
      <c r="CF217" s="309">
        <v>1.2949358848447707</v>
      </c>
      <c r="CG217" s="309">
        <v>0.39263118772087546</v>
      </c>
      <c r="CH217" s="309">
        <v>0.41220524299483774</v>
      </c>
      <c r="CI217" s="309">
        <v>0.31110910248936974</v>
      </c>
      <c r="CJ217" s="309">
        <v>8.9835755890223687</v>
      </c>
      <c r="CK217" s="309">
        <v>6.1097288195229842</v>
      </c>
      <c r="CL217" s="309">
        <v>11.834468836739843</v>
      </c>
      <c r="CM217" s="309">
        <v>11.619227707006488</v>
      </c>
      <c r="CN217" s="309">
        <v>13.009234111895001</v>
      </c>
      <c r="CO217" s="309">
        <v>26.745241210484</v>
      </c>
      <c r="CP217" s="309">
        <v>33.314172893808177</v>
      </c>
      <c r="CQ217" s="309">
        <v>24.127735068006892</v>
      </c>
      <c r="CR217" s="309">
        <v>25.48627431371543</v>
      </c>
      <c r="CS217" s="309">
        <v>16.73469387755102</v>
      </c>
      <c r="CT217" s="309">
        <v>100</v>
      </c>
      <c r="CU217" s="309">
        <v>14.702413050443219</v>
      </c>
      <c r="CV217" s="309">
        <v>81.880489543344311</v>
      </c>
      <c r="CW217" s="309">
        <v>62.975746477527139</v>
      </c>
      <c r="CX217" s="309">
        <v>18.904743065817172</v>
      </c>
      <c r="CY217" s="309">
        <v>100</v>
      </c>
      <c r="CZ217" s="309">
        <v>46.370391540440124</v>
      </c>
      <c r="DA217" s="309">
        <v>53.629608459559883</v>
      </c>
      <c r="DB217" s="309">
        <v>45.212917976564739</v>
      </c>
      <c r="DC217" s="309">
        <v>8.4166904829951417</v>
      </c>
      <c r="DD217" s="309">
        <v>100</v>
      </c>
      <c r="DE217" s="309">
        <v>11.366754860360761</v>
      </c>
      <c r="DF217" s="309">
        <v>83.921663828545249</v>
      </c>
      <c r="DG217" s="309">
        <v>67.672900243213505</v>
      </c>
      <c r="DH217" s="313">
        <v>16.248763585331734</v>
      </c>
      <c r="DI217" s="565">
        <f>Daten_Polit!W217</f>
        <v>3</v>
      </c>
      <c r="DJ217" s="532">
        <f>Daten_Polit!X217</f>
        <v>10</v>
      </c>
      <c r="DK217" s="532">
        <f>Daten_Polit!Y217</f>
        <v>1.9</v>
      </c>
      <c r="DL217" s="532">
        <f>Daten_Polit!Z217</f>
        <v>2</v>
      </c>
      <c r="DM217" s="532">
        <f>Daten_Polit!AA217</f>
        <v>1.3</v>
      </c>
      <c r="DN217" s="309">
        <v>0.46603068074678272</v>
      </c>
      <c r="DO217" s="309">
        <v>1.5397129708576307</v>
      </c>
      <c r="DP217" s="309">
        <v>0.34555742256650751</v>
      </c>
      <c r="DQ217" s="309">
        <v>0.36188404820271119</v>
      </c>
      <c r="DR217" s="309">
        <v>0.28104510801601429</v>
      </c>
      <c r="DS217" s="309">
        <v>9.8637157833429931</v>
      </c>
      <c r="DT217" s="309">
        <v>7.1933767001773408</v>
      </c>
      <c r="DU217" s="309">
        <v>12.420448018380355</v>
      </c>
      <c r="DV217" s="309">
        <v>11.837012810029982</v>
      </c>
      <c r="DW217" s="309">
        <v>15.552304316021392</v>
      </c>
      <c r="DX217" s="309">
        <v>27.058851124716064</v>
      </c>
      <c r="DY217" s="309">
        <v>29.93568365888547</v>
      </c>
      <c r="DZ217" s="309">
        <v>24.293510938440406</v>
      </c>
      <c r="EA217" s="309">
        <v>25.459979708794052</v>
      </c>
      <c r="EB217" s="309">
        <v>18.01269747527429</v>
      </c>
      <c r="EC217" s="309">
        <v>100</v>
      </c>
      <c r="ED217" s="309">
        <v>14.756886211643444</v>
      </c>
      <c r="EE217" s="309">
        <v>81.812833571056217</v>
      </c>
      <c r="EF217" s="309">
        <v>62.520648329908823</v>
      </c>
      <c r="EG217" s="309">
        <v>19.292185241147404</v>
      </c>
      <c r="EH217" s="309">
        <v>100</v>
      </c>
      <c r="EI217" s="309">
        <v>50.662633246902914</v>
      </c>
      <c r="EJ217" s="309">
        <v>49.337366753097086</v>
      </c>
      <c r="EK217" s="309">
        <v>41.328147507922793</v>
      </c>
      <c r="EL217" s="309">
        <v>8.0092192451743003</v>
      </c>
      <c r="EM217" s="309">
        <v>100</v>
      </c>
      <c r="EN217" s="309">
        <v>11.444088175090375</v>
      </c>
      <c r="EO217" s="309">
        <v>83.871609113750395</v>
      </c>
      <c r="EP217" s="309">
        <v>66.932490907305194</v>
      </c>
      <c r="EQ217" s="367">
        <v>16.939118206445201</v>
      </c>
      <c r="ER217" s="531">
        <f>Daten_Polit!AB217</f>
        <v>3.1</v>
      </c>
      <c r="ES217" s="532">
        <f>Daten_Polit!AC217</f>
        <v>10.5</v>
      </c>
      <c r="ET217" s="532">
        <f>Daten_Polit!AD217</f>
        <v>1.9</v>
      </c>
      <c r="EU217" s="532">
        <f>Daten_Polit!AE217</f>
        <v>2.1</v>
      </c>
      <c r="EV217" s="532">
        <f>Daten_Polit!AF217</f>
        <v>1.3</v>
      </c>
      <c r="EW217" s="309">
        <v>0.50942283397615873</v>
      </c>
      <c r="EX217" s="309">
        <v>1.8511055875674975</v>
      </c>
      <c r="EY217" s="309">
        <v>0.3581073474129664</v>
      </c>
      <c r="EZ217" s="309">
        <v>0.3757717719997713</v>
      </c>
      <c r="FA217" s="309">
        <v>0.2917411345990803</v>
      </c>
      <c r="FB217" s="309">
        <v>9.2693938979340551</v>
      </c>
      <c r="FC217" s="309">
        <v>6.9541092463728571</v>
      </c>
      <c r="FD217" s="309">
        <v>11.590358139321928</v>
      </c>
      <c r="FE217" s="309">
        <v>11.213960959407462</v>
      </c>
      <c r="FF217" s="309">
        <v>13.566833452465268</v>
      </c>
      <c r="FG217" s="309">
        <v>23.438694303314044</v>
      </c>
      <c r="FH217" s="309">
        <v>25.078447193832709</v>
      </c>
      <c r="FI217" s="309">
        <v>21.79296346414073</v>
      </c>
      <c r="FJ217" s="309">
        <v>22.946678133734434</v>
      </c>
      <c r="FK217" s="309">
        <v>15.773976444196064</v>
      </c>
      <c r="FL217" s="309">
        <v>100</v>
      </c>
      <c r="FM217" s="309">
        <v>14.630151142483488</v>
      </c>
      <c r="FN217" s="309">
        <v>81.887525482524509</v>
      </c>
      <c r="FO217" s="309">
        <v>62.023247932028355</v>
      </c>
      <c r="FP217" s="309">
        <v>19.864277550496148</v>
      </c>
      <c r="FQ217" s="309">
        <v>100</v>
      </c>
      <c r="FR217" s="309">
        <v>51.295336787564757</v>
      </c>
      <c r="FS217" s="309">
        <v>48.704663212435229</v>
      </c>
      <c r="FT217" s="309">
        <v>40.386500490127432</v>
      </c>
      <c r="FU217" s="309">
        <v>8.3181627223078003</v>
      </c>
      <c r="FV217" s="309">
        <v>100</v>
      </c>
      <c r="FW217" s="309">
        <v>11.26992008801342</v>
      </c>
      <c r="FX217" s="309">
        <v>83.9984757882292</v>
      </c>
      <c r="FY217" s="309">
        <v>66.340812025755767</v>
      </c>
      <c r="FZ217" s="313">
        <v>17.657663762473433</v>
      </c>
      <c r="GA217" s="570">
        <f>Daten_Polit!AG217</f>
        <v>4.3</v>
      </c>
      <c r="GB217" s="571">
        <f>Daten_Polit!AH217</f>
        <v>14.3</v>
      </c>
      <c r="GC217" s="571">
        <f>Daten_Polit!AI217</f>
        <v>2.7</v>
      </c>
      <c r="GD217" s="571">
        <f>Daten_Polit!AJ217</f>
        <v>2.9</v>
      </c>
      <c r="GE217" s="571">
        <f>Daten_Polit!AK217</f>
        <v>1.9</v>
      </c>
      <c r="GF217" s="444">
        <v>0.53873048010048175</v>
      </c>
      <c r="GG217" s="444">
        <v>2.1127261065549305</v>
      </c>
      <c r="GH217" s="444">
        <v>0.36811838793435619</v>
      </c>
      <c r="GI217" s="444">
        <v>0.39186664117960518</v>
      </c>
      <c r="GJ217" s="444">
        <v>0.28266741962046305</v>
      </c>
      <c r="GK217" s="444">
        <v>6.7853835626541441</v>
      </c>
      <c r="GL217" s="444">
        <v>5.308951235804944</v>
      </c>
      <c r="GM217" s="444">
        <v>8.199623412781488</v>
      </c>
      <c r="GN217" s="444">
        <v>8.0608630001742263</v>
      </c>
      <c r="GO217" s="444">
        <v>8.8835877862598807</v>
      </c>
      <c r="GP217" s="444">
        <v>21.884971218753186</v>
      </c>
      <c r="GQ217" s="444">
        <v>24.209442565083101</v>
      </c>
      <c r="GR217" s="444">
        <v>19.651177433571966</v>
      </c>
      <c r="GS217" s="444">
        <v>20.366020006061529</v>
      </c>
      <c r="GT217" s="444">
        <v>16.139240506329717</v>
      </c>
      <c r="GU217" s="444">
        <v>100</v>
      </c>
      <c r="GV217" s="444">
        <v>14.49909868663333</v>
      </c>
      <c r="GW217" s="444">
        <v>81.932781881561596</v>
      </c>
      <c r="GX217" s="444">
        <v>61.472035160873453</v>
      </c>
      <c r="GY217" s="444">
        <v>20.460746720688149</v>
      </c>
      <c r="GZ217" s="444">
        <v>100</v>
      </c>
      <c r="HA217" s="444">
        <v>49.64940668824164</v>
      </c>
      <c r="HB217" s="444">
        <v>50.35059331175836</v>
      </c>
      <c r="HC217" s="444">
        <v>41.756562387630346</v>
      </c>
      <c r="HD217" s="444">
        <v>8.5940309241280115</v>
      </c>
      <c r="HE217" s="444">
        <v>100</v>
      </c>
      <c r="HF217" s="444">
        <v>10.807535052647838</v>
      </c>
      <c r="HG217" s="444">
        <v>84.31984810915408</v>
      </c>
      <c r="HH217" s="444">
        <v>65.982271358090955</v>
      </c>
      <c r="HI217" s="445">
        <v>18.337576751063118</v>
      </c>
      <c r="HJ217" s="570">
        <f>Daten_Polit!AL217</f>
        <v>4.0999999999999996</v>
      </c>
      <c r="HK217" s="571">
        <f>Daten_Polit!AM217</f>
        <v>14.5</v>
      </c>
      <c r="HL217" s="571">
        <f>Daten_Polit!AN217</f>
        <v>2.5</v>
      </c>
      <c r="HM217" s="571">
        <f>Daten_Polit!AO217</f>
        <v>2.7</v>
      </c>
      <c r="HN217" s="571">
        <f>Daten_Polit!AP217</f>
        <v>1.7</v>
      </c>
      <c r="HO217" s="444">
        <v>0.43439340925467818</v>
      </c>
      <c r="HP217" s="444">
        <v>1.7084085234138953</v>
      </c>
      <c r="HQ217" s="444">
        <v>0.29306066328866703</v>
      </c>
      <c r="HR217" s="444">
        <v>0.30962848218935907</v>
      </c>
      <c r="HS217" s="444">
        <v>0.23573357783055546</v>
      </c>
      <c r="HT217" s="444">
        <v>7.3172121340376277</v>
      </c>
      <c r="HU217" s="444">
        <v>5.624919552065939</v>
      </c>
      <c r="HV217" s="444">
        <v>9.0548001648125247</v>
      </c>
      <c r="HW217" s="444">
        <v>8.8062661114416017</v>
      </c>
      <c r="HX217" s="444">
        <v>10.278184480234261</v>
      </c>
      <c r="HY217" s="444">
        <v>32.355958566370035</v>
      </c>
      <c r="HZ217" s="444">
        <v>34.510577267837064</v>
      </c>
      <c r="IA217" s="444">
        <v>30.135005632240219</v>
      </c>
      <c r="IB217" s="444">
        <v>31.129822288791392</v>
      </c>
      <c r="IC217" s="444">
        <v>25.255633872728072</v>
      </c>
      <c r="ID217" s="444">
        <v>100</v>
      </c>
      <c r="IE217" s="444">
        <v>14.438579506268349</v>
      </c>
      <c r="IF217" s="444">
        <v>82.061820290327304</v>
      </c>
      <c r="IG217" s="444">
        <v>61.126504723562945</v>
      </c>
      <c r="IH217" s="444">
        <v>20.935315566764356</v>
      </c>
      <c r="II217" s="444">
        <v>100</v>
      </c>
      <c r="IJ217" s="444">
        <v>50.84054511091216</v>
      </c>
      <c r="IK217" s="444">
        <v>49.15945488908784</v>
      </c>
      <c r="IL217" s="444">
        <v>40.694320103451702</v>
      </c>
      <c r="IM217" s="444">
        <v>8.4651347856361312</v>
      </c>
      <c r="IN217" s="444">
        <v>100</v>
      </c>
      <c r="IO217" s="444">
        <v>10.958931932911169</v>
      </c>
      <c r="IP217" s="444">
        <v>84.340927664601708</v>
      </c>
      <c r="IQ217" s="444">
        <v>65.431028158154774</v>
      </c>
      <c r="IR217" s="445">
        <v>18.90989950644693</v>
      </c>
      <c r="IS217" s="443">
        <f>Daten_Polit!AQ217</f>
        <v>3.6</v>
      </c>
      <c r="IT217" s="227">
        <f>Daten_Polit!AR217</f>
        <v>12.9</v>
      </c>
      <c r="IU217" s="227">
        <f>Daten_Polit!AS217</f>
        <v>2.1</v>
      </c>
      <c r="IV217" s="227">
        <f>Daten_Polit!AT217</f>
        <v>2.2999999999999998</v>
      </c>
      <c r="IW217" s="227">
        <f>Daten_Polit!AU217</f>
        <v>1.5</v>
      </c>
      <c r="IX217" s="444" t="s">
        <v>820</v>
      </c>
      <c r="IY217" s="444" t="s">
        <v>820</v>
      </c>
      <c r="IZ217" s="444" t="s">
        <v>820</v>
      </c>
      <c r="JA217" s="444" t="s">
        <v>820</v>
      </c>
      <c r="JB217" s="444" t="s">
        <v>820</v>
      </c>
      <c r="JC217" s="444" t="s">
        <v>820</v>
      </c>
      <c r="JD217" s="444" t="s">
        <v>820</v>
      </c>
      <c r="JE217" s="444" t="s">
        <v>820</v>
      </c>
      <c r="JF217" s="444" t="s">
        <v>820</v>
      </c>
      <c r="JG217" s="444" t="s">
        <v>820</v>
      </c>
      <c r="JH217" s="444" t="s">
        <v>820</v>
      </c>
      <c r="JI217" s="444" t="s">
        <v>820</v>
      </c>
      <c r="JJ217" s="444" t="s">
        <v>820</v>
      </c>
      <c r="JK217" s="444" t="s">
        <v>820</v>
      </c>
      <c r="JL217" s="444" t="s">
        <v>820</v>
      </c>
      <c r="JM217" s="444" t="s">
        <v>820</v>
      </c>
      <c r="JN217" s="444" t="s">
        <v>820</v>
      </c>
      <c r="JO217" s="444" t="s">
        <v>820</v>
      </c>
      <c r="JP217" s="444" t="s">
        <v>820</v>
      </c>
      <c r="JQ217" s="444" t="s">
        <v>820</v>
      </c>
      <c r="JR217" s="444" t="s">
        <v>820</v>
      </c>
      <c r="JS217" s="444" t="s">
        <v>820</v>
      </c>
      <c r="JT217" s="444" t="s">
        <v>820</v>
      </c>
      <c r="JU217" s="444" t="s">
        <v>820</v>
      </c>
      <c r="JV217" s="444" t="s">
        <v>820</v>
      </c>
      <c r="JW217" s="444" t="s">
        <v>820</v>
      </c>
      <c r="JX217" s="444" t="s">
        <v>820</v>
      </c>
      <c r="JY217" s="444" t="s">
        <v>820</v>
      </c>
      <c r="JZ217" s="444" t="s">
        <v>820</v>
      </c>
      <c r="KA217" s="445" t="s">
        <v>820</v>
      </c>
    </row>
    <row r="218" spans="4:287" ht="12.65" customHeight="1" x14ac:dyDescent="0.2">
      <c r="D218" s="276"/>
      <c r="E218" s="3" t="str">
        <f>Daten_Polit!E218</f>
        <v>08121</v>
      </c>
      <c r="F218" s="229" t="str">
        <f>Daten_Polit!F218</f>
        <v>Heilbronn, Universitätsstadt</v>
      </c>
      <c r="G218" s="246"/>
      <c r="H218" s="531">
        <f>Daten_Polit!H218</f>
        <v>6</v>
      </c>
      <c r="I218" s="532">
        <f>Daten_Polit!I218</f>
        <v>17.600000000000001</v>
      </c>
      <c r="J218" s="532">
        <f>Daten_Polit!J218</f>
        <v>3</v>
      </c>
      <c r="K218" s="532">
        <f>Daten_Polit!K218</f>
        <v>3.2</v>
      </c>
      <c r="L218" s="532">
        <f>Daten_Polit!L218</f>
        <v>2.2000000000000002</v>
      </c>
      <c r="M218" s="308">
        <v>0.75469706565336714</v>
      </c>
      <c r="N218" s="308">
        <v>2.28839980456332</v>
      </c>
      <c r="O218" s="308">
        <v>0.48887472359384126</v>
      </c>
      <c r="P218" s="308">
        <v>0.50830660700125074</v>
      </c>
      <c r="Q218" s="308">
        <v>0.39943093703624855</v>
      </c>
      <c r="R218" s="308">
        <v>7.5211976402428062</v>
      </c>
      <c r="S218" s="308">
        <v>5.3982883475971795</v>
      </c>
      <c r="T218" s="308">
        <v>11.041560931596459</v>
      </c>
      <c r="U218" s="308">
        <v>10.501224922201164</v>
      </c>
      <c r="V218" s="308">
        <v>14.144486692013059</v>
      </c>
      <c r="W218" s="308">
        <v>30.345908619118646</v>
      </c>
      <c r="X218" s="308">
        <v>32.209503988899066</v>
      </c>
      <c r="Y218" s="308">
        <v>26.744712136633865</v>
      </c>
      <c r="Z218" s="308">
        <v>28.400637619550256</v>
      </c>
      <c r="AA218" s="308">
        <v>17.250571210969877</v>
      </c>
      <c r="AB218" s="308">
        <v>100</v>
      </c>
      <c r="AC218" s="308">
        <v>20.889101272050564</v>
      </c>
      <c r="AD218" s="308">
        <v>75.644000920243869</v>
      </c>
      <c r="AE218" s="308">
        <v>59.541564421412616</v>
      </c>
      <c r="AF218" s="308">
        <v>16.102436498831253</v>
      </c>
      <c r="AG218" s="308">
        <v>100</v>
      </c>
      <c r="AH218" s="308">
        <v>63.166268894192527</v>
      </c>
      <c r="AI218" s="308">
        <v>36.83373110580748</v>
      </c>
      <c r="AJ218" s="308">
        <v>31.397507292495362</v>
      </c>
      <c r="AK218" s="308">
        <v>5.4362238133121199</v>
      </c>
      <c r="AL218" s="308">
        <v>100</v>
      </c>
      <c r="AM218" s="308">
        <v>16.116098234114741</v>
      </c>
      <c r="AN218" s="308">
        <v>78.935622264090867</v>
      </c>
      <c r="AO218" s="308">
        <v>64.847370875877203</v>
      </c>
      <c r="AP218" s="337">
        <v>14.088251388213669</v>
      </c>
      <c r="AQ218" s="531">
        <f>Daten_Polit!M218</f>
        <v>5.7</v>
      </c>
      <c r="AR218" s="532">
        <f>Daten_Polit!N218</f>
        <v>16.8</v>
      </c>
      <c r="AS218" s="532">
        <f>Daten_Polit!O218</f>
        <v>2.9</v>
      </c>
      <c r="AT218" s="532">
        <f>Daten_Polit!P218</f>
        <v>3.1</v>
      </c>
      <c r="AU218" s="532">
        <f>Daten_Polit!Q218</f>
        <v>2.1</v>
      </c>
      <c r="AV218" s="308">
        <v>0.76824106991704766</v>
      </c>
      <c r="AW218" s="308">
        <v>2.1670704390030777</v>
      </c>
      <c r="AX218" s="308">
        <v>0.5218218728110644</v>
      </c>
      <c r="AY218" s="308">
        <v>0.54686070081952409</v>
      </c>
      <c r="AZ218" s="308">
        <v>0.41795928801238708</v>
      </c>
      <c r="BA218" s="308">
        <v>7.6914757856942</v>
      </c>
      <c r="BB218" s="308">
        <v>5.422501736809469</v>
      </c>
      <c r="BC218" s="308">
        <v>11.419172932331364</v>
      </c>
      <c r="BD218" s="308">
        <v>10.665652865141652</v>
      </c>
      <c r="BE218" s="308">
        <v>15.682440359799088</v>
      </c>
      <c r="BF218" s="308">
        <v>28.595890410956919</v>
      </c>
      <c r="BG218" s="308">
        <v>32.323008030789389</v>
      </c>
      <c r="BH218" s="308">
        <v>24.585912172116711</v>
      </c>
      <c r="BI218" s="308">
        <v>26.489560935006551</v>
      </c>
      <c r="BJ218" s="308">
        <v>13.814756671886</v>
      </c>
      <c r="BK218" s="308">
        <v>100</v>
      </c>
      <c r="BL218" s="308">
        <v>21.010248180591162</v>
      </c>
      <c r="BM218" s="308">
        <v>75.609547298258263</v>
      </c>
      <c r="BN218" s="308">
        <v>58.639311303601957</v>
      </c>
      <c r="BO218" s="308">
        <v>16.970235994656303</v>
      </c>
      <c r="BP218" s="308">
        <v>100</v>
      </c>
      <c r="BQ218" s="308">
        <v>63.054187192118228</v>
      </c>
      <c r="BR218" s="308">
        <v>36.945812807881772</v>
      </c>
      <c r="BS218" s="308">
        <v>31.554460864805694</v>
      </c>
      <c r="BT218" s="308">
        <v>5.3913519430760806</v>
      </c>
      <c r="BU218" s="308">
        <v>100</v>
      </c>
      <c r="BV218" s="308">
        <v>16.489858173442514</v>
      </c>
      <c r="BW218" s="308">
        <v>78.742239337984614</v>
      </c>
      <c r="BX218" s="308">
        <v>63.446725155105199</v>
      </c>
      <c r="BY218" s="312">
        <v>15.295514182879399</v>
      </c>
      <c r="BZ218" s="531">
        <f>Daten_Polit!R218</f>
        <v>5.2</v>
      </c>
      <c r="CA218" s="532">
        <f>Daten_Polit!S218</f>
        <v>14.1</v>
      </c>
      <c r="CB218" s="532">
        <f>Daten_Polit!T218</f>
        <v>3</v>
      </c>
      <c r="CC218" s="532">
        <f>Daten_Polit!U218</f>
        <v>3.2</v>
      </c>
      <c r="CD218" s="532">
        <f>Daten_Polit!V218</f>
        <v>2.2000000000000002</v>
      </c>
      <c r="CE218" s="309">
        <v>0.73543822514894952</v>
      </c>
      <c r="CF218" s="309">
        <v>1.9345767312773692</v>
      </c>
      <c r="CG218" s="309">
        <v>0.53383976100453201</v>
      </c>
      <c r="CH218" s="309">
        <v>0.55847830140187105</v>
      </c>
      <c r="CI218" s="309">
        <v>0.43902250242310065</v>
      </c>
      <c r="CJ218" s="309">
        <v>8.6370675110362054</v>
      </c>
      <c r="CK218" s="309">
        <v>6.4634090597432277</v>
      </c>
      <c r="CL218" s="309">
        <v>11.466379258727024</v>
      </c>
      <c r="CM218" s="309">
        <v>10.74415612266781</v>
      </c>
      <c r="CN218" s="309">
        <v>15.191740412979351</v>
      </c>
      <c r="CO218" s="309">
        <v>25.006971556051315</v>
      </c>
      <c r="CP218" s="309">
        <v>31.348503429170187</v>
      </c>
      <c r="CQ218" s="309">
        <v>21.567567567567565</v>
      </c>
      <c r="CR218" s="309">
        <v>23.827648114900573</v>
      </c>
      <c r="CS218" s="309">
        <v>10.018348623854681</v>
      </c>
      <c r="CT218" s="309">
        <v>100</v>
      </c>
      <c r="CU218" s="309">
        <v>20.206526348624319</v>
      </c>
      <c r="CV218" s="309">
        <v>76.162333566100358</v>
      </c>
      <c r="CW218" s="309">
        <v>58.313076328977189</v>
      </c>
      <c r="CX218" s="309">
        <v>17.849257237123172</v>
      </c>
      <c r="CY218" s="309">
        <v>100</v>
      </c>
      <c r="CZ218" s="309">
        <v>57.051282051282051</v>
      </c>
      <c r="DA218" s="309">
        <v>42.948717948717949</v>
      </c>
      <c r="DB218" s="309">
        <v>36.025641025641022</v>
      </c>
      <c r="DC218" s="309">
        <v>6.9230769230769234</v>
      </c>
      <c r="DD218" s="309">
        <v>100</v>
      </c>
      <c r="DE218" s="309">
        <v>16.302213739824364</v>
      </c>
      <c r="DF218" s="309">
        <v>78.686419060426488</v>
      </c>
      <c r="DG218" s="309">
        <v>62.456830113582441</v>
      </c>
      <c r="DH218" s="313">
        <v>16.22958894684405</v>
      </c>
      <c r="DI218" s="565">
        <f>Daten_Polit!W218</f>
        <v>4.9000000000000004</v>
      </c>
      <c r="DJ218" s="532">
        <f>Daten_Polit!X218</f>
        <v>14.9</v>
      </c>
      <c r="DK218" s="532">
        <f>Daten_Polit!Y218</f>
        <v>2.4</v>
      </c>
      <c r="DL218" s="532">
        <f>Daten_Polit!Z218</f>
        <v>2.6</v>
      </c>
      <c r="DM218" s="532">
        <f>Daten_Polit!AA218</f>
        <v>1.9</v>
      </c>
      <c r="DN218" s="309">
        <v>0.744005352420266</v>
      </c>
      <c r="DO218" s="309">
        <v>2.4607065421337464</v>
      </c>
      <c r="DP218" s="309">
        <v>0.42788988070123757</v>
      </c>
      <c r="DQ218" s="309">
        <v>0.44039914300079269</v>
      </c>
      <c r="DR218" s="309">
        <v>0.38304845439579321</v>
      </c>
      <c r="DS218" s="309">
        <v>9.3907588370129087</v>
      </c>
      <c r="DT218" s="309">
        <v>7.7894818672988251</v>
      </c>
      <c r="DU218" s="309">
        <v>12.006127529201812</v>
      </c>
      <c r="DV218" s="309">
        <v>11.293217825645828</v>
      </c>
      <c r="DW218" s="309">
        <v>15.206727400142285</v>
      </c>
      <c r="DX218" s="309">
        <v>23.248600576731786</v>
      </c>
      <c r="DY218" s="309">
        <v>24.343619552920444</v>
      </c>
      <c r="DZ218" s="309">
        <v>21.501378293479799</v>
      </c>
      <c r="EA218" s="309">
        <v>23.772488019486211</v>
      </c>
      <c r="EB218" s="309">
        <v>11.428571428555898</v>
      </c>
      <c r="EC218" s="309">
        <v>100</v>
      </c>
      <c r="ED218" s="309">
        <v>20.547457860200463</v>
      </c>
      <c r="EE218" s="309">
        <v>75.787386391435774</v>
      </c>
      <c r="EF218" s="309">
        <v>57.393926519171792</v>
      </c>
      <c r="EG218" s="309">
        <v>18.393459872263996</v>
      </c>
      <c r="EH218" s="309">
        <v>100</v>
      </c>
      <c r="EI218" s="309">
        <v>63.159420289855071</v>
      </c>
      <c r="EJ218" s="309">
        <v>36.840579710144929</v>
      </c>
      <c r="EK218" s="309">
        <v>29.681159420289855</v>
      </c>
      <c r="EL218" s="309">
        <v>7.1594202898550732</v>
      </c>
      <c r="EM218" s="309">
        <v>100</v>
      </c>
      <c r="EN218" s="309">
        <v>16.603647563201545</v>
      </c>
      <c r="EO218" s="309">
        <v>78.393606796685603</v>
      </c>
      <c r="EP218" s="309">
        <v>61.294488828249449</v>
      </c>
      <c r="EQ218" s="367">
        <v>17.099117968436151</v>
      </c>
      <c r="ER218" s="531">
        <f>Daten_Polit!AB218</f>
        <v>4.7</v>
      </c>
      <c r="ES218" s="532">
        <f>Daten_Polit!AC218</f>
        <v>14.2</v>
      </c>
      <c r="ET218" s="532">
        <f>Daten_Polit!AD218</f>
        <v>2.4</v>
      </c>
      <c r="EU218" s="532">
        <f>Daten_Polit!AE218</f>
        <v>2.6</v>
      </c>
      <c r="EV218" s="532">
        <f>Daten_Polit!AF218</f>
        <v>1.9</v>
      </c>
      <c r="EW218" s="309">
        <v>0.77003477874796511</v>
      </c>
      <c r="EX218" s="309">
        <v>2.4964464112865912</v>
      </c>
      <c r="EY218" s="309">
        <v>0.44903098769193339</v>
      </c>
      <c r="EZ218" s="309">
        <v>0.46679599370560498</v>
      </c>
      <c r="FA218" s="309">
        <v>0.38930888075974818</v>
      </c>
      <c r="FB218" s="309">
        <v>9.3695662973819793</v>
      </c>
      <c r="FC218" s="309">
        <v>7.6489663558979766</v>
      </c>
      <c r="FD218" s="309">
        <v>12.093411175979673</v>
      </c>
      <c r="FE218" s="309">
        <v>11.263498068889415</v>
      </c>
      <c r="FF218" s="309">
        <v>15.724137931032315</v>
      </c>
      <c r="FG218" s="309">
        <v>22.390601475924129</v>
      </c>
      <c r="FH218" s="309">
        <v>23.889135076342487</v>
      </c>
      <c r="FI218" s="309">
        <v>20.021665710823935</v>
      </c>
      <c r="FJ218" s="309">
        <v>21.542074363989716</v>
      </c>
      <c r="FK218" s="309">
        <v>13.365318711444363</v>
      </c>
      <c r="FL218" s="309">
        <v>100</v>
      </c>
      <c r="FM218" s="309">
        <v>20.418411655216037</v>
      </c>
      <c r="FN218" s="309">
        <v>75.890163053472776</v>
      </c>
      <c r="FO218" s="309">
        <v>56.852153415892722</v>
      </c>
      <c r="FP218" s="309">
        <v>19.038009637580064</v>
      </c>
      <c r="FQ218" s="309">
        <v>100</v>
      </c>
      <c r="FR218" s="309">
        <v>61.651826834510281</v>
      </c>
      <c r="FS218" s="309">
        <v>38.348173165489726</v>
      </c>
      <c r="FT218" s="309">
        <v>31.808412649677624</v>
      </c>
      <c r="FU218" s="309">
        <v>6.5397605158120973</v>
      </c>
      <c r="FV218" s="309">
        <v>100</v>
      </c>
      <c r="FW218" s="309">
        <v>16.771903915755125</v>
      </c>
      <c r="FX218" s="309">
        <v>78.242525564783577</v>
      </c>
      <c r="FY218" s="309">
        <v>60.304330627072154</v>
      </c>
      <c r="FZ218" s="313">
        <v>17.938194937711422</v>
      </c>
      <c r="GA218" s="570">
        <f>Daten_Polit!AG218</f>
        <v>6</v>
      </c>
      <c r="GB218" s="571">
        <f>Daten_Polit!AH218</f>
        <v>18.100000000000001</v>
      </c>
      <c r="GC218" s="571">
        <f>Daten_Polit!AI218</f>
        <v>3.1</v>
      </c>
      <c r="GD218" s="571">
        <f>Daten_Polit!AJ218</f>
        <v>3.3</v>
      </c>
      <c r="GE218" s="571">
        <f>Daten_Polit!AK218</f>
        <v>2.4</v>
      </c>
      <c r="GF218" s="444">
        <v>0.7630525820200218</v>
      </c>
      <c r="GG218" s="444">
        <v>2.6098841247037683</v>
      </c>
      <c r="GH218" s="444">
        <v>0.42970712073805506</v>
      </c>
      <c r="GI218" s="444">
        <v>0.4341192276181684</v>
      </c>
      <c r="GJ218" s="444">
        <v>0.41573449094509496</v>
      </c>
      <c r="GK218" s="444">
        <v>6.7142663648149234</v>
      </c>
      <c r="GL218" s="444">
        <v>5.4268196824397998</v>
      </c>
      <c r="GM218" s="444">
        <v>8.7693700945860833</v>
      </c>
      <c r="GN218" s="444">
        <v>8.2325059249093631</v>
      </c>
      <c r="GO218" s="444">
        <v>11.009890681935346</v>
      </c>
      <c r="GP218" s="444">
        <v>20.879267087354656</v>
      </c>
      <c r="GQ218" s="444">
        <v>22.87391841779823</v>
      </c>
      <c r="GR218" s="444">
        <v>17.692079794585865</v>
      </c>
      <c r="GS218" s="444">
        <v>19.208103130755063</v>
      </c>
      <c r="GT218" s="444">
        <v>11.458859162028121</v>
      </c>
      <c r="GU218" s="444">
        <v>100</v>
      </c>
      <c r="GV218" s="444">
        <v>20.550024050323778</v>
      </c>
      <c r="GW218" s="444">
        <v>75.572570425518407</v>
      </c>
      <c r="GX218" s="444">
        <v>55.904895688749875</v>
      </c>
      <c r="GY218" s="444">
        <v>19.667674736768532</v>
      </c>
      <c r="GZ218" s="444">
        <v>100</v>
      </c>
      <c r="HA218" s="444">
        <v>62.164447262735159</v>
      </c>
      <c r="HB218" s="444">
        <v>37.835552737264848</v>
      </c>
      <c r="HC218" s="444">
        <v>30.923694779116467</v>
      </c>
      <c r="HD218" s="444">
        <v>6.9118579581483832</v>
      </c>
      <c r="HE218" s="444">
        <v>100</v>
      </c>
      <c r="HF218" s="444">
        <v>16.330485932429003</v>
      </c>
      <c r="HG218" s="444">
        <v>78.389630035456804</v>
      </c>
      <c r="HH218" s="444">
        <v>59.5770991757934</v>
      </c>
      <c r="HI218" s="445">
        <v>18.812530859663404</v>
      </c>
      <c r="HJ218" s="570">
        <f>Daten_Polit!AL218</f>
        <v>5.6</v>
      </c>
      <c r="HK218" s="571">
        <f>Daten_Polit!AM218</f>
        <v>17.100000000000001</v>
      </c>
      <c r="HL218" s="571">
        <f>Daten_Polit!AN218</f>
        <v>2.8</v>
      </c>
      <c r="HM218" s="571">
        <f>Daten_Polit!AO218</f>
        <v>3</v>
      </c>
      <c r="HN218" s="571">
        <f>Daten_Polit!AP218</f>
        <v>2</v>
      </c>
      <c r="HO218" s="444">
        <v>0.60082161555949698</v>
      </c>
      <c r="HP218" s="444">
        <v>2.0402162361919447</v>
      </c>
      <c r="HQ218" s="444">
        <v>0.33705395660571941</v>
      </c>
      <c r="HR218" s="444">
        <v>0.35915151426610592</v>
      </c>
      <c r="HS218" s="444">
        <v>0.27002016365389625</v>
      </c>
      <c r="HT218" s="444">
        <v>7.4129412702207338</v>
      </c>
      <c r="HU218" s="444">
        <v>6.0438506775761454</v>
      </c>
      <c r="HV218" s="444">
        <v>9.6815151835782522</v>
      </c>
      <c r="HW218" s="444">
        <v>9.0361445783130172</v>
      </c>
      <c r="HX218" s="444">
        <v>12.396694214876034</v>
      </c>
      <c r="HY218" s="444">
        <v>32.441966548403187</v>
      </c>
      <c r="HZ218" s="444">
        <v>35.094266151799793</v>
      </c>
      <c r="IA218" s="444">
        <v>28.029402226782572</v>
      </c>
      <c r="IB218" s="444">
        <v>30.268505563326002</v>
      </c>
      <c r="IC218" s="444">
        <v>18.408245061542331</v>
      </c>
      <c r="ID218" s="444">
        <v>100</v>
      </c>
      <c r="IE218" s="444">
        <v>20.388837915748336</v>
      </c>
      <c r="IF218" s="444">
        <v>75.728789277787186</v>
      </c>
      <c r="IG218" s="444">
        <v>55.518339253393734</v>
      </c>
      <c r="IH218" s="444">
        <v>20.210450024393463</v>
      </c>
      <c r="II218" s="444">
        <v>100</v>
      </c>
      <c r="IJ218" s="444">
        <v>62.453160129902571</v>
      </c>
      <c r="IK218" s="444">
        <v>37.546839870097429</v>
      </c>
      <c r="IL218" s="444">
        <v>30.676992255808145</v>
      </c>
      <c r="IM218" s="444">
        <v>6.8698476142892835</v>
      </c>
      <c r="IN218" s="444">
        <v>100</v>
      </c>
      <c r="IO218" s="444">
        <v>16.509921301403242</v>
      </c>
      <c r="IP218" s="444">
        <v>78.320849054609837</v>
      </c>
      <c r="IQ218" s="444">
        <v>58.903444672120962</v>
      </c>
      <c r="IR218" s="445">
        <v>19.417404382488883</v>
      </c>
      <c r="IS218" s="443">
        <f>Daten_Polit!AQ218</f>
        <v>4.9000000000000004</v>
      </c>
      <c r="IT218" s="227">
        <f>Daten_Polit!AR218</f>
        <v>14.8</v>
      </c>
      <c r="IU218" s="227">
        <f>Daten_Polit!AS218</f>
        <v>2.5</v>
      </c>
      <c r="IV218" s="227">
        <f>Daten_Polit!AT218</f>
        <v>2.7</v>
      </c>
      <c r="IW218" s="227">
        <f>Daten_Polit!AU218</f>
        <v>1.9</v>
      </c>
      <c r="IX218" s="444" t="s">
        <v>820</v>
      </c>
      <c r="IY218" s="444" t="s">
        <v>820</v>
      </c>
      <c r="IZ218" s="444" t="s">
        <v>820</v>
      </c>
      <c r="JA218" s="444" t="s">
        <v>820</v>
      </c>
      <c r="JB218" s="444" t="s">
        <v>820</v>
      </c>
      <c r="JC218" s="444" t="s">
        <v>820</v>
      </c>
      <c r="JD218" s="444" t="s">
        <v>820</v>
      </c>
      <c r="JE218" s="444" t="s">
        <v>820</v>
      </c>
      <c r="JF218" s="444" t="s">
        <v>820</v>
      </c>
      <c r="JG218" s="444" t="s">
        <v>820</v>
      </c>
      <c r="JH218" s="444" t="s">
        <v>820</v>
      </c>
      <c r="JI218" s="444" t="s">
        <v>820</v>
      </c>
      <c r="JJ218" s="444" t="s">
        <v>820</v>
      </c>
      <c r="JK218" s="444" t="s">
        <v>820</v>
      </c>
      <c r="JL218" s="444" t="s">
        <v>820</v>
      </c>
      <c r="JM218" s="444" t="s">
        <v>820</v>
      </c>
      <c r="JN218" s="444" t="s">
        <v>820</v>
      </c>
      <c r="JO218" s="444" t="s">
        <v>820</v>
      </c>
      <c r="JP218" s="444" t="s">
        <v>820</v>
      </c>
      <c r="JQ218" s="444" t="s">
        <v>820</v>
      </c>
      <c r="JR218" s="444" t="s">
        <v>820</v>
      </c>
      <c r="JS218" s="444" t="s">
        <v>820</v>
      </c>
      <c r="JT218" s="444" t="s">
        <v>820</v>
      </c>
      <c r="JU218" s="444" t="s">
        <v>820</v>
      </c>
      <c r="JV218" s="444" t="s">
        <v>820</v>
      </c>
      <c r="JW218" s="444" t="s">
        <v>820</v>
      </c>
      <c r="JX218" s="444" t="s">
        <v>820</v>
      </c>
      <c r="JY218" s="444" t="s">
        <v>820</v>
      </c>
      <c r="JZ218" s="444" t="s">
        <v>820</v>
      </c>
      <c r="KA218" s="445" t="s">
        <v>820</v>
      </c>
    </row>
    <row r="219" spans="4:287" ht="12.65" customHeight="1" x14ac:dyDescent="0.2">
      <c r="D219" s="276"/>
      <c r="E219" s="3" t="str">
        <f>Daten_Polit!E219</f>
        <v>08125</v>
      </c>
      <c r="F219" s="229" t="str">
        <f>Daten_Polit!F219</f>
        <v>Heilbronn</v>
      </c>
      <c r="G219" s="246"/>
      <c r="H219" s="531">
        <f>Daten_Polit!H219</f>
        <v>3.4</v>
      </c>
      <c r="I219" s="532">
        <f>Daten_Polit!I219</f>
        <v>10.8</v>
      </c>
      <c r="J219" s="532">
        <f>Daten_Polit!J219</f>
        <v>2.2999999999999998</v>
      </c>
      <c r="K219" s="532">
        <f>Daten_Polit!K219</f>
        <v>2.4</v>
      </c>
      <c r="L219" s="532">
        <f>Daten_Polit!L219</f>
        <v>1.5</v>
      </c>
      <c r="M219" s="308">
        <v>0.46671760971378173</v>
      </c>
      <c r="N219" s="308">
        <v>1.5263592501953471</v>
      </c>
      <c r="O219" s="308">
        <v>0.36209605056093419</v>
      </c>
      <c r="P219" s="308">
        <v>0.37296150681086354</v>
      </c>
      <c r="Q219" s="308">
        <v>0.29485551571173257</v>
      </c>
      <c r="R219" s="308">
        <v>8.4706004328612021</v>
      </c>
      <c r="S219" s="308">
        <v>5.5189551548774851</v>
      </c>
      <c r="T219" s="308">
        <v>10.925213317718024</v>
      </c>
      <c r="U219" s="308">
        <v>10.682789590434453</v>
      </c>
      <c r="V219" s="308">
        <v>12.764210958342931</v>
      </c>
      <c r="W219" s="308">
        <v>31.10310914933984</v>
      </c>
      <c r="X219" s="308">
        <v>35.297660013764627</v>
      </c>
      <c r="Y219" s="308">
        <v>27.641500429511577</v>
      </c>
      <c r="Z219" s="308">
        <v>28.535913095174063</v>
      </c>
      <c r="AA219" s="308">
        <v>20.889432884528762</v>
      </c>
      <c r="AB219" s="308">
        <v>100</v>
      </c>
      <c r="AC219" s="308">
        <v>14.287218240381815</v>
      </c>
      <c r="AD219" s="308">
        <v>81.861784469210036</v>
      </c>
      <c r="AE219" s="308">
        <v>67.164951393603744</v>
      </c>
      <c r="AF219" s="308">
        <v>14.696833075606284</v>
      </c>
      <c r="AG219" s="308">
        <v>100</v>
      </c>
      <c r="AH219" s="308">
        <v>46.029435549086202</v>
      </c>
      <c r="AI219" s="308">
        <v>53.970564450913791</v>
      </c>
      <c r="AJ219" s="308">
        <v>47.614426653727961</v>
      </c>
      <c r="AK219" s="308">
        <v>6.3561377971858306</v>
      </c>
      <c r="AL219" s="308">
        <v>100</v>
      </c>
      <c r="AM219" s="308">
        <v>10.651236027952669</v>
      </c>
      <c r="AN219" s="308">
        <v>83.994697779727716</v>
      </c>
      <c r="AO219" s="308">
        <v>72.310053604438309</v>
      </c>
      <c r="AP219" s="337">
        <v>11.684644175289403</v>
      </c>
      <c r="AQ219" s="531">
        <f>Daten_Polit!M219</f>
        <v>3.5</v>
      </c>
      <c r="AR219" s="532">
        <f>Daten_Polit!N219</f>
        <v>11</v>
      </c>
      <c r="AS219" s="532">
        <f>Daten_Polit!O219</f>
        <v>2.2999999999999998</v>
      </c>
      <c r="AT219" s="532">
        <f>Daten_Polit!P219</f>
        <v>2.4</v>
      </c>
      <c r="AU219" s="532">
        <f>Daten_Polit!Q219</f>
        <v>1.7</v>
      </c>
      <c r="AV219" s="308">
        <v>0.46255894151594062</v>
      </c>
      <c r="AW219" s="308">
        <v>1.3736836163647708</v>
      </c>
      <c r="AX219" s="308">
        <v>0.37567373512952384</v>
      </c>
      <c r="AY219" s="308">
        <v>0.38641381105564249</v>
      </c>
      <c r="AZ219" s="308">
        <v>0.31294485120627813</v>
      </c>
      <c r="BA219" s="308">
        <v>8.4556465305814434</v>
      </c>
      <c r="BB219" s="308">
        <v>5.6328450400929997</v>
      </c>
      <c r="BC219" s="308">
        <v>10.829459964540915</v>
      </c>
      <c r="BD219" s="308">
        <v>10.484714954558088</v>
      </c>
      <c r="BE219" s="308">
        <v>13.135593220339951</v>
      </c>
      <c r="BF219" s="308">
        <v>30.345591381609914</v>
      </c>
      <c r="BG219" s="308">
        <v>36.043616381900918</v>
      </c>
      <c r="BH219" s="308">
        <v>27.150137012643889</v>
      </c>
      <c r="BI219" s="308">
        <v>28.373482313246441</v>
      </c>
      <c r="BJ219" s="308">
        <v>19.026629935713498</v>
      </c>
      <c r="BK219" s="308">
        <v>100</v>
      </c>
      <c r="BL219" s="308">
        <v>14.221530300367673</v>
      </c>
      <c r="BM219" s="308">
        <v>81.998264721959629</v>
      </c>
      <c r="BN219" s="308">
        <v>66.740927126819855</v>
      </c>
      <c r="BO219" s="308">
        <v>15.257337595139782</v>
      </c>
      <c r="BP219" s="308">
        <v>100</v>
      </c>
      <c r="BQ219" s="308">
        <v>46.400000000000006</v>
      </c>
      <c r="BR219" s="308">
        <v>53.599999999999994</v>
      </c>
      <c r="BS219" s="308">
        <v>46.591999999999992</v>
      </c>
      <c r="BT219" s="308">
        <v>7.008</v>
      </c>
      <c r="BU219" s="308">
        <v>100</v>
      </c>
      <c r="BV219" s="308">
        <v>10.677105727636111</v>
      </c>
      <c r="BW219" s="308">
        <v>84.08607253965927</v>
      </c>
      <c r="BX219" s="308">
        <v>71.793931678311935</v>
      </c>
      <c r="BY219" s="312">
        <v>12.292140861347344</v>
      </c>
      <c r="BZ219" s="531">
        <f>Daten_Polit!R219</f>
        <v>3.2</v>
      </c>
      <c r="CA219" s="532">
        <f>Daten_Polit!S219</f>
        <v>9.6999999999999993</v>
      </c>
      <c r="CB219" s="532">
        <f>Daten_Polit!T219</f>
        <v>2.2000000000000002</v>
      </c>
      <c r="CC219" s="532">
        <f>Daten_Polit!U219</f>
        <v>2.4</v>
      </c>
      <c r="CD219" s="532">
        <f>Daten_Polit!V219</f>
        <v>1.6</v>
      </c>
      <c r="CE219" s="309">
        <v>0.43215681429212083</v>
      </c>
      <c r="CF219" s="309">
        <v>1.1109312297273612</v>
      </c>
      <c r="CG219" s="309">
        <v>0.37268152158746393</v>
      </c>
      <c r="CH219" s="309">
        <v>0.38406520017180767</v>
      </c>
      <c r="CI219" s="309">
        <v>0.30960516649099445</v>
      </c>
      <c r="CJ219" s="309">
        <v>9.1249408921347595</v>
      </c>
      <c r="CK219" s="309">
        <v>5.7941376959781863</v>
      </c>
      <c r="CL219" s="309">
        <v>11.408889782783474</v>
      </c>
      <c r="CM219" s="309">
        <v>11.058081684600255</v>
      </c>
      <c r="CN219" s="309">
        <v>13.739431206762973</v>
      </c>
      <c r="CO219" s="309">
        <v>30.451790852793408</v>
      </c>
      <c r="CP219" s="309">
        <v>40.826575277392138</v>
      </c>
      <c r="CQ219" s="309">
        <v>26.904429496128675</v>
      </c>
      <c r="CR219" s="309">
        <v>27.833333333333332</v>
      </c>
      <c r="CS219" s="309">
        <v>20.789220404233241</v>
      </c>
      <c r="CT219" s="309">
        <v>100</v>
      </c>
      <c r="CU219" s="309">
        <v>13.785581526507967</v>
      </c>
      <c r="CV219" s="309">
        <v>82.453789699466</v>
      </c>
      <c r="CW219" s="309">
        <v>66.607717656136174</v>
      </c>
      <c r="CX219" s="309">
        <v>15.846072043329833</v>
      </c>
      <c r="CY219" s="309">
        <v>100</v>
      </c>
      <c r="CZ219" s="309">
        <v>42.324246771879487</v>
      </c>
      <c r="DA219" s="309">
        <v>57.67575322812052</v>
      </c>
      <c r="DB219" s="309">
        <v>50.143472022955528</v>
      </c>
      <c r="DC219" s="309">
        <v>7.5322812051649919</v>
      </c>
      <c r="DD219" s="309">
        <v>100</v>
      </c>
      <c r="DE219" s="309">
        <v>10.646114015829946</v>
      </c>
      <c r="DF219" s="309">
        <v>84.223604003993785</v>
      </c>
      <c r="DG219" s="309">
        <v>71.347240808853741</v>
      </c>
      <c r="DH219" s="313">
        <v>12.876363195140051</v>
      </c>
      <c r="DI219" s="565">
        <f>Daten_Polit!W219</f>
        <v>3</v>
      </c>
      <c r="DJ219" s="532">
        <f>Daten_Polit!X219</f>
        <v>10.6</v>
      </c>
      <c r="DK219" s="532">
        <f>Daten_Polit!Y219</f>
        <v>1.8</v>
      </c>
      <c r="DL219" s="532">
        <f>Daten_Polit!Z219</f>
        <v>1.9</v>
      </c>
      <c r="DM219" s="532">
        <f>Daten_Polit!AA219</f>
        <v>1.4</v>
      </c>
      <c r="DN219" s="309">
        <v>0.43004241880879418</v>
      </c>
      <c r="DO219" s="309">
        <v>1.6065762536932815</v>
      </c>
      <c r="DP219" s="309">
        <v>0.30396355545261761</v>
      </c>
      <c r="DQ219" s="309">
        <v>0.31028646811282856</v>
      </c>
      <c r="DR219" s="309">
        <v>0.27037939180214909</v>
      </c>
      <c r="DS219" s="309">
        <v>9.3883316852662286</v>
      </c>
      <c r="DT219" s="309">
        <v>7.2070273507685343</v>
      </c>
      <c r="DU219" s="309">
        <v>11.515389359196915</v>
      </c>
      <c r="DV219" s="309">
        <v>11.238841859086119</v>
      </c>
      <c r="DW219" s="309">
        <v>13.095014111005598</v>
      </c>
      <c r="DX219" s="309">
        <v>28.935663899826459</v>
      </c>
      <c r="DY219" s="309">
        <v>32.032408992355357</v>
      </c>
      <c r="DZ219" s="309">
        <v>25.911843402335442</v>
      </c>
      <c r="EA219" s="309">
        <v>27.183854718980282</v>
      </c>
      <c r="EB219" s="309">
        <v>18.708951022699846</v>
      </c>
      <c r="EC219" s="309">
        <v>100</v>
      </c>
      <c r="ED219" s="309">
        <v>14.076311516092845</v>
      </c>
      <c r="EE219" s="309">
        <v>82.156409516158774</v>
      </c>
      <c r="EF219" s="309">
        <v>66.161898777362396</v>
      </c>
      <c r="EG219" s="309">
        <v>15.99451073879637</v>
      </c>
      <c r="EH219" s="309">
        <v>100</v>
      </c>
      <c r="EI219" s="309">
        <v>50.773461670677214</v>
      </c>
      <c r="EJ219" s="309">
        <v>49.226538329322786</v>
      </c>
      <c r="EK219" s="309">
        <v>41.921622550704704</v>
      </c>
      <c r="EL219" s="309">
        <v>7.3049157786180814</v>
      </c>
      <c r="EM219" s="309">
        <v>100</v>
      </c>
      <c r="EN219" s="309">
        <v>10.867665591022337</v>
      </c>
      <c r="EO219" s="309">
        <v>84.03806295536404</v>
      </c>
      <c r="EP219" s="309">
        <v>70.722997525279496</v>
      </c>
      <c r="EQ219" s="367">
        <v>13.315065430084546</v>
      </c>
      <c r="ER219" s="531">
        <f>Daten_Polit!AB219</f>
        <v>2.8</v>
      </c>
      <c r="ES219" s="532">
        <f>Daten_Polit!AC219</f>
        <v>10.199999999999999</v>
      </c>
      <c r="ET219" s="532">
        <f>Daten_Polit!AD219</f>
        <v>1.7</v>
      </c>
      <c r="EU219" s="532">
        <f>Daten_Polit!AE219</f>
        <v>1.8</v>
      </c>
      <c r="EV219" s="532">
        <f>Daten_Polit!AF219</f>
        <v>1.3</v>
      </c>
      <c r="EW219" s="309">
        <v>0.43386722285624335</v>
      </c>
      <c r="EX219" s="309">
        <v>1.70420082106327</v>
      </c>
      <c r="EY219" s="309">
        <v>0.29701431190072886</v>
      </c>
      <c r="EZ219" s="309">
        <v>0.30456791699257424</v>
      </c>
      <c r="FA219" s="309">
        <v>0.25932226176887319</v>
      </c>
      <c r="FB219" s="309">
        <v>8.8597536750099319</v>
      </c>
      <c r="FC219" s="309">
        <v>6.4655929721816277</v>
      </c>
      <c r="FD219" s="309">
        <v>11.278062054482803</v>
      </c>
      <c r="FE219" s="309">
        <v>10.942855144436049</v>
      </c>
      <c r="FF219" s="309">
        <v>13.116011505274255</v>
      </c>
      <c r="FG219" s="309">
        <v>26.059923340256741</v>
      </c>
      <c r="FH219" s="309">
        <v>28.324858346649673</v>
      </c>
      <c r="FI219" s="309">
        <v>23.763222251685672</v>
      </c>
      <c r="FJ219" s="309">
        <v>24.899165507649165</v>
      </c>
      <c r="FK219" s="309">
        <v>17.45510716353871</v>
      </c>
      <c r="FL219" s="309">
        <v>100</v>
      </c>
      <c r="FM219" s="309">
        <v>13.893764741394213</v>
      </c>
      <c r="FN219" s="309">
        <v>82.379394298071844</v>
      </c>
      <c r="FO219" s="309">
        <v>65.763484838636117</v>
      </c>
      <c r="FP219" s="309">
        <v>16.615909459435724</v>
      </c>
      <c r="FQ219" s="309">
        <v>100</v>
      </c>
      <c r="FR219" s="309">
        <v>50.308754086451145</v>
      </c>
      <c r="FS219" s="309">
        <v>49.691245913548855</v>
      </c>
      <c r="FT219" s="309">
        <v>42.135851798038502</v>
      </c>
      <c r="FU219" s="309">
        <v>7.555394115510353</v>
      </c>
      <c r="FV219" s="309">
        <v>100</v>
      </c>
      <c r="FW219" s="309">
        <v>10.780730856298794</v>
      </c>
      <c r="FX219" s="309">
        <v>84.218810024946862</v>
      </c>
      <c r="FY219" s="309">
        <v>70.158772014924651</v>
      </c>
      <c r="FZ219" s="313">
        <v>14.060038010022211</v>
      </c>
      <c r="GA219" s="570">
        <f>Daten_Polit!AG219</f>
        <v>3.7</v>
      </c>
      <c r="GB219" s="571">
        <f>Daten_Polit!AH219</f>
        <v>13.5</v>
      </c>
      <c r="GC219" s="571">
        <f>Daten_Polit!AI219</f>
        <v>2.2000000000000002</v>
      </c>
      <c r="GD219" s="571">
        <f>Daten_Polit!AJ219</f>
        <v>2.2999999999999998</v>
      </c>
      <c r="GE219" s="571">
        <f>Daten_Polit!AK219</f>
        <v>1.7</v>
      </c>
      <c r="GF219" s="444">
        <v>0.47590057478829362</v>
      </c>
      <c r="GG219" s="444">
        <v>2.0484268596832194</v>
      </c>
      <c r="GH219" s="444">
        <v>0.30807827404630506</v>
      </c>
      <c r="GI219" s="444">
        <v>0.31310821216803209</v>
      </c>
      <c r="GJ219" s="444">
        <v>0.28410931489108687</v>
      </c>
      <c r="GK219" s="444">
        <v>7.15507539950484</v>
      </c>
      <c r="GL219" s="444">
        <v>5.6147015947343348</v>
      </c>
      <c r="GM219" s="444">
        <v>8.7496271139767536</v>
      </c>
      <c r="GN219" s="444">
        <v>8.3355923014366127</v>
      </c>
      <c r="GO219" s="444">
        <v>11.033039318283089</v>
      </c>
      <c r="GP219" s="444">
        <v>23.088727216523889</v>
      </c>
      <c r="GQ219" s="444">
        <v>24.762814528559737</v>
      </c>
      <c r="GR219" s="444">
        <v>21.361011884701757</v>
      </c>
      <c r="GS219" s="444">
        <v>22.303726146812309</v>
      </c>
      <c r="GT219" s="444">
        <v>16.209150326797385</v>
      </c>
      <c r="GU219" s="444">
        <v>100</v>
      </c>
      <c r="GV219" s="444">
        <v>13.99851155614969</v>
      </c>
      <c r="GW219" s="444">
        <v>82.287026840357839</v>
      </c>
      <c r="GX219" s="444">
        <v>65.102250651612323</v>
      </c>
      <c r="GY219" s="444">
        <v>17.184776188745509</v>
      </c>
      <c r="GZ219" s="444">
        <v>100</v>
      </c>
      <c r="HA219" s="444">
        <v>52.229059399723724</v>
      </c>
      <c r="HB219" s="444">
        <v>47.770940600276276</v>
      </c>
      <c r="HC219" s="444">
        <v>40.499811628783121</v>
      </c>
      <c r="HD219" s="444">
        <v>7.2711289714931553</v>
      </c>
      <c r="HE219" s="444">
        <v>100</v>
      </c>
      <c r="HF219" s="444">
        <v>10.52638543158838</v>
      </c>
      <c r="HG219" s="444">
        <v>84.483486886431891</v>
      </c>
      <c r="HH219" s="444">
        <v>69.829594799151323</v>
      </c>
      <c r="HI219" s="445">
        <v>14.653892087280553</v>
      </c>
      <c r="HJ219" s="570">
        <f>Daten_Polit!AL219</f>
        <v>3.4</v>
      </c>
      <c r="HK219" s="571">
        <f>Daten_Polit!AM219</f>
        <v>12.6</v>
      </c>
      <c r="HL219" s="571">
        <f>Daten_Polit!AN219</f>
        <v>2</v>
      </c>
      <c r="HM219" s="571">
        <f>Daten_Polit!AO219</f>
        <v>2.2000000000000002</v>
      </c>
      <c r="HN219" s="571">
        <f>Daten_Polit!AP219</f>
        <v>1.4</v>
      </c>
      <c r="HO219" s="444">
        <v>0.37750358468423328</v>
      </c>
      <c r="HP219" s="444">
        <v>1.5609502829767081</v>
      </c>
      <c r="HQ219" s="444">
        <v>0.25120591477978516</v>
      </c>
      <c r="HR219" s="444">
        <v>0.25880275794834162</v>
      </c>
      <c r="HS219" s="444">
        <v>0.21677592130854048</v>
      </c>
      <c r="HT219" s="444">
        <v>7.9442533174190828</v>
      </c>
      <c r="HU219" s="444">
        <v>6.0170612654532185</v>
      </c>
      <c r="HV219" s="444">
        <v>9.9725987885780221</v>
      </c>
      <c r="HW219" s="444">
        <v>9.5780685920576545</v>
      </c>
      <c r="HX219" s="444">
        <v>12.247885491217454</v>
      </c>
      <c r="HY219" s="444">
        <v>33.155233621400654</v>
      </c>
      <c r="HZ219" s="444">
        <v>35.365089677255952</v>
      </c>
      <c r="IA219" s="444">
        <v>30.812290392581755</v>
      </c>
      <c r="IB219" s="444">
        <v>32.002426833847025</v>
      </c>
      <c r="IC219" s="444">
        <v>23.876073413037624</v>
      </c>
      <c r="ID219" s="444">
        <v>100</v>
      </c>
      <c r="IE219" s="444">
        <v>13.840330232841042</v>
      </c>
      <c r="IF219" s="444">
        <v>82.495979493362327</v>
      </c>
      <c r="IG219" s="444">
        <v>64.858898454727878</v>
      </c>
      <c r="IH219" s="444">
        <v>17.637081038634452</v>
      </c>
      <c r="II219" s="444">
        <v>100</v>
      </c>
      <c r="IJ219" s="444">
        <v>52.218181818181819</v>
      </c>
      <c r="IK219" s="444">
        <v>47.781818181818167</v>
      </c>
      <c r="IL219" s="444">
        <v>41.047272727272713</v>
      </c>
      <c r="IM219" s="444">
        <v>6.7345454545454526</v>
      </c>
      <c r="IN219" s="444">
        <v>100</v>
      </c>
      <c r="IO219" s="444">
        <v>10.571689094514781</v>
      </c>
      <c r="IP219" s="444">
        <v>84.585896010552801</v>
      </c>
      <c r="IQ219" s="444">
        <v>69.296004178545687</v>
      </c>
      <c r="IR219" s="445">
        <v>15.289891832007118</v>
      </c>
      <c r="IS219" s="443">
        <f>Daten_Polit!AQ219</f>
        <v>2.9</v>
      </c>
      <c r="IT219" s="227">
        <f>Daten_Polit!AR219</f>
        <v>11</v>
      </c>
      <c r="IU219" s="227">
        <f>Daten_Polit!AS219</f>
        <v>1.7</v>
      </c>
      <c r="IV219" s="227">
        <f>Daten_Polit!AT219</f>
        <v>1.8</v>
      </c>
      <c r="IW219" s="227">
        <f>Daten_Polit!AU219</f>
        <v>1.3</v>
      </c>
      <c r="IX219" s="444" t="s">
        <v>820</v>
      </c>
      <c r="IY219" s="444" t="s">
        <v>820</v>
      </c>
      <c r="IZ219" s="444" t="s">
        <v>820</v>
      </c>
      <c r="JA219" s="444" t="s">
        <v>820</v>
      </c>
      <c r="JB219" s="444" t="s">
        <v>820</v>
      </c>
      <c r="JC219" s="444" t="s">
        <v>820</v>
      </c>
      <c r="JD219" s="444" t="s">
        <v>820</v>
      </c>
      <c r="JE219" s="444" t="s">
        <v>820</v>
      </c>
      <c r="JF219" s="444" t="s">
        <v>820</v>
      </c>
      <c r="JG219" s="444" t="s">
        <v>820</v>
      </c>
      <c r="JH219" s="444" t="s">
        <v>820</v>
      </c>
      <c r="JI219" s="444" t="s">
        <v>820</v>
      </c>
      <c r="JJ219" s="444" t="s">
        <v>820</v>
      </c>
      <c r="JK219" s="444" t="s">
        <v>820</v>
      </c>
      <c r="JL219" s="444" t="s">
        <v>820</v>
      </c>
      <c r="JM219" s="444" t="s">
        <v>820</v>
      </c>
      <c r="JN219" s="444" t="s">
        <v>820</v>
      </c>
      <c r="JO219" s="444" t="s">
        <v>820</v>
      </c>
      <c r="JP219" s="444" t="s">
        <v>820</v>
      </c>
      <c r="JQ219" s="444" t="s">
        <v>820</v>
      </c>
      <c r="JR219" s="444" t="s">
        <v>820</v>
      </c>
      <c r="JS219" s="444" t="s">
        <v>820</v>
      </c>
      <c r="JT219" s="444" t="s">
        <v>820</v>
      </c>
      <c r="JU219" s="444" t="s">
        <v>820</v>
      </c>
      <c r="JV219" s="444" t="s">
        <v>820</v>
      </c>
      <c r="JW219" s="444" t="s">
        <v>820</v>
      </c>
      <c r="JX219" s="444" t="s">
        <v>820</v>
      </c>
      <c r="JY219" s="444" t="s">
        <v>820</v>
      </c>
      <c r="JZ219" s="444" t="s">
        <v>820</v>
      </c>
      <c r="KA219" s="445" t="s">
        <v>820</v>
      </c>
    </row>
    <row r="220" spans="4:287" ht="12.65" customHeight="1" x14ac:dyDescent="0.2">
      <c r="D220" s="276"/>
      <c r="E220" s="3" t="str">
        <f>Daten_Polit!E220</f>
        <v>08126</v>
      </c>
      <c r="F220" s="229" t="str">
        <f>Daten_Polit!F220</f>
        <v>Hohenlohekreis</v>
      </c>
      <c r="G220" s="246"/>
      <c r="H220" s="531">
        <f>Daten_Polit!H220</f>
        <v>3</v>
      </c>
      <c r="I220" s="532">
        <f>Daten_Polit!I220</f>
        <v>8.6999999999999993</v>
      </c>
      <c r="J220" s="532">
        <f>Daten_Polit!J220</f>
        <v>2</v>
      </c>
      <c r="K220" s="532">
        <f>Daten_Polit!K220</f>
        <v>2.1</v>
      </c>
      <c r="L220" s="532">
        <f>Daten_Polit!L220</f>
        <v>1.4</v>
      </c>
      <c r="M220" s="308">
        <v>0.44504725978044329</v>
      </c>
      <c r="N220" s="308">
        <v>1.1428869166321098</v>
      </c>
      <c r="O220" s="308">
        <v>0.37067768758756853</v>
      </c>
      <c r="P220" s="308">
        <v>0.37557982258076694</v>
      </c>
      <c r="Q220" s="308">
        <v>0.33042518120583714</v>
      </c>
      <c r="R220" s="308">
        <v>9.4057252240494211</v>
      </c>
      <c r="S220" s="308">
        <v>5.896782715350505</v>
      </c>
      <c r="T220" s="308">
        <v>12.474269246603951</v>
      </c>
      <c r="U220" s="308">
        <v>12.278597785978313</v>
      </c>
      <c r="V220" s="308">
        <v>14.099616858237548</v>
      </c>
      <c r="W220" s="308">
        <v>31.542543935972912</v>
      </c>
      <c r="X220" s="308">
        <v>37.914736742604703</v>
      </c>
      <c r="Y220" s="308">
        <v>25.550624589092703</v>
      </c>
      <c r="Z220" s="308">
        <v>25.976778474018651</v>
      </c>
      <c r="AA220" s="308">
        <v>22.036474164157436</v>
      </c>
      <c r="AB220" s="308">
        <v>100</v>
      </c>
      <c r="AC220" s="308">
        <v>15.585015430762656</v>
      </c>
      <c r="AD220" s="308">
        <v>80.252728483308289</v>
      </c>
      <c r="AE220" s="308">
        <v>67.896867225820316</v>
      </c>
      <c r="AF220" s="308">
        <v>12.355861257487984</v>
      </c>
      <c r="AG220" s="308">
        <v>100</v>
      </c>
      <c r="AH220" s="308">
        <v>47.814056447149973</v>
      </c>
      <c r="AI220" s="308">
        <v>52.18594355285002</v>
      </c>
      <c r="AJ220" s="308">
        <v>46.707249584947419</v>
      </c>
      <c r="AK220" s="308">
        <v>5.4786939679026005</v>
      </c>
      <c r="AL220" s="308">
        <v>100</v>
      </c>
      <c r="AM220" s="308">
        <v>12.393736151597324</v>
      </c>
      <c r="AN220" s="308">
        <v>81.850319288575619</v>
      </c>
      <c r="AO220" s="308">
        <v>72.964381937033252</v>
      </c>
      <c r="AP220" s="337">
        <v>8.8859373515423545</v>
      </c>
      <c r="AQ220" s="531">
        <f>Daten_Polit!M220</f>
        <v>3</v>
      </c>
      <c r="AR220" s="532">
        <f>Daten_Polit!N220</f>
        <v>8.6999999999999993</v>
      </c>
      <c r="AS220" s="532">
        <f>Daten_Polit!O220</f>
        <v>2.1</v>
      </c>
      <c r="AT220" s="532">
        <f>Daten_Polit!P220</f>
        <v>2.2000000000000002</v>
      </c>
      <c r="AU220" s="532">
        <f>Daten_Polit!Q220</f>
        <v>1.7</v>
      </c>
      <c r="AV220" s="308">
        <v>0.44653079917563543</v>
      </c>
      <c r="AW220" s="308">
        <v>1.0289870203426805</v>
      </c>
      <c r="AX220" s="308">
        <v>0.38881270841883292</v>
      </c>
      <c r="AY220" s="308">
        <v>0.39104554487754745</v>
      </c>
      <c r="AZ220" s="308">
        <v>0.37188074853191616</v>
      </c>
      <c r="BA220" s="308">
        <v>9.0958904109590577</v>
      </c>
      <c r="BB220" s="308">
        <v>6.1226460647028054</v>
      </c>
      <c r="BC220" s="308">
        <v>11.671066314694825</v>
      </c>
      <c r="BD220" s="308">
        <v>11.524774158226116</v>
      </c>
      <c r="BE220" s="308">
        <v>12.710765239948119</v>
      </c>
      <c r="BF220" s="308">
        <v>30.150753768843717</v>
      </c>
      <c r="BG220" s="308">
        <v>37.846063224034474</v>
      </c>
      <c r="BH220" s="308">
        <v>25.508732574903846</v>
      </c>
      <c r="BI220" s="308">
        <v>25.837451949478307</v>
      </c>
      <c r="BJ220" s="308">
        <v>23.20051413878581</v>
      </c>
      <c r="BK220" s="308">
        <v>100</v>
      </c>
      <c r="BL220" s="308">
        <v>15.240519836389154</v>
      </c>
      <c r="BM220" s="308">
        <v>80.821370109772843</v>
      </c>
      <c r="BN220" s="308">
        <v>67.79325342544476</v>
      </c>
      <c r="BO220" s="308">
        <v>13.02811668432809</v>
      </c>
      <c r="BP220" s="308">
        <v>100</v>
      </c>
      <c r="BQ220" s="308">
        <v>46.770833333333336</v>
      </c>
      <c r="BR220" s="308">
        <v>53.229166666666657</v>
      </c>
      <c r="BS220" s="308">
        <v>46.25</v>
      </c>
      <c r="BT220" s="308">
        <v>6.9791666666666652</v>
      </c>
      <c r="BU220" s="308">
        <v>100</v>
      </c>
      <c r="BV220" s="308">
        <v>12.305827325004218</v>
      </c>
      <c r="BW220" s="308">
        <v>82.277514682198571</v>
      </c>
      <c r="BX220" s="308">
        <v>72.6915931205167</v>
      </c>
      <c r="BY220" s="312">
        <v>9.5859215616818663</v>
      </c>
      <c r="BZ220" s="531">
        <f>Daten_Polit!R220</f>
        <v>2.6</v>
      </c>
      <c r="CA220" s="532">
        <f>Daten_Polit!S220</f>
        <v>7.1</v>
      </c>
      <c r="CB220" s="532">
        <f>Daten_Polit!T220</f>
        <v>1.9</v>
      </c>
      <c r="CC220" s="532">
        <f>Daten_Polit!U220</f>
        <v>1.9</v>
      </c>
      <c r="CD220" s="532">
        <f>Daten_Polit!V220</f>
        <v>1.7</v>
      </c>
      <c r="CE220" s="309">
        <v>0.39234628160802659</v>
      </c>
      <c r="CF220" s="309">
        <v>0.8767213373605417</v>
      </c>
      <c r="CG220" s="309">
        <v>0.34476843098335724</v>
      </c>
      <c r="CH220" s="309">
        <v>0.35017910181227108</v>
      </c>
      <c r="CI220" s="309">
        <v>0.30582144360637359</v>
      </c>
      <c r="CJ220" s="309">
        <v>10.462460747930345</v>
      </c>
      <c r="CK220" s="309">
        <v>7.0130534937288438</v>
      </c>
      <c r="CL220" s="309">
        <v>13.082774049217003</v>
      </c>
      <c r="CM220" s="309">
        <v>13.175956738769267</v>
      </c>
      <c r="CN220" s="309">
        <v>12.508017960227708</v>
      </c>
      <c r="CO220" s="309">
        <v>29.552916183852844</v>
      </c>
      <c r="CP220" s="309">
        <v>41.291061879297175</v>
      </c>
      <c r="CQ220" s="309">
        <v>24.94085532301456</v>
      </c>
      <c r="CR220" s="309">
        <v>25.810209701331321</v>
      </c>
      <c r="CS220" s="309">
        <v>19.638242894031009</v>
      </c>
      <c r="CT220" s="309">
        <v>100</v>
      </c>
      <c r="CU220" s="309">
        <v>14.734390629169358</v>
      </c>
      <c r="CV220" s="309">
        <v>81.334736227623097</v>
      </c>
      <c r="CW220" s="309">
        <v>67.82132241576943</v>
      </c>
      <c r="CX220" s="309">
        <v>13.513413811853658</v>
      </c>
      <c r="CY220" s="309">
        <v>100</v>
      </c>
      <c r="CZ220" s="309">
        <v>40.558510638297875</v>
      </c>
      <c r="DA220" s="309">
        <v>59.441489361702118</v>
      </c>
      <c r="DB220" s="309">
        <v>51.861702127659569</v>
      </c>
      <c r="DC220" s="309">
        <v>7.5797872340425538</v>
      </c>
      <c r="DD220" s="309">
        <v>100</v>
      </c>
      <c r="DE220" s="309">
        <v>12.379010728152046</v>
      </c>
      <c r="DF220" s="309">
        <v>82.321009609452162</v>
      </c>
      <c r="DG220" s="309">
        <v>72.279634493725638</v>
      </c>
      <c r="DH220" s="313">
        <v>10.041375115726527</v>
      </c>
      <c r="DI220" s="565">
        <f>Daten_Polit!W220</f>
        <v>2.2999999999999998</v>
      </c>
      <c r="DJ220" s="532">
        <f>Daten_Polit!X220</f>
        <v>7.3</v>
      </c>
      <c r="DK220" s="532">
        <f>Daten_Polit!Y220</f>
        <v>1.5</v>
      </c>
      <c r="DL220" s="532">
        <f>Daten_Polit!Z220</f>
        <v>1.6</v>
      </c>
      <c r="DM220" s="532">
        <f>Daten_Polit!AA220</f>
        <v>1.4</v>
      </c>
      <c r="DN220" s="309">
        <v>0.37657414928251154</v>
      </c>
      <c r="DO220" s="309">
        <v>1.0704708758365795</v>
      </c>
      <c r="DP220" s="309">
        <v>0.29489138066186094</v>
      </c>
      <c r="DQ220" s="309">
        <v>0.29171062650330248</v>
      </c>
      <c r="DR220" s="309">
        <v>0.31664282254802473</v>
      </c>
      <c r="DS220" s="309">
        <v>10.485919680017295</v>
      </c>
      <c r="DT220" s="309">
        <v>7.5353582193372377</v>
      </c>
      <c r="DU220" s="309">
        <v>13.056259503295006</v>
      </c>
      <c r="DV220" s="309">
        <v>12.766967252017695</v>
      </c>
      <c r="DW220" s="309">
        <v>14.752957550452333</v>
      </c>
      <c r="DX220" s="309">
        <v>27.99566042853051</v>
      </c>
      <c r="DY220" s="309">
        <v>32.323820617354343</v>
      </c>
      <c r="DZ220" s="309">
        <v>24.243040032511626</v>
      </c>
      <c r="EA220" s="309">
        <v>25.098132508620203</v>
      </c>
      <c r="EB220" s="309">
        <v>19.233449477357276</v>
      </c>
      <c r="EC220" s="309">
        <v>100</v>
      </c>
      <c r="ED220" s="309">
        <v>14.899923296950995</v>
      </c>
      <c r="EE220" s="309">
        <v>81.176561089552095</v>
      </c>
      <c r="EF220" s="309">
        <v>67.544077015661287</v>
      </c>
      <c r="EG220" s="309">
        <v>13.632484073890824</v>
      </c>
      <c r="EH220" s="309">
        <v>100</v>
      </c>
      <c r="EI220" s="309">
        <v>47.222222222222221</v>
      </c>
      <c r="EJ220" s="309">
        <v>52.777777777777779</v>
      </c>
      <c r="EK220" s="309">
        <v>44.775132275132272</v>
      </c>
      <c r="EL220" s="309">
        <v>8.0026455026455032</v>
      </c>
      <c r="EM220" s="309">
        <v>100</v>
      </c>
      <c r="EN220" s="309">
        <v>12.522690937860517</v>
      </c>
      <c r="EO220" s="309">
        <v>82.241260961024111</v>
      </c>
      <c r="EP220" s="309">
        <v>71.749235616058954</v>
      </c>
      <c r="EQ220" s="367">
        <v>10.49202534496515</v>
      </c>
      <c r="ER220" s="531">
        <f>Daten_Polit!AB220</f>
        <v>2.4</v>
      </c>
      <c r="ES220" s="532">
        <f>Daten_Polit!AC220</f>
        <v>7.3</v>
      </c>
      <c r="ET220" s="532">
        <f>Daten_Polit!AD220</f>
        <v>1.6</v>
      </c>
      <c r="EU220" s="532">
        <f>Daten_Polit!AE220</f>
        <v>1.6</v>
      </c>
      <c r="EV220" s="532">
        <f>Daten_Polit!AF220</f>
        <v>1.4</v>
      </c>
      <c r="EW220" s="309">
        <v>0.39097169585187769</v>
      </c>
      <c r="EX220" s="309">
        <v>1.1849719762726352</v>
      </c>
      <c r="EY220" s="309">
        <v>0.2959025895773677</v>
      </c>
      <c r="EZ220" s="309">
        <v>0.28930431733417789</v>
      </c>
      <c r="FA220" s="309">
        <v>0.33898170392344112</v>
      </c>
      <c r="FB220" s="309">
        <v>9.8542274052480217</v>
      </c>
      <c r="FC220" s="309">
        <v>7.5721015741698263</v>
      </c>
      <c r="FD220" s="309">
        <v>11.808699074985702</v>
      </c>
      <c r="FE220" s="309">
        <v>11.742293037755456</v>
      </c>
      <c r="FF220" s="309">
        <v>12.191872085279732</v>
      </c>
      <c r="FG220" s="309">
        <v>26.126126126119804</v>
      </c>
      <c r="FH220" s="309">
        <v>31.289470662528419</v>
      </c>
      <c r="FI220" s="309">
        <v>21.748442367593459</v>
      </c>
      <c r="FJ220" s="309">
        <v>22.092490842486264</v>
      </c>
      <c r="FK220" s="309">
        <v>19.791666666640626</v>
      </c>
      <c r="FL220" s="309">
        <v>100</v>
      </c>
      <c r="FM220" s="309">
        <v>14.685322211854373</v>
      </c>
      <c r="FN220" s="309">
        <v>81.393913335739498</v>
      </c>
      <c r="FO220" s="309">
        <v>67.398062798137474</v>
      </c>
      <c r="FP220" s="309">
        <v>13.995850537602021</v>
      </c>
      <c r="FQ220" s="309">
        <v>100</v>
      </c>
      <c r="FR220" s="309">
        <v>46.41959798994975</v>
      </c>
      <c r="FS220" s="309">
        <v>53.580402010050257</v>
      </c>
      <c r="FT220" s="309">
        <v>45.35175879396985</v>
      </c>
      <c r="FU220" s="309">
        <v>8.2286432160804015</v>
      </c>
      <c r="FV220" s="309">
        <v>100</v>
      </c>
      <c r="FW220" s="309">
        <v>12.424069031994721</v>
      </c>
      <c r="FX220" s="309">
        <v>82.375068044560592</v>
      </c>
      <c r="FY220" s="309">
        <v>71.433809610350437</v>
      </c>
      <c r="FZ220" s="313">
        <v>10.94125843421015</v>
      </c>
      <c r="GA220" s="570">
        <f>Daten_Polit!AG220</f>
        <v>3.2</v>
      </c>
      <c r="GB220" s="571">
        <f>Daten_Polit!AH220</f>
        <v>9.6999999999999993</v>
      </c>
      <c r="GC220" s="571">
        <f>Daten_Polit!AI220</f>
        <v>2.1</v>
      </c>
      <c r="GD220" s="571">
        <f>Daten_Polit!AJ220</f>
        <v>2.2000000000000002</v>
      </c>
      <c r="GE220" s="571">
        <f>Daten_Polit!AK220</f>
        <v>1.7</v>
      </c>
      <c r="GF220" s="444">
        <v>0.46133967066645892</v>
      </c>
      <c r="GG220" s="444">
        <v>1.6090904947099149</v>
      </c>
      <c r="GH220" s="444">
        <v>0.32299386015690695</v>
      </c>
      <c r="GI220" s="444">
        <v>0.32724965318061339</v>
      </c>
      <c r="GJ220" s="444">
        <v>0.29651755775705069</v>
      </c>
      <c r="GK220" s="444">
        <v>7.7859852265922598</v>
      </c>
      <c r="GL220" s="444">
        <v>6.401980723317485</v>
      </c>
      <c r="GM220" s="444">
        <v>8.9254513686667991</v>
      </c>
      <c r="GN220" s="444">
        <v>8.6415573423616969</v>
      </c>
      <c r="GO220" s="444">
        <v>10.671525247269271</v>
      </c>
      <c r="GP220" s="444">
        <v>23.203668441299136</v>
      </c>
      <c r="GQ220" s="444">
        <v>25.415411106327145</v>
      </c>
      <c r="GR220" s="444">
        <v>21.384048732112198</v>
      </c>
      <c r="GS220" s="444">
        <v>21.706316652994971</v>
      </c>
      <c r="GT220" s="444">
        <v>19.346473029020885</v>
      </c>
      <c r="GU220" s="444">
        <v>100</v>
      </c>
      <c r="GV220" s="444">
        <v>14.58363914504049</v>
      </c>
      <c r="GW220" s="444">
        <v>81.432844866323066</v>
      </c>
      <c r="GX220" s="444">
        <v>66.934130554987121</v>
      </c>
      <c r="GY220" s="444">
        <v>14.49871431133595</v>
      </c>
      <c r="GZ220" s="444">
        <v>100</v>
      </c>
      <c r="HA220" s="444">
        <v>46.392694063926939</v>
      </c>
      <c r="HB220" s="444">
        <v>53.607305936073061</v>
      </c>
      <c r="HC220" s="444">
        <v>46.484018264840181</v>
      </c>
      <c r="HD220" s="444">
        <v>7.1232876712328768</v>
      </c>
      <c r="HE220" s="444">
        <v>100</v>
      </c>
      <c r="HF220" s="444">
        <v>12.085735249852894</v>
      </c>
      <c r="HG220" s="444">
        <v>82.623630497381015</v>
      </c>
      <c r="HH220" s="444">
        <v>71.181876675594552</v>
      </c>
      <c r="HI220" s="445">
        <v>11.441753821786463</v>
      </c>
      <c r="HJ220" s="570">
        <f>Daten_Polit!AL220</f>
        <v>3</v>
      </c>
      <c r="HK220" s="571">
        <f>Daten_Polit!AM220</f>
        <v>9.1999999999999993</v>
      </c>
      <c r="HL220" s="571">
        <f>Daten_Polit!AN220</f>
        <v>2</v>
      </c>
      <c r="HM220" s="571">
        <f>Daten_Polit!AO220</f>
        <v>2.2000000000000002</v>
      </c>
      <c r="HN220" s="571">
        <f>Daten_Polit!AP220</f>
        <v>1.5</v>
      </c>
      <c r="HO220" s="444">
        <v>0.36094811612106237</v>
      </c>
      <c r="HP220" s="444">
        <v>1.2093339068121114</v>
      </c>
      <c r="HQ220" s="444">
        <v>0.25707038933932036</v>
      </c>
      <c r="HR220" s="444">
        <v>0.25661551590719461</v>
      </c>
      <c r="HS220" s="444">
        <v>0.25975910605922053</v>
      </c>
      <c r="HT220" s="444">
        <v>8.7498004151363737</v>
      </c>
      <c r="HU220" s="444">
        <v>7.1838050877824147</v>
      </c>
      <c r="HV220" s="444">
        <v>10.008640552995681</v>
      </c>
      <c r="HW220" s="444">
        <v>9.7948760194417925</v>
      </c>
      <c r="HX220" s="444">
        <v>11.492281303602059</v>
      </c>
      <c r="HY220" s="444">
        <v>31.303179579041142</v>
      </c>
      <c r="HZ220" s="444">
        <v>35.266185736460059</v>
      </c>
      <c r="IA220" s="444">
        <v>28.114898618866992</v>
      </c>
      <c r="IB220" s="444">
        <v>28.58104696178998</v>
      </c>
      <c r="IC220" s="444">
        <v>24.913294797705223</v>
      </c>
      <c r="ID220" s="444">
        <v>100</v>
      </c>
      <c r="IE220" s="444">
        <v>14.434000378523518</v>
      </c>
      <c r="IF220" s="444">
        <v>81.664784693550274</v>
      </c>
      <c r="IG220" s="444">
        <v>66.789141824986714</v>
      </c>
      <c r="IH220" s="444">
        <v>14.875642868563558</v>
      </c>
      <c r="II220" s="444">
        <v>100</v>
      </c>
      <c r="IJ220" s="444">
        <v>45.067601402103143</v>
      </c>
      <c r="IK220" s="444">
        <v>54.932398597896849</v>
      </c>
      <c r="IL220" s="444">
        <v>48.172258387581373</v>
      </c>
      <c r="IM220" s="444">
        <v>6.7601402103154715</v>
      </c>
      <c r="IN220" s="444">
        <v>100</v>
      </c>
      <c r="IO220" s="444">
        <v>12.282053287212237</v>
      </c>
      <c r="IP220" s="444">
        <v>82.629929418161453</v>
      </c>
      <c r="IQ220" s="444">
        <v>70.67348542481038</v>
      </c>
      <c r="IR220" s="445">
        <v>11.956443993351067</v>
      </c>
      <c r="IS220" s="443">
        <f>Daten_Polit!AQ220</f>
        <v>2.8</v>
      </c>
      <c r="IT220" s="227">
        <f>Daten_Polit!AR220</f>
        <v>9.3000000000000007</v>
      </c>
      <c r="IU220" s="227">
        <f>Daten_Polit!AS220</f>
        <v>1.8</v>
      </c>
      <c r="IV220" s="227">
        <f>Daten_Polit!AT220</f>
        <v>1.9</v>
      </c>
      <c r="IW220" s="227">
        <f>Daten_Polit!AU220</f>
        <v>1.5</v>
      </c>
      <c r="IX220" s="444" t="s">
        <v>820</v>
      </c>
      <c r="IY220" s="444" t="s">
        <v>820</v>
      </c>
      <c r="IZ220" s="444" t="s">
        <v>820</v>
      </c>
      <c r="JA220" s="444" t="s">
        <v>820</v>
      </c>
      <c r="JB220" s="444" t="s">
        <v>820</v>
      </c>
      <c r="JC220" s="444" t="s">
        <v>820</v>
      </c>
      <c r="JD220" s="444" t="s">
        <v>820</v>
      </c>
      <c r="JE220" s="444" t="s">
        <v>820</v>
      </c>
      <c r="JF220" s="444" t="s">
        <v>820</v>
      </c>
      <c r="JG220" s="444" t="s">
        <v>820</v>
      </c>
      <c r="JH220" s="444" t="s">
        <v>820</v>
      </c>
      <c r="JI220" s="444" t="s">
        <v>820</v>
      </c>
      <c r="JJ220" s="444" t="s">
        <v>820</v>
      </c>
      <c r="JK220" s="444" t="s">
        <v>820</v>
      </c>
      <c r="JL220" s="444" t="s">
        <v>820</v>
      </c>
      <c r="JM220" s="444" t="s">
        <v>820</v>
      </c>
      <c r="JN220" s="444" t="s">
        <v>820</v>
      </c>
      <c r="JO220" s="444" t="s">
        <v>820</v>
      </c>
      <c r="JP220" s="444" t="s">
        <v>820</v>
      </c>
      <c r="JQ220" s="444" t="s">
        <v>820</v>
      </c>
      <c r="JR220" s="444" t="s">
        <v>820</v>
      </c>
      <c r="JS220" s="444" t="s">
        <v>820</v>
      </c>
      <c r="JT220" s="444" t="s">
        <v>820</v>
      </c>
      <c r="JU220" s="444" t="s">
        <v>820</v>
      </c>
      <c r="JV220" s="444" t="s">
        <v>820</v>
      </c>
      <c r="JW220" s="444" t="s">
        <v>820</v>
      </c>
      <c r="JX220" s="444" t="s">
        <v>820</v>
      </c>
      <c r="JY220" s="444" t="s">
        <v>820</v>
      </c>
      <c r="JZ220" s="444" t="s">
        <v>820</v>
      </c>
      <c r="KA220" s="445" t="s">
        <v>820</v>
      </c>
    </row>
    <row r="221" spans="4:287" ht="12.65" customHeight="1" x14ac:dyDescent="0.2">
      <c r="D221" s="276"/>
      <c r="E221" s="3" t="str">
        <f>Daten_Polit!E221</f>
        <v>08127</v>
      </c>
      <c r="F221" s="229" t="str">
        <f>Daten_Polit!F221</f>
        <v>Schwäbisch Hall</v>
      </c>
      <c r="G221" s="246"/>
      <c r="H221" s="531">
        <f>Daten_Polit!H221</f>
        <v>3.5</v>
      </c>
      <c r="I221" s="532">
        <f>Daten_Polit!I221</f>
        <v>10.6</v>
      </c>
      <c r="J221" s="532">
        <f>Daten_Polit!J221</f>
        <v>2.2999999999999998</v>
      </c>
      <c r="K221" s="532">
        <f>Daten_Polit!K221</f>
        <v>2.5</v>
      </c>
      <c r="L221" s="532">
        <f>Daten_Polit!L221</f>
        <v>1.4</v>
      </c>
      <c r="M221" s="308">
        <v>0.57415561574900187</v>
      </c>
      <c r="N221" s="308">
        <v>1.8942056713662836</v>
      </c>
      <c r="O221" s="308">
        <v>0.43260489150772707</v>
      </c>
      <c r="P221" s="308">
        <v>0.44321205989982965</v>
      </c>
      <c r="Q221" s="308">
        <v>0.35455068657800348</v>
      </c>
      <c r="R221" s="308">
        <v>10.281161928855157</v>
      </c>
      <c r="S221" s="308">
        <v>7.3908392492464721</v>
      </c>
      <c r="T221" s="308">
        <v>12.775933609958082</v>
      </c>
      <c r="U221" s="308">
        <v>12.636930899006007</v>
      </c>
      <c r="V221" s="308">
        <v>13.995943204865883</v>
      </c>
      <c r="W221" s="308">
        <v>27.393947461839723</v>
      </c>
      <c r="X221" s="308">
        <v>31.509241740649109</v>
      </c>
      <c r="Y221" s="308">
        <v>23.790138329248929</v>
      </c>
      <c r="Z221" s="308">
        <v>24.180251945163469</v>
      </c>
      <c r="AA221" s="308">
        <v>20.395002015332526</v>
      </c>
      <c r="AB221" s="308">
        <v>100</v>
      </c>
      <c r="AC221" s="308">
        <v>14.759135385393563</v>
      </c>
      <c r="AD221" s="308">
        <v>81.266514578130796</v>
      </c>
      <c r="AE221" s="308">
        <v>67.707138731667399</v>
      </c>
      <c r="AF221" s="308">
        <v>13.559375846463388</v>
      </c>
      <c r="AG221" s="308">
        <v>100</v>
      </c>
      <c r="AH221" s="308">
        <v>47.44055944055944</v>
      </c>
      <c r="AI221" s="308">
        <v>52.559440559440553</v>
      </c>
      <c r="AJ221" s="308">
        <v>47.328671328671327</v>
      </c>
      <c r="AK221" s="308">
        <v>5.2307692307692308</v>
      </c>
      <c r="AL221" s="308">
        <v>100</v>
      </c>
      <c r="AM221" s="308">
        <v>11.338237946014546</v>
      </c>
      <c r="AN221" s="308">
        <v>83.074897348027591</v>
      </c>
      <c r="AO221" s="308">
        <v>73.136077405225691</v>
      </c>
      <c r="AP221" s="337">
        <v>9.9388199428018886</v>
      </c>
      <c r="AQ221" s="531">
        <f>Daten_Polit!M221</f>
        <v>3.4</v>
      </c>
      <c r="AR221" s="532">
        <f>Daten_Polit!N221</f>
        <v>10.6</v>
      </c>
      <c r="AS221" s="532">
        <f>Daten_Polit!O221</f>
        <v>2.2999999999999998</v>
      </c>
      <c r="AT221" s="532">
        <f>Daten_Polit!P221</f>
        <v>2.4</v>
      </c>
      <c r="AU221" s="532">
        <f>Daten_Polit!Q221</f>
        <v>1.6</v>
      </c>
      <c r="AV221" s="308">
        <v>0.53715477596562211</v>
      </c>
      <c r="AW221" s="308">
        <v>1.5462613633531672</v>
      </c>
      <c r="AX221" s="308">
        <v>0.43516579667643734</v>
      </c>
      <c r="AY221" s="308">
        <v>0.44457707746421765</v>
      </c>
      <c r="AZ221" s="308">
        <v>0.36897544893327661</v>
      </c>
      <c r="BA221" s="308">
        <v>9.7885020388044985</v>
      </c>
      <c r="BB221" s="308">
        <v>6.8122313886280335</v>
      </c>
      <c r="BC221" s="308">
        <v>12.426340917888728</v>
      </c>
      <c r="BD221" s="308">
        <v>12.365905987907158</v>
      </c>
      <c r="BE221" s="308">
        <v>12.878511492154269</v>
      </c>
      <c r="BF221" s="308">
        <v>28.728600878371306</v>
      </c>
      <c r="BG221" s="308">
        <v>34.322709163345301</v>
      </c>
      <c r="BH221" s="308">
        <v>25.068846815835627</v>
      </c>
      <c r="BI221" s="308">
        <v>25.744992672205679</v>
      </c>
      <c r="BJ221" s="308">
        <v>20.072202166053437</v>
      </c>
      <c r="BK221" s="308">
        <v>100</v>
      </c>
      <c r="BL221" s="308">
        <v>14.613888654986701</v>
      </c>
      <c r="BM221" s="308">
        <v>81.448787498611651</v>
      </c>
      <c r="BN221" s="308">
        <v>67.454645835463751</v>
      </c>
      <c r="BO221" s="308">
        <v>13.994141663147905</v>
      </c>
      <c r="BP221" s="308">
        <v>100</v>
      </c>
      <c r="BQ221" s="308">
        <v>48.714244438023698</v>
      </c>
      <c r="BR221" s="308">
        <v>51.285755561976302</v>
      </c>
      <c r="BS221" s="308">
        <v>44.842531060387167</v>
      </c>
      <c r="BT221" s="308">
        <v>6.4432245015891354</v>
      </c>
      <c r="BU221" s="308">
        <v>100</v>
      </c>
      <c r="BV221" s="308">
        <v>11.331155734735059</v>
      </c>
      <c r="BW221" s="308">
        <v>83.17415927041661</v>
      </c>
      <c r="BX221" s="308">
        <v>72.820210785548952</v>
      </c>
      <c r="BY221" s="312">
        <v>10.353948484867653</v>
      </c>
      <c r="BZ221" s="531">
        <f>Daten_Polit!R221</f>
        <v>3.1</v>
      </c>
      <c r="CA221" s="532">
        <f>Daten_Polit!S221</f>
        <v>9.1</v>
      </c>
      <c r="CB221" s="532">
        <f>Daten_Polit!T221</f>
        <v>2.2000000000000002</v>
      </c>
      <c r="CC221" s="532">
        <f>Daten_Polit!U221</f>
        <v>2.2999999999999998</v>
      </c>
      <c r="CD221" s="532">
        <f>Daten_Polit!V221</f>
        <v>1.5</v>
      </c>
      <c r="CE221" s="309">
        <v>0.47456757549105832</v>
      </c>
      <c r="CF221" s="309">
        <v>1.120257111660937</v>
      </c>
      <c r="CG221" s="309">
        <v>0.41545657267914843</v>
      </c>
      <c r="CH221" s="309">
        <v>0.42325756255176183</v>
      </c>
      <c r="CI221" s="309">
        <v>0.36290079041254825</v>
      </c>
      <c r="CJ221" s="309">
        <v>9.956093795233139</v>
      </c>
      <c r="CK221" s="309">
        <v>6.4436258228152328</v>
      </c>
      <c r="CL221" s="309">
        <v>12.752410405676054</v>
      </c>
      <c r="CM221" s="309">
        <v>12.649793388430014</v>
      </c>
      <c r="CN221" s="309">
        <v>13.508371385083715</v>
      </c>
      <c r="CO221" s="309">
        <v>30.73578268516739</v>
      </c>
      <c r="CP221" s="309">
        <v>39.983037499243714</v>
      </c>
      <c r="CQ221" s="309">
        <v>26.644555002763958</v>
      </c>
      <c r="CR221" s="309">
        <v>27.089653729466949</v>
      </c>
      <c r="CS221" s="309">
        <v>23.35907335909241</v>
      </c>
      <c r="CT221" s="309">
        <v>100</v>
      </c>
      <c r="CU221" s="309">
        <v>14.222099686860412</v>
      </c>
      <c r="CV221" s="309">
        <v>81.918934422771727</v>
      </c>
      <c r="CW221" s="309">
        <v>67.520611159964332</v>
      </c>
      <c r="CX221" s="309">
        <v>14.398323262807411</v>
      </c>
      <c r="CY221" s="309">
        <v>100</v>
      </c>
      <c r="CZ221" s="309">
        <v>44.002628984554718</v>
      </c>
      <c r="DA221" s="309">
        <v>55.997371015445282</v>
      </c>
      <c r="DB221" s="309">
        <v>49.063424252382518</v>
      </c>
      <c r="DC221" s="309">
        <v>6.9339467630627674</v>
      </c>
      <c r="DD221" s="309">
        <v>100</v>
      </c>
      <c r="DE221" s="309">
        <v>11.511956536454679</v>
      </c>
      <c r="DF221" s="309">
        <v>83.186567845447016</v>
      </c>
      <c r="DG221" s="309">
        <v>72.434873374393874</v>
      </c>
      <c r="DH221" s="313">
        <v>10.751694471053138</v>
      </c>
      <c r="DI221" s="565">
        <f>Daten_Polit!W221</f>
        <v>2.8</v>
      </c>
      <c r="DJ221" s="532">
        <f>Daten_Polit!X221</f>
        <v>9</v>
      </c>
      <c r="DK221" s="532">
        <f>Daten_Polit!Y221</f>
        <v>1.8</v>
      </c>
      <c r="DL221" s="532">
        <f>Daten_Polit!Z221</f>
        <v>1.9</v>
      </c>
      <c r="DM221" s="532">
        <f>Daten_Polit!AA221</f>
        <v>1.4</v>
      </c>
      <c r="DN221" s="309">
        <v>0.46470429531586011</v>
      </c>
      <c r="DO221" s="309">
        <v>1.3990001039169979</v>
      </c>
      <c r="DP221" s="309">
        <v>0.36262990056224342</v>
      </c>
      <c r="DQ221" s="309">
        <v>0.37120704284127365</v>
      </c>
      <c r="DR221" s="309">
        <v>0.30778561756786715</v>
      </c>
      <c r="DS221" s="309">
        <v>10.704323570432356</v>
      </c>
      <c r="DT221" s="309">
        <v>7.4135467276362981</v>
      </c>
      <c r="DU221" s="309">
        <v>13.598421611777203</v>
      </c>
      <c r="DV221" s="309">
        <v>13.720116618075483</v>
      </c>
      <c r="DW221" s="309">
        <v>12.800917080628629</v>
      </c>
      <c r="DX221" s="309">
        <v>28.469942414292319</v>
      </c>
      <c r="DY221" s="309">
        <v>31.255733944954844</v>
      </c>
      <c r="DZ221" s="309">
        <v>26.02628507636474</v>
      </c>
      <c r="EA221" s="309">
        <v>26.86129675225466</v>
      </c>
      <c r="EB221" s="309">
        <v>20.649301623238959</v>
      </c>
      <c r="EC221" s="309">
        <v>100</v>
      </c>
      <c r="ED221" s="309">
        <v>14.293326179922511</v>
      </c>
      <c r="EE221" s="309">
        <v>81.846377342097782</v>
      </c>
      <c r="EF221" s="309">
        <v>67.247836148268064</v>
      </c>
      <c r="EG221" s="309">
        <v>14.598541193829718</v>
      </c>
      <c r="EH221" s="309">
        <v>100</v>
      </c>
      <c r="EI221" s="309">
        <v>49.1</v>
      </c>
      <c r="EJ221" s="309">
        <v>50.9</v>
      </c>
      <c r="EK221" s="309">
        <v>43.8</v>
      </c>
      <c r="EL221" s="309">
        <v>7.1</v>
      </c>
      <c r="EM221" s="309">
        <v>100</v>
      </c>
      <c r="EN221" s="309">
        <v>11.687159720329831</v>
      </c>
      <c r="EO221" s="309">
        <v>83.060144300428618</v>
      </c>
      <c r="EP221" s="309">
        <v>71.827052765346309</v>
      </c>
      <c r="EQ221" s="367">
        <v>11.2330915350823</v>
      </c>
      <c r="ER221" s="531">
        <f>Daten_Polit!AB221</f>
        <v>2.7</v>
      </c>
      <c r="ES221" s="532">
        <f>Daten_Polit!AC221</f>
        <v>8.6999999999999993</v>
      </c>
      <c r="ET221" s="532">
        <f>Daten_Polit!AD221</f>
        <v>1.8</v>
      </c>
      <c r="EU221" s="532">
        <f>Daten_Polit!AE221</f>
        <v>1.9</v>
      </c>
      <c r="EV221" s="532">
        <f>Daten_Polit!AF221</f>
        <v>1.3</v>
      </c>
      <c r="EW221" s="309">
        <v>0.49315760827307364</v>
      </c>
      <c r="EX221" s="309">
        <v>1.5970860250746863</v>
      </c>
      <c r="EY221" s="309">
        <v>0.36805130275741577</v>
      </c>
      <c r="EZ221" s="309">
        <v>0.37670161914346506</v>
      </c>
      <c r="FA221" s="309">
        <v>0.31520677742240183</v>
      </c>
      <c r="FB221" s="309">
        <v>10.823567708333332</v>
      </c>
      <c r="FC221" s="309">
        <v>8.0754494547598004</v>
      </c>
      <c r="FD221" s="309">
        <v>13.167420814479639</v>
      </c>
      <c r="FE221" s="309">
        <v>13.09709918360257</v>
      </c>
      <c r="FF221" s="309">
        <v>13.631156930126002</v>
      </c>
      <c r="FG221" s="309">
        <v>24.608857783662565</v>
      </c>
      <c r="FH221" s="309">
        <v>27.579516726440652</v>
      </c>
      <c r="FI221" s="309">
        <v>22.086043021511873</v>
      </c>
      <c r="FJ221" s="309">
        <v>22.578417266188833</v>
      </c>
      <c r="FK221" s="309">
        <v>18.814531548754292</v>
      </c>
      <c r="FL221" s="309">
        <v>100</v>
      </c>
      <c r="FM221" s="309">
        <v>14.39383148808192</v>
      </c>
      <c r="FN221" s="309">
        <v>81.772463344854444</v>
      </c>
      <c r="FO221" s="309">
        <v>66.850106069761424</v>
      </c>
      <c r="FP221" s="309">
        <v>14.922357275093018</v>
      </c>
      <c r="FQ221" s="309">
        <v>100</v>
      </c>
      <c r="FR221" s="309">
        <v>47.506648936170215</v>
      </c>
      <c r="FS221" s="309">
        <v>52.493351063829785</v>
      </c>
      <c r="FT221" s="309">
        <v>45.977393617021278</v>
      </c>
      <c r="FU221" s="309">
        <v>6.5159574468085095</v>
      </c>
      <c r="FV221" s="309">
        <v>100</v>
      </c>
      <c r="FW221" s="309">
        <v>11.733133033161979</v>
      </c>
      <c r="FX221" s="309">
        <v>83.077923649833124</v>
      </c>
      <c r="FY221" s="309">
        <v>71.391572337200145</v>
      </c>
      <c r="FZ221" s="313">
        <v>11.686351312632981</v>
      </c>
      <c r="GA221" s="570">
        <f>Daten_Polit!AG221</f>
        <v>3.4</v>
      </c>
      <c r="GB221" s="571">
        <f>Daten_Polit!AH221</f>
        <v>10.9</v>
      </c>
      <c r="GC221" s="571">
        <f>Daten_Polit!AI221</f>
        <v>2.2000000000000002</v>
      </c>
      <c r="GD221" s="571">
        <f>Daten_Polit!AJ221</f>
        <v>2.2999999999999998</v>
      </c>
      <c r="GE221" s="571">
        <f>Daten_Polit!AK221</f>
        <v>1.6</v>
      </c>
      <c r="GF221" s="444">
        <v>0.49090930254213611</v>
      </c>
      <c r="GG221" s="444">
        <v>1.7253865605887022</v>
      </c>
      <c r="GH221" s="444">
        <v>0.35017274046754587</v>
      </c>
      <c r="GI221" s="444">
        <v>0.3590760083025813</v>
      </c>
      <c r="GJ221" s="444">
        <v>0.29816490084995512</v>
      </c>
      <c r="GK221" s="444">
        <v>8.6256797053147807</v>
      </c>
      <c r="GL221" s="444">
        <v>6.5790093783872949</v>
      </c>
      <c r="GM221" s="444">
        <v>10.406757421682453</v>
      </c>
      <c r="GN221" s="444">
        <v>10.284525947631908</v>
      </c>
      <c r="GO221" s="444">
        <v>11.207430340555888</v>
      </c>
      <c r="GP221" s="444">
        <v>21.976934331698939</v>
      </c>
      <c r="GQ221" s="444">
        <v>23.845158906136362</v>
      </c>
      <c r="GR221" s="444">
        <v>20.348813791436413</v>
      </c>
      <c r="GS221" s="444">
        <v>21.039202041291581</v>
      </c>
      <c r="GT221" s="444">
        <v>15.800733496318362</v>
      </c>
      <c r="GU221" s="444">
        <v>100</v>
      </c>
      <c r="GV221" s="444">
        <v>14.314786682895765</v>
      </c>
      <c r="GW221" s="444">
        <v>81.849036143784588</v>
      </c>
      <c r="GX221" s="444">
        <v>66.457643846505064</v>
      </c>
      <c r="GY221" s="444">
        <v>15.391392297279523</v>
      </c>
      <c r="GZ221" s="444">
        <v>100</v>
      </c>
      <c r="HA221" s="444">
        <v>47.171197648787654</v>
      </c>
      <c r="HB221" s="444">
        <v>52.828802351212332</v>
      </c>
      <c r="HC221" s="444">
        <v>45.824148910115106</v>
      </c>
      <c r="HD221" s="444">
        <v>7.004653441097231</v>
      </c>
      <c r="HE221" s="444">
        <v>100</v>
      </c>
      <c r="HF221" s="444">
        <v>11.551825259268025</v>
      </c>
      <c r="HG221" s="444">
        <v>83.27194790396878</v>
      </c>
      <c r="HH221" s="444">
        <v>71.10023593976311</v>
      </c>
      <c r="HI221" s="445">
        <v>12.171711964205668</v>
      </c>
      <c r="HJ221" s="570">
        <f>Daten_Polit!AL221</f>
        <v>3.2</v>
      </c>
      <c r="HK221" s="571">
        <f>Daten_Polit!AM221</f>
        <v>10.9</v>
      </c>
      <c r="HL221" s="571">
        <f>Daten_Polit!AN221</f>
        <v>2</v>
      </c>
      <c r="HM221" s="571">
        <f>Daten_Polit!AO221</f>
        <v>2.2000000000000002</v>
      </c>
      <c r="HN221" s="571">
        <f>Daten_Polit!AP221</f>
        <v>1.4</v>
      </c>
      <c r="HO221" s="444">
        <v>0.4099626059213009</v>
      </c>
      <c r="HP221" s="444">
        <v>1.4916808361791372</v>
      </c>
      <c r="HQ221" s="444">
        <v>0.28135780135873373</v>
      </c>
      <c r="HR221" s="444">
        <v>0.28871329721246453</v>
      </c>
      <c r="HS221" s="444">
        <v>0.2401959812810153</v>
      </c>
      <c r="HT221" s="444">
        <v>9.0233801520696719</v>
      </c>
      <c r="HU221" s="444">
        <v>7.0190562613428851</v>
      </c>
      <c r="HV221" s="444">
        <v>10.891214984956083</v>
      </c>
      <c r="HW221" s="444">
        <v>10.811727647201566</v>
      </c>
      <c r="HX221" s="444">
        <v>11.444969615126462</v>
      </c>
      <c r="HY221" s="444">
        <v>30.553085541524716</v>
      </c>
      <c r="HZ221" s="444">
        <v>33.315015798873468</v>
      </c>
      <c r="IA221" s="444">
        <v>27.947466194321024</v>
      </c>
      <c r="IB221" s="444">
        <v>28.808782079810118</v>
      </c>
      <c r="IC221" s="444">
        <v>21.990424076590699</v>
      </c>
      <c r="ID221" s="444">
        <v>100</v>
      </c>
      <c r="IE221" s="444">
        <v>14.381447265160585</v>
      </c>
      <c r="IF221" s="444">
        <v>81.865838340087805</v>
      </c>
      <c r="IG221" s="444">
        <v>66.219997672680648</v>
      </c>
      <c r="IH221" s="444">
        <v>15.645840667407152</v>
      </c>
      <c r="II221" s="444">
        <v>100</v>
      </c>
      <c r="IJ221" s="444">
        <v>49.703023758099349</v>
      </c>
      <c r="IK221" s="444">
        <v>50.296976241900659</v>
      </c>
      <c r="IL221" s="444">
        <v>44.03347732181426</v>
      </c>
      <c r="IM221" s="444">
        <v>6.2634989200863922</v>
      </c>
      <c r="IN221" s="444">
        <v>100</v>
      </c>
      <c r="IO221" s="444">
        <v>11.78310665959045</v>
      </c>
      <c r="IP221" s="444">
        <v>83.237877479373722</v>
      </c>
      <c r="IQ221" s="444">
        <v>70.618550731415311</v>
      </c>
      <c r="IR221" s="445">
        <v>12.61932674795842</v>
      </c>
      <c r="IS221" s="443">
        <f>Daten_Polit!AQ221</f>
        <v>3.1</v>
      </c>
      <c r="IT221" s="227">
        <f>Daten_Polit!AR221</f>
        <v>10.9</v>
      </c>
      <c r="IU221" s="227">
        <f>Daten_Polit!AS221</f>
        <v>1.8</v>
      </c>
      <c r="IV221" s="227">
        <f>Daten_Polit!AT221</f>
        <v>1.9</v>
      </c>
      <c r="IW221" s="227">
        <f>Daten_Polit!AU221</f>
        <v>1.5</v>
      </c>
      <c r="IX221" s="444" t="s">
        <v>820</v>
      </c>
      <c r="IY221" s="444" t="s">
        <v>820</v>
      </c>
      <c r="IZ221" s="444" t="s">
        <v>820</v>
      </c>
      <c r="JA221" s="444" t="s">
        <v>820</v>
      </c>
      <c r="JB221" s="444" t="s">
        <v>820</v>
      </c>
      <c r="JC221" s="444" t="s">
        <v>820</v>
      </c>
      <c r="JD221" s="444" t="s">
        <v>820</v>
      </c>
      <c r="JE221" s="444" t="s">
        <v>820</v>
      </c>
      <c r="JF221" s="444" t="s">
        <v>820</v>
      </c>
      <c r="JG221" s="444" t="s">
        <v>820</v>
      </c>
      <c r="JH221" s="444" t="s">
        <v>820</v>
      </c>
      <c r="JI221" s="444" t="s">
        <v>820</v>
      </c>
      <c r="JJ221" s="444" t="s">
        <v>820</v>
      </c>
      <c r="JK221" s="444" t="s">
        <v>820</v>
      </c>
      <c r="JL221" s="444" t="s">
        <v>820</v>
      </c>
      <c r="JM221" s="444" t="s">
        <v>820</v>
      </c>
      <c r="JN221" s="444" t="s">
        <v>820</v>
      </c>
      <c r="JO221" s="444" t="s">
        <v>820</v>
      </c>
      <c r="JP221" s="444" t="s">
        <v>820</v>
      </c>
      <c r="JQ221" s="444" t="s">
        <v>820</v>
      </c>
      <c r="JR221" s="444" t="s">
        <v>820</v>
      </c>
      <c r="JS221" s="444" t="s">
        <v>820</v>
      </c>
      <c r="JT221" s="444" t="s">
        <v>820</v>
      </c>
      <c r="JU221" s="444" t="s">
        <v>820</v>
      </c>
      <c r="JV221" s="444" t="s">
        <v>820</v>
      </c>
      <c r="JW221" s="444" t="s">
        <v>820</v>
      </c>
      <c r="JX221" s="444" t="s">
        <v>820</v>
      </c>
      <c r="JY221" s="444" t="s">
        <v>820</v>
      </c>
      <c r="JZ221" s="444" t="s">
        <v>820</v>
      </c>
      <c r="KA221" s="445" t="s">
        <v>820</v>
      </c>
    </row>
    <row r="222" spans="4:287" ht="12.65" customHeight="1" x14ac:dyDescent="0.2">
      <c r="D222" s="276"/>
      <c r="E222" s="3" t="str">
        <f>Daten_Polit!E222</f>
        <v>08128</v>
      </c>
      <c r="F222" s="229" t="str">
        <f>Daten_Polit!F222</f>
        <v>Main-Tauber-Kreis</v>
      </c>
      <c r="G222" s="246"/>
      <c r="H222" s="531">
        <f>Daten_Polit!H222</f>
        <v>3.3</v>
      </c>
      <c r="I222" s="532">
        <f>Daten_Polit!I222</f>
        <v>10.5</v>
      </c>
      <c r="J222" s="532">
        <f>Daten_Polit!J222</f>
        <v>2.2000000000000002</v>
      </c>
      <c r="K222" s="532">
        <f>Daten_Polit!K222</f>
        <v>2.2999999999999998</v>
      </c>
      <c r="L222" s="532">
        <f>Daten_Polit!L222</f>
        <v>1.6</v>
      </c>
      <c r="M222" s="308">
        <v>0.568758012360561</v>
      </c>
      <c r="N222" s="308">
        <v>1.9379862213851087</v>
      </c>
      <c r="O222" s="308">
        <v>0.44567142467449583</v>
      </c>
      <c r="P222" s="308">
        <v>0.4470206732505938</v>
      </c>
      <c r="Q222" s="308">
        <v>0.43425035465508766</v>
      </c>
      <c r="R222" s="308">
        <v>11.222107792653622</v>
      </c>
      <c r="S222" s="308">
        <v>7.873090481786134</v>
      </c>
      <c r="T222" s="308">
        <v>13.925555208006813</v>
      </c>
      <c r="U222" s="308">
        <v>14.056111659382092</v>
      </c>
      <c r="V222" s="308">
        <v>12.896053362976565</v>
      </c>
      <c r="W222" s="308">
        <v>29.776034678501389</v>
      </c>
      <c r="X222" s="308">
        <v>36.73645416764996</v>
      </c>
      <c r="Y222" s="308">
        <v>23.791891552650277</v>
      </c>
      <c r="Z222" s="308">
        <v>23.737087873211369</v>
      </c>
      <c r="AA222" s="308">
        <v>24.222222222199999</v>
      </c>
      <c r="AB222" s="308">
        <v>100</v>
      </c>
      <c r="AC222" s="308">
        <v>13.449826415212796</v>
      </c>
      <c r="AD222" s="308">
        <v>82.729343986931497</v>
      </c>
      <c r="AE222" s="308">
        <v>69.486666142960047</v>
      </c>
      <c r="AF222" s="308">
        <v>13.242677843971451</v>
      </c>
      <c r="AG222" s="308">
        <v>100</v>
      </c>
      <c r="AH222" s="308">
        <v>45.850527281063727</v>
      </c>
      <c r="AI222" s="308">
        <v>54.149472718936266</v>
      </c>
      <c r="AJ222" s="308">
        <v>47.684548372306281</v>
      </c>
      <c r="AK222" s="308">
        <v>6.4649243466299868</v>
      </c>
      <c r="AL222" s="308">
        <v>100</v>
      </c>
      <c r="AM222" s="308">
        <v>9.8851665759580509</v>
      </c>
      <c r="AN222" s="308">
        <v>84.632943750659265</v>
      </c>
      <c r="AO222" s="308">
        <v>75.691046334980257</v>
      </c>
      <c r="AP222" s="337">
        <v>8.9418974156790103</v>
      </c>
      <c r="AQ222" s="531">
        <f>Daten_Polit!M222</f>
        <v>3.2</v>
      </c>
      <c r="AR222" s="532">
        <f>Daten_Polit!N222</f>
        <v>10.7</v>
      </c>
      <c r="AS222" s="532">
        <f>Daten_Polit!O222</f>
        <v>2.2000000000000002</v>
      </c>
      <c r="AT222" s="532">
        <f>Daten_Polit!P222</f>
        <v>2.2999999999999998</v>
      </c>
      <c r="AU222" s="532">
        <f>Daten_Polit!Q222</f>
        <v>1.7</v>
      </c>
      <c r="AV222" s="308">
        <v>0.54637610247531576</v>
      </c>
      <c r="AW222" s="308">
        <v>1.7103389889726619</v>
      </c>
      <c r="AX222" s="308">
        <v>0.44433594495487533</v>
      </c>
      <c r="AY222" s="308">
        <v>0.44747912411117702</v>
      </c>
      <c r="AZ222" s="308">
        <v>0.41975741760327673</v>
      </c>
      <c r="BA222" s="308">
        <v>10.533900631347645</v>
      </c>
      <c r="BB222" s="308">
        <v>7.364832725542815</v>
      </c>
      <c r="BC222" s="308">
        <v>13.118210862620478</v>
      </c>
      <c r="BD222" s="308">
        <v>13.165347469319968</v>
      </c>
      <c r="BE222" s="308">
        <v>12.772751463547158</v>
      </c>
      <c r="BF222" s="308">
        <v>29.364181662380645</v>
      </c>
      <c r="BG222" s="308">
        <v>38.339448077841389</v>
      </c>
      <c r="BH222" s="308">
        <v>23.232581967211146</v>
      </c>
      <c r="BI222" s="308">
        <v>23.250728862971524</v>
      </c>
      <c r="BJ222" s="308">
        <v>23.101265822784811</v>
      </c>
      <c r="BK222" s="308">
        <v>100</v>
      </c>
      <c r="BL222" s="308">
        <v>13.432826305635057</v>
      </c>
      <c r="BM222" s="308">
        <v>82.878620963746314</v>
      </c>
      <c r="BN222" s="308">
        <v>69.154473505137744</v>
      </c>
      <c r="BO222" s="308">
        <v>13.724147458608574</v>
      </c>
      <c r="BP222" s="308">
        <v>100</v>
      </c>
      <c r="BQ222" s="308">
        <v>45.857854232684474</v>
      </c>
      <c r="BR222" s="308">
        <v>54.142145767315519</v>
      </c>
      <c r="BS222" s="308">
        <v>47.034857401539156</v>
      </c>
      <c r="BT222" s="308">
        <v>7.1072883657763697</v>
      </c>
      <c r="BU222" s="308">
        <v>100</v>
      </c>
      <c r="BV222" s="308">
        <v>9.9067770066641199</v>
      </c>
      <c r="BW222" s="308">
        <v>84.831451756179774</v>
      </c>
      <c r="BX222" s="308">
        <v>75.212980004346988</v>
      </c>
      <c r="BY222" s="312">
        <v>9.6184717518328</v>
      </c>
      <c r="BZ222" s="531">
        <f>Daten_Polit!R222</f>
        <v>2.9</v>
      </c>
      <c r="CA222" s="532">
        <f>Daten_Polit!S222</f>
        <v>9.1999999999999993</v>
      </c>
      <c r="CB222" s="532">
        <f>Daten_Polit!T222</f>
        <v>2.1</v>
      </c>
      <c r="CC222" s="532">
        <f>Daten_Polit!U222</f>
        <v>2.1</v>
      </c>
      <c r="CD222" s="532">
        <f>Daten_Polit!V222</f>
        <v>1.7</v>
      </c>
      <c r="CE222" s="309">
        <v>0.49491262994912633</v>
      </c>
      <c r="CF222" s="309">
        <v>1.4015124300740738</v>
      </c>
      <c r="CG222" s="309">
        <v>0.41747081829677424</v>
      </c>
      <c r="CH222" s="309">
        <v>0.42056554226177939</v>
      </c>
      <c r="CI222" s="309">
        <v>0.39429723049439647</v>
      </c>
      <c r="CJ222" s="309">
        <v>11.390117994100295</v>
      </c>
      <c r="CK222" s="309">
        <v>8.0116959064327489</v>
      </c>
      <c r="CL222" s="309">
        <v>14.175311564436004</v>
      </c>
      <c r="CM222" s="309">
        <v>14.425092726979521</v>
      </c>
      <c r="CN222" s="309">
        <v>12.595614482404367</v>
      </c>
      <c r="CO222" s="309">
        <v>29.803084755915105</v>
      </c>
      <c r="CP222" s="309">
        <v>42.303541646222214</v>
      </c>
      <c r="CQ222" s="309">
        <v>24.784938654634054</v>
      </c>
      <c r="CR222" s="309">
        <v>25.502861815210938</v>
      </c>
      <c r="CS222" s="309">
        <v>20.286885245897484</v>
      </c>
      <c r="CT222" s="309">
        <v>100</v>
      </c>
      <c r="CU222" s="309">
        <v>13.146547174996806</v>
      </c>
      <c r="CV222" s="309">
        <v>83.183019299502121</v>
      </c>
      <c r="CW222" s="309">
        <v>69.004901271636669</v>
      </c>
      <c r="CX222" s="309">
        <v>14.178118027865446</v>
      </c>
      <c r="CY222" s="309">
        <v>100</v>
      </c>
      <c r="CZ222" s="309">
        <v>42.951653944020357</v>
      </c>
      <c r="DA222" s="309">
        <v>57.04834605597965</v>
      </c>
      <c r="DB222" s="309">
        <v>48.854961832061072</v>
      </c>
      <c r="DC222" s="309">
        <v>8.1933842239185743</v>
      </c>
      <c r="DD222" s="309">
        <v>100</v>
      </c>
      <c r="DE222" s="309">
        <v>10.056192437681389</v>
      </c>
      <c r="DF222" s="309">
        <v>84.790080510781351</v>
      </c>
      <c r="DG222" s="309">
        <v>74.800786319547669</v>
      </c>
      <c r="DH222" s="313">
        <v>9.9892941912336699</v>
      </c>
      <c r="DI222" s="565">
        <f>Daten_Polit!W222</f>
        <v>2.6</v>
      </c>
      <c r="DJ222" s="532">
        <f>Daten_Polit!X222</f>
        <v>9.5</v>
      </c>
      <c r="DK222" s="532">
        <f>Daten_Polit!Y222</f>
        <v>1.7</v>
      </c>
      <c r="DL222" s="532">
        <f>Daten_Polit!Z222</f>
        <v>1.7</v>
      </c>
      <c r="DM222" s="532">
        <f>Daten_Polit!AA222</f>
        <v>1.4</v>
      </c>
      <c r="DN222" s="309">
        <v>0.4906554688485591</v>
      </c>
      <c r="DO222" s="309">
        <v>1.9256320515603527</v>
      </c>
      <c r="DP222" s="309">
        <v>0.34189461068569776</v>
      </c>
      <c r="DQ222" s="309">
        <v>0.34457811893329593</v>
      </c>
      <c r="DR222" s="309">
        <v>0.32288323923511647</v>
      </c>
      <c r="DS222" s="309">
        <v>12.335458233297256</v>
      </c>
      <c r="DT222" s="309">
        <v>9.9815643929417952</v>
      </c>
      <c r="DU222" s="309">
        <v>14.436066603832861</v>
      </c>
      <c r="DV222" s="309">
        <v>14.372893706165794</v>
      </c>
      <c r="DW222" s="309">
        <v>14.831717056478</v>
      </c>
      <c r="DX222" s="309">
        <v>26.412277063461687</v>
      </c>
      <c r="DY222" s="309">
        <v>29.913256812407958</v>
      </c>
      <c r="DZ222" s="309">
        <v>23.313077105205483</v>
      </c>
      <c r="EA222" s="309">
        <v>23.961573650504082</v>
      </c>
      <c r="EB222" s="309">
        <v>19.241815048849912</v>
      </c>
      <c r="EC222" s="309">
        <v>100</v>
      </c>
      <c r="ED222" s="309">
        <v>13.277501697996636</v>
      </c>
      <c r="EE222" s="309">
        <v>83.086608099364966</v>
      </c>
      <c r="EF222" s="309">
        <v>68.752517788767207</v>
      </c>
      <c r="EG222" s="309">
        <v>14.334090310597755</v>
      </c>
      <c r="EH222" s="309">
        <v>100</v>
      </c>
      <c r="EI222" s="309">
        <v>47.598719316969053</v>
      </c>
      <c r="EJ222" s="309">
        <v>52.401280683030947</v>
      </c>
      <c r="EK222" s="309">
        <v>45.144076840981853</v>
      </c>
      <c r="EL222" s="309">
        <v>7.2572038420490914</v>
      </c>
      <c r="EM222" s="309">
        <v>100</v>
      </c>
      <c r="EN222" s="309">
        <v>10.481229215529705</v>
      </c>
      <c r="EO222" s="309">
        <v>84.477950412130809</v>
      </c>
      <c r="EP222" s="309">
        <v>74.028605690013521</v>
      </c>
      <c r="EQ222" s="367">
        <v>10.449344722117296</v>
      </c>
      <c r="ER222" s="531">
        <f>Daten_Polit!AB222</f>
        <v>2.6</v>
      </c>
      <c r="ES222" s="532">
        <f>Daten_Polit!AC222</f>
        <v>9.3000000000000007</v>
      </c>
      <c r="ET222" s="532">
        <f>Daten_Polit!AD222</f>
        <v>1.6</v>
      </c>
      <c r="EU222" s="532">
        <f>Daten_Polit!AE222</f>
        <v>1.7</v>
      </c>
      <c r="EV222" s="532">
        <f>Daten_Polit!AF222</f>
        <v>1.4</v>
      </c>
      <c r="EW222" s="309">
        <v>0.50389318175089559</v>
      </c>
      <c r="EX222" s="309">
        <v>2.0769105566669244</v>
      </c>
      <c r="EY222" s="309">
        <v>0.33639676443946809</v>
      </c>
      <c r="EZ222" s="309">
        <v>0.33246707334540554</v>
      </c>
      <c r="FA222" s="309">
        <v>0.36297398202726394</v>
      </c>
      <c r="FB222" s="309">
        <v>11.330111902339777</v>
      </c>
      <c r="FC222" s="309">
        <v>9.4587352625937822</v>
      </c>
      <c r="FD222" s="309">
        <v>13.02137958854461</v>
      </c>
      <c r="FE222" s="309">
        <v>13.028732925106473</v>
      </c>
      <c r="FF222" s="309">
        <v>12.977528089890555</v>
      </c>
      <c r="FG222" s="309">
        <v>21.765473135017825</v>
      </c>
      <c r="FH222" s="309">
        <v>23.893021608214664</v>
      </c>
      <c r="FI222" s="309">
        <v>19.841269841269842</v>
      </c>
      <c r="FJ222" s="309">
        <v>20.412371134019853</v>
      </c>
      <c r="FK222" s="309">
        <v>16.463414634149991</v>
      </c>
      <c r="FL222" s="309">
        <v>100</v>
      </c>
      <c r="FM222" s="309">
        <v>13.375406785798807</v>
      </c>
      <c r="FN222" s="309">
        <v>83.067725078436467</v>
      </c>
      <c r="FO222" s="309">
        <v>68.325173008559076</v>
      </c>
      <c r="FP222" s="309">
        <v>14.742552069877387</v>
      </c>
      <c r="FQ222" s="309">
        <v>100</v>
      </c>
      <c r="FR222" s="309">
        <v>48.309705561613967</v>
      </c>
      <c r="FS222" s="309">
        <v>51.69029443838604</v>
      </c>
      <c r="FT222" s="309">
        <v>43.893129770992367</v>
      </c>
      <c r="FU222" s="309">
        <v>7.7971646673936759</v>
      </c>
      <c r="FV222" s="309">
        <v>100</v>
      </c>
      <c r="FW222" s="309">
        <v>10.569934296593717</v>
      </c>
      <c r="FX222" s="309">
        <v>84.532650302393762</v>
      </c>
      <c r="FY222" s="309">
        <v>73.643733089737552</v>
      </c>
      <c r="FZ222" s="313">
        <v>10.888917212656214</v>
      </c>
      <c r="GA222" s="570">
        <f>Daten_Polit!AG222</f>
        <v>3.5</v>
      </c>
      <c r="GB222" s="571">
        <f>Daten_Polit!AH222</f>
        <v>12.3</v>
      </c>
      <c r="GC222" s="571">
        <f>Daten_Polit!AI222</f>
        <v>2.2999999999999998</v>
      </c>
      <c r="GD222" s="571">
        <f>Daten_Polit!AJ222</f>
        <v>2.2999999999999998</v>
      </c>
      <c r="GE222" s="571">
        <f>Daten_Polit!AK222</f>
        <v>1.9</v>
      </c>
      <c r="GF222" s="444">
        <v>0.55092592592592593</v>
      </c>
      <c r="GG222" s="444">
        <v>2.3692155811062667</v>
      </c>
      <c r="GH222" s="444">
        <v>0.36342775921239834</v>
      </c>
      <c r="GI222" s="444">
        <v>0.36099525841286101</v>
      </c>
      <c r="GJ222" s="444">
        <v>0.3793664629154781</v>
      </c>
      <c r="GK222" s="444">
        <v>8.8208680458048612</v>
      </c>
      <c r="GL222" s="444">
        <v>7.7918630118804746</v>
      </c>
      <c r="GM222" s="444">
        <v>9.7349823321554769</v>
      </c>
      <c r="GN222" s="444">
        <v>9.7694384823100382</v>
      </c>
      <c r="GO222" s="444">
        <v>9.5388253843106767</v>
      </c>
      <c r="GP222" s="444">
        <v>19.995706443404174</v>
      </c>
      <c r="GQ222" s="444">
        <v>22.008785157018867</v>
      </c>
      <c r="GR222" s="444">
        <v>18.228446288616873</v>
      </c>
      <c r="GS222" s="444">
        <v>18.811747191774259</v>
      </c>
      <c r="GT222" s="444">
        <v>14.879564879580421</v>
      </c>
      <c r="GU222" s="444">
        <v>100</v>
      </c>
      <c r="GV222" s="444">
        <v>13.438295108574591</v>
      </c>
      <c r="GW222" s="444">
        <v>82.942418107621236</v>
      </c>
      <c r="GX222" s="444">
        <v>67.800604436373732</v>
      </c>
      <c r="GY222" s="444">
        <v>15.141813671247494</v>
      </c>
      <c r="GZ222" s="444">
        <v>100</v>
      </c>
      <c r="HA222" s="444">
        <v>49.258260283209708</v>
      </c>
      <c r="HB222" s="444">
        <v>50.741739716790292</v>
      </c>
      <c r="HC222" s="444">
        <v>43.020903573836819</v>
      </c>
      <c r="HD222" s="444">
        <v>7.7208361429534733</v>
      </c>
      <c r="HE222" s="444">
        <v>100</v>
      </c>
      <c r="HF222" s="444">
        <v>10.255752412216552</v>
      </c>
      <c r="HG222" s="444">
        <v>84.733494899611401</v>
      </c>
      <c r="HH222" s="444">
        <v>73.514073001524494</v>
      </c>
      <c r="HI222" s="445">
        <v>11.219421898086914</v>
      </c>
      <c r="HJ222" s="570">
        <f>Daten_Polit!AL222</f>
        <v>3.2</v>
      </c>
      <c r="HK222" s="571">
        <f>Daten_Polit!AM222</f>
        <v>11</v>
      </c>
      <c r="HL222" s="571">
        <f>Daten_Polit!AN222</f>
        <v>2.1</v>
      </c>
      <c r="HM222" s="571">
        <f>Daten_Polit!AO222</f>
        <v>2.2000000000000002</v>
      </c>
      <c r="HN222" s="571">
        <f>Daten_Polit!AP222</f>
        <v>1.7</v>
      </c>
      <c r="HO222" s="444">
        <v>0.48857778405479835</v>
      </c>
      <c r="HP222" s="444">
        <v>2.1049110134283491</v>
      </c>
      <c r="HQ222" s="444">
        <v>0.3133641274270843</v>
      </c>
      <c r="HR222" s="444">
        <v>0.3105123179032428</v>
      </c>
      <c r="HS222" s="444">
        <v>0.33102980127180337</v>
      </c>
      <c r="HT222" s="444">
        <v>10.793053354463815</v>
      </c>
      <c r="HU222" s="444">
        <v>9.5573440643860437</v>
      </c>
      <c r="HV222" s="444">
        <v>11.838006230529595</v>
      </c>
      <c r="HW222" s="444">
        <v>11.801286633309845</v>
      </c>
      <c r="HX222" s="444">
        <v>12.05375892481948</v>
      </c>
      <c r="HY222" s="444">
        <v>26.825984516999355</v>
      </c>
      <c r="HZ222" s="444">
        <v>26.929548613652116</v>
      </c>
      <c r="IA222" s="444">
        <v>26.739401496255695</v>
      </c>
      <c r="IB222" s="444">
        <v>27.371649748044323</v>
      </c>
      <c r="IC222" s="444">
        <v>23.050703025125358</v>
      </c>
      <c r="ID222" s="444">
        <v>100</v>
      </c>
      <c r="IE222" s="444">
        <v>13.344433302107991</v>
      </c>
      <c r="IF222" s="444">
        <v>83.00046203381514</v>
      </c>
      <c r="IG222" s="444">
        <v>67.556480934840053</v>
      </c>
      <c r="IH222" s="444">
        <v>15.443981098975096</v>
      </c>
      <c r="II222" s="444">
        <v>100</v>
      </c>
      <c r="IJ222" s="444">
        <v>47.242105263157896</v>
      </c>
      <c r="IK222" s="444">
        <v>52.757894736842104</v>
      </c>
      <c r="IL222" s="444">
        <v>44.547368421052632</v>
      </c>
      <c r="IM222" s="444">
        <v>8.2105263157894743</v>
      </c>
      <c r="IN222" s="444">
        <v>100</v>
      </c>
      <c r="IO222" s="444">
        <v>10.644640599570373</v>
      </c>
      <c r="IP222" s="444">
        <v>84.412205668348548</v>
      </c>
      <c r="IQ222" s="444">
        <v>72.67940551302668</v>
      </c>
      <c r="IR222" s="445">
        <v>11.732800155321868</v>
      </c>
      <c r="IS222" s="443">
        <f>Daten_Polit!AQ222</f>
        <v>2.8</v>
      </c>
      <c r="IT222" s="227">
        <f>Daten_Polit!AR222</f>
        <v>10</v>
      </c>
      <c r="IU222" s="227">
        <f>Daten_Polit!AS222</f>
        <v>1.8</v>
      </c>
      <c r="IV222" s="227">
        <f>Daten_Polit!AT222</f>
        <v>1.9</v>
      </c>
      <c r="IW222" s="227">
        <f>Daten_Polit!AU222</f>
        <v>1.6</v>
      </c>
      <c r="IX222" s="444" t="s">
        <v>820</v>
      </c>
      <c r="IY222" s="444" t="s">
        <v>820</v>
      </c>
      <c r="IZ222" s="444" t="s">
        <v>820</v>
      </c>
      <c r="JA222" s="444" t="s">
        <v>820</v>
      </c>
      <c r="JB222" s="444" t="s">
        <v>820</v>
      </c>
      <c r="JC222" s="444" t="s">
        <v>820</v>
      </c>
      <c r="JD222" s="444" t="s">
        <v>820</v>
      </c>
      <c r="JE222" s="444" t="s">
        <v>820</v>
      </c>
      <c r="JF222" s="444" t="s">
        <v>820</v>
      </c>
      <c r="JG222" s="444" t="s">
        <v>820</v>
      </c>
      <c r="JH222" s="444" t="s">
        <v>820</v>
      </c>
      <c r="JI222" s="444" t="s">
        <v>820</v>
      </c>
      <c r="JJ222" s="444" t="s">
        <v>820</v>
      </c>
      <c r="JK222" s="444" t="s">
        <v>820</v>
      </c>
      <c r="JL222" s="444" t="s">
        <v>820</v>
      </c>
      <c r="JM222" s="444" t="s">
        <v>820</v>
      </c>
      <c r="JN222" s="444" t="s">
        <v>820</v>
      </c>
      <c r="JO222" s="444" t="s">
        <v>820</v>
      </c>
      <c r="JP222" s="444" t="s">
        <v>820</v>
      </c>
      <c r="JQ222" s="444" t="s">
        <v>820</v>
      </c>
      <c r="JR222" s="444" t="s">
        <v>820</v>
      </c>
      <c r="JS222" s="444" t="s">
        <v>820</v>
      </c>
      <c r="JT222" s="444" t="s">
        <v>820</v>
      </c>
      <c r="JU222" s="444" t="s">
        <v>820</v>
      </c>
      <c r="JV222" s="444" t="s">
        <v>820</v>
      </c>
      <c r="JW222" s="444" t="s">
        <v>820</v>
      </c>
      <c r="JX222" s="444" t="s">
        <v>820</v>
      </c>
      <c r="JY222" s="444" t="s">
        <v>820</v>
      </c>
      <c r="JZ222" s="444" t="s">
        <v>820</v>
      </c>
      <c r="KA222" s="445" t="s">
        <v>820</v>
      </c>
    </row>
    <row r="223" spans="4:287" ht="12.65" customHeight="1" x14ac:dyDescent="0.2">
      <c r="D223" s="276"/>
      <c r="E223" s="3" t="str">
        <f>Daten_Polit!E223</f>
        <v>08135</v>
      </c>
      <c r="F223" s="229" t="str">
        <f>Daten_Polit!F223</f>
        <v>Heidenheim</v>
      </c>
      <c r="G223" s="246"/>
      <c r="H223" s="531">
        <f>Daten_Polit!H223</f>
        <v>5.3</v>
      </c>
      <c r="I223" s="532">
        <f>Daten_Polit!I223</f>
        <v>15.4</v>
      </c>
      <c r="J223" s="532">
        <f>Daten_Polit!J223</f>
        <v>3.5</v>
      </c>
      <c r="K223" s="532">
        <f>Daten_Polit!K223</f>
        <v>3.8</v>
      </c>
      <c r="L223" s="532">
        <f>Daten_Polit!L223</f>
        <v>2.2000000000000002</v>
      </c>
      <c r="M223" s="308">
        <v>0.62430946580940594</v>
      </c>
      <c r="N223" s="308">
        <v>1.8645297731424322</v>
      </c>
      <c r="O223" s="308">
        <v>0.48317759722580389</v>
      </c>
      <c r="P223" s="308">
        <v>0.49741454935133295</v>
      </c>
      <c r="Q223" s="308">
        <v>0.39936633353035444</v>
      </c>
      <c r="R223" s="308">
        <v>6.8450515002238514</v>
      </c>
      <c r="S223" s="308">
        <v>4.7329276538201484</v>
      </c>
      <c r="T223" s="308">
        <v>8.7152453022705121</v>
      </c>
      <c r="U223" s="308">
        <v>8.7031534553821288</v>
      </c>
      <c r="V223" s="308">
        <v>8.8102409638567476</v>
      </c>
      <c r="W223" s="308">
        <v>35.262238545259684</v>
      </c>
      <c r="X223" s="308">
        <v>39.981662001739984</v>
      </c>
      <c r="Y223" s="308">
        <v>31.084070796457947</v>
      </c>
      <c r="Z223" s="308">
        <v>31.829321032146463</v>
      </c>
      <c r="AA223" s="308">
        <v>25.324916450037083</v>
      </c>
      <c r="AB223" s="308">
        <v>100</v>
      </c>
      <c r="AC223" s="308">
        <v>15.970792254524863</v>
      </c>
      <c r="AD223" s="308">
        <v>80.297036795102812</v>
      </c>
      <c r="AE223" s="308">
        <v>65.652898686588173</v>
      </c>
      <c r="AF223" s="308">
        <v>14.644138108514642</v>
      </c>
      <c r="AG223" s="308">
        <v>100</v>
      </c>
      <c r="AH223" s="308">
        <v>47.274781135272526</v>
      </c>
      <c r="AI223" s="308">
        <v>52.725218864727474</v>
      </c>
      <c r="AJ223" s="308">
        <v>47.020615645297937</v>
      </c>
      <c r="AK223" s="308">
        <v>5.70460321942954</v>
      </c>
      <c r="AL223" s="308">
        <v>100</v>
      </c>
      <c r="AM223" s="308">
        <v>12.05728989045785</v>
      </c>
      <c r="AN223" s="308">
        <v>82.681338758557771</v>
      </c>
      <c r="AO223" s="308">
        <v>70.675712223450759</v>
      </c>
      <c r="AP223" s="337">
        <v>12.005626535107014</v>
      </c>
      <c r="AQ223" s="531">
        <f>Daten_Polit!M223</f>
        <v>5.3</v>
      </c>
      <c r="AR223" s="532">
        <f>Daten_Polit!N223</f>
        <v>16.399999999999999</v>
      </c>
      <c r="AS223" s="532">
        <f>Daten_Polit!O223</f>
        <v>3.4</v>
      </c>
      <c r="AT223" s="532">
        <f>Daten_Polit!P223</f>
        <v>3.6</v>
      </c>
      <c r="AU223" s="532">
        <f>Daten_Polit!Q223</f>
        <v>2.2999999999999998</v>
      </c>
      <c r="AV223" s="308">
        <v>0.62359160188847107</v>
      </c>
      <c r="AW223" s="308">
        <v>1.8960628900235241</v>
      </c>
      <c r="AX223" s="308">
        <v>0.47756665181038049</v>
      </c>
      <c r="AY223" s="308">
        <v>0.49863261434100165</v>
      </c>
      <c r="AZ223" s="308">
        <v>0.35870359593071161</v>
      </c>
      <c r="BA223" s="308">
        <v>7.1995414866414542</v>
      </c>
      <c r="BB223" s="308">
        <v>5.1305711912890084</v>
      </c>
      <c r="BC223" s="308">
        <v>9.3091752945378321</v>
      </c>
      <c r="BD223" s="308">
        <v>9.0862685043389479</v>
      </c>
      <c r="BE223" s="308">
        <v>10.85876508161971</v>
      </c>
      <c r="BF223" s="308">
        <v>33.769077637690785</v>
      </c>
      <c r="BG223" s="308">
        <v>38.130164330145057</v>
      </c>
      <c r="BH223" s="308">
        <v>31.11572486008361</v>
      </c>
      <c r="BI223" s="308">
        <v>32.212928541926892</v>
      </c>
      <c r="BJ223" s="308">
        <v>23.493543758956022</v>
      </c>
      <c r="BK223" s="308">
        <v>100</v>
      </c>
      <c r="BL223" s="308">
        <v>16.092269637514811</v>
      </c>
      <c r="BM223" s="308">
        <v>80.309950667899628</v>
      </c>
      <c r="BN223" s="308">
        <v>65.253567514450239</v>
      </c>
      <c r="BO223" s="308">
        <v>15.056383153449392</v>
      </c>
      <c r="BP223" s="308">
        <v>100</v>
      </c>
      <c r="BQ223" s="308">
        <v>49.848024316109424</v>
      </c>
      <c r="BR223" s="308">
        <v>50.151975683890583</v>
      </c>
      <c r="BS223" s="308">
        <v>43.603205305332963</v>
      </c>
      <c r="BT223" s="308">
        <v>6.5487703785576139</v>
      </c>
      <c r="BU223" s="308">
        <v>100</v>
      </c>
      <c r="BV223" s="308">
        <v>11.999709858394581</v>
      </c>
      <c r="BW223" s="308">
        <v>82.934927481121093</v>
      </c>
      <c r="BX223" s="308">
        <v>70.449282297258335</v>
      </c>
      <c r="BY223" s="312">
        <v>12.485645183862756</v>
      </c>
      <c r="BZ223" s="531">
        <f>Daten_Polit!R223</f>
        <v>4.7</v>
      </c>
      <c r="CA223" s="532">
        <f>Daten_Polit!S223</f>
        <v>14.2</v>
      </c>
      <c r="CB223" s="532">
        <f>Daten_Polit!T223</f>
        <v>3</v>
      </c>
      <c r="CC223" s="532">
        <f>Daten_Polit!U223</f>
        <v>3.2</v>
      </c>
      <c r="CD223" s="532">
        <f>Daten_Polit!V223</f>
        <v>2</v>
      </c>
      <c r="CE223" s="309">
        <v>0.568534936519412</v>
      </c>
      <c r="CF223" s="309">
        <v>1.6548148849085227</v>
      </c>
      <c r="CG223" s="309">
        <v>0.44181467228095817</v>
      </c>
      <c r="CH223" s="309">
        <v>0.4582576884648743</v>
      </c>
      <c r="CI223" s="309">
        <v>0.35088903231846852</v>
      </c>
      <c r="CJ223" s="309">
        <v>7.7766038477604642</v>
      </c>
      <c r="CK223" s="309">
        <v>5.7358655793334945</v>
      </c>
      <c r="CL223" s="309">
        <v>10.122875816993465</v>
      </c>
      <c r="CM223" s="309">
        <v>9.9028893418053023</v>
      </c>
      <c r="CN223" s="309">
        <v>11.625051166600349</v>
      </c>
      <c r="CO223" s="309">
        <v>31.436841842590209</v>
      </c>
      <c r="CP223" s="309">
        <v>40.265828369735281</v>
      </c>
      <c r="CQ223" s="309">
        <v>27.156769344763415</v>
      </c>
      <c r="CR223" s="309">
        <v>28.585300722219543</v>
      </c>
      <c r="CS223" s="309">
        <v>17.418287132789835</v>
      </c>
      <c r="CT223" s="309">
        <v>100</v>
      </c>
      <c r="CU223" s="309">
        <v>15.839149232896544</v>
      </c>
      <c r="CV223" s="309">
        <v>80.664539092447797</v>
      </c>
      <c r="CW223" s="309">
        <v>65.308707605843551</v>
      </c>
      <c r="CX223" s="309">
        <v>15.355831486604254</v>
      </c>
      <c r="CY223" s="309">
        <v>100</v>
      </c>
      <c r="CZ223" s="309">
        <v>50.398142003981427</v>
      </c>
      <c r="DA223" s="309">
        <v>49.601857996018587</v>
      </c>
      <c r="DB223" s="309">
        <v>43.098871930988722</v>
      </c>
      <c r="DC223" s="309">
        <v>6.5029860650298614</v>
      </c>
      <c r="DD223" s="309">
        <v>100</v>
      </c>
      <c r="DE223" s="309">
        <v>12.203496404427108</v>
      </c>
      <c r="DF223" s="309">
        <v>82.973627753709962</v>
      </c>
      <c r="DG223" s="309">
        <v>70.266598039823094</v>
      </c>
      <c r="DH223" s="313">
        <v>12.707029713886852</v>
      </c>
      <c r="DI223" s="565">
        <f>Daten_Polit!W223</f>
        <v>3.8</v>
      </c>
      <c r="DJ223" s="532">
        <f>Daten_Polit!X223</f>
        <v>12.4</v>
      </c>
      <c r="DK223" s="532">
        <f>Daten_Polit!Y223</f>
        <v>2.2000000000000002</v>
      </c>
      <c r="DL223" s="532">
        <f>Daten_Polit!Z223</f>
        <v>2.4</v>
      </c>
      <c r="DM223" s="532">
        <f>Daten_Polit!AA223</f>
        <v>1.6</v>
      </c>
      <c r="DN223" s="309">
        <v>0.54744300106863353</v>
      </c>
      <c r="DO223" s="309">
        <v>1.9260143682513515</v>
      </c>
      <c r="DP223" s="309">
        <v>0.37210703927995109</v>
      </c>
      <c r="DQ223" s="309">
        <v>0.37298508992837265</v>
      </c>
      <c r="DR223" s="309">
        <v>0.36740736059860724</v>
      </c>
      <c r="DS223" s="309">
        <v>9.1600529100529098</v>
      </c>
      <c r="DT223" s="309">
        <v>7.019661952397378</v>
      </c>
      <c r="DU223" s="309">
        <v>11.499842121881327</v>
      </c>
      <c r="DV223" s="309">
        <v>10.995336636548792</v>
      </c>
      <c r="DW223" s="309">
        <v>14.779725248694501</v>
      </c>
      <c r="DX223" s="309">
        <v>30.200749383127668</v>
      </c>
      <c r="DY223" s="309">
        <v>33.211254505287755</v>
      </c>
      <c r="DZ223" s="309">
        <v>26.931213539328258</v>
      </c>
      <c r="EA223" s="309">
        <v>28.852701702440527</v>
      </c>
      <c r="EB223" s="309">
        <v>14.504547630447966</v>
      </c>
      <c r="EC223" s="309">
        <v>100</v>
      </c>
      <c r="ED223" s="309">
        <v>15.777570467678167</v>
      </c>
      <c r="EE223" s="309">
        <v>80.823650004125099</v>
      </c>
      <c r="EF223" s="309">
        <v>65.253325450271632</v>
      </c>
      <c r="EG223" s="309">
        <v>15.570324553853466</v>
      </c>
      <c r="EH223" s="309">
        <v>100</v>
      </c>
      <c r="EI223" s="309">
        <v>54.435636089090224</v>
      </c>
      <c r="EJ223" s="309">
        <v>45.564363910909776</v>
      </c>
      <c r="EK223" s="309">
        <v>39.637599093997736</v>
      </c>
      <c r="EL223" s="309">
        <v>5.9267648169120424</v>
      </c>
      <c r="EM223" s="309">
        <v>100</v>
      </c>
      <c r="EN223" s="309">
        <v>12.38895572995002</v>
      </c>
      <c r="EO223" s="309">
        <v>82.994918406032042</v>
      </c>
      <c r="EP223" s="309">
        <v>69.929791431651594</v>
      </c>
      <c r="EQ223" s="367">
        <v>13.065126974380442</v>
      </c>
      <c r="ER223" s="531">
        <f>Daten_Polit!AB223</f>
        <v>3.8</v>
      </c>
      <c r="ES223" s="532">
        <f>Daten_Polit!AC223</f>
        <v>12.8</v>
      </c>
      <c r="ET223" s="532">
        <f>Daten_Polit!AD223</f>
        <v>2.2000000000000002</v>
      </c>
      <c r="EU223" s="532">
        <f>Daten_Polit!AE223</f>
        <v>2.2999999999999998</v>
      </c>
      <c r="EV223" s="532">
        <f>Daten_Polit!AF223</f>
        <v>1.6</v>
      </c>
      <c r="EW223" s="309">
        <v>0.58039059289875039</v>
      </c>
      <c r="EX223" s="309">
        <v>2.2093285958715554</v>
      </c>
      <c r="EY223" s="309">
        <v>0.36836341321089328</v>
      </c>
      <c r="EZ223" s="309">
        <v>0.37866131722504948</v>
      </c>
      <c r="FA223" s="309">
        <v>0.3156712206031842</v>
      </c>
      <c r="FB223" s="309">
        <v>8.9001095023724428</v>
      </c>
      <c r="FC223" s="309">
        <v>7.2269868496283589</v>
      </c>
      <c r="FD223" s="309">
        <v>10.796931877275091</v>
      </c>
      <c r="FE223" s="309">
        <v>10.633621343034713</v>
      </c>
      <c r="FF223" s="309">
        <v>11.78082191780822</v>
      </c>
      <c r="FG223" s="309">
        <v>22.752800552600313</v>
      </c>
      <c r="FH223" s="309">
        <v>24.805896252955446</v>
      </c>
      <c r="FI223" s="309">
        <v>20.40461310482004</v>
      </c>
      <c r="FJ223" s="309">
        <v>21.242861436726781</v>
      </c>
      <c r="FK223" s="309">
        <v>15.3637596023289</v>
      </c>
      <c r="FL223" s="309">
        <v>100</v>
      </c>
      <c r="FM223" s="309">
        <v>15.770957487879883</v>
      </c>
      <c r="FN223" s="309">
        <v>80.734879983088859</v>
      </c>
      <c r="FO223" s="309">
        <v>64.841587179464781</v>
      </c>
      <c r="FP223" s="309">
        <v>15.893292803624078</v>
      </c>
      <c r="FQ223" s="309">
        <v>100</v>
      </c>
      <c r="FR223" s="309">
        <v>53.978576893649574</v>
      </c>
      <c r="FS223" s="309">
        <v>46.021423106350426</v>
      </c>
      <c r="FT223" s="309">
        <v>39.403213465952561</v>
      </c>
      <c r="FU223" s="309">
        <v>6.6182096403978585</v>
      </c>
      <c r="FV223" s="309">
        <v>100</v>
      </c>
      <c r="FW223" s="309">
        <v>12.458078497889854</v>
      </c>
      <c r="FX223" s="309">
        <v>82.839579394938795</v>
      </c>
      <c r="FY223" s="309">
        <v>69.29659275208239</v>
      </c>
      <c r="FZ223" s="313">
        <v>13.542986642856405</v>
      </c>
      <c r="GA223" s="570">
        <f>Daten_Polit!AG223</f>
        <v>4.9000000000000004</v>
      </c>
      <c r="GB223" s="571">
        <f>Daten_Polit!AH223</f>
        <v>16.899999999999999</v>
      </c>
      <c r="GC223" s="571">
        <f>Daten_Polit!AI223</f>
        <v>2.8</v>
      </c>
      <c r="GD223" s="571">
        <f>Daten_Polit!AJ223</f>
        <v>3</v>
      </c>
      <c r="GE223" s="571">
        <f>Daten_Polit!AK223</f>
        <v>1.8</v>
      </c>
      <c r="GF223" s="444">
        <v>0.63967082688044696</v>
      </c>
      <c r="GG223" s="444">
        <v>2.5826494524003354</v>
      </c>
      <c r="GH223" s="444">
        <v>0.39573186993002468</v>
      </c>
      <c r="GI223" s="444">
        <v>0.40633174065573002</v>
      </c>
      <c r="GJ223" s="444">
        <v>0.34382775754993916</v>
      </c>
      <c r="GK223" s="444">
        <v>7.1094152347957031</v>
      </c>
      <c r="GL223" s="444">
        <v>5.9087989723827876</v>
      </c>
      <c r="GM223" s="444">
        <v>8.5575582296133579</v>
      </c>
      <c r="GN223" s="444">
        <v>8.2023604768402389</v>
      </c>
      <c r="GO223" s="444">
        <v>10.951239008792966</v>
      </c>
      <c r="GP223" s="444">
        <v>22.036008206734849</v>
      </c>
      <c r="GQ223" s="444">
        <v>23.66686385531947</v>
      </c>
      <c r="GR223" s="444">
        <v>20.078121036877189</v>
      </c>
      <c r="GS223" s="444">
        <v>21.033016945205173</v>
      </c>
      <c r="GT223" s="444">
        <v>13.622047244076596</v>
      </c>
      <c r="GU223" s="444">
        <v>100</v>
      </c>
      <c r="GV223" s="444">
        <v>15.867514439980537</v>
      </c>
      <c r="GW223" s="444">
        <v>80.525205297551722</v>
      </c>
      <c r="GX223" s="444">
        <v>64.224794768776491</v>
      </c>
      <c r="GY223" s="444">
        <v>16.300410528775235</v>
      </c>
      <c r="GZ223" s="444">
        <v>100</v>
      </c>
      <c r="HA223" s="444">
        <v>56.505771248688355</v>
      </c>
      <c r="HB223" s="444">
        <v>43.494228751311645</v>
      </c>
      <c r="HC223" s="444">
        <v>37.959076600209862</v>
      </c>
      <c r="HD223" s="444">
        <v>5.5351521511017836</v>
      </c>
      <c r="HE223" s="444">
        <v>100</v>
      </c>
      <c r="HF223" s="444">
        <v>12.037063790349562</v>
      </c>
      <c r="HG223" s="444">
        <v>83.085465133764501</v>
      </c>
      <c r="HH223" s="444">
        <v>68.995240065829535</v>
      </c>
      <c r="HI223" s="445">
        <v>14.090225067934965</v>
      </c>
      <c r="HJ223" s="570">
        <f>Daten_Polit!AL223</f>
        <v>4.4000000000000004</v>
      </c>
      <c r="HK223" s="571">
        <f>Daten_Polit!AM223</f>
        <v>15.1</v>
      </c>
      <c r="HL223" s="571">
        <f>Daten_Polit!AN223</f>
        <v>2.5</v>
      </c>
      <c r="HM223" s="571">
        <f>Daten_Polit!AO223</f>
        <v>2.7</v>
      </c>
      <c r="HN223" s="571">
        <f>Daten_Polit!AP223</f>
        <v>1.8</v>
      </c>
      <c r="HO223" s="444">
        <v>0.52357583790044293</v>
      </c>
      <c r="HP223" s="444">
        <v>2.1436923877323935</v>
      </c>
      <c r="HQ223" s="444">
        <v>0.31168104295613175</v>
      </c>
      <c r="HR223" s="444">
        <v>0.31320568894225687</v>
      </c>
      <c r="HS223" s="444">
        <v>0.3044326430385873</v>
      </c>
      <c r="HT223" s="444">
        <v>8.2439073312605728</v>
      </c>
      <c r="HU223" s="444">
        <v>6.7977294752872774</v>
      </c>
      <c r="HV223" s="444">
        <v>9.964315124896844</v>
      </c>
      <c r="HW223" s="444">
        <v>9.7765006385696029</v>
      </c>
      <c r="HX223" s="444">
        <v>11.115459882581431</v>
      </c>
      <c r="HY223" s="444">
        <v>29.487735776818912</v>
      </c>
      <c r="HZ223" s="444">
        <v>31.485556439909523</v>
      </c>
      <c r="IA223" s="444">
        <v>27.093153759818183</v>
      </c>
      <c r="IB223" s="444">
        <v>28.579835229501764</v>
      </c>
      <c r="IC223" s="444">
        <v>18.091844813919238</v>
      </c>
      <c r="ID223" s="444">
        <v>100</v>
      </c>
      <c r="IE223" s="444">
        <v>15.637898691655927</v>
      </c>
      <c r="IF223" s="444">
        <v>80.811495998741407</v>
      </c>
      <c r="IG223" s="444">
        <v>64.185806670777083</v>
      </c>
      <c r="IH223" s="444">
        <v>16.62568932796432</v>
      </c>
      <c r="II223" s="444">
        <v>100</v>
      </c>
      <c r="IJ223" s="444">
        <v>54.471032745591941</v>
      </c>
      <c r="IK223" s="444">
        <v>45.528967254408052</v>
      </c>
      <c r="IL223" s="444">
        <v>39.29471032745591</v>
      </c>
      <c r="IM223" s="444">
        <v>6.2342569269521411</v>
      </c>
      <c r="IN223" s="444">
        <v>100</v>
      </c>
      <c r="IO223" s="444">
        <v>12.365181839997351</v>
      </c>
      <c r="IP223" s="444">
        <v>82.938754829415544</v>
      </c>
      <c r="IQ223" s="444">
        <v>68.525033411179692</v>
      </c>
      <c r="IR223" s="445">
        <v>14.41372141823585</v>
      </c>
      <c r="IS223" s="443">
        <f>Daten_Polit!AQ223</f>
        <v>3.8</v>
      </c>
      <c r="IT223" s="227">
        <f>Daten_Polit!AR223</f>
        <v>13.7</v>
      </c>
      <c r="IU223" s="227">
        <f>Daten_Polit!AS223</f>
        <v>2.1</v>
      </c>
      <c r="IV223" s="227">
        <f>Daten_Polit!AT223</f>
        <v>2.2000000000000002</v>
      </c>
      <c r="IW223" s="227">
        <f>Daten_Polit!AU223</f>
        <v>1.8</v>
      </c>
      <c r="IX223" s="444" t="s">
        <v>820</v>
      </c>
      <c r="IY223" s="444" t="s">
        <v>820</v>
      </c>
      <c r="IZ223" s="444" t="s">
        <v>820</v>
      </c>
      <c r="JA223" s="444" t="s">
        <v>820</v>
      </c>
      <c r="JB223" s="444" t="s">
        <v>820</v>
      </c>
      <c r="JC223" s="444" t="s">
        <v>820</v>
      </c>
      <c r="JD223" s="444" t="s">
        <v>820</v>
      </c>
      <c r="JE223" s="444" t="s">
        <v>820</v>
      </c>
      <c r="JF223" s="444" t="s">
        <v>820</v>
      </c>
      <c r="JG223" s="444" t="s">
        <v>820</v>
      </c>
      <c r="JH223" s="444" t="s">
        <v>820</v>
      </c>
      <c r="JI223" s="444" t="s">
        <v>820</v>
      </c>
      <c r="JJ223" s="444" t="s">
        <v>820</v>
      </c>
      <c r="JK223" s="444" t="s">
        <v>820</v>
      </c>
      <c r="JL223" s="444" t="s">
        <v>820</v>
      </c>
      <c r="JM223" s="444" t="s">
        <v>820</v>
      </c>
      <c r="JN223" s="444" t="s">
        <v>820</v>
      </c>
      <c r="JO223" s="444" t="s">
        <v>820</v>
      </c>
      <c r="JP223" s="444" t="s">
        <v>820</v>
      </c>
      <c r="JQ223" s="444" t="s">
        <v>820</v>
      </c>
      <c r="JR223" s="444" t="s">
        <v>820</v>
      </c>
      <c r="JS223" s="444" t="s">
        <v>820</v>
      </c>
      <c r="JT223" s="444" t="s">
        <v>820</v>
      </c>
      <c r="JU223" s="444" t="s">
        <v>820</v>
      </c>
      <c r="JV223" s="444" t="s">
        <v>820</v>
      </c>
      <c r="JW223" s="444" t="s">
        <v>820</v>
      </c>
      <c r="JX223" s="444" t="s">
        <v>820</v>
      </c>
      <c r="JY223" s="444" t="s">
        <v>820</v>
      </c>
      <c r="JZ223" s="444" t="s">
        <v>820</v>
      </c>
      <c r="KA223" s="445" t="s">
        <v>820</v>
      </c>
    </row>
    <row r="224" spans="4:287" ht="12.65" customHeight="1" x14ac:dyDescent="0.2">
      <c r="D224" s="276"/>
      <c r="E224" s="3" t="str">
        <f>Daten_Polit!E224</f>
        <v>08136</v>
      </c>
      <c r="F224" s="229" t="str">
        <f>Daten_Polit!F224</f>
        <v>Ostalbkreis</v>
      </c>
      <c r="G224" s="246"/>
      <c r="H224" s="531">
        <f>Daten_Polit!H224</f>
        <v>3.5</v>
      </c>
      <c r="I224" s="532">
        <f>Daten_Polit!I224</f>
        <v>11.6</v>
      </c>
      <c r="J224" s="532">
        <f>Daten_Polit!J224</f>
        <v>2.2999999999999998</v>
      </c>
      <c r="K224" s="532">
        <f>Daten_Polit!K224</f>
        <v>2.5</v>
      </c>
      <c r="L224" s="532">
        <f>Daten_Polit!L224</f>
        <v>1.3</v>
      </c>
      <c r="M224" s="308">
        <v>0.53939238608617046</v>
      </c>
      <c r="N224" s="308">
        <v>1.848954324954968</v>
      </c>
      <c r="O224" s="308">
        <v>0.42405486673536918</v>
      </c>
      <c r="P224" s="308">
        <v>0.43904999337504313</v>
      </c>
      <c r="Q224" s="308">
        <v>0.33759013533075366</v>
      </c>
      <c r="R224" s="308">
        <v>9.01456465403745</v>
      </c>
      <c r="S224" s="308">
        <v>5.908474158135018</v>
      </c>
      <c r="T224" s="308">
        <v>11.967540170387146</v>
      </c>
      <c r="U224" s="308">
        <v>11.516964258738934</v>
      </c>
      <c r="V224" s="308">
        <v>15.702479338842975</v>
      </c>
      <c r="W224" s="308">
        <v>32.061912658928691</v>
      </c>
      <c r="X224" s="308">
        <v>40.030811893392574</v>
      </c>
      <c r="Y224" s="308">
        <v>25.18860579375708</v>
      </c>
      <c r="Z224" s="308">
        <v>26.117314232402251</v>
      </c>
      <c r="AA224" s="308">
        <v>17.512437810955227</v>
      </c>
      <c r="AB224" s="308">
        <v>100</v>
      </c>
      <c r="AC224" s="308">
        <v>13.91257038755988</v>
      </c>
      <c r="AD224" s="308">
        <v>82.361399798810439</v>
      </c>
      <c r="AE224" s="308">
        <v>66.491683495988553</v>
      </c>
      <c r="AF224" s="308">
        <v>15.869716302821885</v>
      </c>
      <c r="AG224" s="308">
        <v>100</v>
      </c>
      <c r="AH224" s="308">
        <v>48.812522490104357</v>
      </c>
      <c r="AI224" s="308">
        <v>51.18747750989565</v>
      </c>
      <c r="AJ224" s="308">
        <v>45.555955379632969</v>
      </c>
      <c r="AK224" s="308">
        <v>5.6315221302626854</v>
      </c>
      <c r="AL224" s="308">
        <v>100</v>
      </c>
      <c r="AM224" s="308">
        <v>9.6784809541583439</v>
      </c>
      <c r="AN224" s="308">
        <v>84.998834388864637</v>
      </c>
      <c r="AO224" s="308">
        <v>72.436543149216675</v>
      </c>
      <c r="AP224" s="337">
        <v>12.562291239647964</v>
      </c>
      <c r="AQ224" s="531">
        <f>Daten_Polit!M224</f>
        <v>3.5</v>
      </c>
      <c r="AR224" s="532">
        <f>Daten_Polit!N224</f>
        <v>11.7</v>
      </c>
      <c r="AS224" s="532">
        <f>Daten_Polit!O224</f>
        <v>2.2999999999999998</v>
      </c>
      <c r="AT224" s="532">
        <f>Daten_Polit!P224</f>
        <v>2.5</v>
      </c>
      <c r="AU224" s="532">
        <f>Daten_Polit!Q224</f>
        <v>1.3</v>
      </c>
      <c r="AV224" s="308">
        <v>0.52771004422842205</v>
      </c>
      <c r="AW224" s="308">
        <v>1.6741548787736495</v>
      </c>
      <c r="AX224" s="308">
        <v>0.43067678058757469</v>
      </c>
      <c r="AY224" s="308">
        <v>0.45097598665281213</v>
      </c>
      <c r="AZ224" s="308">
        <v>0.31918965426457246</v>
      </c>
      <c r="BA224" s="308">
        <v>8.9072391962565369</v>
      </c>
      <c r="BB224" s="308">
        <v>5.3313987589910736</v>
      </c>
      <c r="BC224" s="308">
        <v>12.254478739477527</v>
      </c>
      <c r="BD224" s="308">
        <v>11.956094463427027</v>
      </c>
      <c r="BE224" s="308">
        <v>14.725770097670923</v>
      </c>
      <c r="BF224" s="308">
        <v>31.420190391854451</v>
      </c>
      <c r="BG224" s="308">
        <v>39.645209394807253</v>
      </c>
      <c r="BH224" s="308">
        <v>24.551386623164763</v>
      </c>
      <c r="BI224" s="308">
        <v>25.392710080829961</v>
      </c>
      <c r="BJ224" s="308">
        <v>17.647058823527644</v>
      </c>
      <c r="BK224" s="308">
        <v>100</v>
      </c>
      <c r="BL224" s="308">
        <v>13.744238822935081</v>
      </c>
      <c r="BM224" s="308">
        <v>82.563590217227173</v>
      </c>
      <c r="BN224" s="308">
        <v>66.204604421455855</v>
      </c>
      <c r="BO224" s="308">
        <v>16.358985795771311</v>
      </c>
      <c r="BP224" s="308">
        <v>100</v>
      </c>
      <c r="BQ224" s="308">
        <v>47.802976612331683</v>
      </c>
      <c r="BR224" s="308">
        <v>52.197023387668331</v>
      </c>
      <c r="BS224" s="308">
        <v>46.6690290574061</v>
      </c>
      <c r="BT224" s="308">
        <v>5.5279943302622261</v>
      </c>
      <c r="BU224" s="308">
        <v>100</v>
      </c>
      <c r="BV224" s="308">
        <v>9.6240769335622165</v>
      </c>
      <c r="BW224" s="308">
        <v>85.119074728877337</v>
      </c>
      <c r="BX224" s="308">
        <v>72.008082058456637</v>
      </c>
      <c r="BY224" s="312">
        <v>13.110992670420712</v>
      </c>
      <c r="BZ224" s="531">
        <f>Daten_Polit!R224</f>
        <v>3.1</v>
      </c>
      <c r="CA224" s="532">
        <f>Daten_Polit!S224</f>
        <v>10.3</v>
      </c>
      <c r="CB224" s="532">
        <f>Daten_Polit!T224</f>
        <v>2</v>
      </c>
      <c r="CC224" s="532">
        <f>Daten_Polit!U224</f>
        <v>2.2000000000000002</v>
      </c>
      <c r="CD224" s="532">
        <f>Daten_Polit!V224</f>
        <v>1.2</v>
      </c>
      <c r="CE224" s="309">
        <v>0.46769726505286141</v>
      </c>
      <c r="CF224" s="309">
        <v>1.3788335298932155</v>
      </c>
      <c r="CG224" s="309">
        <v>0.39376958580840504</v>
      </c>
      <c r="CH224" s="309">
        <v>0.4082813816451073</v>
      </c>
      <c r="CI224" s="309">
        <v>0.31797801105838458</v>
      </c>
      <c r="CJ224" s="309">
        <v>9.7591201301216621</v>
      </c>
      <c r="CK224" s="309">
        <v>5.9147620232466362</v>
      </c>
      <c r="CL224" s="309">
        <v>13.282738278129253</v>
      </c>
      <c r="CM224" s="309">
        <v>12.992523039471395</v>
      </c>
      <c r="CN224" s="309">
        <v>15.484041150090688</v>
      </c>
      <c r="CO224" s="309">
        <v>32.560403158704062</v>
      </c>
      <c r="CP224" s="309">
        <v>42.214408725602148</v>
      </c>
      <c r="CQ224" s="309">
        <v>25.56140405518828</v>
      </c>
      <c r="CR224" s="309">
        <v>26.41962237515299</v>
      </c>
      <c r="CS224" s="309">
        <v>19.114528101794178</v>
      </c>
      <c r="CT224" s="309">
        <v>100</v>
      </c>
      <c r="CU224" s="309">
        <v>13.39067181809151</v>
      </c>
      <c r="CV224" s="309">
        <v>82.893581880125353</v>
      </c>
      <c r="CW224" s="309">
        <v>65.869399711176442</v>
      </c>
      <c r="CX224" s="309">
        <v>17.024182168948929</v>
      </c>
      <c r="CY224" s="309">
        <v>100</v>
      </c>
      <c r="CZ224" s="309">
        <v>47.316471314003707</v>
      </c>
      <c r="DA224" s="309">
        <v>52.683528685996293</v>
      </c>
      <c r="DB224" s="309">
        <v>46.473370347522106</v>
      </c>
      <c r="DC224" s="309">
        <v>6.2101583384741925</v>
      </c>
      <c r="DD224" s="309">
        <v>100</v>
      </c>
      <c r="DE224" s="309">
        <v>9.5841994187816635</v>
      </c>
      <c r="DF224" s="309">
        <v>85.214074928106569</v>
      </c>
      <c r="DG224" s="309">
        <v>71.520131393822339</v>
      </c>
      <c r="DH224" s="313">
        <v>13.693943534284223</v>
      </c>
      <c r="DI224" s="565">
        <f>Daten_Polit!W224</f>
        <v>2.7</v>
      </c>
      <c r="DJ224" s="532">
        <f>Daten_Polit!X224</f>
        <v>9.6999999999999993</v>
      </c>
      <c r="DK224" s="532">
        <f>Daten_Polit!Y224</f>
        <v>1.7</v>
      </c>
      <c r="DL224" s="532">
        <f>Daten_Polit!Z224</f>
        <v>1.9</v>
      </c>
      <c r="DM224" s="532">
        <f>Daten_Polit!AA224</f>
        <v>1.1000000000000001</v>
      </c>
      <c r="DN224" s="309">
        <v>0.46498863317866151</v>
      </c>
      <c r="DO224" s="309">
        <v>1.6778689930642048</v>
      </c>
      <c r="DP224" s="309">
        <v>0.35514126051751105</v>
      </c>
      <c r="DQ224" s="309">
        <v>0.36667533401051694</v>
      </c>
      <c r="DR224" s="309">
        <v>0.2979586087791089</v>
      </c>
      <c r="DS224" s="309">
        <v>10.3347404929145</v>
      </c>
      <c r="DT224" s="309">
        <v>6.7601082218546988</v>
      </c>
      <c r="DU224" s="309">
        <v>14.035087719298245</v>
      </c>
      <c r="DV224" s="309">
        <v>13.626293954162588</v>
      </c>
      <c r="DW224" s="309">
        <v>16.798257555133873</v>
      </c>
      <c r="DX224" s="309">
        <v>29.996842991441209</v>
      </c>
      <c r="DY224" s="309">
        <v>37.645951035783057</v>
      </c>
      <c r="DZ224" s="309">
        <v>22.994239145707784</v>
      </c>
      <c r="EA224" s="309">
        <v>23.942582960362888</v>
      </c>
      <c r="EB224" s="309">
        <v>16.580310880841733</v>
      </c>
      <c r="EC224" s="309">
        <v>100</v>
      </c>
      <c r="ED224" s="309">
        <v>13.305451055914306</v>
      </c>
      <c r="EE224" s="309">
        <v>83.031736343666395</v>
      </c>
      <c r="EF224" s="309">
        <v>65.678222229855322</v>
      </c>
      <c r="EG224" s="309">
        <v>17.353514113811084</v>
      </c>
      <c r="EH224" s="309">
        <v>100</v>
      </c>
      <c r="EI224" s="309">
        <v>50.07022471910112</v>
      </c>
      <c r="EJ224" s="309">
        <v>49.92977528089888</v>
      </c>
      <c r="EK224" s="309">
        <v>43.071161048689142</v>
      </c>
      <c r="EL224" s="309">
        <v>6.8586142322097379</v>
      </c>
      <c r="EM224" s="309">
        <v>100</v>
      </c>
      <c r="EN224" s="309">
        <v>9.6645844315761131</v>
      </c>
      <c r="EO224" s="309">
        <v>85.270173128138623</v>
      </c>
      <c r="EP224" s="309">
        <v>70.957610352347928</v>
      </c>
      <c r="EQ224" s="367">
        <v>14.312562775790704</v>
      </c>
      <c r="ER224" s="531">
        <f>Daten_Polit!AB224</f>
        <v>2.8</v>
      </c>
      <c r="ES224" s="532">
        <f>Daten_Polit!AC224</f>
        <v>10</v>
      </c>
      <c r="ET224" s="532">
        <f>Daten_Polit!AD224</f>
        <v>1.8</v>
      </c>
      <c r="EU224" s="532">
        <f>Daten_Polit!AE224</f>
        <v>2</v>
      </c>
      <c r="EV224" s="532">
        <f>Daten_Polit!AF224</f>
        <v>1.1000000000000001</v>
      </c>
      <c r="EW224" s="309">
        <v>0.50091004836549169</v>
      </c>
      <c r="EX224" s="309">
        <v>1.8664444379272271</v>
      </c>
      <c r="EY224" s="309">
        <v>0.37594138345220796</v>
      </c>
      <c r="EZ224" s="309">
        <v>0.39690543839438591</v>
      </c>
      <c r="FA224" s="309">
        <v>0.27702943634982818</v>
      </c>
      <c r="FB224" s="309">
        <v>10.001012760785901</v>
      </c>
      <c r="FC224" s="309">
        <v>6.8440502586844056</v>
      </c>
      <c r="FD224" s="309">
        <v>13.207609814402693</v>
      </c>
      <c r="FE224" s="309">
        <v>12.715795878013539</v>
      </c>
      <c r="FF224" s="309">
        <v>16.592515048414906</v>
      </c>
      <c r="FG224" s="309">
        <v>27.076814964779398</v>
      </c>
      <c r="FH224" s="309">
        <v>34.051297104904918</v>
      </c>
      <c r="FI224" s="309">
        <v>20.70448427548946</v>
      </c>
      <c r="FJ224" s="309">
        <v>21.574300206650062</v>
      </c>
      <c r="FK224" s="309">
        <v>14.686768910830745</v>
      </c>
      <c r="FL224" s="309">
        <v>100</v>
      </c>
      <c r="FM224" s="309">
        <v>13.337429690254584</v>
      </c>
      <c r="FN224" s="309">
        <v>83.027139028864028</v>
      </c>
      <c r="FO224" s="309">
        <v>65.228433670324037</v>
      </c>
      <c r="FP224" s="309">
        <v>17.798705358539991</v>
      </c>
      <c r="FQ224" s="309">
        <v>100</v>
      </c>
      <c r="FR224" s="309">
        <v>48.710538016896407</v>
      </c>
      <c r="FS224" s="309">
        <v>51.289461983103614</v>
      </c>
      <c r="FT224" s="309">
        <v>44.775455758114724</v>
      </c>
      <c r="FU224" s="309">
        <v>6.5140062249888855</v>
      </c>
      <c r="FV224" s="309">
        <v>100</v>
      </c>
      <c r="FW224" s="309">
        <v>9.647230036841977</v>
      </c>
      <c r="FX224" s="309">
        <v>85.345714532009836</v>
      </c>
      <c r="FY224" s="309">
        <v>70.420356511949635</v>
      </c>
      <c r="FZ224" s="313">
        <v>14.925358020060209</v>
      </c>
      <c r="GA224" s="570">
        <f>Daten_Polit!AG224</f>
        <v>3.7</v>
      </c>
      <c r="GB224" s="571">
        <f>Daten_Polit!AH224</f>
        <v>13.2</v>
      </c>
      <c r="GC224" s="571">
        <f>Daten_Polit!AI224</f>
        <v>2.2999999999999998</v>
      </c>
      <c r="GD224" s="571">
        <f>Daten_Polit!AJ224</f>
        <v>2.5</v>
      </c>
      <c r="GE224" s="571">
        <f>Daten_Polit!AK224</f>
        <v>1.4</v>
      </c>
      <c r="GF224" s="444">
        <v>0.50999827859523084</v>
      </c>
      <c r="GG224" s="444">
        <v>2.2032453811733426</v>
      </c>
      <c r="GH224" s="444">
        <v>0.35621450337687327</v>
      </c>
      <c r="GI224" s="444">
        <v>0.37602273652368551</v>
      </c>
      <c r="GJ224" s="444">
        <v>0.26721037541756232</v>
      </c>
      <c r="GK224" s="444">
        <v>7.5635920252162592</v>
      </c>
      <c r="GL224" s="444">
        <v>5.5022025226408386</v>
      </c>
      <c r="GM224" s="444">
        <v>9.5245252768174744</v>
      </c>
      <c r="GN224" s="444">
        <v>9.3314162473039897</v>
      </c>
      <c r="GO224" s="444">
        <v>10.830254715147642</v>
      </c>
      <c r="GP224" s="444">
        <v>24.987578193677109</v>
      </c>
      <c r="GQ224" s="444">
        <v>30.273562727077692</v>
      </c>
      <c r="GR224" s="444">
        <v>19.977326498422318</v>
      </c>
      <c r="GS224" s="444">
        <v>20.96778763067659</v>
      </c>
      <c r="GT224" s="444">
        <v>13.354802045841005</v>
      </c>
      <c r="GU224" s="444">
        <v>100</v>
      </c>
      <c r="GV224" s="444">
        <v>13.292746201558082</v>
      </c>
      <c r="GW224" s="444">
        <v>83.022329687628243</v>
      </c>
      <c r="GX224" s="444">
        <v>64.591926375824926</v>
      </c>
      <c r="GY224" s="444">
        <v>18.430403311803321</v>
      </c>
      <c r="GZ224" s="444">
        <v>100</v>
      </c>
      <c r="HA224" s="444">
        <v>49.007284673618059</v>
      </c>
      <c r="HB224" s="444">
        <v>50.992715326381941</v>
      </c>
      <c r="HC224" s="444">
        <v>44.393658048850156</v>
      </c>
      <c r="HD224" s="444">
        <v>6.5990572775317808</v>
      </c>
      <c r="HE224" s="444">
        <v>100</v>
      </c>
      <c r="HF224" s="444">
        <v>9.3069449793886445</v>
      </c>
      <c r="HG224" s="444">
        <v>85.606689317160573</v>
      </c>
      <c r="HH224" s="444">
        <v>70.022823259266403</v>
      </c>
      <c r="HI224" s="445">
        <v>15.583866057894161</v>
      </c>
      <c r="HJ224" s="570">
        <f>Daten_Polit!AL224</f>
        <v>3.4</v>
      </c>
      <c r="HK224" s="571">
        <f>Daten_Polit!AM224</f>
        <v>12.8</v>
      </c>
      <c r="HL224" s="571">
        <f>Daten_Polit!AN224</f>
        <v>2</v>
      </c>
      <c r="HM224" s="571">
        <f>Daten_Polit!AO224</f>
        <v>2.2000000000000002</v>
      </c>
      <c r="HN224" s="571">
        <f>Daten_Polit!AP224</f>
        <v>1.3</v>
      </c>
      <c r="HO224" s="444">
        <v>0.4258426680891057</v>
      </c>
      <c r="HP224" s="444">
        <v>1.8620477825836066</v>
      </c>
      <c r="HQ224" s="444">
        <v>0.2930910188179261</v>
      </c>
      <c r="HR224" s="444">
        <v>0.3047234835875362</v>
      </c>
      <c r="HS224" s="444">
        <v>0.24301436180572378</v>
      </c>
      <c r="HT224" s="444">
        <v>8.3323201621073952</v>
      </c>
      <c r="HU224" s="444">
        <v>5.9509666270656219</v>
      </c>
      <c r="HV224" s="444">
        <v>10.754269837378443</v>
      </c>
      <c r="HW224" s="444">
        <v>10.403858885841293</v>
      </c>
      <c r="HX224" s="444">
        <v>12.980769230769232</v>
      </c>
      <c r="HY224" s="444">
        <v>34.333987026700498</v>
      </c>
      <c r="HZ224" s="444">
        <v>40.144670397159658</v>
      </c>
      <c r="IA224" s="444">
        <v>28.384982783515493</v>
      </c>
      <c r="IB224" s="444">
        <v>29.60082278074217</v>
      </c>
      <c r="IC224" s="444">
        <v>20.661494487536082</v>
      </c>
      <c r="ID224" s="444">
        <v>100</v>
      </c>
      <c r="IE224" s="444">
        <v>13.057641659175623</v>
      </c>
      <c r="IF224" s="444">
        <v>83.310453031804755</v>
      </c>
      <c r="IG224" s="444">
        <v>64.433195553512093</v>
      </c>
      <c r="IH224" s="444">
        <v>18.877257478292663</v>
      </c>
      <c r="II224" s="444">
        <v>100</v>
      </c>
      <c r="IJ224" s="444">
        <v>51.360081604896301</v>
      </c>
      <c r="IK224" s="444">
        <v>48.639918395103706</v>
      </c>
      <c r="IL224" s="444">
        <v>41.788507310438625</v>
      </c>
      <c r="IM224" s="444">
        <v>6.8514110846650782</v>
      </c>
      <c r="IN224" s="444">
        <v>100</v>
      </c>
      <c r="IO224" s="444">
        <v>9.3791584605877887</v>
      </c>
      <c r="IP224" s="444">
        <v>85.706568888341565</v>
      </c>
      <c r="IQ224" s="444">
        <v>69.550470497525836</v>
      </c>
      <c r="IR224" s="445">
        <v>16.156098390815725</v>
      </c>
      <c r="IS224" s="443">
        <f>Daten_Polit!AQ224</f>
        <v>3.1</v>
      </c>
      <c r="IT224" s="227">
        <f>Daten_Polit!AR224</f>
        <v>12.9</v>
      </c>
      <c r="IU224" s="227">
        <f>Daten_Polit!AS224</f>
        <v>1.7</v>
      </c>
      <c r="IV224" s="227">
        <f>Daten_Polit!AT224</f>
        <v>1.9</v>
      </c>
      <c r="IW224" s="227">
        <f>Daten_Polit!AU224</f>
        <v>1.1000000000000001</v>
      </c>
      <c r="IX224" s="444" t="s">
        <v>820</v>
      </c>
      <c r="IY224" s="444" t="s">
        <v>820</v>
      </c>
      <c r="IZ224" s="444" t="s">
        <v>820</v>
      </c>
      <c r="JA224" s="444" t="s">
        <v>820</v>
      </c>
      <c r="JB224" s="444" t="s">
        <v>820</v>
      </c>
      <c r="JC224" s="444" t="s">
        <v>820</v>
      </c>
      <c r="JD224" s="444" t="s">
        <v>820</v>
      </c>
      <c r="JE224" s="444" t="s">
        <v>820</v>
      </c>
      <c r="JF224" s="444" t="s">
        <v>820</v>
      </c>
      <c r="JG224" s="444" t="s">
        <v>820</v>
      </c>
      <c r="JH224" s="444" t="s">
        <v>820</v>
      </c>
      <c r="JI224" s="444" t="s">
        <v>820</v>
      </c>
      <c r="JJ224" s="444" t="s">
        <v>820</v>
      </c>
      <c r="JK224" s="444" t="s">
        <v>820</v>
      </c>
      <c r="JL224" s="444" t="s">
        <v>820</v>
      </c>
      <c r="JM224" s="444" t="s">
        <v>820</v>
      </c>
      <c r="JN224" s="444" t="s">
        <v>820</v>
      </c>
      <c r="JO224" s="444" t="s">
        <v>820</v>
      </c>
      <c r="JP224" s="444" t="s">
        <v>820</v>
      </c>
      <c r="JQ224" s="444" t="s">
        <v>820</v>
      </c>
      <c r="JR224" s="444" t="s">
        <v>820</v>
      </c>
      <c r="JS224" s="444" t="s">
        <v>820</v>
      </c>
      <c r="JT224" s="444" t="s">
        <v>820</v>
      </c>
      <c r="JU224" s="444" t="s">
        <v>820</v>
      </c>
      <c r="JV224" s="444" t="s">
        <v>820</v>
      </c>
      <c r="JW224" s="444" t="s">
        <v>820</v>
      </c>
      <c r="JX224" s="444" t="s">
        <v>820</v>
      </c>
      <c r="JY224" s="444" t="s">
        <v>820</v>
      </c>
      <c r="JZ224" s="444" t="s">
        <v>820</v>
      </c>
      <c r="KA224" s="445" t="s">
        <v>820</v>
      </c>
    </row>
    <row r="225" spans="4:287" ht="12.65" customHeight="1" x14ac:dyDescent="0.2">
      <c r="D225" s="276"/>
      <c r="E225" s="3" t="str">
        <f>Daten_Polit!E225</f>
        <v>08211</v>
      </c>
      <c r="F225" s="229" t="str">
        <f>Daten_Polit!F225</f>
        <v>Baden-Baden, Stadt</v>
      </c>
      <c r="G225" s="246"/>
      <c r="H225" s="531">
        <f>Daten_Polit!H225</f>
        <v>5.7</v>
      </c>
      <c r="I225" s="532">
        <f>Daten_Polit!I225</f>
        <v>16.899999999999999</v>
      </c>
      <c r="J225" s="532">
        <f>Daten_Polit!J225</f>
        <v>3.7</v>
      </c>
      <c r="K225" s="532">
        <f>Daten_Polit!K225</f>
        <v>3.8</v>
      </c>
      <c r="L225" s="532">
        <f>Daten_Polit!L225</f>
        <v>3.2</v>
      </c>
      <c r="M225" s="308">
        <v>0.67073276685954575</v>
      </c>
      <c r="N225" s="308">
        <v>2.071527169946128</v>
      </c>
      <c r="O225" s="308">
        <v>0.52158895948632422</v>
      </c>
      <c r="P225" s="308">
        <v>0.53389533939526734</v>
      </c>
      <c r="Q225" s="308">
        <v>0.47420413419829011</v>
      </c>
      <c r="R225" s="308">
        <v>7.5222646310432575</v>
      </c>
      <c r="S225" s="308">
        <v>5.1555861752210355</v>
      </c>
      <c r="T225" s="308">
        <v>9.8812596799178056</v>
      </c>
      <c r="U225" s="308">
        <v>10.29789419619928</v>
      </c>
      <c r="V225" s="308">
        <v>8.1707959936759451</v>
      </c>
      <c r="W225" s="308">
        <v>39.982949701620207</v>
      </c>
      <c r="X225" s="308">
        <v>44.879518072286608</v>
      </c>
      <c r="Y225" s="308">
        <v>34.198015708972065</v>
      </c>
      <c r="Z225" s="308">
        <v>35.625806451609584</v>
      </c>
      <c r="AA225" s="308">
        <v>28.452751817258569</v>
      </c>
      <c r="AB225" s="308">
        <v>100</v>
      </c>
      <c r="AC225" s="308">
        <v>15.667270228138932</v>
      </c>
      <c r="AD225" s="308">
        <v>81.157715143479336</v>
      </c>
      <c r="AE225" s="308">
        <v>62.249895813856249</v>
      </c>
      <c r="AF225" s="308">
        <v>18.907819329623081</v>
      </c>
      <c r="AG225" s="308">
        <v>100</v>
      </c>
      <c r="AH225" s="308">
        <v>46.85828877005347</v>
      </c>
      <c r="AI225" s="308">
        <v>53.141711229946523</v>
      </c>
      <c r="AJ225" s="308">
        <v>42.647058823529413</v>
      </c>
      <c r="AK225" s="308">
        <v>10.49465240641711</v>
      </c>
      <c r="AL225" s="308">
        <v>100</v>
      </c>
      <c r="AM225" s="308">
        <v>11.18036021360381</v>
      </c>
      <c r="AN225" s="308">
        <v>84.190541105272288</v>
      </c>
      <c r="AO225" s="308">
        <v>66.833197085127807</v>
      </c>
      <c r="AP225" s="337">
        <v>17.357344020144474</v>
      </c>
      <c r="AQ225" s="531">
        <f>Daten_Polit!M225</f>
        <v>5.6</v>
      </c>
      <c r="AR225" s="532">
        <f>Daten_Polit!N225</f>
        <v>16.600000000000001</v>
      </c>
      <c r="AS225" s="532">
        <f>Daten_Polit!O225</f>
        <v>3.6</v>
      </c>
      <c r="AT225" s="532">
        <f>Daten_Polit!P225</f>
        <v>3.8</v>
      </c>
      <c r="AU225" s="532">
        <f>Daten_Polit!Q225</f>
        <v>3.2</v>
      </c>
      <c r="AV225" s="308">
        <v>0.67568715387490241</v>
      </c>
      <c r="AW225" s="308">
        <v>1.834163818705745</v>
      </c>
      <c r="AX225" s="308">
        <v>0.55615495561502692</v>
      </c>
      <c r="AY225" s="308">
        <v>0.57309027276946789</v>
      </c>
      <c r="AZ225" s="308">
        <v>0.4932658941747925</v>
      </c>
      <c r="BA225" s="308">
        <v>7.9995693367786389</v>
      </c>
      <c r="BB225" s="308">
        <v>5.5107845461007106</v>
      </c>
      <c r="BC225" s="308">
        <v>10.17843944673213</v>
      </c>
      <c r="BD225" s="308">
        <v>9.8086124401913874</v>
      </c>
      <c r="BE225" s="308">
        <v>11.607601438109912</v>
      </c>
      <c r="BF225" s="308">
        <v>38.662509407587592</v>
      </c>
      <c r="BG225" s="308">
        <v>43.59861591695293</v>
      </c>
      <c r="BH225" s="308">
        <v>35.003692372611674</v>
      </c>
      <c r="BI225" s="308">
        <v>36.09231993633108</v>
      </c>
      <c r="BJ225" s="308">
        <v>30.773195876282315</v>
      </c>
      <c r="BK225" s="308">
        <v>100</v>
      </c>
      <c r="BL225" s="308">
        <v>15.681978783422654</v>
      </c>
      <c r="BM225" s="308">
        <v>81.176182961147134</v>
      </c>
      <c r="BN225" s="308">
        <v>61.734583931922657</v>
      </c>
      <c r="BO225" s="308">
        <v>19.441599029224477</v>
      </c>
      <c r="BP225" s="308">
        <v>100</v>
      </c>
      <c r="BQ225" s="308">
        <v>47.558528428093645</v>
      </c>
      <c r="BR225" s="308">
        <v>52.441471571906348</v>
      </c>
      <c r="BS225" s="308">
        <v>41.471571906354512</v>
      </c>
      <c r="BT225" s="308">
        <v>10.969899665551837</v>
      </c>
      <c r="BU225" s="308">
        <v>100</v>
      </c>
      <c r="BV225" s="308">
        <v>11.331263016101779</v>
      </c>
      <c r="BW225" s="308">
        <v>84.122819136583985</v>
      </c>
      <c r="BX225" s="308">
        <v>66.27555684547805</v>
      </c>
      <c r="BY225" s="312">
        <v>17.847262291105949</v>
      </c>
      <c r="BZ225" s="531">
        <f>Daten_Polit!R225</f>
        <v>5.0999999999999996</v>
      </c>
      <c r="CA225" s="532">
        <f>Daten_Polit!S225</f>
        <v>14.5</v>
      </c>
      <c r="CB225" s="532">
        <f>Daten_Polit!T225</f>
        <v>3.5</v>
      </c>
      <c r="CC225" s="532">
        <f>Daten_Polit!U225</f>
        <v>3.7</v>
      </c>
      <c r="CD225" s="532">
        <f>Daten_Polit!V225</f>
        <v>3</v>
      </c>
      <c r="CE225" s="309">
        <v>0.6564904442789774</v>
      </c>
      <c r="CF225" s="309">
        <v>1.5570205204218206</v>
      </c>
      <c r="CG225" s="309">
        <v>0.56005690106736239</v>
      </c>
      <c r="CH225" s="309">
        <v>0.56041060394293329</v>
      </c>
      <c r="CI225" s="309">
        <v>0.55881559371266287</v>
      </c>
      <c r="CJ225" s="309">
        <v>8.9177091702052369</v>
      </c>
      <c r="CK225" s="309">
        <v>5.8294042006000861</v>
      </c>
      <c r="CL225" s="309">
        <v>11.295569265284247</v>
      </c>
      <c r="CM225" s="309">
        <v>10.661249649762436</v>
      </c>
      <c r="CN225" s="309">
        <v>13.843556555996365</v>
      </c>
      <c r="CO225" s="309">
        <v>37.204610951004888</v>
      </c>
      <c r="CP225" s="309">
        <v>45.112145577655518</v>
      </c>
      <c r="CQ225" s="309">
        <v>34.866116822950396</v>
      </c>
      <c r="CR225" s="309">
        <v>35.861581920898303</v>
      </c>
      <c r="CS225" s="309">
        <v>30.886504799532666</v>
      </c>
      <c r="CT225" s="309">
        <v>100</v>
      </c>
      <c r="CU225" s="309">
        <v>15.820635280455086</v>
      </c>
      <c r="CV225" s="309">
        <v>81.145383339115327</v>
      </c>
      <c r="CW225" s="309">
        <v>61.052617049157313</v>
      </c>
      <c r="CX225" s="309">
        <v>20.092766289958014</v>
      </c>
      <c r="CY225" s="309">
        <v>100</v>
      </c>
      <c r="CZ225" s="309">
        <v>44.478527607361961</v>
      </c>
      <c r="DA225" s="309">
        <v>55.521472392638024</v>
      </c>
      <c r="DB225" s="309">
        <v>44.478527607361961</v>
      </c>
      <c r="DC225" s="309">
        <v>11.042944785276074</v>
      </c>
      <c r="DD225" s="309">
        <v>100</v>
      </c>
      <c r="DE225" s="309">
        <v>12.096014154522988</v>
      </c>
      <c r="DF225" s="309">
        <v>83.590260355280947</v>
      </c>
      <c r="DG225" s="309">
        <v>65.053629745480762</v>
      </c>
      <c r="DH225" s="313">
        <v>18.536630609800167</v>
      </c>
      <c r="DI225" s="565">
        <f>Daten_Polit!W225</f>
        <v>4.7</v>
      </c>
      <c r="DJ225" s="532">
        <f>Daten_Polit!X225</f>
        <v>15.2</v>
      </c>
      <c r="DK225" s="532">
        <f>Daten_Polit!Y225</f>
        <v>2.9</v>
      </c>
      <c r="DL225" s="532">
        <f>Daten_Polit!Z225</f>
        <v>2.9</v>
      </c>
      <c r="DM225" s="532">
        <f>Daten_Polit!AA225</f>
        <v>2.9</v>
      </c>
      <c r="DN225" s="309">
        <v>0.66112202994423397</v>
      </c>
      <c r="DO225" s="309">
        <v>1.9114822214686504</v>
      </c>
      <c r="DP225" s="309">
        <v>0.5059531376748686</v>
      </c>
      <c r="DQ225" s="309">
        <v>0.48954626025754727</v>
      </c>
      <c r="DR225" s="309">
        <v>0.56125656198982599</v>
      </c>
      <c r="DS225" s="309">
        <v>8.8388320989163542</v>
      </c>
      <c r="DT225" s="309">
        <v>6.2765055131467333</v>
      </c>
      <c r="DU225" s="309">
        <v>11.446603143174784</v>
      </c>
      <c r="DV225" s="309">
        <v>11.073059360730594</v>
      </c>
      <c r="DW225" s="309">
        <v>12.621857362747537</v>
      </c>
      <c r="DX225" s="309">
        <v>35.294479281940248</v>
      </c>
      <c r="DY225" s="309">
        <v>37.679222357236341</v>
      </c>
      <c r="DZ225" s="309">
        <v>32.860343539955188</v>
      </c>
      <c r="EA225" s="309">
        <v>35.1431391905232</v>
      </c>
      <c r="EB225" s="309">
        <v>25.766871165644172</v>
      </c>
      <c r="EC225" s="309">
        <v>100</v>
      </c>
      <c r="ED225" s="309">
        <v>16.200247169779498</v>
      </c>
      <c r="EE225" s="309">
        <v>80.892159359773018</v>
      </c>
      <c r="EF225" s="309">
        <v>60.361838103399101</v>
      </c>
      <c r="EG225" s="309">
        <v>20.530321256373931</v>
      </c>
      <c r="EH225" s="309">
        <v>100</v>
      </c>
      <c r="EI225" s="309">
        <v>51.7503805175038</v>
      </c>
      <c r="EJ225" s="309">
        <v>48.249619482496186</v>
      </c>
      <c r="EK225" s="309">
        <v>36.529680365296798</v>
      </c>
      <c r="EL225" s="309">
        <v>11.71993911719939</v>
      </c>
      <c r="EM225" s="309">
        <v>100</v>
      </c>
      <c r="EN225" s="309">
        <v>12.508361332215392</v>
      </c>
      <c r="EO225" s="309">
        <v>83.412256087850764</v>
      </c>
      <c r="EP225" s="309">
        <v>64.328043252645656</v>
      </c>
      <c r="EQ225" s="367">
        <v>19.084212835205108</v>
      </c>
      <c r="ER225" s="531">
        <f>Daten_Polit!AB225</f>
        <v>4.3</v>
      </c>
      <c r="ES225" s="532">
        <f>Daten_Polit!AC225</f>
        <v>13.2</v>
      </c>
      <c r="ET225" s="532">
        <f>Daten_Polit!AD225</f>
        <v>2.7</v>
      </c>
      <c r="EU225" s="532">
        <f>Daten_Polit!AE225</f>
        <v>2.8</v>
      </c>
      <c r="EV225" s="532">
        <f>Daten_Polit!AF225</f>
        <v>2.5</v>
      </c>
      <c r="EW225" s="309">
        <v>0.66253797616265486</v>
      </c>
      <c r="EX225" s="309">
        <v>2.035549429304607</v>
      </c>
      <c r="EY225" s="309">
        <v>0.48711252423642504</v>
      </c>
      <c r="EZ225" s="309">
        <v>0.46527601138312269</v>
      </c>
      <c r="FA225" s="309">
        <v>0.55676234782927625</v>
      </c>
      <c r="FB225" s="309">
        <v>10.467190907288982</v>
      </c>
      <c r="FC225" s="309">
        <v>7.6242797802488198</v>
      </c>
      <c r="FD225" s="309">
        <v>13.233376792700206</v>
      </c>
      <c r="FE225" s="309">
        <v>11.90638879398783</v>
      </c>
      <c r="FF225" s="309">
        <v>17.511013215862885</v>
      </c>
      <c r="FG225" s="309">
        <v>30.764631634886374</v>
      </c>
      <c r="FH225" s="309">
        <v>34.007006197784968</v>
      </c>
      <c r="FI225" s="309">
        <v>27.611060149388294</v>
      </c>
      <c r="FJ225" s="309">
        <v>29.531008417799658</v>
      </c>
      <c r="FK225" s="309">
        <v>21.436464088380426</v>
      </c>
      <c r="FL225" s="309">
        <v>100</v>
      </c>
      <c r="FM225" s="309">
        <v>16.265874265909879</v>
      </c>
      <c r="FN225" s="309">
        <v>80.764154078916846</v>
      </c>
      <c r="FO225" s="309">
        <v>59.677660795667641</v>
      </c>
      <c r="FP225" s="309">
        <v>21.086493283249208</v>
      </c>
      <c r="FQ225" s="309">
        <v>100</v>
      </c>
      <c r="FR225" s="309">
        <v>48.903330625507721</v>
      </c>
      <c r="FS225" s="309">
        <v>51.096669374492286</v>
      </c>
      <c r="FT225" s="309">
        <v>39.155158407798538</v>
      </c>
      <c r="FU225" s="309">
        <v>11.941510966693745</v>
      </c>
      <c r="FV225" s="309">
        <v>100</v>
      </c>
      <c r="FW225" s="309">
        <v>12.628993678045001</v>
      </c>
      <c r="FX225" s="309">
        <v>83.239199825109935</v>
      </c>
      <c r="FY225" s="309">
        <v>63.371163487799166</v>
      </c>
      <c r="FZ225" s="313">
        <v>19.86803633731077</v>
      </c>
      <c r="GA225" s="570">
        <f>Daten_Polit!AG225</f>
        <v>5.6</v>
      </c>
      <c r="GB225" s="571">
        <f>Daten_Polit!AH225</f>
        <v>17</v>
      </c>
      <c r="GC225" s="571">
        <f>Daten_Polit!AI225</f>
        <v>3.5</v>
      </c>
      <c r="GD225" s="571">
        <f>Daten_Polit!AJ225</f>
        <v>3.6</v>
      </c>
      <c r="GE225" s="571">
        <f>Daten_Polit!AK225</f>
        <v>3.1</v>
      </c>
      <c r="GF225" s="444">
        <v>0.80850162406439774</v>
      </c>
      <c r="GG225" s="444">
        <v>2.6315496532727498</v>
      </c>
      <c r="GH225" s="444">
        <v>0.58425854060896354</v>
      </c>
      <c r="GI225" s="444">
        <v>0.56687337665863324</v>
      </c>
      <c r="GJ225" s="444">
        <v>0.6369740083995955</v>
      </c>
      <c r="GK225" s="444">
        <v>7.2272303388249926</v>
      </c>
      <c r="GL225" s="444">
        <v>5.3558403667812859</v>
      </c>
      <c r="GM225" s="444">
        <v>9.0777949510561573</v>
      </c>
      <c r="GN225" s="444">
        <v>8.1345483784512549</v>
      </c>
      <c r="GO225" s="444">
        <v>12.21578243423768</v>
      </c>
      <c r="GP225" s="444">
        <v>23.882702675468291</v>
      </c>
      <c r="GQ225" s="444">
        <v>25.853111948661546</v>
      </c>
      <c r="GR225" s="444">
        <v>21.95413758723916</v>
      </c>
      <c r="GS225" s="444">
        <v>23.024188332681415</v>
      </c>
      <c r="GT225" s="444">
        <v>18.355806872573876</v>
      </c>
      <c r="GU225" s="444">
        <v>100</v>
      </c>
      <c r="GV225" s="444">
        <v>16.246408291990086</v>
      </c>
      <c r="GW225" s="444">
        <v>80.494285464618514</v>
      </c>
      <c r="GX225" s="444">
        <v>58.746051746458591</v>
      </c>
      <c r="GY225" s="444">
        <v>21.748233718159923</v>
      </c>
      <c r="GZ225" s="444">
        <v>100</v>
      </c>
      <c r="HA225" s="444">
        <v>50.957207207207212</v>
      </c>
      <c r="HB225" s="444">
        <v>49.042792792792788</v>
      </c>
      <c r="HC225" s="444">
        <v>37.612612612612608</v>
      </c>
      <c r="HD225" s="444">
        <v>11.43018018018018</v>
      </c>
      <c r="HE225" s="444">
        <v>100</v>
      </c>
      <c r="HF225" s="444">
        <v>12.253584598617657</v>
      </c>
      <c r="HG225" s="444">
        <v>83.189620221793788</v>
      </c>
      <c r="HH225" s="444">
        <v>62.558348425757991</v>
      </c>
      <c r="HI225" s="445">
        <v>20.63127179603579</v>
      </c>
      <c r="HJ225" s="570">
        <f>Daten_Polit!AL225</f>
        <v>5.5</v>
      </c>
      <c r="HK225" s="571">
        <f>Daten_Polit!AM225</f>
        <v>16.600000000000001</v>
      </c>
      <c r="HL225" s="571">
        <f>Daten_Polit!AN225</f>
        <v>3.5</v>
      </c>
      <c r="HM225" s="571">
        <f>Daten_Polit!AO225</f>
        <v>3.6</v>
      </c>
      <c r="HN225" s="571">
        <f>Daten_Polit!AP225</f>
        <v>3</v>
      </c>
      <c r="HO225" s="444">
        <v>0.60457288224983319</v>
      </c>
      <c r="HP225" s="444">
        <v>1.8609479087576424</v>
      </c>
      <c r="HQ225" s="444">
        <v>0.44761414913783726</v>
      </c>
      <c r="HR225" s="444">
        <v>0.43711180310401748</v>
      </c>
      <c r="HS225" s="444">
        <v>0.47793127985827882</v>
      </c>
      <c r="HT225" s="444">
        <v>7.6579290951089689</v>
      </c>
      <c r="HU225" s="444">
        <v>5.4340010272213659</v>
      </c>
      <c r="HV225" s="444">
        <v>9.784851164161509</v>
      </c>
      <c r="HW225" s="444">
        <v>9.0618200435176792</v>
      </c>
      <c r="HX225" s="444">
        <v>12.172442941671653</v>
      </c>
      <c r="HY225" s="444">
        <v>33.517185026303054</v>
      </c>
      <c r="HZ225" s="444">
        <v>35.34124011651685</v>
      </c>
      <c r="IA225" s="444">
        <v>31.758451198712006</v>
      </c>
      <c r="IB225" s="444">
        <v>33.058176100628934</v>
      </c>
      <c r="IC225" s="444">
        <v>27.513906717997433</v>
      </c>
      <c r="ID225" s="444">
        <v>100</v>
      </c>
      <c r="IE225" s="444">
        <v>16.089395081093471</v>
      </c>
      <c r="IF225" s="444">
        <v>80.786695290274821</v>
      </c>
      <c r="IG225" s="444">
        <v>58.334337051507802</v>
      </c>
      <c r="IH225" s="444">
        <v>22.452358238767019</v>
      </c>
      <c r="II225" s="444">
        <v>100</v>
      </c>
      <c r="IJ225" s="444">
        <v>49.447174447174447</v>
      </c>
      <c r="IK225" s="444">
        <v>50.552825552825567</v>
      </c>
      <c r="IL225" s="444">
        <v>37.653562653562659</v>
      </c>
      <c r="IM225" s="444">
        <v>12.899262899262901</v>
      </c>
      <c r="IN225" s="444">
        <v>100</v>
      </c>
      <c r="IO225" s="444">
        <v>12.461476861968354</v>
      </c>
      <c r="IP225" s="444">
        <v>83.257262958404866</v>
      </c>
      <c r="IQ225" s="444">
        <v>61.836199903582326</v>
      </c>
      <c r="IR225" s="445">
        <v>21.421063054822532</v>
      </c>
      <c r="IS225" s="443">
        <f>Daten_Polit!AQ225</f>
        <v>5.6</v>
      </c>
      <c r="IT225" s="227">
        <f>Daten_Polit!AR225</f>
        <v>18.600000000000001</v>
      </c>
      <c r="IU225" s="227">
        <f>Daten_Polit!AS225</f>
        <v>3.2</v>
      </c>
      <c r="IV225" s="227">
        <f>Daten_Polit!AT225</f>
        <v>3.1</v>
      </c>
      <c r="IW225" s="227">
        <f>Daten_Polit!AU225</f>
        <v>3.5</v>
      </c>
      <c r="IX225" s="444" t="s">
        <v>820</v>
      </c>
      <c r="IY225" s="444" t="s">
        <v>820</v>
      </c>
      <c r="IZ225" s="444" t="s">
        <v>820</v>
      </c>
      <c r="JA225" s="444" t="s">
        <v>820</v>
      </c>
      <c r="JB225" s="444" t="s">
        <v>820</v>
      </c>
      <c r="JC225" s="444" t="s">
        <v>820</v>
      </c>
      <c r="JD225" s="444" t="s">
        <v>820</v>
      </c>
      <c r="JE225" s="444" t="s">
        <v>820</v>
      </c>
      <c r="JF225" s="444" t="s">
        <v>820</v>
      </c>
      <c r="JG225" s="444" t="s">
        <v>820</v>
      </c>
      <c r="JH225" s="444" t="s">
        <v>820</v>
      </c>
      <c r="JI225" s="444" t="s">
        <v>820</v>
      </c>
      <c r="JJ225" s="444" t="s">
        <v>820</v>
      </c>
      <c r="JK225" s="444" t="s">
        <v>820</v>
      </c>
      <c r="JL225" s="444" t="s">
        <v>820</v>
      </c>
      <c r="JM225" s="444" t="s">
        <v>820</v>
      </c>
      <c r="JN225" s="444" t="s">
        <v>820</v>
      </c>
      <c r="JO225" s="444" t="s">
        <v>820</v>
      </c>
      <c r="JP225" s="444" t="s">
        <v>820</v>
      </c>
      <c r="JQ225" s="444" t="s">
        <v>820</v>
      </c>
      <c r="JR225" s="444" t="s">
        <v>820</v>
      </c>
      <c r="JS225" s="444" t="s">
        <v>820</v>
      </c>
      <c r="JT225" s="444" t="s">
        <v>820</v>
      </c>
      <c r="JU225" s="444" t="s">
        <v>820</v>
      </c>
      <c r="JV225" s="444" t="s">
        <v>820</v>
      </c>
      <c r="JW225" s="444" t="s">
        <v>820</v>
      </c>
      <c r="JX225" s="444" t="s">
        <v>820</v>
      </c>
      <c r="JY225" s="444" t="s">
        <v>820</v>
      </c>
      <c r="JZ225" s="444" t="s">
        <v>820</v>
      </c>
      <c r="KA225" s="445" t="s">
        <v>820</v>
      </c>
    </row>
    <row r="226" spans="4:287" ht="12.65" customHeight="1" x14ac:dyDescent="0.2">
      <c r="D226" s="276"/>
      <c r="E226" s="3" t="str">
        <f>Daten_Polit!E226</f>
        <v>08212</v>
      </c>
      <c r="F226" s="229" t="str">
        <f>Daten_Polit!F226</f>
        <v>Karlsruhe, Stadt</v>
      </c>
      <c r="G226" s="246"/>
      <c r="H226" s="531">
        <f>Daten_Polit!H226</f>
        <v>5.5</v>
      </c>
      <c r="I226" s="532">
        <f>Daten_Polit!I226</f>
        <v>15</v>
      </c>
      <c r="J226" s="532">
        <f>Daten_Polit!J226</f>
        <v>3.5</v>
      </c>
      <c r="K226" s="532">
        <f>Daten_Polit!K226</f>
        <v>3.9</v>
      </c>
      <c r="L226" s="532">
        <f>Daten_Polit!L226</f>
        <v>2.6</v>
      </c>
      <c r="M226" s="308">
        <v>0.67926783983770023</v>
      </c>
      <c r="N226" s="308">
        <v>1.7810770419316155</v>
      </c>
      <c r="O226" s="308">
        <v>0.54095051393770865</v>
      </c>
      <c r="P226" s="308">
        <v>0.57454189343702677</v>
      </c>
      <c r="Q226" s="308">
        <v>0.4802796479115205</v>
      </c>
      <c r="R226" s="308">
        <v>7.6367876346676731</v>
      </c>
      <c r="S226" s="308">
        <v>4.919619228186594</v>
      </c>
      <c r="T226" s="308">
        <v>10.397643593519883</v>
      </c>
      <c r="U226" s="308">
        <v>9.4251626898048748</v>
      </c>
      <c r="V226" s="308">
        <v>12.951228195086854</v>
      </c>
      <c r="W226" s="308">
        <v>31.447846393357548</v>
      </c>
      <c r="X226" s="308">
        <v>36.44473326637916</v>
      </c>
      <c r="Y226" s="308">
        <v>26.134695555164111</v>
      </c>
      <c r="Z226" s="308">
        <v>29.187638685932782</v>
      </c>
      <c r="AA226" s="308">
        <v>18.155456538654786</v>
      </c>
      <c r="AB226" s="308">
        <v>100</v>
      </c>
      <c r="AC226" s="308">
        <v>18.016210528534263</v>
      </c>
      <c r="AD226" s="308">
        <v>79.105704617363443</v>
      </c>
      <c r="AE226" s="308">
        <v>49.50502772780812</v>
      </c>
      <c r="AF226" s="308">
        <v>29.600676889555317</v>
      </c>
      <c r="AG226" s="308">
        <v>100</v>
      </c>
      <c r="AH226" s="308">
        <v>49.909584086799278</v>
      </c>
      <c r="AI226" s="308">
        <v>50.090415913200715</v>
      </c>
      <c r="AJ226" s="308">
        <v>36.045810729355026</v>
      </c>
      <c r="AK226" s="308">
        <v>14.044605183845688</v>
      </c>
      <c r="AL226" s="308">
        <v>100</v>
      </c>
      <c r="AM226" s="308">
        <v>12.99094402049279</v>
      </c>
      <c r="AN226" s="308">
        <v>82.796689682060347</v>
      </c>
      <c r="AO226" s="308">
        <v>53.291186085238159</v>
      </c>
      <c r="AP226" s="337">
        <v>29.50550359682218</v>
      </c>
      <c r="AQ226" s="531">
        <f>Daten_Polit!M226</f>
        <v>5.0999999999999996</v>
      </c>
      <c r="AR226" s="532">
        <f>Daten_Polit!N226</f>
        <v>13.7</v>
      </c>
      <c r="AS226" s="532">
        <f>Daten_Polit!O226</f>
        <v>3.3</v>
      </c>
      <c r="AT226" s="532">
        <f>Daten_Polit!P226</f>
        <v>3.7</v>
      </c>
      <c r="AU226" s="532">
        <f>Daten_Polit!Q226</f>
        <v>2.5</v>
      </c>
      <c r="AV226" s="308">
        <v>0.64417250137590254</v>
      </c>
      <c r="AW226" s="308">
        <v>1.6653855065369083</v>
      </c>
      <c r="AX226" s="308">
        <v>0.5182645792401569</v>
      </c>
      <c r="AY226" s="308">
        <v>0.56125119759009012</v>
      </c>
      <c r="AZ226" s="308">
        <v>0.44484322474088561</v>
      </c>
      <c r="BA226" s="308">
        <v>7.7833576106996665</v>
      </c>
      <c r="BB226" s="308">
        <v>4.9300878165231055</v>
      </c>
      <c r="BC226" s="308">
        <v>10.496401701014065</v>
      </c>
      <c r="BD226" s="308">
        <v>9.4047109207708779</v>
      </c>
      <c r="BE226" s="308">
        <v>13.249801973068337</v>
      </c>
      <c r="BF226" s="308">
        <v>31.958572600492484</v>
      </c>
      <c r="BG226" s="308">
        <v>38.00396705618612</v>
      </c>
      <c r="BH226" s="308">
        <v>26.493357153125114</v>
      </c>
      <c r="BI226" s="308">
        <v>29.407883412703306</v>
      </c>
      <c r="BJ226" s="308">
        <v>19.153240372807769</v>
      </c>
      <c r="BK226" s="308">
        <v>100</v>
      </c>
      <c r="BL226" s="308">
        <v>17.558860101718395</v>
      </c>
      <c r="BM226" s="308">
        <v>79.628873020577558</v>
      </c>
      <c r="BN226" s="308">
        <v>48.902694260468763</v>
      </c>
      <c r="BO226" s="308">
        <v>30.726178760108802</v>
      </c>
      <c r="BP226" s="308">
        <v>100</v>
      </c>
      <c r="BQ226" s="308">
        <v>49.487381703470021</v>
      </c>
      <c r="BR226" s="308">
        <v>50.512618296529965</v>
      </c>
      <c r="BS226" s="308">
        <v>36.185594111461619</v>
      </c>
      <c r="BT226" s="308">
        <v>14.32702418506835</v>
      </c>
      <c r="BU226" s="308">
        <v>100</v>
      </c>
      <c r="BV226" s="308">
        <v>12.814148582670754</v>
      </c>
      <c r="BW226" s="308">
        <v>83.117300573687686</v>
      </c>
      <c r="BX226" s="308">
        <v>52.424113581537355</v>
      </c>
      <c r="BY226" s="312">
        <v>30.693186992150313</v>
      </c>
      <c r="BZ226" s="531">
        <f>Daten_Polit!R226</f>
        <v>4.5</v>
      </c>
      <c r="CA226" s="532">
        <f>Daten_Polit!S226</f>
        <v>12.2</v>
      </c>
      <c r="CB226" s="532">
        <f>Daten_Polit!T226</f>
        <v>3</v>
      </c>
      <c r="CC226" s="532">
        <f>Daten_Polit!U226</f>
        <v>3.5</v>
      </c>
      <c r="CD226" s="532">
        <f>Daten_Polit!V226</f>
        <v>2.1</v>
      </c>
      <c r="CE226" s="309">
        <v>0.60703765623756067</v>
      </c>
      <c r="CF226" s="309">
        <v>1.4979089696081727</v>
      </c>
      <c r="CG226" s="309">
        <v>0.49876542369427002</v>
      </c>
      <c r="CH226" s="309">
        <v>0.55149751621362197</v>
      </c>
      <c r="CI226" s="309">
        <v>0.41446770543516348</v>
      </c>
      <c r="CJ226" s="309">
        <v>8.6035442132784699</v>
      </c>
      <c r="CK226" s="309">
        <v>5.5287460500207679</v>
      </c>
      <c r="CL226" s="309">
        <v>11.438378917063652</v>
      </c>
      <c r="CM226" s="309">
        <v>10.144483898616508</v>
      </c>
      <c r="CN226" s="309">
        <v>14.823416353007602</v>
      </c>
      <c r="CO226" s="309">
        <v>29.962838715507704</v>
      </c>
      <c r="CP226" s="309">
        <v>36.802680859452984</v>
      </c>
      <c r="CQ226" s="309">
        <v>24.716837534136634</v>
      </c>
      <c r="CR226" s="309">
        <v>27.393157114624167</v>
      </c>
      <c r="CS226" s="309">
        <v>17.664768104152394</v>
      </c>
      <c r="CT226" s="309">
        <v>100</v>
      </c>
      <c r="CU226" s="309">
        <v>17.24484806252261</v>
      </c>
      <c r="CV226" s="309">
        <v>79.920617344377447</v>
      </c>
      <c r="CW226" s="309">
        <v>47.852573200616902</v>
      </c>
      <c r="CX226" s="309">
        <v>32.068044143760545</v>
      </c>
      <c r="CY226" s="309">
        <v>100</v>
      </c>
      <c r="CZ226" s="309">
        <v>47.811642351581682</v>
      </c>
      <c r="DA226" s="309">
        <v>52.188357648418325</v>
      </c>
      <c r="DB226" s="309">
        <v>37.657085078723107</v>
      </c>
      <c r="DC226" s="309">
        <v>14.531272569695219</v>
      </c>
      <c r="DD226" s="309">
        <v>100</v>
      </c>
      <c r="DE226" s="309">
        <v>12.845436959291595</v>
      </c>
      <c r="DF226" s="309">
        <v>83.130201922962996</v>
      </c>
      <c r="DG226" s="309">
        <v>51.139867308538953</v>
      </c>
      <c r="DH226" s="313">
        <v>31.99033461442405</v>
      </c>
      <c r="DI226" s="565">
        <f>Daten_Polit!W226</f>
        <v>4.0999999999999996</v>
      </c>
      <c r="DJ226" s="532">
        <f>Daten_Polit!X226</f>
        <v>11.8</v>
      </c>
      <c r="DK226" s="532">
        <f>Daten_Polit!Y226</f>
        <v>2.6</v>
      </c>
      <c r="DL226" s="532">
        <f>Daten_Polit!Z226</f>
        <v>3.1</v>
      </c>
      <c r="DM226" s="532">
        <f>Daten_Polit!AA226</f>
        <v>1.8</v>
      </c>
      <c r="DN226" s="309">
        <v>0.60047083860545769</v>
      </c>
      <c r="DO226" s="309">
        <v>1.7501722510383042</v>
      </c>
      <c r="DP226" s="309">
        <v>0.45122032380083721</v>
      </c>
      <c r="DQ226" s="309">
        <v>0.49316820911130727</v>
      </c>
      <c r="DR226" s="309">
        <v>0.38826569228770286</v>
      </c>
      <c r="DS226" s="309">
        <v>9.0002924546694825</v>
      </c>
      <c r="DT226" s="309">
        <v>6.3442180211145951</v>
      </c>
      <c r="DU226" s="309">
        <v>11.591360356433727</v>
      </c>
      <c r="DV226" s="309">
        <v>10.01365346831383</v>
      </c>
      <c r="DW226" s="309">
        <v>15.795545301269531</v>
      </c>
      <c r="DX226" s="309">
        <v>26.840799970678791</v>
      </c>
      <c r="DY226" s="309">
        <v>31.022095369323665</v>
      </c>
      <c r="DZ226" s="309">
        <v>22.732128982127037</v>
      </c>
      <c r="EA226" s="309">
        <v>26.003542899159733</v>
      </c>
      <c r="EB226" s="309">
        <v>14.043497558806925</v>
      </c>
      <c r="EC226" s="309">
        <v>100</v>
      </c>
      <c r="ED226" s="309">
        <v>17.048503597833829</v>
      </c>
      <c r="EE226" s="309">
        <v>80.086074893564501</v>
      </c>
      <c r="EF226" s="309">
        <v>47.28535575644355</v>
      </c>
      <c r="EG226" s="309">
        <v>32.800719137120957</v>
      </c>
      <c r="EH226" s="309">
        <v>100</v>
      </c>
      <c r="EI226" s="309">
        <v>50.173952503403427</v>
      </c>
      <c r="EJ226" s="309">
        <v>49.826047496596573</v>
      </c>
      <c r="EK226" s="309">
        <v>36.106489184692173</v>
      </c>
      <c r="EL226" s="309">
        <v>13.7195583119044</v>
      </c>
      <c r="EM226" s="309">
        <v>100</v>
      </c>
      <c r="EN226" s="309">
        <v>12.884228068397491</v>
      </c>
      <c r="EO226" s="309">
        <v>83.102341453348473</v>
      </c>
      <c r="EP226" s="309">
        <v>49.871799480954166</v>
      </c>
      <c r="EQ226" s="367">
        <v>33.230541972394306</v>
      </c>
      <c r="ER226" s="531">
        <f>Daten_Polit!AB226</f>
        <v>3.9</v>
      </c>
      <c r="ES226" s="532">
        <f>Daten_Polit!AC226</f>
        <v>11.3</v>
      </c>
      <c r="ET226" s="532">
        <f>Daten_Polit!AD226</f>
        <v>2.5</v>
      </c>
      <c r="EU226" s="532">
        <f>Daten_Polit!AE226</f>
        <v>2.9</v>
      </c>
      <c r="EV226" s="532">
        <f>Daten_Polit!AF226</f>
        <v>1.8</v>
      </c>
      <c r="EW226" s="309">
        <v>0.56652904827437334</v>
      </c>
      <c r="EX226" s="309">
        <v>1.6665009665092454</v>
      </c>
      <c r="EY226" s="309">
        <v>0.42662407314935907</v>
      </c>
      <c r="EZ226" s="309">
        <v>0.46089822636788141</v>
      </c>
      <c r="FA226" s="309">
        <v>0.37736762291336867</v>
      </c>
      <c r="FB226" s="309">
        <v>9.2813536996225654</v>
      </c>
      <c r="FC226" s="309">
        <v>6.5200234221848827</v>
      </c>
      <c r="FD226" s="309">
        <v>11.988399949564755</v>
      </c>
      <c r="FE226" s="309">
        <v>10.448027395305552</v>
      </c>
      <c r="FF226" s="309">
        <v>15.704328371051865</v>
      </c>
      <c r="FG226" s="309">
        <v>24.267771821095778</v>
      </c>
      <c r="FH226" s="309">
        <v>28.038815117467092</v>
      </c>
      <c r="FI226" s="309">
        <v>20.559877149257609</v>
      </c>
      <c r="FJ226" s="309">
        <v>23.222393021841391</v>
      </c>
      <c r="FK226" s="309">
        <v>14.221276595744195</v>
      </c>
      <c r="FL226" s="309">
        <v>100</v>
      </c>
      <c r="FM226" s="309">
        <v>16.754934682960734</v>
      </c>
      <c r="FN226" s="309">
        <v>80.267319210391264</v>
      </c>
      <c r="FO226" s="309">
        <v>46.623335423302194</v>
      </c>
      <c r="FP226" s="309">
        <v>33.643983787089063</v>
      </c>
      <c r="FQ226" s="309">
        <v>100</v>
      </c>
      <c r="FR226" s="309">
        <v>50.4671417260491</v>
      </c>
      <c r="FS226" s="309">
        <v>49.532858273950914</v>
      </c>
      <c r="FT226" s="309">
        <v>35.091053048297702</v>
      </c>
      <c r="FU226" s="309">
        <v>14.441805225653209</v>
      </c>
      <c r="FV226" s="309">
        <v>100</v>
      </c>
      <c r="FW226" s="309">
        <v>12.704634249880703</v>
      </c>
      <c r="FX226" s="309">
        <v>83.166004461363514</v>
      </c>
      <c r="FY226" s="309">
        <v>49.041452960507655</v>
      </c>
      <c r="FZ226" s="313">
        <v>34.12455150085588</v>
      </c>
      <c r="GA226" s="570">
        <f>Daten_Polit!AG226</f>
        <v>4.9000000000000004</v>
      </c>
      <c r="GB226" s="571">
        <f>Daten_Polit!AH226</f>
        <v>14.4</v>
      </c>
      <c r="GC226" s="571">
        <f>Daten_Polit!AI226</f>
        <v>3.1</v>
      </c>
      <c r="GD226" s="571">
        <f>Daten_Polit!AJ226</f>
        <v>3.7</v>
      </c>
      <c r="GE226" s="571">
        <f>Daten_Polit!AK226</f>
        <v>2.2999999999999998</v>
      </c>
      <c r="GF226" s="444">
        <v>0.61291872262119962</v>
      </c>
      <c r="GG226" s="444">
        <v>1.9292383313645498</v>
      </c>
      <c r="GH226" s="444">
        <v>0.44805492569108235</v>
      </c>
      <c r="GI226" s="444">
        <v>0.47948910188694555</v>
      </c>
      <c r="GJ226" s="444">
        <v>0.40466276234934023</v>
      </c>
      <c r="GK226" s="444">
        <v>7.0574549868501197</v>
      </c>
      <c r="GL226" s="444">
        <v>4.8186325946958011</v>
      </c>
      <c r="GM226" s="444">
        <v>9.2137738853502462</v>
      </c>
      <c r="GN226" s="444">
        <v>7.4648737177829494</v>
      </c>
      <c r="GO226" s="444">
        <v>13.156701431624976</v>
      </c>
      <c r="GP226" s="444">
        <v>24.257141158047158</v>
      </c>
      <c r="GQ226" s="444">
        <v>28.54753219532898</v>
      </c>
      <c r="GR226" s="444">
        <v>20.112374895135808</v>
      </c>
      <c r="GS226" s="444">
        <v>22.709735559999132</v>
      </c>
      <c r="GT226" s="444">
        <v>14.255778511554846</v>
      </c>
      <c r="GU226" s="444">
        <v>100</v>
      </c>
      <c r="GV226" s="444">
        <v>16.567552696092736</v>
      </c>
      <c r="GW226" s="444">
        <v>80.355310224390692</v>
      </c>
      <c r="GX226" s="444">
        <v>45.891282389272121</v>
      </c>
      <c r="GY226" s="444">
        <v>34.464027835118586</v>
      </c>
      <c r="GZ226" s="444">
        <v>100</v>
      </c>
      <c r="HA226" s="444">
        <v>49.949871894842374</v>
      </c>
      <c r="HB226" s="444">
        <v>50.050128105157633</v>
      </c>
      <c r="HC226" s="444">
        <v>34.644090453380869</v>
      </c>
      <c r="HD226" s="444">
        <v>15.406037651776764</v>
      </c>
      <c r="HE226" s="444">
        <v>100</v>
      </c>
      <c r="HF226" s="444">
        <v>12.424389850601928</v>
      </c>
      <c r="HG226" s="444">
        <v>83.29841048160776</v>
      </c>
      <c r="HH226" s="444">
        <v>48.305159066465897</v>
      </c>
      <c r="HI226" s="445">
        <v>34.993251415141856</v>
      </c>
      <c r="HJ226" s="570">
        <f>Daten_Polit!AL226</f>
        <v>4.8</v>
      </c>
      <c r="HK226" s="571">
        <f>Daten_Polit!AM226</f>
        <v>14.6</v>
      </c>
      <c r="HL226" s="571">
        <f>Daten_Polit!AN226</f>
        <v>2.9</v>
      </c>
      <c r="HM226" s="571">
        <f>Daten_Polit!AO226</f>
        <v>3.5</v>
      </c>
      <c r="HN226" s="571">
        <f>Daten_Polit!AP226</f>
        <v>2</v>
      </c>
      <c r="HO226" s="444">
        <v>0.50076753154367437</v>
      </c>
      <c r="HP226" s="444">
        <v>1.5509056458572323</v>
      </c>
      <c r="HQ226" s="444">
        <v>0.36821502510812493</v>
      </c>
      <c r="HR226" s="444">
        <v>0.38213394034390086</v>
      </c>
      <c r="HS226" s="444">
        <v>0.34999637864547617</v>
      </c>
      <c r="HT226" s="444">
        <v>7.7444307555591143</v>
      </c>
      <c r="HU226" s="444">
        <v>5.253947420753291</v>
      </c>
      <c r="HV226" s="444">
        <v>10.306950005132942</v>
      </c>
      <c r="HW226" s="444">
        <v>8.2383023747943618</v>
      </c>
      <c r="HX226" s="444">
        <v>15.101151147741568</v>
      </c>
      <c r="HY226" s="444">
        <v>35.206372639478381</v>
      </c>
      <c r="HZ226" s="444">
        <v>40.488579062619607</v>
      </c>
      <c r="IA226" s="444">
        <v>29.716081718178234</v>
      </c>
      <c r="IB226" s="444">
        <v>33.625056196614011</v>
      </c>
      <c r="IC226" s="444">
        <v>20.633704735378256</v>
      </c>
      <c r="ID226" s="444">
        <v>100</v>
      </c>
      <c r="IE226" s="444">
        <v>16.408843229311209</v>
      </c>
      <c r="IF226" s="444">
        <v>80.58759926571895</v>
      </c>
      <c r="IG226" s="444">
        <v>45.061415271478069</v>
      </c>
      <c r="IH226" s="444">
        <v>35.526183994240881</v>
      </c>
      <c r="II226" s="444">
        <v>100</v>
      </c>
      <c r="IJ226" s="444">
        <v>51.839960484070147</v>
      </c>
      <c r="IK226" s="444">
        <v>48.16003951592986</v>
      </c>
      <c r="IL226" s="444">
        <v>33.823166213879965</v>
      </c>
      <c r="IM226" s="444">
        <v>14.336873302049888</v>
      </c>
      <c r="IN226" s="444">
        <v>100</v>
      </c>
      <c r="IO226" s="444">
        <v>12.484107730996397</v>
      </c>
      <c r="IP226" s="444">
        <v>83.416150608889026</v>
      </c>
      <c r="IQ226" s="444">
        <v>47.288259497698931</v>
      </c>
      <c r="IR226" s="445">
        <v>36.127891111190102</v>
      </c>
      <c r="IS226" s="443">
        <f>Daten_Polit!AQ226</f>
        <v>4.2</v>
      </c>
      <c r="IT226" s="227">
        <f>Daten_Polit!AR226</f>
        <v>13.4</v>
      </c>
      <c r="IU226" s="227">
        <f>Daten_Polit!AS226</f>
        <v>2.5</v>
      </c>
      <c r="IV226" s="227">
        <f>Daten_Polit!AT226</f>
        <v>3</v>
      </c>
      <c r="IW226" s="227">
        <f>Daten_Polit!AU226</f>
        <v>1.8</v>
      </c>
      <c r="IX226" s="444" t="s">
        <v>820</v>
      </c>
      <c r="IY226" s="444" t="s">
        <v>820</v>
      </c>
      <c r="IZ226" s="444" t="s">
        <v>820</v>
      </c>
      <c r="JA226" s="444" t="s">
        <v>820</v>
      </c>
      <c r="JB226" s="444" t="s">
        <v>820</v>
      </c>
      <c r="JC226" s="444" t="s">
        <v>820</v>
      </c>
      <c r="JD226" s="444" t="s">
        <v>820</v>
      </c>
      <c r="JE226" s="444" t="s">
        <v>820</v>
      </c>
      <c r="JF226" s="444" t="s">
        <v>820</v>
      </c>
      <c r="JG226" s="444" t="s">
        <v>820</v>
      </c>
      <c r="JH226" s="444" t="s">
        <v>820</v>
      </c>
      <c r="JI226" s="444" t="s">
        <v>820</v>
      </c>
      <c r="JJ226" s="444" t="s">
        <v>820</v>
      </c>
      <c r="JK226" s="444" t="s">
        <v>820</v>
      </c>
      <c r="JL226" s="444" t="s">
        <v>820</v>
      </c>
      <c r="JM226" s="444" t="s">
        <v>820</v>
      </c>
      <c r="JN226" s="444" t="s">
        <v>820</v>
      </c>
      <c r="JO226" s="444" t="s">
        <v>820</v>
      </c>
      <c r="JP226" s="444" t="s">
        <v>820</v>
      </c>
      <c r="JQ226" s="444" t="s">
        <v>820</v>
      </c>
      <c r="JR226" s="444" t="s">
        <v>820</v>
      </c>
      <c r="JS226" s="444" t="s">
        <v>820</v>
      </c>
      <c r="JT226" s="444" t="s">
        <v>820</v>
      </c>
      <c r="JU226" s="444" t="s">
        <v>820</v>
      </c>
      <c r="JV226" s="444" t="s">
        <v>820</v>
      </c>
      <c r="JW226" s="444" t="s">
        <v>820</v>
      </c>
      <c r="JX226" s="444" t="s">
        <v>820</v>
      </c>
      <c r="JY226" s="444" t="s">
        <v>820</v>
      </c>
      <c r="JZ226" s="444" t="s">
        <v>820</v>
      </c>
      <c r="KA226" s="445" t="s">
        <v>820</v>
      </c>
    </row>
    <row r="227" spans="4:287" ht="12.65" customHeight="1" x14ac:dyDescent="0.2">
      <c r="D227" s="276"/>
      <c r="E227" s="3" t="str">
        <f>Daten_Polit!E227</f>
        <v>08215</v>
      </c>
      <c r="F227" s="229" t="str">
        <f>Daten_Polit!F227</f>
        <v>Karlsruhe</v>
      </c>
      <c r="G227" s="246"/>
      <c r="H227" s="531">
        <f>Daten_Polit!H227</f>
        <v>3.2</v>
      </c>
      <c r="I227" s="532">
        <f>Daten_Polit!I227</f>
        <v>9.1999999999999993</v>
      </c>
      <c r="J227" s="532">
        <f>Daten_Polit!J227</f>
        <v>2.2999999999999998</v>
      </c>
      <c r="K227" s="532">
        <f>Daten_Polit!K227</f>
        <v>2.5</v>
      </c>
      <c r="L227" s="532">
        <f>Daten_Polit!L227</f>
        <v>1.4</v>
      </c>
      <c r="M227" s="308">
        <v>0.51058405244536775</v>
      </c>
      <c r="N227" s="308">
        <v>1.5534817216829013</v>
      </c>
      <c r="O227" s="308">
        <v>0.40722595398192213</v>
      </c>
      <c r="P227" s="308">
        <v>0.42812948385797334</v>
      </c>
      <c r="Q227" s="308">
        <v>0.3064442589008658</v>
      </c>
      <c r="R227" s="308">
        <v>9.5753266298775959</v>
      </c>
      <c r="S227" s="308">
        <v>6.8465300291224036</v>
      </c>
      <c r="T227" s="308">
        <v>11.456382682859083</v>
      </c>
      <c r="U227" s="308">
        <v>11.226722732343699</v>
      </c>
      <c r="V227" s="308">
        <v>12.918202922299605</v>
      </c>
      <c r="W227" s="308">
        <v>24.946906413705879</v>
      </c>
      <c r="X227" s="308">
        <v>28.795682428361502</v>
      </c>
      <c r="Y227" s="308">
        <v>22.00514805281351</v>
      </c>
      <c r="Z227" s="308">
        <v>22.41198277155058</v>
      </c>
      <c r="AA227" s="308">
        <v>19.416416689396264</v>
      </c>
      <c r="AB227" s="308">
        <v>100</v>
      </c>
      <c r="AC227" s="308">
        <v>13.752531859752306</v>
      </c>
      <c r="AD227" s="308">
        <v>82.92248951873718</v>
      </c>
      <c r="AE227" s="308">
        <v>64.777381634701243</v>
      </c>
      <c r="AF227" s="308">
        <v>18.145107884035927</v>
      </c>
      <c r="AG227" s="308">
        <v>100</v>
      </c>
      <c r="AH227" s="308">
        <v>40.347408558113258</v>
      </c>
      <c r="AI227" s="308">
        <v>59.652591441886734</v>
      </c>
      <c r="AJ227" s="308">
        <v>51.57463635079791</v>
      </c>
      <c r="AK227" s="308">
        <v>8.0779550910888283</v>
      </c>
      <c r="AL227" s="308">
        <v>100</v>
      </c>
      <c r="AM227" s="308">
        <v>10.686359176983217</v>
      </c>
      <c r="AN227" s="308">
        <v>84.614797398902212</v>
      </c>
      <c r="AO227" s="308">
        <v>70.079360200117975</v>
      </c>
      <c r="AP227" s="337">
        <v>14.535437198784241</v>
      </c>
      <c r="AQ227" s="531">
        <f>Daten_Polit!M227</f>
        <v>3.2</v>
      </c>
      <c r="AR227" s="532">
        <f>Daten_Polit!N227</f>
        <v>9.6999999999999993</v>
      </c>
      <c r="AS227" s="532">
        <f>Daten_Polit!O227</f>
        <v>2.2999999999999998</v>
      </c>
      <c r="AT227" s="532">
        <f>Daten_Polit!P227</f>
        <v>2.5</v>
      </c>
      <c r="AU227" s="532">
        <f>Daten_Polit!Q227</f>
        <v>1.4</v>
      </c>
      <c r="AV227" s="308">
        <v>0.51701348846105055</v>
      </c>
      <c r="AW227" s="308">
        <v>1.5176235724735394</v>
      </c>
      <c r="AX227" s="308">
        <v>0.4170328427367625</v>
      </c>
      <c r="AY227" s="308">
        <v>0.43659098048499551</v>
      </c>
      <c r="AZ227" s="308">
        <v>0.32663949312088814</v>
      </c>
      <c r="BA227" s="308">
        <v>9.6179366438355753</v>
      </c>
      <c r="BB227" s="308">
        <v>6.7514677103717489</v>
      </c>
      <c r="BC227" s="308">
        <v>11.816942477373333</v>
      </c>
      <c r="BD227" s="308">
        <v>11.482928113753958</v>
      </c>
      <c r="BE227" s="308">
        <v>13.918806959403479</v>
      </c>
      <c r="BF227" s="308">
        <v>24.966830729724059</v>
      </c>
      <c r="BG227" s="308">
        <v>29.199405393927897</v>
      </c>
      <c r="BH227" s="308">
        <v>22.748689110114164</v>
      </c>
      <c r="BI227" s="308">
        <v>23.379797846336793</v>
      </c>
      <c r="BJ227" s="308">
        <v>18.782006920410733</v>
      </c>
      <c r="BK227" s="308">
        <v>100</v>
      </c>
      <c r="BL227" s="308">
        <v>13.752726251091927</v>
      </c>
      <c r="BM227" s="308">
        <v>82.990565195229095</v>
      </c>
      <c r="BN227" s="308">
        <v>64.357794719427446</v>
      </c>
      <c r="BO227" s="308">
        <v>18.632770475801657</v>
      </c>
      <c r="BP227" s="308">
        <v>100</v>
      </c>
      <c r="BQ227" s="308">
        <v>42.532104969290906</v>
      </c>
      <c r="BR227" s="308">
        <v>57.467895030709101</v>
      </c>
      <c r="BS227" s="308">
        <v>49.525404801786713</v>
      </c>
      <c r="BT227" s="308">
        <v>7.9424902289223915</v>
      </c>
      <c r="BU227" s="308">
        <v>100</v>
      </c>
      <c r="BV227" s="308">
        <v>10.818628059209031</v>
      </c>
      <c r="BW227" s="308">
        <v>84.604233206392266</v>
      </c>
      <c r="BX227" s="308">
        <v>69.554857460753922</v>
      </c>
      <c r="BY227" s="312">
        <v>15.049375745638342</v>
      </c>
      <c r="BZ227" s="531">
        <f>Daten_Polit!R227</f>
        <v>3.1</v>
      </c>
      <c r="CA227" s="532">
        <f>Daten_Polit!S227</f>
        <v>9.4</v>
      </c>
      <c r="CB227" s="532">
        <f>Daten_Polit!T227</f>
        <v>2.2000000000000002</v>
      </c>
      <c r="CC227" s="532">
        <f>Daten_Polit!U227</f>
        <v>2.4</v>
      </c>
      <c r="CD227" s="532">
        <f>Daten_Polit!V227</f>
        <v>1.5</v>
      </c>
      <c r="CE227" s="309">
        <v>0.48561838453997114</v>
      </c>
      <c r="CF227" s="309">
        <v>1.3336286053603696</v>
      </c>
      <c r="CG227" s="309">
        <v>0.40120737826959796</v>
      </c>
      <c r="CH227" s="309">
        <v>0.41817961547302795</v>
      </c>
      <c r="CI227" s="309">
        <v>0.32571571936465282</v>
      </c>
      <c r="CJ227" s="309">
        <v>9.9995658968570496</v>
      </c>
      <c r="CK227" s="309">
        <v>7.2245395987628038</v>
      </c>
      <c r="CL227" s="309">
        <v>12.223680025445292</v>
      </c>
      <c r="CM227" s="309">
        <v>11.855670103092894</v>
      </c>
      <c r="CN227" s="309">
        <v>14.34724091520784</v>
      </c>
      <c r="CO227" s="309">
        <v>24.235910306071258</v>
      </c>
      <c r="CP227" s="309">
        <v>30.653789841197987</v>
      </c>
      <c r="CQ227" s="309">
        <v>21.74121981498423</v>
      </c>
      <c r="CR227" s="309">
        <v>22.815236839625925</v>
      </c>
      <c r="CS227" s="309">
        <v>15.630859898204358</v>
      </c>
      <c r="CT227" s="309">
        <v>100</v>
      </c>
      <c r="CU227" s="309">
        <v>13.757161091836331</v>
      </c>
      <c r="CV227" s="309">
        <v>83.014105589849208</v>
      </c>
      <c r="CW227" s="309">
        <v>63.847114833087318</v>
      </c>
      <c r="CX227" s="309">
        <v>19.166990756761891</v>
      </c>
      <c r="CY227" s="309">
        <v>100</v>
      </c>
      <c r="CZ227" s="309">
        <v>42.407997681831354</v>
      </c>
      <c r="DA227" s="309">
        <v>57.592002318168646</v>
      </c>
      <c r="DB227" s="309">
        <v>49.014778325123146</v>
      </c>
      <c r="DC227" s="309">
        <v>8.577223993045493</v>
      </c>
      <c r="DD227" s="309">
        <v>100</v>
      </c>
      <c r="DE227" s="309">
        <v>10.981438153908309</v>
      </c>
      <c r="DF227" s="309">
        <v>84.536527095367489</v>
      </c>
      <c r="DG227" s="309">
        <v>69.01940040480396</v>
      </c>
      <c r="DH227" s="313">
        <v>15.517126690563524</v>
      </c>
      <c r="DI227" s="565">
        <f>Daten_Polit!W227</f>
        <v>2.8</v>
      </c>
      <c r="DJ227" s="532">
        <f>Daten_Polit!X227</f>
        <v>9.4</v>
      </c>
      <c r="DK227" s="532">
        <f>Daten_Polit!Y227</f>
        <v>1.8</v>
      </c>
      <c r="DL227" s="532">
        <f>Daten_Polit!Z227</f>
        <v>2</v>
      </c>
      <c r="DM227" s="532">
        <f>Daten_Polit!AA227</f>
        <v>1.3</v>
      </c>
      <c r="DN227" s="309">
        <v>0.4695223297186385</v>
      </c>
      <c r="DO227" s="309">
        <v>1.5116995957318544</v>
      </c>
      <c r="DP227" s="309">
        <v>0.3546883517648351</v>
      </c>
      <c r="DQ227" s="309">
        <v>0.36761887213997868</v>
      </c>
      <c r="DR227" s="309">
        <v>0.29941730335738026</v>
      </c>
      <c r="DS227" s="309">
        <v>10.593354895618887</v>
      </c>
      <c r="DT227" s="309">
        <v>8.0473009291253934</v>
      </c>
      <c r="DU227" s="309">
        <v>12.745461281956391</v>
      </c>
      <c r="DV227" s="309">
        <v>12.459939029156571</v>
      </c>
      <c r="DW227" s="309">
        <v>14.205756929638284</v>
      </c>
      <c r="DX227" s="309">
        <v>21.967654986523218</v>
      </c>
      <c r="DY227" s="309">
        <v>23.864455659696404</v>
      </c>
      <c r="DZ227" s="309">
        <v>20.381635957811202</v>
      </c>
      <c r="EA227" s="309">
        <v>21.267193138434408</v>
      </c>
      <c r="EB227" s="309">
        <v>15.839592274684328</v>
      </c>
      <c r="EC227" s="309">
        <v>100</v>
      </c>
      <c r="ED227" s="309">
        <v>13.881900626010468</v>
      </c>
      <c r="EE227" s="309">
        <v>82.954485219972582</v>
      </c>
      <c r="EF227" s="309">
        <v>63.546996286964266</v>
      </c>
      <c r="EG227" s="309">
        <v>19.407488933008327</v>
      </c>
      <c r="EH227" s="309">
        <v>100</v>
      </c>
      <c r="EI227" s="309">
        <v>46.586524191154645</v>
      </c>
      <c r="EJ227" s="309">
        <v>53.413475808845355</v>
      </c>
      <c r="EK227" s="309">
        <v>44.568121104185217</v>
      </c>
      <c r="EL227" s="309">
        <v>8.8453547046601368</v>
      </c>
      <c r="EM227" s="309">
        <v>100</v>
      </c>
      <c r="EN227" s="309">
        <v>11.257434576476706</v>
      </c>
      <c r="EO227" s="309">
        <v>84.396269357819946</v>
      </c>
      <c r="EP227" s="309">
        <v>68.395351783679956</v>
      </c>
      <c r="EQ227" s="367">
        <v>16.000917574139979</v>
      </c>
      <c r="ER227" s="531">
        <f>Daten_Polit!AB227</f>
        <v>2.8</v>
      </c>
      <c r="ES227" s="532">
        <f>Daten_Polit!AC227</f>
        <v>9</v>
      </c>
      <c r="ET227" s="532">
        <f>Daten_Polit!AD227</f>
        <v>1.8</v>
      </c>
      <c r="EU227" s="532">
        <f>Daten_Polit!AE227</f>
        <v>2</v>
      </c>
      <c r="EV227" s="532">
        <f>Daten_Polit!AF227</f>
        <v>1.3</v>
      </c>
      <c r="EW227" s="309">
        <v>0.49160972982420476</v>
      </c>
      <c r="EX227" s="309">
        <v>1.63737298207252</v>
      </c>
      <c r="EY227" s="309">
        <v>0.36340554317083384</v>
      </c>
      <c r="EZ227" s="309">
        <v>0.37435044329344802</v>
      </c>
      <c r="FA227" s="309">
        <v>0.31864788774502134</v>
      </c>
      <c r="FB227" s="309">
        <v>10.360709725917834</v>
      </c>
      <c r="FC227" s="309">
        <v>7.9996813933728967</v>
      </c>
      <c r="FD227" s="309">
        <v>12.283553301692564</v>
      </c>
      <c r="FE227" s="309">
        <v>11.834365525640569</v>
      </c>
      <c r="FF227" s="309">
        <v>14.578919491526197</v>
      </c>
      <c r="FG227" s="309">
        <v>19.140458232531937</v>
      </c>
      <c r="FH227" s="309">
        <v>20.741660283670491</v>
      </c>
      <c r="FI227" s="309">
        <v>17.835697221444466</v>
      </c>
      <c r="FJ227" s="309">
        <v>18.759817680837624</v>
      </c>
      <c r="FK227" s="309">
        <v>13.132372214941713</v>
      </c>
      <c r="FL227" s="309">
        <v>100</v>
      </c>
      <c r="FM227" s="309">
        <v>13.900809361240224</v>
      </c>
      <c r="FN227" s="309">
        <v>82.938694953103095</v>
      </c>
      <c r="FO227" s="309">
        <v>63.070239283258559</v>
      </c>
      <c r="FP227" s="309">
        <v>19.868455669844533</v>
      </c>
      <c r="FQ227" s="309">
        <v>100</v>
      </c>
      <c r="FR227" s="309">
        <v>46.042953809944102</v>
      </c>
      <c r="FS227" s="309">
        <v>53.957046190055891</v>
      </c>
      <c r="FT227" s="309">
        <v>44.601353339217411</v>
      </c>
      <c r="FU227" s="309">
        <v>9.3556928508384818</v>
      </c>
      <c r="FV227" s="309">
        <v>100</v>
      </c>
      <c r="FW227" s="309">
        <v>11.295191786432982</v>
      </c>
      <c r="FX227" s="309">
        <v>84.386525467971708</v>
      </c>
      <c r="FY227" s="309">
        <v>67.805561024815603</v>
      </c>
      <c r="FZ227" s="313">
        <v>16.580964443156113</v>
      </c>
      <c r="GA227" s="570">
        <f>Daten_Polit!AG227</f>
        <v>3.6</v>
      </c>
      <c r="GB227" s="571">
        <f>Daten_Polit!AH227</f>
        <v>11.6</v>
      </c>
      <c r="GC227" s="571">
        <f>Daten_Polit!AI227</f>
        <v>2.4</v>
      </c>
      <c r="GD227" s="571">
        <f>Daten_Polit!AJ227</f>
        <v>2.6</v>
      </c>
      <c r="GE227" s="571">
        <f>Daten_Polit!AK227</f>
        <v>1.7</v>
      </c>
      <c r="GF227" s="444">
        <v>0.51458082899247581</v>
      </c>
      <c r="GG227" s="444">
        <v>1.8501272851594177</v>
      </c>
      <c r="GH227" s="444">
        <v>0.36467382534629855</v>
      </c>
      <c r="GI227" s="444">
        <v>0.37503084537274911</v>
      </c>
      <c r="GJ227" s="444">
        <v>0.32445886008376257</v>
      </c>
      <c r="GK227" s="444">
        <v>7.8868745735204318</v>
      </c>
      <c r="GL227" s="444">
        <v>6.3433220059726088</v>
      </c>
      <c r="GM227" s="444">
        <v>9.1341738331803821</v>
      </c>
      <c r="GN227" s="444">
        <v>8.7542562408075959</v>
      </c>
      <c r="GO227" s="444">
        <v>10.973468591494772</v>
      </c>
      <c r="GP227" s="444">
        <v>18.713233297735123</v>
      </c>
      <c r="GQ227" s="444">
        <v>19.484431864131665</v>
      </c>
      <c r="GR227" s="444">
        <v>18.090057023005716</v>
      </c>
      <c r="GS227" s="444">
        <v>18.97895403117256</v>
      </c>
      <c r="GT227" s="444">
        <v>13.798701298704591</v>
      </c>
      <c r="GU227" s="444">
        <v>100</v>
      </c>
      <c r="GV227" s="444">
        <v>13.961711813620978</v>
      </c>
      <c r="GW227" s="444">
        <v>82.748223306842689</v>
      </c>
      <c r="GX227" s="444">
        <v>62.233644537771461</v>
      </c>
      <c r="GY227" s="444">
        <v>20.514578769071218</v>
      </c>
      <c r="GZ227" s="444">
        <v>100</v>
      </c>
      <c r="HA227" s="444">
        <v>45.811965811965813</v>
      </c>
      <c r="HB227" s="444">
        <v>54.188034188034187</v>
      </c>
      <c r="HC227" s="444">
        <v>44.705882352941174</v>
      </c>
      <c r="HD227" s="444">
        <v>9.4821518350930099</v>
      </c>
      <c r="HE227" s="444">
        <v>100</v>
      </c>
      <c r="HF227" s="444">
        <v>11.196548537429779</v>
      </c>
      <c r="HG227" s="444">
        <v>84.302850420764429</v>
      </c>
      <c r="HH227" s="444">
        <v>67.037830961762268</v>
      </c>
      <c r="HI227" s="445">
        <v>17.265019459002154</v>
      </c>
      <c r="HJ227" s="570">
        <f>Daten_Polit!AL227</f>
        <v>3.3</v>
      </c>
      <c r="HK227" s="571">
        <f>Daten_Polit!AM227</f>
        <v>11.1</v>
      </c>
      <c r="HL227" s="571">
        <f>Daten_Polit!AN227</f>
        <v>2.2000000000000002</v>
      </c>
      <c r="HM227" s="571">
        <f>Daten_Polit!AO227</f>
        <v>2.4</v>
      </c>
      <c r="HN227" s="571">
        <f>Daten_Polit!AP227</f>
        <v>1.5</v>
      </c>
      <c r="HO227" s="444">
        <v>0.42213265897476421</v>
      </c>
      <c r="HP227" s="444">
        <v>1.530084871043198</v>
      </c>
      <c r="HQ227" s="444">
        <v>0.29388064291813215</v>
      </c>
      <c r="HR227" s="444">
        <v>0.30165107659609908</v>
      </c>
      <c r="HS227" s="444">
        <v>0.26502419151466661</v>
      </c>
      <c r="HT227" s="444">
        <v>8.6208874189909626</v>
      </c>
      <c r="HU227" s="444">
        <v>6.9346317207086461</v>
      </c>
      <c r="HV227" s="444">
        <v>10.058751486536785</v>
      </c>
      <c r="HW227" s="444">
        <v>9.6909028551829746</v>
      </c>
      <c r="HX227" s="444">
        <v>11.830288014865284</v>
      </c>
      <c r="HY227" s="444">
        <v>27.495865356552301</v>
      </c>
      <c r="HZ227" s="444">
        <v>29.379810818179074</v>
      </c>
      <c r="IA227" s="444">
        <v>25.862600961975495</v>
      </c>
      <c r="IB227" s="444">
        <v>26.873328364098505</v>
      </c>
      <c r="IC227" s="444">
        <v>20.999894525898998</v>
      </c>
      <c r="ID227" s="444">
        <v>100</v>
      </c>
      <c r="IE227" s="444">
        <v>13.880451644640996</v>
      </c>
      <c r="IF227" s="444">
        <v>82.939025399305748</v>
      </c>
      <c r="IG227" s="444">
        <v>61.957743721379863</v>
      </c>
      <c r="IH227" s="444">
        <v>20.981281677925875</v>
      </c>
      <c r="II227" s="444">
        <v>100</v>
      </c>
      <c r="IJ227" s="444">
        <v>46.932299012693932</v>
      </c>
      <c r="IK227" s="444">
        <v>53.067700987306054</v>
      </c>
      <c r="IL227" s="444">
        <v>44.005641748942168</v>
      </c>
      <c r="IM227" s="444">
        <v>9.0620592383638918</v>
      </c>
      <c r="IN227" s="444">
        <v>100</v>
      </c>
      <c r="IO227" s="444">
        <v>11.389650914790392</v>
      </c>
      <c r="IP227" s="444">
        <v>84.340816394624284</v>
      </c>
      <c r="IQ227" s="444">
        <v>66.44782007012266</v>
      </c>
      <c r="IR227" s="445">
        <v>17.892996324501627</v>
      </c>
      <c r="IS227" s="443">
        <f>Daten_Polit!AQ227</f>
        <v>3.2</v>
      </c>
      <c r="IT227" s="227">
        <f>Daten_Polit!AR227</f>
        <v>11</v>
      </c>
      <c r="IU227" s="227">
        <f>Daten_Polit!AS227</f>
        <v>2</v>
      </c>
      <c r="IV227" s="227">
        <f>Daten_Polit!AT227</f>
        <v>2.1</v>
      </c>
      <c r="IW227" s="227">
        <f>Daten_Polit!AU227</f>
        <v>1.5</v>
      </c>
      <c r="IX227" s="444" t="s">
        <v>820</v>
      </c>
      <c r="IY227" s="444" t="s">
        <v>820</v>
      </c>
      <c r="IZ227" s="444" t="s">
        <v>820</v>
      </c>
      <c r="JA227" s="444" t="s">
        <v>820</v>
      </c>
      <c r="JB227" s="444" t="s">
        <v>820</v>
      </c>
      <c r="JC227" s="444" t="s">
        <v>820</v>
      </c>
      <c r="JD227" s="444" t="s">
        <v>820</v>
      </c>
      <c r="JE227" s="444" t="s">
        <v>820</v>
      </c>
      <c r="JF227" s="444" t="s">
        <v>820</v>
      </c>
      <c r="JG227" s="444" t="s">
        <v>820</v>
      </c>
      <c r="JH227" s="444" t="s">
        <v>820</v>
      </c>
      <c r="JI227" s="444" t="s">
        <v>820</v>
      </c>
      <c r="JJ227" s="444" t="s">
        <v>820</v>
      </c>
      <c r="JK227" s="444" t="s">
        <v>820</v>
      </c>
      <c r="JL227" s="444" t="s">
        <v>820</v>
      </c>
      <c r="JM227" s="444" t="s">
        <v>820</v>
      </c>
      <c r="JN227" s="444" t="s">
        <v>820</v>
      </c>
      <c r="JO227" s="444" t="s">
        <v>820</v>
      </c>
      <c r="JP227" s="444" t="s">
        <v>820</v>
      </c>
      <c r="JQ227" s="444" t="s">
        <v>820</v>
      </c>
      <c r="JR227" s="444" t="s">
        <v>820</v>
      </c>
      <c r="JS227" s="444" t="s">
        <v>820</v>
      </c>
      <c r="JT227" s="444" t="s">
        <v>820</v>
      </c>
      <c r="JU227" s="444" t="s">
        <v>820</v>
      </c>
      <c r="JV227" s="444" t="s">
        <v>820</v>
      </c>
      <c r="JW227" s="444" t="s">
        <v>820</v>
      </c>
      <c r="JX227" s="444" t="s">
        <v>820</v>
      </c>
      <c r="JY227" s="444" t="s">
        <v>820</v>
      </c>
      <c r="JZ227" s="444" t="s">
        <v>820</v>
      </c>
      <c r="KA227" s="445" t="s">
        <v>820</v>
      </c>
    </row>
    <row r="228" spans="4:287" ht="12.65" customHeight="1" x14ac:dyDescent="0.2">
      <c r="D228" s="276"/>
      <c r="E228" s="3" t="str">
        <f>Daten_Polit!E228</f>
        <v>08216</v>
      </c>
      <c r="F228" s="229" t="str">
        <f>Daten_Polit!F228</f>
        <v>Rastatt</v>
      </c>
      <c r="G228" s="246"/>
      <c r="H228" s="531">
        <f>Daten_Polit!H228</f>
        <v>3.4</v>
      </c>
      <c r="I228" s="532">
        <f>Daten_Polit!I228</f>
        <v>10.3</v>
      </c>
      <c r="J228" s="532">
        <f>Daten_Polit!J228</f>
        <v>2.2000000000000002</v>
      </c>
      <c r="K228" s="532">
        <f>Daten_Polit!K228</f>
        <v>2.2999999999999998</v>
      </c>
      <c r="L228" s="532">
        <f>Daten_Polit!L228</f>
        <v>1.5</v>
      </c>
      <c r="M228" s="308">
        <v>0.50238331713603246</v>
      </c>
      <c r="N228" s="308">
        <v>1.5645004371200806</v>
      </c>
      <c r="O228" s="308">
        <v>0.37982288284460497</v>
      </c>
      <c r="P228" s="308">
        <v>0.38090802889444969</v>
      </c>
      <c r="Q228" s="308">
        <v>0.37201312281028237</v>
      </c>
      <c r="R228" s="308">
        <v>8.9566649627988859</v>
      </c>
      <c r="S228" s="308">
        <v>6.3225911990838171</v>
      </c>
      <c r="T228" s="308">
        <v>11.359768241897521</v>
      </c>
      <c r="U228" s="308">
        <v>11.074718526100126</v>
      </c>
      <c r="V228" s="308">
        <v>13.542319749217999</v>
      </c>
      <c r="W228" s="308">
        <v>28.724487871127955</v>
      </c>
      <c r="X228" s="308">
        <v>32.796617061073434</v>
      </c>
      <c r="Y228" s="308">
        <v>24.774156247739754</v>
      </c>
      <c r="Z228" s="308">
        <v>25.465458108770211</v>
      </c>
      <c r="AA228" s="308">
        <v>19.453174104321878</v>
      </c>
      <c r="AB228" s="308">
        <v>100</v>
      </c>
      <c r="AC228" s="308">
        <v>15.434259874319304</v>
      </c>
      <c r="AD228" s="308">
        <v>81.162848212761745</v>
      </c>
      <c r="AE228" s="308">
        <v>67.602799255561337</v>
      </c>
      <c r="AF228" s="308">
        <v>13.560048957200408</v>
      </c>
      <c r="AG228" s="308">
        <v>100</v>
      </c>
      <c r="AH228" s="308">
        <v>47.847358121330721</v>
      </c>
      <c r="AI228" s="308">
        <v>52.152641878669272</v>
      </c>
      <c r="AJ228" s="308">
        <v>46.257338551859092</v>
      </c>
      <c r="AK228" s="308">
        <v>5.8953033268101755</v>
      </c>
      <c r="AL228" s="308">
        <v>100</v>
      </c>
      <c r="AM228" s="308">
        <v>11.88352755104251</v>
      </c>
      <c r="AN228" s="308">
        <v>83.3192234982222</v>
      </c>
      <c r="AO228" s="308">
        <v>73.154582590302795</v>
      </c>
      <c r="AP228" s="337">
        <v>10.164640907919411</v>
      </c>
      <c r="AQ228" s="531">
        <f>Daten_Polit!M228</f>
        <v>3.4</v>
      </c>
      <c r="AR228" s="532">
        <f>Daten_Polit!N228</f>
        <v>10.199999999999999</v>
      </c>
      <c r="AS228" s="532">
        <f>Daten_Polit!O228</f>
        <v>2.2000000000000002</v>
      </c>
      <c r="AT228" s="532">
        <f>Daten_Polit!P228</f>
        <v>2.4</v>
      </c>
      <c r="AU228" s="532">
        <f>Daten_Polit!Q228</f>
        <v>1.6</v>
      </c>
      <c r="AV228" s="308">
        <v>0.51149231266967687</v>
      </c>
      <c r="AW228" s="308">
        <v>1.4835431459670172</v>
      </c>
      <c r="AX228" s="308">
        <v>0.40451024211714287</v>
      </c>
      <c r="AY228" s="308">
        <v>0.41051646538723446</v>
      </c>
      <c r="AZ228" s="308">
        <v>0.36364057106725234</v>
      </c>
      <c r="BA228" s="308">
        <v>9.3997251216523114</v>
      </c>
      <c r="BB228" s="308">
        <v>6.6254635352286773</v>
      </c>
      <c r="BC228" s="308">
        <v>11.891872383427168</v>
      </c>
      <c r="BD228" s="308">
        <v>11.690765691751368</v>
      </c>
      <c r="BE228" s="308">
        <v>13.347205707492668</v>
      </c>
      <c r="BF228" s="308">
        <v>27.322495949949165</v>
      </c>
      <c r="BG228" s="308">
        <v>32.65655679492167</v>
      </c>
      <c r="BH228" s="308">
        <v>23.934129569311619</v>
      </c>
      <c r="BI228" s="308">
        <v>25.036048284103323</v>
      </c>
      <c r="BJ228" s="308">
        <v>15.966636878176946</v>
      </c>
      <c r="BK228" s="308">
        <v>100</v>
      </c>
      <c r="BL228" s="308">
        <v>15.071478253150547</v>
      </c>
      <c r="BM228" s="308">
        <v>81.61234647023204</v>
      </c>
      <c r="BN228" s="308">
        <v>67.531559287440331</v>
      </c>
      <c r="BO228" s="308">
        <v>14.080787182791713</v>
      </c>
      <c r="BP228" s="308">
        <v>100</v>
      </c>
      <c r="BQ228" s="308">
        <v>47.018904507998059</v>
      </c>
      <c r="BR228" s="308">
        <v>52.981095492001941</v>
      </c>
      <c r="BS228" s="308">
        <v>46.17062530295685</v>
      </c>
      <c r="BT228" s="308">
        <v>6.8104701890450796</v>
      </c>
      <c r="BU228" s="308">
        <v>100</v>
      </c>
      <c r="BV228" s="308">
        <v>11.66113325583116</v>
      </c>
      <c r="BW228" s="308">
        <v>83.680049172324317</v>
      </c>
      <c r="BX228" s="308">
        <v>72.958097818172092</v>
      </c>
      <c r="BY228" s="312">
        <v>10.721951354152221</v>
      </c>
      <c r="BZ228" s="531">
        <f>Daten_Polit!R228</f>
        <v>3</v>
      </c>
      <c r="CA228" s="532">
        <f>Daten_Polit!S228</f>
        <v>8.4</v>
      </c>
      <c r="CB228" s="532">
        <f>Daten_Polit!T228</f>
        <v>2.1</v>
      </c>
      <c r="CC228" s="532">
        <f>Daten_Polit!U228</f>
        <v>2.2000000000000002</v>
      </c>
      <c r="CD228" s="532">
        <f>Daten_Polit!V228</f>
        <v>1.5</v>
      </c>
      <c r="CE228" s="309">
        <v>0.46799144244219537</v>
      </c>
      <c r="CF228" s="309">
        <v>1.2075579463333319</v>
      </c>
      <c r="CG228" s="309">
        <v>0.38887956779588112</v>
      </c>
      <c r="CH228" s="309">
        <v>0.38615469059346197</v>
      </c>
      <c r="CI228" s="309">
        <v>0.4065724750786528</v>
      </c>
      <c r="CJ228" s="309">
        <v>10.467254565971587</v>
      </c>
      <c r="CK228" s="309">
        <v>7.6561163387509055</v>
      </c>
      <c r="CL228" s="309">
        <v>12.834591626629649</v>
      </c>
      <c r="CM228" s="309">
        <v>12.446312289289938</v>
      </c>
      <c r="CN228" s="309">
        <v>15.532734274709176</v>
      </c>
      <c r="CO228" s="309">
        <v>27.476045111508519</v>
      </c>
      <c r="CP228" s="309">
        <v>35.669948630137746</v>
      </c>
      <c r="CQ228" s="309">
        <v>24.650858008767663</v>
      </c>
      <c r="CR228" s="309">
        <v>25.90593315809474</v>
      </c>
      <c r="CS228" s="309">
        <v>16.061676839072785</v>
      </c>
      <c r="CT228" s="309">
        <v>100</v>
      </c>
      <c r="CU228" s="309">
        <v>14.724554841672621</v>
      </c>
      <c r="CV228" s="309">
        <v>81.941458455198472</v>
      </c>
      <c r="CW228" s="309">
        <v>67.396892661211723</v>
      </c>
      <c r="CX228" s="309">
        <v>14.544565793986749</v>
      </c>
      <c r="CY228" s="309">
        <v>100</v>
      </c>
      <c r="CZ228" s="309">
        <v>43.220338983050844</v>
      </c>
      <c r="DA228" s="309">
        <v>56.779661016949149</v>
      </c>
      <c r="DB228" s="309">
        <v>49.717514124293785</v>
      </c>
      <c r="DC228" s="309">
        <v>7.0621468926553677</v>
      </c>
      <c r="DD228" s="309">
        <v>100</v>
      </c>
      <c r="DE228" s="309">
        <v>11.849234207403669</v>
      </c>
      <c r="DF228" s="309">
        <v>83.549021367351529</v>
      </c>
      <c r="DG228" s="309">
        <v>72.398897622366135</v>
      </c>
      <c r="DH228" s="313">
        <v>11.150123744985393</v>
      </c>
      <c r="DI228" s="565">
        <f>Daten_Polit!W228</f>
        <v>2.8</v>
      </c>
      <c r="DJ228" s="532">
        <f>Daten_Polit!X228</f>
        <v>9.1999999999999993</v>
      </c>
      <c r="DK228" s="532">
        <f>Daten_Polit!Y228</f>
        <v>1.7</v>
      </c>
      <c r="DL228" s="532">
        <f>Daten_Polit!Z228</f>
        <v>1.8</v>
      </c>
      <c r="DM228" s="532">
        <f>Daten_Polit!AA228</f>
        <v>1.3</v>
      </c>
      <c r="DN228" s="309">
        <v>0.51857382110212069</v>
      </c>
      <c r="DO228" s="309">
        <v>1.8309110765804173</v>
      </c>
      <c r="DP228" s="309">
        <v>0.35720816263677951</v>
      </c>
      <c r="DQ228" s="309">
        <v>0.360045802480429</v>
      </c>
      <c r="DR228" s="309">
        <v>0.33962578554555278</v>
      </c>
      <c r="DS228" s="309">
        <v>10.652920962199312</v>
      </c>
      <c r="DT228" s="309">
        <v>8.0962699986166626</v>
      </c>
      <c r="DU228" s="309">
        <v>13.111431402576109</v>
      </c>
      <c r="DV228" s="309">
        <v>12.807291666666664</v>
      </c>
      <c r="DW228" s="309">
        <v>15.05662891405529</v>
      </c>
      <c r="DX228" s="309">
        <v>23.967686041538538</v>
      </c>
      <c r="DY228" s="309">
        <v>26.612426707878249</v>
      </c>
      <c r="DZ228" s="309">
        <v>21.404980808708</v>
      </c>
      <c r="EA228" s="309">
        <v>22.389060887510837</v>
      </c>
      <c r="EB228" s="309">
        <v>15.102445472555834</v>
      </c>
      <c r="EC228" s="309">
        <v>100</v>
      </c>
      <c r="ED228" s="309">
        <v>14.868878172924802</v>
      </c>
      <c r="EE228" s="309">
        <v>81.913547092116218</v>
      </c>
      <c r="EF228" s="309">
        <v>67.159129199614938</v>
      </c>
      <c r="EG228" s="309">
        <v>14.754417892501269</v>
      </c>
      <c r="EH228" s="309">
        <v>100</v>
      </c>
      <c r="EI228" s="309">
        <v>50.434782608695649</v>
      </c>
      <c r="EJ228" s="309">
        <v>49.565217391304351</v>
      </c>
      <c r="EK228" s="309">
        <v>42.788605697151425</v>
      </c>
      <c r="EL228" s="309">
        <v>6.7766116941529226</v>
      </c>
      <c r="EM228" s="309">
        <v>100</v>
      </c>
      <c r="EN228" s="309">
        <v>12.013689144956539</v>
      </c>
      <c r="EO228" s="309">
        <v>83.596593548398872</v>
      </c>
      <c r="EP228" s="309">
        <v>71.979706774854975</v>
      </c>
      <c r="EQ228" s="367">
        <v>11.616886773543882</v>
      </c>
      <c r="ER228" s="531">
        <f>Daten_Polit!AB228</f>
        <v>2.9</v>
      </c>
      <c r="ES228" s="532">
        <f>Daten_Polit!AC228</f>
        <v>9.6999999999999993</v>
      </c>
      <c r="ET228" s="532">
        <f>Daten_Polit!AD228</f>
        <v>1.7</v>
      </c>
      <c r="EU228" s="532">
        <f>Daten_Polit!AE228</f>
        <v>1.8</v>
      </c>
      <c r="EV228" s="532">
        <f>Daten_Polit!AF228</f>
        <v>1.5</v>
      </c>
      <c r="EW228" s="309">
        <v>0.49600116667163829</v>
      </c>
      <c r="EX228" s="309">
        <v>1.8408583699983352</v>
      </c>
      <c r="EY228" s="309">
        <v>0.33476938539880913</v>
      </c>
      <c r="EZ228" s="309">
        <v>0.33264287421782535</v>
      </c>
      <c r="FA228" s="309">
        <v>0.34757797031516457</v>
      </c>
      <c r="FB228" s="309">
        <v>10.92800827194003</v>
      </c>
      <c r="FC228" s="309">
        <v>8.6880341880341874</v>
      </c>
      <c r="FD228" s="309">
        <v>13.192302680161363</v>
      </c>
      <c r="FE228" s="309">
        <v>13.122796259389851</v>
      </c>
      <c r="FF228" s="309">
        <v>13.586326767089968</v>
      </c>
      <c r="FG228" s="309">
        <v>21.424556852570685</v>
      </c>
      <c r="FH228" s="309">
        <v>23.520329387545033</v>
      </c>
      <c r="FI228" s="309">
        <v>19.295645730720146</v>
      </c>
      <c r="FJ228" s="309">
        <v>20.556668207259282</v>
      </c>
      <c r="FK228" s="309">
        <v>12.219020172897727</v>
      </c>
      <c r="FL228" s="309">
        <v>100</v>
      </c>
      <c r="FM228" s="309">
        <v>14.631452376594083</v>
      </c>
      <c r="FN228" s="309">
        <v>82.149905545107643</v>
      </c>
      <c r="FO228" s="309">
        <v>67.094827283622564</v>
      </c>
      <c r="FP228" s="309">
        <v>15.055078261485086</v>
      </c>
      <c r="FQ228" s="309">
        <v>100</v>
      </c>
      <c r="FR228" s="309">
        <v>52.06366333962773</v>
      </c>
      <c r="FS228" s="309">
        <v>47.93633666037227</v>
      </c>
      <c r="FT228" s="309">
        <v>40.571891016994876</v>
      </c>
      <c r="FU228" s="309">
        <v>7.3644456433773957</v>
      </c>
      <c r="FV228" s="309">
        <v>100</v>
      </c>
      <c r="FW228" s="309">
        <v>11.679343445502887</v>
      </c>
      <c r="FX228" s="309">
        <v>83.938677654018846</v>
      </c>
      <c r="FY228" s="309">
        <v>71.987195361242243</v>
      </c>
      <c r="FZ228" s="313">
        <v>11.951482292776605</v>
      </c>
      <c r="GA228" s="570">
        <f>Daten_Polit!AG228</f>
        <v>3.8</v>
      </c>
      <c r="GB228" s="571">
        <f>Daten_Polit!AH228</f>
        <v>12.7</v>
      </c>
      <c r="GC228" s="571">
        <f>Daten_Polit!AI228</f>
        <v>2.2999999999999998</v>
      </c>
      <c r="GD228" s="571">
        <f>Daten_Polit!AJ228</f>
        <v>2.4</v>
      </c>
      <c r="GE228" s="571">
        <f>Daten_Polit!AK228</f>
        <v>1.9</v>
      </c>
      <c r="GF228" s="444">
        <v>0.55143563415097929</v>
      </c>
      <c r="GG228" s="444">
        <v>2.0828459427851147</v>
      </c>
      <c r="GH228" s="444">
        <v>0.37334310091325795</v>
      </c>
      <c r="GI228" s="444">
        <v>0.37490870553366967</v>
      </c>
      <c r="GJ228" s="444">
        <v>0.36441547927202539</v>
      </c>
      <c r="GK228" s="444">
        <v>7.5612212883304375</v>
      </c>
      <c r="GL228" s="444">
        <v>5.9492156341399358</v>
      </c>
      <c r="GM228" s="444">
        <v>9.153565919458881</v>
      </c>
      <c r="GN228" s="444">
        <v>9.06801007556661</v>
      </c>
      <c r="GO228" s="444">
        <v>9.6269296740986601</v>
      </c>
      <c r="GP228" s="444">
        <v>21.416811931047842</v>
      </c>
      <c r="GQ228" s="444">
        <v>24.079449463488135</v>
      </c>
      <c r="GR228" s="444">
        <v>18.809919468234451</v>
      </c>
      <c r="GS228" s="444">
        <v>19.560464414958993</v>
      </c>
      <c r="GT228" s="444">
        <v>14.630562552468513</v>
      </c>
      <c r="GU228" s="444">
        <v>100</v>
      </c>
      <c r="GV228" s="444">
        <v>14.670689417879906</v>
      </c>
      <c r="GW228" s="444">
        <v>81.936134234388547</v>
      </c>
      <c r="GX228" s="444">
        <v>66.298655554829082</v>
      </c>
      <c r="GY228" s="444">
        <v>15.637478679559463</v>
      </c>
      <c r="GZ228" s="444">
        <v>100</v>
      </c>
      <c r="HA228" s="444">
        <v>50.367107195301031</v>
      </c>
      <c r="HB228" s="444">
        <v>49.632892804698976</v>
      </c>
      <c r="HC228" s="444">
        <v>41.685022026431717</v>
      </c>
      <c r="HD228" s="444">
        <v>7.9478707782672533</v>
      </c>
      <c r="HE228" s="444">
        <v>100</v>
      </c>
      <c r="HF228" s="444">
        <v>11.428880669906176</v>
      </c>
      <c r="HG228" s="444">
        <v>83.941461900724619</v>
      </c>
      <c r="HH228" s="444">
        <v>71.417273694066267</v>
      </c>
      <c r="HI228" s="445">
        <v>12.524188206658346</v>
      </c>
      <c r="HJ228" s="570">
        <f>Daten_Polit!AL228</f>
        <v>3.7</v>
      </c>
      <c r="HK228" s="571">
        <f>Daten_Polit!AM228</f>
        <v>12.1</v>
      </c>
      <c r="HL228" s="571">
        <f>Daten_Polit!AN228</f>
        <v>2.2999999999999998</v>
      </c>
      <c r="HM228" s="571">
        <f>Daten_Polit!AO228</f>
        <v>2.4</v>
      </c>
      <c r="HN228" s="571">
        <f>Daten_Polit!AP228</f>
        <v>1.7</v>
      </c>
      <c r="HO228" s="444">
        <v>0.46073817601740474</v>
      </c>
      <c r="HP228" s="444">
        <v>1.6219360368289273</v>
      </c>
      <c r="HQ228" s="444">
        <v>0.32577450270978792</v>
      </c>
      <c r="HR228" s="444">
        <v>0.32581627959287218</v>
      </c>
      <c r="HS228" s="444">
        <v>0.32554780779579534</v>
      </c>
      <c r="HT228" s="444">
        <v>8.2490948113438858</v>
      </c>
      <c r="HU228" s="444">
        <v>6.3215462481741911</v>
      </c>
      <c r="HV228" s="444">
        <v>10.045575389289784</v>
      </c>
      <c r="HW228" s="444">
        <v>9.8008231662500389</v>
      </c>
      <c r="HX228" s="444">
        <v>11.564781021898865</v>
      </c>
      <c r="HY228" s="444">
        <v>28.505647408197483</v>
      </c>
      <c r="HZ228" s="444">
        <v>32.158012765222942</v>
      </c>
      <c r="IA228" s="444">
        <v>25.08642134849547</v>
      </c>
      <c r="IB228" s="444">
        <v>26.033197197347612</v>
      </c>
      <c r="IC228" s="444">
        <v>19.160412757966149</v>
      </c>
      <c r="ID228" s="444">
        <v>100</v>
      </c>
      <c r="IE228" s="444">
        <v>14.587815897008905</v>
      </c>
      <c r="IF228" s="444">
        <v>82.066862369364486</v>
      </c>
      <c r="IG228" s="444">
        <v>66.113693802504628</v>
      </c>
      <c r="IH228" s="444">
        <v>15.953168566859851</v>
      </c>
      <c r="II228" s="444">
        <v>100</v>
      </c>
      <c r="IJ228" s="444">
        <v>48.888006354249406</v>
      </c>
      <c r="IK228" s="444">
        <v>51.111993645750609</v>
      </c>
      <c r="IL228" s="444">
        <v>43.74503574265291</v>
      </c>
      <c r="IM228" s="444">
        <v>7.3669579030976973</v>
      </c>
      <c r="IN228" s="444">
        <v>100</v>
      </c>
      <c r="IO228" s="444">
        <v>11.542609846186055</v>
      </c>
      <c r="IP228" s="444">
        <v>83.961275378022719</v>
      </c>
      <c r="IQ228" s="444">
        <v>70.896065462996432</v>
      </c>
      <c r="IR228" s="445">
        <v>13.065209915026282</v>
      </c>
      <c r="IS228" s="443">
        <f>Daten_Polit!AQ228</f>
        <v>3.6</v>
      </c>
      <c r="IT228" s="227">
        <f>Daten_Polit!AR228</f>
        <v>11.9</v>
      </c>
      <c r="IU228" s="227">
        <f>Daten_Polit!AS228</f>
        <v>2.2000000000000002</v>
      </c>
      <c r="IV228" s="227">
        <f>Daten_Polit!AT228</f>
        <v>2.2999999999999998</v>
      </c>
      <c r="IW228" s="227">
        <f>Daten_Polit!AU228</f>
        <v>1.9</v>
      </c>
      <c r="IX228" s="444" t="s">
        <v>820</v>
      </c>
      <c r="IY228" s="444" t="s">
        <v>820</v>
      </c>
      <c r="IZ228" s="444" t="s">
        <v>820</v>
      </c>
      <c r="JA228" s="444" t="s">
        <v>820</v>
      </c>
      <c r="JB228" s="444" t="s">
        <v>820</v>
      </c>
      <c r="JC228" s="444" t="s">
        <v>820</v>
      </c>
      <c r="JD228" s="444" t="s">
        <v>820</v>
      </c>
      <c r="JE228" s="444" t="s">
        <v>820</v>
      </c>
      <c r="JF228" s="444" t="s">
        <v>820</v>
      </c>
      <c r="JG228" s="444" t="s">
        <v>820</v>
      </c>
      <c r="JH228" s="444" t="s">
        <v>820</v>
      </c>
      <c r="JI228" s="444" t="s">
        <v>820</v>
      </c>
      <c r="JJ228" s="444" t="s">
        <v>820</v>
      </c>
      <c r="JK228" s="444" t="s">
        <v>820</v>
      </c>
      <c r="JL228" s="444" t="s">
        <v>820</v>
      </c>
      <c r="JM228" s="444" t="s">
        <v>820</v>
      </c>
      <c r="JN228" s="444" t="s">
        <v>820</v>
      </c>
      <c r="JO228" s="444" t="s">
        <v>820</v>
      </c>
      <c r="JP228" s="444" t="s">
        <v>820</v>
      </c>
      <c r="JQ228" s="444" t="s">
        <v>820</v>
      </c>
      <c r="JR228" s="444" t="s">
        <v>820</v>
      </c>
      <c r="JS228" s="444" t="s">
        <v>820</v>
      </c>
      <c r="JT228" s="444" t="s">
        <v>820</v>
      </c>
      <c r="JU228" s="444" t="s">
        <v>820</v>
      </c>
      <c r="JV228" s="444" t="s">
        <v>820</v>
      </c>
      <c r="JW228" s="444" t="s">
        <v>820</v>
      </c>
      <c r="JX228" s="444" t="s">
        <v>820</v>
      </c>
      <c r="JY228" s="444" t="s">
        <v>820</v>
      </c>
      <c r="JZ228" s="444" t="s">
        <v>820</v>
      </c>
      <c r="KA228" s="445" t="s">
        <v>820</v>
      </c>
    </row>
    <row r="229" spans="4:287" ht="12.65" customHeight="1" x14ac:dyDescent="0.2">
      <c r="D229" s="276"/>
      <c r="E229" s="3" t="str">
        <f>Daten_Polit!E229</f>
        <v>08221</v>
      </c>
      <c r="F229" s="229" t="str">
        <f>Daten_Polit!F229</f>
        <v>Heidelberg, Stadt</v>
      </c>
      <c r="G229" s="246"/>
      <c r="H229" s="531">
        <f>Daten_Polit!H229</f>
        <v>5.2</v>
      </c>
      <c r="I229" s="532">
        <f>Daten_Polit!I229</f>
        <v>12.5</v>
      </c>
      <c r="J229" s="532">
        <f>Daten_Polit!J229</f>
        <v>3.6</v>
      </c>
      <c r="K229" s="532">
        <f>Daten_Polit!K229</f>
        <v>4.0999999999999996</v>
      </c>
      <c r="L229" s="532">
        <f>Daten_Polit!L229</f>
        <v>3</v>
      </c>
      <c r="M229" s="308">
        <v>0.60276890308839193</v>
      </c>
      <c r="N229" s="308">
        <v>1.4342970304378173</v>
      </c>
      <c r="O229" s="308">
        <v>0.51476289464194913</v>
      </c>
      <c r="P229" s="308">
        <v>0.54025019779264238</v>
      </c>
      <c r="Q229" s="308">
        <v>0.48999126634252405</v>
      </c>
      <c r="R229" s="308">
        <v>7.2197433184598436</v>
      </c>
      <c r="S229" s="308">
        <v>4.1003888299752562</v>
      </c>
      <c r="T229" s="308">
        <v>9.9725884349301666</v>
      </c>
      <c r="U229" s="308">
        <v>8.4963992143742928</v>
      </c>
      <c r="V229" s="308">
        <v>12.169770463403545</v>
      </c>
      <c r="W229" s="308">
        <v>37.71865218191919</v>
      </c>
      <c r="X229" s="308">
        <v>44.392783140444855</v>
      </c>
      <c r="Y229" s="308">
        <v>31.795831338934448</v>
      </c>
      <c r="Z229" s="308">
        <v>36.815193571951404</v>
      </c>
      <c r="AA229" s="308">
        <v>24.399956947587988</v>
      </c>
      <c r="AB229" s="308">
        <v>100</v>
      </c>
      <c r="AC229" s="308">
        <v>19.10901144065852</v>
      </c>
      <c r="AD229" s="308">
        <v>78.49632910940467</v>
      </c>
      <c r="AE229" s="308">
        <v>39.369964255334885</v>
      </c>
      <c r="AF229" s="308">
        <v>39.126364854069784</v>
      </c>
      <c r="AG229" s="308">
        <v>100</v>
      </c>
      <c r="AH229" s="308">
        <v>47.614942528735625</v>
      </c>
      <c r="AI229" s="308">
        <v>52.385057471264361</v>
      </c>
      <c r="AJ229" s="308">
        <v>30.977011494252871</v>
      </c>
      <c r="AK229" s="308">
        <v>21.40804597701149</v>
      </c>
      <c r="AL229" s="308">
        <v>100</v>
      </c>
      <c r="AM229" s="308">
        <v>11.604866066513976</v>
      </c>
      <c r="AN229" s="308">
        <v>84.761481111334817</v>
      </c>
      <c r="AO229" s="308">
        <v>41.777249209578756</v>
      </c>
      <c r="AP229" s="337">
        <v>42.984231901756047</v>
      </c>
      <c r="AQ229" s="531">
        <f>Daten_Polit!M229</f>
        <v>4.7</v>
      </c>
      <c r="AR229" s="532">
        <f>Daten_Polit!N229</f>
        <v>10.9</v>
      </c>
      <c r="AS229" s="532">
        <f>Daten_Polit!O229</f>
        <v>3.3</v>
      </c>
      <c r="AT229" s="532">
        <f>Daten_Polit!P229</f>
        <v>3.9</v>
      </c>
      <c r="AU229" s="532">
        <f>Daten_Polit!Q229</f>
        <v>2.8</v>
      </c>
      <c r="AV229" s="308">
        <v>0.57843496680109163</v>
      </c>
      <c r="AW229" s="308">
        <v>1.3230340595499284</v>
      </c>
      <c r="AX229" s="308">
        <v>0.50266825232017731</v>
      </c>
      <c r="AY229" s="308">
        <v>0.52164153590972839</v>
      </c>
      <c r="AZ229" s="308">
        <v>0.48536046115536741</v>
      </c>
      <c r="BA229" s="308">
        <v>7.84794297861706</v>
      </c>
      <c r="BB229" s="308">
        <v>4.1743224621039081</v>
      </c>
      <c r="BC229" s="308">
        <v>10.828377817729223</v>
      </c>
      <c r="BD229" s="308">
        <v>8.4522502744239745</v>
      </c>
      <c r="BE229" s="308">
        <v>14.218592683744749</v>
      </c>
      <c r="BF229" s="308">
        <v>35.354298961796182</v>
      </c>
      <c r="BG229" s="308">
        <v>42.982558139533552</v>
      </c>
      <c r="BH229" s="308">
        <v>29.809165621952914</v>
      </c>
      <c r="BI229" s="308">
        <v>35.148788381084536</v>
      </c>
      <c r="BJ229" s="308">
        <v>22.180875056387009</v>
      </c>
      <c r="BK229" s="308">
        <v>100</v>
      </c>
      <c r="BL229" s="308">
        <v>18.558437193211173</v>
      </c>
      <c r="BM229" s="308">
        <v>79.024287222494323</v>
      </c>
      <c r="BN229" s="308">
        <v>38.532999502642404</v>
      </c>
      <c r="BO229" s="308">
        <v>40.491287719851933</v>
      </c>
      <c r="BP229" s="308">
        <v>100</v>
      </c>
      <c r="BQ229" s="308">
        <v>44.353570305127398</v>
      </c>
      <c r="BR229" s="308">
        <v>55.646429694872602</v>
      </c>
      <c r="BS229" s="308">
        <v>33.092167348222709</v>
      </c>
      <c r="BT229" s="308">
        <v>22.554262346649889</v>
      </c>
      <c r="BU229" s="308">
        <v>100</v>
      </c>
      <c r="BV229" s="308">
        <v>11.452148246278544</v>
      </c>
      <c r="BW229" s="308">
        <v>84.930596468373778</v>
      </c>
      <c r="BX229" s="308">
        <v>40.51591737922999</v>
      </c>
      <c r="BY229" s="312">
        <v>44.414679089143796</v>
      </c>
      <c r="BZ229" s="531">
        <f>Daten_Polit!R229</f>
        <v>4.4000000000000004</v>
      </c>
      <c r="CA229" s="532">
        <f>Daten_Polit!S229</f>
        <v>9.9</v>
      </c>
      <c r="CB229" s="532">
        <f>Daten_Polit!T229</f>
        <v>3.2</v>
      </c>
      <c r="CC229" s="532">
        <f>Daten_Polit!U229</f>
        <v>3.8</v>
      </c>
      <c r="CD229" s="532">
        <f>Daten_Polit!V229</f>
        <v>2.6</v>
      </c>
      <c r="CE229" s="309">
        <v>0.57553039075226187</v>
      </c>
      <c r="CF229" s="309">
        <v>1.172605614894884</v>
      </c>
      <c r="CG229" s="309">
        <v>0.52045315464081476</v>
      </c>
      <c r="CH229" s="309">
        <v>0.57106769235860821</v>
      </c>
      <c r="CI229" s="309">
        <v>0.47710149536917623</v>
      </c>
      <c r="CJ229" s="309">
        <v>8.2394845738830682</v>
      </c>
      <c r="CK229" s="309">
        <v>4.3176114793128963</v>
      </c>
      <c r="CL229" s="309">
        <v>11.321655290917331</v>
      </c>
      <c r="CM229" s="309">
        <v>9.1432276890657089</v>
      </c>
      <c r="CN229" s="309">
        <v>14.441606686789621</v>
      </c>
      <c r="CO229" s="309">
        <v>30.208278546257183</v>
      </c>
      <c r="CP229" s="309">
        <v>37.923047226870729</v>
      </c>
      <c r="CQ229" s="309">
        <v>25.72699445188346</v>
      </c>
      <c r="CR229" s="309">
        <v>31.3472980683012</v>
      </c>
      <c r="CS229" s="309">
        <v>17.745109387659785</v>
      </c>
      <c r="CT229" s="309">
        <v>100</v>
      </c>
      <c r="CU229" s="309">
        <v>18.103249087729122</v>
      </c>
      <c r="CV229" s="309">
        <v>79.346287720218527</v>
      </c>
      <c r="CW229" s="309">
        <v>37.371257616018774</v>
      </c>
      <c r="CX229" s="309">
        <v>41.97503010419976</v>
      </c>
      <c r="CY229" s="309">
        <v>100</v>
      </c>
      <c r="CZ229" s="309">
        <v>43.102855177158588</v>
      </c>
      <c r="DA229" s="309">
        <v>56.897144822841419</v>
      </c>
      <c r="DB229" s="309">
        <v>34.158926728586167</v>
      </c>
      <c r="DC229" s="309">
        <v>22.738218094255242</v>
      </c>
      <c r="DD229" s="309">
        <v>100</v>
      </c>
      <c r="DE229" s="309">
        <v>11.432304211065567</v>
      </c>
      <c r="DF229" s="309">
        <v>84.825030980189126</v>
      </c>
      <c r="DG229" s="309">
        <v>39.13434786738172</v>
      </c>
      <c r="DH229" s="313">
        <v>45.690683112807392</v>
      </c>
      <c r="DI229" s="565">
        <f>Daten_Polit!W229</f>
        <v>4</v>
      </c>
      <c r="DJ229" s="532">
        <f>Daten_Polit!X229</f>
        <v>10</v>
      </c>
      <c r="DK229" s="532">
        <f>Daten_Polit!Y229</f>
        <v>2.7</v>
      </c>
      <c r="DL229" s="532">
        <f>Daten_Polit!Z229</f>
        <v>3.2</v>
      </c>
      <c r="DM229" s="532">
        <f>Daten_Polit!AA229</f>
        <v>2.2000000000000002</v>
      </c>
      <c r="DN229" s="309">
        <v>0.539247332244712</v>
      </c>
      <c r="DO229" s="309">
        <v>1.3837451981472235</v>
      </c>
      <c r="DP229" s="309">
        <v>0.45064129173284445</v>
      </c>
      <c r="DQ229" s="309">
        <v>0.47197979720791139</v>
      </c>
      <c r="DR229" s="309">
        <v>0.43344663894669011</v>
      </c>
      <c r="DS229" s="309">
        <v>8.723064421217714</v>
      </c>
      <c r="DT229" s="309">
        <v>5.0392830837219487</v>
      </c>
      <c r="DU229" s="309">
        <v>11.810536092049158</v>
      </c>
      <c r="DV229" s="309">
        <v>8.950195757079122</v>
      </c>
      <c r="DW229" s="309">
        <v>15.55132174327295</v>
      </c>
      <c r="DX229" s="309">
        <v>30.914790860565773</v>
      </c>
      <c r="DY229" s="309">
        <v>36.689672171558705</v>
      </c>
      <c r="DZ229" s="309">
        <v>26.046123343420096</v>
      </c>
      <c r="EA229" s="309">
        <v>32.78099972383319</v>
      </c>
      <c r="EB229" s="309">
        <v>17.234734433336516</v>
      </c>
      <c r="EC229" s="309">
        <v>100</v>
      </c>
      <c r="ED229" s="309">
        <v>17.896428396930233</v>
      </c>
      <c r="EE229" s="309">
        <v>79.416664434362161</v>
      </c>
      <c r="EF229" s="309">
        <v>36.47123345004735</v>
      </c>
      <c r="EG229" s="309">
        <v>42.945430984314811</v>
      </c>
      <c r="EH229" s="309">
        <v>100</v>
      </c>
      <c r="EI229" s="309">
        <v>46.379371246909216</v>
      </c>
      <c r="EJ229" s="309">
        <v>53.620628753090784</v>
      </c>
      <c r="EK229" s="309">
        <v>30.448604733309786</v>
      </c>
      <c r="EL229" s="309">
        <v>23.172024019780995</v>
      </c>
      <c r="EM229" s="309">
        <v>100</v>
      </c>
      <c r="EN229" s="309">
        <v>11.37202619376399</v>
      </c>
      <c r="EO229" s="309">
        <v>84.74311450421952</v>
      </c>
      <c r="EP229" s="309">
        <v>37.814923449547386</v>
      </c>
      <c r="EQ229" s="367">
        <v>46.928191054672133</v>
      </c>
      <c r="ER229" s="531">
        <f>Daten_Polit!AB229</f>
        <v>4</v>
      </c>
      <c r="ES229" s="532">
        <f>Daten_Polit!AC229</f>
        <v>10.8</v>
      </c>
      <c r="ET229" s="532">
        <f>Daten_Polit!AD229</f>
        <v>2.6</v>
      </c>
      <c r="EU229" s="532">
        <f>Daten_Polit!AE229</f>
        <v>3.2</v>
      </c>
      <c r="EV229" s="532">
        <f>Daten_Polit!AF229</f>
        <v>2.1</v>
      </c>
      <c r="EW229" s="309">
        <v>0.53389129602883634</v>
      </c>
      <c r="EX229" s="309">
        <v>1.4428189391931392</v>
      </c>
      <c r="EY229" s="309">
        <v>0.44002211192962959</v>
      </c>
      <c r="EZ229" s="309">
        <v>0.46545065350774961</v>
      </c>
      <c r="FA229" s="309">
        <v>0.42030243146970953</v>
      </c>
      <c r="FB229" s="309">
        <v>8.1215332395065811</v>
      </c>
      <c r="FC229" s="309">
        <v>4.464336948413381</v>
      </c>
      <c r="FD229" s="309">
        <v>11.50042535091475</v>
      </c>
      <c r="FE229" s="309">
        <v>8.7303824828493575</v>
      </c>
      <c r="FF229" s="309">
        <v>15.109587363781809</v>
      </c>
      <c r="FG229" s="309">
        <v>29.576888452405935</v>
      </c>
      <c r="FH229" s="309">
        <v>34.162229523051231</v>
      </c>
      <c r="FI229" s="309">
        <v>25.319720014731324</v>
      </c>
      <c r="FJ229" s="309">
        <v>31.317091384295715</v>
      </c>
      <c r="FK229" s="309">
        <v>17.567567567561891</v>
      </c>
      <c r="FL229" s="309">
        <v>100</v>
      </c>
      <c r="FM229" s="309">
        <v>17.714913889662686</v>
      </c>
      <c r="FN229" s="309">
        <v>79.293934263971167</v>
      </c>
      <c r="FO229" s="309">
        <v>35.776472727761217</v>
      </c>
      <c r="FP229" s="309">
        <v>43.517461536209957</v>
      </c>
      <c r="FQ229" s="309">
        <v>100</v>
      </c>
      <c r="FR229" s="309">
        <v>48.348348348348345</v>
      </c>
      <c r="FS229" s="309">
        <v>51.651651651651655</v>
      </c>
      <c r="FT229" s="309">
        <v>29.796463129796464</v>
      </c>
      <c r="FU229" s="309">
        <v>21.855188521855183</v>
      </c>
      <c r="FV229" s="309">
        <v>100</v>
      </c>
      <c r="FW229" s="309">
        <v>11.240033961261975</v>
      </c>
      <c r="FX229" s="309">
        <v>84.477108578455841</v>
      </c>
      <c r="FY229" s="309">
        <v>36.897612179313235</v>
      </c>
      <c r="FZ229" s="313">
        <v>47.579496399142606</v>
      </c>
      <c r="GA229" s="570">
        <f>Daten_Polit!AG229</f>
        <v>5</v>
      </c>
      <c r="GB229" s="571">
        <f>Daten_Polit!AH229</f>
        <v>14</v>
      </c>
      <c r="GC229" s="571">
        <f>Daten_Polit!AI229</f>
        <v>3.2</v>
      </c>
      <c r="GD229" s="571">
        <f>Daten_Polit!AJ229</f>
        <v>3.9</v>
      </c>
      <c r="GE229" s="571">
        <f>Daten_Polit!AK229</f>
        <v>2.7</v>
      </c>
      <c r="GF229" s="444">
        <v>0.57268034608813856</v>
      </c>
      <c r="GG229" s="444">
        <v>1.8232849762081129</v>
      </c>
      <c r="GH229" s="444">
        <v>0.4346451137519608</v>
      </c>
      <c r="GI229" s="444">
        <v>0.4628183011498605</v>
      </c>
      <c r="GJ229" s="444">
        <v>0.41376742119397764</v>
      </c>
      <c r="GK229" s="444">
        <v>6.7640360865375602</v>
      </c>
      <c r="GL229" s="444">
        <v>3.8626035819299651</v>
      </c>
      <c r="GM229" s="444">
        <v>9.5675023692599304</v>
      </c>
      <c r="GN229" s="444">
        <v>6.9988137603795959</v>
      </c>
      <c r="GO229" s="444">
        <v>12.640741792033305</v>
      </c>
      <c r="GP229" s="444">
        <v>29.605093349392934</v>
      </c>
      <c r="GQ229" s="444">
        <v>35.300784655621001</v>
      </c>
      <c r="GR229" s="444">
        <v>24.06660153761332</v>
      </c>
      <c r="GS229" s="444">
        <v>29.660489020403997</v>
      </c>
      <c r="GT229" s="444">
        <v>17.353518362769833</v>
      </c>
      <c r="GU229" s="444">
        <v>100</v>
      </c>
      <c r="GV229" s="444">
        <v>17.410457912919313</v>
      </c>
      <c r="GW229" s="444">
        <v>79.732851614977235</v>
      </c>
      <c r="GX229" s="444">
        <v>35.142045499715152</v>
      </c>
      <c r="GY229" s="444">
        <v>44.590806115262097</v>
      </c>
      <c r="GZ229" s="444">
        <v>100</v>
      </c>
      <c r="HA229" s="444">
        <v>49.98751560549313</v>
      </c>
      <c r="HB229" s="444">
        <v>50.01248439450687</v>
      </c>
      <c r="HC229" s="444">
        <v>27.340823970037459</v>
      </c>
      <c r="HD229" s="444">
        <v>22.671660424469415</v>
      </c>
      <c r="HE229" s="444">
        <v>100</v>
      </c>
      <c r="HF229" s="444">
        <v>11.211594680218468</v>
      </c>
      <c r="HG229" s="444">
        <v>84.726829553299183</v>
      </c>
      <c r="HH229" s="444">
        <v>36.062568101069772</v>
      </c>
      <c r="HI229" s="445">
        <v>48.664261452229411</v>
      </c>
      <c r="HJ229" s="570">
        <f>Daten_Polit!AL229</f>
        <v>5</v>
      </c>
      <c r="HK229" s="571">
        <f>Daten_Polit!AM229</f>
        <v>14.5</v>
      </c>
      <c r="HL229" s="571">
        <f>Daten_Polit!AN229</f>
        <v>3.1</v>
      </c>
      <c r="HM229" s="571">
        <f>Daten_Polit!AO229</f>
        <v>3.8</v>
      </c>
      <c r="HN229" s="571">
        <f>Daten_Polit!AP229</f>
        <v>2.5</v>
      </c>
      <c r="HO229" s="444">
        <v>0.48600035442140704</v>
      </c>
      <c r="HP229" s="444">
        <v>1.4556458089217612</v>
      </c>
      <c r="HQ229" s="444">
        <v>0.37322632438169723</v>
      </c>
      <c r="HR229" s="444">
        <v>0.37048034456804479</v>
      </c>
      <c r="HS229" s="444">
        <v>0.37515460825669111</v>
      </c>
      <c r="HT229" s="444">
        <v>7.2043517368397882</v>
      </c>
      <c r="HU229" s="444">
        <v>4.5245077503141262</v>
      </c>
      <c r="HV229" s="444">
        <v>10.004384042086453</v>
      </c>
      <c r="HW229" s="444">
        <v>7.0693369504505847</v>
      </c>
      <c r="HX229" s="444">
        <v>13.583730660698118</v>
      </c>
      <c r="HY229" s="444">
        <v>38.344335028677079</v>
      </c>
      <c r="HZ229" s="444">
        <v>43.69178662150793</v>
      </c>
      <c r="IA229" s="444">
        <v>32.741127996098847</v>
      </c>
      <c r="IB229" s="444">
        <v>41.081647457079356</v>
      </c>
      <c r="IC229" s="444">
        <v>22.560015741829989</v>
      </c>
      <c r="ID229" s="444">
        <v>100</v>
      </c>
      <c r="IE229" s="444">
        <v>17.796838921574786</v>
      </c>
      <c r="IF229" s="444">
        <v>79.327291988933652</v>
      </c>
      <c r="IG229" s="444">
        <v>33.869297756402553</v>
      </c>
      <c r="IH229" s="444">
        <v>45.457994232531107</v>
      </c>
      <c r="II229" s="444">
        <v>100</v>
      </c>
      <c r="IJ229" s="444">
        <v>52.172767974716884</v>
      </c>
      <c r="IK229" s="444">
        <v>47.827232025283116</v>
      </c>
      <c r="IL229" s="444">
        <v>26.494601000790098</v>
      </c>
      <c r="IM229" s="444">
        <v>21.332631024493022</v>
      </c>
      <c r="IN229" s="444">
        <v>100</v>
      </c>
      <c r="IO229" s="444">
        <v>11.808805505236561</v>
      </c>
      <c r="IP229" s="444">
        <v>84.15965098953572</v>
      </c>
      <c r="IQ229" s="444">
        <v>34.718558630404026</v>
      </c>
      <c r="IR229" s="445">
        <v>49.441092359131694</v>
      </c>
      <c r="IS229" s="443">
        <f>Daten_Polit!AQ229</f>
        <v>4.5999999999999996</v>
      </c>
      <c r="IT229" s="227">
        <f>Daten_Polit!AR229</f>
        <v>13.1</v>
      </c>
      <c r="IU229" s="227">
        <f>Daten_Polit!AS229</f>
        <v>2.9</v>
      </c>
      <c r="IV229" s="227">
        <f>Daten_Polit!AT229</f>
        <v>3.6</v>
      </c>
      <c r="IW229" s="227">
        <f>Daten_Polit!AU229</f>
        <v>2.4</v>
      </c>
      <c r="IX229" s="444" t="s">
        <v>820</v>
      </c>
      <c r="IY229" s="444" t="s">
        <v>820</v>
      </c>
      <c r="IZ229" s="444" t="s">
        <v>820</v>
      </c>
      <c r="JA229" s="444" t="s">
        <v>820</v>
      </c>
      <c r="JB229" s="444" t="s">
        <v>820</v>
      </c>
      <c r="JC229" s="444" t="s">
        <v>820</v>
      </c>
      <c r="JD229" s="444" t="s">
        <v>820</v>
      </c>
      <c r="JE229" s="444" t="s">
        <v>820</v>
      </c>
      <c r="JF229" s="444" t="s">
        <v>820</v>
      </c>
      <c r="JG229" s="444" t="s">
        <v>820</v>
      </c>
      <c r="JH229" s="444" t="s">
        <v>820</v>
      </c>
      <c r="JI229" s="444" t="s">
        <v>820</v>
      </c>
      <c r="JJ229" s="444" t="s">
        <v>820</v>
      </c>
      <c r="JK229" s="444" t="s">
        <v>820</v>
      </c>
      <c r="JL229" s="444" t="s">
        <v>820</v>
      </c>
      <c r="JM229" s="444" t="s">
        <v>820</v>
      </c>
      <c r="JN229" s="444" t="s">
        <v>820</v>
      </c>
      <c r="JO229" s="444" t="s">
        <v>820</v>
      </c>
      <c r="JP229" s="444" t="s">
        <v>820</v>
      </c>
      <c r="JQ229" s="444" t="s">
        <v>820</v>
      </c>
      <c r="JR229" s="444" t="s">
        <v>820</v>
      </c>
      <c r="JS229" s="444" t="s">
        <v>820</v>
      </c>
      <c r="JT229" s="444" t="s">
        <v>820</v>
      </c>
      <c r="JU229" s="444" t="s">
        <v>820</v>
      </c>
      <c r="JV229" s="444" t="s">
        <v>820</v>
      </c>
      <c r="JW229" s="444" t="s">
        <v>820</v>
      </c>
      <c r="JX229" s="444" t="s">
        <v>820</v>
      </c>
      <c r="JY229" s="444" t="s">
        <v>820</v>
      </c>
      <c r="JZ229" s="444" t="s">
        <v>820</v>
      </c>
      <c r="KA229" s="445" t="s">
        <v>820</v>
      </c>
    </row>
    <row r="230" spans="4:287" ht="12.65" customHeight="1" x14ac:dyDescent="0.2">
      <c r="D230" s="276"/>
      <c r="E230" s="3" t="str">
        <f>Daten_Polit!E230</f>
        <v>08222</v>
      </c>
      <c r="F230" s="229" t="str">
        <f>Daten_Polit!F230</f>
        <v>Mannheim, Universitätsstadt</v>
      </c>
      <c r="G230" s="246"/>
      <c r="H230" s="531">
        <f>Daten_Polit!H230</f>
        <v>6</v>
      </c>
      <c r="I230" s="532">
        <f>Daten_Polit!I230</f>
        <v>17.899999999999999</v>
      </c>
      <c r="J230" s="532">
        <f>Daten_Polit!J230</f>
        <v>3.1</v>
      </c>
      <c r="K230" s="532">
        <f>Daten_Polit!K230</f>
        <v>3.4</v>
      </c>
      <c r="L230" s="532">
        <f>Daten_Polit!L230</f>
        <v>2.4</v>
      </c>
      <c r="M230" s="308">
        <v>0.74799258440502714</v>
      </c>
      <c r="N230" s="308">
        <v>2.1625833679464379</v>
      </c>
      <c r="O230" s="308">
        <v>0.53914168125079576</v>
      </c>
      <c r="P230" s="308">
        <v>0.57702762268895347</v>
      </c>
      <c r="Q230" s="308">
        <v>0.44266651220240572</v>
      </c>
      <c r="R230" s="308">
        <v>6.6966083591602317</v>
      </c>
      <c r="S230" s="308">
        <v>3.9127006560840032</v>
      </c>
      <c r="T230" s="308">
        <v>10.896001772067878</v>
      </c>
      <c r="U230" s="308">
        <v>10.022290809327847</v>
      </c>
      <c r="V230" s="308">
        <v>13.907219541022908</v>
      </c>
      <c r="W230" s="308">
        <v>37.505049617985641</v>
      </c>
      <c r="X230" s="308">
        <v>44.662006750904204</v>
      </c>
      <c r="Y230" s="308">
        <v>26.796327508206097</v>
      </c>
      <c r="Z230" s="308">
        <v>28.377490068308326</v>
      </c>
      <c r="AA230" s="308">
        <v>21.320399881222553</v>
      </c>
      <c r="AB230" s="308">
        <v>100</v>
      </c>
      <c r="AC230" s="308">
        <v>19.974658415668365</v>
      </c>
      <c r="AD230" s="308">
        <v>76.538756736980801</v>
      </c>
      <c r="AE230" s="308">
        <v>53.646782248836878</v>
      </c>
      <c r="AF230" s="308">
        <v>22.891974488143912</v>
      </c>
      <c r="AG230" s="308">
        <v>100</v>
      </c>
      <c r="AH230" s="308">
        <v>60.792808404635544</v>
      </c>
      <c r="AI230" s="308">
        <v>39.207191595364463</v>
      </c>
      <c r="AJ230" s="308">
        <v>30.326004548900691</v>
      </c>
      <c r="AK230" s="308">
        <v>8.8811870464637739</v>
      </c>
      <c r="AL230" s="308">
        <v>100</v>
      </c>
      <c r="AM230" s="308">
        <v>14.506923507914202</v>
      </c>
      <c r="AN230" s="308">
        <v>80.548079386975004</v>
      </c>
      <c r="AO230" s="308">
        <v>57.835854044683366</v>
      </c>
      <c r="AP230" s="337">
        <v>22.712225342291632</v>
      </c>
      <c r="AQ230" s="531">
        <f>Daten_Polit!M230</f>
        <v>5.7</v>
      </c>
      <c r="AR230" s="532">
        <f>Daten_Polit!N230</f>
        <v>16.600000000000001</v>
      </c>
      <c r="AS230" s="532">
        <f>Daten_Polit!O230</f>
        <v>3.1</v>
      </c>
      <c r="AT230" s="532">
        <f>Daten_Polit!P230</f>
        <v>3.4</v>
      </c>
      <c r="AU230" s="532">
        <f>Daten_Polit!Q230</f>
        <v>2.4</v>
      </c>
      <c r="AV230" s="308">
        <v>0.74146288854074427</v>
      </c>
      <c r="AW230" s="308">
        <v>2.0734601731487423</v>
      </c>
      <c r="AX230" s="308">
        <v>0.54626850770069213</v>
      </c>
      <c r="AY230" s="308">
        <v>0.58624209626806867</v>
      </c>
      <c r="AZ230" s="308">
        <v>0.45009568237589564</v>
      </c>
      <c r="BA230" s="308">
        <v>6.9866381226245053</v>
      </c>
      <c r="BB230" s="308">
        <v>4.1314181414173214</v>
      </c>
      <c r="BC230" s="308">
        <v>11.011426530976612</v>
      </c>
      <c r="BD230" s="308">
        <v>9.8435425206398008</v>
      </c>
      <c r="BE230" s="308">
        <v>14.991146960455835</v>
      </c>
      <c r="BF230" s="308">
        <v>38.047741688887136</v>
      </c>
      <c r="BG230" s="308">
        <v>45.972617638590926</v>
      </c>
      <c r="BH230" s="308">
        <v>27.711625408478195</v>
      </c>
      <c r="BI230" s="308">
        <v>29.533348772580716</v>
      </c>
      <c r="BJ230" s="308">
        <v>21.501874876648905</v>
      </c>
      <c r="BK230" s="308">
        <v>100</v>
      </c>
      <c r="BL230" s="308">
        <v>19.615247462848515</v>
      </c>
      <c r="BM230" s="308">
        <v>76.913388306646851</v>
      </c>
      <c r="BN230" s="308">
        <v>53.164844074713123</v>
      </c>
      <c r="BO230" s="308">
        <v>23.748544231933735</v>
      </c>
      <c r="BP230" s="308">
        <v>100</v>
      </c>
      <c r="BQ230" s="308">
        <v>59.145661387463754</v>
      </c>
      <c r="BR230" s="308">
        <v>40.854338612536246</v>
      </c>
      <c r="BS230" s="308">
        <v>31.496765558777607</v>
      </c>
      <c r="BT230" s="308">
        <v>9.3575730537586423</v>
      </c>
      <c r="BU230" s="308">
        <v>100</v>
      </c>
      <c r="BV230" s="308">
        <v>14.525149827721684</v>
      </c>
      <c r="BW230" s="308">
        <v>80.599501081616907</v>
      </c>
      <c r="BX230" s="308">
        <v>56.934894700401053</v>
      </c>
      <c r="BY230" s="312">
        <v>23.664606381215872</v>
      </c>
      <c r="BZ230" s="531">
        <f>Daten_Polit!R230</f>
        <v>5.4</v>
      </c>
      <c r="CA230" s="532">
        <f>Daten_Polit!S230</f>
        <v>15.7</v>
      </c>
      <c r="CB230" s="532">
        <f>Daten_Polit!T230</f>
        <v>3</v>
      </c>
      <c r="CC230" s="532">
        <f>Daten_Polit!U230</f>
        <v>3.4</v>
      </c>
      <c r="CD230" s="532">
        <f>Daten_Polit!V230</f>
        <v>2.2000000000000002</v>
      </c>
      <c r="CE230" s="309">
        <v>0.71776075193195543</v>
      </c>
      <c r="CF230" s="309">
        <v>1.8825382935396915</v>
      </c>
      <c r="CG230" s="309">
        <v>0.55041544022660494</v>
      </c>
      <c r="CH230" s="309">
        <v>0.58448340672225951</v>
      </c>
      <c r="CI230" s="309">
        <v>0.47218127053889525</v>
      </c>
      <c r="CJ230" s="309">
        <v>7.5781440438019168</v>
      </c>
      <c r="CK230" s="309">
        <v>4.5718483279697457</v>
      </c>
      <c r="CL230" s="309">
        <v>11.684281747976016</v>
      </c>
      <c r="CM230" s="309">
        <v>10.152680932916445</v>
      </c>
      <c r="CN230" s="309">
        <v>16.998644279904767</v>
      </c>
      <c r="CO230" s="309">
        <v>38.290434439401203</v>
      </c>
      <c r="CP230" s="309">
        <v>48.362114076399791</v>
      </c>
      <c r="CQ230" s="309">
        <v>28.453974260155562</v>
      </c>
      <c r="CR230" s="309">
        <v>30.859034150746272</v>
      </c>
      <c r="CS230" s="309">
        <v>20.10858216746627</v>
      </c>
      <c r="CT230" s="309">
        <v>100</v>
      </c>
      <c r="CU230" s="309">
        <v>19.311153124007784</v>
      </c>
      <c r="CV230" s="309">
        <v>77.17425886187965</v>
      </c>
      <c r="CW230" s="309">
        <v>52.639587433488977</v>
      </c>
      <c r="CX230" s="309">
        <v>24.534671428390688</v>
      </c>
      <c r="CY230" s="309">
        <v>100</v>
      </c>
      <c r="CZ230" s="309">
        <v>58.046950629235241</v>
      </c>
      <c r="DA230" s="309">
        <v>41.953049370764759</v>
      </c>
      <c r="DB230" s="309">
        <v>32.49031945788964</v>
      </c>
      <c r="DC230" s="309">
        <v>9.4627299128751208</v>
      </c>
      <c r="DD230" s="309">
        <v>100</v>
      </c>
      <c r="DE230" s="309">
        <v>14.563589713730584</v>
      </c>
      <c r="DF230" s="309">
        <v>80.592869719341849</v>
      </c>
      <c r="DG230" s="309">
        <v>56.144223605396384</v>
      </c>
      <c r="DH230" s="313">
        <v>24.448646113945465</v>
      </c>
      <c r="DI230" s="565">
        <f>Daten_Polit!W230</f>
        <v>4.9000000000000004</v>
      </c>
      <c r="DJ230" s="532">
        <f>Daten_Polit!X230</f>
        <v>14.8</v>
      </c>
      <c r="DK230" s="532">
        <f>Daten_Polit!Y230</f>
        <v>2.6</v>
      </c>
      <c r="DL230" s="532">
        <f>Daten_Polit!Z230</f>
        <v>3</v>
      </c>
      <c r="DM230" s="532">
        <f>Daten_Polit!AA230</f>
        <v>1.9</v>
      </c>
      <c r="DN230" s="309">
        <v>0.67169943540616506</v>
      </c>
      <c r="DO230" s="309">
        <v>1.9681555310665795</v>
      </c>
      <c r="DP230" s="309">
        <v>0.47239404053498407</v>
      </c>
      <c r="DQ230" s="309">
        <v>0.4972705958105646</v>
      </c>
      <c r="DR230" s="309">
        <v>0.41779759303497516</v>
      </c>
      <c r="DS230" s="309">
        <v>8.3450467518181259</v>
      </c>
      <c r="DT230" s="309">
        <v>5.5846543411148879</v>
      </c>
      <c r="DU230" s="309">
        <v>12.24666337123109</v>
      </c>
      <c r="DV230" s="309">
        <v>10.792332268370746</v>
      </c>
      <c r="DW230" s="309">
        <v>17.216157205240926</v>
      </c>
      <c r="DX230" s="309">
        <v>38.62940157980416</v>
      </c>
      <c r="DY230" s="309">
        <v>46.154114669692966</v>
      </c>
      <c r="DZ230" s="309">
        <v>27.963344674297502</v>
      </c>
      <c r="EA230" s="309">
        <v>30.41856876486812</v>
      </c>
      <c r="EB230" s="309">
        <v>19.626678310222918</v>
      </c>
      <c r="EC230" s="309">
        <v>100</v>
      </c>
      <c r="ED230" s="309">
        <v>19.272744442170247</v>
      </c>
      <c r="EE230" s="309">
        <v>77.272443039951582</v>
      </c>
      <c r="EF230" s="309">
        <v>52.29081973606138</v>
      </c>
      <c r="EG230" s="309">
        <v>24.981623303890206</v>
      </c>
      <c r="EH230" s="309">
        <v>100</v>
      </c>
      <c r="EI230" s="309">
        <v>59.835963713185038</v>
      </c>
      <c r="EJ230" s="309">
        <v>40.164036286814962</v>
      </c>
      <c r="EK230" s="309">
        <v>31.303591400521935</v>
      </c>
      <c r="EL230" s="309">
        <v>8.8604448862930276</v>
      </c>
      <c r="EM230" s="309">
        <v>100</v>
      </c>
      <c r="EN230" s="309">
        <v>14.808506900991276</v>
      </c>
      <c r="EO230" s="309">
        <v>80.493180509919952</v>
      </c>
      <c r="EP230" s="309">
        <v>55.297290278912506</v>
      </c>
      <c r="EQ230" s="367">
        <v>25.19589023100745</v>
      </c>
      <c r="ER230" s="531">
        <f>Daten_Polit!AB230</f>
        <v>5.3</v>
      </c>
      <c r="ES230" s="532">
        <f>Daten_Polit!AC230</f>
        <v>16.5</v>
      </c>
      <c r="ET230" s="532">
        <f>Daten_Polit!AD230</f>
        <v>2.8</v>
      </c>
      <c r="EU230" s="532">
        <f>Daten_Polit!AE230</f>
        <v>3.2</v>
      </c>
      <c r="EV230" s="532">
        <f>Daten_Polit!AF230</f>
        <v>2</v>
      </c>
      <c r="EW230" s="309">
        <v>0.70744910316581688</v>
      </c>
      <c r="EX230" s="309">
        <v>2.1338707542528024</v>
      </c>
      <c r="EY230" s="309">
        <v>0.4845558843829022</v>
      </c>
      <c r="EZ230" s="309">
        <v>0.52587011034971565</v>
      </c>
      <c r="FA230" s="309">
        <v>0.39820084764749952</v>
      </c>
      <c r="FB230" s="309">
        <v>7.382645133951721</v>
      </c>
      <c r="FC230" s="309">
        <v>4.8810974162618548</v>
      </c>
      <c r="FD230" s="309">
        <v>11.058385671086301</v>
      </c>
      <c r="FE230" s="309">
        <v>9.9740854577231346</v>
      </c>
      <c r="FF230" s="309">
        <v>14.728682170542633</v>
      </c>
      <c r="FG230" s="309">
        <v>36.625085346274197</v>
      </c>
      <c r="FH230" s="309">
        <v>42.983989481011321</v>
      </c>
      <c r="FI230" s="309">
        <v>27.227620898592392</v>
      </c>
      <c r="FJ230" s="309">
        <v>29.978637550438759</v>
      </c>
      <c r="FK230" s="309">
        <v>17.984248828626537</v>
      </c>
      <c r="FL230" s="309">
        <v>100</v>
      </c>
      <c r="FM230" s="309">
        <v>19.583764640376163</v>
      </c>
      <c r="FN230" s="309">
        <v>76.938730719777482</v>
      </c>
      <c r="FO230" s="309">
        <v>51.314242678886131</v>
      </c>
      <c r="FP230" s="309">
        <v>25.62448804089134</v>
      </c>
      <c r="FQ230" s="309">
        <v>100</v>
      </c>
      <c r="FR230" s="309">
        <v>60.678266651889615</v>
      </c>
      <c r="FS230" s="309">
        <v>39.321733348110385</v>
      </c>
      <c r="FT230" s="309">
        <v>30.499833758173555</v>
      </c>
      <c r="FU230" s="309">
        <v>8.8218995899368284</v>
      </c>
      <c r="FV230" s="309">
        <v>100</v>
      </c>
      <c r="FW230" s="309">
        <v>14.900268073912459</v>
      </c>
      <c r="FX230" s="309">
        <v>80.382191814132696</v>
      </c>
      <c r="FY230" s="309">
        <v>54.370229607828058</v>
      </c>
      <c r="FZ230" s="313">
        <v>26.011962206304645</v>
      </c>
      <c r="GA230" s="570">
        <f>Daten_Polit!AG230</f>
        <v>7.2</v>
      </c>
      <c r="GB230" s="571">
        <f>Daten_Polit!AH230</f>
        <v>22</v>
      </c>
      <c r="GC230" s="571">
        <f>Daten_Polit!AI230</f>
        <v>3.7</v>
      </c>
      <c r="GD230" s="571">
        <f>Daten_Polit!AJ230</f>
        <v>4.2</v>
      </c>
      <c r="GE230" s="571">
        <f>Daten_Polit!AK230</f>
        <v>2.7</v>
      </c>
      <c r="GF230" s="444">
        <v>0.74803949930024005</v>
      </c>
      <c r="GG230" s="444">
        <v>2.4569646298858125</v>
      </c>
      <c r="GH230" s="444">
        <v>0.48157989402918172</v>
      </c>
      <c r="GI230" s="444">
        <v>0.5129563578392301</v>
      </c>
      <c r="GJ230" s="444">
        <v>0.41887051510924017</v>
      </c>
      <c r="GK230" s="444">
        <v>5.6130269516026088</v>
      </c>
      <c r="GL230" s="444">
        <v>3.9515001489834742</v>
      </c>
      <c r="GM230" s="444">
        <v>8.0927436668096782</v>
      </c>
      <c r="GN230" s="444">
        <v>7.2846183439316814</v>
      </c>
      <c r="GO230" s="444">
        <v>10.636933599315743</v>
      </c>
      <c r="GP230" s="444">
        <v>33.868217628942347</v>
      </c>
      <c r="GQ230" s="444">
        <v>39.183278802802306</v>
      </c>
      <c r="GR230" s="444">
        <v>25.915208613728979</v>
      </c>
      <c r="GS230" s="444">
        <v>28.350001108722338</v>
      </c>
      <c r="GT230" s="444">
        <v>18.259778289060865</v>
      </c>
      <c r="GU230" s="444">
        <v>100</v>
      </c>
      <c r="GV230" s="444">
        <v>20.129365767694662</v>
      </c>
      <c r="GW230" s="444">
        <v>76.334900776808269</v>
      </c>
      <c r="GX230" s="444">
        <v>50.225221940012474</v>
      </c>
      <c r="GY230" s="444">
        <v>26.109678836795801</v>
      </c>
      <c r="GZ230" s="444">
        <v>100</v>
      </c>
      <c r="HA230" s="444">
        <v>60.845953801437972</v>
      </c>
      <c r="HB230" s="444">
        <v>39.154046198562028</v>
      </c>
      <c r="HC230" s="444">
        <v>29.914333792259445</v>
      </c>
      <c r="HD230" s="444">
        <v>9.2397124063025853</v>
      </c>
      <c r="HE230" s="444">
        <v>100</v>
      </c>
      <c r="HF230" s="444">
        <v>14.67248728806819</v>
      </c>
      <c r="HG230" s="444">
        <v>80.472976781798351</v>
      </c>
      <c r="HH230" s="444">
        <v>53.636235244315934</v>
      </c>
      <c r="HI230" s="445">
        <v>26.836741537482418</v>
      </c>
      <c r="HJ230" s="570">
        <f>Daten_Polit!AL230</f>
        <v>7.2</v>
      </c>
      <c r="HK230" s="571">
        <f>Daten_Polit!AM230</f>
        <v>22.5</v>
      </c>
      <c r="HL230" s="571">
        <f>Daten_Polit!AN230</f>
        <v>3.6</v>
      </c>
      <c r="HM230" s="571">
        <f>Daten_Polit!AO230</f>
        <v>4.0999999999999996</v>
      </c>
      <c r="HN230" s="571">
        <f>Daten_Polit!AP230</f>
        <v>2.5</v>
      </c>
      <c r="HO230" s="444">
        <v>0.60388417483641355</v>
      </c>
      <c r="HP230" s="444">
        <v>1.9917894257617617</v>
      </c>
      <c r="HQ230" s="444">
        <v>0.3813661190988083</v>
      </c>
      <c r="HR230" s="444">
        <v>0.41087863221815357</v>
      </c>
      <c r="HS230" s="444">
        <v>0.32512920456465549</v>
      </c>
      <c r="HT230" s="444">
        <v>5.6592662387374117</v>
      </c>
      <c r="HU230" s="444">
        <v>3.9715741201639303</v>
      </c>
      <c r="HV230" s="444">
        <v>8.3886986301369291</v>
      </c>
      <c r="HW230" s="444">
        <v>7.6069587918889123</v>
      </c>
      <c r="HX230" s="444">
        <v>10.875635426361828</v>
      </c>
      <c r="HY230" s="444">
        <v>44.342943014197019</v>
      </c>
      <c r="HZ230" s="444">
        <v>49.509934056131712</v>
      </c>
      <c r="IA230" s="444">
        <v>35.8833547669512</v>
      </c>
      <c r="IB230" s="444">
        <v>39.163931436906459</v>
      </c>
      <c r="IC230" s="444">
        <v>25.354791514261148</v>
      </c>
      <c r="ID230" s="444">
        <v>100</v>
      </c>
      <c r="IE230" s="444">
        <v>20.194281651848055</v>
      </c>
      <c r="IF230" s="444">
        <v>76.367362135615053</v>
      </c>
      <c r="IG230" s="444">
        <v>49.556917805386149</v>
      </c>
      <c r="IH230" s="444">
        <v>26.810444330228901</v>
      </c>
      <c r="II230" s="444">
        <v>100</v>
      </c>
      <c r="IJ230" s="444">
        <v>62.940946421587796</v>
      </c>
      <c r="IK230" s="444">
        <v>37.059053578412204</v>
      </c>
      <c r="IL230" s="444">
        <v>28.509972624168949</v>
      </c>
      <c r="IM230" s="444">
        <v>8.5490809542432551</v>
      </c>
      <c r="IN230" s="444">
        <v>100</v>
      </c>
      <c r="IO230" s="444">
        <v>14.917186106355269</v>
      </c>
      <c r="IP230" s="444">
        <v>80.438514064577049</v>
      </c>
      <c r="IQ230" s="444">
        <v>52.753866287984877</v>
      </c>
      <c r="IR230" s="445">
        <v>27.684647776592175</v>
      </c>
      <c r="IS230" s="443">
        <f>Daten_Polit!AQ230</f>
        <v>7</v>
      </c>
      <c r="IT230" s="227">
        <f>Daten_Polit!AR230</f>
        <v>22.3</v>
      </c>
      <c r="IU230" s="227">
        <f>Daten_Polit!AS230</f>
        <v>3.2</v>
      </c>
      <c r="IV230" s="227">
        <f>Daten_Polit!AT230</f>
        <v>3.7</v>
      </c>
      <c r="IW230" s="227">
        <f>Daten_Polit!AU230</f>
        <v>2.2999999999999998</v>
      </c>
      <c r="IX230" s="444" t="s">
        <v>820</v>
      </c>
      <c r="IY230" s="444" t="s">
        <v>820</v>
      </c>
      <c r="IZ230" s="444" t="s">
        <v>820</v>
      </c>
      <c r="JA230" s="444" t="s">
        <v>820</v>
      </c>
      <c r="JB230" s="444" t="s">
        <v>820</v>
      </c>
      <c r="JC230" s="444" t="s">
        <v>820</v>
      </c>
      <c r="JD230" s="444" t="s">
        <v>820</v>
      </c>
      <c r="JE230" s="444" t="s">
        <v>820</v>
      </c>
      <c r="JF230" s="444" t="s">
        <v>820</v>
      </c>
      <c r="JG230" s="444" t="s">
        <v>820</v>
      </c>
      <c r="JH230" s="444" t="s">
        <v>820</v>
      </c>
      <c r="JI230" s="444" t="s">
        <v>820</v>
      </c>
      <c r="JJ230" s="444" t="s">
        <v>820</v>
      </c>
      <c r="JK230" s="444" t="s">
        <v>820</v>
      </c>
      <c r="JL230" s="444" t="s">
        <v>820</v>
      </c>
      <c r="JM230" s="444" t="s">
        <v>820</v>
      </c>
      <c r="JN230" s="444" t="s">
        <v>820</v>
      </c>
      <c r="JO230" s="444" t="s">
        <v>820</v>
      </c>
      <c r="JP230" s="444" t="s">
        <v>820</v>
      </c>
      <c r="JQ230" s="444" t="s">
        <v>820</v>
      </c>
      <c r="JR230" s="444" t="s">
        <v>820</v>
      </c>
      <c r="JS230" s="444" t="s">
        <v>820</v>
      </c>
      <c r="JT230" s="444" t="s">
        <v>820</v>
      </c>
      <c r="JU230" s="444" t="s">
        <v>820</v>
      </c>
      <c r="JV230" s="444" t="s">
        <v>820</v>
      </c>
      <c r="JW230" s="444" t="s">
        <v>820</v>
      </c>
      <c r="JX230" s="444" t="s">
        <v>820</v>
      </c>
      <c r="JY230" s="444" t="s">
        <v>820</v>
      </c>
      <c r="JZ230" s="444" t="s">
        <v>820</v>
      </c>
      <c r="KA230" s="445" t="s">
        <v>820</v>
      </c>
    </row>
    <row r="231" spans="4:287" ht="12.65" customHeight="1" x14ac:dyDescent="0.2">
      <c r="D231" s="276"/>
      <c r="E231" s="3" t="str">
        <f>Daten_Polit!E231</f>
        <v>08225</v>
      </c>
      <c r="F231" s="229" t="str">
        <f>Daten_Polit!F231</f>
        <v>Neckar-Odenwald-Kreis</v>
      </c>
      <c r="G231" s="246"/>
      <c r="H231" s="531">
        <f>Daten_Polit!H231</f>
        <v>3.8</v>
      </c>
      <c r="I231" s="532">
        <f>Daten_Polit!I231</f>
        <v>13.5</v>
      </c>
      <c r="J231" s="532">
        <f>Daten_Polit!J231</f>
        <v>2.2999999999999998</v>
      </c>
      <c r="K231" s="532">
        <f>Daten_Polit!K231</f>
        <v>2.4</v>
      </c>
      <c r="L231" s="532">
        <f>Daten_Polit!L231</f>
        <v>1.4</v>
      </c>
      <c r="M231" s="308">
        <v>0.52115303604742136</v>
      </c>
      <c r="N231" s="308">
        <v>2.184569235901384</v>
      </c>
      <c r="O231" s="308">
        <v>0.33900889885675645</v>
      </c>
      <c r="P231" s="308">
        <v>0.33923579648479529</v>
      </c>
      <c r="Q231" s="308">
        <v>0.33695101711251668</v>
      </c>
      <c r="R231" s="308">
        <v>7.8953881692929624</v>
      </c>
      <c r="S231" s="308">
        <v>5.8471653373573149</v>
      </c>
      <c r="T231" s="308">
        <v>10.099261311172668</v>
      </c>
      <c r="U231" s="308">
        <v>9.9091606960079357</v>
      </c>
      <c r="V231" s="308">
        <v>11.851415094342418</v>
      </c>
      <c r="W231" s="308">
        <v>36.95340896574443</v>
      </c>
      <c r="X231" s="308">
        <v>38.958534233365476</v>
      </c>
      <c r="Y231" s="308">
        <v>34.576882784307642</v>
      </c>
      <c r="Z231" s="308">
        <v>35.364512581665046</v>
      </c>
      <c r="AA231" s="308">
        <v>27.510156703430646</v>
      </c>
      <c r="AB231" s="308">
        <v>100</v>
      </c>
      <c r="AC231" s="308">
        <v>14.862182475991457</v>
      </c>
      <c r="AD231" s="308">
        <v>81.064960027936735</v>
      </c>
      <c r="AE231" s="308">
        <v>68.190012024961362</v>
      </c>
      <c r="AF231" s="308">
        <v>12.874948002975358</v>
      </c>
      <c r="AG231" s="308">
        <v>100</v>
      </c>
      <c r="AH231" s="308">
        <v>53.127196064652146</v>
      </c>
      <c r="AI231" s="308">
        <v>46.872803935347854</v>
      </c>
      <c r="AJ231" s="308">
        <v>41.988756148981025</v>
      </c>
      <c r="AK231" s="308">
        <v>4.8840477863668301</v>
      </c>
      <c r="AL231" s="308">
        <v>100</v>
      </c>
      <c r="AM231" s="308">
        <v>10.942462524721746</v>
      </c>
      <c r="AN231" s="308">
        <v>83.215327690118471</v>
      </c>
      <c r="AO231" s="308">
        <v>74.951352315316825</v>
      </c>
      <c r="AP231" s="337">
        <v>8.2639753748016513</v>
      </c>
      <c r="AQ231" s="531">
        <f>Daten_Polit!M231</f>
        <v>3.8</v>
      </c>
      <c r="AR231" s="532">
        <f>Daten_Polit!N231</f>
        <v>13.4</v>
      </c>
      <c r="AS231" s="532">
        <f>Daten_Polit!O231</f>
        <v>2.2000000000000002</v>
      </c>
      <c r="AT231" s="532">
        <f>Daten_Polit!P231</f>
        <v>2.2999999999999998</v>
      </c>
      <c r="AU231" s="532">
        <f>Daten_Polit!Q231</f>
        <v>1.4</v>
      </c>
      <c r="AV231" s="308">
        <v>0.48945335710041593</v>
      </c>
      <c r="AW231" s="308">
        <v>1.7807561144951665</v>
      </c>
      <c r="AX231" s="308">
        <v>0.35384425660866464</v>
      </c>
      <c r="AY231" s="308">
        <v>0.35911599548750833</v>
      </c>
      <c r="AZ231" s="308">
        <v>0.30883223398346327</v>
      </c>
      <c r="BA231" s="308">
        <v>7.7949438202246313</v>
      </c>
      <c r="BB231" s="308">
        <v>5.3292226381853052</v>
      </c>
      <c r="BC231" s="308">
        <v>10.488721804511277</v>
      </c>
      <c r="BD231" s="308">
        <v>10.10440753976596</v>
      </c>
      <c r="BE231" s="308">
        <v>13.735938425103612</v>
      </c>
      <c r="BF231" s="308">
        <v>33.287548354545429</v>
      </c>
      <c r="BG231" s="308">
        <v>37.862399643177127</v>
      </c>
      <c r="BH231" s="308">
        <v>30.853062758361517</v>
      </c>
      <c r="BI231" s="308">
        <v>31.587778787666043</v>
      </c>
      <c r="BJ231" s="308">
        <v>24.533974744443661</v>
      </c>
      <c r="BK231" s="308">
        <v>100</v>
      </c>
      <c r="BL231" s="308">
        <v>14.653220223432703</v>
      </c>
      <c r="BM231" s="308">
        <v>81.328082980922858</v>
      </c>
      <c r="BN231" s="308">
        <v>68.001887481609103</v>
      </c>
      <c r="BO231" s="308">
        <v>13.326195499313739</v>
      </c>
      <c r="BP231" s="308">
        <v>100</v>
      </c>
      <c r="BQ231" s="308">
        <v>54.429906542056074</v>
      </c>
      <c r="BR231" s="308">
        <v>45.570093457943919</v>
      </c>
      <c r="BS231" s="308">
        <v>40.672897196261673</v>
      </c>
      <c r="BT231" s="308">
        <v>4.8971962616822431</v>
      </c>
      <c r="BU231" s="308">
        <v>100</v>
      </c>
      <c r="BV231" s="308">
        <v>10.92392114032868</v>
      </c>
      <c r="BW231" s="308">
        <v>83.348806132398593</v>
      </c>
      <c r="BX231" s="308">
        <v>74.610534995741048</v>
      </c>
      <c r="BY231" s="312">
        <v>8.7382711366575343</v>
      </c>
      <c r="BZ231" s="531">
        <f>Daten_Polit!R231</f>
        <v>3.6</v>
      </c>
      <c r="CA231" s="532">
        <f>Daten_Polit!S231</f>
        <v>11.7</v>
      </c>
      <c r="CB231" s="532">
        <f>Daten_Polit!T231</f>
        <v>2.2999999999999998</v>
      </c>
      <c r="CC231" s="532">
        <f>Daten_Polit!U231</f>
        <v>2.4</v>
      </c>
      <c r="CD231" s="532">
        <f>Daten_Polit!V231</f>
        <v>1.5</v>
      </c>
      <c r="CE231" s="309">
        <v>0.46716466536349255</v>
      </c>
      <c r="CF231" s="309">
        <v>1.3800815888282369</v>
      </c>
      <c r="CG231" s="309">
        <v>0.3795172358484441</v>
      </c>
      <c r="CH231" s="309">
        <v>0.38332118982386093</v>
      </c>
      <c r="CI231" s="309">
        <v>0.34836693815387115</v>
      </c>
      <c r="CJ231" s="309">
        <v>8.5420496323530397</v>
      </c>
      <c r="CK231" s="309">
        <v>5.6111532887016189</v>
      </c>
      <c r="CL231" s="309">
        <v>11.577680663753247</v>
      </c>
      <c r="CM231" s="309">
        <v>11.32635746606303</v>
      </c>
      <c r="CN231" s="309">
        <v>13.738601823711546</v>
      </c>
      <c r="CO231" s="309">
        <v>32.862879757888109</v>
      </c>
      <c r="CP231" s="309">
        <v>44.015975760916021</v>
      </c>
      <c r="CQ231" s="309">
        <v>29.483321595493422</v>
      </c>
      <c r="CR231" s="309">
        <v>30.45746962115598</v>
      </c>
      <c r="CS231" s="309">
        <v>21.11724984655617</v>
      </c>
      <c r="CT231" s="309">
        <v>100</v>
      </c>
      <c r="CU231" s="309">
        <v>14.218272884173711</v>
      </c>
      <c r="CV231" s="309">
        <v>81.874729924455337</v>
      </c>
      <c r="CW231" s="309">
        <v>68.141206636084561</v>
      </c>
      <c r="CX231" s="309">
        <v>13.733523288370778</v>
      </c>
      <c r="CY231" s="309">
        <v>100</v>
      </c>
      <c r="CZ231" s="309">
        <v>48.327137546468407</v>
      </c>
      <c r="DA231" s="309">
        <v>51.672862453531607</v>
      </c>
      <c r="DB231" s="309">
        <v>45.972738537794307</v>
      </c>
      <c r="DC231" s="309">
        <v>5.7001239157372989</v>
      </c>
      <c r="DD231" s="309">
        <v>100</v>
      </c>
      <c r="DE231" s="309">
        <v>10.845781433205648</v>
      </c>
      <c r="DF231" s="309">
        <v>83.654707257104306</v>
      </c>
      <c r="DG231" s="309">
        <v>74.550846037663405</v>
      </c>
      <c r="DH231" s="313">
        <v>9.1038612194409154</v>
      </c>
      <c r="DI231" s="565">
        <f>Daten_Polit!W231</f>
        <v>3.2</v>
      </c>
      <c r="DJ231" s="532">
        <f>Daten_Polit!X231</f>
        <v>11.9</v>
      </c>
      <c r="DK231" s="532">
        <f>Daten_Polit!Y231</f>
        <v>1.8</v>
      </c>
      <c r="DL231" s="532">
        <f>Daten_Polit!Z231</f>
        <v>1.9</v>
      </c>
      <c r="DM231" s="532">
        <f>Daten_Polit!AA231</f>
        <v>1.2</v>
      </c>
      <c r="DN231" s="309">
        <v>0.44848153713062883</v>
      </c>
      <c r="DO231" s="309">
        <v>1.9033407572262449</v>
      </c>
      <c r="DP231" s="309">
        <v>0.28923836494753874</v>
      </c>
      <c r="DQ231" s="309">
        <v>0.28725633617162982</v>
      </c>
      <c r="DR231" s="309">
        <v>0.30454812576189361</v>
      </c>
      <c r="DS231" s="309">
        <v>9.0141302582425329</v>
      </c>
      <c r="DT231" s="309">
        <v>7.0086705202312141</v>
      </c>
      <c r="DU231" s="309">
        <v>11.363636363636363</v>
      </c>
      <c r="DV231" s="309">
        <v>11.137686358925297</v>
      </c>
      <c r="DW231" s="309">
        <v>13.156230234029096</v>
      </c>
      <c r="DX231" s="309">
        <v>30.889984008354421</v>
      </c>
      <c r="DY231" s="309">
        <v>33.714251163918014</v>
      </c>
      <c r="DZ231" s="309">
        <v>27.629613825474721</v>
      </c>
      <c r="EA231" s="309">
        <v>28.667682682277096</v>
      </c>
      <c r="EB231" s="309">
        <v>19.510664993756464</v>
      </c>
      <c r="EC231" s="309">
        <v>100</v>
      </c>
      <c r="ED231" s="309">
        <v>14.204255582062869</v>
      </c>
      <c r="EE231" s="309">
        <v>81.739845480636532</v>
      </c>
      <c r="EF231" s="309">
        <v>67.869288931006238</v>
      </c>
      <c r="EG231" s="309">
        <v>13.870556549630301</v>
      </c>
      <c r="EH231" s="309">
        <v>100</v>
      </c>
      <c r="EI231" s="309">
        <v>55.48</v>
      </c>
      <c r="EJ231" s="309">
        <v>44.52</v>
      </c>
      <c r="EK231" s="309">
        <v>39.20000000000001</v>
      </c>
      <c r="EL231" s="309">
        <v>5.3199999999999994</v>
      </c>
      <c r="EM231" s="309">
        <v>100</v>
      </c>
      <c r="EN231" s="309">
        <v>10.876327008096386</v>
      </c>
      <c r="EO231" s="309">
        <v>83.484074576386604</v>
      </c>
      <c r="EP231" s="309">
        <v>73.914918227544007</v>
      </c>
      <c r="EQ231" s="367">
        <v>9.5691563488425952</v>
      </c>
      <c r="ER231" s="531">
        <f>Daten_Polit!AB231</f>
        <v>3</v>
      </c>
      <c r="ES231" s="532">
        <f>Daten_Polit!AC231</f>
        <v>11.8</v>
      </c>
      <c r="ET231" s="532">
        <f>Daten_Polit!AD231</f>
        <v>1.7</v>
      </c>
      <c r="EU231" s="532">
        <f>Daten_Polit!AE231</f>
        <v>1.8</v>
      </c>
      <c r="EV231" s="532">
        <f>Daten_Polit!AF231</f>
        <v>1.2</v>
      </c>
      <c r="EW231" s="309">
        <v>0.49491077033449909</v>
      </c>
      <c r="EX231" s="309">
        <v>2.1799134595476408</v>
      </c>
      <c r="EY231" s="309">
        <v>0.30862671426524185</v>
      </c>
      <c r="EZ231" s="309">
        <v>0.30792125738147308</v>
      </c>
      <c r="FA231" s="309">
        <v>0.31380041539822962</v>
      </c>
      <c r="FB231" s="309">
        <v>8.936919845518112</v>
      </c>
      <c r="FC231" s="309">
        <v>6.8249442102654791</v>
      </c>
      <c r="FD231" s="309">
        <v>11.475532312289532</v>
      </c>
      <c r="FE231" s="309">
        <v>11.327163114544915</v>
      </c>
      <c r="FF231" s="309">
        <v>12.562189054726366</v>
      </c>
      <c r="FG231" s="309">
        <v>28.141092524650883</v>
      </c>
      <c r="FH231" s="309">
        <v>29.471419791024694</v>
      </c>
      <c r="FI231" s="309">
        <v>26.532738095232144</v>
      </c>
      <c r="FJ231" s="309">
        <v>27.83749471011182</v>
      </c>
      <c r="FK231" s="309">
        <v>17.046153846125037</v>
      </c>
      <c r="FL231" s="309">
        <v>100</v>
      </c>
      <c r="FM231" s="309">
        <v>14.118065131814447</v>
      </c>
      <c r="FN231" s="309">
        <v>81.748591844389878</v>
      </c>
      <c r="FO231" s="309">
        <v>67.550352838243668</v>
      </c>
      <c r="FP231" s="309">
        <v>14.19823900614622</v>
      </c>
      <c r="FQ231" s="309">
        <v>100</v>
      </c>
      <c r="FR231" s="309">
        <v>55.353272648461207</v>
      </c>
      <c r="FS231" s="309">
        <v>44.646727351538793</v>
      </c>
      <c r="FT231" s="309">
        <v>39.055049848287823</v>
      </c>
      <c r="FU231" s="309">
        <v>5.5916775032509767</v>
      </c>
      <c r="FV231" s="309">
        <v>100</v>
      </c>
      <c r="FW231" s="309">
        <v>10.894977879961171</v>
      </c>
      <c r="FX231" s="309">
        <v>83.404860699538403</v>
      </c>
      <c r="FY231" s="309">
        <v>73.396874359901602</v>
      </c>
      <c r="FZ231" s="313">
        <v>10.007986339636822</v>
      </c>
      <c r="GA231" s="570">
        <f>Daten_Polit!AG231</f>
        <v>3.8</v>
      </c>
      <c r="GB231" s="571">
        <f>Daten_Polit!AH231</f>
        <v>14.8</v>
      </c>
      <c r="GC231" s="571">
        <f>Daten_Polit!AI231</f>
        <v>2.1</v>
      </c>
      <c r="GD231" s="571">
        <f>Daten_Polit!AJ231</f>
        <v>2.2000000000000002</v>
      </c>
      <c r="GE231" s="571">
        <f>Daten_Polit!AK231</f>
        <v>1.4</v>
      </c>
      <c r="GF231" s="444">
        <v>0.48709089164027258</v>
      </c>
      <c r="GG231" s="444">
        <v>2.3402104768321266</v>
      </c>
      <c r="GH231" s="444">
        <v>0.28883818353089608</v>
      </c>
      <c r="GI231" s="444">
        <v>0.28981497569238901</v>
      </c>
      <c r="GJ231" s="444">
        <v>0.28193409374006878</v>
      </c>
      <c r="GK231" s="444">
        <v>7.3475485535786245</v>
      </c>
      <c r="GL231" s="444">
        <v>5.798595767663377</v>
      </c>
      <c r="GM231" s="444">
        <v>9.2611736089994725</v>
      </c>
      <c r="GN231" s="444">
        <v>8.9876815084988237</v>
      </c>
      <c r="GO231" s="444">
        <v>11.337513061650991</v>
      </c>
      <c r="GP231" s="444">
        <v>26.308587985946147</v>
      </c>
      <c r="GQ231" s="444">
        <v>28.646262792843352</v>
      </c>
      <c r="GR231" s="444">
        <v>23.407193899001982</v>
      </c>
      <c r="GS231" s="444">
        <v>23.660805214205347</v>
      </c>
      <c r="GT231" s="444">
        <v>21.46569646572172</v>
      </c>
      <c r="GU231" s="444">
        <v>100</v>
      </c>
      <c r="GV231" s="444">
        <v>14.134153544160776</v>
      </c>
      <c r="GW231" s="444">
        <v>81.624958992953083</v>
      </c>
      <c r="GX231" s="444">
        <v>67.092272035822447</v>
      </c>
      <c r="GY231" s="444">
        <v>14.532686957130633</v>
      </c>
      <c r="GZ231" s="444">
        <v>100</v>
      </c>
      <c r="HA231" s="444">
        <v>56.140888208269523</v>
      </c>
      <c r="HB231" s="444">
        <v>43.85911179173047</v>
      </c>
      <c r="HC231" s="444">
        <v>38.805513016845325</v>
      </c>
      <c r="HD231" s="444">
        <v>5.0535987748851454</v>
      </c>
      <c r="HE231" s="444">
        <v>100</v>
      </c>
      <c r="HF231" s="444">
        <v>10.49145147286888</v>
      </c>
      <c r="HG231" s="444">
        <v>83.634664277203115</v>
      </c>
      <c r="HH231" s="444">
        <v>73.268605631823036</v>
      </c>
      <c r="HI231" s="445">
        <v>10.36605864538007</v>
      </c>
      <c r="HJ231" s="570">
        <f>Daten_Polit!AL231</f>
        <v>3.6</v>
      </c>
      <c r="HK231" s="571">
        <f>Daten_Polit!AM231</f>
        <v>14.1</v>
      </c>
      <c r="HL231" s="571">
        <f>Daten_Polit!AN231</f>
        <v>2</v>
      </c>
      <c r="HM231" s="571">
        <f>Daten_Polit!AO231</f>
        <v>2.1</v>
      </c>
      <c r="HN231" s="571">
        <f>Daten_Polit!AP231</f>
        <v>1.3</v>
      </c>
      <c r="HO231" s="444">
        <v>0.40234048168550623</v>
      </c>
      <c r="HP231" s="444">
        <v>1.7722596084744122</v>
      </c>
      <c r="HQ231" s="444">
        <v>0.25219625517588601</v>
      </c>
      <c r="HR231" s="444">
        <v>0.25177432767935493</v>
      </c>
      <c r="HS231" s="444">
        <v>0.255015094082574</v>
      </c>
      <c r="HT231" s="444">
        <v>8.0488691324890276</v>
      </c>
      <c r="HU231" s="444">
        <v>6.4778761061945591</v>
      </c>
      <c r="HV231" s="444">
        <v>9.9868676130325813</v>
      </c>
      <c r="HW231" s="444">
        <v>9.7435536142034582</v>
      </c>
      <c r="HX231" s="444">
        <v>11.9087367835281</v>
      </c>
      <c r="HY231" s="444">
        <v>34.032838953009488</v>
      </c>
      <c r="HZ231" s="444">
        <v>37.067241114017541</v>
      </c>
      <c r="IA231" s="444">
        <v>30.281690140845068</v>
      </c>
      <c r="IB231" s="444">
        <v>30.733485845009128</v>
      </c>
      <c r="IC231" s="444">
        <v>26.719278466747848</v>
      </c>
      <c r="ID231" s="444">
        <v>100</v>
      </c>
      <c r="IE231" s="444">
        <v>14.213318833045472</v>
      </c>
      <c r="IF231" s="444">
        <v>81.75813960535848</v>
      </c>
      <c r="IG231" s="444">
        <v>66.901140421758171</v>
      </c>
      <c r="IH231" s="444">
        <v>14.856999183600317</v>
      </c>
      <c r="II231" s="444">
        <v>100</v>
      </c>
      <c r="IJ231" s="444">
        <v>56.591530054644814</v>
      </c>
      <c r="IK231" s="444">
        <v>43.408469945355179</v>
      </c>
      <c r="IL231" s="444">
        <v>38.422131147540981</v>
      </c>
      <c r="IM231" s="444">
        <v>4.9863387978142075</v>
      </c>
      <c r="IN231" s="444">
        <v>100</v>
      </c>
      <c r="IO231" s="444">
        <v>10.788655198832474</v>
      </c>
      <c r="IP231" s="444">
        <v>83.719523571740808</v>
      </c>
      <c r="IQ231" s="444">
        <v>72.819765737817903</v>
      </c>
      <c r="IR231" s="445">
        <v>10.899757833922905</v>
      </c>
      <c r="IS231" s="443">
        <f>Daten_Polit!AQ231</f>
        <v>3.4</v>
      </c>
      <c r="IT231" s="227">
        <f>Daten_Polit!AR231</f>
        <v>13.4</v>
      </c>
      <c r="IU231" s="227">
        <f>Daten_Polit!AS231</f>
        <v>1.8</v>
      </c>
      <c r="IV231" s="227">
        <f>Daten_Polit!AT231</f>
        <v>2</v>
      </c>
      <c r="IW231" s="227">
        <f>Daten_Polit!AU231</f>
        <v>1.1000000000000001</v>
      </c>
      <c r="IX231" s="444" t="s">
        <v>820</v>
      </c>
      <c r="IY231" s="444" t="s">
        <v>820</v>
      </c>
      <c r="IZ231" s="444" t="s">
        <v>820</v>
      </c>
      <c r="JA231" s="444" t="s">
        <v>820</v>
      </c>
      <c r="JB231" s="444" t="s">
        <v>820</v>
      </c>
      <c r="JC231" s="444" t="s">
        <v>820</v>
      </c>
      <c r="JD231" s="444" t="s">
        <v>820</v>
      </c>
      <c r="JE231" s="444" t="s">
        <v>820</v>
      </c>
      <c r="JF231" s="444" t="s">
        <v>820</v>
      </c>
      <c r="JG231" s="444" t="s">
        <v>820</v>
      </c>
      <c r="JH231" s="444" t="s">
        <v>820</v>
      </c>
      <c r="JI231" s="444" t="s">
        <v>820</v>
      </c>
      <c r="JJ231" s="444" t="s">
        <v>820</v>
      </c>
      <c r="JK231" s="444" t="s">
        <v>820</v>
      </c>
      <c r="JL231" s="444" t="s">
        <v>820</v>
      </c>
      <c r="JM231" s="444" t="s">
        <v>820</v>
      </c>
      <c r="JN231" s="444" t="s">
        <v>820</v>
      </c>
      <c r="JO231" s="444" t="s">
        <v>820</v>
      </c>
      <c r="JP231" s="444" t="s">
        <v>820</v>
      </c>
      <c r="JQ231" s="444" t="s">
        <v>820</v>
      </c>
      <c r="JR231" s="444" t="s">
        <v>820</v>
      </c>
      <c r="JS231" s="444" t="s">
        <v>820</v>
      </c>
      <c r="JT231" s="444" t="s">
        <v>820</v>
      </c>
      <c r="JU231" s="444" t="s">
        <v>820</v>
      </c>
      <c r="JV231" s="444" t="s">
        <v>820</v>
      </c>
      <c r="JW231" s="444" t="s">
        <v>820</v>
      </c>
      <c r="JX231" s="444" t="s">
        <v>820</v>
      </c>
      <c r="JY231" s="444" t="s">
        <v>820</v>
      </c>
      <c r="JZ231" s="444" t="s">
        <v>820</v>
      </c>
      <c r="KA231" s="445" t="s">
        <v>820</v>
      </c>
    </row>
    <row r="232" spans="4:287" ht="12.65" customHeight="1" x14ac:dyDescent="0.2">
      <c r="D232" s="276"/>
      <c r="E232" s="3" t="str">
        <f>Daten_Polit!E232</f>
        <v>08226</v>
      </c>
      <c r="F232" s="229" t="str">
        <f>Daten_Polit!F232</f>
        <v>Rhein-Neckar-Kreis</v>
      </c>
      <c r="G232" s="246"/>
      <c r="H232" s="531">
        <f>Daten_Polit!H232</f>
        <v>4.4000000000000004</v>
      </c>
      <c r="I232" s="532">
        <f>Daten_Polit!I232</f>
        <v>13.3</v>
      </c>
      <c r="J232" s="532">
        <f>Daten_Polit!J232</f>
        <v>3</v>
      </c>
      <c r="K232" s="532">
        <f>Daten_Polit!K232</f>
        <v>3.4</v>
      </c>
      <c r="L232" s="532">
        <f>Daten_Polit!L232</f>
        <v>2</v>
      </c>
      <c r="M232" s="308">
        <v>0.51051174519639286</v>
      </c>
      <c r="N232" s="308">
        <v>1.472171039319808</v>
      </c>
      <c r="O232" s="308">
        <v>0.42225814709299936</v>
      </c>
      <c r="P232" s="308">
        <v>0.44688150613568955</v>
      </c>
      <c r="Q232" s="308">
        <v>0.33304809244621353</v>
      </c>
      <c r="R232" s="308">
        <v>7.3474671234817741</v>
      </c>
      <c r="S232" s="308">
        <v>4.7875290414449809</v>
      </c>
      <c r="T232" s="308">
        <v>9.3121547278595127</v>
      </c>
      <c r="U232" s="308">
        <v>9.0379643488909558</v>
      </c>
      <c r="V232" s="308">
        <v>10.796082185728279</v>
      </c>
      <c r="W232" s="308">
        <v>35.100628687244502</v>
      </c>
      <c r="X232" s="308">
        <v>40.444851341008032</v>
      </c>
      <c r="Y232" s="308">
        <v>30.914452238616398</v>
      </c>
      <c r="Z232" s="308">
        <v>31.873027151856181</v>
      </c>
      <c r="AA232" s="308">
        <v>25.770020533878725</v>
      </c>
      <c r="AB232" s="308">
        <v>100</v>
      </c>
      <c r="AC232" s="308">
        <v>14.364992915507639</v>
      </c>
      <c r="AD232" s="308">
        <v>82.512033624477695</v>
      </c>
      <c r="AE232" s="308">
        <v>62.107812770605584</v>
      </c>
      <c r="AF232" s="308">
        <v>20.404220853872115</v>
      </c>
      <c r="AG232" s="308">
        <v>100</v>
      </c>
      <c r="AH232" s="308">
        <v>44.170349537967049</v>
      </c>
      <c r="AI232" s="308">
        <v>55.829650462032944</v>
      </c>
      <c r="AJ232" s="308">
        <v>46.98272398553636</v>
      </c>
      <c r="AK232" s="308">
        <v>8.8469264764965825</v>
      </c>
      <c r="AL232" s="308">
        <v>100</v>
      </c>
      <c r="AM232" s="308">
        <v>10.19828377583098</v>
      </c>
      <c r="AN232" s="308">
        <v>85.344845901004817</v>
      </c>
      <c r="AO232" s="308">
        <v>66.883862302673279</v>
      </c>
      <c r="AP232" s="337">
        <v>18.460983598331534</v>
      </c>
      <c r="AQ232" s="531">
        <f>Daten_Polit!M232</f>
        <v>4.3</v>
      </c>
      <c r="AR232" s="532">
        <f>Daten_Polit!N232</f>
        <v>13</v>
      </c>
      <c r="AS232" s="532">
        <f>Daten_Polit!O232</f>
        <v>2.9</v>
      </c>
      <c r="AT232" s="532">
        <f>Daten_Polit!P232</f>
        <v>3.2</v>
      </c>
      <c r="AU232" s="532">
        <f>Daten_Polit!Q232</f>
        <v>1.9</v>
      </c>
      <c r="AV232" s="308">
        <v>0.49868480467849546</v>
      </c>
      <c r="AW232" s="308">
        <v>1.3519779160691532</v>
      </c>
      <c r="AX232" s="308">
        <v>0.42246963238188806</v>
      </c>
      <c r="AY232" s="308">
        <v>0.44805634372200343</v>
      </c>
      <c r="AZ232" s="308">
        <v>0.33344526802205104</v>
      </c>
      <c r="BA232" s="308">
        <v>7.302366088939416</v>
      </c>
      <c r="BB232" s="308">
        <v>4.4350972690440384</v>
      </c>
      <c r="BC232" s="308">
        <v>9.6391708607011388</v>
      </c>
      <c r="BD232" s="308">
        <v>9.1390035463053945</v>
      </c>
      <c r="BE232" s="308">
        <v>12.235045636267632</v>
      </c>
      <c r="BF232" s="308">
        <v>35.221699462969802</v>
      </c>
      <c r="BG232" s="308">
        <v>42.475150496990061</v>
      </c>
      <c r="BH232" s="308">
        <v>30.772059724912005</v>
      </c>
      <c r="BI232" s="308">
        <v>32.372554180924809</v>
      </c>
      <c r="BJ232" s="308">
        <v>22.475742874467024</v>
      </c>
      <c r="BK232" s="308">
        <v>100</v>
      </c>
      <c r="BL232" s="308">
        <v>14.282785550431099</v>
      </c>
      <c r="BM232" s="308">
        <v>82.630371956265179</v>
      </c>
      <c r="BN232" s="308">
        <v>61.637387565612713</v>
      </c>
      <c r="BO232" s="308">
        <v>20.99298439065247</v>
      </c>
      <c r="BP232" s="308">
        <v>100</v>
      </c>
      <c r="BQ232" s="308">
        <v>45.175622432726961</v>
      </c>
      <c r="BR232" s="308">
        <v>54.824377567273032</v>
      </c>
      <c r="BS232" s="308">
        <v>45.963618073602156</v>
      </c>
      <c r="BT232" s="308">
        <v>8.8607594936708853</v>
      </c>
      <c r="BU232" s="308">
        <v>100</v>
      </c>
      <c r="BV232" s="308">
        <v>10.189801894855623</v>
      </c>
      <c r="BW232" s="308">
        <v>85.431213442248037</v>
      </c>
      <c r="BX232" s="308">
        <v>66.358852551881668</v>
      </c>
      <c r="BY232" s="312">
        <v>19.072360890366372</v>
      </c>
      <c r="BZ232" s="531">
        <f>Daten_Polit!R232</f>
        <v>4</v>
      </c>
      <c r="CA232" s="532">
        <f>Daten_Polit!S232</f>
        <v>12.1</v>
      </c>
      <c r="CB232" s="532">
        <f>Daten_Polit!T232</f>
        <v>2.7</v>
      </c>
      <c r="CC232" s="532">
        <f>Daten_Polit!U232</f>
        <v>3</v>
      </c>
      <c r="CD232" s="532">
        <f>Daten_Polit!V232</f>
        <v>1.9</v>
      </c>
      <c r="CE232" s="309">
        <v>0.49139470730890289</v>
      </c>
      <c r="CF232" s="309">
        <v>1.3266085159841667</v>
      </c>
      <c r="CG232" s="309">
        <v>0.41457129664215231</v>
      </c>
      <c r="CH232" s="309">
        <v>0.43877794585614227</v>
      </c>
      <c r="CI232" s="309">
        <v>0.33351232694941152</v>
      </c>
      <c r="CJ232" s="309">
        <v>7.844759845065842</v>
      </c>
      <c r="CK232" s="309">
        <v>4.9932688777383083</v>
      </c>
      <c r="CL232" s="309">
        <v>10.418355010561726</v>
      </c>
      <c r="CM232" s="309">
        <v>9.9098954659141292</v>
      </c>
      <c r="CN232" s="309">
        <v>12.876967206759815</v>
      </c>
      <c r="CO232" s="309">
        <v>31.813660941920446</v>
      </c>
      <c r="CP232" s="309">
        <v>41.597369611355617</v>
      </c>
      <c r="CQ232" s="309">
        <v>27.866638136249794</v>
      </c>
      <c r="CR232" s="309">
        <v>29.701658886429627</v>
      </c>
      <c r="CS232" s="309">
        <v>19.036144578310736</v>
      </c>
      <c r="CT232" s="309">
        <v>100</v>
      </c>
      <c r="CU232" s="309">
        <v>14.135293248374884</v>
      </c>
      <c r="CV232" s="309">
        <v>82.800563021352119</v>
      </c>
      <c r="CW232" s="309">
        <v>61.148540322665909</v>
      </c>
      <c r="CX232" s="309">
        <v>21.65202269868621</v>
      </c>
      <c r="CY232" s="309">
        <v>100</v>
      </c>
      <c r="CZ232" s="309">
        <v>43.141634096407969</v>
      </c>
      <c r="DA232" s="309">
        <v>56.858365903592031</v>
      </c>
      <c r="DB232" s="309">
        <v>46.938395682114283</v>
      </c>
      <c r="DC232" s="309">
        <v>9.9199702214777581</v>
      </c>
      <c r="DD232" s="309">
        <v>100</v>
      </c>
      <c r="DE232" s="309">
        <v>10.371102069160298</v>
      </c>
      <c r="DF232" s="309">
        <v>85.343772452103238</v>
      </c>
      <c r="DG232" s="309">
        <v>65.718307045614694</v>
      </c>
      <c r="DH232" s="313">
        <v>19.625465406488544</v>
      </c>
      <c r="DI232" s="565">
        <f>Daten_Polit!W232</f>
        <v>3.7</v>
      </c>
      <c r="DJ232" s="532">
        <f>Daten_Polit!X232</f>
        <v>12.5</v>
      </c>
      <c r="DK232" s="532">
        <f>Daten_Polit!Y232</f>
        <v>2.2999999999999998</v>
      </c>
      <c r="DL232" s="532">
        <f>Daten_Polit!Z232</f>
        <v>2.6</v>
      </c>
      <c r="DM232" s="532">
        <f>Daten_Polit!AA232</f>
        <v>1.6</v>
      </c>
      <c r="DN232" s="309">
        <v>0.47360465555681519</v>
      </c>
      <c r="DO232" s="309">
        <v>1.5289840329848847</v>
      </c>
      <c r="DP232" s="309">
        <v>0.36811864852961013</v>
      </c>
      <c r="DQ232" s="309">
        <v>0.38504491026455523</v>
      </c>
      <c r="DR232" s="309">
        <v>0.3137913345426499</v>
      </c>
      <c r="DS232" s="309">
        <v>8.1528548415965627</v>
      </c>
      <c r="DT232" s="309">
        <v>5.4155995343422587</v>
      </c>
      <c r="DU232" s="309">
        <v>10.656974154898274</v>
      </c>
      <c r="DV232" s="309">
        <v>9.9587683130099833</v>
      </c>
      <c r="DW232" s="309">
        <v>13.812242308912145</v>
      </c>
      <c r="DX232" s="309">
        <v>31.104162917641716</v>
      </c>
      <c r="DY232" s="309">
        <v>35.297234125438656</v>
      </c>
      <c r="DZ232" s="309">
        <v>27.233285608920127</v>
      </c>
      <c r="EA232" s="309">
        <v>29.514312487843846</v>
      </c>
      <c r="EB232" s="309">
        <v>16.98442961551001</v>
      </c>
      <c r="EC232" s="309">
        <v>100</v>
      </c>
      <c r="ED232" s="309">
        <v>14.193092442162961</v>
      </c>
      <c r="EE232" s="309">
        <v>82.761505577078808</v>
      </c>
      <c r="EF232" s="309">
        <v>60.714259909833814</v>
      </c>
      <c r="EG232" s="309">
        <v>22.047245667244994</v>
      </c>
      <c r="EH232" s="309">
        <v>100</v>
      </c>
      <c r="EI232" s="309">
        <v>48.875464684014872</v>
      </c>
      <c r="EJ232" s="309">
        <v>51.124535315985128</v>
      </c>
      <c r="EK232" s="309">
        <v>41.561338289962826</v>
      </c>
      <c r="EL232" s="309">
        <v>9.5631970260223049</v>
      </c>
      <c r="EM232" s="309">
        <v>100</v>
      </c>
      <c r="EN232" s="309">
        <v>10.42529956039683</v>
      </c>
      <c r="EO232" s="309">
        <v>85.35386379976643</v>
      </c>
      <c r="EP232" s="309">
        <v>65.078083614330012</v>
      </c>
      <c r="EQ232" s="367">
        <v>20.27578018543641</v>
      </c>
      <c r="ER232" s="531">
        <f>Daten_Polit!AB232</f>
        <v>3.5</v>
      </c>
      <c r="ES232" s="532">
        <f>Daten_Polit!AC232</f>
        <v>11.8</v>
      </c>
      <c r="ET232" s="532">
        <f>Daten_Polit!AD232</f>
        <v>2.2000000000000002</v>
      </c>
      <c r="EU232" s="532">
        <f>Daten_Polit!AE232</f>
        <v>2.4</v>
      </c>
      <c r="EV232" s="532">
        <f>Daten_Polit!AF232</f>
        <v>1.6</v>
      </c>
      <c r="EW232" s="309">
        <v>0.46962022860026009</v>
      </c>
      <c r="EX232" s="309">
        <v>1.5863947631001833</v>
      </c>
      <c r="EY232" s="309">
        <v>0.35685555860184276</v>
      </c>
      <c r="EZ232" s="309">
        <v>0.3734059607782062</v>
      </c>
      <c r="FA232" s="309">
        <v>0.30612934423961624</v>
      </c>
      <c r="FB232" s="309">
        <v>8.2294950511395619</v>
      </c>
      <c r="FC232" s="309">
        <v>5.710680693474913</v>
      </c>
      <c r="FD232" s="309">
        <v>10.545564455191112</v>
      </c>
      <c r="FE232" s="309">
        <v>9.8656386840824144</v>
      </c>
      <c r="FF232" s="309">
        <v>13.399308828149545</v>
      </c>
      <c r="FG232" s="309">
        <v>27.556369409231525</v>
      </c>
      <c r="FH232" s="309">
        <v>31.043879376857486</v>
      </c>
      <c r="FI232" s="309">
        <v>24.355011384369632</v>
      </c>
      <c r="FJ232" s="309">
        <v>26.809967448647438</v>
      </c>
      <c r="FK232" s="309">
        <v>14.154683249125974</v>
      </c>
      <c r="FL232" s="309">
        <v>100</v>
      </c>
      <c r="FM232" s="309">
        <v>14.043714002150359</v>
      </c>
      <c r="FN232" s="309">
        <v>82.845410875183518</v>
      </c>
      <c r="FO232" s="309">
        <v>60.17171755140248</v>
      </c>
      <c r="FP232" s="309">
        <v>22.673693323781041</v>
      </c>
      <c r="FQ232" s="309">
        <v>100</v>
      </c>
      <c r="FR232" s="309">
        <v>49.024531581997302</v>
      </c>
      <c r="FS232" s="309">
        <v>50.975468418002713</v>
      </c>
      <c r="FT232" s="309">
        <v>41.249758547421287</v>
      </c>
      <c r="FU232" s="309">
        <v>9.7257098705814187</v>
      </c>
      <c r="FV232" s="309">
        <v>100</v>
      </c>
      <c r="FW232" s="309">
        <v>10.412815226822747</v>
      </c>
      <c r="FX232" s="309">
        <v>85.309550548520861</v>
      </c>
      <c r="FY232" s="309">
        <v>64.32295158284677</v>
      </c>
      <c r="FZ232" s="313">
        <v>20.986598965674087</v>
      </c>
      <c r="GA232" s="570">
        <f>Daten_Polit!AG232</f>
        <v>4.3</v>
      </c>
      <c r="GB232" s="571">
        <f>Daten_Polit!AH232</f>
        <v>14.5</v>
      </c>
      <c r="GC232" s="571">
        <f>Daten_Polit!AI232</f>
        <v>2.7</v>
      </c>
      <c r="GD232" s="571">
        <f>Daten_Polit!AJ232</f>
        <v>2.9</v>
      </c>
      <c r="GE232" s="571">
        <f>Daten_Polit!AK232</f>
        <v>2</v>
      </c>
      <c r="GF232" s="444">
        <v>0.50243123918620602</v>
      </c>
      <c r="GG232" s="444">
        <v>1.8421542739035131</v>
      </c>
      <c r="GH232" s="444">
        <v>0.36597539623860792</v>
      </c>
      <c r="GI232" s="444">
        <v>0.38259381578532392</v>
      </c>
      <c r="GJ232" s="444">
        <v>0.31698596408619728</v>
      </c>
      <c r="GK232" s="444">
        <v>6.6069450651950028</v>
      </c>
      <c r="GL232" s="444">
        <v>4.7189150296628899</v>
      </c>
      <c r="GM232" s="444">
        <v>8.3294100156106339</v>
      </c>
      <c r="GN232" s="444">
        <v>7.9198041875185128</v>
      </c>
      <c r="GO232" s="444">
        <v>9.9149115925409461</v>
      </c>
      <c r="GP232" s="444">
        <v>26.769244441059548</v>
      </c>
      <c r="GQ232" s="444">
        <v>29.98354302702182</v>
      </c>
      <c r="GR232" s="444">
        <v>23.824878624533653</v>
      </c>
      <c r="GS232" s="444">
        <v>26.036862829215252</v>
      </c>
      <c r="GT232" s="444">
        <v>15.289109613338065</v>
      </c>
      <c r="GU232" s="444">
        <v>100</v>
      </c>
      <c r="GV232" s="444">
        <v>14.019044720514531</v>
      </c>
      <c r="GW232" s="444">
        <v>82.761062796980028</v>
      </c>
      <c r="GX232" s="444">
        <v>59.449461086168334</v>
      </c>
      <c r="GY232" s="444">
        <v>23.31160171081169</v>
      </c>
      <c r="GZ232" s="444">
        <v>100</v>
      </c>
      <c r="HA232" s="444">
        <v>48.562673281774401</v>
      </c>
      <c r="HB232" s="444">
        <v>51.437326718225599</v>
      </c>
      <c r="HC232" s="444">
        <v>40.836130161972861</v>
      </c>
      <c r="HD232" s="444">
        <v>10.601196556252736</v>
      </c>
      <c r="HE232" s="444">
        <v>100</v>
      </c>
      <c r="HF232" s="444">
        <v>10.339907604262688</v>
      </c>
      <c r="HG232" s="444">
        <v>85.239115127077909</v>
      </c>
      <c r="HH232" s="444">
        <v>63.648111302280228</v>
      </c>
      <c r="HI232" s="445">
        <v>21.591003824797681</v>
      </c>
      <c r="HJ232" s="570">
        <f>Daten_Polit!AL232</f>
        <v>4.2</v>
      </c>
      <c r="HK232" s="571">
        <f>Daten_Polit!AM232</f>
        <v>15.2</v>
      </c>
      <c r="HL232" s="571">
        <f>Daten_Polit!AN232</f>
        <v>2.5</v>
      </c>
      <c r="HM232" s="571">
        <f>Daten_Polit!AO232</f>
        <v>2.7</v>
      </c>
      <c r="HN232" s="571">
        <f>Daten_Polit!AP232</f>
        <v>1.9</v>
      </c>
      <c r="HO232" s="444">
        <v>0.41869505598132628</v>
      </c>
      <c r="HP232" s="444">
        <v>1.6218325190005691</v>
      </c>
      <c r="HQ232" s="444">
        <v>0.29287893307695884</v>
      </c>
      <c r="HR232" s="444">
        <v>0.30369790976892858</v>
      </c>
      <c r="HS232" s="444">
        <v>0.26215384340136205</v>
      </c>
      <c r="HT232" s="444">
        <v>7.159379839033436</v>
      </c>
      <c r="HU232" s="444">
        <v>5.0259681323113909</v>
      </c>
      <c r="HV232" s="444">
        <v>9.3389526865921724</v>
      </c>
      <c r="HW232" s="444">
        <v>8.8657532452651058</v>
      </c>
      <c r="HX232" s="444">
        <v>11.090909090909092</v>
      </c>
      <c r="HY232" s="444">
        <v>35.198711271842875</v>
      </c>
      <c r="HZ232" s="444">
        <v>39.210009438053923</v>
      </c>
      <c r="IA232" s="444">
        <v>31.073876618430912</v>
      </c>
      <c r="IB232" s="444">
        <v>33.18035413294082</v>
      </c>
      <c r="IC232" s="444">
        <v>23.298219675971168</v>
      </c>
      <c r="ID232" s="444">
        <v>100</v>
      </c>
      <c r="IE232" s="444">
        <v>14.077758173688155</v>
      </c>
      <c r="IF232" s="444">
        <v>82.815664526208593</v>
      </c>
      <c r="IG232" s="444">
        <v>59.009307760401505</v>
      </c>
      <c r="IH232" s="444">
        <v>23.806356765807084</v>
      </c>
      <c r="II232" s="444">
        <v>100</v>
      </c>
      <c r="IJ232" s="444">
        <v>51.461716937354993</v>
      </c>
      <c r="IK232" s="444">
        <v>48.538283062645014</v>
      </c>
      <c r="IL232" s="444">
        <v>38.197989172467132</v>
      </c>
      <c r="IM232" s="444">
        <v>10.340293890177882</v>
      </c>
      <c r="IN232" s="444">
        <v>100</v>
      </c>
      <c r="IO232" s="444">
        <v>10.394441696276841</v>
      </c>
      <c r="IP232" s="444">
        <v>85.398638186390912</v>
      </c>
      <c r="IQ232" s="444">
        <v>63.158979028089767</v>
      </c>
      <c r="IR232" s="445">
        <v>22.239659158301141</v>
      </c>
      <c r="IS232" s="443">
        <f>Daten_Polit!AQ232</f>
        <v>3.8</v>
      </c>
      <c r="IT232" s="227">
        <f>Daten_Polit!AR232</f>
        <v>13.7</v>
      </c>
      <c r="IU232" s="227">
        <f>Daten_Polit!AS232</f>
        <v>2.2999999999999998</v>
      </c>
      <c r="IV232" s="227">
        <f>Daten_Polit!AT232</f>
        <v>2.5</v>
      </c>
      <c r="IW232" s="227">
        <f>Daten_Polit!AU232</f>
        <v>1.8</v>
      </c>
      <c r="IX232" s="444" t="s">
        <v>820</v>
      </c>
      <c r="IY232" s="444" t="s">
        <v>820</v>
      </c>
      <c r="IZ232" s="444" t="s">
        <v>820</v>
      </c>
      <c r="JA232" s="444" t="s">
        <v>820</v>
      </c>
      <c r="JB232" s="444" t="s">
        <v>820</v>
      </c>
      <c r="JC232" s="444" t="s">
        <v>820</v>
      </c>
      <c r="JD232" s="444" t="s">
        <v>820</v>
      </c>
      <c r="JE232" s="444" t="s">
        <v>820</v>
      </c>
      <c r="JF232" s="444" t="s">
        <v>820</v>
      </c>
      <c r="JG232" s="444" t="s">
        <v>820</v>
      </c>
      <c r="JH232" s="444" t="s">
        <v>820</v>
      </c>
      <c r="JI232" s="444" t="s">
        <v>820</v>
      </c>
      <c r="JJ232" s="444" t="s">
        <v>820</v>
      </c>
      <c r="JK232" s="444" t="s">
        <v>820</v>
      </c>
      <c r="JL232" s="444" t="s">
        <v>820</v>
      </c>
      <c r="JM232" s="444" t="s">
        <v>820</v>
      </c>
      <c r="JN232" s="444" t="s">
        <v>820</v>
      </c>
      <c r="JO232" s="444" t="s">
        <v>820</v>
      </c>
      <c r="JP232" s="444" t="s">
        <v>820</v>
      </c>
      <c r="JQ232" s="444" t="s">
        <v>820</v>
      </c>
      <c r="JR232" s="444" t="s">
        <v>820</v>
      </c>
      <c r="JS232" s="444" t="s">
        <v>820</v>
      </c>
      <c r="JT232" s="444" t="s">
        <v>820</v>
      </c>
      <c r="JU232" s="444" t="s">
        <v>820</v>
      </c>
      <c r="JV232" s="444" t="s">
        <v>820</v>
      </c>
      <c r="JW232" s="444" t="s">
        <v>820</v>
      </c>
      <c r="JX232" s="444" t="s">
        <v>820</v>
      </c>
      <c r="JY232" s="444" t="s">
        <v>820</v>
      </c>
      <c r="JZ232" s="444" t="s">
        <v>820</v>
      </c>
      <c r="KA232" s="445" t="s">
        <v>820</v>
      </c>
    </row>
    <row r="233" spans="4:287" ht="12.65" customHeight="1" x14ac:dyDescent="0.2">
      <c r="D233" s="276"/>
      <c r="E233" s="3" t="str">
        <f>Daten_Polit!E233</f>
        <v>08231</v>
      </c>
      <c r="F233" s="229" t="str">
        <f>Daten_Polit!F233</f>
        <v>Pforzheim, Stadt</v>
      </c>
      <c r="G233" s="246"/>
      <c r="H233" s="531">
        <f>Daten_Polit!H233</f>
        <v>7.4</v>
      </c>
      <c r="I233" s="532">
        <f>Daten_Polit!I233</f>
        <v>19.600000000000001</v>
      </c>
      <c r="J233" s="532">
        <f>Daten_Polit!J233</f>
        <v>3.8</v>
      </c>
      <c r="K233" s="532">
        <f>Daten_Polit!K233</f>
        <v>4.0999999999999996</v>
      </c>
      <c r="L233" s="532">
        <f>Daten_Polit!L233</f>
        <v>2.2000000000000002</v>
      </c>
      <c r="M233" s="308">
        <v>0.83803378472298418</v>
      </c>
      <c r="N233" s="308">
        <v>2.0510776996588471</v>
      </c>
      <c r="O233" s="308">
        <v>0.60600885131353355</v>
      </c>
      <c r="P233" s="308">
        <v>0.63003448587621635</v>
      </c>
      <c r="Q233" s="308">
        <v>0.46628873569340901</v>
      </c>
      <c r="R233" s="308">
        <v>6.512389555703467</v>
      </c>
      <c r="S233" s="308">
        <v>4.5303514376997391</v>
      </c>
      <c r="T233" s="308">
        <v>10.61078217513244</v>
      </c>
      <c r="U233" s="308">
        <v>10.278907611853334</v>
      </c>
      <c r="V233" s="308">
        <v>13.405088062624932</v>
      </c>
      <c r="W233" s="308">
        <v>33.724620433479743</v>
      </c>
      <c r="X233" s="308">
        <v>39.079174388139315</v>
      </c>
      <c r="Y233" s="308">
        <v>25.34278713309785</v>
      </c>
      <c r="Z233" s="308">
        <v>26.214610276127225</v>
      </c>
      <c r="AA233" s="308">
        <v>17.915632754319024</v>
      </c>
      <c r="AB233" s="308">
        <v>100</v>
      </c>
      <c r="AC233" s="308">
        <v>22.794127974324013</v>
      </c>
      <c r="AD233" s="308">
        <v>73.662147325276834</v>
      </c>
      <c r="AE233" s="308">
        <v>60.286122460615488</v>
      </c>
      <c r="AF233" s="308">
        <v>13.376024864661339</v>
      </c>
      <c r="AG233" s="308">
        <v>100</v>
      </c>
      <c r="AH233" s="308">
        <v>61.986301369863007</v>
      </c>
      <c r="AI233" s="308">
        <v>38.013698630136986</v>
      </c>
      <c r="AJ233" s="308">
        <v>33.463796477495109</v>
      </c>
      <c r="AK233" s="308">
        <v>4.5499021526418781</v>
      </c>
      <c r="AL233" s="308">
        <v>100</v>
      </c>
      <c r="AM233" s="308">
        <v>18.161285903100786</v>
      </c>
      <c r="AN233" s="308">
        <v>76.819290441740421</v>
      </c>
      <c r="AO233" s="308">
        <v>65.547961583083847</v>
      </c>
      <c r="AP233" s="337">
        <v>11.271328858656577</v>
      </c>
      <c r="AQ233" s="531">
        <f>Daten_Polit!M233</f>
        <v>7.2</v>
      </c>
      <c r="AR233" s="532">
        <f>Daten_Polit!N233</f>
        <v>19.8</v>
      </c>
      <c r="AS233" s="532">
        <f>Daten_Polit!O233</f>
        <v>3.6</v>
      </c>
      <c r="AT233" s="532">
        <f>Daten_Polit!P233</f>
        <v>4</v>
      </c>
      <c r="AU233" s="532">
        <f>Daten_Polit!Q233</f>
        <v>2.1</v>
      </c>
      <c r="AV233" s="308">
        <v>0.85835150893098977</v>
      </c>
      <c r="AW233" s="308">
        <v>2.1770988453339197</v>
      </c>
      <c r="AX233" s="308">
        <v>0.60143348954638354</v>
      </c>
      <c r="AY233" s="308">
        <v>0.61625418020839029</v>
      </c>
      <c r="AZ233" s="308">
        <v>0.52188040150921577</v>
      </c>
      <c r="BA233" s="308">
        <v>6.9249542403905311</v>
      </c>
      <c r="BB233" s="308">
        <v>5.0434835864772793</v>
      </c>
      <c r="BC233" s="308">
        <v>10.670668598634045</v>
      </c>
      <c r="BD233" s="308">
        <v>10.146678170836928</v>
      </c>
      <c r="BE233" s="308">
        <v>15.368746776692186</v>
      </c>
      <c r="BF233" s="308">
        <v>32.847163306197821</v>
      </c>
      <c r="BG233" s="308">
        <v>37.519965597740509</v>
      </c>
      <c r="BH233" s="308">
        <v>26.304291287388843</v>
      </c>
      <c r="BI233" s="308">
        <v>27.545048959965236</v>
      </c>
      <c r="BJ233" s="308">
        <v>15.412004069179128</v>
      </c>
      <c r="BK233" s="308">
        <v>100</v>
      </c>
      <c r="BL233" s="308">
        <v>22.829620843762111</v>
      </c>
      <c r="BM233" s="308">
        <v>73.757694272746065</v>
      </c>
      <c r="BN233" s="308">
        <v>59.73894847247221</v>
      </c>
      <c r="BO233" s="308">
        <v>14.018745800273855</v>
      </c>
      <c r="BP233" s="308">
        <v>100</v>
      </c>
      <c r="BQ233" s="308">
        <v>63.176895306859201</v>
      </c>
      <c r="BR233" s="308">
        <v>36.823104693140806</v>
      </c>
      <c r="BS233" s="308">
        <v>33.235559566787011</v>
      </c>
      <c r="BT233" s="308">
        <v>3.5875451263537919</v>
      </c>
      <c r="BU233" s="308">
        <v>100</v>
      </c>
      <c r="BV233" s="308">
        <v>18.140171129853389</v>
      </c>
      <c r="BW233" s="308">
        <v>77.052917866425958</v>
      </c>
      <c r="BX233" s="308">
        <v>64.9523378531633</v>
      </c>
      <c r="BY233" s="312">
        <v>12.100580013262654</v>
      </c>
      <c r="BZ233" s="531">
        <f>Daten_Polit!R233</f>
        <v>6.3</v>
      </c>
      <c r="CA233" s="532">
        <f>Daten_Polit!S233</f>
        <v>17.3</v>
      </c>
      <c r="CB233" s="532">
        <f>Daten_Polit!T233</f>
        <v>3.1</v>
      </c>
      <c r="CC233" s="532">
        <f>Daten_Polit!U233</f>
        <v>3.4</v>
      </c>
      <c r="CD233" s="532">
        <f>Daten_Polit!V233</f>
        <v>2.2000000000000002</v>
      </c>
      <c r="CE233" s="309">
        <v>0.78509777989020002</v>
      </c>
      <c r="CF233" s="309">
        <v>1.8670762451371865</v>
      </c>
      <c r="CG233" s="309">
        <v>0.57002167185991581</v>
      </c>
      <c r="CH233" s="309">
        <v>0.5835138013550667</v>
      </c>
      <c r="CI233" s="309">
        <v>0.50102405979007814</v>
      </c>
      <c r="CJ233" s="309">
        <v>7.6202044741370587</v>
      </c>
      <c r="CK233" s="309">
        <v>5.0867764351486651</v>
      </c>
      <c r="CL233" s="309">
        <v>11.929988877832042</v>
      </c>
      <c r="CM233" s="309">
        <v>11.527358173883854</v>
      </c>
      <c r="CN233" s="309">
        <v>14.670932358320782</v>
      </c>
      <c r="CO233" s="309">
        <v>28.960824658260165</v>
      </c>
      <c r="CP233" s="309">
        <v>34.685927049576847</v>
      </c>
      <c r="CQ233" s="309">
        <v>21.780369977610466</v>
      </c>
      <c r="CR233" s="309">
        <v>23.183695578574039</v>
      </c>
      <c r="CS233" s="309">
        <v>12.380952380952381</v>
      </c>
      <c r="CT233" s="309">
        <v>100</v>
      </c>
      <c r="CU233" s="309">
        <v>22.52778992477813</v>
      </c>
      <c r="CV233" s="309">
        <v>74.201604252494477</v>
      </c>
      <c r="CW233" s="309">
        <v>59.65173485741083</v>
      </c>
      <c r="CX233" s="309">
        <v>14.549869395083654</v>
      </c>
      <c r="CY233" s="309">
        <v>100</v>
      </c>
      <c r="CZ233" s="309">
        <v>64.389727296796394</v>
      </c>
      <c r="DA233" s="309">
        <v>35.610272703203606</v>
      </c>
      <c r="DB233" s="309">
        <v>31.08287000264761</v>
      </c>
      <c r="DC233" s="309">
        <v>4.5274027005559967</v>
      </c>
      <c r="DD233" s="309">
        <v>100</v>
      </c>
      <c r="DE233" s="309">
        <v>18.556253601705425</v>
      </c>
      <c r="DF233" s="309">
        <v>76.951175465683136</v>
      </c>
      <c r="DG233" s="309">
        <v>64.364941050472751</v>
      </c>
      <c r="DH233" s="313">
        <v>12.586234415210395</v>
      </c>
      <c r="DI233" s="565">
        <f>Daten_Polit!W233</f>
        <v>5.7</v>
      </c>
      <c r="DJ233" s="532">
        <f>Daten_Polit!X233</f>
        <v>15.8</v>
      </c>
      <c r="DK233" s="532">
        <f>Daten_Polit!Y233</f>
        <v>2.8</v>
      </c>
      <c r="DL233" s="532">
        <f>Daten_Polit!Z233</f>
        <v>3</v>
      </c>
      <c r="DM233" s="532">
        <f>Daten_Polit!AA233</f>
        <v>2.2000000000000002</v>
      </c>
      <c r="DN233" s="309">
        <v>0.79321789608002602</v>
      </c>
      <c r="DO233" s="309">
        <v>2.0171101709407901</v>
      </c>
      <c r="DP233" s="309">
        <v>0.52749134504627782</v>
      </c>
      <c r="DQ233" s="309">
        <v>0.54179450570729859</v>
      </c>
      <c r="DR233" s="309">
        <v>0.458739195533655</v>
      </c>
      <c r="DS233" s="309">
        <v>8.0360677369693594</v>
      </c>
      <c r="DT233" s="309">
        <v>6.1026249443866805</v>
      </c>
      <c r="DU233" s="309">
        <v>12.059439893313012</v>
      </c>
      <c r="DV233" s="309">
        <v>11.791535815761925</v>
      </c>
      <c r="DW233" s="309">
        <v>13.569321533923304</v>
      </c>
      <c r="DX233" s="309">
        <v>27.248366736797013</v>
      </c>
      <c r="DY233" s="309">
        <v>30.994349013885707</v>
      </c>
      <c r="DZ233" s="309">
        <v>21.19467894602456</v>
      </c>
      <c r="EA233" s="309">
        <v>22.485875706214689</v>
      </c>
      <c r="EB233" s="309">
        <v>13.93477340111817</v>
      </c>
      <c r="EC233" s="309">
        <v>100</v>
      </c>
      <c r="ED233" s="309">
        <v>22.806851778555163</v>
      </c>
      <c r="EE233" s="309">
        <v>73.8666566722098</v>
      </c>
      <c r="EF233" s="309">
        <v>58.952859313843099</v>
      </c>
      <c r="EG233" s="309">
        <v>14.913797358366701</v>
      </c>
      <c r="EH233" s="309">
        <v>100</v>
      </c>
      <c r="EI233" s="309">
        <v>64.580873671782754</v>
      </c>
      <c r="EJ233" s="309">
        <v>35.419126328217232</v>
      </c>
      <c r="EK233" s="309">
        <v>29.515938606847698</v>
      </c>
      <c r="EL233" s="309">
        <v>5.9031877213695392</v>
      </c>
      <c r="EM233" s="309">
        <v>100</v>
      </c>
      <c r="EN233" s="309">
        <v>19.430120479548453</v>
      </c>
      <c r="EO233" s="309">
        <v>76.075363781712625</v>
      </c>
      <c r="EP233" s="309">
        <v>62.97423697548539</v>
      </c>
      <c r="EQ233" s="367">
        <v>13.10112680622724</v>
      </c>
      <c r="ER233" s="531">
        <f>Daten_Polit!AB233</f>
        <v>5.6</v>
      </c>
      <c r="ES233" s="532">
        <f>Daten_Polit!AC233</f>
        <v>15.3</v>
      </c>
      <c r="ET233" s="532">
        <f>Daten_Polit!AD233</f>
        <v>2.8</v>
      </c>
      <c r="EU233" s="532">
        <f>Daten_Polit!AE233</f>
        <v>3</v>
      </c>
      <c r="EV233" s="532">
        <f>Daten_Polit!AF233</f>
        <v>2.2000000000000002</v>
      </c>
      <c r="EW233" s="309">
        <v>0.82431912576857136</v>
      </c>
      <c r="EX233" s="309">
        <v>2.1656253609389653</v>
      </c>
      <c r="EY233" s="309">
        <v>0.52833207431845386</v>
      </c>
      <c r="EZ233" s="309">
        <v>0.54163502937931474</v>
      </c>
      <c r="FA233" s="309">
        <v>0.46725794075916899</v>
      </c>
      <c r="FB233" s="309">
        <v>7.8595615754766719</v>
      </c>
      <c r="FC233" s="309">
        <v>6.1000232973517718</v>
      </c>
      <c r="FD233" s="309">
        <v>11.726194334608458</v>
      </c>
      <c r="FE233" s="309">
        <v>11.714614499424627</v>
      </c>
      <c r="FF233" s="309">
        <v>11.789297658864847</v>
      </c>
      <c r="FG233" s="309">
        <v>23.786806310605566</v>
      </c>
      <c r="FH233" s="309">
        <v>26.483132997286912</v>
      </c>
      <c r="FI233" s="309">
        <v>19.285668152172057</v>
      </c>
      <c r="FJ233" s="309">
        <v>19.737649585766174</v>
      </c>
      <c r="FK233" s="309">
        <v>16.877809562743462</v>
      </c>
      <c r="FL233" s="309">
        <v>100</v>
      </c>
      <c r="FM233" s="309">
        <v>22.803727498710067</v>
      </c>
      <c r="FN233" s="309">
        <v>73.880722403749161</v>
      </c>
      <c r="FO233" s="309">
        <v>58.651237434538508</v>
      </c>
      <c r="FP233" s="309">
        <v>15.229484969210672</v>
      </c>
      <c r="FQ233" s="309">
        <v>100</v>
      </c>
      <c r="FR233" s="309">
        <v>63.655213270142177</v>
      </c>
      <c r="FS233" s="309">
        <v>36.344786729857823</v>
      </c>
      <c r="FT233" s="309">
        <v>30.924170616113749</v>
      </c>
      <c r="FU233" s="309">
        <v>5.4206161137440754</v>
      </c>
      <c r="FV233" s="309">
        <v>100</v>
      </c>
      <c r="FW233" s="309">
        <v>19.515691465746741</v>
      </c>
      <c r="FX233" s="309">
        <v>76.02838849826162</v>
      </c>
      <c r="FY233" s="309">
        <v>62.430084849843496</v>
      </c>
      <c r="FZ233" s="313">
        <v>13.598303648418137</v>
      </c>
      <c r="GA233" s="570">
        <f>Daten_Polit!AG233</f>
        <v>7.2</v>
      </c>
      <c r="GB233" s="571">
        <f>Daten_Polit!AH233</f>
        <v>19.3</v>
      </c>
      <c r="GC233" s="571">
        <f>Daten_Polit!AI233</f>
        <v>3.8</v>
      </c>
      <c r="GD233" s="571">
        <f>Daten_Polit!AJ233</f>
        <v>4</v>
      </c>
      <c r="GE233" s="571">
        <f>Daten_Polit!AK233</f>
        <v>3.1</v>
      </c>
      <c r="GF233" s="444">
        <v>0.80384757532727735</v>
      </c>
      <c r="GG233" s="444">
        <v>2.1639070475407465</v>
      </c>
      <c r="GH233" s="444">
        <v>0.49468399284563219</v>
      </c>
      <c r="GI233" s="444">
        <v>0.50793613318194941</v>
      </c>
      <c r="GJ233" s="444">
        <v>0.43587590555655281</v>
      </c>
      <c r="GK233" s="444">
        <v>5.6116394654926696</v>
      </c>
      <c r="GL233" s="444">
        <v>4.7550969666833014</v>
      </c>
      <c r="GM233" s="444">
        <v>7.7600467062373797</v>
      </c>
      <c r="GN233" s="444">
        <v>7.6999532273154276</v>
      </c>
      <c r="GO233" s="444">
        <v>8.0579710144927539</v>
      </c>
      <c r="GP233" s="444">
        <v>25.006714563890416</v>
      </c>
      <c r="GQ233" s="444">
        <v>27.170144169354916</v>
      </c>
      <c r="GR233" s="444">
        <v>19.852349628506737</v>
      </c>
      <c r="GS233" s="444">
        <v>20.079522862821246</v>
      </c>
      <c r="GT233" s="444">
        <v>18.718094157687887</v>
      </c>
      <c r="GU233" s="444">
        <v>100</v>
      </c>
      <c r="GV233" s="444">
        <v>23.667170990863649</v>
      </c>
      <c r="GW233" s="444">
        <v>72.791686667893103</v>
      </c>
      <c r="GX233" s="444">
        <v>57.347552324410046</v>
      </c>
      <c r="GY233" s="444">
        <v>15.444134343483062</v>
      </c>
      <c r="GZ233" s="444">
        <v>100</v>
      </c>
      <c r="HA233" s="444">
        <v>61.594656647881443</v>
      </c>
      <c r="HB233" s="444">
        <v>38.405343352118543</v>
      </c>
      <c r="HC233" s="444">
        <v>32.039240242120634</v>
      </c>
      <c r="HD233" s="444">
        <v>6.366103109997912</v>
      </c>
      <c r="HE233" s="444">
        <v>100</v>
      </c>
      <c r="HF233" s="444">
        <v>19.944702824796327</v>
      </c>
      <c r="HG233" s="444">
        <v>75.252636162540512</v>
      </c>
      <c r="HH233" s="444">
        <v>61.413400179439861</v>
      </c>
      <c r="HI233" s="445">
        <v>13.83923598310065</v>
      </c>
      <c r="HJ233" s="570">
        <f>Daten_Polit!AL233</f>
        <v>7</v>
      </c>
      <c r="HK233" s="571">
        <f>Daten_Polit!AM233</f>
        <v>18.5</v>
      </c>
      <c r="HL233" s="571">
        <f>Daten_Polit!AN233</f>
        <v>3.6</v>
      </c>
      <c r="HM233" s="571">
        <f>Daten_Polit!AO233</f>
        <v>3.8</v>
      </c>
      <c r="HN233" s="571">
        <f>Daten_Polit!AP233</f>
        <v>2.9</v>
      </c>
      <c r="HO233" s="444">
        <v>0.6641369246748613</v>
      </c>
      <c r="HP233" s="444">
        <v>1.720673988745701</v>
      </c>
      <c r="HQ233" s="444">
        <v>0.41024510111784801</v>
      </c>
      <c r="HR233" s="444">
        <v>0.41663933578476575</v>
      </c>
      <c r="HS233" s="444">
        <v>0.38362038169446944</v>
      </c>
      <c r="HT233" s="444">
        <v>6.444758002821982</v>
      </c>
      <c r="HU233" s="444">
        <v>5.3127143480701546</v>
      </c>
      <c r="HV233" s="444">
        <v>9.6420967251339498</v>
      </c>
      <c r="HW233" s="444">
        <v>9.4071533561977123</v>
      </c>
      <c r="HX233" s="444">
        <v>10.771041789286549</v>
      </c>
      <c r="HY233" s="444">
        <v>39.014150209920693</v>
      </c>
      <c r="HZ233" s="444">
        <v>40.606808402934703</v>
      </c>
      <c r="IA233" s="444">
        <v>32.233953585612213</v>
      </c>
      <c r="IB233" s="444">
        <v>32.910513694305187</v>
      </c>
      <c r="IC233" s="444">
        <v>28.971393791835542</v>
      </c>
      <c r="ID233" s="444">
        <v>100</v>
      </c>
      <c r="IE233" s="444">
        <v>24.272664347462818</v>
      </c>
      <c r="IF233" s="444">
        <v>72.36271098364935</v>
      </c>
      <c r="IG233" s="444">
        <v>56.462891437222936</v>
      </c>
      <c r="IH233" s="444">
        <v>15.899819546426405</v>
      </c>
      <c r="II233" s="444">
        <v>100</v>
      </c>
      <c r="IJ233" s="444">
        <v>62.051400787219265</v>
      </c>
      <c r="IK233" s="444">
        <v>37.948599212780742</v>
      </c>
      <c r="IL233" s="444">
        <v>31.419310025468867</v>
      </c>
      <c r="IM233" s="444">
        <v>6.5292891873118775</v>
      </c>
      <c r="IN233" s="444">
        <v>100</v>
      </c>
      <c r="IO233" s="444">
        <v>20.778106546943938</v>
      </c>
      <c r="IP233" s="444">
        <v>74.739088689239651</v>
      </c>
      <c r="IQ233" s="444">
        <v>60.265605653899549</v>
      </c>
      <c r="IR233" s="445">
        <v>14.4734830353401</v>
      </c>
      <c r="IS233" s="443">
        <f>Daten_Polit!AQ233</f>
        <v>6.1</v>
      </c>
      <c r="IT233" s="227">
        <f>Daten_Polit!AR233</f>
        <v>16.600000000000001</v>
      </c>
      <c r="IU233" s="227">
        <f>Daten_Polit!AS233</f>
        <v>2.9</v>
      </c>
      <c r="IV233" s="227">
        <f>Daten_Polit!AT233</f>
        <v>3.1</v>
      </c>
      <c r="IW233" s="227">
        <f>Daten_Polit!AU233</f>
        <v>2.2000000000000002</v>
      </c>
      <c r="IX233" s="444" t="s">
        <v>820</v>
      </c>
      <c r="IY233" s="444" t="s">
        <v>820</v>
      </c>
      <c r="IZ233" s="444" t="s">
        <v>820</v>
      </c>
      <c r="JA233" s="444" t="s">
        <v>820</v>
      </c>
      <c r="JB233" s="444" t="s">
        <v>820</v>
      </c>
      <c r="JC233" s="444" t="s">
        <v>820</v>
      </c>
      <c r="JD233" s="444" t="s">
        <v>820</v>
      </c>
      <c r="JE233" s="444" t="s">
        <v>820</v>
      </c>
      <c r="JF233" s="444" t="s">
        <v>820</v>
      </c>
      <c r="JG233" s="444" t="s">
        <v>820</v>
      </c>
      <c r="JH233" s="444" t="s">
        <v>820</v>
      </c>
      <c r="JI233" s="444" t="s">
        <v>820</v>
      </c>
      <c r="JJ233" s="444" t="s">
        <v>820</v>
      </c>
      <c r="JK233" s="444" t="s">
        <v>820</v>
      </c>
      <c r="JL233" s="444" t="s">
        <v>820</v>
      </c>
      <c r="JM233" s="444" t="s">
        <v>820</v>
      </c>
      <c r="JN233" s="444" t="s">
        <v>820</v>
      </c>
      <c r="JO233" s="444" t="s">
        <v>820</v>
      </c>
      <c r="JP233" s="444" t="s">
        <v>820</v>
      </c>
      <c r="JQ233" s="444" t="s">
        <v>820</v>
      </c>
      <c r="JR233" s="444" t="s">
        <v>820</v>
      </c>
      <c r="JS233" s="444" t="s">
        <v>820</v>
      </c>
      <c r="JT233" s="444" t="s">
        <v>820</v>
      </c>
      <c r="JU233" s="444" t="s">
        <v>820</v>
      </c>
      <c r="JV233" s="444" t="s">
        <v>820</v>
      </c>
      <c r="JW233" s="444" t="s">
        <v>820</v>
      </c>
      <c r="JX233" s="444" t="s">
        <v>820</v>
      </c>
      <c r="JY233" s="444" t="s">
        <v>820</v>
      </c>
      <c r="JZ233" s="444" t="s">
        <v>820</v>
      </c>
      <c r="KA233" s="445" t="s">
        <v>820</v>
      </c>
    </row>
    <row r="234" spans="4:287" ht="12.65" customHeight="1" x14ac:dyDescent="0.2">
      <c r="D234" s="276"/>
      <c r="E234" s="3" t="str">
        <f>Daten_Polit!E234</f>
        <v>08235</v>
      </c>
      <c r="F234" s="229" t="str">
        <f>Daten_Polit!F234</f>
        <v>Calw</v>
      </c>
      <c r="G234" s="246"/>
      <c r="H234" s="531">
        <f>Daten_Polit!H234</f>
        <v>3.9</v>
      </c>
      <c r="I234" s="532">
        <f>Daten_Polit!I234</f>
        <v>11.9</v>
      </c>
      <c r="J234" s="532">
        <f>Daten_Polit!J234</f>
        <v>2.6</v>
      </c>
      <c r="K234" s="532">
        <f>Daten_Polit!K234</f>
        <v>2.8</v>
      </c>
      <c r="L234" s="532">
        <f>Daten_Polit!L234</f>
        <v>1.6</v>
      </c>
      <c r="M234" s="308">
        <v>0.52781392322706566</v>
      </c>
      <c r="N234" s="308">
        <v>1.7792733112861048</v>
      </c>
      <c r="O234" s="308">
        <v>0.39499020330344509</v>
      </c>
      <c r="P234" s="308">
        <v>0.40517097276324437</v>
      </c>
      <c r="Q234" s="308">
        <v>0.32031679761594722</v>
      </c>
      <c r="R234" s="308">
        <v>8.5967288781858322</v>
      </c>
      <c r="S234" s="308">
        <v>6.4790942719427518</v>
      </c>
      <c r="T234" s="308">
        <v>10.450973053892412</v>
      </c>
      <c r="U234" s="308">
        <v>10.291372874326218</v>
      </c>
      <c r="V234" s="308">
        <v>11.925287356321839</v>
      </c>
      <c r="W234" s="308">
        <v>33.887110192349652</v>
      </c>
      <c r="X234" s="308">
        <v>36.277478689993266</v>
      </c>
      <c r="Y234" s="308">
        <v>31.889800924613638</v>
      </c>
      <c r="Z234" s="308">
        <v>32.324131789847939</v>
      </c>
      <c r="AA234" s="308">
        <v>27.954437588975406</v>
      </c>
      <c r="AB234" s="308">
        <v>100</v>
      </c>
      <c r="AC234" s="308">
        <v>14.950405717517349</v>
      </c>
      <c r="AD234" s="308">
        <v>81.227514699790419</v>
      </c>
      <c r="AE234" s="308">
        <v>68.038899962742846</v>
      </c>
      <c r="AF234" s="308">
        <v>13.18861473704756</v>
      </c>
      <c r="AG234" s="308">
        <v>100</v>
      </c>
      <c r="AH234" s="308">
        <v>46.054699779943419</v>
      </c>
      <c r="AI234" s="308">
        <v>53.945300220056581</v>
      </c>
      <c r="AJ234" s="308">
        <v>48.632505501414641</v>
      </c>
      <c r="AK234" s="308">
        <v>5.3127947186419364</v>
      </c>
      <c r="AL234" s="308">
        <v>100</v>
      </c>
      <c r="AM234" s="308">
        <v>11.129033763050799</v>
      </c>
      <c r="AN234" s="308">
        <v>83.495234291601122</v>
      </c>
      <c r="AO234" s="308">
        <v>73.477510003560738</v>
      </c>
      <c r="AP234" s="337">
        <v>10.017724288040391</v>
      </c>
      <c r="AQ234" s="531">
        <f>Daten_Polit!M234</f>
        <v>3.6</v>
      </c>
      <c r="AR234" s="532">
        <f>Daten_Polit!N234</f>
        <v>11.1</v>
      </c>
      <c r="AS234" s="532">
        <f>Daten_Polit!O234</f>
        <v>2.4</v>
      </c>
      <c r="AT234" s="532">
        <f>Daten_Polit!P234</f>
        <v>2.5</v>
      </c>
      <c r="AU234" s="532">
        <f>Daten_Polit!Q234</f>
        <v>1.8</v>
      </c>
      <c r="AV234" s="308">
        <v>0.53395139855714457</v>
      </c>
      <c r="AW234" s="308">
        <v>1.7016288152904724</v>
      </c>
      <c r="AX234" s="308">
        <v>0.41312507691396405</v>
      </c>
      <c r="AY234" s="308">
        <v>0.41780301088773319</v>
      </c>
      <c r="AZ234" s="308">
        <v>0.38044763847839819</v>
      </c>
      <c r="BA234" s="308">
        <v>9.2131287753248436</v>
      </c>
      <c r="BB234" s="308">
        <v>6.9150841992117513</v>
      </c>
      <c r="BC234" s="308">
        <v>11.319008944175772</v>
      </c>
      <c r="BD234" s="308">
        <v>11.115658987252692</v>
      </c>
      <c r="BE234" s="308">
        <v>12.797619047619047</v>
      </c>
      <c r="BF234" s="308">
        <v>31.519725004698891</v>
      </c>
      <c r="BG234" s="308">
        <v>35.372292008010191</v>
      </c>
      <c r="BH234" s="308">
        <v>29.582708516469918</v>
      </c>
      <c r="BI234" s="308">
        <v>30.472658779212431</v>
      </c>
      <c r="BJ234" s="308">
        <v>23.148936170199683</v>
      </c>
      <c r="BK234" s="308">
        <v>100</v>
      </c>
      <c r="BL234" s="308">
        <v>14.824360557806223</v>
      </c>
      <c r="BM234" s="308">
        <v>81.371882277634526</v>
      </c>
      <c r="BN234" s="308">
        <v>67.703654048377814</v>
      </c>
      <c r="BO234" s="308">
        <v>13.668228229256712</v>
      </c>
      <c r="BP234" s="308">
        <v>100</v>
      </c>
      <c r="BQ234" s="308">
        <v>46.737683089214386</v>
      </c>
      <c r="BR234" s="308">
        <v>53.262316910785621</v>
      </c>
      <c r="BS234" s="308">
        <v>46.438082556591212</v>
      </c>
      <c r="BT234" s="308">
        <v>6.8242343541944068</v>
      </c>
      <c r="BU234" s="308">
        <v>100</v>
      </c>
      <c r="BV234" s="308">
        <v>11.081625083602219</v>
      </c>
      <c r="BW234" s="308">
        <v>83.602592104095535</v>
      </c>
      <c r="BX234" s="308">
        <v>73.133217000203331</v>
      </c>
      <c r="BY234" s="312">
        <v>10.469375103892215</v>
      </c>
      <c r="BZ234" s="531">
        <f>Daten_Polit!R234</f>
        <v>3.3</v>
      </c>
      <c r="CA234" s="532">
        <f>Daten_Polit!S234</f>
        <v>9.3000000000000007</v>
      </c>
      <c r="CB234" s="532">
        <f>Daten_Polit!T234</f>
        <v>2.2999999999999998</v>
      </c>
      <c r="CC234" s="532">
        <f>Daten_Polit!U234</f>
        <v>2.4</v>
      </c>
      <c r="CD234" s="532">
        <f>Daten_Polit!V234</f>
        <v>1.8</v>
      </c>
      <c r="CE234" s="309">
        <v>0.4962541066658479</v>
      </c>
      <c r="CF234" s="309">
        <v>1.4448986395347818</v>
      </c>
      <c r="CG234" s="309">
        <v>0.40053415822804156</v>
      </c>
      <c r="CH234" s="309">
        <v>0.40194172477813389</v>
      </c>
      <c r="CI234" s="309">
        <v>0.39110263696446262</v>
      </c>
      <c r="CJ234" s="309">
        <v>9.9464931308749094</v>
      </c>
      <c r="CK234" s="309">
        <v>8.1407886629698076</v>
      </c>
      <c r="CL234" s="309">
        <v>11.926144921068513</v>
      </c>
      <c r="CM234" s="309">
        <v>11.718101079803208</v>
      </c>
      <c r="CN234" s="309">
        <v>13.356766256588163</v>
      </c>
      <c r="CO234" s="309">
        <v>26.131093025291889</v>
      </c>
      <c r="CP234" s="309">
        <v>34.318303605601599</v>
      </c>
      <c r="CQ234" s="309">
        <v>23.802563525977597</v>
      </c>
      <c r="CR234" s="309">
        <v>25.025773195879509</v>
      </c>
      <c r="CS234" s="309">
        <v>15.432098765449734</v>
      </c>
      <c r="CT234" s="309">
        <v>100</v>
      </c>
      <c r="CU234" s="309">
        <v>14.378380339288304</v>
      </c>
      <c r="CV234" s="309">
        <v>81.767198927153359</v>
      </c>
      <c r="CW234" s="309">
        <v>67.695365110137686</v>
      </c>
      <c r="CX234" s="309">
        <v>14.071833817015673</v>
      </c>
      <c r="CY234" s="309">
        <v>100</v>
      </c>
      <c r="CZ234" s="309">
        <v>42.723196086424778</v>
      </c>
      <c r="DA234" s="309">
        <v>57.276803913575215</v>
      </c>
      <c r="DB234" s="309">
        <v>49.979616795760293</v>
      </c>
      <c r="DC234" s="309">
        <v>7.2971871178149197</v>
      </c>
      <c r="DD234" s="309">
        <v>100</v>
      </c>
      <c r="DE234" s="309">
        <v>11.193135926599764</v>
      </c>
      <c r="DF234" s="309">
        <v>83.519627744375697</v>
      </c>
      <c r="DG234" s="309">
        <v>72.673748800496924</v>
      </c>
      <c r="DH234" s="313">
        <v>10.845878943878771</v>
      </c>
      <c r="DI234" s="565">
        <f>Daten_Polit!W234</f>
        <v>2.8</v>
      </c>
      <c r="DJ234" s="532">
        <f>Daten_Polit!X234</f>
        <v>9.4</v>
      </c>
      <c r="DK234" s="532">
        <f>Daten_Polit!Y234</f>
        <v>1.8</v>
      </c>
      <c r="DL234" s="532">
        <f>Daten_Polit!Z234</f>
        <v>1.9</v>
      </c>
      <c r="DM234" s="532">
        <f>Daten_Polit!AA234</f>
        <v>1.4</v>
      </c>
      <c r="DN234" s="309">
        <v>0.47957149975087193</v>
      </c>
      <c r="DO234" s="309">
        <v>1.7065014746299938</v>
      </c>
      <c r="DP234" s="309">
        <v>0.34090411053441982</v>
      </c>
      <c r="DQ234" s="309">
        <v>0.34027441421025223</v>
      </c>
      <c r="DR234" s="309">
        <v>0.34493375463408571</v>
      </c>
      <c r="DS234" s="309">
        <v>11.246805827498243</v>
      </c>
      <c r="DT234" s="309">
        <v>9.1314489571896509</v>
      </c>
      <c r="DU234" s="309">
        <v>13.24003611505292</v>
      </c>
      <c r="DV234" s="309">
        <v>12.822413281945236</v>
      </c>
      <c r="DW234" s="309">
        <v>16.037735849059789</v>
      </c>
      <c r="DX234" s="309">
        <v>24.806098332274896</v>
      </c>
      <c r="DY234" s="309">
        <v>26.449001989159026</v>
      </c>
      <c r="DZ234" s="309">
        <v>23.312803889783513</v>
      </c>
      <c r="EA234" s="309">
        <v>24.29787869733719</v>
      </c>
      <c r="EB234" s="309">
        <v>16.838487972488956</v>
      </c>
      <c r="EC234" s="309">
        <v>100</v>
      </c>
      <c r="ED234" s="309">
        <v>14.517827177523964</v>
      </c>
      <c r="EE234" s="309">
        <v>81.764462285194625</v>
      </c>
      <c r="EF234" s="309">
        <v>67.455989873076277</v>
      </c>
      <c r="EG234" s="309">
        <v>14.308472412118364</v>
      </c>
      <c r="EH234" s="309">
        <v>100</v>
      </c>
      <c r="EI234" s="309">
        <v>48.982188295165393</v>
      </c>
      <c r="EJ234" s="309">
        <v>51.017811704834607</v>
      </c>
      <c r="EK234" s="309">
        <v>44.529262086513995</v>
      </c>
      <c r="EL234" s="309">
        <v>6.4885496183206106</v>
      </c>
      <c r="EM234" s="309">
        <v>100</v>
      </c>
      <c r="EN234" s="309">
        <v>11.411854768170006</v>
      </c>
      <c r="EO234" s="309">
        <v>83.5507760240572</v>
      </c>
      <c r="EP234" s="309">
        <v>72.259131336627689</v>
      </c>
      <c r="EQ234" s="367">
        <v>11.29164468742951</v>
      </c>
      <c r="ER234" s="531">
        <f>Daten_Polit!AB234</f>
        <v>2.9</v>
      </c>
      <c r="ES234" s="532">
        <f>Daten_Polit!AC234</f>
        <v>9.6</v>
      </c>
      <c r="ET234" s="532">
        <f>Daten_Polit!AD234</f>
        <v>1.8</v>
      </c>
      <c r="EU234" s="532">
        <f>Daten_Polit!AE234</f>
        <v>1.8</v>
      </c>
      <c r="EV234" s="532">
        <f>Daten_Polit!AF234</f>
        <v>1.5</v>
      </c>
      <c r="EW234" s="309">
        <v>0.52010585900169082</v>
      </c>
      <c r="EX234" s="309">
        <v>1.9829338459670314</v>
      </c>
      <c r="EY234" s="309">
        <v>0.35302451664781254</v>
      </c>
      <c r="EZ234" s="309">
        <v>0.35237784118056831</v>
      </c>
      <c r="FA234" s="309">
        <v>0.35694536917673586</v>
      </c>
      <c r="FB234" s="309">
        <v>10.658236057068743</v>
      </c>
      <c r="FC234" s="309">
        <v>8.6904365211593824</v>
      </c>
      <c r="FD234" s="309">
        <v>12.523683213338385</v>
      </c>
      <c r="FE234" s="309">
        <v>12.22775589087972</v>
      </c>
      <c r="FF234" s="309">
        <v>14.195716085675903</v>
      </c>
      <c r="FG234" s="309">
        <v>20.962577222885521</v>
      </c>
      <c r="FH234" s="309">
        <v>21.42096860031609</v>
      </c>
      <c r="FI234" s="309">
        <v>20.528800755429653</v>
      </c>
      <c r="FJ234" s="309">
        <v>21.60580697725862</v>
      </c>
      <c r="FK234" s="309">
        <v>14.429530201356638</v>
      </c>
      <c r="FL234" s="309">
        <v>100</v>
      </c>
      <c r="FM234" s="309">
        <v>14.394335422846019</v>
      </c>
      <c r="FN234" s="309">
        <v>81.898065306276536</v>
      </c>
      <c r="FO234" s="309">
        <v>67.08260092406266</v>
      </c>
      <c r="FP234" s="309">
        <v>14.815464382213865</v>
      </c>
      <c r="FQ234" s="309">
        <v>100</v>
      </c>
      <c r="FR234" s="309">
        <v>48.953631514156747</v>
      </c>
      <c r="FS234" s="309">
        <v>51.046368485843253</v>
      </c>
      <c r="FT234" s="309">
        <v>43.249897414854324</v>
      </c>
      <c r="FU234" s="309">
        <v>7.7964710709889227</v>
      </c>
      <c r="FV234" s="309">
        <v>100</v>
      </c>
      <c r="FW234" s="309">
        <v>11.334633359365496</v>
      </c>
      <c r="FX234" s="309">
        <v>83.662058546831659</v>
      </c>
      <c r="FY234" s="309">
        <v>71.817095396789824</v>
      </c>
      <c r="FZ234" s="313">
        <v>11.844963150041838</v>
      </c>
      <c r="GA234" s="570">
        <f>Daten_Polit!AG234</f>
        <v>3.7</v>
      </c>
      <c r="GB234" s="571">
        <f>Daten_Polit!AH234</f>
        <v>12.6</v>
      </c>
      <c r="GC234" s="571">
        <f>Daten_Polit!AI234</f>
        <v>2.2999999999999998</v>
      </c>
      <c r="GD234" s="571">
        <f>Daten_Polit!AJ234</f>
        <v>2.4</v>
      </c>
      <c r="GE234" s="571">
        <f>Daten_Polit!AK234</f>
        <v>1.9</v>
      </c>
      <c r="GF234" s="444">
        <v>0.53003965518084428</v>
      </c>
      <c r="GG234" s="444">
        <v>2.1976529132659675</v>
      </c>
      <c r="GH234" s="444">
        <v>0.34295227833307018</v>
      </c>
      <c r="GI234" s="444">
        <v>0.34144463087467325</v>
      </c>
      <c r="GJ234" s="444">
        <v>0.35160825516362132</v>
      </c>
      <c r="GK234" s="444">
        <v>8.049800897222644</v>
      </c>
      <c r="GL234" s="444">
        <v>6.7830449472715628</v>
      </c>
      <c r="GM234" s="444">
        <v>9.2741535100784418</v>
      </c>
      <c r="GN234" s="444">
        <v>9.0087463556849219</v>
      </c>
      <c r="GO234" s="444">
        <v>10.795454545455989</v>
      </c>
      <c r="GP234" s="444">
        <v>19.338655067594406</v>
      </c>
      <c r="GQ234" s="444">
        <v>20.19800985023781</v>
      </c>
      <c r="GR234" s="444">
        <v>18.508972426204707</v>
      </c>
      <c r="GS234" s="444">
        <v>19.204389574759944</v>
      </c>
      <c r="GT234" s="444">
        <v>14.541897619838872</v>
      </c>
      <c r="GU234" s="444">
        <v>100</v>
      </c>
      <c r="GV234" s="444">
        <v>14.372835816224356</v>
      </c>
      <c r="GW234" s="444">
        <v>81.878977536285049</v>
      </c>
      <c r="GX234" s="444">
        <v>66.532242473421945</v>
      </c>
      <c r="GY234" s="444">
        <v>15.346735062863107</v>
      </c>
      <c r="GZ234" s="444">
        <v>100</v>
      </c>
      <c r="HA234" s="444">
        <v>50.125173852573013</v>
      </c>
      <c r="HB234" s="444">
        <v>49.87482614742698</v>
      </c>
      <c r="HC234" s="444">
        <v>42.336578581363007</v>
      </c>
      <c r="HD234" s="444">
        <v>7.5382475660639781</v>
      </c>
      <c r="HE234" s="444">
        <v>100</v>
      </c>
      <c r="HF234" s="444">
        <v>11.024620184558673</v>
      </c>
      <c r="HG234" s="444">
        <v>83.905775438213453</v>
      </c>
      <c r="HH234" s="444">
        <v>71.459395535937119</v>
      </c>
      <c r="HI234" s="445">
        <v>12.446379902276341</v>
      </c>
      <c r="HJ234" s="570">
        <f>Daten_Polit!AL234</f>
        <v>3.7</v>
      </c>
      <c r="HK234" s="571">
        <f>Daten_Polit!AM234</f>
        <v>13.4</v>
      </c>
      <c r="HL234" s="571">
        <f>Daten_Polit!AN234</f>
        <v>2.2000000000000002</v>
      </c>
      <c r="HM234" s="571">
        <f>Daten_Polit!AO234</f>
        <v>2.2999999999999998</v>
      </c>
      <c r="HN234" s="571">
        <f>Daten_Polit!AP234</f>
        <v>1.8</v>
      </c>
      <c r="HO234" s="444">
        <v>0.44977003146937794</v>
      </c>
      <c r="HP234" s="444">
        <v>1.8911388964572828</v>
      </c>
      <c r="HQ234" s="444">
        <v>0.27991065012710681</v>
      </c>
      <c r="HR234" s="444">
        <v>0.27795276659804019</v>
      </c>
      <c r="HS234" s="444">
        <v>0.29074920227395251</v>
      </c>
      <c r="HT234" s="444">
        <v>8.3389995143272628</v>
      </c>
      <c r="HU234" s="444">
        <v>6.4941797445685472</v>
      </c>
      <c r="HV234" s="444">
        <v>10.296107019389748</v>
      </c>
      <c r="HW234" s="444">
        <v>10.06102980387486</v>
      </c>
      <c r="HX234" s="444">
        <v>11.58338741077373</v>
      </c>
      <c r="HY234" s="444">
        <v>27.923078805078443</v>
      </c>
      <c r="HZ234" s="444">
        <v>28.836290056939838</v>
      </c>
      <c r="IA234" s="444">
        <v>26.936799184507642</v>
      </c>
      <c r="IB234" s="444">
        <v>27.713236621924331</v>
      </c>
      <c r="IC234" s="444">
        <v>22.647156634522467</v>
      </c>
      <c r="ID234" s="444">
        <v>100</v>
      </c>
      <c r="IE234" s="444">
        <v>14.59856082584697</v>
      </c>
      <c r="IF234" s="444">
        <v>81.798244612629745</v>
      </c>
      <c r="IG234" s="444">
        <v>66.229856075411831</v>
      </c>
      <c r="IH234" s="444">
        <v>15.568388537217913</v>
      </c>
      <c r="II234" s="444">
        <v>100</v>
      </c>
      <c r="IJ234" s="444">
        <v>52.867540029112071</v>
      </c>
      <c r="IK234" s="444">
        <v>47.132459970887922</v>
      </c>
      <c r="IL234" s="444">
        <v>39.825327510917027</v>
      </c>
      <c r="IM234" s="444">
        <v>7.3071324599708873</v>
      </c>
      <c r="IN234" s="444">
        <v>100</v>
      </c>
      <c r="IO234" s="444">
        <v>11.376160147929989</v>
      </c>
      <c r="IP234" s="444">
        <v>83.823549365505031</v>
      </c>
      <c r="IQ234" s="444">
        <v>70.998357194254254</v>
      </c>
      <c r="IR234" s="445">
        <v>12.825192171250771</v>
      </c>
      <c r="IS234" s="443">
        <f>Daten_Polit!AQ234</f>
        <v>3.4</v>
      </c>
      <c r="IT234" s="227">
        <f>Daten_Polit!AR234</f>
        <v>13.3</v>
      </c>
      <c r="IU234" s="227">
        <f>Daten_Polit!AS234</f>
        <v>1.8</v>
      </c>
      <c r="IV234" s="227">
        <f>Daten_Polit!AT234</f>
        <v>1.9</v>
      </c>
      <c r="IW234" s="227">
        <f>Daten_Polit!AU234</f>
        <v>1.4</v>
      </c>
      <c r="IX234" s="444" t="s">
        <v>820</v>
      </c>
      <c r="IY234" s="444" t="s">
        <v>820</v>
      </c>
      <c r="IZ234" s="444" t="s">
        <v>820</v>
      </c>
      <c r="JA234" s="444" t="s">
        <v>820</v>
      </c>
      <c r="JB234" s="444" t="s">
        <v>820</v>
      </c>
      <c r="JC234" s="444" t="s">
        <v>820</v>
      </c>
      <c r="JD234" s="444" t="s">
        <v>820</v>
      </c>
      <c r="JE234" s="444" t="s">
        <v>820</v>
      </c>
      <c r="JF234" s="444" t="s">
        <v>820</v>
      </c>
      <c r="JG234" s="444" t="s">
        <v>820</v>
      </c>
      <c r="JH234" s="444" t="s">
        <v>820</v>
      </c>
      <c r="JI234" s="444" t="s">
        <v>820</v>
      </c>
      <c r="JJ234" s="444" t="s">
        <v>820</v>
      </c>
      <c r="JK234" s="444" t="s">
        <v>820</v>
      </c>
      <c r="JL234" s="444" t="s">
        <v>820</v>
      </c>
      <c r="JM234" s="444" t="s">
        <v>820</v>
      </c>
      <c r="JN234" s="444" t="s">
        <v>820</v>
      </c>
      <c r="JO234" s="444" t="s">
        <v>820</v>
      </c>
      <c r="JP234" s="444" t="s">
        <v>820</v>
      </c>
      <c r="JQ234" s="444" t="s">
        <v>820</v>
      </c>
      <c r="JR234" s="444" t="s">
        <v>820</v>
      </c>
      <c r="JS234" s="444" t="s">
        <v>820</v>
      </c>
      <c r="JT234" s="444" t="s">
        <v>820</v>
      </c>
      <c r="JU234" s="444" t="s">
        <v>820</v>
      </c>
      <c r="JV234" s="444" t="s">
        <v>820</v>
      </c>
      <c r="JW234" s="444" t="s">
        <v>820</v>
      </c>
      <c r="JX234" s="444" t="s">
        <v>820</v>
      </c>
      <c r="JY234" s="444" t="s">
        <v>820</v>
      </c>
      <c r="JZ234" s="444" t="s">
        <v>820</v>
      </c>
      <c r="KA234" s="445" t="s">
        <v>820</v>
      </c>
    </row>
    <row r="235" spans="4:287" ht="12.65" customHeight="1" x14ac:dyDescent="0.2">
      <c r="D235" s="276"/>
      <c r="E235" s="3" t="str">
        <f>Daten_Polit!E235</f>
        <v>08236</v>
      </c>
      <c r="F235" s="229" t="str">
        <f>Daten_Polit!F235</f>
        <v>Enzkreis</v>
      </c>
      <c r="G235" s="246"/>
      <c r="H235" s="531">
        <f>Daten_Polit!H235</f>
        <v>2.8</v>
      </c>
      <c r="I235" s="532">
        <f>Daten_Polit!I235</f>
        <v>8</v>
      </c>
      <c r="J235" s="532">
        <f>Daten_Polit!J235</f>
        <v>2.1</v>
      </c>
      <c r="K235" s="532">
        <f>Daten_Polit!K235</f>
        <v>2.2999999999999998</v>
      </c>
      <c r="L235" s="532">
        <f>Daten_Polit!L235</f>
        <v>1.4</v>
      </c>
      <c r="M235" s="308">
        <v>0.46208324299967268</v>
      </c>
      <c r="N235" s="308">
        <v>1.3358858830752669</v>
      </c>
      <c r="O235" s="308">
        <v>0.38504554603586816</v>
      </c>
      <c r="P235" s="308">
        <v>0.39597467078878984</v>
      </c>
      <c r="Q235" s="308">
        <v>0.31716981538270123</v>
      </c>
      <c r="R235" s="308">
        <v>9.8594256218767793</v>
      </c>
      <c r="S235" s="308">
        <v>6.8513778045477132</v>
      </c>
      <c r="T235" s="308">
        <v>11.929314495980082</v>
      </c>
      <c r="U235" s="308">
        <v>11.738369699465043</v>
      </c>
      <c r="V235" s="308">
        <v>13.366912049595253</v>
      </c>
      <c r="W235" s="308">
        <v>26.274466741701762</v>
      </c>
      <c r="X235" s="308">
        <v>30.833333333333336</v>
      </c>
      <c r="Y235" s="308">
        <v>23.609411124711002</v>
      </c>
      <c r="Z235" s="308">
        <v>24.362460875368143</v>
      </c>
      <c r="AA235" s="308">
        <v>17.89883268480655</v>
      </c>
      <c r="AB235" s="308">
        <v>100</v>
      </c>
      <c r="AC235" s="308">
        <v>13.31011677282801</v>
      </c>
      <c r="AD235" s="308">
        <v>83.062449331642782</v>
      </c>
      <c r="AE235" s="308">
        <v>67.939796615346282</v>
      </c>
      <c r="AF235" s="308">
        <v>15.122652716296505</v>
      </c>
      <c r="AG235" s="308">
        <v>100</v>
      </c>
      <c r="AH235" s="308">
        <v>37.07015130674003</v>
      </c>
      <c r="AI235" s="308">
        <v>62.92984869325997</v>
      </c>
      <c r="AJ235" s="308">
        <v>55.226960110041269</v>
      </c>
      <c r="AK235" s="308">
        <v>7.7028885832187077</v>
      </c>
      <c r="AL235" s="308">
        <v>100</v>
      </c>
      <c r="AM235" s="308">
        <v>10.137338394152904</v>
      </c>
      <c r="AN235" s="308">
        <v>84.836709276513929</v>
      </c>
      <c r="AO235" s="308">
        <v>73.071051252874724</v>
      </c>
      <c r="AP235" s="337">
        <v>11.765658023639219</v>
      </c>
      <c r="AQ235" s="531">
        <f>Daten_Polit!M235</f>
        <v>2.8</v>
      </c>
      <c r="AR235" s="532">
        <f>Daten_Polit!N235</f>
        <v>8.6</v>
      </c>
      <c r="AS235" s="532">
        <f>Daten_Polit!O235</f>
        <v>2</v>
      </c>
      <c r="AT235" s="532">
        <f>Daten_Polit!P235</f>
        <v>2.1</v>
      </c>
      <c r="AU235" s="532">
        <f>Daten_Polit!Q235</f>
        <v>1.3</v>
      </c>
      <c r="AV235" s="308">
        <v>0.43249922767995058</v>
      </c>
      <c r="AW235" s="308">
        <v>1.3025020557672582</v>
      </c>
      <c r="AX235" s="308">
        <v>0.35460408786709685</v>
      </c>
      <c r="AY235" s="308">
        <v>0.36496613238873232</v>
      </c>
      <c r="AZ235" s="308">
        <v>0.2937958348740099</v>
      </c>
      <c r="BA235" s="308">
        <v>10.245310245310247</v>
      </c>
      <c r="BB235" s="308">
        <v>7.2262055391536624</v>
      </c>
      <c r="BC235" s="308">
        <v>12.575867929109009</v>
      </c>
      <c r="BD235" s="308">
        <v>12.283300416940971</v>
      </c>
      <c r="BE235" s="308">
        <v>14.82889733840304</v>
      </c>
      <c r="BF235" s="308">
        <v>26.627235365987111</v>
      </c>
      <c r="BG235" s="308">
        <v>31.496173558937546</v>
      </c>
      <c r="BH235" s="308">
        <v>24.027437530623263</v>
      </c>
      <c r="BI235" s="308">
        <v>24.763118523856047</v>
      </c>
      <c r="BJ235" s="308">
        <v>18.408802369865697</v>
      </c>
      <c r="BK235" s="308">
        <v>100</v>
      </c>
      <c r="BL235" s="308">
        <v>13.337989551480605</v>
      </c>
      <c r="BM235" s="308">
        <v>83.074680314490124</v>
      </c>
      <c r="BN235" s="308">
        <v>67.471931232049428</v>
      </c>
      <c r="BO235" s="308">
        <v>15.602749082440692</v>
      </c>
      <c r="BP235" s="308">
        <v>100</v>
      </c>
      <c r="BQ235" s="308">
        <v>42.291220556745174</v>
      </c>
      <c r="BR235" s="308">
        <v>57.708779443254819</v>
      </c>
      <c r="BS235" s="308">
        <v>50.999286224125626</v>
      </c>
      <c r="BT235" s="308">
        <v>6.7094932191291923</v>
      </c>
      <c r="BU235" s="308">
        <v>100</v>
      </c>
      <c r="BV235" s="308">
        <v>10.066454882013863</v>
      </c>
      <c r="BW235" s="308">
        <v>84.991531742237825</v>
      </c>
      <c r="BX235" s="308">
        <v>72.617183641572851</v>
      </c>
      <c r="BY235" s="312">
        <v>12.374348100664978</v>
      </c>
      <c r="BZ235" s="531">
        <f>Daten_Polit!R235</f>
        <v>2.6</v>
      </c>
      <c r="CA235" s="532">
        <f>Daten_Polit!S235</f>
        <v>8.6999999999999993</v>
      </c>
      <c r="CB235" s="532">
        <f>Daten_Polit!T235</f>
        <v>1.8</v>
      </c>
      <c r="CC235" s="532">
        <f>Daten_Polit!U235</f>
        <v>1.9</v>
      </c>
      <c r="CD235" s="532">
        <f>Daten_Polit!V235</f>
        <v>1.3</v>
      </c>
      <c r="CE235" s="309">
        <v>0.41750187412405071</v>
      </c>
      <c r="CF235" s="309">
        <v>1.166584476106127</v>
      </c>
      <c r="CG235" s="309">
        <v>0.35119824076697287</v>
      </c>
      <c r="CH235" s="309">
        <v>0.36166140584604944</v>
      </c>
      <c r="CI235" s="309">
        <v>0.29263459064412867</v>
      </c>
      <c r="CJ235" s="309">
        <v>10.322177040976033</v>
      </c>
      <c r="CK235" s="309">
        <v>6.5541351790378828</v>
      </c>
      <c r="CL235" s="309">
        <v>13.787895134318994</v>
      </c>
      <c r="CM235" s="309">
        <v>13.52474265161884</v>
      </c>
      <c r="CN235" s="309">
        <v>15.547263681592039</v>
      </c>
      <c r="CO235" s="309">
        <v>27.087043952890866</v>
      </c>
      <c r="CP235" s="309">
        <v>33.22245027956874</v>
      </c>
      <c r="CQ235" s="309">
        <v>23.726219112182893</v>
      </c>
      <c r="CR235" s="309">
        <v>24.369536507141042</v>
      </c>
      <c r="CS235" s="309">
        <v>19.44792973651192</v>
      </c>
      <c r="CT235" s="309">
        <v>100</v>
      </c>
      <c r="CU235" s="309">
        <v>13.221285678733134</v>
      </c>
      <c r="CV235" s="309">
        <v>83.176430576987755</v>
      </c>
      <c r="CW235" s="309">
        <v>67.013289816859498</v>
      </c>
      <c r="CX235" s="309">
        <v>16.163140760128254</v>
      </c>
      <c r="CY235" s="309">
        <v>100</v>
      </c>
      <c r="CZ235" s="309">
        <v>44.126394052044603</v>
      </c>
      <c r="DA235" s="309">
        <v>55.873605947955397</v>
      </c>
      <c r="DB235" s="309">
        <v>48.438661710037181</v>
      </c>
      <c r="DC235" s="309">
        <v>7.4349442379182147</v>
      </c>
      <c r="DD235" s="309">
        <v>100</v>
      </c>
      <c r="DE235" s="309">
        <v>10.241015501776856</v>
      </c>
      <c r="DF235" s="309">
        <v>84.861409451777448</v>
      </c>
      <c r="DG235" s="309">
        <v>71.998018125672132</v>
      </c>
      <c r="DH235" s="313">
        <v>12.863391326105313</v>
      </c>
      <c r="DI235" s="565">
        <f>Daten_Polit!W235</f>
        <v>2.2999999999999998</v>
      </c>
      <c r="DJ235" s="532">
        <f>Daten_Polit!X235</f>
        <v>7.8</v>
      </c>
      <c r="DK235" s="532">
        <f>Daten_Polit!Y235</f>
        <v>1.5</v>
      </c>
      <c r="DL235" s="532">
        <f>Daten_Polit!Z235</f>
        <v>1.6</v>
      </c>
      <c r="DM235" s="532">
        <f>Daten_Polit!AA235</f>
        <v>1.1000000000000001</v>
      </c>
      <c r="DN235" s="309">
        <v>0.38810761601303279</v>
      </c>
      <c r="DO235" s="309">
        <v>1.1592079556625361</v>
      </c>
      <c r="DP235" s="309">
        <v>0.31780096215398468</v>
      </c>
      <c r="DQ235" s="309">
        <v>0.32713431727236092</v>
      </c>
      <c r="DR235" s="309">
        <v>0.26801194983080412</v>
      </c>
      <c r="DS235" s="309">
        <v>11.419217547880027</v>
      </c>
      <c r="DT235" s="309">
        <v>7.7207268340496116</v>
      </c>
      <c r="DU235" s="309">
        <v>14.968802125161798</v>
      </c>
      <c r="DV235" s="309">
        <v>15.092174162542143</v>
      </c>
      <c r="DW235" s="309">
        <v>14.203027604627923</v>
      </c>
      <c r="DX235" s="309">
        <v>26.42760975929858</v>
      </c>
      <c r="DY235" s="309">
        <v>30.984534138062042</v>
      </c>
      <c r="DZ235" s="309">
        <v>22.613748763597926</v>
      </c>
      <c r="EA235" s="309">
        <v>23.189655172413794</v>
      </c>
      <c r="EB235" s="309">
        <v>19.06028368792553</v>
      </c>
      <c r="EC235" s="309">
        <v>100</v>
      </c>
      <c r="ED235" s="309">
        <v>13.123004562855373</v>
      </c>
      <c r="EE235" s="309">
        <v>83.250797980624199</v>
      </c>
      <c r="EF235" s="309">
        <v>66.756313684183084</v>
      </c>
      <c r="EG235" s="309">
        <v>16.494484296441112</v>
      </c>
      <c r="EH235" s="309">
        <v>100</v>
      </c>
      <c r="EI235" s="309">
        <v>46.422558922558927</v>
      </c>
      <c r="EJ235" s="309">
        <v>53.577441077441065</v>
      </c>
      <c r="EK235" s="309">
        <v>45.580808080808076</v>
      </c>
      <c r="EL235" s="309">
        <v>7.9966329966329965</v>
      </c>
      <c r="EM235" s="309">
        <v>100</v>
      </c>
      <c r="EN235" s="309">
        <v>10.199969048195175</v>
      </c>
      <c r="EO235" s="309">
        <v>84.917541313319873</v>
      </c>
      <c r="EP235" s="309">
        <v>71.512029945053754</v>
      </c>
      <c r="EQ235" s="367">
        <v>13.405511368266115</v>
      </c>
      <c r="ER235" s="531">
        <f>Daten_Polit!AB235</f>
        <v>2.2999999999999998</v>
      </c>
      <c r="ES235" s="532">
        <f>Daten_Polit!AC235</f>
        <v>7.8</v>
      </c>
      <c r="ET235" s="532">
        <f>Daten_Polit!AD235</f>
        <v>1.6</v>
      </c>
      <c r="EU235" s="532">
        <f>Daten_Polit!AE235</f>
        <v>1.6</v>
      </c>
      <c r="EV235" s="532">
        <f>Daten_Polit!AF235</f>
        <v>1.2</v>
      </c>
      <c r="EW235" s="309">
        <v>0.41082929093834708</v>
      </c>
      <c r="EX235" s="309">
        <v>1.3482378363492384</v>
      </c>
      <c r="EY235" s="309">
        <v>0.32226891906336635</v>
      </c>
      <c r="EZ235" s="309">
        <v>0.3294615368153096</v>
      </c>
      <c r="FA235" s="309">
        <v>0.28561982474117437</v>
      </c>
      <c r="FB235" s="309">
        <v>10.525128865979246</v>
      </c>
      <c r="FC235" s="309">
        <v>7.2752892316817777</v>
      </c>
      <c r="FD235" s="309">
        <v>13.282315951830101</v>
      </c>
      <c r="FE235" s="309">
        <v>13.378416062465515</v>
      </c>
      <c r="FF235" s="309">
        <v>12.733784321526029</v>
      </c>
      <c r="FG235" s="309">
        <v>21.544273000831588</v>
      </c>
      <c r="FH235" s="309">
        <v>24.970457902511814</v>
      </c>
      <c r="FI235" s="309">
        <v>18.75110352539668</v>
      </c>
      <c r="FJ235" s="309">
        <v>19.17988501766348</v>
      </c>
      <c r="FK235" s="309">
        <v>16.327329678937559</v>
      </c>
      <c r="FL235" s="309">
        <v>100</v>
      </c>
      <c r="FM235" s="309">
        <v>12.967230885124417</v>
      </c>
      <c r="FN235" s="309">
        <v>83.349653424960962</v>
      </c>
      <c r="FO235" s="309">
        <v>66.438760082671138</v>
      </c>
      <c r="FP235" s="309">
        <v>16.910893342289839</v>
      </c>
      <c r="FQ235" s="309">
        <v>100</v>
      </c>
      <c r="FR235" s="309">
        <v>45.820958845990667</v>
      </c>
      <c r="FS235" s="309">
        <v>54.179041154009333</v>
      </c>
      <c r="FT235" s="309">
        <v>45.948239287229534</v>
      </c>
      <c r="FU235" s="309">
        <v>8.2308018667798049</v>
      </c>
      <c r="FV235" s="309">
        <v>100</v>
      </c>
      <c r="FW235" s="309">
        <v>10.179320313757339</v>
      </c>
      <c r="FX235" s="309">
        <v>84.894268978912052</v>
      </c>
      <c r="FY235" s="309">
        <v>70.966618866538695</v>
      </c>
      <c r="FZ235" s="313">
        <v>13.92765011237336</v>
      </c>
      <c r="GA235" s="570">
        <f>Daten_Polit!AG235</f>
        <v>3.3</v>
      </c>
      <c r="GB235" s="571">
        <f>Daten_Polit!AH235</f>
        <v>11.2</v>
      </c>
      <c r="GC235" s="571">
        <f>Daten_Polit!AI235</f>
        <v>2.2999999999999998</v>
      </c>
      <c r="GD235" s="571">
        <f>Daten_Polit!AJ235</f>
        <v>2.4</v>
      </c>
      <c r="GE235" s="571">
        <f>Daten_Polit!AK235</f>
        <v>1.8</v>
      </c>
      <c r="GF235" s="444">
        <v>0.46471852238074923</v>
      </c>
      <c r="GG235" s="444">
        <v>1.7468337581520825</v>
      </c>
      <c r="GH235" s="444">
        <v>0.33929590372789226</v>
      </c>
      <c r="GI235" s="444">
        <v>0.34689390679736576</v>
      </c>
      <c r="GJ235" s="444">
        <v>0.30244047696395854</v>
      </c>
      <c r="GK235" s="444">
        <v>7.6390785759810615</v>
      </c>
      <c r="GL235" s="444">
        <v>6.0921801073841069</v>
      </c>
      <c r="GM235" s="444">
        <v>8.9556556597928321</v>
      </c>
      <c r="GN235" s="444">
        <v>8.8089512685873057</v>
      </c>
      <c r="GO235" s="444">
        <v>9.7382198952889762</v>
      </c>
      <c r="GP235" s="444">
        <v>19.374889400107229</v>
      </c>
      <c r="GQ235" s="444">
        <v>21.156529378329207</v>
      </c>
      <c r="GR235" s="444">
        <v>17.983848286391868</v>
      </c>
      <c r="GS235" s="444">
        <v>17.932579983790585</v>
      </c>
      <c r="GT235" s="444">
        <v>18.258426966283782</v>
      </c>
      <c r="GU235" s="444">
        <v>100</v>
      </c>
      <c r="GV235" s="444">
        <v>13.038847368637146</v>
      </c>
      <c r="GW235" s="444">
        <v>83.254932098305531</v>
      </c>
      <c r="GX235" s="444">
        <v>65.797782529458999</v>
      </c>
      <c r="GY235" s="444">
        <v>17.457149568846546</v>
      </c>
      <c r="GZ235" s="444">
        <v>100</v>
      </c>
      <c r="HA235" s="444">
        <v>43.550446998722862</v>
      </c>
      <c r="HB235" s="444">
        <v>56.449553001277131</v>
      </c>
      <c r="HC235" s="444">
        <v>47.662835249042146</v>
      </c>
      <c r="HD235" s="444">
        <v>8.7867177522349937</v>
      </c>
      <c r="HE235" s="444">
        <v>100</v>
      </c>
      <c r="HF235" s="444">
        <v>10.109092921271913</v>
      </c>
      <c r="HG235" s="444">
        <v>84.919821142339046</v>
      </c>
      <c r="HH235" s="444">
        <v>70.405281676730922</v>
      </c>
      <c r="HI235" s="445">
        <v>14.514539465608115</v>
      </c>
      <c r="HJ235" s="570">
        <f>Daten_Polit!AL235</f>
        <v>3.2</v>
      </c>
      <c r="HK235" s="571">
        <f>Daten_Polit!AM235</f>
        <v>11.4</v>
      </c>
      <c r="HL235" s="571">
        <f>Daten_Polit!AN235</f>
        <v>2.1</v>
      </c>
      <c r="HM235" s="571">
        <f>Daten_Polit!AO235</f>
        <v>2.2999999999999998</v>
      </c>
      <c r="HN235" s="571">
        <f>Daten_Polit!AP235</f>
        <v>1.5</v>
      </c>
      <c r="HO235" s="444">
        <v>0.39422767482201859</v>
      </c>
      <c r="HP235" s="444">
        <v>1.482571063597856</v>
      </c>
      <c r="HQ235" s="444">
        <v>0.28410246238431308</v>
      </c>
      <c r="HR235" s="444">
        <v>0.29764543580568503</v>
      </c>
      <c r="HS235" s="444">
        <v>0.22145035961837123</v>
      </c>
      <c r="HT235" s="444">
        <v>8.6709436810441662</v>
      </c>
      <c r="HU235" s="444">
        <v>6.445095464188431</v>
      </c>
      <c r="HV235" s="444">
        <v>10.773445732350023</v>
      </c>
      <c r="HW235" s="444">
        <v>10.8349014558782</v>
      </c>
      <c r="HX235" s="444">
        <v>10.421976777116965</v>
      </c>
      <c r="HY235" s="444">
        <v>30.221364513565398</v>
      </c>
      <c r="HZ235" s="444">
        <v>31.383033419025836</v>
      </c>
      <c r="IA235" s="444">
        <v>29.022739107791047</v>
      </c>
      <c r="IB235" s="444">
        <v>28.464438557160619</v>
      </c>
      <c r="IC235" s="444">
        <v>32.230679156904891</v>
      </c>
      <c r="ID235" s="444">
        <v>100</v>
      </c>
      <c r="IE235" s="444">
        <v>13.108708352508941</v>
      </c>
      <c r="IF235" s="444">
        <v>83.281813863172999</v>
      </c>
      <c r="IG235" s="444">
        <v>65.429165979961766</v>
      </c>
      <c r="IH235" s="444">
        <v>17.85264788321123</v>
      </c>
      <c r="II235" s="444">
        <v>100</v>
      </c>
      <c r="IJ235" s="444">
        <v>46.469439017583035</v>
      </c>
      <c r="IK235" s="444">
        <v>53.530560982416972</v>
      </c>
      <c r="IL235" s="444">
        <v>45.660061401060567</v>
      </c>
      <c r="IM235" s="444">
        <v>7.8704995813564054</v>
      </c>
      <c r="IN235" s="444">
        <v>100</v>
      </c>
      <c r="IO235" s="444">
        <v>10.321433357438179</v>
      </c>
      <c r="IP235" s="444">
        <v>84.900739152981672</v>
      </c>
      <c r="IQ235" s="444">
        <v>69.810414274546801</v>
      </c>
      <c r="IR235" s="445">
        <v>15.090324878434869</v>
      </c>
      <c r="IS235" s="443">
        <f>Daten_Polit!AQ235</f>
        <v>2.7</v>
      </c>
      <c r="IT235" s="227">
        <f>Daten_Polit!AR235</f>
        <v>10.5</v>
      </c>
      <c r="IU235" s="227">
        <f>Daten_Polit!AS235</f>
        <v>1.6</v>
      </c>
      <c r="IV235" s="227">
        <f>Daten_Polit!AT235</f>
        <v>1.8</v>
      </c>
      <c r="IW235" s="227">
        <f>Daten_Polit!AU235</f>
        <v>1.1000000000000001</v>
      </c>
      <c r="IX235" s="444" t="s">
        <v>820</v>
      </c>
      <c r="IY235" s="444" t="s">
        <v>820</v>
      </c>
      <c r="IZ235" s="444" t="s">
        <v>820</v>
      </c>
      <c r="JA235" s="444" t="s">
        <v>820</v>
      </c>
      <c r="JB235" s="444" t="s">
        <v>820</v>
      </c>
      <c r="JC235" s="444" t="s">
        <v>820</v>
      </c>
      <c r="JD235" s="444" t="s">
        <v>820</v>
      </c>
      <c r="JE235" s="444" t="s">
        <v>820</v>
      </c>
      <c r="JF235" s="444" t="s">
        <v>820</v>
      </c>
      <c r="JG235" s="444" t="s">
        <v>820</v>
      </c>
      <c r="JH235" s="444" t="s">
        <v>820</v>
      </c>
      <c r="JI235" s="444" t="s">
        <v>820</v>
      </c>
      <c r="JJ235" s="444" t="s">
        <v>820</v>
      </c>
      <c r="JK235" s="444" t="s">
        <v>820</v>
      </c>
      <c r="JL235" s="444" t="s">
        <v>820</v>
      </c>
      <c r="JM235" s="444" t="s">
        <v>820</v>
      </c>
      <c r="JN235" s="444" t="s">
        <v>820</v>
      </c>
      <c r="JO235" s="444" t="s">
        <v>820</v>
      </c>
      <c r="JP235" s="444" t="s">
        <v>820</v>
      </c>
      <c r="JQ235" s="444" t="s">
        <v>820</v>
      </c>
      <c r="JR235" s="444" t="s">
        <v>820</v>
      </c>
      <c r="JS235" s="444" t="s">
        <v>820</v>
      </c>
      <c r="JT235" s="444" t="s">
        <v>820</v>
      </c>
      <c r="JU235" s="444" t="s">
        <v>820</v>
      </c>
      <c r="JV235" s="444" t="s">
        <v>820</v>
      </c>
      <c r="JW235" s="444" t="s">
        <v>820</v>
      </c>
      <c r="JX235" s="444" t="s">
        <v>820</v>
      </c>
      <c r="JY235" s="444" t="s">
        <v>820</v>
      </c>
      <c r="JZ235" s="444" t="s">
        <v>820</v>
      </c>
      <c r="KA235" s="445" t="s">
        <v>820</v>
      </c>
    </row>
    <row r="236" spans="4:287" ht="12.65" customHeight="1" x14ac:dyDescent="0.2">
      <c r="D236" s="276"/>
      <c r="E236" s="3" t="str">
        <f>Daten_Polit!E236</f>
        <v>08237</v>
      </c>
      <c r="F236" s="229" t="str">
        <f>Daten_Polit!F236</f>
        <v>Freudenstadt</v>
      </c>
      <c r="G236" s="246"/>
      <c r="H236" s="531">
        <f>Daten_Polit!H236</f>
        <v>3.4</v>
      </c>
      <c r="I236" s="532">
        <f>Daten_Polit!I236</f>
        <v>10.3</v>
      </c>
      <c r="J236" s="532">
        <f>Daten_Polit!J236</f>
        <v>2.2999999999999998</v>
      </c>
      <c r="K236" s="532">
        <f>Daten_Polit!K236</f>
        <v>2.4</v>
      </c>
      <c r="L236" s="532">
        <f>Daten_Polit!L236</f>
        <v>1.5</v>
      </c>
      <c r="M236" s="308">
        <v>0.52663734115347016</v>
      </c>
      <c r="N236" s="308">
        <v>1.6378735771588049</v>
      </c>
      <c r="O236" s="308">
        <v>0.41935469555416782</v>
      </c>
      <c r="P236" s="308">
        <v>0.42296583718471148</v>
      </c>
      <c r="Q236" s="308">
        <v>0.38954093198497436</v>
      </c>
      <c r="R236" s="308">
        <v>10.314330987212877</v>
      </c>
      <c r="S236" s="308">
        <v>7.10395838413395</v>
      </c>
      <c r="T236" s="308">
        <v>13.102966841186737</v>
      </c>
      <c r="U236" s="308">
        <v>12.971459678046907</v>
      </c>
      <c r="V236" s="308">
        <v>14.256480218277149</v>
      </c>
      <c r="W236" s="308">
        <v>34.798060193239323</v>
      </c>
      <c r="X236" s="308">
        <v>41.64828881810341</v>
      </c>
      <c r="Y236" s="308">
        <v>29.042210068708457</v>
      </c>
      <c r="Z236" s="308">
        <v>29.504099960950548</v>
      </c>
      <c r="AA236" s="308">
        <v>24.982841455010302</v>
      </c>
      <c r="AB236" s="308">
        <v>100</v>
      </c>
      <c r="AC236" s="308">
        <v>14.709475754147554</v>
      </c>
      <c r="AD236" s="308">
        <v>81.040098545952404</v>
      </c>
      <c r="AE236" s="308">
        <v>68.394638274898739</v>
      </c>
      <c r="AF236" s="308">
        <v>12.645460271053672</v>
      </c>
      <c r="AG236" s="308">
        <v>100</v>
      </c>
      <c r="AH236" s="308">
        <v>46.94174757281553</v>
      </c>
      <c r="AI236" s="308">
        <v>53.058252427184463</v>
      </c>
      <c r="AJ236" s="308">
        <v>47.33009708737864</v>
      </c>
      <c r="AK236" s="308">
        <v>5.7281553398058254</v>
      </c>
      <c r="AL236" s="308">
        <v>100</v>
      </c>
      <c r="AM236" s="308">
        <v>10.873292199190994</v>
      </c>
      <c r="AN236" s="308">
        <v>83.114977595530419</v>
      </c>
      <c r="AO236" s="308">
        <v>74.13544709504346</v>
      </c>
      <c r="AP236" s="337">
        <v>8.9795305004869501</v>
      </c>
      <c r="AQ236" s="531">
        <f>Daten_Polit!M236</f>
        <v>3.4</v>
      </c>
      <c r="AR236" s="532">
        <f>Daten_Polit!N236</f>
        <v>10.9</v>
      </c>
      <c r="AS236" s="532">
        <f>Daten_Polit!O236</f>
        <v>2.2000000000000002</v>
      </c>
      <c r="AT236" s="532">
        <f>Daten_Polit!P236</f>
        <v>2.2999999999999998</v>
      </c>
      <c r="AU236" s="532">
        <f>Daten_Polit!Q236</f>
        <v>1.6</v>
      </c>
      <c r="AV236" s="308">
        <v>0.50639438943894388</v>
      </c>
      <c r="AW236" s="308">
        <v>1.663776093369445</v>
      </c>
      <c r="AX236" s="308">
        <v>0.39497950130684784</v>
      </c>
      <c r="AY236" s="308">
        <v>0.40028738693052951</v>
      </c>
      <c r="AZ236" s="308">
        <v>0.35318259933556168</v>
      </c>
      <c r="BA236" s="308">
        <v>10.037955558830967</v>
      </c>
      <c r="BB236" s="308">
        <v>7.0503139655033129</v>
      </c>
      <c r="BC236" s="308">
        <v>12.874535248232496</v>
      </c>
      <c r="BD236" s="308">
        <v>12.680209698558739</v>
      </c>
      <c r="BE236" s="308">
        <v>14.446653412856197</v>
      </c>
      <c r="BF236" s="308">
        <v>31.973466003316751</v>
      </c>
      <c r="BG236" s="308">
        <v>38.233187425386021</v>
      </c>
      <c r="BH236" s="308">
        <v>27.26338203979947</v>
      </c>
      <c r="BI236" s="308">
        <v>28.095552983963362</v>
      </c>
      <c r="BJ236" s="308">
        <v>20.644312952031559</v>
      </c>
      <c r="BK236" s="308">
        <v>100</v>
      </c>
      <c r="BL236" s="308">
        <v>14.712249308946395</v>
      </c>
      <c r="BM236" s="308">
        <v>81.056028242642455</v>
      </c>
      <c r="BN236" s="308">
        <v>68.084352001259106</v>
      </c>
      <c r="BO236" s="308">
        <v>12.971676241383337</v>
      </c>
      <c r="BP236" s="308">
        <v>100</v>
      </c>
      <c r="BQ236" s="308">
        <v>48.849224988257397</v>
      </c>
      <c r="BR236" s="308">
        <v>51.150775011742603</v>
      </c>
      <c r="BS236" s="308">
        <v>45.749178017848749</v>
      </c>
      <c r="BT236" s="308">
        <v>5.4015969938938468</v>
      </c>
      <c r="BU236" s="308">
        <v>100</v>
      </c>
      <c r="BV236" s="308">
        <v>10.638815728012069</v>
      </c>
      <c r="BW236" s="308">
        <v>83.393775031063853</v>
      </c>
      <c r="BX236" s="308">
        <v>73.996755275916684</v>
      </c>
      <c r="BY236" s="312">
        <v>9.3970197551471664</v>
      </c>
      <c r="BZ236" s="531">
        <f>Daten_Polit!R236</f>
        <v>3.1</v>
      </c>
      <c r="CA236" s="532">
        <f>Daten_Polit!S236</f>
        <v>10</v>
      </c>
      <c r="CB236" s="532">
        <f>Daten_Polit!T236</f>
        <v>2</v>
      </c>
      <c r="CC236" s="532">
        <f>Daten_Polit!U236</f>
        <v>2.1</v>
      </c>
      <c r="CD236" s="532">
        <f>Daten_Polit!V236</f>
        <v>1.5</v>
      </c>
      <c r="CE236" s="309">
        <v>0.4748697260043705</v>
      </c>
      <c r="CF236" s="309">
        <v>1.6005933209509806</v>
      </c>
      <c r="CG236" s="309">
        <v>0.36163448156837652</v>
      </c>
      <c r="CH236" s="309">
        <v>0.37133110007529263</v>
      </c>
      <c r="CI236" s="309">
        <v>0.28789309459976836</v>
      </c>
      <c r="CJ236" s="309">
        <v>9.9625615763548385</v>
      </c>
      <c r="CK236" s="309">
        <v>7.6687668766879451</v>
      </c>
      <c r="CL236" s="309">
        <v>12.65379287867677</v>
      </c>
      <c r="CM236" s="309">
        <v>12.688430592805428</v>
      </c>
      <c r="CN236" s="309">
        <v>12.397260273969207</v>
      </c>
      <c r="CO236" s="309">
        <v>31.167077143083038</v>
      </c>
      <c r="CP236" s="309">
        <v>39.357682619645175</v>
      </c>
      <c r="CQ236" s="309">
        <v>27.245165519498528</v>
      </c>
      <c r="CR236" s="309">
        <v>28.479717156675534</v>
      </c>
      <c r="CS236" s="309">
        <v>18.131868131873112</v>
      </c>
      <c r="CT236" s="309">
        <v>100</v>
      </c>
      <c r="CU236" s="309">
        <v>14.605550687507987</v>
      </c>
      <c r="CV236" s="309">
        <v>81.204702098085221</v>
      </c>
      <c r="CW236" s="309">
        <v>67.885047803268961</v>
      </c>
      <c r="CX236" s="309">
        <v>13.31965429481626</v>
      </c>
      <c r="CY236" s="309">
        <v>100</v>
      </c>
      <c r="CZ236" s="309">
        <v>47.487844408427883</v>
      </c>
      <c r="DA236" s="309">
        <v>52.512155591572132</v>
      </c>
      <c r="DB236" s="309">
        <v>46.245272825499733</v>
      </c>
      <c r="DC236" s="309">
        <v>6.2668827660723947</v>
      </c>
      <c r="DD236" s="309">
        <v>100</v>
      </c>
      <c r="DE236" s="309">
        <v>10.839934143393481</v>
      </c>
      <c r="DF236" s="309">
        <v>83.334548963010945</v>
      </c>
      <c r="DG236" s="309">
        <v>73.649953494375524</v>
      </c>
      <c r="DH236" s="313">
        <v>9.6845954686354272</v>
      </c>
      <c r="DI236" s="565">
        <f>Daten_Polit!W236</f>
        <v>2.7</v>
      </c>
      <c r="DJ236" s="532">
        <f>Daten_Polit!X236</f>
        <v>9.4</v>
      </c>
      <c r="DK236" s="532">
        <f>Daten_Polit!Y236</f>
        <v>1.7</v>
      </c>
      <c r="DL236" s="532">
        <f>Daten_Polit!Z236</f>
        <v>1.8</v>
      </c>
      <c r="DM236" s="532">
        <f>Daten_Polit!AA236</f>
        <v>1.4</v>
      </c>
      <c r="DN236" s="309">
        <v>0.44036210823972982</v>
      </c>
      <c r="DO236" s="309">
        <v>1.5187533794537684</v>
      </c>
      <c r="DP236" s="309">
        <v>0.32575194220654968</v>
      </c>
      <c r="DQ236" s="309">
        <v>0.32526958028813069</v>
      </c>
      <c r="DR236" s="309">
        <v>0.32924955657883298</v>
      </c>
      <c r="DS236" s="309">
        <v>10.57860644257703</v>
      </c>
      <c r="DT236" s="309">
        <v>7.763238781065855</v>
      </c>
      <c r="DU236" s="309">
        <v>13.396919845992766</v>
      </c>
      <c r="DV236" s="309">
        <v>13.178528347406516</v>
      </c>
      <c r="DW236" s="309">
        <v>14.864864864868881</v>
      </c>
      <c r="DX236" s="309">
        <v>31.835816947354971</v>
      </c>
      <c r="DY236" s="309">
        <v>36.272598369370307</v>
      </c>
      <c r="DZ236" s="309">
        <v>27.487693389588607</v>
      </c>
      <c r="EA236" s="309">
        <v>28.758961930724027</v>
      </c>
      <c r="EB236" s="309">
        <v>18.94093686354379</v>
      </c>
      <c r="EC236" s="309">
        <v>100</v>
      </c>
      <c r="ED236" s="309">
        <v>14.650155520110822</v>
      </c>
      <c r="EE236" s="309">
        <v>81.34310566658381</v>
      </c>
      <c r="EF236" s="309">
        <v>67.924259102976961</v>
      </c>
      <c r="EG236" s="309">
        <v>13.418846563606843</v>
      </c>
      <c r="EH236" s="309">
        <v>100</v>
      </c>
      <c r="EI236" s="309">
        <v>51.801029159519729</v>
      </c>
      <c r="EJ236" s="309">
        <v>48.198970840480278</v>
      </c>
      <c r="EK236" s="309">
        <v>42.195540308747859</v>
      </c>
      <c r="EL236" s="309">
        <v>6.0034305317324188</v>
      </c>
      <c r="EM236" s="309">
        <v>100</v>
      </c>
      <c r="EN236" s="309">
        <v>11.107688263803329</v>
      </c>
      <c r="EO236" s="309">
        <v>83.395885689538915</v>
      </c>
      <c r="EP236" s="309">
        <v>73.288539195180149</v>
      </c>
      <c r="EQ236" s="367">
        <v>10.107346494358763</v>
      </c>
      <c r="ER236" s="531">
        <f>Daten_Polit!AB236</f>
        <v>2.8</v>
      </c>
      <c r="ES236" s="532">
        <f>Daten_Polit!AC236</f>
        <v>9</v>
      </c>
      <c r="ET236" s="532">
        <f>Daten_Polit!AD236</f>
        <v>1.8</v>
      </c>
      <c r="EU236" s="532">
        <f>Daten_Polit!AE236</f>
        <v>1.9</v>
      </c>
      <c r="EV236" s="532">
        <f>Daten_Polit!AF236</f>
        <v>1.3</v>
      </c>
      <c r="EW236" s="309">
        <v>0.48051580720227299</v>
      </c>
      <c r="EX236" s="309">
        <v>1.7040230812657104</v>
      </c>
      <c r="EY236" s="309">
        <v>0.34777932236396047</v>
      </c>
      <c r="EZ236" s="309">
        <v>0.35101904123655758</v>
      </c>
      <c r="FA236" s="309">
        <v>0.32548739835634116</v>
      </c>
      <c r="FB236" s="309">
        <v>10.023269087237301</v>
      </c>
      <c r="FC236" s="309">
        <v>7.7231695085252943</v>
      </c>
      <c r="FD236" s="309">
        <v>12.159187129550817</v>
      </c>
      <c r="FE236" s="309">
        <v>11.857403670606322</v>
      </c>
      <c r="FF236" s="309">
        <v>14.39771917319618</v>
      </c>
      <c r="FG236" s="309">
        <v>29.51547603499543</v>
      </c>
      <c r="FH236" s="309">
        <v>33.013661449377835</v>
      </c>
      <c r="FI236" s="309">
        <v>26.271186440670373</v>
      </c>
      <c r="FJ236" s="309">
        <v>26.913932477409414</v>
      </c>
      <c r="FK236" s="309">
        <v>21.454027084783622</v>
      </c>
      <c r="FL236" s="309">
        <v>100</v>
      </c>
      <c r="FM236" s="309">
        <v>14.431406074486361</v>
      </c>
      <c r="FN236" s="309">
        <v>81.530550505861115</v>
      </c>
      <c r="FO236" s="309">
        <v>67.722123789249565</v>
      </c>
      <c r="FP236" s="309">
        <v>13.808426716611558</v>
      </c>
      <c r="FQ236" s="309">
        <v>100</v>
      </c>
      <c r="FR236" s="309">
        <v>48.233995584988968</v>
      </c>
      <c r="FS236" s="309">
        <v>51.766004415011032</v>
      </c>
      <c r="FT236" s="309">
        <v>45.364238410596023</v>
      </c>
      <c r="FU236" s="309">
        <v>6.4017660044150109</v>
      </c>
      <c r="FV236" s="309">
        <v>100</v>
      </c>
      <c r="FW236" s="309">
        <v>11.198426652133525</v>
      </c>
      <c r="FX236" s="309">
        <v>83.297658510052614</v>
      </c>
      <c r="FY236" s="309">
        <v>72.727990213177151</v>
      </c>
      <c r="FZ236" s="313">
        <v>10.569668296875461</v>
      </c>
      <c r="GA236" s="570">
        <f>Daten_Polit!AG236</f>
        <v>3.8</v>
      </c>
      <c r="GB236" s="571">
        <f>Daten_Polit!AH236</f>
        <v>12.8</v>
      </c>
      <c r="GC236" s="571">
        <f>Daten_Polit!AI236</f>
        <v>2.4</v>
      </c>
      <c r="GD236" s="571">
        <f>Daten_Polit!AJ236</f>
        <v>2.5</v>
      </c>
      <c r="GE236" s="571">
        <f>Daten_Polit!AK236</f>
        <v>1.8</v>
      </c>
      <c r="GF236" s="444">
        <v>0.52699835707170661</v>
      </c>
      <c r="GG236" s="444">
        <v>2.1481957070190885</v>
      </c>
      <c r="GH236" s="444">
        <v>0.35106091038430676</v>
      </c>
      <c r="GI236" s="444">
        <v>0.34545697178234569</v>
      </c>
      <c r="GJ236" s="444">
        <v>0.38773105319609286</v>
      </c>
      <c r="GK236" s="444">
        <v>7.8783448801880391</v>
      </c>
      <c r="GL236" s="444">
        <v>6.3731547115820684</v>
      </c>
      <c r="GM236" s="444">
        <v>9.3000124331717018</v>
      </c>
      <c r="GN236" s="444">
        <v>9.0071575366732635</v>
      </c>
      <c r="GO236" s="444">
        <v>11.392405063293447</v>
      </c>
      <c r="GP236" s="444">
        <v>24.698720337932343</v>
      </c>
      <c r="GQ236" s="444">
        <v>26.723425884745577</v>
      </c>
      <c r="GR236" s="444">
        <v>22.766500546982993</v>
      </c>
      <c r="GS236" s="444">
        <v>23.915909248595682</v>
      </c>
      <c r="GT236" s="444">
        <v>14.649681528684887</v>
      </c>
      <c r="GU236" s="444">
        <v>100</v>
      </c>
      <c r="GV236" s="444">
        <v>14.478378354425534</v>
      </c>
      <c r="GW236" s="444">
        <v>81.336550299550723</v>
      </c>
      <c r="GX236" s="444">
        <v>67.063729138240319</v>
      </c>
      <c r="GY236" s="444">
        <v>14.272821161310409</v>
      </c>
      <c r="GZ236" s="444">
        <v>100</v>
      </c>
      <c r="HA236" s="444">
        <v>50.210970464135016</v>
      </c>
      <c r="HB236" s="444">
        <v>49.789029535864977</v>
      </c>
      <c r="HC236" s="444">
        <v>43.35443037974683</v>
      </c>
      <c r="HD236" s="444">
        <v>6.4345991561181437</v>
      </c>
      <c r="HE236" s="444">
        <v>100</v>
      </c>
      <c r="HF236" s="444">
        <v>10.907354840984034</v>
      </c>
      <c r="HG236" s="444">
        <v>83.372149951968197</v>
      </c>
      <c r="HH236" s="444">
        <v>72.320167417525965</v>
      </c>
      <c r="HI236" s="445">
        <v>11.05198253444224</v>
      </c>
      <c r="HJ236" s="570">
        <f>Daten_Polit!AL236</f>
        <v>3.5</v>
      </c>
      <c r="HK236" s="571">
        <f>Daten_Polit!AM236</f>
        <v>12</v>
      </c>
      <c r="HL236" s="571">
        <f>Daten_Polit!AN236</f>
        <v>2.2000000000000002</v>
      </c>
      <c r="HM236" s="571">
        <f>Daten_Polit!AO236</f>
        <v>2.2999999999999998</v>
      </c>
      <c r="HN236" s="571">
        <f>Daten_Polit!AP236</f>
        <v>1.6</v>
      </c>
      <c r="HO236" s="444">
        <v>0.38384225136402794</v>
      </c>
      <c r="HP236" s="444">
        <v>1.5237955587244933</v>
      </c>
      <c r="HQ236" s="444">
        <v>0.25990524650733471</v>
      </c>
      <c r="HR236" s="444">
        <v>0.25814437165627718</v>
      </c>
      <c r="HS236" s="444">
        <v>0.27101637534527723</v>
      </c>
      <c r="HT236" s="444">
        <v>8.1568497683654293</v>
      </c>
      <c r="HU236" s="444">
        <v>6.3100320170759412</v>
      </c>
      <c r="HV236" s="444">
        <v>9.9612326696892044</v>
      </c>
      <c r="HW236" s="444">
        <v>9.7327813323299868</v>
      </c>
      <c r="HX236" s="444">
        <v>11.530506721817677</v>
      </c>
      <c r="HY236" s="444">
        <v>34.701265308883755</v>
      </c>
      <c r="HZ236" s="444">
        <v>37.530628913695544</v>
      </c>
      <c r="IA236" s="444">
        <v>31.897422090592499</v>
      </c>
      <c r="IB236" s="444">
        <v>32.692901234564815</v>
      </c>
      <c r="IC236" s="444">
        <v>26.46283605691649</v>
      </c>
      <c r="ID236" s="444">
        <v>100</v>
      </c>
      <c r="IE236" s="444">
        <v>14.334214726912368</v>
      </c>
      <c r="IF236" s="444">
        <v>81.519892981960268</v>
      </c>
      <c r="IG236" s="444">
        <v>67.059816931699288</v>
      </c>
      <c r="IH236" s="444">
        <v>14.460076050260984</v>
      </c>
      <c r="II236" s="444">
        <v>100</v>
      </c>
      <c r="IJ236" s="444">
        <v>50.803212851405618</v>
      </c>
      <c r="IK236" s="444">
        <v>49.196787148594382</v>
      </c>
      <c r="IL236" s="444">
        <v>43.253012048192772</v>
      </c>
      <c r="IM236" s="444">
        <v>5.9437751004016066</v>
      </c>
      <c r="IN236" s="444">
        <v>100</v>
      </c>
      <c r="IO236" s="444">
        <v>10.951210729936477</v>
      </c>
      <c r="IP236" s="444">
        <v>83.479726381195903</v>
      </c>
      <c r="IQ236" s="444">
        <v>72.059798737496266</v>
      </c>
      <c r="IR236" s="445">
        <v>11.419927643699634</v>
      </c>
      <c r="IS236" s="443">
        <f>Daten_Polit!AQ236</f>
        <v>3.1</v>
      </c>
      <c r="IT236" s="227">
        <f>Daten_Polit!AR236</f>
        <v>11.5</v>
      </c>
      <c r="IU236" s="227">
        <f>Daten_Polit!AS236</f>
        <v>1.8</v>
      </c>
      <c r="IV236" s="227">
        <f>Daten_Polit!AT236</f>
        <v>1.8</v>
      </c>
      <c r="IW236" s="227">
        <f>Daten_Polit!AU236</f>
        <v>1.7</v>
      </c>
      <c r="IX236" s="444" t="s">
        <v>820</v>
      </c>
      <c r="IY236" s="444" t="s">
        <v>820</v>
      </c>
      <c r="IZ236" s="444" t="s">
        <v>820</v>
      </c>
      <c r="JA236" s="444" t="s">
        <v>820</v>
      </c>
      <c r="JB236" s="444" t="s">
        <v>820</v>
      </c>
      <c r="JC236" s="444" t="s">
        <v>820</v>
      </c>
      <c r="JD236" s="444" t="s">
        <v>820</v>
      </c>
      <c r="JE236" s="444" t="s">
        <v>820</v>
      </c>
      <c r="JF236" s="444" t="s">
        <v>820</v>
      </c>
      <c r="JG236" s="444" t="s">
        <v>820</v>
      </c>
      <c r="JH236" s="444" t="s">
        <v>820</v>
      </c>
      <c r="JI236" s="444" t="s">
        <v>820</v>
      </c>
      <c r="JJ236" s="444" t="s">
        <v>820</v>
      </c>
      <c r="JK236" s="444" t="s">
        <v>820</v>
      </c>
      <c r="JL236" s="444" t="s">
        <v>820</v>
      </c>
      <c r="JM236" s="444" t="s">
        <v>820</v>
      </c>
      <c r="JN236" s="444" t="s">
        <v>820</v>
      </c>
      <c r="JO236" s="444" t="s">
        <v>820</v>
      </c>
      <c r="JP236" s="444" t="s">
        <v>820</v>
      </c>
      <c r="JQ236" s="444" t="s">
        <v>820</v>
      </c>
      <c r="JR236" s="444" t="s">
        <v>820</v>
      </c>
      <c r="JS236" s="444" t="s">
        <v>820</v>
      </c>
      <c r="JT236" s="444" t="s">
        <v>820</v>
      </c>
      <c r="JU236" s="444" t="s">
        <v>820</v>
      </c>
      <c r="JV236" s="444" t="s">
        <v>820</v>
      </c>
      <c r="JW236" s="444" t="s">
        <v>820</v>
      </c>
      <c r="JX236" s="444" t="s">
        <v>820</v>
      </c>
      <c r="JY236" s="444" t="s">
        <v>820</v>
      </c>
      <c r="JZ236" s="444" t="s">
        <v>820</v>
      </c>
      <c r="KA236" s="445" t="s">
        <v>820</v>
      </c>
    </row>
    <row r="237" spans="4:287" ht="12.65" customHeight="1" x14ac:dyDescent="0.2">
      <c r="D237" s="276"/>
      <c r="E237" s="3" t="str">
        <f>Daten_Polit!E237</f>
        <v>08311</v>
      </c>
      <c r="F237" s="229" t="str">
        <f>Daten_Polit!F237</f>
        <v>Freiburg im Breisgau, Stadt</v>
      </c>
      <c r="G237" s="246"/>
      <c r="H237" s="531">
        <f>Daten_Polit!H237</f>
        <v>6</v>
      </c>
      <c r="I237" s="532">
        <f>Daten_Polit!I237</f>
        <v>14.5</v>
      </c>
      <c r="J237" s="532">
        <f>Daten_Polit!J237</f>
        <v>4.0999999999999996</v>
      </c>
      <c r="K237" s="532">
        <f>Daten_Polit!K237</f>
        <v>4.3</v>
      </c>
      <c r="L237" s="532">
        <f>Daten_Polit!L237</f>
        <v>3.8</v>
      </c>
      <c r="M237" s="308">
        <v>0.70221681535550151</v>
      </c>
      <c r="N237" s="308">
        <v>1.7775558450869497</v>
      </c>
      <c r="O237" s="308">
        <v>0.58724786259763995</v>
      </c>
      <c r="P237" s="308">
        <v>0.54684520862860808</v>
      </c>
      <c r="Q237" s="308">
        <v>0.65106330586467165</v>
      </c>
      <c r="R237" s="308">
        <v>7.4950073386107512</v>
      </c>
      <c r="S237" s="308">
        <v>4.2975765936954549</v>
      </c>
      <c r="T237" s="308">
        <v>10.339910767673981</v>
      </c>
      <c r="U237" s="308">
        <v>8.5458203768061658</v>
      </c>
      <c r="V237" s="308">
        <v>13.377097912925331</v>
      </c>
      <c r="W237" s="308">
        <v>34.289818638893877</v>
      </c>
      <c r="X237" s="308">
        <v>39.622299831844785</v>
      </c>
      <c r="Y237" s="308">
        <v>29.411899418312</v>
      </c>
      <c r="Z237" s="308">
        <v>33.843686205892389</v>
      </c>
      <c r="AA237" s="308">
        <v>21.923124307008056</v>
      </c>
      <c r="AB237" s="308">
        <v>100</v>
      </c>
      <c r="AC237" s="308">
        <v>19.218179033264953</v>
      </c>
      <c r="AD237" s="308">
        <v>77.798734153000652</v>
      </c>
      <c r="AE237" s="308">
        <v>46.007088047382574</v>
      </c>
      <c r="AF237" s="308">
        <v>31.791646105618078</v>
      </c>
      <c r="AG237" s="308">
        <v>100</v>
      </c>
      <c r="AH237" s="308">
        <v>47.270545890821843</v>
      </c>
      <c r="AI237" s="308">
        <v>52.729454109178164</v>
      </c>
      <c r="AJ237" s="308">
        <v>33.203359328134376</v>
      </c>
      <c r="AK237" s="308">
        <v>19.526094781043788</v>
      </c>
      <c r="AL237" s="308">
        <v>100</v>
      </c>
      <c r="AM237" s="308">
        <v>12.009509189073087</v>
      </c>
      <c r="AN237" s="308">
        <v>83.225689513278894</v>
      </c>
      <c r="AO237" s="308">
        <v>50.961247694478153</v>
      </c>
      <c r="AP237" s="337">
        <v>32.264441818800741</v>
      </c>
      <c r="AQ237" s="531">
        <f>Daten_Polit!M237</f>
        <v>5.9</v>
      </c>
      <c r="AR237" s="532">
        <f>Daten_Polit!N237</f>
        <v>14.1</v>
      </c>
      <c r="AS237" s="532">
        <f>Daten_Polit!O237</f>
        <v>4</v>
      </c>
      <c r="AT237" s="532">
        <f>Daten_Polit!P237</f>
        <v>4.2</v>
      </c>
      <c r="AU237" s="532">
        <f>Daten_Polit!Q237</f>
        <v>3.8</v>
      </c>
      <c r="AV237" s="308">
        <v>0.66975936945401393</v>
      </c>
      <c r="AW237" s="308">
        <v>1.578961320325583</v>
      </c>
      <c r="AX237" s="308">
        <v>0.57565839189721923</v>
      </c>
      <c r="AY237" s="308">
        <v>0.56151869434709178</v>
      </c>
      <c r="AZ237" s="308">
        <v>0.59643148233398535</v>
      </c>
      <c r="BA237" s="308">
        <v>7.5785337158561799</v>
      </c>
      <c r="BB237" s="308">
        <v>4.1778762462414933</v>
      </c>
      <c r="BC237" s="308">
        <v>10.565600370885489</v>
      </c>
      <c r="BD237" s="308">
        <v>9.1689368212861027</v>
      </c>
      <c r="BE237" s="308">
        <v>12.85565685614605</v>
      </c>
      <c r="BF237" s="308">
        <v>34.548362860812546</v>
      </c>
      <c r="BG237" s="308">
        <v>41.057235824397502</v>
      </c>
      <c r="BH237" s="308">
        <v>29.707610520425291</v>
      </c>
      <c r="BI237" s="308">
        <v>34.05565779096505</v>
      </c>
      <c r="BJ237" s="308">
        <v>22.587786728981552</v>
      </c>
      <c r="BK237" s="308">
        <v>100</v>
      </c>
      <c r="BL237" s="308">
        <v>19.0137070656783</v>
      </c>
      <c r="BM237" s="308">
        <v>78.006337589476075</v>
      </c>
      <c r="BN237" s="308">
        <v>45.052918022934449</v>
      </c>
      <c r="BO237" s="308">
        <v>32.953419566541626</v>
      </c>
      <c r="BP237" s="308">
        <v>100</v>
      </c>
      <c r="BQ237" s="308">
        <v>47.941527446300711</v>
      </c>
      <c r="BR237" s="308">
        <v>52.058472553699289</v>
      </c>
      <c r="BS237" s="308">
        <v>32.11515513126492</v>
      </c>
      <c r="BT237" s="308">
        <v>19.943317422434372</v>
      </c>
      <c r="BU237" s="308">
        <v>100</v>
      </c>
      <c r="BV237" s="308">
        <v>12.081269373382536</v>
      </c>
      <c r="BW237" s="308">
        <v>83.209209799808818</v>
      </c>
      <c r="BX237" s="308">
        <v>49.50943594055471</v>
      </c>
      <c r="BY237" s="312">
        <v>33.699773859254108</v>
      </c>
      <c r="BZ237" s="531">
        <f>Daten_Polit!R237</f>
        <v>5.3</v>
      </c>
      <c r="CA237" s="532">
        <f>Daten_Polit!S237</f>
        <v>12.9</v>
      </c>
      <c r="CB237" s="532">
        <f>Daten_Polit!T237</f>
        <v>3.6</v>
      </c>
      <c r="CC237" s="532">
        <f>Daten_Polit!U237</f>
        <v>3.9</v>
      </c>
      <c r="CD237" s="532">
        <f>Daten_Polit!V237</f>
        <v>3.3</v>
      </c>
      <c r="CE237" s="309">
        <v>0.61911665826189277</v>
      </c>
      <c r="CF237" s="309">
        <v>1.3041892742847199</v>
      </c>
      <c r="CG237" s="309">
        <v>0.55303263866457986</v>
      </c>
      <c r="CH237" s="309">
        <v>0.51700255464221112</v>
      </c>
      <c r="CI237" s="309">
        <v>0.60326232160738213</v>
      </c>
      <c r="CJ237" s="309">
        <v>7.7463046167871337</v>
      </c>
      <c r="CK237" s="309">
        <v>4.3563520077231725</v>
      </c>
      <c r="CL237" s="309">
        <v>10.803974706413729</v>
      </c>
      <c r="CM237" s="309">
        <v>8.9357262103504347</v>
      </c>
      <c r="CN237" s="309">
        <v>13.83158606696013</v>
      </c>
      <c r="CO237" s="309">
        <v>32.000681172140219</v>
      </c>
      <c r="CP237" s="309">
        <v>40.016204537270433</v>
      </c>
      <c r="CQ237" s="309">
        <v>27.655091689426452</v>
      </c>
      <c r="CR237" s="309">
        <v>31.611735488485916</v>
      </c>
      <c r="CS237" s="309">
        <v>21.255446623096404</v>
      </c>
      <c r="CT237" s="309">
        <v>100</v>
      </c>
      <c r="CU237" s="309">
        <v>18.678371475395423</v>
      </c>
      <c r="CV237" s="309">
        <v>78.33257029171132</v>
      </c>
      <c r="CW237" s="309">
        <v>44.146135675766487</v>
      </c>
      <c r="CX237" s="309">
        <v>34.186434615944833</v>
      </c>
      <c r="CY237" s="309">
        <v>100</v>
      </c>
      <c r="CZ237" s="309">
        <v>47.232344265139687</v>
      </c>
      <c r="DA237" s="309">
        <v>52.76765573486032</v>
      </c>
      <c r="DB237" s="309">
        <v>32.604546243276076</v>
      </c>
      <c r="DC237" s="309">
        <v>20.163109491584237</v>
      </c>
      <c r="DD237" s="309">
        <v>100</v>
      </c>
      <c r="DE237" s="309">
        <v>12.203169387836313</v>
      </c>
      <c r="DF237" s="309">
        <v>83.171263289924653</v>
      </c>
      <c r="DG237" s="309">
        <v>48.431225030923855</v>
      </c>
      <c r="DH237" s="313">
        <v>34.740038259000798</v>
      </c>
      <c r="DI237" s="565">
        <f>Daten_Polit!W237</f>
        <v>4.9000000000000004</v>
      </c>
      <c r="DJ237" s="532">
        <f>Daten_Polit!X237</f>
        <v>12.9</v>
      </c>
      <c r="DK237" s="532">
        <f>Daten_Polit!Y237</f>
        <v>3.2</v>
      </c>
      <c r="DL237" s="532">
        <f>Daten_Polit!Z237</f>
        <v>3.4</v>
      </c>
      <c r="DM237" s="532">
        <f>Daten_Polit!AA237</f>
        <v>2.9</v>
      </c>
      <c r="DN237" s="309">
        <v>0.61613075968162012</v>
      </c>
      <c r="DO237" s="309">
        <v>1.6914386884693193</v>
      </c>
      <c r="DP237" s="309">
        <v>0.49167410362645581</v>
      </c>
      <c r="DQ237" s="309">
        <v>0.47231336049149741</v>
      </c>
      <c r="DR237" s="309">
        <v>0.51736083082590756</v>
      </c>
      <c r="DS237" s="309">
        <v>8.2433609356208208</v>
      </c>
      <c r="DT237" s="309">
        <v>5.0483260960919463</v>
      </c>
      <c r="DU237" s="309">
        <v>11.335391002703982</v>
      </c>
      <c r="DV237" s="309">
        <v>9.5622171438813464</v>
      </c>
      <c r="DW237" s="309">
        <v>14.103819784524582</v>
      </c>
      <c r="DX237" s="309">
        <v>29.824123737058756</v>
      </c>
      <c r="DY237" s="309">
        <v>34.654799674312095</v>
      </c>
      <c r="DZ237" s="309">
        <v>25.13284031772227</v>
      </c>
      <c r="EA237" s="309">
        <v>29.394513625701141</v>
      </c>
      <c r="EB237" s="309">
        <v>18.548724383103306</v>
      </c>
      <c r="EC237" s="309">
        <v>100</v>
      </c>
      <c r="ED237" s="309">
        <v>18.660888655534215</v>
      </c>
      <c r="EE237" s="309">
        <v>78.428668212194538</v>
      </c>
      <c r="EF237" s="309">
        <v>43.606709161534837</v>
      </c>
      <c r="EG237" s="309">
        <v>34.821959050659707</v>
      </c>
      <c r="EH237" s="309">
        <v>100</v>
      </c>
      <c r="EI237" s="309">
        <v>50.599109893871962</v>
      </c>
      <c r="EJ237" s="309">
        <v>49.400890106128045</v>
      </c>
      <c r="EK237" s="309">
        <v>30.588839438548444</v>
      </c>
      <c r="EL237" s="309">
        <v>18.812050667579598</v>
      </c>
      <c r="EM237" s="309">
        <v>100</v>
      </c>
      <c r="EN237" s="309">
        <v>12.194385480414869</v>
      </c>
      <c r="EO237" s="309">
        <v>83.362170759392356</v>
      </c>
      <c r="EP237" s="309">
        <v>47.534330410890171</v>
      </c>
      <c r="EQ237" s="367">
        <v>35.827840348502185</v>
      </c>
      <c r="ER237" s="531">
        <f>Daten_Polit!AB237</f>
        <v>4.9000000000000004</v>
      </c>
      <c r="ES237" s="532">
        <f>Daten_Polit!AC237</f>
        <v>13</v>
      </c>
      <c r="ET237" s="532">
        <f>Daten_Polit!AD237</f>
        <v>3.1</v>
      </c>
      <c r="EU237" s="532">
        <f>Daten_Polit!AE237</f>
        <v>3.3</v>
      </c>
      <c r="EV237" s="532">
        <f>Daten_Polit!AF237</f>
        <v>2.9</v>
      </c>
      <c r="EW237" s="309">
        <v>0.62745586363384809</v>
      </c>
      <c r="EX237" s="309">
        <v>1.6772158269507202</v>
      </c>
      <c r="EY237" s="309">
        <v>0.50971238601617785</v>
      </c>
      <c r="EZ237" s="309">
        <v>0.47868554308416139</v>
      </c>
      <c r="FA237" s="309">
        <v>0.54878963369125744</v>
      </c>
      <c r="FB237" s="309">
        <v>8.2619204570424092</v>
      </c>
      <c r="FC237" s="309">
        <v>5.2132308202886755</v>
      </c>
      <c r="FD237" s="309">
        <v>11.262072352267147</v>
      </c>
      <c r="FE237" s="309">
        <v>9.5321341491464402</v>
      </c>
      <c r="FF237" s="309">
        <v>13.782932224978584</v>
      </c>
      <c r="FG237" s="309">
        <v>29.38382137527832</v>
      </c>
      <c r="FH237" s="309">
        <v>34.100135317997669</v>
      </c>
      <c r="FI237" s="309">
        <v>24.747502172023509</v>
      </c>
      <c r="FJ237" s="309">
        <v>29.142072752230614</v>
      </c>
      <c r="FK237" s="309">
        <v>18.334779995991678</v>
      </c>
      <c r="FL237" s="309">
        <v>100</v>
      </c>
      <c r="FM237" s="309">
        <v>18.41171915714105</v>
      </c>
      <c r="FN237" s="309">
        <v>78.397859864843568</v>
      </c>
      <c r="FO237" s="309">
        <v>42.707271565631522</v>
      </c>
      <c r="FP237" s="309">
        <v>35.690588299212038</v>
      </c>
      <c r="FQ237" s="309">
        <v>100</v>
      </c>
      <c r="FR237" s="309">
        <v>50.4552226452574</v>
      </c>
      <c r="FS237" s="309">
        <v>49.544777354742592</v>
      </c>
      <c r="FT237" s="309">
        <v>29.514980963416654</v>
      </c>
      <c r="FU237" s="309">
        <v>20.029796391325934</v>
      </c>
      <c r="FV237" s="309">
        <v>100</v>
      </c>
      <c r="FW237" s="309">
        <v>12.189229844609924</v>
      </c>
      <c r="FX237" s="309">
        <v>82.991150127402136</v>
      </c>
      <c r="FY237" s="309">
        <v>46.260720312944549</v>
      </c>
      <c r="FZ237" s="313">
        <v>36.73042981445758</v>
      </c>
      <c r="GA237" s="570">
        <f>Daten_Polit!AG237</f>
        <v>5.7</v>
      </c>
      <c r="GB237" s="571">
        <f>Daten_Polit!AH237</f>
        <v>15.1</v>
      </c>
      <c r="GC237" s="571">
        <f>Daten_Polit!AI237</f>
        <v>3.7</v>
      </c>
      <c r="GD237" s="571">
        <f>Daten_Polit!AJ237</f>
        <v>3.9</v>
      </c>
      <c r="GE237" s="571">
        <f>Daten_Polit!AK237</f>
        <v>3.4</v>
      </c>
      <c r="GF237" s="444">
        <v>0.66433081932814708</v>
      </c>
      <c r="GG237" s="444">
        <v>2.002500882507666</v>
      </c>
      <c r="GH237" s="444">
        <v>0.51172202773324782</v>
      </c>
      <c r="GI237" s="444">
        <v>0.48761282461178884</v>
      </c>
      <c r="GJ237" s="444">
        <v>0.54090700993719742</v>
      </c>
      <c r="GK237" s="444">
        <v>7.0128316404326014</v>
      </c>
      <c r="GL237" s="444">
        <v>4.4843690430804859</v>
      </c>
      <c r="GM237" s="444">
        <v>9.4536213468869992</v>
      </c>
      <c r="GN237" s="444">
        <v>7.6944312983120362</v>
      </c>
      <c r="GO237" s="444">
        <v>11.941547214011086</v>
      </c>
      <c r="GP237" s="444">
        <v>28.994336410280368</v>
      </c>
      <c r="GQ237" s="444">
        <v>34.013029469179422</v>
      </c>
      <c r="GR237" s="444">
        <v>24.127621699340221</v>
      </c>
      <c r="GS237" s="444">
        <v>28.01977500097162</v>
      </c>
      <c r="GT237" s="444">
        <v>18.612091791705236</v>
      </c>
      <c r="GU237" s="444">
        <v>100</v>
      </c>
      <c r="GV237" s="444">
        <v>18.028622449288854</v>
      </c>
      <c r="GW237" s="444">
        <v>78.801962444160253</v>
      </c>
      <c r="GX237" s="444">
        <v>42.132642816870344</v>
      </c>
      <c r="GY237" s="444">
        <v>36.669319627289902</v>
      </c>
      <c r="GZ237" s="444">
        <v>100</v>
      </c>
      <c r="HA237" s="444">
        <v>49.9609375</v>
      </c>
      <c r="HB237" s="444">
        <v>50.0390625</v>
      </c>
      <c r="HC237" s="444">
        <v>29.361979166666668</v>
      </c>
      <c r="HD237" s="444">
        <v>20.677083333333329</v>
      </c>
      <c r="HE237" s="444">
        <v>100</v>
      </c>
      <c r="HF237" s="444">
        <v>11.875780645183404</v>
      </c>
      <c r="HG237" s="444">
        <v>83.349589032350877</v>
      </c>
      <c r="HH237" s="444">
        <v>45.643933906912245</v>
      </c>
      <c r="HI237" s="445">
        <v>37.705655125438646</v>
      </c>
      <c r="HJ237" s="570">
        <f>Daten_Polit!AL237</f>
        <v>5.4</v>
      </c>
      <c r="HK237" s="571">
        <f>Daten_Polit!AM237</f>
        <v>15.4</v>
      </c>
      <c r="HL237" s="571">
        <f>Daten_Polit!AN237</f>
        <v>3.4</v>
      </c>
      <c r="HM237" s="571">
        <f>Daten_Polit!AO237</f>
        <v>3.8</v>
      </c>
      <c r="HN237" s="571">
        <f>Daten_Polit!AP237</f>
        <v>2.9</v>
      </c>
      <c r="HO237" s="444">
        <v>0.55218928495067043</v>
      </c>
      <c r="HP237" s="444">
        <v>1.5618770077132413</v>
      </c>
      <c r="HQ237" s="444">
        <v>0.43613639488530875</v>
      </c>
      <c r="HR237" s="444">
        <v>0.4013166894832636</v>
      </c>
      <c r="HS237" s="444">
        <v>0.47593317635983357</v>
      </c>
      <c r="HT237" s="444">
        <v>7.5640644509185684</v>
      </c>
      <c r="HU237" s="444">
        <v>4.676670322746217</v>
      </c>
      <c r="HV237" s="444">
        <v>10.553117194888435</v>
      </c>
      <c r="HW237" s="444">
        <v>8.5327825699590978</v>
      </c>
      <c r="HX237" s="444">
        <v>13.568234014263595</v>
      </c>
      <c r="HY237" s="444">
        <v>37.663354411321407</v>
      </c>
      <c r="HZ237" s="444">
        <v>43.420000940337047</v>
      </c>
      <c r="IA237" s="444">
        <v>31.619772238828777</v>
      </c>
      <c r="IB237" s="444">
        <v>36.458462172749542</v>
      </c>
      <c r="IC237" s="444">
        <v>24.386786638727369</v>
      </c>
      <c r="ID237" s="444">
        <v>100</v>
      </c>
      <c r="IE237" s="444">
        <v>17.940921582502565</v>
      </c>
      <c r="IF237" s="444">
        <v>78.785307110962989</v>
      </c>
      <c r="IG237" s="444">
        <v>41.11465335395669</v>
      </c>
      <c r="IH237" s="444">
        <v>37.670653757006292</v>
      </c>
      <c r="II237" s="444">
        <v>100</v>
      </c>
      <c r="IJ237" s="444">
        <v>51.712723085780077</v>
      </c>
      <c r="IK237" s="444">
        <v>48.287276914219923</v>
      </c>
      <c r="IL237" s="444">
        <v>28.972366148531954</v>
      </c>
      <c r="IM237" s="444">
        <v>19.314910765687969</v>
      </c>
      <c r="IN237" s="444">
        <v>100</v>
      </c>
      <c r="IO237" s="444">
        <v>12.175931414644905</v>
      </c>
      <c r="IP237" s="444">
        <v>83.005274486573839</v>
      </c>
      <c r="IQ237" s="444">
        <v>44.270950137862897</v>
      </c>
      <c r="IR237" s="445">
        <v>38.734324348710928</v>
      </c>
      <c r="IS237" s="443">
        <f>Daten_Polit!AQ237</f>
        <v>5</v>
      </c>
      <c r="IT237" s="227">
        <f>Daten_Polit!AR237</f>
        <v>14.4</v>
      </c>
      <c r="IU237" s="227">
        <f>Daten_Polit!AS237</f>
        <v>3</v>
      </c>
      <c r="IV237" s="227">
        <f>Daten_Polit!AT237</f>
        <v>3.3</v>
      </c>
      <c r="IW237" s="227">
        <f>Daten_Polit!AU237</f>
        <v>2.6</v>
      </c>
      <c r="IX237" s="444" t="s">
        <v>820</v>
      </c>
      <c r="IY237" s="444" t="s">
        <v>820</v>
      </c>
      <c r="IZ237" s="444" t="s">
        <v>820</v>
      </c>
      <c r="JA237" s="444" t="s">
        <v>820</v>
      </c>
      <c r="JB237" s="444" t="s">
        <v>820</v>
      </c>
      <c r="JC237" s="444" t="s">
        <v>820</v>
      </c>
      <c r="JD237" s="444" t="s">
        <v>820</v>
      </c>
      <c r="JE237" s="444" t="s">
        <v>820</v>
      </c>
      <c r="JF237" s="444" t="s">
        <v>820</v>
      </c>
      <c r="JG237" s="444" t="s">
        <v>820</v>
      </c>
      <c r="JH237" s="444" t="s">
        <v>820</v>
      </c>
      <c r="JI237" s="444" t="s">
        <v>820</v>
      </c>
      <c r="JJ237" s="444" t="s">
        <v>820</v>
      </c>
      <c r="JK237" s="444" t="s">
        <v>820</v>
      </c>
      <c r="JL237" s="444" t="s">
        <v>820</v>
      </c>
      <c r="JM237" s="444" t="s">
        <v>820</v>
      </c>
      <c r="JN237" s="444" t="s">
        <v>820</v>
      </c>
      <c r="JO237" s="444" t="s">
        <v>820</v>
      </c>
      <c r="JP237" s="444" t="s">
        <v>820</v>
      </c>
      <c r="JQ237" s="444" t="s">
        <v>820</v>
      </c>
      <c r="JR237" s="444" t="s">
        <v>820</v>
      </c>
      <c r="JS237" s="444" t="s">
        <v>820</v>
      </c>
      <c r="JT237" s="444" t="s">
        <v>820</v>
      </c>
      <c r="JU237" s="444" t="s">
        <v>820</v>
      </c>
      <c r="JV237" s="444" t="s">
        <v>820</v>
      </c>
      <c r="JW237" s="444" t="s">
        <v>820</v>
      </c>
      <c r="JX237" s="444" t="s">
        <v>820</v>
      </c>
      <c r="JY237" s="444" t="s">
        <v>820</v>
      </c>
      <c r="JZ237" s="444" t="s">
        <v>820</v>
      </c>
      <c r="KA237" s="445" t="s">
        <v>820</v>
      </c>
    </row>
    <row r="238" spans="4:287" ht="12.65" customHeight="1" x14ac:dyDescent="0.2">
      <c r="D238" s="276"/>
      <c r="E238" s="3" t="str">
        <f>Daten_Polit!E238</f>
        <v>08315</v>
      </c>
      <c r="F238" s="229" t="str">
        <f>Daten_Polit!F238</f>
        <v>Breisgau-Hochschwarzwald</v>
      </c>
      <c r="G238" s="246"/>
      <c r="H238" s="531">
        <f>Daten_Polit!H238</f>
        <v>3.3</v>
      </c>
      <c r="I238" s="532">
        <f>Daten_Polit!I238</f>
        <v>8.5</v>
      </c>
      <c r="J238" s="532">
        <f>Daten_Polit!J238</f>
        <v>2.5</v>
      </c>
      <c r="K238" s="532">
        <f>Daten_Polit!K238</f>
        <v>2.5</v>
      </c>
      <c r="L238" s="532">
        <f>Daten_Polit!L238</f>
        <v>2.5</v>
      </c>
      <c r="M238" s="308">
        <v>0.54271487365330862</v>
      </c>
      <c r="N238" s="308">
        <v>1.6246214777696968</v>
      </c>
      <c r="O238" s="308">
        <v>0.44470847046482576</v>
      </c>
      <c r="P238" s="308">
        <v>0.43670117252695689</v>
      </c>
      <c r="Q238" s="308">
        <v>0.48668662531427515</v>
      </c>
      <c r="R238" s="308">
        <v>10.193302673181876</v>
      </c>
      <c r="S238" s="308">
        <v>6.8344824394982764</v>
      </c>
      <c r="T238" s="308">
        <v>12.364658730633337</v>
      </c>
      <c r="U238" s="308">
        <v>12.23386279148361</v>
      </c>
      <c r="V238" s="308">
        <v>12.876672056444926</v>
      </c>
      <c r="W238" s="308">
        <v>27.809407496543926</v>
      </c>
      <c r="X238" s="308">
        <v>31.454638077154051</v>
      </c>
      <c r="Y238" s="308">
        <v>25.397394526116891</v>
      </c>
      <c r="Z238" s="308">
        <v>25.819518415724644</v>
      </c>
      <c r="AA238" s="308">
        <v>23.743755509848736</v>
      </c>
      <c r="AB238" s="308">
        <v>100</v>
      </c>
      <c r="AC238" s="308">
        <v>15.105976046214048</v>
      </c>
      <c r="AD238" s="308">
        <v>81.254313628822899</v>
      </c>
      <c r="AE238" s="308">
        <v>64.570444468314989</v>
      </c>
      <c r="AF238" s="308">
        <v>16.683869160507918</v>
      </c>
      <c r="AG238" s="308">
        <v>100</v>
      </c>
      <c r="AH238" s="308">
        <v>40.657320156285905</v>
      </c>
      <c r="AI238" s="308">
        <v>59.342679843714087</v>
      </c>
      <c r="AJ238" s="308">
        <v>47.046655941162953</v>
      </c>
      <c r="AK238" s="308">
        <v>12.296023902551138</v>
      </c>
      <c r="AL238" s="308">
        <v>100</v>
      </c>
      <c r="AM238" s="308">
        <v>10.369331412068169</v>
      </c>
      <c r="AN238" s="308">
        <v>84.156815821508147</v>
      </c>
      <c r="AO238" s="308">
        <v>70.675519560125778</v>
      </c>
      <c r="AP238" s="337">
        <v>13.481296261382367</v>
      </c>
      <c r="AQ238" s="531">
        <f>Daten_Polit!M238</f>
        <v>3.2</v>
      </c>
      <c r="AR238" s="532">
        <f>Daten_Polit!N238</f>
        <v>8.1999999999999993</v>
      </c>
      <c r="AS238" s="532">
        <f>Daten_Polit!O238</f>
        <v>2.5</v>
      </c>
      <c r="AT238" s="532">
        <f>Daten_Polit!P238</f>
        <v>2.5</v>
      </c>
      <c r="AU238" s="532">
        <f>Daten_Polit!Q238</f>
        <v>2.4</v>
      </c>
      <c r="AV238" s="308">
        <v>0.52046538137314124</v>
      </c>
      <c r="AW238" s="308">
        <v>1.3948463123719663</v>
      </c>
      <c r="AX238" s="308">
        <v>0.44298075809065623</v>
      </c>
      <c r="AY238" s="308">
        <v>0.43235588160165417</v>
      </c>
      <c r="AZ238" s="308">
        <v>0.49534398236059546</v>
      </c>
      <c r="BA238" s="308">
        <v>10.39062216907635</v>
      </c>
      <c r="BB238" s="308">
        <v>7.163351651023822</v>
      </c>
      <c r="BC238" s="308">
        <v>12.397671457158451</v>
      </c>
      <c r="BD238" s="308">
        <v>12.262212753005818</v>
      </c>
      <c r="BE238" s="308">
        <v>12.92923260674751</v>
      </c>
      <c r="BF238" s="308">
        <v>27.237932848408974</v>
      </c>
      <c r="BG238" s="308">
        <v>31.505840777464055</v>
      </c>
      <c r="BH238" s="308">
        <v>25.732402524156299</v>
      </c>
      <c r="BI238" s="308">
        <v>26.560526617932155</v>
      </c>
      <c r="BJ238" s="308">
        <v>22.490260713208123</v>
      </c>
      <c r="BK238" s="308">
        <v>100</v>
      </c>
      <c r="BL238" s="308">
        <v>15.093751965438134</v>
      </c>
      <c r="BM238" s="308">
        <v>81.415738096626967</v>
      </c>
      <c r="BN238" s="308">
        <v>64.056094182033618</v>
      </c>
      <c r="BO238" s="308">
        <v>17.359643914593349</v>
      </c>
      <c r="BP238" s="308">
        <v>100</v>
      </c>
      <c r="BQ238" s="308">
        <v>38.942648100070812</v>
      </c>
      <c r="BR238" s="308">
        <v>61.057351899929202</v>
      </c>
      <c r="BS238" s="308">
        <v>48.454094878451734</v>
      </c>
      <c r="BT238" s="308">
        <v>12.603257021477459</v>
      </c>
      <c r="BU238" s="308">
        <v>100</v>
      </c>
      <c r="BV238" s="308">
        <v>10.568476588624039</v>
      </c>
      <c r="BW238" s="308">
        <v>84.213900624207056</v>
      </c>
      <c r="BX238" s="308">
        <v>70.008641503701298</v>
      </c>
      <c r="BY238" s="312">
        <v>14.205259120505772</v>
      </c>
      <c r="BZ238" s="531">
        <f>Daten_Polit!R238</f>
        <v>3</v>
      </c>
      <c r="CA238" s="532">
        <f>Daten_Polit!S238</f>
        <v>7.4</v>
      </c>
      <c r="CB238" s="532">
        <f>Daten_Polit!T238</f>
        <v>2.2999999999999998</v>
      </c>
      <c r="CC238" s="532">
        <f>Daten_Polit!U238</f>
        <v>2.2999999999999998</v>
      </c>
      <c r="CD238" s="532">
        <f>Daten_Polit!V238</f>
        <v>2.4</v>
      </c>
      <c r="CE238" s="309">
        <v>0.48389876572670987</v>
      </c>
      <c r="CF238" s="309">
        <v>1.1447989076446041</v>
      </c>
      <c r="CG238" s="309">
        <v>0.43102136084479781</v>
      </c>
      <c r="CH238" s="309">
        <v>0.41951618089873433</v>
      </c>
      <c r="CI238" s="309">
        <v>0.48470373582736542</v>
      </c>
      <c r="CJ238" s="309">
        <v>10.278583755286265</v>
      </c>
      <c r="CK238" s="309">
        <v>6.9380151292761223</v>
      </c>
      <c r="CL238" s="309">
        <v>12.389032659612639</v>
      </c>
      <c r="CM238" s="309">
        <v>12.301437612640932</v>
      </c>
      <c r="CN238" s="309">
        <v>12.702459508097617</v>
      </c>
      <c r="CO238" s="309">
        <v>25.572278212313009</v>
      </c>
      <c r="CP238" s="309">
        <v>32.85706281167927</v>
      </c>
      <c r="CQ238" s="309">
        <v>23.879956419821749</v>
      </c>
      <c r="CR238" s="309">
        <v>25.255900516028674</v>
      </c>
      <c r="CS238" s="309">
        <v>18.986008725745808</v>
      </c>
      <c r="CT238" s="309">
        <v>100</v>
      </c>
      <c r="CU238" s="309">
        <v>14.765648241710929</v>
      </c>
      <c r="CV238" s="309">
        <v>81.657394032178743</v>
      </c>
      <c r="CW238" s="309">
        <v>63.634139095656209</v>
      </c>
      <c r="CX238" s="309">
        <v>18.02325493652253</v>
      </c>
      <c r="CY238" s="309">
        <v>100</v>
      </c>
      <c r="CZ238" s="309">
        <v>37.609479649665126</v>
      </c>
      <c r="DA238" s="309">
        <v>62.390520350334874</v>
      </c>
      <c r="DB238" s="309">
        <v>48.583204533745494</v>
      </c>
      <c r="DC238" s="309">
        <v>13.807315816589385</v>
      </c>
      <c r="DD238" s="309">
        <v>100</v>
      </c>
      <c r="DE238" s="309">
        <v>10.569345113530652</v>
      </c>
      <c r="DF238" s="309">
        <v>84.19559940383003</v>
      </c>
      <c r="DG238" s="309">
        <v>69.335623095955341</v>
      </c>
      <c r="DH238" s="313">
        <v>14.859976307874682</v>
      </c>
      <c r="DI238" s="565">
        <f>Daten_Polit!W238</f>
        <v>2.8</v>
      </c>
      <c r="DJ238" s="532">
        <f>Daten_Polit!X238</f>
        <v>8.1</v>
      </c>
      <c r="DK238" s="532">
        <f>Daten_Polit!Y238</f>
        <v>1.9</v>
      </c>
      <c r="DL238" s="532">
        <f>Daten_Polit!Z238</f>
        <v>1.9</v>
      </c>
      <c r="DM238" s="532">
        <f>Daten_Polit!AA238</f>
        <v>2</v>
      </c>
      <c r="DN238" s="309">
        <v>0.47274029007480267</v>
      </c>
      <c r="DO238" s="309">
        <v>1.576901941960587</v>
      </c>
      <c r="DP238" s="309">
        <v>0.36057836865629156</v>
      </c>
      <c r="DQ238" s="309">
        <v>0.35124083494904418</v>
      </c>
      <c r="DR238" s="309">
        <v>0.40203805810496196</v>
      </c>
      <c r="DS238" s="309">
        <v>10.874039656823786</v>
      </c>
      <c r="DT238" s="309">
        <v>8.1679785078005018</v>
      </c>
      <c r="DU238" s="309">
        <v>12.897888717044736</v>
      </c>
      <c r="DV238" s="309">
        <v>12.600946811473127</v>
      </c>
      <c r="DW238" s="309">
        <v>13.920409141760334</v>
      </c>
      <c r="DX238" s="309">
        <v>25.337520903864668</v>
      </c>
      <c r="DY238" s="309">
        <v>26.67793109922275</v>
      </c>
      <c r="DZ238" s="309">
        <v>24.333598208482965</v>
      </c>
      <c r="EA238" s="309">
        <v>25.503011063909724</v>
      </c>
      <c r="EB238" s="309">
        <v>20.335195530733941</v>
      </c>
      <c r="EC238" s="309">
        <v>100</v>
      </c>
      <c r="ED238" s="309">
        <v>14.924350818718565</v>
      </c>
      <c r="EE238" s="309">
        <v>81.496444969734767</v>
      </c>
      <c r="EF238" s="309">
        <v>63.203335246831017</v>
      </c>
      <c r="EG238" s="309">
        <v>18.293109722903754</v>
      </c>
      <c r="EH238" s="309">
        <v>100</v>
      </c>
      <c r="EI238" s="309">
        <v>44.145970603142423</v>
      </c>
      <c r="EJ238" s="309">
        <v>55.854029396857584</v>
      </c>
      <c r="EK238" s="309">
        <v>42.904206791687791</v>
      </c>
      <c r="EL238" s="309">
        <v>12.949822605169794</v>
      </c>
      <c r="EM238" s="309">
        <v>100</v>
      </c>
      <c r="EN238" s="309">
        <v>10.760782799316452</v>
      </c>
      <c r="EO238" s="309">
        <v>84.046444125741615</v>
      </c>
      <c r="EP238" s="309">
        <v>68.597046378357732</v>
      </c>
      <c r="EQ238" s="367">
        <v>15.449397747383889</v>
      </c>
      <c r="ER238" s="531">
        <f>Daten_Polit!AB238</f>
        <v>2.7</v>
      </c>
      <c r="ES238" s="532">
        <f>Daten_Polit!AC238</f>
        <v>8.1</v>
      </c>
      <c r="ET238" s="532">
        <f>Daten_Polit!AD238</f>
        <v>1.8</v>
      </c>
      <c r="EU238" s="532">
        <f>Daten_Polit!AE238</f>
        <v>1.8</v>
      </c>
      <c r="EV238" s="532">
        <f>Daten_Polit!AF238</f>
        <v>1.9</v>
      </c>
      <c r="EW238" s="309">
        <v>0.46944085300643273</v>
      </c>
      <c r="EX238" s="309">
        <v>1.6289562852205892</v>
      </c>
      <c r="EY238" s="309">
        <v>0.35255571155753546</v>
      </c>
      <c r="EZ238" s="309">
        <v>0.34505062390477781</v>
      </c>
      <c r="FA238" s="309">
        <v>0.38421503708758725</v>
      </c>
      <c r="FB238" s="309">
        <v>10.871728942893967</v>
      </c>
      <c r="FC238" s="309">
        <v>8.325935616502516</v>
      </c>
      <c r="FD238" s="309">
        <v>12.892999664341732</v>
      </c>
      <c r="FE238" s="309">
        <v>12.77622310141826</v>
      </c>
      <c r="FF238" s="309">
        <v>13.29061935271891</v>
      </c>
      <c r="FG238" s="309">
        <v>23.845978299204582</v>
      </c>
      <c r="FH238" s="309">
        <v>25.701349017409324</v>
      </c>
      <c r="FI238" s="309">
        <v>22.369158354813404</v>
      </c>
      <c r="FJ238" s="309">
        <v>23.162368395636047</v>
      </c>
      <c r="FK238" s="309">
        <v>19.660234207481444</v>
      </c>
      <c r="FL238" s="309">
        <v>100</v>
      </c>
      <c r="FM238" s="309">
        <v>14.754285454902275</v>
      </c>
      <c r="FN238" s="309">
        <v>81.550114746692529</v>
      </c>
      <c r="FO238" s="309">
        <v>62.698934038643564</v>
      </c>
      <c r="FP238" s="309">
        <v>18.851180708048968</v>
      </c>
      <c r="FQ238" s="309">
        <v>100</v>
      </c>
      <c r="FR238" s="309">
        <v>45.005149330587024</v>
      </c>
      <c r="FS238" s="309">
        <v>54.994850669412976</v>
      </c>
      <c r="FT238" s="309">
        <v>42.198764160659117</v>
      </c>
      <c r="FU238" s="309">
        <v>12.796086508753863</v>
      </c>
      <c r="FV238" s="309">
        <v>100</v>
      </c>
      <c r="FW238" s="309">
        <v>10.627405926045288</v>
      </c>
      <c r="FX238" s="309">
        <v>84.050561798898443</v>
      </c>
      <c r="FY238" s="309">
        <v>67.94392870267869</v>
      </c>
      <c r="FZ238" s="313">
        <v>16.106633096219745</v>
      </c>
      <c r="GA238" s="570">
        <f>Daten_Polit!AG238</f>
        <v>3.4</v>
      </c>
      <c r="GB238" s="571">
        <f>Daten_Polit!AH238</f>
        <v>10.1</v>
      </c>
      <c r="GC238" s="571">
        <f>Daten_Polit!AI238</f>
        <v>2.2999999999999998</v>
      </c>
      <c r="GD238" s="571">
        <f>Daten_Polit!AJ238</f>
        <v>2.2999999999999998</v>
      </c>
      <c r="GE238" s="571">
        <f>Daten_Polit!AK238</f>
        <v>2.2999999999999998</v>
      </c>
      <c r="GF238" s="444">
        <v>0.52774883457125288</v>
      </c>
      <c r="GG238" s="444">
        <v>1.9449103946080408</v>
      </c>
      <c r="GH238" s="444">
        <v>0.38734015976991248</v>
      </c>
      <c r="GI238" s="444">
        <v>0.38259479680573544</v>
      </c>
      <c r="GJ238" s="444">
        <v>0.40624400220856299</v>
      </c>
      <c r="GK238" s="444">
        <v>9.0380335828444256</v>
      </c>
      <c r="GL238" s="444">
        <v>7.1517249162937002</v>
      </c>
      <c r="GM238" s="444">
        <v>10.562498090378822</v>
      </c>
      <c r="GN238" s="444">
        <v>10.425920050761588</v>
      </c>
      <c r="GO238" s="444">
        <v>11.020897111673687</v>
      </c>
      <c r="GP238" s="444">
        <v>21.401590457258447</v>
      </c>
      <c r="GQ238" s="444">
        <v>23.500852420133427</v>
      </c>
      <c r="GR238" s="444">
        <v>19.708138559273642</v>
      </c>
      <c r="GS238" s="444">
        <v>20.302476575562064</v>
      </c>
      <c r="GT238" s="444">
        <v>17.710103254482693</v>
      </c>
      <c r="GU238" s="444">
        <v>100</v>
      </c>
      <c r="GV238" s="444">
        <v>14.457573427815351</v>
      </c>
      <c r="GW238" s="444">
        <v>81.786724392949566</v>
      </c>
      <c r="GX238" s="444">
        <v>62.116271908558531</v>
      </c>
      <c r="GY238" s="444">
        <v>19.670452484391042</v>
      </c>
      <c r="GZ238" s="444">
        <v>100</v>
      </c>
      <c r="HA238" s="444">
        <v>45.765203013044278</v>
      </c>
      <c r="HB238" s="444">
        <v>54.234796986955736</v>
      </c>
      <c r="HC238" s="444">
        <v>41.925408781921739</v>
      </c>
      <c r="HD238" s="444">
        <v>12.309388205033988</v>
      </c>
      <c r="HE238" s="444">
        <v>100</v>
      </c>
      <c r="HF238" s="444">
        <v>10.355818526653932</v>
      </c>
      <c r="HG238" s="444">
        <v>84.250867194732919</v>
      </c>
      <c r="HH238" s="444">
        <v>67.345396669372974</v>
      </c>
      <c r="HI238" s="445">
        <v>16.905470525359945</v>
      </c>
      <c r="HJ238" s="570">
        <f>Daten_Polit!AL238</f>
        <v>3.1</v>
      </c>
      <c r="HK238" s="571">
        <f>Daten_Polit!AM238</f>
        <v>9.6</v>
      </c>
      <c r="HL238" s="571">
        <f>Daten_Polit!AN238</f>
        <v>2.1</v>
      </c>
      <c r="HM238" s="571">
        <f>Daten_Polit!AO238</f>
        <v>2.1</v>
      </c>
      <c r="HN238" s="571">
        <f>Daten_Polit!AP238</f>
        <v>2</v>
      </c>
      <c r="HO238" s="444">
        <v>0.41389974724877948</v>
      </c>
      <c r="HP238" s="444">
        <v>1.4172926128600216</v>
      </c>
      <c r="HQ238" s="444">
        <v>0.31427534586308475</v>
      </c>
      <c r="HR238" s="444">
        <v>0.31005579097960206</v>
      </c>
      <c r="HS238" s="444">
        <v>0.33025775441189392</v>
      </c>
      <c r="HT238" s="444">
        <v>9.3427485062465401</v>
      </c>
      <c r="HU238" s="444">
        <v>7.1872052813579499</v>
      </c>
      <c r="HV238" s="444">
        <v>11.068581551309768</v>
      </c>
      <c r="HW238" s="444">
        <v>10.884409371550245</v>
      </c>
      <c r="HX238" s="444">
        <v>11.69811320754717</v>
      </c>
      <c r="HY238" s="444">
        <v>29.566844919786096</v>
      </c>
      <c r="HZ238" s="444">
        <v>32.039415941913859</v>
      </c>
      <c r="IA238" s="444">
        <v>27.579537762305385</v>
      </c>
      <c r="IB238" s="444">
        <v>28.512448392343298</v>
      </c>
      <c r="IC238" s="444">
        <v>24.403747870528107</v>
      </c>
      <c r="ID238" s="444">
        <v>100</v>
      </c>
      <c r="IE238" s="444">
        <v>14.409759684254805</v>
      </c>
      <c r="IF238" s="444">
        <v>81.930558776359788</v>
      </c>
      <c r="IG238" s="444">
        <v>61.813066678541432</v>
      </c>
      <c r="IH238" s="444">
        <v>20.117492097818342</v>
      </c>
      <c r="II238" s="444">
        <v>100</v>
      </c>
      <c r="IJ238" s="444">
        <v>45.199826238053866</v>
      </c>
      <c r="IK238" s="444">
        <v>54.800173761946134</v>
      </c>
      <c r="IL238" s="444">
        <v>42.680278019113814</v>
      </c>
      <c r="IM238" s="444">
        <v>12.11989574283232</v>
      </c>
      <c r="IN238" s="444">
        <v>100</v>
      </c>
      <c r="IO238" s="444">
        <v>10.506188709626496</v>
      </c>
      <c r="IP238" s="444">
        <v>84.319789720176175</v>
      </c>
      <c r="IQ238" s="444">
        <v>66.708037195206529</v>
      </c>
      <c r="IR238" s="445">
        <v>17.611752524969642</v>
      </c>
      <c r="IS238" s="443">
        <f>Daten_Polit!AQ238</f>
        <v>2.9</v>
      </c>
      <c r="IT238" s="227">
        <f>Daten_Polit!AR238</f>
        <v>9.6</v>
      </c>
      <c r="IU238" s="227">
        <f>Daten_Polit!AS238</f>
        <v>1.8</v>
      </c>
      <c r="IV238" s="227">
        <f>Daten_Polit!AT238</f>
        <v>1.8</v>
      </c>
      <c r="IW238" s="227">
        <f>Daten_Polit!AU238</f>
        <v>1.9</v>
      </c>
      <c r="IX238" s="444" t="s">
        <v>820</v>
      </c>
      <c r="IY238" s="444" t="s">
        <v>820</v>
      </c>
      <c r="IZ238" s="444" t="s">
        <v>820</v>
      </c>
      <c r="JA238" s="444" t="s">
        <v>820</v>
      </c>
      <c r="JB238" s="444" t="s">
        <v>820</v>
      </c>
      <c r="JC238" s="444" t="s">
        <v>820</v>
      </c>
      <c r="JD238" s="444" t="s">
        <v>820</v>
      </c>
      <c r="JE238" s="444" t="s">
        <v>820</v>
      </c>
      <c r="JF238" s="444" t="s">
        <v>820</v>
      </c>
      <c r="JG238" s="444" t="s">
        <v>820</v>
      </c>
      <c r="JH238" s="444" t="s">
        <v>820</v>
      </c>
      <c r="JI238" s="444" t="s">
        <v>820</v>
      </c>
      <c r="JJ238" s="444" t="s">
        <v>820</v>
      </c>
      <c r="JK238" s="444" t="s">
        <v>820</v>
      </c>
      <c r="JL238" s="444" t="s">
        <v>820</v>
      </c>
      <c r="JM238" s="444" t="s">
        <v>820</v>
      </c>
      <c r="JN238" s="444" t="s">
        <v>820</v>
      </c>
      <c r="JO238" s="444" t="s">
        <v>820</v>
      </c>
      <c r="JP238" s="444" t="s">
        <v>820</v>
      </c>
      <c r="JQ238" s="444" t="s">
        <v>820</v>
      </c>
      <c r="JR238" s="444" t="s">
        <v>820</v>
      </c>
      <c r="JS238" s="444" t="s">
        <v>820</v>
      </c>
      <c r="JT238" s="444" t="s">
        <v>820</v>
      </c>
      <c r="JU238" s="444" t="s">
        <v>820</v>
      </c>
      <c r="JV238" s="444" t="s">
        <v>820</v>
      </c>
      <c r="JW238" s="444" t="s">
        <v>820</v>
      </c>
      <c r="JX238" s="444" t="s">
        <v>820</v>
      </c>
      <c r="JY238" s="444" t="s">
        <v>820</v>
      </c>
      <c r="JZ238" s="444" t="s">
        <v>820</v>
      </c>
      <c r="KA238" s="445" t="s">
        <v>820</v>
      </c>
    </row>
    <row r="239" spans="4:287" ht="12.65" customHeight="1" x14ac:dyDescent="0.2">
      <c r="D239" s="276"/>
      <c r="E239" s="3" t="str">
        <f>Daten_Polit!E239</f>
        <v>08316</v>
      </c>
      <c r="F239" s="229" t="str">
        <f>Daten_Polit!F239</f>
        <v>Emmendingen</v>
      </c>
      <c r="G239" s="246"/>
      <c r="H239" s="531">
        <f>Daten_Polit!H239</f>
        <v>3.1</v>
      </c>
      <c r="I239" s="532">
        <f>Daten_Polit!I239</f>
        <v>8.9</v>
      </c>
      <c r="J239" s="532">
        <f>Daten_Polit!J239</f>
        <v>2.2000000000000002</v>
      </c>
      <c r="K239" s="532">
        <f>Daten_Polit!K239</f>
        <v>2.2999999999999998</v>
      </c>
      <c r="L239" s="532">
        <f>Daten_Polit!L239</f>
        <v>1.7</v>
      </c>
      <c r="M239" s="308">
        <v>0.52001432374783985</v>
      </c>
      <c r="N239" s="308">
        <v>1.6177391069576521</v>
      </c>
      <c r="O239" s="308">
        <v>0.4191732142238811</v>
      </c>
      <c r="P239" s="308">
        <v>0.4188178642281784</v>
      </c>
      <c r="Q239" s="308">
        <v>0.4214710963756364</v>
      </c>
      <c r="R239" s="308">
        <v>10.450011598237067</v>
      </c>
      <c r="S239" s="308">
        <v>7.3672581647446709</v>
      </c>
      <c r="T239" s="308">
        <v>12.682579266120156</v>
      </c>
      <c r="U239" s="308">
        <v>12.451868965108702</v>
      </c>
      <c r="V239" s="308">
        <v>14.089595375720506</v>
      </c>
      <c r="W239" s="308">
        <v>23.773826127382279</v>
      </c>
      <c r="X239" s="308">
        <v>27.08548598195495</v>
      </c>
      <c r="Y239" s="308">
        <v>21.230879418835471</v>
      </c>
      <c r="Z239" s="308">
        <v>22.002501637975389</v>
      </c>
      <c r="AA239" s="308">
        <v>16.533720087021976</v>
      </c>
      <c r="AB239" s="308">
        <v>100</v>
      </c>
      <c r="AC239" s="308">
        <v>14.830351568015745</v>
      </c>
      <c r="AD239" s="308">
        <v>81.579506033983677</v>
      </c>
      <c r="AE239" s="308">
        <v>66.345434688848442</v>
      </c>
      <c r="AF239" s="308">
        <v>15.234071345135217</v>
      </c>
      <c r="AG239" s="308">
        <v>100</v>
      </c>
      <c r="AH239" s="308">
        <v>43.28136599851522</v>
      </c>
      <c r="AI239" s="308">
        <v>56.71863400148478</v>
      </c>
      <c r="AJ239" s="308">
        <v>48.886414253897549</v>
      </c>
      <c r="AK239" s="308">
        <v>7.8322197475872306</v>
      </c>
      <c r="AL239" s="308">
        <v>100</v>
      </c>
      <c r="AM239" s="308">
        <v>10.225587350856761</v>
      </c>
      <c r="AN239" s="308">
        <v>84.59295256102105</v>
      </c>
      <c r="AO239" s="308">
        <v>73.263335076231542</v>
      </c>
      <c r="AP239" s="337">
        <v>11.329617484789519</v>
      </c>
      <c r="AQ239" s="531">
        <f>Daten_Polit!M239</f>
        <v>3</v>
      </c>
      <c r="AR239" s="532">
        <f>Daten_Polit!N239</f>
        <v>8.8000000000000007</v>
      </c>
      <c r="AS239" s="532">
        <f>Daten_Polit!O239</f>
        <v>2.1</v>
      </c>
      <c r="AT239" s="532">
        <f>Daten_Polit!P239</f>
        <v>2.1</v>
      </c>
      <c r="AU239" s="532">
        <f>Daten_Polit!Q239</f>
        <v>1.9</v>
      </c>
      <c r="AV239" s="308">
        <v>0.48798855908350958</v>
      </c>
      <c r="AW239" s="308">
        <v>1.4726198899044467</v>
      </c>
      <c r="AX239" s="308">
        <v>0.39838700456046966</v>
      </c>
      <c r="AY239" s="308">
        <v>0.39088838176360052</v>
      </c>
      <c r="AZ239" s="308">
        <v>0.44416137607162526</v>
      </c>
      <c r="BA239" s="308">
        <v>10.714072481939221</v>
      </c>
      <c r="BB239" s="308">
        <v>7.4823265906070535</v>
      </c>
      <c r="BC239" s="308">
        <v>13.314029720279141</v>
      </c>
      <c r="BD239" s="308">
        <v>13.242606647474137</v>
      </c>
      <c r="BE239" s="308">
        <v>13.67549668873991</v>
      </c>
      <c r="BF239" s="308">
        <v>24.068234375470794</v>
      </c>
      <c r="BG239" s="308">
        <v>29.446766310124552</v>
      </c>
      <c r="BH239" s="308">
        <v>20.86525213557362</v>
      </c>
      <c r="BI239" s="308">
        <v>22.164095093042256</v>
      </c>
      <c r="BJ239" s="308">
        <v>14.42181340340152</v>
      </c>
      <c r="BK239" s="308">
        <v>100</v>
      </c>
      <c r="BL239" s="308">
        <v>14.743413019500661</v>
      </c>
      <c r="BM239" s="308">
        <v>81.593047074397646</v>
      </c>
      <c r="BN239" s="308">
        <v>65.71813189232482</v>
      </c>
      <c r="BO239" s="308">
        <v>15.874915182072835</v>
      </c>
      <c r="BP239" s="308">
        <v>100</v>
      </c>
      <c r="BQ239" s="308">
        <v>45.110771581359813</v>
      </c>
      <c r="BR239" s="308">
        <v>54.889228418640187</v>
      </c>
      <c r="BS239" s="308">
        <v>45.148968678380449</v>
      </c>
      <c r="BT239" s="308">
        <v>9.7402597402597415</v>
      </c>
      <c r="BU239" s="308">
        <v>100</v>
      </c>
      <c r="BV239" s="308">
        <v>10.292622865210204</v>
      </c>
      <c r="BW239" s="308">
        <v>84.444859828882187</v>
      </c>
      <c r="BX239" s="308">
        <v>72.55853432350527</v>
      </c>
      <c r="BY239" s="312">
        <v>11.886325505376927</v>
      </c>
      <c r="BZ239" s="531">
        <f>Daten_Polit!R239</f>
        <v>2.7</v>
      </c>
      <c r="CA239" s="532">
        <f>Daten_Polit!S239</f>
        <v>7.4</v>
      </c>
      <c r="CB239" s="532">
        <f>Daten_Polit!T239</f>
        <v>2</v>
      </c>
      <c r="CC239" s="532">
        <f>Daten_Polit!U239</f>
        <v>2</v>
      </c>
      <c r="CD239" s="532">
        <f>Daten_Polit!V239</f>
        <v>2</v>
      </c>
      <c r="CE239" s="309">
        <v>0.47083500691748115</v>
      </c>
      <c r="CF239" s="309">
        <v>1.384077631203193</v>
      </c>
      <c r="CG239" s="309">
        <v>0.38809528737681614</v>
      </c>
      <c r="CH239" s="309">
        <v>0.38123979485011739</v>
      </c>
      <c r="CI239" s="309">
        <v>0.42773018693629616</v>
      </c>
      <c r="CJ239" s="309">
        <v>11.485743841727697</v>
      </c>
      <c r="CK239" s="309">
        <v>9.0710286913922644</v>
      </c>
      <c r="CL239" s="309">
        <v>13.713620488941267</v>
      </c>
      <c r="CM239" s="309">
        <v>13.749012283600711</v>
      </c>
      <c r="CN239" s="309">
        <v>13.562442467016087</v>
      </c>
      <c r="CO239" s="309">
        <v>20.884944243960636</v>
      </c>
      <c r="CP239" s="309">
        <v>28.075517661393008</v>
      </c>
      <c r="CQ239" s="309">
        <v>18.224900538261601</v>
      </c>
      <c r="CR239" s="309">
        <v>18.937093275488071</v>
      </c>
      <c r="CS239" s="309">
        <v>15.205395462895794</v>
      </c>
      <c r="CT239" s="309">
        <v>100</v>
      </c>
      <c r="CU239" s="309">
        <v>14.320451516815883</v>
      </c>
      <c r="CV239" s="309">
        <v>82.013005248473647</v>
      </c>
      <c r="CW239" s="309">
        <v>65.562617840252969</v>
      </c>
      <c r="CX239" s="309">
        <v>16.450387408220685</v>
      </c>
      <c r="CY239" s="309">
        <v>100</v>
      </c>
      <c r="CZ239" s="309">
        <v>40.488888888888894</v>
      </c>
      <c r="DA239" s="309">
        <v>59.511111111111106</v>
      </c>
      <c r="DB239" s="309">
        <v>48.311111111111103</v>
      </c>
      <c r="DC239" s="309">
        <v>11.200000000000001</v>
      </c>
      <c r="DD239" s="309">
        <v>100</v>
      </c>
      <c r="DE239" s="309">
        <v>10.32518364118525</v>
      </c>
      <c r="DF239" s="309">
        <v>84.496375097899275</v>
      </c>
      <c r="DG239" s="309">
        <v>72.036504530599828</v>
      </c>
      <c r="DH239" s="313">
        <v>12.459870567299438</v>
      </c>
      <c r="DI239" s="565">
        <f>Daten_Polit!W239</f>
        <v>2.6</v>
      </c>
      <c r="DJ239" s="532">
        <f>Daten_Polit!X239</f>
        <v>8.1</v>
      </c>
      <c r="DK239" s="532">
        <f>Daten_Polit!Y239</f>
        <v>1.7</v>
      </c>
      <c r="DL239" s="532">
        <f>Daten_Polit!Z239</f>
        <v>1.7</v>
      </c>
      <c r="DM239" s="532">
        <f>Daten_Polit!AA239</f>
        <v>1.7</v>
      </c>
      <c r="DN239" s="309">
        <v>0.45957442680519378</v>
      </c>
      <c r="DO239" s="309">
        <v>1.5713983170420867</v>
      </c>
      <c r="DP239" s="309">
        <v>0.34968474688164042</v>
      </c>
      <c r="DQ239" s="309">
        <v>0.34593904470710268</v>
      </c>
      <c r="DR239" s="309">
        <v>0.37046773086803614</v>
      </c>
      <c r="DS239" s="309">
        <v>11.514608599779333</v>
      </c>
      <c r="DT239" s="309">
        <v>8.3062504723757336</v>
      </c>
      <c r="DU239" s="309">
        <v>14.185161699428935</v>
      </c>
      <c r="DV239" s="309">
        <v>14.214719570875941</v>
      </c>
      <c r="DW239" s="309">
        <v>14.064015518913674</v>
      </c>
      <c r="DX239" s="309">
        <v>19.728008263040657</v>
      </c>
      <c r="DY239" s="309">
        <v>21.318531943815135</v>
      </c>
      <c r="DZ239" s="309">
        <v>18.41738469336083</v>
      </c>
      <c r="EA239" s="309">
        <v>18.781006378454997</v>
      </c>
      <c r="EB239" s="309">
        <v>16.920583468397655</v>
      </c>
      <c r="EC239" s="309">
        <v>100</v>
      </c>
      <c r="ED239" s="309">
        <v>14.358745886884527</v>
      </c>
      <c r="EE239" s="309">
        <v>82.115732767281443</v>
      </c>
      <c r="EF239" s="309">
        <v>65.467001261289809</v>
      </c>
      <c r="EG239" s="309">
        <v>16.648731505991641</v>
      </c>
      <c r="EH239" s="309">
        <v>100</v>
      </c>
      <c r="EI239" s="309">
        <v>44.853593611357581</v>
      </c>
      <c r="EJ239" s="309">
        <v>55.146406388642411</v>
      </c>
      <c r="EK239" s="309">
        <v>43.877551020408163</v>
      </c>
      <c r="EL239" s="309">
        <v>11.26885536823425</v>
      </c>
      <c r="EM239" s="309">
        <v>100</v>
      </c>
      <c r="EN239" s="309">
        <v>10.409535636737557</v>
      </c>
      <c r="EO239" s="309">
        <v>84.64743219062737</v>
      </c>
      <c r="EP239" s="309">
        <v>71.721176428487951</v>
      </c>
      <c r="EQ239" s="367">
        <v>12.926255762139427</v>
      </c>
      <c r="ER239" s="531">
        <f>Daten_Polit!AB239</f>
        <v>2.5</v>
      </c>
      <c r="ES239" s="532">
        <f>Daten_Polit!AC239</f>
        <v>8.1</v>
      </c>
      <c r="ET239" s="532">
        <f>Daten_Polit!AD239</f>
        <v>1.7</v>
      </c>
      <c r="EU239" s="532">
        <f>Daten_Polit!AE239</f>
        <v>1.7</v>
      </c>
      <c r="EV239" s="532">
        <f>Daten_Polit!AF239</f>
        <v>1.6</v>
      </c>
      <c r="EW239" s="309">
        <v>0.44834656557709279</v>
      </c>
      <c r="EX239" s="309">
        <v>1.6262701024858182</v>
      </c>
      <c r="EY239" s="309">
        <v>0.32901770869732067</v>
      </c>
      <c r="EZ239" s="309">
        <v>0.32228457902711738</v>
      </c>
      <c r="FA239" s="309">
        <v>0.36390238308612233</v>
      </c>
      <c r="FB239" s="309">
        <v>11.555906810528327</v>
      </c>
      <c r="FC239" s="309">
        <v>8.9412644968200521</v>
      </c>
      <c r="FD239" s="309">
        <v>13.773596898238672</v>
      </c>
      <c r="FE239" s="309">
        <v>13.670866264965534</v>
      </c>
      <c r="FF239" s="309">
        <v>14.218009478671062</v>
      </c>
      <c r="FG239" s="309">
        <v>19.424880612912627</v>
      </c>
      <c r="FH239" s="309">
        <v>20.869435315204036</v>
      </c>
      <c r="FI239" s="309">
        <v>18.199172764879876</v>
      </c>
      <c r="FJ239" s="309">
        <v>19.077502353314056</v>
      </c>
      <c r="FK239" s="309">
        <v>14.425345466814965</v>
      </c>
      <c r="FL239" s="309">
        <v>100</v>
      </c>
      <c r="FM239" s="309">
        <v>14.31838574402564</v>
      </c>
      <c r="FN239" s="309">
        <v>82.153296726886751</v>
      </c>
      <c r="FO239" s="309">
        <v>64.904597889564116</v>
      </c>
      <c r="FP239" s="309">
        <v>17.248698837322625</v>
      </c>
      <c r="FQ239" s="309">
        <v>100</v>
      </c>
      <c r="FR239" s="309">
        <v>48.036253776435046</v>
      </c>
      <c r="FS239" s="309">
        <v>51.963746223564954</v>
      </c>
      <c r="FT239" s="309">
        <v>41.735002157962882</v>
      </c>
      <c r="FU239" s="309">
        <v>10.228744065602072</v>
      </c>
      <c r="FV239" s="309">
        <v>100</v>
      </c>
      <c r="FW239" s="309">
        <v>10.445583384586811</v>
      </c>
      <c r="FX239" s="309">
        <v>84.63774398827637</v>
      </c>
      <c r="FY239" s="309">
        <v>70.944640323830939</v>
      </c>
      <c r="FZ239" s="313">
        <v>13.693103664445427</v>
      </c>
      <c r="GA239" s="570">
        <f>Daten_Polit!AG239</f>
        <v>3.2</v>
      </c>
      <c r="GB239" s="571">
        <f>Daten_Polit!AH239</f>
        <v>10.199999999999999</v>
      </c>
      <c r="GC239" s="571">
        <f>Daten_Polit!AI239</f>
        <v>2.1</v>
      </c>
      <c r="GD239" s="571">
        <f>Daten_Polit!AJ239</f>
        <v>2.2000000000000002</v>
      </c>
      <c r="GE239" s="571">
        <f>Daten_Polit!AK239</f>
        <v>2</v>
      </c>
      <c r="GF239" s="444">
        <v>0.49530600118835405</v>
      </c>
      <c r="GG239" s="444">
        <v>1.8658205071631726</v>
      </c>
      <c r="GH239" s="444">
        <v>0.35816145532187971</v>
      </c>
      <c r="GI239" s="444">
        <v>0.35665082328235442</v>
      </c>
      <c r="GJ239" s="444">
        <v>0.36549843905148466</v>
      </c>
      <c r="GK239" s="444">
        <v>9.252059487235357</v>
      </c>
      <c r="GL239" s="444">
        <v>7.5087761051944426</v>
      </c>
      <c r="GM239" s="444">
        <v>10.718934614999499</v>
      </c>
      <c r="GN239" s="444">
        <v>10.490378646803228</v>
      </c>
      <c r="GO239" s="444">
        <v>11.671842650103519</v>
      </c>
      <c r="GP239" s="444">
        <v>18.145677694770157</v>
      </c>
      <c r="GQ239" s="444">
        <v>19.087818032592331</v>
      </c>
      <c r="GR239" s="444">
        <v>17.358730780532081</v>
      </c>
      <c r="GS239" s="444">
        <v>18.328988055540695</v>
      </c>
      <c r="GT239" s="444">
        <v>13.285823364722496</v>
      </c>
      <c r="GU239" s="444">
        <v>100</v>
      </c>
      <c r="GV239" s="444">
        <v>13.938203285831651</v>
      </c>
      <c r="GW239" s="444">
        <v>82.484768511874535</v>
      </c>
      <c r="GX239" s="444">
        <v>64.517097612794956</v>
      </c>
      <c r="GY239" s="444">
        <v>17.967670899079572</v>
      </c>
      <c r="GZ239" s="444">
        <v>100</v>
      </c>
      <c r="HA239" s="444">
        <v>46.820809248554909</v>
      </c>
      <c r="HB239" s="444">
        <v>53.179190751445084</v>
      </c>
      <c r="HC239" s="444">
        <v>42.804989351992702</v>
      </c>
      <c r="HD239" s="444">
        <v>10.374201399452389</v>
      </c>
      <c r="HE239" s="444">
        <v>100</v>
      </c>
      <c r="HF239" s="444">
        <v>10.275775201434751</v>
      </c>
      <c r="HG239" s="444">
        <v>84.760231928690033</v>
      </c>
      <c r="HH239" s="444">
        <v>70.288364549930662</v>
      </c>
      <c r="HI239" s="445">
        <v>14.471867378759379</v>
      </c>
      <c r="HJ239" s="570">
        <f>Daten_Polit!AL239</f>
        <v>3</v>
      </c>
      <c r="HK239" s="571">
        <f>Daten_Polit!AM239</f>
        <v>9.9</v>
      </c>
      <c r="HL239" s="571">
        <f>Daten_Polit!AN239</f>
        <v>2</v>
      </c>
      <c r="HM239" s="571">
        <f>Daten_Polit!AO239</f>
        <v>2.1</v>
      </c>
      <c r="HN239" s="571">
        <f>Daten_Polit!AP239</f>
        <v>1.6</v>
      </c>
      <c r="HO239" s="444">
        <v>0.40239697837733601</v>
      </c>
      <c r="HP239" s="444">
        <v>1.4948833810479865</v>
      </c>
      <c r="HQ239" s="444">
        <v>0.28912051290194807</v>
      </c>
      <c r="HR239" s="444">
        <v>0.27860187921364893</v>
      </c>
      <c r="HS239" s="444">
        <v>0.33774086215295079</v>
      </c>
      <c r="HT239" s="444">
        <v>9.4199071629097428</v>
      </c>
      <c r="HU239" s="444">
        <v>7.4626865671641784</v>
      </c>
      <c r="HV239" s="444">
        <v>11.075770789514637</v>
      </c>
      <c r="HW239" s="444">
        <v>10.509356797620784</v>
      </c>
      <c r="HX239" s="444">
        <v>13.80029806259479</v>
      </c>
      <c r="HY239" s="444">
        <v>26.521800479752489</v>
      </c>
      <c r="HZ239" s="444">
        <v>28.650442477876105</v>
      </c>
      <c r="IA239" s="444">
        <v>24.71687281457335</v>
      </c>
      <c r="IB239" s="444">
        <v>26.013747871601794</v>
      </c>
      <c r="IC239" s="444">
        <v>18.492736077496186</v>
      </c>
      <c r="ID239" s="444">
        <v>100</v>
      </c>
      <c r="IE239" s="444">
        <v>13.954038857708115</v>
      </c>
      <c r="IF239" s="444">
        <v>82.599513657211148</v>
      </c>
      <c r="IG239" s="444">
        <v>64.208164879294529</v>
      </c>
      <c r="IH239" s="444">
        <v>18.391348777916615</v>
      </c>
      <c r="II239" s="444">
        <v>100</v>
      </c>
      <c r="IJ239" s="444">
        <v>46.853892641308214</v>
      </c>
      <c r="IK239" s="444">
        <v>53.146107358691786</v>
      </c>
      <c r="IL239" s="444">
        <v>44.472093849982222</v>
      </c>
      <c r="IM239" s="444">
        <v>8.6740135087095638</v>
      </c>
      <c r="IN239" s="444">
        <v>100</v>
      </c>
      <c r="IO239" s="444">
        <v>10.52503394966506</v>
      </c>
      <c r="IP239" s="444">
        <v>84.760500925523672</v>
      </c>
      <c r="IQ239" s="444">
        <v>69.684748584848606</v>
      </c>
      <c r="IR239" s="445">
        <v>15.075752340675072</v>
      </c>
      <c r="IS239" s="443">
        <f>Daten_Polit!AQ239</f>
        <v>2.6</v>
      </c>
      <c r="IT239" s="227">
        <f>Daten_Polit!AR239</f>
        <v>9.1</v>
      </c>
      <c r="IU239" s="227">
        <f>Daten_Polit!AS239</f>
        <v>1.7</v>
      </c>
      <c r="IV239" s="227">
        <f>Daten_Polit!AT239</f>
        <v>1.7</v>
      </c>
      <c r="IW239" s="227">
        <f>Daten_Polit!AU239</f>
        <v>1.5</v>
      </c>
      <c r="IX239" s="444" t="s">
        <v>820</v>
      </c>
      <c r="IY239" s="444" t="s">
        <v>820</v>
      </c>
      <c r="IZ239" s="444" t="s">
        <v>820</v>
      </c>
      <c r="JA239" s="444" t="s">
        <v>820</v>
      </c>
      <c r="JB239" s="444" t="s">
        <v>820</v>
      </c>
      <c r="JC239" s="444" t="s">
        <v>820</v>
      </c>
      <c r="JD239" s="444" t="s">
        <v>820</v>
      </c>
      <c r="JE239" s="444" t="s">
        <v>820</v>
      </c>
      <c r="JF239" s="444" t="s">
        <v>820</v>
      </c>
      <c r="JG239" s="444" t="s">
        <v>820</v>
      </c>
      <c r="JH239" s="444" t="s">
        <v>820</v>
      </c>
      <c r="JI239" s="444" t="s">
        <v>820</v>
      </c>
      <c r="JJ239" s="444" t="s">
        <v>820</v>
      </c>
      <c r="JK239" s="444" t="s">
        <v>820</v>
      </c>
      <c r="JL239" s="444" t="s">
        <v>820</v>
      </c>
      <c r="JM239" s="444" t="s">
        <v>820</v>
      </c>
      <c r="JN239" s="444" t="s">
        <v>820</v>
      </c>
      <c r="JO239" s="444" t="s">
        <v>820</v>
      </c>
      <c r="JP239" s="444" t="s">
        <v>820</v>
      </c>
      <c r="JQ239" s="444" t="s">
        <v>820</v>
      </c>
      <c r="JR239" s="444" t="s">
        <v>820</v>
      </c>
      <c r="JS239" s="444" t="s">
        <v>820</v>
      </c>
      <c r="JT239" s="444" t="s">
        <v>820</v>
      </c>
      <c r="JU239" s="444" t="s">
        <v>820</v>
      </c>
      <c r="JV239" s="444" t="s">
        <v>820</v>
      </c>
      <c r="JW239" s="444" t="s">
        <v>820</v>
      </c>
      <c r="JX239" s="444" t="s">
        <v>820</v>
      </c>
      <c r="JY239" s="444" t="s">
        <v>820</v>
      </c>
      <c r="JZ239" s="444" t="s">
        <v>820</v>
      </c>
      <c r="KA239" s="445" t="s">
        <v>820</v>
      </c>
    </row>
    <row r="240" spans="4:287" ht="12.65" customHeight="1" x14ac:dyDescent="0.2">
      <c r="D240" s="276"/>
      <c r="E240" s="3" t="str">
        <f>Daten_Polit!E240</f>
        <v>08317</v>
      </c>
      <c r="F240" s="229" t="str">
        <f>Daten_Polit!F240</f>
        <v>Ortenaukreis</v>
      </c>
      <c r="G240" s="246"/>
      <c r="H240" s="531">
        <f>Daten_Polit!H240</f>
        <v>3.4</v>
      </c>
      <c r="I240" s="532">
        <f>Daten_Polit!I240</f>
        <v>10.8</v>
      </c>
      <c r="J240" s="532">
        <f>Daten_Polit!J240</f>
        <v>2.1</v>
      </c>
      <c r="K240" s="532">
        <f>Daten_Polit!K240</f>
        <v>2.2000000000000002</v>
      </c>
      <c r="L240" s="532">
        <f>Daten_Polit!L240</f>
        <v>1.4</v>
      </c>
      <c r="M240" s="308">
        <v>0.48652606220920624</v>
      </c>
      <c r="N240" s="308">
        <v>1.4338467714997449</v>
      </c>
      <c r="O240" s="308">
        <v>0.39067175467850423</v>
      </c>
      <c r="P240" s="308">
        <v>0.39003106535843962</v>
      </c>
      <c r="Q240" s="308">
        <v>0.39575906120901488</v>
      </c>
      <c r="R240" s="308">
        <v>9.490506426183245</v>
      </c>
      <c r="S240" s="308">
        <v>6.2204741710795739</v>
      </c>
      <c r="T240" s="308">
        <v>14.058720401234007</v>
      </c>
      <c r="U240" s="308">
        <v>13.75061850569039</v>
      </c>
      <c r="V240" s="308">
        <v>16.742081447963798</v>
      </c>
      <c r="W240" s="308">
        <v>31.425495924957715</v>
      </c>
      <c r="X240" s="308">
        <v>39.063493804145537</v>
      </c>
      <c r="Y240" s="308">
        <v>22.32615247237484</v>
      </c>
      <c r="Z240" s="308">
        <v>22.807410727625875</v>
      </c>
      <c r="AA240" s="308">
        <v>18.158291999144431</v>
      </c>
      <c r="AB240" s="308">
        <v>100</v>
      </c>
      <c r="AC240" s="308">
        <v>15.487690700136261</v>
      </c>
      <c r="AD240" s="308">
        <v>80.623779398115829</v>
      </c>
      <c r="AE240" s="308">
        <v>67.657772269658039</v>
      </c>
      <c r="AF240" s="308">
        <v>12.966007128457784</v>
      </c>
      <c r="AG240" s="308">
        <v>100</v>
      </c>
      <c r="AH240" s="308">
        <v>52.680000000000007</v>
      </c>
      <c r="AI240" s="308">
        <v>47.319999999999993</v>
      </c>
      <c r="AJ240" s="308">
        <v>42.61333333333333</v>
      </c>
      <c r="AK240" s="308">
        <v>4.706666666666667</v>
      </c>
      <c r="AL240" s="308">
        <v>100</v>
      </c>
      <c r="AM240" s="308">
        <v>11.264167721818701</v>
      </c>
      <c r="AN240" s="308">
        <v>83.193922545298278</v>
      </c>
      <c r="AO240" s="308">
        <v>73.888493725251308</v>
      </c>
      <c r="AP240" s="337">
        <v>9.3054288200469735</v>
      </c>
      <c r="AQ240" s="531">
        <f>Daten_Polit!M240</f>
        <v>3.4</v>
      </c>
      <c r="AR240" s="532">
        <f>Daten_Polit!N240</f>
        <v>11.7</v>
      </c>
      <c r="AS240" s="532">
        <f>Daten_Polit!O240</f>
        <v>1.9</v>
      </c>
      <c r="AT240" s="532">
        <f>Daten_Polit!P240</f>
        <v>2</v>
      </c>
      <c r="AU240" s="532">
        <f>Daten_Polit!Q240</f>
        <v>1.4</v>
      </c>
      <c r="AV240" s="308">
        <v>0.48358810216992432</v>
      </c>
      <c r="AW240" s="308">
        <v>1.417899907338501</v>
      </c>
      <c r="AX240" s="308">
        <v>0.38826155465574819</v>
      </c>
      <c r="AY240" s="308">
        <v>0.38460470704122457</v>
      </c>
      <c r="AZ240" s="308">
        <v>0.41595058821329589</v>
      </c>
      <c r="BA240" s="308">
        <v>9.7812679878299882</v>
      </c>
      <c r="BB240" s="308">
        <v>5.9514091350826037</v>
      </c>
      <c r="BC240" s="308">
        <v>14.405456299086156</v>
      </c>
      <c r="BD240" s="308">
        <v>14.001086759645137</v>
      </c>
      <c r="BE240" s="308">
        <v>17.595427638293529</v>
      </c>
      <c r="BF240" s="308">
        <v>31.571642987848243</v>
      </c>
      <c r="BG240" s="308">
        <v>38.897399600534129</v>
      </c>
      <c r="BH240" s="308">
        <v>23.162917204499848</v>
      </c>
      <c r="BI240" s="308">
        <v>24.056358531767451</v>
      </c>
      <c r="BJ240" s="308">
        <v>16.171684296174437</v>
      </c>
      <c r="BK240" s="308">
        <v>100</v>
      </c>
      <c r="BL240" s="308">
        <v>15.533279780885891</v>
      </c>
      <c r="BM240" s="308">
        <v>80.684967489699702</v>
      </c>
      <c r="BN240" s="308">
        <v>67.336344649703577</v>
      </c>
      <c r="BO240" s="308">
        <v>13.34862283999613</v>
      </c>
      <c r="BP240" s="308">
        <v>100</v>
      </c>
      <c r="BQ240" s="308">
        <v>55.398939609465927</v>
      </c>
      <c r="BR240" s="308">
        <v>44.60106039053408</v>
      </c>
      <c r="BS240" s="308">
        <v>39.441355230828925</v>
      </c>
      <c r="BT240" s="308">
        <v>5.1597051597051591</v>
      </c>
      <c r="BU240" s="308">
        <v>100</v>
      </c>
      <c r="BV240" s="308">
        <v>11.283901562574655</v>
      </c>
      <c r="BW240" s="308">
        <v>83.344247837498273</v>
      </c>
      <c r="BX240" s="308">
        <v>73.621209195969541</v>
      </c>
      <c r="BY240" s="312">
        <v>9.723038641528742</v>
      </c>
      <c r="BZ240" s="531">
        <f>Daten_Polit!R240</f>
        <v>3.2</v>
      </c>
      <c r="CA240" s="532">
        <f>Daten_Polit!S240</f>
        <v>11.6</v>
      </c>
      <c r="CB240" s="532">
        <f>Daten_Polit!T240</f>
        <v>1.7</v>
      </c>
      <c r="CC240" s="532">
        <f>Daten_Polit!U240</f>
        <v>1.8</v>
      </c>
      <c r="CD240" s="532">
        <f>Daten_Polit!V240</f>
        <v>1.3</v>
      </c>
      <c r="CE240" s="309">
        <v>0.47123477032704708</v>
      </c>
      <c r="CF240" s="309">
        <v>1.3784986197126714</v>
      </c>
      <c r="CG240" s="309">
        <v>0.37602762752732466</v>
      </c>
      <c r="CH240" s="309">
        <v>0.3717046146778159</v>
      </c>
      <c r="CI240" s="309">
        <v>0.40706730893139126</v>
      </c>
      <c r="CJ240" s="309">
        <v>10.088812216471791</v>
      </c>
      <c r="CK240" s="309">
        <v>6.1546306829326181</v>
      </c>
      <c r="CL240" s="309">
        <v>14.934184083601437</v>
      </c>
      <c r="CM240" s="309">
        <v>14.573895204718351</v>
      </c>
      <c r="CN240" s="309">
        <v>17.618340055191478</v>
      </c>
      <c r="CO240" s="309">
        <v>34.824260608657823</v>
      </c>
      <c r="CP240" s="309">
        <v>42.42245779348174</v>
      </c>
      <c r="CQ240" s="309">
        <v>25.914177684168315</v>
      </c>
      <c r="CR240" s="309">
        <v>26.921747147633134</v>
      </c>
      <c r="CS240" s="309">
        <v>18.472015322402083</v>
      </c>
      <c r="CT240" s="309">
        <v>100</v>
      </c>
      <c r="CU240" s="309">
        <v>15.428352647903957</v>
      </c>
      <c r="CV240" s="309">
        <v>80.822485196188225</v>
      </c>
      <c r="CW240" s="309">
        <v>67.037262336970045</v>
      </c>
      <c r="CX240" s="309">
        <v>13.785222859218191</v>
      </c>
      <c r="CY240" s="309">
        <v>100</v>
      </c>
      <c r="CZ240" s="309">
        <v>57.20044481512371</v>
      </c>
      <c r="DA240" s="309">
        <v>42.79955518487629</v>
      </c>
      <c r="DB240" s="309">
        <v>38.03169307756464</v>
      </c>
      <c r="DC240" s="309">
        <v>4.7678621073116476</v>
      </c>
      <c r="DD240" s="309">
        <v>100</v>
      </c>
      <c r="DE240" s="309">
        <v>11.462183935814361</v>
      </c>
      <c r="DF240" s="309">
        <v>83.299390803447636</v>
      </c>
      <c r="DG240" s="309">
        <v>73.116220533180609</v>
      </c>
      <c r="DH240" s="313">
        <v>10.183170270267022</v>
      </c>
      <c r="DI240" s="565">
        <f>Daten_Polit!W240</f>
        <v>2.9</v>
      </c>
      <c r="DJ240" s="532">
        <f>Daten_Polit!X240</f>
        <v>11.1</v>
      </c>
      <c r="DK240" s="532">
        <f>Daten_Polit!Y240</f>
        <v>1.5</v>
      </c>
      <c r="DL240" s="532">
        <f>Daten_Polit!Z240</f>
        <v>1.6</v>
      </c>
      <c r="DM240" s="532">
        <f>Daten_Polit!AA240</f>
        <v>1.2</v>
      </c>
      <c r="DN240" s="309">
        <v>0.46032051811285107</v>
      </c>
      <c r="DO240" s="309">
        <v>1.5100033497359036</v>
      </c>
      <c r="DP240" s="309">
        <v>0.34066030637392875</v>
      </c>
      <c r="DQ240" s="309">
        <v>0.33556900088294056</v>
      </c>
      <c r="DR240" s="309">
        <v>0.37536139629279164</v>
      </c>
      <c r="DS240" s="309">
        <v>10.342504852152025</v>
      </c>
      <c r="DT240" s="309">
        <v>6.7133891627566262</v>
      </c>
      <c r="DU240" s="309">
        <v>15.477367611513953</v>
      </c>
      <c r="DV240" s="309">
        <v>15.133568548387288</v>
      </c>
      <c r="DW240" s="309">
        <v>17.817324185247184</v>
      </c>
      <c r="DX240" s="309">
        <v>32.786960251643208</v>
      </c>
      <c r="DY240" s="309">
        <v>39.072808202844463</v>
      </c>
      <c r="DZ240" s="309">
        <v>23.722957966603602</v>
      </c>
      <c r="EA240" s="309">
        <v>25.037721614485097</v>
      </c>
      <c r="EB240" s="309">
        <v>14.745653573728267</v>
      </c>
      <c r="EC240" s="309">
        <v>100</v>
      </c>
      <c r="ED240" s="309">
        <v>15.512892804803217</v>
      </c>
      <c r="EE240" s="309">
        <v>80.851446605300964</v>
      </c>
      <c r="EF240" s="309">
        <v>66.837145332562145</v>
      </c>
      <c r="EG240" s="309">
        <v>14.01430127273882</v>
      </c>
      <c r="EH240" s="309">
        <v>100</v>
      </c>
      <c r="EI240" s="309">
        <v>59.504009504009503</v>
      </c>
      <c r="EJ240" s="309">
        <v>40.49599049599049</v>
      </c>
      <c r="EK240" s="309">
        <v>35.476685476685468</v>
      </c>
      <c r="EL240" s="309">
        <v>5.0193050193050199</v>
      </c>
      <c r="EM240" s="309">
        <v>100</v>
      </c>
      <c r="EN240" s="309">
        <v>11.70333500668977</v>
      </c>
      <c r="EO240" s="309">
        <v>83.250018324625429</v>
      </c>
      <c r="EP240" s="309">
        <v>72.598453595850458</v>
      </c>
      <c r="EQ240" s="367">
        <v>10.651564728774979</v>
      </c>
      <c r="ER240" s="531">
        <f>Daten_Polit!AB240</f>
        <v>2.9</v>
      </c>
      <c r="ES240" s="532">
        <f>Daten_Polit!AC240</f>
        <v>10.5</v>
      </c>
      <c r="ET240" s="532">
        <f>Daten_Polit!AD240</f>
        <v>1.6</v>
      </c>
      <c r="EU240" s="532">
        <f>Daten_Polit!AE240</f>
        <v>1.7</v>
      </c>
      <c r="EV240" s="532">
        <f>Daten_Polit!AF240</f>
        <v>1.3</v>
      </c>
      <c r="EW240" s="309">
        <v>0.49021466013949666</v>
      </c>
      <c r="EX240" s="309">
        <v>1.6560719141948608</v>
      </c>
      <c r="EY240" s="309">
        <v>0.3556255031240691</v>
      </c>
      <c r="EZ240" s="309">
        <v>0.35124089787255725</v>
      </c>
      <c r="FA240" s="309">
        <v>0.38394807465308223</v>
      </c>
      <c r="FB240" s="309">
        <v>10.05887624644072</v>
      </c>
      <c r="FC240" s="309">
        <v>6.887965097135389</v>
      </c>
      <c r="FD240" s="309">
        <v>14.051719732202034</v>
      </c>
      <c r="FE240" s="309">
        <v>13.917890638824987</v>
      </c>
      <c r="FF240" s="309">
        <v>14.919663351184781</v>
      </c>
      <c r="FG240" s="309">
        <v>27.972763570143204</v>
      </c>
      <c r="FH240" s="309">
        <v>34.685753181658256</v>
      </c>
      <c r="FI240" s="309">
        <v>19.699270959902794</v>
      </c>
      <c r="FJ240" s="309">
        <v>20.585911206064907</v>
      </c>
      <c r="FK240" s="309">
        <v>14.020618556694583</v>
      </c>
      <c r="FL240" s="309">
        <v>100</v>
      </c>
      <c r="FM240" s="309">
        <v>15.391639206824326</v>
      </c>
      <c r="FN240" s="309">
        <v>80.92220013654574</v>
      </c>
      <c r="FO240" s="309">
        <v>66.492105221622182</v>
      </c>
      <c r="FP240" s="309">
        <v>14.430094914923561</v>
      </c>
      <c r="FQ240" s="309">
        <v>100</v>
      </c>
      <c r="FR240" s="309">
        <v>55.678710234633641</v>
      </c>
      <c r="FS240" s="309">
        <v>44.321289765366345</v>
      </c>
      <c r="FT240" s="309">
        <v>38.333093421620845</v>
      </c>
      <c r="FU240" s="309">
        <v>5.9881963437455008</v>
      </c>
      <c r="FV240" s="309">
        <v>100</v>
      </c>
      <c r="FW240" s="309">
        <v>11.742812783678017</v>
      </c>
      <c r="FX240" s="309">
        <v>83.161987285637068</v>
      </c>
      <c r="FY240" s="309">
        <v>72.013593505716329</v>
      </c>
      <c r="FZ240" s="313">
        <v>11.148393779920731</v>
      </c>
      <c r="GA240" s="570">
        <f>Daten_Polit!AG240</f>
        <v>3.7</v>
      </c>
      <c r="GB240" s="571">
        <f>Daten_Polit!AH240</f>
        <v>12</v>
      </c>
      <c r="GC240" s="571">
        <f>Daten_Polit!AI240</f>
        <v>2.2000000000000002</v>
      </c>
      <c r="GD240" s="571">
        <f>Daten_Polit!AJ240</f>
        <v>2.2999999999999998</v>
      </c>
      <c r="GE240" s="571">
        <f>Daten_Polit!AK240</f>
        <v>1.8</v>
      </c>
      <c r="GF240" s="444">
        <v>0.53090126962154782</v>
      </c>
      <c r="GG240" s="444">
        <v>1.8951128179597678</v>
      </c>
      <c r="GH240" s="444">
        <v>0.37743651493285402</v>
      </c>
      <c r="GI240" s="444">
        <v>0.3688659034134118</v>
      </c>
      <c r="GJ240" s="444">
        <v>0.43019393169185149</v>
      </c>
      <c r="GK240" s="444">
        <v>8.4219193120482707</v>
      </c>
      <c r="GL240" s="444">
        <v>6.3283355338120568</v>
      </c>
      <c r="GM240" s="444">
        <v>10.599164303835328</v>
      </c>
      <c r="GN240" s="444">
        <v>10.368638419684116</v>
      </c>
      <c r="GO240" s="444">
        <v>11.943913320586361</v>
      </c>
      <c r="GP240" s="444">
        <v>23.7101277527908</v>
      </c>
      <c r="GQ240" s="444">
        <v>29.030647720587844</v>
      </c>
      <c r="GR240" s="444">
        <v>18.257019477798359</v>
      </c>
      <c r="GS240" s="444">
        <v>18.958306661546541</v>
      </c>
      <c r="GT240" s="444">
        <v>14.157415492075051</v>
      </c>
      <c r="GU240" s="444">
        <v>100</v>
      </c>
      <c r="GV240" s="444">
        <v>14.98719571931395</v>
      </c>
      <c r="GW240" s="444">
        <v>81.284229590038848</v>
      </c>
      <c r="GX240" s="444">
        <v>66.273415636784932</v>
      </c>
      <c r="GY240" s="444">
        <v>15.010813953253916</v>
      </c>
      <c r="GZ240" s="444">
        <v>100</v>
      </c>
      <c r="HA240" s="444">
        <v>50.710754017305312</v>
      </c>
      <c r="HB240" s="444">
        <v>49.28924598269468</v>
      </c>
      <c r="HC240" s="444">
        <v>41.893283889575606</v>
      </c>
      <c r="HD240" s="444">
        <v>7.3959620931190768</v>
      </c>
      <c r="HE240" s="444">
        <v>100</v>
      </c>
      <c r="HF240" s="444">
        <v>11.391798134885502</v>
      </c>
      <c r="HG240" s="444">
        <v>83.461411524338558</v>
      </c>
      <c r="HH240" s="444">
        <v>71.797652634329125</v>
      </c>
      <c r="HI240" s="445">
        <v>11.663758890009436</v>
      </c>
      <c r="HJ240" s="570">
        <f>Daten_Polit!AL240</f>
        <v>3.5</v>
      </c>
      <c r="HK240" s="571">
        <f>Daten_Polit!AM240</f>
        <v>11.9</v>
      </c>
      <c r="HL240" s="571">
        <f>Daten_Polit!AN240</f>
        <v>2.1</v>
      </c>
      <c r="HM240" s="571">
        <f>Daten_Polit!AO240</f>
        <v>2.2000000000000002</v>
      </c>
      <c r="HN240" s="571">
        <f>Daten_Polit!AP240</f>
        <v>1.6</v>
      </c>
      <c r="HO240" s="444">
        <v>0.42644295302013424</v>
      </c>
      <c r="HP240" s="444">
        <v>1.5323523179269394</v>
      </c>
      <c r="HQ240" s="444">
        <v>0.29708940493157238</v>
      </c>
      <c r="HR240" s="444">
        <v>0.29219759579873344</v>
      </c>
      <c r="HS240" s="444">
        <v>0.32559487526415104</v>
      </c>
      <c r="HT240" s="444">
        <v>9.1523916286050113</v>
      </c>
      <c r="HU240" s="444">
        <v>6.8259324082928368</v>
      </c>
      <c r="HV240" s="444">
        <v>11.688936809272503</v>
      </c>
      <c r="HW240" s="444">
        <v>11.461318051575828</v>
      </c>
      <c r="HX240" s="444">
        <v>13.088356729975226</v>
      </c>
      <c r="HY240" s="444">
        <v>31.086205920643007</v>
      </c>
      <c r="HZ240" s="444">
        <v>36.298652626189877</v>
      </c>
      <c r="IA240" s="444">
        <v>25.396355892096544</v>
      </c>
      <c r="IB240" s="444">
        <v>26.04169055426765</v>
      </c>
      <c r="IC240" s="444">
        <v>21.435608726255957</v>
      </c>
      <c r="ID240" s="444">
        <v>100</v>
      </c>
      <c r="IE240" s="444">
        <v>15.103602468786987</v>
      </c>
      <c r="IF240" s="444">
        <v>81.279961328596315</v>
      </c>
      <c r="IG240" s="444">
        <v>65.961931763789011</v>
      </c>
      <c r="IH240" s="444">
        <v>15.318029564807311</v>
      </c>
      <c r="II240" s="444">
        <v>100</v>
      </c>
      <c r="IJ240" s="444">
        <v>52.656378843208849</v>
      </c>
      <c r="IK240" s="444">
        <v>47.34362115679113</v>
      </c>
      <c r="IL240" s="444">
        <v>40.640829308516899</v>
      </c>
      <c r="IM240" s="444">
        <v>6.7027918482742335</v>
      </c>
      <c r="IN240" s="444">
        <v>100</v>
      </c>
      <c r="IO240" s="444">
        <v>11.65226045505079</v>
      </c>
      <c r="IP240" s="444">
        <v>83.439283169110283</v>
      </c>
      <c r="IQ240" s="444">
        <v>71.217657516432794</v>
      </c>
      <c r="IR240" s="445">
        <v>12.221625652677481</v>
      </c>
      <c r="IS240" s="443">
        <f>Daten_Polit!AQ240</f>
        <v>3.2</v>
      </c>
      <c r="IT240" s="227">
        <f>Daten_Polit!AR240</f>
        <v>12.1</v>
      </c>
      <c r="IU240" s="227">
        <f>Daten_Polit!AS240</f>
        <v>1.7</v>
      </c>
      <c r="IV240" s="227">
        <f>Daten_Polit!AT240</f>
        <v>1.8</v>
      </c>
      <c r="IW240" s="227">
        <f>Daten_Polit!AU240</f>
        <v>1.3</v>
      </c>
      <c r="IX240" s="444" t="s">
        <v>820</v>
      </c>
      <c r="IY240" s="444" t="s">
        <v>820</v>
      </c>
      <c r="IZ240" s="444" t="s">
        <v>820</v>
      </c>
      <c r="JA240" s="444" t="s">
        <v>820</v>
      </c>
      <c r="JB240" s="444" t="s">
        <v>820</v>
      </c>
      <c r="JC240" s="444" t="s">
        <v>820</v>
      </c>
      <c r="JD240" s="444" t="s">
        <v>820</v>
      </c>
      <c r="JE240" s="444" t="s">
        <v>820</v>
      </c>
      <c r="JF240" s="444" t="s">
        <v>820</v>
      </c>
      <c r="JG240" s="444" t="s">
        <v>820</v>
      </c>
      <c r="JH240" s="444" t="s">
        <v>820</v>
      </c>
      <c r="JI240" s="444" t="s">
        <v>820</v>
      </c>
      <c r="JJ240" s="444" t="s">
        <v>820</v>
      </c>
      <c r="JK240" s="444" t="s">
        <v>820</v>
      </c>
      <c r="JL240" s="444" t="s">
        <v>820</v>
      </c>
      <c r="JM240" s="444" t="s">
        <v>820</v>
      </c>
      <c r="JN240" s="444" t="s">
        <v>820</v>
      </c>
      <c r="JO240" s="444" t="s">
        <v>820</v>
      </c>
      <c r="JP240" s="444" t="s">
        <v>820</v>
      </c>
      <c r="JQ240" s="444" t="s">
        <v>820</v>
      </c>
      <c r="JR240" s="444" t="s">
        <v>820</v>
      </c>
      <c r="JS240" s="444" t="s">
        <v>820</v>
      </c>
      <c r="JT240" s="444" t="s">
        <v>820</v>
      </c>
      <c r="JU240" s="444" t="s">
        <v>820</v>
      </c>
      <c r="JV240" s="444" t="s">
        <v>820</v>
      </c>
      <c r="JW240" s="444" t="s">
        <v>820</v>
      </c>
      <c r="JX240" s="444" t="s">
        <v>820</v>
      </c>
      <c r="JY240" s="444" t="s">
        <v>820</v>
      </c>
      <c r="JZ240" s="444" t="s">
        <v>820</v>
      </c>
      <c r="KA240" s="445" t="s">
        <v>820</v>
      </c>
    </row>
    <row r="241" spans="4:287" ht="12.65" customHeight="1" x14ac:dyDescent="0.2">
      <c r="D241" s="276"/>
      <c r="E241" s="3" t="str">
        <f>Daten_Polit!E241</f>
        <v>08325</v>
      </c>
      <c r="F241" s="229" t="str">
        <f>Daten_Polit!F241</f>
        <v>Rottweil</v>
      </c>
      <c r="G241" s="246"/>
      <c r="H241" s="531">
        <f>Daten_Polit!H241</f>
        <v>2.9</v>
      </c>
      <c r="I241" s="532">
        <f>Daten_Polit!I241</f>
        <v>8.1</v>
      </c>
      <c r="J241" s="532">
        <f>Daten_Polit!J241</f>
        <v>1.9</v>
      </c>
      <c r="K241" s="532">
        <f>Daten_Polit!K241</f>
        <v>2</v>
      </c>
      <c r="L241" s="532">
        <f>Daten_Polit!L241</f>
        <v>1.5</v>
      </c>
      <c r="M241" s="308">
        <v>0.50928772044021753</v>
      </c>
      <c r="N241" s="308">
        <v>1.5246943973540295</v>
      </c>
      <c r="O241" s="308">
        <v>0.39114369647967484</v>
      </c>
      <c r="P241" s="308">
        <v>0.39545596086534185</v>
      </c>
      <c r="Q241" s="308">
        <v>0.35777699133391377</v>
      </c>
      <c r="R241" s="308">
        <v>10.945758518574218</v>
      </c>
      <c r="S241" s="308">
        <v>7.4602659746997269</v>
      </c>
      <c r="T241" s="308">
        <v>14.01715511079262</v>
      </c>
      <c r="U241" s="308">
        <v>14.034513780976068</v>
      </c>
      <c r="V241" s="308">
        <v>13.896766874642339</v>
      </c>
      <c r="W241" s="308">
        <v>24.447596297404829</v>
      </c>
      <c r="X241" s="308">
        <v>29.78314795551157</v>
      </c>
      <c r="Y241" s="308">
        <v>19.853574504737296</v>
      </c>
      <c r="Z241" s="308">
        <v>20.1168339641277</v>
      </c>
      <c r="AA241" s="308">
        <v>18.053993250839582</v>
      </c>
      <c r="AB241" s="308">
        <v>100</v>
      </c>
      <c r="AC241" s="308">
        <v>16.368373860886496</v>
      </c>
      <c r="AD241" s="308">
        <v>79.51300367760436</v>
      </c>
      <c r="AE241" s="308">
        <v>66.29051667899823</v>
      </c>
      <c r="AF241" s="308">
        <v>13.222486998606117</v>
      </c>
      <c r="AG241" s="308">
        <v>100</v>
      </c>
      <c r="AH241" s="308">
        <v>48.576941630487219</v>
      </c>
      <c r="AI241" s="308">
        <v>51.423058369512788</v>
      </c>
      <c r="AJ241" s="308">
        <v>44.476603955619879</v>
      </c>
      <c r="AK241" s="308">
        <v>6.9464544138929094</v>
      </c>
      <c r="AL241" s="308">
        <v>100</v>
      </c>
      <c r="AM241" s="308">
        <v>12.443323752828823</v>
      </c>
      <c r="AN241" s="308">
        <v>81.700168815789425</v>
      </c>
      <c r="AO241" s="308">
        <v>72.349787617241631</v>
      </c>
      <c r="AP241" s="337">
        <v>9.3503811985477814</v>
      </c>
      <c r="AQ241" s="531">
        <f>Daten_Polit!M241</f>
        <v>3</v>
      </c>
      <c r="AR241" s="532">
        <f>Daten_Polit!N241</f>
        <v>8.9</v>
      </c>
      <c r="AS241" s="532">
        <f>Daten_Polit!O241</f>
        <v>1.9</v>
      </c>
      <c r="AT241" s="532">
        <f>Daten_Polit!P241</f>
        <v>2</v>
      </c>
      <c r="AU241" s="532">
        <f>Daten_Polit!Q241</f>
        <v>1.5</v>
      </c>
      <c r="AV241" s="308">
        <v>0.47694918673858738</v>
      </c>
      <c r="AW241" s="308">
        <v>1.2984255396589495</v>
      </c>
      <c r="AX241" s="308">
        <v>0.38656767730151986</v>
      </c>
      <c r="AY241" s="308">
        <v>0.38894582255777799</v>
      </c>
      <c r="AZ241" s="308">
        <v>0.36942363138756973</v>
      </c>
      <c r="BA241" s="308">
        <v>10.347127162963742</v>
      </c>
      <c r="BB241" s="308">
        <v>6.8047998807485062</v>
      </c>
      <c r="BC241" s="308">
        <v>13.882352941176471</v>
      </c>
      <c r="BD241" s="308">
        <v>13.630791860750183</v>
      </c>
      <c r="BE241" s="308">
        <v>15.604026845637584</v>
      </c>
      <c r="BF241" s="308">
        <v>24.639469694296746</v>
      </c>
      <c r="BG241" s="308">
        <v>30.982082104785665</v>
      </c>
      <c r="BH241" s="308">
        <v>20.140885566416323</v>
      </c>
      <c r="BI241" s="308">
        <v>20.496126586450618</v>
      </c>
      <c r="BJ241" s="308">
        <v>17.716535433066881</v>
      </c>
      <c r="BK241" s="308">
        <v>100</v>
      </c>
      <c r="BL241" s="308">
        <v>16.110055011503306</v>
      </c>
      <c r="BM241" s="308">
        <v>79.922727291872732</v>
      </c>
      <c r="BN241" s="308">
        <v>66.244542687309476</v>
      </c>
      <c r="BO241" s="308">
        <v>13.678184604563254</v>
      </c>
      <c r="BP241" s="308">
        <v>100</v>
      </c>
      <c r="BQ241" s="308">
        <v>49.795361527967259</v>
      </c>
      <c r="BR241" s="308">
        <v>50.204638472032734</v>
      </c>
      <c r="BS241" s="308">
        <v>44.065484311050476</v>
      </c>
      <c r="BT241" s="308">
        <v>6.1391541609822644</v>
      </c>
      <c r="BU241" s="308">
        <v>100</v>
      </c>
      <c r="BV241" s="308">
        <v>12.295875667178011</v>
      </c>
      <c r="BW241" s="308">
        <v>82.080426114816902</v>
      </c>
      <c r="BX241" s="308">
        <v>72.081590723096738</v>
      </c>
      <c r="BY241" s="312">
        <v>9.9988353917201547</v>
      </c>
      <c r="BZ241" s="531">
        <f>Daten_Polit!R241</f>
        <v>2.6</v>
      </c>
      <c r="CA241" s="532">
        <f>Daten_Polit!S241</f>
        <v>7.3</v>
      </c>
      <c r="CB241" s="532">
        <f>Daten_Polit!T241</f>
        <v>1.8</v>
      </c>
      <c r="CC241" s="532">
        <f>Daten_Polit!U241</f>
        <v>1.8</v>
      </c>
      <c r="CD241" s="532">
        <f>Daten_Polit!V241</f>
        <v>1.3</v>
      </c>
      <c r="CE241" s="309">
        <v>0.44862894828184657</v>
      </c>
      <c r="CF241" s="309">
        <v>1.178586115271129</v>
      </c>
      <c r="CG241" s="309">
        <v>0.37046142455201464</v>
      </c>
      <c r="CH241" s="309">
        <v>0.37399120047595646</v>
      </c>
      <c r="CI241" s="309">
        <v>0.34615562289054708</v>
      </c>
      <c r="CJ241" s="309">
        <v>11.8049717785517</v>
      </c>
      <c r="CK241" s="309">
        <v>8.5358682869466289</v>
      </c>
      <c r="CL241" s="309">
        <v>15.65789473684262</v>
      </c>
      <c r="CM241" s="309">
        <v>15.478441754917377</v>
      </c>
      <c r="CN241" s="309">
        <v>16.856060606060606</v>
      </c>
      <c r="CO241" s="309">
        <v>24.34183715054122</v>
      </c>
      <c r="CP241" s="309">
        <v>33.580686652810925</v>
      </c>
      <c r="CQ241" s="309">
        <v>20.048268974699063</v>
      </c>
      <c r="CR241" s="309">
        <v>21.00028688916435</v>
      </c>
      <c r="CS241" s="309">
        <v>13.662604233479497</v>
      </c>
      <c r="CT241" s="309">
        <v>100</v>
      </c>
      <c r="CU241" s="309">
        <v>15.648845714802231</v>
      </c>
      <c r="CV241" s="309">
        <v>80.30465710746077</v>
      </c>
      <c r="CW241" s="309">
        <v>66.181224827341282</v>
      </c>
      <c r="CX241" s="309">
        <v>14.123432280119486</v>
      </c>
      <c r="CY241" s="309">
        <v>100</v>
      </c>
      <c r="CZ241" s="309">
        <v>46.319365798414495</v>
      </c>
      <c r="DA241" s="309">
        <v>53.680634201585505</v>
      </c>
      <c r="DB241" s="309">
        <v>46.828992072480183</v>
      </c>
      <c r="DC241" s="309">
        <v>6.8516421291053229</v>
      </c>
      <c r="DD241" s="309">
        <v>100</v>
      </c>
      <c r="DE241" s="309">
        <v>12.248838348266215</v>
      </c>
      <c r="DF241" s="309">
        <v>82.131585115808747</v>
      </c>
      <c r="DG241" s="309">
        <v>71.716637164848365</v>
      </c>
      <c r="DH241" s="313">
        <v>10.414947950960386</v>
      </c>
      <c r="DI241" s="565">
        <f>Daten_Polit!W241</f>
        <v>2.2000000000000002</v>
      </c>
      <c r="DJ241" s="532">
        <f>Daten_Polit!X241</f>
        <v>6.8</v>
      </c>
      <c r="DK241" s="532">
        <f>Daten_Polit!Y241</f>
        <v>1.4</v>
      </c>
      <c r="DL241" s="532">
        <f>Daten_Polit!Z241</f>
        <v>1.4</v>
      </c>
      <c r="DM241" s="532">
        <f>Daten_Polit!AA241</f>
        <v>1.2</v>
      </c>
      <c r="DN241" s="309">
        <v>0.41274383635871037</v>
      </c>
      <c r="DO241" s="309">
        <v>1.2793351318006876</v>
      </c>
      <c r="DP241" s="309">
        <v>0.31020833143859861</v>
      </c>
      <c r="DQ241" s="309">
        <v>0.31268330570201885</v>
      </c>
      <c r="DR241" s="309">
        <v>0.29411730821965254</v>
      </c>
      <c r="DS241" s="309">
        <v>12.647883308784861</v>
      </c>
      <c r="DT241" s="309">
        <v>9.3686746987955427</v>
      </c>
      <c r="DU241" s="309">
        <v>15.817618913594146</v>
      </c>
      <c r="DV241" s="309">
        <v>15.977112676057043</v>
      </c>
      <c r="DW241" s="309">
        <v>14.894971355820525</v>
      </c>
      <c r="DX241" s="309">
        <v>22.924505834726801</v>
      </c>
      <c r="DY241" s="309">
        <v>27.314814814814813</v>
      </c>
      <c r="DZ241" s="309">
        <v>18.658754827171517</v>
      </c>
      <c r="EA241" s="309">
        <v>19.867036011085645</v>
      </c>
      <c r="EB241" s="309">
        <v>11.809045226152811</v>
      </c>
      <c r="EC241" s="309">
        <v>100</v>
      </c>
      <c r="ED241" s="309">
        <v>15.549739045167103</v>
      </c>
      <c r="EE241" s="309">
        <v>80.401565585592422</v>
      </c>
      <c r="EF241" s="309">
        <v>66.049842890507648</v>
      </c>
      <c r="EG241" s="309">
        <v>14.351722695084781</v>
      </c>
      <c r="EH241" s="309">
        <v>100</v>
      </c>
      <c r="EI241" s="309">
        <v>50.030138637733579</v>
      </c>
      <c r="EJ241" s="309">
        <v>49.969861362266428</v>
      </c>
      <c r="EK241" s="309">
        <v>42.857142857142854</v>
      </c>
      <c r="EL241" s="309">
        <v>7.112718505123568</v>
      </c>
      <c r="EM241" s="309">
        <v>100</v>
      </c>
      <c r="EN241" s="309">
        <v>12.357452001496643</v>
      </c>
      <c r="EO241" s="309">
        <v>82.0901909137025</v>
      </c>
      <c r="EP241" s="309">
        <v>71.147007818711955</v>
      </c>
      <c r="EQ241" s="367">
        <v>10.943183094990548</v>
      </c>
      <c r="ER241" s="531">
        <f>Daten_Polit!AB241</f>
        <v>2.2999999999999998</v>
      </c>
      <c r="ES241" s="532">
        <f>Daten_Polit!AC241</f>
        <v>7.4</v>
      </c>
      <c r="ET241" s="532">
        <f>Daten_Polit!AD241</f>
        <v>1.4</v>
      </c>
      <c r="EU241" s="532">
        <f>Daten_Polit!AE241</f>
        <v>1.5</v>
      </c>
      <c r="EV241" s="532">
        <f>Daten_Polit!AF241</f>
        <v>1.3</v>
      </c>
      <c r="EW241" s="309">
        <v>0.49018787746976056</v>
      </c>
      <c r="EX241" s="309">
        <v>1.7014659405305148</v>
      </c>
      <c r="EY241" s="309">
        <v>0.34460285547011138</v>
      </c>
      <c r="EZ241" s="309">
        <v>0.3489816706709028</v>
      </c>
      <c r="FA241" s="309">
        <v>0.31731651644415759</v>
      </c>
      <c r="FB241" s="309">
        <v>12.192368480469412</v>
      </c>
      <c r="FC241" s="309">
        <v>9.1723202170963365</v>
      </c>
      <c r="FD241" s="309">
        <v>15.17092089834887</v>
      </c>
      <c r="FE241" s="309">
        <v>15.315218558693358</v>
      </c>
      <c r="FF241" s="309">
        <v>14.414414414414415</v>
      </c>
      <c r="FG241" s="309">
        <v>18.015409967485216</v>
      </c>
      <c r="FH241" s="309">
        <v>21.748058209087695</v>
      </c>
      <c r="FI241" s="309">
        <v>14.303493643875392</v>
      </c>
      <c r="FJ241" s="309">
        <v>14.690639873082404</v>
      </c>
      <c r="FK241" s="309">
        <v>12.263099219598663</v>
      </c>
      <c r="FL241" s="309">
        <v>100</v>
      </c>
      <c r="FM241" s="309">
        <v>15.302574028320423</v>
      </c>
      <c r="FN241" s="309">
        <v>80.662575146181453</v>
      </c>
      <c r="FO241" s="309">
        <v>65.890090831766827</v>
      </c>
      <c r="FP241" s="309">
        <v>14.77248431441463</v>
      </c>
      <c r="FQ241" s="309">
        <v>100</v>
      </c>
      <c r="FR241" s="309">
        <v>50.281214848143982</v>
      </c>
      <c r="FS241" s="309">
        <v>49.718785151856018</v>
      </c>
      <c r="FT241" s="309">
        <v>41.507311586051742</v>
      </c>
      <c r="FU241" s="309">
        <v>8.2114735658042743</v>
      </c>
      <c r="FV241" s="309">
        <v>100</v>
      </c>
      <c r="FW241" s="309">
        <v>12.129121068762336</v>
      </c>
      <c r="FX241" s="309">
        <v>82.360029551082746</v>
      </c>
      <c r="FY241" s="309">
        <v>70.970874559021965</v>
      </c>
      <c r="FZ241" s="313">
        <v>11.389154992060778</v>
      </c>
      <c r="GA241" s="570">
        <f>Daten_Polit!AG241</f>
        <v>3.4</v>
      </c>
      <c r="GB241" s="571">
        <f>Daten_Polit!AH241</f>
        <v>10.9</v>
      </c>
      <c r="GC241" s="571">
        <f>Daten_Polit!AI241</f>
        <v>2.1</v>
      </c>
      <c r="GD241" s="571">
        <f>Daten_Polit!AJ241</f>
        <v>2.2000000000000002</v>
      </c>
      <c r="GE241" s="571">
        <f>Daten_Polit!AK241</f>
        <v>1.7</v>
      </c>
      <c r="GF241" s="444">
        <v>0.53007889546351072</v>
      </c>
      <c r="GG241" s="444">
        <v>2.0716432928014559</v>
      </c>
      <c r="GH241" s="444">
        <v>0.34813338692502355</v>
      </c>
      <c r="GI241" s="444">
        <v>0.35253452001743496</v>
      </c>
      <c r="GJ241" s="444">
        <v>0.321942262399247</v>
      </c>
      <c r="GK241" s="444">
        <v>8.5684073025844096</v>
      </c>
      <c r="GL241" s="444">
        <v>6.9604844247454416</v>
      </c>
      <c r="GM241" s="444">
        <v>10.169281329448014</v>
      </c>
      <c r="GN241" s="444">
        <v>10.106228172293658</v>
      </c>
      <c r="GO241" s="444">
        <v>10.532941670165426</v>
      </c>
      <c r="GP241" s="444">
        <v>16.20775589594151</v>
      </c>
      <c r="GQ241" s="444">
        <v>18.31200487507861</v>
      </c>
      <c r="GR241" s="444">
        <v>14.120215927701295</v>
      </c>
      <c r="GS241" s="444">
        <v>14.321286283438084</v>
      </c>
      <c r="GT241" s="444">
        <v>12.957630604691561</v>
      </c>
      <c r="GU241" s="444">
        <v>100</v>
      </c>
      <c r="GV241" s="444">
        <v>14.993595108757496</v>
      </c>
      <c r="GW241" s="444">
        <v>80.83208822271159</v>
      </c>
      <c r="GX241" s="444">
        <v>65.643443543370822</v>
      </c>
      <c r="GY241" s="444">
        <v>15.188644679340749</v>
      </c>
      <c r="GZ241" s="444">
        <v>100</v>
      </c>
      <c r="HA241" s="444">
        <v>50.277200277200272</v>
      </c>
      <c r="HB241" s="444">
        <v>49.722799722799735</v>
      </c>
      <c r="HC241" s="444">
        <v>42.203742203742209</v>
      </c>
      <c r="HD241" s="444">
        <v>7.5190575190575188</v>
      </c>
      <c r="HE241" s="444">
        <v>100</v>
      </c>
      <c r="HF241" s="444">
        <v>11.708095654276342</v>
      </c>
      <c r="HG241" s="444">
        <v>82.5915950396451</v>
      </c>
      <c r="HH241" s="444">
        <v>70.709614748399161</v>
      </c>
      <c r="HI241" s="445">
        <v>11.88198029124595</v>
      </c>
      <c r="HJ241" s="570">
        <f>Daten_Polit!AL241</f>
        <v>2.9</v>
      </c>
      <c r="HK241" s="571">
        <f>Daten_Polit!AM241</f>
        <v>9.8000000000000007</v>
      </c>
      <c r="HL241" s="571">
        <f>Daten_Polit!AN241</f>
        <v>1.7</v>
      </c>
      <c r="HM241" s="571">
        <f>Daten_Polit!AO241</f>
        <v>1.8</v>
      </c>
      <c r="HN241" s="571">
        <f>Daten_Polit!AP241</f>
        <v>1.4</v>
      </c>
      <c r="HO241" s="444">
        <v>0.42239571195525516</v>
      </c>
      <c r="HP241" s="444">
        <v>1.7169406143250867</v>
      </c>
      <c r="HQ241" s="444">
        <v>0.26638873842900829</v>
      </c>
      <c r="HR241" s="444">
        <v>0.2620809730891675</v>
      </c>
      <c r="HS241" s="444">
        <v>0.29076065799507123</v>
      </c>
      <c r="HT241" s="444">
        <v>10.938962254341272</v>
      </c>
      <c r="HU241" s="444">
        <v>9.0504150637780931</v>
      </c>
      <c r="HV241" s="444">
        <v>12.936813578662102</v>
      </c>
      <c r="HW241" s="444">
        <v>12.62299217895845</v>
      </c>
      <c r="HX241" s="444">
        <v>14.687939934305899</v>
      </c>
      <c r="HY241" s="444">
        <v>24.267083614653696</v>
      </c>
      <c r="HZ241" s="444">
        <v>26.601257513989541</v>
      </c>
      <c r="IA241" s="444">
        <v>21.75027462468088</v>
      </c>
      <c r="IB241" s="444">
        <v>22.162722404557687</v>
      </c>
      <c r="IC241" s="444">
        <v>19.451131439599319</v>
      </c>
      <c r="ID241" s="444">
        <v>100</v>
      </c>
      <c r="IE241" s="444">
        <v>14.771571254618745</v>
      </c>
      <c r="IF241" s="444">
        <v>81.237019292523641</v>
      </c>
      <c r="IG241" s="444">
        <v>65.728124236307522</v>
      </c>
      <c r="IH241" s="444">
        <v>15.508895056216126</v>
      </c>
      <c r="II241" s="444">
        <v>100</v>
      </c>
      <c r="IJ241" s="444">
        <v>52.962298025134636</v>
      </c>
      <c r="IK241" s="444">
        <v>47.03770197486535</v>
      </c>
      <c r="IL241" s="444">
        <v>40.529622980251347</v>
      </c>
      <c r="IM241" s="444">
        <v>6.5080789946140039</v>
      </c>
      <c r="IN241" s="444">
        <v>100</v>
      </c>
      <c r="IO241" s="444">
        <v>11.7350837927701</v>
      </c>
      <c r="IP241" s="444">
        <v>82.928164867215898</v>
      </c>
      <c r="IQ241" s="444">
        <v>70.472132819316315</v>
      </c>
      <c r="IR241" s="445">
        <v>12.456032047899596</v>
      </c>
      <c r="IS241" s="443">
        <f>Daten_Polit!AQ241</f>
        <v>2.6</v>
      </c>
      <c r="IT241" s="227">
        <f>Daten_Polit!AR241</f>
        <v>9.4</v>
      </c>
      <c r="IU241" s="227">
        <f>Daten_Polit!AS241</f>
        <v>1.5</v>
      </c>
      <c r="IV241" s="227">
        <f>Daten_Polit!AT241</f>
        <v>1.5</v>
      </c>
      <c r="IW241" s="227">
        <f>Daten_Polit!AU241</f>
        <v>1.3</v>
      </c>
      <c r="IX241" s="444" t="s">
        <v>820</v>
      </c>
      <c r="IY241" s="444" t="s">
        <v>820</v>
      </c>
      <c r="IZ241" s="444" t="s">
        <v>820</v>
      </c>
      <c r="JA241" s="444" t="s">
        <v>820</v>
      </c>
      <c r="JB241" s="444" t="s">
        <v>820</v>
      </c>
      <c r="JC241" s="444" t="s">
        <v>820</v>
      </c>
      <c r="JD241" s="444" t="s">
        <v>820</v>
      </c>
      <c r="JE241" s="444" t="s">
        <v>820</v>
      </c>
      <c r="JF241" s="444" t="s">
        <v>820</v>
      </c>
      <c r="JG241" s="444" t="s">
        <v>820</v>
      </c>
      <c r="JH241" s="444" t="s">
        <v>820</v>
      </c>
      <c r="JI241" s="444" t="s">
        <v>820</v>
      </c>
      <c r="JJ241" s="444" t="s">
        <v>820</v>
      </c>
      <c r="JK241" s="444" t="s">
        <v>820</v>
      </c>
      <c r="JL241" s="444" t="s">
        <v>820</v>
      </c>
      <c r="JM241" s="444" t="s">
        <v>820</v>
      </c>
      <c r="JN241" s="444" t="s">
        <v>820</v>
      </c>
      <c r="JO241" s="444" t="s">
        <v>820</v>
      </c>
      <c r="JP241" s="444" t="s">
        <v>820</v>
      </c>
      <c r="JQ241" s="444" t="s">
        <v>820</v>
      </c>
      <c r="JR241" s="444" t="s">
        <v>820</v>
      </c>
      <c r="JS241" s="444" t="s">
        <v>820</v>
      </c>
      <c r="JT241" s="444" t="s">
        <v>820</v>
      </c>
      <c r="JU241" s="444" t="s">
        <v>820</v>
      </c>
      <c r="JV241" s="444" t="s">
        <v>820</v>
      </c>
      <c r="JW241" s="444" t="s">
        <v>820</v>
      </c>
      <c r="JX241" s="444" t="s">
        <v>820</v>
      </c>
      <c r="JY241" s="444" t="s">
        <v>820</v>
      </c>
      <c r="JZ241" s="444" t="s">
        <v>820</v>
      </c>
      <c r="KA241" s="445" t="s">
        <v>820</v>
      </c>
    </row>
    <row r="242" spans="4:287" ht="12.65" customHeight="1" x14ac:dyDescent="0.2">
      <c r="D242" s="276"/>
      <c r="E242" s="3" t="str">
        <f>Daten_Polit!E242</f>
        <v>08326</v>
      </c>
      <c r="F242" s="229" t="str">
        <f>Daten_Polit!F242</f>
        <v>Schwarzwald-Baar-Kreis</v>
      </c>
      <c r="G242" s="246"/>
      <c r="H242" s="531">
        <f>Daten_Polit!H242</f>
        <v>3.6</v>
      </c>
      <c r="I242" s="532">
        <f>Daten_Polit!I242</f>
        <v>9.9</v>
      </c>
      <c r="J242" s="532">
        <f>Daten_Polit!J242</f>
        <v>2.2999999999999998</v>
      </c>
      <c r="K242" s="532">
        <f>Daten_Polit!K242</f>
        <v>2.4</v>
      </c>
      <c r="L242" s="532">
        <f>Daten_Polit!L242</f>
        <v>1.6</v>
      </c>
      <c r="M242" s="308">
        <v>0.59161554192229038</v>
      </c>
      <c r="N242" s="308">
        <v>1.7207158885289244</v>
      </c>
      <c r="O242" s="308">
        <v>0.43845579242836008</v>
      </c>
      <c r="P242" s="308">
        <v>0.44615752457474828</v>
      </c>
      <c r="Q242" s="308">
        <v>0.38505405193493158</v>
      </c>
      <c r="R242" s="308">
        <v>9.8662855976320092</v>
      </c>
      <c r="S242" s="308">
        <v>7.115628970775095</v>
      </c>
      <c r="T242" s="308">
        <v>12.602761916332565</v>
      </c>
      <c r="U242" s="308">
        <v>12.356242524611281</v>
      </c>
      <c r="V242" s="308">
        <v>14.416243654822336</v>
      </c>
      <c r="W242" s="308">
        <v>27.723520758418239</v>
      </c>
      <c r="X242" s="308">
        <v>30.536189631131954</v>
      </c>
      <c r="Y242" s="308">
        <v>24.711288223814655</v>
      </c>
      <c r="Z242" s="308">
        <v>25.644937586685156</v>
      </c>
      <c r="AA242" s="308">
        <v>17.893315327497351</v>
      </c>
      <c r="AB242" s="308">
        <v>100</v>
      </c>
      <c r="AC242" s="308">
        <v>17.199431341490403</v>
      </c>
      <c r="AD242" s="308">
        <v>79.239085122075508</v>
      </c>
      <c r="AE242" s="308">
        <v>65.596583487618133</v>
      </c>
      <c r="AF242" s="308">
        <v>13.64250163445738</v>
      </c>
      <c r="AG242" s="308">
        <v>100</v>
      </c>
      <c r="AH242" s="308">
        <v>50.329902348904717</v>
      </c>
      <c r="AI242" s="308">
        <v>49.670097651095283</v>
      </c>
      <c r="AJ242" s="308">
        <v>43.204011612562688</v>
      </c>
      <c r="AK242" s="308">
        <v>6.4660860385325956</v>
      </c>
      <c r="AL242" s="308">
        <v>100</v>
      </c>
      <c r="AM242" s="308">
        <v>13.674772466725877</v>
      </c>
      <c r="AN242" s="308">
        <v>81.265104833887634</v>
      </c>
      <c r="AO242" s="308">
        <v>71.022117925956678</v>
      </c>
      <c r="AP242" s="337">
        <v>10.242986907930952</v>
      </c>
      <c r="AQ242" s="531">
        <f>Daten_Polit!M242</f>
        <v>3.6</v>
      </c>
      <c r="AR242" s="532">
        <f>Daten_Polit!N242</f>
        <v>10.1</v>
      </c>
      <c r="AS242" s="532">
        <f>Daten_Polit!O242</f>
        <v>2.2999999999999998</v>
      </c>
      <c r="AT242" s="532">
        <f>Daten_Polit!P242</f>
        <v>2.4</v>
      </c>
      <c r="AU242" s="532">
        <f>Daten_Polit!Q242</f>
        <v>1.9</v>
      </c>
      <c r="AV242" s="308">
        <v>0.61484303419009501</v>
      </c>
      <c r="AW242" s="308">
        <v>1.7885253852439233</v>
      </c>
      <c r="AX242" s="308">
        <v>0.45569352592477169</v>
      </c>
      <c r="AY242" s="308">
        <v>0.46435587890674901</v>
      </c>
      <c r="AZ242" s="308">
        <v>0.3989209078088537</v>
      </c>
      <c r="BA242" s="308">
        <v>10.103196072537822</v>
      </c>
      <c r="BB242" s="308">
        <v>7.5282891403477876</v>
      </c>
      <c r="BC242" s="308">
        <v>12.685237671066279</v>
      </c>
      <c r="BD242" s="308">
        <v>12.751206258490416</v>
      </c>
      <c r="BE242" s="308">
        <v>12.264995523724261</v>
      </c>
      <c r="BF242" s="308">
        <v>24.326712590123719</v>
      </c>
      <c r="BG242" s="308">
        <v>26.863254783311486</v>
      </c>
      <c r="BH242" s="308">
        <v>22.532232480580429</v>
      </c>
      <c r="BI242" s="308">
        <v>23.4872423713621</v>
      </c>
      <c r="BJ242" s="308">
        <v>16.548463356985817</v>
      </c>
      <c r="BK242" s="308">
        <v>100</v>
      </c>
      <c r="BL242" s="308">
        <v>17.143570159104847</v>
      </c>
      <c r="BM242" s="308">
        <v>79.383216384333011</v>
      </c>
      <c r="BN242" s="308">
        <v>65.340049115106027</v>
      </c>
      <c r="BO242" s="308">
        <v>14.043167269226986</v>
      </c>
      <c r="BP242" s="308">
        <v>100</v>
      </c>
      <c r="BQ242" s="308">
        <v>49.974200206398351</v>
      </c>
      <c r="BR242" s="308">
        <v>50.025799793601642</v>
      </c>
      <c r="BS242" s="308">
        <v>43.034055727554168</v>
      </c>
      <c r="BT242" s="308">
        <v>6.9917440660474703</v>
      </c>
      <c r="BU242" s="308">
        <v>100</v>
      </c>
      <c r="BV242" s="308">
        <v>13.62200434224323</v>
      </c>
      <c r="BW242" s="308">
        <v>81.460456958812856</v>
      </c>
      <c r="BX242" s="308">
        <v>70.676632645744533</v>
      </c>
      <c r="BY242" s="312">
        <v>10.783824313068315</v>
      </c>
      <c r="BZ242" s="531">
        <f>Daten_Polit!R242</f>
        <v>3.1</v>
      </c>
      <c r="CA242" s="532">
        <f>Daten_Polit!S242</f>
        <v>8.6999999999999993</v>
      </c>
      <c r="CB242" s="532">
        <f>Daten_Polit!T242</f>
        <v>2.1</v>
      </c>
      <c r="CC242" s="532">
        <f>Daten_Polit!U242</f>
        <v>2.2000000000000002</v>
      </c>
      <c r="CD242" s="532">
        <f>Daten_Polit!V242</f>
        <v>1.6</v>
      </c>
      <c r="CE242" s="309">
        <v>0.5646545000779909</v>
      </c>
      <c r="CF242" s="309">
        <v>1.4889638342215261</v>
      </c>
      <c r="CG242" s="309">
        <v>0.44419495846721968</v>
      </c>
      <c r="CH242" s="309">
        <v>0.45665674974102721</v>
      </c>
      <c r="CI242" s="309">
        <v>0.36633487531622605</v>
      </c>
      <c r="CJ242" s="309">
        <v>11.565344420721324</v>
      </c>
      <c r="CK242" s="309">
        <v>8.5971223021580965</v>
      </c>
      <c r="CL242" s="309">
        <v>14.333133557697003</v>
      </c>
      <c r="CM242" s="309">
        <v>14.451206491565236</v>
      </c>
      <c r="CN242" s="309">
        <v>13.585670834743302</v>
      </c>
      <c r="CO242" s="309">
        <v>23.748348594596148</v>
      </c>
      <c r="CP242" s="309">
        <v>27.62798370881832</v>
      </c>
      <c r="CQ242" s="309">
        <v>22.383042300868848</v>
      </c>
      <c r="CR242" s="309">
        <v>23.441383036194491</v>
      </c>
      <c r="CS242" s="309">
        <v>15.646492434678908</v>
      </c>
      <c r="CT242" s="309">
        <v>100</v>
      </c>
      <c r="CU242" s="309">
        <v>16.80105665470743</v>
      </c>
      <c r="CV242" s="309">
        <v>79.633398385112869</v>
      </c>
      <c r="CW242" s="309">
        <v>65.113176953261615</v>
      </c>
      <c r="CX242" s="309">
        <v>14.52022143185126</v>
      </c>
      <c r="CY242" s="309">
        <v>100</v>
      </c>
      <c r="CZ242" s="309">
        <v>48.394070413835692</v>
      </c>
      <c r="DA242" s="309">
        <v>51.605929586164287</v>
      </c>
      <c r="DB242" s="309">
        <v>44.873378628783193</v>
      </c>
      <c r="DC242" s="309">
        <v>6.7325509573810978</v>
      </c>
      <c r="DD242" s="309">
        <v>100</v>
      </c>
      <c r="DE242" s="309">
        <v>13.635191211468168</v>
      </c>
      <c r="DF242" s="309">
        <v>81.412773224657244</v>
      </c>
      <c r="DG242" s="309">
        <v>70.180178757276195</v>
      </c>
      <c r="DH242" s="313">
        <v>11.232594467381038</v>
      </c>
      <c r="DI242" s="565">
        <f>Daten_Polit!W242</f>
        <v>2.8</v>
      </c>
      <c r="DJ242" s="532">
        <f>Daten_Polit!X242</f>
        <v>8.4</v>
      </c>
      <c r="DK242" s="532">
        <f>Daten_Polit!Y242</f>
        <v>1.7</v>
      </c>
      <c r="DL242" s="532">
        <f>Daten_Polit!Z242</f>
        <v>1.8</v>
      </c>
      <c r="DM242" s="532">
        <f>Daten_Polit!AA242</f>
        <v>1.4</v>
      </c>
      <c r="DN242" s="309">
        <v>0.54895054410602473</v>
      </c>
      <c r="DO242" s="309">
        <v>1.7284037729160713</v>
      </c>
      <c r="DP242" s="309">
        <v>0.38256714494867478</v>
      </c>
      <c r="DQ242" s="309">
        <v>0.38588087799969384</v>
      </c>
      <c r="DR242" s="309">
        <v>0.36293084735645093</v>
      </c>
      <c r="DS242" s="309">
        <v>11.839883037987327</v>
      </c>
      <c r="DT242" s="309">
        <v>9.2855377008650812</v>
      </c>
      <c r="DU242" s="309">
        <v>14.472802268625934</v>
      </c>
      <c r="DV242" s="309">
        <v>14.316873674643702</v>
      </c>
      <c r="DW242" s="309">
        <v>15.363321799310084</v>
      </c>
      <c r="DX242" s="309">
        <v>21.715240675560953</v>
      </c>
      <c r="DY242" s="309">
        <v>22.80335767148264</v>
      </c>
      <c r="DZ242" s="309">
        <v>20.626293995857143</v>
      </c>
      <c r="EA242" s="309">
        <v>21.789954337899545</v>
      </c>
      <c r="EB242" s="309">
        <v>14.024179620020725</v>
      </c>
      <c r="EC242" s="309">
        <v>100</v>
      </c>
      <c r="ED242" s="309">
        <v>16.707287828129058</v>
      </c>
      <c r="EE242" s="309">
        <v>79.755762517589133</v>
      </c>
      <c r="EF242" s="309">
        <v>64.969114624067032</v>
      </c>
      <c r="EG242" s="309">
        <v>14.786647893522092</v>
      </c>
      <c r="EH242" s="309">
        <v>100</v>
      </c>
      <c r="EI242" s="309">
        <v>51.231838281743528</v>
      </c>
      <c r="EJ242" s="309">
        <v>48.768161718256465</v>
      </c>
      <c r="EK242" s="309">
        <v>40.871762476310799</v>
      </c>
      <c r="EL242" s="309">
        <v>7.896399241945673</v>
      </c>
      <c r="EM242" s="309">
        <v>100</v>
      </c>
      <c r="EN242" s="309">
        <v>13.744461000616385</v>
      </c>
      <c r="EO242" s="309">
        <v>81.39506115878541</v>
      </c>
      <c r="EP242" s="309">
        <v>69.64250585529183</v>
      </c>
      <c r="EQ242" s="367">
        <v>11.752555303493565</v>
      </c>
      <c r="ER242" s="531">
        <f>Daten_Polit!AB242</f>
        <v>3</v>
      </c>
      <c r="ES242" s="532">
        <f>Daten_Polit!AC242</f>
        <v>9.1999999999999993</v>
      </c>
      <c r="ET242" s="532">
        <f>Daten_Polit!AD242</f>
        <v>1.8</v>
      </c>
      <c r="EU242" s="532">
        <f>Daten_Polit!AE242</f>
        <v>1.9</v>
      </c>
      <c r="EV242" s="532">
        <f>Daten_Polit!AF242</f>
        <v>1.5</v>
      </c>
      <c r="EW242" s="309">
        <v>0.61362527674584411</v>
      </c>
      <c r="EX242" s="309">
        <v>2.0791144909907153</v>
      </c>
      <c r="EY242" s="309">
        <v>0.4059579570320957</v>
      </c>
      <c r="EZ242" s="309">
        <v>0.40480679647776141</v>
      </c>
      <c r="FA242" s="309">
        <v>0.41247024620878531</v>
      </c>
      <c r="FB242" s="309">
        <v>10.661092239352074</v>
      </c>
      <c r="FC242" s="309">
        <v>8.4545538775133604</v>
      </c>
      <c r="FD242" s="309">
        <v>12.970548078798515</v>
      </c>
      <c r="FE242" s="309">
        <v>12.923484673888289</v>
      </c>
      <c r="FF242" s="309">
        <v>13.229695431470404</v>
      </c>
      <c r="FG242" s="309">
        <v>19.088451859444142</v>
      </c>
      <c r="FH242" s="309">
        <v>19.366819149415836</v>
      </c>
      <c r="FI242" s="309">
        <v>18.796198521645028</v>
      </c>
      <c r="FJ242" s="309">
        <v>19.751192910702116</v>
      </c>
      <c r="FK242" s="309">
        <v>13.591331269335777</v>
      </c>
      <c r="FL242" s="309">
        <v>100</v>
      </c>
      <c r="FM242" s="309">
        <v>16.517475076971884</v>
      </c>
      <c r="FN242" s="309">
        <v>79.891580800948944</v>
      </c>
      <c r="FO242" s="309">
        <v>64.731334217690446</v>
      </c>
      <c r="FP242" s="309">
        <v>15.160246583258491</v>
      </c>
      <c r="FQ242" s="309">
        <v>100</v>
      </c>
      <c r="FR242" s="309">
        <v>52.082717872968978</v>
      </c>
      <c r="FS242" s="309">
        <v>47.917282127031022</v>
      </c>
      <c r="FT242" s="309">
        <v>40.561299852289508</v>
      </c>
      <c r="FU242" s="309">
        <v>7.3559822747415069</v>
      </c>
      <c r="FV242" s="309">
        <v>100</v>
      </c>
      <c r="FW242" s="309">
        <v>13.603690611619143</v>
      </c>
      <c r="FX242" s="309">
        <v>81.48355468839209</v>
      </c>
      <c r="FY242" s="309">
        <v>69.243550868118035</v>
      </c>
      <c r="FZ242" s="313">
        <v>12.240003820274065</v>
      </c>
      <c r="GA242" s="570">
        <f>Daten_Polit!AG242</f>
        <v>4.4000000000000004</v>
      </c>
      <c r="GB242" s="571">
        <f>Daten_Polit!AH242</f>
        <v>13.9</v>
      </c>
      <c r="GC242" s="571">
        <f>Daten_Polit!AI242</f>
        <v>2.7</v>
      </c>
      <c r="GD242" s="571">
        <f>Daten_Polit!AJ242</f>
        <v>2.8</v>
      </c>
      <c r="GE242" s="571">
        <f>Daten_Polit!AK242</f>
        <v>2.1</v>
      </c>
      <c r="GF242" s="444">
        <v>0.63843279744969661</v>
      </c>
      <c r="GG242" s="444">
        <v>2.3595271993085651</v>
      </c>
      <c r="GH242" s="444">
        <v>0.4017323939281352</v>
      </c>
      <c r="GI242" s="444">
        <v>0.40463529524405289</v>
      </c>
      <c r="GJ242" s="444">
        <v>0.38602147819825261</v>
      </c>
      <c r="GK242" s="444">
        <v>7.8052489031787537</v>
      </c>
      <c r="GL242" s="444">
        <v>6.6034005535784894</v>
      </c>
      <c r="GM242" s="444">
        <v>9.1032294317920091</v>
      </c>
      <c r="GN242" s="444">
        <v>8.8766845836254582</v>
      </c>
      <c r="GO242" s="444">
        <v>10.373443983403396</v>
      </c>
      <c r="GP242" s="444">
        <v>18.803603714978671</v>
      </c>
      <c r="GQ242" s="444">
        <v>20.046987450187114</v>
      </c>
      <c r="GR242" s="444">
        <v>17.461951800250748</v>
      </c>
      <c r="GS242" s="444">
        <v>18.246212121213638</v>
      </c>
      <c r="GT242" s="444">
        <v>13.03697371232203</v>
      </c>
      <c r="GU242" s="444">
        <v>100</v>
      </c>
      <c r="GV242" s="444">
        <v>16.692454495785611</v>
      </c>
      <c r="GW242" s="444">
        <v>79.618894148468598</v>
      </c>
      <c r="GX242" s="444">
        <v>64.033261213590961</v>
      </c>
      <c r="GY242" s="444">
        <v>15.585632934877639</v>
      </c>
      <c r="GZ242" s="444">
        <v>100</v>
      </c>
      <c r="HA242" s="444">
        <v>52.915578764142737</v>
      </c>
      <c r="HB242" s="444">
        <v>47.084421235857263</v>
      </c>
      <c r="HC242" s="444">
        <v>39.878154917319399</v>
      </c>
      <c r="HD242" s="444">
        <v>7.2062663185378586</v>
      </c>
      <c r="HE242" s="444">
        <v>100</v>
      </c>
      <c r="HF242" s="444">
        <v>13.13537307045036</v>
      </c>
      <c r="HG242" s="444">
        <v>81.770875858353691</v>
      </c>
      <c r="HH242" s="444">
        <v>69.018371492973472</v>
      </c>
      <c r="HI242" s="445">
        <v>12.75250436538021</v>
      </c>
      <c r="HJ242" s="570">
        <f>Daten_Polit!AL242</f>
        <v>4</v>
      </c>
      <c r="HK242" s="571">
        <f>Daten_Polit!AM242</f>
        <v>12.5</v>
      </c>
      <c r="HL242" s="571">
        <f>Daten_Polit!AN242</f>
        <v>2.4</v>
      </c>
      <c r="HM242" s="571">
        <f>Daten_Polit!AO242</f>
        <v>2.6</v>
      </c>
      <c r="HN242" s="571">
        <f>Daten_Polit!AP242</f>
        <v>1.8</v>
      </c>
      <c r="HO242" s="444">
        <v>0.50297817260984246</v>
      </c>
      <c r="HP242" s="444">
        <v>1.8343333495841398</v>
      </c>
      <c r="HQ242" s="444">
        <v>0.31992788576530468</v>
      </c>
      <c r="HR242" s="444">
        <v>0.32756766201567178</v>
      </c>
      <c r="HS242" s="444">
        <v>0.2803491959325824</v>
      </c>
      <c r="HT242" s="444">
        <v>8.9671871086248043</v>
      </c>
      <c r="HU242" s="444">
        <v>7.5002425692940591</v>
      </c>
      <c r="HV242" s="444">
        <v>10.530677070745579</v>
      </c>
      <c r="HW242" s="444">
        <v>10.42772149863322</v>
      </c>
      <c r="HX242" s="444">
        <v>11.157328113531799</v>
      </c>
      <c r="HY242" s="444">
        <v>30.749808069606964</v>
      </c>
      <c r="HZ242" s="444">
        <v>32.600442375624446</v>
      </c>
      <c r="IA242" s="444">
        <v>28.771186440677965</v>
      </c>
      <c r="IB242" s="444">
        <v>29.991378248552774</v>
      </c>
      <c r="IC242" s="444">
        <v>21.271763815291443</v>
      </c>
      <c r="ID242" s="444">
        <v>100</v>
      </c>
      <c r="IE242" s="444">
        <v>16.289798054573236</v>
      </c>
      <c r="IF242" s="444">
        <v>80.042884999757021</v>
      </c>
      <c r="IG242" s="444">
        <v>64.17043436952153</v>
      </c>
      <c r="IH242" s="444">
        <v>15.872450630235498</v>
      </c>
      <c r="II242" s="444">
        <v>100</v>
      </c>
      <c r="IJ242" s="444">
        <v>52.014418999151815</v>
      </c>
      <c r="IK242" s="444">
        <v>47.985581000848185</v>
      </c>
      <c r="IL242" s="444">
        <v>41.306191687871078</v>
      </c>
      <c r="IM242" s="444">
        <v>6.6793893129770989</v>
      </c>
      <c r="IN242" s="444">
        <v>100</v>
      </c>
      <c r="IO242" s="444">
        <v>13.133191324635865</v>
      </c>
      <c r="IP242" s="444">
        <v>81.915855396740383</v>
      </c>
      <c r="IQ242" s="444">
        <v>68.662167623671195</v>
      </c>
      <c r="IR242" s="445">
        <v>13.253687773069192</v>
      </c>
      <c r="IS242" s="443">
        <f>Daten_Polit!AQ242</f>
        <v>3.7</v>
      </c>
      <c r="IT242" s="227">
        <f>Daten_Polit!AR242</f>
        <v>12.2</v>
      </c>
      <c r="IU242" s="227">
        <f>Daten_Polit!AS242</f>
        <v>2.1</v>
      </c>
      <c r="IV242" s="227">
        <f>Daten_Polit!AT242</f>
        <v>2.2000000000000002</v>
      </c>
      <c r="IW242" s="227">
        <f>Daten_Polit!AU242</f>
        <v>1.7</v>
      </c>
      <c r="IX242" s="444" t="s">
        <v>820</v>
      </c>
      <c r="IY242" s="444" t="s">
        <v>820</v>
      </c>
      <c r="IZ242" s="444" t="s">
        <v>820</v>
      </c>
      <c r="JA242" s="444" t="s">
        <v>820</v>
      </c>
      <c r="JB242" s="444" t="s">
        <v>820</v>
      </c>
      <c r="JC242" s="444" t="s">
        <v>820</v>
      </c>
      <c r="JD242" s="444" t="s">
        <v>820</v>
      </c>
      <c r="JE242" s="444" t="s">
        <v>820</v>
      </c>
      <c r="JF242" s="444" t="s">
        <v>820</v>
      </c>
      <c r="JG242" s="444" t="s">
        <v>820</v>
      </c>
      <c r="JH242" s="444" t="s">
        <v>820</v>
      </c>
      <c r="JI242" s="444" t="s">
        <v>820</v>
      </c>
      <c r="JJ242" s="444" t="s">
        <v>820</v>
      </c>
      <c r="JK242" s="444" t="s">
        <v>820</v>
      </c>
      <c r="JL242" s="444" t="s">
        <v>820</v>
      </c>
      <c r="JM242" s="444" t="s">
        <v>820</v>
      </c>
      <c r="JN242" s="444" t="s">
        <v>820</v>
      </c>
      <c r="JO242" s="444" t="s">
        <v>820</v>
      </c>
      <c r="JP242" s="444" t="s">
        <v>820</v>
      </c>
      <c r="JQ242" s="444" t="s">
        <v>820</v>
      </c>
      <c r="JR242" s="444" t="s">
        <v>820</v>
      </c>
      <c r="JS242" s="444" t="s">
        <v>820</v>
      </c>
      <c r="JT242" s="444" t="s">
        <v>820</v>
      </c>
      <c r="JU242" s="444" t="s">
        <v>820</v>
      </c>
      <c r="JV242" s="444" t="s">
        <v>820</v>
      </c>
      <c r="JW242" s="444" t="s">
        <v>820</v>
      </c>
      <c r="JX242" s="444" t="s">
        <v>820</v>
      </c>
      <c r="JY242" s="444" t="s">
        <v>820</v>
      </c>
      <c r="JZ242" s="444" t="s">
        <v>820</v>
      </c>
      <c r="KA242" s="445" t="s">
        <v>820</v>
      </c>
    </row>
    <row r="243" spans="4:287" ht="12.65" customHeight="1" x14ac:dyDescent="0.2">
      <c r="D243" s="276"/>
      <c r="E243" s="3" t="str">
        <f>Daten_Polit!E243</f>
        <v>08327</v>
      </c>
      <c r="F243" s="229" t="str">
        <f>Daten_Polit!F243</f>
        <v>Tuttlingen</v>
      </c>
      <c r="G243" s="246"/>
      <c r="H243" s="531">
        <f>Daten_Polit!H243</f>
        <v>2.8</v>
      </c>
      <c r="I243" s="532">
        <f>Daten_Polit!I243</f>
        <v>6.6</v>
      </c>
      <c r="J243" s="532">
        <f>Daten_Polit!J243</f>
        <v>1.9</v>
      </c>
      <c r="K243" s="532">
        <f>Daten_Polit!K243</f>
        <v>2</v>
      </c>
      <c r="L243" s="532">
        <f>Daten_Polit!L243</f>
        <v>1.2</v>
      </c>
      <c r="M243" s="308">
        <v>0.45616971769119363</v>
      </c>
      <c r="N243" s="308">
        <v>1.0383094023590984</v>
      </c>
      <c r="O243" s="308">
        <v>0.3614146867517698</v>
      </c>
      <c r="P243" s="308">
        <v>0.36826952277121378</v>
      </c>
      <c r="Q243" s="308">
        <v>0.30380338718533745</v>
      </c>
      <c r="R243" s="308">
        <v>9.5935280189422318</v>
      </c>
      <c r="S243" s="308">
        <v>6.5978494623655921</v>
      </c>
      <c r="T243" s="308">
        <v>12.586357500198126</v>
      </c>
      <c r="U243" s="308">
        <v>12.395309882747069</v>
      </c>
      <c r="V243" s="308">
        <v>14.319999999995417</v>
      </c>
      <c r="W243" s="308">
        <v>24.657046847203791</v>
      </c>
      <c r="X243" s="308">
        <v>29.863628517172451</v>
      </c>
      <c r="Y243" s="308">
        <v>20.906841222959745</v>
      </c>
      <c r="Z243" s="308">
        <v>20.910056657220995</v>
      </c>
      <c r="AA243" s="308">
        <v>20.877335499633102</v>
      </c>
      <c r="AB243" s="308">
        <v>100</v>
      </c>
      <c r="AC243" s="308">
        <v>19.580418447685844</v>
      </c>
      <c r="AD243" s="308">
        <v>76.62412852873787</v>
      </c>
      <c r="AE243" s="308">
        <v>64.903902191</v>
      </c>
      <c r="AF243" s="308">
        <v>11.720226337737859</v>
      </c>
      <c r="AG243" s="308">
        <v>100</v>
      </c>
      <c r="AH243" s="308">
        <v>48.012390294269494</v>
      </c>
      <c r="AI243" s="308">
        <v>51.987609705730506</v>
      </c>
      <c r="AJ243" s="308">
        <v>46.721734641197727</v>
      </c>
      <c r="AK243" s="308">
        <v>5.265875064532783</v>
      </c>
      <c r="AL243" s="308">
        <v>100</v>
      </c>
      <c r="AM243" s="308">
        <v>16.81855727911319</v>
      </c>
      <c r="AN243" s="308">
        <v>77.899727499004911</v>
      </c>
      <c r="AO243" s="308">
        <v>69.616466014318661</v>
      </c>
      <c r="AP243" s="337">
        <v>8.2832614846862622</v>
      </c>
      <c r="AQ243" s="531">
        <f>Daten_Polit!M243</f>
        <v>2.8</v>
      </c>
      <c r="AR243" s="532">
        <f>Daten_Polit!N243</f>
        <v>6.8</v>
      </c>
      <c r="AS243" s="532">
        <f>Daten_Polit!O243</f>
        <v>1.9</v>
      </c>
      <c r="AT243" s="532">
        <f>Daten_Polit!P243</f>
        <v>2</v>
      </c>
      <c r="AU243" s="532">
        <f>Daten_Polit!Q243</f>
        <v>1.2</v>
      </c>
      <c r="AV243" s="308">
        <v>0.47247101905628253</v>
      </c>
      <c r="AW243" s="308">
        <v>1.0596998536806681</v>
      </c>
      <c r="AX243" s="308">
        <v>0.38096598925112357</v>
      </c>
      <c r="AY243" s="308">
        <v>0.38520159735700649</v>
      </c>
      <c r="AZ243" s="308">
        <v>0.34740197982433507</v>
      </c>
      <c r="BA243" s="308">
        <v>10.053983690034229</v>
      </c>
      <c r="BB243" s="308">
        <v>7.3642030276048933</v>
      </c>
      <c r="BC243" s="308">
        <v>13.019435634707651</v>
      </c>
      <c r="BD243" s="308">
        <v>12.880625168418216</v>
      </c>
      <c r="BE243" s="308">
        <v>14.347079037800686</v>
      </c>
      <c r="BF243" s="308">
        <v>23.137870320757514</v>
      </c>
      <c r="BG243" s="308">
        <v>28.47272074659266</v>
      </c>
      <c r="BH243" s="308">
        <v>20.667973215747182</v>
      </c>
      <c r="BI243" s="308">
        <v>21.067364999101358</v>
      </c>
      <c r="BJ243" s="308">
        <v>16.894197952212664</v>
      </c>
      <c r="BK243" s="308">
        <v>100</v>
      </c>
      <c r="BL243" s="308">
        <v>19.26141168052451</v>
      </c>
      <c r="BM243" s="308">
        <v>77.018139427667478</v>
      </c>
      <c r="BN243" s="308">
        <v>64.822053104312843</v>
      </c>
      <c r="BO243" s="308">
        <v>12.196086323354633</v>
      </c>
      <c r="BP243" s="308">
        <v>100</v>
      </c>
      <c r="BQ243" s="308">
        <v>50</v>
      </c>
      <c r="BR243" s="308">
        <v>50</v>
      </c>
      <c r="BS243" s="308">
        <v>45.289079229122052</v>
      </c>
      <c r="BT243" s="308">
        <v>4.7109207708779444</v>
      </c>
      <c r="BU243" s="308">
        <v>100</v>
      </c>
      <c r="BV243" s="308">
        <v>16.368489359049921</v>
      </c>
      <c r="BW243" s="308">
        <v>78.488413586860091</v>
      </c>
      <c r="BX243" s="308">
        <v>69.693452618827749</v>
      </c>
      <c r="BY243" s="312">
        <v>8.7949609680323455</v>
      </c>
      <c r="BZ243" s="531">
        <f>Daten_Polit!R243</f>
        <v>2.7</v>
      </c>
      <c r="CA243" s="532">
        <f>Daten_Polit!S243</f>
        <v>6.6</v>
      </c>
      <c r="CB243" s="532">
        <f>Daten_Polit!T243</f>
        <v>1.9</v>
      </c>
      <c r="CC243" s="532">
        <f>Daten_Polit!U243</f>
        <v>2</v>
      </c>
      <c r="CD243" s="532">
        <f>Daten_Polit!V243</f>
        <v>1.4</v>
      </c>
      <c r="CE243" s="309">
        <v>0.43360871240452392</v>
      </c>
      <c r="CF243" s="309">
        <v>0.83453033047838998</v>
      </c>
      <c r="CG243" s="309">
        <v>0.37908122091700025</v>
      </c>
      <c r="CH243" s="309">
        <v>0.38010952127976899</v>
      </c>
      <c r="CI243" s="309">
        <v>0.37146228492650435</v>
      </c>
      <c r="CJ243" s="309">
        <v>10.65289447313635</v>
      </c>
      <c r="CK243" s="309">
        <v>7.423580786025906</v>
      </c>
      <c r="CL243" s="309">
        <v>14.430790237241849</v>
      </c>
      <c r="CM243" s="309">
        <v>14.22924901185716</v>
      </c>
      <c r="CN243" s="309">
        <v>15.985130111528917</v>
      </c>
      <c r="CO243" s="309">
        <v>24.394966118102992</v>
      </c>
      <c r="CP243" s="309">
        <v>32.004363780624814</v>
      </c>
      <c r="CQ243" s="309">
        <v>21.493154223714804</v>
      </c>
      <c r="CR243" s="309">
        <v>21.963345681420236</v>
      </c>
      <c r="CS243" s="309">
        <v>17.933579335788064</v>
      </c>
      <c r="CT243" s="309">
        <v>100</v>
      </c>
      <c r="CU243" s="309">
        <v>18.923608732468079</v>
      </c>
      <c r="CV243" s="309">
        <v>77.206848791570465</v>
      </c>
      <c r="CW243" s="309">
        <v>64.609525082496873</v>
      </c>
      <c r="CX243" s="309">
        <v>12.597323709073613</v>
      </c>
      <c r="CY243" s="309">
        <v>100</v>
      </c>
      <c r="CZ243" s="309">
        <v>46.40449438202247</v>
      </c>
      <c r="DA243" s="309">
        <v>53.595505617977537</v>
      </c>
      <c r="DB243" s="309">
        <v>47.415730337078656</v>
      </c>
      <c r="DC243" s="309">
        <v>6.179775280898876</v>
      </c>
      <c r="DD243" s="309">
        <v>100</v>
      </c>
      <c r="DE243" s="309">
        <v>16.355431222342734</v>
      </c>
      <c r="DF243" s="309">
        <v>78.378369008839726</v>
      </c>
      <c r="DG243" s="309">
        <v>69.057876079953459</v>
      </c>
      <c r="DH243" s="313">
        <v>9.3204929288862459</v>
      </c>
      <c r="DI243" s="565">
        <f>Daten_Polit!W243</f>
        <v>2.5</v>
      </c>
      <c r="DJ243" s="532">
        <f>Daten_Polit!X243</f>
        <v>6.6</v>
      </c>
      <c r="DK243" s="532">
        <f>Daten_Polit!Y243</f>
        <v>1.6</v>
      </c>
      <c r="DL243" s="532">
        <f>Daten_Polit!Z243</f>
        <v>1.6</v>
      </c>
      <c r="DM243" s="532">
        <f>Daten_Polit!AA243</f>
        <v>1.2</v>
      </c>
      <c r="DN243" s="309">
        <v>0.41145300274026875</v>
      </c>
      <c r="DO243" s="309">
        <v>1.0697113668909985</v>
      </c>
      <c r="DP243" s="309">
        <v>0.29926864694606581</v>
      </c>
      <c r="DQ243" s="309">
        <v>0.2942721791138318</v>
      </c>
      <c r="DR243" s="309">
        <v>0.33418881721349158</v>
      </c>
      <c r="DS243" s="309">
        <v>11.336975394909585</v>
      </c>
      <c r="DT243" s="309">
        <v>9.2443277704860041</v>
      </c>
      <c r="DU243" s="309">
        <v>15.018315018315018</v>
      </c>
      <c r="DV243" s="309">
        <v>14.723510120998995</v>
      </c>
      <c r="DW243" s="309">
        <v>17.090620031801937</v>
      </c>
      <c r="DX243" s="309">
        <v>26.134046890927625</v>
      </c>
      <c r="DY243" s="309">
        <v>30.297607835747986</v>
      </c>
      <c r="DZ243" s="309">
        <v>23.051754907792983</v>
      </c>
      <c r="EA243" s="309">
        <v>24.252378794747425</v>
      </c>
      <c r="EB243" s="309">
        <v>14.626391096952188</v>
      </c>
      <c r="EC243" s="309">
        <v>100</v>
      </c>
      <c r="ED243" s="309">
        <v>19.061664762273402</v>
      </c>
      <c r="EE243" s="309">
        <v>77.138045908141152</v>
      </c>
      <c r="EF243" s="309">
        <v>64.311049187771445</v>
      </c>
      <c r="EG243" s="309">
        <v>12.826996720369701</v>
      </c>
      <c r="EH243" s="309">
        <v>100</v>
      </c>
      <c r="EI243" s="309">
        <v>52.345679012345684</v>
      </c>
      <c r="EJ243" s="309">
        <v>47.654320987654316</v>
      </c>
      <c r="EK243" s="309">
        <v>41.79012345679012</v>
      </c>
      <c r="EL243" s="309">
        <v>5.8641975308641969</v>
      </c>
      <c r="EM243" s="309">
        <v>100</v>
      </c>
      <c r="EN243" s="309">
        <v>16.546236806855774</v>
      </c>
      <c r="EO243" s="309">
        <v>78.342996908354365</v>
      </c>
      <c r="EP243" s="309">
        <v>68.536603319893885</v>
      </c>
      <c r="EQ243" s="367">
        <v>9.8063935884604927</v>
      </c>
      <c r="ER243" s="531">
        <f>Daten_Polit!AB243</f>
        <v>2.7</v>
      </c>
      <c r="ES243" s="532">
        <f>Daten_Polit!AC243</f>
        <v>7.4</v>
      </c>
      <c r="ET243" s="532">
        <f>Daten_Polit!AD243</f>
        <v>1.7</v>
      </c>
      <c r="EU243" s="532">
        <f>Daten_Polit!AE243</f>
        <v>1.7</v>
      </c>
      <c r="EV243" s="532">
        <f>Daten_Polit!AF243</f>
        <v>1.3</v>
      </c>
      <c r="EW243" s="309">
        <v>0.48602508095890112</v>
      </c>
      <c r="EX243" s="309">
        <v>1.3886105118771206</v>
      </c>
      <c r="EY243" s="309">
        <v>0.32839711072716526</v>
      </c>
      <c r="EZ243" s="309">
        <v>0.32882430460392426</v>
      </c>
      <c r="FA243" s="309">
        <v>0.32558590289278239</v>
      </c>
      <c r="FB243" s="309">
        <v>10.041319092539332</v>
      </c>
      <c r="FC243" s="309">
        <v>8.3913736678697113</v>
      </c>
      <c r="FD243" s="309">
        <v>13.39527331769848</v>
      </c>
      <c r="FE243" s="309">
        <v>12.969671876617866</v>
      </c>
      <c r="FF243" s="309">
        <v>16.280701754385966</v>
      </c>
      <c r="FG243" s="309">
        <v>22.59246536127333</v>
      </c>
      <c r="FH243" s="309">
        <v>24.600977198697869</v>
      </c>
      <c r="FI243" s="309">
        <v>19.417303251024361</v>
      </c>
      <c r="FJ243" s="309">
        <v>20.228268623258941</v>
      </c>
      <c r="FK243" s="309">
        <v>13.910034602072274</v>
      </c>
      <c r="FL243" s="309">
        <v>100</v>
      </c>
      <c r="FM243" s="309">
        <v>18.923416824727131</v>
      </c>
      <c r="FN243" s="309">
        <v>77.323806410091791</v>
      </c>
      <c r="FO243" s="309">
        <v>63.993267730874734</v>
      </c>
      <c r="FP243" s="309">
        <v>13.330538679217055</v>
      </c>
      <c r="FQ243" s="309">
        <v>100</v>
      </c>
      <c r="FR243" s="309">
        <v>52.779276848354016</v>
      </c>
      <c r="FS243" s="309">
        <v>47.220723151645991</v>
      </c>
      <c r="FT243" s="309">
        <v>41.284403669724774</v>
      </c>
      <c r="FU243" s="309">
        <v>5.9363194819212097</v>
      </c>
      <c r="FV243" s="309">
        <v>100</v>
      </c>
      <c r="FW243" s="309">
        <v>16.425692390160602</v>
      </c>
      <c r="FX243" s="309">
        <v>78.543988773039501</v>
      </c>
      <c r="FY243" s="309">
        <v>68.182855704024746</v>
      </c>
      <c r="FZ243" s="313">
        <v>10.361133069014764</v>
      </c>
      <c r="GA243" s="570">
        <f>Daten_Polit!AG243</f>
        <v>3.8</v>
      </c>
      <c r="GB243" s="571">
        <f>Daten_Polit!AH243</f>
        <v>11</v>
      </c>
      <c r="GC243" s="571">
        <f>Daten_Polit!AI243</f>
        <v>2.2999999999999998</v>
      </c>
      <c r="GD243" s="571">
        <f>Daten_Polit!AJ243</f>
        <v>2.4</v>
      </c>
      <c r="GE243" s="571">
        <f>Daten_Polit!AK243</f>
        <v>1.7</v>
      </c>
      <c r="GF243" s="444">
        <v>0.54787713055701981</v>
      </c>
      <c r="GG243" s="444">
        <v>1.8459224447497142</v>
      </c>
      <c r="GH243" s="444">
        <v>0.32822952482390944</v>
      </c>
      <c r="GI243" s="444">
        <v>0.32377079993254482</v>
      </c>
      <c r="GJ243" s="444">
        <v>0.35612724882997659</v>
      </c>
      <c r="GK243" s="444">
        <v>7.7630151843818638</v>
      </c>
      <c r="GL243" s="444">
        <v>7.0479168993631855</v>
      </c>
      <c r="GM243" s="444">
        <v>9.8074369189907031</v>
      </c>
      <c r="GN243" s="444">
        <v>9.5469747643663592</v>
      </c>
      <c r="GO243" s="444">
        <v>11.607142857140419</v>
      </c>
      <c r="GP243" s="444">
        <v>20.502568447813157</v>
      </c>
      <c r="GQ243" s="444">
        <v>21.533245844271654</v>
      </c>
      <c r="GR243" s="444">
        <v>17.01144938850117</v>
      </c>
      <c r="GS243" s="444">
        <v>17.365091179757865</v>
      </c>
      <c r="GT243" s="444">
        <v>14.558595766646452</v>
      </c>
      <c r="GU243" s="444">
        <v>100</v>
      </c>
      <c r="GV243" s="444">
        <v>18.613545565787973</v>
      </c>
      <c r="GW243" s="444">
        <v>77.471613458928175</v>
      </c>
      <c r="GX243" s="444">
        <v>63.706792073095308</v>
      </c>
      <c r="GY243" s="444">
        <v>13.764821385832866</v>
      </c>
      <c r="GZ243" s="444">
        <v>100</v>
      </c>
      <c r="HA243" s="444">
        <v>55.11482254697286</v>
      </c>
      <c r="HB243" s="444">
        <v>44.885177453027147</v>
      </c>
      <c r="HC243" s="444">
        <v>39.178844815588029</v>
      </c>
      <c r="HD243" s="444">
        <v>5.7063326374391101</v>
      </c>
      <c r="HE243" s="444">
        <v>100</v>
      </c>
      <c r="HF243" s="444">
        <v>15.610029621547493</v>
      </c>
      <c r="HG243" s="444">
        <v>79.130020457524736</v>
      </c>
      <c r="HH243" s="444">
        <v>68.225888394498497</v>
      </c>
      <c r="HI243" s="445">
        <v>10.904132063026235</v>
      </c>
      <c r="HJ243" s="570">
        <f>Daten_Polit!AL243</f>
        <v>3.7</v>
      </c>
      <c r="HK243" s="571">
        <f>Daten_Polit!AM243</f>
        <v>10.8</v>
      </c>
      <c r="HL243" s="571">
        <f>Daten_Polit!AN243</f>
        <v>2.1</v>
      </c>
      <c r="HM243" s="571">
        <f>Daten_Polit!AO243</f>
        <v>2.2000000000000002</v>
      </c>
      <c r="HN243" s="571">
        <f>Daten_Polit!AP243</f>
        <v>1.5</v>
      </c>
      <c r="HO243" s="444">
        <v>0.42780083884637005</v>
      </c>
      <c r="HP243" s="444">
        <v>1.3825118715635412</v>
      </c>
      <c r="HQ243" s="444">
        <v>0.26531989950935636</v>
      </c>
      <c r="HR243" s="444">
        <v>0.27199136590438799</v>
      </c>
      <c r="HS243" s="444">
        <v>0.22577990524178551</v>
      </c>
      <c r="HT243" s="444">
        <v>8.3508848710304804</v>
      </c>
      <c r="HU243" s="444">
        <v>7.236186793226695</v>
      </c>
      <c r="HV243" s="444">
        <v>11.491354466859452</v>
      </c>
      <c r="HW243" s="444">
        <v>11.42292815406177</v>
      </c>
      <c r="HX243" s="444">
        <v>11.972238288030532</v>
      </c>
      <c r="HY243" s="444">
        <v>30.876977594242376</v>
      </c>
      <c r="HZ243" s="444">
        <v>33.042177684713543</v>
      </c>
      <c r="IA243" s="444">
        <v>24.383196265836855</v>
      </c>
      <c r="IB243" s="444">
        <v>24.708072431881021</v>
      </c>
      <c r="IC243" s="444">
        <v>22.096486003592116</v>
      </c>
      <c r="ID243" s="444">
        <v>100</v>
      </c>
      <c r="IE243" s="444">
        <v>18.548048939147467</v>
      </c>
      <c r="IF243" s="444">
        <v>77.684073547632252</v>
      </c>
      <c r="IG243" s="444">
        <v>63.602715241044471</v>
      </c>
      <c r="IH243" s="444">
        <v>14.081358306587777</v>
      </c>
      <c r="II243" s="444">
        <v>100</v>
      </c>
      <c r="IJ243" s="444">
        <v>56.12244897959183</v>
      </c>
      <c r="IK243" s="444">
        <v>43.87755102040817</v>
      </c>
      <c r="IL243" s="444">
        <v>38.204081632653065</v>
      </c>
      <c r="IM243" s="444">
        <v>5.6734693877551017</v>
      </c>
      <c r="IN243" s="444">
        <v>100</v>
      </c>
      <c r="IO243" s="444">
        <v>15.723198446027389</v>
      </c>
      <c r="IP243" s="444">
        <v>79.31020407051173</v>
      </c>
      <c r="IQ243" s="444">
        <v>67.860330951315689</v>
      </c>
      <c r="IR243" s="445">
        <v>11.449873119196035</v>
      </c>
      <c r="IS243" s="443">
        <f>Daten_Polit!AQ243</f>
        <v>3.6</v>
      </c>
      <c r="IT243" s="227">
        <f>Daten_Polit!AR243</f>
        <v>10.7</v>
      </c>
      <c r="IU243" s="227">
        <f>Daten_Polit!AS243</f>
        <v>2</v>
      </c>
      <c r="IV243" s="227">
        <f>Daten_Polit!AT243</f>
        <v>2.2000000000000002</v>
      </c>
      <c r="IW243" s="227">
        <f>Daten_Polit!AU243</f>
        <v>1.6</v>
      </c>
      <c r="IX243" s="444" t="s">
        <v>820</v>
      </c>
      <c r="IY243" s="444" t="s">
        <v>820</v>
      </c>
      <c r="IZ243" s="444" t="s">
        <v>820</v>
      </c>
      <c r="JA243" s="444" t="s">
        <v>820</v>
      </c>
      <c r="JB243" s="444" t="s">
        <v>820</v>
      </c>
      <c r="JC243" s="444" t="s">
        <v>820</v>
      </c>
      <c r="JD243" s="444" t="s">
        <v>820</v>
      </c>
      <c r="JE243" s="444" t="s">
        <v>820</v>
      </c>
      <c r="JF243" s="444" t="s">
        <v>820</v>
      </c>
      <c r="JG243" s="444" t="s">
        <v>820</v>
      </c>
      <c r="JH243" s="444" t="s">
        <v>820</v>
      </c>
      <c r="JI243" s="444" t="s">
        <v>820</v>
      </c>
      <c r="JJ243" s="444" t="s">
        <v>820</v>
      </c>
      <c r="JK243" s="444" t="s">
        <v>820</v>
      </c>
      <c r="JL243" s="444" t="s">
        <v>820</v>
      </c>
      <c r="JM243" s="444" t="s">
        <v>820</v>
      </c>
      <c r="JN243" s="444" t="s">
        <v>820</v>
      </c>
      <c r="JO243" s="444" t="s">
        <v>820</v>
      </c>
      <c r="JP243" s="444" t="s">
        <v>820</v>
      </c>
      <c r="JQ243" s="444" t="s">
        <v>820</v>
      </c>
      <c r="JR243" s="444" t="s">
        <v>820</v>
      </c>
      <c r="JS243" s="444" t="s">
        <v>820</v>
      </c>
      <c r="JT243" s="444" t="s">
        <v>820</v>
      </c>
      <c r="JU243" s="444" t="s">
        <v>820</v>
      </c>
      <c r="JV243" s="444" t="s">
        <v>820</v>
      </c>
      <c r="JW243" s="444" t="s">
        <v>820</v>
      </c>
      <c r="JX243" s="444" t="s">
        <v>820</v>
      </c>
      <c r="JY243" s="444" t="s">
        <v>820</v>
      </c>
      <c r="JZ243" s="444" t="s">
        <v>820</v>
      </c>
      <c r="KA243" s="445" t="s">
        <v>820</v>
      </c>
    </row>
    <row r="244" spans="4:287" ht="12.65" customHeight="1" x14ac:dyDescent="0.2">
      <c r="D244" s="276"/>
      <c r="E244" s="3" t="str">
        <f>Daten_Polit!E244</f>
        <v>08335</v>
      </c>
      <c r="F244" s="229" t="str">
        <f>Daten_Polit!F244</f>
        <v>Konstanz</v>
      </c>
      <c r="G244" s="246"/>
      <c r="H244" s="531">
        <f>Daten_Polit!H244</f>
        <v>4</v>
      </c>
      <c r="I244" s="532">
        <f>Daten_Polit!I244</f>
        <v>9.3000000000000007</v>
      </c>
      <c r="J244" s="532">
        <f>Daten_Polit!J244</f>
        <v>2.8</v>
      </c>
      <c r="K244" s="532">
        <f>Daten_Polit!K244</f>
        <v>2.9</v>
      </c>
      <c r="L244" s="532">
        <f>Daten_Polit!L244</f>
        <v>2.5</v>
      </c>
      <c r="M244" s="308">
        <v>0.69892026721743061</v>
      </c>
      <c r="N244" s="308">
        <v>1.6821324531222599</v>
      </c>
      <c r="O244" s="308">
        <v>0.58201774754161073</v>
      </c>
      <c r="P244" s="308">
        <v>0.5669535767156253</v>
      </c>
      <c r="Q244" s="308">
        <v>0.64739236413574297</v>
      </c>
      <c r="R244" s="308">
        <v>9.785478547854785</v>
      </c>
      <c r="S244" s="308">
        <v>6.3468233941290269</v>
      </c>
      <c r="T244" s="308">
        <v>12.47755614039378</v>
      </c>
      <c r="U244" s="308">
        <v>12.296948067929948</v>
      </c>
      <c r="V244" s="308">
        <v>13.197595976940354</v>
      </c>
      <c r="W244" s="308">
        <v>27.79332705204315</v>
      </c>
      <c r="X244" s="308">
        <v>32.686032375713516</v>
      </c>
      <c r="Y244" s="308">
        <v>23.863353418654967</v>
      </c>
      <c r="Z244" s="308">
        <v>24.797482552342661</v>
      </c>
      <c r="AA244" s="308">
        <v>20.146293082076859</v>
      </c>
      <c r="AB244" s="308">
        <v>100</v>
      </c>
      <c r="AC244" s="308">
        <v>18.217254683118682</v>
      </c>
      <c r="AD244" s="308">
        <v>78.665970647880258</v>
      </c>
      <c r="AE244" s="308">
        <v>60.56329160605658</v>
      </c>
      <c r="AF244" s="308">
        <v>18.102679041823684</v>
      </c>
      <c r="AG244" s="308">
        <v>100</v>
      </c>
      <c r="AH244" s="308">
        <v>44.946008143034163</v>
      </c>
      <c r="AI244" s="308">
        <v>55.053991856965837</v>
      </c>
      <c r="AJ244" s="308">
        <v>43.866171003717469</v>
      </c>
      <c r="AK244" s="308">
        <v>11.187820853248359</v>
      </c>
      <c r="AL244" s="308">
        <v>100</v>
      </c>
      <c r="AM244" s="308">
        <v>13.247191191179656</v>
      </c>
      <c r="AN244" s="308">
        <v>81.799046004075208</v>
      </c>
      <c r="AO244" s="308">
        <v>66.480132804000675</v>
      </c>
      <c r="AP244" s="337">
        <v>15.318913200074524</v>
      </c>
      <c r="AQ244" s="531">
        <f>Daten_Polit!M244</f>
        <v>3.8</v>
      </c>
      <c r="AR244" s="532">
        <f>Daten_Polit!N244</f>
        <v>9.1999999999999993</v>
      </c>
      <c r="AS244" s="532">
        <f>Daten_Polit!O244</f>
        <v>2.6</v>
      </c>
      <c r="AT244" s="532">
        <f>Daten_Polit!P244</f>
        <v>2.7</v>
      </c>
      <c r="AU244" s="532">
        <f>Daten_Polit!Q244</f>
        <v>2.5</v>
      </c>
      <c r="AV244" s="308">
        <v>0.66788679612106094</v>
      </c>
      <c r="AW244" s="308">
        <v>1.5323891324292869</v>
      </c>
      <c r="AX244" s="308">
        <v>0.56422927772529619</v>
      </c>
      <c r="AY244" s="308">
        <v>0.55871625517561008</v>
      </c>
      <c r="AZ244" s="308">
        <v>0.58690603583898537</v>
      </c>
      <c r="BA244" s="308">
        <v>10.09900990099004</v>
      </c>
      <c r="BB244" s="308">
        <v>6.6222544687026801</v>
      </c>
      <c r="BC244" s="308">
        <v>13.166553365057929</v>
      </c>
      <c r="BD244" s="308">
        <v>13.07946444096679</v>
      </c>
      <c r="BE244" s="308">
        <v>13.478802992519375</v>
      </c>
      <c r="BF244" s="308">
        <v>25.772269333914778</v>
      </c>
      <c r="BG244" s="308">
        <v>30.569550565547104</v>
      </c>
      <c r="BH244" s="308">
        <v>23.007375034145021</v>
      </c>
      <c r="BI244" s="308">
        <v>24.577605205163184</v>
      </c>
      <c r="BJ244" s="308">
        <v>17.412439237198925</v>
      </c>
      <c r="BK244" s="308">
        <v>100</v>
      </c>
      <c r="BL244" s="308">
        <v>18.20671913734909</v>
      </c>
      <c r="BM244" s="308">
        <v>78.809750304286283</v>
      </c>
      <c r="BN244" s="308">
        <v>60.07023107536893</v>
      </c>
      <c r="BO244" s="308">
        <v>18.739519228917359</v>
      </c>
      <c r="BP244" s="308">
        <v>100</v>
      </c>
      <c r="BQ244" s="308">
        <v>46.433962264150942</v>
      </c>
      <c r="BR244" s="308">
        <v>53.566037735849058</v>
      </c>
      <c r="BS244" s="308">
        <v>41.339622641509436</v>
      </c>
      <c r="BT244" s="308">
        <v>12.226415094339622</v>
      </c>
      <c r="BU244" s="308">
        <v>100</v>
      </c>
      <c r="BV244" s="308">
        <v>13.451709282030192</v>
      </c>
      <c r="BW244" s="308">
        <v>81.838054703368485</v>
      </c>
      <c r="BX244" s="308">
        <v>65.833139787932922</v>
      </c>
      <c r="BY244" s="312">
        <v>16.00491491543556</v>
      </c>
      <c r="BZ244" s="531">
        <f>Daten_Polit!R244</f>
        <v>3.4</v>
      </c>
      <c r="CA244" s="532">
        <f>Daten_Polit!S244</f>
        <v>8</v>
      </c>
      <c r="CB244" s="532">
        <f>Daten_Polit!T244</f>
        <v>2.5</v>
      </c>
      <c r="CC244" s="532">
        <f>Daten_Polit!U244</f>
        <v>2.6</v>
      </c>
      <c r="CD244" s="532">
        <f>Daten_Polit!V244</f>
        <v>2.4</v>
      </c>
      <c r="CE244" s="309">
        <v>0.65990577912036541</v>
      </c>
      <c r="CF244" s="309">
        <v>1.4109085099434517</v>
      </c>
      <c r="CG244" s="309">
        <v>0.5754821042147511</v>
      </c>
      <c r="CH244" s="309">
        <v>0.56437056502675786</v>
      </c>
      <c r="CI244" s="309">
        <v>0.61895531531832249</v>
      </c>
      <c r="CJ244" s="309">
        <v>10.668479772537694</v>
      </c>
      <c r="CK244" s="309">
        <v>7.4028155495119599</v>
      </c>
      <c r="CL244" s="309">
        <v>13.574046815020061</v>
      </c>
      <c r="CM244" s="309">
        <v>13.398036590807674</v>
      </c>
      <c r="CN244" s="309">
        <v>14.184397163120568</v>
      </c>
      <c r="CO244" s="309">
        <v>22.75328957600972</v>
      </c>
      <c r="CP244" s="309">
        <v>30.435649089240702</v>
      </c>
      <c r="CQ244" s="309">
        <v>19.383732390283718</v>
      </c>
      <c r="CR244" s="309">
        <v>20.316356293470943</v>
      </c>
      <c r="CS244" s="309">
        <v>16.168127900980721</v>
      </c>
      <c r="CT244" s="309">
        <v>100</v>
      </c>
      <c r="CU244" s="309">
        <v>17.834688555676596</v>
      </c>
      <c r="CV244" s="309">
        <v>79.055729039805726</v>
      </c>
      <c r="CW244" s="309">
        <v>59.684914620480903</v>
      </c>
      <c r="CX244" s="309">
        <v>19.370814419324834</v>
      </c>
      <c r="CY244" s="309">
        <v>100</v>
      </c>
      <c r="CZ244" s="309">
        <v>42.516641614773462</v>
      </c>
      <c r="DA244" s="309">
        <v>57.483358385226538</v>
      </c>
      <c r="DB244" s="309">
        <v>44.12712046381791</v>
      </c>
      <c r="DC244" s="309">
        <v>13.356237921408631</v>
      </c>
      <c r="DD244" s="309">
        <v>100</v>
      </c>
      <c r="DE244" s="309">
        <v>13.424746366202209</v>
      </c>
      <c r="DF244" s="309">
        <v>81.756650077466318</v>
      </c>
      <c r="DG244" s="309">
        <v>65.113865849959993</v>
      </c>
      <c r="DH244" s="313">
        <v>16.642784227506322</v>
      </c>
      <c r="DI244" s="565">
        <f>Daten_Polit!W244</f>
        <v>3.1</v>
      </c>
      <c r="DJ244" s="532">
        <f>Daten_Polit!X244</f>
        <v>8.1999999999999993</v>
      </c>
      <c r="DK244" s="532">
        <f>Daten_Polit!Y244</f>
        <v>2.1</v>
      </c>
      <c r="DL244" s="532">
        <f>Daten_Polit!Z244</f>
        <v>2.1</v>
      </c>
      <c r="DM244" s="532">
        <f>Daten_Polit!AA244</f>
        <v>2.1</v>
      </c>
      <c r="DN244" s="309">
        <v>0.63206744601737763</v>
      </c>
      <c r="DO244" s="309">
        <v>1.6787485085815976</v>
      </c>
      <c r="DP244" s="309">
        <v>0.49666437591756857</v>
      </c>
      <c r="DQ244" s="309">
        <v>0.48384309680883164</v>
      </c>
      <c r="DR244" s="309">
        <v>0.54483008790533094</v>
      </c>
      <c r="DS244" s="309">
        <v>11.732873154958288</v>
      </c>
      <c r="DT244" s="309">
        <v>7.9371938922500718</v>
      </c>
      <c r="DU244" s="309">
        <v>15.043164338408035</v>
      </c>
      <c r="DV244" s="309">
        <v>14.6362479996715</v>
      </c>
      <c r="DW244" s="309">
        <v>16.368252271511682</v>
      </c>
      <c r="DX244" s="309">
        <v>21.477108352674914</v>
      </c>
      <c r="DY244" s="309">
        <v>25.290131910905711</v>
      </c>
      <c r="DZ244" s="309">
        <v>18.163155733821355</v>
      </c>
      <c r="EA244" s="309">
        <v>19.561167460152852</v>
      </c>
      <c r="EB244" s="309">
        <v>13.665423548214509</v>
      </c>
      <c r="EC244" s="309">
        <v>100</v>
      </c>
      <c r="ED244" s="309">
        <v>17.791674762242945</v>
      </c>
      <c r="EE244" s="309">
        <v>79.115341451826012</v>
      </c>
      <c r="EF244" s="309">
        <v>59.419675407444991</v>
      </c>
      <c r="EG244" s="309">
        <v>19.695666044381024</v>
      </c>
      <c r="EH244" s="309">
        <v>100</v>
      </c>
      <c r="EI244" s="309">
        <v>46.578947368421055</v>
      </c>
      <c r="EJ244" s="309">
        <v>53.421052631578945</v>
      </c>
      <c r="EK244" s="309">
        <v>40.328947368421055</v>
      </c>
      <c r="EL244" s="309">
        <v>13.09210526315789</v>
      </c>
      <c r="EM244" s="309">
        <v>100</v>
      </c>
      <c r="EN244" s="309">
        <v>13.443413798375637</v>
      </c>
      <c r="EO244" s="309">
        <v>81.823129879994042</v>
      </c>
      <c r="EP244" s="309">
        <v>64.621474791257384</v>
      </c>
      <c r="EQ244" s="367">
        <v>17.201655088736658</v>
      </c>
      <c r="ER244" s="531">
        <f>Daten_Polit!AB244</f>
        <v>3.1</v>
      </c>
      <c r="ES244" s="532">
        <f>Daten_Polit!AC244</f>
        <v>8.1999999999999993</v>
      </c>
      <c r="ET244" s="532">
        <f>Daten_Polit!AD244</f>
        <v>2.1</v>
      </c>
      <c r="EU244" s="532">
        <f>Daten_Polit!AE244</f>
        <v>2.1</v>
      </c>
      <c r="EV244" s="532">
        <f>Daten_Polit!AF244</f>
        <v>2</v>
      </c>
      <c r="EW244" s="309">
        <v>0.66467927953304229</v>
      </c>
      <c r="EX244" s="309">
        <v>1.8503120410383409</v>
      </c>
      <c r="EY244" s="309">
        <v>0.50871892194283497</v>
      </c>
      <c r="EZ244" s="309">
        <v>0.49868899974921127</v>
      </c>
      <c r="FA244" s="309">
        <v>0.54439127174055024</v>
      </c>
      <c r="FB244" s="309">
        <v>12.113668309370185</v>
      </c>
      <c r="FC244" s="309">
        <v>8.9168098510882015</v>
      </c>
      <c r="FD244" s="309">
        <v>14.980876161090221</v>
      </c>
      <c r="FE244" s="309">
        <v>14.877965813419761</v>
      </c>
      <c r="FF244" s="309">
        <v>15.299539170506105</v>
      </c>
      <c r="FG244" s="309">
        <v>18.135527491611299</v>
      </c>
      <c r="FH244" s="309">
        <v>21.491823180745865</v>
      </c>
      <c r="FI244" s="309">
        <v>15.13273488164093</v>
      </c>
      <c r="FJ244" s="309">
        <v>16.224438059827889</v>
      </c>
      <c r="FK244" s="309">
        <v>11.748526522593322</v>
      </c>
      <c r="FL244" s="309">
        <v>100</v>
      </c>
      <c r="FM244" s="309">
        <v>17.764231513523026</v>
      </c>
      <c r="FN244" s="309">
        <v>79.078354646035891</v>
      </c>
      <c r="FO244" s="309">
        <v>58.822251555983343</v>
      </c>
      <c r="FP244" s="309">
        <v>20.256103090052555</v>
      </c>
      <c r="FQ244" s="309">
        <v>100</v>
      </c>
      <c r="FR244" s="309">
        <v>48.809026326786459</v>
      </c>
      <c r="FS244" s="309">
        <v>51.190973673213534</v>
      </c>
      <c r="FT244" s="309">
        <v>38.633514417049739</v>
      </c>
      <c r="FU244" s="309">
        <v>12.557459256163812</v>
      </c>
      <c r="FV244" s="309">
        <v>100</v>
      </c>
      <c r="FW244" s="309">
        <v>13.44610719588348</v>
      </c>
      <c r="FX244" s="309">
        <v>81.751301376484008</v>
      </c>
      <c r="FY244" s="309">
        <v>63.809979067846832</v>
      </c>
      <c r="FZ244" s="313">
        <v>17.941322308637176</v>
      </c>
      <c r="GA244" s="570">
        <f>Daten_Polit!AG244</f>
        <v>4.2</v>
      </c>
      <c r="GB244" s="571">
        <f>Daten_Polit!AH244</f>
        <v>11.5</v>
      </c>
      <c r="GC244" s="571">
        <f>Daten_Polit!AI244</f>
        <v>2.7</v>
      </c>
      <c r="GD244" s="571">
        <f>Daten_Polit!AJ244</f>
        <v>2.8</v>
      </c>
      <c r="GE244" s="571">
        <f>Daten_Polit!AK244</f>
        <v>2.7</v>
      </c>
      <c r="GF244" s="444">
        <v>0.71106297648549976</v>
      </c>
      <c r="GG244" s="444">
        <v>2.2898797005319436</v>
      </c>
      <c r="GH244" s="444">
        <v>0.50297055414518765</v>
      </c>
      <c r="GI244" s="444">
        <v>0.49503803382799133</v>
      </c>
      <c r="GJ244" s="444">
        <v>0.52989981599155511</v>
      </c>
      <c r="GK244" s="444">
        <v>8.7071803764859617</v>
      </c>
      <c r="GL244" s="444">
        <v>6.4679854242581314</v>
      </c>
      <c r="GM244" s="444">
        <v>10.790912404325217</v>
      </c>
      <c r="GN244" s="444">
        <v>10.609379026024358</v>
      </c>
      <c r="GO244" s="444">
        <v>11.348570297813396</v>
      </c>
      <c r="GP244" s="444">
        <v>18.201657594037073</v>
      </c>
      <c r="GQ244" s="444">
        <v>20.46679998987398</v>
      </c>
      <c r="GR244" s="444">
        <v>16.075419658567842</v>
      </c>
      <c r="GS244" s="444">
        <v>17.033278709190938</v>
      </c>
      <c r="GT244" s="444">
        <v>13.131900058105753</v>
      </c>
      <c r="GU244" s="444">
        <v>100</v>
      </c>
      <c r="GV244" s="444">
        <v>17.345774482165019</v>
      </c>
      <c r="GW244" s="444">
        <v>79.389838887287212</v>
      </c>
      <c r="GX244" s="444">
        <v>58.468365115975409</v>
      </c>
      <c r="GY244" s="444">
        <v>20.921473771311806</v>
      </c>
      <c r="GZ244" s="444">
        <v>100</v>
      </c>
      <c r="HA244" s="444">
        <v>49.224161817678024</v>
      </c>
      <c r="HB244" s="444">
        <v>50.775838182321976</v>
      </c>
      <c r="HC244" s="444">
        <v>38.500969797727905</v>
      </c>
      <c r="HD244" s="444">
        <v>12.27486838459407</v>
      </c>
      <c r="HE244" s="444">
        <v>100</v>
      </c>
      <c r="HF244" s="444">
        <v>13.046076668797232</v>
      </c>
      <c r="HG244" s="444">
        <v>81.977664841957392</v>
      </c>
      <c r="HH244" s="444">
        <v>63.324301429148335</v>
      </c>
      <c r="HI244" s="445">
        <v>18.653363412809064</v>
      </c>
      <c r="HJ244" s="570">
        <f>Daten_Polit!AL244</f>
        <v>4</v>
      </c>
      <c r="HK244" s="571">
        <f>Daten_Polit!AM244</f>
        <v>11.3</v>
      </c>
      <c r="HL244" s="571">
        <f>Daten_Polit!AN244</f>
        <v>2.5</v>
      </c>
      <c r="HM244" s="571">
        <f>Daten_Polit!AO244</f>
        <v>2.6</v>
      </c>
      <c r="HN244" s="571">
        <f>Daten_Polit!AP244</f>
        <v>2.2999999999999998</v>
      </c>
      <c r="HO244" s="444">
        <v>0.55874870004456989</v>
      </c>
      <c r="HP244" s="444">
        <v>1.7140687307879203</v>
      </c>
      <c r="HQ244" s="444">
        <v>0.40553205874092813</v>
      </c>
      <c r="HR244" s="444">
        <v>0.40396927051260029</v>
      </c>
      <c r="HS244" s="444">
        <v>0.410518277242304</v>
      </c>
      <c r="HT244" s="444">
        <v>9.174486915388723</v>
      </c>
      <c r="HU244" s="444">
        <v>7.0229670694631778</v>
      </c>
      <c r="HV244" s="444">
        <v>11.302982731554046</v>
      </c>
      <c r="HW244" s="444">
        <v>11.057067661658245</v>
      </c>
      <c r="HX244" s="444">
        <v>12.081882452252824</v>
      </c>
      <c r="HY244" s="444">
        <v>28.590717299578579</v>
      </c>
      <c r="HZ244" s="444">
        <v>32.350948509484056</v>
      </c>
      <c r="IA244" s="444">
        <v>24.853142871932306</v>
      </c>
      <c r="IB244" s="444">
        <v>26.684342919302466</v>
      </c>
      <c r="IC244" s="444">
        <v>19.013550135505692</v>
      </c>
      <c r="ID244" s="444">
        <v>100</v>
      </c>
      <c r="IE244" s="444">
        <v>17.389022903291256</v>
      </c>
      <c r="IF244" s="444">
        <v>79.41544794029592</v>
      </c>
      <c r="IG244" s="444">
        <v>57.794595112203773</v>
      </c>
      <c r="IH244" s="444">
        <v>21.620852828092158</v>
      </c>
      <c r="II244" s="444">
        <v>100</v>
      </c>
      <c r="IJ244" s="444">
        <v>50.928841309823682</v>
      </c>
      <c r="IK244" s="444">
        <v>49.071158690176325</v>
      </c>
      <c r="IL244" s="444">
        <v>36.886020151133501</v>
      </c>
      <c r="IM244" s="444">
        <v>12.185138539042823</v>
      </c>
      <c r="IN244" s="444">
        <v>100</v>
      </c>
      <c r="IO244" s="444">
        <v>13.19445521068417</v>
      </c>
      <c r="IP244" s="444">
        <v>82.012423410620244</v>
      </c>
      <c r="IQ244" s="444">
        <v>62.441814435455235</v>
      </c>
      <c r="IR244" s="445">
        <v>19.570608975165001</v>
      </c>
      <c r="IS244" s="443">
        <f>Daten_Polit!AQ244</f>
        <v>3.5</v>
      </c>
      <c r="IT244" s="227">
        <f>Daten_Polit!AR244</f>
        <v>10.4</v>
      </c>
      <c r="IU244" s="227">
        <f>Daten_Polit!AS244</f>
        <v>2.1</v>
      </c>
      <c r="IV244" s="227">
        <f>Daten_Polit!AT244</f>
        <v>2.2000000000000002</v>
      </c>
      <c r="IW244" s="227">
        <f>Daten_Polit!AU244</f>
        <v>1.9</v>
      </c>
      <c r="IX244" s="444" t="s">
        <v>820</v>
      </c>
      <c r="IY244" s="444" t="s">
        <v>820</v>
      </c>
      <c r="IZ244" s="444" t="s">
        <v>820</v>
      </c>
      <c r="JA244" s="444" t="s">
        <v>820</v>
      </c>
      <c r="JB244" s="444" t="s">
        <v>820</v>
      </c>
      <c r="JC244" s="444" t="s">
        <v>820</v>
      </c>
      <c r="JD244" s="444" t="s">
        <v>820</v>
      </c>
      <c r="JE244" s="444" t="s">
        <v>820</v>
      </c>
      <c r="JF244" s="444" t="s">
        <v>820</v>
      </c>
      <c r="JG244" s="444" t="s">
        <v>820</v>
      </c>
      <c r="JH244" s="444" t="s">
        <v>820</v>
      </c>
      <c r="JI244" s="444" t="s">
        <v>820</v>
      </c>
      <c r="JJ244" s="444" t="s">
        <v>820</v>
      </c>
      <c r="JK244" s="444" t="s">
        <v>820</v>
      </c>
      <c r="JL244" s="444" t="s">
        <v>820</v>
      </c>
      <c r="JM244" s="444" t="s">
        <v>820</v>
      </c>
      <c r="JN244" s="444" t="s">
        <v>820</v>
      </c>
      <c r="JO244" s="444" t="s">
        <v>820</v>
      </c>
      <c r="JP244" s="444" t="s">
        <v>820</v>
      </c>
      <c r="JQ244" s="444" t="s">
        <v>820</v>
      </c>
      <c r="JR244" s="444" t="s">
        <v>820</v>
      </c>
      <c r="JS244" s="444" t="s">
        <v>820</v>
      </c>
      <c r="JT244" s="444" t="s">
        <v>820</v>
      </c>
      <c r="JU244" s="444" t="s">
        <v>820</v>
      </c>
      <c r="JV244" s="444" t="s">
        <v>820</v>
      </c>
      <c r="JW244" s="444" t="s">
        <v>820</v>
      </c>
      <c r="JX244" s="444" t="s">
        <v>820</v>
      </c>
      <c r="JY244" s="444" t="s">
        <v>820</v>
      </c>
      <c r="JZ244" s="444" t="s">
        <v>820</v>
      </c>
      <c r="KA244" s="445" t="s">
        <v>820</v>
      </c>
    </row>
    <row r="245" spans="4:287" ht="12.65" customHeight="1" x14ac:dyDescent="0.2">
      <c r="D245" s="276"/>
      <c r="E245" s="3" t="str">
        <f>Daten_Polit!E245</f>
        <v>08336</v>
      </c>
      <c r="F245" s="229" t="str">
        <f>Daten_Polit!F245</f>
        <v>Lörrach</v>
      </c>
      <c r="G245" s="246"/>
      <c r="H245" s="531">
        <f>Daten_Polit!H245</f>
        <v>3.3</v>
      </c>
      <c r="I245" s="532">
        <f>Daten_Polit!I245</f>
        <v>8.6</v>
      </c>
      <c r="J245" s="532">
        <f>Daten_Polit!J245</f>
        <v>2.2999999999999998</v>
      </c>
      <c r="K245" s="532">
        <f>Daten_Polit!K245</f>
        <v>2.2999999999999998</v>
      </c>
      <c r="L245" s="532">
        <f>Daten_Polit!L245</f>
        <v>2.2999999999999998</v>
      </c>
      <c r="M245" s="308">
        <v>0.72073323149562563</v>
      </c>
      <c r="N245" s="308">
        <v>1.6625658773623597</v>
      </c>
      <c r="O245" s="308">
        <v>0.61740326189761585</v>
      </c>
      <c r="P245" s="308">
        <v>0.60160835369178955</v>
      </c>
      <c r="Q245" s="308">
        <v>0.73134675727871745</v>
      </c>
      <c r="R245" s="308">
        <v>11.103239264769552</v>
      </c>
      <c r="S245" s="308">
        <v>7.8353253652058434</v>
      </c>
      <c r="T245" s="308">
        <v>13.967500456453855</v>
      </c>
      <c r="U245" s="308">
        <v>14.148048917505482</v>
      </c>
      <c r="V245" s="308">
        <v>12.983034872760321</v>
      </c>
      <c r="W245" s="308">
        <v>27.336951159349372</v>
      </c>
      <c r="X245" s="308">
        <v>35.028525583884203</v>
      </c>
      <c r="Y245" s="308">
        <v>20.593597316416538</v>
      </c>
      <c r="Z245" s="308">
        <v>21.565149679877514</v>
      </c>
      <c r="AA245" s="308">
        <v>15.382830626448687</v>
      </c>
      <c r="AB245" s="308">
        <v>100</v>
      </c>
      <c r="AC245" s="308">
        <v>17.204173111476639</v>
      </c>
      <c r="AD245" s="308">
        <v>79.03627574727534</v>
      </c>
      <c r="AE245" s="308">
        <v>66.227431863822346</v>
      </c>
      <c r="AF245" s="308">
        <v>12.808843883453006</v>
      </c>
      <c r="AG245" s="308">
        <v>100</v>
      </c>
      <c r="AH245" s="308">
        <v>46.242197253433218</v>
      </c>
      <c r="AI245" s="308">
        <v>53.757802746566796</v>
      </c>
      <c r="AJ245" s="308">
        <v>45.018726591760299</v>
      </c>
      <c r="AK245" s="308">
        <v>8.7390761548064919</v>
      </c>
      <c r="AL245" s="308">
        <v>100</v>
      </c>
      <c r="AM245" s="308">
        <v>13.786378475104472</v>
      </c>
      <c r="AN245" s="308">
        <v>79.611760672236173</v>
      </c>
      <c r="AO245" s="308">
        <v>69.919484390451586</v>
      </c>
      <c r="AP245" s="337">
        <v>9.6922762817845882</v>
      </c>
      <c r="AQ245" s="531">
        <f>Daten_Polit!M245</f>
        <v>3.3</v>
      </c>
      <c r="AR245" s="532">
        <f>Daten_Polit!N245</f>
        <v>8.1999999999999993</v>
      </c>
      <c r="AS245" s="532">
        <f>Daten_Polit!O245</f>
        <v>2.4</v>
      </c>
      <c r="AT245" s="532">
        <f>Daten_Polit!P245</f>
        <v>2.2999999999999998</v>
      </c>
      <c r="AU245" s="532">
        <f>Daten_Polit!Q245</f>
        <v>2.5</v>
      </c>
      <c r="AV245" s="308">
        <v>0.73384474238790787</v>
      </c>
      <c r="AW245" s="308">
        <v>1.6814887868760169</v>
      </c>
      <c r="AX245" s="308">
        <v>0.62774478856955318</v>
      </c>
      <c r="AY245" s="308">
        <v>0.60794490243691957</v>
      </c>
      <c r="AZ245" s="308">
        <v>0.76447669626601811</v>
      </c>
      <c r="BA245" s="308">
        <v>11.175471886547577</v>
      </c>
      <c r="BB245" s="308">
        <v>7.8721193804305267</v>
      </c>
      <c r="BC245" s="308">
        <v>13.905389742103539</v>
      </c>
      <c r="BD245" s="308">
        <v>13.839382979650289</v>
      </c>
      <c r="BE245" s="308">
        <v>14.230521571152607</v>
      </c>
      <c r="BF245" s="308">
        <v>25.389025389026187</v>
      </c>
      <c r="BG245" s="308">
        <v>33.19537605251891</v>
      </c>
      <c r="BH245" s="308">
        <v>19.593225246092651</v>
      </c>
      <c r="BI245" s="308">
        <v>20.552000348266944</v>
      </c>
      <c r="BJ245" s="308">
        <v>14.868054065649872</v>
      </c>
      <c r="BK245" s="308">
        <v>100</v>
      </c>
      <c r="BL245" s="308">
        <v>16.977953474944737</v>
      </c>
      <c r="BM245" s="308">
        <v>79.440751188197311</v>
      </c>
      <c r="BN245" s="308">
        <v>66.219465791784089</v>
      </c>
      <c r="BO245" s="308">
        <v>13.221285396413215</v>
      </c>
      <c r="BP245" s="308">
        <v>100</v>
      </c>
      <c r="BQ245" s="308">
        <v>45.09018036072144</v>
      </c>
      <c r="BR245" s="308">
        <v>54.90981963927856</v>
      </c>
      <c r="BS245" s="308">
        <v>45.040080160320649</v>
      </c>
      <c r="BT245" s="308">
        <v>9.8697394789579178</v>
      </c>
      <c r="BU245" s="308">
        <v>100</v>
      </c>
      <c r="BV245" s="308">
        <v>13.798648423724567</v>
      </c>
      <c r="BW245" s="308">
        <v>79.940451205662839</v>
      </c>
      <c r="BX245" s="308">
        <v>69.828691846464537</v>
      </c>
      <c r="BY245" s="312">
        <v>10.111759359198286</v>
      </c>
      <c r="BZ245" s="531">
        <f>Daten_Polit!R245</f>
        <v>3.2</v>
      </c>
      <c r="CA245" s="532">
        <f>Daten_Polit!S245</f>
        <v>7.8</v>
      </c>
      <c r="CB245" s="532">
        <f>Daten_Polit!T245</f>
        <v>2.2999999999999998</v>
      </c>
      <c r="CC245" s="532">
        <f>Daten_Polit!U245</f>
        <v>2.2999999999999998</v>
      </c>
      <c r="CD245" s="532">
        <f>Daten_Polit!V245</f>
        <v>2.4</v>
      </c>
      <c r="CE245" s="309">
        <v>0.71827587126363224</v>
      </c>
      <c r="CF245" s="309">
        <v>1.6123304509484238</v>
      </c>
      <c r="CG245" s="309">
        <v>0.61968695452194134</v>
      </c>
      <c r="CH245" s="309">
        <v>0.60771881461624588</v>
      </c>
      <c r="CI245" s="309">
        <v>0.69913721886858182</v>
      </c>
      <c r="CJ245" s="309">
        <v>11.472703930878394</v>
      </c>
      <c r="CK245" s="309">
        <v>8.1223792514365574</v>
      </c>
      <c r="CL245" s="309">
        <v>14.139749505603163</v>
      </c>
      <c r="CM245" s="309">
        <v>14.158241758242006</v>
      </c>
      <c r="CN245" s="309">
        <v>14.0474100087784</v>
      </c>
      <c r="CO245" s="309">
        <v>23.95833333333497</v>
      </c>
      <c r="CP245" s="309">
        <v>31.273157678059516</v>
      </c>
      <c r="CQ245" s="309">
        <v>19.542558285146931</v>
      </c>
      <c r="CR245" s="309">
        <v>20.279411114549355</v>
      </c>
      <c r="CS245" s="309">
        <v>15.864960282443437</v>
      </c>
      <c r="CT245" s="309">
        <v>100</v>
      </c>
      <c r="CU245" s="309">
        <v>16.733786376772738</v>
      </c>
      <c r="CV245" s="309">
        <v>79.647321122574255</v>
      </c>
      <c r="CW245" s="309">
        <v>66.175422245268365</v>
      </c>
      <c r="CX245" s="309">
        <v>13.471898877305897</v>
      </c>
      <c r="CY245" s="309">
        <v>100</v>
      </c>
      <c r="CZ245" s="309">
        <v>42.323759791122725</v>
      </c>
      <c r="DA245" s="309">
        <v>57.676240208877282</v>
      </c>
      <c r="DB245" s="309">
        <v>47.650130548302869</v>
      </c>
      <c r="DC245" s="309">
        <v>10.026109660574413</v>
      </c>
      <c r="DD245" s="309">
        <v>100</v>
      </c>
      <c r="DE245" s="309">
        <v>13.817160741639389</v>
      </c>
      <c r="DF245" s="309">
        <v>79.959337138530202</v>
      </c>
      <c r="DG245" s="309">
        <v>69.491373477743167</v>
      </c>
      <c r="DH245" s="313">
        <v>10.467963660787035</v>
      </c>
      <c r="DI245" s="565">
        <f>Daten_Polit!W245</f>
        <v>3.1</v>
      </c>
      <c r="DJ245" s="532">
        <f>Daten_Polit!X245</f>
        <v>8.6</v>
      </c>
      <c r="DK245" s="532">
        <f>Daten_Polit!Y245</f>
        <v>2.1</v>
      </c>
      <c r="DL245" s="532">
        <f>Daten_Polit!Z245</f>
        <v>2.1</v>
      </c>
      <c r="DM245" s="532">
        <f>Daten_Polit!AA245</f>
        <v>2.2000000000000002</v>
      </c>
      <c r="DN245" s="309">
        <v>0.68526274787845365</v>
      </c>
      <c r="DO245" s="309">
        <v>1.7214269183923339</v>
      </c>
      <c r="DP245" s="309">
        <v>0.55690514016084069</v>
      </c>
      <c r="DQ245" s="309">
        <v>0.54123494313264797</v>
      </c>
      <c r="DR245" s="309">
        <v>0.65624783007912824</v>
      </c>
      <c r="DS245" s="309">
        <v>11.188971138650826</v>
      </c>
      <c r="DT245" s="309">
        <v>8.1584659913167847</v>
      </c>
      <c r="DU245" s="309">
        <v>13.75496203800054</v>
      </c>
      <c r="DV245" s="309">
        <v>13.757967710417601</v>
      </c>
      <c r="DW245" s="309">
        <v>13.740458015265942</v>
      </c>
      <c r="DX245" s="309">
        <v>22.473561125024293</v>
      </c>
      <c r="DY245" s="309">
        <v>27.353455621833021</v>
      </c>
      <c r="DZ245" s="309">
        <v>18.30839647678939</v>
      </c>
      <c r="EA245" s="309">
        <v>19.111358988661461</v>
      </c>
      <c r="EB245" s="309">
        <v>14.454606290431805</v>
      </c>
      <c r="EC245" s="309">
        <v>100</v>
      </c>
      <c r="ED245" s="309">
        <v>16.906054644664152</v>
      </c>
      <c r="EE245" s="309">
        <v>79.581240700124894</v>
      </c>
      <c r="EF245" s="309">
        <v>65.855250942700323</v>
      </c>
      <c r="EG245" s="309">
        <v>13.725989757424573</v>
      </c>
      <c r="EH245" s="309">
        <v>100</v>
      </c>
      <c r="EI245" s="309">
        <v>47.51366831554283</v>
      </c>
      <c r="EJ245" s="309">
        <v>52.486331684457177</v>
      </c>
      <c r="EK245" s="309">
        <v>43.139807341838065</v>
      </c>
      <c r="EL245" s="309">
        <v>9.3465243426191105</v>
      </c>
      <c r="EM245" s="309">
        <v>100</v>
      </c>
      <c r="EN245" s="309">
        <v>13.871749180745557</v>
      </c>
      <c r="EO245" s="309">
        <v>80.169977116800482</v>
      </c>
      <c r="EP245" s="309">
        <v>69.247032997064181</v>
      </c>
      <c r="EQ245" s="367">
        <v>10.922944119736302</v>
      </c>
      <c r="ER245" s="531">
        <f>Daten_Polit!AB245</f>
        <v>3.4</v>
      </c>
      <c r="ES245" s="532">
        <f>Daten_Polit!AC245</f>
        <v>9.6</v>
      </c>
      <c r="ET245" s="532">
        <f>Daten_Polit!AD245</f>
        <v>2.2000000000000002</v>
      </c>
      <c r="EU245" s="532">
        <f>Daten_Polit!AE245</f>
        <v>2.2000000000000002</v>
      </c>
      <c r="EV245" s="532">
        <f>Daten_Polit!AF245</f>
        <v>2.4</v>
      </c>
      <c r="EW245" s="309">
        <v>0.68738831570297521</v>
      </c>
      <c r="EX245" s="309">
        <v>1.8322546154895536</v>
      </c>
      <c r="EY245" s="309">
        <v>0.53938113990069447</v>
      </c>
      <c r="EZ245" s="309">
        <v>0.52316406898396572</v>
      </c>
      <c r="FA245" s="309">
        <v>0.63626734001918972</v>
      </c>
      <c r="FB245" s="309">
        <v>10.151616286831391</v>
      </c>
      <c r="FC245" s="309">
        <v>7.1210047500200115</v>
      </c>
      <c r="FD245" s="309">
        <v>12.877387553912506</v>
      </c>
      <c r="FE245" s="309">
        <v>12.792912513842747</v>
      </c>
      <c r="FF245" s="309">
        <v>13.257575757575758</v>
      </c>
      <c r="FG245" s="309">
        <v>20.802270577106089</v>
      </c>
      <c r="FH245" s="309">
        <v>24.069795235439791</v>
      </c>
      <c r="FI245" s="309">
        <v>17.84761767462172</v>
      </c>
      <c r="FJ245" s="309">
        <v>19.022841520416598</v>
      </c>
      <c r="FK245" s="309">
        <v>12.588792423055454</v>
      </c>
      <c r="FL245" s="309">
        <v>100</v>
      </c>
      <c r="FM245" s="309">
        <v>17.012500008432479</v>
      </c>
      <c r="FN245" s="309">
        <v>79.513259333076618</v>
      </c>
      <c r="FO245" s="309">
        <v>65.291363381846324</v>
      </c>
      <c r="FP245" s="309">
        <v>14.221895951230302</v>
      </c>
      <c r="FQ245" s="309">
        <v>100</v>
      </c>
      <c r="FR245" s="309">
        <v>48.642482318047001</v>
      </c>
      <c r="FS245" s="309">
        <v>51.357517681952999</v>
      </c>
      <c r="FT245" s="309">
        <v>41.866301619895047</v>
      </c>
      <c r="FU245" s="309">
        <v>9.4912160620579513</v>
      </c>
      <c r="FV245" s="309">
        <v>100</v>
      </c>
      <c r="FW245" s="309">
        <v>13.907553742657811</v>
      </c>
      <c r="FX245" s="309">
        <v>80.196819716588024</v>
      </c>
      <c r="FY245" s="309">
        <v>68.697970030490168</v>
      </c>
      <c r="FZ245" s="313">
        <v>11.49884968609784</v>
      </c>
      <c r="GA245" s="570">
        <f>Daten_Polit!AG245</f>
        <v>4.5999999999999996</v>
      </c>
      <c r="GB245" s="571">
        <f>Daten_Polit!AH245</f>
        <v>13</v>
      </c>
      <c r="GC245" s="571">
        <f>Daten_Polit!AI245</f>
        <v>3</v>
      </c>
      <c r="GD245" s="571">
        <f>Daten_Polit!AJ245</f>
        <v>3</v>
      </c>
      <c r="GE245" s="571">
        <f>Daten_Polit!AK245</f>
        <v>3</v>
      </c>
      <c r="GF245" s="444">
        <v>0.77881106274458067</v>
      </c>
      <c r="GG245" s="444">
        <v>2.2852622636448818</v>
      </c>
      <c r="GH245" s="444">
        <v>0.58462087185149036</v>
      </c>
      <c r="GI245" s="444">
        <v>0.57269805302528121</v>
      </c>
      <c r="GJ245" s="444">
        <v>0.65237706373351512</v>
      </c>
      <c r="GK245" s="444">
        <v>7.7797103102190217</v>
      </c>
      <c r="GL245" s="444">
        <v>5.9717891610987381</v>
      </c>
      <c r="GM245" s="444">
        <v>9.4463791165100162</v>
      </c>
      <c r="GN245" s="444">
        <v>9.3769834641724987</v>
      </c>
      <c r="GO245" s="444">
        <v>9.7643097643097647</v>
      </c>
      <c r="GP245" s="444">
        <v>20.601916327781069</v>
      </c>
      <c r="GQ245" s="444">
        <v>23.43204561321825</v>
      </c>
      <c r="GR245" s="444">
        <v>18.002564924655339</v>
      </c>
      <c r="GS245" s="444">
        <v>18.778045132340754</v>
      </c>
      <c r="GT245" s="444">
        <v>14.429127959243965</v>
      </c>
      <c r="GU245" s="444">
        <v>100</v>
      </c>
      <c r="GV245" s="444">
        <v>16.882017619318098</v>
      </c>
      <c r="GW245" s="444">
        <v>79.612872570442136</v>
      </c>
      <c r="GX245" s="444">
        <v>64.870006865021097</v>
      </c>
      <c r="GY245" s="444">
        <v>14.742865705421041</v>
      </c>
      <c r="GZ245" s="444">
        <v>100</v>
      </c>
      <c r="HA245" s="444">
        <v>48.617475114552064</v>
      </c>
      <c r="HB245" s="444">
        <v>51.382524885447936</v>
      </c>
      <c r="HC245" s="444">
        <v>42.313161636909463</v>
      </c>
      <c r="HD245" s="444">
        <v>9.0693632485384761</v>
      </c>
      <c r="HE245" s="444">
        <v>100</v>
      </c>
      <c r="HF245" s="444">
        <v>13.482775613447712</v>
      </c>
      <c r="HG245" s="444">
        <v>80.512739490100614</v>
      </c>
      <c r="HH245" s="444">
        <v>68.465165133820989</v>
      </c>
      <c r="HI245" s="445">
        <v>12.047574356279641</v>
      </c>
      <c r="HJ245" s="570">
        <f>Daten_Polit!AL245</f>
        <v>4.7</v>
      </c>
      <c r="HK245" s="571">
        <f>Daten_Polit!AM245</f>
        <v>13.2</v>
      </c>
      <c r="HL245" s="571">
        <f>Daten_Polit!AN245</f>
        <v>3</v>
      </c>
      <c r="HM245" s="571">
        <f>Daten_Polit!AO245</f>
        <v>3.1</v>
      </c>
      <c r="HN245" s="571">
        <f>Daten_Polit!AP245</f>
        <v>2.8</v>
      </c>
      <c r="HO245" s="444">
        <v>0.66286634968170166</v>
      </c>
      <c r="HP245" s="444">
        <v>1.9266342568286896</v>
      </c>
      <c r="HQ245" s="444">
        <v>0.4987209993367267</v>
      </c>
      <c r="HR245" s="444">
        <v>0.48795050002294998</v>
      </c>
      <c r="HS245" s="444">
        <v>0.55666566026001252</v>
      </c>
      <c r="HT245" s="444">
        <v>7.9761856216612967</v>
      </c>
      <c r="HU245" s="444">
        <v>6.109817727556571</v>
      </c>
      <c r="HV245" s="444">
        <v>9.6904581844734636</v>
      </c>
      <c r="HW245" s="444">
        <v>9.5050125313283225</v>
      </c>
      <c r="HX245" s="444">
        <v>10.611482806909017</v>
      </c>
      <c r="HY245" s="444">
        <v>29.537665340728509</v>
      </c>
      <c r="HZ245" s="444">
        <v>33.491863396746119</v>
      </c>
      <c r="IA245" s="444">
        <v>25.881480304115072</v>
      </c>
      <c r="IB245" s="444">
        <v>26.691681505977783</v>
      </c>
      <c r="IC245" s="444">
        <v>21.837803523258014</v>
      </c>
      <c r="ID245" s="444">
        <v>100</v>
      </c>
      <c r="IE245" s="444">
        <v>16.699678301391891</v>
      </c>
      <c r="IF245" s="444">
        <v>79.916419225744264</v>
      </c>
      <c r="IG245" s="444">
        <v>64.775481066084211</v>
      </c>
      <c r="IH245" s="444">
        <v>15.140938159660045</v>
      </c>
      <c r="II245" s="444">
        <v>100</v>
      </c>
      <c r="IJ245" s="444">
        <v>48.419846078270837</v>
      </c>
      <c r="IK245" s="444">
        <v>51.580153921729163</v>
      </c>
      <c r="IL245" s="444">
        <v>43.098084165711484</v>
      </c>
      <c r="IM245" s="444">
        <v>8.482069756017685</v>
      </c>
      <c r="IN245" s="444">
        <v>100</v>
      </c>
      <c r="IO245" s="444">
        <v>13.492873293550629</v>
      </c>
      <c r="IP245" s="444">
        <v>80.788262598429299</v>
      </c>
      <c r="IQ245" s="444">
        <v>68.12541026896217</v>
      </c>
      <c r="IR245" s="445">
        <v>12.662852329467128</v>
      </c>
      <c r="IS245" s="443">
        <f>Daten_Polit!AQ245</f>
        <v>4.2</v>
      </c>
      <c r="IT245" s="227">
        <f>Daten_Polit!AR245</f>
        <v>12.2</v>
      </c>
      <c r="IU245" s="227">
        <f>Daten_Polit!AS245</f>
        <v>2.7</v>
      </c>
      <c r="IV245" s="227">
        <f>Daten_Polit!AT245</f>
        <v>2.7</v>
      </c>
      <c r="IW245" s="227">
        <f>Daten_Polit!AU245</f>
        <v>2.7</v>
      </c>
      <c r="IX245" s="444" t="s">
        <v>820</v>
      </c>
      <c r="IY245" s="444" t="s">
        <v>820</v>
      </c>
      <c r="IZ245" s="444" t="s">
        <v>820</v>
      </c>
      <c r="JA245" s="444" t="s">
        <v>820</v>
      </c>
      <c r="JB245" s="444" t="s">
        <v>820</v>
      </c>
      <c r="JC245" s="444" t="s">
        <v>820</v>
      </c>
      <c r="JD245" s="444" t="s">
        <v>820</v>
      </c>
      <c r="JE245" s="444" t="s">
        <v>820</v>
      </c>
      <c r="JF245" s="444" t="s">
        <v>820</v>
      </c>
      <c r="JG245" s="444" t="s">
        <v>820</v>
      </c>
      <c r="JH245" s="444" t="s">
        <v>820</v>
      </c>
      <c r="JI245" s="444" t="s">
        <v>820</v>
      </c>
      <c r="JJ245" s="444" t="s">
        <v>820</v>
      </c>
      <c r="JK245" s="444" t="s">
        <v>820</v>
      </c>
      <c r="JL245" s="444" t="s">
        <v>820</v>
      </c>
      <c r="JM245" s="444" t="s">
        <v>820</v>
      </c>
      <c r="JN245" s="444" t="s">
        <v>820</v>
      </c>
      <c r="JO245" s="444" t="s">
        <v>820</v>
      </c>
      <c r="JP245" s="444" t="s">
        <v>820</v>
      </c>
      <c r="JQ245" s="444" t="s">
        <v>820</v>
      </c>
      <c r="JR245" s="444" t="s">
        <v>820</v>
      </c>
      <c r="JS245" s="444" t="s">
        <v>820</v>
      </c>
      <c r="JT245" s="444" t="s">
        <v>820</v>
      </c>
      <c r="JU245" s="444" t="s">
        <v>820</v>
      </c>
      <c r="JV245" s="444" t="s">
        <v>820</v>
      </c>
      <c r="JW245" s="444" t="s">
        <v>820</v>
      </c>
      <c r="JX245" s="444" t="s">
        <v>820</v>
      </c>
      <c r="JY245" s="444" t="s">
        <v>820</v>
      </c>
      <c r="JZ245" s="444" t="s">
        <v>820</v>
      </c>
      <c r="KA245" s="445" t="s">
        <v>820</v>
      </c>
    </row>
    <row r="246" spans="4:287" ht="12.65" customHeight="1" x14ac:dyDescent="0.2">
      <c r="D246" s="276"/>
      <c r="E246" s="3" t="str">
        <f>Daten_Polit!E246</f>
        <v>08337</v>
      </c>
      <c r="F246" s="229" t="str">
        <f>Daten_Polit!F246</f>
        <v>Waldshut</v>
      </c>
      <c r="G246" s="246"/>
      <c r="H246" s="531">
        <f>Daten_Polit!H246</f>
        <v>2.9</v>
      </c>
      <c r="I246" s="532">
        <f>Daten_Polit!I246</f>
        <v>8.6</v>
      </c>
      <c r="J246" s="532">
        <f>Daten_Polit!J246</f>
        <v>1.7</v>
      </c>
      <c r="K246" s="532">
        <f>Daten_Polit!K246</f>
        <v>1.8</v>
      </c>
      <c r="L246" s="532">
        <f>Daten_Polit!L246</f>
        <v>1.4</v>
      </c>
      <c r="M246" s="308">
        <v>0.64131093824580421</v>
      </c>
      <c r="N246" s="308">
        <v>1.6491687389627987</v>
      </c>
      <c r="O246" s="308">
        <v>0.5227008346743911</v>
      </c>
      <c r="P246" s="308">
        <v>0.52284626801607414</v>
      </c>
      <c r="Q246" s="308">
        <v>0.52135940189914221</v>
      </c>
      <c r="R246" s="308">
        <v>10.9042388133805</v>
      </c>
      <c r="S246" s="308">
        <v>6.9417824628655227</v>
      </c>
      <c r="T246" s="308">
        <v>15.638676148796074</v>
      </c>
      <c r="U246" s="308">
        <v>15.746452806908827</v>
      </c>
      <c r="V246" s="308">
        <v>14.794685990338166</v>
      </c>
      <c r="W246" s="308">
        <v>25.025663358945781</v>
      </c>
      <c r="X246" s="308">
        <v>31.384319846321734</v>
      </c>
      <c r="Y246" s="308">
        <v>17.389516957862281</v>
      </c>
      <c r="Z246" s="308">
        <v>17.933858754445989</v>
      </c>
      <c r="AA246" s="308">
        <v>13.12764670294011</v>
      </c>
      <c r="AB246" s="308">
        <v>100</v>
      </c>
      <c r="AC246" s="308">
        <v>17.306885147647545</v>
      </c>
      <c r="AD246" s="308">
        <v>78.781649954394027</v>
      </c>
      <c r="AE246" s="308">
        <v>67.619921140659827</v>
      </c>
      <c r="AF246" s="308">
        <v>11.161728813734188</v>
      </c>
      <c r="AG246" s="308">
        <v>100</v>
      </c>
      <c r="AH246" s="308">
        <v>55.290791599353796</v>
      </c>
      <c r="AI246" s="308">
        <v>44.709208400646197</v>
      </c>
      <c r="AJ246" s="308">
        <v>39.054927302100154</v>
      </c>
      <c r="AK246" s="308">
        <v>5.6542810985460417</v>
      </c>
      <c r="AL246" s="308">
        <v>100</v>
      </c>
      <c r="AM246" s="308">
        <v>13.727706512116022</v>
      </c>
      <c r="AN246" s="308">
        <v>79.379611882558692</v>
      </c>
      <c r="AO246" s="308">
        <v>71.615333655948234</v>
      </c>
      <c r="AP246" s="337">
        <v>7.7642782266104549</v>
      </c>
      <c r="AQ246" s="531">
        <f>Daten_Polit!M246</f>
        <v>3.2</v>
      </c>
      <c r="AR246" s="532">
        <f>Daten_Polit!N246</f>
        <v>9.8000000000000007</v>
      </c>
      <c r="AS246" s="532">
        <f>Daten_Polit!O246</f>
        <v>1.8</v>
      </c>
      <c r="AT246" s="532">
        <f>Daten_Polit!P246</f>
        <v>1.9</v>
      </c>
      <c r="AU246" s="532">
        <f>Daten_Polit!Q246</f>
        <v>1.6</v>
      </c>
      <c r="AV246" s="308">
        <v>0.65163497144291715</v>
      </c>
      <c r="AW246" s="308">
        <v>1.4158223121796139</v>
      </c>
      <c r="AX246" s="308">
        <v>0.57358493134373056</v>
      </c>
      <c r="AY246" s="308">
        <v>0.55776736365520674</v>
      </c>
      <c r="AZ246" s="308">
        <v>0.71215353981889651</v>
      </c>
      <c r="BA246" s="308">
        <v>10.307387785993019</v>
      </c>
      <c r="BB246" s="308">
        <v>5.9959464024320237</v>
      </c>
      <c r="BC246" s="308">
        <v>15.306323461816673</v>
      </c>
      <c r="BD246" s="308">
        <v>15.230998509687488</v>
      </c>
      <c r="BE246" s="308">
        <v>15.865118850193477</v>
      </c>
      <c r="BF246" s="308">
        <v>22.463851604355984</v>
      </c>
      <c r="BG246" s="308">
        <v>28.918346886489278</v>
      </c>
      <c r="BH246" s="308">
        <v>15.346858638746475</v>
      </c>
      <c r="BI246" s="308">
        <v>16.00774328047353</v>
      </c>
      <c r="BJ246" s="308">
        <v>10.546241211467938</v>
      </c>
      <c r="BK246" s="308">
        <v>100</v>
      </c>
      <c r="BL246" s="308">
        <v>17.199445463417451</v>
      </c>
      <c r="BM246" s="308">
        <v>79.052486230789782</v>
      </c>
      <c r="BN246" s="308">
        <v>67.584953272276564</v>
      </c>
      <c r="BO246" s="308">
        <v>11.467532958513228</v>
      </c>
      <c r="BP246" s="308">
        <v>100</v>
      </c>
      <c r="BQ246" s="308">
        <v>54.38732122149208</v>
      </c>
      <c r="BR246" s="308">
        <v>45.61267877850792</v>
      </c>
      <c r="BS246" s="308">
        <v>40.278314650173947</v>
      </c>
      <c r="BT246" s="308">
        <v>5.3343641283339762</v>
      </c>
      <c r="BU246" s="308">
        <v>100</v>
      </c>
      <c r="BV246" s="308">
        <v>13.743469599618772</v>
      </c>
      <c r="BW246" s="308">
        <v>79.683380334480276</v>
      </c>
      <c r="BX246" s="308">
        <v>71.519454694177583</v>
      </c>
      <c r="BY246" s="312">
        <v>8.1639256403026845</v>
      </c>
      <c r="BZ246" s="531">
        <f>Daten_Polit!R246</f>
        <v>3.2</v>
      </c>
      <c r="CA246" s="532">
        <f>Daten_Polit!S246</f>
        <v>10</v>
      </c>
      <c r="CB246" s="532">
        <f>Daten_Polit!T246</f>
        <v>1.8</v>
      </c>
      <c r="CC246" s="532">
        <f>Daten_Polit!U246</f>
        <v>1.9</v>
      </c>
      <c r="CD246" s="532">
        <f>Daten_Polit!V246</f>
        <v>1.7</v>
      </c>
      <c r="CE246" s="309">
        <v>0.59979604797147112</v>
      </c>
      <c r="CF246" s="309">
        <v>1.0906242337415324</v>
      </c>
      <c r="CG246" s="309">
        <v>0.56407318774798132</v>
      </c>
      <c r="CH246" s="309">
        <v>0.55645766827013332</v>
      </c>
      <c r="CI246" s="309">
        <v>0.62859384607578095</v>
      </c>
      <c r="CJ246" s="309">
        <v>10.295781020246579</v>
      </c>
      <c r="CK246" s="309">
        <v>5.5431256292651421</v>
      </c>
      <c r="CL246" s="309">
        <v>15.825994128636243</v>
      </c>
      <c r="CM246" s="309">
        <v>15.939468428330491</v>
      </c>
      <c r="CN246" s="309">
        <v>15.076142131976637</v>
      </c>
      <c r="CO246" s="309">
        <v>25.411261582320755</v>
      </c>
      <c r="CP246" s="309">
        <v>33.192638865439811</v>
      </c>
      <c r="CQ246" s="309">
        <v>17.852115036530609</v>
      </c>
      <c r="CR246" s="309">
        <v>18.54508987116871</v>
      </c>
      <c r="CS246" s="309">
        <v>13.254861821886029</v>
      </c>
      <c r="CT246" s="309">
        <v>100</v>
      </c>
      <c r="CU246" s="309">
        <v>17.233515376463174</v>
      </c>
      <c r="CV246" s="309">
        <v>78.959969754951288</v>
      </c>
      <c r="CW246" s="309">
        <v>67.323234606399566</v>
      </c>
      <c r="CX246" s="309">
        <v>11.636735148551718</v>
      </c>
      <c r="CY246" s="309">
        <v>100</v>
      </c>
      <c r="CZ246" s="309">
        <v>56.05889014722537</v>
      </c>
      <c r="DA246" s="309">
        <v>43.941109852774638</v>
      </c>
      <c r="DB246" s="309">
        <v>37.901094752736888</v>
      </c>
      <c r="DC246" s="309">
        <v>6.04001510003775</v>
      </c>
      <c r="DD246" s="309">
        <v>100</v>
      </c>
      <c r="DE246" s="309">
        <v>13.800056664405405</v>
      </c>
      <c r="DF246" s="309">
        <v>79.650884934480786</v>
      </c>
      <c r="DG246" s="309">
        <v>71.242027075659237</v>
      </c>
      <c r="DH246" s="313">
        <v>8.4088578588215661</v>
      </c>
      <c r="DI246" s="565">
        <f>Daten_Polit!W246</f>
        <v>2.8</v>
      </c>
      <c r="DJ246" s="532">
        <f>Daten_Polit!X246</f>
        <v>8.6999999999999993</v>
      </c>
      <c r="DK246" s="532">
        <f>Daten_Polit!Y246</f>
        <v>1.7</v>
      </c>
      <c r="DL246" s="532">
        <f>Daten_Polit!Z246</f>
        <v>1.7</v>
      </c>
      <c r="DM246" s="532">
        <f>Daten_Polit!AA246</f>
        <v>1.5</v>
      </c>
      <c r="DN246" s="309">
        <v>0.60865118949370267</v>
      </c>
      <c r="DO246" s="309">
        <v>1.4477053047780337</v>
      </c>
      <c r="DP246" s="309">
        <v>0.5119316479665027</v>
      </c>
      <c r="DQ246" s="309">
        <v>0.49562705328881662</v>
      </c>
      <c r="DR246" s="309">
        <v>0.64391182084754484</v>
      </c>
      <c r="DS246" s="309">
        <v>11.091234347048301</v>
      </c>
      <c r="DT246" s="309">
        <v>7.2748267898381611</v>
      </c>
      <c r="DU246" s="309">
        <v>15.842408268016486</v>
      </c>
      <c r="DV246" s="309">
        <v>15.728992099593009</v>
      </c>
      <c r="DW246" s="309">
        <v>16.595970307525644</v>
      </c>
      <c r="DX246" s="309">
        <v>26.524764633646488</v>
      </c>
      <c r="DY246" s="309">
        <v>33.517123077868035</v>
      </c>
      <c r="DZ246" s="309">
        <v>18.024503357097863</v>
      </c>
      <c r="EA246" s="309">
        <v>18.575974542558473</v>
      </c>
      <c r="EB246" s="309">
        <v>14.331379861499343</v>
      </c>
      <c r="EC246" s="309">
        <v>100</v>
      </c>
      <c r="ED246" s="309">
        <v>16.948472116820774</v>
      </c>
      <c r="EE246" s="309">
        <v>79.236684865533618</v>
      </c>
      <c r="EF246" s="309">
        <v>67.343367121813358</v>
      </c>
      <c r="EG246" s="309">
        <v>11.893317743720267</v>
      </c>
      <c r="EH246" s="309">
        <v>100</v>
      </c>
      <c r="EI246" s="309">
        <v>54.271564176640538</v>
      </c>
      <c r="EJ246" s="309">
        <v>45.728435823359469</v>
      </c>
      <c r="EK246" s="309">
        <v>39.41394964919521</v>
      </c>
      <c r="EL246" s="309">
        <v>6.3144861741642604</v>
      </c>
      <c r="EM246" s="309">
        <v>100</v>
      </c>
      <c r="EN246" s="309">
        <v>13.857401517974033</v>
      </c>
      <c r="EO246" s="309">
        <v>79.705338443990868</v>
      </c>
      <c r="EP246" s="309">
        <v>70.941368561093995</v>
      </c>
      <c r="EQ246" s="367">
        <v>8.7639698828968733</v>
      </c>
      <c r="ER246" s="531">
        <f>Daten_Polit!AB246</f>
        <v>2.9</v>
      </c>
      <c r="ES246" s="532">
        <f>Daten_Polit!AC246</f>
        <v>9.1</v>
      </c>
      <c r="ET246" s="532">
        <f>Daten_Polit!AD246</f>
        <v>1.8</v>
      </c>
      <c r="EU246" s="532">
        <f>Daten_Polit!AE246</f>
        <v>1.8</v>
      </c>
      <c r="EV246" s="532">
        <f>Daten_Polit!AF246</f>
        <v>1.5</v>
      </c>
      <c r="EW246" s="309">
        <v>0.65581365154680549</v>
      </c>
      <c r="EX246" s="309">
        <v>1.816458012143864</v>
      </c>
      <c r="EY246" s="309">
        <v>0.51085822778917045</v>
      </c>
      <c r="EZ246" s="309">
        <v>0.50271030886089152</v>
      </c>
      <c r="FA246" s="309">
        <v>0.57321200758217383</v>
      </c>
      <c r="FB246" s="309">
        <v>11.071970847251611</v>
      </c>
      <c r="FC246" s="309">
        <v>7.4885136344652423</v>
      </c>
      <c r="FD246" s="309">
        <v>15.326698965562796</v>
      </c>
      <c r="FE246" s="309">
        <v>15.137923301188607</v>
      </c>
      <c r="FF246" s="309">
        <v>16.65788086452644</v>
      </c>
      <c r="FG246" s="309">
        <v>23.688561551182261</v>
      </c>
      <c r="FH246" s="309">
        <v>29.893259420891194</v>
      </c>
      <c r="FI246" s="309">
        <v>16.22724622659927</v>
      </c>
      <c r="FJ246" s="309">
        <v>16.547081884758235</v>
      </c>
      <c r="FK246" s="309">
        <v>13.972888425425229</v>
      </c>
      <c r="FL246" s="309">
        <v>100</v>
      </c>
      <c r="FM246" s="309">
        <v>16.780254302857365</v>
      </c>
      <c r="FN246" s="309">
        <v>79.365956022030502</v>
      </c>
      <c r="FO246" s="309">
        <v>67.081986967879288</v>
      </c>
      <c r="FP246" s="309">
        <v>12.283969054151219</v>
      </c>
      <c r="FQ246" s="309">
        <v>100</v>
      </c>
      <c r="FR246" s="309">
        <v>54.369315935152244</v>
      </c>
      <c r="FS246" s="309">
        <v>45.63068406484777</v>
      </c>
      <c r="FT246" s="309">
        <v>39.897192566231716</v>
      </c>
      <c r="FU246" s="309">
        <v>5.7334914986160541</v>
      </c>
      <c r="FV246" s="309">
        <v>100</v>
      </c>
      <c r="FW246" s="309">
        <v>13.631844426732695</v>
      </c>
      <c r="FX246" s="309">
        <v>79.904149341193374</v>
      </c>
      <c r="FY246" s="309">
        <v>70.669584179310235</v>
      </c>
      <c r="FZ246" s="313">
        <v>9.2345651618831521</v>
      </c>
      <c r="GA246" s="570">
        <f>Daten_Polit!AG246</f>
        <v>3.9</v>
      </c>
      <c r="GB246" s="571">
        <f>Daten_Polit!AH246</f>
        <v>11.7</v>
      </c>
      <c r="GC246" s="571">
        <f>Daten_Polit!AI246</f>
        <v>2.4</v>
      </c>
      <c r="GD246" s="571">
        <f>Daten_Polit!AJ246</f>
        <v>2.5</v>
      </c>
      <c r="GE246" s="571">
        <f>Daten_Polit!AK246</f>
        <v>1.9</v>
      </c>
      <c r="GF246" s="444">
        <v>0.69610218672410185</v>
      </c>
      <c r="GG246" s="444">
        <v>2.0237700540865227</v>
      </c>
      <c r="GH246" s="444">
        <v>0.53636598808593949</v>
      </c>
      <c r="GI246" s="444">
        <v>0.53210410370346062</v>
      </c>
      <c r="GJ246" s="444">
        <v>0.56746334799743881</v>
      </c>
      <c r="GK246" s="444">
        <v>8.3146015340765036</v>
      </c>
      <c r="GL246" s="444">
        <v>6.0641102733707584</v>
      </c>
      <c r="GM246" s="444">
        <v>10.649596965386438</v>
      </c>
      <c r="GN246" s="444">
        <v>10.395906275249349</v>
      </c>
      <c r="GO246" s="444">
        <v>12.514851485146533</v>
      </c>
      <c r="GP246" s="444">
        <v>22.750124552740818</v>
      </c>
      <c r="GQ246" s="444">
        <v>27.689514298682301</v>
      </c>
      <c r="GR246" s="444">
        <v>17.212132386831698</v>
      </c>
      <c r="GS246" s="444">
        <v>17.705879273334379</v>
      </c>
      <c r="GT246" s="444">
        <v>13.575009641328743</v>
      </c>
      <c r="GU246" s="444">
        <v>100</v>
      </c>
      <c r="GV246" s="444">
        <v>16.508737823767522</v>
      </c>
      <c r="GW246" s="444">
        <v>79.627422440521045</v>
      </c>
      <c r="GX246" s="444">
        <v>66.906456393363939</v>
      </c>
      <c r="GY246" s="444">
        <v>12.720966047157114</v>
      </c>
      <c r="GZ246" s="444">
        <v>100</v>
      </c>
      <c r="HA246" s="444">
        <v>52.033553634977125</v>
      </c>
      <c r="HB246" s="444">
        <v>47.966446365022883</v>
      </c>
      <c r="HC246" s="444">
        <v>42.552109811896287</v>
      </c>
      <c r="HD246" s="444">
        <v>5.4143365531265886</v>
      </c>
      <c r="HE246" s="444">
        <v>100</v>
      </c>
      <c r="HF246" s="444">
        <v>13.098422043736871</v>
      </c>
      <c r="HG246" s="444">
        <v>80.359354138619764</v>
      </c>
      <c r="HH246" s="444">
        <v>70.673562396520992</v>
      </c>
      <c r="HI246" s="445">
        <v>9.6857917420987647</v>
      </c>
      <c r="HJ246" s="570">
        <f>Daten_Polit!AL246</f>
        <v>3.9</v>
      </c>
      <c r="HK246" s="571">
        <f>Daten_Polit!AM246</f>
        <v>11.9</v>
      </c>
      <c r="HL246" s="571">
        <f>Daten_Polit!AN246</f>
        <v>2.4</v>
      </c>
      <c r="HM246" s="571">
        <f>Daten_Polit!AO246</f>
        <v>2.6</v>
      </c>
      <c r="HN246" s="571">
        <f>Daten_Polit!AP246</f>
        <v>1.7</v>
      </c>
      <c r="HO246" s="444">
        <v>0.55052428059687331</v>
      </c>
      <c r="HP246" s="444">
        <v>1.6243700984231508</v>
      </c>
      <c r="HQ246" s="444">
        <v>0.41519942038226271</v>
      </c>
      <c r="HR246" s="444">
        <v>0.41053383415198552</v>
      </c>
      <c r="HS246" s="444">
        <v>0.44729434566987031</v>
      </c>
      <c r="HT246" s="444">
        <v>8.4046692607003131</v>
      </c>
      <c r="HU246" s="444">
        <v>6.28298227414201</v>
      </c>
      <c r="HV246" s="444">
        <v>10.734204992228412</v>
      </c>
      <c r="HW246" s="444">
        <v>10.387405463806143</v>
      </c>
      <c r="HX246" s="444">
        <v>13.500205170293558</v>
      </c>
      <c r="HY246" s="444">
        <v>32.137356165623814</v>
      </c>
      <c r="HZ246" s="444">
        <v>39.226291424121364</v>
      </c>
      <c r="IA246" s="444">
        <v>24.954334691583533</v>
      </c>
      <c r="IB246" s="444">
        <v>25.990934008013916</v>
      </c>
      <c r="IC246" s="444">
        <v>16.687683900781838</v>
      </c>
      <c r="ID246" s="444">
        <v>100</v>
      </c>
      <c r="IE246" s="444">
        <v>16.42735929943359</v>
      </c>
      <c r="IF246" s="444">
        <v>79.858990291406187</v>
      </c>
      <c r="IG246" s="444">
        <v>66.771433035987442</v>
      </c>
      <c r="IH246" s="444">
        <v>13.087557255418741</v>
      </c>
      <c r="II246" s="444">
        <v>100</v>
      </c>
      <c r="IJ246" s="444">
        <v>51.422197434467378</v>
      </c>
      <c r="IK246" s="444">
        <v>48.577802565532622</v>
      </c>
      <c r="IL246" s="444">
        <v>43.11210262130507</v>
      </c>
      <c r="IM246" s="444">
        <v>5.4656999442275502</v>
      </c>
      <c r="IN246" s="444">
        <v>100</v>
      </c>
      <c r="IO246" s="444">
        <v>13.319463730543637</v>
      </c>
      <c r="IP246" s="444">
        <v>80.483468445102233</v>
      </c>
      <c r="IQ246" s="444">
        <v>70.268633377866379</v>
      </c>
      <c r="IR246" s="445">
        <v>10.214835067235848</v>
      </c>
      <c r="IS246" s="443">
        <f>Daten_Polit!AQ246</f>
        <v>3.6</v>
      </c>
      <c r="IT246" s="227">
        <f>Daten_Polit!AR246</f>
        <v>11.8</v>
      </c>
      <c r="IU246" s="227">
        <f>Daten_Polit!AS246</f>
        <v>2.1</v>
      </c>
      <c r="IV246" s="227">
        <f>Daten_Polit!AT246</f>
        <v>2.2000000000000002</v>
      </c>
      <c r="IW246" s="227">
        <f>Daten_Polit!AU246</f>
        <v>1.6</v>
      </c>
      <c r="IX246" s="444" t="s">
        <v>820</v>
      </c>
      <c r="IY246" s="444" t="s">
        <v>820</v>
      </c>
      <c r="IZ246" s="444" t="s">
        <v>820</v>
      </c>
      <c r="JA246" s="444" t="s">
        <v>820</v>
      </c>
      <c r="JB246" s="444" t="s">
        <v>820</v>
      </c>
      <c r="JC246" s="444" t="s">
        <v>820</v>
      </c>
      <c r="JD246" s="444" t="s">
        <v>820</v>
      </c>
      <c r="JE246" s="444" t="s">
        <v>820</v>
      </c>
      <c r="JF246" s="444" t="s">
        <v>820</v>
      </c>
      <c r="JG246" s="444" t="s">
        <v>820</v>
      </c>
      <c r="JH246" s="444" t="s">
        <v>820</v>
      </c>
      <c r="JI246" s="444" t="s">
        <v>820</v>
      </c>
      <c r="JJ246" s="444" t="s">
        <v>820</v>
      </c>
      <c r="JK246" s="444" t="s">
        <v>820</v>
      </c>
      <c r="JL246" s="444" t="s">
        <v>820</v>
      </c>
      <c r="JM246" s="444" t="s">
        <v>820</v>
      </c>
      <c r="JN246" s="444" t="s">
        <v>820</v>
      </c>
      <c r="JO246" s="444" t="s">
        <v>820</v>
      </c>
      <c r="JP246" s="444" t="s">
        <v>820</v>
      </c>
      <c r="JQ246" s="444" t="s">
        <v>820</v>
      </c>
      <c r="JR246" s="444" t="s">
        <v>820</v>
      </c>
      <c r="JS246" s="444" t="s">
        <v>820</v>
      </c>
      <c r="JT246" s="444" t="s">
        <v>820</v>
      </c>
      <c r="JU246" s="444" t="s">
        <v>820</v>
      </c>
      <c r="JV246" s="444" t="s">
        <v>820</v>
      </c>
      <c r="JW246" s="444" t="s">
        <v>820</v>
      </c>
      <c r="JX246" s="444" t="s">
        <v>820</v>
      </c>
      <c r="JY246" s="444" t="s">
        <v>820</v>
      </c>
      <c r="JZ246" s="444" t="s">
        <v>820</v>
      </c>
      <c r="KA246" s="445" t="s">
        <v>820</v>
      </c>
    </row>
    <row r="247" spans="4:287" ht="12.65" customHeight="1" x14ac:dyDescent="0.2">
      <c r="D247" s="276"/>
      <c r="E247" s="3" t="str">
        <f>Daten_Polit!E247</f>
        <v>08415</v>
      </c>
      <c r="F247" s="229" t="str">
        <f>Daten_Polit!F247</f>
        <v>Reutlingen</v>
      </c>
      <c r="G247" s="246"/>
      <c r="H247" s="531">
        <f>Daten_Polit!H247</f>
        <v>3.7</v>
      </c>
      <c r="I247" s="532">
        <f>Daten_Polit!I247</f>
        <v>12</v>
      </c>
      <c r="J247" s="532">
        <f>Daten_Polit!J247</f>
        <v>2.1</v>
      </c>
      <c r="K247" s="532">
        <f>Daten_Polit!K247</f>
        <v>2.2999999999999998</v>
      </c>
      <c r="L247" s="532">
        <f>Daten_Polit!L247</f>
        <v>1.5</v>
      </c>
      <c r="M247" s="308">
        <v>0.51451622578129685</v>
      </c>
      <c r="N247" s="308">
        <v>1.6411900637757908</v>
      </c>
      <c r="O247" s="308">
        <v>0.37787977223607427</v>
      </c>
      <c r="P247" s="308">
        <v>0.39513943443272076</v>
      </c>
      <c r="Q247" s="308">
        <v>0.29770209639674888</v>
      </c>
      <c r="R247" s="308">
        <v>8.8309096511951601</v>
      </c>
      <c r="S247" s="308">
        <v>5.7299382284707416</v>
      </c>
      <c r="T247" s="308">
        <v>12.448621953162178</v>
      </c>
      <c r="U247" s="308">
        <v>12.128017967434026</v>
      </c>
      <c r="V247" s="308">
        <v>14.282655246251455</v>
      </c>
      <c r="W247" s="308">
        <v>34.606257690279485</v>
      </c>
      <c r="X247" s="308">
        <v>39.670917088925442</v>
      </c>
      <c r="Y247" s="308">
        <v>28.471690895179801</v>
      </c>
      <c r="Z247" s="308">
        <v>29.639339350586567</v>
      </c>
      <c r="AA247" s="308">
        <v>21.791300621382319</v>
      </c>
      <c r="AB247" s="308">
        <v>100</v>
      </c>
      <c r="AC247" s="308">
        <v>16.065224618508449</v>
      </c>
      <c r="AD247" s="308">
        <v>80.557128088166735</v>
      </c>
      <c r="AE247" s="308">
        <v>63.246647284255928</v>
      </c>
      <c r="AF247" s="308">
        <v>17.31048080391081</v>
      </c>
      <c r="AG247" s="308">
        <v>100</v>
      </c>
      <c r="AH247" s="308">
        <v>54.201834862385326</v>
      </c>
      <c r="AI247" s="308">
        <v>45.798165137614681</v>
      </c>
      <c r="AJ247" s="308">
        <v>38.825688073394495</v>
      </c>
      <c r="AK247" s="308">
        <v>6.9724770642201843</v>
      </c>
      <c r="AL247" s="308">
        <v>100</v>
      </c>
      <c r="AM247" s="308">
        <v>12.241634885895145</v>
      </c>
      <c r="AN247" s="308">
        <v>82.991404523858307</v>
      </c>
      <c r="AO247" s="308">
        <v>68.290637485474932</v>
      </c>
      <c r="AP247" s="337">
        <v>14.700767038383386</v>
      </c>
      <c r="AQ247" s="531">
        <f>Daten_Polit!M247</f>
        <v>3.8</v>
      </c>
      <c r="AR247" s="532">
        <f>Daten_Polit!N247</f>
        <v>12.8</v>
      </c>
      <c r="AS247" s="532">
        <f>Daten_Polit!O247</f>
        <v>2.2000000000000002</v>
      </c>
      <c r="AT247" s="532">
        <f>Daten_Polit!P247</f>
        <v>2.2999999999999998</v>
      </c>
      <c r="AU247" s="532">
        <f>Daten_Polit!Q247</f>
        <v>1.7</v>
      </c>
      <c r="AV247" s="308">
        <v>0.51255070472970199</v>
      </c>
      <c r="AW247" s="308">
        <v>1.4869882424770153</v>
      </c>
      <c r="AX247" s="308">
        <v>0.39829138570479372</v>
      </c>
      <c r="AY247" s="308">
        <v>0.4156061317930444</v>
      </c>
      <c r="AZ247" s="308">
        <v>0.32249187870578283</v>
      </c>
      <c r="BA247" s="308">
        <v>8.1947312608137981</v>
      </c>
      <c r="BB247" s="308">
        <v>5.0493758151667603</v>
      </c>
      <c r="BC247" s="308">
        <v>11.981916474344635</v>
      </c>
      <c r="BD247" s="308">
        <v>11.694186835557566</v>
      </c>
      <c r="BE247" s="308">
        <v>13.476983349656143</v>
      </c>
      <c r="BF247" s="308">
        <v>33.053798790849839</v>
      </c>
      <c r="BG247" s="308">
        <v>38.750502748356205</v>
      </c>
      <c r="BH247" s="308">
        <v>28.139417303923043</v>
      </c>
      <c r="BI247" s="308">
        <v>29.796473209226598</v>
      </c>
      <c r="BJ247" s="308">
        <v>19.639744334689134</v>
      </c>
      <c r="BK247" s="308">
        <v>100</v>
      </c>
      <c r="BL247" s="308">
        <v>16.150292359046908</v>
      </c>
      <c r="BM247" s="308">
        <v>80.573905693870387</v>
      </c>
      <c r="BN247" s="308">
        <v>62.578689711034883</v>
      </c>
      <c r="BO247" s="308">
        <v>17.9952159828355</v>
      </c>
      <c r="BP247" s="308">
        <v>100</v>
      </c>
      <c r="BQ247" s="308">
        <v>56.946378830083574</v>
      </c>
      <c r="BR247" s="308">
        <v>43.05362116991644</v>
      </c>
      <c r="BS247" s="308">
        <v>35.689415041782738</v>
      </c>
      <c r="BT247" s="308">
        <v>7.3642061281337057</v>
      </c>
      <c r="BU247" s="308">
        <v>100</v>
      </c>
      <c r="BV247" s="308">
        <v>12.183070967678287</v>
      </c>
      <c r="BW247" s="308">
        <v>83.202872008212395</v>
      </c>
      <c r="BX247" s="308">
        <v>67.73116327544372</v>
      </c>
      <c r="BY247" s="312">
        <v>15.471708732768674</v>
      </c>
      <c r="BZ247" s="531">
        <f>Daten_Polit!R247</f>
        <v>3.5</v>
      </c>
      <c r="CA247" s="532">
        <f>Daten_Polit!S247</f>
        <v>10.9</v>
      </c>
      <c r="CB247" s="532">
        <f>Daten_Polit!T247</f>
        <v>2.2000000000000002</v>
      </c>
      <c r="CC247" s="532">
        <f>Daten_Polit!U247</f>
        <v>2.2999999999999998</v>
      </c>
      <c r="CD247" s="532">
        <f>Daten_Polit!V247</f>
        <v>1.7</v>
      </c>
      <c r="CE247" s="309">
        <v>0.46968991847217195</v>
      </c>
      <c r="CF247" s="309">
        <v>1.2065917095795657</v>
      </c>
      <c r="CG247" s="309">
        <v>0.38853169759243222</v>
      </c>
      <c r="CH247" s="309">
        <v>0.40643371177034593</v>
      </c>
      <c r="CI247" s="309">
        <v>0.31329234012163587</v>
      </c>
      <c r="CJ247" s="309">
        <v>9.0657511136105189</v>
      </c>
      <c r="CK247" s="309">
        <v>5.8442417030278992</v>
      </c>
      <c r="CL247" s="309">
        <v>12.833695867114891</v>
      </c>
      <c r="CM247" s="309">
        <v>12.462103079623423</v>
      </c>
      <c r="CN247" s="309">
        <v>14.599924156238151</v>
      </c>
      <c r="CO247" s="309">
        <v>30.619014179206989</v>
      </c>
      <c r="CP247" s="309">
        <v>40.766768946518859</v>
      </c>
      <c r="CQ247" s="309">
        <v>25.706402499835463</v>
      </c>
      <c r="CR247" s="309">
        <v>27.56399935598338</v>
      </c>
      <c r="CS247" s="309">
        <v>16.895761741122566</v>
      </c>
      <c r="CT247" s="309">
        <v>100</v>
      </c>
      <c r="CU247" s="309">
        <v>15.614341367148841</v>
      </c>
      <c r="CV247" s="309">
        <v>81.105853835907993</v>
      </c>
      <c r="CW247" s="309">
        <v>62.520069544594215</v>
      </c>
      <c r="CX247" s="309">
        <v>18.585784291313765</v>
      </c>
      <c r="CY247" s="309">
        <v>100</v>
      </c>
      <c r="CZ247" s="309">
        <v>50.532132623823166</v>
      </c>
      <c r="DA247" s="309">
        <v>49.467867376176841</v>
      </c>
      <c r="DB247" s="309">
        <v>40.830945558739259</v>
      </c>
      <c r="DC247" s="309">
        <v>8.6369218174375764</v>
      </c>
      <c r="DD247" s="309">
        <v>100</v>
      </c>
      <c r="DE247" s="309">
        <v>12.084036703798208</v>
      </c>
      <c r="DF247" s="309">
        <v>83.361263811567994</v>
      </c>
      <c r="DG247" s="309">
        <v>67.339011828078284</v>
      </c>
      <c r="DH247" s="313">
        <v>16.022251983489696</v>
      </c>
      <c r="DI247" s="565">
        <f>Daten_Polit!W247</f>
        <v>3.2</v>
      </c>
      <c r="DJ247" s="532">
        <f>Daten_Polit!X247</f>
        <v>11.2</v>
      </c>
      <c r="DK247" s="532">
        <f>Daten_Polit!Y247</f>
        <v>1.8</v>
      </c>
      <c r="DL247" s="532">
        <f>Daten_Polit!Z247</f>
        <v>1.9</v>
      </c>
      <c r="DM247" s="532">
        <f>Daten_Polit!AA247</f>
        <v>1.5</v>
      </c>
      <c r="DN247" s="309">
        <v>0.47011214096757775</v>
      </c>
      <c r="DO247" s="309">
        <v>1.6300586871533624</v>
      </c>
      <c r="DP247" s="309">
        <v>0.32585011444983913</v>
      </c>
      <c r="DQ247" s="309">
        <v>0.32932795541492393</v>
      </c>
      <c r="DR247" s="309">
        <v>0.31177642501024705</v>
      </c>
      <c r="DS247" s="309">
        <v>9.8266833119861889</v>
      </c>
      <c r="DT247" s="309">
        <v>6.9456681350954481</v>
      </c>
      <c r="DU247" s="309">
        <v>13.370069605568249</v>
      </c>
      <c r="DV247" s="309">
        <v>13.116436827777033</v>
      </c>
      <c r="DW247" s="309">
        <v>14.46783851651424</v>
      </c>
      <c r="DX247" s="309">
        <v>29.016537249420981</v>
      </c>
      <c r="DY247" s="309">
        <v>31.812569815978975</v>
      </c>
      <c r="DZ247" s="309">
        <v>25.598138317209635</v>
      </c>
      <c r="EA247" s="309">
        <v>27.93583941932653</v>
      </c>
      <c r="EB247" s="309">
        <v>15.53154543699668</v>
      </c>
      <c r="EC247" s="309">
        <v>100</v>
      </c>
      <c r="ED247" s="309">
        <v>15.661683576340547</v>
      </c>
      <c r="EE247" s="309">
        <v>81.047835745570026</v>
      </c>
      <c r="EF247" s="309">
        <v>62.244595103286784</v>
      </c>
      <c r="EG247" s="309">
        <v>18.803240642283249</v>
      </c>
      <c r="EH247" s="309">
        <v>100</v>
      </c>
      <c r="EI247" s="309">
        <v>55.469831849653808</v>
      </c>
      <c r="EJ247" s="309">
        <v>44.530168150346192</v>
      </c>
      <c r="EK247" s="309">
        <v>35.54896142433234</v>
      </c>
      <c r="EL247" s="309">
        <v>8.9812067260138484</v>
      </c>
      <c r="EM247" s="309">
        <v>100</v>
      </c>
      <c r="EN247" s="309">
        <v>12.190904642487768</v>
      </c>
      <c r="EO247" s="309">
        <v>83.287753714108717</v>
      </c>
      <c r="EP247" s="309">
        <v>66.784260566887994</v>
      </c>
      <c r="EQ247" s="367">
        <v>16.503493147220716</v>
      </c>
      <c r="ER247" s="531">
        <f>Daten_Polit!AB247</f>
        <v>3.3</v>
      </c>
      <c r="ES247" s="532">
        <f>Daten_Polit!AC247</f>
        <v>11.7</v>
      </c>
      <c r="ET247" s="532">
        <f>Daten_Polit!AD247</f>
        <v>1.8</v>
      </c>
      <c r="EU247" s="532">
        <f>Daten_Polit!AE247</f>
        <v>1.9</v>
      </c>
      <c r="EV247" s="532">
        <f>Daten_Polit!AF247</f>
        <v>1.5</v>
      </c>
      <c r="EW247" s="309">
        <v>0.50416905036301274</v>
      </c>
      <c r="EX247" s="309">
        <v>1.84240349449592</v>
      </c>
      <c r="EY247" s="309">
        <v>0.33683310603209815</v>
      </c>
      <c r="EZ247" s="309">
        <v>0.34653020509330945</v>
      </c>
      <c r="FA247" s="309">
        <v>0.29932197776929043</v>
      </c>
      <c r="FB247" s="309">
        <v>9.4129955772553018</v>
      </c>
      <c r="FC247" s="309">
        <v>7.0033955857385397</v>
      </c>
      <c r="FD247" s="309">
        <v>12.482427999856178</v>
      </c>
      <c r="FE247" s="309">
        <v>12.000000000000213</v>
      </c>
      <c r="FF247" s="309">
        <v>14.564967420468729</v>
      </c>
      <c r="FG247" s="309">
        <v>26.786810419454003</v>
      </c>
      <c r="FH247" s="309">
        <v>29.293922620885848</v>
      </c>
      <c r="FI247" s="309">
        <v>23.593615803036744</v>
      </c>
      <c r="FJ247" s="309">
        <v>25.707474283696534</v>
      </c>
      <c r="FK247" s="309">
        <v>14.547515586632498</v>
      </c>
      <c r="FL247" s="309">
        <v>100</v>
      </c>
      <c r="FM247" s="309">
        <v>15.595321057468178</v>
      </c>
      <c r="FN247" s="309">
        <v>80.993254256050236</v>
      </c>
      <c r="FO247" s="309">
        <v>61.697840022973629</v>
      </c>
      <c r="FP247" s="309">
        <v>19.295414233076603</v>
      </c>
      <c r="FQ247" s="309">
        <v>100</v>
      </c>
      <c r="FR247" s="309">
        <v>57.290247226007395</v>
      </c>
      <c r="FS247" s="309">
        <v>42.709752773992605</v>
      </c>
      <c r="FT247" s="309">
        <v>34.670040879890983</v>
      </c>
      <c r="FU247" s="309">
        <v>8.0397118941016164</v>
      </c>
      <c r="FV247" s="309">
        <v>100</v>
      </c>
      <c r="FW247" s="309">
        <v>12.155440014624103</v>
      </c>
      <c r="FX247" s="309">
        <v>83.19158471778006</v>
      </c>
      <c r="FY247" s="309">
        <v>66.103100701414178</v>
      </c>
      <c r="FZ247" s="313">
        <v>17.088484016365896</v>
      </c>
      <c r="GA247" s="570">
        <f>Daten_Polit!AG247</f>
        <v>4.3</v>
      </c>
      <c r="GB247" s="571">
        <f>Daten_Polit!AH247</f>
        <v>15.3</v>
      </c>
      <c r="GC247" s="571">
        <f>Daten_Polit!AI247</f>
        <v>2.2999999999999998</v>
      </c>
      <c r="GD247" s="571">
        <f>Daten_Polit!AJ247</f>
        <v>2.4</v>
      </c>
      <c r="GE247" s="571">
        <f>Daten_Polit!AK247</f>
        <v>2</v>
      </c>
      <c r="GF247" s="444">
        <v>0.54608935830853322</v>
      </c>
      <c r="GG247" s="444">
        <v>2.1703539541955581</v>
      </c>
      <c r="GH247" s="444">
        <v>0.34636320954226135</v>
      </c>
      <c r="GI247" s="444">
        <v>0.35230996637141382</v>
      </c>
      <c r="GJ247" s="444">
        <v>0.32418893397238402</v>
      </c>
      <c r="GK247" s="444">
        <v>7.0502933067757771</v>
      </c>
      <c r="GL247" s="444">
        <v>5.3214161447459984</v>
      </c>
      <c r="GM247" s="444">
        <v>9.2394893242349845</v>
      </c>
      <c r="GN247" s="444">
        <v>9.0040880827235554</v>
      </c>
      <c r="GO247" s="444">
        <v>10.1865929509324</v>
      </c>
      <c r="GP247" s="444">
        <v>24.606608034228074</v>
      </c>
      <c r="GQ247" s="444">
        <v>26.87409489734986</v>
      </c>
      <c r="GR247" s="444">
        <v>21.748486886348118</v>
      </c>
      <c r="GS247" s="444">
        <v>22.891404386820426</v>
      </c>
      <c r="GT247" s="444">
        <v>17.152890329546192</v>
      </c>
      <c r="GU247" s="444">
        <v>100</v>
      </c>
      <c r="GV247" s="444">
        <v>15.720549093748504</v>
      </c>
      <c r="GW247" s="444">
        <v>80.820783513868065</v>
      </c>
      <c r="GX247" s="444">
        <v>61.009086164883151</v>
      </c>
      <c r="GY247" s="444">
        <v>19.811697348984907</v>
      </c>
      <c r="GZ247" s="444">
        <v>100</v>
      </c>
      <c r="HA247" s="444">
        <v>57.246091183812894</v>
      </c>
      <c r="HB247" s="444">
        <v>42.753908816187106</v>
      </c>
      <c r="HC247" s="444">
        <v>34.345026934699789</v>
      </c>
      <c r="HD247" s="444">
        <v>8.4088818814873232</v>
      </c>
      <c r="HE247" s="444">
        <v>100</v>
      </c>
      <c r="HF247" s="444">
        <v>11.8490884906492</v>
      </c>
      <c r="HG247" s="444">
        <v>83.415960401055472</v>
      </c>
      <c r="HH247" s="444">
        <v>65.775981002845228</v>
      </c>
      <c r="HI247" s="445">
        <v>17.639979398210244</v>
      </c>
      <c r="HJ247" s="570">
        <f>Daten_Polit!AL247</f>
        <v>4.0999999999999996</v>
      </c>
      <c r="HK247" s="571">
        <f>Daten_Polit!AM247</f>
        <v>14.6</v>
      </c>
      <c r="HL247" s="571">
        <f>Daten_Polit!AN247</f>
        <v>2.2000000000000002</v>
      </c>
      <c r="HM247" s="571">
        <f>Daten_Polit!AO247</f>
        <v>2.2999999999999998</v>
      </c>
      <c r="HN247" s="571">
        <f>Daten_Polit!AP247</f>
        <v>1.8</v>
      </c>
      <c r="HO247" s="444">
        <v>0.4329414218592193</v>
      </c>
      <c r="HP247" s="444">
        <v>1.6864771020660716</v>
      </c>
      <c r="HQ247" s="444">
        <v>0.27889024440538285</v>
      </c>
      <c r="HR247" s="444">
        <v>0.28706370932157321</v>
      </c>
      <c r="HS247" s="444">
        <v>0.24966367524520269</v>
      </c>
      <c r="HT247" s="444">
        <v>7.7312058913777602</v>
      </c>
      <c r="HU247" s="444">
        <v>5.6279130548416116</v>
      </c>
      <c r="HV247" s="444">
        <v>10.448433016373032</v>
      </c>
      <c r="HW247" s="444">
        <v>10.269241612630246</v>
      </c>
      <c r="HX247" s="444">
        <v>11.157601115760112</v>
      </c>
      <c r="HY247" s="444">
        <v>34.580035262782758</v>
      </c>
      <c r="HZ247" s="444">
        <v>37.934237003294236</v>
      </c>
      <c r="IA247" s="444">
        <v>30.228607624090049</v>
      </c>
      <c r="IB247" s="444">
        <v>31.243917384563581</v>
      </c>
      <c r="IC247" s="444">
        <v>26.198311632558237</v>
      </c>
      <c r="ID247" s="444">
        <v>100</v>
      </c>
      <c r="IE247" s="444">
        <v>15.55716281003191</v>
      </c>
      <c r="IF247" s="444">
        <v>80.999229763906357</v>
      </c>
      <c r="IG247" s="444">
        <v>60.759698936582119</v>
      </c>
      <c r="IH247" s="444">
        <v>20.239530827324241</v>
      </c>
      <c r="II247" s="444">
        <v>100</v>
      </c>
      <c r="IJ247" s="444">
        <v>57.605947955390334</v>
      </c>
      <c r="IK247" s="444">
        <v>42.394052044609666</v>
      </c>
      <c r="IL247" s="444">
        <v>33.903345724907062</v>
      </c>
      <c r="IM247" s="444">
        <v>8.4907063197026034</v>
      </c>
      <c r="IN247" s="444">
        <v>100</v>
      </c>
      <c r="IO247" s="444">
        <v>11.861147914684151</v>
      </c>
      <c r="IP247" s="444">
        <v>83.511661991784024</v>
      </c>
      <c r="IQ247" s="444">
        <v>65.260886123805477</v>
      </c>
      <c r="IR247" s="445">
        <v>18.250775867978554</v>
      </c>
      <c r="IS247" s="443">
        <f>Daten_Polit!AQ247</f>
        <v>3.6</v>
      </c>
      <c r="IT247" s="227">
        <f>Daten_Polit!AR247</f>
        <v>13.4</v>
      </c>
      <c r="IU247" s="227">
        <f>Daten_Polit!AS247</f>
        <v>1.9</v>
      </c>
      <c r="IV247" s="227">
        <f>Daten_Polit!AT247</f>
        <v>2</v>
      </c>
      <c r="IW247" s="227">
        <f>Daten_Polit!AU247</f>
        <v>1.7</v>
      </c>
      <c r="IX247" s="444" t="s">
        <v>820</v>
      </c>
      <c r="IY247" s="444" t="s">
        <v>820</v>
      </c>
      <c r="IZ247" s="444" t="s">
        <v>820</v>
      </c>
      <c r="JA247" s="444" t="s">
        <v>820</v>
      </c>
      <c r="JB247" s="444" t="s">
        <v>820</v>
      </c>
      <c r="JC247" s="444" t="s">
        <v>820</v>
      </c>
      <c r="JD247" s="444" t="s">
        <v>820</v>
      </c>
      <c r="JE247" s="444" t="s">
        <v>820</v>
      </c>
      <c r="JF247" s="444" t="s">
        <v>820</v>
      </c>
      <c r="JG247" s="444" t="s">
        <v>820</v>
      </c>
      <c r="JH247" s="444" t="s">
        <v>820</v>
      </c>
      <c r="JI247" s="444" t="s">
        <v>820</v>
      </c>
      <c r="JJ247" s="444" t="s">
        <v>820</v>
      </c>
      <c r="JK247" s="444" t="s">
        <v>820</v>
      </c>
      <c r="JL247" s="444" t="s">
        <v>820</v>
      </c>
      <c r="JM247" s="444" t="s">
        <v>820</v>
      </c>
      <c r="JN247" s="444" t="s">
        <v>820</v>
      </c>
      <c r="JO247" s="444" t="s">
        <v>820</v>
      </c>
      <c r="JP247" s="444" t="s">
        <v>820</v>
      </c>
      <c r="JQ247" s="444" t="s">
        <v>820</v>
      </c>
      <c r="JR247" s="444" t="s">
        <v>820</v>
      </c>
      <c r="JS247" s="444" t="s">
        <v>820</v>
      </c>
      <c r="JT247" s="444" t="s">
        <v>820</v>
      </c>
      <c r="JU247" s="444" t="s">
        <v>820</v>
      </c>
      <c r="JV247" s="444" t="s">
        <v>820</v>
      </c>
      <c r="JW247" s="444" t="s">
        <v>820</v>
      </c>
      <c r="JX247" s="444" t="s">
        <v>820</v>
      </c>
      <c r="JY247" s="444" t="s">
        <v>820</v>
      </c>
      <c r="JZ247" s="444" t="s">
        <v>820</v>
      </c>
      <c r="KA247" s="445" t="s">
        <v>820</v>
      </c>
    </row>
    <row r="248" spans="4:287" ht="12.65" customHeight="1" x14ac:dyDescent="0.2">
      <c r="D248" s="276"/>
      <c r="E248" s="3" t="str">
        <f>Daten_Polit!E248</f>
        <v>08416</v>
      </c>
      <c r="F248" s="229" t="str">
        <f>Daten_Polit!F248</f>
        <v>Tübingen</v>
      </c>
      <c r="G248" s="246"/>
      <c r="H248" s="531">
        <f>Daten_Polit!H248</f>
        <v>3.2</v>
      </c>
      <c r="I248" s="532">
        <f>Daten_Polit!I248</f>
        <v>8.4</v>
      </c>
      <c r="J248" s="532">
        <f>Daten_Polit!J248</f>
        <v>2.2000000000000002</v>
      </c>
      <c r="K248" s="532">
        <f>Daten_Polit!K248</f>
        <v>2.2000000000000002</v>
      </c>
      <c r="L248" s="532">
        <f>Daten_Polit!L248</f>
        <v>2.2000000000000002</v>
      </c>
      <c r="M248" s="308">
        <v>0.46965898002791401</v>
      </c>
      <c r="N248" s="308">
        <v>1.2248839479270581</v>
      </c>
      <c r="O248" s="308">
        <v>0.39753312579179956</v>
      </c>
      <c r="P248" s="308">
        <v>0.37410639844976817</v>
      </c>
      <c r="Q248" s="308">
        <v>0.4526795519491435</v>
      </c>
      <c r="R248" s="308">
        <v>9.5451831870342083</v>
      </c>
      <c r="S248" s="308">
        <v>5.8910012674271224</v>
      </c>
      <c r="T248" s="308">
        <v>12.499498414991372</v>
      </c>
      <c r="U248" s="308">
        <v>11.651705565529623</v>
      </c>
      <c r="V248" s="308">
        <v>14.224820362927778</v>
      </c>
      <c r="W248" s="308">
        <v>31.478498775457613</v>
      </c>
      <c r="X248" s="308">
        <v>37.159326490370375</v>
      </c>
      <c r="Y248" s="308">
        <v>26.955894724191804</v>
      </c>
      <c r="Z248" s="308">
        <v>30.971490177291113</v>
      </c>
      <c r="AA248" s="308">
        <v>18.846014273612248</v>
      </c>
      <c r="AB248" s="308">
        <v>100</v>
      </c>
      <c r="AC248" s="308">
        <v>16.572018428418129</v>
      </c>
      <c r="AD248" s="308">
        <v>80.400665965380114</v>
      </c>
      <c r="AE248" s="308">
        <v>53.525132138826947</v>
      </c>
      <c r="AF248" s="308">
        <v>26.875533826553173</v>
      </c>
      <c r="AG248" s="308">
        <v>100</v>
      </c>
      <c r="AH248" s="308">
        <v>44.438295517432209</v>
      </c>
      <c r="AI248" s="308">
        <v>55.561704482567798</v>
      </c>
      <c r="AJ248" s="308">
        <v>37.133370226895416</v>
      </c>
      <c r="AK248" s="308">
        <v>18.428334255672386</v>
      </c>
      <c r="AL248" s="308">
        <v>100</v>
      </c>
      <c r="AM248" s="308">
        <v>10.865446217031824</v>
      </c>
      <c r="AN248" s="308">
        <v>84.664610722557867</v>
      </c>
      <c r="AO248" s="308">
        <v>59.42170442973157</v>
      </c>
      <c r="AP248" s="337">
        <v>25.242906292826301</v>
      </c>
      <c r="AQ248" s="531">
        <f>Daten_Polit!M248</f>
        <v>3.2</v>
      </c>
      <c r="AR248" s="532">
        <f>Daten_Polit!N248</f>
        <v>8.4</v>
      </c>
      <c r="AS248" s="532">
        <f>Daten_Polit!O248</f>
        <v>2.2000000000000002</v>
      </c>
      <c r="AT248" s="532">
        <f>Daten_Polit!P248</f>
        <v>2.2000000000000002</v>
      </c>
      <c r="AU248" s="532">
        <f>Daten_Polit!Q248</f>
        <v>2.2999999999999998</v>
      </c>
      <c r="AV248" s="308">
        <v>0.44679854430151694</v>
      </c>
      <c r="AW248" s="308">
        <v>1.1210159680927425</v>
      </c>
      <c r="AX248" s="308">
        <v>0.38429537844557765</v>
      </c>
      <c r="AY248" s="308">
        <v>0.36274325355410336</v>
      </c>
      <c r="AZ248" s="308">
        <v>0.43239059188116119</v>
      </c>
      <c r="BA248" s="308">
        <v>9.2021579893855812</v>
      </c>
      <c r="BB248" s="308">
        <v>5.3173505455663133</v>
      </c>
      <c r="BC248" s="308">
        <v>12.305579121722619</v>
      </c>
      <c r="BD248" s="308">
        <v>11.602107220328765</v>
      </c>
      <c r="BE248" s="308">
        <v>13.622650266882633</v>
      </c>
      <c r="BF248" s="308">
        <v>31.659066375872058</v>
      </c>
      <c r="BG248" s="308">
        <v>38.636127557912125</v>
      </c>
      <c r="BH248" s="308">
        <v>27.390757495839217</v>
      </c>
      <c r="BI248" s="308">
        <v>31.529118654621453</v>
      </c>
      <c r="BJ248" s="308">
        <v>19.657821229050278</v>
      </c>
      <c r="BK248" s="308">
        <v>100</v>
      </c>
      <c r="BL248" s="308">
        <v>16.270843640429923</v>
      </c>
      <c r="BM248" s="308">
        <v>80.753015591987477</v>
      </c>
      <c r="BN248" s="308">
        <v>52.93075333009817</v>
      </c>
      <c r="BO248" s="308">
        <v>27.822262261889307</v>
      </c>
      <c r="BP248" s="308">
        <v>100</v>
      </c>
      <c r="BQ248" s="308">
        <v>46.269487750556785</v>
      </c>
      <c r="BR248" s="308">
        <v>53.730512249443208</v>
      </c>
      <c r="BS248" s="308">
        <v>34.354120267260576</v>
      </c>
      <c r="BT248" s="308">
        <v>19.376391982182625</v>
      </c>
      <c r="BU248" s="308">
        <v>100</v>
      </c>
      <c r="BV248" s="308">
        <v>10.763231580196987</v>
      </c>
      <c r="BW248" s="308">
        <v>84.867270827951074</v>
      </c>
      <c r="BX248" s="308">
        <v>58.605391134955163</v>
      </c>
      <c r="BY248" s="312">
        <v>26.261879692995922</v>
      </c>
      <c r="BZ248" s="531">
        <f>Daten_Polit!R248</f>
        <v>2.9</v>
      </c>
      <c r="CA248" s="532">
        <f>Daten_Polit!S248</f>
        <v>7.3</v>
      </c>
      <c r="CB248" s="532">
        <f>Daten_Polit!T248</f>
        <v>2.2000000000000002</v>
      </c>
      <c r="CC248" s="532">
        <f>Daten_Polit!U248</f>
        <v>2.1</v>
      </c>
      <c r="CD248" s="532">
        <f>Daten_Polit!V248</f>
        <v>2.2000000000000002</v>
      </c>
      <c r="CE248" s="309">
        <v>0.44089028247397749</v>
      </c>
      <c r="CF248" s="309">
        <v>0.95513791858949992</v>
      </c>
      <c r="CG248" s="309">
        <v>0.39796845341347709</v>
      </c>
      <c r="CH248" s="309">
        <v>0.38292286798406988</v>
      </c>
      <c r="CI248" s="309">
        <v>0.4295393020409507</v>
      </c>
      <c r="CJ248" s="309">
        <v>9.9825032077453404</v>
      </c>
      <c r="CK248" s="309">
        <v>5.9143870314083076</v>
      </c>
      <c r="CL248" s="309">
        <v>13.103769984309624</v>
      </c>
      <c r="CM248" s="309">
        <v>12.508151819486436</v>
      </c>
      <c r="CN248" s="309">
        <v>14.21122832545168</v>
      </c>
      <c r="CO248" s="309">
        <v>29.527264217178011</v>
      </c>
      <c r="CP248" s="309">
        <v>39.824726134587799</v>
      </c>
      <c r="CQ248" s="309">
        <v>25.537897831365932</v>
      </c>
      <c r="CR248" s="309">
        <v>28.160126207848553</v>
      </c>
      <c r="CS248" s="309">
        <v>20.707193024944502</v>
      </c>
      <c r="CT248" s="309">
        <v>100</v>
      </c>
      <c r="CU248" s="309">
        <v>15.736743199843154</v>
      </c>
      <c r="CV248" s="309">
        <v>81.309830254012255</v>
      </c>
      <c r="CW248" s="309">
        <v>52.231167504815843</v>
      </c>
      <c r="CX248" s="309">
        <v>29.078662749196404</v>
      </c>
      <c r="CY248" s="309">
        <v>100</v>
      </c>
      <c r="CZ248" s="309">
        <v>40.94513162067873</v>
      </c>
      <c r="DA248" s="309">
        <v>59.054868379321292</v>
      </c>
      <c r="DB248" s="309">
        <v>38.217570567713288</v>
      </c>
      <c r="DC248" s="309">
        <v>20.837297811607993</v>
      </c>
      <c r="DD248" s="309">
        <v>100</v>
      </c>
      <c r="DE248" s="309">
        <v>10.758814122007843</v>
      </c>
      <c r="DF248" s="309">
        <v>84.963711646966431</v>
      </c>
      <c r="DG248" s="309">
        <v>57.541434335403885</v>
      </c>
      <c r="DH248" s="313">
        <v>27.422277311562539</v>
      </c>
      <c r="DI248" s="565">
        <f>Daten_Polit!W248</f>
        <v>2.7</v>
      </c>
      <c r="DJ248" s="532">
        <f>Daten_Polit!X248</f>
        <v>7.9</v>
      </c>
      <c r="DK248" s="532">
        <f>Daten_Polit!Y248</f>
        <v>1.8</v>
      </c>
      <c r="DL248" s="532">
        <f>Daten_Polit!Z248</f>
        <v>1.8</v>
      </c>
      <c r="DM248" s="532">
        <f>Daten_Polit!AA248</f>
        <v>1.9</v>
      </c>
      <c r="DN248" s="309">
        <v>0.44279890583679993</v>
      </c>
      <c r="DO248" s="309">
        <v>1.2645332472162152</v>
      </c>
      <c r="DP248" s="309">
        <v>0.36038391476758785</v>
      </c>
      <c r="DQ248" s="309">
        <v>0.33978455909287386</v>
      </c>
      <c r="DR248" s="309">
        <v>0.40142608375254035</v>
      </c>
      <c r="DS248" s="309">
        <v>10.844911384947823</v>
      </c>
      <c r="DT248" s="309">
        <v>6.6402059643851832</v>
      </c>
      <c r="DU248" s="309">
        <v>14.354977570347028</v>
      </c>
      <c r="DV248" s="309">
        <v>13.349928876244284</v>
      </c>
      <c r="DW248" s="309">
        <v>16.119365713571423</v>
      </c>
      <c r="DX248" s="309">
        <v>26.860777594241224</v>
      </c>
      <c r="DY248" s="309">
        <v>31.368534482760101</v>
      </c>
      <c r="DZ248" s="309">
        <v>23.079022792411628</v>
      </c>
      <c r="EA248" s="309">
        <v>26.758955330384666</v>
      </c>
      <c r="EB248" s="309">
        <v>16.605999748963644</v>
      </c>
      <c r="EC248" s="309">
        <v>100</v>
      </c>
      <c r="ED248" s="309">
        <v>15.77255032212747</v>
      </c>
      <c r="EE248" s="309">
        <v>81.258315229429101</v>
      </c>
      <c r="EF248" s="309">
        <v>51.738802059096564</v>
      </c>
      <c r="EG248" s="309">
        <v>29.51951317033253</v>
      </c>
      <c r="EH248" s="309">
        <v>100</v>
      </c>
      <c r="EI248" s="309">
        <v>47.053349875930522</v>
      </c>
      <c r="EJ248" s="309">
        <v>52.946650124069485</v>
      </c>
      <c r="EK248" s="309">
        <v>33.964019851116625</v>
      </c>
      <c r="EL248" s="309">
        <v>18.982630272952854</v>
      </c>
      <c r="EM248" s="309">
        <v>100</v>
      </c>
      <c r="EN248" s="309">
        <v>10.81090543248617</v>
      </c>
      <c r="EO248" s="309">
        <v>84.934815283114744</v>
      </c>
      <c r="EP248" s="309">
        <v>56.55131116242876</v>
      </c>
      <c r="EQ248" s="367">
        <v>28.383504120685981</v>
      </c>
      <c r="ER248" s="531">
        <f>Daten_Polit!AB248</f>
        <v>2.6</v>
      </c>
      <c r="ES248" s="532">
        <f>Daten_Polit!AC248</f>
        <v>7.7</v>
      </c>
      <c r="ET248" s="532">
        <f>Daten_Polit!AD248</f>
        <v>1.7</v>
      </c>
      <c r="EU248" s="532">
        <f>Daten_Polit!AE248</f>
        <v>1.7</v>
      </c>
      <c r="EV248" s="532">
        <f>Daten_Polit!AF248</f>
        <v>1.8</v>
      </c>
      <c r="EW248" s="309">
        <v>0.43949536464656591</v>
      </c>
      <c r="EX248" s="309">
        <v>1.3427572352724797</v>
      </c>
      <c r="EY248" s="309">
        <v>0.34915785317263737</v>
      </c>
      <c r="EZ248" s="309">
        <v>0.32071441225759018</v>
      </c>
      <c r="FA248" s="309">
        <v>0.40384372559785447</v>
      </c>
      <c r="FB248" s="309">
        <v>10.535265602395771</v>
      </c>
      <c r="FC248" s="309">
        <v>6.7974000220338597</v>
      </c>
      <c r="FD248" s="309">
        <v>13.724290488069164</v>
      </c>
      <c r="FE248" s="309">
        <v>12.79491833030853</v>
      </c>
      <c r="FF248" s="309">
        <v>15.256138601521391</v>
      </c>
      <c r="FG248" s="309">
        <v>23.535379152927753</v>
      </c>
      <c r="FH248" s="309">
        <v>27.262219286657857</v>
      </c>
      <c r="FI248" s="309">
        <v>20.350860690430991</v>
      </c>
      <c r="FJ248" s="309">
        <v>24.627711845187857</v>
      </c>
      <c r="FK248" s="309">
        <v>13.307606124729823</v>
      </c>
      <c r="FL248" s="309">
        <v>100</v>
      </c>
      <c r="FM248" s="309">
        <v>15.622826337458193</v>
      </c>
      <c r="FN248" s="309">
        <v>81.328067305199767</v>
      </c>
      <c r="FO248" s="309">
        <v>51.219964844063149</v>
      </c>
      <c r="FP248" s="309">
        <v>30.108102461136621</v>
      </c>
      <c r="FQ248" s="309">
        <v>100</v>
      </c>
      <c r="FR248" s="309">
        <v>48.243705315511349</v>
      </c>
      <c r="FS248" s="309">
        <v>51.756294684488658</v>
      </c>
      <c r="FT248" s="309">
        <v>32.297171277587815</v>
      </c>
      <c r="FU248" s="309">
        <v>19.45912340690084</v>
      </c>
      <c r="FV248" s="309">
        <v>100</v>
      </c>
      <c r="FW248" s="309">
        <v>10.617640830294024</v>
      </c>
      <c r="FX248" s="309">
        <v>85.040683314012682</v>
      </c>
      <c r="FY248" s="309">
        <v>55.943250001691922</v>
      </c>
      <c r="FZ248" s="313">
        <v>29.09743331232076</v>
      </c>
      <c r="GA248" s="570">
        <f>Daten_Polit!AG248</f>
        <v>3.3</v>
      </c>
      <c r="GB248" s="571">
        <f>Daten_Polit!AH248</f>
        <v>10</v>
      </c>
      <c r="GC248" s="571">
        <f>Daten_Polit!AI248</f>
        <v>2.1</v>
      </c>
      <c r="GD248" s="571">
        <f>Daten_Polit!AJ248</f>
        <v>2.2000000000000002</v>
      </c>
      <c r="GE248" s="571">
        <f>Daten_Polit!AK248</f>
        <v>2.1</v>
      </c>
      <c r="GF248" s="444">
        <v>0.47891017378550155</v>
      </c>
      <c r="GG248" s="444">
        <v>1.7159475032710172</v>
      </c>
      <c r="GH248" s="444">
        <v>0.34926258053450682</v>
      </c>
      <c r="GI248" s="444">
        <v>0.3274913381039225</v>
      </c>
      <c r="GJ248" s="444">
        <v>0.38949253077860629</v>
      </c>
      <c r="GK248" s="444">
        <v>8.4373359182519501</v>
      </c>
      <c r="GL248" s="444">
        <v>6.0165176087978782</v>
      </c>
      <c r="GM248" s="444">
        <v>10.592150562313519</v>
      </c>
      <c r="GN248" s="444">
        <v>9.8799519807925531</v>
      </c>
      <c r="GO248" s="444">
        <v>11.843492933979672</v>
      </c>
      <c r="GP248" s="444">
        <v>21.298162418494869</v>
      </c>
      <c r="GQ248" s="444">
        <v>24.15218843969469</v>
      </c>
      <c r="GR248" s="444">
        <v>18.740387861508967</v>
      </c>
      <c r="GS248" s="444">
        <v>21.433197903783785</v>
      </c>
      <c r="GT248" s="444">
        <v>14.014055394791816</v>
      </c>
      <c r="GU248" s="444">
        <v>100</v>
      </c>
      <c r="GV248" s="444">
        <v>15.276954972528475</v>
      </c>
      <c r="GW248" s="444">
        <v>81.683877463425063</v>
      </c>
      <c r="GX248" s="444">
        <v>50.784320114057877</v>
      </c>
      <c r="GY248" s="444">
        <v>30.899557349367189</v>
      </c>
      <c r="GZ248" s="444">
        <v>100</v>
      </c>
      <c r="HA248" s="444">
        <v>47.604120017913118</v>
      </c>
      <c r="HB248" s="444">
        <v>52.395879982086889</v>
      </c>
      <c r="HC248" s="444">
        <v>33.430362740707572</v>
      </c>
      <c r="HD248" s="444">
        <v>18.96551724137931</v>
      </c>
      <c r="HE248" s="444">
        <v>100</v>
      </c>
      <c r="HF248" s="444">
        <v>10.584080196210877</v>
      </c>
      <c r="HG248" s="444">
        <v>85.120173326167887</v>
      </c>
      <c r="HH248" s="444">
        <v>55.230878471134545</v>
      </c>
      <c r="HI248" s="445">
        <v>29.889294855033334</v>
      </c>
      <c r="HJ248" s="570">
        <f>Daten_Polit!AL248</f>
        <v>3.1</v>
      </c>
      <c r="HK248" s="571">
        <f>Daten_Polit!AM248</f>
        <v>9.8000000000000007</v>
      </c>
      <c r="HL248" s="571">
        <f>Daten_Polit!AN248</f>
        <v>2</v>
      </c>
      <c r="HM248" s="571">
        <f>Daten_Polit!AO248</f>
        <v>1.9</v>
      </c>
      <c r="HN248" s="571">
        <f>Daten_Polit!AP248</f>
        <v>2</v>
      </c>
      <c r="HO248" s="444">
        <v>0.40272614622057007</v>
      </c>
      <c r="HP248" s="444">
        <v>1.3414577397509031</v>
      </c>
      <c r="HQ248" s="444">
        <v>0.30349745744602497</v>
      </c>
      <c r="HR248" s="444">
        <v>0.26163097009802944</v>
      </c>
      <c r="HS248" s="444">
        <v>0.37737294556566575</v>
      </c>
      <c r="HT248" s="444">
        <v>9.4134536505333024</v>
      </c>
      <c r="HU248" s="444">
        <v>6.6262506359164561</v>
      </c>
      <c r="HV248" s="444">
        <v>12.025593132774119</v>
      </c>
      <c r="HW248" s="444">
        <v>10.864102068432244</v>
      </c>
      <c r="HX248" s="444">
        <v>13.894649523018918</v>
      </c>
      <c r="HY248" s="444">
        <v>29.428983628495448</v>
      </c>
      <c r="HZ248" s="444">
        <v>33.016627078383635</v>
      </c>
      <c r="IA248" s="444">
        <v>26.071443052344002</v>
      </c>
      <c r="IB248" s="444">
        <v>30.122545789959943</v>
      </c>
      <c r="IC248" s="444">
        <v>19.588824459668125</v>
      </c>
      <c r="ID248" s="444">
        <v>100</v>
      </c>
      <c r="IE248" s="444">
        <v>15.319749824275727</v>
      </c>
      <c r="IF248" s="444">
        <v>81.607900485952086</v>
      </c>
      <c r="IG248" s="444">
        <v>50.02280991133685</v>
      </c>
      <c r="IH248" s="444">
        <v>31.585090574615243</v>
      </c>
      <c r="II248" s="444">
        <v>100</v>
      </c>
      <c r="IJ248" s="444">
        <v>48.905485449394803</v>
      </c>
      <c r="IK248" s="444">
        <v>51.094514550605211</v>
      </c>
      <c r="IL248" s="444">
        <v>31.934071594128248</v>
      </c>
      <c r="IM248" s="444">
        <v>19.160442956476949</v>
      </c>
      <c r="IN248" s="444">
        <v>100</v>
      </c>
      <c r="IO248" s="444">
        <v>10.808563700567802</v>
      </c>
      <c r="IP248" s="444">
        <v>84.921249117624924</v>
      </c>
      <c r="IQ248" s="444">
        <v>54.203314786590717</v>
      </c>
      <c r="IR248" s="445">
        <v>30.717934331034208</v>
      </c>
      <c r="IS248" s="443">
        <f>Daten_Polit!AQ248</f>
        <v>2.9</v>
      </c>
      <c r="IT248" s="227">
        <f>Daten_Polit!AR248</f>
        <v>9.4</v>
      </c>
      <c r="IU248" s="227">
        <f>Daten_Polit!AS248</f>
        <v>1.8</v>
      </c>
      <c r="IV248" s="227">
        <f>Daten_Polit!AT248</f>
        <v>1.7</v>
      </c>
      <c r="IW248" s="227">
        <f>Daten_Polit!AU248</f>
        <v>1.8</v>
      </c>
      <c r="IX248" s="444" t="s">
        <v>820</v>
      </c>
      <c r="IY248" s="444" t="s">
        <v>820</v>
      </c>
      <c r="IZ248" s="444" t="s">
        <v>820</v>
      </c>
      <c r="JA248" s="444" t="s">
        <v>820</v>
      </c>
      <c r="JB248" s="444" t="s">
        <v>820</v>
      </c>
      <c r="JC248" s="444" t="s">
        <v>820</v>
      </c>
      <c r="JD248" s="444" t="s">
        <v>820</v>
      </c>
      <c r="JE248" s="444" t="s">
        <v>820</v>
      </c>
      <c r="JF248" s="444" t="s">
        <v>820</v>
      </c>
      <c r="JG248" s="444" t="s">
        <v>820</v>
      </c>
      <c r="JH248" s="444" t="s">
        <v>820</v>
      </c>
      <c r="JI248" s="444" t="s">
        <v>820</v>
      </c>
      <c r="JJ248" s="444" t="s">
        <v>820</v>
      </c>
      <c r="JK248" s="444" t="s">
        <v>820</v>
      </c>
      <c r="JL248" s="444" t="s">
        <v>820</v>
      </c>
      <c r="JM248" s="444" t="s">
        <v>820</v>
      </c>
      <c r="JN248" s="444" t="s">
        <v>820</v>
      </c>
      <c r="JO248" s="444" t="s">
        <v>820</v>
      </c>
      <c r="JP248" s="444" t="s">
        <v>820</v>
      </c>
      <c r="JQ248" s="444" t="s">
        <v>820</v>
      </c>
      <c r="JR248" s="444" t="s">
        <v>820</v>
      </c>
      <c r="JS248" s="444" t="s">
        <v>820</v>
      </c>
      <c r="JT248" s="444" t="s">
        <v>820</v>
      </c>
      <c r="JU248" s="444" t="s">
        <v>820</v>
      </c>
      <c r="JV248" s="444" t="s">
        <v>820</v>
      </c>
      <c r="JW248" s="444" t="s">
        <v>820</v>
      </c>
      <c r="JX248" s="444" t="s">
        <v>820</v>
      </c>
      <c r="JY248" s="444" t="s">
        <v>820</v>
      </c>
      <c r="JZ248" s="444" t="s">
        <v>820</v>
      </c>
      <c r="KA248" s="445" t="s">
        <v>820</v>
      </c>
    </row>
    <row r="249" spans="4:287" ht="12.65" customHeight="1" x14ac:dyDescent="0.2">
      <c r="D249" s="276"/>
      <c r="E249" s="3" t="str">
        <f>Daten_Polit!E249</f>
        <v>08417</v>
      </c>
      <c r="F249" s="229" t="str">
        <f>Daten_Polit!F249</f>
        <v>Zollernalbkreis</v>
      </c>
      <c r="G249" s="246"/>
      <c r="H249" s="531">
        <f>Daten_Polit!H249</f>
        <v>3.8</v>
      </c>
      <c r="I249" s="532">
        <f>Daten_Polit!I249</f>
        <v>10.199999999999999</v>
      </c>
      <c r="J249" s="532">
        <f>Daten_Polit!J249</f>
        <v>2.5</v>
      </c>
      <c r="K249" s="532">
        <f>Daten_Polit!K249</f>
        <v>2.7</v>
      </c>
      <c r="L249" s="532">
        <f>Daten_Polit!L249</f>
        <v>1.5</v>
      </c>
      <c r="M249" s="308">
        <v>0.51620509186065533</v>
      </c>
      <c r="N249" s="308">
        <v>1.3026370110763215</v>
      </c>
      <c r="O249" s="308">
        <v>0.41873662562117692</v>
      </c>
      <c r="P249" s="308">
        <v>0.42910801473757582</v>
      </c>
      <c r="Q249" s="308">
        <v>0.33472353401165078</v>
      </c>
      <c r="R249" s="308">
        <v>8.4585560096405743</v>
      </c>
      <c r="S249" s="308">
        <v>5.4912149368090981</v>
      </c>
      <c r="T249" s="308">
        <v>11.215029609965651</v>
      </c>
      <c r="U249" s="308">
        <v>11.053509444169157</v>
      </c>
      <c r="V249" s="308">
        <v>12.771503040836278</v>
      </c>
      <c r="W249" s="308">
        <v>33.790418147958349</v>
      </c>
      <c r="X249" s="308">
        <v>39.09631074849306</v>
      </c>
      <c r="Y249" s="308">
        <v>28.813419269538915</v>
      </c>
      <c r="Z249" s="308">
        <v>29.455524622333446</v>
      </c>
      <c r="AA249" s="308">
        <v>22.677714784112109</v>
      </c>
      <c r="AB249" s="308">
        <v>100</v>
      </c>
      <c r="AC249" s="308">
        <v>17.15114783821728</v>
      </c>
      <c r="AD249" s="308">
        <v>79.020800407115274</v>
      </c>
      <c r="AE249" s="308">
        <v>66.174684782032017</v>
      </c>
      <c r="AF249" s="308">
        <v>12.846115625083259</v>
      </c>
      <c r="AG249" s="308">
        <v>100</v>
      </c>
      <c r="AH249" s="308">
        <v>49.374833732375642</v>
      </c>
      <c r="AI249" s="308">
        <v>50.625166267624365</v>
      </c>
      <c r="AJ249" s="308">
        <v>46.049481245011961</v>
      </c>
      <c r="AK249" s="308">
        <v>4.5756850226123973</v>
      </c>
      <c r="AL249" s="308">
        <v>100</v>
      </c>
      <c r="AM249" s="308">
        <v>13.596188370187717</v>
      </c>
      <c r="AN249" s="308">
        <v>80.980761965090053</v>
      </c>
      <c r="AO249" s="308">
        <v>72.082233448296165</v>
      </c>
      <c r="AP249" s="337">
        <v>8.8985285167938919</v>
      </c>
      <c r="AQ249" s="531">
        <f>Daten_Polit!M249</f>
        <v>3.6</v>
      </c>
      <c r="AR249" s="532">
        <f>Daten_Polit!N249</f>
        <v>10.1</v>
      </c>
      <c r="AS249" s="532">
        <f>Daten_Polit!O249</f>
        <v>2.4</v>
      </c>
      <c r="AT249" s="532">
        <f>Daten_Polit!P249</f>
        <v>2.5</v>
      </c>
      <c r="AU249" s="532">
        <f>Daten_Polit!Q249</f>
        <v>1.4</v>
      </c>
      <c r="AV249" s="308">
        <v>0.51912313017788336</v>
      </c>
      <c r="AW249" s="308">
        <v>1.3510078830146564</v>
      </c>
      <c r="AX249" s="308">
        <v>0.41530789410788954</v>
      </c>
      <c r="AY249" s="308">
        <v>0.42346248735250491</v>
      </c>
      <c r="AZ249" s="308">
        <v>0.35242482960702681</v>
      </c>
      <c r="BA249" s="308">
        <v>8.659454164997106</v>
      </c>
      <c r="BB249" s="308">
        <v>5.690754269228874</v>
      </c>
      <c r="BC249" s="308">
        <v>11.494456762749241</v>
      </c>
      <c r="BD249" s="308">
        <v>11.19476429485287</v>
      </c>
      <c r="BE249" s="308">
        <v>14.228007181325991</v>
      </c>
      <c r="BF249" s="308">
        <v>32.055873128851012</v>
      </c>
      <c r="BG249" s="308">
        <v>37.744845963254406</v>
      </c>
      <c r="BH249" s="308">
        <v>27.614451430088948</v>
      </c>
      <c r="BI249" s="308">
        <v>28.492800629025506</v>
      </c>
      <c r="BJ249" s="308">
        <v>19.624497094301361</v>
      </c>
      <c r="BK249" s="308">
        <v>100</v>
      </c>
      <c r="BL249" s="308">
        <v>16.901350403495012</v>
      </c>
      <c r="BM249" s="308">
        <v>79.369876360831242</v>
      </c>
      <c r="BN249" s="308">
        <v>66.180241783081527</v>
      </c>
      <c r="BO249" s="308">
        <v>13.189634577749706</v>
      </c>
      <c r="BP249" s="308">
        <v>100</v>
      </c>
      <c r="BQ249" s="308">
        <v>50.280426247896806</v>
      </c>
      <c r="BR249" s="308">
        <v>49.719573752103202</v>
      </c>
      <c r="BS249" s="308">
        <v>45.036455412226587</v>
      </c>
      <c r="BT249" s="308">
        <v>4.6831183398766125</v>
      </c>
      <c r="BU249" s="308">
        <v>100</v>
      </c>
      <c r="BV249" s="308">
        <v>13.42145559690578</v>
      </c>
      <c r="BW249" s="308">
        <v>81.336813443912177</v>
      </c>
      <c r="BX249" s="308">
        <v>71.999953945747151</v>
      </c>
      <c r="BY249" s="312">
        <v>9.3368594981650155</v>
      </c>
      <c r="BZ249" s="531">
        <f>Daten_Polit!R249</f>
        <v>3.4</v>
      </c>
      <c r="CA249" s="532">
        <f>Daten_Polit!S249</f>
        <v>9</v>
      </c>
      <c r="CB249" s="532">
        <f>Daten_Polit!T249</f>
        <v>2.2999999999999998</v>
      </c>
      <c r="CC249" s="532">
        <f>Daten_Polit!U249</f>
        <v>2.5</v>
      </c>
      <c r="CD249" s="532">
        <f>Daten_Polit!V249</f>
        <v>1.5</v>
      </c>
      <c r="CE249" s="309">
        <v>0.49559423466680586</v>
      </c>
      <c r="CF249" s="309">
        <v>1.1602180885102114</v>
      </c>
      <c r="CG249" s="309">
        <v>0.41925529667653549</v>
      </c>
      <c r="CH249" s="309">
        <v>0.43187474184285379</v>
      </c>
      <c r="CI249" s="309">
        <v>0.32638272047278993</v>
      </c>
      <c r="CJ249" s="309">
        <v>9.4906003638569718</v>
      </c>
      <c r="CK249" s="309">
        <v>6.3004934121345491</v>
      </c>
      <c r="CL249" s="309">
        <v>12.28696350495248</v>
      </c>
      <c r="CM249" s="309">
        <v>12.180922525750113</v>
      </c>
      <c r="CN249" s="309">
        <v>13.206732844197361</v>
      </c>
      <c r="CO249" s="309">
        <v>30.695162047907353</v>
      </c>
      <c r="CP249" s="309">
        <v>38.955670383463449</v>
      </c>
      <c r="CQ249" s="309">
        <v>25.798206278022395</v>
      </c>
      <c r="CR249" s="309">
        <v>26.364773580182611</v>
      </c>
      <c r="CS249" s="309">
        <v>20.907127429784722</v>
      </c>
      <c r="CT249" s="309">
        <v>100</v>
      </c>
      <c r="CU249" s="309">
        <v>16.421937952302905</v>
      </c>
      <c r="CV249" s="309">
        <v>79.925924324889053</v>
      </c>
      <c r="CW249" s="309">
        <v>66.34648830385423</v>
      </c>
      <c r="CX249" s="309">
        <v>13.57943602103483</v>
      </c>
      <c r="CY249" s="309">
        <v>100</v>
      </c>
      <c r="CZ249" s="309">
        <v>46.114457831325304</v>
      </c>
      <c r="DA249" s="309">
        <v>53.885542168674696</v>
      </c>
      <c r="DB249" s="309">
        <v>48.554216867469876</v>
      </c>
      <c r="DC249" s="309">
        <v>5.331325301204819</v>
      </c>
      <c r="DD249" s="309">
        <v>100</v>
      </c>
      <c r="DE249" s="309">
        <v>13.167894788959542</v>
      </c>
      <c r="DF249" s="309">
        <v>81.768302074379079</v>
      </c>
      <c r="DG249" s="309">
        <v>71.98679830784495</v>
      </c>
      <c r="DH249" s="313">
        <v>9.7815037665341347</v>
      </c>
      <c r="DI249" s="565">
        <f>Daten_Polit!W249</f>
        <v>3.1</v>
      </c>
      <c r="DJ249" s="532">
        <f>Daten_Polit!X249</f>
        <v>8.9</v>
      </c>
      <c r="DK249" s="532">
        <f>Daten_Polit!Y249</f>
        <v>2.1</v>
      </c>
      <c r="DL249" s="532">
        <f>Daten_Polit!Z249</f>
        <v>2.2000000000000002</v>
      </c>
      <c r="DM249" s="532">
        <f>Daten_Polit!AA249</f>
        <v>1.4</v>
      </c>
      <c r="DN249" s="309">
        <v>0.47436470914009415</v>
      </c>
      <c r="DO249" s="309">
        <v>1.327270011143356</v>
      </c>
      <c r="DP249" s="309">
        <v>0.36604416699071929</v>
      </c>
      <c r="DQ249" s="309">
        <v>0.36769082128877711</v>
      </c>
      <c r="DR249" s="309">
        <v>0.35451838704445859</v>
      </c>
      <c r="DS249" s="309">
        <v>9.5797094163188401</v>
      </c>
      <c r="DT249" s="309">
        <v>6.5693430656935696</v>
      </c>
      <c r="DU249" s="309">
        <v>12.253360022876752</v>
      </c>
      <c r="DV249" s="309">
        <v>12.036736898973526</v>
      </c>
      <c r="DW249" s="309">
        <v>13.875404530744337</v>
      </c>
      <c r="DX249" s="309">
        <v>30.578971278583001</v>
      </c>
      <c r="DY249" s="309">
        <v>35.705514921784513</v>
      </c>
      <c r="DZ249" s="309">
        <v>26.014857416730408</v>
      </c>
      <c r="EA249" s="309">
        <v>26.548143315393901</v>
      </c>
      <c r="EB249" s="309">
        <v>22.046925566359224</v>
      </c>
      <c r="EC249" s="309">
        <v>100</v>
      </c>
      <c r="ED249" s="309">
        <v>16.35697098490002</v>
      </c>
      <c r="EE249" s="309">
        <v>80.016677500353495</v>
      </c>
      <c r="EF249" s="309">
        <v>66.233260189708858</v>
      </c>
      <c r="EG249" s="309">
        <v>13.783417310644635</v>
      </c>
      <c r="EH249" s="309">
        <v>100</v>
      </c>
      <c r="EI249" s="309">
        <v>48.793047956227873</v>
      </c>
      <c r="EJ249" s="309">
        <v>51.206952043772127</v>
      </c>
      <c r="EK249" s="309">
        <v>44.802059864821366</v>
      </c>
      <c r="EL249" s="309">
        <v>6.4048921789507567</v>
      </c>
      <c r="EM249" s="309">
        <v>100</v>
      </c>
      <c r="EN249" s="309">
        <v>13.165626894973379</v>
      </c>
      <c r="EO249" s="309">
        <v>81.853863168289436</v>
      </c>
      <c r="EP249" s="309">
        <v>71.621508760687746</v>
      </c>
      <c r="EQ249" s="367">
        <v>10.232354407601703</v>
      </c>
      <c r="ER249" s="531">
        <f>Daten_Polit!AB249</f>
        <v>3.2</v>
      </c>
      <c r="ES249" s="532">
        <f>Daten_Polit!AC249</f>
        <v>9.5</v>
      </c>
      <c r="ET249" s="532">
        <f>Daten_Polit!AD249</f>
        <v>2</v>
      </c>
      <c r="EU249" s="532">
        <f>Daten_Polit!AE249</f>
        <v>2.1</v>
      </c>
      <c r="EV249" s="532">
        <f>Daten_Polit!AF249</f>
        <v>1.5</v>
      </c>
      <c r="EW249" s="309">
        <v>0.50197384186562743</v>
      </c>
      <c r="EX249" s="309">
        <v>1.5180925049937226</v>
      </c>
      <c r="EY249" s="309">
        <v>0.37120671481060979</v>
      </c>
      <c r="EZ249" s="309">
        <v>0.3736274760878826</v>
      </c>
      <c r="FA249" s="309">
        <v>0.35507728214777645</v>
      </c>
      <c r="FB249" s="309">
        <v>9.0828358577136594</v>
      </c>
      <c r="FC249" s="309">
        <v>6.6124824402970104</v>
      </c>
      <c r="FD249" s="309">
        <v>11.463793438167347</v>
      </c>
      <c r="FE249" s="309">
        <v>11.254286030306632</v>
      </c>
      <c r="FF249" s="309">
        <v>12.965900079300086</v>
      </c>
      <c r="FG249" s="309">
        <v>26.966512334336734</v>
      </c>
      <c r="FH249" s="309">
        <v>30.794536935498567</v>
      </c>
      <c r="FI249" s="309">
        <v>23.269258563376212</v>
      </c>
      <c r="FJ249" s="309">
        <v>23.657450667841999</v>
      </c>
      <c r="FK249" s="309">
        <v>20.514820592804909</v>
      </c>
      <c r="FL249" s="309">
        <v>100</v>
      </c>
      <c r="FM249" s="309">
        <v>16.098407686867645</v>
      </c>
      <c r="FN249" s="309">
        <v>80.322167520752402</v>
      </c>
      <c r="FO249" s="309">
        <v>66.148520460248875</v>
      </c>
      <c r="FP249" s="309">
        <v>14.17364706050353</v>
      </c>
      <c r="FQ249" s="309">
        <v>100</v>
      </c>
      <c r="FR249" s="309">
        <v>49.400119976004795</v>
      </c>
      <c r="FS249" s="309">
        <v>50.599880023995205</v>
      </c>
      <c r="FT249" s="309">
        <v>44.001199760047996</v>
      </c>
      <c r="FU249" s="309">
        <v>6.5986802639472115</v>
      </c>
      <c r="FV249" s="309">
        <v>100</v>
      </c>
      <c r="FW249" s="309">
        <v>12.988271736583307</v>
      </c>
      <c r="FX249" s="309">
        <v>82.110546480778936</v>
      </c>
      <c r="FY249" s="309">
        <v>71.395292935821118</v>
      </c>
      <c r="FZ249" s="313">
        <v>10.715253544957811</v>
      </c>
      <c r="GA249" s="570">
        <f>Daten_Polit!AG249</f>
        <v>4.0999999999999996</v>
      </c>
      <c r="GB249" s="571">
        <f>Daten_Polit!AH249</f>
        <v>12.1</v>
      </c>
      <c r="GC249" s="571">
        <f>Daten_Polit!AI249</f>
        <v>2.6</v>
      </c>
      <c r="GD249" s="571">
        <f>Daten_Polit!AJ249</f>
        <v>2.8</v>
      </c>
      <c r="GE249" s="571">
        <f>Daten_Polit!AK249</f>
        <v>1.9</v>
      </c>
      <c r="GF249" s="444">
        <v>0.52889642146446758</v>
      </c>
      <c r="GG249" s="444">
        <v>1.8802543447821336</v>
      </c>
      <c r="GH249" s="444">
        <v>0.35320772454934757</v>
      </c>
      <c r="GI249" s="444">
        <v>0.35168967122049133</v>
      </c>
      <c r="GJ249" s="444">
        <v>0.36281043780982924</v>
      </c>
      <c r="GK249" s="444">
        <v>7.1899480338167443</v>
      </c>
      <c r="GL249" s="444">
        <v>5.8509998797738811</v>
      </c>
      <c r="GM249" s="444">
        <v>8.4416560222408421</v>
      </c>
      <c r="GN249" s="444">
        <v>8.2180005157742322</v>
      </c>
      <c r="GO249" s="444">
        <v>9.9940334128890207</v>
      </c>
      <c r="GP249" s="444">
        <v>25.604957515158805</v>
      </c>
      <c r="GQ249" s="444">
        <v>27.848150907878299</v>
      </c>
      <c r="GR249" s="444">
        <v>23.496642809709336</v>
      </c>
      <c r="GS249" s="444">
        <v>24.391170387876176</v>
      </c>
      <c r="GT249" s="444">
        <v>17.286844418409931</v>
      </c>
      <c r="GU249" s="444">
        <v>100</v>
      </c>
      <c r="GV249" s="444">
        <v>15.954268780204647</v>
      </c>
      <c r="GW249" s="444">
        <v>80.400776846309824</v>
      </c>
      <c r="GX249" s="444">
        <v>65.73003079835317</v>
      </c>
      <c r="GY249" s="444">
        <v>14.670746047956667</v>
      </c>
      <c r="GZ249" s="444">
        <v>100</v>
      </c>
      <c r="HA249" s="444">
        <v>49.092518813634349</v>
      </c>
      <c r="HB249" s="444">
        <v>50.907481186365629</v>
      </c>
      <c r="HC249" s="444">
        <v>44.577246569278437</v>
      </c>
      <c r="HD249" s="444">
        <v>6.3302346170872053</v>
      </c>
      <c r="HE249" s="444">
        <v>100</v>
      </c>
      <c r="HF249" s="444">
        <v>12.657481703737355</v>
      </c>
      <c r="HG249" s="444">
        <v>82.360478429825349</v>
      </c>
      <c r="HH249" s="444">
        <v>71.117764409871171</v>
      </c>
      <c r="HI249" s="445">
        <v>11.242714019954173</v>
      </c>
      <c r="HJ249" s="570">
        <f>Daten_Polit!AL249</f>
        <v>3.8</v>
      </c>
      <c r="HK249" s="571">
        <f>Daten_Polit!AM249</f>
        <v>12.1</v>
      </c>
      <c r="HL249" s="571">
        <f>Daten_Polit!AN249</f>
        <v>2.2999999999999998</v>
      </c>
      <c r="HM249" s="571">
        <f>Daten_Polit!AO249</f>
        <v>2.5</v>
      </c>
      <c r="HN249" s="571">
        <f>Daten_Polit!AP249</f>
        <v>1.7</v>
      </c>
      <c r="HO249" s="444">
        <v>0.44252686285322768</v>
      </c>
      <c r="HP249" s="444">
        <v>1.6099630674552303</v>
      </c>
      <c r="HQ249" s="444">
        <v>0.29208436928368969</v>
      </c>
      <c r="HR249" s="444">
        <v>0.29371392205825259</v>
      </c>
      <c r="HS249" s="444">
        <v>0.28234394487473985</v>
      </c>
      <c r="HT249" s="444">
        <v>8.239349619415707</v>
      </c>
      <c r="HU249" s="444">
        <v>6.2610680413994935</v>
      </c>
      <c r="HV249" s="444">
        <v>10.268109504966651</v>
      </c>
      <c r="HW249" s="444">
        <v>10.164056327555144</v>
      </c>
      <c r="HX249" s="444">
        <v>10.957217605417052</v>
      </c>
      <c r="HY249" s="444">
        <v>35.604752716562324</v>
      </c>
      <c r="HZ249" s="444">
        <v>37.577354573400406</v>
      </c>
      <c r="IA249" s="444">
        <v>33.562182058812475</v>
      </c>
      <c r="IB249" s="444">
        <v>34.789235532272158</v>
      </c>
      <c r="IC249" s="444">
        <v>25.471105527628829</v>
      </c>
      <c r="ID249" s="444">
        <v>100</v>
      </c>
      <c r="IE249" s="444">
        <v>15.716385193303042</v>
      </c>
      <c r="IF249" s="444">
        <v>80.818216873389531</v>
      </c>
      <c r="IG249" s="444">
        <v>65.794482430619752</v>
      </c>
      <c r="IH249" s="444">
        <v>15.023734442769781</v>
      </c>
      <c r="II249" s="444">
        <v>100</v>
      </c>
      <c r="IJ249" s="444">
        <v>51.011948305291391</v>
      </c>
      <c r="IK249" s="444">
        <v>48.988051694708609</v>
      </c>
      <c r="IL249" s="444">
        <v>42.696903194342845</v>
      </c>
      <c r="IM249" s="444">
        <v>6.2911485003657646</v>
      </c>
      <c r="IN249" s="444">
        <v>100</v>
      </c>
      <c r="IO249" s="444">
        <v>12.44855417589755</v>
      </c>
      <c r="IP249" s="444">
        <v>82.89034390401423</v>
      </c>
      <c r="IQ249" s="444">
        <v>71.010444084239097</v>
      </c>
      <c r="IR249" s="445">
        <v>11.87989981977513</v>
      </c>
      <c r="IS249" s="443">
        <f>Daten_Polit!AQ249</f>
        <v>3.7</v>
      </c>
      <c r="IT249" s="227">
        <f>Daten_Polit!AR249</f>
        <v>13</v>
      </c>
      <c r="IU249" s="227">
        <f>Daten_Polit!AS249</f>
        <v>2</v>
      </c>
      <c r="IV249" s="227">
        <f>Daten_Polit!AT249</f>
        <v>2.1</v>
      </c>
      <c r="IW249" s="227">
        <f>Daten_Polit!AU249</f>
        <v>1.8</v>
      </c>
      <c r="IX249" s="444" t="s">
        <v>820</v>
      </c>
      <c r="IY249" s="444" t="s">
        <v>820</v>
      </c>
      <c r="IZ249" s="444" t="s">
        <v>820</v>
      </c>
      <c r="JA249" s="444" t="s">
        <v>820</v>
      </c>
      <c r="JB249" s="444" t="s">
        <v>820</v>
      </c>
      <c r="JC249" s="444" t="s">
        <v>820</v>
      </c>
      <c r="JD249" s="444" t="s">
        <v>820</v>
      </c>
      <c r="JE249" s="444" t="s">
        <v>820</v>
      </c>
      <c r="JF249" s="444" t="s">
        <v>820</v>
      </c>
      <c r="JG249" s="444" t="s">
        <v>820</v>
      </c>
      <c r="JH249" s="444" t="s">
        <v>820</v>
      </c>
      <c r="JI249" s="444" t="s">
        <v>820</v>
      </c>
      <c r="JJ249" s="444" t="s">
        <v>820</v>
      </c>
      <c r="JK249" s="444" t="s">
        <v>820</v>
      </c>
      <c r="JL249" s="444" t="s">
        <v>820</v>
      </c>
      <c r="JM249" s="444" t="s">
        <v>820</v>
      </c>
      <c r="JN249" s="444" t="s">
        <v>820</v>
      </c>
      <c r="JO249" s="444" t="s">
        <v>820</v>
      </c>
      <c r="JP249" s="444" t="s">
        <v>820</v>
      </c>
      <c r="JQ249" s="444" t="s">
        <v>820</v>
      </c>
      <c r="JR249" s="444" t="s">
        <v>820</v>
      </c>
      <c r="JS249" s="444" t="s">
        <v>820</v>
      </c>
      <c r="JT249" s="444" t="s">
        <v>820</v>
      </c>
      <c r="JU249" s="444" t="s">
        <v>820</v>
      </c>
      <c r="JV249" s="444" t="s">
        <v>820</v>
      </c>
      <c r="JW249" s="444" t="s">
        <v>820</v>
      </c>
      <c r="JX249" s="444" t="s">
        <v>820</v>
      </c>
      <c r="JY249" s="444" t="s">
        <v>820</v>
      </c>
      <c r="JZ249" s="444" t="s">
        <v>820</v>
      </c>
      <c r="KA249" s="445" t="s">
        <v>820</v>
      </c>
    </row>
    <row r="250" spans="4:287" ht="12.65" customHeight="1" x14ac:dyDescent="0.2">
      <c r="D250" s="276"/>
      <c r="E250" s="3" t="str">
        <f>Daten_Polit!E250</f>
        <v>08421</v>
      </c>
      <c r="F250" s="229" t="str">
        <f>Daten_Polit!F250</f>
        <v>Ulm, Universitätsstadt</v>
      </c>
      <c r="G250" s="246"/>
      <c r="H250" s="531">
        <f>Daten_Polit!H250</f>
        <v>4.5</v>
      </c>
      <c r="I250" s="532">
        <f>Daten_Polit!I250</f>
        <v>12.5</v>
      </c>
      <c r="J250" s="532">
        <f>Daten_Polit!J250</f>
        <v>2.8</v>
      </c>
      <c r="K250" s="532">
        <f>Daten_Polit!K250</f>
        <v>3</v>
      </c>
      <c r="L250" s="532">
        <f>Daten_Polit!L250</f>
        <v>2.2000000000000002</v>
      </c>
      <c r="M250" s="308">
        <v>0.63242309706827482</v>
      </c>
      <c r="N250" s="308">
        <v>1.9108606728378823</v>
      </c>
      <c r="O250" s="308">
        <v>0.4645697068513478</v>
      </c>
      <c r="P250" s="308">
        <v>0.49303317725813006</v>
      </c>
      <c r="Q250" s="308">
        <v>0.4023511188632834</v>
      </c>
      <c r="R250" s="308">
        <v>8.6575495394921429</v>
      </c>
      <c r="S250" s="308">
        <v>5.8680517184217953</v>
      </c>
      <c r="T250" s="308">
        <v>11.635730858469216</v>
      </c>
      <c r="U250" s="308">
        <v>11.094800278142968</v>
      </c>
      <c r="V250" s="308">
        <v>13.265068652549525</v>
      </c>
      <c r="W250" s="308">
        <v>30.526227350377667</v>
      </c>
      <c r="X250" s="308">
        <v>35.75817970436804</v>
      </c>
      <c r="Y250" s="308">
        <v>24.896555743341107</v>
      </c>
      <c r="Z250" s="308">
        <v>26.209960252513444</v>
      </c>
      <c r="AA250" s="308">
        <v>21.002772643251294</v>
      </c>
      <c r="AB250" s="308">
        <v>100</v>
      </c>
      <c r="AC250" s="308">
        <v>18.081483979092223</v>
      </c>
      <c r="AD250" s="308">
        <v>79.119490137211159</v>
      </c>
      <c r="AE250" s="308">
        <v>53.117688325836696</v>
      </c>
      <c r="AF250" s="308">
        <v>26.00180181137446</v>
      </c>
      <c r="AG250" s="308">
        <v>100</v>
      </c>
      <c r="AH250" s="308">
        <v>52.556022408963585</v>
      </c>
      <c r="AI250" s="308">
        <v>47.443977591036422</v>
      </c>
      <c r="AJ250" s="308">
        <v>35.994397759103641</v>
      </c>
      <c r="AK250" s="308">
        <v>11.449579831932773</v>
      </c>
      <c r="AL250" s="308">
        <v>100</v>
      </c>
      <c r="AM250" s="308">
        <v>12.9024000609711</v>
      </c>
      <c r="AN250" s="308">
        <v>83.060992303236659</v>
      </c>
      <c r="AO250" s="308">
        <v>56.989637746120692</v>
      </c>
      <c r="AP250" s="337">
        <v>26.07135455711596</v>
      </c>
      <c r="AQ250" s="531">
        <f>Daten_Polit!M250</f>
        <v>4.3</v>
      </c>
      <c r="AR250" s="532">
        <f>Daten_Polit!N250</f>
        <v>11.9</v>
      </c>
      <c r="AS250" s="532">
        <f>Daten_Polit!O250</f>
        <v>2.7</v>
      </c>
      <c r="AT250" s="532">
        <f>Daten_Polit!P250</f>
        <v>2.9</v>
      </c>
      <c r="AU250" s="532">
        <f>Daten_Polit!Q250</f>
        <v>2.2999999999999998</v>
      </c>
      <c r="AV250" s="308">
        <v>0.62915867249050905</v>
      </c>
      <c r="AW250" s="308">
        <v>1.731532947510843</v>
      </c>
      <c r="AX250" s="308">
        <v>0.48962074800790023</v>
      </c>
      <c r="AY250" s="308">
        <v>0.52260487090687324</v>
      </c>
      <c r="AZ250" s="308">
        <v>0.42053683202326286</v>
      </c>
      <c r="BA250" s="308">
        <v>9.3302394866506244</v>
      </c>
      <c r="BB250" s="308">
        <v>6.3446582071225386</v>
      </c>
      <c r="BC250" s="308">
        <v>12.481470501037354</v>
      </c>
      <c r="BD250" s="308">
        <v>11.683119849881319</v>
      </c>
      <c r="BE250" s="308">
        <v>14.605034722222223</v>
      </c>
      <c r="BF250" s="308">
        <v>27.020485780969832</v>
      </c>
      <c r="BG250" s="308">
        <v>31.781844022028778</v>
      </c>
      <c r="BH250" s="308">
        <v>23.042959427211855</v>
      </c>
      <c r="BI250" s="308">
        <v>24.987686750946477</v>
      </c>
      <c r="BJ250" s="308">
        <v>17.86806465706422</v>
      </c>
      <c r="BK250" s="308">
        <v>100</v>
      </c>
      <c r="BL250" s="308">
        <v>17.869806917286553</v>
      </c>
      <c r="BM250" s="308">
        <v>79.224377118655482</v>
      </c>
      <c r="BN250" s="308">
        <v>52.619816499966873</v>
      </c>
      <c r="BO250" s="308">
        <v>26.604560618688609</v>
      </c>
      <c r="BP250" s="308">
        <v>100</v>
      </c>
      <c r="BQ250" s="308">
        <v>50.726216412490921</v>
      </c>
      <c r="BR250" s="308">
        <v>49.273783587509072</v>
      </c>
      <c r="BS250" s="308">
        <v>35.766158315177918</v>
      </c>
      <c r="BT250" s="308">
        <v>13.507625272331156</v>
      </c>
      <c r="BU250" s="308">
        <v>100</v>
      </c>
      <c r="BV250" s="308">
        <v>12.866024090708923</v>
      </c>
      <c r="BW250" s="308">
        <v>82.998775680691665</v>
      </c>
      <c r="BX250" s="308">
        <v>56.177041399718597</v>
      </c>
      <c r="BY250" s="312">
        <v>26.821734280973068</v>
      </c>
      <c r="BZ250" s="531">
        <f>Daten_Polit!R250</f>
        <v>3.8</v>
      </c>
      <c r="CA250" s="532">
        <f>Daten_Polit!S250</f>
        <v>9.9</v>
      </c>
      <c r="CB250" s="532">
        <f>Daten_Polit!T250</f>
        <v>2.5</v>
      </c>
      <c r="CC250" s="532">
        <f>Daten_Polit!U250</f>
        <v>2.7</v>
      </c>
      <c r="CD250" s="532">
        <f>Daten_Polit!V250</f>
        <v>2.2000000000000002</v>
      </c>
      <c r="CE250" s="309">
        <v>0.60509806249876308</v>
      </c>
      <c r="CF250" s="309">
        <v>1.5251123258854793</v>
      </c>
      <c r="CG250" s="309">
        <v>0.48795218338031737</v>
      </c>
      <c r="CH250" s="309">
        <v>0.52531139631773294</v>
      </c>
      <c r="CI250" s="309">
        <v>0.41470512019076655</v>
      </c>
      <c r="CJ250" s="309">
        <v>10.143507396636872</v>
      </c>
      <c r="CK250" s="309">
        <v>7.0814836030361468</v>
      </c>
      <c r="CL250" s="309">
        <v>13.390276796609424</v>
      </c>
      <c r="CM250" s="309">
        <v>12.490922294843863</v>
      </c>
      <c r="CN250" s="309">
        <v>15.565312843031004</v>
      </c>
      <c r="CO250" s="309">
        <v>24.459144217559203</v>
      </c>
      <c r="CP250" s="309">
        <v>29.879674328119599</v>
      </c>
      <c r="CQ250" s="309">
        <v>21.85216322835559</v>
      </c>
      <c r="CR250" s="309">
        <v>23.908466819224753</v>
      </c>
      <c r="CS250" s="309">
        <v>16.901718818870261</v>
      </c>
      <c r="CT250" s="309">
        <v>100</v>
      </c>
      <c r="CU250" s="309">
        <v>17.670476005284574</v>
      </c>
      <c r="CV250" s="309">
        <v>79.408330357993165</v>
      </c>
      <c r="CW250" s="309">
        <v>51.517437411205634</v>
      </c>
      <c r="CX250" s="309">
        <v>27.89089294678752</v>
      </c>
      <c r="CY250" s="309">
        <v>100</v>
      </c>
      <c r="CZ250" s="309">
        <v>48.333333333333336</v>
      </c>
      <c r="DA250" s="309">
        <v>51.666666666666657</v>
      </c>
      <c r="DB250" s="309">
        <v>36.124999999999993</v>
      </c>
      <c r="DC250" s="309">
        <v>15.541666666666668</v>
      </c>
      <c r="DD250" s="309">
        <v>100</v>
      </c>
      <c r="DE250" s="309">
        <v>13.213841401623085</v>
      </c>
      <c r="DF250" s="309">
        <v>82.707312787060644</v>
      </c>
      <c r="DG250" s="309">
        <v>54.771464857904142</v>
      </c>
      <c r="DH250" s="313">
        <v>27.935847929156498</v>
      </c>
      <c r="DI250" s="565">
        <f>Daten_Polit!W250</f>
        <v>3.3</v>
      </c>
      <c r="DJ250" s="532">
        <f>Daten_Polit!X250</f>
        <v>9.5</v>
      </c>
      <c r="DK250" s="532">
        <f>Daten_Polit!Y250</f>
        <v>2.1</v>
      </c>
      <c r="DL250" s="532">
        <f>Daten_Polit!Z250</f>
        <v>2.2000000000000002</v>
      </c>
      <c r="DM250" s="532">
        <f>Daten_Polit!AA250</f>
        <v>1.8</v>
      </c>
      <c r="DN250" s="309">
        <v>0.5999257295788355</v>
      </c>
      <c r="DO250" s="309">
        <v>1.746710023348258</v>
      </c>
      <c r="DP250" s="309">
        <v>0.44008693683633832</v>
      </c>
      <c r="DQ250" s="309">
        <v>0.46706974180580668</v>
      </c>
      <c r="DR250" s="309">
        <v>0.39026726264012579</v>
      </c>
      <c r="DS250" s="309">
        <v>11.464309896297188</v>
      </c>
      <c r="DT250" s="309">
        <v>8.5992657441403164</v>
      </c>
      <c r="DU250" s="309">
        <v>14.399019395774747</v>
      </c>
      <c r="DV250" s="309">
        <v>13.43897921383056</v>
      </c>
      <c r="DW250" s="309">
        <v>16.646591182845903</v>
      </c>
      <c r="DX250" s="309">
        <v>20.864748972662799</v>
      </c>
      <c r="DY250" s="309">
        <v>23.217807833195266</v>
      </c>
      <c r="DZ250" s="309">
        <v>18.471707706829378</v>
      </c>
      <c r="EA250" s="309">
        <v>19.790586771715525</v>
      </c>
      <c r="EB250" s="309">
        <v>15.384615384604183</v>
      </c>
      <c r="EC250" s="309">
        <v>100</v>
      </c>
      <c r="ED250" s="309">
        <v>17.666356709653421</v>
      </c>
      <c r="EE250" s="309">
        <v>79.413821771601533</v>
      </c>
      <c r="EF250" s="309">
        <v>50.73821282833628</v>
      </c>
      <c r="EG250" s="309">
        <v>28.675608943265257</v>
      </c>
      <c r="EH250" s="309">
        <v>100</v>
      </c>
      <c r="EI250" s="309">
        <v>51.765757711220374</v>
      </c>
      <c r="EJ250" s="309">
        <v>48.234242288779619</v>
      </c>
      <c r="EK250" s="309">
        <v>33.303531515422442</v>
      </c>
      <c r="EL250" s="309">
        <v>14.930710773357175</v>
      </c>
      <c r="EM250" s="309">
        <v>100</v>
      </c>
      <c r="EN250" s="309">
        <v>13.588965202585007</v>
      </c>
      <c r="EO250" s="309">
        <v>82.385065760497483</v>
      </c>
      <c r="EP250" s="309">
        <v>53.440945909667633</v>
      </c>
      <c r="EQ250" s="367">
        <v>28.944119850829836</v>
      </c>
      <c r="ER250" s="531">
        <f>Daten_Polit!AB250</f>
        <v>3.3</v>
      </c>
      <c r="ES250" s="532">
        <f>Daten_Polit!AC250</f>
        <v>9.8000000000000007</v>
      </c>
      <c r="ET250" s="532">
        <f>Daten_Polit!AD250</f>
        <v>2</v>
      </c>
      <c r="EU250" s="532">
        <f>Daten_Polit!AE250</f>
        <v>2.2000000000000002</v>
      </c>
      <c r="EV250" s="532">
        <f>Daten_Polit!AF250</f>
        <v>1.7</v>
      </c>
      <c r="EW250" s="309">
        <v>0.61231564942001016</v>
      </c>
      <c r="EX250" s="309">
        <v>1.7898434893498547</v>
      </c>
      <c r="EY250" s="309">
        <v>0.44887973596673947</v>
      </c>
      <c r="EZ250" s="309">
        <v>0.49373001650131743</v>
      </c>
      <c r="FA250" s="309">
        <v>0.36894491445201438</v>
      </c>
      <c r="FB250" s="309">
        <v>11.131065567997748</v>
      </c>
      <c r="FC250" s="309">
        <v>8.1265173995142135</v>
      </c>
      <c r="FD250" s="309">
        <v>14.406779661017374</v>
      </c>
      <c r="FE250" s="309">
        <v>13.373796567602067</v>
      </c>
      <c r="FF250" s="309">
        <v>16.865969108121572</v>
      </c>
      <c r="FG250" s="309">
        <v>18.711258973910262</v>
      </c>
      <c r="FH250" s="309">
        <v>20.844540075307176</v>
      </c>
      <c r="FI250" s="309">
        <v>16.39260396112256</v>
      </c>
      <c r="FJ250" s="309">
        <v>18.299502899750692</v>
      </c>
      <c r="FK250" s="309">
        <v>11.820213558491366</v>
      </c>
      <c r="FL250" s="309">
        <v>100</v>
      </c>
      <c r="FM250" s="309">
        <v>17.597736693150846</v>
      </c>
      <c r="FN250" s="309">
        <v>79.191930030844176</v>
      </c>
      <c r="FO250" s="309">
        <v>50.093724188857358</v>
      </c>
      <c r="FP250" s="309">
        <v>29.098205841986811</v>
      </c>
      <c r="FQ250" s="309">
        <v>100</v>
      </c>
      <c r="FR250" s="309">
        <v>54.074402125775023</v>
      </c>
      <c r="FS250" s="309">
        <v>45.925597874224977</v>
      </c>
      <c r="FT250" s="309">
        <v>32.418069087688217</v>
      </c>
      <c r="FU250" s="309">
        <v>13.507528786536755</v>
      </c>
      <c r="FV250" s="309">
        <v>100</v>
      </c>
      <c r="FW250" s="309">
        <v>13.654562902609221</v>
      </c>
      <c r="FX250" s="309">
        <v>81.964124202688467</v>
      </c>
      <c r="FY250" s="309">
        <v>52.504566099277085</v>
      </c>
      <c r="FZ250" s="313">
        <v>29.459558103411375</v>
      </c>
      <c r="GA250" s="570">
        <f>Daten_Polit!AG250</f>
        <v>4.2</v>
      </c>
      <c r="GB250" s="571">
        <f>Daten_Polit!AH250</f>
        <v>11.9</v>
      </c>
      <c r="GC250" s="571">
        <f>Daten_Polit!AI250</f>
        <v>2.7</v>
      </c>
      <c r="GD250" s="571">
        <f>Daten_Polit!AJ250</f>
        <v>3</v>
      </c>
      <c r="GE250" s="571">
        <f>Daten_Polit!AK250</f>
        <v>2.2000000000000002</v>
      </c>
      <c r="GF250" s="444">
        <v>0.66697404243040137</v>
      </c>
      <c r="GG250" s="444">
        <v>2.1167873205200589</v>
      </c>
      <c r="GH250" s="444">
        <v>0.46931162406210547</v>
      </c>
      <c r="GI250" s="444">
        <v>0.51158085205429038</v>
      </c>
      <c r="GJ250" s="444">
        <v>0.39791429158363811</v>
      </c>
      <c r="GK250" s="444">
        <v>8.7885066998204167</v>
      </c>
      <c r="GL250" s="444">
        <v>6.7024428419699262</v>
      </c>
      <c r="GM250" s="444">
        <v>10.82705124003059</v>
      </c>
      <c r="GN250" s="444">
        <v>10.08610086100861</v>
      </c>
      <c r="GO250" s="444">
        <v>12.646281615704039</v>
      </c>
      <c r="GP250" s="444">
        <v>18.013600281757547</v>
      </c>
      <c r="GQ250" s="444">
        <v>20.213116554983628</v>
      </c>
      <c r="GR250" s="444">
        <v>15.872761293767443</v>
      </c>
      <c r="GS250" s="444">
        <v>18.049589268216142</v>
      </c>
      <c r="GT250" s="444">
        <v>10.559234731412804</v>
      </c>
      <c r="GU250" s="444">
        <v>100</v>
      </c>
      <c r="GV250" s="444">
        <v>17.329689858109045</v>
      </c>
      <c r="GW250" s="444">
        <v>79.335345292425998</v>
      </c>
      <c r="GX250" s="444">
        <v>49.270830433738851</v>
      </c>
      <c r="GY250" s="444">
        <v>30.064514858687136</v>
      </c>
      <c r="GZ250" s="444">
        <v>100</v>
      </c>
      <c r="HA250" s="444">
        <v>50.440327968417854</v>
      </c>
      <c r="HB250" s="444">
        <v>49.559672031582139</v>
      </c>
      <c r="HC250" s="444">
        <v>35.529911934406314</v>
      </c>
      <c r="HD250" s="444">
        <v>14.029760097175828</v>
      </c>
      <c r="HE250" s="444">
        <v>100</v>
      </c>
      <c r="HF250" s="444">
        <v>13.29415964027462</v>
      </c>
      <c r="HG250" s="444">
        <v>82.155424461498114</v>
      </c>
      <c r="HH250" s="444">
        <v>51.604254856481369</v>
      </c>
      <c r="HI250" s="445">
        <v>30.55116960501676</v>
      </c>
      <c r="HJ250" s="570">
        <f>Daten_Polit!AL250</f>
        <v>4</v>
      </c>
      <c r="HK250" s="571">
        <f>Daten_Polit!AM250</f>
        <v>11.3</v>
      </c>
      <c r="HL250" s="571">
        <f>Daten_Polit!AN250</f>
        <v>2.5</v>
      </c>
      <c r="HM250" s="571">
        <f>Daten_Polit!AO250</f>
        <v>2.8</v>
      </c>
      <c r="HN250" s="571">
        <f>Daten_Polit!AP250</f>
        <v>2.1</v>
      </c>
      <c r="HO250" s="444">
        <v>0.54421077897380032</v>
      </c>
      <c r="HP250" s="444">
        <v>1.691334385826514</v>
      </c>
      <c r="HQ250" s="444">
        <v>0.38906247728944404</v>
      </c>
      <c r="HR250" s="444">
        <v>0.41636138357507263</v>
      </c>
      <c r="HS250" s="444">
        <v>0.34484029362507224</v>
      </c>
      <c r="HT250" s="444">
        <v>10.290567216746553</v>
      </c>
      <c r="HU250" s="444">
        <v>8.3081484860578598</v>
      </c>
      <c r="HV250" s="444">
        <v>12.241779387627773</v>
      </c>
      <c r="HW250" s="444">
        <v>11.641766674830597</v>
      </c>
      <c r="HX250" s="444">
        <v>13.597785977858775</v>
      </c>
      <c r="HY250" s="444">
        <v>25.023188405798262</v>
      </c>
      <c r="HZ250" s="444">
        <v>26.471784738766168</v>
      </c>
      <c r="IA250" s="444">
        <v>23.583159842699512</v>
      </c>
      <c r="IB250" s="444">
        <v>25.917872376013186</v>
      </c>
      <c r="IC250" s="444">
        <v>18.350515463911403</v>
      </c>
      <c r="ID250" s="444">
        <v>100</v>
      </c>
      <c r="IE250" s="444">
        <v>17.169149441148427</v>
      </c>
      <c r="IF250" s="444">
        <v>79.453858468125247</v>
      </c>
      <c r="IG250" s="444">
        <v>48.584498725980218</v>
      </c>
      <c r="IH250" s="444">
        <v>30.869359742145043</v>
      </c>
      <c r="II250" s="444">
        <v>100</v>
      </c>
      <c r="IJ250" s="444">
        <v>52.127291594603939</v>
      </c>
      <c r="IK250" s="444">
        <v>47.872708405396061</v>
      </c>
      <c r="IL250" s="444">
        <v>33.068142511241781</v>
      </c>
      <c r="IM250" s="444">
        <v>14.804565894154273</v>
      </c>
      <c r="IN250" s="444">
        <v>100</v>
      </c>
      <c r="IO250" s="444">
        <v>13.267311582450079</v>
      </c>
      <c r="IP250" s="444">
        <v>82.201752873523773</v>
      </c>
      <c r="IQ250" s="444">
        <v>50.826141151477955</v>
      </c>
      <c r="IR250" s="445">
        <v>31.375611722045814</v>
      </c>
      <c r="IS250" s="443">
        <f>Daten_Polit!AQ250</f>
        <v>3.5</v>
      </c>
      <c r="IT250" s="227">
        <f>Daten_Polit!AR250</f>
        <v>10.4</v>
      </c>
      <c r="IU250" s="227">
        <f>Daten_Polit!AS250</f>
        <v>2.1</v>
      </c>
      <c r="IV250" s="227">
        <f>Daten_Polit!AT250</f>
        <v>2.2999999999999998</v>
      </c>
      <c r="IW250" s="227">
        <f>Daten_Polit!AU250</f>
        <v>1.8</v>
      </c>
      <c r="IX250" s="444" t="s">
        <v>820</v>
      </c>
      <c r="IY250" s="444" t="s">
        <v>820</v>
      </c>
      <c r="IZ250" s="444" t="s">
        <v>820</v>
      </c>
      <c r="JA250" s="444" t="s">
        <v>820</v>
      </c>
      <c r="JB250" s="444" t="s">
        <v>820</v>
      </c>
      <c r="JC250" s="444" t="s">
        <v>820</v>
      </c>
      <c r="JD250" s="444" t="s">
        <v>820</v>
      </c>
      <c r="JE250" s="444" t="s">
        <v>820</v>
      </c>
      <c r="JF250" s="444" t="s">
        <v>820</v>
      </c>
      <c r="JG250" s="444" t="s">
        <v>820</v>
      </c>
      <c r="JH250" s="444" t="s">
        <v>820</v>
      </c>
      <c r="JI250" s="444" t="s">
        <v>820</v>
      </c>
      <c r="JJ250" s="444" t="s">
        <v>820</v>
      </c>
      <c r="JK250" s="444" t="s">
        <v>820</v>
      </c>
      <c r="JL250" s="444" t="s">
        <v>820</v>
      </c>
      <c r="JM250" s="444" t="s">
        <v>820</v>
      </c>
      <c r="JN250" s="444" t="s">
        <v>820</v>
      </c>
      <c r="JO250" s="444" t="s">
        <v>820</v>
      </c>
      <c r="JP250" s="444" t="s">
        <v>820</v>
      </c>
      <c r="JQ250" s="444" t="s">
        <v>820</v>
      </c>
      <c r="JR250" s="444" t="s">
        <v>820</v>
      </c>
      <c r="JS250" s="444" t="s">
        <v>820</v>
      </c>
      <c r="JT250" s="444" t="s">
        <v>820</v>
      </c>
      <c r="JU250" s="444" t="s">
        <v>820</v>
      </c>
      <c r="JV250" s="444" t="s">
        <v>820</v>
      </c>
      <c r="JW250" s="444" t="s">
        <v>820</v>
      </c>
      <c r="JX250" s="444" t="s">
        <v>820</v>
      </c>
      <c r="JY250" s="444" t="s">
        <v>820</v>
      </c>
      <c r="JZ250" s="444" t="s">
        <v>820</v>
      </c>
      <c r="KA250" s="445" t="s">
        <v>820</v>
      </c>
    </row>
    <row r="251" spans="4:287" ht="12.65" customHeight="1" x14ac:dyDescent="0.2">
      <c r="D251" s="276"/>
      <c r="E251" s="3" t="str">
        <f>Daten_Polit!E251</f>
        <v>08425</v>
      </c>
      <c r="F251" s="229" t="str">
        <f>Daten_Polit!F251</f>
        <v>Alb-Donau-Kreis</v>
      </c>
      <c r="G251" s="246"/>
      <c r="H251" s="531">
        <f>Daten_Polit!H251</f>
        <v>2.8</v>
      </c>
      <c r="I251" s="532">
        <f>Daten_Polit!I251</f>
        <v>7.9</v>
      </c>
      <c r="J251" s="532">
        <f>Daten_Polit!J251</f>
        <v>2</v>
      </c>
      <c r="K251" s="532">
        <f>Daten_Polit!K251</f>
        <v>2.1</v>
      </c>
      <c r="L251" s="532">
        <f>Daten_Polit!L251</f>
        <v>1.4</v>
      </c>
      <c r="M251" s="308">
        <v>0.48205837645813054</v>
      </c>
      <c r="N251" s="308">
        <v>1.5791155015636513</v>
      </c>
      <c r="O251" s="308">
        <v>0.38299292966208753</v>
      </c>
      <c r="P251" s="308">
        <v>0.39898967405144053</v>
      </c>
      <c r="Q251" s="308">
        <v>0.28574121424172672</v>
      </c>
      <c r="R251" s="308">
        <v>10.590083015481385</v>
      </c>
      <c r="S251" s="308">
        <v>7.6065716146773514</v>
      </c>
      <c r="T251" s="308">
        <v>12.505828592745033</v>
      </c>
      <c r="U251" s="308">
        <v>12.413060791080699</v>
      </c>
      <c r="V251" s="308">
        <v>13.175028724628598</v>
      </c>
      <c r="W251" s="308">
        <v>22.580645161291084</v>
      </c>
      <c r="X251" s="308">
        <v>26.05234851201222</v>
      </c>
      <c r="Y251" s="308">
        <v>20.416471689282552</v>
      </c>
      <c r="Z251" s="308">
        <v>20.843553375280386</v>
      </c>
      <c r="AA251" s="308">
        <v>17.354740061146785</v>
      </c>
      <c r="AB251" s="308">
        <v>100</v>
      </c>
      <c r="AC251" s="308">
        <v>13.444197033894772</v>
      </c>
      <c r="AD251" s="308">
        <v>82.920154296124849</v>
      </c>
      <c r="AE251" s="308">
        <v>67.878593544817008</v>
      </c>
      <c r="AF251" s="308">
        <v>15.041560751307836</v>
      </c>
      <c r="AG251" s="308">
        <v>100</v>
      </c>
      <c r="AH251" s="308">
        <v>39.484978540772531</v>
      </c>
      <c r="AI251" s="308">
        <v>60.515021459227469</v>
      </c>
      <c r="AJ251" s="308">
        <v>52.86123032904149</v>
      </c>
      <c r="AK251" s="308">
        <v>7.6537911301859802</v>
      </c>
      <c r="AL251" s="308">
        <v>100</v>
      </c>
      <c r="AM251" s="308">
        <v>9.9199416269048513</v>
      </c>
      <c r="AN251" s="308">
        <v>84.965286635635508</v>
      </c>
      <c r="AO251" s="308">
        <v>72.963640215347624</v>
      </c>
      <c r="AP251" s="337">
        <v>12.001646420287875</v>
      </c>
      <c r="AQ251" s="531">
        <f>Daten_Polit!M251</f>
        <v>2.9</v>
      </c>
      <c r="AR251" s="532">
        <f>Daten_Polit!N251</f>
        <v>9</v>
      </c>
      <c r="AS251" s="532">
        <f>Daten_Polit!O251</f>
        <v>2.1</v>
      </c>
      <c r="AT251" s="532">
        <f>Daten_Polit!P251</f>
        <v>2.2000000000000002</v>
      </c>
      <c r="AU251" s="532">
        <f>Daten_Polit!Q251</f>
        <v>1.6</v>
      </c>
      <c r="AV251" s="308">
        <v>0.4580461423633263</v>
      </c>
      <c r="AW251" s="308">
        <v>1.3565397692466044</v>
      </c>
      <c r="AX251" s="308">
        <v>0.37988953176123735</v>
      </c>
      <c r="AY251" s="308">
        <v>0.39352430328660853</v>
      </c>
      <c r="AZ251" s="308">
        <v>0.30097921803320604</v>
      </c>
      <c r="BA251" s="308">
        <v>9.8801146729215539</v>
      </c>
      <c r="BB251" s="308">
        <v>6.7489818346371893</v>
      </c>
      <c r="BC251" s="308">
        <v>12.264280798348246</v>
      </c>
      <c r="BD251" s="308">
        <v>12.252060622175213</v>
      </c>
      <c r="BE251" s="308">
        <v>12.341137123744168</v>
      </c>
      <c r="BF251" s="308">
        <v>22.750679259927821</v>
      </c>
      <c r="BG251" s="308">
        <v>26.381553523120605</v>
      </c>
      <c r="BH251" s="308">
        <v>20.918951077749838</v>
      </c>
      <c r="BI251" s="308">
        <v>21.466857719044739</v>
      </c>
      <c r="BJ251" s="308">
        <v>17.486702127643948</v>
      </c>
      <c r="BK251" s="308">
        <v>100</v>
      </c>
      <c r="BL251" s="308">
        <v>13.451079591351615</v>
      </c>
      <c r="BM251" s="308">
        <v>82.965612228577754</v>
      </c>
      <c r="BN251" s="308">
        <v>67.384067324707615</v>
      </c>
      <c r="BO251" s="308">
        <v>15.581544903870146</v>
      </c>
      <c r="BP251" s="308">
        <v>100</v>
      </c>
      <c r="BQ251" s="308">
        <v>42.309009934909213</v>
      </c>
      <c r="BR251" s="308">
        <v>57.690990065090773</v>
      </c>
      <c r="BS251" s="308">
        <v>49.674546077423777</v>
      </c>
      <c r="BT251" s="308">
        <v>8.0164439876670084</v>
      </c>
      <c r="BU251" s="308">
        <v>100</v>
      </c>
      <c r="BV251" s="308">
        <v>9.9595176396375944</v>
      </c>
      <c r="BW251" s="308">
        <v>85.009271842605557</v>
      </c>
      <c r="BX251" s="308">
        <v>72.484760184980985</v>
      </c>
      <c r="BY251" s="312">
        <v>12.52451165762456</v>
      </c>
      <c r="BZ251" s="531">
        <f>Daten_Polit!R251</f>
        <v>2.7</v>
      </c>
      <c r="CA251" s="532">
        <f>Daten_Polit!S251</f>
        <v>8.1999999999999993</v>
      </c>
      <c r="CB251" s="532">
        <f>Daten_Polit!T251</f>
        <v>1.9</v>
      </c>
      <c r="CC251" s="532">
        <f>Daten_Polit!U251</f>
        <v>2</v>
      </c>
      <c r="CD251" s="532">
        <f>Daten_Polit!V251</f>
        <v>1.5</v>
      </c>
      <c r="CE251" s="309">
        <v>0.42133976302682685</v>
      </c>
      <c r="CF251" s="309">
        <v>1.1819704610220105</v>
      </c>
      <c r="CG251" s="309">
        <v>0.35530641236064947</v>
      </c>
      <c r="CH251" s="309">
        <v>0.36328681400874346</v>
      </c>
      <c r="CI251" s="309">
        <v>0.31102234332195788</v>
      </c>
      <c r="CJ251" s="309">
        <v>10.626725565985762</v>
      </c>
      <c r="CK251" s="309">
        <v>7.7344482087510338</v>
      </c>
      <c r="CL251" s="309">
        <v>13.419649657273419</v>
      </c>
      <c r="CM251" s="309">
        <v>13.283715391485876</v>
      </c>
      <c r="CN251" s="309">
        <v>14.206896551722178</v>
      </c>
      <c r="CO251" s="309">
        <v>24.529624540844562</v>
      </c>
      <c r="CP251" s="309">
        <v>28.671277757557441</v>
      </c>
      <c r="CQ251" s="309">
        <v>23.632160287700458</v>
      </c>
      <c r="CR251" s="309">
        <v>25.13253012048494</v>
      </c>
      <c r="CS251" s="309">
        <v>14.938917975581154</v>
      </c>
      <c r="CT251" s="309">
        <v>100</v>
      </c>
      <c r="CU251" s="309">
        <v>13.397384401817558</v>
      </c>
      <c r="CV251" s="309">
        <v>83.036741898943561</v>
      </c>
      <c r="CW251" s="309">
        <v>66.963974137720299</v>
      </c>
      <c r="CX251" s="309">
        <v>16.072767761223261</v>
      </c>
      <c r="CY251" s="309">
        <v>100</v>
      </c>
      <c r="CZ251" s="309">
        <v>44.113207547169814</v>
      </c>
      <c r="DA251" s="309">
        <v>55.886792452830178</v>
      </c>
      <c r="DB251" s="309">
        <v>47.358490566037737</v>
      </c>
      <c r="DC251" s="309">
        <v>8.5283018867924518</v>
      </c>
      <c r="DD251" s="309">
        <v>100</v>
      </c>
      <c r="DE251" s="309">
        <v>10.106637351391393</v>
      </c>
      <c r="DF251" s="309">
        <v>84.963930970190702</v>
      </c>
      <c r="DG251" s="309">
        <v>71.990561378322084</v>
      </c>
      <c r="DH251" s="313">
        <v>12.97336959186863</v>
      </c>
      <c r="DI251" s="565">
        <f>Daten_Polit!W251</f>
        <v>2.2999999999999998</v>
      </c>
      <c r="DJ251" s="532">
        <f>Daten_Polit!X251</f>
        <v>7.3</v>
      </c>
      <c r="DK251" s="532">
        <f>Daten_Polit!Y251</f>
        <v>1.5</v>
      </c>
      <c r="DL251" s="532">
        <f>Daten_Polit!Z251</f>
        <v>1.6</v>
      </c>
      <c r="DM251" s="532">
        <f>Daten_Polit!AA251</f>
        <v>1.3</v>
      </c>
      <c r="DN251" s="309">
        <v>0.39662787298426927</v>
      </c>
      <c r="DO251" s="309">
        <v>1.2617191415023667</v>
      </c>
      <c r="DP251" s="309">
        <v>0.31403481080989737</v>
      </c>
      <c r="DQ251" s="309">
        <v>0.31902987731532151</v>
      </c>
      <c r="DR251" s="309">
        <v>0.2874072068248073</v>
      </c>
      <c r="DS251" s="309">
        <v>11.75994561874843</v>
      </c>
      <c r="DT251" s="309">
        <v>8.5459851829681526</v>
      </c>
      <c r="DU251" s="309">
        <v>14.204902576995277</v>
      </c>
      <c r="DV251" s="309">
        <v>14.092769440654459</v>
      </c>
      <c r="DW251" s="309">
        <v>14.783526927138332</v>
      </c>
      <c r="DX251" s="309">
        <v>23.446926463395748</v>
      </c>
      <c r="DY251" s="309">
        <v>25.794336362955733</v>
      </c>
      <c r="DZ251" s="309">
        <v>21.672148173792628</v>
      </c>
      <c r="EA251" s="309">
        <v>22.639425731637843</v>
      </c>
      <c r="EB251" s="309">
        <v>16.742877242361345</v>
      </c>
      <c r="EC251" s="309">
        <v>100</v>
      </c>
      <c r="ED251" s="309">
        <v>13.358436117257991</v>
      </c>
      <c r="EE251" s="309">
        <v>82.981801979319243</v>
      </c>
      <c r="EF251" s="309">
        <v>66.685260009213494</v>
      </c>
      <c r="EG251" s="309">
        <v>16.29654197010575</v>
      </c>
      <c r="EH251" s="309">
        <v>100</v>
      </c>
      <c r="EI251" s="309">
        <v>43.451143451143452</v>
      </c>
      <c r="EJ251" s="309">
        <v>56.548856548856563</v>
      </c>
      <c r="EK251" s="309">
        <v>47.027027027027032</v>
      </c>
      <c r="EL251" s="309">
        <v>9.5218295218295221</v>
      </c>
      <c r="EM251" s="309">
        <v>100</v>
      </c>
      <c r="EN251" s="309">
        <v>10.370964932389377</v>
      </c>
      <c r="EO251" s="309">
        <v>84.632471982446233</v>
      </c>
      <c r="EP251" s="309">
        <v>71.264061929994298</v>
      </c>
      <c r="EQ251" s="367">
        <v>13.368410052451928</v>
      </c>
      <c r="ER251" s="531">
        <f>Daten_Polit!AB251</f>
        <v>2.2999999999999998</v>
      </c>
      <c r="ES251" s="532">
        <f>Daten_Polit!AC251</f>
        <v>7.6</v>
      </c>
      <c r="ET251" s="532">
        <f>Daten_Polit!AD251</f>
        <v>1.5</v>
      </c>
      <c r="EU251" s="532">
        <f>Daten_Polit!AE251</f>
        <v>1.6</v>
      </c>
      <c r="EV251" s="532">
        <f>Daten_Polit!AF251</f>
        <v>1.2</v>
      </c>
      <c r="EW251" s="309">
        <v>0.42986838070618744</v>
      </c>
      <c r="EX251" s="309">
        <v>1.4655826607447673</v>
      </c>
      <c r="EY251" s="309">
        <v>0.32931468620434728</v>
      </c>
      <c r="EZ251" s="309">
        <v>0.34099004107579084</v>
      </c>
      <c r="FA251" s="309">
        <v>0.26996131879263496</v>
      </c>
      <c r="FB251" s="309">
        <v>11.065051020408307</v>
      </c>
      <c r="FC251" s="309">
        <v>8.2985761541782921</v>
      </c>
      <c r="FD251" s="309">
        <v>13.271445762420491</v>
      </c>
      <c r="FE251" s="309">
        <v>13.017510519886333</v>
      </c>
      <c r="FF251" s="309">
        <v>14.648509385349334</v>
      </c>
      <c r="FG251" s="309">
        <v>20.697174641299807</v>
      </c>
      <c r="FH251" s="309">
        <v>21.563034797489404</v>
      </c>
      <c r="FI251" s="309">
        <v>20.001135460427385</v>
      </c>
      <c r="FJ251" s="309">
        <v>20.892413144275814</v>
      </c>
      <c r="FK251" s="309">
        <v>15.148188803512625</v>
      </c>
      <c r="FL251" s="309">
        <v>100</v>
      </c>
      <c r="FM251" s="309">
        <v>13.384616550285786</v>
      </c>
      <c r="FN251" s="309">
        <v>82.894274356445123</v>
      </c>
      <c r="FO251" s="309">
        <v>66.210207754163164</v>
      </c>
      <c r="FP251" s="309">
        <v>16.684066602281973</v>
      </c>
      <c r="FQ251" s="309">
        <v>100</v>
      </c>
      <c r="FR251" s="309">
        <v>46.110210696920582</v>
      </c>
      <c r="FS251" s="309">
        <v>53.889789303079418</v>
      </c>
      <c r="FT251" s="309">
        <v>45.907617504051863</v>
      </c>
      <c r="FU251" s="309">
        <v>7.9821717990275527</v>
      </c>
      <c r="FV251" s="309">
        <v>100</v>
      </c>
      <c r="FW251" s="309">
        <v>10.315467386140641</v>
      </c>
      <c r="FX251" s="309">
        <v>84.626252941296784</v>
      </c>
      <c r="FY251" s="309">
        <v>70.715802312727646</v>
      </c>
      <c r="FZ251" s="313">
        <v>13.910450628569142</v>
      </c>
      <c r="GA251" s="570">
        <f>Daten_Polit!AG251</f>
        <v>3.1</v>
      </c>
      <c r="GB251" s="571">
        <f>Daten_Polit!AH251</f>
        <v>9.9</v>
      </c>
      <c r="GC251" s="571">
        <f>Daten_Polit!AI251</f>
        <v>2.1</v>
      </c>
      <c r="GD251" s="571">
        <f>Daten_Polit!AJ251</f>
        <v>2.2000000000000002</v>
      </c>
      <c r="GE251" s="571">
        <f>Daten_Polit!AK251</f>
        <v>1.7</v>
      </c>
      <c r="GF251" s="444">
        <v>0.48449273503775286</v>
      </c>
      <c r="GG251" s="444">
        <v>1.7265014010052833</v>
      </c>
      <c r="GH251" s="444">
        <v>0.36566539699186107</v>
      </c>
      <c r="GI251" s="444">
        <v>0.37627151866489555</v>
      </c>
      <c r="GJ251" s="444">
        <v>0.31398432805435994</v>
      </c>
      <c r="GK251" s="444">
        <v>8.6721893491125073</v>
      </c>
      <c r="GL251" s="444">
        <v>6.8721296962321006</v>
      </c>
      <c r="GM251" s="444">
        <v>10.018621973929237</v>
      </c>
      <c r="GN251" s="444">
        <v>10.013784954706381</v>
      </c>
      <c r="GO251" s="444">
        <v>10.044121463795488</v>
      </c>
      <c r="GP251" s="444">
        <v>18.691350587363175</v>
      </c>
      <c r="GQ251" s="444">
        <v>19.45940066351444</v>
      </c>
      <c r="GR251" s="444">
        <v>18.081583198706266</v>
      </c>
      <c r="GS251" s="444">
        <v>18.416754731482722</v>
      </c>
      <c r="GT251" s="444">
        <v>16.311516996438353</v>
      </c>
      <c r="GU251" s="444">
        <v>100</v>
      </c>
      <c r="GV251" s="444">
        <v>13.181394196881079</v>
      </c>
      <c r="GW251" s="444">
        <v>83.123521551246924</v>
      </c>
      <c r="GX251" s="444">
        <v>65.897636502234178</v>
      </c>
      <c r="GY251" s="444">
        <v>17.225885049012746</v>
      </c>
      <c r="GZ251" s="444">
        <v>100</v>
      </c>
      <c r="HA251" s="444">
        <v>44.40124416796268</v>
      </c>
      <c r="HB251" s="444">
        <v>55.598755832037327</v>
      </c>
      <c r="HC251" s="444">
        <v>46.448937273198545</v>
      </c>
      <c r="HD251" s="444">
        <v>9.1498185588387759</v>
      </c>
      <c r="HE251" s="444">
        <v>100</v>
      </c>
      <c r="HF251" s="444">
        <v>10.082094349285947</v>
      </c>
      <c r="HG251" s="444">
        <v>84.893248691389303</v>
      </c>
      <c r="HH251" s="444">
        <v>70.437818674165953</v>
      </c>
      <c r="HI251" s="445">
        <v>14.455430017223344</v>
      </c>
      <c r="HJ251" s="570">
        <f>Daten_Polit!AL251</f>
        <v>2.7</v>
      </c>
      <c r="HK251" s="571">
        <f>Daten_Polit!AM251</f>
        <v>8.6</v>
      </c>
      <c r="HL251" s="571">
        <f>Daten_Polit!AN251</f>
        <v>1.9</v>
      </c>
      <c r="HM251" s="571">
        <f>Daten_Polit!AO251</f>
        <v>2</v>
      </c>
      <c r="HN251" s="571">
        <f>Daten_Polit!AP251</f>
        <v>1.4</v>
      </c>
      <c r="HO251" s="444">
        <v>0.38099395387484258</v>
      </c>
      <c r="HP251" s="444">
        <v>1.2812081438636092</v>
      </c>
      <c r="HQ251" s="444">
        <v>0.29548557653404312</v>
      </c>
      <c r="HR251" s="444">
        <v>0.30393812921056029</v>
      </c>
      <c r="HS251" s="444">
        <v>0.25628530348924161</v>
      </c>
      <c r="HT251" s="444">
        <v>10.361531793381266</v>
      </c>
      <c r="HU251" s="444">
        <v>7.8341855368882403</v>
      </c>
      <c r="HV251" s="444">
        <v>12.189873973565188</v>
      </c>
      <c r="HW251" s="444">
        <v>12.118226600985473</v>
      </c>
      <c r="HX251" s="444">
        <v>12.586009174310483</v>
      </c>
      <c r="HY251" s="444">
        <v>25.62437823969919</v>
      </c>
      <c r="HZ251" s="444">
        <v>27.388455538220846</v>
      </c>
      <c r="IA251" s="444">
        <v>24.292357004199825</v>
      </c>
      <c r="IB251" s="444">
        <v>25.303006033426239</v>
      </c>
      <c r="IC251" s="444">
        <v>18.760958503796754</v>
      </c>
      <c r="ID251" s="444">
        <v>100</v>
      </c>
      <c r="IE251" s="444">
        <v>13.012086531581076</v>
      </c>
      <c r="IF251" s="444">
        <v>83.397336093974872</v>
      </c>
      <c r="IG251" s="444">
        <v>65.773996951307907</v>
      </c>
      <c r="IH251" s="444">
        <v>17.623339142666978</v>
      </c>
      <c r="II251" s="444">
        <v>100</v>
      </c>
      <c r="IJ251" s="444">
        <v>43.807122596911448</v>
      </c>
      <c r="IK251" s="444">
        <v>56.192877403088559</v>
      </c>
      <c r="IL251" s="444">
        <v>47.462968799243619</v>
      </c>
      <c r="IM251" s="444">
        <v>8.729908603844942</v>
      </c>
      <c r="IN251" s="444">
        <v>100</v>
      </c>
      <c r="IO251" s="444">
        <v>10.111655167307642</v>
      </c>
      <c r="IP251" s="444">
        <v>85.094713366803759</v>
      </c>
      <c r="IQ251" s="444">
        <v>70.000801592663962</v>
      </c>
      <c r="IR251" s="445">
        <v>15.093911774139793</v>
      </c>
      <c r="IS251" s="443">
        <f>Daten_Polit!AQ251</f>
        <v>2.2999999999999998</v>
      </c>
      <c r="IT251" s="227">
        <f>Daten_Polit!AR251</f>
        <v>7.9</v>
      </c>
      <c r="IU251" s="227">
        <f>Daten_Polit!AS251</f>
        <v>1.5</v>
      </c>
      <c r="IV251" s="227">
        <f>Daten_Polit!AT251</f>
        <v>1.6</v>
      </c>
      <c r="IW251" s="227">
        <f>Daten_Polit!AU251</f>
        <v>1.3</v>
      </c>
      <c r="IX251" s="444" t="s">
        <v>820</v>
      </c>
      <c r="IY251" s="444" t="s">
        <v>820</v>
      </c>
      <c r="IZ251" s="444" t="s">
        <v>820</v>
      </c>
      <c r="JA251" s="444" t="s">
        <v>820</v>
      </c>
      <c r="JB251" s="444" t="s">
        <v>820</v>
      </c>
      <c r="JC251" s="444" t="s">
        <v>820</v>
      </c>
      <c r="JD251" s="444" t="s">
        <v>820</v>
      </c>
      <c r="JE251" s="444" t="s">
        <v>820</v>
      </c>
      <c r="JF251" s="444" t="s">
        <v>820</v>
      </c>
      <c r="JG251" s="444" t="s">
        <v>820</v>
      </c>
      <c r="JH251" s="444" t="s">
        <v>820</v>
      </c>
      <c r="JI251" s="444" t="s">
        <v>820</v>
      </c>
      <c r="JJ251" s="444" t="s">
        <v>820</v>
      </c>
      <c r="JK251" s="444" t="s">
        <v>820</v>
      </c>
      <c r="JL251" s="444" t="s">
        <v>820</v>
      </c>
      <c r="JM251" s="444" t="s">
        <v>820</v>
      </c>
      <c r="JN251" s="444" t="s">
        <v>820</v>
      </c>
      <c r="JO251" s="444" t="s">
        <v>820</v>
      </c>
      <c r="JP251" s="444" t="s">
        <v>820</v>
      </c>
      <c r="JQ251" s="444" t="s">
        <v>820</v>
      </c>
      <c r="JR251" s="444" t="s">
        <v>820</v>
      </c>
      <c r="JS251" s="444" t="s">
        <v>820</v>
      </c>
      <c r="JT251" s="444" t="s">
        <v>820</v>
      </c>
      <c r="JU251" s="444" t="s">
        <v>820</v>
      </c>
      <c r="JV251" s="444" t="s">
        <v>820</v>
      </c>
      <c r="JW251" s="444" t="s">
        <v>820</v>
      </c>
      <c r="JX251" s="444" t="s">
        <v>820</v>
      </c>
      <c r="JY251" s="444" t="s">
        <v>820</v>
      </c>
      <c r="JZ251" s="444" t="s">
        <v>820</v>
      </c>
      <c r="KA251" s="445" t="s">
        <v>820</v>
      </c>
    </row>
    <row r="252" spans="4:287" ht="12.65" customHeight="1" x14ac:dyDescent="0.2">
      <c r="D252" s="276"/>
      <c r="E252" s="3" t="str">
        <f>Daten_Polit!E252</f>
        <v>08426</v>
      </c>
      <c r="F252" s="229" t="str">
        <f>Daten_Polit!F252</f>
        <v>Biberach</v>
      </c>
      <c r="G252" s="246"/>
      <c r="H252" s="531">
        <f>Daten_Polit!H252</f>
        <v>2.5</v>
      </c>
      <c r="I252" s="532">
        <f>Daten_Polit!I252</f>
        <v>8.1</v>
      </c>
      <c r="J252" s="532">
        <f>Daten_Polit!J252</f>
        <v>1.7</v>
      </c>
      <c r="K252" s="532">
        <f>Daten_Polit!K252</f>
        <v>1.8</v>
      </c>
      <c r="L252" s="532">
        <f>Daten_Polit!L252</f>
        <v>1.1000000000000001</v>
      </c>
      <c r="M252" s="308">
        <v>0.40433278259151351</v>
      </c>
      <c r="N252" s="308">
        <v>1.4437532084360158</v>
      </c>
      <c r="O252" s="308">
        <v>0.31398058051750127</v>
      </c>
      <c r="P252" s="308">
        <v>0.3226540971815372</v>
      </c>
      <c r="Q252" s="308">
        <v>0.2593988602741219</v>
      </c>
      <c r="R252" s="308">
        <v>10.573350121303452</v>
      </c>
      <c r="S252" s="308">
        <v>6.7879294724371046</v>
      </c>
      <c r="T252" s="308">
        <v>13.578104886102569</v>
      </c>
      <c r="U252" s="308">
        <v>13.225806451612904</v>
      </c>
      <c r="V252" s="308">
        <v>16.285853184245742</v>
      </c>
      <c r="W252" s="308">
        <v>26.41683022570961</v>
      </c>
      <c r="X252" s="308">
        <v>32.634647418097373</v>
      </c>
      <c r="Y252" s="308">
        <v>21.41536392671037</v>
      </c>
      <c r="Z252" s="308">
        <v>22.089268755935425</v>
      </c>
      <c r="AA252" s="308">
        <v>16.228070175438596</v>
      </c>
      <c r="AB252" s="308">
        <v>100</v>
      </c>
      <c r="AC252" s="308">
        <v>13.465885325935274</v>
      </c>
      <c r="AD252" s="308">
        <v>82.674086903247826</v>
      </c>
      <c r="AE252" s="308">
        <v>67.966962695312077</v>
      </c>
      <c r="AF252" s="308">
        <v>14.707124207935745</v>
      </c>
      <c r="AG252" s="308">
        <v>100</v>
      </c>
      <c r="AH252" s="308">
        <v>46.760343481654964</v>
      </c>
      <c r="AI252" s="308">
        <v>53.239656518345043</v>
      </c>
      <c r="AJ252" s="308">
        <v>46.526151444184229</v>
      </c>
      <c r="AK252" s="308">
        <v>6.7135050741608122</v>
      </c>
      <c r="AL252" s="308">
        <v>100</v>
      </c>
      <c r="AM252" s="308">
        <v>9.5049552172772671</v>
      </c>
      <c r="AN252" s="308">
        <v>85.070448064471321</v>
      </c>
      <c r="AO252" s="308">
        <v>73.405643931587079</v>
      </c>
      <c r="AP252" s="337">
        <v>11.664804132884234</v>
      </c>
      <c r="AQ252" s="531">
        <f>Daten_Polit!M252</f>
        <v>2.5</v>
      </c>
      <c r="AR252" s="532">
        <f>Daten_Polit!N252</f>
        <v>9</v>
      </c>
      <c r="AS252" s="532">
        <f>Daten_Polit!O252</f>
        <v>1.6</v>
      </c>
      <c r="AT252" s="532">
        <f>Daten_Polit!P252</f>
        <v>1.7</v>
      </c>
      <c r="AU252" s="532">
        <f>Daten_Polit!Q252</f>
        <v>1.1000000000000001</v>
      </c>
      <c r="AV252" s="308">
        <v>0.38096055168807397</v>
      </c>
      <c r="AW252" s="308">
        <v>1.3125104150569031</v>
      </c>
      <c r="AX252" s="308">
        <v>0.30158708410988694</v>
      </c>
      <c r="AY252" s="308">
        <v>0.30832737455104731</v>
      </c>
      <c r="AZ252" s="308">
        <v>0.26124669713308313</v>
      </c>
      <c r="BA252" s="308">
        <v>10.154869244825088</v>
      </c>
      <c r="BB252" s="308">
        <v>6.282150205761317</v>
      </c>
      <c r="BC252" s="308">
        <v>13.611615245009713</v>
      </c>
      <c r="BD252" s="308">
        <v>13.327126421494004</v>
      </c>
      <c r="BE252" s="308">
        <v>15.704500978476654</v>
      </c>
      <c r="BF252" s="308">
        <v>26.64322745962394</v>
      </c>
      <c r="BG252" s="308">
        <v>31.25717200050666</v>
      </c>
      <c r="BH252" s="308">
        <v>23.523865645251067</v>
      </c>
      <c r="BI252" s="308">
        <v>24.000268384323672</v>
      </c>
      <c r="BJ252" s="308">
        <v>20.087124878969973</v>
      </c>
      <c r="BK252" s="308">
        <v>100</v>
      </c>
      <c r="BL252" s="308">
        <v>13.417266824555757</v>
      </c>
      <c r="BM252" s="308">
        <v>82.788969904573534</v>
      </c>
      <c r="BN252" s="308">
        <v>67.63299189661484</v>
      </c>
      <c r="BO252" s="308">
        <v>15.155978007958703</v>
      </c>
      <c r="BP252" s="308">
        <v>100</v>
      </c>
      <c r="BQ252" s="308">
        <v>50.038022813688208</v>
      </c>
      <c r="BR252" s="308">
        <v>49.961977186311799</v>
      </c>
      <c r="BS252" s="308">
        <v>43.878326996197728</v>
      </c>
      <c r="BT252" s="308">
        <v>6.083650190114068</v>
      </c>
      <c r="BU252" s="308">
        <v>100</v>
      </c>
      <c r="BV252" s="308">
        <v>9.4340466229574886</v>
      </c>
      <c r="BW252" s="308">
        <v>85.261511765119778</v>
      </c>
      <c r="BX252" s="308">
        <v>73.055074129410599</v>
      </c>
      <c r="BY252" s="312">
        <v>12.206437635709174</v>
      </c>
      <c r="BZ252" s="531">
        <f>Daten_Polit!R252</f>
        <v>2.4</v>
      </c>
      <c r="CA252" s="532">
        <f>Daten_Polit!S252</f>
        <v>8.9</v>
      </c>
      <c r="CB252" s="532">
        <f>Daten_Polit!T252</f>
        <v>1.5</v>
      </c>
      <c r="CC252" s="532">
        <f>Daten_Polit!U252</f>
        <v>1.5</v>
      </c>
      <c r="CD252" s="532">
        <f>Daten_Polit!V252</f>
        <v>1.1000000000000001</v>
      </c>
      <c r="CE252" s="309">
        <v>0.36082331156498187</v>
      </c>
      <c r="CF252" s="309">
        <v>1.1164478442058756</v>
      </c>
      <c r="CG252" s="309">
        <v>0.29942423325501866</v>
      </c>
      <c r="CH252" s="309">
        <v>0.30846006682181276</v>
      </c>
      <c r="CI252" s="309">
        <v>0.2479496791119713</v>
      </c>
      <c r="CJ252" s="309">
        <v>10.500969227041564</v>
      </c>
      <c r="CK252" s="309">
        <v>6.1852373033134489</v>
      </c>
      <c r="CL252" s="309">
        <v>14.746778925883403</v>
      </c>
      <c r="CM252" s="309">
        <v>14.535486738776546</v>
      </c>
      <c r="CN252" s="309">
        <v>16.05504587155669</v>
      </c>
      <c r="CO252" s="309">
        <v>25.389727726565813</v>
      </c>
      <c r="CP252" s="309">
        <v>30.659467797917472</v>
      </c>
      <c r="CQ252" s="309">
        <v>22.385662898255969</v>
      </c>
      <c r="CR252" s="309">
        <v>23.340551034122996</v>
      </c>
      <c r="CS252" s="309">
        <v>16.505747126455173</v>
      </c>
      <c r="CT252" s="309">
        <v>100</v>
      </c>
      <c r="CU252" s="309">
        <v>13.262322042639768</v>
      </c>
      <c r="CV252" s="309">
        <v>82.914671591067645</v>
      </c>
      <c r="CW252" s="309">
        <v>67.237435155116245</v>
      </c>
      <c r="CX252" s="309">
        <v>15.677236435951389</v>
      </c>
      <c r="CY252" s="309">
        <v>100</v>
      </c>
      <c r="CZ252" s="309">
        <v>52.662490211433052</v>
      </c>
      <c r="DA252" s="309">
        <v>47.337509788566955</v>
      </c>
      <c r="DB252" s="309">
        <v>40.407204385277993</v>
      </c>
      <c r="DC252" s="309">
        <v>6.9303054032889593</v>
      </c>
      <c r="DD252" s="309">
        <v>100</v>
      </c>
      <c r="DE252" s="309">
        <v>9.4488000334413869</v>
      </c>
      <c r="DF252" s="309">
        <v>85.274456416770946</v>
      </c>
      <c r="DG252" s="309">
        <v>72.540679211845543</v>
      </c>
      <c r="DH252" s="313">
        <v>12.733777204925403</v>
      </c>
      <c r="DI252" s="565">
        <f>Daten_Polit!W252</f>
        <v>2.1</v>
      </c>
      <c r="DJ252" s="532">
        <f>Daten_Polit!X252</f>
        <v>7.7</v>
      </c>
      <c r="DK252" s="532">
        <f>Daten_Polit!Y252</f>
        <v>1.2</v>
      </c>
      <c r="DL252" s="532">
        <f>Daten_Polit!Z252</f>
        <v>1.3</v>
      </c>
      <c r="DM252" s="532">
        <f>Daten_Polit!AA252</f>
        <v>0.9</v>
      </c>
      <c r="DN252" s="309">
        <v>0.33965290661719233</v>
      </c>
      <c r="DO252" s="309">
        <v>1.1678798129933674</v>
      </c>
      <c r="DP252" s="309">
        <v>0.266762656462877</v>
      </c>
      <c r="DQ252" s="309">
        <v>0.27440517371785766</v>
      </c>
      <c r="DR252" s="309">
        <v>0.22476153618059647</v>
      </c>
      <c r="DS252" s="309">
        <v>11.228695166247556</v>
      </c>
      <c r="DT252" s="309">
        <v>7.482898227000069</v>
      </c>
      <c r="DU252" s="309">
        <v>14.956155734830723</v>
      </c>
      <c r="DV252" s="309">
        <v>14.686401177529303</v>
      </c>
      <c r="DW252" s="309">
        <v>16.584402764070401</v>
      </c>
      <c r="DX252" s="309">
        <v>24.461901574666211</v>
      </c>
      <c r="DY252" s="309">
        <v>28.907242693773828</v>
      </c>
      <c r="DZ252" s="309">
        <v>20.091743119266621</v>
      </c>
      <c r="EA252" s="309">
        <v>20.702707150501109</v>
      </c>
      <c r="EB252" s="309">
        <v>16.410510659378563</v>
      </c>
      <c r="EC252" s="309">
        <v>100</v>
      </c>
      <c r="ED252" s="309">
        <v>13.028334551900416</v>
      </c>
      <c r="EE252" s="309">
        <v>83.203992794536134</v>
      </c>
      <c r="EF252" s="309">
        <v>67.353194759033514</v>
      </c>
      <c r="EG252" s="309">
        <v>15.850798035502642</v>
      </c>
      <c r="EH252" s="309">
        <v>100</v>
      </c>
      <c r="EI252" s="309">
        <v>51.074306177260532</v>
      </c>
      <c r="EJ252" s="309">
        <v>48.92569382273949</v>
      </c>
      <c r="EK252" s="309">
        <v>42.121754700089532</v>
      </c>
      <c r="EL252" s="309">
        <v>6.8039391226499575</v>
      </c>
      <c r="EM252" s="309">
        <v>100</v>
      </c>
      <c r="EN252" s="309">
        <v>9.6109323796852131</v>
      </c>
      <c r="EO252" s="309">
        <v>85.247601943134839</v>
      </c>
      <c r="EP252" s="309">
        <v>72.123940964280777</v>
      </c>
      <c r="EQ252" s="367">
        <v>13.123660978854051</v>
      </c>
      <c r="ER252" s="531">
        <f>Daten_Polit!AB252</f>
        <v>2</v>
      </c>
      <c r="ES252" s="532">
        <f>Daten_Polit!AC252</f>
        <v>7.3</v>
      </c>
      <c r="ET252" s="532">
        <f>Daten_Polit!AD252</f>
        <v>1.2</v>
      </c>
      <c r="EU252" s="532">
        <f>Daten_Polit!AE252</f>
        <v>1.3</v>
      </c>
      <c r="EV252" s="532">
        <f>Daten_Polit!AF252</f>
        <v>1</v>
      </c>
      <c r="EW252" s="309">
        <v>0.36353879699645913</v>
      </c>
      <c r="EX252" s="309">
        <v>1.3185915309027969</v>
      </c>
      <c r="EY252" s="309">
        <v>0.27765368943155816</v>
      </c>
      <c r="EZ252" s="309">
        <v>0.28221676917204003</v>
      </c>
      <c r="FA252" s="309">
        <v>0.25339993062549915</v>
      </c>
      <c r="FB252" s="309">
        <v>11.665085042703675</v>
      </c>
      <c r="FC252" s="309">
        <v>7.7775282581031515</v>
      </c>
      <c r="FD252" s="309">
        <v>15.413264575275749</v>
      </c>
      <c r="FE252" s="309">
        <v>15.374787052811426</v>
      </c>
      <c r="FF252" s="309">
        <v>15.616561656162805</v>
      </c>
      <c r="FG252" s="309">
        <v>20.364322519777922</v>
      </c>
      <c r="FH252" s="309">
        <v>24.183445190156601</v>
      </c>
      <c r="FI252" s="309">
        <v>16.712854402046474</v>
      </c>
      <c r="FJ252" s="309">
        <v>17.276113086165566</v>
      </c>
      <c r="FK252" s="309">
        <v>13.767153607808766</v>
      </c>
      <c r="FL252" s="309">
        <v>100</v>
      </c>
      <c r="FM252" s="309">
        <v>12.863491216689932</v>
      </c>
      <c r="FN252" s="309">
        <v>83.349497227959773</v>
      </c>
      <c r="FO252" s="309">
        <v>67.141246501114011</v>
      </c>
      <c r="FP252" s="309">
        <v>16.208250726845776</v>
      </c>
      <c r="FQ252" s="309">
        <v>100</v>
      </c>
      <c r="FR252" s="309">
        <v>49.205607476635507</v>
      </c>
      <c r="FS252" s="309">
        <v>50.794392523364486</v>
      </c>
      <c r="FT252" s="309">
        <v>42.570093457943926</v>
      </c>
      <c r="FU252" s="309">
        <v>8.2242990654205617</v>
      </c>
      <c r="FV252" s="309">
        <v>100</v>
      </c>
      <c r="FW252" s="309">
        <v>9.6212004193726184</v>
      </c>
      <c r="FX252" s="309">
        <v>85.240885356132722</v>
      </c>
      <c r="FY252" s="309">
        <v>71.743188292622207</v>
      </c>
      <c r="FZ252" s="313">
        <v>13.497697063510516</v>
      </c>
      <c r="GA252" s="570">
        <f>Daten_Polit!AG252</f>
        <v>2.7</v>
      </c>
      <c r="GB252" s="571">
        <f>Daten_Polit!AH252</f>
        <v>9.5</v>
      </c>
      <c r="GC252" s="571">
        <f>Daten_Polit!AI252</f>
        <v>1.7</v>
      </c>
      <c r="GD252" s="571">
        <f>Daten_Polit!AJ252</f>
        <v>1.8</v>
      </c>
      <c r="GE252" s="571">
        <f>Daten_Polit!AK252</f>
        <v>1.4</v>
      </c>
      <c r="GF252" s="444">
        <v>0.42270531400966183</v>
      </c>
      <c r="GG252" s="444">
        <v>1.6639841555469195</v>
      </c>
      <c r="GH252" s="444">
        <v>0.31305846941445459</v>
      </c>
      <c r="GI252" s="444">
        <v>0.31959737027196122</v>
      </c>
      <c r="GJ252" s="444">
        <v>0.28031854079001312</v>
      </c>
      <c r="GK252" s="444">
        <v>8.9437865066179842</v>
      </c>
      <c r="GL252" s="444">
        <v>6.4950909196535997</v>
      </c>
      <c r="GM252" s="444">
        <v>11.03572141289186</v>
      </c>
      <c r="GN252" s="444">
        <v>10.881072814963201</v>
      </c>
      <c r="GO252" s="444">
        <v>11.900065746219592</v>
      </c>
      <c r="GP252" s="444">
        <v>17.746324106535315</v>
      </c>
      <c r="GQ252" s="444">
        <v>22.383124287344984</v>
      </c>
      <c r="GR252" s="444">
        <v>13.78055878928987</v>
      </c>
      <c r="GS252" s="444">
        <v>13.46120911114917</v>
      </c>
      <c r="GT252" s="444">
        <v>15.58567279767667</v>
      </c>
      <c r="GU252" s="444">
        <v>100</v>
      </c>
      <c r="GV252" s="444">
        <v>12.610663885567778</v>
      </c>
      <c r="GW252" s="444">
        <v>83.525283561374579</v>
      </c>
      <c r="GX252" s="444">
        <v>66.640219707564924</v>
      </c>
      <c r="GY252" s="444">
        <v>16.885063853809655</v>
      </c>
      <c r="GZ252" s="444">
        <v>100</v>
      </c>
      <c r="HA252" s="444">
        <v>47.438617762958472</v>
      </c>
      <c r="HB252" s="444">
        <v>52.561382237041535</v>
      </c>
      <c r="HC252" s="444">
        <v>44.892391633828431</v>
      </c>
      <c r="HD252" s="444">
        <v>7.6689906032130954</v>
      </c>
      <c r="HE252" s="444">
        <v>100</v>
      </c>
      <c r="HF252" s="444">
        <v>9.3288928444364529</v>
      </c>
      <c r="HG252" s="444">
        <v>85.438996648317172</v>
      </c>
      <c r="HH252" s="444">
        <v>71.215631649496544</v>
      </c>
      <c r="HI252" s="445">
        <v>14.223364998820628</v>
      </c>
      <c r="HJ252" s="570">
        <f>Daten_Polit!AL252</f>
        <v>2.5</v>
      </c>
      <c r="HK252" s="571">
        <f>Daten_Polit!AM252</f>
        <v>9.5</v>
      </c>
      <c r="HL252" s="571">
        <f>Daten_Polit!AN252</f>
        <v>1.5</v>
      </c>
      <c r="HM252" s="571">
        <f>Daten_Polit!AO252</f>
        <v>1.6</v>
      </c>
      <c r="HN252" s="571">
        <f>Daten_Polit!AP252</f>
        <v>1.1000000000000001</v>
      </c>
      <c r="HO252" s="444">
        <v>0.33593604759248935</v>
      </c>
      <c r="HP252" s="444">
        <v>1.3300495479651939</v>
      </c>
      <c r="HQ252" s="444">
        <v>0.24763853434334951</v>
      </c>
      <c r="HR252" s="444">
        <v>0.25611192208111566</v>
      </c>
      <c r="HS252" s="444">
        <v>0.2074329366891938</v>
      </c>
      <c r="HT252" s="444">
        <v>10.104126494407909</v>
      </c>
      <c r="HU252" s="444">
        <v>7.3067460090402863</v>
      </c>
      <c r="HV252" s="444">
        <v>12.726594156536574</v>
      </c>
      <c r="HW252" s="444">
        <v>12.582241995112161</v>
      </c>
      <c r="HX252" s="444">
        <v>13.550232391850345</v>
      </c>
      <c r="HY252" s="444">
        <v>27.657178252666608</v>
      </c>
      <c r="HZ252" s="444">
        <v>32.459607113800594</v>
      </c>
      <c r="IA252" s="444">
        <v>23.154951200792258</v>
      </c>
      <c r="IB252" s="444">
        <v>23.632850241545896</v>
      </c>
      <c r="IC252" s="444">
        <v>20.420199041669061</v>
      </c>
      <c r="ID252" s="444">
        <v>100</v>
      </c>
      <c r="IE252" s="444">
        <v>12.428588972230752</v>
      </c>
      <c r="IF252" s="444">
        <v>83.791073420164281</v>
      </c>
      <c r="IG252" s="444">
        <v>66.423205886601139</v>
      </c>
      <c r="IH252" s="444">
        <v>17.367867533563143</v>
      </c>
      <c r="II252" s="444">
        <v>100</v>
      </c>
      <c r="IJ252" s="444">
        <v>50.485762144053602</v>
      </c>
      <c r="IK252" s="444">
        <v>49.514237855946384</v>
      </c>
      <c r="IL252" s="444">
        <v>41.541038525963145</v>
      </c>
      <c r="IM252" s="444">
        <v>7.973199329983248</v>
      </c>
      <c r="IN252" s="444">
        <v>100</v>
      </c>
      <c r="IO252" s="444">
        <v>9.3086788401416687</v>
      </c>
      <c r="IP252" s="444">
        <v>85.659530864264369</v>
      </c>
      <c r="IQ252" s="444">
        <v>70.749063593750776</v>
      </c>
      <c r="IR252" s="445">
        <v>14.910467270513578</v>
      </c>
      <c r="IS252" s="443">
        <f>Daten_Polit!AQ252</f>
        <v>2.1</v>
      </c>
      <c r="IT252" s="227">
        <f>Daten_Polit!AR252</f>
        <v>8.1</v>
      </c>
      <c r="IU252" s="227">
        <f>Daten_Polit!AS252</f>
        <v>1.3</v>
      </c>
      <c r="IV252" s="227">
        <f>Daten_Polit!AT252</f>
        <v>1.4</v>
      </c>
      <c r="IW252" s="227">
        <f>Daten_Polit!AU252</f>
        <v>0.9</v>
      </c>
      <c r="IX252" s="444" t="s">
        <v>820</v>
      </c>
      <c r="IY252" s="444" t="s">
        <v>820</v>
      </c>
      <c r="IZ252" s="444" t="s">
        <v>820</v>
      </c>
      <c r="JA252" s="444" t="s">
        <v>820</v>
      </c>
      <c r="JB252" s="444" t="s">
        <v>820</v>
      </c>
      <c r="JC252" s="444" t="s">
        <v>820</v>
      </c>
      <c r="JD252" s="444" t="s">
        <v>820</v>
      </c>
      <c r="JE252" s="444" t="s">
        <v>820</v>
      </c>
      <c r="JF252" s="444" t="s">
        <v>820</v>
      </c>
      <c r="JG252" s="444" t="s">
        <v>820</v>
      </c>
      <c r="JH252" s="444" t="s">
        <v>820</v>
      </c>
      <c r="JI252" s="444" t="s">
        <v>820</v>
      </c>
      <c r="JJ252" s="444" t="s">
        <v>820</v>
      </c>
      <c r="JK252" s="444" t="s">
        <v>820</v>
      </c>
      <c r="JL252" s="444" t="s">
        <v>820</v>
      </c>
      <c r="JM252" s="444" t="s">
        <v>820</v>
      </c>
      <c r="JN252" s="444" t="s">
        <v>820</v>
      </c>
      <c r="JO252" s="444" t="s">
        <v>820</v>
      </c>
      <c r="JP252" s="444" t="s">
        <v>820</v>
      </c>
      <c r="JQ252" s="444" t="s">
        <v>820</v>
      </c>
      <c r="JR252" s="444" t="s">
        <v>820</v>
      </c>
      <c r="JS252" s="444" t="s">
        <v>820</v>
      </c>
      <c r="JT252" s="444" t="s">
        <v>820</v>
      </c>
      <c r="JU252" s="444" t="s">
        <v>820</v>
      </c>
      <c r="JV252" s="444" t="s">
        <v>820</v>
      </c>
      <c r="JW252" s="444" t="s">
        <v>820</v>
      </c>
      <c r="JX252" s="444" t="s">
        <v>820</v>
      </c>
      <c r="JY252" s="444" t="s">
        <v>820</v>
      </c>
      <c r="JZ252" s="444" t="s">
        <v>820</v>
      </c>
      <c r="KA252" s="445" t="s">
        <v>820</v>
      </c>
    </row>
    <row r="253" spans="4:287" ht="12.65" customHeight="1" x14ac:dyDescent="0.2">
      <c r="D253" s="276"/>
      <c r="E253" s="3" t="str">
        <f>Daten_Polit!E253</f>
        <v>08435</v>
      </c>
      <c r="F253" s="229" t="str">
        <f>Daten_Polit!F253</f>
        <v>Bodenseekreis</v>
      </c>
      <c r="G253" s="246"/>
      <c r="H253" s="531">
        <f>Daten_Polit!H253</f>
        <v>2.9</v>
      </c>
      <c r="I253" s="532">
        <f>Daten_Polit!I253</f>
        <v>8</v>
      </c>
      <c r="J253" s="532">
        <f>Daten_Polit!J253</f>
        <v>2.1</v>
      </c>
      <c r="K253" s="532">
        <f>Daten_Polit!K253</f>
        <v>2.4</v>
      </c>
      <c r="L253" s="532">
        <f>Daten_Polit!L253</f>
        <v>1.4</v>
      </c>
      <c r="M253" s="308">
        <v>0.54305547244330077</v>
      </c>
      <c r="N253" s="308">
        <v>1.9568905982675042</v>
      </c>
      <c r="O253" s="308">
        <v>0.41259305974884275</v>
      </c>
      <c r="P253" s="308">
        <v>0.44388498449423996</v>
      </c>
      <c r="Q253" s="308">
        <v>0.30024489216799505</v>
      </c>
      <c r="R253" s="308">
        <v>11.722689075630136</v>
      </c>
      <c r="S253" s="308">
        <v>8.8496143958866629</v>
      </c>
      <c r="T253" s="308">
        <v>13.460119681941585</v>
      </c>
      <c r="U253" s="308">
        <v>13.279629540302217</v>
      </c>
      <c r="V253" s="308">
        <v>14.480501772567711</v>
      </c>
      <c r="W253" s="308">
        <v>24.723996237439476</v>
      </c>
      <c r="X253" s="308">
        <v>30.365822460990021</v>
      </c>
      <c r="Y253" s="308">
        <v>21.303971297785477</v>
      </c>
      <c r="Z253" s="308">
        <v>22.928015564200834</v>
      </c>
      <c r="AA253" s="308">
        <v>12.252642992690459</v>
      </c>
      <c r="AB253" s="308">
        <v>100</v>
      </c>
      <c r="AC253" s="308">
        <v>13.963794658236692</v>
      </c>
      <c r="AD253" s="308">
        <v>82.637141101545168</v>
      </c>
      <c r="AE253" s="308">
        <v>62.99966647998577</v>
      </c>
      <c r="AF253" s="308">
        <v>19.637474621559392</v>
      </c>
      <c r="AG253" s="308">
        <v>100</v>
      </c>
      <c r="AH253" s="308">
        <v>39.001026342798497</v>
      </c>
      <c r="AI253" s="308">
        <v>60.998973657201496</v>
      </c>
      <c r="AJ253" s="308">
        <v>50.530277112555581</v>
      </c>
      <c r="AK253" s="308">
        <v>10.468696544645912</v>
      </c>
      <c r="AL253" s="308">
        <v>100</v>
      </c>
      <c r="AM253" s="308">
        <v>9.7366262094848697</v>
      </c>
      <c r="AN253" s="308">
        <v>85.440203423690889</v>
      </c>
      <c r="AO253" s="308">
        <v>66.827096369337752</v>
      </c>
      <c r="AP253" s="337">
        <v>18.613107054353126</v>
      </c>
      <c r="AQ253" s="531">
        <f>Daten_Polit!M253</f>
        <v>2.8</v>
      </c>
      <c r="AR253" s="532">
        <f>Daten_Polit!N253</f>
        <v>8.6</v>
      </c>
      <c r="AS253" s="532">
        <f>Daten_Polit!O253</f>
        <v>2</v>
      </c>
      <c r="AT253" s="532">
        <f>Daten_Polit!P253</f>
        <v>2.2000000000000002</v>
      </c>
      <c r="AU253" s="532">
        <f>Daten_Polit!Q253</f>
        <v>1.3</v>
      </c>
      <c r="AV253" s="308">
        <v>0.51655398532012453</v>
      </c>
      <c r="AW253" s="308">
        <v>1.8010682055465177</v>
      </c>
      <c r="AX253" s="308">
        <v>0.40225512230497212</v>
      </c>
      <c r="AY253" s="308">
        <v>0.43165120139729318</v>
      </c>
      <c r="AZ253" s="308">
        <v>0.30116765038618171</v>
      </c>
      <c r="BA253" s="308">
        <v>11.284492858389324</v>
      </c>
      <c r="BB253" s="308">
        <v>7.9267186649736994</v>
      </c>
      <c r="BC253" s="308">
        <v>13.633916554508749</v>
      </c>
      <c r="BD253" s="308">
        <v>13.322377140433369</v>
      </c>
      <c r="BE253" s="308">
        <v>15.348701488183874</v>
      </c>
      <c r="BF253" s="308">
        <v>26.007863826399308</v>
      </c>
      <c r="BG253" s="308">
        <v>31.544478806621797</v>
      </c>
      <c r="BH253" s="308">
        <v>23.373114163476274</v>
      </c>
      <c r="BI253" s="308">
        <v>25.06523244049151</v>
      </c>
      <c r="BJ253" s="308">
        <v>14.098073555166375</v>
      </c>
      <c r="BK253" s="308">
        <v>100</v>
      </c>
      <c r="BL253" s="308">
        <v>13.834250972327938</v>
      </c>
      <c r="BM253" s="308">
        <v>82.801803785550788</v>
      </c>
      <c r="BN253" s="308">
        <v>62.524275383024928</v>
      </c>
      <c r="BO253" s="308">
        <v>20.277528402525867</v>
      </c>
      <c r="BP253" s="308">
        <v>100</v>
      </c>
      <c r="BQ253" s="308">
        <v>42.748917748917755</v>
      </c>
      <c r="BR253" s="308">
        <v>57.251082251082252</v>
      </c>
      <c r="BS253" s="308">
        <v>48.629148629148631</v>
      </c>
      <c r="BT253" s="308">
        <v>8.6219336219336231</v>
      </c>
      <c r="BU253" s="308">
        <v>100</v>
      </c>
      <c r="BV253" s="308">
        <v>9.5384984682192009</v>
      </c>
      <c r="BW253" s="308">
        <v>85.706583460509847</v>
      </c>
      <c r="BX253" s="308">
        <v>66.398115177613278</v>
      </c>
      <c r="BY253" s="312">
        <v>19.30846828289658</v>
      </c>
      <c r="BZ253" s="531">
        <f>Daten_Polit!R253</f>
        <v>2.8</v>
      </c>
      <c r="CA253" s="532">
        <f>Daten_Polit!S253</f>
        <v>8.6</v>
      </c>
      <c r="CB253" s="532">
        <f>Daten_Polit!T253</f>
        <v>1.9</v>
      </c>
      <c r="CC253" s="532">
        <f>Daten_Polit!U253</f>
        <v>2.1</v>
      </c>
      <c r="CD253" s="532">
        <f>Daten_Polit!V253</f>
        <v>1.4</v>
      </c>
      <c r="CE253" s="309">
        <v>0.49522583906883749</v>
      </c>
      <c r="CF253" s="309">
        <v>1.4042549986840775</v>
      </c>
      <c r="CG253" s="309">
        <v>0.42080686988432797</v>
      </c>
      <c r="CH253" s="309">
        <v>0.45451024192705025</v>
      </c>
      <c r="CI253" s="309">
        <v>0.30918904487500853</v>
      </c>
      <c r="CJ253" s="309">
        <v>11.511504074101591</v>
      </c>
      <c r="CK253" s="309">
        <v>7.5197634809436993</v>
      </c>
      <c r="CL253" s="309">
        <v>14.423746922469993</v>
      </c>
      <c r="CM253" s="309">
        <v>14.129884734326998</v>
      </c>
      <c r="CN253" s="309">
        <v>15.820416889365669</v>
      </c>
      <c r="CO253" s="309">
        <v>24.693015162812831</v>
      </c>
      <c r="CP253" s="309">
        <v>32.109508988120886</v>
      </c>
      <c r="CQ253" s="309">
        <v>22.11156309907701</v>
      </c>
      <c r="CR253" s="309">
        <v>23.897517288286501</v>
      </c>
      <c r="CS253" s="309">
        <v>13.698264352471423</v>
      </c>
      <c r="CT253" s="309">
        <v>100</v>
      </c>
      <c r="CU253" s="309">
        <v>13.693193804294253</v>
      </c>
      <c r="CV253" s="309">
        <v>82.961778034036215</v>
      </c>
      <c r="CW253" s="309">
        <v>61.994183608572897</v>
      </c>
      <c r="CX253" s="309">
        <v>20.967594425463318</v>
      </c>
      <c r="CY253" s="309">
        <v>100</v>
      </c>
      <c r="CZ253" s="309">
        <v>42.971304031965133</v>
      </c>
      <c r="DA253" s="309">
        <v>57.028695968034882</v>
      </c>
      <c r="DB253" s="309">
        <v>46.022520886305848</v>
      </c>
      <c r="DC253" s="309">
        <v>11.006175081729024</v>
      </c>
      <c r="DD253" s="309">
        <v>100</v>
      </c>
      <c r="DE253" s="309">
        <v>9.5627609009701846</v>
      </c>
      <c r="DF253" s="309">
        <v>85.773383691186638</v>
      </c>
      <c r="DG253" s="309">
        <v>65.880537220399788</v>
      </c>
      <c r="DH253" s="313">
        <v>19.892846470786854</v>
      </c>
      <c r="DI253" s="565">
        <f>Daten_Polit!W253</f>
        <v>2.5</v>
      </c>
      <c r="DJ253" s="532">
        <f>Daten_Polit!X253</f>
        <v>8.4</v>
      </c>
      <c r="DK253" s="532">
        <f>Daten_Polit!Y253</f>
        <v>1.6</v>
      </c>
      <c r="DL253" s="532">
        <f>Daten_Polit!Z253</f>
        <v>1.8</v>
      </c>
      <c r="DM253" s="532">
        <f>Daten_Polit!AA253</f>
        <v>1.2</v>
      </c>
      <c r="DN253" s="309">
        <v>0.48229761328363979</v>
      </c>
      <c r="DO253" s="309">
        <v>1.8609258128974855</v>
      </c>
      <c r="DP253" s="309">
        <v>0.35405320676206531</v>
      </c>
      <c r="DQ253" s="309">
        <v>0.37238694300884961</v>
      </c>
      <c r="DR253" s="309">
        <v>0.29574355412752723</v>
      </c>
      <c r="DS253" s="309">
        <v>12.888393100070882</v>
      </c>
      <c r="DT253" s="309">
        <v>9.5719844357978943</v>
      </c>
      <c r="DU253" s="309">
        <v>15.958105458672666</v>
      </c>
      <c r="DV253" s="309">
        <v>15.397695068959003</v>
      </c>
      <c r="DW253" s="309">
        <v>18.498429917211702</v>
      </c>
      <c r="DX253" s="309">
        <v>23.833783113951064</v>
      </c>
      <c r="DY253" s="309">
        <v>27.62622273528471</v>
      </c>
      <c r="DZ253" s="309">
        <v>20.713876892658735</v>
      </c>
      <c r="EA253" s="309">
        <v>23.169878521908032</v>
      </c>
      <c r="EB253" s="309">
        <v>9.6681922196921821</v>
      </c>
      <c r="EC253" s="309">
        <v>100</v>
      </c>
      <c r="ED253" s="309">
        <v>13.718586843706923</v>
      </c>
      <c r="EE253" s="309">
        <v>82.948015626418282</v>
      </c>
      <c r="EF253" s="309">
        <v>61.633362168239579</v>
      </c>
      <c r="EG253" s="309">
        <v>21.314653458178697</v>
      </c>
      <c r="EH253" s="309">
        <v>100</v>
      </c>
      <c r="EI253" s="309">
        <v>46.845124282982795</v>
      </c>
      <c r="EJ253" s="309">
        <v>53.154875717017212</v>
      </c>
      <c r="EK253" s="309">
        <v>43.479923518164441</v>
      </c>
      <c r="EL253" s="309">
        <v>9.6749521988527718</v>
      </c>
      <c r="EM253" s="309">
        <v>100</v>
      </c>
      <c r="EN253" s="309">
        <v>9.5953322413735478</v>
      </c>
      <c r="EO253" s="309">
        <v>85.7881225108531</v>
      </c>
      <c r="EP253" s="309">
        <v>65.26688990126415</v>
      </c>
      <c r="EQ253" s="367">
        <v>20.521232609588942</v>
      </c>
      <c r="ER253" s="531">
        <f>Daten_Polit!AB253</f>
        <v>2.2999999999999998</v>
      </c>
      <c r="ES253" s="532">
        <f>Daten_Polit!AC253</f>
        <v>7.7</v>
      </c>
      <c r="ET253" s="532">
        <f>Daten_Polit!AD253</f>
        <v>1.5</v>
      </c>
      <c r="EU253" s="532">
        <f>Daten_Polit!AE253</f>
        <v>1.7</v>
      </c>
      <c r="EV253" s="532">
        <f>Daten_Polit!AF253</f>
        <v>1.2</v>
      </c>
      <c r="EW253" s="309">
        <v>0.46685701057180334</v>
      </c>
      <c r="EX253" s="309">
        <v>1.9124472014458156</v>
      </c>
      <c r="EY253" s="309">
        <v>0.33163768410296685</v>
      </c>
      <c r="EZ253" s="309">
        <v>0.35366475440270417</v>
      </c>
      <c r="FA253" s="309">
        <v>0.26452049555367696</v>
      </c>
      <c r="FB253" s="309">
        <v>12.701807846699436</v>
      </c>
      <c r="FC253" s="309">
        <v>9.5182291666666661</v>
      </c>
      <c r="FD253" s="309">
        <v>15.430992341534951</v>
      </c>
      <c r="FE253" s="309">
        <v>14.60560823078475</v>
      </c>
      <c r="FF253" s="309">
        <v>18.898305084745761</v>
      </c>
      <c r="FG253" s="309">
        <v>21.130213958376391</v>
      </c>
      <c r="FH253" s="309">
        <v>23.466078609418172</v>
      </c>
      <c r="FI253" s="309">
        <v>19.195197144247931</v>
      </c>
      <c r="FJ253" s="309">
        <v>20.966985870222434</v>
      </c>
      <c r="FK253" s="309">
        <v>11.75478065240852</v>
      </c>
      <c r="FL253" s="309">
        <v>100</v>
      </c>
      <c r="FM253" s="309">
        <v>13.593710060585614</v>
      </c>
      <c r="FN253" s="309">
        <v>83.109536170418266</v>
      </c>
      <c r="FO253" s="309">
        <v>61.139813668329012</v>
      </c>
      <c r="FP253" s="309">
        <v>21.969722502089251</v>
      </c>
      <c r="FQ253" s="309">
        <v>100</v>
      </c>
      <c r="FR253" s="309">
        <v>46.732673267326739</v>
      </c>
      <c r="FS253" s="309">
        <v>53.267326732673268</v>
      </c>
      <c r="FT253" s="309">
        <v>42.415841584158414</v>
      </c>
      <c r="FU253" s="309">
        <v>10.851485148514852</v>
      </c>
      <c r="FV253" s="309">
        <v>100</v>
      </c>
      <c r="FW253" s="309">
        <v>9.5040812420359408</v>
      </c>
      <c r="FX253" s="309">
        <v>85.966248258697149</v>
      </c>
      <c r="FY253" s="309">
        <v>64.724447404130331</v>
      </c>
      <c r="FZ253" s="313">
        <v>21.241800854566826</v>
      </c>
      <c r="GA253" s="570">
        <f>Daten_Polit!AG253</f>
        <v>3.1</v>
      </c>
      <c r="GB253" s="571">
        <f>Daten_Polit!AH253</f>
        <v>10.3</v>
      </c>
      <c r="GC253" s="571">
        <f>Daten_Polit!AI253</f>
        <v>2.1</v>
      </c>
      <c r="GD253" s="571">
        <f>Daten_Polit!AJ253</f>
        <v>2.2000000000000002</v>
      </c>
      <c r="GE253" s="571">
        <f>Daten_Polit!AK253</f>
        <v>1.6</v>
      </c>
      <c r="GF253" s="444">
        <v>0.54661029487919277</v>
      </c>
      <c r="GG253" s="444">
        <v>2.4826543209964882</v>
      </c>
      <c r="GH253" s="444">
        <v>0.36826195981921817</v>
      </c>
      <c r="GI253" s="444">
        <v>0.39501762152671199</v>
      </c>
      <c r="GJ253" s="444">
        <v>0.29067806135629692</v>
      </c>
      <c r="GK253" s="444">
        <v>9.5580451658432466</v>
      </c>
      <c r="GL253" s="444">
        <v>7.7834514897623777</v>
      </c>
      <c r="GM253" s="444">
        <v>11.065275418587721</v>
      </c>
      <c r="GN253" s="444">
        <v>10.574747322371399</v>
      </c>
      <c r="GO253" s="444">
        <v>13.081215127092374</v>
      </c>
      <c r="GP253" s="444">
        <v>19.275265527714943</v>
      </c>
      <c r="GQ253" s="444">
        <v>21.346899224808137</v>
      </c>
      <c r="GR253" s="444">
        <v>17.689359516375436</v>
      </c>
      <c r="GS253" s="444">
        <v>18.720764193212496</v>
      </c>
      <c r="GT253" s="444">
        <v>13.499999999998922</v>
      </c>
      <c r="GU253" s="444">
        <v>100</v>
      </c>
      <c r="GV253" s="444">
        <v>13.345834961181847</v>
      </c>
      <c r="GW253" s="444">
        <v>83.261664258013795</v>
      </c>
      <c r="GX253" s="444">
        <v>60.431832524776574</v>
      </c>
      <c r="GY253" s="444">
        <v>22.829831733237217</v>
      </c>
      <c r="GZ253" s="444">
        <v>100</v>
      </c>
      <c r="HA253" s="444">
        <v>45.501022494887536</v>
      </c>
      <c r="HB253" s="444">
        <v>54.498977505112478</v>
      </c>
      <c r="HC253" s="444">
        <v>44.043967280163599</v>
      </c>
      <c r="HD253" s="444">
        <v>10.455010224948873</v>
      </c>
      <c r="HE253" s="444">
        <v>100</v>
      </c>
      <c r="HF253" s="444">
        <v>9.2459388750217588</v>
      </c>
      <c r="HG253" s="444">
        <v>86.097840254100703</v>
      </c>
      <c r="HH253" s="444">
        <v>64.019879758367864</v>
      </c>
      <c r="HI253" s="445">
        <v>22.077960495732828</v>
      </c>
      <c r="HJ253" s="570">
        <f>Daten_Polit!AL253</f>
        <v>2.8</v>
      </c>
      <c r="HK253" s="571">
        <f>Daten_Polit!AM253</f>
        <v>9.3000000000000007</v>
      </c>
      <c r="HL253" s="571">
        <f>Daten_Polit!AN253</f>
        <v>1.9</v>
      </c>
      <c r="HM253" s="571">
        <f>Daten_Polit!AO253</f>
        <v>2</v>
      </c>
      <c r="HN253" s="571">
        <f>Daten_Polit!AP253</f>
        <v>1.4</v>
      </c>
      <c r="HO253" s="444">
        <v>0.41036839205642084</v>
      </c>
      <c r="HP253" s="444">
        <v>1.6779245876471616</v>
      </c>
      <c r="HQ253" s="444">
        <v>0.29314949188670136</v>
      </c>
      <c r="HR253" s="444">
        <v>0.31126794437376598</v>
      </c>
      <c r="HS253" s="444">
        <v>0.2421589404794173</v>
      </c>
      <c r="HT253" s="444">
        <v>10.143507175358767</v>
      </c>
      <c r="HU253" s="444">
        <v>7.8426180893876758</v>
      </c>
      <c r="HV253" s="444">
        <v>12.07346833925631</v>
      </c>
      <c r="HW253" s="444">
        <v>11.780556154343861</v>
      </c>
      <c r="HX253" s="444">
        <v>13.205582170382272</v>
      </c>
      <c r="HY253" s="444">
        <v>26.320331791049568</v>
      </c>
      <c r="HZ253" s="444">
        <v>29.731051344743275</v>
      </c>
      <c r="IA253" s="444">
        <v>23.597039908380292</v>
      </c>
      <c r="IB253" s="444">
        <v>24.986128065698036</v>
      </c>
      <c r="IC253" s="444">
        <v>18.247863247871791</v>
      </c>
      <c r="ID253" s="444">
        <v>100</v>
      </c>
      <c r="IE253" s="444">
        <v>13.139270846620988</v>
      </c>
      <c r="IF253" s="444">
        <v>83.506474234190833</v>
      </c>
      <c r="IG253" s="444">
        <v>60.189734680257089</v>
      </c>
      <c r="IH253" s="444">
        <v>23.316739553933736</v>
      </c>
      <c r="II253" s="444">
        <v>100</v>
      </c>
      <c r="IJ253" s="444">
        <v>45.725023488881931</v>
      </c>
      <c r="IK253" s="444">
        <v>54.274976511118069</v>
      </c>
      <c r="IL253" s="444">
        <v>43.344816786720955</v>
      </c>
      <c r="IM253" s="444">
        <v>10.93015972439712</v>
      </c>
      <c r="IN253" s="444">
        <v>100</v>
      </c>
      <c r="IO253" s="444">
        <v>9.4199510958766801</v>
      </c>
      <c r="IP253" s="444">
        <v>86.068276922643278</v>
      </c>
      <c r="IQ253" s="444">
        <v>63.503576258596304</v>
      </c>
      <c r="IR253" s="445">
        <v>22.564700664046956</v>
      </c>
      <c r="IS253" s="443">
        <f>Daten_Polit!AQ253</f>
        <v>2.6</v>
      </c>
      <c r="IT253" s="227">
        <f>Daten_Polit!AR253</f>
        <v>9.9</v>
      </c>
      <c r="IU253" s="227">
        <f>Daten_Polit!AS253</f>
        <v>1.6</v>
      </c>
      <c r="IV253" s="227">
        <f>Daten_Polit!AT253</f>
        <v>1.7</v>
      </c>
      <c r="IW253" s="227">
        <f>Daten_Polit!AU253</f>
        <v>1.2</v>
      </c>
      <c r="IX253" s="444" t="s">
        <v>820</v>
      </c>
      <c r="IY253" s="444" t="s">
        <v>820</v>
      </c>
      <c r="IZ253" s="444" t="s">
        <v>820</v>
      </c>
      <c r="JA253" s="444" t="s">
        <v>820</v>
      </c>
      <c r="JB253" s="444" t="s">
        <v>820</v>
      </c>
      <c r="JC253" s="444" t="s">
        <v>820</v>
      </c>
      <c r="JD253" s="444" t="s">
        <v>820</v>
      </c>
      <c r="JE253" s="444" t="s">
        <v>820</v>
      </c>
      <c r="JF253" s="444" t="s">
        <v>820</v>
      </c>
      <c r="JG253" s="444" t="s">
        <v>820</v>
      </c>
      <c r="JH253" s="444" t="s">
        <v>820</v>
      </c>
      <c r="JI253" s="444" t="s">
        <v>820</v>
      </c>
      <c r="JJ253" s="444" t="s">
        <v>820</v>
      </c>
      <c r="JK253" s="444" t="s">
        <v>820</v>
      </c>
      <c r="JL253" s="444" t="s">
        <v>820</v>
      </c>
      <c r="JM253" s="444" t="s">
        <v>820</v>
      </c>
      <c r="JN253" s="444" t="s">
        <v>820</v>
      </c>
      <c r="JO253" s="444" t="s">
        <v>820</v>
      </c>
      <c r="JP253" s="444" t="s">
        <v>820</v>
      </c>
      <c r="JQ253" s="444" t="s">
        <v>820</v>
      </c>
      <c r="JR253" s="444" t="s">
        <v>820</v>
      </c>
      <c r="JS253" s="444" t="s">
        <v>820</v>
      </c>
      <c r="JT253" s="444" t="s">
        <v>820</v>
      </c>
      <c r="JU253" s="444" t="s">
        <v>820</v>
      </c>
      <c r="JV253" s="444" t="s">
        <v>820</v>
      </c>
      <c r="JW253" s="444" t="s">
        <v>820</v>
      </c>
      <c r="JX253" s="444" t="s">
        <v>820</v>
      </c>
      <c r="JY253" s="444" t="s">
        <v>820</v>
      </c>
      <c r="JZ253" s="444" t="s">
        <v>820</v>
      </c>
      <c r="KA253" s="445" t="s">
        <v>820</v>
      </c>
    </row>
    <row r="254" spans="4:287" ht="12.65" customHeight="1" x14ac:dyDescent="0.2">
      <c r="D254" s="276"/>
      <c r="E254" s="3" t="str">
        <f>Daten_Polit!E254</f>
        <v>08436</v>
      </c>
      <c r="F254" s="229" t="str">
        <f>Daten_Polit!F254</f>
        <v>Ravensburg</v>
      </c>
      <c r="G254" s="246"/>
      <c r="H254" s="531">
        <f>Daten_Polit!H254</f>
        <v>2.8</v>
      </c>
      <c r="I254" s="532">
        <f>Daten_Polit!I254</f>
        <v>7.9</v>
      </c>
      <c r="J254" s="532">
        <f>Daten_Polit!J254</f>
        <v>2</v>
      </c>
      <c r="K254" s="532">
        <f>Daten_Polit!K254</f>
        <v>2.2000000000000002</v>
      </c>
      <c r="L254" s="532">
        <f>Daten_Polit!L254</f>
        <v>1.4</v>
      </c>
      <c r="M254" s="308">
        <v>0.49637019688838896</v>
      </c>
      <c r="N254" s="308">
        <v>1.6042372972120349</v>
      </c>
      <c r="O254" s="308">
        <v>0.40178609118294989</v>
      </c>
      <c r="P254" s="308">
        <v>0.416409929049529</v>
      </c>
      <c r="Q254" s="308">
        <v>0.32711477530680644</v>
      </c>
      <c r="R254" s="308">
        <v>11.732348585386495</v>
      </c>
      <c r="S254" s="308">
        <v>8.4434032796688729</v>
      </c>
      <c r="T254" s="308">
        <v>13.988095238095239</v>
      </c>
      <c r="U254" s="308">
        <v>13.725257323832146</v>
      </c>
      <c r="V254" s="308">
        <v>15.659617321248742</v>
      </c>
      <c r="W254" s="308">
        <v>26.552388289675449</v>
      </c>
      <c r="X254" s="308">
        <v>34.113411341134118</v>
      </c>
      <c r="Y254" s="308">
        <v>22.000961340382862</v>
      </c>
      <c r="Z254" s="308">
        <v>23.065015479876159</v>
      </c>
      <c r="AA254" s="308">
        <v>15.183112919632229</v>
      </c>
      <c r="AB254" s="308">
        <v>100</v>
      </c>
      <c r="AC254" s="308">
        <v>14.215731019619074</v>
      </c>
      <c r="AD254" s="308">
        <v>82.013767538646292</v>
      </c>
      <c r="AE254" s="308">
        <v>65.518102473881441</v>
      </c>
      <c r="AF254" s="308">
        <v>16.495665064764857</v>
      </c>
      <c r="AG254" s="308">
        <v>100</v>
      </c>
      <c r="AH254" s="308">
        <v>41.264822134387352</v>
      </c>
      <c r="AI254" s="308">
        <v>58.735177865612656</v>
      </c>
      <c r="AJ254" s="308">
        <v>50.698287220026359</v>
      </c>
      <c r="AK254" s="308">
        <v>8.036890645586297</v>
      </c>
      <c r="AL254" s="308">
        <v>100</v>
      </c>
      <c r="AM254" s="308">
        <v>9.6861548465246123</v>
      </c>
      <c r="AN254" s="308">
        <v>84.866374336354767</v>
      </c>
      <c r="AO254" s="308">
        <v>70.967836211933744</v>
      </c>
      <c r="AP254" s="337">
        <v>13.898538124421023</v>
      </c>
      <c r="AQ254" s="531">
        <f>Daten_Polit!M254</f>
        <v>3</v>
      </c>
      <c r="AR254" s="532">
        <f>Daten_Polit!N254</f>
        <v>8.4</v>
      </c>
      <c r="AS254" s="532">
        <f>Daten_Polit!O254</f>
        <v>2.2000000000000002</v>
      </c>
      <c r="AT254" s="532">
        <f>Daten_Polit!P254</f>
        <v>2.2999999999999998</v>
      </c>
      <c r="AU254" s="532">
        <f>Daten_Polit!Q254</f>
        <v>1.4</v>
      </c>
      <c r="AV254" s="308">
        <v>0.49433249370277077</v>
      </c>
      <c r="AW254" s="308">
        <v>1.5058991483904383</v>
      </c>
      <c r="AX254" s="308">
        <v>0.41070895687322551</v>
      </c>
      <c r="AY254" s="308">
        <v>0.42785297878585282</v>
      </c>
      <c r="AZ254" s="308">
        <v>0.32783001933289585</v>
      </c>
      <c r="BA254" s="308">
        <v>10.889742938979809</v>
      </c>
      <c r="BB254" s="308">
        <v>7.9674293960008242</v>
      </c>
      <c r="BC254" s="308">
        <v>14.090292039402891</v>
      </c>
      <c r="BD254" s="308">
        <v>13.608305274971944</v>
      </c>
      <c r="BE254" s="308">
        <v>17.270563343032773</v>
      </c>
      <c r="BF254" s="308">
        <v>24.550283604934894</v>
      </c>
      <c r="BG254" s="308">
        <v>33.152202039018782</v>
      </c>
      <c r="BH254" s="308">
        <v>22.881681388124793</v>
      </c>
      <c r="BI254" s="308">
        <v>23.994206630190281</v>
      </c>
      <c r="BJ254" s="308">
        <v>15.579614470569378</v>
      </c>
      <c r="BK254" s="308">
        <v>100</v>
      </c>
      <c r="BL254" s="308">
        <v>14.10168518198936</v>
      </c>
      <c r="BM254" s="308">
        <v>82.192681483156278</v>
      </c>
      <c r="BN254" s="308">
        <v>65.026528152365515</v>
      </c>
      <c r="BO254" s="308">
        <v>17.16615333079076</v>
      </c>
      <c r="BP254" s="308">
        <v>100</v>
      </c>
      <c r="BQ254" s="308">
        <v>41.219385096404373</v>
      </c>
      <c r="BR254" s="308">
        <v>58.780614903595627</v>
      </c>
      <c r="BS254" s="308">
        <v>51.354872329338207</v>
      </c>
      <c r="BT254" s="308">
        <v>7.425742574257427</v>
      </c>
      <c r="BU254" s="308">
        <v>100</v>
      </c>
      <c r="BV254" s="308">
        <v>9.6394564040314012</v>
      </c>
      <c r="BW254" s="308">
        <v>85.016894801438198</v>
      </c>
      <c r="BX254" s="308">
        <v>70.444925371710525</v>
      </c>
      <c r="BY254" s="312">
        <v>14.571969429727655</v>
      </c>
      <c r="BZ254" s="531">
        <f>Daten_Polit!R254</f>
        <v>2.8</v>
      </c>
      <c r="CA254" s="532">
        <f>Daten_Polit!S254</f>
        <v>8</v>
      </c>
      <c r="CB254" s="532">
        <f>Daten_Polit!T254</f>
        <v>2</v>
      </c>
      <c r="CC254" s="532">
        <f>Daten_Polit!U254</f>
        <v>2.2000000000000002</v>
      </c>
      <c r="CD254" s="532">
        <f>Daten_Polit!V254</f>
        <v>1.5</v>
      </c>
      <c r="CE254" s="309">
        <v>0.43674865537355267</v>
      </c>
      <c r="CF254" s="309">
        <v>1.2014859266958449</v>
      </c>
      <c r="CG254" s="309">
        <v>0.37693870387914785</v>
      </c>
      <c r="CH254" s="309">
        <v>0.38154183816925924</v>
      </c>
      <c r="CI254" s="309">
        <v>0.35566861981176001</v>
      </c>
      <c r="CJ254" s="309">
        <v>10.714946527032607</v>
      </c>
      <c r="CK254" s="309">
        <v>7.7962758860724586</v>
      </c>
      <c r="CL254" s="309">
        <v>14.552281696617172</v>
      </c>
      <c r="CM254" s="309">
        <v>14.051700924513314</v>
      </c>
      <c r="CN254" s="309">
        <v>17.474456379357349</v>
      </c>
      <c r="CO254" s="309">
        <v>25.587993728068014</v>
      </c>
      <c r="CP254" s="309">
        <v>36.52722328299253</v>
      </c>
      <c r="CQ254" s="309">
        <v>22.855927615809719</v>
      </c>
      <c r="CR254" s="309">
        <v>24.047186932850746</v>
      </c>
      <c r="CS254" s="309">
        <v>15.986394557833597</v>
      </c>
      <c r="CT254" s="309">
        <v>100</v>
      </c>
      <c r="CU254" s="309">
        <v>13.877096048491429</v>
      </c>
      <c r="CV254" s="309">
        <v>82.360324495266767</v>
      </c>
      <c r="CW254" s="309">
        <v>64.586246348528775</v>
      </c>
      <c r="CX254" s="309">
        <v>17.774078146738002</v>
      </c>
      <c r="CY254" s="309">
        <v>100</v>
      </c>
      <c r="CZ254" s="309">
        <v>41.401841401841402</v>
      </c>
      <c r="DA254" s="309">
        <v>58.598158598158598</v>
      </c>
      <c r="DB254" s="309">
        <v>49.925749925749926</v>
      </c>
      <c r="DC254" s="309">
        <v>8.6724086724086735</v>
      </c>
      <c r="DD254" s="309">
        <v>100</v>
      </c>
      <c r="DE254" s="309">
        <v>9.6935224551404495</v>
      </c>
      <c r="DF254" s="309">
        <v>84.969344876992494</v>
      </c>
      <c r="DG254" s="309">
        <v>69.852350168128865</v>
      </c>
      <c r="DH254" s="313">
        <v>15.116994708863626</v>
      </c>
      <c r="DI254" s="565">
        <f>Daten_Polit!W254</f>
        <v>2.5</v>
      </c>
      <c r="DJ254" s="532">
        <f>Daten_Polit!X254</f>
        <v>7.6</v>
      </c>
      <c r="DK254" s="532">
        <f>Daten_Polit!Y254</f>
        <v>1.7</v>
      </c>
      <c r="DL254" s="532">
        <f>Daten_Polit!Z254</f>
        <v>1.9</v>
      </c>
      <c r="DM254" s="532">
        <f>Daten_Polit!AA254</f>
        <v>1.3</v>
      </c>
      <c r="DN254" s="309">
        <v>0.41052162232010747</v>
      </c>
      <c r="DO254" s="309">
        <v>1.363358463657824</v>
      </c>
      <c r="DP254" s="309">
        <v>0.32626035521316915</v>
      </c>
      <c r="DQ254" s="309">
        <v>0.32797150839037004</v>
      </c>
      <c r="DR254" s="309">
        <v>0.31865555357015546</v>
      </c>
      <c r="DS254" s="309">
        <v>11.098998292778155</v>
      </c>
      <c r="DT254" s="309">
        <v>8.8552169153653555</v>
      </c>
      <c r="DU254" s="309">
        <v>15.087540802916614</v>
      </c>
      <c r="DV254" s="309">
        <v>14.424041741922537</v>
      </c>
      <c r="DW254" s="309">
        <v>18.703855619360134</v>
      </c>
      <c r="DX254" s="309">
        <v>25.964185902079301</v>
      </c>
      <c r="DY254" s="309">
        <v>32.525473490298367</v>
      </c>
      <c r="DZ254" s="309">
        <v>21.903425996766131</v>
      </c>
      <c r="EA254" s="309">
        <v>23.386568592874671</v>
      </c>
      <c r="EB254" s="309">
        <v>13.897198803359922</v>
      </c>
      <c r="EC254" s="309">
        <v>100</v>
      </c>
      <c r="ED254" s="309">
        <v>13.841450131453655</v>
      </c>
      <c r="EE254" s="309">
        <v>82.483025271623248</v>
      </c>
      <c r="EF254" s="309">
        <v>64.433936024777651</v>
      </c>
      <c r="EG254" s="309">
        <v>18.049089246845583</v>
      </c>
      <c r="EH254" s="309">
        <v>100</v>
      </c>
      <c r="EI254" s="309">
        <v>43.112480739599384</v>
      </c>
      <c r="EJ254" s="309">
        <v>56.887519260400609</v>
      </c>
      <c r="EK254" s="309">
        <v>47.889060092449924</v>
      </c>
      <c r="EL254" s="309">
        <v>8.9984591679506938</v>
      </c>
      <c r="EM254" s="309">
        <v>100</v>
      </c>
      <c r="EN254" s="309">
        <v>9.7497819777232184</v>
      </c>
      <c r="EO254" s="309">
        <v>85.084546774694331</v>
      </c>
      <c r="EP254" s="309">
        <v>69.456230047750182</v>
      </c>
      <c r="EQ254" s="367">
        <v>15.628316726944139</v>
      </c>
      <c r="ER254" s="531">
        <f>Daten_Polit!AB254</f>
        <v>2.4</v>
      </c>
      <c r="ES254" s="532">
        <f>Daten_Polit!AC254</f>
        <v>7.6</v>
      </c>
      <c r="ET254" s="532">
        <f>Daten_Polit!AD254</f>
        <v>1.6</v>
      </c>
      <c r="EU254" s="532">
        <f>Daten_Polit!AE254</f>
        <v>1.7</v>
      </c>
      <c r="EV254" s="532">
        <f>Daten_Polit!AF254</f>
        <v>1.2</v>
      </c>
      <c r="EW254" s="309">
        <v>0.4382183306685864</v>
      </c>
      <c r="EX254" s="309">
        <v>1.5786882586467075</v>
      </c>
      <c r="EY254" s="309">
        <v>0.33412516514430557</v>
      </c>
      <c r="EZ254" s="309">
        <v>0.33609388277212138</v>
      </c>
      <c r="FA254" s="309">
        <v>0.32574974596427153</v>
      </c>
      <c r="FB254" s="309">
        <v>11.864989788240353</v>
      </c>
      <c r="FC254" s="309">
        <v>8.7641633728590254</v>
      </c>
      <c r="FD254" s="309">
        <v>14.840675384029453</v>
      </c>
      <c r="FE254" s="309">
        <v>14.194037392622249</v>
      </c>
      <c r="FF254" s="309">
        <v>18.172350950275256</v>
      </c>
      <c r="FG254" s="309">
        <v>23.891673299056752</v>
      </c>
      <c r="FH254" s="309">
        <v>30.898608980799295</v>
      </c>
      <c r="FI254" s="309">
        <v>20.078656912078827</v>
      </c>
      <c r="FJ254" s="309">
        <v>21.547072764861511</v>
      </c>
      <c r="FK254" s="309">
        <v>12.447589098522013</v>
      </c>
      <c r="FL254" s="309">
        <v>100</v>
      </c>
      <c r="FM254" s="309">
        <v>13.828343154457626</v>
      </c>
      <c r="FN254" s="309">
        <v>82.459281986018198</v>
      </c>
      <c r="FO254" s="309">
        <v>63.92236639448636</v>
      </c>
      <c r="FP254" s="309">
        <v>18.536915591531837</v>
      </c>
      <c r="FQ254" s="309">
        <v>100</v>
      </c>
      <c r="FR254" s="309">
        <v>45.503435912757702</v>
      </c>
      <c r="FS254" s="309">
        <v>54.496564087242305</v>
      </c>
      <c r="FT254" s="309">
        <v>45.294293397071996</v>
      </c>
      <c r="FU254" s="309">
        <v>9.2022706901703035</v>
      </c>
      <c r="FV254" s="309">
        <v>100</v>
      </c>
      <c r="FW254" s="309">
        <v>9.7562752769454004</v>
      </c>
      <c r="FX254" s="309">
        <v>85.057094776879708</v>
      </c>
      <c r="FY254" s="309">
        <v>68.868851623428057</v>
      </c>
      <c r="FZ254" s="313">
        <v>16.188243153451658</v>
      </c>
      <c r="GA254" s="570">
        <f>Daten_Polit!AG254</f>
        <v>3.2</v>
      </c>
      <c r="GB254" s="571">
        <f>Daten_Polit!AH254</f>
        <v>11.1</v>
      </c>
      <c r="GC254" s="571">
        <f>Daten_Polit!AI254</f>
        <v>2</v>
      </c>
      <c r="GD254" s="571">
        <f>Daten_Polit!AJ254</f>
        <v>2.1</v>
      </c>
      <c r="GE254" s="571">
        <f>Daten_Polit!AK254</f>
        <v>1.5</v>
      </c>
      <c r="GF254" s="444">
        <v>0.45550862225196215</v>
      </c>
      <c r="GG254" s="444">
        <v>1.8971856411021086</v>
      </c>
      <c r="GH254" s="444">
        <v>0.3234065234511535</v>
      </c>
      <c r="GI254" s="444">
        <v>0.32422715976993138</v>
      </c>
      <c r="GJ254" s="444">
        <v>0.32003603605338304</v>
      </c>
      <c r="GK254" s="444">
        <v>8.2166549852488675</v>
      </c>
      <c r="GL254" s="444">
        <v>6.163035839775036</v>
      </c>
      <c r="GM254" s="444">
        <v>10.412260436664308</v>
      </c>
      <c r="GN254" s="444">
        <v>9.9035319744828065</v>
      </c>
      <c r="GO254" s="444">
        <v>13.014925373134329</v>
      </c>
      <c r="GP254" s="444">
        <v>12.143140522096875</v>
      </c>
      <c r="GQ254" s="444">
        <v>12.420220848951475</v>
      </c>
      <c r="GR254" s="444">
        <v>11.359959394725411</v>
      </c>
      <c r="GS254" s="444">
        <v>12.134558432681482</v>
      </c>
      <c r="GT254" s="444">
        <v>7.4252651880352873</v>
      </c>
      <c r="GU254" s="444">
        <v>100</v>
      </c>
      <c r="GV254" s="444">
        <v>13.985363306756316</v>
      </c>
      <c r="GW254" s="444">
        <v>82.253181481011183</v>
      </c>
      <c r="GX254" s="444">
        <v>63.273149207760802</v>
      </c>
      <c r="GY254" s="444">
        <v>18.98003227325038</v>
      </c>
      <c r="GZ254" s="444">
        <v>100</v>
      </c>
      <c r="HA254" s="444">
        <v>51.577669902912625</v>
      </c>
      <c r="HB254" s="444">
        <v>48.422330097087382</v>
      </c>
      <c r="HC254" s="444">
        <v>40.551317614424406</v>
      </c>
      <c r="HD254" s="444">
        <v>7.8710124826629686</v>
      </c>
      <c r="HE254" s="444">
        <v>100</v>
      </c>
      <c r="HF254" s="444">
        <v>9.4745807121489065</v>
      </c>
      <c r="HG254" s="444">
        <v>85.266751728986989</v>
      </c>
      <c r="HH254" s="444">
        <v>68.571230912759191</v>
      </c>
      <c r="HI254" s="445">
        <v>16.695520816227805</v>
      </c>
      <c r="HJ254" s="570">
        <f>Daten_Polit!AL254</f>
        <v>2.9</v>
      </c>
      <c r="HK254" s="571">
        <f>Daten_Polit!AM254</f>
        <v>10.7</v>
      </c>
      <c r="HL254" s="571">
        <f>Daten_Polit!AN254</f>
        <v>1.7</v>
      </c>
      <c r="HM254" s="571">
        <f>Daten_Polit!AO254</f>
        <v>1.8</v>
      </c>
      <c r="HN254" s="571">
        <f>Daten_Polit!AP254</f>
        <v>1.2</v>
      </c>
      <c r="HO254" s="444">
        <v>0.36500221797913168</v>
      </c>
      <c r="HP254" s="444">
        <v>1.4995674280332505</v>
      </c>
      <c r="HQ254" s="444">
        <v>0.2592121783480148</v>
      </c>
      <c r="HR254" s="444">
        <v>0.26191163077455593</v>
      </c>
      <c r="HS254" s="444">
        <v>0.24860568636571193</v>
      </c>
      <c r="HT254" s="444">
        <v>9.1084321052365222</v>
      </c>
      <c r="HU254" s="444">
        <v>6.3871395425918935</v>
      </c>
      <c r="HV254" s="444">
        <v>12.005892462558144</v>
      </c>
      <c r="HW254" s="444">
        <v>11.463167665175741</v>
      </c>
      <c r="HX254" s="444">
        <v>14.680806820544811</v>
      </c>
      <c r="HY254" s="444">
        <v>28.638326655913421</v>
      </c>
      <c r="HZ254" s="444">
        <v>33.092989404557741</v>
      </c>
      <c r="IA254" s="444">
        <v>23.979038670040506</v>
      </c>
      <c r="IB254" s="444">
        <v>25.387992870496451</v>
      </c>
      <c r="IC254" s="444">
        <v>17.034497535888836</v>
      </c>
      <c r="ID254" s="444">
        <v>100</v>
      </c>
      <c r="IE254" s="444">
        <v>13.575685837767058</v>
      </c>
      <c r="IF254" s="444">
        <v>82.76850117262498</v>
      </c>
      <c r="IG254" s="444">
        <v>63.210081898911163</v>
      </c>
      <c r="IH254" s="444">
        <v>19.55841927371381</v>
      </c>
      <c r="II254" s="444">
        <v>100</v>
      </c>
      <c r="IJ254" s="444">
        <v>52.719845194581808</v>
      </c>
      <c r="IK254" s="444">
        <v>47.280154805418185</v>
      </c>
      <c r="IL254" s="444">
        <v>39.496882390883684</v>
      </c>
      <c r="IM254" s="444">
        <v>7.7832724145345074</v>
      </c>
      <c r="IN254" s="444">
        <v>100</v>
      </c>
      <c r="IO254" s="444">
        <v>9.5759865957378203</v>
      </c>
      <c r="IP254" s="444">
        <v>85.414135820178714</v>
      </c>
      <c r="IQ254" s="444">
        <v>68.085685533895997</v>
      </c>
      <c r="IR254" s="445">
        <v>17.328450286282724</v>
      </c>
      <c r="IS254" s="443">
        <f>Daten_Polit!AQ254</f>
        <v>2.4</v>
      </c>
      <c r="IT254" s="227">
        <f>Daten_Polit!AR254</f>
        <v>9.1</v>
      </c>
      <c r="IU254" s="227">
        <f>Daten_Polit!AS254</f>
        <v>1.4</v>
      </c>
      <c r="IV254" s="227">
        <f>Daten_Polit!AT254</f>
        <v>1.5</v>
      </c>
      <c r="IW254" s="227">
        <f>Daten_Polit!AU254</f>
        <v>1</v>
      </c>
      <c r="IX254" s="444" t="s">
        <v>820</v>
      </c>
      <c r="IY254" s="444" t="s">
        <v>820</v>
      </c>
      <c r="IZ254" s="444" t="s">
        <v>820</v>
      </c>
      <c r="JA254" s="444" t="s">
        <v>820</v>
      </c>
      <c r="JB254" s="444" t="s">
        <v>820</v>
      </c>
      <c r="JC254" s="444" t="s">
        <v>820</v>
      </c>
      <c r="JD254" s="444" t="s">
        <v>820</v>
      </c>
      <c r="JE254" s="444" t="s">
        <v>820</v>
      </c>
      <c r="JF254" s="444" t="s">
        <v>820</v>
      </c>
      <c r="JG254" s="444" t="s">
        <v>820</v>
      </c>
      <c r="JH254" s="444" t="s">
        <v>820</v>
      </c>
      <c r="JI254" s="444" t="s">
        <v>820</v>
      </c>
      <c r="JJ254" s="444" t="s">
        <v>820</v>
      </c>
      <c r="JK254" s="444" t="s">
        <v>820</v>
      </c>
      <c r="JL254" s="444" t="s">
        <v>820</v>
      </c>
      <c r="JM254" s="444" t="s">
        <v>820</v>
      </c>
      <c r="JN254" s="444" t="s">
        <v>820</v>
      </c>
      <c r="JO254" s="444" t="s">
        <v>820</v>
      </c>
      <c r="JP254" s="444" t="s">
        <v>820</v>
      </c>
      <c r="JQ254" s="444" t="s">
        <v>820</v>
      </c>
      <c r="JR254" s="444" t="s">
        <v>820</v>
      </c>
      <c r="JS254" s="444" t="s">
        <v>820</v>
      </c>
      <c r="JT254" s="444" t="s">
        <v>820</v>
      </c>
      <c r="JU254" s="444" t="s">
        <v>820</v>
      </c>
      <c r="JV254" s="444" t="s">
        <v>820</v>
      </c>
      <c r="JW254" s="444" t="s">
        <v>820</v>
      </c>
      <c r="JX254" s="444" t="s">
        <v>820</v>
      </c>
      <c r="JY254" s="444" t="s">
        <v>820</v>
      </c>
      <c r="JZ254" s="444" t="s">
        <v>820</v>
      </c>
      <c r="KA254" s="445" t="s">
        <v>820</v>
      </c>
    </row>
    <row r="255" spans="4:287" ht="12.65" customHeight="1" x14ac:dyDescent="0.2">
      <c r="D255" s="276"/>
      <c r="E255" s="3" t="str">
        <f>Daten_Polit!E255</f>
        <v>08437</v>
      </c>
      <c r="F255" s="229" t="str">
        <f>Daten_Polit!F255</f>
        <v>Sigmaringen</v>
      </c>
      <c r="G255" s="246"/>
      <c r="H255" s="531">
        <f>Daten_Polit!H255</f>
        <v>3.6</v>
      </c>
      <c r="I255" s="532">
        <f>Daten_Polit!I255</f>
        <v>10.3</v>
      </c>
      <c r="J255" s="532">
        <f>Daten_Polit!J255</f>
        <v>2.4</v>
      </c>
      <c r="K255" s="532">
        <f>Daten_Polit!K255</f>
        <v>2.5</v>
      </c>
      <c r="L255" s="532">
        <f>Daten_Polit!L255</f>
        <v>1.4</v>
      </c>
      <c r="M255" s="308">
        <v>0.5449062462677654</v>
      </c>
      <c r="N255" s="308">
        <v>1.5578178697264193</v>
      </c>
      <c r="O255" s="308">
        <v>0.43793518015909294</v>
      </c>
      <c r="P255" s="308">
        <v>0.44341782524792783</v>
      </c>
      <c r="Q255" s="308">
        <v>0.39009551491281985</v>
      </c>
      <c r="R255" s="308">
        <v>9.3625562497977857</v>
      </c>
      <c r="S255" s="308">
        <v>6.1344189897873003</v>
      </c>
      <c r="T255" s="308">
        <v>12.283227947161141</v>
      </c>
      <c r="U255" s="308">
        <v>12.086470060087356</v>
      </c>
      <c r="V255" s="308">
        <v>14.190093708166</v>
      </c>
      <c r="W255" s="308">
        <v>28.58951879992318</v>
      </c>
      <c r="X255" s="308">
        <v>33.192345028432477</v>
      </c>
      <c r="Y255" s="308">
        <v>24.412409902849873</v>
      </c>
      <c r="Z255" s="308">
        <v>24.699045246990455</v>
      </c>
      <c r="AA255" s="308">
        <v>21.652231845415496</v>
      </c>
      <c r="AB255" s="308">
        <v>100</v>
      </c>
      <c r="AC255" s="308">
        <v>16.376344882679653</v>
      </c>
      <c r="AD255" s="308">
        <v>79.519564459554999</v>
      </c>
      <c r="AE255" s="308">
        <v>67.185946163264163</v>
      </c>
      <c r="AF255" s="308">
        <v>12.333618296290837</v>
      </c>
      <c r="AG255" s="308">
        <v>100</v>
      </c>
      <c r="AH255" s="308">
        <v>47.804265997490589</v>
      </c>
      <c r="AI255" s="308">
        <v>52.195734002509411</v>
      </c>
      <c r="AJ255" s="308">
        <v>47.135089920535336</v>
      </c>
      <c r="AK255" s="308">
        <v>5.0606440819740692</v>
      </c>
      <c r="AL255" s="308">
        <v>100</v>
      </c>
      <c r="AM255" s="308">
        <v>11.875523950639982</v>
      </c>
      <c r="AN255" s="308">
        <v>82.182758624303261</v>
      </c>
      <c r="AO255" s="308">
        <v>73.732657810464758</v>
      </c>
      <c r="AP255" s="337">
        <v>8.4501008138385032</v>
      </c>
      <c r="AQ255" s="531">
        <f>Daten_Polit!M255</f>
        <v>3.4</v>
      </c>
      <c r="AR255" s="532">
        <f>Daten_Polit!N255</f>
        <v>9.8000000000000007</v>
      </c>
      <c r="AS255" s="532">
        <f>Daten_Polit!O255</f>
        <v>2.2999999999999998</v>
      </c>
      <c r="AT255" s="532">
        <f>Daten_Polit!P255</f>
        <v>2.4</v>
      </c>
      <c r="AU255" s="532">
        <f>Daten_Polit!Q255</f>
        <v>1.4</v>
      </c>
      <c r="AV255" s="308">
        <v>0.54414114731109153</v>
      </c>
      <c r="AW255" s="308">
        <v>1.5446437977493863</v>
      </c>
      <c r="AX255" s="308">
        <v>0.43872132056183566</v>
      </c>
      <c r="AY255" s="308">
        <v>0.44222109816417049</v>
      </c>
      <c r="AZ255" s="308">
        <v>0.40963560390176884</v>
      </c>
      <c r="BA255" s="308">
        <v>9.3990600939906006</v>
      </c>
      <c r="BB255" s="308">
        <v>6.176065026489586</v>
      </c>
      <c r="BC255" s="308">
        <v>12.324948132780401</v>
      </c>
      <c r="BD255" s="308">
        <v>11.898098313598851</v>
      </c>
      <c r="BE255" s="308">
        <v>16.319677636001696</v>
      </c>
      <c r="BF255" s="308">
        <v>27.620515225619613</v>
      </c>
      <c r="BG255" s="308">
        <v>31.429829712270447</v>
      </c>
      <c r="BH255" s="308">
        <v>25.053826580544136</v>
      </c>
      <c r="BI255" s="308">
        <v>25.612134344528709</v>
      </c>
      <c r="BJ255" s="308">
        <v>19.838056680161944</v>
      </c>
      <c r="BK255" s="308">
        <v>100</v>
      </c>
      <c r="BL255" s="308">
        <v>16.130823814695898</v>
      </c>
      <c r="BM255" s="308">
        <v>79.872436654146441</v>
      </c>
      <c r="BN255" s="308">
        <v>67.149142428747453</v>
      </c>
      <c r="BO255" s="308">
        <v>12.723294225398984</v>
      </c>
      <c r="BP255" s="308">
        <v>100</v>
      </c>
      <c r="BQ255" s="308">
        <v>48.75684787189212</v>
      </c>
      <c r="BR255" s="308">
        <v>51.243152128107894</v>
      </c>
      <c r="BS255" s="308">
        <v>46.481247366203128</v>
      </c>
      <c r="BT255" s="308">
        <v>4.7619047619047619</v>
      </c>
      <c r="BU255" s="308">
        <v>100</v>
      </c>
      <c r="BV255" s="308">
        <v>11.816020554443844</v>
      </c>
      <c r="BW255" s="308">
        <v>82.427204178948173</v>
      </c>
      <c r="BX255" s="308">
        <v>73.574280829511338</v>
      </c>
      <c r="BY255" s="312">
        <v>8.8529233494368427</v>
      </c>
      <c r="BZ255" s="531">
        <f>Daten_Polit!R255</f>
        <v>3.2</v>
      </c>
      <c r="CA255" s="532">
        <f>Daten_Polit!S255</f>
        <v>8.4</v>
      </c>
      <c r="CB255" s="532">
        <f>Daten_Polit!T255</f>
        <v>2.2000000000000002</v>
      </c>
      <c r="CC255" s="532">
        <f>Daten_Polit!U255</f>
        <v>2.4</v>
      </c>
      <c r="CD255" s="532">
        <f>Daten_Polit!V255</f>
        <v>1.4</v>
      </c>
      <c r="CE255" s="309">
        <v>0.58047392640965423</v>
      </c>
      <c r="CF255" s="309">
        <v>1.3899003679365538</v>
      </c>
      <c r="CG255" s="309">
        <v>0.50389804394595294</v>
      </c>
      <c r="CH255" s="309">
        <v>0.51268717281959719</v>
      </c>
      <c r="CI255" s="309">
        <v>0.43447578164604383</v>
      </c>
      <c r="CJ255" s="309">
        <v>10.552600151992184</v>
      </c>
      <c r="CK255" s="309">
        <v>7.524207159989607</v>
      </c>
      <c r="CL255" s="309">
        <v>13.192014817863759</v>
      </c>
      <c r="CM255" s="309">
        <v>12.97342700061127</v>
      </c>
      <c r="CN255" s="309">
        <v>15.124915597565124</v>
      </c>
      <c r="CO255" s="309">
        <v>24.68019170480272</v>
      </c>
      <c r="CP255" s="309">
        <v>30.633336277712896</v>
      </c>
      <c r="CQ255" s="309">
        <v>21.885590348377391</v>
      </c>
      <c r="CR255" s="309">
        <v>22.699155099576863</v>
      </c>
      <c r="CS255" s="309">
        <v>14.686248331085364</v>
      </c>
      <c r="CT255" s="309">
        <v>100</v>
      </c>
      <c r="CU255" s="309">
        <v>15.589162791747016</v>
      </c>
      <c r="CV255" s="309">
        <v>80.474538131650348</v>
      </c>
      <c r="CW255" s="309">
        <v>67.272342546738059</v>
      </c>
      <c r="CX255" s="309">
        <v>13.202195584912285</v>
      </c>
      <c r="CY255" s="309">
        <v>100</v>
      </c>
      <c r="CZ255" s="309">
        <v>43.421052631578952</v>
      </c>
      <c r="DA255" s="309">
        <v>56.578947368421041</v>
      </c>
      <c r="DB255" s="309">
        <v>50.633528265107209</v>
      </c>
      <c r="DC255" s="309">
        <v>5.9454191033138395</v>
      </c>
      <c r="DD255" s="309">
        <v>100</v>
      </c>
      <c r="DE255" s="309">
        <v>11.808449566648886</v>
      </c>
      <c r="DF255" s="309">
        <v>82.625492882416424</v>
      </c>
      <c r="DG255" s="309">
        <v>73.340322342738133</v>
      </c>
      <c r="DH255" s="313">
        <v>9.2851705396782869</v>
      </c>
      <c r="DI255" s="565">
        <f>Daten_Polit!W255</f>
        <v>2.8</v>
      </c>
      <c r="DJ255" s="532">
        <f>Daten_Polit!X255</f>
        <v>8.3000000000000007</v>
      </c>
      <c r="DK255" s="532">
        <f>Daten_Polit!Y255</f>
        <v>1.8</v>
      </c>
      <c r="DL255" s="532">
        <f>Daten_Polit!Z255</f>
        <v>1.9</v>
      </c>
      <c r="DM255" s="532">
        <f>Daten_Polit!AA255</f>
        <v>1.2</v>
      </c>
      <c r="DN255" s="309">
        <v>0.46406924790601006</v>
      </c>
      <c r="DO255" s="309">
        <v>1.515994042814534</v>
      </c>
      <c r="DP255" s="309">
        <v>0.34497362019619371</v>
      </c>
      <c r="DQ255" s="309">
        <v>0.34626306412430502</v>
      </c>
      <c r="DR255" s="309">
        <v>0.3351635902085936</v>
      </c>
      <c r="DS255" s="309">
        <v>11.136853878724756</v>
      </c>
      <c r="DT255" s="309">
        <v>7.6608436301659086</v>
      </c>
      <c r="DU255" s="309">
        <v>14.22007983731222</v>
      </c>
      <c r="DV255" s="309">
        <v>14.250718026693699</v>
      </c>
      <c r="DW255" s="309">
        <v>13.968033356493686</v>
      </c>
      <c r="DX255" s="309">
        <v>23.991377907925816</v>
      </c>
      <c r="DY255" s="309">
        <v>27.5603448275887</v>
      </c>
      <c r="DZ255" s="309">
        <v>20.827873275267734</v>
      </c>
      <c r="EA255" s="309">
        <v>21.107356381596048</v>
      </c>
      <c r="EB255" s="309">
        <v>18.575418994446526</v>
      </c>
      <c r="EC255" s="309">
        <v>100</v>
      </c>
      <c r="ED255" s="309">
        <v>15.431559572262968</v>
      </c>
      <c r="EE255" s="309">
        <v>80.788970221242806</v>
      </c>
      <c r="EF255" s="309">
        <v>67.539440572624443</v>
      </c>
      <c r="EG255" s="309">
        <v>13.249529648618372</v>
      </c>
      <c r="EH255" s="309">
        <v>100</v>
      </c>
      <c r="EI255" s="309">
        <v>49.513513513513516</v>
      </c>
      <c r="EJ255" s="309">
        <v>50.486486486486484</v>
      </c>
      <c r="EK255" s="309">
        <v>44.702702702702702</v>
      </c>
      <c r="EL255" s="309">
        <v>5.7837837837837833</v>
      </c>
      <c r="EM255" s="309">
        <v>100</v>
      </c>
      <c r="EN255" s="309">
        <v>11.727734092989071</v>
      </c>
      <c r="EO255" s="309">
        <v>82.98533016418898</v>
      </c>
      <c r="EP255" s="309">
        <v>73.344789457925259</v>
      </c>
      <c r="EQ255" s="367">
        <v>9.6405407062637263</v>
      </c>
      <c r="ER255" s="531">
        <f>Daten_Polit!AB255</f>
        <v>2.7</v>
      </c>
      <c r="ES255" s="532">
        <f>Daten_Polit!AC255</f>
        <v>8.1</v>
      </c>
      <c r="ET255" s="532">
        <f>Daten_Polit!AD255</f>
        <v>1.8</v>
      </c>
      <c r="EU255" s="532">
        <f>Daten_Polit!AE255</f>
        <v>1.9</v>
      </c>
      <c r="EV255" s="532">
        <f>Daten_Polit!AF255</f>
        <v>1.3</v>
      </c>
      <c r="EW255" s="309">
        <v>0.47860360360360366</v>
      </c>
      <c r="EX255" s="309">
        <v>1.5902205568467092</v>
      </c>
      <c r="EY255" s="309">
        <v>0.35109433147952152</v>
      </c>
      <c r="EZ255" s="309">
        <v>0.35322636645173139</v>
      </c>
      <c r="FA255" s="309">
        <v>0.33565650714521295</v>
      </c>
      <c r="FB255" s="309">
        <v>10.301916732785072</v>
      </c>
      <c r="FC255" s="309">
        <v>7.6860841423948223</v>
      </c>
      <c r="FD255" s="309">
        <v>12.56144183506202</v>
      </c>
      <c r="FE255" s="309">
        <v>12.43454335670498</v>
      </c>
      <c r="FF255" s="309">
        <v>13.483870967738456</v>
      </c>
      <c r="FG255" s="309">
        <v>21.509888648829627</v>
      </c>
      <c r="FH255" s="309">
        <v>23.265779841088357</v>
      </c>
      <c r="FI255" s="309">
        <v>19.951792240102638</v>
      </c>
      <c r="FJ255" s="309">
        <v>20.192988668552417</v>
      </c>
      <c r="FK255" s="309">
        <v>18.210862619803653</v>
      </c>
      <c r="FL255" s="309">
        <v>100</v>
      </c>
      <c r="FM255" s="309">
        <v>15.270940459562009</v>
      </c>
      <c r="FN255" s="309">
        <v>80.984794981724207</v>
      </c>
      <c r="FO255" s="309">
        <v>67.293282683264096</v>
      </c>
      <c r="FP255" s="309">
        <v>13.691512298460113</v>
      </c>
      <c r="FQ255" s="309">
        <v>100</v>
      </c>
      <c r="FR255" s="309">
        <v>47.98927613941018</v>
      </c>
      <c r="FS255" s="309">
        <v>52.010723860589813</v>
      </c>
      <c r="FT255" s="309">
        <v>45.308310991957107</v>
      </c>
      <c r="FU255" s="309">
        <v>6.7024128686327078</v>
      </c>
      <c r="FV255" s="309">
        <v>100</v>
      </c>
      <c r="FW255" s="309">
        <v>11.761478679090311</v>
      </c>
      <c r="FX255" s="309">
        <v>83.046100639358571</v>
      </c>
      <c r="FY255" s="309">
        <v>72.968775159405155</v>
      </c>
      <c r="FZ255" s="313">
        <v>10.077325479953434</v>
      </c>
      <c r="GA255" s="570">
        <f>Daten_Polit!AG255</f>
        <v>3.6</v>
      </c>
      <c r="GB255" s="571">
        <f>Daten_Polit!AH255</f>
        <v>11.2</v>
      </c>
      <c r="GC255" s="571">
        <f>Daten_Polit!AI255</f>
        <v>2.2999999999999998</v>
      </c>
      <c r="GD255" s="571">
        <f>Daten_Polit!AJ255</f>
        <v>2.4</v>
      </c>
      <c r="GE255" s="571">
        <f>Daten_Polit!AK255</f>
        <v>1.7</v>
      </c>
      <c r="GF255" s="444">
        <v>0.54390197486755432</v>
      </c>
      <c r="GG255" s="444">
        <v>2.2105512041685729</v>
      </c>
      <c r="GH255" s="444">
        <v>0.35418169189441717</v>
      </c>
      <c r="GI255" s="444">
        <v>0.35538082713072966</v>
      </c>
      <c r="GJ255" s="444">
        <v>0.34594230257189768</v>
      </c>
      <c r="GK255" s="444">
        <v>8.5061779372996025</v>
      </c>
      <c r="GL255" s="444">
        <v>7.1339502526744107</v>
      </c>
      <c r="GM255" s="444">
        <v>9.7937827023699597</v>
      </c>
      <c r="GN255" s="444">
        <v>9.709695603156435</v>
      </c>
      <c r="GO255" s="444">
        <v>10.375060886509571</v>
      </c>
      <c r="GP255" s="444">
        <v>19.905316597625681</v>
      </c>
      <c r="GQ255" s="444">
        <v>20.825576169992189</v>
      </c>
      <c r="GR255" s="444">
        <v>19.039264323310086</v>
      </c>
      <c r="GS255" s="444">
        <v>19.195903397691509</v>
      </c>
      <c r="GT255" s="444">
        <v>17.949951876781917</v>
      </c>
      <c r="GU255" s="444">
        <v>100</v>
      </c>
      <c r="GV255" s="444">
        <v>15.026005860578328</v>
      </c>
      <c r="GW255" s="444">
        <v>81.162948869923099</v>
      </c>
      <c r="GX255" s="444">
        <v>67.065147388125197</v>
      </c>
      <c r="GY255" s="444">
        <v>14.097801481797909</v>
      </c>
      <c r="GZ255" s="444">
        <v>100</v>
      </c>
      <c r="HA255" s="444">
        <v>49.033904484141452</v>
      </c>
      <c r="HB255" s="444">
        <v>50.966095515858548</v>
      </c>
      <c r="HC255" s="444">
        <v>44.914327378782353</v>
      </c>
      <c r="HD255" s="444">
        <v>6.051768137076194</v>
      </c>
      <c r="HE255" s="444">
        <v>100</v>
      </c>
      <c r="HF255" s="444">
        <v>11.229461335042705</v>
      </c>
      <c r="HG255" s="444">
        <v>83.479465164524512</v>
      </c>
      <c r="HH255" s="444">
        <v>72.873658339173502</v>
      </c>
      <c r="HI255" s="445">
        <v>10.605806825351017</v>
      </c>
      <c r="HJ255" s="570">
        <f>Daten_Polit!AL255</f>
        <v>3.2</v>
      </c>
      <c r="HK255" s="571">
        <f>Daten_Polit!AM255</f>
        <v>10.8</v>
      </c>
      <c r="HL255" s="571">
        <f>Daten_Polit!AN255</f>
        <v>2</v>
      </c>
      <c r="HM255" s="571">
        <f>Daten_Polit!AO255</f>
        <v>2.1</v>
      </c>
      <c r="HN255" s="571">
        <f>Daten_Polit!AP255</f>
        <v>1.5</v>
      </c>
      <c r="HO255" s="444">
        <v>0.41896318321367276</v>
      </c>
      <c r="HP255" s="444">
        <v>1.6833826488414083</v>
      </c>
      <c r="HQ255" s="444">
        <v>0.27227210821832998</v>
      </c>
      <c r="HR255" s="444">
        <v>0.27408779525570248</v>
      </c>
      <c r="HS255" s="444">
        <v>0.26031009927667215</v>
      </c>
      <c r="HT255" s="444">
        <v>9.3247908644271593</v>
      </c>
      <c r="HU255" s="444">
        <v>7.2044008483565003</v>
      </c>
      <c r="HV255" s="444">
        <v>11.446624542733316</v>
      </c>
      <c r="HW255" s="444">
        <v>11.373718831268166</v>
      </c>
      <c r="HX255" s="444">
        <v>11.932687404383085</v>
      </c>
      <c r="HY255" s="444">
        <v>28.656005444026828</v>
      </c>
      <c r="HZ255" s="444">
        <v>31.204999320742594</v>
      </c>
      <c r="IA255" s="444">
        <v>26.099406831662918</v>
      </c>
      <c r="IB255" s="444">
        <v>26.980139728397106</v>
      </c>
      <c r="IC255" s="444">
        <v>20.280082987526914</v>
      </c>
      <c r="ID255" s="444">
        <v>100</v>
      </c>
      <c r="IE255" s="444">
        <v>14.849761454455908</v>
      </c>
      <c r="IF255" s="444">
        <v>81.503949281373821</v>
      </c>
      <c r="IG255" s="444">
        <v>67.149623248600648</v>
      </c>
      <c r="IH255" s="444">
        <v>14.354326032773161</v>
      </c>
      <c r="II255" s="444">
        <v>100</v>
      </c>
      <c r="IJ255" s="444">
        <v>51.197357555739053</v>
      </c>
      <c r="IK255" s="444">
        <v>48.802642444260954</v>
      </c>
      <c r="IL255" s="444">
        <v>42.609413707679607</v>
      </c>
      <c r="IM255" s="444">
        <v>6.1932287365813377</v>
      </c>
      <c r="IN255" s="444">
        <v>100</v>
      </c>
      <c r="IO255" s="444">
        <v>11.353602107270333</v>
      </c>
      <c r="IP255" s="444">
        <v>83.680483033058934</v>
      </c>
      <c r="IQ255" s="444">
        <v>72.65269082778417</v>
      </c>
      <c r="IR255" s="445">
        <v>11.027792205274762</v>
      </c>
      <c r="IS255" s="443">
        <f>Daten_Polit!AQ255</f>
        <v>3</v>
      </c>
      <c r="IT255" s="227">
        <f>Daten_Polit!AR255</f>
        <v>10.4</v>
      </c>
      <c r="IU255" s="227">
        <f>Daten_Polit!AS255</f>
        <v>1.8</v>
      </c>
      <c r="IV255" s="227">
        <f>Daten_Polit!AT255</f>
        <v>1.8</v>
      </c>
      <c r="IW255" s="227">
        <f>Daten_Polit!AU255</f>
        <v>1.7</v>
      </c>
      <c r="IX255" s="444" t="s">
        <v>820</v>
      </c>
      <c r="IY255" s="444" t="s">
        <v>820</v>
      </c>
      <c r="IZ255" s="444" t="s">
        <v>820</v>
      </c>
      <c r="JA255" s="444" t="s">
        <v>820</v>
      </c>
      <c r="JB255" s="444" t="s">
        <v>820</v>
      </c>
      <c r="JC255" s="444" t="s">
        <v>820</v>
      </c>
      <c r="JD255" s="444" t="s">
        <v>820</v>
      </c>
      <c r="JE255" s="444" t="s">
        <v>820</v>
      </c>
      <c r="JF255" s="444" t="s">
        <v>820</v>
      </c>
      <c r="JG255" s="444" t="s">
        <v>820</v>
      </c>
      <c r="JH255" s="444" t="s">
        <v>820</v>
      </c>
      <c r="JI255" s="444" t="s">
        <v>820</v>
      </c>
      <c r="JJ255" s="444" t="s">
        <v>820</v>
      </c>
      <c r="JK255" s="444" t="s">
        <v>820</v>
      </c>
      <c r="JL255" s="444" t="s">
        <v>820</v>
      </c>
      <c r="JM255" s="444" t="s">
        <v>820</v>
      </c>
      <c r="JN255" s="444" t="s">
        <v>820</v>
      </c>
      <c r="JO255" s="444" t="s">
        <v>820</v>
      </c>
      <c r="JP255" s="444" t="s">
        <v>820</v>
      </c>
      <c r="JQ255" s="444" t="s">
        <v>820</v>
      </c>
      <c r="JR255" s="444" t="s">
        <v>820</v>
      </c>
      <c r="JS255" s="444" t="s">
        <v>820</v>
      </c>
      <c r="JT255" s="444" t="s">
        <v>820</v>
      </c>
      <c r="JU255" s="444" t="s">
        <v>820</v>
      </c>
      <c r="JV255" s="444" t="s">
        <v>820</v>
      </c>
      <c r="JW255" s="444" t="s">
        <v>820</v>
      </c>
      <c r="JX255" s="444" t="s">
        <v>820</v>
      </c>
      <c r="JY255" s="444" t="s">
        <v>820</v>
      </c>
      <c r="JZ255" s="444" t="s">
        <v>820</v>
      </c>
      <c r="KA255" s="445" t="s">
        <v>820</v>
      </c>
    </row>
    <row r="256" spans="4:287" ht="12.65" customHeight="1" x14ac:dyDescent="0.2">
      <c r="D256" s="276"/>
      <c r="E256" s="3" t="str">
        <f>Daten_Polit!E256</f>
        <v>09161</v>
      </c>
      <c r="F256" s="229" t="str">
        <f>Daten_Polit!F256</f>
        <v>Ingolstadt, Stadt</v>
      </c>
      <c r="G256" s="246"/>
      <c r="H256" s="531">
        <f>Daten_Polit!H256</f>
        <v>3.3</v>
      </c>
      <c r="I256" s="532">
        <f>Daten_Polit!I256</f>
        <v>12</v>
      </c>
      <c r="J256" s="532">
        <f>Daten_Polit!J256</f>
        <v>1.7</v>
      </c>
      <c r="K256" s="532">
        <f>Daten_Polit!K256</f>
        <v>2</v>
      </c>
      <c r="L256" s="532">
        <f>Daten_Polit!L256</f>
        <v>1.1000000000000001</v>
      </c>
      <c r="M256" s="308">
        <v>0.53548053838613296</v>
      </c>
      <c r="N256" s="308">
        <v>1.9984865306190178</v>
      </c>
      <c r="O256" s="308">
        <v>0.35599075955649467</v>
      </c>
      <c r="P256" s="308">
        <v>0.39965433533450301</v>
      </c>
      <c r="Q256" s="308">
        <v>0.23841608155409627</v>
      </c>
      <c r="R256" s="308">
        <v>10.328862259140879</v>
      </c>
      <c r="S256" s="308">
        <v>7.5810473815459449</v>
      </c>
      <c r="T256" s="308">
        <v>14.031872509960607</v>
      </c>
      <c r="U256" s="308">
        <v>13.466334164589048</v>
      </c>
      <c r="V256" s="308">
        <v>16.807909604519775</v>
      </c>
      <c r="W256" s="308">
        <v>26.996575342466382</v>
      </c>
      <c r="X256" s="308">
        <v>32.348875204221883</v>
      </c>
      <c r="Y256" s="308">
        <v>20.760913095714191</v>
      </c>
      <c r="Z256" s="308">
        <v>22.809216234457811</v>
      </c>
      <c r="AA256" s="308">
        <v>10.700757575738637</v>
      </c>
      <c r="AB256" s="308">
        <v>100</v>
      </c>
      <c r="AC256" s="308">
        <v>14.625674490710027</v>
      </c>
      <c r="AD256" s="308">
        <v>82.550545062424547</v>
      </c>
      <c r="AE256" s="308">
        <v>59.572892782743651</v>
      </c>
      <c r="AF256" s="308">
        <v>22.977652279680903</v>
      </c>
      <c r="AG256" s="308">
        <v>100</v>
      </c>
      <c r="AH256" s="308">
        <v>56.986421375383266</v>
      </c>
      <c r="AI256" s="308">
        <v>43.013578624616734</v>
      </c>
      <c r="AJ256" s="308">
        <v>36.443276390713976</v>
      </c>
      <c r="AK256" s="308">
        <v>6.5703022339027601</v>
      </c>
      <c r="AL256" s="308">
        <v>100</v>
      </c>
      <c r="AM256" s="308">
        <v>11.75875938597939</v>
      </c>
      <c r="AN256" s="308">
        <v>84.407616721228251</v>
      </c>
      <c r="AO256" s="308">
        <v>61.549899755576718</v>
      </c>
      <c r="AP256" s="337">
        <v>22.85771696565153</v>
      </c>
      <c r="AQ256" s="531">
        <f>Daten_Polit!M256</f>
        <v>3.1</v>
      </c>
      <c r="AR256" s="532">
        <f>Daten_Polit!N256</f>
        <v>11.5</v>
      </c>
      <c r="AS256" s="532">
        <f>Daten_Polit!O256</f>
        <v>1.7</v>
      </c>
      <c r="AT256" s="532">
        <f>Daten_Polit!P256</f>
        <v>2</v>
      </c>
      <c r="AU256" s="532">
        <f>Daten_Polit!Q256</f>
        <v>1</v>
      </c>
      <c r="AV256" s="308">
        <v>0.57530140883229475</v>
      </c>
      <c r="AW256" s="308">
        <v>2.1024687872557104</v>
      </c>
      <c r="AX256" s="308">
        <v>0.38791215807972995</v>
      </c>
      <c r="AY256" s="308">
        <v>0.45099186227228699</v>
      </c>
      <c r="AZ256" s="308">
        <v>0.23012345157038999</v>
      </c>
      <c r="BA256" s="308">
        <v>10.595514307811291</v>
      </c>
      <c r="BB256" s="308">
        <v>7.5528498795823502</v>
      </c>
      <c r="BC256" s="308">
        <v>14.11496869664292</v>
      </c>
      <c r="BD256" s="308">
        <v>13.717287673898774</v>
      </c>
      <c r="BE256" s="308">
        <v>16.138613861389334</v>
      </c>
      <c r="BF256" s="308">
        <v>27.541524739261092</v>
      </c>
      <c r="BG256" s="308">
        <v>33.375950474392482</v>
      </c>
      <c r="BH256" s="308">
        <v>22.09519176193627</v>
      </c>
      <c r="BI256" s="308">
        <v>23.838618950631364</v>
      </c>
      <c r="BJ256" s="308">
        <v>13.204747774480714</v>
      </c>
      <c r="BK256" s="308">
        <v>100</v>
      </c>
      <c r="BL256" s="308">
        <v>14.367997866744107</v>
      </c>
      <c r="BM256" s="308">
        <v>82.801389674577635</v>
      </c>
      <c r="BN256" s="308">
        <v>58.712056078827857</v>
      </c>
      <c r="BO256" s="308">
        <v>24.089333595749789</v>
      </c>
      <c r="BP256" s="308">
        <v>100</v>
      </c>
      <c r="BQ256" s="308">
        <v>54.780970325011779</v>
      </c>
      <c r="BR256" s="308">
        <v>45.219029674988221</v>
      </c>
      <c r="BS256" s="308">
        <v>37.399905793688177</v>
      </c>
      <c r="BT256" s="308">
        <v>7.8191238813000465</v>
      </c>
      <c r="BU256" s="308">
        <v>100</v>
      </c>
      <c r="BV256" s="308">
        <v>11.787083949724849</v>
      </c>
      <c r="BW256" s="308">
        <v>84.421599333938119</v>
      </c>
      <c r="BX256" s="308">
        <v>60.310910546328515</v>
      </c>
      <c r="BY256" s="312">
        <v>24.1106887876096</v>
      </c>
      <c r="BZ256" s="531">
        <f>Daten_Polit!R256</f>
        <v>3.1</v>
      </c>
      <c r="CA256" s="532">
        <f>Daten_Polit!S256</f>
        <v>11.2</v>
      </c>
      <c r="CB256" s="532">
        <f>Daten_Polit!T256</f>
        <v>1.8</v>
      </c>
      <c r="CC256" s="532">
        <f>Daten_Polit!U256</f>
        <v>2.1</v>
      </c>
      <c r="CD256" s="532">
        <f>Daten_Polit!V256</f>
        <v>1.1000000000000001</v>
      </c>
      <c r="CE256" s="309">
        <v>0.60864078101719032</v>
      </c>
      <c r="CF256" s="309">
        <v>1.8997389836859253</v>
      </c>
      <c r="CG256" s="309">
        <v>0.46242498240060653</v>
      </c>
      <c r="CH256" s="309">
        <v>0.52438705029727917</v>
      </c>
      <c r="CI256" s="309">
        <v>0.3132692297104579</v>
      </c>
      <c r="CJ256" s="309">
        <v>10.876908525874882</v>
      </c>
      <c r="CK256" s="309">
        <v>7.3242257349261788</v>
      </c>
      <c r="CL256" s="309">
        <v>14.370302892279662</v>
      </c>
      <c r="CM256" s="309">
        <v>13.974641675854466</v>
      </c>
      <c r="CN256" s="309">
        <v>16.251638269986891</v>
      </c>
      <c r="CO256" s="309">
        <v>23.603743622662392</v>
      </c>
      <c r="CP256" s="309">
        <v>32.333499182596285</v>
      </c>
      <c r="CQ256" s="309">
        <v>17.964071856288516</v>
      </c>
      <c r="CR256" s="309">
        <v>19.614678899086961</v>
      </c>
      <c r="CS256" s="309">
        <v>10.117749672901896</v>
      </c>
      <c r="CT256" s="309">
        <v>100</v>
      </c>
      <c r="CU256" s="309">
        <v>14.193606531936528</v>
      </c>
      <c r="CV256" s="309">
        <v>82.975804249709483</v>
      </c>
      <c r="CW256" s="309">
        <v>58.226597439588033</v>
      </c>
      <c r="CX256" s="309">
        <v>24.749206810121454</v>
      </c>
      <c r="CY256" s="309">
        <v>100</v>
      </c>
      <c r="CZ256" s="309">
        <v>51.148897058823536</v>
      </c>
      <c r="DA256" s="309">
        <v>48.851102941176471</v>
      </c>
      <c r="DB256" s="309">
        <v>39.797794117647058</v>
      </c>
      <c r="DC256" s="309">
        <v>9.0533088235294112</v>
      </c>
      <c r="DD256" s="309">
        <v>100</v>
      </c>
      <c r="DE256" s="309">
        <v>11.390949793197573</v>
      </c>
      <c r="DF256" s="309">
        <v>84.822940392938918</v>
      </c>
      <c r="DG256" s="309">
        <v>59.927814168095793</v>
      </c>
      <c r="DH256" s="313">
        <v>24.895126224843121</v>
      </c>
      <c r="DI256" s="565">
        <f>Daten_Polit!W256</f>
        <v>2.9</v>
      </c>
      <c r="DJ256" s="532">
        <f>Daten_Polit!X256</f>
        <v>11.1</v>
      </c>
      <c r="DK256" s="532">
        <f>Daten_Polit!Y256</f>
        <v>1.6</v>
      </c>
      <c r="DL256" s="532">
        <f>Daten_Polit!Z256</f>
        <v>1.9</v>
      </c>
      <c r="DM256" s="532">
        <f>Daten_Polit!AA256</f>
        <v>0.9</v>
      </c>
      <c r="DN256" s="309">
        <v>0.57694399129961937</v>
      </c>
      <c r="DO256" s="309">
        <v>2.3152338886783705</v>
      </c>
      <c r="DP256" s="309">
        <v>0.3668386706428724</v>
      </c>
      <c r="DQ256" s="309">
        <v>0.42367260165437576</v>
      </c>
      <c r="DR256" s="309">
        <v>0.23504024437591425</v>
      </c>
      <c r="DS256" s="309">
        <v>11.518753113657555</v>
      </c>
      <c r="DT256" s="309">
        <v>9.0633218693101352</v>
      </c>
      <c r="DU256" s="309">
        <v>14.619698286074422</v>
      </c>
      <c r="DV256" s="309">
        <v>13.59939474181904</v>
      </c>
      <c r="DW256" s="309">
        <v>19.789171058932478</v>
      </c>
      <c r="DX256" s="309">
        <v>25.055085649301308</v>
      </c>
      <c r="DY256" s="309">
        <v>30.384952470840165</v>
      </c>
      <c r="DZ256" s="309">
        <v>19.356619096435821</v>
      </c>
      <c r="EA256" s="309">
        <v>21.188679245287592</v>
      </c>
      <c r="EB256" s="309">
        <v>10.033605376881427</v>
      </c>
      <c r="EC256" s="309">
        <v>100</v>
      </c>
      <c r="ED256" s="309">
        <v>14.164957796968014</v>
      </c>
      <c r="EE256" s="309">
        <v>83.008246468533059</v>
      </c>
      <c r="EF256" s="309">
        <v>57.749399541687872</v>
      </c>
      <c r="EG256" s="309">
        <v>25.25884692684518</v>
      </c>
      <c r="EH256" s="309">
        <v>100</v>
      </c>
      <c r="EI256" s="309">
        <v>54.124189063948094</v>
      </c>
      <c r="EJ256" s="309">
        <v>45.875810936051892</v>
      </c>
      <c r="EK256" s="309">
        <v>37.905468025949951</v>
      </c>
      <c r="EL256" s="309">
        <v>7.9703429101019463</v>
      </c>
      <c r="EM256" s="309">
        <v>100</v>
      </c>
      <c r="EN256" s="309">
        <v>11.486551683011609</v>
      </c>
      <c r="EO256" s="309">
        <v>84.779353700348921</v>
      </c>
      <c r="EP256" s="309">
        <v>59.235783080104994</v>
      </c>
      <c r="EQ256" s="367">
        <v>25.543570620243916</v>
      </c>
      <c r="ER256" s="531">
        <f>Daten_Polit!AB256</f>
        <v>2.9</v>
      </c>
      <c r="ES256" s="532">
        <f>Daten_Polit!AC256</f>
        <v>11.1</v>
      </c>
      <c r="ET256" s="532">
        <f>Daten_Polit!AD256</f>
        <v>1.7</v>
      </c>
      <c r="EU256" s="532">
        <f>Daten_Polit!AE256</f>
        <v>1.9</v>
      </c>
      <c r="EV256" s="532">
        <f>Daten_Polit!AF256</f>
        <v>1</v>
      </c>
      <c r="EW256" s="309">
        <v>0.58373333333333333</v>
      </c>
      <c r="EX256" s="309">
        <v>2.2789238590202041</v>
      </c>
      <c r="EY256" s="309">
        <v>0.38403064536857384</v>
      </c>
      <c r="EZ256" s="309">
        <v>0.43693150622639643</v>
      </c>
      <c r="FA256" s="309">
        <v>0.26726565333802088</v>
      </c>
      <c r="FB256" s="309">
        <v>11.411253591198935</v>
      </c>
      <c r="FC256" s="309">
        <v>9.1527478448278323</v>
      </c>
      <c r="FD256" s="309">
        <v>14.348802975130221</v>
      </c>
      <c r="FE256" s="309">
        <v>13.728813559322035</v>
      </c>
      <c r="FF256" s="309">
        <v>17.227809357239568</v>
      </c>
      <c r="FG256" s="309">
        <v>26.335329760777558</v>
      </c>
      <c r="FH256" s="309">
        <v>31.727260440599224</v>
      </c>
      <c r="FI256" s="309">
        <v>20.472258661931971</v>
      </c>
      <c r="FJ256" s="309">
        <v>23.001600602576897</v>
      </c>
      <c r="FK256" s="309">
        <v>8.9820359281452493</v>
      </c>
      <c r="FL256" s="309">
        <v>100</v>
      </c>
      <c r="FM256" s="309">
        <v>14.004890630818295</v>
      </c>
      <c r="FN256" s="309">
        <v>83.032964200359856</v>
      </c>
      <c r="FO256" s="309">
        <v>56.925390070421997</v>
      </c>
      <c r="FP256" s="309">
        <v>26.107574129937873</v>
      </c>
      <c r="FQ256" s="309">
        <v>100</v>
      </c>
      <c r="FR256" s="309">
        <v>53.891941391941387</v>
      </c>
      <c r="FS256" s="309">
        <v>46.108058608058599</v>
      </c>
      <c r="FT256" s="309">
        <v>37.408424908424905</v>
      </c>
      <c r="FU256" s="309">
        <v>8.6996336996336971</v>
      </c>
      <c r="FV256" s="309">
        <v>100</v>
      </c>
      <c r="FW256" s="309">
        <v>11.32533883487295</v>
      </c>
      <c r="FX256" s="309">
        <v>84.794661165127039</v>
      </c>
      <c r="FY256" s="309">
        <v>58.356161635502893</v>
      </c>
      <c r="FZ256" s="313">
        <v>26.438499529624153</v>
      </c>
      <c r="GA256" s="570">
        <f>Daten_Polit!AG256</f>
        <v>3.8</v>
      </c>
      <c r="GB256" s="571">
        <f>Daten_Polit!AH256</f>
        <v>14.3</v>
      </c>
      <c r="GC256" s="571">
        <f>Daten_Polit!AI256</f>
        <v>2.2000000000000002</v>
      </c>
      <c r="GD256" s="571">
        <f>Daten_Polit!AJ256</f>
        <v>2.5</v>
      </c>
      <c r="GE256" s="571">
        <f>Daten_Polit!AK256</f>
        <v>1.4</v>
      </c>
      <c r="GF256" s="444">
        <v>0.60060543604276695</v>
      </c>
      <c r="GG256" s="444">
        <v>2.4794160027185415</v>
      </c>
      <c r="GH256" s="444">
        <v>0.38270986651407479</v>
      </c>
      <c r="GI256" s="444">
        <v>0.43952153661892707</v>
      </c>
      <c r="GJ256" s="444">
        <v>0.26171635633190971</v>
      </c>
      <c r="GK256" s="444">
        <v>8.5750969786373812</v>
      </c>
      <c r="GL256" s="444">
        <v>7.1492734478204936</v>
      </c>
      <c r="GM256" s="444">
        <v>10.36351852942885</v>
      </c>
      <c r="GN256" s="444">
        <v>9.8575961041832851</v>
      </c>
      <c r="GO256" s="444">
        <v>12.368421052631579</v>
      </c>
      <c r="GP256" s="444">
        <v>22.801940134521331</v>
      </c>
      <c r="GQ256" s="444">
        <v>27.4365613671667</v>
      </c>
      <c r="GR256" s="444">
        <v>17.787656601812419</v>
      </c>
      <c r="GS256" s="444">
        <v>19.749963867610358</v>
      </c>
      <c r="GT256" s="444">
        <v>9.9913867355727817</v>
      </c>
      <c r="GU256" s="444">
        <v>100</v>
      </c>
      <c r="GV256" s="444">
        <v>14.176878876255936</v>
      </c>
      <c r="GW256" s="444">
        <v>82.723011404501619</v>
      </c>
      <c r="GX256" s="444">
        <v>56.097562934240372</v>
      </c>
      <c r="GY256" s="444">
        <v>26.625448470261244</v>
      </c>
      <c r="GZ256" s="444">
        <v>100</v>
      </c>
      <c r="HA256" s="444">
        <v>52.617568766637092</v>
      </c>
      <c r="HB256" s="444">
        <v>47.382431233362901</v>
      </c>
      <c r="HC256" s="444">
        <v>37.385388938183958</v>
      </c>
      <c r="HD256" s="444">
        <v>9.9970422951789413</v>
      </c>
      <c r="HE256" s="444">
        <v>100</v>
      </c>
      <c r="HF256" s="444">
        <v>11.136750730700083</v>
      </c>
      <c r="HG256" s="444">
        <v>84.784606991829875</v>
      </c>
      <c r="HH256" s="444">
        <v>57.694535068086871</v>
      </c>
      <c r="HI256" s="445">
        <v>27.090071923743004</v>
      </c>
      <c r="HJ256" s="570">
        <f>Daten_Polit!AL256</f>
        <v>3.7</v>
      </c>
      <c r="HK256" s="571">
        <f>Daten_Polit!AM256</f>
        <v>14.3</v>
      </c>
      <c r="HL256" s="571">
        <f>Daten_Polit!AN256</f>
        <v>2</v>
      </c>
      <c r="HM256" s="571">
        <f>Daten_Polit!AO256</f>
        <v>2.4</v>
      </c>
      <c r="HN256" s="571">
        <f>Daten_Polit!AP256</f>
        <v>1.1000000000000001</v>
      </c>
      <c r="HO256" s="444">
        <v>0.48978046530477309</v>
      </c>
      <c r="HP256" s="444">
        <v>2.010969514221562</v>
      </c>
      <c r="HQ256" s="444">
        <v>0.31131621859871755</v>
      </c>
      <c r="HR256" s="444">
        <v>0.37312647664424692</v>
      </c>
      <c r="HS256" s="444">
        <v>0.18384329727234644</v>
      </c>
      <c r="HT256" s="444">
        <v>8.7380769652451349</v>
      </c>
      <c r="HU256" s="444">
        <v>6.9057978346654476</v>
      </c>
      <c r="HV256" s="444">
        <v>11.072088724584104</v>
      </c>
      <c r="HW256" s="444">
        <v>10.492857677062299</v>
      </c>
      <c r="HX256" s="444">
        <v>13.781042322490384</v>
      </c>
      <c r="HY256" s="444">
        <v>29.046093858793249</v>
      </c>
      <c r="HZ256" s="444">
        <v>32.923707117253457</v>
      </c>
      <c r="IA256" s="444">
        <v>24.529371025626169</v>
      </c>
      <c r="IB256" s="444">
        <v>26.314987040709674</v>
      </c>
      <c r="IC256" s="444">
        <v>16.057866184446141</v>
      </c>
      <c r="ID256" s="444">
        <v>100</v>
      </c>
      <c r="IE256" s="444">
        <v>14.155754751417479</v>
      </c>
      <c r="IF256" s="444">
        <v>82.84776554383572</v>
      </c>
      <c r="IG256" s="444">
        <v>55.679988148894346</v>
      </c>
      <c r="IH256" s="444">
        <v>27.167777394941382</v>
      </c>
      <c r="II256" s="444">
        <v>100</v>
      </c>
      <c r="IJ256" s="444">
        <v>56.918882072256302</v>
      </c>
      <c r="IK256" s="444">
        <v>43.081117927743698</v>
      </c>
      <c r="IL256" s="444">
        <v>36.059986366734833</v>
      </c>
      <c r="IM256" s="444">
        <v>7.0211315610088612</v>
      </c>
      <c r="IN256" s="444">
        <v>100</v>
      </c>
      <c r="IO256" s="444">
        <v>11.209419603650916</v>
      </c>
      <c r="IP256" s="444">
        <v>84.917662029981571</v>
      </c>
      <c r="IQ256" s="444">
        <v>57.187873149039923</v>
      </c>
      <c r="IR256" s="445">
        <v>27.729788880941637</v>
      </c>
      <c r="IS256" s="443">
        <f>Daten_Polit!AQ256</f>
        <v>3.3</v>
      </c>
      <c r="IT256" s="227">
        <f>Daten_Polit!AR256</f>
        <v>13.5</v>
      </c>
      <c r="IU256" s="227">
        <f>Daten_Polit!AS256</f>
        <v>1.7</v>
      </c>
      <c r="IV256" s="227">
        <f>Daten_Polit!AT256</f>
        <v>2</v>
      </c>
      <c r="IW256" s="227">
        <f>Daten_Polit!AU256</f>
        <v>0.9</v>
      </c>
      <c r="IX256" s="444" t="s">
        <v>820</v>
      </c>
      <c r="IY256" s="444" t="s">
        <v>820</v>
      </c>
      <c r="IZ256" s="444" t="s">
        <v>820</v>
      </c>
      <c r="JA256" s="444" t="s">
        <v>820</v>
      </c>
      <c r="JB256" s="444" t="s">
        <v>820</v>
      </c>
      <c r="JC256" s="444" t="s">
        <v>820</v>
      </c>
      <c r="JD256" s="444" t="s">
        <v>820</v>
      </c>
      <c r="JE256" s="444" t="s">
        <v>820</v>
      </c>
      <c r="JF256" s="444" t="s">
        <v>820</v>
      </c>
      <c r="JG256" s="444" t="s">
        <v>820</v>
      </c>
      <c r="JH256" s="444" t="s">
        <v>820</v>
      </c>
      <c r="JI256" s="444" t="s">
        <v>820</v>
      </c>
      <c r="JJ256" s="444" t="s">
        <v>820</v>
      </c>
      <c r="JK256" s="444" t="s">
        <v>820</v>
      </c>
      <c r="JL256" s="444" t="s">
        <v>820</v>
      </c>
      <c r="JM256" s="444" t="s">
        <v>820</v>
      </c>
      <c r="JN256" s="444" t="s">
        <v>820</v>
      </c>
      <c r="JO256" s="444" t="s">
        <v>820</v>
      </c>
      <c r="JP256" s="444" t="s">
        <v>820</v>
      </c>
      <c r="JQ256" s="444" t="s">
        <v>820</v>
      </c>
      <c r="JR256" s="444" t="s">
        <v>820</v>
      </c>
      <c r="JS256" s="444" t="s">
        <v>820</v>
      </c>
      <c r="JT256" s="444" t="s">
        <v>820</v>
      </c>
      <c r="JU256" s="444" t="s">
        <v>820</v>
      </c>
      <c r="JV256" s="444" t="s">
        <v>820</v>
      </c>
      <c r="JW256" s="444" t="s">
        <v>820</v>
      </c>
      <c r="JX256" s="444" t="s">
        <v>820</v>
      </c>
      <c r="JY256" s="444" t="s">
        <v>820</v>
      </c>
      <c r="JZ256" s="444" t="s">
        <v>820</v>
      </c>
      <c r="KA256" s="445" t="s">
        <v>820</v>
      </c>
    </row>
    <row r="257" spans="4:287" ht="12.65" customHeight="1" x14ac:dyDescent="0.2">
      <c r="D257" s="276"/>
      <c r="E257" s="3" t="str">
        <f>Daten_Polit!E257</f>
        <v>09162</v>
      </c>
      <c r="F257" s="229" t="str">
        <f>Daten_Polit!F257</f>
        <v>München, Landeshauptstadt</v>
      </c>
      <c r="G257" s="246"/>
      <c r="H257" s="531">
        <f>Daten_Polit!H257</f>
        <v>4.9000000000000004</v>
      </c>
      <c r="I257" s="532">
        <f>Daten_Polit!I257</f>
        <v>14.4</v>
      </c>
      <c r="J257" s="532">
        <f>Daten_Polit!J257</f>
        <v>3.1</v>
      </c>
      <c r="K257" s="532">
        <f>Daten_Polit!K257</f>
        <v>3.3</v>
      </c>
      <c r="L257" s="532">
        <f>Daten_Polit!L257</f>
        <v>2.8</v>
      </c>
      <c r="M257" s="308">
        <v>0.74462424654007642</v>
      </c>
      <c r="N257" s="308">
        <v>2.1582002645381233</v>
      </c>
      <c r="O257" s="308">
        <v>0.55775191267535862</v>
      </c>
      <c r="P257" s="308">
        <v>0.58980691301379751</v>
      </c>
      <c r="Q257" s="308">
        <v>0.51608045980169859</v>
      </c>
      <c r="R257" s="308">
        <v>10.149218256458575</v>
      </c>
      <c r="S257" s="308">
        <v>6.5547075110252981</v>
      </c>
      <c r="T257" s="308">
        <v>13.572454801391901</v>
      </c>
      <c r="U257" s="308">
        <v>12.052971405982376</v>
      </c>
      <c r="V257" s="308">
        <v>16.162432899849517</v>
      </c>
      <c r="W257" s="308">
        <v>27.492287480131157</v>
      </c>
      <c r="X257" s="308">
        <v>32.80949493199347</v>
      </c>
      <c r="Y257" s="308">
        <v>22.355267859368549</v>
      </c>
      <c r="Z257" s="308">
        <v>26.361101567249062</v>
      </c>
      <c r="AA257" s="308">
        <v>15.568962815374936</v>
      </c>
      <c r="AB257" s="308">
        <v>100</v>
      </c>
      <c r="AC257" s="308">
        <v>16.277233964865768</v>
      </c>
      <c r="AD257" s="308">
        <v>81.765556383875122</v>
      </c>
      <c r="AE257" s="308">
        <v>47.427229725238838</v>
      </c>
      <c r="AF257" s="308">
        <v>34.338326658636284</v>
      </c>
      <c r="AG257" s="308">
        <v>100</v>
      </c>
      <c r="AH257" s="308">
        <v>49.670048775398421</v>
      </c>
      <c r="AI257" s="308">
        <v>50.329951224601587</v>
      </c>
      <c r="AJ257" s="308">
        <v>31.419703174313362</v>
      </c>
      <c r="AK257" s="308">
        <v>18.910248050288217</v>
      </c>
      <c r="AL257" s="308">
        <v>100</v>
      </c>
      <c r="AM257" s="308">
        <v>12.622286509176069</v>
      </c>
      <c r="AN257" s="308">
        <v>84.663093927053922</v>
      </c>
      <c r="AO257" s="308">
        <v>47.853029340363143</v>
      </c>
      <c r="AP257" s="337">
        <v>36.810064586690785</v>
      </c>
      <c r="AQ257" s="531">
        <f>Daten_Polit!M257</f>
        <v>4.5999999999999996</v>
      </c>
      <c r="AR257" s="532">
        <f>Daten_Polit!N257</f>
        <v>13.4</v>
      </c>
      <c r="AS257" s="532">
        <f>Daten_Polit!O257</f>
        <v>2.9</v>
      </c>
      <c r="AT257" s="532">
        <f>Daten_Polit!P257</f>
        <v>3.1</v>
      </c>
      <c r="AU257" s="532">
        <f>Daten_Polit!Q257</f>
        <v>2.7</v>
      </c>
      <c r="AV257" s="308">
        <v>0.73311354197508138</v>
      </c>
      <c r="AW257" s="308">
        <v>1.9691161411396956</v>
      </c>
      <c r="AX257" s="308">
        <v>0.5752569272788336</v>
      </c>
      <c r="AY257" s="308">
        <v>0.61741875350731679</v>
      </c>
      <c r="AZ257" s="308">
        <v>0.52387840442756251</v>
      </c>
      <c r="BA257" s="308">
        <v>10.71183582161286</v>
      </c>
      <c r="BB257" s="308">
        <v>6.7116642058637419</v>
      </c>
      <c r="BC257" s="308">
        <v>14.412136536030342</v>
      </c>
      <c r="BD257" s="308">
        <v>12.547616218520909</v>
      </c>
      <c r="BE257" s="308">
        <v>17.393247879485411</v>
      </c>
      <c r="BF257" s="308">
        <v>27.293298100221435</v>
      </c>
      <c r="BG257" s="308">
        <v>33.212514036359501</v>
      </c>
      <c r="BH257" s="308">
        <v>22.76772201707168</v>
      </c>
      <c r="BI257" s="308">
        <v>26.651983928735135</v>
      </c>
      <c r="BJ257" s="308">
        <v>16.575620590248306</v>
      </c>
      <c r="BK257" s="308">
        <v>100</v>
      </c>
      <c r="BL257" s="308">
        <v>15.849442097567826</v>
      </c>
      <c r="BM257" s="308">
        <v>82.175814016182329</v>
      </c>
      <c r="BN257" s="308">
        <v>46.44268804208015</v>
      </c>
      <c r="BO257" s="308">
        <v>35.733125974102173</v>
      </c>
      <c r="BP257" s="308">
        <v>100</v>
      </c>
      <c r="BQ257" s="308">
        <v>48.692169821888662</v>
      </c>
      <c r="BR257" s="308">
        <v>51.307830178111338</v>
      </c>
      <c r="BS257" s="308">
        <v>31.676375042007393</v>
      </c>
      <c r="BT257" s="308">
        <v>19.631455136103952</v>
      </c>
      <c r="BU257" s="308">
        <v>100</v>
      </c>
      <c r="BV257" s="308">
        <v>12.435262259060892</v>
      </c>
      <c r="BW257" s="308">
        <v>84.874907625788722</v>
      </c>
      <c r="BX257" s="308">
        <v>46.618891460764836</v>
      </c>
      <c r="BY257" s="312">
        <v>38.25601616502388</v>
      </c>
      <c r="BZ257" s="531">
        <f>Daten_Polit!R257</f>
        <v>4.2</v>
      </c>
      <c r="CA257" s="532">
        <f>Daten_Polit!S257</f>
        <v>12.1</v>
      </c>
      <c r="CB257" s="532">
        <f>Daten_Polit!T257</f>
        <v>2.8</v>
      </c>
      <c r="CC257" s="532">
        <f>Daten_Polit!U257</f>
        <v>3</v>
      </c>
      <c r="CD257" s="532">
        <f>Daten_Polit!V257</f>
        <v>2.5</v>
      </c>
      <c r="CE257" s="309">
        <v>0.7105612975958</v>
      </c>
      <c r="CF257" s="309">
        <v>1.74833132277241</v>
      </c>
      <c r="CG257" s="309">
        <v>0.58375672945395141</v>
      </c>
      <c r="CH257" s="309">
        <v>0.62890619527555114</v>
      </c>
      <c r="CI257" s="309">
        <v>0.53190295629637141</v>
      </c>
      <c r="CJ257" s="309">
        <v>11.236976418999287</v>
      </c>
      <c r="CK257" s="309">
        <v>6.8546559566648861</v>
      </c>
      <c r="CL257" s="309">
        <v>15.18155425206576</v>
      </c>
      <c r="CM257" s="309">
        <v>13.016525835638934</v>
      </c>
      <c r="CN257" s="309">
        <v>18.56070774150637</v>
      </c>
      <c r="CO257" s="309">
        <v>26.811644922261323</v>
      </c>
      <c r="CP257" s="309">
        <v>35.621678252992844</v>
      </c>
      <c r="CQ257" s="309">
        <v>21.750016019919808</v>
      </c>
      <c r="CR257" s="309">
        <v>26.036289868139299</v>
      </c>
      <c r="CS257" s="309">
        <v>15.068573369406554</v>
      </c>
      <c r="CT257" s="309">
        <v>100</v>
      </c>
      <c r="CU257" s="309">
        <v>15.470400022866739</v>
      </c>
      <c r="CV257" s="309">
        <v>82.520483655509622</v>
      </c>
      <c r="CW257" s="309">
        <v>45.525788161588174</v>
      </c>
      <c r="CX257" s="309">
        <v>36.994695493921441</v>
      </c>
      <c r="CY257" s="309">
        <v>100</v>
      </c>
      <c r="CZ257" s="309">
        <v>45.8897366477972</v>
      </c>
      <c r="DA257" s="309">
        <v>54.110263352202814</v>
      </c>
      <c r="DB257" s="309">
        <v>32.848264828944131</v>
      </c>
      <c r="DC257" s="309">
        <v>21.261998523258676</v>
      </c>
      <c r="DD257" s="309">
        <v>100</v>
      </c>
      <c r="DE257" s="309">
        <v>12.247212935334009</v>
      </c>
      <c r="DF257" s="309">
        <v>85.042178125311352</v>
      </c>
      <c r="DG257" s="309">
        <v>45.459902779977178</v>
      </c>
      <c r="DH257" s="313">
        <v>39.582275345334175</v>
      </c>
      <c r="DI257" s="565">
        <f>Daten_Polit!W257</f>
        <v>3.8</v>
      </c>
      <c r="DJ257" s="532">
        <f>Daten_Polit!X257</f>
        <v>11.6</v>
      </c>
      <c r="DK257" s="532">
        <f>Daten_Polit!Y257</f>
        <v>2.4</v>
      </c>
      <c r="DL257" s="532">
        <f>Daten_Polit!Z257</f>
        <v>2.6</v>
      </c>
      <c r="DM257" s="532">
        <f>Daten_Polit!AA257</f>
        <v>2.2000000000000002</v>
      </c>
      <c r="DN257" s="309">
        <v>0.68977478718912955</v>
      </c>
      <c r="DO257" s="309">
        <v>2.0161597283232249</v>
      </c>
      <c r="DP257" s="309">
        <v>0.5203422407766074</v>
      </c>
      <c r="DQ257" s="309">
        <v>0.55245304086678537</v>
      </c>
      <c r="DR257" s="309">
        <v>0.48564710530559191</v>
      </c>
      <c r="DS257" s="309">
        <v>12.24671803652968</v>
      </c>
      <c r="DT257" s="309">
        <v>8.1079931972789101</v>
      </c>
      <c r="DU257" s="309">
        <v>16.074741584945667</v>
      </c>
      <c r="DV257" s="309">
        <v>13.842125567384372</v>
      </c>
      <c r="DW257" s="309">
        <v>19.395441393707713</v>
      </c>
      <c r="DX257" s="309">
        <v>25.34068828145249</v>
      </c>
      <c r="DY257" s="309">
        <v>30.84133197490489</v>
      </c>
      <c r="DZ257" s="309">
        <v>20.321913718833571</v>
      </c>
      <c r="EA257" s="309">
        <v>24.711431053742089</v>
      </c>
      <c r="EB257" s="309">
        <v>13.837277527869713</v>
      </c>
      <c r="EC257" s="309">
        <v>100</v>
      </c>
      <c r="ED257" s="309">
        <v>15.329831821794254</v>
      </c>
      <c r="EE257" s="309">
        <v>82.63897989524726</v>
      </c>
      <c r="EF257" s="309">
        <v>44.532869020797932</v>
      </c>
      <c r="EG257" s="309">
        <v>38.106110874449314</v>
      </c>
      <c r="EH257" s="309">
        <v>100</v>
      </c>
      <c r="EI257" s="309">
        <v>48.16028225806452</v>
      </c>
      <c r="EJ257" s="309">
        <v>51.839717741935473</v>
      </c>
      <c r="EK257" s="309">
        <v>30.579007056451609</v>
      </c>
      <c r="EL257" s="309">
        <v>21.260710685483872</v>
      </c>
      <c r="EM257" s="309">
        <v>100</v>
      </c>
      <c r="EN257" s="309">
        <v>12.265523264510579</v>
      </c>
      <c r="EO257" s="309">
        <v>85.036772336904463</v>
      </c>
      <c r="EP257" s="309">
        <v>44.163176691752419</v>
      </c>
      <c r="EQ257" s="367">
        <v>40.873595645152051</v>
      </c>
      <c r="ER257" s="531">
        <f>Daten_Polit!AB257</f>
        <v>3.5</v>
      </c>
      <c r="ES257" s="532">
        <f>Daten_Polit!AC257</f>
        <v>10.6</v>
      </c>
      <c r="ET257" s="532">
        <f>Daten_Polit!AD257</f>
        <v>2.2000000000000002</v>
      </c>
      <c r="EU257" s="532">
        <f>Daten_Polit!AE257</f>
        <v>2.4</v>
      </c>
      <c r="EV257" s="532">
        <f>Daten_Polit!AF257</f>
        <v>2.1</v>
      </c>
      <c r="EW257" s="309">
        <v>0.66934281728692713</v>
      </c>
      <c r="EX257" s="309">
        <v>1.92423402131419</v>
      </c>
      <c r="EY257" s="309">
        <v>0.50997858511564276</v>
      </c>
      <c r="EZ257" s="309">
        <v>0.54455593088530396</v>
      </c>
      <c r="FA257" s="309">
        <v>0.47486300782043678</v>
      </c>
      <c r="FB257" s="309">
        <v>12.504192057584557</v>
      </c>
      <c r="FC257" s="309">
        <v>8.2692509045220088</v>
      </c>
      <c r="FD257" s="309">
        <v>16.246013854583293</v>
      </c>
      <c r="FE257" s="309">
        <v>14.09611672834801</v>
      </c>
      <c r="FF257" s="309">
        <v>19.214828037314525</v>
      </c>
      <c r="FG257" s="309">
        <v>22.604476879274472</v>
      </c>
      <c r="FH257" s="309">
        <v>27.690828574758118</v>
      </c>
      <c r="FI257" s="309">
        <v>18.118071905985257</v>
      </c>
      <c r="FJ257" s="309">
        <v>22.358213185022059</v>
      </c>
      <c r="FK257" s="309">
        <v>12.281642753525592</v>
      </c>
      <c r="FL257" s="309">
        <v>100</v>
      </c>
      <c r="FM257" s="309">
        <v>15.073855486633727</v>
      </c>
      <c r="FN257" s="309">
        <v>82.849435700241472</v>
      </c>
      <c r="FO257" s="309">
        <v>43.367729166560302</v>
      </c>
      <c r="FP257" s="309">
        <v>39.481706533681162</v>
      </c>
      <c r="FQ257" s="309">
        <v>100</v>
      </c>
      <c r="FR257" s="309">
        <v>47.405652394652222</v>
      </c>
      <c r="FS257" s="309">
        <v>52.594347605347771</v>
      </c>
      <c r="FT257" s="309">
        <v>30.326620409544763</v>
      </c>
      <c r="FU257" s="309">
        <v>22.267727195803015</v>
      </c>
      <c r="FV257" s="309">
        <v>100</v>
      </c>
      <c r="FW257" s="309">
        <v>12.247908148855704</v>
      </c>
      <c r="FX257" s="309">
        <v>85.035806295473165</v>
      </c>
      <c r="FY257" s="309">
        <v>42.846264692464246</v>
      </c>
      <c r="FZ257" s="313">
        <v>42.189541603008927</v>
      </c>
      <c r="GA257" s="570">
        <f>Daten_Polit!AG257</f>
        <v>4.8</v>
      </c>
      <c r="GB257" s="571">
        <f>Daten_Polit!AH257</f>
        <v>14.9</v>
      </c>
      <c r="GC257" s="571">
        <f>Daten_Polit!AI257</f>
        <v>3</v>
      </c>
      <c r="GD257" s="571">
        <f>Daten_Polit!AJ257</f>
        <v>3.3</v>
      </c>
      <c r="GE257" s="571">
        <f>Daten_Polit!AK257</f>
        <v>2.7</v>
      </c>
      <c r="GF257" s="444">
        <v>0.79356017641458931</v>
      </c>
      <c r="GG257" s="444">
        <v>2.6882867071921899</v>
      </c>
      <c r="GH257" s="444">
        <v>0.55991271890547611</v>
      </c>
      <c r="GI257" s="444">
        <v>0.60500371855059643</v>
      </c>
      <c r="GJ257" s="444">
        <v>0.51586455726921487</v>
      </c>
      <c r="GK257" s="444">
        <v>9.5463742523039379</v>
      </c>
      <c r="GL257" s="444">
        <v>6.5830280310130247</v>
      </c>
      <c r="GM257" s="444">
        <v>12.199873430268484</v>
      </c>
      <c r="GN257" s="444">
        <v>10.311113472727785</v>
      </c>
      <c r="GO257" s="444">
        <v>14.744519015659954</v>
      </c>
      <c r="GP257" s="444">
        <v>18.21965725707696</v>
      </c>
      <c r="GQ257" s="444">
        <v>21.24618523187176</v>
      </c>
      <c r="GR257" s="444">
        <v>15.496319428953825</v>
      </c>
      <c r="GS257" s="444">
        <v>18.699113325998624</v>
      </c>
      <c r="GT257" s="444">
        <v>11.17323316152665</v>
      </c>
      <c r="GU257" s="444">
        <v>100</v>
      </c>
      <c r="GV257" s="444">
        <v>15.154440952594882</v>
      </c>
      <c r="GW257" s="444">
        <v>82.732728374412616</v>
      </c>
      <c r="GX257" s="444">
        <v>42.527933402289001</v>
      </c>
      <c r="GY257" s="444">
        <v>40.204794972123629</v>
      </c>
      <c r="GZ257" s="444">
        <v>100</v>
      </c>
      <c r="HA257" s="444">
        <v>48.535467657804155</v>
      </c>
      <c r="HB257" s="444">
        <v>51.464532342195845</v>
      </c>
      <c r="HC257" s="444">
        <v>29.533503685088586</v>
      </c>
      <c r="HD257" s="444">
        <v>21.931028657107259</v>
      </c>
      <c r="HE257" s="444">
        <v>100</v>
      </c>
      <c r="HF257" s="444">
        <v>11.714041421328876</v>
      </c>
      <c r="HG257" s="444">
        <v>85.487102158653386</v>
      </c>
      <c r="HH257" s="444">
        <v>42.243494773452113</v>
      </c>
      <c r="HI257" s="445">
        <v>43.243607385201265</v>
      </c>
      <c r="HJ257" s="570">
        <f>Daten_Polit!AL257</f>
        <v>4.8</v>
      </c>
      <c r="HK257" s="571">
        <f>Daten_Polit!AM257</f>
        <v>15.9</v>
      </c>
      <c r="HL257" s="571">
        <f>Daten_Polit!AN257</f>
        <v>2.9</v>
      </c>
      <c r="HM257" s="571">
        <f>Daten_Polit!AO257</f>
        <v>3.3</v>
      </c>
      <c r="HN257" s="571">
        <f>Daten_Polit!AP257</f>
        <v>2.4</v>
      </c>
      <c r="HO257" s="444">
        <v>0.67397953453959314</v>
      </c>
      <c r="HP257" s="444">
        <v>2.2298107821533706</v>
      </c>
      <c r="HQ257" s="444">
        <v>0.48324256391850762</v>
      </c>
      <c r="HR257" s="444">
        <v>0.52465611967212133</v>
      </c>
      <c r="HS257" s="444">
        <v>0.44405101547093345</v>
      </c>
      <c r="HT257" s="444">
        <v>9.9291384152632016</v>
      </c>
      <c r="HU257" s="444">
        <v>6.629112072453383</v>
      </c>
      <c r="HV257" s="444">
        <v>13.197920640609166</v>
      </c>
      <c r="HW257" s="444">
        <v>11.045662985209585</v>
      </c>
      <c r="HX257" s="444">
        <v>16.381492839605247</v>
      </c>
      <c r="HY257" s="444">
        <v>27.07235679792711</v>
      </c>
      <c r="HZ257" s="444">
        <v>30.839703634011524</v>
      </c>
      <c r="IA257" s="444">
        <v>23.285138919480232</v>
      </c>
      <c r="IB257" s="444">
        <v>27.221005413155741</v>
      </c>
      <c r="IC257" s="444">
        <v>17.430609229926787</v>
      </c>
      <c r="ID257" s="444">
        <v>100</v>
      </c>
      <c r="IE257" s="444">
        <v>15.067293848287164</v>
      </c>
      <c r="IF257" s="444">
        <v>82.927139847760827</v>
      </c>
      <c r="IG257" s="444">
        <v>42.013618765621004</v>
      </c>
      <c r="IH257" s="444">
        <v>40.913521082139816</v>
      </c>
      <c r="II257" s="444">
        <v>100</v>
      </c>
      <c r="IJ257" s="444">
        <v>50.876180361554269</v>
      </c>
      <c r="IK257" s="444">
        <v>49.123819638445724</v>
      </c>
      <c r="IL257" s="444">
        <v>29.630826772562507</v>
      </c>
      <c r="IM257" s="444">
        <v>19.492992865883217</v>
      </c>
      <c r="IN257" s="444">
        <v>100</v>
      </c>
      <c r="IO257" s="444">
        <v>11.647164462556836</v>
      </c>
      <c r="IP257" s="444">
        <v>85.727093693722367</v>
      </c>
      <c r="IQ257" s="444">
        <v>41.681945319261004</v>
      </c>
      <c r="IR257" s="445">
        <v>44.045148374461363</v>
      </c>
      <c r="IS257" s="443">
        <f>Daten_Polit!AQ257</f>
        <v>4.3</v>
      </c>
      <c r="IT257" s="227">
        <f>Daten_Polit!AR257</f>
        <v>14.6</v>
      </c>
      <c r="IU257" s="227">
        <f>Daten_Polit!AS257</f>
        <v>2.5</v>
      </c>
      <c r="IV257" s="227">
        <f>Daten_Polit!AT257</f>
        <v>2.9</v>
      </c>
      <c r="IW257" s="227">
        <f>Daten_Polit!AU257</f>
        <v>2.1</v>
      </c>
      <c r="IX257" s="444" t="s">
        <v>820</v>
      </c>
      <c r="IY257" s="444" t="s">
        <v>820</v>
      </c>
      <c r="IZ257" s="444" t="s">
        <v>820</v>
      </c>
      <c r="JA257" s="444" t="s">
        <v>820</v>
      </c>
      <c r="JB257" s="444" t="s">
        <v>820</v>
      </c>
      <c r="JC257" s="444" t="s">
        <v>820</v>
      </c>
      <c r="JD257" s="444" t="s">
        <v>820</v>
      </c>
      <c r="JE257" s="444" t="s">
        <v>820</v>
      </c>
      <c r="JF257" s="444" t="s">
        <v>820</v>
      </c>
      <c r="JG257" s="444" t="s">
        <v>820</v>
      </c>
      <c r="JH257" s="444" t="s">
        <v>820</v>
      </c>
      <c r="JI257" s="444" t="s">
        <v>820</v>
      </c>
      <c r="JJ257" s="444" t="s">
        <v>820</v>
      </c>
      <c r="JK257" s="444" t="s">
        <v>820</v>
      </c>
      <c r="JL257" s="444" t="s">
        <v>820</v>
      </c>
      <c r="JM257" s="444" t="s">
        <v>820</v>
      </c>
      <c r="JN257" s="444" t="s">
        <v>820</v>
      </c>
      <c r="JO257" s="444" t="s">
        <v>820</v>
      </c>
      <c r="JP257" s="444" t="s">
        <v>820</v>
      </c>
      <c r="JQ257" s="444" t="s">
        <v>820</v>
      </c>
      <c r="JR257" s="444" t="s">
        <v>820</v>
      </c>
      <c r="JS257" s="444" t="s">
        <v>820</v>
      </c>
      <c r="JT257" s="444" t="s">
        <v>820</v>
      </c>
      <c r="JU257" s="444" t="s">
        <v>820</v>
      </c>
      <c r="JV257" s="444" t="s">
        <v>820</v>
      </c>
      <c r="JW257" s="444" t="s">
        <v>820</v>
      </c>
      <c r="JX257" s="444" t="s">
        <v>820</v>
      </c>
      <c r="JY257" s="444" t="s">
        <v>820</v>
      </c>
      <c r="JZ257" s="444" t="s">
        <v>820</v>
      </c>
      <c r="KA257" s="445" t="s">
        <v>820</v>
      </c>
    </row>
    <row r="258" spans="4:287" ht="12.65" customHeight="1" x14ac:dyDescent="0.2">
      <c r="D258" s="276"/>
      <c r="E258" s="3" t="str">
        <f>Daten_Polit!E258</f>
        <v>09163</v>
      </c>
      <c r="F258" s="229" t="str">
        <f>Daten_Polit!F258</f>
        <v>Rosenheim, Stadt</v>
      </c>
      <c r="G258" s="246"/>
      <c r="H258" s="531">
        <f>Daten_Polit!H258</f>
        <v>5.0999999999999996</v>
      </c>
      <c r="I258" s="532">
        <f>Daten_Polit!I258</f>
        <v>15.8</v>
      </c>
      <c r="J258" s="532">
        <f>Daten_Polit!J258</f>
        <v>3.1</v>
      </c>
      <c r="K258" s="532">
        <f>Daten_Polit!K258</f>
        <v>3.4</v>
      </c>
      <c r="L258" s="532">
        <f>Daten_Polit!L258</f>
        <v>2</v>
      </c>
      <c r="M258" s="308">
        <v>0.92282479568322662</v>
      </c>
      <c r="N258" s="308">
        <v>3.097599290257611</v>
      </c>
      <c r="O258" s="308">
        <v>0.65282954382448888</v>
      </c>
      <c r="P258" s="308">
        <v>0.69479512371947949</v>
      </c>
      <c r="Q258" s="308">
        <v>0.49037279207658058</v>
      </c>
      <c r="R258" s="308">
        <v>10.457260354450005</v>
      </c>
      <c r="S258" s="308">
        <v>7.8369597322040807</v>
      </c>
      <c r="T258" s="308">
        <v>13.469596320898786</v>
      </c>
      <c r="U258" s="308">
        <v>13.120695904313157</v>
      </c>
      <c r="V258" s="308">
        <v>15.384615384611303</v>
      </c>
      <c r="W258" s="308">
        <v>26.859524393228284</v>
      </c>
      <c r="X258" s="308">
        <v>28.468805353274103</v>
      </c>
      <c r="Y258" s="308">
        <v>23.968807715976855</v>
      </c>
      <c r="Z258" s="308">
        <v>25.266860747205239</v>
      </c>
      <c r="AA258" s="308">
        <v>16.844207723004835</v>
      </c>
      <c r="AB258" s="308">
        <v>100</v>
      </c>
      <c r="AC258" s="308">
        <v>16.052690304013474</v>
      </c>
      <c r="AD258" s="308">
        <v>80.987232341945472</v>
      </c>
      <c r="AE258" s="308">
        <v>61.865923782897582</v>
      </c>
      <c r="AF258" s="308">
        <v>19.12130855904789</v>
      </c>
      <c r="AG258" s="308">
        <v>100</v>
      </c>
      <c r="AH258" s="308">
        <v>52.551984877126657</v>
      </c>
      <c r="AI258" s="308">
        <v>47.448015122873343</v>
      </c>
      <c r="AJ258" s="308">
        <v>40.012602394454952</v>
      </c>
      <c r="AK258" s="308">
        <v>7.4354127284184006</v>
      </c>
      <c r="AL258" s="308">
        <v>100</v>
      </c>
      <c r="AM258" s="308">
        <v>12.200707510765383</v>
      </c>
      <c r="AN258" s="308">
        <v>83.466774991703588</v>
      </c>
      <c r="AO258" s="308">
        <v>66.331995311123521</v>
      </c>
      <c r="AP258" s="337">
        <v>17.134779680580078</v>
      </c>
      <c r="AQ258" s="531">
        <f>Daten_Polit!M258</f>
        <v>4.8</v>
      </c>
      <c r="AR258" s="532">
        <f>Daten_Polit!N258</f>
        <v>15</v>
      </c>
      <c r="AS258" s="532">
        <f>Daten_Polit!O258</f>
        <v>2.9</v>
      </c>
      <c r="AT258" s="532">
        <f>Daten_Polit!P258</f>
        <v>3.1</v>
      </c>
      <c r="AU258" s="532">
        <f>Daten_Polit!Q258</f>
        <v>2.1</v>
      </c>
      <c r="AV258" s="308">
        <v>0.91431447384976716</v>
      </c>
      <c r="AW258" s="308">
        <v>2.850356661130117</v>
      </c>
      <c r="AX258" s="308">
        <v>0.67265473980834489</v>
      </c>
      <c r="AY258" s="308">
        <v>0.71581918354269936</v>
      </c>
      <c r="AZ258" s="308">
        <v>0.5134035620558689</v>
      </c>
      <c r="BA258" s="308">
        <v>10.887034856938339</v>
      </c>
      <c r="BB258" s="308">
        <v>7.8306325143756546</v>
      </c>
      <c r="BC258" s="308">
        <v>14.460175078353593</v>
      </c>
      <c r="BD258" s="308">
        <v>14.069630981875816</v>
      </c>
      <c r="BE258" s="308">
        <v>16.3510101010101</v>
      </c>
      <c r="BF258" s="308">
        <v>23.880597014922241</v>
      </c>
      <c r="BG258" s="308">
        <v>27.297697020913898</v>
      </c>
      <c r="BH258" s="308">
        <v>20.043596730246104</v>
      </c>
      <c r="BI258" s="308">
        <v>21.529968454258675</v>
      </c>
      <c r="BJ258" s="308">
        <v>12.827058072753752</v>
      </c>
      <c r="BK258" s="308">
        <v>100</v>
      </c>
      <c r="BL258" s="308">
        <v>15.829488837967975</v>
      </c>
      <c r="BM258" s="308">
        <v>81.272152745897458</v>
      </c>
      <c r="BN258" s="308">
        <v>61.568347188874007</v>
      </c>
      <c r="BO258" s="308">
        <v>19.703805557023443</v>
      </c>
      <c r="BP258" s="308">
        <v>100</v>
      </c>
      <c r="BQ258" s="308">
        <v>50.835654596100277</v>
      </c>
      <c r="BR258" s="308">
        <v>49.164345403899731</v>
      </c>
      <c r="BS258" s="308">
        <v>40.041782729805014</v>
      </c>
      <c r="BT258" s="308">
        <v>9.1225626740947092</v>
      </c>
      <c r="BU258" s="308">
        <v>100</v>
      </c>
      <c r="BV258" s="308">
        <v>12.384720499890122</v>
      </c>
      <c r="BW258" s="308">
        <v>83.446341027602216</v>
      </c>
      <c r="BX258" s="308">
        <v>65.6516922467124</v>
      </c>
      <c r="BY258" s="312">
        <v>17.794648780889823</v>
      </c>
      <c r="BZ258" s="531">
        <f>Daten_Polit!R258</f>
        <v>4.5999999999999996</v>
      </c>
      <c r="CA258" s="532">
        <f>Daten_Polit!S258</f>
        <v>13.9</v>
      </c>
      <c r="CB258" s="532">
        <f>Daten_Polit!T258</f>
        <v>2.9</v>
      </c>
      <c r="CC258" s="532">
        <f>Daten_Polit!U258</f>
        <v>3.2</v>
      </c>
      <c r="CD258" s="532">
        <f>Daten_Polit!V258</f>
        <v>1.8</v>
      </c>
      <c r="CE258" s="309">
        <v>0.91488235773019622</v>
      </c>
      <c r="CF258" s="309">
        <v>2.8219336585940291</v>
      </c>
      <c r="CG258" s="309">
        <v>0.6816782053136563</v>
      </c>
      <c r="CH258" s="309">
        <v>0.74675738700292926</v>
      </c>
      <c r="CI258" s="309">
        <v>0.45580552794168888</v>
      </c>
      <c r="CJ258" s="309">
        <v>11.513192751934122</v>
      </c>
      <c r="CK258" s="309">
        <v>8.9124044679600232</v>
      </c>
      <c r="CL258" s="309">
        <v>14.624373956594324</v>
      </c>
      <c r="CM258" s="309">
        <v>14.250098412282602</v>
      </c>
      <c r="CN258" s="309">
        <v>16.715542521989232</v>
      </c>
      <c r="CO258" s="309">
        <v>22.145291861950962</v>
      </c>
      <c r="CP258" s="309">
        <v>27.377725397757334</v>
      </c>
      <c r="CQ258" s="309">
        <v>18.587113230568104</v>
      </c>
      <c r="CR258" s="309">
        <v>19.52941176470588</v>
      </c>
      <c r="CS258" s="309">
        <v>13.313825896148263</v>
      </c>
      <c r="CT258" s="309">
        <v>100</v>
      </c>
      <c r="CU258" s="309">
        <v>15.566246412543375</v>
      </c>
      <c r="CV258" s="309">
        <v>81.507386367733062</v>
      </c>
      <c r="CW258" s="309">
        <v>61.157186634737059</v>
      </c>
      <c r="CX258" s="309">
        <v>20.350199732995993</v>
      </c>
      <c r="CY258" s="309">
        <v>100</v>
      </c>
      <c r="CZ258" s="309">
        <v>48.652482269503544</v>
      </c>
      <c r="DA258" s="309">
        <v>51.347517730496463</v>
      </c>
      <c r="DB258" s="309">
        <v>43.191489361702132</v>
      </c>
      <c r="DC258" s="309">
        <v>8.1560283687943276</v>
      </c>
      <c r="DD258" s="309">
        <v>100</v>
      </c>
      <c r="DE258" s="309">
        <v>12.22242997873022</v>
      </c>
      <c r="DF258" s="309">
        <v>83.613277910221981</v>
      </c>
      <c r="DG258" s="309">
        <v>64.910927210996277</v>
      </c>
      <c r="DH258" s="313">
        <v>18.7023506992257</v>
      </c>
      <c r="DI258" s="565">
        <f>Daten_Polit!W258</f>
        <v>4.0999999999999996</v>
      </c>
      <c r="DJ258" s="532">
        <f>Daten_Polit!X258</f>
        <v>13.4</v>
      </c>
      <c r="DK258" s="532">
        <f>Daten_Polit!Y258</f>
        <v>2.5</v>
      </c>
      <c r="DL258" s="532">
        <f>Daten_Polit!Z258</f>
        <v>2.7</v>
      </c>
      <c r="DM258" s="532">
        <f>Daten_Polit!AA258</f>
        <v>1.7</v>
      </c>
      <c r="DN258" s="309">
        <v>0.8362768184196756</v>
      </c>
      <c r="DO258" s="309">
        <v>2.8257561097774762</v>
      </c>
      <c r="DP258" s="309">
        <v>0.58497320783271023</v>
      </c>
      <c r="DQ258" s="309">
        <v>0.63027251801673012</v>
      </c>
      <c r="DR258" s="309">
        <v>0.43714772661292156</v>
      </c>
      <c r="DS258" s="309">
        <v>12.551008511134429</v>
      </c>
      <c r="DT258" s="309">
        <v>9.5748318705122344</v>
      </c>
      <c r="DU258" s="309">
        <v>15.635451505015974</v>
      </c>
      <c r="DV258" s="309">
        <v>15.315963725348189</v>
      </c>
      <c r="DW258" s="309">
        <v>17.192982456140353</v>
      </c>
      <c r="DX258" s="309">
        <v>19.987108871438416</v>
      </c>
      <c r="DY258" s="309">
        <v>23.174639505606628</v>
      </c>
      <c r="DZ258" s="309">
        <v>16.658653846152241</v>
      </c>
      <c r="EA258" s="309">
        <v>18.313532309468656</v>
      </c>
      <c r="EB258" s="309">
        <v>8.6036671368381938</v>
      </c>
      <c r="EC258" s="309">
        <v>100</v>
      </c>
      <c r="ED258" s="309">
        <v>15.418765311839472</v>
      </c>
      <c r="EE258" s="309">
        <v>81.701370054804386</v>
      </c>
      <c r="EF258" s="309">
        <v>60.530986955633324</v>
      </c>
      <c r="EG258" s="309">
        <v>21.170383099171065</v>
      </c>
      <c r="EH258" s="309">
        <v>100</v>
      </c>
      <c r="EI258" s="309">
        <v>52.006056018168053</v>
      </c>
      <c r="EJ258" s="309">
        <v>47.99394398183194</v>
      </c>
      <c r="EK258" s="309">
        <v>39.742619227857674</v>
      </c>
      <c r="EL258" s="309">
        <v>8.2513247539742629</v>
      </c>
      <c r="EM258" s="309">
        <v>100</v>
      </c>
      <c r="EN258" s="309">
        <v>12.266188480843841</v>
      </c>
      <c r="EO258" s="309">
        <v>83.707123921040008</v>
      </c>
      <c r="EP258" s="309">
        <v>64.072798656279659</v>
      </c>
      <c r="EQ258" s="367">
        <v>19.634325264760342</v>
      </c>
      <c r="ER258" s="531">
        <f>Daten_Polit!AB258</f>
        <v>3.9</v>
      </c>
      <c r="ES258" s="532">
        <f>Daten_Polit!AC258</f>
        <v>12.8</v>
      </c>
      <c r="ET258" s="532">
        <f>Daten_Polit!AD258</f>
        <v>2.4</v>
      </c>
      <c r="EU258" s="532">
        <f>Daten_Polit!AE258</f>
        <v>2.6</v>
      </c>
      <c r="EV258" s="532">
        <f>Daten_Polit!AF258</f>
        <v>1.7</v>
      </c>
      <c r="EW258" s="309">
        <v>0.81187437915488658</v>
      </c>
      <c r="EX258" s="309">
        <v>2.8530613158379281</v>
      </c>
      <c r="EY258" s="309">
        <v>0.55968195219796257</v>
      </c>
      <c r="EZ258" s="309">
        <v>0.5880680989839937</v>
      </c>
      <c r="FA258" s="309">
        <v>0.47145120896993242</v>
      </c>
      <c r="FB258" s="309">
        <v>12.667633200434942</v>
      </c>
      <c r="FC258" s="309">
        <v>9.4959388437644758</v>
      </c>
      <c r="FD258" s="309">
        <v>15.90075776093942</v>
      </c>
      <c r="FE258" s="309">
        <v>15.275918488769893</v>
      </c>
      <c r="FF258" s="309">
        <v>18.779986291985956</v>
      </c>
      <c r="FG258" s="309">
        <v>19.117469515871065</v>
      </c>
      <c r="FH258" s="309">
        <v>21.916338934572757</v>
      </c>
      <c r="FI258" s="309">
        <v>16.244648318033029</v>
      </c>
      <c r="FJ258" s="309">
        <v>17.994320729333015</v>
      </c>
      <c r="FK258" s="309">
        <v>8.3557951482187729</v>
      </c>
      <c r="FL258" s="309">
        <v>100</v>
      </c>
      <c r="FM258" s="309">
        <v>15.015418745770345</v>
      </c>
      <c r="FN258" s="309">
        <v>81.786265643065775</v>
      </c>
      <c r="FO258" s="309">
        <v>60.056661294176862</v>
      </c>
      <c r="FP258" s="309">
        <v>21.729604348888916</v>
      </c>
      <c r="FQ258" s="309">
        <v>100</v>
      </c>
      <c r="FR258" s="309">
        <v>51.761942051683633</v>
      </c>
      <c r="FS258" s="309">
        <v>48.238057948316367</v>
      </c>
      <c r="FT258" s="309">
        <v>39.389193422083011</v>
      </c>
      <c r="FU258" s="309">
        <v>8.8488645262333598</v>
      </c>
      <c r="FV258" s="309">
        <v>100</v>
      </c>
      <c r="FW258" s="309">
        <v>12.074379212844757</v>
      </c>
      <c r="FX258" s="309">
        <v>83.509024164552656</v>
      </c>
      <c r="FY258" s="309">
        <v>63.181784966119338</v>
      </c>
      <c r="FZ258" s="313">
        <v>20.327239198433315</v>
      </c>
      <c r="GA258" s="570">
        <f>Daten_Polit!AG258</f>
        <v>5.2</v>
      </c>
      <c r="GB258" s="571">
        <f>Daten_Polit!AH258</f>
        <v>17</v>
      </c>
      <c r="GC258" s="571">
        <f>Daten_Polit!AI258</f>
        <v>3.2</v>
      </c>
      <c r="GD258" s="571">
        <f>Daten_Polit!AJ258</f>
        <v>3.5</v>
      </c>
      <c r="GE258" s="571">
        <f>Daten_Polit!AK258</f>
        <v>2.2999999999999998</v>
      </c>
      <c r="GF258" s="444">
        <v>0.88321540128769049</v>
      </c>
      <c r="GG258" s="444">
        <v>3.1750671997895323</v>
      </c>
      <c r="GH258" s="444">
        <v>0.61956919214974793</v>
      </c>
      <c r="GI258" s="444">
        <v>0.66419211306589998</v>
      </c>
      <c r="GJ258" s="444">
        <v>0.48928117356397421</v>
      </c>
      <c r="GK258" s="444">
        <v>9.583505533360885</v>
      </c>
      <c r="GL258" s="444">
        <v>7.2712268476070889</v>
      </c>
      <c r="GM258" s="444">
        <v>11.903228773802734</v>
      </c>
      <c r="GN258" s="444">
        <v>11.011465546600569</v>
      </c>
      <c r="GO258" s="444">
        <v>15.712900096996258</v>
      </c>
      <c r="GP258" s="444">
        <v>18.313469754888807</v>
      </c>
      <c r="GQ258" s="444">
        <v>21.06589845156568</v>
      </c>
      <c r="GR258" s="444">
        <v>15.565740990380156</v>
      </c>
      <c r="GS258" s="444">
        <v>16.1311766009255</v>
      </c>
      <c r="GT258" s="444">
        <v>13.136601618279512</v>
      </c>
      <c r="GU258" s="444">
        <v>100</v>
      </c>
      <c r="GV258" s="444">
        <v>15.059387418374845</v>
      </c>
      <c r="GW258" s="444">
        <v>81.671457400939261</v>
      </c>
      <c r="GX258" s="444">
        <v>59.092901488942474</v>
      </c>
      <c r="GY258" s="444">
        <v>22.578555911996791</v>
      </c>
      <c r="GZ258" s="444">
        <v>100</v>
      </c>
      <c r="HA258" s="444">
        <v>50.169000482858536</v>
      </c>
      <c r="HB258" s="444">
        <v>49.830999517141478</v>
      </c>
      <c r="HC258" s="444">
        <v>40.31868662481893</v>
      </c>
      <c r="HD258" s="444">
        <v>9.5123128923225497</v>
      </c>
      <c r="HE258" s="444">
        <v>100</v>
      </c>
      <c r="HF258" s="444">
        <v>11.424032983949163</v>
      </c>
      <c r="HG258" s="444">
        <v>84.009128232344594</v>
      </c>
      <c r="HH258" s="444">
        <v>62.576891369277988</v>
      </c>
      <c r="HI258" s="445">
        <v>21.432236863066599</v>
      </c>
      <c r="HJ258" s="570">
        <f>Daten_Polit!AL258</f>
        <v>4.5999999999999996</v>
      </c>
      <c r="HK258" s="571">
        <f>Daten_Polit!AM258</f>
        <v>15.9</v>
      </c>
      <c r="HL258" s="571">
        <f>Daten_Polit!AN258</f>
        <v>2.7</v>
      </c>
      <c r="HM258" s="571">
        <f>Daten_Polit!AO258</f>
        <v>3</v>
      </c>
      <c r="HN258" s="571">
        <f>Daten_Polit!AP258</f>
        <v>1.9</v>
      </c>
      <c r="HO258" s="444">
        <v>0.63079650845608293</v>
      </c>
      <c r="HP258" s="444">
        <v>2.3693134310366952</v>
      </c>
      <c r="HQ258" s="444">
        <v>0.42358029517354312</v>
      </c>
      <c r="HR258" s="444">
        <v>0.44225824211279618</v>
      </c>
      <c r="HS258" s="444">
        <v>0.37221355744781981</v>
      </c>
      <c r="HT258" s="444">
        <v>10.03811944091467</v>
      </c>
      <c r="HU258" s="444">
        <v>7.4273819661273537</v>
      </c>
      <c r="HV258" s="444">
        <v>12.827251592034253</v>
      </c>
      <c r="HW258" s="444">
        <v>12.057978258152589</v>
      </c>
      <c r="HX258" s="444">
        <v>16.084656084656086</v>
      </c>
      <c r="HY258" s="444">
        <v>29.408236705316458</v>
      </c>
      <c r="HZ258" s="444">
        <v>32.914186984064777</v>
      </c>
      <c r="IA258" s="444">
        <v>25.599582898860245</v>
      </c>
      <c r="IB258" s="444">
        <v>27.787816210638727</v>
      </c>
      <c r="IC258" s="444">
        <v>16.395222584169382</v>
      </c>
      <c r="ID258" s="444">
        <v>100</v>
      </c>
      <c r="IE258" s="444">
        <v>14.94337983812988</v>
      </c>
      <c r="IF258" s="444">
        <v>81.832743583075285</v>
      </c>
      <c r="IG258" s="444">
        <v>58.381924189671672</v>
      </c>
      <c r="IH258" s="444">
        <v>23.450819393403609</v>
      </c>
      <c r="II258" s="444">
        <v>100</v>
      </c>
      <c r="IJ258" s="444">
        <v>53.405017921146957</v>
      </c>
      <c r="IK258" s="444">
        <v>46.59498207885305</v>
      </c>
      <c r="IL258" s="444">
        <v>38.291517323775388</v>
      </c>
      <c r="IM258" s="444">
        <v>8.3034647550776572</v>
      </c>
      <c r="IN258" s="444">
        <v>100</v>
      </c>
      <c r="IO258" s="444">
        <v>11.604487651127251</v>
      </c>
      <c r="IP258" s="444">
        <v>84.010004239960395</v>
      </c>
      <c r="IQ258" s="444">
        <v>61.608098812509816</v>
      </c>
      <c r="IR258" s="445">
        <v>22.401905427450568</v>
      </c>
      <c r="IS258" s="443">
        <f>Daten_Polit!AQ258</f>
        <v>4.0999999999999996</v>
      </c>
      <c r="IT258" s="227">
        <f>Daten_Polit!AR258</f>
        <v>15</v>
      </c>
      <c r="IU258" s="227">
        <f>Daten_Polit!AS258</f>
        <v>2.2999999999999998</v>
      </c>
      <c r="IV258" s="227">
        <f>Daten_Polit!AT258</f>
        <v>2.5</v>
      </c>
      <c r="IW258" s="227">
        <f>Daten_Polit!AU258</f>
        <v>1.7</v>
      </c>
      <c r="IX258" s="444" t="s">
        <v>820</v>
      </c>
      <c r="IY258" s="444" t="s">
        <v>820</v>
      </c>
      <c r="IZ258" s="444" t="s">
        <v>820</v>
      </c>
      <c r="JA258" s="444" t="s">
        <v>820</v>
      </c>
      <c r="JB258" s="444" t="s">
        <v>820</v>
      </c>
      <c r="JC258" s="444" t="s">
        <v>820</v>
      </c>
      <c r="JD258" s="444" t="s">
        <v>820</v>
      </c>
      <c r="JE258" s="444" t="s">
        <v>820</v>
      </c>
      <c r="JF258" s="444" t="s">
        <v>820</v>
      </c>
      <c r="JG258" s="444" t="s">
        <v>820</v>
      </c>
      <c r="JH258" s="444" t="s">
        <v>820</v>
      </c>
      <c r="JI258" s="444" t="s">
        <v>820</v>
      </c>
      <c r="JJ258" s="444" t="s">
        <v>820</v>
      </c>
      <c r="JK258" s="444" t="s">
        <v>820</v>
      </c>
      <c r="JL258" s="444" t="s">
        <v>820</v>
      </c>
      <c r="JM258" s="444" t="s">
        <v>820</v>
      </c>
      <c r="JN258" s="444" t="s">
        <v>820</v>
      </c>
      <c r="JO258" s="444" t="s">
        <v>820</v>
      </c>
      <c r="JP258" s="444" t="s">
        <v>820</v>
      </c>
      <c r="JQ258" s="444" t="s">
        <v>820</v>
      </c>
      <c r="JR258" s="444" t="s">
        <v>820</v>
      </c>
      <c r="JS258" s="444" t="s">
        <v>820</v>
      </c>
      <c r="JT258" s="444" t="s">
        <v>820</v>
      </c>
      <c r="JU258" s="444" t="s">
        <v>820</v>
      </c>
      <c r="JV258" s="444" t="s">
        <v>820</v>
      </c>
      <c r="JW258" s="444" t="s">
        <v>820</v>
      </c>
      <c r="JX258" s="444" t="s">
        <v>820</v>
      </c>
      <c r="JY258" s="444" t="s">
        <v>820</v>
      </c>
      <c r="JZ258" s="444" t="s">
        <v>820</v>
      </c>
      <c r="KA258" s="445" t="s">
        <v>820</v>
      </c>
    </row>
    <row r="259" spans="4:287" ht="12.65" customHeight="1" x14ac:dyDescent="0.2">
      <c r="D259" s="276"/>
      <c r="E259" s="3" t="str">
        <f>Daten_Polit!E259</f>
        <v>09171</v>
      </c>
      <c r="F259" s="229" t="str">
        <f>Daten_Polit!F259</f>
        <v>Altötting</v>
      </c>
      <c r="G259" s="246"/>
      <c r="H259" s="531">
        <f>Daten_Polit!H259</f>
        <v>3.5</v>
      </c>
      <c r="I259" s="532">
        <f>Daten_Polit!I259</f>
        <v>13.1</v>
      </c>
      <c r="J259" s="532">
        <f>Daten_Polit!J259</f>
        <v>2.2999999999999998</v>
      </c>
      <c r="K259" s="532">
        <f>Daten_Polit!K259</f>
        <v>2.4</v>
      </c>
      <c r="L259" s="532">
        <f>Daten_Polit!L259</f>
        <v>1.8</v>
      </c>
      <c r="M259" s="308">
        <v>0.63176681953571934</v>
      </c>
      <c r="N259" s="308">
        <v>2.5799243134596943</v>
      </c>
      <c r="O259" s="308">
        <v>0.48758235806081862</v>
      </c>
      <c r="P259" s="308">
        <v>0.50834225341307693</v>
      </c>
      <c r="Q259" s="308">
        <v>0.3216845164750991</v>
      </c>
      <c r="R259" s="308">
        <v>11.059417261365157</v>
      </c>
      <c r="S259" s="308">
        <v>7.8392621870882753</v>
      </c>
      <c r="T259" s="308">
        <v>13.417248772391638</v>
      </c>
      <c r="U259" s="308">
        <v>13.776500737749902</v>
      </c>
      <c r="V259" s="308">
        <v>10.493046776235271</v>
      </c>
      <c r="W259" s="308">
        <v>26.92338041505678</v>
      </c>
      <c r="X259" s="308">
        <v>29.734546477818974</v>
      </c>
      <c r="Y259" s="308">
        <v>24.913254684250514</v>
      </c>
      <c r="Z259" s="308">
        <v>24.325378256125411</v>
      </c>
      <c r="AA259" s="308">
        <v>29.659949622173716</v>
      </c>
      <c r="AB259" s="308">
        <v>100</v>
      </c>
      <c r="AC259" s="308">
        <v>10.993367368494102</v>
      </c>
      <c r="AD259" s="308">
        <v>85.381331952589207</v>
      </c>
      <c r="AE259" s="308">
        <v>72.778013378212563</v>
      </c>
      <c r="AF259" s="308">
        <v>12.60331857437664</v>
      </c>
      <c r="AG259" s="308">
        <v>100</v>
      </c>
      <c r="AH259" s="308">
        <v>43.506146445750936</v>
      </c>
      <c r="AI259" s="308">
        <v>56.493853554249064</v>
      </c>
      <c r="AJ259" s="308">
        <v>50.080171031533929</v>
      </c>
      <c r="AK259" s="308">
        <v>6.4136825227151251</v>
      </c>
      <c r="AL259" s="308">
        <v>100</v>
      </c>
      <c r="AM259" s="308">
        <v>8.1112482015402954</v>
      </c>
      <c r="AN259" s="308">
        <v>86.652592751606122</v>
      </c>
      <c r="AO259" s="308">
        <v>77.015174088789379</v>
      </c>
      <c r="AP259" s="337">
        <v>9.6374186628167475</v>
      </c>
      <c r="AQ259" s="531">
        <f>Daten_Polit!M259</f>
        <v>3.4</v>
      </c>
      <c r="AR259" s="532">
        <f>Daten_Polit!N259</f>
        <v>13.1</v>
      </c>
      <c r="AS259" s="532">
        <f>Daten_Polit!O259</f>
        <v>2.2999999999999998</v>
      </c>
      <c r="AT259" s="532">
        <f>Daten_Polit!P259</f>
        <v>2.4</v>
      </c>
      <c r="AU259" s="532">
        <f>Daten_Polit!Q259</f>
        <v>1.7</v>
      </c>
      <c r="AV259" s="308">
        <v>0.60417245745699366</v>
      </c>
      <c r="AW259" s="308">
        <v>2.3262831947604345</v>
      </c>
      <c r="AX259" s="308">
        <v>0.47621159714520778</v>
      </c>
      <c r="AY259" s="308">
        <v>0.49899359214212319</v>
      </c>
      <c r="AZ259" s="308">
        <v>0.29895708438250929</v>
      </c>
      <c r="BA259" s="308">
        <v>11.113790747216527</v>
      </c>
      <c r="BB259" s="308">
        <v>8.5870713668238832</v>
      </c>
      <c r="BC259" s="308">
        <v>13.102853446416644</v>
      </c>
      <c r="BD259" s="308">
        <v>13.356964472729771</v>
      </c>
      <c r="BE259" s="308">
        <v>11</v>
      </c>
      <c r="BF259" s="308">
        <v>24.961844324842559</v>
      </c>
      <c r="BG259" s="308">
        <v>28.849129593805461</v>
      </c>
      <c r="BH259" s="308">
        <v>22.800086200704627</v>
      </c>
      <c r="BI259" s="308">
        <v>22.60141661300781</v>
      </c>
      <c r="BJ259" s="308">
        <v>24.448897795591183</v>
      </c>
      <c r="BK259" s="308">
        <v>100</v>
      </c>
      <c r="BL259" s="308">
        <v>11.3044612967288</v>
      </c>
      <c r="BM259" s="308">
        <v>85.174142546961789</v>
      </c>
      <c r="BN259" s="308">
        <v>72.383383085979574</v>
      </c>
      <c r="BO259" s="308">
        <v>12.79075946098223</v>
      </c>
      <c r="BP259" s="308">
        <v>100</v>
      </c>
      <c r="BQ259" s="308">
        <v>43.072776280323453</v>
      </c>
      <c r="BR259" s="308">
        <v>56.927223719676554</v>
      </c>
      <c r="BS259" s="308">
        <v>50.026954177897579</v>
      </c>
      <c r="BT259" s="308">
        <v>6.9002695417789752</v>
      </c>
      <c r="BU259" s="308">
        <v>100</v>
      </c>
      <c r="BV259" s="308">
        <v>8.216899553743291</v>
      </c>
      <c r="BW259" s="308">
        <v>86.73121496492621</v>
      </c>
      <c r="BX259" s="308">
        <v>76.853467510037476</v>
      </c>
      <c r="BY259" s="312">
        <v>9.8777474548887323</v>
      </c>
      <c r="BZ259" s="531">
        <f>Daten_Polit!R259</f>
        <v>3.3</v>
      </c>
      <c r="CA259" s="532">
        <f>Daten_Polit!S259</f>
        <v>12.3</v>
      </c>
      <c r="CB259" s="532">
        <f>Daten_Polit!T259</f>
        <v>2.2999999999999998</v>
      </c>
      <c r="CC259" s="532">
        <f>Daten_Polit!U259</f>
        <v>2.4</v>
      </c>
      <c r="CD259" s="532">
        <f>Daten_Polit!V259</f>
        <v>1.7</v>
      </c>
      <c r="CE259" s="309">
        <v>0.57899794201319532</v>
      </c>
      <c r="CF259" s="309">
        <v>2.0772572898093538</v>
      </c>
      <c r="CG259" s="309">
        <v>0.471185466369481</v>
      </c>
      <c r="CH259" s="309">
        <v>0.49212100954849608</v>
      </c>
      <c r="CI259" s="309">
        <v>0.31380700548875901</v>
      </c>
      <c r="CJ259" s="309">
        <v>11.080938677907206</v>
      </c>
      <c r="CK259" s="309">
        <v>8.0174927113705969</v>
      </c>
      <c r="CL259" s="309">
        <v>13.720861611094314</v>
      </c>
      <c r="CM259" s="309">
        <v>14.02940443558435</v>
      </c>
      <c r="CN259" s="309">
        <v>11.27224785761074</v>
      </c>
      <c r="CO259" s="309">
        <v>24.753000734869758</v>
      </c>
      <c r="CP259" s="309">
        <v>30.119854090669314</v>
      </c>
      <c r="CQ259" s="309">
        <v>22.92686545022697</v>
      </c>
      <c r="CR259" s="309">
        <v>23.071780730338432</v>
      </c>
      <c r="CS259" s="309">
        <v>21.782178217821784</v>
      </c>
      <c r="CT259" s="309">
        <v>100</v>
      </c>
      <c r="CU259" s="309">
        <v>11.282359306815607</v>
      </c>
      <c r="CV259" s="309">
        <v>85.173607715324422</v>
      </c>
      <c r="CW259" s="309">
        <v>72.074717181282139</v>
      </c>
      <c r="CX259" s="309">
        <v>13.098890534042292</v>
      </c>
      <c r="CY259" s="309">
        <v>100</v>
      </c>
      <c r="CZ259" s="309">
        <v>42.865168539325843</v>
      </c>
      <c r="DA259" s="309">
        <v>57.134831460674164</v>
      </c>
      <c r="DB259" s="309">
        <v>50.561797752808992</v>
      </c>
      <c r="DC259" s="309">
        <v>6.5730337078651679</v>
      </c>
      <c r="DD259" s="309">
        <v>100</v>
      </c>
      <c r="DE259" s="309">
        <v>8.1918130152345832</v>
      </c>
      <c r="DF259" s="309">
        <v>86.766875926112803</v>
      </c>
      <c r="DG259" s="309">
        <v>76.579724967117897</v>
      </c>
      <c r="DH259" s="313">
        <v>10.187150958994904</v>
      </c>
      <c r="DI259" s="565">
        <f>Daten_Polit!W259</f>
        <v>2.9</v>
      </c>
      <c r="DJ259" s="532">
        <f>Daten_Polit!X259</f>
        <v>11.7</v>
      </c>
      <c r="DK259" s="532">
        <f>Daten_Polit!Y259</f>
        <v>1.9</v>
      </c>
      <c r="DL259" s="532">
        <f>Daten_Polit!Z259</f>
        <v>2</v>
      </c>
      <c r="DM259" s="532">
        <f>Daten_Polit!AA259</f>
        <v>1.4</v>
      </c>
      <c r="DN259" s="309">
        <v>0.55640305690050329</v>
      </c>
      <c r="DO259" s="309">
        <v>2.4211498789194161</v>
      </c>
      <c r="DP259" s="309">
        <v>0.4104167734610622</v>
      </c>
      <c r="DQ259" s="309">
        <v>0.42683281458765238</v>
      </c>
      <c r="DR259" s="309">
        <v>0.29097783182043963</v>
      </c>
      <c r="DS259" s="309">
        <v>11.979593695909628</v>
      </c>
      <c r="DT259" s="309">
        <v>9.4437126355249994</v>
      </c>
      <c r="DU259" s="309">
        <v>14.037122969838517</v>
      </c>
      <c r="DV259" s="309">
        <v>14.241688457228774</v>
      </c>
      <c r="DW259" s="309">
        <v>12.426470588238949</v>
      </c>
      <c r="DX259" s="309">
        <v>23.82565699111943</v>
      </c>
      <c r="DY259" s="309">
        <v>25.444027199842704</v>
      </c>
      <c r="DZ259" s="309">
        <v>22.521920668057703</v>
      </c>
      <c r="EA259" s="309">
        <v>22.128139994355067</v>
      </c>
      <c r="EB259" s="309">
        <v>25.631500742934431</v>
      </c>
      <c r="EC259" s="309">
        <v>100</v>
      </c>
      <c r="ED259" s="309">
        <v>10.984572608512213</v>
      </c>
      <c r="EE259" s="309">
        <v>85.555393790440121</v>
      </c>
      <c r="EF259" s="309">
        <v>72.264720288761012</v>
      </c>
      <c r="EG259" s="309">
        <v>13.290673501679121</v>
      </c>
      <c r="EH259" s="309">
        <v>100</v>
      </c>
      <c r="EI259" s="309">
        <v>46.197007481296758</v>
      </c>
      <c r="EJ259" s="309">
        <v>53.802992518703242</v>
      </c>
      <c r="EK259" s="309">
        <v>47.880299251870326</v>
      </c>
      <c r="EL259" s="309">
        <v>5.9226932668329182</v>
      </c>
      <c r="EM259" s="309">
        <v>100</v>
      </c>
      <c r="EN259" s="309">
        <v>8.2468228394203997</v>
      </c>
      <c r="EO259" s="309">
        <v>86.920208621303445</v>
      </c>
      <c r="EP259" s="309">
        <v>76.41720247169404</v>
      </c>
      <c r="EQ259" s="367">
        <v>10.503006149609405</v>
      </c>
      <c r="ER259" s="531">
        <f>Daten_Polit!AB259</f>
        <v>2.8</v>
      </c>
      <c r="ES259" s="532">
        <f>Daten_Polit!AC259</f>
        <v>11.1</v>
      </c>
      <c r="ET259" s="532">
        <f>Daten_Polit!AD259</f>
        <v>1.8</v>
      </c>
      <c r="EU259" s="532">
        <f>Daten_Polit!AE259</f>
        <v>1.9</v>
      </c>
      <c r="EV259" s="532">
        <f>Daten_Polit!AF259</f>
        <v>1.4</v>
      </c>
      <c r="EW259" s="309">
        <v>0.58214095303966917</v>
      </c>
      <c r="EX259" s="309">
        <v>2.5056493659561347</v>
      </c>
      <c r="EY259" s="309">
        <v>0.43320725021783579</v>
      </c>
      <c r="EZ259" s="309">
        <v>0.45049429785365702</v>
      </c>
      <c r="FA259" s="309">
        <v>0.31098444787581014</v>
      </c>
      <c r="FB259" s="309">
        <v>12.184673964778909</v>
      </c>
      <c r="FC259" s="309">
        <v>9.3589193825046912</v>
      </c>
      <c r="FD259" s="309">
        <v>14.4336957452268</v>
      </c>
      <c r="FE259" s="309">
        <v>14.656177156177156</v>
      </c>
      <c r="FF259" s="309">
        <v>12.779783393498114</v>
      </c>
      <c r="FG259" s="309">
        <v>21.881962550370108</v>
      </c>
      <c r="FH259" s="309">
        <v>23.370088855586193</v>
      </c>
      <c r="FI259" s="309">
        <v>20.692589126185361</v>
      </c>
      <c r="FJ259" s="309">
        <v>20.241312741313525</v>
      </c>
      <c r="FK259" s="309">
        <v>24.048815506137558</v>
      </c>
      <c r="FL259" s="309">
        <v>100</v>
      </c>
      <c r="FM259" s="309">
        <v>10.788010929763232</v>
      </c>
      <c r="FN259" s="309">
        <v>85.697498052345068</v>
      </c>
      <c r="FO259" s="309">
        <v>72.118519596822978</v>
      </c>
      <c r="FP259" s="309">
        <v>13.578978455522094</v>
      </c>
      <c r="FQ259" s="309">
        <v>100</v>
      </c>
      <c r="FR259" s="309">
        <v>44.788376500315856</v>
      </c>
      <c r="FS259" s="309">
        <v>55.211623499684151</v>
      </c>
      <c r="FT259" s="309">
        <v>48.325963360707519</v>
      </c>
      <c r="FU259" s="309">
        <v>6.8856601389766263</v>
      </c>
      <c r="FV259" s="309">
        <v>100</v>
      </c>
      <c r="FW259" s="309">
        <v>8.2020450057253136</v>
      </c>
      <c r="FX259" s="309">
        <v>86.939095356527744</v>
      </c>
      <c r="FY259" s="309">
        <v>76.166233919990205</v>
      </c>
      <c r="FZ259" s="313">
        <v>10.772861436537545</v>
      </c>
      <c r="GA259" s="570">
        <f>Daten_Polit!AG259</f>
        <v>3.4</v>
      </c>
      <c r="GB259" s="571">
        <f>Daten_Polit!AH259</f>
        <v>13.8</v>
      </c>
      <c r="GC259" s="571">
        <f>Daten_Polit!AI259</f>
        <v>2.2000000000000002</v>
      </c>
      <c r="GD259" s="571">
        <f>Daten_Polit!AJ259</f>
        <v>2.2999999999999998</v>
      </c>
      <c r="GE259" s="571">
        <f>Daten_Polit!AK259</f>
        <v>1.6</v>
      </c>
      <c r="GF259" s="444">
        <v>0.56797782660520157</v>
      </c>
      <c r="GG259" s="444">
        <v>2.7353339495151321</v>
      </c>
      <c r="GH259" s="444">
        <v>0.4018870798471223</v>
      </c>
      <c r="GI259" s="444">
        <v>0.41957560473942318</v>
      </c>
      <c r="GJ259" s="444">
        <v>0.28275161791246922</v>
      </c>
      <c r="GK259" s="444">
        <v>9.9653652392948686</v>
      </c>
      <c r="GL259" s="444">
        <v>8.1124497991967868</v>
      </c>
      <c r="GM259" s="444">
        <v>11.426558647410738</v>
      </c>
      <c r="GN259" s="444">
        <v>11.734205488193627</v>
      </c>
      <c r="GO259" s="444">
        <v>9.1018685955394822</v>
      </c>
      <c r="GP259" s="444">
        <v>21.232532032669841</v>
      </c>
      <c r="GQ259" s="444">
        <v>22.157000175222631</v>
      </c>
      <c r="GR259" s="444">
        <v>20.513532269255251</v>
      </c>
      <c r="GS259" s="444">
        <v>20.564421036082713</v>
      </c>
      <c r="GT259" s="444">
        <v>20.130254588490232</v>
      </c>
      <c r="GU259" s="444">
        <v>100</v>
      </c>
      <c r="GV259" s="444">
        <v>10.773676792578463</v>
      </c>
      <c r="GW259" s="444">
        <v>85.544220997906152</v>
      </c>
      <c r="GX259" s="444">
        <v>71.496249370350057</v>
      </c>
      <c r="GY259" s="444">
        <v>14.047971627556086</v>
      </c>
      <c r="GZ259" s="444">
        <v>100</v>
      </c>
      <c r="HA259" s="444">
        <v>44.611764705882344</v>
      </c>
      <c r="HB259" s="444">
        <v>55.388235294117635</v>
      </c>
      <c r="HC259" s="444">
        <v>48.658823529411762</v>
      </c>
      <c r="HD259" s="444">
        <v>6.7294117647058824</v>
      </c>
      <c r="HE259" s="444">
        <v>100</v>
      </c>
      <c r="HF259" s="444">
        <v>7.9934053945961843</v>
      </c>
      <c r="HG259" s="444">
        <v>86.922798129594938</v>
      </c>
      <c r="HH259" s="444">
        <v>75.685469689747904</v>
      </c>
      <c r="HI259" s="445">
        <v>11.237328439847033</v>
      </c>
      <c r="HJ259" s="570">
        <f>Daten_Polit!AL259</f>
        <v>3.2</v>
      </c>
      <c r="HK259" s="571">
        <f>Daten_Polit!AM259</f>
        <v>13.4</v>
      </c>
      <c r="HL259" s="571">
        <f>Daten_Polit!AN259</f>
        <v>2</v>
      </c>
      <c r="HM259" s="571">
        <f>Daten_Polit!AO259</f>
        <v>2.1</v>
      </c>
      <c r="HN259" s="571">
        <f>Daten_Polit!AP259</f>
        <v>1.6</v>
      </c>
      <c r="HO259" s="444">
        <v>0.46327755598969389</v>
      </c>
      <c r="HP259" s="444">
        <v>2.209252071881131</v>
      </c>
      <c r="HQ259" s="444">
        <v>0.32850765180559655</v>
      </c>
      <c r="HR259" s="444">
        <v>0.33820762096075069</v>
      </c>
      <c r="HS259" s="444">
        <v>0.26589614169346315</v>
      </c>
      <c r="HT259" s="444">
        <v>10.014827876407486</v>
      </c>
      <c r="HU259" s="444">
        <v>8.0657999469355275</v>
      </c>
      <c r="HV259" s="444">
        <v>11.641725352112676</v>
      </c>
      <c r="HW259" s="444">
        <v>11.822907932249265</v>
      </c>
      <c r="HX259" s="444">
        <v>10.375146541615388</v>
      </c>
      <c r="HY259" s="444">
        <v>31.316638751580843</v>
      </c>
      <c r="HZ259" s="444">
        <v>32.763584023031051</v>
      </c>
      <c r="IA259" s="444">
        <v>30.082397003748312</v>
      </c>
      <c r="IB259" s="444">
        <v>29.513532031521066</v>
      </c>
      <c r="IC259" s="444">
        <v>34.050179211469533</v>
      </c>
      <c r="ID259" s="444">
        <v>100</v>
      </c>
      <c r="IE259" s="444">
        <v>10.536975271444271</v>
      </c>
      <c r="IF259" s="444">
        <v>86.011705213048813</v>
      </c>
      <c r="IG259" s="444">
        <v>71.725114111432546</v>
      </c>
      <c r="IH259" s="444">
        <v>14.286591101616267</v>
      </c>
      <c r="II259" s="444">
        <v>100</v>
      </c>
      <c r="IJ259" s="444">
        <v>46.719160104986877</v>
      </c>
      <c r="IK259" s="444">
        <v>53.280839895013131</v>
      </c>
      <c r="IL259" s="444">
        <v>46.614173228346466</v>
      </c>
      <c r="IM259" s="444">
        <v>6.666666666666667</v>
      </c>
      <c r="IN259" s="444">
        <v>100</v>
      </c>
      <c r="IO259" s="444">
        <v>7.9858565733215494</v>
      </c>
      <c r="IP259" s="444">
        <v>87.319078447488778</v>
      </c>
      <c r="IQ259" s="444">
        <v>75.605967663703524</v>
      </c>
      <c r="IR259" s="445">
        <v>11.713110783785263</v>
      </c>
      <c r="IS259" s="443">
        <f>Daten_Polit!AQ259</f>
        <v>2.9</v>
      </c>
      <c r="IT259" s="227">
        <f>Daten_Polit!AR259</f>
        <v>13.6</v>
      </c>
      <c r="IU259" s="227">
        <f>Daten_Polit!AS259</f>
        <v>1.7</v>
      </c>
      <c r="IV259" s="227">
        <f>Daten_Polit!AT259</f>
        <v>1.8</v>
      </c>
      <c r="IW259" s="227">
        <f>Daten_Polit!AU259</f>
        <v>1.5</v>
      </c>
      <c r="IX259" s="444" t="s">
        <v>820</v>
      </c>
      <c r="IY259" s="444" t="s">
        <v>820</v>
      </c>
      <c r="IZ259" s="444" t="s">
        <v>820</v>
      </c>
      <c r="JA259" s="444" t="s">
        <v>820</v>
      </c>
      <c r="JB259" s="444" t="s">
        <v>820</v>
      </c>
      <c r="JC259" s="444" t="s">
        <v>820</v>
      </c>
      <c r="JD259" s="444" t="s">
        <v>820</v>
      </c>
      <c r="JE259" s="444" t="s">
        <v>820</v>
      </c>
      <c r="JF259" s="444" t="s">
        <v>820</v>
      </c>
      <c r="JG259" s="444" t="s">
        <v>820</v>
      </c>
      <c r="JH259" s="444" t="s">
        <v>820</v>
      </c>
      <c r="JI259" s="444" t="s">
        <v>820</v>
      </c>
      <c r="JJ259" s="444" t="s">
        <v>820</v>
      </c>
      <c r="JK259" s="444" t="s">
        <v>820</v>
      </c>
      <c r="JL259" s="444" t="s">
        <v>820</v>
      </c>
      <c r="JM259" s="444" t="s">
        <v>820</v>
      </c>
      <c r="JN259" s="444" t="s">
        <v>820</v>
      </c>
      <c r="JO259" s="444" t="s">
        <v>820</v>
      </c>
      <c r="JP259" s="444" t="s">
        <v>820</v>
      </c>
      <c r="JQ259" s="444" t="s">
        <v>820</v>
      </c>
      <c r="JR259" s="444" t="s">
        <v>820</v>
      </c>
      <c r="JS259" s="444" t="s">
        <v>820</v>
      </c>
      <c r="JT259" s="444" t="s">
        <v>820</v>
      </c>
      <c r="JU259" s="444" t="s">
        <v>820</v>
      </c>
      <c r="JV259" s="444" t="s">
        <v>820</v>
      </c>
      <c r="JW259" s="444" t="s">
        <v>820</v>
      </c>
      <c r="JX259" s="444" t="s">
        <v>820</v>
      </c>
      <c r="JY259" s="444" t="s">
        <v>820</v>
      </c>
      <c r="JZ259" s="444" t="s">
        <v>820</v>
      </c>
      <c r="KA259" s="445" t="s">
        <v>820</v>
      </c>
    </row>
    <row r="260" spans="4:287" ht="12.65" customHeight="1" x14ac:dyDescent="0.2">
      <c r="D260" s="276"/>
      <c r="E260" s="3" t="str">
        <f>Daten_Polit!E260</f>
        <v>09172</v>
      </c>
      <c r="F260" s="229" t="str">
        <f>Daten_Polit!F260</f>
        <v>Berchtesgadener Land</v>
      </c>
      <c r="G260" s="246"/>
      <c r="H260" s="531">
        <f>Daten_Polit!H260</f>
        <v>4.3</v>
      </c>
      <c r="I260" s="532">
        <f>Daten_Polit!I260</f>
        <v>13.1</v>
      </c>
      <c r="J260" s="532">
        <f>Daten_Polit!J260</f>
        <v>3.3</v>
      </c>
      <c r="K260" s="532">
        <f>Daten_Polit!K260</f>
        <v>3.5</v>
      </c>
      <c r="L260" s="532">
        <f>Daten_Polit!L260</f>
        <v>1.9</v>
      </c>
      <c r="M260" s="308">
        <v>1.1036617070634349</v>
      </c>
      <c r="N260" s="308">
        <v>3.6111489020338561</v>
      </c>
      <c r="O260" s="308">
        <v>0.93807265817056318</v>
      </c>
      <c r="P260" s="308">
        <v>0.970057177313844</v>
      </c>
      <c r="Q260" s="308">
        <v>0.66166959289337157</v>
      </c>
      <c r="R260" s="308">
        <v>15.071459506280013</v>
      </c>
      <c r="S260" s="308">
        <v>10.669576203055504</v>
      </c>
      <c r="T260" s="308">
        <v>17.556738239432313</v>
      </c>
      <c r="U260" s="308">
        <v>17.710568669527422</v>
      </c>
      <c r="V260" s="308">
        <v>15.95818815331455</v>
      </c>
      <c r="W260" s="308">
        <v>22.917157440122498</v>
      </c>
      <c r="X260" s="308">
        <v>27.603211009168454</v>
      </c>
      <c r="Y260" s="308">
        <v>20.051210144484301</v>
      </c>
      <c r="Z260" s="308">
        <v>20.571122851599561</v>
      </c>
      <c r="AA260" s="308">
        <v>14.689655172417845</v>
      </c>
      <c r="AB260" s="308">
        <v>100</v>
      </c>
      <c r="AC260" s="308">
        <v>11.159977799305485</v>
      </c>
      <c r="AD260" s="308">
        <v>85.293580116240719</v>
      </c>
      <c r="AE260" s="308">
        <v>72.275388515012892</v>
      </c>
      <c r="AF260" s="308">
        <v>13.018191601227821</v>
      </c>
      <c r="AG260" s="308">
        <v>100</v>
      </c>
      <c r="AH260" s="308">
        <v>38.418395961862032</v>
      </c>
      <c r="AI260" s="308">
        <v>61.581604038137968</v>
      </c>
      <c r="AJ260" s="308">
        <v>54.45877734155917</v>
      </c>
      <c r="AK260" s="308">
        <v>7.1228266965788007</v>
      </c>
      <c r="AL260" s="308">
        <v>100</v>
      </c>
      <c r="AM260" s="308">
        <v>8.0780105530485908</v>
      </c>
      <c r="AN260" s="308">
        <v>86.55541877260535</v>
      </c>
      <c r="AO260" s="308">
        <v>77.57829521593051</v>
      </c>
      <c r="AP260" s="337">
        <v>8.9771235566748313</v>
      </c>
      <c r="AQ260" s="531">
        <f>Daten_Polit!M260</f>
        <v>4.0999999999999996</v>
      </c>
      <c r="AR260" s="532">
        <f>Daten_Polit!N260</f>
        <v>12.7</v>
      </c>
      <c r="AS260" s="532">
        <f>Daten_Polit!O260</f>
        <v>3.2</v>
      </c>
      <c r="AT260" s="532">
        <f>Daten_Polit!P260</f>
        <v>3.4</v>
      </c>
      <c r="AU260" s="532">
        <f>Daten_Polit!Q260</f>
        <v>2.1</v>
      </c>
      <c r="AV260" s="308">
        <v>1.0561622922905289</v>
      </c>
      <c r="AW260" s="308">
        <v>3.3850113324492574</v>
      </c>
      <c r="AX260" s="308">
        <v>0.90611800033744949</v>
      </c>
      <c r="AY260" s="308">
        <v>0.92779948801795853</v>
      </c>
      <c r="AZ260" s="308">
        <v>0.72965465473613733</v>
      </c>
      <c r="BA260" s="308">
        <v>15.637366590718313</v>
      </c>
      <c r="BB260" s="308">
        <v>11.868053065614916</v>
      </c>
      <c r="BC260" s="308">
        <v>17.929562433297306</v>
      </c>
      <c r="BD260" s="308">
        <v>17.99596690077135</v>
      </c>
      <c r="BE260" s="308">
        <v>17.31266149870801</v>
      </c>
      <c r="BF260" s="308">
        <v>24.392878575713155</v>
      </c>
      <c r="BG260" s="308">
        <v>28.485214242610574</v>
      </c>
      <c r="BH260" s="308">
        <v>22.737014624304088</v>
      </c>
      <c r="BI260" s="308">
        <v>23.593149248515164</v>
      </c>
      <c r="BJ260" s="308">
        <v>14.88133418855295</v>
      </c>
      <c r="BK260" s="308">
        <v>100</v>
      </c>
      <c r="BL260" s="308">
        <v>10.976763812881638</v>
      </c>
      <c r="BM260" s="308">
        <v>85.500454338274395</v>
      </c>
      <c r="BN260" s="308">
        <v>71.998734343192055</v>
      </c>
      <c r="BO260" s="308">
        <v>13.501719995082336</v>
      </c>
      <c r="BP260" s="308">
        <v>100</v>
      </c>
      <c r="BQ260" s="308">
        <v>36.938031591737548</v>
      </c>
      <c r="BR260" s="308">
        <v>63.061968408262445</v>
      </c>
      <c r="BS260" s="308">
        <v>55.103280680437429</v>
      </c>
      <c r="BT260" s="308">
        <v>7.9586877278250299</v>
      </c>
      <c r="BU260" s="308">
        <v>100</v>
      </c>
      <c r="BV260" s="308">
        <v>7.9770158317604407</v>
      </c>
      <c r="BW260" s="308">
        <v>86.75905368852608</v>
      </c>
      <c r="BX260" s="308">
        <v>77.265667852696737</v>
      </c>
      <c r="BY260" s="312">
        <v>9.4933858358293435</v>
      </c>
      <c r="BZ260" s="531">
        <f>Daten_Polit!R260</f>
        <v>3.9</v>
      </c>
      <c r="CA260" s="532">
        <f>Daten_Polit!S260</f>
        <v>11.8</v>
      </c>
      <c r="CB260" s="532">
        <f>Daten_Polit!T260</f>
        <v>3.1</v>
      </c>
      <c r="CC260" s="532">
        <f>Daten_Polit!U260</f>
        <v>3.3</v>
      </c>
      <c r="CD260" s="532">
        <f>Daten_Polit!V260</f>
        <v>1.8</v>
      </c>
      <c r="CE260" s="309">
        <v>0.97110723842718261</v>
      </c>
      <c r="CF260" s="309">
        <v>2.9114337627934845</v>
      </c>
      <c r="CG260" s="309">
        <v>0.84943714498734568</v>
      </c>
      <c r="CH260" s="309">
        <v>0.8764241569675375</v>
      </c>
      <c r="CI260" s="309">
        <v>0.6367110785414688</v>
      </c>
      <c r="CJ260" s="309">
        <v>15.874725547868856</v>
      </c>
      <c r="CK260" s="309">
        <v>11.876288659793815</v>
      </c>
      <c r="CL260" s="309">
        <v>18.682498155229087</v>
      </c>
      <c r="CM260" s="309">
        <v>18.751844201828895</v>
      </c>
      <c r="CN260" s="309">
        <v>17.986676535904657</v>
      </c>
      <c r="CO260" s="309">
        <v>25.459866220731193</v>
      </c>
      <c r="CP260" s="309">
        <v>33.473712810752154</v>
      </c>
      <c r="CQ260" s="309">
        <v>23.664587852489795</v>
      </c>
      <c r="CR260" s="309">
        <v>24.515503875966012</v>
      </c>
      <c r="CS260" s="309">
        <v>15.119760479016502</v>
      </c>
      <c r="CT260" s="309">
        <v>100</v>
      </c>
      <c r="CU260" s="309">
        <v>10.95007979882924</v>
      </c>
      <c r="CV260" s="309">
        <v>85.543700923513725</v>
      </c>
      <c r="CW260" s="309">
        <v>71.793474148293299</v>
      </c>
      <c r="CX260" s="309">
        <v>13.750226775220414</v>
      </c>
      <c r="CY260" s="309">
        <v>100</v>
      </c>
      <c r="CZ260" s="309">
        <v>35.423400129282484</v>
      </c>
      <c r="DA260" s="309">
        <v>64.576599870717516</v>
      </c>
      <c r="DB260" s="309">
        <v>57.595345830639943</v>
      </c>
      <c r="DC260" s="309">
        <v>6.9812540400775696</v>
      </c>
      <c r="DD260" s="309">
        <v>100</v>
      </c>
      <c r="DE260" s="309">
        <v>8.0425466176277993</v>
      </c>
      <c r="DF260" s="309">
        <v>86.757899058457099</v>
      </c>
      <c r="DG260" s="309">
        <v>76.990653663921933</v>
      </c>
      <c r="DH260" s="313">
        <v>9.7672453945351698</v>
      </c>
      <c r="DI260" s="565">
        <f>Daten_Polit!W260</f>
        <v>3.5</v>
      </c>
      <c r="DJ260" s="532">
        <f>Daten_Polit!X260</f>
        <v>12.3</v>
      </c>
      <c r="DK260" s="532">
        <f>Daten_Polit!Y260</f>
        <v>2.6</v>
      </c>
      <c r="DL260" s="532">
        <f>Daten_Polit!Z260</f>
        <v>2.7</v>
      </c>
      <c r="DM260" s="532">
        <f>Daten_Polit!AA260</f>
        <v>1.7</v>
      </c>
      <c r="DN260" s="309">
        <v>0.97267134998513227</v>
      </c>
      <c r="DO260" s="309">
        <v>3.5723856288850233</v>
      </c>
      <c r="DP260" s="309">
        <v>0.7921865585781549</v>
      </c>
      <c r="DQ260" s="309">
        <v>0.82592070999990297</v>
      </c>
      <c r="DR260" s="309">
        <v>0.53618293131908279</v>
      </c>
      <c r="DS260" s="309">
        <v>16.161799383275604</v>
      </c>
      <c r="DT260" s="309">
        <v>12.040889100202643</v>
      </c>
      <c r="DU260" s="309">
        <v>18.712377037145238</v>
      </c>
      <c r="DV260" s="309">
        <v>18.962550192574977</v>
      </c>
      <c r="DW260" s="309">
        <v>16.560958421423535</v>
      </c>
      <c r="DX260" s="309">
        <v>24.896360074709577</v>
      </c>
      <c r="DY260" s="309">
        <v>26.8572795788935</v>
      </c>
      <c r="DZ260" s="309">
        <v>23.713086383383867</v>
      </c>
      <c r="EA260" s="309">
        <v>24.671052631579759</v>
      </c>
      <c r="EB260" s="309">
        <v>15.50387596896406</v>
      </c>
      <c r="EC260" s="309">
        <v>100</v>
      </c>
      <c r="ED260" s="309">
        <v>10.831748388330485</v>
      </c>
      <c r="EE260" s="309">
        <v>85.576390654956654</v>
      </c>
      <c r="EF260" s="309">
        <v>71.653727622150271</v>
      </c>
      <c r="EG260" s="309">
        <v>13.922663032806392</v>
      </c>
      <c r="EH260" s="309">
        <v>100</v>
      </c>
      <c r="EI260" s="309">
        <v>40.912139503688799</v>
      </c>
      <c r="EJ260" s="309">
        <v>59.087860496311194</v>
      </c>
      <c r="EK260" s="309">
        <v>51.240778001341383</v>
      </c>
      <c r="EL260" s="309">
        <v>7.8470824949698192</v>
      </c>
      <c r="EM260" s="309">
        <v>100</v>
      </c>
      <c r="EN260" s="309">
        <v>7.9819398096981811</v>
      </c>
      <c r="EO260" s="309">
        <v>86.788354570319655</v>
      </c>
      <c r="EP260" s="309">
        <v>76.683591884385038</v>
      </c>
      <c r="EQ260" s="367">
        <v>10.104762685934613</v>
      </c>
      <c r="ER260" s="531">
        <f>Daten_Polit!AB260</f>
        <v>3.3</v>
      </c>
      <c r="ES260" s="532">
        <f>Daten_Polit!AC260</f>
        <v>11.6</v>
      </c>
      <c r="ET260" s="532">
        <f>Daten_Polit!AD260</f>
        <v>2.4</v>
      </c>
      <c r="EU260" s="532">
        <f>Daten_Polit!AE260</f>
        <v>2.6</v>
      </c>
      <c r="EV260" s="532">
        <f>Daten_Polit!AF260</f>
        <v>1.6</v>
      </c>
      <c r="EW260" s="309">
        <v>0.95994613382831984</v>
      </c>
      <c r="EX260" s="309">
        <v>3.5798901067265465</v>
      </c>
      <c r="EY260" s="309">
        <v>0.77337776984849094</v>
      </c>
      <c r="EZ260" s="309">
        <v>0.79773240373803045</v>
      </c>
      <c r="FA260" s="309">
        <v>0.59825884464266166</v>
      </c>
      <c r="FB260" s="309">
        <v>17.489731588499712</v>
      </c>
      <c r="FC260" s="309">
        <v>12.921987609053634</v>
      </c>
      <c r="FD260" s="309">
        <v>20.257925846317939</v>
      </c>
      <c r="FE260" s="309">
        <v>20.392593862505727</v>
      </c>
      <c r="FF260" s="309">
        <v>19.10360029389593</v>
      </c>
      <c r="FG260" s="309">
        <v>22.647044678499498</v>
      </c>
      <c r="FH260" s="309">
        <v>24.662764062103573</v>
      </c>
      <c r="FI260" s="309">
        <v>21.410345627464626</v>
      </c>
      <c r="FJ260" s="309">
        <v>22.66401590457335</v>
      </c>
      <c r="FK260" s="309">
        <v>10.777126099703585</v>
      </c>
      <c r="FL260" s="309">
        <v>100</v>
      </c>
      <c r="FM260" s="309">
        <v>10.650568611097231</v>
      </c>
      <c r="FN260" s="309">
        <v>85.842820384083481</v>
      </c>
      <c r="FO260" s="309">
        <v>71.500675470366431</v>
      </c>
      <c r="FP260" s="309">
        <v>14.34214491371705</v>
      </c>
      <c r="FQ260" s="309">
        <v>100</v>
      </c>
      <c r="FR260" s="309">
        <v>39.846475924633637</v>
      </c>
      <c r="FS260" s="309">
        <v>60.153524075366363</v>
      </c>
      <c r="FT260" s="309">
        <v>52.826238660153521</v>
      </c>
      <c r="FU260" s="309">
        <v>7.3272854152128408</v>
      </c>
      <c r="FV260" s="309">
        <v>100</v>
      </c>
      <c r="FW260" s="309">
        <v>8.0400392485466838</v>
      </c>
      <c r="FX260" s="309">
        <v>86.907277451786342</v>
      </c>
      <c r="FY260" s="309">
        <v>76.296372757079723</v>
      </c>
      <c r="FZ260" s="313">
        <v>10.610904694706621</v>
      </c>
      <c r="GA260" s="570">
        <f>Daten_Polit!AG260</f>
        <v>4.2</v>
      </c>
      <c r="GB260" s="571">
        <f>Daten_Polit!AH260</f>
        <v>15.2</v>
      </c>
      <c r="GC260" s="571">
        <f>Daten_Polit!AI260</f>
        <v>3</v>
      </c>
      <c r="GD260" s="571">
        <f>Daten_Polit!AJ260</f>
        <v>3.2</v>
      </c>
      <c r="GE260" s="571">
        <f>Daten_Polit!AK260</f>
        <v>2</v>
      </c>
      <c r="GF260" s="444">
        <v>1.0439650241072158</v>
      </c>
      <c r="GG260" s="444">
        <v>4.5248090935500942</v>
      </c>
      <c r="GH260" s="444">
        <v>0.78714792596088545</v>
      </c>
      <c r="GI260" s="444">
        <v>0.81968425322199656</v>
      </c>
      <c r="GJ260" s="444">
        <v>0.56704899498800543</v>
      </c>
      <c r="GK260" s="444">
        <v>14.156999226604794</v>
      </c>
      <c r="GL260" s="444">
        <v>11.531910630197375</v>
      </c>
      <c r="GM260" s="444">
        <v>15.807040745638892</v>
      </c>
      <c r="GN260" s="444">
        <v>15.968641853237772</v>
      </c>
      <c r="GO260" s="444">
        <v>14.476744186049878</v>
      </c>
      <c r="GP260" s="444">
        <v>19.502528874460928</v>
      </c>
      <c r="GQ260" s="444">
        <v>21.338261038705365</v>
      </c>
      <c r="GR260" s="444">
        <v>18.338267949666914</v>
      </c>
      <c r="GS260" s="444">
        <v>19.089147286818935</v>
      </c>
      <c r="GT260" s="444">
        <v>12.18820861680272</v>
      </c>
      <c r="GU260" s="444">
        <v>100</v>
      </c>
      <c r="GV260" s="444">
        <v>10.917434948952817</v>
      </c>
      <c r="GW260" s="444">
        <v>85.606387845234849</v>
      </c>
      <c r="GX260" s="444">
        <v>70.780442281346595</v>
      </c>
      <c r="GY260" s="444">
        <v>14.825945563888265</v>
      </c>
      <c r="GZ260" s="444">
        <v>100</v>
      </c>
      <c r="HA260" s="444">
        <v>41.527338454586534</v>
      </c>
      <c r="HB260" s="444">
        <v>58.472661545413452</v>
      </c>
      <c r="HC260" s="444">
        <v>52.14640759150474</v>
      </c>
      <c r="HD260" s="444">
        <v>6.3262539539087213</v>
      </c>
      <c r="HE260" s="444">
        <v>100</v>
      </c>
      <c r="HF260" s="444">
        <v>7.9248913075412712</v>
      </c>
      <c r="HG260" s="444">
        <v>87.071158922634964</v>
      </c>
      <c r="HH260" s="444">
        <v>75.857460005411113</v>
      </c>
      <c r="HI260" s="445">
        <v>11.213698917223841</v>
      </c>
      <c r="HJ260" s="570">
        <f>Daten_Polit!AL260</f>
        <v>4</v>
      </c>
      <c r="HK260" s="571">
        <f>Daten_Polit!AM260</f>
        <v>15.5</v>
      </c>
      <c r="HL260" s="571">
        <f>Daten_Polit!AN260</f>
        <v>2.7</v>
      </c>
      <c r="HM260" s="571">
        <f>Daten_Polit!AO260</f>
        <v>2.9</v>
      </c>
      <c r="HN260" s="571">
        <f>Daten_Polit!AP260</f>
        <v>1.7</v>
      </c>
      <c r="HO260" s="444">
        <v>0.69208321062354428</v>
      </c>
      <c r="HP260" s="444">
        <v>3.1259319806617705</v>
      </c>
      <c r="HQ260" s="444">
        <v>0.51062846720539545</v>
      </c>
      <c r="HR260" s="444">
        <v>0.52954368510110639</v>
      </c>
      <c r="HS260" s="444">
        <v>0.39007431990576141</v>
      </c>
      <c r="HT260" s="444">
        <v>11.936686004072566</v>
      </c>
      <c r="HU260" s="444">
        <v>9.4532400589105094</v>
      </c>
      <c r="HV260" s="444">
        <v>13.71760205764067</v>
      </c>
      <c r="HW260" s="444">
        <v>13.651473738642641</v>
      </c>
      <c r="HX260" s="444">
        <v>14.268142681426813</v>
      </c>
      <c r="HY260" s="444">
        <v>28.633183997486444</v>
      </c>
      <c r="HZ260" s="444">
        <v>32.043474187200147</v>
      </c>
      <c r="IA260" s="444">
        <v>26.166136348246532</v>
      </c>
      <c r="IB260" s="444">
        <v>27.062031356509884</v>
      </c>
      <c r="IC260" s="444">
        <v>18.622448979561575</v>
      </c>
      <c r="ID260" s="444">
        <v>100</v>
      </c>
      <c r="IE260" s="444">
        <v>10.749644031972137</v>
      </c>
      <c r="IF260" s="444">
        <v>85.840052687318632</v>
      </c>
      <c r="IG260" s="444">
        <v>70.640766158972937</v>
      </c>
      <c r="IH260" s="444">
        <v>15.199286528345704</v>
      </c>
      <c r="II260" s="444">
        <v>100</v>
      </c>
      <c r="IJ260" s="444">
        <v>44.959128065395092</v>
      </c>
      <c r="IK260" s="444">
        <v>55.040871934604908</v>
      </c>
      <c r="IL260" s="444">
        <v>48.664850136239785</v>
      </c>
      <c r="IM260" s="444">
        <v>6.3760217983651222</v>
      </c>
      <c r="IN260" s="444">
        <v>100</v>
      </c>
      <c r="IO260" s="444">
        <v>7.8796344446721083</v>
      </c>
      <c r="IP260" s="444">
        <v>87.29854016912671</v>
      </c>
      <c r="IQ260" s="444">
        <v>75.458872676816242</v>
      </c>
      <c r="IR260" s="445">
        <v>11.839667492310477</v>
      </c>
      <c r="IS260" s="443">
        <f>Daten_Polit!AQ260</f>
        <v>3.3</v>
      </c>
      <c r="IT260" s="227">
        <f>Daten_Polit!AR260</f>
        <v>13.4</v>
      </c>
      <c r="IU260" s="227">
        <f>Daten_Polit!AS260</f>
        <v>2.1</v>
      </c>
      <c r="IV260" s="227">
        <f>Daten_Polit!AT260</f>
        <v>2.2999999999999998</v>
      </c>
      <c r="IW260" s="227">
        <f>Daten_Polit!AU260</f>
        <v>1.4</v>
      </c>
      <c r="IX260" s="444" t="s">
        <v>820</v>
      </c>
      <c r="IY260" s="444" t="s">
        <v>820</v>
      </c>
      <c r="IZ260" s="444" t="s">
        <v>820</v>
      </c>
      <c r="JA260" s="444" t="s">
        <v>820</v>
      </c>
      <c r="JB260" s="444" t="s">
        <v>820</v>
      </c>
      <c r="JC260" s="444" t="s">
        <v>820</v>
      </c>
      <c r="JD260" s="444" t="s">
        <v>820</v>
      </c>
      <c r="JE260" s="444" t="s">
        <v>820</v>
      </c>
      <c r="JF260" s="444" t="s">
        <v>820</v>
      </c>
      <c r="JG260" s="444" t="s">
        <v>820</v>
      </c>
      <c r="JH260" s="444" t="s">
        <v>820</v>
      </c>
      <c r="JI260" s="444" t="s">
        <v>820</v>
      </c>
      <c r="JJ260" s="444" t="s">
        <v>820</v>
      </c>
      <c r="JK260" s="444" t="s">
        <v>820</v>
      </c>
      <c r="JL260" s="444" t="s">
        <v>820</v>
      </c>
      <c r="JM260" s="444" t="s">
        <v>820</v>
      </c>
      <c r="JN260" s="444" t="s">
        <v>820</v>
      </c>
      <c r="JO260" s="444" t="s">
        <v>820</v>
      </c>
      <c r="JP260" s="444" t="s">
        <v>820</v>
      </c>
      <c r="JQ260" s="444" t="s">
        <v>820</v>
      </c>
      <c r="JR260" s="444" t="s">
        <v>820</v>
      </c>
      <c r="JS260" s="444" t="s">
        <v>820</v>
      </c>
      <c r="JT260" s="444" t="s">
        <v>820</v>
      </c>
      <c r="JU260" s="444" t="s">
        <v>820</v>
      </c>
      <c r="JV260" s="444" t="s">
        <v>820</v>
      </c>
      <c r="JW260" s="444" t="s">
        <v>820</v>
      </c>
      <c r="JX260" s="444" t="s">
        <v>820</v>
      </c>
      <c r="JY260" s="444" t="s">
        <v>820</v>
      </c>
      <c r="JZ260" s="444" t="s">
        <v>820</v>
      </c>
      <c r="KA260" s="445" t="s">
        <v>820</v>
      </c>
    </row>
    <row r="261" spans="4:287" ht="12.65" customHeight="1" x14ac:dyDescent="0.2">
      <c r="D261" s="276"/>
      <c r="E261" s="3" t="str">
        <f>Daten_Polit!E261</f>
        <v>09173</v>
      </c>
      <c r="F261" s="229" t="str">
        <f>Daten_Polit!F261</f>
        <v>Bad Tölz-Wolfratshausen</v>
      </c>
      <c r="G261" s="246"/>
      <c r="H261" s="531">
        <f>Daten_Polit!H261</f>
        <v>2.7</v>
      </c>
      <c r="I261" s="532">
        <f>Daten_Polit!I261</f>
        <v>8.4</v>
      </c>
      <c r="J261" s="532">
        <f>Daten_Polit!J261</f>
        <v>2</v>
      </c>
      <c r="K261" s="532">
        <f>Daten_Polit!K261</f>
        <v>2.1</v>
      </c>
      <c r="L261" s="532">
        <f>Daten_Polit!L261</f>
        <v>1.7</v>
      </c>
      <c r="M261" s="308">
        <v>0.68357656268699807</v>
      </c>
      <c r="N261" s="308">
        <v>2.4904076517887295</v>
      </c>
      <c r="O261" s="308">
        <v>0.55727615758582483</v>
      </c>
      <c r="P261" s="308">
        <v>0.57828332057578236</v>
      </c>
      <c r="Q261" s="308">
        <v>0.4598516951243154</v>
      </c>
      <c r="R261" s="308">
        <v>14.967603598564303</v>
      </c>
      <c r="S261" s="308">
        <v>10.793237971391981</v>
      </c>
      <c r="T261" s="308">
        <v>17.312546399406088</v>
      </c>
      <c r="U261" s="308">
        <v>17.563714132952502</v>
      </c>
      <c r="V261" s="308">
        <v>16.058718861212821</v>
      </c>
      <c r="W261" s="308">
        <v>17.562757587111609</v>
      </c>
      <c r="X261" s="308">
        <v>20.953494414138738</v>
      </c>
      <c r="Y261" s="308">
        <v>15.656792339910233</v>
      </c>
      <c r="Z261" s="308">
        <v>16.413346523964979</v>
      </c>
      <c r="AA261" s="308">
        <v>11.91640729210993</v>
      </c>
      <c r="AB261" s="308">
        <v>100</v>
      </c>
      <c r="AC261" s="308">
        <v>11.526637039564472</v>
      </c>
      <c r="AD261" s="308">
        <v>85.101794767437951</v>
      </c>
      <c r="AE261" s="308">
        <v>67.720169425749148</v>
      </c>
      <c r="AF261" s="308">
        <v>17.381625341688817</v>
      </c>
      <c r="AG261" s="308">
        <v>100</v>
      </c>
      <c r="AH261" s="308">
        <v>37.935402153261563</v>
      </c>
      <c r="AI261" s="308">
        <v>62.064597846738437</v>
      </c>
      <c r="AJ261" s="308">
        <v>50.981633945535144</v>
      </c>
      <c r="AK261" s="308">
        <v>11.082963901203293</v>
      </c>
      <c r="AL261" s="308">
        <v>100</v>
      </c>
      <c r="AM261" s="308">
        <v>7.9222099648536837</v>
      </c>
      <c r="AN261" s="308">
        <v>87.260370448671409</v>
      </c>
      <c r="AO261" s="308">
        <v>71.782301836580046</v>
      </c>
      <c r="AP261" s="337">
        <v>15.478068612091361</v>
      </c>
      <c r="AQ261" s="531">
        <f>Daten_Polit!M261</f>
        <v>2.8</v>
      </c>
      <c r="AR261" s="532">
        <f>Daten_Polit!N261</f>
        <v>9.3000000000000007</v>
      </c>
      <c r="AS261" s="532">
        <f>Daten_Polit!O261</f>
        <v>2.1</v>
      </c>
      <c r="AT261" s="532">
        <f>Daten_Polit!P261</f>
        <v>2.1</v>
      </c>
      <c r="AU261" s="532">
        <f>Daten_Polit!Q261</f>
        <v>1.8</v>
      </c>
      <c r="AV261" s="308">
        <v>0.67060959468917392</v>
      </c>
      <c r="AW261" s="308">
        <v>2.2451545309690379</v>
      </c>
      <c r="AX261" s="308">
        <v>0.56567535620722387</v>
      </c>
      <c r="AY261" s="308">
        <v>0.58775392475477428</v>
      </c>
      <c r="AZ261" s="308">
        <v>0.46779604910717615</v>
      </c>
      <c r="BA261" s="308">
        <v>13.998057052017771</v>
      </c>
      <c r="BB261" s="308">
        <v>9.4238281249995381</v>
      </c>
      <c r="BC261" s="308">
        <v>17.271561155964164</v>
      </c>
      <c r="BD261" s="308">
        <v>16.847028613352279</v>
      </c>
      <c r="BE261" s="308">
        <v>19.242230736483609</v>
      </c>
      <c r="BF261" s="308">
        <v>13.830954994511282</v>
      </c>
      <c r="BG261" s="308">
        <v>16.945606694559835</v>
      </c>
      <c r="BH261" s="308">
        <v>13.063435924451404</v>
      </c>
      <c r="BI261" s="308">
        <v>13.450077931603063</v>
      </c>
      <c r="BJ261" s="308">
        <v>11.293031066347607</v>
      </c>
      <c r="BK261" s="308">
        <v>100</v>
      </c>
      <c r="BL261" s="308">
        <v>11.356594633627797</v>
      </c>
      <c r="BM261" s="308">
        <v>85.257595785105735</v>
      </c>
      <c r="BN261" s="308">
        <v>67.31334847973352</v>
      </c>
      <c r="BO261" s="308">
        <v>17.944247305372198</v>
      </c>
      <c r="BP261" s="308">
        <v>100</v>
      </c>
      <c r="BQ261" s="308">
        <v>40.101201771030993</v>
      </c>
      <c r="BR261" s="308">
        <v>59.898798228969007</v>
      </c>
      <c r="BS261" s="308">
        <v>49.399114484503478</v>
      </c>
      <c r="BT261" s="308">
        <v>10.499683744465528</v>
      </c>
      <c r="BU261" s="308">
        <v>100</v>
      </c>
      <c r="BV261" s="308">
        <v>7.8696797072733</v>
      </c>
      <c r="BW261" s="308">
        <v>87.315651768934003</v>
      </c>
      <c r="BX261" s="308">
        <v>71.24497202033794</v>
      </c>
      <c r="BY261" s="312">
        <v>16.070679748596074</v>
      </c>
      <c r="BZ261" s="531">
        <f>Daten_Polit!R261</f>
        <v>2.5</v>
      </c>
      <c r="CA261" s="532">
        <f>Daten_Polit!S261</f>
        <v>7</v>
      </c>
      <c r="CB261" s="532">
        <f>Daten_Polit!T261</f>
        <v>1.9</v>
      </c>
      <c r="CC261" s="532">
        <f>Daten_Polit!U261</f>
        <v>2</v>
      </c>
      <c r="CD261" s="532">
        <f>Daten_Polit!V261</f>
        <v>1.9</v>
      </c>
      <c r="CE261" s="309">
        <v>0.61399256745839392</v>
      </c>
      <c r="CF261" s="309">
        <v>1.8899717588386755</v>
      </c>
      <c r="CG261" s="309">
        <v>0.53259250750411324</v>
      </c>
      <c r="CH261" s="309">
        <v>0.55597171831624526</v>
      </c>
      <c r="CI261" s="309">
        <v>0.43410051063257454</v>
      </c>
      <c r="CJ261" s="309">
        <v>15.418956043955742</v>
      </c>
      <c r="CK261" s="309">
        <v>11.60443995963673</v>
      </c>
      <c r="CL261" s="309">
        <v>18.013319425500061</v>
      </c>
      <c r="CM261" s="309">
        <v>18.294884653962619</v>
      </c>
      <c r="CN261" s="309">
        <v>16.887284396309667</v>
      </c>
      <c r="CO261" s="309">
        <v>14.762023423870719</v>
      </c>
      <c r="CP261" s="309">
        <v>21.312858589269073</v>
      </c>
      <c r="CQ261" s="309">
        <v>13.163223977312272</v>
      </c>
      <c r="CR261" s="309">
        <v>13.621632570383376</v>
      </c>
      <c r="CS261" s="309">
        <v>11.331444759188777</v>
      </c>
      <c r="CT261" s="309">
        <v>100</v>
      </c>
      <c r="CU261" s="309">
        <v>11.034197267173893</v>
      </c>
      <c r="CV261" s="309">
        <v>85.582197686281802</v>
      </c>
      <c r="CW261" s="309">
        <v>66.908828477226621</v>
      </c>
      <c r="CX261" s="309">
        <v>18.673369209055185</v>
      </c>
      <c r="CY261" s="309">
        <v>100</v>
      </c>
      <c r="CZ261" s="309">
        <v>32.327586206896555</v>
      </c>
      <c r="DA261" s="309">
        <v>67.672413793103445</v>
      </c>
      <c r="DB261" s="309">
        <v>52.65804597701149</v>
      </c>
      <c r="DC261" s="309">
        <v>15.014367816091953</v>
      </c>
      <c r="DD261" s="309">
        <v>100</v>
      </c>
      <c r="DE261" s="309">
        <v>7.8631237877741178</v>
      </c>
      <c r="DF261" s="309">
        <v>87.380453526816282</v>
      </c>
      <c r="DG261" s="309">
        <v>70.617790034011094</v>
      </c>
      <c r="DH261" s="313">
        <v>16.762663492805192</v>
      </c>
      <c r="DI261" s="565">
        <f>Daten_Polit!W261</f>
        <v>2.1</v>
      </c>
      <c r="DJ261" s="532">
        <f>Daten_Polit!X261</f>
        <v>7.1</v>
      </c>
      <c r="DK261" s="532">
        <f>Daten_Polit!Y261</f>
        <v>1.5</v>
      </c>
      <c r="DL261" s="532">
        <f>Daten_Polit!Z261</f>
        <v>1.6</v>
      </c>
      <c r="DM261" s="532">
        <f>Daten_Polit!AA261</f>
        <v>1.4</v>
      </c>
      <c r="DN261" s="309">
        <v>0.57392012397725323</v>
      </c>
      <c r="DO261" s="309">
        <v>2.374621148137456</v>
      </c>
      <c r="DP261" s="309">
        <v>0.44206489817032052</v>
      </c>
      <c r="DQ261" s="309">
        <v>0.46157477653832463</v>
      </c>
      <c r="DR261" s="309">
        <v>0.36311435776169071</v>
      </c>
      <c r="DS261" s="309">
        <v>17.451711284310402</v>
      </c>
      <c r="DT261" s="309">
        <v>14.339679661529162</v>
      </c>
      <c r="DU261" s="309">
        <v>19.300939306357687</v>
      </c>
      <c r="DV261" s="309">
        <v>19.397617442121824</v>
      </c>
      <c r="DW261" s="309">
        <v>18.905243790244914</v>
      </c>
      <c r="DX261" s="309">
        <v>15.10832383124025</v>
      </c>
      <c r="DY261" s="309">
        <v>17.104663527262169</v>
      </c>
      <c r="DZ261" s="309">
        <v>13.864010235791344</v>
      </c>
      <c r="EA261" s="309">
        <v>15.044449509914973</v>
      </c>
      <c r="EB261" s="309">
        <v>9.0867158671754442</v>
      </c>
      <c r="EC261" s="309">
        <v>100</v>
      </c>
      <c r="ED261" s="309">
        <v>11.023018169094362</v>
      </c>
      <c r="EE261" s="309">
        <v>85.604952209757556</v>
      </c>
      <c r="EF261" s="309">
        <v>66.585147586856223</v>
      </c>
      <c r="EG261" s="309">
        <v>19.019804622901344</v>
      </c>
      <c r="EH261" s="309">
        <v>100</v>
      </c>
      <c r="EI261" s="309">
        <v>39.293764087152518</v>
      </c>
      <c r="EJ261" s="309">
        <v>60.706235912847482</v>
      </c>
      <c r="EK261" s="309">
        <v>47.708489857250186</v>
      </c>
      <c r="EL261" s="309">
        <v>12.997746055597295</v>
      </c>
      <c r="EM261" s="309">
        <v>100</v>
      </c>
      <c r="EN261" s="309">
        <v>7.8921730888534771</v>
      </c>
      <c r="EO261" s="309">
        <v>87.433070203372992</v>
      </c>
      <c r="EP261" s="309">
        <v>70.10825495066976</v>
      </c>
      <c r="EQ261" s="367">
        <v>17.324815252703225</v>
      </c>
      <c r="ER261" s="531">
        <f>Daten_Polit!AB261</f>
        <v>2.1</v>
      </c>
      <c r="ES261" s="532">
        <f>Daten_Polit!AC261</f>
        <v>7.2</v>
      </c>
      <c r="ET261" s="532">
        <f>Daten_Polit!AD261</f>
        <v>1.5</v>
      </c>
      <c r="EU261" s="532">
        <f>Daten_Polit!AE261</f>
        <v>1.5</v>
      </c>
      <c r="EV261" s="532">
        <f>Daten_Polit!AF261</f>
        <v>1.5</v>
      </c>
      <c r="EW261" s="309">
        <v>0.58236621534493871</v>
      </c>
      <c r="EX261" s="309">
        <v>2.4064622671865532</v>
      </c>
      <c r="EY261" s="309">
        <v>0.44406567536243019</v>
      </c>
      <c r="EZ261" s="309">
        <v>0.4557448474649749</v>
      </c>
      <c r="FA261" s="309">
        <v>0.39864844461541765</v>
      </c>
      <c r="FB261" s="309">
        <v>16.520351157223043</v>
      </c>
      <c r="FC261" s="309">
        <v>13.432611311672686</v>
      </c>
      <c r="FD261" s="309">
        <v>18.406315982741212</v>
      </c>
      <c r="FE261" s="309">
        <v>18.076246334309999</v>
      </c>
      <c r="FF261" s="309">
        <v>19.594594594597904</v>
      </c>
      <c r="FG261" s="309">
        <v>14.049399501468388</v>
      </c>
      <c r="FH261" s="309">
        <v>16.152232544194415</v>
      </c>
      <c r="FI261" s="309">
        <v>12.770996538528431</v>
      </c>
      <c r="FJ261" s="309">
        <v>13.517289556409363</v>
      </c>
      <c r="FK261" s="309">
        <v>10.087902888222702</v>
      </c>
      <c r="FL261" s="309">
        <v>100</v>
      </c>
      <c r="FM261" s="309">
        <v>10.923065792160923</v>
      </c>
      <c r="FN261" s="309">
        <v>85.765209698212303</v>
      </c>
      <c r="FO261" s="309">
        <v>66.141195623099605</v>
      </c>
      <c r="FP261" s="309">
        <v>19.624014075112694</v>
      </c>
      <c r="FQ261" s="309">
        <v>100</v>
      </c>
      <c r="FR261" s="309">
        <v>37.909992372234939</v>
      </c>
      <c r="FS261" s="309">
        <v>62.090007627765061</v>
      </c>
      <c r="FT261" s="309">
        <v>48.588863463005339</v>
      </c>
      <c r="FU261" s="309">
        <v>13.501144164759726</v>
      </c>
      <c r="FV261" s="309">
        <v>100</v>
      </c>
      <c r="FW261" s="309">
        <v>8.0778626084413023</v>
      </c>
      <c r="FX261" s="309">
        <v>87.368945902196998</v>
      </c>
      <c r="FY261" s="309">
        <v>69.497470560776421</v>
      </c>
      <c r="FZ261" s="313">
        <v>17.871475341420577</v>
      </c>
      <c r="GA261" s="570">
        <f>Daten_Polit!AG261</f>
        <v>2.8</v>
      </c>
      <c r="GB261" s="571">
        <f>Daten_Polit!AH261</f>
        <v>10.1</v>
      </c>
      <c r="GC261" s="571">
        <f>Daten_Polit!AI261</f>
        <v>2</v>
      </c>
      <c r="GD261" s="571">
        <f>Daten_Polit!AJ261</f>
        <v>2</v>
      </c>
      <c r="GE261" s="571">
        <f>Daten_Polit!AK261</f>
        <v>1.9</v>
      </c>
      <c r="GF261" s="444">
        <v>0.62025924147863654</v>
      </c>
      <c r="GG261" s="444">
        <v>2.8963741103215672</v>
      </c>
      <c r="GH261" s="444">
        <v>0.44948218596024547</v>
      </c>
      <c r="GI261" s="444">
        <v>0.47020095147991947</v>
      </c>
      <c r="GJ261" s="444">
        <v>0.37305899792730246</v>
      </c>
      <c r="GK261" s="444">
        <v>12.120566166439083</v>
      </c>
      <c r="GL261" s="444">
        <v>10.342950462710492</v>
      </c>
      <c r="GM261" s="444">
        <v>13.269311650077478</v>
      </c>
      <c r="GN261" s="444">
        <v>13.541945261656412</v>
      </c>
      <c r="GO261" s="444">
        <v>12.266316825190197</v>
      </c>
      <c r="GP261" s="444">
        <v>14.330321828550252</v>
      </c>
      <c r="GQ261" s="444">
        <v>15.502555366264245</v>
      </c>
      <c r="GR261" s="444">
        <v>13.582273286828068</v>
      </c>
      <c r="GS261" s="444">
        <v>13.449174630755396</v>
      </c>
      <c r="GT261" s="444">
        <v>14.074550128536515</v>
      </c>
      <c r="GU261" s="444">
        <v>100</v>
      </c>
      <c r="GV261" s="444">
        <v>10.950549549967153</v>
      </c>
      <c r="GW261" s="444">
        <v>85.802152859501874</v>
      </c>
      <c r="GX261" s="444">
        <v>65.43800528041713</v>
      </c>
      <c r="GY261" s="444">
        <v>20.364147579084747</v>
      </c>
      <c r="GZ261" s="444">
        <v>100</v>
      </c>
      <c r="HA261" s="444">
        <v>40.302029259084478</v>
      </c>
      <c r="HB261" s="444">
        <v>59.697970740915515</v>
      </c>
      <c r="HC261" s="444">
        <v>47.144879660217079</v>
      </c>
      <c r="HD261" s="444">
        <v>12.553091080698442</v>
      </c>
      <c r="HE261" s="444">
        <v>100</v>
      </c>
      <c r="HF261" s="444">
        <v>7.7998452131792186</v>
      </c>
      <c r="HG261" s="444">
        <v>87.733520125274936</v>
      </c>
      <c r="HH261" s="444">
        <v>69.021417215932075</v>
      </c>
      <c r="HI261" s="445">
        <v>18.712102909342857</v>
      </c>
      <c r="HJ261" s="570">
        <f>Daten_Polit!AL261</f>
        <v>2.6</v>
      </c>
      <c r="HK261" s="571">
        <f>Daten_Polit!AM261</f>
        <v>9.6</v>
      </c>
      <c r="HL261" s="571">
        <f>Daten_Polit!AN261</f>
        <v>1.8</v>
      </c>
      <c r="HM261" s="571">
        <f>Daten_Polit!AO261</f>
        <v>1.9</v>
      </c>
      <c r="HN261" s="571">
        <f>Daten_Polit!AP261</f>
        <v>1.6</v>
      </c>
      <c r="HO261" s="444">
        <v>0.47780634428522817</v>
      </c>
      <c r="HP261" s="444">
        <v>2.1719682788944721</v>
      </c>
      <c r="HQ261" s="444">
        <v>0.3471720769621649</v>
      </c>
      <c r="HR261" s="444">
        <v>0.35796568235585913</v>
      </c>
      <c r="HS261" s="444">
        <v>0.30941491740618471</v>
      </c>
      <c r="HT261" s="444">
        <v>12.696363245104369</v>
      </c>
      <c r="HU261" s="444">
        <v>10.179188255613125</v>
      </c>
      <c r="HV261" s="444">
        <v>14.35218324982187</v>
      </c>
      <c r="HW261" s="444">
        <v>13.459299722396828</v>
      </c>
      <c r="HX261" s="444">
        <v>17.909382804140979</v>
      </c>
      <c r="HY261" s="444">
        <v>20.948371371594575</v>
      </c>
      <c r="HZ261" s="444">
        <v>23.171270718231018</v>
      </c>
      <c r="IA261" s="444">
        <v>19.46129939322423</v>
      </c>
      <c r="IB261" s="444">
        <v>19.133574007220215</v>
      </c>
      <c r="IC261" s="444">
        <v>20.767244559214941</v>
      </c>
      <c r="ID261" s="444">
        <v>100</v>
      </c>
      <c r="IE261" s="444">
        <v>11.07079636509016</v>
      </c>
      <c r="IF261" s="444">
        <v>85.783824252144399</v>
      </c>
      <c r="IG261" s="444">
        <v>64.823416928685134</v>
      </c>
      <c r="IH261" s="444">
        <v>20.960407323459272</v>
      </c>
      <c r="II261" s="444">
        <v>100</v>
      </c>
      <c r="IJ261" s="444">
        <v>41.408302679978981</v>
      </c>
      <c r="IK261" s="444">
        <v>58.591697320021019</v>
      </c>
      <c r="IL261" s="444">
        <v>46.925906463478718</v>
      </c>
      <c r="IM261" s="444">
        <v>11.665790856542301</v>
      </c>
      <c r="IN261" s="444">
        <v>100</v>
      </c>
      <c r="IO261" s="444">
        <v>7.9738292083669835</v>
      </c>
      <c r="IP261" s="444">
        <v>87.742454961166843</v>
      </c>
      <c r="IQ261" s="444">
        <v>68.235915031126595</v>
      </c>
      <c r="IR261" s="445">
        <v>19.506539930040258</v>
      </c>
      <c r="IS261" s="443">
        <f>Daten_Polit!AQ261</f>
        <v>2.1</v>
      </c>
      <c r="IT261" s="227">
        <f>Daten_Polit!AR261</f>
        <v>8.9</v>
      </c>
      <c r="IU261" s="227">
        <f>Daten_Polit!AS261</f>
        <v>1.3</v>
      </c>
      <c r="IV261" s="227">
        <f>Daten_Polit!AT261</f>
        <v>1.3</v>
      </c>
      <c r="IW261" s="227">
        <f>Daten_Polit!AU261</f>
        <v>1.2</v>
      </c>
      <c r="IX261" s="444" t="s">
        <v>820</v>
      </c>
      <c r="IY261" s="444" t="s">
        <v>820</v>
      </c>
      <c r="IZ261" s="444" t="s">
        <v>820</v>
      </c>
      <c r="JA261" s="444" t="s">
        <v>820</v>
      </c>
      <c r="JB261" s="444" t="s">
        <v>820</v>
      </c>
      <c r="JC261" s="444" t="s">
        <v>820</v>
      </c>
      <c r="JD261" s="444" t="s">
        <v>820</v>
      </c>
      <c r="JE261" s="444" t="s">
        <v>820</v>
      </c>
      <c r="JF261" s="444" t="s">
        <v>820</v>
      </c>
      <c r="JG261" s="444" t="s">
        <v>820</v>
      </c>
      <c r="JH261" s="444" t="s">
        <v>820</v>
      </c>
      <c r="JI261" s="444" t="s">
        <v>820</v>
      </c>
      <c r="JJ261" s="444" t="s">
        <v>820</v>
      </c>
      <c r="JK261" s="444" t="s">
        <v>820</v>
      </c>
      <c r="JL261" s="444" t="s">
        <v>820</v>
      </c>
      <c r="JM261" s="444" t="s">
        <v>820</v>
      </c>
      <c r="JN261" s="444" t="s">
        <v>820</v>
      </c>
      <c r="JO261" s="444" t="s">
        <v>820</v>
      </c>
      <c r="JP261" s="444" t="s">
        <v>820</v>
      </c>
      <c r="JQ261" s="444" t="s">
        <v>820</v>
      </c>
      <c r="JR261" s="444" t="s">
        <v>820</v>
      </c>
      <c r="JS261" s="444" t="s">
        <v>820</v>
      </c>
      <c r="JT261" s="444" t="s">
        <v>820</v>
      </c>
      <c r="JU261" s="444" t="s">
        <v>820</v>
      </c>
      <c r="JV261" s="444" t="s">
        <v>820</v>
      </c>
      <c r="JW261" s="444" t="s">
        <v>820</v>
      </c>
      <c r="JX261" s="444" t="s">
        <v>820</v>
      </c>
      <c r="JY261" s="444" t="s">
        <v>820</v>
      </c>
      <c r="JZ261" s="444" t="s">
        <v>820</v>
      </c>
      <c r="KA261" s="445" t="s">
        <v>820</v>
      </c>
    </row>
    <row r="262" spans="4:287" ht="12.65" customHeight="1" x14ac:dyDescent="0.2">
      <c r="D262" s="276"/>
      <c r="E262" s="3" t="str">
        <f>Daten_Polit!E262</f>
        <v>09174</v>
      </c>
      <c r="F262" s="229" t="str">
        <f>Daten_Polit!F262</f>
        <v>Dachau</v>
      </c>
      <c r="G262" s="246"/>
      <c r="H262" s="531">
        <f>Daten_Polit!H262</f>
        <v>2.2999999999999998</v>
      </c>
      <c r="I262" s="532">
        <f>Daten_Polit!I262</f>
        <v>7.1</v>
      </c>
      <c r="J262" s="532">
        <f>Daten_Polit!J262</f>
        <v>1.7</v>
      </c>
      <c r="K262" s="532">
        <f>Daten_Polit!K262</f>
        <v>1.8</v>
      </c>
      <c r="L262" s="532">
        <f>Daten_Polit!L262</f>
        <v>1.3</v>
      </c>
      <c r="M262" s="308">
        <v>0.53548109692008794</v>
      </c>
      <c r="N262" s="308">
        <v>1.9376728387356212</v>
      </c>
      <c r="O262" s="308">
        <v>0.42389295684501782</v>
      </c>
      <c r="P262" s="308">
        <v>0.45014801368492774</v>
      </c>
      <c r="Q262" s="308">
        <v>0.31148254268556286</v>
      </c>
      <c r="R262" s="308">
        <v>13.830743546937201</v>
      </c>
      <c r="S262" s="308">
        <v>10.022509181376138</v>
      </c>
      <c r="T262" s="308">
        <v>16.036966567002338</v>
      </c>
      <c r="U262" s="308">
        <v>16.266775111834605</v>
      </c>
      <c r="V262" s="308">
        <v>14.869888475836431</v>
      </c>
      <c r="W262" s="308">
        <v>17.787947478720024</v>
      </c>
      <c r="X262" s="308">
        <v>22.772980007101722</v>
      </c>
      <c r="Y262" s="308">
        <v>14.789927373919772</v>
      </c>
      <c r="Z262" s="308">
        <v>15.570371574921033</v>
      </c>
      <c r="AA262" s="308">
        <v>10.846343467544921</v>
      </c>
      <c r="AB262" s="308">
        <v>100</v>
      </c>
      <c r="AC262" s="308">
        <v>11.491189197392684</v>
      </c>
      <c r="AD262" s="308">
        <v>85.263958321961326</v>
      </c>
      <c r="AE262" s="308">
        <v>66.76311443775333</v>
      </c>
      <c r="AF262" s="308">
        <v>18.500843884207995</v>
      </c>
      <c r="AG262" s="308">
        <v>100</v>
      </c>
      <c r="AH262" s="308">
        <v>36.935933147632319</v>
      </c>
      <c r="AI262" s="308">
        <v>63.064066852367674</v>
      </c>
      <c r="AJ262" s="308">
        <v>52.256267409470745</v>
      </c>
      <c r="AK262" s="308">
        <v>10.807799442896936</v>
      </c>
      <c r="AL262" s="308">
        <v>100</v>
      </c>
      <c r="AM262" s="308">
        <v>8.6192274332188497</v>
      </c>
      <c r="AN262" s="308">
        <v>86.924932836870639</v>
      </c>
      <c r="AO262" s="308">
        <v>70.466480447898931</v>
      </c>
      <c r="AP262" s="337">
        <v>16.458452388971704</v>
      </c>
      <c r="AQ262" s="531">
        <f>Daten_Polit!M262</f>
        <v>2.4</v>
      </c>
      <c r="AR262" s="532">
        <f>Daten_Polit!N262</f>
        <v>8.1</v>
      </c>
      <c r="AS262" s="532">
        <f>Daten_Polit!O262</f>
        <v>1.8</v>
      </c>
      <c r="AT262" s="532">
        <f>Daten_Polit!P262</f>
        <v>1.8</v>
      </c>
      <c r="AU262" s="532">
        <f>Daten_Polit!Q262</f>
        <v>1.6</v>
      </c>
      <c r="AV262" s="308">
        <v>0.5301750197652968</v>
      </c>
      <c r="AW262" s="308">
        <v>1.7590527512222836</v>
      </c>
      <c r="AX262" s="308">
        <v>0.43020835689961945</v>
      </c>
      <c r="AY262" s="308">
        <v>0.45357979984395863</v>
      </c>
      <c r="AZ262" s="308">
        <v>0.33493928435893472</v>
      </c>
      <c r="BA262" s="308">
        <v>13.062686567164178</v>
      </c>
      <c r="BB262" s="308">
        <v>9.3347755543533015</v>
      </c>
      <c r="BC262" s="308">
        <v>15.787329394988797</v>
      </c>
      <c r="BD262" s="308">
        <v>16.222092148173466</v>
      </c>
      <c r="BE262" s="308">
        <v>13.908959537570246</v>
      </c>
      <c r="BF262" s="308">
        <v>15.613456726380676</v>
      </c>
      <c r="BG262" s="308">
        <v>18.273506127321621</v>
      </c>
      <c r="BH262" s="308">
        <v>14.921305443892214</v>
      </c>
      <c r="BI262" s="308">
        <v>14.903280067287298</v>
      </c>
      <c r="BJ262" s="308">
        <v>14.998205956210978</v>
      </c>
      <c r="BK262" s="308">
        <v>100</v>
      </c>
      <c r="BL262" s="308">
        <v>11.716309246111276</v>
      </c>
      <c r="BM262" s="308">
        <v>85.210132601188633</v>
      </c>
      <c r="BN262" s="308">
        <v>65.985601086630624</v>
      </c>
      <c r="BO262" s="308">
        <v>19.224531514557995</v>
      </c>
      <c r="BP262" s="308">
        <v>100</v>
      </c>
      <c r="BQ262" s="308">
        <v>39.641539272535589</v>
      </c>
      <c r="BR262" s="308">
        <v>60.358460727464426</v>
      </c>
      <c r="BS262" s="308">
        <v>47.548761201897733</v>
      </c>
      <c r="BT262" s="308">
        <v>12.809699525566684</v>
      </c>
      <c r="BU262" s="308">
        <v>100</v>
      </c>
      <c r="BV262" s="308">
        <v>8.8824134430501402</v>
      </c>
      <c r="BW262" s="308">
        <v>86.918042321440552</v>
      </c>
      <c r="BX262" s="308">
        <v>69.795729099482003</v>
      </c>
      <c r="BY262" s="312">
        <v>17.122313221958546</v>
      </c>
      <c r="BZ262" s="531">
        <f>Daten_Polit!R262</f>
        <v>2.2000000000000002</v>
      </c>
      <c r="CA262" s="532">
        <f>Daten_Polit!S262</f>
        <v>6.7</v>
      </c>
      <c r="CB262" s="532">
        <f>Daten_Polit!T262</f>
        <v>1.7</v>
      </c>
      <c r="CC262" s="532">
        <f>Daten_Polit!U262</f>
        <v>1.8</v>
      </c>
      <c r="CD262" s="532">
        <f>Daten_Polit!V262</f>
        <v>1.4</v>
      </c>
      <c r="CE262" s="309">
        <v>0.5258650480039665</v>
      </c>
      <c r="CF262" s="309">
        <v>1.488952241889955</v>
      </c>
      <c r="CG262" s="309">
        <v>0.45064404834953598</v>
      </c>
      <c r="CH262" s="309">
        <v>0.48474374596005831</v>
      </c>
      <c r="CI262" s="309">
        <v>0.31786011567480194</v>
      </c>
      <c r="CJ262" s="309">
        <v>14.655574890708975</v>
      </c>
      <c r="CK262" s="309">
        <v>10.867251928704443</v>
      </c>
      <c r="CL262" s="309">
        <v>17.160190668785706</v>
      </c>
      <c r="CM262" s="309">
        <v>17.741218319253633</v>
      </c>
      <c r="CN262" s="309">
        <v>14.648212226066898</v>
      </c>
      <c r="CO262" s="309">
        <v>16.439351832054665</v>
      </c>
      <c r="CP262" s="309">
        <v>23.430851063823223</v>
      </c>
      <c r="CQ262" s="309">
        <v>14.390261575248589</v>
      </c>
      <c r="CR262" s="309">
        <v>14.330357142857656</v>
      </c>
      <c r="CS262" s="309">
        <v>14.648212226066898</v>
      </c>
      <c r="CT262" s="309">
        <v>100</v>
      </c>
      <c r="CU262" s="309">
        <v>11.484603262488822</v>
      </c>
      <c r="CV262" s="309">
        <v>85.513356988393255</v>
      </c>
      <c r="CW262" s="309">
        <v>65.671556346824545</v>
      </c>
      <c r="CX262" s="309">
        <v>19.84180064156871</v>
      </c>
      <c r="CY262" s="309">
        <v>100</v>
      </c>
      <c r="CZ262" s="309">
        <v>35.448444173276386</v>
      </c>
      <c r="DA262" s="309">
        <v>64.551555826723614</v>
      </c>
      <c r="DB262" s="309">
        <v>51.555826723611965</v>
      </c>
      <c r="DC262" s="309">
        <v>12.995729103111653</v>
      </c>
      <c r="DD262" s="309">
        <v>100</v>
      </c>
      <c r="DE262" s="309">
        <v>9.0045889937047576</v>
      </c>
      <c r="DF262" s="309">
        <v>86.940240250401786</v>
      </c>
      <c r="DG262" s="309">
        <v>69.175550582173869</v>
      </c>
      <c r="DH262" s="313">
        <v>17.764689668227923</v>
      </c>
      <c r="DI262" s="565">
        <f>Daten_Polit!W262</f>
        <v>2</v>
      </c>
      <c r="DJ262" s="532">
        <f>Daten_Polit!X262</f>
        <v>6.7</v>
      </c>
      <c r="DK262" s="532">
        <f>Daten_Polit!Y262</f>
        <v>1.4</v>
      </c>
      <c r="DL262" s="532">
        <f>Daten_Polit!Z262</f>
        <v>1.5</v>
      </c>
      <c r="DM262" s="532">
        <f>Daten_Polit!AA262</f>
        <v>1.2</v>
      </c>
      <c r="DN262" s="309">
        <v>0.5102513808380662</v>
      </c>
      <c r="DO262" s="309">
        <v>1.955833523206461</v>
      </c>
      <c r="DP262" s="309">
        <v>0.37785750605869556</v>
      </c>
      <c r="DQ262" s="309">
        <v>0.39281912132064883</v>
      </c>
      <c r="DR262" s="309">
        <v>0.32224307705685196</v>
      </c>
      <c r="DS262" s="309">
        <v>15.449035302827289</v>
      </c>
      <c r="DT262" s="309">
        <v>13.338054768649672</v>
      </c>
      <c r="DU262" s="309">
        <v>16.843551958463255</v>
      </c>
      <c r="DV262" s="309">
        <v>16.982389338409632</v>
      </c>
      <c r="DW262" s="309">
        <v>16.280864197530864</v>
      </c>
      <c r="DX262" s="309">
        <v>15.573999813489344</v>
      </c>
      <c r="DY262" s="309">
        <v>18.030430094650441</v>
      </c>
      <c r="DZ262" s="309">
        <v>14.049460225101543</v>
      </c>
      <c r="EA262" s="309">
        <v>14.570610687023459</v>
      </c>
      <c r="EB262" s="309">
        <v>11.933359163132419</v>
      </c>
      <c r="EC262" s="309">
        <v>100</v>
      </c>
      <c r="ED262" s="309">
        <v>11.705668844246134</v>
      </c>
      <c r="EE262" s="309">
        <v>85.292382368811886</v>
      </c>
      <c r="EF262" s="309">
        <v>65.02631344436324</v>
      </c>
      <c r="EG262" s="309">
        <v>20.266068924448664</v>
      </c>
      <c r="EH262" s="309">
        <v>100</v>
      </c>
      <c r="EI262" s="309">
        <v>40.373044524669069</v>
      </c>
      <c r="EJ262" s="309">
        <v>59.626955475330931</v>
      </c>
      <c r="EK262" s="309">
        <v>47.713598074608903</v>
      </c>
      <c r="EL262" s="309">
        <v>11.913357400722022</v>
      </c>
      <c r="EM262" s="309">
        <v>100</v>
      </c>
      <c r="EN262" s="309">
        <v>9.3498139206555528</v>
      </c>
      <c r="EO262" s="309">
        <v>86.642340186727779</v>
      </c>
      <c r="EP262" s="309">
        <v>68.274785405337852</v>
      </c>
      <c r="EQ262" s="367">
        <v>18.367554781389941</v>
      </c>
      <c r="ER262" s="531">
        <f>Daten_Polit!AB262</f>
        <v>1.8</v>
      </c>
      <c r="ES262" s="532">
        <f>Daten_Polit!AC262</f>
        <v>5.8</v>
      </c>
      <c r="ET262" s="532">
        <f>Daten_Polit!AD262</f>
        <v>1.3</v>
      </c>
      <c r="EU262" s="532">
        <f>Daten_Polit!AE262</f>
        <v>1.4</v>
      </c>
      <c r="EV262" s="532">
        <f>Daten_Polit!AF262</f>
        <v>1.2</v>
      </c>
      <c r="EW262" s="309">
        <v>0.51411169460230677</v>
      </c>
      <c r="EX262" s="309">
        <v>2.028519111577137</v>
      </c>
      <c r="EY262" s="309">
        <v>0.37199995819472848</v>
      </c>
      <c r="EZ262" s="309">
        <v>0.39087896152438639</v>
      </c>
      <c r="FA262" s="309">
        <v>0.30507145667733637</v>
      </c>
      <c r="FB262" s="309">
        <v>16.046369737644905</v>
      </c>
      <c r="FC262" s="309">
        <v>14.55087386533069</v>
      </c>
      <c r="FD262" s="309">
        <v>16.944738341335817</v>
      </c>
      <c r="FE262" s="309">
        <v>17.47050300144825</v>
      </c>
      <c r="FF262" s="309">
        <v>15.009523809523811</v>
      </c>
      <c r="FG262" s="309">
        <v>13.537539368082903</v>
      </c>
      <c r="FH262" s="309">
        <v>13.959767787233698</v>
      </c>
      <c r="FI262" s="309">
        <v>13.282840622203762</v>
      </c>
      <c r="FJ262" s="309">
        <v>13.745989028055636</v>
      </c>
      <c r="FK262" s="309">
        <v>11.57372039724804</v>
      </c>
      <c r="FL262" s="309">
        <v>100</v>
      </c>
      <c r="FM262" s="309">
        <v>11.690421179826666</v>
      </c>
      <c r="FN262" s="309">
        <v>85.354466684786146</v>
      </c>
      <c r="FO262" s="309">
        <v>64.434479553566277</v>
      </c>
      <c r="FP262" s="309">
        <v>20.919987131219866</v>
      </c>
      <c r="FQ262" s="309">
        <v>100</v>
      </c>
      <c r="FR262" s="309">
        <v>39.102564102564102</v>
      </c>
      <c r="FS262" s="309">
        <v>60.897435897435891</v>
      </c>
      <c r="FT262" s="309">
        <v>46.666666666666664</v>
      </c>
      <c r="FU262" s="309">
        <v>14.23076923076923</v>
      </c>
      <c r="FV262" s="309">
        <v>100</v>
      </c>
      <c r="FW262" s="309">
        <v>9.4567865183870961</v>
      </c>
      <c r="FX262" s="309">
        <v>86.634142191777627</v>
      </c>
      <c r="FY262" s="309">
        <v>67.57326561908171</v>
      </c>
      <c r="FZ262" s="313">
        <v>19.060876572695928</v>
      </c>
      <c r="GA262" s="570">
        <f>Daten_Polit!AG262</f>
        <v>2.7</v>
      </c>
      <c r="GB262" s="571">
        <f>Daten_Polit!AH262</f>
        <v>9.3000000000000007</v>
      </c>
      <c r="GC262" s="571">
        <f>Daten_Polit!AI262</f>
        <v>1.9</v>
      </c>
      <c r="GD262" s="571">
        <f>Daten_Polit!AJ262</f>
        <v>2</v>
      </c>
      <c r="GE262" s="571">
        <f>Daten_Polit!AK262</f>
        <v>1.6</v>
      </c>
      <c r="GF262" s="444">
        <v>0.5726565444077143</v>
      </c>
      <c r="GG262" s="444">
        <v>2.4574947069503752</v>
      </c>
      <c r="GH262" s="444">
        <v>0.39459062402590367</v>
      </c>
      <c r="GI262" s="444">
        <v>0.41547477522746334</v>
      </c>
      <c r="GJ262" s="444">
        <v>0.32454988449668498</v>
      </c>
      <c r="GK262" s="444">
        <v>11.782999308914833</v>
      </c>
      <c r="GL262" s="444">
        <v>9.8965517241375895</v>
      </c>
      <c r="GM262" s="444">
        <v>13.044982698961938</v>
      </c>
      <c r="GN262" s="444">
        <v>12.767639028596431</v>
      </c>
      <c r="GO262" s="444">
        <v>14.172998246637736</v>
      </c>
      <c r="GP262" s="444">
        <v>10.770982651219628</v>
      </c>
      <c r="GQ262" s="444">
        <v>10.251063474855627</v>
      </c>
      <c r="GR262" s="444">
        <v>11.11981644188657</v>
      </c>
      <c r="GS262" s="444">
        <v>11.025819958132281</v>
      </c>
      <c r="GT262" s="444">
        <v>11.50042384855479</v>
      </c>
      <c r="GU262" s="444">
        <v>100</v>
      </c>
      <c r="GV262" s="444">
        <v>11.836551201191813</v>
      </c>
      <c r="GW262" s="444">
        <v>85.214125518580559</v>
      </c>
      <c r="GX262" s="444">
        <v>63.582114694477831</v>
      </c>
      <c r="GY262" s="444">
        <v>21.632010824102736</v>
      </c>
      <c r="GZ262" s="444">
        <v>100</v>
      </c>
      <c r="HA262" s="444">
        <v>41.415270018621975</v>
      </c>
      <c r="HB262" s="444">
        <v>58.584729981378025</v>
      </c>
      <c r="HC262" s="444">
        <v>46.592178770949722</v>
      </c>
      <c r="HD262" s="444">
        <v>11.992551210428305</v>
      </c>
      <c r="HE262" s="444">
        <v>100</v>
      </c>
      <c r="HF262" s="444">
        <v>9.3801835240945106</v>
      </c>
      <c r="HG262" s="444">
        <v>86.707339193746307</v>
      </c>
      <c r="HH262" s="444">
        <v>66.791899456031501</v>
      </c>
      <c r="HI262" s="445">
        <v>19.915439737714813</v>
      </c>
      <c r="HJ262" s="570">
        <f>Daten_Polit!AL262</f>
        <v>2.6</v>
      </c>
      <c r="HK262" s="571">
        <f>Daten_Polit!AM262</f>
        <v>8.6999999999999993</v>
      </c>
      <c r="HL262" s="571">
        <f>Daten_Polit!AN262</f>
        <v>1.8</v>
      </c>
      <c r="HM262" s="571">
        <f>Daten_Polit!AO262</f>
        <v>1.9</v>
      </c>
      <c r="HN262" s="571">
        <f>Daten_Polit!AP262</f>
        <v>1.6</v>
      </c>
      <c r="HO262" s="444">
        <v>0.46227906038820649</v>
      </c>
      <c r="HP262" s="444">
        <v>1.939322776210417</v>
      </c>
      <c r="HQ262" s="444">
        <v>0.32402172038339544</v>
      </c>
      <c r="HR262" s="444">
        <v>0.33776734247152462</v>
      </c>
      <c r="HS262" s="444">
        <v>0.28051010382850422</v>
      </c>
      <c r="HT262" s="444">
        <v>12.44117748085065</v>
      </c>
      <c r="HU262" s="444">
        <v>10.595854922279793</v>
      </c>
      <c r="HV262" s="444">
        <v>13.662293211636573</v>
      </c>
      <c r="HW262" s="444">
        <v>13.398383455908736</v>
      </c>
      <c r="HX262" s="444">
        <v>14.616802739002937</v>
      </c>
      <c r="HY262" s="444">
        <v>17.942877168390844</v>
      </c>
      <c r="HZ262" s="444">
        <v>19.321676478340414</v>
      </c>
      <c r="IA262" s="444">
        <v>17.031076905139059</v>
      </c>
      <c r="IB262" s="444">
        <v>17.90933492395115</v>
      </c>
      <c r="IC262" s="444">
        <v>13.880716769191107</v>
      </c>
      <c r="ID262" s="444">
        <v>100</v>
      </c>
      <c r="IE262" s="444">
        <v>11.638711509397403</v>
      </c>
      <c r="IF262" s="444">
        <v>85.450854193009448</v>
      </c>
      <c r="IG262" s="444">
        <v>63.106034719766804</v>
      </c>
      <c r="IH262" s="444">
        <v>22.344819473242651</v>
      </c>
      <c r="II262" s="444">
        <v>100</v>
      </c>
      <c r="IJ262" s="444">
        <v>40.423692174664936</v>
      </c>
      <c r="IK262" s="444">
        <v>59.576307825335064</v>
      </c>
      <c r="IL262" s="444">
        <v>46.130566364029399</v>
      </c>
      <c r="IM262" s="444">
        <v>13.445741461305664</v>
      </c>
      <c r="IN262" s="444">
        <v>100</v>
      </c>
      <c r="IO262" s="444">
        <v>9.3220562784155927</v>
      </c>
      <c r="IP262" s="444">
        <v>86.875132764761716</v>
      </c>
      <c r="IQ262" s="444">
        <v>66.019206559769444</v>
      </c>
      <c r="IR262" s="445">
        <v>20.855926204992276</v>
      </c>
      <c r="IS262" s="443">
        <f>Daten_Polit!AQ262</f>
        <v>2.4</v>
      </c>
      <c r="IT262" s="227">
        <f>Daten_Polit!AR262</f>
        <v>9.1</v>
      </c>
      <c r="IU262" s="227">
        <f>Daten_Polit!AS262</f>
        <v>1.5</v>
      </c>
      <c r="IV262" s="227">
        <f>Daten_Polit!AT262</f>
        <v>1.6</v>
      </c>
      <c r="IW262" s="227">
        <f>Daten_Polit!AU262</f>
        <v>1.3</v>
      </c>
      <c r="IX262" s="444" t="s">
        <v>820</v>
      </c>
      <c r="IY262" s="444" t="s">
        <v>820</v>
      </c>
      <c r="IZ262" s="444" t="s">
        <v>820</v>
      </c>
      <c r="JA262" s="444" t="s">
        <v>820</v>
      </c>
      <c r="JB262" s="444" t="s">
        <v>820</v>
      </c>
      <c r="JC262" s="444" t="s">
        <v>820</v>
      </c>
      <c r="JD262" s="444" t="s">
        <v>820</v>
      </c>
      <c r="JE262" s="444" t="s">
        <v>820</v>
      </c>
      <c r="JF262" s="444" t="s">
        <v>820</v>
      </c>
      <c r="JG262" s="444" t="s">
        <v>820</v>
      </c>
      <c r="JH262" s="444" t="s">
        <v>820</v>
      </c>
      <c r="JI262" s="444" t="s">
        <v>820</v>
      </c>
      <c r="JJ262" s="444" t="s">
        <v>820</v>
      </c>
      <c r="JK262" s="444" t="s">
        <v>820</v>
      </c>
      <c r="JL262" s="444" t="s">
        <v>820</v>
      </c>
      <c r="JM262" s="444" t="s">
        <v>820</v>
      </c>
      <c r="JN262" s="444" t="s">
        <v>820</v>
      </c>
      <c r="JO262" s="444" t="s">
        <v>820</v>
      </c>
      <c r="JP262" s="444" t="s">
        <v>820</v>
      </c>
      <c r="JQ262" s="444" t="s">
        <v>820</v>
      </c>
      <c r="JR262" s="444" t="s">
        <v>820</v>
      </c>
      <c r="JS262" s="444" t="s">
        <v>820</v>
      </c>
      <c r="JT262" s="444" t="s">
        <v>820</v>
      </c>
      <c r="JU262" s="444" t="s">
        <v>820</v>
      </c>
      <c r="JV262" s="444" t="s">
        <v>820</v>
      </c>
      <c r="JW262" s="444" t="s">
        <v>820</v>
      </c>
      <c r="JX262" s="444" t="s">
        <v>820</v>
      </c>
      <c r="JY262" s="444" t="s">
        <v>820</v>
      </c>
      <c r="JZ262" s="444" t="s">
        <v>820</v>
      </c>
      <c r="KA262" s="445" t="s">
        <v>820</v>
      </c>
    </row>
    <row r="263" spans="4:287" ht="12.65" customHeight="1" x14ac:dyDescent="0.2">
      <c r="D263" s="276"/>
      <c r="E263" s="3" t="str">
        <f>Daten_Polit!E263</f>
        <v>09175</v>
      </c>
      <c r="F263" s="229" t="str">
        <f>Daten_Polit!F263</f>
        <v>Ebersberg</v>
      </c>
      <c r="G263" s="246"/>
      <c r="H263" s="531">
        <f>Daten_Polit!H263</f>
        <v>2.2000000000000002</v>
      </c>
      <c r="I263" s="532">
        <f>Daten_Polit!I263</f>
        <v>6.8</v>
      </c>
      <c r="J263" s="532">
        <f>Daten_Polit!J263</f>
        <v>1.6</v>
      </c>
      <c r="K263" s="532">
        <f>Daten_Polit!K263</f>
        <v>1.7</v>
      </c>
      <c r="L263" s="532">
        <f>Daten_Polit!L263</f>
        <v>1.4</v>
      </c>
      <c r="M263" s="308">
        <v>0.50287225034570571</v>
      </c>
      <c r="N263" s="308">
        <v>2.0281496082556116</v>
      </c>
      <c r="O263" s="308">
        <v>0.39734651825778977</v>
      </c>
      <c r="P263" s="308">
        <v>0.41554828486565593</v>
      </c>
      <c r="Q263" s="308">
        <v>0.34260684764094546</v>
      </c>
      <c r="R263" s="308">
        <v>13.702487095260441</v>
      </c>
      <c r="S263" s="308">
        <v>10.229303156640247</v>
      </c>
      <c r="T263" s="308">
        <v>15.586432366163155</v>
      </c>
      <c r="U263" s="308">
        <v>15.50362782757149</v>
      </c>
      <c r="V263" s="308">
        <v>15.857492141112939</v>
      </c>
      <c r="W263" s="308">
        <v>19.925716677124925</v>
      </c>
      <c r="X263" s="308">
        <v>24.327153110043323</v>
      </c>
      <c r="Y263" s="308">
        <v>17.425856136325827</v>
      </c>
      <c r="Z263" s="308">
        <v>18.06983718937018</v>
      </c>
      <c r="AA263" s="308">
        <v>15.331010452973477</v>
      </c>
      <c r="AB263" s="308">
        <v>100</v>
      </c>
      <c r="AC263" s="308">
        <v>10.92393404510115</v>
      </c>
      <c r="AD263" s="308">
        <v>86.1906085096048</v>
      </c>
      <c r="AE263" s="308">
        <v>63.306486188637898</v>
      </c>
      <c r="AF263" s="308">
        <v>22.884122320966892</v>
      </c>
      <c r="AG263" s="308">
        <v>100</v>
      </c>
      <c r="AH263" s="308">
        <v>36.707988980716252</v>
      </c>
      <c r="AI263" s="308">
        <v>63.292011019283756</v>
      </c>
      <c r="AJ263" s="308">
        <v>48.553719008264466</v>
      </c>
      <c r="AK263" s="308">
        <v>14.738292011019283</v>
      </c>
      <c r="AL263" s="308">
        <v>100</v>
      </c>
      <c r="AM263" s="308">
        <v>7.4437122429777816</v>
      </c>
      <c r="AN263" s="308">
        <v>88.563159227626571</v>
      </c>
      <c r="AO263" s="308">
        <v>66.463156600170265</v>
      </c>
      <c r="AP263" s="337">
        <v>22.100002627456306</v>
      </c>
      <c r="AQ263" s="531">
        <f>Daten_Polit!M263</f>
        <v>2.2999999999999998</v>
      </c>
      <c r="AR263" s="532">
        <f>Daten_Polit!N263</f>
        <v>7.5</v>
      </c>
      <c r="AS263" s="532">
        <f>Daten_Polit!O263</f>
        <v>1.7</v>
      </c>
      <c r="AT263" s="532">
        <f>Daten_Polit!P263</f>
        <v>1.7</v>
      </c>
      <c r="AU263" s="532">
        <f>Daten_Polit!Q263</f>
        <v>1.5</v>
      </c>
      <c r="AV263" s="308">
        <v>0.51447853490308004</v>
      </c>
      <c r="AW263" s="308">
        <v>1.8123592153019472</v>
      </c>
      <c r="AX263" s="308">
        <v>0.42265423256907175</v>
      </c>
      <c r="AY263" s="308">
        <v>0.4527684544459748</v>
      </c>
      <c r="AZ263" s="308">
        <v>0.33537491066528907</v>
      </c>
      <c r="BA263" s="308">
        <v>13.658560406289677</v>
      </c>
      <c r="BB263" s="308">
        <v>9.7622377622383087</v>
      </c>
      <c r="BC263" s="308">
        <v>16.058104461026069</v>
      </c>
      <c r="BD263" s="308">
        <v>16.078554925435832</v>
      </c>
      <c r="BE263" s="308">
        <v>15.994798439533939</v>
      </c>
      <c r="BF263" s="308">
        <v>19.523274556731685</v>
      </c>
      <c r="BG263" s="308">
        <v>21.936842105263157</v>
      </c>
      <c r="BH263" s="308">
        <v>19.110156001270294</v>
      </c>
      <c r="BI263" s="308">
        <v>20.319059613765745</v>
      </c>
      <c r="BJ263" s="308">
        <v>15.316205533596838</v>
      </c>
      <c r="BK263" s="308">
        <v>100</v>
      </c>
      <c r="BL263" s="308">
        <v>11.194812047177487</v>
      </c>
      <c r="BM263" s="308">
        <v>85.919472573616133</v>
      </c>
      <c r="BN263" s="308">
        <v>62.448183529933743</v>
      </c>
      <c r="BO263" s="308">
        <v>23.471289043682379</v>
      </c>
      <c r="BP263" s="308">
        <v>100</v>
      </c>
      <c r="BQ263" s="308">
        <v>36.699507389162569</v>
      </c>
      <c r="BR263" s="308">
        <v>63.300492610837445</v>
      </c>
      <c r="BS263" s="308">
        <v>46.12068965517242</v>
      </c>
      <c r="BT263" s="308">
        <v>17.179802955665025</v>
      </c>
      <c r="BU263" s="308">
        <v>100</v>
      </c>
      <c r="BV263" s="308">
        <v>7.8145569622757201</v>
      </c>
      <c r="BW263" s="308">
        <v>88.216481211109937</v>
      </c>
      <c r="BX263" s="308">
        <v>65.586866303547282</v>
      </c>
      <c r="BY263" s="312">
        <v>22.629614907562654</v>
      </c>
      <c r="BZ263" s="531">
        <f>Daten_Polit!R263</f>
        <v>2</v>
      </c>
      <c r="CA263" s="532">
        <f>Daten_Polit!S263</f>
        <v>5.9</v>
      </c>
      <c r="CB263" s="532">
        <f>Daten_Polit!T263</f>
        <v>1.5</v>
      </c>
      <c r="CC263" s="532">
        <f>Daten_Polit!U263</f>
        <v>1.6</v>
      </c>
      <c r="CD263" s="532">
        <f>Daten_Polit!V263</f>
        <v>1.4</v>
      </c>
      <c r="CE263" s="309">
        <v>0.48623578695391989</v>
      </c>
      <c r="CF263" s="309">
        <v>1.421711385908635</v>
      </c>
      <c r="CG263" s="309">
        <v>0.42432925897975321</v>
      </c>
      <c r="CH263" s="309">
        <v>0.45278276276826984</v>
      </c>
      <c r="CI263" s="309">
        <v>0.34593452538165287</v>
      </c>
      <c r="CJ263" s="309">
        <v>15.839694656488895</v>
      </c>
      <c r="CK263" s="309">
        <v>10.828806728579696</v>
      </c>
      <c r="CL263" s="309">
        <v>18.149007476153649</v>
      </c>
      <c r="CM263" s="309">
        <v>18.628117913832199</v>
      </c>
      <c r="CN263" s="309">
        <v>16.648917287894925</v>
      </c>
      <c r="CO263" s="309">
        <v>19.378568291607383</v>
      </c>
      <c r="CP263" s="309">
        <v>27.023247683964343</v>
      </c>
      <c r="CQ263" s="309">
        <v>16.756101782929438</v>
      </c>
      <c r="CR263" s="309">
        <v>18.238199150105352</v>
      </c>
      <c r="CS263" s="309">
        <v>12.223393045310853</v>
      </c>
      <c r="CT263" s="309">
        <v>100</v>
      </c>
      <c r="CU263" s="309">
        <v>11.045950888544134</v>
      </c>
      <c r="CV263" s="309">
        <v>85.903567803582121</v>
      </c>
      <c r="CW263" s="309">
        <v>61.68322559060222</v>
      </c>
      <c r="CX263" s="309">
        <v>24.220342212979904</v>
      </c>
      <c r="CY263" s="309">
        <v>100</v>
      </c>
      <c r="CZ263" s="309">
        <v>32.542113323124042</v>
      </c>
      <c r="DA263" s="309">
        <v>67.457886676875958</v>
      </c>
      <c r="DB263" s="309">
        <v>50.459418070444109</v>
      </c>
      <c r="DC263" s="309">
        <v>16.998468606431853</v>
      </c>
      <c r="DD263" s="309">
        <v>100</v>
      </c>
      <c r="DE263" s="309">
        <v>7.9702780738978687</v>
      </c>
      <c r="DF263" s="309">
        <v>87.884921484174228</v>
      </c>
      <c r="DG263" s="309">
        <v>64.481316449912342</v>
      </c>
      <c r="DH263" s="313">
        <v>23.403605034261872</v>
      </c>
      <c r="DI263" s="565">
        <f>Daten_Polit!W263</f>
        <v>1.9</v>
      </c>
      <c r="DJ263" s="532">
        <f>Daten_Polit!X263</f>
        <v>6.2</v>
      </c>
      <c r="DK263" s="532">
        <f>Daten_Polit!Y263</f>
        <v>1.4</v>
      </c>
      <c r="DL263" s="532">
        <f>Daten_Polit!Z263</f>
        <v>1.4</v>
      </c>
      <c r="DM263" s="532">
        <f>Daten_Polit!AA263</f>
        <v>1.3</v>
      </c>
      <c r="DN263" s="309">
        <v>0.49080353903262719</v>
      </c>
      <c r="DO263" s="309">
        <v>1.9269598483371322</v>
      </c>
      <c r="DP263" s="309">
        <v>0.37680184430824326</v>
      </c>
      <c r="DQ263" s="309">
        <v>0.40254442834143167</v>
      </c>
      <c r="DR263" s="309">
        <v>0.30894178614212359</v>
      </c>
      <c r="DS263" s="309">
        <v>16.389107685382776</v>
      </c>
      <c r="DT263" s="309">
        <v>13.255240443895607</v>
      </c>
      <c r="DU263" s="309">
        <v>18.214127054641736</v>
      </c>
      <c r="DV263" s="309">
        <v>18.174234298653317</v>
      </c>
      <c r="DW263" s="309">
        <v>18.331005586589619</v>
      </c>
      <c r="DX263" s="309">
        <v>18.335493322810205</v>
      </c>
      <c r="DY263" s="309">
        <v>21.606562451625344</v>
      </c>
      <c r="DZ263" s="309">
        <v>16.460978424931778</v>
      </c>
      <c r="EA263" s="309">
        <v>17.830379445705617</v>
      </c>
      <c r="EB263" s="309">
        <v>12.429971988781514</v>
      </c>
      <c r="EC263" s="309">
        <v>100</v>
      </c>
      <c r="ED263" s="309">
        <v>11.357456175846988</v>
      </c>
      <c r="EE263" s="309">
        <v>85.586978266981035</v>
      </c>
      <c r="EF263" s="309">
        <v>60.905137819862873</v>
      </c>
      <c r="EG263" s="309">
        <v>24.681840447118152</v>
      </c>
      <c r="EH263" s="309">
        <v>100</v>
      </c>
      <c r="EI263" s="309">
        <v>37.95830337886413</v>
      </c>
      <c r="EJ263" s="309">
        <v>62.041696621135877</v>
      </c>
      <c r="EK263" s="309">
        <v>46.369518332135158</v>
      </c>
      <c r="EL263" s="309">
        <v>15.672178289000721</v>
      </c>
      <c r="EM263" s="309">
        <v>100</v>
      </c>
      <c r="EN263" s="309">
        <v>8.3539266564736003</v>
      </c>
      <c r="EO263" s="309">
        <v>87.533203880242468</v>
      </c>
      <c r="EP263" s="309">
        <v>63.459835825275135</v>
      </c>
      <c r="EQ263" s="367">
        <v>24.073368054967325</v>
      </c>
      <c r="ER263" s="531">
        <f>Daten_Polit!AB263</f>
        <v>1.8</v>
      </c>
      <c r="ES263" s="532">
        <f>Daten_Polit!AC263</f>
        <v>6</v>
      </c>
      <c r="ET263" s="532">
        <f>Daten_Polit!AD263</f>
        <v>1.3</v>
      </c>
      <c r="EU263" s="532">
        <f>Daten_Polit!AE263</f>
        <v>1.4</v>
      </c>
      <c r="EV263" s="532">
        <f>Daten_Polit!AF263</f>
        <v>1.2</v>
      </c>
      <c r="EW263" s="309">
        <v>0.45819896611515337</v>
      </c>
      <c r="EX263" s="309">
        <v>1.9945301992052806</v>
      </c>
      <c r="EY263" s="309">
        <v>0.33035354240049397</v>
      </c>
      <c r="EZ263" s="309">
        <v>0.35330504196772133</v>
      </c>
      <c r="FA263" s="309">
        <v>0.27269988314829752</v>
      </c>
      <c r="FB263" s="309">
        <v>16.064025794565087</v>
      </c>
      <c r="FC263" s="309">
        <v>13.682248796397808</v>
      </c>
      <c r="FD263" s="309">
        <v>17.466129622847493</v>
      </c>
      <c r="FE263" s="309">
        <v>17.332506203473088</v>
      </c>
      <c r="FF263" s="309">
        <v>17.842178770947232</v>
      </c>
      <c r="FG263" s="309">
        <v>16.09426065018712</v>
      </c>
      <c r="FH263" s="309">
        <v>16.391927283936745</v>
      </c>
      <c r="FI263" s="309">
        <v>15.917397660811405</v>
      </c>
      <c r="FJ263" s="309">
        <v>16.604662698407736</v>
      </c>
      <c r="FK263" s="309">
        <v>13.993055555541664</v>
      </c>
      <c r="FL263" s="309">
        <v>100</v>
      </c>
      <c r="FM263" s="309">
        <v>11.180450950845243</v>
      </c>
      <c r="FN263" s="309">
        <v>85.798381389601929</v>
      </c>
      <c r="FO263" s="309">
        <v>60.259559066776291</v>
      </c>
      <c r="FP263" s="309">
        <v>25.538822322825649</v>
      </c>
      <c r="FQ263" s="309">
        <v>100</v>
      </c>
      <c r="FR263" s="309">
        <v>38.588588588588593</v>
      </c>
      <c r="FS263" s="309">
        <v>61.411411411411407</v>
      </c>
      <c r="FT263" s="309">
        <v>44.594594594594597</v>
      </c>
      <c r="FU263" s="309">
        <v>16.816816816816818</v>
      </c>
      <c r="FV263" s="309">
        <v>100</v>
      </c>
      <c r="FW263" s="309">
        <v>8.4793385185740657</v>
      </c>
      <c r="FX263" s="309">
        <v>87.505039773085159</v>
      </c>
      <c r="FY263" s="309">
        <v>62.588869246314673</v>
      </c>
      <c r="FZ263" s="313">
        <v>24.916170526770482</v>
      </c>
      <c r="GA263" s="570">
        <f>Daten_Polit!AG263</f>
        <v>2.4</v>
      </c>
      <c r="GB263" s="571">
        <f>Daten_Polit!AH263</f>
        <v>8.3000000000000007</v>
      </c>
      <c r="GC263" s="571">
        <f>Daten_Polit!AI263</f>
        <v>1.7</v>
      </c>
      <c r="GD263" s="571">
        <f>Daten_Polit!AJ263</f>
        <v>1.8</v>
      </c>
      <c r="GE263" s="571">
        <f>Daten_Polit!AK263</f>
        <v>1.5</v>
      </c>
      <c r="GF263" s="444">
        <v>0.51678038231894718</v>
      </c>
      <c r="GG263" s="444">
        <v>2.3793269644384814</v>
      </c>
      <c r="GH263" s="444">
        <v>0.35953137613617281</v>
      </c>
      <c r="GI263" s="444">
        <v>0.38231002222582799</v>
      </c>
      <c r="GJ263" s="444">
        <v>0.30493367726404752</v>
      </c>
      <c r="GK263" s="444">
        <v>13.109914915783763</v>
      </c>
      <c r="GL263" s="444">
        <v>11.053637692567687</v>
      </c>
      <c r="GM263" s="444">
        <v>14.419197281800807</v>
      </c>
      <c r="GN263" s="444">
        <v>13.928776565192418</v>
      </c>
      <c r="GO263" s="444">
        <v>15.810920945395274</v>
      </c>
      <c r="GP263" s="444">
        <v>13.925819290374902</v>
      </c>
      <c r="GQ263" s="444">
        <v>14.310895670375043</v>
      </c>
      <c r="GR263" s="444">
        <v>13.699573179132591</v>
      </c>
      <c r="GS263" s="444">
        <v>14.060178306096363</v>
      </c>
      <c r="GT263" s="444">
        <v>12.666311868024199</v>
      </c>
      <c r="GU263" s="444">
        <v>100</v>
      </c>
      <c r="GV263" s="444">
        <v>11.335414628587793</v>
      </c>
      <c r="GW263" s="444">
        <v>85.656242014127585</v>
      </c>
      <c r="GX263" s="444">
        <v>59.330469490244354</v>
      </c>
      <c r="GY263" s="444">
        <v>26.325772523883217</v>
      </c>
      <c r="GZ263" s="444">
        <v>100</v>
      </c>
      <c r="HA263" s="444">
        <v>40.488254260709347</v>
      </c>
      <c r="HB263" s="444">
        <v>59.511745739290653</v>
      </c>
      <c r="HC263" s="444">
        <v>43.574389682174115</v>
      </c>
      <c r="HD263" s="444">
        <v>15.937356057116538</v>
      </c>
      <c r="HE263" s="444">
        <v>100</v>
      </c>
      <c r="HF263" s="444">
        <v>8.4953254553522157</v>
      </c>
      <c r="HG263" s="444">
        <v>87.516371011739494</v>
      </c>
      <c r="HH263" s="444">
        <v>61.752625731291708</v>
      </c>
      <c r="HI263" s="445">
        <v>25.763745280447775</v>
      </c>
      <c r="HJ263" s="570">
        <f>Daten_Polit!AL263</f>
        <v>2.2999999999999998</v>
      </c>
      <c r="HK263" s="571">
        <f>Daten_Polit!AM263</f>
        <v>7.9</v>
      </c>
      <c r="HL263" s="571">
        <f>Daten_Polit!AN263</f>
        <v>1.6</v>
      </c>
      <c r="HM263" s="571">
        <f>Daten_Polit!AO263</f>
        <v>1.7</v>
      </c>
      <c r="HN263" s="571">
        <f>Daten_Polit!AP263</f>
        <v>1.4</v>
      </c>
      <c r="HO263" s="444">
        <v>0.41870755727493014</v>
      </c>
      <c r="HP263" s="444">
        <v>1.7814833323931374</v>
      </c>
      <c r="HQ263" s="444">
        <v>0.30156135567999898</v>
      </c>
      <c r="HR263" s="444">
        <v>0.32249373186754993</v>
      </c>
      <c r="HS263" s="444">
        <v>0.25386418208139561</v>
      </c>
      <c r="HT263" s="444">
        <v>12.837692737190226</v>
      </c>
      <c r="HU263" s="444">
        <v>10.11460999221052</v>
      </c>
      <c r="HV263" s="444">
        <v>14.555765595463138</v>
      </c>
      <c r="HW263" s="444">
        <v>15.321283240276912</v>
      </c>
      <c r="HX263" s="444">
        <v>12.378902045208571</v>
      </c>
      <c r="HY263" s="444">
        <v>21.669945355189508</v>
      </c>
      <c r="HZ263" s="444">
        <v>23.020692757530366</v>
      </c>
      <c r="IA263" s="444">
        <v>20.801717967065976</v>
      </c>
      <c r="IB263" s="444">
        <v>21.99222546160933</v>
      </c>
      <c r="IC263" s="444">
        <v>17.472826086943751</v>
      </c>
      <c r="ID263" s="444">
        <v>100</v>
      </c>
      <c r="IE263" s="444">
        <v>11.315946699125563</v>
      </c>
      <c r="IF263" s="444">
        <v>85.847087760865051</v>
      </c>
      <c r="IG263" s="444">
        <v>58.736286741187918</v>
      </c>
      <c r="IH263" s="444">
        <v>27.110801019677133</v>
      </c>
      <c r="II263" s="444">
        <v>100</v>
      </c>
      <c r="IJ263" s="444">
        <v>40.926225094238013</v>
      </c>
      <c r="IK263" s="444">
        <v>59.073774905761979</v>
      </c>
      <c r="IL263" s="444">
        <v>43.672590199246095</v>
      </c>
      <c r="IM263" s="444">
        <v>15.401184706515886</v>
      </c>
      <c r="IN263" s="444">
        <v>100</v>
      </c>
      <c r="IO263" s="444">
        <v>8.6687155389897423</v>
      </c>
      <c r="IP263" s="444">
        <v>87.63584253669741</v>
      </c>
      <c r="IQ263" s="444">
        <v>60.906446391638994</v>
      </c>
      <c r="IR263" s="445">
        <v>26.729396145058409</v>
      </c>
      <c r="IS263" s="443">
        <f>Daten_Polit!AQ263</f>
        <v>2.1</v>
      </c>
      <c r="IT263" s="227">
        <f>Daten_Polit!AR263</f>
        <v>7.5</v>
      </c>
      <c r="IU263" s="227">
        <f>Daten_Polit!AS263</f>
        <v>1.4</v>
      </c>
      <c r="IV263" s="227">
        <f>Daten_Polit!AT263</f>
        <v>1.5</v>
      </c>
      <c r="IW263" s="227">
        <f>Daten_Polit!AU263</f>
        <v>1.4</v>
      </c>
      <c r="IX263" s="444" t="s">
        <v>820</v>
      </c>
      <c r="IY263" s="444" t="s">
        <v>820</v>
      </c>
      <c r="IZ263" s="444" t="s">
        <v>820</v>
      </c>
      <c r="JA263" s="444" t="s">
        <v>820</v>
      </c>
      <c r="JB263" s="444" t="s">
        <v>820</v>
      </c>
      <c r="JC263" s="444" t="s">
        <v>820</v>
      </c>
      <c r="JD263" s="444" t="s">
        <v>820</v>
      </c>
      <c r="JE263" s="444" t="s">
        <v>820</v>
      </c>
      <c r="JF263" s="444" t="s">
        <v>820</v>
      </c>
      <c r="JG263" s="444" t="s">
        <v>820</v>
      </c>
      <c r="JH263" s="444" t="s">
        <v>820</v>
      </c>
      <c r="JI263" s="444" t="s">
        <v>820</v>
      </c>
      <c r="JJ263" s="444" t="s">
        <v>820</v>
      </c>
      <c r="JK263" s="444" t="s">
        <v>820</v>
      </c>
      <c r="JL263" s="444" t="s">
        <v>820</v>
      </c>
      <c r="JM263" s="444" t="s">
        <v>820</v>
      </c>
      <c r="JN263" s="444" t="s">
        <v>820</v>
      </c>
      <c r="JO263" s="444" t="s">
        <v>820</v>
      </c>
      <c r="JP263" s="444" t="s">
        <v>820</v>
      </c>
      <c r="JQ263" s="444" t="s">
        <v>820</v>
      </c>
      <c r="JR263" s="444" t="s">
        <v>820</v>
      </c>
      <c r="JS263" s="444" t="s">
        <v>820</v>
      </c>
      <c r="JT263" s="444" t="s">
        <v>820</v>
      </c>
      <c r="JU263" s="444" t="s">
        <v>820</v>
      </c>
      <c r="JV263" s="444" t="s">
        <v>820</v>
      </c>
      <c r="JW263" s="444" t="s">
        <v>820</v>
      </c>
      <c r="JX263" s="444" t="s">
        <v>820</v>
      </c>
      <c r="JY263" s="444" t="s">
        <v>820</v>
      </c>
      <c r="JZ263" s="444" t="s">
        <v>820</v>
      </c>
      <c r="KA263" s="445" t="s">
        <v>820</v>
      </c>
    </row>
    <row r="264" spans="4:287" ht="12.65" customHeight="1" x14ac:dyDescent="0.2">
      <c r="D264" s="276"/>
      <c r="E264" s="3" t="str">
        <f>Daten_Polit!E264</f>
        <v>09176</v>
      </c>
      <c r="F264" s="229" t="str">
        <f>Daten_Polit!F264</f>
        <v>Eichstätt</v>
      </c>
      <c r="G264" s="246"/>
      <c r="H264" s="531">
        <f>Daten_Polit!H264</f>
        <v>1.3</v>
      </c>
      <c r="I264" s="532">
        <f>Daten_Polit!I264</f>
        <v>4.3</v>
      </c>
      <c r="J264" s="532">
        <f>Daten_Polit!J264</f>
        <v>1</v>
      </c>
      <c r="K264" s="532">
        <f>Daten_Polit!K264</f>
        <v>1</v>
      </c>
      <c r="L264" s="532">
        <f>Daten_Polit!L264</f>
        <v>0.8</v>
      </c>
      <c r="M264" s="308">
        <v>0.32848133799726681</v>
      </c>
      <c r="N264" s="308">
        <v>1.2411827432899833</v>
      </c>
      <c r="O264" s="308">
        <v>0.270068753961062</v>
      </c>
      <c r="P264" s="308">
        <v>0.28253618778663364</v>
      </c>
      <c r="Q264" s="308">
        <v>0.2048545789428069</v>
      </c>
      <c r="R264" s="308">
        <v>16.058981233243969</v>
      </c>
      <c r="S264" s="308">
        <v>11.722866174922206</v>
      </c>
      <c r="T264" s="308">
        <v>18.286026200872364</v>
      </c>
      <c r="U264" s="308">
        <v>18.733933161952525</v>
      </c>
      <c r="V264" s="308">
        <v>15.760869565217392</v>
      </c>
      <c r="W264" s="308">
        <v>11.246092005362707</v>
      </c>
      <c r="X264" s="308">
        <v>15.299973801426809</v>
      </c>
      <c r="Y264" s="308">
        <v>9.1257353947123665</v>
      </c>
      <c r="Z264" s="308">
        <v>9.4470417539829459</v>
      </c>
      <c r="AA264" s="308">
        <v>7.323688969255941</v>
      </c>
      <c r="AB264" s="308">
        <v>100</v>
      </c>
      <c r="AC264" s="308">
        <v>10.001843828430502</v>
      </c>
      <c r="AD264" s="308">
        <v>86.331391367025518</v>
      </c>
      <c r="AE264" s="308">
        <v>69.643994397751712</v>
      </c>
      <c r="AF264" s="308">
        <v>16.687396969273788</v>
      </c>
      <c r="AG264" s="308">
        <v>100</v>
      </c>
      <c r="AH264" s="308">
        <v>32.802937576499389</v>
      </c>
      <c r="AI264" s="308">
        <v>67.197062423500626</v>
      </c>
      <c r="AJ264" s="308">
        <v>57.649938800489601</v>
      </c>
      <c r="AK264" s="308">
        <v>9.5471236230110161</v>
      </c>
      <c r="AL264" s="308">
        <v>100</v>
      </c>
      <c r="AM264" s="308">
        <v>7.425026086456529</v>
      </c>
      <c r="AN264" s="308">
        <v>87.504826849188703</v>
      </c>
      <c r="AO264" s="308">
        <v>73.460825258623515</v>
      </c>
      <c r="AP264" s="337">
        <v>14.044001590565186</v>
      </c>
      <c r="AQ264" s="531">
        <f>Daten_Polit!M264</f>
        <v>1.4</v>
      </c>
      <c r="AR264" s="532">
        <f>Daten_Polit!N264</f>
        <v>4.7</v>
      </c>
      <c r="AS264" s="532">
        <f>Daten_Polit!O264</f>
        <v>1</v>
      </c>
      <c r="AT264" s="532">
        <f>Daten_Polit!P264</f>
        <v>1.1000000000000001</v>
      </c>
      <c r="AU264" s="532">
        <f>Daten_Polit!Q264</f>
        <v>0.9</v>
      </c>
      <c r="AV264" s="308">
        <v>0.33403140078869376</v>
      </c>
      <c r="AW264" s="308">
        <v>1.0898975652773433</v>
      </c>
      <c r="AX264" s="308">
        <v>0.28882456306825272</v>
      </c>
      <c r="AY264" s="308">
        <v>0.30542138335716829</v>
      </c>
      <c r="AZ264" s="308">
        <v>0.20566043113740057</v>
      </c>
      <c r="BA264" s="308">
        <v>14.893438496391513</v>
      </c>
      <c r="BB264" s="308">
        <v>10.788276907530147</v>
      </c>
      <c r="BC264" s="308">
        <v>17.6590261765893</v>
      </c>
      <c r="BD264" s="308">
        <v>17.951612903224646</v>
      </c>
      <c r="BE264" s="308">
        <v>16.112531969309462</v>
      </c>
      <c r="BF264" s="308">
        <v>11.830985915493351</v>
      </c>
      <c r="BG264" s="308">
        <v>16.947852760736197</v>
      </c>
      <c r="BH264" s="308">
        <v>10.188172043016129</v>
      </c>
      <c r="BI264" s="308">
        <v>10.531354715174725</v>
      </c>
      <c r="BJ264" s="308">
        <v>8.3546462063427107</v>
      </c>
      <c r="BK264" s="308">
        <v>100</v>
      </c>
      <c r="BL264" s="308">
        <v>9.9638142318179685</v>
      </c>
      <c r="BM264" s="308">
        <v>86.418220502195069</v>
      </c>
      <c r="BN264" s="308">
        <v>69.138264288546125</v>
      </c>
      <c r="BO264" s="308">
        <v>17.279956213648937</v>
      </c>
      <c r="BP264" s="308">
        <v>100</v>
      </c>
      <c r="BQ264" s="308">
        <v>36.799065420560744</v>
      </c>
      <c r="BR264" s="308">
        <v>63.200934579439249</v>
      </c>
      <c r="BS264" s="308">
        <v>51.635514018691588</v>
      </c>
      <c r="BT264" s="308">
        <v>11.565420560747663</v>
      </c>
      <c r="BU264" s="308">
        <v>100</v>
      </c>
      <c r="BV264" s="308">
        <v>7.4315823972222761</v>
      </c>
      <c r="BW264" s="308">
        <v>87.60846463048</v>
      </c>
      <c r="BX264" s="308">
        <v>73.033403838590502</v>
      </c>
      <c r="BY264" s="312">
        <v>14.575060791889488</v>
      </c>
      <c r="BZ264" s="531">
        <f>Daten_Polit!R264</f>
        <v>1.5</v>
      </c>
      <c r="CA264" s="532">
        <f>Daten_Polit!S264</f>
        <v>4.3</v>
      </c>
      <c r="CB264" s="532">
        <f>Daten_Polit!T264</f>
        <v>1.2</v>
      </c>
      <c r="CC264" s="532">
        <f>Daten_Polit!U264</f>
        <v>1.2</v>
      </c>
      <c r="CD264" s="532">
        <f>Daten_Polit!V264</f>
        <v>0.9</v>
      </c>
      <c r="CE264" s="309">
        <v>0.35091029995866357</v>
      </c>
      <c r="CF264" s="309">
        <v>0.99793563234631522</v>
      </c>
      <c r="CG264" s="309">
        <v>0.31528486407962614</v>
      </c>
      <c r="CH264" s="309">
        <v>0.33138107017703589</v>
      </c>
      <c r="CI264" s="309">
        <v>0.23774742299957508</v>
      </c>
      <c r="CJ264" s="309">
        <v>14.690998313142606</v>
      </c>
      <c r="CK264" s="309">
        <v>11.737089201877936</v>
      </c>
      <c r="CL264" s="309">
        <v>16.865869853917665</v>
      </c>
      <c r="CM264" s="309">
        <v>17.095483133218984</v>
      </c>
      <c r="CN264" s="309">
        <v>15.61771561771562</v>
      </c>
      <c r="CO264" s="309">
        <v>10.830436461951333</v>
      </c>
      <c r="CP264" s="309">
        <v>16.637681159408697</v>
      </c>
      <c r="CQ264" s="309">
        <v>9.7124909398410093</v>
      </c>
      <c r="CR264" s="309">
        <v>10.57540536662936</v>
      </c>
      <c r="CS264" s="309">
        <v>5.1184110007349481</v>
      </c>
      <c r="CT264" s="309">
        <v>100</v>
      </c>
      <c r="CU264" s="309">
        <v>9.9382842534518812</v>
      </c>
      <c r="CV264" s="309">
        <v>86.444981630083589</v>
      </c>
      <c r="CW264" s="309">
        <v>68.708198596725737</v>
      </c>
      <c r="CX264" s="309">
        <v>17.736783033357852</v>
      </c>
      <c r="CY264" s="309">
        <v>100</v>
      </c>
      <c r="CZ264" s="309">
        <v>28.571428571428569</v>
      </c>
      <c r="DA264" s="309">
        <v>71.428571428571431</v>
      </c>
      <c r="DB264" s="309">
        <v>59.890109890109898</v>
      </c>
      <c r="DC264" s="309">
        <v>11.538461538461538</v>
      </c>
      <c r="DD264" s="309">
        <v>100</v>
      </c>
      <c r="DE264" s="309">
        <v>7.493886365240046</v>
      </c>
      <c r="DF264" s="309">
        <v>87.579890166454206</v>
      </c>
      <c r="DG264" s="309">
        <v>72.524362537203686</v>
      </c>
      <c r="DH264" s="313">
        <v>15.055527629250534</v>
      </c>
      <c r="DI264" s="565">
        <f>Daten_Polit!W264</f>
        <v>1.3</v>
      </c>
      <c r="DJ264" s="532">
        <f>Daten_Polit!X264</f>
        <v>4.5999999999999996</v>
      </c>
      <c r="DK264" s="532">
        <f>Daten_Polit!Y264</f>
        <v>1</v>
      </c>
      <c r="DL264" s="532">
        <f>Daten_Polit!Z264</f>
        <v>1</v>
      </c>
      <c r="DM264" s="532">
        <f>Daten_Polit!AA264</f>
        <v>0.7</v>
      </c>
      <c r="DN264" s="309">
        <v>0.32073865304444837</v>
      </c>
      <c r="DO264" s="309">
        <v>1.323602739520269</v>
      </c>
      <c r="DP264" s="309">
        <v>0.2519186694234356</v>
      </c>
      <c r="DQ264" s="309">
        <v>0.26378703270923276</v>
      </c>
      <c r="DR264" s="309">
        <v>0.19654315218618806</v>
      </c>
      <c r="DS264" s="309">
        <v>16.579824036901567</v>
      </c>
      <c r="DT264" s="309">
        <v>13.714562636296224</v>
      </c>
      <c r="DU264" s="309">
        <v>18.119387216059167</v>
      </c>
      <c r="DV264" s="309">
        <v>18.061881576881927</v>
      </c>
      <c r="DW264" s="309">
        <v>18.423236514516706</v>
      </c>
      <c r="DX264" s="309">
        <v>11.084481725586848</v>
      </c>
      <c r="DY264" s="309">
        <v>11.973018549755531</v>
      </c>
      <c r="DZ264" s="309">
        <v>10.601833399760862</v>
      </c>
      <c r="EA264" s="309">
        <v>11.529968454265713</v>
      </c>
      <c r="EB264" s="309">
        <v>5.6444818870747611</v>
      </c>
      <c r="EC264" s="309">
        <v>100</v>
      </c>
      <c r="ED264" s="309">
        <v>9.9407033854401039</v>
      </c>
      <c r="EE264" s="309">
        <v>86.456748226745034</v>
      </c>
      <c r="EF264" s="309">
        <v>68.430517875028045</v>
      </c>
      <c r="EG264" s="309">
        <v>18.026230351716965</v>
      </c>
      <c r="EH264" s="309">
        <v>100</v>
      </c>
      <c r="EI264" s="309">
        <v>32.199546485260768</v>
      </c>
      <c r="EJ264" s="309">
        <v>67.800453514739232</v>
      </c>
      <c r="EK264" s="309">
        <v>57.369614512471657</v>
      </c>
      <c r="EL264" s="309">
        <v>10.430839002267573</v>
      </c>
      <c r="EM264" s="309">
        <v>100</v>
      </c>
      <c r="EN264" s="309">
        <v>7.5649168122083097</v>
      </c>
      <c r="EO264" s="309">
        <v>87.571598953160731</v>
      </c>
      <c r="EP264" s="309">
        <v>72.11544826985704</v>
      </c>
      <c r="EQ264" s="367">
        <v>15.45615068330369</v>
      </c>
      <c r="ER264" s="531">
        <f>Daten_Polit!AB264</f>
        <v>1.3</v>
      </c>
      <c r="ES264" s="532">
        <f>Daten_Polit!AC264</f>
        <v>5.2</v>
      </c>
      <c r="ET264" s="532">
        <f>Daten_Polit!AD264</f>
        <v>1</v>
      </c>
      <c r="EU264" s="532">
        <f>Daten_Polit!AE264</f>
        <v>1</v>
      </c>
      <c r="EV264" s="532">
        <f>Daten_Polit!AF264</f>
        <v>0.8</v>
      </c>
      <c r="EW264" s="309">
        <v>0.3371442780890917</v>
      </c>
      <c r="EX264" s="309">
        <v>1.3462001326990733</v>
      </c>
      <c r="EY264" s="309">
        <v>0.2673242767294845</v>
      </c>
      <c r="EZ264" s="309">
        <v>0.27751950595872626</v>
      </c>
      <c r="FA264" s="309">
        <v>0.22210113294606221</v>
      </c>
      <c r="FB264" s="309">
        <v>15.581014729951409</v>
      </c>
      <c r="FC264" s="309">
        <v>12.347266881028938</v>
      </c>
      <c r="FD264" s="309">
        <v>17.577763070812168</v>
      </c>
      <c r="FE264" s="309">
        <v>17.652656621727665</v>
      </c>
      <c r="FF264" s="309">
        <v>17.199999999994496</v>
      </c>
      <c r="FG264" s="309">
        <v>11.861254851229747</v>
      </c>
      <c r="FH264" s="309">
        <v>11.736096426306766</v>
      </c>
      <c r="FI264" s="309">
        <v>11.938735436576094</v>
      </c>
      <c r="FJ264" s="309">
        <v>13.102149694016202</v>
      </c>
      <c r="FK264" s="309">
        <v>6.0821484992417068</v>
      </c>
      <c r="FL264" s="309">
        <v>100</v>
      </c>
      <c r="FM264" s="309">
        <v>10.019669203830381</v>
      </c>
      <c r="FN264" s="309">
        <v>86.309005931194406</v>
      </c>
      <c r="FO264" s="309">
        <v>67.82441702499041</v>
      </c>
      <c r="FP264" s="309">
        <v>18.484588906203996</v>
      </c>
      <c r="FQ264" s="309">
        <v>100</v>
      </c>
      <c r="FR264" s="309">
        <v>40.187891440501048</v>
      </c>
      <c r="FS264" s="309">
        <v>59.812108559498952</v>
      </c>
      <c r="FT264" s="309">
        <v>50.208768267223377</v>
      </c>
      <c r="FU264" s="309">
        <v>9.6033402922755737</v>
      </c>
      <c r="FV264" s="309">
        <v>100</v>
      </c>
      <c r="FW264" s="309">
        <v>7.6893679036549454</v>
      </c>
      <c r="FX264" s="309">
        <v>87.395727774768389</v>
      </c>
      <c r="FY264" s="309">
        <v>71.317675860170311</v>
      </c>
      <c r="FZ264" s="313">
        <v>16.078051914598092</v>
      </c>
      <c r="GA264" s="570">
        <f>Daten_Polit!AG264</f>
        <v>2</v>
      </c>
      <c r="GB264" s="571">
        <f>Daten_Polit!AH264</f>
        <v>7.5</v>
      </c>
      <c r="GC264" s="571">
        <f>Daten_Polit!AI264</f>
        <v>1.4</v>
      </c>
      <c r="GD264" s="571">
        <f>Daten_Polit!AJ264</f>
        <v>1.5</v>
      </c>
      <c r="GE264" s="571">
        <f>Daten_Polit!AK264</f>
        <v>1.1000000000000001</v>
      </c>
      <c r="GF264" s="444">
        <v>0.39000179844637439</v>
      </c>
      <c r="GG264" s="444">
        <v>1.7072119808427333</v>
      </c>
      <c r="GH264" s="444">
        <v>0.30138384817926195</v>
      </c>
      <c r="GI264" s="444">
        <v>0.31638685028111124</v>
      </c>
      <c r="GJ264" s="444">
        <v>0.23708231692098294</v>
      </c>
      <c r="GK264" s="444">
        <v>11.707206183223724</v>
      </c>
      <c r="GL264" s="444">
        <v>9.6082228511836956</v>
      </c>
      <c r="GM264" s="444">
        <v>13.001929614995388</v>
      </c>
      <c r="GN264" s="444">
        <v>12.822200285181529</v>
      </c>
      <c r="GO264" s="444">
        <v>13.929784824458908</v>
      </c>
      <c r="GP264" s="444">
        <v>10.699861687415765</v>
      </c>
      <c r="GQ264" s="444">
        <v>11.180394431553875</v>
      </c>
      <c r="GR264" s="444">
        <v>10.403435012080163</v>
      </c>
      <c r="GS264" s="444">
        <v>11.249600511345479</v>
      </c>
      <c r="GT264" s="444">
        <v>5.9709821428807963</v>
      </c>
      <c r="GU264" s="444">
        <v>100</v>
      </c>
      <c r="GV264" s="444">
        <v>9.7142073326013865</v>
      </c>
      <c r="GW264" s="444">
        <v>86.556769993200817</v>
      </c>
      <c r="GX264" s="444">
        <v>67.522333414612319</v>
      </c>
      <c r="GY264" s="444">
        <v>19.034436578588505</v>
      </c>
      <c r="GZ264" s="444">
        <v>100</v>
      </c>
      <c r="HA264" s="444">
        <v>38.475722188076212</v>
      </c>
      <c r="HB264" s="444">
        <v>61.524277811923788</v>
      </c>
      <c r="HC264" s="444">
        <v>51.567301782421637</v>
      </c>
      <c r="HD264" s="444">
        <v>9.956976029502151</v>
      </c>
      <c r="HE264" s="444">
        <v>100</v>
      </c>
      <c r="HF264" s="444">
        <v>7.3740840399424092</v>
      </c>
      <c r="HG264" s="444">
        <v>87.632616623162178</v>
      </c>
      <c r="HH264" s="444">
        <v>71.054089826749873</v>
      </c>
      <c r="HI264" s="445">
        <v>16.578526796412298</v>
      </c>
      <c r="HJ264" s="570">
        <f>Daten_Polit!AL264</f>
        <v>1.9</v>
      </c>
      <c r="HK264" s="571">
        <f>Daten_Polit!AM264</f>
        <v>7.2</v>
      </c>
      <c r="HL264" s="571">
        <f>Daten_Polit!AN264</f>
        <v>1.3</v>
      </c>
      <c r="HM264" s="571">
        <f>Daten_Polit!AO264</f>
        <v>1.4</v>
      </c>
      <c r="HN264" s="571">
        <f>Daten_Polit!AP264</f>
        <v>1</v>
      </c>
      <c r="HO264" s="444">
        <v>0.33868402024584238</v>
      </c>
      <c r="HP264" s="444">
        <v>1.5340520111758555</v>
      </c>
      <c r="HQ264" s="444">
        <v>0.25685629939569565</v>
      </c>
      <c r="HR264" s="444">
        <v>0.27187072911635052</v>
      </c>
      <c r="HS264" s="444">
        <v>0.19457738155259338</v>
      </c>
      <c r="HT264" s="444">
        <v>12.048056216706335</v>
      </c>
      <c r="HU264" s="444">
        <v>9.9521101466632711</v>
      </c>
      <c r="HV264" s="444">
        <v>13.325428675665329</v>
      </c>
      <c r="HW264" s="444">
        <v>13.470319634703195</v>
      </c>
      <c r="HX264" s="444">
        <v>12.57078142695072</v>
      </c>
      <c r="HY264" s="444">
        <v>17.340038148083924</v>
      </c>
      <c r="HZ264" s="444">
        <v>20.793748084579885</v>
      </c>
      <c r="IA264" s="444">
        <v>15.248259860792009</v>
      </c>
      <c r="IB264" s="444">
        <v>15.637450199203187</v>
      </c>
      <c r="IC264" s="444">
        <v>13.225991949416164</v>
      </c>
      <c r="ID264" s="444">
        <v>100</v>
      </c>
      <c r="IE264" s="444">
        <v>9.5764864802731555</v>
      </c>
      <c r="IF264" s="444">
        <v>86.888446396203975</v>
      </c>
      <c r="IG264" s="444">
        <v>67.481813995199275</v>
      </c>
      <c r="IH264" s="444">
        <v>19.406632401004686</v>
      </c>
      <c r="II264" s="444">
        <v>100</v>
      </c>
      <c r="IJ264" s="444">
        <v>37.8494623655914</v>
      </c>
      <c r="IK264" s="444">
        <v>62.1505376344086</v>
      </c>
      <c r="IL264" s="444">
        <v>51.111111111111107</v>
      </c>
      <c r="IM264" s="444">
        <v>11.039426523297491</v>
      </c>
      <c r="IN264" s="444">
        <v>100</v>
      </c>
      <c r="IO264" s="444">
        <v>7.3435353339770746</v>
      </c>
      <c r="IP264" s="444">
        <v>87.998764015263703</v>
      </c>
      <c r="IQ264" s="444">
        <v>70.904779869709628</v>
      </c>
      <c r="IR264" s="445">
        <v>17.093984145554071</v>
      </c>
      <c r="IS264" s="443">
        <f>Daten_Polit!AQ264</f>
        <v>1.7</v>
      </c>
      <c r="IT264" s="227">
        <f>Daten_Polit!AR264</f>
        <v>7.4</v>
      </c>
      <c r="IU264" s="227">
        <f>Daten_Polit!AS264</f>
        <v>1.2</v>
      </c>
      <c r="IV264" s="227">
        <f>Daten_Polit!AT264</f>
        <v>1.2</v>
      </c>
      <c r="IW264" s="227">
        <f>Daten_Polit!AU264</f>
        <v>1.1000000000000001</v>
      </c>
      <c r="IX264" s="444" t="s">
        <v>820</v>
      </c>
      <c r="IY264" s="444" t="s">
        <v>820</v>
      </c>
      <c r="IZ264" s="444" t="s">
        <v>820</v>
      </c>
      <c r="JA264" s="444" t="s">
        <v>820</v>
      </c>
      <c r="JB264" s="444" t="s">
        <v>820</v>
      </c>
      <c r="JC264" s="444" t="s">
        <v>820</v>
      </c>
      <c r="JD264" s="444" t="s">
        <v>820</v>
      </c>
      <c r="JE264" s="444" t="s">
        <v>820</v>
      </c>
      <c r="JF264" s="444" t="s">
        <v>820</v>
      </c>
      <c r="JG264" s="444" t="s">
        <v>820</v>
      </c>
      <c r="JH264" s="444" t="s">
        <v>820</v>
      </c>
      <c r="JI264" s="444" t="s">
        <v>820</v>
      </c>
      <c r="JJ264" s="444" t="s">
        <v>820</v>
      </c>
      <c r="JK264" s="444" t="s">
        <v>820</v>
      </c>
      <c r="JL264" s="444" t="s">
        <v>820</v>
      </c>
      <c r="JM264" s="444" t="s">
        <v>820</v>
      </c>
      <c r="JN264" s="444" t="s">
        <v>820</v>
      </c>
      <c r="JO264" s="444" t="s">
        <v>820</v>
      </c>
      <c r="JP264" s="444" t="s">
        <v>820</v>
      </c>
      <c r="JQ264" s="444" t="s">
        <v>820</v>
      </c>
      <c r="JR264" s="444" t="s">
        <v>820</v>
      </c>
      <c r="JS264" s="444" t="s">
        <v>820</v>
      </c>
      <c r="JT264" s="444" t="s">
        <v>820</v>
      </c>
      <c r="JU264" s="444" t="s">
        <v>820</v>
      </c>
      <c r="JV264" s="444" t="s">
        <v>820</v>
      </c>
      <c r="JW264" s="444" t="s">
        <v>820</v>
      </c>
      <c r="JX264" s="444" t="s">
        <v>820</v>
      </c>
      <c r="JY264" s="444" t="s">
        <v>820</v>
      </c>
      <c r="JZ264" s="444" t="s">
        <v>820</v>
      </c>
      <c r="KA264" s="445" t="s">
        <v>820</v>
      </c>
    </row>
    <row r="265" spans="4:287" ht="12.65" customHeight="1" x14ac:dyDescent="0.2">
      <c r="D265" s="276"/>
      <c r="E265" s="3" t="str">
        <f>Daten_Polit!E265</f>
        <v>09177</v>
      </c>
      <c r="F265" s="229" t="str">
        <f>Daten_Polit!F265</f>
        <v>Erding</v>
      </c>
      <c r="G265" s="246"/>
      <c r="H265" s="531">
        <f>Daten_Polit!H265</f>
        <v>2</v>
      </c>
      <c r="I265" s="532">
        <f>Daten_Polit!I265</f>
        <v>6.2</v>
      </c>
      <c r="J265" s="532">
        <f>Daten_Polit!J265</f>
        <v>1.5</v>
      </c>
      <c r="K265" s="532">
        <f>Daten_Polit!K265</f>
        <v>1.6</v>
      </c>
      <c r="L265" s="532">
        <f>Daten_Polit!L265</f>
        <v>1.1000000000000001</v>
      </c>
      <c r="M265" s="308">
        <v>0.51963183036234417</v>
      </c>
      <c r="N265" s="308">
        <v>1.9223205087220565</v>
      </c>
      <c r="O265" s="308">
        <v>0.42116308959058923</v>
      </c>
      <c r="P265" s="308">
        <v>0.44047782823486409</v>
      </c>
      <c r="Q265" s="308">
        <v>0.30517172515618474</v>
      </c>
      <c r="R265" s="308">
        <v>15.737434770667743</v>
      </c>
      <c r="S265" s="308">
        <v>11.99740596627756</v>
      </c>
      <c r="T265" s="308">
        <v>17.94718909710453</v>
      </c>
      <c r="U265" s="308">
        <v>18.087931543228091</v>
      </c>
      <c r="V265" s="308">
        <v>17.037507946603185</v>
      </c>
      <c r="W265" s="308">
        <v>20.329336354090078</v>
      </c>
      <c r="X265" s="308">
        <v>26.820922274731835</v>
      </c>
      <c r="Y265" s="308">
        <v>16.132625085669375</v>
      </c>
      <c r="Z265" s="308">
        <v>16.684798734048726</v>
      </c>
      <c r="AA265" s="308">
        <v>12.556053811636787</v>
      </c>
      <c r="AB265" s="308">
        <v>100</v>
      </c>
      <c r="AC265" s="308">
        <v>10.537180498309359</v>
      </c>
      <c r="AD265" s="308">
        <v>86.042418220156392</v>
      </c>
      <c r="AE265" s="308">
        <v>70.573060377898628</v>
      </c>
      <c r="AF265" s="308">
        <v>15.469357842257752</v>
      </c>
      <c r="AG265" s="308">
        <v>100</v>
      </c>
      <c r="AH265" s="308">
        <v>36.666666666666664</v>
      </c>
      <c r="AI265" s="308">
        <v>63.333333333333329</v>
      </c>
      <c r="AJ265" s="308">
        <v>53.407407407407405</v>
      </c>
      <c r="AK265" s="308">
        <v>9.9259259259259256</v>
      </c>
      <c r="AL265" s="308">
        <v>100</v>
      </c>
      <c r="AM265" s="308">
        <v>7.8838652723766733</v>
      </c>
      <c r="AN265" s="308">
        <v>87.395757237235344</v>
      </c>
      <c r="AO265" s="308">
        <v>74.920146963586973</v>
      </c>
      <c r="AP265" s="337">
        <v>12.475610273648357</v>
      </c>
      <c r="AQ265" s="531">
        <f>Daten_Polit!M265</f>
        <v>1.9</v>
      </c>
      <c r="AR265" s="532">
        <f>Daten_Polit!N265</f>
        <v>6.2</v>
      </c>
      <c r="AS265" s="532">
        <f>Daten_Polit!O265</f>
        <v>1.4</v>
      </c>
      <c r="AT265" s="532">
        <f>Daten_Polit!P265</f>
        <v>1.5</v>
      </c>
      <c r="AU265" s="532">
        <f>Daten_Polit!Q265</f>
        <v>1.2</v>
      </c>
      <c r="AV265" s="308">
        <v>0.50675867070034109</v>
      </c>
      <c r="AW265" s="308">
        <v>1.7736140156874771</v>
      </c>
      <c r="AX265" s="308">
        <v>0.41885282071180679</v>
      </c>
      <c r="AY265" s="308">
        <v>0.43471887158986489</v>
      </c>
      <c r="AZ265" s="308">
        <v>0.3285986798268532</v>
      </c>
      <c r="BA265" s="308">
        <v>16.407299596954402</v>
      </c>
      <c r="BB265" s="308">
        <v>12.000660283922878</v>
      </c>
      <c r="BC265" s="308">
        <v>19.048470756573746</v>
      </c>
      <c r="BD265" s="308">
        <v>19.024796832674269</v>
      </c>
      <c r="BE265" s="308">
        <v>19.19191919191919</v>
      </c>
      <c r="BF265" s="308">
        <v>15.712450427305624</v>
      </c>
      <c r="BG265" s="308">
        <v>19.393029848264131</v>
      </c>
      <c r="BH265" s="308">
        <v>13.780194313216064</v>
      </c>
      <c r="BI265" s="308">
        <v>14.043482783730951</v>
      </c>
      <c r="BJ265" s="308">
        <v>12.204234122020473</v>
      </c>
      <c r="BK265" s="308">
        <v>100</v>
      </c>
      <c r="BL265" s="308">
        <v>10.459850511004587</v>
      </c>
      <c r="BM265" s="308">
        <v>86.129018361439023</v>
      </c>
      <c r="BN265" s="308">
        <v>70.0761031359648</v>
      </c>
      <c r="BO265" s="308">
        <v>16.05291522547423</v>
      </c>
      <c r="BP265" s="308">
        <v>100</v>
      </c>
      <c r="BQ265" s="308">
        <v>36.561561561561554</v>
      </c>
      <c r="BR265" s="308">
        <v>63.438438438438439</v>
      </c>
      <c r="BS265" s="308">
        <v>54.579579579579587</v>
      </c>
      <c r="BT265" s="308">
        <v>8.858858858858861</v>
      </c>
      <c r="BU265" s="308">
        <v>100</v>
      </c>
      <c r="BV265" s="308">
        <v>7.9321025493611028</v>
      </c>
      <c r="BW265" s="308">
        <v>87.399145963504736</v>
      </c>
      <c r="BX265" s="308">
        <v>74.332082348952227</v>
      </c>
      <c r="BY265" s="312">
        <v>13.067063614552509</v>
      </c>
      <c r="BZ265" s="531">
        <f>Daten_Polit!R265</f>
        <v>1.8</v>
      </c>
      <c r="CA265" s="532">
        <f>Daten_Polit!S265</f>
        <v>5.4</v>
      </c>
      <c r="CB265" s="532">
        <f>Daten_Polit!T265</f>
        <v>1.4</v>
      </c>
      <c r="CC265" s="532">
        <f>Daten_Polit!U265</f>
        <v>1.5</v>
      </c>
      <c r="CD265" s="532">
        <f>Daten_Polit!V265</f>
        <v>1.2</v>
      </c>
      <c r="CE265" s="309">
        <v>0.49976523876598444</v>
      </c>
      <c r="CF265" s="309">
        <v>1.64095027431907</v>
      </c>
      <c r="CG265" s="309">
        <v>0.42233380449187563</v>
      </c>
      <c r="CH265" s="309">
        <v>0.43194315082480184</v>
      </c>
      <c r="CI265" s="309">
        <v>0.37075840479736483</v>
      </c>
      <c r="CJ265" s="309">
        <v>16.554208600183358</v>
      </c>
      <c r="CK265" s="309">
        <v>13.661858974358976</v>
      </c>
      <c r="CL265" s="309">
        <v>18.327050798779393</v>
      </c>
      <c r="CM265" s="309">
        <v>18.490685859441939</v>
      </c>
      <c r="CN265" s="309">
        <v>17.414403778036032</v>
      </c>
      <c r="CO265" s="309">
        <v>15.98827181787513</v>
      </c>
      <c r="CP265" s="309">
        <v>22.771298675629396</v>
      </c>
      <c r="CQ265" s="309">
        <v>14.151284835331159</v>
      </c>
      <c r="CR265" s="309">
        <v>15.050202948091643</v>
      </c>
      <c r="CS265" s="309">
        <v>9.1715976331619338</v>
      </c>
      <c r="CT265" s="309">
        <v>100</v>
      </c>
      <c r="CU265" s="309">
        <v>10.379117729900026</v>
      </c>
      <c r="CV265" s="309">
        <v>86.191899076470563</v>
      </c>
      <c r="CW265" s="309">
        <v>69.480522787038865</v>
      </c>
      <c r="CX265" s="309">
        <v>16.711376289431691</v>
      </c>
      <c r="CY265" s="309">
        <v>100</v>
      </c>
      <c r="CZ265" s="309">
        <v>31.713147410358566</v>
      </c>
      <c r="DA265" s="309">
        <v>68.286852589641427</v>
      </c>
      <c r="DB265" s="309">
        <v>57.211155378486055</v>
      </c>
      <c r="DC265" s="309">
        <v>11.075697211155379</v>
      </c>
      <c r="DD265" s="309">
        <v>100</v>
      </c>
      <c r="DE265" s="309">
        <v>7.9695828610691324</v>
      </c>
      <c r="DF265" s="309">
        <v>87.368887600443827</v>
      </c>
      <c r="DG265" s="309">
        <v>73.647201164110683</v>
      </c>
      <c r="DH265" s="313">
        <v>13.721686436333139</v>
      </c>
      <c r="DI265" s="565">
        <f>Daten_Polit!W265</f>
        <v>1.8</v>
      </c>
      <c r="DJ265" s="532">
        <f>Daten_Polit!X265</f>
        <v>6</v>
      </c>
      <c r="DK265" s="532">
        <f>Daten_Polit!Y265</f>
        <v>1.3</v>
      </c>
      <c r="DL265" s="532">
        <f>Daten_Polit!Z265</f>
        <v>1.4</v>
      </c>
      <c r="DM265" s="532">
        <f>Daten_Polit!AA265</f>
        <v>1</v>
      </c>
      <c r="DN265" s="309">
        <v>0.46782204945470252</v>
      </c>
      <c r="DO265" s="309">
        <v>1.8287190312933637</v>
      </c>
      <c r="DP265" s="309">
        <v>0.36471167633994656</v>
      </c>
      <c r="DQ265" s="309">
        <v>0.37679564697914658</v>
      </c>
      <c r="DR265" s="309">
        <v>0.30382767118878334</v>
      </c>
      <c r="DS265" s="309">
        <v>16.500204427311488</v>
      </c>
      <c r="DT265" s="309">
        <v>14.540059347181009</v>
      </c>
      <c r="DU265" s="309">
        <v>17.548316849650032</v>
      </c>
      <c r="DV265" s="309">
        <v>17.637644046094749</v>
      </c>
      <c r="DW265" s="309">
        <v>17.040630685259664</v>
      </c>
      <c r="DX265" s="309">
        <v>15.985130111522583</v>
      </c>
      <c r="DY265" s="309">
        <v>19.350073855243721</v>
      </c>
      <c r="DZ265" s="309">
        <v>14.173724995491591</v>
      </c>
      <c r="EA265" s="309">
        <v>14.866581956797967</v>
      </c>
      <c r="EB265" s="309">
        <v>10.217654171683245</v>
      </c>
      <c r="EC265" s="309">
        <v>100</v>
      </c>
      <c r="ED265" s="309">
        <v>10.52923133459913</v>
      </c>
      <c r="EE265" s="309">
        <v>86.011287898250927</v>
      </c>
      <c r="EF265" s="309">
        <v>68.845784581397496</v>
      </c>
      <c r="EG265" s="309">
        <v>17.165503316853417</v>
      </c>
      <c r="EH265" s="309">
        <v>100</v>
      </c>
      <c r="EI265" s="309">
        <v>35.933806146572103</v>
      </c>
      <c r="EJ265" s="309">
        <v>64.066193853427905</v>
      </c>
      <c r="EK265" s="309">
        <v>54.21591804570528</v>
      </c>
      <c r="EL265" s="309">
        <v>9.8502758077226158</v>
      </c>
      <c r="EM265" s="309">
        <v>100</v>
      </c>
      <c r="EN265" s="309">
        <v>8.2046893450788865</v>
      </c>
      <c r="EO265" s="309">
        <v>87.132207318348406</v>
      </c>
      <c r="EP265" s="309">
        <v>72.702547956704677</v>
      </c>
      <c r="EQ265" s="367">
        <v>14.429659361643733</v>
      </c>
      <c r="ER265" s="531">
        <f>Daten_Polit!AB265</f>
        <v>1.8</v>
      </c>
      <c r="ES265" s="532">
        <f>Daten_Polit!AC265</f>
        <v>6.2</v>
      </c>
      <c r="ET265" s="532">
        <f>Daten_Polit!AD265</f>
        <v>1.3</v>
      </c>
      <c r="EU265" s="532">
        <f>Daten_Polit!AE265</f>
        <v>1.4</v>
      </c>
      <c r="EV265" s="532">
        <f>Daten_Polit!AF265</f>
        <v>1</v>
      </c>
      <c r="EW265" s="309">
        <v>0.46499137483993186</v>
      </c>
      <c r="EX265" s="309">
        <v>1.8786725001585534</v>
      </c>
      <c r="EY265" s="309">
        <v>0.35118444541826788</v>
      </c>
      <c r="EZ265" s="309">
        <v>0.36220378148942511</v>
      </c>
      <c r="FA265" s="309">
        <v>0.29844735137272815</v>
      </c>
      <c r="FB265" s="309">
        <v>15.987933634992457</v>
      </c>
      <c r="FC265" s="309">
        <v>14.36772692009399</v>
      </c>
      <c r="FD265" s="309">
        <v>16.899441340783305</v>
      </c>
      <c r="FE265" s="309">
        <v>16.987507679705796</v>
      </c>
      <c r="FF265" s="309">
        <v>16.390532544382577</v>
      </c>
      <c r="FG265" s="309">
        <v>13.961401160194109</v>
      </c>
      <c r="FH265" s="309">
        <v>16.087158089939731</v>
      </c>
      <c r="FI265" s="309">
        <v>12.760757615428123</v>
      </c>
      <c r="FJ265" s="309">
        <v>13.30256410256</v>
      </c>
      <c r="FK265" s="309">
        <v>9.6660808435852363</v>
      </c>
      <c r="FL265" s="309">
        <v>100</v>
      </c>
      <c r="FM265" s="309">
        <v>10.580883441223648</v>
      </c>
      <c r="FN265" s="309">
        <v>86.008265418065776</v>
      </c>
      <c r="FO265" s="309">
        <v>68.306277729752068</v>
      </c>
      <c r="FP265" s="309">
        <v>17.701987688313718</v>
      </c>
      <c r="FQ265" s="309">
        <v>100</v>
      </c>
      <c r="FR265" s="309">
        <v>37.20112517580872</v>
      </c>
      <c r="FS265" s="309">
        <v>62.798874824191273</v>
      </c>
      <c r="FT265" s="309">
        <v>53.938115330520397</v>
      </c>
      <c r="FU265" s="309">
        <v>8.8607594936708853</v>
      </c>
      <c r="FV265" s="309">
        <v>100</v>
      </c>
      <c r="FW265" s="309">
        <v>8.4991551977404498</v>
      </c>
      <c r="FX265" s="309">
        <v>86.940092984626133</v>
      </c>
      <c r="FY265" s="309">
        <v>71.913810915480653</v>
      </c>
      <c r="FZ265" s="313">
        <v>15.026282069145482</v>
      </c>
      <c r="GA265" s="570">
        <f>Daten_Polit!AG265</f>
        <v>2.5</v>
      </c>
      <c r="GB265" s="571">
        <f>Daten_Polit!AH265</f>
        <v>9.1999999999999993</v>
      </c>
      <c r="GC265" s="571">
        <f>Daten_Polit!AI265</f>
        <v>1.8</v>
      </c>
      <c r="GD265" s="571">
        <f>Daten_Polit!AJ265</f>
        <v>1.8</v>
      </c>
      <c r="GE265" s="571">
        <f>Daten_Polit!AK265</f>
        <v>1.4</v>
      </c>
      <c r="GF265" s="444">
        <v>0.53185912155431836</v>
      </c>
      <c r="GG265" s="444">
        <v>2.3615103361962411</v>
      </c>
      <c r="GH265" s="444">
        <v>0.37716097396523218</v>
      </c>
      <c r="GI265" s="444">
        <v>0.39097340743802594</v>
      </c>
      <c r="GJ265" s="444">
        <v>0.3139271330307758</v>
      </c>
      <c r="GK265" s="444">
        <v>12.064630476897078</v>
      </c>
      <c r="GL265" s="444">
        <v>10.543639838607371</v>
      </c>
      <c r="GM265" s="444">
        <v>13.023851232986768</v>
      </c>
      <c r="GN265" s="444">
        <v>13.139216002580639</v>
      </c>
      <c r="GO265" s="444">
        <v>12.438625204580616</v>
      </c>
      <c r="GP265" s="444">
        <v>12.022251570815225</v>
      </c>
      <c r="GQ265" s="444">
        <v>13.225177122904332</v>
      </c>
      <c r="GR265" s="444">
        <v>11.254673050435562</v>
      </c>
      <c r="GS265" s="444">
        <v>11.574654956084958</v>
      </c>
      <c r="GT265" s="444">
        <v>9.6192384769523667</v>
      </c>
      <c r="GU265" s="444">
        <v>100</v>
      </c>
      <c r="GV265" s="444">
        <v>10.78107763103379</v>
      </c>
      <c r="GW265" s="444">
        <v>85.735900949394548</v>
      </c>
      <c r="GX265" s="444">
        <v>67.520526671371243</v>
      </c>
      <c r="GY265" s="444">
        <v>18.21537427802329</v>
      </c>
      <c r="GZ265" s="444">
        <v>100</v>
      </c>
      <c r="HA265" s="444">
        <v>39.681133746678476</v>
      </c>
      <c r="HB265" s="444">
        <v>60.318866253321524</v>
      </c>
      <c r="HC265" s="444">
        <v>50.708591674047831</v>
      </c>
      <c r="HD265" s="444">
        <v>9.6102745792736943</v>
      </c>
      <c r="HE265" s="444">
        <v>100</v>
      </c>
      <c r="HF265" s="444">
        <v>8.6789621193091229</v>
      </c>
      <c r="HG265" s="444">
        <v>86.675068895758031</v>
      </c>
      <c r="HH265" s="444">
        <v>71.136437961517586</v>
      </c>
      <c r="HI265" s="445">
        <v>15.538630934240445</v>
      </c>
      <c r="HJ265" s="570">
        <f>Daten_Polit!AL265</f>
        <v>2.4</v>
      </c>
      <c r="HK265" s="571">
        <f>Daten_Polit!AM265</f>
        <v>9.3000000000000007</v>
      </c>
      <c r="HL265" s="571">
        <f>Daten_Polit!AN265</f>
        <v>1.7</v>
      </c>
      <c r="HM265" s="571">
        <f>Daten_Polit!AO265</f>
        <v>1.8</v>
      </c>
      <c r="HN265" s="571">
        <f>Daten_Polit!AP265</f>
        <v>1.3</v>
      </c>
      <c r="HO265" s="444">
        <v>0.43961345139353575</v>
      </c>
      <c r="HP265" s="444">
        <v>1.8459571169366276</v>
      </c>
      <c r="HQ265" s="444">
        <v>0.32162785189723386</v>
      </c>
      <c r="HR265" s="444">
        <v>0.33563632601268278</v>
      </c>
      <c r="HS265" s="444">
        <v>0.26095978431820349</v>
      </c>
      <c r="HT265" s="444">
        <v>12.143452215654575</v>
      </c>
      <c r="HU265" s="444">
        <v>9.6481824383592105</v>
      </c>
      <c r="HV265" s="444">
        <v>13.856550247557875</v>
      </c>
      <c r="HW265" s="444">
        <v>14.126453256888041</v>
      </c>
      <c r="HX265" s="444">
        <v>12.437185929648241</v>
      </c>
      <c r="HY265" s="444">
        <v>20.581927077008618</v>
      </c>
      <c r="HZ265" s="444">
        <v>23.084557364028459</v>
      </c>
      <c r="IA265" s="444">
        <v>18.858899897506493</v>
      </c>
      <c r="IB265" s="444">
        <v>19.886178861785368</v>
      </c>
      <c r="IC265" s="444">
        <v>13.447537473252838</v>
      </c>
      <c r="ID265" s="444">
        <v>100</v>
      </c>
      <c r="IE265" s="444">
        <v>10.703363162031017</v>
      </c>
      <c r="IF265" s="444">
        <v>85.923664772957039</v>
      </c>
      <c r="IG265" s="444">
        <v>67.152535664696217</v>
      </c>
      <c r="IH265" s="444">
        <v>18.771129108260823</v>
      </c>
      <c r="II265" s="444">
        <v>100</v>
      </c>
      <c r="IJ265" s="444">
        <v>42.152917505030182</v>
      </c>
      <c r="IK265" s="444">
        <v>57.847082494969811</v>
      </c>
      <c r="IL265" s="444">
        <v>47.887323943661968</v>
      </c>
      <c r="IM265" s="444">
        <v>9.9597585513078464</v>
      </c>
      <c r="IN265" s="444">
        <v>100</v>
      </c>
      <c r="IO265" s="444">
        <v>8.6759416836604402</v>
      </c>
      <c r="IP265" s="444">
        <v>86.889019957148136</v>
      </c>
      <c r="IQ265" s="444">
        <v>70.589623126932864</v>
      </c>
      <c r="IR265" s="445">
        <v>16.299396830215265</v>
      </c>
      <c r="IS265" s="443">
        <f>Daten_Polit!AQ265</f>
        <v>2</v>
      </c>
      <c r="IT265" s="227">
        <f>Daten_Polit!AR265</f>
        <v>7.8</v>
      </c>
      <c r="IU265" s="227">
        <f>Daten_Polit!AS265</f>
        <v>1.4</v>
      </c>
      <c r="IV265" s="227">
        <f>Daten_Polit!AT265</f>
        <v>1.4</v>
      </c>
      <c r="IW265" s="227">
        <f>Daten_Polit!AU265</f>
        <v>1.1000000000000001</v>
      </c>
      <c r="IX265" s="444" t="s">
        <v>820</v>
      </c>
      <c r="IY265" s="444" t="s">
        <v>820</v>
      </c>
      <c r="IZ265" s="444" t="s">
        <v>820</v>
      </c>
      <c r="JA265" s="444" t="s">
        <v>820</v>
      </c>
      <c r="JB265" s="444" t="s">
        <v>820</v>
      </c>
      <c r="JC265" s="444" t="s">
        <v>820</v>
      </c>
      <c r="JD265" s="444" t="s">
        <v>820</v>
      </c>
      <c r="JE265" s="444" t="s">
        <v>820</v>
      </c>
      <c r="JF265" s="444" t="s">
        <v>820</v>
      </c>
      <c r="JG265" s="444" t="s">
        <v>820</v>
      </c>
      <c r="JH265" s="444" t="s">
        <v>820</v>
      </c>
      <c r="JI265" s="444" t="s">
        <v>820</v>
      </c>
      <c r="JJ265" s="444" t="s">
        <v>820</v>
      </c>
      <c r="JK265" s="444" t="s">
        <v>820</v>
      </c>
      <c r="JL265" s="444" t="s">
        <v>820</v>
      </c>
      <c r="JM265" s="444" t="s">
        <v>820</v>
      </c>
      <c r="JN265" s="444" t="s">
        <v>820</v>
      </c>
      <c r="JO265" s="444" t="s">
        <v>820</v>
      </c>
      <c r="JP265" s="444" t="s">
        <v>820</v>
      </c>
      <c r="JQ265" s="444" t="s">
        <v>820</v>
      </c>
      <c r="JR265" s="444" t="s">
        <v>820</v>
      </c>
      <c r="JS265" s="444" t="s">
        <v>820</v>
      </c>
      <c r="JT265" s="444" t="s">
        <v>820</v>
      </c>
      <c r="JU265" s="444" t="s">
        <v>820</v>
      </c>
      <c r="JV265" s="444" t="s">
        <v>820</v>
      </c>
      <c r="JW265" s="444" t="s">
        <v>820</v>
      </c>
      <c r="JX265" s="444" t="s">
        <v>820</v>
      </c>
      <c r="JY265" s="444" t="s">
        <v>820</v>
      </c>
      <c r="JZ265" s="444" t="s">
        <v>820</v>
      </c>
      <c r="KA265" s="445" t="s">
        <v>820</v>
      </c>
    </row>
    <row r="266" spans="4:287" ht="12.65" customHeight="1" x14ac:dyDescent="0.2">
      <c r="D266" s="276"/>
      <c r="E266" s="3" t="str">
        <f>Daten_Polit!E266</f>
        <v>09178</v>
      </c>
      <c r="F266" s="229" t="str">
        <f>Daten_Polit!F266</f>
        <v>Freising</v>
      </c>
      <c r="G266" s="246"/>
      <c r="H266" s="531">
        <f>Daten_Polit!H266</f>
        <v>2.2000000000000002</v>
      </c>
      <c r="I266" s="532">
        <f>Daten_Polit!I266</f>
        <v>6.1</v>
      </c>
      <c r="J266" s="532">
        <f>Daten_Polit!J266</f>
        <v>1.6</v>
      </c>
      <c r="K266" s="532">
        <f>Daten_Polit!K266</f>
        <v>1.6</v>
      </c>
      <c r="L266" s="532">
        <f>Daten_Polit!L266</f>
        <v>1.5</v>
      </c>
      <c r="M266" s="308">
        <v>0.60313843925786592</v>
      </c>
      <c r="N266" s="308">
        <v>1.8537826555082588</v>
      </c>
      <c r="O266" s="308">
        <v>0.47925548199413232</v>
      </c>
      <c r="P266" s="308">
        <v>0.48302373425878437</v>
      </c>
      <c r="Q266" s="308">
        <v>0.46498525025881171</v>
      </c>
      <c r="R266" s="308">
        <v>16.180006870491241</v>
      </c>
      <c r="S266" s="308">
        <v>12.144019528072098</v>
      </c>
      <c r="T266" s="308">
        <v>18.640049906425919</v>
      </c>
      <c r="U266" s="308">
        <v>18.732584985271874</v>
      </c>
      <c r="V266" s="308">
        <v>18.30498702796406</v>
      </c>
      <c r="W266" s="308">
        <v>16.641233023046947</v>
      </c>
      <c r="X266" s="308">
        <v>21.928679055755779</v>
      </c>
      <c r="Y266" s="308">
        <v>13.363881740005606</v>
      </c>
      <c r="Z266" s="308">
        <v>15.15200257358806</v>
      </c>
      <c r="AA266" s="308">
        <v>7.0060051472797245</v>
      </c>
      <c r="AB266" s="308">
        <v>100</v>
      </c>
      <c r="AC266" s="308">
        <v>13.051881742672034</v>
      </c>
      <c r="AD266" s="308">
        <v>83.810537918093075</v>
      </c>
      <c r="AE266" s="308">
        <v>63.966657764467314</v>
      </c>
      <c r="AF266" s="308">
        <v>19.843880153625758</v>
      </c>
      <c r="AG266" s="308">
        <v>100</v>
      </c>
      <c r="AH266" s="308">
        <v>38.99303695768613</v>
      </c>
      <c r="AI266" s="308">
        <v>61.006963042313863</v>
      </c>
      <c r="AJ266" s="308">
        <v>47.509373326191749</v>
      </c>
      <c r="AK266" s="308">
        <v>13.497589716122121</v>
      </c>
      <c r="AL266" s="308">
        <v>100</v>
      </c>
      <c r="AM266" s="308">
        <v>10.507778613678459</v>
      </c>
      <c r="AN266" s="308">
        <v>85.204463418800941</v>
      </c>
      <c r="AO266" s="308">
        <v>67.405189808177681</v>
      </c>
      <c r="AP266" s="337">
        <v>17.799273610623249</v>
      </c>
      <c r="AQ266" s="531">
        <f>Daten_Polit!M266</f>
        <v>2.2000000000000002</v>
      </c>
      <c r="AR266" s="532">
        <f>Daten_Polit!N266</f>
        <v>6.5</v>
      </c>
      <c r="AS266" s="532">
        <f>Daten_Polit!O266</f>
        <v>1.5</v>
      </c>
      <c r="AT266" s="532">
        <f>Daten_Polit!P266</f>
        <v>1.6</v>
      </c>
      <c r="AU266" s="532">
        <f>Daten_Polit!Q266</f>
        <v>1.5</v>
      </c>
      <c r="AV266" s="308">
        <v>0.57395937738257385</v>
      </c>
      <c r="AW266" s="308">
        <v>1.6714511216798618</v>
      </c>
      <c r="AX266" s="308">
        <v>0.46563263484288947</v>
      </c>
      <c r="AY266" s="308">
        <v>0.48292806302505653</v>
      </c>
      <c r="AZ266" s="308">
        <v>0.4038877744406994</v>
      </c>
      <c r="BA266" s="308">
        <v>16.43592742087618</v>
      </c>
      <c r="BB266" s="308">
        <v>12.335398915568849</v>
      </c>
      <c r="BC266" s="308">
        <v>19.397030933228695</v>
      </c>
      <c r="BD266" s="308">
        <v>19.998307379823288</v>
      </c>
      <c r="BE266" s="308">
        <v>17.35251798561351</v>
      </c>
      <c r="BF266" s="308">
        <v>16.088316190047873</v>
      </c>
      <c r="BG266" s="308">
        <v>22.564203097427068</v>
      </c>
      <c r="BH266" s="308">
        <v>12.612907448623837</v>
      </c>
      <c r="BI266" s="308">
        <v>13.783760900858521</v>
      </c>
      <c r="BJ266" s="308">
        <v>8.6241707528227707</v>
      </c>
      <c r="BK266" s="308">
        <v>100</v>
      </c>
      <c r="BL266" s="308">
        <v>13.169456597125137</v>
      </c>
      <c r="BM266" s="308">
        <v>83.795762829239052</v>
      </c>
      <c r="BN266" s="308">
        <v>63.154285175528393</v>
      </c>
      <c r="BO266" s="308">
        <v>20.641477653710652</v>
      </c>
      <c r="BP266" s="308">
        <v>100</v>
      </c>
      <c r="BQ266" s="308">
        <v>42.113402061855673</v>
      </c>
      <c r="BR266" s="308">
        <v>57.886597938144327</v>
      </c>
      <c r="BS266" s="308">
        <v>43.917525773195877</v>
      </c>
      <c r="BT266" s="308">
        <v>13.969072164948454</v>
      </c>
      <c r="BU266" s="308">
        <v>100</v>
      </c>
      <c r="BV266" s="308">
        <v>10.571021377684273</v>
      </c>
      <c r="BW266" s="308">
        <v>85.318315827733201</v>
      </c>
      <c r="BX266" s="308">
        <v>66.649143049509718</v>
      </c>
      <c r="BY266" s="312">
        <v>18.669172778223501</v>
      </c>
      <c r="BZ266" s="531">
        <f>Daten_Polit!R266</f>
        <v>2.1</v>
      </c>
      <c r="CA266" s="532">
        <f>Daten_Polit!S266</f>
        <v>5.5</v>
      </c>
      <c r="CB266" s="532">
        <f>Daten_Polit!T266</f>
        <v>1.6</v>
      </c>
      <c r="CC266" s="532">
        <f>Daten_Polit!U266</f>
        <v>1.6</v>
      </c>
      <c r="CD266" s="532">
        <f>Daten_Polit!V266</f>
        <v>1.5</v>
      </c>
      <c r="CE266" s="309">
        <v>0.56677050882658364</v>
      </c>
      <c r="CF266" s="309">
        <v>1.4515618269826085</v>
      </c>
      <c r="CG266" s="309">
        <v>0.48189351034323874</v>
      </c>
      <c r="CH266" s="309">
        <v>0.51336132577465732</v>
      </c>
      <c r="CI266" s="309">
        <v>0.37770709365890243</v>
      </c>
      <c r="CJ266" s="309">
        <v>16.84832668099504</v>
      </c>
      <c r="CK266" s="309">
        <v>12.343846629560916</v>
      </c>
      <c r="CL266" s="309">
        <v>19.844920488894207</v>
      </c>
      <c r="CM266" s="309">
        <v>20.299090831846378</v>
      </c>
      <c r="CN266" s="309">
        <v>18.295158016814348</v>
      </c>
      <c r="CO266" s="309">
        <v>16.869706462462002</v>
      </c>
      <c r="CP266" s="309">
        <v>27.736867943048605</v>
      </c>
      <c r="CQ266" s="309">
        <v>13.34126669310591</v>
      </c>
      <c r="CR266" s="309">
        <v>14.306419984649525</v>
      </c>
      <c r="CS266" s="309">
        <v>10.008831321743893</v>
      </c>
      <c r="CT266" s="309">
        <v>100</v>
      </c>
      <c r="CU266" s="309">
        <v>13.120533146803155</v>
      </c>
      <c r="CV266" s="309">
        <v>83.954798103950452</v>
      </c>
      <c r="CW266" s="309">
        <v>62.323270032033541</v>
      </c>
      <c r="CX266" s="309">
        <v>21.631528071916911</v>
      </c>
      <c r="CY266" s="309">
        <v>100</v>
      </c>
      <c r="CZ266" s="309">
        <v>34.401831711505444</v>
      </c>
      <c r="DA266" s="309">
        <v>65.598168288494577</v>
      </c>
      <c r="DB266" s="309">
        <v>49.627933600457929</v>
      </c>
      <c r="DC266" s="309">
        <v>15.970234688036633</v>
      </c>
      <c r="DD266" s="309">
        <v>100</v>
      </c>
      <c r="DE266" s="309">
        <v>10.71010488196805</v>
      </c>
      <c r="DF266" s="309">
        <v>85.352200413982104</v>
      </c>
      <c r="DG266" s="309">
        <v>65.552985546872065</v>
      </c>
      <c r="DH266" s="313">
        <v>19.799214867110045</v>
      </c>
      <c r="DI266" s="565">
        <f>Daten_Polit!W266</f>
        <v>2</v>
      </c>
      <c r="DJ266" s="532">
        <f>Daten_Polit!X266</f>
        <v>6.6</v>
      </c>
      <c r="DK266" s="532">
        <f>Daten_Polit!Y266</f>
        <v>1.3</v>
      </c>
      <c r="DL266" s="532">
        <f>Daten_Polit!Z266</f>
        <v>1.4</v>
      </c>
      <c r="DM266" s="532">
        <f>Daten_Polit!AA266</f>
        <v>1.2</v>
      </c>
      <c r="DN266" s="309">
        <v>0.53128904307322811</v>
      </c>
      <c r="DO266" s="309">
        <v>1.8398258045685074</v>
      </c>
      <c r="DP266" s="309">
        <v>0.38655265823530638</v>
      </c>
      <c r="DQ266" s="309">
        <v>0.39839390396267521</v>
      </c>
      <c r="DR266" s="309">
        <v>0.34885585223989835</v>
      </c>
      <c r="DS266" s="309">
        <v>16.277148253068933</v>
      </c>
      <c r="DT266" s="309">
        <v>13.25027282648284</v>
      </c>
      <c r="DU266" s="309">
        <v>18.591038951988892</v>
      </c>
      <c r="DV266" s="309">
        <v>18.626383596443478</v>
      </c>
      <c r="DW266" s="309">
        <v>18.474016221085193</v>
      </c>
      <c r="DX266" s="309">
        <v>16.694745915446198</v>
      </c>
      <c r="DY266" s="309">
        <v>20.975169300221363</v>
      </c>
      <c r="DZ266" s="309">
        <v>13.460202805944521</v>
      </c>
      <c r="EA266" s="309">
        <v>14.987314244287242</v>
      </c>
      <c r="EB266" s="309">
        <v>8.4473527662214813</v>
      </c>
      <c r="EC266" s="309">
        <v>100</v>
      </c>
      <c r="ED266" s="309">
        <v>13.315847706499218</v>
      </c>
      <c r="EE266" s="309">
        <v>83.836785098726637</v>
      </c>
      <c r="EF266" s="309">
        <v>61.822606282710964</v>
      </c>
      <c r="EG266" s="309">
        <v>22.014178816015676</v>
      </c>
      <c r="EH266" s="309">
        <v>100</v>
      </c>
      <c r="EI266" s="309">
        <v>44.137571651902029</v>
      </c>
      <c r="EJ266" s="309">
        <v>55.862428348097971</v>
      </c>
      <c r="EK266" s="309">
        <v>41.688379364252214</v>
      </c>
      <c r="EL266" s="309">
        <v>14.174048983845752</v>
      </c>
      <c r="EM266" s="309">
        <v>100</v>
      </c>
      <c r="EN266" s="309">
        <v>10.968878465301545</v>
      </c>
      <c r="EO266" s="309">
        <v>85.235679946168489</v>
      </c>
      <c r="EP266" s="309">
        <v>64.861511082400099</v>
      </c>
      <c r="EQ266" s="367">
        <v>20.374168863768382</v>
      </c>
      <c r="ER266" s="531">
        <f>Daten_Polit!AB266</f>
        <v>2</v>
      </c>
      <c r="ES266" s="532">
        <f>Daten_Polit!AC266</f>
        <v>6.8</v>
      </c>
      <c r="ET266" s="532">
        <f>Daten_Polit!AD266</f>
        <v>1.4</v>
      </c>
      <c r="EU266" s="532">
        <f>Daten_Polit!AE266</f>
        <v>1.4</v>
      </c>
      <c r="EV266" s="532">
        <f>Daten_Polit!AF266</f>
        <v>1.2</v>
      </c>
      <c r="EW266" s="309">
        <v>0.53843055489740799</v>
      </c>
      <c r="EX266" s="309">
        <v>1.9670911133130655</v>
      </c>
      <c r="EY266" s="309">
        <v>0.37621262915046416</v>
      </c>
      <c r="EZ266" s="309">
        <v>0.39083891524582648</v>
      </c>
      <c r="FA266" s="309">
        <v>0.33147462598946981</v>
      </c>
      <c r="FB266" s="309">
        <v>16.012693671831492</v>
      </c>
      <c r="FC266" s="309">
        <v>13.306246825799898</v>
      </c>
      <c r="FD266" s="309">
        <v>18.155696625459889</v>
      </c>
      <c r="FE266" s="309">
        <v>18.008161847703398</v>
      </c>
      <c r="FF266" s="309">
        <v>18.648491879352509</v>
      </c>
      <c r="FG266" s="309">
        <v>16.738676996423813</v>
      </c>
      <c r="FH266" s="309">
        <v>20.784577826415664</v>
      </c>
      <c r="FI266" s="309">
        <v>13.532477947072973</v>
      </c>
      <c r="FJ266" s="309">
        <v>14.999565481876598</v>
      </c>
      <c r="FK266" s="309">
        <v>8.6491177321502626</v>
      </c>
      <c r="FL266" s="309">
        <v>100</v>
      </c>
      <c r="FM266" s="309">
        <v>13.219617820571786</v>
      </c>
      <c r="FN266" s="309">
        <v>83.895670819630823</v>
      </c>
      <c r="FO266" s="309">
        <v>61.324945338983795</v>
      </c>
      <c r="FP266" s="309">
        <v>22.570725480647035</v>
      </c>
      <c r="FQ266" s="309">
        <v>100</v>
      </c>
      <c r="FR266" s="309">
        <v>45.432340009770392</v>
      </c>
      <c r="FS266" s="309">
        <v>54.5676599902296</v>
      </c>
      <c r="FT266" s="309">
        <v>41.231069858329263</v>
      </c>
      <c r="FU266" s="309">
        <v>13.336590131900342</v>
      </c>
      <c r="FV266" s="309">
        <v>100</v>
      </c>
      <c r="FW266" s="309">
        <v>11.096316353405989</v>
      </c>
      <c r="FX266" s="309">
        <v>85.099722124535532</v>
      </c>
      <c r="FY266" s="309">
        <v>64.132691304807253</v>
      </c>
      <c r="FZ266" s="313">
        <v>20.967030819728283</v>
      </c>
      <c r="GA266" s="570">
        <f>Daten_Polit!AG266</f>
        <v>2.8</v>
      </c>
      <c r="GB266" s="571">
        <f>Daten_Polit!AH266</f>
        <v>9.8000000000000007</v>
      </c>
      <c r="GC266" s="571">
        <f>Daten_Polit!AI266</f>
        <v>1.8</v>
      </c>
      <c r="GD266" s="571">
        <f>Daten_Polit!AJ266</f>
        <v>1.8</v>
      </c>
      <c r="GE266" s="571">
        <f>Daten_Polit!AK266</f>
        <v>1.6</v>
      </c>
      <c r="GF266" s="444">
        <v>0.59975416853200125</v>
      </c>
      <c r="GG266" s="444">
        <v>2.4794709703790838</v>
      </c>
      <c r="GH266" s="444">
        <v>0.38541601399891118</v>
      </c>
      <c r="GI266" s="444">
        <v>0.39787130593736059</v>
      </c>
      <c r="GJ266" s="444">
        <v>0.34916448994901661</v>
      </c>
      <c r="GK266" s="444">
        <v>12.160102004046763</v>
      </c>
      <c r="GL266" s="444">
        <v>10.07618140697512</v>
      </c>
      <c r="GM266" s="444">
        <v>13.97810408343307</v>
      </c>
      <c r="GN266" s="444">
        <v>13.984423461300269</v>
      </c>
      <c r="GO266" s="444">
        <v>13.958858102434929</v>
      </c>
      <c r="GP266" s="444">
        <v>14.568588254363979</v>
      </c>
      <c r="GQ266" s="444">
        <v>17.869753979739922</v>
      </c>
      <c r="GR266" s="444">
        <v>11.681272478600105</v>
      </c>
      <c r="GS266" s="444">
        <v>12.516823687752693</v>
      </c>
      <c r="GT266" s="444">
        <v>9.1374718295513215</v>
      </c>
      <c r="GU266" s="444">
        <v>100</v>
      </c>
      <c r="GV266" s="444">
        <v>13.465824231243564</v>
      </c>
      <c r="GW266" s="444">
        <v>83.571174708384234</v>
      </c>
      <c r="GX266" s="444">
        <v>60.335758941539986</v>
      </c>
      <c r="GY266" s="444">
        <v>23.235415766844252</v>
      </c>
      <c r="GZ266" s="444">
        <v>100</v>
      </c>
      <c r="HA266" s="444">
        <v>47.471402769416017</v>
      </c>
      <c r="HB266" s="444">
        <v>52.528597230583976</v>
      </c>
      <c r="HC266" s="444">
        <v>38.71161950632149</v>
      </c>
      <c r="HD266" s="444">
        <v>13.816977724262491</v>
      </c>
      <c r="HE266" s="444">
        <v>100</v>
      </c>
      <c r="HF266" s="444">
        <v>10.955658920114747</v>
      </c>
      <c r="HG266" s="444">
        <v>85.131850799260377</v>
      </c>
      <c r="HH266" s="444">
        <v>63.361960211071356</v>
      </c>
      <c r="HI266" s="445">
        <v>21.769890588189032</v>
      </c>
      <c r="HJ266" s="570">
        <f>Daten_Polit!AL266</f>
        <v>2.7</v>
      </c>
      <c r="HK266" s="571">
        <f>Daten_Polit!AM266</f>
        <v>9.6999999999999993</v>
      </c>
      <c r="HL266" s="571">
        <f>Daten_Polit!AN266</f>
        <v>1.7</v>
      </c>
      <c r="HM266" s="571">
        <f>Daten_Polit!AO266</f>
        <v>1.7</v>
      </c>
      <c r="HN266" s="571">
        <f>Daten_Polit!AP266</f>
        <v>1.4</v>
      </c>
      <c r="HO266" s="444">
        <v>0.4823506165951858</v>
      </c>
      <c r="HP266" s="444">
        <v>1.9247250577073369</v>
      </c>
      <c r="HQ266" s="444">
        <v>0.3185549267513359</v>
      </c>
      <c r="HR266" s="444">
        <v>0.33124761938286884</v>
      </c>
      <c r="HS266" s="444">
        <v>0.28381600855830358</v>
      </c>
      <c r="HT266" s="444">
        <v>12.436887639529353</v>
      </c>
      <c r="HU266" s="444">
        <v>10.122075279755849</v>
      </c>
      <c r="HV266" s="444">
        <v>14.59938773355884</v>
      </c>
      <c r="HW266" s="444">
        <v>14.008993427880013</v>
      </c>
      <c r="HX266" s="444">
        <v>16.499665998663996</v>
      </c>
      <c r="HY266" s="444">
        <v>22.783722348506704</v>
      </c>
      <c r="HZ266" s="444">
        <v>26.898643621590494</v>
      </c>
      <c r="IA266" s="444">
        <v>18.919354838709676</v>
      </c>
      <c r="IB266" s="444">
        <v>19.584653291091868</v>
      </c>
      <c r="IC266" s="444">
        <v>16.769055745174064</v>
      </c>
      <c r="ID266" s="444">
        <v>100</v>
      </c>
      <c r="IE266" s="444">
        <v>13.206447620431852</v>
      </c>
      <c r="IF266" s="444">
        <v>83.908292075554087</v>
      </c>
      <c r="IG266" s="444">
        <v>59.780660747846667</v>
      </c>
      <c r="IH266" s="444">
        <v>24.127631327707405</v>
      </c>
      <c r="II266" s="444">
        <v>100</v>
      </c>
      <c r="IJ266" s="444">
        <v>49.913703831549874</v>
      </c>
      <c r="IK266" s="444">
        <v>50.086296168450119</v>
      </c>
      <c r="IL266" s="444">
        <v>37.97031411805316</v>
      </c>
      <c r="IM266" s="444">
        <v>12.115982050396962</v>
      </c>
      <c r="IN266" s="444">
        <v>100</v>
      </c>
      <c r="IO266" s="444">
        <v>10.940176652136104</v>
      </c>
      <c r="IP266" s="444">
        <v>85.317247479342214</v>
      </c>
      <c r="IQ266" s="444">
        <v>62.486363611007015</v>
      </c>
      <c r="IR266" s="445">
        <v>22.83088386833521</v>
      </c>
      <c r="IS266" s="443">
        <f>Daten_Polit!AQ266</f>
        <v>2.4</v>
      </c>
      <c r="IT266" s="227">
        <f>Daten_Polit!AR266</f>
        <v>9.3000000000000007</v>
      </c>
      <c r="IU266" s="227">
        <f>Daten_Polit!AS266</f>
        <v>1.4</v>
      </c>
      <c r="IV266" s="227">
        <f>Daten_Polit!AT266</f>
        <v>1.6</v>
      </c>
      <c r="IW266" s="227">
        <f>Daten_Polit!AU266</f>
        <v>1.1000000000000001</v>
      </c>
      <c r="IX266" s="444" t="s">
        <v>820</v>
      </c>
      <c r="IY266" s="444" t="s">
        <v>820</v>
      </c>
      <c r="IZ266" s="444" t="s">
        <v>820</v>
      </c>
      <c r="JA266" s="444" t="s">
        <v>820</v>
      </c>
      <c r="JB266" s="444" t="s">
        <v>820</v>
      </c>
      <c r="JC266" s="444" t="s">
        <v>820</v>
      </c>
      <c r="JD266" s="444" t="s">
        <v>820</v>
      </c>
      <c r="JE266" s="444" t="s">
        <v>820</v>
      </c>
      <c r="JF266" s="444" t="s">
        <v>820</v>
      </c>
      <c r="JG266" s="444" t="s">
        <v>820</v>
      </c>
      <c r="JH266" s="444" t="s">
        <v>820</v>
      </c>
      <c r="JI266" s="444" t="s">
        <v>820</v>
      </c>
      <c r="JJ266" s="444" t="s">
        <v>820</v>
      </c>
      <c r="JK266" s="444" t="s">
        <v>820</v>
      </c>
      <c r="JL266" s="444" t="s">
        <v>820</v>
      </c>
      <c r="JM266" s="444" t="s">
        <v>820</v>
      </c>
      <c r="JN266" s="444" t="s">
        <v>820</v>
      </c>
      <c r="JO266" s="444" t="s">
        <v>820</v>
      </c>
      <c r="JP266" s="444" t="s">
        <v>820</v>
      </c>
      <c r="JQ266" s="444" t="s">
        <v>820</v>
      </c>
      <c r="JR266" s="444" t="s">
        <v>820</v>
      </c>
      <c r="JS266" s="444" t="s">
        <v>820</v>
      </c>
      <c r="JT266" s="444" t="s">
        <v>820</v>
      </c>
      <c r="JU266" s="444" t="s">
        <v>820</v>
      </c>
      <c r="JV266" s="444" t="s">
        <v>820</v>
      </c>
      <c r="JW266" s="444" t="s">
        <v>820</v>
      </c>
      <c r="JX266" s="444" t="s">
        <v>820</v>
      </c>
      <c r="JY266" s="444" t="s">
        <v>820</v>
      </c>
      <c r="JZ266" s="444" t="s">
        <v>820</v>
      </c>
      <c r="KA266" s="445" t="s">
        <v>820</v>
      </c>
    </row>
    <row r="267" spans="4:287" ht="12.65" customHeight="1" x14ac:dyDescent="0.2">
      <c r="D267" s="276"/>
      <c r="E267" s="3" t="str">
        <f>Daten_Polit!E267</f>
        <v>09179</v>
      </c>
      <c r="F267" s="229" t="str">
        <f>Daten_Polit!F267</f>
        <v>Fürstenfeldbruck</v>
      </c>
      <c r="G267" s="246"/>
      <c r="H267" s="531">
        <f>Daten_Polit!H267</f>
        <v>3</v>
      </c>
      <c r="I267" s="532">
        <f>Daten_Polit!I267</f>
        <v>10</v>
      </c>
      <c r="J267" s="532">
        <f>Daten_Polit!J267</f>
        <v>2.1</v>
      </c>
      <c r="K267" s="532">
        <f>Daten_Polit!K267</f>
        <v>2.2999999999999998</v>
      </c>
      <c r="L267" s="532">
        <f>Daten_Polit!L267</f>
        <v>1.7</v>
      </c>
      <c r="M267" s="308">
        <v>0.55822096221180295</v>
      </c>
      <c r="N267" s="308">
        <v>1.9824153891195504</v>
      </c>
      <c r="O267" s="308">
        <v>0.43982161992059271</v>
      </c>
      <c r="P267" s="308">
        <v>0.47519540122871662</v>
      </c>
      <c r="Q267" s="308">
        <v>0.32412017789680991</v>
      </c>
      <c r="R267" s="308">
        <v>11.369095276221083</v>
      </c>
      <c r="S267" s="308">
        <v>8.2878500237302273</v>
      </c>
      <c r="T267" s="308">
        <v>13.48211434046652</v>
      </c>
      <c r="U267" s="308">
        <v>13.606294477298055</v>
      </c>
      <c r="V267" s="308">
        <v>12.995681193561051</v>
      </c>
      <c r="W267" s="308">
        <v>24.646961840815504</v>
      </c>
      <c r="X267" s="308">
        <v>29.073288915809304</v>
      </c>
      <c r="Y267" s="308">
        <v>21.471774193548036</v>
      </c>
      <c r="Z267" s="308">
        <v>21.467294928305215</v>
      </c>
      <c r="AA267" s="308">
        <v>21.489235631054989</v>
      </c>
      <c r="AB267" s="308">
        <v>100</v>
      </c>
      <c r="AC267" s="308">
        <v>12.088641806725567</v>
      </c>
      <c r="AD267" s="308">
        <v>85.230767682810352</v>
      </c>
      <c r="AE267" s="308">
        <v>63.392532067083884</v>
      </c>
      <c r="AF267" s="308">
        <v>21.838235615726475</v>
      </c>
      <c r="AG267" s="308">
        <v>100</v>
      </c>
      <c r="AH267" s="308">
        <v>40.625</v>
      </c>
      <c r="AI267" s="308">
        <v>59.375</v>
      </c>
      <c r="AJ267" s="308">
        <v>47.291666666666657</v>
      </c>
      <c r="AK267" s="308">
        <v>12.083333333333336</v>
      </c>
      <c r="AL267" s="308">
        <v>100</v>
      </c>
      <c r="AM267" s="308">
        <v>8.7596607799393915</v>
      </c>
      <c r="AN267" s="308">
        <v>87.43728854098768</v>
      </c>
      <c r="AO267" s="308">
        <v>66.964126530635724</v>
      </c>
      <c r="AP267" s="337">
        <v>20.473162010351952</v>
      </c>
      <c r="AQ267" s="531">
        <f>Daten_Polit!M267</f>
        <v>2.7</v>
      </c>
      <c r="AR267" s="532">
        <f>Daten_Polit!N267</f>
        <v>8.5</v>
      </c>
      <c r="AS267" s="532">
        <f>Daten_Polit!O267</f>
        <v>2</v>
      </c>
      <c r="AT267" s="532">
        <f>Daten_Polit!P267</f>
        <v>2.1</v>
      </c>
      <c r="AU267" s="532">
        <f>Daten_Polit!Q267</f>
        <v>1.8</v>
      </c>
      <c r="AV267" s="308">
        <v>0.56283274419631069</v>
      </c>
      <c r="AW267" s="308">
        <v>1.8567056055988069</v>
      </c>
      <c r="AX267" s="308">
        <v>0.4568456226361946</v>
      </c>
      <c r="AY267" s="308">
        <v>0.49192054379830596</v>
      </c>
      <c r="AZ267" s="308">
        <v>0.34692497448844201</v>
      </c>
      <c r="BA267" s="308">
        <v>12.406301780594802</v>
      </c>
      <c r="BB267" s="308">
        <v>9.1762177650432424</v>
      </c>
      <c r="BC267" s="308">
        <v>14.659916354831351</v>
      </c>
      <c r="BD267" s="308">
        <v>14.661590043757124</v>
      </c>
      <c r="BE267" s="308">
        <v>14.654161781946073</v>
      </c>
      <c r="BF267" s="308">
        <v>22.133732849708242</v>
      </c>
      <c r="BG267" s="308">
        <v>27.252970153579458</v>
      </c>
      <c r="BH267" s="308">
        <v>19.702765686146947</v>
      </c>
      <c r="BI267" s="308">
        <v>20.028360748723312</v>
      </c>
      <c r="BJ267" s="308">
        <v>18.580089966760692</v>
      </c>
      <c r="BK267" s="308">
        <v>100</v>
      </c>
      <c r="BL267" s="308">
        <v>11.82971066274234</v>
      </c>
      <c r="BM267" s="308">
        <v>85.531944694716145</v>
      </c>
      <c r="BN267" s="308">
        <v>62.863041607681239</v>
      </c>
      <c r="BO267" s="308">
        <v>22.668903087034913</v>
      </c>
      <c r="BP267" s="308">
        <v>100</v>
      </c>
      <c r="BQ267" s="308">
        <v>38.254799301919718</v>
      </c>
      <c r="BR267" s="308">
        <v>61.745200698080268</v>
      </c>
      <c r="BS267" s="308">
        <v>46.980802792321107</v>
      </c>
      <c r="BT267" s="308">
        <v>14.764397905759161</v>
      </c>
      <c r="BU267" s="308">
        <v>100</v>
      </c>
      <c r="BV267" s="308">
        <v>8.7765578962551736</v>
      </c>
      <c r="BW267" s="308">
        <v>87.530203189963743</v>
      </c>
      <c r="BX267" s="308">
        <v>66.356349459091817</v>
      </c>
      <c r="BY267" s="312">
        <v>21.173853730871922</v>
      </c>
      <c r="BZ267" s="531">
        <f>Daten_Polit!R267</f>
        <v>2.6</v>
      </c>
      <c r="CA267" s="532">
        <f>Daten_Polit!S267</f>
        <v>7.8</v>
      </c>
      <c r="CB267" s="532">
        <f>Daten_Polit!T267</f>
        <v>1.9</v>
      </c>
      <c r="CC267" s="532">
        <f>Daten_Polit!U267</f>
        <v>2.1</v>
      </c>
      <c r="CD267" s="532">
        <f>Daten_Polit!V267</f>
        <v>1.6</v>
      </c>
      <c r="CE267" s="309">
        <v>0.54608269252201047</v>
      </c>
      <c r="CF267" s="309">
        <v>1.632932300142433</v>
      </c>
      <c r="CG267" s="309">
        <v>0.45824837231200066</v>
      </c>
      <c r="CH267" s="309">
        <v>0.49589582916141212</v>
      </c>
      <c r="CI267" s="309">
        <v>0.34637990198524077</v>
      </c>
      <c r="CJ267" s="309">
        <v>12.70728780274943</v>
      </c>
      <c r="CK267" s="309">
        <v>9.3289825970548872</v>
      </c>
      <c r="CL267" s="309">
        <v>14.916139675556778</v>
      </c>
      <c r="CM267" s="309">
        <v>14.917576039005922</v>
      </c>
      <c r="CN267" s="309">
        <v>14.910753156292115</v>
      </c>
      <c r="CO267" s="309">
        <v>20.432843579850612</v>
      </c>
      <c r="CP267" s="309">
        <v>27.042416240301275</v>
      </c>
      <c r="CQ267" s="309">
        <v>18.502486645788942</v>
      </c>
      <c r="CR267" s="309">
        <v>18.578757141189229</v>
      </c>
      <c r="CS267" s="309">
        <v>18.215694870669161</v>
      </c>
      <c r="CT267" s="309">
        <v>100</v>
      </c>
      <c r="CU267" s="309">
        <v>11.824128467714806</v>
      </c>
      <c r="CV267" s="309">
        <v>85.515913611109667</v>
      </c>
      <c r="CW267" s="309">
        <v>62.150498936298462</v>
      </c>
      <c r="CX267" s="309">
        <v>23.365414674811223</v>
      </c>
      <c r="CY267" s="309">
        <v>100</v>
      </c>
      <c r="CZ267" s="309">
        <v>34.855403348554034</v>
      </c>
      <c r="DA267" s="309">
        <v>65.144596651445966</v>
      </c>
      <c r="DB267" s="309">
        <v>51.217656012176562</v>
      </c>
      <c r="DC267" s="309">
        <v>13.926940639269404</v>
      </c>
      <c r="DD267" s="309">
        <v>100</v>
      </c>
      <c r="DE267" s="309">
        <v>8.918252821076301</v>
      </c>
      <c r="DF267" s="309">
        <v>87.387907037810692</v>
      </c>
      <c r="DG267" s="309">
        <v>65.384014064656697</v>
      </c>
      <c r="DH267" s="313">
        <v>22.003892973153995</v>
      </c>
      <c r="DI267" s="565">
        <f>Daten_Polit!W267</f>
        <v>2.5</v>
      </c>
      <c r="DJ267" s="532">
        <f>Daten_Polit!X267</f>
        <v>8.5</v>
      </c>
      <c r="DK267" s="532">
        <f>Daten_Polit!Y267</f>
        <v>1.7</v>
      </c>
      <c r="DL267" s="532">
        <f>Daten_Polit!Z267</f>
        <v>1.9</v>
      </c>
      <c r="DM267" s="532">
        <f>Daten_Polit!AA267</f>
        <v>1.4</v>
      </c>
      <c r="DN267" s="309">
        <v>0.51568773401903734</v>
      </c>
      <c r="DO267" s="309">
        <v>1.8859380486349626</v>
      </c>
      <c r="DP267" s="309">
        <v>0.3942592762450724</v>
      </c>
      <c r="DQ267" s="309">
        <v>0.42637009611354859</v>
      </c>
      <c r="DR267" s="309">
        <v>0.30266957307103232</v>
      </c>
      <c r="DS267" s="309">
        <v>12.893640655373654</v>
      </c>
      <c r="DT267" s="309">
        <v>10.119997225497396</v>
      </c>
      <c r="DU267" s="309">
        <v>14.721306910475048</v>
      </c>
      <c r="DV267" s="309">
        <v>14.554905782975961</v>
      </c>
      <c r="DW267" s="309">
        <v>15.331312256389374</v>
      </c>
      <c r="DX267" s="309">
        <v>20.131571611754474</v>
      </c>
      <c r="DY267" s="309">
        <v>22.739287701727878</v>
      </c>
      <c r="DZ267" s="309">
        <v>18.422033740331468</v>
      </c>
      <c r="EA267" s="309">
        <v>18.594992286699892</v>
      </c>
      <c r="EB267" s="309">
        <v>17.788879235445894</v>
      </c>
      <c r="EC267" s="309">
        <v>100</v>
      </c>
      <c r="ED267" s="309">
        <v>11.963338966179847</v>
      </c>
      <c r="EE267" s="309">
        <v>85.360950761758559</v>
      </c>
      <c r="EF267" s="309">
        <v>61.559370527523406</v>
      </c>
      <c r="EG267" s="309">
        <v>23.801580234235146</v>
      </c>
      <c r="EH267" s="309">
        <v>100</v>
      </c>
      <c r="EI267" s="309">
        <v>40.247349823321557</v>
      </c>
      <c r="EJ267" s="309">
        <v>59.752650176678443</v>
      </c>
      <c r="EK267" s="309">
        <v>46.572438162544174</v>
      </c>
      <c r="EL267" s="309">
        <v>13.180212014134277</v>
      </c>
      <c r="EM267" s="309">
        <v>100</v>
      </c>
      <c r="EN267" s="309">
        <v>9.1112511028016137</v>
      </c>
      <c r="EO267" s="309">
        <v>87.215495863409416</v>
      </c>
      <c r="EP267" s="309">
        <v>64.575647554544872</v>
      </c>
      <c r="EQ267" s="367">
        <v>22.639848308864558</v>
      </c>
      <c r="ER267" s="531">
        <f>Daten_Polit!AB267</f>
        <v>2.5</v>
      </c>
      <c r="ES267" s="532">
        <f>Daten_Polit!AC267</f>
        <v>8.5</v>
      </c>
      <c r="ET267" s="532">
        <f>Daten_Polit!AD267</f>
        <v>1.7</v>
      </c>
      <c r="EU267" s="532">
        <f>Daten_Polit!AE267</f>
        <v>1.8</v>
      </c>
      <c r="EV267" s="532">
        <f>Daten_Polit!AF267</f>
        <v>1.3</v>
      </c>
      <c r="EW267" s="309">
        <v>0.50565183519277979</v>
      </c>
      <c r="EX267" s="309">
        <v>1.7965442933083529</v>
      </c>
      <c r="EY267" s="309">
        <v>0.38938702674130449</v>
      </c>
      <c r="EZ267" s="309">
        <v>0.42117114548375556</v>
      </c>
      <c r="FA267" s="309">
        <v>0.30288471031924774</v>
      </c>
      <c r="FB267" s="309">
        <v>12.512218963831867</v>
      </c>
      <c r="FC267" s="309">
        <v>9.7733614646427611</v>
      </c>
      <c r="FD267" s="309">
        <v>14.414286390981006</v>
      </c>
      <c r="FE267" s="309">
        <v>14.25199709513435</v>
      </c>
      <c r="FF267" s="309">
        <v>14.998909962938741</v>
      </c>
      <c r="FG267" s="309">
        <v>20.728439854871574</v>
      </c>
      <c r="FH267" s="309">
        <v>23.020897147910965</v>
      </c>
      <c r="FI267" s="309">
        <v>19.136152899994322</v>
      </c>
      <c r="FJ267" s="309">
        <v>20.507540427595654</v>
      </c>
      <c r="FK267" s="309">
        <v>14.242489734178884</v>
      </c>
      <c r="FL267" s="309">
        <v>100</v>
      </c>
      <c r="FM267" s="309">
        <v>12.043530305291963</v>
      </c>
      <c r="FN267" s="309">
        <v>85.177769672032511</v>
      </c>
      <c r="FO267" s="309">
        <v>60.776911787816488</v>
      </c>
      <c r="FP267" s="309">
        <v>24.400857884216016</v>
      </c>
      <c r="FQ267" s="309">
        <v>100</v>
      </c>
      <c r="FR267" s="309">
        <v>42.331714087439273</v>
      </c>
      <c r="FS267" s="309">
        <v>57.668285912560734</v>
      </c>
      <c r="FT267" s="309">
        <v>44.899375433726583</v>
      </c>
      <c r="FU267" s="309">
        <v>12.768910478834142</v>
      </c>
      <c r="FV267" s="309">
        <v>100</v>
      </c>
      <c r="FW267" s="309">
        <v>9.3069337285634077</v>
      </c>
      <c r="FX267" s="309">
        <v>86.918316524997479</v>
      </c>
      <c r="FY267" s="309">
        <v>63.562958072590583</v>
      </c>
      <c r="FZ267" s="313">
        <v>23.35535845240689</v>
      </c>
      <c r="GA267" s="570">
        <f>Daten_Polit!AG267</f>
        <v>3.3</v>
      </c>
      <c r="GB267" s="571">
        <f>Daten_Polit!AH267</f>
        <v>11.6</v>
      </c>
      <c r="GC267" s="571">
        <f>Daten_Polit!AI267</f>
        <v>2.2999999999999998</v>
      </c>
      <c r="GD267" s="571">
        <f>Daten_Polit!AJ267</f>
        <v>2.4</v>
      </c>
      <c r="GE267" s="571">
        <f>Daten_Polit!AK267</f>
        <v>2</v>
      </c>
      <c r="GF267" s="444">
        <v>0.56267992672075373</v>
      </c>
      <c r="GG267" s="444">
        <v>2.4447041110976859</v>
      </c>
      <c r="GH267" s="444">
        <v>0.3896385705072154</v>
      </c>
      <c r="GI267" s="444">
        <v>0.4139302909059267</v>
      </c>
      <c r="GJ267" s="444">
        <v>0.32655966830573524</v>
      </c>
      <c r="GK267" s="444">
        <v>9.4447382337388426</v>
      </c>
      <c r="GL267" s="444">
        <v>8.1825533205298324</v>
      </c>
      <c r="GM267" s="444">
        <v>10.346332945285516</v>
      </c>
      <c r="GN267" s="444">
        <v>10.347658136166302</v>
      </c>
      <c r="GO267" s="444">
        <v>10.3422838595462</v>
      </c>
      <c r="GP267" s="444">
        <v>17.82717262270171</v>
      </c>
      <c r="GQ267" s="444">
        <v>18.643819566490919</v>
      </c>
      <c r="GR267" s="444">
        <v>17.238219433967259</v>
      </c>
      <c r="GS267" s="444">
        <v>17.963483146067418</v>
      </c>
      <c r="GT267" s="444">
        <v>15.029231427342646</v>
      </c>
      <c r="GU267" s="444">
        <v>100</v>
      </c>
      <c r="GV267" s="444">
        <v>12.0445492981749</v>
      </c>
      <c r="GW267" s="444">
        <v>85.046661239062942</v>
      </c>
      <c r="GX267" s="444">
        <v>59.877839773105201</v>
      </c>
      <c r="GY267" s="444">
        <v>25.168821465957752</v>
      </c>
      <c r="GZ267" s="444">
        <v>100</v>
      </c>
      <c r="HA267" s="444">
        <v>42.761948529411761</v>
      </c>
      <c r="HB267" s="444">
        <v>57.238051470588239</v>
      </c>
      <c r="HC267" s="444">
        <v>43.175551470588239</v>
      </c>
      <c r="HD267" s="444">
        <v>14.0625</v>
      </c>
      <c r="HE267" s="444">
        <v>100</v>
      </c>
      <c r="HF267" s="444">
        <v>9.1678476497151475</v>
      </c>
      <c r="HG267" s="444">
        <v>86.889031003342495</v>
      </c>
      <c r="HH267" s="444">
        <v>62.731207881185533</v>
      </c>
      <c r="HI267" s="445">
        <v>24.157823122156973</v>
      </c>
      <c r="HJ267" s="570">
        <f>Daten_Polit!AL267</f>
        <v>3.2</v>
      </c>
      <c r="HK267" s="571">
        <f>Daten_Polit!AM267</f>
        <v>11.4</v>
      </c>
      <c r="HL267" s="571">
        <f>Daten_Polit!AN267</f>
        <v>2.2000000000000002</v>
      </c>
      <c r="HM267" s="571">
        <f>Daten_Polit!AO267</f>
        <v>2.2999999999999998</v>
      </c>
      <c r="HN267" s="571">
        <f>Daten_Polit!AP267</f>
        <v>1.8</v>
      </c>
      <c r="HO267" s="444">
        <v>0.45980026840271832</v>
      </c>
      <c r="HP267" s="444">
        <v>1.9175764683737477</v>
      </c>
      <c r="HQ267" s="444">
        <v>0.32312114674530584</v>
      </c>
      <c r="HR267" s="444">
        <v>0.34745634309766027</v>
      </c>
      <c r="HS267" s="444">
        <v>0.26373874145996479</v>
      </c>
      <c r="HT267" s="444">
        <v>10.058424770474199</v>
      </c>
      <c r="HU267" s="444">
        <v>8.4569234461243106</v>
      </c>
      <c r="HV267" s="444">
        <v>11.237226406421271</v>
      </c>
      <c r="HW267" s="444">
        <v>11.067671972447174</v>
      </c>
      <c r="HX267" s="444">
        <v>11.773362766740252</v>
      </c>
      <c r="HY267" s="444">
        <v>26.712471372059959</v>
      </c>
      <c r="HZ267" s="444">
        <v>27.45270567531896</v>
      </c>
      <c r="IA267" s="444">
        <v>26.169919466006707</v>
      </c>
      <c r="IB267" s="444">
        <v>26.775930249176742</v>
      </c>
      <c r="IC267" s="444">
        <v>24.235973848254481</v>
      </c>
      <c r="ID267" s="444">
        <v>100</v>
      </c>
      <c r="IE267" s="444">
        <v>12.086182977792582</v>
      </c>
      <c r="IF267" s="444">
        <v>84.970081225813018</v>
      </c>
      <c r="IG267" s="444">
        <v>58.990383194417397</v>
      </c>
      <c r="IH267" s="444">
        <v>25.979698031395621</v>
      </c>
      <c r="II267" s="444">
        <v>100</v>
      </c>
      <c r="IJ267" s="444">
        <v>42.134131139366744</v>
      </c>
      <c r="IK267" s="444">
        <v>57.865868860633263</v>
      </c>
      <c r="IL267" s="444">
        <v>43.55522313637497</v>
      </c>
      <c r="IM267" s="444">
        <v>14.310645724258292</v>
      </c>
      <c r="IN267" s="444">
        <v>100</v>
      </c>
      <c r="IO267" s="444">
        <v>9.3669922580769818</v>
      </c>
      <c r="IP267" s="444">
        <v>86.710830253487188</v>
      </c>
      <c r="IQ267" s="444">
        <v>61.505556346737258</v>
      </c>
      <c r="IR267" s="445">
        <v>25.205273906749916</v>
      </c>
      <c r="IS267" s="443">
        <f>Daten_Polit!AQ267</f>
        <v>2.9</v>
      </c>
      <c r="IT267" s="227">
        <f>Daten_Polit!AR267</f>
        <v>11.6</v>
      </c>
      <c r="IU267" s="227">
        <f>Daten_Polit!AS267</f>
        <v>1.7</v>
      </c>
      <c r="IV267" s="227">
        <f>Daten_Polit!AT267</f>
        <v>1.9</v>
      </c>
      <c r="IW267" s="227">
        <f>Daten_Polit!AU267</f>
        <v>1.3</v>
      </c>
      <c r="IX267" s="444" t="s">
        <v>820</v>
      </c>
      <c r="IY267" s="444" t="s">
        <v>820</v>
      </c>
      <c r="IZ267" s="444" t="s">
        <v>820</v>
      </c>
      <c r="JA267" s="444" t="s">
        <v>820</v>
      </c>
      <c r="JB267" s="444" t="s">
        <v>820</v>
      </c>
      <c r="JC267" s="444" t="s">
        <v>820</v>
      </c>
      <c r="JD267" s="444" t="s">
        <v>820</v>
      </c>
      <c r="JE267" s="444" t="s">
        <v>820</v>
      </c>
      <c r="JF267" s="444" t="s">
        <v>820</v>
      </c>
      <c r="JG267" s="444" t="s">
        <v>820</v>
      </c>
      <c r="JH267" s="444" t="s">
        <v>820</v>
      </c>
      <c r="JI267" s="444" t="s">
        <v>820</v>
      </c>
      <c r="JJ267" s="444" t="s">
        <v>820</v>
      </c>
      <c r="JK267" s="444" t="s">
        <v>820</v>
      </c>
      <c r="JL267" s="444" t="s">
        <v>820</v>
      </c>
      <c r="JM267" s="444" t="s">
        <v>820</v>
      </c>
      <c r="JN267" s="444" t="s">
        <v>820</v>
      </c>
      <c r="JO267" s="444" t="s">
        <v>820</v>
      </c>
      <c r="JP267" s="444" t="s">
        <v>820</v>
      </c>
      <c r="JQ267" s="444" t="s">
        <v>820</v>
      </c>
      <c r="JR267" s="444" t="s">
        <v>820</v>
      </c>
      <c r="JS267" s="444" t="s">
        <v>820</v>
      </c>
      <c r="JT267" s="444" t="s">
        <v>820</v>
      </c>
      <c r="JU267" s="444" t="s">
        <v>820</v>
      </c>
      <c r="JV267" s="444" t="s">
        <v>820</v>
      </c>
      <c r="JW267" s="444" t="s">
        <v>820</v>
      </c>
      <c r="JX267" s="444" t="s">
        <v>820</v>
      </c>
      <c r="JY267" s="444" t="s">
        <v>820</v>
      </c>
      <c r="JZ267" s="444" t="s">
        <v>820</v>
      </c>
      <c r="KA267" s="445" t="s">
        <v>820</v>
      </c>
    </row>
    <row r="268" spans="4:287" ht="12.65" customHeight="1" x14ac:dyDescent="0.2">
      <c r="D268" s="276"/>
      <c r="E268" s="3" t="str">
        <f>Daten_Polit!E268</f>
        <v>09180</v>
      </c>
      <c r="F268" s="229" t="str">
        <f>Daten_Polit!F268</f>
        <v>Garmisch-Partenkirchen</v>
      </c>
      <c r="G268" s="246"/>
      <c r="H268" s="531">
        <f>Daten_Polit!H268</f>
        <v>3.6</v>
      </c>
      <c r="I268" s="532">
        <f>Daten_Polit!I268</f>
        <v>11</v>
      </c>
      <c r="J268" s="532">
        <f>Daten_Polit!J268</f>
        <v>2.8</v>
      </c>
      <c r="K268" s="532">
        <f>Daten_Polit!K268</f>
        <v>3</v>
      </c>
      <c r="L268" s="532">
        <f>Daten_Polit!L268</f>
        <v>1.8</v>
      </c>
      <c r="M268" s="308">
        <v>1.0215459285737711</v>
      </c>
      <c r="N268" s="308">
        <v>3.4216603453837786</v>
      </c>
      <c r="O268" s="308">
        <v>0.86747142021817125</v>
      </c>
      <c r="P268" s="308">
        <v>0.92243235468437101</v>
      </c>
      <c r="Q268" s="308">
        <v>0.5151883068275056</v>
      </c>
      <c r="R268" s="308">
        <v>17.059194616759186</v>
      </c>
      <c r="S268" s="308">
        <v>12.20429265235706</v>
      </c>
      <c r="T268" s="308">
        <v>19.637941102860779</v>
      </c>
      <c r="U268" s="308">
        <v>20.061641916503223</v>
      </c>
      <c r="V268" s="308">
        <v>16.093749999994973</v>
      </c>
      <c r="W268" s="308">
        <v>19.307214773856511</v>
      </c>
      <c r="X268" s="308">
        <v>22.083981337475716</v>
      </c>
      <c r="Y268" s="308">
        <v>18.100373289098897</v>
      </c>
      <c r="Z268" s="308">
        <v>18.55775485550042</v>
      </c>
      <c r="AA268" s="308">
        <v>14.296754250421728</v>
      </c>
      <c r="AB268" s="308">
        <v>100</v>
      </c>
      <c r="AC268" s="308">
        <v>10.965128054159685</v>
      </c>
      <c r="AD268" s="308">
        <v>85.369434224816303</v>
      </c>
      <c r="AE268" s="308">
        <v>70.543617595575995</v>
      </c>
      <c r="AF268" s="308">
        <v>14.825816629240329</v>
      </c>
      <c r="AG268" s="308">
        <v>100</v>
      </c>
      <c r="AH268" s="308">
        <v>36.671802773497689</v>
      </c>
      <c r="AI268" s="308">
        <v>63.328197226502304</v>
      </c>
      <c r="AJ268" s="308">
        <v>54.699537750385204</v>
      </c>
      <c r="AK268" s="308">
        <v>8.6286594761171038</v>
      </c>
      <c r="AL268" s="308">
        <v>100</v>
      </c>
      <c r="AM268" s="308">
        <v>7.8588384355549472</v>
      </c>
      <c r="AN268" s="308">
        <v>86.76287802396034</v>
      </c>
      <c r="AO268" s="308">
        <v>75.05351387666704</v>
      </c>
      <c r="AP268" s="337">
        <v>11.709364147293304</v>
      </c>
      <c r="AQ268" s="531">
        <f>Daten_Polit!M268</f>
        <v>3.7</v>
      </c>
      <c r="AR268" s="532">
        <f>Daten_Polit!N268</f>
        <v>11.8</v>
      </c>
      <c r="AS268" s="532">
        <f>Daten_Polit!O268</f>
        <v>2.8</v>
      </c>
      <c r="AT268" s="532">
        <f>Daten_Polit!P268</f>
        <v>3</v>
      </c>
      <c r="AU268" s="532">
        <f>Daten_Polit!Q268</f>
        <v>2</v>
      </c>
      <c r="AV268" s="308">
        <v>0.96017756047349456</v>
      </c>
      <c r="AW268" s="308">
        <v>3.1513782414650922</v>
      </c>
      <c r="AX268" s="308">
        <v>0.81624741289698377</v>
      </c>
      <c r="AY268" s="308">
        <v>0.85740717480439388</v>
      </c>
      <c r="AZ268" s="308">
        <v>0.56279292596039032</v>
      </c>
      <c r="BA268" s="308">
        <v>16.145363408521305</v>
      </c>
      <c r="BB268" s="308">
        <v>11.517148419948386</v>
      </c>
      <c r="BC268" s="308">
        <v>18.677807815188007</v>
      </c>
      <c r="BD268" s="308">
        <v>19.14696337505795</v>
      </c>
      <c r="BE268" s="308">
        <v>15.119549929676513</v>
      </c>
      <c r="BF268" s="308">
        <v>21.006156019777233</v>
      </c>
      <c r="BG268" s="308">
        <v>23.211855436269364</v>
      </c>
      <c r="BH268" s="308">
        <v>20.857828931020677</v>
      </c>
      <c r="BI268" s="308">
        <v>20.690303771275115</v>
      </c>
      <c r="BJ268" s="308">
        <v>22.091412742360689</v>
      </c>
      <c r="BK268" s="308">
        <v>100</v>
      </c>
      <c r="BL268" s="308">
        <v>11.040236260800802</v>
      </c>
      <c r="BM268" s="308">
        <v>85.434226057670131</v>
      </c>
      <c r="BN268" s="308">
        <v>70.216746081696087</v>
      </c>
      <c r="BO268" s="308">
        <v>15.21747997597404</v>
      </c>
      <c r="BP268" s="308">
        <v>100</v>
      </c>
      <c r="BQ268" s="308">
        <v>36.966463414634156</v>
      </c>
      <c r="BR268" s="308">
        <v>63.033536585365844</v>
      </c>
      <c r="BS268" s="308">
        <v>54.344512195121951</v>
      </c>
      <c r="BT268" s="308">
        <v>8.6890243902439011</v>
      </c>
      <c r="BU268" s="308">
        <v>100</v>
      </c>
      <c r="BV268" s="308">
        <v>7.9570921981680112</v>
      </c>
      <c r="BW268" s="308">
        <v>86.912310786906616</v>
      </c>
      <c r="BX268" s="308">
        <v>74.77002631543813</v>
      </c>
      <c r="BY268" s="312">
        <v>12.142284471468479</v>
      </c>
      <c r="BZ268" s="531">
        <f>Daten_Polit!R268</f>
        <v>3.4</v>
      </c>
      <c r="CA268" s="532">
        <f>Daten_Polit!S268</f>
        <v>10.6</v>
      </c>
      <c r="CB268" s="532">
        <f>Daten_Polit!T268</f>
        <v>2.6</v>
      </c>
      <c r="CC268" s="532">
        <f>Daten_Polit!U268</f>
        <v>2.7</v>
      </c>
      <c r="CD268" s="532">
        <f>Daten_Polit!V268</f>
        <v>2</v>
      </c>
      <c r="CE268" s="309">
        <v>0.910664206257363</v>
      </c>
      <c r="CF268" s="309">
        <v>2.8595002519666335</v>
      </c>
      <c r="CG268" s="309">
        <v>0.78206524677415135</v>
      </c>
      <c r="CH268" s="309">
        <v>0.83210797691992533</v>
      </c>
      <c r="CI268" s="309">
        <v>0.49125994223253716</v>
      </c>
      <c r="CJ268" s="309">
        <v>17.239701589361012</v>
      </c>
      <c r="CK268" s="309">
        <v>13.096910112358632</v>
      </c>
      <c r="CL268" s="309">
        <v>20.394376483477096</v>
      </c>
      <c r="CM268" s="309">
        <v>20.880982634476918</v>
      </c>
      <c r="CN268" s="309">
        <v>17.350993377488038</v>
      </c>
      <c r="CO268" s="309">
        <v>21.91623950266721</v>
      </c>
      <c r="CP268" s="309">
        <v>27.868567454793315</v>
      </c>
      <c r="CQ268" s="309">
        <v>20.882352941172027</v>
      </c>
      <c r="CR268" s="309">
        <v>21.047588629830724</v>
      </c>
      <c r="CS268" s="309">
        <v>19.838601210458688</v>
      </c>
      <c r="CT268" s="309">
        <v>100</v>
      </c>
      <c r="CU268" s="309">
        <v>11.144653193088574</v>
      </c>
      <c r="CV268" s="309">
        <v>85.42720658506822</v>
      </c>
      <c r="CW268" s="309">
        <v>69.664884660675654</v>
      </c>
      <c r="CX268" s="309">
        <v>15.762321924392561</v>
      </c>
      <c r="CY268" s="309">
        <v>100</v>
      </c>
      <c r="CZ268" s="309">
        <v>36.020583190394511</v>
      </c>
      <c r="DA268" s="309">
        <v>63.979416809605496</v>
      </c>
      <c r="DB268" s="309">
        <v>53.43053173241853</v>
      </c>
      <c r="DC268" s="309">
        <v>10.548885077186965</v>
      </c>
      <c r="DD268" s="309">
        <v>100</v>
      </c>
      <c r="DE268" s="309">
        <v>8.0576672753413714</v>
      </c>
      <c r="DF268" s="309">
        <v>86.981897357317422</v>
      </c>
      <c r="DG268" s="309">
        <v>74.211362766992224</v>
      </c>
      <c r="DH268" s="313">
        <v>12.770534590325205</v>
      </c>
      <c r="DI268" s="565">
        <f>Daten_Polit!W268</f>
        <v>2.9</v>
      </c>
      <c r="DJ268" s="532">
        <f>Daten_Polit!X268</f>
        <v>10.3</v>
      </c>
      <c r="DK268" s="532">
        <f>Daten_Polit!Y268</f>
        <v>2</v>
      </c>
      <c r="DL268" s="532">
        <f>Daten_Polit!Z268</f>
        <v>2.1</v>
      </c>
      <c r="DM268" s="532">
        <f>Daten_Polit!AA268</f>
        <v>1.7</v>
      </c>
      <c r="DN268" s="309">
        <v>0.88093056403991055</v>
      </c>
      <c r="DO268" s="309">
        <v>3.5729481440474262</v>
      </c>
      <c r="DP268" s="309">
        <v>0.68284789323652584</v>
      </c>
      <c r="DQ268" s="309">
        <v>0.71139982970082161</v>
      </c>
      <c r="DR268" s="309">
        <v>0.52825182176974983</v>
      </c>
      <c r="DS268" s="309">
        <v>19.299446276363611</v>
      </c>
      <c r="DT268" s="309">
        <v>14.985862393967956</v>
      </c>
      <c r="DU268" s="309">
        <v>22.13622291021672</v>
      </c>
      <c r="DV268" s="309">
        <v>22.688667799078999</v>
      </c>
      <c r="DW268" s="309">
        <v>18.991712707177076</v>
      </c>
      <c r="DX268" s="309">
        <v>21.588338778585616</v>
      </c>
      <c r="DY268" s="309">
        <v>24.952501583275808</v>
      </c>
      <c r="DZ268" s="309">
        <v>19.397225988112186</v>
      </c>
      <c r="EA268" s="309">
        <v>19.881962375507193</v>
      </c>
      <c r="EB268" s="309">
        <v>16.689560439565025</v>
      </c>
      <c r="EC268" s="309">
        <v>100</v>
      </c>
      <c r="ED268" s="309">
        <v>10.837659263755024</v>
      </c>
      <c r="EE268" s="309">
        <v>85.703846081504224</v>
      </c>
      <c r="EF268" s="309">
        <v>69.310119882014959</v>
      </c>
      <c r="EG268" s="309">
        <v>16.393726199489272</v>
      </c>
      <c r="EH268" s="309">
        <v>100</v>
      </c>
      <c r="EI268" s="309">
        <v>42.452830188679243</v>
      </c>
      <c r="EJ268" s="309">
        <v>57.547169811320757</v>
      </c>
      <c r="EK268" s="309">
        <v>47.547169811320757</v>
      </c>
      <c r="EL268" s="309">
        <v>10</v>
      </c>
      <c r="EM268" s="309">
        <v>100</v>
      </c>
      <c r="EN268" s="309">
        <v>8.0185924909243713</v>
      </c>
      <c r="EO268" s="309">
        <v>87.051657967230781</v>
      </c>
      <c r="EP268" s="309">
        <v>73.480702784756701</v>
      </c>
      <c r="EQ268" s="367">
        <v>13.570955182474082</v>
      </c>
      <c r="ER268" s="531">
        <f>Daten_Polit!AB268</f>
        <v>2.7</v>
      </c>
      <c r="ES268" s="532">
        <f>Daten_Polit!AC268</f>
        <v>10</v>
      </c>
      <c r="ET268" s="532">
        <f>Daten_Polit!AD268</f>
        <v>1.8</v>
      </c>
      <c r="EU268" s="532">
        <f>Daten_Polit!AE268</f>
        <v>1.9</v>
      </c>
      <c r="EV268" s="532">
        <f>Daten_Polit!AF268</f>
        <v>1.5</v>
      </c>
      <c r="EW268" s="309">
        <v>0.76696737961524675</v>
      </c>
      <c r="EX268" s="309">
        <v>3.2298001328692898</v>
      </c>
      <c r="EY268" s="309">
        <v>0.58107888960725262</v>
      </c>
      <c r="EZ268" s="309">
        <v>0.6034335880331948</v>
      </c>
      <c r="FA268" s="309">
        <v>0.46800015830950997</v>
      </c>
      <c r="FB268" s="309">
        <v>19.005340453939091</v>
      </c>
      <c r="FC268" s="309">
        <v>14.432485322896282</v>
      </c>
      <c r="FD268" s="309">
        <v>22.177009155645983</v>
      </c>
      <c r="FE268" s="309">
        <v>22.696268556909065</v>
      </c>
      <c r="FF268" s="309">
        <v>19.343065693425011</v>
      </c>
      <c r="FG268" s="309">
        <v>18.440809760022443</v>
      </c>
      <c r="FH268" s="309">
        <v>21.065493646138808</v>
      </c>
      <c r="FI268" s="309">
        <v>16.59642328283935</v>
      </c>
      <c r="FJ268" s="309">
        <v>17.239048134127486</v>
      </c>
      <c r="FK268" s="309">
        <v>13.159797541605206</v>
      </c>
      <c r="FL268" s="309">
        <v>100</v>
      </c>
      <c r="FM268" s="309">
        <v>10.876393915028517</v>
      </c>
      <c r="FN268" s="309">
        <v>85.658287988341726</v>
      </c>
      <c r="FO268" s="309">
        <v>68.663956881442118</v>
      </c>
      <c r="FP268" s="309">
        <v>16.994331106899612</v>
      </c>
      <c r="FQ268" s="309">
        <v>100</v>
      </c>
      <c r="FR268" s="309">
        <v>45.662535748331749</v>
      </c>
      <c r="FS268" s="309">
        <v>54.337464251668251</v>
      </c>
      <c r="FT268" s="309">
        <v>44.518589132507145</v>
      </c>
      <c r="FU268" s="309">
        <v>9.8188751191611061</v>
      </c>
      <c r="FV268" s="309">
        <v>100</v>
      </c>
      <c r="FW268" s="309">
        <v>8.0928007100792883</v>
      </c>
      <c r="FX268" s="309">
        <v>87.008167147490312</v>
      </c>
      <c r="FY268" s="309">
        <v>72.646562770015365</v>
      </c>
      <c r="FZ268" s="313">
        <v>14.361604377474945</v>
      </c>
      <c r="GA268" s="570">
        <f>Daten_Polit!AG268</f>
        <v>3.6</v>
      </c>
      <c r="GB268" s="571">
        <f>Daten_Polit!AH268</f>
        <v>14</v>
      </c>
      <c r="GC268" s="571">
        <f>Daten_Polit!AI268</f>
        <v>2.4</v>
      </c>
      <c r="GD268" s="571">
        <f>Daten_Polit!AJ268</f>
        <v>2.6</v>
      </c>
      <c r="GE268" s="571">
        <f>Daten_Polit!AK268</f>
        <v>1.9</v>
      </c>
      <c r="GF268" s="444">
        <v>0.90445061341452493</v>
      </c>
      <c r="GG268" s="444">
        <v>4.4322234374798262</v>
      </c>
      <c r="GH268" s="444">
        <v>0.63732121785260898</v>
      </c>
      <c r="GI268" s="444">
        <v>0.67955868848905665</v>
      </c>
      <c r="GJ268" s="444">
        <v>0.4376651651461903</v>
      </c>
      <c r="GK268" s="444">
        <v>15.085536547434206</v>
      </c>
      <c r="GL268" s="444">
        <v>12.850882387777467</v>
      </c>
      <c r="GM268" s="444">
        <v>16.7217966573822</v>
      </c>
      <c r="GN268" s="444">
        <v>17.232510288065843</v>
      </c>
      <c r="GO268" s="444">
        <v>13.914027149324415</v>
      </c>
      <c r="GP268" s="444">
        <v>15.775558166861586</v>
      </c>
      <c r="GQ268" s="444">
        <v>16.835016835012194</v>
      </c>
      <c r="GR268" s="444">
        <v>15.005504276401723</v>
      </c>
      <c r="GS268" s="444">
        <v>15.198480151988193</v>
      </c>
      <c r="GT268" s="444">
        <v>13.938053097342049</v>
      </c>
      <c r="GU268" s="444">
        <v>100</v>
      </c>
      <c r="GV268" s="444">
        <v>11.097061064535204</v>
      </c>
      <c r="GW268" s="444">
        <v>85.454524714976742</v>
      </c>
      <c r="GX268" s="444">
        <v>67.733981216973874</v>
      </c>
      <c r="GY268" s="444">
        <v>17.720543498002865</v>
      </c>
      <c r="GZ268" s="444">
        <v>100</v>
      </c>
      <c r="HA268" s="444">
        <v>46.808510638297875</v>
      </c>
      <c r="HB268" s="444">
        <v>53.191489361702125</v>
      </c>
      <c r="HC268" s="444">
        <v>44.473274519979242</v>
      </c>
      <c r="HD268" s="444">
        <v>8.7182148417228849</v>
      </c>
      <c r="HE268" s="444">
        <v>100</v>
      </c>
      <c r="HF268" s="444">
        <v>7.8628044074288885</v>
      </c>
      <c r="HG268" s="444">
        <v>87.232864378577503</v>
      </c>
      <c r="HH268" s="444">
        <v>72.000974343634795</v>
      </c>
      <c r="HI268" s="445">
        <v>15.23189003494271</v>
      </c>
      <c r="HJ268" s="570">
        <f>Daten_Polit!AL268</f>
        <v>3.3</v>
      </c>
      <c r="HK268" s="571">
        <f>Daten_Polit!AM268</f>
        <v>12.3</v>
      </c>
      <c r="HL268" s="571">
        <f>Daten_Polit!AN268</f>
        <v>2.2999999999999998</v>
      </c>
      <c r="HM268" s="571">
        <f>Daten_Polit!AO268</f>
        <v>2.4</v>
      </c>
      <c r="HN268" s="571">
        <f>Daten_Polit!AP268</f>
        <v>1.7</v>
      </c>
      <c r="HO268" s="444">
        <v>0.61127015657863981</v>
      </c>
      <c r="HP268" s="444">
        <v>2.8575861162695415</v>
      </c>
      <c r="HQ268" s="444">
        <v>0.43803563939131018</v>
      </c>
      <c r="HR268" s="444">
        <v>0.46271043755632313</v>
      </c>
      <c r="HS268" s="444">
        <v>0.32880848769657789</v>
      </c>
      <c r="HT268" s="444">
        <v>13.076525336090732</v>
      </c>
      <c r="HU268" s="444">
        <v>10.146390711762249</v>
      </c>
      <c r="HV268" s="444">
        <v>15.11831726555706</v>
      </c>
      <c r="HW268" s="444">
        <v>14.968252316020191</v>
      </c>
      <c r="HX268" s="444">
        <v>15.917914586799778</v>
      </c>
      <c r="HY268" s="444">
        <v>21.967317826158979</v>
      </c>
      <c r="HZ268" s="444">
        <v>23.474783954604593</v>
      </c>
      <c r="IA268" s="444">
        <v>20.903237507930687</v>
      </c>
      <c r="IB268" s="444">
        <v>20.923474329996772</v>
      </c>
      <c r="IC268" s="444">
        <v>20.794930875548204</v>
      </c>
      <c r="ID268" s="444">
        <v>100</v>
      </c>
      <c r="IE268" s="444">
        <v>10.605489282928703</v>
      </c>
      <c r="IF268" s="444">
        <v>86.199110050553301</v>
      </c>
      <c r="IG268" s="444">
        <v>67.770885150333697</v>
      </c>
      <c r="IH268" s="444">
        <v>18.428224900219597</v>
      </c>
      <c r="II268" s="444">
        <v>100</v>
      </c>
      <c r="IJ268" s="444">
        <v>43.245227606461093</v>
      </c>
      <c r="IK268" s="444">
        <v>56.754772393538907</v>
      </c>
      <c r="IL268" s="444">
        <v>46.622613803230543</v>
      </c>
      <c r="IM268" s="444">
        <v>10.132158590308368</v>
      </c>
      <c r="IN268" s="444">
        <v>100</v>
      </c>
      <c r="IO268" s="444">
        <v>7.9652381320357275</v>
      </c>
      <c r="IP268" s="444">
        <v>87.585708350787357</v>
      </c>
      <c r="IQ268" s="444">
        <v>71.445841246842591</v>
      </c>
      <c r="IR268" s="445">
        <v>16.139867103944763</v>
      </c>
      <c r="IS268" s="443">
        <f>Daten_Polit!AQ268</f>
        <v>2.9</v>
      </c>
      <c r="IT268" s="227">
        <f>Daten_Polit!AR268</f>
        <v>12.7</v>
      </c>
      <c r="IU268" s="227">
        <f>Daten_Polit!AS268</f>
        <v>1.8</v>
      </c>
      <c r="IV268" s="227">
        <f>Daten_Polit!AT268</f>
        <v>1.9</v>
      </c>
      <c r="IW268" s="227">
        <f>Daten_Polit!AU268</f>
        <v>1.6</v>
      </c>
      <c r="IX268" s="444" t="s">
        <v>820</v>
      </c>
      <c r="IY268" s="444" t="s">
        <v>820</v>
      </c>
      <c r="IZ268" s="444" t="s">
        <v>820</v>
      </c>
      <c r="JA268" s="444" t="s">
        <v>820</v>
      </c>
      <c r="JB268" s="444" t="s">
        <v>820</v>
      </c>
      <c r="JC268" s="444" t="s">
        <v>820</v>
      </c>
      <c r="JD268" s="444" t="s">
        <v>820</v>
      </c>
      <c r="JE268" s="444" t="s">
        <v>820</v>
      </c>
      <c r="JF268" s="444" t="s">
        <v>820</v>
      </c>
      <c r="JG268" s="444" t="s">
        <v>820</v>
      </c>
      <c r="JH268" s="444" t="s">
        <v>820</v>
      </c>
      <c r="JI268" s="444" t="s">
        <v>820</v>
      </c>
      <c r="JJ268" s="444" t="s">
        <v>820</v>
      </c>
      <c r="JK268" s="444" t="s">
        <v>820</v>
      </c>
      <c r="JL268" s="444" t="s">
        <v>820</v>
      </c>
      <c r="JM268" s="444" t="s">
        <v>820</v>
      </c>
      <c r="JN268" s="444" t="s">
        <v>820</v>
      </c>
      <c r="JO268" s="444" t="s">
        <v>820</v>
      </c>
      <c r="JP268" s="444" t="s">
        <v>820</v>
      </c>
      <c r="JQ268" s="444" t="s">
        <v>820</v>
      </c>
      <c r="JR268" s="444" t="s">
        <v>820</v>
      </c>
      <c r="JS268" s="444" t="s">
        <v>820</v>
      </c>
      <c r="JT268" s="444" t="s">
        <v>820</v>
      </c>
      <c r="JU268" s="444" t="s">
        <v>820</v>
      </c>
      <c r="JV268" s="444" t="s">
        <v>820</v>
      </c>
      <c r="JW268" s="444" t="s">
        <v>820</v>
      </c>
      <c r="JX268" s="444" t="s">
        <v>820</v>
      </c>
      <c r="JY268" s="444" t="s">
        <v>820</v>
      </c>
      <c r="JZ268" s="444" t="s">
        <v>820</v>
      </c>
      <c r="KA268" s="445" t="s">
        <v>820</v>
      </c>
    </row>
    <row r="269" spans="4:287" ht="12.65" customHeight="1" x14ac:dyDescent="0.2">
      <c r="D269" s="276"/>
      <c r="E269" s="3" t="str">
        <f>Daten_Polit!E269</f>
        <v>09181</v>
      </c>
      <c r="F269" s="229" t="str">
        <f>Daten_Polit!F269</f>
        <v>Landsberg am Lech</v>
      </c>
      <c r="G269" s="246"/>
      <c r="H269" s="531">
        <f>Daten_Polit!H269</f>
        <v>2.8</v>
      </c>
      <c r="I269" s="532">
        <f>Daten_Polit!I269</f>
        <v>8.1</v>
      </c>
      <c r="J269" s="532">
        <f>Daten_Polit!J269</f>
        <v>2.2999999999999998</v>
      </c>
      <c r="K269" s="532">
        <f>Daten_Polit!K269</f>
        <v>2.4</v>
      </c>
      <c r="L269" s="532">
        <f>Daten_Polit!L269</f>
        <v>1.8</v>
      </c>
      <c r="M269" s="308">
        <v>0.62028109670772413</v>
      </c>
      <c r="N269" s="308">
        <v>2.6322367515996965</v>
      </c>
      <c r="O269" s="308">
        <v>0.50014974455328709</v>
      </c>
      <c r="P269" s="308">
        <v>0.53302312882923231</v>
      </c>
      <c r="Q269" s="308">
        <v>0.35993970490113675</v>
      </c>
      <c r="R269" s="308">
        <v>13.821604318952749</v>
      </c>
      <c r="S269" s="308">
        <v>11.214652956297479</v>
      </c>
      <c r="T269" s="308">
        <v>15.051144666342358</v>
      </c>
      <c r="U269" s="308">
        <v>14.971064329447788</v>
      </c>
      <c r="V269" s="308">
        <v>15.441176470588236</v>
      </c>
      <c r="W269" s="308">
        <v>18.578145034906317</v>
      </c>
      <c r="X269" s="308">
        <v>20.079239302689071</v>
      </c>
      <c r="Y269" s="308">
        <v>17.587068128209662</v>
      </c>
      <c r="Z269" s="308">
        <v>17.527412739600486</v>
      </c>
      <c r="AA269" s="308">
        <v>17.875962707745092</v>
      </c>
      <c r="AB269" s="308">
        <v>100</v>
      </c>
      <c r="AC269" s="308">
        <v>10.430088749358154</v>
      </c>
      <c r="AD269" s="308">
        <v>86.042480325373404</v>
      </c>
      <c r="AE269" s="308">
        <v>66.960739644709662</v>
      </c>
      <c r="AF269" s="308">
        <v>19.081740680663746</v>
      </c>
      <c r="AG269" s="308">
        <v>100</v>
      </c>
      <c r="AH269" s="308">
        <v>30.648330058939095</v>
      </c>
      <c r="AI269" s="308">
        <v>69.351669941060905</v>
      </c>
      <c r="AJ269" s="308">
        <v>55.664702030124424</v>
      </c>
      <c r="AK269" s="308">
        <v>13.686967910936474</v>
      </c>
      <c r="AL269" s="308">
        <v>100</v>
      </c>
      <c r="AM269" s="308">
        <v>6.8318712373946671</v>
      </c>
      <c r="AN269" s="308">
        <v>88.063640134105086</v>
      </c>
      <c r="AO269" s="308">
        <v>71.337891260142186</v>
      </c>
      <c r="AP269" s="337">
        <v>16.725748873962889</v>
      </c>
      <c r="AQ269" s="531">
        <f>Daten_Polit!M269</f>
        <v>3.1</v>
      </c>
      <c r="AR269" s="532">
        <f>Daten_Polit!N269</f>
        <v>10.3</v>
      </c>
      <c r="AS269" s="532">
        <f>Daten_Polit!O269</f>
        <v>2.2999999999999998</v>
      </c>
      <c r="AT269" s="532">
        <f>Daten_Polit!P269</f>
        <v>2.4</v>
      </c>
      <c r="AU269" s="532">
        <f>Daten_Polit!Q269</f>
        <v>1.9</v>
      </c>
      <c r="AV269" s="308">
        <v>0.56815196751701835</v>
      </c>
      <c r="AW269" s="308">
        <v>2.0331917917319435</v>
      </c>
      <c r="AX269" s="308">
        <v>0.48363934815635168</v>
      </c>
      <c r="AY269" s="308">
        <v>0.51158587007755907</v>
      </c>
      <c r="AZ269" s="308">
        <v>0.36964912527282967</v>
      </c>
      <c r="BA269" s="308">
        <v>12.87746552626963</v>
      </c>
      <c r="BB269" s="308">
        <v>9.0419240373246978</v>
      </c>
      <c r="BC269" s="308">
        <v>15.716032510969308</v>
      </c>
      <c r="BD269" s="308">
        <v>15.868000702123924</v>
      </c>
      <c r="BE269" s="308">
        <v>15.025906735753692</v>
      </c>
      <c r="BF269" s="308">
        <v>17.474668064293368</v>
      </c>
      <c r="BG269" s="308">
        <v>18.354430379746837</v>
      </c>
      <c r="BH269" s="308">
        <v>18.429288885655051</v>
      </c>
      <c r="BI269" s="308">
        <v>18.491137436537581</v>
      </c>
      <c r="BJ269" s="308">
        <v>18.152866242041107</v>
      </c>
      <c r="BK269" s="308">
        <v>100</v>
      </c>
      <c r="BL269" s="308">
        <v>10.69089024760229</v>
      </c>
      <c r="BM269" s="308">
        <v>85.902799854922335</v>
      </c>
      <c r="BN269" s="308">
        <v>66.3099612488096</v>
      </c>
      <c r="BO269" s="308">
        <v>19.592838606112732</v>
      </c>
      <c r="BP269" s="308">
        <v>100</v>
      </c>
      <c r="BQ269" s="308">
        <v>39.938461538461532</v>
      </c>
      <c r="BR269" s="308">
        <v>60.061538461538454</v>
      </c>
      <c r="BS269" s="308">
        <v>48.061538461538461</v>
      </c>
      <c r="BT269" s="308">
        <v>12</v>
      </c>
      <c r="BU269" s="308">
        <v>100</v>
      </c>
      <c r="BV269" s="308">
        <v>6.9810930418588812</v>
      </c>
      <c r="BW269" s="308">
        <v>88.126195364688741</v>
      </c>
      <c r="BX269" s="308">
        <v>70.774658565813127</v>
      </c>
      <c r="BY269" s="312">
        <v>17.351536798875628</v>
      </c>
      <c r="BZ269" s="531">
        <f>Daten_Polit!R269</f>
        <v>2.7</v>
      </c>
      <c r="CA269" s="532">
        <f>Daten_Polit!S269</f>
        <v>8.3000000000000007</v>
      </c>
      <c r="CB269" s="532">
        <f>Daten_Polit!T269</f>
        <v>2.1</v>
      </c>
      <c r="CC269" s="532">
        <f>Daten_Polit!U269</f>
        <v>2.1</v>
      </c>
      <c r="CD269" s="532">
        <f>Daten_Polit!V269</f>
        <v>2</v>
      </c>
      <c r="CE269" s="309">
        <v>0.54953690504908737</v>
      </c>
      <c r="CF269" s="309">
        <v>1.6871520756166973</v>
      </c>
      <c r="CG269" s="309">
        <v>0.48923917205042156</v>
      </c>
      <c r="CH269" s="309">
        <v>0.50912667641211606</v>
      </c>
      <c r="CI269" s="309">
        <v>0.41194789052298364</v>
      </c>
      <c r="CJ269" s="309">
        <v>14.401271125234723</v>
      </c>
      <c r="CK269" s="309">
        <v>10.619615639496354</v>
      </c>
      <c r="CL269" s="309">
        <v>17.172999127469414</v>
      </c>
      <c r="CM269" s="309">
        <v>17.362505018065729</v>
      </c>
      <c r="CN269" s="309">
        <v>16.458569807037456</v>
      </c>
      <c r="CO269" s="309">
        <v>17.984276576005939</v>
      </c>
      <c r="CP269" s="309">
        <v>23.911964256172357</v>
      </c>
      <c r="CQ269" s="309">
        <v>17.13759705435254</v>
      </c>
      <c r="CR269" s="309">
        <v>17.771451809682073</v>
      </c>
      <c r="CS269" s="309">
        <v>14.79111780203014</v>
      </c>
      <c r="CT269" s="309">
        <v>100</v>
      </c>
      <c r="CU269" s="309">
        <v>10.469195540143977</v>
      </c>
      <c r="CV269" s="309">
        <v>85.689835127057876</v>
      </c>
      <c r="CW269" s="309">
        <v>65.444721350602393</v>
      </c>
      <c r="CX269" s="309">
        <v>20.245113776455483</v>
      </c>
      <c r="CY269" s="309">
        <v>100</v>
      </c>
      <c r="CZ269" s="309">
        <v>32.422969187675072</v>
      </c>
      <c r="DA269" s="309">
        <v>67.577030812324935</v>
      </c>
      <c r="DB269" s="309">
        <v>52.731092436974791</v>
      </c>
      <c r="DC269" s="309">
        <v>14.845938375350141</v>
      </c>
      <c r="DD269" s="309">
        <v>100</v>
      </c>
      <c r="DE269" s="309">
        <v>7.0246063325953294</v>
      </c>
      <c r="DF269" s="309">
        <v>88.100286757165406</v>
      </c>
      <c r="DG269" s="309">
        <v>70.070684708539687</v>
      </c>
      <c r="DH269" s="313">
        <v>18.02960204862573</v>
      </c>
      <c r="DI269" s="565">
        <f>Daten_Polit!W269</f>
        <v>2.2999999999999998</v>
      </c>
      <c r="DJ269" s="532">
        <f>Daten_Polit!X269</f>
        <v>8.4</v>
      </c>
      <c r="DK269" s="532">
        <f>Daten_Polit!Y269</f>
        <v>1.6</v>
      </c>
      <c r="DL269" s="532">
        <f>Daten_Polit!Z269</f>
        <v>1.7</v>
      </c>
      <c r="DM269" s="532">
        <f>Daten_Polit!AA269</f>
        <v>1.5</v>
      </c>
      <c r="DN269" s="309">
        <v>0.54474597485350174</v>
      </c>
      <c r="DO269" s="309">
        <v>2.4615596577367733</v>
      </c>
      <c r="DP269" s="309">
        <v>0.41493417405281824</v>
      </c>
      <c r="DQ269" s="309">
        <v>0.43506118044944703</v>
      </c>
      <c r="DR269" s="309">
        <v>0.33920012966351043</v>
      </c>
      <c r="DS269" s="309">
        <v>16.460167068452847</v>
      </c>
      <c r="DT269" s="309">
        <v>13.708158237937326</v>
      </c>
      <c r="DU269" s="309">
        <v>18.212648945920506</v>
      </c>
      <c r="DV269" s="309">
        <v>18.733137829911144</v>
      </c>
      <c r="DW269" s="309">
        <v>16.352201257861633</v>
      </c>
      <c r="DX269" s="309">
        <v>15.447246409591067</v>
      </c>
      <c r="DY269" s="309">
        <v>16.705641625254795</v>
      </c>
      <c r="DZ269" s="309">
        <v>14.67762793275763</v>
      </c>
      <c r="EA269" s="309">
        <v>15.203577312312769</v>
      </c>
      <c r="EB269" s="309">
        <v>12.757731958762886</v>
      </c>
      <c r="EC269" s="309">
        <v>100</v>
      </c>
      <c r="ED269" s="309">
        <v>10.577232352550853</v>
      </c>
      <c r="EE269" s="309">
        <v>86.141419117291079</v>
      </c>
      <c r="EF269" s="309">
        <v>65.519831881680631</v>
      </c>
      <c r="EG269" s="309">
        <v>20.621587235610445</v>
      </c>
      <c r="EH269" s="309">
        <v>100</v>
      </c>
      <c r="EI269" s="309">
        <v>40.029433406916851</v>
      </c>
      <c r="EJ269" s="309">
        <v>59.970566593083142</v>
      </c>
      <c r="EK269" s="309">
        <v>45.768947755702719</v>
      </c>
      <c r="EL269" s="309">
        <v>14.201618837380428</v>
      </c>
      <c r="EM269" s="309">
        <v>100</v>
      </c>
      <c r="EN269" s="309">
        <v>7.2774449938705148</v>
      </c>
      <c r="EO269" s="309">
        <v>88.112126605378492</v>
      </c>
      <c r="EP269" s="309">
        <v>69.612085960432921</v>
      </c>
      <c r="EQ269" s="367">
        <v>18.500040644945578</v>
      </c>
      <c r="ER269" s="531">
        <f>Daten_Polit!AB269</f>
        <v>2.2000000000000002</v>
      </c>
      <c r="ES269" s="532">
        <f>Daten_Polit!AC269</f>
        <v>7.3</v>
      </c>
      <c r="ET269" s="532">
        <f>Daten_Polit!AD269</f>
        <v>1.6</v>
      </c>
      <c r="EU269" s="532">
        <f>Daten_Polit!AE269</f>
        <v>1.7</v>
      </c>
      <c r="EV269" s="532">
        <f>Daten_Polit!AF269</f>
        <v>1.5</v>
      </c>
      <c r="EW269" s="309">
        <v>0.55792651191839282</v>
      </c>
      <c r="EX269" s="309">
        <v>2.5032244103398216</v>
      </c>
      <c r="EY269" s="309">
        <v>0.42145059350791586</v>
      </c>
      <c r="EZ269" s="309">
        <v>0.44090352698546892</v>
      </c>
      <c r="FA269" s="309">
        <v>0.35214973459069743</v>
      </c>
      <c r="FB269" s="309">
        <v>16.220325108174102</v>
      </c>
      <c r="FC269" s="309">
        <v>15.104941332011238</v>
      </c>
      <c r="FD269" s="309">
        <v>16.831056013031713</v>
      </c>
      <c r="FE269" s="309">
        <v>16.969209558824311</v>
      </c>
      <c r="FF269" s="309">
        <v>16.318704729444622</v>
      </c>
      <c r="FG269" s="309">
        <v>14.142532486459158</v>
      </c>
      <c r="FH269" s="309">
        <v>14.859967051078407</v>
      </c>
      <c r="FI269" s="309">
        <v>13.749887296012982</v>
      </c>
      <c r="FJ269" s="309">
        <v>13.363208089169252</v>
      </c>
      <c r="FK269" s="309">
        <v>15.159128978241206</v>
      </c>
      <c r="FL269" s="309">
        <v>100</v>
      </c>
      <c r="FM269" s="309">
        <v>10.443707863249367</v>
      </c>
      <c r="FN269" s="309">
        <v>86.227151679825909</v>
      </c>
      <c r="FO269" s="309">
        <v>64.930238592917078</v>
      </c>
      <c r="FP269" s="309">
        <v>21.296913086908827</v>
      </c>
      <c r="FQ269" s="309">
        <v>100</v>
      </c>
      <c r="FR269" s="309">
        <v>35.844748858447488</v>
      </c>
      <c r="FS269" s="309">
        <v>64.155251141552512</v>
      </c>
      <c r="FT269" s="309">
        <v>49.162861491628604</v>
      </c>
      <c r="FU269" s="309">
        <v>14.992389649923895</v>
      </c>
      <c r="FV269" s="309">
        <v>100</v>
      </c>
      <c r="FW269" s="309">
        <v>7.4918119488365464</v>
      </c>
      <c r="FX269" s="309">
        <v>87.884476174406927</v>
      </c>
      <c r="FY269" s="309">
        <v>68.622078223837278</v>
      </c>
      <c r="FZ269" s="313">
        <v>19.262397950569646</v>
      </c>
      <c r="GA269" s="570">
        <f>Daten_Polit!AG269</f>
        <v>3</v>
      </c>
      <c r="GB269" s="571">
        <f>Daten_Polit!AH269</f>
        <v>10.7</v>
      </c>
      <c r="GC269" s="571">
        <f>Daten_Polit!AI269</f>
        <v>2.2000000000000002</v>
      </c>
      <c r="GD269" s="571">
        <f>Daten_Polit!AJ269</f>
        <v>2.2999999999999998</v>
      </c>
      <c r="GE269" s="571">
        <f>Daten_Polit!AK269</f>
        <v>1.9</v>
      </c>
      <c r="GF269" s="444">
        <v>0.60092162072401201</v>
      </c>
      <c r="GG269" s="444">
        <v>3.0691939957649033</v>
      </c>
      <c r="GH269" s="444">
        <v>0.42672895134440259</v>
      </c>
      <c r="GI269" s="444">
        <v>0.43946051304892125</v>
      </c>
      <c r="GJ269" s="444">
        <v>0.38340217251556419</v>
      </c>
      <c r="GK269" s="444">
        <v>12.706593968308274</v>
      </c>
      <c r="GL269" s="444">
        <v>11.591695501730104</v>
      </c>
      <c r="GM269" s="444">
        <v>13.359448872079248</v>
      </c>
      <c r="GN269" s="444">
        <v>12.389910218042322</v>
      </c>
      <c r="GO269" s="444">
        <v>17.004178720668598</v>
      </c>
      <c r="GP269" s="444">
        <v>12.024844720491924</v>
      </c>
      <c r="GQ269" s="444">
        <v>11.111111111106627</v>
      </c>
      <c r="GR269" s="444">
        <v>12.559910708418359</v>
      </c>
      <c r="GS269" s="444">
        <v>12.200797872336695</v>
      </c>
      <c r="GT269" s="444">
        <v>13.910597061570979</v>
      </c>
      <c r="GU269" s="444">
        <v>100</v>
      </c>
      <c r="GV269" s="444">
        <v>10.462577861881311</v>
      </c>
      <c r="GW269" s="444">
        <v>86.191869672942644</v>
      </c>
      <c r="GX269" s="444">
        <v>64.248744177395039</v>
      </c>
      <c r="GY269" s="444">
        <v>21.943125495547598</v>
      </c>
      <c r="GZ269" s="444">
        <v>100</v>
      </c>
      <c r="HA269" s="444">
        <v>37.586685159500696</v>
      </c>
      <c r="HB269" s="444">
        <v>62.413314840499304</v>
      </c>
      <c r="HC269" s="444">
        <v>49.607027276930189</v>
      </c>
      <c r="HD269" s="444">
        <v>12.806287563569112</v>
      </c>
      <c r="HE269" s="444">
        <v>100</v>
      </c>
      <c r="HF269" s="444">
        <v>7.343584416565589</v>
      </c>
      <c r="HG269" s="444">
        <v>88.002646071644293</v>
      </c>
      <c r="HH269" s="444">
        <v>68.016126528573437</v>
      </c>
      <c r="HI269" s="445">
        <v>19.986519543070859</v>
      </c>
      <c r="HJ269" s="570">
        <f>Daten_Polit!AL269</f>
        <v>2.8</v>
      </c>
      <c r="HK269" s="571">
        <f>Daten_Polit!AM269</f>
        <v>10</v>
      </c>
      <c r="HL269" s="571">
        <f>Daten_Polit!AN269</f>
        <v>2.1</v>
      </c>
      <c r="HM269" s="571">
        <f>Daten_Polit!AO269</f>
        <v>2.2000000000000002</v>
      </c>
      <c r="HN269" s="571">
        <f>Daten_Polit!AP269</f>
        <v>1.8</v>
      </c>
      <c r="HO269" s="444">
        <v>0.46149600343438885</v>
      </c>
      <c r="HP269" s="444">
        <v>2.3531452509735966</v>
      </c>
      <c r="HQ269" s="444">
        <v>0.32753976104678184</v>
      </c>
      <c r="HR269" s="444">
        <v>0.33749286007230028</v>
      </c>
      <c r="HS269" s="444">
        <v>0.29530905925833761</v>
      </c>
      <c r="HT269" s="444">
        <v>12.193759133499736</v>
      </c>
      <c r="HU269" s="444">
        <v>10.915040317868922</v>
      </c>
      <c r="HV269" s="444">
        <v>12.930858657964512</v>
      </c>
      <c r="HW269" s="444">
        <v>12.879846315054591</v>
      </c>
      <c r="HX269" s="444">
        <v>13.110224132635787</v>
      </c>
      <c r="HY269" s="444">
        <v>19.436656737340449</v>
      </c>
      <c r="HZ269" s="444">
        <v>18.956894498695831</v>
      </c>
      <c r="IA269" s="444">
        <v>19.715869715866944</v>
      </c>
      <c r="IB269" s="444">
        <v>19.446422214308274</v>
      </c>
      <c r="IC269" s="444">
        <v>20.663744520974245</v>
      </c>
      <c r="ID269" s="444">
        <v>100</v>
      </c>
      <c r="IE269" s="444">
        <v>10.4616747174998</v>
      </c>
      <c r="IF269" s="444">
        <v>86.340718241002492</v>
      </c>
      <c r="IG269" s="444">
        <v>63.763859198199349</v>
      </c>
      <c r="IH269" s="444">
        <v>22.576859042803136</v>
      </c>
      <c r="II269" s="444">
        <v>100</v>
      </c>
      <c r="IJ269" s="444">
        <v>36.158798283261802</v>
      </c>
      <c r="IK269" s="444">
        <v>63.841201716738198</v>
      </c>
      <c r="IL269" s="444">
        <v>49.087982832618025</v>
      </c>
      <c r="IM269" s="444">
        <v>14.753218884120175</v>
      </c>
      <c r="IN269" s="444">
        <v>100</v>
      </c>
      <c r="IO269" s="444">
        <v>7.3218647880267396</v>
      </c>
      <c r="IP269" s="444">
        <v>88.295200853774688</v>
      </c>
      <c r="IQ269" s="444">
        <v>67.462301479643912</v>
      </c>
      <c r="IR269" s="445">
        <v>20.832899374130768</v>
      </c>
      <c r="IS269" s="443">
        <f>Daten_Polit!AQ269</f>
        <v>2.5</v>
      </c>
      <c r="IT269" s="227">
        <f>Daten_Polit!AR269</f>
        <v>10.3</v>
      </c>
      <c r="IU269" s="227">
        <f>Daten_Polit!AS269</f>
        <v>1.7</v>
      </c>
      <c r="IV269" s="227">
        <f>Daten_Polit!AT269</f>
        <v>1.7</v>
      </c>
      <c r="IW269" s="227">
        <f>Daten_Polit!AU269</f>
        <v>1.5</v>
      </c>
      <c r="IX269" s="444" t="s">
        <v>820</v>
      </c>
      <c r="IY269" s="444" t="s">
        <v>820</v>
      </c>
      <c r="IZ269" s="444" t="s">
        <v>820</v>
      </c>
      <c r="JA269" s="444" t="s">
        <v>820</v>
      </c>
      <c r="JB269" s="444" t="s">
        <v>820</v>
      </c>
      <c r="JC269" s="444" t="s">
        <v>820</v>
      </c>
      <c r="JD269" s="444" t="s">
        <v>820</v>
      </c>
      <c r="JE269" s="444" t="s">
        <v>820</v>
      </c>
      <c r="JF269" s="444" t="s">
        <v>820</v>
      </c>
      <c r="JG269" s="444" t="s">
        <v>820</v>
      </c>
      <c r="JH269" s="444" t="s">
        <v>820</v>
      </c>
      <c r="JI269" s="444" t="s">
        <v>820</v>
      </c>
      <c r="JJ269" s="444" t="s">
        <v>820</v>
      </c>
      <c r="JK269" s="444" t="s">
        <v>820</v>
      </c>
      <c r="JL269" s="444" t="s">
        <v>820</v>
      </c>
      <c r="JM269" s="444" t="s">
        <v>820</v>
      </c>
      <c r="JN269" s="444" t="s">
        <v>820</v>
      </c>
      <c r="JO269" s="444" t="s">
        <v>820</v>
      </c>
      <c r="JP269" s="444" t="s">
        <v>820</v>
      </c>
      <c r="JQ269" s="444" t="s">
        <v>820</v>
      </c>
      <c r="JR269" s="444" t="s">
        <v>820</v>
      </c>
      <c r="JS269" s="444" t="s">
        <v>820</v>
      </c>
      <c r="JT269" s="444" t="s">
        <v>820</v>
      </c>
      <c r="JU269" s="444" t="s">
        <v>820</v>
      </c>
      <c r="JV269" s="444" t="s">
        <v>820</v>
      </c>
      <c r="JW269" s="444" t="s">
        <v>820</v>
      </c>
      <c r="JX269" s="444" t="s">
        <v>820</v>
      </c>
      <c r="JY269" s="444" t="s">
        <v>820</v>
      </c>
      <c r="JZ269" s="444" t="s">
        <v>820</v>
      </c>
      <c r="KA269" s="445" t="s">
        <v>820</v>
      </c>
    </row>
    <row r="270" spans="4:287" ht="12.65" customHeight="1" x14ac:dyDescent="0.2">
      <c r="D270" s="276"/>
      <c r="E270" s="3" t="str">
        <f>Daten_Polit!E270</f>
        <v>09182</v>
      </c>
      <c r="F270" s="229" t="str">
        <f>Daten_Polit!F270</f>
        <v>Miesbach</v>
      </c>
      <c r="G270" s="246"/>
      <c r="H270" s="531">
        <f>Daten_Polit!H270</f>
        <v>2.7</v>
      </c>
      <c r="I270" s="532">
        <f>Daten_Polit!I270</f>
        <v>7.6</v>
      </c>
      <c r="J270" s="532">
        <f>Daten_Polit!J270</f>
        <v>2.2000000000000002</v>
      </c>
      <c r="K270" s="532">
        <f>Daten_Polit!K270</f>
        <v>2.2999999999999998</v>
      </c>
      <c r="L270" s="532">
        <f>Daten_Polit!L270</f>
        <v>1.7</v>
      </c>
      <c r="M270" s="308">
        <v>0.72162883237267927</v>
      </c>
      <c r="N270" s="308">
        <v>2.6820150837976442</v>
      </c>
      <c r="O270" s="308">
        <v>0.59637738874959256</v>
      </c>
      <c r="P270" s="308">
        <v>0.6414716085465022</v>
      </c>
      <c r="Q270" s="308">
        <v>0.40475282280447117</v>
      </c>
      <c r="R270" s="308">
        <v>16.420242817646351</v>
      </c>
      <c r="S270" s="308">
        <v>14.205839718367013</v>
      </c>
      <c r="T270" s="308">
        <v>17.777777777777779</v>
      </c>
      <c r="U270" s="308">
        <v>18.314046077077467</v>
      </c>
      <c r="V270" s="308">
        <v>15.085287846485091</v>
      </c>
      <c r="W270" s="308">
        <v>21.148762316748378</v>
      </c>
      <c r="X270" s="308">
        <v>26.655663296890726</v>
      </c>
      <c r="Y270" s="308">
        <v>19.192904656316422</v>
      </c>
      <c r="Z270" s="308">
        <v>20.975454255658271</v>
      </c>
      <c r="AA270" s="308">
        <v>10.193133047191029</v>
      </c>
      <c r="AB270" s="308">
        <v>100</v>
      </c>
      <c r="AC270" s="308">
        <v>10.517561465425826</v>
      </c>
      <c r="AD270" s="308">
        <v>86.269687562958694</v>
      </c>
      <c r="AE270" s="308">
        <v>67.682727592931172</v>
      </c>
      <c r="AF270" s="308">
        <v>18.586959970027525</v>
      </c>
      <c r="AG270" s="308">
        <v>100</v>
      </c>
      <c r="AH270" s="308">
        <v>30.247479376718612</v>
      </c>
      <c r="AI270" s="308">
        <v>69.752520623281399</v>
      </c>
      <c r="AJ270" s="308">
        <v>56.278643446379476</v>
      </c>
      <c r="AK270" s="308">
        <v>13.473877176901924</v>
      </c>
      <c r="AL270" s="308">
        <v>100</v>
      </c>
      <c r="AM270" s="308">
        <v>7.3208340352335615</v>
      </c>
      <c r="AN270" s="308">
        <v>88.078952890764199</v>
      </c>
      <c r="AO270" s="308">
        <v>71.300176129606868</v>
      </c>
      <c r="AP270" s="337">
        <v>16.778776761157342</v>
      </c>
      <c r="AQ270" s="531">
        <f>Daten_Polit!M270</f>
        <v>2.8</v>
      </c>
      <c r="AR270" s="532">
        <f>Daten_Polit!N270</f>
        <v>8.3000000000000007</v>
      </c>
      <c r="AS270" s="532">
        <f>Daten_Polit!O270</f>
        <v>2.2000000000000002</v>
      </c>
      <c r="AT270" s="532">
        <f>Daten_Polit!P270</f>
        <v>2.4</v>
      </c>
      <c r="AU270" s="532">
        <f>Daten_Polit!Q270</f>
        <v>1.6</v>
      </c>
      <c r="AV270" s="308">
        <v>0.68380865830950033</v>
      </c>
      <c r="AW270" s="308">
        <v>2.3235268532722197</v>
      </c>
      <c r="AX270" s="308">
        <v>0.58426588068993945</v>
      </c>
      <c r="AY270" s="308">
        <v>0.62903235344605812</v>
      </c>
      <c r="AZ270" s="308">
        <v>0.40427783853455501</v>
      </c>
      <c r="BA270" s="308">
        <v>15.507990867579908</v>
      </c>
      <c r="BB270" s="308">
        <v>12.360415864459943</v>
      </c>
      <c r="BC270" s="308">
        <v>17.289305949007272</v>
      </c>
      <c r="BD270" s="308">
        <v>17.201714943008799</v>
      </c>
      <c r="BE270" s="308">
        <v>17.772648586262488</v>
      </c>
      <c r="BF270" s="308">
        <v>21.70977340352762</v>
      </c>
      <c r="BG270" s="308">
        <v>26.653696498064328</v>
      </c>
      <c r="BH270" s="308">
        <v>20.228326792722807</v>
      </c>
      <c r="BI270" s="308">
        <v>21.484374999996685</v>
      </c>
      <c r="BJ270" s="308">
        <v>13.390804597724138</v>
      </c>
      <c r="BK270" s="308">
        <v>100</v>
      </c>
      <c r="BL270" s="308">
        <v>10.454708134931836</v>
      </c>
      <c r="BM270" s="308">
        <v>86.448963302668687</v>
      </c>
      <c r="BN270" s="308">
        <v>67.20982445848324</v>
      </c>
      <c r="BO270" s="308">
        <v>19.239138844185451</v>
      </c>
      <c r="BP270" s="308">
        <v>100</v>
      </c>
      <c r="BQ270" s="308">
        <v>33.112033195020743</v>
      </c>
      <c r="BR270" s="308">
        <v>66.887966804979257</v>
      </c>
      <c r="BS270" s="308">
        <v>54.937759336099603</v>
      </c>
      <c r="BT270" s="308">
        <v>11.95020746887967</v>
      </c>
      <c r="BU270" s="308">
        <v>100</v>
      </c>
      <c r="BV270" s="308">
        <v>7.2047989863103403</v>
      </c>
      <c r="BW270" s="308">
        <v>88.384969276058357</v>
      </c>
      <c r="BX270" s="308">
        <v>70.78050281759819</v>
      </c>
      <c r="BY270" s="312">
        <v>17.604466458460159</v>
      </c>
      <c r="BZ270" s="531">
        <f>Daten_Polit!R270</f>
        <v>2.6</v>
      </c>
      <c r="CA270" s="532">
        <f>Daten_Polit!S270</f>
        <v>6.7</v>
      </c>
      <c r="CB270" s="532">
        <f>Daten_Polit!T270</f>
        <v>2.1</v>
      </c>
      <c r="CC270" s="532">
        <f>Daten_Polit!U270</f>
        <v>2.2999999999999998</v>
      </c>
      <c r="CD270" s="532">
        <f>Daten_Polit!V270</f>
        <v>1.7</v>
      </c>
      <c r="CE270" s="309">
        <v>0.64764257236956146</v>
      </c>
      <c r="CF270" s="309">
        <v>1.9612271789109266</v>
      </c>
      <c r="CG270" s="309">
        <v>0.57186975224337966</v>
      </c>
      <c r="CH270" s="309">
        <v>0.61471413843088918</v>
      </c>
      <c r="CI270" s="309">
        <v>0.40685720082750648</v>
      </c>
      <c r="CJ270" s="309">
        <v>15.827470174365638</v>
      </c>
      <c r="CK270" s="309">
        <v>15.038720959282042</v>
      </c>
      <c r="CL270" s="309">
        <v>17.046979865771156</v>
      </c>
      <c r="CM270" s="309">
        <v>17.120983644588001</v>
      </c>
      <c r="CN270" s="309">
        <v>16.694306246545054</v>
      </c>
      <c r="CO270" s="309">
        <v>21.863269952615838</v>
      </c>
      <c r="CP270" s="309">
        <v>28.288152610451807</v>
      </c>
      <c r="CQ270" s="309">
        <v>20.564245273961404</v>
      </c>
      <c r="CR270" s="309">
        <v>21.679460339609214</v>
      </c>
      <c r="CS270" s="309">
        <v>15.304443225449194</v>
      </c>
      <c r="CT270" s="309">
        <v>100</v>
      </c>
      <c r="CU270" s="309">
        <v>10.332158937751194</v>
      </c>
      <c r="CV270" s="309">
        <v>86.563358888993662</v>
      </c>
      <c r="CW270" s="309">
        <v>66.741139455942175</v>
      </c>
      <c r="CX270" s="309">
        <v>19.822219433051483</v>
      </c>
      <c r="CY270" s="309">
        <v>100</v>
      </c>
      <c r="CZ270" s="309">
        <v>28.923988153998025</v>
      </c>
      <c r="DA270" s="309">
        <v>71.07601184600199</v>
      </c>
      <c r="DB270" s="309">
        <v>57.847976307996049</v>
      </c>
      <c r="DC270" s="309">
        <v>13.228035538005923</v>
      </c>
      <c r="DD270" s="309">
        <v>100</v>
      </c>
      <c r="DE270" s="309">
        <v>7.2581974536824649</v>
      </c>
      <c r="DF270" s="309">
        <v>88.358027195303507</v>
      </c>
      <c r="DG270" s="309">
        <v>70.145282008296363</v>
      </c>
      <c r="DH270" s="313">
        <v>18.212745187007144</v>
      </c>
      <c r="DI270" s="565">
        <f>Daten_Polit!W270</f>
        <v>2.2999999999999998</v>
      </c>
      <c r="DJ270" s="532">
        <f>Daten_Polit!X270</f>
        <v>6.9</v>
      </c>
      <c r="DK270" s="532">
        <f>Daten_Polit!Y270</f>
        <v>1.9</v>
      </c>
      <c r="DL270" s="532">
        <f>Daten_Polit!Z270</f>
        <v>2</v>
      </c>
      <c r="DM270" s="532">
        <f>Daten_Polit!AA270</f>
        <v>1.4</v>
      </c>
      <c r="DN270" s="309">
        <v>0.59500943307637799</v>
      </c>
      <c r="DO270" s="309">
        <v>2.411633086506547</v>
      </c>
      <c r="DP270" s="309">
        <v>0.47517147381667801</v>
      </c>
      <c r="DQ270" s="309">
        <v>0.51178055913617859</v>
      </c>
      <c r="DR270" s="309">
        <v>0.34103810459223283</v>
      </c>
      <c r="DS270" s="309">
        <v>16.30996792983834</v>
      </c>
      <c r="DT270" s="309">
        <v>15.787026272958309</v>
      </c>
      <c r="DU270" s="309">
        <v>17.686937164829207</v>
      </c>
      <c r="DV270" s="309">
        <v>18.147332354380811</v>
      </c>
      <c r="DW270" s="309">
        <v>15.48801870251677</v>
      </c>
      <c r="DX270" s="309">
        <v>20.632411067187402</v>
      </c>
      <c r="DY270" s="309">
        <v>21.765389082452963</v>
      </c>
      <c r="DZ270" s="309">
        <v>19.070053256855317</v>
      </c>
      <c r="EA270" s="309">
        <v>20.3891918691086</v>
      </c>
      <c r="EB270" s="309">
        <v>12.794811320734151</v>
      </c>
      <c r="EC270" s="309">
        <v>100</v>
      </c>
      <c r="ED270" s="309">
        <v>10.232056768665309</v>
      </c>
      <c r="EE270" s="309">
        <v>86.677158469239686</v>
      </c>
      <c r="EF270" s="309">
        <v>66.308470965747986</v>
      </c>
      <c r="EG270" s="309">
        <v>20.368687503491685</v>
      </c>
      <c r="EH270" s="309">
        <v>100</v>
      </c>
      <c r="EI270" s="309">
        <v>30.867850098619332</v>
      </c>
      <c r="EJ270" s="309">
        <v>69.132149901380672</v>
      </c>
      <c r="EK270" s="309">
        <v>55.917159763313606</v>
      </c>
      <c r="EL270" s="309">
        <v>13.214990138067062</v>
      </c>
      <c r="EM270" s="309">
        <v>100</v>
      </c>
      <c r="EN270" s="309">
        <v>7.2517976085954086</v>
      </c>
      <c r="EO270" s="309">
        <v>88.414962961998995</v>
      </c>
      <c r="EP270" s="309">
        <v>69.457809445366053</v>
      </c>
      <c r="EQ270" s="367">
        <v>18.957153516632953</v>
      </c>
      <c r="ER270" s="531">
        <f>Daten_Polit!AB270</f>
        <v>2.2000000000000002</v>
      </c>
      <c r="ES270" s="532">
        <f>Daten_Polit!AC270</f>
        <v>6.7</v>
      </c>
      <c r="ET270" s="532">
        <f>Daten_Polit!AD270</f>
        <v>1.7</v>
      </c>
      <c r="EU270" s="532">
        <f>Daten_Polit!AE270</f>
        <v>1.8</v>
      </c>
      <c r="EV270" s="532">
        <f>Daten_Polit!AF270</f>
        <v>1.6</v>
      </c>
      <c r="EW270" s="309">
        <v>0.58054820069607493</v>
      </c>
      <c r="EX270" s="309">
        <v>2.4545371026248661</v>
      </c>
      <c r="EY270" s="309">
        <v>0.44946601892391946</v>
      </c>
      <c r="EZ270" s="309">
        <v>0.47761941690194226</v>
      </c>
      <c r="FA270" s="309">
        <v>0.35235276333314269</v>
      </c>
      <c r="FB270" s="309">
        <v>16.481819458093035</v>
      </c>
      <c r="FC270" s="309">
        <v>15.748604707593717</v>
      </c>
      <c r="FD270" s="309">
        <v>18.104982206406497</v>
      </c>
      <c r="FE270" s="309">
        <v>18.424396442185515</v>
      </c>
      <c r="FF270" s="309">
        <v>16.919853326352417</v>
      </c>
      <c r="FG270" s="309">
        <v>20.963568981193962</v>
      </c>
      <c r="FH270" s="309">
        <v>24.343215232595806</v>
      </c>
      <c r="FI270" s="309">
        <v>18.009110098885188</v>
      </c>
      <c r="FJ270" s="309">
        <v>19.181766704421335</v>
      </c>
      <c r="FK270" s="309">
        <v>13.732576148701344</v>
      </c>
      <c r="FL270" s="309">
        <v>100</v>
      </c>
      <c r="FM270" s="309">
        <v>10.272908003730691</v>
      </c>
      <c r="FN270" s="309">
        <v>86.624484002661788</v>
      </c>
      <c r="FO270" s="309">
        <v>65.407451766546771</v>
      </c>
      <c r="FP270" s="309">
        <v>21.217032236115003</v>
      </c>
      <c r="FQ270" s="309">
        <v>100</v>
      </c>
      <c r="FR270" s="309">
        <v>30.338266384778013</v>
      </c>
      <c r="FS270" s="309">
        <v>69.661733615221991</v>
      </c>
      <c r="FT270" s="309">
        <v>53.805496828752638</v>
      </c>
      <c r="FU270" s="309">
        <v>15.856236786469344</v>
      </c>
      <c r="FV270" s="309">
        <v>100</v>
      </c>
      <c r="FW270" s="309">
        <v>7.5017420575457514</v>
      </c>
      <c r="FX270" s="309">
        <v>88.196914084733322</v>
      </c>
      <c r="FY270" s="309">
        <v>68.374856482649875</v>
      </c>
      <c r="FZ270" s="313">
        <v>19.822057602083436</v>
      </c>
      <c r="GA270" s="570">
        <f>Daten_Polit!AG270</f>
        <v>2.9</v>
      </c>
      <c r="GB270" s="571">
        <f>Daten_Polit!AH270</f>
        <v>9.3000000000000007</v>
      </c>
      <c r="GC270" s="571">
        <f>Daten_Polit!AI270</f>
        <v>2.2000000000000002</v>
      </c>
      <c r="GD270" s="571">
        <f>Daten_Polit!AJ270</f>
        <v>2.2999999999999998</v>
      </c>
      <c r="GE270" s="571">
        <f>Daten_Polit!AK270</f>
        <v>2</v>
      </c>
      <c r="GF270" s="444">
        <v>0.66870629370629375</v>
      </c>
      <c r="GG270" s="444">
        <v>3.2377422676620928</v>
      </c>
      <c r="GH270" s="444">
        <v>0.48914729623333197</v>
      </c>
      <c r="GI270" s="444">
        <v>0.52535250868838912</v>
      </c>
      <c r="GJ270" s="444">
        <v>0.37096786161926809</v>
      </c>
      <c r="GK270" s="444">
        <v>13.31769472730209</v>
      </c>
      <c r="GL270" s="444">
        <v>13.454351308061932</v>
      </c>
      <c r="GM270" s="444">
        <v>14.802689789418325</v>
      </c>
      <c r="GN270" s="444">
        <v>15.020435967302454</v>
      </c>
      <c r="GO270" s="444">
        <v>14.033680834003857</v>
      </c>
      <c r="GP270" s="444">
        <v>18.105703819992584</v>
      </c>
      <c r="GQ270" s="444">
        <v>19.123575810698046</v>
      </c>
      <c r="GR270" s="444">
        <v>15.293913646609491</v>
      </c>
      <c r="GS270" s="444">
        <v>15.583982202446469</v>
      </c>
      <c r="GT270" s="444">
        <v>14.268867924528303</v>
      </c>
      <c r="GU270" s="444">
        <v>100</v>
      </c>
      <c r="GV270" s="444">
        <v>10.280165524905113</v>
      </c>
      <c r="GW270" s="444">
        <v>86.530614845987543</v>
      </c>
      <c r="GX270" s="444">
        <v>64.504834927489</v>
      </c>
      <c r="GY270" s="444">
        <v>22.025779918498543</v>
      </c>
      <c r="GZ270" s="444">
        <v>100</v>
      </c>
      <c r="HA270" s="444">
        <v>34.922680412371129</v>
      </c>
      <c r="HB270" s="444">
        <v>65.077319587628864</v>
      </c>
      <c r="HC270" s="444">
        <v>50.902061855670098</v>
      </c>
      <c r="HD270" s="444">
        <v>14.175257731958762</v>
      </c>
      <c r="HE270" s="444">
        <v>100</v>
      </c>
      <c r="HF270" s="444">
        <v>7.3221206861772314</v>
      </c>
      <c r="HG270" s="444">
        <v>88.242314878258327</v>
      </c>
      <c r="HH270" s="444">
        <v>67.548341621558734</v>
      </c>
      <c r="HI270" s="445">
        <v>20.693973256699589</v>
      </c>
      <c r="HJ270" s="570">
        <f>Daten_Polit!AL270</f>
        <v>2.8</v>
      </c>
      <c r="HK270" s="571">
        <f>Daten_Polit!AM270</f>
        <v>8.8000000000000007</v>
      </c>
      <c r="HL270" s="571">
        <f>Daten_Polit!AN270</f>
        <v>2.2000000000000002</v>
      </c>
      <c r="HM270" s="571">
        <f>Daten_Polit!AO270</f>
        <v>2.2999999999999998</v>
      </c>
      <c r="HN270" s="571">
        <f>Daten_Polit!AP270</f>
        <v>1.9</v>
      </c>
      <c r="HO270" s="444">
        <v>0.51422953280788508</v>
      </c>
      <c r="HP270" s="444">
        <v>2.3261386078723207</v>
      </c>
      <c r="HQ270" s="444">
        <v>0.3884219478345135</v>
      </c>
      <c r="HR270" s="444">
        <v>0.41557759923010429</v>
      </c>
      <c r="HS270" s="444">
        <v>0.30472819527744716</v>
      </c>
      <c r="HT270" s="444">
        <v>13.079679595278524</v>
      </c>
      <c r="HU270" s="444">
        <v>13.249551166964938</v>
      </c>
      <c r="HV270" s="444">
        <v>14.511175567309827</v>
      </c>
      <c r="HW270" s="444">
        <v>14.344887726182689</v>
      </c>
      <c r="HX270" s="444">
        <v>15.109890109892483</v>
      </c>
      <c r="HY270" s="444">
        <v>22.212656048213038</v>
      </c>
      <c r="HZ270" s="444">
        <v>23.096446700513191</v>
      </c>
      <c r="IA270" s="444">
        <v>19.222761970858379</v>
      </c>
      <c r="IB270" s="444">
        <v>19.747200354811831</v>
      </c>
      <c r="IC270" s="444">
        <v>17.337584695100411</v>
      </c>
      <c r="ID270" s="444">
        <v>100</v>
      </c>
      <c r="IE270" s="444">
        <v>10.100409874373327</v>
      </c>
      <c r="IF270" s="444">
        <v>86.961619196079965</v>
      </c>
      <c r="IG270" s="444">
        <v>64.06703189510965</v>
      </c>
      <c r="IH270" s="444">
        <v>22.894587300970311</v>
      </c>
      <c r="II270" s="444">
        <v>100</v>
      </c>
      <c r="IJ270" s="444">
        <v>32.204724409448822</v>
      </c>
      <c r="IK270" s="444">
        <v>67.795275590551171</v>
      </c>
      <c r="IL270" s="444">
        <v>52.440944881889763</v>
      </c>
      <c r="IM270" s="444">
        <v>15.354330708661418</v>
      </c>
      <c r="IN270" s="444">
        <v>100</v>
      </c>
      <c r="IO270" s="444">
        <v>7.300682442559947</v>
      </c>
      <c r="IP270" s="444">
        <v>88.667888566398787</v>
      </c>
      <c r="IQ270" s="444">
        <v>66.946217668460733</v>
      </c>
      <c r="IR270" s="445">
        <v>21.721670897938054</v>
      </c>
      <c r="IS270" s="443">
        <f>Daten_Polit!AQ270</f>
        <v>2.2999999999999998</v>
      </c>
      <c r="IT270" s="227">
        <f>Daten_Polit!AR270</f>
        <v>9.1</v>
      </c>
      <c r="IU270" s="227">
        <f>Daten_Polit!AS270</f>
        <v>1.6</v>
      </c>
      <c r="IV270" s="227">
        <f>Daten_Polit!AT270</f>
        <v>1.6</v>
      </c>
      <c r="IW270" s="227">
        <f>Daten_Polit!AU270</f>
        <v>1.3</v>
      </c>
      <c r="IX270" s="444" t="s">
        <v>820</v>
      </c>
      <c r="IY270" s="444" t="s">
        <v>820</v>
      </c>
      <c r="IZ270" s="444" t="s">
        <v>820</v>
      </c>
      <c r="JA270" s="444" t="s">
        <v>820</v>
      </c>
      <c r="JB270" s="444" t="s">
        <v>820</v>
      </c>
      <c r="JC270" s="444" t="s">
        <v>820</v>
      </c>
      <c r="JD270" s="444" t="s">
        <v>820</v>
      </c>
      <c r="JE270" s="444" t="s">
        <v>820</v>
      </c>
      <c r="JF270" s="444" t="s">
        <v>820</v>
      </c>
      <c r="JG270" s="444" t="s">
        <v>820</v>
      </c>
      <c r="JH270" s="444" t="s">
        <v>820</v>
      </c>
      <c r="JI270" s="444" t="s">
        <v>820</v>
      </c>
      <c r="JJ270" s="444" t="s">
        <v>820</v>
      </c>
      <c r="JK270" s="444" t="s">
        <v>820</v>
      </c>
      <c r="JL270" s="444" t="s">
        <v>820</v>
      </c>
      <c r="JM270" s="444" t="s">
        <v>820</v>
      </c>
      <c r="JN270" s="444" t="s">
        <v>820</v>
      </c>
      <c r="JO270" s="444" t="s">
        <v>820</v>
      </c>
      <c r="JP270" s="444" t="s">
        <v>820</v>
      </c>
      <c r="JQ270" s="444" t="s">
        <v>820</v>
      </c>
      <c r="JR270" s="444" t="s">
        <v>820</v>
      </c>
      <c r="JS270" s="444" t="s">
        <v>820</v>
      </c>
      <c r="JT270" s="444" t="s">
        <v>820</v>
      </c>
      <c r="JU270" s="444" t="s">
        <v>820</v>
      </c>
      <c r="JV270" s="444" t="s">
        <v>820</v>
      </c>
      <c r="JW270" s="444" t="s">
        <v>820</v>
      </c>
      <c r="JX270" s="444" t="s">
        <v>820</v>
      </c>
      <c r="JY270" s="444" t="s">
        <v>820</v>
      </c>
      <c r="JZ270" s="444" t="s">
        <v>820</v>
      </c>
      <c r="KA270" s="445" t="s">
        <v>820</v>
      </c>
    </row>
    <row r="271" spans="4:287" ht="12.65" customHeight="1" x14ac:dyDescent="0.2">
      <c r="D271" s="276"/>
      <c r="E271" s="3" t="str">
        <f>Daten_Polit!E271</f>
        <v>09183</v>
      </c>
      <c r="F271" s="229" t="str">
        <f>Daten_Polit!F271</f>
        <v>Mühldorf a.Inn</v>
      </c>
      <c r="G271" s="246"/>
      <c r="H271" s="531">
        <f>Daten_Polit!H271</f>
        <v>3.9</v>
      </c>
      <c r="I271" s="532">
        <f>Daten_Polit!I271</f>
        <v>14.1</v>
      </c>
      <c r="J271" s="532">
        <f>Daten_Polit!J271</f>
        <v>2.7</v>
      </c>
      <c r="K271" s="532">
        <f>Daten_Polit!K271</f>
        <v>2.9</v>
      </c>
      <c r="L271" s="532">
        <f>Daten_Polit!L271</f>
        <v>1.4</v>
      </c>
      <c r="M271" s="308">
        <v>0.61295293853433386</v>
      </c>
      <c r="N271" s="308">
        <v>2.211165816293545</v>
      </c>
      <c r="O271" s="308">
        <v>0.49835925380583834</v>
      </c>
      <c r="P271" s="308">
        <v>0.51818671466248234</v>
      </c>
      <c r="Q271" s="308">
        <v>0.32963933551040153</v>
      </c>
      <c r="R271" s="308">
        <v>10.207074763417813</v>
      </c>
      <c r="S271" s="308">
        <v>6.540138497050525</v>
      </c>
      <c r="T271" s="308">
        <v>12.775488263752017</v>
      </c>
      <c r="U271" s="308">
        <v>12.617666021921343</v>
      </c>
      <c r="V271" s="308">
        <v>14.760746147607462</v>
      </c>
      <c r="W271" s="308">
        <v>30.301648544372227</v>
      </c>
      <c r="X271" s="308">
        <v>34.410256410256409</v>
      </c>
      <c r="Y271" s="308">
        <v>27.387615092977068</v>
      </c>
      <c r="Z271" s="308">
        <v>27.77922246781765</v>
      </c>
      <c r="AA271" s="308">
        <v>22.510121457514977</v>
      </c>
      <c r="AB271" s="308">
        <v>100</v>
      </c>
      <c r="AC271" s="308">
        <v>11.448243965583012</v>
      </c>
      <c r="AD271" s="308">
        <v>84.844686768105333</v>
      </c>
      <c r="AE271" s="308">
        <v>72.293743639598034</v>
      </c>
      <c r="AF271" s="308">
        <v>12.550943128507299</v>
      </c>
      <c r="AG271" s="308">
        <v>100</v>
      </c>
      <c r="AH271" s="308">
        <v>41.789709172259499</v>
      </c>
      <c r="AI271" s="308">
        <v>58.210290827740486</v>
      </c>
      <c r="AJ271" s="308">
        <v>53.914988814317667</v>
      </c>
      <c r="AK271" s="308">
        <v>4.2953020134228188</v>
      </c>
      <c r="AL271" s="308">
        <v>100</v>
      </c>
      <c r="AM271" s="308">
        <v>8.237038855616186</v>
      </c>
      <c r="AN271" s="308">
        <v>86.447346526443624</v>
      </c>
      <c r="AO271" s="308">
        <v>77.356626797948906</v>
      </c>
      <c r="AP271" s="337">
        <v>9.0907197284947259</v>
      </c>
      <c r="AQ271" s="531">
        <f>Daten_Polit!M271</f>
        <v>3.8</v>
      </c>
      <c r="AR271" s="532">
        <f>Daten_Polit!N271</f>
        <v>14.3</v>
      </c>
      <c r="AS271" s="532">
        <f>Daten_Polit!O271</f>
        <v>2.6</v>
      </c>
      <c r="AT271" s="532">
        <f>Daten_Polit!P271</f>
        <v>2.8</v>
      </c>
      <c r="AU271" s="532">
        <f>Daten_Polit!Q271</f>
        <v>1.4</v>
      </c>
      <c r="AV271" s="308">
        <v>0.60347211323603045</v>
      </c>
      <c r="AW271" s="308">
        <v>2.0025302656329478</v>
      </c>
      <c r="AX271" s="308">
        <v>0.5070675230280195</v>
      </c>
      <c r="AY271" s="308">
        <v>0.52520328321645049</v>
      </c>
      <c r="AZ271" s="308">
        <v>0.36005926412516537</v>
      </c>
      <c r="BA271" s="308">
        <v>10.198442602361215</v>
      </c>
      <c r="BB271" s="308">
        <v>6.540138497050525</v>
      </c>
      <c r="BC271" s="308">
        <v>13.160782288774897</v>
      </c>
      <c r="BD271" s="308">
        <v>12.96114462056353</v>
      </c>
      <c r="BE271" s="308">
        <v>15.465587044529405</v>
      </c>
      <c r="BF271" s="308">
        <v>29.218504218504037</v>
      </c>
      <c r="BG271" s="308">
        <v>34.716045159084324</v>
      </c>
      <c r="BH271" s="308">
        <v>26.220182300084716</v>
      </c>
      <c r="BI271" s="308">
        <v>26.96984606733751</v>
      </c>
      <c r="BJ271" s="308">
        <v>17.632850241545896</v>
      </c>
      <c r="BK271" s="308">
        <v>100</v>
      </c>
      <c r="BL271" s="308">
        <v>11.440180162063417</v>
      </c>
      <c r="BM271" s="308">
        <v>84.805840795158034</v>
      </c>
      <c r="BN271" s="308">
        <v>71.883721042647039</v>
      </c>
      <c r="BO271" s="308">
        <v>12.922119752510991</v>
      </c>
      <c r="BP271" s="308">
        <v>100</v>
      </c>
      <c r="BQ271" s="308">
        <v>45.33715925394548</v>
      </c>
      <c r="BR271" s="308">
        <v>54.66284074605452</v>
      </c>
      <c r="BS271" s="308">
        <v>49.928263988522239</v>
      </c>
      <c r="BT271" s="308">
        <v>4.734576757532281</v>
      </c>
      <c r="BU271" s="308">
        <v>100</v>
      </c>
      <c r="BV271" s="308">
        <v>8.2443380222879661</v>
      </c>
      <c r="BW271" s="308">
        <v>86.453328053984919</v>
      </c>
      <c r="BX271" s="308">
        <v>76.959209927840973</v>
      </c>
      <c r="BY271" s="312">
        <v>9.4941181261439365</v>
      </c>
      <c r="BZ271" s="531">
        <f>Daten_Polit!R271</f>
        <v>3.6</v>
      </c>
      <c r="CA271" s="532">
        <f>Daten_Polit!S271</f>
        <v>12.9</v>
      </c>
      <c r="CB271" s="532">
        <f>Daten_Polit!T271</f>
        <v>2.5</v>
      </c>
      <c r="CC271" s="532">
        <f>Daten_Polit!U271</f>
        <v>2.7</v>
      </c>
      <c r="CD271" s="532">
        <f>Daten_Polit!V271</f>
        <v>1.3</v>
      </c>
      <c r="CE271" s="309">
        <v>0.58581643097060654</v>
      </c>
      <c r="CF271" s="309">
        <v>1.7488785198272756</v>
      </c>
      <c r="CG271" s="309">
        <v>0.50739722342012594</v>
      </c>
      <c r="CH271" s="309">
        <v>0.52389832881999521</v>
      </c>
      <c r="CI271" s="309">
        <v>0.3775266314746713</v>
      </c>
      <c r="CJ271" s="309">
        <v>10.581875296781815</v>
      </c>
      <c r="CK271" s="309">
        <v>7.3989321128909245</v>
      </c>
      <c r="CL271" s="309">
        <v>13.212452503166809</v>
      </c>
      <c r="CM271" s="309">
        <v>12.995451591942819</v>
      </c>
      <c r="CN271" s="309">
        <v>15.826086956527243</v>
      </c>
      <c r="CO271" s="309">
        <v>27.972857725537796</v>
      </c>
      <c r="CP271" s="309">
        <v>35.664066262155444</v>
      </c>
      <c r="CQ271" s="309">
        <v>25.208838587987064</v>
      </c>
      <c r="CR271" s="309">
        <v>26.582463313136408</v>
      </c>
      <c r="CS271" s="309">
        <v>8.8055797733596517</v>
      </c>
      <c r="CT271" s="309">
        <v>100</v>
      </c>
      <c r="CU271" s="309">
        <v>11.350962583112787</v>
      </c>
      <c r="CV271" s="309">
        <v>84.962636863053561</v>
      </c>
      <c r="CW271" s="309">
        <v>71.790910481510721</v>
      </c>
      <c r="CX271" s="309">
        <v>13.171726381542856</v>
      </c>
      <c r="CY271" s="309">
        <v>100</v>
      </c>
      <c r="CZ271" s="309">
        <v>41.02956167176351</v>
      </c>
      <c r="DA271" s="309">
        <v>58.970438328236483</v>
      </c>
      <c r="DB271" s="309">
        <v>54.383282364933741</v>
      </c>
      <c r="DC271" s="309">
        <v>4.5871559633027523</v>
      </c>
      <c r="DD271" s="309">
        <v>100</v>
      </c>
      <c r="DE271" s="309">
        <v>8.423464766743928</v>
      </c>
      <c r="DF271" s="309">
        <v>86.421494797326488</v>
      </c>
      <c r="DG271" s="309">
        <v>76.678831288406698</v>
      </c>
      <c r="DH271" s="313">
        <v>9.7426635089197724</v>
      </c>
      <c r="DI271" s="565">
        <f>Daten_Polit!W271</f>
        <v>3.1</v>
      </c>
      <c r="DJ271" s="532">
        <f>Daten_Polit!X271</f>
        <v>12.2</v>
      </c>
      <c r="DK271" s="532">
        <f>Daten_Polit!Y271</f>
        <v>2</v>
      </c>
      <c r="DL271" s="532">
        <f>Daten_Polit!Z271</f>
        <v>2.2000000000000002</v>
      </c>
      <c r="DM271" s="532">
        <f>Daten_Polit!AA271</f>
        <v>1.2</v>
      </c>
      <c r="DN271" s="309">
        <v>0.56434399179901984</v>
      </c>
      <c r="DO271" s="309">
        <v>2.1299213439906968</v>
      </c>
      <c r="DP271" s="309">
        <v>0.44351568631931187</v>
      </c>
      <c r="DQ271" s="309">
        <v>0.45232168003391388</v>
      </c>
      <c r="DR271" s="309">
        <v>0.37687055526165636</v>
      </c>
      <c r="DS271" s="309">
        <v>11.62419713698017</v>
      </c>
      <c r="DT271" s="309">
        <v>8.1228284345944903</v>
      </c>
      <c r="DU271" s="309">
        <v>14.44528875380027</v>
      </c>
      <c r="DV271" s="309">
        <v>14.431523466912555</v>
      </c>
      <c r="DW271" s="309">
        <v>14.581607290808476</v>
      </c>
      <c r="DX271" s="309">
        <v>27.413872686837689</v>
      </c>
      <c r="DY271" s="309">
        <v>31.121109861271091</v>
      </c>
      <c r="DZ271" s="309">
        <v>24.427887174027251</v>
      </c>
      <c r="EA271" s="309">
        <v>25.705670491665106</v>
      </c>
      <c r="EB271" s="309">
        <v>11.861614497524922</v>
      </c>
      <c r="EC271" s="309">
        <v>100</v>
      </c>
      <c r="ED271" s="309">
        <v>11.315337009458498</v>
      </c>
      <c r="EE271" s="309">
        <v>85.089558502280042</v>
      </c>
      <c r="EF271" s="309">
        <v>71.67571694822432</v>
      </c>
      <c r="EG271" s="309">
        <v>13.413841554055717</v>
      </c>
      <c r="EH271" s="309">
        <v>100</v>
      </c>
      <c r="EI271" s="309">
        <v>47.045831032578683</v>
      </c>
      <c r="EJ271" s="309">
        <v>52.95416896742131</v>
      </c>
      <c r="EK271" s="309">
        <v>47.984538928768636</v>
      </c>
      <c r="EL271" s="309">
        <v>4.9696300386526779</v>
      </c>
      <c r="EM271" s="309">
        <v>100</v>
      </c>
      <c r="EN271" s="309">
        <v>8.4677943020133544</v>
      </c>
      <c r="EO271" s="309">
        <v>86.577914928302192</v>
      </c>
      <c r="EP271" s="309">
        <v>76.473299828351955</v>
      </c>
      <c r="EQ271" s="367">
        <v>10.104615099950239</v>
      </c>
      <c r="ER271" s="531">
        <f>Daten_Polit!AB271</f>
        <v>3</v>
      </c>
      <c r="ES271" s="532">
        <f>Daten_Polit!AC271</f>
        <v>11.9</v>
      </c>
      <c r="ET271" s="532">
        <f>Daten_Polit!AD271</f>
        <v>2</v>
      </c>
      <c r="EU271" s="532">
        <f>Daten_Polit!AE271</f>
        <v>2.1</v>
      </c>
      <c r="EV271" s="532">
        <f>Daten_Polit!AF271</f>
        <v>1.2</v>
      </c>
      <c r="EW271" s="309">
        <v>0.57968467909758681</v>
      </c>
      <c r="EX271" s="309">
        <v>2.2225069723753426</v>
      </c>
      <c r="EY271" s="309">
        <v>0.45133182966417679</v>
      </c>
      <c r="EZ271" s="309">
        <v>0.4690954045134117</v>
      </c>
      <c r="FA271" s="309">
        <v>0.32379057942917111</v>
      </c>
      <c r="FB271" s="309">
        <v>11.392081736909324</v>
      </c>
      <c r="FC271" s="309">
        <v>8.213980840368329</v>
      </c>
      <c r="FD271" s="309">
        <v>13.980072603691546</v>
      </c>
      <c r="FE271" s="309">
        <v>13.902418183371786</v>
      </c>
      <c r="FF271" s="309">
        <v>14.710610932471155</v>
      </c>
      <c r="FG271" s="309">
        <v>25.279394892279356</v>
      </c>
      <c r="FH271" s="309">
        <v>29.769690076769972</v>
      </c>
      <c r="FI271" s="309">
        <v>21.629949160376572</v>
      </c>
      <c r="FJ271" s="309">
        <v>22.880994974014822</v>
      </c>
      <c r="FK271" s="309">
        <v>9.8149637973000203</v>
      </c>
      <c r="FL271" s="309">
        <v>100</v>
      </c>
      <c r="FM271" s="309">
        <v>11.021875441418429</v>
      </c>
      <c r="FN271" s="309">
        <v>85.378616701232801</v>
      </c>
      <c r="FO271" s="309">
        <v>71.557134384297669</v>
      </c>
      <c r="FP271" s="309">
        <v>13.821482316935121</v>
      </c>
      <c r="FQ271" s="309">
        <v>100</v>
      </c>
      <c r="FR271" s="309">
        <v>46.447140381282495</v>
      </c>
      <c r="FS271" s="309">
        <v>53.552859618717505</v>
      </c>
      <c r="FT271" s="309">
        <v>47.775852108607744</v>
      </c>
      <c r="FU271" s="309">
        <v>5.7770075101097635</v>
      </c>
      <c r="FV271" s="309">
        <v>100</v>
      </c>
      <c r="FW271" s="309">
        <v>8.4952111094104694</v>
      </c>
      <c r="FX271" s="309">
        <v>86.605462806329371</v>
      </c>
      <c r="FY271" s="309">
        <v>76.017909227011174</v>
      </c>
      <c r="FZ271" s="313">
        <v>10.587553579318209</v>
      </c>
      <c r="GA271" s="570">
        <f>Daten_Polit!AG271</f>
        <v>3.7</v>
      </c>
      <c r="GB271" s="571">
        <f>Daten_Polit!AH271</f>
        <v>15</v>
      </c>
      <c r="GC271" s="571">
        <f>Daten_Polit!AI271</f>
        <v>2.4</v>
      </c>
      <c r="GD271" s="571">
        <f>Daten_Polit!AJ271</f>
        <v>2.6</v>
      </c>
      <c r="GE271" s="571">
        <f>Daten_Polit!AK271</f>
        <v>1.6</v>
      </c>
      <c r="GF271" s="444">
        <v>0.57843819979245181</v>
      </c>
      <c r="GG271" s="444">
        <v>2.5722006640519264</v>
      </c>
      <c r="GH271" s="444">
        <v>0.41942836043613752</v>
      </c>
      <c r="GI271" s="444">
        <v>0.43318029875932484</v>
      </c>
      <c r="GJ271" s="444">
        <v>0.32503635238760431</v>
      </c>
      <c r="GK271" s="444">
        <v>9.1523320348855979</v>
      </c>
      <c r="GL271" s="444">
        <v>6.949060833269133</v>
      </c>
      <c r="GM271" s="444">
        <v>10.925833748133671</v>
      </c>
      <c r="GN271" s="444">
        <v>11.07641057672288</v>
      </c>
      <c r="GO271" s="444">
        <v>9.6211665664484958</v>
      </c>
      <c r="GP271" s="444">
        <v>22.645154730031834</v>
      </c>
      <c r="GQ271" s="444">
        <v>24.543041334853243</v>
      </c>
      <c r="GR271" s="444">
        <v>21.111655840181911</v>
      </c>
      <c r="GS271" s="444">
        <v>22.201696770665023</v>
      </c>
      <c r="GT271" s="444">
        <v>11.750881316124969</v>
      </c>
      <c r="GU271" s="444">
        <v>100</v>
      </c>
      <c r="GV271" s="444">
        <v>11.254690611433919</v>
      </c>
      <c r="GW271" s="444">
        <v>85.123928128834933</v>
      </c>
      <c r="GX271" s="444">
        <v>70.918652506180763</v>
      </c>
      <c r="GY271" s="444">
        <v>14.20527562265417</v>
      </c>
      <c r="GZ271" s="444">
        <v>100</v>
      </c>
      <c r="HA271" s="444">
        <v>45.549318364073777</v>
      </c>
      <c r="HB271" s="444">
        <v>54.450681635926223</v>
      </c>
      <c r="HC271" s="444">
        <v>48.356054530874097</v>
      </c>
      <c r="HD271" s="444">
        <v>6.0946271050521252</v>
      </c>
      <c r="HE271" s="444">
        <v>100</v>
      </c>
      <c r="HF271" s="444">
        <v>8.3475915756974572</v>
      </c>
      <c r="HG271" s="444">
        <v>86.718359595857535</v>
      </c>
      <c r="HH271" s="444">
        <v>75.690969042242031</v>
      </c>
      <c r="HI271" s="445">
        <v>11.027390553615495</v>
      </c>
      <c r="HJ271" s="570">
        <f>Daten_Polit!AL271</f>
        <v>3.5</v>
      </c>
      <c r="HK271" s="571">
        <f>Daten_Polit!AM271</f>
        <v>14.2</v>
      </c>
      <c r="HL271" s="571">
        <f>Daten_Polit!AN271</f>
        <v>2.2000000000000002</v>
      </c>
      <c r="HM271" s="571">
        <f>Daten_Polit!AO271</f>
        <v>2.4</v>
      </c>
      <c r="HN271" s="571">
        <f>Daten_Polit!AP271</f>
        <v>1.4</v>
      </c>
      <c r="HO271" s="444">
        <v>0.46155081072403276</v>
      </c>
      <c r="HP271" s="444">
        <v>2.0353922913567213</v>
      </c>
      <c r="HQ271" s="444">
        <v>0.32882080205417108</v>
      </c>
      <c r="HR271" s="444">
        <v>0.34252638886776909</v>
      </c>
      <c r="HS271" s="444">
        <v>0.2397617528071124</v>
      </c>
      <c r="HT271" s="444">
        <v>9.2200866172733438</v>
      </c>
      <c r="HU271" s="444">
        <v>7.3323421237966242</v>
      </c>
      <c r="HV271" s="444">
        <v>10.804749340368824</v>
      </c>
      <c r="HW271" s="444">
        <v>10.869405453075304</v>
      </c>
      <c r="HX271" s="444">
        <v>10.238248551188606</v>
      </c>
      <c r="HY271" s="444">
        <v>33.356391305930266</v>
      </c>
      <c r="HZ271" s="444">
        <v>37.182337992380468</v>
      </c>
      <c r="IA271" s="444">
        <v>30.11764705882165</v>
      </c>
      <c r="IB271" s="444">
        <v>31.259824837188411</v>
      </c>
      <c r="IC271" s="444">
        <v>20.052770448527717</v>
      </c>
      <c r="ID271" s="444">
        <v>100</v>
      </c>
      <c r="IE271" s="444">
        <v>11.213007860780969</v>
      </c>
      <c r="IF271" s="444">
        <v>85.409961222446441</v>
      </c>
      <c r="IG271" s="444">
        <v>70.884072760123885</v>
      </c>
      <c r="IH271" s="444">
        <v>14.525888462322564</v>
      </c>
      <c r="II271" s="444">
        <v>100</v>
      </c>
      <c r="IJ271" s="444">
        <v>46.654528903049616</v>
      </c>
      <c r="IK271" s="444">
        <v>53.345471096950384</v>
      </c>
      <c r="IL271" s="444">
        <v>47.291761492944914</v>
      </c>
      <c r="IM271" s="444">
        <v>6.0537096040054621</v>
      </c>
      <c r="IN271" s="444">
        <v>100</v>
      </c>
      <c r="IO271" s="444">
        <v>8.6464021721507898</v>
      </c>
      <c r="IP271" s="444">
        <v>86.844447081340931</v>
      </c>
      <c r="IQ271" s="444">
        <v>75.262115314509344</v>
      </c>
      <c r="IR271" s="445">
        <v>11.582331766831587</v>
      </c>
      <c r="IS271" s="443">
        <f>Daten_Polit!AQ271</f>
        <v>3.2</v>
      </c>
      <c r="IT271" s="227">
        <f>Daten_Polit!AR271</f>
        <v>14.2</v>
      </c>
      <c r="IU271" s="227">
        <f>Daten_Polit!AS271</f>
        <v>1.9</v>
      </c>
      <c r="IV271" s="227">
        <f>Daten_Polit!AT271</f>
        <v>2</v>
      </c>
      <c r="IW271" s="227">
        <f>Daten_Polit!AU271</f>
        <v>1.2</v>
      </c>
      <c r="IX271" s="444" t="s">
        <v>820</v>
      </c>
      <c r="IY271" s="444" t="s">
        <v>820</v>
      </c>
      <c r="IZ271" s="444" t="s">
        <v>820</v>
      </c>
      <c r="JA271" s="444" t="s">
        <v>820</v>
      </c>
      <c r="JB271" s="444" t="s">
        <v>820</v>
      </c>
      <c r="JC271" s="444" t="s">
        <v>820</v>
      </c>
      <c r="JD271" s="444" t="s">
        <v>820</v>
      </c>
      <c r="JE271" s="444" t="s">
        <v>820</v>
      </c>
      <c r="JF271" s="444" t="s">
        <v>820</v>
      </c>
      <c r="JG271" s="444" t="s">
        <v>820</v>
      </c>
      <c r="JH271" s="444" t="s">
        <v>820</v>
      </c>
      <c r="JI271" s="444" t="s">
        <v>820</v>
      </c>
      <c r="JJ271" s="444" t="s">
        <v>820</v>
      </c>
      <c r="JK271" s="444" t="s">
        <v>820</v>
      </c>
      <c r="JL271" s="444" t="s">
        <v>820</v>
      </c>
      <c r="JM271" s="444" t="s">
        <v>820</v>
      </c>
      <c r="JN271" s="444" t="s">
        <v>820</v>
      </c>
      <c r="JO271" s="444" t="s">
        <v>820</v>
      </c>
      <c r="JP271" s="444" t="s">
        <v>820</v>
      </c>
      <c r="JQ271" s="444" t="s">
        <v>820</v>
      </c>
      <c r="JR271" s="444" t="s">
        <v>820</v>
      </c>
      <c r="JS271" s="444" t="s">
        <v>820</v>
      </c>
      <c r="JT271" s="444" t="s">
        <v>820</v>
      </c>
      <c r="JU271" s="444" t="s">
        <v>820</v>
      </c>
      <c r="JV271" s="444" t="s">
        <v>820</v>
      </c>
      <c r="JW271" s="444" t="s">
        <v>820</v>
      </c>
      <c r="JX271" s="444" t="s">
        <v>820</v>
      </c>
      <c r="JY271" s="444" t="s">
        <v>820</v>
      </c>
      <c r="JZ271" s="444" t="s">
        <v>820</v>
      </c>
      <c r="KA271" s="445" t="s">
        <v>820</v>
      </c>
    </row>
    <row r="272" spans="4:287" ht="12.65" customHeight="1" x14ac:dyDescent="0.2">
      <c r="D272" s="276"/>
      <c r="E272" s="3" t="str">
        <f>Daten_Polit!E272</f>
        <v>09184</v>
      </c>
      <c r="F272" s="229" t="str">
        <f>Daten_Polit!F272</f>
        <v>München</v>
      </c>
      <c r="G272" s="246"/>
      <c r="H272" s="531">
        <f>Daten_Polit!H272</f>
        <v>2.9</v>
      </c>
      <c r="I272" s="532">
        <f>Daten_Polit!I272</f>
        <v>7.6</v>
      </c>
      <c r="J272" s="532">
        <f>Daten_Polit!J272</f>
        <v>2.2999999999999998</v>
      </c>
      <c r="K272" s="532">
        <f>Daten_Polit!K272</f>
        <v>2.2999999999999998</v>
      </c>
      <c r="L272" s="532">
        <f>Daten_Polit!L272</f>
        <v>2.2999999999999998</v>
      </c>
      <c r="M272" s="308">
        <v>0.49969047434806158</v>
      </c>
      <c r="N272" s="308">
        <v>1.6667448853698863</v>
      </c>
      <c r="O272" s="308">
        <v>0.4020237871081328</v>
      </c>
      <c r="P272" s="308">
        <v>0.41802387677488412</v>
      </c>
      <c r="Q272" s="308">
        <v>0.3694771183701786</v>
      </c>
      <c r="R272" s="308">
        <v>10.950184349321296</v>
      </c>
      <c r="S272" s="308">
        <v>8.8446075860863491</v>
      </c>
      <c r="T272" s="308">
        <v>13.412700620288579</v>
      </c>
      <c r="U272" s="308">
        <v>13.082003527915445</v>
      </c>
      <c r="V272" s="308">
        <v>14.109210298945914</v>
      </c>
      <c r="W272" s="308">
        <v>25.375256232229717</v>
      </c>
      <c r="X272" s="308">
        <v>28.627999068252969</v>
      </c>
      <c r="Y272" s="308">
        <v>21.158451684768586</v>
      </c>
      <c r="Z272" s="308">
        <v>23.644852090565198</v>
      </c>
      <c r="AA272" s="308">
        <v>16.017426960533061</v>
      </c>
      <c r="AB272" s="308">
        <v>100</v>
      </c>
      <c r="AC272" s="308">
        <v>12.095149337288207</v>
      </c>
      <c r="AD272" s="308">
        <v>85.694288459101642</v>
      </c>
      <c r="AE272" s="308">
        <v>57.05133655544121</v>
      </c>
      <c r="AF272" s="308">
        <v>28.642951903660425</v>
      </c>
      <c r="AG272" s="308">
        <v>100</v>
      </c>
      <c r="AH272" s="308">
        <v>32.794186591654949</v>
      </c>
      <c r="AI272" s="308">
        <v>67.205813408345065</v>
      </c>
      <c r="AJ272" s="308">
        <v>44.936708860759502</v>
      </c>
      <c r="AK272" s="308">
        <v>22.269104547585563</v>
      </c>
      <c r="AL272" s="308">
        <v>100</v>
      </c>
      <c r="AM272" s="308">
        <v>8.6979321921236199</v>
      </c>
      <c r="AN272" s="308">
        <v>88.233120968907102</v>
      </c>
      <c r="AO272" s="308">
        <v>59.153159845426643</v>
      </c>
      <c r="AP272" s="337">
        <v>29.079961123480459</v>
      </c>
      <c r="AQ272" s="531">
        <f>Daten_Polit!M272</f>
        <v>2.8</v>
      </c>
      <c r="AR272" s="532">
        <f>Daten_Polit!N272</f>
        <v>7.7</v>
      </c>
      <c r="AS272" s="532">
        <f>Daten_Polit!O272</f>
        <v>2.2000000000000002</v>
      </c>
      <c r="AT272" s="532">
        <f>Daten_Polit!P272</f>
        <v>2.1</v>
      </c>
      <c r="AU272" s="532">
        <f>Daten_Polit!Q272</f>
        <v>2.2000000000000002</v>
      </c>
      <c r="AV272" s="308">
        <v>0.48335590886045293</v>
      </c>
      <c r="AW272" s="308">
        <v>1.4467825054863677</v>
      </c>
      <c r="AX272" s="308">
        <v>0.40329740688811722</v>
      </c>
      <c r="AY272" s="308">
        <v>0.41928923872042712</v>
      </c>
      <c r="AZ272" s="308">
        <v>0.37196288417436091</v>
      </c>
      <c r="BA272" s="308">
        <v>11.138816835411337</v>
      </c>
      <c r="BB272" s="308">
        <v>9.0301388808853584</v>
      </c>
      <c r="BC272" s="308">
        <v>13.681749971141951</v>
      </c>
      <c r="BD272" s="308">
        <v>13.521545319465316</v>
      </c>
      <c r="BE272" s="308">
        <v>13.993203058624095</v>
      </c>
      <c r="BF272" s="308">
        <v>26.813149949682163</v>
      </c>
      <c r="BG272" s="308">
        <v>30.493247551152841</v>
      </c>
      <c r="BH272" s="308">
        <v>22.762222544610736</v>
      </c>
      <c r="BI272" s="308">
        <v>24.480907971142432</v>
      </c>
      <c r="BJ272" s="308">
        <v>19.432370237790845</v>
      </c>
      <c r="BK272" s="308">
        <v>100</v>
      </c>
      <c r="BL272" s="308">
        <v>12.192581030131874</v>
      </c>
      <c r="BM272" s="308">
        <v>85.644510132449554</v>
      </c>
      <c r="BN272" s="308">
        <v>56.279894276532715</v>
      </c>
      <c r="BO272" s="308">
        <v>29.364615855916842</v>
      </c>
      <c r="BP272" s="308">
        <v>100</v>
      </c>
      <c r="BQ272" s="308">
        <v>35.01104836729683</v>
      </c>
      <c r="BR272" s="308">
        <v>64.988951632703149</v>
      </c>
      <c r="BS272" s="308">
        <v>42.74490547507979</v>
      </c>
      <c r="BT272" s="308">
        <v>22.244046157623369</v>
      </c>
      <c r="BU272" s="308">
        <v>100</v>
      </c>
      <c r="BV272" s="308">
        <v>8.8216139769789752</v>
      </c>
      <c r="BW272" s="308">
        <v>88.204470215863935</v>
      </c>
      <c r="BX272" s="308">
        <v>58.399701433660447</v>
      </c>
      <c r="BY272" s="312">
        <v>29.804768782203489</v>
      </c>
      <c r="BZ272" s="531">
        <f>Daten_Polit!R272</f>
        <v>2.6</v>
      </c>
      <c r="CA272" s="532">
        <f>Daten_Polit!S272</f>
        <v>6.9</v>
      </c>
      <c r="CB272" s="532">
        <f>Daten_Polit!T272</f>
        <v>2.1</v>
      </c>
      <c r="CC272" s="532">
        <f>Daten_Polit!U272</f>
        <v>2.1</v>
      </c>
      <c r="CD272" s="532">
        <f>Daten_Polit!V272</f>
        <v>2.2000000000000002</v>
      </c>
      <c r="CE272" s="309">
        <v>0.46649609868506264</v>
      </c>
      <c r="CF272" s="309">
        <v>1.1980945326981387</v>
      </c>
      <c r="CG272" s="309">
        <v>0.40788036154673862</v>
      </c>
      <c r="CH272" s="309">
        <v>0.43370936861774034</v>
      </c>
      <c r="CI272" s="309">
        <v>0.35978221596998322</v>
      </c>
      <c r="CJ272" s="309">
        <v>11.718220817340338</v>
      </c>
      <c r="CK272" s="309">
        <v>8.7278106508878093</v>
      </c>
      <c r="CL272" s="309">
        <v>15.010706638115451</v>
      </c>
      <c r="CM272" s="309">
        <v>14.592516177435719</v>
      </c>
      <c r="CN272" s="309">
        <v>15.795494544174588</v>
      </c>
      <c r="CO272" s="309">
        <v>27.621719583171433</v>
      </c>
      <c r="CP272" s="309">
        <v>35.904468825259947</v>
      </c>
      <c r="CQ272" s="309">
        <v>22.044915436984152</v>
      </c>
      <c r="CR272" s="309">
        <v>25.075514442136587</v>
      </c>
      <c r="CS272" s="309">
        <v>16.348798012947171</v>
      </c>
      <c r="CT272" s="309">
        <v>100</v>
      </c>
      <c r="CU272" s="309">
        <v>12.161603940070757</v>
      </c>
      <c r="CV272" s="309">
        <v>85.599579191092886</v>
      </c>
      <c r="CW272" s="309">
        <v>55.38358034849724</v>
      </c>
      <c r="CX272" s="309">
        <v>30.21599884259566</v>
      </c>
      <c r="CY272" s="309">
        <v>100</v>
      </c>
      <c r="CZ272" s="309">
        <v>31.948051948051948</v>
      </c>
      <c r="DA272" s="309">
        <v>68.051948051948045</v>
      </c>
      <c r="DB272" s="309">
        <v>44.805194805194802</v>
      </c>
      <c r="DC272" s="309">
        <v>23.246753246753251</v>
      </c>
      <c r="DD272" s="309">
        <v>100</v>
      </c>
      <c r="DE272" s="309">
        <v>8.991847314752377</v>
      </c>
      <c r="DF272" s="309">
        <v>87.958455822183396</v>
      </c>
      <c r="DG272" s="309">
        <v>57.227127805122322</v>
      </c>
      <c r="DH272" s="313">
        <v>30.731328017061077</v>
      </c>
      <c r="DI272" s="565">
        <f>Daten_Polit!W272</f>
        <v>2.4</v>
      </c>
      <c r="DJ272" s="532">
        <f>Daten_Polit!X272</f>
        <v>7.1</v>
      </c>
      <c r="DK272" s="532">
        <f>Daten_Polit!Y272</f>
        <v>1.8</v>
      </c>
      <c r="DL272" s="532">
        <f>Daten_Polit!Z272</f>
        <v>1.8</v>
      </c>
      <c r="DM272" s="532">
        <f>Daten_Polit!AA272</f>
        <v>1.9</v>
      </c>
      <c r="DN272" s="309">
        <v>0.46146581575709011</v>
      </c>
      <c r="DO272" s="309">
        <v>1.493415624069127</v>
      </c>
      <c r="DP272" s="309">
        <v>0.36936457035235432</v>
      </c>
      <c r="DQ272" s="309">
        <v>0.38249770748336653</v>
      </c>
      <c r="DR272" s="309">
        <v>0.3462511584692799</v>
      </c>
      <c r="DS272" s="309">
        <v>12.712270232438206</v>
      </c>
      <c r="DT272" s="309">
        <v>10.383830891896903</v>
      </c>
      <c r="DU272" s="309">
        <v>16.731242208820905</v>
      </c>
      <c r="DV272" s="309">
        <v>16.400657511003054</v>
      </c>
      <c r="DW272" s="309">
        <v>17.30733690630262</v>
      </c>
      <c r="DX272" s="309">
        <v>27.068393647969312</v>
      </c>
      <c r="DY272" s="309">
        <v>31.20179149041973</v>
      </c>
      <c r="DZ272" s="309">
        <v>20.133342358197108</v>
      </c>
      <c r="EA272" s="309">
        <v>23.741735977818298</v>
      </c>
      <c r="EB272" s="309">
        <v>13.862120088959001</v>
      </c>
      <c r="EC272" s="309">
        <v>100</v>
      </c>
      <c r="ED272" s="309">
        <v>12.202560670349003</v>
      </c>
      <c r="EE272" s="309">
        <v>85.495607091151882</v>
      </c>
      <c r="EF272" s="309">
        <v>54.415166785715954</v>
      </c>
      <c r="EG272" s="309">
        <v>31.080440305435935</v>
      </c>
      <c r="EH272" s="309">
        <v>100</v>
      </c>
      <c r="EI272" s="309">
        <v>35.352151274321727</v>
      </c>
      <c r="EJ272" s="309">
        <v>64.647848725678287</v>
      </c>
      <c r="EK272" s="309">
        <v>40.312414360098657</v>
      </c>
      <c r="EL272" s="309">
        <v>24.335434365579612</v>
      </c>
      <c r="EM272" s="309">
        <v>100</v>
      </c>
      <c r="EN272" s="309">
        <v>9.2128388373157435</v>
      </c>
      <c r="EO272" s="309">
        <v>87.685681610270322</v>
      </c>
      <c r="EP272" s="309">
        <v>55.914709963661736</v>
      </c>
      <c r="EQ272" s="367">
        <v>31.770971646608579</v>
      </c>
      <c r="ER272" s="531">
        <f>Daten_Polit!AB272</f>
        <v>2.2000000000000002</v>
      </c>
      <c r="ES272" s="532">
        <f>Daten_Polit!AC272</f>
        <v>6.3</v>
      </c>
      <c r="ET272" s="532">
        <f>Daten_Polit!AD272</f>
        <v>1.7</v>
      </c>
      <c r="EU272" s="532">
        <f>Daten_Polit!AE272</f>
        <v>1.6</v>
      </c>
      <c r="EV272" s="532">
        <f>Daten_Polit!AF272</f>
        <v>1.8</v>
      </c>
      <c r="EW272" s="309">
        <v>0.4561967450876484</v>
      </c>
      <c r="EX272" s="309">
        <v>1.4737607633352556</v>
      </c>
      <c r="EY272" s="309">
        <v>0.36457123298849869</v>
      </c>
      <c r="EZ272" s="309">
        <v>0.36937788503056146</v>
      </c>
      <c r="FA272" s="309">
        <v>0.35655492905482977</v>
      </c>
      <c r="FB272" s="309">
        <v>13.071331030604764</v>
      </c>
      <c r="FC272" s="309">
        <v>10.567267407062859</v>
      </c>
      <c r="FD272" s="309">
        <v>16.55417281867398</v>
      </c>
      <c r="FE272" s="309">
        <v>16.328261976132204</v>
      </c>
      <c r="FF272" s="309">
        <v>16.925220622388</v>
      </c>
      <c r="FG272" s="309">
        <v>25.475750762805919</v>
      </c>
      <c r="FH272" s="309">
        <v>29.204303931989127</v>
      </c>
      <c r="FI272" s="309">
        <v>18.161144736380113</v>
      </c>
      <c r="FJ272" s="309">
        <v>20.759622449553593</v>
      </c>
      <c r="FK272" s="309">
        <v>13.939393939393941</v>
      </c>
      <c r="FL272" s="309">
        <v>100</v>
      </c>
      <c r="FM272" s="309">
        <v>12.109094280077871</v>
      </c>
      <c r="FN272" s="309">
        <v>85.499877520524223</v>
      </c>
      <c r="FO272" s="309">
        <v>53.4599758407305</v>
      </c>
      <c r="FP272" s="309">
        <v>32.039901679793708</v>
      </c>
      <c r="FQ272" s="309">
        <v>100</v>
      </c>
      <c r="FR272" s="309">
        <v>33.983926521239951</v>
      </c>
      <c r="FS272" s="309">
        <v>66.016073478760035</v>
      </c>
      <c r="FT272" s="309">
        <v>40.298507462686558</v>
      </c>
      <c r="FU272" s="309">
        <v>25.71756601607348</v>
      </c>
      <c r="FV272" s="309">
        <v>100</v>
      </c>
      <c r="FW272" s="309">
        <v>9.3063506248195704</v>
      </c>
      <c r="FX272" s="309">
        <v>87.511951632979532</v>
      </c>
      <c r="FY272" s="309">
        <v>54.708321813330393</v>
      </c>
      <c r="FZ272" s="313">
        <v>32.803629819649146</v>
      </c>
      <c r="GA272" s="570">
        <f>Daten_Polit!AG272</f>
        <v>3.1</v>
      </c>
      <c r="GB272" s="571">
        <f>Daten_Polit!AH272</f>
        <v>9</v>
      </c>
      <c r="GC272" s="571">
        <f>Daten_Polit!AI272</f>
        <v>2.2999999999999998</v>
      </c>
      <c r="GD272" s="571">
        <f>Daten_Polit!AJ272</f>
        <v>2.2999999999999998</v>
      </c>
      <c r="GE272" s="571">
        <f>Daten_Polit!AK272</f>
        <v>2.4</v>
      </c>
      <c r="GF272" s="444">
        <v>0.53604095547511599</v>
      </c>
      <c r="GG272" s="444">
        <v>2.0323900332804246</v>
      </c>
      <c r="GH272" s="444">
        <v>0.39885358947406424</v>
      </c>
      <c r="GI272" s="444">
        <v>0.41838644618218929</v>
      </c>
      <c r="GJ272" s="444">
        <v>0.36795330708658985</v>
      </c>
      <c r="GK272" s="444">
        <v>10.073836559392776</v>
      </c>
      <c r="GL272" s="444">
        <v>8.5940341942523002</v>
      </c>
      <c r="GM272" s="444">
        <v>12.037592481503699</v>
      </c>
      <c r="GN272" s="444">
        <v>11.664370796532076</v>
      </c>
      <c r="GO272" s="444">
        <v>12.638653268954386</v>
      </c>
      <c r="GP272" s="444">
        <v>21.593234406078853</v>
      </c>
      <c r="GQ272" s="444">
        <v>22.533046418689079</v>
      </c>
      <c r="GR272" s="444">
        <v>16.813729064878579</v>
      </c>
      <c r="GS272" s="444">
        <v>18.308586691807683</v>
      </c>
      <c r="GT272" s="444">
        <v>14.386837574134304</v>
      </c>
      <c r="GU272" s="444">
        <v>100</v>
      </c>
      <c r="GV272" s="444">
        <v>12.125413818855757</v>
      </c>
      <c r="GW272" s="444">
        <v>85.411294028796618</v>
      </c>
      <c r="GX272" s="444">
        <v>52.400613740311044</v>
      </c>
      <c r="GY272" s="444">
        <v>33.010680288485567</v>
      </c>
      <c r="GZ272" s="444">
        <v>100</v>
      </c>
      <c r="HA272" s="444">
        <v>37.304240717930668</v>
      </c>
      <c r="HB272" s="444">
        <v>62.695759282069318</v>
      </c>
      <c r="HC272" s="444">
        <v>39.081471054020753</v>
      </c>
      <c r="HD272" s="444">
        <v>23.614288228048569</v>
      </c>
      <c r="HE272" s="444">
        <v>100</v>
      </c>
      <c r="HF272" s="444">
        <v>9.1966442270223219</v>
      </c>
      <c r="HG272" s="444">
        <v>87.533191131418235</v>
      </c>
      <c r="HH272" s="444">
        <v>53.631409282504826</v>
      </c>
      <c r="HI272" s="445">
        <v>33.901781848913402</v>
      </c>
      <c r="HJ272" s="570">
        <f>Daten_Polit!AL272</f>
        <v>2.9</v>
      </c>
      <c r="HK272" s="571">
        <f>Daten_Polit!AM272</f>
        <v>9.1999999999999993</v>
      </c>
      <c r="HL272" s="571">
        <f>Daten_Polit!AN272</f>
        <v>2.1</v>
      </c>
      <c r="HM272" s="571">
        <f>Daten_Polit!AO272</f>
        <v>2.2000000000000002</v>
      </c>
      <c r="HN272" s="571">
        <f>Daten_Polit!AP272</f>
        <v>2</v>
      </c>
      <c r="HO272" s="444">
        <v>0.43451542982279723</v>
      </c>
      <c r="HP272" s="444">
        <v>1.6023167316170002</v>
      </c>
      <c r="HQ272" s="444">
        <v>0.32644465578672149</v>
      </c>
      <c r="HR272" s="444">
        <v>0.34990700911100725</v>
      </c>
      <c r="HS272" s="444">
        <v>0.29145197049945609</v>
      </c>
      <c r="HT272" s="444">
        <v>10.371554940859518</v>
      </c>
      <c r="HU272" s="444">
        <v>8.3576855639975225</v>
      </c>
      <c r="HV272" s="444">
        <v>12.646155370590566</v>
      </c>
      <c r="HW272" s="444">
        <v>11.5725402573386</v>
      </c>
      <c r="HX272" s="444">
        <v>14.58015267175613</v>
      </c>
      <c r="HY272" s="444">
        <v>30.265361897205324</v>
      </c>
      <c r="HZ272" s="444">
        <v>34.849878732124026</v>
      </c>
      <c r="IA272" s="444">
        <v>23.860671310956828</v>
      </c>
      <c r="IB272" s="444">
        <v>25.975403716947454</v>
      </c>
      <c r="IC272" s="444">
        <v>20.022818026240159</v>
      </c>
      <c r="ID272" s="444">
        <v>100</v>
      </c>
      <c r="IE272" s="444">
        <v>12.058867456302833</v>
      </c>
      <c r="IF272" s="444">
        <v>85.568476071049233</v>
      </c>
      <c r="IG272" s="444">
        <v>51.481958712681177</v>
      </c>
      <c r="IH272" s="444">
        <v>34.086517358368056</v>
      </c>
      <c r="II272" s="444">
        <v>100</v>
      </c>
      <c r="IJ272" s="444">
        <v>37.100832204373916</v>
      </c>
      <c r="IK272" s="444">
        <v>62.899167795626099</v>
      </c>
      <c r="IL272" s="444">
        <v>40.8167215018386</v>
      </c>
      <c r="IM272" s="444">
        <v>22.082446293787498</v>
      </c>
      <c r="IN272" s="444">
        <v>100</v>
      </c>
      <c r="IO272" s="444">
        <v>9.2638083823935435</v>
      </c>
      <c r="IP272" s="444">
        <v>87.635031866986353</v>
      </c>
      <c r="IQ272" s="444">
        <v>52.460577618281604</v>
      </c>
      <c r="IR272" s="445">
        <v>35.174454248704755</v>
      </c>
      <c r="IS272" s="443">
        <f>Daten_Polit!AQ272</f>
        <v>2.5</v>
      </c>
      <c r="IT272" s="227">
        <f>Daten_Polit!AR272</f>
        <v>8.9</v>
      </c>
      <c r="IU272" s="227">
        <f>Daten_Polit!AS272</f>
        <v>1.6</v>
      </c>
      <c r="IV272" s="227">
        <f>Daten_Polit!AT272</f>
        <v>1.7</v>
      </c>
      <c r="IW272" s="227">
        <f>Daten_Polit!AU272</f>
        <v>1.5</v>
      </c>
      <c r="IX272" s="444" t="s">
        <v>820</v>
      </c>
      <c r="IY272" s="444" t="s">
        <v>820</v>
      </c>
      <c r="IZ272" s="444" t="s">
        <v>820</v>
      </c>
      <c r="JA272" s="444" t="s">
        <v>820</v>
      </c>
      <c r="JB272" s="444" t="s">
        <v>820</v>
      </c>
      <c r="JC272" s="444" t="s">
        <v>820</v>
      </c>
      <c r="JD272" s="444" t="s">
        <v>820</v>
      </c>
      <c r="JE272" s="444" t="s">
        <v>820</v>
      </c>
      <c r="JF272" s="444" t="s">
        <v>820</v>
      </c>
      <c r="JG272" s="444" t="s">
        <v>820</v>
      </c>
      <c r="JH272" s="444" t="s">
        <v>820</v>
      </c>
      <c r="JI272" s="444" t="s">
        <v>820</v>
      </c>
      <c r="JJ272" s="444" t="s">
        <v>820</v>
      </c>
      <c r="JK272" s="444" t="s">
        <v>820</v>
      </c>
      <c r="JL272" s="444" t="s">
        <v>820</v>
      </c>
      <c r="JM272" s="444" t="s">
        <v>820</v>
      </c>
      <c r="JN272" s="444" t="s">
        <v>820</v>
      </c>
      <c r="JO272" s="444" t="s">
        <v>820</v>
      </c>
      <c r="JP272" s="444" t="s">
        <v>820</v>
      </c>
      <c r="JQ272" s="444" t="s">
        <v>820</v>
      </c>
      <c r="JR272" s="444" t="s">
        <v>820</v>
      </c>
      <c r="JS272" s="444" t="s">
        <v>820</v>
      </c>
      <c r="JT272" s="444" t="s">
        <v>820</v>
      </c>
      <c r="JU272" s="444" t="s">
        <v>820</v>
      </c>
      <c r="JV272" s="444" t="s">
        <v>820</v>
      </c>
      <c r="JW272" s="444" t="s">
        <v>820</v>
      </c>
      <c r="JX272" s="444" t="s">
        <v>820</v>
      </c>
      <c r="JY272" s="444" t="s">
        <v>820</v>
      </c>
      <c r="JZ272" s="444" t="s">
        <v>820</v>
      </c>
      <c r="KA272" s="445" t="s">
        <v>820</v>
      </c>
    </row>
    <row r="273" spans="4:287" ht="12.65" customHeight="1" x14ac:dyDescent="0.2">
      <c r="D273" s="276"/>
      <c r="E273" s="3" t="str">
        <f>Daten_Polit!E273</f>
        <v>09185</v>
      </c>
      <c r="F273" s="229" t="str">
        <f>Daten_Polit!F273</f>
        <v>Neuburg-Schrobenhausen</v>
      </c>
      <c r="G273" s="246"/>
      <c r="H273" s="531">
        <f>Daten_Polit!H273</f>
        <v>2</v>
      </c>
      <c r="I273" s="532">
        <f>Daten_Polit!I273</f>
        <v>7</v>
      </c>
      <c r="J273" s="532">
        <f>Daten_Polit!J273</f>
        <v>1.3</v>
      </c>
      <c r="K273" s="532">
        <f>Daten_Polit!K273</f>
        <v>1.4</v>
      </c>
      <c r="L273" s="532">
        <f>Daten_Polit!L273</f>
        <v>0.9</v>
      </c>
      <c r="M273" s="308">
        <v>0.46982298997654087</v>
      </c>
      <c r="N273" s="308">
        <v>1.824412926856938</v>
      </c>
      <c r="O273" s="308">
        <v>0.35082727918351786</v>
      </c>
      <c r="P273" s="308">
        <v>0.35781113946131704</v>
      </c>
      <c r="Q273" s="308">
        <v>0.29098168834768362</v>
      </c>
      <c r="R273" s="308">
        <v>14.406315954037815</v>
      </c>
      <c r="S273" s="308">
        <v>11.163982430454697</v>
      </c>
      <c r="T273" s="308">
        <v>17.053282721777027</v>
      </c>
      <c r="U273" s="308">
        <v>16.884531590413946</v>
      </c>
      <c r="V273" s="308">
        <v>18.631732168850071</v>
      </c>
      <c r="W273" s="308">
        <v>21.605518971460171</v>
      </c>
      <c r="X273" s="308">
        <v>25.630712979884873</v>
      </c>
      <c r="Y273" s="308">
        <v>17.877331825881054</v>
      </c>
      <c r="Z273" s="308">
        <v>18.198903680496052</v>
      </c>
      <c r="AA273" s="308">
        <v>14.90593342976261</v>
      </c>
      <c r="AB273" s="308">
        <v>100</v>
      </c>
      <c r="AC273" s="308">
        <v>11.717325108535173</v>
      </c>
      <c r="AD273" s="308">
        <v>84.69740892652662</v>
      </c>
      <c r="AE273" s="308">
        <v>72.32647973317799</v>
      </c>
      <c r="AF273" s="308">
        <v>12.370929193348633</v>
      </c>
      <c r="AG273" s="308">
        <v>100</v>
      </c>
      <c r="AH273" s="308">
        <v>42.543859649122808</v>
      </c>
      <c r="AI273" s="308">
        <v>57.456140350877185</v>
      </c>
      <c r="AJ273" s="308">
        <v>51.425438596491226</v>
      </c>
      <c r="AK273" s="308">
        <v>6.0307017543859649</v>
      </c>
      <c r="AL273" s="308">
        <v>100</v>
      </c>
      <c r="AM273" s="308">
        <v>9.2688342255921849</v>
      </c>
      <c r="AN273" s="308">
        <v>85.717730073832001</v>
      </c>
      <c r="AO273" s="308">
        <v>76.759993025418254</v>
      </c>
      <c r="AP273" s="337">
        <v>8.9577370484137475</v>
      </c>
      <c r="AQ273" s="531">
        <f>Daten_Polit!M273</f>
        <v>2</v>
      </c>
      <c r="AR273" s="532">
        <f>Daten_Polit!N273</f>
        <v>7.6</v>
      </c>
      <c r="AS273" s="532">
        <f>Daten_Polit!O273</f>
        <v>1.3</v>
      </c>
      <c r="AT273" s="532">
        <f>Daten_Polit!P273</f>
        <v>1.4</v>
      </c>
      <c r="AU273" s="532">
        <f>Daten_Polit!Q273</f>
        <v>0.9</v>
      </c>
      <c r="AV273" s="308">
        <v>0.49281143521981213</v>
      </c>
      <c r="AW273" s="308">
        <v>1.7371593073420462</v>
      </c>
      <c r="AX273" s="308">
        <v>0.38347280792940963</v>
      </c>
      <c r="AY273" s="308">
        <v>0.39837453764646075</v>
      </c>
      <c r="AZ273" s="308">
        <v>0.26335704595719212</v>
      </c>
      <c r="BA273" s="308">
        <v>13.995896968315478</v>
      </c>
      <c r="BB273" s="308">
        <v>11.223203026482523</v>
      </c>
      <c r="BC273" s="308">
        <v>16.900390342636047</v>
      </c>
      <c r="BD273" s="308">
        <v>16.720154043646772</v>
      </c>
      <c r="BE273" s="308">
        <v>18.540145985412288</v>
      </c>
      <c r="BF273" s="308">
        <v>15.727470548514013</v>
      </c>
      <c r="BG273" s="308">
        <v>19.314697926060905</v>
      </c>
      <c r="BH273" s="308">
        <v>13.854300844431085</v>
      </c>
      <c r="BI273" s="308">
        <v>14.622940430931559</v>
      </c>
      <c r="BJ273" s="308">
        <v>6.666666666666667</v>
      </c>
      <c r="BK273" s="308">
        <v>100</v>
      </c>
      <c r="BL273" s="308">
        <v>11.901982306437139</v>
      </c>
      <c r="BM273" s="308">
        <v>84.479643075531968</v>
      </c>
      <c r="BN273" s="308">
        <v>71.758806290580807</v>
      </c>
      <c r="BO273" s="308">
        <v>12.720836784951169</v>
      </c>
      <c r="BP273" s="308">
        <v>100</v>
      </c>
      <c r="BQ273" s="308">
        <v>47.252747252747248</v>
      </c>
      <c r="BR273" s="308">
        <v>52.747252747252759</v>
      </c>
      <c r="BS273" s="308">
        <v>47.362637362637365</v>
      </c>
      <c r="BT273" s="308">
        <v>5.3846153846153859</v>
      </c>
      <c r="BU273" s="308">
        <v>100</v>
      </c>
      <c r="BV273" s="308">
        <v>9.4980936265153382</v>
      </c>
      <c r="BW273" s="308">
        <v>85.485700938431052</v>
      </c>
      <c r="BX273" s="308">
        <v>76.050739629944502</v>
      </c>
      <c r="BY273" s="312">
        <v>9.4349613084865531</v>
      </c>
      <c r="BZ273" s="531">
        <f>Daten_Polit!R273</f>
        <v>2.1</v>
      </c>
      <c r="CA273" s="532">
        <f>Daten_Polit!S273</f>
        <v>6.8</v>
      </c>
      <c r="CB273" s="532">
        <f>Daten_Polit!T273</f>
        <v>1.6</v>
      </c>
      <c r="CC273" s="532">
        <f>Daten_Polit!U273</f>
        <v>1.6</v>
      </c>
      <c r="CD273" s="532">
        <f>Daten_Polit!V273</f>
        <v>1.1000000000000001</v>
      </c>
      <c r="CE273" s="309">
        <v>0.50708580890230837</v>
      </c>
      <c r="CF273" s="309">
        <v>1.5991986179817439</v>
      </c>
      <c r="CG273" s="309">
        <v>0.41974430681747915</v>
      </c>
      <c r="CH273" s="309">
        <v>0.4321610117949809</v>
      </c>
      <c r="CI273" s="309">
        <v>0.3251106253074032</v>
      </c>
      <c r="CJ273" s="309">
        <v>14.458431121541853</v>
      </c>
      <c r="CK273" s="309">
        <v>11.537667698658412</v>
      </c>
      <c r="CL273" s="309">
        <v>16.738035264482782</v>
      </c>
      <c r="CM273" s="309">
        <v>16.690002800335101</v>
      </c>
      <c r="CN273" s="309">
        <v>17.167919799498748</v>
      </c>
      <c r="CO273" s="309">
        <v>16.222000285348336</v>
      </c>
      <c r="CP273" s="309">
        <v>22.812051649930133</v>
      </c>
      <c r="CQ273" s="309">
        <v>13.513852325430614</v>
      </c>
      <c r="CR273" s="309">
        <v>14.032393186261604</v>
      </c>
      <c r="CS273" s="309">
        <v>8.9570552146704507</v>
      </c>
      <c r="CT273" s="309">
        <v>100</v>
      </c>
      <c r="CU273" s="309">
        <v>11.485963552679175</v>
      </c>
      <c r="CV273" s="309">
        <v>84.722287889223338</v>
      </c>
      <c r="CW273" s="309">
        <v>71.481172257304465</v>
      </c>
      <c r="CX273" s="309">
        <v>13.241115631918888</v>
      </c>
      <c r="CY273" s="309">
        <v>100</v>
      </c>
      <c r="CZ273" s="309">
        <v>38.061224489795919</v>
      </c>
      <c r="DA273" s="309">
        <v>61.938775510204081</v>
      </c>
      <c r="DB273" s="309">
        <v>55.408163265306122</v>
      </c>
      <c r="DC273" s="309">
        <v>6.5306122448979593</v>
      </c>
      <c r="DD273" s="309">
        <v>100</v>
      </c>
      <c r="DE273" s="309">
        <v>9.2622912493495946</v>
      </c>
      <c r="DF273" s="309">
        <v>85.519534016063886</v>
      </c>
      <c r="DG273" s="309">
        <v>75.600178668251999</v>
      </c>
      <c r="DH273" s="313">
        <v>9.9193553478118766</v>
      </c>
      <c r="DI273" s="565">
        <f>Daten_Polit!W273</f>
        <v>1.9</v>
      </c>
      <c r="DJ273" s="532">
        <f>Daten_Polit!X273</f>
        <v>7.2</v>
      </c>
      <c r="DK273" s="532">
        <f>Daten_Polit!Y273</f>
        <v>1.2</v>
      </c>
      <c r="DL273" s="532">
        <f>Daten_Polit!Z273</f>
        <v>1.3</v>
      </c>
      <c r="DM273" s="532">
        <f>Daten_Polit!AA273</f>
        <v>0.9</v>
      </c>
      <c r="DN273" s="309">
        <v>0.46389327464395641</v>
      </c>
      <c r="DO273" s="309">
        <v>1.9231690902422203</v>
      </c>
      <c r="DP273" s="309">
        <v>0.3374573234169837</v>
      </c>
      <c r="DQ273" s="309">
        <v>0.34119079779399092</v>
      </c>
      <c r="DR273" s="309">
        <v>0.31033299976914502</v>
      </c>
      <c r="DS273" s="309">
        <v>14.947483931650259</v>
      </c>
      <c r="DT273" s="309">
        <v>12.559957363653407</v>
      </c>
      <c r="DU273" s="309">
        <v>16.828206208737182</v>
      </c>
      <c r="DV273" s="309">
        <v>16.608996539793434</v>
      </c>
      <c r="DW273" s="309">
        <v>18.659658344274028</v>
      </c>
      <c r="DX273" s="309">
        <v>17.737606567730836</v>
      </c>
      <c r="DY273" s="309">
        <v>21.23627346794899</v>
      </c>
      <c r="DZ273" s="309">
        <v>14.945807187673415</v>
      </c>
      <c r="EA273" s="309">
        <v>15.641476274159812</v>
      </c>
      <c r="EB273" s="309">
        <v>9.1633466135458175</v>
      </c>
      <c r="EC273" s="309">
        <v>100</v>
      </c>
      <c r="ED273" s="309">
        <v>11.240262225417199</v>
      </c>
      <c r="EE273" s="309">
        <v>85.036580445705937</v>
      </c>
      <c r="EF273" s="309">
        <v>71.542481146839151</v>
      </c>
      <c r="EG273" s="309">
        <v>13.494099298866773</v>
      </c>
      <c r="EH273" s="309">
        <v>100</v>
      </c>
      <c r="EI273" s="309">
        <v>42.480790340285402</v>
      </c>
      <c r="EJ273" s="309">
        <v>57.519209659714598</v>
      </c>
      <c r="EK273" s="309">
        <v>51.042810098792536</v>
      </c>
      <c r="EL273" s="309">
        <v>6.4763995609220633</v>
      </c>
      <c r="EM273" s="309">
        <v>100</v>
      </c>
      <c r="EN273" s="309">
        <v>9.0506928665462674</v>
      </c>
      <c r="EO273" s="309">
        <v>85.88734837549957</v>
      </c>
      <c r="EP273" s="309">
        <v>75.495867615568528</v>
      </c>
      <c r="EQ273" s="367">
        <v>10.391480759931042</v>
      </c>
      <c r="ER273" s="531">
        <f>Daten_Polit!AB273</f>
        <v>1.9</v>
      </c>
      <c r="ES273" s="532">
        <f>Daten_Polit!AC273</f>
        <v>8</v>
      </c>
      <c r="ET273" s="532">
        <f>Daten_Polit!AD273</f>
        <v>1.2</v>
      </c>
      <c r="EU273" s="532">
        <f>Daten_Polit!AE273</f>
        <v>1.3</v>
      </c>
      <c r="EV273" s="532">
        <f>Daten_Polit!AF273</f>
        <v>0.9</v>
      </c>
      <c r="EW273" s="309">
        <v>0.45012765690835332</v>
      </c>
      <c r="EX273" s="309">
        <v>2.0563236918858272</v>
      </c>
      <c r="EY273" s="309">
        <v>0.30861776089603682</v>
      </c>
      <c r="EZ273" s="309">
        <v>0.31150584333432402</v>
      </c>
      <c r="FA273" s="309">
        <v>0.28876305464691027</v>
      </c>
      <c r="FB273" s="309">
        <v>13.777101559527919</v>
      </c>
      <c r="FC273" s="309">
        <v>12.352082995624079</v>
      </c>
      <c r="FD273" s="309">
        <v>15.039426523297491</v>
      </c>
      <c r="FE273" s="309">
        <v>14.978765109440381</v>
      </c>
      <c r="FF273" s="309">
        <v>15.474794841742309</v>
      </c>
      <c r="FG273" s="309">
        <v>15.274949083503056</v>
      </c>
      <c r="FH273" s="309">
        <v>16.507525489560347</v>
      </c>
      <c r="FI273" s="309">
        <v>14.20093259855871</v>
      </c>
      <c r="FJ273" s="309">
        <v>14.860730961205274</v>
      </c>
      <c r="FK273" s="309">
        <v>9.4688221708501299</v>
      </c>
      <c r="FL273" s="309">
        <v>100</v>
      </c>
      <c r="FM273" s="309">
        <v>11.190950775558534</v>
      </c>
      <c r="FN273" s="309">
        <v>85.097846787413346</v>
      </c>
      <c r="FO273" s="309">
        <v>71.181384635771536</v>
      </c>
      <c r="FP273" s="309">
        <v>13.916462151641801</v>
      </c>
      <c r="FQ273" s="309">
        <v>100</v>
      </c>
      <c r="FR273" s="309">
        <v>44.813278008298759</v>
      </c>
      <c r="FS273" s="309">
        <v>55.186721991701248</v>
      </c>
      <c r="FT273" s="309">
        <v>47.717842323651453</v>
      </c>
      <c r="FU273" s="309">
        <v>7.4688796680497926</v>
      </c>
      <c r="FV273" s="309">
        <v>100</v>
      </c>
      <c r="FW273" s="309">
        <v>8.9826791387903118</v>
      </c>
      <c r="FX273" s="309">
        <v>86.001109217020044</v>
      </c>
      <c r="FY273" s="309">
        <v>75.079920236340797</v>
      </c>
      <c r="FZ273" s="313">
        <v>10.921188980679242</v>
      </c>
      <c r="GA273" s="570">
        <f>Daten_Polit!AG273</f>
        <v>2.5</v>
      </c>
      <c r="GB273" s="571">
        <f>Daten_Polit!AH273</f>
        <v>10.199999999999999</v>
      </c>
      <c r="GC273" s="571">
        <f>Daten_Polit!AI273</f>
        <v>1.7</v>
      </c>
      <c r="GD273" s="571">
        <f>Daten_Polit!AJ273</f>
        <v>1.7</v>
      </c>
      <c r="GE273" s="571">
        <f>Daten_Polit!AK273</f>
        <v>1.4</v>
      </c>
      <c r="GF273" s="444">
        <v>0.47351356394765692</v>
      </c>
      <c r="GG273" s="444">
        <v>2.042148895063455</v>
      </c>
      <c r="GH273" s="444">
        <v>0.340436961609418</v>
      </c>
      <c r="GI273" s="444">
        <v>0.34082224640809822</v>
      </c>
      <c r="GJ273" s="444">
        <v>0.33790580951040305</v>
      </c>
      <c r="GK273" s="444">
        <v>11.212068262566252</v>
      </c>
      <c r="GL273" s="444">
        <v>9.102713933255421</v>
      </c>
      <c r="GM273" s="444">
        <v>12.927756653992395</v>
      </c>
      <c r="GN273" s="444">
        <v>12.76517922457937</v>
      </c>
      <c r="GO273" s="444">
        <v>13.981042654028435</v>
      </c>
      <c r="GP273" s="444">
        <v>15.769340565232445</v>
      </c>
      <c r="GQ273" s="444">
        <v>18.746816097815525</v>
      </c>
      <c r="GR273" s="444">
        <v>13.349891338093759</v>
      </c>
      <c r="GS273" s="444">
        <v>14.290835225240084</v>
      </c>
      <c r="GT273" s="444">
        <v>7.2642967542217187</v>
      </c>
      <c r="GU273" s="444">
        <v>100</v>
      </c>
      <c r="GV273" s="444">
        <v>11.279482784578384</v>
      </c>
      <c r="GW273" s="444">
        <v>85.04481155119322</v>
      </c>
      <c r="GX273" s="444">
        <v>70.618790223324083</v>
      </c>
      <c r="GY273" s="444">
        <v>14.42602132786914</v>
      </c>
      <c r="GZ273" s="444">
        <v>100</v>
      </c>
      <c r="HA273" s="444">
        <v>44.97422680412371</v>
      </c>
      <c r="HB273" s="444">
        <v>55.02577319587629</v>
      </c>
      <c r="HC273" s="444">
        <v>47.358247422680414</v>
      </c>
      <c r="HD273" s="444">
        <v>7.6675257731958766</v>
      </c>
      <c r="HE273" s="444">
        <v>100</v>
      </c>
      <c r="HF273" s="444">
        <v>8.8141152119431148</v>
      </c>
      <c r="HG273" s="444">
        <v>86.217491235305616</v>
      </c>
      <c r="HH273" s="444">
        <v>74.827466380127177</v>
      </c>
      <c r="HI273" s="445">
        <v>11.390024855178432</v>
      </c>
      <c r="HJ273" s="570">
        <f>Daten_Polit!AL273</f>
        <v>2.2999999999999998</v>
      </c>
      <c r="HK273" s="571">
        <f>Daten_Polit!AM273</f>
        <v>8.9</v>
      </c>
      <c r="HL273" s="571">
        <f>Daten_Polit!AN273</f>
        <v>1.5</v>
      </c>
      <c r="HM273" s="571">
        <f>Daten_Polit!AO273</f>
        <v>1.6</v>
      </c>
      <c r="HN273" s="571">
        <f>Daten_Polit!AP273</f>
        <v>1.1000000000000001</v>
      </c>
      <c r="HO273" s="444">
        <v>0.39588053076887514</v>
      </c>
      <c r="HP273" s="444">
        <v>1.8585608007438514</v>
      </c>
      <c r="HQ273" s="444">
        <v>0.26818108329915558</v>
      </c>
      <c r="HR273" s="444">
        <v>0.27337477569324375</v>
      </c>
      <c r="HS273" s="444">
        <v>0.23544976963326558</v>
      </c>
      <c r="HT273" s="444">
        <v>11.91539511226895</v>
      </c>
      <c r="HU273" s="444">
        <v>10.557432432432433</v>
      </c>
      <c r="HV273" s="444">
        <v>12.962962962962962</v>
      </c>
      <c r="HW273" s="444">
        <v>13.28671328671261</v>
      </c>
      <c r="HX273" s="444">
        <v>10.754553339119083</v>
      </c>
      <c r="HY273" s="444">
        <v>21.870824053455216</v>
      </c>
      <c r="HZ273" s="444">
        <v>24.592293260209285</v>
      </c>
      <c r="IA273" s="444">
        <v>19.7268070574898</v>
      </c>
      <c r="IB273" s="444">
        <v>20.329239613280397</v>
      </c>
      <c r="IC273" s="444">
        <v>15.649867374005305</v>
      </c>
      <c r="ID273" s="444">
        <v>100</v>
      </c>
      <c r="IE273" s="444">
        <v>11.062204445753451</v>
      </c>
      <c r="IF273" s="444">
        <v>85.520677994219113</v>
      </c>
      <c r="IG273" s="444">
        <v>70.870822680410754</v>
      </c>
      <c r="IH273" s="444">
        <v>14.649855313808338</v>
      </c>
      <c r="II273" s="444">
        <v>100</v>
      </c>
      <c r="IJ273" s="444">
        <v>43.53413654618474</v>
      </c>
      <c r="IK273" s="444">
        <v>56.46586345381526</v>
      </c>
      <c r="IL273" s="444">
        <v>49.397590361445779</v>
      </c>
      <c r="IM273" s="444">
        <v>7.068273092369477</v>
      </c>
      <c r="IN273" s="444">
        <v>100</v>
      </c>
      <c r="IO273" s="444">
        <v>8.7939255339105884</v>
      </c>
      <c r="IP273" s="444">
        <v>86.672808942949189</v>
      </c>
      <c r="IQ273" s="444">
        <v>74.803281279081631</v>
      </c>
      <c r="IR273" s="445">
        <v>11.869527663867544</v>
      </c>
      <c r="IS273" s="443">
        <f>Daten_Polit!AQ273</f>
        <v>2.2000000000000002</v>
      </c>
      <c r="IT273" s="227">
        <f>Daten_Polit!AR273</f>
        <v>9.3000000000000007</v>
      </c>
      <c r="IU273" s="227">
        <f>Daten_Polit!AS273</f>
        <v>1.4</v>
      </c>
      <c r="IV273" s="227">
        <f>Daten_Polit!AT273</f>
        <v>1.4</v>
      </c>
      <c r="IW273" s="227">
        <f>Daten_Polit!AU273</f>
        <v>1.6</v>
      </c>
      <c r="IX273" s="444" t="s">
        <v>820</v>
      </c>
      <c r="IY273" s="444" t="s">
        <v>820</v>
      </c>
      <c r="IZ273" s="444" t="s">
        <v>820</v>
      </c>
      <c r="JA273" s="444" t="s">
        <v>820</v>
      </c>
      <c r="JB273" s="444" t="s">
        <v>820</v>
      </c>
      <c r="JC273" s="444" t="s">
        <v>820</v>
      </c>
      <c r="JD273" s="444" t="s">
        <v>820</v>
      </c>
      <c r="JE273" s="444" t="s">
        <v>820</v>
      </c>
      <c r="JF273" s="444" t="s">
        <v>820</v>
      </c>
      <c r="JG273" s="444" t="s">
        <v>820</v>
      </c>
      <c r="JH273" s="444" t="s">
        <v>820</v>
      </c>
      <c r="JI273" s="444" t="s">
        <v>820</v>
      </c>
      <c r="JJ273" s="444" t="s">
        <v>820</v>
      </c>
      <c r="JK273" s="444" t="s">
        <v>820</v>
      </c>
      <c r="JL273" s="444" t="s">
        <v>820</v>
      </c>
      <c r="JM273" s="444" t="s">
        <v>820</v>
      </c>
      <c r="JN273" s="444" t="s">
        <v>820</v>
      </c>
      <c r="JO273" s="444" t="s">
        <v>820</v>
      </c>
      <c r="JP273" s="444" t="s">
        <v>820</v>
      </c>
      <c r="JQ273" s="444" t="s">
        <v>820</v>
      </c>
      <c r="JR273" s="444" t="s">
        <v>820</v>
      </c>
      <c r="JS273" s="444" t="s">
        <v>820</v>
      </c>
      <c r="JT273" s="444" t="s">
        <v>820</v>
      </c>
      <c r="JU273" s="444" t="s">
        <v>820</v>
      </c>
      <c r="JV273" s="444" t="s">
        <v>820</v>
      </c>
      <c r="JW273" s="444" t="s">
        <v>820</v>
      </c>
      <c r="JX273" s="444" t="s">
        <v>820</v>
      </c>
      <c r="JY273" s="444" t="s">
        <v>820</v>
      </c>
      <c r="JZ273" s="444" t="s">
        <v>820</v>
      </c>
      <c r="KA273" s="445" t="s">
        <v>820</v>
      </c>
    </row>
    <row r="274" spans="4:287" ht="12.65" customHeight="1" x14ac:dyDescent="0.2">
      <c r="D274" s="276"/>
      <c r="E274" s="3" t="str">
        <f>Daten_Polit!E274</f>
        <v>09186</v>
      </c>
      <c r="F274" s="229" t="str">
        <f>Daten_Polit!F274</f>
        <v>Pfaffenhofen a.d.Ilm</v>
      </c>
      <c r="G274" s="246"/>
      <c r="H274" s="531">
        <f>Daten_Polit!H274</f>
        <v>1.9</v>
      </c>
      <c r="I274" s="532">
        <f>Daten_Polit!I274</f>
        <v>6.2</v>
      </c>
      <c r="J274" s="532">
        <f>Daten_Polit!J274</f>
        <v>1.5</v>
      </c>
      <c r="K274" s="532">
        <f>Daten_Polit!K274</f>
        <v>1.5</v>
      </c>
      <c r="L274" s="532">
        <f>Daten_Polit!L274</f>
        <v>1.2</v>
      </c>
      <c r="M274" s="308">
        <v>0.47994963192561019</v>
      </c>
      <c r="N274" s="308">
        <v>1.6828854684565873</v>
      </c>
      <c r="O274" s="308">
        <v>0.39081246149776144</v>
      </c>
      <c r="P274" s="308">
        <v>0.40115321266978943</v>
      </c>
      <c r="Q274" s="308">
        <v>0.32899157778545135</v>
      </c>
      <c r="R274" s="308">
        <v>15.72100409210247</v>
      </c>
      <c r="S274" s="308">
        <v>12.02464788732479</v>
      </c>
      <c r="T274" s="308">
        <v>17.764471057884233</v>
      </c>
      <c r="U274" s="308">
        <v>18.258834020734291</v>
      </c>
      <c r="V274" s="308">
        <v>14.903225806447768</v>
      </c>
      <c r="W274" s="308">
        <v>15.216852540276223</v>
      </c>
      <c r="X274" s="308">
        <v>17.503561253568375</v>
      </c>
      <c r="Y274" s="308">
        <v>14.066422089211361</v>
      </c>
      <c r="Z274" s="308">
        <v>14.306717937123469</v>
      </c>
      <c r="AA274" s="308">
        <v>12.66490765171838</v>
      </c>
      <c r="AB274" s="308">
        <v>100</v>
      </c>
      <c r="AC274" s="308">
        <v>10.766475358110128</v>
      </c>
      <c r="AD274" s="308">
        <v>85.822187617942447</v>
      </c>
      <c r="AE274" s="308">
        <v>70.485948201733677</v>
      </c>
      <c r="AF274" s="308">
        <v>15.336239416208771</v>
      </c>
      <c r="AG274" s="308">
        <v>100</v>
      </c>
      <c r="AH274" s="308">
        <v>35.473251028806587</v>
      </c>
      <c r="AI274" s="308">
        <v>64.526748971193413</v>
      </c>
      <c r="AJ274" s="308">
        <v>54.814814814814817</v>
      </c>
      <c r="AK274" s="308">
        <v>9.7119341563786001</v>
      </c>
      <c r="AL274" s="308">
        <v>100</v>
      </c>
      <c r="AM274" s="308">
        <v>8.3238115267912818</v>
      </c>
      <c r="AN274" s="308">
        <v>86.964836284134734</v>
      </c>
      <c r="AO274" s="308">
        <v>74.50278862997925</v>
      </c>
      <c r="AP274" s="337">
        <v>12.462047654155478</v>
      </c>
      <c r="AQ274" s="531">
        <f>Daten_Polit!M274</f>
        <v>1.8</v>
      </c>
      <c r="AR274" s="532">
        <f>Daten_Polit!N274</f>
        <v>5.9</v>
      </c>
      <c r="AS274" s="532">
        <f>Daten_Polit!O274</f>
        <v>1.4</v>
      </c>
      <c r="AT274" s="532">
        <f>Daten_Polit!P274</f>
        <v>1.5</v>
      </c>
      <c r="AU274" s="532">
        <f>Daten_Polit!Q274</f>
        <v>1.2</v>
      </c>
      <c r="AV274" s="308">
        <v>0.47786625405690997</v>
      </c>
      <c r="AW274" s="308">
        <v>1.6059709457606319</v>
      </c>
      <c r="AX274" s="308">
        <v>0.39336910062794689</v>
      </c>
      <c r="AY274" s="308">
        <v>0.41041577969268239</v>
      </c>
      <c r="AZ274" s="308">
        <v>0.29608119156991491</v>
      </c>
      <c r="BA274" s="308">
        <v>15.805373441316364</v>
      </c>
      <c r="BB274" s="308">
        <v>12.981980236389305</v>
      </c>
      <c r="BC274" s="308">
        <v>17.832957110608753</v>
      </c>
      <c r="BD274" s="308">
        <v>18.462462462462465</v>
      </c>
      <c r="BE274" s="308">
        <v>14.144968332156468</v>
      </c>
      <c r="BF274" s="308">
        <v>12.329291640076894</v>
      </c>
      <c r="BG274" s="308">
        <v>13.73808133877408</v>
      </c>
      <c r="BH274" s="308">
        <v>12.401675349886606</v>
      </c>
      <c r="BI274" s="308">
        <v>12.334169953388312</v>
      </c>
      <c r="BJ274" s="308">
        <v>12.798874824219409</v>
      </c>
      <c r="BK274" s="308">
        <v>100</v>
      </c>
      <c r="BL274" s="308">
        <v>10.708708293330975</v>
      </c>
      <c r="BM274" s="308">
        <v>85.871027238082334</v>
      </c>
      <c r="BN274" s="308">
        <v>70.022194709283696</v>
      </c>
      <c r="BO274" s="308">
        <v>15.848832528798631</v>
      </c>
      <c r="BP274" s="308">
        <v>100</v>
      </c>
      <c r="BQ274" s="308">
        <v>36.604774535809021</v>
      </c>
      <c r="BR274" s="308">
        <v>63.395225464190986</v>
      </c>
      <c r="BS274" s="308">
        <v>53.050397877984089</v>
      </c>
      <c r="BT274" s="308">
        <v>10.344827586206897</v>
      </c>
      <c r="BU274" s="308">
        <v>100</v>
      </c>
      <c r="BV274" s="308">
        <v>8.4857058068497579</v>
      </c>
      <c r="BW274" s="308">
        <v>86.836582667752097</v>
      </c>
      <c r="BX274" s="308">
        <v>73.889709983642831</v>
      </c>
      <c r="BY274" s="312">
        <v>12.94687268410925</v>
      </c>
      <c r="BZ274" s="531">
        <f>Daten_Polit!R274</f>
        <v>1.8</v>
      </c>
      <c r="CA274" s="532">
        <f>Daten_Polit!S274</f>
        <v>5.3</v>
      </c>
      <c r="CB274" s="532">
        <f>Daten_Polit!T274</f>
        <v>1.5</v>
      </c>
      <c r="CC274" s="532">
        <f>Daten_Polit!U274</f>
        <v>1.5</v>
      </c>
      <c r="CD274" s="532">
        <f>Daten_Polit!V274</f>
        <v>1.1000000000000001</v>
      </c>
      <c r="CE274" s="309">
        <v>0.46600877192982454</v>
      </c>
      <c r="CF274" s="309">
        <v>1.4236200397824896</v>
      </c>
      <c r="CG274" s="309">
        <v>0.39766456190043753</v>
      </c>
      <c r="CH274" s="309">
        <v>0.4193011774033209</v>
      </c>
      <c r="CI274" s="309">
        <v>0.27950003183988675</v>
      </c>
      <c r="CJ274" s="309">
        <v>15.910672486872905</v>
      </c>
      <c r="CK274" s="309">
        <v>13.648468708388814</v>
      </c>
      <c r="CL274" s="309">
        <v>17.426433915213362</v>
      </c>
      <c r="CM274" s="309">
        <v>17.865429234339576</v>
      </c>
      <c r="CN274" s="309">
        <v>14.733096085413447</v>
      </c>
      <c r="CO274" s="309">
        <v>10.500509424345925</v>
      </c>
      <c r="CP274" s="309">
        <v>13.20713185120081</v>
      </c>
      <c r="CQ274" s="309">
        <v>10.412908398472641</v>
      </c>
      <c r="CR274" s="309">
        <v>10.092278939375769</v>
      </c>
      <c r="CS274" s="309">
        <v>12.35003528579036</v>
      </c>
      <c r="CT274" s="309">
        <v>100</v>
      </c>
      <c r="CU274" s="309">
        <v>10.571172966088772</v>
      </c>
      <c r="CV274" s="309">
        <v>85.991266725119402</v>
      </c>
      <c r="CW274" s="309">
        <v>69.689953187573778</v>
      </c>
      <c r="CX274" s="309">
        <v>16.301313537545617</v>
      </c>
      <c r="CY274" s="309">
        <v>100</v>
      </c>
      <c r="CZ274" s="309">
        <v>30.858676207513419</v>
      </c>
      <c r="DA274" s="309">
        <v>69.141323792486602</v>
      </c>
      <c r="DB274" s="309">
        <v>59.033989266547415</v>
      </c>
      <c r="DC274" s="309">
        <v>10.107334525939178</v>
      </c>
      <c r="DD274" s="309">
        <v>100</v>
      </c>
      <c r="DE274" s="309">
        <v>8.47289208158384</v>
      </c>
      <c r="DF274" s="309">
        <v>86.853850053082439</v>
      </c>
      <c r="DG274" s="309">
        <v>73.411733030579668</v>
      </c>
      <c r="DH274" s="313">
        <v>13.442117022502764</v>
      </c>
      <c r="DI274" s="565">
        <f>Daten_Polit!W274</f>
        <v>1.6</v>
      </c>
      <c r="DJ274" s="532">
        <f>Daten_Polit!X274</f>
        <v>5.2</v>
      </c>
      <c r="DK274" s="532">
        <f>Daten_Polit!Y274</f>
        <v>1.3</v>
      </c>
      <c r="DL274" s="532">
        <f>Daten_Polit!Z274</f>
        <v>1.3</v>
      </c>
      <c r="DM274" s="532">
        <f>Daten_Polit!AA274</f>
        <v>0.9</v>
      </c>
      <c r="DN274" s="309">
        <v>0.43934189654966788</v>
      </c>
      <c r="DO274" s="309">
        <v>1.5211801531264346</v>
      </c>
      <c r="DP274" s="309">
        <v>0.35148953993042265</v>
      </c>
      <c r="DQ274" s="309">
        <v>0.36525793240746551</v>
      </c>
      <c r="DR274" s="309">
        <v>0.28024432958216833</v>
      </c>
      <c r="DS274" s="309">
        <v>16.962742793945306</v>
      </c>
      <c r="DT274" s="309">
        <v>14.4081632653073</v>
      </c>
      <c r="DU274" s="309">
        <v>18.286552157521434</v>
      </c>
      <c r="DV274" s="309">
        <v>18.397373540856925</v>
      </c>
      <c r="DW274" s="309">
        <v>17.598187311183562</v>
      </c>
      <c r="DX274" s="309">
        <v>10.465920088477811</v>
      </c>
      <c r="DY274" s="309">
        <v>11.667347772775779</v>
      </c>
      <c r="DZ274" s="309">
        <v>9.8660807700313882</v>
      </c>
      <c r="EA274" s="309">
        <v>10.105416212286441</v>
      </c>
      <c r="EB274" s="309">
        <v>8.3524904214252871</v>
      </c>
      <c r="EC274" s="309">
        <v>100</v>
      </c>
      <c r="ED274" s="309">
        <v>10.759762011584058</v>
      </c>
      <c r="EE274" s="309">
        <v>85.921105511183313</v>
      </c>
      <c r="EF274" s="309">
        <v>69.219563798855177</v>
      </c>
      <c r="EG274" s="309">
        <v>16.701541712328133</v>
      </c>
      <c r="EH274" s="309">
        <v>100</v>
      </c>
      <c r="EI274" s="309">
        <v>32.775590551181104</v>
      </c>
      <c r="EJ274" s="309">
        <v>67.224409448818903</v>
      </c>
      <c r="EK274" s="309">
        <v>56.988188976377948</v>
      </c>
      <c r="EL274" s="309">
        <v>10.236220472440948</v>
      </c>
      <c r="EM274" s="309">
        <v>100</v>
      </c>
      <c r="EN274" s="309">
        <v>8.8471646377651307</v>
      </c>
      <c r="EO274" s="309">
        <v>86.705449051454508</v>
      </c>
      <c r="EP274" s="309">
        <v>72.66305333165522</v>
      </c>
      <c r="EQ274" s="367">
        <v>14.042395719799302</v>
      </c>
      <c r="ER274" s="531">
        <f>Daten_Polit!AB274</f>
        <v>1.6</v>
      </c>
      <c r="ES274" s="532">
        <f>Daten_Polit!AC274</f>
        <v>5.4</v>
      </c>
      <c r="ET274" s="532">
        <f>Daten_Polit!AD274</f>
        <v>1.2</v>
      </c>
      <c r="EU274" s="532">
        <f>Daten_Polit!AE274</f>
        <v>1.3</v>
      </c>
      <c r="EV274" s="532">
        <f>Daten_Polit!AF274</f>
        <v>1</v>
      </c>
      <c r="EW274" s="309">
        <v>0.45418952953619779</v>
      </c>
      <c r="EX274" s="309">
        <v>1.7345192902525093</v>
      </c>
      <c r="EY274" s="309">
        <v>0.35092725947943376</v>
      </c>
      <c r="EZ274" s="309">
        <v>0.36160153319614796</v>
      </c>
      <c r="FA274" s="309">
        <v>0.29930572032790231</v>
      </c>
      <c r="FB274" s="309">
        <v>16.157234835649369</v>
      </c>
      <c r="FC274" s="309">
        <v>14.280125195618155</v>
      </c>
      <c r="FD274" s="309">
        <v>17.152338483875024</v>
      </c>
      <c r="FE274" s="309">
        <v>17.149847094801224</v>
      </c>
      <c r="FF274" s="309">
        <v>17.166212534064623</v>
      </c>
      <c r="FG274" s="309">
        <v>11.065879639047425</v>
      </c>
      <c r="FH274" s="309">
        <v>9.1938317392145859</v>
      </c>
      <c r="FI274" s="309">
        <v>12.063227953403166</v>
      </c>
      <c r="FJ274" s="309">
        <v>12.579852579848286</v>
      </c>
      <c r="FK274" s="309">
        <v>9.2140921408943086</v>
      </c>
      <c r="FL274" s="309">
        <v>100</v>
      </c>
      <c r="FM274" s="309">
        <v>10.524446227731952</v>
      </c>
      <c r="FN274" s="309">
        <v>86.099221029769552</v>
      </c>
      <c r="FO274" s="309">
        <v>68.683157231140854</v>
      </c>
      <c r="FP274" s="309">
        <v>17.416063798628677</v>
      </c>
      <c r="FQ274" s="309">
        <v>100</v>
      </c>
      <c r="FR274" s="309">
        <v>36.791630340017441</v>
      </c>
      <c r="FS274" s="309">
        <v>63.208369659982552</v>
      </c>
      <c r="FT274" s="309">
        <v>53.182214472537048</v>
      </c>
      <c r="FU274" s="309">
        <v>10.026155187445509</v>
      </c>
      <c r="FV274" s="309">
        <v>100</v>
      </c>
      <c r="FW274" s="309">
        <v>8.6020649222482728</v>
      </c>
      <c r="FX274" s="309">
        <v>86.908339509496201</v>
      </c>
      <c r="FY274" s="309">
        <v>72.016754321395112</v>
      </c>
      <c r="FZ274" s="313">
        <v>14.891585188101089</v>
      </c>
      <c r="GA274" s="570">
        <f>Daten_Polit!AG274</f>
        <v>2.2999999999999998</v>
      </c>
      <c r="GB274" s="571">
        <f>Daten_Polit!AH274</f>
        <v>7.9</v>
      </c>
      <c r="GC274" s="571">
        <f>Daten_Polit!AI274</f>
        <v>1.7</v>
      </c>
      <c r="GD274" s="571">
        <f>Daten_Polit!AJ274</f>
        <v>1.7</v>
      </c>
      <c r="GE274" s="571">
        <f>Daten_Polit!AK274</f>
        <v>1.3</v>
      </c>
      <c r="GF274" s="444">
        <v>0.4850625101477512</v>
      </c>
      <c r="GG274" s="444">
        <v>2.0023374598262813</v>
      </c>
      <c r="GH274" s="444">
        <v>0.36220976511692293</v>
      </c>
      <c r="GI274" s="444">
        <v>0.37665852185065557</v>
      </c>
      <c r="GJ274" s="444">
        <v>0.29600810330132094</v>
      </c>
      <c r="GK274" s="444">
        <v>11.943360352246572</v>
      </c>
      <c r="GL274" s="444">
        <v>10.724912090883919</v>
      </c>
      <c r="GM274" s="444">
        <v>12.658831003811139</v>
      </c>
      <c r="GN274" s="444">
        <v>12.674462466993109</v>
      </c>
      <c r="GO274" s="444">
        <v>12.575452716295258</v>
      </c>
      <c r="GP274" s="444">
        <v>10.883793086728835</v>
      </c>
      <c r="GQ274" s="444">
        <v>9.3541202672610702</v>
      </c>
      <c r="GR274" s="444">
        <v>11.782361089729919</v>
      </c>
      <c r="GS274" s="444">
        <v>12.308819488963739</v>
      </c>
      <c r="GT274" s="444">
        <v>9.0120481927500702</v>
      </c>
      <c r="GU274" s="444">
        <v>100</v>
      </c>
      <c r="GV274" s="444">
        <v>10.479999865793015</v>
      </c>
      <c r="GW274" s="444">
        <v>86.073880632956161</v>
      </c>
      <c r="GX274" s="444">
        <v>68.02916343588835</v>
      </c>
      <c r="GY274" s="444">
        <v>18.044717197067822</v>
      </c>
      <c r="GZ274" s="444">
        <v>100</v>
      </c>
      <c r="HA274" s="444">
        <v>37.830396475770925</v>
      </c>
      <c r="HB274" s="444">
        <v>62.169603524229075</v>
      </c>
      <c r="HC274" s="444">
        <v>52.202643171806159</v>
      </c>
      <c r="HD274" s="444">
        <v>9.9669603524229071</v>
      </c>
      <c r="HE274" s="444">
        <v>100</v>
      </c>
      <c r="HF274" s="444">
        <v>8.499680438697041</v>
      </c>
      <c r="HG274" s="444">
        <v>86.930352266055579</v>
      </c>
      <c r="HH274" s="444">
        <v>71.35652716678976</v>
      </c>
      <c r="HI274" s="445">
        <v>15.573825099265823</v>
      </c>
      <c r="HJ274" s="570">
        <f>Daten_Polit!AL274</f>
        <v>2.2999999999999998</v>
      </c>
      <c r="HK274" s="571">
        <f>Daten_Polit!AM274</f>
        <v>8.6999999999999993</v>
      </c>
      <c r="HL274" s="571">
        <f>Daten_Polit!AN274</f>
        <v>1.6</v>
      </c>
      <c r="HM274" s="571">
        <f>Daten_Polit!AO274</f>
        <v>1.7</v>
      </c>
      <c r="HN274" s="571">
        <f>Daten_Polit!AP274</f>
        <v>1.2</v>
      </c>
      <c r="HO274" s="444">
        <v>0.40421868273783901</v>
      </c>
      <c r="HP274" s="444">
        <v>1.7375594654526392</v>
      </c>
      <c r="HQ274" s="444">
        <v>0.29499576817090351</v>
      </c>
      <c r="HR274" s="444">
        <v>0.31513959531763674</v>
      </c>
      <c r="HS274" s="444">
        <v>0.20684974206317755</v>
      </c>
      <c r="HT274" s="444">
        <v>11.8971363978902</v>
      </c>
      <c r="HU274" s="444">
        <v>9.7269826261675796</v>
      </c>
      <c r="HV274" s="444">
        <v>13.334899381411008</v>
      </c>
      <c r="HW274" s="444">
        <v>13.247982187586974</v>
      </c>
      <c r="HX274" s="444">
        <v>13.805220883534137</v>
      </c>
      <c r="HY274" s="444">
        <v>16.077959576517497</v>
      </c>
      <c r="HZ274" s="444">
        <v>16.612806702578094</v>
      </c>
      <c r="IA274" s="444">
        <v>15.718309859154422</v>
      </c>
      <c r="IB274" s="444">
        <v>15.846475394261224</v>
      </c>
      <c r="IC274" s="444">
        <v>15.00789889415482</v>
      </c>
      <c r="ID274" s="444">
        <v>100</v>
      </c>
      <c r="IE274" s="444">
        <v>10.394337947379102</v>
      </c>
      <c r="IF274" s="444">
        <v>86.322906392179149</v>
      </c>
      <c r="IG274" s="444">
        <v>67.858757967076983</v>
      </c>
      <c r="IH274" s="444">
        <v>18.46414842510217</v>
      </c>
      <c r="II274" s="444">
        <v>100</v>
      </c>
      <c r="IJ274" s="444">
        <v>40.600122473974281</v>
      </c>
      <c r="IK274" s="444">
        <v>59.399877526025726</v>
      </c>
      <c r="IL274" s="444">
        <v>50.275566442131051</v>
      </c>
      <c r="IM274" s="444">
        <v>9.1243110838946713</v>
      </c>
      <c r="IN274" s="444">
        <v>100</v>
      </c>
      <c r="IO274" s="444">
        <v>8.4482254036319606</v>
      </c>
      <c r="IP274" s="444">
        <v>87.264215405666363</v>
      </c>
      <c r="IQ274" s="444">
        <v>71.031528608164862</v>
      </c>
      <c r="IR274" s="445">
        <v>16.232686797501497</v>
      </c>
      <c r="IS274" s="443">
        <f>Daten_Polit!AQ274</f>
        <v>1.9</v>
      </c>
      <c r="IT274" s="227">
        <f>Daten_Polit!AR274</f>
        <v>7.5</v>
      </c>
      <c r="IU274" s="227">
        <f>Daten_Polit!AS274</f>
        <v>1.3</v>
      </c>
      <c r="IV274" s="227">
        <f>Daten_Polit!AT274</f>
        <v>1.4</v>
      </c>
      <c r="IW274" s="227">
        <f>Daten_Polit!AU274</f>
        <v>1.1000000000000001</v>
      </c>
      <c r="IX274" s="444" t="s">
        <v>820</v>
      </c>
      <c r="IY274" s="444" t="s">
        <v>820</v>
      </c>
      <c r="IZ274" s="444" t="s">
        <v>820</v>
      </c>
      <c r="JA274" s="444" t="s">
        <v>820</v>
      </c>
      <c r="JB274" s="444" t="s">
        <v>820</v>
      </c>
      <c r="JC274" s="444" t="s">
        <v>820</v>
      </c>
      <c r="JD274" s="444" t="s">
        <v>820</v>
      </c>
      <c r="JE274" s="444" t="s">
        <v>820</v>
      </c>
      <c r="JF274" s="444" t="s">
        <v>820</v>
      </c>
      <c r="JG274" s="444" t="s">
        <v>820</v>
      </c>
      <c r="JH274" s="444" t="s">
        <v>820</v>
      </c>
      <c r="JI274" s="444" t="s">
        <v>820</v>
      </c>
      <c r="JJ274" s="444" t="s">
        <v>820</v>
      </c>
      <c r="JK274" s="444" t="s">
        <v>820</v>
      </c>
      <c r="JL274" s="444" t="s">
        <v>820</v>
      </c>
      <c r="JM274" s="444" t="s">
        <v>820</v>
      </c>
      <c r="JN274" s="444" t="s">
        <v>820</v>
      </c>
      <c r="JO274" s="444" t="s">
        <v>820</v>
      </c>
      <c r="JP274" s="444" t="s">
        <v>820</v>
      </c>
      <c r="JQ274" s="444" t="s">
        <v>820</v>
      </c>
      <c r="JR274" s="444" t="s">
        <v>820</v>
      </c>
      <c r="JS274" s="444" t="s">
        <v>820</v>
      </c>
      <c r="JT274" s="444" t="s">
        <v>820</v>
      </c>
      <c r="JU274" s="444" t="s">
        <v>820</v>
      </c>
      <c r="JV274" s="444" t="s">
        <v>820</v>
      </c>
      <c r="JW274" s="444" t="s">
        <v>820</v>
      </c>
      <c r="JX274" s="444" t="s">
        <v>820</v>
      </c>
      <c r="JY274" s="444" t="s">
        <v>820</v>
      </c>
      <c r="JZ274" s="444" t="s">
        <v>820</v>
      </c>
      <c r="KA274" s="445" t="s">
        <v>820</v>
      </c>
    </row>
    <row r="275" spans="4:287" ht="12.65" customHeight="1" x14ac:dyDescent="0.2">
      <c r="D275" s="276"/>
      <c r="E275" s="3" t="str">
        <f>Daten_Polit!E275</f>
        <v>09187</v>
      </c>
      <c r="F275" s="229" t="str">
        <f>Daten_Polit!F275</f>
        <v>Rosenheim</v>
      </c>
      <c r="G275" s="246"/>
      <c r="H275" s="531">
        <f>Daten_Polit!H275</f>
        <v>2.7</v>
      </c>
      <c r="I275" s="532">
        <f>Daten_Polit!I275</f>
        <v>8.3000000000000007</v>
      </c>
      <c r="J275" s="532">
        <f>Daten_Polit!J275</f>
        <v>2.1</v>
      </c>
      <c r="K275" s="532">
        <f>Daten_Polit!K275</f>
        <v>2.2000000000000002</v>
      </c>
      <c r="L275" s="532">
        <f>Daten_Polit!L275</f>
        <v>1.6</v>
      </c>
      <c r="M275" s="308">
        <v>0.59550963105985866</v>
      </c>
      <c r="N275" s="308">
        <v>1.9837474068096568</v>
      </c>
      <c r="O275" s="308">
        <v>0.51580857550571757</v>
      </c>
      <c r="P275" s="308">
        <v>0.53909716680196995</v>
      </c>
      <c r="Q275" s="308">
        <v>0.38914624266879738</v>
      </c>
      <c r="R275" s="308">
        <v>13.870680401069036</v>
      </c>
      <c r="S275" s="308">
        <v>9.7200511581642655</v>
      </c>
      <c r="T275" s="308">
        <v>15.889357905212945</v>
      </c>
      <c r="U275" s="308">
        <v>16.072502706821449</v>
      </c>
      <c r="V275" s="308">
        <v>14.802475011897688</v>
      </c>
      <c r="W275" s="308">
        <v>21.91365816713023</v>
      </c>
      <c r="X275" s="308">
        <v>27.727792059408742</v>
      </c>
      <c r="Y275" s="308">
        <v>18.726514289655601</v>
      </c>
      <c r="Z275" s="308">
        <v>19.165490828463927</v>
      </c>
      <c r="AA275" s="308">
        <v>16.135173726795227</v>
      </c>
      <c r="AB275" s="308">
        <v>100</v>
      </c>
      <c r="AC275" s="308">
        <v>10.269491870282733</v>
      </c>
      <c r="AD275" s="308">
        <v>86.255134915121943</v>
      </c>
      <c r="AE275" s="308">
        <v>69.765027909543448</v>
      </c>
      <c r="AF275" s="308">
        <v>16.490107005578512</v>
      </c>
      <c r="AG275" s="308">
        <v>100</v>
      </c>
      <c r="AH275" s="308">
        <v>33.750381446444919</v>
      </c>
      <c r="AI275" s="308">
        <v>66.249618553555095</v>
      </c>
      <c r="AJ275" s="308">
        <v>56.179432407689966</v>
      </c>
      <c r="AK275" s="308">
        <v>10.070186145865121</v>
      </c>
      <c r="AL275" s="308">
        <v>100</v>
      </c>
      <c r="AM275" s="308">
        <v>7.2005147258898035</v>
      </c>
      <c r="AN275" s="308">
        <v>87.759224720965207</v>
      </c>
      <c r="AO275" s="308">
        <v>74.129507339647745</v>
      </c>
      <c r="AP275" s="337">
        <v>13.629717381317466</v>
      </c>
      <c r="AQ275" s="531">
        <f>Daten_Polit!M275</f>
        <v>2.5</v>
      </c>
      <c r="AR275" s="532">
        <f>Daten_Polit!N275</f>
        <v>8.1</v>
      </c>
      <c r="AS275" s="532">
        <f>Daten_Polit!O275</f>
        <v>2</v>
      </c>
      <c r="AT275" s="532">
        <f>Daten_Polit!P275</f>
        <v>2.1</v>
      </c>
      <c r="AU275" s="532">
        <f>Daten_Polit!Q275</f>
        <v>1.6</v>
      </c>
      <c r="AV275" s="308">
        <v>0.56181709866148766</v>
      </c>
      <c r="AW275" s="308">
        <v>1.8914636047102367</v>
      </c>
      <c r="AX275" s="308">
        <v>0.48545409891496583</v>
      </c>
      <c r="AY275" s="308">
        <v>0.50676224217482957</v>
      </c>
      <c r="AZ275" s="308">
        <v>0.3747587774876211</v>
      </c>
      <c r="BA275" s="308">
        <v>13.862433862433862</v>
      </c>
      <c r="BB275" s="308">
        <v>9.9939975990393179</v>
      </c>
      <c r="BC275" s="308">
        <v>16.099756511473</v>
      </c>
      <c r="BD275" s="308">
        <v>16.414526747176765</v>
      </c>
      <c r="BE275" s="308">
        <v>14.367953945788978</v>
      </c>
      <c r="BF275" s="308">
        <v>22.033326911962803</v>
      </c>
      <c r="BG275" s="308">
        <v>27.236264567884756</v>
      </c>
      <c r="BH275" s="308">
        <v>19.676809606757054</v>
      </c>
      <c r="BI275" s="308">
        <v>20.059656972406895</v>
      </c>
      <c r="BJ275" s="308">
        <v>17.590822179721073</v>
      </c>
      <c r="BK275" s="308">
        <v>100</v>
      </c>
      <c r="BL275" s="308">
        <v>10.144333062621723</v>
      </c>
      <c r="BM275" s="308">
        <v>86.474325927367829</v>
      </c>
      <c r="BN275" s="308">
        <v>69.445411442862778</v>
      </c>
      <c r="BO275" s="308">
        <v>17.028914484505052</v>
      </c>
      <c r="BP275" s="308">
        <v>100</v>
      </c>
      <c r="BQ275" s="308">
        <v>32.733224222585925</v>
      </c>
      <c r="BR275" s="308">
        <v>67.266775777414097</v>
      </c>
      <c r="BS275" s="308">
        <v>56.170212765957451</v>
      </c>
      <c r="BT275" s="308">
        <v>11.096563011456627</v>
      </c>
      <c r="BU275" s="308">
        <v>100</v>
      </c>
      <c r="BV275" s="308">
        <v>7.1122592486277432</v>
      </c>
      <c r="BW275" s="308">
        <v>88.01888880042236</v>
      </c>
      <c r="BX275" s="308">
        <v>73.810783758803936</v>
      </c>
      <c r="BY275" s="312">
        <v>14.208105041618415</v>
      </c>
      <c r="BZ275" s="531">
        <f>Daten_Polit!R275</f>
        <v>2.5</v>
      </c>
      <c r="CA275" s="532">
        <f>Daten_Polit!S275</f>
        <v>7.7</v>
      </c>
      <c r="CB275" s="532">
        <f>Daten_Polit!T275</f>
        <v>1.9</v>
      </c>
      <c r="CC275" s="532">
        <f>Daten_Polit!U275</f>
        <v>2</v>
      </c>
      <c r="CD275" s="532">
        <f>Daten_Polit!V275</f>
        <v>1.6</v>
      </c>
      <c r="CE275" s="309">
        <v>0.54943672039384273</v>
      </c>
      <c r="CF275" s="309">
        <v>1.7018522968626479</v>
      </c>
      <c r="CG275" s="309">
        <v>0.48574913488690336</v>
      </c>
      <c r="CH275" s="309">
        <v>0.50092679414813879</v>
      </c>
      <c r="CI275" s="309">
        <v>0.41067612334891562</v>
      </c>
      <c r="CJ275" s="309">
        <v>14.072609194560414</v>
      </c>
      <c r="CK275" s="309">
        <v>9.7109154344572293</v>
      </c>
      <c r="CL275" s="309">
        <v>16.814635458703254</v>
      </c>
      <c r="CM275" s="309">
        <v>16.910584025324276</v>
      </c>
      <c r="CN275" s="309">
        <v>16.319279962104812</v>
      </c>
      <c r="CO275" s="309">
        <v>21.812137951266134</v>
      </c>
      <c r="CP275" s="309">
        <v>29.523731721268838</v>
      </c>
      <c r="CQ275" s="309">
        <v>19.43428901289483</v>
      </c>
      <c r="CR275" s="309">
        <v>19.683808998577142</v>
      </c>
      <c r="CS275" s="309">
        <v>18.149550402279399</v>
      </c>
      <c r="CT275" s="309">
        <v>100</v>
      </c>
      <c r="CU275" s="309">
        <v>10.016988164017008</v>
      </c>
      <c r="CV275" s="309">
        <v>86.597118198504518</v>
      </c>
      <c r="CW275" s="309">
        <v>69.041046983726346</v>
      </c>
      <c r="CX275" s="309">
        <v>17.556071214778189</v>
      </c>
      <c r="CY275" s="309">
        <v>100</v>
      </c>
      <c r="CZ275" s="309">
        <v>32.233934036042164</v>
      </c>
      <c r="DA275" s="309">
        <v>67.766065963957828</v>
      </c>
      <c r="DB275" s="309">
        <v>56.205372322339329</v>
      </c>
      <c r="DC275" s="309">
        <v>11.560693641618496</v>
      </c>
      <c r="DD275" s="309">
        <v>100</v>
      </c>
      <c r="DE275" s="309">
        <v>7.1680457933767965</v>
      </c>
      <c r="DF275" s="309">
        <v>87.997515120354336</v>
      </c>
      <c r="DG275" s="309">
        <v>73.198774141426924</v>
      </c>
      <c r="DH275" s="313">
        <v>14.798740978927411</v>
      </c>
      <c r="DI275" s="565">
        <f>Daten_Polit!W275</f>
        <v>2.2999999999999998</v>
      </c>
      <c r="DJ275" s="532">
        <f>Daten_Polit!X275</f>
        <v>8.1999999999999993</v>
      </c>
      <c r="DK275" s="532">
        <f>Daten_Polit!Y275</f>
        <v>1.7</v>
      </c>
      <c r="DL275" s="532">
        <f>Daten_Polit!Z275</f>
        <v>1.7</v>
      </c>
      <c r="DM275" s="532">
        <f>Daten_Polit!AA275</f>
        <v>1.4</v>
      </c>
      <c r="DN275" s="309">
        <v>0.54509854082827425</v>
      </c>
      <c r="DO275" s="309">
        <v>1.9611751924866723</v>
      </c>
      <c r="DP275" s="309">
        <v>0.45857927493148687</v>
      </c>
      <c r="DQ275" s="309">
        <v>0.47640880751635306</v>
      </c>
      <c r="DR275" s="309">
        <v>0.37369946107327406</v>
      </c>
      <c r="DS275" s="309">
        <v>15.132173957983252</v>
      </c>
      <c r="DT275" s="309">
        <v>10.669336384439664</v>
      </c>
      <c r="DU275" s="309">
        <v>17.660169388499131</v>
      </c>
      <c r="DV275" s="309">
        <v>18.055216222819094</v>
      </c>
      <c r="DW275" s="309">
        <v>15.74074074074074</v>
      </c>
      <c r="DX275" s="309">
        <v>21.65170463390713</v>
      </c>
      <c r="DY275" s="309">
        <v>27.345767575324899</v>
      </c>
      <c r="DZ275" s="309">
        <v>18.445574771109449</v>
      </c>
      <c r="EA275" s="309">
        <v>18.843494040906737</v>
      </c>
      <c r="EB275" s="309">
        <v>16.507405637832441</v>
      </c>
      <c r="EC275" s="309">
        <v>100</v>
      </c>
      <c r="ED275" s="309">
        <v>10.066707044226995</v>
      </c>
      <c r="EE275" s="309">
        <v>86.56462632397978</v>
      </c>
      <c r="EF275" s="309">
        <v>68.691351544811468</v>
      </c>
      <c r="EG275" s="309">
        <v>17.873274779168298</v>
      </c>
      <c r="EH275" s="309">
        <v>100</v>
      </c>
      <c r="EI275" s="309">
        <v>36.727649292371417</v>
      </c>
      <c r="EJ275" s="309">
        <v>63.272350707628576</v>
      </c>
      <c r="EK275" s="309">
        <v>51.984811874352779</v>
      </c>
      <c r="EL275" s="309">
        <v>11.2875388332758</v>
      </c>
      <c r="EM275" s="309">
        <v>100</v>
      </c>
      <c r="EN275" s="309">
        <v>7.2104775919946604</v>
      </c>
      <c r="EO275" s="309">
        <v>88.03024146579169</v>
      </c>
      <c r="EP275" s="309">
        <v>72.748885746740342</v>
      </c>
      <c r="EQ275" s="367">
        <v>15.281355719051351</v>
      </c>
      <c r="ER275" s="531">
        <f>Daten_Polit!AB275</f>
        <v>2.2000000000000002</v>
      </c>
      <c r="ES275" s="532">
        <f>Daten_Polit!AC275</f>
        <v>7.6</v>
      </c>
      <c r="ET275" s="532">
        <f>Daten_Polit!AD275</f>
        <v>1.7</v>
      </c>
      <c r="EU275" s="532">
        <f>Daten_Polit!AE275</f>
        <v>1.7</v>
      </c>
      <c r="EV275" s="532">
        <f>Daten_Polit!AF275</f>
        <v>1.4</v>
      </c>
      <c r="EW275" s="309">
        <v>0.51962714219546091</v>
      </c>
      <c r="EX275" s="309">
        <v>2.014994520747968</v>
      </c>
      <c r="EY275" s="309">
        <v>0.42484329782323033</v>
      </c>
      <c r="EZ275" s="309">
        <v>0.43891363621823304</v>
      </c>
      <c r="FA275" s="309">
        <v>0.36055405547399655</v>
      </c>
      <c r="FB275" s="309">
        <v>14.597111263954133</v>
      </c>
      <c r="FC275" s="309">
        <v>11.243144424131627</v>
      </c>
      <c r="FD275" s="309">
        <v>16.378227211932334</v>
      </c>
      <c r="FE275" s="309">
        <v>16.557594843281336</v>
      </c>
      <c r="FF275" s="309">
        <v>15.540229885057471</v>
      </c>
      <c r="FG275" s="309">
        <v>19.411422835102236</v>
      </c>
      <c r="FH275" s="309">
        <v>23.761166679388449</v>
      </c>
      <c r="FI275" s="309">
        <v>17.111003393116818</v>
      </c>
      <c r="FJ275" s="309">
        <v>17.614110941876234</v>
      </c>
      <c r="FK275" s="309">
        <v>14.785373608901677</v>
      </c>
      <c r="FL275" s="309">
        <v>100</v>
      </c>
      <c r="FM275" s="309">
        <v>9.7967723233266426</v>
      </c>
      <c r="FN275" s="309">
        <v>86.766450655439371</v>
      </c>
      <c r="FO275" s="309">
        <v>68.408536016309824</v>
      </c>
      <c r="FP275" s="309">
        <v>18.35791463912954</v>
      </c>
      <c r="FQ275" s="309">
        <v>100</v>
      </c>
      <c r="FR275" s="309">
        <v>34.500693481276009</v>
      </c>
      <c r="FS275" s="309">
        <v>65.499306518723998</v>
      </c>
      <c r="FT275" s="309">
        <v>53.363384188626902</v>
      </c>
      <c r="FU275" s="309">
        <v>12.135922330097088</v>
      </c>
      <c r="FV275" s="309">
        <v>100</v>
      </c>
      <c r="FW275" s="309">
        <v>7.2471433009598254</v>
      </c>
      <c r="FX275" s="309">
        <v>87.937741676653275</v>
      </c>
      <c r="FY275" s="309">
        <v>72.147537449790349</v>
      </c>
      <c r="FZ275" s="313">
        <v>15.790204226862917</v>
      </c>
      <c r="GA275" s="570">
        <f>Daten_Polit!AG275</f>
        <v>3</v>
      </c>
      <c r="GB275" s="571">
        <f>Daten_Polit!AH275</f>
        <v>11</v>
      </c>
      <c r="GC275" s="571">
        <f>Daten_Polit!AI275</f>
        <v>2.2000000000000002</v>
      </c>
      <c r="GD275" s="571">
        <f>Daten_Polit!AJ275</f>
        <v>2.2000000000000002</v>
      </c>
      <c r="GE275" s="571">
        <f>Daten_Polit!AK275</f>
        <v>1.9</v>
      </c>
      <c r="GF275" s="444">
        <v>0.57490613286648262</v>
      </c>
      <c r="GG275" s="444">
        <v>2.5617823234018409</v>
      </c>
      <c r="GH275" s="444">
        <v>0.447850101743964</v>
      </c>
      <c r="GI275" s="444">
        <v>0.46077990947228165</v>
      </c>
      <c r="GJ275" s="444">
        <v>0.39179064346524922</v>
      </c>
      <c r="GK275" s="444">
        <v>11.332197074794967</v>
      </c>
      <c r="GL275" s="444">
        <v>8.8666486340273991</v>
      </c>
      <c r="GM275" s="444">
        <v>12.758836409133403</v>
      </c>
      <c r="GN275" s="444">
        <v>12.879371437374628</v>
      </c>
      <c r="GO275" s="444">
        <v>12.237762237762238</v>
      </c>
      <c r="GP275" s="444">
        <v>17.150288231982564</v>
      </c>
      <c r="GQ275" s="444">
        <v>19.366793731467599</v>
      </c>
      <c r="GR275" s="444">
        <v>15.869318704220367</v>
      </c>
      <c r="GS275" s="444">
        <v>16.827159095198819</v>
      </c>
      <c r="GT275" s="444">
        <v>11.743656473657239</v>
      </c>
      <c r="GU275" s="444">
        <v>100</v>
      </c>
      <c r="GV275" s="444">
        <v>9.8549607405456303</v>
      </c>
      <c r="GW275" s="444">
        <v>86.705135560330334</v>
      </c>
      <c r="GX275" s="444">
        <v>67.669853571065659</v>
      </c>
      <c r="GY275" s="444">
        <v>19.035281989264689</v>
      </c>
      <c r="GZ275" s="444">
        <v>100</v>
      </c>
      <c r="HA275" s="444">
        <v>38.263257975913795</v>
      </c>
      <c r="HB275" s="444">
        <v>61.736742024086212</v>
      </c>
      <c r="HC275" s="444">
        <v>50.221846608916131</v>
      </c>
      <c r="HD275" s="444">
        <v>11.514895415170082</v>
      </c>
      <c r="HE275" s="444">
        <v>100</v>
      </c>
      <c r="HF275" s="444">
        <v>7.03179938853342</v>
      </c>
      <c r="HG275" s="444">
        <v>88.147069203892457</v>
      </c>
      <c r="HH275" s="444">
        <v>71.626750571935261</v>
      </c>
      <c r="HI275" s="445">
        <v>16.520318631957181</v>
      </c>
      <c r="HJ275" s="570">
        <f>Daten_Polit!AL275</f>
        <v>2.6</v>
      </c>
      <c r="HK275" s="571">
        <f>Daten_Polit!AM275</f>
        <v>9.9</v>
      </c>
      <c r="HL275" s="571">
        <f>Daten_Polit!AN275</f>
        <v>1.9</v>
      </c>
      <c r="HM275" s="571">
        <f>Daten_Polit!AO275</f>
        <v>1.9</v>
      </c>
      <c r="HN275" s="571">
        <f>Daten_Polit!AP275</f>
        <v>1.6</v>
      </c>
      <c r="HO275" s="444">
        <v>0.44330260440280084</v>
      </c>
      <c r="HP275" s="444">
        <v>1.9673966538564691</v>
      </c>
      <c r="HQ275" s="444">
        <v>0.34473320206668462</v>
      </c>
      <c r="HR275" s="444">
        <v>0.35660848129893763</v>
      </c>
      <c r="HS275" s="444">
        <v>0.2958523893226645</v>
      </c>
      <c r="HT275" s="444">
        <v>11.970231270146792</v>
      </c>
      <c r="HU275" s="444">
        <v>8.963113563752751</v>
      </c>
      <c r="HV275" s="444">
        <v>13.755172413792916</v>
      </c>
      <c r="HW275" s="444">
        <v>13.899416599241768</v>
      </c>
      <c r="HX275" s="444">
        <v>13.141199927496828</v>
      </c>
      <c r="HY275" s="444">
        <v>25.700634829347912</v>
      </c>
      <c r="HZ275" s="444">
        <v>29.549751831718968</v>
      </c>
      <c r="IA275" s="444">
        <v>23.392743475493315</v>
      </c>
      <c r="IB275" s="444">
        <v>23.763023671476937</v>
      </c>
      <c r="IC275" s="444">
        <v>21.801835549726782</v>
      </c>
      <c r="ID275" s="444">
        <v>100</v>
      </c>
      <c r="IE275" s="444">
        <v>9.6928706705038827</v>
      </c>
      <c r="IF275" s="444">
        <v>86.968750878065038</v>
      </c>
      <c r="IG275" s="444">
        <v>67.379136886327146</v>
      </c>
      <c r="IH275" s="444">
        <v>19.589613991737899</v>
      </c>
      <c r="II275" s="444">
        <v>100</v>
      </c>
      <c r="IJ275" s="444">
        <v>38.633818589025751</v>
      </c>
      <c r="IK275" s="444">
        <v>61.366181410974242</v>
      </c>
      <c r="IL275" s="444">
        <v>49.216125419932801</v>
      </c>
      <c r="IM275" s="444">
        <v>12.150055991041434</v>
      </c>
      <c r="IN275" s="444">
        <v>100</v>
      </c>
      <c r="IO275" s="444">
        <v>7.053391994118309</v>
      </c>
      <c r="IP275" s="444">
        <v>88.339157499609954</v>
      </c>
      <c r="IQ275" s="444">
        <v>71.072540633279431</v>
      </c>
      <c r="IR275" s="445">
        <v>17.266616866330516</v>
      </c>
      <c r="IS275" s="443">
        <f>Daten_Polit!AQ275</f>
        <v>2.4</v>
      </c>
      <c r="IT275" s="227">
        <f>Daten_Polit!AR275</f>
        <v>10.3</v>
      </c>
      <c r="IU275" s="227">
        <f>Daten_Polit!AS275</f>
        <v>1.6</v>
      </c>
      <c r="IV275" s="227">
        <f>Daten_Polit!AT275</f>
        <v>1.7</v>
      </c>
      <c r="IW275" s="227">
        <f>Daten_Polit!AU275</f>
        <v>1.4</v>
      </c>
      <c r="IX275" s="444" t="s">
        <v>820</v>
      </c>
      <c r="IY275" s="444" t="s">
        <v>820</v>
      </c>
      <c r="IZ275" s="444" t="s">
        <v>820</v>
      </c>
      <c r="JA275" s="444" t="s">
        <v>820</v>
      </c>
      <c r="JB275" s="444" t="s">
        <v>820</v>
      </c>
      <c r="JC275" s="444" t="s">
        <v>820</v>
      </c>
      <c r="JD275" s="444" t="s">
        <v>820</v>
      </c>
      <c r="JE275" s="444" t="s">
        <v>820</v>
      </c>
      <c r="JF275" s="444" t="s">
        <v>820</v>
      </c>
      <c r="JG275" s="444" t="s">
        <v>820</v>
      </c>
      <c r="JH275" s="444" t="s">
        <v>820</v>
      </c>
      <c r="JI275" s="444" t="s">
        <v>820</v>
      </c>
      <c r="JJ275" s="444" t="s">
        <v>820</v>
      </c>
      <c r="JK275" s="444" t="s">
        <v>820</v>
      </c>
      <c r="JL275" s="444" t="s">
        <v>820</v>
      </c>
      <c r="JM275" s="444" t="s">
        <v>820</v>
      </c>
      <c r="JN275" s="444" t="s">
        <v>820</v>
      </c>
      <c r="JO275" s="444" t="s">
        <v>820</v>
      </c>
      <c r="JP275" s="444" t="s">
        <v>820</v>
      </c>
      <c r="JQ275" s="444" t="s">
        <v>820</v>
      </c>
      <c r="JR275" s="444" t="s">
        <v>820</v>
      </c>
      <c r="JS275" s="444" t="s">
        <v>820</v>
      </c>
      <c r="JT275" s="444" t="s">
        <v>820</v>
      </c>
      <c r="JU275" s="444" t="s">
        <v>820</v>
      </c>
      <c r="JV275" s="444" t="s">
        <v>820</v>
      </c>
      <c r="JW275" s="444" t="s">
        <v>820</v>
      </c>
      <c r="JX275" s="444" t="s">
        <v>820</v>
      </c>
      <c r="JY275" s="444" t="s">
        <v>820</v>
      </c>
      <c r="JZ275" s="444" t="s">
        <v>820</v>
      </c>
      <c r="KA275" s="445" t="s">
        <v>820</v>
      </c>
    </row>
    <row r="276" spans="4:287" ht="12.65" customHeight="1" x14ac:dyDescent="0.2">
      <c r="D276" s="276"/>
      <c r="E276" s="3" t="str">
        <f>Daten_Polit!E276</f>
        <v>09188</v>
      </c>
      <c r="F276" s="229" t="str">
        <f>Daten_Polit!F276</f>
        <v>Starnberg</v>
      </c>
      <c r="G276" s="246"/>
      <c r="H276" s="531">
        <f>Daten_Polit!H276</f>
        <v>2.9</v>
      </c>
      <c r="I276" s="532">
        <f>Daten_Polit!I276</f>
        <v>6.8</v>
      </c>
      <c r="J276" s="532">
        <f>Daten_Polit!J276</f>
        <v>2.4</v>
      </c>
      <c r="K276" s="532">
        <f>Daten_Polit!K276</f>
        <v>2.6</v>
      </c>
      <c r="L276" s="532">
        <f>Daten_Polit!L276</f>
        <v>2.2000000000000002</v>
      </c>
      <c r="M276" s="308">
        <v>0.54520604926166927</v>
      </c>
      <c r="N276" s="308">
        <v>1.6216364918032367</v>
      </c>
      <c r="O276" s="308">
        <v>0.46432204976953517</v>
      </c>
      <c r="P276" s="308">
        <v>0.49492340312228084</v>
      </c>
      <c r="Q276" s="308">
        <v>0.39922321364952812</v>
      </c>
      <c r="R276" s="308">
        <v>12.343486368883976</v>
      </c>
      <c r="S276" s="308">
        <v>8.9416914178526774</v>
      </c>
      <c r="T276" s="308">
        <v>13.780918727915893</v>
      </c>
      <c r="U276" s="308">
        <v>13.083038869258415</v>
      </c>
      <c r="V276" s="308">
        <v>15.525618374559677</v>
      </c>
      <c r="W276" s="308">
        <v>24.272577850826274</v>
      </c>
      <c r="X276" s="308">
        <v>29.655064772896537</v>
      </c>
      <c r="Y276" s="308">
        <v>22.036253394807755</v>
      </c>
      <c r="Z276" s="308">
        <v>24.604227469705492</v>
      </c>
      <c r="AA276" s="308">
        <v>15.620857269119256</v>
      </c>
      <c r="AB276" s="308">
        <v>100</v>
      </c>
      <c r="AC276" s="308">
        <v>12.162292065359088</v>
      </c>
      <c r="AD276" s="308">
        <v>85.580285626826111</v>
      </c>
      <c r="AE276" s="308">
        <v>57.728390799025789</v>
      </c>
      <c r="AF276" s="308">
        <v>27.851894827800329</v>
      </c>
      <c r="AG276" s="308">
        <v>100</v>
      </c>
      <c r="AH276" s="308">
        <v>29.024943310657598</v>
      </c>
      <c r="AI276" s="308">
        <v>70.975056689342395</v>
      </c>
      <c r="AJ276" s="308">
        <v>49.37641723356009</v>
      </c>
      <c r="AK276" s="308">
        <v>21.598639455782315</v>
      </c>
      <c r="AL276" s="308">
        <v>100</v>
      </c>
      <c r="AM276" s="308">
        <v>8.2951218764327006</v>
      </c>
      <c r="AN276" s="308">
        <v>88.449240366191418</v>
      </c>
      <c r="AO276" s="308">
        <v>60.166470257377981</v>
      </c>
      <c r="AP276" s="337">
        <v>28.282770108813445</v>
      </c>
      <c r="AQ276" s="531">
        <f>Daten_Polit!M276</f>
        <v>3</v>
      </c>
      <c r="AR276" s="532">
        <f>Daten_Polit!N276</f>
        <v>7.5</v>
      </c>
      <c r="AS276" s="532">
        <f>Daten_Polit!O276</f>
        <v>2.5</v>
      </c>
      <c r="AT276" s="532">
        <f>Daten_Polit!P276</f>
        <v>2.6</v>
      </c>
      <c r="AU276" s="532">
        <f>Daten_Polit!Q276</f>
        <v>2.2000000000000002</v>
      </c>
      <c r="AV276" s="308">
        <v>0.56085391728762501</v>
      </c>
      <c r="AW276" s="308">
        <v>1.4606012509707844</v>
      </c>
      <c r="AX276" s="308">
        <v>0.49598076433854199</v>
      </c>
      <c r="AY276" s="308">
        <v>0.5279191405176682</v>
      </c>
      <c r="AZ276" s="308">
        <v>0.43114725476200799</v>
      </c>
      <c r="BA276" s="308">
        <v>12.458493251110225</v>
      </c>
      <c r="BB276" s="308">
        <v>9.3120429786593455</v>
      </c>
      <c r="BC276" s="308">
        <v>14.171591868546187</v>
      </c>
      <c r="BD276" s="308">
        <v>13.258611262985237</v>
      </c>
      <c r="BE276" s="308">
        <v>16.436807596655342</v>
      </c>
      <c r="BF276" s="308">
        <v>21.662230617327094</v>
      </c>
      <c r="BG276" s="308">
        <v>24.206111443985872</v>
      </c>
      <c r="BH276" s="308">
        <v>21.871131669816194</v>
      </c>
      <c r="BI276" s="308">
        <v>23.583264670881626</v>
      </c>
      <c r="BJ276" s="308">
        <v>17.645729778573671</v>
      </c>
      <c r="BK276" s="308">
        <v>100</v>
      </c>
      <c r="BL276" s="308">
        <v>12.201543234328069</v>
      </c>
      <c r="BM276" s="308">
        <v>85.473115663659939</v>
      </c>
      <c r="BN276" s="308">
        <v>56.807815570414732</v>
      </c>
      <c r="BO276" s="308">
        <v>28.665300093245204</v>
      </c>
      <c r="BP276" s="308">
        <v>100</v>
      </c>
      <c r="BQ276" s="308">
        <v>29.912536443148692</v>
      </c>
      <c r="BR276" s="308">
        <v>70.087463556851318</v>
      </c>
      <c r="BS276" s="308">
        <v>49.44606413994169</v>
      </c>
      <c r="BT276" s="308">
        <v>20.641399416909621</v>
      </c>
      <c r="BU276" s="308">
        <v>100</v>
      </c>
      <c r="BV276" s="308">
        <v>8.4286951242062944</v>
      </c>
      <c r="BW276" s="308">
        <v>88.258320148110187</v>
      </c>
      <c r="BX276" s="308">
        <v>59.129742071773371</v>
      </c>
      <c r="BY276" s="312">
        <v>29.128578076336819</v>
      </c>
      <c r="BZ276" s="531">
        <f>Daten_Polit!R276</f>
        <v>2.8</v>
      </c>
      <c r="CA276" s="532">
        <f>Daten_Polit!S276</f>
        <v>6.2</v>
      </c>
      <c r="CB276" s="532">
        <f>Daten_Polit!T276</f>
        <v>2.4</v>
      </c>
      <c r="CC276" s="532">
        <f>Daten_Polit!U276</f>
        <v>2.5</v>
      </c>
      <c r="CD276" s="532">
        <f>Daten_Polit!V276</f>
        <v>2.2000000000000002</v>
      </c>
      <c r="CE276" s="309">
        <v>0.53829769285925178</v>
      </c>
      <c r="CF276" s="309">
        <v>1.1754849428173639</v>
      </c>
      <c r="CG276" s="309">
        <v>0.49849267547487852</v>
      </c>
      <c r="CH276" s="309">
        <v>0.52280045673266051</v>
      </c>
      <c r="CI276" s="309">
        <v>0.4512682675249689</v>
      </c>
      <c r="CJ276" s="309">
        <v>12.961107568995589</v>
      </c>
      <c r="CK276" s="309">
        <v>9.1620538270669343</v>
      </c>
      <c r="CL276" s="309">
        <v>14.822778664076722</v>
      </c>
      <c r="CM276" s="309">
        <v>13.798588328859729</v>
      </c>
      <c r="CN276" s="309">
        <v>17.186782927947021</v>
      </c>
      <c r="CO276" s="309">
        <v>21.936876923786354</v>
      </c>
      <c r="CP276" s="309">
        <v>29.630324638763717</v>
      </c>
      <c r="CQ276" s="309">
        <v>21.724258289708899</v>
      </c>
      <c r="CR276" s="309">
        <v>23.66312837973468</v>
      </c>
      <c r="CS276" s="309">
        <v>17.262041945159464</v>
      </c>
      <c r="CT276" s="309">
        <v>100</v>
      </c>
      <c r="CU276" s="309">
        <v>12.194417224849692</v>
      </c>
      <c r="CV276" s="309">
        <v>85.368783614889665</v>
      </c>
      <c r="CW276" s="309">
        <v>55.983835234240097</v>
      </c>
      <c r="CX276" s="309">
        <v>29.384948380649554</v>
      </c>
      <c r="CY276" s="309">
        <v>100</v>
      </c>
      <c r="CZ276" s="309">
        <v>26.622516556291391</v>
      </c>
      <c r="DA276" s="309">
        <v>73.377483443708613</v>
      </c>
      <c r="DB276" s="309">
        <v>50.331125827814581</v>
      </c>
      <c r="DC276" s="309">
        <v>23.046357615894035</v>
      </c>
      <c r="DD276" s="309">
        <v>100</v>
      </c>
      <c r="DE276" s="309">
        <v>8.4155033594162827</v>
      </c>
      <c r="DF276" s="309">
        <v>88.140656748559593</v>
      </c>
      <c r="DG276" s="309">
        <v>58.189052751923541</v>
      </c>
      <c r="DH276" s="313">
        <v>29.951603996636045</v>
      </c>
      <c r="DI276" s="565">
        <f>Daten_Polit!W276</f>
        <v>2.5</v>
      </c>
      <c r="DJ276" s="532">
        <f>Daten_Polit!X276</f>
        <v>6.9</v>
      </c>
      <c r="DK276" s="532">
        <f>Daten_Polit!Y276</f>
        <v>1.9</v>
      </c>
      <c r="DL276" s="532">
        <f>Daten_Polit!Z276</f>
        <v>2</v>
      </c>
      <c r="DM276" s="532">
        <f>Daten_Polit!AA276</f>
        <v>1.8</v>
      </c>
      <c r="DN276" s="309">
        <v>0.5195756712690649</v>
      </c>
      <c r="DO276" s="309">
        <v>1.7583511670532288</v>
      </c>
      <c r="DP276" s="309">
        <v>0.42076910214244762</v>
      </c>
      <c r="DQ276" s="309">
        <v>0.44370094057082876</v>
      </c>
      <c r="DR276" s="309">
        <v>0.37821778294534469</v>
      </c>
      <c r="DS276" s="309">
        <v>13.848447204969219</v>
      </c>
      <c r="DT276" s="309">
        <v>10.90882178804026</v>
      </c>
      <c r="DU276" s="309">
        <v>15.35982008995456</v>
      </c>
      <c r="DV276" s="309">
        <v>15.242899440727481</v>
      </c>
      <c r="DW276" s="309">
        <v>15.612414119876805</v>
      </c>
      <c r="DX276" s="309">
        <v>19.686857028149142</v>
      </c>
      <c r="DY276" s="309">
        <v>20.441001191890372</v>
      </c>
      <c r="DZ276" s="309">
        <v>19.290263876251139</v>
      </c>
      <c r="EA276" s="309">
        <v>22.055555555559998</v>
      </c>
      <c r="EB276" s="309">
        <v>13.347659980888253</v>
      </c>
      <c r="EC276" s="309">
        <v>100</v>
      </c>
      <c r="ED276" s="309">
        <v>12.106958636904325</v>
      </c>
      <c r="EE276" s="309">
        <v>85.415474990398849</v>
      </c>
      <c r="EF276" s="309">
        <v>55.277993491032952</v>
      </c>
      <c r="EG276" s="309">
        <v>30.137481499365894</v>
      </c>
      <c r="EH276" s="309">
        <v>100</v>
      </c>
      <c r="EI276" s="309">
        <v>34.40514469453376</v>
      </c>
      <c r="EJ276" s="309">
        <v>65.594855305466226</v>
      </c>
      <c r="EK276" s="309">
        <v>43.151125401929256</v>
      </c>
      <c r="EL276" s="309">
        <v>22.443729903536973</v>
      </c>
      <c r="EM276" s="309">
        <v>100</v>
      </c>
      <c r="EN276" s="309">
        <v>8.4763721537701109</v>
      </c>
      <c r="EO276" s="309">
        <v>88.060477989667874</v>
      </c>
      <c r="EP276" s="309">
        <v>57.222187253376475</v>
      </c>
      <c r="EQ276" s="367">
        <v>30.838290736291391</v>
      </c>
      <c r="ER276" s="531">
        <f>Daten_Polit!AB276</f>
        <v>2.4</v>
      </c>
      <c r="ES276" s="532">
        <f>Daten_Polit!AC276</f>
        <v>7</v>
      </c>
      <c r="ET276" s="532">
        <f>Daten_Polit!AD276</f>
        <v>1.8</v>
      </c>
      <c r="EU276" s="532">
        <f>Daten_Polit!AE276</f>
        <v>1.8</v>
      </c>
      <c r="EV276" s="532">
        <f>Daten_Polit!AF276</f>
        <v>1.7</v>
      </c>
      <c r="EW276" s="309">
        <v>0.51908335512946902</v>
      </c>
      <c r="EX276" s="309">
        <v>1.9990176992343283</v>
      </c>
      <c r="EY276" s="309">
        <v>0.39698176149929365</v>
      </c>
      <c r="EZ276" s="309">
        <v>0.41208501811363557</v>
      </c>
      <c r="FA276" s="309">
        <v>0.37023040074087976</v>
      </c>
      <c r="FB276" s="309">
        <v>14.057208357213275</v>
      </c>
      <c r="FC276" s="309">
        <v>11.715786402100278</v>
      </c>
      <c r="FD276" s="309">
        <v>15.362788812323656</v>
      </c>
      <c r="FE276" s="309">
        <v>14.740165128703971</v>
      </c>
      <c r="FF276" s="309">
        <v>16.613808245915259</v>
      </c>
      <c r="FG276" s="309">
        <v>17.898509323224062</v>
      </c>
      <c r="FH276" s="309">
        <v>18.444347699904224</v>
      </c>
      <c r="FI276" s="309">
        <v>17.597087378640776</v>
      </c>
      <c r="FJ276" s="309">
        <v>20.182704019482571</v>
      </c>
      <c r="FK276" s="309">
        <v>12.481927710854215</v>
      </c>
      <c r="FL276" s="309">
        <v>100</v>
      </c>
      <c r="FM276" s="309">
        <v>11.868543399004777</v>
      </c>
      <c r="FN276" s="309">
        <v>85.588113351252645</v>
      </c>
      <c r="FO276" s="309">
        <v>54.638577235423512</v>
      </c>
      <c r="FP276" s="309">
        <v>30.94953611582913</v>
      </c>
      <c r="FQ276" s="309">
        <v>100</v>
      </c>
      <c r="FR276" s="309">
        <v>35.684931506849317</v>
      </c>
      <c r="FS276" s="309">
        <v>64.31506849315069</v>
      </c>
      <c r="FT276" s="309">
        <v>42.534246575342465</v>
      </c>
      <c r="FU276" s="309">
        <v>21.780821917808218</v>
      </c>
      <c r="FV276" s="309">
        <v>100</v>
      </c>
      <c r="FW276" s="309">
        <v>8.4906379569978441</v>
      </c>
      <c r="FX276" s="309">
        <v>88.002531469394924</v>
      </c>
      <c r="FY276" s="309">
        <v>56.246780278150396</v>
      </c>
      <c r="FZ276" s="313">
        <v>31.755751191244521</v>
      </c>
      <c r="GA276" s="570">
        <f>Daten_Polit!AG276</f>
        <v>3.3</v>
      </c>
      <c r="GB276" s="571">
        <f>Daten_Polit!AH276</f>
        <v>10.4</v>
      </c>
      <c r="GC276" s="571">
        <f>Daten_Polit!AI276</f>
        <v>2.4</v>
      </c>
      <c r="GD276" s="571">
        <f>Daten_Polit!AJ276</f>
        <v>2.4</v>
      </c>
      <c r="GE276" s="571">
        <f>Daten_Polit!AK276</f>
        <v>2.2999999999999998</v>
      </c>
      <c r="GF276" s="444">
        <v>0.57183512530503422</v>
      </c>
      <c r="GG276" s="444">
        <v>2.4891968181167701</v>
      </c>
      <c r="GH276" s="444">
        <v>0.40890793077044607</v>
      </c>
      <c r="GI276" s="444">
        <v>0.43491389628007293</v>
      </c>
      <c r="GJ276" s="444">
        <v>0.3653645819683905</v>
      </c>
      <c r="GK276" s="444">
        <v>10.531795919941219</v>
      </c>
      <c r="GL276" s="444">
        <v>8.3511341674295601</v>
      </c>
      <c r="GM276" s="444">
        <v>11.857142857142563</v>
      </c>
      <c r="GN276" s="444">
        <v>11.327198558011144</v>
      </c>
      <c r="GO276" s="444">
        <v>12.86202554416262</v>
      </c>
      <c r="GP276" s="444">
        <v>16.423945191118761</v>
      </c>
      <c r="GQ276" s="444">
        <v>17.228132387706857</v>
      </c>
      <c r="GR276" s="444">
        <v>15.930913702516625</v>
      </c>
      <c r="GS276" s="444">
        <v>17.63349626486831</v>
      </c>
      <c r="GT276" s="444">
        <v>12.701189643107957</v>
      </c>
      <c r="GU276" s="444">
        <v>100</v>
      </c>
      <c r="GV276" s="444">
        <v>12.17466691869407</v>
      </c>
      <c r="GW276" s="444">
        <v>85.289120798700253</v>
      </c>
      <c r="GX276" s="444">
        <v>53.370379091490385</v>
      </c>
      <c r="GY276" s="444">
        <v>31.918741707209868</v>
      </c>
      <c r="GZ276" s="444">
        <v>100</v>
      </c>
      <c r="HA276" s="444">
        <v>39.119496855345915</v>
      </c>
      <c r="HB276" s="444">
        <v>60.880503144654085</v>
      </c>
      <c r="HC276" s="444">
        <v>40.377358490566039</v>
      </c>
      <c r="HD276" s="444">
        <v>20.50314465408805</v>
      </c>
      <c r="HE276" s="444">
        <v>100</v>
      </c>
      <c r="HF276" s="444">
        <v>8.5212601297949622</v>
      </c>
      <c r="HG276" s="444">
        <v>87.971927718043702</v>
      </c>
      <c r="HH276" s="444">
        <v>55.077355849251774</v>
      </c>
      <c r="HI276" s="445">
        <v>32.894571868791928</v>
      </c>
      <c r="HJ276" s="570">
        <f>Daten_Polit!AL276</f>
        <v>3.3</v>
      </c>
      <c r="HK276" s="571">
        <f>Daten_Polit!AM276</f>
        <v>10.3</v>
      </c>
      <c r="HL276" s="571">
        <f>Daten_Polit!AN276</f>
        <v>2.4</v>
      </c>
      <c r="HM276" s="571">
        <f>Daten_Polit!AO276</f>
        <v>2.5</v>
      </c>
      <c r="HN276" s="571">
        <f>Daten_Polit!AP276</f>
        <v>2.2000000000000002</v>
      </c>
      <c r="HO276" s="444">
        <v>0.46359311399756292</v>
      </c>
      <c r="HP276" s="444">
        <v>1.9410978755107389</v>
      </c>
      <c r="HQ276" s="444">
        <v>0.33723192203872615</v>
      </c>
      <c r="HR276" s="444">
        <v>0.35822564176643557</v>
      </c>
      <c r="HS276" s="444">
        <v>0.30412033022803475</v>
      </c>
      <c r="HT276" s="444">
        <v>11.015040325510588</v>
      </c>
      <c r="HU276" s="444">
        <v>8.9216152019005772</v>
      </c>
      <c r="HV276" s="444">
        <v>12.293394506205518</v>
      </c>
      <c r="HW276" s="444">
        <v>11.267731287358776</v>
      </c>
      <c r="HX276" s="444">
        <v>14.278314917126087</v>
      </c>
      <c r="HY276" s="444">
        <v>26.421875578939964</v>
      </c>
      <c r="HZ276" s="444">
        <v>29.308176100632799</v>
      </c>
      <c r="IA276" s="444">
        <v>24.630719346708887</v>
      </c>
      <c r="IB276" s="444">
        <v>26.826826826830469</v>
      </c>
      <c r="IC276" s="444">
        <v>20.370697263909644</v>
      </c>
      <c r="ID276" s="444">
        <v>100</v>
      </c>
      <c r="IE276" s="444">
        <v>12.284637146204478</v>
      </c>
      <c r="IF276" s="444">
        <v>85.180935054435125</v>
      </c>
      <c r="IG276" s="444">
        <v>52.3462843415764</v>
      </c>
      <c r="IH276" s="444">
        <v>32.834650712858732</v>
      </c>
      <c r="II276" s="444">
        <v>100</v>
      </c>
      <c r="IJ276" s="444">
        <v>39.011235955056179</v>
      </c>
      <c r="IK276" s="444">
        <v>60.988764044943821</v>
      </c>
      <c r="IL276" s="444">
        <v>40.17977528089888</v>
      </c>
      <c r="IM276" s="444">
        <v>20.808988764044944</v>
      </c>
      <c r="IN276" s="444">
        <v>100</v>
      </c>
      <c r="IO276" s="444">
        <v>8.6042418989469258</v>
      </c>
      <c r="IP276" s="444">
        <v>87.944330862972635</v>
      </c>
      <c r="IQ276" s="444">
        <v>53.820534487309644</v>
      </c>
      <c r="IR276" s="445">
        <v>34.123796375663005</v>
      </c>
      <c r="IS276" s="443">
        <f>Daten_Polit!AQ276</f>
        <v>3</v>
      </c>
      <c r="IT276" s="227">
        <f>Daten_Polit!AR276</f>
        <v>9.6</v>
      </c>
      <c r="IU276" s="227">
        <f>Daten_Polit!AS276</f>
        <v>2.1</v>
      </c>
      <c r="IV276" s="227">
        <f>Daten_Polit!AT276</f>
        <v>2.1</v>
      </c>
      <c r="IW276" s="227">
        <f>Daten_Polit!AU276</f>
        <v>2.2999999999999998</v>
      </c>
      <c r="IX276" s="444" t="s">
        <v>820</v>
      </c>
      <c r="IY276" s="444" t="s">
        <v>820</v>
      </c>
      <c r="IZ276" s="444" t="s">
        <v>820</v>
      </c>
      <c r="JA276" s="444" t="s">
        <v>820</v>
      </c>
      <c r="JB276" s="444" t="s">
        <v>820</v>
      </c>
      <c r="JC276" s="444" t="s">
        <v>820</v>
      </c>
      <c r="JD276" s="444" t="s">
        <v>820</v>
      </c>
      <c r="JE276" s="444" t="s">
        <v>820</v>
      </c>
      <c r="JF276" s="444" t="s">
        <v>820</v>
      </c>
      <c r="JG276" s="444" t="s">
        <v>820</v>
      </c>
      <c r="JH276" s="444" t="s">
        <v>820</v>
      </c>
      <c r="JI276" s="444" t="s">
        <v>820</v>
      </c>
      <c r="JJ276" s="444" t="s">
        <v>820</v>
      </c>
      <c r="JK276" s="444" t="s">
        <v>820</v>
      </c>
      <c r="JL276" s="444" t="s">
        <v>820</v>
      </c>
      <c r="JM276" s="444" t="s">
        <v>820</v>
      </c>
      <c r="JN276" s="444" t="s">
        <v>820</v>
      </c>
      <c r="JO276" s="444" t="s">
        <v>820</v>
      </c>
      <c r="JP276" s="444" t="s">
        <v>820</v>
      </c>
      <c r="JQ276" s="444" t="s">
        <v>820</v>
      </c>
      <c r="JR276" s="444" t="s">
        <v>820</v>
      </c>
      <c r="JS276" s="444" t="s">
        <v>820</v>
      </c>
      <c r="JT276" s="444" t="s">
        <v>820</v>
      </c>
      <c r="JU276" s="444" t="s">
        <v>820</v>
      </c>
      <c r="JV276" s="444" t="s">
        <v>820</v>
      </c>
      <c r="JW276" s="444" t="s">
        <v>820</v>
      </c>
      <c r="JX276" s="444" t="s">
        <v>820</v>
      </c>
      <c r="JY276" s="444" t="s">
        <v>820</v>
      </c>
      <c r="JZ276" s="444" t="s">
        <v>820</v>
      </c>
      <c r="KA276" s="445" t="s">
        <v>820</v>
      </c>
    </row>
    <row r="277" spans="4:287" ht="12.65" customHeight="1" x14ac:dyDescent="0.2">
      <c r="D277" s="276"/>
      <c r="E277" s="3" t="str">
        <f>Daten_Polit!E277</f>
        <v>09189</v>
      </c>
      <c r="F277" s="229" t="str">
        <f>Daten_Polit!F277</f>
        <v>Traunstein</v>
      </c>
      <c r="G277" s="246"/>
      <c r="H277" s="531">
        <f>Daten_Polit!H277</f>
        <v>3</v>
      </c>
      <c r="I277" s="532">
        <f>Daten_Polit!I277</f>
        <v>9.6999999999999993</v>
      </c>
      <c r="J277" s="532">
        <f>Daten_Polit!J277</f>
        <v>2.2999999999999998</v>
      </c>
      <c r="K277" s="532">
        <f>Daten_Polit!K277</f>
        <v>2.5</v>
      </c>
      <c r="L277" s="532">
        <f>Daten_Polit!L277</f>
        <v>1.3</v>
      </c>
      <c r="M277" s="308">
        <v>0.69653701729173434</v>
      </c>
      <c r="N277" s="308">
        <v>2.1118389649644733</v>
      </c>
      <c r="O277" s="308">
        <v>0.60604892392945275</v>
      </c>
      <c r="P277" s="308">
        <v>0.6399378045437818</v>
      </c>
      <c r="Q277" s="308">
        <v>0.36108174388617437</v>
      </c>
      <c r="R277" s="308">
        <v>14.887860020443929</v>
      </c>
      <c r="S277" s="308">
        <v>9.8121818500965414</v>
      </c>
      <c r="T277" s="308">
        <v>17.64788272094836</v>
      </c>
      <c r="U277" s="308">
        <v>17.745067975058774</v>
      </c>
      <c r="V277" s="308">
        <v>16.6216945493758</v>
      </c>
      <c r="W277" s="308">
        <v>23.798503200984928</v>
      </c>
      <c r="X277" s="308">
        <v>29.960681520314548</v>
      </c>
      <c r="Y277" s="308">
        <v>20.164647551335797</v>
      </c>
      <c r="Z277" s="308">
        <v>20.459322294559296</v>
      </c>
      <c r="AA277" s="308">
        <v>17.09401709403846</v>
      </c>
      <c r="AB277" s="308">
        <v>100</v>
      </c>
      <c r="AC277" s="308">
        <v>10.668877011219385</v>
      </c>
      <c r="AD277" s="308">
        <v>85.606631350260884</v>
      </c>
      <c r="AE277" s="308">
        <v>71.793930388183725</v>
      </c>
      <c r="AF277" s="308">
        <v>13.812700962077166</v>
      </c>
      <c r="AG277" s="308">
        <v>100</v>
      </c>
      <c r="AH277" s="308">
        <v>35.827276613937578</v>
      </c>
      <c r="AI277" s="308">
        <v>64.172723386062415</v>
      </c>
      <c r="AJ277" s="308">
        <v>57.716973065412567</v>
      </c>
      <c r="AK277" s="308">
        <v>6.4557503206498499</v>
      </c>
      <c r="AL277" s="308">
        <v>100</v>
      </c>
      <c r="AM277" s="308">
        <v>8.1730887356773234</v>
      </c>
      <c r="AN277" s="308">
        <v>86.450866265636179</v>
      </c>
      <c r="AO277" s="308">
        <v>75.944646393733436</v>
      </c>
      <c r="AP277" s="337">
        <v>10.506219871902726</v>
      </c>
      <c r="AQ277" s="531">
        <f>Daten_Polit!M277</f>
        <v>3</v>
      </c>
      <c r="AR277" s="532">
        <f>Daten_Polit!N277</f>
        <v>10.199999999999999</v>
      </c>
      <c r="AS277" s="532">
        <f>Daten_Polit!O277</f>
        <v>2.2000000000000002</v>
      </c>
      <c r="AT277" s="532">
        <f>Daten_Polit!P277</f>
        <v>2.4</v>
      </c>
      <c r="AU277" s="532">
        <f>Daten_Polit!Q277</f>
        <v>1.3</v>
      </c>
      <c r="AV277" s="308">
        <v>0.66315768276167597</v>
      </c>
      <c r="AW277" s="308">
        <v>1.9245372144000394</v>
      </c>
      <c r="AX277" s="308">
        <v>0.5850955052058826</v>
      </c>
      <c r="AY277" s="308">
        <v>0.61805178026908669</v>
      </c>
      <c r="AZ277" s="308">
        <v>0.35546974420784017</v>
      </c>
      <c r="BA277" s="308">
        <v>14.38283728659901</v>
      </c>
      <c r="BB277" s="308">
        <v>9.3918463611863015</v>
      </c>
      <c r="BC277" s="308">
        <v>17.52081681205323</v>
      </c>
      <c r="BD277" s="308">
        <v>17.442435566301757</v>
      </c>
      <c r="BE277" s="308">
        <v>18.241536129354575</v>
      </c>
      <c r="BF277" s="308">
        <v>25.065731814198976</v>
      </c>
      <c r="BG277" s="308">
        <v>30.65848879802709</v>
      </c>
      <c r="BH277" s="308">
        <v>22.577764548295878</v>
      </c>
      <c r="BI277" s="308">
        <v>23.046466868297539</v>
      </c>
      <c r="BJ277" s="308">
        <v>18.255578093309989</v>
      </c>
      <c r="BK277" s="308">
        <v>100</v>
      </c>
      <c r="BL277" s="308">
        <v>10.793061933123409</v>
      </c>
      <c r="BM277" s="308">
        <v>85.517686107085254</v>
      </c>
      <c r="BN277" s="308">
        <v>71.278351009189947</v>
      </c>
      <c r="BO277" s="308">
        <v>14.239335097895307</v>
      </c>
      <c r="BP277" s="308">
        <v>100</v>
      </c>
      <c r="BQ277" s="308">
        <v>40.671483212919682</v>
      </c>
      <c r="BR277" s="308">
        <v>59.328516787080318</v>
      </c>
      <c r="BS277" s="308">
        <v>52.528686782830427</v>
      </c>
      <c r="BT277" s="308">
        <v>6.7998300042498929</v>
      </c>
      <c r="BU277" s="308">
        <v>100</v>
      </c>
      <c r="BV277" s="308">
        <v>8.1363939259204798</v>
      </c>
      <c r="BW277" s="308">
        <v>86.578985693780183</v>
      </c>
      <c r="BX277" s="308">
        <v>75.712587862391999</v>
      </c>
      <c r="BY277" s="312">
        <v>10.866397831388189</v>
      </c>
      <c r="BZ277" s="531">
        <f>Daten_Polit!R277</f>
        <v>2.9</v>
      </c>
      <c r="CA277" s="532">
        <f>Daten_Polit!S277</f>
        <v>9.4</v>
      </c>
      <c r="CB277" s="532">
        <f>Daten_Polit!T277</f>
        <v>2.2000000000000002</v>
      </c>
      <c r="CC277" s="532">
        <f>Daten_Polit!U277</f>
        <v>2.4</v>
      </c>
      <c r="CD277" s="532">
        <f>Daten_Polit!V277</f>
        <v>1.4</v>
      </c>
      <c r="CE277" s="309">
        <v>0.64424782229538391</v>
      </c>
      <c r="CF277" s="309">
        <v>1.6774979079362657</v>
      </c>
      <c r="CG277" s="309">
        <v>0.5863710652257289</v>
      </c>
      <c r="CH277" s="309">
        <v>0.61549574508933969</v>
      </c>
      <c r="CI277" s="309">
        <v>0.39352155146021212</v>
      </c>
      <c r="CJ277" s="309">
        <v>14.704989680708817</v>
      </c>
      <c r="CK277" s="309">
        <v>9.8709553158709511</v>
      </c>
      <c r="CL277" s="309">
        <v>17.90947082221367</v>
      </c>
      <c r="CM277" s="309">
        <v>17.602283539485807</v>
      </c>
      <c r="CN277" s="309">
        <v>20.661985957869476</v>
      </c>
      <c r="CO277" s="309">
        <v>23.247603104550016</v>
      </c>
      <c r="CP277" s="309">
        <v>33.895095625823366</v>
      </c>
      <c r="CQ277" s="309">
        <v>19.752149721802731</v>
      </c>
      <c r="CR277" s="309">
        <v>20.495356037153496</v>
      </c>
      <c r="CS277" s="309">
        <v>13.167082294266965</v>
      </c>
      <c r="CT277" s="309">
        <v>100</v>
      </c>
      <c r="CU277" s="309">
        <v>10.667984773432877</v>
      </c>
      <c r="CV277" s="309">
        <v>85.709286160314207</v>
      </c>
      <c r="CW277" s="309">
        <v>71.056150900306974</v>
      </c>
      <c r="CX277" s="309">
        <v>14.653135260007232</v>
      </c>
      <c r="CY277" s="309">
        <v>100</v>
      </c>
      <c r="CZ277" s="309">
        <v>37.226617031177291</v>
      </c>
      <c r="DA277" s="309">
        <v>62.773382968822723</v>
      </c>
      <c r="DB277" s="309">
        <v>55.560725919032116</v>
      </c>
      <c r="DC277" s="309">
        <v>7.2126570497906011</v>
      </c>
      <c r="DD277" s="309">
        <v>100</v>
      </c>
      <c r="DE277" s="309">
        <v>8.0743217864288876</v>
      </c>
      <c r="DF277" s="309">
        <v>86.771205712909719</v>
      </c>
      <c r="DG277" s="309">
        <v>75.38617240588303</v>
      </c>
      <c r="DH277" s="313">
        <v>11.385033307026674</v>
      </c>
      <c r="DI277" s="565">
        <f>Daten_Polit!W277</f>
        <v>2.7</v>
      </c>
      <c r="DJ277" s="532">
        <f>Daten_Polit!X277</f>
        <v>9.6</v>
      </c>
      <c r="DK277" s="532">
        <f>Daten_Polit!Y277</f>
        <v>1.9</v>
      </c>
      <c r="DL277" s="532">
        <f>Daten_Polit!Z277</f>
        <v>2.1</v>
      </c>
      <c r="DM277" s="532">
        <f>Daten_Polit!AA277</f>
        <v>1.1000000000000001</v>
      </c>
      <c r="DN277" s="309">
        <v>0.63728386876708509</v>
      </c>
      <c r="DO277" s="309">
        <v>2.0419171539448602</v>
      </c>
      <c r="DP277" s="309">
        <v>0.5424340850182684</v>
      </c>
      <c r="DQ277" s="309">
        <v>0.57098866870417631</v>
      </c>
      <c r="DR277" s="309">
        <v>0.36095512510765543</v>
      </c>
      <c r="DS277" s="309">
        <v>15.222903360400355</v>
      </c>
      <c r="DT277" s="309">
        <v>10.84791160960947</v>
      </c>
      <c r="DU277" s="309">
        <v>17.95954540715254</v>
      </c>
      <c r="DV277" s="309">
        <v>17.84638554216826</v>
      </c>
      <c r="DW277" s="309">
        <v>18.97810218978498</v>
      </c>
      <c r="DX277" s="309">
        <v>23.090803634724193</v>
      </c>
      <c r="DY277" s="309">
        <v>29.543344306578877</v>
      </c>
      <c r="DZ277" s="309">
        <v>19.129618033813401</v>
      </c>
      <c r="EA277" s="309">
        <v>19.774994200883786</v>
      </c>
      <c r="EB277" s="309">
        <v>13.333333333312499</v>
      </c>
      <c r="EC277" s="309">
        <v>100</v>
      </c>
      <c r="ED277" s="309">
        <v>10.685604745205435</v>
      </c>
      <c r="EE277" s="309">
        <v>85.778416600229264</v>
      </c>
      <c r="EF277" s="309">
        <v>70.88456765224764</v>
      </c>
      <c r="EG277" s="309">
        <v>14.893848947981613</v>
      </c>
      <c r="EH277" s="309">
        <v>100</v>
      </c>
      <c r="EI277" s="309">
        <v>39.615899955337206</v>
      </c>
      <c r="EJ277" s="309">
        <v>60.384100044662794</v>
      </c>
      <c r="EK277" s="309">
        <v>53.729343456900402</v>
      </c>
      <c r="EL277" s="309">
        <v>6.6547565877623924</v>
      </c>
      <c r="EM277" s="309">
        <v>100</v>
      </c>
      <c r="EN277" s="309">
        <v>8.1284223997253555</v>
      </c>
      <c r="EO277" s="309">
        <v>86.887647819204346</v>
      </c>
      <c r="EP277" s="309">
        <v>75.075055561601459</v>
      </c>
      <c r="EQ277" s="367">
        <v>11.812592257602898</v>
      </c>
      <c r="ER277" s="531">
        <f>Daten_Polit!AB277</f>
        <v>2.6</v>
      </c>
      <c r="ES277" s="532">
        <f>Daten_Polit!AC277</f>
        <v>9.1</v>
      </c>
      <c r="ET277" s="532">
        <f>Daten_Polit!AD277</f>
        <v>1.9</v>
      </c>
      <c r="EU277" s="532">
        <f>Daten_Polit!AE277</f>
        <v>2</v>
      </c>
      <c r="EV277" s="532">
        <f>Daten_Polit!AF277</f>
        <v>1.3</v>
      </c>
      <c r="EW277" s="309">
        <v>0.61985222440416488</v>
      </c>
      <c r="EX277" s="309">
        <v>2.3540233766515506</v>
      </c>
      <c r="EY277" s="309">
        <v>0.49547830730249359</v>
      </c>
      <c r="EZ277" s="309">
        <v>0.51774574482530578</v>
      </c>
      <c r="FA277" s="309">
        <v>0.36127874577941338</v>
      </c>
      <c r="FB277" s="309">
        <v>15.344160354579229</v>
      </c>
      <c r="FC277" s="309">
        <v>11.503027112398</v>
      </c>
      <c r="FD277" s="309">
        <v>17.66829475472462</v>
      </c>
      <c r="FE277" s="309">
        <v>17.528184216838152</v>
      </c>
      <c r="FF277" s="309">
        <v>18.75</v>
      </c>
      <c r="FG277" s="309">
        <v>21.429281383560287</v>
      </c>
      <c r="FH277" s="309">
        <v>24.787000439177863</v>
      </c>
      <c r="FI277" s="309">
        <v>19.395680391528884</v>
      </c>
      <c r="FJ277" s="309">
        <v>20.357228770745241</v>
      </c>
      <c r="FK277" s="309">
        <v>12.02764976958747</v>
      </c>
      <c r="FL277" s="309">
        <v>100</v>
      </c>
      <c r="FM277" s="309">
        <v>10.431859494432432</v>
      </c>
      <c r="FN277" s="309">
        <v>86.00581356487109</v>
      </c>
      <c r="FO277" s="309">
        <v>70.609706529095305</v>
      </c>
      <c r="FP277" s="309">
        <v>15.396107035775779</v>
      </c>
      <c r="FQ277" s="309">
        <v>100</v>
      </c>
      <c r="FR277" s="309">
        <v>40.054744525547449</v>
      </c>
      <c r="FS277" s="309">
        <v>59.945255474452566</v>
      </c>
      <c r="FT277" s="309">
        <v>52.828467153284684</v>
      </c>
      <c r="FU277" s="309">
        <v>7.1167883211678831</v>
      </c>
      <c r="FV277" s="309">
        <v>100</v>
      </c>
      <c r="FW277" s="309">
        <v>8.0170121095616853</v>
      </c>
      <c r="FX277" s="309">
        <v>87.012867946383949</v>
      </c>
      <c r="FY277" s="309">
        <v>74.629722538779362</v>
      </c>
      <c r="FZ277" s="313">
        <v>12.383145407604589</v>
      </c>
      <c r="GA277" s="570">
        <f>Daten_Polit!AG277</f>
        <v>3.2</v>
      </c>
      <c r="GB277" s="571">
        <f>Daten_Polit!AH277</f>
        <v>11.7</v>
      </c>
      <c r="GC277" s="571">
        <f>Daten_Polit!AI277</f>
        <v>2.2999999999999998</v>
      </c>
      <c r="GD277" s="571">
        <f>Daten_Polit!AJ277</f>
        <v>2.4</v>
      </c>
      <c r="GE277" s="571">
        <f>Daten_Polit!AK277</f>
        <v>1.6</v>
      </c>
      <c r="GF277" s="444">
        <v>0.66808848095801188</v>
      </c>
      <c r="GG277" s="444">
        <v>2.8740579767717986</v>
      </c>
      <c r="GH277" s="444">
        <v>0.50970496408093702</v>
      </c>
      <c r="GI277" s="444">
        <v>0.53686973713622832</v>
      </c>
      <c r="GJ277" s="444">
        <v>0.35555767567632673</v>
      </c>
      <c r="GK277" s="444">
        <v>13.009776913520229</v>
      </c>
      <c r="GL277" s="444">
        <v>10.315388414591414</v>
      </c>
      <c r="GM277" s="444">
        <v>14.672676352179497</v>
      </c>
      <c r="GN277" s="444">
        <v>14.815927873779113</v>
      </c>
      <c r="GO277" s="444">
        <v>13.682022861103386</v>
      </c>
      <c r="GP277" s="444">
        <v>18.798326448471563</v>
      </c>
      <c r="GQ277" s="444">
        <v>21.306622607740604</v>
      </c>
      <c r="GR277" s="444">
        <v>17.231139992255159</v>
      </c>
      <c r="GS277" s="444">
        <v>17.35035992505636</v>
      </c>
      <c r="GT277" s="444">
        <v>16.41285956008122</v>
      </c>
      <c r="GU277" s="444">
        <v>100</v>
      </c>
      <c r="GV277" s="444">
        <v>10.430314444899718</v>
      </c>
      <c r="GW277" s="444">
        <v>85.989769470472154</v>
      </c>
      <c r="GX277" s="444">
        <v>69.948329609998012</v>
      </c>
      <c r="GY277" s="444">
        <v>16.041439860474156</v>
      </c>
      <c r="GZ277" s="444">
        <v>100</v>
      </c>
      <c r="HA277" s="444">
        <v>39.268142681426816</v>
      </c>
      <c r="HB277" s="444">
        <v>60.731857318573191</v>
      </c>
      <c r="HC277" s="444">
        <v>52.429274292742925</v>
      </c>
      <c r="HD277" s="444">
        <v>8.3025830258302591</v>
      </c>
      <c r="HE277" s="444">
        <v>100</v>
      </c>
      <c r="HF277" s="444">
        <v>7.7770694333761758</v>
      </c>
      <c r="HG277" s="444">
        <v>87.22124128231728</v>
      </c>
      <c r="HH277" s="444">
        <v>74.153466276301145</v>
      </c>
      <c r="HI277" s="445">
        <v>13.067775006016133</v>
      </c>
      <c r="HJ277" s="570">
        <f>Daten_Polit!AL277</f>
        <v>2.9</v>
      </c>
      <c r="HK277" s="571">
        <f>Daten_Polit!AM277</f>
        <v>10.5</v>
      </c>
      <c r="HL277" s="571">
        <f>Daten_Polit!AN277</f>
        <v>2.1</v>
      </c>
      <c r="HM277" s="571">
        <f>Daten_Polit!AO277</f>
        <v>2.2000000000000002</v>
      </c>
      <c r="HN277" s="571">
        <f>Daten_Polit!AP277</f>
        <v>1.4</v>
      </c>
      <c r="HO277" s="444">
        <v>0.5071459906259379</v>
      </c>
      <c r="HP277" s="444">
        <v>2.1415877668630787</v>
      </c>
      <c r="HQ277" s="444">
        <v>0.38875254652154928</v>
      </c>
      <c r="HR277" s="444">
        <v>0.40351471858280963</v>
      </c>
      <c r="HS277" s="444">
        <v>0.30880287373957421</v>
      </c>
      <c r="HT277" s="444">
        <v>12.662857142856998</v>
      </c>
      <c r="HU277" s="444">
        <v>10.339184766438866</v>
      </c>
      <c r="HV277" s="444">
        <v>14.107441083688474</v>
      </c>
      <c r="HW277" s="444">
        <v>13.936857717978304</v>
      </c>
      <c r="HX277" s="444">
        <v>15.309932785658653</v>
      </c>
      <c r="HY277" s="444">
        <v>25.140058076438276</v>
      </c>
      <c r="HZ277" s="444">
        <v>28.015027217663789</v>
      </c>
      <c r="IA277" s="444">
        <v>23.358669833730104</v>
      </c>
      <c r="IB277" s="444">
        <v>23.323931438488245</v>
      </c>
      <c r="IC277" s="444">
        <v>23.60367253253613</v>
      </c>
      <c r="ID277" s="444">
        <v>100</v>
      </c>
      <c r="IE277" s="444">
        <v>10.266406834197833</v>
      </c>
      <c r="IF277" s="444">
        <v>86.202881803895067</v>
      </c>
      <c r="IG277" s="444">
        <v>69.825182289423708</v>
      </c>
      <c r="IH277" s="444">
        <v>16.377699514471363</v>
      </c>
      <c r="II277" s="444">
        <v>100</v>
      </c>
      <c r="IJ277" s="444">
        <v>39.613899613899612</v>
      </c>
      <c r="IK277" s="444">
        <v>60.386100386100381</v>
      </c>
      <c r="IL277" s="444">
        <v>52.509652509652504</v>
      </c>
      <c r="IM277" s="444">
        <v>7.8764478764478767</v>
      </c>
      <c r="IN277" s="444">
        <v>100</v>
      </c>
      <c r="IO277" s="444">
        <v>7.8325203158944046</v>
      </c>
      <c r="IP277" s="444">
        <v>87.306358952651692</v>
      </c>
      <c r="IQ277" s="444">
        <v>73.69843594117998</v>
      </c>
      <c r="IR277" s="445">
        <v>13.607923011471717</v>
      </c>
      <c r="IS277" s="443">
        <f>Daten_Polit!AQ277</f>
        <v>2.4</v>
      </c>
      <c r="IT277" s="227">
        <f>Daten_Polit!AR277</f>
        <v>9.6999999999999993</v>
      </c>
      <c r="IU277" s="227">
        <f>Daten_Polit!AS277</f>
        <v>1.6</v>
      </c>
      <c r="IV277" s="227">
        <f>Daten_Polit!AT277</f>
        <v>1.7</v>
      </c>
      <c r="IW277" s="227">
        <f>Daten_Polit!AU277</f>
        <v>1.2</v>
      </c>
      <c r="IX277" s="444" t="s">
        <v>820</v>
      </c>
      <c r="IY277" s="444" t="s">
        <v>820</v>
      </c>
      <c r="IZ277" s="444" t="s">
        <v>820</v>
      </c>
      <c r="JA277" s="444" t="s">
        <v>820</v>
      </c>
      <c r="JB277" s="444" t="s">
        <v>820</v>
      </c>
      <c r="JC277" s="444" t="s">
        <v>820</v>
      </c>
      <c r="JD277" s="444" t="s">
        <v>820</v>
      </c>
      <c r="JE277" s="444" t="s">
        <v>820</v>
      </c>
      <c r="JF277" s="444" t="s">
        <v>820</v>
      </c>
      <c r="JG277" s="444" t="s">
        <v>820</v>
      </c>
      <c r="JH277" s="444" t="s">
        <v>820</v>
      </c>
      <c r="JI277" s="444" t="s">
        <v>820</v>
      </c>
      <c r="JJ277" s="444" t="s">
        <v>820</v>
      </c>
      <c r="JK277" s="444" t="s">
        <v>820</v>
      </c>
      <c r="JL277" s="444" t="s">
        <v>820</v>
      </c>
      <c r="JM277" s="444" t="s">
        <v>820</v>
      </c>
      <c r="JN277" s="444" t="s">
        <v>820</v>
      </c>
      <c r="JO277" s="444" t="s">
        <v>820</v>
      </c>
      <c r="JP277" s="444" t="s">
        <v>820</v>
      </c>
      <c r="JQ277" s="444" t="s">
        <v>820</v>
      </c>
      <c r="JR277" s="444" t="s">
        <v>820</v>
      </c>
      <c r="JS277" s="444" t="s">
        <v>820</v>
      </c>
      <c r="JT277" s="444" t="s">
        <v>820</v>
      </c>
      <c r="JU277" s="444" t="s">
        <v>820</v>
      </c>
      <c r="JV277" s="444" t="s">
        <v>820</v>
      </c>
      <c r="JW277" s="444" t="s">
        <v>820</v>
      </c>
      <c r="JX277" s="444" t="s">
        <v>820</v>
      </c>
      <c r="JY277" s="444" t="s">
        <v>820</v>
      </c>
      <c r="JZ277" s="444" t="s">
        <v>820</v>
      </c>
      <c r="KA277" s="445" t="s">
        <v>820</v>
      </c>
    </row>
    <row r="278" spans="4:287" ht="12.65" customHeight="1" x14ac:dyDescent="0.2">
      <c r="D278" s="276"/>
      <c r="E278" s="3" t="str">
        <f>Daten_Polit!E278</f>
        <v>09190</v>
      </c>
      <c r="F278" s="229" t="str">
        <f>Daten_Polit!F278</f>
        <v>Weilheim-Schongau</v>
      </c>
      <c r="G278" s="246"/>
      <c r="H278" s="531">
        <f>Daten_Polit!H278</f>
        <v>2.8</v>
      </c>
      <c r="I278" s="532">
        <f>Daten_Polit!I278</f>
        <v>9.3000000000000007</v>
      </c>
      <c r="J278" s="532">
        <f>Daten_Polit!J278</f>
        <v>2.1</v>
      </c>
      <c r="K278" s="532">
        <f>Daten_Polit!K278</f>
        <v>2.2000000000000002</v>
      </c>
      <c r="L278" s="532">
        <f>Daten_Polit!L278</f>
        <v>1.5</v>
      </c>
      <c r="M278" s="308">
        <v>0.57327950179438469</v>
      </c>
      <c r="N278" s="308">
        <v>2.1586507669254136</v>
      </c>
      <c r="O278" s="308">
        <v>0.46384537375824281</v>
      </c>
      <c r="P278" s="308">
        <v>0.48216947619121442</v>
      </c>
      <c r="Q278" s="308">
        <v>0.35393722255281579</v>
      </c>
      <c r="R278" s="308">
        <v>12.228486154866726</v>
      </c>
      <c r="S278" s="308">
        <v>8.5701549091719595</v>
      </c>
      <c r="T278" s="308">
        <v>14.471118283908279</v>
      </c>
      <c r="U278" s="308">
        <v>14.599552917598539</v>
      </c>
      <c r="V278" s="308">
        <v>13.59325605900662</v>
      </c>
      <c r="W278" s="308">
        <v>25.518844429684119</v>
      </c>
      <c r="X278" s="308">
        <v>29.20836112964643</v>
      </c>
      <c r="Y278" s="308">
        <v>23.175502495613113</v>
      </c>
      <c r="Z278" s="308">
        <v>23.754551793601106</v>
      </c>
      <c r="AA278" s="308">
        <v>19.280875455941786</v>
      </c>
      <c r="AB278" s="308">
        <v>100</v>
      </c>
      <c r="AC278" s="308">
        <v>10.924930987666921</v>
      </c>
      <c r="AD278" s="308">
        <v>85.233285349833523</v>
      </c>
      <c r="AE278" s="308">
        <v>69.860774221231665</v>
      </c>
      <c r="AF278" s="308">
        <v>15.372511128601863</v>
      </c>
      <c r="AG278" s="308">
        <v>100</v>
      </c>
      <c r="AH278" s="308">
        <v>37.834691501746214</v>
      </c>
      <c r="AI278" s="308">
        <v>62.165308498253793</v>
      </c>
      <c r="AJ278" s="308">
        <v>53.201396973224689</v>
      </c>
      <c r="AK278" s="308">
        <v>8.9639115250291024</v>
      </c>
      <c r="AL278" s="308">
        <v>100</v>
      </c>
      <c r="AM278" s="308">
        <v>7.9525364700352306</v>
      </c>
      <c r="AN278" s="308">
        <v>86.583166506532194</v>
      </c>
      <c r="AO278" s="308">
        <v>74.21062553481481</v>
      </c>
      <c r="AP278" s="337">
        <v>12.372540971717394</v>
      </c>
      <c r="AQ278" s="531">
        <f>Daten_Polit!M278</f>
        <v>2.6</v>
      </c>
      <c r="AR278" s="532">
        <f>Daten_Polit!N278</f>
        <v>9.3000000000000007</v>
      </c>
      <c r="AS278" s="532">
        <f>Daten_Polit!O278</f>
        <v>1.9</v>
      </c>
      <c r="AT278" s="532">
        <f>Daten_Polit!P278</f>
        <v>2</v>
      </c>
      <c r="AU278" s="532">
        <f>Daten_Polit!Q278</f>
        <v>1.4</v>
      </c>
      <c r="AV278" s="308">
        <v>0.53012344719491178</v>
      </c>
      <c r="AW278" s="308">
        <v>1.9218760855442649</v>
      </c>
      <c r="AX278" s="308">
        <v>0.43692682725757953</v>
      </c>
      <c r="AY278" s="308">
        <v>0.458447697562757</v>
      </c>
      <c r="AZ278" s="308">
        <v>0.31213286223337355</v>
      </c>
      <c r="BA278" s="308">
        <v>12.793504498573622</v>
      </c>
      <c r="BB278" s="308">
        <v>8.9520923184516157</v>
      </c>
      <c r="BC278" s="308">
        <v>15.452157598498598</v>
      </c>
      <c r="BD278" s="308">
        <v>15.72479446127163</v>
      </c>
      <c r="BE278" s="308">
        <v>13.672316384180791</v>
      </c>
      <c r="BF278" s="308">
        <v>25.708003518027745</v>
      </c>
      <c r="BG278" s="308">
        <v>31.343283582091029</v>
      </c>
      <c r="BH278" s="308">
        <v>23.494704992434102</v>
      </c>
      <c r="BI278" s="308">
        <v>24.141846449468922</v>
      </c>
      <c r="BJ278" s="308">
        <v>19.311123658954106</v>
      </c>
      <c r="BK278" s="308">
        <v>100</v>
      </c>
      <c r="BL278" s="308">
        <v>10.857319406953824</v>
      </c>
      <c r="BM278" s="308">
        <v>85.340276262920639</v>
      </c>
      <c r="BN278" s="308">
        <v>69.55786890441135</v>
      </c>
      <c r="BO278" s="308">
        <v>15.782407358509301</v>
      </c>
      <c r="BP278" s="308">
        <v>100</v>
      </c>
      <c r="BQ278" s="308">
        <v>40.204211869814934</v>
      </c>
      <c r="BR278" s="308">
        <v>59.795788130185059</v>
      </c>
      <c r="BS278" s="308">
        <v>50.733886407147409</v>
      </c>
      <c r="BT278" s="308">
        <v>9.0619017230376535</v>
      </c>
      <c r="BU278" s="308">
        <v>100</v>
      </c>
      <c r="BV278" s="308">
        <v>7.8534322464825808</v>
      </c>
      <c r="BW278" s="308">
        <v>86.785747017497528</v>
      </c>
      <c r="BX278" s="308">
        <v>74.020774814255574</v>
      </c>
      <c r="BY278" s="312">
        <v>12.76497220324195</v>
      </c>
      <c r="BZ278" s="531">
        <f>Daten_Polit!R278</f>
        <v>2.6</v>
      </c>
      <c r="CA278" s="532">
        <f>Daten_Polit!S278</f>
        <v>8.6</v>
      </c>
      <c r="CB278" s="532">
        <f>Daten_Polit!T278</f>
        <v>1.9</v>
      </c>
      <c r="CC278" s="532">
        <f>Daten_Polit!U278</f>
        <v>2</v>
      </c>
      <c r="CD278" s="532">
        <f>Daten_Polit!V278</f>
        <v>1.7</v>
      </c>
      <c r="CE278" s="309">
        <v>0.52388352949352146</v>
      </c>
      <c r="CF278" s="309">
        <v>1.5778934060396477</v>
      </c>
      <c r="CG278" s="309">
        <v>0.45889698946949897</v>
      </c>
      <c r="CH278" s="309">
        <v>0.47065634681953616</v>
      </c>
      <c r="CI278" s="309">
        <v>0.39313232201181125</v>
      </c>
      <c r="CJ278" s="309">
        <v>13.270417747562158</v>
      </c>
      <c r="CK278" s="309">
        <v>9.9247918345420363</v>
      </c>
      <c r="CL278" s="309">
        <v>15.916101172115487</v>
      </c>
      <c r="CM278" s="309">
        <v>16.094479538588299</v>
      </c>
      <c r="CN278" s="309">
        <v>14.963325183371158</v>
      </c>
      <c r="CO278" s="309">
        <v>24.23507211214449</v>
      </c>
      <c r="CP278" s="309">
        <v>31.888130603500603</v>
      </c>
      <c r="CQ278" s="309">
        <v>22.409675679842849</v>
      </c>
      <c r="CR278" s="309">
        <v>23.929586504079069</v>
      </c>
      <c r="CS278" s="309">
        <v>14.416586306675875</v>
      </c>
      <c r="CT278" s="309">
        <v>100</v>
      </c>
      <c r="CU278" s="309">
        <v>10.802021098335059</v>
      </c>
      <c r="CV278" s="309">
        <v>85.512778237807481</v>
      </c>
      <c r="CW278" s="309">
        <v>69.239124391337754</v>
      </c>
      <c r="CX278" s="309">
        <v>16.273653846469742</v>
      </c>
      <c r="CY278" s="309">
        <v>100</v>
      </c>
      <c r="CZ278" s="309">
        <v>36.671001300390117</v>
      </c>
      <c r="DA278" s="309">
        <v>63.328998699609883</v>
      </c>
      <c r="DB278" s="309">
        <v>52.275682704811445</v>
      </c>
      <c r="DC278" s="309">
        <v>11.053315994798437</v>
      </c>
      <c r="DD278" s="309">
        <v>100</v>
      </c>
      <c r="DE278" s="309">
        <v>7.9278935023394643</v>
      </c>
      <c r="DF278" s="309">
        <v>86.901816711257183</v>
      </c>
      <c r="DG278" s="309">
        <v>73.719973797274889</v>
      </c>
      <c r="DH278" s="313">
        <v>13.181842913982294</v>
      </c>
      <c r="DI278" s="565">
        <f>Daten_Polit!W278</f>
        <v>2.2999999999999998</v>
      </c>
      <c r="DJ278" s="532">
        <f>Daten_Polit!X278</f>
        <v>8.5</v>
      </c>
      <c r="DK278" s="532">
        <f>Daten_Polit!Y278</f>
        <v>1.6</v>
      </c>
      <c r="DL278" s="532">
        <f>Daten_Polit!Z278</f>
        <v>1.6</v>
      </c>
      <c r="DM278" s="532">
        <f>Daten_Polit!AA278</f>
        <v>1.5</v>
      </c>
      <c r="DN278" s="309">
        <v>0.48763126756396985</v>
      </c>
      <c r="DO278" s="309">
        <v>1.9993383003783962</v>
      </c>
      <c r="DP278" s="309">
        <v>0.37417769657899769</v>
      </c>
      <c r="DQ278" s="309">
        <v>0.38695374630756979</v>
      </c>
      <c r="DR278" s="309">
        <v>0.30619729969688625</v>
      </c>
      <c r="DS278" s="309">
        <v>13.546206964102328</v>
      </c>
      <c r="DT278" s="309">
        <v>10.451248001967294</v>
      </c>
      <c r="DU278" s="309">
        <v>15.583673469388264</v>
      </c>
      <c r="DV278" s="309">
        <v>16.141185802101923</v>
      </c>
      <c r="DW278" s="309">
        <v>12.985212569318483</v>
      </c>
      <c r="DX278" s="309">
        <v>23.981967700380544</v>
      </c>
      <c r="DY278" s="309">
        <v>25.912634574927562</v>
      </c>
      <c r="DZ278" s="309">
        <v>22.714474991714294</v>
      </c>
      <c r="EA278" s="309">
        <v>23.577399536705666</v>
      </c>
      <c r="EB278" s="309">
        <v>18.723800652069173</v>
      </c>
      <c r="EC278" s="309">
        <v>100</v>
      </c>
      <c r="ED278" s="309">
        <v>10.808299994202244</v>
      </c>
      <c r="EE278" s="309">
        <v>85.67647650984209</v>
      </c>
      <c r="EF278" s="309">
        <v>68.99684993115028</v>
      </c>
      <c r="EG278" s="309">
        <v>16.67962657869181</v>
      </c>
      <c r="EH278" s="309">
        <v>100</v>
      </c>
      <c r="EI278" s="309">
        <v>39.774236387782203</v>
      </c>
      <c r="EJ278" s="309">
        <v>60.225763612217797</v>
      </c>
      <c r="EK278" s="309">
        <v>47.941567065073045</v>
      </c>
      <c r="EL278" s="309">
        <v>12.284196547144754</v>
      </c>
      <c r="EM278" s="309">
        <v>100</v>
      </c>
      <c r="EN278" s="309">
        <v>8.1014514158669613</v>
      </c>
      <c r="EO278" s="309">
        <v>87.032404522603684</v>
      </c>
      <c r="EP278" s="309">
        <v>73.263468730536545</v>
      </c>
      <c r="EQ278" s="367">
        <v>13.768935792067131</v>
      </c>
      <c r="ER278" s="531">
        <f>Daten_Polit!AB278</f>
        <v>2.1</v>
      </c>
      <c r="ES278" s="532">
        <f>Daten_Polit!AC278</f>
        <v>8</v>
      </c>
      <c r="ET278" s="532">
        <f>Daten_Polit!AD278</f>
        <v>1.5</v>
      </c>
      <c r="EU278" s="532">
        <f>Daten_Polit!AE278</f>
        <v>1.5</v>
      </c>
      <c r="EV278" s="532">
        <f>Daten_Polit!AF278</f>
        <v>1.3</v>
      </c>
      <c r="EW278" s="309">
        <v>0.49392951065600149</v>
      </c>
      <c r="EX278" s="309">
        <v>2.0897676824910376</v>
      </c>
      <c r="EY278" s="309">
        <v>0.37739760912866105</v>
      </c>
      <c r="EZ278" s="309">
        <v>0.39292381868833148</v>
      </c>
      <c r="FA278" s="309">
        <v>0.29918092110089989</v>
      </c>
      <c r="FB278" s="309">
        <v>13.70339161575761</v>
      </c>
      <c r="FC278" s="309">
        <v>10.565015479876161</v>
      </c>
      <c r="FD278" s="309">
        <v>15.852247441032485</v>
      </c>
      <c r="FE278" s="309">
        <v>16.497735604917686</v>
      </c>
      <c r="FF278" s="309">
        <v>12.799592044872455</v>
      </c>
      <c r="FG278" s="309">
        <v>20.723372936599286</v>
      </c>
      <c r="FH278" s="309">
        <v>20.336587872563186</v>
      </c>
      <c r="FI278" s="309">
        <v>20.993147637265427</v>
      </c>
      <c r="FJ278" s="309">
        <v>20.772217428817051</v>
      </c>
      <c r="FK278" s="309">
        <v>22.035623409648853</v>
      </c>
      <c r="FL278" s="309">
        <v>100</v>
      </c>
      <c r="FM278" s="309">
        <v>10.495073370934048</v>
      </c>
      <c r="FN278" s="309">
        <v>85.869890309547714</v>
      </c>
      <c r="FO278" s="309">
        <v>68.653321251526933</v>
      </c>
      <c r="FP278" s="309">
        <v>17.216569058020784</v>
      </c>
      <c r="FQ278" s="309">
        <v>100</v>
      </c>
      <c r="FR278" s="309">
        <v>41.24062713019768</v>
      </c>
      <c r="FS278" s="309">
        <v>58.75937286980232</v>
      </c>
      <c r="FT278" s="309">
        <v>47.989093387866397</v>
      </c>
      <c r="FU278" s="309">
        <v>10.770279481935924</v>
      </c>
      <c r="FV278" s="309">
        <v>100</v>
      </c>
      <c r="FW278" s="309">
        <v>7.9052052249482347</v>
      </c>
      <c r="FX278" s="309">
        <v>87.104178372887162</v>
      </c>
      <c r="FY278" s="309">
        <v>72.677509667889922</v>
      </c>
      <c r="FZ278" s="313">
        <v>14.426668704997228</v>
      </c>
      <c r="GA278" s="570">
        <f>Daten_Polit!AG278</f>
        <v>2.9</v>
      </c>
      <c r="GB278" s="571">
        <f>Daten_Polit!AH278</f>
        <v>11.3</v>
      </c>
      <c r="GC278" s="571">
        <f>Daten_Polit!AI278</f>
        <v>2</v>
      </c>
      <c r="GD278" s="571">
        <f>Daten_Polit!AJ278</f>
        <v>2</v>
      </c>
      <c r="GE278" s="571">
        <f>Daten_Polit!AK278</f>
        <v>1.7</v>
      </c>
      <c r="GF278" s="444">
        <v>0.56615071948320594</v>
      </c>
      <c r="GG278" s="444">
        <v>2.8184827416058269</v>
      </c>
      <c r="GH278" s="444">
        <v>0.39935836003243019</v>
      </c>
      <c r="GI278" s="444">
        <v>0.41695515620913082</v>
      </c>
      <c r="GJ278" s="444">
        <v>0.3163949241977832</v>
      </c>
      <c r="GK278" s="444">
        <v>11.379133656536991</v>
      </c>
      <c r="GL278" s="444">
        <v>9.2368719304876929</v>
      </c>
      <c r="GM278" s="444">
        <v>12.913481701954598</v>
      </c>
      <c r="GN278" s="444">
        <v>13.253209058948572</v>
      </c>
      <c r="GO278" s="444">
        <v>11.285266457678482</v>
      </c>
      <c r="GP278" s="444">
        <v>17.360816798304494</v>
      </c>
      <c r="GQ278" s="444">
        <v>17.300397816630586</v>
      </c>
      <c r="GR278" s="444">
        <v>17.403935032353957</v>
      </c>
      <c r="GS278" s="444">
        <v>17.210043842170837</v>
      </c>
      <c r="GT278" s="444">
        <v>18.339100346020761</v>
      </c>
      <c r="GU278" s="444">
        <v>100</v>
      </c>
      <c r="GV278" s="444">
        <v>10.538087225517591</v>
      </c>
      <c r="GW278" s="444">
        <v>85.726691882922694</v>
      </c>
      <c r="GX278" s="444">
        <v>67.816847188000125</v>
      </c>
      <c r="GY278" s="444">
        <v>17.909844694922572</v>
      </c>
      <c r="GZ278" s="444">
        <v>100</v>
      </c>
      <c r="HA278" s="444">
        <v>42.65915980944132</v>
      </c>
      <c r="HB278" s="444">
        <v>57.340840190558687</v>
      </c>
      <c r="HC278" s="444">
        <v>47.249891728020785</v>
      </c>
      <c r="HD278" s="444">
        <v>10.090948462537899</v>
      </c>
      <c r="HE278" s="444">
        <v>100</v>
      </c>
      <c r="HF278" s="444">
        <v>7.7418931793717825</v>
      </c>
      <c r="HG278" s="444">
        <v>87.126458632491989</v>
      </c>
      <c r="HH278" s="444">
        <v>71.880406555158899</v>
      </c>
      <c r="HI278" s="445">
        <v>15.246052077333083</v>
      </c>
      <c r="HJ278" s="570">
        <f>Daten_Polit!AL278</f>
        <v>2.7</v>
      </c>
      <c r="HK278" s="571">
        <f>Daten_Polit!AM278</f>
        <v>11.1</v>
      </c>
      <c r="HL278" s="571">
        <f>Daten_Polit!AN278</f>
        <v>1.8</v>
      </c>
      <c r="HM278" s="571">
        <f>Daten_Polit!AO278</f>
        <v>1.9</v>
      </c>
      <c r="HN278" s="571">
        <f>Daten_Polit!AP278</f>
        <v>1.5</v>
      </c>
      <c r="HO278" s="444">
        <v>0.43688019297775399</v>
      </c>
      <c r="HP278" s="444">
        <v>2.1211987947702364</v>
      </c>
      <c r="HQ278" s="444">
        <v>0.30884923553295091</v>
      </c>
      <c r="HR278" s="444">
        <v>0.32080639337881278</v>
      </c>
      <c r="HS278" s="444">
        <v>0.25581965880188157</v>
      </c>
      <c r="HT278" s="444">
        <v>10.456792564761882</v>
      </c>
      <c r="HU278" s="444">
        <v>7.9854300924628756</v>
      </c>
      <c r="HV278" s="444">
        <v>12.274442538592808</v>
      </c>
      <c r="HW278" s="444">
        <v>12.326631103815762</v>
      </c>
      <c r="HX278" s="444">
        <v>12.008368200834811</v>
      </c>
      <c r="HY278" s="444">
        <v>24.60489370236823</v>
      </c>
      <c r="HZ278" s="444">
        <v>25.934336266443371</v>
      </c>
      <c r="IA278" s="444">
        <v>23.633070975829948</v>
      </c>
      <c r="IB278" s="444">
        <v>24.137931034482758</v>
      </c>
      <c r="IC278" s="444">
        <v>21.054870267967495</v>
      </c>
      <c r="ID278" s="444">
        <v>100</v>
      </c>
      <c r="IE278" s="444">
        <v>10.573973107522431</v>
      </c>
      <c r="IF278" s="444">
        <v>85.863036403516929</v>
      </c>
      <c r="IG278" s="444">
        <v>67.426410718642913</v>
      </c>
      <c r="IH278" s="444">
        <v>18.43662568487402</v>
      </c>
      <c r="II278" s="444">
        <v>100</v>
      </c>
      <c r="IJ278" s="444">
        <v>43.184079601990049</v>
      </c>
      <c r="IK278" s="444">
        <v>56.815920398009943</v>
      </c>
      <c r="IL278" s="444">
        <v>47.661691542288558</v>
      </c>
      <c r="IM278" s="444">
        <v>9.1542288557213922</v>
      </c>
      <c r="IN278" s="444">
        <v>100</v>
      </c>
      <c r="IO278" s="444">
        <v>7.8831652485503652</v>
      </c>
      <c r="IP278" s="444">
        <v>87.312046044221916</v>
      </c>
      <c r="IQ278" s="444">
        <v>71.247168755149517</v>
      </c>
      <c r="IR278" s="445">
        <v>16.064877289072399</v>
      </c>
      <c r="IS278" s="443">
        <f>Daten_Polit!AQ278</f>
        <v>2.6</v>
      </c>
      <c r="IT278" s="227">
        <f>Daten_Polit!AR278</f>
        <v>11.5</v>
      </c>
      <c r="IU278" s="227">
        <f>Daten_Polit!AS278</f>
        <v>1.7</v>
      </c>
      <c r="IV278" s="227">
        <f>Daten_Polit!AT278</f>
        <v>1.7</v>
      </c>
      <c r="IW278" s="227">
        <f>Daten_Polit!AU278</f>
        <v>1.5</v>
      </c>
      <c r="IX278" s="444" t="s">
        <v>820</v>
      </c>
      <c r="IY278" s="444" t="s">
        <v>820</v>
      </c>
      <c r="IZ278" s="444" t="s">
        <v>820</v>
      </c>
      <c r="JA278" s="444" t="s">
        <v>820</v>
      </c>
      <c r="JB278" s="444" t="s">
        <v>820</v>
      </c>
      <c r="JC278" s="444" t="s">
        <v>820</v>
      </c>
      <c r="JD278" s="444" t="s">
        <v>820</v>
      </c>
      <c r="JE278" s="444" t="s">
        <v>820</v>
      </c>
      <c r="JF278" s="444" t="s">
        <v>820</v>
      </c>
      <c r="JG278" s="444" t="s">
        <v>820</v>
      </c>
      <c r="JH278" s="444" t="s">
        <v>820</v>
      </c>
      <c r="JI278" s="444" t="s">
        <v>820</v>
      </c>
      <c r="JJ278" s="444" t="s">
        <v>820</v>
      </c>
      <c r="JK278" s="444" t="s">
        <v>820</v>
      </c>
      <c r="JL278" s="444" t="s">
        <v>820</v>
      </c>
      <c r="JM278" s="444" t="s">
        <v>820</v>
      </c>
      <c r="JN278" s="444" t="s">
        <v>820</v>
      </c>
      <c r="JO278" s="444" t="s">
        <v>820</v>
      </c>
      <c r="JP278" s="444" t="s">
        <v>820</v>
      </c>
      <c r="JQ278" s="444" t="s">
        <v>820</v>
      </c>
      <c r="JR278" s="444" t="s">
        <v>820</v>
      </c>
      <c r="JS278" s="444" t="s">
        <v>820</v>
      </c>
      <c r="JT278" s="444" t="s">
        <v>820</v>
      </c>
      <c r="JU278" s="444" t="s">
        <v>820</v>
      </c>
      <c r="JV278" s="444" t="s">
        <v>820</v>
      </c>
      <c r="JW278" s="444" t="s">
        <v>820</v>
      </c>
      <c r="JX278" s="444" t="s">
        <v>820</v>
      </c>
      <c r="JY278" s="444" t="s">
        <v>820</v>
      </c>
      <c r="JZ278" s="444" t="s">
        <v>820</v>
      </c>
      <c r="KA278" s="445" t="s">
        <v>820</v>
      </c>
    </row>
    <row r="279" spans="4:287" ht="12.65" customHeight="1" x14ac:dyDescent="0.2">
      <c r="D279" s="276"/>
      <c r="E279" s="3" t="str">
        <f>Daten_Polit!E279</f>
        <v>09261</v>
      </c>
      <c r="F279" s="229" t="str">
        <f>Daten_Polit!F279</f>
        <v>Landshut, Stadt</v>
      </c>
      <c r="G279" s="246"/>
      <c r="H279" s="531">
        <f>Daten_Polit!H279</f>
        <v>4.9000000000000004</v>
      </c>
      <c r="I279" s="532">
        <f>Daten_Polit!I279</f>
        <v>15.7</v>
      </c>
      <c r="J279" s="532">
        <f>Daten_Polit!J279</f>
        <v>2.9</v>
      </c>
      <c r="K279" s="532">
        <f>Daten_Polit!K279</f>
        <v>3.3</v>
      </c>
      <c r="L279" s="532">
        <f>Daten_Polit!L279</f>
        <v>1.7</v>
      </c>
      <c r="M279" s="308">
        <v>0.8442681314210152</v>
      </c>
      <c r="N279" s="308">
        <v>2.8703547474163806</v>
      </c>
      <c r="O279" s="308">
        <v>0.59271800307553024</v>
      </c>
      <c r="P279" s="308">
        <v>0.65325365630455745</v>
      </c>
      <c r="Q279" s="308">
        <v>0.36866543248741174</v>
      </c>
      <c r="R279" s="308">
        <v>10.38555213455245</v>
      </c>
      <c r="S279" s="308">
        <v>8.1036834924965895</v>
      </c>
      <c r="T279" s="308">
        <v>12.807183364840292</v>
      </c>
      <c r="U279" s="308">
        <v>12.597559635045075</v>
      </c>
      <c r="V279" s="308">
        <v>14.093054619019311</v>
      </c>
      <c r="W279" s="308">
        <v>25.089638687136617</v>
      </c>
      <c r="X279" s="308">
        <v>26.968952016749519</v>
      </c>
      <c r="Y279" s="308">
        <v>23.111069134874313</v>
      </c>
      <c r="Z279" s="308">
        <v>24.158415841584159</v>
      </c>
      <c r="AA279" s="308">
        <v>16.755674232340922</v>
      </c>
      <c r="AB279" s="308">
        <v>100</v>
      </c>
      <c r="AC279" s="308">
        <v>15.365015072691108</v>
      </c>
      <c r="AD279" s="308">
        <v>81.918676583331759</v>
      </c>
      <c r="AE279" s="308">
        <v>61.841950386153442</v>
      </c>
      <c r="AF279" s="308">
        <v>20.076726197178324</v>
      </c>
      <c r="AG279" s="308">
        <v>100</v>
      </c>
      <c r="AH279" s="308">
        <v>51.830663615560645</v>
      </c>
      <c r="AI279" s="308">
        <v>48.169336384439362</v>
      </c>
      <c r="AJ279" s="308">
        <v>41.361556064073227</v>
      </c>
      <c r="AK279" s="308">
        <v>6.8077803203661329</v>
      </c>
      <c r="AL279" s="308">
        <v>100</v>
      </c>
      <c r="AM279" s="308">
        <v>12.072735969437522</v>
      </c>
      <c r="AN279" s="308">
        <v>83.975478861200259</v>
      </c>
      <c r="AO279" s="308">
        <v>66.112791502255334</v>
      </c>
      <c r="AP279" s="337">
        <v>17.862687358944932</v>
      </c>
      <c r="AQ279" s="531">
        <f>Daten_Polit!M279</f>
        <v>4.5999999999999996</v>
      </c>
      <c r="AR279" s="532">
        <f>Daten_Polit!N279</f>
        <v>14.8</v>
      </c>
      <c r="AS279" s="532">
        <f>Daten_Polit!O279</f>
        <v>2.8</v>
      </c>
      <c r="AT279" s="532">
        <f>Daten_Polit!P279</f>
        <v>3.1</v>
      </c>
      <c r="AU279" s="532">
        <f>Daten_Polit!Q279</f>
        <v>1.9</v>
      </c>
      <c r="AV279" s="308">
        <v>0.82148096952942185</v>
      </c>
      <c r="AW279" s="308">
        <v>2.5855838033250604</v>
      </c>
      <c r="AX279" s="308">
        <v>0.60231247773659502</v>
      </c>
      <c r="AY279" s="308">
        <v>0.654425014726563</v>
      </c>
      <c r="AZ279" s="308">
        <v>0.42015546006452431</v>
      </c>
      <c r="BA279" s="308">
        <v>10.852416694554876</v>
      </c>
      <c r="BB279" s="308">
        <v>8.0524526469156648</v>
      </c>
      <c r="BC279" s="308">
        <v>13.824162913647392</v>
      </c>
      <c r="BD279" s="308">
        <v>13.653395784542685</v>
      </c>
      <c r="BE279" s="308">
        <v>14.695340501792115</v>
      </c>
      <c r="BF279" s="308">
        <v>26.225006022649506</v>
      </c>
      <c r="BG279" s="308">
        <v>29.970645792562429</v>
      </c>
      <c r="BH279" s="308">
        <v>23.202063287377172</v>
      </c>
      <c r="BI279" s="308">
        <v>25.002973712388489</v>
      </c>
      <c r="BJ279" s="308">
        <v>14.157706093189965</v>
      </c>
      <c r="BK279" s="308">
        <v>100</v>
      </c>
      <c r="BL279" s="308">
        <v>15.518739682876065</v>
      </c>
      <c r="BM279" s="308">
        <v>81.66693981488352</v>
      </c>
      <c r="BN279" s="308">
        <v>60.902403886772447</v>
      </c>
      <c r="BO279" s="308">
        <v>20.764535928111062</v>
      </c>
      <c r="BP279" s="308">
        <v>100</v>
      </c>
      <c r="BQ279" s="308">
        <v>51.572327044025165</v>
      </c>
      <c r="BR279" s="308">
        <v>48.427672955974842</v>
      </c>
      <c r="BS279" s="308">
        <v>39.496855345911953</v>
      </c>
      <c r="BT279" s="308">
        <v>8.930817610062892</v>
      </c>
      <c r="BU279" s="308">
        <v>100</v>
      </c>
      <c r="BV279" s="308">
        <v>12.271564781520789</v>
      </c>
      <c r="BW279" s="308">
        <v>83.708937928457019</v>
      </c>
      <c r="BX279" s="308">
        <v>65.088143901334078</v>
      </c>
      <c r="BY279" s="312">
        <v>18.620794027122944</v>
      </c>
      <c r="BZ279" s="531">
        <f>Daten_Polit!R279</f>
        <v>4.2</v>
      </c>
      <c r="CA279" s="532">
        <f>Daten_Polit!S279</f>
        <v>13.4</v>
      </c>
      <c r="CB279" s="532">
        <f>Daten_Polit!T279</f>
        <v>2.6</v>
      </c>
      <c r="CC279" s="532">
        <f>Daten_Polit!U279</f>
        <v>2.9</v>
      </c>
      <c r="CD279" s="532">
        <f>Daten_Polit!V279</f>
        <v>2</v>
      </c>
      <c r="CE279" s="309">
        <v>0.81951891961354695</v>
      </c>
      <c r="CF279" s="309">
        <v>2.5706592676759104</v>
      </c>
      <c r="CG279" s="309">
        <v>0.59618741380176843</v>
      </c>
      <c r="CH279" s="309">
        <v>0.64996230595495619</v>
      </c>
      <c r="CI279" s="309">
        <v>0.41732993654712291</v>
      </c>
      <c r="CJ279" s="309">
        <v>12.028014616321558</v>
      </c>
      <c r="CK279" s="309">
        <v>9.7700517108588496</v>
      </c>
      <c r="CL279" s="309">
        <v>14.617659484579637</v>
      </c>
      <c r="CM279" s="309">
        <v>14.763447828903963</v>
      </c>
      <c r="CN279" s="309">
        <v>13.976041072450423</v>
      </c>
      <c r="CO279" s="309">
        <v>24.20065872814698</v>
      </c>
      <c r="CP279" s="309">
        <v>29.167122687966323</v>
      </c>
      <c r="CQ279" s="309">
        <v>21.631578947367508</v>
      </c>
      <c r="CR279" s="309">
        <v>23.411414520511276</v>
      </c>
      <c r="CS279" s="309">
        <v>13.874788494077833</v>
      </c>
      <c r="CT279" s="309">
        <v>100</v>
      </c>
      <c r="CU279" s="309">
        <v>15.191514726325478</v>
      </c>
      <c r="CV279" s="309">
        <v>82.039193054667138</v>
      </c>
      <c r="CW279" s="309">
        <v>60.570582039274257</v>
      </c>
      <c r="CX279" s="309">
        <v>21.468611015392877</v>
      </c>
      <c r="CY279" s="309">
        <v>100</v>
      </c>
      <c r="CZ279" s="309">
        <v>48.191933240611959</v>
      </c>
      <c r="DA279" s="309">
        <v>51.808066759388048</v>
      </c>
      <c r="DB279" s="309">
        <v>41.933240611961068</v>
      </c>
      <c r="DC279" s="309">
        <v>9.8748261474269814</v>
      </c>
      <c r="DD279" s="309">
        <v>100</v>
      </c>
      <c r="DE279" s="309">
        <v>12.489829099977063</v>
      </c>
      <c r="DF279" s="309">
        <v>83.605919682134882</v>
      </c>
      <c r="DG279" s="309">
        <v>64.279721330120481</v>
      </c>
      <c r="DH279" s="313">
        <v>19.326198352014394</v>
      </c>
      <c r="DI279" s="565">
        <f>Daten_Polit!W279</f>
        <v>4.0999999999999996</v>
      </c>
      <c r="DJ279" s="532">
        <f>Daten_Polit!X279</f>
        <v>14</v>
      </c>
      <c r="DK279" s="532">
        <f>Daten_Polit!Y279</f>
        <v>2.4</v>
      </c>
      <c r="DL279" s="532">
        <f>Daten_Polit!Z279</f>
        <v>2.7</v>
      </c>
      <c r="DM279" s="532">
        <f>Daten_Polit!AA279</f>
        <v>1.8</v>
      </c>
      <c r="DN279" s="309">
        <v>0.79493650739515476</v>
      </c>
      <c r="DO279" s="309">
        <v>2.5805403712958377</v>
      </c>
      <c r="DP279" s="309">
        <v>0.55201694089464204</v>
      </c>
      <c r="DQ279" s="309">
        <v>0.59888237671503375</v>
      </c>
      <c r="DR279" s="309">
        <v>0.40429757189208482</v>
      </c>
      <c r="DS279" s="309">
        <v>11.625680306389608</v>
      </c>
      <c r="DT279" s="309">
        <v>9.4918224299065415</v>
      </c>
      <c r="DU279" s="309">
        <v>13.911860148644989</v>
      </c>
      <c r="DV279" s="309">
        <v>14.076284379865807</v>
      </c>
      <c r="DW279" s="309">
        <v>13.224932249322494</v>
      </c>
      <c r="DX279" s="309">
        <v>20.957479042524575</v>
      </c>
      <c r="DY279" s="309">
        <v>23.236554949338398</v>
      </c>
      <c r="DZ279" s="309">
        <v>18.528238505150654</v>
      </c>
      <c r="EA279" s="309">
        <v>19.311688311692503</v>
      </c>
      <c r="EB279" s="309">
        <v>15.224534501661507</v>
      </c>
      <c r="EC279" s="309">
        <v>100</v>
      </c>
      <c r="ED279" s="309">
        <v>15.775515192513156</v>
      </c>
      <c r="EE279" s="309">
        <v>81.59520188895371</v>
      </c>
      <c r="EF279" s="309">
        <v>59.652576018819502</v>
      </c>
      <c r="EG279" s="309">
        <v>21.942625870134219</v>
      </c>
      <c r="EH279" s="309">
        <v>100</v>
      </c>
      <c r="EI279" s="309">
        <v>52.404747033104314</v>
      </c>
      <c r="EJ279" s="309">
        <v>47.595252966895693</v>
      </c>
      <c r="EK279" s="309">
        <v>38.101186758276079</v>
      </c>
      <c r="EL279" s="309">
        <v>9.4940662086196124</v>
      </c>
      <c r="EM279" s="309">
        <v>100</v>
      </c>
      <c r="EN279" s="309">
        <v>12.977536846445922</v>
      </c>
      <c r="EO279" s="309">
        <v>83.339096283392763</v>
      </c>
      <c r="EP279" s="309">
        <v>63.267009607598226</v>
      </c>
      <c r="EQ279" s="367">
        <v>20.07208667579453</v>
      </c>
      <c r="ER279" s="531">
        <f>Daten_Polit!AB279</f>
        <v>4.2</v>
      </c>
      <c r="ES279" s="532">
        <f>Daten_Polit!AC279</f>
        <v>13.5</v>
      </c>
      <c r="ET279" s="532">
        <f>Daten_Polit!AD279</f>
        <v>2.6</v>
      </c>
      <c r="EU279" s="532">
        <f>Daten_Polit!AE279</f>
        <v>2.8</v>
      </c>
      <c r="EV279" s="532">
        <f>Daten_Polit!AF279</f>
        <v>1.9</v>
      </c>
      <c r="EW279" s="309">
        <v>0.87393979710626968</v>
      </c>
      <c r="EX279" s="309">
        <v>2.9390730636229452</v>
      </c>
      <c r="EY279" s="309">
        <v>0.5937169644647956</v>
      </c>
      <c r="EZ279" s="309">
        <v>0.63338359183517123</v>
      </c>
      <c r="FA279" s="309">
        <v>0.47337098464517663</v>
      </c>
      <c r="FB279" s="309">
        <v>12.211510371019575</v>
      </c>
      <c r="FC279" s="309">
        <v>10.526315789473683</v>
      </c>
      <c r="FD279" s="309">
        <v>13.912533020252422</v>
      </c>
      <c r="FE279" s="309">
        <v>13.915896937286634</v>
      </c>
      <c r="FF279" s="309">
        <v>13.898645258407205</v>
      </c>
      <c r="FG279" s="309">
        <v>19.658534219332797</v>
      </c>
      <c r="FH279" s="309">
        <v>22.603802871559953</v>
      </c>
      <c r="FI279" s="309">
        <v>16.713551265879001</v>
      </c>
      <c r="FJ279" s="309">
        <v>17.604443371165534</v>
      </c>
      <c r="FK279" s="309">
        <v>13.073507646746311</v>
      </c>
      <c r="FL279" s="309">
        <v>100</v>
      </c>
      <c r="FM279" s="309">
        <v>15.588112974336749</v>
      </c>
      <c r="FN279" s="309">
        <v>81.719040508188343</v>
      </c>
      <c r="FO279" s="309">
        <v>59.311758138151838</v>
      </c>
      <c r="FP279" s="309">
        <v>22.407282370036498</v>
      </c>
      <c r="FQ279" s="309">
        <v>100</v>
      </c>
      <c r="FR279" s="309">
        <v>49.638118214716528</v>
      </c>
      <c r="FS279" s="309">
        <v>50.361881785283472</v>
      </c>
      <c r="FT279" s="309">
        <v>39.987937273823889</v>
      </c>
      <c r="FU279" s="309">
        <v>10.373944511459591</v>
      </c>
      <c r="FV279" s="309">
        <v>100</v>
      </c>
      <c r="FW279" s="309">
        <v>12.891862885662158</v>
      </c>
      <c r="FX279" s="309">
        <v>83.379549055132784</v>
      </c>
      <c r="FY279" s="309">
        <v>62.710018317765268</v>
      </c>
      <c r="FZ279" s="313">
        <v>20.669530737367513</v>
      </c>
      <c r="GA279" s="570">
        <f>Daten_Polit!AG279</f>
        <v>5</v>
      </c>
      <c r="GB279" s="571">
        <f>Daten_Polit!AH279</f>
        <v>15.9</v>
      </c>
      <c r="GC279" s="571">
        <f>Daten_Polit!AI279</f>
        <v>3.1</v>
      </c>
      <c r="GD279" s="571">
        <f>Daten_Polit!AJ279</f>
        <v>3.3</v>
      </c>
      <c r="GE279" s="571">
        <f>Daten_Polit!AK279</f>
        <v>2.4</v>
      </c>
      <c r="GF279" s="444">
        <v>0.86558660815433175</v>
      </c>
      <c r="GG279" s="444">
        <v>2.9807147217162639</v>
      </c>
      <c r="GH279" s="444">
        <v>0.57995729608894753</v>
      </c>
      <c r="GI279" s="444">
        <v>0.62411265868923849</v>
      </c>
      <c r="GJ279" s="444">
        <v>0.4511781015287033</v>
      </c>
      <c r="GK279" s="444">
        <v>10.113371260181067</v>
      </c>
      <c r="GL279" s="444">
        <v>8.9413506621702368</v>
      </c>
      <c r="GM279" s="444">
        <v>11.274030628869339</v>
      </c>
      <c r="GN279" s="444">
        <v>11.322125363221254</v>
      </c>
      <c r="GO279" s="444">
        <v>11.09848484848485</v>
      </c>
      <c r="GP279" s="444">
        <v>18.791133362945551</v>
      </c>
      <c r="GQ279" s="444">
        <v>21.571486431756988</v>
      </c>
      <c r="GR279" s="444">
        <v>16.028014812432264</v>
      </c>
      <c r="GS279" s="444">
        <v>17.473035439137131</v>
      </c>
      <c r="GT279" s="444">
        <v>10.792705619663447</v>
      </c>
      <c r="GU279" s="444">
        <v>100</v>
      </c>
      <c r="GV279" s="444">
        <v>15.687749959359145</v>
      </c>
      <c r="GW279" s="444">
        <v>81.518152491803846</v>
      </c>
      <c r="GX279" s="444">
        <v>58.48948549438996</v>
      </c>
      <c r="GY279" s="444">
        <v>23.028666997413907</v>
      </c>
      <c r="GZ279" s="444">
        <v>100</v>
      </c>
      <c r="HA279" s="444">
        <v>48.931332423829019</v>
      </c>
      <c r="HB279" s="444">
        <v>51.068667576170988</v>
      </c>
      <c r="HC279" s="444">
        <v>40.01819008640291</v>
      </c>
      <c r="HD279" s="444">
        <v>11.050477489768076</v>
      </c>
      <c r="HE279" s="444">
        <v>100</v>
      </c>
      <c r="HF279" s="444">
        <v>12.831650509929604</v>
      </c>
      <c r="HG279" s="444">
        <v>83.301256079307194</v>
      </c>
      <c r="HH279" s="444">
        <v>62.031954977000439</v>
      </c>
      <c r="HI279" s="445">
        <v>21.269301102306766</v>
      </c>
      <c r="HJ279" s="570">
        <f>Daten_Polit!AL279</f>
        <v>4.7</v>
      </c>
      <c r="HK279" s="571">
        <f>Daten_Polit!AM279</f>
        <v>15.5</v>
      </c>
      <c r="HL279" s="571">
        <f>Daten_Polit!AN279</f>
        <v>2.8</v>
      </c>
      <c r="HM279" s="571">
        <f>Daten_Polit!AO279</f>
        <v>3</v>
      </c>
      <c r="HN279" s="571">
        <f>Daten_Polit!AP279</f>
        <v>2.1</v>
      </c>
      <c r="HO279" s="444">
        <v>0.72998421655747991</v>
      </c>
      <c r="HP279" s="444">
        <v>2.6525306548105831</v>
      </c>
      <c r="HQ279" s="444">
        <v>0.47319389059984601</v>
      </c>
      <c r="HR279" s="444">
        <v>0.52567067723924854</v>
      </c>
      <c r="HS279" s="444">
        <v>0.32790009462917941</v>
      </c>
      <c r="HT279" s="444">
        <v>11.038168581408071</v>
      </c>
      <c r="HU279" s="444">
        <v>9.7763318422125991</v>
      </c>
      <c r="HV279" s="444">
        <v>12.392081625534574</v>
      </c>
      <c r="HW279" s="444">
        <v>12.530440557892961</v>
      </c>
      <c r="HX279" s="444">
        <v>11.878339498561447</v>
      </c>
      <c r="HY279" s="444">
        <v>26.287297527708443</v>
      </c>
      <c r="HZ279" s="444">
        <v>28.710102007235932</v>
      </c>
      <c r="IA279" s="444">
        <v>23.683977705032202</v>
      </c>
      <c r="IB279" s="444">
        <v>25.02245172878424</v>
      </c>
      <c r="IC279" s="444">
        <v>18.705636743201453</v>
      </c>
      <c r="ID279" s="444">
        <v>100</v>
      </c>
      <c r="IE279" s="444">
        <v>15.451274696588024</v>
      </c>
      <c r="IF279" s="444">
        <v>81.727653469714909</v>
      </c>
      <c r="IG279" s="444">
        <v>58.002890109910588</v>
      </c>
      <c r="IH279" s="444">
        <v>23.724763359804339</v>
      </c>
      <c r="II279" s="444">
        <v>100</v>
      </c>
      <c r="IJ279" s="444">
        <v>53.224960671211328</v>
      </c>
      <c r="IK279" s="444">
        <v>46.775039328788672</v>
      </c>
      <c r="IL279" s="444">
        <v>36.497115888830621</v>
      </c>
      <c r="IM279" s="444">
        <v>10.27792343995805</v>
      </c>
      <c r="IN279" s="444">
        <v>100</v>
      </c>
      <c r="IO279" s="444">
        <v>12.613892309462649</v>
      </c>
      <c r="IP279" s="444">
        <v>83.559163408251564</v>
      </c>
      <c r="IQ279" s="444">
        <v>61.387431232151194</v>
      </c>
      <c r="IR279" s="445">
        <v>22.171732176100384</v>
      </c>
      <c r="IS279" s="443">
        <f>Daten_Polit!AQ279</f>
        <v>4.3</v>
      </c>
      <c r="IT279" s="227">
        <f>Daten_Polit!AR279</f>
        <v>15.2</v>
      </c>
      <c r="IU279" s="227">
        <f>Daten_Polit!AS279</f>
        <v>2.4</v>
      </c>
      <c r="IV279" s="227">
        <f>Daten_Polit!AT279</f>
        <v>2.6</v>
      </c>
      <c r="IW279" s="227">
        <f>Daten_Polit!AU279</f>
        <v>1.9</v>
      </c>
      <c r="IX279" s="444" t="s">
        <v>820</v>
      </c>
      <c r="IY279" s="444" t="s">
        <v>820</v>
      </c>
      <c r="IZ279" s="444" t="s">
        <v>820</v>
      </c>
      <c r="JA279" s="444" t="s">
        <v>820</v>
      </c>
      <c r="JB279" s="444" t="s">
        <v>820</v>
      </c>
      <c r="JC279" s="444" t="s">
        <v>820</v>
      </c>
      <c r="JD279" s="444" t="s">
        <v>820</v>
      </c>
      <c r="JE279" s="444" t="s">
        <v>820</v>
      </c>
      <c r="JF279" s="444" t="s">
        <v>820</v>
      </c>
      <c r="JG279" s="444" t="s">
        <v>820</v>
      </c>
      <c r="JH279" s="444" t="s">
        <v>820</v>
      </c>
      <c r="JI279" s="444" t="s">
        <v>820</v>
      </c>
      <c r="JJ279" s="444" t="s">
        <v>820</v>
      </c>
      <c r="JK279" s="444" t="s">
        <v>820</v>
      </c>
      <c r="JL279" s="444" t="s">
        <v>820</v>
      </c>
      <c r="JM279" s="444" t="s">
        <v>820</v>
      </c>
      <c r="JN279" s="444" t="s">
        <v>820</v>
      </c>
      <c r="JO279" s="444" t="s">
        <v>820</v>
      </c>
      <c r="JP279" s="444" t="s">
        <v>820</v>
      </c>
      <c r="JQ279" s="444" t="s">
        <v>820</v>
      </c>
      <c r="JR279" s="444" t="s">
        <v>820</v>
      </c>
      <c r="JS279" s="444" t="s">
        <v>820</v>
      </c>
      <c r="JT279" s="444" t="s">
        <v>820</v>
      </c>
      <c r="JU279" s="444" t="s">
        <v>820</v>
      </c>
      <c r="JV279" s="444" t="s">
        <v>820</v>
      </c>
      <c r="JW279" s="444" t="s">
        <v>820</v>
      </c>
      <c r="JX279" s="444" t="s">
        <v>820</v>
      </c>
      <c r="JY279" s="444" t="s">
        <v>820</v>
      </c>
      <c r="JZ279" s="444" t="s">
        <v>820</v>
      </c>
      <c r="KA279" s="445" t="s">
        <v>820</v>
      </c>
    </row>
    <row r="280" spans="4:287" ht="12.65" customHeight="1" x14ac:dyDescent="0.2">
      <c r="D280" s="276"/>
      <c r="E280" s="3" t="str">
        <f>Daten_Polit!E280</f>
        <v>09262</v>
      </c>
      <c r="F280" s="229" t="str">
        <f>Daten_Polit!F280</f>
        <v>Passau, Stadt</v>
      </c>
      <c r="G280" s="246"/>
      <c r="H280" s="531">
        <f>Daten_Polit!H280</f>
        <v>5.4</v>
      </c>
      <c r="I280" s="532">
        <f>Daten_Polit!I280</f>
        <v>16.100000000000001</v>
      </c>
      <c r="J280" s="532">
        <f>Daten_Polit!J280</f>
        <v>3.5</v>
      </c>
      <c r="K280" s="532">
        <f>Daten_Polit!K280</f>
        <v>3.8</v>
      </c>
      <c r="L280" s="532">
        <f>Daten_Polit!L280</f>
        <v>2.5</v>
      </c>
      <c r="M280" s="308">
        <v>0.94446811532452779</v>
      </c>
      <c r="N280" s="308">
        <v>3.382150403829201</v>
      </c>
      <c r="O280" s="308">
        <v>0.7205601829401026</v>
      </c>
      <c r="P280" s="308">
        <v>0.7909702038804991</v>
      </c>
      <c r="Q280" s="308">
        <v>0.47063625626138905</v>
      </c>
      <c r="R280" s="308">
        <v>10.033484812245636</v>
      </c>
      <c r="S280" s="308">
        <v>7.1473992114968841</v>
      </c>
      <c r="T280" s="308">
        <v>12.792457222676084</v>
      </c>
      <c r="U280" s="308">
        <v>12.899559596534333</v>
      </c>
      <c r="V280" s="308">
        <v>12.306701030931006</v>
      </c>
      <c r="W280" s="308">
        <v>23.455978975033975</v>
      </c>
      <c r="X280" s="308">
        <v>25.402051411934934</v>
      </c>
      <c r="Y280" s="308">
        <v>21.031792244090887</v>
      </c>
      <c r="Z280" s="308">
        <v>21.289312651209411</v>
      </c>
      <c r="AA280" s="308">
        <v>19.871794871769229</v>
      </c>
      <c r="AB280" s="308">
        <v>100</v>
      </c>
      <c r="AC280" s="308">
        <v>16.189742851074556</v>
      </c>
      <c r="AD280" s="308">
        <v>81.078508114894888</v>
      </c>
      <c r="AE280" s="308">
        <v>60.122738270685986</v>
      </c>
      <c r="AF280" s="308">
        <v>20.955769844208909</v>
      </c>
      <c r="AG280" s="308">
        <v>100</v>
      </c>
      <c r="AH280" s="308">
        <v>49.022556390977442</v>
      </c>
      <c r="AI280" s="308">
        <v>50.977443609022579</v>
      </c>
      <c r="AJ280" s="308">
        <v>41.503759398496257</v>
      </c>
      <c r="AK280" s="308">
        <v>9.4736842105263186</v>
      </c>
      <c r="AL280" s="308">
        <v>100</v>
      </c>
      <c r="AM280" s="308">
        <v>9.6006627491929457</v>
      </c>
      <c r="AN280" s="308">
        <v>86.01075608335924</v>
      </c>
      <c r="AO280" s="308">
        <v>67.105425624504775</v>
      </c>
      <c r="AP280" s="337">
        <v>18.905330458854468</v>
      </c>
      <c r="AQ280" s="531">
        <f>Daten_Polit!M280</f>
        <v>5.2</v>
      </c>
      <c r="AR280" s="532">
        <f>Daten_Polit!N280</f>
        <v>15.3</v>
      </c>
      <c r="AS280" s="532">
        <f>Daten_Polit!O280</f>
        <v>3.3</v>
      </c>
      <c r="AT280" s="532">
        <f>Daten_Polit!P280</f>
        <v>3.7</v>
      </c>
      <c r="AU280" s="532">
        <f>Daten_Polit!Q280</f>
        <v>2.4</v>
      </c>
      <c r="AV280" s="308">
        <v>0.96320789684165353</v>
      </c>
      <c r="AW280" s="308">
        <v>3.4416395439225136</v>
      </c>
      <c r="AX280" s="308">
        <v>0.73253120612326461</v>
      </c>
      <c r="AY280" s="308">
        <v>0.7743308750579776</v>
      </c>
      <c r="AZ280" s="308">
        <v>0.59646387047241822</v>
      </c>
      <c r="BA280" s="308">
        <v>10.602350636631014</v>
      </c>
      <c r="BB280" s="308">
        <v>7.5177118866435304</v>
      </c>
      <c r="BC280" s="308">
        <v>13.553857176975056</v>
      </c>
      <c r="BD280" s="308">
        <v>13.110201695409932</v>
      </c>
      <c r="BE280" s="308">
        <v>15.5352480417714</v>
      </c>
      <c r="BF280" s="308">
        <v>22.705492075193508</v>
      </c>
      <c r="BG280" s="308">
        <v>27.227134749904856</v>
      </c>
      <c r="BH280" s="308">
        <v>19.027027027027028</v>
      </c>
      <c r="BI280" s="308">
        <v>19.62341865255075</v>
      </c>
      <c r="BJ280" s="308">
        <v>16.371971185304517</v>
      </c>
      <c r="BK280" s="308">
        <v>100</v>
      </c>
      <c r="BL280" s="308">
        <v>16.443761688817009</v>
      </c>
      <c r="BM280" s="308">
        <v>80.663421994596803</v>
      </c>
      <c r="BN280" s="308">
        <v>58.771499288555418</v>
      </c>
      <c r="BO280" s="308">
        <v>21.891922706041385</v>
      </c>
      <c r="BP280" s="308">
        <v>100</v>
      </c>
      <c r="BQ280" s="308">
        <v>50</v>
      </c>
      <c r="BR280" s="308">
        <v>50</v>
      </c>
      <c r="BS280" s="308">
        <v>40.774299835255356</v>
      </c>
      <c r="BT280" s="308">
        <v>9.2257001647446444</v>
      </c>
      <c r="BU280" s="308">
        <v>100</v>
      </c>
      <c r="BV280" s="308">
        <v>9.7523437537184794</v>
      </c>
      <c r="BW280" s="308">
        <v>85.671077560731106</v>
      </c>
      <c r="BX280" s="308">
        <v>65.537929832389509</v>
      </c>
      <c r="BY280" s="312">
        <v>20.133147728341598</v>
      </c>
      <c r="BZ280" s="531">
        <f>Daten_Polit!R280</f>
        <v>4.5999999999999996</v>
      </c>
      <c r="CA280" s="532">
        <f>Daten_Polit!S280</f>
        <v>13.4</v>
      </c>
      <c r="CB280" s="532">
        <f>Daten_Polit!T280</f>
        <v>3</v>
      </c>
      <c r="CC280" s="532">
        <f>Daten_Polit!U280</f>
        <v>3.2</v>
      </c>
      <c r="CD280" s="532">
        <f>Daten_Polit!V280</f>
        <v>2.6</v>
      </c>
      <c r="CE280" s="309">
        <v>0.87542374486298136</v>
      </c>
      <c r="CF280" s="309">
        <v>3.0097489338122947</v>
      </c>
      <c r="CG280" s="309">
        <v>0.65826658585473341</v>
      </c>
      <c r="CH280" s="309">
        <v>0.66740699795441816</v>
      </c>
      <c r="CI280" s="309">
        <v>0.62992514290974477</v>
      </c>
      <c r="CJ280" s="309">
        <v>11.126537088456962</v>
      </c>
      <c r="CK280" s="309">
        <v>8.4198043284904589</v>
      </c>
      <c r="CL280" s="309">
        <v>13.680738786278965</v>
      </c>
      <c r="CM280" s="309">
        <v>14.056635960423064</v>
      </c>
      <c r="CN280" s="309">
        <v>12.398137369030874</v>
      </c>
      <c r="CO280" s="309">
        <v>20.94504021447241</v>
      </c>
      <c r="CP280" s="309">
        <v>24.238805970144732</v>
      </c>
      <c r="CQ280" s="309">
        <v>19.205032119907969</v>
      </c>
      <c r="CR280" s="309">
        <v>21.44967842863748</v>
      </c>
      <c r="CS280" s="309">
        <v>11.69284467713787</v>
      </c>
      <c r="CT280" s="309">
        <v>100</v>
      </c>
      <c r="CU280" s="309">
        <v>16.738275099171823</v>
      </c>
      <c r="CV280" s="309">
        <v>80.545949418089108</v>
      </c>
      <c r="CW280" s="309">
        <v>58.008754490872391</v>
      </c>
      <c r="CX280" s="309">
        <v>22.537194927216724</v>
      </c>
      <c r="CY280" s="309">
        <v>100</v>
      </c>
      <c r="CZ280" s="309">
        <v>48.685403445149596</v>
      </c>
      <c r="DA280" s="309">
        <v>51.314596554850411</v>
      </c>
      <c r="DB280" s="309">
        <v>38.259292837715321</v>
      </c>
      <c r="DC280" s="309">
        <v>13.055303717135086</v>
      </c>
      <c r="DD280" s="309">
        <v>100</v>
      </c>
      <c r="DE280" s="309">
        <v>10.429340360687105</v>
      </c>
      <c r="DF280" s="309">
        <v>85.303856616757358</v>
      </c>
      <c r="DG280" s="309">
        <v>64.501460304187759</v>
      </c>
      <c r="DH280" s="313">
        <v>20.802396312569616</v>
      </c>
      <c r="DI280" s="565">
        <f>Daten_Polit!W280</f>
        <v>4.2</v>
      </c>
      <c r="DJ280" s="532">
        <f>Daten_Polit!X280</f>
        <v>12.8</v>
      </c>
      <c r="DK280" s="532">
        <f>Daten_Polit!Y280</f>
        <v>2.6</v>
      </c>
      <c r="DL280" s="532">
        <f>Daten_Polit!Z280</f>
        <v>2.7</v>
      </c>
      <c r="DM280" s="532">
        <f>Daten_Polit!AA280</f>
        <v>2.2000000000000002</v>
      </c>
      <c r="DN280" s="309">
        <v>0.87094435381547941</v>
      </c>
      <c r="DO280" s="309">
        <v>3.240449073417953</v>
      </c>
      <c r="DP280" s="309">
        <v>0.60981141533243011</v>
      </c>
      <c r="DQ280" s="309">
        <v>0.64674932620342129</v>
      </c>
      <c r="DR280" s="309">
        <v>0.50130242343130316</v>
      </c>
      <c r="DS280" s="309">
        <v>11.865390194371917</v>
      </c>
      <c r="DT280" s="309">
        <v>9.0220188733205067</v>
      </c>
      <c r="DU280" s="309">
        <v>14.784273302902641</v>
      </c>
      <c r="DV280" s="309">
        <v>14.844203599768905</v>
      </c>
      <c r="DW280" s="309">
        <v>14.593596059116894</v>
      </c>
      <c r="DX280" s="309">
        <v>20.163744384875827</v>
      </c>
      <c r="DY280" s="309">
        <v>20.596631458750821</v>
      </c>
      <c r="DZ280" s="309">
        <v>19.726188723693195</v>
      </c>
      <c r="EA280" s="309">
        <v>21.59134801082271</v>
      </c>
      <c r="EB280" s="309">
        <v>13.746130030963158</v>
      </c>
      <c r="EC280" s="309">
        <v>100</v>
      </c>
      <c r="ED280" s="309">
        <v>17.270760051404903</v>
      </c>
      <c r="EE280" s="309">
        <v>80.008876063353384</v>
      </c>
      <c r="EF280" s="309">
        <v>56.903715930657008</v>
      </c>
      <c r="EG280" s="309">
        <v>23.105160132696373</v>
      </c>
      <c r="EH280" s="309">
        <v>100</v>
      </c>
      <c r="EI280" s="309">
        <v>52.692307692307693</v>
      </c>
      <c r="EJ280" s="309">
        <v>47.307692307692307</v>
      </c>
      <c r="EK280" s="309">
        <v>34.903846153846153</v>
      </c>
      <c r="EL280" s="309">
        <v>12.403846153846153</v>
      </c>
      <c r="EM280" s="309">
        <v>100</v>
      </c>
      <c r="EN280" s="309">
        <v>10.902251633126536</v>
      </c>
      <c r="EO280" s="309">
        <v>84.888939231473799</v>
      </c>
      <c r="EP280" s="309">
        <v>63.330418482648</v>
      </c>
      <c r="EQ280" s="367">
        <v>21.558520748825796</v>
      </c>
      <c r="ER280" s="531">
        <f>Daten_Polit!AB280</f>
        <v>4.2</v>
      </c>
      <c r="ES280" s="532">
        <f>Daten_Polit!AC280</f>
        <v>13.4</v>
      </c>
      <c r="ET280" s="532">
        <f>Daten_Polit!AD280</f>
        <v>2.4</v>
      </c>
      <c r="EU280" s="532">
        <f>Daten_Polit!AE280</f>
        <v>2.7</v>
      </c>
      <c r="EV280" s="532">
        <f>Daten_Polit!AF280</f>
        <v>1.8</v>
      </c>
      <c r="EW280" s="309">
        <v>0.89512832657930286</v>
      </c>
      <c r="EX280" s="309">
        <v>3.6062055369102377</v>
      </c>
      <c r="EY280" s="309">
        <v>0.59624844945047883</v>
      </c>
      <c r="EZ280" s="309">
        <v>0.61275268414470407</v>
      </c>
      <c r="FA280" s="309">
        <v>0.54949613706487321</v>
      </c>
      <c r="FB280" s="309">
        <v>11.764705882353271</v>
      </c>
      <c r="FC280" s="309">
        <v>8.9089481946624804</v>
      </c>
      <c r="FD280" s="309">
        <v>15.062698292791652</v>
      </c>
      <c r="FE280" s="309">
        <v>14.013474494705369</v>
      </c>
      <c r="FF280" s="309">
        <v>18.890449438196942</v>
      </c>
      <c r="FG280" s="309">
        <v>19.66847750382783</v>
      </c>
      <c r="FH280" s="309">
        <v>21.258415328838879</v>
      </c>
      <c r="FI280" s="309">
        <v>17.817304793489164</v>
      </c>
      <c r="FJ280" s="309">
        <v>18.180072950671388</v>
      </c>
      <c r="FK280" s="309">
        <v>16.491228070147368</v>
      </c>
      <c r="FL280" s="309">
        <v>100</v>
      </c>
      <c r="FM280" s="309">
        <v>16.998262047322843</v>
      </c>
      <c r="FN280" s="309">
        <v>80.085375768397157</v>
      </c>
      <c r="FO280" s="309">
        <v>56.498090574738171</v>
      </c>
      <c r="FP280" s="309">
        <v>23.587285193658992</v>
      </c>
      <c r="FQ280" s="309">
        <v>100</v>
      </c>
      <c r="FR280" s="309">
        <v>56.550424128180964</v>
      </c>
      <c r="FS280" s="309">
        <v>43.449575871819043</v>
      </c>
      <c r="FT280" s="309">
        <v>32.89349670122526</v>
      </c>
      <c r="FU280" s="309">
        <v>10.55607917059378</v>
      </c>
      <c r="FV280" s="309">
        <v>100</v>
      </c>
      <c r="FW280" s="309">
        <v>10.811689907637883</v>
      </c>
      <c r="FX280" s="309">
        <v>84.735912850111731</v>
      </c>
      <c r="FY280" s="309">
        <v>62.627507360594237</v>
      </c>
      <c r="FZ280" s="313">
        <v>22.108405489517484</v>
      </c>
      <c r="GA280" s="570">
        <f>Daten_Polit!AG280</f>
        <v>5.6</v>
      </c>
      <c r="GB280" s="571">
        <f>Daten_Polit!AH280</f>
        <v>17.399999999999999</v>
      </c>
      <c r="GC280" s="571">
        <f>Daten_Polit!AI280</f>
        <v>3.3</v>
      </c>
      <c r="GD280" s="571">
        <f>Daten_Polit!AJ280</f>
        <v>3.7</v>
      </c>
      <c r="GE280" s="571">
        <f>Daten_Polit!AK280</f>
        <v>2.2999999999999998</v>
      </c>
      <c r="GF280" s="444">
        <v>0.90723670269124823</v>
      </c>
      <c r="GG280" s="444">
        <v>3.7639453318228302</v>
      </c>
      <c r="GH280" s="444">
        <v>0.60438560016335319</v>
      </c>
      <c r="GI280" s="444">
        <v>0.65154387802450697</v>
      </c>
      <c r="GJ280" s="444">
        <v>0.47853642207643332</v>
      </c>
      <c r="GK280" s="444">
        <v>8.4034057856047379</v>
      </c>
      <c r="GL280" s="444">
        <v>6.677265500794646</v>
      </c>
      <c r="GM280" s="444">
        <v>10.356133408705951</v>
      </c>
      <c r="GN280" s="444">
        <v>9.9029680365296802</v>
      </c>
      <c r="GO280" s="444">
        <v>12.084921066959627</v>
      </c>
      <c r="GP280" s="444">
        <v>20.357512953370367</v>
      </c>
      <c r="GQ280" s="444">
        <v>22.644998053722173</v>
      </c>
      <c r="GR280" s="444">
        <v>17.752659574468087</v>
      </c>
      <c r="GS280" s="444">
        <v>18.655883993306261</v>
      </c>
      <c r="GT280" s="444">
        <v>14.254859611234179</v>
      </c>
      <c r="GU280" s="444">
        <v>100</v>
      </c>
      <c r="GV280" s="444">
        <v>16.716324439028085</v>
      </c>
      <c r="GW280" s="444">
        <v>80.314656155823712</v>
      </c>
      <c r="GX280" s="444">
        <v>55.885089285619841</v>
      </c>
      <c r="GY280" s="444">
        <v>24.429566870203871</v>
      </c>
      <c r="GZ280" s="444">
        <v>100</v>
      </c>
      <c r="HA280" s="444">
        <v>53.935698447893564</v>
      </c>
      <c r="HB280" s="444">
        <v>46.064301552106429</v>
      </c>
      <c r="HC280" s="444">
        <v>35.587583148558757</v>
      </c>
      <c r="HD280" s="444">
        <v>10.476718403547672</v>
      </c>
      <c r="HE280" s="444">
        <v>100</v>
      </c>
      <c r="HF280" s="444">
        <v>10.455735040713202</v>
      </c>
      <c r="HG280" s="444">
        <v>84.993512681261777</v>
      </c>
      <c r="HH280" s="444">
        <v>61.826027410445214</v>
      </c>
      <c r="HI280" s="445">
        <v>23.167485270816567</v>
      </c>
      <c r="HJ280" s="570">
        <f>Daten_Polit!AL280</f>
        <v>5.4</v>
      </c>
      <c r="HK280" s="571">
        <f>Daten_Polit!AM280</f>
        <v>17.5</v>
      </c>
      <c r="HL280" s="571">
        <f>Daten_Polit!AN280</f>
        <v>3</v>
      </c>
      <c r="HM280" s="571">
        <f>Daten_Polit!AO280</f>
        <v>3.5</v>
      </c>
      <c r="HN280" s="571">
        <f>Daten_Polit!AP280</f>
        <v>2</v>
      </c>
      <c r="HO280" s="444">
        <v>0.78206643710061496</v>
      </c>
      <c r="HP280" s="444">
        <v>3.760572927765196</v>
      </c>
      <c r="HQ280" s="444">
        <v>0.44402226757222646</v>
      </c>
      <c r="HR280" s="444">
        <v>0.48994523592482608</v>
      </c>
      <c r="HS280" s="444">
        <v>0.32897195263410939</v>
      </c>
      <c r="HT280" s="444">
        <v>8.9929197928773341</v>
      </c>
      <c r="HU280" s="444">
        <v>7.3959341723139369</v>
      </c>
      <c r="HV280" s="444">
        <v>10.913321698662013</v>
      </c>
      <c r="HW280" s="444">
        <v>10.610653962754439</v>
      </c>
      <c r="HX280" s="444">
        <v>12.170263788968825</v>
      </c>
      <c r="HY280" s="444">
        <v>31.11455936646945</v>
      </c>
      <c r="HZ280" s="444">
        <v>33.616315378606558</v>
      </c>
      <c r="IA280" s="444">
        <v>28.080568720380477</v>
      </c>
      <c r="IB280" s="444">
        <v>29.873566598055273</v>
      </c>
      <c r="IC280" s="444">
        <v>20.634920634945054</v>
      </c>
      <c r="ID280" s="444">
        <v>100</v>
      </c>
      <c r="IE280" s="444">
        <v>16.514503659585635</v>
      </c>
      <c r="IF280" s="444">
        <v>80.586395135855398</v>
      </c>
      <c r="IG280" s="444">
        <v>55.427454576023841</v>
      </c>
      <c r="IH280" s="444">
        <v>25.158940559831557</v>
      </c>
      <c r="II280" s="444">
        <v>100</v>
      </c>
      <c r="IJ280" s="444">
        <v>53.978357733927439</v>
      </c>
      <c r="IK280" s="444">
        <v>46.021642266072568</v>
      </c>
      <c r="IL280" s="444">
        <v>36.409929980903883</v>
      </c>
      <c r="IM280" s="444">
        <v>9.6117122851686823</v>
      </c>
      <c r="IN280" s="444">
        <v>100</v>
      </c>
      <c r="IO280" s="444">
        <v>10.774075044518865</v>
      </c>
      <c r="IP280" s="444">
        <v>84.88301494879974</v>
      </c>
      <c r="IQ280" s="444">
        <v>60.667319465176753</v>
      </c>
      <c r="IR280" s="445">
        <v>24.215695483622987</v>
      </c>
      <c r="IS280" s="443">
        <f>Daten_Polit!AQ280</f>
        <v>4.7</v>
      </c>
      <c r="IT280" s="227">
        <f>Daten_Polit!AR280</f>
        <v>15.9</v>
      </c>
      <c r="IU280" s="227">
        <f>Daten_Polit!AS280</f>
        <v>2.5</v>
      </c>
      <c r="IV280" s="227">
        <f>Daten_Polit!AT280</f>
        <v>2.9</v>
      </c>
      <c r="IW280" s="227">
        <f>Daten_Polit!AU280</f>
        <v>1.8</v>
      </c>
      <c r="IX280" s="444" t="s">
        <v>820</v>
      </c>
      <c r="IY280" s="444" t="s">
        <v>820</v>
      </c>
      <c r="IZ280" s="444" t="s">
        <v>820</v>
      </c>
      <c r="JA280" s="444" t="s">
        <v>820</v>
      </c>
      <c r="JB280" s="444" t="s">
        <v>820</v>
      </c>
      <c r="JC280" s="444" t="s">
        <v>820</v>
      </c>
      <c r="JD280" s="444" t="s">
        <v>820</v>
      </c>
      <c r="JE280" s="444" t="s">
        <v>820</v>
      </c>
      <c r="JF280" s="444" t="s">
        <v>820</v>
      </c>
      <c r="JG280" s="444" t="s">
        <v>820</v>
      </c>
      <c r="JH280" s="444" t="s">
        <v>820</v>
      </c>
      <c r="JI280" s="444" t="s">
        <v>820</v>
      </c>
      <c r="JJ280" s="444" t="s">
        <v>820</v>
      </c>
      <c r="JK280" s="444" t="s">
        <v>820</v>
      </c>
      <c r="JL280" s="444" t="s">
        <v>820</v>
      </c>
      <c r="JM280" s="444" t="s">
        <v>820</v>
      </c>
      <c r="JN280" s="444" t="s">
        <v>820</v>
      </c>
      <c r="JO280" s="444" t="s">
        <v>820</v>
      </c>
      <c r="JP280" s="444" t="s">
        <v>820</v>
      </c>
      <c r="JQ280" s="444" t="s">
        <v>820</v>
      </c>
      <c r="JR280" s="444" t="s">
        <v>820</v>
      </c>
      <c r="JS280" s="444" t="s">
        <v>820</v>
      </c>
      <c r="JT280" s="444" t="s">
        <v>820</v>
      </c>
      <c r="JU280" s="444" t="s">
        <v>820</v>
      </c>
      <c r="JV280" s="444" t="s">
        <v>820</v>
      </c>
      <c r="JW280" s="444" t="s">
        <v>820</v>
      </c>
      <c r="JX280" s="444" t="s">
        <v>820</v>
      </c>
      <c r="JY280" s="444" t="s">
        <v>820</v>
      </c>
      <c r="JZ280" s="444" t="s">
        <v>820</v>
      </c>
      <c r="KA280" s="445" t="s">
        <v>820</v>
      </c>
    </row>
    <row r="281" spans="4:287" ht="12.65" customHeight="1" x14ac:dyDescent="0.2">
      <c r="D281" s="276"/>
      <c r="E281" s="3" t="str">
        <f>Daten_Polit!E281</f>
        <v>09263</v>
      </c>
      <c r="F281" s="229" t="str">
        <f>Daten_Polit!F281</f>
        <v>Straubing, Stadt</v>
      </c>
      <c r="G281" s="246"/>
      <c r="H281" s="531">
        <f>Daten_Polit!H281</f>
        <v>5.7</v>
      </c>
      <c r="I281" s="532">
        <f>Daten_Polit!I281</f>
        <v>17.600000000000001</v>
      </c>
      <c r="J281" s="532">
        <f>Daten_Polit!J281</f>
        <v>3.5</v>
      </c>
      <c r="K281" s="532">
        <f>Daten_Polit!K281</f>
        <v>3.8</v>
      </c>
      <c r="L281" s="532">
        <f>Daten_Polit!L281</f>
        <v>2.1</v>
      </c>
      <c r="M281" s="308">
        <v>1.0430530640587929</v>
      </c>
      <c r="N281" s="308">
        <v>3.3232537236143318</v>
      </c>
      <c r="O281" s="308">
        <v>0.75286986421328306</v>
      </c>
      <c r="P281" s="308">
        <v>0.77666680249483433</v>
      </c>
      <c r="Q281" s="308">
        <v>0.57489943548980293</v>
      </c>
      <c r="R281" s="308">
        <v>10.274175401196187</v>
      </c>
      <c r="S281" s="308">
        <v>7.6249543962057649</v>
      </c>
      <c r="T281" s="308">
        <v>12.816884801320599</v>
      </c>
      <c r="U281" s="308">
        <v>12.76372690341959</v>
      </c>
      <c r="V281" s="308">
        <v>13.294117647065079</v>
      </c>
      <c r="W281" s="308">
        <v>26.720790681247674</v>
      </c>
      <c r="X281" s="308">
        <v>31.225249009954098</v>
      </c>
      <c r="Y281" s="308">
        <v>22.562411681572179</v>
      </c>
      <c r="Z281" s="308">
        <v>22.565041181847427</v>
      </c>
      <c r="AA281" s="308">
        <v>22.538552787615661</v>
      </c>
      <c r="AB281" s="308">
        <v>100</v>
      </c>
      <c r="AC281" s="308">
        <v>16.10480072409289</v>
      </c>
      <c r="AD281" s="308">
        <v>81.095502225590849</v>
      </c>
      <c r="AE281" s="308">
        <v>67.448971253847219</v>
      </c>
      <c r="AF281" s="308">
        <v>13.646530971743612</v>
      </c>
      <c r="AG281" s="308">
        <v>100</v>
      </c>
      <c r="AH281" s="308">
        <v>51.398337112622826</v>
      </c>
      <c r="AI281" s="308">
        <v>48.601662887377181</v>
      </c>
      <c r="AJ281" s="308">
        <v>43.386243386243386</v>
      </c>
      <c r="AK281" s="308">
        <v>5.2154195011337858</v>
      </c>
      <c r="AL281" s="308">
        <v>100</v>
      </c>
      <c r="AM281" s="308">
        <v>12.504757298074701</v>
      </c>
      <c r="AN281" s="308">
        <v>83.346177254323891</v>
      </c>
      <c r="AO281" s="308">
        <v>73.516124627057764</v>
      </c>
      <c r="AP281" s="337">
        <v>9.8300526272661255</v>
      </c>
      <c r="AQ281" s="531">
        <f>Daten_Polit!M281</f>
        <v>5.6</v>
      </c>
      <c r="AR281" s="532">
        <f>Daten_Polit!N281</f>
        <v>18.2</v>
      </c>
      <c r="AS281" s="532">
        <f>Daten_Polit!O281</f>
        <v>3.3</v>
      </c>
      <c r="AT281" s="532">
        <f>Daten_Polit!P281</f>
        <v>3.5</v>
      </c>
      <c r="AU281" s="532">
        <f>Daten_Polit!Q281</f>
        <v>2.2000000000000002</v>
      </c>
      <c r="AV281" s="308">
        <v>0.9971071295259426</v>
      </c>
      <c r="AW281" s="308">
        <v>2.9034607473766552</v>
      </c>
      <c r="AX281" s="308">
        <v>0.74426599855615116</v>
      </c>
      <c r="AY281" s="308">
        <v>0.7643106522889288</v>
      </c>
      <c r="AZ281" s="308">
        <v>0.60678778937063604</v>
      </c>
      <c r="BA281" s="308">
        <v>10.314187815784649</v>
      </c>
      <c r="BB281" s="308">
        <v>7.1210234348469212</v>
      </c>
      <c r="BC281" s="308">
        <v>13.94022076150247</v>
      </c>
      <c r="BD281" s="308">
        <v>14.017260579063805</v>
      </c>
      <c r="BE281" s="308">
        <v>13.310580204778159</v>
      </c>
      <c r="BF281" s="308">
        <v>25.675517604396443</v>
      </c>
      <c r="BG281" s="308">
        <v>29.34695282910269</v>
      </c>
      <c r="BH281" s="308">
        <v>22.532751091701932</v>
      </c>
      <c r="BI281" s="308">
        <v>23.964039893249051</v>
      </c>
      <c r="BJ281" s="308">
        <v>11.160714285664662</v>
      </c>
      <c r="BK281" s="308">
        <v>100</v>
      </c>
      <c r="BL281" s="308">
        <v>16.601862164883549</v>
      </c>
      <c r="BM281" s="308">
        <v>80.773458146662051</v>
      </c>
      <c r="BN281" s="308">
        <v>66.545740723278954</v>
      </c>
      <c r="BO281" s="308">
        <v>14.227717423383099</v>
      </c>
      <c r="BP281" s="308">
        <v>100</v>
      </c>
      <c r="BQ281" s="308">
        <v>53.365003958828183</v>
      </c>
      <c r="BR281" s="308">
        <v>46.63499604117181</v>
      </c>
      <c r="BS281" s="308">
        <v>40.617577197149643</v>
      </c>
      <c r="BT281" s="308">
        <v>6.0174188440221696</v>
      </c>
      <c r="BU281" s="308">
        <v>100</v>
      </c>
      <c r="BV281" s="308">
        <v>13.032016104702414</v>
      </c>
      <c r="BW281" s="308">
        <v>83.132597557111694</v>
      </c>
      <c r="BX281" s="308">
        <v>72.554043428096122</v>
      </c>
      <c r="BY281" s="312">
        <v>10.578554129015584</v>
      </c>
      <c r="BZ281" s="531">
        <f>Daten_Polit!R281</f>
        <v>4.5999999999999996</v>
      </c>
      <c r="CA281" s="532">
        <f>Daten_Polit!S281</f>
        <v>13.9</v>
      </c>
      <c r="CB281" s="532">
        <f>Daten_Polit!T281</f>
        <v>2.9</v>
      </c>
      <c r="CC281" s="532">
        <f>Daten_Polit!U281</f>
        <v>3</v>
      </c>
      <c r="CD281" s="532">
        <f>Daten_Polit!V281</f>
        <v>2.2999999999999998</v>
      </c>
      <c r="CE281" s="309">
        <v>0.91168091168091159</v>
      </c>
      <c r="CF281" s="309">
        <v>2.5819565499460961</v>
      </c>
      <c r="CG281" s="309">
        <v>0.67006515105610853</v>
      </c>
      <c r="CH281" s="309">
        <v>0.69656662216736076</v>
      </c>
      <c r="CI281" s="309">
        <v>0.49554557011493844</v>
      </c>
      <c r="CJ281" s="309">
        <v>11.794168096055211</v>
      </c>
      <c r="CK281" s="309">
        <v>8.8088235294112458</v>
      </c>
      <c r="CL281" s="309">
        <v>14.975637718543993</v>
      </c>
      <c r="CM281" s="309">
        <v>15.723793677205705</v>
      </c>
      <c r="CN281" s="309">
        <v>10.330578512392426</v>
      </c>
      <c r="CO281" s="309">
        <v>26.079699561861052</v>
      </c>
      <c r="CP281" s="309">
        <v>34.614815910095203</v>
      </c>
      <c r="CQ281" s="309">
        <v>20.078568310781321</v>
      </c>
      <c r="CR281" s="309">
        <v>21.051741630031859</v>
      </c>
      <c r="CS281" s="309">
        <v>14.077163712194338</v>
      </c>
      <c r="CT281" s="309">
        <v>100</v>
      </c>
      <c r="CU281" s="309">
        <v>16.683119551129391</v>
      </c>
      <c r="CV281" s="309">
        <v>80.568250527001027</v>
      </c>
      <c r="CW281" s="309">
        <v>66.004239555731203</v>
      </c>
      <c r="CX281" s="309">
        <v>14.564010971269829</v>
      </c>
      <c r="CY281" s="309">
        <v>100</v>
      </c>
      <c r="CZ281" s="309">
        <v>51.106833493743984</v>
      </c>
      <c r="DA281" s="309">
        <v>48.893166506256016</v>
      </c>
      <c r="DB281" s="309">
        <v>40.327237728585182</v>
      </c>
      <c r="DC281" s="309">
        <v>8.5659287776708375</v>
      </c>
      <c r="DD281" s="309">
        <v>100</v>
      </c>
      <c r="DE281" s="309">
        <v>14.017323196044151</v>
      </c>
      <c r="DF281" s="309">
        <v>82.045710991990035</v>
      </c>
      <c r="DG281" s="309">
        <v>71.22927153225946</v>
      </c>
      <c r="DH281" s="313">
        <v>10.816439459730569</v>
      </c>
      <c r="DI281" s="565">
        <f>Daten_Polit!W281</f>
        <v>4.3</v>
      </c>
      <c r="DJ281" s="532">
        <f>Daten_Polit!X281</f>
        <v>13.4</v>
      </c>
      <c r="DK281" s="532">
        <f>Daten_Polit!Y281</f>
        <v>2.6</v>
      </c>
      <c r="DL281" s="532">
        <f>Daten_Polit!Z281</f>
        <v>2.7</v>
      </c>
      <c r="DM281" s="532">
        <f>Daten_Polit!AA281</f>
        <v>2</v>
      </c>
      <c r="DN281" s="309">
        <v>0.89765669850216578</v>
      </c>
      <c r="DO281" s="309">
        <v>2.5461058952462965</v>
      </c>
      <c r="DP281" s="309">
        <v>0.65066988792069347</v>
      </c>
      <c r="DQ281" s="309">
        <v>0.66874789239301102</v>
      </c>
      <c r="DR281" s="309">
        <v>0.53772700567272913</v>
      </c>
      <c r="DS281" s="309">
        <v>11.692126909517871</v>
      </c>
      <c r="DT281" s="309">
        <v>8.4728924212314229</v>
      </c>
      <c r="DU281" s="309">
        <v>15.134887974394148</v>
      </c>
      <c r="DV281" s="309">
        <v>15.272856130405049</v>
      </c>
      <c r="DW281" s="309">
        <v>14.285714285708053</v>
      </c>
      <c r="DX281" s="309">
        <v>23.591087811271297</v>
      </c>
      <c r="DY281" s="309">
        <v>27.615828756518802</v>
      </c>
      <c r="DZ281" s="309">
        <v>19.305660377353618</v>
      </c>
      <c r="EA281" s="309">
        <v>19.957872564507635</v>
      </c>
      <c r="EB281" s="309">
        <v>15.301724137894526</v>
      </c>
      <c r="EC281" s="309">
        <v>100</v>
      </c>
      <c r="ED281" s="309">
        <v>16.912407701751064</v>
      </c>
      <c r="EE281" s="309">
        <v>80.305315684405556</v>
      </c>
      <c r="EF281" s="309">
        <v>65.502097419123245</v>
      </c>
      <c r="EG281" s="309">
        <v>14.803218265282297</v>
      </c>
      <c r="EH281" s="309">
        <v>100</v>
      </c>
      <c r="EI281" s="309">
        <v>52.518656716417908</v>
      </c>
      <c r="EJ281" s="309">
        <v>47.481343283582085</v>
      </c>
      <c r="EK281" s="309">
        <v>40.485074626865661</v>
      </c>
      <c r="EL281" s="309">
        <v>6.9962686567164161</v>
      </c>
      <c r="EM281" s="309">
        <v>100</v>
      </c>
      <c r="EN281" s="309">
        <v>14.383240855223189</v>
      </c>
      <c r="EO281" s="309">
        <v>81.676463753095803</v>
      </c>
      <c r="EP281" s="309">
        <v>70.406905791975944</v>
      </c>
      <c r="EQ281" s="367">
        <v>11.269557961119862</v>
      </c>
      <c r="ER281" s="531">
        <f>Daten_Polit!AB281</f>
        <v>4.5</v>
      </c>
      <c r="ES281" s="532">
        <f>Daten_Polit!AC281</f>
        <v>14.1</v>
      </c>
      <c r="ET281" s="532">
        <f>Daten_Polit!AD281</f>
        <v>2.6</v>
      </c>
      <c r="EU281" s="532">
        <f>Daten_Polit!AE281</f>
        <v>2.7</v>
      </c>
      <c r="EV281" s="532">
        <f>Daten_Polit!AF281</f>
        <v>2</v>
      </c>
      <c r="EW281" s="309">
        <v>0.90039199575480588</v>
      </c>
      <c r="EX281" s="309">
        <v>2.6196977545288962</v>
      </c>
      <c r="EY281" s="309">
        <v>0.63628098190311277</v>
      </c>
      <c r="EZ281" s="309">
        <v>0.64735778601227878</v>
      </c>
      <c r="FA281" s="309">
        <v>0.57256931405499933</v>
      </c>
      <c r="FB281" s="309">
        <v>11.19640387275242</v>
      </c>
      <c r="FC281" s="309">
        <v>8.5871127957134288</v>
      </c>
      <c r="FD281" s="309">
        <v>14.119894210991962</v>
      </c>
      <c r="FE281" s="309">
        <v>13.967819239987261</v>
      </c>
      <c r="FF281" s="309">
        <v>15.041493775939852</v>
      </c>
      <c r="FG281" s="309">
        <v>22.539594716090395</v>
      </c>
      <c r="FH281" s="309">
        <v>27.418096723868956</v>
      </c>
      <c r="FI281" s="309">
        <v>17.001774098159849</v>
      </c>
      <c r="FJ281" s="309">
        <v>17.799241117625538</v>
      </c>
      <c r="FK281" s="309">
        <v>12.215320910931677</v>
      </c>
      <c r="FL281" s="309">
        <v>100</v>
      </c>
      <c r="FM281" s="309">
        <v>17.181884182566918</v>
      </c>
      <c r="FN281" s="309">
        <v>79.907843789205785</v>
      </c>
      <c r="FO281" s="309">
        <v>64.533852294551167</v>
      </c>
      <c r="FP281" s="309">
        <v>15.373991494654632</v>
      </c>
      <c r="FQ281" s="309">
        <v>100</v>
      </c>
      <c r="FR281" s="309">
        <v>54.105445116681075</v>
      </c>
      <c r="FS281" s="309">
        <v>45.894554883318925</v>
      </c>
      <c r="FT281" s="309">
        <v>38.893690579083838</v>
      </c>
      <c r="FU281" s="309">
        <v>7.0008643042350913</v>
      </c>
      <c r="FV281" s="309">
        <v>100</v>
      </c>
      <c r="FW281" s="309">
        <v>14.627301067126178</v>
      </c>
      <c r="FX281" s="309">
        <v>81.28498774302119</v>
      </c>
      <c r="FY281" s="309">
        <v>69.24599479822993</v>
      </c>
      <c r="FZ281" s="313">
        <v>12.038992944791268</v>
      </c>
      <c r="GA281" s="570">
        <f>Daten_Polit!AG281</f>
        <v>5.7</v>
      </c>
      <c r="GB281" s="571">
        <f>Daten_Polit!AH281</f>
        <v>17.8</v>
      </c>
      <c r="GC281" s="571">
        <f>Daten_Polit!AI281</f>
        <v>3.3</v>
      </c>
      <c r="GD281" s="571">
        <f>Daten_Polit!AJ281</f>
        <v>3.5</v>
      </c>
      <c r="GE281" s="571">
        <f>Daten_Polit!AK281</f>
        <v>2.5</v>
      </c>
      <c r="GF281" s="444">
        <v>0.9380952380952382</v>
      </c>
      <c r="GG281" s="444">
        <v>2.865632738512065</v>
      </c>
      <c r="GH281" s="444">
        <v>0.63999786573537332</v>
      </c>
      <c r="GI281" s="444">
        <v>0.65683899333906615</v>
      </c>
      <c r="GJ281" s="444">
        <v>0.54692774791523369</v>
      </c>
      <c r="GK281" s="444">
        <v>9.006928406466514</v>
      </c>
      <c r="GL281" s="444">
        <v>6.8314698943478582</v>
      </c>
      <c r="GM281" s="444">
        <v>11.523414344990563</v>
      </c>
      <c r="GN281" s="444">
        <v>11.481327224767458</v>
      </c>
      <c r="GO281" s="444">
        <v>11.7694805194767</v>
      </c>
      <c r="GP281" s="444">
        <v>20.592193808882467</v>
      </c>
      <c r="GQ281" s="444">
        <v>24.261009451032546</v>
      </c>
      <c r="GR281" s="444">
        <v>16.367219195552739</v>
      </c>
      <c r="GS281" s="444">
        <v>16.87041564792176</v>
      </c>
      <c r="GT281" s="444">
        <v>13.438735177892983</v>
      </c>
      <c r="GU281" s="444">
        <v>100</v>
      </c>
      <c r="GV281" s="444">
        <v>17.698553989201425</v>
      </c>
      <c r="GW281" s="444">
        <v>79.283610390895632</v>
      </c>
      <c r="GX281" s="444">
        <v>63.612003937259551</v>
      </c>
      <c r="GY281" s="444">
        <v>15.671606453636084</v>
      </c>
      <c r="GZ281" s="444">
        <v>100</v>
      </c>
      <c r="HA281" s="444">
        <v>54.182041820418206</v>
      </c>
      <c r="HB281" s="444">
        <v>45.817958179581794</v>
      </c>
      <c r="HC281" s="444">
        <v>39.23739237392374</v>
      </c>
      <c r="HD281" s="444">
        <v>6.5805658056580558</v>
      </c>
      <c r="HE281" s="444">
        <v>100</v>
      </c>
      <c r="HF281" s="444">
        <v>14.623214392267272</v>
      </c>
      <c r="HG281" s="444">
        <v>81.10146093240806</v>
      </c>
      <c r="HH281" s="444">
        <v>68.674706534878069</v>
      </c>
      <c r="HI281" s="445">
        <v>12.426754397529976</v>
      </c>
      <c r="HJ281" s="570">
        <f>Daten_Polit!AL281</f>
        <v>5.6</v>
      </c>
      <c r="HK281" s="571">
        <f>Daten_Polit!AM281</f>
        <v>17.399999999999999</v>
      </c>
      <c r="HL281" s="571">
        <f>Daten_Polit!AN281</f>
        <v>3.3</v>
      </c>
      <c r="HM281" s="571">
        <f>Daten_Polit!AO281</f>
        <v>3.5</v>
      </c>
      <c r="HN281" s="571">
        <f>Daten_Polit!AP281</f>
        <v>2.2999999999999998</v>
      </c>
      <c r="HO281" s="444">
        <v>0.82655895836528781</v>
      </c>
      <c r="HP281" s="444">
        <v>2.2876958398323177</v>
      </c>
      <c r="HQ281" s="444">
        <v>0.57617711900796431</v>
      </c>
      <c r="HR281" s="444">
        <v>0.60585378485894115</v>
      </c>
      <c r="HS281" s="444">
        <v>0.41970433797996953</v>
      </c>
      <c r="HT281" s="444">
        <v>9.8085356722642043</v>
      </c>
      <c r="HU281" s="444">
        <v>7.7508650519028066</v>
      </c>
      <c r="HV281" s="444">
        <v>12.233484795526039</v>
      </c>
      <c r="HW281" s="444">
        <v>12.518649125185814</v>
      </c>
      <c r="HX281" s="444">
        <v>10.495867768598512</v>
      </c>
      <c r="HY281" s="444">
        <v>30.94204471456629</v>
      </c>
      <c r="HZ281" s="444">
        <v>36.256899147009079</v>
      </c>
      <c r="IA281" s="444">
        <v>24.683918232300602</v>
      </c>
      <c r="IB281" s="444">
        <v>24.673898118905687</v>
      </c>
      <c r="IC281" s="444">
        <v>24.745762711838896</v>
      </c>
      <c r="ID281" s="444">
        <v>100</v>
      </c>
      <c r="IE281" s="444">
        <v>18.586411091078759</v>
      </c>
      <c r="IF281" s="444">
        <v>78.641351645878871</v>
      </c>
      <c r="IG281" s="444">
        <v>62.827188399025083</v>
      </c>
      <c r="IH281" s="444">
        <v>15.814163246853788</v>
      </c>
      <c r="II281" s="444">
        <v>100</v>
      </c>
      <c r="IJ281" s="444">
        <v>55.540631296171924</v>
      </c>
      <c r="IK281" s="444">
        <v>44.459368703828076</v>
      </c>
      <c r="IL281" s="444">
        <v>38.549361987911354</v>
      </c>
      <c r="IM281" s="444">
        <v>5.9100067159167224</v>
      </c>
      <c r="IN281" s="444">
        <v>100</v>
      </c>
      <c r="IO281" s="444">
        <v>15.923551600883739</v>
      </c>
      <c r="IP281" s="444">
        <v>80.231671058761435</v>
      </c>
      <c r="IQ281" s="444">
        <v>67.440827289967388</v>
      </c>
      <c r="IR281" s="445">
        <v>12.790843768794044</v>
      </c>
      <c r="IS281" s="443">
        <f>Daten_Polit!AQ281</f>
        <v>4.9000000000000004</v>
      </c>
      <c r="IT281" s="227">
        <f>Daten_Polit!AR281</f>
        <v>15.3</v>
      </c>
      <c r="IU281" s="227">
        <f>Daten_Polit!AS281</f>
        <v>2.7</v>
      </c>
      <c r="IV281" s="227">
        <f>Daten_Polit!AT281</f>
        <v>2.8</v>
      </c>
      <c r="IW281" s="227">
        <f>Daten_Polit!AU281</f>
        <v>2.2999999999999998</v>
      </c>
      <c r="IX281" s="444" t="s">
        <v>820</v>
      </c>
      <c r="IY281" s="444" t="s">
        <v>820</v>
      </c>
      <c r="IZ281" s="444" t="s">
        <v>820</v>
      </c>
      <c r="JA281" s="444" t="s">
        <v>820</v>
      </c>
      <c r="JB281" s="444" t="s">
        <v>820</v>
      </c>
      <c r="JC281" s="444" t="s">
        <v>820</v>
      </c>
      <c r="JD281" s="444" t="s">
        <v>820</v>
      </c>
      <c r="JE281" s="444" t="s">
        <v>820</v>
      </c>
      <c r="JF281" s="444" t="s">
        <v>820</v>
      </c>
      <c r="JG281" s="444" t="s">
        <v>820</v>
      </c>
      <c r="JH281" s="444" t="s">
        <v>820</v>
      </c>
      <c r="JI281" s="444" t="s">
        <v>820</v>
      </c>
      <c r="JJ281" s="444" t="s">
        <v>820</v>
      </c>
      <c r="JK281" s="444" t="s">
        <v>820</v>
      </c>
      <c r="JL281" s="444" t="s">
        <v>820</v>
      </c>
      <c r="JM281" s="444" t="s">
        <v>820</v>
      </c>
      <c r="JN281" s="444" t="s">
        <v>820</v>
      </c>
      <c r="JO281" s="444" t="s">
        <v>820</v>
      </c>
      <c r="JP281" s="444" t="s">
        <v>820</v>
      </c>
      <c r="JQ281" s="444" t="s">
        <v>820</v>
      </c>
      <c r="JR281" s="444" t="s">
        <v>820</v>
      </c>
      <c r="JS281" s="444" t="s">
        <v>820</v>
      </c>
      <c r="JT281" s="444" t="s">
        <v>820</v>
      </c>
      <c r="JU281" s="444" t="s">
        <v>820</v>
      </c>
      <c r="JV281" s="444" t="s">
        <v>820</v>
      </c>
      <c r="JW281" s="444" t="s">
        <v>820</v>
      </c>
      <c r="JX281" s="444" t="s">
        <v>820</v>
      </c>
      <c r="JY281" s="444" t="s">
        <v>820</v>
      </c>
      <c r="JZ281" s="444" t="s">
        <v>820</v>
      </c>
      <c r="KA281" s="445" t="s">
        <v>820</v>
      </c>
    </row>
    <row r="282" spans="4:287" ht="12.65" customHeight="1" x14ac:dyDescent="0.2">
      <c r="D282" s="276"/>
      <c r="E282" s="3" t="str">
        <f>Daten_Polit!E282</f>
        <v>09271</v>
      </c>
      <c r="F282" s="229" t="str">
        <f>Daten_Polit!F282</f>
        <v>Deggendorf</v>
      </c>
      <c r="G282" s="246"/>
      <c r="H282" s="531">
        <f>Daten_Polit!H282</f>
        <v>3.1</v>
      </c>
      <c r="I282" s="532">
        <f>Daten_Polit!I282</f>
        <v>10.5</v>
      </c>
      <c r="J282" s="532">
        <f>Daten_Polit!J282</f>
        <v>2.1</v>
      </c>
      <c r="K282" s="532">
        <f>Daten_Polit!K282</f>
        <v>2.2999999999999998</v>
      </c>
      <c r="L282" s="532">
        <f>Daten_Polit!L282</f>
        <v>1</v>
      </c>
      <c r="M282" s="308">
        <v>0.80232541427729642</v>
      </c>
      <c r="N282" s="308">
        <v>2.9531519483882054</v>
      </c>
      <c r="O282" s="308">
        <v>0.62756817727152181</v>
      </c>
      <c r="P282" s="308">
        <v>0.65491839200674828</v>
      </c>
      <c r="Q282" s="308">
        <v>0.36906249120368606</v>
      </c>
      <c r="R282" s="308">
        <v>15.248842592592593</v>
      </c>
      <c r="S282" s="308">
        <v>10.913580246913581</v>
      </c>
      <c r="T282" s="308">
        <v>18.474564006077522</v>
      </c>
      <c r="U282" s="308">
        <v>18.53985056039793</v>
      </c>
      <c r="V282" s="308">
        <v>17.610710607613754</v>
      </c>
      <c r="W282" s="308">
        <v>13.762901435093772</v>
      </c>
      <c r="X282" s="308">
        <v>15.740107474352094</v>
      </c>
      <c r="Y282" s="308">
        <v>12.218208092488791</v>
      </c>
      <c r="Z282" s="308">
        <v>12.297055853339547</v>
      </c>
      <c r="AA282" s="308">
        <v>11.168562564637504</v>
      </c>
      <c r="AB282" s="308">
        <v>100</v>
      </c>
      <c r="AC282" s="308">
        <v>12.030811565637425</v>
      </c>
      <c r="AD282" s="308">
        <v>84.26905261972091</v>
      </c>
      <c r="AE282" s="308">
        <v>72.073070367538548</v>
      </c>
      <c r="AF282" s="308">
        <v>12.19598225218235</v>
      </c>
      <c r="AG282" s="308">
        <v>100</v>
      </c>
      <c r="AH282" s="308">
        <v>44.162735849056602</v>
      </c>
      <c r="AI282" s="308">
        <v>55.837264150943398</v>
      </c>
      <c r="AJ282" s="308">
        <v>51.238207547169822</v>
      </c>
      <c r="AK282" s="308">
        <v>4.5990566037735849</v>
      </c>
      <c r="AL282" s="308">
        <v>100</v>
      </c>
      <c r="AM282" s="308">
        <v>8.9497493021267953</v>
      </c>
      <c r="AN282" s="308">
        <v>85.731835658852802</v>
      </c>
      <c r="AO282" s="308">
        <v>77.529156937414811</v>
      </c>
      <c r="AP282" s="337">
        <v>8.2026787214379926</v>
      </c>
      <c r="AQ282" s="531">
        <f>Daten_Polit!M282</f>
        <v>3.3</v>
      </c>
      <c r="AR282" s="532">
        <f>Daten_Polit!N282</f>
        <v>11.9</v>
      </c>
      <c r="AS282" s="532">
        <f>Daten_Polit!O282</f>
        <v>2.2000000000000002</v>
      </c>
      <c r="AT282" s="532">
        <f>Daten_Polit!P282</f>
        <v>2.4</v>
      </c>
      <c r="AU282" s="532">
        <f>Daten_Polit!Q282</f>
        <v>1.3</v>
      </c>
      <c r="AV282" s="308">
        <v>0.77739956742190552</v>
      </c>
      <c r="AW282" s="308">
        <v>2.9318861454629936</v>
      </c>
      <c r="AX282" s="308">
        <v>0.60472902473476831</v>
      </c>
      <c r="AY282" s="308">
        <v>0.6245240636080942</v>
      </c>
      <c r="AZ282" s="308">
        <v>0.43312415731280351</v>
      </c>
      <c r="BA282" s="308">
        <v>14.508562492848476</v>
      </c>
      <c r="BB282" s="308">
        <v>10.389380530973083</v>
      </c>
      <c r="BC282" s="308">
        <v>17.938187386885204</v>
      </c>
      <c r="BD282" s="308">
        <v>17.988936879593847</v>
      </c>
      <c r="BE282" s="308">
        <v>17.365269461071904</v>
      </c>
      <c r="BF282" s="308">
        <v>16.275346851652941</v>
      </c>
      <c r="BG282" s="308">
        <v>17.413378462638903</v>
      </c>
      <c r="BH282" s="308">
        <v>15.871030505174065</v>
      </c>
      <c r="BI282" s="308">
        <v>16.501250094703646</v>
      </c>
      <c r="BJ282" s="308">
        <v>8.8926174496338568</v>
      </c>
      <c r="BK282" s="308">
        <v>100</v>
      </c>
      <c r="BL282" s="308">
        <v>12.281793179031473</v>
      </c>
      <c r="BM282" s="308">
        <v>84.125867820526352</v>
      </c>
      <c r="BN282" s="308">
        <v>71.383143899552053</v>
      </c>
      <c r="BO282" s="308">
        <v>12.742723920974303</v>
      </c>
      <c r="BP282" s="308">
        <v>100</v>
      </c>
      <c r="BQ282" s="308">
        <v>48.161764705882348</v>
      </c>
      <c r="BR282" s="308">
        <v>51.838235294117638</v>
      </c>
      <c r="BS282" s="308">
        <v>47.42647058823529</v>
      </c>
      <c r="BT282" s="308">
        <v>4.4117647058823533</v>
      </c>
      <c r="BU282" s="308">
        <v>100</v>
      </c>
      <c r="BV282" s="308">
        <v>8.75986417405257</v>
      </c>
      <c r="BW282" s="308">
        <v>86.083237623628534</v>
      </c>
      <c r="BX282" s="308">
        <v>77.180302047095225</v>
      </c>
      <c r="BY282" s="312">
        <v>8.9029355765332951</v>
      </c>
      <c r="BZ282" s="531">
        <f>Daten_Polit!R282</f>
        <v>2.8</v>
      </c>
      <c r="CA282" s="532">
        <f>Daten_Polit!S282</f>
        <v>9</v>
      </c>
      <c r="CB282" s="532">
        <f>Daten_Polit!T282</f>
        <v>2</v>
      </c>
      <c r="CC282" s="532">
        <f>Daten_Polit!U282</f>
        <v>2.1</v>
      </c>
      <c r="CD282" s="532">
        <f>Daten_Polit!V282</f>
        <v>1.3</v>
      </c>
      <c r="CE282" s="309">
        <v>0.68132766963598379</v>
      </c>
      <c r="CF282" s="309">
        <v>2.3367500292037739</v>
      </c>
      <c r="CG282" s="309">
        <v>0.54731446168319065</v>
      </c>
      <c r="CH282" s="309">
        <v>0.57030898411161379</v>
      </c>
      <c r="CI282" s="309">
        <v>0.3590440735266221</v>
      </c>
      <c r="CJ282" s="309">
        <v>15.335784957534369</v>
      </c>
      <c r="CK282" s="309">
        <v>12.17502321262767</v>
      </c>
      <c r="CL282" s="309">
        <v>17.817742179234227</v>
      </c>
      <c r="CM282" s="309">
        <v>18.155909471918921</v>
      </c>
      <c r="CN282" s="309">
        <v>14.723926380363583</v>
      </c>
      <c r="CO282" s="309">
        <v>17.957465662378695</v>
      </c>
      <c r="CP282" s="309">
        <v>21.614002114407533</v>
      </c>
      <c r="CQ282" s="309">
        <v>16.341908966351543</v>
      </c>
      <c r="CR282" s="309">
        <v>16.817375137325001</v>
      </c>
      <c r="CS282" s="309">
        <v>12.030651340965518</v>
      </c>
      <c r="CT282" s="309">
        <v>100</v>
      </c>
      <c r="CU282" s="309">
        <v>11.987012113277306</v>
      </c>
      <c r="CV282" s="309">
        <v>84.427730341989644</v>
      </c>
      <c r="CW282" s="309">
        <v>71.212504318406573</v>
      </c>
      <c r="CX282" s="309">
        <v>13.215226023583066</v>
      </c>
      <c r="CY282" s="309">
        <v>100</v>
      </c>
      <c r="CZ282" s="309">
        <v>41.078561917443409</v>
      </c>
      <c r="DA282" s="309">
        <v>58.921438082556591</v>
      </c>
      <c r="DB282" s="309">
        <v>52.06391478029294</v>
      </c>
      <c r="DC282" s="309">
        <v>6.8575233022636493</v>
      </c>
      <c r="DD282" s="309">
        <v>100</v>
      </c>
      <c r="DE282" s="309">
        <v>9.0374732723920381</v>
      </c>
      <c r="DF282" s="309">
        <v>85.900253550438705</v>
      </c>
      <c r="DG282" s="309">
        <v>76.550687162895329</v>
      </c>
      <c r="DH282" s="313">
        <v>9.3495663875433834</v>
      </c>
      <c r="DI282" s="565">
        <f>Daten_Polit!W282</f>
        <v>2.7</v>
      </c>
      <c r="DJ282" s="532">
        <f>Daten_Polit!X282</f>
        <v>9.1999999999999993</v>
      </c>
      <c r="DK282" s="532">
        <f>Daten_Polit!Y282</f>
        <v>1.9</v>
      </c>
      <c r="DL282" s="532">
        <f>Daten_Polit!Z282</f>
        <v>2</v>
      </c>
      <c r="DM282" s="532">
        <f>Daten_Polit!AA282</f>
        <v>1.3</v>
      </c>
      <c r="DN282" s="309">
        <v>0.68765157639450281</v>
      </c>
      <c r="DO282" s="309">
        <v>2.6596183034737018</v>
      </c>
      <c r="DP282" s="309">
        <v>0.51735965673389306</v>
      </c>
      <c r="DQ282" s="309">
        <v>0.53656450450594317</v>
      </c>
      <c r="DR282" s="309">
        <v>0.36661318159274664</v>
      </c>
      <c r="DS282" s="309">
        <v>15.652094551428025</v>
      </c>
      <c r="DT282" s="309">
        <v>12.484727313117851</v>
      </c>
      <c r="DU282" s="309">
        <v>17.857419905360331</v>
      </c>
      <c r="DV282" s="309">
        <v>18.28125</v>
      </c>
      <c r="DW282" s="309">
        <v>14.296134208606857</v>
      </c>
      <c r="DX282" s="309">
        <v>16.633165829147252</v>
      </c>
      <c r="DY282" s="309">
        <v>18.614431164236386</v>
      </c>
      <c r="DZ282" s="309">
        <v>15.260574900677728</v>
      </c>
      <c r="EA282" s="309">
        <v>15.383944153581153</v>
      </c>
      <c r="EB282" s="309">
        <v>14.233841684793028</v>
      </c>
      <c r="EC282" s="309">
        <v>100</v>
      </c>
      <c r="ED282" s="309">
        <v>11.940829326465844</v>
      </c>
      <c r="EE282" s="309">
        <v>84.656931563845035</v>
      </c>
      <c r="EF282" s="309">
        <v>71.297222865284127</v>
      </c>
      <c r="EG282" s="309">
        <v>13.35970869856089</v>
      </c>
      <c r="EH282" s="309">
        <v>100</v>
      </c>
      <c r="EI282" s="309">
        <v>43.813775510204081</v>
      </c>
      <c r="EJ282" s="309">
        <v>56.186224489795919</v>
      </c>
      <c r="EK282" s="309">
        <v>48.788265306122447</v>
      </c>
      <c r="EL282" s="309">
        <v>7.3979591836734695</v>
      </c>
      <c r="EM282" s="309">
        <v>100</v>
      </c>
      <c r="EN282" s="309">
        <v>9.0995808753381251</v>
      </c>
      <c r="EO282" s="309">
        <v>86.136878300086266</v>
      </c>
      <c r="EP282" s="309">
        <v>76.403234531054395</v>
      </c>
      <c r="EQ282" s="367">
        <v>9.7336437690318807</v>
      </c>
      <c r="ER282" s="531">
        <f>Daten_Polit!AB282</f>
        <v>2.6</v>
      </c>
      <c r="ES282" s="532">
        <f>Daten_Polit!AC282</f>
        <v>9.4</v>
      </c>
      <c r="ET282" s="532">
        <f>Daten_Polit!AD282</f>
        <v>1.8</v>
      </c>
      <c r="EU282" s="532">
        <f>Daten_Polit!AE282</f>
        <v>1.9</v>
      </c>
      <c r="EV282" s="532">
        <f>Daten_Polit!AF282</f>
        <v>1.3</v>
      </c>
      <c r="EW282" s="309">
        <v>0.70502479536356577</v>
      </c>
      <c r="EX282" s="309">
        <v>2.9685332746304267</v>
      </c>
      <c r="EY282" s="309">
        <v>0.50893125350497137</v>
      </c>
      <c r="EZ282" s="309">
        <v>0.52774718744997084</v>
      </c>
      <c r="FA282" s="309">
        <v>0.36745304473905999</v>
      </c>
      <c r="FB282" s="309">
        <v>15.877309614415033</v>
      </c>
      <c r="FC282" s="309">
        <v>13.019989195029712</v>
      </c>
      <c r="FD282" s="309">
        <v>17.975469894869832</v>
      </c>
      <c r="FE282" s="309">
        <v>18.324232387431085</v>
      </c>
      <c r="FF282" s="309">
        <v>15.162454873641831</v>
      </c>
      <c r="FG282" s="309">
        <v>15.667929350553264</v>
      </c>
      <c r="FH282" s="309">
        <v>17.280361757105943</v>
      </c>
      <c r="FI282" s="309">
        <v>14.481502020119748</v>
      </c>
      <c r="FJ282" s="309">
        <v>14.762116496217512</v>
      </c>
      <c r="FK282" s="309">
        <v>12.191582002906296</v>
      </c>
      <c r="FL282" s="309">
        <v>100</v>
      </c>
      <c r="FM282" s="309">
        <v>11.68492633382866</v>
      </c>
      <c r="FN282" s="309">
        <v>84.833530052348976</v>
      </c>
      <c r="FO282" s="309">
        <v>71.103635856211724</v>
      </c>
      <c r="FP282" s="309">
        <v>13.729894196137248</v>
      </c>
      <c r="FQ282" s="309">
        <v>100</v>
      </c>
      <c r="FR282" s="309">
        <v>43.957420162805263</v>
      </c>
      <c r="FS282" s="309">
        <v>56.042579837194737</v>
      </c>
      <c r="FT282" s="309">
        <v>48.716343143393864</v>
      </c>
      <c r="FU282" s="309">
        <v>7.3262366938008761</v>
      </c>
      <c r="FV282" s="309">
        <v>100</v>
      </c>
      <c r="FW282" s="309">
        <v>8.9698374477107539</v>
      </c>
      <c r="FX282" s="309">
        <v>86.210501521837742</v>
      </c>
      <c r="FY282" s="309">
        <v>76.090786137566553</v>
      </c>
      <c r="FZ282" s="313">
        <v>10.119715384271185</v>
      </c>
      <c r="GA282" s="570">
        <f>Daten_Polit!AG282</f>
        <v>3.3</v>
      </c>
      <c r="GB282" s="571">
        <f>Daten_Polit!AH282</f>
        <v>12.3</v>
      </c>
      <c r="GC282" s="571">
        <f>Daten_Polit!AI282</f>
        <v>2.2000000000000002</v>
      </c>
      <c r="GD282" s="571">
        <f>Daten_Polit!AJ282</f>
        <v>2.2999999999999998</v>
      </c>
      <c r="GE282" s="571">
        <f>Daten_Polit!AK282</f>
        <v>1.6</v>
      </c>
      <c r="GF282" s="444">
        <v>0.6622757421257629</v>
      </c>
      <c r="GG282" s="444">
        <v>2.8388874448250796</v>
      </c>
      <c r="GH282" s="444">
        <v>0.47647720210133332</v>
      </c>
      <c r="GI282" s="444">
        <v>0.49325919133336338</v>
      </c>
      <c r="GJ282" s="444">
        <v>0.35651224527417869</v>
      </c>
      <c r="GK282" s="444">
        <v>11.757589089309283</v>
      </c>
      <c r="GL282" s="444">
        <v>9.7110414371660134</v>
      </c>
      <c r="GM282" s="444">
        <v>13.318255250404221</v>
      </c>
      <c r="GN282" s="444">
        <v>13.573770491803277</v>
      </c>
      <c r="GO282" s="444">
        <v>11.3142857142883</v>
      </c>
      <c r="GP282" s="444">
        <v>14.74127990775626</v>
      </c>
      <c r="GQ282" s="444">
        <v>15.692307692308216</v>
      </c>
      <c r="GR282" s="444">
        <v>14.014115851722872</v>
      </c>
      <c r="GS282" s="444">
        <v>13.607981052178673</v>
      </c>
      <c r="GT282" s="444">
        <v>17.168338907491638</v>
      </c>
      <c r="GU282" s="444">
        <v>100</v>
      </c>
      <c r="GV282" s="444">
        <v>11.872573319404619</v>
      </c>
      <c r="GW282" s="444">
        <v>84.526808421275788</v>
      </c>
      <c r="GX282" s="444">
        <v>70.351785397820834</v>
      </c>
      <c r="GY282" s="444">
        <v>14.175023023454958</v>
      </c>
      <c r="GZ282" s="444">
        <v>100</v>
      </c>
      <c r="HA282" s="444">
        <v>45.819672131147541</v>
      </c>
      <c r="HB282" s="444">
        <v>54.180327868852466</v>
      </c>
      <c r="HC282" s="444">
        <v>47.540983606557376</v>
      </c>
      <c r="HD282" s="444">
        <v>6.6393442622950811</v>
      </c>
      <c r="HE282" s="444">
        <v>100</v>
      </c>
      <c r="HF282" s="444">
        <v>8.8691016459180538</v>
      </c>
      <c r="HG282" s="444">
        <v>86.151431216581216</v>
      </c>
      <c r="HH282" s="444">
        <v>75.578673047818185</v>
      </c>
      <c r="HI282" s="445">
        <v>10.572758168763023</v>
      </c>
      <c r="HJ282" s="570">
        <f>Daten_Polit!AL282</f>
        <v>3.1</v>
      </c>
      <c r="HK282" s="571">
        <f>Daten_Polit!AM282</f>
        <v>11.6</v>
      </c>
      <c r="HL282" s="571">
        <f>Daten_Polit!AN282</f>
        <v>2</v>
      </c>
      <c r="HM282" s="571">
        <f>Daten_Polit!AO282</f>
        <v>2.2000000000000002</v>
      </c>
      <c r="HN282" s="571">
        <f>Daten_Polit!AP282</f>
        <v>1.3</v>
      </c>
      <c r="HO282" s="444">
        <v>0.57709023652203462</v>
      </c>
      <c r="HP282" s="444">
        <v>2.5701417013961705</v>
      </c>
      <c r="HQ282" s="444">
        <v>0.40998409392451246</v>
      </c>
      <c r="HR282" s="444">
        <v>0.42337914268167842</v>
      </c>
      <c r="HS282" s="444">
        <v>0.32054564065876279</v>
      </c>
      <c r="HT282" s="444">
        <v>13.046614029760297</v>
      </c>
      <c r="HU282" s="444">
        <v>10.822399451161994</v>
      </c>
      <c r="HV282" s="444">
        <v>14.806238507117476</v>
      </c>
      <c r="HW282" s="444">
        <v>14.759358288770505</v>
      </c>
      <c r="HX282" s="444">
        <v>15.191462649089768</v>
      </c>
      <c r="HY282" s="444">
        <v>23.279603223807761</v>
      </c>
      <c r="HZ282" s="444">
        <v>24.809327605853419</v>
      </c>
      <c r="IA282" s="444">
        <v>22.067911950556823</v>
      </c>
      <c r="IB282" s="444">
        <v>21.919937815779928</v>
      </c>
      <c r="IC282" s="444">
        <v>23.307291666640626</v>
      </c>
      <c r="ID282" s="444">
        <v>100</v>
      </c>
      <c r="IE282" s="444">
        <v>11.503720681575578</v>
      </c>
      <c r="IF282" s="444">
        <v>84.932118998183626</v>
      </c>
      <c r="IG282" s="444">
        <v>70.321581300006812</v>
      </c>
      <c r="IH282" s="444">
        <v>14.610537698176815</v>
      </c>
      <c r="II282" s="444">
        <v>100</v>
      </c>
      <c r="IJ282" s="444">
        <v>45.747357825868143</v>
      </c>
      <c r="IK282" s="444">
        <v>54.252642174131857</v>
      </c>
      <c r="IL282" s="444">
        <v>48.213387015601413</v>
      </c>
      <c r="IM282" s="444">
        <v>6.0392551585304481</v>
      </c>
      <c r="IN282" s="444">
        <v>100</v>
      </c>
      <c r="IO282" s="444">
        <v>8.6546013112758136</v>
      </c>
      <c r="IP282" s="444">
        <v>86.504506976471944</v>
      </c>
      <c r="IQ282" s="444">
        <v>75.236466251706673</v>
      </c>
      <c r="IR282" s="445">
        <v>11.268040724765282</v>
      </c>
      <c r="IS282" s="443">
        <f>Daten_Polit!AQ282</f>
        <v>2.8</v>
      </c>
      <c r="IT282" s="227">
        <f>Daten_Polit!AR282</f>
        <v>10.7</v>
      </c>
      <c r="IU282" s="227">
        <f>Daten_Polit!AS282</f>
        <v>1.8</v>
      </c>
      <c r="IV282" s="227">
        <f>Daten_Polit!AT282</f>
        <v>1.9</v>
      </c>
      <c r="IW282" s="227">
        <f>Daten_Polit!AU282</f>
        <v>1.3</v>
      </c>
      <c r="IX282" s="444" t="s">
        <v>820</v>
      </c>
      <c r="IY282" s="444" t="s">
        <v>820</v>
      </c>
      <c r="IZ282" s="444" t="s">
        <v>820</v>
      </c>
      <c r="JA282" s="444" t="s">
        <v>820</v>
      </c>
      <c r="JB282" s="444" t="s">
        <v>820</v>
      </c>
      <c r="JC282" s="444" t="s">
        <v>820</v>
      </c>
      <c r="JD282" s="444" t="s">
        <v>820</v>
      </c>
      <c r="JE282" s="444" t="s">
        <v>820</v>
      </c>
      <c r="JF282" s="444" t="s">
        <v>820</v>
      </c>
      <c r="JG282" s="444" t="s">
        <v>820</v>
      </c>
      <c r="JH282" s="444" t="s">
        <v>820</v>
      </c>
      <c r="JI282" s="444" t="s">
        <v>820</v>
      </c>
      <c r="JJ282" s="444" t="s">
        <v>820</v>
      </c>
      <c r="JK282" s="444" t="s">
        <v>820</v>
      </c>
      <c r="JL282" s="444" t="s">
        <v>820</v>
      </c>
      <c r="JM282" s="444" t="s">
        <v>820</v>
      </c>
      <c r="JN282" s="444" t="s">
        <v>820</v>
      </c>
      <c r="JO282" s="444" t="s">
        <v>820</v>
      </c>
      <c r="JP282" s="444" t="s">
        <v>820</v>
      </c>
      <c r="JQ282" s="444" t="s">
        <v>820</v>
      </c>
      <c r="JR282" s="444" t="s">
        <v>820</v>
      </c>
      <c r="JS282" s="444" t="s">
        <v>820</v>
      </c>
      <c r="JT282" s="444" t="s">
        <v>820</v>
      </c>
      <c r="JU282" s="444" t="s">
        <v>820</v>
      </c>
      <c r="JV282" s="444" t="s">
        <v>820</v>
      </c>
      <c r="JW282" s="444" t="s">
        <v>820</v>
      </c>
      <c r="JX282" s="444" t="s">
        <v>820</v>
      </c>
      <c r="JY282" s="444" t="s">
        <v>820</v>
      </c>
      <c r="JZ282" s="444" t="s">
        <v>820</v>
      </c>
      <c r="KA282" s="445" t="s">
        <v>820</v>
      </c>
    </row>
    <row r="283" spans="4:287" ht="12.65" customHeight="1" x14ac:dyDescent="0.2">
      <c r="D283" s="276"/>
      <c r="E283" s="3" t="str">
        <f>Daten_Polit!E283</f>
        <v>09272</v>
      </c>
      <c r="F283" s="229" t="str">
        <f>Daten_Polit!F283</f>
        <v>Freyung-Grafenau</v>
      </c>
      <c r="G283" s="246"/>
      <c r="H283" s="531">
        <f>Daten_Polit!H283</f>
        <v>3.7</v>
      </c>
      <c r="I283" s="532">
        <f>Daten_Polit!I283</f>
        <v>11.5</v>
      </c>
      <c r="J283" s="532">
        <f>Daten_Polit!J283</f>
        <v>2.8</v>
      </c>
      <c r="K283" s="532">
        <f>Daten_Polit!K283</f>
        <v>3</v>
      </c>
      <c r="L283" s="532">
        <f>Daten_Polit!L283</f>
        <v>0.9</v>
      </c>
      <c r="M283" s="308">
        <v>0.94841054204591779</v>
      </c>
      <c r="N283" s="308">
        <v>3.0828711815534264</v>
      </c>
      <c r="O283" s="308">
        <v>0.80853510222918634</v>
      </c>
      <c r="P283" s="308">
        <v>0.84175875258328514</v>
      </c>
      <c r="Q283" s="308">
        <v>0.3318178652172793</v>
      </c>
      <c r="R283" s="308">
        <v>15.913228944493243</v>
      </c>
      <c r="S283" s="308">
        <v>11.004107066987054</v>
      </c>
      <c r="T283" s="308">
        <v>18.762491672217894</v>
      </c>
      <c r="U283" s="308">
        <v>18.975825318429944</v>
      </c>
      <c r="V283" s="308">
        <v>13.490364025684375</v>
      </c>
      <c r="W283" s="308">
        <v>20.895287132870717</v>
      </c>
      <c r="X283" s="308">
        <v>25.839165833450885</v>
      </c>
      <c r="Y283" s="308">
        <v>18.014303744209879</v>
      </c>
      <c r="Z283" s="308">
        <v>17.589348283108535</v>
      </c>
      <c r="AA283" s="308">
        <v>28.358208955162784</v>
      </c>
      <c r="AB283" s="308">
        <v>100</v>
      </c>
      <c r="AC283" s="308">
        <v>11.452367815012755</v>
      </c>
      <c r="AD283" s="308">
        <v>84.474854893118419</v>
      </c>
      <c r="AE283" s="308">
        <v>74.421577531178855</v>
      </c>
      <c r="AF283" s="308">
        <v>10.053277361939545</v>
      </c>
      <c r="AG283" s="308">
        <v>100</v>
      </c>
      <c r="AH283" s="308">
        <v>42.02172096908938</v>
      </c>
      <c r="AI283" s="308">
        <v>57.978279030910606</v>
      </c>
      <c r="AJ283" s="308">
        <v>55.054302422723467</v>
      </c>
      <c r="AK283" s="308">
        <v>2.9239766081871332</v>
      </c>
      <c r="AL283" s="308">
        <v>100</v>
      </c>
      <c r="AM283" s="308">
        <v>8.271549324815755</v>
      </c>
      <c r="AN283" s="308">
        <v>85.761190792016194</v>
      </c>
      <c r="AO283" s="308">
        <v>80.173680773859843</v>
      </c>
      <c r="AP283" s="337">
        <v>5.5875100181563502</v>
      </c>
      <c r="AQ283" s="531">
        <f>Daten_Polit!M283</f>
        <v>3.4</v>
      </c>
      <c r="AR283" s="532">
        <f>Daten_Polit!N283</f>
        <v>10.9</v>
      </c>
      <c r="AS283" s="532">
        <f>Daten_Polit!O283</f>
        <v>2.6</v>
      </c>
      <c r="AT283" s="532">
        <f>Daten_Polit!P283</f>
        <v>2.8</v>
      </c>
      <c r="AU283" s="532">
        <f>Daten_Polit!Q283</f>
        <v>1.1000000000000001</v>
      </c>
      <c r="AV283" s="308">
        <v>0.93112202291478785</v>
      </c>
      <c r="AW283" s="308">
        <v>3.1146179840274213</v>
      </c>
      <c r="AX283" s="308">
        <v>0.79411480407551793</v>
      </c>
      <c r="AY283" s="308">
        <v>0.82528309587253967</v>
      </c>
      <c r="AZ283" s="308">
        <v>0.37824255482027563</v>
      </c>
      <c r="BA283" s="308">
        <v>16.245467224546722</v>
      </c>
      <c r="BB283" s="308">
        <v>10.904622945784729</v>
      </c>
      <c r="BC283" s="308">
        <v>19.518788861854556</v>
      </c>
      <c r="BD283" s="308">
        <v>19.755542922114838</v>
      </c>
      <c r="BE283" s="308">
        <v>14.917127071823206</v>
      </c>
      <c r="BF283" s="308">
        <v>20.386000450149925</v>
      </c>
      <c r="BG283" s="308">
        <v>24.18167580267027</v>
      </c>
      <c r="BH283" s="308">
        <v>18.595791001449101</v>
      </c>
      <c r="BI283" s="308">
        <v>18.31536773824357</v>
      </c>
      <c r="BJ283" s="308">
        <v>24.029574861311669</v>
      </c>
      <c r="BK283" s="308">
        <v>100</v>
      </c>
      <c r="BL283" s="308">
        <v>11.177276549915009</v>
      </c>
      <c r="BM283" s="308">
        <v>84.752303502869182</v>
      </c>
      <c r="BN283" s="308">
        <v>74.28537471868033</v>
      </c>
      <c r="BO283" s="308">
        <v>10.466928784188852</v>
      </c>
      <c r="BP283" s="308">
        <v>100</v>
      </c>
      <c r="BQ283" s="308">
        <v>40.661304736371761</v>
      </c>
      <c r="BR283" s="308">
        <v>59.338695263628239</v>
      </c>
      <c r="BS283" s="308">
        <v>55.76407506702413</v>
      </c>
      <c r="BT283" s="308">
        <v>3.5746201966041107</v>
      </c>
      <c r="BU283" s="308">
        <v>100</v>
      </c>
      <c r="BV283" s="308">
        <v>7.92524394499375</v>
      </c>
      <c r="BW283" s="308">
        <v>86.169020677379919</v>
      </c>
      <c r="BX283" s="308">
        <v>80.161196031287744</v>
      </c>
      <c r="BY283" s="312">
        <v>6.0078246460921747</v>
      </c>
      <c r="BZ283" s="531">
        <f>Daten_Polit!R283</f>
        <v>3</v>
      </c>
      <c r="CA283" s="532">
        <f>Daten_Polit!S283</f>
        <v>8.9</v>
      </c>
      <c r="CB283" s="532">
        <f>Daten_Polit!T283</f>
        <v>2.2999999999999998</v>
      </c>
      <c r="CC283" s="532">
        <f>Daten_Polit!U283</f>
        <v>2.5</v>
      </c>
      <c r="CD283" s="532">
        <f>Daten_Polit!V283</f>
        <v>1</v>
      </c>
      <c r="CE283" s="309">
        <v>0.83325180184587277</v>
      </c>
      <c r="CF283" s="309">
        <v>2.7414059711023162</v>
      </c>
      <c r="CG283" s="309">
        <v>0.71732637928278586</v>
      </c>
      <c r="CH283" s="309">
        <v>0.74900038417973547</v>
      </c>
      <c r="CI283" s="309">
        <v>0.30709897448710854</v>
      </c>
      <c r="CJ283" s="309">
        <v>17.498396407953372</v>
      </c>
      <c r="CK283" s="309">
        <v>13.20754716981237</v>
      </c>
      <c r="CL283" s="309">
        <v>20.149103364901887</v>
      </c>
      <c r="CM283" s="309">
        <v>20.476291728684689</v>
      </c>
      <c r="CN283" s="309">
        <v>14.230769230780179</v>
      </c>
      <c r="CO283" s="309">
        <v>17.287216880687474</v>
      </c>
      <c r="CP283" s="309">
        <v>20.087249652992263</v>
      </c>
      <c r="CQ283" s="309">
        <v>16.685239590720968</v>
      </c>
      <c r="CR283" s="309">
        <v>16.693384631830714</v>
      </c>
      <c r="CS283" s="309">
        <v>16.536964980479794</v>
      </c>
      <c r="CT283" s="309">
        <v>100</v>
      </c>
      <c r="CU283" s="309">
        <v>10.905623137905284</v>
      </c>
      <c r="CV283" s="309">
        <v>85.009366618468746</v>
      </c>
      <c r="CW283" s="309">
        <v>74.379677068413457</v>
      </c>
      <c r="CX283" s="309">
        <v>10.629689550055293</v>
      </c>
      <c r="CY283" s="309">
        <v>100</v>
      </c>
      <c r="CZ283" s="309">
        <v>36.24595469255663</v>
      </c>
      <c r="DA283" s="309">
        <v>63.754045307443363</v>
      </c>
      <c r="DB283" s="309">
        <v>59.870550161812297</v>
      </c>
      <c r="DC283" s="309">
        <v>3.8834951456310671</v>
      </c>
      <c r="DD283" s="309">
        <v>100</v>
      </c>
      <c r="DE283" s="309">
        <v>7.8077165356555485</v>
      </c>
      <c r="DF283" s="309">
        <v>86.322016367191551</v>
      </c>
      <c r="DG283" s="309">
        <v>80.134744932527425</v>
      </c>
      <c r="DH283" s="313">
        <v>6.1872714346641162</v>
      </c>
      <c r="DI283" s="565">
        <f>Daten_Polit!W283</f>
        <v>2.7</v>
      </c>
      <c r="DJ283" s="532">
        <f>Daten_Polit!X283</f>
        <v>8.6999999999999993</v>
      </c>
      <c r="DK283" s="532">
        <f>Daten_Polit!Y283</f>
        <v>2</v>
      </c>
      <c r="DL283" s="532">
        <f>Daten_Polit!Z283</f>
        <v>2.2000000000000002</v>
      </c>
      <c r="DM283" s="532">
        <f>Daten_Polit!AA283</f>
        <v>0.8</v>
      </c>
      <c r="DN283" s="309">
        <v>0.76471653300103315</v>
      </c>
      <c r="DO283" s="309">
        <v>2.951277303132458</v>
      </c>
      <c r="DP283" s="309">
        <v>0.6215071704424554</v>
      </c>
      <c r="DQ283" s="309">
        <v>0.64945046450089772</v>
      </c>
      <c r="DR283" s="309">
        <v>0.27610679196348953</v>
      </c>
      <c r="DS283" s="309">
        <v>17.962199801052094</v>
      </c>
      <c r="DT283" s="309">
        <v>13.850415512464279</v>
      </c>
      <c r="DU283" s="309">
        <v>20.288888888888888</v>
      </c>
      <c r="DV283" s="309">
        <v>20.627120627120625</v>
      </c>
      <c r="DW283" s="309">
        <v>13.90728476821192</v>
      </c>
      <c r="DX283" s="309">
        <v>17.883499319329882</v>
      </c>
      <c r="DY283" s="309">
        <v>19.311168624321667</v>
      </c>
      <c r="DZ283" s="309">
        <v>17.109541428402288</v>
      </c>
      <c r="EA283" s="309">
        <v>17.123287671227345</v>
      </c>
      <c r="EB283" s="309">
        <v>16.851441241611397</v>
      </c>
      <c r="EC283" s="309">
        <v>100</v>
      </c>
      <c r="ED283" s="309">
        <v>10.480659345077276</v>
      </c>
      <c r="EE283" s="309">
        <v>85.53041133220826</v>
      </c>
      <c r="EF283" s="309">
        <v>74.759536021834663</v>
      </c>
      <c r="EG283" s="309">
        <v>10.770875310373592</v>
      </c>
      <c r="EH283" s="309">
        <v>100</v>
      </c>
      <c r="EI283" s="309">
        <v>38.443113772455092</v>
      </c>
      <c r="EJ283" s="309">
        <v>61.556886227544908</v>
      </c>
      <c r="EK283" s="309">
        <v>57.005988023952092</v>
      </c>
      <c r="EL283" s="309">
        <v>4.5508982035928156</v>
      </c>
      <c r="EM283" s="309">
        <v>100</v>
      </c>
      <c r="EN283" s="309">
        <v>7.6556335597331602</v>
      </c>
      <c r="EO283" s="309">
        <v>86.688872303448605</v>
      </c>
      <c r="EP283" s="309">
        <v>80.200553822231285</v>
      </c>
      <c r="EQ283" s="367">
        <v>6.4883184812173242</v>
      </c>
      <c r="ER283" s="531">
        <f>Daten_Polit!AB283</f>
        <v>2.5</v>
      </c>
      <c r="ES283" s="532">
        <f>Daten_Polit!AC283</f>
        <v>8.6</v>
      </c>
      <c r="ET283" s="532">
        <f>Daten_Polit!AD283</f>
        <v>1.9</v>
      </c>
      <c r="EU283" s="532">
        <f>Daten_Polit!AE283</f>
        <v>2</v>
      </c>
      <c r="EV283" s="532">
        <f>Daten_Polit!AF283</f>
        <v>0.9</v>
      </c>
      <c r="EW283" s="309">
        <v>0.74398191947860814</v>
      </c>
      <c r="EX283" s="309">
        <v>2.9923947835708571</v>
      </c>
      <c r="EY283" s="309">
        <v>0.60614507975179821</v>
      </c>
      <c r="EZ283" s="309">
        <v>0.63203255077120635</v>
      </c>
      <c r="FA283" s="309">
        <v>0.29885385056690184</v>
      </c>
      <c r="FB283" s="309">
        <v>17.793647251357587</v>
      </c>
      <c r="FC283" s="309">
        <v>13.93137660190046</v>
      </c>
      <c r="FD283" s="309">
        <v>19.969777984423107</v>
      </c>
      <c r="FE283" s="309">
        <v>20.402618253674198</v>
      </c>
      <c r="FF283" s="309">
        <v>13.043478260859253</v>
      </c>
      <c r="FG283" s="309">
        <v>16.050756901157616</v>
      </c>
      <c r="FH283" s="309">
        <v>17.751601570564169</v>
      </c>
      <c r="FI283" s="309">
        <v>15.089751013327856</v>
      </c>
      <c r="FJ283" s="309">
        <v>14.847215377038683</v>
      </c>
      <c r="FK283" s="309">
        <v>18.882466281387281</v>
      </c>
      <c r="FL283" s="309">
        <v>100</v>
      </c>
      <c r="FM283" s="309">
        <v>10.159989482783779</v>
      </c>
      <c r="FN283" s="309">
        <v>85.842336028410188</v>
      </c>
      <c r="FO283" s="309">
        <v>74.824056727130369</v>
      </c>
      <c r="FP283" s="309">
        <v>11.018279301279806</v>
      </c>
      <c r="FQ283" s="309">
        <v>100</v>
      </c>
      <c r="FR283" s="309">
        <v>40.188014101057576</v>
      </c>
      <c r="FS283" s="309">
        <v>59.811985898942424</v>
      </c>
      <c r="FT283" s="309">
        <v>55.111633372502936</v>
      </c>
      <c r="FU283" s="309">
        <v>4.7003525264394828</v>
      </c>
      <c r="FV283" s="309">
        <v>100</v>
      </c>
      <c r="FW283" s="309">
        <v>7.2101911758478341</v>
      </c>
      <c r="FX283" s="309">
        <v>87.144901854741875</v>
      </c>
      <c r="FY283" s="309">
        <v>80.373877416893819</v>
      </c>
      <c r="FZ283" s="313">
        <v>6.7710244378480455</v>
      </c>
      <c r="GA283" s="570">
        <f>Daten_Polit!AG283</f>
        <v>3.2</v>
      </c>
      <c r="GB283" s="571">
        <f>Daten_Polit!AH283</f>
        <v>11.2</v>
      </c>
      <c r="GC283" s="571">
        <f>Daten_Polit!AI283</f>
        <v>2.4</v>
      </c>
      <c r="GD283" s="571">
        <f>Daten_Polit!AJ283</f>
        <v>2.6</v>
      </c>
      <c r="GE283" s="571">
        <f>Daten_Polit!AK283</f>
        <v>1.1000000000000001</v>
      </c>
      <c r="GF283" s="444">
        <v>0.73832020997375325</v>
      </c>
      <c r="GG283" s="444">
        <v>3.203076546324668</v>
      </c>
      <c r="GH283" s="444">
        <v>0.5882089403093298</v>
      </c>
      <c r="GI283" s="444">
        <v>0.60869571038766634</v>
      </c>
      <c r="GJ283" s="444">
        <v>0.35433671227941022</v>
      </c>
      <c r="GK283" s="444">
        <v>13.934860710288852</v>
      </c>
      <c r="GL283" s="444">
        <v>10.725448264517896</v>
      </c>
      <c r="GM283" s="444">
        <v>15.724770642202412</v>
      </c>
      <c r="GN283" s="444">
        <v>15.866835393751227</v>
      </c>
      <c r="GO283" s="444">
        <v>13.397129186602871</v>
      </c>
      <c r="GP283" s="444">
        <v>15.602343251546893</v>
      </c>
      <c r="GQ283" s="444">
        <v>17.022999676054422</v>
      </c>
      <c r="GR283" s="444">
        <v>14.8097948856926</v>
      </c>
      <c r="GS283" s="444">
        <v>14.707574304885341</v>
      </c>
      <c r="GT283" s="444">
        <v>16.483516483526834</v>
      </c>
      <c r="GU283" s="444">
        <v>100</v>
      </c>
      <c r="GV283" s="444">
        <v>10.160183568462331</v>
      </c>
      <c r="GW283" s="444">
        <v>85.850390783461961</v>
      </c>
      <c r="GX283" s="444">
        <v>74.607795991290587</v>
      </c>
      <c r="GY283" s="444">
        <v>11.242594792171378</v>
      </c>
      <c r="GZ283" s="444">
        <v>100</v>
      </c>
      <c r="HA283" s="444">
        <v>37.915742793791573</v>
      </c>
      <c r="HB283" s="444">
        <v>62.084257206208427</v>
      </c>
      <c r="HC283" s="444">
        <v>57.945306725794531</v>
      </c>
      <c r="HD283" s="444">
        <v>4.1389504804138948</v>
      </c>
      <c r="HE283" s="444">
        <v>100</v>
      </c>
      <c r="HF283" s="444">
        <v>7.0060595047718612</v>
      </c>
      <c r="HG283" s="444">
        <v>87.368743644834439</v>
      </c>
      <c r="HH283" s="444">
        <v>80.331825838124686</v>
      </c>
      <c r="HI283" s="445">
        <v>7.0369178067097584</v>
      </c>
      <c r="HJ283" s="570">
        <f>Daten_Polit!AL283</f>
        <v>3.1</v>
      </c>
      <c r="HK283" s="571">
        <f>Daten_Polit!AM283</f>
        <v>11</v>
      </c>
      <c r="HL283" s="571">
        <f>Daten_Polit!AN283</f>
        <v>2.2999999999999998</v>
      </c>
      <c r="HM283" s="571">
        <f>Daten_Polit!AO283</f>
        <v>2.4</v>
      </c>
      <c r="HN283" s="571">
        <f>Daten_Polit!AP283</f>
        <v>1.1000000000000001</v>
      </c>
      <c r="HO283" s="444">
        <v>0.63472499583957398</v>
      </c>
      <c r="HP283" s="444">
        <v>2.9853703753343135</v>
      </c>
      <c r="HQ283" s="444">
        <v>0.48814239247313834</v>
      </c>
      <c r="HR283" s="444">
        <v>0.50848546912053894</v>
      </c>
      <c r="HS283" s="444">
        <v>0.27344750041919791</v>
      </c>
      <c r="HT283" s="444">
        <v>13.730979914789684</v>
      </c>
      <c r="HU283" s="444">
        <v>11.964649898029364</v>
      </c>
      <c r="HV283" s="444">
        <v>14.720667741630077</v>
      </c>
      <c r="HW283" s="444">
        <v>14.898785425101819</v>
      </c>
      <c r="HX283" s="444">
        <v>12.066365007541478</v>
      </c>
      <c r="HY283" s="444">
        <v>23.618885373569636</v>
      </c>
      <c r="HZ283" s="444">
        <v>25.23690773067332</v>
      </c>
      <c r="IA283" s="444">
        <v>22.684074109630586</v>
      </c>
      <c r="IB283" s="444">
        <v>22.641122835778191</v>
      </c>
      <c r="IC283" s="444">
        <v>23.323170731693093</v>
      </c>
      <c r="ID283" s="444">
        <v>100</v>
      </c>
      <c r="IE283" s="444">
        <v>9.7804400255504191</v>
      </c>
      <c r="IF283" s="444">
        <v>86.452773142172745</v>
      </c>
      <c r="IG283" s="444">
        <v>74.867714571026269</v>
      </c>
      <c r="IH283" s="444">
        <v>11.585058571146478</v>
      </c>
      <c r="II283" s="444">
        <v>100</v>
      </c>
      <c r="IJ283" s="444">
        <v>37.027264731750222</v>
      </c>
      <c r="IK283" s="444">
        <v>62.972735268249778</v>
      </c>
      <c r="IL283" s="444">
        <v>58.311345646437992</v>
      </c>
      <c r="IM283" s="444">
        <v>4.6613896218117841</v>
      </c>
      <c r="IN283" s="444">
        <v>100</v>
      </c>
      <c r="IO283" s="444">
        <v>6.8896329728497863</v>
      </c>
      <c r="IP283" s="444">
        <v>87.893192788508173</v>
      </c>
      <c r="IQ283" s="444">
        <v>80.285834847317901</v>
      </c>
      <c r="IR283" s="445">
        <v>7.6073579411902683</v>
      </c>
      <c r="IS283" s="443">
        <f>Daten_Polit!AQ283</f>
        <v>2.7</v>
      </c>
      <c r="IT283" s="227">
        <f>Daten_Polit!AR283</f>
        <v>10.6</v>
      </c>
      <c r="IU283" s="227">
        <f>Daten_Polit!AS283</f>
        <v>1.9</v>
      </c>
      <c r="IV283" s="227">
        <f>Daten_Polit!AT283</f>
        <v>2</v>
      </c>
      <c r="IW283" s="227">
        <f>Daten_Polit!AU283</f>
        <v>1.1000000000000001</v>
      </c>
      <c r="IX283" s="444" t="s">
        <v>820</v>
      </c>
      <c r="IY283" s="444" t="s">
        <v>820</v>
      </c>
      <c r="IZ283" s="444" t="s">
        <v>820</v>
      </c>
      <c r="JA283" s="444" t="s">
        <v>820</v>
      </c>
      <c r="JB283" s="444" t="s">
        <v>820</v>
      </c>
      <c r="JC283" s="444" t="s">
        <v>820</v>
      </c>
      <c r="JD283" s="444" t="s">
        <v>820</v>
      </c>
      <c r="JE283" s="444" t="s">
        <v>820</v>
      </c>
      <c r="JF283" s="444" t="s">
        <v>820</v>
      </c>
      <c r="JG283" s="444" t="s">
        <v>820</v>
      </c>
      <c r="JH283" s="444" t="s">
        <v>820</v>
      </c>
      <c r="JI283" s="444" t="s">
        <v>820</v>
      </c>
      <c r="JJ283" s="444" t="s">
        <v>820</v>
      </c>
      <c r="JK283" s="444" t="s">
        <v>820</v>
      </c>
      <c r="JL283" s="444" t="s">
        <v>820</v>
      </c>
      <c r="JM283" s="444" t="s">
        <v>820</v>
      </c>
      <c r="JN283" s="444" t="s">
        <v>820</v>
      </c>
      <c r="JO283" s="444" t="s">
        <v>820</v>
      </c>
      <c r="JP283" s="444" t="s">
        <v>820</v>
      </c>
      <c r="JQ283" s="444" t="s">
        <v>820</v>
      </c>
      <c r="JR283" s="444" t="s">
        <v>820</v>
      </c>
      <c r="JS283" s="444" t="s">
        <v>820</v>
      </c>
      <c r="JT283" s="444" t="s">
        <v>820</v>
      </c>
      <c r="JU283" s="444" t="s">
        <v>820</v>
      </c>
      <c r="JV283" s="444" t="s">
        <v>820</v>
      </c>
      <c r="JW283" s="444" t="s">
        <v>820</v>
      </c>
      <c r="JX283" s="444" t="s">
        <v>820</v>
      </c>
      <c r="JY283" s="444" t="s">
        <v>820</v>
      </c>
      <c r="JZ283" s="444" t="s">
        <v>820</v>
      </c>
      <c r="KA283" s="445" t="s">
        <v>820</v>
      </c>
    </row>
    <row r="284" spans="4:287" ht="12.65" customHeight="1" x14ac:dyDescent="0.2">
      <c r="D284" s="276"/>
      <c r="E284" s="3" t="str">
        <f>Daten_Polit!E284</f>
        <v>09273</v>
      </c>
      <c r="F284" s="229" t="str">
        <f>Daten_Polit!F284</f>
        <v>Kelheim</v>
      </c>
      <c r="G284" s="246"/>
      <c r="H284" s="531">
        <f>Daten_Polit!H284</f>
        <v>2.6</v>
      </c>
      <c r="I284" s="532">
        <f>Daten_Polit!I284</f>
        <v>8.6999999999999993</v>
      </c>
      <c r="J284" s="532">
        <f>Daten_Polit!J284</f>
        <v>1.8</v>
      </c>
      <c r="K284" s="532">
        <f>Daten_Polit!K284</f>
        <v>2</v>
      </c>
      <c r="L284" s="532">
        <f>Daten_Polit!L284</f>
        <v>0.9</v>
      </c>
      <c r="M284" s="308">
        <v>0.60217839834940734</v>
      </c>
      <c r="N284" s="308">
        <v>2.1933212297054192</v>
      </c>
      <c r="O284" s="308">
        <v>0.46657322027021375</v>
      </c>
      <c r="P284" s="308">
        <v>0.48335905796961637</v>
      </c>
      <c r="Q284" s="308">
        <v>0.31596239756056704</v>
      </c>
      <c r="R284" s="308">
        <v>15.229941291585424</v>
      </c>
      <c r="S284" s="308">
        <v>11.963937621832358</v>
      </c>
      <c r="T284" s="308">
        <v>17.458609271524335</v>
      </c>
      <c r="U284" s="308">
        <v>17.419068736142528</v>
      </c>
      <c r="V284" s="308">
        <v>18.012422360257396</v>
      </c>
      <c r="W284" s="308">
        <v>21.913128355297214</v>
      </c>
      <c r="X284" s="308">
        <v>25.009048136083965</v>
      </c>
      <c r="Y284" s="308">
        <v>19.797459948534247</v>
      </c>
      <c r="Z284" s="308">
        <v>20.602388166105129</v>
      </c>
      <c r="AA284" s="308">
        <v>8.8484848484363638</v>
      </c>
      <c r="AB284" s="308">
        <v>100</v>
      </c>
      <c r="AC284" s="308">
        <v>11.724162538513031</v>
      </c>
      <c r="AD284" s="308">
        <v>84.589555731798086</v>
      </c>
      <c r="AE284" s="308">
        <v>72.435722345541933</v>
      </c>
      <c r="AF284" s="308">
        <v>12.153833386256146</v>
      </c>
      <c r="AG284" s="308">
        <v>100</v>
      </c>
      <c r="AH284" s="308">
        <v>41.660701503221205</v>
      </c>
      <c r="AI284" s="308">
        <v>58.33929849677881</v>
      </c>
      <c r="AJ284" s="308">
        <v>54.54545454545454</v>
      </c>
      <c r="AK284" s="308">
        <v>3.7938439513242677</v>
      </c>
      <c r="AL284" s="308">
        <v>100</v>
      </c>
      <c r="AM284" s="308">
        <v>9.2462076827166442</v>
      </c>
      <c r="AN284" s="308">
        <v>85.598432346895322</v>
      </c>
      <c r="AO284" s="308">
        <v>77.01497919324683</v>
      </c>
      <c r="AP284" s="337">
        <v>8.5834531536484899</v>
      </c>
      <c r="AQ284" s="531">
        <f>Daten_Polit!M284</f>
        <v>2.8</v>
      </c>
      <c r="AR284" s="532">
        <f>Daten_Polit!N284</f>
        <v>10.5</v>
      </c>
      <c r="AS284" s="532">
        <f>Daten_Polit!O284</f>
        <v>1.9</v>
      </c>
      <c r="AT284" s="532">
        <f>Daten_Polit!P284</f>
        <v>2</v>
      </c>
      <c r="AU284" s="532">
        <f>Daten_Polit!Q284</f>
        <v>1.2</v>
      </c>
      <c r="AV284" s="308">
        <v>0.58239760668625329</v>
      </c>
      <c r="AW284" s="308">
        <v>2.091512959595796</v>
      </c>
      <c r="AX284" s="308">
        <v>0.45509732667967157</v>
      </c>
      <c r="AY284" s="308">
        <v>0.47431224334226518</v>
      </c>
      <c r="AZ284" s="308">
        <v>0.29212448586621592</v>
      </c>
      <c r="BA284" s="308">
        <v>12.613200975269939</v>
      </c>
      <c r="BB284" s="308">
        <v>9.7453727374983234</v>
      </c>
      <c r="BC284" s="308">
        <v>15.459564793764713</v>
      </c>
      <c r="BD284" s="308">
        <v>15.697985380638821</v>
      </c>
      <c r="BE284" s="308">
        <v>13.02367941712204</v>
      </c>
      <c r="BF284" s="308">
        <v>19.647058823529413</v>
      </c>
      <c r="BG284" s="308">
        <v>22.216462782497295</v>
      </c>
      <c r="BH284" s="308">
        <v>18.790093382060903</v>
      </c>
      <c r="BI284" s="308">
        <v>19.639511019901146</v>
      </c>
      <c r="BJ284" s="308">
        <v>10.198555956718481</v>
      </c>
      <c r="BK284" s="308">
        <v>100</v>
      </c>
      <c r="BL284" s="308">
        <v>11.963322349937526</v>
      </c>
      <c r="BM284" s="308">
        <v>84.30223721000803</v>
      </c>
      <c r="BN284" s="308">
        <v>71.759123101177366</v>
      </c>
      <c r="BO284" s="308">
        <v>12.54311410883065</v>
      </c>
      <c r="BP284" s="308">
        <v>100</v>
      </c>
      <c r="BQ284" s="308">
        <v>47.115384615384613</v>
      </c>
      <c r="BR284" s="308">
        <v>52.884615384615373</v>
      </c>
      <c r="BS284" s="308">
        <v>47.716346153846153</v>
      </c>
      <c r="BT284" s="308">
        <v>5.1682692307692308</v>
      </c>
      <c r="BU284" s="308">
        <v>100</v>
      </c>
      <c r="BV284" s="308">
        <v>9.2269962492224895</v>
      </c>
      <c r="BW284" s="308">
        <v>85.567143888419878</v>
      </c>
      <c r="BX284" s="308">
        <v>76.542577355247147</v>
      </c>
      <c r="BY284" s="312">
        <v>9.0245665331727292</v>
      </c>
      <c r="BZ284" s="531">
        <f>Daten_Polit!R284</f>
        <v>2.6</v>
      </c>
      <c r="CA284" s="532">
        <f>Daten_Polit!S284</f>
        <v>8.6</v>
      </c>
      <c r="CB284" s="532">
        <f>Daten_Polit!T284</f>
        <v>1.8</v>
      </c>
      <c r="CC284" s="532">
        <f>Daten_Polit!U284</f>
        <v>1.9</v>
      </c>
      <c r="CD284" s="532">
        <f>Daten_Polit!V284</f>
        <v>1.2</v>
      </c>
      <c r="CE284" s="309">
        <v>0.56557999961028083</v>
      </c>
      <c r="CF284" s="309">
        <v>1.9798271020533653</v>
      </c>
      <c r="CG284" s="309">
        <v>0.44566249637409283</v>
      </c>
      <c r="CH284" s="309">
        <v>0.46031971251922443</v>
      </c>
      <c r="CI284" s="309">
        <v>0.32753929264000897</v>
      </c>
      <c r="CJ284" s="309">
        <v>13.709867521569254</v>
      </c>
      <c r="CK284" s="309">
        <v>11.111111111111111</v>
      </c>
      <c r="CL284" s="309">
        <v>16.609996599794858</v>
      </c>
      <c r="CM284" s="309">
        <v>16.927722211737422</v>
      </c>
      <c r="CN284" s="309">
        <v>13.722126929669393</v>
      </c>
      <c r="CO284" s="309">
        <v>21.837556239640481</v>
      </c>
      <c r="CP284" s="309">
        <v>27.129015808254607</v>
      </c>
      <c r="CQ284" s="309">
        <v>20.568890407452656</v>
      </c>
      <c r="CR284" s="309">
        <v>21.262678926917104</v>
      </c>
      <c r="CS284" s="309">
        <v>14.248704663212436</v>
      </c>
      <c r="CT284" s="309">
        <v>100</v>
      </c>
      <c r="CU284" s="309">
        <v>11.680844759265572</v>
      </c>
      <c r="CV284" s="309">
        <v>84.661041370027078</v>
      </c>
      <c r="CW284" s="309">
        <v>71.696553101890132</v>
      </c>
      <c r="CX284" s="309">
        <v>12.964488268136945</v>
      </c>
      <c r="CY284" s="309">
        <v>100</v>
      </c>
      <c r="CZ284" s="309">
        <v>40.946502057613174</v>
      </c>
      <c r="DA284" s="309">
        <v>59.053497942386834</v>
      </c>
      <c r="DB284" s="309">
        <v>52.331961591220853</v>
      </c>
      <c r="DC284" s="309">
        <v>6.7215363511659811</v>
      </c>
      <c r="DD284" s="309">
        <v>100</v>
      </c>
      <c r="DE284" s="309">
        <v>9.2785801787902518</v>
      </c>
      <c r="DF284" s="309">
        <v>85.688196258786476</v>
      </c>
      <c r="DG284" s="309">
        <v>76.229343705119504</v>
      </c>
      <c r="DH284" s="313">
        <v>9.458852553666965</v>
      </c>
      <c r="DI284" s="565">
        <f>Daten_Polit!W284</f>
        <v>2.2999999999999998</v>
      </c>
      <c r="DJ284" s="532">
        <f>Daten_Polit!X284</f>
        <v>8.6</v>
      </c>
      <c r="DK284" s="532">
        <f>Daten_Polit!Y284</f>
        <v>1.6</v>
      </c>
      <c r="DL284" s="532">
        <f>Daten_Polit!Z284</f>
        <v>1.7</v>
      </c>
      <c r="DM284" s="532">
        <f>Daten_Polit!AA284</f>
        <v>1</v>
      </c>
      <c r="DN284" s="309">
        <v>0.57640631733718661</v>
      </c>
      <c r="DO284" s="309">
        <v>2.2068861565249058</v>
      </c>
      <c r="DP284" s="309">
        <v>0.42705346014540518</v>
      </c>
      <c r="DQ284" s="309">
        <v>0.43801496755907854</v>
      </c>
      <c r="DR284" s="309">
        <v>0.3432182295305734</v>
      </c>
      <c r="DS284" s="309">
        <v>15.126434447039399</v>
      </c>
      <c r="DT284" s="309">
        <v>12.250678626225058</v>
      </c>
      <c r="DU284" s="309">
        <v>17.328809927686269</v>
      </c>
      <c r="DV284" s="309">
        <v>17.314943441159649</v>
      </c>
      <c r="DW284" s="309">
        <v>17.453250222624202</v>
      </c>
      <c r="DX284" s="309">
        <v>20.755098942254584</v>
      </c>
      <c r="DY284" s="309">
        <v>23.178185237418898</v>
      </c>
      <c r="DZ284" s="309">
        <v>18.949710725415219</v>
      </c>
      <c r="EA284" s="309">
        <v>19.871414441151337</v>
      </c>
      <c r="EB284" s="309">
        <v>10.666666666666668</v>
      </c>
      <c r="EC284" s="309">
        <v>100</v>
      </c>
      <c r="ED284" s="309">
        <v>11.683724344944997</v>
      </c>
      <c r="EE284" s="309">
        <v>84.658372185056237</v>
      </c>
      <c r="EF284" s="309">
        <v>71.464901836409538</v>
      </c>
      <c r="EG284" s="309">
        <v>13.193470348646697</v>
      </c>
      <c r="EH284" s="309">
        <v>100</v>
      </c>
      <c r="EI284" s="309">
        <v>42.492711370262391</v>
      </c>
      <c r="EJ284" s="309">
        <v>57.507288629737594</v>
      </c>
      <c r="EK284" s="309">
        <v>51.530612244897952</v>
      </c>
      <c r="EL284" s="309">
        <v>5.9766763848396502</v>
      </c>
      <c r="EM284" s="309">
        <v>100</v>
      </c>
      <c r="EN284" s="309">
        <v>9.586172896880619</v>
      </c>
      <c r="EO284" s="309">
        <v>85.434360984022888</v>
      </c>
      <c r="EP284" s="309">
        <v>75.555441088833959</v>
      </c>
      <c r="EQ284" s="367">
        <v>9.8789198951889166</v>
      </c>
      <c r="ER284" s="531">
        <f>Daten_Polit!AB284</f>
        <v>2.2999999999999998</v>
      </c>
      <c r="ES284" s="532">
        <f>Daten_Polit!AC284</f>
        <v>8.4</v>
      </c>
      <c r="ET284" s="532">
        <f>Daten_Polit!AD284</f>
        <v>1.6</v>
      </c>
      <c r="EU284" s="532">
        <f>Daten_Polit!AE284</f>
        <v>1.7</v>
      </c>
      <c r="EV284" s="532">
        <f>Daten_Polit!AF284</f>
        <v>1</v>
      </c>
      <c r="EW284" s="309">
        <v>0.56327491044099665</v>
      </c>
      <c r="EX284" s="309">
        <v>2.1548707003937828</v>
      </c>
      <c r="EY284" s="309">
        <v>0.41773313732372958</v>
      </c>
      <c r="EZ284" s="309">
        <v>0.43494928126247295</v>
      </c>
      <c r="FA284" s="309">
        <v>0.29417649478405122</v>
      </c>
      <c r="FB284" s="309">
        <v>14.929521540599563</v>
      </c>
      <c r="FC284" s="309">
        <v>12.200282087447109</v>
      </c>
      <c r="FD284" s="309">
        <v>16.92439862542955</v>
      </c>
      <c r="FE284" s="309">
        <v>16.733105542900532</v>
      </c>
      <c r="FF284" s="309">
        <v>18.75</v>
      </c>
      <c r="FG284" s="309">
        <v>18.888888888882885</v>
      </c>
      <c r="FH284" s="309">
        <v>20.524121500889606</v>
      </c>
      <c r="FI284" s="309">
        <v>17.703927492439615</v>
      </c>
      <c r="FJ284" s="309">
        <v>18.423062237491408</v>
      </c>
      <c r="FK284" s="309">
        <v>10.910730387696697</v>
      </c>
      <c r="FL284" s="309">
        <v>100</v>
      </c>
      <c r="FM284" s="309">
        <v>11.745183444088697</v>
      </c>
      <c r="FN284" s="309">
        <v>84.561374036857657</v>
      </c>
      <c r="FO284" s="309">
        <v>70.983889683328599</v>
      </c>
      <c r="FP284" s="309">
        <v>13.577484353529053</v>
      </c>
      <c r="FQ284" s="309">
        <v>100</v>
      </c>
      <c r="FR284" s="309">
        <v>43.129520052596973</v>
      </c>
      <c r="FS284" s="309">
        <v>56.870479947403027</v>
      </c>
      <c r="FT284" s="309">
        <v>51.413543721236032</v>
      </c>
      <c r="FU284" s="309">
        <v>5.4569362261669951</v>
      </c>
      <c r="FV284" s="309">
        <v>100</v>
      </c>
      <c r="FW284" s="309">
        <v>9.5799637079825661</v>
      </c>
      <c r="FX284" s="309">
        <v>85.422737031461267</v>
      </c>
      <c r="FY284" s="309">
        <v>74.975759507147686</v>
      </c>
      <c r="FZ284" s="313">
        <v>10.44697752431359</v>
      </c>
      <c r="GA284" s="570">
        <f>Daten_Polit!AG284</f>
        <v>3</v>
      </c>
      <c r="GB284" s="571">
        <f>Daten_Polit!AH284</f>
        <v>10.5</v>
      </c>
      <c r="GC284" s="571">
        <f>Daten_Polit!AI284</f>
        <v>2</v>
      </c>
      <c r="GD284" s="571">
        <f>Daten_Polit!AJ284</f>
        <v>2.1</v>
      </c>
      <c r="GE284" s="571">
        <f>Daten_Polit!AK284</f>
        <v>1.5</v>
      </c>
      <c r="GF284" s="444">
        <v>0.58100745023907485</v>
      </c>
      <c r="GG284" s="444">
        <v>2.4191553344629071</v>
      </c>
      <c r="GH284" s="444">
        <v>0.41302018858005685</v>
      </c>
      <c r="GI284" s="444">
        <v>0.42858076604095507</v>
      </c>
      <c r="GJ284" s="444">
        <v>0.30705876408841337</v>
      </c>
      <c r="GK284" s="444">
        <v>11.40505820955458</v>
      </c>
      <c r="GL284" s="444">
        <v>9.8009041069535527</v>
      </c>
      <c r="GM284" s="444">
        <v>12.548235942668482</v>
      </c>
      <c r="GN284" s="444">
        <v>12.705588900148499</v>
      </c>
      <c r="GO284" s="444">
        <v>11.348781937017231</v>
      </c>
      <c r="GP284" s="444">
        <v>16.902398999765836</v>
      </c>
      <c r="GQ284" s="444">
        <v>18.676388109927089</v>
      </c>
      <c r="GR284" s="444">
        <v>15.629405840886204</v>
      </c>
      <c r="GS284" s="444">
        <v>15.963511972633979</v>
      </c>
      <c r="GT284" s="444">
        <v>13.103448275862069</v>
      </c>
      <c r="GU284" s="444">
        <v>100</v>
      </c>
      <c r="GV284" s="444">
        <v>11.776955720355044</v>
      </c>
      <c r="GW284" s="444">
        <v>84.544333220048259</v>
      </c>
      <c r="GX284" s="444">
        <v>70.420336553319515</v>
      </c>
      <c r="GY284" s="444">
        <v>14.123996666728743</v>
      </c>
      <c r="GZ284" s="444">
        <v>100</v>
      </c>
      <c r="HA284" s="444">
        <v>42.261353104726609</v>
      </c>
      <c r="HB284" s="444">
        <v>57.738646895273405</v>
      </c>
      <c r="HC284" s="444">
        <v>50.370713623725671</v>
      </c>
      <c r="HD284" s="444">
        <v>7.367933271547729</v>
      </c>
      <c r="HE284" s="444">
        <v>100</v>
      </c>
      <c r="HF284" s="444">
        <v>9.3973838098644222</v>
      </c>
      <c r="HG284" s="444">
        <v>85.630230260338308</v>
      </c>
      <c r="HH284" s="444">
        <v>74.665501161479952</v>
      </c>
      <c r="HI284" s="445">
        <v>10.964729098858362</v>
      </c>
      <c r="HJ284" s="570">
        <f>Daten_Polit!AL284</f>
        <v>3.1</v>
      </c>
      <c r="HK284" s="571">
        <f>Daten_Polit!AM284</f>
        <v>11.2</v>
      </c>
      <c r="HL284" s="571">
        <f>Daten_Polit!AN284</f>
        <v>2.1</v>
      </c>
      <c r="HM284" s="571">
        <f>Daten_Polit!AO284</f>
        <v>2.2000000000000002</v>
      </c>
      <c r="HN284" s="571">
        <f>Daten_Polit!AP284</f>
        <v>1.4</v>
      </c>
      <c r="HO284" s="444">
        <v>0.52523841043367414</v>
      </c>
      <c r="HP284" s="444">
        <v>2.2347903596132417</v>
      </c>
      <c r="HQ284" s="444">
        <v>0.36983893148247737</v>
      </c>
      <c r="HR284" s="444">
        <v>0.3850682561487021</v>
      </c>
      <c r="HS284" s="444">
        <v>0.27259957534445717</v>
      </c>
      <c r="HT284" s="444">
        <v>11.335598729408119</v>
      </c>
      <c r="HU284" s="444">
        <v>9.4711372277915462</v>
      </c>
      <c r="HV284" s="444">
        <v>12.727390014192045</v>
      </c>
      <c r="HW284" s="444">
        <v>12.714751721638642</v>
      </c>
      <c r="HX284" s="444">
        <v>12.829525483304041</v>
      </c>
      <c r="HY284" s="444">
        <v>24.504275738450644</v>
      </c>
      <c r="HZ284" s="444">
        <v>25.957779515246287</v>
      </c>
      <c r="IA284" s="444">
        <v>23.408435944455157</v>
      </c>
      <c r="IB284" s="444">
        <v>23.605181804798363</v>
      </c>
      <c r="IC284" s="444">
        <v>21.819262782372935</v>
      </c>
      <c r="ID284" s="444">
        <v>100</v>
      </c>
      <c r="IE284" s="444">
        <v>11.671698354517336</v>
      </c>
      <c r="IF284" s="444">
        <v>84.743634051209867</v>
      </c>
      <c r="IG284" s="444">
        <v>70.245621638569702</v>
      </c>
      <c r="IH284" s="444">
        <v>14.498012412640163</v>
      </c>
      <c r="II284" s="444">
        <v>100</v>
      </c>
      <c r="IJ284" s="444">
        <v>43.219208537127614</v>
      </c>
      <c r="IK284" s="444">
        <v>56.780791462872394</v>
      </c>
      <c r="IL284" s="444">
        <v>50.778123610493552</v>
      </c>
      <c r="IM284" s="444">
        <v>6.0026678523788357</v>
      </c>
      <c r="IN284" s="444">
        <v>100</v>
      </c>
      <c r="IO284" s="444">
        <v>9.2831964315803415</v>
      </c>
      <c r="IP284" s="444">
        <v>85.923466802956682</v>
      </c>
      <c r="IQ284" s="444">
        <v>74.288615544521534</v>
      </c>
      <c r="IR284" s="445">
        <v>11.634851258435162</v>
      </c>
      <c r="IS284" s="443">
        <f>Daten_Polit!AQ284</f>
        <v>2.6</v>
      </c>
      <c r="IT284" s="227">
        <f>Daten_Polit!AR284</f>
        <v>10.6</v>
      </c>
      <c r="IU284" s="227">
        <f>Daten_Polit!AS284</f>
        <v>1.6</v>
      </c>
      <c r="IV284" s="227">
        <f>Daten_Polit!AT284</f>
        <v>1.7</v>
      </c>
      <c r="IW284" s="227">
        <f>Daten_Polit!AU284</f>
        <v>1.3</v>
      </c>
      <c r="IX284" s="444" t="s">
        <v>820</v>
      </c>
      <c r="IY284" s="444" t="s">
        <v>820</v>
      </c>
      <c r="IZ284" s="444" t="s">
        <v>820</v>
      </c>
      <c r="JA284" s="444" t="s">
        <v>820</v>
      </c>
      <c r="JB284" s="444" t="s">
        <v>820</v>
      </c>
      <c r="JC284" s="444" t="s">
        <v>820</v>
      </c>
      <c r="JD284" s="444" t="s">
        <v>820</v>
      </c>
      <c r="JE284" s="444" t="s">
        <v>820</v>
      </c>
      <c r="JF284" s="444" t="s">
        <v>820</v>
      </c>
      <c r="JG284" s="444" t="s">
        <v>820</v>
      </c>
      <c r="JH284" s="444" t="s">
        <v>820</v>
      </c>
      <c r="JI284" s="444" t="s">
        <v>820</v>
      </c>
      <c r="JJ284" s="444" t="s">
        <v>820</v>
      </c>
      <c r="JK284" s="444" t="s">
        <v>820</v>
      </c>
      <c r="JL284" s="444" t="s">
        <v>820</v>
      </c>
      <c r="JM284" s="444" t="s">
        <v>820</v>
      </c>
      <c r="JN284" s="444" t="s">
        <v>820</v>
      </c>
      <c r="JO284" s="444" t="s">
        <v>820</v>
      </c>
      <c r="JP284" s="444" t="s">
        <v>820</v>
      </c>
      <c r="JQ284" s="444" t="s">
        <v>820</v>
      </c>
      <c r="JR284" s="444" t="s">
        <v>820</v>
      </c>
      <c r="JS284" s="444" t="s">
        <v>820</v>
      </c>
      <c r="JT284" s="444" t="s">
        <v>820</v>
      </c>
      <c r="JU284" s="444" t="s">
        <v>820</v>
      </c>
      <c r="JV284" s="444" t="s">
        <v>820</v>
      </c>
      <c r="JW284" s="444" t="s">
        <v>820</v>
      </c>
      <c r="JX284" s="444" t="s">
        <v>820</v>
      </c>
      <c r="JY284" s="444" t="s">
        <v>820</v>
      </c>
      <c r="JZ284" s="444" t="s">
        <v>820</v>
      </c>
      <c r="KA284" s="445" t="s">
        <v>820</v>
      </c>
    </row>
    <row r="285" spans="4:287" ht="12.65" customHeight="1" x14ac:dyDescent="0.2">
      <c r="D285" s="276"/>
      <c r="E285" s="3" t="str">
        <f>Daten_Polit!E285</f>
        <v>09274</v>
      </c>
      <c r="F285" s="229" t="str">
        <f>Daten_Polit!F285</f>
        <v>Landshut</v>
      </c>
      <c r="G285" s="246"/>
      <c r="H285" s="531">
        <f>Daten_Polit!H285</f>
        <v>2.7</v>
      </c>
      <c r="I285" s="532">
        <f>Daten_Polit!I285</f>
        <v>8.6999999999999993</v>
      </c>
      <c r="J285" s="532">
        <f>Daten_Polit!J285</f>
        <v>2</v>
      </c>
      <c r="K285" s="532">
        <f>Daten_Polit!K285</f>
        <v>2.2000000000000002</v>
      </c>
      <c r="L285" s="532">
        <f>Daten_Polit!L285</f>
        <v>1.2</v>
      </c>
      <c r="M285" s="308">
        <v>0.56095441257802003</v>
      </c>
      <c r="N285" s="308">
        <v>1.8340660819447137</v>
      </c>
      <c r="O285" s="308">
        <v>0.47499250636609547</v>
      </c>
      <c r="P285" s="308">
        <v>0.4972446782514427</v>
      </c>
      <c r="Q285" s="308">
        <v>0.29073713866303497</v>
      </c>
      <c r="R285" s="308">
        <v>12.601180587466157</v>
      </c>
      <c r="S285" s="308">
        <v>8.9162261081736904</v>
      </c>
      <c r="T285" s="308">
        <v>14.535555188912722</v>
      </c>
      <c r="U285" s="308">
        <v>14.717231399975528</v>
      </c>
      <c r="V285" s="308">
        <v>12.64871634314656</v>
      </c>
      <c r="W285" s="308">
        <v>26.607406366381092</v>
      </c>
      <c r="X285" s="308">
        <v>35.440747813848041</v>
      </c>
      <c r="Y285" s="308">
        <v>21.533907132281279</v>
      </c>
      <c r="Z285" s="308">
        <v>21.909336535571978</v>
      </c>
      <c r="AA285" s="308">
        <v>17.591424968469713</v>
      </c>
      <c r="AB285" s="308">
        <v>100</v>
      </c>
      <c r="AC285" s="308">
        <v>10.530881934311456</v>
      </c>
      <c r="AD285" s="308">
        <v>85.852994385819613</v>
      </c>
      <c r="AE285" s="308">
        <v>72.666338244783674</v>
      </c>
      <c r="AF285" s="308">
        <v>13.186656141035948</v>
      </c>
      <c r="AG285" s="308">
        <v>100</v>
      </c>
      <c r="AH285" s="308">
        <v>36.338546458141671</v>
      </c>
      <c r="AI285" s="308">
        <v>63.661453541858329</v>
      </c>
      <c r="AJ285" s="308">
        <v>57.865685372585098</v>
      </c>
      <c r="AK285" s="308">
        <v>5.795768169273229</v>
      </c>
      <c r="AL285" s="308">
        <v>100</v>
      </c>
      <c r="AM285" s="308">
        <v>8.114909233189028</v>
      </c>
      <c r="AN285" s="308">
        <v>86.763814002964892</v>
      </c>
      <c r="AO285" s="308">
        <v>77.414599410266106</v>
      </c>
      <c r="AP285" s="337">
        <v>9.3492145926987824</v>
      </c>
      <c r="AQ285" s="531">
        <f>Daten_Polit!M285</f>
        <v>2.8</v>
      </c>
      <c r="AR285" s="532">
        <f>Daten_Polit!N285</f>
        <v>10.5</v>
      </c>
      <c r="AS285" s="532">
        <f>Daten_Polit!O285</f>
        <v>2</v>
      </c>
      <c r="AT285" s="532">
        <f>Daten_Polit!P285</f>
        <v>2.1</v>
      </c>
      <c r="AU285" s="532">
        <f>Daten_Polit!Q285</f>
        <v>1.4</v>
      </c>
      <c r="AV285" s="308">
        <v>0.55129793053620268</v>
      </c>
      <c r="AW285" s="308">
        <v>1.806453418145372</v>
      </c>
      <c r="AX285" s="308">
        <v>0.4641240107073264</v>
      </c>
      <c r="AY285" s="308">
        <v>0.48469291198874498</v>
      </c>
      <c r="AZ285" s="308">
        <v>0.30394426569036392</v>
      </c>
      <c r="BA285" s="308">
        <v>12.133739003902535</v>
      </c>
      <c r="BB285" s="308">
        <v>7.9032809295969901</v>
      </c>
      <c r="BC285" s="308">
        <v>15.040170796112143</v>
      </c>
      <c r="BD285" s="308">
        <v>15.213172228135358</v>
      </c>
      <c r="BE285" s="308">
        <v>13.526834611168997</v>
      </c>
      <c r="BF285" s="308">
        <v>26.869576737102374</v>
      </c>
      <c r="BG285" s="308">
        <v>30.743417656169335</v>
      </c>
      <c r="BH285" s="308">
        <v>24.960532250791609</v>
      </c>
      <c r="BI285" s="308">
        <v>25.841777330231626</v>
      </c>
      <c r="BJ285" s="308">
        <v>17.379534380072034</v>
      </c>
      <c r="BK285" s="308">
        <v>100</v>
      </c>
      <c r="BL285" s="308">
        <v>11.046472298448936</v>
      </c>
      <c r="BM285" s="308">
        <v>85.347627900268947</v>
      </c>
      <c r="BN285" s="308">
        <v>71.735259345585348</v>
      </c>
      <c r="BO285" s="308">
        <v>13.612368554683604</v>
      </c>
      <c r="BP285" s="308">
        <v>100</v>
      </c>
      <c r="BQ285" s="308">
        <v>45.840707964601769</v>
      </c>
      <c r="BR285" s="308">
        <v>54.159292035398245</v>
      </c>
      <c r="BS285" s="308">
        <v>47.831858407079658</v>
      </c>
      <c r="BT285" s="308">
        <v>6.3274336283185848</v>
      </c>
      <c r="BU285" s="308">
        <v>100</v>
      </c>
      <c r="BV285" s="308">
        <v>8.2473846473621304</v>
      </c>
      <c r="BW285" s="308">
        <v>86.682171011408585</v>
      </c>
      <c r="BX285" s="308">
        <v>76.817881264809913</v>
      </c>
      <c r="BY285" s="312">
        <v>9.8642897465986703</v>
      </c>
      <c r="BZ285" s="531">
        <f>Daten_Polit!R285</f>
        <v>2.5</v>
      </c>
      <c r="CA285" s="532">
        <f>Daten_Polit!S285</f>
        <v>8.1999999999999993</v>
      </c>
      <c r="CB285" s="532">
        <f>Daten_Polit!T285</f>
        <v>1.9</v>
      </c>
      <c r="CC285" s="532">
        <f>Daten_Polit!U285</f>
        <v>2</v>
      </c>
      <c r="CD285" s="532">
        <f>Daten_Polit!V285</f>
        <v>1.3</v>
      </c>
      <c r="CE285" s="309">
        <v>0.52723216304626375</v>
      </c>
      <c r="CF285" s="309">
        <v>1.6369934657806124</v>
      </c>
      <c r="CG285" s="309">
        <v>0.45058787334777528</v>
      </c>
      <c r="CH285" s="309">
        <v>0.46816919360993031</v>
      </c>
      <c r="CI285" s="309">
        <v>0.31985779210402548</v>
      </c>
      <c r="CJ285" s="309">
        <v>13.176154321211708</v>
      </c>
      <c r="CK285" s="309">
        <v>10.418521816562313</v>
      </c>
      <c r="CL285" s="309">
        <v>15.266442630820565</v>
      </c>
      <c r="CM285" s="309">
        <v>15.358361774744028</v>
      </c>
      <c r="CN285" s="309">
        <v>14.468332364900762</v>
      </c>
      <c r="CO285" s="309">
        <v>26.900946831757405</v>
      </c>
      <c r="CP285" s="309">
        <v>36.515302176559494</v>
      </c>
      <c r="CQ285" s="309">
        <v>23.136524716198618</v>
      </c>
      <c r="CR285" s="309">
        <v>24.030540486236688</v>
      </c>
      <c r="CS285" s="309">
        <v>15.366705471474887</v>
      </c>
      <c r="CT285" s="309">
        <v>100</v>
      </c>
      <c r="CU285" s="309">
        <v>10.741855391539794</v>
      </c>
      <c r="CV285" s="309">
        <v>85.664351471760057</v>
      </c>
      <c r="CW285" s="309">
        <v>71.617876615739789</v>
      </c>
      <c r="CX285" s="309">
        <v>14.046474856020277</v>
      </c>
      <c r="CY285" s="309">
        <v>100</v>
      </c>
      <c r="CZ285" s="309">
        <v>36.373165618448645</v>
      </c>
      <c r="DA285" s="309">
        <v>63.626834381551355</v>
      </c>
      <c r="DB285" s="309">
        <v>56.656184486373164</v>
      </c>
      <c r="DC285" s="309">
        <v>6.9706498951781963</v>
      </c>
      <c r="DD285" s="309">
        <v>100</v>
      </c>
      <c r="DE285" s="309">
        <v>8.3581127774709323</v>
      </c>
      <c r="DF285" s="309">
        <v>86.644676013098419</v>
      </c>
      <c r="DG285" s="309">
        <v>76.373531768424172</v>
      </c>
      <c r="DH285" s="313">
        <v>10.271144244674254</v>
      </c>
      <c r="DI285" s="565">
        <f>Daten_Polit!W285</f>
        <v>2.4</v>
      </c>
      <c r="DJ285" s="532">
        <f>Daten_Polit!X285</f>
        <v>8.4</v>
      </c>
      <c r="DK285" s="532">
        <f>Daten_Polit!Y285</f>
        <v>1.8</v>
      </c>
      <c r="DL285" s="532">
        <f>Daten_Polit!Z285</f>
        <v>1.9</v>
      </c>
      <c r="DM285" s="532">
        <f>Daten_Polit!AA285</f>
        <v>1.2</v>
      </c>
      <c r="DN285" s="309">
        <v>0.50439146183827033</v>
      </c>
      <c r="DO285" s="309">
        <v>1.7947692925870613</v>
      </c>
      <c r="DP285" s="309">
        <v>0.40955286358663623</v>
      </c>
      <c r="DQ285" s="309">
        <v>0.42349991368395323</v>
      </c>
      <c r="DR285" s="309">
        <v>0.31132262038434816</v>
      </c>
      <c r="DS285" s="309">
        <v>13.583890611574157</v>
      </c>
      <c r="DT285" s="309">
        <v>10.627350089055584</v>
      </c>
      <c r="DU285" s="309">
        <v>15.385540719355225</v>
      </c>
      <c r="DV285" s="309">
        <v>15.531170055204402</v>
      </c>
      <c r="DW285" s="309">
        <v>14.164785553044206</v>
      </c>
      <c r="DX285" s="309">
        <v>25.806572769951558</v>
      </c>
      <c r="DY285" s="309">
        <v>31.212664277180409</v>
      </c>
      <c r="DZ285" s="309">
        <v>22.574018126885257</v>
      </c>
      <c r="EA285" s="309">
        <v>23.445849962791765</v>
      </c>
      <c r="EB285" s="309">
        <v>15.280135823429541</v>
      </c>
      <c r="EC285" s="309">
        <v>100</v>
      </c>
      <c r="ED285" s="309">
        <v>10.548206885219857</v>
      </c>
      <c r="EE285" s="309">
        <v>85.940970502144125</v>
      </c>
      <c r="EF285" s="309">
        <v>71.548910521421107</v>
      </c>
      <c r="EG285" s="309">
        <v>14.392059980723012</v>
      </c>
      <c r="EH285" s="309">
        <v>100</v>
      </c>
      <c r="EI285" s="309">
        <v>39.139240506329116</v>
      </c>
      <c r="EJ285" s="309">
        <v>60.860759493670891</v>
      </c>
      <c r="EK285" s="309">
        <v>54.126582278481017</v>
      </c>
      <c r="EL285" s="309">
        <v>6.7341772151898738</v>
      </c>
      <c r="EM285" s="309">
        <v>100</v>
      </c>
      <c r="EN285" s="309">
        <v>8.2746264684506254</v>
      </c>
      <c r="EO285" s="309">
        <v>86.895011254378588</v>
      </c>
      <c r="EP285" s="309">
        <v>76.091317926399014</v>
      </c>
      <c r="EQ285" s="367">
        <v>10.803693327979582</v>
      </c>
      <c r="ER285" s="531">
        <f>Daten_Polit!AB285</f>
        <v>2.5</v>
      </c>
      <c r="ES285" s="532">
        <f>Daten_Polit!AC285</f>
        <v>8.6</v>
      </c>
      <c r="ET285" s="532">
        <f>Daten_Polit!AD285</f>
        <v>1.8</v>
      </c>
      <c r="EU285" s="532">
        <f>Daten_Polit!AE285</f>
        <v>1.9</v>
      </c>
      <c r="EV285" s="532">
        <f>Daten_Polit!AF285</f>
        <v>1.4</v>
      </c>
      <c r="EW285" s="309">
        <v>0.52827618191831649</v>
      </c>
      <c r="EX285" s="309">
        <v>2.0916299112143477</v>
      </c>
      <c r="EY285" s="309">
        <v>0.41268867465043479</v>
      </c>
      <c r="EZ285" s="309">
        <v>0.42408567500585947</v>
      </c>
      <c r="FA285" s="309">
        <v>0.33584203411517177</v>
      </c>
      <c r="FB285" s="309">
        <v>13.6027654175709</v>
      </c>
      <c r="FC285" s="309">
        <v>11.077195746357269</v>
      </c>
      <c r="FD285" s="309">
        <v>15.108293713681986</v>
      </c>
      <c r="FE285" s="309">
        <v>15.368139223560911</v>
      </c>
      <c r="FF285" s="309">
        <v>13.257033857892228</v>
      </c>
      <c r="FG285" s="309">
        <v>23.932654030169825</v>
      </c>
      <c r="FH285" s="309">
        <v>28.795145345994761</v>
      </c>
      <c r="FI285" s="309">
        <v>21.038219529250082</v>
      </c>
      <c r="FJ285" s="309">
        <v>22.135572885422917</v>
      </c>
      <c r="FK285" s="309">
        <v>13.419713095809978</v>
      </c>
      <c r="FL285" s="309">
        <v>100</v>
      </c>
      <c r="FM285" s="309">
        <v>10.225973385215426</v>
      </c>
      <c r="FN285" s="309">
        <v>86.28179677728528</v>
      </c>
      <c r="FO285" s="309">
        <v>71.45337680824052</v>
      </c>
      <c r="FP285" s="309">
        <v>14.828419969044765</v>
      </c>
      <c r="FQ285" s="309">
        <v>100</v>
      </c>
      <c r="FR285" s="309">
        <v>37.59213759213759</v>
      </c>
      <c r="FS285" s="309">
        <v>62.40786240786241</v>
      </c>
      <c r="FT285" s="309">
        <v>54.201474201474198</v>
      </c>
      <c r="FU285" s="309">
        <v>8.2063882063882065</v>
      </c>
      <c r="FV285" s="309">
        <v>100</v>
      </c>
      <c r="FW285" s="309">
        <v>8.0569546066094144</v>
      </c>
      <c r="FX285" s="309">
        <v>87.173341923724792</v>
      </c>
      <c r="FY285" s="309">
        <v>75.914574732568497</v>
      </c>
      <c r="FZ285" s="313">
        <v>11.258767191156297</v>
      </c>
      <c r="GA285" s="570">
        <f>Daten_Polit!AG285</f>
        <v>3</v>
      </c>
      <c r="GB285" s="571">
        <f>Daten_Polit!AH285</f>
        <v>10.7</v>
      </c>
      <c r="GC285" s="571">
        <f>Daten_Polit!AI285</f>
        <v>2.2000000000000002</v>
      </c>
      <c r="GD285" s="571">
        <f>Daten_Polit!AJ285</f>
        <v>2.2999999999999998</v>
      </c>
      <c r="GE285" s="571">
        <f>Daten_Polit!AK285</f>
        <v>1.7</v>
      </c>
      <c r="GF285" s="444">
        <v>0.55739355581127736</v>
      </c>
      <c r="GG285" s="444">
        <v>2.2380893461360922</v>
      </c>
      <c r="GH285" s="444">
        <v>0.43465052926670006</v>
      </c>
      <c r="GI285" s="444">
        <v>0.45127403130677535</v>
      </c>
      <c r="GJ285" s="444">
        <v>0.32896949293083555</v>
      </c>
      <c r="GK285" s="444">
        <v>11.237760780929275</v>
      </c>
      <c r="GL285" s="444">
        <v>9.5605556006820063</v>
      </c>
      <c r="GM285" s="444">
        <v>12.204058624577227</v>
      </c>
      <c r="GN285" s="444">
        <v>12.369798693939497</v>
      </c>
      <c r="GO285" s="444">
        <v>11.090974990937138</v>
      </c>
      <c r="GP285" s="444">
        <v>22.275368272788569</v>
      </c>
      <c r="GQ285" s="444">
        <v>27.364702103742651</v>
      </c>
      <c r="GR285" s="444">
        <v>19.34603644436628</v>
      </c>
      <c r="GS285" s="444">
        <v>19.647502256200031</v>
      </c>
      <c r="GT285" s="444">
        <v>17.307001795348988</v>
      </c>
      <c r="GU285" s="444">
        <v>100</v>
      </c>
      <c r="GV285" s="444">
        <v>10.271958885032557</v>
      </c>
      <c r="GW285" s="444">
        <v>86.305360974713508</v>
      </c>
      <c r="GX285" s="444">
        <v>70.89031759399694</v>
      </c>
      <c r="GY285" s="444">
        <v>15.415043380716565</v>
      </c>
      <c r="GZ285" s="444">
        <v>100</v>
      </c>
      <c r="HA285" s="444">
        <v>37.410071942446045</v>
      </c>
      <c r="HB285" s="444">
        <v>62.589928057553955</v>
      </c>
      <c r="HC285" s="444">
        <v>54.504967454607744</v>
      </c>
      <c r="HD285" s="444">
        <v>8.0849606029462144</v>
      </c>
      <c r="HE285" s="444">
        <v>100</v>
      </c>
      <c r="HF285" s="444">
        <v>7.9320716616087026</v>
      </c>
      <c r="HG285" s="444">
        <v>87.395891514455741</v>
      </c>
      <c r="HH285" s="444">
        <v>75.517135417776359</v>
      </c>
      <c r="HI285" s="445">
        <v>11.878756096679378</v>
      </c>
      <c r="HJ285" s="570">
        <f>Daten_Polit!AL285</f>
        <v>2.8</v>
      </c>
      <c r="HK285" s="571">
        <f>Daten_Polit!AM285</f>
        <v>10.4</v>
      </c>
      <c r="HL285" s="571">
        <f>Daten_Polit!AN285</f>
        <v>2</v>
      </c>
      <c r="HM285" s="571">
        <f>Daten_Polit!AO285</f>
        <v>2.2000000000000002</v>
      </c>
      <c r="HN285" s="571">
        <f>Daten_Polit!AP285</f>
        <v>1.4</v>
      </c>
      <c r="HO285" s="444">
        <v>0.46939101210090023</v>
      </c>
      <c r="HP285" s="444">
        <v>2.0292403933680681</v>
      </c>
      <c r="HQ285" s="444">
        <v>0.35131967873290226</v>
      </c>
      <c r="HR285" s="444">
        <v>0.36365458346463353</v>
      </c>
      <c r="HS285" s="444">
        <v>0.27693814107373876</v>
      </c>
      <c r="HT285" s="444">
        <v>11.888413338670297</v>
      </c>
      <c r="HU285" s="444">
        <v>10.023729645691514</v>
      </c>
      <c r="HV285" s="444">
        <v>13.013428120063192</v>
      </c>
      <c r="HW285" s="444">
        <v>13.093963136237798</v>
      </c>
      <c r="HX285" s="444">
        <v>12.445328031811123</v>
      </c>
      <c r="HY285" s="444">
        <v>28.717820544864143</v>
      </c>
      <c r="HZ285" s="444">
        <v>33.655354636284365</v>
      </c>
      <c r="IA285" s="444">
        <v>25.712418957634792</v>
      </c>
      <c r="IB285" s="444">
        <v>26.153051858652454</v>
      </c>
      <c r="IC285" s="444">
        <v>22.596348884393901</v>
      </c>
      <c r="ID285" s="444">
        <v>100</v>
      </c>
      <c r="IE285" s="444">
        <v>10.156925365445122</v>
      </c>
      <c r="IF285" s="444">
        <v>86.523391257418623</v>
      </c>
      <c r="IG285" s="444">
        <v>70.756769349531581</v>
      </c>
      <c r="IH285" s="444">
        <v>15.766621907887036</v>
      </c>
      <c r="II285" s="444">
        <v>100</v>
      </c>
      <c r="IJ285" s="444">
        <v>39.229287090558771</v>
      </c>
      <c r="IK285" s="444">
        <v>60.770712909441237</v>
      </c>
      <c r="IL285" s="444">
        <v>53.02504816955684</v>
      </c>
      <c r="IM285" s="444">
        <v>7.7456647398843934</v>
      </c>
      <c r="IN285" s="444">
        <v>100</v>
      </c>
      <c r="IO285" s="444">
        <v>7.968755411987785</v>
      </c>
      <c r="IP285" s="444">
        <v>87.580009620259375</v>
      </c>
      <c r="IQ285" s="444">
        <v>75.122267521012034</v>
      </c>
      <c r="IR285" s="445">
        <v>12.457742099247348</v>
      </c>
      <c r="IS285" s="443">
        <f>Daten_Polit!AQ285</f>
        <v>2.5</v>
      </c>
      <c r="IT285" s="227">
        <f>Daten_Polit!AR285</f>
        <v>10.199999999999999</v>
      </c>
      <c r="IU285" s="227">
        <f>Daten_Polit!AS285</f>
        <v>1.7</v>
      </c>
      <c r="IV285" s="227">
        <f>Daten_Polit!AT285</f>
        <v>1.8</v>
      </c>
      <c r="IW285" s="227">
        <f>Daten_Polit!AU285</f>
        <v>1.2</v>
      </c>
      <c r="IX285" s="444" t="s">
        <v>820</v>
      </c>
      <c r="IY285" s="444" t="s">
        <v>820</v>
      </c>
      <c r="IZ285" s="444" t="s">
        <v>820</v>
      </c>
      <c r="JA285" s="444" t="s">
        <v>820</v>
      </c>
      <c r="JB285" s="444" t="s">
        <v>820</v>
      </c>
      <c r="JC285" s="444" t="s">
        <v>820</v>
      </c>
      <c r="JD285" s="444" t="s">
        <v>820</v>
      </c>
      <c r="JE285" s="444" t="s">
        <v>820</v>
      </c>
      <c r="JF285" s="444" t="s">
        <v>820</v>
      </c>
      <c r="JG285" s="444" t="s">
        <v>820</v>
      </c>
      <c r="JH285" s="444" t="s">
        <v>820</v>
      </c>
      <c r="JI285" s="444" t="s">
        <v>820</v>
      </c>
      <c r="JJ285" s="444" t="s">
        <v>820</v>
      </c>
      <c r="JK285" s="444" t="s">
        <v>820</v>
      </c>
      <c r="JL285" s="444" t="s">
        <v>820</v>
      </c>
      <c r="JM285" s="444" t="s">
        <v>820</v>
      </c>
      <c r="JN285" s="444" t="s">
        <v>820</v>
      </c>
      <c r="JO285" s="444" t="s">
        <v>820</v>
      </c>
      <c r="JP285" s="444" t="s">
        <v>820</v>
      </c>
      <c r="JQ285" s="444" t="s">
        <v>820</v>
      </c>
      <c r="JR285" s="444" t="s">
        <v>820</v>
      </c>
      <c r="JS285" s="444" t="s">
        <v>820</v>
      </c>
      <c r="JT285" s="444" t="s">
        <v>820</v>
      </c>
      <c r="JU285" s="444" t="s">
        <v>820</v>
      </c>
      <c r="JV285" s="444" t="s">
        <v>820</v>
      </c>
      <c r="JW285" s="444" t="s">
        <v>820</v>
      </c>
      <c r="JX285" s="444" t="s">
        <v>820</v>
      </c>
      <c r="JY285" s="444" t="s">
        <v>820</v>
      </c>
      <c r="JZ285" s="444" t="s">
        <v>820</v>
      </c>
      <c r="KA285" s="445" t="s">
        <v>820</v>
      </c>
    </row>
    <row r="286" spans="4:287" ht="12.65" customHeight="1" x14ac:dyDescent="0.2">
      <c r="D286" s="276"/>
      <c r="E286" s="3" t="str">
        <f>Daten_Polit!E286</f>
        <v>09275</v>
      </c>
      <c r="F286" s="229" t="str">
        <f>Daten_Polit!F286</f>
        <v>Passau</v>
      </c>
      <c r="G286" s="246"/>
      <c r="H286" s="531">
        <f>Daten_Polit!H286</f>
        <v>3.7</v>
      </c>
      <c r="I286" s="532">
        <f>Daten_Polit!I286</f>
        <v>11.8</v>
      </c>
      <c r="J286" s="532">
        <f>Daten_Polit!J286</f>
        <v>2.7</v>
      </c>
      <c r="K286" s="532">
        <f>Daten_Polit!K286</f>
        <v>2.8</v>
      </c>
      <c r="L286" s="532">
        <f>Daten_Polit!L286</f>
        <v>1.4</v>
      </c>
      <c r="M286" s="308">
        <v>0.8692843500730254</v>
      </c>
      <c r="N286" s="308">
        <v>2.8235408615017539</v>
      </c>
      <c r="O286" s="308">
        <v>0.72706567405317279</v>
      </c>
      <c r="P286" s="308">
        <v>0.74794393702548601</v>
      </c>
      <c r="Q286" s="308">
        <v>0.47716992986263657</v>
      </c>
      <c r="R286" s="308">
        <v>14.625008362882182</v>
      </c>
      <c r="S286" s="308">
        <v>10.300778074555563</v>
      </c>
      <c r="T286" s="308">
        <v>17.43599189537694</v>
      </c>
      <c r="U286" s="308">
        <v>17.676708013388463</v>
      </c>
      <c r="V286" s="308">
        <v>13.94285714286033</v>
      </c>
      <c r="W286" s="308">
        <v>21.836316680024044</v>
      </c>
      <c r="X286" s="308">
        <v>27.588000693601529</v>
      </c>
      <c r="Y286" s="308">
        <v>17.892138804980213</v>
      </c>
      <c r="Z286" s="308">
        <v>17.962064750185732</v>
      </c>
      <c r="AA286" s="308">
        <v>16.899832120891574</v>
      </c>
      <c r="AB286" s="308">
        <v>100</v>
      </c>
      <c r="AC286" s="308">
        <v>11.700001729255298</v>
      </c>
      <c r="AD286" s="308">
        <v>84.560687466935676</v>
      </c>
      <c r="AE286" s="308">
        <v>73.810367929067922</v>
      </c>
      <c r="AF286" s="308">
        <v>10.750319537867757</v>
      </c>
      <c r="AG286" s="308">
        <v>100</v>
      </c>
      <c r="AH286" s="308">
        <v>42.203947368421048</v>
      </c>
      <c r="AI286" s="308">
        <v>57.796052631578952</v>
      </c>
      <c r="AJ286" s="308">
        <v>53.289473684210535</v>
      </c>
      <c r="AK286" s="308">
        <v>4.5065789473684212</v>
      </c>
      <c r="AL286" s="308">
        <v>100</v>
      </c>
      <c r="AM286" s="308">
        <v>8.6758132247684649</v>
      </c>
      <c r="AN286" s="308">
        <v>85.868339117664945</v>
      </c>
      <c r="AO286" s="308">
        <v>79.247386893044109</v>
      </c>
      <c r="AP286" s="337">
        <v>6.6209522246208534</v>
      </c>
      <c r="AQ286" s="531">
        <f>Daten_Polit!M286</f>
        <v>3.6</v>
      </c>
      <c r="AR286" s="532">
        <f>Daten_Polit!N286</f>
        <v>12</v>
      </c>
      <c r="AS286" s="532">
        <f>Daten_Polit!O286</f>
        <v>2.6</v>
      </c>
      <c r="AT286" s="532">
        <f>Daten_Polit!P286</f>
        <v>2.7</v>
      </c>
      <c r="AU286" s="532">
        <f>Daten_Polit!Q286</f>
        <v>1.6</v>
      </c>
      <c r="AV286" s="308">
        <v>0.83142885988582338</v>
      </c>
      <c r="AW286" s="308">
        <v>2.6416606744691515</v>
      </c>
      <c r="AX286" s="308">
        <v>0.70592068264469088</v>
      </c>
      <c r="AY286" s="308">
        <v>0.7290867248763947</v>
      </c>
      <c r="AZ286" s="308">
        <v>0.44155484832458702</v>
      </c>
      <c r="BA286" s="308">
        <v>14.380958730582039</v>
      </c>
      <c r="BB286" s="308">
        <v>9.8999016374472024</v>
      </c>
      <c r="BC286" s="308">
        <v>17.689612297954106</v>
      </c>
      <c r="BD286" s="308">
        <v>18.09574337836154</v>
      </c>
      <c r="BE286" s="308">
        <v>12.806673209030972</v>
      </c>
      <c r="BF286" s="308">
        <v>20.932987616792364</v>
      </c>
      <c r="BG286" s="308">
        <v>25.940003508569692</v>
      </c>
      <c r="BH286" s="308">
        <v>18.219131227910161</v>
      </c>
      <c r="BI286" s="308">
        <v>18.338616062239851</v>
      </c>
      <c r="BJ286" s="308">
        <v>16.782178217825106</v>
      </c>
      <c r="BK286" s="308">
        <v>100</v>
      </c>
      <c r="BL286" s="308">
        <v>11.664963912027975</v>
      </c>
      <c r="BM286" s="308">
        <v>84.475752461029202</v>
      </c>
      <c r="BN286" s="308">
        <v>73.43298767496978</v>
      </c>
      <c r="BO286" s="308">
        <v>11.04276478605942</v>
      </c>
      <c r="BP286" s="308">
        <v>100</v>
      </c>
      <c r="BQ286" s="308">
        <v>42.021803766105052</v>
      </c>
      <c r="BR286" s="308">
        <v>57.978196233894941</v>
      </c>
      <c r="BS286" s="308">
        <v>52.692434753881734</v>
      </c>
      <c r="BT286" s="308">
        <v>5.2857614800132149</v>
      </c>
      <c r="BU286" s="308">
        <v>100</v>
      </c>
      <c r="BV286" s="308">
        <v>8.5221010704361433</v>
      </c>
      <c r="BW286" s="308">
        <v>85.888384088438244</v>
      </c>
      <c r="BX286" s="308">
        <v>78.968476783318735</v>
      </c>
      <c r="BY286" s="312">
        <v>6.9199073051195006</v>
      </c>
      <c r="BZ286" s="531">
        <f>Daten_Polit!R286</f>
        <v>3.3</v>
      </c>
      <c r="CA286" s="532">
        <f>Daten_Polit!S286</f>
        <v>10.7</v>
      </c>
      <c r="CB286" s="532">
        <f>Daten_Polit!T286</f>
        <v>2.4</v>
      </c>
      <c r="CC286" s="532">
        <f>Daten_Polit!U286</f>
        <v>2.5</v>
      </c>
      <c r="CD286" s="532">
        <f>Daten_Polit!V286</f>
        <v>1.5</v>
      </c>
      <c r="CE286" s="309">
        <v>0.77317161720609395</v>
      </c>
      <c r="CF286" s="309">
        <v>2.3941886426194046</v>
      </c>
      <c r="CG286" s="309">
        <v>0.66356763658073725</v>
      </c>
      <c r="CH286" s="309">
        <v>0.68226428123536387</v>
      </c>
      <c r="CI286" s="309">
        <v>0.46142552868039238</v>
      </c>
      <c r="CJ286" s="309">
        <v>14.918737701333724</v>
      </c>
      <c r="CK286" s="309">
        <v>10.744195547082162</v>
      </c>
      <c r="CL286" s="309">
        <v>18.392684870601066</v>
      </c>
      <c r="CM286" s="309">
        <v>18.904472566129449</v>
      </c>
      <c r="CN286" s="309">
        <v>12.653688524587569</v>
      </c>
      <c r="CO286" s="309">
        <v>20.591186042524861</v>
      </c>
      <c r="CP286" s="309">
        <v>27.003531649005708</v>
      </c>
      <c r="CQ286" s="309">
        <v>17.874477693829942</v>
      </c>
      <c r="CR286" s="309">
        <v>18.186423505570602</v>
      </c>
      <c r="CS286" s="309">
        <v>14.45174330467621</v>
      </c>
      <c r="CT286" s="309">
        <v>100</v>
      </c>
      <c r="CU286" s="309">
        <v>11.406447233212727</v>
      </c>
      <c r="CV286" s="309">
        <v>84.795590452023674</v>
      </c>
      <c r="CW286" s="309">
        <v>73.40065095431963</v>
      </c>
      <c r="CX286" s="309">
        <v>11.394939497704035</v>
      </c>
      <c r="CY286" s="309">
        <v>100</v>
      </c>
      <c r="CZ286" s="309">
        <v>41.511583744777816</v>
      </c>
      <c r="DA286" s="309">
        <v>58.488416255222184</v>
      </c>
      <c r="DB286" s="309">
        <v>52.75351310292443</v>
      </c>
      <c r="DC286" s="309">
        <v>5.7349031522977594</v>
      </c>
      <c r="DD286" s="309">
        <v>100</v>
      </c>
      <c r="DE286" s="309">
        <v>8.4223239936035874</v>
      </c>
      <c r="DF286" s="309">
        <v>86.129169236102328</v>
      </c>
      <c r="DG286" s="309">
        <v>78.837303777820679</v>
      </c>
      <c r="DH286" s="313">
        <v>7.2918654582816673</v>
      </c>
      <c r="DI286" s="565">
        <f>Daten_Polit!W286</f>
        <v>2.9</v>
      </c>
      <c r="DJ286" s="532">
        <f>Daten_Polit!X286</f>
        <v>10.5</v>
      </c>
      <c r="DK286" s="532">
        <f>Daten_Polit!Y286</f>
        <v>2</v>
      </c>
      <c r="DL286" s="532">
        <f>Daten_Polit!Z286</f>
        <v>2.1</v>
      </c>
      <c r="DM286" s="532">
        <f>Daten_Polit!AA286</f>
        <v>1.3</v>
      </c>
      <c r="DN286" s="309">
        <v>0.72605543185640953</v>
      </c>
      <c r="DO286" s="309">
        <v>2.6718007122064109</v>
      </c>
      <c r="DP286" s="309">
        <v>0.57800140657496535</v>
      </c>
      <c r="DQ286" s="309">
        <v>0.59571391356907089</v>
      </c>
      <c r="DR286" s="309">
        <v>0.3934687342436089</v>
      </c>
      <c r="DS286" s="309">
        <v>15.715826368293511</v>
      </c>
      <c r="DT286" s="309">
        <v>11.630904053096204</v>
      </c>
      <c r="DU286" s="309">
        <v>18.664129223913157</v>
      </c>
      <c r="DV286" s="309">
        <v>19.20077475916165</v>
      </c>
      <c r="DW286" s="309">
        <v>13.194805194802454</v>
      </c>
      <c r="DX286" s="309">
        <v>20.304858167590474</v>
      </c>
      <c r="DY286" s="309">
        <v>23.845007451568037</v>
      </c>
      <c r="DZ286" s="309">
        <v>17.769969547901617</v>
      </c>
      <c r="EA286" s="309">
        <v>18.174337876060314</v>
      </c>
      <c r="EB286" s="309">
        <v>13.631578947350237</v>
      </c>
      <c r="EC286" s="309">
        <v>100</v>
      </c>
      <c r="ED286" s="309">
        <v>11.230903141669557</v>
      </c>
      <c r="EE286" s="309">
        <v>85.033887221358256</v>
      </c>
      <c r="EF286" s="309">
        <v>73.495538413643104</v>
      </c>
      <c r="EG286" s="309">
        <v>11.538348807715163</v>
      </c>
      <c r="EH286" s="309">
        <v>100</v>
      </c>
      <c r="EI286" s="309">
        <v>43.840579710144929</v>
      </c>
      <c r="EJ286" s="309">
        <v>56.159420289855078</v>
      </c>
      <c r="EK286" s="309">
        <v>50.362318840579711</v>
      </c>
      <c r="EL286" s="309">
        <v>5.7971014492753623</v>
      </c>
      <c r="EM286" s="309">
        <v>100</v>
      </c>
      <c r="EN286" s="309">
        <v>8.5349732759473209</v>
      </c>
      <c r="EO286" s="309">
        <v>86.162066288748804</v>
      </c>
      <c r="EP286" s="309">
        <v>78.616046122255185</v>
      </c>
      <c r="EQ286" s="367">
        <v>7.546020166493614</v>
      </c>
      <c r="ER286" s="531">
        <f>Daten_Polit!AB286</f>
        <v>2.8</v>
      </c>
      <c r="ES286" s="532">
        <f>Daten_Polit!AC286</f>
        <v>10.3</v>
      </c>
      <c r="ET286" s="532">
        <f>Daten_Polit!AD286</f>
        <v>1.9</v>
      </c>
      <c r="EU286" s="532">
        <f>Daten_Polit!AE286</f>
        <v>2</v>
      </c>
      <c r="EV286" s="532">
        <f>Daten_Polit!AF286</f>
        <v>1.2</v>
      </c>
      <c r="EW286" s="309">
        <v>0.71657978231363095</v>
      </c>
      <c r="EX286" s="309">
        <v>2.7873359151725161</v>
      </c>
      <c r="EY286" s="309">
        <v>0.56028831586378647</v>
      </c>
      <c r="EZ286" s="309">
        <v>0.57620302381680399</v>
      </c>
      <c r="FA286" s="309">
        <v>0.40372651062063458</v>
      </c>
      <c r="FB286" s="309">
        <v>15.383324945478947</v>
      </c>
      <c r="FC286" s="309">
        <v>11.618868935941794</v>
      </c>
      <c r="FD286" s="309">
        <v>18.078879186258863</v>
      </c>
      <c r="FE286" s="309">
        <v>18.394964594807238</v>
      </c>
      <c r="FF286" s="309">
        <v>14.687675858191263</v>
      </c>
      <c r="FG286" s="309">
        <v>17.072152321569792</v>
      </c>
      <c r="FH286" s="309">
        <v>18.885096700799036</v>
      </c>
      <c r="FI286" s="309">
        <v>15.780944664221613</v>
      </c>
      <c r="FJ286" s="309">
        <v>15.987493486192475</v>
      </c>
      <c r="FK286" s="309">
        <v>13.5678391959799</v>
      </c>
      <c r="FL286" s="309">
        <v>100</v>
      </c>
      <c r="FM286" s="309">
        <v>10.949130526076791</v>
      </c>
      <c r="FN286" s="309">
        <v>85.34674767178771</v>
      </c>
      <c r="FO286" s="309">
        <v>73.423515020365414</v>
      </c>
      <c r="FP286" s="309">
        <v>11.9232326514223</v>
      </c>
      <c r="FQ286" s="309">
        <v>100</v>
      </c>
      <c r="FR286" s="309">
        <v>44.124797406807133</v>
      </c>
      <c r="FS286" s="309">
        <v>55.875202593192874</v>
      </c>
      <c r="FT286" s="309">
        <v>50.405186385737444</v>
      </c>
      <c r="FU286" s="309">
        <v>5.4700162074554299</v>
      </c>
      <c r="FV286" s="309">
        <v>100</v>
      </c>
      <c r="FW286" s="309">
        <v>8.3316808860327516</v>
      </c>
      <c r="FX286" s="309">
        <v>86.446180462101168</v>
      </c>
      <c r="FY286" s="309">
        <v>78.469640988906733</v>
      </c>
      <c r="FZ286" s="313">
        <v>7.9765394731944532</v>
      </c>
      <c r="GA286" s="570">
        <f>Daten_Polit!AG286</f>
        <v>3.6</v>
      </c>
      <c r="GB286" s="571">
        <f>Daten_Polit!AH286</f>
        <v>13.4</v>
      </c>
      <c r="GC286" s="571">
        <f>Daten_Polit!AI286</f>
        <v>2.5</v>
      </c>
      <c r="GD286" s="571">
        <f>Daten_Polit!AJ286</f>
        <v>2.6</v>
      </c>
      <c r="GE286" s="571">
        <f>Daten_Polit!AK286</f>
        <v>1.6</v>
      </c>
      <c r="GF286" s="444">
        <v>0.74980524539080762</v>
      </c>
      <c r="GG286" s="444">
        <v>3.3375958910602987</v>
      </c>
      <c r="GH286" s="444">
        <v>0.55559385364227776</v>
      </c>
      <c r="GI286" s="444">
        <v>0.57034944784856534</v>
      </c>
      <c r="GJ286" s="444">
        <v>0.4173384572352748</v>
      </c>
      <c r="GK286" s="444">
        <v>12.183913052948075</v>
      </c>
      <c r="GL286" s="444">
        <v>9.6325196393738519</v>
      </c>
      <c r="GM286" s="444">
        <v>13.976100348845838</v>
      </c>
      <c r="GN286" s="444">
        <v>14.203689375737849</v>
      </c>
      <c r="GO286" s="444">
        <v>11.636668061952555</v>
      </c>
      <c r="GP286" s="444">
        <v>15.64774850222291</v>
      </c>
      <c r="GQ286" s="444">
        <v>16.821267554542505</v>
      </c>
      <c r="GR286" s="444">
        <v>14.81739513053725</v>
      </c>
      <c r="GS286" s="444">
        <v>15.396684905054963</v>
      </c>
      <c r="GT286" s="444">
        <v>8.8576158940246454</v>
      </c>
      <c r="GU286" s="444">
        <v>100</v>
      </c>
      <c r="GV286" s="444">
        <v>10.992323892670912</v>
      </c>
      <c r="GW286" s="444">
        <v>85.360012722769611</v>
      </c>
      <c r="GX286" s="444">
        <v>73.089733986196237</v>
      </c>
      <c r="GY286" s="444">
        <v>12.270278736573379</v>
      </c>
      <c r="GZ286" s="444">
        <v>100</v>
      </c>
      <c r="HA286" s="444">
        <v>42.996011964107673</v>
      </c>
      <c r="HB286" s="444">
        <v>57.003988035892327</v>
      </c>
      <c r="HC286" s="444">
        <v>51.445663010967102</v>
      </c>
      <c r="HD286" s="444">
        <v>5.5583250249252236</v>
      </c>
      <c r="HE286" s="444">
        <v>100</v>
      </c>
      <c r="HF286" s="444">
        <v>8.0104005501460609</v>
      </c>
      <c r="HG286" s="444">
        <v>86.835094126561273</v>
      </c>
      <c r="HH286" s="444">
        <v>78.461163556863866</v>
      </c>
      <c r="HI286" s="445">
        <v>8.3739305696974178</v>
      </c>
      <c r="HJ286" s="570">
        <f>Daten_Polit!AL286</f>
        <v>3.2</v>
      </c>
      <c r="HK286" s="571">
        <f>Daten_Polit!AM286</f>
        <v>12.8</v>
      </c>
      <c r="HL286" s="571">
        <f>Daten_Polit!AN286</f>
        <v>2.1</v>
      </c>
      <c r="HM286" s="571">
        <f>Daten_Polit!AO286</f>
        <v>2.2999999999999998</v>
      </c>
      <c r="HN286" s="571">
        <f>Daten_Polit!AP286</f>
        <v>1.3</v>
      </c>
      <c r="HO286" s="444">
        <v>0.57672120234529023</v>
      </c>
      <c r="HP286" s="444">
        <v>2.5862975178371412</v>
      </c>
      <c r="HQ286" s="444">
        <v>0.4263848416130947</v>
      </c>
      <c r="HR286" s="444">
        <v>0.43527056785465246</v>
      </c>
      <c r="HS286" s="444">
        <v>0.34700185649920695</v>
      </c>
      <c r="HT286" s="444">
        <v>12.186884323107233</v>
      </c>
      <c r="HU286" s="444">
        <v>9.7802671262389005</v>
      </c>
      <c r="HV286" s="444">
        <v>14.043543294000099</v>
      </c>
      <c r="HW286" s="444">
        <v>14.236948705111024</v>
      </c>
      <c r="HX286" s="444">
        <v>12.017167381974248</v>
      </c>
      <c r="HY286" s="444">
        <v>24.147395050238423</v>
      </c>
      <c r="HZ286" s="444">
        <v>25.94452937322616</v>
      </c>
      <c r="IA286" s="444">
        <v>22.751748993000252</v>
      </c>
      <c r="IB286" s="444">
        <v>23.297224417683328</v>
      </c>
      <c r="IC286" s="444">
        <v>17.100192678208092</v>
      </c>
      <c r="ID286" s="444">
        <v>100</v>
      </c>
      <c r="IE286" s="444">
        <v>10.669224854555148</v>
      </c>
      <c r="IF286" s="444">
        <v>85.912151065594927</v>
      </c>
      <c r="IG286" s="444">
        <v>73.467641003714036</v>
      </c>
      <c r="IH286" s="444">
        <v>12.444510061880901</v>
      </c>
      <c r="II286" s="444">
        <v>100</v>
      </c>
      <c r="IJ286" s="444">
        <v>46.163443543356209</v>
      </c>
      <c r="IK286" s="444">
        <v>53.836556456643791</v>
      </c>
      <c r="IL286" s="444">
        <v>48.752339363693075</v>
      </c>
      <c r="IM286" s="444">
        <v>5.0842170929507162</v>
      </c>
      <c r="IN286" s="444">
        <v>100</v>
      </c>
      <c r="IO286" s="444">
        <v>7.8991465620035912</v>
      </c>
      <c r="IP286" s="444">
        <v>87.344983811553007</v>
      </c>
      <c r="IQ286" s="444">
        <v>78.552246240054771</v>
      </c>
      <c r="IR286" s="445">
        <v>8.7927375714982414</v>
      </c>
      <c r="IS286" s="443">
        <f>Daten_Polit!AQ286</f>
        <v>2.9</v>
      </c>
      <c r="IT286" s="227">
        <f>Daten_Polit!AR286</f>
        <v>11.8</v>
      </c>
      <c r="IU286" s="227">
        <f>Daten_Polit!AS286</f>
        <v>1.8</v>
      </c>
      <c r="IV286" s="227">
        <f>Daten_Polit!AT286</f>
        <v>1.9</v>
      </c>
      <c r="IW286" s="227">
        <f>Daten_Polit!AU286</f>
        <v>1.6</v>
      </c>
      <c r="IX286" s="444" t="s">
        <v>820</v>
      </c>
      <c r="IY286" s="444" t="s">
        <v>820</v>
      </c>
      <c r="IZ286" s="444" t="s">
        <v>820</v>
      </c>
      <c r="JA286" s="444" t="s">
        <v>820</v>
      </c>
      <c r="JB286" s="444" t="s">
        <v>820</v>
      </c>
      <c r="JC286" s="444" t="s">
        <v>820</v>
      </c>
      <c r="JD286" s="444" t="s">
        <v>820</v>
      </c>
      <c r="JE286" s="444" t="s">
        <v>820</v>
      </c>
      <c r="JF286" s="444" t="s">
        <v>820</v>
      </c>
      <c r="JG286" s="444" t="s">
        <v>820</v>
      </c>
      <c r="JH286" s="444" t="s">
        <v>820</v>
      </c>
      <c r="JI286" s="444" t="s">
        <v>820</v>
      </c>
      <c r="JJ286" s="444" t="s">
        <v>820</v>
      </c>
      <c r="JK286" s="444" t="s">
        <v>820</v>
      </c>
      <c r="JL286" s="444" t="s">
        <v>820</v>
      </c>
      <c r="JM286" s="444" t="s">
        <v>820</v>
      </c>
      <c r="JN286" s="444" t="s">
        <v>820</v>
      </c>
      <c r="JO286" s="444" t="s">
        <v>820</v>
      </c>
      <c r="JP286" s="444" t="s">
        <v>820</v>
      </c>
      <c r="JQ286" s="444" t="s">
        <v>820</v>
      </c>
      <c r="JR286" s="444" t="s">
        <v>820</v>
      </c>
      <c r="JS286" s="444" t="s">
        <v>820</v>
      </c>
      <c r="JT286" s="444" t="s">
        <v>820</v>
      </c>
      <c r="JU286" s="444" t="s">
        <v>820</v>
      </c>
      <c r="JV286" s="444" t="s">
        <v>820</v>
      </c>
      <c r="JW286" s="444" t="s">
        <v>820</v>
      </c>
      <c r="JX286" s="444" t="s">
        <v>820</v>
      </c>
      <c r="JY286" s="444" t="s">
        <v>820</v>
      </c>
      <c r="JZ286" s="444" t="s">
        <v>820</v>
      </c>
      <c r="KA286" s="445" t="s">
        <v>820</v>
      </c>
    </row>
    <row r="287" spans="4:287" ht="12.65" customHeight="1" x14ac:dyDescent="0.2">
      <c r="D287" s="276"/>
      <c r="E287" s="3" t="str">
        <f>Daten_Polit!E287</f>
        <v>09276</v>
      </c>
      <c r="F287" s="229" t="str">
        <f>Daten_Polit!F287</f>
        <v>Regen</v>
      </c>
      <c r="G287" s="246"/>
      <c r="H287" s="531">
        <f>Daten_Polit!H287</f>
        <v>3.7</v>
      </c>
      <c r="I287" s="532">
        <f>Daten_Polit!I287</f>
        <v>13</v>
      </c>
      <c r="J287" s="532">
        <f>Daten_Polit!J287</f>
        <v>2.6</v>
      </c>
      <c r="K287" s="532">
        <f>Daten_Polit!K287</f>
        <v>2.8</v>
      </c>
      <c r="L287" s="532">
        <f>Daten_Polit!L287</f>
        <v>0.9</v>
      </c>
      <c r="M287" s="308">
        <v>0.95853499467957304</v>
      </c>
      <c r="N287" s="308">
        <v>3.3773817917916733</v>
      </c>
      <c r="O287" s="308">
        <v>0.80608675346848635</v>
      </c>
      <c r="P287" s="308">
        <v>0.83819164428314408</v>
      </c>
      <c r="Q287" s="308">
        <v>0.36671907059306214</v>
      </c>
      <c r="R287" s="308">
        <v>16.32078027634752</v>
      </c>
      <c r="S287" s="308">
        <v>11.055831951354341</v>
      </c>
      <c r="T287" s="308">
        <v>19.828209764917908</v>
      </c>
      <c r="U287" s="308">
        <v>19.945277856401546</v>
      </c>
      <c r="V287" s="308">
        <v>17.136659435993806</v>
      </c>
      <c r="W287" s="308">
        <v>23.616536458331794</v>
      </c>
      <c r="X287" s="308">
        <v>30.304701502830255</v>
      </c>
      <c r="Y287" s="308">
        <v>19.105100744228746</v>
      </c>
      <c r="Z287" s="308">
        <v>19.157196969693182</v>
      </c>
      <c r="AA287" s="308">
        <v>17.90393013090139</v>
      </c>
      <c r="AB287" s="308">
        <v>100</v>
      </c>
      <c r="AC287" s="308">
        <v>10.60068593527647</v>
      </c>
      <c r="AD287" s="308">
        <v>85.484662038298353</v>
      </c>
      <c r="AE287" s="308">
        <v>74.965026908096988</v>
      </c>
      <c r="AF287" s="308">
        <v>10.519635130201353</v>
      </c>
      <c r="AG287" s="308">
        <v>100</v>
      </c>
      <c r="AH287" s="308">
        <v>43.359718557607728</v>
      </c>
      <c r="AI287" s="308">
        <v>56.640281442392258</v>
      </c>
      <c r="AJ287" s="308">
        <v>53.825857519788926</v>
      </c>
      <c r="AK287" s="308">
        <v>2.8144239226033418</v>
      </c>
      <c r="AL287" s="308">
        <v>100</v>
      </c>
      <c r="AM287" s="308">
        <v>7.7162199045915809</v>
      </c>
      <c r="AN287" s="308">
        <v>86.582341863849692</v>
      </c>
      <c r="AO287" s="308">
        <v>80.686523555140411</v>
      </c>
      <c r="AP287" s="337">
        <v>5.8958183087092833</v>
      </c>
      <c r="AQ287" s="531">
        <f>Daten_Polit!M287</f>
        <v>4.2</v>
      </c>
      <c r="AR287" s="532">
        <f>Daten_Polit!N287</f>
        <v>17.100000000000001</v>
      </c>
      <c r="AS287" s="532">
        <f>Daten_Polit!O287</f>
        <v>2.8</v>
      </c>
      <c r="AT287" s="532">
        <f>Daten_Polit!P287</f>
        <v>2.9</v>
      </c>
      <c r="AU287" s="532">
        <f>Daten_Polit!Q287</f>
        <v>1.7</v>
      </c>
      <c r="AV287" s="308">
        <v>0.97725596959900174</v>
      </c>
      <c r="AW287" s="308">
        <v>3.2234851424277391</v>
      </c>
      <c r="AX287" s="308">
        <v>0.84492818163030692</v>
      </c>
      <c r="AY287" s="308">
        <v>0.87325526673745513</v>
      </c>
      <c r="AZ287" s="308">
        <v>0.47676120856795223</v>
      </c>
      <c r="BA287" s="308">
        <v>14.405699995281731</v>
      </c>
      <c r="BB287" s="308">
        <v>9.0686547234890806</v>
      </c>
      <c r="BC287" s="308">
        <v>19.297325642370215</v>
      </c>
      <c r="BD287" s="308">
        <v>20.031990967255549</v>
      </c>
      <c r="BE287" s="308">
        <v>9.7051597051644727</v>
      </c>
      <c r="BF287" s="308">
        <v>19.462773176099958</v>
      </c>
      <c r="BG287" s="308">
        <v>23.217265546784883</v>
      </c>
      <c r="BH287" s="308">
        <v>17.581079906094512</v>
      </c>
      <c r="BI287" s="308">
        <v>18.370412090487186</v>
      </c>
      <c r="BJ287" s="308">
        <v>7.6650943396661964</v>
      </c>
      <c r="BK287" s="308">
        <v>100</v>
      </c>
      <c r="BL287" s="308">
        <v>11.023743448027215</v>
      </c>
      <c r="BM287" s="308">
        <v>85.200937384247894</v>
      </c>
      <c r="BN287" s="308">
        <v>74.357466381172628</v>
      </c>
      <c r="BO287" s="308">
        <v>10.843471003075271</v>
      </c>
      <c r="BP287" s="308">
        <v>100</v>
      </c>
      <c r="BQ287" s="308">
        <v>50.542299349240785</v>
      </c>
      <c r="BR287" s="308">
        <v>49.457700650759222</v>
      </c>
      <c r="BS287" s="308">
        <v>44.251626898047725</v>
      </c>
      <c r="BT287" s="308">
        <v>5.2060737527114958</v>
      </c>
      <c r="BU287" s="308">
        <v>100</v>
      </c>
      <c r="BV287" s="308">
        <v>7.5144846877494578</v>
      </c>
      <c r="BW287" s="308">
        <v>86.992917047829906</v>
      </c>
      <c r="BX287" s="308">
        <v>80.777803065265559</v>
      </c>
      <c r="BY287" s="312">
        <v>6.2151139825643531</v>
      </c>
      <c r="BZ287" s="531">
        <f>Daten_Polit!R287</f>
        <v>3.6</v>
      </c>
      <c r="CA287" s="532">
        <f>Daten_Polit!S287</f>
        <v>13.5</v>
      </c>
      <c r="CB287" s="532">
        <f>Daten_Polit!T287</f>
        <v>2.5</v>
      </c>
      <c r="CC287" s="532">
        <f>Daten_Polit!U287</f>
        <v>2.7</v>
      </c>
      <c r="CD287" s="532">
        <f>Daten_Polit!V287</f>
        <v>1.4</v>
      </c>
      <c r="CE287" s="309">
        <v>0.89302547382196051</v>
      </c>
      <c r="CF287" s="309">
        <v>3.1479183455525792</v>
      </c>
      <c r="CG287" s="309">
        <v>0.75361527856736688</v>
      </c>
      <c r="CH287" s="309">
        <v>0.77799717528991952</v>
      </c>
      <c r="CI287" s="309">
        <v>0.45250548824951004</v>
      </c>
      <c r="CJ287" s="309">
        <v>15.66194482905561</v>
      </c>
      <c r="CK287" s="309">
        <v>10.618336886993603</v>
      </c>
      <c r="CL287" s="309">
        <v>20.389747528077535</v>
      </c>
      <c r="CM287" s="309">
        <v>20.717008344492811</v>
      </c>
      <c r="CN287" s="309">
        <v>15.915492957737509</v>
      </c>
      <c r="CO287" s="309">
        <v>18.271671617610295</v>
      </c>
      <c r="CP287" s="309">
        <v>25.099658314357924</v>
      </c>
      <c r="CQ287" s="309">
        <v>15.053449951405248</v>
      </c>
      <c r="CR287" s="309">
        <v>15.670941507663436</v>
      </c>
      <c r="CS287" s="309">
        <v>6.5808297567381979</v>
      </c>
      <c r="CT287" s="309">
        <v>100</v>
      </c>
      <c r="CU287" s="309">
        <v>10.686255392017134</v>
      </c>
      <c r="CV287" s="309">
        <v>85.448846165743291</v>
      </c>
      <c r="CW287" s="309">
        <v>74.329776181130867</v>
      </c>
      <c r="CX287" s="309">
        <v>11.11906998461242</v>
      </c>
      <c r="CY287" s="309">
        <v>100</v>
      </c>
      <c r="CZ287" s="309">
        <v>44.320297951582852</v>
      </c>
      <c r="DA287" s="309">
        <v>55.679702048417127</v>
      </c>
      <c r="DB287" s="309">
        <v>50.372439478584731</v>
      </c>
      <c r="DC287" s="309">
        <v>5.3072625698324014</v>
      </c>
      <c r="DD287" s="309">
        <v>100</v>
      </c>
      <c r="DE287" s="309">
        <v>7.5734788040993495</v>
      </c>
      <c r="DF287" s="309">
        <v>86.863757114322311</v>
      </c>
      <c r="DG287" s="309">
        <v>80.356976022148473</v>
      </c>
      <c r="DH287" s="313">
        <v>6.5067810921738261</v>
      </c>
      <c r="DI287" s="565">
        <f>Daten_Polit!W287</f>
        <v>3.2</v>
      </c>
      <c r="DJ287" s="532">
        <f>Daten_Polit!X287</f>
        <v>13.3</v>
      </c>
      <c r="DK287" s="532">
        <f>Daten_Polit!Y287</f>
        <v>2.1</v>
      </c>
      <c r="DL287" s="532">
        <f>Daten_Polit!Z287</f>
        <v>2.2000000000000002</v>
      </c>
      <c r="DM287" s="532">
        <f>Daten_Polit!AA287</f>
        <v>1.2</v>
      </c>
      <c r="DN287" s="309">
        <v>0.85063343312074291</v>
      </c>
      <c r="DO287" s="309">
        <v>3.3837708453948769</v>
      </c>
      <c r="DP287" s="309">
        <v>0.68050887451393083</v>
      </c>
      <c r="DQ287" s="309">
        <v>0.7049604317546273</v>
      </c>
      <c r="DR287" s="309">
        <v>0.39743672017176906</v>
      </c>
      <c r="DS287" s="309">
        <v>16.964920597298338</v>
      </c>
      <c r="DT287" s="309">
        <v>11.84668989547102</v>
      </c>
      <c r="DU287" s="309">
        <v>21.022425337443771</v>
      </c>
      <c r="DV287" s="309">
        <v>21.469509399358095</v>
      </c>
      <c r="DW287" s="309">
        <v>15.328467153293623</v>
      </c>
      <c r="DX287" s="309">
        <v>17.138581263100082</v>
      </c>
      <c r="DY287" s="309">
        <v>20.908230842012216</v>
      </c>
      <c r="DZ287" s="309">
        <v>14.145974416859078</v>
      </c>
      <c r="EA287" s="309">
        <v>14.398330628333616</v>
      </c>
      <c r="EB287" s="309">
        <v>10.930576070953659</v>
      </c>
      <c r="EC287" s="309">
        <v>100</v>
      </c>
      <c r="ED287" s="309">
        <v>10.652458332056474</v>
      </c>
      <c r="EE287" s="309">
        <v>85.431735234543453</v>
      </c>
      <c r="EF287" s="309">
        <v>74.10793745686226</v>
      </c>
      <c r="EG287" s="309">
        <v>11.323797777681206</v>
      </c>
      <c r="EH287" s="309">
        <v>100</v>
      </c>
      <c r="EI287" s="309">
        <v>51.049618320610705</v>
      </c>
      <c r="EJ287" s="309">
        <v>48.950381679389317</v>
      </c>
      <c r="EK287" s="309">
        <v>44.274809160305345</v>
      </c>
      <c r="EL287" s="309">
        <v>4.6755725190839694</v>
      </c>
      <c r="EM287" s="309">
        <v>100</v>
      </c>
      <c r="EN287" s="309">
        <v>7.6923868885851636</v>
      </c>
      <c r="EO287" s="309">
        <v>86.749888264349877</v>
      </c>
      <c r="EP287" s="309">
        <v>79.852306781602167</v>
      </c>
      <c r="EQ287" s="367">
        <v>6.8975814827476984</v>
      </c>
      <c r="ER287" s="531">
        <f>Daten_Polit!AB287</f>
        <v>3.1</v>
      </c>
      <c r="ES287" s="532">
        <f>Daten_Polit!AC287</f>
        <v>12.2</v>
      </c>
      <c r="ET287" s="532">
        <f>Daten_Polit!AD287</f>
        <v>2</v>
      </c>
      <c r="EU287" s="532">
        <f>Daten_Polit!AE287</f>
        <v>2.2000000000000002</v>
      </c>
      <c r="EV287" s="532">
        <f>Daten_Polit!AF287</f>
        <v>1</v>
      </c>
      <c r="EW287" s="309">
        <v>0.83723991780118157</v>
      </c>
      <c r="EX287" s="309">
        <v>3.5018212567488924</v>
      </c>
      <c r="EY287" s="309">
        <v>0.65522349402292923</v>
      </c>
      <c r="EZ287" s="309">
        <v>0.67746551243888076</v>
      </c>
      <c r="FA287" s="309">
        <v>0.40759690256112002</v>
      </c>
      <c r="FB287" s="309">
        <v>16.831496062991704</v>
      </c>
      <c r="FC287" s="309">
        <v>12.017738359201774</v>
      </c>
      <c r="FD287" s="309">
        <v>20.406147091107773</v>
      </c>
      <c r="FE287" s="309">
        <v>20.71311283133943</v>
      </c>
      <c r="FF287" s="309">
        <v>15.924657534235667</v>
      </c>
      <c r="FG287" s="309">
        <v>16.246938391003802</v>
      </c>
      <c r="FH287" s="309">
        <v>19.588235294116494</v>
      </c>
      <c r="FI287" s="309">
        <v>13.756439767615916</v>
      </c>
      <c r="FJ287" s="309">
        <v>13.622001170275652</v>
      </c>
      <c r="FK287" s="309">
        <v>15.743944636598101</v>
      </c>
      <c r="FL287" s="309">
        <v>100</v>
      </c>
      <c r="FM287" s="309">
        <v>10.367493343706535</v>
      </c>
      <c r="FN287" s="309">
        <v>85.726618060740918</v>
      </c>
      <c r="FO287" s="309">
        <v>74.146500485317759</v>
      </c>
      <c r="FP287" s="309">
        <v>11.580117575423149</v>
      </c>
      <c r="FQ287" s="309">
        <v>100</v>
      </c>
      <c r="FR287" s="309">
        <v>47.557328015952145</v>
      </c>
      <c r="FS287" s="309">
        <v>52.442671984047863</v>
      </c>
      <c r="FT287" s="309">
        <v>47.85643070787637</v>
      </c>
      <c r="FU287" s="309">
        <v>4.5862412761714859</v>
      </c>
      <c r="FV287" s="309">
        <v>100</v>
      </c>
      <c r="FW287" s="309">
        <v>7.6587329919417826</v>
      </c>
      <c r="FX287" s="309">
        <v>86.847431919437611</v>
      </c>
      <c r="FY287" s="309">
        <v>79.689644353832307</v>
      </c>
      <c r="FZ287" s="313">
        <v>7.157787565605318</v>
      </c>
      <c r="GA287" s="570">
        <f>Daten_Polit!AG287</f>
        <v>3.7</v>
      </c>
      <c r="GB287" s="571">
        <f>Daten_Polit!AH287</f>
        <v>15.5</v>
      </c>
      <c r="GC287" s="571">
        <f>Daten_Polit!AI287</f>
        <v>2.4</v>
      </c>
      <c r="GD287" s="571">
        <f>Daten_Polit!AJ287</f>
        <v>2.6</v>
      </c>
      <c r="GE287" s="571">
        <f>Daten_Polit!AK287</f>
        <v>1.2</v>
      </c>
      <c r="GF287" s="444">
        <v>0.81610416935033703</v>
      </c>
      <c r="GG287" s="444">
        <v>3.6150749265718605</v>
      </c>
      <c r="GH287" s="444">
        <v>0.63281737573953478</v>
      </c>
      <c r="GI287" s="444">
        <v>0.65691352699201699</v>
      </c>
      <c r="GJ287" s="444">
        <v>0.37617008810108776</v>
      </c>
      <c r="GK287" s="444">
        <v>13.363717324113363</v>
      </c>
      <c r="GL287" s="444">
        <v>9.4387143199812638</v>
      </c>
      <c r="GM287" s="444">
        <v>16.398474560507221</v>
      </c>
      <c r="GN287" s="444">
        <v>16.779661016949824</v>
      </c>
      <c r="GO287" s="444">
        <v>11.095700416094923</v>
      </c>
      <c r="GP287" s="444">
        <v>16.002888980601899</v>
      </c>
      <c r="GQ287" s="444">
        <v>18.280329799759716</v>
      </c>
      <c r="GR287" s="444">
        <v>14.228015421335469</v>
      </c>
      <c r="GS287" s="444">
        <v>14.337800551832308</v>
      </c>
      <c r="GT287" s="444">
        <v>12.734584450448935</v>
      </c>
      <c r="GU287" s="444">
        <v>100</v>
      </c>
      <c r="GV287" s="444">
        <v>10.315274890161305</v>
      </c>
      <c r="GW287" s="444">
        <v>85.823442917063304</v>
      </c>
      <c r="GX287" s="444">
        <v>73.876766766235178</v>
      </c>
      <c r="GY287" s="444">
        <v>11.946676150828111</v>
      </c>
      <c r="GZ287" s="444">
        <v>100</v>
      </c>
      <c r="HA287" s="444">
        <v>47.086092715231786</v>
      </c>
      <c r="HB287" s="444">
        <v>52.913907284768214</v>
      </c>
      <c r="HC287" s="444">
        <v>48.741721854304636</v>
      </c>
      <c r="HD287" s="444">
        <v>4.1721854304635766</v>
      </c>
      <c r="HE287" s="444">
        <v>100</v>
      </c>
      <c r="HF287" s="444">
        <v>7.2973536069909102</v>
      </c>
      <c r="HG287" s="444">
        <v>87.276264839485961</v>
      </c>
      <c r="HH287" s="444">
        <v>79.785361092520787</v>
      </c>
      <c r="HI287" s="445">
        <v>7.4909037469651789</v>
      </c>
      <c r="HJ287" s="570">
        <f>Daten_Polit!AL287</f>
        <v>3.7</v>
      </c>
      <c r="HK287" s="571">
        <f>Daten_Polit!AM287</f>
        <v>15.2</v>
      </c>
      <c r="HL287" s="571">
        <f>Daten_Polit!AN287</f>
        <v>2.4</v>
      </c>
      <c r="HM287" s="571">
        <f>Daten_Polit!AO287</f>
        <v>2.6</v>
      </c>
      <c r="HN287" s="571">
        <f>Daten_Polit!AP287</f>
        <v>1.2</v>
      </c>
      <c r="HO287" s="444">
        <v>0.70151365265766774</v>
      </c>
      <c r="HP287" s="444">
        <v>2.826667201541619</v>
      </c>
      <c r="HQ287" s="444">
        <v>0.5627660910522182</v>
      </c>
      <c r="HR287" s="444">
        <v>0.58891667653905633</v>
      </c>
      <c r="HS287" s="444">
        <v>0.29758368437511012</v>
      </c>
      <c r="HT287" s="444">
        <v>13.013275702377278</v>
      </c>
      <c r="HU287" s="444">
        <v>9.4865409699988152</v>
      </c>
      <c r="HV287" s="444">
        <v>15.718181818181245</v>
      </c>
      <c r="HW287" s="444">
        <v>15.912636505459595</v>
      </c>
      <c r="HX287" s="444">
        <v>13.037634408602154</v>
      </c>
      <c r="HY287" s="444">
        <v>22.854613622162525</v>
      </c>
      <c r="HZ287" s="444">
        <v>26.39225181598675</v>
      </c>
      <c r="IA287" s="444">
        <v>20.186420542821544</v>
      </c>
      <c r="IB287" s="444">
        <v>20.076350822244326</v>
      </c>
      <c r="IC287" s="444">
        <v>21.733149931291187</v>
      </c>
      <c r="ID287" s="444">
        <v>100</v>
      </c>
      <c r="IE287" s="444">
        <v>10.254832226716939</v>
      </c>
      <c r="IF287" s="444">
        <v>86.116489194852235</v>
      </c>
      <c r="IG287" s="444">
        <v>74.07153464374187</v>
      </c>
      <c r="IH287" s="444">
        <v>12.04495455111036</v>
      </c>
      <c r="II287" s="444">
        <v>100</v>
      </c>
      <c r="IJ287" s="444">
        <v>46.666666666666664</v>
      </c>
      <c r="IK287" s="444">
        <v>53.333333333333336</v>
      </c>
      <c r="IL287" s="444">
        <v>48.888888888888886</v>
      </c>
      <c r="IM287" s="444">
        <v>4.4444444444444446</v>
      </c>
      <c r="IN287" s="444">
        <v>100</v>
      </c>
      <c r="IO287" s="444">
        <v>7.3756910915475329</v>
      </c>
      <c r="IP287" s="444">
        <v>87.607874661396281</v>
      </c>
      <c r="IQ287" s="444">
        <v>79.744030616009866</v>
      </c>
      <c r="IR287" s="445">
        <v>7.8638440453864158</v>
      </c>
      <c r="IS287" s="443">
        <f>Daten_Polit!AQ287</f>
        <v>3.3</v>
      </c>
      <c r="IT287" s="227">
        <f>Daten_Polit!AR287</f>
        <v>13.9</v>
      </c>
      <c r="IU287" s="227">
        <f>Daten_Polit!AS287</f>
        <v>2.1</v>
      </c>
      <c r="IV287" s="227">
        <f>Daten_Polit!AT287</f>
        <v>2.2999999999999998</v>
      </c>
      <c r="IW287" s="227">
        <f>Daten_Polit!AU287</f>
        <v>1.4</v>
      </c>
      <c r="IX287" s="444" t="s">
        <v>820</v>
      </c>
      <c r="IY287" s="444" t="s">
        <v>820</v>
      </c>
      <c r="IZ287" s="444" t="s">
        <v>820</v>
      </c>
      <c r="JA287" s="444" t="s">
        <v>820</v>
      </c>
      <c r="JB287" s="444" t="s">
        <v>820</v>
      </c>
      <c r="JC287" s="444" t="s">
        <v>820</v>
      </c>
      <c r="JD287" s="444" t="s">
        <v>820</v>
      </c>
      <c r="JE287" s="444" t="s">
        <v>820</v>
      </c>
      <c r="JF287" s="444" t="s">
        <v>820</v>
      </c>
      <c r="JG287" s="444" t="s">
        <v>820</v>
      </c>
      <c r="JH287" s="444" t="s">
        <v>820</v>
      </c>
      <c r="JI287" s="444" t="s">
        <v>820</v>
      </c>
      <c r="JJ287" s="444" t="s">
        <v>820</v>
      </c>
      <c r="JK287" s="444" t="s">
        <v>820</v>
      </c>
      <c r="JL287" s="444" t="s">
        <v>820</v>
      </c>
      <c r="JM287" s="444" t="s">
        <v>820</v>
      </c>
      <c r="JN287" s="444" t="s">
        <v>820</v>
      </c>
      <c r="JO287" s="444" t="s">
        <v>820</v>
      </c>
      <c r="JP287" s="444" t="s">
        <v>820</v>
      </c>
      <c r="JQ287" s="444" t="s">
        <v>820</v>
      </c>
      <c r="JR287" s="444" t="s">
        <v>820</v>
      </c>
      <c r="JS287" s="444" t="s">
        <v>820</v>
      </c>
      <c r="JT287" s="444" t="s">
        <v>820</v>
      </c>
      <c r="JU287" s="444" t="s">
        <v>820</v>
      </c>
      <c r="JV287" s="444" t="s">
        <v>820</v>
      </c>
      <c r="JW287" s="444" t="s">
        <v>820</v>
      </c>
      <c r="JX287" s="444" t="s">
        <v>820</v>
      </c>
      <c r="JY287" s="444" t="s">
        <v>820</v>
      </c>
      <c r="JZ287" s="444" t="s">
        <v>820</v>
      </c>
      <c r="KA287" s="445" t="s">
        <v>820</v>
      </c>
    </row>
    <row r="288" spans="4:287" ht="12.65" customHeight="1" x14ac:dyDescent="0.2">
      <c r="D288" s="276"/>
      <c r="E288" s="3" t="str">
        <f>Daten_Polit!E288</f>
        <v>09277</v>
      </c>
      <c r="F288" s="229" t="str">
        <f>Daten_Polit!F288</f>
        <v>Rottal-Inn</v>
      </c>
      <c r="G288" s="246"/>
      <c r="H288" s="531">
        <f>Daten_Polit!H288</f>
        <v>3.5</v>
      </c>
      <c r="I288" s="532">
        <f>Daten_Polit!I288</f>
        <v>12.4</v>
      </c>
      <c r="J288" s="532">
        <f>Daten_Polit!J288</f>
        <v>2.4</v>
      </c>
      <c r="K288" s="532">
        <f>Daten_Polit!K288</f>
        <v>2.5</v>
      </c>
      <c r="L288" s="532">
        <f>Daten_Polit!L288</f>
        <v>1.2</v>
      </c>
      <c r="M288" s="308">
        <v>0.70085921233981419</v>
      </c>
      <c r="N288" s="308">
        <v>2.2360229460690677</v>
      </c>
      <c r="O288" s="308">
        <v>0.59776128462916789</v>
      </c>
      <c r="P288" s="308">
        <v>0.61138687000270042</v>
      </c>
      <c r="Q288" s="308">
        <v>0.42455718410429166</v>
      </c>
      <c r="R288" s="308">
        <v>12.696111235036062</v>
      </c>
      <c r="S288" s="308">
        <v>7.6148409893995623</v>
      </c>
      <c r="T288" s="308">
        <v>16.437999869952961</v>
      </c>
      <c r="U288" s="308">
        <v>16.379072335726569</v>
      </c>
      <c r="V288" s="308">
        <v>17.396184062850729</v>
      </c>
      <c r="W288" s="308">
        <v>29.047530978359283</v>
      </c>
      <c r="X288" s="308">
        <v>36.402513527664041</v>
      </c>
      <c r="Y288" s="308">
        <v>23.667446697862715</v>
      </c>
      <c r="Z288" s="308">
        <v>24.130314743233686</v>
      </c>
      <c r="AA288" s="308">
        <v>16.183035714233849</v>
      </c>
      <c r="AB288" s="308">
        <v>100</v>
      </c>
      <c r="AC288" s="308">
        <v>11.48581403778668</v>
      </c>
      <c r="AD288" s="308">
        <v>84.520938548469147</v>
      </c>
      <c r="AE288" s="308">
        <v>74.544551259427365</v>
      </c>
      <c r="AF288" s="308">
        <v>9.9763872890417797</v>
      </c>
      <c r="AG288" s="308">
        <v>100</v>
      </c>
      <c r="AH288" s="308">
        <v>46.05936540429888</v>
      </c>
      <c r="AI288" s="308">
        <v>53.940634595701134</v>
      </c>
      <c r="AJ288" s="308">
        <v>50.153531218014322</v>
      </c>
      <c r="AK288" s="308">
        <v>3.7871033776867971</v>
      </c>
      <c r="AL288" s="308">
        <v>100</v>
      </c>
      <c r="AM288" s="308">
        <v>8.3892287103366314</v>
      </c>
      <c r="AN288" s="308">
        <v>85.866071720735775</v>
      </c>
      <c r="AO288" s="308">
        <v>79.603814813892114</v>
      </c>
      <c r="AP288" s="337">
        <v>6.2622569068436631</v>
      </c>
      <c r="AQ288" s="531">
        <f>Daten_Polit!M288</f>
        <v>3.6</v>
      </c>
      <c r="AR288" s="532">
        <f>Daten_Polit!N288</f>
        <v>14.2</v>
      </c>
      <c r="AS288" s="532">
        <f>Daten_Polit!O288</f>
        <v>2.2999999999999998</v>
      </c>
      <c r="AT288" s="532">
        <f>Daten_Polit!P288</f>
        <v>2.4</v>
      </c>
      <c r="AU288" s="532">
        <f>Daten_Polit!Q288</f>
        <v>1.5</v>
      </c>
      <c r="AV288" s="308">
        <v>0.71974563906008404</v>
      </c>
      <c r="AW288" s="308">
        <v>2.4223470281140065</v>
      </c>
      <c r="AX288" s="308">
        <v>0.60352720326106823</v>
      </c>
      <c r="AY288" s="308">
        <v>0.61624944022793493</v>
      </c>
      <c r="AZ288" s="308">
        <v>0.44872380701482295</v>
      </c>
      <c r="BA288" s="308">
        <v>12.366926898509758</v>
      </c>
      <c r="BB288" s="308">
        <v>7.3771778370744734</v>
      </c>
      <c r="BC288" s="308">
        <v>16.953051007983142</v>
      </c>
      <c r="BD288" s="308">
        <v>17.114093959732042</v>
      </c>
      <c r="BE288" s="308">
        <v>14.8975791433892</v>
      </c>
      <c r="BF288" s="308">
        <v>27.794626610052131</v>
      </c>
      <c r="BG288" s="308">
        <v>32.086239695622446</v>
      </c>
      <c r="BH288" s="308">
        <v>25.076640098099322</v>
      </c>
      <c r="BI288" s="308">
        <v>26.006921434353874</v>
      </c>
      <c r="BJ288" s="308">
        <v>13.570127504590163</v>
      </c>
      <c r="BK288" s="308">
        <v>100</v>
      </c>
      <c r="BL288" s="308">
        <v>11.701603381824379</v>
      </c>
      <c r="BM288" s="308">
        <v>84.333424764696659</v>
      </c>
      <c r="BN288" s="308">
        <v>74.105073910548427</v>
      </c>
      <c r="BO288" s="308">
        <v>10.228350854148234</v>
      </c>
      <c r="BP288" s="308">
        <v>100</v>
      </c>
      <c r="BQ288" s="308">
        <v>51.264591439688722</v>
      </c>
      <c r="BR288" s="308">
        <v>48.735408560311285</v>
      </c>
      <c r="BS288" s="308">
        <v>44.45525291828794</v>
      </c>
      <c r="BT288" s="308">
        <v>4.2801556420233471</v>
      </c>
      <c r="BU288" s="308">
        <v>100</v>
      </c>
      <c r="BV288" s="308">
        <v>8.2751080696647943</v>
      </c>
      <c r="BW288" s="308">
        <v>86.043147989918396</v>
      </c>
      <c r="BX288" s="308">
        <v>79.508856508026895</v>
      </c>
      <c r="BY288" s="312">
        <v>6.5342914818914979</v>
      </c>
      <c r="BZ288" s="531">
        <f>Daten_Polit!R288</f>
        <v>3</v>
      </c>
      <c r="CA288" s="532">
        <f>Daten_Polit!S288</f>
        <v>11.2</v>
      </c>
      <c r="CB288" s="532">
        <f>Daten_Polit!T288</f>
        <v>2</v>
      </c>
      <c r="CC288" s="532">
        <f>Daten_Polit!U288</f>
        <v>2.1</v>
      </c>
      <c r="CD288" s="532">
        <f>Daten_Polit!V288</f>
        <v>1.2</v>
      </c>
      <c r="CE288" s="309">
        <v>0.65144039922876251</v>
      </c>
      <c r="CF288" s="309">
        <v>2.1511212017550836</v>
      </c>
      <c r="CG288" s="309">
        <v>0.54646561316922793</v>
      </c>
      <c r="CH288" s="309">
        <v>0.56254378420350848</v>
      </c>
      <c r="CI288" s="309">
        <v>0.3598256193619177</v>
      </c>
      <c r="CJ288" s="309">
        <v>13.455823881471787</v>
      </c>
      <c r="CK288" s="309">
        <v>8.5711384177925698</v>
      </c>
      <c r="CL288" s="309">
        <v>17.790276600663159</v>
      </c>
      <c r="CM288" s="309">
        <v>17.973421926910898</v>
      </c>
      <c r="CN288" s="309">
        <v>15.441959531416401</v>
      </c>
      <c r="CO288" s="309">
        <v>28.298295334377201</v>
      </c>
      <c r="CP288" s="309">
        <v>37.023094923187998</v>
      </c>
      <c r="CQ288" s="309">
        <v>23.082917705733266</v>
      </c>
      <c r="CR288" s="309">
        <v>24.036205162588807</v>
      </c>
      <c r="CS288" s="309">
        <v>10.4444444444</v>
      </c>
      <c r="CT288" s="309">
        <v>100</v>
      </c>
      <c r="CU288" s="309">
        <v>11.35796978511268</v>
      </c>
      <c r="CV288" s="309">
        <v>84.7489464038851</v>
      </c>
      <c r="CW288" s="309">
        <v>74.191160694092588</v>
      </c>
      <c r="CX288" s="309">
        <v>10.557785709792498</v>
      </c>
      <c r="CY288" s="309">
        <v>100</v>
      </c>
      <c r="CZ288" s="309">
        <v>45.415117719950437</v>
      </c>
      <c r="DA288" s="309">
        <v>54.584882280049577</v>
      </c>
      <c r="DB288" s="309">
        <v>50.061957868649323</v>
      </c>
      <c r="DC288" s="309">
        <v>4.5229244114002478</v>
      </c>
      <c r="DD288" s="309">
        <v>100</v>
      </c>
      <c r="DE288" s="309">
        <v>8.416855305772728</v>
      </c>
      <c r="DF288" s="309">
        <v>86.077445476806375</v>
      </c>
      <c r="DG288" s="309">
        <v>79.250391316901556</v>
      </c>
      <c r="DH288" s="313">
        <v>6.8270541599048258</v>
      </c>
      <c r="DI288" s="565">
        <f>Daten_Polit!W288</f>
        <v>2.9</v>
      </c>
      <c r="DJ288" s="532">
        <f>Daten_Polit!X288</f>
        <v>11.7</v>
      </c>
      <c r="DK288" s="532">
        <f>Daten_Polit!Y288</f>
        <v>1.8</v>
      </c>
      <c r="DL288" s="532">
        <f>Daten_Polit!Z288</f>
        <v>1.9</v>
      </c>
      <c r="DM288" s="532">
        <f>Daten_Polit!AA288</f>
        <v>1</v>
      </c>
      <c r="DN288" s="309">
        <v>0.63636741134457275</v>
      </c>
      <c r="DO288" s="309">
        <v>2.4528158301401355</v>
      </c>
      <c r="DP288" s="309">
        <v>0.49979342839420349</v>
      </c>
      <c r="DQ288" s="309">
        <v>0.50877228168658317</v>
      </c>
      <c r="DR288" s="309">
        <v>0.40018966632545683</v>
      </c>
      <c r="DS288" s="309">
        <v>14.024390243902193</v>
      </c>
      <c r="DT288" s="309">
        <v>9.3599773776985344</v>
      </c>
      <c r="DU288" s="309">
        <v>18.075849614186051</v>
      </c>
      <c r="DV288" s="309">
        <v>17.912552891396967</v>
      </c>
      <c r="DW288" s="309">
        <v>20.286396181393929</v>
      </c>
      <c r="DX288" s="309">
        <v>27.146608315099748</v>
      </c>
      <c r="DY288" s="309">
        <v>33.771353482257702</v>
      </c>
      <c r="DZ288" s="309">
        <v>21.364717460843341</v>
      </c>
      <c r="EA288" s="309">
        <v>22.018510356988205</v>
      </c>
      <c r="EB288" s="309">
        <v>12.617924528343105</v>
      </c>
      <c r="EC288" s="309">
        <v>100</v>
      </c>
      <c r="ED288" s="309">
        <v>11.253343039530957</v>
      </c>
      <c r="EE288" s="309">
        <v>85.014976932935824</v>
      </c>
      <c r="EF288" s="309">
        <v>74.289116144534958</v>
      </c>
      <c r="EG288" s="309">
        <v>10.725860788400873</v>
      </c>
      <c r="EH288" s="309">
        <v>100</v>
      </c>
      <c r="EI288" s="309">
        <v>52.005012531328319</v>
      </c>
      <c r="EJ288" s="309">
        <v>47.994987468671681</v>
      </c>
      <c r="EK288" s="309">
        <v>44.235588972431081</v>
      </c>
      <c r="EL288" s="309">
        <v>3.7593984962406015</v>
      </c>
      <c r="EM288" s="309">
        <v>100</v>
      </c>
      <c r="EN288" s="309">
        <v>8.327645261156901</v>
      </c>
      <c r="EO288" s="309">
        <v>86.456841077187093</v>
      </c>
      <c r="EP288" s="309">
        <v>79.307600017070129</v>
      </c>
      <c r="EQ288" s="367">
        <v>7.1492410601169576</v>
      </c>
      <c r="ER288" s="531">
        <f>Daten_Polit!AB288</f>
        <v>3</v>
      </c>
      <c r="ES288" s="532">
        <f>Daten_Polit!AC288</f>
        <v>12.1</v>
      </c>
      <c r="ET288" s="532">
        <f>Daten_Polit!AD288</f>
        <v>1.9</v>
      </c>
      <c r="EU288" s="532">
        <f>Daten_Polit!AE288</f>
        <v>2</v>
      </c>
      <c r="EV288" s="532">
        <f>Daten_Polit!AF288</f>
        <v>1</v>
      </c>
      <c r="EW288" s="309">
        <v>0.68233925332785816</v>
      </c>
      <c r="EX288" s="309">
        <v>2.7287124932247502</v>
      </c>
      <c r="EY288" s="309">
        <v>0.52587008075914432</v>
      </c>
      <c r="EZ288" s="309">
        <v>0.53953417739615983</v>
      </c>
      <c r="FA288" s="309">
        <v>0.3835815011116292</v>
      </c>
      <c r="FB288" s="309">
        <v>13.656350414341285</v>
      </c>
      <c r="FC288" s="309">
        <v>9.5720412446391094</v>
      </c>
      <c r="FD288" s="309">
        <v>17.182699125502246</v>
      </c>
      <c r="FE288" s="309">
        <v>17.037099636610058</v>
      </c>
      <c r="FF288" s="309">
        <v>19.186046511618983</v>
      </c>
      <c r="FG288" s="309">
        <v>25.294266016475959</v>
      </c>
      <c r="FH288" s="309">
        <v>31.080711354309166</v>
      </c>
      <c r="FI288" s="309">
        <v>20.346252826945967</v>
      </c>
      <c r="FJ288" s="309">
        <v>21.202240615329824</v>
      </c>
      <c r="FK288" s="309">
        <v>8.4686774941570597</v>
      </c>
      <c r="FL288" s="309">
        <v>100</v>
      </c>
      <c r="FM288" s="309">
        <v>11.032724379256607</v>
      </c>
      <c r="FN288" s="309">
        <v>85.291602519550736</v>
      </c>
      <c r="FO288" s="309">
        <v>74.177108764677655</v>
      </c>
      <c r="FP288" s="309">
        <v>11.11449375487307</v>
      </c>
      <c r="FQ288" s="309">
        <v>100</v>
      </c>
      <c r="FR288" s="309">
        <v>47.920227920227923</v>
      </c>
      <c r="FS288" s="309">
        <v>52.079772079772077</v>
      </c>
      <c r="FT288" s="309">
        <v>48.376068376068375</v>
      </c>
      <c r="FU288" s="309">
        <v>3.7037037037037028</v>
      </c>
      <c r="FV288" s="309">
        <v>100</v>
      </c>
      <c r="FW288" s="309">
        <v>8.3269412783471051</v>
      </c>
      <c r="FX288" s="309">
        <v>86.546275023880597</v>
      </c>
      <c r="FY288" s="309">
        <v>78.963355040241126</v>
      </c>
      <c r="FZ288" s="313">
        <v>7.5829199836394707</v>
      </c>
      <c r="GA288" s="570">
        <f>Daten_Polit!AG288</f>
        <v>3.7</v>
      </c>
      <c r="GB288" s="571">
        <f>Daten_Polit!AH288</f>
        <v>15.4</v>
      </c>
      <c r="GC288" s="571">
        <f>Daten_Polit!AI288</f>
        <v>2.2999999999999998</v>
      </c>
      <c r="GD288" s="571">
        <f>Daten_Polit!AJ288</f>
        <v>2.4</v>
      </c>
      <c r="GE288" s="571">
        <f>Daten_Polit!AK288</f>
        <v>1.4</v>
      </c>
      <c r="GF288" s="444">
        <v>0.6195186620436467</v>
      </c>
      <c r="GG288" s="444">
        <v>2.587736760784638</v>
      </c>
      <c r="GH288" s="444">
        <v>0.47272596014903107</v>
      </c>
      <c r="GI288" s="444">
        <v>0.48197973442167807</v>
      </c>
      <c r="GJ288" s="444">
        <v>0.37957012187840722</v>
      </c>
      <c r="GK288" s="444">
        <v>10.388372647128902</v>
      </c>
      <c r="GL288" s="444">
        <v>6.9918818108679313</v>
      </c>
      <c r="GM288" s="444">
        <v>13.345218387876564</v>
      </c>
      <c r="GN288" s="444">
        <v>13.367325845793058</v>
      </c>
      <c r="GO288" s="444">
        <v>13.076278290020763</v>
      </c>
      <c r="GP288" s="444">
        <v>24.593897578453976</v>
      </c>
      <c r="GQ288" s="444">
        <v>30.017953321360718</v>
      </c>
      <c r="GR288" s="444">
        <v>19.853125784581476</v>
      </c>
      <c r="GS288" s="444">
        <v>20.530071355759429</v>
      </c>
      <c r="GT288" s="444">
        <v>11.668036154441523</v>
      </c>
      <c r="GU288" s="444">
        <v>100</v>
      </c>
      <c r="GV288" s="444">
        <v>11.245245806858737</v>
      </c>
      <c r="GW288" s="444">
        <v>85.046132902634199</v>
      </c>
      <c r="GX288" s="444">
        <v>73.705824591239661</v>
      </c>
      <c r="GY288" s="444">
        <v>11.340308311394546</v>
      </c>
      <c r="GZ288" s="444">
        <v>100</v>
      </c>
      <c r="HA288" s="444">
        <v>49.299719887955185</v>
      </c>
      <c r="HB288" s="444">
        <v>50.700280112044815</v>
      </c>
      <c r="HC288" s="444">
        <v>46.378551420568229</v>
      </c>
      <c r="HD288" s="444">
        <v>4.3217286914765909</v>
      </c>
      <c r="HE288" s="444">
        <v>100</v>
      </c>
      <c r="HF288" s="444">
        <v>8.0984115260306417</v>
      </c>
      <c r="HG288" s="444">
        <v>86.721086740336901</v>
      </c>
      <c r="HH288" s="444">
        <v>78.884934044859776</v>
      </c>
      <c r="HI288" s="445">
        <v>7.8361526954771206</v>
      </c>
      <c r="HJ288" s="570">
        <f>Daten_Polit!AL288</f>
        <v>3.6</v>
      </c>
      <c r="HK288" s="571">
        <f>Daten_Polit!AM288</f>
        <v>15.1</v>
      </c>
      <c r="HL288" s="571">
        <f>Daten_Polit!AN288</f>
        <v>2.2000000000000002</v>
      </c>
      <c r="HM288" s="571">
        <f>Daten_Polit!AO288</f>
        <v>2.4</v>
      </c>
      <c r="HN288" s="571">
        <f>Daten_Polit!AP288</f>
        <v>1.2</v>
      </c>
      <c r="HO288" s="444">
        <v>0.50908191438866712</v>
      </c>
      <c r="HP288" s="444">
        <v>2.2802145350301779</v>
      </c>
      <c r="HQ288" s="444">
        <v>0.37100576152720838</v>
      </c>
      <c r="HR288" s="444">
        <v>0.37926705490379448</v>
      </c>
      <c r="HS288" s="444">
        <v>0.29388518786768092</v>
      </c>
      <c r="HT288" s="444">
        <v>10.07686602386906</v>
      </c>
      <c r="HU288" s="444">
        <v>7.5508021390374322</v>
      </c>
      <c r="HV288" s="444">
        <v>12.344099776142954</v>
      </c>
      <c r="HW288" s="444">
        <v>12.187736563209356</v>
      </c>
      <c r="HX288" s="444">
        <v>14.402173913043478</v>
      </c>
      <c r="HY288" s="444">
        <v>35.174557627927847</v>
      </c>
      <c r="HZ288" s="444">
        <v>41.420630910273836</v>
      </c>
      <c r="IA288" s="444">
        <v>29.569334544032717</v>
      </c>
      <c r="IB288" s="444">
        <v>29.921094895604224</v>
      </c>
      <c r="IC288" s="444">
        <v>24.977210574247959</v>
      </c>
      <c r="ID288" s="444">
        <v>100</v>
      </c>
      <c r="IE288" s="444">
        <v>11.120447585015652</v>
      </c>
      <c r="IF288" s="444">
        <v>85.368027478394097</v>
      </c>
      <c r="IG288" s="444">
        <v>73.746874599281853</v>
      </c>
      <c r="IH288" s="444">
        <v>11.621152879112254</v>
      </c>
      <c r="II288" s="444">
        <v>100</v>
      </c>
      <c r="IJ288" s="444">
        <v>49.292756108015432</v>
      </c>
      <c r="IK288" s="444">
        <v>50.707243891984568</v>
      </c>
      <c r="IL288" s="444">
        <v>47.021003000428635</v>
      </c>
      <c r="IM288" s="444">
        <v>3.6862408915559364</v>
      </c>
      <c r="IN288" s="444">
        <v>100</v>
      </c>
      <c r="IO288" s="444">
        <v>8.1725375983368913</v>
      </c>
      <c r="IP288" s="444">
        <v>86.988008720429306</v>
      </c>
      <c r="IQ288" s="444">
        <v>78.571309891618938</v>
      </c>
      <c r="IR288" s="445">
        <v>8.4166988288103575</v>
      </c>
      <c r="IS288" s="443">
        <f>Daten_Polit!AQ288</f>
        <v>3.2</v>
      </c>
      <c r="IT288" s="227">
        <f>Daten_Polit!AR288</f>
        <v>14.8</v>
      </c>
      <c r="IU288" s="227">
        <f>Daten_Polit!AS288</f>
        <v>1.9</v>
      </c>
      <c r="IV288" s="227">
        <f>Daten_Polit!AT288</f>
        <v>2</v>
      </c>
      <c r="IW288" s="227">
        <f>Daten_Polit!AU288</f>
        <v>1.1000000000000001</v>
      </c>
      <c r="IX288" s="444" t="s">
        <v>820</v>
      </c>
      <c r="IY288" s="444" t="s">
        <v>820</v>
      </c>
      <c r="IZ288" s="444" t="s">
        <v>820</v>
      </c>
      <c r="JA288" s="444" t="s">
        <v>820</v>
      </c>
      <c r="JB288" s="444" t="s">
        <v>820</v>
      </c>
      <c r="JC288" s="444" t="s">
        <v>820</v>
      </c>
      <c r="JD288" s="444" t="s">
        <v>820</v>
      </c>
      <c r="JE288" s="444" t="s">
        <v>820</v>
      </c>
      <c r="JF288" s="444" t="s">
        <v>820</v>
      </c>
      <c r="JG288" s="444" t="s">
        <v>820</v>
      </c>
      <c r="JH288" s="444" t="s">
        <v>820</v>
      </c>
      <c r="JI288" s="444" t="s">
        <v>820</v>
      </c>
      <c r="JJ288" s="444" t="s">
        <v>820</v>
      </c>
      <c r="JK288" s="444" t="s">
        <v>820</v>
      </c>
      <c r="JL288" s="444" t="s">
        <v>820</v>
      </c>
      <c r="JM288" s="444" t="s">
        <v>820</v>
      </c>
      <c r="JN288" s="444" t="s">
        <v>820</v>
      </c>
      <c r="JO288" s="444" t="s">
        <v>820</v>
      </c>
      <c r="JP288" s="444" t="s">
        <v>820</v>
      </c>
      <c r="JQ288" s="444" t="s">
        <v>820</v>
      </c>
      <c r="JR288" s="444" t="s">
        <v>820</v>
      </c>
      <c r="JS288" s="444" t="s">
        <v>820</v>
      </c>
      <c r="JT288" s="444" t="s">
        <v>820</v>
      </c>
      <c r="JU288" s="444" t="s">
        <v>820</v>
      </c>
      <c r="JV288" s="444" t="s">
        <v>820</v>
      </c>
      <c r="JW288" s="444" t="s">
        <v>820</v>
      </c>
      <c r="JX288" s="444" t="s">
        <v>820</v>
      </c>
      <c r="JY288" s="444" t="s">
        <v>820</v>
      </c>
      <c r="JZ288" s="444" t="s">
        <v>820</v>
      </c>
      <c r="KA288" s="445" t="s">
        <v>820</v>
      </c>
    </row>
    <row r="289" spans="4:287" ht="12.65" customHeight="1" x14ac:dyDescent="0.2">
      <c r="D289" s="276"/>
      <c r="E289" s="3" t="str">
        <f>Daten_Polit!E289</f>
        <v>09278</v>
      </c>
      <c r="F289" s="229" t="str">
        <f>Daten_Polit!F289</f>
        <v>Straubing-Bogen</v>
      </c>
      <c r="G289" s="246"/>
      <c r="H289" s="531">
        <f>Daten_Polit!H289</f>
        <v>2.9</v>
      </c>
      <c r="I289" s="532">
        <f>Daten_Polit!I289</f>
        <v>9.6</v>
      </c>
      <c r="J289" s="532">
        <f>Daten_Polit!J289</f>
        <v>2.2000000000000002</v>
      </c>
      <c r="K289" s="532">
        <f>Daten_Polit!K289</f>
        <v>2.2999999999999998</v>
      </c>
      <c r="L289" s="532">
        <f>Daten_Polit!L289</f>
        <v>1.2</v>
      </c>
      <c r="M289" s="308">
        <v>0.71986273071442419</v>
      </c>
      <c r="N289" s="308">
        <v>2.6012638897947635</v>
      </c>
      <c r="O289" s="308">
        <v>0.59787844543376911</v>
      </c>
      <c r="P289" s="308">
        <v>0.61403985223597679</v>
      </c>
      <c r="Q289" s="308">
        <v>0.42011175961963448</v>
      </c>
      <c r="R289" s="308">
        <v>15.142797363740662</v>
      </c>
      <c r="S289" s="308">
        <v>10.076718796105641</v>
      </c>
      <c r="T289" s="308">
        <v>18.008073152649082</v>
      </c>
      <c r="U289" s="308">
        <v>18.139039332327734</v>
      </c>
      <c r="V289" s="308">
        <v>16.324200913242009</v>
      </c>
      <c r="W289" s="308">
        <v>17.81818181817826</v>
      </c>
      <c r="X289" s="308">
        <v>21.07318484235342</v>
      </c>
      <c r="Y289" s="308">
        <v>15.825026773205975</v>
      </c>
      <c r="Z289" s="308">
        <v>16.166548295453971</v>
      </c>
      <c r="AA289" s="308">
        <v>11.428571428520492</v>
      </c>
      <c r="AB289" s="308">
        <v>100</v>
      </c>
      <c r="AC289" s="308">
        <v>10.762959785746421</v>
      </c>
      <c r="AD289" s="308">
        <v>85.420252241090765</v>
      </c>
      <c r="AE289" s="308">
        <v>73.747267802208142</v>
      </c>
      <c r="AF289" s="308">
        <v>11.672984438882635</v>
      </c>
      <c r="AG289" s="308">
        <v>100</v>
      </c>
      <c r="AH289" s="308">
        <v>38.544061302681989</v>
      </c>
      <c r="AI289" s="308">
        <v>61.455938697318011</v>
      </c>
      <c r="AJ289" s="308">
        <v>55.632183908045988</v>
      </c>
      <c r="AK289" s="308">
        <v>5.8237547892720318</v>
      </c>
      <c r="AL289" s="308">
        <v>100</v>
      </c>
      <c r="AM289" s="308">
        <v>7.7270373602094695</v>
      </c>
      <c r="AN289" s="308">
        <v>86.783877571619627</v>
      </c>
      <c r="AO289" s="308">
        <v>79.55156001315909</v>
      </c>
      <c r="AP289" s="337">
        <v>7.2323175584605242</v>
      </c>
      <c r="AQ289" s="531">
        <f>Daten_Polit!M289</f>
        <v>3</v>
      </c>
      <c r="AR289" s="532">
        <f>Daten_Polit!N289</f>
        <v>10.6</v>
      </c>
      <c r="AS289" s="532">
        <f>Daten_Polit!O289</f>
        <v>2.1</v>
      </c>
      <c r="AT289" s="532">
        <f>Daten_Polit!P289</f>
        <v>2.2000000000000002</v>
      </c>
      <c r="AU289" s="532">
        <f>Daten_Polit!Q289</f>
        <v>1.3</v>
      </c>
      <c r="AV289" s="308">
        <v>0.64719500599446034</v>
      </c>
      <c r="AW289" s="308">
        <v>1.9834524447321071</v>
      </c>
      <c r="AX289" s="308">
        <v>0.56773849186029257</v>
      </c>
      <c r="AY289" s="308">
        <v>0.5887989892210912</v>
      </c>
      <c r="AZ289" s="308">
        <v>0.35068014045694845</v>
      </c>
      <c r="BA289" s="308">
        <v>14.090185148318019</v>
      </c>
      <c r="BB289" s="308">
        <v>8.8632489838735484</v>
      </c>
      <c r="BC289" s="308">
        <v>17.776660802546704</v>
      </c>
      <c r="BD289" s="308">
        <v>18.197589481372599</v>
      </c>
      <c r="BE289" s="308">
        <v>13.096446700512931</v>
      </c>
      <c r="BF289" s="308">
        <v>16.992744558419492</v>
      </c>
      <c r="BG289" s="308">
        <v>20.727805918415314</v>
      </c>
      <c r="BH289" s="308">
        <v>15.162728113700458</v>
      </c>
      <c r="BI289" s="308">
        <v>15.218589272590568</v>
      </c>
      <c r="BJ289" s="308">
        <v>14.556331007024747</v>
      </c>
      <c r="BK289" s="308">
        <v>100</v>
      </c>
      <c r="BL289" s="308">
        <v>10.88613700423265</v>
      </c>
      <c r="BM289" s="308">
        <v>85.392056124647155</v>
      </c>
      <c r="BN289" s="308">
        <v>73.288595324846455</v>
      </c>
      <c r="BO289" s="308">
        <v>12.103460799800695</v>
      </c>
      <c r="BP289" s="308">
        <v>100</v>
      </c>
      <c r="BQ289" s="308">
        <v>40.362811791383216</v>
      </c>
      <c r="BR289" s="308">
        <v>59.637188208616784</v>
      </c>
      <c r="BS289" s="308">
        <v>53.36356764928194</v>
      </c>
      <c r="BT289" s="308">
        <v>6.2736205593348444</v>
      </c>
      <c r="BU289" s="308">
        <v>100</v>
      </c>
      <c r="BV289" s="308">
        <v>7.7431858301911269</v>
      </c>
      <c r="BW289" s="308">
        <v>86.943655295940573</v>
      </c>
      <c r="BX289" s="308">
        <v>79.253896033279091</v>
      </c>
      <c r="BY289" s="312">
        <v>7.6897592626614868</v>
      </c>
      <c r="BZ289" s="531">
        <f>Daten_Polit!R289</f>
        <v>2.4</v>
      </c>
      <c r="CA289" s="532">
        <f>Daten_Polit!S289</f>
        <v>7.5</v>
      </c>
      <c r="CB289" s="532">
        <f>Daten_Polit!T289</f>
        <v>1.9</v>
      </c>
      <c r="CC289" s="532">
        <f>Daten_Polit!U289</f>
        <v>2</v>
      </c>
      <c r="CD289" s="532">
        <f>Daten_Polit!V289</f>
        <v>1.1000000000000001</v>
      </c>
      <c r="CE289" s="309">
        <v>0.61296675911411236</v>
      </c>
      <c r="CF289" s="309">
        <v>1.798887641081879</v>
      </c>
      <c r="CG289" s="309">
        <v>0.5369639591621953</v>
      </c>
      <c r="CH289" s="309">
        <v>0.55546523551465754</v>
      </c>
      <c r="CI289" s="309">
        <v>0.35806771280859673</v>
      </c>
      <c r="CJ289" s="309">
        <v>15.813817330211144</v>
      </c>
      <c r="CK289" s="309">
        <v>11.618871415355292</v>
      </c>
      <c r="CL289" s="309">
        <v>18.600539685494322</v>
      </c>
      <c r="CM289" s="309">
        <v>18.449251920744782</v>
      </c>
      <c r="CN289" s="309">
        <v>20.350877192982455</v>
      </c>
      <c r="CO289" s="309">
        <v>18.357889733839869</v>
      </c>
      <c r="CP289" s="309">
        <v>25.407837989879962</v>
      </c>
      <c r="CQ289" s="309">
        <v>16.065388951521982</v>
      </c>
      <c r="CR289" s="309">
        <v>16.093829678735997</v>
      </c>
      <c r="CS289" s="309">
        <v>15.733015494628971</v>
      </c>
      <c r="CT289" s="309">
        <v>100</v>
      </c>
      <c r="CU289" s="309">
        <v>10.624733707089778</v>
      </c>
      <c r="CV289" s="309">
        <v>85.770933696438206</v>
      </c>
      <c r="CW289" s="309">
        <v>73.274051726161247</v>
      </c>
      <c r="CX289" s="309">
        <v>12.496881970276954</v>
      </c>
      <c r="CY289" s="309">
        <v>100</v>
      </c>
      <c r="CZ289" s="309">
        <v>35.588507877664512</v>
      </c>
      <c r="DA289" s="309">
        <v>64.411492122335488</v>
      </c>
      <c r="DB289" s="309">
        <v>58.758109360519008</v>
      </c>
      <c r="DC289" s="309">
        <v>5.6533827618164976</v>
      </c>
      <c r="DD289" s="309">
        <v>100</v>
      </c>
      <c r="DE289" s="309">
        <v>8.1747063967230567</v>
      </c>
      <c r="DF289" s="309">
        <v>86.768016381523651</v>
      </c>
      <c r="DG289" s="309">
        <v>78.635598975151282</v>
      </c>
      <c r="DH289" s="313">
        <v>8.1324174063723618</v>
      </c>
      <c r="DI289" s="565">
        <f>Daten_Polit!W289</f>
        <v>2.2999999999999998</v>
      </c>
      <c r="DJ289" s="532">
        <f>Daten_Polit!X289</f>
        <v>8.1999999999999993</v>
      </c>
      <c r="DK289" s="532">
        <f>Daten_Polit!Y289</f>
        <v>1.7</v>
      </c>
      <c r="DL289" s="532">
        <f>Daten_Polit!Z289</f>
        <v>1.8</v>
      </c>
      <c r="DM289" s="532">
        <f>Daten_Polit!AA289</f>
        <v>1</v>
      </c>
      <c r="DN289" s="309">
        <v>0.60020917869837376</v>
      </c>
      <c r="DO289" s="309">
        <v>2.057950794300127</v>
      </c>
      <c r="DP289" s="309">
        <v>0.49447631606629788</v>
      </c>
      <c r="DQ289" s="309">
        <v>0.50408112945865846</v>
      </c>
      <c r="DR289" s="309">
        <v>0.40556386714250287</v>
      </c>
      <c r="DS289" s="309">
        <v>15.912897822445563</v>
      </c>
      <c r="DT289" s="309">
        <v>11.129679144384284</v>
      </c>
      <c r="DU289" s="309">
        <v>18.73332674637042</v>
      </c>
      <c r="DV289" s="309">
        <v>18.780356179169726</v>
      </c>
      <c r="DW289" s="309">
        <v>18.224299065429076</v>
      </c>
      <c r="DX289" s="309">
        <v>18.051009695545879</v>
      </c>
      <c r="DY289" s="309">
        <v>22.717552228979944</v>
      </c>
      <c r="DZ289" s="309">
        <v>15.25977238990659</v>
      </c>
      <c r="EA289" s="309">
        <v>15.536814790788192</v>
      </c>
      <c r="EB289" s="309">
        <v>12.266355140192648</v>
      </c>
      <c r="EC289" s="309">
        <v>100</v>
      </c>
      <c r="ED289" s="309">
        <v>10.597297327719659</v>
      </c>
      <c r="EE289" s="309">
        <v>85.91684019926096</v>
      </c>
      <c r="EF289" s="309">
        <v>73.181385588279696</v>
      </c>
      <c r="EG289" s="309">
        <v>12.735454610981268</v>
      </c>
      <c r="EH289" s="309">
        <v>100</v>
      </c>
      <c r="EI289" s="309">
        <v>40.571939231456653</v>
      </c>
      <c r="EJ289" s="309">
        <v>59.428060768543347</v>
      </c>
      <c r="EK289" s="309">
        <v>53.261840929401252</v>
      </c>
      <c r="EL289" s="309">
        <v>6.1662198391420908</v>
      </c>
      <c r="EM289" s="309">
        <v>100</v>
      </c>
      <c r="EN289" s="309">
        <v>8.295973065459993</v>
      </c>
      <c r="EO289" s="309">
        <v>86.85595672599041</v>
      </c>
      <c r="EP289" s="309">
        <v>78.388047277888759</v>
      </c>
      <c r="EQ289" s="367">
        <v>8.4679094481016541</v>
      </c>
      <c r="ER289" s="531">
        <f>Daten_Polit!AB289</f>
        <v>2.4</v>
      </c>
      <c r="ES289" s="532">
        <f>Daten_Polit!AC289</f>
        <v>8.9</v>
      </c>
      <c r="ET289" s="532">
        <f>Daten_Polit!AD289</f>
        <v>1.8</v>
      </c>
      <c r="EU289" s="532">
        <f>Daten_Polit!AE289</f>
        <v>1.9</v>
      </c>
      <c r="EV289" s="532">
        <f>Daten_Polit!AF289</f>
        <v>1</v>
      </c>
      <c r="EW289" s="309">
        <v>0.63526788125718614</v>
      </c>
      <c r="EX289" s="309">
        <v>2.3404229648476855</v>
      </c>
      <c r="EY289" s="309">
        <v>0.50947375529881966</v>
      </c>
      <c r="EZ289" s="309">
        <v>0.52607258087119368</v>
      </c>
      <c r="FA289" s="309">
        <v>0.36375337411827918</v>
      </c>
      <c r="FB289" s="309">
        <v>15.783329441979554</v>
      </c>
      <c r="FC289" s="309">
        <v>11.18021844660262</v>
      </c>
      <c r="FD289" s="309">
        <v>18.652751423150615</v>
      </c>
      <c r="FE289" s="309">
        <v>18.729895195601067</v>
      </c>
      <c r="FF289" s="309">
        <v>17.829457364341085</v>
      </c>
      <c r="FG289" s="309">
        <v>16.509981429895547</v>
      </c>
      <c r="FH289" s="309">
        <v>19.011005578163729</v>
      </c>
      <c r="FI289" s="309">
        <v>14.94480611378432</v>
      </c>
      <c r="FJ289" s="309">
        <v>14.969072164949072</v>
      </c>
      <c r="FK289" s="309">
        <v>14.68298109009358</v>
      </c>
      <c r="FL289" s="309">
        <v>100</v>
      </c>
      <c r="FM289" s="309">
        <v>10.558804385335877</v>
      </c>
      <c r="FN289" s="309">
        <v>86.048128375803415</v>
      </c>
      <c r="FO289" s="309">
        <v>72.938409071483036</v>
      </c>
      <c r="FP289" s="309">
        <v>13.109719304320381</v>
      </c>
      <c r="FQ289" s="309">
        <v>100</v>
      </c>
      <c r="FR289" s="309">
        <v>40.38308060654429</v>
      </c>
      <c r="FS289" s="309">
        <v>59.616919393455703</v>
      </c>
      <c r="FT289" s="309">
        <v>52.833200319233839</v>
      </c>
      <c r="FU289" s="309">
        <v>6.7837190742218683</v>
      </c>
      <c r="FV289" s="309">
        <v>100</v>
      </c>
      <c r="FW289" s="309">
        <v>8.1767833096963844</v>
      </c>
      <c r="FX289" s="309">
        <v>87.128446220132062</v>
      </c>
      <c r="FY289" s="309">
        <v>78.21865723008716</v>
      </c>
      <c r="FZ289" s="313">
        <v>8.9097889900449001</v>
      </c>
      <c r="GA289" s="570">
        <f>Daten_Polit!AG289</f>
        <v>3</v>
      </c>
      <c r="GB289" s="571">
        <f>Daten_Polit!AH289</f>
        <v>11.2</v>
      </c>
      <c r="GC289" s="571">
        <f>Daten_Polit!AI289</f>
        <v>2.1</v>
      </c>
      <c r="GD289" s="571">
        <f>Daten_Polit!AJ289</f>
        <v>2.2000000000000002</v>
      </c>
      <c r="GE289" s="571">
        <f>Daten_Polit!AK289</f>
        <v>1.3</v>
      </c>
      <c r="GF289" s="444">
        <v>0.62013983432171127</v>
      </c>
      <c r="GG289" s="444">
        <v>2.4925011082715107</v>
      </c>
      <c r="GH289" s="444">
        <v>0.4813732786359608</v>
      </c>
      <c r="GI289" s="444">
        <v>0.49706171589195625</v>
      </c>
      <c r="GJ289" s="444">
        <v>0.34798618428866063</v>
      </c>
      <c r="GK289" s="444">
        <v>12.328372539606573</v>
      </c>
      <c r="GL289" s="444">
        <v>9.1116995666831553</v>
      </c>
      <c r="GM289" s="444">
        <v>14.462545919182238</v>
      </c>
      <c r="GN289" s="444">
        <v>14.825223959248721</v>
      </c>
      <c r="GO289" s="444">
        <v>10.827464788728584</v>
      </c>
      <c r="GP289" s="444">
        <v>15.741178696431152</v>
      </c>
      <c r="GQ289" s="444">
        <v>17.85714285713728</v>
      </c>
      <c r="GR289" s="444">
        <v>14.331888056759048</v>
      </c>
      <c r="GS289" s="444">
        <v>14.412147505425962</v>
      </c>
      <c r="GT289" s="444">
        <v>13.534482758581539</v>
      </c>
      <c r="GU289" s="444">
        <v>100</v>
      </c>
      <c r="GV289" s="444">
        <v>10.506518293803278</v>
      </c>
      <c r="GW289" s="444">
        <v>86.019123447567964</v>
      </c>
      <c r="GX289" s="444">
        <v>72.552713379214097</v>
      </c>
      <c r="GY289" s="444">
        <v>13.466410068353877</v>
      </c>
      <c r="GZ289" s="444">
        <v>100</v>
      </c>
      <c r="HA289" s="444">
        <v>42.626865671641788</v>
      </c>
      <c r="HB289" s="444">
        <v>57.373134328358212</v>
      </c>
      <c r="HC289" s="444">
        <v>51.223880597014926</v>
      </c>
      <c r="HD289" s="444">
        <v>6.1492537313432836</v>
      </c>
      <c r="HE289" s="444">
        <v>100</v>
      </c>
      <c r="HF289" s="444">
        <v>8.0465341400982258</v>
      </c>
      <c r="HG289" s="444">
        <v>87.163101967615731</v>
      </c>
      <c r="HH289" s="444">
        <v>77.990215971168013</v>
      </c>
      <c r="HI289" s="445">
        <v>9.1728859964477198</v>
      </c>
      <c r="HJ289" s="570">
        <f>Daten_Polit!AL289</f>
        <v>2.9</v>
      </c>
      <c r="HK289" s="571">
        <f>Daten_Polit!AM289</f>
        <v>11.1</v>
      </c>
      <c r="HL289" s="571">
        <f>Daten_Polit!AN289</f>
        <v>2</v>
      </c>
      <c r="HM289" s="571">
        <f>Daten_Polit!AO289</f>
        <v>2.1</v>
      </c>
      <c r="HN289" s="571">
        <f>Daten_Polit!AP289</f>
        <v>1.2</v>
      </c>
      <c r="HO289" s="444">
        <v>0.55251338680481388</v>
      </c>
      <c r="HP289" s="444">
        <v>2.0651076849073577</v>
      </c>
      <c r="HQ289" s="444">
        <v>0.43422888098484241</v>
      </c>
      <c r="HR289" s="444">
        <v>0.44787323455507966</v>
      </c>
      <c r="HS289" s="444">
        <v>0.32505895945824886</v>
      </c>
      <c r="HT289" s="444">
        <v>12.900906083704875</v>
      </c>
      <c r="HU289" s="444">
        <v>9.8231132075467062</v>
      </c>
      <c r="HV289" s="444">
        <v>15.010502504443368</v>
      </c>
      <c r="HW289" s="444">
        <v>15.155567442275117</v>
      </c>
      <c r="HX289" s="444">
        <v>13.608957795004306</v>
      </c>
      <c r="HY289" s="444">
        <v>23.045247553533127</v>
      </c>
      <c r="HZ289" s="444">
        <v>28.891537544694689</v>
      </c>
      <c r="IA289" s="444">
        <v>19.041789095651325</v>
      </c>
      <c r="IB289" s="444">
        <v>18.821515451838223</v>
      </c>
      <c r="IC289" s="444">
        <v>21.162185602748018</v>
      </c>
      <c r="ID289" s="444">
        <v>100</v>
      </c>
      <c r="IE289" s="444">
        <v>10.741904543527959</v>
      </c>
      <c r="IF289" s="444">
        <v>85.93057687322046</v>
      </c>
      <c r="IG289" s="444">
        <v>72.244122537307561</v>
      </c>
      <c r="IH289" s="444">
        <v>13.686454335912893</v>
      </c>
      <c r="II289" s="444">
        <v>100</v>
      </c>
      <c r="IJ289" s="444">
        <v>43.837441705529642</v>
      </c>
      <c r="IK289" s="444">
        <v>56.162558294470365</v>
      </c>
      <c r="IL289" s="444">
        <v>50.433044636908733</v>
      </c>
      <c r="IM289" s="444">
        <v>5.7295136575616255</v>
      </c>
      <c r="IN289" s="444">
        <v>100</v>
      </c>
      <c r="IO289" s="444">
        <v>8.4536786631110452</v>
      </c>
      <c r="IP289" s="444">
        <v>87.036085259544677</v>
      </c>
      <c r="IQ289" s="444">
        <v>77.366597574059952</v>
      </c>
      <c r="IR289" s="445">
        <v>9.6694876854847056</v>
      </c>
      <c r="IS289" s="443">
        <f>Daten_Polit!AQ289</f>
        <v>2.6</v>
      </c>
      <c r="IT289" s="227">
        <f>Daten_Polit!AR289</f>
        <v>10.9</v>
      </c>
      <c r="IU289" s="227">
        <f>Daten_Polit!AS289</f>
        <v>1.7</v>
      </c>
      <c r="IV289" s="227">
        <f>Daten_Polit!AT289</f>
        <v>1.8</v>
      </c>
      <c r="IW289" s="227">
        <f>Daten_Polit!AU289</f>
        <v>1.1000000000000001</v>
      </c>
      <c r="IX289" s="444" t="s">
        <v>820</v>
      </c>
      <c r="IY289" s="444" t="s">
        <v>820</v>
      </c>
      <c r="IZ289" s="444" t="s">
        <v>820</v>
      </c>
      <c r="JA289" s="444" t="s">
        <v>820</v>
      </c>
      <c r="JB289" s="444" t="s">
        <v>820</v>
      </c>
      <c r="JC289" s="444" t="s">
        <v>820</v>
      </c>
      <c r="JD289" s="444" t="s">
        <v>820</v>
      </c>
      <c r="JE289" s="444" t="s">
        <v>820</v>
      </c>
      <c r="JF289" s="444" t="s">
        <v>820</v>
      </c>
      <c r="JG289" s="444" t="s">
        <v>820</v>
      </c>
      <c r="JH289" s="444" t="s">
        <v>820</v>
      </c>
      <c r="JI289" s="444" t="s">
        <v>820</v>
      </c>
      <c r="JJ289" s="444" t="s">
        <v>820</v>
      </c>
      <c r="JK289" s="444" t="s">
        <v>820</v>
      </c>
      <c r="JL289" s="444" t="s">
        <v>820</v>
      </c>
      <c r="JM289" s="444" t="s">
        <v>820</v>
      </c>
      <c r="JN289" s="444" t="s">
        <v>820</v>
      </c>
      <c r="JO289" s="444" t="s">
        <v>820</v>
      </c>
      <c r="JP289" s="444" t="s">
        <v>820</v>
      </c>
      <c r="JQ289" s="444" t="s">
        <v>820</v>
      </c>
      <c r="JR289" s="444" t="s">
        <v>820</v>
      </c>
      <c r="JS289" s="444" t="s">
        <v>820</v>
      </c>
      <c r="JT289" s="444" t="s">
        <v>820</v>
      </c>
      <c r="JU289" s="444" t="s">
        <v>820</v>
      </c>
      <c r="JV289" s="444" t="s">
        <v>820</v>
      </c>
      <c r="JW289" s="444" t="s">
        <v>820</v>
      </c>
      <c r="JX289" s="444" t="s">
        <v>820</v>
      </c>
      <c r="JY289" s="444" t="s">
        <v>820</v>
      </c>
      <c r="JZ289" s="444" t="s">
        <v>820</v>
      </c>
      <c r="KA289" s="445" t="s">
        <v>820</v>
      </c>
    </row>
    <row r="290" spans="4:287" ht="12.65" customHeight="1" x14ac:dyDescent="0.2">
      <c r="D290" s="276"/>
      <c r="E290" s="3" t="str">
        <f>Daten_Polit!E290</f>
        <v>09279</v>
      </c>
      <c r="F290" s="229" t="str">
        <f>Daten_Polit!F290</f>
        <v>Dingolfing-Landau</v>
      </c>
      <c r="G290" s="246"/>
      <c r="H290" s="531">
        <f>Daten_Polit!H290</f>
        <v>2.7</v>
      </c>
      <c r="I290" s="532">
        <f>Daten_Polit!I290</f>
        <v>7.5</v>
      </c>
      <c r="J290" s="532">
        <f>Daten_Polit!J290</f>
        <v>1.8</v>
      </c>
      <c r="K290" s="532">
        <f>Daten_Polit!K290</f>
        <v>1.9</v>
      </c>
      <c r="L290" s="532">
        <f>Daten_Polit!L290</f>
        <v>1.1000000000000001</v>
      </c>
      <c r="M290" s="308">
        <v>0.62354720137699171</v>
      </c>
      <c r="N290" s="308">
        <v>1.964367220031292</v>
      </c>
      <c r="O290" s="308">
        <v>0.44237588839481706</v>
      </c>
      <c r="P290" s="308">
        <v>0.44162869350692668</v>
      </c>
      <c r="Q290" s="308">
        <v>0.45166396955352128</v>
      </c>
      <c r="R290" s="308">
        <v>12.979919678714861</v>
      </c>
      <c r="S290" s="308">
        <v>10.728241563055061</v>
      </c>
      <c r="T290" s="308">
        <v>14.871845817604406</v>
      </c>
      <c r="U290" s="308">
        <v>14.710585225455707</v>
      </c>
      <c r="V290" s="308">
        <v>17.080291970812894</v>
      </c>
      <c r="W290" s="308">
        <v>22.278386719160963</v>
      </c>
      <c r="X290" s="308">
        <v>24.113392440505095</v>
      </c>
      <c r="Y290" s="308">
        <v>20.498807631151809</v>
      </c>
      <c r="Z290" s="308">
        <v>21.407217595554133</v>
      </c>
      <c r="AA290" s="308">
        <v>8.309455587330481</v>
      </c>
      <c r="AB290" s="308">
        <v>100</v>
      </c>
      <c r="AC290" s="308">
        <v>16.755297493057007</v>
      </c>
      <c r="AD290" s="308">
        <v>79.916438231511648</v>
      </c>
      <c r="AE290" s="308">
        <v>70.347136958490779</v>
      </c>
      <c r="AF290" s="308">
        <v>9.5693012730208835</v>
      </c>
      <c r="AG290" s="308">
        <v>100</v>
      </c>
      <c r="AH290" s="308">
        <v>49.796195652173914</v>
      </c>
      <c r="AI290" s="308">
        <v>50.203804347826079</v>
      </c>
      <c r="AJ290" s="308">
        <v>46.467391304347821</v>
      </c>
      <c r="AK290" s="308">
        <v>3.7364130434782603</v>
      </c>
      <c r="AL290" s="308">
        <v>100</v>
      </c>
      <c r="AM290" s="308">
        <v>13.29923552900922</v>
      </c>
      <c r="AN290" s="308">
        <v>81.898988537781307</v>
      </c>
      <c r="AO290" s="308">
        <v>75.801049101467925</v>
      </c>
      <c r="AP290" s="337">
        <v>6.0979394363133927</v>
      </c>
      <c r="AQ290" s="531">
        <f>Daten_Polit!M290</f>
        <v>2.8</v>
      </c>
      <c r="AR290" s="532">
        <f>Daten_Polit!N290</f>
        <v>8.1999999999999993</v>
      </c>
      <c r="AS290" s="532">
        <f>Daten_Polit!O290</f>
        <v>1.8</v>
      </c>
      <c r="AT290" s="532">
        <f>Daten_Polit!P290</f>
        <v>1.9</v>
      </c>
      <c r="AU290" s="532">
        <f>Daten_Polit!Q290</f>
        <v>1.3</v>
      </c>
      <c r="AV290" s="308">
        <v>0.60565912747231943</v>
      </c>
      <c r="AW290" s="308">
        <v>1.7965626083055499</v>
      </c>
      <c r="AX290" s="308">
        <v>0.44522528333725986</v>
      </c>
      <c r="AY290" s="308">
        <v>0.44068426035965852</v>
      </c>
      <c r="AZ290" s="308">
        <v>0.49916783050319607</v>
      </c>
      <c r="BA290" s="308">
        <v>12.41751649670066</v>
      </c>
      <c r="BB290" s="308">
        <v>9.9136585873300707</v>
      </c>
      <c r="BC290" s="308">
        <v>14.964894684052755</v>
      </c>
      <c r="BD290" s="308">
        <v>14.724599517226245</v>
      </c>
      <c r="BE290" s="308">
        <v>17.523364485989497</v>
      </c>
      <c r="BF290" s="308">
        <v>21.995997999001943</v>
      </c>
      <c r="BG290" s="308">
        <v>24.054082381302759</v>
      </c>
      <c r="BH290" s="308">
        <v>20.59533386967335</v>
      </c>
      <c r="BI290" s="308">
        <v>21.500054987357306</v>
      </c>
      <c r="BJ290" s="308">
        <v>10.928319623966662</v>
      </c>
      <c r="BK290" s="308">
        <v>100</v>
      </c>
      <c r="BL290" s="308">
        <v>17.190522296621904</v>
      </c>
      <c r="BM290" s="308">
        <v>79.625677547480862</v>
      </c>
      <c r="BN290" s="308">
        <v>69.820884923467375</v>
      </c>
      <c r="BO290" s="308">
        <v>9.8047926240134871</v>
      </c>
      <c r="BP290" s="308">
        <v>100</v>
      </c>
      <c r="BQ290" s="308">
        <v>52.076677316293932</v>
      </c>
      <c r="BR290" s="308">
        <v>47.923322683706068</v>
      </c>
      <c r="BS290" s="308">
        <v>42.74760383386581</v>
      </c>
      <c r="BT290" s="308">
        <v>5.1757188498402567</v>
      </c>
      <c r="BU290" s="308">
        <v>100</v>
      </c>
      <c r="BV290" s="308">
        <v>13.378180873829852</v>
      </c>
      <c r="BW290" s="308">
        <v>82.050985398527487</v>
      </c>
      <c r="BX290" s="308">
        <v>75.680043797064386</v>
      </c>
      <c r="BY290" s="312">
        <v>6.3709416014630902</v>
      </c>
      <c r="BZ290" s="531">
        <f>Daten_Polit!R290</f>
        <v>2.6</v>
      </c>
      <c r="CA290" s="532">
        <f>Daten_Polit!S290</f>
        <v>6.7</v>
      </c>
      <c r="CB290" s="532">
        <f>Daten_Polit!T290</f>
        <v>1.8</v>
      </c>
      <c r="CC290" s="532">
        <f>Daten_Polit!U290</f>
        <v>1.9</v>
      </c>
      <c r="CD290" s="532">
        <f>Daten_Polit!V290</f>
        <v>1.3</v>
      </c>
      <c r="CE290" s="309">
        <v>0.62078690328793507</v>
      </c>
      <c r="CF290" s="309">
        <v>1.7404652148612558</v>
      </c>
      <c r="CG290" s="309">
        <v>0.46775469132752867</v>
      </c>
      <c r="CH290" s="309">
        <v>0.46933344485467243</v>
      </c>
      <c r="CI290" s="309">
        <v>0.44988061046148664</v>
      </c>
      <c r="CJ290" s="309">
        <v>13.42565363845401</v>
      </c>
      <c r="CK290" s="309">
        <v>12.304866850321398</v>
      </c>
      <c r="CL290" s="309">
        <v>14.732561776665623</v>
      </c>
      <c r="CM290" s="309">
        <v>14.720347706737494</v>
      </c>
      <c r="CN290" s="309">
        <v>14.858490566030728</v>
      </c>
      <c r="CO290" s="309">
        <v>18.184723553843519</v>
      </c>
      <c r="CP290" s="309">
        <v>21.697378665968248</v>
      </c>
      <c r="CQ290" s="309">
        <v>17.490690939171806</v>
      </c>
      <c r="CR290" s="309">
        <v>18.221012026317222</v>
      </c>
      <c r="CS290" s="309">
        <v>9.9531615924543537</v>
      </c>
      <c r="CT290" s="309">
        <v>100</v>
      </c>
      <c r="CU290" s="309">
        <v>16.942871311711997</v>
      </c>
      <c r="CV290" s="309">
        <v>79.894932741479352</v>
      </c>
      <c r="CW290" s="309">
        <v>69.815677764649791</v>
      </c>
      <c r="CX290" s="309">
        <v>10.079254976829564</v>
      </c>
      <c r="CY290" s="309">
        <v>100</v>
      </c>
      <c r="CZ290" s="309">
        <v>46.262785208497242</v>
      </c>
      <c r="DA290" s="309">
        <v>53.737214791502751</v>
      </c>
      <c r="DB290" s="309">
        <v>48.70180959874115</v>
      </c>
      <c r="DC290" s="309">
        <v>5.0354051927616039</v>
      </c>
      <c r="DD290" s="309">
        <v>100</v>
      </c>
      <c r="DE290" s="309">
        <v>13.674084851316017</v>
      </c>
      <c r="DF290" s="309">
        <v>81.836531005977491</v>
      </c>
      <c r="DG290" s="309">
        <v>75.194840167332615</v>
      </c>
      <c r="DH290" s="313">
        <v>6.6416908386448812</v>
      </c>
      <c r="DI290" s="565">
        <f>Daten_Polit!W290</f>
        <v>2.7</v>
      </c>
      <c r="DJ290" s="532">
        <f>Daten_Polit!X290</f>
        <v>7.7</v>
      </c>
      <c r="DK290" s="532">
        <f>Daten_Polit!Y290</f>
        <v>1.7</v>
      </c>
      <c r="DL290" s="532">
        <f>Daten_Polit!Z290</f>
        <v>1.8</v>
      </c>
      <c r="DM290" s="532">
        <f>Daten_Polit!AA290</f>
        <v>1.4</v>
      </c>
      <c r="DN290" s="309">
        <v>0.66607326618143026</v>
      </c>
      <c r="DO290" s="309">
        <v>2.1242297977064837</v>
      </c>
      <c r="DP290" s="309">
        <v>0.46236825156065881</v>
      </c>
      <c r="DQ290" s="309">
        <v>0.44674443230587996</v>
      </c>
      <c r="DR290" s="309">
        <v>0.62926206442455146</v>
      </c>
      <c r="DS290" s="309">
        <v>13.506753376688613</v>
      </c>
      <c r="DT290" s="309">
        <v>11.986761816113352</v>
      </c>
      <c r="DU290" s="309">
        <v>14.956268221574346</v>
      </c>
      <c r="DV290" s="309">
        <v>14.681380504165315</v>
      </c>
      <c r="DW290" s="309">
        <v>17.382999044890163</v>
      </c>
      <c r="DX290" s="309">
        <v>17.394127047542604</v>
      </c>
      <c r="DY290" s="309">
        <v>18.666392261787145</v>
      </c>
      <c r="DZ290" s="309">
        <v>16.235408560306762</v>
      </c>
      <c r="EA290" s="309">
        <v>17.154947916666664</v>
      </c>
      <c r="EB290" s="309">
        <v>8.270676691688621</v>
      </c>
      <c r="EC290" s="309">
        <v>100</v>
      </c>
      <c r="ED290" s="309">
        <v>16.946427060629844</v>
      </c>
      <c r="EE290" s="309">
        <v>79.856146285002453</v>
      </c>
      <c r="EF290" s="309">
        <v>69.594098022448478</v>
      </c>
      <c r="EG290" s="309">
        <v>10.262048262553968</v>
      </c>
      <c r="EH290" s="309">
        <v>100</v>
      </c>
      <c r="EI290" s="309">
        <v>48.978201634877379</v>
      </c>
      <c r="EJ290" s="309">
        <v>51.021798365122621</v>
      </c>
      <c r="EK290" s="309">
        <v>45.844686648501366</v>
      </c>
      <c r="EL290" s="309">
        <v>5.1771117166212539</v>
      </c>
      <c r="EM290" s="309">
        <v>100</v>
      </c>
      <c r="EN290" s="309">
        <v>13.50966638165915</v>
      </c>
      <c r="EO290" s="309">
        <v>81.990254748656113</v>
      </c>
      <c r="EP290" s="309">
        <v>74.971749709025829</v>
      </c>
      <c r="EQ290" s="367">
        <v>7.0185050396302895</v>
      </c>
      <c r="ER290" s="531">
        <f>Daten_Polit!AB290</f>
        <v>2.9</v>
      </c>
      <c r="ES290" s="532">
        <f>Daten_Polit!AC290</f>
        <v>8</v>
      </c>
      <c r="ET290" s="532">
        <f>Daten_Polit!AD290</f>
        <v>1.9</v>
      </c>
      <c r="EU290" s="532">
        <f>Daten_Polit!AE290</f>
        <v>1.9</v>
      </c>
      <c r="EV290" s="532">
        <f>Daten_Polit!AF290</f>
        <v>1.5</v>
      </c>
      <c r="EW290" s="309">
        <v>0.69058910790946482</v>
      </c>
      <c r="EX290" s="309">
        <v>2.3655163915411488</v>
      </c>
      <c r="EY290" s="309">
        <v>0.46920780661725481</v>
      </c>
      <c r="EZ290" s="309">
        <v>0.4592121429229471</v>
      </c>
      <c r="FA290" s="309">
        <v>0.57006113026760863</v>
      </c>
      <c r="FB290" s="309">
        <v>13.613130128956877</v>
      </c>
      <c r="FC290" s="309">
        <v>12.301938785552604</v>
      </c>
      <c r="FD290" s="309">
        <v>14.819795589026358</v>
      </c>
      <c r="FE290" s="309">
        <v>14.66573677393585</v>
      </c>
      <c r="FF290" s="309">
        <v>16.204118173685302</v>
      </c>
      <c r="FG290" s="309">
        <v>16.777486420675842</v>
      </c>
      <c r="FH290" s="309">
        <v>18.473222211258765</v>
      </c>
      <c r="FI290" s="309">
        <v>15.232910940568095</v>
      </c>
      <c r="FJ290" s="309">
        <v>16.026595216826436</v>
      </c>
      <c r="FK290" s="309">
        <v>8.148804251588361</v>
      </c>
      <c r="FL290" s="309">
        <v>100</v>
      </c>
      <c r="FM290" s="309">
        <v>16.271936164535301</v>
      </c>
      <c r="FN290" s="309">
        <v>80.514614543334233</v>
      </c>
      <c r="FO290" s="309">
        <v>69.850507630200539</v>
      </c>
      <c r="FP290" s="309">
        <v>10.664106913133686</v>
      </c>
      <c r="FQ290" s="309">
        <v>100</v>
      </c>
      <c r="FR290" s="309">
        <v>46.994219653179186</v>
      </c>
      <c r="FS290" s="309">
        <v>53.005780346820806</v>
      </c>
      <c r="FT290" s="309">
        <v>47.51445086705202</v>
      </c>
      <c r="FU290" s="309">
        <v>5.4913294797687859</v>
      </c>
      <c r="FV290" s="309">
        <v>100</v>
      </c>
      <c r="FW290" s="309">
        <v>12.787720977253478</v>
      </c>
      <c r="FX290" s="309">
        <v>82.712492549077695</v>
      </c>
      <c r="FY290" s="309">
        <v>75.254000787958958</v>
      </c>
      <c r="FZ290" s="313">
        <v>7.4584917611187507</v>
      </c>
      <c r="GA290" s="570">
        <f>Daten_Polit!AG290</f>
        <v>3.4</v>
      </c>
      <c r="GB290" s="571">
        <f>Daten_Polit!AH290</f>
        <v>9.5</v>
      </c>
      <c r="GC290" s="571">
        <f>Daten_Polit!AI290</f>
        <v>2.2999999999999998</v>
      </c>
      <c r="GD290" s="571">
        <f>Daten_Polit!AJ290</f>
        <v>2.2999999999999998</v>
      </c>
      <c r="GE290" s="571">
        <f>Daten_Polit!AK290</f>
        <v>1.8</v>
      </c>
      <c r="GF290" s="444">
        <v>0.68397073345901793</v>
      </c>
      <c r="GG290" s="444">
        <v>2.3841740739029</v>
      </c>
      <c r="GH290" s="444">
        <v>0.46782534423429856</v>
      </c>
      <c r="GI290" s="444">
        <v>0.46160905254645485</v>
      </c>
      <c r="GJ290" s="444">
        <v>0.52669901723161872</v>
      </c>
      <c r="GK290" s="444">
        <v>10.893429487179487</v>
      </c>
      <c r="GL290" s="444">
        <v>9.5659647614958168</v>
      </c>
      <c r="GM290" s="444">
        <v>12.054342115139233</v>
      </c>
      <c r="GN290" s="444">
        <v>11.923528425289684</v>
      </c>
      <c r="GO290" s="444">
        <v>13.171080887612552</v>
      </c>
      <c r="GP290" s="444">
        <v>18.2660463649304</v>
      </c>
      <c r="GQ290" s="444">
        <v>20.103530210458249</v>
      </c>
      <c r="GR290" s="444">
        <v>16.665439281249476</v>
      </c>
      <c r="GS290" s="444">
        <v>17.258674560108535</v>
      </c>
      <c r="GT290" s="444">
        <v>11.573747353595362</v>
      </c>
      <c r="GU290" s="444">
        <v>100</v>
      </c>
      <c r="GV290" s="444">
        <v>15.833375717007103</v>
      </c>
      <c r="GW290" s="444">
        <v>80.801231267710378</v>
      </c>
      <c r="GX290" s="444">
        <v>69.698533446445495</v>
      </c>
      <c r="GY290" s="444">
        <v>11.102697821264879</v>
      </c>
      <c r="GZ290" s="444">
        <v>100</v>
      </c>
      <c r="HA290" s="444">
        <v>48.06554392353209</v>
      </c>
      <c r="HB290" s="444">
        <v>51.934456076467903</v>
      </c>
      <c r="HC290" s="444">
        <v>45.97177969959035</v>
      </c>
      <c r="HD290" s="444">
        <v>5.9626763768775604</v>
      </c>
      <c r="HE290" s="444">
        <v>100</v>
      </c>
      <c r="HF290" s="444">
        <v>12.418110285334393</v>
      </c>
      <c r="HG290" s="444">
        <v>82.915851470658069</v>
      </c>
      <c r="HH290" s="444">
        <v>74.997132805182773</v>
      </c>
      <c r="HI290" s="445">
        <v>7.9187186654752937</v>
      </c>
      <c r="HJ290" s="570">
        <f>Daten_Polit!AL290</f>
        <v>2.9</v>
      </c>
      <c r="HK290" s="571">
        <f>Daten_Polit!AM290</f>
        <v>8.1999999999999993</v>
      </c>
      <c r="HL290" s="571">
        <f>Daten_Polit!AN290</f>
        <v>2</v>
      </c>
      <c r="HM290" s="571">
        <f>Daten_Polit!AO290</f>
        <v>2.1</v>
      </c>
      <c r="HN290" s="571">
        <f>Daten_Polit!AP290</f>
        <v>1.5</v>
      </c>
      <c r="HO290" s="444">
        <v>0.52029289472715901</v>
      </c>
      <c r="HP290" s="444">
        <v>1.750803876086636</v>
      </c>
      <c r="HQ290" s="444">
        <v>0.36199026553030073</v>
      </c>
      <c r="HR290" s="444">
        <v>0.36292225360504704</v>
      </c>
      <c r="HS290" s="444">
        <v>0.35371974088126756</v>
      </c>
      <c r="HT290" s="444">
        <v>12.257019438444924</v>
      </c>
      <c r="HU290" s="444">
        <v>10.815109343936813</v>
      </c>
      <c r="HV290" s="444">
        <v>13.43308122328137</v>
      </c>
      <c r="HW290" s="444">
        <v>13.378415425385601</v>
      </c>
      <c r="HX290" s="444">
        <v>13.923013923013922</v>
      </c>
      <c r="HY290" s="444">
        <v>24.991891766668672</v>
      </c>
      <c r="HZ290" s="444">
        <v>27.270863235600874</v>
      </c>
      <c r="IA290" s="444">
        <v>23.112689153781385</v>
      </c>
      <c r="IB290" s="444">
        <v>23.149976492716501</v>
      </c>
      <c r="IC290" s="444">
        <v>22.780569514271356</v>
      </c>
      <c r="ID290" s="444">
        <v>100</v>
      </c>
      <c r="IE290" s="444">
        <v>15.787974833383176</v>
      </c>
      <c r="IF290" s="444">
        <v>81.05531487015989</v>
      </c>
      <c r="IG290" s="444">
        <v>69.668072725774763</v>
      </c>
      <c r="IH290" s="444">
        <v>11.38724214438512</v>
      </c>
      <c r="II290" s="444">
        <v>100</v>
      </c>
      <c r="IJ290" s="444">
        <v>46.646884272997028</v>
      </c>
      <c r="IK290" s="444">
        <v>53.353115727002965</v>
      </c>
      <c r="IL290" s="444">
        <v>47.655786350148368</v>
      </c>
      <c r="IM290" s="444">
        <v>5.6973293768545989</v>
      </c>
      <c r="IN290" s="444">
        <v>100</v>
      </c>
      <c r="IO290" s="444">
        <v>12.515342869761875</v>
      </c>
      <c r="IP290" s="444">
        <v>83.199415933638051</v>
      </c>
      <c r="IQ290" s="444">
        <v>74.773362549800538</v>
      </c>
      <c r="IR290" s="445">
        <v>8.4260533838375196</v>
      </c>
      <c r="IS290" s="443">
        <f>Daten_Polit!AQ290</f>
        <v>2.6</v>
      </c>
      <c r="IT290" s="227">
        <f>Daten_Polit!AR290</f>
        <v>6.9</v>
      </c>
      <c r="IU290" s="227">
        <f>Daten_Polit!AS290</f>
        <v>1.8</v>
      </c>
      <c r="IV290" s="227">
        <f>Daten_Polit!AT290</f>
        <v>1.9</v>
      </c>
      <c r="IW290" s="227">
        <f>Daten_Polit!AU290</f>
        <v>1.6</v>
      </c>
      <c r="IX290" s="444" t="s">
        <v>820</v>
      </c>
      <c r="IY290" s="444" t="s">
        <v>820</v>
      </c>
      <c r="IZ290" s="444" t="s">
        <v>820</v>
      </c>
      <c r="JA290" s="444" t="s">
        <v>820</v>
      </c>
      <c r="JB290" s="444" t="s">
        <v>820</v>
      </c>
      <c r="JC290" s="444" t="s">
        <v>820</v>
      </c>
      <c r="JD290" s="444" t="s">
        <v>820</v>
      </c>
      <c r="JE290" s="444" t="s">
        <v>820</v>
      </c>
      <c r="JF290" s="444" t="s">
        <v>820</v>
      </c>
      <c r="JG290" s="444" t="s">
        <v>820</v>
      </c>
      <c r="JH290" s="444" t="s">
        <v>820</v>
      </c>
      <c r="JI290" s="444" t="s">
        <v>820</v>
      </c>
      <c r="JJ290" s="444" t="s">
        <v>820</v>
      </c>
      <c r="JK290" s="444" t="s">
        <v>820</v>
      </c>
      <c r="JL290" s="444" t="s">
        <v>820</v>
      </c>
      <c r="JM290" s="444" t="s">
        <v>820</v>
      </c>
      <c r="JN290" s="444" t="s">
        <v>820</v>
      </c>
      <c r="JO290" s="444" t="s">
        <v>820</v>
      </c>
      <c r="JP290" s="444" t="s">
        <v>820</v>
      </c>
      <c r="JQ290" s="444" t="s">
        <v>820</v>
      </c>
      <c r="JR290" s="444" t="s">
        <v>820</v>
      </c>
      <c r="JS290" s="444" t="s">
        <v>820</v>
      </c>
      <c r="JT290" s="444" t="s">
        <v>820</v>
      </c>
      <c r="JU290" s="444" t="s">
        <v>820</v>
      </c>
      <c r="JV290" s="444" t="s">
        <v>820</v>
      </c>
      <c r="JW290" s="444" t="s">
        <v>820</v>
      </c>
      <c r="JX290" s="444" t="s">
        <v>820</v>
      </c>
      <c r="JY290" s="444" t="s">
        <v>820</v>
      </c>
      <c r="JZ290" s="444" t="s">
        <v>820</v>
      </c>
      <c r="KA290" s="445" t="s">
        <v>820</v>
      </c>
    </row>
    <row r="291" spans="4:287" ht="12.65" customHeight="1" x14ac:dyDescent="0.2">
      <c r="D291" s="276"/>
      <c r="E291" s="3" t="str">
        <f>Daten_Polit!E291</f>
        <v>09361</v>
      </c>
      <c r="F291" s="229" t="str">
        <f>Daten_Polit!F291</f>
        <v>Amberg, Stadt</v>
      </c>
      <c r="G291" s="246"/>
      <c r="H291" s="531">
        <f>Daten_Polit!H291</f>
        <v>5.6</v>
      </c>
      <c r="I291" s="532">
        <f>Daten_Polit!I291</f>
        <v>16.8</v>
      </c>
      <c r="J291" s="532">
        <f>Daten_Polit!J291</f>
        <v>3.7</v>
      </c>
      <c r="K291" s="532">
        <f>Daten_Polit!K291</f>
        <v>4.0999999999999996</v>
      </c>
      <c r="L291" s="532">
        <f>Daten_Polit!L291</f>
        <v>1.8</v>
      </c>
      <c r="M291" s="308">
        <v>0.88042850728077493</v>
      </c>
      <c r="N291" s="308">
        <v>2.4698167967587139</v>
      </c>
      <c r="O291" s="308">
        <v>0.70105514633696142</v>
      </c>
      <c r="P291" s="308">
        <v>0.74791280234772761</v>
      </c>
      <c r="Q291" s="308">
        <v>0.38430199204373738</v>
      </c>
      <c r="R291" s="308">
        <v>8.900657181139767</v>
      </c>
      <c r="S291" s="308">
        <v>6.3107460643394928</v>
      </c>
      <c r="T291" s="308">
        <v>11.19033232628453</v>
      </c>
      <c r="U291" s="308">
        <v>11.136004217185617</v>
      </c>
      <c r="V291" s="308">
        <v>11.790393013100436</v>
      </c>
      <c r="W291" s="308">
        <v>28.325107364911052</v>
      </c>
      <c r="X291" s="308">
        <v>33.347090383821708</v>
      </c>
      <c r="Y291" s="308">
        <v>24.089805825246401</v>
      </c>
      <c r="Z291" s="308">
        <v>24.03604081092227</v>
      </c>
      <c r="AA291" s="308">
        <v>24.675324675324674</v>
      </c>
      <c r="AB291" s="308">
        <v>100</v>
      </c>
      <c r="AC291" s="308">
        <v>14.87423910225187</v>
      </c>
      <c r="AD291" s="308">
        <v>82.083405795730286</v>
      </c>
      <c r="AE291" s="308">
        <v>67.539384851944789</v>
      </c>
      <c r="AF291" s="308">
        <v>14.544020943785485</v>
      </c>
      <c r="AG291" s="308">
        <v>100</v>
      </c>
      <c r="AH291" s="308">
        <v>47.350993377483448</v>
      </c>
      <c r="AI291" s="308">
        <v>52.649006622516559</v>
      </c>
      <c r="AJ291" s="308">
        <v>47.599337748344375</v>
      </c>
      <c r="AK291" s="308">
        <v>5.0496688741721858</v>
      </c>
      <c r="AL291" s="308">
        <v>100</v>
      </c>
      <c r="AM291" s="308">
        <v>11.926033289697543</v>
      </c>
      <c r="AN291" s="308">
        <v>83.570791394374538</v>
      </c>
      <c r="AO291" s="308">
        <v>72.801223260711893</v>
      </c>
      <c r="AP291" s="337">
        <v>10.769568133662668</v>
      </c>
      <c r="AQ291" s="531">
        <f>Daten_Polit!M291</f>
        <v>5.9</v>
      </c>
      <c r="AR291" s="532">
        <f>Daten_Polit!N291</f>
        <v>18.600000000000001</v>
      </c>
      <c r="AS291" s="532">
        <f>Daten_Polit!O291</f>
        <v>3.8</v>
      </c>
      <c r="AT291" s="532">
        <f>Daten_Polit!P291</f>
        <v>4.0999999999999996</v>
      </c>
      <c r="AU291" s="532">
        <f>Daten_Polit!Q291</f>
        <v>2.1</v>
      </c>
      <c r="AV291" s="308">
        <v>0.85282962584164324</v>
      </c>
      <c r="AW291" s="308">
        <v>2.3607987909286665</v>
      </c>
      <c r="AX291" s="308">
        <v>0.68743571432930384</v>
      </c>
      <c r="AY291" s="308">
        <v>0.7344210882777864</v>
      </c>
      <c r="AZ291" s="308">
        <v>0.37960632474347361</v>
      </c>
      <c r="BA291" s="308">
        <v>8.3005168594636558</v>
      </c>
      <c r="BB291" s="308">
        <v>5.7060594163067666</v>
      </c>
      <c r="BC291" s="308">
        <v>10.851318944844126</v>
      </c>
      <c r="BD291" s="308">
        <v>10.825152560360262</v>
      </c>
      <c r="BE291" s="308">
        <v>11.097256857860897</v>
      </c>
      <c r="BF291" s="308">
        <v>27.049029809633918</v>
      </c>
      <c r="BG291" s="308">
        <v>31.891256044957885</v>
      </c>
      <c r="BH291" s="308">
        <v>23.447204968952537</v>
      </c>
      <c r="BI291" s="308">
        <v>24.272486772492062</v>
      </c>
      <c r="BJ291" s="308">
        <v>15.763546798071051</v>
      </c>
      <c r="BK291" s="308">
        <v>100</v>
      </c>
      <c r="BL291" s="308">
        <v>14.941696079776911</v>
      </c>
      <c r="BM291" s="308">
        <v>82.0068696690265</v>
      </c>
      <c r="BN291" s="308">
        <v>67.137845161891434</v>
      </c>
      <c r="BO291" s="308">
        <v>14.869024507135057</v>
      </c>
      <c r="BP291" s="308">
        <v>100</v>
      </c>
      <c r="BQ291" s="308">
        <v>49.414519906323186</v>
      </c>
      <c r="BR291" s="308">
        <v>50.585480093676814</v>
      </c>
      <c r="BS291" s="308">
        <v>44.808743169398909</v>
      </c>
      <c r="BT291" s="308">
        <v>5.7767369242779072</v>
      </c>
      <c r="BU291" s="308">
        <v>100</v>
      </c>
      <c r="BV291" s="308">
        <v>11.740501963299634</v>
      </c>
      <c r="BW291" s="308">
        <v>83.740193511003625</v>
      </c>
      <c r="BX291" s="308">
        <v>72.651127578570126</v>
      </c>
      <c r="BY291" s="312">
        <v>11.089065932433487</v>
      </c>
      <c r="BZ291" s="531">
        <f>Daten_Polit!R291</f>
        <v>5.3</v>
      </c>
      <c r="CA291" s="532">
        <f>Daten_Polit!S291</f>
        <v>16.5</v>
      </c>
      <c r="CB291" s="532">
        <f>Daten_Polit!T291</f>
        <v>3.5</v>
      </c>
      <c r="CC291" s="532">
        <f>Daten_Polit!U291</f>
        <v>3.8</v>
      </c>
      <c r="CD291" s="532">
        <f>Daten_Polit!V291</f>
        <v>1.8</v>
      </c>
      <c r="CE291" s="309">
        <v>0.7676587179329184</v>
      </c>
      <c r="CF291" s="309">
        <v>2.2691159523546349</v>
      </c>
      <c r="CG291" s="309">
        <v>0.59650632507723622</v>
      </c>
      <c r="CH291" s="309">
        <v>0.62751191527800421</v>
      </c>
      <c r="CI291" s="309">
        <v>0.40333270334906313</v>
      </c>
      <c r="CJ291" s="309">
        <v>9.5579370395174941</v>
      </c>
      <c r="CK291" s="309">
        <v>7.1471025260033976</v>
      </c>
      <c r="CL291" s="309">
        <v>11.835997937079746</v>
      </c>
      <c r="CM291" s="309">
        <v>11.691825690685748</v>
      </c>
      <c r="CN291" s="309">
        <v>13.215258855578629</v>
      </c>
      <c r="CO291" s="309">
        <v>28.42556667346539</v>
      </c>
      <c r="CP291" s="309">
        <v>30.991860114557195</v>
      </c>
      <c r="CQ291" s="309">
        <v>27.470949210074423</v>
      </c>
      <c r="CR291" s="309">
        <v>28.41285858440412</v>
      </c>
      <c r="CS291" s="309">
        <v>18.421052631513341</v>
      </c>
      <c r="CT291" s="309">
        <v>100</v>
      </c>
      <c r="CU291" s="309">
        <v>14.706698336694805</v>
      </c>
      <c r="CV291" s="309">
        <v>82.209754399079529</v>
      </c>
      <c r="CW291" s="309">
        <v>66.859764567406017</v>
      </c>
      <c r="CX291" s="309">
        <v>15.349989831673504</v>
      </c>
      <c r="CY291" s="309">
        <v>100</v>
      </c>
      <c r="CZ291" s="309">
        <v>48.291366906474828</v>
      </c>
      <c r="DA291" s="309">
        <v>51.708633093525179</v>
      </c>
      <c r="DB291" s="309">
        <v>45.863309352517987</v>
      </c>
      <c r="DC291" s="309">
        <v>5.8453237410071957</v>
      </c>
      <c r="DD291" s="309">
        <v>100</v>
      </c>
      <c r="DE291" s="309">
        <v>11.830238034133147</v>
      </c>
      <c r="DF291" s="309">
        <v>83.690126744965994</v>
      </c>
      <c r="DG291" s="309">
        <v>72.115182969504559</v>
      </c>
      <c r="DH291" s="313">
        <v>11.574943775461433</v>
      </c>
      <c r="DI291" s="565">
        <f>Daten_Polit!W291</f>
        <v>4.4000000000000004</v>
      </c>
      <c r="DJ291" s="532">
        <f>Daten_Polit!X291</f>
        <v>14</v>
      </c>
      <c r="DK291" s="532">
        <f>Daten_Polit!Y291</f>
        <v>2.8</v>
      </c>
      <c r="DL291" s="532">
        <f>Daten_Polit!Z291</f>
        <v>3.1</v>
      </c>
      <c r="DM291" s="532">
        <f>Daten_Polit!AA291</f>
        <v>1.5</v>
      </c>
      <c r="DN291" s="309">
        <v>0.774099220893669</v>
      </c>
      <c r="DO291" s="309">
        <v>2.4391548250954203</v>
      </c>
      <c r="DP291" s="309">
        <v>0.57847415772123001</v>
      </c>
      <c r="DQ291" s="309">
        <v>0.61106562903788275</v>
      </c>
      <c r="DR291" s="309">
        <v>0.38714532229881959</v>
      </c>
      <c r="DS291" s="309">
        <v>10.66677288297652</v>
      </c>
      <c r="DT291" s="309">
        <v>8.5593220338977254</v>
      </c>
      <c r="DU291" s="309">
        <v>12.528199729281091</v>
      </c>
      <c r="DV291" s="309">
        <v>12.481228099448526</v>
      </c>
      <c r="DW291" s="309">
        <v>12.95731707316283</v>
      </c>
      <c r="DX291" s="309">
        <v>25.347446670977682</v>
      </c>
      <c r="DY291" s="309">
        <v>26.457939102017789</v>
      </c>
      <c r="DZ291" s="309">
        <v>24.371284865112024</v>
      </c>
      <c r="EA291" s="309">
        <v>25.359986447567312</v>
      </c>
      <c r="EB291" s="309">
        <v>15.501519756848332</v>
      </c>
      <c r="EC291" s="309">
        <v>100</v>
      </c>
      <c r="ED291" s="309">
        <v>14.322029258916864</v>
      </c>
      <c r="EE291" s="309">
        <v>82.608430664695348</v>
      </c>
      <c r="EF291" s="309">
        <v>66.879919273772231</v>
      </c>
      <c r="EG291" s="309">
        <v>15.728511390923122</v>
      </c>
      <c r="EH291" s="309">
        <v>100</v>
      </c>
      <c r="EI291" s="309">
        <v>46.782431052093976</v>
      </c>
      <c r="EJ291" s="309">
        <v>53.217568947906024</v>
      </c>
      <c r="EK291" s="309">
        <v>48.008171603677226</v>
      </c>
      <c r="EL291" s="309">
        <v>5.2093973442288046</v>
      </c>
      <c r="EM291" s="309">
        <v>100</v>
      </c>
      <c r="EN291" s="309">
        <v>11.875412438617831</v>
      </c>
      <c r="EO291" s="309">
        <v>83.744367649106749</v>
      </c>
      <c r="EP291" s="309">
        <v>71.555423305851463</v>
      </c>
      <c r="EQ291" s="367">
        <v>12.188944343255278</v>
      </c>
      <c r="ER291" s="531">
        <f>Daten_Polit!AB291</f>
        <v>4.2</v>
      </c>
      <c r="ES291" s="532">
        <f>Daten_Polit!AC291</f>
        <v>13.3</v>
      </c>
      <c r="ET291" s="532">
        <f>Daten_Polit!AD291</f>
        <v>2.8</v>
      </c>
      <c r="EU291" s="532">
        <f>Daten_Polit!AE291</f>
        <v>3.1</v>
      </c>
      <c r="EV291" s="532">
        <f>Daten_Polit!AF291</f>
        <v>1.6</v>
      </c>
      <c r="EW291" s="309">
        <v>0.80150034547428695</v>
      </c>
      <c r="EX291" s="309">
        <v>2.7546512412491135</v>
      </c>
      <c r="EY291" s="309">
        <v>0.57084691032618473</v>
      </c>
      <c r="EZ291" s="309">
        <v>0.60947265825410923</v>
      </c>
      <c r="FA291" s="309">
        <v>0.35616540445672229</v>
      </c>
      <c r="FB291" s="309">
        <v>10.284224688866466</v>
      </c>
      <c r="FC291" s="309">
        <v>8.8868274582553699</v>
      </c>
      <c r="FD291" s="309">
        <v>11.442633035987519</v>
      </c>
      <c r="FE291" s="309">
        <v>11.29171710184947</v>
      </c>
      <c r="FF291" s="309">
        <v>12.65646731570923</v>
      </c>
      <c r="FG291" s="309">
        <v>22.42726517040623</v>
      </c>
      <c r="FH291" s="309">
        <v>24.59736456808379</v>
      </c>
      <c r="FI291" s="309">
        <v>20.621382881507234</v>
      </c>
      <c r="FJ291" s="309">
        <v>21.281699794381169</v>
      </c>
      <c r="FK291" s="309">
        <v>15.342465753378271</v>
      </c>
      <c r="FL291" s="309">
        <v>100</v>
      </c>
      <c r="FM291" s="309">
        <v>14.141646286891177</v>
      </c>
      <c r="FN291" s="309">
        <v>82.571283788717494</v>
      </c>
      <c r="FO291" s="309">
        <v>66.510212261036884</v>
      </c>
      <c r="FP291" s="309">
        <v>16.061071527680625</v>
      </c>
      <c r="FQ291" s="309">
        <v>100</v>
      </c>
      <c r="FR291" s="309">
        <v>44.952178533475028</v>
      </c>
      <c r="FS291" s="309">
        <v>55.047821466524972</v>
      </c>
      <c r="FT291" s="309">
        <v>48.352816153028691</v>
      </c>
      <c r="FU291" s="309">
        <v>6.6950053134962797</v>
      </c>
      <c r="FV291" s="309">
        <v>100</v>
      </c>
      <c r="FW291" s="309">
        <v>11.771083398176382</v>
      </c>
      <c r="FX291" s="309">
        <v>83.603509435699848</v>
      </c>
      <c r="FY291" s="309">
        <v>70.855165150477788</v>
      </c>
      <c r="FZ291" s="313">
        <v>12.74834428522205</v>
      </c>
      <c r="GA291" s="570">
        <f>Daten_Polit!AG291</f>
        <v>5.3</v>
      </c>
      <c r="GB291" s="571">
        <f>Daten_Polit!AH291</f>
        <v>17.8</v>
      </c>
      <c r="GC291" s="571">
        <f>Daten_Polit!AI291</f>
        <v>3.4</v>
      </c>
      <c r="GD291" s="571">
        <f>Daten_Polit!AJ291</f>
        <v>3.8</v>
      </c>
      <c r="GE291" s="571">
        <f>Daten_Polit!AK291</f>
        <v>1.9</v>
      </c>
      <c r="GF291" s="444">
        <v>0.79454939117652912</v>
      </c>
      <c r="GG291" s="444">
        <v>2.7123831561219629</v>
      </c>
      <c r="GH291" s="444">
        <v>0.57229889649896637</v>
      </c>
      <c r="GI291" s="444">
        <v>0.61814435835420611</v>
      </c>
      <c r="GJ291" s="444">
        <v>0.32811161565938934</v>
      </c>
      <c r="GK291" s="444">
        <v>8.5793908831528487</v>
      </c>
      <c r="GL291" s="444">
        <v>7.1658502449261192</v>
      </c>
      <c r="GM291" s="444">
        <v>9.8536462276053491</v>
      </c>
      <c r="GN291" s="444">
        <v>9.9463882618504549</v>
      </c>
      <c r="GO291" s="444">
        <v>9.0692124105055214</v>
      </c>
      <c r="GP291" s="444">
        <v>22.432237317054536</v>
      </c>
      <c r="GQ291" s="444">
        <v>22.982140384874818</v>
      </c>
      <c r="GR291" s="444">
        <v>21.936610930872071</v>
      </c>
      <c r="GS291" s="444">
        <v>23.017867113350082</v>
      </c>
      <c r="GT291" s="444">
        <v>12.823529411723683</v>
      </c>
      <c r="GU291" s="444">
        <v>100</v>
      </c>
      <c r="GV291" s="444">
        <v>14.549337762638295</v>
      </c>
      <c r="GW291" s="444">
        <v>81.933089929104597</v>
      </c>
      <c r="GX291" s="444">
        <v>65.531117933817342</v>
      </c>
      <c r="GY291" s="444">
        <v>16.401971995287262</v>
      </c>
      <c r="GZ291" s="444">
        <v>100</v>
      </c>
      <c r="HA291" s="444">
        <v>47.851851851851848</v>
      </c>
      <c r="HB291" s="444">
        <v>52.148148148148145</v>
      </c>
      <c r="HC291" s="444">
        <v>46.814814814814817</v>
      </c>
      <c r="HD291" s="444">
        <v>5.3333333333333339</v>
      </c>
      <c r="HE291" s="444">
        <v>100</v>
      </c>
      <c r="HF291" s="444">
        <v>11.717362119480763</v>
      </c>
      <c r="HG291" s="444">
        <v>83.300813197842402</v>
      </c>
      <c r="HH291" s="444">
        <v>70.133457614164072</v>
      </c>
      <c r="HI291" s="445">
        <v>13.167355583678322</v>
      </c>
      <c r="HJ291" s="570">
        <f>Daten_Polit!AL291</f>
        <v>4.7</v>
      </c>
      <c r="HK291" s="571">
        <f>Daten_Polit!AM291</f>
        <v>15.4</v>
      </c>
      <c r="HL291" s="571">
        <f>Daten_Polit!AN291</f>
        <v>3</v>
      </c>
      <c r="HM291" s="571">
        <f>Daten_Polit!AO291</f>
        <v>3.3</v>
      </c>
      <c r="HN291" s="571">
        <f>Daten_Polit!AP291</f>
        <v>1.6</v>
      </c>
      <c r="HO291" s="444">
        <v>0.6186210799523838</v>
      </c>
      <c r="HP291" s="444">
        <v>2.2232302150303584</v>
      </c>
      <c r="HQ291" s="444">
        <v>0.41927053548466553</v>
      </c>
      <c r="HR291" s="444">
        <v>0.44293242899201174</v>
      </c>
      <c r="HS291" s="444">
        <v>0.29920251900364608</v>
      </c>
      <c r="HT291" s="444">
        <v>9.486803519061306</v>
      </c>
      <c r="HU291" s="444">
        <v>7.9480439152616089</v>
      </c>
      <c r="HV291" s="444">
        <v>10.874111250522795</v>
      </c>
      <c r="HW291" s="444">
        <v>10.773090795044014</v>
      </c>
      <c r="HX291" s="444">
        <v>11.683417085433007</v>
      </c>
      <c r="HY291" s="444">
        <v>32.440119760483007</v>
      </c>
      <c r="HZ291" s="444">
        <v>34.524185899460349</v>
      </c>
      <c r="IA291" s="444">
        <v>30.565823144717729</v>
      </c>
      <c r="IB291" s="444">
        <v>31.269942565407234</v>
      </c>
      <c r="IC291" s="444">
        <v>24.804177545652642</v>
      </c>
      <c r="ID291" s="444">
        <v>100</v>
      </c>
      <c r="IE291" s="444">
        <v>14.615287178496889</v>
      </c>
      <c r="IF291" s="444">
        <v>82.007045752142403</v>
      </c>
      <c r="IG291" s="444">
        <v>65.249246211832144</v>
      </c>
      <c r="IH291" s="444">
        <v>16.757799540310263</v>
      </c>
      <c r="II291" s="444">
        <v>100</v>
      </c>
      <c r="IJ291" s="444">
        <v>48.23091247672253</v>
      </c>
      <c r="IK291" s="444">
        <v>51.76908752327747</v>
      </c>
      <c r="IL291" s="444">
        <v>45.81005586592179</v>
      </c>
      <c r="IM291" s="444">
        <v>5.9590316573556796</v>
      </c>
      <c r="IN291" s="444">
        <v>100</v>
      </c>
      <c r="IO291" s="444">
        <v>12.135178152286279</v>
      </c>
      <c r="IP291" s="444">
        <v>83.198818686306311</v>
      </c>
      <c r="IQ291" s="444">
        <v>69.502006465024436</v>
      </c>
      <c r="IR291" s="445">
        <v>13.696812221281879</v>
      </c>
      <c r="IS291" s="443">
        <f>Daten_Polit!AQ291</f>
        <v>4.2</v>
      </c>
      <c r="IT291" s="227">
        <f>Daten_Polit!AR291</f>
        <v>14.8</v>
      </c>
      <c r="IU291" s="227">
        <f>Daten_Polit!AS291</f>
        <v>2.5</v>
      </c>
      <c r="IV291" s="227">
        <f>Daten_Polit!AT291</f>
        <v>2.9</v>
      </c>
      <c r="IW291" s="227">
        <f>Daten_Polit!AU291</f>
        <v>1.1000000000000001</v>
      </c>
      <c r="IX291" s="444" t="s">
        <v>820</v>
      </c>
      <c r="IY291" s="444" t="s">
        <v>820</v>
      </c>
      <c r="IZ291" s="444" t="s">
        <v>820</v>
      </c>
      <c r="JA291" s="444" t="s">
        <v>820</v>
      </c>
      <c r="JB291" s="444" t="s">
        <v>820</v>
      </c>
      <c r="JC291" s="444" t="s">
        <v>820</v>
      </c>
      <c r="JD291" s="444" t="s">
        <v>820</v>
      </c>
      <c r="JE291" s="444" t="s">
        <v>820</v>
      </c>
      <c r="JF291" s="444" t="s">
        <v>820</v>
      </c>
      <c r="JG291" s="444" t="s">
        <v>820</v>
      </c>
      <c r="JH291" s="444" t="s">
        <v>820</v>
      </c>
      <c r="JI291" s="444" t="s">
        <v>820</v>
      </c>
      <c r="JJ291" s="444" t="s">
        <v>820</v>
      </c>
      <c r="JK291" s="444" t="s">
        <v>820</v>
      </c>
      <c r="JL291" s="444" t="s">
        <v>820</v>
      </c>
      <c r="JM291" s="444" t="s">
        <v>820</v>
      </c>
      <c r="JN291" s="444" t="s">
        <v>820</v>
      </c>
      <c r="JO291" s="444" t="s">
        <v>820</v>
      </c>
      <c r="JP291" s="444" t="s">
        <v>820</v>
      </c>
      <c r="JQ291" s="444" t="s">
        <v>820</v>
      </c>
      <c r="JR291" s="444" t="s">
        <v>820</v>
      </c>
      <c r="JS291" s="444" t="s">
        <v>820</v>
      </c>
      <c r="JT291" s="444" t="s">
        <v>820</v>
      </c>
      <c r="JU291" s="444" t="s">
        <v>820</v>
      </c>
      <c r="JV291" s="444" t="s">
        <v>820</v>
      </c>
      <c r="JW291" s="444" t="s">
        <v>820</v>
      </c>
      <c r="JX291" s="444" t="s">
        <v>820</v>
      </c>
      <c r="JY291" s="444" t="s">
        <v>820</v>
      </c>
      <c r="JZ291" s="444" t="s">
        <v>820</v>
      </c>
      <c r="KA291" s="445" t="s">
        <v>820</v>
      </c>
    </row>
    <row r="292" spans="4:287" ht="12.65" customHeight="1" x14ac:dyDescent="0.2">
      <c r="D292" s="276"/>
      <c r="E292" s="3" t="str">
        <f>Daten_Polit!E292</f>
        <v>09362</v>
      </c>
      <c r="F292" s="229" t="str">
        <f>Daten_Polit!F292</f>
        <v>Regensburg, Stadt</v>
      </c>
      <c r="G292" s="246"/>
      <c r="H292" s="531">
        <f>Daten_Polit!H292</f>
        <v>4.2</v>
      </c>
      <c r="I292" s="532">
        <f>Daten_Polit!I292</f>
        <v>11.6</v>
      </c>
      <c r="J292" s="532">
        <f>Daten_Polit!J292</f>
        <v>2.8</v>
      </c>
      <c r="K292" s="532">
        <f>Daten_Polit!K292</f>
        <v>3.1</v>
      </c>
      <c r="L292" s="532">
        <f>Daten_Polit!L292</f>
        <v>2.2000000000000002</v>
      </c>
      <c r="M292" s="308">
        <v>0.73242818065485626</v>
      </c>
      <c r="N292" s="308">
        <v>2.1667632144515272</v>
      </c>
      <c r="O292" s="308">
        <v>0.56611336844386828</v>
      </c>
      <c r="P292" s="308">
        <v>0.63456176212268733</v>
      </c>
      <c r="Q292" s="308">
        <v>0.43135356156129723</v>
      </c>
      <c r="R292" s="308">
        <v>11.146266723136987</v>
      </c>
      <c r="S292" s="308">
        <v>7.782412433575046</v>
      </c>
      <c r="T292" s="308">
        <v>13.851503929184105</v>
      </c>
      <c r="U292" s="308">
        <v>13.232279306702784</v>
      </c>
      <c r="V292" s="308">
        <v>15.500413564929694</v>
      </c>
      <c r="W292" s="308">
        <v>24.637572297754083</v>
      </c>
      <c r="X292" s="308">
        <v>29.257241181528435</v>
      </c>
      <c r="Y292" s="308">
        <v>20.914706149514416</v>
      </c>
      <c r="Z292" s="308">
        <v>23.030189151950395</v>
      </c>
      <c r="AA292" s="308">
        <v>15.333773959016217</v>
      </c>
      <c r="AB292" s="308">
        <v>100</v>
      </c>
      <c r="AC292" s="308">
        <v>15.633739547418394</v>
      </c>
      <c r="AD292" s="308">
        <v>81.846404185624849</v>
      </c>
      <c r="AE292" s="308">
        <v>52.68460951720305</v>
      </c>
      <c r="AF292" s="308">
        <v>29.161794668421798</v>
      </c>
      <c r="AG292" s="308">
        <v>100</v>
      </c>
      <c r="AH292" s="308">
        <v>43.829787234042556</v>
      </c>
      <c r="AI292" s="308">
        <v>56.170212765957451</v>
      </c>
      <c r="AJ292" s="308">
        <v>40.261865793780686</v>
      </c>
      <c r="AK292" s="308">
        <v>15.90834697217676</v>
      </c>
      <c r="AL292" s="308">
        <v>100</v>
      </c>
      <c r="AM292" s="308">
        <v>11.696518939797514</v>
      </c>
      <c r="AN292" s="308">
        <v>84.610669451707423</v>
      </c>
      <c r="AO292" s="308">
        <v>56.110518394519779</v>
      </c>
      <c r="AP292" s="337">
        <v>28.500151057187644</v>
      </c>
      <c r="AQ292" s="531">
        <f>Daten_Polit!M292</f>
        <v>3.7</v>
      </c>
      <c r="AR292" s="532">
        <f>Daten_Polit!N292</f>
        <v>10.5</v>
      </c>
      <c r="AS292" s="532">
        <f>Daten_Polit!O292</f>
        <v>2.5</v>
      </c>
      <c r="AT292" s="532">
        <f>Daten_Polit!P292</f>
        <v>2.8</v>
      </c>
      <c r="AU292" s="532">
        <f>Daten_Polit!Q292</f>
        <v>2</v>
      </c>
      <c r="AV292" s="308">
        <v>0.70285977808522115</v>
      </c>
      <c r="AW292" s="308">
        <v>2.0219262228267936</v>
      </c>
      <c r="AX292" s="308">
        <v>0.55017274139979533</v>
      </c>
      <c r="AY292" s="308">
        <v>0.62166670021710946</v>
      </c>
      <c r="AZ292" s="308">
        <v>0.41933722119690681</v>
      </c>
      <c r="BA292" s="308">
        <v>11.831230969987081</v>
      </c>
      <c r="BB292" s="308">
        <v>8.2425449791448226</v>
      </c>
      <c r="BC292" s="308">
        <v>14.98268333082367</v>
      </c>
      <c r="BD292" s="308">
        <v>14.372427265749966</v>
      </c>
      <c r="BE292" s="308">
        <v>16.547406082290987</v>
      </c>
      <c r="BF292" s="308">
        <v>22.761552173315437</v>
      </c>
      <c r="BG292" s="308">
        <v>27.246358534584203</v>
      </c>
      <c r="BH292" s="308">
        <v>19.485647749709297</v>
      </c>
      <c r="BI292" s="308">
        <v>21.705426356591968</v>
      </c>
      <c r="BJ292" s="308">
        <v>13.823476541428281</v>
      </c>
      <c r="BK292" s="308">
        <v>100</v>
      </c>
      <c r="BL292" s="308">
        <v>15.536662179091469</v>
      </c>
      <c r="BM292" s="308">
        <v>81.968717544735654</v>
      </c>
      <c r="BN292" s="308">
        <v>51.704624890641284</v>
      </c>
      <c r="BO292" s="308">
        <v>30.26409265409437</v>
      </c>
      <c r="BP292" s="308">
        <v>100</v>
      </c>
      <c r="BQ292" s="308">
        <v>45.773121387283247</v>
      </c>
      <c r="BR292" s="308">
        <v>54.226878612716767</v>
      </c>
      <c r="BS292" s="308">
        <v>39.197976878612721</v>
      </c>
      <c r="BT292" s="308">
        <v>15.028901734104046</v>
      </c>
      <c r="BU292" s="308">
        <v>100</v>
      </c>
      <c r="BV292" s="308">
        <v>11.707949478874221</v>
      </c>
      <c r="BW292" s="308">
        <v>84.724967694796021</v>
      </c>
      <c r="BX292" s="308">
        <v>54.787049698352256</v>
      </c>
      <c r="BY292" s="312">
        <v>29.93791799644378</v>
      </c>
      <c r="BZ292" s="531">
        <f>Daten_Polit!R292</f>
        <v>3.3</v>
      </c>
      <c r="CA292" s="532">
        <f>Daten_Polit!S292</f>
        <v>9.3000000000000007</v>
      </c>
      <c r="CB292" s="532">
        <f>Daten_Polit!T292</f>
        <v>2.2999999999999998</v>
      </c>
      <c r="CC292" s="532">
        <f>Daten_Polit!U292</f>
        <v>2.5</v>
      </c>
      <c r="CD292" s="532">
        <f>Daten_Polit!V292</f>
        <v>1.9</v>
      </c>
      <c r="CE292" s="309">
        <v>0.66032922473750633</v>
      </c>
      <c r="CF292" s="309">
        <v>1.8742195386287674</v>
      </c>
      <c r="CG292" s="309">
        <v>0.52212903999400451</v>
      </c>
      <c r="CH292" s="309">
        <v>0.58050114075279924</v>
      </c>
      <c r="CI292" s="309">
        <v>0.42035998132746571</v>
      </c>
      <c r="CJ292" s="309">
        <v>12.703969619652439</v>
      </c>
      <c r="CK292" s="309">
        <v>8.846616222331976</v>
      </c>
      <c r="CL292" s="309">
        <v>16.311312417145025</v>
      </c>
      <c r="CM292" s="309">
        <v>15.225847423989839</v>
      </c>
      <c r="CN292" s="309">
        <v>18.794261848555021</v>
      </c>
      <c r="CO292" s="309">
        <v>20.025608957181351</v>
      </c>
      <c r="CP292" s="309">
        <v>25.176354401809398</v>
      </c>
      <c r="CQ292" s="309">
        <v>16.798934458072406</v>
      </c>
      <c r="CR292" s="309">
        <v>19.058635819702243</v>
      </c>
      <c r="CS292" s="309">
        <v>11.633843909562364</v>
      </c>
      <c r="CT292" s="309">
        <v>100</v>
      </c>
      <c r="CU292" s="309">
        <v>15.345025023736003</v>
      </c>
      <c r="CV292" s="309">
        <v>82.037173337853758</v>
      </c>
      <c r="CW292" s="309">
        <v>50.987398724279757</v>
      </c>
      <c r="CX292" s="309">
        <v>31.049774613573998</v>
      </c>
      <c r="CY292" s="309">
        <v>100</v>
      </c>
      <c r="CZ292" s="309">
        <v>44.973343488194971</v>
      </c>
      <c r="DA292" s="309">
        <v>55.026656511805037</v>
      </c>
      <c r="DB292" s="309">
        <v>37.852246763137863</v>
      </c>
      <c r="DC292" s="309">
        <v>17.174409748667177</v>
      </c>
      <c r="DD292" s="309">
        <v>100</v>
      </c>
      <c r="DE292" s="309">
        <v>11.651023175266928</v>
      </c>
      <c r="DF292" s="309">
        <v>84.646406938323665</v>
      </c>
      <c r="DG292" s="309">
        <v>53.79244901517319</v>
      </c>
      <c r="DH292" s="313">
        <v>30.85395792315046</v>
      </c>
      <c r="DI292" s="565">
        <f>Daten_Polit!W292</f>
        <v>3.2</v>
      </c>
      <c r="DJ292" s="532">
        <f>Daten_Polit!X292</f>
        <v>9.5</v>
      </c>
      <c r="DK292" s="532">
        <f>Daten_Polit!Y292</f>
        <v>2.1</v>
      </c>
      <c r="DL292" s="532">
        <f>Daten_Polit!Z292</f>
        <v>2.4</v>
      </c>
      <c r="DM292" s="532">
        <f>Daten_Polit!AA292</f>
        <v>1.6</v>
      </c>
      <c r="DN292" s="309">
        <v>0.69147219011319727</v>
      </c>
      <c r="DO292" s="309">
        <v>2.1648633361794007</v>
      </c>
      <c r="DP292" s="309">
        <v>0.51281886361352669</v>
      </c>
      <c r="DQ292" s="309">
        <v>0.58209431094227737</v>
      </c>
      <c r="DR292" s="309">
        <v>0.39725645688362687</v>
      </c>
      <c r="DS292" s="309">
        <v>13.12270345159946</v>
      </c>
      <c r="DT292" s="309">
        <v>9.332023575638507</v>
      </c>
      <c r="DU292" s="309">
        <v>16.341586095121361</v>
      </c>
      <c r="DV292" s="309">
        <v>14.850705113054442</v>
      </c>
      <c r="DW292" s="309">
        <v>19.980769230770768</v>
      </c>
      <c r="DX292" s="309">
        <v>19.160742673744259</v>
      </c>
      <c r="DY292" s="309">
        <v>22.003005161040619</v>
      </c>
      <c r="DZ292" s="309">
        <v>16.777777777773334</v>
      </c>
      <c r="EA292" s="309">
        <v>18.718249316135989</v>
      </c>
      <c r="EB292" s="309">
        <v>12.007684918340058</v>
      </c>
      <c r="EC292" s="309">
        <v>100</v>
      </c>
      <c r="ED292" s="309">
        <v>15.560123922744252</v>
      </c>
      <c r="EE292" s="309">
        <v>81.798342200988415</v>
      </c>
      <c r="EF292" s="309">
        <v>50.413679856119295</v>
      </c>
      <c r="EG292" s="309">
        <v>31.38466234486912</v>
      </c>
      <c r="EH292" s="309">
        <v>100</v>
      </c>
      <c r="EI292" s="309">
        <v>46.594844170834939</v>
      </c>
      <c r="EJ292" s="309">
        <v>53.405155829165061</v>
      </c>
      <c r="EK292" s="309">
        <v>37.091188918814929</v>
      </c>
      <c r="EL292" s="309">
        <v>16.313966910350132</v>
      </c>
      <c r="EM292" s="309">
        <v>100</v>
      </c>
      <c r="EN292" s="309">
        <v>11.95889208316787</v>
      </c>
      <c r="EO292" s="309">
        <v>84.353082673931695</v>
      </c>
      <c r="EP292" s="309">
        <v>52.738359783124423</v>
      </c>
      <c r="EQ292" s="367">
        <v>31.614722890807272</v>
      </c>
      <c r="ER292" s="531">
        <f>Daten_Polit!AB292</f>
        <v>3.4</v>
      </c>
      <c r="ES292" s="532">
        <f>Daten_Polit!AC292</f>
        <v>10</v>
      </c>
      <c r="ET292" s="532">
        <f>Daten_Polit!AD292</f>
        <v>2.2999999999999998</v>
      </c>
      <c r="EU292" s="532">
        <f>Daten_Polit!AE292</f>
        <v>2.6</v>
      </c>
      <c r="EV292" s="532">
        <f>Daten_Polit!AF292</f>
        <v>1.7</v>
      </c>
      <c r="EW292" s="309">
        <v>0.69326194895710291</v>
      </c>
      <c r="EX292" s="309">
        <v>2.2179511905603451</v>
      </c>
      <c r="EY292" s="309">
        <v>0.50973553555591067</v>
      </c>
      <c r="EZ292" s="309">
        <v>0.58054378368511639</v>
      </c>
      <c r="FA292" s="309">
        <v>0.39661994425492109</v>
      </c>
      <c r="FB292" s="309">
        <v>12.542898261928483</v>
      </c>
      <c r="FC292" s="309">
        <v>9.1683397213603453</v>
      </c>
      <c r="FD292" s="309">
        <v>15.360008124301508</v>
      </c>
      <c r="FE292" s="309">
        <v>14.306213230018653</v>
      </c>
      <c r="FF292" s="309">
        <v>17.911744266850739</v>
      </c>
      <c r="FG292" s="309">
        <v>16.257041864574536</v>
      </c>
      <c r="FH292" s="309">
        <v>18.767422130647955</v>
      </c>
      <c r="FI292" s="309">
        <v>14.15596935410276</v>
      </c>
      <c r="FJ292" s="309">
        <v>16.395800373939778</v>
      </c>
      <c r="FK292" s="309">
        <v>8.7885576425992618</v>
      </c>
      <c r="FL292" s="309">
        <v>100</v>
      </c>
      <c r="FM292" s="309">
        <v>15.608384741785775</v>
      </c>
      <c r="FN292" s="309">
        <v>81.71235401837454</v>
      </c>
      <c r="FO292" s="309">
        <v>49.654438957208967</v>
      </c>
      <c r="FP292" s="309">
        <v>32.057915061165581</v>
      </c>
      <c r="FQ292" s="309">
        <v>100</v>
      </c>
      <c r="FR292" s="309">
        <v>45.51748009691935</v>
      </c>
      <c r="FS292" s="309">
        <v>54.482519903080643</v>
      </c>
      <c r="FT292" s="309">
        <v>37.763932156455517</v>
      </c>
      <c r="FU292" s="309">
        <v>16.718587746625129</v>
      </c>
      <c r="FV292" s="309">
        <v>100</v>
      </c>
      <c r="FW292" s="309">
        <v>11.851079700155138</v>
      </c>
      <c r="FX292" s="309">
        <v>84.438057704542118</v>
      </c>
      <c r="FY292" s="309">
        <v>51.930521106707062</v>
      </c>
      <c r="FZ292" s="313">
        <v>32.507536597835056</v>
      </c>
      <c r="GA292" s="570">
        <f>Daten_Polit!AG292</f>
        <v>4.4000000000000004</v>
      </c>
      <c r="GB292" s="571">
        <f>Daten_Polit!AH292</f>
        <v>12.7</v>
      </c>
      <c r="GC292" s="571">
        <f>Daten_Polit!AI292</f>
        <v>2.9</v>
      </c>
      <c r="GD292" s="571">
        <f>Daten_Polit!AJ292</f>
        <v>3.5</v>
      </c>
      <c r="GE292" s="571">
        <f>Daten_Polit!AK292</f>
        <v>2.1</v>
      </c>
      <c r="GF292" s="444">
        <v>0.71854740084634316</v>
      </c>
      <c r="GG292" s="444">
        <v>2.4248361062933457</v>
      </c>
      <c r="GH292" s="444">
        <v>0.51853353047678397</v>
      </c>
      <c r="GI292" s="444">
        <v>0.59228978873164029</v>
      </c>
      <c r="GJ292" s="444">
        <v>0.40602245278429067</v>
      </c>
      <c r="GK292" s="444">
        <v>9.4883377492072309</v>
      </c>
      <c r="GL292" s="444">
        <v>7.3544872407532695</v>
      </c>
      <c r="GM292" s="444">
        <v>11.262391018750746</v>
      </c>
      <c r="GN292" s="444">
        <v>10.263230811859241</v>
      </c>
      <c r="GO292" s="444">
        <v>13.811139383658469</v>
      </c>
      <c r="GP292" s="444">
        <v>16.829273454531048</v>
      </c>
      <c r="GQ292" s="444">
        <v>19.197680942586857</v>
      </c>
      <c r="GR292" s="444">
        <v>14.871239656638854</v>
      </c>
      <c r="GS292" s="444">
        <v>16.835885038949232</v>
      </c>
      <c r="GT292" s="444">
        <v>9.824755071057826</v>
      </c>
      <c r="GU292" s="444">
        <v>100</v>
      </c>
      <c r="GV292" s="444">
        <v>15.536682107118896</v>
      </c>
      <c r="GW292" s="444">
        <v>81.582638046796959</v>
      </c>
      <c r="GX292" s="444">
        <v>48.834148276120409</v>
      </c>
      <c r="GY292" s="444">
        <v>32.748489770676557</v>
      </c>
      <c r="GZ292" s="444">
        <v>100</v>
      </c>
      <c r="HA292" s="444">
        <v>46.376459143968873</v>
      </c>
      <c r="HB292" s="444">
        <v>53.623540856031127</v>
      </c>
      <c r="HC292" s="444">
        <v>37.96206225680934</v>
      </c>
      <c r="HD292" s="444">
        <v>15.661478599221789</v>
      </c>
      <c r="HE292" s="444">
        <v>100</v>
      </c>
      <c r="HF292" s="444">
        <v>11.576640761232159</v>
      </c>
      <c r="HG292" s="444">
        <v>84.436745174325011</v>
      </c>
      <c r="HH292" s="444">
        <v>51.002335691830723</v>
      </c>
      <c r="HI292" s="445">
        <v>33.434409482494281</v>
      </c>
      <c r="HJ292" s="570">
        <f>Daten_Polit!AL292</f>
        <v>4.3</v>
      </c>
      <c r="HK292" s="571">
        <f>Daten_Polit!AM292</f>
        <v>13</v>
      </c>
      <c r="HL292" s="571">
        <f>Daten_Polit!AN292</f>
        <v>2.8</v>
      </c>
      <c r="HM292" s="571">
        <f>Daten_Polit!AO292</f>
        <v>3.4</v>
      </c>
      <c r="HN292" s="571">
        <f>Daten_Polit!AP292</f>
        <v>1.9</v>
      </c>
      <c r="HO292" s="444">
        <v>0.61701553409704313</v>
      </c>
      <c r="HP292" s="444">
        <v>2.0315982060568998</v>
      </c>
      <c r="HQ292" s="444">
        <v>0.4432532397979535</v>
      </c>
      <c r="HR292" s="444">
        <v>0.51976317186139687</v>
      </c>
      <c r="HS292" s="444">
        <v>0.33224671339874995</v>
      </c>
      <c r="HT292" s="444">
        <v>10.53469661414692</v>
      </c>
      <c r="HU292" s="444">
        <v>7.9473779059288523</v>
      </c>
      <c r="HV292" s="444">
        <v>12.776124079586198</v>
      </c>
      <c r="HW292" s="444">
        <v>11.649384316267012</v>
      </c>
      <c r="HX292" s="444">
        <v>15.749714937285303</v>
      </c>
      <c r="HY292" s="444">
        <v>24.977035312211871</v>
      </c>
      <c r="HZ292" s="444">
        <v>26.922023374728393</v>
      </c>
      <c r="IA292" s="444">
        <v>23.266551571849249</v>
      </c>
      <c r="IB292" s="444">
        <v>25.561331711096681</v>
      </c>
      <c r="IC292" s="444">
        <v>17.18681318681319</v>
      </c>
      <c r="ID292" s="444">
        <v>100</v>
      </c>
      <c r="IE292" s="444">
        <v>15.898148921978128</v>
      </c>
      <c r="IF292" s="444">
        <v>81.238344590733107</v>
      </c>
      <c r="IG292" s="444">
        <v>47.780379214119819</v>
      </c>
      <c r="IH292" s="444">
        <v>33.457965376613288</v>
      </c>
      <c r="II292" s="444">
        <v>100</v>
      </c>
      <c r="IJ292" s="444">
        <v>48.351103396974956</v>
      </c>
      <c r="IK292" s="444">
        <v>51.648896603025044</v>
      </c>
      <c r="IL292" s="444">
        <v>37.317133647408887</v>
      </c>
      <c r="IM292" s="444">
        <v>14.331762955616167</v>
      </c>
      <c r="IN292" s="444">
        <v>100</v>
      </c>
      <c r="IO292" s="444">
        <v>12.030288497190361</v>
      </c>
      <c r="IP292" s="444">
        <v>84.062196358564449</v>
      </c>
      <c r="IQ292" s="444">
        <v>49.763378082947533</v>
      </c>
      <c r="IR292" s="445">
        <v>34.29881827561691</v>
      </c>
      <c r="IS292" s="443">
        <f>Daten_Polit!AQ292</f>
        <v>3.8</v>
      </c>
      <c r="IT292" s="227">
        <f>Daten_Polit!AR292</f>
        <v>11.4</v>
      </c>
      <c r="IU292" s="227">
        <f>Daten_Polit!AS292</f>
        <v>2.5</v>
      </c>
      <c r="IV292" s="227">
        <f>Daten_Polit!AT292</f>
        <v>2.9</v>
      </c>
      <c r="IW292" s="227">
        <f>Daten_Polit!AU292</f>
        <v>1.9</v>
      </c>
      <c r="IX292" s="444" t="s">
        <v>820</v>
      </c>
      <c r="IY292" s="444" t="s">
        <v>820</v>
      </c>
      <c r="IZ292" s="444" t="s">
        <v>820</v>
      </c>
      <c r="JA292" s="444" t="s">
        <v>820</v>
      </c>
      <c r="JB292" s="444" t="s">
        <v>820</v>
      </c>
      <c r="JC292" s="444" t="s">
        <v>820</v>
      </c>
      <c r="JD292" s="444" t="s">
        <v>820</v>
      </c>
      <c r="JE292" s="444" t="s">
        <v>820</v>
      </c>
      <c r="JF292" s="444" t="s">
        <v>820</v>
      </c>
      <c r="JG292" s="444" t="s">
        <v>820</v>
      </c>
      <c r="JH292" s="444" t="s">
        <v>820</v>
      </c>
      <c r="JI292" s="444" t="s">
        <v>820</v>
      </c>
      <c r="JJ292" s="444" t="s">
        <v>820</v>
      </c>
      <c r="JK292" s="444" t="s">
        <v>820</v>
      </c>
      <c r="JL292" s="444" t="s">
        <v>820</v>
      </c>
      <c r="JM292" s="444" t="s">
        <v>820</v>
      </c>
      <c r="JN292" s="444" t="s">
        <v>820</v>
      </c>
      <c r="JO292" s="444" t="s">
        <v>820</v>
      </c>
      <c r="JP292" s="444" t="s">
        <v>820</v>
      </c>
      <c r="JQ292" s="444" t="s">
        <v>820</v>
      </c>
      <c r="JR292" s="444" t="s">
        <v>820</v>
      </c>
      <c r="JS292" s="444" t="s">
        <v>820</v>
      </c>
      <c r="JT292" s="444" t="s">
        <v>820</v>
      </c>
      <c r="JU292" s="444" t="s">
        <v>820</v>
      </c>
      <c r="JV292" s="444" t="s">
        <v>820</v>
      </c>
      <c r="JW292" s="444" t="s">
        <v>820</v>
      </c>
      <c r="JX292" s="444" t="s">
        <v>820</v>
      </c>
      <c r="JY292" s="444" t="s">
        <v>820</v>
      </c>
      <c r="JZ292" s="444" t="s">
        <v>820</v>
      </c>
      <c r="KA292" s="445" t="s">
        <v>820</v>
      </c>
    </row>
    <row r="293" spans="4:287" ht="12.65" customHeight="1" x14ac:dyDescent="0.2">
      <c r="D293" s="276"/>
      <c r="E293" s="3" t="str">
        <f>Daten_Polit!E293</f>
        <v>09363</v>
      </c>
      <c r="F293" s="229" t="str">
        <f>Daten_Polit!F293</f>
        <v>Weiden i.d.OPf., Stadt</v>
      </c>
      <c r="G293" s="246"/>
      <c r="H293" s="531">
        <f>Daten_Polit!H293</f>
        <v>7.2</v>
      </c>
      <c r="I293" s="532">
        <f>Daten_Polit!I293</f>
        <v>21</v>
      </c>
      <c r="J293" s="532">
        <f>Daten_Polit!J293</f>
        <v>4.5</v>
      </c>
      <c r="K293" s="532">
        <f>Daten_Polit!K293</f>
        <v>5</v>
      </c>
      <c r="L293" s="532">
        <f>Daten_Polit!L293</f>
        <v>2.1</v>
      </c>
      <c r="M293" s="308">
        <v>1.1225886339937434</v>
      </c>
      <c r="N293" s="308">
        <v>3.7763750358859505</v>
      </c>
      <c r="O293" s="308">
        <v>0.80203058106980318</v>
      </c>
      <c r="P293" s="308">
        <v>0.8508599317612745</v>
      </c>
      <c r="Q293" s="308">
        <v>0.48056527170724356</v>
      </c>
      <c r="R293" s="308">
        <v>9.2782990616887737</v>
      </c>
      <c r="S293" s="308">
        <v>7.2407839951257129</v>
      </c>
      <c r="T293" s="308">
        <v>11.261980830670476</v>
      </c>
      <c r="U293" s="308">
        <v>11.279259662492702</v>
      </c>
      <c r="V293" s="308">
        <v>11.070998796630565</v>
      </c>
      <c r="W293" s="308">
        <v>29.031933618309864</v>
      </c>
      <c r="X293" s="308">
        <v>32.782200449075319</v>
      </c>
      <c r="Y293" s="308">
        <v>25.241837968561065</v>
      </c>
      <c r="Z293" s="308">
        <v>25.915740842588313</v>
      </c>
      <c r="AA293" s="308">
        <v>17.887154861984207</v>
      </c>
      <c r="AB293" s="308">
        <v>100</v>
      </c>
      <c r="AC293" s="308">
        <v>16.068137184007849</v>
      </c>
      <c r="AD293" s="308">
        <v>80.646228123426084</v>
      </c>
      <c r="AE293" s="308">
        <v>65.908178012480093</v>
      </c>
      <c r="AF293" s="308">
        <v>14.738050110945988</v>
      </c>
      <c r="AG293" s="308">
        <v>100</v>
      </c>
      <c r="AH293" s="308">
        <v>50.289017341040463</v>
      </c>
      <c r="AI293" s="308">
        <v>49.710982658959537</v>
      </c>
      <c r="AJ293" s="308">
        <v>45.536287732819531</v>
      </c>
      <c r="AK293" s="308">
        <v>4.1746949261400133</v>
      </c>
      <c r="AL293" s="308">
        <v>100</v>
      </c>
      <c r="AM293" s="308">
        <v>12.125331596928959</v>
      </c>
      <c r="AN293" s="308">
        <v>82.875971844155515</v>
      </c>
      <c r="AO293" s="308">
        <v>71.947432144219533</v>
      </c>
      <c r="AP293" s="337">
        <v>10.928539699935968</v>
      </c>
      <c r="AQ293" s="531">
        <f>Daten_Polit!M293</f>
        <v>6.6</v>
      </c>
      <c r="AR293" s="532">
        <f>Daten_Polit!N293</f>
        <v>20.9</v>
      </c>
      <c r="AS293" s="532">
        <f>Daten_Polit!O293</f>
        <v>4</v>
      </c>
      <c r="AT293" s="532">
        <f>Daten_Polit!P293</f>
        <v>4.4000000000000004</v>
      </c>
      <c r="AU293" s="532">
        <f>Daten_Polit!Q293</f>
        <v>2.1</v>
      </c>
      <c r="AV293" s="308">
        <v>1.044470075611944</v>
      </c>
      <c r="AW293" s="308">
        <v>3.3643177533751354</v>
      </c>
      <c r="AX293" s="308">
        <v>0.76822374431694807</v>
      </c>
      <c r="AY293" s="308">
        <v>0.80827397356740094</v>
      </c>
      <c r="AZ293" s="308">
        <v>0.51686046430891008</v>
      </c>
      <c r="BA293" s="308">
        <v>9.1354263017576383</v>
      </c>
      <c r="BB293" s="308">
        <v>6.8493150684934463</v>
      </c>
      <c r="BC293" s="308">
        <v>11.720183486237994</v>
      </c>
      <c r="BD293" s="308">
        <v>11.497021168715349</v>
      </c>
      <c r="BE293" s="308">
        <v>13.838748495788208</v>
      </c>
      <c r="BF293" s="308">
        <v>30.634774609008492</v>
      </c>
      <c r="BG293" s="308">
        <v>33.655913978490318</v>
      </c>
      <c r="BH293" s="308">
        <v>28.450252177895464</v>
      </c>
      <c r="BI293" s="308">
        <v>29.358030956606417</v>
      </c>
      <c r="BJ293" s="308">
        <v>19.95249406174824</v>
      </c>
      <c r="BK293" s="308">
        <v>100</v>
      </c>
      <c r="BL293" s="308">
        <v>16.251971146959615</v>
      </c>
      <c r="BM293" s="308">
        <v>80.520112856867797</v>
      </c>
      <c r="BN293" s="308">
        <v>65.591918976883505</v>
      </c>
      <c r="BO293" s="308">
        <v>14.928193879984287</v>
      </c>
      <c r="BP293" s="308">
        <v>100</v>
      </c>
      <c r="BQ293" s="308">
        <v>55.317679558011058</v>
      </c>
      <c r="BR293" s="308">
        <v>44.682320441988949</v>
      </c>
      <c r="BS293" s="308">
        <v>40.193370165745854</v>
      </c>
      <c r="BT293" s="308">
        <v>4.4889502762430951</v>
      </c>
      <c r="BU293" s="308">
        <v>100</v>
      </c>
      <c r="BV293" s="308">
        <v>12.070551718021822</v>
      </c>
      <c r="BW293" s="308">
        <v>83.097973208288565</v>
      </c>
      <c r="BX293" s="308">
        <v>71.677456411698131</v>
      </c>
      <c r="BY293" s="312">
        <v>11.42051679659043</v>
      </c>
      <c r="BZ293" s="531">
        <f>Daten_Polit!R293</f>
        <v>6.1</v>
      </c>
      <c r="CA293" s="532">
        <f>Daten_Polit!S293</f>
        <v>19.3</v>
      </c>
      <c r="CB293" s="532">
        <f>Daten_Polit!T293</f>
        <v>3.7</v>
      </c>
      <c r="CC293" s="532">
        <f>Daten_Polit!U293</f>
        <v>4</v>
      </c>
      <c r="CD293" s="532">
        <f>Daten_Polit!V293</f>
        <v>2.2999999999999998</v>
      </c>
      <c r="CE293" s="309">
        <v>1.0153364047648696</v>
      </c>
      <c r="CF293" s="309">
        <v>3.2568633402823046</v>
      </c>
      <c r="CG293" s="309">
        <v>0.75340132409694949</v>
      </c>
      <c r="CH293" s="309">
        <v>0.78425624239144875</v>
      </c>
      <c r="CI293" s="309">
        <v>0.56747301871043754</v>
      </c>
      <c r="CJ293" s="309">
        <v>9.83103807429673</v>
      </c>
      <c r="CK293" s="309">
        <v>7.0696232713400082</v>
      </c>
      <c r="CL293" s="309">
        <v>12.813197717686645</v>
      </c>
      <c r="CM293" s="309">
        <v>12.641588589007821</v>
      </c>
      <c r="CN293" s="309">
        <v>14.160263446755582</v>
      </c>
      <c r="CO293" s="309">
        <v>30.16012155212271</v>
      </c>
      <c r="CP293" s="309">
        <v>35.921052631577226</v>
      </c>
      <c r="CQ293" s="309">
        <v>26.007005253939159</v>
      </c>
      <c r="CR293" s="309">
        <v>26.943151361269575</v>
      </c>
      <c r="CS293" s="309">
        <v>18.67403314911882</v>
      </c>
      <c r="CT293" s="309">
        <v>100</v>
      </c>
      <c r="CU293" s="309">
        <v>15.517787281276657</v>
      </c>
      <c r="CV293" s="309">
        <v>81.200755432164058</v>
      </c>
      <c r="CW293" s="309">
        <v>65.837737317193159</v>
      </c>
      <c r="CX293" s="309">
        <v>15.363018114970908</v>
      </c>
      <c r="CY293" s="309">
        <v>100</v>
      </c>
      <c r="CZ293" s="309">
        <v>52.260111022997627</v>
      </c>
      <c r="DA293" s="309">
        <v>47.739888977002373</v>
      </c>
      <c r="DB293" s="309">
        <v>42.585249801744645</v>
      </c>
      <c r="DC293" s="309">
        <v>5.1546391752577314</v>
      </c>
      <c r="DD293" s="309">
        <v>100</v>
      </c>
      <c r="DE293" s="309">
        <v>11.914983783520908</v>
      </c>
      <c r="DF293" s="309">
        <v>83.259963296543845</v>
      </c>
      <c r="DG293" s="309">
        <v>71.409510475074541</v>
      </c>
      <c r="DH293" s="313">
        <v>11.850452821469297</v>
      </c>
      <c r="DI293" s="565">
        <f>Daten_Polit!W293</f>
        <v>5.2</v>
      </c>
      <c r="DJ293" s="532">
        <f>Daten_Polit!X293</f>
        <v>17.5</v>
      </c>
      <c r="DK293" s="532">
        <f>Daten_Polit!Y293</f>
        <v>3</v>
      </c>
      <c r="DL293" s="532">
        <f>Daten_Polit!Z293</f>
        <v>3.3</v>
      </c>
      <c r="DM293" s="532">
        <f>Daten_Polit!AA293</f>
        <v>1.8</v>
      </c>
      <c r="DN293" s="309">
        <v>0.93603980824079125</v>
      </c>
      <c r="DO293" s="309">
        <v>3.3619261932645799</v>
      </c>
      <c r="DP293" s="309">
        <v>0.6356308354726109</v>
      </c>
      <c r="DQ293" s="309">
        <v>0.66905734374918835</v>
      </c>
      <c r="DR293" s="309">
        <v>0.44134321292287876</v>
      </c>
      <c r="DS293" s="309">
        <v>11.4655289177841</v>
      </c>
      <c r="DT293" s="309">
        <v>9.1964285714290419</v>
      </c>
      <c r="DU293" s="309">
        <v>14.004914004912383</v>
      </c>
      <c r="DV293" s="309">
        <v>13.781321184509352</v>
      </c>
      <c r="DW293" s="309">
        <v>15.782664941777085</v>
      </c>
      <c r="DX293" s="309">
        <v>27.040328092961662</v>
      </c>
      <c r="DY293" s="309">
        <v>27.941553447837581</v>
      </c>
      <c r="DZ293" s="309">
        <v>26.037237941649259</v>
      </c>
      <c r="EA293" s="309">
        <v>26.924979389933924</v>
      </c>
      <c r="EB293" s="309">
        <v>18.915343915396825</v>
      </c>
      <c r="EC293" s="309">
        <v>100</v>
      </c>
      <c r="ED293" s="309">
        <v>15.304757775849657</v>
      </c>
      <c r="EE293" s="309">
        <v>81.379734121547585</v>
      </c>
      <c r="EF293" s="309">
        <v>65.642243846175361</v>
      </c>
      <c r="EG293" s="309">
        <v>15.73749027537222</v>
      </c>
      <c r="EH293" s="309">
        <v>100</v>
      </c>
      <c r="EI293" s="309">
        <v>54.027149321266968</v>
      </c>
      <c r="EJ293" s="309">
        <v>45.972850678733032</v>
      </c>
      <c r="EK293" s="309">
        <v>40.361990950226243</v>
      </c>
      <c r="EL293" s="309">
        <v>5.6108597285067878</v>
      </c>
      <c r="EM293" s="309">
        <v>100</v>
      </c>
      <c r="EN293" s="309">
        <v>12.130993057631652</v>
      </c>
      <c r="EO293" s="309">
        <v>83.099300042677839</v>
      </c>
      <c r="EP293" s="309">
        <v>70.901025695035017</v>
      </c>
      <c r="EQ293" s="367">
        <v>12.19827434764281</v>
      </c>
      <c r="ER293" s="531">
        <f>Daten_Polit!AB293</f>
        <v>5.2</v>
      </c>
      <c r="ES293" s="532">
        <f>Daten_Polit!AC293</f>
        <v>17.899999999999999</v>
      </c>
      <c r="ET293" s="532">
        <f>Daten_Polit!AD293</f>
        <v>2.9</v>
      </c>
      <c r="EU293" s="532">
        <f>Daten_Polit!AE293</f>
        <v>3.2</v>
      </c>
      <c r="EV293" s="532">
        <f>Daten_Polit!AF293</f>
        <v>1.9</v>
      </c>
      <c r="EW293" s="309">
        <v>0.97609680495946582</v>
      </c>
      <c r="EX293" s="309">
        <v>3.3413165371283533</v>
      </c>
      <c r="EY293" s="309">
        <v>0.67376296598538354</v>
      </c>
      <c r="EZ293" s="309">
        <v>0.70283752163385826</v>
      </c>
      <c r="FA293" s="309">
        <v>0.51235612941614261</v>
      </c>
      <c r="FB293" s="309">
        <v>11.438309475119292</v>
      </c>
      <c r="FC293" s="309">
        <v>8.5804816223067171</v>
      </c>
      <c r="FD293" s="309">
        <v>14.764011799410032</v>
      </c>
      <c r="FE293" s="309">
        <v>14.170313025916247</v>
      </c>
      <c r="FF293" s="309">
        <v>18.9737470167155</v>
      </c>
      <c r="FG293" s="309">
        <v>23.5334289421512</v>
      </c>
      <c r="FH293" s="309">
        <v>25.733605511603685</v>
      </c>
      <c r="FI293" s="309">
        <v>20.999265246137895</v>
      </c>
      <c r="FJ293" s="309">
        <v>22.100840336129217</v>
      </c>
      <c r="FK293" s="309">
        <v>13.333333333333334</v>
      </c>
      <c r="FL293" s="309">
        <v>100</v>
      </c>
      <c r="FM293" s="309">
        <v>15.574759998767229</v>
      </c>
      <c r="FN293" s="309">
        <v>81.009222830880262</v>
      </c>
      <c r="FO293" s="309">
        <v>65.132543799571962</v>
      </c>
      <c r="FP293" s="309">
        <v>15.876679031308313</v>
      </c>
      <c r="FQ293" s="309">
        <v>100</v>
      </c>
      <c r="FR293" s="309">
        <v>54.585537918871253</v>
      </c>
      <c r="FS293" s="309">
        <v>45.414462081128747</v>
      </c>
      <c r="FT293" s="309">
        <v>39.506172839506171</v>
      </c>
      <c r="FU293" s="309">
        <v>5.9082892416225743</v>
      </c>
      <c r="FV293" s="309">
        <v>100</v>
      </c>
      <c r="FW293" s="309">
        <v>12.562307657392555</v>
      </c>
      <c r="FX293" s="309">
        <v>82.573600783236927</v>
      </c>
      <c r="FY293" s="309">
        <v>69.969793539308839</v>
      </c>
      <c r="FZ293" s="313">
        <v>12.603807243928092</v>
      </c>
      <c r="GA293" s="570">
        <f>Daten_Polit!AG293</f>
        <v>5.7</v>
      </c>
      <c r="GB293" s="571">
        <f>Daten_Polit!AH293</f>
        <v>19.5</v>
      </c>
      <c r="GC293" s="571">
        <f>Daten_Polit!AI293</f>
        <v>3.3</v>
      </c>
      <c r="GD293" s="571">
        <f>Daten_Polit!AJ293</f>
        <v>3.6</v>
      </c>
      <c r="GE293" s="571">
        <f>Daten_Polit!AK293</f>
        <v>2.2999999999999998</v>
      </c>
      <c r="GF293" s="444">
        <v>0.92907420663326179</v>
      </c>
      <c r="GG293" s="444">
        <v>3.4311782234724002</v>
      </c>
      <c r="GH293" s="444">
        <v>0.60498637963785096</v>
      </c>
      <c r="GI293" s="444">
        <v>0.63686838718292049</v>
      </c>
      <c r="GJ293" s="444">
        <v>0.4339051575857415</v>
      </c>
      <c r="GK293" s="444">
        <v>10.065174618790213</v>
      </c>
      <c r="GL293" s="444">
        <v>8.3858911469282891</v>
      </c>
      <c r="GM293" s="444">
        <v>11.9319657231894</v>
      </c>
      <c r="GN293" s="444">
        <v>11.620932673564251</v>
      </c>
      <c r="GO293" s="444">
        <v>13.939980638921176</v>
      </c>
      <c r="GP293" s="444">
        <v>23.955601634442299</v>
      </c>
      <c r="GQ293" s="444">
        <v>26.52872500288861</v>
      </c>
      <c r="GR293" s="444">
        <v>21.081848696096049</v>
      </c>
      <c r="GS293" s="444">
        <v>22.533532041727415</v>
      </c>
      <c r="GT293" s="444">
        <v>11.679536679502579</v>
      </c>
      <c r="GU293" s="444">
        <v>100</v>
      </c>
      <c r="GV293" s="444">
        <v>15.89873181837971</v>
      </c>
      <c r="GW293" s="444">
        <v>80.560318512268026</v>
      </c>
      <c r="GX293" s="444">
        <v>64.417836190055596</v>
      </c>
      <c r="GY293" s="444">
        <v>16.142482322212423</v>
      </c>
      <c r="GZ293" s="444">
        <v>100</v>
      </c>
      <c r="HA293" s="444">
        <v>53.402061855670105</v>
      </c>
      <c r="HB293" s="444">
        <v>46.597938144329895</v>
      </c>
      <c r="HC293" s="444">
        <v>39.725085910652922</v>
      </c>
      <c r="HD293" s="444">
        <v>6.8728522336769764</v>
      </c>
      <c r="HE293" s="444">
        <v>100</v>
      </c>
      <c r="HF293" s="444">
        <v>12.546301414397739</v>
      </c>
      <c r="HG293" s="444">
        <v>82.413135474173018</v>
      </c>
      <c r="HH293" s="444">
        <v>69.467459490325055</v>
      </c>
      <c r="HI293" s="445">
        <v>12.945675983847963</v>
      </c>
      <c r="HJ293" s="570">
        <f>Daten_Polit!AL293</f>
        <v>5.0999999999999996</v>
      </c>
      <c r="HK293" s="571">
        <f>Daten_Polit!AM293</f>
        <v>17.399999999999999</v>
      </c>
      <c r="HL293" s="571">
        <f>Daten_Polit!AN293</f>
        <v>2.9</v>
      </c>
      <c r="HM293" s="571">
        <f>Daten_Polit!AO293</f>
        <v>3.2</v>
      </c>
      <c r="HN293" s="571">
        <f>Daten_Polit!AP293</f>
        <v>1.9</v>
      </c>
      <c r="HO293" s="444">
        <v>0.78003196133458053</v>
      </c>
      <c r="HP293" s="444">
        <v>3.0215752250596384</v>
      </c>
      <c r="HQ293" s="444">
        <v>0.48305605820797431</v>
      </c>
      <c r="HR293" s="444">
        <v>0.51360798505107585</v>
      </c>
      <c r="HS293" s="444">
        <v>0.32584129836079967</v>
      </c>
      <c r="HT293" s="444">
        <v>10.814062291137837</v>
      </c>
      <c r="HU293" s="444">
        <v>9.7232610321615542</v>
      </c>
      <c r="HV293" s="444">
        <v>12.060518731989166</v>
      </c>
      <c r="HW293" s="444">
        <v>11.83666721772272</v>
      </c>
      <c r="HX293" s="444">
        <v>13.580246913580249</v>
      </c>
      <c r="HY293" s="444">
        <v>30.108406627122108</v>
      </c>
      <c r="HZ293" s="444">
        <v>33.176560315242568</v>
      </c>
      <c r="IA293" s="444">
        <v>26.558823529410201</v>
      </c>
      <c r="IB293" s="444">
        <v>28.412350261506436</v>
      </c>
      <c r="IC293" s="444">
        <v>13.974799541855671</v>
      </c>
      <c r="ID293" s="444">
        <v>100</v>
      </c>
      <c r="IE293" s="444">
        <v>15.464344913161524</v>
      </c>
      <c r="IF293" s="444">
        <v>81.129099530463591</v>
      </c>
      <c r="IG293" s="444">
        <v>64.790862693728172</v>
      </c>
      <c r="IH293" s="444">
        <v>16.338236836735408</v>
      </c>
      <c r="II293" s="444">
        <v>100</v>
      </c>
      <c r="IJ293" s="444">
        <v>53.544620517097584</v>
      </c>
      <c r="IK293" s="444">
        <v>46.455379482902423</v>
      </c>
      <c r="IL293" s="444">
        <v>40.200166805671394</v>
      </c>
      <c r="IM293" s="444">
        <v>6.2552126772310244</v>
      </c>
      <c r="IN293" s="444">
        <v>100</v>
      </c>
      <c r="IO293" s="444">
        <v>12.593275054719467</v>
      </c>
      <c r="IP293" s="444">
        <v>82.706070127693991</v>
      </c>
      <c r="IQ293" s="444">
        <v>69.248785193067818</v>
      </c>
      <c r="IR293" s="445">
        <v>13.457284934626177</v>
      </c>
      <c r="IS293" s="443">
        <f>Daten_Polit!AQ293</f>
        <v>4.7</v>
      </c>
      <c r="IT293" s="227">
        <f>Daten_Polit!AR293</f>
        <v>16.100000000000001</v>
      </c>
      <c r="IU293" s="227">
        <f>Daten_Polit!AS293</f>
        <v>2.7</v>
      </c>
      <c r="IV293" s="227">
        <f>Daten_Polit!AT293</f>
        <v>2.9</v>
      </c>
      <c r="IW293" s="227">
        <f>Daten_Polit!AU293</f>
        <v>2</v>
      </c>
      <c r="IX293" s="444" t="s">
        <v>820</v>
      </c>
      <c r="IY293" s="444" t="s">
        <v>820</v>
      </c>
      <c r="IZ293" s="444" t="s">
        <v>820</v>
      </c>
      <c r="JA293" s="444" t="s">
        <v>820</v>
      </c>
      <c r="JB293" s="444" t="s">
        <v>820</v>
      </c>
      <c r="JC293" s="444" t="s">
        <v>820</v>
      </c>
      <c r="JD293" s="444" t="s">
        <v>820</v>
      </c>
      <c r="JE293" s="444" t="s">
        <v>820</v>
      </c>
      <c r="JF293" s="444" t="s">
        <v>820</v>
      </c>
      <c r="JG293" s="444" t="s">
        <v>820</v>
      </c>
      <c r="JH293" s="444" t="s">
        <v>820</v>
      </c>
      <c r="JI293" s="444" t="s">
        <v>820</v>
      </c>
      <c r="JJ293" s="444" t="s">
        <v>820</v>
      </c>
      <c r="JK293" s="444" t="s">
        <v>820</v>
      </c>
      <c r="JL293" s="444" t="s">
        <v>820</v>
      </c>
      <c r="JM293" s="444" t="s">
        <v>820</v>
      </c>
      <c r="JN293" s="444" t="s">
        <v>820</v>
      </c>
      <c r="JO293" s="444" t="s">
        <v>820</v>
      </c>
      <c r="JP293" s="444" t="s">
        <v>820</v>
      </c>
      <c r="JQ293" s="444" t="s">
        <v>820</v>
      </c>
      <c r="JR293" s="444" t="s">
        <v>820</v>
      </c>
      <c r="JS293" s="444" t="s">
        <v>820</v>
      </c>
      <c r="JT293" s="444" t="s">
        <v>820</v>
      </c>
      <c r="JU293" s="444" t="s">
        <v>820</v>
      </c>
      <c r="JV293" s="444" t="s">
        <v>820</v>
      </c>
      <c r="JW293" s="444" t="s">
        <v>820</v>
      </c>
      <c r="JX293" s="444" t="s">
        <v>820</v>
      </c>
      <c r="JY293" s="444" t="s">
        <v>820</v>
      </c>
      <c r="JZ293" s="444" t="s">
        <v>820</v>
      </c>
      <c r="KA293" s="445" t="s">
        <v>820</v>
      </c>
    </row>
    <row r="294" spans="4:287" ht="12.65" customHeight="1" x14ac:dyDescent="0.2">
      <c r="D294" s="276"/>
      <c r="E294" s="3" t="str">
        <f>Daten_Polit!E294</f>
        <v>09371</v>
      </c>
      <c r="F294" s="229" t="str">
        <f>Daten_Polit!F294</f>
        <v>Amberg-Sulzbach</v>
      </c>
      <c r="G294" s="246"/>
      <c r="H294" s="531">
        <f>Daten_Polit!H294</f>
        <v>2.9</v>
      </c>
      <c r="I294" s="532">
        <f>Daten_Polit!I294</f>
        <v>9</v>
      </c>
      <c r="J294" s="532">
        <f>Daten_Polit!J294</f>
        <v>2.2999999999999998</v>
      </c>
      <c r="K294" s="532">
        <f>Daten_Polit!K294</f>
        <v>2.4</v>
      </c>
      <c r="L294" s="532">
        <f>Daten_Polit!L294</f>
        <v>1.3</v>
      </c>
      <c r="M294" s="308">
        <v>0.56699456713922902</v>
      </c>
      <c r="N294" s="308">
        <v>1.715696290323836</v>
      </c>
      <c r="O294" s="308">
        <v>0.50420370283436178</v>
      </c>
      <c r="P294" s="308">
        <v>0.52258677957407251</v>
      </c>
      <c r="Q294" s="308">
        <v>0.30227336634092777</v>
      </c>
      <c r="R294" s="308">
        <v>12.230948225712623</v>
      </c>
      <c r="S294" s="308">
        <v>7.8469326980340757</v>
      </c>
      <c r="T294" s="308">
        <v>14.379610019717267</v>
      </c>
      <c r="U294" s="308">
        <v>14.449269640741747</v>
      </c>
      <c r="V294" s="308">
        <v>13.521400778204857</v>
      </c>
      <c r="W294" s="308">
        <v>24.870339563557092</v>
      </c>
      <c r="X294" s="308">
        <v>31.62881636336482</v>
      </c>
      <c r="Y294" s="308">
        <v>21.449083278109125</v>
      </c>
      <c r="Z294" s="308">
        <v>21.421748129279457</v>
      </c>
      <c r="AA294" s="308">
        <v>21.786064769373194</v>
      </c>
      <c r="AB294" s="308">
        <v>100</v>
      </c>
      <c r="AC294" s="308">
        <v>10.201333359335617</v>
      </c>
      <c r="AD294" s="308">
        <v>85.834282732381411</v>
      </c>
      <c r="AE294" s="308">
        <v>74.250954639900883</v>
      </c>
      <c r="AF294" s="308">
        <v>11.583328092480524</v>
      </c>
      <c r="AG294" s="308">
        <v>100</v>
      </c>
      <c r="AH294" s="308">
        <v>35.294117647058826</v>
      </c>
      <c r="AI294" s="308">
        <v>64.705882352941174</v>
      </c>
      <c r="AJ294" s="308">
        <v>59.084967320261427</v>
      </c>
      <c r="AK294" s="308">
        <v>5.6209150326797381</v>
      </c>
      <c r="AL294" s="308">
        <v>100</v>
      </c>
      <c r="AM294" s="308">
        <v>7.5199298409907547</v>
      </c>
      <c r="AN294" s="308">
        <v>86.864774566377349</v>
      </c>
      <c r="AO294" s="308">
        <v>79.616728279056929</v>
      </c>
      <c r="AP294" s="337">
        <v>7.2480462873204354</v>
      </c>
      <c r="AQ294" s="531">
        <f>Daten_Polit!M294</f>
        <v>2.9</v>
      </c>
      <c r="AR294" s="532">
        <f>Daten_Polit!N294</f>
        <v>9.6</v>
      </c>
      <c r="AS294" s="532">
        <f>Daten_Polit!O294</f>
        <v>2.2000000000000002</v>
      </c>
      <c r="AT294" s="532">
        <f>Daten_Polit!P294</f>
        <v>2.4</v>
      </c>
      <c r="AU294" s="532">
        <f>Daten_Polit!Q294</f>
        <v>1.4</v>
      </c>
      <c r="AV294" s="308">
        <v>0.56344269819413451</v>
      </c>
      <c r="AW294" s="308">
        <v>1.6435772920523204</v>
      </c>
      <c r="AX294" s="308">
        <v>0.50715612272087429</v>
      </c>
      <c r="AY294" s="308">
        <v>0.52136333398535983</v>
      </c>
      <c r="AZ294" s="308">
        <v>0.35762914150070235</v>
      </c>
      <c r="BA294" s="308">
        <v>12.206480709838479</v>
      </c>
      <c r="BB294" s="308">
        <v>7.4930484413869447</v>
      </c>
      <c r="BC294" s="308">
        <v>14.832535885167463</v>
      </c>
      <c r="BD294" s="308">
        <v>15.05829818903498</v>
      </c>
      <c r="BE294" s="308">
        <v>12.290502793296088</v>
      </c>
      <c r="BF294" s="308">
        <v>21.44458524222286</v>
      </c>
      <c r="BG294" s="308">
        <v>25.723846937285028</v>
      </c>
      <c r="BH294" s="308">
        <v>19.573438209040077</v>
      </c>
      <c r="BI294" s="308">
        <v>20.184848984978387</v>
      </c>
      <c r="BJ294" s="308">
        <v>12.86231884054348</v>
      </c>
      <c r="BK294" s="308">
        <v>100</v>
      </c>
      <c r="BL294" s="308">
        <v>9.9997154808416955</v>
      </c>
      <c r="BM294" s="308">
        <v>86.067413763065559</v>
      </c>
      <c r="BN294" s="308">
        <v>74.102348226482533</v>
      </c>
      <c r="BO294" s="308">
        <v>11.96506553658303</v>
      </c>
      <c r="BP294" s="308">
        <v>100</v>
      </c>
      <c r="BQ294" s="308">
        <v>37.58169934640523</v>
      </c>
      <c r="BR294" s="308">
        <v>62.418300653594784</v>
      </c>
      <c r="BS294" s="308">
        <v>56.143790849673202</v>
      </c>
      <c r="BT294" s="308">
        <v>6.2745098039215685</v>
      </c>
      <c r="BU294" s="308">
        <v>100</v>
      </c>
      <c r="BV294" s="308">
        <v>7.4205002697844984</v>
      </c>
      <c r="BW294" s="308">
        <v>87.050322578133446</v>
      </c>
      <c r="BX294" s="308">
        <v>79.496968542903161</v>
      </c>
      <c r="BY294" s="312">
        <v>7.5533540352302753</v>
      </c>
      <c r="BZ294" s="531">
        <f>Daten_Polit!R294</f>
        <v>2.7</v>
      </c>
      <c r="CA294" s="532">
        <f>Daten_Polit!S294</f>
        <v>9.1</v>
      </c>
      <c r="CB294" s="532">
        <f>Daten_Polit!T294</f>
        <v>2.1</v>
      </c>
      <c r="CC294" s="532">
        <f>Daten_Polit!U294</f>
        <v>2.2000000000000002</v>
      </c>
      <c r="CD294" s="532">
        <f>Daten_Polit!V294</f>
        <v>1.4</v>
      </c>
      <c r="CE294" s="309">
        <v>0.4981630238495548</v>
      </c>
      <c r="CF294" s="309">
        <v>1.5195185073980397</v>
      </c>
      <c r="CG294" s="309">
        <v>0.44177818471363395</v>
      </c>
      <c r="CH294" s="309">
        <v>0.4556413398806779</v>
      </c>
      <c r="CI294" s="309">
        <v>0.30490547588357869</v>
      </c>
      <c r="CJ294" s="309">
        <v>12.534833316131955</v>
      </c>
      <c r="CK294" s="309">
        <v>8.3095011121703219</v>
      </c>
      <c r="CL294" s="309">
        <v>14.767999999999526</v>
      </c>
      <c r="CM294" s="309">
        <v>15.019832525341029</v>
      </c>
      <c r="CN294" s="309">
        <v>12.294372294372295</v>
      </c>
      <c r="CO294" s="309">
        <v>22.018348623854127</v>
      </c>
      <c r="CP294" s="309">
        <v>24.932378679389021</v>
      </c>
      <c r="CQ294" s="309">
        <v>20.981455988343054</v>
      </c>
      <c r="CR294" s="309">
        <v>21.476330569671035</v>
      </c>
      <c r="CS294" s="309">
        <v>16.077738515942073</v>
      </c>
      <c r="CT294" s="309">
        <v>100</v>
      </c>
      <c r="CU294" s="309">
        <v>9.9089510972532331</v>
      </c>
      <c r="CV294" s="309">
        <v>86.244867676529793</v>
      </c>
      <c r="CW294" s="309">
        <v>73.865611493890739</v>
      </c>
      <c r="CX294" s="309">
        <v>12.379256182639049</v>
      </c>
      <c r="CY294" s="309">
        <v>100</v>
      </c>
      <c r="CZ294" s="309">
        <v>34.68501086169443</v>
      </c>
      <c r="DA294" s="309">
        <v>65.314989138305577</v>
      </c>
      <c r="DB294" s="309">
        <v>58.291093410572046</v>
      </c>
      <c r="DC294" s="309">
        <v>7.0238957277335272</v>
      </c>
      <c r="DD294" s="309">
        <v>100</v>
      </c>
      <c r="DE294" s="309">
        <v>7.4275827102487648</v>
      </c>
      <c r="DF294" s="309">
        <v>87.215608023919017</v>
      </c>
      <c r="DG294" s="309">
        <v>79.194401424758638</v>
      </c>
      <c r="DH294" s="313">
        <v>8.0212065991603616</v>
      </c>
      <c r="DI294" s="565">
        <f>Daten_Polit!W294</f>
        <v>2.4</v>
      </c>
      <c r="DJ294" s="532">
        <f>Daten_Polit!X294</f>
        <v>9</v>
      </c>
      <c r="DK294" s="532">
        <f>Daten_Polit!Y294</f>
        <v>1.8</v>
      </c>
      <c r="DL294" s="532">
        <f>Daten_Polit!Z294</f>
        <v>1.8</v>
      </c>
      <c r="DM294" s="532">
        <f>Daten_Polit!AA294</f>
        <v>1.3</v>
      </c>
      <c r="DN294" s="309">
        <v>0.46508151861475844</v>
      </c>
      <c r="DO294" s="309">
        <v>1.8001880341172825</v>
      </c>
      <c r="DP294" s="309">
        <v>0.37772733268337871</v>
      </c>
      <c r="DQ294" s="309">
        <v>0.3852792679123575</v>
      </c>
      <c r="DR294" s="309">
        <v>0.30601974226968054</v>
      </c>
      <c r="DS294" s="309">
        <v>13.017853055619433</v>
      </c>
      <c r="DT294" s="309">
        <v>10.25482625482689</v>
      </c>
      <c r="DU294" s="309">
        <v>14.651014651014648</v>
      </c>
      <c r="DV294" s="309">
        <v>14.992899168188274</v>
      </c>
      <c r="DW294" s="309">
        <v>11.671087533156498</v>
      </c>
      <c r="DX294" s="309">
        <v>21.787612664664241</v>
      </c>
      <c r="DY294" s="309">
        <v>22.698907956316834</v>
      </c>
      <c r="DZ294" s="309">
        <v>21.271124173402693</v>
      </c>
      <c r="EA294" s="309">
        <v>22.250718096020609</v>
      </c>
      <c r="EB294" s="309">
        <v>12.894736842105264</v>
      </c>
      <c r="EC294" s="309">
        <v>100</v>
      </c>
      <c r="ED294" s="309">
        <v>9.7575727677860797</v>
      </c>
      <c r="EE294" s="309">
        <v>86.515724255786225</v>
      </c>
      <c r="EF294" s="309">
        <v>73.960645018127806</v>
      </c>
      <c r="EG294" s="309">
        <v>12.55507923765842</v>
      </c>
      <c r="EH294" s="309">
        <v>100</v>
      </c>
      <c r="EI294" s="309">
        <v>37.750385208012325</v>
      </c>
      <c r="EJ294" s="309">
        <v>62.249614791987675</v>
      </c>
      <c r="EK294" s="309">
        <v>55.084745762711862</v>
      </c>
      <c r="EL294" s="309">
        <v>7.1648690292758079</v>
      </c>
      <c r="EM294" s="309">
        <v>100</v>
      </c>
      <c r="EN294" s="309">
        <v>7.503989344984503</v>
      </c>
      <c r="EO294" s="309">
        <v>87.363442301254594</v>
      </c>
      <c r="EP294" s="309">
        <v>79.039356933723042</v>
      </c>
      <c r="EQ294" s="367">
        <v>8.3240853675315574</v>
      </c>
      <c r="ER294" s="531">
        <f>Daten_Polit!AB294</f>
        <v>2.2999999999999998</v>
      </c>
      <c r="ES294" s="532">
        <f>Daten_Polit!AC294</f>
        <v>8.6</v>
      </c>
      <c r="ET294" s="532">
        <f>Daten_Polit!AD294</f>
        <v>1.7</v>
      </c>
      <c r="EU294" s="532">
        <f>Daten_Polit!AE294</f>
        <v>1.8</v>
      </c>
      <c r="EV294" s="532">
        <f>Daten_Polit!AF294</f>
        <v>1.2</v>
      </c>
      <c r="EW294" s="309">
        <v>0.4889233058503773</v>
      </c>
      <c r="EX294" s="309">
        <v>1.959369489271533</v>
      </c>
      <c r="EY294" s="309">
        <v>0.39299829788844642</v>
      </c>
      <c r="EZ294" s="309">
        <v>0.40260405211719463</v>
      </c>
      <c r="FA294" s="309">
        <v>0.30592941058083062</v>
      </c>
      <c r="FB294" s="309">
        <v>13.156158137861015</v>
      </c>
      <c r="FC294" s="309">
        <v>10.724925521350546</v>
      </c>
      <c r="FD294" s="309">
        <v>14.53843982309267</v>
      </c>
      <c r="FE294" s="309">
        <v>14.606155451225874</v>
      </c>
      <c r="FF294" s="309">
        <v>13.915547024957355</v>
      </c>
      <c r="FG294" s="309">
        <v>19.896100794174952</v>
      </c>
      <c r="FH294" s="309">
        <v>19.808359491166705</v>
      </c>
      <c r="FI294" s="309">
        <v>19.945763979803253</v>
      </c>
      <c r="FJ294" s="309">
        <v>20.028982506987685</v>
      </c>
      <c r="FK294" s="309">
        <v>19.167473378516618</v>
      </c>
      <c r="FL294" s="309">
        <v>100</v>
      </c>
      <c r="FM294" s="309">
        <v>9.6131617148490367</v>
      </c>
      <c r="FN294" s="309">
        <v>86.608186291827252</v>
      </c>
      <c r="FO294" s="309">
        <v>73.732032913815303</v>
      </c>
      <c r="FP294" s="309">
        <v>12.876153378011946</v>
      </c>
      <c r="FQ294" s="309">
        <v>100</v>
      </c>
      <c r="FR294" s="309">
        <v>38.759065269943591</v>
      </c>
      <c r="FS294" s="309">
        <v>61.240934730056409</v>
      </c>
      <c r="FT294" s="309">
        <v>54.391619661563254</v>
      </c>
      <c r="FU294" s="309">
        <v>6.8493150684931505</v>
      </c>
      <c r="FV294" s="309">
        <v>100</v>
      </c>
      <c r="FW294" s="309">
        <v>7.4200581613297274</v>
      </c>
      <c r="FX294" s="309">
        <v>87.414360824685858</v>
      </c>
      <c r="FY294" s="309">
        <v>78.728723590342369</v>
      </c>
      <c r="FZ294" s="313">
        <v>8.685637234343476</v>
      </c>
      <c r="GA294" s="570">
        <f>Daten_Polit!AG294</f>
        <v>2.9</v>
      </c>
      <c r="GB294" s="571">
        <f>Daten_Polit!AH294</f>
        <v>11.1</v>
      </c>
      <c r="GC294" s="571">
        <f>Daten_Polit!AI294</f>
        <v>2.1</v>
      </c>
      <c r="GD294" s="571">
        <f>Daten_Polit!AJ294</f>
        <v>2.2000000000000002</v>
      </c>
      <c r="GE294" s="571">
        <f>Daten_Polit!AK294</f>
        <v>1.4</v>
      </c>
      <c r="GF294" s="444">
        <v>0.50369555081668993</v>
      </c>
      <c r="GG294" s="444">
        <v>2.0645102763073173</v>
      </c>
      <c r="GH294" s="444">
        <v>0.4040757708419081</v>
      </c>
      <c r="GI294" s="444">
        <v>0.41481399492540566</v>
      </c>
      <c r="GJ294" s="444">
        <v>0.31177527150823492</v>
      </c>
      <c r="GK294" s="444">
        <v>10.386531856223895</v>
      </c>
      <c r="GL294" s="444">
        <v>7.9187013329809721</v>
      </c>
      <c r="GM294" s="444">
        <v>11.81457155949362</v>
      </c>
      <c r="GN294" s="444">
        <v>12.023062574190675</v>
      </c>
      <c r="GO294" s="444">
        <v>9.9230769230799769</v>
      </c>
      <c r="GP294" s="444">
        <v>17.913573196270701</v>
      </c>
      <c r="GQ294" s="444">
        <v>18.098436894459017</v>
      </c>
      <c r="GR294" s="444">
        <v>17.805741843119044</v>
      </c>
      <c r="GS294" s="444">
        <v>17.542684968198273</v>
      </c>
      <c r="GT294" s="444">
        <v>20.181405895691608</v>
      </c>
      <c r="GU294" s="444">
        <v>100</v>
      </c>
      <c r="GV294" s="444">
        <v>9.6111397108370475</v>
      </c>
      <c r="GW294" s="444">
        <v>86.663404415208447</v>
      </c>
      <c r="GX294" s="444">
        <v>73.352003088327066</v>
      </c>
      <c r="GY294" s="444">
        <v>13.311401326881372</v>
      </c>
      <c r="GZ294" s="444">
        <v>100</v>
      </c>
      <c r="HA294" s="444">
        <v>37.818773738469886</v>
      </c>
      <c r="HB294" s="444">
        <v>62.181226261530107</v>
      </c>
      <c r="HC294" s="444">
        <v>55.561584373304399</v>
      </c>
      <c r="HD294" s="444">
        <v>6.6196418882257193</v>
      </c>
      <c r="HE294" s="444">
        <v>100</v>
      </c>
      <c r="HF294" s="444">
        <v>7.2406440695905765</v>
      </c>
      <c r="HG294" s="444">
        <v>87.659725103324519</v>
      </c>
      <c r="HH294" s="444">
        <v>78.524229825047129</v>
      </c>
      <c r="HI294" s="445">
        <v>9.1354952782773786</v>
      </c>
      <c r="HJ294" s="570">
        <f>Daten_Polit!AL294</f>
        <v>2.7</v>
      </c>
      <c r="HK294" s="571">
        <f>Daten_Polit!AM294</f>
        <v>10.9</v>
      </c>
      <c r="HL294" s="571">
        <f>Daten_Polit!AN294</f>
        <v>1.9</v>
      </c>
      <c r="HM294" s="571">
        <f>Daten_Polit!AO294</f>
        <v>2.1</v>
      </c>
      <c r="HN294" s="571">
        <f>Daten_Polit!AP294</f>
        <v>1.3</v>
      </c>
      <c r="HO294" s="444">
        <v>0.43216323812118734</v>
      </c>
      <c r="HP294" s="444">
        <v>1.8339746410019089</v>
      </c>
      <c r="HQ294" s="444">
        <v>0.33761588045478846</v>
      </c>
      <c r="HR294" s="444">
        <v>0.35136881217579297</v>
      </c>
      <c r="HS294" s="444">
        <v>0.22589979886222783</v>
      </c>
      <c r="HT294" s="444">
        <v>11.135656190380784</v>
      </c>
      <c r="HU294" s="444">
        <v>8.7369791666666661</v>
      </c>
      <c r="HV294" s="444">
        <v>12.640954404314844</v>
      </c>
      <c r="HW294" s="444">
        <v>12.78422061912201</v>
      </c>
      <c r="HX294" s="444">
        <v>11.421911421911423</v>
      </c>
      <c r="HY294" s="444">
        <v>26.284403669724771</v>
      </c>
      <c r="HZ294" s="444">
        <v>27.713717693836976</v>
      </c>
      <c r="IA294" s="444">
        <v>25.39130434782609</v>
      </c>
      <c r="IB294" s="444">
        <v>25.489833641400168</v>
      </c>
      <c r="IC294" s="444">
        <v>24.5418326693624</v>
      </c>
      <c r="ID294" s="444">
        <v>100</v>
      </c>
      <c r="IE294" s="444">
        <v>9.485179510206887</v>
      </c>
      <c r="IF294" s="444">
        <v>87.006810809169025</v>
      </c>
      <c r="IG294" s="444">
        <v>73.453976752419365</v>
      </c>
      <c r="IH294" s="444">
        <v>13.55283405674966</v>
      </c>
      <c r="II294" s="444">
        <v>100</v>
      </c>
      <c r="IJ294" s="444">
        <v>38.456464379947228</v>
      </c>
      <c r="IK294" s="444">
        <v>61.543535620052772</v>
      </c>
      <c r="IL294" s="444">
        <v>54.221635883905016</v>
      </c>
      <c r="IM294" s="444">
        <v>7.321899736147758</v>
      </c>
      <c r="IN294" s="444">
        <v>100</v>
      </c>
      <c r="IO294" s="444">
        <v>7.3799704864340132</v>
      </c>
      <c r="IP294" s="444">
        <v>87.915429359167902</v>
      </c>
      <c r="IQ294" s="444">
        <v>78.278827737238132</v>
      </c>
      <c r="IR294" s="445">
        <v>9.6366016219297723</v>
      </c>
      <c r="IS294" s="443">
        <f>Daten_Polit!AQ294</f>
        <v>2.6</v>
      </c>
      <c r="IT294" s="227">
        <f>Daten_Polit!AR294</f>
        <v>12</v>
      </c>
      <c r="IU294" s="227">
        <f>Daten_Polit!AS294</f>
        <v>1.7</v>
      </c>
      <c r="IV294" s="227">
        <f>Daten_Polit!AT294</f>
        <v>1.8</v>
      </c>
      <c r="IW294" s="227">
        <f>Daten_Polit!AU294</f>
        <v>1</v>
      </c>
      <c r="IX294" s="444" t="s">
        <v>820</v>
      </c>
      <c r="IY294" s="444" t="s">
        <v>820</v>
      </c>
      <c r="IZ294" s="444" t="s">
        <v>820</v>
      </c>
      <c r="JA294" s="444" t="s">
        <v>820</v>
      </c>
      <c r="JB294" s="444" t="s">
        <v>820</v>
      </c>
      <c r="JC294" s="444" t="s">
        <v>820</v>
      </c>
      <c r="JD294" s="444" t="s">
        <v>820</v>
      </c>
      <c r="JE294" s="444" t="s">
        <v>820</v>
      </c>
      <c r="JF294" s="444" t="s">
        <v>820</v>
      </c>
      <c r="JG294" s="444" t="s">
        <v>820</v>
      </c>
      <c r="JH294" s="444" t="s">
        <v>820</v>
      </c>
      <c r="JI294" s="444" t="s">
        <v>820</v>
      </c>
      <c r="JJ294" s="444" t="s">
        <v>820</v>
      </c>
      <c r="JK294" s="444" t="s">
        <v>820</v>
      </c>
      <c r="JL294" s="444" t="s">
        <v>820</v>
      </c>
      <c r="JM294" s="444" t="s">
        <v>820</v>
      </c>
      <c r="JN294" s="444" t="s">
        <v>820</v>
      </c>
      <c r="JO294" s="444" t="s">
        <v>820</v>
      </c>
      <c r="JP294" s="444" t="s">
        <v>820</v>
      </c>
      <c r="JQ294" s="444" t="s">
        <v>820</v>
      </c>
      <c r="JR294" s="444" t="s">
        <v>820</v>
      </c>
      <c r="JS294" s="444" t="s">
        <v>820</v>
      </c>
      <c r="JT294" s="444" t="s">
        <v>820</v>
      </c>
      <c r="JU294" s="444" t="s">
        <v>820</v>
      </c>
      <c r="JV294" s="444" t="s">
        <v>820</v>
      </c>
      <c r="JW294" s="444" t="s">
        <v>820</v>
      </c>
      <c r="JX294" s="444" t="s">
        <v>820</v>
      </c>
      <c r="JY294" s="444" t="s">
        <v>820</v>
      </c>
      <c r="JZ294" s="444" t="s">
        <v>820</v>
      </c>
      <c r="KA294" s="445" t="s">
        <v>820</v>
      </c>
    </row>
    <row r="295" spans="4:287" ht="12.65" customHeight="1" x14ac:dyDescent="0.2">
      <c r="D295" s="276"/>
      <c r="E295" s="3" t="str">
        <f>Daten_Polit!E295</f>
        <v>09372</v>
      </c>
      <c r="F295" s="229" t="str">
        <f>Daten_Polit!F295</f>
        <v>Cham</v>
      </c>
      <c r="G295" s="246"/>
      <c r="H295" s="531">
        <f>Daten_Polit!H295</f>
        <v>3</v>
      </c>
      <c r="I295" s="532">
        <f>Daten_Polit!I295</f>
        <v>9.1</v>
      </c>
      <c r="J295" s="532">
        <f>Daten_Polit!J295</f>
        <v>2.4</v>
      </c>
      <c r="K295" s="532">
        <f>Daten_Polit!K295</f>
        <v>2.6</v>
      </c>
      <c r="L295" s="532">
        <f>Daten_Polit!L295</f>
        <v>0.8</v>
      </c>
      <c r="M295" s="308">
        <v>0.87623603827214869</v>
      </c>
      <c r="N295" s="308">
        <v>2.2890511511388398</v>
      </c>
      <c r="O295" s="308">
        <v>0.81067430483210912</v>
      </c>
      <c r="P295" s="308">
        <v>0.84392335855394285</v>
      </c>
      <c r="Q295" s="308">
        <v>0.36721737265997118</v>
      </c>
      <c r="R295" s="308">
        <v>18.718656455312662</v>
      </c>
      <c r="S295" s="308">
        <v>11.012734990904113</v>
      </c>
      <c r="T295" s="308">
        <v>22.433042170416044</v>
      </c>
      <c r="U295" s="308">
        <v>22.532498796340334</v>
      </c>
      <c r="V295" s="308">
        <v>19.970193740673636</v>
      </c>
      <c r="W295" s="308">
        <v>14.149064927966709</v>
      </c>
      <c r="X295" s="308">
        <v>20.296728687821965</v>
      </c>
      <c r="Y295" s="308">
        <v>11.187307491140171</v>
      </c>
      <c r="Z295" s="308">
        <v>11.279787105361347</v>
      </c>
      <c r="AA295" s="308">
        <v>8.9153046062460124</v>
      </c>
      <c r="AB295" s="308">
        <v>100</v>
      </c>
      <c r="AC295" s="308">
        <v>10.242804664778831</v>
      </c>
      <c r="AD295" s="308">
        <v>85.562609968218837</v>
      </c>
      <c r="AE295" s="308">
        <v>75.079220446356899</v>
      </c>
      <c r="AF295" s="308">
        <v>10.483389521861939</v>
      </c>
      <c r="AG295" s="308">
        <v>100</v>
      </c>
      <c r="AH295" s="308">
        <v>37.837837837837839</v>
      </c>
      <c r="AI295" s="308">
        <v>62.162162162162147</v>
      </c>
      <c r="AJ295" s="308">
        <v>59.256756756756758</v>
      </c>
      <c r="AK295" s="308">
        <v>2.9054054054054053</v>
      </c>
      <c r="AL295" s="308">
        <v>100</v>
      </c>
      <c r="AM295" s="308">
        <v>7.7056497476664765</v>
      </c>
      <c r="AN295" s="308">
        <v>86.329339643422031</v>
      </c>
      <c r="AO295" s="308">
        <v>80.308083488662959</v>
      </c>
      <c r="AP295" s="337">
        <v>6.0212561547590733</v>
      </c>
      <c r="AQ295" s="531">
        <f>Daten_Polit!M295</f>
        <v>3.1</v>
      </c>
      <c r="AR295" s="532">
        <f>Daten_Polit!N295</f>
        <v>10.199999999999999</v>
      </c>
      <c r="AS295" s="532">
        <f>Daten_Polit!O295</f>
        <v>2.4</v>
      </c>
      <c r="AT295" s="532">
        <f>Daten_Polit!P295</f>
        <v>2.6</v>
      </c>
      <c r="AU295" s="532">
        <f>Daten_Polit!Q295</f>
        <v>1</v>
      </c>
      <c r="AV295" s="308">
        <v>0.80992241328253012</v>
      </c>
      <c r="AW295" s="308">
        <v>2.2180274224859575</v>
      </c>
      <c r="AX295" s="308">
        <v>0.74122745793891398</v>
      </c>
      <c r="AY295" s="308">
        <v>0.77255289663636872</v>
      </c>
      <c r="AZ295" s="308">
        <v>0.34242180311942455</v>
      </c>
      <c r="BA295" s="308">
        <v>17.257972121443839</v>
      </c>
      <c r="BB295" s="308">
        <v>10.574948665297741</v>
      </c>
      <c r="BC295" s="308">
        <v>21.304608019150212</v>
      </c>
      <c r="BD295" s="308">
        <v>21.496444528349382</v>
      </c>
      <c r="BE295" s="308">
        <v>17.582417582417584</v>
      </c>
      <c r="BF295" s="308">
        <v>14.547677261611716</v>
      </c>
      <c r="BG295" s="308">
        <v>21.348314606747142</v>
      </c>
      <c r="BH295" s="308">
        <v>11.45390283352009</v>
      </c>
      <c r="BI295" s="308">
        <v>11.786209504598217</v>
      </c>
      <c r="BJ295" s="308">
        <v>5.0785973397798898</v>
      </c>
      <c r="BK295" s="308">
        <v>100</v>
      </c>
      <c r="BL295" s="308">
        <v>10.160267989950556</v>
      </c>
      <c r="BM295" s="308">
        <v>85.737352354795959</v>
      </c>
      <c r="BN295" s="308">
        <v>74.997525949377788</v>
      </c>
      <c r="BO295" s="308">
        <v>10.739826405418173</v>
      </c>
      <c r="BP295" s="308">
        <v>100</v>
      </c>
      <c r="BQ295" s="308">
        <v>40.074211502782937</v>
      </c>
      <c r="BR295" s="308">
        <v>59.92578849721707</v>
      </c>
      <c r="BS295" s="308">
        <v>56.153370439084725</v>
      </c>
      <c r="BT295" s="308">
        <v>3.7724180581323439</v>
      </c>
      <c r="BU295" s="308">
        <v>100</v>
      </c>
      <c r="BV295" s="308">
        <v>7.5668017433395169</v>
      </c>
      <c r="BW295" s="308">
        <v>86.625052638434511</v>
      </c>
      <c r="BX295" s="308">
        <v>80.316353227978666</v>
      </c>
      <c r="BY295" s="312">
        <v>6.3086994104558425</v>
      </c>
      <c r="BZ295" s="531">
        <f>Daten_Polit!R295</f>
        <v>2.7</v>
      </c>
      <c r="CA295" s="532">
        <f>Daten_Polit!S295</f>
        <v>8.5</v>
      </c>
      <c r="CB295" s="532">
        <f>Daten_Polit!T295</f>
        <v>2.1</v>
      </c>
      <c r="CC295" s="532">
        <f>Daten_Polit!U295</f>
        <v>2.2999999999999998</v>
      </c>
      <c r="CD295" s="532">
        <f>Daten_Polit!V295</f>
        <v>0.9</v>
      </c>
      <c r="CE295" s="309">
        <v>0.75319307583032824</v>
      </c>
      <c r="CF295" s="309">
        <v>1.9953845417527787</v>
      </c>
      <c r="CG295" s="309">
        <v>0.69670640004582896</v>
      </c>
      <c r="CH295" s="309">
        <v>0.72372040282829264</v>
      </c>
      <c r="CI295" s="309">
        <v>0.37556359234460679</v>
      </c>
      <c r="CJ295" s="309">
        <v>18.740076385014483</v>
      </c>
      <c r="CK295" s="309">
        <v>11.795304372276116</v>
      </c>
      <c r="CL295" s="309">
        <v>22.759215062317686</v>
      </c>
      <c r="CM295" s="309">
        <v>22.940147007349726</v>
      </c>
      <c r="CN295" s="309">
        <v>19.524405506893377</v>
      </c>
      <c r="CO295" s="309">
        <v>14.748904032294549</v>
      </c>
      <c r="CP295" s="309">
        <v>22.713200112579639</v>
      </c>
      <c r="CQ295" s="309">
        <v>11.644617554227073</v>
      </c>
      <c r="CR295" s="309">
        <v>11.862000425924276</v>
      </c>
      <c r="CS295" s="309">
        <v>7.8358208955223887</v>
      </c>
      <c r="CT295" s="309">
        <v>100</v>
      </c>
      <c r="CU295" s="309">
        <v>9.824411027524901</v>
      </c>
      <c r="CV295" s="309">
        <v>86.034253926867152</v>
      </c>
      <c r="CW295" s="309">
        <v>74.955616908608945</v>
      </c>
      <c r="CX295" s="309">
        <v>11.078637018258206</v>
      </c>
      <c r="CY295" s="309">
        <v>100</v>
      </c>
      <c r="CZ295" s="309">
        <v>37.973760932944614</v>
      </c>
      <c r="DA295" s="309">
        <v>62.026239067055386</v>
      </c>
      <c r="DB295" s="309">
        <v>57.215743440233233</v>
      </c>
      <c r="DC295" s="309">
        <v>4.8104956268221573</v>
      </c>
      <c r="DD295" s="309">
        <v>100</v>
      </c>
      <c r="DE295" s="309">
        <v>7.466574629961344</v>
      </c>
      <c r="DF295" s="309">
        <v>86.72321652648813</v>
      </c>
      <c r="DG295" s="309">
        <v>79.994233660129595</v>
      </c>
      <c r="DH295" s="313">
        <v>6.7289828663585256</v>
      </c>
      <c r="DI295" s="565">
        <f>Daten_Polit!W295</f>
        <v>2.5</v>
      </c>
      <c r="DJ295" s="532">
        <f>Daten_Polit!X295</f>
        <v>8.6999999999999993</v>
      </c>
      <c r="DK295" s="532">
        <f>Daten_Polit!Y295</f>
        <v>1.9</v>
      </c>
      <c r="DL295" s="532">
        <f>Daten_Polit!Z295</f>
        <v>2.1</v>
      </c>
      <c r="DM295" s="532">
        <f>Daten_Polit!AA295</f>
        <v>0.9</v>
      </c>
      <c r="DN295" s="309">
        <v>0.73319671871936454</v>
      </c>
      <c r="DO295" s="309">
        <v>2.202430549617683</v>
      </c>
      <c r="DP295" s="309">
        <v>0.6547871900533897</v>
      </c>
      <c r="DQ295" s="309">
        <v>0.67952098148958839</v>
      </c>
      <c r="DR295" s="309">
        <v>0.36965613144779813</v>
      </c>
      <c r="DS295" s="309">
        <v>19.062013373637445</v>
      </c>
      <c r="DT295" s="309">
        <v>12.55141302905732</v>
      </c>
      <c r="DU295" s="309">
        <v>22.509974102331419</v>
      </c>
      <c r="DV295" s="309">
        <v>22.821885221528397</v>
      </c>
      <c r="DW295" s="309">
        <v>17.485029940128136</v>
      </c>
      <c r="DX295" s="309">
        <v>14.564488727671343</v>
      </c>
      <c r="DY295" s="309">
        <v>20.1764941837144</v>
      </c>
      <c r="DZ295" s="309">
        <v>11.636694423060343</v>
      </c>
      <c r="EA295" s="309">
        <v>11.461041372647658</v>
      </c>
      <c r="EB295" s="309">
        <v>14.492753623188406</v>
      </c>
      <c r="EC295" s="309">
        <v>100</v>
      </c>
      <c r="ED295" s="309">
        <v>9.5637721950141223</v>
      </c>
      <c r="EE295" s="309">
        <v>86.395024245627894</v>
      </c>
      <c r="EF295" s="309">
        <v>75.218959867461962</v>
      </c>
      <c r="EG295" s="309">
        <v>11.176064378165924</v>
      </c>
      <c r="EH295" s="309">
        <v>100</v>
      </c>
      <c r="EI295" s="309">
        <v>38.665655799848366</v>
      </c>
      <c r="EJ295" s="309">
        <v>61.334344200151627</v>
      </c>
      <c r="EK295" s="309">
        <v>56.633813495072026</v>
      </c>
      <c r="EL295" s="309">
        <v>4.7005307050796059</v>
      </c>
      <c r="EM295" s="309">
        <v>100</v>
      </c>
      <c r="EN295" s="309">
        <v>7.4417940868845829</v>
      </c>
      <c r="EO295" s="309">
        <v>86.943724764034727</v>
      </c>
      <c r="EP295" s="309">
        <v>80.003770281589013</v>
      </c>
      <c r="EQ295" s="367">
        <v>6.939954482445712</v>
      </c>
      <c r="ER295" s="531">
        <f>Daten_Polit!AB295</f>
        <v>2.5</v>
      </c>
      <c r="ES295" s="532">
        <f>Daten_Polit!AC295</f>
        <v>8.6999999999999993</v>
      </c>
      <c r="ET295" s="532">
        <f>Daten_Polit!AD295</f>
        <v>1.9</v>
      </c>
      <c r="EU295" s="532">
        <f>Daten_Polit!AE295</f>
        <v>2.1</v>
      </c>
      <c r="EV295" s="532">
        <f>Daten_Polit!AF295</f>
        <v>0.9</v>
      </c>
      <c r="EW295" s="309">
        <v>0.71679563380808187</v>
      </c>
      <c r="EX295" s="309">
        <v>2.3208402564519623</v>
      </c>
      <c r="EY295" s="309">
        <v>0.62652400133590236</v>
      </c>
      <c r="EZ295" s="309">
        <v>0.65089351037561771</v>
      </c>
      <c r="FA295" s="309">
        <v>0.36026713319418763</v>
      </c>
      <c r="FB295" s="309">
        <v>18.666361136572295</v>
      </c>
      <c r="FC295" s="309">
        <v>13.185913185913186</v>
      </c>
      <c r="FD295" s="309">
        <v>21.437935555095564</v>
      </c>
      <c r="FE295" s="309">
        <v>21.769859383051703</v>
      </c>
      <c r="FF295" s="309">
        <v>16.483516483523726</v>
      </c>
      <c r="FG295" s="309">
        <v>12.311683582907005</v>
      </c>
      <c r="FH295" s="309">
        <v>16.73458299375713</v>
      </c>
      <c r="FI295" s="309">
        <v>10.083515881708928</v>
      </c>
      <c r="FJ295" s="309">
        <v>10.012415102607463</v>
      </c>
      <c r="FK295" s="309">
        <v>11.147540983606557</v>
      </c>
      <c r="FL295" s="309">
        <v>100</v>
      </c>
      <c r="FM295" s="309">
        <v>9.4559815374817369</v>
      </c>
      <c r="FN295" s="309">
        <v>86.570594523612215</v>
      </c>
      <c r="FO295" s="309">
        <v>75.005310749201215</v>
      </c>
      <c r="FP295" s="309">
        <v>11.565283774411011</v>
      </c>
      <c r="FQ295" s="309">
        <v>100</v>
      </c>
      <c r="FR295" s="309">
        <v>37.388724035608305</v>
      </c>
      <c r="FS295" s="309">
        <v>62.611275964391687</v>
      </c>
      <c r="FT295" s="309">
        <v>57.12166172106825</v>
      </c>
      <c r="FU295" s="309">
        <v>5.4896142433234418</v>
      </c>
      <c r="FV295" s="309">
        <v>100</v>
      </c>
      <c r="FW295" s="309">
        <v>7.3571298831747152</v>
      </c>
      <c r="FX295" s="309">
        <v>87.155224795155078</v>
      </c>
      <c r="FY295" s="309">
        <v>79.847113056976355</v>
      </c>
      <c r="FZ295" s="313">
        <v>7.3081117381787131</v>
      </c>
      <c r="GA295" s="570">
        <f>Daten_Polit!AG295</f>
        <v>3.2</v>
      </c>
      <c r="GB295" s="571">
        <f>Daten_Polit!AH295</f>
        <v>11.1</v>
      </c>
      <c r="GC295" s="571">
        <f>Daten_Polit!AI295</f>
        <v>2.4</v>
      </c>
      <c r="GD295" s="571">
        <f>Daten_Polit!AJ295</f>
        <v>2.6</v>
      </c>
      <c r="GE295" s="571">
        <f>Daten_Polit!AK295</f>
        <v>1.2</v>
      </c>
      <c r="GF295" s="444">
        <v>0.72923301734797108</v>
      </c>
      <c r="GG295" s="444">
        <v>2.6236258461831961</v>
      </c>
      <c r="GH295" s="444">
        <v>0.62043262975532043</v>
      </c>
      <c r="GI295" s="444">
        <v>0.64565573159618173</v>
      </c>
      <c r="GJ295" s="444">
        <v>0.35802542578495428</v>
      </c>
      <c r="GK295" s="444">
        <v>14.535305205161666</v>
      </c>
      <c r="GL295" s="444">
        <v>10.783993021480756</v>
      </c>
      <c r="GM295" s="444">
        <v>16.397893250800891</v>
      </c>
      <c r="GN295" s="444">
        <v>16.600104184754297</v>
      </c>
      <c r="GO295" s="444">
        <v>13.333333333333334</v>
      </c>
      <c r="GP295" s="444">
        <v>13.661221717839458</v>
      </c>
      <c r="GQ295" s="444">
        <v>16.330904414915715</v>
      </c>
      <c r="GR295" s="444">
        <v>12.325020112630732</v>
      </c>
      <c r="GS295" s="444">
        <v>12.280400572243778</v>
      </c>
      <c r="GT295" s="444">
        <v>12.991452991487179</v>
      </c>
      <c r="GU295" s="444">
        <v>100</v>
      </c>
      <c r="GV295" s="444">
        <v>9.2946491835547942</v>
      </c>
      <c r="GW295" s="444">
        <v>86.798798910731762</v>
      </c>
      <c r="GX295" s="444">
        <v>74.891627831674683</v>
      </c>
      <c r="GY295" s="444">
        <v>11.907171079057074</v>
      </c>
      <c r="GZ295" s="444">
        <v>100</v>
      </c>
      <c r="HA295" s="444">
        <v>36.205227492739596</v>
      </c>
      <c r="HB295" s="444">
        <v>63.794772507260411</v>
      </c>
      <c r="HC295" s="444">
        <v>59.244917715392063</v>
      </c>
      <c r="HD295" s="444">
        <v>4.549854791868345</v>
      </c>
      <c r="HE295" s="444">
        <v>100</v>
      </c>
      <c r="HF295" s="444">
        <v>7.0989644226015987</v>
      </c>
      <c r="HG295" s="444">
        <v>87.516794878983333</v>
      </c>
      <c r="HH295" s="444">
        <v>79.842203622708979</v>
      </c>
      <c r="HI295" s="445">
        <v>7.6745912562743541</v>
      </c>
      <c r="HJ295" s="570">
        <f>Daten_Polit!AL295</f>
        <v>2.9</v>
      </c>
      <c r="HK295" s="571">
        <f>Daten_Polit!AM295</f>
        <v>10.9</v>
      </c>
      <c r="HL295" s="571">
        <f>Daten_Polit!AN295</f>
        <v>2.1</v>
      </c>
      <c r="HM295" s="571">
        <f>Daten_Polit!AO295</f>
        <v>2.2999999999999998</v>
      </c>
      <c r="HN295" s="571">
        <f>Daten_Polit!AP295</f>
        <v>1.1000000000000001</v>
      </c>
      <c r="HO295" s="444">
        <v>0.60040562934382036</v>
      </c>
      <c r="HP295" s="444">
        <v>2.3095768379617732</v>
      </c>
      <c r="HQ295" s="444">
        <v>0.4975356998292878</v>
      </c>
      <c r="HR295" s="444">
        <v>0.51564069710081739</v>
      </c>
      <c r="HS295" s="444">
        <v>0.32065849998170598</v>
      </c>
      <c r="HT295" s="444">
        <v>14.645773904888667</v>
      </c>
      <c r="HU295" s="444">
        <v>10.766045548654244</v>
      </c>
      <c r="HV295" s="444">
        <v>16.814914097721868</v>
      </c>
      <c r="HW295" s="444">
        <v>17.085789129011133</v>
      </c>
      <c r="HX295" s="444">
        <v>13.199300699305313</v>
      </c>
      <c r="HY295" s="444">
        <v>21.14263043046822</v>
      </c>
      <c r="HZ295" s="444">
        <v>23.80636604774536</v>
      </c>
      <c r="IA295" s="444">
        <v>19.650925295534577</v>
      </c>
      <c r="IB295" s="444">
        <v>19.695154419592654</v>
      </c>
      <c r="IC295" s="444">
        <v>19.064430714909424</v>
      </c>
      <c r="ID295" s="444">
        <v>100</v>
      </c>
      <c r="IE295" s="444">
        <v>9.2469067321414613</v>
      </c>
      <c r="IF295" s="444">
        <v>86.954389776564554</v>
      </c>
      <c r="IG295" s="444">
        <v>74.797380534656796</v>
      </c>
      <c r="IH295" s="444">
        <v>12.157009241907755</v>
      </c>
      <c r="II295" s="444">
        <v>100</v>
      </c>
      <c r="IJ295" s="444">
        <v>40.834312573443007</v>
      </c>
      <c r="IK295" s="444">
        <v>59.165687426556993</v>
      </c>
      <c r="IL295" s="444">
        <v>53.877790834312577</v>
      </c>
      <c r="IM295" s="444">
        <v>5.2878965922444188</v>
      </c>
      <c r="IN295" s="444">
        <v>100</v>
      </c>
      <c r="IO295" s="444">
        <v>7.0899130580799552</v>
      </c>
      <c r="IP295" s="444">
        <v>87.764282979613881</v>
      </c>
      <c r="IQ295" s="444">
        <v>79.614964080960874</v>
      </c>
      <c r="IR295" s="445">
        <v>8.1493188986530143</v>
      </c>
      <c r="IS295" s="443">
        <f>Daten_Polit!AQ295</f>
        <v>2.7</v>
      </c>
      <c r="IT295" s="227">
        <f>Daten_Polit!AR295</f>
        <v>11.9</v>
      </c>
      <c r="IU295" s="227">
        <f>Daten_Polit!AS295</f>
        <v>1.9</v>
      </c>
      <c r="IV295" s="227">
        <f>Daten_Polit!AT295</f>
        <v>2</v>
      </c>
      <c r="IW295" s="227">
        <f>Daten_Polit!AU295</f>
        <v>1</v>
      </c>
      <c r="IX295" s="444" t="s">
        <v>820</v>
      </c>
      <c r="IY295" s="444" t="s">
        <v>820</v>
      </c>
      <c r="IZ295" s="444" t="s">
        <v>820</v>
      </c>
      <c r="JA295" s="444" t="s">
        <v>820</v>
      </c>
      <c r="JB295" s="444" t="s">
        <v>820</v>
      </c>
      <c r="JC295" s="444" t="s">
        <v>820</v>
      </c>
      <c r="JD295" s="444" t="s">
        <v>820</v>
      </c>
      <c r="JE295" s="444" t="s">
        <v>820</v>
      </c>
      <c r="JF295" s="444" t="s">
        <v>820</v>
      </c>
      <c r="JG295" s="444" t="s">
        <v>820</v>
      </c>
      <c r="JH295" s="444" t="s">
        <v>820</v>
      </c>
      <c r="JI295" s="444" t="s">
        <v>820</v>
      </c>
      <c r="JJ295" s="444" t="s">
        <v>820</v>
      </c>
      <c r="JK295" s="444" t="s">
        <v>820</v>
      </c>
      <c r="JL295" s="444" t="s">
        <v>820</v>
      </c>
      <c r="JM295" s="444" t="s">
        <v>820</v>
      </c>
      <c r="JN295" s="444" t="s">
        <v>820</v>
      </c>
      <c r="JO295" s="444" t="s">
        <v>820</v>
      </c>
      <c r="JP295" s="444" t="s">
        <v>820</v>
      </c>
      <c r="JQ295" s="444" t="s">
        <v>820</v>
      </c>
      <c r="JR295" s="444" t="s">
        <v>820</v>
      </c>
      <c r="JS295" s="444" t="s">
        <v>820</v>
      </c>
      <c r="JT295" s="444" t="s">
        <v>820</v>
      </c>
      <c r="JU295" s="444" t="s">
        <v>820</v>
      </c>
      <c r="JV295" s="444" t="s">
        <v>820</v>
      </c>
      <c r="JW295" s="444" t="s">
        <v>820</v>
      </c>
      <c r="JX295" s="444" t="s">
        <v>820</v>
      </c>
      <c r="JY295" s="444" t="s">
        <v>820</v>
      </c>
      <c r="JZ295" s="444" t="s">
        <v>820</v>
      </c>
      <c r="KA295" s="445" t="s">
        <v>820</v>
      </c>
    </row>
    <row r="296" spans="4:287" ht="12.65" customHeight="1" x14ac:dyDescent="0.2">
      <c r="D296" s="276"/>
      <c r="E296" s="3" t="str">
        <f>Daten_Polit!E296</f>
        <v>09373</v>
      </c>
      <c r="F296" s="229" t="str">
        <f>Daten_Polit!F296</f>
        <v>Neumarkt i.d.OPf.</v>
      </c>
      <c r="G296" s="246"/>
      <c r="H296" s="531">
        <f>Daten_Polit!H296</f>
        <v>2.1</v>
      </c>
      <c r="I296" s="532">
        <f>Daten_Polit!I296</f>
        <v>6.3</v>
      </c>
      <c r="J296" s="532">
        <f>Daten_Polit!J296</f>
        <v>1.6</v>
      </c>
      <c r="K296" s="532">
        <f>Daten_Polit!K296</f>
        <v>1.7</v>
      </c>
      <c r="L296" s="532">
        <f>Daten_Polit!L296</f>
        <v>1</v>
      </c>
      <c r="M296" s="308">
        <v>0.53578534477857997</v>
      </c>
      <c r="N296" s="308">
        <v>1.7392833164712236</v>
      </c>
      <c r="O296" s="308">
        <v>0.47128179457072539</v>
      </c>
      <c r="P296" s="308">
        <v>0.48905954014414937</v>
      </c>
      <c r="Q296" s="308">
        <v>0.31073749002212397</v>
      </c>
      <c r="R296" s="308">
        <v>16.578131916777334</v>
      </c>
      <c r="S296" s="308">
        <v>11.737007324730502</v>
      </c>
      <c r="T296" s="308">
        <v>18.872088271351441</v>
      </c>
      <c r="U296" s="308">
        <v>19.189019467120509</v>
      </c>
      <c r="V296" s="308">
        <v>15.624999999994255</v>
      </c>
      <c r="W296" s="308">
        <v>17.863873184795477</v>
      </c>
      <c r="X296" s="308">
        <v>26.490526681729431</v>
      </c>
      <c r="Y296" s="308">
        <v>13.717286077617524</v>
      </c>
      <c r="Z296" s="308">
        <v>13.662973971002431</v>
      </c>
      <c r="AA296" s="308">
        <v>14.272559852707181</v>
      </c>
      <c r="AB296" s="308">
        <v>100</v>
      </c>
      <c r="AC296" s="308">
        <v>10.095073399877098</v>
      </c>
      <c r="AD296" s="308">
        <v>85.525905064035072</v>
      </c>
      <c r="AE296" s="308">
        <v>72.944390510964723</v>
      </c>
      <c r="AF296" s="308">
        <v>12.581514553070337</v>
      </c>
      <c r="AG296" s="308">
        <v>100</v>
      </c>
      <c r="AH296" s="308">
        <v>33.678343949044582</v>
      </c>
      <c r="AI296" s="308">
        <v>66.321656050955397</v>
      </c>
      <c r="AJ296" s="308">
        <v>59.0764331210191</v>
      </c>
      <c r="AK296" s="308">
        <v>7.245222929936304</v>
      </c>
      <c r="AL296" s="308">
        <v>100</v>
      </c>
      <c r="AM296" s="308">
        <v>7.3731372864434803</v>
      </c>
      <c r="AN296" s="308">
        <v>86.475990108247004</v>
      </c>
      <c r="AO296" s="308">
        <v>77.854800808873549</v>
      </c>
      <c r="AP296" s="337">
        <v>8.6211892993734516</v>
      </c>
      <c r="AQ296" s="531">
        <f>Daten_Polit!M296</f>
        <v>2</v>
      </c>
      <c r="AR296" s="532">
        <f>Daten_Polit!N296</f>
        <v>6.1</v>
      </c>
      <c r="AS296" s="532">
        <f>Daten_Polit!O296</f>
        <v>1.6</v>
      </c>
      <c r="AT296" s="532">
        <f>Daten_Polit!P296</f>
        <v>1.7</v>
      </c>
      <c r="AU296" s="532">
        <f>Daten_Polit!Q296</f>
        <v>1.1000000000000001</v>
      </c>
      <c r="AV296" s="308">
        <v>0.5189079402822413</v>
      </c>
      <c r="AW296" s="308">
        <v>1.5212292713908389</v>
      </c>
      <c r="AX296" s="308">
        <v>0.46848135550192321</v>
      </c>
      <c r="AY296" s="308">
        <v>0.48672125942427236</v>
      </c>
      <c r="AZ296" s="308">
        <v>0.31185324358543226</v>
      </c>
      <c r="BA296" s="308">
        <v>16.011831677642238</v>
      </c>
      <c r="BB296" s="308">
        <v>11.273792093705072</v>
      </c>
      <c r="BC296" s="308">
        <v>18.299369833865292</v>
      </c>
      <c r="BD296" s="308">
        <v>18.900063423031622</v>
      </c>
      <c r="BE296" s="308">
        <v>12.690355329949238</v>
      </c>
      <c r="BF296" s="308">
        <v>18.024525449359981</v>
      </c>
      <c r="BG296" s="308">
        <v>27.894931557536069</v>
      </c>
      <c r="BH296" s="308">
        <v>13.855124835748558</v>
      </c>
      <c r="BI296" s="308">
        <v>14.055530268551147</v>
      </c>
      <c r="BJ296" s="308">
        <v>12.006717044534005</v>
      </c>
      <c r="BK296" s="308">
        <v>100</v>
      </c>
      <c r="BL296" s="308">
        <v>10.036608819549643</v>
      </c>
      <c r="BM296" s="308">
        <v>85.683886794906783</v>
      </c>
      <c r="BN296" s="308">
        <v>72.699887882431184</v>
      </c>
      <c r="BO296" s="308">
        <v>12.983998912475592</v>
      </c>
      <c r="BP296" s="308">
        <v>100</v>
      </c>
      <c r="BQ296" s="308">
        <v>31.616481774960381</v>
      </c>
      <c r="BR296" s="308">
        <v>68.383518225039623</v>
      </c>
      <c r="BS296" s="308">
        <v>60.459587955625992</v>
      </c>
      <c r="BT296" s="308">
        <v>7.9239302694136287</v>
      </c>
      <c r="BU296" s="308">
        <v>100</v>
      </c>
      <c r="BV296" s="308">
        <v>7.4469337099201951</v>
      </c>
      <c r="BW296" s="308">
        <v>86.582528867405145</v>
      </c>
      <c r="BX296" s="308">
        <v>77.551391867766824</v>
      </c>
      <c r="BY296" s="312">
        <v>9.0311369996383011</v>
      </c>
      <c r="BZ296" s="531">
        <f>Daten_Polit!R296</f>
        <v>1.9</v>
      </c>
      <c r="CA296" s="532">
        <f>Daten_Polit!S296</f>
        <v>5.3</v>
      </c>
      <c r="CB296" s="532">
        <f>Daten_Polit!T296</f>
        <v>1.6</v>
      </c>
      <c r="CC296" s="532">
        <f>Daten_Polit!U296</f>
        <v>1.6</v>
      </c>
      <c r="CD296" s="532">
        <f>Daten_Polit!V296</f>
        <v>1.2</v>
      </c>
      <c r="CE296" s="309">
        <v>0.47406765691458963</v>
      </c>
      <c r="CF296" s="309">
        <v>1.3191681233603743</v>
      </c>
      <c r="CG296" s="309">
        <v>0.43377148200205745</v>
      </c>
      <c r="CH296" s="309">
        <v>0.44885242621609012</v>
      </c>
      <c r="CI296" s="309">
        <v>0.31069110963049223</v>
      </c>
      <c r="CJ296" s="309">
        <v>16.371263145456695</v>
      </c>
      <c r="CK296" s="309">
        <v>12.66869830213432</v>
      </c>
      <c r="CL296" s="309">
        <v>18.310828244602451</v>
      </c>
      <c r="CM296" s="309">
        <v>18.781382773271535</v>
      </c>
      <c r="CN296" s="309">
        <v>14.47678992918506</v>
      </c>
      <c r="CO296" s="309">
        <v>19.054968538524562</v>
      </c>
      <c r="CP296" s="309">
        <v>30.688524590163937</v>
      </c>
      <c r="CQ296" s="309">
        <v>15.218327448108502</v>
      </c>
      <c r="CR296" s="309">
        <v>16.038740920096231</v>
      </c>
      <c r="CS296" s="309">
        <v>8.6314152410548584</v>
      </c>
      <c r="CT296" s="309">
        <v>100</v>
      </c>
      <c r="CU296" s="309">
        <v>9.9441079348514414</v>
      </c>
      <c r="CV296" s="309">
        <v>85.939448008617589</v>
      </c>
      <c r="CW296" s="309">
        <v>72.56799844297494</v>
      </c>
      <c r="CX296" s="309">
        <v>13.371449565642646</v>
      </c>
      <c r="CY296" s="309">
        <v>100</v>
      </c>
      <c r="CZ296" s="309">
        <v>27.796610169491526</v>
      </c>
      <c r="DA296" s="309">
        <v>72.20338983050847</v>
      </c>
      <c r="DB296" s="309">
        <v>63.813559322033896</v>
      </c>
      <c r="DC296" s="309">
        <v>8.3898305084745761</v>
      </c>
      <c r="DD296" s="309">
        <v>100</v>
      </c>
      <c r="DE296" s="309">
        <v>7.3488605374784788</v>
      </c>
      <c r="DF296" s="309">
        <v>86.940669666286382</v>
      </c>
      <c r="DG296" s="309">
        <v>77.450695036842347</v>
      </c>
      <c r="DH296" s="313">
        <v>9.4899746294440472</v>
      </c>
      <c r="DI296" s="565">
        <f>Daten_Polit!W296</f>
        <v>1.7</v>
      </c>
      <c r="DJ296" s="532">
        <f>Daten_Polit!X296</f>
        <v>5.3</v>
      </c>
      <c r="DK296" s="532">
        <f>Daten_Polit!Y296</f>
        <v>1.4</v>
      </c>
      <c r="DL296" s="532">
        <f>Daten_Polit!Z296</f>
        <v>1.4</v>
      </c>
      <c r="DM296" s="532">
        <f>Daten_Polit!AA296</f>
        <v>1.1000000000000001</v>
      </c>
      <c r="DN296" s="309">
        <v>0.46691795982832213</v>
      </c>
      <c r="DO296" s="309">
        <v>1.5333677447968408</v>
      </c>
      <c r="DP296" s="309">
        <v>0.4045145907561577</v>
      </c>
      <c r="DQ296" s="309">
        <v>0.41749629565035856</v>
      </c>
      <c r="DR296" s="309">
        <v>0.30472706008148004</v>
      </c>
      <c r="DS296" s="309">
        <v>17.216587495185077</v>
      </c>
      <c r="DT296" s="309">
        <v>13.353846153846154</v>
      </c>
      <c r="DU296" s="309">
        <v>18.979057591623747</v>
      </c>
      <c r="DV296" s="309">
        <v>19.45388865278451</v>
      </c>
      <c r="DW296" s="309">
        <v>15.498442367601244</v>
      </c>
      <c r="DX296" s="309">
        <v>16.649471240652996</v>
      </c>
      <c r="DY296" s="309">
        <v>21.180341353066009</v>
      </c>
      <c r="DZ296" s="309">
        <v>14.587837202752688</v>
      </c>
      <c r="EA296" s="309">
        <v>15.359931543485523</v>
      </c>
      <c r="EB296" s="309">
        <v>8.9922480620465102</v>
      </c>
      <c r="EC296" s="309">
        <v>100</v>
      </c>
      <c r="ED296" s="309">
        <v>9.9039937726512957</v>
      </c>
      <c r="EE296" s="309">
        <v>86.004000653057616</v>
      </c>
      <c r="EF296" s="309">
        <v>72.364787577289775</v>
      </c>
      <c r="EG296" s="309">
        <v>13.639213075767852</v>
      </c>
      <c r="EH296" s="309">
        <v>100</v>
      </c>
      <c r="EI296" s="309">
        <v>32.70944741532977</v>
      </c>
      <c r="EJ296" s="309">
        <v>67.290552584670223</v>
      </c>
      <c r="EK296" s="309">
        <v>58.467023172905527</v>
      </c>
      <c r="EL296" s="309">
        <v>8.8235294117647065</v>
      </c>
      <c r="EM296" s="309">
        <v>100</v>
      </c>
      <c r="EN296" s="309">
        <v>7.5358237747809946</v>
      </c>
      <c r="EO296" s="309">
        <v>86.86116070727914</v>
      </c>
      <c r="EP296" s="309">
        <v>76.861926879176082</v>
      </c>
      <c r="EQ296" s="367">
        <v>9.9992338281030584</v>
      </c>
      <c r="ER296" s="531">
        <f>Daten_Polit!AB296</f>
        <v>1.7</v>
      </c>
      <c r="ES296" s="532">
        <f>Daten_Polit!AC296</f>
        <v>5.5</v>
      </c>
      <c r="ET296" s="532">
        <f>Daten_Polit!AD296</f>
        <v>1.4</v>
      </c>
      <c r="EU296" s="532">
        <f>Daten_Polit!AE296</f>
        <v>1.5</v>
      </c>
      <c r="EV296" s="532">
        <f>Daten_Polit!AF296</f>
        <v>1.1000000000000001</v>
      </c>
      <c r="EW296" s="309">
        <v>0.45603166408535534</v>
      </c>
      <c r="EX296" s="309">
        <v>1.5429303083296939</v>
      </c>
      <c r="EY296" s="309">
        <v>0.38864157475559402</v>
      </c>
      <c r="EZ296" s="309">
        <v>0.40341287622751032</v>
      </c>
      <c r="FA296" s="309">
        <v>0.28057030388521709</v>
      </c>
      <c r="FB296" s="309">
        <v>15.999751845647992</v>
      </c>
      <c r="FC296" s="309">
        <v>12.664277180406213</v>
      </c>
      <c r="FD296" s="309">
        <v>17.503379900854981</v>
      </c>
      <c r="FE296" s="309">
        <v>17.970358172086538</v>
      </c>
      <c r="FF296" s="309">
        <v>14.213197969539024</v>
      </c>
      <c r="FG296" s="309">
        <v>14.698259903739356</v>
      </c>
      <c r="FH296" s="309">
        <v>16.593973037273322</v>
      </c>
      <c r="FI296" s="309">
        <v>13.844086021505376</v>
      </c>
      <c r="FJ296" s="309">
        <v>14.036163040147104</v>
      </c>
      <c r="FK296" s="309">
        <v>12.472647702407002</v>
      </c>
      <c r="FL296" s="309">
        <v>100</v>
      </c>
      <c r="FM296" s="309">
        <v>9.8817449521976375</v>
      </c>
      <c r="FN296" s="309">
        <v>86.012567723798952</v>
      </c>
      <c r="FO296" s="309">
        <v>72.002927409856611</v>
      </c>
      <c r="FP296" s="309">
        <v>14.009640313942349</v>
      </c>
      <c r="FQ296" s="309">
        <v>100</v>
      </c>
      <c r="FR296" s="309">
        <v>33.71710526315789</v>
      </c>
      <c r="FS296" s="309">
        <v>66.282894736842096</v>
      </c>
      <c r="FT296" s="309">
        <v>56.167763157894733</v>
      </c>
      <c r="FU296" s="309">
        <v>10.115131578947368</v>
      </c>
      <c r="FV296" s="309">
        <v>100</v>
      </c>
      <c r="FW296" s="309">
        <v>7.714355716999596</v>
      </c>
      <c r="FX296" s="309">
        <v>86.713453610138586</v>
      </c>
      <c r="FY296" s="309">
        <v>76.286526360704926</v>
      </c>
      <c r="FZ296" s="313">
        <v>10.426927249433673</v>
      </c>
      <c r="GA296" s="570">
        <f>Daten_Polit!AG296</f>
        <v>2.2000000000000002</v>
      </c>
      <c r="GB296" s="571">
        <f>Daten_Polit!AH296</f>
        <v>7.1</v>
      </c>
      <c r="GC296" s="571">
        <f>Daten_Polit!AI296</f>
        <v>1.8</v>
      </c>
      <c r="GD296" s="571">
        <f>Daten_Polit!AJ296</f>
        <v>1.9</v>
      </c>
      <c r="GE296" s="571">
        <f>Daten_Polit!AK296</f>
        <v>1.3</v>
      </c>
      <c r="GF296" s="444">
        <v>0.45452990575880414</v>
      </c>
      <c r="GG296" s="444">
        <v>1.6499051030223679</v>
      </c>
      <c r="GH296" s="444">
        <v>0.37741727622533178</v>
      </c>
      <c r="GI296" s="444">
        <v>0.3851795181543568</v>
      </c>
      <c r="GJ296" s="444">
        <v>0.32361998439885753</v>
      </c>
      <c r="GK296" s="444">
        <v>12.43956043956044</v>
      </c>
      <c r="GL296" s="444">
        <v>10.38073038073038</v>
      </c>
      <c r="GM296" s="444">
        <v>13.383190883190885</v>
      </c>
      <c r="GN296" s="444">
        <v>13.462934580947438</v>
      </c>
      <c r="GO296" s="444">
        <v>12.781497261104619</v>
      </c>
      <c r="GP296" s="444">
        <v>14.203675344561912</v>
      </c>
      <c r="GQ296" s="444">
        <v>16.197396306394186</v>
      </c>
      <c r="GR296" s="444">
        <v>13.28201539537616</v>
      </c>
      <c r="GS296" s="444">
        <v>13.565369063661731</v>
      </c>
      <c r="GT296" s="444">
        <v>11.15086463921288</v>
      </c>
      <c r="GU296" s="444">
        <v>100</v>
      </c>
      <c r="GV296" s="444">
        <v>9.8077888873215073</v>
      </c>
      <c r="GW296" s="444">
        <v>86.214800910769753</v>
      </c>
      <c r="GX296" s="444">
        <v>71.690265642696488</v>
      </c>
      <c r="GY296" s="444">
        <v>14.524535268073254</v>
      </c>
      <c r="GZ296" s="444">
        <v>100</v>
      </c>
      <c r="HA296" s="444">
        <v>32.305998899284525</v>
      </c>
      <c r="HB296" s="444">
        <v>67.694001100715468</v>
      </c>
      <c r="HC296" s="444">
        <v>59.493670886075947</v>
      </c>
      <c r="HD296" s="444">
        <v>8.2003302146395161</v>
      </c>
      <c r="HE296" s="444">
        <v>100</v>
      </c>
      <c r="HF296" s="444">
        <v>7.6538985190487825</v>
      </c>
      <c r="HG296" s="444">
        <v>86.972129838828295</v>
      </c>
      <c r="HH296" s="444">
        <v>76.005530975800767</v>
      </c>
      <c r="HI296" s="445">
        <v>10.966598863027535</v>
      </c>
      <c r="HJ296" s="570">
        <f>Daten_Polit!AL296</f>
        <v>2.1</v>
      </c>
      <c r="HK296" s="571">
        <f>Daten_Polit!AM296</f>
        <v>7.5</v>
      </c>
      <c r="HL296" s="571">
        <f>Daten_Polit!AN296</f>
        <v>1.6</v>
      </c>
      <c r="HM296" s="571">
        <f>Daten_Polit!AO296</f>
        <v>1.7</v>
      </c>
      <c r="HN296" s="571">
        <f>Daten_Polit!AP296</f>
        <v>1.2</v>
      </c>
      <c r="HO296" s="444">
        <v>0.4025567219776498</v>
      </c>
      <c r="HP296" s="444">
        <v>1.5807739138222383</v>
      </c>
      <c r="HQ296" s="444">
        <v>0.32290528938780733</v>
      </c>
      <c r="HR296" s="444">
        <v>0.32936031705699753</v>
      </c>
      <c r="HS296" s="444">
        <v>0.28020109333388177</v>
      </c>
      <c r="HT296" s="444">
        <v>12.80093951849677</v>
      </c>
      <c r="HU296" s="444">
        <v>10.211617667944894</v>
      </c>
      <c r="HV296" s="444">
        <v>14.162000746547221</v>
      </c>
      <c r="HW296" s="444">
        <v>14.333050127443139</v>
      </c>
      <c r="HX296" s="444">
        <v>12.923076923073742</v>
      </c>
      <c r="HY296" s="444">
        <v>20.401171739239953</v>
      </c>
      <c r="HZ296" s="444">
        <v>20.644048303627333</v>
      </c>
      <c r="IA296" s="444">
        <v>20.273037542662117</v>
      </c>
      <c r="IB296" s="444">
        <v>20.829373650112167</v>
      </c>
      <c r="IC296" s="444">
        <v>16.273291925436954</v>
      </c>
      <c r="ID296" s="444">
        <v>100</v>
      </c>
      <c r="IE296" s="444">
        <v>9.6968674643152593</v>
      </c>
      <c r="IF296" s="444">
        <v>86.574088975505717</v>
      </c>
      <c r="IG296" s="444">
        <v>71.738707989440101</v>
      </c>
      <c r="IH296" s="444">
        <v>14.835380986065609</v>
      </c>
      <c r="II296" s="444">
        <v>100</v>
      </c>
      <c r="IJ296" s="444">
        <v>35.904082955281922</v>
      </c>
      <c r="IK296" s="444">
        <v>64.095917044718092</v>
      </c>
      <c r="IL296" s="444">
        <v>55.930006480881403</v>
      </c>
      <c r="IM296" s="444">
        <v>8.1659105638366807</v>
      </c>
      <c r="IN296" s="444">
        <v>100</v>
      </c>
      <c r="IO296" s="444">
        <v>7.6049286807716081</v>
      </c>
      <c r="IP296" s="444">
        <v>87.437401153295426</v>
      </c>
      <c r="IQ296" s="444">
        <v>75.956120510102338</v>
      </c>
      <c r="IR296" s="445">
        <v>11.481280643193081</v>
      </c>
      <c r="IS296" s="443">
        <f>Daten_Polit!AQ296</f>
        <v>2</v>
      </c>
      <c r="IT296" s="227">
        <f>Daten_Polit!AR296</f>
        <v>8.1999999999999993</v>
      </c>
      <c r="IU296" s="227">
        <f>Daten_Polit!AS296</f>
        <v>1.4</v>
      </c>
      <c r="IV296" s="227">
        <f>Daten_Polit!AT296</f>
        <v>1.4</v>
      </c>
      <c r="IW296" s="227">
        <f>Daten_Polit!AU296</f>
        <v>1.1000000000000001</v>
      </c>
      <c r="IX296" s="444" t="s">
        <v>820</v>
      </c>
      <c r="IY296" s="444" t="s">
        <v>820</v>
      </c>
      <c r="IZ296" s="444" t="s">
        <v>820</v>
      </c>
      <c r="JA296" s="444" t="s">
        <v>820</v>
      </c>
      <c r="JB296" s="444" t="s">
        <v>820</v>
      </c>
      <c r="JC296" s="444" t="s">
        <v>820</v>
      </c>
      <c r="JD296" s="444" t="s">
        <v>820</v>
      </c>
      <c r="JE296" s="444" t="s">
        <v>820</v>
      </c>
      <c r="JF296" s="444" t="s">
        <v>820</v>
      </c>
      <c r="JG296" s="444" t="s">
        <v>820</v>
      </c>
      <c r="JH296" s="444" t="s">
        <v>820</v>
      </c>
      <c r="JI296" s="444" t="s">
        <v>820</v>
      </c>
      <c r="JJ296" s="444" t="s">
        <v>820</v>
      </c>
      <c r="JK296" s="444" t="s">
        <v>820</v>
      </c>
      <c r="JL296" s="444" t="s">
        <v>820</v>
      </c>
      <c r="JM296" s="444" t="s">
        <v>820</v>
      </c>
      <c r="JN296" s="444" t="s">
        <v>820</v>
      </c>
      <c r="JO296" s="444" t="s">
        <v>820</v>
      </c>
      <c r="JP296" s="444" t="s">
        <v>820</v>
      </c>
      <c r="JQ296" s="444" t="s">
        <v>820</v>
      </c>
      <c r="JR296" s="444" t="s">
        <v>820</v>
      </c>
      <c r="JS296" s="444" t="s">
        <v>820</v>
      </c>
      <c r="JT296" s="444" t="s">
        <v>820</v>
      </c>
      <c r="JU296" s="444" t="s">
        <v>820</v>
      </c>
      <c r="JV296" s="444" t="s">
        <v>820</v>
      </c>
      <c r="JW296" s="444" t="s">
        <v>820</v>
      </c>
      <c r="JX296" s="444" t="s">
        <v>820</v>
      </c>
      <c r="JY296" s="444" t="s">
        <v>820</v>
      </c>
      <c r="JZ296" s="444" t="s">
        <v>820</v>
      </c>
      <c r="KA296" s="445" t="s">
        <v>820</v>
      </c>
    </row>
    <row r="297" spans="4:287" ht="12.65" customHeight="1" x14ac:dyDescent="0.2">
      <c r="D297" s="276"/>
      <c r="E297" s="3" t="str">
        <f>Daten_Polit!E297</f>
        <v>09374</v>
      </c>
      <c r="F297" s="229" t="str">
        <f>Daten_Polit!F297</f>
        <v>Neustadt a.d.Waldnaab</v>
      </c>
      <c r="G297" s="246"/>
      <c r="H297" s="531">
        <f>Daten_Polit!H297</f>
        <v>3.8</v>
      </c>
      <c r="I297" s="532">
        <f>Daten_Polit!I297</f>
        <v>12.6</v>
      </c>
      <c r="J297" s="532">
        <f>Daten_Polit!J297</f>
        <v>2.7</v>
      </c>
      <c r="K297" s="532">
        <f>Daten_Polit!K297</f>
        <v>3</v>
      </c>
      <c r="L297" s="532">
        <f>Daten_Polit!L297</f>
        <v>1.1000000000000001</v>
      </c>
      <c r="M297" s="308">
        <v>0.71969493528116435</v>
      </c>
      <c r="N297" s="308">
        <v>2.1751519535061368</v>
      </c>
      <c r="O297" s="308">
        <v>0.6222301069451327</v>
      </c>
      <c r="P297" s="308">
        <v>0.64411238435689677</v>
      </c>
      <c r="Q297" s="308">
        <v>0.35547913702643674</v>
      </c>
      <c r="R297" s="308">
        <v>11.868523316061983</v>
      </c>
      <c r="S297" s="308">
        <v>7.3914823914823913</v>
      </c>
      <c r="T297" s="308">
        <v>14.8639409271165</v>
      </c>
      <c r="U297" s="308">
        <v>14.780850602932047</v>
      </c>
      <c r="V297" s="308">
        <v>16.344916344916346</v>
      </c>
      <c r="W297" s="308">
        <v>27.899405876131588</v>
      </c>
      <c r="X297" s="308">
        <v>36.06742727927228</v>
      </c>
      <c r="Y297" s="308">
        <v>22.39103533617703</v>
      </c>
      <c r="Z297" s="308">
        <v>22.865853658536587</v>
      </c>
      <c r="AA297" s="308">
        <v>13.896103896148626</v>
      </c>
      <c r="AB297" s="308">
        <v>100</v>
      </c>
      <c r="AC297" s="308">
        <v>11.569528660954129</v>
      </c>
      <c r="AD297" s="308">
        <v>84.39522270784019</v>
      </c>
      <c r="AE297" s="308">
        <v>72.826539152245445</v>
      </c>
      <c r="AF297" s="308">
        <v>11.568683555594726</v>
      </c>
      <c r="AG297" s="308">
        <v>100</v>
      </c>
      <c r="AH297" s="308">
        <v>43.70860927152318</v>
      </c>
      <c r="AI297" s="308">
        <v>56.29139072847682</v>
      </c>
      <c r="AJ297" s="308">
        <v>52.70419426048565</v>
      </c>
      <c r="AK297" s="308">
        <v>3.5871964679911703</v>
      </c>
      <c r="AL297" s="308">
        <v>100</v>
      </c>
      <c r="AM297" s="308">
        <v>8.5993213604975196</v>
      </c>
      <c r="AN297" s="308">
        <v>85.60283772430833</v>
      </c>
      <c r="AO297" s="308">
        <v>79.112992705959101</v>
      </c>
      <c r="AP297" s="337">
        <v>6.4898450183492233</v>
      </c>
      <c r="AQ297" s="531">
        <f>Daten_Polit!M297</f>
        <v>3.6</v>
      </c>
      <c r="AR297" s="532">
        <f>Daten_Polit!N297</f>
        <v>12.2</v>
      </c>
      <c r="AS297" s="532">
        <f>Daten_Polit!O297</f>
        <v>2.5</v>
      </c>
      <c r="AT297" s="532">
        <f>Daten_Polit!P297</f>
        <v>2.8</v>
      </c>
      <c r="AU297" s="532">
        <f>Daten_Polit!Q297</f>
        <v>1</v>
      </c>
      <c r="AV297" s="308">
        <v>0.67455375674553764</v>
      </c>
      <c r="AW297" s="308">
        <v>2.0747899683056596</v>
      </c>
      <c r="AX297" s="308">
        <v>0.58158954798729123</v>
      </c>
      <c r="AY297" s="308">
        <v>0.60061613957886517</v>
      </c>
      <c r="AZ297" s="308">
        <v>0.36090367288424552</v>
      </c>
      <c r="BA297" s="308">
        <v>12.218216566042864</v>
      </c>
      <c r="BB297" s="308">
        <v>7.6521545979568035</v>
      </c>
      <c r="BC297" s="308">
        <v>15.651913427694151</v>
      </c>
      <c r="BD297" s="308">
        <v>15.608402695204123</v>
      </c>
      <c r="BE297" s="308">
        <v>16.395663956639567</v>
      </c>
      <c r="BF297" s="308">
        <v>29.143555924354143</v>
      </c>
      <c r="BG297" s="308">
        <v>37.91442652329301</v>
      </c>
      <c r="BH297" s="308">
        <v>24.436545152017885</v>
      </c>
      <c r="BI297" s="308">
        <v>25.044021130141669</v>
      </c>
      <c r="BJ297" s="308">
        <v>14.010989010981312</v>
      </c>
      <c r="BK297" s="308">
        <v>100</v>
      </c>
      <c r="BL297" s="308">
        <v>11.154833051150138</v>
      </c>
      <c r="BM297" s="308">
        <v>85.012639896809958</v>
      </c>
      <c r="BN297" s="308">
        <v>73.028314438247349</v>
      </c>
      <c r="BO297" s="308">
        <v>11.984325458562605</v>
      </c>
      <c r="BP297" s="308">
        <v>100</v>
      </c>
      <c r="BQ297" s="308">
        <v>43.629807692307701</v>
      </c>
      <c r="BR297" s="308">
        <v>56.370192307692299</v>
      </c>
      <c r="BS297" s="308">
        <v>53.004807692307686</v>
      </c>
      <c r="BT297" s="308">
        <v>3.3653846153846159</v>
      </c>
      <c r="BU297" s="308">
        <v>100</v>
      </c>
      <c r="BV297" s="308">
        <v>8.3517823423117417</v>
      </c>
      <c r="BW297" s="308">
        <v>86.189962709488682</v>
      </c>
      <c r="BX297" s="308">
        <v>79.348844922087295</v>
      </c>
      <c r="BY297" s="312">
        <v>6.8411177874013882</v>
      </c>
      <c r="BZ297" s="531">
        <f>Daten_Polit!R297</f>
        <v>3.3</v>
      </c>
      <c r="CA297" s="532">
        <f>Daten_Polit!S297</f>
        <v>11.6</v>
      </c>
      <c r="CB297" s="532">
        <f>Daten_Polit!T297</f>
        <v>2.2999999999999998</v>
      </c>
      <c r="CC297" s="532">
        <f>Daten_Polit!U297</f>
        <v>2.5</v>
      </c>
      <c r="CD297" s="532">
        <f>Daten_Polit!V297</f>
        <v>1.1000000000000001</v>
      </c>
      <c r="CE297" s="309">
        <v>0.6226666318565125</v>
      </c>
      <c r="CF297" s="309">
        <v>1.8834387000036825</v>
      </c>
      <c r="CG297" s="309">
        <v>0.53965859664658045</v>
      </c>
      <c r="CH297" s="309">
        <v>0.55310833285069838</v>
      </c>
      <c r="CI297" s="309">
        <v>0.39204681094303145</v>
      </c>
      <c r="CJ297" s="309">
        <v>12.174240286009972</v>
      </c>
      <c r="CK297" s="309">
        <v>7.6246702675539444</v>
      </c>
      <c r="CL297" s="309">
        <v>15.853658536585366</v>
      </c>
      <c r="CM297" s="309">
        <v>15.89802602460774</v>
      </c>
      <c r="CN297" s="309">
        <v>15.191545574644753</v>
      </c>
      <c r="CO297" s="309">
        <v>28.620803939213651</v>
      </c>
      <c r="CP297" s="309">
        <v>37.248028045580931</v>
      </c>
      <c r="CQ297" s="309">
        <v>24.689194826873592</v>
      </c>
      <c r="CR297" s="309">
        <v>25.331907689569633</v>
      </c>
      <c r="CS297" s="309">
        <v>15.223097112913383</v>
      </c>
      <c r="CT297" s="309">
        <v>100</v>
      </c>
      <c r="CU297" s="309">
        <v>11.034851723750894</v>
      </c>
      <c r="CV297" s="309">
        <v>85.188422697709569</v>
      </c>
      <c r="CW297" s="309">
        <v>72.869925035159227</v>
      </c>
      <c r="CX297" s="309">
        <v>12.318497662550353</v>
      </c>
      <c r="CY297" s="309">
        <v>100</v>
      </c>
      <c r="CZ297" s="309">
        <v>42.588866532528499</v>
      </c>
      <c r="DA297" s="309">
        <v>57.411133467471501</v>
      </c>
      <c r="DB297" s="309">
        <v>53.521126760563384</v>
      </c>
      <c r="DC297" s="309">
        <v>3.8900067069081152</v>
      </c>
      <c r="DD297" s="309">
        <v>100</v>
      </c>
      <c r="DE297" s="309">
        <v>8.3255291602099</v>
      </c>
      <c r="DF297" s="309">
        <v>86.3250204050983</v>
      </c>
      <c r="DG297" s="309">
        <v>79.11629209735716</v>
      </c>
      <c r="DH297" s="313">
        <v>7.2087283077411382</v>
      </c>
      <c r="DI297" s="565">
        <f>Daten_Polit!W297</f>
        <v>2.9</v>
      </c>
      <c r="DJ297" s="532">
        <f>Daten_Polit!X297</f>
        <v>11.1</v>
      </c>
      <c r="DK297" s="532">
        <f>Daten_Polit!Y297</f>
        <v>2</v>
      </c>
      <c r="DL297" s="532">
        <f>Daten_Polit!Z297</f>
        <v>2.1</v>
      </c>
      <c r="DM297" s="532">
        <f>Daten_Polit!AA297</f>
        <v>1</v>
      </c>
      <c r="DN297" s="309">
        <v>0.57059413838355244</v>
      </c>
      <c r="DO297" s="309">
        <v>2.0448862472235056</v>
      </c>
      <c r="DP297" s="309">
        <v>0.46595178976045448</v>
      </c>
      <c r="DQ297" s="309">
        <v>0.47926538489639608</v>
      </c>
      <c r="DR297" s="309">
        <v>0.32523389988362666</v>
      </c>
      <c r="DS297" s="309">
        <v>12.584388185654008</v>
      </c>
      <c r="DT297" s="309">
        <v>8.566037735849056</v>
      </c>
      <c r="DU297" s="309">
        <v>15.485278080697928</v>
      </c>
      <c r="DV297" s="309">
        <v>15.599568585154797</v>
      </c>
      <c r="DW297" s="309">
        <v>14.037267080752313</v>
      </c>
      <c r="DX297" s="309">
        <v>28.552548107418964</v>
      </c>
      <c r="DY297" s="309">
        <v>35.174930782787051</v>
      </c>
      <c r="DZ297" s="309">
        <v>23.768697555628464</v>
      </c>
      <c r="EA297" s="309">
        <v>24.235850916974002</v>
      </c>
      <c r="EB297" s="309">
        <v>18.00486618</v>
      </c>
      <c r="EC297" s="309">
        <v>100</v>
      </c>
      <c r="ED297" s="309">
        <v>10.814236729453604</v>
      </c>
      <c r="EE297" s="309">
        <v>85.372302431587727</v>
      </c>
      <c r="EF297" s="309">
        <v>72.945141991604146</v>
      </c>
      <c r="EG297" s="309">
        <v>12.427160439983592</v>
      </c>
      <c r="EH297" s="309">
        <v>100</v>
      </c>
      <c r="EI297" s="309">
        <v>44.819985304922852</v>
      </c>
      <c r="EJ297" s="309">
        <v>55.180014695077162</v>
      </c>
      <c r="EK297" s="309">
        <v>50.698016164584871</v>
      </c>
      <c r="EL297" s="309">
        <v>4.4819985304922847</v>
      </c>
      <c r="EM297" s="309">
        <v>100</v>
      </c>
      <c r="EN297" s="309">
        <v>8.2038083176338645</v>
      </c>
      <c r="EO297" s="309">
        <v>86.454349827645714</v>
      </c>
      <c r="EP297" s="309">
        <v>78.981733360623281</v>
      </c>
      <c r="EQ297" s="367">
        <v>7.47261646702243</v>
      </c>
      <c r="ER297" s="531">
        <f>Daten_Polit!AB297</f>
        <v>2.8</v>
      </c>
      <c r="ES297" s="532">
        <f>Daten_Polit!AC297</f>
        <v>10.8</v>
      </c>
      <c r="ET297" s="532">
        <f>Daten_Polit!AD297</f>
        <v>1.9</v>
      </c>
      <c r="EU297" s="532">
        <f>Daten_Polit!AE297</f>
        <v>2.1</v>
      </c>
      <c r="EV297" s="532">
        <f>Daten_Polit!AF297</f>
        <v>1.1000000000000001</v>
      </c>
      <c r="EW297" s="309">
        <v>0.56730557391495917</v>
      </c>
      <c r="EX297" s="309">
        <v>2.1509062865735249</v>
      </c>
      <c r="EY297" s="309">
        <v>0.45473490596543836</v>
      </c>
      <c r="EZ297" s="309">
        <v>0.46662357298967222</v>
      </c>
      <c r="FA297" s="309">
        <v>0.33517894103352031</v>
      </c>
      <c r="FB297" s="309">
        <v>12.567836225887646</v>
      </c>
      <c r="FC297" s="309">
        <v>8.48523748395335</v>
      </c>
      <c r="FD297" s="309">
        <v>15.506884761112651</v>
      </c>
      <c r="FE297" s="309">
        <v>15.709391374445786</v>
      </c>
      <c r="FF297" s="309">
        <v>13.26644370122631</v>
      </c>
      <c r="FG297" s="309">
        <v>25.766672075283193</v>
      </c>
      <c r="FH297" s="309">
        <v>30.248041775453277</v>
      </c>
      <c r="FI297" s="309">
        <v>22.596731000086631</v>
      </c>
      <c r="FJ297" s="309">
        <v>23.119524720568851</v>
      </c>
      <c r="FK297" s="309">
        <v>16.815144766109942</v>
      </c>
      <c r="FL297" s="309">
        <v>100</v>
      </c>
      <c r="FM297" s="309">
        <v>10.443562468457813</v>
      </c>
      <c r="FN297" s="309">
        <v>85.740978480875754</v>
      </c>
      <c r="FO297" s="309">
        <v>72.936823490218686</v>
      </c>
      <c r="FP297" s="309">
        <v>12.804154990657068</v>
      </c>
      <c r="FQ297" s="309">
        <v>100</v>
      </c>
      <c r="FR297" s="309">
        <v>42.038690476190474</v>
      </c>
      <c r="FS297" s="309">
        <v>57.961309523809526</v>
      </c>
      <c r="FT297" s="309">
        <v>52.455357142857139</v>
      </c>
      <c r="FU297" s="309">
        <v>5.5059523809523805</v>
      </c>
      <c r="FV297" s="309">
        <v>100</v>
      </c>
      <c r="FW297" s="309">
        <v>8.0563493931115104</v>
      </c>
      <c r="FX297" s="309">
        <v>86.648516131317805</v>
      </c>
      <c r="FY297" s="309">
        <v>78.811487405999998</v>
      </c>
      <c r="FZ297" s="313">
        <v>7.8370287253178166</v>
      </c>
      <c r="GA297" s="570">
        <f>Daten_Polit!AG297</f>
        <v>3.3</v>
      </c>
      <c r="GB297" s="571">
        <f>Daten_Polit!AH297</f>
        <v>12.6</v>
      </c>
      <c r="GC297" s="571">
        <f>Daten_Polit!AI297</f>
        <v>2.2999999999999998</v>
      </c>
      <c r="GD297" s="571">
        <f>Daten_Polit!AJ297</f>
        <v>2.5</v>
      </c>
      <c r="GE297" s="571">
        <f>Daten_Polit!AK297</f>
        <v>1.1000000000000001</v>
      </c>
      <c r="GF297" s="444">
        <v>0.58490759227973177</v>
      </c>
      <c r="GG297" s="444">
        <v>2.1604897856347214</v>
      </c>
      <c r="GH297" s="444">
        <v>0.47904437629542701</v>
      </c>
      <c r="GI297" s="444">
        <v>0.49706589665249401</v>
      </c>
      <c r="GJ297" s="444">
        <v>0.30508948104934597</v>
      </c>
      <c r="GK297" s="444">
        <v>10.619054313697925</v>
      </c>
      <c r="GL297" s="444">
        <v>7.1753587679383974</v>
      </c>
      <c r="GM297" s="444">
        <v>12.915100250626566</v>
      </c>
      <c r="GN297" s="444">
        <v>13.003384094754654</v>
      </c>
      <c r="GO297" s="444">
        <v>11.814345991561183</v>
      </c>
      <c r="GP297" s="444">
        <v>24.609987999634448</v>
      </c>
      <c r="GQ297" s="444">
        <v>29.722892951597103</v>
      </c>
      <c r="GR297" s="444">
        <v>21.182911782852525</v>
      </c>
      <c r="GS297" s="444">
        <v>21.35429664753681</v>
      </c>
      <c r="GT297" s="444">
        <v>19.007391763455541</v>
      </c>
      <c r="GU297" s="444">
        <v>100</v>
      </c>
      <c r="GV297" s="444">
        <v>10.358670033170124</v>
      </c>
      <c r="GW297" s="444">
        <v>85.989099524720402</v>
      </c>
      <c r="GX297" s="444">
        <v>72.821730559264793</v>
      </c>
      <c r="GY297" s="444">
        <v>13.167368965455609</v>
      </c>
      <c r="GZ297" s="444">
        <v>100</v>
      </c>
      <c r="HA297" s="444">
        <v>41.955307262569832</v>
      </c>
      <c r="HB297" s="444">
        <v>58.044692737430168</v>
      </c>
      <c r="HC297" s="444">
        <v>53.296089385474865</v>
      </c>
      <c r="HD297" s="444">
        <v>4.7486033519553068</v>
      </c>
      <c r="HE297" s="444">
        <v>100</v>
      </c>
      <c r="HF297" s="444">
        <v>7.7435849739090692</v>
      </c>
      <c r="HG297" s="444">
        <v>87.175270296658681</v>
      </c>
      <c r="HH297" s="444">
        <v>78.991812431023405</v>
      </c>
      <c r="HI297" s="445">
        <v>8.1834578656352814</v>
      </c>
      <c r="HJ297" s="570">
        <f>Daten_Polit!AL297</f>
        <v>3</v>
      </c>
      <c r="HK297" s="571">
        <f>Daten_Polit!AM297</f>
        <v>11.9</v>
      </c>
      <c r="HL297" s="571">
        <f>Daten_Polit!AN297</f>
        <v>2.1</v>
      </c>
      <c r="HM297" s="571">
        <f>Daten_Polit!AO297</f>
        <v>2.2999999999999998</v>
      </c>
      <c r="HN297" s="571">
        <f>Daten_Polit!AP297</f>
        <v>1</v>
      </c>
      <c r="HO297" s="444">
        <v>0.47588159981007139</v>
      </c>
      <c r="HP297" s="444">
        <v>1.8124359850767615</v>
      </c>
      <c r="HQ297" s="444">
        <v>0.38212931119818916</v>
      </c>
      <c r="HR297" s="444">
        <v>0.39788227419179861</v>
      </c>
      <c r="HS297" s="444">
        <v>0.23822269201751906</v>
      </c>
      <c r="HT297" s="444">
        <v>10.590277777777777</v>
      </c>
      <c r="HU297" s="444">
        <v>7.7602059580728202</v>
      </c>
      <c r="HV297" s="444">
        <v>12.508333333333333</v>
      </c>
      <c r="HW297" s="444">
        <v>12.53825382538299</v>
      </c>
      <c r="HX297" s="444">
        <v>12.134831460668705</v>
      </c>
      <c r="HY297" s="444">
        <v>31.334038374376792</v>
      </c>
      <c r="HZ297" s="444">
        <v>37.311215647440591</v>
      </c>
      <c r="IA297" s="444">
        <v>27.239534686261514</v>
      </c>
      <c r="IB297" s="444">
        <v>27.616252407598925</v>
      </c>
      <c r="IC297" s="444">
        <v>22.540045766646468</v>
      </c>
      <c r="ID297" s="444">
        <v>100</v>
      </c>
      <c r="IE297" s="444">
        <v>10.228826624162023</v>
      </c>
      <c r="IF297" s="444">
        <v>86.338327219637293</v>
      </c>
      <c r="IG297" s="444">
        <v>72.913765746878923</v>
      </c>
      <c r="IH297" s="444">
        <v>13.42456147275837</v>
      </c>
      <c r="II297" s="444">
        <v>100</v>
      </c>
      <c r="IJ297" s="444">
        <v>42.034548944337814</v>
      </c>
      <c r="IK297" s="444">
        <v>57.965451055662186</v>
      </c>
      <c r="IL297" s="444">
        <v>53.230966090850927</v>
      </c>
      <c r="IM297" s="444">
        <v>4.7344849648112604</v>
      </c>
      <c r="IN297" s="444">
        <v>100</v>
      </c>
      <c r="IO297" s="444">
        <v>7.8126137520374961</v>
      </c>
      <c r="IP297" s="444">
        <v>87.479020058661249</v>
      </c>
      <c r="IQ297" s="444">
        <v>78.847820183685528</v>
      </c>
      <c r="IR297" s="445">
        <v>8.6311998749757279</v>
      </c>
      <c r="IS297" s="443">
        <f>Daten_Polit!AQ297</f>
        <v>2.9</v>
      </c>
      <c r="IT297" s="227">
        <f>Daten_Polit!AR297</f>
        <v>13</v>
      </c>
      <c r="IU297" s="227">
        <f>Daten_Polit!AS297</f>
        <v>1.9</v>
      </c>
      <c r="IV297" s="227">
        <f>Daten_Polit!AT297</f>
        <v>2</v>
      </c>
      <c r="IW297" s="227">
        <f>Daten_Polit!AU297</f>
        <v>1.1000000000000001</v>
      </c>
      <c r="IX297" s="444" t="s">
        <v>820</v>
      </c>
      <c r="IY297" s="444" t="s">
        <v>820</v>
      </c>
      <c r="IZ297" s="444" t="s">
        <v>820</v>
      </c>
      <c r="JA297" s="444" t="s">
        <v>820</v>
      </c>
      <c r="JB297" s="444" t="s">
        <v>820</v>
      </c>
      <c r="JC297" s="444" t="s">
        <v>820</v>
      </c>
      <c r="JD297" s="444" t="s">
        <v>820</v>
      </c>
      <c r="JE297" s="444" t="s">
        <v>820</v>
      </c>
      <c r="JF297" s="444" t="s">
        <v>820</v>
      </c>
      <c r="JG297" s="444" t="s">
        <v>820</v>
      </c>
      <c r="JH297" s="444" t="s">
        <v>820</v>
      </c>
      <c r="JI297" s="444" t="s">
        <v>820</v>
      </c>
      <c r="JJ297" s="444" t="s">
        <v>820</v>
      </c>
      <c r="JK297" s="444" t="s">
        <v>820</v>
      </c>
      <c r="JL297" s="444" t="s">
        <v>820</v>
      </c>
      <c r="JM297" s="444" t="s">
        <v>820</v>
      </c>
      <c r="JN297" s="444" t="s">
        <v>820</v>
      </c>
      <c r="JO297" s="444" t="s">
        <v>820</v>
      </c>
      <c r="JP297" s="444" t="s">
        <v>820</v>
      </c>
      <c r="JQ297" s="444" t="s">
        <v>820</v>
      </c>
      <c r="JR297" s="444" t="s">
        <v>820</v>
      </c>
      <c r="JS297" s="444" t="s">
        <v>820</v>
      </c>
      <c r="JT297" s="444" t="s">
        <v>820</v>
      </c>
      <c r="JU297" s="444" t="s">
        <v>820</v>
      </c>
      <c r="JV297" s="444" t="s">
        <v>820</v>
      </c>
      <c r="JW297" s="444" t="s">
        <v>820</v>
      </c>
      <c r="JX297" s="444" t="s">
        <v>820</v>
      </c>
      <c r="JY297" s="444" t="s">
        <v>820</v>
      </c>
      <c r="JZ297" s="444" t="s">
        <v>820</v>
      </c>
      <c r="KA297" s="445" t="s">
        <v>820</v>
      </c>
    </row>
    <row r="298" spans="4:287" ht="12.65" customHeight="1" x14ac:dyDescent="0.2">
      <c r="D298" s="276"/>
      <c r="E298" s="3" t="str">
        <f>Daten_Polit!E298</f>
        <v>09375</v>
      </c>
      <c r="F298" s="229" t="str">
        <f>Daten_Polit!F298</f>
        <v>Regensburg</v>
      </c>
      <c r="G298" s="246"/>
      <c r="H298" s="531">
        <f>Daten_Polit!H298</f>
        <v>2.2000000000000002</v>
      </c>
      <c r="I298" s="532">
        <f>Daten_Polit!I298</f>
        <v>7.1</v>
      </c>
      <c r="J298" s="532">
        <f>Daten_Polit!J298</f>
        <v>1.7</v>
      </c>
      <c r="K298" s="532">
        <f>Daten_Polit!K298</f>
        <v>1.8</v>
      </c>
      <c r="L298" s="532">
        <f>Daten_Polit!L298</f>
        <v>1.3</v>
      </c>
      <c r="M298" s="308">
        <v>0.50916078716192847</v>
      </c>
      <c r="N298" s="308">
        <v>1.6547835350748712</v>
      </c>
      <c r="O298" s="308">
        <v>0.43553032671996056</v>
      </c>
      <c r="P298" s="308">
        <v>0.45716628238174056</v>
      </c>
      <c r="Q298" s="308">
        <v>0.30233799176867021</v>
      </c>
      <c r="R298" s="308">
        <v>14.767244072621445</v>
      </c>
      <c r="S298" s="308">
        <v>10.315595955468886</v>
      </c>
      <c r="T298" s="308">
        <v>17.227094205627218</v>
      </c>
      <c r="U298" s="308">
        <v>17.625116568230833</v>
      </c>
      <c r="V298" s="308">
        <v>14.668265387689846</v>
      </c>
      <c r="W298" s="308">
        <v>18.500702247193299</v>
      </c>
      <c r="X298" s="308">
        <v>23.62147595356965</v>
      </c>
      <c r="Y298" s="308">
        <v>15.311446896401451</v>
      </c>
      <c r="Z298" s="308">
        <v>15.080563947635953</v>
      </c>
      <c r="AA298" s="308">
        <v>16.772908366515253</v>
      </c>
      <c r="AB298" s="308">
        <v>100</v>
      </c>
      <c r="AC298" s="308">
        <v>10.418921596670296</v>
      </c>
      <c r="AD298" s="308">
        <v>86.066257744264689</v>
      </c>
      <c r="AE298" s="308">
        <v>70.265774188575975</v>
      </c>
      <c r="AF298" s="308">
        <v>15.800483555688718</v>
      </c>
      <c r="AG298" s="308">
        <v>100</v>
      </c>
      <c r="AH298" s="308">
        <v>35.150925024342747</v>
      </c>
      <c r="AI298" s="308">
        <v>64.84907497565726</v>
      </c>
      <c r="AJ298" s="308">
        <v>54.965920155793583</v>
      </c>
      <c r="AK298" s="308">
        <v>9.8831548198636785</v>
      </c>
      <c r="AL298" s="308">
        <v>100</v>
      </c>
      <c r="AM298" s="308">
        <v>7.8161388329771988</v>
      </c>
      <c r="AN298" s="308">
        <v>87.208762598855145</v>
      </c>
      <c r="AO298" s="308">
        <v>75.022069111274675</v>
      </c>
      <c r="AP298" s="337">
        <v>12.186693487580454</v>
      </c>
      <c r="AQ298" s="531">
        <f>Daten_Polit!M298</f>
        <v>2</v>
      </c>
      <c r="AR298" s="532">
        <f>Daten_Polit!N298</f>
        <v>6.8</v>
      </c>
      <c r="AS298" s="532">
        <f>Daten_Polit!O298</f>
        <v>1.6</v>
      </c>
      <c r="AT298" s="532">
        <f>Daten_Polit!P298</f>
        <v>1.6</v>
      </c>
      <c r="AU298" s="532">
        <f>Daten_Polit!Q298</f>
        <v>1.3</v>
      </c>
      <c r="AV298" s="308">
        <v>0.47823795974286021</v>
      </c>
      <c r="AW298" s="308">
        <v>1.5654864198450409</v>
      </c>
      <c r="AX298" s="308">
        <v>0.40673212259278402</v>
      </c>
      <c r="AY298" s="308">
        <v>0.42404289569680759</v>
      </c>
      <c r="AZ298" s="308">
        <v>0.3048854823812332</v>
      </c>
      <c r="BA298" s="308">
        <v>14.714344430743939</v>
      </c>
      <c r="BB298" s="308">
        <v>10.203185063152114</v>
      </c>
      <c r="BC298" s="308">
        <v>17.305553929887814</v>
      </c>
      <c r="BD298" s="308">
        <v>17.801910784245852</v>
      </c>
      <c r="BE298" s="308">
        <v>14.460204885736799</v>
      </c>
      <c r="BF298" s="308">
        <v>18.181478016839119</v>
      </c>
      <c r="BG298" s="308">
        <v>22.588468746553957</v>
      </c>
      <c r="BH298" s="308">
        <v>15.643146225585078</v>
      </c>
      <c r="BI298" s="308">
        <v>15.657332045801747</v>
      </c>
      <c r="BJ298" s="308">
        <v>15.562524500182759</v>
      </c>
      <c r="BK298" s="308">
        <v>100</v>
      </c>
      <c r="BL298" s="308">
        <v>10.296312360038245</v>
      </c>
      <c r="BM298" s="308">
        <v>86.258962420894562</v>
      </c>
      <c r="BN298" s="308">
        <v>69.968288895503449</v>
      </c>
      <c r="BO298" s="308">
        <v>16.290673525391107</v>
      </c>
      <c r="BP298" s="308">
        <v>100</v>
      </c>
      <c r="BQ298" s="308">
        <v>36.140167364016733</v>
      </c>
      <c r="BR298" s="308">
        <v>63.859832635983274</v>
      </c>
      <c r="BS298" s="308">
        <v>54.027196652719667</v>
      </c>
      <c r="BT298" s="308">
        <v>9.8326359832635983</v>
      </c>
      <c r="BU298" s="308">
        <v>100</v>
      </c>
      <c r="BV298" s="308">
        <v>7.8630417764620084</v>
      </c>
      <c r="BW298" s="308">
        <v>87.316218419554431</v>
      </c>
      <c r="BX298" s="308">
        <v>74.631222972739764</v>
      </c>
      <c r="BY298" s="312">
        <v>12.684995446814668</v>
      </c>
      <c r="BZ298" s="531">
        <f>Daten_Polit!R298</f>
        <v>1.9</v>
      </c>
      <c r="CA298" s="532">
        <f>Daten_Polit!S298</f>
        <v>6</v>
      </c>
      <c r="CB298" s="532">
        <f>Daten_Polit!T298</f>
        <v>1.4</v>
      </c>
      <c r="CC298" s="532">
        <f>Daten_Polit!U298</f>
        <v>1.5</v>
      </c>
      <c r="CD298" s="532">
        <f>Daten_Polit!V298</f>
        <v>1.2</v>
      </c>
      <c r="CE298" s="309">
        <v>0.46683897456191337</v>
      </c>
      <c r="CF298" s="309">
        <v>1.4942194522375365</v>
      </c>
      <c r="CG298" s="309">
        <v>0.40022935974667145</v>
      </c>
      <c r="CH298" s="309">
        <v>0.41769054882714024</v>
      </c>
      <c r="CI298" s="309">
        <v>0.30283030810597239</v>
      </c>
      <c r="CJ298" s="309">
        <v>15.747904577691813</v>
      </c>
      <c r="CK298" s="309">
        <v>11.506746626686656</v>
      </c>
      <c r="CL298" s="309">
        <v>18.193692853144245</v>
      </c>
      <c r="CM298" s="309">
        <v>18.610129564193166</v>
      </c>
      <c r="CN298" s="309">
        <v>15.924588848776574</v>
      </c>
      <c r="CO298" s="309">
        <v>17.409187164032662</v>
      </c>
      <c r="CP298" s="309">
        <v>22.731266474209978</v>
      </c>
      <c r="CQ298" s="309">
        <v>14.835061262959472</v>
      </c>
      <c r="CR298" s="309">
        <v>15.353190225060823</v>
      </c>
      <c r="CS298" s="309">
        <v>11.990212071780096</v>
      </c>
      <c r="CT298" s="309">
        <v>100</v>
      </c>
      <c r="CU298" s="309">
        <v>10.214194620162214</v>
      </c>
      <c r="CV298" s="309">
        <v>86.381659130113192</v>
      </c>
      <c r="CW298" s="309">
        <v>69.549155284868363</v>
      </c>
      <c r="CX298" s="309">
        <v>16.832503845244833</v>
      </c>
      <c r="CY298" s="309">
        <v>100</v>
      </c>
      <c r="CZ298" s="309">
        <v>34.997131382673544</v>
      </c>
      <c r="DA298" s="309">
        <v>65.002868617326442</v>
      </c>
      <c r="DB298" s="309">
        <v>53.930005737234644</v>
      </c>
      <c r="DC298" s="309">
        <v>11.072862880091794</v>
      </c>
      <c r="DD298" s="309">
        <v>100</v>
      </c>
      <c r="DE298" s="309">
        <v>7.8160404922091757</v>
      </c>
      <c r="DF298" s="309">
        <v>87.462393402155357</v>
      </c>
      <c r="DG298" s="309">
        <v>74.166257341176944</v>
      </c>
      <c r="DH298" s="313">
        <v>13.296136060978418</v>
      </c>
      <c r="DI298" s="565">
        <f>Daten_Polit!W298</f>
        <v>1.8</v>
      </c>
      <c r="DJ298" s="532">
        <f>Daten_Polit!X298</f>
        <v>6.1</v>
      </c>
      <c r="DK298" s="532">
        <f>Daten_Polit!Y298</f>
        <v>1.3</v>
      </c>
      <c r="DL298" s="532">
        <f>Daten_Polit!Z298</f>
        <v>1.4</v>
      </c>
      <c r="DM298" s="532">
        <f>Daten_Polit!AA298</f>
        <v>1.1000000000000001</v>
      </c>
      <c r="DN298" s="309">
        <v>0.44850920624160179</v>
      </c>
      <c r="DO298" s="309">
        <v>1.5773325561879838</v>
      </c>
      <c r="DP298" s="309">
        <v>0.36824283062193902</v>
      </c>
      <c r="DQ298" s="309">
        <v>0.38601448060299315</v>
      </c>
      <c r="DR298" s="309">
        <v>0.27392776478274511</v>
      </c>
      <c r="DS298" s="309">
        <v>15.913867799082057</v>
      </c>
      <c r="DT298" s="309">
        <v>12.162325863112674</v>
      </c>
      <c r="DU298" s="309">
        <v>17.947694150529049</v>
      </c>
      <c r="DV298" s="309">
        <v>18.547361729179322</v>
      </c>
      <c r="DW298" s="309">
        <v>14.858780188295514</v>
      </c>
      <c r="DX298" s="309">
        <v>16.201972118329351</v>
      </c>
      <c r="DY298" s="309">
        <v>20.143198090697858</v>
      </c>
      <c r="DZ298" s="309">
        <v>14.043903729172547</v>
      </c>
      <c r="EA298" s="309">
        <v>13.864749565492614</v>
      </c>
      <c r="EB298" s="309">
        <v>14.963503649635038</v>
      </c>
      <c r="EC298" s="309">
        <v>100</v>
      </c>
      <c r="ED298" s="309">
        <v>10.140807445832602</v>
      </c>
      <c r="EE298" s="309">
        <v>86.575608263755981</v>
      </c>
      <c r="EF298" s="309">
        <v>69.420128091974576</v>
      </c>
      <c r="EG298" s="309">
        <v>17.155480171781424</v>
      </c>
      <c r="EH298" s="309">
        <v>100</v>
      </c>
      <c r="EI298" s="309">
        <v>35.117647058823529</v>
      </c>
      <c r="EJ298" s="309">
        <v>64.882352941176464</v>
      </c>
      <c r="EK298" s="309">
        <v>52.647058823529413</v>
      </c>
      <c r="EL298" s="309">
        <v>12.23529411764706</v>
      </c>
      <c r="EM298" s="309">
        <v>100</v>
      </c>
      <c r="EN298" s="309">
        <v>8.0119414544191017</v>
      </c>
      <c r="EO298" s="309">
        <v>87.478755459885988</v>
      </c>
      <c r="EP298" s="309">
        <v>73.60876371791656</v>
      </c>
      <c r="EQ298" s="367">
        <v>13.869991741969438</v>
      </c>
      <c r="ER298" s="531">
        <f>Daten_Polit!AB298</f>
        <v>1.9</v>
      </c>
      <c r="ES298" s="532">
        <f>Daten_Polit!AC298</f>
        <v>6.7</v>
      </c>
      <c r="ET298" s="532">
        <f>Daten_Polit!AD298</f>
        <v>1.4</v>
      </c>
      <c r="EU298" s="532">
        <f>Daten_Polit!AE298</f>
        <v>1.5</v>
      </c>
      <c r="EV298" s="532">
        <f>Daten_Polit!AF298</f>
        <v>1.1000000000000001</v>
      </c>
      <c r="EW298" s="309">
        <v>0.47778056541183311</v>
      </c>
      <c r="EX298" s="309">
        <v>1.7562081686898052</v>
      </c>
      <c r="EY298" s="309">
        <v>0.3862439566640124</v>
      </c>
      <c r="EZ298" s="309">
        <v>0.41026602795447348</v>
      </c>
      <c r="FA298" s="309">
        <v>0.26460405809274334</v>
      </c>
      <c r="FB298" s="309">
        <v>15.058434568660386</v>
      </c>
      <c r="FC298" s="309">
        <v>12.024221453286676</v>
      </c>
      <c r="FD298" s="309">
        <v>16.73228346456693</v>
      </c>
      <c r="FE298" s="309">
        <v>17.001545595053617</v>
      </c>
      <c r="FF298" s="309">
        <v>15.217391304350233</v>
      </c>
      <c r="FG298" s="309">
        <v>13.425730410413692</v>
      </c>
      <c r="FH298" s="309">
        <v>17.037922416606886</v>
      </c>
      <c r="FI298" s="309">
        <v>11.452149133223056</v>
      </c>
      <c r="FJ298" s="309">
        <v>11.417790510799005</v>
      </c>
      <c r="FK298" s="309">
        <v>11.646269245939463</v>
      </c>
      <c r="FL298" s="309">
        <v>100</v>
      </c>
      <c r="FM298" s="309">
        <v>10.177243430483248</v>
      </c>
      <c r="FN298" s="309">
        <v>86.445458989913178</v>
      </c>
      <c r="FO298" s="309">
        <v>68.884480240345098</v>
      </c>
      <c r="FP298" s="309">
        <v>17.560978749568068</v>
      </c>
      <c r="FQ298" s="309">
        <v>100</v>
      </c>
      <c r="FR298" s="309">
        <v>34.642497482376641</v>
      </c>
      <c r="FS298" s="309">
        <v>65.357502517623374</v>
      </c>
      <c r="FT298" s="309">
        <v>55.438066465256796</v>
      </c>
      <c r="FU298" s="309">
        <v>9.9194360523665654</v>
      </c>
      <c r="FV298" s="309">
        <v>100</v>
      </c>
      <c r="FW298" s="309">
        <v>7.9835288377423224</v>
      </c>
      <c r="FX298" s="309">
        <v>87.398954466320845</v>
      </c>
      <c r="FY298" s="309">
        <v>72.985419369310421</v>
      </c>
      <c r="FZ298" s="313">
        <v>14.413535097010415</v>
      </c>
      <c r="GA298" s="570">
        <f>Daten_Polit!AG298</f>
        <v>2.6</v>
      </c>
      <c r="GB298" s="571">
        <f>Daten_Polit!AH298</f>
        <v>8.8000000000000007</v>
      </c>
      <c r="GC298" s="571">
        <f>Daten_Polit!AI298</f>
        <v>2</v>
      </c>
      <c r="GD298" s="571">
        <f>Daten_Polit!AJ298</f>
        <v>2.1</v>
      </c>
      <c r="GE298" s="571">
        <f>Daten_Polit!AK298</f>
        <v>1.5</v>
      </c>
      <c r="GF298" s="444">
        <v>0.50710567215223756</v>
      </c>
      <c r="GG298" s="444">
        <v>2.0176578304341626</v>
      </c>
      <c r="GH298" s="444">
        <v>0.39964219189352274</v>
      </c>
      <c r="GI298" s="444">
        <v>0.4211359224480728</v>
      </c>
      <c r="GJ298" s="444">
        <v>0.29572453628132461</v>
      </c>
      <c r="GK298" s="444">
        <v>11.308991196420971</v>
      </c>
      <c r="GL298" s="444">
        <v>9.568056253139126</v>
      </c>
      <c r="GM298" s="444">
        <v>12.220802678532309</v>
      </c>
      <c r="GN298" s="444">
        <v>12.404799165362546</v>
      </c>
      <c r="GO298" s="444">
        <v>11.221309152735758</v>
      </c>
      <c r="GP298" s="444">
        <v>13.599595551061677</v>
      </c>
      <c r="GQ298" s="444">
        <v>16.729170063589866</v>
      </c>
      <c r="GR298" s="444">
        <v>11.954751906761709</v>
      </c>
      <c r="GS298" s="444">
        <v>12.165450121654501</v>
      </c>
      <c r="GT298" s="444">
        <v>10.80332409972419</v>
      </c>
      <c r="GU298" s="444">
        <v>100</v>
      </c>
      <c r="GV298" s="444">
        <v>10.131631614406968</v>
      </c>
      <c r="GW298" s="444">
        <v>86.432221601441256</v>
      </c>
      <c r="GX298" s="444">
        <v>68.30136452345279</v>
      </c>
      <c r="GY298" s="444">
        <v>18.130857077988463</v>
      </c>
      <c r="GZ298" s="444">
        <v>100</v>
      </c>
      <c r="HA298" s="444">
        <v>35.377049180327866</v>
      </c>
      <c r="HB298" s="444">
        <v>64.622950819672127</v>
      </c>
      <c r="HC298" s="444">
        <v>53.606557377049178</v>
      </c>
      <c r="HD298" s="444">
        <v>11.016393442622952</v>
      </c>
      <c r="HE298" s="444">
        <v>100</v>
      </c>
      <c r="HF298" s="444">
        <v>7.8018931975969226</v>
      </c>
      <c r="HG298" s="444">
        <v>87.500812031874133</v>
      </c>
      <c r="HH298" s="444">
        <v>72.50441549562332</v>
      </c>
      <c r="HI298" s="445">
        <v>14.996396536250817</v>
      </c>
      <c r="HJ298" s="570">
        <f>Daten_Polit!AL298</f>
        <v>2.6</v>
      </c>
      <c r="HK298" s="571">
        <f>Daten_Polit!AM298</f>
        <v>9.3000000000000007</v>
      </c>
      <c r="HL298" s="571">
        <f>Daten_Polit!AN298</f>
        <v>1.9</v>
      </c>
      <c r="HM298" s="571">
        <f>Daten_Polit!AO298</f>
        <v>2.1</v>
      </c>
      <c r="HN298" s="571">
        <f>Daten_Polit!AP298</f>
        <v>1.4</v>
      </c>
      <c r="HO298" s="444">
        <v>0.45341619836809849</v>
      </c>
      <c r="HP298" s="444">
        <v>1.9227155385209427</v>
      </c>
      <c r="HQ298" s="444">
        <v>0.34378700569776827</v>
      </c>
      <c r="HR298" s="444">
        <v>0.3651481953011288</v>
      </c>
      <c r="HS298" s="444">
        <v>0.2461277161574299</v>
      </c>
      <c r="HT298" s="444">
        <v>11.678007658613057</v>
      </c>
      <c r="HU298" s="444">
        <v>9.7754696807695201</v>
      </c>
      <c r="HV298" s="444">
        <v>12.753760613766429</v>
      </c>
      <c r="HW298" s="444">
        <v>12.889001520526854</v>
      </c>
      <c r="HX298" s="444">
        <v>11.985018726591759</v>
      </c>
      <c r="HY298" s="444">
        <v>21.362159740115143</v>
      </c>
      <c r="HZ298" s="444">
        <v>23.627942879194862</v>
      </c>
      <c r="IA298" s="444">
        <v>20.075607719024134</v>
      </c>
      <c r="IB298" s="444">
        <v>19.546229779318423</v>
      </c>
      <c r="IC298" s="444">
        <v>23.088235294132126</v>
      </c>
      <c r="ID298" s="444">
        <v>100</v>
      </c>
      <c r="IE298" s="444">
        <v>10.262782926039746</v>
      </c>
      <c r="IF298" s="444">
        <v>86.552035794945482</v>
      </c>
      <c r="IG298" s="444">
        <v>67.927400919049305</v>
      </c>
      <c r="IH298" s="444">
        <v>18.62463487589617</v>
      </c>
      <c r="II298" s="444">
        <v>100</v>
      </c>
      <c r="IJ298" s="444">
        <v>37.698412698412689</v>
      </c>
      <c r="IK298" s="444">
        <v>62.301587301587304</v>
      </c>
      <c r="IL298" s="444">
        <v>52.678571428571431</v>
      </c>
      <c r="IM298" s="444">
        <v>9.6230158730158735</v>
      </c>
      <c r="IN298" s="444">
        <v>100</v>
      </c>
      <c r="IO298" s="444">
        <v>7.8796119870364958</v>
      </c>
      <c r="IP298" s="444">
        <v>87.819978450147971</v>
      </c>
      <c r="IQ298" s="444">
        <v>72.058495853764342</v>
      </c>
      <c r="IR298" s="445">
        <v>15.761482596383653</v>
      </c>
      <c r="IS298" s="443">
        <f>Daten_Polit!AQ298</f>
        <v>2.4</v>
      </c>
      <c r="IT298" s="227">
        <f>Daten_Polit!AR298</f>
        <v>9.9</v>
      </c>
      <c r="IU298" s="227">
        <f>Daten_Polit!AS298</f>
        <v>1.6</v>
      </c>
      <c r="IV298" s="227">
        <f>Daten_Polit!AT298</f>
        <v>1.7</v>
      </c>
      <c r="IW298" s="227">
        <f>Daten_Polit!AU298</f>
        <v>1.2</v>
      </c>
      <c r="IX298" s="444" t="s">
        <v>820</v>
      </c>
      <c r="IY298" s="444" t="s">
        <v>820</v>
      </c>
      <c r="IZ298" s="444" t="s">
        <v>820</v>
      </c>
      <c r="JA298" s="444" t="s">
        <v>820</v>
      </c>
      <c r="JB298" s="444" t="s">
        <v>820</v>
      </c>
      <c r="JC298" s="444" t="s">
        <v>820</v>
      </c>
      <c r="JD298" s="444" t="s">
        <v>820</v>
      </c>
      <c r="JE298" s="444" t="s">
        <v>820</v>
      </c>
      <c r="JF298" s="444" t="s">
        <v>820</v>
      </c>
      <c r="JG298" s="444" t="s">
        <v>820</v>
      </c>
      <c r="JH298" s="444" t="s">
        <v>820</v>
      </c>
      <c r="JI298" s="444" t="s">
        <v>820</v>
      </c>
      <c r="JJ298" s="444" t="s">
        <v>820</v>
      </c>
      <c r="JK298" s="444" t="s">
        <v>820</v>
      </c>
      <c r="JL298" s="444" t="s">
        <v>820</v>
      </c>
      <c r="JM298" s="444" t="s">
        <v>820</v>
      </c>
      <c r="JN298" s="444" t="s">
        <v>820</v>
      </c>
      <c r="JO298" s="444" t="s">
        <v>820</v>
      </c>
      <c r="JP298" s="444" t="s">
        <v>820</v>
      </c>
      <c r="JQ298" s="444" t="s">
        <v>820</v>
      </c>
      <c r="JR298" s="444" t="s">
        <v>820</v>
      </c>
      <c r="JS298" s="444" t="s">
        <v>820</v>
      </c>
      <c r="JT298" s="444" t="s">
        <v>820</v>
      </c>
      <c r="JU298" s="444" t="s">
        <v>820</v>
      </c>
      <c r="JV298" s="444" t="s">
        <v>820</v>
      </c>
      <c r="JW298" s="444" t="s">
        <v>820</v>
      </c>
      <c r="JX298" s="444" t="s">
        <v>820</v>
      </c>
      <c r="JY298" s="444" t="s">
        <v>820</v>
      </c>
      <c r="JZ298" s="444" t="s">
        <v>820</v>
      </c>
      <c r="KA298" s="445" t="s">
        <v>820</v>
      </c>
    </row>
    <row r="299" spans="4:287" ht="12.65" customHeight="1" x14ac:dyDescent="0.2">
      <c r="D299" s="276"/>
      <c r="E299" s="3" t="str">
        <f>Daten_Polit!E299</f>
        <v>09376</v>
      </c>
      <c r="F299" s="229" t="str">
        <f>Daten_Polit!F299</f>
        <v>Schwandorf</v>
      </c>
      <c r="G299" s="246"/>
      <c r="H299" s="531">
        <f>Daten_Polit!H299</f>
        <v>3.4</v>
      </c>
      <c r="I299" s="532">
        <f>Daten_Polit!I299</f>
        <v>11.9</v>
      </c>
      <c r="J299" s="532">
        <f>Daten_Polit!J299</f>
        <v>2.4</v>
      </c>
      <c r="K299" s="532">
        <f>Daten_Polit!K299</f>
        <v>2.5</v>
      </c>
      <c r="L299" s="532">
        <f>Daten_Polit!L299</f>
        <v>1</v>
      </c>
      <c r="M299" s="308">
        <v>0.75171308764872324</v>
      </c>
      <c r="N299" s="308">
        <v>2.6425415522905049</v>
      </c>
      <c r="O299" s="308">
        <v>0.61199796203872614</v>
      </c>
      <c r="P299" s="308">
        <v>0.63465434676820875</v>
      </c>
      <c r="Q299" s="308">
        <v>0.33816031321972068</v>
      </c>
      <c r="R299" s="308">
        <v>13.422614518337989</v>
      </c>
      <c r="S299" s="308">
        <v>9.2808663158697478</v>
      </c>
      <c r="T299" s="308">
        <v>16.256106968373</v>
      </c>
      <c r="U299" s="308">
        <v>16.38772283704991</v>
      </c>
      <c r="V299" s="308">
        <v>14.065335753181149</v>
      </c>
      <c r="W299" s="308">
        <v>22.594078667393767</v>
      </c>
      <c r="X299" s="308">
        <v>27.468854451531449</v>
      </c>
      <c r="Y299" s="308">
        <v>19.152219764390779</v>
      </c>
      <c r="Z299" s="308">
        <v>19.303607487856372</v>
      </c>
      <c r="AA299" s="308">
        <v>16.666666666666664</v>
      </c>
      <c r="AB299" s="308">
        <v>100</v>
      </c>
      <c r="AC299" s="308">
        <v>10.996323237306292</v>
      </c>
      <c r="AD299" s="308">
        <v>85.12791849265534</v>
      </c>
      <c r="AE299" s="308">
        <v>74.01304072820696</v>
      </c>
      <c r="AF299" s="308">
        <v>11.114877764448382</v>
      </c>
      <c r="AG299" s="308">
        <v>100</v>
      </c>
      <c r="AH299" s="308">
        <v>41.683611224074831</v>
      </c>
      <c r="AI299" s="308">
        <v>58.316388775925176</v>
      </c>
      <c r="AJ299" s="308">
        <v>54.6563643757625</v>
      </c>
      <c r="AK299" s="308">
        <v>3.6600244001626669</v>
      </c>
      <c r="AL299" s="308">
        <v>100</v>
      </c>
      <c r="AM299" s="308">
        <v>8.5328935185532604</v>
      </c>
      <c r="AN299" s="308">
        <v>85.98522600553224</v>
      </c>
      <c r="AO299" s="308">
        <v>79.414724946480518</v>
      </c>
      <c r="AP299" s="337">
        <v>6.5705010590517237</v>
      </c>
      <c r="AQ299" s="531">
        <f>Daten_Polit!M299</f>
        <v>3.3</v>
      </c>
      <c r="AR299" s="532">
        <f>Daten_Polit!N299</f>
        <v>12</v>
      </c>
      <c r="AS299" s="532">
        <f>Daten_Polit!O299</f>
        <v>2.2999999999999998</v>
      </c>
      <c r="AT299" s="532">
        <f>Daten_Polit!P299</f>
        <v>2.4</v>
      </c>
      <c r="AU299" s="532">
        <f>Daten_Polit!Q299</f>
        <v>1.4</v>
      </c>
      <c r="AV299" s="308">
        <v>0.67692333517986936</v>
      </c>
      <c r="AW299" s="308">
        <v>2.1773801951683338</v>
      </c>
      <c r="AX299" s="308">
        <v>0.56953583677928776</v>
      </c>
      <c r="AY299" s="308">
        <v>0.58047053160580042</v>
      </c>
      <c r="AZ299" s="308">
        <v>0.44409049456501204</v>
      </c>
      <c r="BA299" s="308">
        <v>12.789132297148296</v>
      </c>
      <c r="BB299" s="308">
        <v>8.3320546263615682</v>
      </c>
      <c r="BC299" s="308">
        <v>16.182946888098215</v>
      </c>
      <c r="BD299" s="308">
        <v>16.322183199953567</v>
      </c>
      <c r="BE299" s="308">
        <v>14.546684709062371</v>
      </c>
      <c r="BF299" s="308">
        <v>24.142488320628523</v>
      </c>
      <c r="BG299" s="308">
        <v>30.532691411712054</v>
      </c>
      <c r="BH299" s="308">
        <v>20.56798163668223</v>
      </c>
      <c r="BI299" s="308">
        <v>20.918900104420466</v>
      </c>
      <c r="BJ299" s="308">
        <v>16.521739130412445</v>
      </c>
      <c r="BK299" s="308">
        <v>100</v>
      </c>
      <c r="BL299" s="308">
        <v>10.934747055133398</v>
      </c>
      <c r="BM299" s="308">
        <v>85.264918893670142</v>
      </c>
      <c r="BN299" s="308">
        <v>73.781738569052735</v>
      </c>
      <c r="BO299" s="308">
        <v>11.483180324617399</v>
      </c>
      <c r="BP299" s="308">
        <v>100</v>
      </c>
      <c r="BQ299" s="308">
        <v>41.921947125472094</v>
      </c>
      <c r="BR299" s="308">
        <v>58.078052874527899</v>
      </c>
      <c r="BS299" s="308">
        <v>52.916491817037347</v>
      </c>
      <c r="BT299" s="308">
        <v>5.161561057490557</v>
      </c>
      <c r="BU299" s="308">
        <v>100</v>
      </c>
      <c r="BV299" s="308">
        <v>8.5663088699040912</v>
      </c>
      <c r="BW299" s="308">
        <v>86.105595244513992</v>
      </c>
      <c r="BX299" s="308">
        <v>79.201810590368552</v>
      </c>
      <c r="BY299" s="312">
        <v>6.9037846541454329</v>
      </c>
      <c r="BZ299" s="531">
        <f>Daten_Polit!R299</f>
        <v>2.8</v>
      </c>
      <c r="CA299" s="532">
        <f>Daten_Polit!S299</f>
        <v>9.8000000000000007</v>
      </c>
      <c r="CB299" s="532">
        <f>Daten_Polit!T299</f>
        <v>2</v>
      </c>
      <c r="CC299" s="532">
        <f>Daten_Polit!U299</f>
        <v>2.1</v>
      </c>
      <c r="CD299" s="532">
        <f>Daten_Polit!V299</f>
        <v>1.4</v>
      </c>
      <c r="CE299" s="309">
        <v>0.62586642746473131</v>
      </c>
      <c r="CF299" s="309">
        <v>1.9187525366796914</v>
      </c>
      <c r="CG299" s="309">
        <v>0.53419357454108063</v>
      </c>
      <c r="CH299" s="309">
        <v>0.54403987460281056</v>
      </c>
      <c r="CI299" s="309">
        <v>0.42732470036207532</v>
      </c>
      <c r="CJ299" s="309">
        <v>14.377030654046976</v>
      </c>
      <c r="CK299" s="309">
        <v>10.39136302294197</v>
      </c>
      <c r="CL299" s="309">
        <v>17.254689101984198</v>
      </c>
      <c r="CM299" s="309">
        <v>17.78251031545274</v>
      </c>
      <c r="CN299" s="309">
        <v>12.154340836015988</v>
      </c>
      <c r="CO299" s="309">
        <v>23.486370157820989</v>
      </c>
      <c r="CP299" s="309">
        <v>31.324832084109076</v>
      </c>
      <c r="CQ299" s="309">
        <v>19.903564453125487</v>
      </c>
      <c r="CR299" s="309">
        <v>19.785483000542897</v>
      </c>
      <c r="CS299" s="309">
        <v>21.025641025615386</v>
      </c>
      <c r="CT299" s="309">
        <v>100</v>
      </c>
      <c r="CU299" s="309">
        <v>10.842063175829386</v>
      </c>
      <c r="CV299" s="309">
        <v>85.369045580618632</v>
      </c>
      <c r="CW299" s="309">
        <v>73.631863081200351</v>
      </c>
      <c r="CX299" s="309">
        <v>11.737182499418273</v>
      </c>
      <c r="CY299" s="309">
        <v>100</v>
      </c>
      <c r="CZ299" s="309">
        <v>39.708835341365464</v>
      </c>
      <c r="DA299" s="309">
        <v>60.291164658634536</v>
      </c>
      <c r="DB299" s="309">
        <v>53.765060240963848</v>
      </c>
      <c r="DC299" s="309">
        <v>6.5261044176706831</v>
      </c>
      <c r="DD299" s="309">
        <v>100</v>
      </c>
      <c r="DE299" s="309">
        <v>8.6472591224002144</v>
      </c>
      <c r="DF299" s="309">
        <v>86.101171114898975</v>
      </c>
      <c r="DG299" s="309">
        <v>78.837522904812445</v>
      </c>
      <c r="DH299" s="313">
        <v>7.2636482100865276</v>
      </c>
      <c r="DI299" s="565">
        <f>Daten_Polit!W299</f>
        <v>2.5</v>
      </c>
      <c r="DJ299" s="532">
        <f>Daten_Polit!X299</f>
        <v>9.5</v>
      </c>
      <c r="DK299" s="532">
        <f>Daten_Polit!Y299</f>
        <v>1.8</v>
      </c>
      <c r="DL299" s="532">
        <f>Daten_Polit!Z299</f>
        <v>1.9</v>
      </c>
      <c r="DM299" s="532">
        <f>Daten_Polit!AA299</f>
        <v>1.1000000000000001</v>
      </c>
      <c r="DN299" s="309">
        <v>0.61139068488496773</v>
      </c>
      <c r="DO299" s="309">
        <v>2.1625379032893672</v>
      </c>
      <c r="DP299" s="309">
        <v>0.49015343530573097</v>
      </c>
      <c r="DQ299" s="309">
        <v>0.50242740649691786</v>
      </c>
      <c r="DR299" s="309">
        <v>0.36498616528820543</v>
      </c>
      <c r="DS299" s="309">
        <v>14.376321353065538</v>
      </c>
      <c r="DT299" s="309">
        <v>10.612912537285119</v>
      </c>
      <c r="DU299" s="309">
        <v>16.968535166579425</v>
      </c>
      <c r="DV299" s="309">
        <v>17.250145264381672</v>
      </c>
      <c r="DW299" s="309">
        <v>14.117647058827682</v>
      </c>
      <c r="DX299" s="309">
        <v>19.800319800318242</v>
      </c>
      <c r="DY299" s="309">
        <v>24.076738609116546</v>
      </c>
      <c r="DZ299" s="309">
        <v>16.890380313193841</v>
      </c>
      <c r="EA299" s="309">
        <v>16.985490507467929</v>
      </c>
      <c r="EB299" s="309">
        <v>15.910780669119973</v>
      </c>
      <c r="EC299" s="309">
        <v>100</v>
      </c>
      <c r="ED299" s="309">
        <v>10.803125695169641</v>
      </c>
      <c r="EE299" s="309">
        <v>85.50583294263258</v>
      </c>
      <c r="EF299" s="309">
        <v>73.566349628172972</v>
      </c>
      <c r="EG299" s="309">
        <v>11.93948331445959</v>
      </c>
      <c r="EH299" s="309">
        <v>100</v>
      </c>
      <c r="EI299" s="309">
        <v>42.707240293809022</v>
      </c>
      <c r="EJ299" s="309">
        <v>57.292759706190978</v>
      </c>
      <c r="EK299" s="309">
        <v>51.888772298006295</v>
      </c>
      <c r="EL299" s="309">
        <v>5.4039874081846806</v>
      </c>
      <c r="EM299" s="309">
        <v>100</v>
      </c>
      <c r="EN299" s="309">
        <v>8.7322071044139786</v>
      </c>
      <c r="EO299" s="309">
        <v>86.208392315912803</v>
      </c>
      <c r="EP299" s="309">
        <v>78.509689114322626</v>
      </c>
      <c r="EQ299" s="367">
        <v>7.6987032015901828</v>
      </c>
      <c r="ER299" s="531">
        <f>Daten_Polit!AB299</f>
        <v>2.8</v>
      </c>
      <c r="ES299" s="532">
        <f>Daten_Polit!AC299</f>
        <v>10.6</v>
      </c>
      <c r="ET299" s="532">
        <f>Daten_Polit!AD299</f>
        <v>1.9</v>
      </c>
      <c r="EU299" s="532">
        <f>Daten_Polit!AE299</f>
        <v>2</v>
      </c>
      <c r="EV299" s="532">
        <f>Daten_Polit!AF299</f>
        <v>1.2</v>
      </c>
      <c r="EW299" s="309">
        <v>0.6405214363621109</v>
      </c>
      <c r="EX299" s="309">
        <v>2.3433237188209772</v>
      </c>
      <c r="EY299" s="309">
        <v>0.50413509827371117</v>
      </c>
      <c r="EZ299" s="309">
        <v>0.514290267862483</v>
      </c>
      <c r="FA299" s="309">
        <v>0.40582621930050267</v>
      </c>
      <c r="FB299" s="309">
        <v>13.434091945155332</v>
      </c>
      <c r="FC299" s="309">
        <v>9.5939695048829741</v>
      </c>
      <c r="FD299" s="309">
        <v>16.077895861782725</v>
      </c>
      <c r="FE299" s="309">
        <v>16.174173392346162</v>
      </c>
      <c r="FF299" s="309">
        <v>15.077755240027043</v>
      </c>
      <c r="FG299" s="309">
        <v>19.188935608299946</v>
      </c>
      <c r="FH299" s="309">
        <v>23.825247650495303</v>
      </c>
      <c r="FI299" s="309">
        <v>15.961334433575761</v>
      </c>
      <c r="FJ299" s="309">
        <v>15.864608229445535</v>
      </c>
      <c r="FK299" s="309">
        <v>16.969696969696972</v>
      </c>
      <c r="FL299" s="309">
        <v>100</v>
      </c>
      <c r="FM299" s="309">
        <v>10.794015445778893</v>
      </c>
      <c r="FN299" s="309">
        <v>85.597222156235489</v>
      </c>
      <c r="FO299" s="309">
        <v>73.346748816336472</v>
      </c>
      <c r="FP299" s="309">
        <v>12.250473339899022</v>
      </c>
      <c r="FQ299" s="309">
        <v>100</v>
      </c>
      <c r="FR299" s="309">
        <v>41.895604395604394</v>
      </c>
      <c r="FS299" s="309">
        <v>58.104395604395606</v>
      </c>
      <c r="FT299" s="309">
        <v>53.021978021978022</v>
      </c>
      <c r="FU299" s="309">
        <v>5.0824175824175821</v>
      </c>
      <c r="FV299" s="309">
        <v>100</v>
      </c>
      <c r="FW299" s="309">
        <v>8.7660998647628592</v>
      </c>
      <c r="FX299" s="309">
        <v>86.306892835967062</v>
      </c>
      <c r="FY299" s="309">
        <v>78.226232515341565</v>
      </c>
      <c r="FZ299" s="313">
        <v>8.0806603206255048</v>
      </c>
      <c r="GA299" s="570">
        <f>Daten_Polit!AG299</f>
        <v>3.4</v>
      </c>
      <c r="GB299" s="571">
        <f>Daten_Polit!AH299</f>
        <v>13</v>
      </c>
      <c r="GC299" s="571">
        <f>Daten_Polit!AI299</f>
        <v>2.4</v>
      </c>
      <c r="GD299" s="571">
        <f>Daten_Polit!AJ299</f>
        <v>2.5</v>
      </c>
      <c r="GE299" s="571">
        <f>Daten_Polit!AK299</f>
        <v>1.4</v>
      </c>
      <c r="GF299" s="444">
        <v>0.64031122133969587</v>
      </c>
      <c r="GG299" s="444">
        <v>2.5425119428921774</v>
      </c>
      <c r="GH299" s="444">
        <v>0.49223277030537427</v>
      </c>
      <c r="GI299" s="444">
        <v>0.50607836744150791</v>
      </c>
      <c r="GJ299" s="444">
        <v>0.36511493111448667</v>
      </c>
      <c r="GK299" s="444">
        <v>11.276717013394</v>
      </c>
      <c r="GL299" s="444">
        <v>8.8752869166031534</v>
      </c>
      <c r="GM299" s="444">
        <v>12.933906242456677</v>
      </c>
      <c r="GN299" s="444">
        <v>13.085050184891706</v>
      </c>
      <c r="GO299" s="444">
        <v>11.329220415033388</v>
      </c>
      <c r="GP299" s="444">
        <v>19.050572250096192</v>
      </c>
      <c r="GQ299" s="444">
        <v>24.145284446583915</v>
      </c>
      <c r="GR299" s="444">
        <v>15.513206285519415</v>
      </c>
      <c r="GS299" s="444">
        <v>15.439715570425921</v>
      </c>
      <c r="GT299" s="444">
        <v>16.289342904446983</v>
      </c>
      <c r="GU299" s="444">
        <v>100</v>
      </c>
      <c r="GV299" s="444">
        <v>10.764206461561292</v>
      </c>
      <c r="GW299" s="444">
        <v>85.496411060429992</v>
      </c>
      <c r="GX299" s="444">
        <v>72.867461863352815</v>
      </c>
      <c r="GY299" s="444">
        <v>12.628949197077166</v>
      </c>
      <c r="GZ299" s="444">
        <v>100</v>
      </c>
      <c r="HA299" s="444">
        <v>42.303905480800786</v>
      </c>
      <c r="HB299" s="444">
        <v>57.696094519199214</v>
      </c>
      <c r="HC299" s="444">
        <v>52.47784706268461</v>
      </c>
      <c r="HD299" s="444">
        <v>5.2182474565146046</v>
      </c>
      <c r="HE299" s="444">
        <v>100</v>
      </c>
      <c r="HF299" s="444">
        <v>8.4478961777347958</v>
      </c>
      <c r="HG299" s="444">
        <v>86.447404107952579</v>
      </c>
      <c r="HH299" s="444">
        <v>77.956436790963153</v>
      </c>
      <c r="HI299" s="445">
        <v>8.4909673169894351</v>
      </c>
      <c r="HJ299" s="570">
        <f>Daten_Polit!AL299</f>
        <v>3.1</v>
      </c>
      <c r="HK299" s="571">
        <f>Daten_Polit!AM299</f>
        <v>12.4</v>
      </c>
      <c r="HL299" s="571">
        <f>Daten_Polit!AN299</f>
        <v>2</v>
      </c>
      <c r="HM299" s="571">
        <f>Daten_Polit!AO299</f>
        <v>2.2000000000000002</v>
      </c>
      <c r="HN299" s="571">
        <f>Daten_Polit!AP299</f>
        <v>1.1000000000000001</v>
      </c>
      <c r="HO299" s="444">
        <v>0.51544924926789382</v>
      </c>
      <c r="HP299" s="444">
        <v>2.0973657419111018</v>
      </c>
      <c r="HQ299" s="444">
        <v>0.38530954992029259</v>
      </c>
      <c r="HR299" s="444">
        <v>0.39879495800756476</v>
      </c>
      <c r="HS299" s="444">
        <v>0.26979639020839619</v>
      </c>
      <c r="HT299" s="444">
        <v>11.543402459166821</v>
      </c>
      <c r="HU299" s="444">
        <v>8.9213530955253919</v>
      </c>
      <c r="HV299" s="444">
        <v>13.531974398967062</v>
      </c>
      <c r="HW299" s="444">
        <v>13.479789103690685</v>
      </c>
      <c r="HX299" s="444">
        <v>14.116874589622034</v>
      </c>
      <c r="HY299" s="444">
        <v>26.085331672376533</v>
      </c>
      <c r="HZ299" s="444">
        <v>30.513833992092863</v>
      </c>
      <c r="IA299" s="444">
        <v>22.698543555924154</v>
      </c>
      <c r="IB299" s="444">
        <v>22.905829596412556</v>
      </c>
      <c r="IC299" s="444">
        <v>20.34013605444898</v>
      </c>
      <c r="ID299" s="444">
        <v>100</v>
      </c>
      <c r="IE299" s="444">
        <v>10.858530829583298</v>
      </c>
      <c r="IF299" s="444">
        <v>85.661130735212126</v>
      </c>
      <c r="IG299" s="444">
        <v>72.724005419424813</v>
      </c>
      <c r="IH299" s="444">
        <v>12.937125315787327</v>
      </c>
      <c r="II299" s="444">
        <v>100</v>
      </c>
      <c r="IJ299" s="444">
        <v>45.705402254178004</v>
      </c>
      <c r="IK299" s="444">
        <v>54.294597745822003</v>
      </c>
      <c r="IL299" s="444">
        <v>49.786241741158186</v>
      </c>
      <c r="IM299" s="444">
        <v>4.5083560046638178</v>
      </c>
      <c r="IN299" s="444">
        <v>100</v>
      </c>
      <c r="IO299" s="444">
        <v>8.6524896148595758</v>
      </c>
      <c r="IP299" s="444">
        <v>86.677035732050072</v>
      </c>
      <c r="IQ299" s="444">
        <v>77.615887080682668</v>
      </c>
      <c r="IR299" s="445">
        <v>9.0611486513673967</v>
      </c>
      <c r="IS299" s="443">
        <f>Daten_Polit!AQ299</f>
        <v>2.9</v>
      </c>
      <c r="IT299" s="227">
        <f>Daten_Polit!AR299</f>
        <v>12.3</v>
      </c>
      <c r="IU299" s="227">
        <f>Daten_Polit!AS299</f>
        <v>1.8</v>
      </c>
      <c r="IV299" s="227">
        <f>Daten_Polit!AT299</f>
        <v>1.9</v>
      </c>
      <c r="IW299" s="227">
        <f>Daten_Polit!AU299</f>
        <v>1.2</v>
      </c>
      <c r="IX299" s="444" t="s">
        <v>820</v>
      </c>
      <c r="IY299" s="444" t="s">
        <v>820</v>
      </c>
      <c r="IZ299" s="444" t="s">
        <v>820</v>
      </c>
      <c r="JA299" s="444" t="s">
        <v>820</v>
      </c>
      <c r="JB299" s="444" t="s">
        <v>820</v>
      </c>
      <c r="JC299" s="444" t="s">
        <v>820</v>
      </c>
      <c r="JD299" s="444" t="s">
        <v>820</v>
      </c>
      <c r="JE299" s="444" t="s">
        <v>820</v>
      </c>
      <c r="JF299" s="444" t="s">
        <v>820</v>
      </c>
      <c r="JG299" s="444" t="s">
        <v>820</v>
      </c>
      <c r="JH299" s="444" t="s">
        <v>820</v>
      </c>
      <c r="JI299" s="444" t="s">
        <v>820</v>
      </c>
      <c r="JJ299" s="444" t="s">
        <v>820</v>
      </c>
      <c r="JK299" s="444" t="s">
        <v>820</v>
      </c>
      <c r="JL299" s="444" t="s">
        <v>820</v>
      </c>
      <c r="JM299" s="444" t="s">
        <v>820</v>
      </c>
      <c r="JN299" s="444" t="s">
        <v>820</v>
      </c>
      <c r="JO299" s="444" t="s">
        <v>820</v>
      </c>
      <c r="JP299" s="444" t="s">
        <v>820</v>
      </c>
      <c r="JQ299" s="444" t="s">
        <v>820</v>
      </c>
      <c r="JR299" s="444" t="s">
        <v>820</v>
      </c>
      <c r="JS299" s="444" t="s">
        <v>820</v>
      </c>
      <c r="JT299" s="444" t="s">
        <v>820</v>
      </c>
      <c r="JU299" s="444" t="s">
        <v>820</v>
      </c>
      <c r="JV299" s="444" t="s">
        <v>820</v>
      </c>
      <c r="JW299" s="444" t="s">
        <v>820</v>
      </c>
      <c r="JX299" s="444" t="s">
        <v>820</v>
      </c>
      <c r="JY299" s="444" t="s">
        <v>820</v>
      </c>
      <c r="JZ299" s="444" t="s">
        <v>820</v>
      </c>
      <c r="KA299" s="445" t="s">
        <v>820</v>
      </c>
    </row>
    <row r="300" spans="4:287" ht="12.65" customHeight="1" x14ac:dyDescent="0.2">
      <c r="D300" s="276"/>
      <c r="E300" s="3" t="str">
        <f>Daten_Polit!E300</f>
        <v>09377</v>
      </c>
      <c r="F300" s="229" t="str">
        <f>Daten_Polit!F300</f>
        <v>Tirschenreuth</v>
      </c>
      <c r="G300" s="246"/>
      <c r="H300" s="531">
        <f>Daten_Polit!H300</f>
        <v>4.2</v>
      </c>
      <c r="I300" s="532">
        <f>Daten_Polit!I300</f>
        <v>13.6</v>
      </c>
      <c r="J300" s="532">
        <f>Daten_Polit!J300</f>
        <v>3.2</v>
      </c>
      <c r="K300" s="532">
        <f>Daten_Polit!K300</f>
        <v>3.4</v>
      </c>
      <c r="L300" s="532">
        <f>Daten_Polit!L300</f>
        <v>1.2</v>
      </c>
      <c r="M300" s="308">
        <v>0.71247455448019714</v>
      </c>
      <c r="N300" s="308">
        <v>1.8427126924809629</v>
      </c>
      <c r="O300" s="308">
        <v>0.65843509119282972</v>
      </c>
      <c r="P300" s="308">
        <v>0.67540236136985787</v>
      </c>
      <c r="Q300" s="308">
        <v>0.42630795675381133</v>
      </c>
      <c r="R300" s="308">
        <v>10.793620199489022</v>
      </c>
      <c r="S300" s="308">
        <v>5.9608656213557589</v>
      </c>
      <c r="T300" s="308">
        <v>13.724422313857115</v>
      </c>
      <c r="U300" s="308">
        <v>13.655668082326486</v>
      </c>
      <c r="V300" s="308">
        <v>15.10673234811166</v>
      </c>
      <c r="W300" s="308">
        <v>33.48663826490769</v>
      </c>
      <c r="X300" s="308">
        <v>44.019263308598205</v>
      </c>
      <c r="Y300" s="308">
        <v>27.173233270787993</v>
      </c>
      <c r="Z300" s="308">
        <v>27.692560085304645</v>
      </c>
      <c r="AA300" s="308">
        <v>16.638935108097598</v>
      </c>
      <c r="AB300" s="308">
        <v>100</v>
      </c>
      <c r="AC300" s="308">
        <v>11.163367362523388</v>
      </c>
      <c r="AD300" s="308">
        <v>84.565840452329837</v>
      </c>
      <c r="AE300" s="308">
        <v>73.967821588136559</v>
      </c>
      <c r="AF300" s="308">
        <v>10.598018864193278</v>
      </c>
      <c r="AG300" s="308">
        <v>100</v>
      </c>
      <c r="AH300" s="308">
        <v>39.147540983606547</v>
      </c>
      <c r="AI300" s="308">
        <v>60.852459016393432</v>
      </c>
      <c r="AJ300" s="308">
        <v>57.442622950819668</v>
      </c>
      <c r="AK300" s="308">
        <v>3.4098360655737703</v>
      </c>
      <c r="AL300" s="308">
        <v>100</v>
      </c>
      <c r="AM300" s="308">
        <v>8.0001012795581534</v>
      </c>
      <c r="AN300" s="308">
        <v>85.817976646230193</v>
      </c>
      <c r="AO300" s="308">
        <v>79.972414607022984</v>
      </c>
      <c r="AP300" s="337">
        <v>5.8455620392072074</v>
      </c>
      <c r="AQ300" s="531">
        <f>Daten_Polit!M300</f>
        <v>4.2</v>
      </c>
      <c r="AR300" s="532">
        <f>Daten_Polit!N300</f>
        <v>14.8</v>
      </c>
      <c r="AS300" s="532">
        <f>Daten_Polit!O300</f>
        <v>2.9</v>
      </c>
      <c r="AT300" s="532">
        <f>Daten_Polit!P300</f>
        <v>3.2</v>
      </c>
      <c r="AU300" s="532">
        <f>Daten_Polit!Q300</f>
        <v>1.1000000000000001</v>
      </c>
      <c r="AV300" s="308">
        <v>0.65944927943103127</v>
      </c>
      <c r="AW300" s="308">
        <v>1.9491638114881404</v>
      </c>
      <c r="AX300" s="308">
        <v>0.5891052227596576</v>
      </c>
      <c r="AY300" s="308">
        <v>0.6057271600085371</v>
      </c>
      <c r="AZ300" s="308">
        <v>0.37482191900020628</v>
      </c>
      <c r="BA300" s="308">
        <v>10.352271612206849</v>
      </c>
      <c r="BB300" s="308">
        <v>5.6724267468069121</v>
      </c>
      <c r="BC300" s="308">
        <v>13.701862307238097</v>
      </c>
      <c r="BD300" s="308">
        <v>13.573382755273144</v>
      </c>
      <c r="BE300" s="308">
        <v>16.417910447748941</v>
      </c>
      <c r="BF300" s="308">
        <v>33.710754017300694</v>
      </c>
      <c r="BG300" s="308">
        <v>42.069400630907658</v>
      </c>
      <c r="BH300" s="308">
        <v>29.316823228007838</v>
      </c>
      <c r="BI300" s="308">
        <v>30</v>
      </c>
      <c r="BJ300" s="308">
        <v>15.454545454483966</v>
      </c>
      <c r="BK300" s="308">
        <v>100</v>
      </c>
      <c r="BL300" s="308">
        <v>10.975761764733377</v>
      </c>
      <c r="BM300" s="308">
        <v>84.896147114631589</v>
      </c>
      <c r="BN300" s="308">
        <v>73.913522321314716</v>
      </c>
      <c r="BO300" s="308">
        <v>10.982624793316869</v>
      </c>
      <c r="BP300" s="308">
        <v>100</v>
      </c>
      <c r="BQ300" s="308">
        <v>43.19526627218935</v>
      </c>
      <c r="BR300" s="308">
        <v>56.80473372781065</v>
      </c>
      <c r="BS300" s="308">
        <v>53.648915187376723</v>
      </c>
      <c r="BT300" s="308">
        <v>3.1558185404339252</v>
      </c>
      <c r="BU300" s="308">
        <v>100</v>
      </c>
      <c r="BV300" s="308">
        <v>7.7379401716299316</v>
      </c>
      <c r="BW300" s="308">
        <v>86.338421422979835</v>
      </c>
      <c r="BX300" s="308">
        <v>80.123266596726623</v>
      </c>
      <c r="BY300" s="312">
        <v>6.2151548262532081</v>
      </c>
      <c r="BZ300" s="531">
        <f>Daten_Polit!R300</f>
        <v>3.5</v>
      </c>
      <c r="CA300" s="532">
        <f>Daten_Polit!S300</f>
        <v>12.6</v>
      </c>
      <c r="CB300" s="532">
        <f>Daten_Polit!T300</f>
        <v>2.5</v>
      </c>
      <c r="CC300" s="532">
        <f>Daten_Polit!U300</f>
        <v>2.7</v>
      </c>
      <c r="CD300" s="532">
        <f>Daten_Polit!V300</f>
        <v>1</v>
      </c>
      <c r="CE300" s="309">
        <v>0.60952446731360288</v>
      </c>
      <c r="CF300" s="309">
        <v>1.717031169264031</v>
      </c>
      <c r="CG300" s="309">
        <v>0.55472665371844032</v>
      </c>
      <c r="CH300" s="309">
        <v>0.57405943207484478</v>
      </c>
      <c r="CI300" s="309">
        <v>0.32414080990837824</v>
      </c>
      <c r="CJ300" s="309">
        <v>11.214199273901023</v>
      </c>
      <c r="CK300" s="309">
        <v>6.7312125403411711</v>
      </c>
      <c r="CL300" s="309">
        <v>14.647377938517177</v>
      </c>
      <c r="CM300" s="309">
        <v>14.611629881155119</v>
      </c>
      <c r="CN300" s="309">
        <v>15.283018867912993</v>
      </c>
      <c r="CO300" s="309">
        <v>31.873620629576866</v>
      </c>
      <c r="CP300" s="309">
        <v>40.858065508230609</v>
      </c>
      <c r="CQ300" s="309">
        <v>27.900161681494424</v>
      </c>
      <c r="CR300" s="309">
        <v>28.446436192919332</v>
      </c>
      <c r="CS300" s="309">
        <v>18.129770992428909</v>
      </c>
      <c r="CT300" s="309">
        <v>100</v>
      </c>
      <c r="CU300" s="309">
        <v>10.564420957110833</v>
      </c>
      <c r="CV300" s="309">
        <v>85.386634991745609</v>
      </c>
      <c r="CW300" s="309">
        <v>73.988016002601441</v>
      </c>
      <c r="CX300" s="309">
        <v>11.398618989144161</v>
      </c>
      <c r="CY300" s="309">
        <v>100</v>
      </c>
      <c r="CZ300" s="309">
        <v>41.410048622366297</v>
      </c>
      <c r="DA300" s="309">
        <v>58.589951377633717</v>
      </c>
      <c r="DB300" s="309">
        <v>55.186385737439224</v>
      </c>
      <c r="DC300" s="309">
        <v>3.4035656401944889</v>
      </c>
      <c r="DD300" s="309">
        <v>100</v>
      </c>
      <c r="DE300" s="309">
        <v>7.4505677005319697</v>
      </c>
      <c r="DF300" s="309">
        <v>86.816794249946341</v>
      </c>
      <c r="DG300" s="309">
        <v>80.10096880925623</v>
      </c>
      <c r="DH300" s="313">
        <v>6.7158254406901037</v>
      </c>
      <c r="DI300" s="565">
        <f>Daten_Polit!W300</f>
        <v>3.3</v>
      </c>
      <c r="DJ300" s="532">
        <f>Daten_Polit!X300</f>
        <v>12.8</v>
      </c>
      <c r="DK300" s="532">
        <f>Daten_Polit!Y300</f>
        <v>2.2000000000000002</v>
      </c>
      <c r="DL300" s="532">
        <f>Daten_Polit!Z300</f>
        <v>2.4</v>
      </c>
      <c r="DM300" s="532">
        <f>Daten_Polit!AA300</f>
        <v>1</v>
      </c>
      <c r="DN300" s="309">
        <v>0.55038654396866904</v>
      </c>
      <c r="DO300" s="309">
        <v>1.8456853546889953</v>
      </c>
      <c r="DP300" s="309">
        <v>0.47368149305496088</v>
      </c>
      <c r="DQ300" s="309">
        <v>0.48798358394762681</v>
      </c>
      <c r="DR300" s="309">
        <v>0.31201023311848886</v>
      </c>
      <c r="DS300" s="309">
        <v>10.912265386293923</v>
      </c>
      <c r="DT300" s="309">
        <v>6.8818155025051579</v>
      </c>
      <c r="DU300" s="309">
        <v>13.86995564210754</v>
      </c>
      <c r="DV300" s="309">
        <v>13.783597518952448</v>
      </c>
      <c r="DW300" s="309">
        <v>15.27001862197393</v>
      </c>
      <c r="DX300" s="309">
        <v>31.157288602362616</v>
      </c>
      <c r="DY300" s="309">
        <v>36.221759809742196</v>
      </c>
      <c r="DZ300" s="309">
        <v>27.494048907161762</v>
      </c>
      <c r="EA300" s="309">
        <v>28.403998621165115</v>
      </c>
      <c r="EB300" s="309">
        <v>12.801484230046158</v>
      </c>
      <c r="EC300" s="309">
        <v>100</v>
      </c>
      <c r="ED300" s="309">
        <v>10.421799306121891</v>
      </c>
      <c r="EE300" s="309">
        <v>85.780212877239464</v>
      </c>
      <c r="EF300" s="309">
        <v>74.230837287399268</v>
      </c>
      <c r="EG300" s="309">
        <v>11.549375589840206</v>
      </c>
      <c r="EH300" s="309">
        <v>100</v>
      </c>
      <c r="EI300" s="309">
        <v>45.432300163132147</v>
      </c>
      <c r="EJ300" s="309">
        <v>54.567699836867867</v>
      </c>
      <c r="EK300" s="309">
        <v>50.978792822185973</v>
      </c>
      <c r="EL300" s="309">
        <v>3.588907014681892</v>
      </c>
      <c r="EM300" s="309">
        <v>100</v>
      </c>
      <c r="EN300" s="309">
        <v>7.4243005090671081</v>
      </c>
      <c r="EO300" s="309">
        <v>87.264823060493825</v>
      </c>
      <c r="EP300" s="309">
        <v>80.172445576840559</v>
      </c>
      <c r="EQ300" s="367">
        <v>7.0923774836532729</v>
      </c>
      <c r="ER300" s="531">
        <f>Daten_Polit!AB300</f>
        <v>3</v>
      </c>
      <c r="ES300" s="532">
        <f>Daten_Polit!AC300</f>
        <v>12.1</v>
      </c>
      <c r="ET300" s="532">
        <f>Daten_Polit!AD300</f>
        <v>2</v>
      </c>
      <c r="EU300" s="532">
        <f>Daten_Polit!AE300</f>
        <v>2.2000000000000002</v>
      </c>
      <c r="EV300" s="532">
        <f>Daten_Polit!AF300</f>
        <v>0.9</v>
      </c>
      <c r="EW300" s="309">
        <v>0.5355619894065895</v>
      </c>
      <c r="EX300" s="309">
        <v>1.8675998137233585</v>
      </c>
      <c r="EY300" s="309">
        <v>0.45759992022167745</v>
      </c>
      <c r="EZ300" s="309">
        <v>0.47316637967091352</v>
      </c>
      <c r="FA300" s="309">
        <v>0.28881935525243163</v>
      </c>
      <c r="FB300" s="309">
        <v>10.683503708157946</v>
      </c>
      <c r="FC300" s="309">
        <v>6.651849499920198</v>
      </c>
      <c r="FD300" s="309">
        <v>13.613290263035196</v>
      </c>
      <c r="FE300" s="309">
        <v>13.531434184675167</v>
      </c>
      <c r="FF300" s="309">
        <v>14.885496183194743</v>
      </c>
      <c r="FG300" s="309">
        <v>31.001141475861978</v>
      </c>
      <c r="FH300" s="309">
        <v>35.643564356437921</v>
      </c>
      <c r="FI300" s="309">
        <v>27.632950990615225</v>
      </c>
      <c r="FJ300" s="309">
        <v>28.414558914253991</v>
      </c>
      <c r="FK300" s="309">
        <v>15.58935361210311</v>
      </c>
      <c r="FL300" s="309">
        <v>100</v>
      </c>
      <c r="FM300" s="309">
        <v>10.029802098269647</v>
      </c>
      <c r="FN300" s="309">
        <v>86.130661306899043</v>
      </c>
      <c r="FO300" s="309">
        <v>74.263879143371142</v>
      </c>
      <c r="FP300" s="309">
        <v>11.866782163527896</v>
      </c>
      <c r="FQ300" s="309">
        <v>100</v>
      </c>
      <c r="FR300" s="309">
        <v>44.81818181818182</v>
      </c>
      <c r="FS300" s="309">
        <v>55.181818181818173</v>
      </c>
      <c r="FT300" s="309">
        <v>51.090909090909079</v>
      </c>
      <c r="FU300" s="309">
        <v>4.0909090909090908</v>
      </c>
      <c r="FV300" s="309">
        <v>100</v>
      </c>
      <c r="FW300" s="309">
        <v>7.2554963262610421</v>
      </c>
      <c r="FX300" s="309">
        <v>87.425354737568753</v>
      </c>
      <c r="FY300" s="309">
        <v>80.043064496376189</v>
      </c>
      <c r="FZ300" s="313">
        <v>7.3822902411925613</v>
      </c>
      <c r="GA300" s="570">
        <f>Daten_Polit!AG300</f>
        <v>3.4</v>
      </c>
      <c r="GB300" s="571">
        <f>Daten_Polit!AH300</f>
        <v>13.3</v>
      </c>
      <c r="GC300" s="571">
        <f>Daten_Polit!AI300</f>
        <v>2.2999999999999998</v>
      </c>
      <c r="GD300" s="571">
        <f>Daten_Polit!AJ300</f>
        <v>2.5</v>
      </c>
      <c r="GE300" s="571">
        <f>Daten_Polit!AK300</f>
        <v>1.1000000000000001</v>
      </c>
      <c r="GF300" s="444">
        <v>0.52588724168912848</v>
      </c>
      <c r="GG300" s="444">
        <v>2.0831664426523293</v>
      </c>
      <c r="GH300" s="444">
        <v>0.4339009854339736</v>
      </c>
      <c r="GI300" s="444">
        <v>0.4535999113055319</v>
      </c>
      <c r="GJ300" s="444">
        <v>0.23078672611047982</v>
      </c>
      <c r="GK300" s="444">
        <v>9.6954253124620795</v>
      </c>
      <c r="GL300" s="444">
        <v>6.1584905660381084</v>
      </c>
      <c r="GM300" s="444">
        <v>12.072638733894205</v>
      </c>
      <c r="GN300" s="444">
        <v>11.973584497131103</v>
      </c>
      <c r="GO300" s="444">
        <v>13.548387096765452</v>
      </c>
      <c r="GP300" s="444">
        <v>27.155432292298869</v>
      </c>
      <c r="GQ300" s="444">
        <v>32.553606237822763</v>
      </c>
      <c r="GR300" s="444">
        <v>23.525259655140726</v>
      </c>
      <c r="GS300" s="444">
        <v>23.765996343696148</v>
      </c>
      <c r="GT300" s="444">
        <v>19.902912621359224</v>
      </c>
      <c r="GU300" s="444">
        <v>100</v>
      </c>
      <c r="GV300" s="444">
        <v>9.7080273468141556</v>
      </c>
      <c r="GW300" s="444">
        <v>86.646774498888334</v>
      </c>
      <c r="GX300" s="444">
        <v>74.322837343867178</v>
      </c>
      <c r="GY300" s="444">
        <v>12.323937155021163</v>
      </c>
      <c r="GZ300" s="444">
        <v>100</v>
      </c>
      <c r="HA300" s="444">
        <v>40.977713874910137</v>
      </c>
      <c r="HB300" s="444">
        <v>59.02228612508987</v>
      </c>
      <c r="HC300" s="444">
        <v>55.068296189791525</v>
      </c>
      <c r="HD300" s="444">
        <v>3.9539899352983463</v>
      </c>
      <c r="HE300" s="444">
        <v>100</v>
      </c>
      <c r="HF300" s="444">
        <v>6.9008223495908529</v>
      </c>
      <c r="HG300" s="444">
        <v>88.068854200274359</v>
      </c>
      <c r="HH300" s="444">
        <v>80.282681990736648</v>
      </c>
      <c r="HI300" s="445">
        <v>7.7861722095377059</v>
      </c>
      <c r="HJ300" s="570">
        <f>Daten_Polit!AL300</f>
        <v>3.1</v>
      </c>
      <c r="HK300" s="571">
        <f>Daten_Polit!AM300</f>
        <v>12.8</v>
      </c>
      <c r="HL300" s="571">
        <f>Daten_Polit!AN300</f>
        <v>2.1</v>
      </c>
      <c r="HM300" s="571">
        <f>Daten_Polit!AO300</f>
        <v>2.2999999999999998</v>
      </c>
      <c r="HN300" s="571">
        <f>Daten_Polit!AP300</f>
        <v>0.9</v>
      </c>
      <c r="HO300" s="444">
        <v>0.45095483209661957</v>
      </c>
      <c r="HP300" s="444">
        <v>1.9621763605586076</v>
      </c>
      <c r="HQ300" s="444">
        <v>0.35986382816136941</v>
      </c>
      <c r="HR300" s="444">
        <v>0.37286606284766682</v>
      </c>
      <c r="HS300" s="444">
        <v>0.23205678577307554</v>
      </c>
      <c r="HT300" s="444">
        <v>9.8685488570870969</v>
      </c>
      <c r="HU300" s="444">
        <v>6.7106533633734617</v>
      </c>
      <c r="HV300" s="444">
        <v>11.99479900314279</v>
      </c>
      <c r="HW300" s="444">
        <v>11.982095719041066</v>
      </c>
      <c r="HX300" s="444">
        <v>12.209302325581394</v>
      </c>
      <c r="HY300" s="444">
        <v>32.15362432821864</v>
      </c>
      <c r="HZ300" s="444">
        <v>37.690561141753989</v>
      </c>
      <c r="IA300" s="444">
        <v>28.398592168933433</v>
      </c>
      <c r="IB300" s="444">
        <v>28.699708454807173</v>
      </c>
      <c r="IC300" s="444">
        <v>23.404255319089678</v>
      </c>
      <c r="ID300" s="444">
        <v>100</v>
      </c>
      <c r="IE300" s="444">
        <v>9.505906501650319</v>
      </c>
      <c r="IF300" s="444">
        <v>86.928779475076254</v>
      </c>
      <c r="IG300" s="444">
        <v>74.507750449929361</v>
      </c>
      <c r="IH300" s="444">
        <v>12.421029025146895</v>
      </c>
      <c r="II300" s="444">
        <v>100</v>
      </c>
      <c r="IJ300" s="444">
        <v>41.329966329966325</v>
      </c>
      <c r="IK300" s="444">
        <v>58.670033670033675</v>
      </c>
      <c r="IL300" s="444">
        <v>55.723905723905723</v>
      </c>
      <c r="IM300" s="444">
        <v>2.9461279461279464</v>
      </c>
      <c r="IN300" s="444">
        <v>100</v>
      </c>
      <c r="IO300" s="444">
        <v>6.7712139424749695</v>
      </c>
      <c r="IP300" s="444">
        <v>88.392232811987213</v>
      </c>
      <c r="IQ300" s="444">
        <v>80.230153016218679</v>
      </c>
      <c r="IR300" s="445">
        <v>8.1620797957685447</v>
      </c>
      <c r="IS300" s="443">
        <f>Daten_Polit!AQ300</f>
        <v>3.3</v>
      </c>
      <c r="IT300" s="227">
        <f>Daten_Polit!AR300</f>
        <v>17.100000000000001</v>
      </c>
      <c r="IU300" s="227">
        <f>Daten_Polit!AS300</f>
        <v>1.9</v>
      </c>
      <c r="IV300" s="227">
        <f>Daten_Polit!AT300</f>
        <v>2</v>
      </c>
      <c r="IW300" s="227">
        <f>Daten_Polit!AU300</f>
        <v>0.9</v>
      </c>
      <c r="IX300" s="444" t="s">
        <v>820</v>
      </c>
      <c r="IY300" s="444" t="s">
        <v>820</v>
      </c>
      <c r="IZ300" s="444" t="s">
        <v>820</v>
      </c>
      <c r="JA300" s="444" t="s">
        <v>820</v>
      </c>
      <c r="JB300" s="444" t="s">
        <v>820</v>
      </c>
      <c r="JC300" s="444" t="s">
        <v>820</v>
      </c>
      <c r="JD300" s="444" t="s">
        <v>820</v>
      </c>
      <c r="JE300" s="444" t="s">
        <v>820</v>
      </c>
      <c r="JF300" s="444" t="s">
        <v>820</v>
      </c>
      <c r="JG300" s="444" t="s">
        <v>820</v>
      </c>
      <c r="JH300" s="444" t="s">
        <v>820</v>
      </c>
      <c r="JI300" s="444" t="s">
        <v>820</v>
      </c>
      <c r="JJ300" s="444" t="s">
        <v>820</v>
      </c>
      <c r="JK300" s="444" t="s">
        <v>820</v>
      </c>
      <c r="JL300" s="444" t="s">
        <v>820</v>
      </c>
      <c r="JM300" s="444" t="s">
        <v>820</v>
      </c>
      <c r="JN300" s="444" t="s">
        <v>820</v>
      </c>
      <c r="JO300" s="444" t="s">
        <v>820</v>
      </c>
      <c r="JP300" s="444" t="s">
        <v>820</v>
      </c>
      <c r="JQ300" s="444" t="s">
        <v>820</v>
      </c>
      <c r="JR300" s="444" t="s">
        <v>820</v>
      </c>
      <c r="JS300" s="444" t="s">
        <v>820</v>
      </c>
      <c r="JT300" s="444" t="s">
        <v>820</v>
      </c>
      <c r="JU300" s="444" t="s">
        <v>820</v>
      </c>
      <c r="JV300" s="444" t="s">
        <v>820</v>
      </c>
      <c r="JW300" s="444" t="s">
        <v>820</v>
      </c>
      <c r="JX300" s="444" t="s">
        <v>820</v>
      </c>
      <c r="JY300" s="444" t="s">
        <v>820</v>
      </c>
      <c r="JZ300" s="444" t="s">
        <v>820</v>
      </c>
      <c r="KA300" s="445" t="s">
        <v>820</v>
      </c>
    </row>
    <row r="301" spans="4:287" ht="12.65" customHeight="1" x14ac:dyDescent="0.2">
      <c r="D301" s="276"/>
      <c r="E301" s="3" t="str">
        <f>Daten_Polit!E301</f>
        <v>09461</v>
      </c>
      <c r="F301" s="229" t="str">
        <f>Daten_Polit!F301</f>
        <v>Bamberg, Stadt</v>
      </c>
      <c r="G301" s="246"/>
      <c r="H301" s="531">
        <f>Daten_Polit!H301</f>
        <v>4.9000000000000004</v>
      </c>
      <c r="I301" s="532">
        <f>Daten_Polit!I301</f>
        <v>12.6</v>
      </c>
      <c r="J301" s="532">
        <f>Daten_Polit!J301</f>
        <v>3.3</v>
      </c>
      <c r="K301" s="532">
        <f>Daten_Polit!K301</f>
        <v>3.7</v>
      </c>
      <c r="L301" s="532">
        <f>Daten_Polit!L301</f>
        <v>2.5</v>
      </c>
      <c r="M301" s="308">
        <v>0.83503148104605907</v>
      </c>
      <c r="N301" s="308">
        <v>2.3945583949468832</v>
      </c>
      <c r="O301" s="308">
        <v>0.64879063045757956</v>
      </c>
      <c r="P301" s="308">
        <v>0.71041982542022031</v>
      </c>
      <c r="Q301" s="308">
        <v>0.48993008972456947</v>
      </c>
      <c r="R301" s="308">
        <v>10.148232611174281</v>
      </c>
      <c r="S301" s="308">
        <v>7.0700137281822739</v>
      </c>
      <c r="T301" s="308">
        <v>12.879469765157911</v>
      </c>
      <c r="U301" s="308">
        <v>12.175290390706982</v>
      </c>
      <c r="V301" s="308">
        <v>15.303525990548891</v>
      </c>
      <c r="W301" s="308">
        <v>25.541182682154172</v>
      </c>
      <c r="X301" s="308">
        <v>28.81206541964827</v>
      </c>
      <c r="Y301" s="308">
        <v>22.254263821370838</v>
      </c>
      <c r="Z301" s="308">
        <v>23.108797280068984</v>
      </c>
      <c r="AA301" s="308">
        <v>19.302752293566133</v>
      </c>
      <c r="AB301" s="308">
        <v>100</v>
      </c>
      <c r="AC301" s="308">
        <v>17.155573563410041</v>
      </c>
      <c r="AD301" s="308">
        <v>80.181312761594143</v>
      </c>
      <c r="AE301" s="308">
        <v>55.096480585336771</v>
      </c>
      <c r="AF301" s="308">
        <v>25.084832176257382</v>
      </c>
      <c r="AG301" s="308">
        <v>100</v>
      </c>
      <c r="AH301" s="308">
        <v>46.892341842397329</v>
      </c>
      <c r="AI301" s="308">
        <v>53.107658157602664</v>
      </c>
      <c r="AJ301" s="308">
        <v>41.564927857935622</v>
      </c>
      <c r="AK301" s="308">
        <v>11.542730299667033</v>
      </c>
      <c r="AL301" s="308">
        <v>100</v>
      </c>
      <c r="AM301" s="308">
        <v>12.203147420058951</v>
      </c>
      <c r="AN301" s="308">
        <v>83.666434835603724</v>
      </c>
      <c r="AO301" s="308">
        <v>60.280788297254674</v>
      </c>
      <c r="AP301" s="337">
        <v>23.38564653834904</v>
      </c>
      <c r="AQ301" s="531">
        <f>Daten_Polit!M301</f>
        <v>4.7</v>
      </c>
      <c r="AR301" s="532">
        <f>Daten_Polit!N301</f>
        <v>12.1</v>
      </c>
      <c r="AS301" s="532">
        <f>Daten_Polit!O301</f>
        <v>3.2</v>
      </c>
      <c r="AT301" s="532">
        <f>Daten_Polit!P301</f>
        <v>3.6</v>
      </c>
      <c r="AU301" s="532">
        <f>Daten_Polit!Q301</f>
        <v>2.4</v>
      </c>
      <c r="AV301" s="308">
        <v>0.7809897234822275</v>
      </c>
      <c r="AW301" s="308">
        <v>2.1944073567835796</v>
      </c>
      <c r="AX301" s="308">
        <v>0.6175746059475955</v>
      </c>
      <c r="AY301" s="308">
        <v>0.7074942121043245</v>
      </c>
      <c r="AZ301" s="308">
        <v>0.40106337561166955</v>
      </c>
      <c r="BA301" s="308">
        <v>9.7039548022598865</v>
      </c>
      <c r="BB301" s="308">
        <v>7.0535990911904545</v>
      </c>
      <c r="BC301" s="308">
        <v>12.126104690687434</v>
      </c>
      <c r="BD301" s="308">
        <v>12.105787318801024</v>
      </c>
      <c r="BE301" s="308">
        <v>12.193335774443383</v>
      </c>
      <c r="BF301" s="308">
        <v>26.470588235287725</v>
      </c>
      <c r="BG301" s="308">
        <v>30.59755970382858</v>
      </c>
      <c r="BH301" s="308">
        <v>23.347529812598069</v>
      </c>
      <c r="BI301" s="308">
        <v>24.714238153362569</v>
      </c>
      <c r="BJ301" s="308">
        <v>18.834737999249711</v>
      </c>
      <c r="BK301" s="308">
        <v>100</v>
      </c>
      <c r="BL301" s="308">
        <v>16.782778795429088</v>
      </c>
      <c r="BM301" s="308">
        <v>80.539877722133795</v>
      </c>
      <c r="BN301" s="308">
        <v>54.38172529269881</v>
      </c>
      <c r="BO301" s="308">
        <v>26.158152429434978</v>
      </c>
      <c r="BP301" s="308">
        <v>100</v>
      </c>
      <c r="BQ301" s="308">
        <v>45.029239766081872</v>
      </c>
      <c r="BR301" s="308">
        <v>54.970760233918135</v>
      </c>
      <c r="BS301" s="308">
        <v>41.812865497076025</v>
      </c>
      <c r="BT301" s="308">
        <v>13.157894736842104</v>
      </c>
      <c r="BU301" s="308">
        <v>100</v>
      </c>
      <c r="BV301" s="308">
        <v>11.962403059143604</v>
      </c>
      <c r="BW301" s="308">
        <v>83.955179780865635</v>
      </c>
      <c r="BX301" s="308">
        <v>59.319223468114558</v>
      </c>
      <c r="BY301" s="312">
        <v>24.63595631275107</v>
      </c>
      <c r="BZ301" s="531">
        <f>Daten_Polit!R301</f>
        <v>4.5</v>
      </c>
      <c r="CA301" s="532">
        <f>Daten_Polit!S301</f>
        <v>11.6</v>
      </c>
      <c r="CB301" s="532">
        <f>Daten_Polit!T301</f>
        <v>3.1</v>
      </c>
      <c r="CC301" s="532">
        <f>Daten_Polit!U301</f>
        <v>3.4</v>
      </c>
      <c r="CD301" s="532">
        <f>Daten_Polit!V301</f>
        <v>2.5</v>
      </c>
      <c r="CE301" s="309">
        <v>0.71726656233698483</v>
      </c>
      <c r="CF301" s="309">
        <v>2.0301420278010593</v>
      </c>
      <c r="CG301" s="309">
        <v>0.56926551503205336</v>
      </c>
      <c r="CH301" s="309">
        <v>0.61809879372124354</v>
      </c>
      <c r="CI301" s="309">
        <v>0.4597261442544307</v>
      </c>
      <c r="CJ301" s="309">
        <v>10.072078013850096</v>
      </c>
      <c r="CK301" s="309">
        <v>7.818636201356659</v>
      </c>
      <c r="CL301" s="309">
        <v>13.140640871732822</v>
      </c>
      <c r="CM301" s="309">
        <v>12.714904143475572</v>
      </c>
      <c r="CN301" s="309">
        <v>14.395043731776328</v>
      </c>
      <c r="CO301" s="309">
        <v>25.256149959865425</v>
      </c>
      <c r="CP301" s="309">
        <v>32.385762950779636</v>
      </c>
      <c r="CQ301" s="309">
        <v>22.756887565153487</v>
      </c>
      <c r="CR301" s="309">
        <v>25.009373828271464</v>
      </c>
      <c r="CS301" s="309">
        <v>16.186656944953143</v>
      </c>
      <c r="CT301" s="309">
        <v>100</v>
      </c>
      <c r="CU301" s="309">
        <v>16.37446469190197</v>
      </c>
      <c r="CV301" s="309">
        <v>80.995449304655338</v>
      </c>
      <c r="CW301" s="309">
        <v>53.702610292966781</v>
      </c>
      <c r="CX301" s="309">
        <v>27.292839011688567</v>
      </c>
      <c r="CY301" s="309">
        <v>100</v>
      </c>
      <c r="CZ301" s="309">
        <v>44.436860068259385</v>
      </c>
      <c r="DA301" s="309">
        <v>55.563139931740615</v>
      </c>
      <c r="DB301" s="309">
        <v>40.136518771331062</v>
      </c>
      <c r="DC301" s="309">
        <v>15.426621160409553</v>
      </c>
      <c r="DD301" s="309">
        <v>100</v>
      </c>
      <c r="DE301" s="309">
        <v>11.662612756112582</v>
      </c>
      <c r="DF301" s="309">
        <v>84.406827139072476</v>
      </c>
      <c r="DG301" s="309">
        <v>58.380476460280782</v>
      </c>
      <c r="DH301" s="313">
        <v>26.026350678791697</v>
      </c>
      <c r="DI301" s="565">
        <f>Daten_Polit!W301</f>
        <v>4</v>
      </c>
      <c r="DJ301" s="532">
        <f>Daten_Polit!X301</f>
        <v>11.6</v>
      </c>
      <c r="DK301" s="532">
        <f>Daten_Polit!Y301</f>
        <v>2.6</v>
      </c>
      <c r="DL301" s="532">
        <f>Daten_Polit!Z301</f>
        <v>2.8</v>
      </c>
      <c r="DM301" s="532">
        <f>Daten_Polit!AA301</f>
        <v>2.2000000000000002</v>
      </c>
      <c r="DN301" s="309">
        <v>0.73980723004037441</v>
      </c>
      <c r="DO301" s="309">
        <v>2.3189594269450069</v>
      </c>
      <c r="DP301" s="309">
        <v>0.55384060430947402</v>
      </c>
      <c r="DQ301" s="309">
        <v>0.60413693985484629</v>
      </c>
      <c r="DR301" s="309">
        <v>0.44789137566568604</v>
      </c>
      <c r="DS301" s="309">
        <v>10.958068614993868</v>
      </c>
      <c r="DT301" s="309">
        <v>7.9055984760288744</v>
      </c>
      <c r="DU301" s="309">
        <v>13.819540003932135</v>
      </c>
      <c r="DV301" s="309">
        <v>13.326066221556799</v>
      </c>
      <c r="DW301" s="309">
        <v>15.09700176366843</v>
      </c>
      <c r="DX301" s="309">
        <v>22.168748720046651</v>
      </c>
      <c r="DY301" s="309">
        <v>24.758635485943994</v>
      </c>
      <c r="DZ301" s="309">
        <v>19.872235872235091</v>
      </c>
      <c r="EA301" s="309">
        <v>22.326915198689061</v>
      </c>
      <c r="EB301" s="309">
        <v>13.569424964934985</v>
      </c>
      <c r="EC301" s="309">
        <v>100</v>
      </c>
      <c r="ED301" s="309">
        <v>16.307177405836253</v>
      </c>
      <c r="EE301" s="309">
        <v>81.16247439932765</v>
      </c>
      <c r="EF301" s="309">
        <v>52.971405717538047</v>
      </c>
      <c r="EG301" s="309">
        <v>28.191068681789606</v>
      </c>
      <c r="EH301" s="309">
        <v>100</v>
      </c>
      <c r="EI301" s="309">
        <v>49.936628643852977</v>
      </c>
      <c r="EJ301" s="309">
        <v>50.063371356147023</v>
      </c>
      <c r="EK301" s="309">
        <v>35.741444866920155</v>
      </c>
      <c r="EL301" s="309">
        <v>14.321926489226868</v>
      </c>
      <c r="EM301" s="309">
        <v>100</v>
      </c>
      <c r="EN301" s="309">
        <v>11.704343451858842</v>
      </c>
      <c r="EO301" s="309">
        <v>84.570948853679212</v>
      </c>
      <c r="EP301" s="309">
        <v>57.347079536112567</v>
      </c>
      <c r="EQ301" s="367">
        <v>27.223869317566646</v>
      </c>
      <c r="ER301" s="531">
        <f>Daten_Polit!AB301</f>
        <v>3.8</v>
      </c>
      <c r="ES301" s="532">
        <f>Daten_Polit!AC301</f>
        <v>10.8</v>
      </c>
      <c r="ET301" s="532">
        <f>Daten_Polit!AD301</f>
        <v>2.5</v>
      </c>
      <c r="EU301" s="532">
        <f>Daten_Polit!AE301</f>
        <v>2.8</v>
      </c>
      <c r="EV301" s="532">
        <f>Daten_Polit!AF301</f>
        <v>1.9</v>
      </c>
      <c r="EW301" s="309">
        <v>0.70650439855964264</v>
      </c>
      <c r="EX301" s="309">
        <v>2.1260464096806113</v>
      </c>
      <c r="EY301" s="309">
        <v>0.53624176384599553</v>
      </c>
      <c r="EZ301" s="309">
        <v>0.57404512286157161</v>
      </c>
      <c r="FA301" s="309">
        <v>0.46100894830302214</v>
      </c>
      <c r="FB301" s="309">
        <v>11.112287014499124</v>
      </c>
      <c r="FC301" s="309">
        <v>8.1044267877408345</v>
      </c>
      <c r="FD301" s="309">
        <v>13.729183187945532</v>
      </c>
      <c r="FE301" s="309">
        <v>12.657712657712658</v>
      </c>
      <c r="FF301" s="309">
        <v>16.635995583361556</v>
      </c>
      <c r="FG301" s="309">
        <v>20.917101999892353</v>
      </c>
      <c r="FH301" s="309">
        <v>23.913043478260871</v>
      </c>
      <c r="FI301" s="309">
        <v>18.302203775072638</v>
      </c>
      <c r="FJ301" s="309">
        <v>19.838056680161944</v>
      </c>
      <c r="FK301" s="309">
        <v>14.101144333687706</v>
      </c>
      <c r="FL301" s="309">
        <v>100</v>
      </c>
      <c r="FM301" s="309">
        <v>16.387528941815905</v>
      </c>
      <c r="FN301" s="309">
        <v>81.026560417573336</v>
      </c>
      <c r="FO301" s="309">
        <v>52.094381105519993</v>
      </c>
      <c r="FP301" s="309">
        <v>28.932179312053336</v>
      </c>
      <c r="FQ301" s="309">
        <v>100</v>
      </c>
      <c r="FR301" s="309">
        <v>47.881640887693344</v>
      </c>
      <c r="FS301" s="309">
        <v>52.118359112306656</v>
      </c>
      <c r="FT301" s="309">
        <v>38.332212508406187</v>
      </c>
      <c r="FU301" s="309">
        <v>13.78614660390047</v>
      </c>
      <c r="FV301" s="309">
        <v>100</v>
      </c>
      <c r="FW301" s="309">
        <v>11.979204183354424</v>
      </c>
      <c r="FX301" s="309">
        <v>84.25695060948027</v>
      </c>
      <c r="FY301" s="309">
        <v>56.078398337278301</v>
      </c>
      <c r="FZ301" s="313">
        <v>28.178552272201955</v>
      </c>
      <c r="GA301" s="570">
        <f>Daten_Polit!AG301</f>
        <v>4.5</v>
      </c>
      <c r="GB301" s="571">
        <f>Daten_Polit!AH301</f>
        <v>12.7</v>
      </c>
      <c r="GC301" s="571">
        <f>Daten_Polit!AI301</f>
        <v>3</v>
      </c>
      <c r="GD301" s="571">
        <f>Daten_Polit!AJ301</f>
        <v>3.4</v>
      </c>
      <c r="GE301" s="571">
        <f>Daten_Polit!AK301</f>
        <v>2.2999999999999998</v>
      </c>
      <c r="GF301" s="444">
        <v>0.72316287554871439</v>
      </c>
      <c r="GG301" s="444">
        <v>2.386458127453924</v>
      </c>
      <c r="GH301" s="444">
        <v>0.5269041756115993</v>
      </c>
      <c r="GI301" s="444">
        <v>0.5638666986706572</v>
      </c>
      <c r="GJ301" s="444">
        <v>0.45757303607365768</v>
      </c>
      <c r="GK301" s="444">
        <v>8.8131402331333248</v>
      </c>
      <c r="GL301" s="444">
        <v>6.7177200465294016</v>
      </c>
      <c r="GM301" s="444">
        <v>10.567721005677209</v>
      </c>
      <c r="GN301" s="444">
        <v>9.9345099345099346</v>
      </c>
      <c r="GO301" s="444">
        <v>12.285456187895212</v>
      </c>
      <c r="GP301" s="444">
        <v>22.275210266188811</v>
      </c>
      <c r="GQ301" s="444">
        <v>24.803112249735271</v>
      </c>
      <c r="GR301" s="444">
        <v>20.151696606783233</v>
      </c>
      <c r="GS301" s="444">
        <v>21.959237343852728</v>
      </c>
      <c r="GT301" s="444">
        <v>15.298617240353044</v>
      </c>
      <c r="GU301" s="444">
        <v>100</v>
      </c>
      <c r="GV301" s="444">
        <v>15.861250811342465</v>
      </c>
      <c r="GW301" s="444">
        <v>81.504900305706556</v>
      </c>
      <c r="GX301" s="444">
        <v>51.484598556972848</v>
      </c>
      <c r="GY301" s="444">
        <v>30.020301748733708</v>
      </c>
      <c r="GZ301" s="444">
        <v>100</v>
      </c>
      <c r="HA301" s="444">
        <v>46.169055857637161</v>
      </c>
      <c r="HB301" s="444">
        <v>53.830944142362824</v>
      </c>
      <c r="HC301" s="444">
        <v>39.100346020761243</v>
      </c>
      <c r="HD301" s="444">
        <v>14.730598121601583</v>
      </c>
      <c r="HE301" s="444">
        <v>100</v>
      </c>
      <c r="HF301" s="444">
        <v>11.633778583942552</v>
      </c>
      <c r="HG301" s="444">
        <v>84.555720304376251</v>
      </c>
      <c r="HH301" s="444">
        <v>55.152342105100814</v>
      </c>
      <c r="HI301" s="445">
        <v>29.40337819927543</v>
      </c>
      <c r="HJ301" s="570">
        <f>Daten_Polit!AL301</f>
        <v>4.5999999999999996</v>
      </c>
      <c r="HK301" s="571">
        <f>Daten_Polit!AM301</f>
        <v>13.4</v>
      </c>
      <c r="HL301" s="571">
        <f>Daten_Polit!AN301</f>
        <v>3</v>
      </c>
      <c r="HM301" s="571">
        <f>Daten_Polit!AO301</f>
        <v>3.4</v>
      </c>
      <c r="HN301" s="571">
        <f>Daten_Polit!AP301</f>
        <v>2.2999999999999998</v>
      </c>
      <c r="HO301" s="444">
        <v>0.61515090811965811</v>
      </c>
      <c r="HP301" s="444">
        <v>2.0123648622315757</v>
      </c>
      <c r="HQ301" s="444">
        <v>0.4475779080378044</v>
      </c>
      <c r="HR301" s="444">
        <v>0.49967883702352445</v>
      </c>
      <c r="HS301" s="444">
        <v>0.35559533689129708</v>
      </c>
      <c r="HT301" s="444">
        <v>9.1824973319105094</v>
      </c>
      <c r="HU301" s="444">
        <v>6.8202430618540477</v>
      </c>
      <c r="HV301" s="444">
        <v>11.283167997419147</v>
      </c>
      <c r="HW301" s="444">
        <v>10.389174681278892</v>
      </c>
      <c r="HX301" s="444">
        <v>13.595603124097607</v>
      </c>
      <c r="HY301" s="444">
        <v>30.23305999136867</v>
      </c>
      <c r="HZ301" s="444">
        <v>33.626132308536924</v>
      </c>
      <c r="IA301" s="444">
        <v>27.203659831713985</v>
      </c>
      <c r="IB301" s="444">
        <v>29.460346193009595</v>
      </c>
      <c r="IC301" s="444">
        <v>21.340388007054674</v>
      </c>
      <c r="ID301" s="444">
        <v>100</v>
      </c>
      <c r="IE301" s="444">
        <v>15.529673217934329</v>
      </c>
      <c r="IF301" s="444">
        <v>81.896576043446956</v>
      </c>
      <c r="IG301" s="444">
        <v>50.832799796672333</v>
      </c>
      <c r="IH301" s="444">
        <v>31.063776246774633</v>
      </c>
      <c r="II301" s="444">
        <v>100</v>
      </c>
      <c r="IJ301" s="444">
        <v>47.643979057591622</v>
      </c>
      <c r="IK301" s="444">
        <v>52.356020942408378</v>
      </c>
      <c r="IL301" s="444">
        <v>38.1151832460733</v>
      </c>
      <c r="IM301" s="444">
        <v>14.240837696335079</v>
      </c>
      <c r="IN301" s="444">
        <v>100</v>
      </c>
      <c r="IO301" s="444">
        <v>11.751819898094602</v>
      </c>
      <c r="IP301" s="444">
        <v>84.602346768572062</v>
      </c>
      <c r="IQ301" s="444">
        <v>54.009941274747419</v>
      </c>
      <c r="IR301" s="445">
        <v>30.592405493824636</v>
      </c>
      <c r="IS301" s="443">
        <f>Daten_Polit!AQ301</f>
        <v>4.3</v>
      </c>
      <c r="IT301" s="227">
        <f>Daten_Polit!AR301</f>
        <v>13.5</v>
      </c>
      <c r="IU301" s="227">
        <f>Daten_Polit!AS301</f>
        <v>2.6</v>
      </c>
      <c r="IV301" s="227">
        <f>Daten_Polit!AT301</f>
        <v>3.1</v>
      </c>
      <c r="IW301" s="227">
        <f>Daten_Polit!AU301</f>
        <v>1.9</v>
      </c>
      <c r="IX301" s="444" t="s">
        <v>820</v>
      </c>
      <c r="IY301" s="444" t="s">
        <v>820</v>
      </c>
      <c r="IZ301" s="444" t="s">
        <v>820</v>
      </c>
      <c r="JA301" s="444" t="s">
        <v>820</v>
      </c>
      <c r="JB301" s="444" t="s">
        <v>820</v>
      </c>
      <c r="JC301" s="444" t="s">
        <v>820</v>
      </c>
      <c r="JD301" s="444" t="s">
        <v>820</v>
      </c>
      <c r="JE301" s="444" t="s">
        <v>820</v>
      </c>
      <c r="JF301" s="444" t="s">
        <v>820</v>
      </c>
      <c r="JG301" s="444" t="s">
        <v>820</v>
      </c>
      <c r="JH301" s="444" t="s">
        <v>820</v>
      </c>
      <c r="JI301" s="444" t="s">
        <v>820</v>
      </c>
      <c r="JJ301" s="444" t="s">
        <v>820</v>
      </c>
      <c r="JK301" s="444" t="s">
        <v>820</v>
      </c>
      <c r="JL301" s="444" t="s">
        <v>820</v>
      </c>
      <c r="JM301" s="444" t="s">
        <v>820</v>
      </c>
      <c r="JN301" s="444" t="s">
        <v>820</v>
      </c>
      <c r="JO301" s="444" t="s">
        <v>820</v>
      </c>
      <c r="JP301" s="444" t="s">
        <v>820</v>
      </c>
      <c r="JQ301" s="444" t="s">
        <v>820</v>
      </c>
      <c r="JR301" s="444" t="s">
        <v>820</v>
      </c>
      <c r="JS301" s="444" t="s">
        <v>820</v>
      </c>
      <c r="JT301" s="444" t="s">
        <v>820</v>
      </c>
      <c r="JU301" s="444" t="s">
        <v>820</v>
      </c>
      <c r="JV301" s="444" t="s">
        <v>820</v>
      </c>
      <c r="JW301" s="444" t="s">
        <v>820</v>
      </c>
      <c r="JX301" s="444" t="s">
        <v>820</v>
      </c>
      <c r="JY301" s="444" t="s">
        <v>820</v>
      </c>
      <c r="JZ301" s="444" t="s">
        <v>820</v>
      </c>
      <c r="KA301" s="445" t="s">
        <v>820</v>
      </c>
    </row>
    <row r="302" spans="4:287" ht="12.65" customHeight="1" x14ac:dyDescent="0.2">
      <c r="D302" s="276"/>
      <c r="E302" s="3" t="str">
        <f>Daten_Polit!E302</f>
        <v>09462</v>
      </c>
      <c r="F302" s="229" t="str">
        <f>Daten_Polit!F302</f>
        <v>Bayreuth, Stadt</v>
      </c>
      <c r="G302" s="246"/>
      <c r="H302" s="531">
        <f>Daten_Polit!H302</f>
        <v>5.8</v>
      </c>
      <c r="I302" s="532">
        <f>Daten_Polit!I302</f>
        <v>15.1</v>
      </c>
      <c r="J302" s="532">
        <f>Daten_Polit!J302</f>
        <v>3.9</v>
      </c>
      <c r="K302" s="532">
        <f>Daten_Polit!K302</f>
        <v>4.3</v>
      </c>
      <c r="L302" s="532">
        <f>Daten_Polit!L302</f>
        <v>2.8</v>
      </c>
      <c r="M302" s="308">
        <v>0.98122866894197958</v>
      </c>
      <c r="N302" s="308">
        <v>3.2032580775939761</v>
      </c>
      <c r="O302" s="308">
        <v>0.73718412029869862</v>
      </c>
      <c r="P302" s="308">
        <v>0.76312226204107991</v>
      </c>
      <c r="Q302" s="308">
        <v>0.6493795546336345</v>
      </c>
      <c r="R302" s="308">
        <v>9.787429270530513</v>
      </c>
      <c r="S302" s="308">
        <v>7.5909242575909239</v>
      </c>
      <c r="T302" s="308">
        <v>11.730078966259196</v>
      </c>
      <c r="U302" s="308">
        <v>11.621259490843713</v>
      </c>
      <c r="V302" s="308">
        <v>12.175502742228566</v>
      </c>
      <c r="W302" s="308">
        <v>28.806537000805619</v>
      </c>
      <c r="X302" s="308">
        <v>33.107769423558899</v>
      </c>
      <c r="Y302" s="308">
        <v>25.084770218599672</v>
      </c>
      <c r="Z302" s="308">
        <v>27.511897279336537</v>
      </c>
      <c r="AA302" s="308">
        <v>15.161527165947138</v>
      </c>
      <c r="AB302" s="308">
        <v>100</v>
      </c>
      <c r="AC302" s="308">
        <v>17.165980517205202</v>
      </c>
      <c r="AD302" s="308">
        <v>79.842934220352717</v>
      </c>
      <c r="AE302" s="308">
        <v>57.56927849553842</v>
      </c>
      <c r="AF302" s="308">
        <v>22.273655724814283</v>
      </c>
      <c r="AG302" s="308">
        <v>100</v>
      </c>
      <c r="AH302" s="308">
        <v>46.763990267639905</v>
      </c>
      <c r="AI302" s="308">
        <v>53.236009732360102</v>
      </c>
      <c r="AJ302" s="308">
        <v>41.897810218978101</v>
      </c>
      <c r="AK302" s="308">
        <v>11.338199513381996</v>
      </c>
      <c r="AL302" s="308">
        <v>100</v>
      </c>
      <c r="AM302" s="308">
        <v>11.292832667688423</v>
      </c>
      <c r="AN302" s="308">
        <v>84.034649861159309</v>
      </c>
      <c r="AO302" s="308">
        <v>64.871200097632283</v>
      </c>
      <c r="AP302" s="337">
        <v>19.163449763527012</v>
      </c>
      <c r="AQ302" s="531">
        <f>Daten_Polit!M302</f>
        <v>5.4</v>
      </c>
      <c r="AR302" s="532">
        <f>Daten_Polit!N302</f>
        <v>14.2</v>
      </c>
      <c r="AS302" s="532">
        <f>Daten_Polit!O302</f>
        <v>3.7</v>
      </c>
      <c r="AT302" s="532">
        <f>Daten_Polit!P302</f>
        <v>4</v>
      </c>
      <c r="AU302" s="532">
        <f>Daten_Polit!Q302</f>
        <v>2.8</v>
      </c>
      <c r="AV302" s="308">
        <v>0.95026955230877419</v>
      </c>
      <c r="AW302" s="308">
        <v>3.1389300975285646</v>
      </c>
      <c r="AX302" s="308">
        <v>0.70941986374848365</v>
      </c>
      <c r="AY302" s="308">
        <v>0.75566387860838091</v>
      </c>
      <c r="AZ302" s="308">
        <v>0.56436395406306772</v>
      </c>
      <c r="BA302" s="308">
        <v>10.217681030652878</v>
      </c>
      <c r="BB302" s="308">
        <v>7.4618882054025146</v>
      </c>
      <c r="BC302" s="308">
        <v>12.595071493762925</v>
      </c>
      <c r="BD302" s="308">
        <v>12.637942615871312</v>
      </c>
      <c r="BE302" s="308">
        <v>12.431243124312431</v>
      </c>
      <c r="BF302" s="308">
        <v>27.270515731429533</v>
      </c>
      <c r="BG302" s="308">
        <v>31.686203787190919</v>
      </c>
      <c r="BH302" s="308">
        <v>24.130054062291201</v>
      </c>
      <c r="BI302" s="308">
        <v>26.327454948447524</v>
      </c>
      <c r="BJ302" s="308">
        <v>15.856313497835146</v>
      </c>
      <c r="BK302" s="308">
        <v>100</v>
      </c>
      <c r="BL302" s="308">
        <v>17.133441083022785</v>
      </c>
      <c r="BM302" s="308">
        <v>79.968173262032565</v>
      </c>
      <c r="BN302" s="308">
        <v>56.921760911573536</v>
      </c>
      <c r="BO302" s="308">
        <v>23.046412350459025</v>
      </c>
      <c r="BP302" s="308">
        <v>100</v>
      </c>
      <c r="BQ302" s="308">
        <v>47.651006711409401</v>
      </c>
      <c r="BR302" s="308">
        <v>52.348993288590606</v>
      </c>
      <c r="BS302" s="308">
        <v>40.526587506453275</v>
      </c>
      <c r="BT302" s="308">
        <v>11.822405782137327</v>
      </c>
      <c r="BU302" s="308">
        <v>100</v>
      </c>
      <c r="BV302" s="308">
        <v>11.21050509326982</v>
      </c>
      <c r="BW302" s="308">
        <v>84.347741644756596</v>
      </c>
      <c r="BX302" s="308">
        <v>63.957884057045</v>
      </c>
      <c r="BY302" s="312">
        <v>20.389857587711578</v>
      </c>
      <c r="BZ302" s="531">
        <f>Daten_Polit!R302</f>
        <v>5</v>
      </c>
      <c r="CA302" s="532">
        <f>Daten_Polit!S302</f>
        <v>12.9</v>
      </c>
      <c r="CB302" s="532">
        <f>Daten_Polit!T302</f>
        <v>3.5</v>
      </c>
      <c r="CC302" s="532">
        <f>Daten_Polit!U302</f>
        <v>3.8</v>
      </c>
      <c r="CD302" s="532">
        <f>Daten_Polit!V302</f>
        <v>2.8</v>
      </c>
      <c r="CE302" s="309">
        <v>0.88440173384687748</v>
      </c>
      <c r="CF302" s="309">
        <v>2.9512276960074937</v>
      </c>
      <c r="CG302" s="309">
        <v>0.66388387802738946</v>
      </c>
      <c r="CH302" s="309">
        <v>0.70301899146493763</v>
      </c>
      <c r="CI302" s="309">
        <v>0.54775328680808755</v>
      </c>
      <c r="CJ302" s="309">
        <v>10.183153274814144</v>
      </c>
      <c r="CK302" s="309">
        <v>8.2809649300625043</v>
      </c>
      <c r="CL302" s="309">
        <v>11.926171320397538</v>
      </c>
      <c r="CM302" s="309">
        <v>11.910112359551048</v>
      </c>
      <c r="CN302" s="309">
        <v>11.98060941828089</v>
      </c>
      <c r="CO302" s="309">
        <v>25.541051915470465</v>
      </c>
      <c r="CP302" s="309">
        <v>29.306510311359862</v>
      </c>
      <c r="CQ302" s="309">
        <v>24.341580207504414</v>
      </c>
      <c r="CR302" s="309">
        <v>27.609010126063239</v>
      </c>
      <c r="CS302" s="309">
        <v>13.253856942494636</v>
      </c>
      <c r="CT302" s="309">
        <v>100</v>
      </c>
      <c r="CU302" s="309">
        <v>16.637342818036437</v>
      </c>
      <c r="CV302" s="309">
        <v>80.502362463330257</v>
      </c>
      <c r="CW302" s="309">
        <v>56.628939842260365</v>
      </c>
      <c r="CX302" s="309">
        <v>23.873422621069892</v>
      </c>
      <c r="CY302" s="309">
        <v>100</v>
      </c>
      <c r="CZ302" s="309">
        <v>43.333333333333336</v>
      </c>
      <c r="DA302" s="309">
        <v>56.666666666666664</v>
      </c>
      <c r="DB302" s="309">
        <v>42.711864406779654</v>
      </c>
      <c r="DC302" s="309">
        <v>13.954802259887005</v>
      </c>
      <c r="DD302" s="309">
        <v>100</v>
      </c>
      <c r="DE302" s="309">
        <v>10.899241186810572</v>
      </c>
      <c r="DF302" s="309">
        <v>84.764870470894479</v>
      </c>
      <c r="DG302" s="309">
        <v>63.399670546487641</v>
      </c>
      <c r="DH302" s="313">
        <v>21.365199924406838</v>
      </c>
      <c r="DI302" s="565">
        <f>Daten_Polit!W302</f>
        <v>4.5</v>
      </c>
      <c r="DJ302" s="532">
        <f>Daten_Polit!X302</f>
        <v>13</v>
      </c>
      <c r="DK302" s="532">
        <f>Daten_Polit!Y302</f>
        <v>2.9</v>
      </c>
      <c r="DL302" s="532">
        <f>Daten_Polit!Z302</f>
        <v>3.1</v>
      </c>
      <c r="DM302" s="532">
        <f>Daten_Polit!AA302</f>
        <v>2.4</v>
      </c>
      <c r="DN302" s="309">
        <v>0.88696599447889968</v>
      </c>
      <c r="DO302" s="309">
        <v>3.3765075086815823</v>
      </c>
      <c r="DP302" s="309">
        <v>0.61584122667855978</v>
      </c>
      <c r="DQ302" s="309">
        <v>0.6532327540572247</v>
      </c>
      <c r="DR302" s="309">
        <v>0.51096316120833329</v>
      </c>
      <c r="DS302" s="309">
        <v>11.614849187935249</v>
      </c>
      <c r="DT302" s="309">
        <v>9.8819917490169775</v>
      </c>
      <c r="DU302" s="309">
        <v>13.26429536244887</v>
      </c>
      <c r="DV302" s="309">
        <v>13.332544658700421</v>
      </c>
      <c r="DW302" s="309">
        <v>13.046757164404225</v>
      </c>
      <c r="DX302" s="309">
        <v>21.074918566777502</v>
      </c>
      <c r="DY302" s="309">
        <v>22.254307440565981</v>
      </c>
      <c r="DZ302" s="309">
        <v>20</v>
      </c>
      <c r="EA302" s="309">
        <v>22.195817490500104</v>
      </c>
      <c r="EB302" s="309">
        <v>13.076058448840303</v>
      </c>
      <c r="EC302" s="309">
        <v>100</v>
      </c>
      <c r="ED302" s="309">
        <v>16.693457438082241</v>
      </c>
      <c r="EE302" s="309">
        <v>80.356529824965577</v>
      </c>
      <c r="EF302" s="309">
        <v>55.753863551635128</v>
      </c>
      <c r="EG302" s="309">
        <v>24.602666273330438</v>
      </c>
      <c r="EH302" s="309">
        <v>100</v>
      </c>
      <c r="EI302" s="309">
        <v>48.975903614457835</v>
      </c>
      <c r="EJ302" s="309">
        <v>51.024096385542173</v>
      </c>
      <c r="EK302" s="309">
        <v>37.590361445783131</v>
      </c>
      <c r="EL302" s="309">
        <v>13.433734939759038</v>
      </c>
      <c r="EM302" s="309">
        <v>100</v>
      </c>
      <c r="EN302" s="309">
        <v>10.805190204712133</v>
      </c>
      <c r="EO302" s="309">
        <v>84.782881247733371</v>
      </c>
      <c r="EP302" s="309">
        <v>62.500105554519415</v>
      </c>
      <c r="EQ302" s="367">
        <v>22.282775693213956</v>
      </c>
      <c r="ER302" s="531">
        <f>Daten_Polit!AB302</f>
        <v>4.2</v>
      </c>
      <c r="ES302" s="532">
        <f>Daten_Polit!AC302</f>
        <v>11.9</v>
      </c>
      <c r="ET302" s="532">
        <f>Daten_Polit!AD302</f>
        <v>2.8</v>
      </c>
      <c r="EU302" s="532">
        <f>Daten_Polit!AE302</f>
        <v>3</v>
      </c>
      <c r="EV302" s="532">
        <f>Daten_Polit!AF302</f>
        <v>2.2999999999999998</v>
      </c>
      <c r="EW302" s="309">
        <v>0.86659343341877215</v>
      </c>
      <c r="EX302" s="309">
        <v>3.2994248948866094</v>
      </c>
      <c r="EY302" s="309">
        <v>0.59371377804994208</v>
      </c>
      <c r="EZ302" s="309">
        <v>0.6185718197942669</v>
      </c>
      <c r="FA302" s="309">
        <v>0.52731904619882974</v>
      </c>
      <c r="FB302" s="309">
        <v>11.754308440123729</v>
      </c>
      <c r="FC302" s="309">
        <v>10.229535688083439</v>
      </c>
      <c r="FD302" s="309">
        <v>13.102938458694279</v>
      </c>
      <c r="FE302" s="309">
        <v>13.229524276605531</v>
      </c>
      <c r="FF302" s="309">
        <v>12.715678919728024</v>
      </c>
      <c r="FG302" s="309">
        <v>18.994248635888514</v>
      </c>
      <c r="FH302" s="309">
        <v>19.50578338590536</v>
      </c>
      <c r="FI302" s="309">
        <v>18.541089566016623</v>
      </c>
      <c r="FJ302" s="309">
        <v>20.181907571283187</v>
      </c>
      <c r="FK302" s="309">
        <v>13.585746102449889</v>
      </c>
      <c r="FL302" s="309">
        <v>100</v>
      </c>
      <c r="FM302" s="309">
        <v>16.718474407984687</v>
      </c>
      <c r="FN302" s="309">
        <v>80.322134075317521</v>
      </c>
      <c r="FO302" s="309">
        <v>55.215798956214599</v>
      </c>
      <c r="FP302" s="309">
        <v>25.106335119102912</v>
      </c>
      <c r="FQ302" s="309">
        <v>100</v>
      </c>
      <c r="FR302" s="309">
        <v>47.077309868007546</v>
      </c>
      <c r="FS302" s="309">
        <v>52.922690131992468</v>
      </c>
      <c r="FT302" s="309">
        <v>39.283469516027665</v>
      </c>
      <c r="FU302" s="309">
        <v>13.639220615964803</v>
      </c>
      <c r="FV302" s="309">
        <v>100</v>
      </c>
      <c r="FW302" s="309">
        <v>11.046280857709991</v>
      </c>
      <c r="FX302" s="309">
        <v>84.574370918196266</v>
      </c>
      <c r="FY302" s="309">
        <v>61.535583603027334</v>
      </c>
      <c r="FZ302" s="313">
        <v>23.038787315168939</v>
      </c>
      <c r="GA302" s="570">
        <f>Daten_Polit!AG302</f>
        <v>5.2</v>
      </c>
      <c r="GB302" s="571">
        <f>Daten_Polit!AH302</f>
        <v>14.2</v>
      </c>
      <c r="GC302" s="571">
        <f>Daten_Polit!AI302</f>
        <v>3.5</v>
      </c>
      <c r="GD302" s="571">
        <f>Daten_Polit!AJ302</f>
        <v>3.8</v>
      </c>
      <c r="GE302" s="571">
        <f>Daten_Polit!AK302</f>
        <v>2.8</v>
      </c>
      <c r="GF302" s="444">
        <v>0.85245320822948734</v>
      </c>
      <c r="GG302" s="444">
        <v>3.1940667568882781</v>
      </c>
      <c r="GH302" s="444">
        <v>0.60076577072600257</v>
      </c>
      <c r="GI302" s="444">
        <v>0.63251681799683401</v>
      </c>
      <c r="GJ302" s="444">
        <v>0.52080534629803565</v>
      </c>
      <c r="GK302" s="444">
        <v>9.7484905434045306</v>
      </c>
      <c r="GL302" s="444">
        <v>8.1431806305524539</v>
      </c>
      <c r="GM302" s="444">
        <v>11.111111111111111</v>
      </c>
      <c r="GN302" s="444">
        <v>10.628066732089867</v>
      </c>
      <c r="GO302" s="444">
        <v>12.586155229249336</v>
      </c>
      <c r="GP302" s="444">
        <v>18.262700083411339</v>
      </c>
      <c r="GQ302" s="444">
        <v>18.947551233062903</v>
      </c>
      <c r="GR302" s="444">
        <v>17.685381743656698</v>
      </c>
      <c r="GS302" s="444">
        <v>18.527500242511145</v>
      </c>
      <c r="GT302" s="444">
        <v>15.095465393808485</v>
      </c>
      <c r="GU302" s="444">
        <v>100</v>
      </c>
      <c r="GV302" s="444">
        <v>16.337908340301411</v>
      </c>
      <c r="GW302" s="444">
        <v>80.537658455562493</v>
      </c>
      <c r="GX302" s="444">
        <v>54.580471795095043</v>
      </c>
      <c r="GY302" s="444">
        <v>25.957186660467446</v>
      </c>
      <c r="GZ302" s="444">
        <v>100</v>
      </c>
      <c r="HA302" s="444">
        <v>46.448801742919379</v>
      </c>
      <c r="HB302" s="444">
        <v>53.551198257080614</v>
      </c>
      <c r="HC302" s="444">
        <v>40.087145969498913</v>
      </c>
      <c r="HD302" s="444">
        <v>13.464052287581699</v>
      </c>
      <c r="HE302" s="444">
        <v>100</v>
      </c>
      <c r="HF302" s="444">
        <v>10.776820279373414</v>
      </c>
      <c r="HG302" s="444">
        <v>84.597758228176801</v>
      </c>
      <c r="HH302" s="444">
        <v>60.553070787736438</v>
      </c>
      <c r="HI302" s="445">
        <v>24.044687440440359</v>
      </c>
      <c r="HJ302" s="570">
        <f>Daten_Polit!AL302</f>
        <v>4.5</v>
      </c>
      <c r="HK302" s="571">
        <f>Daten_Polit!AM302</f>
        <v>12.7</v>
      </c>
      <c r="HL302" s="571">
        <f>Daten_Polit!AN302</f>
        <v>3</v>
      </c>
      <c r="HM302" s="571">
        <f>Daten_Polit!AO302</f>
        <v>3.3</v>
      </c>
      <c r="HN302" s="571">
        <f>Daten_Polit!AP302</f>
        <v>2.2000000000000002</v>
      </c>
      <c r="HO302" s="444">
        <v>0.70942577277259666</v>
      </c>
      <c r="HP302" s="444">
        <v>2.6282281520349882</v>
      </c>
      <c r="HQ302" s="444">
        <v>0.49409765693177238</v>
      </c>
      <c r="HR302" s="444">
        <v>0.5317041511937517</v>
      </c>
      <c r="HS302" s="444">
        <v>0.40632586978487389</v>
      </c>
      <c r="HT302" s="444">
        <v>10.743839228880798</v>
      </c>
      <c r="HU302" s="444">
        <v>8.5658345570239849</v>
      </c>
      <c r="HV302" s="444">
        <v>12.632651328636136</v>
      </c>
      <c r="HW302" s="444">
        <v>11.708402893711742</v>
      </c>
      <c r="HX302" s="444">
        <v>15.604867573373745</v>
      </c>
      <c r="HY302" s="444">
        <v>27.576653121538097</v>
      </c>
      <c r="HZ302" s="444">
        <v>29.216152019002372</v>
      </c>
      <c r="IA302" s="444">
        <v>26.142659279770562</v>
      </c>
      <c r="IB302" s="444">
        <v>28.582766439904759</v>
      </c>
      <c r="IC302" s="444">
        <v>18.2650073206269</v>
      </c>
      <c r="ID302" s="444">
        <v>100</v>
      </c>
      <c r="IE302" s="444">
        <v>16.054452462547506</v>
      </c>
      <c r="IF302" s="444">
        <v>80.840973450891212</v>
      </c>
      <c r="IG302" s="444">
        <v>53.97786491679453</v>
      </c>
      <c r="IH302" s="444">
        <v>26.863108534096686</v>
      </c>
      <c r="II302" s="444">
        <v>100</v>
      </c>
      <c r="IJ302" s="444">
        <v>48.256467941507317</v>
      </c>
      <c r="IK302" s="444">
        <v>51.74353205849269</v>
      </c>
      <c r="IL302" s="444">
        <v>39.48256467941507</v>
      </c>
      <c r="IM302" s="444">
        <v>12.260967379077616</v>
      </c>
      <c r="IN302" s="444">
        <v>100</v>
      </c>
      <c r="IO302" s="444">
        <v>11.11392263001272</v>
      </c>
      <c r="IP302" s="444">
        <v>84.462357503719474</v>
      </c>
      <c r="IQ302" s="444">
        <v>59.128359245613197</v>
      </c>
      <c r="IR302" s="445">
        <v>25.33399825810627</v>
      </c>
      <c r="IS302" s="443">
        <f>Daten_Polit!AQ302</f>
        <v>4.4000000000000004</v>
      </c>
      <c r="IT302" s="227">
        <f>Daten_Polit!AR302</f>
        <v>13.5</v>
      </c>
      <c r="IU302" s="227">
        <f>Daten_Polit!AS302</f>
        <v>2.7</v>
      </c>
      <c r="IV302" s="227">
        <f>Daten_Polit!AT302</f>
        <v>3</v>
      </c>
      <c r="IW302" s="227">
        <f>Daten_Polit!AU302</f>
        <v>2.2000000000000002</v>
      </c>
      <c r="IX302" s="444" t="s">
        <v>820</v>
      </c>
      <c r="IY302" s="444" t="s">
        <v>820</v>
      </c>
      <c r="IZ302" s="444" t="s">
        <v>820</v>
      </c>
      <c r="JA302" s="444" t="s">
        <v>820</v>
      </c>
      <c r="JB302" s="444" t="s">
        <v>820</v>
      </c>
      <c r="JC302" s="444" t="s">
        <v>820</v>
      </c>
      <c r="JD302" s="444" t="s">
        <v>820</v>
      </c>
      <c r="JE302" s="444" t="s">
        <v>820</v>
      </c>
      <c r="JF302" s="444" t="s">
        <v>820</v>
      </c>
      <c r="JG302" s="444" t="s">
        <v>820</v>
      </c>
      <c r="JH302" s="444" t="s">
        <v>820</v>
      </c>
      <c r="JI302" s="444" t="s">
        <v>820</v>
      </c>
      <c r="JJ302" s="444" t="s">
        <v>820</v>
      </c>
      <c r="JK302" s="444" t="s">
        <v>820</v>
      </c>
      <c r="JL302" s="444" t="s">
        <v>820</v>
      </c>
      <c r="JM302" s="444" t="s">
        <v>820</v>
      </c>
      <c r="JN302" s="444" t="s">
        <v>820</v>
      </c>
      <c r="JO302" s="444" t="s">
        <v>820</v>
      </c>
      <c r="JP302" s="444" t="s">
        <v>820</v>
      </c>
      <c r="JQ302" s="444" t="s">
        <v>820</v>
      </c>
      <c r="JR302" s="444" t="s">
        <v>820</v>
      </c>
      <c r="JS302" s="444" t="s">
        <v>820</v>
      </c>
      <c r="JT302" s="444" t="s">
        <v>820</v>
      </c>
      <c r="JU302" s="444" t="s">
        <v>820</v>
      </c>
      <c r="JV302" s="444" t="s">
        <v>820</v>
      </c>
      <c r="JW302" s="444" t="s">
        <v>820</v>
      </c>
      <c r="JX302" s="444" t="s">
        <v>820</v>
      </c>
      <c r="JY302" s="444" t="s">
        <v>820</v>
      </c>
      <c r="JZ302" s="444" t="s">
        <v>820</v>
      </c>
      <c r="KA302" s="445" t="s">
        <v>820</v>
      </c>
    </row>
    <row r="303" spans="4:287" ht="12.65" customHeight="1" x14ac:dyDescent="0.2">
      <c r="D303" s="276"/>
      <c r="E303" s="3" t="str">
        <f>Daten_Polit!E303</f>
        <v>09463</v>
      </c>
      <c r="F303" s="229" t="str">
        <f>Daten_Polit!F303</f>
        <v>Coburg, Stadt</v>
      </c>
      <c r="G303" s="246"/>
      <c r="H303" s="531">
        <f>Daten_Polit!H303</f>
        <v>5.7</v>
      </c>
      <c r="I303" s="532">
        <f>Daten_Polit!I303</f>
        <v>18</v>
      </c>
      <c r="J303" s="532">
        <f>Daten_Polit!J303</f>
        <v>3.7</v>
      </c>
      <c r="K303" s="532">
        <f>Daten_Polit!K303</f>
        <v>4.0999999999999996</v>
      </c>
      <c r="L303" s="532">
        <f>Daten_Polit!L303</f>
        <v>2.4</v>
      </c>
      <c r="M303" s="308">
        <v>0.88889586472459414</v>
      </c>
      <c r="N303" s="308">
        <v>3.0052488729018592</v>
      </c>
      <c r="O303" s="308">
        <v>0.67402267770390378</v>
      </c>
      <c r="P303" s="308">
        <v>0.7107409590540269</v>
      </c>
      <c r="Q303" s="308">
        <v>0.53492507374449427</v>
      </c>
      <c r="R303" s="308">
        <v>9.8399062866067943</v>
      </c>
      <c r="S303" s="308">
        <v>7.2094641614474595</v>
      </c>
      <c r="T303" s="308">
        <v>12.258226576237126</v>
      </c>
      <c r="U303" s="308">
        <v>11.77597641856968</v>
      </c>
      <c r="V303" s="308">
        <v>15.03823279524725</v>
      </c>
      <c r="W303" s="308">
        <v>26.940191074466192</v>
      </c>
      <c r="X303" s="308">
        <v>30.395733932081413</v>
      </c>
      <c r="Y303" s="308">
        <v>23.551637279594317</v>
      </c>
      <c r="Z303" s="308">
        <v>23.966331955110693</v>
      </c>
      <c r="AA303" s="308">
        <v>21.147260273945598</v>
      </c>
      <c r="AB303" s="308">
        <v>100</v>
      </c>
      <c r="AC303" s="308">
        <v>14.362712641022945</v>
      </c>
      <c r="AD303" s="308">
        <v>82.663617904607349</v>
      </c>
      <c r="AE303" s="308">
        <v>63.19009484843243</v>
      </c>
      <c r="AF303" s="308">
        <v>19.473523056174912</v>
      </c>
      <c r="AG303" s="308">
        <v>100</v>
      </c>
      <c r="AH303" s="308">
        <v>46.08408903544931</v>
      </c>
      <c r="AI303" s="308">
        <v>53.915910964550697</v>
      </c>
      <c r="AJ303" s="308">
        <v>46.248969497114587</v>
      </c>
      <c r="AK303" s="308">
        <v>7.6669414674361089</v>
      </c>
      <c r="AL303" s="308">
        <v>100</v>
      </c>
      <c r="AM303" s="308">
        <v>10.435185966762621</v>
      </c>
      <c r="AN303" s="308">
        <v>85.352106850916925</v>
      </c>
      <c r="AO303" s="308">
        <v>67.526739890131765</v>
      </c>
      <c r="AP303" s="337">
        <v>17.825366960785164</v>
      </c>
      <c r="AQ303" s="531">
        <f>Daten_Polit!M303</f>
        <v>5.3</v>
      </c>
      <c r="AR303" s="532">
        <f>Daten_Polit!N303</f>
        <v>17.600000000000001</v>
      </c>
      <c r="AS303" s="532">
        <f>Daten_Polit!O303</f>
        <v>3.4</v>
      </c>
      <c r="AT303" s="532">
        <f>Daten_Polit!P303</f>
        <v>3.7</v>
      </c>
      <c r="AU303" s="532">
        <f>Daten_Polit!Q303</f>
        <v>2.2999999999999998</v>
      </c>
      <c r="AV303" s="308">
        <v>0.76736588005160866</v>
      </c>
      <c r="AW303" s="308">
        <v>2.5282272453342216</v>
      </c>
      <c r="AX303" s="308">
        <v>0.58822720019517727</v>
      </c>
      <c r="AY303" s="308">
        <v>0.6374579776068019</v>
      </c>
      <c r="AZ303" s="308">
        <v>0.41029319487050109</v>
      </c>
      <c r="BA303" s="308">
        <v>9.1368100705494282</v>
      </c>
      <c r="BB303" s="308">
        <v>6.5539739027283526</v>
      </c>
      <c r="BC303" s="308">
        <v>11.699809316263236</v>
      </c>
      <c r="BD303" s="308">
        <v>11.276733635775198</v>
      </c>
      <c r="BE303" s="308">
        <v>13.931623931623932</v>
      </c>
      <c r="BF303" s="308">
        <v>27.322670375525103</v>
      </c>
      <c r="BG303" s="308">
        <v>30.999703352128805</v>
      </c>
      <c r="BH303" s="308">
        <v>24.227373068427152</v>
      </c>
      <c r="BI303" s="308">
        <v>24.930247825366816</v>
      </c>
      <c r="BJ303" s="308">
        <v>20.519480519480521</v>
      </c>
      <c r="BK303" s="308">
        <v>100</v>
      </c>
      <c r="BL303" s="308">
        <v>14.460499590884822</v>
      </c>
      <c r="BM303" s="308">
        <v>82.606845961924236</v>
      </c>
      <c r="BN303" s="308">
        <v>62.580616101241645</v>
      </c>
      <c r="BO303" s="308">
        <v>20.026229860682601</v>
      </c>
      <c r="BP303" s="308">
        <v>100</v>
      </c>
      <c r="BQ303" s="308">
        <v>47.195013357079247</v>
      </c>
      <c r="BR303" s="308">
        <v>52.804986642920746</v>
      </c>
      <c r="BS303" s="308">
        <v>44.523597506678534</v>
      </c>
      <c r="BT303" s="308">
        <v>8.2813891362422059</v>
      </c>
      <c r="BU303" s="308">
        <v>100</v>
      </c>
      <c r="BV303" s="308">
        <v>10.481394716654311</v>
      </c>
      <c r="BW303" s="308">
        <v>85.404483670160531</v>
      </c>
      <c r="BX303" s="308">
        <v>66.895764691474753</v>
      </c>
      <c r="BY303" s="312">
        <v>18.508718978685767</v>
      </c>
      <c r="BZ303" s="531">
        <f>Daten_Polit!R303</f>
        <v>5</v>
      </c>
      <c r="CA303" s="532">
        <f>Daten_Polit!S303</f>
        <v>16.5</v>
      </c>
      <c r="CB303" s="532">
        <f>Daten_Polit!T303</f>
        <v>3.1</v>
      </c>
      <c r="CC303" s="532">
        <f>Daten_Polit!U303</f>
        <v>3.5</v>
      </c>
      <c r="CD303" s="532">
        <f>Daten_Polit!V303</f>
        <v>2.1</v>
      </c>
      <c r="CE303" s="309">
        <v>0.75463496492185766</v>
      </c>
      <c r="CF303" s="309">
        <v>2.5583301260455067</v>
      </c>
      <c r="CG303" s="309">
        <v>0.57227954391686997</v>
      </c>
      <c r="CH303" s="309">
        <v>0.62952804810930563</v>
      </c>
      <c r="CI303" s="309">
        <v>0.3779345373347377</v>
      </c>
      <c r="CJ303" s="309">
        <v>9.747587230883445</v>
      </c>
      <c r="CK303" s="309">
        <v>7.3983739837398366</v>
      </c>
      <c r="CL303" s="309">
        <v>12.053973013491808</v>
      </c>
      <c r="CM303" s="309">
        <v>11.891602781243581</v>
      </c>
      <c r="CN303" s="309">
        <v>12.912346842596451</v>
      </c>
      <c r="CO303" s="309">
        <v>27.272727272728893</v>
      </c>
      <c r="CP303" s="309">
        <v>33.07792631234868</v>
      </c>
      <c r="CQ303" s="309">
        <v>23.371189479990836</v>
      </c>
      <c r="CR303" s="309">
        <v>23.833185448101069</v>
      </c>
      <c r="CS303" s="309">
        <v>20.908230842051431</v>
      </c>
      <c r="CT303" s="309">
        <v>100</v>
      </c>
      <c r="CU303" s="309">
        <v>14.499377763522354</v>
      </c>
      <c r="CV303" s="309">
        <v>82.446576511256467</v>
      </c>
      <c r="CW303" s="309">
        <v>61.608696064948965</v>
      </c>
      <c r="CX303" s="309">
        <v>20.837880446307501</v>
      </c>
      <c r="CY303" s="309">
        <v>100</v>
      </c>
      <c r="CZ303" s="309">
        <v>49.850448654037891</v>
      </c>
      <c r="DA303" s="309">
        <v>50.149551345962109</v>
      </c>
      <c r="DB303" s="309">
        <v>41.375872382851448</v>
      </c>
      <c r="DC303" s="309">
        <v>8.7736789631106671</v>
      </c>
      <c r="DD303" s="309">
        <v>100</v>
      </c>
      <c r="DE303" s="309">
        <v>10.403480235177161</v>
      </c>
      <c r="DF303" s="309">
        <v>85.356815755603449</v>
      </c>
      <c r="DG303" s="309">
        <v>65.934414877323022</v>
      </c>
      <c r="DH303" s="313">
        <v>19.422400878280424</v>
      </c>
      <c r="DI303" s="565">
        <f>Daten_Polit!W303</f>
        <v>5</v>
      </c>
      <c r="DJ303" s="532">
        <f>Daten_Polit!X303</f>
        <v>17</v>
      </c>
      <c r="DK303" s="532">
        <f>Daten_Polit!Y303</f>
        <v>3</v>
      </c>
      <c r="DL303" s="532">
        <f>Daten_Polit!Z303</f>
        <v>3.4</v>
      </c>
      <c r="DM303" s="532">
        <f>Daten_Polit!AA303</f>
        <v>1.9</v>
      </c>
      <c r="DN303" s="309">
        <v>0.74435776811766807</v>
      </c>
      <c r="DO303" s="309">
        <v>2.9605260106103293</v>
      </c>
      <c r="DP303" s="309">
        <v>0.49939108551099531</v>
      </c>
      <c r="DQ303" s="309">
        <v>0.54504722616274037</v>
      </c>
      <c r="DR303" s="309">
        <v>0.35542389470270003</v>
      </c>
      <c r="DS303" s="309">
        <v>9.3455866004592192</v>
      </c>
      <c r="DT303" s="309">
        <v>7.7734257306412911</v>
      </c>
      <c r="DU303" s="309">
        <v>10.864485981307778</v>
      </c>
      <c r="DV303" s="309">
        <v>10.484429065743219</v>
      </c>
      <c r="DW303" s="309">
        <v>12.921348314606742</v>
      </c>
      <c r="DX303" s="309">
        <v>27.178316270173209</v>
      </c>
      <c r="DY303" s="309">
        <v>28.671432826934762</v>
      </c>
      <c r="DZ303" s="309">
        <v>25.740119585839373</v>
      </c>
      <c r="EA303" s="309">
        <v>27.316819677819314</v>
      </c>
      <c r="EB303" s="309">
        <v>17.343173431777618</v>
      </c>
      <c r="EC303" s="309">
        <v>100</v>
      </c>
      <c r="ED303" s="309">
        <v>14.577481203281209</v>
      </c>
      <c r="EE303" s="309">
        <v>82.259820553768137</v>
      </c>
      <c r="EF303" s="309">
        <v>60.793692989467175</v>
      </c>
      <c r="EG303" s="309">
        <v>21.466127564300969</v>
      </c>
      <c r="EH303" s="309">
        <v>100</v>
      </c>
      <c r="EI303" s="309">
        <v>49.268292682926827</v>
      </c>
      <c r="EJ303" s="309">
        <v>50.731707317073173</v>
      </c>
      <c r="EK303" s="309">
        <v>42.634146341463413</v>
      </c>
      <c r="EL303" s="309">
        <v>8.0975609756097562</v>
      </c>
      <c r="EM303" s="309">
        <v>100</v>
      </c>
      <c r="EN303" s="309">
        <v>10.833050264812384</v>
      </c>
      <c r="EO303" s="309">
        <v>84.831810093670327</v>
      </c>
      <c r="EP303" s="309">
        <v>64.406617562998406</v>
      </c>
      <c r="EQ303" s="367">
        <v>20.425192530671918</v>
      </c>
      <c r="ER303" s="531">
        <f>Daten_Polit!AB303</f>
        <v>4.9000000000000004</v>
      </c>
      <c r="ES303" s="532">
        <f>Daten_Polit!AC303</f>
        <v>17.5</v>
      </c>
      <c r="ET303" s="532">
        <f>Daten_Polit!AD303</f>
        <v>2.9</v>
      </c>
      <c r="EU303" s="532">
        <f>Daten_Polit!AE303</f>
        <v>3.2</v>
      </c>
      <c r="EV303" s="532">
        <f>Daten_Polit!AF303</f>
        <v>2</v>
      </c>
      <c r="EW303" s="309">
        <v>0.721562809099901</v>
      </c>
      <c r="EX303" s="309">
        <v>2.9893941633685599</v>
      </c>
      <c r="EY303" s="309">
        <v>0.47835102604869856</v>
      </c>
      <c r="EZ303" s="309">
        <v>0.52939765947724893</v>
      </c>
      <c r="FA303" s="309">
        <v>0.32274785161017594</v>
      </c>
      <c r="FB303" s="309">
        <v>9.3975903614457827</v>
      </c>
      <c r="FC303" s="309">
        <v>7.8839348903043174</v>
      </c>
      <c r="FD303" s="309">
        <v>10.99713380600525</v>
      </c>
      <c r="FE303" s="309">
        <v>10.621572212066589</v>
      </c>
      <c r="FF303" s="309">
        <v>12.769628990513468</v>
      </c>
      <c r="FG303" s="309">
        <v>26.308459170207481</v>
      </c>
      <c r="FH303" s="309">
        <v>27.255932925955534</v>
      </c>
      <c r="FI303" s="309">
        <v>25.302846759541204</v>
      </c>
      <c r="FJ303" s="309">
        <v>26.746323529413729</v>
      </c>
      <c r="FK303" s="309">
        <v>18.556701030927837</v>
      </c>
      <c r="FL303" s="309">
        <v>100</v>
      </c>
      <c r="FM303" s="309">
        <v>14.853588041533843</v>
      </c>
      <c r="FN303" s="309">
        <v>81.916706011207793</v>
      </c>
      <c r="FO303" s="309">
        <v>59.937511256943388</v>
      </c>
      <c r="FP303" s="309">
        <v>21.979194754264412</v>
      </c>
      <c r="FQ303" s="309">
        <v>100</v>
      </c>
      <c r="FR303" s="309">
        <v>53.13059033989267</v>
      </c>
      <c r="FS303" s="309">
        <v>46.869409660107323</v>
      </c>
      <c r="FT303" s="309">
        <v>38.46153846153846</v>
      </c>
      <c r="FU303" s="309">
        <v>8.4078711985688717</v>
      </c>
      <c r="FV303" s="309">
        <v>100</v>
      </c>
      <c r="FW303" s="309">
        <v>10.529083020461821</v>
      </c>
      <c r="FX303" s="309">
        <v>85.043617276274091</v>
      </c>
      <c r="FY303" s="309">
        <v>64.036143805346143</v>
      </c>
      <c r="FZ303" s="313">
        <v>21.007473470927934</v>
      </c>
      <c r="GA303" s="570">
        <f>Daten_Polit!AG303</f>
        <v>5.8</v>
      </c>
      <c r="GB303" s="571">
        <f>Daten_Polit!AH303</f>
        <v>20.100000000000001</v>
      </c>
      <c r="GC303" s="571">
        <f>Daten_Polit!AI303</f>
        <v>3.5</v>
      </c>
      <c r="GD303" s="571">
        <f>Daten_Polit!AJ303</f>
        <v>3.9</v>
      </c>
      <c r="GE303" s="571">
        <f>Daten_Polit!AK303</f>
        <v>2.2999999999999998</v>
      </c>
      <c r="GF303" s="444">
        <v>0.76060371055300369</v>
      </c>
      <c r="GG303" s="444">
        <v>3.0152675865712744</v>
      </c>
      <c r="GH303" s="444">
        <v>0.528473216816572</v>
      </c>
      <c r="GI303" s="444">
        <v>0.57548010056774024</v>
      </c>
      <c r="GJ303" s="444">
        <v>0.39100667070010198</v>
      </c>
      <c r="GK303" s="444">
        <v>8.07723859405586</v>
      </c>
      <c r="GL303" s="444">
        <v>6.2569556077652395</v>
      </c>
      <c r="GM303" s="444">
        <v>9.9742268041247417</v>
      </c>
      <c r="GN303" s="444">
        <v>9.6849656893331062</v>
      </c>
      <c r="GO303" s="444">
        <v>11.350148367955889</v>
      </c>
      <c r="GP303" s="444">
        <v>25.613401419852394</v>
      </c>
      <c r="GQ303" s="444">
        <v>30.069503719057185</v>
      </c>
      <c r="GR303" s="444">
        <v>20.962199312714777</v>
      </c>
      <c r="GS303" s="444">
        <v>21.486965910837576</v>
      </c>
      <c r="GT303" s="444">
        <v>18.486171761310043</v>
      </c>
      <c r="GU303" s="444">
        <v>100</v>
      </c>
      <c r="GV303" s="444">
        <v>14.585362614818656</v>
      </c>
      <c r="GW303" s="444">
        <v>82.204889359211705</v>
      </c>
      <c r="GX303" s="444">
        <v>59.642202821596591</v>
      </c>
      <c r="GY303" s="444">
        <v>22.562686537615125</v>
      </c>
      <c r="GZ303" s="444">
        <v>100</v>
      </c>
      <c r="HA303" s="444">
        <v>51.544269045984905</v>
      </c>
      <c r="HB303" s="444">
        <v>48.45573095401511</v>
      </c>
      <c r="HC303" s="444">
        <v>39.739190116678117</v>
      </c>
      <c r="HD303" s="444">
        <v>8.7165408373369928</v>
      </c>
      <c r="HE303" s="444">
        <v>100</v>
      </c>
      <c r="HF303" s="444">
        <v>10.271389454480541</v>
      </c>
      <c r="HG303" s="444">
        <v>85.32009178396126</v>
      </c>
      <c r="HH303" s="444">
        <v>63.579119986530344</v>
      </c>
      <c r="HI303" s="445">
        <v>21.740971797430923</v>
      </c>
      <c r="HJ303" s="570">
        <f>Daten_Polit!AL303</f>
        <v>5.5</v>
      </c>
      <c r="HK303" s="571">
        <f>Daten_Polit!AM303</f>
        <v>19.5</v>
      </c>
      <c r="HL303" s="571">
        <f>Daten_Polit!AN303</f>
        <v>3.2</v>
      </c>
      <c r="HM303" s="571">
        <f>Daten_Polit!AO303</f>
        <v>3.5</v>
      </c>
      <c r="HN303" s="571">
        <f>Daten_Polit!AP303</f>
        <v>2.2999999999999998</v>
      </c>
      <c r="HO303" s="444">
        <v>0.64675283419699403</v>
      </c>
      <c r="HP303" s="444">
        <v>2.6147054026673238</v>
      </c>
      <c r="HQ303" s="444">
        <v>0.43752328573195476</v>
      </c>
      <c r="HR303" s="444">
        <v>0.46459194853495261</v>
      </c>
      <c r="HS303" s="444">
        <v>0.3613232118729911</v>
      </c>
      <c r="HT303" s="444">
        <v>8.6143790849673199</v>
      </c>
      <c r="HU303" s="444">
        <v>6.6109517275792244</v>
      </c>
      <c r="HV303" s="444">
        <v>10.816382627816292</v>
      </c>
      <c r="HW303" s="444">
        <v>10.272680500771033</v>
      </c>
      <c r="HX303" s="444">
        <v>13.01038062283377</v>
      </c>
      <c r="HY303" s="444">
        <v>32.613148331678893</v>
      </c>
      <c r="HZ303" s="444">
        <v>38.142117884634608</v>
      </c>
      <c r="IA303" s="444">
        <v>26.485285952250219</v>
      </c>
      <c r="IB303" s="444">
        <v>28.52686308493092</v>
      </c>
      <c r="IC303" s="444">
        <v>18.27057182702929</v>
      </c>
      <c r="ID303" s="444">
        <v>100</v>
      </c>
      <c r="IE303" s="444">
        <v>14.599952060667567</v>
      </c>
      <c r="IF303" s="444">
        <v>82.322250387673975</v>
      </c>
      <c r="IG303" s="444">
        <v>59.229938432708295</v>
      </c>
      <c r="IH303" s="444">
        <v>23.092311954965677</v>
      </c>
      <c r="II303" s="444">
        <v>100</v>
      </c>
      <c r="IJ303" s="444">
        <v>53.809141940657582</v>
      </c>
      <c r="IK303" s="444">
        <v>46.190858059342418</v>
      </c>
      <c r="IL303" s="444">
        <v>37.289494787489971</v>
      </c>
      <c r="IM303" s="444">
        <v>8.9013632718524462</v>
      </c>
      <c r="IN303" s="444">
        <v>100</v>
      </c>
      <c r="IO303" s="444">
        <v>10.440801765124471</v>
      </c>
      <c r="IP303" s="444">
        <v>85.425539291519755</v>
      </c>
      <c r="IQ303" s="444">
        <v>63.033911461156833</v>
      </c>
      <c r="IR303" s="445">
        <v>22.391627830362935</v>
      </c>
      <c r="IS303" s="443">
        <f>Daten_Polit!AQ303</f>
        <v>5.5</v>
      </c>
      <c r="IT303" s="227">
        <f>Daten_Polit!AR303</f>
        <v>19.899999999999999</v>
      </c>
      <c r="IU303" s="227">
        <f>Daten_Polit!AS303</f>
        <v>3.2</v>
      </c>
      <c r="IV303" s="227">
        <f>Daten_Polit!AT303</f>
        <v>3.5</v>
      </c>
      <c r="IW303" s="227">
        <f>Daten_Polit!AU303</f>
        <v>2.5</v>
      </c>
      <c r="IX303" s="444" t="s">
        <v>820</v>
      </c>
      <c r="IY303" s="444" t="s">
        <v>820</v>
      </c>
      <c r="IZ303" s="444" t="s">
        <v>820</v>
      </c>
      <c r="JA303" s="444" t="s">
        <v>820</v>
      </c>
      <c r="JB303" s="444" t="s">
        <v>820</v>
      </c>
      <c r="JC303" s="444" t="s">
        <v>820</v>
      </c>
      <c r="JD303" s="444" t="s">
        <v>820</v>
      </c>
      <c r="JE303" s="444" t="s">
        <v>820</v>
      </c>
      <c r="JF303" s="444" t="s">
        <v>820</v>
      </c>
      <c r="JG303" s="444" t="s">
        <v>820</v>
      </c>
      <c r="JH303" s="444" t="s">
        <v>820</v>
      </c>
      <c r="JI303" s="444" t="s">
        <v>820</v>
      </c>
      <c r="JJ303" s="444" t="s">
        <v>820</v>
      </c>
      <c r="JK303" s="444" t="s">
        <v>820</v>
      </c>
      <c r="JL303" s="444" t="s">
        <v>820</v>
      </c>
      <c r="JM303" s="444" t="s">
        <v>820</v>
      </c>
      <c r="JN303" s="444" t="s">
        <v>820</v>
      </c>
      <c r="JO303" s="444" t="s">
        <v>820</v>
      </c>
      <c r="JP303" s="444" t="s">
        <v>820</v>
      </c>
      <c r="JQ303" s="444" t="s">
        <v>820</v>
      </c>
      <c r="JR303" s="444" t="s">
        <v>820</v>
      </c>
      <c r="JS303" s="444" t="s">
        <v>820</v>
      </c>
      <c r="JT303" s="444" t="s">
        <v>820</v>
      </c>
      <c r="JU303" s="444" t="s">
        <v>820</v>
      </c>
      <c r="JV303" s="444" t="s">
        <v>820</v>
      </c>
      <c r="JW303" s="444" t="s">
        <v>820</v>
      </c>
      <c r="JX303" s="444" t="s">
        <v>820</v>
      </c>
      <c r="JY303" s="444" t="s">
        <v>820</v>
      </c>
      <c r="JZ303" s="444" t="s">
        <v>820</v>
      </c>
      <c r="KA303" s="445" t="s">
        <v>820</v>
      </c>
    </row>
    <row r="304" spans="4:287" ht="12.65" customHeight="1" x14ac:dyDescent="0.2">
      <c r="D304" s="276"/>
      <c r="E304" s="3" t="str">
        <f>Daten_Polit!E304</f>
        <v>09464</v>
      </c>
      <c r="F304" s="229" t="str">
        <f>Daten_Polit!F304</f>
        <v>Hof, Stadt</v>
      </c>
      <c r="G304" s="246"/>
      <c r="H304" s="531">
        <f>Daten_Polit!H304</f>
        <v>6.7</v>
      </c>
      <c r="I304" s="532">
        <f>Daten_Polit!I304</f>
        <v>21.7</v>
      </c>
      <c r="J304" s="532">
        <f>Daten_Polit!J304</f>
        <v>4.3</v>
      </c>
      <c r="K304" s="532">
        <f>Daten_Polit!K304</f>
        <v>4.8</v>
      </c>
      <c r="L304" s="532">
        <f>Daten_Polit!L304</f>
        <v>2.1</v>
      </c>
      <c r="M304" s="308">
        <v>1.0349931282376572</v>
      </c>
      <c r="N304" s="308">
        <v>3.7152546358915592</v>
      </c>
      <c r="O304" s="308">
        <v>0.76116216883099252</v>
      </c>
      <c r="P304" s="308">
        <v>0.81239089184160662</v>
      </c>
      <c r="Q304" s="308">
        <v>0.45517972492348158</v>
      </c>
      <c r="R304" s="308">
        <v>7.9948558568211769</v>
      </c>
      <c r="S304" s="308">
        <v>5.6881148931355554</v>
      </c>
      <c r="T304" s="308">
        <v>10.065102821123082</v>
      </c>
      <c r="U304" s="308">
        <v>10.029465095195377</v>
      </c>
      <c r="V304" s="308">
        <v>10.433763188750495</v>
      </c>
      <c r="W304" s="308">
        <v>30.541021630074322</v>
      </c>
      <c r="X304" s="308">
        <v>33.704039945530354</v>
      </c>
      <c r="Y304" s="308">
        <v>27.904066736182358</v>
      </c>
      <c r="Z304" s="308">
        <v>28.468323977540223</v>
      </c>
      <c r="AA304" s="308">
        <v>22.183507549407665</v>
      </c>
      <c r="AB304" s="308">
        <v>100</v>
      </c>
      <c r="AC304" s="308">
        <v>14.708237194572101</v>
      </c>
      <c r="AD304" s="308">
        <v>81.673862799259979</v>
      </c>
      <c r="AE304" s="308">
        <v>66.617363261835195</v>
      </c>
      <c r="AF304" s="308">
        <v>15.056499537424795</v>
      </c>
      <c r="AG304" s="308">
        <v>100</v>
      </c>
      <c r="AH304" s="308">
        <v>48.08853118712274</v>
      </c>
      <c r="AI304" s="308">
        <v>51.911468812877274</v>
      </c>
      <c r="AJ304" s="308">
        <v>47.283702213279675</v>
      </c>
      <c r="AK304" s="308">
        <v>4.627766599597587</v>
      </c>
      <c r="AL304" s="308">
        <v>100</v>
      </c>
      <c r="AM304" s="308">
        <v>10.64734765373349</v>
      </c>
      <c r="AN304" s="308">
        <v>84.005364049406367</v>
      </c>
      <c r="AO304" s="308">
        <v>71.957903261935485</v>
      </c>
      <c r="AP304" s="337">
        <v>12.047460787470873</v>
      </c>
      <c r="AQ304" s="531">
        <f>Daten_Polit!M304</f>
        <v>7</v>
      </c>
      <c r="AR304" s="532">
        <f>Daten_Polit!N304</f>
        <v>24</v>
      </c>
      <c r="AS304" s="532">
        <f>Daten_Polit!O304</f>
        <v>4.3</v>
      </c>
      <c r="AT304" s="532">
        <f>Daten_Polit!P304</f>
        <v>4.5999999999999996</v>
      </c>
      <c r="AU304" s="532">
        <f>Daten_Polit!Q304</f>
        <v>2.7</v>
      </c>
      <c r="AV304" s="308">
        <v>1.0405048126574956</v>
      </c>
      <c r="AW304" s="308">
        <v>3.8176859370542173</v>
      </c>
      <c r="AX304" s="308">
        <v>0.76455749677263385</v>
      </c>
      <c r="AY304" s="308">
        <v>0.8082647396680066</v>
      </c>
      <c r="AZ304" s="308">
        <v>0.51427220050017342</v>
      </c>
      <c r="BA304" s="308">
        <v>7.7772592938248568</v>
      </c>
      <c r="BB304" s="308">
        <v>5.6806115948186751</v>
      </c>
      <c r="BC304" s="308">
        <v>10.118602414787475</v>
      </c>
      <c r="BD304" s="308">
        <v>10.178485287023637</v>
      </c>
      <c r="BE304" s="308">
        <v>9.6532333645699531</v>
      </c>
      <c r="BF304" s="308">
        <v>26.510581740105366</v>
      </c>
      <c r="BG304" s="308">
        <v>27.886527792317718</v>
      </c>
      <c r="BH304" s="308">
        <v>26.470901159693582</v>
      </c>
      <c r="BI304" s="308">
        <v>27.797181741533045</v>
      </c>
      <c r="BJ304" s="308">
        <v>16.423357664239568</v>
      </c>
      <c r="BK304" s="308">
        <v>100</v>
      </c>
      <c r="BL304" s="308">
        <v>14.922593872844736</v>
      </c>
      <c r="BM304" s="308">
        <v>81.595509205897983</v>
      </c>
      <c r="BN304" s="308">
        <v>66.15399437147515</v>
      </c>
      <c r="BO304" s="308">
        <v>15.441514834422831</v>
      </c>
      <c r="BP304" s="308">
        <v>100</v>
      </c>
      <c r="BQ304" s="308">
        <v>51.641983258209912</v>
      </c>
      <c r="BR304" s="308">
        <v>48.358016741790081</v>
      </c>
      <c r="BS304" s="308">
        <v>43.271088216355444</v>
      </c>
      <c r="BT304" s="308">
        <v>5.0869285254346428</v>
      </c>
      <c r="BU304" s="308">
        <v>100</v>
      </c>
      <c r="BV304" s="308">
        <v>10.31525381535284</v>
      </c>
      <c r="BW304" s="308">
        <v>84.584981653726359</v>
      </c>
      <c r="BX304" s="308">
        <v>72.009913085984394</v>
      </c>
      <c r="BY304" s="312">
        <v>12.575068567741951</v>
      </c>
      <c r="BZ304" s="531">
        <f>Daten_Polit!R304</f>
        <v>7.1</v>
      </c>
      <c r="CA304" s="532">
        <f>Daten_Polit!S304</f>
        <v>25.7</v>
      </c>
      <c r="CB304" s="532">
        <f>Daten_Polit!T304</f>
        <v>4</v>
      </c>
      <c r="CC304" s="532">
        <f>Daten_Polit!U304</f>
        <v>4.3</v>
      </c>
      <c r="CD304" s="532">
        <f>Daten_Polit!V304</f>
        <v>2.7</v>
      </c>
      <c r="CE304" s="309">
        <v>0.97553609181516165</v>
      </c>
      <c r="CF304" s="309">
        <v>3.813485958511905</v>
      </c>
      <c r="CG304" s="309">
        <v>0.69334724637615408</v>
      </c>
      <c r="CH304" s="309">
        <v>0.73664440091925398</v>
      </c>
      <c r="CI304" s="309">
        <v>0.45285252235967205</v>
      </c>
      <c r="CJ304" s="309">
        <v>7.6275827732138408</v>
      </c>
      <c r="CK304" s="309">
        <v>5.5561067566224596</v>
      </c>
      <c r="CL304" s="309">
        <v>10.766021555219767</v>
      </c>
      <c r="CM304" s="309">
        <v>10.979347101931459</v>
      </c>
      <c r="CN304" s="309">
        <v>9.3416370106728319</v>
      </c>
      <c r="CO304" s="309">
        <v>24.544679143038994</v>
      </c>
      <c r="CP304" s="309">
        <v>25.076816334617902</v>
      </c>
      <c r="CQ304" s="309">
        <v>26.176298890830125</v>
      </c>
      <c r="CR304" s="309">
        <v>27.565392354124747</v>
      </c>
      <c r="CS304" s="309">
        <v>16.846846846810813</v>
      </c>
      <c r="CT304" s="309">
        <v>100</v>
      </c>
      <c r="CU304" s="309">
        <v>15.252239290920031</v>
      </c>
      <c r="CV304" s="309">
        <v>81.215139882894391</v>
      </c>
      <c r="CW304" s="309">
        <v>65.409138591064874</v>
      </c>
      <c r="CX304" s="309">
        <v>15.806001291829519</v>
      </c>
      <c r="CY304" s="309">
        <v>100</v>
      </c>
      <c r="CZ304" s="309">
        <v>56.313775510204081</v>
      </c>
      <c r="DA304" s="309">
        <v>43.686224489795919</v>
      </c>
      <c r="DB304" s="309">
        <v>37.308673469387763</v>
      </c>
      <c r="DC304" s="309">
        <v>6.3775510204081636</v>
      </c>
      <c r="DD304" s="309">
        <v>100</v>
      </c>
      <c r="DE304" s="309">
        <v>10.191773710982121</v>
      </c>
      <c r="DF304" s="309">
        <v>84.643623449996426</v>
      </c>
      <c r="DG304" s="309">
        <v>71.729835838442128</v>
      </c>
      <c r="DH304" s="313">
        <v>12.913787611554318</v>
      </c>
      <c r="DI304" s="565">
        <f>Daten_Polit!W304</f>
        <v>5.8</v>
      </c>
      <c r="DJ304" s="532">
        <f>Daten_Polit!X304</f>
        <v>21</v>
      </c>
      <c r="DK304" s="532">
        <f>Daten_Polit!Y304</f>
        <v>3.2</v>
      </c>
      <c r="DL304" s="532">
        <f>Daten_Polit!Z304</f>
        <v>3.5</v>
      </c>
      <c r="DM304" s="532">
        <f>Daten_Polit!AA304</f>
        <v>2</v>
      </c>
      <c r="DN304" s="309">
        <v>0.87067598519997658</v>
      </c>
      <c r="DO304" s="309">
        <v>3.6450627049906572</v>
      </c>
      <c r="DP304" s="309">
        <v>0.57075731876910207</v>
      </c>
      <c r="DQ304" s="309">
        <v>0.59993146241898532</v>
      </c>
      <c r="DR304" s="309">
        <v>0.41234622492215334</v>
      </c>
      <c r="DS304" s="309">
        <v>8.8088088088088092</v>
      </c>
      <c r="DT304" s="309">
        <v>6.881720430107527</v>
      </c>
      <c r="DU304" s="309">
        <v>11.147369795065339</v>
      </c>
      <c r="DV304" s="309">
        <v>10.947930574098798</v>
      </c>
      <c r="DW304" s="309">
        <v>12.60869565216843</v>
      </c>
      <c r="DX304" s="309">
        <v>23.490735206215817</v>
      </c>
      <c r="DY304" s="309">
        <v>22.228278643849457</v>
      </c>
      <c r="DZ304" s="309">
        <v>25.069600954523409</v>
      </c>
      <c r="EA304" s="309">
        <v>26.487871026067594</v>
      </c>
      <c r="EB304" s="309">
        <v>14.679911699735101</v>
      </c>
      <c r="EC304" s="309">
        <v>100</v>
      </c>
      <c r="ED304" s="309">
        <v>14.795063590402119</v>
      </c>
      <c r="EE304" s="309">
        <v>81.568582472580346</v>
      </c>
      <c r="EF304" s="309">
        <v>65.661810734977664</v>
      </c>
      <c r="EG304" s="309">
        <v>15.906771737602668</v>
      </c>
      <c r="EH304" s="309">
        <v>100</v>
      </c>
      <c r="EI304" s="309">
        <v>54.29447852760736</v>
      </c>
      <c r="EJ304" s="309">
        <v>45.70552147239264</v>
      </c>
      <c r="EK304" s="309">
        <v>40.030674846625772</v>
      </c>
      <c r="EL304" s="309">
        <v>5.6748466257668717</v>
      </c>
      <c r="EM304" s="309">
        <v>100</v>
      </c>
      <c r="EN304" s="309">
        <v>10.711894151517276</v>
      </c>
      <c r="EO304" s="309">
        <v>84.137462752223854</v>
      </c>
      <c r="EP304" s="309">
        <v>71.052006468855424</v>
      </c>
      <c r="EQ304" s="367">
        <v>13.085456283368421</v>
      </c>
      <c r="ER304" s="531">
        <f>Daten_Polit!AB304</f>
        <v>5.6</v>
      </c>
      <c r="ES304" s="532">
        <f>Daten_Polit!AC304</f>
        <v>20.5</v>
      </c>
      <c r="ET304" s="532">
        <f>Daten_Polit!AD304</f>
        <v>3.2</v>
      </c>
      <c r="EU304" s="532">
        <f>Daten_Polit!AE304</f>
        <v>3.4</v>
      </c>
      <c r="EV304" s="532">
        <f>Daten_Polit!AF304</f>
        <v>2.1</v>
      </c>
      <c r="EW304" s="309">
        <v>1.0135331358540978</v>
      </c>
      <c r="EX304" s="309">
        <v>4.4142849809238962</v>
      </c>
      <c r="EY304" s="309">
        <v>0.62654638254986583</v>
      </c>
      <c r="EZ304" s="309">
        <v>0.65496684393648885</v>
      </c>
      <c r="FA304" s="309">
        <v>0.48057414876000965</v>
      </c>
      <c r="FB304" s="309">
        <v>9.2798038614773954</v>
      </c>
      <c r="FC304" s="309">
        <v>7.4319766134469329</v>
      </c>
      <c r="FD304" s="309">
        <v>11.469002695418409</v>
      </c>
      <c r="FE304" s="309">
        <v>11.361879734117259</v>
      </c>
      <c r="FF304" s="309">
        <v>12.197686645636171</v>
      </c>
      <c r="FG304" s="309">
        <v>19.658694721386759</v>
      </c>
      <c r="FH304" s="309">
        <v>18.934112885085721</v>
      </c>
      <c r="FI304" s="309">
        <v>20.52589213844805</v>
      </c>
      <c r="FJ304" s="309">
        <v>21.615384615377131</v>
      </c>
      <c r="FK304" s="309">
        <v>13.102725366918239</v>
      </c>
      <c r="FL304" s="309">
        <v>100</v>
      </c>
      <c r="FM304" s="309">
        <v>15.033997222016829</v>
      </c>
      <c r="FN304" s="309">
        <v>81.465350739538962</v>
      </c>
      <c r="FO304" s="309">
        <v>64.950621315686547</v>
      </c>
      <c r="FP304" s="309">
        <v>16.514729423852419</v>
      </c>
      <c r="FQ304" s="309">
        <v>100</v>
      </c>
      <c r="FR304" s="309">
        <v>54.627539503386004</v>
      </c>
      <c r="FS304" s="309">
        <v>45.372460496613996</v>
      </c>
      <c r="FT304" s="309">
        <v>38.976674191121141</v>
      </c>
      <c r="FU304" s="309">
        <v>6.3957863054928525</v>
      </c>
      <c r="FV304" s="309">
        <v>100</v>
      </c>
      <c r="FW304" s="309">
        <v>11.030593695705079</v>
      </c>
      <c r="FX304" s="309">
        <v>84.049850051753836</v>
      </c>
      <c r="FY304" s="309">
        <v>70.352398357862612</v>
      </c>
      <c r="FZ304" s="313">
        <v>13.697451693891225</v>
      </c>
      <c r="GA304" s="570">
        <f>Daten_Polit!AG304</f>
        <v>6.7</v>
      </c>
      <c r="GB304" s="571">
        <f>Daten_Polit!AH304</f>
        <v>25.1</v>
      </c>
      <c r="GC304" s="571">
        <f>Daten_Polit!AI304</f>
        <v>3.6</v>
      </c>
      <c r="GD304" s="571">
        <f>Daten_Polit!AJ304</f>
        <v>3.9</v>
      </c>
      <c r="GE304" s="571">
        <f>Daten_Polit!AK304</f>
        <v>2.5</v>
      </c>
      <c r="GF304" s="444">
        <v>0.83586922596754065</v>
      </c>
      <c r="GG304" s="444">
        <v>3.4553765263989629</v>
      </c>
      <c r="GH304" s="444">
        <v>0.53710609566295708</v>
      </c>
      <c r="GI304" s="444">
        <v>0.56600452405849888</v>
      </c>
      <c r="GJ304" s="444">
        <v>0.39034884804455033</v>
      </c>
      <c r="GK304" s="444">
        <v>7.1194890169808387</v>
      </c>
      <c r="GL304" s="444">
        <v>5.6843471810086914</v>
      </c>
      <c r="GM304" s="444">
        <v>8.9524034486822757</v>
      </c>
      <c r="GN304" s="444">
        <v>8.8645690834468471</v>
      </c>
      <c r="GO304" s="444">
        <v>9.5073465859949842</v>
      </c>
      <c r="GP304" s="444">
        <v>23.480634528220026</v>
      </c>
      <c r="GQ304" s="444">
        <v>23.013245033112582</v>
      </c>
      <c r="GR304" s="444">
        <v>24.092293277104709</v>
      </c>
      <c r="GS304" s="444">
        <v>25.563705514800329</v>
      </c>
      <c r="GT304" s="444">
        <v>14.880952380918369</v>
      </c>
      <c r="GU304" s="444">
        <v>100</v>
      </c>
      <c r="GV304" s="444">
        <v>15.813271581882757</v>
      </c>
      <c r="GW304" s="444">
        <v>80.537354182560179</v>
      </c>
      <c r="GX304" s="444">
        <v>64.054587401532771</v>
      </c>
      <c r="GY304" s="444">
        <v>16.482766781027404</v>
      </c>
      <c r="GZ304" s="444">
        <v>100</v>
      </c>
      <c r="HA304" s="444">
        <v>57.700650759219087</v>
      </c>
      <c r="HB304" s="444">
        <v>42.299349240780906</v>
      </c>
      <c r="HC304" s="444">
        <v>36.062906724511926</v>
      </c>
      <c r="HD304" s="444">
        <v>6.2364425162689807</v>
      </c>
      <c r="HE304" s="444">
        <v>100</v>
      </c>
      <c r="HF304" s="444">
        <v>11.190883607901249</v>
      </c>
      <c r="HG304" s="444">
        <v>83.630043358390864</v>
      </c>
      <c r="HH304" s="444">
        <v>69.871439739361833</v>
      </c>
      <c r="HI304" s="445">
        <v>13.758603619029049</v>
      </c>
      <c r="HJ304" s="570">
        <f>Daten_Polit!AL304</f>
        <v>6.1</v>
      </c>
      <c r="HK304" s="571">
        <f>Daten_Polit!AM304</f>
        <v>21.8</v>
      </c>
      <c r="HL304" s="571">
        <f>Daten_Polit!AN304</f>
        <v>3.3</v>
      </c>
      <c r="HM304" s="571">
        <f>Daten_Polit!AO304</f>
        <v>3.6</v>
      </c>
      <c r="HN304" s="571">
        <f>Daten_Polit!AP304</f>
        <v>2.2999999999999998</v>
      </c>
      <c r="HO304" s="444">
        <v>0.79858536307113104</v>
      </c>
      <c r="HP304" s="444">
        <v>3.2350923686919537</v>
      </c>
      <c r="HQ304" s="444">
        <v>0.50241198747387783</v>
      </c>
      <c r="HR304" s="444">
        <v>0.52385200847314428</v>
      </c>
      <c r="HS304" s="444">
        <v>0.40272527712536699</v>
      </c>
      <c r="HT304" s="444">
        <v>8.242986475913531</v>
      </c>
      <c r="HU304" s="444">
        <v>6.517597513286133</v>
      </c>
      <c r="HV304" s="444">
        <v>10.415351597021104</v>
      </c>
      <c r="HW304" s="444">
        <v>9.796157794398006</v>
      </c>
      <c r="HX304" s="444">
        <v>14.246823956448001</v>
      </c>
      <c r="HY304" s="444">
        <v>32.424173834313436</v>
      </c>
      <c r="HZ304" s="444">
        <v>32.769277535716576</v>
      </c>
      <c r="IA304" s="444">
        <v>31.987697039600153</v>
      </c>
      <c r="IB304" s="444">
        <v>32.936448876324867</v>
      </c>
      <c r="IC304" s="444">
        <v>26.107011070083434</v>
      </c>
      <c r="ID304" s="444">
        <v>100</v>
      </c>
      <c r="IE304" s="444">
        <v>15.742535448708198</v>
      </c>
      <c r="IF304" s="444">
        <v>80.696581189463217</v>
      </c>
      <c r="IG304" s="444">
        <v>63.454688479885405</v>
      </c>
      <c r="IH304" s="444">
        <v>17.241892709577833</v>
      </c>
      <c r="II304" s="444">
        <v>100</v>
      </c>
      <c r="IJ304" s="444">
        <v>57.912687585266035</v>
      </c>
      <c r="IK304" s="444">
        <v>42.087312414733965</v>
      </c>
      <c r="IL304" s="444">
        <v>36.221009549795362</v>
      </c>
      <c r="IM304" s="444">
        <v>5.8663028649386089</v>
      </c>
      <c r="IN304" s="444">
        <v>100</v>
      </c>
      <c r="IO304" s="444">
        <v>11.740109789902313</v>
      </c>
      <c r="IP304" s="444">
        <v>83.354294408375026</v>
      </c>
      <c r="IQ304" s="444">
        <v>68.600178594224488</v>
      </c>
      <c r="IR304" s="445">
        <v>14.754115814150538</v>
      </c>
      <c r="IS304" s="443">
        <f>Daten_Polit!AQ304</f>
        <v>5.5</v>
      </c>
      <c r="IT304" s="227">
        <f>Daten_Polit!AR304</f>
        <v>18.600000000000001</v>
      </c>
      <c r="IU304" s="227">
        <f>Daten_Polit!AS304</f>
        <v>3.2</v>
      </c>
      <c r="IV304" s="227">
        <f>Daten_Polit!AT304</f>
        <v>3.2</v>
      </c>
      <c r="IW304" s="227">
        <f>Daten_Polit!AU304</f>
        <v>3.1</v>
      </c>
      <c r="IX304" s="444" t="s">
        <v>820</v>
      </c>
      <c r="IY304" s="444" t="s">
        <v>820</v>
      </c>
      <c r="IZ304" s="444" t="s">
        <v>820</v>
      </c>
      <c r="JA304" s="444" t="s">
        <v>820</v>
      </c>
      <c r="JB304" s="444" t="s">
        <v>820</v>
      </c>
      <c r="JC304" s="444" t="s">
        <v>820</v>
      </c>
      <c r="JD304" s="444" t="s">
        <v>820</v>
      </c>
      <c r="JE304" s="444" t="s">
        <v>820</v>
      </c>
      <c r="JF304" s="444" t="s">
        <v>820</v>
      </c>
      <c r="JG304" s="444" t="s">
        <v>820</v>
      </c>
      <c r="JH304" s="444" t="s">
        <v>820</v>
      </c>
      <c r="JI304" s="444" t="s">
        <v>820</v>
      </c>
      <c r="JJ304" s="444" t="s">
        <v>820</v>
      </c>
      <c r="JK304" s="444" t="s">
        <v>820</v>
      </c>
      <c r="JL304" s="444" t="s">
        <v>820</v>
      </c>
      <c r="JM304" s="444" t="s">
        <v>820</v>
      </c>
      <c r="JN304" s="444" t="s">
        <v>820</v>
      </c>
      <c r="JO304" s="444" t="s">
        <v>820</v>
      </c>
      <c r="JP304" s="444" t="s">
        <v>820</v>
      </c>
      <c r="JQ304" s="444" t="s">
        <v>820</v>
      </c>
      <c r="JR304" s="444" t="s">
        <v>820</v>
      </c>
      <c r="JS304" s="444" t="s">
        <v>820</v>
      </c>
      <c r="JT304" s="444" t="s">
        <v>820</v>
      </c>
      <c r="JU304" s="444" t="s">
        <v>820</v>
      </c>
      <c r="JV304" s="444" t="s">
        <v>820</v>
      </c>
      <c r="JW304" s="444" t="s">
        <v>820</v>
      </c>
      <c r="JX304" s="444" t="s">
        <v>820</v>
      </c>
      <c r="JY304" s="444" t="s">
        <v>820</v>
      </c>
      <c r="JZ304" s="444" t="s">
        <v>820</v>
      </c>
      <c r="KA304" s="445" t="s">
        <v>820</v>
      </c>
    </row>
    <row r="305" spans="4:287" ht="12.65" customHeight="1" x14ac:dyDescent="0.2">
      <c r="D305" s="276"/>
      <c r="E305" s="3" t="str">
        <f>Daten_Polit!E305</f>
        <v>09471</v>
      </c>
      <c r="F305" s="229" t="str">
        <f>Daten_Polit!F305</f>
        <v>Bamberg</v>
      </c>
      <c r="G305" s="246"/>
      <c r="H305" s="531">
        <f>Daten_Polit!H305</f>
        <v>2.7</v>
      </c>
      <c r="I305" s="532">
        <f>Daten_Polit!I305</f>
        <v>7.5</v>
      </c>
      <c r="J305" s="532">
        <f>Daten_Polit!J305</f>
        <v>2.1</v>
      </c>
      <c r="K305" s="532">
        <f>Daten_Polit!K305</f>
        <v>2.2999999999999998</v>
      </c>
      <c r="L305" s="532">
        <f>Daten_Polit!L305</f>
        <v>1.5</v>
      </c>
      <c r="M305" s="308">
        <v>0.54914637242034881</v>
      </c>
      <c r="N305" s="308">
        <v>1.6015244079952535</v>
      </c>
      <c r="O305" s="308">
        <v>0.48055780901209366</v>
      </c>
      <c r="P305" s="308">
        <v>0.49218424430287916</v>
      </c>
      <c r="Q305" s="308">
        <v>0.37007387097220257</v>
      </c>
      <c r="R305" s="308">
        <v>13.879945624955283</v>
      </c>
      <c r="S305" s="308">
        <v>10.333521763708777</v>
      </c>
      <c r="T305" s="308">
        <v>15.575596816976455</v>
      </c>
      <c r="U305" s="308">
        <v>15.852436796511657</v>
      </c>
      <c r="V305" s="308">
        <v>13.078149920255184</v>
      </c>
      <c r="W305" s="308">
        <v>22.548382437898614</v>
      </c>
      <c r="X305" s="308">
        <v>28.596008258774948</v>
      </c>
      <c r="Y305" s="308">
        <v>19.758559905988349</v>
      </c>
      <c r="Z305" s="308">
        <v>20.15798538931924</v>
      </c>
      <c r="AA305" s="308">
        <v>16.188959660318471</v>
      </c>
      <c r="AB305" s="308">
        <v>100</v>
      </c>
      <c r="AC305" s="308">
        <v>10.925359648729408</v>
      </c>
      <c r="AD305" s="308">
        <v>85.384802760761929</v>
      </c>
      <c r="AE305" s="308">
        <v>72.894506045729258</v>
      </c>
      <c r="AF305" s="308">
        <v>12.490296715032677</v>
      </c>
      <c r="AG305" s="308">
        <v>100</v>
      </c>
      <c r="AH305" s="308">
        <v>33.146067415730343</v>
      </c>
      <c r="AI305" s="308">
        <v>66.853932584269657</v>
      </c>
      <c r="AJ305" s="308">
        <v>60.252808988764052</v>
      </c>
      <c r="AK305" s="308">
        <v>6.6011235955056202</v>
      </c>
      <c r="AL305" s="308">
        <v>100</v>
      </c>
      <c r="AM305" s="308">
        <v>8.3407920864208869</v>
      </c>
      <c r="AN305" s="308">
        <v>86.475871069597716</v>
      </c>
      <c r="AO305" s="308">
        <v>78.242286225152625</v>
      </c>
      <c r="AP305" s="337">
        <v>8.2335848444450939</v>
      </c>
      <c r="AQ305" s="531">
        <f>Daten_Polit!M305</f>
        <v>2.5</v>
      </c>
      <c r="AR305" s="532">
        <f>Daten_Polit!N305</f>
        <v>7.2</v>
      </c>
      <c r="AS305" s="532">
        <f>Daten_Polit!O305</f>
        <v>2</v>
      </c>
      <c r="AT305" s="532">
        <f>Daten_Polit!P305</f>
        <v>2.1</v>
      </c>
      <c r="AU305" s="532">
        <f>Daten_Polit!Q305</f>
        <v>1.4</v>
      </c>
      <c r="AV305" s="308">
        <v>0.53219148281387618</v>
      </c>
      <c r="AW305" s="308">
        <v>1.5080986287717757</v>
      </c>
      <c r="AX305" s="308">
        <v>0.46926218988098134</v>
      </c>
      <c r="AY305" s="308">
        <v>0.47901769740817174</v>
      </c>
      <c r="AZ305" s="308">
        <v>0.38266410814842272</v>
      </c>
      <c r="BA305" s="308">
        <v>13.51923076923056</v>
      </c>
      <c r="BB305" s="308">
        <v>9.5131086142322108</v>
      </c>
      <c r="BC305" s="308">
        <v>15.704054522351129</v>
      </c>
      <c r="BD305" s="308">
        <v>15.965194972606742</v>
      </c>
      <c r="BE305" s="308">
        <v>13.451917732070385</v>
      </c>
      <c r="BF305" s="308">
        <v>20.365173938113251</v>
      </c>
      <c r="BG305" s="308">
        <v>25.093586224104076</v>
      </c>
      <c r="BH305" s="308">
        <v>18.575152041702868</v>
      </c>
      <c r="BI305" s="308">
        <v>18.374466985399103</v>
      </c>
      <c r="BJ305" s="308">
        <v>20.313374370448727</v>
      </c>
      <c r="BK305" s="308">
        <v>100</v>
      </c>
      <c r="BL305" s="308">
        <v>10.764537246923357</v>
      </c>
      <c r="BM305" s="308">
        <v>85.712902238888717</v>
      </c>
      <c r="BN305" s="308">
        <v>72.624990208846583</v>
      </c>
      <c r="BO305" s="308">
        <v>13.087912030042126</v>
      </c>
      <c r="BP305" s="308">
        <v>100</v>
      </c>
      <c r="BQ305" s="308">
        <v>32.675771370763776</v>
      </c>
      <c r="BR305" s="308">
        <v>67.324228629236217</v>
      </c>
      <c r="BS305" s="308">
        <v>60.293373798684883</v>
      </c>
      <c r="BT305" s="308">
        <v>7.0308548305513403</v>
      </c>
      <c r="BU305" s="308">
        <v>100</v>
      </c>
      <c r="BV305" s="308">
        <v>8.2780847445116201</v>
      </c>
      <c r="BW305" s="308">
        <v>86.806439785111763</v>
      </c>
      <c r="BX305" s="308">
        <v>78.017552072279869</v>
      </c>
      <c r="BY305" s="312">
        <v>8.7888877128318956</v>
      </c>
      <c r="BZ305" s="531">
        <f>Daten_Polit!R305</f>
        <v>2.2999999999999998</v>
      </c>
      <c r="CA305" s="532">
        <f>Daten_Polit!S305</f>
        <v>6.6</v>
      </c>
      <c r="CB305" s="532">
        <f>Daten_Polit!T305</f>
        <v>1.9</v>
      </c>
      <c r="CC305" s="532">
        <f>Daten_Polit!U305</f>
        <v>1.9</v>
      </c>
      <c r="CD305" s="532">
        <f>Daten_Polit!V305</f>
        <v>1.5</v>
      </c>
      <c r="CE305" s="309">
        <v>0.48420338629307869</v>
      </c>
      <c r="CF305" s="309">
        <v>1.3284164413647219</v>
      </c>
      <c r="CG305" s="309">
        <v>0.4318784481022433</v>
      </c>
      <c r="CH305" s="309">
        <v>0.44229221545020986</v>
      </c>
      <c r="CI305" s="309">
        <v>0.34380696843720165</v>
      </c>
      <c r="CJ305" s="309">
        <v>14.16206111833527</v>
      </c>
      <c r="CK305" s="309">
        <v>10.524091293322064</v>
      </c>
      <c r="CL305" s="309">
        <v>16.29996901146616</v>
      </c>
      <c r="CM305" s="309">
        <v>16.582420668351588</v>
      </c>
      <c r="CN305" s="309">
        <v>14.172395557908867</v>
      </c>
      <c r="CO305" s="309">
        <v>20.300131926125005</v>
      </c>
      <c r="CP305" s="309">
        <v>27.343418634247001</v>
      </c>
      <c r="CQ305" s="309">
        <v>18.130899937073284</v>
      </c>
      <c r="CR305" s="309">
        <v>18.120853249628823</v>
      </c>
      <c r="CS305" s="309">
        <v>18.206086492283653</v>
      </c>
      <c r="CT305" s="309">
        <v>100</v>
      </c>
      <c r="CU305" s="309">
        <v>10.60042403826168</v>
      </c>
      <c r="CV305" s="309">
        <v>85.759737204806058</v>
      </c>
      <c r="CW305" s="309">
        <v>72.272778105999009</v>
      </c>
      <c r="CX305" s="309">
        <v>13.486959098807041</v>
      </c>
      <c r="CY305" s="309">
        <v>100</v>
      </c>
      <c r="CZ305" s="309">
        <v>31.114808652246261</v>
      </c>
      <c r="DA305" s="309">
        <v>68.885191347753732</v>
      </c>
      <c r="DB305" s="309">
        <v>59.733777038269544</v>
      </c>
      <c r="DC305" s="309">
        <v>9.1514143094841938</v>
      </c>
      <c r="DD305" s="309">
        <v>100</v>
      </c>
      <c r="DE305" s="309">
        <v>8.2673549289728818</v>
      </c>
      <c r="DF305" s="309">
        <v>86.686077019058743</v>
      </c>
      <c r="DG305" s="309">
        <v>77.519946397838268</v>
      </c>
      <c r="DH305" s="313">
        <v>9.1661306212204625</v>
      </c>
      <c r="DI305" s="565">
        <f>Daten_Polit!W305</f>
        <v>2.1</v>
      </c>
      <c r="DJ305" s="532">
        <f>Daten_Polit!X305</f>
        <v>6.8</v>
      </c>
      <c r="DK305" s="532">
        <f>Daten_Polit!Y305</f>
        <v>1.6</v>
      </c>
      <c r="DL305" s="532">
        <f>Daten_Polit!Z305</f>
        <v>1.6</v>
      </c>
      <c r="DM305" s="532">
        <f>Daten_Polit!AA305</f>
        <v>1.3</v>
      </c>
      <c r="DN305" s="309">
        <v>0.43349771463611958</v>
      </c>
      <c r="DO305" s="309">
        <v>1.4057677491767415</v>
      </c>
      <c r="DP305" s="309">
        <v>0.36466816696046989</v>
      </c>
      <c r="DQ305" s="309">
        <v>0.36711413139653376</v>
      </c>
      <c r="DR305" s="309">
        <v>0.34495296249419594</v>
      </c>
      <c r="DS305" s="309">
        <v>13.313272238179913</v>
      </c>
      <c r="DT305" s="309">
        <v>9.6076130882544639</v>
      </c>
      <c r="DU305" s="309">
        <v>15.291806958473625</v>
      </c>
      <c r="DV305" s="309">
        <v>15.366069275897603</v>
      </c>
      <c r="DW305" s="309">
        <v>14.782129067846613</v>
      </c>
      <c r="DX305" s="309">
        <v>17.475418790970188</v>
      </c>
      <c r="DY305" s="309">
        <v>19.839002856396775</v>
      </c>
      <c r="DZ305" s="309">
        <v>16.205034710053539</v>
      </c>
      <c r="EA305" s="309">
        <v>16.223832528183575</v>
      </c>
      <c r="EB305" s="309">
        <v>16.078218359605415</v>
      </c>
      <c r="EC305" s="309">
        <v>100</v>
      </c>
      <c r="ED305" s="309">
        <v>10.620750906817204</v>
      </c>
      <c r="EE305" s="309">
        <v>85.888702319610474</v>
      </c>
      <c r="EF305" s="309">
        <v>72.099233853144924</v>
      </c>
      <c r="EG305" s="309">
        <v>13.789468466465554</v>
      </c>
      <c r="EH305" s="309">
        <v>100</v>
      </c>
      <c r="EI305" s="309">
        <v>35.891238670694861</v>
      </c>
      <c r="EJ305" s="309">
        <v>64.108761329305125</v>
      </c>
      <c r="EK305" s="309">
        <v>55.226586102719033</v>
      </c>
      <c r="EL305" s="309">
        <v>8.8821752265861029</v>
      </c>
      <c r="EM305" s="309">
        <v>100</v>
      </c>
      <c r="EN305" s="309">
        <v>8.2930964423250373</v>
      </c>
      <c r="EO305" s="309">
        <v>86.905320550270076</v>
      </c>
      <c r="EP305" s="309">
        <v>77.313438267009118</v>
      </c>
      <c r="EQ305" s="367">
        <v>9.5918822832609543</v>
      </c>
      <c r="ER305" s="531">
        <f>Daten_Polit!AB305</f>
        <v>2.1</v>
      </c>
      <c r="ES305" s="532">
        <f>Daten_Polit!AC305</f>
        <v>6.6</v>
      </c>
      <c r="ET305" s="532">
        <f>Daten_Polit!AD305</f>
        <v>1.6</v>
      </c>
      <c r="EU305" s="532">
        <f>Daten_Polit!AE305</f>
        <v>1.7</v>
      </c>
      <c r="EV305" s="532">
        <f>Daten_Polit!AF305</f>
        <v>1.2</v>
      </c>
      <c r="EW305" s="309">
        <v>0.43980489397742806</v>
      </c>
      <c r="EX305" s="309">
        <v>1.5290333930658684</v>
      </c>
      <c r="EY305" s="309">
        <v>0.35932514175755509</v>
      </c>
      <c r="EZ305" s="309">
        <v>0.36869096234111176</v>
      </c>
      <c r="FA305" s="309">
        <v>0.28854418994533815</v>
      </c>
      <c r="FB305" s="309">
        <v>13.324244489888661</v>
      </c>
      <c r="FC305" s="309">
        <v>10.689151507104539</v>
      </c>
      <c r="FD305" s="309">
        <v>14.695315738565299</v>
      </c>
      <c r="FE305" s="309">
        <v>14.738085860574564</v>
      </c>
      <c r="FF305" s="309">
        <v>14.390106801573918</v>
      </c>
      <c r="FG305" s="309">
        <v>16.10285401659371</v>
      </c>
      <c r="FH305" s="309">
        <v>16.360712850059418</v>
      </c>
      <c r="FI305" s="309">
        <v>15.969870776032947</v>
      </c>
      <c r="FJ305" s="309">
        <v>15.592074225507643</v>
      </c>
      <c r="FK305" s="309">
        <v>18.710781517380195</v>
      </c>
      <c r="FL305" s="309">
        <v>100</v>
      </c>
      <c r="FM305" s="309">
        <v>10.5287143788691</v>
      </c>
      <c r="FN305" s="309">
        <v>86.061668725622837</v>
      </c>
      <c r="FO305" s="309">
        <v>71.840725443949282</v>
      </c>
      <c r="FP305" s="309">
        <v>14.22094328167357</v>
      </c>
      <c r="FQ305" s="309">
        <v>100</v>
      </c>
      <c r="FR305" s="309">
        <v>35</v>
      </c>
      <c r="FS305" s="309">
        <v>65</v>
      </c>
      <c r="FT305" s="309">
        <v>56.785714285714285</v>
      </c>
      <c r="FU305" s="309">
        <v>8.2142857142857135</v>
      </c>
      <c r="FV305" s="309">
        <v>100</v>
      </c>
      <c r="FW305" s="309">
        <v>8.311150420317702</v>
      </c>
      <c r="FX305" s="309">
        <v>87.031101462373769</v>
      </c>
      <c r="FY305" s="309">
        <v>76.860789457034727</v>
      </c>
      <c r="FZ305" s="313">
        <v>10.170312005339042</v>
      </c>
      <c r="GA305" s="570">
        <f>Daten_Polit!AG305</f>
        <v>2.6</v>
      </c>
      <c r="GB305" s="571">
        <f>Daten_Polit!AH305</f>
        <v>8.6</v>
      </c>
      <c r="GC305" s="571">
        <f>Daten_Polit!AI305</f>
        <v>2</v>
      </c>
      <c r="GD305" s="571">
        <f>Daten_Polit!AJ305</f>
        <v>2.2000000000000002</v>
      </c>
      <c r="GE305" s="571">
        <f>Daten_Polit!AK305</f>
        <v>1.4</v>
      </c>
      <c r="GF305" s="444">
        <v>0.48559860598605981</v>
      </c>
      <c r="GG305" s="444">
        <v>1.8205281375544935</v>
      </c>
      <c r="GH305" s="444">
        <v>0.38434811435441368</v>
      </c>
      <c r="GI305" s="444">
        <v>0.38989799871727288</v>
      </c>
      <c r="GJ305" s="444">
        <v>0.34403012324364785</v>
      </c>
      <c r="GK305" s="444">
        <v>10.702608442926843</v>
      </c>
      <c r="GL305" s="444">
        <v>8.7467921300260372</v>
      </c>
      <c r="GM305" s="444">
        <v>11.70903488500055</v>
      </c>
      <c r="GN305" s="444">
        <v>11.500649230198478</v>
      </c>
      <c r="GO305" s="444">
        <v>13.393303348325835</v>
      </c>
      <c r="GP305" s="444">
        <v>15.717764992410171</v>
      </c>
      <c r="GQ305" s="444">
        <v>15.657663251574046</v>
      </c>
      <c r="GR305" s="444">
        <v>15.748875080352075</v>
      </c>
      <c r="GS305" s="444">
        <v>15.924832861529023</v>
      </c>
      <c r="GT305" s="444">
        <v>14.334140435857497</v>
      </c>
      <c r="GU305" s="444">
        <v>100</v>
      </c>
      <c r="GV305" s="444">
        <v>10.566198898943203</v>
      </c>
      <c r="GW305" s="444">
        <v>86.059801328825017</v>
      </c>
      <c r="GX305" s="444">
        <v>71.432049730155498</v>
      </c>
      <c r="GY305" s="444">
        <v>14.627751598669517</v>
      </c>
      <c r="GZ305" s="444">
        <v>100</v>
      </c>
      <c r="HA305" s="444">
        <v>34.761519805982218</v>
      </c>
      <c r="HB305" s="444">
        <v>65.238480194017797</v>
      </c>
      <c r="HC305" s="444">
        <v>58.043654001616815</v>
      </c>
      <c r="HD305" s="444">
        <v>7.1948261924009698</v>
      </c>
      <c r="HE305" s="444">
        <v>100</v>
      </c>
      <c r="HF305" s="444">
        <v>8.283565078478027</v>
      </c>
      <c r="HG305" s="444">
        <v>87.106963826811025</v>
      </c>
      <c r="HH305" s="444">
        <v>76.567265367994324</v>
      </c>
      <c r="HI305" s="445">
        <v>10.539698458816709</v>
      </c>
      <c r="HJ305" s="570">
        <f>Daten_Polit!AL305</f>
        <v>2.6</v>
      </c>
      <c r="HK305" s="571">
        <f>Daten_Polit!AM305</f>
        <v>8.4</v>
      </c>
      <c r="HL305" s="571">
        <f>Daten_Polit!AN305</f>
        <v>2</v>
      </c>
      <c r="HM305" s="571">
        <f>Daten_Polit!AO305</f>
        <v>2.1</v>
      </c>
      <c r="HN305" s="571">
        <f>Daten_Polit!AP305</f>
        <v>1.4</v>
      </c>
      <c r="HO305" s="444">
        <v>0.40194927613559572</v>
      </c>
      <c r="HP305" s="444">
        <v>1.4029547789575751</v>
      </c>
      <c r="HQ305" s="444">
        <v>0.32863398279749267</v>
      </c>
      <c r="HR305" s="444">
        <v>0.33525327766819196</v>
      </c>
      <c r="HS305" s="444">
        <v>0.28310235285212793</v>
      </c>
      <c r="HT305" s="444">
        <v>10.659702748177381</v>
      </c>
      <c r="HU305" s="444">
        <v>8.517023698644314</v>
      </c>
      <c r="HV305" s="444">
        <v>11.751921547840164</v>
      </c>
      <c r="HW305" s="444">
        <v>11.650135256988278</v>
      </c>
      <c r="HX305" s="444">
        <v>12.511210762334082</v>
      </c>
      <c r="HY305" s="444">
        <v>23.510748279917628</v>
      </c>
      <c r="HZ305" s="444">
        <v>24.489147697195321</v>
      </c>
      <c r="IA305" s="444">
        <v>23.01531846277766</v>
      </c>
      <c r="IB305" s="444">
        <v>23.027679551274797</v>
      </c>
      <c r="IC305" s="444">
        <v>22.923286427584731</v>
      </c>
      <c r="ID305" s="444">
        <v>100</v>
      </c>
      <c r="IE305" s="444">
        <v>10.436469618221647</v>
      </c>
      <c r="IF305" s="444">
        <v>86.252014749425967</v>
      </c>
      <c r="IG305" s="444">
        <v>71.303931821787316</v>
      </c>
      <c r="IH305" s="444">
        <v>14.948082927638643</v>
      </c>
      <c r="II305" s="444">
        <v>100</v>
      </c>
      <c r="IJ305" s="444">
        <v>33.857579729139367</v>
      </c>
      <c r="IK305" s="444">
        <v>66.14242027086064</v>
      </c>
      <c r="IL305" s="444">
        <v>57.972913936216685</v>
      </c>
      <c r="IM305" s="444">
        <v>8.1695063346439483</v>
      </c>
      <c r="IN305" s="444">
        <v>100</v>
      </c>
      <c r="IO305" s="444">
        <v>8.1883578992418649</v>
      </c>
      <c r="IP305" s="444">
        <v>87.352596717585129</v>
      </c>
      <c r="IQ305" s="444">
        <v>76.265303492501772</v>
      </c>
      <c r="IR305" s="445">
        <v>11.087293225083345</v>
      </c>
      <c r="IS305" s="443">
        <f>Daten_Polit!AQ305</f>
        <v>2.2999999999999998</v>
      </c>
      <c r="IT305" s="227">
        <f>Daten_Polit!AR305</f>
        <v>7.8</v>
      </c>
      <c r="IU305" s="227">
        <f>Daten_Polit!AS305</f>
        <v>1.8</v>
      </c>
      <c r="IV305" s="227">
        <f>Daten_Polit!AT305</f>
        <v>1.8</v>
      </c>
      <c r="IW305" s="227">
        <f>Daten_Polit!AU305</f>
        <v>1.4</v>
      </c>
      <c r="IX305" s="444" t="s">
        <v>820</v>
      </c>
      <c r="IY305" s="444" t="s">
        <v>820</v>
      </c>
      <c r="IZ305" s="444" t="s">
        <v>820</v>
      </c>
      <c r="JA305" s="444" t="s">
        <v>820</v>
      </c>
      <c r="JB305" s="444" t="s">
        <v>820</v>
      </c>
      <c r="JC305" s="444" t="s">
        <v>820</v>
      </c>
      <c r="JD305" s="444" t="s">
        <v>820</v>
      </c>
      <c r="JE305" s="444" t="s">
        <v>820</v>
      </c>
      <c r="JF305" s="444" t="s">
        <v>820</v>
      </c>
      <c r="JG305" s="444" t="s">
        <v>820</v>
      </c>
      <c r="JH305" s="444" t="s">
        <v>820</v>
      </c>
      <c r="JI305" s="444" t="s">
        <v>820</v>
      </c>
      <c r="JJ305" s="444" t="s">
        <v>820</v>
      </c>
      <c r="JK305" s="444" t="s">
        <v>820</v>
      </c>
      <c r="JL305" s="444" t="s">
        <v>820</v>
      </c>
      <c r="JM305" s="444" t="s">
        <v>820</v>
      </c>
      <c r="JN305" s="444" t="s">
        <v>820</v>
      </c>
      <c r="JO305" s="444" t="s">
        <v>820</v>
      </c>
      <c r="JP305" s="444" t="s">
        <v>820</v>
      </c>
      <c r="JQ305" s="444" t="s">
        <v>820</v>
      </c>
      <c r="JR305" s="444" t="s">
        <v>820</v>
      </c>
      <c r="JS305" s="444" t="s">
        <v>820</v>
      </c>
      <c r="JT305" s="444" t="s">
        <v>820</v>
      </c>
      <c r="JU305" s="444" t="s">
        <v>820</v>
      </c>
      <c r="JV305" s="444" t="s">
        <v>820</v>
      </c>
      <c r="JW305" s="444" t="s">
        <v>820</v>
      </c>
      <c r="JX305" s="444" t="s">
        <v>820</v>
      </c>
      <c r="JY305" s="444" t="s">
        <v>820</v>
      </c>
      <c r="JZ305" s="444" t="s">
        <v>820</v>
      </c>
      <c r="KA305" s="445" t="s">
        <v>820</v>
      </c>
    </row>
    <row r="306" spans="4:287" ht="12.65" customHeight="1" x14ac:dyDescent="0.2">
      <c r="D306" s="276"/>
      <c r="E306" s="3" t="str">
        <f>Daten_Polit!E306</f>
        <v>09472</v>
      </c>
      <c r="F306" s="229" t="str">
        <f>Daten_Polit!F306</f>
        <v>Bayreuth</v>
      </c>
      <c r="G306" s="246"/>
      <c r="H306" s="531">
        <f>Daten_Polit!H306</f>
        <v>3.4</v>
      </c>
      <c r="I306" s="532">
        <f>Daten_Polit!I306</f>
        <v>10.1</v>
      </c>
      <c r="J306" s="532">
        <f>Daten_Polit!J306</f>
        <v>2.8</v>
      </c>
      <c r="K306" s="532">
        <f>Daten_Polit!K306</f>
        <v>3</v>
      </c>
      <c r="L306" s="532">
        <f>Daten_Polit!L306</f>
        <v>1.3</v>
      </c>
      <c r="M306" s="308">
        <v>0.68472914271112817</v>
      </c>
      <c r="N306" s="308">
        <v>2.3755040533813947</v>
      </c>
      <c r="O306" s="308">
        <v>0.59819804720023473</v>
      </c>
      <c r="P306" s="308">
        <v>0.60987137098534283</v>
      </c>
      <c r="Q306" s="308">
        <v>0.47254668494629709</v>
      </c>
      <c r="R306" s="308">
        <v>12.895218718209353</v>
      </c>
      <c r="S306" s="308">
        <v>8.9943533207856419</v>
      </c>
      <c r="T306" s="308">
        <v>14.64670375192296</v>
      </c>
      <c r="U306" s="308">
        <v>14.600900272617395</v>
      </c>
      <c r="V306" s="308">
        <v>15.288888888888891</v>
      </c>
      <c r="W306" s="308">
        <v>23.674824744803839</v>
      </c>
      <c r="X306" s="308">
        <v>30.539328895523404</v>
      </c>
      <c r="Y306" s="308">
        <v>20.483362104888169</v>
      </c>
      <c r="Z306" s="308">
        <v>21.185251339627996</v>
      </c>
      <c r="AA306" s="308">
        <v>10.685663401606655</v>
      </c>
      <c r="AB306" s="308">
        <v>100</v>
      </c>
      <c r="AC306" s="308">
        <v>9.774789070381587</v>
      </c>
      <c r="AD306" s="308">
        <v>86.530710593490312</v>
      </c>
      <c r="AE306" s="308">
        <v>74.0798197657017</v>
      </c>
      <c r="AF306" s="308">
        <v>12.450890827788619</v>
      </c>
      <c r="AG306" s="308">
        <v>100</v>
      </c>
      <c r="AH306" s="308">
        <v>32.540603248259863</v>
      </c>
      <c r="AI306" s="308">
        <v>67.459396751740144</v>
      </c>
      <c r="AJ306" s="308">
        <v>62.529002320185626</v>
      </c>
      <c r="AK306" s="308">
        <v>4.9303944315545243</v>
      </c>
      <c r="AL306" s="308">
        <v>100</v>
      </c>
      <c r="AM306" s="308">
        <v>6.6368497042058969</v>
      </c>
      <c r="AN306" s="308">
        <v>88.109700698247167</v>
      </c>
      <c r="AO306" s="308">
        <v>80.619910664668197</v>
      </c>
      <c r="AP306" s="337">
        <v>7.4897900335789735</v>
      </c>
      <c r="AQ306" s="531">
        <f>Daten_Polit!M306</f>
        <v>3.3</v>
      </c>
      <c r="AR306" s="532">
        <f>Daten_Polit!N306</f>
        <v>10.5</v>
      </c>
      <c r="AS306" s="532">
        <f>Daten_Polit!O306</f>
        <v>2.6</v>
      </c>
      <c r="AT306" s="532">
        <f>Daten_Polit!P306</f>
        <v>2.8</v>
      </c>
      <c r="AU306" s="532">
        <f>Daten_Polit!Q306</f>
        <v>1.4</v>
      </c>
      <c r="AV306" s="308">
        <v>0.65340006355258984</v>
      </c>
      <c r="AW306" s="308">
        <v>2.3329073337217596</v>
      </c>
      <c r="AX306" s="308">
        <v>0.56849397407899027</v>
      </c>
      <c r="AY306" s="308">
        <v>0.58748746393343354</v>
      </c>
      <c r="AZ306" s="308">
        <v>0.37242012876015357</v>
      </c>
      <c r="BA306" s="308">
        <v>12.385534033843946</v>
      </c>
      <c r="BB306" s="308">
        <v>8.8186813186808344</v>
      </c>
      <c r="BC306" s="308">
        <v>14.155308240590575</v>
      </c>
      <c r="BD306" s="308">
        <v>14.267378234142114</v>
      </c>
      <c r="BE306" s="308">
        <v>12.762384550797648</v>
      </c>
      <c r="BF306" s="308">
        <v>23.308175033920001</v>
      </c>
      <c r="BG306" s="308">
        <v>28.604843148044651</v>
      </c>
      <c r="BH306" s="308">
        <v>21.058608289693826</v>
      </c>
      <c r="BI306" s="308">
        <v>21.788928279245205</v>
      </c>
      <c r="BJ306" s="308">
        <v>12.003381234120711</v>
      </c>
      <c r="BK306" s="308">
        <v>100</v>
      </c>
      <c r="BL306" s="308">
        <v>9.5723075296160562</v>
      </c>
      <c r="BM306" s="308">
        <v>86.801502660291192</v>
      </c>
      <c r="BN306" s="308">
        <v>73.906684691806291</v>
      </c>
      <c r="BO306" s="308">
        <v>12.89481796848491</v>
      </c>
      <c r="BP306" s="308">
        <v>100</v>
      </c>
      <c r="BQ306" s="308">
        <v>34.37118437118437</v>
      </c>
      <c r="BR306" s="308">
        <v>65.62881562881563</v>
      </c>
      <c r="BS306" s="308">
        <v>60.256410256410255</v>
      </c>
      <c r="BT306" s="308">
        <v>5.3724053724053729</v>
      </c>
      <c r="BU306" s="308">
        <v>100</v>
      </c>
      <c r="BV306" s="308">
        <v>6.4653757936434157</v>
      </c>
      <c r="BW306" s="308">
        <v>88.403546989960006</v>
      </c>
      <c r="BX306" s="308">
        <v>80.596262487653945</v>
      </c>
      <c r="BY306" s="312">
        <v>7.80728450230606</v>
      </c>
      <c r="BZ306" s="531">
        <f>Daten_Polit!R306</f>
        <v>3.1</v>
      </c>
      <c r="CA306" s="532">
        <f>Daten_Polit!S306</f>
        <v>9.6</v>
      </c>
      <c r="CB306" s="532">
        <f>Daten_Polit!T306</f>
        <v>2.5</v>
      </c>
      <c r="CC306" s="532">
        <f>Daten_Polit!U306</f>
        <v>2.7</v>
      </c>
      <c r="CD306" s="532">
        <f>Daten_Polit!V306</f>
        <v>1.2</v>
      </c>
      <c r="CE306" s="309">
        <v>0.57928498787452087</v>
      </c>
      <c r="CF306" s="309">
        <v>1.967967667099606</v>
      </c>
      <c r="CG306" s="309">
        <v>0.51050814384469489</v>
      </c>
      <c r="CH306" s="309">
        <v>0.53288087461190958</v>
      </c>
      <c r="CI306" s="309">
        <v>0.29363560451145776</v>
      </c>
      <c r="CJ306" s="309">
        <v>12.92697425579564</v>
      </c>
      <c r="CK306" s="309">
        <v>9.533596837945268</v>
      </c>
      <c r="CL306" s="309">
        <v>14.74008207934377</v>
      </c>
      <c r="CM306" s="309">
        <v>14.757123874206842</v>
      </c>
      <c r="CN306" s="309">
        <v>14.52513966480447</v>
      </c>
      <c r="CO306" s="309">
        <v>23.533201417325966</v>
      </c>
      <c r="CP306" s="309">
        <v>27.605321507758777</v>
      </c>
      <c r="CQ306" s="309">
        <v>22.438320390349045</v>
      </c>
      <c r="CR306" s="309">
        <v>22.803502523000891</v>
      </c>
      <c r="CS306" s="309">
        <v>17.860465116285713</v>
      </c>
      <c r="CT306" s="309">
        <v>100</v>
      </c>
      <c r="CU306" s="309">
        <v>9.6354535765492066</v>
      </c>
      <c r="CV306" s="309">
        <v>86.758985119573694</v>
      </c>
      <c r="CW306" s="309">
        <v>73.499868003037989</v>
      </c>
      <c r="CX306" s="309">
        <v>13.259117116535704</v>
      </c>
      <c r="CY306" s="309">
        <v>100</v>
      </c>
      <c r="CZ306" s="309">
        <v>30.676490288010715</v>
      </c>
      <c r="DA306" s="309">
        <v>69.323509711989288</v>
      </c>
      <c r="DB306" s="309">
        <v>62.893503014065644</v>
      </c>
      <c r="DC306" s="309">
        <v>6.430006697923643</v>
      </c>
      <c r="DD306" s="309">
        <v>100</v>
      </c>
      <c r="DE306" s="309">
        <v>6.4978554415637575</v>
      </c>
      <c r="DF306" s="309">
        <v>88.423524516192657</v>
      </c>
      <c r="DG306" s="309">
        <v>80.154706049443561</v>
      </c>
      <c r="DH306" s="313">
        <v>8.2688184667490905</v>
      </c>
      <c r="DI306" s="565">
        <f>Daten_Polit!W306</f>
        <v>2.8</v>
      </c>
      <c r="DJ306" s="532">
        <f>Daten_Polit!X306</f>
        <v>9.6999999999999993</v>
      </c>
      <c r="DK306" s="532">
        <f>Daten_Polit!Y306</f>
        <v>2.2000000000000002</v>
      </c>
      <c r="DL306" s="532">
        <f>Daten_Polit!Z306</f>
        <v>2.2999999999999998</v>
      </c>
      <c r="DM306" s="532">
        <f>Daten_Polit!AA306</f>
        <v>1.1000000000000001</v>
      </c>
      <c r="DN306" s="309">
        <v>0.56455032573917741</v>
      </c>
      <c r="DO306" s="309">
        <v>2.3427832902687089</v>
      </c>
      <c r="DP306" s="309">
        <v>0.46698593149752454</v>
      </c>
      <c r="DQ306" s="309">
        <v>0.47931430736830116</v>
      </c>
      <c r="DR306" s="309">
        <v>0.35401875523316623</v>
      </c>
      <c r="DS306" s="309">
        <v>13.018336381159749</v>
      </c>
      <c r="DT306" s="309">
        <v>9.8103141671612235</v>
      </c>
      <c r="DU306" s="309">
        <v>14.632336573420519</v>
      </c>
      <c r="DV306" s="309">
        <v>14.465510286405342</v>
      </c>
      <c r="DW306" s="309">
        <v>16.543438077627894</v>
      </c>
      <c r="DX306" s="309">
        <v>24.526237254415822</v>
      </c>
      <c r="DY306" s="309">
        <v>26.679576940263566</v>
      </c>
      <c r="DZ306" s="309">
        <v>23.459096002990709</v>
      </c>
      <c r="EA306" s="309">
        <v>24.175199089878106</v>
      </c>
      <c r="EB306" s="309">
        <v>15.291936978678297</v>
      </c>
      <c r="EC306" s="309">
        <v>100</v>
      </c>
      <c r="ED306" s="309">
        <v>9.401033590057061</v>
      </c>
      <c r="EE306" s="309">
        <v>87.101881373029372</v>
      </c>
      <c r="EF306" s="309">
        <v>73.584201117535542</v>
      </c>
      <c r="EG306" s="309">
        <v>13.517680255493831</v>
      </c>
      <c r="EH306" s="309">
        <v>100</v>
      </c>
      <c r="EI306" s="309">
        <v>34.503713706954755</v>
      </c>
      <c r="EJ306" s="309">
        <v>65.49628629304523</v>
      </c>
      <c r="EK306" s="309">
        <v>59.756920999324784</v>
      </c>
      <c r="EL306" s="309">
        <v>5.7393652937204589</v>
      </c>
      <c r="EM306" s="309">
        <v>100</v>
      </c>
      <c r="EN306" s="309">
        <v>6.4138873235953868</v>
      </c>
      <c r="EO306" s="309">
        <v>88.715059131822642</v>
      </c>
      <c r="EP306" s="309">
        <v>79.985997519199088</v>
      </c>
      <c r="EQ306" s="367">
        <v>8.72906161262358</v>
      </c>
      <c r="ER306" s="531">
        <f>Daten_Polit!AB306</f>
        <v>2.6</v>
      </c>
      <c r="ES306" s="532">
        <f>Daten_Polit!AC306</f>
        <v>8.9</v>
      </c>
      <c r="ET306" s="532">
        <f>Daten_Polit!AD306</f>
        <v>2.1</v>
      </c>
      <c r="EU306" s="532">
        <f>Daten_Polit!AE306</f>
        <v>2.2000000000000002</v>
      </c>
      <c r="EV306" s="532">
        <f>Daten_Polit!AF306</f>
        <v>1.3</v>
      </c>
      <c r="EW306" s="309">
        <v>0.55732301847062327</v>
      </c>
      <c r="EX306" s="309">
        <v>2.2803234211811083</v>
      </c>
      <c r="EY306" s="309">
        <v>0.46529650844222686</v>
      </c>
      <c r="EZ306" s="309">
        <v>0.47688824577089628</v>
      </c>
      <c r="FA306" s="309">
        <v>0.36486703755405803</v>
      </c>
      <c r="FB306" s="309">
        <v>13.496544082730679</v>
      </c>
      <c r="FC306" s="309">
        <v>10.180032733223557</v>
      </c>
      <c r="FD306" s="309">
        <v>15.074359573308419</v>
      </c>
      <c r="FE306" s="309">
        <v>15.161151697465069</v>
      </c>
      <c r="FF306" s="309">
        <v>14.238410596021778</v>
      </c>
      <c r="FG306" s="309">
        <v>22.185360716170617</v>
      </c>
      <c r="FH306" s="309">
        <v>25.969563082965148</v>
      </c>
      <c r="FI306" s="309">
        <v>20.389781815364547</v>
      </c>
      <c r="FJ306" s="309">
        <v>21.346385024904688</v>
      </c>
      <c r="FK306" s="309">
        <v>11.354420113576642</v>
      </c>
      <c r="FL306" s="309">
        <v>100</v>
      </c>
      <c r="FM306" s="309">
        <v>9.0896388046572909</v>
      </c>
      <c r="FN306" s="309">
        <v>87.443343822622495</v>
      </c>
      <c r="FO306" s="309">
        <v>73.460602099851044</v>
      </c>
      <c r="FP306" s="309">
        <v>13.982741722771449</v>
      </c>
      <c r="FQ306" s="309">
        <v>100</v>
      </c>
      <c r="FR306" s="309">
        <v>32.924187725631768</v>
      </c>
      <c r="FS306" s="309">
        <v>67.075812274368232</v>
      </c>
      <c r="FT306" s="309">
        <v>59.566787003610109</v>
      </c>
      <c r="FU306" s="309">
        <v>7.5090252707581229</v>
      </c>
      <c r="FV306" s="309">
        <v>100</v>
      </c>
      <c r="FW306" s="309">
        <v>6.2983283408778217</v>
      </c>
      <c r="FX306" s="309">
        <v>88.911211381261751</v>
      </c>
      <c r="FY306" s="309">
        <v>79.710851696599235</v>
      </c>
      <c r="FZ306" s="313">
        <v>9.2003596846625033</v>
      </c>
      <c r="GA306" s="570">
        <f>Daten_Polit!AG306</f>
        <v>3.2</v>
      </c>
      <c r="GB306" s="571">
        <f>Daten_Polit!AH306</f>
        <v>11.5</v>
      </c>
      <c r="GC306" s="571">
        <f>Daten_Polit!AI306</f>
        <v>2.5</v>
      </c>
      <c r="GD306" s="571">
        <f>Daten_Polit!AJ306</f>
        <v>2.7</v>
      </c>
      <c r="GE306" s="571">
        <f>Daten_Polit!AK306</f>
        <v>1.6</v>
      </c>
      <c r="GF306" s="444">
        <v>0.58023758840898165</v>
      </c>
      <c r="GG306" s="444">
        <v>2.5224416098411457</v>
      </c>
      <c r="GH306" s="444">
        <v>0.47870135219763593</v>
      </c>
      <c r="GI306" s="444">
        <v>0.49532719027343114</v>
      </c>
      <c r="GJ306" s="444">
        <v>0.34363345458120625</v>
      </c>
      <c r="GK306" s="444">
        <v>10.994990499222473</v>
      </c>
      <c r="GL306" s="444">
        <v>8.3927157561361838</v>
      </c>
      <c r="GM306" s="444">
        <v>12.263242375601612</v>
      </c>
      <c r="GN306" s="444">
        <v>12.471428571428216</v>
      </c>
      <c r="GO306" s="444">
        <v>10.412698412698413</v>
      </c>
      <c r="GP306" s="444">
        <v>21.051283146162021</v>
      </c>
      <c r="GQ306" s="444">
        <v>25.5859375</v>
      </c>
      <c r="GR306" s="444">
        <v>18.843342866219256</v>
      </c>
      <c r="GS306" s="444">
        <v>18.84724186704155</v>
      </c>
      <c r="GT306" s="444">
        <v>18.808777429462367</v>
      </c>
      <c r="GU306" s="444">
        <v>100</v>
      </c>
      <c r="GV306" s="444">
        <v>9.0069488981079466</v>
      </c>
      <c r="GW306" s="444">
        <v>87.561021959684865</v>
      </c>
      <c r="GX306" s="444">
        <v>73.047768184858185</v>
      </c>
      <c r="GY306" s="444">
        <v>14.513253774826676</v>
      </c>
      <c r="GZ306" s="444">
        <v>100</v>
      </c>
      <c r="HA306" s="444">
        <v>34.385791810557478</v>
      </c>
      <c r="HB306" s="444">
        <v>65.614208189442522</v>
      </c>
      <c r="HC306" s="444">
        <v>58.608781450419336</v>
      </c>
      <c r="HD306" s="444">
        <v>7.0054267390231866</v>
      </c>
      <c r="HE306" s="444">
        <v>100</v>
      </c>
      <c r="HF306" s="444">
        <v>6.0816912177614375</v>
      </c>
      <c r="HG306" s="444">
        <v>89.164251696931061</v>
      </c>
      <c r="HH306" s="444">
        <v>79.391729423035912</v>
      </c>
      <c r="HI306" s="445">
        <v>9.7725222738951363</v>
      </c>
      <c r="HJ306" s="570">
        <f>Daten_Polit!AL306</f>
        <v>2.9</v>
      </c>
      <c r="HK306" s="571">
        <f>Daten_Polit!AM306</f>
        <v>11.3</v>
      </c>
      <c r="HL306" s="571">
        <f>Daten_Polit!AN306</f>
        <v>2.1</v>
      </c>
      <c r="HM306" s="571">
        <f>Daten_Polit!AO306</f>
        <v>2.2999999999999998</v>
      </c>
      <c r="HN306" s="571">
        <f>Daten_Polit!AP306</f>
        <v>1.4</v>
      </c>
      <c r="HO306" s="444">
        <v>0.46261650452411723</v>
      </c>
      <c r="HP306" s="444">
        <v>2.289271782380224</v>
      </c>
      <c r="HQ306" s="444">
        <v>0.36041784440016839</v>
      </c>
      <c r="HR306" s="444">
        <v>0.37414374614828327</v>
      </c>
      <c r="HS306" s="444">
        <v>0.25506387717064771</v>
      </c>
      <c r="HT306" s="444">
        <v>11.3266641735226</v>
      </c>
      <c r="HU306" s="444">
        <v>9.1612214961990048</v>
      </c>
      <c r="HV306" s="444">
        <v>12.506303580433686</v>
      </c>
      <c r="HW306" s="444">
        <v>12.528198517564052</v>
      </c>
      <c r="HX306" s="444">
        <v>12.321307011569143</v>
      </c>
      <c r="HY306" s="444">
        <v>28.896181100487944</v>
      </c>
      <c r="HZ306" s="444">
        <v>31.298946799895688</v>
      </c>
      <c r="IA306" s="444">
        <v>27.57733852597627</v>
      </c>
      <c r="IB306" s="444">
        <v>27.707084804204179</v>
      </c>
      <c r="IC306" s="444">
        <v>26.47058823529412</v>
      </c>
      <c r="ID306" s="444">
        <v>100</v>
      </c>
      <c r="IE306" s="444">
        <v>8.9078182072087877</v>
      </c>
      <c r="IF306" s="444">
        <v>87.769004986158464</v>
      </c>
      <c r="IG306" s="444">
        <v>72.92654549515764</v>
      </c>
      <c r="IH306" s="444">
        <v>14.842459491000806</v>
      </c>
      <c r="II306" s="444">
        <v>100</v>
      </c>
      <c r="IJ306" s="444">
        <v>37.393939393939405</v>
      </c>
      <c r="IK306" s="444">
        <v>62.606060606060609</v>
      </c>
      <c r="IL306" s="444">
        <v>54.606060606060602</v>
      </c>
      <c r="IM306" s="444">
        <v>8.0000000000000018</v>
      </c>
      <c r="IN306" s="444">
        <v>100</v>
      </c>
      <c r="IO306" s="444">
        <v>6.1416532021258243</v>
      </c>
      <c r="IP306" s="444">
        <v>89.345568150800688</v>
      </c>
      <c r="IQ306" s="444">
        <v>79.047030701975402</v>
      </c>
      <c r="IR306" s="445">
        <v>10.298537448825289</v>
      </c>
      <c r="IS306" s="443">
        <f>Daten_Polit!AQ306</f>
        <v>2.9</v>
      </c>
      <c r="IT306" s="227">
        <f>Daten_Polit!AR306</f>
        <v>12</v>
      </c>
      <c r="IU306" s="227">
        <f>Daten_Polit!AS306</f>
        <v>2.1</v>
      </c>
      <c r="IV306" s="227">
        <f>Daten_Polit!AT306</f>
        <v>2.2000000000000002</v>
      </c>
      <c r="IW306" s="227">
        <f>Daten_Polit!AU306</f>
        <v>1.6</v>
      </c>
      <c r="IX306" s="444" t="s">
        <v>820</v>
      </c>
      <c r="IY306" s="444" t="s">
        <v>820</v>
      </c>
      <c r="IZ306" s="444" t="s">
        <v>820</v>
      </c>
      <c r="JA306" s="444" t="s">
        <v>820</v>
      </c>
      <c r="JB306" s="444" t="s">
        <v>820</v>
      </c>
      <c r="JC306" s="444" t="s">
        <v>820</v>
      </c>
      <c r="JD306" s="444" t="s">
        <v>820</v>
      </c>
      <c r="JE306" s="444" t="s">
        <v>820</v>
      </c>
      <c r="JF306" s="444" t="s">
        <v>820</v>
      </c>
      <c r="JG306" s="444" t="s">
        <v>820</v>
      </c>
      <c r="JH306" s="444" t="s">
        <v>820</v>
      </c>
      <c r="JI306" s="444" t="s">
        <v>820</v>
      </c>
      <c r="JJ306" s="444" t="s">
        <v>820</v>
      </c>
      <c r="JK306" s="444" t="s">
        <v>820</v>
      </c>
      <c r="JL306" s="444" t="s">
        <v>820</v>
      </c>
      <c r="JM306" s="444" t="s">
        <v>820</v>
      </c>
      <c r="JN306" s="444" t="s">
        <v>820</v>
      </c>
      <c r="JO306" s="444" t="s">
        <v>820</v>
      </c>
      <c r="JP306" s="444" t="s">
        <v>820</v>
      </c>
      <c r="JQ306" s="444" t="s">
        <v>820</v>
      </c>
      <c r="JR306" s="444" t="s">
        <v>820</v>
      </c>
      <c r="JS306" s="444" t="s">
        <v>820</v>
      </c>
      <c r="JT306" s="444" t="s">
        <v>820</v>
      </c>
      <c r="JU306" s="444" t="s">
        <v>820</v>
      </c>
      <c r="JV306" s="444" t="s">
        <v>820</v>
      </c>
      <c r="JW306" s="444" t="s">
        <v>820</v>
      </c>
      <c r="JX306" s="444" t="s">
        <v>820</v>
      </c>
      <c r="JY306" s="444" t="s">
        <v>820</v>
      </c>
      <c r="JZ306" s="444" t="s">
        <v>820</v>
      </c>
      <c r="KA306" s="445" t="s">
        <v>820</v>
      </c>
    </row>
    <row r="307" spans="4:287" ht="12.65" customHeight="1" x14ac:dyDescent="0.2">
      <c r="D307" s="276"/>
      <c r="E307" s="3" t="str">
        <f>Daten_Polit!E307</f>
        <v>09473</v>
      </c>
      <c r="F307" s="229" t="str">
        <f>Daten_Polit!F307</f>
        <v>Coburg</v>
      </c>
      <c r="G307" s="246"/>
      <c r="H307" s="531">
        <f>Daten_Polit!H307</f>
        <v>3.8</v>
      </c>
      <c r="I307" s="532">
        <f>Daten_Polit!I307</f>
        <v>12.2</v>
      </c>
      <c r="J307" s="532">
        <f>Daten_Polit!J307</f>
        <v>2.8</v>
      </c>
      <c r="K307" s="532">
        <f>Daten_Polit!K307</f>
        <v>3</v>
      </c>
      <c r="L307" s="532">
        <f>Daten_Polit!L307</f>
        <v>1.6</v>
      </c>
      <c r="M307" s="308">
        <v>0.65937380051543559</v>
      </c>
      <c r="N307" s="308">
        <v>2.4467801675249574</v>
      </c>
      <c r="O307" s="308">
        <v>0.5291368722699098</v>
      </c>
      <c r="P307" s="308">
        <v>0.54513438990404806</v>
      </c>
      <c r="Q307" s="308">
        <v>0.366384144640582</v>
      </c>
      <c r="R307" s="308">
        <v>11.398783666377261</v>
      </c>
      <c r="S307" s="308">
        <v>8.4830458060674108</v>
      </c>
      <c r="T307" s="308">
        <v>13.13559322033862</v>
      </c>
      <c r="U307" s="308">
        <v>13.131843407829214</v>
      </c>
      <c r="V307" s="308">
        <v>13.182674199623351</v>
      </c>
      <c r="W307" s="308">
        <v>25.934723321896332</v>
      </c>
      <c r="X307" s="308">
        <v>31.391546566551114</v>
      </c>
      <c r="Y307" s="308">
        <v>22.538369892775176</v>
      </c>
      <c r="Z307" s="308">
        <v>22.895852255522254</v>
      </c>
      <c r="AA307" s="308">
        <v>18.070009460782618</v>
      </c>
      <c r="AB307" s="308">
        <v>100</v>
      </c>
      <c r="AC307" s="308">
        <v>11.074583771426365</v>
      </c>
      <c r="AD307" s="308">
        <v>85.475326849181272</v>
      </c>
      <c r="AE307" s="308">
        <v>74.129293901552245</v>
      </c>
      <c r="AF307" s="308">
        <v>11.34603294762902</v>
      </c>
      <c r="AG307" s="308">
        <v>100</v>
      </c>
      <c r="AH307" s="308">
        <v>38.292011019283748</v>
      </c>
      <c r="AI307" s="308">
        <v>61.707988980716252</v>
      </c>
      <c r="AJ307" s="308">
        <v>57.465564738292009</v>
      </c>
      <c r="AK307" s="308">
        <v>4.2424242424242431</v>
      </c>
      <c r="AL307" s="308">
        <v>100</v>
      </c>
      <c r="AM307" s="308">
        <v>8.0874175807474522</v>
      </c>
      <c r="AN307" s="308">
        <v>87.216086285019941</v>
      </c>
      <c r="AO307" s="308">
        <v>79.410553619771619</v>
      </c>
      <c r="AP307" s="337">
        <v>7.8055326652483172</v>
      </c>
      <c r="AQ307" s="531">
        <f>Daten_Polit!M307</f>
        <v>3.5</v>
      </c>
      <c r="AR307" s="532">
        <f>Daten_Polit!N307</f>
        <v>11.5</v>
      </c>
      <c r="AS307" s="532">
        <f>Daten_Polit!O307</f>
        <v>2.6</v>
      </c>
      <c r="AT307" s="532">
        <f>Daten_Polit!P307</f>
        <v>2.7</v>
      </c>
      <c r="AU307" s="532">
        <f>Daten_Polit!Q307</f>
        <v>1.7</v>
      </c>
      <c r="AV307" s="308">
        <v>0.60057021567463531</v>
      </c>
      <c r="AW307" s="308">
        <v>2.1158308312885121</v>
      </c>
      <c r="AX307" s="308">
        <v>0.4922317615732118</v>
      </c>
      <c r="AY307" s="308">
        <v>0.50211632902176206</v>
      </c>
      <c r="AZ307" s="308">
        <v>0.39728693759544687</v>
      </c>
      <c r="BA307" s="308">
        <v>11.568816169393425</v>
      </c>
      <c r="BB307" s="308">
        <v>8.5151394949094268</v>
      </c>
      <c r="BC307" s="308">
        <v>13.424955353676529</v>
      </c>
      <c r="BD307" s="308">
        <v>13.461375031869244</v>
      </c>
      <c r="BE307" s="308">
        <v>13.039568345319053</v>
      </c>
      <c r="BF307" s="308">
        <v>25.327215648393615</v>
      </c>
      <c r="BG307" s="308">
        <v>30.446890332840184</v>
      </c>
      <c r="BH307" s="308">
        <v>22.688550214930832</v>
      </c>
      <c r="BI307" s="308">
        <v>23.339609722696906</v>
      </c>
      <c r="BJ307" s="308">
        <v>15.841584158457547</v>
      </c>
      <c r="BK307" s="308">
        <v>100</v>
      </c>
      <c r="BL307" s="308">
        <v>10.918583030440944</v>
      </c>
      <c r="BM307" s="308">
        <v>85.664958020229037</v>
      </c>
      <c r="BN307" s="308">
        <v>73.890783168493471</v>
      </c>
      <c r="BO307" s="308">
        <v>11.774174851735575</v>
      </c>
      <c r="BP307" s="308">
        <v>100</v>
      </c>
      <c r="BQ307" s="308">
        <v>38.983050847457626</v>
      </c>
      <c r="BR307" s="308">
        <v>61.016949152542367</v>
      </c>
      <c r="BS307" s="308">
        <v>55.178907721280602</v>
      </c>
      <c r="BT307" s="308">
        <v>5.8380414312617708</v>
      </c>
      <c r="BU307" s="308">
        <v>100</v>
      </c>
      <c r="BV307" s="308">
        <v>8.0666343005528489</v>
      </c>
      <c r="BW307" s="308">
        <v>87.33566455002186</v>
      </c>
      <c r="BX307" s="308">
        <v>79.100614673619091</v>
      </c>
      <c r="BY307" s="312">
        <v>8.235049876402778</v>
      </c>
      <c r="BZ307" s="531">
        <f>Daten_Polit!R307</f>
        <v>3.1</v>
      </c>
      <c r="CA307" s="532">
        <f>Daten_Polit!S307</f>
        <v>10.7</v>
      </c>
      <c r="CB307" s="532">
        <f>Daten_Polit!T307</f>
        <v>2.2999999999999998</v>
      </c>
      <c r="CC307" s="532">
        <f>Daten_Polit!U307</f>
        <v>2.4</v>
      </c>
      <c r="CD307" s="532">
        <f>Daten_Polit!V307</f>
        <v>1.4</v>
      </c>
      <c r="CE307" s="309">
        <v>0.56180024682808161</v>
      </c>
      <c r="CF307" s="309">
        <v>1.9844110319752946</v>
      </c>
      <c r="CG307" s="309">
        <v>0.46156096410014619</v>
      </c>
      <c r="CH307" s="309">
        <v>0.48074673059376216</v>
      </c>
      <c r="CI307" s="309">
        <v>0.2845027016045979</v>
      </c>
      <c r="CJ307" s="309">
        <v>12.484595188340567</v>
      </c>
      <c r="CK307" s="309">
        <v>8.8529983550171991</v>
      </c>
      <c r="CL307" s="309">
        <v>14.93956629932563</v>
      </c>
      <c r="CM307" s="309">
        <v>15.05136654390444</v>
      </c>
      <c r="CN307" s="309">
        <v>13.704496788014433</v>
      </c>
      <c r="CO307" s="309">
        <v>24.186247035998093</v>
      </c>
      <c r="CP307" s="309">
        <v>31.799348919790955</v>
      </c>
      <c r="CQ307" s="309">
        <v>20.381535139024894</v>
      </c>
      <c r="CR307" s="309">
        <v>20.529931305196445</v>
      </c>
      <c r="CS307" s="309">
        <v>18.743228602418746</v>
      </c>
      <c r="CT307" s="309">
        <v>100</v>
      </c>
      <c r="CU307" s="309">
        <v>10.809947701412318</v>
      </c>
      <c r="CV307" s="309">
        <v>85.871996496255349</v>
      </c>
      <c r="CW307" s="309">
        <v>73.806949622242826</v>
      </c>
      <c r="CX307" s="309">
        <v>12.065046874012518</v>
      </c>
      <c r="CY307" s="309">
        <v>100</v>
      </c>
      <c r="CZ307" s="309">
        <v>39.589442815249257</v>
      </c>
      <c r="DA307" s="309">
        <v>60.410557184750722</v>
      </c>
      <c r="DB307" s="309">
        <v>55.865102639296182</v>
      </c>
      <c r="DC307" s="309">
        <v>4.5454545454545459</v>
      </c>
      <c r="DD307" s="309">
        <v>100</v>
      </c>
      <c r="DE307" s="309">
        <v>7.92652671482315</v>
      </c>
      <c r="DF307" s="309">
        <v>87.638558653953979</v>
      </c>
      <c r="DG307" s="309">
        <v>79.070588811341992</v>
      </c>
      <c r="DH307" s="313">
        <v>8.5679698426119959</v>
      </c>
      <c r="DI307" s="565">
        <f>Daten_Polit!W307</f>
        <v>3</v>
      </c>
      <c r="DJ307" s="532">
        <f>Daten_Polit!X307</f>
        <v>11.5</v>
      </c>
      <c r="DK307" s="532">
        <f>Daten_Polit!Y307</f>
        <v>2.1</v>
      </c>
      <c r="DL307" s="532">
        <f>Daten_Polit!Z307</f>
        <v>2.2000000000000002</v>
      </c>
      <c r="DM307" s="532">
        <f>Daten_Polit!AA307</f>
        <v>1.3</v>
      </c>
      <c r="DN307" s="309">
        <v>0.55467476989474607</v>
      </c>
      <c r="DO307" s="309">
        <v>2.3325428359923985</v>
      </c>
      <c r="DP307" s="309">
        <v>0.42745901045844209</v>
      </c>
      <c r="DQ307" s="309">
        <v>0.44275345636469604</v>
      </c>
      <c r="DR307" s="309">
        <v>0.29270150465001393</v>
      </c>
      <c r="DS307" s="309">
        <v>11.547482681503299</v>
      </c>
      <c r="DT307" s="309">
        <v>8.2871470044866733</v>
      </c>
      <c r="DU307" s="309">
        <v>13.862768829718419</v>
      </c>
      <c r="DV307" s="309">
        <v>13.954438655633874</v>
      </c>
      <c r="DW307" s="309">
        <v>12.920168067232318</v>
      </c>
      <c r="DX307" s="309">
        <v>23.31931625798584</v>
      </c>
      <c r="DY307" s="309">
        <v>26.562084551982274</v>
      </c>
      <c r="DZ307" s="309">
        <v>21.078022079966601</v>
      </c>
      <c r="EA307" s="309">
        <v>21.072446072442002</v>
      </c>
      <c r="EB307" s="309">
        <v>21.135646687697161</v>
      </c>
      <c r="EC307" s="309">
        <v>100</v>
      </c>
      <c r="ED307" s="309">
        <v>10.488122125896457</v>
      </c>
      <c r="EE307" s="309">
        <v>86.264893838612281</v>
      </c>
      <c r="EF307" s="309">
        <v>74.010576521920839</v>
      </c>
      <c r="EG307" s="309">
        <v>12.254317316691441</v>
      </c>
      <c r="EH307" s="309">
        <v>100</v>
      </c>
      <c r="EI307" s="309">
        <v>43.377715487035736</v>
      </c>
      <c r="EJ307" s="309">
        <v>56.622284512964264</v>
      </c>
      <c r="EK307" s="309">
        <v>51.786965662228447</v>
      </c>
      <c r="EL307" s="309">
        <v>4.835318850735808</v>
      </c>
      <c r="EM307" s="309">
        <v>100</v>
      </c>
      <c r="EN307" s="309">
        <v>7.6458831401076104</v>
      </c>
      <c r="EO307" s="309">
        <v>88.039147907586937</v>
      </c>
      <c r="EP307" s="309">
        <v>79.065522640348789</v>
      </c>
      <c r="EQ307" s="367">
        <v>8.9736252672381323</v>
      </c>
      <c r="ER307" s="531">
        <f>Daten_Polit!AB307</f>
        <v>3.1</v>
      </c>
      <c r="ES307" s="532">
        <f>Daten_Polit!AC307</f>
        <v>11.2</v>
      </c>
      <c r="ET307" s="532">
        <f>Daten_Polit!AD307</f>
        <v>2.2000000000000002</v>
      </c>
      <c r="EU307" s="532">
        <f>Daten_Polit!AE307</f>
        <v>2.2999999999999998</v>
      </c>
      <c r="EV307" s="532">
        <f>Daten_Polit!AF307</f>
        <v>1.3</v>
      </c>
      <c r="EW307" s="309">
        <v>0.53413749605802585</v>
      </c>
      <c r="EX307" s="309">
        <v>2.3880522300298619</v>
      </c>
      <c r="EY307" s="309">
        <v>0.40371703556114208</v>
      </c>
      <c r="EZ307" s="309">
        <v>0.41527752731162015</v>
      </c>
      <c r="FA307" s="309">
        <v>0.3070407809693273</v>
      </c>
      <c r="FB307" s="309">
        <v>11.186754534067015</v>
      </c>
      <c r="FC307" s="309">
        <v>9.2034900084430493</v>
      </c>
      <c r="FD307" s="309">
        <v>12.441126810628278</v>
      </c>
      <c r="FE307" s="309">
        <v>12.401670389434297</v>
      </c>
      <c r="FF307" s="309">
        <v>12.866108786605496</v>
      </c>
      <c r="FG307" s="309">
        <v>21.964847564285083</v>
      </c>
      <c r="FH307" s="309">
        <v>22.20821073279529</v>
      </c>
      <c r="FI307" s="309">
        <v>21.820758058809776</v>
      </c>
      <c r="FJ307" s="309">
        <v>21.825396825400698</v>
      </c>
      <c r="FK307" s="309">
        <v>21.770833333375002</v>
      </c>
      <c r="FL307" s="309">
        <v>100</v>
      </c>
      <c r="FM307" s="309">
        <v>10.167184702892259</v>
      </c>
      <c r="FN307" s="309">
        <v>86.511323075959737</v>
      </c>
      <c r="FO307" s="309">
        <v>73.793309028531183</v>
      </c>
      <c r="FP307" s="309">
        <v>12.71801404742855</v>
      </c>
      <c r="FQ307" s="309">
        <v>100</v>
      </c>
      <c r="FR307" s="309">
        <v>39.364640883977906</v>
      </c>
      <c r="FS307" s="309">
        <v>60.635359116022101</v>
      </c>
      <c r="FT307" s="309">
        <v>55.248618784530393</v>
      </c>
      <c r="FU307" s="309">
        <v>5.3867403314917119</v>
      </c>
      <c r="FV307" s="309">
        <v>100</v>
      </c>
      <c r="FW307" s="309">
        <v>7.4648631357816759</v>
      </c>
      <c r="FX307" s="309">
        <v>88.149033637055496</v>
      </c>
      <c r="FY307" s="309">
        <v>78.734059419786334</v>
      </c>
      <c r="FZ307" s="313">
        <v>9.4149742172691493</v>
      </c>
      <c r="GA307" s="570">
        <f>Daten_Polit!AG307</f>
        <v>3.7</v>
      </c>
      <c r="GB307" s="571">
        <f>Daten_Polit!AH307</f>
        <v>13.8</v>
      </c>
      <c r="GC307" s="571">
        <f>Daten_Polit!AI307</f>
        <v>2.7</v>
      </c>
      <c r="GD307" s="571">
        <f>Daten_Polit!AJ307</f>
        <v>2.8</v>
      </c>
      <c r="GE307" s="571">
        <f>Daten_Polit!AK307</f>
        <v>1.8</v>
      </c>
      <c r="GF307" s="444">
        <v>0.54499399844665686</v>
      </c>
      <c r="GG307" s="444">
        <v>2.3839925572875624</v>
      </c>
      <c r="GH307" s="444">
        <v>0.41935907461986105</v>
      </c>
      <c r="GI307" s="444">
        <v>0.43137541698221366</v>
      </c>
      <c r="GJ307" s="444">
        <v>0.32395350359088432</v>
      </c>
      <c r="GK307" s="444">
        <v>9.2939155591718663</v>
      </c>
      <c r="GL307" s="444">
        <v>7.7551503670380191</v>
      </c>
      <c r="GM307" s="444">
        <v>10.247220596839659</v>
      </c>
      <c r="GN307" s="444">
        <v>10.231129788265388</v>
      </c>
      <c r="GO307" s="444">
        <v>10.400616332816517</v>
      </c>
      <c r="GP307" s="444">
        <v>22.927241962774403</v>
      </c>
      <c r="GQ307" s="444">
        <v>24.025746050318272</v>
      </c>
      <c r="GR307" s="444">
        <v>22.25416906268034</v>
      </c>
      <c r="GS307" s="444">
        <v>22.495424524545239</v>
      </c>
      <c r="GT307" s="444">
        <v>20.000000000035687</v>
      </c>
      <c r="GU307" s="444">
        <v>100</v>
      </c>
      <c r="GV307" s="444">
        <v>10.177517307050758</v>
      </c>
      <c r="GW307" s="444">
        <v>86.515208326489116</v>
      </c>
      <c r="GX307" s="444">
        <v>73.321468999559329</v>
      </c>
      <c r="GY307" s="444">
        <v>13.193739326929805</v>
      </c>
      <c r="GZ307" s="444">
        <v>100</v>
      </c>
      <c r="HA307" s="444">
        <v>38.584247258225325</v>
      </c>
      <c r="HB307" s="444">
        <v>61.415752741774675</v>
      </c>
      <c r="HC307" s="444">
        <v>55.48354935194417</v>
      </c>
      <c r="HD307" s="444">
        <v>5.9322033898305087</v>
      </c>
      <c r="HE307" s="444">
        <v>100</v>
      </c>
      <c r="HF307" s="444">
        <v>7.3301869805901569</v>
      </c>
      <c r="HG307" s="444">
        <v>88.287796497486525</v>
      </c>
      <c r="HH307" s="444">
        <v>78.411819095494465</v>
      </c>
      <c r="HI307" s="445">
        <v>9.8759774019920581</v>
      </c>
      <c r="HJ307" s="570">
        <f>Daten_Polit!AL307</f>
        <v>3.6</v>
      </c>
      <c r="HK307" s="571">
        <f>Daten_Polit!AM307</f>
        <v>13.5</v>
      </c>
      <c r="HL307" s="571">
        <f>Daten_Polit!AN307</f>
        <v>2.5</v>
      </c>
      <c r="HM307" s="571">
        <f>Daten_Polit!AO307</f>
        <v>2.7</v>
      </c>
      <c r="HN307" s="571">
        <f>Daten_Polit!AP307</f>
        <v>1.7</v>
      </c>
      <c r="HO307" s="444">
        <v>0.49327001285650568</v>
      </c>
      <c r="HP307" s="444">
        <v>2.276622869946562</v>
      </c>
      <c r="HQ307" s="444">
        <v>0.36836904331684478</v>
      </c>
      <c r="HR307" s="444">
        <v>0.36940400743131691</v>
      </c>
      <c r="HS307" s="444">
        <v>0.36042286696066006</v>
      </c>
      <c r="HT307" s="444">
        <v>9.9059417297545309</v>
      </c>
      <c r="HU307" s="444">
        <v>8.1561977549562048</v>
      </c>
      <c r="HV307" s="444">
        <v>10.997690187020012</v>
      </c>
      <c r="HW307" s="444">
        <v>10.474686175076549</v>
      </c>
      <c r="HX307" s="444">
        <v>15.517241379310345</v>
      </c>
      <c r="HY307" s="444">
        <v>28.856160564948357</v>
      </c>
      <c r="HZ307" s="444">
        <v>30.925344286056099</v>
      </c>
      <c r="IA307" s="444">
        <v>27.563037898234267</v>
      </c>
      <c r="IB307" s="444">
        <v>28.273308650287056</v>
      </c>
      <c r="IC307" s="444">
        <v>21.365638766519822</v>
      </c>
      <c r="ID307" s="444">
        <v>100</v>
      </c>
      <c r="IE307" s="444">
        <v>9.9594585796450321</v>
      </c>
      <c r="IF307" s="444">
        <v>86.806842776630305</v>
      </c>
      <c r="IG307" s="444">
        <v>73.432084034770469</v>
      </c>
      <c r="IH307" s="444">
        <v>13.374758741859827</v>
      </c>
      <c r="II307" s="444">
        <v>100</v>
      </c>
      <c r="IJ307" s="444">
        <v>39.005087620124364</v>
      </c>
      <c r="IK307" s="444">
        <v>60.994912379875629</v>
      </c>
      <c r="IL307" s="444">
        <v>54.720180893159977</v>
      </c>
      <c r="IM307" s="444">
        <v>6.2747314867156581</v>
      </c>
      <c r="IN307" s="444">
        <v>100</v>
      </c>
      <c r="IO307" s="444">
        <v>7.3567042044862365</v>
      </c>
      <c r="IP307" s="444">
        <v>88.440005579576948</v>
      </c>
      <c r="IQ307" s="444">
        <v>78.248401032511879</v>
      </c>
      <c r="IR307" s="445">
        <v>10.191604547065063</v>
      </c>
      <c r="IS307" s="443">
        <f>Daten_Polit!AQ307</f>
        <v>3.4</v>
      </c>
      <c r="IT307" s="227">
        <f>Daten_Polit!AR307</f>
        <v>13.8</v>
      </c>
      <c r="IU307" s="227">
        <f>Daten_Polit!AS307</f>
        <v>2.2999999999999998</v>
      </c>
      <c r="IV307" s="227">
        <f>Daten_Polit!AT307</f>
        <v>2.4</v>
      </c>
      <c r="IW307" s="227">
        <f>Daten_Polit!AU307</f>
        <v>1.4</v>
      </c>
      <c r="IX307" s="444" t="s">
        <v>820</v>
      </c>
      <c r="IY307" s="444" t="s">
        <v>820</v>
      </c>
      <c r="IZ307" s="444" t="s">
        <v>820</v>
      </c>
      <c r="JA307" s="444" t="s">
        <v>820</v>
      </c>
      <c r="JB307" s="444" t="s">
        <v>820</v>
      </c>
      <c r="JC307" s="444" t="s">
        <v>820</v>
      </c>
      <c r="JD307" s="444" t="s">
        <v>820</v>
      </c>
      <c r="JE307" s="444" t="s">
        <v>820</v>
      </c>
      <c r="JF307" s="444" t="s">
        <v>820</v>
      </c>
      <c r="JG307" s="444" t="s">
        <v>820</v>
      </c>
      <c r="JH307" s="444" t="s">
        <v>820</v>
      </c>
      <c r="JI307" s="444" t="s">
        <v>820</v>
      </c>
      <c r="JJ307" s="444" t="s">
        <v>820</v>
      </c>
      <c r="JK307" s="444" t="s">
        <v>820</v>
      </c>
      <c r="JL307" s="444" t="s">
        <v>820</v>
      </c>
      <c r="JM307" s="444" t="s">
        <v>820</v>
      </c>
      <c r="JN307" s="444" t="s">
        <v>820</v>
      </c>
      <c r="JO307" s="444" t="s">
        <v>820</v>
      </c>
      <c r="JP307" s="444" t="s">
        <v>820</v>
      </c>
      <c r="JQ307" s="444" t="s">
        <v>820</v>
      </c>
      <c r="JR307" s="444" t="s">
        <v>820</v>
      </c>
      <c r="JS307" s="444" t="s">
        <v>820</v>
      </c>
      <c r="JT307" s="444" t="s">
        <v>820</v>
      </c>
      <c r="JU307" s="444" t="s">
        <v>820</v>
      </c>
      <c r="JV307" s="444" t="s">
        <v>820</v>
      </c>
      <c r="JW307" s="444" t="s">
        <v>820</v>
      </c>
      <c r="JX307" s="444" t="s">
        <v>820</v>
      </c>
      <c r="JY307" s="444" t="s">
        <v>820</v>
      </c>
      <c r="JZ307" s="444" t="s">
        <v>820</v>
      </c>
      <c r="KA307" s="445" t="s">
        <v>820</v>
      </c>
    </row>
    <row r="308" spans="4:287" ht="12.65" customHeight="1" x14ac:dyDescent="0.2">
      <c r="D308" s="276"/>
      <c r="E308" s="3" t="str">
        <f>Daten_Polit!E308</f>
        <v>09474</v>
      </c>
      <c r="F308" s="229" t="str">
        <f>Daten_Polit!F308</f>
        <v>Forchheim</v>
      </c>
      <c r="G308" s="246"/>
      <c r="H308" s="531">
        <f>Daten_Polit!H308</f>
        <v>2.9</v>
      </c>
      <c r="I308" s="532">
        <f>Daten_Polit!I308</f>
        <v>8.3000000000000007</v>
      </c>
      <c r="J308" s="532">
        <f>Daten_Polit!J308</f>
        <v>2.2999999999999998</v>
      </c>
      <c r="K308" s="532">
        <f>Daten_Polit!K308</f>
        <v>2.5</v>
      </c>
      <c r="L308" s="532">
        <f>Daten_Polit!L308</f>
        <v>1.7</v>
      </c>
      <c r="M308" s="308">
        <v>0.53163963888364418</v>
      </c>
      <c r="N308" s="308">
        <v>1.4796902671092482</v>
      </c>
      <c r="O308" s="308">
        <v>0.46718957915498655</v>
      </c>
      <c r="P308" s="308">
        <v>0.49971910266742392</v>
      </c>
      <c r="Q308" s="308">
        <v>0.28659093604867669</v>
      </c>
      <c r="R308" s="308">
        <v>11.80840835591315</v>
      </c>
      <c r="S308" s="308">
        <v>7.9935187685655951</v>
      </c>
      <c r="T308" s="308">
        <v>13.660952877534083</v>
      </c>
      <c r="U308" s="308">
        <v>14.026365348399244</v>
      </c>
      <c r="V308" s="308">
        <v>11.315280464218823</v>
      </c>
      <c r="W308" s="308">
        <v>20.88342916883952</v>
      </c>
      <c r="X308" s="308">
        <v>26.844289730880877</v>
      </c>
      <c r="Y308" s="308">
        <v>17.821330902459117</v>
      </c>
      <c r="Z308" s="308">
        <v>17.591268347761162</v>
      </c>
      <c r="AA308" s="308">
        <v>19.295706705238782</v>
      </c>
      <c r="AB308" s="308">
        <v>100</v>
      </c>
      <c r="AC308" s="308">
        <v>11.210818083989379</v>
      </c>
      <c r="AD308" s="308">
        <v>85.397187163149013</v>
      </c>
      <c r="AE308" s="308">
        <v>69.272990972441292</v>
      </c>
      <c r="AF308" s="308">
        <v>16.124196190707721</v>
      </c>
      <c r="AG308" s="308">
        <v>100</v>
      </c>
      <c r="AH308" s="308">
        <v>34.506635891517604</v>
      </c>
      <c r="AI308" s="308">
        <v>65.493364108482382</v>
      </c>
      <c r="AJ308" s="308">
        <v>55.395268320830922</v>
      </c>
      <c r="AK308" s="308">
        <v>10.09809578765147</v>
      </c>
      <c r="AL308" s="308">
        <v>100</v>
      </c>
      <c r="AM308" s="308">
        <v>8.527968792480527</v>
      </c>
      <c r="AN308" s="308">
        <v>86.78535069479581</v>
      </c>
      <c r="AO308" s="308">
        <v>73.539395686833231</v>
      </c>
      <c r="AP308" s="337">
        <v>13.245955007962568</v>
      </c>
      <c r="AQ308" s="531">
        <f>Daten_Polit!M308</f>
        <v>2.9</v>
      </c>
      <c r="AR308" s="532">
        <f>Daten_Polit!N308</f>
        <v>8.8000000000000007</v>
      </c>
      <c r="AS308" s="532">
        <f>Daten_Polit!O308</f>
        <v>2.2999999999999998</v>
      </c>
      <c r="AT308" s="532">
        <f>Daten_Polit!P308</f>
        <v>2.4</v>
      </c>
      <c r="AU308" s="532">
        <f>Daten_Polit!Q308</f>
        <v>1.5</v>
      </c>
      <c r="AV308" s="308">
        <v>0.53889038197818251</v>
      </c>
      <c r="AW308" s="308">
        <v>1.6914567891442658</v>
      </c>
      <c r="AX308" s="308">
        <v>0.45359859842882821</v>
      </c>
      <c r="AY308" s="308">
        <v>0.48834269909136341</v>
      </c>
      <c r="AZ308" s="308">
        <v>0.26845188982120666</v>
      </c>
      <c r="BA308" s="308">
        <v>11.728687853046642</v>
      </c>
      <c r="BB308" s="308">
        <v>8.8185708727796044</v>
      </c>
      <c r="BC308" s="308">
        <v>13.434329951949461</v>
      </c>
      <c r="BD308" s="308">
        <v>13.667304015296782</v>
      </c>
      <c r="BE308" s="308">
        <v>11.838658983763612</v>
      </c>
      <c r="BF308" s="308">
        <v>21.737812797646924</v>
      </c>
      <c r="BG308" s="308">
        <v>24.631633850573721</v>
      </c>
      <c r="BH308" s="308">
        <v>20.74646940147624</v>
      </c>
      <c r="BI308" s="308">
        <v>20.522704494638177</v>
      </c>
      <c r="BJ308" s="308">
        <v>22.274881516587676</v>
      </c>
      <c r="BK308" s="308">
        <v>100</v>
      </c>
      <c r="BL308" s="308">
        <v>11.208483167735652</v>
      </c>
      <c r="BM308" s="308">
        <v>85.458734342001335</v>
      </c>
      <c r="BN308" s="308">
        <v>68.850059532649254</v>
      </c>
      <c r="BO308" s="308">
        <v>16.608674809352088</v>
      </c>
      <c r="BP308" s="308">
        <v>100</v>
      </c>
      <c r="BQ308" s="308">
        <v>35.458167330677284</v>
      </c>
      <c r="BR308" s="308">
        <v>64.541832669322702</v>
      </c>
      <c r="BS308" s="308">
        <v>55.321570859419467</v>
      </c>
      <c r="BT308" s="308">
        <v>9.2202618099032421</v>
      </c>
      <c r="BU308" s="308">
        <v>100</v>
      </c>
      <c r="BV308" s="308">
        <v>8.5667462614645231</v>
      </c>
      <c r="BW308" s="308">
        <v>86.858198436805097</v>
      </c>
      <c r="BX308" s="308">
        <v>73.134068720464143</v>
      </c>
      <c r="BY308" s="312">
        <v>13.724129716340963</v>
      </c>
      <c r="BZ308" s="531">
        <f>Daten_Polit!R308</f>
        <v>2.7</v>
      </c>
      <c r="CA308" s="532">
        <f>Daten_Polit!S308</f>
        <v>8</v>
      </c>
      <c r="CB308" s="532">
        <f>Daten_Polit!T308</f>
        <v>2.1</v>
      </c>
      <c r="CC308" s="532">
        <f>Daten_Polit!U308</f>
        <v>2.2999999999999998</v>
      </c>
      <c r="CD308" s="532">
        <f>Daten_Polit!V308</f>
        <v>1.5</v>
      </c>
      <c r="CE308" s="309">
        <v>0.49418368177011307</v>
      </c>
      <c r="CF308" s="309">
        <v>1.3834389046112896</v>
      </c>
      <c r="CG308" s="309">
        <v>0.43274006789277641</v>
      </c>
      <c r="CH308" s="309">
        <v>0.47049991938180558</v>
      </c>
      <c r="CI308" s="309">
        <v>0.2387018360508148</v>
      </c>
      <c r="CJ308" s="309">
        <v>12.303701301709136</v>
      </c>
      <c r="CK308" s="309">
        <v>9.380085811510579</v>
      </c>
      <c r="CL308" s="309">
        <v>14.269099367594265</v>
      </c>
      <c r="CM308" s="309">
        <v>14.485784189656629</v>
      </c>
      <c r="CN308" s="309">
        <v>12.920168067224177</v>
      </c>
      <c r="CO308" s="309">
        <v>21.731866907971597</v>
      </c>
      <c r="CP308" s="309">
        <v>25.838091055476504</v>
      </c>
      <c r="CQ308" s="309">
        <v>20.815106445021872</v>
      </c>
      <c r="CR308" s="309">
        <v>21.112333869461743</v>
      </c>
      <c r="CS308" s="309">
        <v>18.970047293729682</v>
      </c>
      <c r="CT308" s="309">
        <v>100</v>
      </c>
      <c r="CU308" s="309">
        <v>11.010283960435739</v>
      </c>
      <c r="CV308" s="309">
        <v>85.663515787218842</v>
      </c>
      <c r="CW308" s="309">
        <v>68.58890442203392</v>
      </c>
      <c r="CX308" s="309">
        <v>17.074611365184921</v>
      </c>
      <c r="CY308" s="309">
        <v>100</v>
      </c>
      <c r="CZ308" s="309">
        <v>33.184143222506393</v>
      </c>
      <c r="DA308" s="309">
        <v>66.815856777493607</v>
      </c>
      <c r="DB308" s="309">
        <v>57.097186700767267</v>
      </c>
      <c r="DC308" s="309">
        <v>9.7186700767263439</v>
      </c>
      <c r="DD308" s="309">
        <v>100</v>
      </c>
      <c r="DE308" s="309">
        <v>8.5272865698354945</v>
      </c>
      <c r="DF308" s="309">
        <v>86.937612153014896</v>
      </c>
      <c r="DG308" s="309">
        <v>72.77549624362176</v>
      </c>
      <c r="DH308" s="313">
        <v>14.162115909393144</v>
      </c>
      <c r="DI308" s="565">
        <f>Daten_Polit!W308</f>
        <v>2.5</v>
      </c>
      <c r="DJ308" s="532">
        <f>Daten_Polit!X308</f>
        <v>8.3000000000000007</v>
      </c>
      <c r="DK308" s="532">
        <f>Daten_Polit!Y308</f>
        <v>1.8</v>
      </c>
      <c r="DL308" s="532">
        <f>Daten_Polit!Z308</f>
        <v>2</v>
      </c>
      <c r="DM308" s="532">
        <f>Daten_Polit!AA308</f>
        <v>1.3</v>
      </c>
      <c r="DN308" s="309">
        <v>0.46720880204066684</v>
      </c>
      <c r="DO308" s="309">
        <v>1.5553644941000284</v>
      </c>
      <c r="DP308" s="309">
        <v>0.38317462685768533</v>
      </c>
      <c r="DQ308" s="309">
        <v>0.41092423938542494</v>
      </c>
      <c r="DR308" s="309">
        <v>0.24607898711363571</v>
      </c>
      <c r="DS308" s="309">
        <v>12.147061757956699</v>
      </c>
      <c r="DT308" s="309">
        <v>9.3989511899959659</v>
      </c>
      <c r="DU308" s="309">
        <v>13.764089538022345</v>
      </c>
      <c r="DV308" s="309">
        <v>14.113947465778764</v>
      </c>
      <c r="DW308" s="309">
        <v>11.646136618143704</v>
      </c>
      <c r="DX308" s="309">
        <v>21.302516795352304</v>
      </c>
      <c r="DY308" s="309">
        <v>24.214517876491019</v>
      </c>
      <c r="DZ308" s="309">
        <v>19.603313684888935</v>
      </c>
      <c r="EA308" s="309">
        <v>19.816224243553734</v>
      </c>
      <c r="EB308" s="309">
        <v>18.314606741599622</v>
      </c>
      <c r="EC308" s="309">
        <v>100</v>
      </c>
      <c r="ED308" s="309">
        <v>11.1281964353912</v>
      </c>
      <c r="EE308" s="309">
        <v>85.695805988338321</v>
      </c>
      <c r="EF308" s="309">
        <v>68.326149223875206</v>
      </c>
      <c r="EG308" s="309">
        <v>17.369656764463109</v>
      </c>
      <c r="EH308" s="309">
        <v>100</v>
      </c>
      <c r="EI308" s="309">
        <v>38.816644993498059</v>
      </c>
      <c r="EJ308" s="309">
        <v>61.183355006501948</v>
      </c>
      <c r="EK308" s="309">
        <v>51.820546163849158</v>
      </c>
      <c r="EL308" s="309">
        <v>9.3628088426527984</v>
      </c>
      <c r="EM308" s="309">
        <v>100</v>
      </c>
      <c r="EN308" s="309">
        <v>8.5732316731293157</v>
      </c>
      <c r="EO308" s="309">
        <v>87.130978201193841</v>
      </c>
      <c r="EP308" s="309">
        <v>72.463580439202985</v>
      </c>
      <c r="EQ308" s="367">
        <v>14.667397761990872</v>
      </c>
      <c r="ER308" s="531">
        <f>Daten_Polit!AB308</f>
        <v>2.4</v>
      </c>
      <c r="ES308" s="532">
        <f>Daten_Polit!AC308</f>
        <v>7.9</v>
      </c>
      <c r="ET308" s="532">
        <f>Daten_Polit!AD308</f>
        <v>1.8</v>
      </c>
      <c r="EU308" s="532">
        <f>Daten_Polit!AE308</f>
        <v>1.9</v>
      </c>
      <c r="EV308" s="532">
        <f>Daten_Polit!AF308</f>
        <v>1.2</v>
      </c>
      <c r="EW308" s="309">
        <v>0.46075737508319003</v>
      </c>
      <c r="EX308" s="309">
        <v>1.7526613071287136</v>
      </c>
      <c r="EY308" s="309">
        <v>0.36077812934025788</v>
      </c>
      <c r="EZ308" s="309">
        <v>0.37935821041051104</v>
      </c>
      <c r="FA308" s="309">
        <v>0.27285333386809724</v>
      </c>
      <c r="FB308" s="309">
        <v>11.945075366508609</v>
      </c>
      <c r="FC308" s="309">
        <v>9.9041983657368267</v>
      </c>
      <c r="FD308" s="309">
        <v>13.125305523870741</v>
      </c>
      <c r="FE308" s="309">
        <v>13.255397379088782</v>
      </c>
      <c r="FF308" s="309">
        <v>12.297540491898669</v>
      </c>
      <c r="FG308" s="309">
        <v>19.57238536836476</v>
      </c>
      <c r="FH308" s="309">
        <v>21.576646453249378</v>
      </c>
      <c r="FI308" s="309">
        <v>18.418702816784432</v>
      </c>
      <c r="FJ308" s="309">
        <v>18.50737851301508</v>
      </c>
      <c r="FK308" s="309">
        <v>17.857142857142858</v>
      </c>
      <c r="FL308" s="309">
        <v>100</v>
      </c>
      <c r="FM308" s="309">
        <v>10.778455053924564</v>
      </c>
      <c r="FN308" s="309">
        <v>85.896357231771333</v>
      </c>
      <c r="FO308" s="309">
        <v>68.112611171027126</v>
      </c>
      <c r="FP308" s="309">
        <v>17.783746060744207</v>
      </c>
      <c r="FQ308" s="309">
        <v>100</v>
      </c>
      <c r="FR308" s="309">
        <v>36.881868131868131</v>
      </c>
      <c r="FS308" s="309">
        <v>63.118131868131869</v>
      </c>
      <c r="FT308" s="309">
        <v>54.395604395604394</v>
      </c>
      <c r="FU308" s="309">
        <v>8.7225274725274726</v>
      </c>
      <c r="FV308" s="309">
        <v>100</v>
      </c>
      <c r="FW308" s="309">
        <v>8.3369164644880751</v>
      </c>
      <c r="FX308" s="309">
        <v>87.211346923338837</v>
      </c>
      <c r="FY308" s="309">
        <v>71.997077411122518</v>
      </c>
      <c r="FZ308" s="313">
        <v>15.214269512216314</v>
      </c>
      <c r="GA308" s="570">
        <f>Daten_Polit!AG308</f>
        <v>2.9</v>
      </c>
      <c r="GB308" s="571">
        <f>Daten_Polit!AH308</f>
        <v>9.4</v>
      </c>
      <c r="GC308" s="571">
        <f>Daten_Polit!AI308</f>
        <v>2.2000000000000002</v>
      </c>
      <c r="GD308" s="571">
        <f>Daten_Polit!AJ308</f>
        <v>2.4</v>
      </c>
      <c r="GE308" s="571">
        <f>Daten_Polit!AK308</f>
        <v>1.6</v>
      </c>
      <c r="GF308" s="444">
        <v>0.49931948518724062</v>
      </c>
      <c r="GG308" s="444">
        <v>1.9953777847862428</v>
      </c>
      <c r="GH308" s="444">
        <v>0.38657645852706884</v>
      </c>
      <c r="GI308" s="444">
        <v>0.41380078328729492</v>
      </c>
      <c r="GJ308" s="444">
        <v>0.26407235892499753</v>
      </c>
      <c r="GK308" s="444">
        <v>10.217584934470034</v>
      </c>
      <c r="GL308" s="444">
        <v>9.292089497494036</v>
      </c>
      <c r="GM308" s="444">
        <v>10.704078981553652</v>
      </c>
      <c r="GN308" s="444">
        <v>10.939872456726057</v>
      </c>
      <c r="GO308" s="444">
        <v>9.3075539568362071</v>
      </c>
      <c r="GP308" s="444">
        <v>18.778950882610378</v>
      </c>
      <c r="GQ308" s="444">
        <v>20.756535357181065</v>
      </c>
      <c r="GR308" s="444">
        <v>17.733077905494252</v>
      </c>
      <c r="GS308" s="444">
        <v>18.159426780116437</v>
      </c>
      <c r="GT308" s="444">
        <v>15.207780725039788</v>
      </c>
      <c r="GU308" s="444">
        <v>100</v>
      </c>
      <c r="GV308" s="444">
        <v>10.492784631044852</v>
      </c>
      <c r="GW308" s="444">
        <v>86.119016629622237</v>
      </c>
      <c r="GX308" s="444">
        <v>67.648787078844791</v>
      </c>
      <c r="GY308" s="444">
        <v>18.470229550777447</v>
      </c>
      <c r="GZ308" s="444">
        <v>100</v>
      </c>
      <c r="HA308" s="444">
        <v>34.587995930824007</v>
      </c>
      <c r="HB308" s="444">
        <v>65.412004069175993</v>
      </c>
      <c r="HC308" s="444">
        <v>55.391658189216685</v>
      </c>
      <c r="HD308" s="444">
        <v>10.020345879959308</v>
      </c>
      <c r="HE308" s="444">
        <v>100</v>
      </c>
      <c r="HF308" s="444">
        <v>8.0956940842419431</v>
      </c>
      <c r="HG308" s="444">
        <v>87.377230675926157</v>
      </c>
      <c r="HH308" s="444">
        <v>71.489892552239908</v>
      </c>
      <c r="HI308" s="445">
        <v>15.887338123686245</v>
      </c>
      <c r="HJ308" s="570">
        <f>Daten_Polit!AL308</f>
        <v>2.9</v>
      </c>
      <c r="HK308" s="571">
        <f>Daten_Polit!AM308</f>
        <v>9.8000000000000007</v>
      </c>
      <c r="HL308" s="571">
        <f>Daten_Polit!AN308</f>
        <v>2.2000000000000002</v>
      </c>
      <c r="HM308" s="571">
        <f>Daten_Polit!AO308</f>
        <v>2.4</v>
      </c>
      <c r="HN308" s="571">
        <f>Daten_Polit!AP308</f>
        <v>1.7</v>
      </c>
      <c r="HO308" s="444">
        <v>0.43426352317602762</v>
      </c>
      <c r="HP308" s="444">
        <v>1.7075019602320021</v>
      </c>
      <c r="HQ308" s="444">
        <v>0.3372359081741485</v>
      </c>
      <c r="HR308" s="444">
        <v>0.35537098685484542</v>
      </c>
      <c r="HS308" s="444">
        <v>0.25930454960837074</v>
      </c>
      <c r="HT308" s="444">
        <v>10.347397623286991</v>
      </c>
      <c r="HU308" s="444">
        <v>8.5492227979270563</v>
      </c>
      <c r="HV308" s="444">
        <v>11.327625862509873</v>
      </c>
      <c r="HW308" s="444">
        <v>11.154050162915814</v>
      </c>
      <c r="HX308" s="444">
        <v>12.260692464360449</v>
      </c>
      <c r="HY308" s="444">
        <v>25.012556504269213</v>
      </c>
      <c r="HZ308" s="444">
        <v>25.905259408755743</v>
      </c>
      <c r="IA308" s="444">
        <v>24.537575992759024</v>
      </c>
      <c r="IB308" s="444">
        <v>24.769514443763839</v>
      </c>
      <c r="IC308" s="444">
        <v>23.303352412105198</v>
      </c>
      <c r="ID308" s="444">
        <v>100</v>
      </c>
      <c r="IE308" s="444">
        <v>10.533184853889656</v>
      </c>
      <c r="IF308" s="444">
        <v>86.339875328558975</v>
      </c>
      <c r="IG308" s="444">
        <v>67.456436799317629</v>
      </c>
      <c r="IH308" s="444">
        <v>18.883438529241349</v>
      </c>
      <c r="II308" s="444">
        <v>100</v>
      </c>
      <c r="IJ308" s="444">
        <v>36.245449817992721</v>
      </c>
      <c r="IK308" s="444">
        <v>63.754550182007286</v>
      </c>
      <c r="IL308" s="444">
        <v>53.302132085283418</v>
      </c>
      <c r="IM308" s="444">
        <v>10.452418096723864</v>
      </c>
      <c r="IN308" s="444">
        <v>100</v>
      </c>
      <c r="IO308" s="444">
        <v>8.0965822935191785</v>
      </c>
      <c r="IP308" s="444">
        <v>87.776602261918299</v>
      </c>
      <c r="IQ308" s="444">
        <v>71.206449001628286</v>
      </c>
      <c r="IR308" s="445">
        <v>16.570153260290017</v>
      </c>
      <c r="IS308" s="443">
        <f>Daten_Polit!AQ308</f>
        <v>2.7</v>
      </c>
      <c r="IT308" s="227">
        <f>Daten_Polit!AR308</f>
        <v>9.8000000000000007</v>
      </c>
      <c r="IU308" s="227">
        <f>Daten_Polit!AS308</f>
        <v>1.9</v>
      </c>
      <c r="IV308" s="227">
        <f>Daten_Polit!AT308</f>
        <v>2</v>
      </c>
      <c r="IW308" s="227">
        <f>Daten_Polit!AU308</f>
        <v>1.6</v>
      </c>
      <c r="IX308" s="444" t="s">
        <v>820</v>
      </c>
      <c r="IY308" s="444" t="s">
        <v>820</v>
      </c>
      <c r="IZ308" s="444" t="s">
        <v>820</v>
      </c>
      <c r="JA308" s="444" t="s">
        <v>820</v>
      </c>
      <c r="JB308" s="444" t="s">
        <v>820</v>
      </c>
      <c r="JC308" s="444" t="s">
        <v>820</v>
      </c>
      <c r="JD308" s="444" t="s">
        <v>820</v>
      </c>
      <c r="JE308" s="444" t="s">
        <v>820</v>
      </c>
      <c r="JF308" s="444" t="s">
        <v>820</v>
      </c>
      <c r="JG308" s="444" t="s">
        <v>820</v>
      </c>
      <c r="JH308" s="444" t="s">
        <v>820</v>
      </c>
      <c r="JI308" s="444" t="s">
        <v>820</v>
      </c>
      <c r="JJ308" s="444" t="s">
        <v>820</v>
      </c>
      <c r="JK308" s="444" t="s">
        <v>820</v>
      </c>
      <c r="JL308" s="444" t="s">
        <v>820</v>
      </c>
      <c r="JM308" s="444" t="s">
        <v>820</v>
      </c>
      <c r="JN308" s="444" t="s">
        <v>820</v>
      </c>
      <c r="JO308" s="444" t="s">
        <v>820</v>
      </c>
      <c r="JP308" s="444" t="s">
        <v>820</v>
      </c>
      <c r="JQ308" s="444" t="s">
        <v>820</v>
      </c>
      <c r="JR308" s="444" t="s">
        <v>820</v>
      </c>
      <c r="JS308" s="444" t="s">
        <v>820</v>
      </c>
      <c r="JT308" s="444" t="s">
        <v>820</v>
      </c>
      <c r="JU308" s="444" t="s">
        <v>820</v>
      </c>
      <c r="JV308" s="444" t="s">
        <v>820</v>
      </c>
      <c r="JW308" s="444" t="s">
        <v>820</v>
      </c>
      <c r="JX308" s="444" t="s">
        <v>820</v>
      </c>
      <c r="JY308" s="444" t="s">
        <v>820</v>
      </c>
      <c r="JZ308" s="444" t="s">
        <v>820</v>
      </c>
      <c r="KA308" s="445" t="s">
        <v>820</v>
      </c>
    </row>
    <row r="309" spans="4:287" ht="12.65" customHeight="1" x14ac:dyDescent="0.2">
      <c r="D309" s="276"/>
      <c r="E309" s="3" t="str">
        <f>Daten_Polit!E309</f>
        <v>09475</v>
      </c>
      <c r="F309" s="229" t="str">
        <f>Daten_Polit!F309</f>
        <v>Hof</v>
      </c>
      <c r="G309" s="246"/>
      <c r="H309" s="531">
        <f>Daten_Polit!H309</f>
        <v>3.7</v>
      </c>
      <c r="I309" s="532">
        <f>Daten_Polit!I309</f>
        <v>12.4</v>
      </c>
      <c r="J309" s="532">
        <f>Daten_Polit!J309</f>
        <v>2.9</v>
      </c>
      <c r="K309" s="532">
        <f>Daten_Polit!K309</f>
        <v>3.1</v>
      </c>
      <c r="L309" s="532">
        <f>Daten_Polit!L309</f>
        <v>1.4</v>
      </c>
      <c r="M309" s="308">
        <v>0.73396756314399436</v>
      </c>
      <c r="N309" s="308">
        <v>2.5210002698557936</v>
      </c>
      <c r="O309" s="308">
        <v>0.64159874227373992</v>
      </c>
      <c r="P309" s="308">
        <v>0.6695210638845347</v>
      </c>
      <c r="Q309" s="308">
        <v>0.34301006223283342</v>
      </c>
      <c r="R309" s="308">
        <v>12.5691035336783</v>
      </c>
      <c r="S309" s="308">
        <v>8.7719298245614024</v>
      </c>
      <c r="T309" s="308">
        <v>14.47263017356398</v>
      </c>
      <c r="U309" s="308">
        <v>14.591967986279416</v>
      </c>
      <c r="V309" s="308">
        <v>12.778904665309218</v>
      </c>
      <c r="W309" s="308">
        <v>24.346587114299378</v>
      </c>
      <c r="X309" s="308">
        <v>28.975649571488454</v>
      </c>
      <c r="Y309" s="308">
        <v>21.837228041901692</v>
      </c>
      <c r="Z309" s="308">
        <v>22.080069000214991</v>
      </c>
      <c r="AA309" s="308">
        <v>18.386108273756236</v>
      </c>
      <c r="AB309" s="308">
        <v>100</v>
      </c>
      <c r="AC309" s="308">
        <v>9.5282743301036898</v>
      </c>
      <c r="AD309" s="308">
        <v>86.657293365488712</v>
      </c>
      <c r="AE309" s="308">
        <v>74.602679932353055</v>
      </c>
      <c r="AF309" s="308">
        <v>12.054613433135659</v>
      </c>
      <c r="AG309" s="308">
        <v>100</v>
      </c>
      <c r="AH309" s="308">
        <v>35.079171741778318</v>
      </c>
      <c r="AI309" s="308">
        <v>64.920828258221675</v>
      </c>
      <c r="AJ309" s="308">
        <v>60.170523751522531</v>
      </c>
      <c r="AK309" s="308">
        <v>4.7503045066991474</v>
      </c>
      <c r="AL309" s="308">
        <v>100</v>
      </c>
      <c r="AM309" s="308">
        <v>6.7415368688884261</v>
      </c>
      <c r="AN309" s="308">
        <v>87.907497837059552</v>
      </c>
      <c r="AO309" s="308">
        <v>80.389890729826476</v>
      </c>
      <c r="AP309" s="337">
        <v>7.5176071072330748</v>
      </c>
      <c r="AQ309" s="531">
        <f>Daten_Polit!M309</f>
        <v>3.5</v>
      </c>
      <c r="AR309" s="532">
        <f>Daten_Polit!N309</f>
        <v>12.1</v>
      </c>
      <c r="AS309" s="532">
        <f>Daten_Polit!O309</f>
        <v>2.7</v>
      </c>
      <c r="AT309" s="532">
        <f>Daten_Polit!P309</f>
        <v>2.9</v>
      </c>
      <c r="AU309" s="532">
        <f>Daten_Polit!Q309</f>
        <v>1.3</v>
      </c>
      <c r="AV309" s="308">
        <v>0.71011948840313399</v>
      </c>
      <c r="AW309" s="308">
        <v>2.5808664865123396</v>
      </c>
      <c r="AX309" s="308">
        <v>0.6140621517580287</v>
      </c>
      <c r="AY309" s="308">
        <v>0.64341241636022217</v>
      </c>
      <c r="AZ309" s="308">
        <v>0.31334989331382679</v>
      </c>
      <c r="BA309" s="308">
        <v>12.806875920033947</v>
      </c>
      <c r="BB309" s="308">
        <v>8.3453861729818701</v>
      </c>
      <c r="BC309" s="308">
        <v>15.213439022616097</v>
      </c>
      <c r="BD309" s="308">
        <v>15.300461045557073</v>
      </c>
      <c r="BE309" s="308">
        <v>14.046121593291405</v>
      </c>
      <c r="BF309" s="308">
        <v>22.582493672696717</v>
      </c>
      <c r="BG309" s="308">
        <v>28.035352071861602</v>
      </c>
      <c r="BH309" s="308">
        <v>19.991173874669023</v>
      </c>
      <c r="BI309" s="308">
        <v>20.312870348423797</v>
      </c>
      <c r="BJ309" s="308">
        <v>15.654952076677317</v>
      </c>
      <c r="BK309" s="308">
        <v>100</v>
      </c>
      <c r="BL309" s="308">
        <v>9.2577101169551348</v>
      </c>
      <c r="BM309" s="308">
        <v>86.986826432600466</v>
      </c>
      <c r="BN309" s="308">
        <v>74.600401999984882</v>
      </c>
      <c r="BO309" s="308">
        <v>12.386424432615575</v>
      </c>
      <c r="BP309" s="308">
        <v>100</v>
      </c>
      <c r="BQ309" s="308">
        <v>35.006353240152478</v>
      </c>
      <c r="BR309" s="308">
        <v>64.993646759847522</v>
      </c>
      <c r="BS309" s="308">
        <v>60.101651842439644</v>
      </c>
      <c r="BT309" s="308">
        <v>4.8919949174078781</v>
      </c>
      <c r="BU309" s="308">
        <v>100</v>
      </c>
      <c r="BV309" s="308">
        <v>6.5100306464902946</v>
      </c>
      <c r="BW309" s="308">
        <v>88.281664589515302</v>
      </c>
      <c r="BX309" s="308">
        <v>80.431363406244799</v>
      </c>
      <c r="BY309" s="312">
        <v>7.8503011832705099</v>
      </c>
      <c r="BZ309" s="531">
        <f>Daten_Polit!R309</f>
        <v>3.1</v>
      </c>
      <c r="CA309" s="532">
        <f>Daten_Polit!S309</f>
        <v>11.2</v>
      </c>
      <c r="CB309" s="532">
        <f>Daten_Polit!T309</f>
        <v>2.4</v>
      </c>
      <c r="CC309" s="532">
        <f>Daten_Polit!U309</f>
        <v>2.5</v>
      </c>
      <c r="CD309" s="532">
        <f>Daten_Polit!V309</f>
        <v>1.2</v>
      </c>
      <c r="CE309" s="309">
        <v>0.64215222387454374</v>
      </c>
      <c r="CF309" s="309">
        <v>2.2093208447225554</v>
      </c>
      <c r="CG309" s="309">
        <v>0.56282271075697821</v>
      </c>
      <c r="CH309" s="309">
        <v>0.58744492049399599</v>
      </c>
      <c r="CI309" s="309">
        <v>0.32256974121655591</v>
      </c>
      <c r="CJ309" s="309">
        <v>12.836010815969463</v>
      </c>
      <c r="CK309" s="309">
        <v>8.7305569493226294</v>
      </c>
      <c r="CL309" s="309">
        <v>15.458160588881784</v>
      </c>
      <c r="CM309" s="309">
        <v>15.58004006556126</v>
      </c>
      <c r="CN309" s="309">
        <v>13.859020310633213</v>
      </c>
      <c r="CO309" s="309">
        <v>21.805474043640359</v>
      </c>
      <c r="CP309" s="309">
        <v>25.793057631629296</v>
      </c>
      <c r="CQ309" s="309">
        <v>20.892339191259449</v>
      </c>
      <c r="CR309" s="309">
        <v>21.021214069243417</v>
      </c>
      <c r="CS309" s="309">
        <v>19.207683073172053</v>
      </c>
      <c r="CT309" s="309">
        <v>100</v>
      </c>
      <c r="CU309" s="309">
        <v>9.0805862976176925</v>
      </c>
      <c r="CV309" s="309">
        <v>86.913204141952676</v>
      </c>
      <c r="CW309" s="309">
        <v>74.19297200457207</v>
      </c>
      <c r="CX309" s="309">
        <v>12.720232137380608</v>
      </c>
      <c r="CY309" s="309">
        <v>100</v>
      </c>
      <c r="CZ309" s="309">
        <v>34.698436336559944</v>
      </c>
      <c r="DA309" s="309">
        <v>65.301563663440078</v>
      </c>
      <c r="DB309" s="309">
        <v>60.387192851824288</v>
      </c>
      <c r="DC309" s="309">
        <v>4.9143708116157852</v>
      </c>
      <c r="DD309" s="309">
        <v>100</v>
      </c>
      <c r="DE309" s="309">
        <v>6.5251461178615191</v>
      </c>
      <c r="DF309" s="309">
        <v>88.480937429522555</v>
      </c>
      <c r="DG309" s="309">
        <v>80.255945548211898</v>
      </c>
      <c r="DH309" s="313">
        <v>8.2249918813106468</v>
      </c>
      <c r="DI309" s="565">
        <f>Daten_Polit!W309</f>
        <v>2.9</v>
      </c>
      <c r="DJ309" s="532">
        <f>Daten_Polit!X309</f>
        <v>11.9</v>
      </c>
      <c r="DK309" s="532">
        <f>Daten_Polit!Y309</f>
        <v>2</v>
      </c>
      <c r="DL309" s="532">
        <f>Daten_Polit!Z309</f>
        <v>2.2000000000000002</v>
      </c>
      <c r="DM309" s="532">
        <f>Daten_Polit!AA309</f>
        <v>1.2</v>
      </c>
      <c r="DN309" s="309">
        <v>0.5720955830137765</v>
      </c>
      <c r="DO309" s="309">
        <v>2.4701128228026041</v>
      </c>
      <c r="DP309" s="309">
        <v>0.46453378407535839</v>
      </c>
      <c r="DQ309" s="309">
        <v>0.47925994408818995</v>
      </c>
      <c r="DR309" s="309">
        <v>0.32774736737677496</v>
      </c>
      <c r="DS309" s="309">
        <v>12.813753581661599</v>
      </c>
      <c r="DT309" s="309">
        <v>8.498498498498499</v>
      </c>
      <c r="DU309" s="309">
        <v>15.448813056379251</v>
      </c>
      <c r="DV309" s="309">
        <v>15.753355535371885</v>
      </c>
      <c r="DW309" s="309">
        <v>11.999999999994515</v>
      </c>
      <c r="DX309" s="309">
        <v>20.170389131935988</v>
      </c>
      <c r="DY309" s="309">
        <v>22.415094339623998</v>
      </c>
      <c r="DZ309" s="309">
        <v>18.795382610313951</v>
      </c>
      <c r="EA309" s="309">
        <v>19.036487447906534</v>
      </c>
      <c r="EB309" s="309">
        <v>16.168327796279069</v>
      </c>
      <c r="EC309" s="309">
        <v>100</v>
      </c>
      <c r="ED309" s="309">
        <v>9.1115209659978458</v>
      </c>
      <c r="EE309" s="309">
        <v>87.346829175640181</v>
      </c>
      <c r="EF309" s="309">
        <v>74.382614283100153</v>
      </c>
      <c r="EG309" s="309">
        <v>12.964214892540028</v>
      </c>
      <c r="EH309" s="309">
        <v>100</v>
      </c>
      <c r="EI309" s="309">
        <v>40.24864024864025</v>
      </c>
      <c r="EJ309" s="309">
        <v>59.751359751359757</v>
      </c>
      <c r="EK309" s="309">
        <v>54.312354312354316</v>
      </c>
      <c r="EL309" s="309">
        <v>5.439005439005439</v>
      </c>
      <c r="EM309" s="309">
        <v>100</v>
      </c>
      <c r="EN309" s="309">
        <v>6.4770704118896054</v>
      </c>
      <c r="EO309" s="309">
        <v>88.713598527181546</v>
      </c>
      <c r="EP309" s="309">
        <v>80.091141728009745</v>
      </c>
      <c r="EQ309" s="367">
        <v>8.6224567991717862</v>
      </c>
      <c r="ER309" s="531">
        <f>Daten_Polit!AB309</f>
        <v>2.9</v>
      </c>
      <c r="ES309" s="532">
        <f>Daten_Polit!AC309</f>
        <v>12.3</v>
      </c>
      <c r="ET309" s="532">
        <f>Daten_Polit!AD309</f>
        <v>2</v>
      </c>
      <c r="EU309" s="532">
        <f>Daten_Polit!AE309</f>
        <v>2.1</v>
      </c>
      <c r="EV309" s="532">
        <f>Daten_Polit!AF309</f>
        <v>1.3</v>
      </c>
      <c r="EW309" s="309">
        <v>0.60838364580023296</v>
      </c>
      <c r="EX309" s="309">
        <v>2.7478846691903298</v>
      </c>
      <c r="EY309" s="309">
        <v>0.48297816616037337</v>
      </c>
      <c r="EZ309" s="309">
        <v>0.49620324798694637</v>
      </c>
      <c r="FA309" s="309">
        <v>0.36759998404283389</v>
      </c>
      <c r="FB309" s="309">
        <v>12.528604118992847</v>
      </c>
      <c r="FC309" s="309">
        <v>9.1539937989068836</v>
      </c>
      <c r="FD309" s="309">
        <v>14.63551401869104</v>
      </c>
      <c r="FE309" s="309">
        <v>14.865844815082777</v>
      </c>
      <c r="FF309" s="309">
        <v>12.51193887297039</v>
      </c>
      <c r="FG309" s="309">
        <v>17.757699738610143</v>
      </c>
      <c r="FH309" s="309">
        <v>19.879694835686617</v>
      </c>
      <c r="FI309" s="309">
        <v>16.426914153133474</v>
      </c>
      <c r="FJ309" s="309">
        <v>16.382147264500883</v>
      </c>
      <c r="FK309" s="309">
        <v>16.841103710758073</v>
      </c>
      <c r="FL309" s="309">
        <v>100</v>
      </c>
      <c r="FM309" s="309">
        <v>9.0330435565286464</v>
      </c>
      <c r="FN309" s="309">
        <v>87.479406315434019</v>
      </c>
      <c r="FO309" s="309">
        <v>74.083082142573602</v>
      </c>
      <c r="FP309" s="309">
        <v>13.39632417286041</v>
      </c>
      <c r="FQ309" s="309">
        <v>100</v>
      </c>
      <c r="FR309" s="309">
        <v>41.257050765511678</v>
      </c>
      <c r="FS309" s="309">
        <v>58.742949234488307</v>
      </c>
      <c r="FT309" s="309">
        <v>52.618855761482664</v>
      </c>
      <c r="FU309" s="309">
        <v>6.1240934730056402</v>
      </c>
      <c r="FV309" s="309">
        <v>100</v>
      </c>
      <c r="FW309" s="309">
        <v>6.5391939964970254</v>
      </c>
      <c r="FX309" s="309">
        <v>88.760562385242167</v>
      </c>
      <c r="FY309" s="309">
        <v>79.632755947704212</v>
      </c>
      <c r="FZ309" s="313">
        <v>9.1278064375379575</v>
      </c>
      <c r="GA309" s="570">
        <f>Daten_Polit!AG309</f>
        <v>3.7</v>
      </c>
      <c r="GB309" s="571">
        <f>Daten_Polit!AH309</f>
        <v>15.8</v>
      </c>
      <c r="GC309" s="571">
        <f>Daten_Polit!AI309</f>
        <v>2.6</v>
      </c>
      <c r="GD309" s="571">
        <f>Daten_Polit!AJ309</f>
        <v>2.7</v>
      </c>
      <c r="GE309" s="571">
        <f>Daten_Polit!AK309</f>
        <v>1.7</v>
      </c>
      <c r="GF309" s="444">
        <v>0.6304649178929409</v>
      </c>
      <c r="GG309" s="444">
        <v>2.945260102796512</v>
      </c>
      <c r="GH309" s="444">
        <v>0.49563786380483504</v>
      </c>
      <c r="GI309" s="444">
        <v>0.51296820485507977</v>
      </c>
      <c r="GJ309" s="444">
        <v>0.3485031397935382</v>
      </c>
      <c r="GK309" s="444">
        <v>10.044380038039852</v>
      </c>
      <c r="GL309" s="444">
        <v>7.4473013666898318</v>
      </c>
      <c r="GM309" s="444">
        <v>11.710438211442948</v>
      </c>
      <c r="GN309" s="444">
        <v>11.834075540161635</v>
      </c>
      <c r="GO309" s="444">
        <v>10.570342205326408</v>
      </c>
      <c r="GP309" s="444">
        <v>17.939442658097533</v>
      </c>
      <c r="GQ309" s="444">
        <v>20.347309493891448</v>
      </c>
      <c r="GR309" s="444">
        <v>16.40378548896582</v>
      </c>
      <c r="GS309" s="444">
        <v>16.612430849336693</v>
      </c>
      <c r="GT309" s="444">
        <v>14.488424197196261</v>
      </c>
      <c r="GU309" s="444">
        <v>100</v>
      </c>
      <c r="GV309" s="444">
        <v>9.2976624046969256</v>
      </c>
      <c r="GW309" s="444">
        <v>87.282634396665898</v>
      </c>
      <c r="GX309" s="444">
        <v>73.62342069187639</v>
      </c>
      <c r="GY309" s="444">
        <v>13.659213704789511</v>
      </c>
      <c r="GZ309" s="444">
        <v>100</v>
      </c>
      <c r="HA309" s="444">
        <v>41.167192429022073</v>
      </c>
      <c r="HB309" s="444">
        <v>58.83280757097792</v>
      </c>
      <c r="HC309" s="444">
        <v>52.786540483701373</v>
      </c>
      <c r="HD309" s="444">
        <v>6.0462670872765507</v>
      </c>
      <c r="HE309" s="444">
        <v>100</v>
      </c>
      <c r="HF309" s="444">
        <v>6.4414368067452239</v>
      </c>
      <c r="HG309" s="444">
        <v>88.925379145483419</v>
      </c>
      <c r="HH309" s="444">
        <v>79.554956630301405</v>
      </c>
      <c r="HI309" s="445">
        <v>9.3704225151820051</v>
      </c>
      <c r="HJ309" s="570">
        <f>Daten_Polit!AL309</f>
        <v>3.4</v>
      </c>
      <c r="HK309" s="571">
        <f>Daten_Polit!AM309</f>
        <v>15.2</v>
      </c>
      <c r="HL309" s="571">
        <f>Daten_Polit!AN309</f>
        <v>2.2999999999999998</v>
      </c>
      <c r="HM309" s="571">
        <f>Daten_Polit!AO309</f>
        <v>2.5</v>
      </c>
      <c r="HN309" s="571">
        <f>Daten_Polit!AP309</f>
        <v>1.4</v>
      </c>
      <c r="HO309" s="444">
        <v>0.52175521094761312</v>
      </c>
      <c r="HP309" s="444">
        <v>2.53011529049795</v>
      </c>
      <c r="HQ309" s="444">
        <v>0.3976587639004176</v>
      </c>
      <c r="HR309" s="444">
        <v>0.40932368511286987</v>
      </c>
      <c r="HS309" s="444">
        <v>0.30391605830004592</v>
      </c>
      <c r="HT309" s="444">
        <v>10.660426417056682</v>
      </c>
      <c r="HU309" s="444">
        <v>8.474181139992611</v>
      </c>
      <c r="HV309" s="444">
        <v>12.151838293809465</v>
      </c>
      <c r="HW309" s="444">
        <v>12.171168011224561</v>
      </c>
      <c r="HX309" s="444">
        <v>11.962134251294994</v>
      </c>
      <c r="HY309" s="444">
        <v>27.132820341249857</v>
      </c>
      <c r="HZ309" s="444">
        <v>29.435909464061428</v>
      </c>
      <c r="IA309" s="444">
        <v>25.530712729029766</v>
      </c>
      <c r="IB309" s="444">
        <v>25.315331319949358</v>
      </c>
      <c r="IC309" s="444">
        <v>27.674624226313</v>
      </c>
      <c r="ID309" s="444">
        <v>100</v>
      </c>
      <c r="IE309" s="444">
        <v>9.2229069461052582</v>
      </c>
      <c r="IF309" s="444">
        <v>87.508768510504481</v>
      </c>
      <c r="IG309" s="444">
        <v>73.627750530879169</v>
      </c>
      <c r="IH309" s="444">
        <v>13.881017979625321</v>
      </c>
      <c r="II309" s="444">
        <v>100</v>
      </c>
      <c r="IJ309" s="444">
        <v>41.411764705882362</v>
      </c>
      <c r="IK309" s="444">
        <v>58.588235294117638</v>
      </c>
      <c r="IL309" s="444">
        <v>52.882352941176471</v>
      </c>
      <c r="IM309" s="444">
        <v>5.7058823529411757</v>
      </c>
      <c r="IN309" s="444">
        <v>100</v>
      </c>
      <c r="IO309" s="444">
        <v>6.6302989312061635</v>
      </c>
      <c r="IP309" s="444">
        <v>89.021300677807631</v>
      </c>
      <c r="IQ309" s="444">
        <v>79.169770100417608</v>
      </c>
      <c r="IR309" s="445">
        <v>9.851530577390049</v>
      </c>
      <c r="IS309" s="443">
        <f>Daten_Polit!AQ309</f>
        <v>3.3</v>
      </c>
      <c r="IT309" s="227">
        <f>Daten_Polit!AR309</f>
        <v>16.100000000000001</v>
      </c>
      <c r="IU309" s="227">
        <f>Daten_Polit!AS309</f>
        <v>2.1</v>
      </c>
      <c r="IV309" s="227">
        <f>Daten_Polit!AT309</f>
        <v>2.2000000000000002</v>
      </c>
      <c r="IW309" s="227">
        <f>Daten_Polit!AU309</f>
        <v>1.3</v>
      </c>
      <c r="IX309" s="444" t="s">
        <v>820</v>
      </c>
      <c r="IY309" s="444" t="s">
        <v>820</v>
      </c>
      <c r="IZ309" s="444" t="s">
        <v>820</v>
      </c>
      <c r="JA309" s="444" t="s">
        <v>820</v>
      </c>
      <c r="JB309" s="444" t="s">
        <v>820</v>
      </c>
      <c r="JC309" s="444" t="s">
        <v>820</v>
      </c>
      <c r="JD309" s="444" t="s">
        <v>820</v>
      </c>
      <c r="JE309" s="444" t="s">
        <v>820</v>
      </c>
      <c r="JF309" s="444" t="s">
        <v>820</v>
      </c>
      <c r="JG309" s="444" t="s">
        <v>820</v>
      </c>
      <c r="JH309" s="444" t="s">
        <v>820</v>
      </c>
      <c r="JI309" s="444" t="s">
        <v>820</v>
      </c>
      <c r="JJ309" s="444" t="s">
        <v>820</v>
      </c>
      <c r="JK309" s="444" t="s">
        <v>820</v>
      </c>
      <c r="JL309" s="444" t="s">
        <v>820</v>
      </c>
      <c r="JM309" s="444" t="s">
        <v>820</v>
      </c>
      <c r="JN309" s="444" t="s">
        <v>820</v>
      </c>
      <c r="JO309" s="444" t="s">
        <v>820</v>
      </c>
      <c r="JP309" s="444" t="s">
        <v>820</v>
      </c>
      <c r="JQ309" s="444" t="s">
        <v>820</v>
      </c>
      <c r="JR309" s="444" t="s">
        <v>820</v>
      </c>
      <c r="JS309" s="444" t="s">
        <v>820</v>
      </c>
      <c r="JT309" s="444" t="s">
        <v>820</v>
      </c>
      <c r="JU309" s="444" t="s">
        <v>820</v>
      </c>
      <c r="JV309" s="444" t="s">
        <v>820</v>
      </c>
      <c r="JW309" s="444" t="s">
        <v>820</v>
      </c>
      <c r="JX309" s="444" t="s">
        <v>820</v>
      </c>
      <c r="JY309" s="444" t="s">
        <v>820</v>
      </c>
      <c r="JZ309" s="444" t="s">
        <v>820</v>
      </c>
      <c r="KA309" s="445" t="s">
        <v>820</v>
      </c>
    </row>
    <row r="310" spans="4:287" ht="12.65" customHeight="1" x14ac:dyDescent="0.2">
      <c r="D310" s="276"/>
      <c r="E310" s="3" t="str">
        <f>Daten_Polit!E310</f>
        <v>09476</v>
      </c>
      <c r="F310" s="229" t="str">
        <f>Daten_Polit!F310</f>
        <v>Kronach</v>
      </c>
      <c r="G310" s="246"/>
      <c r="H310" s="531">
        <f>Daten_Polit!H310</f>
        <v>4</v>
      </c>
      <c r="I310" s="532">
        <f>Daten_Polit!I310</f>
        <v>10.9</v>
      </c>
      <c r="J310" s="532">
        <f>Daten_Polit!J310</f>
        <v>2.9</v>
      </c>
      <c r="K310" s="532">
        <f>Daten_Polit!K310</f>
        <v>3.1</v>
      </c>
      <c r="L310" s="532">
        <f>Daten_Polit!L310</f>
        <v>1.3</v>
      </c>
      <c r="M310" s="308">
        <v>0.73311638451131667</v>
      </c>
      <c r="N310" s="308">
        <v>1.9437345416362284</v>
      </c>
      <c r="O310" s="308">
        <v>0.61409692711338437</v>
      </c>
      <c r="P310" s="308">
        <v>0.63113047701773228</v>
      </c>
      <c r="Q310" s="308">
        <v>0.41082283668275826</v>
      </c>
      <c r="R310" s="308">
        <v>12.153953663387625</v>
      </c>
      <c r="S310" s="308">
        <v>9.032610178741983</v>
      </c>
      <c r="T310" s="308">
        <v>14.283134705669918</v>
      </c>
      <c r="U310" s="308">
        <v>14.412947711165891</v>
      </c>
      <c r="V310" s="308">
        <v>12.145110410102301</v>
      </c>
      <c r="W310" s="308">
        <v>24.844855743056073</v>
      </c>
      <c r="X310" s="308">
        <v>28.333795397830418</v>
      </c>
      <c r="Y310" s="308">
        <v>22.484506015306415</v>
      </c>
      <c r="Z310" s="308">
        <v>22.805149549893606</v>
      </c>
      <c r="AA310" s="308">
        <v>17.3166926676959</v>
      </c>
      <c r="AB310" s="308">
        <v>100</v>
      </c>
      <c r="AC310" s="308">
        <v>13.69753650691125</v>
      </c>
      <c r="AD310" s="308">
        <v>82.760022881025392</v>
      </c>
      <c r="AE310" s="308">
        <v>71.920357240519976</v>
      </c>
      <c r="AF310" s="308">
        <v>10.8396656405054</v>
      </c>
      <c r="AG310" s="308">
        <v>100</v>
      </c>
      <c r="AH310" s="308">
        <v>41.353936718175127</v>
      </c>
      <c r="AI310" s="308">
        <v>58.64606328182488</v>
      </c>
      <c r="AJ310" s="308">
        <v>55.187637969094929</v>
      </c>
      <c r="AK310" s="308">
        <v>3.4584253127299478</v>
      </c>
      <c r="AL310" s="308">
        <v>100</v>
      </c>
      <c r="AM310" s="308">
        <v>11.239509825221212</v>
      </c>
      <c r="AN310" s="308">
        <v>83.806012862994066</v>
      </c>
      <c r="AO310" s="308">
        <v>77.32637420763146</v>
      </c>
      <c r="AP310" s="337">
        <v>6.4796386553625958</v>
      </c>
      <c r="AQ310" s="531">
        <f>Daten_Polit!M310</f>
        <v>3.5</v>
      </c>
      <c r="AR310" s="532">
        <f>Daten_Polit!N310</f>
        <v>10</v>
      </c>
      <c r="AS310" s="532">
        <f>Daten_Polit!O310</f>
        <v>2.6</v>
      </c>
      <c r="AT310" s="532">
        <f>Daten_Polit!P310</f>
        <v>2.8</v>
      </c>
      <c r="AU310" s="532">
        <f>Daten_Polit!Q310</f>
        <v>1.1000000000000001</v>
      </c>
      <c r="AV310" s="308">
        <v>0.69283995186522263</v>
      </c>
      <c r="AW310" s="308">
        <v>1.7497040315375827</v>
      </c>
      <c r="AX310" s="308">
        <v>0.59379519455102747</v>
      </c>
      <c r="AY310" s="308">
        <v>0.61607847418914652</v>
      </c>
      <c r="AZ310" s="308">
        <v>0.33967284777070755</v>
      </c>
      <c r="BA310" s="308">
        <v>12.798582686786311</v>
      </c>
      <c r="BB310" s="308">
        <v>8.6620384979483322</v>
      </c>
      <c r="BC310" s="308">
        <v>15.801935351039736</v>
      </c>
      <c r="BD310" s="308">
        <v>15.785448984051378</v>
      </c>
      <c r="BE310" s="308">
        <v>16.071428571417091</v>
      </c>
      <c r="BF310" s="308">
        <v>21.336114348809975</v>
      </c>
      <c r="BG310" s="308">
        <v>24.431727865197903</v>
      </c>
      <c r="BH310" s="308">
        <v>19.977216238607291</v>
      </c>
      <c r="BI310" s="308">
        <v>20.017568903045127</v>
      </c>
      <c r="BJ310" s="308">
        <v>19.307832422513663</v>
      </c>
      <c r="BK310" s="308">
        <v>100</v>
      </c>
      <c r="BL310" s="308">
        <v>13.287965101659239</v>
      </c>
      <c r="BM310" s="308">
        <v>83.228440160823894</v>
      </c>
      <c r="BN310" s="308">
        <v>72.159343931872201</v>
      </c>
      <c r="BO310" s="308">
        <v>11.069096228951695</v>
      </c>
      <c r="BP310" s="308">
        <v>100</v>
      </c>
      <c r="BQ310" s="308">
        <v>40.504201680672274</v>
      </c>
      <c r="BR310" s="308">
        <v>59.49579831932774</v>
      </c>
      <c r="BS310" s="308">
        <v>56.134453781512619</v>
      </c>
      <c r="BT310" s="308">
        <v>3.3613445378151265</v>
      </c>
      <c r="BU310" s="308">
        <v>100</v>
      </c>
      <c r="BV310" s="308">
        <v>11.038792206519247</v>
      </c>
      <c r="BW310" s="308">
        <v>84.152543533552944</v>
      </c>
      <c r="BX310" s="308">
        <v>77.36833047640495</v>
      </c>
      <c r="BY310" s="312">
        <v>6.7842130571480004</v>
      </c>
      <c r="BZ310" s="531">
        <f>Daten_Polit!R310</f>
        <v>3.1</v>
      </c>
      <c r="CA310" s="532">
        <f>Daten_Polit!S310</f>
        <v>8.4</v>
      </c>
      <c r="CB310" s="532">
        <f>Daten_Polit!T310</f>
        <v>2.2999999999999998</v>
      </c>
      <c r="CC310" s="532">
        <f>Daten_Polit!U310</f>
        <v>2.5</v>
      </c>
      <c r="CD310" s="532">
        <f>Daten_Polit!V310</f>
        <v>1.1000000000000001</v>
      </c>
      <c r="CE310" s="309">
        <v>0.60628645112443957</v>
      </c>
      <c r="CF310" s="309">
        <v>1.6625825341340248</v>
      </c>
      <c r="CG310" s="309">
        <v>0.5055350874021266</v>
      </c>
      <c r="CH310" s="309">
        <v>0.52385962155001464</v>
      </c>
      <c r="CI310" s="309">
        <v>0.31003337225160404</v>
      </c>
      <c r="CJ310" s="309">
        <v>13.423379516813663</v>
      </c>
      <c r="CK310" s="309">
        <v>10.447761194030672</v>
      </c>
      <c r="CL310" s="309">
        <v>15.520988219147455</v>
      </c>
      <c r="CM310" s="309">
        <v>15.514723777075471</v>
      </c>
      <c r="CN310" s="309">
        <v>15.619047619047619</v>
      </c>
      <c r="CO310" s="309">
        <v>20.342097823009301</v>
      </c>
      <c r="CP310" s="309">
        <v>24.258115913162776</v>
      </c>
      <c r="CQ310" s="309">
        <v>18.902650769759514</v>
      </c>
      <c r="CR310" s="309">
        <v>19.389388157083864</v>
      </c>
      <c r="CS310" s="309">
        <v>11.24031007744186</v>
      </c>
      <c r="CT310" s="309">
        <v>100</v>
      </c>
      <c r="CU310" s="309">
        <v>12.827443395300946</v>
      </c>
      <c r="CV310" s="309">
        <v>83.721887925997407</v>
      </c>
      <c r="CW310" s="309">
        <v>72.237452700072907</v>
      </c>
      <c r="CX310" s="309">
        <v>11.484435225924489</v>
      </c>
      <c r="CY310" s="309">
        <v>100</v>
      </c>
      <c r="CZ310" s="309">
        <v>36.372453928225021</v>
      </c>
      <c r="DA310" s="309">
        <v>63.627546071774979</v>
      </c>
      <c r="DB310" s="309">
        <v>59.359844810863237</v>
      </c>
      <c r="DC310" s="309">
        <v>4.2677012609117364</v>
      </c>
      <c r="DD310" s="309">
        <v>100</v>
      </c>
      <c r="DE310" s="309">
        <v>10.768399940612856</v>
      </c>
      <c r="DF310" s="309">
        <v>84.514987219127349</v>
      </c>
      <c r="DG310" s="309">
        <v>77.272201198296514</v>
      </c>
      <c r="DH310" s="313">
        <v>7.2427860208308399</v>
      </c>
      <c r="DI310" s="565">
        <f>Daten_Polit!W310</f>
        <v>2.8</v>
      </c>
      <c r="DJ310" s="532">
        <f>Daten_Polit!X310</f>
        <v>9</v>
      </c>
      <c r="DK310" s="532">
        <f>Daten_Polit!Y310</f>
        <v>1.9</v>
      </c>
      <c r="DL310" s="532">
        <f>Daten_Polit!Z310</f>
        <v>2.1</v>
      </c>
      <c r="DM310" s="532">
        <f>Daten_Polit!AA310</f>
        <v>0.8</v>
      </c>
      <c r="DN310" s="309">
        <v>0.58266676022078778</v>
      </c>
      <c r="DO310" s="309">
        <v>1.9562279147425747</v>
      </c>
      <c r="DP310" s="309">
        <v>0.44364236801905327</v>
      </c>
      <c r="DQ310" s="309">
        <v>0.4546261301333776</v>
      </c>
      <c r="DR310" s="309">
        <v>0.33073913220707013</v>
      </c>
      <c r="DS310" s="309">
        <v>14.019569471624704</v>
      </c>
      <c r="DT310" s="309">
        <v>11.169811320753876</v>
      </c>
      <c r="DU310" s="309">
        <v>16.05087014725569</v>
      </c>
      <c r="DV310" s="309">
        <v>15.704125177810283</v>
      </c>
      <c r="DW310" s="309">
        <v>21.590909090889461</v>
      </c>
      <c r="DX310" s="309">
        <v>18.075870160348149</v>
      </c>
      <c r="DY310" s="309">
        <v>17.900428864440208</v>
      </c>
      <c r="DZ310" s="309">
        <v>18.207547169820135</v>
      </c>
      <c r="EA310" s="309">
        <v>19.103537161682993</v>
      </c>
      <c r="EB310" s="309">
        <v>3.8901601831543333</v>
      </c>
      <c r="EC310" s="309">
        <v>100</v>
      </c>
      <c r="ED310" s="309">
        <v>12.822892465071858</v>
      </c>
      <c r="EE310" s="309">
        <v>83.793278692291068</v>
      </c>
      <c r="EF310" s="309">
        <v>72.194229276469216</v>
      </c>
      <c r="EG310" s="309">
        <v>11.599049415821852</v>
      </c>
      <c r="EH310" s="309">
        <v>100</v>
      </c>
      <c r="EI310" s="309">
        <v>44.63519313304721</v>
      </c>
      <c r="EJ310" s="309">
        <v>55.36480686695279</v>
      </c>
      <c r="EK310" s="309">
        <v>51.394849785407729</v>
      </c>
      <c r="EL310" s="309">
        <v>3.9699570815450635</v>
      </c>
      <c r="EM310" s="309">
        <v>100</v>
      </c>
      <c r="EN310" s="309">
        <v>10.537082349961722</v>
      </c>
      <c r="EO310" s="309">
        <v>84.874088012092741</v>
      </c>
      <c r="EP310" s="309">
        <v>77.349191872874073</v>
      </c>
      <c r="EQ310" s="367">
        <v>7.5248961392186704</v>
      </c>
      <c r="ER310" s="531">
        <f>Daten_Polit!AB310</f>
        <v>3.2</v>
      </c>
      <c r="ES310" s="532">
        <f>Daten_Polit!AC310</f>
        <v>10.1</v>
      </c>
      <c r="ET310" s="532">
        <f>Daten_Polit!AD310</f>
        <v>2.2999999999999998</v>
      </c>
      <c r="EU310" s="532">
        <f>Daten_Polit!AE310</f>
        <v>2.4</v>
      </c>
      <c r="EV310" s="532">
        <f>Daten_Polit!AF310</f>
        <v>1.3</v>
      </c>
      <c r="EW310" s="309">
        <v>0.66400597488680391</v>
      </c>
      <c r="EX310" s="309">
        <v>2.0514064282163025</v>
      </c>
      <c r="EY310" s="309">
        <v>0.53354040782312484</v>
      </c>
      <c r="EZ310" s="309">
        <v>0.5326401602458134</v>
      </c>
      <c r="FA310" s="309">
        <v>0.54240655265182636</v>
      </c>
      <c r="FB310" s="309">
        <v>12.78313830151235</v>
      </c>
      <c r="FC310" s="309">
        <v>9.8668885191354327</v>
      </c>
      <c r="FD310" s="309">
        <v>14.820411484367298</v>
      </c>
      <c r="FE310" s="309">
        <v>14.671376308818706</v>
      </c>
      <c r="FF310" s="309">
        <v>16.568047337287911</v>
      </c>
      <c r="FG310" s="309">
        <v>15.653351387951675</v>
      </c>
      <c r="FH310" s="309">
        <v>16.663900414945505</v>
      </c>
      <c r="FI310" s="309">
        <v>14.957118353344768</v>
      </c>
      <c r="FJ310" s="309">
        <v>15.95069107209563</v>
      </c>
      <c r="FK310" s="309">
        <v>3.7815126050420167</v>
      </c>
      <c r="FL310" s="309">
        <v>100</v>
      </c>
      <c r="FM310" s="309">
        <v>12.600574383672539</v>
      </c>
      <c r="FN310" s="309">
        <v>84.001209538272832</v>
      </c>
      <c r="FO310" s="309">
        <v>72.149516102578801</v>
      </c>
      <c r="FP310" s="309">
        <v>11.851693435694019</v>
      </c>
      <c r="FQ310" s="309">
        <v>100</v>
      </c>
      <c r="FR310" s="309">
        <v>44.714686623012163</v>
      </c>
      <c r="FS310" s="309">
        <v>55.285313376987844</v>
      </c>
      <c r="FT310" s="309">
        <v>52.011225444340504</v>
      </c>
      <c r="FU310" s="309">
        <v>3.2740879326473351</v>
      </c>
      <c r="FV310" s="309">
        <v>100</v>
      </c>
      <c r="FW310" s="309">
        <v>10.211098409318305</v>
      </c>
      <c r="FX310" s="309">
        <v>85.19220644994509</v>
      </c>
      <c r="FY310" s="309">
        <v>77.339350013912409</v>
      </c>
      <c r="FZ310" s="313">
        <v>7.8528564360326873</v>
      </c>
      <c r="GA310" s="570">
        <f>Daten_Polit!AG310</f>
        <v>3.8</v>
      </c>
      <c r="GB310" s="571">
        <f>Daten_Polit!AH310</f>
        <v>12.1</v>
      </c>
      <c r="GC310" s="571">
        <f>Daten_Polit!AI310</f>
        <v>2.7</v>
      </c>
      <c r="GD310" s="571">
        <f>Daten_Polit!AJ310</f>
        <v>2.9</v>
      </c>
      <c r="GE310" s="571">
        <f>Daten_Polit!AK310</f>
        <v>1.5</v>
      </c>
      <c r="GF310" s="444">
        <v>0.59880417469034541</v>
      </c>
      <c r="GG310" s="444">
        <v>2.0975340965433134</v>
      </c>
      <c r="GH310" s="444">
        <v>0.45752688310644651</v>
      </c>
      <c r="GI310" s="444">
        <v>0.46987779809758262</v>
      </c>
      <c r="GJ310" s="444">
        <v>0.33780298249833318</v>
      </c>
      <c r="GK310" s="444">
        <v>9.8778179315092078</v>
      </c>
      <c r="GL310" s="444">
        <v>7.6780362494643821</v>
      </c>
      <c r="GM310" s="444">
        <v>11.356224822559424</v>
      </c>
      <c r="GN310" s="444">
        <v>11.04759925171528</v>
      </c>
      <c r="GO310" s="444">
        <v>15.049751243781095</v>
      </c>
      <c r="GP310" s="444">
        <v>19.181425976390955</v>
      </c>
      <c r="GQ310" s="444">
        <v>21.057827926664093</v>
      </c>
      <c r="GR310" s="444">
        <v>17.917537526130946</v>
      </c>
      <c r="GS310" s="444">
        <v>18.350981803228883</v>
      </c>
      <c r="GT310" s="444">
        <v>12.640801001307953</v>
      </c>
      <c r="GU310" s="444">
        <v>100</v>
      </c>
      <c r="GV310" s="444">
        <v>12.498309156137024</v>
      </c>
      <c r="GW310" s="444">
        <v>84.198082789239322</v>
      </c>
      <c r="GX310" s="444">
        <v>72.049496661318784</v>
      </c>
      <c r="GY310" s="444">
        <v>12.148586127920529</v>
      </c>
      <c r="GZ310" s="444">
        <v>100</v>
      </c>
      <c r="HA310" s="444">
        <v>42.280589365791158</v>
      </c>
      <c r="HB310" s="444">
        <v>57.719410634208842</v>
      </c>
      <c r="HC310" s="444">
        <v>53.555413196668802</v>
      </c>
      <c r="HD310" s="444">
        <v>4.163997437540039</v>
      </c>
      <c r="HE310" s="444">
        <v>100</v>
      </c>
      <c r="HF310" s="444">
        <v>9.8749184511252466</v>
      </c>
      <c r="HG310" s="444">
        <v>85.606858882873766</v>
      </c>
      <c r="HH310" s="444">
        <v>77.601373265322295</v>
      </c>
      <c r="HI310" s="445">
        <v>8.0054856175514733</v>
      </c>
      <c r="HJ310" s="570">
        <f>Daten_Polit!AL310</f>
        <v>3.4</v>
      </c>
      <c r="HK310" s="571">
        <f>Daten_Polit!AM310</f>
        <v>11</v>
      </c>
      <c r="HL310" s="571">
        <f>Daten_Polit!AN310</f>
        <v>2.4</v>
      </c>
      <c r="HM310" s="571">
        <f>Daten_Polit!AO310</f>
        <v>2.6</v>
      </c>
      <c r="HN310" s="571">
        <f>Daten_Polit!AP310</f>
        <v>1.3</v>
      </c>
      <c r="HO310" s="444">
        <v>0.5108251199508379</v>
      </c>
      <c r="HP310" s="444">
        <v>1.7403251982721402</v>
      </c>
      <c r="HQ310" s="444">
        <v>0.39689609645960111</v>
      </c>
      <c r="HR310" s="444">
        <v>0.40813058400085456</v>
      </c>
      <c r="HS310" s="444">
        <v>0.29287033760102016</v>
      </c>
      <c r="HT310" s="444">
        <v>10.322902381249479</v>
      </c>
      <c r="HU310" s="444">
        <v>8.2598607888631097</v>
      </c>
      <c r="HV310" s="444">
        <v>11.705126866451362</v>
      </c>
      <c r="HW310" s="444">
        <v>11.706214689265536</v>
      </c>
      <c r="HX310" s="444">
        <v>11.691884456677684</v>
      </c>
      <c r="HY310" s="444">
        <v>26.04877432398029</v>
      </c>
      <c r="HZ310" s="444">
        <v>29.376761666136588</v>
      </c>
      <c r="IA310" s="444">
        <v>23.797924168609356</v>
      </c>
      <c r="IB310" s="444">
        <v>23.995880535530382</v>
      </c>
      <c r="IC310" s="444">
        <v>21.337126600296635</v>
      </c>
      <c r="ID310" s="444">
        <v>100</v>
      </c>
      <c r="IE310" s="444">
        <v>12.098588779597593</v>
      </c>
      <c r="IF310" s="444">
        <v>84.665735547499352</v>
      </c>
      <c r="IG310" s="444">
        <v>72.335248319162076</v>
      </c>
      <c r="IH310" s="444">
        <v>12.330487228337283</v>
      </c>
      <c r="II310" s="444">
        <v>100</v>
      </c>
      <c r="IJ310" s="444">
        <v>41.079812206572768</v>
      </c>
      <c r="IK310" s="444">
        <v>58.920187793427225</v>
      </c>
      <c r="IL310" s="444">
        <v>53.834115805946794</v>
      </c>
      <c r="IM310" s="444">
        <v>5.0860719874804383</v>
      </c>
      <c r="IN310" s="444">
        <v>100</v>
      </c>
      <c r="IO310" s="444">
        <v>9.7614579697099</v>
      </c>
      <c r="IP310" s="444">
        <v>85.902585141684838</v>
      </c>
      <c r="IQ310" s="444">
        <v>77.529607010196926</v>
      </c>
      <c r="IR310" s="445">
        <v>8.3729781314879208</v>
      </c>
      <c r="IS310" s="443">
        <f>Daten_Polit!AQ310</f>
        <v>3</v>
      </c>
      <c r="IT310" s="227">
        <f>Daten_Polit!AR310</f>
        <v>10.5</v>
      </c>
      <c r="IU310" s="227">
        <f>Daten_Polit!AS310</f>
        <v>2</v>
      </c>
      <c r="IV310" s="227">
        <f>Daten_Polit!AT310</f>
        <v>2.2000000000000002</v>
      </c>
      <c r="IW310" s="227">
        <f>Daten_Polit!AU310</f>
        <v>1.1000000000000001</v>
      </c>
      <c r="IX310" s="444" t="s">
        <v>820</v>
      </c>
      <c r="IY310" s="444" t="s">
        <v>820</v>
      </c>
      <c r="IZ310" s="444" t="s">
        <v>820</v>
      </c>
      <c r="JA310" s="444" t="s">
        <v>820</v>
      </c>
      <c r="JB310" s="444" t="s">
        <v>820</v>
      </c>
      <c r="JC310" s="444" t="s">
        <v>820</v>
      </c>
      <c r="JD310" s="444" t="s">
        <v>820</v>
      </c>
      <c r="JE310" s="444" t="s">
        <v>820</v>
      </c>
      <c r="JF310" s="444" t="s">
        <v>820</v>
      </c>
      <c r="JG310" s="444" t="s">
        <v>820</v>
      </c>
      <c r="JH310" s="444" t="s">
        <v>820</v>
      </c>
      <c r="JI310" s="444" t="s">
        <v>820</v>
      </c>
      <c r="JJ310" s="444" t="s">
        <v>820</v>
      </c>
      <c r="JK310" s="444" t="s">
        <v>820</v>
      </c>
      <c r="JL310" s="444" t="s">
        <v>820</v>
      </c>
      <c r="JM310" s="444" t="s">
        <v>820</v>
      </c>
      <c r="JN310" s="444" t="s">
        <v>820</v>
      </c>
      <c r="JO310" s="444" t="s">
        <v>820</v>
      </c>
      <c r="JP310" s="444" t="s">
        <v>820</v>
      </c>
      <c r="JQ310" s="444" t="s">
        <v>820</v>
      </c>
      <c r="JR310" s="444" t="s">
        <v>820</v>
      </c>
      <c r="JS310" s="444" t="s">
        <v>820</v>
      </c>
      <c r="JT310" s="444" t="s">
        <v>820</v>
      </c>
      <c r="JU310" s="444" t="s">
        <v>820</v>
      </c>
      <c r="JV310" s="444" t="s">
        <v>820</v>
      </c>
      <c r="JW310" s="444" t="s">
        <v>820</v>
      </c>
      <c r="JX310" s="444" t="s">
        <v>820</v>
      </c>
      <c r="JY310" s="444" t="s">
        <v>820</v>
      </c>
      <c r="JZ310" s="444" t="s">
        <v>820</v>
      </c>
      <c r="KA310" s="445" t="s">
        <v>820</v>
      </c>
    </row>
    <row r="311" spans="4:287" ht="12.65" customHeight="1" x14ac:dyDescent="0.2">
      <c r="D311" s="276"/>
      <c r="E311" s="3" t="str">
        <f>Daten_Polit!E311</f>
        <v>09477</v>
      </c>
      <c r="F311" s="229" t="str">
        <f>Daten_Polit!F311</f>
        <v>Kulmbach</v>
      </c>
      <c r="G311" s="246"/>
      <c r="H311" s="531">
        <f>Daten_Polit!H311</f>
        <v>4.5</v>
      </c>
      <c r="I311" s="532">
        <f>Daten_Polit!I311</f>
        <v>15.7</v>
      </c>
      <c r="J311" s="532">
        <f>Daten_Polit!J311</f>
        <v>3.3</v>
      </c>
      <c r="K311" s="532">
        <f>Daten_Polit!K311</f>
        <v>3.6</v>
      </c>
      <c r="L311" s="532">
        <f>Daten_Polit!L311</f>
        <v>1.5</v>
      </c>
      <c r="M311" s="308">
        <v>0.75970282043282844</v>
      </c>
      <c r="N311" s="308">
        <v>3.1963905173968241</v>
      </c>
      <c r="O311" s="308">
        <v>0.61662393479154676</v>
      </c>
      <c r="P311" s="308">
        <v>0.63263435084465769</v>
      </c>
      <c r="Q311" s="308">
        <v>0.45365228034397709</v>
      </c>
      <c r="R311" s="308">
        <v>10.212290502793477</v>
      </c>
      <c r="S311" s="308">
        <v>7.1887501515331698</v>
      </c>
      <c r="T311" s="308">
        <v>11.964221824687284</v>
      </c>
      <c r="U311" s="308">
        <v>12.117737003058105</v>
      </c>
      <c r="V311" s="308">
        <v>9.720670391065795</v>
      </c>
      <c r="W311" s="308">
        <v>30.22500789105705</v>
      </c>
      <c r="X311" s="308">
        <v>37.257769652650822</v>
      </c>
      <c r="Y311" s="308">
        <v>26.061790029659214</v>
      </c>
      <c r="Z311" s="308">
        <v>26.423707830389976</v>
      </c>
      <c r="AA311" s="308">
        <v>20.847268673311035</v>
      </c>
      <c r="AB311" s="308">
        <v>100</v>
      </c>
      <c r="AC311" s="308">
        <v>10.202410763896911</v>
      </c>
      <c r="AD311" s="308">
        <v>86.218539280087128</v>
      </c>
      <c r="AE311" s="308">
        <v>74.172313179287443</v>
      </c>
      <c r="AF311" s="308">
        <v>12.046226100799693</v>
      </c>
      <c r="AG311" s="308">
        <v>100</v>
      </c>
      <c r="AH311" s="308">
        <v>39.360465116279073</v>
      </c>
      <c r="AI311" s="308">
        <v>60.639534883720934</v>
      </c>
      <c r="AJ311" s="308">
        <v>56.686046511627907</v>
      </c>
      <c r="AK311" s="308">
        <v>3.9534883720930232</v>
      </c>
      <c r="AL311" s="308">
        <v>100</v>
      </c>
      <c r="AM311" s="308">
        <v>6.760822691176287</v>
      </c>
      <c r="AN311" s="308">
        <v>88.1575453631757</v>
      </c>
      <c r="AO311" s="308">
        <v>80.271621507578814</v>
      </c>
      <c r="AP311" s="337">
        <v>7.8859238555968671</v>
      </c>
      <c r="AQ311" s="531">
        <f>Daten_Polit!M311</f>
        <v>4.0999999999999996</v>
      </c>
      <c r="AR311" s="532">
        <f>Daten_Polit!N311</f>
        <v>15.3</v>
      </c>
      <c r="AS311" s="532">
        <f>Daten_Polit!O311</f>
        <v>2.9</v>
      </c>
      <c r="AT311" s="532">
        <f>Daten_Polit!P311</f>
        <v>3.1</v>
      </c>
      <c r="AU311" s="532">
        <f>Daten_Polit!Q311</f>
        <v>1.5</v>
      </c>
      <c r="AV311" s="308">
        <v>0.6213500319372206</v>
      </c>
      <c r="AW311" s="308">
        <v>2.2228594214675623</v>
      </c>
      <c r="AX311" s="308">
        <v>0.53702987765010479</v>
      </c>
      <c r="AY311" s="308">
        <v>0.55757198258797502</v>
      </c>
      <c r="AZ311" s="308">
        <v>0.3404415717897542</v>
      </c>
      <c r="BA311" s="308">
        <v>10.109966316623938</v>
      </c>
      <c r="BB311" s="308">
        <v>6.3666014350945845</v>
      </c>
      <c r="BC311" s="308">
        <v>12.572614107883402</v>
      </c>
      <c r="BD311" s="308">
        <v>12.502234137622878</v>
      </c>
      <c r="BE311" s="308">
        <v>13.488372093016981</v>
      </c>
      <c r="BF311" s="308">
        <v>30.318566450969854</v>
      </c>
      <c r="BG311" s="308">
        <v>36.999999999996689</v>
      </c>
      <c r="BH311" s="308">
        <v>27.282626905683603</v>
      </c>
      <c r="BI311" s="308">
        <v>28.018408229561452</v>
      </c>
      <c r="BJ311" s="308">
        <v>17.757009345849418</v>
      </c>
      <c r="BK311" s="308">
        <v>100</v>
      </c>
      <c r="BL311" s="308">
        <v>10.075201585049145</v>
      </c>
      <c r="BM311" s="308">
        <v>86.342207981851999</v>
      </c>
      <c r="BN311" s="308">
        <v>73.844792574906478</v>
      </c>
      <c r="BO311" s="308">
        <v>12.497415406945517</v>
      </c>
      <c r="BP311" s="308">
        <v>100</v>
      </c>
      <c r="BQ311" s="308">
        <v>40.755208333333329</v>
      </c>
      <c r="BR311" s="308">
        <v>59.244791666666671</v>
      </c>
      <c r="BS311" s="308">
        <v>55.468750000000014</v>
      </c>
      <c r="BT311" s="308">
        <v>3.776041666666667</v>
      </c>
      <c r="BU311" s="308">
        <v>100</v>
      </c>
      <c r="BV311" s="308">
        <v>6.6040698055654738</v>
      </c>
      <c r="BW311" s="308">
        <v>88.365817957916605</v>
      </c>
      <c r="BX311" s="308">
        <v>80.005773417222812</v>
      </c>
      <c r="BY311" s="312">
        <v>8.3600445406937958</v>
      </c>
      <c r="BZ311" s="531">
        <f>Daten_Polit!R311</f>
        <v>3.8</v>
      </c>
      <c r="CA311" s="532">
        <f>Daten_Polit!S311</f>
        <v>15.2</v>
      </c>
      <c r="CB311" s="532">
        <f>Daten_Polit!T311</f>
        <v>2.6</v>
      </c>
      <c r="CC311" s="532">
        <f>Daten_Polit!U311</f>
        <v>2.8</v>
      </c>
      <c r="CD311" s="532">
        <f>Daten_Polit!V311</f>
        <v>1.5</v>
      </c>
      <c r="CE311" s="309">
        <v>0.62233905121378574</v>
      </c>
      <c r="CF311" s="309">
        <v>2.556848789706883</v>
      </c>
      <c r="CG311" s="309">
        <v>0.51151532752679363</v>
      </c>
      <c r="CH311" s="309">
        <v>0.5306936574073019</v>
      </c>
      <c r="CI311" s="309">
        <v>0.33619621214582196</v>
      </c>
      <c r="CJ311" s="309">
        <v>10.631879762912561</v>
      </c>
      <c r="CK311" s="309">
        <v>7.6576576576576567</v>
      </c>
      <c r="CL311" s="309">
        <v>13.164702500718597</v>
      </c>
      <c r="CM311" s="309">
        <v>13.166111573688044</v>
      </c>
      <c r="CN311" s="309">
        <v>13.148371531972568</v>
      </c>
      <c r="CO311" s="309">
        <v>30.18556041377904</v>
      </c>
      <c r="CP311" s="309">
        <v>39.179104477609691</v>
      </c>
      <c r="CQ311" s="309">
        <v>28.006605789781545</v>
      </c>
      <c r="CR311" s="309">
        <v>28.586520177478498</v>
      </c>
      <c r="CS311" s="309">
        <v>21.376811594202898</v>
      </c>
      <c r="CT311" s="309">
        <v>100</v>
      </c>
      <c r="CU311" s="309">
        <v>9.9537813893487961</v>
      </c>
      <c r="CV311" s="309">
        <v>86.547081741048132</v>
      </c>
      <c r="CW311" s="309">
        <v>73.611138591180222</v>
      </c>
      <c r="CX311" s="309">
        <v>12.935943149867905</v>
      </c>
      <c r="CY311" s="309">
        <v>100</v>
      </c>
      <c r="CZ311" s="309">
        <v>41.485371342835712</v>
      </c>
      <c r="DA311" s="309">
        <v>58.514628657164295</v>
      </c>
      <c r="DB311" s="309">
        <v>53.413353338334588</v>
      </c>
      <c r="DC311" s="309">
        <v>5.1012753188297095</v>
      </c>
      <c r="DD311" s="309">
        <v>100</v>
      </c>
      <c r="DE311" s="309">
        <v>6.6370822387991</v>
      </c>
      <c r="DF311" s="309">
        <v>88.489800786173106</v>
      </c>
      <c r="DG311" s="309">
        <v>79.764305249426371</v>
      </c>
      <c r="DH311" s="313">
        <v>8.7254955367467186</v>
      </c>
      <c r="DI311" s="565">
        <f>Daten_Polit!W311</f>
        <v>3.4</v>
      </c>
      <c r="DJ311" s="532">
        <f>Daten_Polit!X311</f>
        <v>16.100000000000001</v>
      </c>
      <c r="DK311" s="532">
        <f>Daten_Polit!Y311</f>
        <v>2.1</v>
      </c>
      <c r="DL311" s="532">
        <f>Daten_Polit!Z311</f>
        <v>2.2999999999999998</v>
      </c>
      <c r="DM311" s="532">
        <f>Daten_Polit!AA311</f>
        <v>1.1000000000000001</v>
      </c>
      <c r="DN311" s="309">
        <v>0.55912582134611966</v>
      </c>
      <c r="DO311" s="309">
        <v>2.9121644876156418</v>
      </c>
      <c r="DP311" s="309">
        <v>0.41072592146868764</v>
      </c>
      <c r="DQ311" s="309">
        <v>0.42708135622408322</v>
      </c>
      <c r="DR311" s="309">
        <v>0.26889858555515211</v>
      </c>
      <c r="DS311" s="309">
        <v>10.403272939801528</v>
      </c>
      <c r="DT311" s="309">
        <v>7.7239830296984158</v>
      </c>
      <c r="DU311" s="309">
        <v>12.758696609423161</v>
      </c>
      <c r="DV311" s="309">
        <v>12.586743240009573</v>
      </c>
      <c r="DW311" s="309">
        <v>14.738292011019283</v>
      </c>
      <c r="DX311" s="309">
        <v>27.911481568444607</v>
      </c>
      <c r="DY311" s="309">
        <v>31.582254618581455</v>
      </c>
      <c r="DZ311" s="309">
        <v>24.716128321020815</v>
      </c>
      <c r="EA311" s="309">
        <v>25.248413743566395</v>
      </c>
      <c r="EB311" s="309">
        <v>18.523676880177455</v>
      </c>
      <c r="EC311" s="309">
        <v>100</v>
      </c>
      <c r="ED311" s="309">
        <v>10.078135232076022</v>
      </c>
      <c r="EE311" s="309">
        <v>86.45112258927125</v>
      </c>
      <c r="EF311" s="309">
        <v>73.300168513851176</v>
      </c>
      <c r="EG311" s="309">
        <v>13.150954075420074</v>
      </c>
      <c r="EH311" s="309">
        <v>100</v>
      </c>
      <c r="EI311" s="309">
        <v>46.311787072243341</v>
      </c>
      <c r="EJ311" s="309">
        <v>53.688212927756659</v>
      </c>
      <c r="EK311" s="309">
        <v>49.125475285171113</v>
      </c>
      <c r="EL311" s="309">
        <v>4.5627376425855513</v>
      </c>
      <c r="EM311" s="309">
        <v>100</v>
      </c>
      <c r="EN311" s="309">
        <v>6.7198826956154507</v>
      </c>
      <c r="EO311" s="309">
        <v>88.485231848870441</v>
      </c>
      <c r="EP311" s="309">
        <v>79.336230157977056</v>
      </c>
      <c r="EQ311" s="367">
        <v>9.1490016908933871</v>
      </c>
      <c r="ER311" s="531">
        <f>Daten_Polit!AB311</f>
        <v>3.3</v>
      </c>
      <c r="ES311" s="532">
        <f>Daten_Polit!AC311</f>
        <v>15.1</v>
      </c>
      <c r="ET311" s="532">
        <f>Daten_Polit!AD311</f>
        <v>2.1</v>
      </c>
      <c r="EU311" s="532">
        <f>Daten_Polit!AE311</f>
        <v>2.2000000000000002</v>
      </c>
      <c r="EV311" s="532">
        <f>Daten_Polit!AF311</f>
        <v>1.1000000000000001</v>
      </c>
      <c r="EW311" s="309">
        <v>0.58209366391184569</v>
      </c>
      <c r="EX311" s="309">
        <v>3.0477694863152767</v>
      </c>
      <c r="EY311" s="309">
        <v>0.42941181937666212</v>
      </c>
      <c r="EZ311" s="309">
        <v>0.44117514271767405</v>
      </c>
      <c r="FA311" s="309">
        <v>0.33220674093401109</v>
      </c>
      <c r="FB311" s="309">
        <v>10.324376664245944</v>
      </c>
      <c r="FC311" s="309">
        <v>7.1475669260183476</v>
      </c>
      <c r="FD311" s="309">
        <v>13.01867800022427</v>
      </c>
      <c r="FE311" s="309">
        <v>13.014365717068419</v>
      </c>
      <c r="FF311" s="309">
        <v>13.067400275110355</v>
      </c>
      <c r="FG311" s="309">
        <v>26.12492419648208</v>
      </c>
      <c r="FH311" s="309">
        <v>29.985443959237795</v>
      </c>
      <c r="FI311" s="309">
        <v>22.859061905298425</v>
      </c>
      <c r="FJ311" s="309">
        <v>23.695758166746771</v>
      </c>
      <c r="FK311" s="309">
        <v>13.44307270238683</v>
      </c>
      <c r="FL311" s="309">
        <v>100</v>
      </c>
      <c r="FM311" s="309">
        <v>9.8722552483386856</v>
      </c>
      <c r="FN311" s="309">
        <v>86.467152550270271</v>
      </c>
      <c r="FO311" s="309">
        <v>72.992577899039162</v>
      </c>
      <c r="FP311" s="309">
        <v>13.4745746512311</v>
      </c>
      <c r="FQ311" s="309">
        <v>100</v>
      </c>
      <c r="FR311" s="309">
        <v>48.278622898318659</v>
      </c>
      <c r="FS311" s="309">
        <v>51.721377101681341</v>
      </c>
      <c r="FT311" s="309">
        <v>47.237790232185752</v>
      </c>
      <c r="FU311" s="309">
        <v>4.4835868694955954</v>
      </c>
      <c r="FV311" s="309">
        <v>100</v>
      </c>
      <c r="FW311" s="309">
        <v>6.6525641734725722</v>
      </c>
      <c r="FX311" s="309">
        <v>88.339171363717497</v>
      </c>
      <c r="FY311" s="309">
        <v>78.8028083500474</v>
      </c>
      <c r="FZ311" s="313">
        <v>9.5363630136700941</v>
      </c>
      <c r="GA311" s="570">
        <f>Daten_Polit!AG311</f>
        <v>3.8</v>
      </c>
      <c r="GB311" s="571">
        <f>Daten_Polit!AH311</f>
        <v>16.8</v>
      </c>
      <c r="GC311" s="571">
        <f>Daten_Polit!AI311</f>
        <v>2.5</v>
      </c>
      <c r="GD311" s="571">
        <f>Daten_Polit!AJ311</f>
        <v>2.7</v>
      </c>
      <c r="GE311" s="571">
        <f>Daten_Polit!AK311</f>
        <v>1.4</v>
      </c>
      <c r="GF311" s="444">
        <v>0.58544968282386223</v>
      </c>
      <c r="GG311" s="444">
        <v>3.0412974000881201</v>
      </c>
      <c r="GH311" s="444">
        <v>0.43509193818043956</v>
      </c>
      <c r="GI311" s="444">
        <v>0.44597791295297418</v>
      </c>
      <c r="GJ311" s="444">
        <v>0.34829358766258067</v>
      </c>
      <c r="GK311" s="444">
        <v>9.3666844065994521</v>
      </c>
      <c r="GL311" s="444">
        <v>7.5748394134048036</v>
      </c>
      <c r="GM311" s="444">
        <v>10.774634516803143</v>
      </c>
      <c r="GN311" s="444">
        <v>10.839233652645182</v>
      </c>
      <c r="GO311" s="444">
        <v>10.10752688172043</v>
      </c>
      <c r="GP311" s="444">
        <v>25.773957069773719</v>
      </c>
      <c r="GQ311" s="444">
        <v>31.427192664972857</v>
      </c>
      <c r="GR311" s="444">
        <v>21.393081466207132</v>
      </c>
      <c r="GS311" s="444">
        <v>22.102009273570324</v>
      </c>
      <c r="GT311" s="444">
        <v>14.2411642411999</v>
      </c>
      <c r="GU311" s="444">
        <v>100</v>
      </c>
      <c r="GV311" s="444">
        <v>9.8785442691392333</v>
      </c>
      <c r="GW311" s="444">
        <v>86.411218764543051</v>
      </c>
      <c r="GX311" s="444">
        <v>72.555323693362823</v>
      </c>
      <c r="GY311" s="444">
        <v>13.85589507118025</v>
      </c>
      <c r="GZ311" s="444">
        <v>100</v>
      </c>
      <c r="HA311" s="444">
        <v>45.186060248080331</v>
      </c>
      <c r="HB311" s="444">
        <v>54.813939751919669</v>
      </c>
      <c r="HC311" s="444">
        <v>49.556999409332548</v>
      </c>
      <c r="HD311" s="444">
        <v>5.2569403425871233</v>
      </c>
      <c r="HE311" s="444">
        <v>100</v>
      </c>
      <c r="HF311" s="444">
        <v>6.6166186985632995</v>
      </c>
      <c r="HG311" s="444">
        <v>88.307457954178574</v>
      </c>
      <c r="HH311" s="444">
        <v>78.466444499275951</v>
      </c>
      <c r="HI311" s="445">
        <v>9.8410134549026278</v>
      </c>
      <c r="HJ311" s="570">
        <f>Daten_Polit!AL311</f>
        <v>3.5</v>
      </c>
      <c r="HK311" s="571">
        <f>Daten_Polit!AM311</f>
        <v>15.1</v>
      </c>
      <c r="HL311" s="571">
        <f>Daten_Polit!AN311</f>
        <v>2.2999999999999998</v>
      </c>
      <c r="HM311" s="571">
        <f>Daten_Polit!AO311</f>
        <v>2.5</v>
      </c>
      <c r="HN311" s="571">
        <f>Daten_Polit!AP311</f>
        <v>1.5</v>
      </c>
      <c r="HO311" s="444">
        <v>0.49230365289310446</v>
      </c>
      <c r="HP311" s="444">
        <v>2.64776045139432</v>
      </c>
      <c r="HQ311" s="444">
        <v>0.35382614465941398</v>
      </c>
      <c r="HR311" s="444">
        <v>0.36112109199983272</v>
      </c>
      <c r="HS311" s="444">
        <v>0.29867119164353217</v>
      </c>
      <c r="HT311" s="444">
        <v>9.6291216640950896</v>
      </c>
      <c r="HU311" s="444">
        <v>7.6006958383513981</v>
      </c>
      <c r="HV311" s="444">
        <v>11.143256185154735</v>
      </c>
      <c r="HW311" s="444">
        <v>11.079040852574996</v>
      </c>
      <c r="HX311" s="444">
        <v>11.712598425192239</v>
      </c>
      <c r="HY311" s="444">
        <v>31.476113172544789</v>
      </c>
      <c r="HZ311" s="444">
        <v>36.148007590134789</v>
      </c>
      <c r="IA311" s="444">
        <v>27.989460883666151</v>
      </c>
      <c r="IB311" s="444">
        <v>28.869584837543822</v>
      </c>
      <c r="IC311" s="444">
        <v>20.219123506007879</v>
      </c>
      <c r="ID311" s="444">
        <v>100</v>
      </c>
      <c r="IE311" s="444">
        <v>9.8302351393327267</v>
      </c>
      <c r="IF311" s="444">
        <v>86.699294246534635</v>
      </c>
      <c r="IG311" s="444">
        <v>72.603874563099737</v>
      </c>
      <c r="IH311" s="444">
        <v>14.095419683434907</v>
      </c>
      <c r="II311" s="444">
        <v>100</v>
      </c>
      <c r="IJ311" s="444">
        <v>45.767575322812057</v>
      </c>
      <c r="IK311" s="444">
        <v>54.23242467718795</v>
      </c>
      <c r="IL311" s="444">
        <v>48.42180774748924</v>
      </c>
      <c r="IM311" s="444">
        <v>5.8106169296987087</v>
      </c>
      <c r="IN311" s="444">
        <v>100</v>
      </c>
      <c r="IO311" s="444">
        <v>6.7555328550826497</v>
      </c>
      <c r="IP311" s="444">
        <v>88.583992564195952</v>
      </c>
      <c r="IQ311" s="444">
        <v>78.236248896504719</v>
      </c>
      <c r="IR311" s="445">
        <v>10.347743667691237</v>
      </c>
      <c r="IS311" s="443">
        <f>Daten_Polit!AQ311</f>
        <v>3.3</v>
      </c>
      <c r="IT311" s="227">
        <f>Daten_Polit!AR311</f>
        <v>14.5</v>
      </c>
      <c r="IU311" s="227">
        <f>Daten_Polit!AS311</f>
        <v>2.1</v>
      </c>
      <c r="IV311" s="227">
        <f>Daten_Polit!AT311</f>
        <v>2.2999999999999998</v>
      </c>
      <c r="IW311" s="227">
        <f>Daten_Polit!AU311</f>
        <v>1.5</v>
      </c>
      <c r="IX311" s="444" t="s">
        <v>820</v>
      </c>
      <c r="IY311" s="444" t="s">
        <v>820</v>
      </c>
      <c r="IZ311" s="444" t="s">
        <v>820</v>
      </c>
      <c r="JA311" s="444" t="s">
        <v>820</v>
      </c>
      <c r="JB311" s="444" t="s">
        <v>820</v>
      </c>
      <c r="JC311" s="444" t="s">
        <v>820</v>
      </c>
      <c r="JD311" s="444" t="s">
        <v>820</v>
      </c>
      <c r="JE311" s="444" t="s">
        <v>820</v>
      </c>
      <c r="JF311" s="444" t="s">
        <v>820</v>
      </c>
      <c r="JG311" s="444" t="s">
        <v>820</v>
      </c>
      <c r="JH311" s="444" t="s">
        <v>820</v>
      </c>
      <c r="JI311" s="444" t="s">
        <v>820</v>
      </c>
      <c r="JJ311" s="444" t="s">
        <v>820</v>
      </c>
      <c r="JK311" s="444" t="s">
        <v>820</v>
      </c>
      <c r="JL311" s="444" t="s">
        <v>820</v>
      </c>
      <c r="JM311" s="444" t="s">
        <v>820</v>
      </c>
      <c r="JN311" s="444" t="s">
        <v>820</v>
      </c>
      <c r="JO311" s="444" t="s">
        <v>820</v>
      </c>
      <c r="JP311" s="444" t="s">
        <v>820</v>
      </c>
      <c r="JQ311" s="444" t="s">
        <v>820</v>
      </c>
      <c r="JR311" s="444" t="s">
        <v>820</v>
      </c>
      <c r="JS311" s="444" t="s">
        <v>820</v>
      </c>
      <c r="JT311" s="444" t="s">
        <v>820</v>
      </c>
      <c r="JU311" s="444" t="s">
        <v>820</v>
      </c>
      <c r="JV311" s="444" t="s">
        <v>820</v>
      </c>
      <c r="JW311" s="444" t="s">
        <v>820</v>
      </c>
      <c r="JX311" s="444" t="s">
        <v>820</v>
      </c>
      <c r="JY311" s="444" t="s">
        <v>820</v>
      </c>
      <c r="JZ311" s="444" t="s">
        <v>820</v>
      </c>
      <c r="KA311" s="445" t="s">
        <v>820</v>
      </c>
    </row>
    <row r="312" spans="4:287" ht="12.65" customHeight="1" x14ac:dyDescent="0.2">
      <c r="D312" s="276"/>
      <c r="E312" s="3" t="str">
        <f>Daten_Polit!E312</f>
        <v>09478</v>
      </c>
      <c r="F312" s="229" t="str">
        <f>Daten_Polit!F312</f>
        <v>Lichtenfels</v>
      </c>
      <c r="G312" s="246"/>
      <c r="H312" s="531">
        <f>Daten_Polit!H312</f>
        <v>4.4000000000000004</v>
      </c>
      <c r="I312" s="532">
        <f>Daten_Polit!I312</f>
        <v>12.8</v>
      </c>
      <c r="J312" s="532">
        <f>Daten_Polit!J312</f>
        <v>3.2</v>
      </c>
      <c r="K312" s="532">
        <f>Daten_Polit!K312</f>
        <v>3.4</v>
      </c>
      <c r="L312" s="532">
        <f>Daten_Polit!L312</f>
        <v>1.5</v>
      </c>
      <c r="M312" s="308">
        <v>0.71904135933201874</v>
      </c>
      <c r="N312" s="308">
        <v>2.1996664798115417</v>
      </c>
      <c r="O312" s="308">
        <v>0.58113648545950103</v>
      </c>
      <c r="P312" s="308">
        <v>0.59622107620019482</v>
      </c>
      <c r="Q312" s="308">
        <v>0.40085273119015979</v>
      </c>
      <c r="R312" s="308">
        <v>10.336891587503874</v>
      </c>
      <c r="S312" s="308">
        <v>7.648514851485527</v>
      </c>
      <c r="T312" s="308">
        <v>12.129446640316205</v>
      </c>
      <c r="U312" s="308">
        <v>12.081768148859542</v>
      </c>
      <c r="V312" s="308">
        <v>12.912482066004541</v>
      </c>
      <c r="W312" s="308">
        <v>26.617712286232788</v>
      </c>
      <c r="X312" s="308">
        <v>29.114080673095771</v>
      </c>
      <c r="Y312" s="308">
        <v>24.712930604093859</v>
      </c>
      <c r="Z312" s="308">
        <v>25.004414621226385</v>
      </c>
      <c r="AA312" s="308">
        <v>19.942196531780379</v>
      </c>
      <c r="AB312" s="308">
        <v>100</v>
      </c>
      <c r="AC312" s="308">
        <v>13.196853228647262</v>
      </c>
      <c r="AD312" s="308">
        <v>83.128119997466428</v>
      </c>
      <c r="AE312" s="308">
        <v>72.522635134534426</v>
      </c>
      <c r="AF312" s="308">
        <v>10.605484862932004</v>
      </c>
      <c r="AG312" s="308">
        <v>100</v>
      </c>
      <c r="AH312" s="308">
        <v>40.706806282722511</v>
      </c>
      <c r="AI312" s="308">
        <v>59.293193717277482</v>
      </c>
      <c r="AJ312" s="308">
        <v>55.759162303664922</v>
      </c>
      <c r="AK312" s="308">
        <v>3.5340314136125657</v>
      </c>
      <c r="AL312" s="308">
        <v>100</v>
      </c>
      <c r="AM312" s="308">
        <v>10.374243407010365</v>
      </c>
      <c r="AN312" s="308">
        <v>84.462534508712992</v>
      </c>
      <c r="AO312" s="308">
        <v>77.94109539880894</v>
      </c>
      <c r="AP312" s="337">
        <v>6.5214391099040512</v>
      </c>
      <c r="AQ312" s="531">
        <f>Daten_Polit!M312</f>
        <v>3.9</v>
      </c>
      <c r="AR312" s="532">
        <f>Daten_Polit!N312</f>
        <v>11.6</v>
      </c>
      <c r="AS312" s="532">
        <f>Daten_Polit!O312</f>
        <v>2.8</v>
      </c>
      <c r="AT312" s="532">
        <f>Daten_Polit!P312</f>
        <v>3</v>
      </c>
      <c r="AU312" s="532">
        <f>Daten_Polit!Q312</f>
        <v>1.5</v>
      </c>
      <c r="AV312" s="308">
        <v>0.62005848586591572</v>
      </c>
      <c r="AW312" s="308">
        <v>1.8838061734262266</v>
      </c>
      <c r="AX312" s="308">
        <v>0.50808474421815153</v>
      </c>
      <c r="AY312" s="308">
        <v>0.5235918355650041</v>
      </c>
      <c r="AZ312" s="308">
        <v>0.33570510555464134</v>
      </c>
      <c r="BA312" s="308">
        <v>10.555402044763513</v>
      </c>
      <c r="BB312" s="308">
        <v>7.7344188658052913</v>
      </c>
      <c r="BC312" s="308">
        <v>12.705190245753867</v>
      </c>
      <c r="BD312" s="308">
        <v>12.740409077032144</v>
      </c>
      <c r="BE312" s="308">
        <v>12.219101123602369</v>
      </c>
      <c r="BF312" s="308">
        <v>27.066785993952948</v>
      </c>
      <c r="BG312" s="308">
        <v>31.019181219574516</v>
      </c>
      <c r="BH312" s="308">
        <v>25.237592397040427</v>
      </c>
      <c r="BI312" s="308">
        <v>25.569411522210682</v>
      </c>
      <c r="BJ312" s="308">
        <v>20.728291316470589</v>
      </c>
      <c r="BK312" s="308">
        <v>100</v>
      </c>
      <c r="BL312" s="308">
        <v>12.946083558686569</v>
      </c>
      <c r="BM312" s="308">
        <v>83.484370932465495</v>
      </c>
      <c r="BN312" s="308">
        <v>72.452350571993605</v>
      </c>
      <c r="BO312" s="308">
        <v>11.032020360471886</v>
      </c>
      <c r="BP312" s="308">
        <v>100</v>
      </c>
      <c r="BQ312" s="308">
        <v>41.463414634146339</v>
      </c>
      <c r="BR312" s="308">
        <v>58.536585365853654</v>
      </c>
      <c r="BS312" s="308">
        <v>54.249815225424982</v>
      </c>
      <c r="BT312" s="308">
        <v>4.2867701404286773</v>
      </c>
      <c r="BU312" s="308">
        <v>100</v>
      </c>
      <c r="BV312" s="308">
        <v>9.975286313400602</v>
      </c>
      <c r="BW312" s="308">
        <v>85.053415083761777</v>
      </c>
      <c r="BX312" s="308">
        <v>78.033594806976325</v>
      </c>
      <c r="BY312" s="312">
        <v>7.019820276785441</v>
      </c>
      <c r="BZ312" s="531">
        <f>Daten_Polit!R312</f>
        <v>3.5</v>
      </c>
      <c r="CA312" s="532">
        <f>Daten_Polit!S312</f>
        <v>10.199999999999999</v>
      </c>
      <c r="CB312" s="532">
        <f>Daten_Polit!T312</f>
        <v>2.6</v>
      </c>
      <c r="CC312" s="532">
        <f>Daten_Polit!U312</f>
        <v>2.7</v>
      </c>
      <c r="CD312" s="532">
        <f>Daten_Polit!V312</f>
        <v>1.5</v>
      </c>
      <c r="CE312" s="309">
        <v>0.61869492286247552</v>
      </c>
      <c r="CF312" s="309">
        <v>2.1209978232460833</v>
      </c>
      <c r="CG312" s="309">
        <v>0.4787762745348475</v>
      </c>
      <c r="CH312" s="309">
        <v>0.49438176033905384</v>
      </c>
      <c r="CI312" s="309">
        <v>0.31301661738300668</v>
      </c>
      <c r="CJ312" s="309">
        <v>11.691126385534709</v>
      </c>
      <c r="CK312" s="309">
        <v>9.257686427722728</v>
      </c>
      <c r="CL312" s="309">
        <v>13.370039476417478</v>
      </c>
      <c r="CM312" s="309">
        <v>13.422592259225318</v>
      </c>
      <c r="CN312" s="309">
        <v>12.737127371273713</v>
      </c>
      <c r="CO312" s="309">
        <v>25.228133341604693</v>
      </c>
      <c r="CP312" s="309">
        <v>30.269360269353534</v>
      </c>
      <c r="CQ312" s="309">
        <v>22.924488944505633</v>
      </c>
      <c r="CR312" s="309">
        <v>23.137786820386573</v>
      </c>
      <c r="CS312" s="309">
        <v>20.377867746234816</v>
      </c>
      <c r="CT312" s="309">
        <v>100</v>
      </c>
      <c r="CU312" s="309">
        <v>12.495951209814615</v>
      </c>
      <c r="CV312" s="309">
        <v>84.047205376162452</v>
      </c>
      <c r="CW312" s="309">
        <v>72.624271554199055</v>
      </c>
      <c r="CX312" s="309">
        <v>11.42293382196339</v>
      </c>
      <c r="CY312" s="309">
        <v>100</v>
      </c>
      <c r="CZ312" s="309">
        <v>37.69676884838443</v>
      </c>
      <c r="DA312" s="309">
        <v>62.30323115161557</v>
      </c>
      <c r="DB312" s="309">
        <v>57.166528583264288</v>
      </c>
      <c r="DC312" s="309">
        <v>5.1367025683512839</v>
      </c>
      <c r="DD312" s="309">
        <v>100</v>
      </c>
      <c r="DE312" s="309">
        <v>9.9086731872704714</v>
      </c>
      <c r="DF312" s="309">
        <v>85.328409525891331</v>
      </c>
      <c r="DG312" s="309">
        <v>77.986363188605296</v>
      </c>
      <c r="DH312" s="313">
        <v>7.3420463372860585</v>
      </c>
      <c r="DI312" s="565">
        <f>Daten_Polit!W312</f>
        <v>3.3</v>
      </c>
      <c r="DJ312" s="532">
        <f>Daten_Polit!X312</f>
        <v>10.9</v>
      </c>
      <c r="DK312" s="532">
        <f>Daten_Polit!Y312</f>
        <v>2.2999999999999998</v>
      </c>
      <c r="DL312" s="532">
        <f>Daten_Polit!Z312</f>
        <v>2.5</v>
      </c>
      <c r="DM312" s="532">
        <f>Daten_Polit!AA312</f>
        <v>1.2</v>
      </c>
      <c r="DN312" s="309">
        <v>0.59617377534029636</v>
      </c>
      <c r="DO312" s="309">
        <v>2.2070749252713928</v>
      </c>
      <c r="DP312" s="309">
        <v>0.44891233260661628</v>
      </c>
      <c r="DQ312" s="309">
        <v>0.46100979378328388</v>
      </c>
      <c r="DR312" s="309">
        <v>0.32750709395004851</v>
      </c>
      <c r="DS312" s="309">
        <v>11.279516034606422</v>
      </c>
      <c r="DT312" s="309">
        <v>8.9496581727786797</v>
      </c>
      <c r="DU312" s="309">
        <v>12.970430107526882</v>
      </c>
      <c r="DV312" s="309">
        <v>12.745689135416024</v>
      </c>
      <c r="DW312" s="309">
        <v>15.9055118110136</v>
      </c>
      <c r="DX312" s="309">
        <v>25.040703353959625</v>
      </c>
      <c r="DY312" s="309">
        <v>26.520112254443408</v>
      </c>
      <c r="DZ312" s="309">
        <v>23.99820908887844</v>
      </c>
      <c r="EA312" s="309">
        <v>24.217621569577481</v>
      </c>
      <c r="EB312" s="309">
        <v>21.086261980817195</v>
      </c>
      <c r="EC312" s="309">
        <v>100</v>
      </c>
      <c r="ED312" s="309">
        <v>12.192700330905378</v>
      </c>
      <c r="EE312" s="309">
        <v>84.3062939892354</v>
      </c>
      <c r="EF312" s="309">
        <v>72.774656219881663</v>
      </c>
      <c r="EG312" s="309">
        <v>11.531637769353731</v>
      </c>
      <c r="EH312" s="309">
        <v>100</v>
      </c>
      <c r="EI312" s="309">
        <v>42.374350086655113</v>
      </c>
      <c r="EJ312" s="309">
        <v>57.625649913344887</v>
      </c>
      <c r="EK312" s="309">
        <v>53.552859618717505</v>
      </c>
      <c r="EL312" s="309">
        <v>4.0727902946273833</v>
      </c>
      <c r="EM312" s="309">
        <v>100</v>
      </c>
      <c r="EN312" s="309">
        <v>9.5951284577671636</v>
      </c>
      <c r="EO312" s="309">
        <v>85.629659329985657</v>
      </c>
      <c r="EP312" s="309">
        <v>77.870254609258907</v>
      </c>
      <c r="EQ312" s="367">
        <v>7.7594047207267494</v>
      </c>
      <c r="ER312" s="531">
        <f>Daten_Polit!AB312</f>
        <v>3.4</v>
      </c>
      <c r="ES312" s="532">
        <f>Daten_Polit!AC312</f>
        <v>11.7</v>
      </c>
      <c r="ET312" s="532">
        <f>Daten_Polit!AD312</f>
        <v>2.2999999999999998</v>
      </c>
      <c r="EU312" s="532">
        <f>Daten_Polit!AE312</f>
        <v>2.5</v>
      </c>
      <c r="EV312" s="532">
        <f>Daten_Polit!AF312</f>
        <v>1.2</v>
      </c>
      <c r="EW312" s="309">
        <v>0.6173482376356777</v>
      </c>
      <c r="EX312" s="309">
        <v>2.4064189949882957</v>
      </c>
      <c r="EY312" s="309">
        <v>0.45043891894655441</v>
      </c>
      <c r="EZ312" s="309">
        <v>0.45488286036852721</v>
      </c>
      <c r="FA312" s="309">
        <v>0.40817047991305927</v>
      </c>
      <c r="FB312" s="309">
        <v>10.655894140848385</v>
      </c>
      <c r="FC312" s="309">
        <v>8.540605334131941</v>
      </c>
      <c r="FD312" s="309">
        <v>12.216694306246545</v>
      </c>
      <c r="FE312" s="309">
        <v>12.068965517241953</v>
      </c>
      <c r="FF312" s="309">
        <v>14.173228346447765</v>
      </c>
      <c r="FG312" s="309">
        <v>24.404611097042029</v>
      </c>
      <c r="FH312" s="309">
        <v>25.83097331942918</v>
      </c>
      <c r="FI312" s="309">
        <v>23.350589271951687</v>
      </c>
      <c r="FJ312" s="309">
        <v>24.006642153961526</v>
      </c>
      <c r="FK312" s="309">
        <v>14.814814814814813</v>
      </c>
      <c r="FL312" s="309">
        <v>100</v>
      </c>
      <c r="FM312" s="309">
        <v>12.203865767166155</v>
      </c>
      <c r="FN312" s="309">
        <v>84.335343284297892</v>
      </c>
      <c r="FO312" s="309">
        <v>72.463402630092574</v>
      </c>
      <c r="FP312" s="309">
        <v>11.871940654205314</v>
      </c>
      <c r="FQ312" s="309">
        <v>100</v>
      </c>
      <c r="FR312" s="309">
        <v>43.313708999158955</v>
      </c>
      <c r="FS312" s="309">
        <v>56.686291000841052</v>
      </c>
      <c r="FT312" s="309">
        <v>52.396972245584536</v>
      </c>
      <c r="FU312" s="309">
        <v>4.2893187552565184</v>
      </c>
      <c r="FV312" s="309">
        <v>100</v>
      </c>
      <c r="FW312" s="309">
        <v>9.6173304274807627</v>
      </c>
      <c r="FX312" s="309">
        <v>85.675316937651502</v>
      </c>
      <c r="FY312" s="309">
        <v>77.524670662134795</v>
      </c>
      <c r="FZ312" s="313">
        <v>8.150646275516694</v>
      </c>
      <c r="GA312" s="570">
        <f>Daten_Polit!AG312</f>
        <v>4.0999999999999996</v>
      </c>
      <c r="GB312" s="571">
        <f>Daten_Polit!AH312</f>
        <v>13.4</v>
      </c>
      <c r="GC312" s="571">
        <f>Daten_Polit!AI312</f>
        <v>2.9</v>
      </c>
      <c r="GD312" s="571">
        <f>Daten_Polit!AJ312</f>
        <v>3.1</v>
      </c>
      <c r="GE312" s="571">
        <f>Daten_Polit!AK312</f>
        <v>1.8</v>
      </c>
      <c r="GF312" s="444">
        <v>0.56732135784347992</v>
      </c>
      <c r="GG312" s="444">
        <v>1.9468534806904549</v>
      </c>
      <c r="GH312" s="444">
        <v>0.44622064389424143</v>
      </c>
      <c r="GI312" s="444">
        <v>0.44648716543778932</v>
      </c>
      <c r="GJ312" s="444">
        <v>0.44376208844162596</v>
      </c>
      <c r="GK312" s="444">
        <v>8.6301298430413222</v>
      </c>
      <c r="GL312" s="444">
        <v>7.1754729288975874</v>
      </c>
      <c r="GM312" s="444">
        <v>9.5899930507290065</v>
      </c>
      <c r="GN312" s="444">
        <v>9.3338387188473657</v>
      </c>
      <c r="GO312" s="444">
        <v>12.408759124082415</v>
      </c>
      <c r="GP312" s="444">
        <v>23.020019657543759</v>
      </c>
      <c r="GQ312" s="444">
        <v>24.108769190741608</v>
      </c>
      <c r="GR312" s="444">
        <v>22.301416917126481</v>
      </c>
      <c r="GS312" s="444">
        <v>23.354584661538475</v>
      </c>
      <c r="GT312" s="444">
        <v>10.827374872282258</v>
      </c>
      <c r="GU312" s="444">
        <v>100</v>
      </c>
      <c r="GV312" s="444">
        <v>12.23968655846789</v>
      </c>
      <c r="GW312" s="444">
        <v>84.360257935085485</v>
      </c>
      <c r="GX312" s="444">
        <v>72.143313585598136</v>
      </c>
      <c r="GY312" s="444">
        <v>12.216944349487372</v>
      </c>
      <c r="GZ312" s="444">
        <v>100</v>
      </c>
      <c r="HA312" s="444">
        <v>41.282798833819243</v>
      </c>
      <c r="HB312" s="444">
        <v>58.717201166180757</v>
      </c>
      <c r="HC312" s="444">
        <v>53.469387755102041</v>
      </c>
      <c r="HD312" s="444">
        <v>5.2478134110787176</v>
      </c>
      <c r="HE312" s="444">
        <v>100</v>
      </c>
      <c r="HF312" s="444">
        <v>9.4541827169739072</v>
      </c>
      <c r="HG312" s="444">
        <v>85.890753328318624</v>
      </c>
      <c r="HH312" s="444">
        <v>77.490353565013777</v>
      </c>
      <c r="HI312" s="445">
        <v>8.4003997633048435</v>
      </c>
      <c r="HJ312" s="570">
        <f>Daten_Polit!AL312</f>
        <v>3.6</v>
      </c>
      <c r="HK312" s="571">
        <f>Daten_Polit!AM312</f>
        <v>11.9</v>
      </c>
      <c r="HL312" s="571">
        <f>Daten_Polit!AN312</f>
        <v>2.6</v>
      </c>
      <c r="HM312" s="571">
        <f>Daten_Polit!AO312</f>
        <v>2.7</v>
      </c>
      <c r="HN312" s="571">
        <f>Daten_Polit!AP312</f>
        <v>1.5</v>
      </c>
      <c r="HO312" s="444">
        <v>0.48673587081891578</v>
      </c>
      <c r="HP312" s="444">
        <v>1.8271339753196378</v>
      </c>
      <c r="HQ312" s="444">
        <v>0.35897745344683668</v>
      </c>
      <c r="HR312" s="444">
        <v>0.36429571690492979</v>
      </c>
      <c r="HS312" s="444">
        <v>0.3121172178208389</v>
      </c>
      <c r="HT312" s="444">
        <v>9.6082736306912313</v>
      </c>
      <c r="HU312" s="444">
        <v>8.3153503093080126</v>
      </c>
      <c r="HV312" s="444">
        <v>10.476006565608206</v>
      </c>
      <c r="HW312" s="444">
        <v>10.41468819246597</v>
      </c>
      <c r="HX312" s="444">
        <v>11.136363636368698</v>
      </c>
      <c r="HY312" s="444">
        <v>30.712775951153841</v>
      </c>
      <c r="HZ312" s="444">
        <v>32.02623906704769</v>
      </c>
      <c r="IA312" s="444">
        <v>29.826976012578459</v>
      </c>
      <c r="IB312" s="444">
        <v>30.594048770003223</v>
      </c>
      <c r="IC312" s="444">
        <v>21.552723059086187</v>
      </c>
      <c r="ID312" s="444">
        <v>100</v>
      </c>
      <c r="IE312" s="444">
        <v>12.25897448625439</v>
      </c>
      <c r="IF312" s="444">
        <v>84.628105158345576</v>
      </c>
      <c r="IG312" s="444">
        <v>72.235997086602907</v>
      </c>
      <c r="IH312" s="444">
        <v>12.392108071742671</v>
      </c>
      <c r="II312" s="444">
        <v>100</v>
      </c>
      <c r="IJ312" s="444">
        <v>41.089837997054488</v>
      </c>
      <c r="IK312" s="444">
        <v>58.910162002945512</v>
      </c>
      <c r="IL312" s="444">
        <v>54.34462444771723</v>
      </c>
      <c r="IM312" s="444">
        <v>4.5655375552282766</v>
      </c>
      <c r="IN312" s="444">
        <v>100</v>
      </c>
      <c r="IO312" s="444">
        <v>9.7214541009072022</v>
      </c>
      <c r="IP312" s="444">
        <v>86.108995726082412</v>
      </c>
      <c r="IQ312" s="444">
        <v>77.332385945776466</v>
      </c>
      <c r="IR312" s="445">
        <v>8.7766097803059537</v>
      </c>
      <c r="IS312" s="443">
        <f>Daten_Polit!AQ312</f>
        <v>3.4</v>
      </c>
      <c r="IT312" s="227">
        <f>Daten_Polit!AR312</f>
        <v>12</v>
      </c>
      <c r="IU312" s="227">
        <f>Daten_Polit!AS312</f>
        <v>2.2999999999999998</v>
      </c>
      <c r="IV312" s="227">
        <f>Daten_Polit!AT312</f>
        <v>2.4</v>
      </c>
      <c r="IW312" s="227">
        <f>Daten_Polit!AU312</f>
        <v>1.3</v>
      </c>
      <c r="IX312" s="444" t="s">
        <v>820</v>
      </c>
      <c r="IY312" s="444" t="s">
        <v>820</v>
      </c>
      <c r="IZ312" s="444" t="s">
        <v>820</v>
      </c>
      <c r="JA312" s="444" t="s">
        <v>820</v>
      </c>
      <c r="JB312" s="444" t="s">
        <v>820</v>
      </c>
      <c r="JC312" s="444" t="s">
        <v>820</v>
      </c>
      <c r="JD312" s="444" t="s">
        <v>820</v>
      </c>
      <c r="JE312" s="444" t="s">
        <v>820</v>
      </c>
      <c r="JF312" s="444" t="s">
        <v>820</v>
      </c>
      <c r="JG312" s="444" t="s">
        <v>820</v>
      </c>
      <c r="JH312" s="444" t="s">
        <v>820</v>
      </c>
      <c r="JI312" s="444" t="s">
        <v>820</v>
      </c>
      <c r="JJ312" s="444" t="s">
        <v>820</v>
      </c>
      <c r="JK312" s="444" t="s">
        <v>820</v>
      </c>
      <c r="JL312" s="444" t="s">
        <v>820</v>
      </c>
      <c r="JM312" s="444" t="s">
        <v>820</v>
      </c>
      <c r="JN312" s="444" t="s">
        <v>820</v>
      </c>
      <c r="JO312" s="444" t="s">
        <v>820</v>
      </c>
      <c r="JP312" s="444" t="s">
        <v>820</v>
      </c>
      <c r="JQ312" s="444" t="s">
        <v>820</v>
      </c>
      <c r="JR312" s="444" t="s">
        <v>820</v>
      </c>
      <c r="JS312" s="444" t="s">
        <v>820</v>
      </c>
      <c r="JT312" s="444" t="s">
        <v>820</v>
      </c>
      <c r="JU312" s="444" t="s">
        <v>820</v>
      </c>
      <c r="JV312" s="444" t="s">
        <v>820</v>
      </c>
      <c r="JW312" s="444" t="s">
        <v>820</v>
      </c>
      <c r="JX312" s="444" t="s">
        <v>820</v>
      </c>
      <c r="JY312" s="444" t="s">
        <v>820</v>
      </c>
      <c r="JZ312" s="444" t="s">
        <v>820</v>
      </c>
      <c r="KA312" s="445" t="s">
        <v>820</v>
      </c>
    </row>
    <row r="313" spans="4:287" ht="12.65" customHeight="1" x14ac:dyDescent="0.2">
      <c r="D313" s="276"/>
      <c r="E313" s="3" t="str">
        <f>Daten_Polit!E313</f>
        <v>09479</v>
      </c>
      <c r="F313" s="229" t="str">
        <f>Daten_Polit!F313</f>
        <v>Wunsiedel i.Fichtelgebirge</v>
      </c>
      <c r="G313" s="246"/>
      <c r="H313" s="531">
        <f>Daten_Polit!H313</f>
        <v>5.2</v>
      </c>
      <c r="I313" s="532">
        <f>Daten_Polit!I313</f>
        <v>16</v>
      </c>
      <c r="J313" s="532">
        <f>Daten_Polit!J313</f>
        <v>3.5</v>
      </c>
      <c r="K313" s="532">
        <f>Daten_Polit!K313</f>
        <v>3.8</v>
      </c>
      <c r="L313" s="532">
        <f>Daten_Polit!L313</f>
        <v>1.3</v>
      </c>
      <c r="M313" s="308">
        <v>0.83379931655793715</v>
      </c>
      <c r="N313" s="308">
        <v>2.3825394994210272</v>
      </c>
      <c r="O313" s="308">
        <v>0.67863607428301154</v>
      </c>
      <c r="P313" s="308">
        <v>0.70401251599698267</v>
      </c>
      <c r="Q313" s="308">
        <v>0.40656575009039325</v>
      </c>
      <c r="R313" s="308">
        <v>9.8327590553826401</v>
      </c>
      <c r="S313" s="308">
        <v>6.402293358815343</v>
      </c>
      <c r="T313" s="308">
        <v>12.598365039346016</v>
      </c>
      <c r="U313" s="308">
        <v>12.572533849129593</v>
      </c>
      <c r="V313" s="308">
        <v>13.069016152716594</v>
      </c>
      <c r="W313" s="308">
        <v>28.358020535265837</v>
      </c>
      <c r="X313" s="308">
        <v>33.438245112068671</v>
      </c>
      <c r="Y313" s="308">
        <v>24.558710667691511</v>
      </c>
      <c r="Z313" s="308">
        <v>25.081011017497566</v>
      </c>
      <c r="AA313" s="308">
        <v>15.160349854276872</v>
      </c>
      <c r="AB313" s="308">
        <v>100</v>
      </c>
      <c r="AC313" s="308">
        <v>14.007028225300996</v>
      </c>
      <c r="AD313" s="308">
        <v>82.283546009446354</v>
      </c>
      <c r="AE313" s="308">
        <v>70.928485871881477</v>
      </c>
      <c r="AF313" s="308">
        <v>11.355060137564875</v>
      </c>
      <c r="AG313" s="308">
        <v>100</v>
      </c>
      <c r="AH313" s="308">
        <v>45.475773496789259</v>
      </c>
      <c r="AI313" s="308">
        <v>54.524226503210741</v>
      </c>
      <c r="AJ313" s="308">
        <v>51.079976649153522</v>
      </c>
      <c r="AK313" s="308">
        <v>3.4442498540572091</v>
      </c>
      <c r="AL313" s="308">
        <v>100</v>
      </c>
      <c r="AM313" s="308">
        <v>11.207256117132781</v>
      </c>
      <c r="AN313" s="308">
        <v>83.51781378035092</v>
      </c>
      <c r="AO313" s="308">
        <v>76.392555830358816</v>
      </c>
      <c r="AP313" s="337">
        <v>7.1252579499920765</v>
      </c>
      <c r="AQ313" s="531">
        <f>Daten_Polit!M313</f>
        <v>5</v>
      </c>
      <c r="AR313" s="532">
        <f>Daten_Polit!N313</f>
        <v>16.3</v>
      </c>
      <c r="AS313" s="532">
        <f>Daten_Polit!O313</f>
        <v>3.3</v>
      </c>
      <c r="AT313" s="532">
        <f>Daten_Polit!P313</f>
        <v>3.6</v>
      </c>
      <c r="AU313" s="532">
        <f>Daten_Polit!Q313</f>
        <v>1.5</v>
      </c>
      <c r="AV313" s="308">
        <v>0.82202473142070454</v>
      </c>
      <c r="AW313" s="308">
        <v>2.228264452560897</v>
      </c>
      <c r="AX313" s="308">
        <v>0.68527046104814893</v>
      </c>
      <c r="AY313" s="308">
        <v>0.71857107557839994</v>
      </c>
      <c r="AZ313" s="308">
        <v>0.34521265086542641</v>
      </c>
      <c r="BA313" s="308">
        <v>10.051903114186677</v>
      </c>
      <c r="BB313" s="308">
        <v>6.3257065948858422</v>
      </c>
      <c r="BC313" s="308">
        <v>13.393964448119943</v>
      </c>
      <c r="BD313" s="308">
        <v>13.462897526502243</v>
      </c>
      <c r="BE313" s="308">
        <v>12.387096774199941</v>
      </c>
      <c r="BF313" s="308">
        <v>27.691637630664541</v>
      </c>
      <c r="BG313" s="308">
        <v>33.583033369009968</v>
      </c>
      <c r="BH313" s="308">
        <v>23.915943962640164</v>
      </c>
      <c r="BI313" s="308">
        <v>24.458507888406292</v>
      </c>
      <c r="BJ313" s="308">
        <v>16.041397153885619</v>
      </c>
      <c r="BK313" s="308">
        <v>100</v>
      </c>
      <c r="BL313" s="308">
        <v>13.929429165035096</v>
      </c>
      <c r="BM313" s="308">
        <v>82.589267473092136</v>
      </c>
      <c r="BN313" s="308">
        <v>70.788698228040957</v>
      </c>
      <c r="BO313" s="308">
        <v>11.800569245051179</v>
      </c>
      <c r="BP313" s="308">
        <v>100</v>
      </c>
      <c r="BQ313" s="308">
        <v>49.391304347826093</v>
      </c>
      <c r="BR313" s="308">
        <v>50.608695652173921</v>
      </c>
      <c r="BS313" s="308">
        <v>46.492753623188406</v>
      </c>
      <c r="BT313" s="308">
        <v>4.1159420289855069</v>
      </c>
      <c r="BU313" s="308">
        <v>100</v>
      </c>
      <c r="BV313" s="308">
        <v>11.045999695644984</v>
      </c>
      <c r="BW313" s="308">
        <v>84.03844605994172</v>
      </c>
      <c r="BX313" s="308">
        <v>76.542882245853846</v>
      </c>
      <c r="BY313" s="312">
        <v>7.4955638140878635</v>
      </c>
      <c r="BZ313" s="531">
        <f>Daten_Polit!R313</f>
        <v>4.5</v>
      </c>
      <c r="CA313" s="532">
        <f>Daten_Polit!S313</f>
        <v>15</v>
      </c>
      <c r="CB313" s="532">
        <f>Daten_Polit!T313</f>
        <v>3</v>
      </c>
      <c r="CC313" s="532">
        <f>Daten_Polit!U313</f>
        <v>3.3</v>
      </c>
      <c r="CD313" s="532">
        <f>Daten_Polit!V313</f>
        <v>1.3</v>
      </c>
      <c r="CE313" s="309">
        <v>0.7322049084062815</v>
      </c>
      <c r="CF313" s="309">
        <v>2.0106792051339828</v>
      </c>
      <c r="CG313" s="309">
        <v>0.61073029034018689</v>
      </c>
      <c r="CH313" s="309">
        <v>0.63630642269798721</v>
      </c>
      <c r="CI313" s="309">
        <v>0.3625234103733041</v>
      </c>
      <c r="CJ313" s="309">
        <v>10.11235955056199</v>
      </c>
      <c r="CK313" s="309">
        <v>6.7363922627080521</v>
      </c>
      <c r="CL313" s="309">
        <v>13.570289787114831</v>
      </c>
      <c r="CM313" s="309">
        <v>13.56507841374488</v>
      </c>
      <c r="CN313" s="309">
        <v>13.650306748474634</v>
      </c>
      <c r="CO313" s="309">
        <v>27.204368025286136</v>
      </c>
      <c r="CP313" s="309">
        <v>34.859823522838603</v>
      </c>
      <c r="CQ313" s="309">
        <v>23.483199242781883</v>
      </c>
      <c r="CR313" s="309">
        <v>24.402058734483802</v>
      </c>
      <c r="CS313" s="309">
        <v>9.6036585365795091</v>
      </c>
      <c r="CT313" s="309">
        <v>100</v>
      </c>
      <c r="CU313" s="309">
        <v>13.591344932722363</v>
      </c>
      <c r="CV313" s="309">
        <v>82.903962738715975</v>
      </c>
      <c r="CW313" s="309">
        <v>70.839752739962876</v>
      </c>
      <c r="CX313" s="309">
        <v>12.064209998753091</v>
      </c>
      <c r="CY313" s="309">
        <v>100</v>
      </c>
      <c r="CZ313" s="309">
        <v>48.413234301147874</v>
      </c>
      <c r="DA313" s="309">
        <v>51.586765698852119</v>
      </c>
      <c r="DB313" s="309">
        <v>48.143146522619851</v>
      </c>
      <c r="DC313" s="309">
        <v>3.443619176232275</v>
      </c>
      <c r="DD313" s="309">
        <v>100</v>
      </c>
      <c r="DE313" s="309">
        <v>10.814678964987927</v>
      </c>
      <c r="DF313" s="309">
        <v>84.285390048124569</v>
      </c>
      <c r="DG313" s="309">
        <v>76.411657220818299</v>
      </c>
      <c r="DH313" s="313">
        <v>7.8737328273062639</v>
      </c>
      <c r="DI313" s="565">
        <f>Daten_Polit!W313</f>
        <v>4.2</v>
      </c>
      <c r="DJ313" s="532">
        <f>Daten_Polit!X313</f>
        <v>15.5</v>
      </c>
      <c r="DK313" s="532">
        <f>Daten_Polit!Y313</f>
        <v>2.5</v>
      </c>
      <c r="DL313" s="532">
        <f>Daten_Polit!Z313</f>
        <v>2.7</v>
      </c>
      <c r="DM313" s="532">
        <f>Daten_Polit!AA313</f>
        <v>1.4</v>
      </c>
      <c r="DN313" s="309">
        <v>0.71237569984123006</v>
      </c>
      <c r="DO313" s="309">
        <v>2.5363054642196436</v>
      </c>
      <c r="DP313" s="309">
        <v>0.52292358226900126</v>
      </c>
      <c r="DQ313" s="309">
        <v>0.54081867912221415</v>
      </c>
      <c r="DR313" s="309">
        <v>0.35587925220365629</v>
      </c>
      <c r="DS313" s="309">
        <v>10.125802310654478</v>
      </c>
      <c r="DT313" s="309">
        <v>7.2505384063175988</v>
      </c>
      <c r="DU313" s="309">
        <v>13.005869632375658</v>
      </c>
      <c r="DV313" s="309">
        <v>13.08473819359102</v>
      </c>
      <c r="DW313" s="309">
        <v>12.068965517247781</v>
      </c>
      <c r="DX313" s="309">
        <v>25.561045913113027</v>
      </c>
      <c r="DY313" s="309">
        <v>27.273658336750213</v>
      </c>
      <c r="DZ313" s="309">
        <v>23.852925945098868</v>
      </c>
      <c r="EA313" s="309">
        <v>25.162957968078221</v>
      </c>
      <c r="EB313" s="309">
        <v>8.4544253632277169</v>
      </c>
      <c r="EC313" s="309">
        <v>100</v>
      </c>
      <c r="ED313" s="309">
        <v>13.461905744611821</v>
      </c>
      <c r="EE313" s="309">
        <v>83.030410151220252</v>
      </c>
      <c r="EF313" s="309">
        <v>70.801810661365082</v>
      </c>
      <c r="EG313" s="309">
        <v>12.228599489855171</v>
      </c>
      <c r="EH313" s="309">
        <v>100</v>
      </c>
      <c r="EI313" s="309">
        <v>52.977412731006154</v>
      </c>
      <c r="EJ313" s="309">
        <v>47.022587268993838</v>
      </c>
      <c r="EK313" s="309">
        <v>43.258042436687198</v>
      </c>
      <c r="EL313" s="309">
        <v>3.7645448323066391</v>
      </c>
      <c r="EM313" s="309">
        <v>100</v>
      </c>
      <c r="EN313" s="309">
        <v>10.667200616206694</v>
      </c>
      <c r="EO313" s="309">
        <v>84.490912767025762</v>
      </c>
      <c r="EP313" s="309">
        <v>76.315408536399431</v>
      </c>
      <c r="EQ313" s="367">
        <v>8.1755042306263377</v>
      </c>
      <c r="ER313" s="531">
        <f>Daten_Polit!AB313</f>
        <v>4.3</v>
      </c>
      <c r="ES313" s="532">
        <f>Daten_Polit!AC313</f>
        <v>16.2</v>
      </c>
      <c r="ET313" s="532">
        <f>Daten_Polit!AD313</f>
        <v>2.5</v>
      </c>
      <c r="EU313" s="532">
        <f>Daten_Polit!AE313</f>
        <v>2.7</v>
      </c>
      <c r="EV313" s="532">
        <f>Daten_Polit!AF313</f>
        <v>1.3</v>
      </c>
      <c r="EW313" s="309">
        <v>0.74528156399397361</v>
      </c>
      <c r="EX313" s="309">
        <v>2.8662153653614095</v>
      </c>
      <c r="EY313" s="309">
        <v>0.5255243929691007</v>
      </c>
      <c r="EZ313" s="309">
        <v>0.55055467441832429</v>
      </c>
      <c r="FA313" s="309">
        <v>0.30285076101519326</v>
      </c>
      <c r="FB313" s="309">
        <v>10.21237679097632</v>
      </c>
      <c r="FC313" s="309">
        <v>7.6946048178376385</v>
      </c>
      <c r="FD313" s="309">
        <v>12.826899128268993</v>
      </c>
      <c r="FE313" s="309">
        <v>12.958380202475276</v>
      </c>
      <c r="FF313" s="309">
        <v>11.260053619296912</v>
      </c>
      <c r="FG313" s="309">
        <v>22.076414475344919</v>
      </c>
      <c r="FH313" s="309">
        <v>23.807166897648933</v>
      </c>
      <c r="FI313" s="309">
        <v>20.275975697658328</v>
      </c>
      <c r="FJ313" s="309">
        <v>20.627302154259212</v>
      </c>
      <c r="FK313" s="309">
        <v>16.090425531853146</v>
      </c>
      <c r="FL313" s="309">
        <v>100</v>
      </c>
      <c r="FM313" s="309">
        <v>13.206549165142917</v>
      </c>
      <c r="FN313" s="309">
        <v>83.059033344629412</v>
      </c>
      <c r="FO313" s="309">
        <v>70.581372309035615</v>
      </c>
      <c r="FP313" s="309">
        <v>12.477661035593782</v>
      </c>
      <c r="FQ313" s="309">
        <v>100</v>
      </c>
      <c r="FR313" s="309">
        <v>52.821210061182867</v>
      </c>
      <c r="FS313" s="309">
        <v>47.178789938817133</v>
      </c>
      <c r="FT313" s="309">
        <v>43.167912984364378</v>
      </c>
      <c r="FU313" s="309">
        <v>4.0108769544527529</v>
      </c>
      <c r="FV313" s="309">
        <v>100</v>
      </c>
      <c r="FW313" s="309">
        <v>10.537551285254606</v>
      </c>
      <c r="FX313" s="309">
        <v>84.344828870622862</v>
      </c>
      <c r="FY313" s="309">
        <v>75.821851674124474</v>
      </c>
      <c r="FZ313" s="313">
        <v>8.5229771964983705</v>
      </c>
      <c r="GA313" s="570">
        <f>Daten_Polit!AG313</f>
        <v>5.2</v>
      </c>
      <c r="GB313" s="571">
        <f>Daten_Polit!AH313</f>
        <v>20</v>
      </c>
      <c r="GC313" s="571">
        <f>Daten_Polit!AI313</f>
        <v>3</v>
      </c>
      <c r="GD313" s="571">
        <f>Daten_Polit!AJ313</f>
        <v>3.3</v>
      </c>
      <c r="GE313" s="571">
        <f>Daten_Polit!AK313</f>
        <v>1.5</v>
      </c>
      <c r="GF313" s="444">
        <v>0.7153739941913061</v>
      </c>
      <c r="GG313" s="444">
        <v>2.8655856256142984</v>
      </c>
      <c r="GH313" s="444">
        <v>0.49958051742311504</v>
      </c>
      <c r="GI313" s="444">
        <v>0.52161629461974723</v>
      </c>
      <c r="GJ313" s="444">
        <v>0.31294661138777313</v>
      </c>
      <c r="GK313" s="444">
        <v>8.6035488065776011</v>
      </c>
      <c r="GL313" s="444">
        <v>6.4347542054548432</v>
      </c>
      <c r="GM313" s="444">
        <v>10.894505304925762</v>
      </c>
      <c r="GN313" s="444">
        <v>11.005231689088193</v>
      </c>
      <c r="GO313" s="444">
        <v>9.5613048368996889</v>
      </c>
      <c r="GP313" s="444">
        <v>22.843891024573338</v>
      </c>
      <c r="GQ313" s="444">
        <v>24.082494316340501</v>
      </c>
      <c r="GR313" s="444">
        <v>21.530647382923554</v>
      </c>
      <c r="GS313" s="444">
        <v>22.033740329947697</v>
      </c>
      <c r="GT313" s="444">
        <v>15.445321307817162</v>
      </c>
      <c r="GU313" s="444">
        <v>100</v>
      </c>
      <c r="GV313" s="444">
        <v>13.405190598542296</v>
      </c>
      <c r="GW313" s="444">
        <v>82.87576594682838</v>
      </c>
      <c r="GX313" s="444">
        <v>70.04355075627717</v>
      </c>
      <c r="GY313" s="444">
        <v>12.832215190551221</v>
      </c>
      <c r="GZ313" s="444">
        <v>100</v>
      </c>
      <c r="HA313" s="444">
        <v>53.150553150553151</v>
      </c>
      <c r="HB313" s="444">
        <v>46.849446849446849</v>
      </c>
      <c r="HC313" s="444">
        <v>42.712842712842715</v>
      </c>
      <c r="HD313" s="444">
        <v>4.1366041366041362</v>
      </c>
      <c r="HE313" s="444">
        <v>100</v>
      </c>
      <c r="HF313" s="444">
        <v>10.201815740677294</v>
      </c>
      <c r="HG313" s="444">
        <v>84.677487216043176</v>
      </c>
      <c r="HH313" s="444">
        <v>75.735439607770957</v>
      </c>
      <c r="HI313" s="445">
        <v>8.9420476082722278</v>
      </c>
      <c r="HJ313" s="570">
        <f>Daten_Polit!AL313</f>
        <v>4.5</v>
      </c>
      <c r="HK313" s="571">
        <f>Daten_Polit!AM313</f>
        <v>17.3</v>
      </c>
      <c r="HL313" s="571">
        <f>Daten_Polit!AN313</f>
        <v>2.7</v>
      </c>
      <c r="HM313" s="571">
        <f>Daten_Polit!AO313</f>
        <v>2.9</v>
      </c>
      <c r="HN313" s="571">
        <f>Daten_Polit!AP313</f>
        <v>1.5</v>
      </c>
      <c r="HO313" s="444">
        <v>0.63854262037232667</v>
      </c>
      <c r="HP313" s="444">
        <v>2.4828342865757129</v>
      </c>
      <c r="HQ313" s="444">
        <v>0.45282074406784972</v>
      </c>
      <c r="HR313" s="444">
        <v>0.4655244175827567</v>
      </c>
      <c r="HS313" s="444">
        <v>0.34939896932800452</v>
      </c>
      <c r="HT313" s="444">
        <v>9.1523980701922074</v>
      </c>
      <c r="HU313" s="444">
        <v>6.7130919220055709</v>
      </c>
      <c r="HV313" s="444">
        <v>11.688687433695693</v>
      </c>
      <c r="HW313" s="444">
        <v>11.878890178288346</v>
      </c>
      <c r="HX313" s="444">
        <v>9.6629213483102649</v>
      </c>
      <c r="HY313" s="444">
        <v>30.168665488081231</v>
      </c>
      <c r="HZ313" s="444">
        <v>33.399005535232199</v>
      </c>
      <c r="IA313" s="444">
        <v>26.82903068679876</v>
      </c>
      <c r="IB313" s="444">
        <v>27.548297577111754</v>
      </c>
      <c r="IC313" s="444">
        <v>19.30803571432174</v>
      </c>
      <c r="ID313" s="444">
        <v>100</v>
      </c>
      <c r="IE313" s="444">
        <v>12.904331048058598</v>
      </c>
      <c r="IF313" s="444">
        <v>83.657972271071714</v>
      </c>
      <c r="IG313" s="444">
        <v>70.667570137079338</v>
      </c>
      <c r="IH313" s="444">
        <v>12.990402133992381</v>
      </c>
      <c r="II313" s="444">
        <v>100</v>
      </c>
      <c r="IJ313" s="444">
        <v>51.99264255058246</v>
      </c>
      <c r="IK313" s="444">
        <v>48.007357449417533</v>
      </c>
      <c r="IL313" s="444">
        <v>43.899448191293686</v>
      </c>
      <c r="IM313" s="444">
        <v>4.1079092581238505</v>
      </c>
      <c r="IN313" s="444">
        <v>100</v>
      </c>
      <c r="IO313" s="444">
        <v>10.176218336372004</v>
      </c>
      <c r="IP313" s="444">
        <v>85.217823497559948</v>
      </c>
      <c r="IQ313" s="444">
        <v>75.89532422083775</v>
      </c>
      <c r="IR313" s="445">
        <v>9.3224992767222048</v>
      </c>
      <c r="IS313" s="443">
        <f>Daten_Polit!AQ313</f>
        <v>4.2</v>
      </c>
      <c r="IT313" s="227">
        <f>Daten_Polit!AR313</f>
        <v>16.7</v>
      </c>
      <c r="IU313" s="227">
        <f>Daten_Polit!AS313</f>
        <v>2.4</v>
      </c>
      <c r="IV313" s="227">
        <f>Daten_Polit!AT313</f>
        <v>2.6</v>
      </c>
      <c r="IW313" s="227">
        <f>Daten_Polit!AU313</f>
        <v>1.6</v>
      </c>
      <c r="IX313" s="444" t="s">
        <v>820</v>
      </c>
      <c r="IY313" s="444" t="s">
        <v>820</v>
      </c>
      <c r="IZ313" s="444" t="s">
        <v>820</v>
      </c>
      <c r="JA313" s="444" t="s">
        <v>820</v>
      </c>
      <c r="JB313" s="444" t="s">
        <v>820</v>
      </c>
      <c r="JC313" s="444" t="s">
        <v>820</v>
      </c>
      <c r="JD313" s="444" t="s">
        <v>820</v>
      </c>
      <c r="JE313" s="444" t="s">
        <v>820</v>
      </c>
      <c r="JF313" s="444" t="s">
        <v>820</v>
      </c>
      <c r="JG313" s="444" t="s">
        <v>820</v>
      </c>
      <c r="JH313" s="444" t="s">
        <v>820</v>
      </c>
      <c r="JI313" s="444" t="s">
        <v>820</v>
      </c>
      <c r="JJ313" s="444" t="s">
        <v>820</v>
      </c>
      <c r="JK313" s="444" t="s">
        <v>820</v>
      </c>
      <c r="JL313" s="444" t="s">
        <v>820</v>
      </c>
      <c r="JM313" s="444" t="s">
        <v>820</v>
      </c>
      <c r="JN313" s="444" t="s">
        <v>820</v>
      </c>
      <c r="JO313" s="444" t="s">
        <v>820</v>
      </c>
      <c r="JP313" s="444" t="s">
        <v>820</v>
      </c>
      <c r="JQ313" s="444" t="s">
        <v>820</v>
      </c>
      <c r="JR313" s="444" t="s">
        <v>820</v>
      </c>
      <c r="JS313" s="444" t="s">
        <v>820</v>
      </c>
      <c r="JT313" s="444" t="s">
        <v>820</v>
      </c>
      <c r="JU313" s="444" t="s">
        <v>820</v>
      </c>
      <c r="JV313" s="444" t="s">
        <v>820</v>
      </c>
      <c r="JW313" s="444" t="s">
        <v>820</v>
      </c>
      <c r="JX313" s="444" t="s">
        <v>820</v>
      </c>
      <c r="JY313" s="444" t="s">
        <v>820</v>
      </c>
      <c r="JZ313" s="444" t="s">
        <v>820</v>
      </c>
      <c r="KA313" s="445" t="s">
        <v>820</v>
      </c>
    </row>
    <row r="314" spans="4:287" ht="12.65" customHeight="1" x14ac:dyDescent="0.2">
      <c r="D314" s="276"/>
      <c r="E314" s="3" t="str">
        <f>Daten_Polit!E314</f>
        <v>09561</v>
      </c>
      <c r="F314" s="229" t="str">
        <f>Daten_Polit!F314</f>
        <v>Ansbach, Stadt</v>
      </c>
      <c r="G314" s="246"/>
      <c r="H314" s="531">
        <f>Daten_Polit!H314</f>
        <v>4.7</v>
      </c>
      <c r="I314" s="532">
        <f>Daten_Polit!I314</f>
        <v>15.1</v>
      </c>
      <c r="J314" s="532">
        <f>Daten_Polit!J314</f>
        <v>2.7</v>
      </c>
      <c r="K314" s="532">
        <f>Daten_Polit!K314</f>
        <v>3.1</v>
      </c>
      <c r="L314" s="532">
        <f>Daten_Polit!L314</f>
        <v>1.4</v>
      </c>
      <c r="M314" s="308">
        <v>0.98063814661481208</v>
      </c>
      <c r="N314" s="308">
        <v>3.6213292589233217</v>
      </c>
      <c r="O314" s="308">
        <v>0.60203564681877786</v>
      </c>
      <c r="P314" s="308">
        <v>0.63618837491192426</v>
      </c>
      <c r="Q314" s="308">
        <v>0.40793737920693546</v>
      </c>
      <c r="R314" s="308">
        <v>13.063346990229654</v>
      </c>
      <c r="S314" s="308">
        <v>11.479128856624319</v>
      </c>
      <c r="T314" s="308">
        <v>15.180557932570965</v>
      </c>
      <c r="U314" s="308">
        <v>15.042897998094571</v>
      </c>
      <c r="V314" s="308">
        <v>16.387959866231697</v>
      </c>
      <c r="W314" s="308">
        <v>25.232087598193303</v>
      </c>
      <c r="X314" s="308">
        <v>26.195899772209568</v>
      </c>
      <c r="Y314" s="308">
        <v>23.223240532605665</v>
      </c>
      <c r="Z314" s="308">
        <v>24.286815728606346</v>
      </c>
      <c r="AA314" s="308">
        <v>13.949579832009379</v>
      </c>
      <c r="AB314" s="308">
        <v>100</v>
      </c>
      <c r="AC314" s="308">
        <v>16.255076166479128</v>
      </c>
      <c r="AD314" s="308">
        <v>80.571301752555428</v>
      </c>
      <c r="AE314" s="308">
        <v>64.09290463373847</v>
      </c>
      <c r="AF314" s="308">
        <v>16.478397118816947</v>
      </c>
      <c r="AG314" s="308">
        <v>100</v>
      </c>
      <c r="AH314" s="308">
        <v>54.183266932270911</v>
      </c>
      <c r="AI314" s="308">
        <v>45.816733067729096</v>
      </c>
      <c r="AJ314" s="308">
        <v>40.737051792828694</v>
      </c>
      <c r="AK314" s="308">
        <v>5.0796812749003992</v>
      </c>
      <c r="AL314" s="308">
        <v>100</v>
      </c>
      <c r="AM314" s="308">
        <v>13.45249457899447</v>
      </c>
      <c r="AN314" s="308">
        <v>81.968406186279623</v>
      </c>
      <c r="AO314" s="308">
        <v>69.703641776108839</v>
      </c>
      <c r="AP314" s="337">
        <v>12.264764410170802</v>
      </c>
      <c r="AQ314" s="531">
        <f>Daten_Polit!M314</f>
        <v>4.9000000000000004</v>
      </c>
      <c r="AR314" s="532">
        <f>Daten_Polit!N314</f>
        <v>16.600000000000001</v>
      </c>
      <c r="AS314" s="532">
        <f>Daten_Polit!O314</f>
        <v>2.7</v>
      </c>
      <c r="AT314" s="532">
        <f>Daten_Polit!P314</f>
        <v>3</v>
      </c>
      <c r="AU314" s="532">
        <f>Daten_Polit!Q314</f>
        <v>1.5</v>
      </c>
      <c r="AV314" s="308">
        <v>0.97302147144359885</v>
      </c>
      <c r="AW314" s="308">
        <v>3.6920384755003353</v>
      </c>
      <c r="AX314" s="308">
        <v>0.57150903173688017</v>
      </c>
      <c r="AY314" s="308">
        <v>0.60374739048829906</v>
      </c>
      <c r="AZ314" s="308">
        <v>0.39165511182506035</v>
      </c>
      <c r="BA314" s="308">
        <v>11.187026053006647</v>
      </c>
      <c r="BB314" s="308">
        <v>9.0998043052832482</v>
      </c>
      <c r="BC314" s="308">
        <v>13.953081232492998</v>
      </c>
      <c r="BD314" s="308">
        <v>13.803983435220967</v>
      </c>
      <c r="BE314" s="308">
        <v>15.132605304202725</v>
      </c>
      <c r="BF314" s="308">
        <v>24.272713710272289</v>
      </c>
      <c r="BG314" s="308">
        <v>24.856301696339557</v>
      </c>
      <c r="BH314" s="308">
        <v>23.902439024384943</v>
      </c>
      <c r="BI314" s="308">
        <v>24.857423795469028</v>
      </c>
      <c r="BJ314" s="308">
        <v>16.48854961833068</v>
      </c>
      <c r="BK314" s="308">
        <v>100</v>
      </c>
      <c r="BL314" s="308">
        <v>16.607169573428632</v>
      </c>
      <c r="BM314" s="308">
        <v>80.336341236756041</v>
      </c>
      <c r="BN314" s="308">
        <v>63.655794669969211</v>
      </c>
      <c r="BO314" s="308">
        <v>16.680546566786823</v>
      </c>
      <c r="BP314" s="308">
        <v>100</v>
      </c>
      <c r="BQ314" s="308">
        <v>58.550724637681171</v>
      </c>
      <c r="BR314" s="308">
        <v>41.449275362318836</v>
      </c>
      <c r="BS314" s="308">
        <v>36.328502415458935</v>
      </c>
      <c r="BT314" s="308">
        <v>5.1207729468599039</v>
      </c>
      <c r="BU314" s="308">
        <v>100</v>
      </c>
      <c r="BV314" s="308">
        <v>13.669147619019165</v>
      </c>
      <c r="BW314" s="308">
        <v>81.949935358519369</v>
      </c>
      <c r="BX314" s="308">
        <v>69.493416750699595</v>
      </c>
      <c r="BY314" s="312">
        <v>12.456518607819763</v>
      </c>
      <c r="BZ314" s="531">
        <f>Daten_Polit!R314</f>
        <v>4.2</v>
      </c>
      <c r="CA314" s="532">
        <f>Daten_Polit!S314</f>
        <v>13</v>
      </c>
      <c r="CB314" s="532">
        <f>Daten_Polit!T314</f>
        <v>2.6</v>
      </c>
      <c r="CC314" s="532">
        <f>Daten_Polit!U314</f>
        <v>2.8</v>
      </c>
      <c r="CD314" s="532">
        <f>Daten_Polit!V314</f>
        <v>1.6</v>
      </c>
      <c r="CE314" s="309">
        <v>0.90591705291037139</v>
      </c>
      <c r="CF314" s="309">
        <v>3.002026759306919</v>
      </c>
      <c r="CG314" s="309">
        <v>0.59732917644341366</v>
      </c>
      <c r="CH314" s="309">
        <v>0.62387572619330378</v>
      </c>
      <c r="CI314" s="309">
        <v>0.45573199451672436</v>
      </c>
      <c r="CJ314" s="309">
        <v>12.943632567849253</v>
      </c>
      <c r="CK314" s="309">
        <v>11.177753544165759</v>
      </c>
      <c r="CL314" s="309">
        <v>15.269180266366533</v>
      </c>
      <c r="CM314" s="309">
        <v>15.268492559843411</v>
      </c>
      <c r="CN314" s="309">
        <v>15.273775216147135</v>
      </c>
      <c r="CO314" s="309">
        <v>23.754920417601358</v>
      </c>
      <c r="CP314" s="309">
        <v>28.62932940309717</v>
      </c>
      <c r="CQ314" s="309">
        <v>21.405260126713106</v>
      </c>
      <c r="CR314" s="309">
        <v>22.480106100795755</v>
      </c>
      <c r="CS314" s="309">
        <v>14.306569343132441</v>
      </c>
      <c r="CT314" s="309">
        <v>100</v>
      </c>
      <c r="CU314" s="309">
        <v>16.196341453207381</v>
      </c>
      <c r="CV314" s="309">
        <v>80.926291850703905</v>
      </c>
      <c r="CW314" s="309">
        <v>63.781221885858983</v>
      </c>
      <c r="CX314" s="309">
        <v>17.145069964844918</v>
      </c>
      <c r="CY314" s="309">
        <v>100</v>
      </c>
      <c r="CZ314" s="309">
        <v>50.235294117647058</v>
      </c>
      <c r="DA314" s="309">
        <v>49.764705882352942</v>
      </c>
      <c r="DB314" s="309">
        <v>43.529411764705884</v>
      </c>
      <c r="DC314" s="309">
        <v>6.2352941176470598</v>
      </c>
      <c r="DD314" s="309">
        <v>100</v>
      </c>
      <c r="DE314" s="309">
        <v>13.844974556426545</v>
      </c>
      <c r="DF314" s="309">
        <v>82.07990355107961</v>
      </c>
      <c r="DG314" s="309">
        <v>69.12111988808789</v>
      </c>
      <c r="DH314" s="313">
        <v>12.958783662991729</v>
      </c>
      <c r="DI314" s="565">
        <f>Daten_Polit!W314</f>
        <v>3.7</v>
      </c>
      <c r="DJ314" s="532">
        <f>Daten_Polit!X314</f>
        <v>12.6</v>
      </c>
      <c r="DK314" s="532">
        <f>Daten_Polit!Y314</f>
        <v>2</v>
      </c>
      <c r="DL314" s="532">
        <f>Daten_Polit!Z314</f>
        <v>2.1</v>
      </c>
      <c r="DM314" s="532">
        <f>Daten_Polit!AA314</f>
        <v>1.5</v>
      </c>
      <c r="DN314" s="309">
        <v>0.84822128193073199</v>
      </c>
      <c r="DO314" s="309">
        <v>3.180024035560808</v>
      </c>
      <c r="DP314" s="309">
        <v>0.48997775502450813</v>
      </c>
      <c r="DQ314" s="309">
        <v>0.50143802061995135</v>
      </c>
      <c r="DR314" s="309">
        <v>0.42998849201570977</v>
      </c>
      <c r="DS314" s="309">
        <v>14.75060532687594</v>
      </c>
      <c r="DT314" s="309">
        <v>12.952646239553417</v>
      </c>
      <c r="DU314" s="309">
        <v>16.984022762092362</v>
      </c>
      <c r="DV314" s="309">
        <v>17.411642411640603</v>
      </c>
      <c r="DW314" s="309">
        <v>14.701803051325774</v>
      </c>
      <c r="DX314" s="309">
        <v>19.768115942028984</v>
      </c>
      <c r="DY314" s="309">
        <v>20.442370831166411</v>
      </c>
      <c r="DZ314" s="309">
        <v>18.954535471125062</v>
      </c>
      <c r="EA314" s="309">
        <v>19.17450365727273</v>
      </c>
      <c r="EB314" s="309">
        <v>17.793103448266045</v>
      </c>
      <c r="EC314" s="309">
        <v>100</v>
      </c>
      <c r="ED314" s="309">
        <v>16.219392553708261</v>
      </c>
      <c r="EE314" s="309">
        <v>80.879421786513291</v>
      </c>
      <c r="EF314" s="309">
        <v>63.655240942534263</v>
      </c>
      <c r="EG314" s="309">
        <v>17.224180843979031</v>
      </c>
      <c r="EH314" s="309">
        <v>100</v>
      </c>
      <c r="EI314" s="309">
        <v>56.189320388349515</v>
      </c>
      <c r="EJ314" s="309">
        <v>43.810679611650485</v>
      </c>
      <c r="EK314" s="309">
        <v>36.771844660194176</v>
      </c>
      <c r="EL314" s="309">
        <v>7.0388349514563107</v>
      </c>
      <c r="EM314" s="309">
        <v>100</v>
      </c>
      <c r="EN314" s="309">
        <v>14.054901844723652</v>
      </c>
      <c r="EO314" s="309">
        <v>81.895967924904937</v>
      </c>
      <c r="EP314" s="309">
        <v>68.760128375648719</v>
      </c>
      <c r="EQ314" s="367">
        <v>13.135839549256215</v>
      </c>
      <c r="ER314" s="531">
        <f>Daten_Polit!AB314</f>
        <v>3.6</v>
      </c>
      <c r="ES314" s="532">
        <f>Daten_Polit!AC314</f>
        <v>12</v>
      </c>
      <c r="ET314" s="532">
        <f>Daten_Polit!AD314</f>
        <v>2.1</v>
      </c>
      <c r="EU314" s="532">
        <f>Daten_Polit!AE314</f>
        <v>2.2000000000000002</v>
      </c>
      <c r="EV314" s="532">
        <f>Daten_Polit!AF314</f>
        <v>1.6</v>
      </c>
      <c r="EW314" s="309">
        <v>0.90778740142223247</v>
      </c>
      <c r="EX314" s="309">
        <v>3.2466219015953235</v>
      </c>
      <c r="EY314" s="309">
        <v>0.55301980603797873</v>
      </c>
      <c r="EZ314" s="309">
        <v>0.58704712548159033</v>
      </c>
      <c r="FA314" s="309">
        <v>0.38466897356734042</v>
      </c>
      <c r="FB314" s="309">
        <v>13.727202173069461</v>
      </c>
      <c r="FC314" s="309">
        <v>11.931207452525122</v>
      </c>
      <c r="FD314" s="309">
        <v>15.830687830687831</v>
      </c>
      <c r="FE314" s="309">
        <v>16.461422467958428</v>
      </c>
      <c r="FF314" s="309">
        <v>12.466487935650152</v>
      </c>
      <c r="FG314" s="309">
        <v>14.652333914398607</v>
      </c>
      <c r="FH314" s="309">
        <v>14.017679956701134</v>
      </c>
      <c r="FI314" s="309">
        <v>15.391049769987456</v>
      </c>
      <c r="FJ314" s="309">
        <v>15.128141328697176</v>
      </c>
      <c r="FK314" s="309">
        <v>16.775884665854139</v>
      </c>
      <c r="FL314" s="309">
        <v>100</v>
      </c>
      <c r="FM314" s="309">
        <v>16.165925545724864</v>
      </c>
      <c r="FN314" s="309">
        <v>80.735761552937689</v>
      </c>
      <c r="FO314" s="309">
        <v>62.917721194457478</v>
      </c>
      <c r="FP314" s="309">
        <v>17.818040358480225</v>
      </c>
      <c r="FQ314" s="309">
        <v>100</v>
      </c>
      <c r="FR314" s="309">
        <v>54.491725768321508</v>
      </c>
      <c r="FS314" s="309">
        <v>45.508274231678485</v>
      </c>
      <c r="FT314" s="309">
        <v>37.706855791962177</v>
      </c>
      <c r="FU314" s="309">
        <v>7.8014184397163122</v>
      </c>
      <c r="FV314" s="309">
        <v>100</v>
      </c>
      <c r="FW314" s="309">
        <v>14.055093962590501</v>
      </c>
      <c r="FX314" s="309">
        <v>81.63751779117338</v>
      </c>
      <c r="FY314" s="309">
        <v>67.911204598824341</v>
      </c>
      <c r="FZ314" s="313">
        <v>13.726313192349036</v>
      </c>
      <c r="GA314" s="570">
        <f>Daten_Polit!AG314</f>
        <v>4.5999999999999996</v>
      </c>
      <c r="GB314" s="571">
        <f>Daten_Polit!AH314</f>
        <v>15.4</v>
      </c>
      <c r="GC314" s="571">
        <f>Daten_Polit!AI314</f>
        <v>2.6</v>
      </c>
      <c r="GD314" s="571">
        <f>Daten_Polit!AJ314</f>
        <v>2.8</v>
      </c>
      <c r="GE314" s="571">
        <f>Daten_Polit!AK314</f>
        <v>1.6</v>
      </c>
      <c r="GF314" s="444">
        <v>0.88116229734726848</v>
      </c>
      <c r="GG314" s="444">
        <v>3.1847530460569451</v>
      </c>
      <c r="GH314" s="444">
        <v>0.5372080547128697</v>
      </c>
      <c r="GI314" s="444">
        <v>0.57124790069900977</v>
      </c>
      <c r="GJ314" s="444">
        <v>0.37950804243044828</v>
      </c>
      <c r="GK314" s="444">
        <v>11.463927153864113</v>
      </c>
      <c r="GL314" s="444">
        <v>10.074306944840806</v>
      </c>
      <c r="GM314" s="444">
        <v>13.134940995382246</v>
      </c>
      <c r="GN314" s="444">
        <v>12.716417910447761</v>
      </c>
      <c r="GO314" s="444">
        <v>15.693430656934307</v>
      </c>
      <c r="GP314" s="444">
        <v>15.793098171254593</v>
      </c>
      <c r="GQ314" s="444">
        <v>16.128125878060345</v>
      </c>
      <c r="GR314" s="444">
        <v>15.402724062567033</v>
      </c>
      <c r="GS314" s="444">
        <v>15.797665369658818</v>
      </c>
      <c r="GT314" s="444">
        <v>12.887236679107804</v>
      </c>
      <c r="GU314" s="444">
        <v>100</v>
      </c>
      <c r="GV314" s="444">
        <v>16.508350776249227</v>
      </c>
      <c r="GW314" s="444">
        <v>80.365323623994215</v>
      </c>
      <c r="GX314" s="444">
        <v>62.03835207269146</v>
      </c>
      <c r="GY314" s="444">
        <v>18.326971551302758</v>
      </c>
      <c r="GZ314" s="444">
        <v>100</v>
      </c>
      <c r="HA314" s="444">
        <v>56.70529801324502</v>
      </c>
      <c r="HB314" s="444">
        <v>43.294701986754966</v>
      </c>
      <c r="HC314" s="444">
        <v>37.66556291390728</v>
      </c>
      <c r="HD314" s="444">
        <v>5.6291390728476811</v>
      </c>
      <c r="HE314" s="444">
        <v>100</v>
      </c>
      <c r="HF314" s="444">
        <v>13.879985288115551</v>
      </c>
      <c r="HG314" s="444">
        <v>81.740964090059251</v>
      </c>
      <c r="HH314" s="444">
        <v>67.229376079563451</v>
      </c>
      <c r="HI314" s="445">
        <v>14.511588010495807</v>
      </c>
      <c r="HJ314" s="570">
        <f>Daten_Polit!AL314</f>
        <v>4</v>
      </c>
      <c r="HK314" s="571">
        <f>Daten_Polit!AM314</f>
        <v>13</v>
      </c>
      <c r="HL314" s="571">
        <f>Daten_Polit!AN314</f>
        <v>2.2999999999999998</v>
      </c>
      <c r="HM314" s="571">
        <f>Daten_Polit!AO314</f>
        <v>2.5</v>
      </c>
      <c r="HN314" s="571">
        <f>Daten_Polit!AP314</f>
        <v>1.4</v>
      </c>
      <c r="HO314" s="444">
        <v>0.68118450149024135</v>
      </c>
      <c r="HP314" s="444">
        <v>2.4958138695153322</v>
      </c>
      <c r="HQ314" s="444">
        <v>0.3999389280954867</v>
      </c>
      <c r="HR314" s="444">
        <v>0.41598818638794044</v>
      </c>
      <c r="HS314" s="444">
        <v>0.32839228978951984</v>
      </c>
      <c r="HT314" s="444">
        <v>11.623298293985469</v>
      </c>
      <c r="HU314" s="444">
        <v>10.340398201669878</v>
      </c>
      <c r="HV314" s="444">
        <v>13.079069767443807</v>
      </c>
      <c r="HW314" s="444">
        <v>12.553925798102894</v>
      </c>
      <c r="HX314" s="444">
        <v>16.373477672539309</v>
      </c>
      <c r="HY314" s="444">
        <v>27.601651005535167</v>
      </c>
      <c r="HZ314" s="444">
        <v>28.046201399062959</v>
      </c>
      <c r="IA314" s="444">
        <v>27.095665457327033</v>
      </c>
      <c r="IB314" s="444">
        <v>27.668071888185281</v>
      </c>
      <c r="IC314" s="444">
        <v>23.561643835574557</v>
      </c>
      <c r="ID314" s="444">
        <v>100</v>
      </c>
      <c r="IE314" s="444">
        <v>16.385204600461929</v>
      </c>
      <c r="IF314" s="444">
        <v>80.524286389242235</v>
      </c>
      <c r="IG314" s="444">
        <v>61.89030602484403</v>
      </c>
      <c r="IH314" s="444">
        <v>18.633980364398202</v>
      </c>
      <c r="II314" s="444">
        <v>100</v>
      </c>
      <c r="IJ314" s="444">
        <v>54.024255788313113</v>
      </c>
      <c r="IK314" s="444">
        <v>45.975744211686873</v>
      </c>
      <c r="IL314" s="444">
        <v>39.911797133406836</v>
      </c>
      <c r="IM314" s="444">
        <v>6.0639470782800444</v>
      </c>
      <c r="IN314" s="444">
        <v>100</v>
      </c>
      <c r="IO314" s="444">
        <v>14.22478375142761</v>
      </c>
      <c r="IP314" s="444">
        <v>81.552545351543273</v>
      </c>
      <c r="IQ314" s="444">
        <v>66.610545605203967</v>
      </c>
      <c r="IR314" s="445">
        <v>14.941999746339304</v>
      </c>
      <c r="IS314" s="443">
        <f>Daten_Polit!AQ314</f>
        <v>3.9</v>
      </c>
      <c r="IT314" s="227">
        <f>Daten_Polit!AR314</f>
        <v>13.3</v>
      </c>
      <c r="IU314" s="227">
        <f>Daten_Polit!AS314</f>
        <v>2.1</v>
      </c>
      <c r="IV314" s="227">
        <f>Daten_Polit!AT314</f>
        <v>2.2999999999999998</v>
      </c>
      <c r="IW314" s="227">
        <f>Daten_Polit!AU314</f>
        <v>1.4</v>
      </c>
      <c r="IX314" s="444" t="s">
        <v>820</v>
      </c>
      <c r="IY314" s="444" t="s">
        <v>820</v>
      </c>
      <c r="IZ314" s="444" t="s">
        <v>820</v>
      </c>
      <c r="JA314" s="444" t="s">
        <v>820</v>
      </c>
      <c r="JB314" s="444" t="s">
        <v>820</v>
      </c>
      <c r="JC314" s="444" t="s">
        <v>820</v>
      </c>
      <c r="JD314" s="444" t="s">
        <v>820</v>
      </c>
      <c r="JE314" s="444" t="s">
        <v>820</v>
      </c>
      <c r="JF314" s="444" t="s">
        <v>820</v>
      </c>
      <c r="JG314" s="444" t="s">
        <v>820</v>
      </c>
      <c r="JH314" s="444" t="s">
        <v>820</v>
      </c>
      <c r="JI314" s="444" t="s">
        <v>820</v>
      </c>
      <c r="JJ314" s="444" t="s">
        <v>820</v>
      </c>
      <c r="JK314" s="444" t="s">
        <v>820</v>
      </c>
      <c r="JL314" s="444" t="s">
        <v>820</v>
      </c>
      <c r="JM314" s="444" t="s">
        <v>820</v>
      </c>
      <c r="JN314" s="444" t="s">
        <v>820</v>
      </c>
      <c r="JO314" s="444" t="s">
        <v>820</v>
      </c>
      <c r="JP314" s="444" t="s">
        <v>820</v>
      </c>
      <c r="JQ314" s="444" t="s">
        <v>820</v>
      </c>
      <c r="JR314" s="444" t="s">
        <v>820</v>
      </c>
      <c r="JS314" s="444" t="s">
        <v>820</v>
      </c>
      <c r="JT314" s="444" t="s">
        <v>820</v>
      </c>
      <c r="JU314" s="444" t="s">
        <v>820</v>
      </c>
      <c r="JV314" s="444" t="s">
        <v>820</v>
      </c>
      <c r="JW314" s="444" t="s">
        <v>820</v>
      </c>
      <c r="JX314" s="444" t="s">
        <v>820</v>
      </c>
      <c r="JY314" s="444" t="s">
        <v>820</v>
      </c>
      <c r="JZ314" s="444" t="s">
        <v>820</v>
      </c>
      <c r="KA314" s="445" t="s">
        <v>820</v>
      </c>
    </row>
    <row r="315" spans="4:287" ht="12.65" customHeight="1" x14ac:dyDescent="0.2">
      <c r="D315" s="276"/>
      <c r="E315" s="3" t="str">
        <f>Daten_Polit!E315</f>
        <v>09562</v>
      </c>
      <c r="F315" s="229" t="str">
        <f>Daten_Polit!F315</f>
        <v>Erlangen, Stadt</v>
      </c>
      <c r="G315" s="246"/>
      <c r="H315" s="531">
        <f>Daten_Polit!H315</f>
        <v>3.9</v>
      </c>
      <c r="I315" s="532">
        <f>Daten_Polit!I315</f>
        <v>11.4</v>
      </c>
      <c r="J315" s="532">
        <f>Daten_Polit!J315</f>
        <v>2.5</v>
      </c>
      <c r="K315" s="532">
        <f>Daten_Polit!K315</f>
        <v>2.8</v>
      </c>
      <c r="L315" s="532">
        <f>Daten_Polit!L315</f>
        <v>2</v>
      </c>
      <c r="M315" s="308">
        <v>0.51989946822368316</v>
      </c>
      <c r="N315" s="308">
        <v>1.4097336262632727</v>
      </c>
      <c r="O315" s="308">
        <v>0.41957636613205807</v>
      </c>
      <c r="P315" s="308">
        <v>0.46399890511687497</v>
      </c>
      <c r="Q315" s="308">
        <v>0.3560699137961359</v>
      </c>
      <c r="R315" s="308">
        <v>8.0150953848283351</v>
      </c>
      <c r="S315" s="308">
        <v>4.8782260996001447</v>
      </c>
      <c r="T315" s="308">
        <v>11.090420028967515</v>
      </c>
      <c r="U315" s="308">
        <v>10.096105209914013</v>
      </c>
      <c r="V315" s="308">
        <v>13.220632856523624</v>
      </c>
      <c r="W315" s="308">
        <v>40.941323692991077</v>
      </c>
      <c r="X315" s="308">
        <v>50.448610401921343</v>
      </c>
      <c r="Y315" s="308">
        <v>31.660899653978358</v>
      </c>
      <c r="Z315" s="308">
        <v>36.225839267546846</v>
      </c>
      <c r="AA315" s="308">
        <v>21.948051948051948</v>
      </c>
      <c r="AB315" s="308">
        <v>100</v>
      </c>
      <c r="AC315" s="308">
        <v>16.353844719504682</v>
      </c>
      <c r="AD315" s="308">
        <v>81.091904164156631</v>
      </c>
      <c r="AE315" s="308">
        <v>47.963404823432242</v>
      </c>
      <c r="AF315" s="308">
        <v>33.128499340724396</v>
      </c>
      <c r="AG315" s="308">
        <v>100</v>
      </c>
      <c r="AH315" s="308">
        <v>49.26634059582036</v>
      </c>
      <c r="AI315" s="308">
        <v>50.733659404179633</v>
      </c>
      <c r="AJ315" s="308">
        <v>33.837261004891062</v>
      </c>
      <c r="AK315" s="308">
        <v>16.896398399288572</v>
      </c>
      <c r="AL315" s="308">
        <v>100</v>
      </c>
      <c r="AM315" s="308">
        <v>11.652586566552985</v>
      </c>
      <c r="AN315" s="308">
        <v>84.759072667505208</v>
      </c>
      <c r="AO315" s="308">
        <v>49.873050257642511</v>
      </c>
      <c r="AP315" s="337">
        <v>34.886022409862711</v>
      </c>
      <c r="AQ315" s="531">
        <f>Daten_Polit!M315</f>
        <v>3.9</v>
      </c>
      <c r="AR315" s="532">
        <f>Daten_Polit!N315</f>
        <v>11.7</v>
      </c>
      <c r="AS315" s="532">
        <f>Daten_Polit!O315</f>
        <v>2.4</v>
      </c>
      <c r="AT315" s="532">
        <f>Daten_Polit!P315</f>
        <v>2.7</v>
      </c>
      <c r="AU315" s="532">
        <f>Daten_Polit!Q315</f>
        <v>2</v>
      </c>
      <c r="AV315" s="308">
        <v>0.53576435461992555</v>
      </c>
      <c r="AW315" s="308">
        <v>1.3700955793546621</v>
      </c>
      <c r="AX315" s="308">
        <v>0.44554214401861403</v>
      </c>
      <c r="AY315" s="308">
        <v>0.4894602349185404</v>
      </c>
      <c r="AZ315" s="308">
        <v>0.38470275215581479</v>
      </c>
      <c r="BA315" s="308">
        <v>8.6514985315453625</v>
      </c>
      <c r="BB315" s="308">
        <v>4.9473838059048498</v>
      </c>
      <c r="BC315" s="308">
        <v>12.357029100911761</v>
      </c>
      <c r="BD315" s="308">
        <v>11.785057844091252</v>
      </c>
      <c r="BE315" s="308">
        <v>13.515881708651609</v>
      </c>
      <c r="BF315" s="308">
        <v>36.194174757279633</v>
      </c>
      <c r="BG315" s="308">
        <v>44.398340248962654</v>
      </c>
      <c r="BH315" s="308">
        <v>28.343487090217582</v>
      </c>
      <c r="BI315" s="308">
        <v>32.988680888109137</v>
      </c>
      <c r="BJ315" s="308">
        <v>19.065217391297313</v>
      </c>
      <c r="BK315" s="308">
        <v>100</v>
      </c>
      <c r="BL315" s="308">
        <v>16.296801451226123</v>
      </c>
      <c r="BM315" s="308">
        <v>81.078772165549751</v>
      </c>
      <c r="BN315" s="308">
        <v>47.274987109862494</v>
      </c>
      <c r="BO315" s="308">
        <v>33.80378505568725</v>
      </c>
      <c r="BP315" s="308">
        <v>100</v>
      </c>
      <c r="BQ315" s="308">
        <v>50.686752326096581</v>
      </c>
      <c r="BR315" s="308">
        <v>49.313247673903419</v>
      </c>
      <c r="BS315" s="308">
        <v>32.166592822330536</v>
      </c>
      <c r="BT315" s="308">
        <v>17.146654851572887</v>
      </c>
      <c r="BU315" s="308">
        <v>100</v>
      </c>
      <c r="BV315" s="308">
        <v>11.525586691427479</v>
      </c>
      <c r="BW315" s="308">
        <v>84.807420788055097</v>
      </c>
      <c r="BX315" s="308">
        <v>49.253110805309134</v>
      </c>
      <c r="BY315" s="312">
        <v>35.554309982745963</v>
      </c>
      <c r="BZ315" s="531">
        <f>Daten_Polit!R315</f>
        <v>3.9</v>
      </c>
      <c r="CA315" s="532">
        <f>Daten_Polit!S315</f>
        <v>12.1</v>
      </c>
      <c r="CB315" s="532">
        <f>Daten_Polit!T315</f>
        <v>2.4</v>
      </c>
      <c r="CC315" s="532">
        <f>Daten_Polit!U315</f>
        <v>2.5</v>
      </c>
      <c r="CD315" s="532">
        <f>Daten_Polit!V315</f>
        <v>2.1</v>
      </c>
      <c r="CE315" s="309">
        <v>0.49542822421833255</v>
      </c>
      <c r="CF315" s="309">
        <v>1.1919498554805601</v>
      </c>
      <c r="CG315" s="309">
        <v>0.41966750800264085</v>
      </c>
      <c r="CH315" s="309">
        <v>0.45499842165117332</v>
      </c>
      <c r="CI315" s="309">
        <v>0.3726927208778768</v>
      </c>
      <c r="CJ315" s="309">
        <v>8.1285246814733441</v>
      </c>
      <c r="CK315" s="309">
        <v>4.7646383467280353</v>
      </c>
      <c r="CL315" s="309">
        <v>11.504815114313359</v>
      </c>
      <c r="CM315" s="309">
        <v>11.140955272685328</v>
      </c>
      <c r="CN315" s="309">
        <v>12.123015873015873</v>
      </c>
      <c r="CO315" s="309">
        <v>34.107036739263371</v>
      </c>
      <c r="CP315" s="309">
        <v>42.813060638682451</v>
      </c>
      <c r="CQ315" s="309">
        <v>25.890279114536931</v>
      </c>
      <c r="CR315" s="309">
        <v>32.166843407564514</v>
      </c>
      <c r="CS315" s="309">
        <v>15.27888446216058</v>
      </c>
      <c r="CT315" s="309">
        <v>100</v>
      </c>
      <c r="CU315" s="309">
        <v>16.530572441047358</v>
      </c>
      <c r="CV315" s="309">
        <v>80.853594476696557</v>
      </c>
      <c r="CW315" s="309">
        <v>46.429823976017609</v>
      </c>
      <c r="CX315" s="309">
        <v>34.423770500678955</v>
      </c>
      <c r="CY315" s="309">
        <v>100</v>
      </c>
      <c r="CZ315" s="309">
        <v>50.808213193534293</v>
      </c>
      <c r="DA315" s="309">
        <v>49.191786806465707</v>
      </c>
      <c r="DB315" s="309">
        <v>30.886850152905197</v>
      </c>
      <c r="DC315" s="309">
        <v>18.304936653560507</v>
      </c>
      <c r="DD315" s="309">
        <v>100</v>
      </c>
      <c r="DE315" s="309">
        <v>11.78155012193317</v>
      </c>
      <c r="DF315" s="309">
        <v>84.590312043968481</v>
      </c>
      <c r="DG315" s="309">
        <v>48.278695931740351</v>
      </c>
      <c r="DH315" s="313">
        <v>36.311616112228123</v>
      </c>
      <c r="DI315" s="565">
        <f>Daten_Polit!W315</f>
        <v>3.7</v>
      </c>
      <c r="DJ315" s="532">
        <f>Daten_Polit!X315</f>
        <v>11.9</v>
      </c>
      <c r="DK315" s="532">
        <f>Daten_Polit!Y315</f>
        <v>2.1</v>
      </c>
      <c r="DL315" s="532">
        <f>Daten_Polit!Z315</f>
        <v>2.2999999999999998</v>
      </c>
      <c r="DM315" s="532">
        <f>Daten_Polit!AA315</f>
        <v>1.9</v>
      </c>
      <c r="DN315" s="309">
        <v>0.49326908041565382</v>
      </c>
      <c r="DO315" s="309">
        <v>1.3974617680603518</v>
      </c>
      <c r="DP315" s="309">
        <v>0.38993757974975474</v>
      </c>
      <c r="DQ315" s="309">
        <v>0.44024645200287266</v>
      </c>
      <c r="DR315" s="309">
        <v>0.32581269452765366</v>
      </c>
      <c r="DS315" s="309">
        <v>8.2888279445728692</v>
      </c>
      <c r="DT315" s="309">
        <v>5.2847222222222223</v>
      </c>
      <c r="DU315" s="309">
        <v>11.970998502640837</v>
      </c>
      <c r="DV315" s="309">
        <v>11.285463218679956</v>
      </c>
      <c r="DW315" s="309">
        <v>13.127249629473903</v>
      </c>
      <c r="DX315" s="309">
        <v>35.268599522810561</v>
      </c>
      <c r="DY315" s="309">
        <v>41.459000417648859</v>
      </c>
      <c r="DZ315" s="309">
        <v>27.891371279707201</v>
      </c>
      <c r="EA315" s="309">
        <v>34.666666666671695</v>
      </c>
      <c r="EB315" s="309">
        <v>16.472334110664953</v>
      </c>
      <c r="EC315" s="309">
        <v>100</v>
      </c>
      <c r="ED315" s="309">
        <v>16.386817379331514</v>
      </c>
      <c r="EE315" s="309">
        <v>80.893153579126732</v>
      </c>
      <c r="EF315" s="309">
        <v>45.776962394703204</v>
      </c>
      <c r="EG315" s="309">
        <v>35.116191184423528</v>
      </c>
      <c r="EH315" s="309">
        <v>100</v>
      </c>
      <c r="EI315" s="309">
        <v>54.026548672566378</v>
      </c>
      <c r="EJ315" s="309">
        <v>45.973451327433636</v>
      </c>
      <c r="EK315" s="309">
        <v>29.247787610619469</v>
      </c>
      <c r="EL315" s="309">
        <v>16.725663716814161</v>
      </c>
      <c r="EM315" s="309">
        <v>100</v>
      </c>
      <c r="EN315" s="309">
        <v>11.701819310640099</v>
      </c>
      <c r="EO315" s="309">
        <v>84.562413705693217</v>
      </c>
      <c r="EP315" s="309">
        <v>47.385974144523537</v>
      </c>
      <c r="EQ315" s="367">
        <v>37.17643956116968</v>
      </c>
      <c r="ER315" s="531">
        <f>Daten_Polit!AB315</f>
        <v>3.5</v>
      </c>
      <c r="ES315" s="532">
        <f>Daten_Polit!AC315</f>
        <v>11</v>
      </c>
      <c r="ET315" s="532">
        <f>Daten_Polit!AD315</f>
        <v>2.1</v>
      </c>
      <c r="EU315" s="532">
        <f>Daten_Polit!AE315</f>
        <v>2.4</v>
      </c>
      <c r="EV315" s="532">
        <f>Daten_Polit!AF315</f>
        <v>1.7</v>
      </c>
      <c r="EW315" s="309">
        <v>0.50625073507537555</v>
      </c>
      <c r="EX315" s="309">
        <v>1.4290791447037225</v>
      </c>
      <c r="EY315" s="309">
        <v>0.40222164114804188</v>
      </c>
      <c r="EZ315" s="309">
        <v>0.45193806529072961</v>
      </c>
      <c r="FA315" s="309">
        <v>0.34218448381042277</v>
      </c>
      <c r="FB315" s="309">
        <v>8.6127231730305898</v>
      </c>
      <c r="FC315" s="309">
        <v>5.6385362210606607</v>
      </c>
      <c r="FD315" s="309">
        <v>12.062470569769646</v>
      </c>
      <c r="FE315" s="309">
        <v>11.151736745886655</v>
      </c>
      <c r="FF315" s="309">
        <v>13.709499669386267</v>
      </c>
      <c r="FG315" s="309">
        <v>36.121785397573696</v>
      </c>
      <c r="FH315" s="309">
        <v>43.983837174494347</v>
      </c>
      <c r="FI315" s="309">
        <v>27.937602884691636</v>
      </c>
      <c r="FJ315" s="309">
        <v>33.838322627566782</v>
      </c>
      <c r="FK315" s="309">
        <v>17.132711939627164</v>
      </c>
      <c r="FL315" s="309">
        <v>100</v>
      </c>
      <c r="FM315" s="309">
        <v>16.225660903301197</v>
      </c>
      <c r="FN315" s="309">
        <v>80.838328128564214</v>
      </c>
      <c r="FO315" s="309">
        <v>44.902618494403427</v>
      </c>
      <c r="FP315" s="309">
        <v>35.935709634160787</v>
      </c>
      <c r="FQ315" s="309">
        <v>100</v>
      </c>
      <c r="FR315" s="309">
        <v>52.007469654528492</v>
      </c>
      <c r="FS315" s="309">
        <v>47.992530345471515</v>
      </c>
      <c r="FT315" s="309">
        <v>30.999066293183937</v>
      </c>
      <c r="FU315" s="309">
        <v>16.993464052287582</v>
      </c>
      <c r="FV315" s="309">
        <v>100</v>
      </c>
      <c r="FW315" s="309">
        <v>11.69011497327257</v>
      </c>
      <c r="FX315" s="309">
        <v>84.329062710876798</v>
      </c>
      <c r="FY315" s="309">
        <v>46.12949425267999</v>
      </c>
      <c r="FZ315" s="313">
        <v>38.199568458196801</v>
      </c>
      <c r="GA315" s="570">
        <f>Daten_Polit!AG315</f>
        <v>4.0999999999999996</v>
      </c>
      <c r="GB315" s="571">
        <f>Daten_Polit!AH315</f>
        <v>12.2</v>
      </c>
      <c r="GC315" s="571">
        <f>Daten_Polit!AI315</f>
        <v>2.6</v>
      </c>
      <c r="GD315" s="571">
        <f>Daten_Polit!AJ315</f>
        <v>3.1</v>
      </c>
      <c r="GE315" s="571">
        <f>Daten_Polit!AK315</f>
        <v>1.9</v>
      </c>
      <c r="GF315" s="444">
        <v>0.53963126054570143</v>
      </c>
      <c r="GG315" s="444">
        <v>1.5730913396290009</v>
      </c>
      <c r="GH315" s="444">
        <v>0.42277501060747996</v>
      </c>
      <c r="GI315" s="444">
        <v>0.48120236354564511</v>
      </c>
      <c r="GJ315" s="444">
        <v>0.35640636886519561</v>
      </c>
      <c r="GK315" s="444">
        <v>7.153831380833493</v>
      </c>
      <c r="GL315" s="444">
        <v>4.6728971962615562</v>
      </c>
      <c r="GM315" s="444">
        <v>9.6903225806449118</v>
      </c>
      <c r="GN315" s="444">
        <v>8.8084901109503129</v>
      </c>
      <c r="GO315" s="444">
        <v>11.470301850047793</v>
      </c>
      <c r="GP315" s="444">
        <v>32.963056202405028</v>
      </c>
      <c r="GQ315" s="444">
        <v>41.712505798925264</v>
      </c>
      <c r="GR315" s="444">
        <v>24.766473112850914</v>
      </c>
      <c r="GS315" s="444">
        <v>29.040475516558168</v>
      </c>
      <c r="GT315" s="444">
        <v>16.129647283128019</v>
      </c>
      <c r="GU315" s="444">
        <v>100</v>
      </c>
      <c r="GV315" s="444">
        <v>15.985015164219984</v>
      </c>
      <c r="GW315" s="444">
        <v>81.109448294538851</v>
      </c>
      <c r="GX315" s="444">
        <v>44.082585251691242</v>
      </c>
      <c r="GY315" s="444">
        <v>37.026863042847609</v>
      </c>
      <c r="GZ315" s="444">
        <v>100</v>
      </c>
      <c r="HA315" s="444">
        <v>49.115543846443352</v>
      </c>
      <c r="HB315" s="444">
        <v>50.884456153556656</v>
      </c>
      <c r="HC315" s="444">
        <v>34.060971019947317</v>
      </c>
      <c r="HD315" s="444">
        <v>16.823485133609339</v>
      </c>
      <c r="HE315" s="444">
        <v>100</v>
      </c>
      <c r="HF315" s="444">
        <v>11.595520982445121</v>
      </c>
      <c r="HG315" s="444">
        <v>84.494853107023587</v>
      </c>
      <c r="HH315" s="444">
        <v>44.935806227485564</v>
      </c>
      <c r="HI315" s="445">
        <v>39.559046879538016</v>
      </c>
      <c r="HJ315" s="570">
        <f>Daten_Polit!AL315</f>
        <v>4.0999999999999996</v>
      </c>
      <c r="HK315" s="571">
        <f>Daten_Polit!AM315</f>
        <v>12.9</v>
      </c>
      <c r="HL315" s="571">
        <f>Daten_Polit!AN315</f>
        <v>2.5</v>
      </c>
      <c r="HM315" s="571">
        <f>Daten_Polit!AO315</f>
        <v>3.1</v>
      </c>
      <c r="HN315" s="571">
        <f>Daten_Polit!AP315</f>
        <v>1.8</v>
      </c>
      <c r="HO315" s="444">
        <v>0.42024122851077222</v>
      </c>
      <c r="HP315" s="444">
        <v>1.338082553854566</v>
      </c>
      <c r="HQ315" s="444">
        <v>0.31114448322877936</v>
      </c>
      <c r="HR315" s="444">
        <v>0.3536028949860629</v>
      </c>
      <c r="HS315" s="444">
        <v>0.26501376919713315</v>
      </c>
      <c r="HT315" s="444">
        <v>7.5264843557526477</v>
      </c>
      <c r="HU315" s="444">
        <v>4.9574893723430851</v>
      </c>
      <c r="HV315" s="444">
        <v>10.33580183861109</v>
      </c>
      <c r="HW315" s="444">
        <v>8.8617192683158006</v>
      </c>
      <c r="HX315" s="444">
        <v>13.377664776062067</v>
      </c>
      <c r="HY315" s="444">
        <v>40.372922578030504</v>
      </c>
      <c r="HZ315" s="444">
        <v>47.159841479524438</v>
      </c>
      <c r="IA315" s="444">
        <v>33.363748940883362</v>
      </c>
      <c r="IB315" s="444">
        <v>38.164624143585378</v>
      </c>
      <c r="IC315" s="444">
        <v>23.373493975903614</v>
      </c>
      <c r="ID315" s="444">
        <v>100</v>
      </c>
      <c r="IE315" s="444">
        <v>16.001788235579841</v>
      </c>
      <c r="IF315" s="444">
        <v>81.094644437065469</v>
      </c>
      <c r="IG315" s="444">
        <v>43.195859681151831</v>
      </c>
      <c r="IH315" s="444">
        <v>37.898784755913624</v>
      </c>
      <c r="II315" s="444">
        <v>100</v>
      </c>
      <c r="IJ315" s="444">
        <v>52.498078401229819</v>
      </c>
      <c r="IK315" s="444">
        <v>47.501921598770174</v>
      </c>
      <c r="IL315" s="444">
        <v>32.321291314373553</v>
      </c>
      <c r="IM315" s="444">
        <v>15.180630284396617</v>
      </c>
      <c r="IN315" s="444">
        <v>100</v>
      </c>
      <c r="IO315" s="444">
        <v>11.786779216825751</v>
      </c>
      <c r="IP315" s="444">
        <v>84.373789766357916</v>
      </c>
      <c r="IQ315" s="444">
        <v>43.935676448050856</v>
      </c>
      <c r="IR315" s="445">
        <v>40.438113318307053</v>
      </c>
      <c r="IS315" s="443">
        <f>Daten_Polit!AQ315</f>
        <v>3.6</v>
      </c>
      <c r="IT315" s="227">
        <f>Daten_Polit!AR315</f>
        <v>12.5</v>
      </c>
      <c r="IU315" s="227">
        <f>Daten_Polit!AS315</f>
        <v>2</v>
      </c>
      <c r="IV315" s="227">
        <f>Daten_Polit!AT315</f>
        <v>2.6</v>
      </c>
      <c r="IW315" s="227">
        <f>Daten_Polit!AU315</f>
        <v>1.4</v>
      </c>
      <c r="IX315" s="444" t="s">
        <v>820</v>
      </c>
      <c r="IY315" s="444" t="s">
        <v>820</v>
      </c>
      <c r="IZ315" s="444" t="s">
        <v>820</v>
      </c>
      <c r="JA315" s="444" t="s">
        <v>820</v>
      </c>
      <c r="JB315" s="444" t="s">
        <v>820</v>
      </c>
      <c r="JC315" s="444" t="s">
        <v>820</v>
      </c>
      <c r="JD315" s="444" t="s">
        <v>820</v>
      </c>
      <c r="JE315" s="444" t="s">
        <v>820</v>
      </c>
      <c r="JF315" s="444" t="s">
        <v>820</v>
      </c>
      <c r="JG315" s="444" t="s">
        <v>820</v>
      </c>
      <c r="JH315" s="444" t="s">
        <v>820</v>
      </c>
      <c r="JI315" s="444" t="s">
        <v>820</v>
      </c>
      <c r="JJ315" s="444" t="s">
        <v>820</v>
      </c>
      <c r="JK315" s="444" t="s">
        <v>820</v>
      </c>
      <c r="JL315" s="444" t="s">
        <v>820</v>
      </c>
      <c r="JM315" s="444" t="s">
        <v>820</v>
      </c>
      <c r="JN315" s="444" t="s">
        <v>820</v>
      </c>
      <c r="JO315" s="444" t="s">
        <v>820</v>
      </c>
      <c r="JP315" s="444" t="s">
        <v>820</v>
      </c>
      <c r="JQ315" s="444" t="s">
        <v>820</v>
      </c>
      <c r="JR315" s="444" t="s">
        <v>820</v>
      </c>
      <c r="JS315" s="444" t="s">
        <v>820</v>
      </c>
      <c r="JT315" s="444" t="s">
        <v>820</v>
      </c>
      <c r="JU315" s="444" t="s">
        <v>820</v>
      </c>
      <c r="JV315" s="444" t="s">
        <v>820</v>
      </c>
      <c r="JW315" s="444" t="s">
        <v>820</v>
      </c>
      <c r="JX315" s="444" t="s">
        <v>820</v>
      </c>
      <c r="JY315" s="444" t="s">
        <v>820</v>
      </c>
      <c r="JZ315" s="444" t="s">
        <v>820</v>
      </c>
      <c r="KA315" s="445" t="s">
        <v>820</v>
      </c>
    </row>
    <row r="316" spans="4:287" ht="12.65" customHeight="1" x14ac:dyDescent="0.2">
      <c r="D316" s="276"/>
      <c r="E316" s="3" t="str">
        <f>Daten_Polit!E316</f>
        <v>09563</v>
      </c>
      <c r="F316" s="229" t="str">
        <f>Daten_Polit!F316</f>
        <v>Fürth, Stadt</v>
      </c>
      <c r="G316" s="246"/>
      <c r="H316" s="531">
        <f>Daten_Polit!H316</f>
        <v>6.6</v>
      </c>
      <c r="I316" s="532">
        <f>Daten_Polit!I316</f>
        <v>19.600000000000001</v>
      </c>
      <c r="J316" s="532">
        <f>Daten_Polit!J316</f>
        <v>3.8</v>
      </c>
      <c r="K316" s="532">
        <f>Daten_Polit!K316</f>
        <v>4.2</v>
      </c>
      <c r="L316" s="532">
        <f>Daten_Polit!L316</f>
        <v>2.2999999999999998</v>
      </c>
      <c r="M316" s="308">
        <v>0.82594000844951421</v>
      </c>
      <c r="N316" s="308">
        <v>2.4628343570020008</v>
      </c>
      <c r="O316" s="308">
        <v>0.585216344402677</v>
      </c>
      <c r="P316" s="308">
        <v>0.63290573555194907</v>
      </c>
      <c r="Q316" s="308">
        <v>0.40593816645451064</v>
      </c>
      <c r="R316" s="308">
        <v>7.6409482052868638</v>
      </c>
      <c r="S316" s="308">
        <v>5.5398356799508326</v>
      </c>
      <c r="T316" s="308">
        <v>10.138693467337008</v>
      </c>
      <c r="U316" s="308">
        <v>9.885594209666305</v>
      </c>
      <c r="V316" s="308">
        <v>11.705202312140081</v>
      </c>
      <c r="W316" s="308">
        <v>35.223521257774244</v>
      </c>
      <c r="X316" s="308">
        <v>38.052584973774785</v>
      </c>
      <c r="Y316" s="308">
        <v>31.686011242773187</v>
      </c>
      <c r="Z316" s="308">
        <v>33.021264584119933</v>
      </c>
      <c r="AA316" s="308">
        <v>23.509075194468455</v>
      </c>
      <c r="AB316" s="308">
        <v>100</v>
      </c>
      <c r="AC316" s="308">
        <v>17.966857779453097</v>
      </c>
      <c r="AD316" s="308">
        <v>79.114289847027194</v>
      </c>
      <c r="AE316" s="308">
        <v>60.615607304137384</v>
      </c>
      <c r="AF316" s="308">
        <v>18.498682542889807</v>
      </c>
      <c r="AG316" s="308">
        <v>100</v>
      </c>
      <c r="AH316" s="308">
        <v>54.660347551342802</v>
      </c>
      <c r="AI316" s="308">
        <v>45.339652448657176</v>
      </c>
      <c r="AJ316" s="308">
        <v>38.794854434664856</v>
      </c>
      <c r="AK316" s="308">
        <v>6.5447980139923256</v>
      </c>
      <c r="AL316" s="308">
        <v>100</v>
      </c>
      <c r="AM316" s="308">
        <v>14.094520261213248</v>
      </c>
      <c r="AN316" s="308">
        <v>81.818514739274235</v>
      </c>
      <c r="AO316" s="308">
        <v>64.627181333493127</v>
      </c>
      <c r="AP316" s="337">
        <v>17.191333405781116</v>
      </c>
      <c r="AQ316" s="531">
        <f>Daten_Polit!M316</f>
        <v>6</v>
      </c>
      <c r="AR316" s="532">
        <f>Daten_Polit!N316</f>
        <v>18.2</v>
      </c>
      <c r="AS316" s="532">
        <f>Daten_Polit!O316</f>
        <v>3.4</v>
      </c>
      <c r="AT316" s="532">
        <f>Daten_Polit!P316</f>
        <v>3.8</v>
      </c>
      <c r="AU316" s="532">
        <f>Daten_Polit!Q316</f>
        <v>2.2000000000000002</v>
      </c>
      <c r="AV316" s="308">
        <v>0.7860634094271427</v>
      </c>
      <c r="AW316" s="308">
        <v>2.1491108904409457</v>
      </c>
      <c r="AX316" s="308">
        <v>0.59215874440196714</v>
      </c>
      <c r="AY316" s="308">
        <v>0.64575250922207372</v>
      </c>
      <c r="AZ316" s="308">
        <v>0.40016805412827544</v>
      </c>
      <c r="BA316" s="308">
        <v>7.9446686326246141</v>
      </c>
      <c r="BB316" s="308">
        <v>5.4201329603661064</v>
      </c>
      <c r="BC316" s="308">
        <v>11.057776994891279</v>
      </c>
      <c r="BD316" s="308">
        <v>10.831037887843442</v>
      </c>
      <c r="BE316" s="308">
        <v>12.316123449666881</v>
      </c>
      <c r="BF316" s="308">
        <v>34.758887715593104</v>
      </c>
      <c r="BG316" s="308">
        <v>39.6770983080836</v>
      </c>
      <c r="BH316" s="308">
        <v>29.932909761409864</v>
      </c>
      <c r="BI316" s="308">
        <v>31.681249017658754</v>
      </c>
      <c r="BJ316" s="308">
        <v>20.175438596491226</v>
      </c>
      <c r="BK316" s="308">
        <v>100</v>
      </c>
      <c r="BL316" s="308">
        <v>17.588154067384668</v>
      </c>
      <c r="BM316" s="308">
        <v>79.547275690172768</v>
      </c>
      <c r="BN316" s="308">
        <v>60.234881815812116</v>
      </c>
      <c r="BO316" s="308">
        <v>19.312393874360652</v>
      </c>
      <c r="BP316" s="308">
        <v>100</v>
      </c>
      <c r="BQ316" s="308">
        <v>55.949367088607595</v>
      </c>
      <c r="BR316" s="308">
        <v>44.050632911392405</v>
      </c>
      <c r="BS316" s="308">
        <v>36.936708860759495</v>
      </c>
      <c r="BT316" s="308">
        <v>7.1139240506329111</v>
      </c>
      <c r="BU316" s="308">
        <v>100</v>
      </c>
      <c r="BV316" s="308">
        <v>13.954107661241933</v>
      </c>
      <c r="BW316" s="308">
        <v>82.101998258344594</v>
      </c>
      <c r="BX316" s="308">
        <v>64.184922911544106</v>
      </c>
      <c r="BY316" s="312">
        <v>17.917075346800484</v>
      </c>
      <c r="BZ316" s="531">
        <f>Daten_Polit!R316</f>
        <v>5.3</v>
      </c>
      <c r="CA316" s="532">
        <f>Daten_Polit!S316</f>
        <v>15.9</v>
      </c>
      <c r="CB316" s="532">
        <f>Daten_Polit!T316</f>
        <v>3.2</v>
      </c>
      <c r="CC316" s="532">
        <f>Daten_Polit!U316</f>
        <v>3.5</v>
      </c>
      <c r="CD316" s="532">
        <f>Daten_Polit!V316</f>
        <v>2</v>
      </c>
      <c r="CE316" s="309">
        <v>0.7629912670408493</v>
      </c>
      <c r="CF316" s="309">
        <v>2.064350480504026</v>
      </c>
      <c r="CG316" s="309">
        <v>0.58147329531260894</v>
      </c>
      <c r="CH316" s="309">
        <v>0.63175780487878275</v>
      </c>
      <c r="CI316" s="309">
        <v>0.4113372662813945</v>
      </c>
      <c r="CJ316" s="309">
        <v>8.5434828832659271</v>
      </c>
      <c r="CK316" s="309">
        <v>6.0042301549619026</v>
      </c>
      <c r="CL316" s="309">
        <v>11.442118875425507</v>
      </c>
      <c r="CM316" s="309">
        <v>11.005027964522027</v>
      </c>
      <c r="CN316" s="309">
        <v>13.876651982380601</v>
      </c>
      <c r="CO316" s="309">
        <v>35.049712865346748</v>
      </c>
      <c r="CP316" s="309">
        <v>42.094136934292969</v>
      </c>
      <c r="CQ316" s="309">
        <v>30.610079575599919</v>
      </c>
      <c r="CR316" s="309">
        <v>32.618979766318212</v>
      </c>
      <c r="CS316" s="309">
        <v>19.561128526648218</v>
      </c>
      <c r="CT316" s="309">
        <v>100</v>
      </c>
      <c r="CU316" s="309">
        <v>17.214308075544238</v>
      </c>
      <c r="CV316" s="309">
        <v>79.925027129017025</v>
      </c>
      <c r="CW316" s="309">
        <v>59.842403156252757</v>
      </c>
      <c r="CX316" s="309">
        <v>20.082623972764267</v>
      </c>
      <c r="CY316" s="309">
        <v>100</v>
      </c>
      <c r="CZ316" s="309">
        <v>53.998865570051045</v>
      </c>
      <c r="DA316" s="309">
        <v>46.001134429948948</v>
      </c>
      <c r="DB316" s="309">
        <v>38.627339761769704</v>
      </c>
      <c r="DC316" s="309">
        <v>7.3737946681792401</v>
      </c>
      <c r="DD316" s="309">
        <v>100</v>
      </c>
      <c r="DE316" s="309">
        <v>13.772238137489298</v>
      </c>
      <c r="DF316" s="309">
        <v>82.322611671458176</v>
      </c>
      <c r="DG316" s="309">
        <v>63.542364692445908</v>
      </c>
      <c r="DH316" s="313">
        <v>18.780246979012276</v>
      </c>
      <c r="DI316" s="565">
        <f>Daten_Polit!W316</f>
        <v>4.9000000000000004</v>
      </c>
      <c r="DJ316" s="532">
        <f>Daten_Polit!X316</f>
        <v>15.6</v>
      </c>
      <c r="DK316" s="532">
        <f>Daten_Polit!Y316</f>
        <v>2.7</v>
      </c>
      <c r="DL316" s="532">
        <f>Daten_Polit!Z316</f>
        <v>3</v>
      </c>
      <c r="DM316" s="532">
        <f>Daten_Polit!AA316</f>
        <v>1.9</v>
      </c>
      <c r="DN316" s="309">
        <v>0.69596645343691899</v>
      </c>
      <c r="DO316" s="309">
        <v>2.17522040531437</v>
      </c>
      <c r="DP316" s="309">
        <v>0.47831692975839551</v>
      </c>
      <c r="DQ316" s="309">
        <v>0.50771631763031599</v>
      </c>
      <c r="DR316" s="309">
        <v>0.38274051920359498</v>
      </c>
      <c r="DS316" s="309">
        <v>8.9089779863363479</v>
      </c>
      <c r="DT316" s="309">
        <v>6.5829685306022405</v>
      </c>
      <c r="DU316" s="309">
        <v>11.805663808781503</v>
      </c>
      <c r="DV316" s="309">
        <v>11.355081555834664</v>
      </c>
      <c r="DW316" s="309">
        <v>13.978819969741121</v>
      </c>
      <c r="DX316" s="309">
        <v>33.34642304405012</v>
      </c>
      <c r="DY316" s="309">
        <v>36.310140483196953</v>
      </c>
      <c r="DZ316" s="309">
        <v>29.627695681684934</v>
      </c>
      <c r="EA316" s="309">
        <v>32.438577654265586</v>
      </c>
      <c r="EB316" s="309">
        <v>16.214587100650991</v>
      </c>
      <c r="EC316" s="309">
        <v>100</v>
      </c>
      <c r="ED316" s="309">
        <v>17.139724986522705</v>
      </c>
      <c r="EE316" s="309">
        <v>80.031596725810189</v>
      </c>
      <c r="EF316" s="309">
        <v>59.545432986909397</v>
      </c>
      <c r="EG316" s="309">
        <v>20.486163738900807</v>
      </c>
      <c r="EH316" s="309">
        <v>100</v>
      </c>
      <c r="EI316" s="309">
        <v>56.158061724834155</v>
      </c>
      <c r="EJ316" s="309">
        <v>43.841938275165845</v>
      </c>
      <c r="EK316" s="309">
        <v>36.284972598788578</v>
      </c>
      <c r="EL316" s="309">
        <v>7.5569656763772715</v>
      </c>
      <c r="EM316" s="309">
        <v>100</v>
      </c>
      <c r="EN316" s="309">
        <v>13.899617065342005</v>
      </c>
      <c r="EO316" s="309">
        <v>82.292539168509848</v>
      </c>
      <c r="EP316" s="309">
        <v>62.933988885682012</v>
      </c>
      <c r="EQ316" s="367">
        <v>19.358550282827832</v>
      </c>
      <c r="ER316" s="531">
        <f>Daten_Polit!AB316</f>
        <v>4.8</v>
      </c>
      <c r="ES316" s="532">
        <f>Daten_Polit!AC316</f>
        <v>15.8</v>
      </c>
      <c r="ET316" s="532">
        <f>Daten_Polit!AD316</f>
        <v>2.7</v>
      </c>
      <c r="EU316" s="532">
        <f>Daten_Polit!AE316</f>
        <v>2.9</v>
      </c>
      <c r="EV316" s="532">
        <f>Daten_Polit!AF316</f>
        <v>1.9</v>
      </c>
      <c r="EW316" s="309">
        <v>0.70872219493368893</v>
      </c>
      <c r="EX316" s="309">
        <v>2.1894450833279153</v>
      </c>
      <c r="EY316" s="309">
        <v>0.49096566607649333</v>
      </c>
      <c r="EZ316" s="309">
        <v>0.52007597816035867</v>
      </c>
      <c r="FA316" s="309">
        <v>0.40000961247524303</v>
      </c>
      <c r="FB316" s="309">
        <v>8.4931192660551247</v>
      </c>
      <c r="FC316" s="309">
        <v>6.18544023610428</v>
      </c>
      <c r="FD316" s="309">
        <v>11.424703186836314</v>
      </c>
      <c r="FE316" s="309">
        <v>10.905859201421951</v>
      </c>
      <c r="FF316" s="309">
        <v>13.79310344827746</v>
      </c>
      <c r="FG316" s="309">
        <v>29.99085296135523</v>
      </c>
      <c r="FH316" s="309">
        <v>33.11120196238975</v>
      </c>
      <c r="FI316" s="309">
        <v>26.030098598858871</v>
      </c>
      <c r="FJ316" s="309">
        <v>28.259631808692355</v>
      </c>
      <c r="FK316" s="309">
        <v>15.853306381751759</v>
      </c>
      <c r="FL316" s="309">
        <v>100</v>
      </c>
      <c r="FM316" s="309">
        <v>17.099389810329686</v>
      </c>
      <c r="FN316" s="309">
        <v>79.993392049300539</v>
      </c>
      <c r="FO316" s="309">
        <v>58.888397343158736</v>
      </c>
      <c r="FP316" s="309">
        <v>21.104994706141795</v>
      </c>
      <c r="FQ316" s="309">
        <v>100</v>
      </c>
      <c r="FR316" s="309">
        <v>56.656346749226003</v>
      </c>
      <c r="FS316" s="309">
        <v>43.343653250773997</v>
      </c>
      <c r="FT316" s="309">
        <v>35.294117647058833</v>
      </c>
      <c r="FU316" s="309">
        <v>8.0495356037151709</v>
      </c>
      <c r="FV316" s="309">
        <v>100</v>
      </c>
      <c r="FW316" s="309">
        <v>13.944387787632278</v>
      </c>
      <c r="FX316" s="309">
        <v>82.168165717384909</v>
      </c>
      <c r="FY316" s="309">
        <v>62.246342201339559</v>
      </c>
      <c r="FZ316" s="313">
        <v>19.921823516045354</v>
      </c>
      <c r="GA316" s="570">
        <f>Daten_Polit!AG316</f>
        <v>5.7</v>
      </c>
      <c r="GB316" s="571">
        <f>Daten_Polit!AH316</f>
        <v>18.3</v>
      </c>
      <c r="GC316" s="571">
        <f>Daten_Polit!AI316</f>
        <v>3.3</v>
      </c>
      <c r="GD316" s="571">
        <f>Daten_Polit!AJ316</f>
        <v>3.6</v>
      </c>
      <c r="GE316" s="571">
        <f>Daten_Polit!AK316</f>
        <v>2.2000000000000002</v>
      </c>
      <c r="GF316" s="444">
        <v>0.75091832609803688</v>
      </c>
      <c r="GG316" s="444">
        <v>2.3970255860068943</v>
      </c>
      <c r="GH316" s="444">
        <v>0.51237392221679678</v>
      </c>
      <c r="GI316" s="444">
        <v>0.55369388079194504</v>
      </c>
      <c r="GJ316" s="444">
        <v>0.39016809483529608</v>
      </c>
      <c r="GK316" s="444">
        <v>7.4371644230020433</v>
      </c>
      <c r="GL316" s="444">
        <v>5.6894957684375225</v>
      </c>
      <c r="GM316" s="444">
        <v>9.5481487844690154</v>
      </c>
      <c r="GN316" s="444">
        <v>8.977504045096488</v>
      </c>
      <c r="GO316" s="444">
        <v>12.199854474898103</v>
      </c>
      <c r="GP316" s="444">
        <v>28.25454545454588</v>
      </c>
      <c r="GQ316" s="444">
        <v>32.393773664282712</v>
      </c>
      <c r="GR316" s="444">
        <v>23.278260136559833</v>
      </c>
      <c r="GS316" s="444">
        <v>25.083252215790257</v>
      </c>
      <c r="GT316" s="444">
        <v>14.903731875447102</v>
      </c>
      <c r="GU316" s="444">
        <v>100</v>
      </c>
      <c r="GV316" s="444">
        <v>17.237897198257691</v>
      </c>
      <c r="GW316" s="444">
        <v>79.73519841313292</v>
      </c>
      <c r="GX316" s="444">
        <v>58.035736915038683</v>
      </c>
      <c r="GY316" s="444">
        <v>21.699461498094252</v>
      </c>
      <c r="GZ316" s="444">
        <v>100</v>
      </c>
      <c r="HA316" s="444">
        <v>54.384830855419089</v>
      </c>
      <c r="HB316" s="444">
        <v>45.615169144580911</v>
      </c>
      <c r="HC316" s="444">
        <v>37.427278603749194</v>
      </c>
      <c r="HD316" s="444">
        <v>8.1878905408317166</v>
      </c>
      <c r="HE316" s="444">
        <v>100</v>
      </c>
      <c r="HF316" s="444">
        <v>13.762895678076333</v>
      </c>
      <c r="HG316" s="444">
        <v>82.170106061909962</v>
      </c>
      <c r="HH316" s="444">
        <v>61.407231517501728</v>
      </c>
      <c r="HI316" s="445">
        <v>20.762874544408234</v>
      </c>
      <c r="HJ316" s="570">
        <f>Daten_Polit!AL316</f>
        <v>5.6</v>
      </c>
      <c r="HK316" s="571">
        <f>Daten_Polit!AM316</f>
        <v>17.899999999999999</v>
      </c>
      <c r="HL316" s="571">
        <f>Daten_Polit!AN316</f>
        <v>3.1</v>
      </c>
      <c r="HM316" s="571">
        <f>Daten_Polit!AO316</f>
        <v>3.5</v>
      </c>
      <c r="HN316" s="571">
        <f>Daten_Polit!AP316</f>
        <v>2</v>
      </c>
      <c r="HO316" s="444">
        <v>0.61491461695127692</v>
      </c>
      <c r="HP316" s="444">
        <v>2.0194147225296595</v>
      </c>
      <c r="HQ316" s="444">
        <v>0.40657082743661993</v>
      </c>
      <c r="HR316" s="444">
        <v>0.43271848202869229</v>
      </c>
      <c r="HS316" s="444">
        <v>0.33255010651258415</v>
      </c>
      <c r="HT316" s="444">
        <v>7.4396769893553882</v>
      </c>
      <c r="HU316" s="444">
        <v>5.3491306786315951</v>
      </c>
      <c r="HV316" s="444">
        <v>10.007317178151423</v>
      </c>
      <c r="HW316" s="444">
        <v>9.4349457881566003</v>
      </c>
      <c r="HX316" s="444">
        <v>12.71918992343663</v>
      </c>
      <c r="HY316" s="444">
        <v>37.393467996316396</v>
      </c>
      <c r="HZ316" s="444">
        <v>42.018621446523277</v>
      </c>
      <c r="IA316" s="444">
        <v>31.660231660235734</v>
      </c>
      <c r="IB316" s="444">
        <v>33.538233267980146</v>
      </c>
      <c r="IC316" s="444">
        <v>22.621780158133127</v>
      </c>
      <c r="ID316" s="444">
        <v>100</v>
      </c>
      <c r="IE316" s="444">
        <v>17.200119533803093</v>
      </c>
      <c r="IF316" s="444">
        <v>79.976325498478502</v>
      </c>
      <c r="IG316" s="444">
        <v>57.628986298831627</v>
      </c>
      <c r="IH316" s="444">
        <v>22.347339199646864</v>
      </c>
      <c r="II316" s="444">
        <v>100</v>
      </c>
      <c r="IJ316" s="444">
        <v>56.10431571659359</v>
      </c>
      <c r="IK316" s="444">
        <v>43.895684283406418</v>
      </c>
      <c r="IL316" s="444">
        <v>35.910454650357721</v>
      </c>
      <c r="IM316" s="444">
        <v>7.9852296330486965</v>
      </c>
      <c r="IN316" s="444">
        <v>100</v>
      </c>
      <c r="IO316" s="444">
        <v>13.8599152208047</v>
      </c>
      <c r="IP316" s="444">
        <v>82.402726866684645</v>
      </c>
      <c r="IQ316" s="444">
        <v>60.892564318341549</v>
      </c>
      <c r="IR316" s="445">
        <v>21.510162548343093</v>
      </c>
      <c r="IS316" s="443">
        <f>Daten_Polit!AQ316</f>
        <v>4.9000000000000004</v>
      </c>
      <c r="IT316" s="227">
        <f>Daten_Polit!AR316</f>
        <v>16.8</v>
      </c>
      <c r="IU316" s="227">
        <f>Daten_Polit!AS316</f>
        <v>2.5</v>
      </c>
      <c r="IV316" s="227">
        <f>Daten_Polit!AT316</f>
        <v>2.9</v>
      </c>
      <c r="IW316" s="227">
        <f>Daten_Polit!AU316</f>
        <v>1.5</v>
      </c>
      <c r="IX316" s="444" t="s">
        <v>820</v>
      </c>
      <c r="IY316" s="444" t="s">
        <v>820</v>
      </c>
      <c r="IZ316" s="444" t="s">
        <v>820</v>
      </c>
      <c r="JA316" s="444" t="s">
        <v>820</v>
      </c>
      <c r="JB316" s="444" t="s">
        <v>820</v>
      </c>
      <c r="JC316" s="444" t="s">
        <v>820</v>
      </c>
      <c r="JD316" s="444" t="s">
        <v>820</v>
      </c>
      <c r="JE316" s="444" t="s">
        <v>820</v>
      </c>
      <c r="JF316" s="444" t="s">
        <v>820</v>
      </c>
      <c r="JG316" s="444" t="s">
        <v>820</v>
      </c>
      <c r="JH316" s="444" t="s">
        <v>820</v>
      </c>
      <c r="JI316" s="444" t="s">
        <v>820</v>
      </c>
      <c r="JJ316" s="444" t="s">
        <v>820</v>
      </c>
      <c r="JK316" s="444" t="s">
        <v>820</v>
      </c>
      <c r="JL316" s="444" t="s">
        <v>820</v>
      </c>
      <c r="JM316" s="444" t="s">
        <v>820</v>
      </c>
      <c r="JN316" s="444" t="s">
        <v>820</v>
      </c>
      <c r="JO316" s="444" t="s">
        <v>820</v>
      </c>
      <c r="JP316" s="444" t="s">
        <v>820</v>
      </c>
      <c r="JQ316" s="444" t="s">
        <v>820</v>
      </c>
      <c r="JR316" s="444" t="s">
        <v>820</v>
      </c>
      <c r="JS316" s="444" t="s">
        <v>820</v>
      </c>
      <c r="JT316" s="444" t="s">
        <v>820</v>
      </c>
      <c r="JU316" s="444" t="s">
        <v>820</v>
      </c>
      <c r="JV316" s="444" t="s">
        <v>820</v>
      </c>
      <c r="JW316" s="444" t="s">
        <v>820</v>
      </c>
      <c r="JX316" s="444" t="s">
        <v>820</v>
      </c>
      <c r="JY316" s="444" t="s">
        <v>820</v>
      </c>
      <c r="JZ316" s="444" t="s">
        <v>820</v>
      </c>
      <c r="KA316" s="445" t="s">
        <v>820</v>
      </c>
    </row>
    <row r="317" spans="4:287" ht="12.65" customHeight="1" x14ac:dyDescent="0.2">
      <c r="D317" s="276"/>
      <c r="E317" s="3" t="str">
        <f>Daten_Polit!E317</f>
        <v>09564</v>
      </c>
      <c r="F317" s="229" t="str">
        <f>Daten_Polit!F317</f>
        <v>Nürnberg, Stadt</v>
      </c>
      <c r="G317" s="246"/>
      <c r="H317" s="531">
        <f>Daten_Polit!H317</f>
        <v>7.2</v>
      </c>
      <c r="I317" s="532">
        <f>Daten_Polit!I317</f>
        <v>20.9</v>
      </c>
      <c r="J317" s="532">
        <f>Daten_Polit!J317</f>
        <v>4</v>
      </c>
      <c r="K317" s="532">
        <f>Daten_Polit!K317</f>
        <v>4.4000000000000004</v>
      </c>
      <c r="L317" s="532">
        <f>Daten_Polit!L317</f>
        <v>2.9</v>
      </c>
      <c r="M317" s="308">
        <v>0.89457928152374833</v>
      </c>
      <c r="N317" s="308">
        <v>2.588513767114442</v>
      </c>
      <c r="O317" s="308">
        <v>0.6336010972755004</v>
      </c>
      <c r="P317" s="308">
        <v>0.69586478982046285</v>
      </c>
      <c r="Q317" s="308">
        <v>0.45216556924459506</v>
      </c>
      <c r="R317" s="308">
        <v>7.4810820608092676</v>
      </c>
      <c r="S317" s="308">
        <v>5.1348071857705175</v>
      </c>
      <c r="T317" s="308">
        <v>10.567705642615234</v>
      </c>
      <c r="U317" s="308">
        <v>10.329926036732321</v>
      </c>
      <c r="V317" s="308">
        <v>11.554570091155457</v>
      </c>
      <c r="W317" s="308">
        <v>34.600158025589842</v>
      </c>
      <c r="X317" s="308">
        <v>38.69992497567263</v>
      </c>
      <c r="Y317" s="308">
        <v>28.99141094863797</v>
      </c>
      <c r="Z317" s="308">
        <v>30.033771286053053</v>
      </c>
      <c r="AA317" s="308">
        <v>24.685759353278939</v>
      </c>
      <c r="AB317" s="308">
        <v>100</v>
      </c>
      <c r="AC317" s="308">
        <v>18.992428396706213</v>
      </c>
      <c r="AD317" s="308">
        <v>78.270076319846694</v>
      </c>
      <c r="AE317" s="308">
        <v>56.70858619708423</v>
      </c>
      <c r="AF317" s="308">
        <v>21.561490122762457</v>
      </c>
      <c r="AG317" s="308">
        <v>100</v>
      </c>
      <c r="AH317" s="308">
        <v>57.268452259251688</v>
      </c>
      <c r="AI317" s="308">
        <v>42.731547740748319</v>
      </c>
      <c r="AJ317" s="308">
        <v>34.353915354733182</v>
      </c>
      <c r="AK317" s="308">
        <v>8.3776323860151294</v>
      </c>
      <c r="AL317" s="308">
        <v>100</v>
      </c>
      <c r="AM317" s="308">
        <v>14.628951500439454</v>
      </c>
      <c r="AN317" s="308">
        <v>81.424552477700857</v>
      </c>
      <c r="AO317" s="308">
        <v>60.621066569528146</v>
      </c>
      <c r="AP317" s="337">
        <v>20.803485908172714</v>
      </c>
      <c r="AQ317" s="531">
        <f>Daten_Polit!M317</f>
        <v>6.6</v>
      </c>
      <c r="AR317" s="532">
        <f>Daten_Polit!N317</f>
        <v>19.399999999999999</v>
      </c>
      <c r="AS317" s="532">
        <f>Daten_Polit!O317</f>
        <v>3.7</v>
      </c>
      <c r="AT317" s="532">
        <f>Daten_Polit!P317</f>
        <v>4.0999999999999996</v>
      </c>
      <c r="AU317" s="532">
        <f>Daten_Polit!Q317</f>
        <v>2.8</v>
      </c>
      <c r="AV317" s="308">
        <v>0.87636144602107213</v>
      </c>
      <c r="AW317" s="308">
        <v>2.348826446818165</v>
      </c>
      <c r="AX317" s="308">
        <v>0.64794305981860356</v>
      </c>
      <c r="AY317" s="308">
        <v>0.70549504050943268</v>
      </c>
      <c r="AZ317" s="308">
        <v>0.48592312358497142</v>
      </c>
      <c r="BA317" s="308">
        <v>7.7383974370196746</v>
      </c>
      <c r="BB317" s="308">
        <v>5.1882034614707422</v>
      </c>
      <c r="BC317" s="308">
        <v>11.00356336978385</v>
      </c>
      <c r="BD317" s="308">
        <v>10.571917059814172</v>
      </c>
      <c r="BE317" s="308">
        <v>12.669975186103969</v>
      </c>
      <c r="BF317" s="308">
        <v>32.6487838385261</v>
      </c>
      <c r="BG317" s="308">
        <v>37.198243738050934</v>
      </c>
      <c r="BH317" s="308">
        <v>27.996710019020089</v>
      </c>
      <c r="BI317" s="308">
        <v>29.19021203794842</v>
      </c>
      <c r="BJ317" s="308">
        <v>23.417375304591971</v>
      </c>
      <c r="BK317" s="308">
        <v>100</v>
      </c>
      <c r="BL317" s="308">
        <v>18.876271576662592</v>
      </c>
      <c r="BM317" s="308">
        <v>78.478664717529355</v>
      </c>
      <c r="BN317" s="308">
        <v>56.419065355174915</v>
      </c>
      <c r="BO317" s="308">
        <v>22.059599362354447</v>
      </c>
      <c r="BP317" s="308">
        <v>100</v>
      </c>
      <c r="BQ317" s="308">
        <v>56.59822419533851</v>
      </c>
      <c r="BR317" s="308">
        <v>43.401775804661483</v>
      </c>
      <c r="BS317" s="308">
        <v>34.261931187569367</v>
      </c>
      <c r="BT317" s="308">
        <v>9.1398446170921197</v>
      </c>
      <c r="BU317" s="308">
        <v>100</v>
      </c>
      <c r="BV317" s="308">
        <v>14.855999102053394</v>
      </c>
      <c r="BW317" s="308">
        <v>81.399098606076265</v>
      </c>
      <c r="BX317" s="308">
        <v>60.063586228874321</v>
      </c>
      <c r="BY317" s="312">
        <v>21.335512377201947</v>
      </c>
      <c r="BZ317" s="531">
        <f>Daten_Polit!R317</f>
        <v>6</v>
      </c>
      <c r="CA317" s="532">
        <f>Daten_Polit!S317</f>
        <v>16.899999999999999</v>
      </c>
      <c r="CB317" s="532">
        <f>Daten_Polit!T317</f>
        <v>3.5</v>
      </c>
      <c r="CC317" s="532">
        <f>Daten_Polit!U317</f>
        <v>3.8</v>
      </c>
      <c r="CD317" s="532">
        <f>Daten_Polit!V317</f>
        <v>2.8</v>
      </c>
      <c r="CE317" s="309">
        <v>0.82864349784688496</v>
      </c>
      <c r="CF317" s="309">
        <v>2.1001358318235708</v>
      </c>
      <c r="CG317" s="309">
        <v>0.63263971235838357</v>
      </c>
      <c r="CH317" s="309">
        <v>0.69095405705144508</v>
      </c>
      <c r="CI317" s="309">
        <v>0.47572904628191481</v>
      </c>
      <c r="CJ317" s="309">
        <v>8.2300530051555612</v>
      </c>
      <c r="CK317" s="309">
        <v>5.5772550608068361</v>
      </c>
      <c r="CL317" s="309">
        <v>11.42892026283076</v>
      </c>
      <c r="CM317" s="309">
        <v>11.132080826427455</v>
      </c>
      <c r="CN317" s="309">
        <v>12.494904198940327</v>
      </c>
      <c r="CO317" s="309">
        <v>28.786948214007374</v>
      </c>
      <c r="CP317" s="309">
        <v>34.761426030469664</v>
      </c>
      <c r="CQ317" s="309">
        <v>24.753327150216332</v>
      </c>
      <c r="CR317" s="309">
        <v>26.232484987132548</v>
      </c>
      <c r="CS317" s="309">
        <v>19.461920106386373</v>
      </c>
      <c r="CT317" s="309">
        <v>100</v>
      </c>
      <c r="CU317" s="309">
        <v>18.473618620434486</v>
      </c>
      <c r="CV317" s="309">
        <v>78.874678938179827</v>
      </c>
      <c r="CW317" s="309">
        <v>56.111964316219755</v>
      </c>
      <c r="CX317" s="309">
        <v>22.762714621960058</v>
      </c>
      <c r="CY317" s="309">
        <v>100</v>
      </c>
      <c r="CZ317" s="309">
        <v>53.263455726319854</v>
      </c>
      <c r="DA317" s="309">
        <v>46.73654427368016</v>
      </c>
      <c r="DB317" s="309">
        <v>36.40280367822006</v>
      </c>
      <c r="DC317" s="309">
        <v>10.3337405954601</v>
      </c>
      <c r="DD317" s="309">
        <v>100</v>
      </c>
      <c r="DE317" s="309">
        <v>14.948851125657086</v>
      </c>
      <c r="DF317" s="309">
        <v>81.357099286778407</v>
      </c>
      <c r="DG317" s="309">
        <v>59.31372284984019</v>
      </c>
      <c r="DH317" s="313">
        <v>22.043376436938207</v>
      </c>
      <c r="DI317" s="565">
        <f>Daten_Polit!W317</f>
        <v>5.4</v>
      </c>
      <c r="DJ317" s="532">
        <f>Daten_Polit!X317</f>
        <v>16.2</v>
      </c>
      <c r="DK317" s="532">
        <f>Daten_Polit!Y317</f>
        <v>3.1</v>
      </c>
      <c r="DL317" s="532">
        <f>Daten_Polit!Z317</f>
        <v>3.3</v>
      </c>
      <c r="DM317" s="532">
        <f>Daten_Polit!AA317</f>
        <v>2.5</v>
      </c>
      <c r="DN317" s="309">
        <v>0.79956946849934274</v>
      </c>
      <c r="DO317" s="309">
        <v>2.2434709946451554</v>
      </c>
      <c r="DP317" s="309">
        <v>0.566309993603338</v>
      </c>
      <c r="DQ317" s="309">
        <v>0.61170018111727198</v>
      </c>
      <c r="DR317" s="309">
        <v>0.45049482196079049</v>
      </c>
      <c r="DS317" s="309">
        <v>9.0789910126202393</v>
      </c>
      <c r="DT317" s="309">
        <v>6.4442702381065073</v>
      </c>
      <c r="DU317" s="309">
        <v>12.375382636349503</v>
      </c>
      <c r="DV317" s="309">
        <v>11.849697569729056</v>
      </c>
      <c r="DW317" s="309">
        <v>14.134824479652067</v>
      </c>
      <c r="DX317" s="309">
        <v>25.537709755723228</v>
      </c>
      <c r="DY317" s="309">
        <v>28.126841134994013</v>
      </c>
      <c r="DZ317" s="309">
        <v>22.307361787453452</v>
      </c>
      <c r="EA317" s="309">
        <v>23.794002607561929</v>
      </c>
      <c r="EB317" s="309">
        <v>17.35895846249225</v>
      </c>
      <c r="EC317" s="309">
        <v>100</v>
      </c>
      <c r="ED317" s="309">
        <v>18.504232153364967</v>
      </c>
      <c r="EE317" s="309">
        <v>78.842685776962796</v>
      </c>
      <c r="EF317" s="309">
        <v>55.404072100590874</v>
      </c>
      <c r="EG317" s="309">
        <v>23.438613676371926</v>
      </c>
      <c r="EH317" s="309">
        <v>100</v>
      </c>
      <c r="EI317" s="309">
        <v>56.303069888961467</v>
      </c>
      <c r="EJ317" s="309">
        <v>43.696930111038526</v>
      </c>
      <c r="EK317" s="309">
        <v>33.461789679947742</v>
      </c>
      <c r="EL317" s="309">
        <v>10.235140431090791</v>
      </c>
      <c r="EM317" s="309">
        <v>100</v>
      </c>
      <c r="EN317" s="309">
        <v>15.136564994909286</v>
      </c>
      <c r="EO317" s="309">
        <v>81.224952490442817</v>
      </c>
      <c r="EP317" s="309">
        <v>58.3546469147281</v>
      </c>
      <c r="EQ317" s="367">
        <v>22.870305575714713</v>
      </c>
      <c r="ER317" s="531">
        <f>Daten_Polit!AB317</f>
        <v>5.2</v>
      </c>
      <c r="ES317" s="532">
        <f>Daten_Polit!AC317</f>
        <v>15.4</v>
      </c>
      <c r="ET317" s="532">
        <f>Daten_Polit!AD317</f>
        <v>3</v>
      </c>
      <c r="EU317" s="532">
        <f>Daten_Polit!AE317</f>
        <v>3.2</v>
      </c>
      <c r="EV317" s="532">
        <f>Daten_Polit!AF317</f>
        <v>2.4</v>
      </c>
      <c r="EW317" s="309">
        <v>0.80498733508601339</v>
      </c>
      <c r="EX317" s="309">
        <v>2.281459124068324</v>
      </c>
      <c r="EY317" s="309">
        <v>0.56706038786858526</v>
      </c>
      <c r="EZ317" s="309">
        <v>0.61590156034987198</v>
      </c>
      <c r="FA317" s="309">
        <v>0.44867077681171563</v>
      </c>
      <c r="FB317" s="309">
        <v>8.9931510543062068</v>
      </c>
      <c r="FC317" s="309">
        <v>6.5232974910394272</v>
      </c>
      <c r="FD317" s="309">
        <v>11.995932771098749</v>
      </c>
      <c r="FE317" s="309">
        <v>11.409279778393282</v>
      </c>
      <c r="FF317" s="309">
        <v>13.854130315569346</v>
      </c>
      <c r="FG317" s="309">
        <v>22.90894932375792</v>
      </c>
      <c r="FH317" s="309">
        <v>25.171559189154895</v>
      </c>
      <c r="FI317" s="309">
        <v>20.169292938953539</v>
      </c>
      <c r="FJ317" s="309">
        <v>21.838555847588907</v>
      </c>
      <c r="FK317" s="309">
        <v>14.89329950753619</v>
      </c>
      <c r="FL317" s="309">
        <v>100</v>
      </c>
      <c r="FM317" s="309">
        <v>18.366687877880608</v>
      </c>
      <c r="FN317" s="309">
        <v>78.828793490377876</v>
      </c>
      <c r="FO317" s="309">
        <v>54.688936973444655</v>
      </c>
      <c r="FP317" s="309">
        <v>24.139856516933218</v>
      </c>
      <c r="FQ317" s="309">
        <v>100</v>
      </c>
      <c r="FR317" s="309">
        <v>55.488603615404763</v>
      </c>
      <c r="FS317" s="309">
        <v>44.511396384595237</v>
      </c>
      <c r="FT317" s="309">
        <v>33.632433848572177</v>
      </c>
      <c r="FU317" s="309">
        <v>10.878962536023055</v>
      </c>
      <c r="FV317" s="309">
        <v>100</v>
      </c>
      <c r="FW317" s="309">
        <v>15.13458621539143</v>
      </c>
      <c r="FX317" s="309">
        <v>81.066839937956075</v>
      </c>
      <c r="FY317" s="309">
        <v>57.390579932756822</v>
      </c>
      <c r="FZ317" s="313">
        <v>23.676260005199239</v>
      </c>
      <c r="GA317" s="570">
        <f>Daten_Polit!AG317</f>
        <v>6.3</v>
      </c>
      <c r="GB317" s="571">
        <f>Daten_Polit!AH317</f>
        <v>18.3</v>
      </c>
      <c r="GC317" s="571">
        <f>Daten_Polit!AI317</f>
        <v>3.7</v>
      </c>
      <c r="GD317" s="571">
        <f>Daten_Polit!AJ317</f>
        <v>4</v>
      </c>
      <c r="GE317" s="571">
        <f>Daten_Polit!AK317</f>
        <v>3</v>
      </c>
      <c r="GF317" s="444">
        <v>0.85756550115701768</v>
      </c>
      <c r="GG317" s="444">
        <v>2.5621392039102751</v>
      </c>
      <c r="GH317" s="444">
        <v>0.58662757063752102</v>
      </c>
      <c r="GI317" s="444">
        <v>0.63892644679664357</v>
      </c>
      <c r="GJ317" s="444">
        <v>0.4654028174881657</v>
      </c>
      <c r="GK317" s="444">
        <v>7.5145806300987434</v>
      </c>
      <c r="GL317" s="444">
        <v>5.5798539851293425</v>
      </c>
      <c r="GM317" s="444">
        <v>9.7270643527168748</v>
      </c>
      <c r="GN317" s="444">
        <v>9.4274501783226654</v>
      </c>
      <c r="GO317" s="444">
        <v>10.642452645967584</v>
      </c>
      <c r="GP317" s="444">
        <v>21.491649407306255</v>
      </c>
      <c r="GQ317" s="444">
        <v>24.120096500214562</v>
      </c>
      <c r="GR317" s="444">
        <v>18.487529865052764</v>
      </c>
      <c r="GS317" s="444">
        <v>19.696741666039582</v>
      </c>
      <c r="GT317" s="444">
        <v>14.801789059216103</v>
      </c>
      <c r="GU317" s="444">
        <v>100</v>
      </c>
      <c r="GV317" s="444">
        <v>18.471259239286017</v>
      </c>
      <c r="GW317" s="444">
        <v>78.654180185280396</v>
      </c>
      <c r="GX317" s="444">
        <v>53.879546197985562</v>
      </c>
      <c r="GY317" s="444">
        <v>24.774633987294838</v>
      </c>
      <c r="GZ317" s="444">
        <v>100</v>
      </c>
      <c r="HA317" s="444">
        <v>53.797129652152762</v>
      </c>
      <c r="HB317" s="444">
        <v>46.202870347847238</v>
      </c>
      <c r="HC317" s="444">
        <v>34.658234006324498</v>
      </c>
      <c r="HD317" s="444">
        <v>11.544636341522741</v>
      </c>
      <c r="HE317" s="444">
        <v>100</v>
      </c>
      <c r="HF317" s="444">
        <v>14.881450974375779</v>
      </c>
      <c r="HG317" s="444">
        <v>81.189844369954528</v>
      </c>
      <c r="HH317" s="444">
        <v>56.719761344349976</v>
      </c>
      <c r="HI317" s="445">
        <v>24.470083025604556</v>
      </c>
      <c r="HJ317" s="570">
        <f>Daten_Polit!AL317</f>
        <v>6.1</v>
      </c>
      <c r="HK317" s="571">
        <f>Daten_Polit!AM317</f>
        <v>18.100000000000001</v>
      </c>
      <c r="HL317" s="571">
        <f>Daten_Polit!AN317</f>
        <v>3.5</v>
      </c>
      <c r="HM317" s="571">
        <f>Daten_Polit!AO317</f>
        <v>3.8</v>
      </c>
      <c r="HN317" s="571">
        <f>Daten_Polit!AP317</f>
        <v>2.6</v>
      </c>
      <c r="HO317" s="444">
        <v>0.70173159979278721</v>
      </c>
      <c r="HP317" s="444">
        <v>2.0955249137903897</v>
      </c>
      <c r="HQ317" s="444">
        <v>0.47597695481123736</v>
      </c>
      <c r="HR317" s="444">
        <v>0.52369293117552362</v>
      </c>
      <c r="HS317" s="444">
        <v>0.37014447810339945</v>
      </c>
      <c r="HT317" s="444">
        <v>7.676969092721821</v>
      </c>
      <c r="HU317" s="444">
        <v>5.602731835760717</v>
      </c>
      <c r="HV317" s="444">
        <v>10.195052283599786</v>
      </c>
      <c r="HW317" s="444">
        <v>9.7243561964044183</v>
      </c>
      <c r="HX317" s="444">
        <v>11.689882392192649</v>
      </c>
      <c r="HY317" s="444">
        <v>32.926873824007778</v>
      </c>
      <c r="HZ317" s="444">
        <v>36.249368210855884</v>
      </c>
      <c r="IA317" s="444">
        <v>28.847934708498098</v>
      </c>
      <c r="IB317" s="444">
        <v>30.217527741797802</v>
      </c>
      <c r="IC317" s="444">
        <v>24.461077844310083</v>
      </c>
      <c r="ID317" s="444">
        <v>100</v>
      </c>
      <c r="IE317" s="444">
        <v>18.484939547403116</v>
      </c>
      <c r="IF317" s="444">
        <v>78.655913247744962</v>
      </c>
      <c r="IG317" s="444">
        <v>53.285570133241123</v>
      </c>
      <c r="IH317" s="444">
        <v>25.37034311450385</v>
      </c>
      <c r="II317" s="444">
        <v>100</v>
      </c>
      <c r="IJ317" s="444">
        <v>56.002391174392699</v>
      </c>
      <c r="IK317" s="444">
        <v>43.997608825607301</v>
      </c>
      <c r="IL317" s="444">
        <v>33.449269061464051</v>
      </c>
      <c r="IM317" s="444">
        <v>10.548339764143252</v>
      </c>
      <c r="IN317" s="444">
        <v>100</v>
      </c>
      <c r="IO317" s="444">
        <v>15.064497097979348</v>
      </c>
      <c r="IP317" s="444">
        <v>81.107143122191644</v>
      </c>
      <c r="IQ317" s="444">
        <v>55.902678689225795</v>
      </c>
      <c r="IR317" s="445">
        <v>25.204464432965857</v>
      </c>
      <c r="IS317" s="443">
        <f>Daten_Polit!AQ317</f>
        <v>5.4</v>
      </c>
      <c r="IT317" s="227">
        <f>Daten_Polit!AR317</f>
        <v>16.7</v>
      </c>
      <c r="IU317" s="227">
        <f>Daten_Polit!AS317</f>
        <v>3</v>
      </c>
      <c r="IV317" s="227">
        <f>Daten_Polit!AT317</f>
        <v>3.3</v>
      </c>
      <c r="IW317" s="227">
        <f>Daten_Polit!AU317</f>
        <v>2.4</v>
      </c>
      <c r="IX317" s="444" t="s">
        <v>820</v>
      </c>
      <c r="IY317" s="444" t="s">
        <v>820</v>
      </c>
      <c r="IZ317" s="444" t="s">
        <v>820</v>
      </c>
      <c r="JA317" s="444" t="s">
        <v>820</v>
      </c>
      <c r="JB317" s="444" t="s">
        <v>820</v>
      </c>
      <c r="JC317" s="444" t="s">
        <v>820</v>
      </c>
      <c r="JD317" s="444" t="s">
        <v>820</v>
      </c>
      <c r="JE317" s="444" t="s">
        <v>820</v>
      </c>
      <c r="JF317" s="444" t="s">
        <v>820</v>
      </c>
      <c r="JG317" s="444" t="s">
        <v>820</v>
      </c>
      <c r="JH317" s="444" t="s">
        <v>820</v>
      </c>
      <c r="JI317" s="444" t="s">
        <v>820</v>
      </c>
      <c r="JJ317" s="444" t="s">
        <v>820</v>
      </c>
      <c r="JK317" s="444" t="s">
        <v>820</v>
      </c>
      <c r="JL317" s="444" t="s">
        <v>820</v>
      </c>
      <c r="JM317" s="444" t="s">
        <v>820</v>
      </c>
      <c r="JN317" s="444" t="s">
        <v>820</v>
      </c>
      <c r="JO317" s="444" t="s">
        <v>820</v>
      </c>
      <c r="JP317" s="444" t="s">
        <v>820</v>
      </c>
      <c r="JQ317" s="444" t="s">
        <v>820</v>
      </c>
      <c r="JR317" s="444" t="s">
        <v>820</v>
      </c>
      <c r="JS317" s="444" t="s">
        <v>820</v>
      </c>
      <c r="JT317" s="444" t="s">
        <v>820</v>
      </c>
      <c r="JU317" s="444" t="s">
        <v>820</v>
      </c>
      <c r="JV317" s="444" t="s">
        <v>820</v>
      </c>
      <c r="JW317" s="444" t="s">
        <v>820</v>
      </c>
      <c r="JX317" s="444" t="s">
        <v>820</v>
      </c>
      <c r="JY317" s="444" t="s">
        <v>820</v>
      </c>
      <c r="JZ317" s="444" t="s">
        <v>820</v>
      </c>
      <c r="KA317" s="445" t="s">
        <v>820</v>
      </c>
    </row>
    <row r="318" spans="4:287" ht="12.65" customHeight="1" x14ac:dyDescent="0.2">
      <c r="D318" s="276"/>
      <c r="E318" s="3" t="str">
        <f>Daten_Polit!E318</f>
        <v>09565</v>
      </c>
      <c r="F318" s="229" t="str">
        <f>Daten_Polit!F318</f>
        <v>Schwabach, Stadt</v>
      </c>
      <c r="G318" s="246"/>
      <c r="H318" s="531">
        <f>Daten_Polit!H318</f>
        <v>4.0999999999999996</v>
      </c>
      <c r="I318" s="532">
        <f>Daten_Polit!I318</f>
        <v>14.4</v>
      </c>
      <c r="J318" s="532">
        <f>Daten_Polit!J318</f>
        <v>2.5</v>
      </c>
      <c r="K318" s="532">
        <f>Daten_Polit!K318</f>
        <v>2.8</v>
      </c>
      <c r="L318" s="532">
        <f>Daten_Polit!L318</f>
        <v>1.3</v>
      </c>
      <c r="M318" s="308">
        <v>0.738742211087557</v>
      </c>
      <c r="N318" s="308">
        <v>2.6476942311265401</v>
      </c>
      <c r="O318" s="308">
        <v>0.54041063520710564</v>
      </c>
      <c r="P318" s="308">
        <v>0.57473401533599466</v>
      </c>
      <c r="Q318" s="308">
        <v>0.36475399874375164</v>
      </c>
      <c r="R318" s="308">
        <v>10.509554140126994</v>
      </c>
      <c r="S318" s="308">
        <v>7.2419106317405824</v>
      </c>
      <c r="T318" s="308">
        <v>13.706241896646512</v>
      </c>
      <c r="U318" s="308">
        <v>13.279469649886058</v>
      </c>
      <c r="V318" s="308">
        <v>17.307692307680203</v>
      </c>
      <c r="W318" s="308">
        <v>27.673369667360561</v>
      </c>
      <c r="X318" s="308">
        <v>29.726080246921292</v>
      </c>
      <c r="Y318" s="308">
        <v>25.483630952388392</v>
      </c>
      <c r="Z318" s="308">
        <v>26.720901126408009</v>
      </c>
      <c r="AA318" s="308">
        <v>15.292096220000001</v>
      </c>
      <c r="AB318" s="308">
        <v>100</v>
      </c>
      <c r="AC318" s="308">
        <v>13.714649480200872</v>
      </c>
      <c r="AD318" s="308">
        <v>83.189118553186404</v>
      </c>
      <c r="AE318" s="308">
        <v>66.223753769421776</v>
      </c>
      <c r="AF318" s="308">
        <v>16.965364783764628</v>
      </c>
      <c r="AG318" s="308">
        <v>100</v>
      </c>
      <c r="AH318" s="308">
        <v>49.644549763033176</v>
      </c>
      <c r="AI318" s="308">
        <v>50.355450236966817</v>
      </c>
      <c r="AJ318" s="308">
        <v>44.905213270142177</v>
      </c>
      <c r="AK318" s="308">
        <v>5.4502369668246438</v>
      </c>
      <c r="AL318" s="308">
        <v>100</v>
      </c>
      <c r="AM318" s="308">
        <v>10.536883557602218</v>
      </c>
      <c r="AN318" s="308">
        <v>85.07563009306908</v>
      </c>
      <c r="AO318" s="308">
        <v>71.169148710797273</v>
      </c>
      <c r="AP318" s="337">
        <v>13.906481382271812</v>
      </c>
      <c r="AQ318" s="531">
        <f>Daten_Polit!M318</f>
        <v>3.7</v>
      </c>
      <c r="AR318" s="532">
        <f>Daten_Polit!N318</f>
        <v>13.4</v>
      </c>
      <c r="AS318" s="532">
        <f>Daten_Polit!O318</f>
        <v>2.2000000000000002</v>
      </c>
      <c r="AT318" s="532">
        <f>Daten_Polit!P318</f>
        <v>2.4</v>
      </c>
      <c r="AU318" s="532">
        <f>Daten_Polit!Q318</f>
        <v>1.4</v>
      </c>
      <c r="AV318" s="308">
        <v>0.68214051353697003</v>
      </c>
      <c r="AW318" s="308">
        <v>2.2491205278937874</v>
      </c>
      <c r="AX318" s="308">
        <v>0.51937407483379072</v>
      </c>
      <c r="AY318" s="308">
        <v>0.54030329986014358</v>
      </c>
      <c r="AZ318" s="308">
        <v>0.4159796556951218</v>
      </c>
      <c r="BA318" s="308">
        <v>10.593438239226575</v>
      </c>
      <c r="BB318" s="308">
        <v>6.225193231668583</v>
      </c>
      <c r="BC318" s="308">
        <v>15.161153519932146</v>
      </c>
      <c r="BD318" s="308">
        <v>14.926829268291227</v>
      </c>
      <c r="BE318" s="308">
        <v>16.720779220790082</v>
      </c>
      <c r="BF318" s="308">
        <v>27.764535184994422</v>
      </c>
      <c r="BG318" s="308">
        <v>31.505693800081698</v>
      </c>
      <c r="BH318" s="308">
        <v>25.145317545741669</v>
      </c>
      <c r="BI318" s="308">
        <v>26.171003717472118</v>
      </c>
      <c r="BJ318" s="308">
        <v>18.360655737651385</v>
      </c>
      <c r="BK318" s="308">
        <v>100</v>
      </c>
      <c r="BL318" s="308">
        <v>13.664912062733489</v>
      </c>
      <c r="BM318" s="308">
        <v>83.213978000927057</v>
      </c>
      <c r="BN318" s="308">
        <v>65.698795770301672</v>
      </c>
      <c r="BO318" s="308">
        <v>17.515182230625388</v>
      </c>
      <c r="BP318" s="308">
        <v>100</v>
      </c>
      <c r="BQ318" s="308">
        <v>52.149791955617189</v>
      </c>
      <c r="BR318" s="308">
        <v>47.850208044382804</v>
      </c>
      <c r="BS318" s="308">
        <v>41.470180305131763</v>
      </c>
      <c r="BT318" s="308">
        <v>6.3800277392510392</v>
      </c>
      <c r="BU318" s="308">
        <v>100</v>
      </c>
      <c r="BV318" s="308">
        <v>10.721706599018779</v>
      </c>
      <c r="BW318" s="308">
        <v>84.909207225836752</v>
      </c>
      <c r="BX318" s="308">
        <v>70.615193269167946</v>
      </c>
      <c r="BY318" s="312">
        <v>14.294013956668788</v>
      </c>
      <c r="BZ318" s="531">
        <f>Daten_Polit!R318</f>
        <v>3.4</v>
      </c>
      <c r="CA318" s="532">
        <f>Daten_Polit!S318</f>
        <v>12.4</v>
      </c>
      <c r="CB318" s="532">
        <f>Daten_Polit!T318</f>
        <v>2.1</v>
      </c>
      <c r="CC318" s="532">
        <f>Daten_Polit!U318</f>
        <v>2.2999999999999998</v>
      </c>
      <c r="CD318" s="532">
        <f>Daten_Polit!V318</f>
        <v>1.4</v>
      </c>
      <c r="CE318" s="309">
        <v>0.64666666666666661</v>
      </c>
      <c r="CF318" s="309">
        <v>1.7670251933197525</v>
      </c>
      <c r="CG318" s="309">
        <v>0.53730384580579937</v>
      </c>
      <c r="CH318" s="309">
        <v>0.56870355430565533</v>
      </c>
      <c r="CI318" s="309">
        <v>0.38830139069537395</v>
      </c>
      <c r="CJ318" s="309">
        <v>11.067538126361656</v>
      </c>
      <c r="CK318" s="309">
        <v>6.5738963531676173</v>
      </c>
      <c r="CL318" s="309">
        <v>15.510013972987005</v>
      </c>
      <c r="CM318" s="309">
        <v>15.394985171206837</v>
      </c>
      <c r="CN318" s="309">
        <v>16.239316239316238</v>
      </c>
      <c r="CO318" s="309">
        <v>27.118830383639754</v>
      </c>
      <c r="CP318" s="309">
        <v>36.14110871130309</v>
      </c>
      <c r="CQ318" s="309">
        <v>21.640037593989028</v>
      </c>
      <c r="CR318" s="309">
        <v>22.878128400426863</v>
      </c>
      <c r="CS318" s="309">
        <v>13.793103448354341</v>
      </c>
      <c r="CT318" s="309">
        <v>100</v>
      </c>
      <c r="CU318" s="309">
        <v>13.721131244663937</v>
      </c>
      <c r="CV318" s="309">
        <v>83.095425483135926</v>
      </c>
      <c r="CW318" s="309">
        <v>65.101731859648808</v>
      </c>
      <c r="CX318" s="309">
        <v>17.993693623487129</v>
      </c>
      <c r="CY318" s="309">
        <v>100</v>
      </c>
      <c r="CZ318" s="309">
        <v>50.226928895612708</v>
      </c>
      <c r="DA318" s="309">
        <v>49.773071104387299</v>
      </c>
      <c r="DB318" s="309">
        <v>42.662632375189105</v>
      </c>
      <c r="DC318" s="309">
        <v>7.1104387291981848</v>
      </c>
      <c r="DD318" s="309">
        <v>100</v>
      </c>
      <c r="DE318" s="309">
        <v>10.82655430465398</v>
      </c>
      <c r="DF318" s="309">
        <v>84.748830310730639</v>
      </c>
      <c r="DG318" s="309">
        <v>69.99796194969818</v>
      </c>
      <c r="DH318" s="313">
        <v>14.750868361032449</v>
      </c>
      <c r="DI318" s="565">
        <f>Daten_Polit!W318</f>
        <v>3.3</v>
      </c>
      <c r="DJ318" s="532">
        <f>Daten_Polit!X318</f>
        <v>12.5</v>
      </c>
      <c r="DK318" s="532">
        <f>Daten_Polit!Y318</f>
        <v>1.8</v>
      </c>
      <c r="DL318" s="532">
        <f>Daten_Polit!Z318</f>
        <v>2</v>
      </c>
      <c r="DM318" s="532">
        <f>Daten_Polit!AA318</f>
        <v>1.4</v>
      </c>
      <c r="DN318" s="309">
        <v>0.65747209507749138</v>
      </c>
      <c r="DO318" s="309">
        <v>2.5745302863397059</v>
      </c>
      <c r="DP318" s="309">
        <v>0.44388783371407026</v>
      </c>
      <c r="DQ318" s="309">
        <v>0.47083562825234193</v>
      </c>
      <c r="DR318" s="309">
        <v>0.32046494154918209</v>
      </c>
      <c r="DS318" s="309">
        <v>11.690544412607986</v>
      </c>
      <c r="DT318" s="309">
        <v>8.8139281828066327</v>
      </c>
      <c r="DU318" s="309">
        <v>14.889482632986631</v>
      </c>
      <c r="DV318" s="309">
        <v>15.225509910946879</v>
      </c>
      <c r="DW318" s="309">
        <v>13.050314465408805</v>
      </c>
      <c r="DX318" s="309">
        <v>27.341337907385611</v>
      </c>
      <c r="DY318" s="309">
        <v>30.804248861917987</v>
      </c>
      <c r="DZ318" s="309">
        <v>23.537976219381356</v>
      </c>
      <c r="EA318" s="309">
        <v>25.734870317011442</v>
      </c>
      <c r="EB318" s="309">
        <v>11.827956989308756</v>
      </c>
      <c r="EC318" s="309">
        <v>100</v>
      </c>
      <c r="ED318" s="309">
        <v>13.662530062921183</v>
      </c>
      <c r="EE318" s="309">
        <v>83.270922503965323</v>
      </c>
      <c r="EF318" s="309">
        <v>64.945464035224845</v>
      </c>
      <c r="EG318" s="309">
        <v>18.325458468740464</v>
      </c>
      <c r="EH318" s="309">
        <v>100</v>
      </c>
      <c r="EI318" s="309">
        <v>52.679938744257271</v>
      </c>
      <c r="EJ318" s="309">
        <v>47.320061255742722</v>
      </c>
      <c r="EK318" s="309">
        <v>40.12251148545176</v>
      </c>
      <c r="EL318" s="309">
        <v>7.1975497702909648</v>
      </c>
      <c r="EM318" s="309">
        <v>100</v>
      </c>
      <c r="EN318" s="309">
        <v>10.905226308808949</v>
      </c>
      <c r="EO318" s="309">
        <v>84.86687679887595</v>
      </c>
      <c r="EP318" s="309">
        <v>69.657960691473107</v>
      </c>
      <c r="EQ318" s="367">
        <v>15.208916107402837</v>
      </c>
      <c r="ER318" s="531">
        <f>Daten_Polit!AB318</f>
        <v>3.2</v>
      </c>
      <c r="ES318" s="532">
        <f>Daten_Polit!AC318</f>
        <v>12.4</v>
      </c>
      <c r="ET318" s="532">
        <f>Daten_Polit!AD318</f>
        <v>1.8</v>
      </c>
      <c r="EU318" s="532">
        <f>Daten_Polit!AE318</f>
        <v>1.9</v>
      </c>
      <c r="EV318" s="532">
        <f>Daten_Polit!AF318</f>
        <v>1.5</v>
      </c>
      <c r="EW318" s="309">
        <v>0.63996534341524891</v>
      </c>
      <c r="EX318" s="309">
        <v>2.4002634099176667</v>
      </c>
      <c r="EY318" s="309">
        <v>0.44845587193086967</v>
      </c>
      <c r="EZ318" s="309">
        <v>0.47340504456001387</v>
      </c>
      <c r="FA318" s="309">
        <v>0.340098787610291</v>
      </c>
      <c r="FB318" s="309">
        <v>11.382207388652844</v>
      </c>
      <c r="FC318" s="309">
        <v>8.6347975882859593</v>
      </c>
      <c r="FD318" s="309">
        <v>14.536464771319746</v>
      </c>
      <c r="FE318" s="309">
        <v>14.71913487533617</v>
      </c>
      <c r="FF318" s="309">
        <v>13.68715083798118</v>
      </c>
      <c r="FG318" s="309">
        <v>24.549730411836602</v>
      </c>
      <c r="FH318" s="309">
        <v>27.677029360958549</v>
      </c>
      <c r="FI318" s="309">
        <v>21.00367197062835</v>
      </c>
      <c r="FJ318" s="309">
        <v>23.108993448495902</v>
      </c>
      <c r="FK318" s="309">
        <v>11.279229711092864</v>
      </c>
      <c r="FL318" s="309">
        <v>100</v>
      </c>
      <c r="FM318" s="309">
        <v>13.658244595852457</v>
      </c>
      <c r="FN318" s="309">
        <v>83.335162231731118</v>
      </c>
      <c r="FO318" s="309">
        <v>64.487786342772623</v>
      </c>
      <c r="FP318" s="309">
        <v>18.847375888958499</v>
      </c>
      <c r="FQ318" s="309">
        <v>100</v>
      </c>
      <c r="FR318" s="309">
        <v>55.830903790087461</v>
      </c>
      <c r="FS318" s="309">
        <v>44.169096209912531</v>
      </c>
      <c r="FT318" s="309">
        <v>36.588921282798836</v>
      </c>
      <c r="FU318" s="309">
        <v>7.5801749271137027</v>
      </c>
      <c r="FV318" s="309">
        <v>100</v>
      </c>
      <c r="FW318" s="309">
        <v>10.755229626506821</v>
      </c>
      <c r="FX318" s="309">
        <v>85.139146554967652</v>
      </c>
      <c r="FY318" s="309">
        <v>69.204776229807081</v>
      </c>
      <c r="FZ318" s="313">
        <v>15.934370325160563</v>
      </c>
      <c r="GA318" s="570">
        <f>Daten_Polit!AG318</f>
        <v>4</v>
      </c>
      <c r="GB318" s="571">
        <f>Daten_Polit!AH318</f>
        <v>14.7</v>
      </c>
      <c r="GC318" s="571">
        <f>Daten_Polit!AI318</f>
        <v>2.4</v>
      </c>
      <c r="GD318" s="571">
        <f>Daten_Polit!AJ318</f>
        <v>2.6</v>
      </c>
      <c r="GE318" s="571">
        <f>Daten_Polit!AK318</f>
        <v>2</v>
      </c>
      <c r="GF318" s="444">
        <v>0.68505841280986091</v>
      </c>
      <c r="GG318" s="444">
        <v>2.5771560328828418</v>
      </c>
      <c r="GH318" s="444">
        <v>0.47942603061501754</v>
      </c>
      <c r="GI318" s="444">
        <v>0.50454531828640481</v>
      </c>
      <c r="GJ318" s="444">
        <v>0.37450917035580783</v>
      </c>
      <c r="GK318" s="444">
        <v>9.4582269244797725</v>
      </c>
      <c r="GL318" s="444">
        <v>6.9520673252835712</v>
      </c>
      <c r="GM318" s="444">
        <v>11.94979992724801</v>
      </c>
      <c r="GN318" s="444">
        <v>12.300177619894519</v>
      </c>
      <c r="GO318" s="444">
        <v>10.362173038233546</v>
      </c>
      <c r="GP318" s="444">
        <v>21.604717655478144</v>
      </c>
      <c r="GQ318" s="444">
        <v>26.247522968843541</v>
      </c>
      <c r="GR318" s="444">
        <v>17.035986527223251</v>
      </c>
      <c r="GS318" s="444">
        <v>17.457919723787878</v>
      </c>
      <c r="GT318" s="444">
        <v>15.094339622675236</v>
      </c>
      <c r="GU318" s="444">
        <v>100</v>
      </c>
      <c r="GV318" s="444">
        <v>13.914864249910702</v>
      </c>
      <c r="GW318" s="444">
        <v>82.948003268401962</v>
      </c>
      <c r="GX318" s="444">
        <v>63.640414052295711</v>
      </c>
      <c r="GY318" s="444">
        <v>19.307589216106244</v>
      </c>
      <c r="GZ318" s="444">
        <v>100</v>
      </c>
      <c r="HA318" s="444">
        <v>51.777137367915479</v>
      </c>
      <c r="HB318" s="444">
        <v>48.222862632084535</v>
      </c>
      <c r="HC318" s="444">
        <v>38.904899135446684</v>
      </c>
      <c r="HD318" s="444">
        <v>9.317963496637848</v>
      </c>
      <c r="HE318" s="444">
        <v>100</v>
      </c>
      <c r="HF318" s="444">
        <v>10.784137632697774</v>
      </c>
      <c r="HG318" s="444">
        <v>84.921204360163969</v>
      </c>
      <c r="HH318" s="444">
        <v>68.516841452842698</v>
      </c>
      <c r="HI318" s="445">
        <v>16.404362907321268</v>
      </c>
      <c r="HJ318" s="570">
        <f>Daten_Polit!AL318</f>
        <v>3.8</v>
      </c>
      <c r="HK318" s="571">
        <f>Daten_Polit!AM318</f>
        <v>13.5</v>
      </c>
      <c r="HL318" s="571">
        <f>Daten_Polit!AN318</f>
        <v>2.2999999999999998</v>
      </c>
      <c r="HM318" s="571">
        <f>Daten_Polit!AO318</f>
        <v>2.5</v>
      </c>
      <c r="HN318" s="571">
        <f>Daten_Polit!AP318</f>
        <v>1.7</v>
      </c>
      <c r="HO318" s="444">
        <v>0.55777314975510051</v>
      </c>
      <c r="HP318" s="444">
        <v>2.1393948229627608</v>
      </c>
      <c r="HQ318" s="444">
        <v>0.3801284149110562</v>
      </c>
      <c r="HR318" s="444">
        <v>0.40279799949612627</v>
      </c>
      <c r="HS318" s="444">
        <v>0.28849593553671837</v>
      </c>
      <c r="HT318" s="444">
        <v>9.8167418731002911</v>
      </c>
      <c r="HU318" s="444">
        <v>7.5098814229249005</v>
      </c>
      <c r="HV318" s="444">
        <v>12.026685899746699</v>
      </c>
      <c r="HW318" s="444">
        <v>12.194065410439679</v>
      </c>
      <c r="HX318" s="444">
        <v>11.194833153924137</v>
      </c>
      <c r="HY318" s="444">
        <v>33.233336458238185</v>
      </c>
      <c r="HZ318" s="444">
        <v>39.236641221363413</v>
      </c>
      <c r="IA318" s="444">
        <v>27.436889625959093</v>
      </c>
      <c r="IB318" s="444">
        <v>28.401060070682721</v>
      </c>
      <c r="IC318" s="444">
        <v>22.580645161324771</v>
      </c>
      <c r="ID318" s="444">
        <v>100</v>
      </c>
      <c r="IE318" s="444">
        <v>13.893186853296832</v>
      </c>
      <c r="IF318" s="444">
        <v>83.168799087549431</v>
      </c>
      <c r="IG318" s="444">
        <v>63.506453818938105</v>
      </c>
      <c r="IH318" s="444">
        <v>19.662345268611329</v>
      </c>
      <c r="II318" s="444">
        <v>100</v>
      </c>
      <c r="IJ318" s="444">
        <v>50.3945885005637</v>
      </c>
      <c r="IK318" s="444">
        <v>49.6054114994363</v>
      </c>
      <c r="IL318" s="444">
        <v>40.022547914317926</v>
      </c>
      <c r="IM318" s="444">
        <v>9.5828635851183765</v>
      </c>
      <c r="IN318" s="444">
        <v>100</v>
      </c>
      <c r="IO318" s="444">
        <v>10.95139828909241</v>
      </c>
      <c r="IP318" s="444">
        <v>85.097427350153225</v>
      </c>
      <c r="IQ318" s="444">
        <v>68.220012713342754</v>
      </c>
      <c r="IR318" s="445">
        <v>16.877414636810467</v>
      </c>
      <c r="IS318" s="443">
        <f>Daten_Polit!AQ318</f>
        <v>3.3</v>
      </c>
      <c r="IT318" s="227">
        <f>Daten_Polit!AR318</f>
        <v>12.6</v>
      </c>
      <c r="IU318" s="227">
        <f>Daten_Polit!AS318</f>
        <v>1.9</v>
      </c>
      <c r="IV318" s="227">
        <f>Daten_Polit!AT318</f>
        <v>2.1</v>
      </c>
      <c r="IW318" s="227">
        <f>Daten_Polit!AU318</f>
        <v>1.2</v>
      </c>
      <c r="IX318" s="444" t="s">
        <v>820</v>
      </c>
      <c r="IY318" s="444" t="s">
        <v>820</v>
      </c>
      <c r="IZ318" s="444" t="s">
        <v>820</v>
      </c>
      <c r="JA318" s="444" t="s">
        <v>820</v>
      </c>
      <c r="JB318" s="444" t="s">
        <v>820</v>
      </c>
      <c r="JC318" s="444" t="s">
        <v>820</v>
      </c>
      <c r="JD318" s="444" t="s">
        <v>820</v>
      </c>
      <c r="JE318" s="444" t="s">
        <v>820</v>
      </c>
      <c r="JF318" s="444" t="s">
        <v>820</v>
      </c>
      <c r="JG318" s="444" t="s">
        <v>820</v>
      </c>
      <c r="JH318" s="444" t="s">
        <v>820</v>
      </c>
      <c r="JI318" s="444" t="s">
        <v>820</v>
      </c>
      <c r="JJ318" s="444" t="s">
        <v>820</v>
      </c>
      <c r="JK318" s="444" t="s">
        <v>820</v>
      </c>
      <c r="JL318" s="444" t="s">
        <v>820</v>
      </c>
      <c r="JM318" s="444" t="s">
        <v>820</v>
      </c>
      <c r="JN318" s="444" t="s">
        <v>820</v>
      </c>
      <c r="JO318" s="444" t="s">
        <v>820</v>
      </c>
      <c r="JP318" s="444" t="s">
        <v>820</v>
      </c>
      <c r="JQ318" s="444" t="s">
        <v>820</v>
      </c>
      <c r="JR318" s="444" t="s">
        <v>820</v>
      </c>
      <c r="JS318" s="444" t="s">
        <v>820</v>
      </c>
      <c r="JT318" s="444" t="s">
        <v>820</v>
      </c>
      <c r="JU318" s="444" t="s">
        <v>820</v>
      </c>
      <c r="JV318" s="444" t="s">
        <v>820</v>
      </c>
      <c r="JW318" s="444" t="s">
        <v>820</v>
      </c>
      <c r="JX318" s="444" t="s">
        <v>820</v>
      </c>
      <c r="JY318" s="444" t="s">
        <v>820</v>
      </c>
      <c r="JZ318" s="444" t="s">
        <v>820</v>
      </c>
      <c r="KA318" s="445" t="s">
        <v>820</v>
      </c>
    </row>
    <row r="319" spans="4:287" ht="12.65" customHeight="1" x14ac:dyDescent="0.2">
      <c r="D319" s="276"/>
      <c r="E319" s="3" t="str">
        <f>Daten_Polit!E319</f>
        <v>09571</v>
      </c>
      <c r="F319" s="229" t="str">
        <f>Daten_Polit!F319</f>
        <v>Ansbach</v>
      </c>
      <c r="G319" s="246"/>
      <c r="H319" s="531">
        <f>Daten_Polit!H319</f>
        <v>3.1</v>
      </c>
      <c r="I319" s="532">
        <f>Daten_Polit!I319</f>
        <v>9.8000000000000007</v>
      </c>
      <c r="J319" s="532">
        <f>Daten_Polit!J319</f>
        <v>2.2000000000000002</v>
      </c>
      <c r="K319" s="532">
        <f>Daten_Polit!K319</f>
        <v>2.2999999999999998</v>
      </c>
      <c r="L319" s="532">
        <f>Daten_Polit!L319</f>
        <v>1.1000000000000001</v>
      </c>
      <c r="M319" s="308">
        <v>0.61293881870791966</v>
      </c>
      <c r="N319" s="308">
        <v>1.9685071120338706</v>
      </c>
      <c r="O319" s="308">
        <v>0.49522385863551793</v>
      </c>
      <c r="P319" s="308">
        <v>0.50936424391211543</v>
      </c>
      <c r="Q319" s="308">
        <v>0.35048350234727293</v>
      </c>
      <c r="R319" s="308">
        <v>13.113683275415951</v>
      </c>
      <c r="S319" s="308">
        <v>9.8161115110265076</v>
      </c>
      <c r="T319" s="308">
        <v>15.923183711244207</v>
      </c>
      <c r="U319" s="308">
        <v>15.810139165009627</v>
      </c>
      <c r="V319" s="308">
        <v>17.449664429525519</v>
      </c>
      <c r="W319" s="308">
        <v>27.725650852387005</v>
      </c>
      <c r="X319" s="308">
        <v>34.448492878433008</v>
      </c>
      <c r="Y319" s="308">
        <v>24.249929899993429</v>
      </c>
      <c r="Z319" s="308">
        <v>24.780051279473625</v>
      </c>
      <c r="AA319" s="308">
        <v>17.252820172559321</v>
      </c>
      <c r="AB319" s="308">
        <v>100</v>
      </c>
      <c r="AC319" s="308">
        <v>12.469637934653388</v>
      </c>
      <c r="AD319" s="308">
        <v>83.646661076710217</v>
      </c>
      <c r="AE319" s="308">
        <v>72.107967323718384</v>
      </c>
      <c r="AF319" s="308">
        <v>11.538693752991822</v>
      </c>
      <c r="AG319" s="308">
        <v>100</v>
      </c>
      <c r="AH319" s="308">
        <v>44.376130198915007</v>
      </c>
      <c r="AI319" s="308">
        <v>55.623869801084993</v>
      </c>
      <c r="AJ319" s="308">
        <v>51.573236889692588</v>
      </c>
      <c r="AK319" s="308">
        <v>4.0506329113924053</v>
      </c>
      <c r="AL319" s="308">
        <v>100</v>
      </c>
      <c r="AM319" s="308">
        <v>9.8165502675347831</v>
      </c>
      <c r="AN319" s="308">
        <v>84.749416090635862</v>
      </c>
      <c r="AO319" s="308">
        <v>77.206718444054374</v>
      </c>
      <c r="AP319" s="337">
        <v>7.5426976465814963</v>
      </c>
      <c r="AQ319" s="531">
        <f>Daten_Polit!M319</f>
        <v>3</v>
      </c>
      <c r="AR319" s="532">
        <f>Daten_Polit!N319</f>
        <v>10.1</v>
      </c>
      <c r="AS319" s="532">
        <f>Daten_Polit!O319</f>
        <v>2.1</v>
      </c>
      <c r="AT319" s="532">
        <f>Daten_Polit!P319</f>
        <v>2.2000000000000002</v>
      </c>
      <c r="AU319" s="532">
        <f>Daten_Polit!Q319</f>
        <v>1.2</v>
      </c>
      <c r="AV319" s="308">
        <v>0.61076371904868931</v>
      </c>
      <c r="AW319" s="308">
        <v>2.01721753279014</v>
      </c>
      <c r="AX319" s="308">
        <v>0.48492038819919786</v>
      </c>
      <c r="AY319" s="308">
        <v>0.50062773547159101</v>
      </c>
      <c r="AZ319" s="308">
        <v>0.33445161686550512</v>
      </c>
      <c r="BA319" s="308">
        <v>12.576942719673145</v>
      </c>
      <c r="BB319" s="308">
        <v>8.9584169006551679</v>
      </c>
      <c r="BC319" s="308">
        <v>15.786098367125451</v>
      </c>
      <c r="BD319" s="308">
        <v>15.94047171331899</v>
      </c>
      <c r="BE319" s="308">
        <v>14.053075995171522</v>
      </c>
      <c r="BF319" s="308">
        <v>25.758754863814858</v>
      </c>
      <c r="BG319" s="308">
        <v>31.801482866876807</v>
      </c>
      <c r="BH319" s="308">
        <v>23.576631485060204</v>
      </c>
      <c r="BI319" s="308">
        <v>24.262206636094401</v>
      </c>
      <c r="BJ319" s="308">
        <v>15.85662211421243</v>
      </c>
      <c r="BK319" s="308">
        <v>100</v>
      </c>
      <c r="BL319" s="308">
        <v>12.5471728723194</v>
      </c>
      <c r="BM319" s="308">
        <v>83.72334303149195</v>
      </c>
      <c r="BN319" s="308">
        <v>71.657433036265402</v>
      </c>
      <c r="BO319" s="308">
        <v>12.065909995226539</v>
      </c>
      <c r="BP319" s="308">
        <v>100</v>
      </c>
      <c r="BQ319" s="308">
        <v>45.082266910420479</v>
      </c>
      <c r="BR319" s="308">
        <v>54.917733089579521</v>
      </c>
      <c r="BS319" s="308">
        <v>49.835466179159049</v>
      </c>
      <c r="BT319" s="308">
        <v>5.0822669104204747</v>
      </c>
      <c r="BU319" s="308">
        <v>100</v>
      </c>
      <c r="BV319" s="308">
        <v>9.8539823089789138</v>
      </c>
      <c r="BW319" s="308">
        <v>84.95981407667476</v>
      </c>
      <c r="BX319" s="308">
        <v>76.929217892973654</v>
      </c>
      <c r="BY319" s="312">
        <v>8.030596183701098</v>
      </c>
      <c r="BZ319" s="531">
        <f>Daten_Polit!R319</f>
        <v>2.7</v>
      </c>
      <c r="CA319" s="532">
        <f>Daten_Polit!S319</f>
        <v>9.1</v>
      </c>
      <c r="CB319" s="532">
        <f>Daten_Polit!T319</f>
        <v>1.9</v>
      </c>
      <c r="CC319" s="532">
        <f>Daten_Polit!U319</f>
        <v>2</v>
      </c>
      <c r="CD319" s="532">
        <f>Daten_Polit!V319</f>
        <v>1.2</v>
      </c>
      <c r="CE319" s="309">
        <v>0.55748661945647748</v>
      </c>
      <c r="CF319" s="309">
        <v>1.6513007637626569</v>
      </c>
      <c r="CG319" s="309">
        <v>0.46479904160343494</v>
      </c>
      <c r="CH319" s="309">
        <v>0.472504479359942</v>
      </c>
      <c r="CI319" s="309">
        <v>0.39436189367782837</v>
      </c>
      <c r="CJ319" s="309">
        <v>13.135936956773822</v>
      </c>
      <c r="CK319" s="309">
        <v>9.4199082085624681</v>
      </c>
      <c r="CL319" s="309">
        <v>16.279069767441861</v>
      </c>
      <c r="CM319" s="309">
        <v>16.208677072823701</v>
      </c>
      <c r="CN319" s="309">
        <v>17.021276595740424</v>
      </c>
      <c r="CO319" s="309">
        <v>26.604242867591555</v>
      </c>
      <c r="CP319" s="309">
        <v>34.637757800103785</v>
      </c>
      <c r="CQ319" s="309">
        <v>23.897620606850033</v>
      </c>
      <c r="CR319" s="309">
        <v>24.765265235329831</v>
      </c>
      <c r="CS319" s="309">
        <v>14.847161572031153</v>
      </c>
      <c r="CT319" s="309">
        <v>100</v>
      </c>
      <c r="CU319" s="309">
        <v>12.280770909185446</v>
      </c>
      <c r="CV319" s="309">
        <v>84.046454486855239</v>
      </c>
      <c r="CW319" s="309">
        <v>71.585169007737406</v>
      </c>
      <c r="CX319" s="309">
        <v>12.46128547911783</v>
      </c>
      <c r="CY319" s="309">
        <v>100</v>
      </c>
      <c r="CZ319" s="309">
        <v>41.61896974652494</v>
      </c>
      <c r="DA319" s="309">
        <v>58.381030253475053</v>
      </c>
      <c r="DB319" s="309">
        <v>52.780049059689283</v>
      </c>
      <c r="DC319" s="309">
        <v>5.6009811937857732</v>
      </c>
      <c r="DD319" s="309">
        <v>100</v>
      </c>
      <c r="DE319" s="309">
        <v>9.7974093337113093</v>
      </c>
      <c r="DF319" s="309">
        <v>85.133980254107428</v>
      </c>
      <c r="DG319" s="309">
        <v>76.739139206994807</v>
      </c>
      <c r="DH319" s="313">
        <v>8.3948410471126138</v>
      </c>
      <c r="DI319" s="565">
        <f>Daten_Polit!W319</f>
        <v>2.2999999999999998</v>
      </c>
      <c r="DJ319" s="532">
        <f>Daten_Polit!X319</f>
        <v>8.4</v>
      </c>
      <c r="DK319" s="532">
        <f>Daten_Polit!Y319</f>
        <v>1.5</v>
      </c>
      <c r="DL319" s="532">
        <f>Daten_Polit!Z319</f>
        <v>1.6</v>
      </c>
      <c r="DM319" s="532">
        <f>Daten_Polit!AA319</f>
        <v>0.9</v>
      </c>
      <c r="DN319" s="309">
        <v>0.52881479410743182</v>
      </c>
      <c r="DO319" s="309">
        <v>1.9687509998160255</v>
      </c>
      <c r="DP319" s="309">
        <v>0.3920343738810933</v>
      </c>
      <c r="DQ319" s="309">
        <v>0.40340206555188002</v>
      </c>
      <c r="DR319" s="309">
        <v>0.2937756109262582</v>
      </c>
      <c r="DS319" s="309">
        <v>14.500267594327196</v>
      </c>
      <c r="DT319" s="309">
        <v>11.371521085498069</v>
      </c>
      <c r="DU319" s="309">
        <v>17.47181964573269</v>
      </c>
      <c r="DV319" s="309">
        <v>17.558392178164517</v>
      </c>
      <c r="DW319" s="309">
        <v>16.57263751762579</v>
      </c>
      <c r="DX319" s="309">
        <v>25.575438951235441</v>
      </c>
      <c r="DY319" s="309">
        <v>31.250486343477355</v>
      </c>
      <c r="DZ319" s="309">
        <v>21.869147209390842</v>
      </c>
      <c r="EA319" s="309">
        <v>22.609112053634625</v>
      </c>
      <c r="EB319" s="309">
        <v>14.142857142853101</v>
      </c>
      <c r="EC319" s="309">
        <v>100</v>
      </c>
      <c r="ED319" s="309">
        <v>12.094369308548295</v>
      </c>
      <c r="EE319" s="309">
        <v>84.262483800678822</v>
      </c>
      <c r="EF319" s="309">
        <v>71.557602923474434</v>
      </c>
      <c r="EG319" s="309">
        <v>12.704880877204387</v>
      </c>
      <c r="EH319" s="309">
        <v>100</v>
      </c>
      <c r="EI319" s="309">
        <v>46.30564479118862</v>
      </c>
      <c r="EJ319" s="309">
        <v>53.694355208811388</v>
      </c>
      <c r="EK319" s="309">
        <v>48.783845800826072</v>
      </c>
      <c r="EL319" s="309">
        <v>4.9105094079853169</v>
      </c>
      <c r="EM319" s="309">
        <v>100</v>
      </c>
      <c r="EN319" s="309">
        <v>9.9093998502135427</v>
      </c>
      <c r="EO319" s="309">
        <v>85.126052130777069</v>
      </c>
      <c r="EP319" s="309">
        <v>76.298924435380243</v>
      </c>
      <c r="EQ319" s="367">
        <v>8.8271276953968378</v>
      </c>
      <c r="ER319" s="531">
        <f>Daten_Polit!AB319</f>
        <v>2.2000000000000002</v>
      </c>
      <c r="ES319" s="532">
        <f>Daten_Polit!AC319</f>
        <v>7.8</v>
      </c>
      <c r="ET319" s="532">
        <f>Daten_Polit!AD319</f>
        <v>1.5</v>
      </c>
      <c r="EU319" s="532">
        <f>Daten_Polit!AE319</f>
        <v>1.6</v>
      </c>
      <c r="EV319" s="532">
        <f>Daten_Polit!AF319</f>
        <v>1</v>
      </c>
      <c r="EW319" s="309">
        <v>0.55031545147816929</v>
      </c>
      <c r="EX319" s="309">
        <v>2.0982652901432468</v>
      </c>
      <c r="EY319" s="309">
        <v>0.40511663545922644</v>
      </c>
      <c r="EZ319" s="309">
        <v>0.41366321811789175</v>
      </c>
      <c r="FA319" s="309">
        <v>0.33457491257600314</v>
      </c>
      <c r="FB319" s="309">
        <v>14.641114982578193</v>
      </c>
      <c r="FC319" s="309">
        <v>11.61938836357441</v>
      </c>
      <c r="FD319" s="309">
        <v>17.558307663293331</v>
      </c>
      <c r="FE319" s="309">
        <v>17.797909407666001</v>
      </c>
      <c r="FF319" s="309">
        <v>15.350032113037896</v>
      </c>
      <c r="FG319" s="309">
        <v>22.309537883794601</v>
      </c>
      <c r="FH319" s="309">
        <v>27.031170158405722</v>
      </c>
      <c r="FI319" s="309">
        <v>19.711779448624061</v>
      </c>
      <c r="FJ319" s="309">
        <v>20.255982192545911</v>
      </c>
      <c r="FK319" s="309">
        <v>14.772727272727273</v>
      </c>
      <c r="FL319" s="309">
        <v>100</v>
      </c>
      <c r="FM319" s="309">
        <v>11.772549423801703</v>
      </c>
      <c r="FN319" s="309">
        <v>84.553282809587131</v>
      </c>
      <c r="FO319" s="309">
        <v>71.488328447440253</v>
      </c>
      <c r="FP319" s="309">
        <v>13.06495436214689</v>
      </c>
      <c r="FQ319" s="309">
        <v>100</v>
      </c>
      <c r="FR319" s="309">
        <v>42.383469485824122</v>
      </c>
      <c r="FS319" s="309">
        <v>57.616530514175878</v>
      </c>
      <c r="FT319" s="309">
        <v>51.129264776549732</v>
      </c>
      <c r="FU319" s="309">
        <v>6.4872657376261413</v>
      </c>
      <c r="FV319" s="309">
        <v>100</v>
      </c>
      <c r="FW319" s="309">
        <v>9.7644017513451349</v>
      </c>
      <c r="FX319" s="309">
        <v>85.267394252518045</v>
      </c>
      <c r="FY319" s="309">
        <v>76.05307580082011</v>
      </c>
      <c r="FZ319" s="313">
        <v>9.2143184516979382</v>
      </c>
      <c r="GA319" s="570">
        <f>Daten_Polit!AG319</f>
        <v>2.8</v>
      </c>
      <c r="GB319" s="571">
        <f>Daten_Polit!AH319</f>
        <v>9.8000000000000007</v>
      </c>
      <c r="GC319" s="571">
        <f>Daten_Polit!AI319</f>
        <v>1.9</v>
      </c>
      <c r="GD319" s="571">
        <f>Daten_Polit!AJ319</f>
        <v>2</v>
      </c>
      <c r="GE319" s="571">
        <f>Daten_Polit!AK319</f>
        <v>1.2</v>
      </c>
      <c r="GF319" s="444">
        <v>0.53392470629449373</v>
      </c>
      <c r="GG319" s="444">
        <v>1.976317037986294</v>
      </c>
      <c r="GH319" s="444">
        <v>0.40219238565608995</v>
      </c>
      <c r="GI319" s="444">
        <v>0.41009993645191051</v>
      </c>
      <c r="GJ319" s="444">
        <v>0.33961771580968136</v>
      </c>
      <c r="GK319" s="444">
        <v>11.783249552696601</v>
      </c>
      <c r="GL319" s="444">
        <v>9.792033838562137</v>
      </c>
      <c r="GM319" s="444">
        <v>13.942944472746083</v>
      </c>
      <c r="GN319" s="444">
        <v>13.713544310938117</v>
      </c>
      <c r="GO319" s="444">
        <v>16.079873883345471</v>
      </c>
      <c r="GP319" s="444">
        <v>20.265854952665755</v>
      </c>
      <c r="GQ319" s="444">
        <v>24.657724650778363</v>
      </c>
      <c r="GR319" s="444">
        <v>17.626797124600991</v>
      </c>
      <c r="GS319" s="444">
        <v>18.006519697218632</v>
      </c>
      <c r="GT319" s="444">
        <v>14.071391619268303</v>
      </c>
      <c r="GU319" s="444">
        <v>100</v>
      </c>
      <c r="GV319" s="444">
        <v>11.790938655940828</v>
      </c>
      <c r="GW319" s="444">
        <v>84.48073140744394</v>
      </c>
      <c r="GX319" s="444">
        <v>71.087993939550216</v>
      </c>
      <c r="GY319" s="444">
        <v>13.392737467893722</v>
      </c>
      <c r="GZ319" s="444">
        <v>100</v>
      </c>
      <c r="HA319" s="444">
        <v>42.289402173913047</v>
      </c>
      <c r="HB319" s="444">
        <v>57.710597826086961</v>
      </c>
      <c r="HC319" s="444">
        <v>52.34375</v>
      </c>
      <c r="HD319" s="444">
        <v>5.366847826086957</v>
      </c>
      <c r="HE319" s="444">
        <v>100</v>
      </c>
      <c r="HF319" s="444">
        <v>9.6539990279935797</v>
      </c>
      <c r="HG319" s="444">
        <v>85.315160329920531</v>
      </c>
      <c r="HH319" s="444">
        <v>75.743470365909673</v>
      </c>
      <c r="HI319" s="445">
        <v>9.5716899640108579</v>
      </c>
      <c r="HJ319" s="570">
        <f>Daten_Polit!AL319</f>
        <v>2.5</v>
      </c>
      <c r="HK319" s="571">
        <f>Daten_Polit!AM319</f>
        <v>9</v>
      </c>
      <c r="HL319" s="571">
        <f>Daten_Polit!AN319</f>
        <v>1.8</v>
      </c>
      <c r="HM319" s="571">
        <f>Daten_Polit!AO319</f>
        <v>1.9</v>
      </c>
      <c r="HN319" s="571">
        <f>Daten_Polit!AP319</f>
        <v>1.1000000000000001</v>
      </c>
      <c r="HO319" s="444">
        <v>0.41676430565319456</v>
      </c>
      <c r="HP319" s="444">
        <v>1.494121952668058</v>
      </c>
      <c r="HQ319" s="444">
        <v>0.31658548722680163</v>
      </c>
      <c r="HR319" s="444">
        <v>0.32293848235334766</v>
      </c>
      <c r="HS319" s="444">
        <v>0.26852471065124101</v>
      </c>
      <c r="HT319" s="444">
        <v>11.675975984945646</v>
      </c>
      <c r="HU319" s="444">
        <v>9.2380810931231494</v>
      </c>
      <c r="HV319" s="444">
        <v>13.87325795424694</v>
      </c>
      <c r="HW319" s="444">
        <v>13.895853985655465</v>
      </c>
      <c r="HX319" s="444">
        <v>13.665594855305466</v>
      </c>
      <c r="HY319" s="444">
        <v>27.553126897387976</v>
      </c>
      <c r="HZ319" s="444">
        <v>32.835595776769232</v>
      </c>
      <c r="IA319" s="444">
        <v>24.506182752529305</v>
      </c>
      <c r="IB319" s="444">
        <v>25.176778180518745</v>
      </c>
      <c r="IC319" s="444">
        <v>18.412526997865747</v>
      </c>
      <c r="ID319" s="444">
        <v>100</v>
      </c>
      <c r="IE319" s="444">
        <v>11.698535892257112</v>
      </c>
      <c r="IF319" s="444">
        <v>84.772592297948293</v>
      </c>
      <c r="IG319" s="444">
        <v>71.162206435577417</v>
      </c>
      <c r="IH319" s="444">
        <v>13.610385862370872</v>
      </c>
      <c r="II319" s="444">
        <v>100</v>
      </c>
      <c r="IJ319" s="444">
        <v>43.666404405979534</v>
      </c>
      <c r="IK319" s="444">
        <v>56.333595594020458</v>
      </c>
      <c r="IL319" s="444">
        <v>50.944138473642809</v>
      </c>
      <c r="IM319" s="444">
        <v>5.3894571203776556</v>
      </c>
      <c r="IN319" s="444">
        <v>100</v>
      </c>
      <c r="IO319" s="444">
        <v>9.7648698510591565</v>
      </c>
      <c r="IP319" s="444">
        <v>85.558325472136161</v>
      </c>
      <c r="IQ319" s="444">
        <v>75.569096500183136</v>
      </c>
      <c r="IR319" s="445">
        <v>9.9892289719530289</v>
      </c>
      <c r="IS319" s="443">
        <f>Daten_Polit!AQ319</f>
        <v>2.5</v>
      </c>
      <c r="IT319" s="227">
        <f>Daten_Polit!AR319</f>
        <v>9.1</v>
      </c>
      <c r="IU319" s="227">
        <f>Daten_Polit!AS319</f>
        <v>1.6</v>
      </c>
      <c r="IV319" s="227">
        <f>Daten_Polit!AT319</f>
        <v>1.7</v>
      </c>
      <c r="IW319" s="227">
        <f>Daten_Polit!AU319</f>
        <v>1.2</v>
      </c>
      <c r="IX319" s="444" t="s">
        <v>820</v>
      </c>
      <c r="IY319" s="444" t="s">
        <v>820</v>
      </c>
      <c r="IZ319" s="444" t="s">
        <v>820</v>
      </c>
      <c r="JA319" s="444" t="s">
        <v>820</v>
      </c>
      <c r="JB319" s="444" t="s">
        <v>820</v>
      </c>
      <c r="JC319" s="444" t="s">
        <v>820</v>
      </c>
      <c r="JD319" s="444" t="s">
        <v>820</v>
      </c>
      <c r="JE319" s="444" t="s">
        <v>820</v>
      </c>
      <c r="JF319" s="444" t="s">
        <v>820</v>
      </c>
      <c r="JG319" s="444" t="s">
        <v>820</v>
      </c>
      <c r="JH319" s="444" t="s">
        <v>820</v>
      </c>
      <c r="JI319" s="444" t="s">
        <v>820</v>
      </c>
      <c r="JJ319" s="444" t="s">
        <v>820</v>
      </c>
      <c r="JK319" s="444" t="s">
        <v>820</v>
      </c>
      <c r="JL319" s="444" t="s">
        <v>820</v>
      </c>
      <c r="JM319" s="444" t="s">
        <v>820</v>
      </c>
      <c r="JN319" s="444" t="s">
        <v>820</v>
      </c>
      <c r="JO319" s="444" t="s">
        <v>820</v>
      </c>
      <c r="JP319" s="444" t="s">
        <v>820</v>
      </c>
      <c r="JQ319" s="444" t="s">
        <v>820</v>
      </c>
      <c r="JR319" s="444" t="s">
        <v>820</v>
      </c>
      <c r="JS319" s="444" t="s">
        <v>820</v>
      </c>
      <c r="JT319" s="444" t="s">
        <v>820</v>
      </c>
      <c r="JU319" s="444" t="s">
        <v>820</v>
      </c>
      <c r="JV319" s="444" t="s">
        <v>820</v>
      </c>
      <c r="JW319" s="444" t="s">
        <v>820</v>
      </c>
      <c r="JX319" s="444" t="s">
        <v>820</v>
      </c>
      <c r="JY319" s="444" t="s">
        <v>820</v>
      </c>
      <c r="JZ319" s="444" t="s">
        <v>820</v>
      </c>
      <c r="KA319" s="445" t="s">
        <v>820</v>
      </c>
    </row>
    <row r="320" spans="4:287" ht="12.65" customHeight="1" x14ac:dyDescent="0.2">
      <c r="D320" s="276"/>
      <c r="E320" s="3" t="str">
        <f>Daten_Polit!E320</f>
        <v>09572</v>
      </c>
      <c r="F320" s="229" t="str">
        <f>Daten_Polit!F320</f>
        <v>Erlangen-Höchstadt</v>
      </c>
      <c r="G320" s="246"/>
      <c r="H320" s="531">
        <f>Daten_Polit!H320</f>
        <v>2.2999999999999998</v>
      </c>
      <c r="I320" s="532">
        <f>Daten_Polit!I320</f>
        <v>6.7</v>
      </c>
      <c r="J320" s="532">
        <f>Daten_Polit!J320</f>
        <v>1.8</v>
      </c>
      <c r="K320" s="532">
        <f>Daten_Polit!K320</f>
        <v>1.9</v>
      </c>
      <c r="L320" s="532">
        <f>Daten_Polit!L320</f>
        <v>1.4</v>
      </c>
      <c r="M320" s="308">
        <v>0.46615845783248333</v>
      </c>
      <c r="N320" s="308">
        <v>1.2556481470098917</v>
      </c>
      <c r="O320" s="308">
        <v>0.40879610005483741</v>
      </c>
      <c r="P320" s="308">
        <v>0.4466128931718284</v>
      </c>
      <c r="Q320" s="308">
        <v>0.27819607883634234</v>
      </c>
      <c r="R320" s="308">
        <v>12.984887862161903</v>
      </c>
      <c r="S320" s="308">
        <v>8.618213157138257</v>
      </c>
      <c r="T320" s="308">
        <v>15.322936589672368</v>
      </c>
      <c r="U320" s="308">
        <v>15.878100118971938</v>
      </c>
      <c r="V320" s="308">
        <v>13.048368953880765</v>
      </c>
      <c r="W320" s="308">
        <v>19.716488673905666</v>
      </c>
      <c r="X320" s="308">
        <v>24.308525805526092</v>
      </c>
      <c r="Y320" s="308">
        <v>17.242894813940307</v>
      </c>
      <c r="Z320" s="308">
        <v>17.614411791461464</v>
      </c>
      <c r="AA320" s="308">
        <v>15.708380308139796</v>
      </c>
      <c r="AB320" s="308">
        <v>100</v>
      </c>
      <c r="AC320" s="308">
        <v>11.389711122895129</v>
      </c>
      <c r="AD320" s="308">
        <v>85.694141219720294</v>
      </c>
      <c r="AE320" s="308">
        <v>64.608682694324116</v>
      </c>
      <c r="AF320" s="308">
        <v>21.085458525396188</v>
      </c>
      <c r="AG320" s="308">
        <v>100</v>
      </c>
      <c r="AH320" s="308">
        <v>33.07936507936509</v>
      </c>
      <c r="AI320" s="308">
        <v>66.920634920634924</v>
      </c>
      <c r="AJ320" s="308">
        <v>54.158730158730165</v>
      </c>
      <c r="AK320" s="308">
        <v>12.761904761904761</v>
      </c>
      <c r="AL320" s="308">
        <v>100</v>
      </c>
      <c r="AM320" s="308">
        <v>8.690089602643889</v>
      </c>
      <c r="AN320" s="308">
        <v>87.339754150171984</v>
      </c>
      <c r="AO320" s="308">
        <v>67.72823598544457</v>
      </c>
      <c r="AP320" s="337">
        <v>19.611518164727404</v>
      </c>
      <c r="AQ320" s="531">
        <f>Daten_Polit!M320</f>
        <v>2.2999999999999998</v>
      </c>
      <c r="AR320" s="532">
        <f>Daten_Polit!N320</f>
        <v>7.1</v>
      </c>
      <c r="AS320" s="532">
        <f>Daten_Polit!O320</f>
        <v>1.8</v>
      </c>
      <c r="AT320" s="532">
        <f>Daten_Polit!P320</f>
        <v>1.8</v>
      </c>
      <c r="AU320" s="532">
        <f>Daten_Polit!Q320</f>
        <v>1.5</v>
      </c>
      <c r="AV320" s="308">
        <v>0.4172119454367535</v>
      </c>
      <c r="AW320" s="308">
        <v>1.1084282595811632</v>
      </c>
      <c r="AX320" s="308">
        <v>0.36887982144063658</v>
      </c>
      <c r="AY320" s="308">
        <v>0.40385196496264264</v>
      </c>
      <c r="AZ320" s="308">
        <v>0.25229358703136812</v>
      </c>
      <c r="BA320" s="308">
        <v>11.98252943410581</v>
      </c>
      <c r="BB320" s="308">
        <v>7.6287793952971805</v>
      </c>
      <c r="BC320" s="308">
        <v>14.810580074700816</v>
      </c>
      <c r="BD320" s="308">
        <v>15.432334414964096</v>
      </c>
      <c r="BE320" s="308">
        <v>12.34380916319763</v>
      </c>
      <c r="BF320" s="308">
        <v>21.027947932614051</v>
      </c>
      <c r="BG320" s="308">
        <v>26.975748930092607</v>
      </c>
      <c r="BH320" s="308">
        <v>18.844937928901224</v>
      </c>
      <c r="BI320" s="308">
        <v>19.161096580447545</v>
      </c>
      <c r="BJ320" s="308">
        <v>17.611489040045349</v>
      </c>
      <c r="BK320" s="308">
        <v>100</v>
      </c>
      <c r="BL320" s="308">
        <v>11.241988230619105</v>
      </c>
      <c r="BM320" s="308">
        <v>85.795992621552614</v>
      </c>
      <c r="BN320" s="308">
        <v>64.057969066277948</v>
      </c>
      <c r="BO320" s="308">
        <v>21.73802355527468</v>
      </c>
      <c r="BP320" s="308">
        <v>100</v>
      </c>
      <c r="BQ320" s="308">
        <v>36.583811344805603</v>
      </c>
      <c r="BR320" s="308">
        <v>63.416188655194397</v>
      </c>
      <c r="BS320" s="308">
        <v>49.521988527724673</v>
      </c>
      <c r="BT320" s="308">
        <v>13.894200127469725</v>
      </c>
      <c r="BU320" s="308">
        <v>100</v>
      </c>
      <c r="BV320" s="308">
        <v>8.5315418031598611</v>
      </c>
      <c r="BW320" s="308">
        <v>87.466406769683488</v>
      </c>
      <c r="BX320" s="308">
        <v>67.283505813257221</v>
      </c>
      <c r="BY320" s="312">
        <v>20.182900956426263</v>
      </c>
      <c r="BZ320" s="531">
        <f>Daten_Polit!R320</f>
        <v>2</v>
      </c>
      <c r="CA320" s="532">
        <f>Daten_Polit!S320</f>
        <v>5.5</v>
      </c>
      <c r="CB320" s="532">
        <f>Daten_Polit!T320</f>
        <v>1.7</v>
      </c>
      <c r="CC320" s="532">
        <f>Daten_Polit!U320</f>
        <v>1.7</v>
      </c>
      <c r="CD320" s="532">
        <f>Daten_Polit!V320</f>
        <v>1.6</v>
      </c>
      <c r="CE320" s="309">
        <v>0.40228089361037339</v>
      </c>
      <c r="CF320" s="309">
        <v>1.1107852824588345</v>
      </c>
      <c r="CG320" s="309">
        <v>0.35316815516618599</v>
      </c>
      <c r="CH320" s="309">
        <v>0.38150347240463828</v>
      </c>
      <c r="CI320" s="309">
        <v>0.26071778609162405</v>
      </c>
      <c r="CJ320" s="309">
        <v>12.473164448260789</v>
      </c>
      <c r="CK320" s="309">
        <v>9.7527472527464862</v>
      </c>
      <c r="CL320" s="309">
        <v>14.378478664192468</v>
      </c>
      <c r="CM320" s="309">
        <v>15.461040410805985</v>
      </c>
      <c r="CN320" s="309">
        <v>11.034482758619168</v>
      </c>
      <c r="CO320" s="309">
        <v>20.459931064201218</v>
      </c>
      <c r="CP320" s="309">
        <v>27.410281280312503</v>
      </c>
      <c r="CQ320" s="309">
        <v>19.462011974034908</v>
      </c>
      <c r="CR320" s="309">
        <v>19.946242580361517</v>
      </c>
      <c r="CS320" s="309">
        <v>17.986348122878091</v>
      </c>
      <c r="CT320" s="309">
        <v>100</v>
      </c>
      <c r="CU320" s="309">
        <v>10.915614917823246</v>
      </c>
      <c r="CV320" s="309">
        <v>86.125930711171378</v>
      </c>
      <c r="CW320" s="309">
        <v>63.904243074675271</v>
      </c>
      <c r="CX320" s="309">
        <v>22.221687636496114</v>
      </c>
      <c r="CY320" s="309">
        <v>100</v>
      </c>
      <c r="CZ320" s="309">
        <v>29.075235109717866</v>
      </c>
      <c r="DA320" s="309">
        <v>70.924764890282148</v>
      </c>
      <c r="DB320" s="309">
        <v>52.742946708463954</v>
      </c>
      <c r="DC320" s="309">
        <v>18.181818181818183</v>
      </c>
      <c r="DD320" s="309">
        <v>100</v>
      </c>
      <c r="DE320" s="309">
        <v>8.3331062679860803</v>
      </c>
      <c r="DF320" s="309">
        <v>87.697027912437122</v>
      </c>
      <c r="DG320" s="309">
        <v>67.124034682687423</v>
      </c>
      <c r="DH320" s="313">
        <v>20.572993229749699</v>
      </c>
      <c r="DI320" s="565">
        <f>Daten_Polit!W320</f>
        <v>1.9</v>
      </c>
      <c r="DJ320" s="532">
        <f>Daten_Polit!X320</f>
        <v>6.4</v>
      </c>
      <c r="DK320" s="532">
        <f>Daten_Polit!Y320</f>
        <v>1.4</v>
      </c>
      <c r="DL320" s="532">
        <f>Daten_Polit!Z320</f>
        <v>1.5</v>
      </c>
      <c r="DM320" s="532">
        <f>Daten_Polit!AA320</f>
        <v>1.3</v>
      </c>
      <c r="DN320" s="309">
        <v>0.36369870388946507</v>
      </c>
      <c r="DO320" s="309">
        <v>1.1016010300256003</v>
      </c>
      <c r="DP320" s="309">
        <v>0.30956005280853877</v>
      </c>
      <c r="DQ320" s="309">
        <v>0.33196136815564703</v>
      </c>
      <c r="DR320" s="309">
        <v>0.23948455096226101</v>
      </c>
      <c r="DS320" s="309">
        <v>12.785362578335111</v>
      </c>
      <c r="DT320" s="309">
        <v>9.6887934999239427</v>
      </c>
      <c r="DU320" s="309">
        <v>14.56439226763071</v>
      </c>
      <c r="DV320" s="309">
        <v>15.178571428570722</v>
      </c>
      <c r="DW320" s="309">
        <v>12.606284658038803</v>
      </c>
      <c r="DX320" s="309">
        <v>19.231853815354334</v>
      </c>
      <c r="DY320" s="309">
        <v>20.538876058512699</v>
      </c>
      <c r="DZ320" s="309">
        <v>18.497727880245922</v>
      </c>
      <c r="EA320" s="309">
        <v>18.037568545089254</v>
      </c>
      <c r="EB320" s="309">
        <v>19.984917043755658</v>
      </c>
      <c r="EC320" s="309">
        <v>100</v>
      </c>
      <c r="ED320" s="309">
        <v>11.050404770468738</v>
      </c>
      <c r="EE320" s="309">
        <v>85.918562385861406</v>
      </c>
      <c r="EF320" s="309">
        <v>63.307969826402314</v>
      </c>
      <c r="EG320" s="309">
        <v>22.610592559459093</v>
      </c>
      <c r="EH320" s="309">
        <v>100</v>
      </c>
      <c r="EI320" s="309">
        <v>38.849929873772801</v>
      </c>
      <c r="EJ320" s="309">
        <v>61.150070126227206</v>
      </c>
      <c r="EK320" s="309">
        <v>46.704067321178123</v>
      </c>
      <c r="EL320" s="309">
        <v>14.446002805049089</v>
      </c>
      <c r="EM320" s="309">
        <v>100</v>
      </c>
      <c r="EN320" s="309">
        <v>8.4088684650446268</v>
      </c>
      <c r="EO320" s="309">
        <v>87.565084643750453</v>
      </c>
      <c r="EP320" s="309">
        <v>66.353573110012448</v>
      </c>
      <c r="EQ320" s="367">
        <v>21.211511533738008</v>
      </c>
      <c r="ER320" s="531">
        <f>Daten_Polit!AB320</f>
        <v>1.8</v>
      </c>
      <c r="ES320" s="532">
        <f>Daten_Polit!AC320</f>
        <v>6.3</v>
      </c>
      <c r="ET320" s="532">
        <f>Daten_Polit!AD320</f>
        <v>1.3</v>
      </c>
      <c r="EU320" s="532">
        <f>Daten_Polit!AE320</f>
        <v>1.4</v>
      </c>
      <c r="EV320" s="532">
        <f>Daten_Polit!AF320</f>
        <v>1.1000000000000001</v>
      </c>
      <c r="EW320" s="309">
        <v>0.38928156684085935</v>
      </c>
      <c r="EX320" s="309">
        <v>1.2830201665936056</v>
      </c>
      <c r="EY320" s="309">
        <v>0.3221619116016366</v>
      </c>
      <c r="EZ320" s="309">
        <v>0.3458766138879506</v>
      </c>
      <c r="FA320" s="309">
        <v>0.25083164353702436</v>
      </c>
      <c r="FB320" s="309">
        <v>13.122437024018746</v>
      </c>
      <c r="FC320" s="309">
        <v>9.0909090909085215</v>
      </c>
      <c r="FD320" s="309">
        <v>15.528531337699365</v>
      </c>
      <c r="FE320" s="309">
        <v>15.840867992766727</v>
      </c>
      <c r="FF320" s="309">
        <v>14.44676409186045</v>
      </c>
      <c r="FG320" s="309">
        <v>18.17440438049789</v>
      </c>
      <c r="FH320" s="309">
        <v>20.562199099234078</v>
      </c>
      <c r="FI320" s="309">
        <v>16.741237882181206</v>
      </c>
      <c r="FJ320" s="309">
        <v>16.870944484498917</v>
      </c>
      <c r="FK320" s="309">
        <v>16.292601828778057</v>
      </c>
      <c r="FL320" s="309">
        <v>100</v>
      </c>
      <c r="FM320" s="309">
        <v>10.89423869991364</v>
      </c>
      <c r="FN320" s="309">
        <v>86.051037246377177</v>
      </c>
      <c r="FO320" s="309">
        <v>62.893950343393904</v>
      </c>
      <c r="FP320" s="309">
        <v>23.157086902983281</v>
      </c>
      <c r="FQ320" s="309">
        <v>100</v>
      </c>
      <c r="FR320" s="309">
        <v>38.037735849056602</v>
      </c>
      <c r="FS320" s="309">
        <v>61.96226415094339</v>
      </c>
      <c r="FT320" s="309">
        <v>48.150943396226417</v>
      </c>
      <c r="FU320" s="309">
        <v>13.811320754716983</v>
      </c>
      <c r="FV320" s="309">
        <v>100</v>
      </c>
      <c r="FW320" s="309">
        <v>8.33317711059793</v>
      </c>
      <c r="FX320" s="309">
        <v>87.646991722311085</v>
      </c>
      <c r="FY320" s="309">
        <v>65.778161553694176</v>
      </c>
      <c r="FZ320" s="313">
        <v>21.868830168616888</v>
      </c>
      <c r="GA320" s="570">
        <f>Daten_Polit!AG320</f>
        <v>2.5</v>
      </c>
      <c r="GB320" s="571">
        <f>Daten_Polit!AH320</f>
        <v>8.6</v>
      </c>
      <c r="GC320" s="571">
        <f>Daten_Polit!AI320</f>
        <v>1.8</v>
      </c>
      <c r="GD320" s="571">
        <f>Daten_Polit!AJ320</f>
        <v>1.9</v>
      </c>
      <c r="GE320" s="571">
        <f>Daten_Polit!AK320</f>
        <v>1.5</v>
      </c>
      <c r="GF320" s="444">
        <v>0.43961077409480398</v>
      </c>
      <c r="GG320" s="444">
        <v>1.6253791018990698</v>
      </c>
      <c r="GH320" s="444">
        <v>0.34964939647466026</v>
      </c>
      <c r="GI320" s="444">
        <v>0.37327565026683907</v>
      </c>
      <c r="GJ320" s="444">
        <v>0.28048989854591111</v>
      </c>
      <c r="GK320" s="444">
        <v>10.055988102528039</v>
      </c>
      <c r="GL320" s="444">
        <v>7.1800810654317164</v>
      </c>
      <c r="GM320" s="444">
        <v>11.79447529345544</v>
      </c>
      <c r="GN320" s="444">
        <v>11.81449797388521</v>
      </c>
      <c r="GO320" s="444">
        <v>11.723254324149684</v>
      </c>
      <c r="GP320" s="444">
        <v>17.895906332797811</v>
      </c>
      <c r="GQ320" s="444">
        <v>21.210747080835336</v>
      </c>
      <c r="GR320" s="444">
        <v>15.89054248680381</v>
      </c>
      <c r="GS320" s="444">
        <v>15.874967073496036</v>
      </c>
      <c r="GT320" s="444">
        <v>15.946115288233084</v>
      </c>
      <c r="GU320" s="444">
        <v>100</v>
      </c>
      <c r="GV320" s="444">
        <v>10.810860415283836</v>
      </c>
      <c r="GW320" s="444">
        <v>86.230337046249019</v>
      </c>
      <c r="GX320" s="444">
        <v>62.531195613757106</v>
      </c>
      <c r="GY320" s="444">
        <v>23.699141432491931</v>
      </c>
      <c r="GZ320" s="444">
        <v>100</v>
      </c>
      <c r="HA320" s="444">
        <v>39.414634146341463</v>
      </c>
      <c r="HB320" s="444">
        <v>60.585365853658537</v>
      </c>
      <c r="HC320" s="444">
        <v>47.658536585365852</v>
      </c>
      <c r="HD320" s="444">
        <v>12.926829268292684</v>
      </c>
      <c r="HE320" s="444">
        <v>100</v>
      </c>
      <c r="HF320" s="444">
        <v>8.1191532891554967</v>
      </c>
      <c r="HG320" s="444">
        <v>87.986353296627257</v>
      </c>
      <c r="HH320" s="444">
        <v>65.582181592691498</v>
      </c>
      <c r="HI320" s="445">
        <v>22.404171703935763</v>
      </c>
      <c r="HJ320" s="570">
        <f>Daten_Polit!AL320</f>
        <v>2.5</v>
      </c>
      <c r="HK320" s="571">
        <f>Daten_Polit!AM320</f>
        <v>8.6999999999999993</v>
      </c>
      <c r="HL320" s="571">
        <f>Daten_Polit!AN320</f>
        <v>1.8</v>
      </c>
      <c r="HM320" s="571">
        <f>Daten_Polit!AO320</f>
        <v>1.9</v>
      </c>
      <c r="HN320" s="571">
        <f>Daten_Polit!AP320</f>
        <v>1.4</v>
      </c>
      <c r="HO320" s="444">
        <v>0.36168043573419328</v>
      </c>
      <c r="HP320" s="444">
        <v>1.2626741234140746</v>
      </c>
      <c r="HQ320" s="444">
        <v>0.29218075974483509</v>
      </c>
      <c r="HR320" s="444">
        <v>0.31416244370064433</v>
      </c>
      <c r="HS320" s="444">
        <v>0.22954642709994014</v>
      </c>
      <c r="HT320" s="444">
        <v>10.331632653061225</v>
      </c>
      <c r="HU320" s="444">
        <v>7.4877614597240765</v>
      </c>
      <c r="HV320" s="444">
        <v>12.090558766859344</v>
      </c>
      <c r="HW320" s="444">
        <v>11.941340782122488</v>
      </c>
      <c r="HX320" s="444">
        <v>12.646293888168092</v>
      </c>
      <c r="HY320" s="444">
        <v>25.824766656628228</v>
      </c>
      <c r="HZ320" s="444">
        <v>29.459368326405329</v>
      </c>
      <c r="IA320" s="444">
        <v>23.571627647709033</v>
      </c>
      <c r="IB320" s="444">
        <v>24.158345851371362</v>
      </c>
      <c r="IC320" s="444">
        <v>21.383855024695698</v>
      </c>
      <c r="ID320" s="444">
        <v>100</v>
      </c>
      <c r="IE320" s="444">
        <v>10.856395614559752</v>
      </c>
      <c r="IF320" s="444">
        <v>86.302075117044026</v>
      </c>
      <c r="IG320" s="444">
        <v>62.259084998293268</v>
      </c>
      <c r="IH320" s="444">
        <v>24.042990118750755</v>
      </c>
      <c r="II320" s="444">
        <v>100</v>
      </c>
      <c r="IJ320" s="444">
        <v>39.225053078556265</v>
      </c>
      <c r="IK320" s="444">
        <v>60.774946921443743</v>
      </c>
      <c r="IL320" s="444">
        <v>47.452229299363054</v>
      </c>
      <c r="IM320" s="444">
        <v>13.322717622080679</v>
      </c>
      <c r="IN320" s="444">
        <v>100</v>
      </c>
      <c r="IO320" s="444">
        <v>8.2717654432518319</v>
      </c>
      <c r="IP320" s="444">
        <v>88.039675903845023</v>
      </c>
      <c r="IQ320" s="444">
        <v>65.168588265407408</v>
      </c>
      <c r="IR320" s="445">
        <v>22.871087638437618</v>
      </c>
      <c r="IS320" s="443">
        <f>Daten_Polit!AQ320</f>
        <v>2.4</v>
      </c>
      <c r="IT320" s="227">
        <f>Daten_Polit!AR320</f>
        <v>9.9</v>
      </c>
      <c r="IU320" s="227">
        <f>Daten_Polit!AS320</f>
        <v>1.6</v>
      </c>
      <c r="IV320" s="227">
        <f>Daten_Polit!AT320</f>
        <v>1.7</v>
      </c>
      <c r="IW320" s="227">
        <f>Daten_Polit!AU320</f>
        <v>1.2</v>
      </c>
      <c r="IX320" s="444" t="s">
        <v>820</v>
      </c>
      <c r="IY320" s="444" t="s">
        <v>820</v>
      </c>
      <c r="IZ320" s="444" t="s">
        <v>820</v>
      </c>
      <c r="JA320" s="444" t="s">
        <v>820</v>
      </c>
      <c r="JB320" s="444" t="s">
        <v>820</v>
      </c>
      <c r="JC320" s="444" t="s">
        <v>820</v>
      </c>
      <c r="JD320" s="444" t="s">
        <v>820</v>
      </c>
      <c r="JE320" s="444" t="s">
        <v>820</v>
      </c>
      <c r="JF320" s="444" t="s">
        <v>820</v>
      </c>
      <c r="JG320" s="444" t="s">
        <v>820</v>
      </c>
      <c r="JH320" s="444" t="s">
        <v>820</v>
      </c>
      <c r="JI320" s="444" t="s">
        <v>820</v>
      </c>
      <c r="JJ320" s="444" t="s">
        <v>820</v>
      </c>
      <c r="JK320" s="444" t="s">
        <v>820</v>
      </c>
      <c r="JL320" s="444" t="s">
        <v>820</v>
      </c>
      <c r="JM320" s="444" t="s">
        <v>820</v>
      </c>
      <c r="JN320" s="444" t="s">
        <v>820</v>
      </c>
      <c r="JO320" s="444" t="s">
        <v>820</v>
      </c>
      <c r="JP320" s="444" t="s">
        <v>820</v>
      </c>
      <c r="JQ320" s="444" t="s">
        <v>820</v>
      </c>
      <c r="JR320" s="444" t="s">
        <v>820</v>
      </c>
      <c r="JS320" s="444" t="s">
        <v>820</v>
      </c>
      <c r="JT320" s="444" t="s">
        <v>820</v>
      </c>
      <c r="JU320" s="444" t="s">
        <v>820</v>
      </c>
      <c r="JV320" s="444" t="s">
        <v>820</v>
      </c>
      <c r="JW320" s="444" t="s">
        <v>820</v>
      </c>
      <c r="JX320" s="444" t="s">
        <v>820</v>
      </c>
      <c r="JY320" s="444" t="s">
        <v>820</v>
      </c>
      <c r="JZ320" s="444" t="s">
        <v>820</v>
      </c>
      <c r="KA320" s="445" t="s">
        <v>820</v>
      </c>
    </row>
    <row r="321" spans="4:287" ht="12.65" customHeight="1" x14ac:dyDescent="0.2">
      <c r="D321" s="276"/>
      <c r="E321" s="3" t="str">
        <f>Daten_Polit!E321</f>
        <v>09573</v>
      </c>
      <c r="F321" s="229" t="str">
        <f>Daten_Polit!F321</f>
        <v>Fürth</v>
      </c>
      <c r="G321" s="246"/>
      <c r="H321" s="531">
        <f>Daten_Polit!H321</f>
        <v>3.1</v>
      </c>
      <c r="I321" s="532">
        <f>Daten_Polit!I321</f>
        <v>9.1999999999999993</v>
      </c>
      <c r="J321" s="532">
        <f>Daten_Polit!J321</f>
        <v>2.2999999999999998</v>
      </c>
      <c r="K321" s="532">
        <f>Daten_Polit!K321</f>
        <v>2.5</v>
      </c>
      <c r="L321" s="532">
        <f>Daten_Polit!L321</f>
        <v>1.5</v>
      </c>
      <c r="M321" s="308">
        <v>0.54550875831644896</v>
      </c>
      <c r="N321" s="308">
        <v>1.7036090043419303</v>
      </c>
      <c r="O321" s="308">
        <v>0.46275554135720509</v>
      </c>
      <c r="P321" s="308">
        <v>0.49469734767718498</v>
      </c>
      <c r="Q321" s="308">
        <v>0.2902521388761764</v>
      </c>
      <c r="R321" s="308">
        <v>10.545562784368755</v>
      </c>
      <c r="S321" s="308">
        <v>7.2601555747619573</v>
      </c>
      <c r="T321" s="308">
        <v>12.395497333948382</v>
      </c>
      <c r="U321" s="308">
        <v>12.544023979018734</v>
      </c>
      <c r="V321" s="308">
        <v>11.321776814737015</v>
      </c>
      <c r="W321" s="308">
        <v>25.735262731038546</v>
      </c>
      <c r="X321" s="308">
        <v>30.318029946792208</v>
      </c>
      <c r="Y321" s="308">
        <v>23.055555555555557</v>
      </c>
      <c r="Z321" s="308">
        <v>23.442449841605775</v>
      </c>
      <c r="AA321" s="308">
        <v>20.300751879694886</v>
      </c>
      <c r="AB321" s="308">
        <v>100</v>
      </c>
      <c r="AC321" s="308">
        <v>11.156488455109868</v>
      </c>
      <c r="AD321" s="308">
        <v>85.851168266422775</v>
      </c>
      <c r="AE321" s="308">
        <v>68.994354157015493</v>
      </c>
      <c r="AF321" s="308">
        <v>16.856814109407271</v>
      </c>
      <c r="AG321" s="308">
        <v>100</v>
      </c>
      <c r="AH321" s="308">
        <v>35.287671232876711</v>
      </c>
      <c r="AI321" s="308">
        <v>64.712328767123296</v>
      </c>
      <c r="AJ321" s="308">
        <v>56.547945205479458</v>
      </c>
      <c r="AK321" s="308">
        <v>8.1643835616438363</v>
      </c>
      <c r="AL321" s="308">
        <v>100</v>
      </c>
      <c r="AM321" s="308">
        <v>8.2172511418921577</v>
      </c>
      <c r="AN321" s="308">
        <v>87.631349970320613</v>
      </c>
      <c r="AO321" s="308">
        <v>73.940133508335464</v>
      </c>
      <c r="AP321" s="337">
        <v>13.691216461985151</v>
      </c>
      <c r="AQ321" s="531">
        <f>Daten_Polit!M321</f>
        <v>3</v>
      </c>
      <c r="AR321" s="532">
        <f>Daten_Polit!N321</f>
        <v>9.8000000000000007</v>
      </c>
      <c r="AS321" s="532">
        <f>Daten_Polit!O321</f>
        <v>2.2000000000000002</v>
      </c>
      <c r="AT321" s="532">
        <f>Daten_Polit!P321</f>
        <v>2.4</v>
      </c>
      <c r="AU321" s="532">
        <f>Daten_Polit!Q321</f>
        <v>1.3</v>
      </c>
      <c r="AV321" s="308">
        <v>0.52781930611414096</v>
      </c>
      <c r="AW321" s="308">
        <v>1.6300036297384284</v>
      </c>
      <c r="AX321" s="308">
        <v>0.4501721157557344</v>
      </c>
      <c r="AY321" s="308">
        <v>0.48502528853118776</v>
      </c>
      <c r="AZ321" s="308">
        <v>0.27094305902844551</v>
      </c>
      <c r="BA321" s="308">
        <v>10.431902262754704</v>
      </c>
      <c r="BB321" s="308">
        <v>6.7691574305803845</v>
      </c>
      <c r="BC321" s="308">
        <v>12.655328011106903</v>
      </c>
      <c r="BD321" s="308">
        <v>12.458732903631114</v>
      </c>
      <c r="BE321" s="308">
        <v>14.14141414141414</v>
      </c>
      <c r="BF321" s="308">
        <v>25.445161290322581</v>
      </c>
      <c r="BG321" s="308">
        <v>31.46953405017921</v>
      </c>
      <c r="BH321" s="308">
        <v>22.251600333982129</v>
      </c>
      <c r="BI321" s="308">
        <v>21.973270440254716</v>
      </c>
      <c r="BJ321" s="308">
        <v>24.394673123456563</v>
      </c>
      <c r="BK321" s="308">
        <v>100</v>
      </c>
      <c r="BL321" s="308">
        <v>11.13760292078895</v>
      </c>
      <c r="BM321" s="308">
        <v>85.96696332002027</v>
      </c>
      <c r="BN321" s="308">
        <v>68.536078955595244</v>
      </c>
      <c r="BO321" s="308">
        <v>17.430884364425019</v>
      </c>
      <c r="BP321" s="308">
        <v>100</v>
      </c>
      <c r="BQ321" s="308">
        <v>37.966101694915253</v>
      </c>
      <c r="BR321" s="308">
        <v>62.033898305084747</v>
      </c>
      <c r="BS321" s="308">
        <v>54.350282485875709</v>
      </c>
      <c r="BT321" s="308">
        <v>7.6836158192090398</v>
      </c>
      <c r="BU321" s="308">
        <v>100</v>
      </c>
      <c r="BV321" s="308">
        <v>8.1037072509220103</v>
      </c>
      <c r="BW321" s="308">
        <v>87.906063021340088</v>
      </c>
      <c r="BX321" s="308">
        <v>73.594715416220822</v>
      </c>
      <c r="BY321" s="312">
        <v>14.311347605119277</v>
      </c>
      <c r="BZ321" s="531">
        <f>Daten_Polit!R321</f>
        <v>2.7</v>
      </c>
      <c r="CA321" s="532">
        <f>Daten_Polit!S321</f>
        <v>8.9</v>
      </c>
      <c r="CB321" s="532">
        <f>Daten_Polit!T321</f>
        <v>2</v>
      </c>
      <c r="CC321" s="532">
        <f>Daten_Polit!U321</f>
        <v>2.2000000000000002</v>
      </c>
      <c r="CD321" s="532">
        <f>Daten_Polit!V321</f>
        <v>1.3</v>
      </c>
      <c r="CE321" s="309">
        <v>0.48209508838697224</v>
      </c>
      <c r="CF321" s="309">
        <v>1.2892596077269942</v>
      </c>
      <c r="CG321" s="309">
        <v>0.42919060179269192</v>
      </c>
      <c r="CH321" s="309">
        <v>0.45091607086789548</v>
      </c>
      <c r="CI321" s="309">
        <v>0.32134729448904931</v>
      </c>
      <c r="CJ321" s="309">
        <v>10.44103992571959</v>
      </c>
      <c r="CK321" s="309">
        <v>6.5064794816418203</v>
      </c>
      <c r="CL321" s="309">
        <v>12.768224014609258</v>
      </c>
      <c r="CM321" s="309">
        <v>12.531436995923595</v>
      </c>
      <c r="CN321" s="309">
        <v>14.463066418373682</v>
      </c>
      <c r="CO321" s="309">
        <v>29.515253602848375</v>
      </c>
      <c r="CP321" s="309">
        <v>40.321274298063734</v>
      </c>
      <c r="CQ321" s="309">
        <v>24.699118436183202</v>
      </c>
      <c r="CR321" s="309">
        <v>25.553513608117619</v>
      </c>
      <c r="CS321" s="309">
        <v>18.665018541438481</v>
      </c>
      <c r="CT321" s="309">
        <v>100</v>
      </c>
      <c r="CU321" s="309">
        <v>11.097518538945097</v>
      </c>
      <c r="CV321" s="309">
        <v>85.947269867960458</v>
      </c>
      <c r="CW321" s="309">
        <v>68.098100769964859</v>
      </c>
      <c r="CX321" s="309">
        <v>17.849169097995585</v>
      </c>
      <c r="CY321" s="309">
        <v>100</v>
      </c>
      <c r="CZ321" s="309">
        <v>36.708860759493675</v>
      </c>
      <c r="DA321" s="309">
        <v>63.291139240506347</v>
      </c>
      <c r="DB321" s="309">
        <v>55.126582278481017</v>
      </c>
      <c r="DC321" s="309">
        <v>8.1645569620253191</v>
      </c>
      <c r="DD321" s="309">
        <v>100</v>
      </c>
      <c r="DE321" s="309">
        <v>8.1700557524940756</v>
      </c>
      <c r="DF321" s="309">
        <v>87.784275347034338</v>
      </c>
      <c r="DG321" s="309">
        <v>73.065030381991065</v>
      </c>
      <c r="DH321" s="313">
        <v>14.719244965043277</v>
      </c>
      <c r="DI321" s="565">
        <f>Daten_Polit!W321</f>
        <v>2.5</v>
      </c>
      <c r="DJ321" s="532">
        <f>Daten_Polit!X321</f>
        <v>9.1</v>
      </c>
      <c r="DK321" s="532">
        <f>Daten_Polit!Y321</f>
        <v>1.8</v>
      </c>
      <c r="DL321" s="532">
        <f>Daten_Polit!Z321</f>
        <v>1.9</v>
      </c>
      <c r="DM321" s="532">
        <f>Daten_Polit!AA321</f>
        <v>1.1000000000000001</v>
      </c>
      <c r="DN321" s="309">
        <v>0.41876303840962081</v>
      </c>
      <c r="DO321" s="309">
        <v>1.4202563721099686</v>
      </c>
      <c r="DP321" s="309">
        <v>0.34510473961343879</v>
      </c>
      <c r="DQ321" s="309">
        <v>0.35781180124701695</v>
      </c>
      <c r="DR321" s="309">
        <v>0.2841234137282605</v>
      </c>
      <c r="DS321" s="309">
        <v>10.728331756857457</v>
      </c>
      <c r="DT321" s="309">
        <v>6.876178504085134</v>
      </c>
      <c r="DU321" s="309">
        <v>13.24038937469021</v>
      </c>
      <c r="DV321" s="309">
        <v>12.846131886954041</v>
      </c>
      <c r="DW321" s="309">
        <v>15.809051456908666</v>
      </c>
      <c r="DX321" s="309">
        <v>29.584229749337652</v>
      </c>
      <c r="DY321" s="309">
        <v>37.842250690776183</v>
      </c>
      <c r="DZ321" s="309">
        <v>24.130470960229655</v>
      </c>
      <c r="EA321" s="309">
        <v>25.698914401001989</v>
      </c>
      <c r="EB321" s="309">
        <v>13.983840894969294</v>
      </c>
      <c r="EC321" s="309">
        <v>100</v>
      </c>
      <c r="ED321" s="309">
        <v>10.963305701788876</v>
      </c>
      <c r="EE321" s="309">
        <v>86.140183035957534</v>
      </c>
      <c r="EF321" s="309">
        <v>67.927452990456231</v>
      </c>
      <c r="EG321" s="309">
        <v>18.212730045501289</v>
      </c>
      <c r="EH321" s="309">
        <v>100</v>
      </c>
      <c r="EI321" s="309">
        <v>39.623824451410663</v>
      </c>
      <c r="EJ321" s="309">
        <v>60.376175548589337</v>
      </c>
      <c r="EK321" s="309">
        <v>52.03761755485894</v>
      </c>
      <c r="EL321" s="309">
        <v>8.3385579937304044</v>
      </c>
      <c r="EM321" s="309">
        <v>100</v>
      </c>
      <c r="EN321" s="309">
        <v>8.1147044578783039</v>
      </c>
      <c r="EO321" s="309">
        <v>87.948207146817566</v>
      </c>
      <c r="EP321" s="309">
        <v>72.782136529614178</v>
      </c>
      <c r="EQ321" s="367">
        <v>15.166070617203387</v>
      </c>
      <c r="ER321" s="531">
        <f>Daten_Polit!AB321</f>
        <v>2.5</v>
      </c>
      <c r="ES321" s="532">
        <f>Daten_Polit!AC321</f>
        <v>9.3000000000000007</v>
      </c>
      <c r="ET321" s="532">
        <f>Daten_Polit!AD321</f>
        <v>1.7</v>
      </c>
      <c r="EU321" s="532">
        <f>Daten_Polit!AE321</f>
        <v>1.9</v>
      </c>
      <c r="EV321" s="532">
        <f>Daten_Polit!AF321</f>
        <v>1.2</v>
      </c>
      <c r="EW321" s="309">
        <v>0.45403027315587924</v>
      </c>
      <c r="EX321" s="309">
        <v>1.5794797613500542</v>
      </c>
      <c r="EY321" s="309">
        <v>0.3682698771626618</v>
      </c>
      <c r="EZ321" s="309">
        <v>0.38535598049285424</v>
      </c>
      <c r="FA321" s="309">
        <v>0.28979928328648102</v>
      </c>
      <c r="FB321" s="309">
        <v>10.568118581474174</v>
      </c>
      <c r="FC321" s="309">
        <v>6.8667407681857489</v>
      </c>
      <c r="FD321" s="309">
        <v>13.136246786632391</v>
      </c>
      <c r="FE321" s="309">
        <v>13.160259610584649</v>
      </c>
      <c r="FF321" s="309">
        <v>12.9909365558881</v>
      </c>
      <c r="FG321" s="309">
        <v>27.101390848622341</v>
      </c>
      <c r="FH321" s="309">
        <v>35.103499260726231</v>
      </c>
      <c r="FI321" s="309">
        <v>21.563778990450942</v>
      </c>
      <c r="FJ321" s="309">
        <v>22.375882996721614</v>
      </c>
      <c r="FK321" s="309">
        <v>16.69648181273703</v>
      </c>
      <c r="FL321" s="309">
        <v>100</v>
      </c>
      <c r="FM321" s="309">
        <v>11.02124730794424</v>
      </c>
      <c r="FN321" s="309">
        <v>86.000328240702146</v>
      </c>
      <c r="FO321" s="309">
        <v>67.331303629499757</v>
      </c>
      <c r="FP321" s="309">
        <v>18.669024611202385</v>
      </c>
      <c r="FQ321" s="309">
        <v>100</v>
      </c>
      <c r="FR321" s="309">
        <v>41.574495770982431</v>
      </c>
      <c r="FS321" s="309">
        <v>58.425504229017569</v>
      </c>
      <c r="FT321" s="309">
        <v>49.316851008458038</v>
      </c>
      <c r="FU321" s="309">
        <v>9.1086532205595319</v>
      </c>
      <c r="FV321" s="309">
        <v>100</v>
      </c>
      <c r="FW321" s="309">
        <v>8.3009698921085864</v>
      </c>
      <c r="FX321" s="309">
        <v>87.68518788508797</v>
      </c>
      <c r="FY321" s="309">
        <v>72.006557035213561</v>
      </c>
      <c r="FZ321" s="313">
        <v>15.678630849874411</v>
      </c>
      <c r="GA321" s="570">
        <f>Daten_Polit!AG321</f>
        <v>3.2</v>
      </c>
      <c r="GB321" s="571">
        <f>Daten_Polit!AH321</f>
        <v>11.6</v>
      </c>
      <c r="GC321" s="571">
        <f>Daten_Polit!AI321</f>
        <v>2.2000000000000002</v>
      </c>
      <c r="GD321" s="571">
        <f>Daten_Polit!AJ321</f>
        <v>2.4</v>
      </c>
      <c r="GE321" s="571">
        <f>Daten_Polit!AK321</f>
        <v>1.6</v>
      </c>
      <c r="GF321" s="444">
        <v>0.49508280528985216</v>
      </c>
      <c r="GG321" s="444">
        <v>1.8975053511846343</v>
      </c>
      <c r="GH321" s="444">
        <v>0.38817267810268613</v>
      </c>
      <c r="GI321" s="444">
        <v>0.40315165547807186</v>
      </c>
      <c r="GJ321" s="444">
        <v>0.32248345804125</v>
      </c>
      <c r="GK321" s="444">
        <v>8.4022533860721555</v>
      </c>
      <c r="GL321" s="444">
        <v>5.6772908366531603</v>
      </c>
      <c r="GM321" s="444">
        <v>10.208166533226581</v>
      </c>
      <c r="GN321" s="444">
        <v>9.9408750492711047</v>
      </c>
      <c r="GO321" s="444">
        <v>11.680416847588072</v>
      </c>
      <c r="GP321" s="444">
        <v>23.539284180947707</v>
      </c>
      <c r="GQ321" s="444">
        <v>29.899423884389027</v>
      </c>
      <c r="GR321" s="444">
        <v>19.305546524483034</v>
      </c>
      <c r="GS321" s="444">
        <v>20.500806513559553</v>
      </c>
      <c r="GT321" s="444">
        <v>12.711864406777506</v>
      </c>
      <c r="GU321" s="444">
        <v>100</v>
      </c>
      <c r="GV321" s="444">
        <v>10.90572922486294</v>
      </c>
      <c r="GW321" s="444">
        <v>86.156855968552492</v>
      </c>
      <c r="GX321" s="444">
        <v>66.874207250808198</v>
      </c>
      <c r="GY321" s="444">
        <v>19.282648717744308</v>
      </c>
      <c r="GZ321" s="444">
        <v>100</v>
      </c>
      <c r="HA321" s="444">
        <v>40.892531876138435</v>
      </c>
      <c r="HB321" s="444">
        <v>59.107468123861565</v>
      </c>
      <c r="HC321" s="444">
        <v>49.681238615664846</v>
      </c>
      <c r="HD321" s="444">
        <v>9.4262295081967213</v>
      </c>
      <c r="HE321" s="444">
        <v>100</v>
      </c>
      <c r="HF321" s="444">
        <v>8.1030919560635883</v>
      </c>
      <c r="HG321" s="444">
        <v>87.931536933632501</v>
      </c>
      <c r="HH321" s="444">
        <v>71.603857077598462</v>
      </c>
      <c r="HI321" s="445">
        <v>16.327679856034027</v>
      </c>
      <c r="HJ321" s="570">
        <f>Daten_Polit!AL321</f>
        <v>3.2</v>
      </c>
      <c r="HK321" s="571">
        <f>Daten_Polit!AM321</f>
        <v>11.5</v>
      </c>
      <c r="HL321" s="571">
        <f>Daten_Polit!AN321</f>
        <v>2.2000000000000002</v>
      </c>
      <c r="HM321" s="571">
        <f>Daten_Polit!AO321</f>
        <v>2.4</v>
      </c>
      <c r="HN321" s="571">
        <f>Daten_Polit!AP321</f>
        <v>1.4</v>
      </c>
      <c r="HO321" s="444">
        <v>0.38783669613693367</v>
      </c>
      <c r="HP321" s="444">
        <v>1.4800478188865258</v>
      </c>
      <c r="HQ321" s="444">
        <v>0.30251743030755018</v>
      </c>
      <c r="HR321" s="444">
        <v>0.31758085726183405</v>
      </c>
      <c r="HS321" s="444">
        <v>0.23985326125928139</v>
      </c>
      <c r="HT321" s="444">
        <v>8.4678044996122352</v>
      </c>
      <c r="HU321" s="444">
        <v>6.2731346191311124</v>
      </c>
      <c r="HV321" s="444">
        <v>9.9071806110604683</v>
      </c>
      <c r="HW321" s="444">
        <v>9.4147774346611612</v>
      </c>
      <c r="HX321" s="444">
        <v>12.829682610636956</v>
      </c>
      <c r="HY321" s="444">
        <v>31.547172789329885</v>
      </c>
      <c r="HZ321" s="444">
        <v>36.395130159361123</v>
      </c>
      <c r="IA321" s="444">
        <v>28.333333333330707</v>
      </c>
      <c r="IB321" s="444">
        <v>29.651474530827127</v>
      </c>
      <c r="IC321" s="444">
        <v>20.457665903893904</v>
      </c>
      <c r="ID321" s="444">
        <v>100</v>
      </c>
      <c r="IE321" s="444">
        <v>10.811583724050992</v>
      </c>
      <c r="IF321" s="444">
        <v>86.356063274039627</v>
      </c>
      <c r="IG321" s="444">
        <v>66.606076326062265</v>
      </c>
      <c r="IH321" s="444">
        <v>19.749986947977362</v>
      </c>
      <c r="II321" s="444">
        <v>100</v>
      </c>
      <c r="IJ321" s="444">
        <v>40.305635148042015</v>
      </c>
      <c r="IK321" s="444">
        <v>59.694364851957971</v>
      </c>
      <c r="IL321" s="444">
        <v>50.811843361986632</v>
      </c>
      <c r="IM321" s="444">
        <v>8.8825214899713458</v>
      </c>
      <c r="IN321" s="444">
        <v>100</v>
      </c>
      <c r="IO321" s="444">
        <v>8.214137759949999</v>
      </c>
      <c r="IP321" s="444">
        <v>88.015929895267845</v>
      </c>
      <c r="IQ321" s="444">
        <v>70.958647810444489</v>
      </c>
      <c r="IR321" s="445">
        <v>17.057282084823353</v>
      </c>
      <c r="IS321" s="443">
        <f>Daten_Polit!AQ321</f>
        <v>2.6</v>
      </c>
      <c r="IT321" s="227">
        <f>Daten_Polit!AR321</f>
        <v>10.1</v>
      </c>
      <c r="IU321" s="227">
        <f>Daten_Polit!AS321</f>
        <v>1.8</v>
      </c>
      <c r="IV321" s="227">
        <f>Daten_Polit!AT321</f>
        <v>1.9</v>
      </c>
      <c r="IW321" s="227">
        <f>Daten_Polit!AU321</f>
        <v>1.2</v>
      </c>
      <c r="IX321" s="444" t="s">
        <v>820</v>
      </c>
      <c r="IY321" s="444" t="s">
        <v>820</v>
      </c>
      <c r="IZ321" s="444" t="s">
        <v>820</v>
      </c>
      <c r="JA321" s="444" t="s">
        <v>820</v>
      </c>
      <c r="JB321" s="444" t="s">
        <v>820</v>
      </c>
      <c r="JC321" s="444" t="s">
        <v>820</v>
      </c>
      <c r="JD321" s="444" t="s">
        <v>820</v>
      </c>
      <c r="JE321" s="444" t="s">
        <v>820</v>
      </c>
      <c r="JF321" s="444" t="s">
        <v>820</v>
      </c>
      <c r="JG321" s="444" t="s">
        <v>820</v>
      </c>
      <c r="JH321" s="444" t="s">
        <v>820</v>
      </c>
      <c r="JI321" s="444" t="s">
        <v>820</v>
      </c>
      <c r="JJ321" s="444" t="s">
        <v>820</v>
      </c>
      <c r="JK321" s="444" t="s">
        <v>820</v>
      </c>
      <c r="JL321" s="444" t="s">
        <v>820</v>
      </c>
      <c r="JM321" s="444" t="s">
        <v>820</v>
      </c>
      <c r="JN321" s="444" t="s">
        <v>820</v>
      </c>
      <c r="JO321" s="444" t="s">
        <v>820</v>
      </c>
      <c r="JP321" s="444" t="s">
        <v>820</v>
      </c>
      <c r="JQ321" s="444" t="s">
        <v>820</v>
      </c>
      <c r="JR321" s="444" t="s">
        <v>820</v>
      </c>
      <c r="JS321" s="444" t="s">
        <v>820</v>
      </c>
      <c r="JT321" s="444" t="s">
        <v>820</v>
      </c>
      <c r="JU321" s="444" t="s">
        <v>820</v>
      </c>
      <c r="JV321" s="444" t="s">
        <v>820</v>
      </c>
      <c r="JW321" s="444" t="s">
        <v>820</v>
      </c>
      <c r="JX321" s="444" t="s">
        <v>820</v>
      </c>
      <c r="JY321" s="444" t="s">
        <v>820</v>
      </c>
      <c r="JZ321" s="444" t="s">
        <v>820</v>
      </c>
      <c r="KA321" s="445" t="s">
        <v>820</v>
      </c>
    </row>
    <row r="322" spans="4:287" ht="12.65" customHeight="1" x14ac:dyDescent="0.2">
      <c r="D322" s="276"/>
      <c r="E322" s="3" t="str">
        <f>Daten_Polit!E322</f>
        <v>09574</v>
      </c>
      <c r="F322" s="229" t="str">
        <f>Daten_Polit!F322</f>
        <v>Nürnberger Land</v>
      </c>
      <c r="G322" s="246"/>
      <c r="H322" s="531">
        <f>Daten_Polit!H322</f>
        <v>2.8</v>
      </c>
      <c r="I322" s="532">
        <f>Daten_Polit!I322</f>
        <v>8.6999999999999993</v>
      </c>
      <c r="J322" s="532">
        <f>Daten_Polit!J322</f>
        <v>2.1</v>
      </c>
      <c r="K322" s="532">
        <f>Daten_Polit!K322</f>
        <v>2.2999999999999998</v>
      </c>
      <c r="L322" s="532">
        <f>Daten_Polit!L322</f>
        <v>1.4</v>
      </c>
      <c r="M322" s="308">
        <v>0.52117091994392606</v>
      </c>
      <c r="N322" s="308">
        <v>1.6007008763514605</v>
      </c>
      <c r="O322" s="308">
        <v>0.44476002474111681</v>
      </c>
      <c r="P322" s="308">
        <v>0.47127684001106485</v>
      </c>
      <c r="Q322" s="308">
        <v>0.30144974178207112</v>
      </c>
      <c r="R322" s="308">
        <v>11.635442063390073</v>
      </c>
      <c r="S322" s="308">
        <v>7.6973684210523423</v>
      </c>
      <c r="T322" s="308">
        <v>13.752348926911012</v>
      </c>
      <c r="U322" s="308">
        <v>13.382941541236823</v>
      </c>
      <c r="V322" s="308">
        <v>16.39146194119752</v>
      </c>
      <c r="W322" s="308">
        <v>23.865654771518503</v>
      </c>
      <c r="X322" s="308">
        <v>27.723799641545977</v>
      </c>
      <c r="Y322" s="308">
        <v>21.804586241275736</v>
      </c>
      <c r="Z322" s="308">
        <v>22.320819112627987</v>
      </c>
      <c r="AA322" s="308">
        <v>18.145161290319656</v>
      </c>
      <c r="AB322" s="308">
        <v>100</v>
      </c>
      <c r="AC322" s="308">
        <v>10.842671122751387</v>
      </c>
      <c r="AD322" s="308">
        <v>86.02568548576879</v>
      </c>
      <c r="AE322" s="308">
        <v>69.296908042345493</v>
      </c>
      <c r="AF322" s="308">
        <v>16.728777443423283</v>
      </c>
      <c r="AG322" s="308">
        <v>100</v>
      </c>
      <c r="AH322" s="308">
        <v>34.79520066197766</v>
      </c>
      <c r="AI322" s="308">
        <v>65.20479933802234</v>
      </c>
      <c r="AJ322" s="308">
        <v>56.681836988001656</v>
      </c>
      <c r="AK322" s="308">
        <v>8.5229623500206859</v>
      </c>
      <c r="AL322" s="308">
        <v>100</v>
      </c>
      <c r="AM322" s="308">
        <v>8.2898803937932524</v>
      </c>
      <c r="AN322" s="308">
        <v>87.344794995483369</v>
      </c>
      <c r="AO322" s="308">
        <v>73.706772454677221</v>
      </c>
      <c r="AP322" s="337">
        <v>13.638022540806144</v>
      </c>
      <c r="AQ322" s="531">
        <f>Daten_Polit!M322</f>
        <v>2.7</v>
      </c>
      <c r="AR322" s="532">
        <f>Daten_Polit!N322</f>
        <v>8.8000000000000007</v>
      </c>
      <c r="AS322" s="532">
        <f>Daten_Polit!O322</f>
        <v>2</v>
      </c>
      <c r="AT322" s="532">
        <f>Daten_Polit!P322</f>
        <v>2.2000000000000002</v>
      </c>
      <c r="AU322" s="532">
        <f>Daten_Polit!Q322</f>
        <v>1.4</v>
      </c>
      <c r="AV322" s="308">
        <v>0.50823642696772731</v>
      </c>
      <c r="AW322" s="308">
        <v>1.5225571977458323</v>
      </c>
      <c r="AX322" s="308">
        <v>0.43555148435645713</v>
      </c>
      <c r="AY322" s="308">
        <v>0.46084838005281276</v>
      </c>
      <c r="AZ322" s="308">
        <v>0.30449245891093402</v>
      </c>
      <c r="BA322" s="308">
        <v>11.687138123765699</v>
      </c>
      <c r="BB322" s="308">
        <v>7.2429009976973422</v>
      </c>
      <c r="BC322" s="308">
        <v>14.437150236762497</v>
      </c>
      <c r="BD322" s="308">
        <v>14.164129962104388</v>
      </c>
      <c r="BE322" s="308">
        <v>16.204262163248895</v>
      </c>
      <c r="BF322" s="308">
        <v>22.144725370530185</v>
      </c>
      <c r="BG322" s="308">
        <v>25.879275264021935</v>
      </c>
      <c r="BH322" s="308">
        <v>20.89189189188928</v>
      </c>
      <c r="BI322" s="308">
        <v>21.842171085539725</v>
      </c>
      <c r="BJ322" s="308">
        <v>14.832535885167463</v>
      </c>
      <c r="BK322" s="308">
        <v>100</v>
      </c>
      <c r="BL322" s="308">
        <v>10.985780200836043</v>
      </c>
      <c r="BM322" s="308">
        <v>85.963528607175675</v>
      </c>
      <c r="BN322" s="308">
        <v>68.672726155184677</v>
      </c>
      <c r="BO322" s="308">
        <v>17.290802451990999</v>
      </c>
      <c r="BP322" s="308">
        <v>100</v>
      </c>
      <c r="BQ322" s="308">
        <v>38.35493965131873</v>
      </c>
      <c r="BR322" s="308">
        <v>61.64506034868127</v>
      </c>
      <c r="BS322" s="308">
        <v>53.598569512740276</v>
      </c>
      <c r="BT322" s="308">
        <v>8.0464908359409915</v>
      </c>
      <c r="BU322" s="308">
        <v>100</v>
      </c>
      <c r="BV322" s="308">
        <v>8.3763050126849112</v>
      </c>
      <c r="BW322" s="308">
        <v>87.406978455015405</v>
      </c>
      <c r="BX322" s="308">
        <v>73.265363599868792</v>
      </c>
      <c r="BY322" s="312">
        <v>14.141614855146612</v>
      </c>
      <c r="BZ322" s="531">
        <f>Daten_Polit!R322</f>
        <v>2.5</v>
      </c>
      <c r="CA322" s="532">
        <f>Daten_Polit!S322</f>
        <v>7.5</v>
      </c>
      <c r="CB322" s="532">
        <f>Daten_Polit!T322</f>
        <v>2</v>
      </c>
      <c r="CC322" s="532">
        <f>Daten_Polit!U322</f>
        <v>2.1</v>
      </c>
      <c r="CD322" s="532">
        <f>Daten_Polit!V322</f>
        <v>1.5</v>
      </c>
      <c r="CE322" s="309">
        <v>0.48678686928567644</v>
      </c>
      <c r="CF322" s="309">
        <v>1.4096163336403309</v>
      </c>
      <c r="CG322" s="309">
        <v>0.4212758569079329</v>
      </c>
      <c r="CH322" s="309">
        <v>0.44500604043104863</v>
      </c>
      <c r="CI322" s="309">
        <v>0.30374221858976314</v>
      </c>
      <c r="CJ322" s="309">
        <v>12.000982249351013</v>
      </c>
      <c r="CK322" s="309">
        <v>9.1454096626303443</v>
      </c>
      <c r="CL322" s="309">
        <v>13.934289988365315</v>
      </c>
      <c r="CM322" s="309">
        <v>13.938919342208301</v>
      </c>
      <c r="CN322" s="309">
        <v>13.908256880735987</v>
      </c>
      <c r="CO322" s="309">
        <v>19.489256780554577</v>
      </c>
      <c r="CP322" s="309">
        <v>24.737578726382083</v>
      </c>
      <c r="CQ322" s="309">
        <v>18.422513321488971</v>
      </c>
      <c r="CR322" s="309">
        <v>19.158114909470708</v>
      </c>
      <c r="CS322" s="309">
        <v>14.280456385702717</v>
      </c>
      <c r="CT322" s="309">
        <v>100</v>
      </c>
      <c r="CU322" s="309">
        <v>10.761594237181054</v>
      </c>
      <c r="CV322" s="309">
        <v>86.226611492001666</v>
      </c>
      <c r="CW322" s="309">
        <v>68.427161651261741</v>
      </c>
      <c r="CX322" s="309">
        <v>17.799449840739928</v>
      </c>
      <c r="CY322" s="309">
        <v>100</v>
      </c>
      <c r="CZ322" s="309">
        <v>31.573849878934624</v>
      </c>
      <c r="DA322" s="309">
        <v>68.426150121065362</v>
      </c>
      <c r="DB322" s="309">
        <v>57.627118644067799</v>
      </c>
      <c r="DC322" s="309">
        <v>10.79903147699758</v>
      </c>
      <c r="DD322" s="309">
        <v>100</v>
      </c>
      <c r="DE322" s="309">
        <v>8.396576443012707</v>
      </c>
      <c r="DF322" s="309">
        <v>87.455131889718146</v>
      </c>
      <c r="DG322" s="309">
        <v>72.763993686526916</v>
      </c>
      <c r="DH322" s="313">
        <v>14.691138203191233</v>
      </c>
      <c r="DI322" s="565">
        <f>Daten_Polit!W322</f>
        <v>2.4</v>
      </c>
      <c r="DJ322" s="532">
        <f>Daten_Polit!X322</f>
        <v>8.1999999999999993</v>
      </c>
      <c r="DK322" s="532">
        <f>Daten_Polit!Y322</f>
        <v>1.8</v>
      </c>
      <c r="DL322" s="532">
        <f>Daten_Polit!Z322</f>
        <v>1.9</v>
      </c>
      <c r="DM322" s="532">
        <f>Daten_Polit!AA322</f>
        <v>1.3</v>
      </c>
      <c r="DN322" s="309">
        <v>0.4813679357383906</v>
      </c>
      <c r="DO322" s="309">
        <v>1.6136750454285285</v>
      </c>
      <c r="DP322" s="309">
        <v>0.39465975154335681</v>
      </c>
      <c r="DQ322" s="309">
        <v>0.41628303018402646</v>
      </c>
      <c r="DR322" s="309">
        <v>0.29280536310395372</v>
      </c>
      <c r="DS322" s="309">
        <v>12.53018219067846</v>
      </c>
      <c r="DT322" s="309">
        <v>9.5891773599920427</v>
      </c>
      <c r="DU322" s="309">
        <v>14.241862620178713</v>
      </c>
      <c r="DV322" s="309">
        <v>14.172852959204906</v>
      </c>
      <c r="DW322" s="309">
        <v>14.634146341463413</v>
      </c>
      <c r="DX322" s="309">
        <v>19.591297648311105</v>
      </c>
      <c r="DY322" s="309">
        <v>19.668058040155039</v>
      </c>
      <c r="DZ322" s="309">
        <v>19.561168664879979</v>
      </c>
      <c r="EA322" s="309">
        <v>20.257940591339782</v>
      </c>
      <c r="EB322" s="309">
        <v>15.662188099810468</v>
      </c>
      <c r="EC322" s="309">
        <v>100</v>
      </c>
      <c r="ED322" s="309">
        <v>10.866365167360129</v>
      </c>
      <c r="EE322" s="309">
        <v>86.15499563855073</v>
      </c>
      <c r="EF322" s="309">
        <v>67.934605941703168</v>
      </c>
      <c r="EG322" s="309">
        <v>18.220389696847558</v>
      </c>
      <c r="EH322" s="309">
        <v>100</v>
      </c>
      <c r="EI322" s="309">
        <v>36.962750716332373</v>
      </c>
      <c r="EJ322" s="309">
        <v>63.03724928366762</v>
      </c>
      <c r="EK322" s="309">
        <v>54.154727793696281</v>
      </c>
      <c r="EL322" s="309">
        <v>8.8825214899713458</v>
      </c>
      <c r="EM322" s="309">
        <v>100</v>
      </c>
      <c r="EN322" s="309">
        <v>8.4300477145246209</v>
      </c>
      <c r="EO322" s="309">
        <v>87.501793152436733</v>
      </c>
      <c r="EP322" s="309">
        <v>72.178571555883508</v>
      </c>
      <c r="EQ322" s="367">
        <v>15.323221596553225</v>
      </c>
      <c r="ER322" s="531">
        <f>Daten_Polit!AB322</f>
        <v>2.2999999999999998</v>
      </c>
      <c r="ES322" s="532">
        <f>Daten_Polit!AC322</f>
        <v>7.8</v>
      </c>
      <c r="ET322" s="532">
        <f>Daten_Polit!AD322</f>
        <v>1.7</v>
      </c>
      <c r="EU322" s="532">
        <f>Daten_Polit!AE322</f>
        <v>1.8</v>
      </c>
      <c r="EV322" s="532">
        <f>Daten_Polit!AF322</f>
        <v>1.3</v>
      </c>
      <c r="EW322" s="309">
        <v>0.48235601678734324</v>
      </c>
      <c r="EX322" s="309">
        <v>1.6444469458989537</v>
      </c>
      <c r="EY322" s="309">
        <v>0.39270331731590974</v>
      </c>
      <c r="EZ322" s="309">
        <v>0.40691323867520041</v>
      </c>
      <c r="FA322" s="309">
        <v>0.32885000616954518</v>
      </c>
      <c r="FB322" s="309">
        <v>12.568058076225045</v>
      </c>
      <c r="FC322" s="309">
        <v>9.1188839881009685</v>
      </c>
      <c r="FD322" s="309">
        <v>14.571479906569696</v>
      </c>
      <c r="FE322" s="309">
        <v>14.526978674681551</v>
      </c>
      <c r="FF322" s="309">
        <v>14.799853103192834</v>
      </c>
      <c r="FG322" s="309">
        <v>20.096907294540934</v>
      </c>
      <c r="FH322" s="309">
        <v>22.559474979486357</v>
      </c>
      <c r="FI322" s="309">
        <v>18.658104783048977</v>
      </c>
      <c r="FJ322" s="309">
        <v>19.711745303309346</v>
      </c>
      <c r="FK322" s="309">
        <v>13.249907986748141</v>
      </c>
      <c r="FL322" s="309">
        <v>100</v>
      </c>
      <c r="FM322" s="309">
        <v>10.745418686937834</v>
      </c>
      <c r="FN322" s="309">
        <v>86.172551100388276</v>
      </c>
      <c r="FO322" s="309">
        <v>67.40323834505881</v>
      </c>
      <c r="FP322" s="309">
        <v>18.769312755329462</v>
      </c>
      <c r="FQ322" s="309">
        <v>100</v>
      </c>
      <c r="FR322" s="309">
        <v>38.787295476419636</v>
      </c>
      <c r="FS322" s="309">
        <v>61.212704523580364</v>
      </c>
      <c r="FT322" s="309">
        <v>50.962463907603464</v>
      </c>
      <c r="FU322" s="309">
        <v>10.250240615976901</v>
      </c>
      <c r="FV322" s="309">
        <v>100</v>
      </c>
      <c r="FW322" s="309">
        <v>8.4689187130620489</v>
      </c>
      <c r="FX322" s="309">
        <v>87.365990184323223</v>
      </c>
      <c r="FY322" s="309">
        <v>71.462679366316038</v>
      </c>
      <c r="FZ322" s="313">
        <v>15.903310818007174</v>
      </c>
      <c r="GA322" s="570">
        <f>Daten_Polit!AG322</f>
        <v>2.9</v>
      </c>
      <c r="GB322" s="571">
        <f>Daten_Polit!AH322</f>
        <v>10.3</v>
      </c>
      <c r="GC322" s="571">
        <f>Daten_Polit!AI322</f>
        <v>2.1</v>
      </c>
      <c r="GD322" s="571">
        <f>Daten_Polit!AJ322</f>
        <v>2.2999999999999998</v>
      </c>
      <c r="GE322" s="571">
        <f>Daten_Polit!AK322</f>
        <v>1.6</v>
      </c>
      <c r="GF322" s="444">
        <v>0.49635733072643906</v>
      </c>
      <c r="GG322" s="444">
        <v>1.8605716181239136</v>
      </c>
      <c r="GH322" s="444">
        <v>0.39021054033107222</v>
      </c>
      <c r="GI322" s="444">
        <v>0.41203873565732213</v>
      </c>
      <c r="GJ322" s="444">
        <v>0.29657628322613927</v>
      </c>
      <c r="GK322" s="444">
        <v>9.8425669991586364</v>
      </c>
      <c r="GL322" s="444">
        <v>7.0474836059097727</v>
      </c>
      <c r="GM322" s="444">
        <v>11.557667135307867</v>
      </c>
      <c r="GN322" s="444">
        <v>11.379011274934953</v>
      </c>
      <c r="GO322" s="444">
        <v>12.48499399759754</v>
      </c>
      <c r="GP322" s="444">
        <v>18.002891793798153</v>
      </c>
      <c r="GQ322" s="444">
        <v>19.940915805021536</v>
      </c>
      <c r="GR322" s="444">
        <v>16.817273851423632</v>
      </c>
      <c r="GS322" s="444">
        <v>17.370093033812118</v>
      </c>
      <c r="GT322" s="444">
        <v>13.949381989403891</v>
      </c>
      <c r="GU322" s="444">
        <v>100</v>
      </c>
      <c r="GV322" s="444">
        <v>10.78803466666796</v>
      </c>
      <c r="GW322" s="444">
        <v>86.068984301581665</v>
      </c>
      <c r="GX322" s="444">
        <v>66.76466897706463</v>
      </c>
      <c r="GY322" s="444">
        <v>19.304315324517031</v>
      </c>
      <c r="GZ322" s="444">
        <v>100</v>
      </c>
      <c r="HA322" s="444">
        <v>39.689871329594197</v>
      </c>
      <c r="HB322" s="444">
        <v>60.310128670405803</v>
      </c>
      <c r="HC322" s="444">
        <v>50.313427911580334</v>
      </c>
      <c r="HD322" s="444">
        <v>9.9967007588254706</v>
      </c>
      <c r="HE322" s="444">
        <v>100</v>
      </c>
      <c r="HF322" s="444">
        <v>8.3461595401403486</v>
      </c>
      <c r="HG322" s="444">
        <v>87.406930327885618</v>
      </c>
      <c r="HH322" s="444">
        <v>70.882635997638673</v>
      </c>
      <c r="HI322" s="445">
        <v>16.52429433024696</v>
      </c>
      <c r="HJ322" s="570">
        <f>Daten_Polit!AL322</f>
        <v>2.7</v>
      </c>
      <c r="HK322" s="571">
        <f>Daten_Polit!AM322</f>
        <v>9.8000000000000007</v>
      </c>
      <c r="HL322" s="571">
        <f>Daten_Polit!AN322</f>
        <v>1.9</v>
      </c>
      <c r="HM322" s="571">
        <f>Daten_Polit!AO322</f>
        <v>2</v>
      </c>
      <c r="HN322" s="571">
        <f>Daten_Polit!AP322</f>
        <v>1.4</v>
      </c>
      <c r="HO322" s="444">
        <v>0.41266108767319087</v>
      </c>
      <c r="HP322" s="444">
        <v>1.5858936712651182</v>
      </c>
      <c r="HQ322" s="444">
        <v>0.32019827491279435</v>
      </c>
      <c r="HR322" s="444">
        <v>0.33588285587695199</v>
      </c>
      <c r="HS322" s="444">
        <v>0.25600208663159091</v>
      </c>
      <c r="HT322" s="444">
        <v>10.410950263348786</v>
      </c>
      <c r="HU322" s="444">
        <v>8.0605138877774145</v>
      </c>
      <c r="HV322" s="444">
        <v>11.941697032795668</v>
      </c>
      <c r="HW322" s="444">
        <v>11.661262160139977</v>
      </c>
      <c r="HX322" s="444">
        <v>13.358538122243226</v>
      </c>
      <c r="HY322" s="444">
        <v>25.44783306580964</v>
      </c>
      <c r="HZ322" s="444">
        <v>27.982434740180533</v>
      </c>
      <c r="IA322" s="444">
        <v>23.799671070081171</v>
      </c>
      <c r="IB322" s="444">
        <v>24.503143056698853</v>
      </c>
      <c r="IC322" s="444">
        <v>20.225806451615512</v>
      </c>
      <c r="ID322" s="444">
        <v>100</v>
      </c>
      <c r="IE322" s="444">
        <v>10.770556536773769</v>
      </c>
      <c r="IF322" s="444">
        <v>86.088325487467017</v>
      </c>
      <c r="IG322" s="444">
        <v>66.319156710923764</v>
      </c>
      <c r="IH322" s="444">
        <v>19.76916877654325</v>
      </c>
      <c r="II322" s="444">
        <v>100</v>
      </c>
      <c r="IJ322" s="444">
        <v>41.144832885132537</v>
      </c>
      <c r="IK322" s="444">
        <v>58.855167114867456</v>
      </c>
      <c r="IL322" s="444">
        <v>49.212447176334997</v>
      </c>
      <c r="IM322" s="444">
        <v>9.642719938532462</v>
      </c>
      <c r="IN322" s="444">
        <v>100</v>
      </c>
      <c r="IO322" s="444">
        <v>8.3606871173384008</v>
      </c>
      <c r="IP322" s="444">
        <v>87.467516769514077</v>
      </c>
      <c r="IQ322" s="444">
        <v>70.293278696125299</v>
      </c>
      <c r="IR322" s="445">
        <v>17.174238073388768</v>
      </c>
      <c r="IS322" s="443">
        <f>Daten_Polit!AQ322</f>
        <v>2.4</v>
      </c>
      <c r="IT322" s="227">
        <f>Daten_Polit!AR322</f>
        <v>8.6999999999999993</v>
      </c>
      <c r="IU322" s="227">
        <f>Daten_Polit!AS322</f>
        <v>1.7</v>
      </c>
      <c r="IV322" s="227">
        <f>Daten_Polit!AT322</f>
        <v>1.7</v>
      </c>
      <c r="IW322" s="227">
        <f>Daten_Polit!AU322</f>
        <v>1.5</v>
      </c>
      <c r="IX322" s="444" t="s">
        <v>820</v>
      </c>
      <c r="IY322" s="444" t="s">
        <v>820</v>
      </c>
      <c r="IZ322" s="444" t="s">
        <v>820</v>
      </c>
      <c r="JA322" s="444" t="s">
        <v>820</v>
      </c>
      <c r="JB322" s="444" t="s">
        <v>820</v>
      </c>
      <c r="JC322" s="444" t="s">
        <v>820</v>
      </c>
      <c r="JD322" s="444" t="s">
        <v>820</v>
      </c>
      <c r="JE322" s="444" t="s">
        <v>820</v>
      </c>
      <c r="JF322" s="444" t="s">
        <v>820</v>
      </c>
      <c r="JG322" s="444" t="s">
        <v>820</v>
      </c>
      <c r="JH322" s="444" t="s">
        <v>820</v>
      </c>
      <c r="JI322" s="444" t="s">
        <v>820</v>
      </c>
      <c r="JJ322" s="444" t="s">
        <v>820</v>
      </c>
      <c r="JK322" s="444" t="s">
        <v>820</v>
      </c>
      <c r="JL322" s="444" t="s">
        <v>820</v>
      </c>
      <c r="JM322" s="444" t="s">
        <v>820</v>
      </c>
      <c r="JN322" s="444" t="s">
        <v>820</v>
      </c>
      <c r="JO322" s="444" t="s">
        <v>820</v>
      </c>
      <c r="JP322" s="444" t="s">
        <v>820</v>
      </c>
      <c r="JQ322" s="444" t="s">
        <v>820</v>
      </c>
      <c r="JR322" s="444" t="s">
        <v>820</v>
      </c>
      <c r="JS322" s="444" t="s">
        <v>820</v>
      </c>
      <c r="JT322" s="444" t="s">
        <v>820</v>
      </c>
      <c r="JU322" s="444" t="s">
        <v>820</v>
      </c>
      <c r="JV322" s="444" t="s">
        <v>820</v>
      </c>
      <c r="JW322" s="444" t="s">
        <v>820</v>
      </c>
      <c r="JX322" s="444" t="s">
        <v>820</v>
      </c>
      <c r="JY322" s="444" t="s">
        <v>820</v>
      </c>
      <c r="JZ322" s="444" t="s">
        <v>820</v>
      </c>
      <c r="KA322" s="445" t="s">
        <v>820</v>
      </c>
    </row>
    <row r="323" spans="4:287" ht="12.65" customHeight="1" x14ac:dyDescent="0.2">
      <c r="D323" s="276"/>
      <c r="E323" s="3" t="str">
        <f>Daten_Polit!E323</f>
        <v>09575</v>
      </c>
      <c r="F323" s="229" t="str">
        <f>Daten_Polit!F323</f>
        <v>Neustadt a.d.Aisch-Bad Windsheim</v>
      </c>
      <c r="G323" s="246"/>
      <c r="H323" s="531">
        <f>Daten_Polit!H323</f>
        <v>2.2999999999999998</v>
      </c>
      <c r="I323" s="532">
        <f>Daten_Polit!I323</f>
        <v>7.6</v>
      </c>
      <c r="J323" s="532">
        <f>Daten_Polit!J323</f>
        <v>1.6</v>
      </c>
      <c r="K323" s="532">
        <f>Daten_Polit!K323</f>
        <v>1.8</v>
      </c>
      <c r="L323" s="532">
        <f>Daten_Polit!L323</f>
        <v>0.8</v>
      </c>
      <c r="M323" s="308">
        <v>0.60378062430046009</v>
      </c>
      <c r="N323" s="308">
        <v>2.1870994185731298</v>
      </c>
      <c r="O323" s="308">
        <v>0.46132706593063111</v>
      </c>
      <c r="P323" s="308">
        <v>0.47814927564210974</v>
      </c>
      <c r="Q323" s="308">
        <v>0.2973635089688908</v>
      </c>
      <c r="R323" s="308">
        <v>15.183076724026003</v>
      </c>
      <c r="S323" s="308">
        <v>11.249393890416115</v>
      </c>
      <c r="T323" s="308">
        <v>17.808970281830714</v>
      </c>
      <c r="U323" s="308">
        <v>17.908512143363257</v>
      </c>
      <c r="V323" s="308">
        <v>16.483516483526834</v>
      </c>
      <c r="W323" s="308">
        <v>18.728901584015514</v>
      </c>
      <c r="X323" s="308">
        <v>23.097957214098319</v>
      </c>
      <c r="Y323" s="308">
        <v>15.638133156390177</v>
      </c>
      <c r="Z323" s="308">
        <v>16.100988448260093</v>
      </c>
      <c r="AA323" s="308">
        <v>9.6124031008372093</v>
      </c>
      <c r="AB323" s="308">
        <v>100</v>
      </c>
      <c r="AC323" s="308">
        <v>12.197048206747887</v>
      </c>
      <c r="AD323" s="308">
        <v>84.256202979793898</v>
      </c>
      <c r="AE323" s="308">
        <v>72.537826985401495</v>
      </c>
      <c r="AF323" s="308">
        <v>11.718375994392398</v>
      </c>
      <c r="AG323" s="308">
        <v>100</v>
      </c>
      <c r="AH323" s="308">
        <v>43.99656946826758</v>
      </c>
      <c r="AI323" s="308">
        <v>56.003430531732434</v>
      </c>
      <c r="AJ323" s="308">
        <v>52.31560891938252</v>
      </c>
      <c r="AK323" s="308">
        <v>3.6878216123499148</v>
      </c>
      <c r="AL323" s="308">
        <v>100</v>
      </c>
      <c r="AM323" s="308">
        <v>9.5722799387070712</v>
      </c>
      <c r="AN323" s="308">
        <v>85.497984953719239</v>
      </c>
      <c r="AO323" s="308">
        <v>77.542352940939935</v>
      </c>
      <c r="AP323" s="337">
        <v>7.9556320127793203</v>
      </c>
      <c r="AQ323" s="531">
        <f>Daten_Polit!M323</f>
        <v>2.2999999999999998</v>
      </c>
      <c r="AR323" s="532">
        <f>Daten_Polit!N323</f>
        <v>7.9</v>
      </c>
      <c r="AS323" s="532">
        <f>Daten_Polit!O323</f>
        <v>1.6</v>
      </c>
      <c r="AT323" s="532">
        <f>Daten_Polit!P323</f>
        <v>1.7</v>
      </c>
      <c r="AU323" s="532">
        <f>Daten_Polit!Q323</f>
        <v>1</v>
      </c>
      <c r="AV323" s="308">
        <v>0.5775800071916577</v>
      </c>
      <c r="AW323" s="308">
        <v>1.9223022108949686</v>
      </c>
      <c r="AX323" s="308">
        <v>0.46274107295118316</v>
      </c>
      <c r="AY323" s="308">
        <v>0.47887772118601146</v>
      </c>
      <c r="AZ323" s="308">
        <v>0.31211116840220043</v>
      </c>
      <c r="BA323" s="308">
        <v>14.1019811627148</v>
      </c>
      <c r="BB323" s="308">
        <v>10.210406132767234</v>
      </c>
      <c r="BC323" s="308">
        <v>17.602731661368185</v>
      </c>
      <c r="BD323" s="308">
        <v>17.741517741517743</v>
      </c>
      <c r="BE323" s="308">
        <v>16.212710765239947</v>
      </c>
      <c r="BF323" s="308">
        <v>16.976247492069561</v>
      </c>
      <c r="BG323" s="308">
        <v>20.528388578931441</v>
      </c>
      <c r="BH323" s="308">
        <v>16.01272534464475</v>
      </c>
      <c r="BI323" s="308">
        <v>16.62994167207172</v>
      </c>
      <c r="BJ323" s="308">
        <v>9.8445595854455146</v>
      </c>
      <c r="BK323" s="308">
        <v>100</v>
      </c>
      <c r="BL323" s="308">
        <v>11.981145539668015</v>
      </c>
      <c r="BM323" s="308">
        <v>84.439490358858535</v>
      </c>
      <c r="BN323" s="308">
        <v>72.345924722724121</v>
      </c>
      <c r="BO323" s="308">
        <v>12.093565636134429</v>
      </c>
      <c r="BP323" s="308">
        <v>100</v>
      </c>
      <c r="BQ323" s="308">
        <v>43.86266094420602</v>
      </c>
      <c r="BR323" s="308">
        <v>56.137339055793987</v>
      </c>
      <c r="BS323" s="308">
        <v>50.815450643776828</v>
      </c>
      <c r="BT323" s="308">
        <v>5.3218884120171674</v>
      </c>
      <c r="BU323" s="308">
        <v>100</v>
      </c>
      <c r="BV323" s="308">
        <v>9.437394960750515</v>
      </c>
      <c r="BW323" s="308">
        <v>85.612619749458361</v>
      </c>
      <c r="BX323" s="308">
        <v>77.328580136610825</v>
      </c>
      <c r="BY323" s="312">
        <v>8.2840396128475469</v>
      </c>
      <c r="BZ323" s="531">
        <f>Daten_Polit!R323</f>
        <v>2.2000000000000002</v>
      </c>
      <c r="CA323" s="532">
        <f>Daten_Polit!S323</f>
        <v>6.7</v>
      </c>
      <c r="CB323" s="532">
        <f>Daten_Polit!T323</f>
        <v>1.6</v>
      </c>
      <c r="CC323" s="532">
        <f>Daten_Polit!U323</f>
        <v>1.7</v>
      </c>
      <c r="CD323" s="532">
        <f>Daten_Polit!V323</f>
        <v>1</v>
      </c>
      <c r="CE323" s="309">
        <v>0.5424715533209844</v>
      </c>
      <c r="CF323" s="309">
        <v>1.6710323090946697</v>
      </c>
      <c r="CG323" s="309">
        <v>0.45070965538793878</v>
      </c>
      <c r="CH323" s="309">
        <v>0.46115171493596618</v>
      </c>
      <c r="CI323" s="309">
        <v>0.35727176624299545</v>
      </c>
      <c r="CJ323" s="309">
        <v>14.748079145985304</v>
      </c>
      <c r="CK323" s="309">
        <v>11.063743402354852</v>
      </c>
      <c r="CL323" s="309">
        <v>18.154439224189854</v>
      </c>
      <c r="CM323" s="309">
        <v>18.127648305085707</v>
      </c>
      <c r="CN323" s="309">
        <v>18.42456608810765</v>
      </c>
      <c r="CO323" s="309">
        <v>17.759824729565445</v>
      </c>
      <c r="CP323" s="309">
        <v>23.196605374829403</v>
      </c>
      <c r="CQ323" s="309">
        <v>16.696848967765302</v>
      </c>
      <c r="CR323" s="309">
        <v>16.978379095376045</v>
      </c>
      <c r="CS323" s="309">
        <v>13.844086021451613</v>
      </c>
      <c r="CT323" s="309">
        <v>100</v>
      </c>
      <c r="CU323" s="309">
        <v>11.805975267099388</v>
      </c>
      <c r="CV323" s="309">
        <v>84.674947796880517</v>
      </c>
      <c r="CW323" s="309">
        <v>72.192776514748985</v>
      </c>
      <c r="CX323" s="309">
        <v>12.482171282131544</v>
      </c>
      <c r="CY323" s="309">
        <v>100</v>
      </c>
      <c r="CZ323" s="309">
        <v>37.436419125127159</v>
      </c>
      <c r="DA323" s="309">
        <v>62.563580874872848</v>
      </c>
      <c r="DB323" s="309">
        <v>57.070193285859631</v>
      </c>
      <c r="DC323" s="309">
        <v>5.4933875890132233</v>
      </c>
      <c r="DD323" s="309">
        <v>100</v>
      </c>
      <c r="DE323" s="309">
        <v>9.3053435417112293</v>
      </c>
      <c r="DF323" s="309">
        <v>85.859322435338981</v>
      </c>
      <c r="DG323" s="309">
        <v>77.228704410363349</v>
      </c>
      <c r="DH323" s="313">
        <v>8.6306180249756341</v>
      </c>
      <c r="DI323" s="565">
        <f>Daten_Polit!W323</f>
        <v>1.9</v>
      </c>
      <c r="DJ323" s="532">
        <f>Daten_Polit!X323</f>
        <v>6.8</v>
      </c>
      <c r="DK323" s="532">
        <f>Daten_Polit!Y323</f>
        <v>1.2</v>
      </c>
      <c r="DL323" s="532">
        <f>Daten_Polit!Z323</f>
        <v>1.3</v>
      </c>
      <c r="DM323" s="532">
        <f>Daten_Polit!AA323</f>
        <v>0.8</v>
      </c>
      <c r="DN323" s="309">
        <v>0.49280944440530156</v>
      </c>
      <c r="DO323" s="309">
        <v>1.7717564394018583</v>
      </c>
      <c r="DP323" s="309">
        <v>0.37602086873488844</v>
      </c>
      <c r="DQ323" s="309">
        <v>0.38527486187808019</v>
      </c>
      <c r="DR323" s="309">
        <v>0.29672525341037392</v>
      </c>
      <c r="DS323" s="309">
        <v>16.395737730418716</v>
      </c>
      <c r="DT323" s="309">
        <v>13.479511143061575</v>
      </c>
      <c r="DU323" s="309">
        <v>18.617752129705963</v>
      </c>
      <c r="DV323" s="309">
        <v>18.782265411480036</v>
      </c>
      <c r="DW323" s="309">
        <v>17.052023121377427</v>
      </c>
      <c r="DX323" s="309">
        <v>16.415793206712362</v>
      </c>
      <c r="DY323" s="309">
        <v>18.068366793271839</v>
      </c>
      <c r="DZ323" s="309">
        <v>15.167203022242351</v>
      </c>
      <c r="EA323" s="309">
        <v>16.090528600218022</v>
      </c>
      <c r="EB323" s="309">
        <v>6.6091954022413804</v>
      </c>
      <c r="EC323" s="309">
        <v>100</v>
      </c>
      <c r="ED323" s="309">
        <v>11.983987912178982</v>
      </c>
      <c r="EE323" s="309">
        <v>84.629299092371298</v>
      </c>
      <c r="EF323" s="309">
        <v>72.047228300187044</v>
      </c>
      <c r="EG323" s="309">
        <v>12.582070792184249</v>
      </c>
      <c r="EH323" s="309">
        <v>100</v>
      </c>
      <c r="EI323" s="309">
        <v>45.676500508647003</v>
      </c>
      <c r="EJ323" s="309">
        <v>54.323499491352997</v>
      </c>
      <c r="EK323" s="309">
        <v>48.728382502543234</v>
      </c>
      <c r="EL323" s="309">
        <v>5.5951169888097656</v>
      </c>
      <c r="EM323" s="309">
        <v>100</v>
      </c>
      <c r="EN323" s="309">
        <v>9.6089305201480109</v>
      </c>
      <c r="EO323" s="309">
        <v>85.783164174419724</v>
      </c>
      <c r="EP323" s="309">
        <v>76.818281925833787</v>
      </c>
      <c r="EQ323" s="367">
        <v>8.9648822485859405</v>
      </c>
      <c r="ER323" s="531">
        <f>Daten_Polit!AB323</f>
        <v>1.8</v>
      </c>
      <c r="ES323" s="532">
        <f>Daten_Polit!AC323</f>
        <v>6.8</v>
      </c>
      <c r="ET323" s="532">
        <f>Daten_Polit!AD323</f>
        <v>1.2</v>
      </c>
      <c r="EU323" s="532">
        <f>Daten_Polit!AE323</f>
        <v>1.2</v>
      </c>
      <c r="EV323" s="532">
        <f>Daten_Polit!AF323</f>
        <v>0.9</v>
      </c>
      <c r="EW323" s="309">
        <v>0.48520778174283408</v>
      </c>
      <c r="EX323" s="309">
        <v>1.96035941476761</v>
      </c>
      <c r="EY323" s="309">
        <v>0.34634381074482234</v>
      </c>
      <c r="EZ323" s="309">
        <v>0.35294171761075649</v>
      </c>
      <c r="FA323" s="309">
        <v>0.29322871121694072</v>
      </c>
      <c r="FB323" s="309">
        <v>14.470493128537248</v>
      </c>
      <c r="FC323" s="309">
        <v>10.827448850262538</v>
      </c>
      <c r="FD323" s="309">
        <v>17.409084270484438</v>
      </c>
      <c r="FE323" s="309">
        <v>17.68786127167747</v>
      </c>
      <c r="FF323" s="309">
        <v>15.277777777777779</v>
      </c>
      <c r="FG323" s="309">
        <v>15.949205335031765</v>
      </c>
      <c r="FH323" s="309">
        <v>16.854334226981234</v>
      </c>
      <c r="FI323" s="309">
        <v>15.218019058615676</v>
      </c>
      <c r="FJ323" s="309">
        <v>15.480078380144707</v>
      </c>
      <c r="FK323" s="309">
        <v>13.216957605941754</v>
      </c>
      <c r="FL323" s="309">
        <v>100</v>
      </c>
      <c r="FM323" s="309">
        <v>11.750641617404069</v>
      </c>
      <c r="FN323" s="309">
        <v>84.863480703336293</v>
      </c>
      <c r="FO323" s="309">
        <v>71.776572957969606</v>
      </c>
      <c r="FP323" s="309">
        <v>13.086907745366682</v>
      </c>
      <c r="FQ323" s="309">
        <v>100</v>
      </c>
      <c r="FR323" s="309">
        <v>43.445287107258942</v>
      </c>
      <c r="FS323" s="309">
        <v>56.554712892741065</v>
      </c>
      <c r="FT323" s="309">
        <v>49.512459371614312</v>
      </c>
      <c r="FU323" s="309">
        <v>7.042253521126761</v>
      </c>
      <c r="FV323" s="309">
        <v>100</v>
      </c>
      <c r="FW323" s="309">
        <v>9.5813326201834421</v>
      </c>
      <c r="FX323" s="309">
        <v>85.862433927531526</v>
      </c>
      <c r="FY323" s="309">
        <v>76.375181877282188</v>
      </c>
      <c r="FZ323" s="313">
        <v>9.4872520502493423</v>
      </c>
      <c r="GA323" s="570">
        <f>Daten_Polit!AG323</f>
        <v>2.6</v>
      </c>
      <c r="GB323" s="571">
        <f>Daten_Polit!AH323</f>
        <v>10.199999999999999</v>
      </c>
      <c r="GC323" s="571">
        <f>Daten_Polit!AI323</f>
        <v>1.6</v>
      </c>
      <c r="GD323" s="571">
        <f>Daten_Polit!AJ323</f>
        <v>1.7</v>
      </c>
      <c r="GE323" s="571">
        <f>Daten_Polit!AK323</f>
        <v>1.4</v>
      </c>
      <c r="GF323" s="444">
        <v>0.51809606866637603</v>
      </c>
      <c r="GG323" s="444">
        <v>2.3387214948774613</v>
      </c>
      <c r="GH323" s="444">
        <v>0.34558165182811973</v>
      </c>
      <c r="GI323" s="444">
        <v>0.34382370208773227</v>
      </c>
      <c r="GJ323" s="444">
        <v>0.35898957689895139</v>
      </c>
      <c r="GK323" s="444">
        <v>11.147858812795548</v>
      </c>
      <c r="GL323" s="444">
        <v>8.6871644704734017</v>
      </c>
      <c r="GM323" s="444">
        <v>13.306926453269957</v>
      </c>
      <c r="GN323" s="444">
        <v>13.389788905252823</v>
      </c>
      <c r="GO323" s="444">
        <v>12.740989103097153</v>
      </c>
      <c r="GP323" s="444">
        <v>16.533897832988316</v>
      </c>
      <c r="GQ323" s="444">
        <v>17.627481278969103</v>
      </c>
      <c r="GR323" s="444">
        <v>15.569301740407445</v>
      </c>
      <c r="GS323" s="444">
        <v>15.118660402356344</v>
      </c>
      <c r="GT323" s="444">
        <v>18.593371059052092</v>
      </c>
      <c r="GU323" s="444">
        <v>100</v>
      </c>
      <c r="GV323" s="444">
        <v>11.975818208782002</v>
      </c>
      <c r="GW323" s="444">
        <v>84.608540782383699</v>
      </c>
      <c r="GX323" s="444">
        <v>71.140953507398407</v>
      </c>
      <c r="GY323" s="444">
        <v>13.467587274985283</v>
      </c>
      <c r="GZ323" s="444">
        <v>100</v>
      </c>
      <c r="HA323" s="444">
        <v>48.206686930091188</v>
      </c>
      <c r="HB323" s="444">
        <v>51.793313069908805</v>
      </c>
      <c r="HC323" s="444">
        <v>45.471124620060785</v>
      </c>
      <c r="HD323" s="444">
        <v>6.3221884498480252</v>
      </c>
      <c r="HE323" s="444">
        <v>100</v>
      </c>
      <c r="HF323" s="444">
        <v>9.453238579476988</v>
      </c>
      <c r="HG323" s="444">
        <v>85.945288031038714</v>
      </c>
      <c r="HH323" s="444">
        <v>75.982954920526524</v>
      </c>
      <c r="HI323" s="445">
        <v>9.9623331105121977</v>
      </c>
      <c r="HJ323" s="570">
        <f>Daten_Polit!AL323</f>
        <v>2.2999999999999998</v>
      </c>
      <c r="HK323" s="571">
        <f>Daten_Polit!AM323</f>
        <v>9.1999999999999993</v>
      </c>
      <c r="HL323" s="571">
        <f>Daten_Polit!AN323</f>
        <v>1.5</v>
      </c>
      <c r="HM323" s="571">
        <f>Daten_Polit!AO323</f>
        <v>1.5</v>
      </c>
      <c r="HN323" s="571">
        <f>Daten_Polit!AP323</f>
        <v>1.1000000000000001</v>
      </c>
      <c r="HO323" s="444">
        <v>0.39589808743789279</v>
      </c>
      <c r="HP323" s="444">
        <v>1.6540661381623492</v>
      </c>
      <c r="HQ323" s="444">
        <v>0.27701456467379493</v>
      </c>
      <c r="HR323" s="444">
        <v>0.28008354562816357</v>
      </c>
      <c r="HS323" s="444">
        <v>0.25465214670270886</v>
      </c>
      <c r="HT323" s="444">
        <v>11.553904236831341</v>
      </c>
      <c r="HU323" s="444">
        <v>9.1615698267074421</v>
      </c>
      <c r="HV323" s="444">
        <v>13.678017875325882</v>
      </c>
      <c r="HW323" s="444">
        <v>13.558663558663559</v>
      </c>
      <c r="HX323" s="444">
        <v>14.503133393022202</v>
      </c>
      <c r="HY323" s="444">
        <v>26.333210739242368</v>
      </c>
      <c r="HZ323" s="444">
        <v>31.259780907668233</v>
      </c>
      <c r="IA323" s="444">
        <v>21.963913948646773</v>
      </c>
      <c r="IB323" s="444">
        <v>22.216358839043682</v>
      </c>
      <c r="IC323" s="444">
        <v>20.168855534754282</v>
      </c>
      <c r="ID323" s="444">
        <v>100</v>
      </c>
      <c r="IE323" s="444">
        <v>11.825400786964192</v>
      </c>
      <c r="IF323" s="444">
        <v>84.885473852286395</v>
      </c>
      <c r="IG323" s="444">
        <v>71.162307298932475</v>
      </c>
      <c r="IH323" s="444">
        <v>13.723166553353936</v>
      </c>
      <c r="II323" s="444">
        <v>100</v>
      </c>
      <c r="IJ323" s="444">
        <v>47.159940209267567</v>
      </c>
      <c r="IK323" s="444">
        <v>52.84005979073244</v>
      </c>
      <c r="IL323" s="444">
        <v>45.964125560538115</v>
      </c>
      <c r="IM323" s="444">
        <v>6.8759342301943196</v>
      </c>
      <c r="IN323" s="444">
        <v>100</v>
      </c>
      <c r="IO323" s="444">
        <v>9.5099269674599913</v>
      </c>
      <c r="IP323" s="444">
        <v>86.131790935301083</v>
      </c>
      <c r="IQ323" s="444">
        <v>75.737678259040834</v>
      </c>
      <c r="IR323" s="445">
        <v>10.394112676260255</v>
      </c>
      <c r="IS323" s="443">
        <f>Daten_Polit!AQ323</f>
        <v>2.1</v>
      </c>
      <c r="IT323" s="227">
        <f>Daten_Polit!AR323</f>
        <v>8.6</v>
      </c>
      <c r="IU323" s="227">
        <f>Daten_Polit!AS323</f>
        <v>1.3</v>
      </c>
      <c r="IV323" s="227">
        <f>Daten_Polit!AT323</f>
        <v>1.3</v>
      </c>
      <c r="IW323" s="227">
        <f>Daten_Polit!AU323</f>
        <v>1.1000000000000001</v>
      </c>
      <c r="IX323" s="444" t="s">
        <v>820</v>
      </c>
      <c r="IY323" s="444" t="s">
        <v>820</v>
      </c>
      <c r="IZ323" s="444" t="s">
        <v>820</v>
      </c>
      <c r="JA323" s="444" t="s">
        <v>820</v>
      </c>
      <c r="JB323" s="444" t="s">
        <v>820</v>
      </c>
      <c r="JC323" s="444" t="s">
        <v>820</v>
      </c>
      <c r="JD323" s="444" t="s">
        <v>820</v>
      </c>
      <c r="JE323" s="444" t="s">
        <v>820</v>
      </c>
      <c r="JF323" s="444" t="s">
        <v>820</v>
      </c>
      <c r="JG323" s="444" t="s">
        <v>820</v>
      </c>
      <c r="JH323" s="444" t="s">
        <v>820</v>
      </c>
      <c r="JI323" s="444" t="s">
        <v>820</v>
      </c>
      <c r="JJ323" s="444" t="s">
        <v>820</v>
      </c>
      <c r="JK323" s="444" t="s">
        <v>820</v>
      </c>
      <c r="JL323" s="444" t="s">
        <v>820</v>
      </c>
      <c r="JM323" s="444" t="s">
        <v>820</v>
      </c>
      <c r="JN323" s="444" t="s">
        <v>820</v>
      </c>
      <c r="JO323" s="444" t="s">
        <v>820</v>
      </c>
      <c r="JP323" s="444" t="s">
        <v>820</v>
      </c>
      <c r="JQ323" s="444" t="s">
        <v>820</v>
      </c>
      <c r="JR323" s="444" t="s">
        <v>820</v>
      </c>
      <c r="JS323" s="444" t="s">
        <v>820</v>
      </c>
      <c r="JT323" s="444" t="s">
        <v>820</v>
      </c>
      <c r="JU323" s="444" t="s">
        <v>820</v>
      </c>
      <c r="JV323" s="444" t="s">
        <v>820</v>
      </c>
      <c r="JW323" s="444" t="s">
        <v>820</v>
      </c>
      <c r="JX323" s="444" t="s">
        <v>820</v>
      </c>
      <c r="JY323" s="444" t="s">
        <v>820</v>
      </c>
      <c r="JZ323" s="444" t="s">
        <v>820</v>
      </c>
      <c r="KA323" s="445" t="s">
        <v>820</v>
      </c>
    </row>
    <row r="324" spans="4:287" ht="12.65" customHeight="1" x14ac:dyDescent="0.2">
      <c r="D324" s="276"/>
      <c r="E324" s="3" t="str">
        <f>Daten_Polit!E324</f>
        <v>09576</v>
      </c>
      <c r="F324" s="229" t="str">
        <f>Daten_Polit!F324</f>
        <v>Roth</v>
      </c>
      <c r="G324" s="246"/>
      <c r="H324" s="531">
        <f>Daten_Polit!H324</f>
        <v>2.8</v>
      </c>
      <c r="I324" s="532">
        <f>Daten_Polit!I324</f>
        <v>8.1999999999999993</v>
      </c>
      <c r="J324" s="532">
        <f>Daten_Polit!J324</f>
        <v>2.2000000000000002</v>
      </c>
      <c r="K324" s="532">
        <f>Daten_Polit!K324</f>
        <v>2.4</v>
      </c>
      <c r="L324" s="532">
        <f>Daten_Polit!L324</f>
        <v>1.4</v>
      </c>
      <c r="M324" s="308">
        <v>0.5328838891548322</v>
      </c>
      <c r="N324" s="308">
        <v>1.7373556415810651</v>
      </c>
      <c r="O324" s="308">
        <v>0.45893632311447491</v>
      </c>
      <c r="P324" s="308">
        <v>0.47856373502927607</v>
      </c>
      <c r="Q324" s="308">
        <v>0.30992167925074732</v>
      </c>
      <c r="R324" s="308">
        <v>11.895974594455614</v>
      </c>
      <c r="S324" s="308">
        <v>8.6670323642343021</v>
      </c>
      <c r="T324" s="308">
        <v>13.343848580441978</v>
      </c>
      <c r="U324" s="308">
        <v>13.518246130139385</v>
      </c>
      <c r="V324" s="308">
        <v>11.760966306423843</v>
      </c>
      <c r="W324" s="308">
        <v>24.983915933950673</v>
      </c>
      <c r="X324" s="308">
        <v>28.978362092571896</v>
      </c>
      <c r="Y324" s="308">
        <v>23.216200870611225</v>
      </c>
      <c r="Z324" s="308">
        <v>23.138353765324641</v>
      </c>
      <c r="AA324" s="308">
        <v>23.921319796985767</v>
      </c>
      <c r="AB324" s="308">
        <v>100</v>
      </c>
      <c r="AC324" s="308">
        <v>10.428206675354533</v>
      </c>
      <c r="AD324" s="308">
        <v>85.905085338738715</v>
      </c>
      <c r="AE324" s="308">
        <v>71.892584562996888</v>
      </c>
      <c r="AF324" s="308">
        <v>14.012500775741835</v>
      </c>
      <c r="AG324" s="308">
        <v>100</v>
      </c>
      <c r="AH324" s="308">
        <v>32.092004381161019</v>
      </c>
      <c r="AI324" s="308">
        <v>67.907995618838996</v>
      </c>
      <c r="AJ324" s="308">
        <v>61.007667031763411</v>
      </c>
      <c r="AK324" s="308">
        <v>6.9003285870755757</v>
      </c>
      <c r="AL324" s="308">
        <v>100</v>
      </c>
      <c r="AM324" s="308">
        <v>7.629498359128525</v>
      </c>
      <c r="AN324" s="308">
        <v>87.230482492953811</v>
      </c>
      <c r="AO324" s="308">
        <v>77.078159553624232</v>
      </c>
      <c r="AP324" s="337">
        <v>10.152322939329572</v>
      </c>
      <c r="AQ324" s="531">
        <f>Daten_Polit!M324</f>
        <v>2.7</v>
      </c>
      <c r="AR324" s="532">
        <f>Daten_Polit!N324</f>
        <v>8.6999999999999993</v>
      </c>
      <c r="AS324" s="532">
        <f>Daten_Polit!O324</f>
        <v>2.1</v>
      </c>
      <c r="AT324" s="532">
        <f>Daten_Polit!P324</f>
        <v>2.2000000000000002</v>
      </c>
      <c r="AU324" s="532">
        <f>Daten_Polit!Q324</f>
        <v>1.5</v>
      </c>
      <c r="AV324" s="308">
        <v>0.48967080354069659</v>
      </c>
      <c r="AW324" s="308">
        <v>1.6260005096227519</v>
      </c>
      <c r="AX324" s="308">
        <v>0.41687637947171519</v>
      </c>
      <c r="AY324" s="308">
        <v>0.43352641388476365</v>
      </c>
      <c r="AZ324" s="308">
        <v>0.29639322807257346</v>
      </c>
      <c r="BA324" s="308">
        <v>11.400440471563673</v>
      </c>
      <c r="BB324" s="308">
        <v>7.9402827321971206</v>
      </c>
      <c r="BC324" s="308">
        <v>13.288661845684688</v>
      </c>
      <c r="BD324" s="308">
        <v>13.532539504231259</v>
      </c>
      <c r="BE324" s="308">
        <v>11.395348837211952</v>
      </c>
      <c r="BF324" s="308">
        <v>23.807663932650634</v>
      </c>
      <c r="BG324" s="308">
        <v>27.583455246704492</v>
      </c>
      <c r="BH324" s="308">
        <v>22.540489894261679</v>
      </c>
      <c r="BI324" s="308">
        <v>23.083327026417106</v>
      </c>
      <c r="BJ324" s="308">
        <v>18.392134181612121</v>
      </c>
      <c r="BK324" s="308">
        <v>100</v>
      </c>
      <c r="BL324" s="308">
        <v>10.531064555190751</v>
      </c>
      <c r="BM324" s="308">
        <v>85.877104249308786</v>
      </c>
      <c r="BN324" s="308">
        <v>71.339722293222721</v>
      </c>
      <c r="BO324" s="308">
        <v>14.537381956086067</v>
      </c>
      <c r="BP324" s="308">
        <v>100</v>
      </c>
      <c r="BQ324" s="308">
        <v>33.777038269550744</v>
      </c>
      <c r="BR324" s="308">
        <v>66.222961730449256</v>
      </c>
      <c r="BS324" s="308">
        <v>58.180809761508598</v>
      </c>
      <c r="BT324" s="308">
        <v>8.0421519689406562</v>
      </c>
      <c r="BU324" s="308">
        <v>100</v>
      </c>
      <c r="BV324" s="308">
        <v>7.744740179131969</v>
      </c>
      <c r="BW324" s="308">
        <v>87.253993430858884</v>
      </c>
      <c r="BX324" s="308">
        <v>76.660044309824457</v>
      </c>
      <c r="BY324" s="312">
        <v>10.593949121034411</v>
      </c>
      <c r="BZ324" s="531">
        <f>Daten_Polit!R324</f>
        <v>2.4</v>
      </c>
      <c r="CA324" s="532">
        <f>Daten_Polit!S324</f>
        <v>7.3</v>
      </c>
      <c r="CB324" s="532">
        <f>Daten_Polit!T324</f>
        <v>1.9</v>
      </c>
      <c r="CC324" s="532">
        <f>Daten_Polit!U324</f>
        <v>2</v>
      </c>
      <c r="CD324" s="532">
        <f>Daten_Polit!V324</f>
        <v>1.4</v>
      </c>
      <c r="CE324" s="309">
        <v>0.44762942848765319</v>
      </c>
      <c r="CF324" s="309">
        <v>1.3909019336008874</v>
      </c>
      <c r="CG324" s="309">
        <v>0.39095087813991725</v>
      </c>
      <c r="CH324" s="309">
        <v>0.40242008353035474</v>
      </c>
      <c r="CI324" s="309">
        <v>0.31097109347954555</v>
      </c>
      <c r="CJ324" s="309">
        <v>12.045009784736047</v>
      </c>
      <c r="CK324" s="309">
        <v>8.7948922585799707</v>
      </c>
      <c r="CL324" s="309">
        <v>13.95190046278692</v>
      </c>
      <c r="CM324" s="309">
        <v>14.245063378459452</v>
      </c>
      <c r="CN324" s="309">
        <v>11.805555555555557</v>
      </c>
      <c r="CO324" s="309">
        <v>22.798004248379726</v>
      </c>
      <c r="CP324" s="309">
        <v>27.792871983383229</v>
      </c>
      <c r="CQ324" s="309">
        <v>21.684903206054685</v>
      </c>
      <c r="CR324" s="309">
        <v>22.123585726715405</v>
      </c>
      <c r="CS324" s="309">
        <v>18.492716909415705</v>
      </c>
      <c r="CT324" s="309">
        <v>100</v>
      </c>
      <c r="CU324" s="309">
        <v>10.29849039801968</v>
      </c>
      <c r="CV324" s="309">
        <v>86.089964195574993</v>
      </c>
      <c r="CW324" s="309">
        <v>71.196210531979247</v>
      </c>
      <c r="CX324" s="309">
        <v>14.89375366359574</v>
      </c>
      <c r="CY324" s="309">
        <v>100</v>
      </c>
      <c r="CZ324" s="309">
        <v>32.307692307692307</v>
      </c>
      <c r="DA324" s="309">
        <v>67.692307692307679</v>
      </c>
      <c r="DB324" s="309">
        <v>59.464882943143813</v>
      </c>
      <c r="DC324" s="309">
        <v>8.2274247491638786</v>
      </c>
      <c r="DD324" s="309">
        <v>100</v>
      </c>
      <c r="DE324" s="309">
        <v>7.6134875214240099</v>
      </c>
      <c r="DF324" s="309">
        <v>87.410798247497851</v>
      </c>
      <c r="DG324" s="309">
        <v>76.448048435984006</v>
      </c>
      <c r="DH324" s="313">
        <v>10.962749811513858</v>
      </c>
      <c r="DI324" s="565">
        <f>Daten_Polit!W324</f>
        <v>2.2000000000000002</v>
      </c>
      <c r="DJ324" s="532">
        <f>Daten_Polit!X324</f>
        <v>7.5</v>
      </c>
      <c r="DK324" s="532">
        <f>Daten_Polit!Y324</f>
        <v>1.7</v>
      </c>
      <c r="DL324" s="532">
        <f>Daten_Polit!Z324</f>
        <v>1.8</v>
      </c>
      <c r="DM324" s="532">
        <f>Daten_Polit!AA324</f>
        <v>1.1000000000000001</v>
      </c>
      <c r="DN324" s="309">
        <v>0.4370235457583837</v>
      </c>
      <c r="DO324" s="309">
        <v>1.5113558243246046</v>
      </c>
      <c r="DP324" s="309">
        <v>0.3667761315540583</v>
      </c>
      <c r="DQ324" s="309">
        <v>0.38210471557570214</v>
      </c>
      <c r="DR324" s="309">
        <v>0.26615905219646829</v>
      </c>
      <c r="DS324" s="309">
        <v>12.363541394619746</v>
      </c>
      <c r="DT324" s="309">
        <v>9.0841949778428894</v>
      </c>
      <c r="DU324" s="309">
        <v>14.153995470721908</v>
      </c>
      <c r="DV324" s="309">
        <v>14.294871794871797</v>
      </c>
      <c r="DW324" s="309">
        <v>13.088642659283403</v>
      </c>
      <c r="DX324" s="309">
        <v>22.144130913666679</v>
      </c>
      <c r="DY324" s="309">
        <v>24.562444378524155</v>
      </c>
      <c r="DZ324" s="309">
        <v>20.832995047491409</v>
      </c>
      <c r="EA324" s="309">
        <v>21.12947658402204</v>
      </c>
      <c r="EB324" s="309">
        <v>18.570427470184004</v>
      </c>
      <c r="EC324" s="309">
        <v>100</v>
      </c>
      <c r="ED324" s="309">
        <v>10.287865211160497</v>
      </c>
      <c r="EE324" s="309">
        <v>86.102456676559044</v>
      </c>
      <c r="EF324" s="309">
        <v>70.880602120607847</v>
      </c>
      <c r="EG324" s="309">
        <v>15.221854555951191</v>
      </c>
      <c r="EH324" s="309">
        <v>100</v>
      </c>
      <c r="EI324" s="309">
        <v>35.879945429740786</v>
      </c>
      <c r="EJ324" s="309">
        <v>64.120054570259214</v>
      </c>
      <c r="EK324" s="309">
        <v>56.753069577080495</v>
      </c>
      <c r="EL324" s="309">
        <v>7.3669849931787175</v>
      </c>
      <c r="EM324" s="309">
        <v>100</v>
      </c>
      <c r="EN324" s="309">
        <v>7.7192317404033677</v>
      </c>
      <c r="EO324" s="309">
        <v>87.344420668624394</v>
      </c>
      <c r="EP324" s="309">
        <v>75.79706087939563</v>
      </c>
      <c r="EQ324" s="367">
        <v>11.547359789228764</v>
      </c>
      <c r="ER324" s="531">
        <f>Daten_Polit!AB324</f>
        <v>2</v>
      </c>
      <c r="ES324" s="532">
        <f>Daten_Polit!AC324</f>
        <v>6.7</v>
      </c>
      <c r="ET324" s="532">
        <f>Daten_Polit!AD324</f>
        <v>1.6</v>
      </c>
      <c r="EU324" s="532">
        <f>Daten_Polit!AE324</f>
        <v>1.7</v>
      </c>
      <c r="EV324" s="532">
        <f>Daten_Polit!AF324</f>
        <v>1.1000000000000001</v>
      </c>
      <c r="EW324" s="309">
        <v>0.43850713095017591</v>
      </c>
      <c r="EX324" s="309">
        <v>1.5886885309420253</v>
      </c>
      <c r="EY324" s="309">
        <v>0.35948473008001119</v>
      </c>
      <c r="EZ324" s="309">
        <v>0.37544714086331105</v>
      </c>
      <c r="FA324" s="309">
        <v>0.25912636607188722</v>
      </c>
      <c r="FB324" s="309">
        <v>12.7335795009511</v>
      </c>
      <c r="FC324" s="309">
        <v>10.199999999999999</v>
      </c>
      <c r="FD324" s="309">
        <v>14.013811689405422</v>
      </c>
      <c r="FE324" s="309">
        <v>14.415883368502378</v>
      </c>
      <c r="FF324" s="309">
        <v>11.118784530383669</v>
      </c>
      <c r="FG324" s="309">
        <v>19.264813666347617</v>
      </c>
      <c r="FH324" s="309">
        <v>20.871751886003075</v>
      </c>
      <c r="FI324" s="309">
        <v>18.450560652395513</v>
      </c>
      <c r="FJ324" s="309">
        <v>18.17917675545111</v>
      </c>
      <c r="FK324" s="309">
        <v>20.38700760191303</v>
      </c>
      <c r="FL324" s="309">
        <v>100</v>
      </c>
      <c r="FM324" s="309">
        <v>10.117471996772611</v>
      </c>
      <c r="FN324" s="309">
        <v>86.269883553837033</v>
      </c>
      <c r="FO324" s="309">
        <v>70.617600778485269</v>
      </c>
      <c r="FP324" s="309">
        <v>15.652282775351761</v>
      </c>
      <c r="FQ324" s="309">
        <v>100</v>
      </c>
      <c r="FR324" s="309">
        <v>33.260073260073256</v>
      </c>
      <c r="FS324" s="309">
        <v>66.739926739926744</v>
      </c>
      <c r="FT324" s="309">
        <v>58.021978021978029</v>
      </c>
      <c r="FU324" s="309">
        <v>8.7179487179487172</v>
      </c>
      <c r="FV324" s="309">
        <v>100</v>
      </c>
      <c r="FW324" s="309">
        <v>7.8598668293202891</v>
      </c>
      <c r="FX324" s="309">
        <v>87.246634374606373</v>
      </c>
      <c r="FY324" s="309">
        <v>75.273995610421323</v>
      </c>
      <c r="FZ324" s="313">
        <v>11.972638764185032</v>
      </c>
      <c r="GA324" s="570">
        <f>Daten_Polit!AG324</f>
        <v>2.6</v>
      </c>
      <c r="GB324" s="571">
        <f>Daten_Polit!AH324</f>
        <v>9.1</v>
      </c>
      <c r="GC324" s="571">
        <f>Daten_Polit!AI324</f>
        <v>2</v>
      </c>
      <c r="GD324" s="571">
        <f>Daten_Polit!AJ324</f>
        <v>2.1</v>
      </c>
      <c r="GE324" s="571">
        <f>Daten_Polit!AK324</f>
        <v>1.4</v>
      </c>
      <c r="GF324" s="444">
        <v>0.48957675300063169</v>
      </c>
      <c r="GG324" s="444">
        <v>1.8801087674935539</v>
      </c>
      <c r="GH324" s="444">
        <v>0.39615969408422202</v>
      </c>
      <c r="GI324" s="444">
        <v>0.41296860721425782</v>
      </c>
      <c r="GJ324" s="444">
        <v>0.29483759189551645</v>
      </c>
      <c r="GK324" s="444">
        <v>10.260861823361823</v>
      </c>
      <c r="GL324" s="444">
        <v>7.991333163395768</v>
      </c>
      <c r="GM324" s="444">
        <v>11.478998495006785</v>
      </c>
      <c r="GN324" s="444">
        <v>11.717345423278722</v>
      </c>
      <c r="GO324" s="444">
        <v>9.8082191780843395</v>
      </c>
      <c r="GP324" s="444">
        <v>16.767974991314983</v>
      </c>
      <c r="GQ324" s="444">
        <v>18.14361636385614</v>
      </c>
      <c r="GR324" s="444">
        <v>16.023023893983428</v>
      </c>
      <c r="GS324" s="444">
        <v>15.755676171546998</v>
      </c>
      <c r="GT324" s="444">
        <v>17.903225806451616</v>
      </c>
      <c r="GU324" s="444">
        <v>100</v>
      </c>
      <c r="GV324" s="444">
        <v>9.9610666947637334</v>
      </c>
      <c r="GW324" s="444">
        <v>86.446440939610383</v>
      </c>
      <c r="GX324" s="444">
        <v>70.274323413788821</v>
      </c>
      <c r="GY324" s="444">
        <v>16.172117525821559</v>
      </c>
      <c r="GZ324" s="444">
        <v>100</v>
      </c>
      <c r="HA324" s="444">
        <v>35.666982024597921</v>
      </c>
      <c r="HB324" s="444">
        <v>64.333017975402086</v>
      </c>
      <c r="HC324" s="444">
        <v>55.818353831598863</v>
      </c>
      <c r="HD324" s="444">
        <v>8.5146641438032162</v>
      </c>
      <c r="HE324" s="444">
        <v>100</v>
      </c>
      <c r="HF324" s="444">
        <v>7.5976914321303557</v>
      </c>
      <c r="HG324" s="444">
        <v>87.52326282449333</v>
      </c>
      <c r="HH324" s="444">
        <v>75.069540000688875</v>
      </c>
      <c r="HI324" s="445">
        <v>12.453722823804458</v>
      </c>
      <c r="HJ324" s="570">
        <f>Daten_Polit!AL324</f>
        <v>2.4</v>
      </c>
      <c r="HK324" s="571">
        <f>Daten_Polit!AM324</f>
        <v>8.9</v>
      </c>
      <c r="HL324" s="571">
        <f>Daten_Polit!AN324</f>
        <v>1.8</v>
      </c>
      <c r="HM324" s="571">
        <f>Daten_Polit!AO324</f>
        <v>1.9</v>
      </c>
      <c r="HN324" s="571">
        <f>Daten_Polit!AP324</f>
        <v>1.2</v>
      </c>
      <c r="HO324" s="444">
        <v>0.37207849478171395</v>
      </c>
      <c r="HP324" s="444">
        <v>1.4998817585664717</v>
      </c>
      <c r="HQ324" s="444">
        <v>0.29203866218871388</v>
      </c>
      <c r="HR324" s="444">
        <v>0.30437894171715968</v>
      </c>
      <c r="HS324" s="444">
        <v>0.22120076959132134</v>
      </c>
      <c r="HT324" s="444">
        <v>10.926496985318009</v>
      </c>
      <c r="HU324" s="444">
        <v>8.6945690084703529</v>
      </c>
      <c r="HV324" s="444">
        <v>12.227169866412893</v>
      </c>
      <c r="HW324" s="444">
        <v>12.309359113259028</v>
      </c>
      <c r="HX324" s="444">
        <v>11.647058823526672</v>
      </c>
      <c r="HY324" s="444">
        <v>25.176790146583151</v>
      </c>
      <c r="HZ324" s="444">
        <v>29.078645965901202</v>
      </c>
      <c r="IA324" s="444">
        <v>22.90477954797641</v>
      </c>
      <c r="IB324" s="444">
        <v>22.576822145093622</v>
      </c>
      <c r="IC324" s="444">
        <v>25.208085612336458</v>
      </c>
      <c r="ID324" s="444">
        <v>100</v>
      </c>
      <c r="IE324" s="444">
        <v>10.023460206888108</v>
      </c>
      <c r="IF324" s="444">
        <v>86.56301907324611</v>
      </c>
      <c r="IG324" s="444">
        <v>70.035744472403323</v>
      </c>
      <c r="IH324" s="444">
        <v>16.527274600842784</v>
      </c>
      <c r="II324" s="444">
        <v>100</v>
      </c>
      <c r="IJ324" s="444">
        <v>36.692353289863654</v>
      </c>
      <c r="IK324" s="444">
        <v>63.307646710136332</v>
      </c>
      <c r="IL324" s="444">
        <v>55.542382928275046</v>
      </c>
      <c r="IM324" s="444">
        <v>7.7652637818612922</v>
      </c>
      <c r="IN324" s="444">
        <v>100</v>
      </c>
      <c r="IO324" s="444">
        <v>7.7280006902013572</v>
      </c>
      <c r="IP324" s="444">
        <v>87.717023563804247</v>
      </c>
      <c r="IQ324" s="444">
        <v>74.703361896137423</v>
      </c>
      <c r="IR324" s="445">
        <v>13.013661667666824</v>
      </c>
      <c r="IS324" s="443">
        <f>Daten_Polit!AQ324</f>
        <v>2.2000000000000002</v>
      </c>
      <c r="IT324" s="227">
        <f>Daten_Polit!AR324</f>
        <v>9</v>
      </c>
      <c r="IU324" s="227">
        <f>Daten_Polit!AS324</f>
        <v>1.5</v>
      </c>
      <c r="IV324" s="227">
        <f>Daten_Polit!AT324</f>
        <v>1.6</v>
      </c>
      <c r="IW324" s="227">
        <f>Daten_Polit!AU324</f>
        <v>1.1000000000000001</v>
      </c>
      <c r="IX324" s="444" t="s">
        <v>820</v>
      </c>
      <c r="IY324" s="444" t="s">
        <v>820</v>
      </c>
      <c r="IZ324" s="444" t="s">
        <v>820</v>
      </c>
      <c r="JA324" s="444" t="s">
        <v>820</v>
      </c>
      <c r="JB324" s="444" t="s">
        <v>820</v>
      </c>
      <c r="JC324" s="444" t="s">
        <v>820</v>
      </c>
      <c r="JD324" s="444" t="s">
        <v>820</v>
      </c>
      <c r="JE324" s="444" t="s">
        <v>820</v>
      </c>
      <c r="JF324" s="444" t="s">
        <v>820</v>
      </c>
      <c r="JG324" s="444" t="s">
        <v>820</v>
      </c>
      <c r="JH324" s="444" t="s">
        <v>820</v>
      </c>
      <c r="JI324" s="444" t="s">
        <v>820</v>
      </c>
      <c r="JJ324" s="444" t="s">
        <v>820</v>
      </c>
      <c r="JK324" s="444" t="s">
        <v>820</v>
      </c>
      <c r="JL324" s="444" t="s">
        <v>820</v>
      </c>
      <c r="JM324" s="444" t="s">
        <v>820</v>
      </c>
      <c r="JN324" s="444" t="s">
        <v>820</v>
      </c>
      <c r="JO324" s="444" t="s">
        <v>820</v>
      </c>
      <c r="JP324" s="444" t="s">
        <v>820</v>
      </c>
      <c r="JQ324" s="444" t="s">
        <v>820</v>
      </c>
      <c r="JR324" s="444" t="s">
        <v>820</v>
      </c>
      <c r="JS324" s="444" t="s">
        <v>820</v>
      </c>
      <c r="JT324" s="444" t="s">
        <v>820</v>
      </c>
      <c r="JU324" s="444" t="s">
        <v>820</v>
      </c>
      <c r="JV324" s="444" t="s">
        <v>820</v>
      </c>
      <c r="JW324" s="444" t="s">
        <v>820</v>
      </c>
      <c r="JX324" s="444" t="s">
        <v>820</v>
      </c>
      <c r="JY324" s="444" t="s">
        <v>820</v>
      </c>
      <c r="JZ324" s="444" t="s">
        <v>820</v>
      </c>
      <c r="KA324" s="445" t="s">
        <v>820</v>
      </c>
    </row>
    <row r="325" spans="4:287" ht="12.65" customHeight="1" x14ac:dyDescent="0.2">
      <c r="D325" s="276"/>
      <c r="E325" s="3" t="str">
        <f>Daten_Polit!E325</f>
        <v>09577</v>
      </c>
      <c r="F325" s="229" t="str">
        <f>Daten_Polit!F325</f>
        <v>Weißenburg-Gunzenhausen</v>
      </c>
      <c r="G325" s="246"/>
      <c r="H325" s="531">
        <f>Daten_Polit!H325</f>
        <v>3.3</v>
      </c>
      <c r="I325" s="532">
        <f>Daten_Polit!I325</f>
        <v>10.1</v>
      </c>
      <c r="J325" s="532">
        <f>Daten_Polit!J325</f>
        <v>2.2999999999999998</v>
      </c>
      <c r="K325" s="532">
        <f>Daten_Polit!K325</f>
        <v>2.5</v>
      </c>
      <c r="L325" s="532">
        <f>Daten_Polit!L325</f>
        <v>1.3</v>
      </c>
      <c r="M325" s="308">
        <v>0.7154271104414921</v>
      </c>
      <c r="N325" s="308">
        <v>2.4864086835504331</v>
      </c>
      <c r="O325" s="308">
        <v>0.55954540798904695</v>
      </c>
      <c r="P325" s="308">
        <v>0.57728012974406717</v>
      </c>
      <c r="Q325" s="308">
        <v>0.37250297018132583</v>
      </c>
      <c r="R325" s="308">
        <v>13.50603124382018</v>
      </c>
      <c r="S325" s="308">
        <v>10.645442109190929</v>
      </c>
      <c r="T325" s="308">
        <v>15.431736175212402</v>
      </c>
      <c r="U325" s="308">
        <v>15.580170691847306</v>
      </c>
      <c r="V325" s="308">
        <v>13.621262458471762</v>
      </c>
      <c r="W325" s="308">
        <v>24.594473932234248</v>
      </c>
      <c r="X325" s="308">
        <v>29.409566517189834</v>
      </c>
      <c r="Y325" s="308">
        <v>21.125811072715226</v>
      </c>
      <c r="Z325" s="308">
        <v>21.304902496806999</v>
      </c>
      <c r="AA325" s="308">
        <v>18.924972004426017</v>
      </c>
      <c r="AB325" s="308">
        <v>100</v>
      </c>
      <c r="AC325" s="308">
        <v>12.780305495881878</v>
      </c>
      <c r="AD325" s="308">
        <v>83.57928390423578</v>
      </c>
      <c r="AE325" s="308">
        <v>72.029729820799758</v>
      </c>
      <c r="AF325" s="308">
        <v>11.549554083436023</v>
      </c>
      <c r="AG325" s="308">
        <v>100</v>
      </c>
      <c r="AH325" s="308">
        <v>41.620879120879117</v>
      </c>
      <c r="AI325" s="308">
        <v>58.379120879120883</v>
      </c>
      <c r="AJ325" s="308">
        <v>53.502747252747248</v>
      </c>
      <c r="AK325" s="308">
        <v>4.8763736263736268</v>
      </c>
      <c r="AL325" s="308">
        <v>100</v>
      </c>
      <c r="AM325" s="308">
        <v>9.5973646403440327</v>
      </c>
      <c r="AN325" s="308">
        <v>85.211565643178773</v>
      </c>
      <c r="AO325" s="308">
        <v>77.831819727089879</v>
      </c>
      <c r="AP325" s="337">
        <v>7.3797459160888996</v>
      </c>
      <c r="AQ325" s="531">
        <f>Daten_Polit!M325</f>
        <v>3.4</v>
      </c>
      <c r="AR325" s="532">
        <f>Daten_Polit!N325</f>
        <v>10.8</v>
      </c>
      <c r="AS325" s="532">
        <f>Daten_Polit!O325</f>
        <v>2.4</v>
      </c>
      <c r="AT325" s="532">
        <f>Daten_Polit!P325</f>
        <v>2.5</v>
      </c>
      <c r="AU325" s="532">
        <f>Daten_Polit!Q325</f>
        <v>1.5</v>
      </c>
      <c r="AV325" s="308">
        <v>0.69636883783080883</v>
      </c>
      <c r="AW325" s="308">
        <v>2.3422421354098608</v>
      </c>
      <c r="AX325" s="308">
        <v>0.55324575414521204</v>
      </c>
      <c r="AY325" s="308">
        <v>0.5684353723171941</v>
      </c>
      <c r="AZ325" s="308">
        <v>0.40290850490796831</v>
      </c>
      <c r="BA325" s="308">
        <v>13.129865787839709</v>
      </c>
      <c r="BB325" s="308">
        <v>9.806728704366499</v>
      </c>
      <c r="BC325" s="308">
        <v>15.830180748213534</v>
      </c>
      <c r="BD325" s="308">
        <v>15.957642725598525</v>
      </c>
      <c r="BE325" s="308">
        <v>14.492753623188406</v>
      </c>
      <c r="BF325" s="308">
        <v>22.711443972713397</v>
      </c>
      <c r="BG325" s="308">
        <v>26.824316254632745</v>
      </c>
      <c r="BH325" s="308">
        <v>20.512820512813764</v>
      </c>
      <c r="BI325" s="308">
        <v>21.257512713819697</v>
      </c>
      <c r="BJ325" s="308">
        <v>12.776176753083574</v>
      </c>
      <c r="BK325" s="308">
        <v>100</v>
      </c>
      <c r="BL325" s="308">
        <v>12.73012597889576</v>
      </c>
      <c r="BM325" s="308">
        <v>83.662473465197479</v>
      </c>
      <c r="BN325" s="308">
        <v>71.620057809283082</v>
      </c>
      <c r="BO325" s="308">
        <v>12.042415655914397</v>
      </c>
      <c r="BP325" s="308">
        <v>100</v>
      </c>
      <c r="BQ325" s="308">
        <v>43.099932019034668</v>
      </c>
      <c r="BR325" s="308">
        <v>56.900067980965332</v>
      </c>
      <c r="BS325" s="308">
        <v>51.121685927940185</v>
      </c>
      <c r="BT325" s="308">
        <v>5.778382053025152</v>
      </c>
      <c r="BU325" s="308">
        <v>100</v>
      </c>
      <c r="BV325" s="308">
        <v>9.5760126052366843</v>
      </c>
      <c r="BW325" s="308">
        <v>85.328343175117922</v>
      </c>
      <c r="BX325" s="308">
        <v>77.49816447141788</v>
      </c>
      <c r="BY325" s="312">
        <v>7.8301787037000494</v>
      </c>
      <c r="BZ325" s="531">
        <f>Daten_Polit!R325</f>
        <v>3.1</v>
      </c>
      <c r="CA325" s="532">
        <f>Daten_Polit!S325</f>
        <v>9.6</v>
      </c>
      <c r="CB325" s="532">
        <f>Daten_Polit!T325</f>
        <v>2.2000000000000002</v>
      </c>
      <c r="CC325" s="532">
        <f>Daten_Polit!U325</f>
        <v>2.4</v>
      </c>
      <c r="CD325" s="532">
        <f>Daten_Polit!V325</f>
        <v>1.3</v>
      </c>
      <c r="CE325" s="309">
        <v>0.63897833852434494</v>
      </c>
      <c r="CF325" s="309">
        <v>2.0650934069420859</v>
      </c>
      <c r="CG325" s="309">
        <v>0.52036675703138524</v>
      </c>
      <c r="CH325" s="309">
        <v>0.53003226742056297</v>
      </c>
      <c r="CI325" s="309">
        <v>0.4302007285116517</v>
      </c>
      <c r="CJ325" s="309">
        <v>13.558282208588956</v>
      </c>
      <c r="CK325" s="309">
        <v>10.850645704659694</v>
      </c>
      <c r="CL325" s="309">
        <v>16.060800293012282</v>
      </c>
      <c r="CM325" s="309">
        <v>16.128709903067207</v>
      </c>
      <c r="CN325" s="309">
        <v>15.31728665207207</v>
      </c>
      <c r="CO325" s="309">
        <v>23.271153251570578</v>
      </c>
      <c r="CP325" s="309">
        <v>31.353552372923339</v>
      </c>
      <c r="CQ325" s="309">
        <v>19.285319580033867</v>
      </c>
      <c r="CR325" s="309">
        <v>19.416498993960541</v>
      </c>
      <c r="CS325" s="309">
        <v>17.864923747320262</v>
      </c>
      <c r="CT325" s="309">
        <v>100</v>
      </c>
      <c r="CU325" s="309">
        <v>12.430936423455435</v>
      </c>
      <c r="CV325" s="309">
        <v>83.888686650832128</v>
      </c>
      <c r="CW325" s="309">
        <v>71.454266573665535</v>
      </c>
      <c r="CX325" s="309">
        <v>12.434420077166587</v>
      </c>
      <c r="CY325" s="309">
        <v>100</v>
      </c>
      <c r="CZ325" s="309">
        <v>40.606508875739642</v>
      </c>
      <c r="DA325" s="309">
        <v>59.393491124260343</v>
      </c>
      <c r="DB325" s="309">
        <v>54.068047337278102</v>
      </c>
      <c r="DC325" s="309">
        <v>5.3254437869822491</v>
      </c>
      <c r="DD325" s="309">
        <v>100</v>
      </c>
      <c r="DE325" s="309">
        <v>9.4185665838151493</v>
      </c>
      <c r="DF325" s="309">
        <v>85.415936926716441</v>
      </c>
      <c r="DG325" s="309">
        <v>77.146119243951787</v>
      </c>
      <c r="DH325" s="313">
        <v>8.2698176827646641</v>
      </c>
      <c r="DI325" s="565">
        <f>Daten_Polit!W325</f>
        <v>2.9</v>
      </c>
      <c r="DJ325" s="532">
        <f>Daten_Polit!X325</f>
        <v>10</v>
      </c>
      <c r="DK325" s="532">
        <f>Daten_Polit!Y325</f>
        <v>1.9</v>
      </c>
      <c r="DL325" s="532">
        <f>Daten_Polit!Z325</f>
        <v>2</v>
      </c>
      <c r="DM325" s="532">
        <f>Daten_Polit!AA325</f>
        <v>1.1000000000000001</v>
      </c>
      <c r="DN325" s="309">
        <v>0.6506810907804722</v>
      </c>
      <c r="DO325" s="309">
        <v>2.5780085355383378</v>
      </c>
      <c r="DP325" s="309">
        <v>0.47565515341028836</v>
      </c>
      <c r="DQ325" s="309">
        <v>0.49076737643572887</v>
      </c>
      <c r="DR325" s="309">
        <v>0.3418735549464153</v>
      </c>
      <c r="DS325" s="309">
        <v>13.950041174855581</v>
      </c>
      <c r="DT325" s="309">
        <v>11.073446327683616</v>
      </c>
      <c r="DU325" s="309">
        <v>16.189265812884301</v>
      </c>
      <c r="DV325" s="309">
        <v>16.21882025479001</v>
      </c>
      <c r="DW325" s="309">
        <v>15.878378378378377</v>
      </c>
      <c r="DX325" s="309">
        <v>22.46033494931126</v>
      </c>
      <c r="DY325" s="309">
        <v>26.214079558284663</v>
      </c>
      <c r="DZ325" s="309">
        <v>19.537856440507376</v>
      </c>
      <c r="EA325" s="309">
        <v>19.982764192606702</v>
      </c>
      <c r="EB325" s="309">
        <v>14.881623449824181</v>
      </c>
      <c r="EC325" s="309">
        <v>100</v>
      </c>
      <c r="ED325" s="309">
        <v>12.319183371774477</v>
      </c>
      <c r="EE325" s="309">
        <v>84.015910741358411</v>
      </c>
      <c r="EF325" s="309">
        <v>71.334744767854573</v>
      </c>
      <c r="EG325" s="309">
        <v>12.681165973503836</v>
      </c>
      <c r="EH325" s="309">
        <v>100</v>
      </c>
      <c r="EI325" s="309">
        <v>42.501883948756593</v>
      </c>
      <c r="EJ325" s="309">
        <v>57.498116051243407</v>
      </c>
      <c r="EK325" s="309">
        <v>52.373775433308211</v>
      </c>
      <c r="EL325" s="309">
        <v>5.124340617935192</v>
      </c>
      <c r="EM325" s="309">
        <v>100</v>
      </c>
      <c r="EN325" s="309">
        <v>9.4764210537250708</v>
      </c>
      <c r="EO325" s="309">
        <v>85.435455547636252</v>
      </c>
      <c r="EP325" s="309">
        <v>76.764043627372985</v>
      </c>
      <c r="EQ325" s="367">
        <v>8.6714119202632673</v>
      </c>
      <c r="ER325" s="531">
        <f>Daten_Polit!AB325</f>
        <v>2.9</v>
      </c>
      <c r="ES325" s="532">
        <f>Daten_Polit!AC325</f>
        <v>10</v>
      </c>
      <c r="ET325" s="532">
        <f>Daten_Polit!AD325</f>
        <v>2</v>
      </c>
      <c r="EU325" s="532">
        <f>Daten_Polit!AE325</f>
        <v>2.1</v>
      </c>
      <c r="EV325" s="532">
        <f>Daten_Polit!AF325</f>
        <v>1.3</v>
      </c>
      <c r="EW325" s="309">
        <v>0.67665280416217422</v>
      </c>
      <c r="EX325" s="309">
        <v>2.6019986166921552</v>
      </c>
      <c r="EY325" s="309">
        <v>0.50583433736958949</v>
      </c>
      <c r="EZ325" s="309">
        <v>0.52470318974930164</v>
      </c>
      <c r="FA325" s="309">
        <v>0.34689026471116968</v>
      </c>
      <c r="FB325" s="309">
        <v>13.378990509059822</v>
      </c>
      <c r="FC325" s="309">
        <v>10.772715831864547</v>
      </c>
      <c r="FD325" s="309">
        <v>15.333081713532012</v>
      </c>
      <c r="FE325" s="309">
        <v>15.433580298445809</v>
      </c>
      <c r="FF325" s="309">
        <v>14.384236453207638</v>
      </c>
      <c r="FG325" s="309">
        <v>20.535473791946981</v>
      </c>
      <c r="FH325" s="309">
        <v>25.214429868813053</v>
      </c>
      <c r="FI325" s="309">
        <v>17.047484720259519</v>
      </c>
      <c r="FJ325" s="309">
        <v>17.424321231662017</v>
      </c>
      <c r="FK325" s="309">
        <v>13.502935420738355</v>
      </c>
      <c r="FL325" s="309">
        <v>100</v>
      </c>
      <c r="FM325" s="309">
        <v>12.092816351800325</v>
      </c>
      <c r="FN325" s="309">
        <v>84.156413770870827</v>
      </c>
      <c r="FO325" s="309">
        <v>71.122847930711558</v>
      </c>
      <c r="FP325" s="309">
        <v>13.033565840159278</v>
      </c>
      <c r="FQ325" s="309">
        <v>100</v>
      </c>
      <c r="FR325" s="309">
        <v>42.333088774761556</v>
      </c>
      <c r="FS325" s="309">
        <v>57.666911225238451</v>
      </c>
      <c r="FT325" s="309">
        <v>51.577402787967721</v>
      </c>
      <c r="FU325" s="309">
        <v>6.0895084372707267</v>
      </c>
      <c r="FV325" s="309">
        <v>100</v>
      </c>
      <c r="FW325" s="309">
        <v>9.3973599715205847</v>
      </c>
      <c r="FX325" s="309">
        <v>85.42987214841574</v>
      </c>
      <c r="FY325" s="309">
        <v>76.364368917756593</v>
      </c>
      <c r="FZ325" s="313">
        <v>9.065503230659159</v>
      </c>
      <c r="GA325" s="570">
        <f>Daten_Polit!AG325</f>
        <v>3.5</v>
      </c>
      <c r="GB325" s="571">
        <f>Daten_Polit!AH325</f>
        <v>12.1</v>
      </c>
      <c r="GC325" s="571">
        <f>Daten_Polit!AI325</f>
        <v>2.4</v>
      </c>
      <c r="GD325" s="571">
        <f>Daten_Polit!AJ325</f>
        <v>2.5</v>
      </c>
      <c r="GE325" s="571">
        <f>Daten_Polit!AK325</f>
        <v>1.5</v>
      </c>
      <c r="GF325" s="444">
        <v>0.6254997549588589</v>
      </c>
      <c r="GG325" s="444">
        <v>2.6146387590101225</v>
      </c>
      <c r="GH325" s="444">
        <v>0.45419139969961442</v>
      </c>
      <c r="GI325" s="444">
        <v>0.46849627783205938</v>
      </c>
      <c r="GJ325" s="444">
        <v>0.33790937413301753</v>
      </c>
      <c r="GK325" s="444">
        <v>10.673466599881804</v>
      </c>
      <c r="GL325" s="444">
        <v>8.9076168124596151</v>
      </c>
      <c r="GM325" s="444">
        <v>11.982518871672626</v>
      </c>
      <c r="GN325" s="444">
        <v>11.993317506374748</v>
      </c>
      <c r="GO325" s="444">
        <v>11.881188118811881</v>
      </c>
      <c r="GP325" s="444">
        <v>19.271019677994978</v>
      </c>
      <c r="GQ325" s="444">
        <v>22.307449826631178</v>
      </c>
      <c r="GR325" s="444">
        <v>17.023596293117887</v>
      </c>
      <c r="GS325" s="444">
        <v>17.0540633608781</v>
      </c>
      <c r="GT325" s="444">
        <v>16.734693877523831</v>
      </c>
      <c r="GU325" s="444">
        <v>100</v>
      </c>
      <c r="GV325" s="444">
        <v>12.124409869768979</v>
      </c>
      <c r="GW325" s="444">
        <v>84.254287526797071</v>
      </c>
      <c r="GX325" s="444">
        <v>70.891779312424291</v>
      </c>
      <c r="GY325" s="444">
        <v>13.362508214372781</v>
      </c>
      <c r="GZ325" s="444">
        <v>100</v>
      </c>
      <c r="HA325" s="444">
        <v>43.822491174987391</v>
      </c>
      <c r="HB325" s="444">
        <v>56.177508825012609</v>
      </c>
      <c r="HC325" s="444">
        <v>50.579929399899136</v>
      </c>
      <c r="HD325" s="444">
        <v>5.5975794251134641</v>
      </c>
      <c r="HE325" s="444">
        <v>100</v>
      </c>
      <c r="HF325" s="444">
        <v>8.9834609696240211</v>
      </c>
      <c r="HG325" s="444">
        <v>86.002223468973838</v>
      </c>
      <c r="HH325" s="444">
        <v>76.581283918417682</v>
      </c>
      <c r="HI325" s="445">
        <v>9.420939550556156</v>
      </c>
      <c r="HJ325" s="570">
        <f>Daten_Polit!AL325</f>
        <v>3.4</v>
      </c>
      <c r="HK325" s="571">
        <f>Daten_Polit!AM325</f>
        <v>12.2</v>
      </c>
      <c r="HL325" s="571">
        <f>Daten_Polit!AN325</f>
        <v>2.2999999999999998</v>
      </c>
      <c r="HM325" s="571">
        <f>Daten_Polit!AO325</f>
        <v>2.5</v>
      </c>
      <c r="HN325" s="571">
        <f>Daten_Polit!AP325</f>
        <v>1.5</v>
      </c>
      <c r="HO325" s="444">
        <v>0.55820152985423077</v>
      </c>
      <c r="HP325" s="444">
        <v>2.2706613737991121</v>
      </c>
      <c r="HQ325" s="444">
        <v>0.40719858730266895</v>
      </c>
      <c r="HR325" s="444">
        <v>0.4149763169721426</v>
      </c>
      <c r="HS325" s="444">
        <v>0.34739338150959598</v>
      </c>
      <c r="HT325" s="444">
        <v>10.687160127634712</v>
      </c>
      <c r="HU325" s="444">
        <v>8.8623507228158385</v>
      </c>
      <c r="HV325" s="444">
        <v>12.04534718941899</v>
      </c>
      <c r="HW325" s="444">
        <v>11.987409285652252</v>
      </c>
      <c r="HX325" s="444">
        <v>12.569169960470333</v>
      </c>
      <c r="HY325" s="444">
        <v>26.691439706346554</v>
      </c>
      <c r="HZ325" s="444">
        <v>29.912640774651088</v>
      </c>
      <c r="IA325" s="444">
        <v>24.253761044341275</v>
      </c>
      <c r="IB325" s="444">
        <v>24.962366067479856</v>
      </c>
      <c r="IC325" s="444">
        <v>17.952755905517463</v>
      </c>
      <c r="ID325" s="444">
        <v>100</v>
      </c>
      <c r="IE325" s="444">
        <v>12.106197167421511</v>
      </c>
      <c r="IF325" s="444">
        <v>84.371359034299829</v>
      </c>
      <c r="IG325" s="444">
        <v>70.76205008780326</v>
      </c>
      <c r="IH325" s="444">
        <v>13.60930894649657</v>
      </c>
      <c r="II325" s="444">
        <v>100</v>
      </c>
      <c r="IJ325" s="444">
        <v>44.24939467312349</v>
      </c>
      <c r="IK325" s="444">
        <v>55.75060532687651</v>
      </c>
      <c r="IL325" s="444">
        <v>50.242130750605327</v>
      </c>
      <c r="IM325" s="444">
        <v>5.508474576271186</v>
      </c>
      <c r="IN325" s="444">
        <v>100</v>
      </c>
      <c r="IO325" s="444">
        <v>9.148547431890746</v>
      </c>
      <c r="IP325" s="444">
        <v>86.068323413434356</v>
      </c>
      <c r="IQ325" s="444">
        <v>76.163217220089081</v>
      </c>
      <c r="IR325" s="445">
        <v>9.9051061933452882</v>
      </c>
      <c r="IS325" s="443">
        <f>Daten_Polit!AQ325</f>
        <v>3.4</v>
      </c>
      <c r="IT325" s="227">
        <f>Daten_Polit!AR325</f>
        <v>13.9</v>
      </c>
      <c r="IU325" s="227">
        <f>Daten_Polit!AS325</f>
        <v>2</v>
      </c>
      <c r="IV325" s="227">
        <f>Daten_Polit!AT325</f>
        <v>2.1</v>
      </c>
      <c r="IW325" s="227">
        <f>Daten_Polit!AU325</f>
        <v>1.2</v>
      </c>
      <c r="IX325" s="444" t="s">
        <v>820</v>
      </c>
      <c r="IY325" s="444" t="s">
        <v>820</v>
      </c>
      <c r="IZ325" s="444" t="s">
        <v>820</v>
      </c>
      <c r="JA325" s="444" t="s">
        <v>820</v>
      </c>
      <c r="JB325" s="444" t="s">
        <v>820</v>
      </c>
      <c r="JC325" s="444" t="s">
        <v>820</v>
      </c>
      <c r="JD325" s="444" t="s">
        <v>820</v>
      </c>
      <c r="JE325" s="444" t="s">
        <v>820</v>
      </c>
      <c r="JF325" s="444" t="s">
        <v>820</v>
      </c>
      <c r="JG325" s="444" t="s">
        <v>820</v>
      </c>
      <c r="JH325" s="444" t="s">
        <v>820</v>
      </c>
      <c r="JI325" s="444" t="s">
        <v>820</v>
      </c>
      <c r="JJ325" s="444" t="s">
        <v>820</v>
      </c>
      <c r="JK325" s="444" t="s">
        <v>820</v>
      </c>
      <c r="JL325" s="444" t="s">
        <v>820</v>
      </c>
      <c r="JM325" s="444" t="s">
        <v>820</v>
      </c>
      <c r="JN325" s="444" t="s">
        <v>820</v>
      </c>
      <c r="JO325" s="444" t="s">
        <v>820</v>
      </c>
      <c r="JP325" s="444" t="s">
        <v>820</v>
      </c>
      <c r="JQ325" s="444" t="s">
        <v>820</v>
      </c>
      <c r="JR325" s="444" t="s">
        <v>820</v>
      </c>
      <c r="JS325" s="444" t="s">
        <v>820</v>
      </c>
      <c r="JT325" s="444" t="s">
        <v>820</v>
      </c>
      <c r="JU325" s="444" t="s">
        <v>820</v>
      </c>
      <c r="JV325" s="444" t="s">
        <v>820</v>
      </c>
      <c r="JW325" s="444" t="s">
        <v>820</v>
      </c>
      <c r="JX325" s="444" t="s">
        <v>820</v>
      </c>
      <c r="JY325" s="444" t="s">
        <v>820</v>
      </c>
      <c r="JZ325" s="444" t="s">
        <v>820</v>
      </c>
      <c r="KA325" s="445" t="s">
        <v>820</v>
      </c>
    </row>
    <row r="326" spans="4:287" ht="12.65" customHeight="1" x14ac:dyDescent="0.2">
      <c r="D326" s="276"/>
      <c r="E326" s="3" t="str">
        <f>Daten_Polit!E326</f>
        <v>09661</v>
      </c>
      <c r="F326" s="229" t="str">
        <f>Daten_Polit!F326</f>
        <v>Aschaffenburg, Stadt</v>
      </c>
      <c r="G326" s="246"/>
      <c r="H326" s="531">
        <f>Daten_Polit!H326</f>
        <v>5.8</v>
      </c>
      <c r="I326" s="532">
        <f>Daten_Polit!I326</f>
        <v>18.2</v>
      </c>
      <c r="J326" s="532">
        <f>Daten_Polit!J326</f>
        <v>3.4</v>
      </c>
      <c r="K326" s="532">
        <f>Daten_Polit!K326</f>
        <v>3.6</v>
      </c>
      <c r="L326" s="532">
        <f>Daten_Polit!L326</f>
        <v>2.6</v>
      </c>
      <c r="M326" s="308">
        <v>0.83711096720124945</v>
      </c>
      <c r="N326" s="308">
        <v>2.7267698912564118</v>
      </c>
      <c r="O326" s="308">
        <v>0.59576044848370902</v>
      </c>
      <c r="P326" s="308">
        <v>0.63918479218901714</v>
      </c>
      <c r="Q326" s="308">
        <v>0.42378913454525979</v>
      </c>
      <c r="R326" s="308">
        <v>8.5904235452303173</v>
      </c>
      <c r="S326" s="308">
        <v>6.2563286561548885</v>
      </c>
      <c r="T326" s="308">
        <v>11.237474153013439</v>
      </c>
      <c r="U326" s="308">
        <v>11.239716854791993</v>
      </c>
      <c r="V326" s="308">
        <v>11.226415094337504</v>
      </c>
      <c r="W326" s="308">
        <v>24.071155145236474</v>
      </c>
      <c r="X326" s="308">
        <v>25.598899905912265</v>
      </c>
      <c r="Y326" s="308">
        <v>22.085004009622384</v>
      </c>
      <c r="Z326" s="308">
        <v>22.243657760203636</v>
      </c>
      <c r="AA326" s="308">
        <v>21.302900618145504</v>
      </c>
      <c r="AB326" s="308">
        <v>100</v>
      </c>
      <c r="AC326" s="308">
        <v>16.537440119286288</v>
      </c>
      <c r="AD326" s="308">
        <v>80.705575759588129</v>
      </c>
      <c r="AE326" s="308">
        <v>62.333704796250778</v>
      </c>
      <c r="AF326" s="308">
        <v>18.37187096333734</v>
      </c>
      <c r="AG326" s="308">
        <v>100</v>
      </c>
      <c r="AH326" s="308">
        <v>53.064133016627089</v>
      </c>
      <c r="AI326" s="308">
        <v>46.935866983372918</v>
      </c>
      <c r="AJ326" s="308">
        <v>38.812351543942988</v>
      </c>
      <c r="AK326" s="308">
        <v>8.1235154394299318</v>
      </c>
      <c r="AL326" s="308">
        <v>100</v>
      </c>
      <c r="AM326" s="308">
        <v>12.465168805249576</v>
      </c>
      <c r="AN326" s="308">
        <v>83.458795996091311</v>
      </c>
      <c r="AO326" s="308">
        <v>66.633278331480753</v>
      </c>
      <c r="AP326" s="337">
        <v>16.825517664610569</v>
      </c>
      <c r="AQ326" s="531">
        <f>Daten_Polit!M326</f>
        <v>5.8</v>
      </c>
      <c r="AR326" s="532">
        <f>Daten_Polit!N326</f>
        <v>18.8</v>
      </c>
      <c r="AS326" s="532">
        <f>Daten_Polit!O326</f>
        <v>3.3</v>
      </c>
      <c r="AT326" s="532">
        <f>Daten_Polit!P326</f>
        <v>3.5</v>
      </c>
      <c r="AU326" s="532">
        <f>Daten_Polit!Q326</f>
        <v>2.5</v>
      </c>
      <c r="AV326" s="308">
        <v>0.77866381166857401</v>
      </c>
      <c r="AW326" s="308">
        <v>2.4528383533004718</v>
      </c>
      <c r="AX326" s="308">
        <v>0.57052112098052676</v>
      </c>
      <c r="AY326" s="308">
        <v>0.61049197113085574</v>
      </c>
      <c r="AZ326" s="308">
        <v>0.42063243072843542</v>
      </c>
      <c r="BA326" s="308">
        <v>8.2161555721766373</v>
      </c>
      <c r="BB326" s="308">
        <v>5.8671824629271434</v>
      </c>
      <c r="BC326" s="308">
        <v>11.405970910946669</v>
      </c>
      <c r="BD326" s="308">
        <v>11.500051477400945</v>
      </c>
      <c r="BE326" s="308">
        <v>10.958904109591186</v>
      </c>
      <c r="BF326" s="308">
        <v>22.833115305544727</v>
      </c>
      <c r="BG326" s="308">
        <v>26.080993286649072</v>
      </c>
      <c r="BH326" s="308">
        <v>20.337394564192564</v>
      </c>
      <c r="BI326" s="308">
        <v>21.230896323828997</v>
      </c>
      <c r="BJ326" s="308">
        <v>16.122747199204309</v>
      </c>
      <c r="BK326" s="308">
        <v>100</v>
      </c>
      <c r="BL326" s="308">
        <v>16.363453800056966</v>
      </c>
      <c r="BM326" s="308">
        <v>80.98153099883379</v>
      </c>
      <c r="BN326" s="308">
        <v>61.888806444760213</v>
      </c>
      <c r="BO326" s="308">
        <v>19.09272455407358</v>
      </c>
      <c r="BP326" s="308">
        <v>100</v>
      </c>
      <c r="BQ326" s="308">
        <v>53.183341311632361</v>
      </c>
      <c r="BR326" s="308">
        <v>46.816658688367639</v>
      </c>
      <c r="BS326" s="308">
        <v>37.673528003829588</v>
      </c>
      <c r="BT326" s="308">
        <v>9.1431306845380576</v>
      </c>
      <c r="BU326" s="308">
        <v>100</v>
      </c>
      <c r="BV326" s="308">
        <v>12.231588547750162</v>
      </c>
      <c r="BW326" s="308">
        <v>83.895704987894234</v>
      </c>
      <c r="BX326" s="308">
        <v>66.233265453807093</v>
      </c>
      <c r="BY326" s="312">
        <v>17.662439534087142</v>
      </c>
      <c r="BZ326" s="531">
        <f>Daten_Polit!R326</f>
        <v>5.0999999999999996</v>
      </c>
      <c r="CA326" s="532">
        <f>Daten_Polit!S326</f>
        <v>16.100000000000001</v>
      </c>
      <c r="CB326" s="532">
        <f>Daten_Polit!T326</f>
        <v>3</v>
      </c>
      <c r="CC326" s="532">
        <f>Daten_Polit!U326</f>
        <v>3.2</v>
      </c>
      <c r="CD326" s="532">
        <f>Daten_Polit!V326</f>
        <v>2.4</v>
      </c>
      <c r="CE326" s="309">
        <v>0.78003963249864894</v>
      </c>
      <c r="CF326" s="309">
        <v>2.3712233531522071</v>
      </c>
      <c r="CG326" s="309">
        <v>0.58000254528328266</v>
      </c>
      <c r="CH326" s="309">
        <v>0.60063351458366443</v>
      </c>
      <c r="CI326" s="309">
        <v>0.50676422301322388</v>
      </c>
      <c r="CJ326" s="309">
        <v>9.037587773647255</v>
      </c>
      <c r="CK326" s="309">
        <v>6.7938535911604552</v>
      </c>
      <c r="CL326" s="309">
        <v>12.288886815340572</v>
      </c>
      <c r="CM326" s="309">
        <v>11.970217640320731</v>
      </c>
      <c r="CN326" s="309">
        <v>13.688978359338439</v>
      </c>
      <c r="CO326" s="309">
        <v>25.264385044546589</v>
      </c>
      <c r="CP326" s="309">
        <v>32.40676795579877</v>
      </c>
      <c r="CQ326" s="309">
        <v>20.531785413349269</v>
      </c>
      <c r="CR326" s="309">
        <v>20.783998160711768</v>
      </c>
      <c r="CS326" s="309">
        <v>19.424823410672161</v>
      </c>
      <c r="CT326" s="309">
        <v>100</v>
      </c>
      <c r="CU326" s="309">
        <v>16.093334922711904</v>
      </c>
      <c r="CV326" s="309">
        <v>81.209586143158589</v>
      </c>
      <c r="CW326" s="309">
        <v>61.42542906016736</v>
      </c>
      <c r="CX326" s="309">
        <v>19.784157082991239</v>
      </c>
      <c r="CY326" s="309">
        <v>100</v>
      </c>
      <c r="CZ326" s="309">
        <v>52.714045886961379</v>
      </c>
      <c r="DA326" s="309">
        <v>47.285954113038606</v>
      </c>
      <c r="DB326" s="309">
        <v>38.276440962506989</v>
      </c>
      <c r="DC326" s="309">
        <v>9.0095131505316157</v>
      </c>
      <c r="DD326" s="309">
        <v>100</v>
      </c>
      <c r="DE326" s="309">
        <v>12.422952149369186</v>
      </c>
      <c r="DF326" s="309">
        <v>83.700268891884647</v>
      </c>
      <c r="DG326" s="309">
        <v>65.304288171753782</v>
      </c>
      <c r="DH326" s="313">
        <v>18.395980720130865</v>
      </c>
      <c r="DI326" s="565">
        <f>Daten_Polit!W326</f>
        <v>4.9000000000000004</v>
      </c>
      <c r="DJ326" s="532">
        <f>Daten_Polit!X326</f>
        <v>16.600000000000001</v>
      </c>
      <c r="DK326" s="532">
        <f>Daten_Polit!Y326</f>
        <v>2.7</v>
      </c>
      <c r="DL326" s="532">
        <f>Daten_Polit!Z326</f>
        <v>2.9</v>
      </c>
      <c r="DM326" s="532">
        <f>Daten_Polit!AA326</f>
        <v>2.2000000000000002</v>
      </c>
      <c r="DN326" s="309">
        <v>0.74381276376857342</v>
      </c>
      <c r="DO326" s="309">
        <v>2.4783685696850615</v>
      </c>
      <c r="DP326" s="309">
        <v>0.52223642281878679</v>
      </c>
      <c r="DQ326" s="309">
        <v>0.54984554322916579</v>
      </c>
      <c r="DR326" s="309">
        <v>0.42884740373206937</v>
      </c>
      <c r="DS326" s="309">
        <v>9.518926770913442</v>
      </c>
      <c r="DT326" s="309">
        <v>7.1913797142187859</v>
      </c>
      <c r="DU326" s="309">
        <v>12.345095071421348</v>
      </c>
      <c r="DV326" s="309">
        <v>12.140687076419155</v>
      </c>
      <c r="DW326" s="309">
        <v>13.21410829607551</v>
      </c>
      <c r="DX326" s="309">
        <v>23.307436182020773</v>
      </c>
      <c r="DY326" s="309">
        <v>25.681570338059682</v>
      </c>
      <c r="DZ326" s="309">
        <v>20.471323111868255</v>
      </c>
      <c r="EA326" s="309">
        <v>22.133739313738012</v>
      </c>
      <c r="EB326" s="309">
        <v>13.468179575725021</v>
      </c>
      <c r="EC326" s="309">
        <v>100</v>
      </c>
      <c r="ED326" s="309">
        <v>16.025203557314683</v>
      </c>
      <c r="EE326" s="309">
        <v>81.250113677467368</v>
      </c>
      <c r="EF326" s="309">
        <v>61.028532415104543</v>
      </c>
      <c r="EG326" s="309">
        <v>20.221581262362818</v>
      </c>
      <c r="EH326" s="309">
        <v>100</v>
      </c>
      <c r="EI326" s="309">
        <v>55.414012738853501</v>
      </c>
      <c r="EJ326" s="309">
        <v>44.585987261146492</v>
      </c>
      <c r="EK326" s="309">
        <v>35.828025477707001</v>
      </c>
      <c r="EL326" s="309">
        <v>8.7579617834394892</v>
      </c>
      <c r="EM326" s="309">
        <v>100</v>
      </c>
      <c r="EN326" s="309">
        <v>12.362842624626289</v>
      </c>
      <c r="EO326" s="309">
        <v>83.75822495858138</v>
      </c>
      <c r="EP326" s="309">
        <v>64.646435902547424</v>
      </c>
      <c r="EQ326" s="367">
        <v>19.111789056033938</v>
      </c>
      <c r="ER326" s="531">
        <f>Daten_Polit!AB326</f>
        <v>4.9000000000000004</v>
      </c>
      <c r="ES326" s="532">
        <f>Daten_Polit!AC326</f>
        <v>17.100000000000001</v>
      </c>
      <c r="ET326" s="532">
        <f>Daten_Polit!AD326</f>
        <v>2.7</v>
      </c>
      <c r="EU326" s="532">
        <f>Daten_Polit!AE326</f>
        <v>2.8</v>
      </c>
      <c r="EV326" s="532">
        <f>Daten_Polit!AF326</f>
        <v>2.2000000000000002</v>
      </c>
      <c r="EW326" s="309">
        <v>0.78001072728725163</v>
      </c>
      <c r="EX326" s="309">
        <v>2.9189424961324049</v>
      </c>
      <c r="EY326" s="309">
        <v>0.49640615363795115</v>
      </c>
      <c r="EZ326" s="309">
        <v>0.52719826513452617</v>
      </c>
      <c r="FA326" s="309">
        <v>0.40006092923781705</v>
      </c>
      <c r="FB326" s="309">
        <v>9.5400699801863329</v>
      </c>
      <c r="FC326" s="309">
        <v>7.7874104787031202</v>
      </c>
      <c r="FD326" s="309">
        <v>11.763580719204736</v>
      </c>
      <c r="FE326" s="309">
        <v>11.393011010053202</v>
      </c>
      <c r="FF326" s="309">
        <v>13.238095238095237</v>
      </c>
      <c r="FG326" s="309">
        <v>20.941879550519896</v>
      </c>
      <c r="FH326" s="309">
        <v>21.320102240261615</v>
      </c>
      <c r="FI326" s="309">
        <v>20.460847117309839</v>
      </c>
      <c r="FJ326" s="309">
        <v>22.212918660286014</v>
      </c>
      <c r="FK326" s="309">
        <v>13.482610767010295</v>
      </c>
      <c r="FL326" s="309">
        <v>100</v>
      </c>
      <c r="FM326" s="309">
        <v>15.927200313707662</v>
      </c>
      <c r="FN326" s="309">
        <v>81.313756783848333</v>
      </c>
      <c r="FO326" s="309">
        <v>60.187638945078191</v>
      </c>
      <c r="FP326" s="309">
        <v>21.126117838770135</v>
      </c>
      <c r="FQ326" s="309">
        <v>100</v>
      </c>
      <c r="FR326" s="309">
        <v>57.038199895342757</v>
      </c>
      <c r="FS326" s="309">
        <v>42.961800104657243</v>
      </c>
      <c r="FT326" s="309">
        <v>34.327577184720035</v>
      </c>
      <c r="FU326" s="309">
        <v>8.6342229199372049</v>
      </c>
      <c r="FV326" s="309">
        <v>100</v>
      </c>
      <c r="FW326" s="309">
        <v>12.501066641606631</v>
      </c>
      <c r="FX326" s="309">
        <v>83.623415538543327</v>
      </c>
      <c r="FY326" s="309">
        <v>63.370186879739052</v>
      </c>
      <c r="FZ326" s="313">
        <v>20.253228658804272</v>
      </c>
      <c r="GA326" s="570">
        <f>Daten_Polit!AG326</f>
        <v>6</v>
      </c>
      <c r="GB326" s="571">
        <f>Daten_Polit!AH326</f>
        <v>20.9</v>
      </c>
      <c r="GC326" s="571">
        <f>Daten_Polit!AI326</f>
        <v>3.3</v>
      </c>
      <c r="GD326" s="571">
        <f>Daten_Polit!AJ326</f>
        <v>3.5</v>
      </c>
      <c r="GE326" s="571">
        <f>Daten_Polit!AK326</f>
        <v>2.7</v>
      </c>
      <c r="GF326" s="444">
        <v>0.86338665931135938</v>
      </c>
      <c r="GG326" s="444">
        <v>3.4007245947464173</v>
      </c>
      <c r="GH326" s="444">
        <v>0.53018157182891035</v>
      </c>
      <c r="GI326" s="444">
        <v>0.56126113861900429</v>
      </c>
      <c r="GJ326" s="444">
        <v>0.4376380038142777</v>
      </c>
      <c r="GK326" s="444">
        <v>7.8457079768149027</v>
      </c>
      <c r="GL326" s="444">
        <v>6.3358826089659894</v>
      </c>
      <c r="GM326" s="444">
        <v>9.7279280675919626</v>
      </c>
      <c r="GN326" s="444">
        <v>9.6082272282080154</v>
      </c>
      <c r="GO326" s="444">
        <v>10.182088442958008</v>
      </c>
      <c r="GP326" s="444">
        <v>19.933487172526672</v>
      </c>
      <c r="GQ326" s="444">
        <v>21.250840618698323</v>
      </c>
      <c r="GR326" s="444">
        <v>18.289985508349272</v>
      </c>
      <c r="GS326" s="444">
        <v>19.091698004049753</v>
      </c>
      <c r="GT326" s="444">
        <v>15.255474452542373</v>
      </c>
      <c r="GU326" s="444">
        <v>100</v>
      </c>
      <c r="GV326" s="444">
        <v>16.248926722644136</v>
      </c>
      <c r="GW326" s="444">
        <v>80.87260257144456</v>
      </c>
      <c r="GX326" s="444">
        <v>59.100456944841497</v>
      </c>
      <c r="GY326" s="444">
        <v>21.772145626603074</v>
      </c>
      <c r="GZ326" s="444">
        <v>100</v>
      </c>
      <c r="HA326" s="444">
        <v>55.310930861336431</v>
      </c>
      <c r="HB326" s="444">
        <v>44.689069138663569</v>
      </c>
      <c r="HC326" s="444">
        <v>35.032831208960985</v>
      </c>
      <c r="HD326" s="444">
        <v>9.656237929702586</v>
      </c>
      <c r="HE326" s="444">
        <v>100</v>
      </c>
      <c r="HF326" s="444">
        <v>12.360434037293084</v>
      </c>
      <c r="HG326" s="444">
        <v>83.564266004080523</v>
      </c>
      <c r="HH326" s="444">
        <v>62.555729125919243</v>
      </c>
      <c r="HI326" s="445">
        <v>21.008536878161273</v>
      </c>
      <c r="HJ326" s="570">
        <f>Daten_Polit!AL326</f>
        <v>5.7</v>
      </c>
      <c r="HK326" s="571">
        <f>Daten_Polit!AM326</f>
        <v>20.100000000000001</v>
      </c>
      <c r="HL326" s="571">
        <f>Daten_Polit!AN326</f>
        <v>3</v>
      </c>
      <c r="HM326" s="571">
        <f>Daten_Polit!AO326</f>
        <v>3.2</v>
      </c>
      <c r="HN326" s="571">
        <f>Daten_Polit!AP326</f>
        <v>2.2999999999999998</v>
      </c>
      <c r="HO326" s="444">
        <v>0.66552302013270825</v>
      </c>
      <c r="HP326" s="444">
        <v>2.4972472384592366</v>
      </c>
      <c r="HQ326" s="444">
        <v>0.42078771743227167</v>
      </c>
      <c r="HR326" s="444">
        <v>0.45508327727026221</v>
      </c>
      <c r="HS326" s="444">
        <v>0.32399906859096322</v>
      </c>
      <c r="HT326" s="444">
        <v>8.5160380683819739</v>
      </c>
      <c r="HU326" s="444">
        <v>6.898461538461369</v>
      </c>
      <c r="HV326" s="444">
        <v>10.676567656765675</v>
      </c>
      <c r="HW326" s="444">
        <v>10.370216737530244</v>
      </c>
      <c r="HX326" s="444">
        <v>11.869196608799053</v>
      </c>
      <c r="HY326" s="444">
        <v>28.369074087356072</v>
      </c>
      <c r="HZ326" s="444">
        <v>29.929467573807621</v>
      </c>
      <c r="IA326" s="444">
        <v>26.26211546565866</v>
      </c>
      <c r="IB326" s="444">
        <v>27.302596714365656</v>
      </c>
      <c r="IC326" s="444">
        <v>22.222222222222221</v>
      </c>
      <c r="ID326" s="444">
        <v>100</v>
      </c>
      <c r="IE326" s="444">
        <v>16.347451849520869</v>
      </c>
      <c r="IF326" s="444">
        <v>80.81802585553497</v>
      </c>
      <c r="IG326" s="444">
        <v>58.376076296867296</v>
      </c>
      <c r="IH326" s="444">
        <v>22.44194955866768</v>
      </c>
      <c r="II326" s="444">
        <v>100</v>
      </c>
      <c r="IJ326" s="444">
        <v>57.91057609630267</v>
      </c>
      <c r="IK326" s="444">
        <v>42.089423903697337</v>
      </c>
      <c r="IL326" s="444">
        <v>32.84608770421324</v>
      </c>
      <c r="IM326" s="444">
        <v>9.2433361994840926</v>
      </c>
      <c r="IN326" s="444">
        <v>100</v>
      </c>
      <c r="IO326" s="444">
        <v>12.58264344731781</v>
      </c>
      <c r="IP326" s="444">
        <v>83.487062375088612</v>
      </c>
      <c r="IQ326" s="444">
        <v>61.644343315099526</v>
      </c>
      <c r="IR326" s="445">
        <v>21.842719059989083</v>
      </c>
      <c r="IS326" s="443">
        <f>Daten_Polit!AQ326</f>
        <v>5.4</v>
      </c>
      <c r="IT326" s="227">
        <f>Daten_Polit!AR326</f>
        <v>19.8</v>
      </c>
      <c r="IU326" s="227">
        <f>Daten_Polit!AS326</f>
        <v>2.7</v>
      </c>
      <c r="IV326" s="227">
        <f>Daten_Polit!AT326</f>
        <v>2.9</v>
      </c>
      <c r="IW326" s="227">
        <f>Daten_Polit!AU326</f>
        <v>2.2000000000000002</v>
      </c>
      <c r="IX326" s="444" t="s">
        <v>820</v>
      </c>
      <c r="IY326" s="444" t="s">
        <v>820</v>
      </c>
      <c r="IZ326" s="444" t="s">
        <v>820</v>
      </c>
      <c r="JA326" s="444" t="s">
        <v>820</v>
      </c>
      <c r="JB326" s="444" t="s">
        <v>820</v>
      </c>
      <c r="JC326" s="444" t="s">
        <v>820</v>
      </c>
      <c r="JD326" s="444" t="s">
        <v>820</v>
      </c>
      <c r="JE326" s="444" t="s">
        <v>820</v>
      </c>
      <c r="JF326" s="444" t="s">
        <v>820</v>
      </c>
      <c r="JG326" s="444" t="s">
        <v>820</v>
      </c>
      <c r="JH326" s="444" t="s">
        <v>820</v>
      </c>
      <c r="JI326" s="444" t="s">
        <v>820</v>
      </c>
      <c r="JJ326" s="444" t="s">
        <v>820</v>
      </c>
      <c r="JK326" s="444" t="s">
        <v>820</v>
      </c>
      <c r="JL326" s="444" t="s">
        <v>820</v>
      </c>
      <c r="JM326" s="444" t="s">
        <v>820</v>
      </c>
      <c r="JN326" s="444" t="s">
        <v>820</v>
      </c>
      <c r="JO326" s="444" t="s">
        <v>820</v>
      </c>
      <c r="JP326" s="444" t="s">
        <v>820</v>
      </c>
      <c r="JQ326" s="444" t="s">
        <v>820</v>
      </c>
      <c r="JR326" s="444" t="s">
        <v>820</v>
      </c>
      <c r="JS326" s="444" t="s">
        <v>820</v>
      </c>
      <c r="JT326" s="444" t="s">
        <v>820</v>
      </c>
      <c r="JU326" s="444" t="s">
        <v>820</v>
      </c>
      <c r="JV326" s="444" t="s">
        <v>820</v>
      </c>
      <c r="JW326" s="444" t="s">
        <v>820</v>
      </c>
      <c r="JX326" s="444" t="s">
        <v>820</v>
      </c>
      <c r="JY326" s="444" t="s">
        <v>820</v>
      </c>
      <c r="JZ326" s="444" t="s">
        <v>820</v>
      </c>
      <c r="KA326" s="445" t="s">
        <v>820</v>
      </c>
    </row>
    <row r="327" spans="4:287" ht="12.65" customHeight="1" x14ac:dyDescent="0.2">
      <c r="D327" s="276"/>
      <c r="E327" s="3" t="str">
        <f>Daten_Polit!E327</f>
        <v>09662</v>
      </c>
      <c r="F327" s="229" t="str">
        <f>Daten_Polit!F327</f>
        <v>Schweinfurt, Stadt</v>
      </c>
      <c r="G327" s="246"/>
      <c r="H327" s="531">
        <f>Daten_Polit!H327</f>
        <v>6.3</v>
      </c>
      <c r="I327" s="532">
        <f>Daten_Polit!I327</f>
        <v>16.399999999999999</v>
      </c>
      <c r="J327" s="532">
        <f>Daten_Polit!J327</f>
        <v>4.3</v>
      </c>
      <c r="K327" s="532">
        <f>Daten_Polit!K327</f>
        <v>4.7</v>
      </c>
      <c r="L327" s="532">
        <f>Daten_Polit!L327</f>
        <v>2.4</v>
      </c>
      <c r="M327" s="308">
        <v>0.98044468256094297</v>
      </c>
      <c r="N327" s="308">
        <v>2.7808931619858503</v>
      </c>
      <c r="O327" s="308">
        <v>0.73837446821218078</v>
      </c>
      <c r="P327" s="308">
        <v>0.80837134373347297</v>
      </c>
      <c r="Q327" s="308">
        <v>0.35751102984807237</v>
      </c>
      <c r="R327" s="308">
        <v>9.8934624697338478</v>
      </c>
      <c r="S327" s="308">
        <v>7.8196973020402645</v>
      </c>
      <c r="T327" s="308">
        <v>11.874105865522175</v>
      </c>
      <c r="U327" s="308">
        <v>12.113538039463965</v>
      </c>
      <c r="V327" s="308">
        <v>9.6230158730158735</v>
      </c>
      <c r="W327" s="308">
        <v>31.023729474246448</v>
      </c>
      <c r="X327" s="308">
        <v>36.054196959682749</v>
      </c>
      <c r="Y327" s="308">
        <v>26.755820665767683</v>
      </c>
      <c r="Z327" s="308">
        <v>26.665245657038188</v>
      </c>
      <c r="AA327" s="308">
        <v>27.596439169139465</v>
      </c>
      <c r="AB327" s="308">
        <v>100</v>
      </c>
      <c r="AC327" s="308">
        <v>17.775399731691305</v>
      </c>
      <c r="AD327" s="308">
        <v>78.983858827011105</v>
      </c>
      <c r="AE327" s="308">
        <v>64.298119189516314</v>
      </c>
      <c r="AF327" s="308">
        <v>14.685739637494796</v>
      </c>
      <c r="AG327" s="308">
        <v>100</v>
      </c>
      <c r="AH327" s="308">
        <v>47.577639751552795</v>
      </c>
      <c r="AI327" s="308">
        <v>52.422360248447205</v>
      </c>
      <c r="AJ327" s="308">
        <v>47.453416149068332</v>
      </c>
      <c r="AK327" s="308">
        <v>4.9689440993788825</v>
      </c>
      <c r="AL327" s="308">
        <v>100</v>
      </c>
      <c r="AM327" s="308">
        <v>13.579171499597479</v>
      </c>
      <c r="AN327" s="308">
        <v>81.641830375569953</v>
      </c>
      <c r="AO327" s="308">
        <v>68.966789210643256</v>
      </c>
      <c r="AP327" s="337">
        <v>12.675041164926693</v>
      </c>
      <c r="AQ327" s="531">
        <f>Daten_Polit!M327</f>
        <v>6.4</v>
      </c>
      <c r="AR327" s="532">
        <f>Daten_Polit!N327</f>
        <v>17.899999999999999</v>
      </c>
      <c r="AS327" s="532">
        <f>Daten_Polit!O327</f>
        <v>4.0999999999999996</v>
      </c>
      <c r="AT327" s="532">
        <f>Daten_Polit!P327</f>
        <v>4.5</v>
      </c>
      <c r="AU327" s="532">
        <f>Daten_Polit!Q327</f>
        <v>2.2000000000000002</v>
      </c>
      <c r="AV327" s="308">
        <v>0.99794019461609484</v>
      </c>
      <c r="AW327" s="308">
        <v>2.829902165095878</v>
      </c>
      <c r="AX327" s="308">
        <v>0.75778102269978742</v>
      </c>
      <c r="AY327" s="308">
        <v>0.81695659283844646</v>
      </c>
      <c r="AZ327" s="308">
        <v>0.44745310423136253</v>
      </c>
      <c r="BA327" s="308">
        <v>9.7612025497100134</v>
      </c>
      <c r="BB327" s="308">
        <v>8.1786661227816353</v>
      </c>
      <c r="BC327" s="308">
        <v>11.581556767475989</v>
      </c>
      <c r="BD327" s="308">
        <v>11.732335461148502</v>
      </c>
      <c r="BE327" s="308">
        <v>10.21021021021021</v>
      </c>
      <c r="BF327" s="308">
        <v>28.763491762922342</v>
      </c>
      <c r="BG327" s="308">
        <v>31.739480571774987</v>
      </c>
      <c r="BH327" s="308">
        <v>25.643327348892882</v>
      </c>
      <c r="BI327" s="308">
        <v>26.034978968342976</v>
      </c>
      <c r="BJ327" s="308">
        <v>22.076612903216905</v>
      </c>
      <c r="BK327" s="308">
        <v>100</v>
      </c>
      <c r="BL327" s="308">
        <v>17.526015772514413</v>
      </c>
      <c r="BM327" s="308">
        <v>79.225163572764032</v>
      </c>
      <c r="BN327" s="308">
        <v>64.437466648172631</v>
      </c>
      <c r="BO327" s="308">
        <v>14.787696924591412</v>
      </c>
      <c r="BP327" s="308">
        <v>100</v>
      </c>
      <c r="BQ327" s="308">
        <v>48.753117206982544</v>
      </c>
      <c r="BR327" s="308">
        <v>51.246882793017456</v>
      </c>
      <c r="BS327" s="308">
        <v>46.50872817955112</v>
      </c>
      <c r="BT327" s="308">
        <v>4.7381546134663344</v>
      </c>
      <c r="BU327" s="308">
        <v>100</v>
      </c>
      <c r="BV327" s="308">
        <v>13.318007719138198</v>
      </c>
      <c r="BW327" s="308">
        <v>81.956869757955346</v>
      </c>
      <c r="BX327" s="308">
        <v>68.831568795333126</v>
      </c>
      <c r="BY327" s="312">
        <v>13.125300962622219</v>
      </c>
      <c r="BZ327" s="531">
        <f>Daten_Polit!R327</f>
        <v>6.3</v>
      </c>
      <c r="CA327" s="532">
        <f>Daten_Polit!S327</f>
        <v>19.5</v>
      </c>
      <c r="CB327" s="532">
        <f>Daten_Polit!T327</f>
        <v>3.6</v>
      </c>
      <c r="CC327" s="532">
        <f>Daten_Polit!U327</f>
        <v>4</v>
      </c>
      <c r="CD327" s="532">
        <f>Daten_Polit!V327</f>
        <v>2.1</v>
      </c>
      <c r="CE327" s="309">
        <v>0.87762297901616793</v>
      </c>
      <c r="CF327" s="309">
        <v>2.4739974133565292</v>
      </c>
      <c r="CG327" s="309">
        <v>0.66691954129515763</v>
      </c>
      <c r="CH327" s="309">
        <v>0.71570281980406214</v>
      </c>
      <c r="CI327" s="309">
        <v>0.41571068681527151</v>
      </c>
      <c r="CJ327" s="309">
        <v>10.218277764452102</v>
      </c>
      <c r="CK327" s="309">
        <v>7.7133944607243681</v>
      </c>
      <c r="CL327" s="309">
        <v>13.19932998324958</v>
      </c>
      <c r="CM327" s="309">
        <v>13.308223477715003</v>
      </c>
      <c r="CN327" s="309">
        <v>12.323232323232322</v>
      </c>
      <c r="CO327" s="309">
        <v>31.781523156421244</v>
      </c>
      <c r="CP327" s="309">
        <v>35.47870335469414</v>
      </c>
      <c r="CQ327" s="309">
        <v>29.169022046351227</v>
      </c>
      <c r="CR327" s="309">
        <v>30.350788002032008</v>
      </c>
      <c r="CS327" s="309">
        <v>19.651995905826141</v>
      </c>
      <c r="CT327" s="309">
        <v>100</v>
      </c>
      <c r="CU327" s="309">
        <v>17.993475111286013</v>
      </c>
      <c r="CV327" s="309">
        <v>78.683594748492723</v>
      </c>
      <c r="CW327" s="309">
        <v>63.547768185194151</v>
      </c>
      <c r="CX327" s="309">
        <v>15.135826563298563</v>
      </c>
      <c r="CY327" s="309">
        <v>100</v>
      </c>
      <c r="CZ327" s="309">
        <v>55.067985166872681</v>
      </c>
      <c r="DA327" s="309">
        <v>44.932014833127312</v>
      </c>
      <c r="DB327" s="309">
        <v>39.493201483312724</v>
      </c>
      <c r="DC327" s="309">
        <v>5.4388133498145859</v>
      </c>
      <c r="DD327" s="309">
        <v>100</v>
      </c>
      <c r="DE327" s="309">
        <v>13.427118711536806</v>
      </c>
      <c r="DF327" s="309">
        <v>81.784439595996744</v>
      </c>
      <c r="DG327" s="309">
        <v>68.485047192745782</v>
      </c>
      <c r="DH327" s="313">
        <v>13.299392403250954</v>
      </c>
      <c r="DI327" s="565">
        <f>Daten_Polit!W327</f>
        <v>5.6</v>
      </c>
      <c r="DJ327" s="532">
        <f>Daten_Polit!X327</f>
        <v>17.899999999999999</v>
      </c>
      <c r="DK327" s="532">
        <f>Daten_Polit!Y327</f>
        <v>3.1</v>
      </c>
      <c r="DL327" s="532">
        <f>Daten_Polit!Z327</f>
        <v>3.4</v>
      </c>
      <c r="DM327" s="532">
        <f>Daten_Polit!AA327</f>
        <v>1.8</v>
      </c>
      <c r="DN327" s="309">
        <v>0.82896815498461796</v>
      </c>
      <c r="DO327" s="309">
        <v>2.4882087457909572</v>
      </c>
      <c r="DP327" s="309">
        <v>0.58680191546662519</v>
      </c>
      <c r="DQ327" s="309">
        <v>0.62636725682121475</v>
      </c>
      <c r="DR327" s="309">
        <v>0.39434053002172881</v>
      </c>
      <c r="DS327" s="309">
        <v>10.190166728812439</v>
      </c>
      <c r="DT327" s="309">
        <v>8.3488486036253455</v>
      </c>
      <c r="DU327" s="309">
        <v>12.856043110084681</v>
      </c>
      <c r="DV327" s="309">
        <v>12.508986340762762</v>
      </c>
      <c r="DW327" s="309">
        <v>15.733015494628971</v>
      </c>
      <c r="DX327" s="309">
        <v>31.057292222337828</v>
      </c>
      <c r="DY327" s="309">
        <v>33.251449346567099</v>
      </c>
      <c r="DZ327" s="309">
        <v>28.710587028959626</v>
      </c>
      <c r="EA327" s="309">
        <v>29.807415924112096</v>
      </c>
      <c r="EB327" s="309">
        <v>19.668246445459559</v>
      </c>
      <c r="EC327" s="309">
        <v>100</v>
      </c>
      <c r="ED327" s="309">
        <v>17.930528471727264</v>
      </c>
      <c r="EE327" s="309">
        <v>78.837065584397848</v>
      </c>
      <c r="EF327" s="309">
        <v>63.207384522730038</v>
      </c>
      <c r="EG327" s="309">
        <v>15.629681061667808</v>
      </c>
      <c r="EH327" s="309">
        <v>100</v>
      </c>
      <c r="EI327" s="309">
        <v>56.678445229681969</v>
      </c>
      <c r="EJ327" s="309">
        <v>43.321554770318016</v>
      </c>
      <c r="EK327" s="309">
        <v>38.798586572438161</v>
      </c>
      <c r="EL327" s="309">
        <v>4.522968197879857</v>
      </c>
      <c r="EM327" s="309">
        <v>100</v>
      </c>
      <c r="EN327" s="309">
        <v>14.143363761741821</v>
      </c>
      <c r="EO327" s="309">
        <v>81.296895654571472</v>
      </c>
      <c r="EP327" s="309">
        <v>67.434098588002229</v>
      </c>
      <c r="EQ327" s="367">
        <v>13.862797066569247</v>
      </c>
      <c r="ER327" s="531">
        <f>Daten_Polit!AB327</f>
        <v>6.1</v>
      </c>
      <c r="ES327" s="532">
        <f>Daten_Polit!AC327</f>
        <v>18.8</v>
      </c>
      <c r="ET327" s="532">
        <f>Daten_Polit!AD327</f>
        <v>3.5</v>
      </c>
      <c r="EU327" s="532">
        <f>Daten_Polit!AE327</f>
        <v>3.9</v>
      </c>
      <c r="EV327" s="532">
        <f>Daten_Polit!AF327</f>
        <v>1.9</v>
      </c>
      <c r="EW327" s="309">
        <v>0.95098906137420591</v>
      </c>
      <c r="EX327" s="309">
        <v>2.9954200317345991</v>
      </c>
      <c r="EY327" s="309">
        <v>0.64688545214300752</v>
      </c>
      <c r="EZ327" s="309">
        <v>0.69873817289443907</v>
      </c>
      <c r="FA327" s="309">
        <v>0.4132901633903262</v>
      </c>
      <c r="FB327" s="309">
        <v>9.5277669143525703</v>
      </c>
      <c r="FC327" s="309">
        <v>8.3027859237539712</v>
      </c>
      <c r="FD327" s="309">
        <v>11.39643222361199</v>
      </c>
      <c r="FE327" s="309">
        <v>10.906317528918821</v>
      </c>
      <c r="FF327" s="309">
        <v>15.524625267672601</v>
      </c>
      <c r="FG327" s="309">
        <v>28.188342546796623</v>
      </c>
      <c r="FH327" s="309">
        <v>30.627676049926212</v>
      </c>
      <c r="FI327" s="309">
        <v>25.526167698366891</v>
      </c>
      <c r="FJ327" s="309">
        <v>26.412482697878442</v>
      </c>
      <c r="FK327" s="309">
        <v>18.017057569246049</v>
      </c>
      <c r="FL327" s="309">
        <v>100</v>
      </c>
      <c r="FM327" s="309">
        <v>18.296491408531761</v>
      </c>
      <c r="FN327" s="309">
        <v>78.351184564341608</v>
      </c>
      <c r="FO327" s="309">
        <v>62.157008449298445</v>
      </c>
      <c r="FP327" s="309">
        <v>16.19417611504317</v>
      </c>
      <c r="FQ327" s="309">
        <v>100</v>
      </c>
      <c r="FR327" s="309">
        <v>57.029823493609257</v>
      </c>
      <c r="FS327" s="309">
        <v>42.970176506390743</v>
      </c>
      <c r="FT327" s="309">
        <v>38.344491783323186</v>
      </c>
      <c r="FU327" s="309">
        <v>4.6256847230675602</v>
      </c>
      <c r="FV327" s="309">
        <v>100</v>
      </c>
      <c r="FW327" s="309">
        <v>14.246300747892146</v>
      </c>
      <c r="FX327" s="309">
        <v>81.042557573978556</v>
      </c>
      <c r="FY327" s="309">
        <v>66.320867574578585</v>
      </c>
      <c r="FZ327" s="313">
        <v>14.721689999399967</v>
      </c>
      <c r="GA327" s="570">
        <f>Daten_Polit!AG327</f>
        <v>7</v>
      </c>
      <c r="GB327" s="571">
        <f>Daten_Polit!AH327</f>
        <v>20.100000000000001</v>
      </c>
      <c r="GC327" s="571">
        <f>Daten_Polit!AI327</f>
        <v>4.2</v>
      </c>
      <c r="GD327" s="571">
        <f>Daten_Polit!AJ327</f>
        <v>4.7</v>
      </c>
      <c r="GE327" s="571">
        <f>Daten_Polit!AK327</f>
        <v>2.6</v>
      </c>
      <c r="GF327" s="444">
        <v>0.90605627086313767</v>
      </c>
      <c r="GG327" s="444">
        <v>2.7305402338711597</v>
      </c>
      <c r="GH327" s="444">
        <v>0.64808356003166656</v>
      </c>
      <c r="GI327" s="444">
        <v>0.6940888187592491</v>
      </c>
      <c r="GJ327" s="444">
        <v>0.45080382132638597</v>
      </c>
      <c r="GK327" s="444">
        <v>7.6718571971135585</v>
      </c>
      <c r="GL327" s="444">
        <v>6.390356671070224</v>
      </c>
      <c r="GM327" s="444">
        <v>9.5050986995977187</v>
      </c>
      <c r="GN327" s="444">
        <v>9.49387320191836</v>
      </c>
      <c r="GO327" s="444">
        <v>9.585889570549206</v>
      </c>
      <c r="GP327" s="444">
        <v>26.787883866104934</v>
      </c>
      <c r="GQ327" s="444">
        <v>28.696938065417537</v>
      </c>
      <c r="GR327" s="444">
        <v>23.021240118109422</v>
      </c>
      <c r="GS327" s="444">
        <v>23.960374482913128</v>
      </c>
      <c r="GT327" s="444">
        <v>16.450875856811439</v>
      </c>
      <c r="GU327" s="444">
        <v>100</v>
      </c>
      <c r="GV327" s="444">
        <v>18.350901484051263</v>
      </c>
      <c r="GW327" s="444">
        <v>78.172046633114974</v>
      </c>
      <c r="GX327" s="444">
        <v>61.489695284895795</v>
      </c>
      <c r="GY327" s="444">
        <v>16.682351348219186</v>
      </c>
      <c r="GZ327" s="444">
        <v>100</v>
      </c>
      <c r="HA327" s="444">
        <v>53.52998065764023</v>
      </c>
      <c r="HB327" s="444">
        <v>46.470019342359763</v>
      </c>
      <c r="HC327" s="444">
        <v>40.473887814313343</v>
      </c>
      <c r="HD327" s="444">
        <v>5.99613152804642</v>
      </c>
      <c r="HE327" s="444">
        <v>100</v>
      </c>
      <c r="HF327" s="444">
        <v>13.920085054843319</v>
      </c>
      <c r="HG327" s="444">
        <v>81.156625516909457</v>
      </c>
      <c r="HH327" s="444">
        <v>65.80988571067347</v>
      </c>
      <c r="HI327" s="445">
        <v>15.346739806235979</v>
      </c>
      <c r="HJ327" s="570">
        <f>Daten_Polit!AL327</f>
        <v>6.2</v>
      </c>
      <c r="HK327" s="571">
        <f>Daten_Polit!AM327</f>
        <v>19.3</v>
      </c>
      <c r="HL327" s="571">
        <f>Daten_Polit!AN327</f>
        <v>3.4</v>
      </c>
      <c r="HM327" s="571">
        <f>Daten_Polit!AO327</f>
        <v>3.7</v>
      </c>
      <c r="HN327" s="571">
        <f>Daten_Polit!AP327</f>
        <v>2.1</v>
      </c>
      <c r="HO327" s="444">
        <v>0.68628866640996034</v>
      </c>
      <c r="HP327" s="444">
        <v>2.0635017776905324</v>
      </c>
      <c r="HQ327" s="444">
        <v>0.47859365628530143</v>
      </c>
      <c r="HR327" s="444">
        <v>0.50485470473903793</v>
      </c>
      <c r="HS327" s="444">
        <v>0.3704648265987559</v>
      </c>
      <c r="HT327" s="444">
        <v>8.4552315289296267</v>
      </c>
      <c r="HU327" s="444">
        <v>6.644548063127929</v>
      </c>
      <c r="HV327" s="444">
        <v>11.998159438628232</v>
      </c>
      <c r="HW327" s="444">
        <v>11.792828685258964</v>
      </c>
      <c r="HX327" s="444">
        <v>13.327601031809689</v>
      </c>
      <c r="HY327" s="444">
        <v>38.691764705884971</v>
      </c>
      <c r="HZ327" s="444">
        <v>43.079131830078545</v>
      </c>
      <c r="IA327" s="444">
        <v>33.499773036769561</v>
      </c>
      <c r="IB327" s="444">
        <v>35.501567398119121</v>
      </c>
      <c r="IC327" s="444">
        <v>20.242214532878975</v>
      </c>
      <c r="ID327" s="444">
        <v>100</v>
      </c>
      <c r="IE327" s="444">
        <v>18.4861204872999</v>
      </c>
      <c r="IF327" s="444">
        <v>78.126052919186563</v>
      </c>
      <c r="IG327" s="444">
        <v>61.074523176926164</v>
      </c>
      <c r="IH327" s="444">
        <v>17.051529742260403</v>
      </c>
      <c r="II327" s="444">
        <v>100</v>
      </c>
      <c r="IJ327" s="444">
        <v>57.699443413729135</v>
      </c>
      <c r="IK327" s="444">
        <v>42.300556586270879</v>
      </c>
      <c r="IL327" s="444">
        <v>35.621521335807046</v>
      </c>
      <c r="IM327" s="444">
        <v>6.6790352504638228</v>
      </c>
      <c r="IN327" s="444">
        <v>100</v>
      </c>
      <c r="IO327" s="444">
        <v>14.501313834647203</v>
      </c>
      <c r="IP327" s="444">
        <v>80.87315670828697</v>
      </c>
      <c r="IQ327" s="444">
        <v>65.06977987431128</v>
      </c>
      <c r="IR327" s="445">
        <v>15.803376833975676</v>
      </c>
      <c r="IS327" s="443">
        <f>Daten_Polit!AQ327</f>
        <v>6.2</v>
      </c>
      <c r="IT327" s="227">
        <f>Daten_Polit!AR327</f>
        <v>21.1</v>
      </c>
      <c r="IU327" s="227">
        <f>Daten_Polit!AS327</f>
        <v>3</v>
      </c>
      <c r="IV327" s="227">
        <f>Daten_Polit!AT327</f>
        <v>3.4</v>
      </c>
      <c r="IW327" s="227">
        <f>Daten_Polit!AU327</f>
        <v>1.6</v>
      </c>
      <c r="IX327" s="444" t="s">
        <v>820</v>
      </c>
      <c r="IY327" s="444" t="s">
        <v>820</v>
      </c>
      <c r="IZ327" s="444" t="s">
        <v>820</v>
      </c>
      <c r="JA327" s="444" t="s">
        <v>820</v>
      </c>
      <c r="JB327" s="444" t="s">
        <v>820</v>
      </c>
      <c r="JC327" s="444" t="s">
        <v>820</v>
      </c>
      <c r="JD327" s="444" t="s">
        <v>820</v>
      </c>
      <c r="JE327" s="444" t="s">
        <v>820</v>
      </c>
      <c r="JF327" s="444" t="s">
        <v>820</v>
      </c>
      <c r="JG327" s="444" t="s">
        <v>820</v>
      </c>
      <c r="JH327" s="444" t="s">
        <v>820</v>
      </c>
      <c r="JI327" s="444" t="s">
        <v>820</v>
      </c>
      <c r="JJ327" s="444" t="s">
        <v>820</v>
      </c>
      <c r="JK327" s="444" t="s">
        <v>820</v>
      </c>
      <c r="JL327" s="444" t="s">
        <v>820</v>
      </c>
      <c r="JM327" s="444" t="s">
        <v>820</v>
      </c>
      <c r="JN327" s="444" t="s">
        <v>820</v>
      </c>
      <c r="JO327" s="444" t="s">
        <v>820</v>
      </c>
      <c r="JP327" s="444" t="s">
        <v>820</v>
      </c>
      <c r="JQ327" s="444" t="s">
        <v>820</v>
      </c>
      <c r="JR327" s="444" t="s">
        <v>820</v>
      </c>
      <c r="JS327" s="444" t="s">
        <v>820</v>
      </c>
      <c r="JT327" s="444" t="s">
        <v>820</v>
      </c>
      <c r="JU327" s="444" t="s">
        <v>820</v>
      </c>
      <c r="JV327" s="444" t="s">
        <v>820</v>
      </c>
      <c r="JW327" s="444" t="s">
        <v>820</v>
      </c>
      <c r="JX327" s="444" t="s">
        <v>820</v>
      </c>
      <c r="JY327" s="444" t="s">
        <v>820</v>
      </c>
      <c r="JZ327" s="444" t="s">
        <v>820</v>
      </c>
      <c r="KA327" s="445" t="s">
        <v>820</v>
      </c>
    </row>
    <row r="328" spans="4:287" ht="12.65" customHeight="1" x14ac:dyDescent="0.2">
      <c r="D328" s="276"/>
      <c r="E328" s="3" t="str">
        <f>Daten_Polit!E328</f>
        <v>09663</v>
      </c>
      <c r="F328" s="229" t="str">
        <f>Daten_Polit!F328</f>
        <v>Würzburg, Stadt</v>
      </c>
      <c r="G328" s="246"/>
      <c r="H328" s="531">
        <f>Daten_Polit!H328</f>
        <v>4.3</v>
      </c>
      <c r="I328" s="532">
        <f>Daten_Polit!I328</f>
        <v>10</v>
      </c>
      <c r="J328" s="532">
        <f>Daten_Polit!J328</f>
        <v>3.1</v>
      </c>
      <c r="K328" s="532">
        <f>Daten_Polit!K328</f>
        <v>3.2</v>
      </c>
      <c r="L328" s="532">
        <f>Daten_Polit!L328</f>
        <v>2.8</v>
      </c>
      <c r="M328" s="308">
        <v>0.67824024153547546</v>
      </c>
      <c r="N328" s="308">
        <v>1.9913986826346635</v>
      </c>
      <c r="O328" s="308">
        <v>0.54793136277665722</v>
      </c>
      <c r="P328" s="308">
        <v>0.57939191323368278</v>
      </c>
      <c r="Q328" s="308">
        <v>0.47943850024733459</v>
      </c>
      <c r="R328" s="308">
        <v>10.130546855511628</v>
      </c>
      <c r="S328" s="308">
        <v>6.629760554925455</v>
      </c>
      <c r="T328" s="308">
        <v>12.712892425639776</v>
      </c>
      <c r="U328" s="308">
        <v>11.927619310726207</v>
      </c>
      <c r="V328" s="308">
        <v>14.567699836868814</v>
      </c>
      <c r="W328" s="308">
        <v>33.543035296736079</v>
      </c>
      <c r="X328" s="308">
        <v>40.334399147346126</v>
      </c>
      <c r="Y328" s="308">
        <v>28.342952166679613</v>
      </c>
      <c r="Z328" s="308">
        <v>31.92850685026497</v>
      </c>
      <c r="AA328" s="308">
        <v>19.845063458046472</v>
      </c>
      <c r="AB328" s="308">
        <v>100</v>
      </c>
      <c r="AC328" s="308">
        <v>17.457743061583791</v>
      </c>
      <c r="AD328" s="308">
        <v>79.937483178978781</v>
      </c>
      <c r="AE328" s="308">
        <v>52.844922938075811</v>
      </c>
      <c r="AF328" s="308">
        <v>27.092560240902973</v>
      </c>
      <c r="AG328" s="308">
        <v>100</v>
      </c>
      <c r="AH328" s="308">
        <v>42.552447552447546</v>
      </c>
      <c r="AI328" s="308">
        <v>57.447552447552454</v>
      </c>
      <c r="AJ328" s="308">
        <v>40.139860139860147</v>
      </c>
      <c r="AK328" s="308">
        <v>17.307692307692307</v>
      </c>
      <c r="AL328" s="308">
        <v>100</v>
      </c>
      <c r="AM328" s="308">
        <v>10.556672052558472</v>
      </c>
      <c r="AN328" s="308">
        <v>85.41486126639775</v>
      </c>
      <c r="AO328" s="308">
        <v>58.530351049439375</v>
      </c>
      <c r="AP328" s="337">
        <v>26.884510216958375</v>
      </c>
      <c r="AQ328" s="531">
        <f>Daten_Polit!M328</f>
        <v>4.2</v>
      </c>
      <c r="AR328" s="532">
        <f>Daten_Polit!N328</f>
        <v>10.5</v>
      </c>
      <c r="AS328" s="532">
        <f>Daten_Polit!O328</f>
        <v>2.9</v>
      </c>
      <c r="AT328" s="532">
        <f>Daten_Polit!P328</f>
        <v>3.1</v>
      </c>
      <c r="AU328" s="532">
        <f>Daten_Polit!Q328</f>
        <v>2.6</v>
      </c>
      <c r="AV328" s="308">
        <v>0.69287842089145013</v>
      </c>
      <c r="AW328" s="308">
        <v>1.9930551018382339</v>
      </c>
      <c r="AX328" s="308">
        <v>0.56353363458961958</v>
      </c>
      <c r="AY328" s="308">
        <v>0.60343098962821662</v>
      </c>
      <c r="AZ328" s="308">
        <v>0.48213435700171642</v>
      </c>
      <c r="BA328" s="308">
        <v>10.426460711887172</v>
      </c>
      <c r="BB328" s="308">
        <v>6.3955373937860811</v>
      </c>
      <c r="BC328" s="308">
        <v>13.861025934202717</v>
      </c>
      <c r="BD328" s="308">
        <v>12.7071005917156</v>
      </c>
      <c r="BE328" s="308">
        <v>16.588009089320046</v>
      </c>
      <c r="BF328" s="308">
        <v>29.816205312116335</v>
      </c>
      <c r="BG328" s="308">
        <v>35.610617154813404</v>
      </c>
      <c r="BH328" s="308">
        <v>26.439954171444093</v>
      </c>
      <c r="BI328" s="308">
        <v>29.808190772423902</v>
      </c>
      <c r="BJ328" s="308">
        <v>18.459378838398425</v>
      </c>
      <c r="BK328" s="308">
        <v>100</v>
      </c>
      <c r="BL328" s="308">
        <v>17.670533495689771</v>
      </c>
      <c r="BM328" s="308">
        <v>79.671387618046779</v>
      </c>
      <c r="BN328" s="308">
        <v>51.65089134520737</v>
      </c>
      <c r="BO328" s="308">
        <v>28.020496272839413</v>
      </c>
      <c r="BP328" s="308">
        <v>100</v>
      </c>
      <c r="BQ328" s="308">
        <v>46.22345979812043</v>
      </c>
      <c r="BR328" s="308">
        <v>53.776540201879577</v>
      </c>
      <c r="BS328" s="308">
        <v>36.790810998955799</v>
      </c>
      <c r="BT328" s="308">
        <v>16.985729202923775</v>
      </c>
      <c r="BU328" s="308">
        <v>100</v>
      </c>
      <c r="BV328" s="308">
        <v>10.649920502367022</v>
      </c>
      <c r="BW328" s="308">
        <v>85.286770385463925</v>
      </c>
      <c r="BX328" s="308">
        <v>57.233917767189723</v>
      </c>
      <c r="BY328" s="312">
        <v>28.052852618274205</v>
      </c>
      <c r="BZ328" s="531">
        <f>Daten_Polit!R328</f>
        <v>3.8</v>
      </c>
      <c r="CA328" s="532">
        <f>Daten_Polit!S328</f>
        <v>9.1999999999999993</v>
      </c>
      <c r="CB328" s="532">
        <f>Daten_Polit!T328</f>
        <v>2.8</v>
      </c>
      <c r="CC328" s="532">
        <f>Daten_Polit!U328</f>
        <v>3</v>
      </c>
      <c r="CD328" s="532">
        <f>Daten_Polit!V328</f>
        <v>2.4</v>
      </c>
      <c r="CE328" s="309">
        <v>0.66549455612241437</v>
      </c>
      <c r="CF328" s="309">
        <v>1.7552442203766889</v>
      </c>
      <c r="CG328" s="309">
        <v>0.56032198053692683</v>
      </c>
      <c r="CH328" s="309">
        <v>0.59480206701539151</v>
      </c>
      <c r="CI328" s="309">
        <v>0.49420694511755175</v>
      </c>
      <c r="CJ328" s="309">
        <v>10.919557371670461</v>
      </c>
      <c r="CK328" s="309">
        <v>7.7345537757437075</v>
      </c>
      <c r="CL328" s="309">
        <v>13.77068880756025</v>
      </c>
      <c r="CM328" s="309">
        <v>12.931708079387402</v>
      </c>
      <c r="CN328" s="309">
        <v>15.719731348703267</v>
      </c>
      <c r="CO328" s="309">
        <v>26.830434522740788</v>
      </c>
      <c r="CP328" s="309">
        <v>34.255689120734864</v>
      </c>
      <c r="CQ328" s="309">
        <v>23.530700553213496</v>
      </c>
      <c r="CR328" s="309">
        <v>26.061700290450617</v>
      </c>
      <c r="CS328" s="309">
        <v>17.687567959399615</v>
      </c>
      <c r="CT328" s="309">
        <v>100</v>
      </c>
      <c r="CU328" s="309">
        <v>17.34698576308902</v>
      </c>
      <c r="CV328" s="309">
        <v>79.985705049190742</v>
      </c>
      <c r="CW328" s="309">
        <v>50.968012509007302</v>
      </c>
      <c r="CX328" s="309">
        <v>29.017692540183436</v>
      </c>
      <c r="CY328" s="309">
        <v>100</v>
      </c>
      <c r="CZ328" s="309">
        <v>41.959999999999994</v>
      </c>
      <c r="DA328" s="309">
        <v>58.040000000000006</v>
      </c>
      <c r="DB328" s="309">
        <v>38.6</v>
      </c>
      <c r="DC328" s="309">
        <v>19.439999999999998</v>
      </c>
      <c r="DD328" s="309">
        <v>100</v>
      </c>
      <c r="DE328" s="309">
        <v>10.692589721456944</v>
      </c>
      <c r="DF328" s="309">
        <v>85.274807989878653</v>
      </c>
      <c r="DG328" s="309">
        <v>56.045927916434088</v>
      </c>
      <c r="DH328" s="313">
        <v>29.228880073444564</v>
      </c>
      <c r="DI328" s="565">
        <f>Daten_Polit!W328</f>
        <v>3.6</v>
      </c>
      <c r="DJ328" s="532">
        <f>Daten_Polit!X328</f>
        <v>9.3000000000000007</v>
      </c>
      <c r="DK328" s="532">
        <f>Daten_Polit!Y328</f>
        <v>2.5</v>
      </c>
      <c r="DL328" s="532">
        <f>Daten_Polit!Z328</f>
        <v>2.7</v>
      </c>
      <c r="DM328" s="532">
        <f>Daten_Polit!AA328</f>
        <v>2.1</v>
      </c>
      <c r="DN328" s="309">
        <v>0.66078358233373247</v>
      </c>
      <c r="DO328" s="309">
        <v>2.0526433914188944</v>
      </c>
      <c r="DP328" s="309">
        <v>0.50900778323158336</v>
      </c>
      <c r="DQ328" s="309">
        <v>0.5377267353592099</v>
      </c>
      <c r="DR328" s="309">
        <v>0.45687009477085472</v>
      </c>
      <c r="DS328" s="309">
        <v>11.862627011334506</v>
      </c>
      <c r="DT328" s="309">
        <v>8.4608522610304409</v>
      </c>
      <c r="DU328" s="309">
        <v>14.666666666666666</v>
      </c>
      <c r="DV328" s="309">
        <v>13.468148029734264</v>
      </c>
      <c r="DW328" s="309">
        <v>17.515197568387723</v>
      </c>
      <c r="DX328" s="309">
        <v>26.421955616336096</v>
      </c>
      <c r="DY328" s="309">
        <v>29.32263197952178</v>
      </c>
      <c r="DZ328" s="309">
        <v>24.083385119483687</v>
      </c>
      <c r="EA328" s="309">
        <v>26.35553056470636</v>
      </c>
      <c r="EB328" s="309">
        <v>18.697638994659659</v>
      </c>
      <c r="EC328" s="309">
        <v>100</v>
      </c>
      <c r="ED328" s="309">
        <v>17.374185809722476</v>
      </c>
      <c r="EE328" s="309">
        <v>80.012002223508617</v>
      </c>
      <c r="EF328" s="309">
        <v>50.410081724856667</v>
      </c>
      <c r="EG328" s="309">
        <v>29.60192049865195</v>
      </c>
      <c r="EH328" s="309">
        <v>100</v>
      </c>
      <c r="EI328" s="309">
        <v>45.697445972495089</v>
      </c>
      <c r="EJ328" s="309">
        <v>54.302554027504911</v>
      </c>
      <c r="EK328" s="309">
        <v>38.428290766208249</v>
      </c>
      <c r="EL328" s="309">
        <v>15.874263261296658</v>
      </c>
      <c r="EM328" s="309">
        <v>100</v>
      </c>
      <c r="EN328" s="309">
        <v>11.114133301019251</v>
      </c>
      <c r="EO328" s="309">
        <v>84.998711978443637</v>
      </c>
      <c r="EP328" s="309">
        <v>54.808564051738962</v>
      </c>
      <c r="EQ328" s="367">
        <v>30.190147926704665</v>
      </c>
      <c r="ER328" s="531">
        <f>Daten_Polit!AB328</f>
        <v>3.4</v>
      </c>
      <c r="ES328" s="532">
        <f>Daten_Polit!AC328</f>
        <v>8.6999999999999993</v>
      </c>
      <c r="ET328" s="532">
        <f>Daten_Polit!AD328</f>
        <v>2.2999999999999998</v>
      </c>
      <c r="EU328" s="532">
        <f>Daten_Polit!AE328</f>
        <v>2.5</v>
      </c>
      <c r="EV328" s="532">
        <f>Daten_Polit!AF328</f>
        <v>2.1</v>
      </c>
      <c r="EW328" s="309">
        <v>0.664727346959606</v>
      </c>
      <c r="EX328" s="309">
        <v>2.1353851157840924</v>
      </c>
      <c r="EY328" s="309">
        <v>0.50305882188958906</v>
      </c>
      <c r="EZ328" s="309">
        <v>0.52622960779731298</v>
      </c>
      <c r="FA328" s="309">
        <v>0.46306882807018879</v>
      </c>
      <c r="FB328" s="309">
        <v>11.876159781228637</v>
      </c>
      <c r="FC328" s="309">
        <v>8.5762046660370235</v>
      </c>
      <c r="FD328" s="309">
        <v>14.557036687507718</v>
      </c>
      <c r="FE328" s="309">
        <v>13.84037722668578</v>
      </c>
      <c r="FF328" s="309">
        <v>16.048709560159942</v>
      </c>
      <c r="FG328" s="309">
        <v>26.548412387299098</v>
      </c>
      <c r="FH328" s="309">
        <v>29.273285568069284</v>
      </c>
      <c r="FI328" s="309">
        <v>24.354657687988659</v>
      </c>
      <c r="FJ328" s="309">
        <v>27.650052650048167</v>
      </c>
      <c r="FK328" s="309">
        <v>17.567323332732158</v>
      </c>
      <c r="FL328" s="309">
        <v>100</v>
      </c>
      <c r="FM328" s="309">
        <v>17.263882337953117</v>
      </c>
      <c r="FN328" s="309">
        <v>80.008207653821515</v>
      </c>
      <c r="FO328" s="309">
        <v>49.596048855433892</v>
      </c>
      <c r="FP328" s="309">
        <v>30.412158798387622</v>
      </c>
      <c r="FQ328" s="309">
        <v>100</v>
      </c>
      <c r="FR328" s="309">
        <v>45.490350531705396</v>
      </c>
      <c r="FS328" s="309">
        <v>54.509649468294604</v>
      </c>
      <c r="FT328" s="309">
        <v>36.077195746356836</v>
      </c>
      <c r="FU328" s="309">
        <v>18.432453721937772</v>
      </c>
      <c r="FV328" s="309">
        <v>100</v>
      </c>
      <c r="FW328" s="309">
        <v>11.135693477360112</v>
      </c>
      <c r="FX328" s="309">
        <v>84.868287231512269</v>
      </c>
      <c r="FY328" s="309">
        <v>53.734014945888475</v>
      </c>
      <c r="FZ328" s="313">
        <v>31.134272285623805</v>
      </c>
      <c r="GA328" s="570">
        <f>Daten_Polit!AG328</f>
        <v>4.0999999999999996</v>
      </c>
      <c r="GB328" s="571">
        <f>Daten_Polit!AH328</f>
        <v>10.4</v>
      </c>
      <c r="GC328" s="571">
        <f>Daten_Polit!AI328</f>
        <v>2.9</v>
      </c>
      <c r="GD328" s="571">
        <f>Daten_Polit!AJ328</f>
        <v>3.1</v>
      </c>
      <c r="GE328" s="571">
        <f>Daten_Polit!AK328</f>
        <v>2.5</v>
      </c>
      <c r="GF328" s="444">
        <v>0.6869692476555429</v>
      </c>
      <c r="GG328" s="444">
        <v>2.301325673649409</v>
      </c>
      <c r="GH328" s="444">
        <v>0.51050030251380951</v>
      </c>
      <c r="GI328" s="444">
        <v>0.55136970013306352</v>
      </c>
      <c r="GJ328" s="444">
        <v>0.44407804165688652</v>
      </c>
      <c r="GK328" s="444">
        <v>9.5755960958104414</v>
      </c>
      <c r="GL328" s="444">
        <v>7.1681031810006273</v>
      </c>
      <c r="GM328" s="444">
        <v>11.458333333333334</v>
      </c>
      <c r="GN328" s="444">
        <v>10.622394710363663</v>
      </c>
      <c r="GO328" s="444">
        <v>13.187630092179603</v>
      </c>
      <c r="GP328" s="444">
        <v>21.944673274692075</v>
      </c>
      <c r="GQ328" s="444">
        <v>25.083348487601381</v>
      </c>
      <c r="GR328" s="444">
        <v>19.508499455465486</v>
      </c>
      <c r="GS328" s="444">
        <v>21.715328467151085</v>
      </c>
      <c r="GT328" s="444">
        <v>14.932324261389315</v>
      </c>
      <c r="GU328" s="444">
        <v>100</v>
      </c>
      <c r="GV328" s="444">
        <v>16.702837365348667</v>
      </c>
      <c r="GW328" s="444">
        <v>80.477593332318108</v>
      </c>
      <c r="GX328" s="444">
        <v>48.920811556110003</v>
      </c>
      <c r="GY328" s="444">
        <v>31.556781776208105</v>
      </c>
      <c r="GZ328" s="444">
        <v>100</v>
      </c>
      <c r="HA328" s="444">
        <v>45.249406175771973</v>
      </c>
      <c r="HB328" s="444">
        <v>54.750593824228019</v>
      </c>
      <c r="HC328" s="444">
        <v>36.906175771971498</v>
      </c>
      <c r="HD328" s="444">
        <v>17.844418052256529</v>
      </c>
      <c r="HE328" s="444">
        <v>100</v>
      </c>
      <c r="HF328" s="444">
        <v>11.024921869349972</v>
      </c>
      <c r="HG328" s="444">
        <v>84.867704885382267</v>
      </c>
      <c r="HH328" s="444">
        <v>52.540010214092192</v>
      </c>
      <c r="HI328" s="445">
        <v>32.327694671290068</v>
      </c>
      <c r="HJ328" s="570">
        <f>Daten_Polit!AL328</f>
        <v>3.8</v>
      </c>
      <c r="HK328" s="571">
        <f>Daten_Polit!AM328</f>
        <v>9.9</v>
      </c>
      <c r="HL328" s="571">
        <f>Daten_Polit!AN328</f>
        <v>2.7</v>
      </c>
      <c r="HM328" s="571">
        <f>Daten_Polit!AO328</f>
        <v>2.9</v>
      </c>
      <c r="HN328" s="571">
        <f>Daten_Polit!AP328</f>
        <v>2.2999999999999998</v>
      </c>
      <c r="HO328" s="444">
        <v>0.57016144670257152</v>
      </c>
      <c r="HP328" s="444">
        <v>1.7309051979070358</v>
      </c>
      <c r="HQ328" s="444">
        <v>0.44124175126467829</v>
      </c>
      <c r="HR328" s="444">
        <v>0.46048971117965731</v>
      </c>
      <c r="HS328" s="444">
        <v>0.41154503542791832</v>
      </c>
      <c r="HT328" s="444">
        <v>10.715085049238914</v>
      </c>
      <c r="HU328" s="444">
        <v>7.5035424449312753</v>
      </c>
      <c r="HV328" s="444">
        <v>13.198950027240123</v>
      </c>
      <c r="HW328" s="444">
        <v>11.559497413155951</v>
      </c>
      <c r="HX328" s="444">
        <v>16.529049692239397</v>
      </c>
      <c r="HY328" s="444">
        <v>29.551239882161482</v>
      </c>
      <c r="HZ328" s="444">
        <v>33.54779411764531</v>
      </c>
      <c r="IA328" s="444">
        <v>26.502233049123021</v>
      </c>
      <c r="IB328" s="444">
        <v>29.441201000831885</v>
      </c>
      <c r="IC328" s="444">
        <v>20.552570990015621</v>
      </c>
      <c r="ID328" s="444">
        <v>100</v>
      </c>
      <c r="IE328" s="444">
        <v>16.415529595620971</v>
      </c>
      <c r="IF328" s="444">
        <v>80.830150068986484</v>
      </c>
      <c r="IG328" s="444">
        <v>48.256429492380832</v>
      </c>
      <c r="IH328" s="444">
        <v>32.573720576605652</v>
      </c>
      <c r="II328" s="444">
        <v>100</v>
      </c>
      <c r="IJ328" s="444">
        <v>44.813420061622743</v>
      </c>
      <c r="IK328" s="444">
        <v>55.186579938377264</v>
      </c>
      <c r="IL328" s="444">
        <v>37.281752824375211</v>
      </c>
      <c r="IM328" s="444">
        <v>17.904827114002057</v>
      </c>
      <c r="IN328" s="444">
        <v>100</v>
      </c>
      <c r="IO328" s="444">
        <v>11.332469776512642</v>
      </c>
      <c r="IP328" s="444">
        <v>84.762409091546445</v>
      </c>
      <c r="IQ328" s="444">
        <v>51.42878439319157</v>
      </c>
      <c r="IR328" s="445">
        <v>33.333624698354861</v>
      </c>
      <c r="IS328" s="443">
        <f>Daten_Polit!AQ328</f>
        <v>3.5</v>
      </c>
      <c r="IT328" s="227">
        <f>Daten_Polit!AR328</f>
        <v>9.6999999999999993</v>
      </c>
      <c r="IU328" s="227">
        <f>Daten_Polit!AS328</f>
        <v>2.2999999999999998</v>
      </c>
      <c r="IV328" s="227">
        <f>Daten_Polit!AT328</f>
        <v>2.5</v>
      </c>
      <c r="IW328" s="227">
        <f>Daten_Polit!AU328</f>
        <v>2.1</v>
      </c>
      <c r="IX328" s="444" t="s">
        <v>820</v>
      </c>
      <c r="IY328" s="444" t="s">
        <v>820</v>
      </c>
      <c r="IZ328" s="444" t="s">
        <v>820</v>
      </c>
      <c r="JA328" s="444" t="s">
        <v>820</v>
      </c>
      <c r="JB328" s="444" t="s">
        <v>820</v>
      </c>
      <c r="JC328" s="444" t="s">
        <v>820</v>
      </c>
      <c r="JD328" s="444" t="s">
        <v>820</v>
      </c>
      <c r="JE328" s="444" t="s">
        <v>820</v>
      </c>
      <c r="JF328" s="444" t="s">
        <v>820</v>
      </c>
      <c r="JG328" s="444" t="s">
        <v>820</v>
      </c>
      <c r="JH328" s="444" t="s">
        <v>820</v>
      </c>
      <c r="JI328" s="444" t="s">
        <v>820</v>
      </c>
      <c r="JJ328" s="444" t="s">
        <v>820</v>
      </c>
      <c r="JK328" s="444" t="s">
        <v>820</v>
      </c>
      <c r="JL328" s="444" t="s">
        <v>820</v>
      </c>
      <c r="JM328" s="444" t="s">
        <v>820</v>
      </c>
      <c r="JN328" s="444" t="s">
        <v>820</v>
      </c>
      <c r="JO328" s="444" t="s">
        <v>820</v>
      </c>
      <c r="JP328" s="444" t="s">
        <v>820</v>
      </c>
      <c r="JQ328" s="444" t="s">
        <v>820</v>
      </c>
      <c r="JR328" s="444" t="s">
        <v>820</v>
      </c>
      <c r="JS328" s="444" t="s">
        <v>820</v>
      </c>
      <c r="JT328" s="444" t="s">
        <v>820</v>
      </c>
      <c r="JU328" s="444" t="s">
        <v>820</v>
      </c>
      <c r="JV328" s="444" t="s">
        <v>820</v>
      </c>
      <c r="JW328" s="444" t="s">
        <v>820</v>
      </c>
      <c r="JX328" s="444" t="s">
        <v>820</v>
      </c>
      <c r="JY328" s="444" t="s">
        <v>820</v>
      </c>
      <c r="JZ328" s="444" t="s">
        <v>820</v>
      </c>
      <c r="KA328" s="445" t="s">
        <v>820</v>
      </c>
    </row>
    <row r="329" spans="4:287" ht="12.65" customHeight="1" x14ac:dyDescent="0.2">
      <c r="D329" s="276"/>
      <c r="E329" s="3" t="str">
        <f>Daten_Polit!E329</f>
        <v>09671</v>
      </c>
      <c r="F329" s="229" t="str">
        <f>Daten_Polit!F329</f>
        <v>Aschaffenburg</v>
      </c>
      <c r="G329" s="246"/>
      <c r="H329" s="531">
        <f>Daten_Polit!H329</f>
        <v>3.1</v>
      </c>
      <c r="I329" s="532">
        <f>Daten_Polit!I329</f>
        <v>9.6</v>
      </c>
      <c r="J329" s="532">
        <f>Daten_Polit!J329</f>
        <v>2.2999999999999998</v>
      </c>
      <c r="K329" s="532">
        <f>Daten_Polit!K329</f>
        <v>2.5</v>
      </c>
      <c r="L329" s="532">
        <f>Daten_Polit!L329</f>
        <v>1.6</v>
      </c>
      <c r="M329" s="308">
        <v>0.54497100754239869</v>
      </c>
      <c r="N329" s="308">
        <v>1.7365175609957015</v>
      </c>
      <c r="O329" s="308">
        <v>0.46492855958753765</v>
      </c>
      <c r="P329" s="308">
        <v>0.48865211366180239</v>
      </c>
      <c r="Q329" s="308">
        <v>0.31308131581271575</v>
      </c>
      <c r="R329" s="308">
        <v>11.062166180276538</v>
      </c>
      <c r="S329" s="308">
        <v>7.4555666692315903</v>
      </c>
      <c r="T329" s="308">
        <v>13.112686469795381</v>
      </c>
      <c r="U329" s="308">
        <v>13.3808003928311</v>
      </c>
      <c r="V329" s="308">
        <v>11.035007610350076</v>
      </c>
      <c r="W329" s="308">
        <v>24.170041601232356</v>
      </c>
      <c r="X329" s="308">
        <v>29.864668552640726</v>
      </c>
      <c r="Y329" s="308">
        <v>20.873553177549319</v>
      </c>
      <c r="Z329" s="308">
        <v>21.367521367523342</v>
      </c>
      <c r="AA329" s="308">
        <v>17.106254709854241</v>
      </c>
      <c r="AB329" s="308">
        <v>100</v>
      </c>
      <c r="AC329" s="308">
        <v>11.574417256044494</v>
      </c>
      <c r="AD329" s="308">
        <v>85.068979000685147</v>
      </c>
      <c r="AE329" s="308">
        <v>70.604815091293673</v>
      </c>
      <c r="AF329" s="308">
        <v>14.464163909391484</v>
      </c>
      <c r="AG329" s="308">
        <v>100</v>
      </c>
      <c r="AH329" s="308">
        <v>37.023723939611791</v>
      </c>
      <c r="AI329" s="308">
        <v>62.976276060388194</v>
      </c>
      <c r="AJ329" s="308">
        <v>55.499640546369513</v>
      </c>
      <c r="AK329" s="308">
        <v>7.4766355140186898</v>
      </c>
      <c r="AL329" s="308">
        <v>100</v>
      </c>
      <c r="AM329" s="308">
        <v>8.0454810759515993</v>
      </c>
      <c r="AN329" s="308">
        <v>87.166040337775854</v>
      </c>
      <c r="AO329" s="308">
        <v>75.387952542274462</v>
      </c>
      <c r="AP329" s="337">
        <v>11.778087795501396</v>
      </c>
      <c r="AQ329" s="531">
        <f>Daten_Polit!M329</f>
        <v>3.3</v>
      </c>
      <c r="AR329" s="532">
        <f>Daten_Polit!N329</f>
        <v>11.3</v>
      </c>
      <c r="AS329" s="532">
        <f>Daten_Polit!O329</f>
        <v>2.2999999999999998</v>
      </c>
      <c r="AT329" s="532">
        <f>Daten_Polit!P329</f>
        <v>2.4</v>
      </c>
      <c r="AU329" s="532">
        <f>Daten_Polit!Q329</f>
        <v>1.8</v>
      </c>
      <c r="AV329" s="308">
        <v>0.545025741321292</v>
      </c>
      <c r="AW329" s="308">
        <v>1.7043139065644111</v>
      </c>
      <c r="AX329" s="308">
        <v>0.46729363605474078</v>
      </c>
      <c r="AY329" s="308">
        <v>0.48864133303409985</v>
      </c>
      <c r="AZ329" s="308">
        <v>0.33598031425309149</v>
      </c>
      <c r="BA329" s="308">
        <v>10.087356559495609</v>
      </c>
      <c r="BB329" s="308">
        <v>6.1553030303030294</v>
      </c>
      <c r="BC329" s="308">
        <v>13.18167513374947</v>
      </c>
      <c r="BD329" s="308">
        <v>13.3968580994074</v>
      </c>
      <c r="BE329" s="308">
        <v>11.704384724185049</v>
      </c>
      <c r="BF329" s="308">
        <v>22.71635546602619</v>
      </c>
      <c r="BG329" s="308">
        <v>26.569094622191248</v>
      </c>
      <c r="BH329" s="308">
        <v>21.727725011305292</v>
      </c>
      <c r="BI329" s="308">
        <v>22.153670676066405</v>
      </c>
      <c r="BJ329" s="308">
        <v>18.816442239543754</v>
      </c>
      <c r="BK329" s="308">
        <v>100</v>
      </c>
      <c r="BL329" s="308">
        <v>11.532371696733458</v>
      </c>
      <c r="BM329" s="308">
        <v>85.218977753010435</v>
      </c>
      <c r="BN329" s="308">
        <v>70.255012325908666</v>
      </c>
      <c r="BO329" s="308">
        <v>14.963965427101785</v>
      </c>
      <c r="BP329" s="308">
        <v>100</v>
      </c>
      <c r="BQ329" s="308">
        <v>40.829399865138235</v>
      </c>
      <c r="BR329" s="308">
        <v>59.170600134861772</v>
      </c>
      <c r="BS329" s="308">
        <v>51.382333108563728</v>
      </c>
      <c r="BT329" s="308">
        <v>7.788267026298044</v>
      </c>
      <c r="BU329" s="308">
        <v>100</v>
      </c>
      <c r="BV329" s="308">
        <v>8.0254421169976968</v>
      </c>
      <c r="BW329" s="308">
        <v>87.364129052722461</v>
      </c>
      <c r="BX329" s="308">
        <v>75.147369536932061</v>
      </c>
      <c r="BY329" s="312">
        <v>12.216759515790406</v>
      </c>
      <c r="BZ329" s="531">
        <f>Daten_Polit!R329</f>
        <v>2.9</v>
      </c>
      <c r="CA329" s="532">
        <f>Daten_Polit!S329</f>
        <v>9.3000000000000007</v>
      </c>
      <c r="CB329" s="532">
        <f>Daten_Polit!T329</f>
        <v>2.2000000000000002</v>
      </c>
      <c r="CC329" s="532">
        <f>Daten_Polit!U329</f>
        <v>2.2999999999999998</v>
      </c>
      <c r="CD329" s="532">
        <f>Daten_Polit!V329</f>
        <v>1.8</v>
      </c>
      <c r="CE329" s="309">
        <v>0.51699296550555141</v>
      </c>
      <c r="CF329" s="309">
        <v>1.5352644423625039</v>
      </c>
      <c r="CG329" s="309">
        <v>0.44809807594401158</v>
      </c>
      <c r="CH329" s="309">
        <v>0.46743857864704585</v>
      </c>
      <c r="CI329" s="309">
        <v>0.33390788025789497</v>
      </c>
      <c r="CJ329" s="309">
        <v>10.753422707995332</v>
      </c>
      <c r="CK329" s="309">
        <v>7.4901893874767964</v>
      </c>
      <c r="CL329" s="309">
        <v>13.386828456796687</v>
      </c>
      <c r="CM329" s="309">
        <v>13.614087075450504</v>
      </c>
      <c r="CN329" s="309">
        <v>12.006920415226576</v>
      </c>
      <c r="CO329" s="309">
        <v>24.306730521066203</v>
      </c>
      <c r="CP329" s="309">
        <v>33.559898045883898</v>
      </c>
      <c r="CQ329" s="309">
        <v>21.271381659561829</v>
      </c>
      <c r="CR329" s="309">
        <v>21.969178082191782</v>
      </c>
      <c r="CS329" s="309">
        <v>17.030870620894902</v>
      </c>
      <c r="CT329" s="309">
        <v>100</v>
      </c>
      <c r="CU329" s="309">
        <v>11.325110712995921</v>
      </c>
      <c r="CV329" s="309">
        <v>85.530398229064247</v>
      </c>
      <c r="CW329" s="309">
        <v>70.126860672081122</v>
      </c>
      <c r="CX329" s="309">
        <v>15.403537556983144</v>
      </c>
      <c r="CY329" s="309">
        <v>100</v>
      </c>
      <c r="CZ329" s="309">
        <v>34.946871310507674</v>
      </c>
      <c r="DA329" s="309">
        <v>65.053128689492326</v>
      </c>
      <c r="DB329" s="309">
        <v>54.939000393545847</v>
      </c>
      <c r="DC329" s="309">
        <v>10.114128295946477</v>
      </c>
      <c r="DD329" s="309">
        <v>100</v>
      </c>
      <c r="DE329" s="309">
        <v>8.1576811057262457</v>
      </c>
      <c r="DF329" s="309">
        <v>87.425277902099268</v>
      </c>
      <c r="DG329" s="309">
        <v>74.762655419204691</v>
      </c>
      <c r="DH329" s="313">
        <v>12.662622482894578</v>
      </c>
      <c r="DI329" s="565">
        <f>Daten_Polit!W329</f>
        <v>2.7</v>
      </c>
      <c r="DJ329" s="532">
        <f>Daten_Polit!X329</f>
        <v>9.8000000000000007</v>
      </c>
      <c r="DK329" s="532">
        <f>Daten_Polit!Y329</f>
        <v>1.8</v>
      </c>
      <c r="DL329" s="532">
        <f>Daten_Polit!Z329</f>
        <v>1.9</v>
      </c>
      <c r="DM329" s="532">
        <f>Daten_Polit!AA329</f>
        <v>1.5</v>
      </c>
      <c r="DN329" s="309">
        <v>0.49248116813239828</v>
      </c>
      <c r="DO329" s="309">
        <v>1.8055046871955118</v>
      </c>
      <c r="DP329" s="309">
        <v>0.39425538987294151</v>
      </c>
      <c r="DQ329" s="309">
        <v>0.40475281874968894</v>
      </c>
      <c r="DR329" s="309">
        <v>0.33472666652550831</v>
      </c>
      <c r="DS329" s="309">
        <v>12.03463474102076</v>
      </c>
      <c r="DT329" s="309">
        <v>8.4328302170158445</v>
      </c>
      <c r="DU329" s="309">
        <v>14.61336477144879</v>
      </c>
      <c r="DV329" s="309">
        <v>14.701059535822772</v>
      </c>
      <c r="DW329" s="309">
        <v>14.117647058823529</v>
      </c>
      <c r="DX329" s="309">
        <v>22.63401720714759</v>
      </c>
      <c r="DY329" s="309">
        <v>26.857614156106269</v>
      </c>
      <c r="DZ329" s="309">
        <v>19.582245430809401</v>
      </c>
      <c r="EA329" s="309">
        <v>20.283442349619087</v>
      </c>
      <c r="EB329" s="309">
        <v>15.663082437290324</v>
      </c>
      <c r="EC329" s="309">
        <v>100</v>
      </c>
      <c r="ED329" s="309">
        <v>11.317919992424388</v>
      </c>
      <c r="EE329" s="309">
        <v>85.612741675411215</v>
      </c>
      <c r="EF329" s="309">
        <v>69.991522639210757</v>
      </c>
      <c r="EG329" s="309">
        <v>15.621219036200465</v>
      </c>
      <c r="EH329" s="309">
        <v>100</v>
      </c>
      <c r="EI329" s="309">
        <v>43.224022125642037</v>
      </c>
      <c r="EJ329" s="309">
        <v>56.775977874357949</v>
      </c>
      <c r="EK329" s="309">
        <v>47.293559857763725</v>
      </c>
      <c r="EL329" s="309">
        <v>9.4824180165942309</v>
      </c>
      <c r="EM329" s="309">
        <v>100</v>
      </c>
      <c r="EN329" s="309">
        <v>8.1520861822396906</v>
      </c>
      <c r="EO329" s="309">
        <v>87.581521743842913</v>
      </c>
      <c r="EP329" s="309">
        <v>74.452415456808865</v>
      </c>
      <c r="EQ329" s="367">
        <v>13.12910628703405</v>
      </c>
      <c r="ER329" s="531">
        <f>Daten_Polit!AB329</f>
        <v>2.6</v>
      </c>
      <c r="ES329" s="532">
        <f>Daten_Polit!AC329</f>
        <v>9.6</v>
      </c>
      <c r="ET329" s="532">
        <f>Daten_Polit!AD329</f>
        <v>1.8</v>
      </c>
      <c r="EU329" s="532">
        <f>Daten_Polit!AE329</f>
        <v>1.8</v>
      </c>
      <c r="EV329" s="532">
        <f>Daten_Polit!AF329</f>
        <v>1.6</v>
      </c>
      <c r="EW329" s="309">
        <v>0.52150567167458595</v>
      </c>
      <c r="EX329" s="309">
        <v>2.1122672214529401</v>
      </c>
      <c r="EY329" s="309">
        <v>0.39962651858692938</v>
      </c>
      <c r="EZ329" s="309">
        <v>0.40817797807442591</v>
      </c>
      <c r="FA329" s="309">
        <v>0.35347796843356499</v>
      </c>
      <c r="FB329" s="309">
        <v>11.752597214627876</v>
      </c>
      <c r="FC329" s="309">
        <v>8.9393591802401176</v>
      </c>
      <c r="FD329" s="309">
        <v>13.789275008327467</v>
      </c>
      <c r="FE329" s="309">
        <v>13.784444591290921</v>
      </c>
      <c r="FF329" s="309">
        <v>13.814647691775605</v>
      </c>
      <c r="FG329" s="309">
        <v>20.237257786017519</v>
      </c>
      <c r="FH329" s="309">
        <v>23.222494636833492</v>
      </c>
      <c r="FI329" s="309">
        <v>18.0990012073296</v>
      </c>
      <c r="FJ329" s="309">
        <v>18.712418300650981</v>
      </c>
      <c r="FK329" s="309">
        <v>14.887063655030802</v>
      </c>
      <c r="FL329" s="309">
        <v>100</v>
      </c>
      <c r="FM329" s="309">
        <v>11.041460550912158</v>
      </c>
      <c r="FN329" s="309">
        <v>85.853938013497043</v>
      </c>
      <c r="FO329" s="309">
        <v>69.648609914559984</v>
      </c>
      <c r="FP329" s="309">
        <v>16.205328098937059</v>
      </c>
      <c r="FQ329" s="309">
        <v>100</v>
      </c>
      <c r="FR329" s="309">
        <v>42.99363057324841</v>
      </c>
      <c r="FS329" s="309">
        <v>57.006369426751583</v>
      </c>
      <c r="FT329" s="309">
        <v>47.531847133757957</v>
      </c>
      <c r="FU329" s="309">
        <v>9.4745222929936315</v>
      </c>
      <c r="FV329" s="309">
        <v>100</v>
      </c>
      <c r="FW329" s="309">
        <v>8.1123795445049698</v>
      </c>
      <c r="FX329" s="309">
        <v>87.619445004370306</v>
      </c>
      <c r="FY329" s="309">
        <v>73.921565622058495</v>
      </c>
      <c r="FZ329" s="313">
        <v>13.697879382311799</v>
      </c>
      <c r="GA329" s="570">
        <f>Daten_Polit!AG329</f>
        <v>3.4</v>
      </c>
      <c r="GB329" s="571">
        <f>Daten_Polit!AH329</f>
        <v>12.7</v>
      </c>
      <c r="GC329" s="571">
        <f>Daten_Polit!AI329</f>
        <v>2.2999999999999998</v>
      </c>
      <c r="GD329" s="571">
        <f>Daten_Polit!AJ329</f>
        <v>2.4</v>
      </c>
      <c r="GE329" s="571">
        <f>Daten_Polit!AK329</f>
        <v>1.8</v>
      </c>
      <c r="GF329" s="444">
        <v>0.53720127431808373</v>
      </c>
      <c r="GG329" s="444">
        <v>2.4601647096975898</v>
      </c>
      <c r="GH329" s="444">
        <v>0.39118167097411671</v>
      </c>
      <c r="GI329" s="444">
        <v>0.40320344336812969</v>
      </c>
      <c r="GJ329" s="444">
        <v>0.32927576658971075</v>
      </c>
      <c r="GK329" s="444">
        <v>9.2443973349485162</v>
      </c>
      <c r="GL329" s="444">
        <v>7.3296855270276629</v>
      </c>
      <c r="GM329" s="444">
        <v>10.630246618241737</v>
      </c>
      <c r="GN329" s="444">
        <v>10.632198617865154</v>
      </c>
      <c r="GO329" s="444">
        <v>10.619212962962962</v>
      </c>
      <c r="GP329" s="444">
        <v>19.099036627948003</v>
      </c>
      <c r="GQ329" s="444">
        <v>21.270718232042345</v>
      </c>
      <c r="GR329" s="444">
        <v>17.519154218206268</v>
      </c>
      <c r="GS329" s="444">
        <v>17.866317433131158</v>
      </c>
      <c r="GT329" s="444">
        <v>15.555555555555555</v>
      </c>
      <c r="GU329" s="444">
        <v>100</v>
      </c>
      <c r="GV329" s="444">
        <v>11.080913834366713</v>
      </c>
      <c r="GW329" s="444">
        <v>85.690088248747273</v>
      </c>
      <c r="GX329" s="444">
        <v>69.050740093606052</v>
      </c>
      <c r="GY329" s="444">
        <v>16.639348155141217</v>
      </c>
      <c r="GZ329" s="444">
        <v>100</v>
      </c>
      <c r="HA329" s="444">
        <v>42.708626018544535</v>
      </c>
      <c r="HB329" s="444">
        <v>57.291373981455465</v>
      </c>
      <c r="HC329" s="444">
        <v>48.749648777746557</v>
      </c>
      <c r="HD329" s="444">
        <v>8.5417252037089071</v>
      </c>
      <c r="HE329" s="444">
        <v>100</v>
      </c>
      <c r="HF329" s="444">
        <v>7.8975278630216224</v>
      </c>
      <c r="HG329" s="444">
        <v>87.659802679298039</v>
      </c>
      <c r="HH329" s="444">
        <v>73.40497631605102</v>
      </c>
      <c r="HI329" s="445">
        <v>14.25482636324702</v>
      </c>
      <c r="HJ329" s="570">
        <f>Daten_Polit!AL329</f>
        <v>3.3</v>
      </c>
      <c r="HK329" s="571">
        <f>Daten_Polit!AM329</f>
        <v>13.3</v>
      </c>
      <c r="HL329" s="571">
        <f>Daten_Polit!AN329</f>
        <v>2.1</v>
      </c>
      <c r="HM329" s="571">
        <f>Daten_Polit!AO329</f>
        <v>2.2000000000000002</v>
      </c>
      <c r="HN329" s="571">
        <f>Daten_Polit!AP329</f>
        <v>1.7</v>
      </c>
      <c r="HO329" s="444">
        <v>0.46779081866801164</v>
      </c>
      <c r="HP329" s="444">
        <v>2.1149081854690444</v>
      </c>
      <c r="HQ329" s="444">
        <v>0.33816690026631968</v>
      </c>
      <c r="HR329" s="444">
        <v>0.35065781307547356</v>
      </c>
      <c r="HS329" s="444">
        <v>0.2776856360302144</v>
      </c>
      <c r="HT329" s="444">
        <v>9.9147228492600963</v>
      </c>
      <c r="HU329" s="444">
        <v>7.6940369808351603</v>
      </c>
      <c r="HV329" s="444">
        <v>11.705549263872737</v>
      </c>
      <c r="HW329" s="444">
        <v>11.632009408242656</v>
      </c>
      <c r="HX329" s="444">
        <v>12.114014251780034</v>
      </c>
      <c r="HY329" s="444">
        <v>26.195627274811027</v>
      </c>
      <c r="HZ329" s="444">
        <v>28.737456771927462</v>
      </c>
      <c r="IA329" s="444">
        <v>24.122320768664078</v>
      </c>
      <c r="IB329" s="444">
        <v>24.782135076254903</v>
      </c>
      <c r="IC329" s="444">
        <v>20.437956204379564</v>
      </c>
      <c r="ID329" s="444">
        <v>100</v>
      </c>
      <c r="IE329" s="444">
        <v>11.212347846401617</v>
      </c>
      <c r="IF329" s="444">
        <v>85.687899328983335</v>
      </c>
      <c r="IG329" s="444">
        <v>68.577934278498432</v>
      </c>
      <c r="IH329" s="444">
        <v>17.109965050484913</v>
      </c>
      <c r="II329" s="444">
        <v>100</v>
      </c>
      <c r="IJ329" s="444">
        <v>45.224290509612452</v>
      </c>
      <c r="IK329" s="444">
        <v>54.775709490387548</v>
      </c>
      <c r="IL329" s="444">
        <v>46.628013426914862</v>
      </c>
      <c r="IM329" s="444">
        <v>8.1476960634726883</v>
      </c>
      <c r="IN329" s="444">
        <v>100</v>
      </c>
      <c r="IO329" s="444">
        <v>8.0944451701017304</v>
      </c>
      <c r="IP329" s="444">
        <v>87.708387474836172</v>
      </c>
      <c r="IQ329" s="444">
        <v>72.6950239582157</v>
      </c>
      <c r="IR329" s="445">
        <v>15.013363516620473</v>
      </c>
      <c r="IS329" s="443">
        <f>Daten_Polit!AQ329</f>
        <v>3.2</v>
      </c>
      <c r="IT329" s="227">
        <f>Daten_Polit!AR329</f>
        <v>14.3</v>
      </c>
      <c r="IU329" s="227">
        <f>Daten_Polit!AS329</f>
        <v>1.8</v>
      </c>
      <c r="IV329" s="227">
        <f>Daten_Polit!AT329</f>
        <v>1.9</v>
      </c>
      <c r="IW329" s="227">
        <f>Daten_Polit!AU329</f>
        <v>1.6</v>
      </c>
      <c r="IX329" s="444" t="s">
        <v>820</v>
      </c>
      <c r="IY329" s="444" t="s">
        <v>820</v>
      </c>
      <c r="IZ329" s="444" t="s">
        <v>820</v>
      </c>
      <c r="JA329" s="444" t="s">
        <v>820</v>
      </c>
      <c r="JB329" s="444" t="s">
        <v>820</v>
      </c>
      <c r="JC329" s="444" t="s">
        <v>820</v>
      </c>
      <c r="JD329" s="444" t="s">
        <v>820</v>
      </c>
      <c r="JE329" s="444" t="s">
        <v>820</v>
      </c>
      <c r="JF329" s="444" t="s">
        <v>820</v>
      </c>
      <c r="JG329" s="444" t="s">
        <v>820</v>
      </c>
      <c r="JH329" s="444" t="s">
        <v>820</v>
      </c>
      <c r="JI329" s="444" t="s">
        <v>820</v>
      </c>
      <c r="JJ329" s="444" t="s">
        <v>820</v>
      </c>
      <c r="JK329" s="444" t="s">
        <v>820</v>
      </c>
      <c r="JL329" s="444" t="s">
        <v>820</v>
      </c>
      <c r="JM329" s="444" t="s">
        <v>820</v>
      </c>
      <c r="JN329" s="444" t="s">
        <v>820</v>
      </c>
      <c r="JO329" s="444" t="s">
        <v>820</v>
      </c>
      <c r="JP329" s="444" t="s">
        <v>820</v>
      </c>
      <c r="JQ329" s="444" t="s">
        <v>820</v>
      </c>
      <c r="JR329" s="444" t="s">
        <v>820</v>
      </c>
      <c r="JS329" s="444" t="s">
        <v>820</v>
      </c>
      <c r="JT329" s="444" t="s">
        <v>820</v>
      </c>
      <c r="JU329" s="444" t="s">
        <v>820</v>
      </c>
      <c r="JV329" s="444" t="s">
        <v>820</v>
      </c>
      <c r="JW329" s="444" t="s">
        <v>820</v>
      </c>
      <c r="JX329" s="444" t="s">
        <v>820</v>
      </c>
      <c r="JY329" s="444" t="s">
        <v>820</v>
      </c>
      <c r="JZ329" s="444" t="s">
        <v>820</v>
      </c>
      <c r="KA329" s="445" t="s">
        <v>820</v>
      </c>
    </row>
    <row r="330" spans="4:287" ht="12.65" customHeight="1" x14ac:dyDescent="0.2">
      <c r="D330" s="276"/>
      <c r="E330" s="3" t="str">
        <f>Daten_Polit!E330</f>
        <v>09672</v>
      </c>
      <c r="F330" s="229" t="str">
        <f>Daten_Polit!F330</f>
        <v>Bad Kissingen</v>
      </c>
      <c r="G330" s="246"/>
      <c r="H330" s="531">
        <f>Daten_Polit!H330</f>
        <v>3.8</v>
      </c>
      <c r="I330" s="532">
        <f>Daten_Polit!I330</f>
        <v>11.7</v>
      </c>
      <c r="J330" s="532">
        <f>Daten_Polit!J330</f>
        <v>2.9</v>
      </c>
      <c r="K330" s="532">
        <f>Daten_Polit!K330</f>
        <v>3.1</v>
      </c>
      <c r="L330" s="532">
        <f>Daten_Polit!L330</f>
        <v>1.6</v>
      </c>
      <c r="M330" s="308">
        <v>0.65332310184593079</v>
      </c>
      <c r="N330" s="308">
        <v>2.1605525147215054</v>
      </c>
      <c r="O330" s="308">
        <v>0.56663616031004238</v>
      </c>
      <c r="P330" s="308">
        <v>0.57256254342193591</v>
      </c>
      <c r="Q330" s="308">
        <v>0.50742938559327588</v>
      </c>
      <c r="R330" s="308">
        <v>10.775896022056099</v>
      </c>
      <c r="S330" s="308">
        <v>7.1477584629456929</v>
      </c>
      <c r="T330" s="308">
        <v>12.733032776898078</v>
      </c>
      <c r="U330" s="308">
        <v>12.75083887097869</v>
      </c>
      <c r="V330" s="308">
        <v>12.510288065843621</v>
      </c>
      <c r="W330" s="308">
        <v>28.756262080391764</v>
      </c>
      <c r="X330" s="308">
        <v>36.575875486375068</v>
      </c>
      <c r="Y330" s="308">
        <v>24.427900164770229</v>
      </c>
      <c r="Z330" s="308">
        <v>25.082508250827722</v>
      </c>
      <c r="AA330" s="308">
        <v>16.410670978210639</v>
      </c>
      <c r="AB330" s="308">
        <v>100</v>
      </c>
      <c r="AC330" s="308">
        <v>10.919181312039765</v>
      </c>
      <c r="AD330" s="308">
        <v>85.212258902292888</v>
      </c>
      <c r="AE330" s="308">
        <v>73.30160938891737</v>
      </c>
      <c r="AF330" s="308">
        <v>11.910649513375532</v>
      </c>
      <c r="AG330" s="308">
        <v>100</v>
      </c>
      <c r="AH330" s="308">
        <v>37.046908315565034</v>
      </c>
      <c r="AI330" s="308">
        <v>62.953091684434959</v>
      </c>
      <c r="AJ330" s="308">
        <v>58.049040511727071</v>
      </c>
      <c r="AK330" s="308">
        <v>4.9040511727078888</v>
      </c>
      <c r="AL330" s="308">
        <v>100</v>
      </c>
      <c r="AM330" s="308">
        <v>7.4254808198516651</v>
      </c>
      <c r="AN330" s="308">
        <v>86.985569186543017</v>
      </c>
      <c r="AO330" s="308">
        <v>79.070862984800399</v>
      </c>
      <c r="AP330" s="337">
        <v>7.914706201742618</v>
      </c>
      <c r="AQ330" s="531">
        <f>Daten_Polit!M330</f>
        <v>3.8</v>
      </c>
      <c r="AR330" s="532">
        <f>Daten_Polit!N330</f>
        <v>12.2</v>
      </c>
      <c r="AS330" s="532">
        <f>Daten_Polit!O330</f>
        <v>2.9</v>
      </c>
      <c r="AT330" s="532">
        <f>Daten_Polit!P330</f>
        <v>3.1</v>
      </c>
      <c r="AU330" s="532">
        <f>Daten_Polit!Q330</f>
        <v>2</v>
      </c>
      <c r="AV330" s="308">
        <v>0.59968375723321221</v>
      </c>
      <c r="AW330" s="308">
        <v>1.8333322252911426</v>
      </c>
      <c r="AX330" s="308">
        <v>0.5371288708605686</v>
      </c>
      <c r="AY330" s="308">
        <v>0.54041662268263457</v>
      </c>
      <c r="AZ330" s="308">
        <v>0.50613479907348824</v>
      </c>
      <c r="BA330" s="308">
        <v>10.494278999884585</v>
      </c>
      <c r="BB330" s="308">
        <v>6.8953880764907494</v>
      </c>
      <c r="BC330" s="308">
        <v>12.725825218935634</v>
      </c>
      <c r="BD330" s="308">
        <v>12.755033103634645</v>
      </c>
      <c r="BE330" s="308">
        <v>12.442698100851343</v>
      </c>
      <c r="BF330" s="308">
        <v>28.633732149750013</v>
      </c>
      <c r="BG330" s="308">
        <v>36.570716228474012</v>
      </c>
      <c r="BH330" s="308">
        <v>25.316845084282026</v>
      </c>
      <c r="BI330" s="308">
        <v>26.207130730048927</v>
      </c>
      <c r="BJ330" s="308">
        <v>16.74296926092433</v>
      </c>
      <c r="BK330" s="308">
        <v>100</v>
      </c>
      <c r="BL330" s="308">
        <v>10.696958350796795</v>
      </c>
      <c r="BM330" s="308">
        <v>85.364321740156058</v>
      </c>
      <c r="BN330" s="308">
        <v>72.97333172210601</v>
      </c>
      <c r="BO330" s="308">
        <v>12.390990018050054</v>
      </c>
      <c r="BP330" s="308">
        <v>100</v>
      </c>
      <c r="BQ330" s="308">
        <v>37.046499744506903</v>
      </c>
      <c r="BR330" s="308">
        <v>62.95350025549309</v>
      </c>
      <c r="BS330" s="308">
        <v>56.259580991313221</v>
      </c>
      <c r="BT330" s="308">
        <v>6.6939192641798675</v>
      </c>
      <c r="BU330" s="308">
        <v>100</v>
      </c>
      <c r="BV330" s="308">
        <v>7.1691647819546498</v>
      </c>
      <c r="BW330" s="308">
        <v>87.176313619337236</v>
      </c>
      <c r="BX330" s="308">
        <v>78.815787434653586</v>
      </c>
      <c r="BY330" s="312">
        <v>8.3605261846836569</v>
      </c>
      <c r="BZ330" s="531">
        <f>Daten_Polit!R330</f>
        <v>3.3</v>
      </c>
      <c r="CA330" s="532">
        <f>Daten_Polit!S330</f>
        <v>10.1</v>
      </c>
      <c r="CB330" s="532">
        <f>Daten_Polit!T330</f>
        <v>2.6</v>
      </c>
      <c r="CC330" s="532">
        <f>Daten_Polit!U330</f>
        <v>2.7</v>
      </c>
      <c r="CD330" s="532">
        <f>Daten_Polit!V330</f>
        <v>1.8</v>
      </c>
      <c r="CE330" s="309">
        <v>0.55775251276981375</v>
      </c>
      <c r="CF330" s="309">
        <v>1.7515687713940187</v>
      </c>
      <c r="CG330" s="309">
        <v>0.49405809741046502</v>
      </c>
      <c r="CH330" s="309">
        <v>0.49785271731262493</v>
      </c>
      <c r="CI330" s="309">
        <v>0.4598996518466249</v>
      </c>
      <c r="CJ330" s="309">
        <v>11.308919026372553</v>
      </c>
      <c r="CK330" s="309">
        <v>7.666433076384453</v>
      </c>
      <c r="CL330" s="309">
        <v>13.495482974287325</v>
      </c>
      <c r="CM330" s="309">
        <v>13.439776778793568</v>
      </c>
      <c r="CN330" s="309">
        <v>13.978494623655912</v>
      </c>
      <c r="CO330" s="309">
        <v>29.177146963706956</v>
      </c>
      <c r="CP330" s="309">
        <v>38.211151995473436</v>
      </c>
      <c r="CQ330" s="309">
        <v>26.173361522198729</v>
      </c>
      <c r="CR330" s="309">
        <v>27.085462693603997</v>
      </c>
      <c r="CS330" s="309">
        <v>18.286879673723529</v>
      </c>
      <c r="CT330" s="309">
        <v>100</v>
      </c>
      <c r="CU330" s="309">
        <v>10.420723431849934</v>
      </c>
      <c r="CV330" s="309">
        <v>85.847610028715465</v>
      </c>
      <c r="CW330" s="309">
        <v>73.024550662965908</v>
      </c>
      <c r="CX330" s="309">
        <v>12.82305936574954</v>
      </c>
      <c r="CY330" s="309">
        <v>100</v>
      </c>
      <c r="CZ330" s="309">
        <v>34.042553191489368</v>
      </c>
      <c r="DA330" s="309">
        <v>65.957446808510639</v>
      </c>
      <c r="DB330" s="309">
        <v>58.924349881796687</v>
      </c>
      <c r="DC330" s="309">
        <v>7.0330969267139487</v>
      </c>
      <c r="DD330" s="309">
        <v>100</v>
      </c>
      <c r="DE330" s="309">
        <v>7.1509292362553563</v>
      </c>
      <c r="DF330" s="309">
        <v>87.54012365548958</v>
      </c>
      <c r="DG330" s="309">
        <v>78.787695060275396</v>
      </c>
      <c r="DH330" s="313">
        <v>8.7524285952141643</v>
      </c>
      <c r="DI330" s="565">
        <f>Daten_Polit!W330</f>
        <v>2.9</v>
      </c>
      <c r="DJ330" s="532">
        <f>Daten_Polit!X330</f>
        <v>10.1</v>
      </c>
      <c r="DK330" s="532">
        <f>Daten_Polit!Y330</f>
        <v>2.1</v>
      </c>
      <c r="DL330" s="532">
        <f>Daten_Polit!Z330</f>
        <v>2.2000000000000002</v>
      </c>
      <c r="DM330" s="532">
        <f>Daten_Polit!AA330</f>
        <v>1.4</v>
      </c>
      <c r="DN330" s="309">
        <v>0.49770507142914761</v>
      </c>
      <c r="DO330" s="309">
        <v>1.9362923294551564</v>
      </c>
      <c r="DP330" s="309">
        <v>0.40849003939409867</v>
      </c>
      <c r="DQ330" s="309">
        <v>0.41263901975059664</v>
      </c>
      <c r="DR330" s="309">
        <v>0.3734042681180339</v>
      </c>
      <c r="DS330" s="309">
        <v>11.504648342764986</v>
      </c>
      <c r="DT330" s="309">
        <v>8.3913221449038069</v>
      </c>
      <c r="DU330" s="309">
        <v>13.336009634685722</v>
      </c>
      <c r="DV330" s="309">
        <v>13.171515259682783</v>
      </c>
      <c r="DW330" s="309">
        <v>14.81184947958841</v>
      </c>
      <c r="DX330" s="309">
        <v>27.702497724748149</v>
      </c>
      <c r="DY330" s="309">
        <v>31.420765027327867</v>
      </c>
      <c r="DZ330" s="309">
        <v>25.527985224447118</v>
      </c>
      <c r="EA330" s="309">
        <v>26.801178466210985</v>
      </c>
      <c r="EB330" s="309">
        <v>14.137380191697806</v>
      </c>
      <c r="EC330" s="309">
        <v>100</v>
      </c>
      <c r="ED330" s="309">
        <v>10.25992622739637</v>
      </c>
      <c r="EE330" s="309">
        <v>86.123627024829048</v>
      </c>
      <c r="EF330" s="309">
        <v>73.036387366057554</v>
      </c>
      <c r="EG330" s="309">
        <v>13.087239658771491</v>
      </c>
      <c r="EH330" s="309">
        <v>100</v>
      </c>
      <c r="EI330" s="309">
        <v>39.447731755424073</v>
      </c>
      <c r="EJ330" s="309">
        <v>60.552268244575934</v>
      </c>
      <c r="EK330" s="309">
        <v>54.306377383300465</v>
      </c>
      <c r="EL330" s="309">
        <v>6.245890861275476</v>
      </c>
      <c r="EM330" s="309">
        <v>100</v>
      </c>
      <c r="EN330" s="309">
        <v>7.1975455630732279</v>
      </c>
      <c r="EO330" s="309">
        <v>87.722958756555073</v>
      </c>
      <c r="EP330" s="309">
        <v>78.446467443360049</v>
      </c>
      <c r="EQ330" s="367">
        <v>9.2764913131950273</v>
      </c>
      <c r="ER330" s="531">
        <f>Daten_Polit!AB330</f>
        <v>3</v>
      </c>
      <c r="ES330" s="532">
        <f>Daten_Polit!AC330</f>
        <v>10.3</v>
      </c>
      <c r="ET330" s="532">
        <f>Daten_Polit!AD330</f>
        <v>2.2000000000000002</v>
      </c>
      <c r="EU330" s="532">
        <f>Daten_Polit!AE330</f>
        <v>2.2999999999999998</v>
      </c>
      <c r="EV330" s="532">
        <f>Daten_Polit!AF330</f>
        <v>1.5</v>
      </c>
      <c r="EW330" s="309">
        <v>0.51415630351626895</v>
      </c>
      <c r="EX330" s="309">
        <v>2.1233866965479478</v>
      </c>
      <c r="EY330" s="309">
        <v>0.41394399682068767</v>
      </c>
      <c r="EZ330" s="309">
        <v>0.41930393484142525</v>
      </c>
      <c r="FA330" s="309">
        <v>0.37109372133087587</v>
      </c>
      <c r="FB330" s="309">
        <v>10.893108639696743</v>
      </c>
      <c r="FC330" s="309">
        <v>7.744381261846736</v>
      </c>
      <c r="FD330" s="309">
        <v>12.654297614540717</v>
      </c>
      <c r="FE330" s="309">
        <v>12.682018286488747</v>
      </c>
      <c r="FF330" s="309">
        <v>12.419239052408447</v>
      </c>
      <c r="FG330" s="309">
        <v>24.880824982974513</v>
      </c>
      <c r="FH330" s="309">
        <v>27.926829268292686</v>
      </c>
      <c r="FI330" s="309">
        <v>23.174988617391922</v>
      </c>
      <c r="FJ330" s="309">
        <v>24.219280380173117</v>
      </c>
      <c r="FK330" s="309">
        <v>14.347202295576944</v>
      </c>
      <c r="FL330" s="309">
        <v>100</v>
      </c>
      <c r="FM330" s="309">
        <v>10.11661463933784</v>
      </c>
      <c r="FN330" s="309">
        <v>86.214168760652683</v>
      </c>
      <c r="FO330" s="309">
        <v>72.713674633234817</v>
      </c>
      <c r="FP330" s="309">
        <v>13.50049412741788</v>
      </c>
      <c r="FQ330" s="309">
        <v>100</v>
      </c>
      <c r="FR330" s="309">
        <v>36.574923547400608</v>
      </c>
      <c r="FS330" s="309">
        <v>63.425076452599392</v>
      </c>
      <c r="FT330" s="309">
        <v>56.636085626911317</v>
      </c>
      <c r="FU330" s="309">
        <v>6.7889908256880735</v>
      </c>
      <c r="FV330" s="309">
        <v>100</v>
      </c>
      <c r="FW330" s="309">
        <v>7.104021956330671</v>
      </c>
      <c r="FX330" s="309">
        <v>87.768019144163873</v>
      </c>
      <c r="FY330" s="309">
        <v>78.010104616100506</v>
      </c>
      <c r="FZ330" s="313">
        <v>9.7579145280633686</v>
      </c>
      <c r="GA330" s="570">
        <f>Daten_Polit!AG330</f>
        <v>3.5</v>
      </c>
      <c r="GB330" s="571">
        <f>Daten_Polit!AH330</f>
        <v>12.9</v>
      </c>
      <c r="GC330" s="571">
        <f>Daten_Polit!AI330</f>
        <v>2.5</v>
      </c>
      <c r="GD330" s="571">
        <f>Daten_Polit!AJ330</f>
        <v>2.7</v>
      </c>
      <c r="GE330" s="571">
        <f>Daten_Polit!AK330</f>
        <v>1.8</v>
      </c>
      <c r="GF330" s="444">
        <v>0.54860574446161769</v>
      </c>
      <c r="GG330" s="444">
        <v>2.4043000369421961</v>
      </c>
      <c r="GH330" s="444">
        <v>0.43316266484668392</v>
      </c>
      <c r="GI330" s="444">
        <v>0.43485817872214361</v>
      </c>
      <c r="GJ330" s="444">
        <v>0.42026156206561216</v>
      </c>
      <c r="GK330" s="444">
        <v>9.2715508244625351</v>
      </c>
      <c r="GL330" s="444">
        <v>6.9427391449941718</v>
      </c>
      <c r="GM330" s="444">
        <v>10.662843424913026</v>
      </c>
      <c r="GN330" s="444">
        <v>10.591059105910592</v>
      </c>
      <c r="GO330" s="444">
        <v>11.237980769228068</v>
      </c>
      <c r="GP330" s="444">
        <v>25.263114787668208</v>
      </c>
      <c r="GQ330" s="444">
        <v>29.128014842306193</v>
      </c>
      <c r="GR330" s="444">
        <v>22.941793392764922</v>
      </c>
      <c r="GS330" s="444">
        <v>23.650044260846158</v>
      </c>
      <c r="GT330" s="444">
        <v>17.294117647054755</v>
      </c>
      <c r="GU330" s="444">
        <v>100</v>
      </c>
      <c r="GV330" s="444">
        <v>10.051060508900209</v>
      </c>
      <c r="GW330" s="444">
        <v>86.254648968118943</v>
      </c>
      <c r="GX330" s="444">
        <v>72.316512201129143</v>
      </c>
      <c r="GY330" s="444">
        <v>13.938136766989794</v>
      </c>
      <c r="GZ330" s="444">
        <v>100</v>
      </c>
      <c r="HA330" s="444">
        <v>38.937644341801388</v>
      </c>
      <c r="HB330" s="444">
        <v>61.062355658198619</v>
      </c>
      <c r="HC330" s="444">
        <v>54.18013856812933</v>
      </c>
      <c r="HD330" s="444">
        <v>6.8822170900692843</v>
      </c>
      <c r="HE330" s="444">
        <v>100</v>
      </c>
      <c r="HF330" s="444">
        <v>6.9918428196413931</v>
      </c>
      <c r="HG330" s="444">
        <v>87.842488710497719</v>
      </c>
      <c r="HH330" s="444">
        <v>77.638880438240136</v>
      </c>
      <c r="HI330" s="445">
        <v>10.203608272257577</v>
      </c>
      <c r="HJ330" s="570">
        <f>Daten_Polit!AL330</f>
        <v>3.3</v>
      </c>
      <c r="HK330" s="571">
        <f>Daten_Polit!AM330</f>
        <v>12</v>
      </c>
      <c r="HL330" s="571">
        <f>Daten_Polit!AN330</f>
        <v>2.4</v>
      </c>
      <c r="HM330" s="571">
        <f>Daten_Polit!AO330</f>
        <v>2.5</v>
      </c>
      <c r="HN330" s="571">
        <f>Daten_Polit!AP330</f>
        <v>1.8</v>
      </c>
      <c r="HO330" s="444">
        <v>0.43917173403282855</v>
      </c>
      <c r="HP330" s="444">
        <v>1.971480109652934</v>
      </c>
      <c r="HQ330" s="444">
        <v>0.33978768630027578</v>
      </c>
      <c r="HR330" s="444">
        <v>0.34108934123183177</v>
      </c>
      <c r="HS330" s="444">
        <v>0.33033659276446159</v>
      </c>
      <c r="HT330" s="444">
        <v>9.660608148850196</v>
      </c>
      <c r="HU330" s="444">
        <v>7.7417094815503154</v>
      </c>
      <c r="HV330" s="444">
        <v>10.775950317341453</v>
      </c>
      <c r="HW330" s="444">
        <v>10.618238021638659</v>
      </c>
      <c r="HX330" s="444">
        <v>11.967308814944541</v>
      </c>
      <c r="HY330" s="444">
        <v>33.407747866053839</v>
      </c>
      <c r="HZ330" s="444">
        <v>37.578784635504817</v>
      </c>
      <c r="IA330" s="444">
        <v>30.980256321434545</v>
      </c>
      <c r="IB330" s="444">
        <v>31.633853635575132</v>
      </c>
      <c r="IC330" s="444">
        <v>26.037959667829181</v>
      </c>
      <c r="ID330" s="444">
        <v>100</v>
      </c>
      <c r="IE330" s="444">
        <v>10.003517975232652</v>
      </c>
      <c r="IF330" s="444">
        <v>86.398132146547042</v>
      </c>
      <c r="IG330" s="444">
        <v>72.249833065522878</v>
      </c>
      <c r="IH330" s="444">
        <v>14.148299081024158</v>
      </c>
      <c r="II330" s="444">
        <v>100</v>
      </c>
      <c r="IJ330" s="444">
        <v>37.193169690501598</v>
      </c>
      <c r="IK330" s="444">
        <v>62.806830309498395</v>
      </c>
      <c r="IL330" s="444">
        <v>55.122732123799359</v>
      </c>
      <c r="IM330" s="444">
        <v>7.6840981856990398</v>
      </c>
      <c r="IN330" s="444">
        <v>100</v>
      </c>
      <c r="IO330" s="444">
        <v>7.1163026151570383</v>
      </c>
      <c r="IP330" s="444">
        <v>87.959409796909256</v>
      </c>
      <c r="IQ330" s="444">
        <v>77.311639146797035</v>
      </c>
      <c r="IR330" s="445">
        <v>10.647770650112214</v>
      </c>
      <c r="IS330" s="443">
        <f>Daten_Polit!AQ330</f>
        <v>3</v>
      </c>
      <c r="IT330" s="227">
        <f>Daten_Polit!AR330</f>
        <v>12</v>
      </c>
      <c r="IU330" s="227">
        <f>Daten_Polit!AS330</f>
        <v>2.1</v>
      </c>
      <c r="IV330" s="227">
        <f>Daten_Polit!AT330</f>
        <v>2.2000000000000002</v>
      </c>
      <c r="IW330" s="227">
        <f>Daten_Polit!AU330</f>
        <v>1.9</v>
      </c>
      <c r="IX330" s="444" t="s">
        <v>820</v>
      </c>
      <c r="IY330" s="444" t="s">
        <v>820</v>
      </c>
      <c r="IZ330" s="444" t="s">
        <v>820</v>
      </c>
      <c r="JA330" s="444" t="s">
        <v>820</v>
      </c>
      <c r="JB330" s="444" t="s">
        <v>820</v>
      </c>
      <c r="JC330" s="444" t="s">
        <v>820</v>
      </c>
      <c r="JD330" s="444" t="s">
        <v>820</v>
      </c>
      <c r="JE330" s="444" t="s">
        <v>820</v>
      </c>
      <c r="JF330" s="444" t="s">
        <v>820</v>
      </c>
      <c r="JG330" s="444" t="s">
        <v>820</v>
      </c>
      <c r="JH330" s="444" t="s">
        <v>820</v>
      </c>
      <c r="JI330" s="444" t="s">
        <v>820</v>
      </c>
      <c r="JJ330" s="444" t="s">
        <v>820</v>
      </c>
      <c r="JK330" s="444" t="s">
        <v>820</v>
      </c>
      <c r="JL330" s="444" t="s">
        <v>820</v>
      </c>
      <c r="JM330" s="444" t="s">
        <v>820</v>
      </c>
      <c r="JN330" s="444" t="s">
        <v>820</v>
      </c>
      <c r="JO330" s="444" t="s">
        <v>820</v>
      </c>
      <c r="JP330" s="444" t="s">
        <v>820</v>
      </c>
      <c r="JQ330" s="444" t="s">
        <v>820</v>
      </c>
      <c r="JR330" s="444" t="s">
        <v>820</v>
      </c>
      <c r="JS330" s="444" t="s">
        <v>820</v>
      </c>
      <c r="JT330" s="444" t="s">
        <v>820</v>
      </c>
      <c r="JU330" s="444" t="s">
        <v>820</v>
      </c>
      <c r="JV330" s="444" t="s">
        <v>820</v>
      </c>
      <c r="JW330" s="444" t="s">
        <v>820</v>
      </c>
      <c r="JX330" s="444" t="s">
        <v>820</v>
      </c>
      <c r="JY330" s="444" t="s">
        <v>820</v>
      </c>
      <c r="JZ330" s="444" t="s">
        <v>820</v>
      </c>
      <c r="KA330" s="445" t="s">
        <v>820</v>
      </c>
    </row>
    <row r="331" spans="4:287" ht="12.65" customHeight="1" x14ac:dyDescent="0.2">
      <c r="D331" s="276"/>
      <c r="E331" s="3" t="str">
        <f>Daten_Polit!E331</f>
        <v>09673</v>
      </c>
      <c r="F331" s="229" t="str">
        <f>Daten_Polit!F331</f>
        <v>Rhön-Grabfeld</v>
      </c>
      <c r="G331" s="246"/>
      <c r="H331" s="531">
        <f>Daten_Polit!H331</f>
        <v>3.1</v>
      </c>
      <c r="I331" s="532">
        <f>Daten_Polit!I331</f>
        <v>8.9</v>
      </c>
      <c r="J331" s="532">
        <f>Daten_Polit!J331</f>
        <v>2.5</v>
      </c>
      <c r="K331" s="532">
        <f>Daten_Polit!K331</f>
        <v>2.7</v>
      </c>
      <c r="L331" s="532">
        <f>Daten_Polit!L331</f>
        <v>1.2</v>
      </c>
      <c r="M331" s="308">
        <v>0.61728395061728403</v>
      </c>
      <c r="N331" s="308">
        <v>1.9030284042417049</v>
      </c>
      <c r="O331" s="308">
        <v>0.55506499689747657</v>
      </c>
      <c r="P331" s="308">
        <v>0.58334057504772596</v>
      </c>
      <c r="Q331" s="308">
        <v>0.28382403201625434</v>
      </c>
      <c r="R331" s="308">
        <v>12.34181029287724</v>
      </c>
      <c r="S331" s="308">
        <v>7.8228638314469121</v>
      </c>
      <c r="T331" s="308">
        <v>14.451430089436446</v>
      </c>
      <c r="U331" s="308">
        <v>14.480408858603067</v>
      </c>
      <c r="V331" s="308">
        <v>14.030261348013223</v>
      </c>
      <c r="W331" s="308">
        <v>22.569507541333817</v>
      </c>
      <c r="X331" s="308">
        <v>26.623756582796958</v>
      </c>
      <c r="Y331" s="308">
        <v>20.697342607447833</v>
      </c>
      <c r="Z331" s="308">
        <v>20.880587058034084</v>
      </c>
      <c r="AA331" s="308">
        <v>18.030513176098768</v>
      </c>
      <c r="AB331" s="308">
        <v>100</v>
      </c>
      <c r="AC331" s="308">
        <v>10.373887324703176</v>
      </c>
      <c r="AD331" s="308">
        <v>85.715904922431335</v>
      </c>
      <c r="AE331" s="308">
        <v>73.696453602007878</v>
      </c>
      <c r="AF331" s="308">
        <v>12.019451320423439</v>
      </c>
      <c r="AG331" s="308">
        <v>100</v>
      </c>
      <c r="AH331" s="308">
        <v>34.116693679092386</v>
      </c>
      <c r="AI331" s="308">
        <v>65.883306320907636</v>
      </c>
      <c r="AJ331" s="308">
        <v>61.750405186385748</v>
      </c>
      <c r="AK331" s="308">
        <v>4.1329011345218811</v>
      </c>
      <c r="AL331" s="308">
        <v>100</v>
      </c>
      <c r="AM331" s="308">
        <v>6.9047519146858694</v>
      </c>
      <c r="AN331" s="308">
        <v>87.536516111487799</v>
      </c>
      <c r="AO331" s="308">
        <v>79.272713460524145</v>
      </c>
      <c r="AP331" s="337">
        <v>8.2638026509636582</v>
      </c>
      <c r="AQ331" s="531">
        <f>Daten_Polit!M331</f>
        <v>3.1</v>
      </c>
      <c r="AR331" s="532">
        <f>Daten_Polit!N331</f>
        <v>9.4</v>
      </c>
      <c r="AS331" s="532">
        <f>Daten_Polit!O331</f>
        <v>2.5</v>
      </c>
      <c r="AT331" s="532">
        <f>Daten_Polit!P331</f>
        <v>2.6</v>
      </c>
      <c r="AU331" s="532">
        <f>Daten_Polit!Q331</f>
        <v>1.4</v>
      </c>
      <c r="AV331" s="308">
        <v>0.58559550396862836</v>
      </c>
      <c r="AW331" s="308">
        <v>1.7481625981990287</v>
      </c>
      <c r="AX331" s="308">
        <v>0.53098042350389463</v>
      </c>
      <c r="AY331" s="308">
        <v>0.55538232431514789</v>
      </c>
      <c r="AZ331" s="308">
        <v>0.31116266872572701</v>
      </c>
      <c r="BA331" s="308">
        <v>11.939306008946923</v>
      </c>
      <c r="BB331" s="308">
        <v>7.5249853027630804</v>
      </c>
      <c r="BC331" s="308">
        <v>14.329934450109771</v>
      </c>
      <c r="BD331" s="308">
        <v>14.501629951595952</v>
      </c>
      <c r="BE331" s="308">
        <v>12.311265969802555</v>
      </c>
      <c r="BF331" s="308">
        <v>21.45746543500815</v>
      </c>
      <c r="BG331" s="308">
        <v>27.448302770189041</v>
      </c>
      <c r="BH331" s="308">
        <v>19.473491102553659</v>
      </c>
      <c r="BI331" s="308">
        <v>19.669190912715013</v>
      </c>
      <c r="BJ331" s="308">
        <v>17.205542725211455</v>
      </c>
      <c r="BK331" s="308">
        <v>100</v>
      </c>
      <c r="BL331" s="308">
        <v>10.162733110224417</v>
      </c>
      <c r="BM331" s="308">
        <v>86.023011588112567</v>
      </c>
      <c r="BN331" s="308">
        <v>73.509922932529477</v>
      </c>
      <c r="BO331" s="308">
        <v>12.513088655583088</v>
      </c>
      <c r="BP331" s="308">
        <v>100</v>
      </c>
      <c r="BQ331" s="308">
        <v>33.713355048859931</v>
      </c>
      <c r="BR331" s="308">
        <v>66.286644951140062</v>
      </c>
      <c r="BS331" s="308">
        <v>60.260586319218234</v>
      </c>
      <c r="BT331" s="308">
        <v>6.0260586319218241</v>
      </c>
      <c r="BU331" s="308">
        <v>100</v>
      </c>
      <c r="BV331" s="308">
        <v>6.84033971675328</v>
      </c>
      <c r="BW331" s="308">
        <v>87.765051746239394</v>
      </c>
      <c r="BX331" s="308">
        <v>78.995757226363679</v>
      </c>
      <c r="BY331" s="312">
        <v>8.7692945198757073</v>
      </c>
      <c r="BZ331" s="531">
        <f>Daten_Polit!R331</f>
        <v>2.6</v>
      </c>
      <c r="CA331" s="532">
        <f>Daten_Polit!S331</f>
        <v>8.5</v>
      </c>
      <c r="CB331" s="532">
        <f>Daten_Polit!T331</f>
        <v>2</v>
      </c>
      <c r="CC331" s="532">
        <f>Daten_Polit!U331</f>
        <v>2.2000000000000002</v>
      </c>
      <c r="CD331" s="532">
        <f>Daten_Polit!V331</f>
        <v>1.3</v>
      </c>
      <c r="CE331" s="309">
        <v>0.4683571472373827</v>
      </c>
      <c r="CF331" s="309">
        <v>1.3466674492744706</v>
      </c>
      <c r="CG331" s="309">
        <v>0.42706469286196158</v>
      </c>
      <c r="CH331" s="309">
        <v>0.43946229783239515</v>
      </c>
      <c r="CI331" s="309">
        <v>0.32187656365076789</v>
      </c>
      <c r="CJ331" s="309">
        <v>12.16724738675992</v>
      </c>
      <c r="CK331" s="309">
        <v>7.6573506021358773</v>
      </c>
      <c r="CL331" s="309">
        <v>15.177574268482683</v>
      </c>
      <c r="CM331" s="309">
        <v>15.330624307351313</v>
      </c>
      <c r="CN331" s="309">
        <v>13.6854741896693</v>
      </c>
      <c r="CO331" s="309">
        <v>26.158540912631366</v>
      </c>
      <c r="CP331" s="309">
        <v>36.571952337301873</v>
      </c>
      <c r="CQ331" s="309">
        <v>23.103956467514056</v>
      </c>
      <c r="CR331" s="309">
        <v>23.452768729640518</v>
      </c>
      <c r="CS331" s="309">
        <v>19.785458879561489</v>
      </c>
      <c r="CT331" s="309">
        <v>100</v>
      </c>
      <c r="CU331" s="309">
        <v>10.039309628933214</v>
      </c>
      <c r="CV331" s="309">
        <v>86.139933252016874</v>
      </c>
      <c r="CW331" s="309">
        <v>73.143686243470043</v>
      </c>
      <c r="CX331" s="309">
        <v>12.99624700854684</v>
      </c>
      <c r="CY331" s="309">
        <v>100</v>
      </c>
      <c r="CZ331" s="309">
        <v>33.537206931702343</v>
      </c>
      <c r="DA331" s="309">
        <v>66.462793068297657</v>
      </c>
      <c r="DB331" s="309">
        <v>59.123343527013247</v>
      </c>
      <c r="DC331" s="309">
        <v>7.3394495412844059</v>
      </c>
      <c r="DD331" s="309">
        <v>100</v>
      </c>
      <c r="DE331" s="309">
        <v>6.9636194656096908</v>
      </c>
      <c r="DF331" s="309">
        <v>87.710446886263739</v>
      </c>
      <c r="DG331" s="309">
        <v>78.462730912517642</v>
      </c>
      <c r="DH331" s="313">
        <v>9.2477159737460948</v>
      </c>
      <c r="DI331" s="565">
        <f>Daten_Polit!W331</f>
        <v>2.4</v>
      </c>
      <c r="DJ331" s="532">
        <f>Daten_Polit!X331</f>
        <v>8.1999999999999993</v>
      </c>
      <c r="DK331" s="532">
        <f>Daten_Polit!Y331</f>
        <v>1.8</v>
      </c>
      <c r="DL331" s="532">
        <f>Daten_Polit!Z331</f>
        <v>1.9</v>
      </c>
      <c r="DM331" s="532">
        <f>Daten_Polit!AA331</f>
        <v>1.4</v>
      </c>
      <c r="DN331" s="309">
        <v>0.47485668965655708</v>
      </c>
      <c r="DO331" s="309">
        <v>1.5268403408844426</v>
      </c>
      <c r="DP331" s="309">
        <v>0.41815412202198482</v>
      </c>
      <c r="DQ331" s="309">
        <v>0.42946049113071333</v>
      </c>
      <c r="DR331" s="309">
        <v>0.3264378706690107</v>
      </c>
      <c r="DS331" s="309">
        <v>12.689729563140848</v>
      </c>
      <c r="DT331" s="309">
        <v>8.8365896980469643</v>
      </c>
      <c r="DU331" s="309">
        <v>14.742681775259678</v>
      </c>
      <c r="DV331" s="309">
        <v>15.009306035629621</v>
      </c>
      <c r="DW331" s="309">
        <v>12.631578947363103</v>
      </c>
      <c r="DX331" s="309">
        <v>22.24017232095084</v>
      </c>
      <c r="DY331" s="309">
        <v>29.662720571823066</v>
      </c>
      <c r="DZ331" s="309">
        <v>18.333333333338029</v>
      </c>
      <c r="EA331" s="309">
        <v>18.5459352280281</v>
      </c>
      <c r="EB331" s="309">
        <v>16.649214659692838</v>
      </c>
      <c r="EC331" s="309">
        <v>100</v>
      </c>
      <c r="ED331" s="309">
        <v>9.7973244274880962</v>
      </c>
      <c r="EE331" s="309">
        <v>86.413733020791867</v>
      </c>
      <c r="EF331" s="309">
        <v>73.194942154979614</v>
      </c>
      <c r="EG331" s="309">
        <v>13.218790865812258</v>
      </c>
      <c r="EH331" s="309">
        <v>100</v>
      </c>
      <c r="EI331" s="309">
        <v>36.99360341151386</v>
      </c>
      <c r="EJ331" s="309">
        <v>63.006396588486133</v>
      </c>
      <c r="EK331" s="309">
        <v>54.371002132196168</v>
      </c>
      <c r="EL331" s="309">
        <v>8.6353944562899763</v>
      </c>
      <c r="EM331" s="309">
        <v>100</v>
      </c>
      <c r="EN331" s="309">
        <v>7.0795463962413656</v>
      </c>
      <c r="EO331" s="309">
        <v>87.710081047061948</v>
      </c>
      <c r="EP331" s="309">
        <v>78.084209113012065</v>
      </c>
      <c r="EQ331" s="367">
        <v>9.6258719340498828</v>
      </c>
      <c r="ER331" s="531">
        <f>Daten_Polit!AB331</f>
        <v>2.5</v>
      </c>
      <c r="ES331" s="532">
        <f>Daten_Polit!AC331</f>
        <v>8.1999999999999993</v>
      </c>
      <c r="ET331" s="532">
        <f>Daten_Polit!AD331</f>
        <v>1.9</v>
      </c>
      <c r="EU331" s="532">
        <f>Daten_Polit!AE331</f>
        <v>2.1</v>
      </c>
      <c r="EV331" s="532">
        <f>Daten_Polit!AF331</f>
        <v>1.2</v>
      </c>
      <c r="EW331" s="309">
        <v>0.51737544111489919</v>
      </c>
      <c r="EX331" s="309">
        <v>1.7289552995680242</v>
      </c>
      <c r="EY331" s="309">
        <v>0.44853496138642218</v>
      </c>
      <c r="EZ331" s="309">
        <v>0.45984737927506208</v>
      </c>
      <c r="FA331" s="309">
        <v>0.36167900774228751</v>
      </c>
      <c r="FB331" s="309">
        <v>12.598657520100318</v>
      </c>
      <c r="FC331" s="309">
        <v>8.996383363471157</v>
      </c>
      <c r="FD331" s="309">
        <v>14.343589182087568</v>
      </c>
      <c r="FE331" s="309">
        <v>14.166767225775995</v>
      </c>
      <c r="FF331" s="309">
        <v>16.07565011820331</v>
      </c>
      <c r="FG331" s="309">
        <v>19.601059914620357</v>
      </c>
      <c r="FH331" s="309">
        <v>23.018018018027025</v>
      </c>
      <c r="FI331" s="309">
        <v>17.942269844740085</v>
      </c>
      <c r="FJ331" s="309">
        <v>18.106252258764005</v>
      </c>
      <c r="FK331" s="309">
        <v>16.331360946737831</v>
      </c>
      <c r="FL331" s="309">
        <v>100</v>
      </c>
      <c r="FM331" s="309">
        <v>9.7191064896170278</v>
      </c>
      <c r="FN331" s="309">
        <v>86.648167610006922</v>
      </c>
      <c r="FO331" s="309">
        <v>72.97179781191393</v>
      </c>
      <c r="FP331" s="309">
        <v>13.676369798092983</v>
      </c>
      <c r="FQ331" s="309">
        <v>100</v>
      </c>
      <c r="FR331" s="309">
        <v>32.986767485822305</v>
      </c>
      <c r="FS331" s="309">
        <v>67.013232514177687</v>
      </c>
      <c r="FT331" s="309">
        <v>60.396975425330815</v>
      </c>
      <c r="FU331" s="309">
        <v>6.6162570888468801</v>
      </c>
      <c r="FV331" s="309">
        <v>100</v>
      </c>
      <c r="FW331" s="309">
        <v>7.1206828701628897</v>
      </c>
      <c r="FX331" s="309">
        <v>87.899952335291999</v>
      </c>
      <c r="FY331" s="309">
        <v>77.770814226116229</v>
      </c>
      <c r="FZ331" s="313">
        <v>10.129138109175765</v>
      </c>
      <c r="GA331" s="570">
        <f>Daten_Polit!AG331</f>
        <v>3.1</v>
      </c>
      <c r="GB331" s="571">
        <f>Daten_Polit!AH331</f>
        <v>10.6</v>
      </c>
      <c r="GC331" s="571">
        <f>Daten_Polit!AI331</f>
        <v>2.4</v>
      </c>
      <c r="GD331" s="571">
        <f>Daten_Polit!AJ331</f>
        <v>2.6</v>
      </c>
      <c r="GE331" s="571">
        <f>Daten_Polit!AK331</f>
        <v>1.5</v>
      </c>
      <c r="GF331" s="444">
        <v>0.53242276226657825</v>
      </c>
      <c r="GG331" s="444">
        <v>2.0785012238157812</v>
      </c>
      <c r="GH331" s="444">
        <v>0.44616629047223266</v>
      </c>
      <c r="GI331" s="444">
        <v>0.46090665025977207</v>
      </c>
      <c r="GJ331" s="444">
        <v>0.33759197745107983</v>
      </c>
      <c r="GK331" s="444">
        <v>9.8878937066253059</v>
      </c>
      <c r="GL331" s="444">
        <v>7.1171818835365119</v>
      </c>
      <c r="GM331" s="444">
        <v>11.253763060031478</v>
      </c>
      <c r="GN331" s="444">
        <v>11.092585327579007</v>
      </c>
      <c r="GO331" s="444">
        <v>12.750455373406192</v>
      </c>
      <c r="GP331" s="444">
        <v>20.806818845232741</v>
      </c>
      <c r="GQ331" s="444">
        <v>24.620543593362186</v>
      </c>
      <c r="GR331" s="444">
        <v>18.923399057755404</v>
      </c>
      <c r="GS331" s="444">
        <v>19.884113954606665</v>
      </c>
      <c r="GT331" s="444">
        <v>9.9367660343631421</v>
      </c>
      <c r="GU331" s="444">
        <v>100</v>
      </c>
      <c r="GV331" s="444">
        <v>9.5190864133330102</v>
      </c>
      <c r="GW331" s="444">
        <v>86.877510120725091</v>
      </c>
      <c r="GX331" s="444">
        <v>72.786141318452692</v>
      </c>
      <c r="GY331" s="444">
        <v>14.091368802272392</v>
      </c>
      <c r="GZ331" s="444">
        <v>100</v>
      </c>
      <c r="HA331" s="444">
        <v>33.858267716535437</v>
      </c>
      <c r="HB331" s="444">
        <v>66.141732283464577</v>
      </c>
      <c r="HC331" s="444">
        <v>59.186351706036746</v>
      </c>
      <c r="HD331" s="444">
        <v>6.9553805774278219</v>
      </c>
      <c r="HE331" s="444">
        <v>100</v>
      </c>
      <c r="HF331" s="444">
        <v>6.6366317048499015</v>
      </c>
      <c r="HG331" s="444">
        <v>88.415530147649633</v>
      </c>
      <c r="HH331" s="444">
        <v>77.846822503229419</v>
      </c>
      <c r="HI331" s="445">
        <v>10.56870764442022</v>
      </c>
      <c r="HJ331" s="570">
        <f>Daten_Polit!AL331</f>
        <v>2.8</v>
      </c>
      <c r="HK331" s="571">
        <f>Daten_Polit!AM331</f>
        <v>9.9</v>
      </c>
      <c r="HL331" s="571">
        <f>Daten_Polit!AN331</f>
        <v>2.1</v>
      </c>
      <c r="HM331" s="571">
        <f>Daten_Polit!AO331</f>
        <v>2.2999999999999998</v>
      </c>
      <c r="HN331" s="571">
        <f>Daten_Polit!AP331</f>
        <v>1.2</v>
      </c>
      <c r="HO331" s="444">
        <v>0.42416362803116342</v>
      </c>
      <c r="HP331" s="444">
        <v>1.7408869440033841</v>
      </c>
      <c r="HQ331" s="444">
        <v>0.34852135544220048</v>
      </c>
      <c r="HR331" s="444">
        <v>0.35397049601868891</v>
      </c>
      <c r="HS331" s="444">
        <v>0.31018161893073432</v>
      </c>
      <c r="HT331" s="444">
        <v>10.517518482802958</v>
      </c>
      <c r="HU331" s="444">
        <v>7.8264165245404582</v>
      </c>
      <c r="HV331" s="444">
        <v>11.899202179412338</v>
      </c>
      <c r="HW331" s="444">
        <v>11.678284182306131</v>
      </c>
      <c r="HX331" s="444">
        <v>14.060860440707634</v>
      </c>
      <c r="HY331" s="444">
        <v>29.694636565313072</v>
      </c>
      <c r="HZ331" s="444">
        <v>34.367173954932333</v>
      </c>
      <c r="IA331" s="444">
        <v>27.301430685739607</v>
      </c>
      <c r="IB331" s="444">
        <v>28.296344647519582</v>
      </c>
      <c r="IC331" s="444">
        <v>17.603393425203649</v>
      </c>
      <c r="ID331" s="444">
        <v>100</v>
      </c>
      <c r="IE331" s="444">
        <v>9.4011034451771867</v>
      </c>
      <c r="IF331" s="444">
        <v>86.934941138036663</v>
      </c>
      <c r="IG331" s="444">
        <v>72.651400115577133</v>
      </c>
      <c r="IH331" s="444">
        <v>14.283541022459529</v>
      </c>
      <c r="II331" s="444">
        <v>100</v>
      </c>
      <c r="IJ331" s="444">
        <v>35.858178887993553</v>
      </c>
      <c r="IK331" s="444">
        <v>64.141821112006454</v>
      </c>
      <c r="IL331" s="444">
        <v>57.77598710717163</v>
      </c>
      <c r="IM331" s="444">
        <v>6.3658340048348112</v>
      </c>
      <c r="IN331" s="444">
        <v>100</v>
      </c>
      <c r="IO331" s="444">
        <v>6.6670563463853405</v>
      </c>
      <c r="IP331" s="444">
        <v>88.401387672982224</v>
      </c>
      <c r="IQ331" s="444">
        <v>77.400612576165713</v>
      </c>
      <c r="IR331" s="445">
        <v>11.000775096816515</v>
      </c>
      <c r="IS331" s="443">
        <f>Daten_Polit!AQ331</f>
        <v>2.7</v>
      </c>
      <c r="IT331" s="227">
        <f>Daten_Polit!AR331</f>
        <v>11.2</v>
      </c>
      <c r="IU331" s="227">
        <f>Daten_Polit!AS331</f>
        <v>1.9</v>
      </c>
      <c r="IV331" s="227">
        <f>Daten_Polit!AT331</f>
        <v>2</v>
      </c>
      <c r="IW331" s="227">
        <f>Daten_Polit!AU331</f>
        <v>1.3</v>
      </c>
      <c r="IX331" s="444" t="s">
        <v>820</v>
      </c>
      <c r="IY331" s="444" t="s">
        <v>820</v>
      </c>
      <c r="IZ331" s="444" t="s">
        <v>820</v>
      </c>
      <c r="JA331" s="444" t="s">
        <v>820</v>
      </c>
      <c r="JB331" s="444" t="s">
        <v>820</v>
      </c>
      <c r="JC331" s="444" t="s">
        <v>820</v>
      </c>
      <c r="JD331" s="444" t="s">
        <v>820</v>
      </c>
      <c r="JE331" s="444" t="s">
        <v>820</v>
      </c>
      <c r="JF331" s="444" t="s">
        <v>820</v>
      </c>
      <c r="JG331" s="444" t="s">
        <v>820</v>
      </c>
      <c r="JH331" s="444" t="s">
        <v>820</v>
      </c>
      <c r="JI331" s="444" t="s">
        <v>820</v>
      </c>
      <c r="JJ331" s="444" t="s">
        <v>820</v>
      </c>
      <c r="JK331" s="444" t="s">
        <v>820</v>
      </c>
      <c r="JL331" s="444" t="s">
        <v>820</v>
      </c>
      <c r="JM331" s="444" t="s">
        <v>820</v>
      </c>
      <c r="JN331" s="444" t="s">
        <v>820</v>
      </c>
      <c r="JO331" s="444" t="s">
        <v>820</v>
      </c>
      <c r="JP331" s="444" t="s">
        <v>820</v>
      </c>
      <c r="JQ331" s="444" t="s">
        <v>820</v>
      </c>
      <c r="JR331" s="444" t="s">
        <v>820</v>
      </c>
      <c r="JS331" s="444" t="s">
        <v>820</v>
      </c>
      <c r="JT331" s="444" t="s">
        <v>820</v>
      </c>
      <c r="JU331" s="444" t="s">
        <v>820</v>
      </c>
      <c r="JV331" s="444" t="s">
        <v>820</v>
      </c>
      <c r="JW331" s="444" t="s">
        <v>820</v>
      </c>
      <c r="JX331" s="444" t="s">
        <v>820</v>
      </c>
      <c r="JY331" s="444" t="s">
        <v>820</v>
      </c>
      <c r="JZ331" s="444" t="s">
        <v>820</v>
      </c>
      <c r="KA331" s="445" t="s">
        <v>820</v>
      </c>
    </row>
    <row r="332" spans="4:287" ht="12.65" customHeight="1" x14ac:dyDescent="0.2">
      <c r="D332" s="276"/>
      <c r="E332" s="3" t="str">
        <f>Daten_Polit!E332</f>
        <v>09674</v>
      </c>
      <c r="F332" s="229" t="str">
        <f>Daten_Polit!F332</f>
        <v>Haßberge</v>
      </c>
      <c r="G332" s="246"/>
      <c r="H332" s="531">
        <f>Daten_Polit!H332</f>
        <v>3.3</v>
      </c>
      <c r="I332" s="532">
        <f>Daten_Polit!I332</f>
        <v>8.8000000000000007</v>
      </c>
      <c r="J332" s="532">
        <f>Daten_Polit!J332</f>
        <v>2.7</v>
      </c>
      <c r="K332" s="532">
        <f>Daten_Polit!K332</f>
        <v>2.8</v>
      </c>
      <c r="L332" s="532">
        <f>Daten_Polit!L332</f>
        <v>1.4</v>
      </c>
      <c r="M332" s="308">
        <v>0.6036668617125025</v>
      </c>
      <c r="N332" s="308">
        <v>1.5715826787461105</v>
      </c>
      <c r="O332" s="308">
        <v>0.54852034493801205</v>
      </c>
      <c r="P332" s="308">
        <v>0.55963447310128112</v>
      </c>
      <c r="Q332" s="308">
        <v>0.40950028339991756</v>
      </c>
      <c r="R332" s="308">
        <v>11.789517000154556</v>
      </c>
      <c r="S332" s="308">
        <v>8.1228014070989367</v>
      </c>
      <c r="T332" s="308">
        <v>13.490853658535762</v>
      </c>
      <c r="U332" s="308">
        <v>13.56747066492785</v>
      </c>
      <c r="V332" s="308">
        <v>12.382075471692273</v>
      </c>
      <c r="W332" s="308">
        <v>22.414946729117403</v>
      </c>
      <c r="X332" s="308">
        <v>28.582827960419493</v>
      </c>
      <c r="Y332" s="308">
        <v>19.309765595173875</v>
      </c>
      <c r="Z332" s="308">
        <v>19.508009153320707</v>
      </c>
      <c r="AA332" s="308">
        <v>16.492450638745645</v>
      </c>
      <c r="AB332" s="308">
        <v>100</v>
      </c>
      <c r="AC332" s="308">
        <v>11.690137069357551</v>
      </c>
      <c r="AD332" s="308">
        <v>84.231266202887952</v>
      </c>
      <c r="AE332" s="308">
        <v>73.791157263526927</v>
      </c>
      <c r="AF332" s="308">
        <v>10.44010893936102</v>
      </c>
      <c r="AG332" s="308">
        <v>100</v>
      </c>
      <c r="AH332" s="308">
        <v>33.922724296005242</v>
      </c>
      <c r="AI332" s="308">
        <v>66.077275703994758</v>
      </c>
      <c r="AJ332" s="308">
        <v>61.558611656843489</v>
      </c>
      <c r="AK332" s="308">
        <v>4.5186640471512778</v>
      </c>
      <c r="AL332" s="308">
        <v>100</v>
      </c>
      <c r="AM332" s="308">
        <v>8.5479760623741985</v>
      </c>
      <c r="AN332" s="308">
        <v>85.562614926508189</v>
      </c>
      <c r="AO332" s="308">
        <v>79.228588878416033</v>
      </c>
      <c r="AP332" s="337">
        <v>6.3340260480921424</v>
      </c>
      <c r="AQ332" s="531">
        <f>Daten_Polit!M332</f>
        <v>3.2</v>
      </c>
      <c r="AR332" s="532">
        <f>Daten_Polit!N332</f>
        <v>8.6</v>
      </c>
      <c r="AS332" s="532">
        <f>Daten_Polit!O332</f>
        <v>2.6</v>
      </c>
      <c r="AT332" s="532">
        <f>Daten_Polit!P332</f>
        <v>2.7</v>
      </c>
      <c r="AU332" s="532">
        <f>Daten_Polit!Q332</f>
        <v>1.6</v>
      </c>
      <c r="AV332" s="308">
        <v>0.57486206199266254</v>
      </c>
      <c r="AW332" s="308">
        <v>1.420614350293264</v>
      </c>
      <c r="AX332" s="308">
        <v>0.53045709055892465</v>
      </c>
      <c r="AY332" s="308">
        <v>0.54878787233462478</v>
      </c>
      <c r="AZ332" s="308">
        <v>0.3155695194711598</v>
      </c>
      <c r="BA332" s="308">
        <v>11.507936507936508</v>
      </c>
      <c r="BB332" s="308">
        <v>7.2550986292209965</v>
      </c>
      <c r="BC332" s="308">
        <v>13.761322103924121</v>
      </c>
      <c r="BD332" s="308">
        <v>14.020867465723411</v>
      </c>
      <c r="BE332" s="308">
        <v>10.717896865516394</v>
      </c>
      <c r="BF332" s="308">
        <v>22.76145272252408</v>
      </c>
      <c r="BG332" s="308">
        <v>29.731100963977674</v>
      </c>
      <c r="BH332" s="308">
        <v>19.881210370016856</v>
      </c>
      <c r="BI332" s="308">
        <v>20.568241241069526</v>
      </c>
      <c r="BJ332" s="308">
        <v>11.878172588837311</v>
      </c>
      <c r="BK332" s="308">
        <v>100</v>
      </c>
      <c r="BL332" s="308">
        <v>11.443982094039031</v>
      </c>
      <c r="BM332" s="308">
        <v>84.596208505091923</v>
      </c>
      <c r="BN332" s="308">
        <v>73.764808725274236</v>
      </c>
      <c r="BO332" s="308">
        <v>10.831399779817676</v>
      </c>
      <c r="BP332" s="308">
        <v>100</v>
      </c>
      <c r="BQ332" s="308">
        <v>33.856655290102388</v>
      </c>
      <c r="BR332" s="308">
        <v>66.143344709897619</v>
      </c>
      <c r="BS332" s="308">
        <v>59.931740614334473</v>
      </c>
      <c r="BT332" s="308">
        <v>6.21160409556314</v>
      </c>
      <c r="BU332" s="308">
        <v>100</v>
      </c>
      <c r="BV332" s="308">
        <v>8.3728093981236213</v>
      </c>
      <c r="BW332" s="308">
        <v>85.947900079878508</v>
      </c>
      <c r="BX332" s="308">
        <v>79.192461748803964</v>
      </c>
      <c r="BY332" s="312">
        <v>6.7554383310745454</v>
      </c>
      <c r="BZ332" s="531">
        <f>Daten_Polit!R332</f>
        <v>2.7</v>
      </c>
      <c r="CA332" s="532">
        <f>Daten_Polit!S332</f>
        <v>7.3</v>
      </c>
      <c r="CB332" s="532">
        <f>Daten_Polit!T332</f>
        <v>2.2000000000000002</v>
      </c>
      <c r="CC332" s="532">
        <f>Daten_Polit!U332</f>
        <v>2.2999999999999998</v>
      </c>
      <c r="CD332" s="532">
        <f>Daten_Polit!V332</f>
        <v>1.6</v>
      </c>
      <c r="CE332" s="309">
        <v>0.53737454152568875</v>
      </c>
      <c r="CF332" s="309">
        <v>1.4893909433245163</v>
      </c>
      <c r="CG332" s="309">
        <v>0.48211099169233068</v>
      </c>
      <c r="CH332" s="309">
        <v>0.48766044795659463</v>
      </c>
      <c r="CI332" s="309">
        <v>0.42074788486376286</v>
      </c>
      <c r="CJ332" s="309">
        <v>12.775276797664258</v>
      </c>
      <c r="CK332" s="309">
        <v>9.3845216331505181</v>
      </c>
      <c r="CL332" s="309">
        <v>14.605203103606728</v>
      </c>
      <c r="CM332" s="309">
        <v>14.8021691102637</v>
      </c>
      <c r="CN332" s="309">
        <v>12.63791374122874</v>
      </c>
      <c r="CO332" s="309">
        <v>22.365339578456243</v>
      </c>
      <c r="CP332" s="309">
        <v>29.88080558981504</v>
      </c>
      <c r="CQ332" s="309">
        <v>19.92072271386062</v>
      </c>
      <c r="CR332" s="309">
        <v>20.380351876333961</v>
      </c>
      <c r="CS332" s="309">
        <v>15.46798029553319</v>
      </c>
      <c r="CT332" s="309">
        <v>100</v>
      </c>
      <c r="CU332" s="309">
        <v>11.056892442400443</v>
      </c>
      <c r="CV332" s="309">
        <v>85.095047566160972</v>
      </c>
      <c r="CW332" s="309">
        <v>73.764469688450433</v>
      </c>
      <c r="CX332" s="309">
        <v>11.330577877710553</v>
      </c>
      <c r="CY332" s="309">
        <v>100</v>
      </c>
      <c r="CZ332" s="309">
        <v>32.374691865242397</v>
      </c>
      <c r="DA332" s="309">
        <v>67.625308134757617</v>
      </c>
      <c r="DB332" s="309">
        <v>60.065735414954815</v>
      </c>
      <c r="DC332" s="309">
        <v>7.5595727198027953</v>
      </c>
      <c r="DD332" s="309">
        <v>100</v>
      </c>
      <c r="DE332" s="309">
        <v>8.1006182529588884</v>
      </c>
      <c r="DF332" s="309">
        <v>86.437495533967848</v>
      </c>
      <c r="DG332" s="309">
        <v>79.268720659916582</v>
      </c>
      <c r="DH332" s="313">
        <v>7.168774874051266</v>
      </c>
      <c r="DI332" s="565">
        <f>Daten_Polit!W332</f>
        <v>2.4</v>
      </c>
      <c r="DJ332" s="532">
        <f>Daten_Polit!X332</f>
        <v>6.9</v>
      </c>
      <c r="DK332" s="532">
        <f>Daten_Polit!Y332</f>
        <v>1.9</v>
      </c>
      <c r="DL332" s="532">
        <f>Daten_Polit!Z332</f>
        <v>2</v>
      </c>
      <c r="DM332" s="532">
        <f>Daten_Polit!AA332</f>
        <v>1.3</v>
      </c>
      <c r="DN332" s="309">
        <v>0.48799008646392372</v>
      </c>
      <c r="DO332" s="309">
        <v>1.5420451388541883</v>
      </c>
      <c r="DP332" s="309">
        <v>0.42020145231476308</v>
      </c>
      <c r="DQ332" s="309">
        <v>0.43150101772046384</v>
      </c>
      <c r="DR332" s="309">
        <v>0.30307693309335149</v>
      </c>
      <c r="DS332" s="309">
        <v>13.274397883892156</v>
      </c>
      <c r="DT332" s="309">
        <v>9.7255240976883268</v>
      </c>
      <c r="DU332" s="309">
        <v>14.974306269270912</v>
      </c>
      <c r="DV332" s="309">
        <v>15.09690581434886</v>
      </c>
      <c r="DW332" s="309">
        <v>13.781697905187995</v>
      </c>
      <c r="DX332" s="309">
        <v>19.095022624432136</v>
      </c>
      <c r="DY332" s="309">
        <v>22.613390928727657</v>
      </c>
      <c r="DZ332" s="309">
        <v>17.43241854249769</v>
      </c>
      <c r="EA332" s="309">
        <v>17.421326692324318</v>
      </c>
      <c r="EB332" s="309">
        <v>17.541899441303929</v>
      </c>
      <c r="EC332" s="309">
        <v>100</v>
      </c>
      <c r="ED332" s="309">
        <v>10.67921025227745</v>
      </c>
      <c r="EE332" s="309">
        <v>85.497843610365848</v>
      </c>
      <c r="EF332" s="309">
        <v>74.010090741441076</v>
      </c>
      <c r="EG332" s="309">
        <v>11.48775286892478</v>
      </c>
      <c r="EH332" s="309">
        <v>100</v>
      </c>
      <c r="EI332" s="309">
        <v>33.708920187793431</v>
      </c>
      <c r="EJ332" s="309">
        <v>66.291079812206576</v>
      </c>
      <c r="EK332" s="309">
        <v>60</v>
      </c>
      <c r="EL332" s="309">
        <v>6.2910798122065712</v>
      </c>
      <c r="EM332" s="309">
        <v>100</v>
      </c>
      <c r="EN332" s="309">
        <v>8.0475533579625456</v>
      </c>
      <c r="EO332" s="309">
        <v>86.599696194810249</v>
      </c>
      <c r="EP332" s="309">
        <v>78.980105725403135</v>
      </c>
      <c r="EQ332" s="367">
        <v>7.6195904694071208</v>
      </c>
      <c r="ER332" s="531">
        <f>Daten_Polit!AB332</f>
        <v>2.6</v>
      </c>
      <c r="ES332" s="532">
        <f>Daten_Polit!AC332</f>
        <v>8</v>
      </c>
      <c r="ET332" s="532">
        <f>Daten_Polit!AD332</f>
        <v>2.1</v>
      </c>
      <c r="EU332" s="532">
        <f>Daten_Polit!AE332</f>
        <v>2.2000000000000002</v>
      </c>
      <c r="EV332" s="532">
        <f>Daten_Polit!AF332</f>
        <v>1.4</v>
      </c>
      <c r="EW332" s="309">
        <v>0.50192462130652704</v>
      </c>
      <c r="EX332" s="309">
        <v>1.7812404976533656</v>
      </c>
      <c r="EY332" s="309">
        <v>0.41697365446516299</v>
      </c>
      <c r="EZ332" s="309">
        <v>0.42234082697214687</v>
      </c>
      <c r="FA332" s="309">
        <v>0.36318868137835175</v>
      </c>
      <c r="FB332" s="309">
        <v>11.720395786785529</v>
      </c>
      <c r="FC332" s="309">
        <v>9.5871649383674757</v>
      </c>
      <c r="FD332" s="309">
        <v>12.747606861908823</v>
      </c>
      <c r="FE332" s="309">
        <v>12.761746015209386</v>
      </c>
      <c r="FF332" s="309">
        <v>12.605042016812018</v>
      </c>
      <c r="FG332" s="309">
        <v>17.366099558918716</v>
      </c>
      <c r="FH332" s="309">
        <v>17.75987725355581</v>
      </c>
      <c r="FI332" s="309">
        <v>17.178259645170375</v>
      </c>
      <c r="FJ332" s="309">
        <v>17.496649139090628</v>
      </c>
      <c r="FK332" s="309">
        <v>13.941299790314465</v>
      </c>
      <c r="FL332" s="309">
        <v>100</v>
      </c>
      <c r="FM332" s="309">
        <v>10.580951312908878</v>
      </c>
      <c r="FN332" s="309">
        <v>85.616514840521447</v>
      </c>
      <c r="FO332" s="309">
        <v>73.848193297295111</v>
      </c>
      <c r="FP332" s="309">
        <v>11.768321543226339</v>
      </c>
      <c r="FQ332" s="309">
        <v>100</v>
      </c>
      <c r="FR332" s="309">
        <v>33.868378812199033</v>
      </c>
      <c r="FS332" s="309">
        <v>66.13162118780096</v>
      </c>
      <c r="FT332" s="309">
        <v>59.309791332263238</v>
      </c>
      <c r="FU332" s="309">
        <v>6.8218298555377217</v>
      </c>
      <c r="FV332" s="309">
        <v>100</v>
      </c>
      <c r="FW332" s="309">
        <v>7.851078185543833</v>
      </c>
      <c r="FX332" s="309">
        <v>86.834751617009402</v>
      </c>
      <c r="FY332" s="309">
        <v>78.955796646718738</v>
      </c>
      <c r="FZ332" s="313">
        <v>7.8789549702906765</v>
      </c>
      <c r="GA332" s="570">
        <f>Daten_Polit!AG332</f>
        <v>3.3</v>
      </c>
      <c r="GB332" s="571">
        <f>Daten_Polit!AH332</f>
        <v>10.7</v>
      </c>
      <c r="GC332" s="571">
        <f>Daten_Polit!AI332</f>
        <v>2.5</v>
      </c>
      <c r="GD332" s="571">
        <f>Daten_Polit!AJ332</f>
        <v>2.6</v>
      </c>
      <c r="GE332" s="571">
        <f>Daten_Polit!AK332</f>
        <v>1.7</v>
      </c>
      <c r="GF332" s="444">
        <v>0.49730355110190522</v>
      </c>
      <c r="GG332" s="444">
        <v>1.8705435442032865</v>
      </c>
      <c r="GH332" s="444">
        <v>0.4101048522980929</v>
      </c>
      <c r="GI332" s="444">
        <v>0.41304560030812126</v>
      </c>
      <c r="GJ332" s="444">
        <v>0.38171140130609404</v>
      </c>
      <c r="GK332" s="444">
        <v>9.0705258866695697</v>
      </c>
      <c r="GL332" s="444">
        <v>6.7000441761150515</v>
      </c>
      <c r="GM332" s="444">
        <v>10.326552879744369</v>
      </c>
      <c r="GN332" s="444">
        <v>10.230881469401416</v>
      </c>
      <c r="GO332" s="444">
        <v>11.271186440681786</v>
      </c>
      <c r="GP332" s="444">
        <v>18.323419699567026</v>
      </c>
      <c r="GQ332" s="444">
        <v>17.85973573399054</v>
      </c>
      <c r="GR332" s="444">
        <v>18.572862769327756</v>
      </c>
      <c r="GS332" s="444">
        <v>18.037248065311061</v>
      </c>
      <c r="GT332" s="444">
        <v>23.865546218512986</v>
      </c>
      <c r="GU332" s="444">
        <v>100</v>
      </c>
      <c r="GV332" s="444">
        <v>10.450860084416083</v>
      </c>
      <c r="GW332" s="444">
        <v>85.765874982851116</v>
      </c>
      <c r="GX332" s="444">
        <v>73.622437740346001</v>
      </c>
      <c r="GY332" s="444">
        <v>12.143437242505129</v>
      </c>
      <c r="GZ332" s="444">
        <v>100</v>
      </c>
      <c r="HA332" s="444">
        <v>36.119228521332545</v>
      </c>
      <c r="HB332" s="444">
        <v>63.880771478667441</v>
      </c>
      <c r="HC332" s="444">
        <v>57.334891876095853</v>
      </c>
      <c r="HD332" s="444">
        <v>6.5458796025715955</v>
      </c>
      <c r="HE332" s="444">
        <v>100</v>
      </c>
      <c r="HF332" s="444">
        <v>7.4570614428568893</v>
      </c>
      <c r="HG332" s="444">
        <v>87.249874682094131</v>
      </c>
      <c r="HH332" s="444">
        <v>79.061380847291005</v>
      </c>
      <c r="HI332" s="445">
        <v>8.1884938348031184</v>
      </c>
      <c r="HJ332" s="570">
        <f>Daten_Polit!AL332</f>
        <v>2.9</v>
      </c>
      <c r="HK332" s="571">
        <f>Daten_Polit!AM332</f>
        <v>9.8000000000000007</v>
      </c>
      <c r="HL332" s="571">
        <f>Daten_Polit!AN332</f>
        <v>2.2000000000000002</v>
      </c>
      <c r="HM332" s="571">
        <f>Daten_Polit!AO332</f>
        <v>2.2999999999999998</v>
      </c>
      <c r="HN332" s="571">
        <f>Daten_Polit!AP332</f>
        <v>1.5</v>
      </c>
      <c r="HO332" s="444">
        <v>0.42601684650448907</v>
      </c>
      <c r="HP332" s="444">
        <v>1.5054313741006984</v>
      </c>
      <c r="HQ332" s="444">
        <v>0.35831198799972763</v>
      </c>
      <c r="HR332" s="444">
        <v>0.36399617876803725</v>
      </c>
      <c r="HS332" s="444">
        <v>0.30698431115870167</v>
      </c>
      <c r="HT332" s="444">
        <v>10.375449640287538</v>
      </c>
      <c r="HU332" s="444">
        <v>8.1486206346680383</v>
      </c>
      <c r="HV332" s="444">
        <v>11.591560302162021</v>
      </c>
      <c r="HW332" s="444">
        <v>11.518173971419907</v>
      </c>
      <c r="HX332" s="444">
        <v>12.293577981655886</v>
      </c>
      <c r="HY332" s="444">
        <v>27.317351598171236</v>
      </c>
      <c r="HZ332" s="444">
        <v>31.681243926141882</v>
      </c>
      <c r="IA332" s="444">
        <v>24.933874096281965</v>
      </c>
      <c r="IB332" s="444">
        <v>25.285004384682843</v>
      </c>
      <c r="IC332" s="444">
        <v>21.594068582049456</v>
      </c>
      <c r="ID332" s="444">
        <v>100</v>
      </c>
      <c r="IE332" s="444">
        <v>10.19161256841641</v>
      </c>
      <c r="IF332" s="444">
        <v>86.198123758242275</v>
      </c>
      <c r="IG332" s="444">
        <v>73.753442892152677</v>
      </c>
      <c r="IH332" s="444">
        <v>12.444680866089589</v>
      </c>
      <c r="II332" s="444">
        <v>100</v>
      </c>
      <c r="IJ332" s="444">
        <v>34.695340501792117</v>
      </c>
      <c r="IK332" s="444">
        <v>65.304659498207883</v>
      </c>
      <c r="IL332" s="444">
        <v>58.781362007168461</v>
      </c>
      <c r="IM332" s="444">
        <v>6.5232974910394246</v>
      </c>
      <c r="IN332" s="444">
        <v>100</v>
      </c>
      <c r="IO332" s="444">
        <v>7.4470147478838653</v>
      </c>
      <c r="IP332" s="444">
        <v>87.607213983635376</v>
      </c>
      <c r="IQ332" s="444">
        <v>78.872609455760468</v>
      </c>
      <c r="IR332" s="445">
        <v>8.7346045278749056</v>
      </c>
      <c r="IS332" s="443">
        <f>Daten_Polit!AQ332</f>
        <v>2.7</v>
      </c>
      <c r="IT332" s="227">
        <f>Daten_Polit!AR332</f>
        <v>9.5</v>
      </c>
      <c r="IU332" s="227">
        <f>Daten_Polit!AS332</f>
        <v>2</v>
      </c>
      <c r="IV332" s="227">
        <f>Daten_Polit!AT332</f>
        <v>2.1</v>
      </c>
      <c r="IW332" s="227">
        <f>Daten_Polit!AU332</f>
        <v>1.4</v>
      </c>
      <c r="IX332" s="444" t="s">
        <v>820</v>
      </c>
      <c r="IY332" s="444" t="s">
        <v>820</v>
      </c>
      <c r="IZ332" s="444" t="s">
        <v>820</v>
      </c>
      <c r="JA332" s="444" t="s">
        <v>820</v>
      </c>
      <c r="JB332" s="444" t="s">
        <v>820</v>
      </c>
      <c r="JC332" s="444" t="s">
        <v>820</v>
      </c>
      <c r="JD332" s="444" t="s">
        <v>820</v>
      </c>
      <c r="JE332" s="444" t="s">
        <v>820</v>
      </c>
      <c r="JF332" s="444" t="s">
        <v>820</v>
      </c>
      <c r="JG332" s="444" t="s">
        <v>820</v>
      </c>
      <c r="JH332" s="444" t="s">
        <v>820</v>
      </c>
      <c r="JI332" s="444" t="s">
        <v>820</v>
      </c>
      <c r="JJ332" s="444" t="s">
        <v>820</v>
      </c>
      <c r="JK332" s="444" t="s">
        <v>820</v>
      </c>
      <c r="JL332" s="444" t="s">
        <v>820</v>
      </c>
      <c r="JM332" s="444" t="s">
        <v>820</v>
      </c>
      <c r="JN332" s="444" t="s">
        <v>820</v>
      </c>
      <c r="JO332" s="444" t="s">
        <v>820</v>
      </c>
      <c r="JP332" s="444" t="s">
        <v>820</v>
      </c>
      <c r="JQ332" s="444" t="s">
        <v>820</v>
      </c>
      <c r="JR332" s="444" t="s">
        <v>820</v>
      </c>
      <c r="JS332" s="444" t="s">
        <v>820</v>
      </c>
      <c r="JT332" s="444" t="s">
        <v>820</v>
      </c>
      <c r="JU332" s="444" t="s">
        <v>820</v>
      </c>
      <c r="JV332" s="444" t="s">
        <v>820</v>
      </c>
      <c r="JW332" s="444" t="s">
        <v>820</v>
      </c>
      <c r="JX332" s="444" t="s">
        <v>820</v>
      </c>
      <c r="JY332" s="444" t="s">
        <v>820</v>
      </c>
      <c r="JZ332" s="444" t="s">
        <v>820</v>
      </c>
      <c r="KA332" s="445" t="s">
        <v>820</v>
      </c>
    </row>
    <row r="333" spans="4:287" ht="12.65" customHeight="1" x14ac:dyDescent="0.2">
      <c r="D333" s="276"/>
      <c r="E333" s="3" t="str">
        <f>Daten_Polit!E333</f>
        <v>09675</v>
      </c>
      <c r="F333" s="229" t="str">
        <f>Daten_Polit!F333</f>
        <v>Kitzingen</v>
      </c>
      <c r="G333" s="246"/>
      <c r="H333" s="531">
        <f>Daten_Polit!H333</f>
        <v>3</v>
      </c>
      <c r="I333" s="532">
        <f>Daten_Polit!I333</f>
        <v>8.4</v>
      </c>
      <c r="J333" s="532">
        <f>Daten_Polit!J333</f>
        <v>2.2000000000000002</v>
      </c>
      <c r="K333" s="532">
        <f>Daten_Polit!K333</f>
        <v>2.4</v>
      </c>
      <c r="L333" s="532">
        <f>Daten_Polit!L333</f>
        <v>1.4</v>
      </c>
      <c r="M333" s="308">
        <v>0.67757140452275411</v>
      </c>
      <c r="N333" s="308">
        <v>2.0363113577149918</v>
      </c>
      <c r="O333" s="308">
        <v>0.56160581123381836</v>
      </c>
      <c r="P333" s="308">
        <v>0.59014337148318308</v>
      </c>
      <c r="Q333" s="308">
        <v>0.31334176016238452</v>
      </c>
      <c r="R333" s="308">
        <v>13.699160035366933</v>
      </c>
      <c r="S333" s="308">
        <v>9.1487209134273257</v>
      </c>
      <c r="T333" s="308">
        <v>16.561143270622889</v>
      </c>
      <c r="U333" s="308">
        <v>16.85907643312169</v>
      </c>
      <c r="V333" s="308">
        <v>13.59126984126984</v>
      </c>
      <c r="W333" s="308">
        <v>17.129989992215407</v>
      </c>
      <c r="X333" s="308">
        <v>19.319333816079979</v>
      </c>
      <c r="Y333" s="308">
        <v>15.703082254239231</v>
      </c>
      <c r="Z333" s="308">
        <v>15.275132805451927</v>
      </c>
      <c r="AA333" s="308">
        <v>20.020222446907983</v>
      </c>
      <c r="AB333" s="308">
        <v>100</v>
      </c>
      <c r="AC333" s="308">
        <v>13.432904397664529</v>
      </c>
      <c r="AD333" s="308">
        <v>82.964148540819622</v>
      </c>
      <c r="AE333" s="308">
        <v>70.624984972644398</v>
      </c>
      <c r="AF333" s="308">
        <v>12.339163568175218</v>
      </c>
      <c r="AG333" s="308">
        <v>100</v>
      </c>
      <c r="AH333" s="308">
        <v>39.343065693430653</v>
      </c>
      <c r="AI333" s="308">
        <v>60.65693430656934</v>
      </c>
      <c r="AJ333" s="308">
        <v>54.890510948905103</v>
      </c>
      <c r="AK333" s="308">
        <v>5.7664233576642321</v>
      </c>
      <c r="AL333" s="308">
        <v>100</v>
      </c>
      <c r="AM333" s="308">
        <v>9.8232264026820975</v>
      </c>
      <c r="AN333" s="308">
        <v>85.031158873116127</v>
      </c>
      <c r="AO333" s="308">
        <v>76.264657089271452</v>
      </c>
      <c r="AP333" s="337">
        <v>8.7665017838446637</v>
      </c>
      <c r="AQ333" s="531">
        <f>Daten_Polit!M333</f>
        <v>2.8</v>
      </c>
      <c r="AR333" s="532">
        <f>Daten_Polit!N333</f>
        <v>7.9</v>
      </c>
      <c r="AS333" s="532">
        <f>Daten_Polit!O333</f>
        <v>2.1</v>
      </c>
      <c r="AT333" s="532">
        <f>Daten_Polit!P333</f>
        <v>2.2000000000000002</v>
      </c>
      <c r="AU333" s="532">
        <f>Daten_Polit!Q333</f>
        <v>1.5</v>
      </c>
      <c r="AV333" s="308">
        <v>0.62823863896913834</v>
      </c>
      <c r="AW333" s="308">
        <v>1.8944101754135734</v>
      </c>
      <c r="AX333" s="308">
        <v>0.51674626719536998</v>
      </c>
      <c r="AY333" s="308">
        <v>0.52895383373526272</v>
      </c>
      <c r="AZ333" s="308">
        <v>0.41573728674733307</v>
      </c>
      <c r="BA333" s="308">
        <v>13.99492595433326</v>
      </c>
      <c r="BB333" s="308">
        <v>9.7912053147744267</v>
      </c>
      <c r="BC333" s="308">
        <v>17.055032226077657</v>
      </c>
      <c r="BD333" s="308">
        <v>17.296996662958072</v>
      </c>
      <c r="BE333" s="308">
        <v>15.068493150684931</v>
      </c>
      <c r="BF333" s="308">
        <v>15.190771960958296</v>
      </c>
      <c r="BG333" s="308">
        <v>17.679999999994735</v>
      </c>
      <c r="BH333" s="308">
        <v>14.28856316682022</v>
      </c>
      <c r="BI333" s="308">
        <v>14.372129494794919</v>
      </c>
      <c r="BJ333" s="308">
        <v>13.611615245014013</v>
      </c>
      <c r="BK333" s="308">
        <v>100</v>
      </c>
      <c r="BL333" s="308">
        <v>13.274853498034588</v>
      </c>
      <c r="BM333" s="308">
        <v>83.314674919470704</v>
      </c>
      <c r="BN333" s="308">
        <v>70.450043763169631</v>
      </c>
      <c r="BO333" s="308">
        <v>12.864631156301073</v>
      </c>
      <c r="BP333" s="308">
        <v>100</v>
      </c>
      <c r="BQ333" s="308">
        <v>40.566801619433193</v>
      </c>
      <c r="BR333" s="308">
        <v>59.4331983805668</v>
      </c>
      <c r="BS333" s="308">
        <v>52.307692307692299</v>
      </c>
      <c r="BT333" s="308">
        <v>7.1255060728744937</v>
      </c>
      <c r="BU333" s="308">
        <v>100</v>
      </c>
      <c r="BV333" s="308">
        <v>9.9030255421528537</v>
      </c>
      <c r="BW333" s="308">
        <v>85.27100114652508</v>
      </c>
      <c r="BX333" s="308">
        <v>76.076661201406779</v>
      </c>
      <c r="BY333" s="312">
        <v>9.1943399451183083</v>
      </c>
      <c r="BZ333" s="531">
        <f>Daten_Polit!R333</f>
        <v>2.5</v>
      </c>
      <c r="CA333" s="532">
        <f>Daten_Polit!S333</f>
        <v>6.7</v>
      </c>
      <c r="CB333" s="532">
        <f>Daten_Polit!T333</f>
        <v>2</v>
      </c>
      <c r="CC333" s="532">
        <f>Daten_Polit!U333</f>
        <v>2</v>
      </c>
      <c r="CD333" s="532">
        <f>Daten_Polit!V333</f>
        <v>1.7</v>
      </c>
      <c r="CE333" s="309">
        <v>0.59325599298207921</v>
      </c>
      <c r="CF333" s="309">
        <v>1.7377484309447588</v>
      </c>
      <c r="CG333" s="309">
        <v>0.49399322592659467</v>
      </c>
      <c r="CH333" s="309">
        <v>0.505160870086791</v>
      </c>
      <c r="CI333" s="309">
        <v>0.40544707344026387</v>
      </c>
      <c r="CJ333" s="309">
        <v>14.713311442283034</v>
      </c>
      <c r="CK333" s="309">
        <v>11.827539328025779</v>
      </c>
      <c r="CL333" s="309">
        <v>16.995798319328447</v>
      </c>
      <c r="CM333" s="309">
        <v>17.338467091806876</v>
      </c>
      <c r="CN333" s="309">
        <v>14.640198511166252</v>
      </c>
      <c r="CO333" s="309">
        <v>15.138319672130374</v>
      </c>
      <c r="CP333" s="309">
        <v>16.734852912518996</v>
      </c>
      <c r="CQ333" s="309">
        <v>15.317519412827771</v>
      </c>
      <c r="CR333" s="309">
        <v>15.420332355821115</v>
      </c>
      <c r="CS333" s="309">
        <v>14.626129827406862</v>
      </c>
      <c r="CT333" s="309">
        <v>100</v>
      </c>
      <c r="CU333" s="309">
        <v>13.024039367210264</v>
      </c>
      <c r="CV333" s="309">
        <v>83.671274152182789</v>
      </c>
      <c r="CW333" s="309">
        <v>70.44546264008595</v>
      </c>
      <c r="CX333" s="309">
        <v>13.225811512096836</v>
      </c>
      <c r="CY333" s="309">
        <v>100</v>
      </c>
      <c r="CZ333" s="309">
        <v>35.862691960252924</v>
      </c>
      <c r="DA333" s="309">
        <v>64.137308039747055</v>
      </c>
      <c r="DB333" s="309">
        <v>55.826558265582648</v>
      </c>
      <c r="DC333" s="309">
        <v>8.3107497741644085</v>
      </c>
      <c r="DD333" s="309">
        <v>100</v>
      </c>
      <c r="DE333" s="309">
        <v>9.8218363754742199</v>
      </c>
      <c r="DF333" s="309">
        <v>85.543113407006032</v>
      </c>
      <c r="DG333" s="309">
        <v>75.962542984326873</v>
      </c>
      <c r="DH333" s="313">
        <v>9.5805704226791537</v>
      </c>
      <c r="DI333" s="565">
        <f>Daten_Polit!W333</f>
        <v>2.2000000000000002</v>
      </c>
      <c r="DJ333" s="532">
        <f>Daten_Polit!X333</f>
        <v>6.6</v>
      </c>
      <c r="DK333" s="532">
        <f>Daten_Polit!Y333</f>
        <v>1.6</v>
      </c>
      <c r="DL333" s="532">
        <f>Daten_Polit!Z333</f>
        <v>1.6</v>
      </c>
      <c r="DM333" s="532">
        <f>Daten_Polit!AA333</f>
        <v>1.2</v>
      </c>
      <c r="DN333" s="309">
        <v>0.58283438352463368</v>
      </c>
      <c r="DO333" s="309">
        <v>2.002551096331715</v>
      </c>
      <c r="DP333" s="309">
        <v>0.44604121525952323</v>
      </c>
      <c r="DQ333" s="309">
        <v>0.45302639584332732</v>
      </c>
      <c r="DR333" s="309">
        <v>0.3948074416219905</v>
      </c>
      <c r="DS333" s="309">
        <v>16.48792587728898</v>
      </c>
      <c r="DT333" s="309">
        <v>13.889399228367729</v>
      </c>
      <c r="DU333" s="309">
        <v>18.199442626923542</v>
      </c>
      <c r="DV333" s="309">
        <v>18.495428096425602</v>
      </c>
      <c r="DW333" s="309">
        <v>16.135265700483092</v>
      </c>
      <c r="DX333" s="309">
        <v>14.096624751819983</v>
      </c>
      <c r="DY333" s="309">
        <v>13.939281747499892</v>
      </c>
      <c r="DZ333" s="309">
        <v>14.212454212454212</v>
      </c>
      <c r="EA333" s="309">
        <v>14.251880746725313</v>
      </c>
      <c r="EB333" s="309">
        <v>13.932806324116179</v>
      </c>
      <c r="EC333" s="309">
        <v>100</v>
      </c>
      <c r="ED333" s="309">
        <v>12.858290597684732</v>
      </c>
      <c r="EE333" s="309">
        <v>83.843383199449946</v>
      </c>
      <c r="EF333" s="309">
        <v>70.225689117586171</v>
      </c>
      <c r="EG333" s="309">
        <v>13.617694081863796</v>
      </c>
      <c r="EH333" s="309">
        <v>100</v>
      </c>
      <c r="EI333" s="309">
        <v>41.099999999999994</v>
      </c>
      <c r="EJ333" s="309">
        <v>58.9</v>
      </c>
      <c r="EK333" s="309">
        <v>50.3</v>
      </c>
      <c r="EL333" s="309">
        <v>8.6</v>
      </c>
      <c r="EM333" s="309">
        <v>100</v>
      </c>
      <c r="EN333" s="309">
        <v>10.09439454400551</v>
      </c>
      <c r="EO333" s="309">
        <v>85.348385281863187</v>
      </c>
      <c r="EP333" s="309">
        <v>75.108182727496143</v>
      </c>
      <c r="EQ333" s="367">
        <v>10.240202554367041</v>
      </c>
      <c r="ER333" s="531">
        <f>Daten_Polit!AB333</f>
        <v>2.1</v>
      </c>
      <c r="ES333" s="532">
        <f>Daten_Polit!AC333</f>
        <v>6.5</v>
      </c>
      <c r="ET333" s="532">
        <f>Daten_Polit!AD333</f>
        <v>1.5</v>
      </c>
      <c r="EU333" s="532">
        <f>Daten_Polit!AE333</f>
        <v>1.6</v>
      </c>
      <c r="EV333" s="532">
        <f>Daten_Polit!AF333</f>
        <v>1.2</v>
      </c>
      <c r="EW333" s="309">
        <v>0.58319606026287796</v>
      </c>
      <c r="EX333" s="309">
        <v>1.9261731330534426</v>
      </c>
      <c r="EY333" s="309">
        <v>0.45058007305828851</v>
      </c>
      <c r="EZ333" s="309">
        <v>0.4640380974964865</v>
      </c>
      <c r="FA333" s="309">
        <v>0.35822495276116756</v>
      </c>
      <c r="FB333" s="309">
        <v>16.078372719115048</v>
      </c>
      <c r="FC333" s="309">
        <v>12.633587786258577</v>
      </c>
      <c r="FD333" s="309">
        <v>18.29808165273176</v>
      </c>
      <c r="FE333" s="309">
        <v>18.587673732978725</v>
      </c>
      <c r="FF333" s="309">
        <v>16.253716551047077</v>
      </c>
      <c r="FG333" s="309">
        <v>11.943846096709146</v>
      </c>
      <c r="FH333" s="309">
        <v>11.203791469195162</v>
      </c>
      <c r="FI333" s="309">
        <v>12.420615534927949</v>
      </c>
      <c r="FJ333" s="309">
        <v>12.442460594218861</v>
      </c>
      <c r="FK333" s="309">
        <v>12.266928361172811</v>
      </c>
      <c r="FL333" s="309">
        <v>100</v>
      </c>
      <c r="FM333" s="309">
        <v>12.856092643452991</v>
      </c>
      <c r="FN333" s="309">
        <v>83.917610395487372</v>
      </c>
      <c r="FO333" s="309">
        <v>69.750139803044334</v>
      </c>
      <c r="FP333" s="309">
        <v>14.167470592443049</v>
      </c>
      <c r="FQ333" s="309">
        <v>100</v>
      </c>
      <c r="FR333" s="309">
        <v>39.31707317073171</v>
      </c>
      <c r="FS333" s="309">
        <v>60.68292682926829</v>
      </c>
      <c r="FT333" s="309">
        <v>52.975609756097562</v>
      </c>
      <c r="FU333" s="309">
        <v>7.7073170731707314</v>
      </c>
      <c r="FV333" s="309">
        <v>100</v>
      </c>
      <c r="FW333" s="309">
        <v>10.337553839254172</v>
      </c>
      <c r="FX333" s="309">
        <v>85.240537378701148</v>
      </c>
      <c r="FY333" s="309">
        <v>74.399074930559976</v>
      </c>
      <c r="FZ333" s="313">
        <v>10.841462448141185</v>
      </c>
      <c r="GA333" s="570">
        <f>Daten_Polit!AG333</f>
        <v>2.7</v>
      </c>
      <c r="GB333" s="571">
        <f>Daten_Polit!AH333</f>
        <v>8.4</v>
      </c>
      <c r="GC333" s="571">
        <f>Daten_Polit!AI333</f>
        <v>1.9</v>
      </c>
      <c r="GD333" s="571">
        <f>Daten_Polit!AJ333</f>
        <v>2</v>
      </c>
      <c r="GE333" s="571">
        <f>Daten_Polit!AK333</f>
        <v>1.6</v>
      </c>
      <c r="GF333" s="444">
        <v>0.60217057473644253</v>
      </c>
      <c r="GG333" s="444">
        <v>2.0837585934282177</v>
      </c>
      <c r="GH333" s="444">
        <v>0.4620562336360774</v>
      </c>
      <c r="GI333" s="444">
        <v>0.47289732685353902</v>
      </c>
      <c r="GJ333" s="444">
        <v>0.3915110385905306</v>
      </c>
      <c r="GK333" s="444">
        <v>13.198089284661513</v>
      </c>
      <c r="GL333" s="444">
        <v>10.241758241758243</v>
      </c>
      <c r="GM333" s="444">
        <v>15.190997927154278</v>
      </c>
      <c r="GN333" s="444">
        <v>15.480264658909423</v>
      </c>
      <c r="GO333" s="444">
        <v>13.333333333333334</v>
      </c>
      <c r="GP333" s="444">
        <v>13.099802486343673</v>
      </c>
      <c r="GQ333" s="444">
        <v>13.49126101400471</v>
      </c>
      <c r="GR333" s="444">
        <v>12.837706511172012</v>
      </c>
      <c r="GS333" s="444">
        <v>12.837533753370259</v>
      </c>
      <c r="GT333" s="444">
        <v>12.838801711843892</v>
      </c>
      <c r="GU333" s="444">
        <v>100</v>
      </c>
      <c r="GV333" s="444">
        <v>12.641934254415551</v>
      </c>
      <c r="GW333" s="444">
        <v>84.087618356944333</v>
      </c>
      <c r="GX333" s="444">
        <v>69.34123152603317</v>
      </c>
      <c r="GY333" s="444">
        <v>14.746386830911169</v>
      </c>
      <c r="GZ333" s="444">
        <v>100</v>
      </c>
      <c r="HA333" s="444">
        <v>41.656050955414017</v>
      </c>
      <c r="HB333" s="444">
        <v>58.343949044585983</v>
      </c>
      <c r="HC333" s="444">
        <v>50.127388535031848</v>
      </c>
      <c r="HD333" s="444">
        <v>8.2165605095541405</v>
      </c>
      <c r="HE333" s="444">
        <v>100</v>
      </c>
      <c r="HF333" s="444">
        <v>9.9156735680600718</v>
      </c>
      <c r="HG333" s="444">
        <v>85.606869006607369</v>
      </c>
      <c r="HH333" s="444">
        <v>74.203571635968061</v>
      </c>
      <c r="HI333" s="445">
        <v>11.403297370639297</v>
      </c>
      <c r="HJ333" s="570">
        <f>Daten_Polit!AL333</f>
        <v>2.5</v>
      </c>
      <c r="HK333" s="571">
        <f>Daten_Polit!AM333</f>
        <v>8.1</v>
      </c>
      <c r="HL333" s="571">
        <f>Daten_Polit!AN333</f>
        <v>1.7</v>
      </c>
      <c r="HM333" s="571">
        <f>Daten_Polit!AO333</f>
        <v>1.8</v>
      </c>
      <c r="HN333" s="571">
        <f>Daten_Polit!AP333</f>
        <v>1.4</v>
      </c>
      <c r="HO333" s="444">
        <v>0.46954626779612157</v>
      </c>
      <c r="HP333" s="444">
        <v>1.7575484273574256</v>
      </c>
      <c r="HQ333" s="444">
        <v>0.34026303022197441</v>
      </c>
      <c r="HR333" s="444">
        <v>0.34683200939647774</v>
      </c>
      <c r="HS333" s="444">
        <v>0.29977928568105489</v>
      </c>
      <c r="HT333" s="444">
        <v>13.024946721825248</v>
      </c>
      <c r="HU333" s="444">
        <v>10.681818181818182</v>
      </c>
      <c r="HV333" s="444">
        <v>14.678212529399188</v>
      </c>
      <c r="HW333" s="444">
        <v>14.767932489451477</v>
      </c>
      <c r="HX333" s="444">
        <v>14.120370370370368</v>
      </c>
      <c r="HY333" s="444">
        <v>19.680173292561161</v>
      </c>
      <c r="HZ333" s="444">
        <v>20.039773596457088</v>
      </c>
      <c r="IA333" s="444">
        <v>19.425638785762782</v>
      </c>
      <c r="IB333" s="444">
        <v>19.820048156123171</v>
      </c>
      <c r="IC333" s="444">
        <v>16.969218626714117</v>
      </c>
      <c r="ID333" s="444">
        <v>100</v>
      </c>
      <c r="IE333" s="444">
        <v>12.707845103586205</v>
      </c>
      <c r="IF333" s="444">
        <v>84.114857594553953</v>
      </c>
      <c r="IG333" s="444">
        <v>69.020234449018773</v>
      </c>
      <c r="IH333" s="444">
        <v>15.094623145535188</v>
      </c>
      <c r="II333" s="444">
        <v>100</v>
      </c>
      <c r="IJ333" s="444">
        <v>43.217665615141954</v>
      </c>
      <c r="IK333" s="444">
        <v>56.782334384858046</v>
      </c>
      <c r="IL333" s="444">
        <v>48.895899053627758</v>
      </c>
      <c r="IM333" s="444">
        <v>7.8864353312302837</v>
      </c>
      <c r="IN333" s="444">
        <v>100</v>
      </c>
      <c r="IO333" s="444">
        <v>10.143629025964836</v>
      </c>
      <c r="IP333" s="444">
        <v>85.600564711157077</v>
      </c>
      <c r="IQ333" s="444">
        <v>73.649963714832609</v>
      </c>
      <c r="IR333" s="445">
        <v>11.950600996324466</v>
      </c>
      <c r="IS333" s="443">
        <f>Daten_Polit!AQ333</f>
        <v>2.2999999999999998</v>
      </c>
      <c r="IT333" s="227">
        <f>Daten_Polit!AR333</f>
        <v>9</v>
      </c>
      <c r="IU333" s="227">
        <f>Daten_Polit!AS333</f>
        <v>1.4</v>
      </c>
      <c r="IV333" s="227">
        <f>Daten_Polit!AT333</f>
        <v>1.5</v>
      </c>
      <c r="IW333" s="227">
        <f>Daten_Polit!AU333</f>
        <v>1.1000000000000001</v>
      </c>
      <c r="IX333" s="444" t="s">
        <v>820</v>
      </c>
      <c r="IY333" s="444" t="s">
        <v>820</v>
      </c>
      <c r="IZ333" s="444" t="s">
        <v>820</v>
      </c>
      <c r="JA333" s="444" t="s">
        <v>820</v>
      </c>
      <c r="JB333" s="444" t="s">
        <v>820</v>
      </c>
      <c r="JC333" s="444" t="s">
        <v>820</v>
      </c>
      <c r="JD333" s="444" t="s">
        <v>820</v>
      </c>
      <c r="JE333" s="444" t="s">
        <v>820</v>
      </c>
      <c r="JF333" s="444" t="s">
        <v>820</v>
      </c>
      <c r="JG333" s="444" t="s">
        <v>820</v>
      </c>
      <c r="JH333" s="444" t="s">
        <v>820</v>
      </c>
      <c r="JI333" s="444" t="s">
        <v>820</v>
      </c>
      <c r="JJ333" s="444" t="s">
        <v>820</v>
      </c>
      <c r="JK333" s="444" t="s">
        <v>820</v>
      </c>
      <c r="JL333" s="444" t="s">
        <v>820</v>
      </c>
      <c r="JM333" s="444" t="s">
        <v>820</v>
      </c>
      <c r="JN333" s="444" t="s">
        <v>820</v>
      </c>
      <c r="JO333" s="444" t="s">
        <v>820</v>
      </c>
      <c r="JP333" s="444" t="s">
        <v>820</v>
      </c>
      <c r="JQ333" s="444" t="s">
        <v>820</v>
      </c>
      <c r="JR333" s="444" t="s">
        <v>820</v>
      </c>
      <c r="JS333" s="444" t="s">
        <v>820</v>
      </c>
      <c r="JT333" s="444" t="s">
        <v>820</v>
      </c>
      <c r="JU333" s="444" t="s">
        <v>820</v>
      </c>
      <c r="JV333" s="444" t="s">
        <v>820</v>
      </c>
      <c r="JW333" s="444" t="s">
        <v>820</v>
      </c>
      <c r="JX333" s="444" t="s">
        <v>820</v>
      </c>
      <c r="JY333" s="444" t="s">
        <v>820</v>
      </c>
      <c r="JZ333" s="444" t="s">
        <v>820</v>
      </c>
      <c r="KA333" s="445" t="s">
        <v>820</v>
      </c>
    </row>
    <row r="334" spans="4:287" ht="12.65" customHeight="1" x14ac:dyDescent="0.2">
      <c r="D334" s="276"/>
      <c r="E334" s="3" t="str">
        <f>Daten_Polit!E334</f>
        <v>09676</v>
      </c>
      <c r="F334" s="229" t="str">
        <f>Daten_Polit!F334</f>
        <v>Miltenberg</v>
      </c>
      <c r="G334" s="246"/>
      <c r="H334" s="531">
        <f>Daten_Polit!H334</f>
        <v>3</v>
      </c>
      <c r="I334" s="532">
        <f>Daten_Polit!I334</f>
        <v>8.8000000000000007</v>
      </c>
      <c r="J334" s="532">
        <f>Daten_Polit!J334</f>
        <v>2.1</v>
      </c>
      <c r="K334" s="532">
        <f>Daten_Polit!K334</f>
        <v>2.2999999999999998</v>
      </c>
      <c r="L334" s="532">
        <f>Daten_Polit!L334</f>
        <v>1.2</v>
      </c>
      <c r="M334" s="308">
        <v>0.65001274534794806</v>
      </c>
      <c r="N334" s="308">
        <v>2.0418507065404268</v>
      </c>
      <c r="O334" s="308">
        <v>0.5057092264943186</v>
      </c>
      <c r="P334" s="308">
        <v>0.51976078931160019</v>
      </c>
      <c r="Q334" s="308">
        <v>0.3780582870193423</v>
      </c>
      <c r="R334" s="308">
        <v>12.843267948961905</v>
      </c>
      <c r="S334" s="308">
        <v>9.3699369936997083</v>
      </c>
      <c r="T334" s="308">
        <v>15.410318096765572</v>
      </c>
      <c r="U334" s="308">
        <v>15.385174418604203</v>
      </c>
      <c r="V334" s="308">
        <v>15.697674418609866</v>
      </c>
      <c r="W334" s="308">
        <v>17.809940963628044</v>
      </c>
      <c r="X334" s="308">
        <v>19.421820460034709</v>
      </c>
      <c r="Y334" s="308">
        <v>16.730446458545821</v>
      </c>
      <c r="Z334" s="308">
        <v>16.890707188780922</v>
      </c>
      <c r="AA334" s="308">
        <v>14.913007456508669</v>
      </c>
      <c r="AB334" s="308">
        <v>100</v>
      </c>
      <c r="AC334" s="308">
        <v>14.221887383467893</v>
      </c>
      <c r="AD334" s="308">
        <v>82.097868948017847</v>
      </c>
      <c r="AE334" s="308">
        <v>70.5429409261384</v>
      </c>
      <c r="AF334" s="308">
        <v>11.554928021879448</v>
      </c>
      <c r="AG334" s="308">
        <v>100</v>
      </c>
      <c r="AH334" s="308">
        <v>44.449925999013317</v>
      </c>
      <c r="AI334" s="308">
        <v>55.550074000986683</v>
      </c>
      <c r="AJ334" s="308">
        <v>50.814010853478052</v>
      </c>
      <c r="AK334" s="308">
        <v>4.7360631475086334</v>
      </c>
      <c r="AL334" s="308">
        <v>100</v>
      </c>
      <c r="AM334" s="308">
        <v>11.120654308393638</v>
      </c>
      <c r="AN334" s="308">
        <v>83.634144805314463</v>
      </c>
      <c r="AO334" s="308">
        <v>75.340780747581007</v>
      </c>
      <c r="AP334" s="337">
        <v>8.2933640577334593</v>
      </c>
      <c r="AQ334" s="531">
        <f>Daten_Polit!M334</f>
        <v>3.1</v>
      </c>
      <c r="AR334" s="532">
        <f>Daten_Polit!N334</f>
        <v>9.6</v>
      </c>
      <c r="AS334" s="532">
        <f>Daten_Polit!O334</f>
        <v>2.1</v>
      </c>
      <c r="AT334" s="532">
        <f>Daten_Polit!P334</f>
        <v>2.2000000000000002</v>
      </c>
      <c r="AU334" s="532">
        <f>Daten_Polit!Q334</f>
        <v>1.6</v>
      </c>
      <c r="AV334" s="308">
        <v>0.61813364353108435</v>
      </c>
      <c r="AW334" s="308">
        <v>1.8776080988075692</v>
      </c>
      <c r="AX334" s="308">
        <v>0.49011958077920664</v>
      </c>
      <c r="AY334" s="308">
        <v>0.49954775988128908</v>
      </c>
      <c r="AZ334" s="308">
        <v>0.40771084802006519</v>
      </c>
      <c r="BA334" s="308">
        <v>11.457948073082159</v>
      </c>
      <c r="BB334" s="308">
        <v>7.9389574759945143</v>
      </c>
      <c r="BC334" s="308">
        <v>14.765147304056992</v>
      </c>
      <c r="BD334" s="308">
        <v>14.956832853697911</v>
      </c>
      <c r="BE334" s="308">
        <v>13.159609120517743</v>
      </c>
      <c r="BF334" s="308">
        <v>17.569768302611593</v>
      </c>
      <c r="BG334" s="308">
        <v>21.704417252455087</v>
      </c>
      <c r="BH334" s="308">
        <v>15.35026514094098</v>
      </c>
      <c r="BI334" s="308">
        <v>15.817085584524312</v>
      </c>
      <c r="BJ334" s="308">
        <v>11.531069827036907</v>
      </c>
      <c r="BK334" s="308">
        <v>100</v>
      </c>
      <c r="BL334" s="308">
        <v>14.138849386898944</v>
      </c>
      <c r="BM334" s="308">
        <v>82.287929711872621</v>
      </c>
      <c r="BN334" s="308">
        <v>70.35299069490928</v>
      </c>
      <c r="BO334" s="308">
        <v>11.934939016963346</v>
      </c>
      <c r="BP334" s="308">
        <v>100</v>
      </c>
      <c r="BQ334" s="308">
        <v>45.910418695228813</v>
      </c>
      <c r="BR334" s="308">
        <v>54.089581304771173</v>
      </c>
      <c r="BS334" s="308">
        <v>48.247322297955208</v>
      </c>
      <c r="BT334" s="308">
        <v>5.8422590068159685</v>
      </c>
      <c r="BU334" s="308">
        <v>100</v>
      </c>
      <c r="BV334" s="308">
        <v>11.012386871347886</v>
      </c>
      <c r="BW334" s="308">
        <v>83.931389786271353</v>
      </c>
      <c r="BX334" s="308">
        <v>75.314808945798134</v>
      </c>
      <c r="BY334" s="312">
        <v>8.6165808404732154</v>
      </c>
      <c r="BZ334" s="531">
        <f>Daten_Polit!R334</f>
        <v>2.9</v>
      </c>
      <c r="CA334" s="532">
        <f>Daten_Polit!S334</f>
        <v>8.5</v>
      </c>
      <c r="CB334" s="532">
        <f>Daten_Polit!T334</f>
        <v>2</v>
      </c>
      <c r="CC334" s="532">
        <f>Daten_Polit!U334</f>
        <v>2.1</v>
      </c>
      <c r="CD334" s="532">
        <f>Daten_Polit!V334</f>
        <v>1.6</v>
      </c>
      <c r="CE334" s="309">
        <v>0.56234300068508791</v>
      </c>
      <c r="CF334" s="309">
        <v>1.5365376031321476</v>
      </c>
      <c r="CG334" s="309">
        <v>0.46700655973629368</v>
      </c>
      <c r="CH334" s="309">
        <v>0.48196678512665758</v>
      </c>
      <c r="CI334" s="309">
        <v>0.34307489836797467</v>
      </c>
      <c r="CJ334" s="309">
        <v>12.293716280545661</v>
      </c>
      <c r="CK334" s="309">
        <v>9.0871497984083156</v>
      </c>
      <c r="CL334" s="309">
        <v>15.93950850661529</v>
      </c>
      <c r="CM334" s="309">
        <v>16.261346120910559</v>
      </c>
      <c r="CN334" s="309">
        <v>13.510019392368841</v>
      </c>
      <c r="CO334" s="309">
        <v>18.202534681966682</v>
      </c>
      <c r="CP334" s="309">
        <v>23.65624677601981</v>
      </c>
      <c r="CQ334" s="309">
        <v>16.217239812152208</v>
      </c>
      <c r="CR334" s="309">
        <v>15.927004797809596</v>
      </c>
      <c r="CS334" s="309">
        <v>18.43137254901961</v>
      </c>
      <c r="CT334" s="309">
        <v>100</v>
      </c>
      <c r="CU334" s="309">
        <v>13.84045412454819</v>
      </c>
      <c r="CV334" s="309">
        <v>82.646929996888957</v>
      </c>
      <c r="CW334" s="309">
        <v>70.262478140732767</v>
      </c>
      <c r="CX334" s="309">
        <v>12.384451856156183</v>
      </c>
      <c r="CY334" s="309">
        <v>100</v>
      </c>
      <c r="CZ334" s="309">
        <v>43.403769274700174</v>
      </c>
      <c r="DA334" s="309">
        <v>56.596230725299826</v>
      </c>
      <c r="DB334" s="309">
        <v>49.343232438606513</v>
      </c>
      <c r="DC334" s="309">
        <v>7.2529982866933187</v>
      </c>
      <c r="DD334" s="309">
        <v>100</v>
      </c>
      <c r="DE334" s="309">
        <v>11.063514730918973</v>
      </c>
      <c r="DF334" s="309">
        <v>84.013367357837964</v>
      </c>
      <c r="DG334" s="309">
        <v>74.964178518892879</v>
      </c>
      <c r="DH334" s="313">
        <v>9.0491888389450956</v>
      </c>
      <c r="DI334" s="565">
        <f>Daten_Polit!W334</f>
        <v>2.7</v>
      </c>
      <c r="DJ334" s="532">
        <f>Daten_Polit!X334</f>
        <v>8.9</v>
      </c>
      <c r="DK334" s="532">
        <f>Daten_Polit!Y334</f>
        <v>1.7</v>
      </c>
      <c r="DL334" s="532">
        <f>Daten_Polit!Z334</f>
        <v>1.8</v>
      </c>
      <c r="DM334" s="532">
        <f>Daten_Polit!AA334</f>
        <v>1.2</v>
      </c>
      <c r="DN334" s="309">
        <v>0.58400592880452373</v>
      </c>
      <c r="DO334" s="309">
        <v>1.907847964208834</v>
      </c>
      <c r="DP334" s="309">
        <v>0.43901676617563512</v>
      </c>
      <c r="DQ334" s="309">
        <v>0.45132414262979492</v>
      </c>
      <c r="DR334" s="309">
        <v>0.34197709933152509</v>
      </c>
      <c r="DS334" s="309">
        <v>12.746016869727994</v>
      </c>
      <c r="DT334" s="309">
        <v>9.4031221303948573</v>
      </c>
      <c r="DU334" s="309">
        <v>15.633208628511799</v>
      </c>
      <c r="DV334" s="309">
        <v>15.595269849737706</v>
      </c>
      <c r="DW334" s="309">
        <v>15.957446808505788</v>
      </c>
      <c r="DX334" s="309">
        <v>18.115818969175816</v>
      </c>
      <c r="DY334" s="309">
        <v>19.786924057544354</v>
      </c>
      <c r="DZ334" s="309">
        <v>16.667993947603197</v>
      </c>
      <c r="EA334" s="309">
        <v>16.567310258923982</v>
      </c>
      <c r="EB334" s="309">
        <v>17.526555386955241</v>
      </c>
      <c r="EC334" s="309">
        <v>100</v>
      </c>
      <c r="ED334" s="309">
        <v>13.947595408453026</v>
      </c>
      <c r="EE334" s="309">
        <v>82.688195426594831</v>
      </c>
      <c r="EF334" s="309">
        <v>70.157554399915227</v>
      </c>
      <c r="EG334" s="309">
        <v>12.5306410266796</v>
      </c>
      <c r="EH334" s="309">
        <v>100</v>
      </c>
      <c r="EI334" s="309">
        <v>47.353603603603602</v>
      </c>
      <c r="EJ334" s="309">
        <v>52.646396396396398</v>
      </c>
      <c r="EK334" s="309">
        <v>47.072072072072075</v>
      </c>
      <c r="EL334" s="309">
        <v>5.5743243243243246</v>
      </c>
      <c r="EM334" s="309">
        <v>100</v>
      </c>
      <c r="EN334" s="309">
        <v>11.26598902243861</v>
      </c>
      <c r="EO334" s="309">
        <v>84.066945735800672</v>
      </c>
      <c r="EP334" s="309">
        <v>74.604929047341244</v>
      </c>
      <c r="EQ334" s="367">
        <v>9.462016688459423</v>
      </c>
      <c r="ER334" s="531">
        <f>Daten_Polit!AB334</f>
        <v>2.8</v>
      </c>
      <c r="ES334" s="532">
        <f>Daten_Polit!AC334</f>
        <v>9.1999999999999993</v>
      </c>
      <c r="ET334" s="532">
        <f>Daten_Polit!AD334</f>
        <v>1.8</v>
      </c>
      <c r="EU334" s="532">
        <f>Daten_Polit!AE334</f>
        <v>1.9</v>
      </c>
      <c r="EV334" s="532">
        <f>Daten_Polit!AF334</f>
        <v>1.3</v>
      </c>
      <c r="EW334" s="309">
        <v>0.58710503842869344</v>
      </c>
      <c r="EX334" s="309">
        <v>2.0999285171388689</v>
      </c>
      <c r="EY334" s="309">
        <v>0.42225241131839986</v>
      </c>
      <c r="EZ334" s="309">
        <v>0.43501102262533864</v>
      </c>
      <c r="FA334" s="309">
        <v>0.3268113918145929</v>
      </c>
      <c r="FB334" s="309">
        <v>11.911650841517391</v>
      </c>
      <c r="FC334" s="309">
        <v>9.332751853466748</v>
      </c>
      <c r="FD334" s="309">
        <v>14.173168119932688</v>
      </c>
      <c r="FE334" s="309">
        <v>14.235182469156612</v>
      </c>
      <c r="FF334" s="309">
        <v>13.688469318951771</v>
      </c>
      <c r="FG334" s="309">
        <v>17.996093114119095</v>
      </c>
      <c r="FH334" s="309">
        <v>19.235144832417959</v>
      </c>
      <c r="FI334" s="309">
        <v>16.918980600996086</v>
      </c>
      <c r="FJ334" s="309">
        <v>16.823953328761732</v>
      </c>
      <c r="FK334" s="309">
        <v>17.662860980555447</v>
      </c>
      <c r="FL334" s="309">
        <v>100</v>
      </c>
      <c r="FM334" s="309">
        <v>13.563432670480028</v>
      </c>
      <c r="FN334" s="309">
        <v>83.039783536052241</v>
      </c>
      <c r="FO334" s="309">
        <v>70.032945613403214</v>
      </c>
      <c r="FP334" s="309">
        <v>13.006837922649039</v>
      </c>
      <c r="FQ334" s="309">
        <v>100</v>
      </c>
      <c r="FR334" s="309">
        <v>48.078920041536868</v>
      </c>
      <c r="FS334" s="309">
        <v>51.921079958463132</v>
      </c>
      <c r="FT334" s="309">
        <v>45.223260643821391</v>
      </c>
      <c r="FU334" s="309">
        <v>6.6978193146417428</v>
      </c>
      <c r="FV334" s="309">
        <v>100</v>
      </c>
      <c r="FW334" s="309">
        <v>11.00652218616059</v>
      </c>
      <c r="FX334" s="309">
        <v>84.304063340888007</v>
      </c>
      <c r="FY334" s="309">
        <v>74.363153490250028</v>
      </c>
      <c r="FZ334" s="313">
        <v>9.9409098506379898</v>
      </c>
      <c r="GA334" s="570">
        <f>Daten_Polit!AG334</f>
        <v>3.5</v>
      </c>
      <c r="GB334" s="571">
        <f>Daten_Polit!AH334</f>
        <v>11.8</v>
      </c>
      <c r="GC334" s="571">
        <f>Daten_Polit!AI334</f>
        <v>2.2999999999999998</v>
      </c>
      <c r="GD334" s="571">
        <f>Daten_Polit!AJ334</f>
        <v>2.4</v>
      </c>
      <c r="GE334" s="571">
        <f>Daten_Polit!AK334</f>
        <v>1.6</v>
      </c>
      <c r="GF334" s="444">
        <v>0.58776648734807735</v>
      </c>
      <c r="GG334" s="444">
        <v>2.1499146591051201</v>
      </c>
      <c r="GH334" s="444">
        <v>0.42009222969426735</v>
      </c>
      <c r="GI334" s="444">
        <v>0.43243580122305608</v>
      </c>
      <c r="GJ334" s="444">
        <v>0.33232543420415067</v>
      </c>
      <c r="GK334" s="444">
        <v>9.2792880574231056</v>
      </c>
      <c r="GL334" s="444">
        <v>7.0413573700954402</v>
      </c>
      <c r="GM334" s="444">
        <v>11.181206440759434</v>
      </c>
      <c r="GN334" s="444">
        <v>11.243243243243546</v>
      </c>
      <c r="GO334" s="444">
        <v>10.683297180041068</v>
      </c>
      <c r="GP334" s="444">
        <v>17.428964106496021</v>
      </c>
      <c r="GQ334" s="444">
        <v>19.14436277908526</v>
      </c>
      <c r="GR334" s="444">
        <v>15.962051586123497</v>
      </c>
      <c r="GS334" s="444">
        <v>16.13850156781416</v>
      </c>
      <c r="GT334" s="444">
        <v>14.552238805973253</v>
      </c>
      <c r="GU334" s="444">
        <v>100</v>
      </c>
      <c r="GV334" s="444">
        <v>13.646953807286119</v>
      </c>
      <c r="GW334" s="444">
        <v>82.876932078925506</v>
      </c>
      <c r="GX334" s="444">
        <v>69.546817810335682</v>
      </c>
      <c r="GY334" s="444">
        <v>13.330114268589819</v>
      </c>
      <c r="GZ334" s="444">
        <v>100</v>
      </c>
      <c r="HA334" s="444">
        <v>46.745976207137858</v>
      </c>
      <c r="HB334" s="444">
        <v>53.254023792862135</v>
      </c>
      <c r="HC334" s="444">
        <v>47.62071378586424</v>
      </c>
      <c r="HD334" s="444">
        <v>5.6333100069979007</v>
      </c>
      <c r="HE334" s="444">
        <v>100</v>
      </c>
      <c r="HF334" s="444">
        <v>10.86032627268318</v>
      </c>
      <c r="HG334" s="444">
        <v>84.33356195206278</v>
      </c>
      <c r="HH334" s="444">
        <v>73.935264700428178</v>
      </c>
      <c r="HI334" s="445">
        <v>10.398297251634595</v>
      </c>
      <c r="HJ334" s="570">
        <f>Daten_Polit!AL334</f>
        <v>3.2</v>
      </c>
      <c r="HK334" s="571">
        <f>Daten_Polit!AM334</f>
        <v>11.5</v>
      </c>
      <c r="HL334" s="571">
        <f>Daten_Polit!AN334</f>
        <v>2</v>
      </c>
      <c r="HM334" s="571">
        <f>Daten_Polit!AO334</f>
        <v>2.1</v>
      </c>
      <c r="HN334" s="571">
        <f>Daten_Polit!AP334</f>
        <v>1.5</v>
      </c>
      <c r="HO334" s="444">
        <v>0.48842246466436529</v>
      </c>
      <c r="HP334" s="444">
        <v>1.7601581191933477</v>
      </c>
      <c r="HQ334" s="444">
        <v>0.35074130743169779</v>
      </c>
      <c r="HR334" s="444">
        <v>0.35959917166283889</v>
      </c>
      <c r="HS334" s="444">
        <v>0.29102525641596327</v>
      </c>
      <c r="HT334" s="444">
        <v>10.288783959488129</v>
      </c>
      <c r="HU334" s="444">
        <v>7.8767123287671232</v>
      </c>
      <c r="HV334" s="444">
        <v>12.506575486586335</v>
      </c>
      <c r="HW334" s="444">
        <v>12.624187644730339</v>
      </c>
      <c r="HX334" s="444">
        <v>11.641954969796815</v>
      </c>
      <c r="HY334" s="444">
        <v>23.587555925502031</v>
      </c>
      <c r="HZ334" s="444">
        <v>25.181824728165907</v>
      </c>
      <c r="IA334" s="444">
        <v>22.109207708785387</v>
      </c>
      <c r="IB334" s="444">
        <v>22.374325043732604</v>
      </c>
      <c r="IC334" s="444">
        <v>20.167130919246834</v>
      </c>
      <c r="ID334" s="444">
        <v>100</v>
      </c>
      <c r="IE334" s="444">
        <v>13.557974227552002</v>
      </c>
      <c r="IF334" s="444">
        <v>82.974101701484841</v>
      </c>
      <c r="IG334" s="444">
        <v>69.327097623167148</v>
      </c>
      <c r="IH334" s="444">
        <v>13.647004078317703</v>
      </c>
      <c r="II334" s="444">
        <v>100</v>
      </c>
      <c r="IJ334" s="444">
        <v>48.00339847068819</v>
      </c>
      <c r="IK334" s="444">
        <v>51.996601529311818</v>
      </c>
      <c r="IL334" s="444">
        <v>45.794392523364486</v>
      </c>
      <c r="IM334" s="444">
        <v>6.2022090059473234</v>
      </c>
      <c r="IN334" s="444">
        <v>100</v>
      </c>
      <c r="IO334" s="444">
        <v>10.935050219960635</v>
      </c>
      <c r="IP334" s="444">
        <v>84.377940125427102</v>
      </c>
      <c r="IQ334" s="444">
        <v>73.478630452884587</v>
      </c>
      <c r="IR334" s="445">
        <v>10.899309672542529</v>
      </c>
      <c r="IS334" s="443">
        <f>Daten_Polit!AQ334</f>
        <v>3.1</v>
      </c>
      <c r="IT334" s="227">
        <f>Daten_Polit!AR334</f>
        <v>11.7</v>
      </c>
      <c r="IU334" s="227">
        <f>Daten_Polit!AS334</f>
        <v>1.8</v>
      </c>
      <c r="IV334" s="227">
        <f>Daten_Polit!AT334</f>
        <v>1.9</v>
      </c>
      <c r="IW334" s="227">
        <f>Daten_Polit!AU334</f>
        <v>1.5</v>
      </c>
      <c r="IX334" s="444" t="s">
        <v>820</v>
      </c>
      <c r="IY334" s="444" t="s">
        <v>820</v>
      </c>
      <c r="IZ334" s="444" t="s">
        <v>820</v>
      </c>
      <c r="JA334" s="444" t="s">
        <v>820</v>
      </c>
      <c r="JB334" s="444" t="s">
        <v>820</v>
      </c>
      <c r="JC334" s="444" t="s">
        <v>820</v>
      </c>
      <c r="JD334" s="444" t="s">
        <v>820</v>
      </c>
      <c r="JE334" s="444" t="s">
        <v>820</v>
      </c>
      <c r="JF334" s="444" t="s">
        <v>820</v>
      </c>
      <c r="JG334" s="444" t="s">
        <v>820</v>
      </c>
      <c r="JH334" s="444" t="s">
        <v>820</v>
      </c>
      <c r="JI334" s="444" t="s">
        <v>820</v>
      </c>
      <c r="JJ334" s="444" t="s">
        <v>820</v>
      </c>
      <c r="JK334" s="444" t="s">
        <v>820</v>
      </c>
      <c r="JL334" s="444" t="s">
        <v>820</v>
      </c>
      <c r="JM334" s="444" t="s">
        <v>820</v>
      </c>
      <c r="JN334" s="444" t="s">
        <v>820</v>
      </c>
      <c r="JO334" s="444" t="s">
        <v>820</v>
      </c>
      <c r="JP334" s="444" t="s">
        <v>820</v>
      </c>
      <c r="JQ334" s="444" t="s">
        <v>820</v>
      </c>
      <c r="JR334" s="444" t="s">
        <v>820</v>
      </c>
      <c r="JS334" s="444" t="s">
        <v>820</v>
      </c>
      <c r="JT334" s="444" t="s">
        <v>820</v>
      </c>
      <c r="JU334" s="444" t="s">
        <v>820</v>
      </c>
      <c r="JV334" s="444" t="s">
        <v>820</v>
      </c>
      <c r="JW334" s="444" t="s">
        <v>820</v>
      </c>
      <c r="JX334" s="444" t="s">
        <v>820</v>
      </c>
      <c r="JY334" s="444" t="s">
        <v>820</v>
      </c>
      <c r="JZ334" s="444" t="s">
        <v>820</v>
      </c>
      <c r="KA334" s="445" t="s">
        <v>820</v>
      </c>
    </row>
    <row r="335" spans="4:287" ht="12.65" customHeight="1" x14ac:dyDescent="0.2">
      <c r="D335" s="276"/>
      <c r="E335" s="3" t="str">
        <f>Daten_Polit!E335</f>
        <v>09677</v>
      </c>
      <c r="F335" s="229" t="str">
        <f>Daten_Polit!F335</f>
        <v>Main-Spessart</v>
      </c>
      <c r="G335" s="246"/>
      <c r="H335" s="531">
        <f>Daten_Polit!H335</f>
        <v>2.2999999999999998</v>
      </c>
      <c r="I335" s="532">
        <f>Daten_Polit!I335</f>
        <v>6.6</v>
      </c>
      <c r="J335" s="532">
        <f>Daten_Polit!J335</f>
        <v>1.8</v>
      </c>
      <c r="K335" s="532">
        <f>Daten_Polit!K335</f>
        <v>1.9</v>
      </c>
      <c r="L335" s="532">
        <f>Daten_Polit!L335</f>
        <v>1.2</v>
      </c>
      <c r="M335" s="308">
        <v>0.51680205379722588</v>
      </c>
      <c r="N335" s="308">
        <v>1.6117001568627911</v>
      </c>
      <c r="O335" s="308">
        <v>0.43936722008853929</v>
      </c>
      <c r="P335" s="308">
        <v>0.44930159435217387</v>
      </c>
      <c r="Q335" s="308">
        <v>0.35125265250286247</v>
      </c>
      <c r="R335" s="308">
        <v>13.350335965471841</v>
      </c>
      <c r="S335" s="308">
        <v>9.4367662356962398</v>
      </c>
      <c r="T335" s="308">
        <v>15.350520794858987</v>
      </c>
      <c r="U335" s="308">
        <v>15.409622886866558</v>
      </c>
      <c r="V335" s="308">
        <v>14.760746147607462</v>
      </c>
      <c r="W335" s="308">
        <v>19.868265827759739</v>
      </c>
      <c r="X335" s="308">
        <v>23.649352582234041</v>
      </c>
      <c r="Y335" s="308">
        <v>17.810856846620752</v>
      </c>
      <c r="Z335" s="308">
        <v>18.143942488356121</v>
      </c>
      <c r="AA335" s="308">
        <v>14.580031695684761</v>
      </c>
      <c r="AB335" s="308">
        <v>100</v>
      </c>
      <c r="AC335" s="308">
        <v>11.403138578938391</v>
      </c>
      <c r="AD335" s="308">
        <v>84.735891148699835</v>
      </c>
      <c r="AE335" s="308">
        <v>72.380997058530383</v>
      </c>
      <c r="AF335" s="308">
        <v>12.354894090169456</v>
      </c>
      <c r="AG335" s="308">
        <v>100</v>
      </c>
      <c r="AH335" s="308">
        <v>33.785529715762266</v>
      </c>
      <c r="AI335" s="308">
        <v>66.21447028423772</v>
      </c>
      <c r="AJ335" s="308">
        <v>60.529715762273909</v>
      </c>
      <c r="AK335" s="308">
        <v>5.6847545219638231</v>
      </c>
      <c r="AL335" s="308">
        <v>100</v>
      </c>
      <c r="AM335" s="308">
        <v>8.6422277923577386</v>
      </c>
      <c r="AN335" s="308">
        <v>85.9224898105237</v>
      </c>
      <c r="AO335" s="308">
        <v>77.216774528527836</v>
      </c>
      <c r="AP335" s="337">
        <v>8.7057152819958663</v>
      </c>
      <c r="AQ335" s="531">
        <f>Daten_Polit!M335</f>
        <v>2.2999999999999998</v>
      </c>
      <c r="AR335" s="532">
        <f>Daten_Polit!N335</f>
        <v>6.8</v>
      </c>
      <c r="AS335" s="532">
        <f>Daten_Polit!O335</f>
        <v>1.8</v>
      </c>
      <c r="AT335" s="532">
        <f>Daten_Polit!P335</f>
        <v>1.8</v>
      </c>
      <c r="AU335" s="532">
        <f>Daten_Polit!Q335</f>
        <v>1.3</v>
      </c>
      <c r="AV335" s="308">
        <v>0.48061381657761132</v>
      </c>
      <c r="AW335" s="308">
        <v>1.4323672126698632</v>
      </c>
      <c r="AX335" s="308">
        <v>0.41615408957594352</v>
      </c>
      <c r="AY335" s="308">
        <v>0.4258871431395852</v>
      </c>
      <c r="AZ335" s="308">
        <v>0.33235778725644621</v>
      </c>
      <c r="BA335" s="308">
        <v>13.156321610043104</v>
      </c>
      <c r="BB335" s="308">
        <v>9.1653027823246056</v>
      </c>
      <c r="BC335" s="308">
        <v>15.571095571095572</v>
      </c>
      <c r="BD335" s="308">
        <v>15.845039699852226</v>
      </c>
      <c r="BE335" s="308">
        <v>13.342796309435531</v>
      </c>
      <c r="BF335" s="308">
        <v>18.929999999999623</v>
      </c>
      <c r="BG335" s="308">
        <v>21.512151215121513</v>
      </c>
      <c r="BH335" s="308">
        <v>18.2522903453136</v>
      </c>
      <c r="BI335" s="308">
        <v>19.023317201939957</v>
      </c>
      <c r="BJ335" s="308">
        <v>12.019914651461731</v>
      </c>
      <c r="BK335" s="308">
        <v>100</v>
      </c>
      <c r="BL335" s="308">
        <v>11.265275175736452</v>
      </c>
      <c r="BM335" s="308">
        <v>84.990178457843228</v>
      </c>
      <c r="BN335" s="308">
        <v>72.286358389395772</v>
      </c>
      <c r="BO335" s="308">
        <v>12.703820068447477</v>
      </c>
      <c r="BP335" s="308">
        <v>100</v>
      </c>
      <c r="BQ335" s="308">
        <v>35.105657805044309</v>
      </c>
      <c r="BR335" s="308">
        <v>64.894342194955684</v>
      </c>
      <c r="BS335" s="308">
        <v>57.941376959781863</v>
      </c>
      <c r="BT335" s="308">
        <v>6.9529652351738243</v>
      </c>
      <c r="BU335" s="308">
        <v>100</v>
      </c>
      <c r="BV335" s="308">
        <v>8.4892490934253217</v>
      </c>
      <c r="BW335" s="308">
        <v>86.270111229075582</v>
      </c>
      <c r="BX335" s="308">
        <v>77.292484839955009</v>
      </c>
      <c r="BY335" s="312">
        <v>8.9776263891205765</v>
      </c>
      <c r="BZ335" s="531">
        <f>Daten_Polit!R335</f>
        <v>2</v>
      </c>
      <c r="CA335" s="532">
        <f>Daten_Polit!S335</f>
        <v>5.7</v>
      </c>
      <c r="CB335" s="532">
        <f>Daten_Polit!T335</f>
        <v>1.6</v>
      </c>
      <c r="CC335" s="532">
        <f>Daten_Polit!U335</f>
        <v>1.6</v>
      </c>
      <c r="CD335" s="532">
        <f>Daten_Polit!V335</f>
        <v>1.2</v>
      </c>
      <c r="CE335" s="309">
        <v>0.42484027504543498</v>
      </c>
      <c r="CF335" s="309">
        <v>1.1908064346938068</v>
      </c>
      <c r="CG335" s="309">
        <v>0.37361813320543474</v>
      </c>
      <c r="CH335" s="309">
        <v>0.37931155339272238</v>
      </c>
      <c r="CI335" s="309">
        <v>0.32695781954231018</v>
      </c>
      <c r="CJ335" s="309">
        <v>13.91816842343874</v>
      </c>
      <c r="CK335" s="309">
        <v>11.033210332102508</v>
      </c>
      <c r="CL335" s="309">
        <v>16.018990680499947</v>
      </c>
      <c r="CM335" s="309">
        <v>16.230418401744991</v>
      </c>
      <c r="CN335" s="309">
        <v>14.36335403727154</v>
      </c>
      <c r="CO335" s="309">
        <v>18.507445524062256</v>
      </c>
      <c r="CP335" s="309">
        <v>22.426265998887036</v>
      </c>
      <c r="CQ335" s="309">
        <v>17.604630454141322</v>
      </c>
      <c r="CR335" s="309">
        <v>18.146253385495033</v>
      </c>
      <c r="CS335" s="309">
        <v>13.322759714516517</v>
      </c>
      <c r="CT335" s="309">
        <v>100</v>
      </c>
      <c r="CU335" s="309">
        <v>11.0792718502053</v>
      </c>
      <c r="CV335" s="309">
        <v>85.188296233061251</v>
      </c>
      <c r="CW335" s="309">
        <v>72.086250055204175</v>
      </c>
      <c r="CX335" s="309">
        <v>13.102046177857069</v>
      </c>
      <c r="CY335" s="309">
        <v>100</v>
      </c>
      <c r="CZ335" s="309">
        <v>33.201581027667984</v>
      </c>
      <c r="DA335" s="309">
        <v>66.798418972332016</v>
      </c>
      <c r="DB335" s="309">
        <v>58.89328063241107</v>
      </c>
      <c r="DC335" s="309">
        <v>7.9051383399209492</v>
      </c>
      <c r="DD335" s="309">
        <v>100</v>
      </c>
      <c r="DE335" s="309">
        <v>8.6391975569935742</v>
      </c>
      <c r="DF335" s="309">
        <v>86.174659636718602</v>
      </c>
      <c r="DG335" s="309">
        <v>76.803245016890585</v>
      </c>
      <c r="DH335" s="313">
        <v>9.3714146198280126</v>
      </c>
      <c r="DI335" s="565">
        <f>Daten_Polit!W335</f>
        <v>1.8</v>
      </c>
      <c r="DJ335" s="532">
        <f>Daten_Polit!X335</f>
        <v>5.5</v>
      </c>
      <c r="DK335" s="532">
        <f>Daten_Polit!Y335</f>
        <v>1.4</v>
      </c>
      <c r="DL335" s="532">
        <f>Daten_Polit!Z335</f>
        <v>1.4</v>
      </c>
      <c r="DM335" s="532">
        <f>Daten_Polit!AA335</f>
        <v>1.1000000000000001</v>
      </c>
      <c r="DN335" s="309">
        <v>0.41139318579922529</v>
      </c>
      <c r="DO335" s="309">
        <v>1.2433178835371943</v>
      </c>
      <c r="DP335" s="309">
        <v>0.35003833723570987</v>
      </c>
      <c r="DQ335" s="309">
        <v>0.35375274434045823</v>
      </c>
      <c r="DR335" s="309">
        <v>0.32090764346033052</v>
      </c>
      <c r="DS335" s="309">
        <v>14.387951957184997</v>
      </c>
      <c r="DT335" s="309">
        <v>10.757768489915374</v>
      </c>
      <c r="DU335" s="309">
        <v>16.312393243499095</v>
      </c>
      <c r="DV335" s="309">
        <v>16.50161463939649</v>
      </c>
      <c r="DW335" s="309">
        <v>14.903846153846153</v>
      </c>
      <c r="DX335" s="309">
        <v>19.338295077868047</v>
      </c>
      <c r="DY335" s="309">
        <v>19.992669965189663</v>
      </c>
      <c r="DZ335" s="309">
        <v>19.005041377340888</v>
      </c>
      <c r="EA335" s="309">
        <v>20.261508536848051</v>
      </c>
      <c r="EB335" s="309">
        <v>9.7696584590914153</v>
      </c>
      <c r="EC335" s="309">
        <v>100</v>
      </c>
      <c r="ED335" s="309">
        <v>11.049439815623865</v>
      </c>
      <c r="EE335" s="309">
        <v>85.429841686450331</v>
      </c>
      <c r="EF335" s="309">
        <v>72.079155297907732</v>
      </c>
      <c r="EG335" s="309">
        <v>13.350686388542607</v>
      </c>
      <c r="EH335" s="309">
        <v>100</v>
      </c>
      <c r="EI335" s="309">
        <v>34.889434889434888</v>
      </c>
      <c r="EJ335" s="309">
        <v>65.110565110565105</v>
      </c>
      <c r="EK335" s="309">
        <v>56.019656019656018</v>
      </c>
      <c r="EL335" s="309">
        <v>9.0909090909090917</v>
      </c>
      <c r="EM335" s="309">
        <v>100</v>
      </c>
      <c r="EN335" s="309">
        <v>8.7689055836214091</v>
      </c>
      <c r="EO335" s="309">
        <v>86.381342362496554</v>
      </c>
      <c r="EP335" s="309">
        <v>76.612595633419303</v>
      </c>
      <c r="EQ335" s="367">
        <v>9.7687467290772503</v>
      </c>
      <c r="ER335" s="531">
        <f>Daten_Polit!AB335</f>
        <v>1.8</v>
      </c>
      <c r="ES335" s="532">
        <f>Daten_Polit!AC335</f>
        <v>5.3</v>
      </c>
      <c r="ET335" s="532">
        <f>Daten_Polit!AD335</f>
        <v>1.4</v>
      </c>
      <c r="EU335" s="532">
        <f>Daten_Polit!AE335</f>
        <v>1.4</v>
      </c>
      <c r="EV335" s="532">
        <f>Daten_Polit!AF335</f>
        <v>1.2</v>
      </c>
      <c r="EW335" s="309">
        <v>0.41313838222418153</v>
      </c>
      <c r="EX335" s="309">
        <v>1.2675831408226159</v>
      </c>
      <c r="EY335" s="309">
        <v>0.35102902372519829</v>
      </c>
      <c r="EZ335" s="309">
        <v>0.35566714844875158</v>
      </c>
      <c r="FA335" s="309">
        <v>0.31587690061690005</v>
      </c>
      <c r="FB335" s="309">
        <v>13.343202883624786</v>
      </c>
      <c r="FC335" s="309">
        <v>10.717721762556144</v>
      </c>
      <c r="FD335" s="309">
        <v>14.66292678208781</v>
      </c>
      <c r="FE335" s="309">
        <v>14.909939959973315</v>
      </c>
      <c r="FF335" s="309">
        <v>13.011152416360746</v>
      </c>
      <c r="FG335" s="309">
        <v>14.89171404842484</v>
      </c>
      <c r="FH335" s="309">
        <v>14.073792316476677</v>
      </c>
      <c r="FI335" s="309">
        <v>15.305435305431459</v>
      </c>
      <c r="FJ335" s="309">
        <v>15.55580159432615</v>
      </c>
      <c r="FK335" s="309">
        <v>13.646368305213102</v>
      </c>
      <c r="FL335" s="309">
        <v>100</v>
      </c>
      <c r="FM335" s="309">
        <v>10.726732216018906</v>
      </c>
      <c r="FN335" s="309">
        <v>85.695115618202777</v>
      </c>
      <c r="FO335" s="309">
        <v>72.037231675525263</v>
      </c>
      <c r="FP335" s="309">
        <v>13.657883942677515</v>
      </c>
      <c r="FQ335" s="309">
        <v>100</v>
      </c>
      <c r="FR335" s="309">
        <v>32.715008431703204</v>
      </c>
      <c r="FS335" s="309">
        <v>67.284991568296789</v>
      </c>
      <c r="FT335" s="309">
        <v>58.094435075885329</v>
      </c>
      <c r="FU335" s="309">
        <v>9.1905564924114671</v>
      </c>
      <c r="FV335" s="309">
        <v>100</v>
      </c>
      <c r="FW335" s="309">
        <v>8.6462786546164292</v>
      </c>
      <c r="FX335" s="309">
        <v>86.471371645708686</v>
      </c>
      <c r="FY335" s="309">
        <v>76.391891658442077</v>
      </c>
      <c r="FZ335" s="313">
        <v>10.079479987266602</v>
      </c>
      <c r="GA335" s="570">
        <f>Daten_Polit!AG335</f>
        <v>2.5</v>
      </c>
      <c r="GB335" s="571">
        <f>Daten_Polit!AH335</f>
        <v>8.3000000000000007</v>
      </c>
      <c r="GC335" s="571">
        <f>Daten_Polit!AI335</f>
        <v>1.9</v>
      </c>
      <c r="GD335" s="571">
        <f>Daten_Polit!AJ335</f>
        <v>2</v>
      </c>
      <c r="GE335" s="571">
        <f>Daten_Polit!AK335</f>
        <v>1.6</v>
      </c>
      <c r="GF335" s="444">
        <v>0.46081949635249131</v>
      </c>
      <c r="GG335" s="444">
        <v>1.6240416337908514</v>
      </c>
      <c r="GH335" s="444">
        <v>0.37359878424360571</v>
      </c>
      <c r="GI335" s="444">
        <v>0.37557008080133214</v>
      </c>
      <c r="GJ335" s="444">
        <v>0.35916646636658744</v>
      </c>
      <c r="GK335" s="444">
        <v>10.390319352197441</v>
      </c>
      <c r="GL335" s="444">
        <v>8.2038772628069445</v>
      </c>
      <c r="GM335" s="444">
        <v>11.583990980834926</v>
      </c>
      <c r="GN335" s="444">
        <v>11.574828822954403</v>
      </c>
      <c r="GO335" s="444">
        <v>11.642411642414064</v>
      </c>
      <c r="GP335" s="444">
        <v>12.667673447634137</v>
      </c>
      <c r="GQ335" s="444">
        <v>12.122730118977474</v>
      </c>
      <c r="GR335" s="444">
        <v>12.968061674008455</v>
      </c>
      <c r="GS335" s="444">
        <v>13.471337579617407</v>
      </c>
      <c r="GT335" s="444">
        <v>9.7560975609756095</v>
      </c>
      <c r="GU335" s="444">
        <v>100</v>
      </c>
      <c r="GV335" s="444">
        <v>10.724584958649624</v>
      </c>
      <c r="GW335" s="444">
        <v>85.635767986953283</v>
      </c>
      <c r="GX335" s="444">
        <v>71.636787134131623</v>
      </c>
      <c r="GY335" s="444">
        <v>13.998980852821649</v>
      </c>
      <c r="GZ335" s="444">
        <v>100</v>
      </c>
      <c r="HA335" s="444">
        <v>35.253569670113244</v>
      </c>
      <c r="HB335" s="444">
        <v>64.746430329886749</v>
      </c>
      <c r="HC335" s="444">
        <v>55.834564254062037</v>
      </c>
      <c r="HD335" s="444">
        <v>8.911866075824717</v>
      </c>
      <c r="HE335" s="444">
        <v>100</v>
      </c>
      <c r="HF335" s="444">
        <v>8.4656906962469058</v>
      </c>
      <c r="HG335" s="444">
        <v>86.545558629723246</v>
      </c>
      <c r="HH335" s="444">
        <v>76.144987311007014</v>
      </c>
      <c r="HI335" s="445">
        <v>10.40057131871621</v>
      </c>
      <c r="HJ335" s="570">
        <f>Daten_Polit!AL335</f>
        <v>2.2000000000000002</v>
      </c>
      <c r="HK335" s="571">
        <f>Daten_Polit!AM335</f>
        <v>7.5</v>
      </c>
      <c r="HL335" s="571">
        <f>Daten_Polit!AN335</f>
        <v>1.6</v>
      </c>
      <c r="HM335" s="571">
        <f>Daten_Polit!AO335</f>
        <v>1.7</v>
      </c>
      <c r="HN335" s="571">
        <f>Daten_Polit!AP335</f>
        <v>1.4</v>
      </c>
      <c r="HO335" s="444">
        <v>0.3645746986694175</v>
      </c>
      <c r="HP335" s="444">
        <v>1.2246191846187231</v>
      </c>
      <c r="HQ335" s="444">
        <v>0.30118216264866948</v>
      </c>
      <c r="HR335" s="444">
        <v>0.30677082427826408</v>
      </c>
      <c r="HS335" s="444">
        <v>0.26267097382140042</v>
      </c>
      <c r="HT335" s="444">
        <v>11.508785902733067</v>
      </c>
      <c r="HU335" s="444">
        <v>8.6648501362393091</v>
      </c>
      <c r="HV335" s="444">
        <v>13.149223285736285</v>
      </c>
      <c r="HW335" s="444">
        <v>13.257748925664686</v>
      </c>
      <c r="HX335" s="444">
        <v>12.493090105030403</v>
      </c>
      <c r="HY335" s="444">
        <v>22.886999282858785</v>
      </c>
      <c r="HZ335" s="444">
        <v>23.385175844186634</v>
      </c>
      <c r="IA335" s="444">
        <v>22.605394928122198</v>
      </c>
      <c r="IB335" s="444">
        <v>22.388622021282849</v>
      </c>
      <c r="IC335" s="444">
        <v>23.909348441954428</v>
      </c>
      <c r="ID335" s="444">
        <v>100</v>
      </c>
      <c r="IE335" s="444">
        <v>10.514866251906389</v>
      </c>
      <c r="IF335" s="444">
        <v>85.86082500010896</v>
      </c>
      <c r="IG335" s="444">
        <v>71.531157071538672</v>
      </c>
      <c r="IH335" s="444">
        <v>14.329667928570291</v>
      </c>
      <c r="II335" s="444">
        <v>100</v>
      </c>
      <c r="IJ335" s="444">
        <v>39.190071848465067</v>
      </c>
      <c r="IK335" s="444">
        <v>60.80992815153494</v>
      </c>
      <c r="IL335" s="444">
        <v>51.796211626387979</v>
      </c>
      <c r="IM335" s="444">
        <v>9.0137165251469629</v>
      </c>
      <c r="IN335" s="444">
        <v>100</v>
      </c>
      <c r="IO335" s="444">
        <v>8.4485416489850245</v>
      </c>
      <c r="IP335" s="444">
        <v>86.695783880147175</v>
      </c>
      <c r="IQ335" s="444">
        <v>75.709048192856514</v>
      </c>
      <c r="IR335" s="445">
        <v>10.986735687290647</v>
      </c>
      <c r="IS335" s="443">
        <f>Daten_Polit!AQ335</f>
        <v>1.8</v>
      </c>
      <c r="IT335" s="227">
        <f>Daten_Polit!AR335</f>
        <v>6.3</v>
      </c>
      <c r="IU335" s="227">
        <f>Daten_Polit!AS335</f>
        <v>1.3</v>
      </c>
      <c r="IV335" s="227">
        <f>Daten_Polit!AT335</f>
        <v>1.3</v>
      </c>
      <c r="IW335" s="227">
        <f>Daten_Polit!AU335</f>
        <v>1</v>
      </c>
      <c r="IX335" s="444" t="s">
        <v>820</v>
      </c>
      <c r="IY335" s="444" t="s">
        <v>820</v>
      </c>
      <c r="IZ335" s="444" t="s">
        <v>820</v>
      </c>
      <c r="JA335" s="444" t="s">
        <v>820</v>
      </c>
      <c r="JB335" s="444" t="s">
        <v>820</v>
      </c>
      <c r="JC335" s="444" t="s">
        <v>820</v>
      </c>
      <c r="JD335" s="444" t="s">
        <v>820</v>
      </c>
      <c r="JE335" s="444" t="s">
        <v>820</v>
      </c>
      <c r="JF335" s="444" t="s">
        <v>820</v>
      </c>
      <c r="JG335" s="444" t="s">
        <v>820</v>
      </c>
      <c r="JH335" s="444" t="s">
        <v>820</v>
      </c>
      <c r="JI335" s="444" t="s">
        <v>820</v>
      </c>
      <c r="JJ335" s="444" t="s">
        <v>820</v>
      </c>
      <c r="JK335" s="444" t="s">
        <v>820</v>
      </c>
      <c r="JL335" s="444" t="s">
        <v>820</v>
      </c>
      <c r="JM335" s="444" t="s">
        <v>820</v>
      </c>
      <c r="JN335" s="444" t="s">
        <v>820</v>
      </c>
      <c r="JO335" s="444" t="s">
        <v>820</v>
      </c>
      <c r="JP335" s="444" t="s">
        <v>820</v>
      </c>
      <c r="JQ335" s="444" t="s">
        <v>820</v>
      </c>
      <c r="JR335" s="444" t="s">
        <v>820</v>
      </c>
      <c r="JS335" s="444" t="s">
        <v>820</v>
      </c>
      <c r="JT335" s="444" t="s">
        <v>820</v>
      </c>
      <c r="JU335" s="444" t="s">
        <v>820</v>
      </c>
      <c r="JV335" s="444" t="s">
        <v>820</v>
      </c>
      <c r="JW335" s="444" t="s">
        <v>820</v>
      </c>
      <c r="JX335" s="444" t="s">
        <v>820</v>
      </c>
      <c r="JY335" s="444" t="s">
        <v>820</v>
      </c>
      <c r="JZ335" s="444" t="s">
        <v>820</v>
      </c>
      <c r="KA335" s="445" t="s">
        <v>820</v>
      </c>
    </row>
    <row r="336" spans="4:287" ht="12.65" customHeight="1" x14ac:dyDescent="0.2">
      <c r="D336" s="276"/>
      <c r="E336" s="3" t="str">
        <f>Daten_Polit!E336</f>
        <v>09678</v>
      </c>
      <c r="F336" s="229" t="str">
        <f>Daten_Polit!F336</f>
        <v>Schweinfurt</v>
      </c>
      <c r="G336" s="246"/>
      <c r="H336" s="531">
        <f>Daten_Polit!H336</f>
        <v>3.1</v>
      </c>
      <c r="I336" s="532">
        <f>Daten_Polit!I336</f>
        <v>8.1999999999999993</v>
      </c>
      <c r="J336" s="532">
        <f>Daten_Polit!J336</f>
        <v>2.6</v>
      </c>
      <c r="K336" s="532">
        <f>Daten_Polit!K336</f>
        <v>2.8</v>
      </c>
      <c r="L336" s="532">
        <f>Daten_Polit!L336</f>
        <v>1.5</v>
      </c>
      <c r="M336" s="308">
        <v>0.53263689016807025</v>
      </c>
      <c r="N336" s="308">
        <v>1.4810363689241173</v>
      </c>
      <c r="O336" s="308">
        <v>0.48167210243978636</v>
      </c>
      <c r="P336" s="308">
        <v>0.50049084604065097</v>
      </c>
      <c r="Q336" s="308">
        <v>0.31338957087297131</v>
      </c>
      <c r="R336" s="308">
        <v>11.346130333781636</v>
      </c>
      <c r="S336" s="308">
        <v>7.7272727272722888</v>
      </c>
      <c r="T336" s="308">
        <v>12.829099307159646</v>
      </c>
      <c r="U336" s="308">
        <v>12.908702213280002</v>
      </c>
      <c r="V336" s="308">
        <v>11.935028248587571</v>
      </c>
      <c r="W336" s="308">
        <v>23.901200180226535</v>
      </c>
      <c r="X336" s="308">
        <v>29.553215708586823</v>
      </c>
      <c r="Y336" s="308">
        <v>21.621150493896071</v>
      </c>
      <c r="Z336" s="308">
        <v>21.896376995183132</v>
      </c>
      <c r="AA336" s="308">
        <v>18.565400843881857</v>
      </c>
      <c r="AB336" s="308">
        <v>100</v>
      </c>
      <c r="AC336" s="308">
        <v>10.64153626390752</v>
      </c>
      <c r="AD336" s="308">
        <v>85.498358939915533</v>
      </c>
      <c r="AE336" s="308">
        <v>73.01264084380513</v>
      </c>
      <c r="AF336" s="308">
        <v>12.485718096110396</v>
      </c>
      <c r="AG336" s="308">
        <v>100</v>
      </c>
      <c r="AH336" s="308">
        <v>30.350788002033553</v>
      </c>
      <c r="AI336" s="308">
        <v>69.649211997966447</v>
      </c>
      <c r="AJ336" s="308">
        <v>63.54855109303508</v>
      </c>
      <c r="AK336" s="308">
        <v>6.1006609049313676</v>
      </c>
      <c r="AL336" s="308">
        <v>100</v>
      </c>
      <c r="AM336" s="308">
        <v>7.7004832597301025</v>
      </c>
      <c r="AN336" s="308">
        <v>86.903503522062877</v>
      </c>
      <c r="AO336" s="308">
        <v>78.162703923915416</v>
      </c>
      <c r="AP336" s="337">
        <v>8.7407995981474684</v>
      </c>
      <c r="AQ336" s="531">
        <f>Daten_Polit!M336</f>
        <v>3.1</v>
      </c>
      <c r="AR336" s="532">
        <f>Daten_Polit!N336</f>
        <v>8.9</v>
      </c>
      <c r="AS336" s="532">
        <f>Daten_Polit!O336</f>
        <v>2.5</v>
      </c>
      <c r="AT336" s="532">
        <f>Daten_Polit!P336</f>
        <v>2.7</v>
      </c>
      <c r="AU336" s="532">
        <f>Daten_Polit!Q336</f>
        <v>1.6</v>
      </c>
      <c r="AV336" s="308">
        <v>0.49565443993689434</v>
      </c>
      <c r="AW336" s="308">
        <v>1.4147436899136101</v>
      </c>
      <c r="AX336" s="308">
        <v>0.44538429954045788</v>
      </c>
      <c r="AY336" s="308">
        <v>0.46159849712276008</v>
      </c>
      <c r="AZ336" s="308">
        <v>0.30797047150768403</v>
      </c>
      <c r="BA336" s="308">
        <v>11.026241222126401</v>
      </c>
      <c r="BB336" s="308">
        <v>7.404337615692774</v>
      </c>
      <c r="BC336" s="308">
        <v>13.074685972402699</v>
      </c>
      <c r="BD336" s="308">
        <v>13.061807302645354</v>
      </c>
      <c r="BE336" s="308">
        <v>13.204951856942722</v>
      </c>
      <c r="BF336" s="308">
        <v>23.69678003788442</v>
      </c>
      <c r="BG336" s="308">
        <v>29.389684415407793</v>
      </c>
      <c r="BH336" s="308">
        <v>22.395052473763119</v>
      </c>
      <c r="BI336" s="308">
        <v>23.157750154521718</v>
      </c>
      <c r="BJ336" s="308">
        <v>14.720110573604622</v>
      </c>
      <c r="BK336" s="308">
        <v>100</v>
      </c>
      <c r="BL336" s="308">
        <v>10.552127241700239</v>
      </c>
      <c r="BM336" s="308">
        <v>85.810100064353492</v>
      </c>
      <c r="BN336" s="308">
        <v>72.779480205005541</v>
      </c>
      <c r="BO336" s="308">
        <v>13.030619859347951</v>
      </c>
      <c r="BP336" s="308">
        <v>100</v>
      </c>
      <c r="BQ336" s="308">
        <v>32.646592709984148</v>
      </c>
      <c r="BR336" s="308">
        <v>67.353407290015852</v>
      </c>
      <c r="BS336" s="308">
        <v>61.172741679873219</v>
      </c>
      <c r="BT336" s="308">
        <v>6.1806656101426309</v>
      </c>
      <c r="BU336" s="308">
        <v>100</v>
      </c>
      <c r="BV336" s="308">
        <v>7.512932776376827</v>
      </c>
      <c r="BW336" s="308">
        <v>87.422412051209392</v>
      </c>
      <c r="BX336" s="308">
        <v>78.19568238099059</v>
      </c>
      <c r="BY336" s="312">
        <v>9.2267296702188037</v>
      </c>
      <c r="BZ336" s="531">
        <f>Daten_Polit!R336</f>
        <v>2.5</v>
      </c>
      <c r="CA336" s="532">
        <f>Daten_Polit!S336</f>
        <v>6.7</v>
      </c>
      <c r="CB336" s="532">
        <f>Daten_Polit!T336</f>
        <v>2.1</v>
      </c>
      <c r="CC336" s="532">
        <f>Daten_Polit!U336</f>
        <v>2.2999999999999998</v>
      </c>
      <c r="CD336" s="532">
        <f>Daten_Polit!V336</f>
        <v>1.3</v>
      </c>
      <c r="CE336" s="309">
        <v>0.43746206477956184</v>
      </c>
      <c r="CF336" s="309">
        <v>1.1672166553381622</v>
      </c>
      <c r="CG336" s="309">
        <v>0.40059570402366995</v>
      </c>
      <c r="CH336" s="309">
        <v>0.41091028731606521</v>
      </c>
      <c r="CI336" s="309">
        <v>0.31795321838348123</v>
      </c>
      <c r="CJ336" s="309">
        <v>11.723495982755242</v>
      </c>
      <c r="CK336" s="309">
        <v>8.7415222305959848</v>
      </c>
      <c r="CL336" s="309">
        <v>13.560556405214477</v>
      </c>
      <c r="CM336" s="309">
        <v>13.459996793330125</v>
      </c>
      <c r="CN336" s="309">
        <v>14.558472553699284</v>
      </c>
      <c r="CO336" s="309">
        <v>23.416525802924269</v>
      </c>
      <c r="CP336" s="309">
        <v>31.770734484724372</v>
      </c>
      <c r="CQ336" s="309">
        <v>21.64047584079664</v>
      </c>
      <c r="CR336" s="309">
        <v>22.631451417494546</v>
      </c>
      <c r="CS336" s="309">
        <v>11.721907841523596</v>
      </c>
      <c r="CT336" s="309">
        <v>100</v>
      </c>
      <c r="CU336" s="309">
        <v>10.237245987999051</v>
      </c>
      <c r="CV336" s="309">
        <v>86.091435464651141</v>
      </c>
      <c r="CW336" s="309">
        <v>72.621942917804134</v>
      </c>
      <c r="CX336" s="309">
        <v>13.469492546847004</v>
      </c>
      <c r="CY336" s="309">
        <v>100</v>
      </c>
      <c r="CZ336" s="309">
        <v>29.155672823218996</v>
      </c>
      <c r="DA336" s="309">
        <v>70.844327176781007</v>
      </c>
      <c r="DB336" s="309">
        <v>65.237467018469658</v>
      </c>
      <c r="DC336" s="309">
        <v>5.6068601583113455</v>
      </c>
      <c r="DD336" s="309">
        <v>100</v>
      </c>
      <c r="DE336" s="309">
        <v>7.4558465263531462</v>
      </c>
      <c r="DF336" s="309">
        <v>87.478766948237151</v>
      </c>
      <c r="DG336" s="309">
        <v>77.772059988081011</v>
      </c>
      <c r="DH336" s="313">
        <v>9.7067069601561435</v>
      </c>
      <c r="DI336" s="565">
        <f>Daten_Polit!W336</f>
        <v>2.2999999999999998</v>
      </c>
      <c r="DJ336" s="532">
        <f>Daten_Polit!X336</f>
        <v>7.1</v>
      </c>
      <c r="DK336" s="532">
        <f>Daten_Polit!Y336</f>
        <v>1.8</v>
      </c>
      <c r="DL336" s="532">
        <f>Daten_Polit!Z336</f>
        <v>1.9</v>
      </c>
      <c r="DM336" s="532">
        <f>Daten_Polit!AA336</f>
        <v>1</v>
      </c>
      <c r="DN336" s="309">
        <v>0.41624244892418377</v>
      </c>
      <c r="DO336" s="309">
        <v>1.354924951589618</v>
      </c>
      <c r="DP336" s="309">
        <v>0.35880595943958921</v>
      </c>
      <c r="DQ336" s="309">
        <v>0.36883348801209281</v>
      </c>
      <c r="DR336" s="309">
        <v>0.2829625819411738</v>
      </c>
      <c r="DS336" s="309">
        <v>11.953224116057147</v>
      </c>
      <c r="DT336" s="309">
        <v>8.7264558493174356</v>
      </c>
      <c r="DU336" s="309">
        <v>13.463564886115373</v>
      </c>
      <c r="DV336" s="309">
        <v>13.26212728081887</v>
      </c>
      <c r="DW336" s="309">
        <v>15.517241379315976</v>
      </c>
      <c r="DX336" s="309">
        <v>23.688999172871707</v>
      </c>
      <c r="DY336" s="309">
        <v>25.064289387959889</v>
      </c>
      <c r="DZ336" s="309">
        <v>23.042523782426088</v>
      </c>
      <c r="EA336" s="309">
        <v>23.651785714286561</v>
      </c>
      <c r="EB336" s="309">
        <v>16.833484986393753</v>
      </c>
      <c r="EC336" s="309">
        <v>100</v>
      </c>
      <c r="ED336" s="309">
        <v>10.168895630185931</v>
      </c>
      <c r="EE336" s="309">
        <v>86.289849511338716</v>
      </c>
      <c r="EF336" s="309">
        <v>72.547603585686218</v>
      </c>
      <c r="EG336" s="309">
        <v>13.742245925652497</v>
      </c>
      <c r="EH336" s="309">
        <v>100</v>
      </c>
      <c r="EI336" s="309">
        <v>32.595155709342563</v>
      </c>
      <c r="EJ336" s="309">
        <v>67.404844290657437</v>
      </c>
      <c r="EK336" s="309">
        <v>61.038062283737027</v>
      </c>
      <c r="EL336" s="309">
        <v>6.366782006920416</v>
      </c>
      <c r="EM336" s="309">
        <v>100</v>
      </c>
      <c r="EN336" s="309">
        <v>7.5072692391814728</v>
      </c>
      <c r="EO336" s="309">
        <v>87.658684741677831</v>
      </c>
      <c r="EP336" s="309">
        <v>77.422389282662721</v>
      </c>
      <c r="EQ336" s="367">
        <v>10.236295459015116</v>
      </c>
      <c r="ER336" s="531">
        <f>Daten_Polit!AB336</f>
        <v>2.2999999999999998</v>
      </c>
      <c r="ES336" s="532">
        <f>Daten_Polit!AC336</f>
        <v>7.4</v>
      </c>
      <c r="ET336" s="532">
        <f>Daten_Polit!AD336</f>
        <v>1.8</v>
      </c>
      <c r="EU336" s="532">
        <f>Daten_Polit!AE336</f>
        <v>2</v>
      </c>
      <c r="EV336" s="532">
        <f>Daten_Polit!AF336</f>
        <v>1.1000000000000001</v>
      </c>
      <c r="EW336" s="309">
        <v>0.44172407059504804</v>
      </c>
      <c r="EX336" s="309">
        <v>1.6683989692490513</v>
      </c>
      <c r="EY336" s="309">
        <v>0.36688975484225106</v>
      </c>
      <c r="EZ336" s="309">
        <v>0.37544749417049605</v>
      </c>
      <c r="FA336" s="309">
        <v>0.30582424592187563</v>
      </c>
      <c r="FB336" s="309">
        <v>11.771282542724805</v>
      </c>
      <c r="FC336" s="309">
        <v>8.7621239519967933</v>
      </c>
      <c r="FD336" s="309">
        <v>13.210965810619607</v>
      </c>
      <c r="FE336" s="309">
        <v>13.108225108225108</v>
      </c>
      <c r="FF336" s="309">
        <v>14.248251748256729</v>
      </c>
      <c r="FG336" s="309">
        <v>22.087713709244984</v>
      </c>
      <c r="FH336" s="309">
        <v>23.040184453221343</v>
      </c>
      <c r="FI336" s="309">
        <v>21.640269719304424</v>
      </c>
      <c r="FJ336" s="309">
        <v>22.397721387881926</v>
      </c>
      <c r="FK336" s="309">
        <v>14.126712328771958</v>
      </c>
      <c r="FL336" s="309">
        <v>100</v>
      </c>
      <c r="FM336" s="309">
        <v>9.684060538942882</v>
      </c>
      <c r="FN336" s="309">
        <v>86.623295868338573</v>
      </c>
      <c r="FO336" s="309">
        <v>72.384139727261783</v>
      </c>
      <c r="FP336" s="309">
        <v>14.23915614107678</v>
      </c>
      <c r="FQ336" s="309">
        <v>100</v>
      </c>
      <c r="FR336" s="309">
        <v>33.064516129032256</v>
      </c>
      <c r="FS336" s="309">
        <v>66.935483870967744</v>
      </c>
      <c r="FT336" s="309">
        <v>60.752688172043015</v>
      </c>
      <c r="FU336" s="309">
        <v>6.182795698924731</v>
      </c>
      <c r="FV336" s="309">
        <v>100</v>
      </c>
      <c r="FW336" s="309">
        <v>7.1592033881695567</v>
      </c>
      <c r="FX336" s="309">
        <v>87.841099623769125</v>
      </c>
      <c r="FY336" s="309">
        <v>77.044113677318265</v>
      </c>
      <c r="FZ336" s="313">
        <v>10.79698594645085</v>
      </c>
      <c r="GA336" s="570">
        <f>Daten_Polit!AG336</f>
        <v>2.8</v>
      </c>
      <c r="GB336" s="571">
        <f>Daten_Polit!AH336</f>
        <v>9</v>
      </c>
      <c r="GC336" s="571">
        <f>Daten_Polit!AI336</f>
        <v>2.2000000000000002</v>
      </c>
      <c r="GD336" s="571">
        <f>Daten_Polit!AJ336</f>
        <v>2.2999999999999998</v>
      </c>
      <c r="GE336" s="571">
        <f>Daten_Polit!AK336</f>
        <v>1.4</v>
      </c>
      <c r="GF336" s="444">
        <v>0.48372822040711538</v>
      </c>
      <c r="GG336" s="444">
        <v>1.898981900066167</v>
      </c>
      <c r="GH336" s="444">
        <v>0.40036849420869502</v>
      </c>
      <c r="GI336" s="444">
        <v>0.41008524510003769</v>
      </c>
      <c r="GJ336" s="444">
        <v>0.33431044750847783</v>
      </c>
      <c r="GK336" s="444">
        <v>10.471702387965209</v>
      </c>
      <c r="GL336" s="444">
        <v>7.889155945143056</v>
      </c>
      <c r="GM336" s="444">
        <v>11.678783432269013</v>
      </c>
      <c r="GN336" s="444">
        <v>11.63364485981343</v>
      </c>
      <c r="GO336" s="444">
        <v>12.051915945614846</v>
      </c>
      <c r="GP336" s="444">
        <v>20.10043491907313</v>
      </c>
      <c r="GQ336" s="444">
        <v>21.252451667140445</v>
      </c>
      <c r="GR336" s="444">
        <v>19.559482986021642</v>
      </c>
      <c r="GS336" s="444">
        <v>20.356271712616739</v>
      </c>
      <c r="GT336" s="444">
        <v>12.966360856293576</v>
      </c>
      <c r="GU336" s="444">
        <v>100</v>
      </c>
      <c r="GV336" s="444">
        <v>9.3231432018395477</v>
      </c>
      <c r="GW336" s="444">
        <v>87.073995892342296</v>
      </c>
      <c r="GX336" s="444">
        <v>72.272262337951304</v>
      </c>
      <c r="GY336" s="444">
        <v>14.801733554390983</v>
      </c>
      <c r="GZ336" s="444">
        <v>100</v>
      </c>
      <c r="HA336" s="444">
        <v>32.912032355915066</v>
      </c>
      <c r="HB336" s="444">
        <v>67.087967644084927</v>
      </c>
      <c r="HC336" s="444">
        <v>59.453993933265927</v>
      </c>
      <c r="HD336" s="444">
        <v>7.6339737108190073</v>
      </c>
      <c r="HE336" s="444">
        <v>100</v>
      </c>
      <c r="HF336" s="444">
        <v>6.8663333822168449</v>
      </c>
      <c r="HG336" s="444">
        <v>88.253146137027585</v>
      </c>
      <c r="HH336" s="444">
        <v>76.936272141361883</v>
      </c>
      <c r="HI336" s="445">
        <v>11.316873995665693</v>
      </c>
      <c r="HJ336" s="570">
        <f>Daten_Polit!AL336</f>
        <v>2.5</v>
      </c>
      <c r="HK336" s="571">
        <f>Daten_Polit!AM336</f>
        <v>8.8000000000000007</v>
      </c>
      <c r="HL336" s="571">
        <f>Daten_Polit!AN336</f>
        <v>2</v>
      </c>
      <c r="HM336" s="571">
        <f>Daten_Polit!AO336</f>
        <v>2.1</v>
      </c>
      <c r="HN336" s="571">
        <f>Daten_Polit!AP336</f>
        <v>1.3</v>
      </c>
      <c r="HO336" s="444">
        <v>0.36602386032717371</v>
      </c>
      <c r="HP336" s="444">
        <v>1.3246648446584532</v>
      </c>
      <c r="HQ336" s="444">
        <v>0.31064179606617182</v>
      </c>
      <c r="HR336" s="444">
        <v>0.31630188220056693</v>
      </c>
      <c r="HS336" s="444">
        <v>0.27415156639862281</v>
      </c>
      <c r="HT336" s="444">
        <v>10.440147687524494</v>
      </c>
      <c r="HU336" s="444">
        <v>7.6957628387487782</v>
      </c>
      <c r="HV336" s="444">
        <v>11.751168644372527</v>
      </c>
      <c r="HW336" s="444">
        <v>11.674222797927838</v>
      </c>
      <c r="HX336" s="444">
        <v>12.363168061812656</v>
      </c>
      <c r="HY336" s="444">
        <v>25.336080855654991</v>
      </c>
      <c r="HZ336" s="444">
        <v>28.973509933779106</v>
      </c>
      <c r="IA336" s="444">
        <v>23.576939874801361</v>
      </c>
      <c r="IB336" s="444">
        <v>24.406029821398512</v>
      </c>
      <c r="IC336" s="444">
        <v>16.971279373389827</v>
      </c>
      <c r="ID336" s="444">
        <v>100</v>
      </c>
      <c r="IE336" s="444">
        <v>9.2186733272831045</v>
      </c>
      <c r="IF336" s="444">
        <v>87.240711632422176</v>
      </c>
      <c r="IG336" s="444">
        <v>72.138800779841588</v>
      </c>
      <c r="IH336" s="444">
        <v>15.101910852580582</v>
      </c>
      <c r="II336" s="444">
        <v>100</v>
      </c>
      <c r="IJ336" s="444">
        <v>34.210526315789473</v>
      </c>
      <c r="IK336" s="444">
        <v>65.789473684210535</v>
      </c>
      <c r="IL336" s="444">
        <v>57.957393483709275</v>
      </c>
      <c r="IM336" s="444">
        <v>7.8320802005012524</v>
      </c>
      <c r="IN336" s="444">
        <v>100</v>
      </c>
      <c r="IO336" s="444">
        <v>6.9015262216632802</v>
      </c>
      <c r="IP336" s="444">
        <v>88.398204041229747</v>
      </c>
      <c r="IQ336" s="444">
        <v>76.527795967653248</v>
      </c>
      <c r="IR336" s="445">
        <v>11.870408073576499</v>
      </c>
      <c r="IS336" s="443">
        <f>Daten_Polit!AQ336</f>
        <v>2.6</v>
      </c>
      <c r="IT336" s="227">
        <f>Daten_Polit!AR336</f>
        <v>10.1</v>
      </c>
      <c r="IU336" s="227">
        <f>Daten_Polit!AS336</f>
        <v>1.9</v>
      </c>
      <c r="IV336" s="227">
        <f>Daten_Polit!AT336</f>
        <v>2.1</v>
      </c>
      <c r="IW336" s="227">
        <f>Daten_Polit!AU336</f>
        <v>1.5</v>
      </c>
      <c r="IX336" s="444" t="s">
        <v>820</v>
      </c>
      <c r="IY336" s="444" t="s">
        <v>820</v>
      </c>
      <c r="IZ336" s="444" t="s">
        <v>820</v>
      </c>
      <c r="JA336" s="444" t="s">
        <v>820</v>
      </c>
      <c r="JB336" s="444" t="s">
        <v>820</v>
      </c>
      <c r="JC336" s="444" t="s">
        <v>820</v>
      </c>
      <c r="JD336" s="444" t="s">
        <v>820</v>
      </c>
      <c r="JE336" s="444" t="s">
        <v>820</v>
      </c>
      <c r="JF336" s="444" t="s">
        <v>820</v>
      </c>
      <c r="JG336" s="444" t="s">
        <v>820</v>
      </c>
      <c r="JH336" s="444" t="s">
        <v>820</v>
      </c>
      <c r="JI336" s="444" t="s">
        <v>820</v>
      </c>
      <c r="JJ336" s="444" t="s">
        <v>820</v>
      </c>
      <c r="JK336" s="444" t="s">
        <v>820</v>
      </c>
      <c r="JL336" s="444" t="s">
        <v>820</v>
      </c>
      <c r="JM336" s="444" t="s">
        <v>820</v>
      </c>
      <c r="JN336" s="444" t="s">
        <v>820</v>
      </c>
      <c r="JO336" s="444" t="s">
        <v>820</v>
      </c>
      <c r="JP336" s="444" t="s">
        <v>820</v>
      </c>
      <c r="JQ336" s="444" t="s">
        <v>820</v>
      </c>
      <c r="JR336" s="444" t="s">
        <v>820</v>
      </c>
      <c r="JS336" s="444" t="s">
        <v>820</v>
      </c>
      <c r="JT336" s="444" t="s">
        <v>820</v>
      </c>
      <c r="JU336" s="444" t="s">
        <v>820</v>
      </c>
      <c r="JV336" s="444" t="s">
        <v>820</v>
      </c>
      <c r="JW336" s="444" t="s">
        <v>820</v>
      </c>
      <c r="JX336" s="444" t="s">
        <v>820</v>
      </c>
      <c r="JY336" s="444" t="s">
        <v>820</v>
      </c>
      <c r="JZ336" s="444" t="s">
        <v>820</v>
      </c>
      <c r="KA336" s="445" t="s">
        <v>820</v>
      </c>
    </row>
    <row r="337" spans="4:287" ht="12.65" customHeight="1" x14ac:dyDescent="0.2">
      <c r="D337" s="276"/>
      <c r="E337" s="3" t="str">
        <f>Daten_Polit!E337</f>
        <v>09679</v>
      </c>
      <c r="F337" s="229" t="str">
        <f>Daten_Polit!F337</f>
        <v>Würzburg</v>
      </c>
      <c r="G337" s="246"/>
      <c r="H337" s="531">
        <f>Daten_Polit!H337</f>
        <v>2.2999999999999998</v>
      </c>
      <c r="I337" s="532">
        <f>Daten_Polit!I337</f>
        <v>5.5</v>
      </c>
      <c r="J337" s="532">
        <f>Daten_Polit!J337</f>
        <v>2.1</v>
      </c>
      <c r="K337" s="532">
        <f>Daten_Polit!K337</f>
        <v>2.2000000000000002</v>
      </c>
      <c r="L337" s="532">
        <f>Daten_Polit!L337</f>
        <v>1.5</v>
      </c>
      <c r="M337" s="308">
        <v>0.47226017603507997</v>
      </c>
      <c r="N337" s="308">
        <v>1.3229668210251391</v>
      </c>
      <c r="O337" s="308">
        <v>0.43402755945847082</v>
      </c>
      <c r="P337" s="308">
        <v>0.4426272746800054</v>
      </c>
      <c r="Q337" s="308">
        <v>0.38277519058890264</v>
      </c>
      <c r="R337" s="308">
        <v>13.281310660765586</v>
      </c>
      <c r="S337" s="308">
        <v>11.077685365421265</v>
      </c>
      <c r="T337" s="308">
        <v>14.669387304913048</v>
      </c>
      <c r="U337" s="308">
        <v>14.624098867146895</v>
      </c>
      <c r="V337" s="308">
        <v>14.940315748938787</v>
      </c>
      <c r="W337" s="308">
        <v>25.753650494583134</v>
      </c>
      <c r="X337" s="308">
        <v>32.774607703290499</v>
      </c>
      <c r="Y337" s="308">
        <v>22.541417972889551</v>
      </c>
      <c r="Z337" s="308">
        <v>23.457755195098692</v>
      </c>
      <c r="AA337" s="308">
        <v>17.080745341627786</v>
      </c>
      <c r="AB337" s="308">
        <v>100</v>
      </c>
      <c r="AC337" s="308">
        <v>10.168102583525799</v>
      </c>
      <c r="AD337" s="308">
        <v>86.634997173357419</v>
      </c>
      <c r="AE337" s="308">
        <v>69.749220303518243</v>
      </c>
      <c r="AF337" s="308">
        <v>16.885776869839177</v>
      </c>
      <c r="AG337" s="308">
        <v>100</v>
      </c>
      <c r="AH337" s="308">
        <v>24.5983379501385</v>
      </c>
      <c r="AI337" s="308">
        <v>75.4016620498615</v>
      </c>
      <c r="AJ337" s="308">
        <v>63.767313019390585</v>
      </c>
      <c r="AK337" s="308">
        <v>11.634349030470915</v>
      </c>
      <c r="AL337" s="308">
        <v>100</v>
      </c>
      <c r="AM337" s="308">
        <v>6.5714564610858544</v>
      </c>
      <c r="AN337" s="308">
        <v>88.778230552355069</v>
      </c>
      <c r="AO337" s="308">
        <v>76.022325520545337</v>
      </c>
      <c r="AP337" s="337">
        <v>12.755905031809741</v>
      </c>
      <c r="AQ337" s="531">
        <f>Daten_Polit!M337</f>
        <v>2.2999999999999998</v>
      </c>
      <c r="AR337" s="532">
        <f>Daten_Polit!N337</f>
        <v>5.9</v>
      </c>
      <c r="AS337" s="532">
        <f>Daten_Polit!O337</f>
        <v>1.9</v>
      </c>
      <c r="AT337" s="532">
        <f>Daten_Polit!P337</f>
        <v>2</v>
      </c>
      <c r="AU337" s="532">
        <f>Daten_Polit!Q337</f>
        <v>1.7</v>
      </c>
      <c r="AV337" s="308">
        <v>0.471830985915493</v>
      </c>
      <c r="AW337" s="308">
        <v>1.4522693074921318</v>
      </c>
      <c r="AX337" s="308">
        <v>0.42591445314601462</v>
      </c>
      <c r="AY337" s="308">
        <v>0.43515449730467409</v>
      </c>
      <c r="AZ337" s="308">
        <v>0.37373128848434661</v>
      </c>
      <c r="BA337" s="308">
        <v>13.531446035065365</v>
      </c>
      <c r="BB337" s="308">
        <v>9.8161578681065826</v>
      </c>
      <c r="BC337" s="308">
        <v>15.891846320606245</v>
      </c>
      <c r="BD337" s="308">
        <v>16.043860914730455</v>
      </c>
      <c r="BE337" s="308">
        <v>15.123906705537154</v>
      </c>
      <c r="BF337" s="308">
        <v>21.997268418092165</v>
      </c>
      <c r="BG337" s="308">
        <v>26.284751474306745</v>
      </c>
      <c r="BH337" s="308">
        <v>20.804923671029282</v>
      </c>
      <c r="BI337" s="308">
        <v>21.621817129626734</v>
      </c>
      <c r="BJ337" s="308">
        <v>16.696980720264342</v>
      </c>
      <c r="BK337" s="308">
        <v>100</v>
      </c>
      <c r="BL337" s="308">
        <v>10.010648203917343</v>
      </c>
      <c r="BM337" s="308">
        <v>86.836753730992299</v>
      </c>
      <c r="BN337" s="308">
        <v>69.263313004472167</v>
      </c>
      <c r="BO337" s="308">
        <v>17.57344072652014</v>
      </c>
      <c r="BP337" s="308">
        <v>100</v>
      </c>
      <c r="BQ337" s="308">
        <v>28.554846198491003</v>
      </c>
      <c r="BR337" s="308">
        <v>71.445153801508994</v>
      </c>
      <c r="BS337" s="308">
        <v>57.922228670922806</v>
      </c>
      <c r="BT337" s="308">
        <v>13.522925130586188</v>
      </c>
      <c r="BU337" s="308">
        <v>100</v>
      </c>
      <c r="BV337" s="308">
        <v>6.3655014326520734</v>
      </c>
      <c r="BW337" s="308">
        <v>89.075813121338541</v>
      </c>
      <c r="BX337" s="308">
        <v>75.675919782694166</v>
      </c>
      <c r="BY337" s="312">
        <v>13.399893338644365</v>
      </c>
      <c r="BZ337" s="531">
        <f>Daten_Polit!R337</f>
        <v>2.1</v>
      </c>
      <c r="CA337" s="532">
        <f>Daten_Polit!S337</f>
        <v>5.6</v>
      </c>
      <c r="CB337" s="532">
        <f>Daten_Polit!T337</f>
        <v>1.8</v>
      </c>
      <c r="CC337" s="532">
        <f>Daten_Polit!U337</f>
        <v>1.9</v>
      </c>
      <c r="CD337" s="532">
        <f>Daten_Polit!V337</f>
        <v>1.4</v>
      </c>
      <c r="CE337" s="309">
        <v>0.43802318011492658</v>
      </c>
      <c r="CF337" s="309">
        <v>1.2350893160748602</v>
      </c>
      <c r="CG337" s="309">
        <v>0.40112235926342676</v>
      </c>
      <c r="CH337" s="309">
        <v>0.41288921368095771</v>
      </c>
      <c r="CI337" s="309">
        <v>0.33807575182040106</v>
      </c>
      <c r="CJ337" s="309">
        <v>14.364923654354932</v>
      </c>
      <c r="CK337" s="309">
        <v>10.490511994271394</v>
      </c>
      <c r="CL337" s="309">
        <v>16.826486976804023</v>
      </c>
      <c r="CM337" s="309">
        <v>16.868585539007121</v>
      </c>
      <c r="CN337" s="309">
        <v>16.606060606060606</v>
      </c>
      <c r="CO337" s="309">
        <v>20.595340811041922</v>
      </c>
      <c r="CP337" s="309">
        <v>25.470177324019343</v>
      </c>
      <c r="CQ337" s="309">
        <v>18.962690971083369</v>
      </c>
      <c r="CR337" s="309">
        <v>18.74853527068198</v>
      </c>
      <c r="CS337" s="309">
        <v>20.081632653057945</v>
      </c>
      <c r="CT337" s="309">
        <v>100</v>
      </c>
      <c r="CU337" s="309">
        <v>9.9925299061122459</v>
      </c>
      <c r="CV337" s="309">
        <v>86.987829194427491</v>
      </c>
      <c r="CW337" s="309">
        <v>68.91155165218143</v>
      </c>
      <c r="CX337" s="309">
        <v>18.076277542246068</v>
      </c>
      <c r="CY337" s="309">
        <v>100</v>
      </c>
      <c r="CZ337" s="309">
        <v>28.02469135802469</v>
      </c>
      <c r="DA337" s="309">
        <v>71.975308641975303</v>
      </c>
      <c r="DB337" s="309">
        <v>60.802469135802461</v>
      </c>
      <c r="DC337" s="309">
        <v>11.17283950617284</v>
      </c>
      <c r="DD337" s="309">
        <v>100</v>
      </c>
      <c r="DE337" s="309">
        <v>6.5091064867176947</v>
      </c>
      <c r="DF337" s="309">
        <v>89.157309002233035</v>
      </c>
      <c r="DG337" s="309">
        <v>75.134417276630273</v>
      </c>
      <c r="DH337" s="313">
        <v>14.022891725602769</v>
      </c>
      <c r="DI337" s="565">
        <f>Daten_Polit!W337</f>
        <v>1.9</v>
      </c>
      <c r="DJ337" s="532">
        <f>Daten_Polit!X337</f>
        <v>5.7</v>
      </c>
      <c r="DK337" s="532">
        <f>Daten_Polit!Y337</f>
        <v>1.5</v>
      </c>
      <c r="DL337" s="532">
        <f>Daten_Polit!Z337</f>
        <v>1.6</v>
      </c>
      <c r="DM337" s="532">
        <f>Daten_Polit!AA337</f>
        <v>1.3</v>
      </c>
      <c r="DN337" s="309">
        <v>0.42680903688957261</v>
      </c>
      <c r="DO337" s="309">
        <v>1.5103414769268637</v>
      </c>
      <c r="DP337" s="309">
        <v>0.36587112185430459</v>
      </c>
      <c r="DQ337" s="309">
        <v>0.37176567094410928</v>
      </c>
      <c r="DR337" s="309">
        <v>0.33603427604383457</v>
      </c>
      <c r="DS337" s="309">
        <v>15.05320406715564</v>
      </c>
      <c r="DT337" s="309">
        <v>11.067730436257948</v>
      </c>
      <c r="DU337" s="309">
        <v>17.365783822476239</v>
      </c>
      <c r="DV337" s="309">
        <v>17.299029799029796</v>
      </c>
      <c r="DW337" s="309">
        <v>17.683429513599723</v>
      </c>
      <c r="DX337" s="309">
        <v>18.34389482644437</v>
      </c>
      <c r="DY337" s="309">
        <v>21.514947934160464</v>
      </c>
      <c r="DZ337" s="309">
        <v>17.05743170574317</v>
      </c>
      <c r="EA337" s="309">
        <v>17.339584961364938</v>
      </c>
      <c r="EB337" s="309">
        <v>15.720164609037038</v>
      </c>
      <c r="EC337" s="309">
        <v>100</v>
      </c>
      <c r="ED337" s="309">
        <v>10.020445148122366</v>
      </c>
      <c r="EE337" s="309">
        <v>86.916602815746828</v>
      </c>
      <c r="EF337" s="309">
        <v>68.383995524638067</v>
      </c>
      <c r="EG337" s="309">
        <v>18.532607291108768</v>
      </c>
      <c r="EH337" s="309">
        <v>100</v>
      </c>
      <c r="EI337" s="309">
        <v>30.6640625</v>
      </c>
      <c r="EJ337" s="309">
        <v>69.3359375</v>
      </c>
      <c r="EK337" s="309">
        <v>56.0546875</v>
      </c>
      <c r="EL337" s="309">
        <v>13.28125</v>
      </c>
      <c r="EM337" s="309">
        <v>100</v>
      </c>
      <c r="EN337" s="309">
        <v>6.7150356863827128</v>
      </c>
      <c r="EO337" s="309">
        <v>88.93543335111012</v>
      </c>
      <c r="EP337" s="309">
        <v>74.263902078001465</v>
      </c>
      <c r="EQ337" s="367">
        <v>14.671531273108654</v>
      </c>
      <c r="ER337" s="531">
        <f>Daten_Polit!AB337</f>
        <v>1.9</v>
      </c>
      <c r="ES337" s="532">
        <f>Daten_Polit!AC337</f>
        <v>5.6</v>
      </c>
      <c r="ET337" s="532">
        <f>Daten_Polit!AD337</f>
        <v>1.5</v>
      </c>
      <c r="EU337" s="532">
        <f>Daten_Polit!AE337</f>
        <v>1.6</v>
      </c>
      <c r="EV337" s="532">
        <f>Daten_Polit!AF337</f>
        <v>1.3</v>
      </c>
      <c r="EW337" s="309">
        <v>0.42541425503528796</v>
      </c>
      <c r="EX337" s="309">
        <v>1.5355520533714961</v>
      </c>
      <c r="EY337" s="309">
        <v>0.36303021236335059</v>
      </c>
      <c r="EZ337" s="309">
        <v>0.3716053510705275</v>
      </c>
      <c r="FA337" s="309">
        <v>0.32183260201369812</v>
      </c>
      <c r="FB337" s="309">
        <v>14.655254398478363</v>
      </c>
      <c r="FC337" s="309">
        <v>11.457987379608864</v>
      </c>
      <c r="FD337" s="309">
        <v>16.442376521117623</v>
      </c>
      <c r="FE337" s="309">
        <v>16.486297783208816</v>
      </c>
      <c r="FF337" s="309">
        <v>16.242038216563095</v>
      </c>
      <c r="FG337" s="309">
        <v>18.895875011906259</v>
      </c>
      <c r="FH337" s="309">
        <v>21.434487328137912</v>
      </c>
      <c r="FI337" s="309">
        <v>17.6947353320862</v>
      </c>
      <c r="FJ337" s="309">
        <v>18.514305713531595</v>
      </c>
      <c r="FK337" s="309">
        <v>13.96736967767386</v>
      </c>
      <c r="FL337" s="309">
        <v>100</v>
      </c>
      <c r="FM337" s="309">
        <v>9.6777490722128459</v>
      </c>
      <c r="FN337" s="309">
        <v>87.142540365196197</v>
      </c>
      <c r="FO337" s="309">
        <v>68.052683507154342</v>
      </c>
      <c r="FP337" s="309">
        <v>19.089856858041859</v>
      </c>
      <c r="FQ337" s="309">
        <v>100</v>
      </c>
      <c r="FR337" s="309">
        <v>28.971354166666668</v>
      </c>
      <c r="FS337" s="309">
        <v>71.028645833333343</v>
      </c>
      <c r="FT337" s="309">
        <v>57.291666666666664</v>
      </c>
      <c r="FU337" s="309">
        <v>13.736979166666666</v>
      </c>
      <c r="FV337" s="309">
        <v>100</v>
      </c>
      <c r="FW337" s="309">
        <v>6.702525751088162</v>
      </c>
      <c r="FX337" s="309">
        <v>88.833786349969728</v>
      </c>
      <c r="FY337" s="309">
        <v>73.528984942176407</v>
      </c>
      <c r="FZ337" s="313">
        <v>15.304801407793342</v>
      </c>
      <c r="GA337" s="570">
        <f>Daten_Polit!AG337</f>
        <v>2.2999999999999998</v>
      </c>
      <c r="GB337" s="571">
        <f>Daten_Polit!AH337</f>
        <v>7.4</v>
      </c>
      <c r="GC337" s="571">
        <f>Daten_Polit!AI337</f>
        <v>1.9</v>
      </c>
      <c r="GD337" s="571">
        <f>Daten_Polit!AJ337</f>
        <v>1.9</v>
      </c>
      <c r="GE337" s="571">
        <f>Daten_Polit!AK337</f>
        <v>1.6</v>
      </c>
      <c r="GF337" s="444">
        <v>0.45689800617302334</v>
      </c>
      <c r="GG337" s="444">
        <v>1.819940258297589</v>
      </c>
      <c r="GH337" s="444">
        <v>0.37952595605026884</v>
      </c>
      <c r="GI337" s="444">
        <v>0.38604527815355888</v>
      </c>
      <c r="GJ337" s="444">
        <v>0.34973024710767014</v>
      </c>
      <c r="GK337" s="444">
        <v>11.808174890308493</v>
      </c>
      <c r="GL337" s="444">
        <v>9.5386210471747024</v>
      </c>
      <c r="GM337" s="444">
        <v>13.283939093402406</v>
      </c>
      <c r="GN337" s="444">
        <v>13.526953012395893</v>
      </c>
      <c r="GO337" s="444">
        <v>12.251148545177612</v>
      </c>
      <c r="GP337" s="444">
        <v>17.579359109373176</v>
      </c>
      <c r="GQ337" s="444">
        <v>21.711366538957854</v>
      </c>
      <c r="GR337" s="444">
        <v>15.309427743366042</v>
      </c>
      <c r="GS337" s="444">
        <v>15.594719842716348</v>
      </c>
      <c r="GT337" s="444">
        <v>14.098360655751311</v>
      </c>
      <c r="GU337" s="444">
        <v>100</v>
      </c>
      <c r="GV337" s="444">
        <v>9.5550757744166059</v>
      </c>
      <c r="GW337" s="444">
        <v>87.252128379184313</v>
      </c>
      <c r="GX337" s="444">
        <v>67.478187126756296</v>
      </c>
      <c r="GY337" s="444">
        <v>19.77394125242802</v>
      </c>
      <c r="GZ337" s="444">
        <v>100</v>
      </c>
      <c r="HA337" s="444">
        <v>31.867633726201266</v>
      </c>
      <c r="HB337" s="444">
        <v>68.132366273798738</v>
      </c>
      <c r="HC337" s="444">
        <v>54.12511332728922</v>
      </c>
      <c r="HD337" s="444">
        <v>14.007252946509521</v>
      </c>
      <c r="HE337" s="444">
        <v>100</v>
      </c>
      <c r="HF337" s="444">
        <v>6.5470594984305315</v>
      </c>
      <c r="HG337" s="444">
        <v>88.991392878977393</v>
      </c>
      <c r="HH337" s="444">
        <v>73.015541065292538</v>
      </c>
      <c r="HI337" s="445">
        <v>15.975851813684844</v>
      </c>
      <c r="HJ337" s="570">
        <f>Daten_Polit!AL337</f>
        <v>2.2000000000000002</v>
      </c>
      <c r="HK337" s="571">
        <f>Daten_Polit!AM337</f>
        <v>6.9</v>
      </c>
      <c r="HL337" s="571">
        <f>Daten_Polit!AN337</f>
        <v>1.8</v>
      </c>
      <c r="HM337" s="571">
        <f>Daten_Polit!AO337</f>
        <v>1.9</v>
      </c>
      <c r="HN337" s="571">
        <f>Daten_Polit!AP337</f>
        <v>1.5</v>
      </c>
      <c r="HO337" s="444">
        <v>0.38315161489405469</v>
      </c>
      <c r="HP337" s="444">
        <v>1.3468780855545517</v>
      </c>
      <c r="HQ337" s="444">
        <v>0.32853312586830985</v>
      </c>
      <c r="HR337" s="444">
        <v>0.32890513187679288</v>
      </c>
      <c r="HS337" s="444">
        <v>0.3269277240109198</v>
      </c>
      <c r="HT337" s="444">
        <v>12.619205169125177</v>
      </c>
      <c r="HU337" s="444">
        <v>10.030021834060587</v>
      </c>
      <c r="HV337" s="444">
        <v>14.216084484158889</v>
      </c>
      <c r="HW337" s="444">
        <v>14.195111522838619</v>
      </c>
      <c r="HX337" s="444">
        <v>14.308028741018431</v>
      </c>
      <c r="HY337" s="444">
        <v>24.716508176502213</v>
      </c>
      <c r="HZ337" s="444">
        <v>30.654803280965897</v>
      </c>
      <c r="IA337" s="444">
        <v>21.225071225071225</v>
      </c>
      <c r="IB337" s="444">
        <v>21.629705281585107</v>
      </c>
      <c r="IC337" s="444">
        <v>19.458598726124912</v>
      </c>
      <c r="ID337" s="444">
        <v>100</v>
      </c>
      <c r="IE337" s="444">
        <v>9.571585212601331</v>
      </c>
      <c r="IF337" s="444">
        <v>87.277291546979811</v>
      </c>
      <c r="IG337" s="444">
        <v>67.049318535402776</v>
      </c>
      <c r="IH337" s="444">
        <v>20.227973011577031</v>
      </c>
      <c r="II337" s="444">
        <v>100</v>
      </c>
      <c r="IJ337" s="444">
        <v>30.881585811163276</v>
      </c>
      <c r="IK337" s="444">
        <v>69.118414188836724</v>
      </c>
      <c r="IL337" s="444">
        <v>56.23369848721962</v>
      </c>
      <c r="IM337" s="444">
        <v>12.884715701617107</v>
      </c>
      <c r="IN337" s="444">
        <v>100</v>
      </c>
      <c r="IO337" s="444">
        <v>6.76050257527117</v>
      </c>
      <c r="IP337" s="444">
        <v>88.909112730221523</v>
      </c>
      <c r="IQ337" s="444">
        <v>72.182809211682581</v>
      </c>
      <c r="IR337" s="445">
        <v>16.726303518538952</v>
      </c>
      <c r="IS337" s="443">
        <f>Daten_Polit!AQ337</f>
        <v>2</v>
      </c>
      <c r="IT337" s="227">
        <f>Daten_Polit!AR337</f>
        <v>7</v>
      </c>
      <c r="IU337" s="227">
        <f>Daten_Polit!AS337</f>
        <v>1.5</v>
      </c>
      <c r="IV337" s="227">
        <f>Daten_Polit!AT337</f>
        <v>1.6</v>
      </c>
      <c r="IW337" s="227">
        <f>Daten_Polit!AU337</f>
        <v>1.2</v>
      </c>
      <c r="IX337" s="444" t="s">
        <v>820</v>
      </c>
      <c r="IY337" s="444" t="s">
        <v>820</v>
      </c>
      <c r="IZ337" s="444" t="s">
        <v>820</v>
      </c>
      <c r="JA337" s="444" t="s">
        <v>820</v>
      </c>
      <c r="JB337" s="444" t="s">
        <v>820</v>
      </c>
      <c r="JC337" s="444" t="s">
        <v>820</v>
      </c>
      <c r="JD337" s="444" t="s">
        <v>820</v>
      </c>
      <c r="JE337" s="444" t="s">
        <v>820</v>
      </c>
      <c r="JF337" s="444" t="s">
        <v>820</v>
      </c>
      <c r="JG337" s="444" t="s">
        <v>820</v>
      </c>
      <c r="JH337" s="444" t="s">
        <v>820</v>
      </c>
      <c r="JI337" s="444" t="s">
        <v>820</v>
      </c>
      <c r="JJ337" s="444" t="s">
        <v>820</v>
      </c>
      <c r="JK337" s="444" t="s">
        <v>820</v>
      </c>
      <c r="JL337" s="444" t="s">
        <v>820</v>
      </c>
      <c r="JM337" s="444" t="s">
        <v>820</v>
      </c>
      <c r="JN337" s="444" t="s">
        <v>820</v>
      </c>
      <c r="JO337" s="444" t="s">
        <v>820</v>
      </c>
      <c r="JP337" s="444" t="s">
        <v>820</v>
      </c>
      <c r="JQ337" s="444" t="s">
        <v>820</v>
      </c>
      <c r="JR337" s="444" t="s">
        <v>820</v>
      </c>
      <c r="JS337" s="444" t="s">
        <v>820</v>
      </c>
      <c r="JT337" s="444" t="s">
        <v>820</v>
      </c>
      <c r="JU337" s="444" t="s">
        <v>820</v>
      </c>
      <c r="JV337" s="444" t="s">
        <v>820</v>
      </c>
      <c r="JW337" s="444" t="s">
        <v>820</v>
      </c>
      <c r="JX337" s="444" t="s">
        <v>820</v>
      </c>
      <c r="JY337" s="444" t="s">
        <v>820</v>
      </c>
      <c r="JZ337" s="444" t="s">
        <v>820</v>
      </c>
      <c r="KA337" s="445" t="s">
        <v>820</v>
      </c>
    </row>
    <row r="338" spans="4:287" ht="12.65" customHeight="1" x14ac:dyDescent="0.2">
      <c r="D338" s="276"/>
      <c r="E338" s="3" t="str">
        <f>Daten_Polit!E338</f>
        <v>09761</v>
      </c>
      <c r="F338" s="229" t="str">
        <f>Daten_Polit!F338</f>
        <v>Augsburg, Stadt</v>
      </c>
      <c r="G338" s="246"/>
      <c r="H338" s="531">
        <f>Daten_Polit!H338</f>
        <v>6.5</v>
      </c>
      <c r="I338" s="532">
        <f>Daten_Polit!I338</f>
        <v>17.2</v>
      </c>
      <c r="J338" s="532">
        <f>Daten_Polit!J338</f>
        <v>4.0999999999999996</v>
      </c>
      <c r="K338" s="532">
        <f>Daten_Polit!K338</f>
        <v>4.5</v>
      </c>
      <c r="L338" s="532">
        <f>Daten_Polit!L338</f>
        <v>3</v>
      </c>
      <c r="M338" s="308">
        <v>0.94981645459731623</v>
      </c>
      <c r="N338" s="308">
        <v>2.6006239981907679</v>
      </c>
      <c r="O338" s="308">
        <v>0.71309904976609029</v>
      </c>
      <c r="P338" s="308">
        <v>0.76139973931734739</v>
      </c>
      <c r="Q338" s="308">
        <v>0.55718154339267734</v>
      </c>
      <c r="R338" s="308">
        <v>8.7139951281986878</v>
      </c>
      <c r="S338" s="308">
        <v>6.168243277545522</v>
      </c>
      <c r="T338" s="308">
        <v>11.288679053021141</v>
      </c>
      <c r="U338" s="308">
        <v>10.931702767126037</v>
      </c>
      <c r="V338" s="308">
        <v>12.907774748518833</v>
      </c>
      <c r="W338" s="308">
        <v>28.304183914222865</v>
      </c>
      <c r="X338" s="308">
        <v>32.392644287096942</v>
      </c>
      <c r="Y338" s="308">
        <v>24.003609309294653</v>
      </c>
      <c r="Z338" s="308">
        <v>25.137225548902197</v>
      </c>
      <c r="AA338" s="308">
        <v>18.879804529653228</v>
      </c>
      <c r="AB338" s="308">
        <v>100</v>
      </c>
      <c r="AC338" s="308">
        <v>18.294807375636175</v>
      </c>
      <c r="AD338" s="308">
        <v>78.830311023078551</v>
      </c>
      <c r="AE338" s="308">
        <v>58.298533818574896</v>
      </c>
      <c r="AF338" s="308">
        <v>20.531777204503651</v>
      </c>
      <c r="AG338" s="308">
        <v>100</v>
      </c>
      <c r="AH338" s="308">
        <v>51.190227604927962</v>
      </c>
      <c r="AI338" s="308">
        <v>48.809772395072038</v>
      </c>
      <c r="AJ338" s="308">
        <v>39.935268323240756</v>
      </c>
      <c r="AK338" s="308">
        <v>8.8745040718312787</v>
      </c>
      <c r="AL338" s="308">
        <v>100</v>
      </c>
      <c r="AM338" s="308">
        <v>14.12525927508716</v>
      </c>
      <c r="AN338" s="308">
        <v>81.681720410901377</v>
      </c>
      <c r="AO338" s="308">
        <v>62.362759131687881</v>
      </c>
      <c r="AP338" s="337">
        <v>19.318961279213497</v>
      </c>
      <c r="AQ338" s="531">
        <f>Daten_Polit!M338</f>
        <v>6</v>
      </c>
      <c r="AR338" s="532">
        <f>Daten_Polit!N338</f>
        <v>16.2</v>
      </c>
      <c r="AS338" s="532">
        <f>Daten_Polit!O338</f>
        <v>3.8</v>
      </c>
      <c r="AT338" s="532">
        <f>Daten_Polit!P338</f>
        <v>4.2</v>
      </c>
      <c r="AU338" s="532">
        <f>Daten_Polit!Q338</f>
        <v>2.8</v>
      </c>
      <c r="AV338" s="308">
        <v>0.8852658618795195</v>
      </c>
      <c r="AW338" s="308">
        <v>2.3329853418668072</v>
      </c>
      <c r="AX338" s="308">
        <v>0.68497828993468446</v>
      </c>
      <c r="AY338" s="308">
        <v>0.7392257521816612</v>
      </c>
      <c r="AZ338" s="308">
        <v>0.52175530520056568</v>
      </c>
      <c r="BA338" s="308">
        <v>9.0541997278526534</v>
      </c>
      <c r="BB338" s="308">
        <v>6.2721699743510895</v>
      </c>
      <c r="BC338" s="308">
        <v>11.945528824330546</v>
      </c>
      <c r="BD338" s="308">
        <v>11.489760825387004</v>
      </c>
      <c r="BE338" s="308">
        <v>13.927738927738927</v>
      </c>
      <c r="BF338" s="308">
        <v>28.375108960561178</v>
      </c>
      <c r="BG338" s="308">
        <v>33.408831436674397</v>
      </c>
      <c r="BH338" s="308">
        <v>24.344500759336533</v>
      </c>
      <c r="BI338" s="308">
        <v>25.478884031190567</v>
      </c>
      <c r="BJ338" s="308">
        <v>19.447417063913591</v>
      </c>
      <c r="BK338" s="308">
        <v>100</v>
      </c>
      <c r="BL338" s="308">
        <v>18.022661340744584</v>
      </c>
      <c r="BM338" s="308">
        <v>79.060364746412944</v>
      </c>
      <c r="BN338" s="308">
        <v>57.531623380150457</v>
      </c>
      <c r="BO338" s="308">
        <v>21.528741366262498</v>
      </c>
      <c r="BP338" s="308">
        <v>100</v>
      </c>
      <c r="BQ338" s="308">
        <v>50.67208855755112</v>
      </c>
      <c r="BR338" s="308">
        <v>49.327911442448901</v>
      </c>
      <c r="BS338" s="308">
        <v>39.850898000677745</v>
      </c>
      <c r="BT338" s="308">
        <v>9.4770134417711525</v>
      </c>
      <c r="BU338" s="308">
        <v>100</v>
      </c>
      <c r="BV338" s="308">
        <v>13.890015181738313</v>
      </c>
      <c r="BW338" s="308">
        <v>81.93162498040698</v>
      </c>
      <c r="BX338" s="308">
        <v>61.493984856622973</v>
      </c>
      <c r="BY338" s="312">
        <v>20.437640123784011</v>
      </c>
      <c r="BZ338" s="531">
        <f>Daten_Polit!R338</f>
        <v>5.4</v>
      </c>
      <c r="CA338" s="532">
        <f>Daten_Polit!S338</f>
        <v>14.3</v>
      </c>
      <c r="CB338" s="532">
        <f>Daten_Polit!T338</f>
        <v>3.6</v>
      </c>
      <c r="CC338" s="532">
        <f>Daten_Polit!U338</f>
        <v>3.9</v>
      </c>
      <c r="CD338" s="532">
        <f>Daten_Polit!V338</f>
        <v>2.7</v>
      </c>
      <c r="CE338" s="309">
        <v>0.83126913682182546</v>
      </c>
      <c r="CF338" s="309">
        <v>2.0580302213035995</v>
      </c>
      <c r="CG338" s="309">
        <v>0.66589013814694886</v>
      </c>
      <c r="CH338" s="309">
        <v>0.72053312119251611</v>
      </c>
      <c r="CI338" s="309">
        <v>0.50877211604598116</v>
      </c>
      <c r="CJ338" s="309">
        <v>9.5725953074947334</v>
      </c>
      <c r="CK338" s="309">
        <v>6.7196221554314564</v>
      </c>
      <c r="CL338" s="309">
        <v>12.539645248443557</v>
      </c>
      <c r="CM338" s="309">
        <v>12.330960415794392</v>
      </c>
      <c r="CN338" s="309">
        <v>13.34796298063111</v>
      </c>
      <c r="CO338" s="309">
        <v>26.652180211502241</v>
      </c>
      <c r="CP338" s="309">
        <v>33.337613422360043</v>
      </c>
      <c r="CQ338" s="309">
        <v>22.629729252154615</v>
      </c>
      <c r="CR338" s="309">
        <v>24.069951518750372</v>
      </c>
      <c r="CS338" s="309">
        <v>17.08710138029064</v>
      </c>
      <c r="CT338" s="309">
        <v>100</v>
      </c>
      <c r="CU338" s="309">
        <v>17.713772263177351</v>
      </c>
      <c r="CV338" s="309">
        <v>79.347222276132143</v>
      </c>
      <c r="CW338" s="309">
        <v>57.059389746029645</v>
      </c>
      <c r="CX338" s="309">
        <v>22.287832530102499</v>
      </c>
      <c r="CY338" s="309">
        <v>100</v>
      </c>
      <c r="CZ338" s="309">
        <v>47.92840155213419</v>
      </c>
      <c r="DA338" s="309">
        <v>52.071598447865817</v>
      </c>
      <c r="DB338" s="309">
        <v>40.868694454875445</v>
      </c>
      <c r="DC338" s="309">
        <v>11.202903992990363</v>
      </c>
      <c r="DD338" s="309">
        <v>100</v>
      </c>
      <c r="DE338" s="309">
        <v>13.868165124267701</v>
      </c>
      <c r="DF338" s="309">
        <v>81.974199068803472</v>
      </c>
      <c r="DG338" s="309">
        <v>60.821509664108916</v>
      </c>
      <c r="DH338" s="313">
        <v>21.152689404694549</v>
      </c>
      <c r="DI338" s="565">
        <f>Daten_Polit!W338</f>
        <v>5</v>
      </c>
      <c r="DJ338" s="532">
        <f>Daten_Polit!X338</f>
        <v>14.2</v>
      </c>
      <c r="DK338" s="532">
        <f>Daten_Polit!Y338</f>
        <v>3.1</v>
      </c>
      <c r="DL338" s="532">
        <f>Daten_Polit!Z338</f>
        <v>3.3</v>
      </c>
      <c r="DM338" s="532">
        <f>Daten_Polit!AA338</f>
        <v>2.5</v>
      </c>
      <c r="DN338" s="309">
        <v>0.81707126905362581</v>
      </c>
      <c r="DO338" s="309">
        <v>2.2263676360322329</v>
      </c>
      <c r="DP338" s="309">
        <v>0.61844316368512464</v>
      </c>
      <c r="DQ338" s="309">
        <v>0.64986887919211045</v>
      </c>
      <c r="DR338" s="309">
        <v>0.53254564076954769</v>
      </c>
      <c r="DS338" s="309">
        <v>10.065423718401572</v>
      </c>
      <c r="DT338" s="309">
        <v>7.2333642710140253</v>
      </c>
      <c r="DU338" s="309">
        <v>12.97822738437201</v>
      </c>
      <c r="DV338" s="309">
        <v>12.435579054180351</v>
      </c>
      <c r="DW338" s="309">
        <v>14.896629849900878</v>
      </c>
      <c r="DX338" s="309">
        <v>25.832092426187934</v>
      </c>
      <c r="DY338" s="309">
        <v>29.268539712762543</v>
      </c>
      <c r="DZ338" s="309">
        <v>22.321149315041787</v>
      </c>
      <c r="EA338" s="309">
        <v>24.281466798812037</v>
      </c>
      <c r="EB338" s="309">
        <v>15.433841520801806</v>
      </c>
      <c r="EC338" s="309">
        <v>100</v>
      </c>
      <c r="ED338" s="309">
        <v>17.698960294768042</v>
      </c>
      <c r="EE338" s="309">
        <v>79.377377026753564</v>
      </c>
      <c r="EF338" s="309">
        <v>56.527086522700628</v>
      </c>
      <c r="EG338" s="309">
        <v>22.850290504052932</v>
      </c>
      <c r="EH338" s="309">
        <v>100</v>
      </c>
      <c r="EI338" s="309">
        <v>50.988394337456953</v>
      </c>
      <c r="EJ338" s="309">
        <v>49.011605662543047</v>
      </c>
      <c r="EK338" s="309">
        <v>38.01810993495728</v>
      </c>
      <c r="EL338" s="309">
        <v>10.993495727585767</v>
      </c>
      <c r="EM338" s="309">
        <v>100</v>
      </c>
      <c r="EN338" s="309">
        <v>13.922651955920623</v>
      </c>
      <c r="EO338" s="309">
        <v>81.99651667388909</v>
      </c>
      <c r="EP338" s="309">
        <v>60.033270174703702</v>
      </c>
      <c r="EQ338" s="367">
        <v>21.963246499185381</v>
      </c>
      <c r="ER338" s="531">
        <f>Daten_Polit!AB338</f>
        <v>4.9000000000000004</v>
      </c>
      <c r="ES338" s="532">
        <f>Daten_Polit!AC338</f>
        <v>13.9</v>
      </c>
      <c r="ET338" s="532">
        <f>Daten_Polit!AD338</f>
        <v>3.1</v>
      </c>
      <c r="EU338" s="532">
        <f>Daten_Polit!AE338</f>
        <v>3.3</v>
      </c>
      <c r="EV338" s="532">
        <f>Daten_Polit!AF338</f>
        <v>2.4</v>
      </c>
      <c r="EW338" s="309">
        <v>0.82103311013723024</v>
      </c>
      <c r="EX338" s="309">
        <v>2.2902270878188928</v>
      </c>
      <c r="EY338" s="309">
        <v>0.60578735132575612</v>
      </c>
      <c r="EZ338" s="309">
        <v>0.64970588271511498</v>
      </c>
      <c r="FA338" s="309">
        <v>0.49084070932043911</v>
      </c>
      <c r="FB338" s="309">
        <v>9.8266844426213105</v>
      </c>
      <c r="FC338" s="309">
        <v>7.192656048741533</v>
      </c>
      <c r="FD338" s="309">
        <v>12.477622996357846</v>
      </c>
      <c r="FE338" s="309">
        <v>12.157434402332232</v>
      </c>
      <c r="FF338" s="309">
        <v>13.589106633544946</v>
      </c>
      <c r="FG338" s="309">
        <v>23.571260643353636</v>
      </c>
      <c r="FH338" s="309">
        <v>26.651039543415628</v>
      </c>
      <c r="FI338" s="309">
        <v>20.473232043631665</v>
      </c>
      <c r="FJ338" s="309">
        <v>21.894837071517966</v>
      </c>
      <c r="FK338" s="309">
        <v>15.57055550488062</v>
      </c>
      <c r="FL338" s="309">
        <v>100</v>
      </c>
      <c r="FM338" s="309">
        <v>17.853243386825628</v>
      </c>
      <c r="FN338" s="309">
        <v>79.0679843354757</v>
      </c>
      <c r="FO338" s="309">
        <v>55.710463653478925</v>
      </c>
      <c r="FP338" s="309">
        <v>23.357520681996778</v>
      </c>
      <c r="FQ338" s="309">
        <v>100</v>
      </c>
      <c r="FR338" s="309">
        <v>51.74993659650012</v>
      </c>
      <c r="FS338" s="309">
        <v>48.250063403499873</v>
      </c>
      <c r="FT338" s="309">
        <v>37.496829825006337</v>
      </c>
      <c r="FU338" s="309">
        <v>10.753233578493534</v>
      </c>
      <c r="FV338" s="309">
        <v>100</v>
      </c>
      <c r="FW338" s="309">
        <v>14.303601075587949</v>
      </c>
      <c r="FX338" s="309">
        <v>81.455672966868192</v>
      </c>
      <c r="FY338" s="309">
        <v>58.93712183578279</v>
      </c>
      <c r="FZ338" s="313">
        <v>22.518551131085403</v>
      </c>
      <c r="GA338" s="570">
        <f>Daten_Polit!AG338</f>
        <v>6.2</v>
      </c>
      <c r="GB338" s="571">
        <f>Daten_Polit!AH338</f>
        <v>17.100000000000001</v>
      </c>
      <c r="GC338" s="571">
        <f>Daten_Polit!AI338</f>
        <v>3.9</v>
      </c>
      <c r="GD338" s="571">
        <f>Daten_Polit!AJ338</f>
        <v>4.3</v>
      </c>
      <c r="GE338" s="571">
        <f>Daten_Polit!AK338</f>
        <v>3</v>
      </c>
      <c r="GF338" s="444">
        <v>0.8681439624160191</v>
      </c>
      <c r="GG338" s="444">
        <v>2.5937497654411183</v>
      </c>
      <c r="GH338" s="444">
        <v>0.61698540546077396</v>
      </c>
      <c r="GI338" s="444">
        <v>0.67422784170883765</v>
      </c>
      <c r="GJ338" s="444">
        <v>0.47520656862072364</v>
      </c>
      <c r="GK338" s="444">
        <v>7.9436159346271449</v>
      </c>
      <c r="GL338" s="444">
        <v>6.2547497108871228</v>
      </c>
      <c r="GM338" s="444">
        <v>9.5921865398919817</v>
      </c>
      <c r="GN338" s="444">
        <v>9.2372492597689657</v>
      </c>
      <c r="GO338" s="444">
        <v>10.818208009219246</v>
      </c>
      <c r="GP338" s="444">
        <v>22.59823139396012</v>
      </c>
      <c r="GQ338" s="444">
        <v>25.46106890057861</v>
      </c>
      <c r="GR338" s="444">
        <v>19.806434239913706</v>
      </c>
      <c r="GS338" s="444">
        <v>21.147611182479967</v>
      </c>
      <c r="GT338" s="444">
        <v>15.138396025549605</v>
      </c>
      <c r="GU338" s="444">
        <v>100</v>
      </c>
      <c r="GV338" s="444">
        <v>18.009893202458695</v>
      </c>
      <c r="GW338" s="444">
        <v>78.838052944390924</v>
      </c>
      <c r="GX338" s="444">
        <v>54.80319407373846</v>
      </c>
      <c r="GY338" s="444">
        <v>24.034858870652467</v>
      </c>
      <c r="GZ338" s="444">
        <v>100</v>
      </c>
      <c r="HA338" s="444">
        <v>50.125044658806715</v>
      </c>
      <c r="HB338" s="444">
        <v>49.874955341193278</v>
      </c>
      <c r="HC338" s="444">
        <v>38.576277241872091</v>
      </c>
      <c r="HD338" s="444">
        <v>11.298678099321185</v>
      </c>
      <c r="HE338" s="444">
        <v>100</v>
      </c>
      <c r="HF338" s="444">
        <v>14.074971019353882</v>
      </c>
      <c r="HG338" s="444">
        <v>81.537493458199208</v>
      </c>
      <c r="HH338" s="444">
        <v>58.085705120771358</v>
      </c>
      <c r="HI338" s="445">
        <v>23.45178833742786</v>
      </c>
      <c r="HJ338" s="570">
        <f>Daten_Polit!AL338</f>
        <v>5.9</v>
      </c>
      <c r="HK338" s="571">
        <f>Daten_Polit!AM338</f>
        <v>16.7</v>
      </c>
      <c r="HL338" s="571">
        <f>Daten_Polit!AN338</f>
        <v>3.7</v>
      </c>
      <c r="HM338" s="571">
        <f>Daten_Polit!AO338</f>
        <v>4.0999999999999996</v>
      </c>
      <c r="HN338" s="571">
        <f>Daten_Polit!AP338</f>
        <v>2.6</v>
      </c>
      <c r="HO338" s="444">
        <v>0.72356031321240954</v>
      </c>
      <c r="HP338" s="444">
        <v>2.2011373668373189</v>
      </c>
      <c r="HQ338" s="444">
        <v>0.4999258543166526</v>
      </c>
      <c r="HR338" s="444">
        <v>0.53960901900187175</v>
      </c>
      <c r="HS338" s="444">
        <v>0.40647211887950241</v>
      </c>
      <c r="HT338" s="444">
        <v>8.7805238889756172</v>
      </c>
      <c r="HU338" s="444">
        <v>6.7943967758710349</v>
      </c>
      <c r="HV338" s="444">
        <v>10.80654014404292</v>
      </c>
      <c r="HW338" s="444">
        <v>10.04597165434409</v>
      </c>
      <c r="HX338" s="444">
        <v>13.585694379934973</v>
      </c>
      <c r="HY338" s="444">
        <v>32.32204393935568</v>
      </c>
      <c r="HZ338" s="444">
        <v>35.600367538476263</v>
      </c>
      <c r="IA338" s="444">
        <v>28.934096350760047</v>
      </c>
      <c r="IB338" s="444">
        <v>31.008472378316494</v>
      </c>
      <c r="IC338" s="444">
        <v>21.329530148162586</v>
      </c>
      <c r="ID338" s="444">
        <v>100</v>
      </c>
      <c r="IE338" s="444">
        <v>18.106753148931073</v>
      </c>
      <c r="IF338" s="444">
        <v>78.785538043754201</v>
      </c>
      <c r="IG338" s="444">
        <v>54.14799614110666</v>
      </c>
      <c r="IH338" s="444">
        <v>24.637541902647538</v>
      </c>
      <c r="II338" s="444">
        <v>100</v>
      </c>
      <c r="IJ338" s="444">
        <v>51.607160518247461</v>
      </c>
      <c r="IK338" s="444">
        <v>48.392839481752546</v>
      </c>
      <c r="IL338" s="444">
        <v>38.334487192166947</v>
      </c>
      <c r="IM338" s="444">
        <v>10.058352289585599</v>
      </c>
      <c r="IN338" s="444">
        <v>100</v>
      </c>
      <c r="IO338" s="444">
        <v>14.389726167296789</v>
      </c>
      <c r="IP338" s="444">
        <v>81.376602159245621</v>
      </c>
      <c r="IQ338" s="444">
        <v>57.121259710677293</v>
      </c>
      <c r="IR338" s="445">
        <v>24.255342448568317</v>
      </c>
      <c r="IS338" s="443">
        <f>Daten_Polit!AQ338</f>
        <v>5.3</v>
      </c>
      <c r="IT338" s="227">
        <f>Daten_Polit!AR338</f>
        <v>15.9</v>
      </c>
      <c r="IU338" s="227">
        <f>Daten_Polit!AS338</f>
        <v>3.1</v>
      </c>
      <c r="IV338" s="227">
        <f>Daten_Polit!AT338</f>
        <v>3.5</v>
      </c>
      <c r="IW338" s="227">
        <f>Daten_Polit!AU338</f>
        <v>2.2999999999999998</v>
      </c>
      <c r="IX338" s="444" t="s">
        <v>820</v>
      </c>
      <c r="IY338" s="444" t="s">
        <v>820</v>
      </c>
      <c r="IZ338" s="444" t="s">
        <v>820</v>
      </c>
      <c r="JA338" s="444" t="s">
        <v>820</v>
      </c>
      <c r="JB338" s="444" t="s">
        <v>820</v>
      </c>
      <c r="JC338" s="444" t="s">
        <v>820</v>
      </c>
      <c r="JD338" s="444" t="s">
        <v>820</v>
      </c>
      <c r="JE338" s="444" t="s">
        <v>820</v>
      </c>
      <c r="JF338" s="444" t="s">
        <v>820</v>
      </c>
      <c r="JG338" s="444" t="s">
        <v>820</v>
      </c>
      <c r="JH338" s="444" t="s">
        <v>820</v>
      </c>
      <c r="JI338" s="444" t="s">
        <v>820</v>
      </c>
      <c r="JJ338" s="444" t="s">
        <v>820</v>
      </c>
      <c r="JK338" s="444" t="s">
        <v>820</v>
      </c>
      <c r="JL338" s="444" t="s">
        <v>820</v>
      </c>
      <c r="JM338" s="444" t="s">
        <v>820</v>
      </c>
      <c r="JN338" s="444" t="s">
        <v>820</v>
      </c>
      <c r="JO338" s="444" t="s">
        <v>820</v>
      </c>
      <c r="JP338" s="444" t="s">
        <v>820</v>
      </c>
      <c r="JQ338" s="444" t="s">
        <v>820</v>
      </c>
      <c r="JR338" s="444" t="s">
        <v>820</v>
      </c>
      <c r="JS338" s="444" t="s">
        <v>820</v>
      </c>
      <c r="JT338" s="444" t="s">
        <v>820</v>
      </c>
      <c r="JU338" s="444" t="s">
        <v>820</v>
      </c>
      <c r="JV338" s="444" t="s">
        <v>820</v>
      </c>
      <c r="JW338" s="444" t="s">
        <v>820</v>
      </c>
      <c r="JX338" s="444" t="s">
        <v>820</v>
      </c>
      <c r="JY338" s="444" t="s">
        <v>820</v>
      </c>
      <c r="JZ338" s="444" t="s">
        <v>820</v>
      </c>
      <c r="KA338" s="445" t="s">
        <v>820</v>
      </c>
    </row>
    <row r="339" spans="4:287" ht="12.65" customHeight="1" x14ac:dyDescent="0.2">
      <c r="D339" s="276"/>
      <c r="E339" s="3" t="str">
        <f>Daten_Polit!E339</f>
        <v>09762</v>
      </c>
      <c r="F339" s="229" t="str">
        <f>Daten_Polit!F339</f>
        <v>Kaufbeuren, Stadt</v>
      </c>
      <c r="G339" s="246"/>
      <c r="H339" s="531">
        <f>Daten_Polit!H339</f>
        <v>5.9</v>
      </c>
      <c r="I339" s="532">
        <f>Daten_Polit!I339</f>
        <v>18.899999999999999</v>
      </c>
      <c r="J339" s="532">
        <f>Daten_Polit!J339</f>
        <v>3.8</v>
      </c>
      <c r="K339" s="532">
        <f>Daten_Polit!K339</f>
        <v>4.0999999999999996</v>
      </c>
      <c r="L339" s="532">
        <f>Daten_Polit!L339</f>
        <v>1.9</v>
      </c>
      <c r="M339" s="308">
        <v>0.8031066592007301</v>
      </c>
      <c r="N339" s="308">
        <v>2.5797683170707093</v>
      </c>
      <c r="O339" s="308">
        <v>0.61589862107417381</v>
      </c>
      <c r="P339" s="308">
        <v>0.6387422458010088</v>
      </c>
      <c r="Q339" s="308">
        <v>0.44395746217247595</v>
      </c>
      <c r="R339" s="308">
        <v>8.2904096149129263</v>
      </c>
      <c r="S339" s="308">
        <v>6.5900933237612866</v>
      </c>
      <c r="T339" s="308">
        <v>11.41081581383049</v>
      </c>
      <c r="U339" s="308">
        <v>11.00904262953989</v>
      </c>
      <c r="V339" s="308">
        <v>16.107382550324758</v>
      </c>
      <c r="W339" s="308">
        <v>27.956660137118703</v>
      </c>
      <c r="X339" s="308">
        <v>29.081632653061224</v>
      </c>
      <c r="Y339" s="308">
        <v>25.222001325375746</v>
      </c>
      <c r="Z339" s="308">
        <v>25.911514627462175</v>
      </c>
      <c r="AA339" s="308">
        <v>17.326732673267326</v>
      </c>
      <c r="AB339" s="308">
        <v>100</v>
      </c>
      <c r="AC339" s="308">
        <v>15.203009884112634</v>
      </c>
      <c r="AD339" s="308">
        <v>81.168640360565306</v>
      </c>
      <c r="AE339" s="308">
        <v>68.180486489148791</v>
      </c>
      <c r="AF339" s="308">
        <v>12.988153871416518</v>
      </c>
      <c r="AG339" s="308">
        <v>100</v>
      </c>
      <c r="AH339" s="308">
        <v>50.329489291598016</v>
      </c>
      <c r="AI339" s="308">
        <v>49.67051070840197</v>
      </c>
      <c r="AJ339" s="308">
        <v>45.716639209225697</v>
      </c>
      <c r="AK339" s="308">
        <v>3.9538714991762767</v>
      </c>
      <c r="AL339" s="308">
        <v>100</v>
      </c>
      <c r="AM339" s="308">
        <v>11.198926432205614</v>
      </c>
      <c r="AN339" s="308">
        <v>83.487815308601952</v>
      </c>
      <c r="AO339" s="308">
        <v>73.696679231925188</v>
      </c>
      <c r="AP339" s="337">
        <v>9.7911360766767643</v>
      </c>
      <c r="AQ339" s="531">
        <f>Daten_Polit!M339</f>
        <v>5.6</v>
      </c>
      <c r="AR339" s="532">
        <f>Daten_Polit!N339</f>
        <v>19.7</v>
      </c>
      <c r="AS339" s="532">
        <f>Daten_Polit!O339</f>
        <v>3.3</v>
      </c>
      <c r="AT339" s="532">
        <f>Daten_Polit!P339</f>
        <v>3.6</v>
      </c>
      <c r="AU339" s="532">
        <f>Daten_Polit!Q339</f>
        <v>1.6</v>
      </c>
      <c r="AV339" s="308">
        <v>0.80300213867402193</v>
      </c>
      <c r="AW339" s="308">
        <v>2.4527434529948899</v>
      </c>
      <c r="AX339" s="308">
        <v>0.62352119686477359</v>
      </c>
      <c r="AY339" s="308">
        <v>0.64356395674380129</v>
      </c>
      <c r="AZ339" s="308">
        <v>0.48116321219981589</v>
      </c>
      <c r="BA339" s="308">
        <v>8.6527585773530564</v>
      </c>
      <c r="BB339" s="308">
        <v>5.7627541474369854</v>
      </c>
      <c r="BC339" s="308">
        <v>12.185981956975679</v>
      </c>
      <c r="BD339" s="308">
        <v>11.803773584906375</v>
      </c>
      <c r="BE339" s="308">
        <v>16.55172413794245</v>
      </c>
      <c r="BF339" s="308">
        <v>32.121441646150345</v>
      </c>
      <c r="BG339" s="308">
        <v>34.09345794392523</v>
      </c>
      <c r="BH339" s="308">
        <v>29.489867225710693</v>
      </c>
      <c r="BI339" s="308">
        <v>30.361482381523064</v>
      </c>
      <c r="BJ339" s="308">
        <v>19.439579684777193</v>
      </c>
      <c r="BK339" s="308">
        <v>100</v>
      </c>
      <c r="BL339" s="308">
        <v>15.441028413042055</v>
      </c>
      <c r="BM339" s="308">
        <v>80.999787509390814</v>
      </c>
      <c r="BN339" s="308">
        <v>67.578321786204825</v>
      </c>
      <c r="BO339" s="308">
        <v>13.421465723186007</v>
      </c>
      <c r="BP339" s="308">
        <v>100</v>
      </c>
      <c r="BQ339" s="308">
        <v>53.574363188167631</v>
      </c>
      <c r="BR339" s="308">
        <v>46.425636811832369</v>
      </c>
      <c r="BS339" s="308">
        <v>42.645850451930968</v>
      </c>
      <c r="BT339" s="308">
        <v>3.7797863599013972</v>
      </c>
      <c r="BU339" s="308">
        <v>100</v>
      </c>
      <c r="BV339" s="308">
        <v>11.557391179863014</v>
      </c>
      <c r="BW339" s="308">
        <v>83.321783731691824</v>
      </c>
      <c r="BX339" s="308">
        <v>73.038588856472188</v>
      </c>
      <c r="BY339" s="312">
        <v>10.283194875219632</v>
      </c>
      <c r="BZ339" s="531">
        <f>Daten_Polit!R339</f>
        <v>4.5999999999999996</v>
      </c>
      <c r="CA339" s="532">
        <f>Daten_Polit!S339</f>
        <v>16.100000000000001</v>
      </c>
      <c r="CB339" s="532">
        <f>Daten_Polit!T339</f>
        <v>2.7</v>
      </c>
      <c r="CC339" s="532">
        <f>Daten_Polit!U339</f>
        <v>3</v>
      </c>
      <c r="CD339" s="532">
        <f>Daten_Polit!V339</f>
        <v>1.2</v>
      </c>
      <c r="CE339" s="309">
        <v>0.74242869744192885</v>
      </c>
      <c r="CF339" s="309">
        <v>2.2261434059025911</v>
      </c>
      <c r="CG339" s="309">
        <v>0.57725894613148332</v>
      </c>
      <c r="CH339" s="309">
        <v>0.5901159395290303</v>
      </c>
      <c r="CI339" s="309">
        <v>0.490137369026378</v>
      </c>
      <c r="CJ339" s="309">
        <v>9.6967013504538411</v>
      </c>
      <c r="CK339" s="309">
        <v>6.4238892935182186</v>
      </c>
      <c r="CL339" s="309">
        <v>13.423482849605106</v>
      </c>
      <c r="CM339" s="309">
        <v>12.75800711743863</v>
      </c>
      <c r="CN339" s="309">
        <v>21.846846846846848</v>
      </c>
      <c r="CO339" s="309">
        <v>34.478869002853521</v>
      </c>
      <c r="CP339" s="309">
        <v>39.48344960665343</v>
      </c>
      <c r="CQ339" s="309">
        <v>30.214981525009726</v>
      </c>
      <c r="CR339" s="309">
        <v>31.155870078018509</v>
      </c>
      <c r="CS339" s="309">
        <v>18.51015801343701</v>
      </c>
      <c r="CT339" s="309">
        <v>100</v>
      </c>
      <c r="CU339" s="309">
        <v>15.085511480744222</v>
      </c>
      <c r="CV339" s="309">
        <v>81.559528017681728</v>
      </c>
      <c r="CW339" s="309">
        <v>67.724855868842042</v>
      </c>
      <c r="CX339" s="309">
        <v>13.834672148839672</v>
      </c>
      <c r="CY339" s="309">
        <v>100</v>
      </c>
      <c r="CZ339" s="309">
        <v>54.599406528189917</v>
      </c>
      <c r="DA339" s="309">
        <v>45.400593471810097</v>
      </c>
      <c r="DB339" s="309">
        <v>42.828882294757669</v>
      </c>
      <c r="DC339" s="309">
        <v>2.571711177052423</v>
      </c>
      <c r="DD339" s="309">
        <v>100</v>
      </c>
      <c r="DE339" s="309">
        <v>11.686707356553912</v>
      </c>
      <c r="DF339" s="309">
        <v>83.544107109779517</v>
      </c>
      <c r="DG339" s="309">
        <v>72.800544483167513</v>
      </c>
      <c r="DH339" s="313">
        <v>10.743562626611997</v>
      </c>
      <c r="DI339" s="565">
        <f>Daten_Polit!W339</f>
        <v>4.2</v>
      </c>
      <c r="DJ339" s="532">
        <f>Daten_Polit!X339</f>
        <v>14.7</v>
      </c>
      <c r="DK339" s="532">
        <f>Daten_Polit!Y339</f>
        <v>2.4</v>
      </c>
      <c r="DL339" s="532">
        <f>Daten_Polit!Z339</f>
        <v>2.6</v>
      </c>
      <c r="DM339" s="532">
        <f>Daten_Polit!AA339</f>
        <v>1.4</v>
      </c>
      <c r="DN339" s="309">
        <v>0.70146865535173442</v>
      </c>
      <c r="DO339" s="309">
        <v>2.2836000461647927</v>
      </c>
      <c r="DP339" s="309">
        <v>0.51707841586273162</v>
      </c>
      <c r="DQ339" s="309">
        <v>0.52565745866111568</v>
      </c>
      <c r="DR339" s="309">
        <v>0.46134642390416281</v>
      </c>
      <c r="DS339" s="309">
        <v>9.6692320288197049</v>
      </c>
      <c r="DT339" s="309">
        <v>6.9378744875433611</v>
      </c>
      <c r="DU339" s="309">
        <v>13.080925892695994</v>
      </c>
      <c r="DV339" s="309">
        <v>12.85060672369104</v>
      </c>
      <c r="DW339" s="309">
        <v>15.201465201465203</v>
      </c>
      <c r="DX339" s="309">
        <v>33.711747285297747</v>
      </c>
      <c r="DY339" s="309">
        <v>37.811260904048346</v>
      </c>
      <c r="DZ339" s="309">
        <v>29.787998562705027</v>
      </c>
      <c r="EA339" s="309">
        <v>31.266201395818044</v>
      </c>
      <c r="EB339" s="309">
        <v>16.333938293999033</v>
      </c>
      <c r="EC339" s="309">
        <v>100</v>
      </c>
      <c r="ED339" s="309">
        <v>14.976787635483605</v>
      </c>
      <c r="EE339" s="309">
        <v>81.57192871899511</v>
      </c>
      <c r="EF339" s="309">
        <v>67.483980601090337</v>
      </c>
      <c r="EG339" s="309">
        <v>14.087948117904785</v>
      </c>
      <c r="EH339" s="309">
        <v>100</v>
      </c>
      <c r="EI339" s="309">
        <v>54.171180931744303</v>
      </c>
      <c r="EJ339" s="309">
        <v>45.828819068255683</v>
      </c>
      <c r="EK339" s="309">
        <v>40.953412784398694</v>
      </c>
      <c r="EL339" s="309">
        <v>4.8754062838569885</v>
      </c>
      <c r="EM339" s="309">
        <v>100</v>
      </c>
      <c r="EN339" s="309">
        <v>11.854837291397095</v>
      </c>
      <c r="EO339" s="309">
        <v>83.304886121369364</v>
      </c>
      <c r="EP339" s="309">
        <v>72.19207809315661</v>
      </c>
      <c r="EQ339" s="367">
        <v>11.112808028212754</v>
      </c>
      <c r="ER339" s="531">
        <f>Daten_Polit!AB339</f>
        <v>3.9</v>
      </c>
      <c r="ES339" s="532">
        <f>Daten_Polit!AC339</f>
        <v>13.5</v>
      </c>
      <c r="ET339" s="532">
        <f>Daten_Polit!AD339</f>
        <v>2.2999999999999998</v>
      </c>
      <c r="EU339" s="532">
        <f>Daten_Polit!AE339</f>
        <v>2.5</v>
      </c>
      <c r="EV339" s="532">
        <f>Daten_Polit!AF339</f>
        <v>1.5</v>
      </c>
      <c r="EW339" s="309">
        <v>0.69696969696969691</v>
      </c>
      <c r="EX339" s="309">
        <v>2.3132778396372409</v>
      </c>
      <c r="EY339" s="309">
        <v>0.5068268674412808</v>
      </c>
      <c r="EZ339" s="309">
        <v>0.51159478305354922</v>
      </c>
      <c r="FA339" s="309">
        <v>0.47723820674740025</v>
      </c>
      <c r="FB339" s="309">
        <v>10.454783063251437</v>
      </c>
      <c r="FC339" s="309">
        <v>7.8005765643542277</v>
      </c>
      <c r="FD339" s="309">
        <v>13.43036109064211</v>
      </c>
      <c r="FE339" s="309">
        <v>13.181818181819271</v>
      </c>
      <c r="FF339" s="309">
        <v>15.476190476190476</v>
      </c>
      <c r="FG339" s="309">
        <v>31.744784847687878</v>
      </c>
      <c r="FH339" s="309">
        <v>36.501706484644131</v>
      </c>
      <c r="FI339" s="309">
        <v>26.716856408369193</v>
      </c>
      <c r="FJ339" s="309">
        <v>27.756027199668022</v>
      </c>
      <c r="FK339" s="309">
        <v>18.212478920729705</v>
      </c>
      <c r="FL339" s="309">
        <v>100</v>
      </c>
      <c r="FM339" s="309">
        <v>14.690458092769918</v>
      </c>
      <c r="FN339" s="309">
        <v>81.824520623420256</v>
      </c>
      <c r="FO339" s="309">
        <v>67.266636122926599</v>
      </c>
      <c r="FP339" s="309">
        <v>14.557884500493651</v>
      </c>
      <c r="FQ339" s="309">
        <v>100</v>
      </c>
      <c r="FR339" s="309">
        <v>50.911161731207287</v>
      </c>
      <c r="FS339" s="309">
        <v>49.088838268792713</v>
      </c>
      <c r="FT339" s="309">
        <v>43.394077448747161</v>
      </c>
      <c r="FU339" s="309">
        <v>5.6947608200455591</v>
      </c>
      <c r="FV339" s="309">
        <v>100</v>
      </c>
      <c r="FW339" s="309">
        <v>11.881896944506181</v>
      </c>
      <c r="FX339" s="309">
        <v>83.284536621927387</v>
      </c>
      <c r="FY339" s="309">
        <v>71.726526915670703</v>
      </c>
      <c r="FZ339" s="313">
        <v>11.558009706256673</v>
      </c>
      <c r="GA339" s="570">
        <f>Daten_Polit!AG339</f>
        <v>4.5</v>
      </c>
      <c r="GB339" s="571">
        <f>Daten_Polit!AH339</f>
        <v>14.8</v>
      </c>
      <c r="GC339" s="571">
        <f>Daten_Polit!AI339</f>
        <v>2.8</v>
      </c>
      <c r="GD339" s="571">
        <f>Daten_Polit!AJ339</f>
        <v>3</v>
      </c>
      <c r="GE339" s="571">
        <f>Daten_Polit!AK339</f>
        <v>1.8</v>
      </c>
      <c r="GF339" s="444">
        <v>0.68639414276998167</v>
      </c>
      <c r="GG339" s="444">
        <v>2.4685351937942639</v>
      </c>
      <c r="GH339" s="444">
        <v>0.48319024792768644</v>
      </c>
      <c r="GI339" s="444">
        <v>0.49347162960898405</v>
      </c>
      <c r="GJ339" s="444">
        <v>0.42293659832594555</v>
      </c>
      <c r="GK339" s="444">
        <v>8.7435429960498325</v>
      </c>
      <c r="GL339" s="444">
        <v>6.8016450490355469</v>
      </c>
      <c r="GM339" s="444">
        <v>10.807547169810015</v>
      </c>
      <c r="GN339" s="444">
        <v>10.683398338137312</v>
      </c>
      <c r="GO339" s="444">
        <v>11.813186813180323</v>
      </c>
      <c r="GP339" s="444">
        <v>29.213652082390624</v>
      </c>
      <c r="GQ339" s="444">
        <v>33.939774153069884</v>
      </c>
      <c r="GR339" s="444">
        <v>24.854629491580443</v>
      </c>
      <c r="GS339" s="444">
        <v>25.691302161890395</v>
      </c>
      <c r="GT339" s="444">
        <v>18.108108108152372</v>
      </c>
      <c r="GU339" s="444">
        <v>100</v>
      </c>
      <c r="GV339" s="444">
        <v>14.51772836205194</v>
      </c>
      <c r="GW339" s="444">
        <v>81.778557751387311</v>
      </c>
      <c r="GX339" s="444">
        <v>66.815227273488006</v>
      </c>
      <c r="GY339" s="444">
        <v>14.963330477899289</v>
      </c>
      <c r="GZ339" s="444">
        <v>100</v>
      </c>
      <c r="HA339" s="444">
        <v>48.939929328621901</v>
      </c>
      <c r="HB339" s="444">
        <v>51.060070671378085</v>
      </c>
      <c r="HC339" s="444">
        <v>45.671378091872789</v>
      </c>
      <c r="HD339" s="444">
        <v>5.3886925795052987</v>
      </c>
      <c r="HE339" s="444">
        <v>100</v>
      </c>
      <c r="HF339" s="444">
        <v>11.482526703138502</v>
      </c>
      <c r="HG339" s="444">
        <v>83.392397030845629</v>
      </c>
      <c r="HH339" s="444">
        <v>71.236890077825961</v>
      </c>
      <c r="HI339" s="445">
        <v>12.15550695301966</v>
      </c>
      <c r="HJ339" s="570">
        <f>Daten_Polit!AL339</f>
        <v>4.0999999999999996</v>
      </c>
      <c r="HK339" s="571">
        <f>Daten_Polit!AM339</f>
        <v>14.2</v>
      </c>
      <c r="HL339" s="571">
        <f>Daten_Polit!AN339</f>
        <v>2.5</v>
      </c>
      <c r="HM339" s="571">
        <f>Daten_Polit!AO339</f>
        <v>2.7</v>
      </c>
      <c r="HN339" s="571">
        <f>Daten_Polit!AP339</f>
        <v>1.6</v>
      </c>
      <c r="HO339" s="444">
        <v>0.59057246337639868</v>
      </c>
      <c r="HP339" s="444">
        <v>2.1231439795895133</v>
      </c>
      <c r="HQ339" s="444">
        <v>0.41065673774667194</v>
      </c>
      <c r="HR339" s="444">
        <v>0.42775951270716678</v>
      </c>
      <c r="HS339" s="444">
        <v>0.31543164030947701</v>
      </c>
      <c r="HT339" s="444">
        <v>9.8847053132309881</v>
      </c>
      <c r="HU339" s="444">
        <v>7.3861775302985517</v>
      </c>
      <c r="HV339" s="444">
        <v>12.479661568499026</v>
      </c>
      <c r="HW339" s="444">
        <v>12.294628022889992</v>
      </c>
      <c r="HX339" s="444">
        <v>13.854595336076816</v>
      </c>
      <c r="HY339" s="444">
        <v>34.839709601113789</v>
      </c>
      <c r="HZ339" s="444">
        <v>38.209248934080797</v>
      </c>
      <c r="IA339" s="444">
        <v>31.542172683417942</v>
      </c>
      <c r="IB339" s="444">
        <v>31.777819761959702</v>
      </c>
      <c r="IC339" s="444">
        <v>29.805013927537498</v>
      </c>
      <c r="ID339" s="444">
        <v>100</v>
      </c>
      <c r="IE339" s="444">
        <v>14.42342380106674</v>
      </c>
      <c r="IF339" s="444">
        <v>82.01632032312915</v>
      </c>
      <c r="IG339" s="444">
        <v>66.731612730884635</v>
      </c>
      <c r="IH339" s="444">
        <v>15.284707592244521</v>
      </c>
      <c r="II339" s="444">
        <v>100</v>
      </c>
      <c r="IJ339" s="444">
        <v>49.180327868852466</v>
      </c>
      <c r="IK339" s="444">
        <v>50.819672131147541</v>
      </c>
      <c r="IL339" s="444">
        <v>45.286885245901644</v>
      </c>
      <c r="IM339" s="444">
        <v>5.5327868852459012</v>
      </c>
      <c r="IN339" s="444">
        <v>100</v>
      </c>
      <c r="IO339" s="444">
        <v>11.657214705558454</v>
      </c>
      <c r="IP339" s="444">
        <v>83.542525820956484</v>
      </c>
      <c r="IQ339" s="444">
        <v>70.822539336314989</v>
      </c>
      <c r="IR339" s="445">
        <v>12.719986484641495</v>
      </c>
      <c r="IS339" s="443">
        <f>Daten_Polit!AQ339</f>
        <v>4.0999999999999996</v>
      </c>
      <c r="IT339" s="227">
        <f>Daten_Polit!AR339</f>
        <v>16.600000000000001</v>
      </c>
      <c r="IU339" s="227">
        <f>Daten_Polit!AS339</f>
        <v>2</v>
      </c>
      <c r="IV339" s="227">
        <f>Daten_Polit!AT339</f>
        <v>2.2000000000000002</v>
      </c>
      <c r="IW339" s="227">
        <f>Daten_Polit!AU339</f>
        <v>1.4</v>
      </c>
      <c r="IX339" s="444" t="s">
        <v>820</v>
      </c>
      <c r="IY339" s="444" t="s">
        <v>820</v>
      </c>
      <c r="IZ339" s="444" t="s">
        <v>820</v>
      </c>
      <c r="JA339" s="444" t="s">
        <v>820</v>
      </c>
      <c r="JB339" s="444" t="s">
        <v>820</v>
      </c>
      <c r="JC339" s="444" t="s">
        <v>820</v>
      </c>
      <c r="JD339" s="444" t="s">
        <v>820</v>
      </c>
      <c r="JE339" s="444" t="s">
        <v>820</v>
      </c>
      <c r="JF339" s="444" t="s">
        <v>820</v>
      </c>
      <c r="JG339" s="444" t="s">
        <v>820</v>
      </c>
      <c r="JH339" s="444" t="s">
        <v>820</v>
      </c>
      <c r="JI339" s="444" t="s">
        <v>820</v>
      </c>
      <c r="JJ339" s="444" t="s">
        <v>820</v>
      </c>
      <c r="JK339" s="444" t="s">
        <v>820</v>
      </c>
      <c r="JL339" s="444" t="s">
        <v>820</v>
      </c>
      <c r="JM339" s="444" t="s">
        <v>820</v>
      </c>
      <c r="JN339" s="444" t="s">
        <v>820</v>
      </c>
      <c r="JO339" s="444" t="s">
        <v>820</v>
      </c>
      <c r="JP339" s="444" t="s">
        <v>820</v>
      </c>
      <c r="JQ339" s="444" t="s">
        <v>820</v>
      </c>
      <c r="JR339" s="444" t="s">
        <v>820</v>
      </c>
      <c r="JS339" s="444" t="s">
        <v>820</v>
      </c>
      <c r="JT339" s="444" t="s">
        <v>820</v>
      </c>
      <c r="JU339" s="444" t="s">
        <v>820</v>
      </c>
      <c r="JV339" s="444" t="s">
        <v>820</v>
      </c>
      <c r="JW339" s="444" t="s">
        <v>820</v>
      </c>
      <c r="JX339" s="444" t="s">
        <v>820</v>
      </c>
      <c r="JY339" s="444" t="s">
        <v>820</v>
      </c>
      <c r="JZ339" s="444" t="s">
        <v>820</v>
      </c>
      <c r="KA339" s="445" t="s">
        <v>820</v>
      </c>
    </row>
    <row r="340" spans="4:287" ht="12.65" customHeight="1" x14ac:dyDescent="0.2">
      <c r="D340" s="276"/>
      <c r="E340" s="3" t="str">
        <f>Daten_Polit!E340</f>
        <v>09763</v>
      </c>
      <c r="F340" s="229" t="str">
        <f>Daten_Polit!F340</f>
        <v>Kempten (Allgäu), Stadt</v>
      </c>
      <c r="G340" s="246"/>
      <c r="H340" s="531">
        <f>Daten_Polit!H340</f>
        <v>4.5999999999999996</v>
      </c>
      <c r="I340" s="532">
        <f>Daten_Polit!I340</f>
        <v>13.5</v>
      </c>
      <c r="J340" s="532">
        <f>Daten_Polit!J340</f>
        <v>3</v>
      </c>
      <c r="K340" s="532">
        <f>Daten_Polit!K340</f>
        <v>3.2</v>
      </c>
      <c r="L340" s="532">
        <f>Daten_Polit!L340</f>
        <v>2.2000000000000002</v>
      </c>
      <c r="M340" s="308">
        <v>0.80705631635028996</v>
      </c>
      <c r="N340" s="308">
        <v>2.5341229224362078</v>
      </c>
      <c r="O340" s="308">
        <v>0.60523498346912985</v>
      </c>
      <c r="P340" s="308">
        <v>0.62832522572476901</v>
      </c>
      <c r="Q340" s="308">
        <v>0.47828378413256589</v>
      </c>
      <c r="R340" s="308">
        <v>10.973325909803897</v>
      </c>
      <c r="S340" s="308">
        <v>7.9890410958900606</v>
      </c>
      <c r="T340" s="308">
        <v>13.609751415682888</v>
      </c>
      <c r="U340" s="308">
        <v>13.656534280008268</v>
      </c>
      <c r="V340" s="308">
        <v>13.309608540929055</v>
      </c>
      <c r="W340" s="308">
        <v>24.412287382580349</v>
      </c>
      <c r="X340" s="308">
        <v>29.207812157116525</v>
      </c>
      <c r="Y340" s="308">
        <v>19.920933371894709</v>
      </c>
      <c r="Z340" s="308">
        <v>20.801249860502178</v>
      </c>
      <c r="AA340" s="308">
        <v>14.326241134723405</v>
      </c>
      <c r="AB340" s="308">
        <v>100</v>
      </c>
      <c r="AC340" s="308">
        <v>15.442337240593435</v>
      </c>
      <c r="AD340" s="308">
        <v>81.09401071277928</v>
      </c>
      <c r="AE340" s="308">
        <v>65.57388130251114</v>
      </c>
      <c r="AF340" s="308">
        <v>15.520129410268133</v>
      </c>
      <c r="AG340" s="308">
        <v>100</v>
      </c>
      <c r="AH340" s="308">
        <v>48.068107400130977</v>
      </c>
      <c r="AI340" s="308">
        <v>51.931892599869023</v>
      </c>
      <c r="AJ340" s="308">
        <v>44.990176817288798</v>
      </c>
      <c r="AK340" s="308">
        <v>6.9417157825802223</v>
      </c>
      <c r="AL340" s="308">
        <v>100</v>
      </c>
      <c r="AM340" s="308">
        <v>12.034501469178723</v>
      </c>
      <c r="AN340" s="308">
        <v>82.957408235229494</v>
      </c>
      <c r="AO340" s="308">
        <v>70.190890980233078</v>
      </c>
      <c r="AP340" s="337">
        <v>12.766517254996405</v>
      </c>
      <c r="AQ340" s="531">
        <f>Daten_Polit!M340</f>
        <v>4.4000000000000004</v>
      </c>
      <c r="AR340" s="532">
        <f>Daten_Polit!N340</f>
        <v>13.1</v>
      </c>
      <c r="AS340" s="532">
        <f>Daten_Polit!O340</f>
        <v>2.9</v>
      </c>
      <c r="AT340" s="532">
        <f>Daten_Polit!P340</f>
        <v>3</v>
      </c>
      <c r="AU340" s="532">
        <f>Daten_Polit!Q340</f>
        <v>2.1</v>
      </c>
      <c r="AV340" s="308">
        <v>0.80620124956342887</v>
      </c>
      <c r="AW340" s="308">
        <v>2.345710348071496</v>
      </c>
      <c r="AX340" s="308">
        <v>0.62934631025140564</v>
      </c>
      <c r="AY340" s="308">
        <v>0.6549320042891853</v>
      </c>
      <c r="AZ340" s="308">
        <v>0.49796202916565718</v>
      </c>
      <c r="BA340" s="308">
        <v>11.562923574184133</v>
      </c>
      <c r="BB340" s="308">
        <v>8.7619481110609367</v>
      </c>
      <c r="BC340" s="308">
        <v>14.164047450065329</v>
      </c>
      <c r="BD340" s="308">
        <v>14.112380728000277</v>
      </c>
      <c r="BE340" s="308">
        <v>14.483260553129549</v>
      </c>
      <c r="BF340" s="308">
        <v>21.582015862180192</v>
      </c>
      <c r="BG340" s="308">
        <v>25.228244539471874</v>
      </c>
      <c r="BH340" s="308">
        <v>18.953714110551502</v>
      </c>
      <c r="BI340" s="308">
        <v>19.480056980056982</v>
      </c>
      <c r="BJ340" s="308">
        <v>15.70066030811906</v>
      </c>
      <c r="BK340" s="308">
        <v>100</v>
      </c>
      <c r="BL340" s="308">
        <v>15.339239317301519</v>
      </c>
      <c r="BM340" s="308">
        <v>81.247059544526877</v>
      </c>
      <c r="BN340" s="308">
        <v>65.127876412684529</v>
      </c>
      <c r="BO340" s="308">
        <v>16.119183131842362</v>
      </c>
      <c r="BP340" s="308">
        <v>100</v>
      </c>
      <c r="BQ340" s="308">
        <v>49.12398921832883</v>
      </c>
      <c r="BR340" s="308">
        <v>50.876010781671155</v>
      </c>
      <c r="BS340" s="308">
        <v>43.396226415094333</v>
      </c>
      <c r="BT340" s="308">
        <v>7.4797843665768191</v>
      </c>
      <c r="BU340" s="308">
        <v>100</v>
      </c>
      <c r="BV340" s="308">
        <v>12.086973895289239</v>
      </c>
      <c r="BW340" s="308">
        <v>83.050594500845648</v>
      </c>
      <c r="BX340" s="308">
        <v>69.513565531565746</v>
      </c>
      <c r="BY340" s="312">
        <v>13.537028969279904</v>
      </c>
      <c r="BZ340" s="531">
        <f>Daten_Polit!R340</f>
        <v>3.7</v>
      </c>
      <c r="CA340" s="532">
        <f>Daten_Polit!S340</f>
        <v>10.7</v>
      </c>
      <c r="CB340" s="532">
        <f>Daten_Polit!T340</f>
        <v>2.6</v>
      </c>
      <c r="CC340" s="532">
        <f>Daten_Polit!U340</f>
        <v>2.7</v>
      </c>
      <c r="CD340" s="532">
        <f>Daten_Polit!V340</f>
        <v>1.9</v>
      </c>
      <c r="CE340" s="309">
        <v>0.76097804391217572</v>
      </c>
      <c r="CF340" s="309">
        <v>2.2379774393036902</v>
      </c>
      <c r="CG340" s="309">
        <v>0.59202890820486154</v>
      </c>
      <c r="CH340" s="309">
        <v>0.61461881731764723</v>
      </c>
      <c r="CI340" s="309">
        <v>0.48261426295729004</v>
      </c>
      <c r="CJ340" s="309">
        <v>12.621823617339311</v>
      </c>
      <c r="CK340" s="309">
        <v>9.8671997715270532</v>
      </c>
      <c r="CL340" s="309">
        <v>14.668627007465037</v>
      </c>
      <c r="CM340" s="309">
        <v>14.64351974556134</v>
      </c>
      <c r="CN340" s="309">
        <v>14.814814814814813</v>
      </c>
      <c r="CO340" s="309">
        <v>22.288351755130442</v>
      </c>
      <c r="CP340" s="309">
        <v>26.406362979036874</v>
      </c>
      <c r="CQ340" s="309">
        <v>20.391125343089701</v>
      </c>
      <c r="CR340" s="309">
        <v>21.514583890822667</v>
      </c>
      <c r="CS340" s="309">
        <v>13.779527559027963</v>
      </c>
      <c r="CT340" s="309">
        <v>100</v>
      </c>
      <c r="CU340" s="309">
        <v>14.830710032662219</v>
      </c>
      <c r="CV340" s="309">
        <v>81.755157905199809</v>
      </c>
      <c r="CW340" s="309">
        <v>64.952017773057008</v>
      </c>
      <c r="CX340" s="309">
        <v>16.803140132142808</v>
      </c>
      <c r="CY340" s="309">
        <v>100</v>
      </c>
      <c r="CZ340" s="309">
        <v>43.888888888888893</v>
      </c>
      <c r="DA340" s="309">
        <v>56.111111111111121</v>
      </c>
      <c r="DB340" s="309">
        <v>48.015873015873026</v>
      </c>
      <c r="DC340" s="309">
        <v>8.0952380952380967</v>
      </c>
      <c r="DD340" s="309">
        <v>100</v>
      </c>
      <c r="DE340" s="309">
        <v>11.992989168313116</v>
      </c>
      <c r="DF340" s="309">
        <v>83.201621610130005</v>
      </c>
      <c r="DG340" s="309">
        <v>68.963347186064652</v>
      </c>
      <c r="DH340" s="313">
        <v>14.238274424065352</v>
      </c>
      <c r="DI340" s="565">
        <f>Daten_Polit!W340</f>
        <v>3.4</v>
      </c>
      <c r="DJ340" s="532">
        <f>Daten_Polit!X340</f>
        <v>10.4</v>
      </c>
      <c r="DK340" s="532">
        <f>Daten_Polit!Y340</f>
        <v>2.2000000000000002</v>
      </c>
      <c r="DL340" s="532">
        <f>Daten_Polit!Z340</f>
        <v>2.4</v>
      </c>
      <c r="DM340" s="532">
        <f>Daten_Polit!AA340</f>
        <v>1.6</v>
      </c>
      <c r="DN340" s="309">
        <v>0.68696977332997355</v>
      </c>
      <c r="DO340" s="309">
        <v>2.1874709199964522</v>
      </c>
      <c r="DP340" s="309">
        <v>0.50364263414702903</v>
      </c>
      <c r="DQ340" s="309">
        <v>0.51360664040891268</v>
      </c>
      <c r="DR340" s="309">
        <v>0.45949253254588496</v>
      </c>
      <c r="DS340" s="309">
        <v>13.840440347503517</v>
      </c>
      <c r="DT340" s="309">
        <v>10.945558739254386</v>
      </c>
      <c r="DU340" s="309">
        <v>16.340678385738236</v>
      </c>
      <c r="DV340" s="309">
        <v>16.005233318796336</v>
      </c>
      <c r="DW340" s="309">
        <v>18.265221017508505</v>
      </c>
      <c r="DX340" s="309">
        <v>18.990544679720337</v>
      </c>
      <c r="DY340" s="309">
        <v>21.000431220353601</v>
      </c>
      <c r="DZ340" s="309">
        <v>17.281649894401788</v>
      </c>
      <c r="EA340" s="309">
        <v>18.261633011413519</v>
      </c>
      <c r="EB340" s="309">
        <v>11.769547325135802</v>
      </c>
      <c r="EC340" s="309">
        <v>100</v>
      </c>
      <c r="ED340" s="309">
        <v>15.132220376629608</v>
      </c>
      <c r="EE340" s="309">
        <v>81.462839512730099</v>
      </c>
      <c r="EF340" s="309">
        <v>64.019824393547367</v>
      </c>
      <c r="EG340" s="309">
        <v>17.443015119182739</v>
      </c>
      <c r="EH340" s="309">
        <v>100</v>
      </c>
      <c r="EI340" s="309">
        <v>47.826086956521742</v>
      </c>
      <c r="EJ340" s="309">
        <v>52.173913043478258</v>
      </c>
      <c r="EK340" s="309">
        <v>45.484949832775918</v>
      </c>
      <c r="EL340" s="309">
        <v>6.6889632107023411</v>
      </c>
      <c r="EM340" s="309">
        <v>100</v>
      </c>
      <c r="EN340" s="309">
        <v>12.300193742522653</v>
      </c>
      <c r="EO340" s="309">
        <v>82.976814069133624</v>
      </c>
      <c r="EP340" s="309">
        <v>67.698330737786307</v>
      </c>
      <c r="EQ340" s="367">
        <v>15.278483331347321</v>
      </c>
      <c r="ER340" s="531">
        <f>Daten_Polit!AB340</f>
        <v>3.2</v>
      </c>
      <c r="ES340" s="532">
        <f>Daten_Polit!AC340</f>
        <v>9.4</v>
      </c>
      <c r="ET340" s="532">
        <f>Daten_Polit!AD340</f>
        <v>2.2000000000000002</v>
      </c>
      <c r="EU340" s="532">
        <f>Daten_Polit!AE340</f>
        <v>2.2999999999999998</v>
      </c>
      <c r="EV340" s="532">
        <f>Daten_Polit!AF340</f>
        <v>1.7</v>
      </c>
      <c r="EW340" s="309">
        <v>0.70961783513952703</v>
      </c>
      <c r="EX340" s="309">
        <v>2.3367559839151708</v>
      </c>
      <c r="EY340" s="309">
        <v>0.5088719859615769</v>
      </c>
      <c r="EZ340" s="309">
        <v>0.52531933021914412</v>
      </c>
      <c r="FA340" s="309">
        <v>0.44197888937256419</v>
      </c>
      <c r="FB340" s="309">
        <v>13.252929014472411</v>
      </c>
      <c r="FC340" s="309">
        <v>11.737523105360443</v>
      </c>
      <c r="FD340" s="309">
        <v>14.472863381161771</v>
      </c>
      <c r="FE340" s="309">
        <v>14.118353860018873</v>
      </c>
      <c r="FF340" s="309">
        <v>16.212232866622315</v>
      </c>
      <c r="FG340" s="309">
        <v>16.655233914113506</v>
      </c>
      <c r="FH340" s="309">
        <v>18.350038550506191</v>
      </c>
      <c r="FI340" s="309">
        <v>15.302843016058576</v>
      </c>
      <c r="FJ340" s="309">
        <v>16.505719803885512</v>
      </c>
      <c r="FK340" s="309">
        <v>9.3451066960706406</v>
      </c>
      <c r="FL340" s="309">
        <v>100</v>
      </c>
      <c r="FM340" s="309">
        <v>14.849189426895665</v>
      </c>
      <c r="FN340" s="309">
        <v>81.613343249508461</v>
      </c>
      <c r="FO340" s="309">
        <v>63.210201013278045</v>
      </c>
      <c r="FP340" s="309">
        <v>18.403142236230412</v>
      </c>
      <c r="FQ340" s="309">
        <v>100</v>
      </c>
      <c r="FR340" s="309">
        <v>46.15384615384616</v>
      </c>
      <c r="FS340" s="309">
        <v>53.846153846153847</v>
      </c>
      <c r="FT340" s="309">
        <v>45.555555555555557</v>
      </c>
      <c r="FU340" s="309">
        <v>8.2905982905982913</v>
      </c>
      <c r="FV340" s="309">
        <v>100</v>
      </c>
      <c r="FW340" s="309">
        <v>12.329815919277273</v>
      </c>
      <c r="FX340" s="309">
        <v>82.830286490150002</v>
      </c>
      <c r="FY340" s="309">
        <v>66.483621857497852</v>
      </c>
      <c r="FZ340" s="313">
        <v>16.346664632652153</v>
      </c>
      <c r="GA340" s="570">
        <f>Daten_Polit!AG340</f>
        <v>4.2</v>
      </c>
      <c r="GB340" s="571">
        <f>Daten_Polit!AH340</f>
        <v>12.4</v>
      </c>
      <c r="GC340" s="571">
        <f>Daten_Polit!AI340</f>
        <v>2.9</v>
      </c>
      <c r="GD340" s="571">
        <f>Daten_Polit!AJ340</f>
        <v>3.1</v>
      </c>
      <c r="GE340" s="571">
        <f>Daten_Polit!AK340</f>
        <v>2.2000000000000002</v>
      </c>
      <c r="GF340" s="444">
        <v>0.70916395146504108</v>
      </c>
      <c r="GG340" s="444">
        <v>2.5265525392703472</v>
      </c>
      <c r="GH340" s="444">
        <v>0.49337059487591717</v>
      </c>
      <c r="GI340" s="444">
        <v>0.50753395975406557</v>
      </c>
      <c r="GJ340" s="444">
        <v>0.43904364189529688</v>
      </c>
      <c r="GK340" s="444">
        <v>10.001567643831322</v>
      </c>
      <c r="GL340" s="444">
        <v>8.1471747700398129</v>
      </c>
      <c r="GM340" s="444">
        <v>11.434144529072583</v>
      </c>
      <c r="GN340" s="444">
        <v>11.025641025641027</v>
      </c>
      <c r="GO340" s="444">
        <v>13.474387527836642</v>
      </c>
      <c r="GP340" s="444">
        <v>15.126825518830737</v>
      </c>
      <c r="GQ340" s="444">
        <v>15.816326530616148</v>
      </c>
      <c r="GR340" s="444">
        <v>14.580846570558107</v>
      </c>
      <c r="GS340" s="444">
        <v>15.758110792318881</v>
      </c>
      <c r="GT340" s="444">
        <v>8.7479496992654457</v>
      </c>
      <c r="GU340" s="444">
        <v>100</v>
      </c>
      <c r="GV340" s="444">
        <v>14.719771602335607</v>
      </c>
      <c r="GW340" s="444">
        <v>81.520583642388331</v>
      </c>
      <c r="GX340" s="444">
        <v>62.451153684945247</v>
      </c>
      <c r="GY340" s="444">
        <v>19.069429957443084</v>
      </c>
      <c r="GZ340" s="444">
        <v>100</v>
      </c>
      <c r="HA340" s="444">
        <v>43.694690265486727</v>
      </c>
      <c r="HB340" s="444">
        <v>56.305309734513273</v>
      </c>
      <c r="HC340" s="444">
        <v>46.957964601769916</v>
      </c>
      <c r="HD340" s="444">
        <v>9.3473451327433636</v>
      </c>
      <c r="HE340" s="444">
        <v>100</v>
      </c>
      <c r="HF340" s="444">
        <v>11.867554812879346</v>
      </c>
      <c r="HG340" s="444">
        <v>82.964803383526075</v>
      </c>
      <c r="HH340" s="444">
        <v>65.808206376810858</v>
      </c>
      <c r="HI340" s="445">
        <v>17.156597006715213</v>
      </c>
      <c r="HJ340" s="570">
        <f>Daten_Polit!AL340</f>
        <v>3.8</v>
      </c>
      <c r="HK340" s="571">
        <f>Daten_Polit!AM340</f>
        <v>12.1</v>
      </c>
      <c r="HL340" s="571">
        <f>Daten_Polit!AN340</f>
        <v>2.4</v>
      </c>
      <c r="HM340" s="571">
        <f>Daten_Polit!AO340</f>
        <v>2.6</v>
      </c>
      <c r="HN340" s="571">
        <f>Daten_Polit!AP340</f>
        <v>1.8</v>
      </c>
      <c r="HO340" s="444">
        <v>0.5858971711748916</v>
      </c>
      <c r="HP340" s="444">
        <v>1.9368177666228701</v>
      </c>
      <c r="HQ340" s="444">
        <v>0.42604974969554837</v>
      </c>
      <c r="HR340" s="444">
        <v>0.43948972537627878</v>
      </c>
      <c r="HS340" s="444">
        <v>0.37730523580210712</v>
      </c>
      <c r="HT340" s="444">
        <v>11.076684740510988</v>
      </c>
      <c r="HU340" s="444">
        <v>8.6046511627902973</v>
      </c>
      <c r="HV340" s="444">
        <v>13.319953522762717</v>
      </c>
      <c r="HW340" s="444">
        <v>13.034051779109143</v>
      </c>
      <c r="HX340" s="444">
        <v>14.698646986469866</v>
      </c>
      <c r="HY340" s="444">
        <v>24.943681009233501</v>
      </c>
      <c r="HZ340" s="444">
        <v>25.84896699121947</v>
      </c>
      <c r="IA340" s="444">
        <v>24.08062613917015</v>
      </c>
      <c r="IB340" s="444">
        <v>26.084142394827182</v>
      </c>
      <c r="IC340" s="444">
        <v>14.419475655430711</v>
      </c>
      <c r="ID340" s="444">
        <v>100</v>
      </c>
      <c r="IE340" s="444">
        <v>14.616457076173972</v>
      </c>
      <c r="IF340" s="444">
        <v>81.648088176295445</v>
      </c>
      <c r="IG340" s="444">
        <v>61.836183583079773</v>
      </c>
      <c r="IH340" s="444">
        <v>19.811904593215662</v>
      </c>
      <c r="II340" s="444">
        <v>100</v>
      </c>
      <c r="IJ340" s="444">
        <v>49.731903485254691</v>
      </c>
      <c r="IK340" s="444">
        <v>50.268096514745309</v>
      </c>
      <c r="IL340" s="444">
        <v>41.219839142091153</v>
      </c>
      <c r="IM340" s="444">
        <v>9.048257372654156</v>
      </c>
      <c r="IN340" s="444">
        <v>100</v>
      </c>
      <c r="IO340" s="444">
        <v>11.993592615037066</v>
      </c>
      <c r="IP340" s="444">
        <v>82.995739066427603</v>
      </c>
      <c r="IQ340" s="444">
        <v>65.057813993865182</v>
      </c>
      <c r="IR340" s="445">
        <v>17.937925072562418</v>
      </c>
      <c r="IS340" s="443">
        <f>Daten_Polit!AQ340</f>
        <v>3.3</v>
      </c>
      <c r="IT340" s="227">
        <f>Daten_Polit!AR340</f>
        <v>11</v>
      </c>
      <c r="IU340" s="227">
        <f>Daten_Polit!AS340</f>
        <v>2</v>
      </c>
      <c r="IV340" s="227">
        <f>Daten_Polit!AT340</f>
        <v>2.2000000000000002</v>
      </c>
      <c r="IW340" s="227">
        <f>Daten_Polit!AU340</f>
        <v>1.6</v>
      </c>
      <c r="IX340" s="444" t="s">
        <v>820</v>
      </c>
      <c r="IY340" s="444" t="s">
        <v>820</v>
      </c>
      <c r="IZ340" s="444" t="s">
        <v>820</v>
      </c>
      <c r="JA340" s="444" t="s">
        <v>820</v>
      </c>
      <c r="JB340" s="444" t="s">
        <v>820</v>
      </c>
      <c r="JC340" s="444" t="s">
        <v>820</v>
      </c>
      <c r="JD340" s="444" t="s">
        <v>820</v>
      </c>
      <c r="JE340" s="444" t="s">
        <v>820</v>
      </c>
      <c r="JF340" s="444" t="s">
        <v>820</v>
      </c>
      <c r="JG340" s="444" t="s">
        <v>820</v>
      </c>
      <c r="JH340" s="444" t="s">
        <v>820</v>
      </c>
      <c r="JI340" s="444" t="s">
        <v>820</v>
      </c>
      <c r="JJ340" s="444" t="s">
        <v>820</v>
      </c>
      <c r="JK340" s="444" t="s">
        <v>820</v>
      </c>
      <c r="JL340" s="444" t="s">
        <v>820</v>
      </c>
      <c r="JM340" s="444" t="s">
        <v>820</v>
      </c>
      <c r="JN340" s="444" t="s">
        <v>820</v>
      </c>
      <c r="JO340" s="444" t="s">
        <v>820</v>
      </c>
      <c r="JP340" s="444" t="s">
        <v>820</v>
      </c>
      <c r="JQ340" s="444" t="s">
        <v>820</v>
      </c>
      <c r="JR340" s="444" t="s">
        <v>820</v>
      </c>
      <c r="JS340" s="444" t="s">
        <v>820</v>
      </c>
      <c r="JT340" s="444" t="s">
        <v>820</v>
      </c>
      <c r="JU340" s="444" t="s">
        <v>820</v>
      </c>
      <c r="JV340" s="444" t="s">
        <v>820</v>
      </c>
      <c r="JW340" s="444" t="s">
        <v>820</v>
      </c>
      <c r="JX340" s="444" t="s">
        <v>820</v>
      </c>
      <c r="JY340" s="444" t="s">
        <v>820</v>
      </c>
      <c r="JZ340" s="444" t="s">
        <v>820</v>
      </c>
      <c r="KA340" s="445" t="s">
        <v>820</v>
      </c>
    </row>
    <row r="341" spans="4:287" ht="12.65" customHeight="1" x14ac:dyDescent="0.2">
      <c r="D341" s="276"/>
      <c r="E341" s="3" t="str">
        <f>Daten_Polit!E341</f>
        <v>09764</v>
      </c>
      <c r="F341" s="229" t="str">
        <f>Daten_Polit!F341</f>
        <v>Memmingen, Stadt</v>
      </c>
      <c r="G341" s="246"/>
      <c r="H341" s="531">
        <f>Daten_Polit!H341</f>
        <v>4</v>
      </c>
      <c r="I341" s="532">
        <f>Daten_Polit!I341</f>
        <v>12.6</v>
      </c>
      <c r="J341" s="532">
        <f>Daten_Polit!J341</f>
        <v>2.4</v>
      </c>
      <c r="K341" s="532">
        <f>Daten_Polit!K341</f>
        <v>2.6</v>
      </c>
      <c r="L341" s="532">
        <f>Daten_Polit!L341</f>
        <v>1.3</v>
      </c>
      <c r="M341" s="308">
        <v>0.84518778644128334</v>
      </c>
      <c r="N341" s="308">
        <v>2.837105102972683</v>
      </c>
      <c r="O341" s="308">
        <v>0.56272455355776529</v>
      </c>
      <c r="P341" s="308">
        <v>0.58911704355033934</v>
      </c>
      <c r="Q341" s="308">
        <v>0.37026135049047365</v>
      </c>
      <c r="R341" s="308">
        <v>11.877698475636619</v>
      </c>
      <c r="S341" s="308">
        <v>9.2391304347819823</v>
      </c>
      <c r="T341" s="308">
        <v>14.860565225528729</v>
      </c>
      <c r="U341" s="308">
        <v>14.911921343712814</v>
      </c>
      <c r="V341" s="308">
        <v>14.316702819944194</v>
      </c>
      <c r="W341" s="308">
        <v>20.888501742166515</v>
      </c>
      <c r="X341" s="308">
        <v>22.116029510402413</v>
      </c>
      <c r="Y341" s="308">
        <v>19.555555555555557</v>
      </c>
      <c r="Z341" s="308">
        <v>20.235437385826689</v>
      </c>
      <c r="AA341" s="308">
        <v>12.473572938763237</v>
      </c>
      <c r="AB341" s="308">
        <v>100</v>
      </c>
      <c r="AC341" s="308">
        <v>16.628542902788944</v>
      </c>
      <c r="AD341" s="308">
        <v>79.967791293646201</v>
      </c>
      <c r="AE341" s="308">
        <v>66.826303772933755</v>
      </c>
      <c r="AF341" s="308">
        <v>13.141487520712458</v>
      </c>
      <c r="AG341" s="308">
        <v>100</v>
      </c>
      <c r="AH341" s="308">
        <v>53.990610328638496</v>
      </c>
      <c r="AI341" s="308">
        <v>46.009389671361504</v>
      </c>
      <c r="AJ341" s="308">
        <v>42.370892018779344</v>
      </c>
      <c r="AK341" s="308">
        <v>3.6384976525821595</v>
      </c>
      <c r="AL341" s="308">
        <v>100</v>
      </c>
      <c r="AM341" s="308">
        <v>13.621024924515709</v>
      </c>
      <c r="AN341" s="308">
        <v>81.522121316779462</v>
      </c>
      <c r="AO341" s="308">
        <v>71.691114679734966</v>
      </c>
      <c r="AP341" s="337">
        <v>9.8310066370444869</v>
      </c>
      <c r="AQ341" s="531">
        <f>Daten_Polit!M341</f>
        <v>4.2</v>
      </c>
      <c r="AR341" s="532">
        <f>Daten_Polit!N341</f>
        <v>12.8</v>
      </c>
      <c r="AS341" s="532">
        <f>Daten_Polit!O341</f>
        <v>2.5</v>
      </c>
      <c r="AT341" s="532">
        <f>Daten_Polit!P341</f>
        <v>2.7</v>
      </c>
      <c r="AU341" s="532">
        <f>Daten_Polit!Q341</f>
        <v>1.6</v>
      </c>
      <c r="AV341" s="308">
        <v>0.81578224889202644</v>
      </c>
      <c r="AW341" s="308">
        <v>2.4635050187051908</v>
      </c>
      <c r="AX341" s="308">
        <v>0.58539055182872923</v>
      </c>
      <c r="AY341" s="308">
        <v>0.6092505960180099</v>
      </c>
      <c r="AZ341" s="308">
        <v>0.41824045369474777</v>
      </c>
      <c r="BA341" s="308">
        <v>11.976493957954377</v>
      </c>
      <c r="BB341" s="308">
        <v>9.2193919474122747</v>
      </c>
      <c r="BC341" s="308">
        <v>15.041438899666021</v>
      </c>
      <c r="BD341" s="308">
        <v>15.013774104683197</v>
      </c>
      <c r="BE341" s="308">
        <v>15.280135823439918</v>
      </c>
      <c r="BF341" s="308">
        <v>22.443848474683961</v>
      </c>
      <c r="BG341" s="308">
        <v>24.044451927932375</v>
      </c>
      <c r="BH341" s="308">
        <v>21.358705317440609</v>
      </c>
      <c r="BI341" s="308">
        <v>21.871275327771155</v>
      </c>
      <c r="BJ341" s="308">
        <v>16.977928692643111</v>
      </c>
      <c r="BK341" s="308">
        <v>100</v>
      </c>
      <c r="BL341" s="308">
        <v>16.676361100184398</v>
      </c>
      <c r="BM341" s="308">
        <v>80.108873800492248</v>
      </c>
      <c r="BN341" s="308">
        <v>66.770456755908199</v>
      </c>
      <c r="BO341" s="308">
        <v>13.338417044584039</v>
      </c>
      <c r="BP341" s="308">
        <v>100</v>
      </c>
      <c r="BQ341" s="308">
        <v>53.267973856209153</v>
      </c>
      <c r="BR341" s="308">
        <v>46.732026143790847</v>
      </c>
      <c r="BS341" s="308">
        <v>41.93899782135076</v>
      </c>
      <c r="BT341" s="308">
        <v>4.7930283224400858</v>
      </c>
      <c r="BU341" s="308">
        <v>100</v>
      </c>
      <c r="BV341" s="308">
        <v>13.684622861877694</v>
      </c>
      <c r="BW341" s="308">
        <v>81.767783303553529</v>
      </c>
      <c r="BX341" s="308">
        <v>71.553755403503573</v>
      </c>
      <c r="BY341" s="312">
        <v>10.214027900049969</v>
      </c>
      <c r="BZ341" s="531">
        <f>Daten_Polit!R341</f>
        <v>3.5</v>
      </c>
      <c r="CA341" s="532">
        <f>Daten_Polit!S341</f>
        <v>9.8000000000000007</v>
      </c>
      <c r="CB341" s="532">
        <f>Daten_Polit!T341</f>
        <v>2.2999999999999998</v>
      </c>
      <c r="CC341" s="532">
        <f>Daten_Polit!U341</f>
        <v>2.4</v>
      </c>
      <c r="CD341" s="532">
        <f>Daten_Polit!V341</f>
        <v>1.8</v>
      </c>
      <c r="CE341" s="309">
        <v>0.76241235820555209</v>
      </c>
      <c r="CF341" s="309">
        <v>2.2015554645397839</v>
      </c>
      <c r="CG341" s="309">
        <v>0.55300292787543948</v>
      </c>
      <c r="CH341" s="309">
        <v>0.57668673302971263</v>
      </c>
      <c r="CI341" s="309">
        <v>0.39642643404074107</v>
      </c>
      <c r="CJ341" s="309">
        <v>13.744685058835163</v>
      </c>
      <c r="CK341" s="309">
        <v>12.190650779100624</v>
      </c>
      <c r="CL341" s="309">
        <v>15.192926045014858</v>
      </c>
      <c r="CM341" s="309">
        <v>15.647977941175032</v>
      </c>
      <c r="CN341" s="309">
        <v>12.01923076923077</v>
      </c>
      <c r="CO341" s="309">
        <v>22.906698564605264</v>
      </c>
      <c r="CP341" s="309">
        <v>27.518935047062428</v>
      </c>
      <c r="CQ341" s="309">
        <v>21.13131313132121</v>
      </c>
      <c r="CR341" s="309">
        <v>21.509608705726187</v>
      </c>
      <c r="CS341" s="309">
        <v>18.541996830439647</v>
      </c>
      <c r="CT341" s="309">
        <v>100</v>
      </c>
      <c r="CU341" s="309">
        <v>16.367300395695622</v>
      </c>
      <c r="CV341" s="309">
        <v>80.337127253852259</v>
      </c>
      <c r="CW341" s="309">
        <v>66.412941278334344</v>
      </c>
      <c r="CX341" s="309">
        <v>13.924185975517911</v>
      </c>
      <c r="CY341" s="309">
        <v>100</v>
      </c>
      <c r="CZ341" s="309">
        <v>46.374829001367992</v>
      </c>
      <c r="DA341" s="309">
        <v>53.625170998632008</v>
      </c>
      <c r="DB341" s="309">
        <v>46.238030095759228</v>
      </c>
      <c r="DC341" s="309">
        <v>7.387140902872777</v>
      </c>
      <c r="DD341" s="309">
        <v>100</v>
      </c>
      <c r="DE341" s="309">
        <v>14.245724857954736</v>
      </c>
      <c r="DF341" s="309">
        <v>81.154149735900361</v>
      </c>
      <c r="DG341" s="309">
        <v>70.491574112837768</v>
      </c>
      <c r="DH341" s="313">
        <v>10.662575623062583</v>
      </c>
      <c r="DI341" s="565">
        <f>Daten_Polit!W341</f>
        <v>3.1</v>
      </c>
      <c r="DJ341" s="532">
        <f>Daten_Polit!X341</f>
        <v>9.8000000000000007</v>
      </c>
      <c r="DK341" s="532">
        <f>Daten_Polit!Y341</f>
        <v>1.9</v>
      </c>
      <c r="DL341" s="532">
        <f>Daten_Polit!Z341</f>
        <v>1.9</v>
      </c>
      <c r="DM341" s="532">
        <f>Daten_Polit!AA341</f>
        <v>1.6</v>
      </c>
      <c r="DN341" s="309">
        <v>0.68248518744116504</v>
      </c>
      <c r="DO341" s="309">
        <v>2.282797860326319</v>
      </c>
      <c r="DP341" s="309">
        <v>0.43701681295242323</v>
      </c>
      <c r="DQ341" s="309">
        <v>0.44279071211462656</v>
      </c>
      <c r="DR341" s="309">
        <v>0.40100650478915434</v>
      </c>
      <c r="DS341" s="309">
        <v>13.859553620032056</v>
      </c>
      <c r="DT341" s="309">
        <v>12.206969376980966</v>
      </c>
      <c r="DU341" s="309">
        <v>15.613718411549529</v>
      </c>
      <c r="DV341" s="309">
        <v>15.671838022612079</v>
      </c>
      <c r="DW341" s="309">
        <v>15.262321144664378</v>
      </c>
      <c r="DX341" s="309">
        <v>21.012185750357713</v>
      </c>
      <c r="DY341" s="309">
        <v>21.71610169492557</v>
      </c>
      <c r="DZ341" s="309">
        <v>20.228571428573279</v>
      </c>
      <c r="EA341" s="309">
        <v>20.603149186004803</v>
      </c>
      <c r="EB341" s="309">
        <v>17.993630573323564</v>
      </c>
      <c r="EC341" s="309">
        <v>100</v>
      </c>
      <c r="ED341" s="309">
        <v>16.572072479229373</v>
      </c>
      <c r="EE341" s="309">
        <v>80.106213919264519</v>
      </c>
      <c r="EF341" s="309">
        <v>65.910672574417532</v>
      </c>
      <c r="EG341" s="309">
        <v>14.195541344846976</v>
      </c>
      <c r="EH341" s="309">
        <v>100</v>
      </c>
      <c r="EI341" s="309">
        <v>52.027972027972034</v>
      </c>
      <c r="EJ341" s="309">
        <v>47.972027972027966</v>
      </c>
      <c r="EK341" s="309">
        <v>41.25874125874126</v>
      </c>
      <c r="EL341" s="309">
        <v>6.7132867132867133</v>
      </c>
      <c r="EM341" s="309">
        <v>100</v>
      </c>
      <c r="EN341" s="309">
        <v>14.380517826780331</v>
      </c>
      <c r="EO341" s="309">
        <v>81.051122906372115</v>
      </c>
      <c r="EP341" s="309">
        <v>69.851173437438263</v>
      </c>
      <c r="EQ341" s="367">
        <v>11.199949468933848</v>
      </c>
      <c r="ER341" s="531">
        <f>Daten_Polit!AB341</f>
        <v>3.2</v>
      </c>
      <c r="ES341" s="532">
        <f>Daten_Polit!AC341</f>
        <v>10.199999999999999</v>
      </c>
      <c r="ET341" s="532">
        <f>Daten_Polit!AD341</f>
        <v>1.9</v>
      </c>
      <c r="EU341" s="532">
        <f>Daten_Polit!AE341</f>
        <v>1.9</v>
      </c>
      <c r="EV341" s="532">
        <f>Daten_Polit!AF341</f>
        <v>1.7</v>
      </c>
      <c r="EW341" s="309">
        <v>0.71537701087444949</v>
      </c>
      <c r="EX341" s="309">
        <v>2.3273211974173358</v>
      </c>
      <c r="EY341" s="309">
        <v>0.46622443644757972</v>
      </c>
      <c r="EZ341" s="309">
        <v>0.45436468562404631</v>
      </c>
      <c r="FA341" s="309">
        <v>0.53585925961142622</v>
      </c>
      <c r="FB341" s="309">
        <v>12.935535428876419</v>
      </c>
      <c r="FC341" s="309">
        <v>10.300081103000812</v>
      </c>
      <c r="FD341" s="309">
        <v>15.854480125759341</v>
      </c>
      <c r="FE341" s="309">
        <v>15.392781316348197</v>
      </c>
      <c r="FF341" s="309">
        <v>18.394160583952349</v>
      </c>
      <c r="FG341" s="309">
        <v>17.939011566776028</v>
      </c>
      <c r="FH341" s="309">
        <v>20.842483529644973</v>
      </c>
      <c r="FI341" s="309">
        <v>14.707842701632057</v>
      </c>
      <c r="FJ341" s="309">
        <v>14.972419227738376</v>
      </c>
      <c r="FK341" s="309">
        <v>13.256484149921185</v>
      </c>
      <c r="FL341" s="309">
        <v>100</v>
      </c>
      <c r="FM341" s="309">
        <v>16.796165390463916</v>
      </c>
      <c r="FN341" s="309">
        <v>79.713466613597291</v>
      </c>
      <c r="FO341" s="309">
        <v>65.113994224977745</v>
      </c>
      <c r="FP341" s="309">
        <v>14.599472388619555</v>
      </c>
      <c r="FQ341" s="309">
        <v>100</v>
      </c>
      <c r="FR341" s="309">
        <v>54.774535809018566</v>
      </c>
      <c r="FS341" s="309">
        <v>45.225464190981441</v>
      </c>
      <c r="FT341" s="309">
        <v>37.798408488063664</v>
      </c>
      <c r="FU341" s="309">
        <v>7.4270557029177713</v>
      </c>
      <c r="FV341" s="309">
        <v>100</v>
      </c>
      <c r="FW341" s="309">
        <v>14.577482972233561</v>
      </c>
      <c r="FX341" s="309">
        <v>80.671910395250947</v>
      </c>
      <c r="FY341" s="309">
        <v>68.931880244357089</v>
      </c>
      <c r="FZ341" s="313">
        <v>11.740030150893856</v>
      </c>
      <c r="GA341" s="570">
        <f>Daten_Polit!AG341</f>
        <v>4.3</v>
      </c>
      <c r="GB341" s="571">
        <f>Daten_Polit!AH341</f>
        <v>13.9</v>
      </c>
      <c r="GC341" s="571">
        <f>Daten_Polit!AI341</f>
        <v>2.4</v>
      </c>
      <c r="GD341" s="571">
        <f>Daten_Polit!AJ341</f>
        <v>2.6</v>
      </c>
      <c r="GE341" s="571">
        <f>Daten_Polit!AK341</f>
        <v>1.7</v>
      </c>
      <c r="GF341" s="444">
        <v>0.71353969711702958</v>
      </c>
      <c r="GG341" s="444">
        <v>2.6018984140074721</v>
      </c>
      <c r="GH341" s="444">
        <v>0.4352473403329768</v>
      </c>
      <c r="GI341" s="444">
        <v>0.45759738236948627</v>
      </c>
      <c r="GJ341" s="444">
        <v>0.31270912778060422</v>
      </c>
      <c r="GK341" s="444">
        <v>9.9234834740077318</v>
      </c>
      <c r="GL341" s="444">
        <v>8.5884230378640005</v>
      </c>
      <c r="GM341" s="444">
        <v>11.514522821576763</v>
      </c>
      <c r="GN341" s="444">
        <v>11.582705275683333</v>
      </c>
      <c r="GO341" s="444">
        <v>11.051212938011348</v>
      </c>
      <c r="GP341" s="444">
        <v>16.933105696112609</v>
      </c>
      <c r="GQ341" s="444">
        <v>19.297744790186659</v>
      </c>
      <c r="GR341" s="444">
        <v>14.118047286962288</v>
      </c>
      <c r="GS341" s="444">
        <v>14.00467471757803</v>
      </c>
      <c r="GT341" s="444">
        <v>14.899328859068403</v>
      </c>
      <c r="GU341" s="444">
        <v>100</v>
      </c>
      <c r="GV341" s="444">
        <v>16.926508907876443</v>
      </c>
      <c r="GW341" s="444">
        <v>79.459680588654734</v>
      </c>
      <c r="GX341" s="444">
        <v>64.369372472082233</v>
      </c>
      <c r="GY341" s="444">
        <v>15.090308116572501</v>
      </c>
      <c r="GZ341" s="444">
        <v>100</v>
      </c>
      <c r="HA341" s="444">
        <v>56.59574468085107</v>
      </c>
      <c r="HB341" s="444">
        <v>43.404255319148945</v>
      </c>
      <c r="HC341" s="444">
        <v>38.212765957446813</v>
      </c>
      <c r="HD341" s="444">
        <v>5.1914893617021276</v>
      </c>
      <c r="HE341" s="444">
        <v>100</v>
      </c>
      <c r="HF341" s="444">
        <v>13.84167104396521</v>
      </c>
      <c r="HG341" s="444">
        <v>81.193713322087419</v>
      </c>
      <c r="HH341" s="444">
        <v>68.66900653341024</v>
      </c>
      <c r="HI341" s="445">
        <v>12.524706788677173</v>
      </c>
      <c r="HJ341" s="570">
        <f>Daten_Polit!AL341</f>
        <v>3.6</v>
      </c>
      <c r="HK341" s="571">
        <f>Daten_Polit!AM341</f>
        <v>11.3</v>
      </c>
      <c r="HL341" s="571">
        <f>Daten_Polit!AN341</f>
        <v>2.2000000000000002</v>
      </c>
      <c r="HM341" s="571">
        <f>Daten_Polit!AO341</f>
        <v>2.2999999999999998</v>
      </c>
      <c r="HN341" s="571">
        <f>Daten_Polit!AP341</f>
        <v>1.5</v>
      </c>
      <c r="HO341" s="444">
        <v>0.57204289658101515</v>
      </c>
      <c r="HP341" s="444">
        <v>1.9969381583849168</v>
      </c>
      <c r="HQ341" s="444">
        <v>0.35958387391247465</v>
      </c>
      <c r="HR341" s="444">
        <v>0.36577158816078925</v>
      </c>
      <c r="HS341" s="444">
        <v>0.3267658489254387</v>
      </c>
      <c r="HT341" s="444">
        <v>11.04262064107119</v>
      </c>
      <c r="HU341" s="444">
        <v>9.397103401819427</v>
      </c>
      <c r="HV341" s="444">
        <v>12.832348596751316</v>
      </c>
      <c r="HW341" s="444">
        <v>12.558238034731046</v>
      </c>
      <c r="HX341" s="444">
        <v>14.697406340066108</v>
      </c>
      <c r="HY341" s="444">
        <v>26.576576576572975</v>
      </c>
      <c r="HZ341" s="444">
        <v>30.184133539845121</v>
      </c>
      <c r="IA341" s="444">
        <v>22.617246596054859</v>
      </c>
      <c r="IB341" s="444">
        <v>23.208858011282953</v>
      </c>
      <c r="IC341" s="444">
        <v>18.621700879717668</v>
      </c>
      <c r="ID341" s="444">
        <v>100</v>
      </c>
      <c r="IE341" s="444">
        <v>16.509651729189684</v>
      </c>
      <c r="IF341" s="444">
        <v>79.85062913256975</v>
      </c>
      <c r="IG341" s="444">
        <v>64.443217403335467</v>
      </c>
      <c r="IH341" s="444">
        <v>15.407411729234271</v>
      </c>
      <c r="II341" s="444">
        <v>100</v>
      </c>
      <c r="IJ341" s="444">
        <v>52.354874041621024</v>
      </c>
      <c r="IK341" s="444">
        <v>47.645125958378969</v>
      </c>
      <c r="IL341" s="444">
        <v>41.511500547645127</v>
      </c>
      <c r="IM341" s="444">
        <v>6.1336254107338446</v>
      </c>
      <c r="IN341" s="444">
        <v>100</v>
      </c>
      <c r="IO341" s="444">
        <v>14.046066308926003</v>
      </c>
      <c r="IP341" s="444">
        <v>81.080287481687719</v>
      </c>
      <c r="IQ341" s="444">
        <v>68.218035414607471</v>
      </c>
      <c r="IR341" s="445">
        <v>12.862252067080245</v>
      </c>
      <c r="IS341" s="443">
        <f>Daten_Polit!AQ341</f>
        <v>3.2</v>
      </c>
      <c r="IT341" s="227">
        <f>Daten_Polit!AR341</f>
        <v>10.4</v>
      </c>
      <c r="IU341" s="227">
        <f>Daten_Polit!AS341</f>
        <v>1.8</v>
      </c>
      <c r="IV341" s="227">
        <f>Daten_Polit!AT341</f>
        <v>1.9</v>
      </c>
      <c r="IW341" s="227">
        <f>Daten_Polit!AU341</f>
        <v>1.5</v>
      </c>
      <c r="IX341" s="444" t="s">
        <v>820</v>
      </c>
      <c r="IY341" s="444" t="s">
        <v>820</v>
      </c>
      <c r="IZ341" s="444" t="s">
        <v>820</v>
      </c>
      <c r="JA341" s="444" t="s">
        <v>820</v>
      </c>
      <c r="JB341" s="444" t="s">
        <v>820</v>
      </c>
      <c r="JC341" s="444" t="s">
        <v>820</v>
      </c>
      <c r="JD341" s="444" t="s">
        <v>820</v>
      </c>
      <c r="JE341" s="444" t="s">
        <v>820</v>
      </c>
      <c r="JF341" s="444" t="s">
        <v>820</v>
      </c>
      <c r="JG341" s="444" t="s">
        <v>820</v>
      </c>
      <c r="JH341" s="444" t="s">
        <v>820</v>
      </c>
      <c r="JI341" s="444" t="s">
        <v>820</v>
      </c>
      <c r="JJ341" s="444" t="s">
        <v>820</v>
      </c>
      <c r="JK341" s="444" t="s">
        <v>820</v>
      </c>
      <c r="JL341" s="444" t="s">
        <v>820</v>
      </c>
      <c r="JM341" s="444" t="s">
        <v>820</v>
      </c>
      <c r="JN341" s="444" t="s">
        <v>820</v>
      </c>
      <c r="JO341" s="444" t="s">
        <v>820</v>
      </c>
      <c r="JP341" s="444" t="s">
        <v>820</v>
      </c>
      <c r="JQ341" s="444" t="s">
        <v>820</v>
      </c>
      <c r="JR341" s="444" t="s">
        <v>820</v>
      </c>
      <c r="JS341" s="444" t="s">
        <v>820</v>
      </c>
      <c r="JT341" s="444" t="s">
        <v>820</v>
      </c>
      <c r="JU341" s="444" t="s">
        <v>820</v>
      </c>
      <c r="JV341" s="444" t="s">
        <v>820</v>
      </c>
      <c r="JW341" s="444" t="s">
        <v>820</v>
      </c>
      <c r="JX341" s="444" t="s">
        <v>820</v>
      </c>
      <c r="JY341" s="444" t="s">
        <v>820</v>
      </c>
      <c r="JZ341" s="444" t="s">
        <v>820</v>
      </c>
      <c r="KA341" s="445" t="s">
        <v>820</v>
      </c>
    </row>
    <row r="342" spans="4:287" ht="12.65" customHeight="1" x14ac:dyDescent="0.2">
      <c r="D342" s="276"/>
      <c r="E342" s="3" t="str">
        <f>Daten_Polit!E342</f>
        <v>09771</v>
      </c>
      <c r="F342" s="229" t="str">
        <f>Daten_Polit!F342</f>
        <v>Aichach-Friedberg</v>
      </c>
      <c r="G342" s="246"/>
      <c r="H342" s="531">
        <f>Daten_Polit!H342</f>
        <v>2.7</v>
      </c>
      <c r="I342" s="532">
        <f>Daten_Polit!I342</f>
        <v>7.9</v>
      </c>
      <c r="J342" s="532">
        <f>Daten_Polit!J342</f>
        <v>2.1</v>
      </c>
      <c r="K342" s="532">
        <f>Daten_Polit!K342</f>
        <v>2.2999999999999998</v>
      </c>
      <c r="L342" s="532">
        <f>Daten_Polit!L342</f>
        <v>1.4</v>
      </c>
      <c r="M342" s="308">
        <v>0.52782892399134274</v>
      </c>
      <c r="N342" s="308">
        <v>1.9203021486612484</v>
      </c>
      <c r="O342" s="308">
        <v>0.45481838457758189</v>
      </c>
      <c r="P342" s="308">
        <v>0.47154795210794054</v>
      </c>
      <c r="Q342" s="308">
        <v>0.35122852316602454</v>
      </c>
      <c r="R342" s="308">
        <v>11.755472594603965</v>
      </c>
      <c r="S342" s="308">
        <v>8.0978490088570219</v>
      </c>
      <c r="T342" s="308">
        <v>13.350110483672642</v>
      </c>
      <c r="U342" s="308">
        <v>13.256363889274914</v>
      </c>
      <c r="V342" s="308">
        <v>14.054336468129572</v>
      </c>
      <c r="W342" s="308">
        <v>20.161805407704659</v>
      </c>
      <c r="X342" s="308">
        <v>21.897399859445006</v>
      </c>
      <c r="Y342" s="308">
        <v>19.289152165864497</v>
      </c>
      <c r="Z342" s="308">
        <v>19.728652353309172</v>
      </c>
      <c r="AA342" s="308">
        <v>15.993707393829892</v>
      </c>
      <c r="AB342" s="308">
        <v>100</v>
      </c>
      <c r="AC342" s="308">
        <v>9.9380629286644648</v>
      </c>
      <c r="AD342" s="308">
        <v>86.43706100851071</v>
      </c>
      <c r="AE342" s="308">
        <v>70.778635288357833</v>
      </c>
      <c r="AF342" s="308">
        <v>15.658425720152877</v>
      </c>
      <c r="AG342" s="308">
        <v>100</v>
      </c>
      <c r="AH342" s="308">
        <v>30.250696378830082</v>
      </c>
      <c r="AI342" s="308">
        <v>69.749303621169915</v>
      </c>
      <c r="AJ342" s="308">
        <v>61.002785515320333</v>
      </c>
      <c r="AK342" s="308">
        <v>8.7465181058495816</v>
      </c>
      <c r="AL342" s="308">
        <v>100</v>
      </c>
      <c r="AM342" s="308">
        <v>6.607313899341662</v>
      </c>
      <c r="AN342" s="308">
        <v>88.155744536553286</v>
      </c>
      <c r="AO342" s="308">
        <v>75.898310351711245</v>
      </c>
      <c r="AP342" s="337">
        <v>12.257434184842033</v>
      </c>
      <c r="AQ342" s="531">
        <f>Daten_Polit!M342</f>
        <v>2.5</v>
      </c>
      <c r="AR342" s="532">
        <f>Daten_Polit!N342</f>
        <v>7.8</v>
      </c>
      <c r="AS342" s="532">
        <f>Daten_Polit!O342</f>
        <v>2</v>
      </c>
      <c r="AT342" s="532">
        <f>Daten_Polit!P342</f>
        <v>2.2000000000000002</v>
      </c>
      <c r="AU342" s="532">
        <f>Daten_Polit!Q342</f>
        <v>1.3</v>
      </c>
      <c r="AV342" s="308">
        <v>0.50919476620295268</v>
      </c>
      <c r="AW342" s="308">
        <v>1.6794934856104762</v>
      </c>
      <c r="AX342" s="308">
        <v>0.45228215877737382</v>
      </c>
      <c r="AY342" s="308">
        <v>0.46973053994842684</v>
      </c>
      <c r="AZ342" s="308">
        <v>0.34767067649225214</v>
      </c>
      <c r="BA342" s="308">
        <v>12.129202373104812</v>
      </c>
      <c r="BB342" s="308">
        <v>8.2815435756617024</v>
      </c>
      <c r="BC342" s="308">
        <v>13.945889426219523</v>
      </c>
      <c r="BD342" s="308">
        <v>13.836292639800011</v>
      </c>
      <c r="BE342" s="308">
        <v>14.806246385197177</v>
      </c>
      <c r="BF342" s="308">
        <v>20.312914346327236</v>
      </c>
      <c r="BG342" s="308">
        <v>26.086956521737591</v>
      </c>
      <c r="BH342" s="308">
        <v>18.291642045830216</v>
      </c>
      <c r="BI342" s="308">
        <v>18.887489815569776</v>
      </c>
      <c r="BJ342" s="308">
        <v>13.641618497129793</v>
      </c>
      <c r="BK342" s="308">
        <v>100</v>
      </c>
      <c r="BL342" s="308">
        <v>9.8240336396786194</v>
      </c>
      <c r="BM342" s="308">
        <v>86.595894993519508</v>
      </c>
      <c r="BN342" s="308">
        <v>70.520326647976219</v>
      </c>
      <c r="BO342" s="308">
        <v>16.075568345543289</v>
      </c>
      <c r="BP342" s="308">
        <v>100</v>
      </c>
      <c r="BQ342" s="308">
        <v>30.823529411764699</v>
      </c>
      <c r="BR342" s="308">
        <v>69.17647058823529</v>
      </c>
      <c r="BS342" s="308">
        <v>61.411764705882341</v>
      </c>
      <c r="BT342" s="308">
        <v>7.7647058823529402</v>
      </c>
      <c r="BU342" s="308">
        <v>100</v>
      </c>
      <c r="BV342" s="308">
        <v>6.5301068336455854</v>
      </c>
      <c r="BW342" s="308">
        <v>88.334690983273276</v>
      </c>
      <c r="BX342" s="308">
        <v>75.707302132746406</v>
      </c>
      <c r="BY342" s="312">
        <v>12.627388850526891</v>
      </c>
      <c r="BZ342" s="531">
        <f>Daten_Polit!R342</f>
        <v>2.2000000000000002</v>
      </c>
      <c r="CA342" s="532">
        <f>Daten_Polit!S342</f>
        <v>6.4</v>
      </c>
      <c r="CB342" s="532">
        <f>Daten_Polit!T342</f>
        <v>1.8</v>
      </c>
      <c r="CC342" s="532">
        <f>Daten_Polit!U342</f>
        <v>1.9</v>
      </c>
      <c r="CD342" s="532">
        <f>Daten_Polit!V342</f>
        <v>1.4</v>
      </c>
      <c r="CE342" s="309">
        <v>0.49041393528634736</v>
      </c>
      <c r="CF342" s="309">
        <v>1.5067012774707</v>
      </c>
      <c r="CG342" s="309">
        <v>0.44416378102535969</v>
      </c>
      <c r="CH342" s="309">
        <v>0.45652163776318794</v>
      </c>
      <c r="CI342" s="309">
        <v>0.37388995456988755</v>
      </c>
      <c r="CJ342" s="309">
        <v>14.070628251300521</v>
      </c>
      <c r="CK342" s="309">
        <v>9.3903824308966772</v>
      </c>
      <c r="CL342" s="309">
        <v>16.445405727922648</v>
      </c>
      <c r="CM342" s="309">
        <v>16.551126516463896</v>
      </c>
      <c r="CN342" s="309">
        <v>15.792291220553365</v>
      </c>
      <c r="CO342" s="309">
        <v>17.673502373974436</v>
      </c>
      <c r="CP342" s="309">
        <v>27.501407921897691</v>
      </c>
      <c r="CQ342" s="309">
        <v>15.002641310092823</v>
      </c>
      <c r="CR342" s="309">
        <v>16.177762164061697</v>
      </c>
      <c r="CS342" s="309">
        <v>7.8284182305827716</v>
      </c>
      <c r="CT342" s="309">
        <v>100</v>
      </c>
      <c r="CU342" s="309">
        <v>9.47412129485887</v>
      </c>
      <c r="CV342" s="309">
        <v>86.883510979127962</v>
      </c>
      <c r="CW342" s="309">
        <v>70.195143503116626</v>
      </c>
      <c r="CX342" s="309">
        <v>16.688367476011344</v>
      </c>
      <c r="CY342" s="309">
        <v>100</v>
      </c>
      <c r="CZ342" s="309">
        <v>29.110320284697512</v>
      </c>
      <c r="DA342" s="309">
        <v>70.889679715302478</v>
      </c>
      <c r="DB342" s="309">
        <v>60.355871886120994</v>
      </c>
      <c r="DC342" s="309">
        <v>10.533807829181493</v>
      </c>
      <c r="DD342" s="309">
        <v>100</v>
      </c>
      <c r="DE342" s="309">
        <v>6.5032120930623467</v>
      </c>
      <c r="DF342" s="309">
        <v>88.352533990416021</v>
      </c>
      <c r="DG342" s="309">
        <v>75.139104040992137</v>
      </c>
      <c r="DH342" s="313">
        <v>13.213429949423897</v>
      </c>
      <c r="DI342" s="565">
        <f>Daten_Polit!W342</f>
        <v>2</v>
      </c>
      <c r="DJ342" s="532">
        <f>Daten_Polit!X342</f>
        <v>7.4</v>
      </c>
      <c r="DK342" s="532">
        <f>Daten_Polit!Y342</f>
        <v>1.5</v>
      </c>
      <c r="DL342" s="532">
        <f>Daten_Polit!Z342</f>
        <v>1.6</v>
      </c>
      <c r="DM342" s="532">
        <f>Daten_Polit!AA342</f>
        <v>1.1000000000000001</v>
      </c>
      <c r="DN342" s="309">
        <v>0.45118168791830665</v>
      </c>
      <c r="DO342" s="309">
        <v>1.7464776966284699</v>
      </c>
      <c r="DP342" s="309">
        <v>0.38041035118857497</v>
      </c>
      <c r="DQ342" s="309">
        <v>0.39885290511619292</v>
      </c>
      <c r="DR342" s="309">
        <v>0.28025940086862389</v>
      </c>
      <c r="DS342" s="309">
        <v>14.329203161717889</v>
      </c>
      <c r="DT342" s="309">
        <v>10.28066366878522</v>
      </c>
      <c r="DU342" s="309">
        <v>16.461475743987492</v>
      </c>
      <c r="DV342" s="309">
        <v>16.557672258553694</v>
      </c>
      <c r="DW342" s="309">
        <v>15.869311551929025</v>
      </c>
      <c r="DX342" s="309">
        <v>17.268344938406369</v>
      </c>
      <c r="DY342" s="309">
        <v>20.500077651810564</v>
      </c>
      <c r="DZ342" s="309">
        <v>15.574642126792638</v>
      </c>
      <c r="EA342" s="309">
        <v>16.563834836263254</v>
      </c>
      <c r="EB342" s="309">
        <v>9.4082840236708662</v>
      </c>
      <c r="EC342" s="309">
        <v>100</v>
      </c>
      <c r="ED342" s="309">
        <v>9.3825817210617917</v>
      </c>
      <c r="EE342" s="309">
        <v>87.021783573220972</v>
      </c>
      <c r="EF342" s="309">
        <v>69.92666382498409</v>
      </c>
      <c r="EG342" s="309">
        <v>17.095119748236897</v>
      </c>
      <c r="EH342" s="309">
        <v>100</v>
      </c>
      <c r="EI342" s="309">
        <v>36.521136521136519</v>
      </c>
      <c r="EJ342" s="309">
        <v>63.478863478863481</v>
      </c>
      <c r="EK342" s="309">
        <v>53.846153846153847</v>
      </c>
      <c r="EL342" s="309">
        <v>9.6327096327096324</v>
      </c>
      <c r="EM342" s="309">
        <v>100</v>
      </c>
      <c r="EN342" s="309">
        <v>6.575720360779119</v>
      </c>
      <c r="EO342" s="309">
        <v>88.414575832063619</v>
      </c>
      <c r="EP342" s="309">
        <v>74.665166932176746</v>
      </c>
      <c r="EQ342" s="367">
        <v>13.749408899886884</v>
      </c>
      <c r="ER342" s="531">
        <f>Daten_Polit!AB342</f>
        <v>2.1</v>
      </c>
      <c r="ES342" s="532">
        <f>Daten_Polit!AC342</f>
        <v>7.5</v>
      </c>
      <c r="ET342" s="532">
        <f>Daten_Polit!AD342</f>
        <v>1.6</v>
      </c>
      <c r="EU342" s="532">
        <f>Daten_Polit!AE342</f>
        <v>1.6</v>
      </c>
      <c r="EV342" s="532">
        <f>Daten_Polit!AF342</f>
        <v>1.3</v>
      </c>
      <c r="EW342" s="309">
        <v>0.48634326765772812</v>
      </c>
      <c r="EX342" s="309">
        <v>1.8733462207932476</v>
      </c>
      <c r="EY342" s="309">
        <v>0.40883065552590064</v>
      </c>
      <c r="EZ342" s="309">
        <v>0.41862537344733652</v>
      </c>
      <c r="FA342" s="309">
        <v>0.35801292925905126</v>
      </c>
      <c r="FB342" s="309">
        <v>14.218235856065933</v>
      </c>
      <c r="FC342" s="309">
        <v>9.6260815822008432</v>
      </c>
      <c r="FD342" s="309">
        <v>16.622200662947691</v>
      </c>
      <c r="FE342" s="309">
        <v>16.834532374100718</v>
      </c>
      <c r="FF342" s="309">
        <v>15.483539094650206</v>
      </c>
      <c r="FG342" s="309">
        <v>14.70634711614135</v>
      </c>
      <c r="FH342" s="309">
        <v>19.23136049193047</v>
      </c>
      <c r="FI342" s="309">
        <v>12.34874589309479</v>
      </c>
      <c r="FJ342" s="309">
        <v>13.291984732821119</v>
      </c>
      <c r="FK342" s="309">
        <v>7.4037018509069341</v>
      </c>
      <c r="FL342" s="309">
        <v>100</v>
      </c>
      <c r="FM342" s="309">
        <v>9.301329080546429</v>
      </c>
      <c r="FN342" s="309">
        <v>87.11252651823817</v>
      </c>
      <c r="FO342" s="309">
        <v>69.581410512340199</v>
      </c>
      <c r="FP342" s="309">
        <v>17.531116005897964</v>
      </c>
      <c r="FQ342" s="309">
        <v>100</v>
      </c>
      <c r="FR342" s="309">
        <v>34.435261707988978</v>
      </c>
      <c r="FS342" s="309">
        <v>65.564738292011015</v>
      </c>
      <c r="FT342" s="309">
        <v>54.54545454545454</v>
      </c>
      <c r="FU342" s="309">
        <v>11.019283746556475</v>
      </c>
      <c r="FV342" s="309">
        <v>100</v>
      </c>
      <c r="FW342" s="309">
        <v>6.6761906435388552</v>
      </c>
      <c r="FX342" s="309">
        <v>88.367909221316381</v>
      </c>
      <c r="FY342" s="309">
        <v>74.088024030724881</v>
      </c>
      <c r="FZ342" s="313">
        <v>14.279885190591509</v>
      </c>
      <c r="GA342" s="570">
        <f>Daten_Polit!AG342</f>
        <v>2.6</v>
      </c>
      <c r="GB342" s="571">
        <f>Daten_Polit!AH342</f>
        <v>9.1999999999999993</v>
      </c>
      <c r="GC342" s="571">
        <f>Daten_Polit!AI342</f>
        <v>2</v>
      </c>
      <c r="GD342" s="571">
        <f>Daten_Polit!AJ342</f>
        <v>2.1</v>
      </c>
      <c r="GE342" s="571">
        <f>Daten_Polit!AK342</f>
        <v>1.6</v>
      </c>
      <c r="GF342" s="444">
        <v>0.47663738962081509</v>
      </c>
      <c r="GG342" s="444">
        <v>2.007570523531518</v>
      </c>
      <c r="GH342" s="444">
        <v>0.38693263130134609</v>
      </c>
      <c r="GI342" s="444">
        <v>0.3968009679445883</v>
      </c>
      <c r="GJ342" s="444">
        <v>0.3378349890016239</v>
      </c>
      <c r="GK342" s="444">
        <v>11.125120833858698</v>
      </c>
      <c r="GL342" s="444">
        <v>8.6162551440329214</v>
      </c>
      <c r="GM342" s="444">
        <v>12.343135418617718</v>
      </c>
      <c r="GN342" s="444">
        <v>12.469255422225906</v>
      </c>
      <c r="GO342" s="444">
        <v>11.692307692305894</v>
      </c>
      <c r="GP342" s="444">
        <v>15.481292236693845</v>
      </c>
      <c r="GQ342" s="444">
        <v>17.758772481454798</v>
      </c>
      <c r="GR342" s="444">
        <v>14.371514371516822</v>
      </c>
      <c r="GS342" s="444">
        <v>14.679234253985094</v>
      </c>
      <c r="GT342" s="444">
        <v>12.770809578107183</v>
      </c>
      <c r="GU342" s="444">
        <v>100</v>
      </c>
      <c r="GV342" s="444">
        <v>9.3379415210887231</v>
      </c>
      <c r="GW342" s="444">
        <v>87.170527561436231</v>
      </c>
      <c r="GX342" s="444">
        <v>69.0540549809498</v>
      </c>
      <c r="GY342" s="444">
        <v>18.11647258048642</v>
      </c>
      <c r="GZ342" s="444">
        <v>100</v>
      </c>
      <c r="HA342" s="444">
        <v>33.333333333333336</v>
      </c>
      <c r="HB342" s="444">
        <v>66.666666666666671</v>
      </c>
      <c r="HC342" s="444">
        <v>55.382436260623237</v>
      </c>
      <c r="HD342" s="444">
        <v>11.284230406043438</v>
      </c>
      <c r="HE342" s="444">
        <v>100</v>
      </c>
      <c r="HF342" s="444">
        <v>6.6889225434178456</v>
      </c>
      <c r="HG342" s="444">
        <v>88.478594101999349</v>
      </c>
      <c r="HH342" s="444">
        <v>73.671131087370625</v>
      </c>
      <c r="HI342" s="445">
        <v>14.80746301462873</v>
      </c>
      <c r="HJ342" s="570">
        <f>Daten_Polit!AL342</f>
        <v>2.6</v>
      </c>
      <c r="HK342" s="571">
        <f>Daten_Polit!AM342</f>
        <v>9.8000000000000007</v>
      </c>
      <c r="HL342" s="571">
        <f>Daten_Polit!AN342</f>
        <v>1.9</v>
      </c>
      <c r="HM342" s="571">
        <f>Daten_Polit!AO342</f>
        <v>2</v>
      </c>
      <c r="HN342" s="571">
        <f>Daten_Polit!AP342</f>
        <v>1.5</v>
      </c>
      <c r="HO342" s="444">
        <v>0.41932031510430368</v>
      </c>
      <c r="HP342" s="444">
        <v>1.7935420382226686</v>
      </c>
      <c r="HQ342" s="444">
        <v>0.33496401673676973</v>
      </c>
      <c r="HR342" s="444">
        <v>0.34455106785709866</v>
      </c>
      <c r="HS342" s="444">
        <v>0.28952428076853981</v>
      </c>
      <c r="HT342" s="444">
        <v>10.624239967572123</v>
      </c>
      <c r="HU342" s="444">
        <v>8.4057971014492754</v>
      </c>
      <c r="HV342" s="444">
        <v>11.817501869857891</v>
      </c>
      <c r="HW342" s="444">
        <v>11.902286902287255</v>
      </c>
      <c r="HX342" s="444">
        <v>11.374223602482706</v>
      </c>
      <c r="HY342" s="444">
        <v>23.639797971502098</v>
      </c>
      <c r="HZ342" s="444">
        <v>27.280187573276777</v>
      </c>
      <c r="IA342" s="444">
        <v>21.678675262290483</v>
      </c>
      <c r="IB342" s="444">
        <v>22.232270706154196</v>
      </c>
      <c r="IC342" s="444">
        <v>18.801410105757931</v>
      </c>
      <c r="ID342" s="444">
        <v>100</v>
      </c>
      <c r="IE342" s="444">
        <v>9.5221554686560861</v>
      </c>
      <c r="IF342" s="444">
        <v>87.194591036678446</v>
      </c>
      <c r="IG342" s="444">
        <v>68.665664431606359</v>
      </c>
      <c r="IH342" s="444">
        <v>18.528926605072073</v>
      </c>
      <c r="II342" s="444">
        <v>100</v>
      </c>
      <c r="IJ342" s="444">
        <v>35.79573624194348</v>
      </c>
      <c r="IK342" s="444">
        <v>64.204263758056513</v>
      </c>
      <c r="IL342" s="444">
        <v>53.544868616757554</v>
      </c>
      <c r="IM342" s="444">
        <v>10.659395141298962</v>
      </c>
      <c r="IN342" s="444">
        <v>100</v>
      </c>
      <c r="IO342" s="444">
        <v>6.8149311643939896</v>
      </c>
      <c r="IP342" s="444">
        <v>88.69360437256411</v>
      </c>
      <c r="IQ342" s="444">
        <v>73.240946418947317</v>
      </c>
      <c r="IR342" s="445">
        <v>15.452657953616791</v>
      </c>
      <c r="IS342" s="443">
        <f>Daten_Polit!AQ342</f>
        <v>2.5</v>
      </c>
      <c r="IT342" s="227">
        <f>Daten_Polit!AR342</f>
        <v>11.2</v>
      </c>
      <c r="IU342" s="227">
        <f>Daten_Polit!AS342</f>
        <v>1.7</v>
      </c>
      <c r="IV342" s="227">
        <f>Daten_Polit!AT342</f>
        <v>1.8</v>
      </c>
      <c r="IW342" s="227">
        <f>Daten_Polit!AU342</f>
        <v>1.3</v>
      </c>
      <c r="IX342" s="444" t="s">
        <v>820</v>
      </c>
      <c r="IY342" s="444" t="s">
        <v>820</v>
      </c>
      <c r="IZ342" s="444" t="s">
        <v>820</v>
      </c>
      <c r="JA342" s="444" t="s">
        <v>820</v>
      </c>
      <c r="JB342" s="444" t="s">
        <v>820</v>
      </c>
      <c r="JC342" s="444" t="s">
        <v>820</v>
      </c>
      <c r="JD342" s="444" t="s">
        <v>820</v>
      </c>
      <c r="JE342" s="444" t="s">
        <v>820</v>
      </c>
      <c r="JF342" s="444" t="s">
        <v>820</v>
      </c>
      <c r="JG342" s="444" t="s">
        <v>820</v>
      </c>
      <c r="JH342" s="444" t="s">
        <v>820</v>
      </c>
      <c r="JI342" s="444" t="s">
        <v>820</v>
      </c>
      <c r="JJ342" s="444" t="s">
        <v>820</v>
      </c>
      <c r="JK342" s="444" t="s">
        <v>820</v>
      </c>
      <c r="JL342" s="444" t="s">
        <v>820</v>
      </c>
      <c r="JM342" s="444" t="s">
        <v>820</v>
      </c>
      <c r="JN342" s="444" t="s">
        <v>820</v>
      </c>
      <c r="JO342" s="444" t="s">
        <v>820</v>
      </c>
      <c r="JP342" s="444" t="s">
        <v>820</v>
      </c>
      <c r="JQ342" s="444" t="s">
        <v>820</v>
      </c>
      <c r="JR342" s="444" t="s">
        <v>820</v>
      </c>
      <c r="JS342" s="444" t="s">
        <v>820</v>
      </c>
      <c r="JT342" s="444" t="s">
        <v>820</v>
      </c>
      <c r="JU342" s="444" t="s">
        <v>820</v>
      </c>
      <c r="JV342" s="444" t="s">
        <v>820</v>
      </c>
      <c r="JW342" s="444" t="s">
        <v>820</v>
      </c>
      <c r="JX342" s="444" t="s">
        <v>820</v>
      </c>
      <c r="JY342" s="444" t="s">
        <v>820</v>
      </c>
      <c r="JZ342" s="444" t="s">
        <v>820</v>
      </c>
      <c r="KA342" s="445" t="s">
        <v>820</v>
      </c>
    </row>
    <row r="343" spans="4:287" ht="12.65" customHeight="1" x14ac:dyDescent="0.2">
      <c r="D343" s="276"/>
      <c r="E343" s="3" t="str">
        <f>Daten_Polit!E343</f>
        <v>09772</v>
      </c>
      <c r="F343" s="229" t="str">
        <f>Daten_Polit!F343</f>
        <v>Augsburg</v>
      </c>
      <c r="G343" s="246"/>
      <c r="H343" s="531">
        <f>Daten_Polit!H343</f>
        <v>2.9</v>
      </c>
      <c r="I343" s="532">
        <f>Daten_Polit!I343</f>
        <v>8.6999999999999993</v>
      </c>
      <c r="J343" s="532">
        <f>Daten_Polit!J343</f>
        <v>2.2999999999999998</v>
      </c>
      <c r="K343" s="532">
        <f>Daten_Polit!K343</f>
        <v>2.4</v>
      </c>
      <c r="L343" s="532">
        <f>Daten_Polit!L343</f>
        <v>1.5</v>
      </c>
      <c r="M343" s="308">
        <v>0.56153368508323709</v>
      </c>
      <c r="N343" s="308">
        <v>1.944353343281698</v>
      </c>
      <c r="O343" s="308">
        <v>0.46816592110859223</v>
      </c>
      <c r="P343" s="308">
        <v>0.48564483470063152</v>
      </c>
      <c r="Q343" s="308">
        <v>0.35698955351170431</v>
      </c>
      <c r="R343" s="308">
        <v>11.908718056578078</v>
      </c>
      <c r="S343" s="308">
        <v>9.0961686808950653</v>
      </c>
      <c r="T343" s="308">
        <v>13.301474776884445</v>
      </c>
      <c r="U343" s="308">
        <v>13.16552687171022</v>
      </c>
      <c r="V343" s="308">
        <v>14.336331425456528</v>
      </c>
      <c r="W343" s="308">
        <v>19.120874482990629</v>
      </c>
      <c r="X343" s="308">
        <v>22.591447707364761</v>
      </c>
      <c r="Y343" s="308">
        <v>17.357183707187108</v>
      </c>
      <c r="Z343" s="308">
        <v>17.664401538850178</v>
      </c>
      <c r="AA343" s="308">
        <v>15.023217700072658</v>
      </c>
      <c r="AB343" s="308">
        <v>100</v>
      </c>
      <c r="AC343" s="308">
        <v>10.654577370469402</v>
      </c>
      <c r="AD343" s="308">
        <v>85.861811682539951</v>
      </c>
      <c r="AE343" s="308">
        <v>70.288712108709987</v>
      </c>
      <c r="AF343" s="308">
        <v>15.573099573829966</v>
      </c>
      <c r="AG343" s="308">
        <v>100</v>
      </c>
      <c r="AH343" s="308">
        <v>32.625638269282454</v>
      </c>
      <c r="AI343" s="308">
        <v>67.374361730717553</v>
      </c>
      <c r="AJ343" s="308">
        <v>59.607632356893305</v>
      </c>
      <c r="AK343" s="308">
        <v>7.7667293738242398</v>
      </c>
      <c r="AL343" s="308">
        <v>100</v>
      </c>
      <c r="AM343" s="308">
        <v>7.9025500405682889</v>
      </c>
      <c r="AN343" s="308">
        <v>87.122998658061135</v>
      </c>
      <c r="AO343" s="308">
        <v>75.286598695688895</v>
      </c>
      <c r="AP343" s="337">
        <v>11.836399962372225</v>
      </c>
      <c r="AQ343" s="531">
        <f>Daten_Polit!M343</f>
        <v>2.8</v>
      </c>
      <c r="AR343" s="532">
        <f>Daten_Polit!N343</f>
        <v>9.1</v>
      </c>
      <c r="AS343" s="532">
        <f>Daten_Polit!O343</f>
        <v>2.1</v>
      </c>
      <c r="AT343" s="532">
        <f>Daten_Polit!P343</f>
        <v>2.2999999999999998</v>
      </c>
      <c r="AU343" s="532">
        <f>Daten_Polit!Q343</f>
        <v>1.4</v>
      </c>
      <c r="AV343" s="308">
        <v>0.53168791711471819</v>
      </c>
      <c r="AW343" s="308">
        <v>1.8042082447305867</v>
      </c>
      <c r="AX343" s="308">
        <v>0.44675109058455253</v>
      </c>
      <c r="AY343" s="308">
        <v>0.46424896388758163</v>
      </c>
      <c r="AZ343" s="308">
        <v>0.33972187462497905</v>
      </c>
      <c r="BA343" s="308">
        <v>11.999913451760071</v>
      </c>
      <c r="BB343" s="308">
        <v>8.9213870617533964</v>
      </c>
      <c r="BC343" s="308">
        <v>13.780107582142737</v>
      </c>
      <c r="BD343" s="308">
        <v>13.855398181747242</v>
      </c>
      <c r="BE343" s="308">
        <v>13.237774030354132</v>
      </c>
      <c r="BF343" s="308">
        <v>19.086091564589523</v>
      </c>
      <c r="BG343" s="308">
        <v>21.927338314869317</v>
      </c>
      <c r="BH343" s="308">
        <v>18.397431471379114</v>
      </c>
      <c r="BI343" s="308">
        <v>18.54822853996933</v>
      </c>
      <c r="BJ343" s="308">
        <v>17.312588401699273</v>
      </c>
      <c r="BK343" s="308">
        <v>100</v>
      </c>
      <c r="BL343" s="308">
        <v>10.641233360744927</v>
      </c>
      <c r="BM343" s="308">
        <v>85.937429589917031</v>
      </c>
      <c r="BN343" s="308">
        <v>69.870928082515476</v>
      </c>
      <c r="BO343" s="308">
        <v>16.066501507401547</v>
      </c>
      <c r="BP343" s="308">
        <v>100</v>
      </c>
      <c r="BQ343" s="308">
        <v>35.892461197339252</v>
      </c>
      <c r="BR343" s="308">
        <v>64.107538802660741</v>
      </c>
      <c r="BS343" s="308">
        <v>55.570953436807081</v>
      </c>
      <c r="BT343" s="308">
        <v>8.536585365853659</v>
      </c>
      <c r="BU343" s="308">
        <v>100</v>
      </c>
      <c r="BV343" s="308">
        <v>7.8516196938861498</v>
      </c>
      <c r="BW343" s="308">
        <v>87.30327815034552</v>
      </c>
      <c r="BX343" s="308">
        <v>75.035893526969204</v>
      </c>
      <c r="BY343" s="312">
        <v>12.267384623376303</v>
      </c>
      <c r="BZ343" s="531">
        <f>Daten_Polit!R343</f>
        <v>2.5</v>
      </c>
      <c r="CA343" s="532">
        <f>Daten_Polit!S343</f>
        <v>7.6</v>
      </c>
      <c r="CB343" s="532">
        <f>Daten_Polit!T343</f>
        <v>2</v>
      </c>
      <c r="CC343" s="532">
        <f>Daten_Polit!U343</f>
        <v>2.1</v>
      </c>
      <c r="CD343" s="532">
        <f>Daten_Polit!V343</f>
        <v>1.5</v>
      </c>
      <c r="CE343" s="309">
        <v>0.51142721480109032</v>
      </c>
      <c r="CF343" s="309">
        <v>1.5512538333612036</v>
      </c>
      <c r="CG343" s="309">
        <v>0.44469911767636877</v>
      </c>
      <c r="CH343" s="309">
        <v>0.4562265076577145</v>
      </c>
      <c r="CI343" s="309">
        <v>0.3770241512593554</v>
      </c>
      <c r="CJ343" s="309">
        <v>13.052290231049735</v>
      </c>
      <c r="CK343" s="309">
        <v>9.9926823318965781</v>
      </c>
      <c r="CL343" s="309">
        <v>14.972537807539387</v>
      </c>
      <c r="CM343" s="309">
        <v>14.844055003687414</v>
      </c>
      <c r="CN343" s="309">
        <v>15.811844715218568</v>
      </c>
      <c r="CO343" s="309">
        <v>16.547898034339919</v>
      </c>
      <c r="CP343" s="309">
        <v>21.115217740638887</v>
      </c>
      <c r="CQ343" s="309">
        <v>15.784114052953157</v>
      </c>
      <c r="CR343" s="309">
        <v>16.012900976291842</v>
      </c>
      <c r="CS343" s="309">
        <v>14.313725490184872</v>
      </c>
      <c r="CT343" s="309">
        <v>100</v>
      </c>
      <c r="CU343" s="309">
        <v>10.444533710338092</v>
      </c>
      <c r="CV343" s="309">
        <v>86.167041013353696</v>
      </c>
      <c r="CW343" s="309">
        <v>69.603505271680305</v>
      </c>
      <c r="CX343" s="309">
        <v>16.563535741673387</v>
      </c>
      <c r="CY343" s="309">
        <v>100</v>
      </c>
      <c r="CZ343" s="309">
        <v>32.038834951456316</v>
      </c>
      <c r="DA343" s="309">
        <v>67.961165048543691</v>
      </c>
      <c r="DB343" s="309">
        <v>58.319383997321729</v>
      </c>
      <c r="DC343" s="309">
        <v>9.6417810512219599</v>
      </c>
      <c r="DD343" s="309">
        <v>100</v>
      </c>
      <c r="DE343" s="309">
        <v>7.9349797317308211</v>
      </c>
      <c r="DF343" s="309">
        <v>87.325457168726388</v>
      </c>
      <c r="DG343" s="309">
        <v>74.615802483451475</v>
      </c>
      <c r="DH343" s="313">
        <v>12.709654685274922</v>
      </c>
      <c r="DI343" s="565">
        <f>Daten_Polit!W343</f>
        <v>2.4</v>
      </c>
      <c r="DJ343" s="532">
        <f>Daten_Polit!X343</f>
        <v>8.3000000000000007</v>
      </c>
      <c r="DK343" s="532">
        <f>Daten_Polit!Y343</f>
        <v>1.7</v>
      </c>
      <c r="DL343" s="532">
        <f>Daten_Polit!Z343</f>
        <v>1.8</v>
      </c>
      <c r="DM343" s="532">
        <f>Daten_Polit!AA343</f>
        <v>1.4</v>
      </c>
      <c r="DN343" s="309">
        <v>0.49679346821203008</v>
      </c>
      <c r="DO343" s="309">
        <v>1.9792455741691373</v>
      </c>
      <c r="DP343" s="309">
        <v>0.38528163160924539</v>
      </c>
      <c r="DQ343" s="309">
        <v>0.39425863951333673</v>
      </c>
      <c r="DR343" s="309">
        <v>0.33491978478967027</v>
      </c>
      <c r="DS343" s="309">
        <v>13.504984220808359</v>
      </c>
      <c r="DT343" s="309">
        <v>11.060824247411368</v>
      </c>
      <c r="DU343" s="309">
        <v>14.911275342844959</v>
      </c>
      <c r="DV343" s="309">
        <v>15.15405770754673</v>
      </c>
      <c r="DW343" s="309">
        <v>13.558441558442965</v>
      </c>
      <c r="DX343" s="309">
        <v>16.939560854146745</v>
      </c>
      <c r="DY343" s="309">
        <v>17.30148925948528</v>
      </c>
      <c r="DZ343" s="309">
        <v>16.748807631162695</v>
      </c>
      <c r="EA343" s="309">
        <v>17.158541735091582</v>
      </c>
      <c r="EB343" s="309">
        <v>14.478814660786535</v>
      </c>
      <c r="EC343" s="309">
        <v>100</v>
      </c>
      <c r="ED343" s="309">
        <v>10.538192488371243</v>
      </c>
      <c r="EE343" s="309">
        <v>86.170250149625645</v>
      </c>
      <c r="EF343" s="309">
        <v>69.260933968019614</v>
      </c>
      <c r="EG343" s="309">
        <v>16.909316181606044</v>
      </c>
      <c r="EH343" s="309">
        <v>100</v>
      </c>
      <c r="EI343" s="309">
        <v>37.307197943444734</v>
      </c>
      <c r="EJ343" s="309">
        <v>62.692802056555266</v>
      </c>
      <c r="EK343" s="309">
        <v>52.667095115681228</v>
      </c>
      <c r="EL343" s="309">
        <v>10.025706940874034</v>
      </c>
      <c r="EM343" s="309">
        <v>100</v>
      </c>
      <c r="EN343" s="309">
        <v>8.099078274146791</v>
      </c>
      <c r="EO343" s="309">
        <v>87.336844613386177</v>
      </c>
      <c r="EP343" s="309">
        <v>74.124194182839972</v>
      </c>
      <c r="EQ343" s="367">
        <v>13.2126504305462</v>
      </c>
      <c r="ER343" s="531">
        <f>Daten_Polit!AB343</f>
        <v>2.4</v>
      </c>
      <c r="ES343" s="532">
        <f>Daten_Polit!AC343</f>
        <v>8.5</v>
      </c>
      <c r="ET343" s="532">
        <f>Daten_Polit!AD343</f>
        <v>1.7</v>
      </c>
      <c r="EU343" s="532">
        <f>Daten_Polit!AE343</f>
        <v>1.8</v>
      </c>
      <c r="EV343" s="532">
        <f>Daten_Polit!AF343</f>
        <v>1.5</v>
      </c>
      <c r="EW343" s="309">
        <v>0.51654106445886239</v>
      </c>
      <c r="EX343" s="309">
        <v>2.1459980226923814</v>
      </c>
      <c r="EY343" s="309">
        <v>0.39276509695623468</v>
      </c>
      <c r="EZ343" s="309">
        <v>0.39868090649856514</v>
      </c>
      <c r="FA343" s="309">
        <v>0.36119024398961225</v>
      </c>
      <c r="FB343" s="309">
        <v>13.168142470917976</v>
      </c>
      <c r="FC343" s="309">
        <v>10.835154646003048</v>
      </c>
      <c r="FD343" s="309">
        <v>14.558217005076376</v>
      </c>
      <c r="FE343" s="309">
        <v>14.821132433072734</v>
      </c>
      <c r="FF343" s="309">
        <v>13.208465093652466</v>
      </c>
      <c r="FG343" s="309">
        <v>15.761527252968808</v>
      </c>
      <c r="FH343" s="309">
        <v>14.984810460967243</v>
      </c>
      <c r="FI343" s="309">
        <v>16.226772399100486</v>
      </c>
      <c r="FJ343" s="309">
        <v>16.645441252769206</v>
      </c>
      <c r="FK343" s="309">
        <v>14.085865894848046</v>
      </c>
      <c r="FL343" s="309">
        <v>100</v>
      </c>
      <c r="FM343" s="309">
        <v>10.53313652770683</v>
      </c>
      <c r="FN343" s="309">
        <v>86.06144394319189</v>
      </c>
      <c r="FO343" s="309">
        <v>68.734957459447628</v>
      </c>
      <c r="FP343" s="309">
        <v>17.326486483744283</v>
      </c>
      <c r="FQ343" s="309">
        <v>100</v>
      </c>
      <c r="FR343" s="309">
        <v>37.793502733998068</v>
      </c>
      <c r="FS343" s="309">
        <v>62.206497266001939</v>
      </c>
      <c r="FT343" s="309">
        <v>52.074622064972665</v>
      </c>
      <c r="FU343" s="309">
        <v>10.131875201029269</v>
      </c>
      <c r="FV343" s="309">
        <v>100</v>
      </c>
      <c r="FW343" s="309">
        <v>8.1071948741707125</v>
      </c>
      <c r="FX343" s="309">
        <v>87.217735338003337</v>
      </c>
      <c r="FY343" s="309">
        <v>73.455281531010613</v>
      </c>
      <c r="FZ343" s="313">
        <v>13.762453806992736</v>
      </c>
      <c r="GA343" s="570">
        <f>Daten_Polit!AG343</f>
        <v>3</v>
      </c>
      <c r="GB343" s="571">
        <f>Daten_Polit!AH343</f>
        <v>10.8</v>
      </c>
      <c r="GC343" s="571">
        <f>Daten_Polit!AI343</f>
        <v>2.2000000000000002</v>
      </c>
      <c r="GD343" s="571">
        <f>Daten_Polit!AJ343</f>
        <v>2.2999999999999998</v>
      </c>
      <c r="GE343" s="571">
        <f>Daten_Polit!AK343</f>
        <v>1.7</v>
      </c>
      <c r="GF343" s="444">
        <v>0.51189059519087288</v>
      </c>
      <c r="GG343" s="444">
        <v>2.1400125612851899</v>
      </c>
      <c r="GH343" s="444">
        <v>0.3898491360953209</v>
      </c>
      <c r="GI343" s="444">
        <v>0.39958868468267289</v>
      </c>
      <c r="GJ343" s="444">
        <v>0.34007503289914581</v>
      </c>
      <c r="GK343" s="444">
        <v>10.110849848841037</v>
      </c>
      <c r="GL343" s="444">
        <v>8.0241139174721958</v>
      </c>
      <c r="GM343" s="444">
        <v>11.385302088314999</v>
      </c>
      <c r="GN343" s="444">
        <v>11.433674050993829</v>
      </c>
      <c r="GO343" s="444">
        <v>11.133122028525268</v>
      </c>
      <c r="GP343" s="444">
        <v>16.33603121559247</v>
      </c>
      <c r="GQ343" s="444">
        <v>17.519735166796028</v>
      </c>
      <c r="GR343" s="444">
        <v>15.613718411551492</v>
      </c>
      <c r="GS343" s="444">
        <v>16.071031363535496</v>
      </c>
      <c r="GT343" s="444">
        <v>13.222179139194509</v>
      </c>
      <c r="GU343" s="444">
        <v>100</v>
      </c>
      <c r="GV343" s="444">
        <v>10.621776508871459</v>
      </c>
      <c r="GW343" s="444">
        <v>85.943211602399955</v>
      </c>
      <c r="GX343" s="444">
        <v>68.14638892759514</v>
      </c>
      <c r="GY343" s="444">
        <v>17.796822674804822</v>
      </c>
      <c r="GZ343" s="444">
        <v>100</v>
      </c>
      <c r="HA343" s="444">
        <v>39.184549356223172</v>
      </c>
      <c r="HB343" s="444">
        <v>60.815450643776828</v>
      </c>
      <c r="HC343" s="444">
        <v>50.987124463519315</v>
      </c>
      <c r="HD343" s="444">
        <v>9.8283261802575108</v>
      </c>
      <c r="HE343" s="444">
        <v>100</v>
      </c>
      <c r="HF343" s="444">
        <v>8.0248152290530061</v>
      </c>
      <c r="HG343" s="444">
        <v>87.253891255524167</v>
      </c>
      <c r="HH343" s="444">
        <v>72.974587468053826</v>
      </c>
      <c r="HI343" s="445">
        <v>14.279303787470326</v>
      </c>
      <c r="HJ343" s="570">
        <f>Daten_Polit!AL343</f>
        <v>2.8</v>
      </c>
      <c r="HK343" s="571">
        <f>Daten_Polit!AM343</f>
        <v>10.1</v>
      </c>
      <c r="HL343" s="571">
        <f>Daten_Polit!AN343</f>
        <v>2.1</v>
      </c>
      <c r="HM343" s="571">
        <f>Daten_Polit!AO343</f>
        <v>2.2000000000000002</v>
      </c>
      <c r="HN343" s="571">
        <f>Daten_Polit!AP343</f>
        <v>1.6</v>
      </c>
      <c r="HO343" s="444">
        <v>0.46289835927300688</v>
      </c>
      <c r="HP343" s="444">
        <v>1.9012282300145626</v>
      </c>
      <c r="HQ343" s="444">
        <v>0.3513272408828037</v>
      </c>
      <c r="HR343" s="444">
        <v>0.36266546346516415</v>
      </c>
      <c r="HS343" s="444">
        <v>0.29624467379822383</v>
      </c>
      <c r="HT343" s="444">
        <v>11.26855333465277</v>
      </c>
      <c r="HU343" s="444">
        <v>8.8779870232631737</v>
      </c>
      <c r="HV343" s="444">
        <v>12.704697348833113</v>
      </c>
      <c r="HW343" s="444">
        <v>12.782323441801029</v>
      </c>
      <c r="HX343" s="444">
        <v>12.297029702971271</v>
      </c>
      <c r="HY343" s="444">
        <v>23.964473153007056</v>
      </c>
      <c r="HZ343" s="444">
        <v>25.385769395626344</v>
      </c>
      <c r="IA343" s="444">
        <v>23.106821273563817</v>
      </c>
      <c r="IB343" s="444">
        <v>23.77147268867169</v>
      </c>
      <c r="IC343" s="444">
        <v>19.641779029979446</v>
      </c>
      <c r="ID343" s="444">
        <v>100</v>
      </c>
      <c r="IE343" s="444">
        <v>10.63541630178312</v>
      </c>
      <c r="IF343" s="444">
        <v>86.08816699443625</v>
      </c>
      <c r="IG343" s="444">
        <v>67.886402227484382</v>
      </c>
      <c r="IH343" s="444">
        <v>18.201764766951875</v>
      </c>
      <c r="II343" s="444">
        <v>100</v>
      </c>
      <c r="IJ343" s="444">
        <v>39.071709233791744</v>
      </c>
      <c r="IK343" s="444">
        <v>60.928290766208249</v>
      </c>
      <c r="IL343" s="444">
        <v>50.982318271119844</v>
      </c>
      <c r="IM343" s="444">
        <v>9.9459724950884087</v>
      </c>
      <c r="IN343" s="444">
        <v>100</v>
      </c>
      <c r="IO343" s="444">
        <v>8.2000478501583132</v>
      </c>
      <c r="IP343" s="444">
        <v>87.381990049983997</v>
      </c>
      <c r="IQ343" s="444">
        <v>72.465629406812411</v>
      </c>
      <c r="IR343" s="445">
        <v>14.91636064317159</v>
      </c>
      <c r="IS343" s="443">
        <f>Daten_Polit!AQ343</f>
        <v>2.7</v>
      </c>
      <c r="IT343" s="227">
        <f>Daten_Polit!AR343</f>
        <v>10.3</v>
      </c>
      <c r="IU343" s="227">
        <f>Daten_Polit!AS343</f>
        <v>1.8</v>
      </c>
      <c r="IV343" s="227">
        <f>Daten_Polit!AT343</f>
        <v>1.9</v>
      </c>
      <c r="IW343" s="227">
        <f>Daten_Polit!AU343</f>
        <v>1.6</v>
      </c>
      <c r="IX343" s="444" t="s">
        <v>820</v>
      </c>
      <c r="IY343" s="444" t="s">
        <v>820</v>
      </c>
      <c r="IZ343" s="444" t="s">
        <v>820</v>
      </c>
      <c r="JA343" s="444" t="s">
        <v>820</v>
      </c>
      <c r="JB343" s="444" t="s">
        <v>820</v>
      </c>
      <c r="JC343" s="444" t="s">
        <v>820</v>
      </c>
      <c r="JD343" s="444" t="s">
        <v>820</v>
      </c>
      <c r="JE343" s="444" t="s">
        <v>820</v>
      </c>
      <c r="JF343" s="444" t="s">
        <v>820</v>
      </c>
      <c r="JG343" s="444" t="s">
        <v>820</v>
      </c>
      <c r="JH343" s="444" t="s">
        <v>820</v>
      </c>
      <c r="JI343" s="444" t="s">
        <v>820</v>
      </c>
      <c r="JJ343" s="444" t="s">
        <v>820</v>
      </c>
      <c r="JK343" s="444" t="s">
        <v>820</v>
      </c>
      <c r="JL343" s="444" t="s">
        <v>820</v>
      </c>
      <c r="JM343" s="444" t="s">
        <v>820</v>
      </c>
      <c r="JN343" s="444" t="s">
        <v>820</v>
      </c>
      <c r="JO343" s="444" t="s">
        <v>820</v>
      </c>
      <c r="JP343" s="444" t="s">
        <v>820</v>
      </c>
      <c r="JQ343" s="444" t="s">
        <v>820</v>
      </c>
      <c r="JR343" s="444" t="s">
        <v>820</v>
      </c>
      <c r="JS343" s="444" t="s">
        <v>820</v>
      </c>
      <c r="JT343" s="444" t="s">
        <v>820</v>
      </c>
      <c r="JU343" s="444" t="s">
        <v>820</v>
      </c>
      <c r="JV343" s="444" t="s">
        <v>820</v>
      </c>
      <c r="JW343" s="444" t="s">
        <v>820</v>
      </c>
      <c r="JX343" s="444" t="s">
        <v>820</v>
      </c>
      <c r="JY343" s="444" t="s">
        <v>820</v>
      </c>
      <c r="JZ343" s="444" t="s">
        <v>820</v>
      </c>
      <c r="KA343" s="445" t="s">
        <v>820</v>
      </c>
    </row>
    <row r="344" spans="4:287" ht="12.65" customHeight="1" x14ac:dyDescent="0.2">
      <c r="D344" s="276"/>
      <c r="E344" s="3" t="str">
        <f>Daten_Polit!E344</f>
        <v>09773</v>
      </c>
      <c r="F344" s="229" t="str">
        <f>Daten_Polit!F344</f>
        <v>Dillingen a.d.Donau</v>
      </c>
      <c r="G344" s="246"/>
      <c r="H344" s="531">
        <f>Daten_Polit!H344</f>
        <v>2.4</v>
      </c>
      <c r="I344" s="532">
        <f>Daten_Polit!I344</f>
        <v>7</v>
      </c>
      <c r="J344" s="532">
        <f>Daten_Polit!J344</f>
        <v>1.8</v>
      </c>
      <c r="K344" s="532">
        <f>Daten_Polit!K344</f>
        <v>1.9</v>
      </c>
      <c r="L344" s="532">
        <f>Daten_Polit!L344</f>
        <v>0.9</v>
      </c>
      <c r="M344" s="308">
        <v>0.52086014862105068</v>
      </c>
      <c r="N344" s="308">
        <v>1.4407912054286931</v>
      </c>
      <c r="O344" s="308">
        <v>0.44046751916256999</v>
      </c>
      <c r="P344" s="308">
        <v>0.45403668253869062</v>
      </c>
      <c r="Q344" s="308">
        <v>0.29177216562092018</v>
      </c>
      <c r="R344" s="308">
        <v>13.198265259887028</v>
      </c>
      <c r="S344" s="308">
        <v>9.3125634947504707</v>
      </c>
      <c r="T344" s="308">
        <v>15.66698402623506</v>
      </c>
      <c r="U344" s="308">
        <v>15.90883320104248</v>
      </c>
      <c r="V344" s="308">
        <v>12.302839116727005</v>
      </c>
      <c r="W344" s="308">
        <v>22.148085767954342</v>
      </c>
      <c r="X344" s="308">
        <v>27.652408218250429</v>
      </c>
      <c r="Y344" s="308">
        <v>18.779242875362876</v>
      </c>
      <c r="Z344" s="308">
        <v>19.185117553064636</v>
      </c>
      <c r="AA344" s="308">
        <v>13.239875389345793</v>
      </c>
      <c r="AB344" s="308">
        <v>100</v>
      </c>
      <c r="AC344" s="308">
        <v>12.789331238410378</v>
      </c>
      <c r="AD344" s="308">
        <v>83.1864049976042</v>
      </c>
      <c r="AE344" s="308">
        <v>72.373927239266848</v>
      </c>
      <c r="AF344" s="308">
        <v>10.812477758337367</v>
      </c>
      <c r="AG344" s="308">
        <v>100</v>
      </c>
      <c r="AH344" s="308">
        <v>40.949033391915648</v>
      </c>
      <c r="AI344" s="308">
        <v>59.050966608084366</v>
      </c>
      <c r="AJ344" s="308">
        <v>55.008787346221446</v>
      </c>
      <c r="AK344" s="308">
        <v>4.0421792618629171</v>
      </c>
      <c r="AL344" s="308">
        <v>100</v>
      </c>
      <c r="AM344" s="308">
        <v>10.499788313980272</v>
      </c>
      <c r="AN344" s="308">
        <v>83.906328145886903</v>
      </c>
      <c r="AO344" s="308">
        <v>76.889768416572196</v>
      </c>
      <c r="AP344" s="337">
        <v>7.0165597293147126</v>
      </c>
      <c r="AQ344" s="531">
        <f>Daten_Polit!M344</f>
        <v>2.2999999999999998</v>
      </c>
      <c r="AR344" s="532">
        <f>Daten_Polit!N344</f>
        <v>7.2</v>
      </c>
      <c r="AS344" s="532">
        <f>Daten_Polit!O344</f>
        <v>1.6</v>
      </c>
      <c r="AT344" s="532">
        <f>Daten_Polit!P344</f>
        <v>1.7</v>
      </c>
      <c r="AU344" s="532">
        <f>Daten_Polit!Q344</f>
        <v>1.1000000000000001</v>
      </c>
      <c r="AV344" s="308">
        <v>0.5061244238457816</v>
      </c>
      <c r="AW344" s="308">
        <v>1.4332224334926369</v>
      </c>
      <c r="AX344" s="308">
        <v>0.42360257981283389</v>
      </c>
      <c r="AY344" s="308">
        <v>0.43326066515534301</v>
      </c>
      <c r="AZ344" s="308">
        <v>0.32159430088784707</v>
      </c>
      <c r="BA344" s="308">
        <v>12.977048305310914</v>
      </c>
      <c r="BB344" s="308">
        <v>9.0458078385970548</v>
      </c>
      <c r="BC344" s="308">
        <v>15.854637166111848</v>
      </c>
      <c r="BD344" s="308">
        <v>16.053721601605819</v>
      </c>
      <c r="BE344" s="308">
        <v>13.756613756613756</v>
      </c>
      <c r="BF344" s="308">
        <v>19.612314709239765</v>
      </c>
      <c r="BG344" s="308">
        <v>24.735871205773957</v>
      </c>
      <c r="BH344" s="308">
        <v>16.553548832400004</v>
      </c>
      <c r="BI344" s="308">
        <v>16.954276357229723</v>
      </c>
      <c r="BJ344" s="308">
        <v>12.334217506637843</v>
      </c>
      <c r="BK344" s="308">
        <v>100</v>
      </c>
      <c r="BL344" s="308">
        <v>12.575815699615328</v>
      </c>
      <c r="BM344" s="308">
        <v>83.515455929678112</v>
      </c>
      <c r="BN344" s="308">
        <v>72.386286175867113</v>
      </c>
      <c r="BO344" s="308">
        <v>11.129169753810991</v>
      </c>
      <c r="BP344" s="308">
        <v>100</v>
      </c>
      <c r="BQ344" s="308">
        <v>44.514388489208635</v>
      </c>
      <c r="BR344" s="308">
        <v>55.485611510791365</v>
      </c>
      <c r="BS344" s="308">
        <v>50.809352517985609</v>
      </c>
      <c r="BT344" s="308">
        <v>4.6762589928057565</v>
      </c>
      <c r="BU344" s="308">
        <v>100</v>
      </c>
      <c r="BV344" s="308">
        <v>10.432241965917223</v>
      </c>
      <c r="BW344" s="308">
        <v>84.184376740950782</v>
      </c>
      <c r="BX344" s="308">
        <v>76.9032236345206</v>
      </c>
      <c r="BY344" s="312">
        <v>7.2811531064301747</v>
      </c>
      <c r="BZ344" s="531">
        <f>Daten_Polit!R344</f>
        <v>2.1</v>
      </c>
      <c r="CA344" s="532">
        <f>Daten_Polit!S344</f>
        <v>6.1</v>
      </c>
      <c r="CB344" s="532">
        <f>Daten_Polit!T344</f>
        <v>1.6</v>
      </c>
      <c r="CC344" s="532">
        <f>Daten_Polit!U344</f>
        <v>1.6</v>
      </c>
      <c r="CD344" s="532">
        <f>Daten_Polit!V344</f>
        <v>1.2</v>
      </c>
      <c r="CE344" s="309">
        <v>0.46677307263870182</v>
      </c>
      <c r="CF344" s="309">
        <v>1.3117224277320256</v>
      </c>
      <c r="CG344" s="309">
        <v>0.39264574606706071</v>
      </c>
      <c r="CH344" s="309">
        <v>0.40056235811054447</v>
      </c>
      <c r="CI344" s="309">
        <v>0.31215991101046425</v>
      </c>
      <c r="CJ344" s="309">
        <v>14.060331604703411</v>
      </c>
      <c r="CK344" s="309">
        <v>11.136457901286697</v>
      </c>
      <c r="CL344" s="309">
        <v>16.270322737200495</v>
      </c>
      <c r="CM344" s="309">
        <v>16.45858504497248</v>
      </c>
      <c r="CN344" s="309">
        <v>14.501891551079193</v>
      </c>
      <c r="CO344" s="309">
        <v>19.00405754333492</v>
      </c>
      <c r="CP344" s="309">
        <v>23.593390504076673</v>
      </c>
      <c r="CQ344" s="309">
        <v>17.448107448102565</v>
      </c>
      <c r="CR344" s="309">
        <v>17.531765341978915</v>
      </c>
      <c r="CS344" s="309">
        <v>16.666666666666664</v>
      </c>
      <c r="CT344" s="309">
        <v>100</v>
      </c>
      <c r="CU344" s="309">
        <v>12.289233360357569</v>
      </c>
      <c r="CV344" s="309">
        <v>83.876681347159249</v>
      </c>
      <c r="CW344" s="309">
        <v>72.453857299952645</v>
      </c>
      <c r="CX344" s="309">
        <v>11.422824047206607</v>
      </c>
      <c r="CY344" s="309">
        <v>100</v>
      </c>
      <c r="CZ344" s="309">
        <v>37.5</v>
      </c>
      <c r="DA344" s="309">
        <v>62.5</v>
      </c>
      <c r="DB344" s="309">
        <v>56.147540983606561</v>
      </c>
      <c r="DC344" s="309">
        <v>6.3524590163934427</v>
      </c>
      <c r="DD344" s="309">
        <v>100</v>
      </c>
      <c r="DE344" s="309">
        <v>10.30388885451104</v>
      </c>
      <c r="DF344" s="309">
        <v>84.456448319412829</v>
      </c>
      <c r="DG344" s="309">
        <v>76.893208184686671</v>
      </c>
      <c r="DH344" s="313">
        <v>7.563240134726164</v>
      </c>
      <c r="DI344" s="565">
        <f>Daten_Polit!W344</f>
        <v>1.8</v>
      </c>
      <c r="DJ344" s="532">
        <f>Daten_Polit!X344</f>
        <v>5.6</v>
      </c>
      <c r="DK344" s="532">
        <f>Daten_Polit!Y344</f>
        <v>1.3</v>
      </c>
      <c r="DL344" s="532">
        <f>Daten_Polit!Z344</f>
        <v>1.3</v>
      </c>
      <c r="DM344" s="532">
        <f>Daten_Polit!AA344</f>
        <v>1</v>
      </c>
      <c r="DN344" s="309">
        <v>0.44862837390600874</v>
      </c>
      <c r="DO344" s="309">
        <v>1.413891807394916</v>
      </c>
      <c r="DP344" s="309">
        <v>0.35727553066787598</v>
      </c>
      <c r="DQ344" s="309">
        <v>0.36004834920354817</v>
      </c>
      <c r="DR344" s="309">
        <v>0.33024083726181247</v>
      </c>
      <c r="DS344" s="309">
        <v>15.057618437900128</v>
      </c>
      <c r="DT344" s="309">
        <v>12.145214521452145</v>
      </c>
      <c r="DU344" s="309">
        <v>16.89000558347292</v>
      </c>
      <c r="DV344" s="309">
        <v>16.993159203980099</v>
      </c>
      <c r="DW344" s="309">
        <v>15.983606557377051</v>
      </c>
      <c r="DX344" s="309">
        <v>19.753086419753085</v>
      </c>
      <c r="DY344" s="309">
        <v>22.812431121888721</v>
      </c>
      <c r="DZ344" s="309">
        <v>17.820530824321423</v>
      </c>
      <c r="EA344" s="309">
        <v>18.046642667076661</v>
      </c>
      <c r="EB344" s="309">
        <v>15.846994535573769</v>
      </c>
      <c r="EC344" s="309">
        <v>100</v>
      </c>
      <c r="ED344" s="309">
        <v>12.233129443884346</v>
      </c>
      <c r="EE344" s="309">
        <v>84.055112131783829</v>
      </c>
      <c r="EF344" s="309">
        <v>72.471948918787959</v>
      </c>
      <c r="EG344" s="309">
        <v>11.583163212995883</v>
      </c>
      <c r="EH344" s="309">
        <v>100</v>
      </c>
      <c r="EI344" s="309">
        <v>39.079102715466355</v>
      </c>
      <c r="EJ344" s="309">
        <v>60.920897284533652</v>
      </c>
      <c r="EK344" s="309">
        <v>54.545454545454554</v>
      </c>
      <c r="EL344" s="309">
        <v>6.3754427390791024</v>
      </c>
      <c r="EM344" s="309">
        <v>100</v>
      </c>
      <c r="EN344" s="309">
        <v>10.340139398513418</v>
      </c>
      <c r="EO344" s="309">
        <v>84.648951332285051</v>
      </c>
      <c r="EP344" s="309">
        <v>76.774554376975289</v>
      </c>
      <c r="EQ344" s="367">
        <v>7.8743969553097513</v>
      </c>
      <c r="ER344" s="531">
        <f>Daten_Polit!AB344</f>
        <v>1.8</v>
      </c>
      <c r="ES344" s="532">
        <f>Daten_Polit!AC344</f>
        <v>6.1</v>
      </c>
      <c r="ET344" s="532">
        <f>Daten_Polit!AD344</f>
        <v>1.3</v>
      </c>
      <c r="EU344" s="532">
        <f>Daten_Polit!AE344</f>
        <v>1.4</v>
      </c>
      <c r="EV344" s="532">
        <f>Daten_Polit!AF344</f>
        <v>0.9</v>
      </c>
      <c r="EW344" s="309">
        <v>0.47262781062708664</v>
      </c>
      <c r="EX344" s="309">
        <v>1.6998345310676348</v>
      </c>
      <c r="EY344" s="309">
        <v>0.35096751480344451</v>
      </c>
      <c r="EZ344" s="309">
        <v>0.35228995111645783</v>
      </c>
      <c r="FA344" s="309">
        <v>0.33876324434267335</v>
      </c>
      <c r="FB344" s="309">
        <v>15.069398545934728</v>
      </c>
      <c r="FC344" s="309">
        <v>13.194017619340299</v>
      </c>
      <c r="FD344" s="309">
        <v>16.33670220130049</v>
      </c>
      <c r="FE344" s="309">
        <v>16.301852135312025</v>
      </c>
      <c r="FF344" s="309">
        <v>16.666666666666668</v>
      </c>
      <c r="FG344" s="309">
        <v>13.166529942586155</v>
      </c>
      <c r="FH344" s="309">
        <v>17.139959432058184</v>
      </c>
      <c r="FI344" s="309">
        <v>10.468319559239671</v>
      </c>
      <c r="FJ344" s="309">
        <v>10.958695320841336</v>
      </c>
      <c r="FK344" s="309">
        <v>5.8655221745922752</v>
      </c>
      <c r="FL344" s="309">
        <v>100</v>
      </c>
      <c r="FM344" s="309">
        <v>12.310025843233282</v>
      </c>
      <c r="FN344" s="309">
        <v>83.825581898556635</v>
      </c>
      <c r="FO344" s="309">
        <v>71.907037026765522</v>
      </c>
      <c r="FP344" s="309">
        <v>11.918544871791113</v>
      </c>
      <c r="FQ344" s="309">
        <v>100</v>
      </c>
      <c r="FR344" s="309">
        <v>41.606591143151391</v>
      </c>
      <c r="FS344" s="309">
        <v>58.393408856848609</v>
      </c>
      <c r="FT344" s="309">
        <v>52.214212152420181</v>
      </c>
      <c r="FU344" s="309">
        <v>6.1791967044284242</v>
      </c>
      <c r="FV344" s="309">
        <v>100</v>
      </c>
      <c r="FW344" s="309">
        <v>10.368924566689405</v>
      </c>
      <c r="FX344" s="309">
        <v>84.444638845884512</v>
      </c>
      <c r="FY344" s="309">
        <v>76.188922305512691</v>
      </c>
      <c r="FZ344" s="313">
        <v>8.2557165403718145</v>
      </c>
      <c r="GA344" s="570">
        <f>Daten_Polit!AG344</f>
        <v>2.5</v>
      </c>
      <c r="GB344" s="571">
        <f>Daten_Polit!AH344</f>
        <v>8.9</v>
      </c>
      <c r="GC344" s="571">
        <f>Daten_Polit!AI344</f>
        <v>1.7</v>
      </c>
      <c r="GD344" s="571">
        <f>Daten_Polit!AJ344</f>
        <v>1.8</v>
      </c>
      <c r="GE344" s="571">
        <f>Daten_Polit!AK344</f>
        <v>1.2</v>
      </c>
      <c r="GF344" s="444">
        <v>0.48238541090010512</v>
      </c>
      <c r="GG344" s="444">
        <v>1.753921048798178</v>
      </c>
      <c r="GH344" s="444">
        <v>0.36022965725140849</v>
      </c>
      <c r="GI344" s="444">
        <v>0.36445238941758185</v>
      </c>
      <c r="GJ344" s="444">
        <v>0.32328100779245811</v>
      </c>
      <c r="GK344" s="444">
        <v>11.455992224989092</v>
      </c>
      <c r="GL344" s="444">
        <v>8.7396374877059877</v>
      </c>
      <c r="GM344" s="444">
        <v>13.515248796147672</v>
      </c>
      <c r="GN344" s="444">
        <v>13.5157644259363</v>
      </c>
      <c r="GO344" s="444">
        <v>13.510638297878089</v>
      </c>
      <c r="GP344" s="444">
        <v>13.685274359436416</v>
      </c>
      <c r="GQ344" s="444">
        <v>17.063492063497538</v>
      </c>
      <c r="GR344" s="444">
        <v>11.09125315391459</v>
      </c>
      <c r="GS344" s="444">
        <v>11.637426900589473</v>
      </c>
      <c r="GT344" s="444">
        <v>6.2370062370036443</v>
      </c>
      <c r="GU344" s="444">
        <v>100</v>
      </c>
      <c r="GV344" s="444">
        <v>12.402004460593595</v>
      </c>
      <c r="GW344" s="444">
        <v>83.728192156359427</v>
      </c>
      <c r="GX344" s="444">
        <v>71.487313867012631</v>
      </c>
      <c r="GY344" s="444">
        <v>12.240878289346798</v>
      </c>
      <c r="GZ344" s="444">
        <v>100</v>
      </c>
      <c r="HA344" s="444">
        <v>45.191040843214758</v>
      </c>
      <c r="HB344" s="444">
        <v>54.808959156785242</v>
      </c>
      <c r="HC344" s="444">
        <v>49.604743083003953</v>
      </c>
      <c r="HD344" s="444">
        <v>5.204216073781291</v>
      </c>
      <c r="HE344" s="444">
        <v>100</v>
      </c>
      <c r="HF344" s="444">
        <v>10.109305218506222</v>
      </c>
      <c r="HG344" s="444">
        <v>84.689356538058618</v>
      </c>
      <c r="HH344" s="444">
        <v>76.003214468744147</v>
      </c>
      <c r="HI344" s="445">
        <v>8.6861420693144833</v>
      </c>
      <c r="HJ344" s="570">
        <f>Daten_Polit!AL344</f>
        <v>2.5</v>
      </c>
      <c r="HK344" s="571">
        <f>Daten_Polit!AM344</f>
        <v>9.1999999999999993</v>
      </c>
      <c r="HL344" s="571">
        <f>Daten_Polit!AN344</f>
        <v>1.6</v>
      </c>
      <c r="HM344" s="571">
        <f>Daten_Polit!AO344</f>
        <v>1.6</v>
      </c>
      <c r="HN344" s="571">
        <f>Daten_Polit!AP344</f>
        <v>1.2</v>
      </c>
      <c r="HO344" s="444">
        <v>0.43858606508664744</v>
      </c>
      <c r="HP344" s="444">
        <v>1.7459435995499162</v>
      </c>
      <c r="HQ344" s="444">
        <v>0.31069935366178247</v>
      </c>
      <c r="HR344" s="444">
        <v>0.3103576983195333</v>
      </c>
      <c r="HS344" s="444">
        <v>0.3135076140313649</v>
      </c>
      <c r="HT344" s="444">
        <v>11.640878013673984</v>
      </c>
      <c r="HU344" s="444">
        <v>9.0057261842794905</v>
      </c>
      <c r="HV344" s="444">
        <v>13.896306186025811</v>
      </c>
      <c r="HW344" s="444">
        <v>13.821950305905165</v>
      </c>
      <c r="HX344" s="444">
        <v>14.504596527074362</v>
      </c>
      <c r="HY344" s="444">
        <v>22.821526299786616</v>
      </c>
      <c r="HZ344" s="444">
        <v>24.823252160251375</v>
      </c>
      <c r="IA344" s="444">
        <v>21.090289608177169</v>
      </c>
      <c r="IB344" s="444">
        <v>21.664330317322712</v>
      </c>
      <c r="IC344" s="444">
        <v>16.38830897700058</v>
      </c>
      <c r="ID344" s="444">
        <v>100</v>
      </c>
      <c r="IE344" s="444">
        <v>12.197940444772462</v>
      </c>
      <c r="IF344" s="444">
        <v>84.071085240644976</v>
      </c>
      <c r="IG344" s="444">
        <v>71.519939820000815</v>
      </c>
      <c r="IH344" s="444">
        <v>12.551145420644161</v>
      </c>
      <c r="II344" s="444">
        <v>100</v>
      </c>
      <c r="IJ344" s="444">
        <v>46.975354742345033</v>
      </c>
      <c r="IK344" s="444">
        <v>53.024645257654981</v>
      </c>
      <c r="IL344" s="444">
        <v>46.900672143390601</v>
      </c>
      <c r="IM344" s="444">
        <v>6.1239731142643761</v>
      </c>
      <c r="IN344" s="444">
        <v>100</v>
      </c>
      <c r="IO344" s="444">
        <v>9.9777376329336924</v>
      </c>
      <c r="IP344" s="444">
        <v>85.092032020238634</v>
      </c>
      <c r="IQ344" s="444">
        <v>75.862531937632554</v>
      </c>
      <c r="IR344" s="445">
        <v>9.2295000826060694</v>
      </c>
      <c r="IS344" s="443">
        <f>Daten_Polit!AQ344</f>
        <v>2.2999999999999998</v>
      </c>
      <c r="IT344" s="227">
        <f>Daten_Polit!AR344</f>
        <v>9.1999999999999993</v>
      </c>
      <c r="IU344" s="227">
        <f>Daten_Polit!AS344</f>
        <v>1.4</v>
      </c>
      <c r="IV344" s="227">
        <f>Daten_Polit!AT344</f>
        <v>1.4</v>
      </c>
      <c r="IW344" s="227">
        <f>Daten_Polit!AU344</f>
        <v>1.4</v>
      </c>
      <c r="IX344" s="444" t="s">
        <v>820</v>
      </c>
      <c r="IY344" s="444" t="s">
        <v>820</v>
      </c>
      <c r="IZ344" s="444" t="s">
        <v>820</v>
      </c>
      <c r="JA344" s="444" t="s">
        <v>820</v>
      </c>
      <c r="JB344" s="444" t="s">
        <v>820</v>
      </c>
      <c r="JC344" s="444" t="s">
        <v>820</v>
      </c>
      <c r="JD344" s="444" t="s">
        <v>820</v>
      </c>
      <c r="JE344" s="444" t="s">
        <v>820</v>
      </c>
      <c r="JF344" s="444" t="s">
        <v>820</v>
      </c>
      <c r="JG344" s="444" t="s">
        <v>820</v>
      </c>
      <c r="JH344" s="444" t="s">
        <v>820</v>
      </c>
      <c r="JI344" s="444" t="s">
        <v>820</v>
      </c>
      <c r="JJ344" s="444" t="s">
        <v>820</v>
      </c>
      <c r="JK344" s="444" t="s">
        <v>820</v>
      </c>
      <c r="JL344" s="444" t="s">
        <v>820</v>
      </c>
      <c r="JM344" s="444" t="s">
        <v>820</v>
      </c>
      <c r="JN344" s="444" t="s">
        <v>820</v>
      </c>
      <c r="JO344" s="444" t="s">
        <v>820</v>
      </c>
      <c r="JP344" s="444" t="s">
        <v>820</v>
      </c>
      <c r="JQ344" s="444" t="s">
        <v>820</v>
      </c>
      <c r="JR344" s="444" t="s">
        <v>820</v>
      </c>
      <c r="JS344" s="444" t="s">
        <v>820</v>
      </c>
      <c r="JT344" s="444" t="s">
        <v>820</v>
      </c>
      <c r="JU344" s="444" t="s">
        <v>820</v>
      </c>
      <c r="JV344" s="444" t="s">
        <v>820</v>
      </c>
      <c r="JW344" s="444" t="s">
        <v>820</v>
      </c>
      <c r="JX344" s="444" t="s">
        <v>820</v>
      </c>
      <c r="JY344" s="444" t="s">
        <v>820</v>
      </c>
      <c r="JZ344" s="444" t="s">
        <v>820</v>
      </c>
      <c r="KA344" s="445" t="s">
        <v>820</v>
      </c>
    </row>
    <row r="345" spans="4:287" ht="12.65" customHeight="1" x14ac:dyDescent="0.2">
      <c r="D345" s="276"/>
      <c r="E345" s="3" t="str">
        <f>Daten_Polit!E345</f>
        <v>09774</v>
      </c>
      <c r="F345" s="229" t="str">
        <f>Daten_Polit!F345</f>
        <v>Günzburg</v>
      </c>
      <c r="G345" s="246"/>
      <c r="H345" s="531">
        <f>Daten_Polit!H345</f>
        <v>2.7</v>
      </c>
      <c r="I345" s="532">
        <f>Daten_Polit!I345</f>
        <v>8.4</v>
      </c>
      <c r="J345" s="532">
        <f>Daten_Polit!J345</f>
        <v>1.9</v>
      </c>
      <c r="K345" s="532">
        <f>Daten_Polit!K345</f>
        <v>2</v>
      </c>
      <c r="L345" s="532">
        <f>Daten_Polit!L345</f>
        <v>1.1000000000000001</v>
      </c>
      <c r="M345" s="308">
        <v>0.59082840430479422</v>
      </c>
      <c r="N345" s="308">
        <v>1.8798042350023829</v>
      </c>
      <c r="O345" s="308">
        <v>0.4657922250876953</v>
      </c>
      <c r="P345" s="308">
        <v>0.4815347861867883</v>
      </c>
      <c r="Q345" s="308">
        <v>0.32088973768334644</v>
      </c>
      <c r="R345" s="308">
        <v>13.339798977252922</v>
      </c>
      <c r="S345" s="308">
        <v>9.9601593625493692</v>
      </c>
      <c r="T345" s="308">
        <v>16.438791732909905</v>
      </c>
      <c r="U345" s="308">
        <v>16.522266504939058</v>
      </c>
      <c r="V345" s="308">
        <v>15.510597302504816</v>
      </c>
      <c r="W345" s="308">
        <v>22.89542803722113</v>
      </c>
      <c r="X345" s="308">
        <v>30.025057195776007</v>
      </c>
      <c r="Y345" s="308">
        <v>16.860511751026991</v>
      </c>
      <c r="Z345" s="308">
        <v>16.918772405351646</v>
      </c>
      <c r="AA345" s="308">
        <v>16.21359223305484</v>
      </c>
      <c r="AB345" s="308">
        <v>100</v>
      </c>
      <c r="AC345" s="308">
        <v>13.286555702935415</v>
      </c>
      <c r="AD345" s="308">
        <v>83.079899675243624</v>
      </c>
      <c r="AE345" s="308">
        <v>71.39954073035544</v>
      </c>
      <c r="AF345" s="308">
        <v>11.680358944888187</v>
      </c>
      <c r="AG345" s="308">
        <v>100</v>
      </c>
      <c r="AH345" s="308">
        <v>44.15167095115681</v>
      </c>
      <c r="AI345" s="308">
        <v>55.848329048843183</v>
      </c>
      <c r="AJ345" s="308">
        <v>51.221079691516699</v>
      </c>
      <c r="AK345" s="308">
        <v>4.6272493573264777</v>
      </c>
      <c r="AL345" s="308">
        <v>100</v>
      </c>
      <c r="AM345" s="308">
        <v>10.512076921211694</v>
      </c>
      <c r="AN345" s="308">
        <v>84.420030213925571</v>
      </c>
      <c r="AO345" s="308">
        <v>76.147210752568057</v>
      </c>
      <c r="AP345" s="337">
        <v>8.272819461357523</v>
      </c>
      <c r="AQ345" s="531">
        <f>Daten_Polit!M345</f>
        <v>2.5</v>
      </c>
      <c r="AR345" s="532">
        <f>Daten_Polit!N345</f>
        <v>8.1999999999999993</v>
      </c>
      <c r="AS345" s="532">
        <f>Daten_Polit!O345</f>
        <v>1.7</v>
      </c>
      <c r="AT345" s="532">
        <f>Daten_Polit!P345</f>
        <v>1.8</v>
      </c>
      <c r="AU345" s="532">
        <f>Daten_Polit!Q345</f>
        <v>1</v>
      </c>
      <c r="AV345" s="308">
        <v>0.55126791620727666</v>
      </c>
      <c r="AW345" s="308">
        <v>1.6709170402624121</v>
      </c>
      <c r="AX345" s="308">
        <v>0.44437902334348867</v>
      </c>
      <c r="AY345" s="308">
        <v>0.45523158853641216</v>
      </c>
      <c r="AZ345" s="308">
        <v>0.34852394856673435</v>
      </c>
      <c r="BA345" s="308">
        <v>13.788525367472737</v>
      </c>
      <c r="BB345" s="308">
        <v>9.7435323104495364</v>
      </c>
      <c r="BC345" s="308">
        <v>17.610903260288616</v>
      </c>
      <c r="BD345" s="308">
        <v>17.616731517509042</v>
      </c>
      <c r="BE345" s="308">
        <v>17.547568710366829</v>
      </c>
      <c r="BF345" s="308">
        <v>22.402890695575518</v>
      </c>
      <c r="BG345" s="308">
        <v>29.469305149542187</v>
      </c>
      <c r="BH345" s="308">
        <v>16.454447632715798</v>
      </c>
      <c r="BI345" s="308">
        <v>16.436612824281937</v>
      </c>
      <c r="BJ345" s="308">
        <v>16.648879402355025</v>
      </c>
      <c r="BK345" s="308">
        <v>100</v>
      </c>
      <c r="BL345" s="308">
        <v>13.219422800800157</v>
      </c>
      <c r="BM345" s="308">
        <v>83.085207764490576</v>
      </c>
      <c r="BN345" s="308">
        <v>71.102052178165323</v>
      </c>
      <c r="BO345" s="308">
        <v>11.983155586325255</v>
      </c>
      <c r="BP345" s="308">
        <v>100</v>
      </c>
      <c r="BQ345" s="308">
        <v>47.853185595567865</v>
      </c>
      <c r="BR345" s="308">
        <v>52.146814404432142</v>
      </c>
      <c r="BS345" s="308">
        <v>47.64542936288089</v>
      </c>
      <c r="BT345" s="308">
        <v>4.5013850415512469</v>
      </c>
      <c r="BU345" s="308">
        <v>100</v>
      </c>
      <c r="BV345" s="308">
        <v>10.562676271712748</v>
      </c>
      <c r="BW345" s="308">
        <v>84.336644798327299</v>
      </c>
      <c r="BX345" s="308">
        <v>75.75929329766285</v>
      </c>
      <c r="BY345" s="312">
        <v>8.577351500664431</v>
      </c>
      <c r="BZ345" s="531">
        <f>Daten_Polit!R345</f>
        <v>2.2000000000000002</v>
      </c>
      <c r="CA345" s="532">
        <f>Daten_Polit!S345</f>
        <v>7</v>
      </c>
      <c r="CB345" s="532">
        <f>Daten_Polit!T345</f>
        <v>1.5</v>
      </c>
      <c r="CC345" s="532">
        <f>Daten_Polit!U345</f>
        <v>1.6</v>
      </c>
      <c r="CD345" s="532">
        <f>Daten_Polit!V345</f>
        <v>1</v>
      </c>
      <c r="CE345" s="309">
        <v>0.50404233518268604</v>
      </c>
      <c r="CF345" s="309">
        <v>1.3223539214706002</v>
      </c>
      <c r="CG345" s="309">
        <v>0.42941295713557331</v>
      </c>
      <c r="CH345" s="309">
        <v>0.43353102357232287</v>
      </c>
      <c r="CI345" s="309">
        <v>0.39493220019352193</v>
      </c>
      <c r="CJ345" s="309">
        <v>14.468596509562429</v>
      </c>
      <c r="CK345" s="309">
        <v>9.9432585787630359</v>
      </c>
      <c r="CL345" s="309">
        <v>18.216374269005847</v>
      </c>
      <c r="CM345" s="309">
        <v>17.837259100643166</v>
      </c>
      <c r="CN345" s="309">
        <v>22.065217391294755</v>
      </c>
      <c r="CO345" s="309">
        <v>22.643008474570394</v>
      </c>
      <c r="CP345" s="309">
        <v>32.416984213393171</v>
      </c>
      <c r="CQ345" s="309">
        <v>16.119167406522642</v>
      </c>
      <c r="CR345" s="309">
        <v>16.77153395529977</v>
      </c>
      <c r="CS345" s="309">
        <v>9.5756256800476915</v>
      </c>
      <c r="CT345" s="309">
        <v>100</v>
      </c>
      <c r="CU345" s="309">
        <v>13.196777771292487</v>
      </c>
      <c r="CV345" s="309">
        <v>83.114431375249836</v>
      </c>
      <c r="CW345" s="309">
        <v>70.758066844727978</v>
      </c>
      <c r="CX345" s="309">
        <v>12.356364530521862</v>
      </c>
      <c r="CY345" s="309">
        <v>100</v>
      </c>
      <c r="CZ345" s="309">
        <v>42.469135802469147</v>
      </c>
      <c r="DA345" s="309">
        <v>57.530864197530875</v>
      </c>
      <c r="DB345" s="309">
        <v>52.757201646090543</v>
      </c>
      <c r="DC345" s="309">
        <v>4.7736625514403306</v>
      </c>
      <c r="DD345" s="309">
        <v>100</v>
      </c>
      <c r="DE345" s="309">
        <v>10.780580434467774</v>
      </c>
      <c r="DF345" s="309">
        <v>84.181182948348251</v>
      </c>
      <c r="DG345" s="309">
        <v>75.199984202899955</v>
      </c>
      <c r="DH345" s="313">
        <v>8.9811987454483049</v>
      </c>
      <c r="DI345" s="565">
        <f>Daten_Polit!W345</f>
        <v>1.9</v>
      </c>
      <c r="DJ345" s="532">
        <f>Daten_Polit!X345</f>
        <v>6.1</v>
      </c>
      <c r="DK345" s="532">
        <f>Daten_Polit!Y345</f>
        <v>1.3</v>
      </c>
      <c r="DL345" s="532">
        <f>Daten_Polit!Z345</f>
        <v>1.3</v>
      </c>
      <c r="DM345" s="532">
        <f>Daten_Polit!AA345</f>
        <v>0.9</v>
      </c>
      <c r="DN345" s="309">
        <v>0.47362703092003278</v>
      </c>
      <c r="DO345" s="309">
        <v>1.4622148590545387</v>
      </c>
      <c r="DP345" s="309">
        <v>0.37379753794087556</v>
      </c>
      <c r="DQ345" s="309">
        <v>0.37678120907881874</v>
      </c>
      <c r="DR345" s="309">
        <v>0.35010252792815838</v>
      </c>
      <c r="DS345" s="309">
        <v>16.319529527077094</v>
      </c>
      <c r="DT345" s="309">
        <v>12.390524048814793</v>
      </c>
      <c r="DU345" s="309">
        <v>19.75717439293598</v>
      </c>
      <c r="DV345" s="309">
        <v>19.390513639713962</v>
      </c>
      <c r="DW345" s="309">
        <v>22.993492407819087</v>
      </c>
      <c r="DX345" s="309">
        <v>20.214470602733385</v>
      </c>
      <c r="DY345" s="309">
        <v>26.378237592248503</v>
      </c>
      <c r="DZ345" s="309">
        <v>15.252926883141155</v>
      </c>
      <c r="EA345" s="309">
        <v>15.80696786901313</v>
      </c>
      <c r="EB345" s="309">
        <v>10.418904403828321</v>
      </c>
      <c r="EC345" s="309">
        <v>100</v>
      </c>
      <c r="ED345" s="309">
        <v>13.115417713528418</v>
      </c>
      <c r="EE345" s="309">
        <v>83.358074804356121</v>
      </c>
      <c r="EF345" s="309">
        <v>70.73596960351567</v>
      </c>
      <c r="EG345" s="309">
        <v>12.622105200840448</v>
      </c>
      <c r="EH345" s="309">
        <v>100</v>
      </c>
      <c r="EI345" s="309">
        <v>45.027124773960217</v>
      </c>
      <c r="EJ345" s="309">
        <v>54.972875226039783</v>
      </c>
      <c r="EK345" s="309">
        <v>49.095840867992777</v>
      </c>
      <c r="EL345" s="309">
        <v>5.8770343580470152</v>
      </c>
      <c r="EM345" s="309">
        <v>100</v>
      </c>
      <c r="EN345" s="309">
        <v>10.807587761388255</v>
      </c>
      <c r="EO345" s="309">
        <v>84.429897132594959</v>
      </c>
      <c r="EP345" s="309">
        <v>74.987487073738038</v>
      </c>
      <c r="EQ345" s="367">
        <v>9.4424100588569377</v>
      </c>
      <c r="ER345" s="531">
        <f>Daten_Polit!AB345</f>
        <v>1.9</v>
      </c>
      <c r="ES345" s="532">
        <f>Daten_Polit!AC345</f>
        <v>6.3</v>
      </c>
      <c r="ET345" s="532">
        <f>Daten_Polit!AD345</f>
        <v>1.3</v>
      </c>
      <c r="EU345" s="532">
        <f>Daten_Polit!AE345</f>
        <v>1.4</v>
      </c>
      <c r="EV345" s="532">
        <f>Daten_Polit!AF345</f>
        <v>0.9</v>
      </c>
      <c r="EW345" s="309">
        <v>0.47910159155139076</v>
      </c>
      <c r="EX345" s="309">
        <v>1.5779201126836926</v>
      </c>
      <c r="EY345" s="309">
        <v>0.36413898699841574</v>
      </c>
      <c r="EZ345" s="309">
        <v>0.37656653795257056</v>
      </c>
      <c r="FA345" s="309">
        <v>0.27041040547252132</v>
      </c>
      <c r="FB345" s="309">
        <v>14.545776937170885</v>
      </c>
      <c r="FC345" s="309">
        <v>11.454849498327759</v>
      </c>
      <c r="FD345" s="309">
        <v>16.904171829822388</v>
      </c>
      <c r="FE345" s="309">
        <v>17.13725942145982</v>
      </c>
      <c r="FF345" s="309">
        <v>14.895729890758732</v>
      </c>
      <c r="FG345" s="309">
        <v>18.246514612372714</v>
      </c>
      <c r="FH345" s="309">
        <v>23.442870892337332</v>
      </c>
      <c r="FI345" s="309">
        <v>14.428367638066888</v>
      </c>
      <c r="FJ345" s="309">
        <v>14.791216293088416</v>
      </c>
      <c r="FK345" s="309">
        <v>11.317073170766315</v>
      </c>
      <c r="FL345" s="309">
        <v>100</v>
      </c>
      <c r="FM345" s="309">
        <v>13.174779380019489</v>
      </c>
      <c r="FN345" s="309">
        <v>83.248500526149044</v>
      </c>
      <c r="FO345" s="309">
        <v>70.258429354203813</v>
      </c>
      <c r="FP345" s="309">
        <v>12.990071171945235</v>
      </c>
      <c r="FQ345" s="309">
        <v>100</v>
      </c>
      <c r="FR345" s="309">
        <v>43.349753694581281</v>
      </c>
      <c r="FS345" s="309">
        <v>56.650246305418726</v>
      </c>
      <c r="FT345" s="309">
        <v>50.410509031198693</v>
      </c>
      <c r="FU345" s="309">
        <v>6.2397372742200332</v>
      </c>
      <c r="FV345" s="309">
        <v>100</v>
      </c>
      <c r="FW345" s="309">
        <v>10.911355697516175</v>
      </c>
      <c r="FX345" s="309">
        <v>84.289001285973356</v>
      </c>
      <c r="FY345" s="309">
        <v>74.421405002234209</v>
      </c>
      <c r="FZ345" s="313">
        <v>9.8675962837391378</v>
      </c>
      <c r="GA345" s="570">
        <f>Daten_Polit!AG345</f>
        <v>2.7</v>
      </c>
      <c r="GB345" s="571">
        <f>Daten_Polit!AH345</f>
        <v>8.6999999999999993</v>
      </c>
      <c r="GC345" s="571">
        <f>Daten_Polit!AI345</f>
        <v>1.8</v>
      </c>
      <c r="GD345" s="571">
        <f>Daten_Polit!AJ345</f>
        <v>1.9</v>
      </c>
      <c r="GE345" s="571">
        <f>Daten_Polit!AK345</f>
        <v>1.2</v>
      </c>
      <c r="GF345" s="444">
        <v>0.51356884090407207</v>
      </c>
      <c r="GG345" s="444">
        <v>1.8818582539094397</v>
      </c>
      <c r="GH345" s="444">
        <v>0.37226265083244514</v>
      </c>
      <c r="GI345" s="444">
        <v>0.38149650992986689</v>
      </c>
      <c r="GJ345" s="444">
        <v>0.30587555124791288</v>
      </c>
      <c r="GK345" s="444">
        <v>11.494792555916193</v>
      </c>
      <c r="GL345" s="444">
        <v>9.2701384048587361</v>
      </c>
      <c r="GM345" s="444">
        <v>13.16832423539929</v>
      </c>
      <c r="GN345" s="444">
        <v>13.190671236311521</v>
      </c>
      <c r="GO345" s="444">
        <v>12.978723404255318</v>
      </c>
      <c r="GP345" s="444">
        <v>15.975121055269925</v>
      </c>
      <c r="GQ345" s="444">
        <v>19.82113346943132</v>
      </c>
      <c r="GR345" s="444">
        <v>13.082948971377114</v>
      </c>
      <c r="GS345" s="444">
        <v>13.098937040064984</v>
      </c>
      <c r="GT345" s="444">
        <v>12.946116165182071</v>
      </c>
      <c r="GU345" s="444">
        <v>100</v>
      </c>
      <c r="GV345" s="444">
        <v>12.918797627823608</v>
      </c>
      <c r="GW345" s="444">
        <v>83.546988031177833</v>
      </c>
      <c r="GX345" s="444">
        <v>70.100397524877366</v>
      </c>
      <c r="GY345" s="444">
        <v>13.44659050630046</v>
      </c>
      <c r="GZ345" s="444">
        <v>100</v>
      </c>
      <c r="HA345" s="444">
        <v>43.378119001919387</v>
      </c>
      <c r="HB345" s="444">
        <v>56.621880998080613</v>
      </c>
      <c r="HC345" s="444">
        <v>50.62380038387716</v>
      </c>
      <c r="HD345" s="444">
        <v>5.9980806142034551</v>
      </c>
      <c r="HE345" s="444">
        <v>100</v>
      </c>
      <c r="HF345" s="444">
        <v>10.532347040702184</v>
      </c>
      <c r="HG345" s="444">
        <v>84.715723718997737</v>
      </c>
      <c r="HH345" s="444">
        <v>74.371328860856238</v>
      </c>
      <c r="HI345" s="445">
        <v>10.3443948581415</v>
      </c>
      <c r="HJ345" s="570">
        <f>Daten_Polit!AL345</f>
        <v>2.4</v>
      </c>
      <c r="HK345" s="571">
        <f>Daten_Polit!AM345</f>
        <v>8.6</v>
      </c>
      <c r="HL345" s="571">
        <f>Daten_Polit!AN345</f>
        <v>1.5</v>
      </c>
      <c r="HM345" s="571">
        <f>Daten_Polit!AO345</f>
        <v>1.6</v>
      </c>
      <c r="HN345" s="571">
        <f>Daten_Polit!AP345</f>
        <v>0.9</v>
      </c>
      <c r="HO345" s="444">
        <v>0.40276145882655534</v>
      </c>
      <c r="HP345" s="444">
        <v>1.5170224226975018</v>
      </c>
      <c r="HQ345" s="444">
        <v>0.28228920375719857</v>
      </c>
      <c r="HR345" s="444">
        <v>0.29171299001641804</v>
      </c>
      <c r="HS345" s="444">
        <v>0.21819689033772713</v>
      </c>
      <c r="HT345" s="444">
        <v>12.477164778954833</v>
      </c>
      <c r="HU345" s="444">
        <v>9.8169068952080316</v>
      </c>
      <c r="HV345" s="444">
        <v>14.830107526881719</v>
      </c>
      <c r="HW345" s="444">
        <v>14.974182444061961</v>
      </c>
      <c r="HX345" s="444">
        <v>13.53898886032562</v>
      </c>
      <c r="HY345" s="444">
        <v>21.458519809674069</v>
      </c>
      <c r="HZ345" s="444">
        <v>25.289747399702822</v>
      </c>
      <c r="IA345" s="444">
        <v>17.980052116092445</v>
      </c>
      <c r="IB345" s="444">
        <v>17.752898840463104</v>
      </c>
      <c r="IC345" s="444">
        <v>20</v>
      </c>
      <c r="ID345" s="444">
        <v>100</v>
      </c>
      <c r="IE345" s="444">
        <v>13.05874430316136</v>
      </c>
      <c r="IF345" s="444">
        <v>83.470979055669602</v>
      </c>
      <c r="IG345" s="444">
        <v>69.756451337911102</v>
      </c>
      <c r="IH345" s="444">
        <v>13.714527717758507</v>
      </c>
      <c r="II345" s="444">
        <v>100</v>
      </c>
      <c r="IJ345" s="444">
        <v>48.787878787878789</v>
      </c>
      <c r="IK345" s="444">
        <v>51.212121212121211</v>
      </c>
      <c r="IL345" s="444">
        <v>46.121212121212118</v>
      </c>
      <c r="IM345" s="444">
        <v>5.0909090909090908</v>
      </c>
      <c r="IN345" s="444">
        <v>100</v>
      </c>
      <c r="IO345" s="444">
        <v>10.798969251015679</v>
      </c>
      <c r="IP345" s="444">
        <v>84.6432207424957</v>
      </c>
      <c r="IQ345" s="444">
        <v>73.793085546865655</v>
      </c>
      <c r="IR345" s="445">
        <v>10.85013519563006</v>
      </c>
      <c r="IS345" s="443">
        <f>Daten_Polit!AQ345</f>
        <v>1.9</v>
      </c>
      <c r="IT345" s="227">
        <f>Daten_Polit!AR345</f>
        <v>7.4</v>
      </c>
      <c r="IU345" s="227">
        <f>Daten_Polit!AS345</f>
        <v>1.1000000000000001</v>
      </c>
      <c r="IV345" s="227">
        <f>Daten_Polit!AT345</f>
        <v>1.2</v>
      </c>
      <c r="IW345" s="227">
        <f>Daten_Polit!AU345</f>
        <v>0.7</v>
      </c>
      <c r="IX345" s="444" t="s">
        <v>820</v>
      </c>
      <c r="IY345" s="444" t="s">
        <v>820</v>
      </c>
      <c r="IZ345" s="444" t="s">
        <v>820</v>
      </c>
      <c r="JA345" s="444" t="s">
        <v>820</v>
      </c>
      <c r="JB345" s="444" t="s">
        <v>820</v>
      </c>
      <c r="JC345" s="444" t="s">
        <v>820</v>
      </c>
      <c r="JD345" s="444" t="s">
        <v>820</v>
      </c>
      <c r="JE345" s="444" t="s">
        <v>820</v>
      </c>
      <c r="JF345" s="444" t="s">
        <v>820</v>
      </c>
      <c r="JG345" s="444" t="s">
        <v>820</v>
      </c>
      <c r="JH345" s="444" t="s">
        <v>820</v>
      </c>
      <c r="JI345" s="444" t="s">
        <v>820</v>
      </c>
      <c r="JJ345" s="444" t="s">
        <v>820</v>
      </c>
      <c r="JK345" s="444" t="s">
        <v>820</v>
      </c>
      <c r="JL345" s="444" t="s">
        <v>820</v>
      </c>
      <c r="JM345" s="444" t="s">
        <v>820</v>
      </c>
      <c r="JN345" s="444" t="s">
        <v>820</v>
      </c>
      <c r="JO345" s="444" t="s">
        <v>820</v>
      </c>
      <c r="JP345" s="444" t="s">
        <v>820</v>
      </c>
      <c r="JQ345" s="444" t="s">
        <v>820</v>
      </c>
      <c r="JR345" s="444" t="s">
        <v>820</v>
      </c>
      <c r="JS345" s="444" t="s">
        <v>820</v>
      </c>
      <c r="JT345" s="444" t="s">
        <v>820</v>
      </c>
      <c r="JU345" s="444" t="s">
        <v>820</v>
      </c>
      <c r="JV345" s="444" t="s">
        <v>820</v>
      </c>
      <c r="JW345" s="444" t="s">
        <v>820</v>
      </c>
      <c r="JX345" s="444" t="s">
        <v>820</v>
      </c>
      <c r="JY345" s="444" t="s">
        <v>820</v>
      </c>
      <c r="JZ345" s="444" t="s">
        <v>820</v>
      </c>
      <c r="KA345" s="445" t="s">
        <v>820</v>
      </c>
    </row>
    <row r="346" spans="4:287" ht="12.65" customHeight="1" x14ac:dyDescent="0.2">
      <c r="D346" s="276"/>
      <c r="E346" s="3" t="str">
        <f>Daten_Polit!E346</f>
        <v>09775</v>
      </c>
      <c r="F346" s="229" t="str">
        <f>Daten_Polit!F346</f>
        <v>Neu-Ulm</v>
      </c>
      <c r="G346" s="246"/>
      <c r="H346" s="531">
        <f>Daten_Polit!H346</f>
        <v>2.7</v>
      </c>
      <c r="I346" s="532">
        <f>Daten_Polit!I346</f>
        <v>7.6</v>
      </c>
      <c r="J346" s="532">
        <f>Daten_Polit!J346</f>
        <v>2</v>
      </c>
      <c r="K346" s="532">
        <f>Daten_Polit!K346</f>
        <v>2.1</v>
      </c>
      <c r="L346" s="532">
        <f>Daten_Polit!L346</f>
        <v>1.4</v>
      </c>
      <c r="M346" s="308">
        <v>0.57917796887324224</v>
      </c>
      <c r="N346" s="308">
        <v>1.7600167348995075</v>
      </c>
      <c r="O346" s="308">
        <v>0.45448761466319548</v>
      </c>
      <c r="P346" s="308">
        <v>0.4704510694601049</v>
      </c>
      <c r="Q346" s="308">
        <v>0.36632793012266451</v>
      </c>
      <c r="R346" s="308">
        <v>12.217166558331012</v>
      </c>
      <c r="S346" s="308">
        <v>9.0318140104004581</v>
      </c>
      <c r="T346" s="308">
        <v>14.427127211457153</v>
      </c>
      <c r="U346" s="308">
        <v>14.343422163269883</v>
      </c>
      <c r="V346" s="308">
        <v>15.004156275976724</v>
      </c>
      <c r="W346" s="308">
        <v>23.798962953705544</v>
      </c>
      <c r="X346" s="308">
        <v>30.038639876356417</v>
      </c>
      <c r="Y346" s="308">
        <v>19.439430937462987</v>
      </c>
      <c r="Z346" s="308">
        <v>20.282788883469532</v>
      </c>
      <c r="AA346" s="308">
        <v>13.744855967061728</v>
      </c>
      <c r="AB346" s="308">
        <v>100</v>
      </c>
      <c r="AC346" s="308">
        <v>14.28915585850582</v>
      </c>
      <c r="AD346" s="308">
        <v>82.375990859669486</v>
      </c>
      <c r="AE346" s="308">
        <v>67.234605800918558</v>
      </c>
      <c r="AF346" s="308">
        <v>15.141385058750926</v>
      </c>
      <c r="AG346" s="308">
        <v>100</v>
      </c>
      <c r="AH346" s="308">
        <v>41.840836012861743</v>
      </c>
      <c r="AI346" s="308">
        <v>58.159163987138264</v>
      </c>
      <c r="AJ346" s="308">
        <v>50.723472668810288</v>
      </c>
      <c r="AK346" s="308">
        <v>7.4356913183279749</v>
      </c>
      <c r="AL346" s="308">
        <v>100</v>
      </c>
      <c r="AM346" s="308">
        <v>11.193925401045499</v>
      </c>
      <c r="AN346" s="308">
        <v>84.086561700010662</v>
      </c>
      <c r="AO346" s="308">
        <v>71.194979336406419</v>
      </c>
      <c r="AP346" s="337">
        <v>12.891582363604243</v>
      </c>
      <c r="AQ346" s="531">
        <f>Daten_Polit!M346</f>
        <v>2.5</v>
      </c>
      <c r="AR346" s="532">
        <f>Daten_Polit!N346</f>
        <v>6.7</v>
      </c>
      <c r="AS346" s="532">
        <f>Daten_Polit!O346</f>
        <v>1.9</v>
      </c>
      <c r="AT346" s="532">
        <f>Daten_Polit!P346</f>
        <v>2</v>
      </c>
      <c r="AU346" s="532">
        <f>Daten_Polit!Q346</f>
        <v>1.5</v>
      </c>
      <c r="AV346" s="308">
        <v>0.57308879001607083</v>
      </c>
      <c r="AW346" s="308">
        <v>1.6324019680114636</v>
      </c>
      <c r="AX346" s="308">
        <v>0.46294010329852797</v>
      </c>
      <c r="AY346" s="308">
        <v>0.47601299222689825</v>
      </c>
      <c r="AZ346" s="308">
        <v>0.39238799195834595</v>
      </c>
      <c r="BA346" s="308">
        <v>13.110246781116055</v>
      </c>
      <c r="BB346" s="308">
        <v>10.135786246167324</v>
      </c>
      <c r="BC346" s="308">
        <v>14.945030414643673</v>
      </c>
      <c r="BD346" s="308">
        <v>14.641906369715871</v>
      </c>
      <c r="BE346" s="308">
        <v>16.799046862592025</v>
      </c>
      <c r="BF346" s="308">
        <v>19.28614885419185</v>
      </c>
      <c r="BG346" s="308">
        <v>23.759814418276232</v>
      </c>
      <c r="BH346" s="308">
        <v>16.891284815815364</v>
      </c>
      <c r="BI346" s="308">
        <v>17.527458158997973</v>
      </c>
      <c r="BJ346" s="308">
        <v>13.017515923568951</v>
      </c>
      <c r="BK346" s="308">
        <v>100</v>
      </c>
      <c r="BL346" s="308">
        <v>14.166513248924065</v>
      </c>
      <c r="BM346" s="308">
        <v>82.55077071611251</v>
      </c>
      <c r="BN346" s="308">
        <v>67.05367608480195</v>
      </c>
      <c r="BO346" s="308">
        <v>15.497094631310555</v>
      </c>
      <c r="BP346" s="308">
        <v>100</v>
      </c>
      <c r="BQ346" s="308">
        <v>40.605027694929696</v>
      </c>
      <c r="BR346" s="308">
        <v>59.394972305070304</v>
      </c>
      <c r="BS346" s="308">
        <v>50.61780997017469</v>
      </c>
      <c r="BT346" s="308">
        <v>8.7771623348956123</v>
      </c>
      <c r="BU346" s="308">
        <v>100</v>
      </c>
      <c r="BV346" s="308">
        <v>11.240059542304309</v>
      </c>
      <c r="BW346" s="308">
        <v>84.159016267077803</v>
      </c>
      <c r="BX346" s="308">
        <v>71.002645941849238</v>
      </c>
      <c r="BY346" s="312">
        <v>13.156370325228556</v>
      </c>
      <c r="BZ346" s="531">
        <f>Daten_Polit!R346</f>
        <v>2.2999999999999998</v>
      </c>
      <c r="CA346" s="532">
        <f>Daten_Polit!S346</f>
        <v>5.9</v>
      </c>
      <c r="CB346" s="532">
        <f>Daten_Polit!T346</f>
        <v>1.8</v>
      </c>
      <c r="CC346" s="532">
        <f>Daten_Polit!U346</f>
        <v>1.8</v>
      </c>
      <c r="CD346" s="532">
        <f>Daten_Polit!V346</f>
        <v>1.5</v>
      </c>
      <c r="CE346" s="309">
        <v>0.55017747660535654</v>
      </c>
      <c r="CF346" s="309">
        <v>1.4212983370894643</v>
      </c>
      <c r="CG346" s="309">
        <v>0.46236482624894837</v>
      </c>
      <c r="CH346" s="309">
        <v>0.47513797256257662</v>
      </c>
      <c r="CI346" s="309">
        <v>0.39706715042196383</v>
      </c>
      <c r="CJ346" s="309">
        <v>14.382806759735701</v>
      </c>
      <c r="CK346" s="309">
        <v>10.552331828927572</v>
      </c>
      <c r="CL346" s="309">
        <v>16.480193528878935</v>
      </c>
      <c r="CM346" s="309">
        <v>16.526029748284227</v>
      </c>
      <c r="CN346" s="309">
        <v>16.228929831441196</v>
      </c>
      <c r="CO346" s="309">
        <v>17.112616113396246</v>
      </c>
      <c r="CP346" s="309">
        <v>22.096377818137743</v>
      </c>
      <c r="CQ346" s="309">
        <v>15.322137404585412</v>
      </c>
      <c r="CR346" s="309">
        <v>16.000579206490009</v>
      </c>
      <c r="CS346" s="309">
        <v>11.666016387063857</v>
      </c>
      <c r="CT346" s="309">
        <v>100</v>
      </c>
      <c r="CU346" s="309">
        <v>14.07759160842012</v>
      </c>
      <c r="CV346" s="309">
        <v>82.61866506963969</v>
      </c>
      <c r="CW346" s="309">
        <v>66.537987856808584</v>
      </c>
      <c r="CX346" s="309">
        <v>16.080677212831112</v>
      </c>
      <c r="CY346" s="309">
        <v>100</v>
      </c>
      <c r="CZ346" s="309">
        <v>38.037699371677135</v>
      </c>
      <c r="DA346" s="309">
        <v>61.962300628322865</v>
      </c>
      <c r="DB346" s="309">
        <v>52.199130014499758</v>
      </c>
      <c r="DC346" s="309">
        <v>9.7631706138231031</v>
      </c>
      <c r="DD346" s="309">
        <v>100</v>
      </c>
      <c r="DE346" s="309">
        <v>11.366444492611466</v>
      </c>
      <c r="DF346" s="309">
        <v>84.051893220014747</v>
      </c>
      <c r="DG346" s="309">
        <v>70.300185468006759</v>
      </c>
      <c r="DH346" s="313">
        <v>13.751707752007988</v>
      </c>
      <c r="DI346" s="565">
        <f>Daten_Polit!W346</f>
        <v>2.1</v>
      </c>
      <c r="DJ346" s="532">
        <f>Daten_Polit!X346</f>
        <v>5.9</v>
      </c>
      <c r="DK346" s="532">
        <f>Daten_Polit!Y346</f>
        <v>1.5</v>
      </c>
      <c r="DL346" s="532">
        <f>Daten_Polit!Z346</f>
        <v>1.5</v>
      </c>
      <c r="DM346" s="532">
        <f>Daten_Polit!AA346</f>
        <v>1.4</v>
      </c>
      <c r="DN346" s="309">
        <v>0.52460226891320405</v>
      </c>
      <c r="DO346" s="309">
        <v>1.6442424434299625</v>
      </c>
      <c r="DP346" s="309">
        <v>0.39788083969001026</v>
      </c>
      <c r="DQ346" s="309">
        <v>0.40164019816485197</v>
      </c>
      <c r="DR346" s="309">
        <v>0.37949284255976834</v>
      </c>
      <c r="DS346" s="309">
        <v>15.405970869879852</v>
      </c>
      <c r="DT346" s="309">
        <v>12.565026010404162</v>
      </c>
      <c r="DU346" s="309">
        <v>17.314559051405638</v>
      </c>
      <c r="DV346" s="309">
        <v>17.510617445279891</v>
      </c>
      <c r="DW346" s="309">
        <v>16.390919584458082</v>
      </c>
      <c r="DX346" s="309">
        <v>16.259050683832399</v>
      </c>
      <c r="DY346" s="309">
        <v>17.393042782886148</v>
      </c>
      <c r="DZ346" s="309">
        <v>15.50690468171682</v>
      </c>
      <c r="EA346" s="309">
        <v>16.453008900142613</v>
      </c>
      <c r="EB346" s="309">
        <v>11.046959199399538</v>
      </c>
      <c r="EC346" s="309">
        <v>100</v>
      </c>
      <c r="ED346" s="309">
        <v>14.079249926159813</v>
      </c>
      <c r="EE346" s="309">
        <v>82.710962499220273</v>
      </c>
      <c r="EF346" s="309">
        <v>66.237629291134411</v>
      </c>
      <c r="EG346" s="309">
        <v>16.473333208085865</v>
      </c>
      <c r="EH346" s="309">
        <v>100</v>
      </c>
      <c r="EI346" s="309">
        <v>41.09799897383273</v>
      </c>
      <c r="EJ346" s="309">
        <v>58.902001026167262</v>
      </c>
      <c r="EK346" s="309">
        <v>47.357619291944587</v>
      </c>
      <c r="EL346" s="309">
        <v>11.544381734222679</v>
      </c>
      <c r="EM346" s="309">
        <v>100</v>
      </c>
      <c r="EN346" s="309">
        <v>11.568363103912702</v>
      </c>
      <c r="EO346" s="309">
        <v>84.042833781366227</v>
      </c>
      <c r="EP346" s="309">
        <v>69.777151455248244</v>
      </c>
      <c r="EQ346" s="367">
        <v>14.265682326117975</v>
      </c>
      <c r="ER346" s="531">
        <f>Daten_Polit!AB346</f>
        <v>2.2000000000000002</v>
      </c>
      <c r="ES346" s="532">
        <f>Daten_Polit!AC346</f>
        <v>6.4</v>
      </c>
      <c r="ET346" s="532">
        <f>Daten_Polit!AD346</f>
        <v>1.6</v>
      </c>
      <c r="EU346" s="532">
        <f>Daten_Polit!AE346</f>
        <v>1.6</v>
      </c>
      <c r="EV346" s="532">
        <f>Daten_Polit!AF346</f>
        <v>1.2</v>
      </c>
      <c r="EW346" s="309">
        <v>0.54066699023607456</v>
      </c>
      <c r="EX346" s="309">
        <v>1.7166181861363545</v>
      </c>
      <c r="EY346" s="309">
        <v>0.40975711019522076</v>
      </c>
      <c r="EZ346" s="309">
        <v>0.42890354312979195</v>
      </c>
      <c r="FA346" s="309">
        <v>0.32152384425855457</v>
      </c>
      <c r="FB346" s="309">
        <v>14.186864294626774</v>
      </c>
      <c r="FC346" s="309">
        <v>11.73756574697838</v>
      </c>
      <c r="FD346" s="309">
        <v>15.887251761690409</v>
      </c>
      <c r="FE346" s="309">
        <v>15.890911861049261</v>
      </c>
      <c r="FF346" s="309">
        <v>15.867901731773523</v>
      </c>
      <c r="FG346" s="309">
        <v>13.154639175259037</v>
      </c>
      <c r="FH346" s="309">
        <v>14.080380847756111</v>
      </c>
      <c r="FI346" s="309">
        <v>12.512696800405982</v>
      </c>
      <c r="FJ346" s="309">
        <v>12.824956672440274</v>
      </c>
      <c r="FK346" s="309">
        <v>10.842402257170496</v>
      </c>
      <c r="FL346" s="309">
        <v>100</v>
      </c>
      <c r="FM346" s="309">
        <v>13.943868926718759</v>
      </c>
      <c r="FN346" s="309">
        <v>82.74148320934917</v>
      </c>
      <c r="FO346" s="309">
        <v>65.698670579934415</v>
      </c>
      <c r="FP346" s="309">
        <v>17.042812629414748</v>
      </c>
      <c r="FQ346" s="309">
        <v>100</v>
      </c>
      <c r="FR346" s="309">
        <v>41.946150212564945</v>
      </c>
      <c r="FS346" s="309">
        <v>58.053849787435063</v>
      </c>
      <c r="FT346" s="309">
        <v>48.700991969768552</v>
      </c>
      <c r="FU346" s="309">
        <v>9.3528578176665089</v>
      </c>
      <c r="FV346" s="309">
        <v>100</v>
      </c>
      <c r="FW346" s="309">
        <v>11.42416514532453</v>
      </c>
      <c r="FX346" s="309">
        <v>84.088276972918237</v>
      </c>
      <c r="FY346" s="309">
        <v>69.094841783867977</v>
      </c>
      <c r="FZ346" s="313">
        <v>14.993435189050256</v>
      </c>
      <c r="GA346" s="570">
        <f>Daten_Polit!AG346</f>
        <v>3.2</v>
      </c>
      <c r="GB346" s="571">
        <f>Daten_Polit!AH346</f>
        <v>9.4</v>
      </c>
      <c r="GC346" s="571">
        <f>Daten_Polit!AI346</f>
        <v>2.2999999999999998</v>
      </c>
      <c r="GD346" s="571">
        <f>Daten_Polit!AJ346</f>
        <v>2.5</v>
      </c>
      <c r="GE346" s="571">
        <f>Daten_Polit!AK346</f>
        <v>1.8</v>
      </c>
      <c r="GF346" s="444">
        <v>0.61695019561299402</v>
      </c>
      <c r="GG346" s="444">
        <v>2.1639949856021601</v>
      </c>
      <c r="GH346" s="444">
        <v>0.44658525258295501</v>
      </c>
      <c r="GI346" s="444">
        <v>0.46451858054486095</v>
      </c>
      <c r="GJ346" s="444">
        <v>0.36831238615648859</v>
      </c>
      <c r="GK346" s="444">
        <v>9.924293145181954</v>
      </c>
      <c r="GL346" s="444">
        <v>8.2694379316902165</v>
      </c>
      <c r="GM346" s="444">
        <v>11.052791393745041</v>
      </c>
      <c r="GN346" s="444">
        <v>11.0470206520062</v>
      </c>
      <c r="GO346" s="444">
        <v>11.083608360836084</v>
      </c>
      <c r="GP346" s="444">
        <v>11.551948702533814</v>
      </c>
      <c r="GQ346" s="444">
        <v>12.811959476152706</v>
      </c>
      <c r="GR346" s="444">
        <v>10.692618806875632</v>
      </c>
      <c r="GS346" s="444">
        <v>10.859230345791923</v>
      </c>
      <c r="GT346" s="444">
        <v>9.805488942190248</v>
      </c>
      <c r="GU346" s="444">
        <v>100</v>
      </c>
      <c r="GV346" s="444">
        <v>13.919021366705003</v>
      </c>
      <c r="GW346" s="444">
        <v>82.751992486770291</v>
      </c>
      <c r="GX346" s="444">
        <v>65.155344474659202</v>
      </c>
      <c r="GY346" s="444">
        <v>17.596648012111086</v>
      </c>
      <c r="GZ346" s="444">
        <v>100</v>
      </c>
      <c r="HA346" s="444">
        <v>41.936361163992387</v>
      </c>
      <c r="HB346" s="444">
        <v>58.063638836007613</v>
      </c>
      <c r="HC346" s="444">
        <v>48.871362523796577</v>
      </c>
      <c r="HD346" s="444">
        <v>9.1922763122110407</v>
      </c>
      <c r="HE346" s="444">
        <v>100</v>
      </c>
      <c r="HF346" s="444">
        <v>11.098141437216464</v>
      </c>
      <c r="HG346" s="444">
        <v>84.370670378687549</v>
      </c>
      <c r="HH346" s="444">
        <v>68.643544782607108</v>
      </c>
      <c r="HI346" s="445">
        <v>15.727125596080452</v>
      </c>
      <c r="HJ346" s="570">
        <f>Daten_Polit!AL346</f>
        <v>2.8</v>
      </c>
      <c r="HK346" s="571">
        <f>Daten_Polit!AM346</f>
        <v>8.4</v>
      </c>
      <c r="HL346" s="571">
        <f>Daten_Polit!AN346</f>
        <v>2</v>
      </c>
      <c r="HM346" s="571">
        <f>Daten_Polit!AO346</f>
        <v>2.1</v>
      </c>
      <c r="HN346" s="571">
        <f>Daten_Polit!AP346</f>
        <v>1.6</v>
      </c>
      <c r="HO346" s="444">
        <v>0.45995916270596715</v>
      </c>
      <c r="HP346" s="444">
        <v>1.6451739009192108</v>
      </c>
      <c r="HQ346" s="444">
        <v>0.32689398131987263</v>
      </c>
      <c r="HR346" s="444">
        <v>0.33552352659740137</v>
      </c>
      <c r="HS346" s="444">
        <v>0.29147379509149057</v>
      </c>
      <c r="HT346" s="444">
        <v>11.527192566341919</v>
      </c>
      <c r="HU346" s="444">
        <v>9.5090994560470232</v>
      </c>
      <c r="HV346" s="444">
        <v>12.952972069706128</v>
      </c>
      <c r="HW346" s="444">
        <v>13.00046019328088</v>
      </c>
      <c r="HX346" s="444">
        <v>12.721145745577084</v>
      </c>
      <c r="HY346" s="444">
        <v>22.488574631370181</v>
      </c>
      <c r="HZ346" s="444">
        <v>23.570987442530061</v>
      </c>
      <c r="IA346" s="444">
        <v>21.709452441014989</v>
      </c>
      <c r="IB346" s="444">
        <v>22.054254302100336</v>
      </c>
      <c r="IC346" s="444">
        <v>20.051709278956629</v>
      </c>
      <c r="ID346" s="444">
        <v>100</v>
      </c>
      <c r="IE346" s="444">
        <v>13.893944475295653</v>
      </c>
      <c r="IF346" s="444">
        <v>82.867251878201998</v>
      </c>
      <c r="IG346" s="444">
        <v>64.650359802776052</v>
      </c>
      <c r="IH346" s="444">
        <v>18.216892075425946</v>
      </c>
      <c r="II346" s="444">
        <v>100</v>
      </c>
      <c r="IJ346" s="444">
        <v>42.763385146804836</v>
      </c>
      <c r="IK346" s="444">
        <v>57.236614853195164</v>
      </c>
      <c r="IL346" s="444">
        <v>47.875647668393782</v>
      </c>
      <c r="IM346" s="444">
        <v>9.3609671848013818</v>
      </c>
      <c r="IN346" s="444">
        <v>100</v>
      </c>
      <c r="IO346" s="444">
        <v>11.163546302093431</v>
      </c>
      <c r="IP346" s="444">
        <v>84.52263679230289</v>
      </c>
      <c r="IQ346" s="444">
        <v>67.964262967086171</v>
      </c>
      <c r="IR346" s="445">
        <v>16.558373825216702</v>
      </c>
      <c r="IS346" s="443">
        <f>Daten_Polit!AQ346</f>
        <v>2.2000000000000002</v>
      </c>
      <c r="IT346" s="227">
        <f>Daten_Polit!AR346</f>
        <v>7.4</v>
      </c>
      <c r="IU346" s="227">
        <f>Daten_Polit!AS346</f>
        <v>1.5</v>
      </c>
      <c r="IV346" s="227">
        <f>Daten_Polit!AT346</f>
        <v>1.5</v>
      </c>
      <c r="IW346" s="227">
        <f>Daten_Polit!AU346</f>
        <v>1.3</v>
      </c>
      <c r="IX346" s="444" t="s">
        <v>820</v>
      </c>
      <c r="IY346" s="444" t="s">
        <v>820</v>
      </c>
      <c r="IZ346" s="444" t="s">
        <v>820</v>
      </c>
      <c r="JA346" s="444" t="s">
        <v>820</v>
      </c>
      <c r="JB346" s="444" t="s">
        <v>820</v>
      </c>
      <c r="JC346" s="444" t="s">
        <v>820</v>
      </c>
      <c r="JD346" s="444" t="s">
        <v>820</v>
      </c>
      <c r="JE346" s="444" t="s">
        <v>820</v>
      </c>
      <c r="JF346" s="444" t="s">
        <v>820</v>
      </c>
      <c r="JG346" s="444" t="s">
        <v>820</v>
      </c>
      <c r="JH346" s="444" t="s">
        <v>820</v>
      </c>
      <c r="JI346" s="444" t="s">
        <v>820</v>
      </c>
      <c r="JJ346" s="444" t="s">
        <v>820</v>
      </c>
      <c r="JK346" s="444" t="s">
        <v>820</v>
      </c>
      <c r="JL346" s="444" t="s">
        <v>820</v>
      </c>
      <c r="JM346" s="444" t="s">
        <v>820</v>
      </c>
      <c r="JN346" s="444" t="s">
        <v>820</v>
      </c>
      <c r="JO346" s="444" t="s">
        <v>820</v>
      </c>
      <c r="JP346" s="444" t="s">
        <v>820</v>
      </c>
      <c r="JQ346" s="444" t="s">
        <v>820</v>
      </c>
      <c r="JR346" s="444" t="s">
        <v>820</v>
      </c>
      <c r="JS346" s="444" t="s">
        <v>820</v>
      </c>
      <c r="JT346" s="444" t="s">
        <v>820</v>
      </c>
      <c r="JU346" s="444" t="s">
        <v>820</v>
      </c>
      <c r="JV346" s="444" t="s">
        <v>820</v>
      </c>
      <c r="JW346" s="444" t="s">
        <v>820</v>
      </c>
      <c r="JX346" s="444" t="s">
        <v>820</v>
      </c>
      <c r="JY346" s="444" t="s">
        <v>820</v>
      </c>
      <c r="JZ346" s="444" t="s">
        <v>820</v>
      </c>
      <c r="KA346" s="445" t="s">
        <v>820</v>
      </c>
    </row>
    <row r="347" spans="4:287" ht="12.65" customHeight="1" x14ac:dyDescent="0.2">
      <c r="D347" s="276"/>
      <c r="E347" s="3" t="str">
        <f>Daten_Polit!E347</f>
        <v>09776</v>
      </c>
      <c r="F347" s="229" t="str">
        <f>Daten_Polit!F347</f>
        <v>Lindau (Bodensee)</v>
      </c>
      <c r="G347" s="246"/>
      <c r="H347" s="531">
        <f>Daten_Polit!H347</f>
        <v>2.8</v>
      </c>
      <c r="I347" s="532">
        <f>Daten_Polit!I347</f>
        <v>9.5</v>
      </c>
      <c r="J347" s="532">
        <f>Daten_Polit!J347</f>
        <v>1.9</v>
      </c>
      <c r="K347" s="532">
        <f>Daten_Polit!K347</f>
        <v>2</v>
      </c>
      <c r="L347" s="532">
        <f>Daten_Polit!L347</f>
        <v>1.4</v>
      </c>
      <c r="M347" s="308">
        <v>0.71224111803333889</v>
      </c>
      <c r="N347" s="308">
        <v>2.9893594053853825</v>
      </c>
      <c r="O347" s="308">
        <v>0.50658970355110278</v>
      </c>
      <c r="P347" s="308">
        <v>0.52961636756687991</v>
      </c>
      <c r="Q347" s="308">
        <v>0.38295550097454523</v>
      </c>
      <c r="R347" s="308">
        <v>15.20572450804967</v>
      </c>
      <c r="S347" s="308">
        <v>11.56493804497476</v>
      </c>
      <c r="T347" s="308">
        <v>18.158730158730162</v>
      </c>
      <c r="U347" s="308">
        <v>18.14581194073746</v>
      </c>
      <c r="V347" s="308">
        <v>18.241965973528075</v>
      </c>
      <c r="W347" s="308">
        <v>18.075279194816435</v>
      </c>
      <c r="X347" s="308">
        <v>20.532843362425357</v>
      </c>
      <c r="Y347" s="308">
        <v>16.010699273977838</v>
      </c>
      <c r="Z347" s="308">
        <v>16.379437325090588</v>
      </c>
      <c r="AA347" s="308">
        <v>13.653483992429379</v>
      </c>
      <c r="AB347" s="308">
        <v>100</v>
      </c>
      <c r="AC347" s="308">
        <v>13.225552711442745</v>
      </c>
      <c r="AD347" s="308">
        <v>83.278993624030278</v>
      </c>
      <c r="AE347" s="308">
        <v>67.667247768907615</v>
      </c>
      <c r="AF347" s="308">
        <v>15.611745855122667</v>
      </c>
      <c r="AG347" s="308">
        <v>100</v>
      </c>
      <c r="AH347" s="308">
        <v>47.690857681432611</v>
      </c>
      <c r="AI347" s="308">
        <v>52.309142318567382</v>
      </c>
      <c r="AJ347" s="308">
        <v>44.203581526861448</v>
      </c>
      <c r="AK347" s="308">
        <v>8.1055607917059369</v>
      </c>
      <c r="AL347" s="308">
        <v>100</v>
      </c>
      <c r="AM347" s="308">
        <v>9.3268899011880215</v>
      </c>
      <c r="AN347" s="308">
        <v>85.557770816104451</v>
      </c>
      <c r="AO347" s="308">
        <v>72.124671119526781</v>
      </c>
      <c r="AP347" s="337">
        <v>13.433099696577658</v>
      </c>
      <c r="AQ347" s="531">
        <f>Daten_Polit!M347</f>
        <v>2.7</v>
      </c>
      <c r="AR347" s="532">
        <f>Daten_Polit!N347</f>
        <v>8.9</v>
      </c>
      <c r="AS347" s="532">
        <f>Daten_Polit!O347</f>
        <v>1.8</v>
      </c>
      <c r="AT347" s="532">
        <f>Daten_Polit!P347</f>
        <v>1.9</v>
      </c>
      <c r="AU347" s="532">
        <f>Daten_Polit!Q347</f>
        <v>1.5</v>
      </c>
      <c r="AV347" s="308">
        <v>0.69529754197239835</v>
      </c>
      <c r="AW347" s="308">
        <v>2.7575463439698864</v>
      </c>
      <c r="AX347" s="308">
        <v>0.51359561789871666</v>
      </c>
      <c r="AY347" s="308">
        <v>0.52774024472818892</v>
      </c>
      <c r="AZ347" s="308">
        <v>0.44210590626643187</v>
      </c>
      <c r="BA347" s="308">
        <v>15.57435314188273</v>
      </c>
      <c r="BB347" s="308">
        <v>12.26194453725441</v>
      </c>
      <c r="BC347" s="308">
        <v>18.057218895542249</v>
      </c>
      <c r="BD347" s="308">
        <v>17.796875000001116</v>
      </c>
      <c r="BE347" s="308">
        <v>19.551569506719446</v>
      </c>
      <c r="BF347" s="308">
        <v>18.350132246768176</v>
      </c>
      <c r="BG347" s="308">
        <v>22.037955206023454</v>
      </c>
      <c r="BH347" s="308">
        <v>16.86069851465275</v>
      </c>
      <c r="BI347" s="308">
        <v>17.934183593141238</v>
      </c>
      <c r="BJ347" s="308">
        <v>10.784313725454545</v>
      </c>
      <c r="BK347" s="308">
        <v>100</v>
      </c>
      <c r="BL347" s="308">
        <v>12.988289558530031</v>
      </c>
      <c r="BM347" s="308">
        <v>83.518210998634828</v>
      </c>
      <c r="BN347" s="308">
        <v>67.244034008077037</v>
      </c>
      <c r="BO347" s="308">
        <v>16.274176990557791</v>
      </c>
      <c r="BP347" s="308">
        <v>100</v>
      </c>
      <c r="BQ347" s="308">
        <v>45.492662473794546</v>
      </c>
      <c r="BR347" s="308">
        <v>54.507337526205454</v>
      </c>
      <c r="BS347" s="308">
        <v>45.702306079664567</v>
      </c>
      <c r="BT347" s="308">
        <v>8.8050314465408803</v>
      </c>
      <c r="BU347" s="308">
        <v>100</v>
      </c>
      <c r="BV347" s="308">
        <v>9.2578081884249404</v>
      </c>
      <c r="BW347" s="308">
        <v>85.672302373014674</v>
      </c>
      <c r="BX347" s="308">
        <v>71.521404865595116</v>
      </c>
      <c r="BY347" s="312">
        <v>14.150897507419549</v>
      </c>
      <c r="BZ347" s="531">
        <f>Daten_Polit!R347</f>
        <v>2.4</v>
      </c>
      <c r="CA347" s="532">
        <f>Daten_Polit!S347</f>
        <v>7.6</v>
      </c>
      <c r="CB347" s="532">
        <f>Daten_Polit!T347</f>
        <v>1.7</v>
      </c>
      <c r="CC347" s="532">
        <f>Daten_Polit!U347</f>
        <v>1.8</v>
      </c>
      <c r="CD347" s="532">
        <f>Daten_Polit!V347</f>
        <v>1.6</v>
      </c>
      <c r="CE347" s="309">
        <v>0.6465794898222107</v>
      </c>
      <c r="CF347" s="309">
        <v>2.2815698786154321</v>
      </c>
      <c r="CG347" s="309">
        <v>0.50781067526493984</v>
      </c>
      <c r="CH347" s="309">
        <v>0.5269632783073549</v>
      </c>
      <c r="CI347" s="309">
        <v>0.41689729889928084</v>
      </c>
      <c r="CJ347" s="309">
        <v>16.706965135324335</v>
      </c>
      <c r="CK347" s="309">
        <v>12.880916360493872</v>
      </c>
      <c r="CL347" s="309">
        <v>19.329446064138818</v>
      </c>
      <c r="CM347" s="309">
        <v>19.09538894755368</v>
      </c>
      <c r="CN347" s="309">
        <v>20.458404074695938</v>
      </c>
      <c r="CO347" s="309">
        <v>17.690012562814626</v>
      </c>
      <c r="CP347" s="309">
        <v>23.943661971830984</v>
      </c>
      <c r="CQ347" s="309">
        <v>16.03635297567282</v>
      </c>
      <c r="CR347" s="309">
        <v>16.974104292303437</v>
      </c>
      <c r="CS347" s="309">
        <v>11.57094594597582</v>
      </c>
      <c r="CT347" s="309">
        <v>100</v>
      </c>
      <c r="CU347" s="309">
        <v>12.699582163104681</v>
      </c>
      <c r="CV347" s="309">
        <v>83.781810912294219</v>
      </c>
      <c r="CW347" s="309">
        <v>66.89358779642339</v>
      </c>
      <c r="CX347" s="309">
        <v>16.888223115870822</v>
      </c>
      <c r="CY347" s="309">
        <v>100</v>
      </c>
      <c r="CZ347" s="309">
        <v>40.70048309178744</v>
      </c>
      <c r="DA347" s="309">
        <v>59.29951690821256</v>
      </c>
      <c r="DB347" s="309">
        <v>47.946859903381636</v>
      </c>
      <c r="DC347" s="309">
        <v>11.352657004830919</v>
      </c>
      <c r="DD347" s="309">
        <v>100</v>
      </c>
      <c r="DE347" s="309">
        <v>9.2683460479585928</v>
      </c>
      <c r="DF347" s="309">
        <v>85.68462998914525</v>
      </c>
      <c r="DG347" s="309">
        <v>70.774630424848155</v>
      </c>
      <c r="DH347" s="313">
        <v>14.909999564297092</v>
      </c>
      <c r="DI347" s="565">
        <f>Daten_Polit!W347</f>
        <v>2.4</v>
      </c>
      <c r="DJ347" s="532">
        <f>Daten_Polit!X347</f>
        <v>8.1999999999999993</v>
      </c>
      <c r="DK347" s="532">
        <f>Daten_Polit!Y347</f>
        <v>1.6</v>
      </c>
      <c r="DL347" s="532">
        <f>Daten_Polit!Z347</f>
        <v>1.6</v>
      </c>
      <c r="DM347" s="532">
        <f>Daten_Polit!AA347</f>
        <v>1.6</v>
      </c>
      <c r="DN347" s="309">
        <v>0.63707519541537616</v>
      </c>
      <c r="DO347" s="309">
        <v>2.6028453332475192</v>
      </c>
      <c r="DP347" s="309">
        <v>0.45440105256037377</v>
      </c>
      <c r="DQ347" s="309">
        <v>0.4564163729972639</v>
      </c>
      <c r="DR347" s="309">
        <v>0.44519931412279362</v>
      </c>
      <c r="DS347" s="309">
        <v>16.824738981430361</v>
      </c>
      <c r="DT347" s="309">
        <v>13.730430088178064</v>
      </c>
      <c r="DU347" s="309">
        <v>19.281609195402297</v>
      </c>
      <c r="DV347" s="309">
        <v>19.860315186247842</v>
      </c>
      <c r="DW347" s="309">
        <v>16.933139534878798</v>
      </c>
      <c r="DX347" s="309">
        <v>14.513302533053546</v>
      </c>
      <c r="DY347" s="309">
        <v>16.858789625359016</v>
      </c>
      <c r="DZ347" s="309">
        <v>12.684534900386261</v>
      </c>
      <c r="EA347" s="309">
        <v>13.371571966308416</v>
      </c>
      <c r="EB347" s="309">
        <v>9.9427753933905585</v>
      </c>
      <c r="EC347" s="309">
        <v>100</v>
      </c>
      <c r="ED347" s="309">
        <v>12.609468396338361</v>
      </c>
      <c r="EE347" s="309">
        <v>83.882089809313513</v>
      </c>
      <c r="EF347" s="309">
        <v>66.644185255099202</v>
      </c>
      <c r="EG347" s="309">
        <v>17.237904554214293</v>
      </c>
      <c r="EH347" s="309">
        <v>100</v>
      </c>
      <c r="EI347" s="309">
        <v>42.663656884875842</v>
      </c>
      <c r="EJ347" s="309">
        <v>57.336343115124158</v>
      </c>
      <c r="EK347" s="309">
        <v>45.372460496613996</v>
      </c>
      <c r="EL347" s="309">
        <v>11.963882618510159</v>
      </c>
      <c r="EM347" s="309">
        <v>100</v>
      </c>
      <c r="EN347" s="309">
        <v>9.5553902145424647</v>
      </c>
      <c r="EO347" s="309">
        <v>85.467048316523844</v>
      </c>
      <c r="EP347" s="309">
        <v>70.111553522341083</v>
      </c>
      <c r="EQ347" s="367">
        <v>15.355494794182759</v>
      </c>
      <c r="ER347" s="531">
        <f>Daten_Polit!AB347</f>
        <v>2.2999999999999998</v>
      </c>
      <c r="ES347" s="532">
        <f>Daten_Polit!AC347</f>
        <v>8.6999999999999993</v>
      </c>
      <c r="ET347" s="532">
        <f>Daten_Polit!AD347</f>
        <v>1.5</v>
      </c>
      <c r="EU347" s="532">
        <f>Daten_Polit!AE347</f>
        <v>1.5</v>
      </c>
      <c r="EV347" s="532">
        <f>Daten_Polit!AF347</f>
        <v>1.5</v>
      </c>
      <c r="EW347" s="309">
        <v>0.60949816350955388</v>
      </c>
      <c r="EX347" s="309">
        <v>2.8268501415611555</v>
      </c>
      <c r="EY347" s="309">
        <v>0.40380536262885008</v>
      </c>
      <c r="EZ347" s="309">
        <v>0.40476253837655479</v>
      </c>
      <c r="FA347" s="309">
        <v>0.39959911434418582</v>
      </c>
      <c r="FB347" s="309">
        <v>15.944678483426882</v>
      </c>
      <c r="FC347" s="309">
        <v>13.151618398636241</v>
      </c>
      <c r="FD347" s="309">
        <v>18.387721651020712</v>
      </c>
      <c r="FE347" s="309">
        <v>18.441460185361713</v>
      </c>
      <c r="FF347" s="309">
        <v>18.188202247185902</v>
      </c>
      <c r="FG347" s="309">
        <v>15.361445783133016</v>
      </c>
      <c r="FH347" s="309">
        <v>17.205931917755311</v>
      </c>
      <c r="FI347" s="309">
        <v>13.725490196084417</v>
      </c>
      <c r="FJ347" s="309">
        <v>14.321034613920554</v>
      </c>
      <c r="FK347" s="309">
        <v>11.524947294479697</v>
      </c>
      <c r="FL347" s="309">
        <v>100</v>
      </c>
      <c r="FM347" s="309">
        <v>12.569680467273688</v>
      </c>
      <c r="FN347" s="309">
        <v>83.861964038368939</v>
      </c>
      <c r="FO347" s="309">
        <v>66.149505097835373</v>
      </c>
      <c r="FP347" s="309">
        <v>17.712458940533573</v>
      </c>
      <c r="FQ347" s="309">
        <v>100</v>
      </c>
      <c r="FR347" s="309">
        <v>47</v>
      </c>
      <c r="FS347" s="309">
        <v>53</v>
      </c>
      <c r="FT347" s="309">
        <v>40.888888888888893</v>
      </c>
      <c r="FU347" s="309">
        <v>12.111111111111111</v>
      </c>
      <c r="FV347" s="309">
        <v>100</v>
      </c>
      <c r="FW347" s="309">
        <v>9.3251706794556224</v>
      </c>
      <c r="FX347" s="309">
        <v>85.657496152288843</v>
      </c>
      <c r="FY347" s="309">
        <v>69.778637973665994</v>
      </c>
      <c r="FZ347" s="313">
        <v>15.878858178622846</v>
      </c>
      <c r="GA347" s="570">
        <f>Daten_Polit!AG347</f>
        <v>3.2</v>
      </c>
      <c r="GB347" s="571">
        <f>Daten_Polit!AH347</f>
        <v>11.9</v>
      </c>
      <c r="GC347" s="571">
        <f>Daten_Polit!AI347</f>
        <v>2.1</v>
      </c>
      <c r="GD347" s="571">
        <f>Daten_Polit!AJ347</f>
        <v>2.1</v>
      </c>
      <c r="GE347" s="571">
        <f>Daten_Polit!AK347</f>
        <v>2</v>
      </c>
      <c r="GF347" s="444">
        <v>0.69396989086993432</v>
      </c>
      <c r="GG347" s="444">
        <v>3.3606169788604858</v>
      </c>
      <c r="GH347" s="444">
        <v>0.4560406048999775</v>
      </c>
      <c r="GI347" s="444">
        <v>0.46993610786720275</v>
      </c>
      <c r="GJ347" s="444">
        <v>0.39786439343239971</v>
      </c>
      <c r="GK347" s="444">
        <v>12.267506267856103</v>
      </c>
      <c r="GL347" s="444">
        <v>10.530265132566811</v>
      </c>
      <c r="GM347" s="444">
        <v>13.767482517481916</v>
      </c>
      <c r="GN347" s="444">
        <v>14.178288214383375</v>
      </c>
      <c r="GO347" s="444">
        <v>12.132752992380384</v>
      </c>
      <c r="GP347" s="444">
        <v>14.026684912766743</v>
      </c>
      <c r="GQ347" s="444">
        <v>15.649183147037677</v>
      </c>
      <c r="GR347" s="444">
        <v>12.623736029811061</v>
      </c>
      <c r="GS347" s="444">
        <v>12.882619110997448</v>
      </c>
      <c r="GT347" s="444">
        <v>11.589580010653908</v>
      </c>
      <c r="GU347" s="444">
        <v>100</v>
      </c>
      <c r="GV347" s="444">
        <v>12.46169976756355</v>
      </c>
      <c r="GW347" s="444">
        <v>84.016955263848786</v>
      </c>
      <c r="GX347" s="444">
        <v>65.688836405695767</v>
      </c>
      <c r="GY347" s="444">
        <v>18.328118858153033</v>
      </c>
      <c r="GZ347" s="444">
        <v>100</v>
      </c>
      <c r="HA347" s="444">
        <v>48.528490920475889</v>
      </c>
      <c r="HB347" s="444">
        <v>51.471509079524104</v>
      </c>
      <c r="HC347" s="444">
        <v>41.202254226675016</v>
      </c>
      <c r="HD347" s="444">
        <v>10.269254852849093</v>
      </c>
      <c r="HE347" s="444">
        <v>100</v>
      </c>
      <c r="HF347" s="444">
        <v>8.9689127098973458</v>
      </c>
      <c r="HG347" s="444">
        <v>86.079854141068665</v>
      </c>
      <c r="HH347" s="444">
        <v>69.483566984370611</v>
      </c>
      <c r="HI347" s="445">
        <v>16.596287156698057</v>
      </c>
      <c r="HJ347" s="570">
        <f>Daten_Polit!AL347</f>
        <v>2.9</v>
      </c>
      <c r="HK347" s="571">
        <f>Daten_Polit!AM347</f>
        <v>10.1</v>
      </c>
      <c r="HL347" s="571">
        <f>Daten_Polit!AN347</f>
        <v>1.9</v>
      </c>
      <c r="HM347" s="571">
        <f>Daten_Polit!AO347</f>
        <v>1.9</v>
      </c>
      <c r="HN347" s="571">
        <f>Daten_Polit!AP347</f>
        <v>1.8</v>
      </c>
      <c r="HO347" s="444">
        <v>0.53162236480293312</v>
      </c>
      <c r="HP347" s="444">
        <v>2.3780522858483684</v>
      </c>
      <c r="HQ347" s="444">
        <v>0.36718054871122974</v>
      </c>
      <c r="HR347" s="444">
        <v>0.37282535643001874</v>
      </c>
      <c r="HS347" s="444">
        <v>0.34434033606983883</v>
      </c>
      <c r="HT347" s="444">
        <v>12.771551993990176</v>
      </c>
      <c r="HU347" s="444">
        <v>10.657017170427133</v>
      </c>
      <c r="HV347" s="444">
        <v>14.440958996191549</v>
      </c>
      <c r="HW347" s="444">
        <v>14.616906983319197</v>
      </c>
      <c r="HX347" s="444">
        <v>13.768898488123924</v>
      </c>
      <c r="HY347" s="444">
        <v>19.523626091425271</v>
      </c>
      <c r="HZ347" s="444">
        <v>22.510948905110805</v>
      </c>
      <c r="IA347" s="444">
        <v>17.178546871422544</v>
      </c>
      <c r="IB347" s="444">
        <v>17.507589995667626</v>
      </c>
      <c r="IC347" s="444">
        <v>15.920398009950249</v>
      </c>
      <c r="ID347" s="444">
        <v>100</v>
      </c>
      <c r="IE347" s="444">
        <v>12.126989832202325</v>
      </c>
      <c r="IF347" s="444">
        <v>84.45519040641679</v>
      </c>
      <c r="IG347" s="444">
        <v>65.630531834179621</v>
      </c>
      <c r="IH347" s="444">
        <v>18.824658572237173</v>
      </c>
      <c r="II347" s="444">
        <v>100</v>
      </c>
      <c r="IJ347" s="444">
        <v>45.033112582781456</v>
      </c>
      <c r="IK347" s="444">
        <v>54.966887417218558</v>
      </c>
      <c r="IL347" s="444">
        <v>42.384105960264911</v>
      </c>
      <c r="IM347" s="444">
        <v>12.582781456953645</v>
      </c>
      <c r="IN347" s="444">
        <v>100</v>
      </c>
      <c r="IO347" s="444">
        <v>9.0406954871748155</v>
      </c>
      <c r="IP347" s="444">
        <v>86.232753947594503</v>
      </c>
      <c r="IQ347" s="444">
        <v>69.144217273199772</v>
      </c>
      <c r="IR347" s="445">
        <v>17.088536674394746</v>
      </c>
      <c r="IS347" s="443">
        <f>Daten_Polit!AQ347</f>
        <v>2.4</v>
      </c>
      <c r="IT347" s="227">
        <f>Daten_Polit!AR347</f>
        <v>9</v>
      </c>
      <c r="IU347" s="227">
        <f>Daten_Polit!AS347</f>
        <v>1.5</v>
      </c>
      <c r="IV347" s="227">
        <f>Daten_Polit!AT347</f>
        <v>1.5</v>
      </c>
      <c r="IW347" s="227">
        <f>Daten_Polit!AU347</f>
        <v>1.6</v>
      </c>
      <c r="IX347" s="444" t="s">
        <v>820</v>
      </c>
      <c r="IY347" s="444" t="s">
        <v>820</v>
      </c>
      <c r="IZ347" s="444" t="s">
        <v>820</v>
      </c>
      <c r="JA347" s="444" t="s">
        <v>820</v>
      </c>
      <c r="JB347" s="444" t="s">
        <v>820</v>
      </c>
      <c r="JC347" s="444" t="s">
        <v>820</v>
      </c>
      <c r="JD347" s="444" t="s">
        <v>820</v>
      </c>
      <c r="JE347" s="444" t="s">
        <v>820</v>
      </c>
      <c r="JF347" s="444" t="s">
        <v>820</v>
      </c>
      <c r="JG347" s="444" t="s">
        <v>820</v>
      </c>
      <c r="JH347" s="444" t="s">
        <v>820</v>
      </c>
      <c r="JI347" s="444" t="s">
        <v>820</v>
      </c>
      <c r="JJ347" s="444" t="s">
        <v>820</v>
      </c>
      <c r="JK347" s="444" t="s">
        <v>820</v>
      </c>
      <c r="JL347" s="444" t="s">
        <v>820</v>
      </c>
      <c r="JM347" s="444" t="s">
        <v>820</v>
      </c>
      <c r="JN347" s="444" t="s">
        <v>820</v>
      </c>
      <c r="JO347" s="444" t="s">
        <v>820</v>
      </c>
      <c r="JP347" s="444" t="s">
        <v>820</v>
      </c>
      <c r="JQ347" s="444" t="s">
        <v>820</v>
      </c>
      <c r="JR347" s="444" t="s">
        <v>820</v>
      </c>
      <c r="JS347" s="444" t="s">
        <v>820</v>
      </c>
      <c r="JT347" s="444" t="s">
        <v>820</v>
      </c>
      <c r="JU347" s="444" t="s">
        <v>820</v>
      </c>
      <c r="JV347" s="444" t="s">
        <v>820</v>
      </c>
      <c r="JW347" s="444" t="s">
        <v>820</v>
      </c>
      <c r="JX347" s="444" t="s">
        <v>820</v>
      </c>
      <c r="JY347" s="444" t="s">
        <v>820</v>
      </c>
      <c r="JZ347" s="444" t="s">
        <v>820</v>
      </c>
      <c r="KA347" s="445" t="s">
        <v>820</v>
      </c>
    </row>
    <row r="348" spans="4:287" ht="12.65" customHeight="1" x14ac:dyDescent="0.2">
      <c r="D348" s="276"/>
      <c r="E348" s="3" t="str">
        <f>Daten_Polit!E348</f>
        <v>09777</v>
      </c>
      <c r="F348" s="229" t="str">
        <f>Daten_Polit!F348</f>
        <v>Ostallgäu</v>
      </c>
      <c r="G348" s="246"/>
      <c r="H348" s="531">
        <f>Daten_Polit!H348</f>
        <v>2.8</v>
      </c>
      <c r="I348" s="532">
        <f>Daten_Polit!I348</f>
        <v>9</v>
      </c>
      <c r="J348" s="532">
        <f>Daten_Polit!J348</f>
        <v>2.2000000000000002</v>
      </c>
      <c r="K348" s="532">
        <f>Daten_Polit!K348</f>
        <v>2.2999999999999998</v>
      </c>
      <c r="L348" s="532">
        <f>Daten_Polit!L348</f>
        <v>1.4</v>
      </c>
      <c r="M348" s="308">
        <v>0.61280101394169828</v>
      </c>
      <c r="N348" s="308">
        <v>2.255523824211314</v>
      </c>
      <c r="O348" s="308">
        <v>0.53005135258075287</v>
      </c>
      <c r="P348" s="308">
        <v>0.54752647489423467</v>
      </c>
      <c r="Q348" s="308">
        <v>0.38182720546177051</v>
      </c>
      <c r="R348" s="308">
        <v>13.555555555555554</v>
      </c>
      <c r="S348" s="308">
        <v>9.9195710455764079</v>
      </c>
      <c r="T348" s="308">
        <v>15.262624455970904</v>
      </c>
      <c r="U348" s="308">
        <v>15.406383678841726</v>
      </c>
      <c r="V348" s="308">
        <v>13.878326996197718</v>
      </c>
      <c r="W348" s="308">
        <v>20.327206624923296</v>
      </c>
      <c r="X348" s="308">
        <v>24.351019374447226</v>
      </c>
      <c r="Y348" s="308">
        <v>18.4438729741053</v>
      </c>
      <c r="Z348" s="308">
        <v>18.858839050132424</v>
      </c>
      <c r="AA348" s="308">
        <v>14.413837283796132</v>
      </c>
      <c r="AB348" s="308">
        <v>100</v>
      </c>
      <c r="AC348" s="308">
        <v>9.7103063789797393</v>
      </c>
      <c r="AD348" s="308">
        <v>86.188699892708456</v>
      </c>
      <c r="AE348" s="308">
        <v>73.573383180571227</v>
      </c>
      <c r="AF348" s="308">
        <v>12.615316712137229</v>
      </c>
      <c r="AG348" s="308">
        <v>100</v>
      </c>
      <c r="AH348" s="308">
        <v>33.210719915922226</v>
      </c>
      <c r="AI348" s="308">
        <v>66.789280084077774</v>
      </c>
      <c r="AJ348" s="308">
        <v>59.747766684182871</v>
      </c>
      <c r="AK348" s="308">
        <v>7.0415133998949013</v>
      </c>
      <c r="AL348" s="308">
        <v>100</v>
      </c>
      <c r="AM348" s="308">
        <v>6.6138076642697579</v>
      </c>
      <c r="AN348" s="308">
        <v>87.467941385159904</v>
      </c>
      <c r="AO348" s="308">
        <v>78.243320302342639</v>
      </c>
      <c r="AP348" s="337">
        <v>9.224621082817265</v>
      </c>
      <c r="AQ348" s="531">
        <f>Daten_Polit!M348</f>
        <v>2.7</v>
      </c>
      <c r="AR348" s="532">
        <f>Daten_Polit!N348</f>
        <v>9.5</v>
      </c>
      <c r="AS348" s="532">
        <f>Daten_Polit!O348</f>
        <v>2.1</v>
      </c>
      <c r="AT348" s="532">
        <f>Daten_Polit!P348</f>
        <v>2.2000000000000002</v>
      </c>
      <c r="AU348" s="532">
        <f>Daten_Polit!Q348</f>
        <v>1.5</v>
      </c>
      <c r="AV348" s="308">
        <v>0.60685639077205789</v>
      </c>
      <c r="AW348" s="308">
        <v>2.0652046308982297</v>
      </c>
      <c r="AX348" s="308">
        <v>0.53931764899198142</v>
      </c>
      <c r="AY348" s="308">
        <v>0.55856555845698341</v>
      </c>
      <c r="AZ348" s="308">
        <v>0.38544891748745291</v>
      </c>
      <c r="BA348" s="308">
        <v>13.610631549363852</v>
      </c>
      <c r="BB348" s="308">
        <v>8.8926787672071583</v>
      </c>
      <c r="BC348" s="308">
        <v>16.014279451367646</v>
      </c>
      <c r="BD348" s="308">
        <v>16.23259052924746</v>
      </c>
      <c r="BE348" s="308">
        <v>14.063472308646158</v>
      </c>
      <c r="BF348" s="308">
        <v>19.77889447236149</v>
      </c>
      <c r="BG348" s="308">
        <v>24.645017903438713</v>
      </c>
      <c r="BH348" s="308">
        <v>18.181818181823658</v>
      </c>
      <c r="BI348" s="308">
        <v>18.613266233315159</v>
      </c>
      <c r="BJ348" s="308">
        <v>14.373843306629086</v>
      </c>
      <c r="BK348" s="308">
        <v>100</v>
      </c>
      <c r="BL348" s="308">
        <v>9.5761833050349594</v>
      </c>
      <c r="BM348" s="308">
        <v>86.335837891658002</v>
      </c>
      <c r="BN348" s="308">
        <v>73.246521503094897</v>
      </c>
      <c r="BO348" s="308">
        <v>13.089316388563093</v>
      </c>
      <c r="BP348" s="308">
        <v>100</v>
      </c>
      <c r="BQ348" s="308">
        <v>35.473159933591596</v>
      </c>
      <c r="BR348" s="308">
        <v>64.526840066408411</v>
      </c>
      <c r="BS348" s="308">
        <v>58.107360265633645</v>
      </c>
      <c r="BT348" s="308">
        <v>6.4194798007747664</v>
      </c>
      <c r="BU348" s="308">
        <v>100</v>
      </c>
      <c r="BV348" s="308">
        <v>6.4958375156271719</v>
      </c>
      <c r="BW348" s="308">
        <v>87.648541535255646</v>
      </c>
      <c r="BX348" s="308">
        <v>77.903370979947837</v>
      </c>
      <c r="BY348" s="312">
        <v>9.7451705553077996</v>
      </c>
      <c r="BZ348" s="531">
        <f>Daten_Polit!R348</f>
        <v>2.4</v>
      </c>
      <c r="CA348" s="532">
        <f>Daten_Polit!S348</f>
        <v>7.7</v>
      </c>
      <c r="CB348" s="532">
        <f>Daten_Polit!T348</f>
        <v>1.9</v>
      </c>
      <c r="CC348" s="532">
        <f>Daten_Polit!U348</f>
        <v>2</v>
      </c>
      <c r="CD348" s="532">
        <f>Daten_Polit!V348</f>
        <v>1.4</v>
      </c>
      <c r="CE348" s="309">
        <v>0.52382852892621956</v>
      </c>
      <c r="CF348" s="309">
        <v>1.7845557160101648</v>
      </c>
      <c r="CG348" s="309">
        <v>0.46576991441987081</v>
      </c>
      <c r="CH348" s="309">
        <v>0.47420846116113757</v>
      </c>
      <c r="CI348" s="309">
        <v>0.40202132981116984</v>
      </c>
      <c r="CJ348" s="309">
        <v>14.696671438797161</v>
      </c>
      <c r="CK348" s="309">
        <v>10.87719298245614</v>
      </c>
      <c r="CL348" s="309">
        <v>16.122139509236284</v>
      </c>
      <c r="CM348" s="309">
        <v>16.1509900990104</v>
      </c>
      <c r="CN348" s="309">
        <v>15.886075949363068</v>
      </c>
      <c r="CO348" s="309">
        <v>20.692617206927981</v>
      </c>
      <c r="CP348" s="309">
        <v>28.266371401463353</v>
      </c>
      <c r="CQ348" s="309">
        <v>18.946047678795484</v>
      </c>
      <c r="CR348" s="309">
        <v>19.708715057552268</v>
      </c>
      <c r="CS348" s="309">
        <v>12.761904761904763</v>
      </c>
      <c r="CT348" s="309">
        <v>100</v>
      </c>
      <c r="CU348" s="309">
        <v>9.2308218820379739</v>
      </c>
      <c r="CV348" s="309">
        <v>86.658438451766457</v>
      </c>
      <c r="CW348" s="309">
        <v>73.023686442874805</v>
      </c>
      <c r="CX348" s="309">
        <v>13.63475200889167</v>
      </c>
      <c r="CY348" s="309">
        <v>100</v>
      </c>
      <c r="CZ348" s="309">
        <v>30.794270833333332</v>
      </c>
      <c r="DA348" s="309">
        <v>69.205729166666671</v>
      </c>
      <c r="DB348" s="309">
        <v>60.872395833333336</v>
      </c>
      <c r="DC348" s="309">
        <v>8.3333333333333321</v>
      </c>
      <c r="DD348" s="309">
        <v>100</v>
      </c>
      <c r="DE348" s="309">
        <v>6.4616847704328739</v>
      </c>
      <c r="DF348" s="309">
        <v>87.707718201103532</v>
      </c>
      <c r="DG348" s="309">
        <v>77.45484257398256</v>
      </c>
      <c r="DH348" s="313">
        <v>10.252875627120964</v>
      </c>
      <c r="DI348" s="565">
        <f>Daten_Polit!W348</f>
        <v>2.2000000000000002</v>
      </c>
      <c r="DJ348" s="532">
        <f>Daten_Polit!X348</f>
        <v>8.6999999999999993</v>
      </c>
      <c r="DK348" s="532">
        <f>Daten_Polit!Y348</f>
        <v>1.6</v>
      </c>
      <c r="DL348" s="532">
        <f>Daten_Polit!Z348</f>
        <v>1.7</v>
      </c>
      <c r="DM348" s="532">
        <f>Daten_Polit!AA348</f>
        <v>1.3</v>
      </c>
      <c r="DN348" s="309">
        <v>0.48369997349589189</v>
      </c>
      <c r="DO348" s="309">
        <v>2.1573128278640139</v>
      </c>
      <c r="DP348" s="309">
        <v>0.39164863261139571</v>
      </c>
      <c r="DQ348" s="309">
        <v>0.39897197454297162</v>
      </c>
      <c r="DR348" s="309">
        <v>0.33898686727000005</v>
      </c>
      <c r="DS348" s="309">
        <v>14.925588787747435</v>
      </c>
      <c r="DT348" s="309">
        <v>11.655716162942882</v>
      </c>
      <c r="DU348" s="309">
        <v>16.808769792934932</v>
      </c>
      <c r="DV348" s="309">
        <v>16.971483054519648</v>
      </c>
      <c r="DW348" s="309">
        <v>15.634771732332705</v>
      </c>
      <c r="DX348" s="309">
        <v>20.91490598952857</v>
      </c>
      <c r="DY348" s="309">
        <v>20.940397350992264</v>
      </c>
      <c r="DZ348" s="309">
        <v>20.924183306550379</v>
      </c>
      <c r="EA348" s="309">
        <v>21.611019091618111</v>
      </c>
      <c r="EB348" s="309">
        <v>15.999999999979</v>
      </c>
      <c r="EC348" s="309">
        <v>100</v>
      </c>
      <c r="ED348" s="309">
        <v>9.2528521761141889</v>
      </c>
      <c r="EE348" s="309">
        <v>86.714982722021688</v>
      </c>
      <c r="EF348" s="309">
        <v>72.808630426137285</v>
      </c>
      <c r="EG348" s="309">
        <v>13.906352295884414</v>
      </c>
      <c r="EH348" s="309">
        <v>100</v>
      </c>
      <c r="EI348" s="309">
        <v>38.003838771593095</v>
      </c>
      <c r="EJ348" s="309">
        <v>61.996161228406912</v>
      </c>
      <c r="EK348" s="309">
        <v>53.103007037747929</v>
      </c>
      <c r="EL348" s="309">
        <v>8.8931541906589882</v>
      </c>
      <c r="EM348" s="309">
        <v>100</v>
      </c>
      <c r="EN348" s="309">
        <v>6.4687689144074563</v>
      </c>
      <c r="EO348" s="309">
        <v>87.871720528122793</v>
      </c>
      <c r="EP348" s="309">
        <v>77.143813472544693</v>
      </c>
      <c r="EQ348" s="367">
        <v>10.727907055578099</v>
      </c>
      <c r="ER348" s="531">
        <f>Daten_Polit!AB348</f>
        <v>2.2000000000000002</v>
      </c>
      <c r="ES348" s="532">
        <f>Daten_Polit!AC348</f>
        <v>8.1999999999999993</v>
      </c>
      <c r="ET348" s="532">
        <f>Daten_Polit!AD348</f>
        <v>1.6</v>
      </c>
      <c r="EU348" s="532">
        <f>Daten_Polit!AE348</f>
        <v>1.7</v>
      </c>
      <c r="EV348" s="532">
        <f>Daten_Polit!AF348</f>
        <v>1.4</v>
      </c>
      <c r="EW348" s="309">
        <v>0.49077210202529897</v>
      </c>
      <c r="EX348" s="309">
        <v>2.2181400171560202</v>
      </c>
      <c r="EY348" s="309">
        <v>0.39485664412315813</v>
      </c>
      <c r="EZ348" s="309">
        <v>0.39882117970147124</v>
      </c>
      <c r="FA348" s="309">
        <v>0.3681065385363313</v>
      </c>
      <c r="FB348" s="309">
        <v>14.169621749408984</v>
      </c>
      <c r="FC348" s="309">
        <v>10.951979780960404</v>
      </c>
      <c r="FD348" s="309">
        <v>15.910470409710717</v>
      </c>
      <c r="FE348" s="309">
        <v>16.169393647737643</v>
      </c>
      <c r="FF348" s="309">
        <v>14.220445459734044</v>
      </c>
      <c r="FG348" s="309">
        <v>19.950161243037233</v>
      </c>
      <c r="FH348" s="309">
        <v>23.427935447963272</v>
      </c>
      <c r="FI348" s="309">
        <v>18.070201868036094</v>
      </c>
      <c r="FJ348" s="309">
        <v>18.379412276129369</v>
      </c>
      <c r="FK348" s="309">
        <v>16.065388951525605</v>
      </c>
      <c r="FL348" s="309">
        <v>100</v>
      </c>
      <c r="FM348" s="309">
        <v>9.2389085236569919</v>
      </c>
      <c r="FN348" s="309">
        <v>86.742137362155077</v>
      </c>
      <c r="FO348" s="309">
        <v>72.354162144316945</v>
      </c>
      <c r="FP348" s="309">
        <v>14.387975217838122</v>
      </c>
      <c r="FQ348" s="309">
        <v>100</v>
      </c>
      <c r="FR348" s="309">
        <v>34.165067178502881</v>
      </c>
      <c r="FS348" s="309">
        <v>65.834932821497119</v>
      </c>
      <c r="FT348" s="309">
        <v>56.87779910428663</v>
      </c>
      <c r="FU348" s="309">
        <v>8.9571337172104926</v>
      </c>
      <c r="FV348" s="309">
        <v>100</v>
      </c>
      <c r="FW348" s="309">
        <v>6.4746147910767702</v>
      </c>
      <c r="FX348" s="309">
        <v>87.919523592831439</v>
      </c>
      <c r="FY348" s="309">
        <v>76.571187226534462</v>
      </c>
      <c r="FZ348" s="313">
        <v>11.34833636629698</v>
      </c>
      <c r="GA348" s="570">
        <f>Daten_Polit!AG348</f>
        <v>2.9</v>
      </c>
      <c r="GB348" s="571">
        <f>Daten_Polit!AH348</f>
        <v>11.3</v>
      </c>
      <c r="GC348" s="571">
        <f>Daten_Polit!AI348</f>
        <v>2.1</v>
      </c>
      <c r="GD348" s="571">
        <f>Daten_Polit!AJ348</f>
        <v>2.2000000000000002</v>
      </c>
      <c r="GE348" s="571">
        <f>Daten_Polit!AK348</f>
        <v>1.8</v>
      </c>
      <c r="GF348" s="444">
        <v>0.52327249770431594</v>
      </c>
      <c r="GG348" s="444">
        <v>2.732941597995703</v>
      </c>
      <c r="GH348" s="444">
        <v>0.39906501849544934</v>
      </c>
      <c r="GI348" s="444">
        <v>0.40149941581780141</v>
      </c>
      <c r="GJ348" s="444">
        <v>0.38352344525878024</v>
      </c>
      <c r="GK348" s="444">
        <v>10.894756142280896</v>
      </c>
      <c r="GL348" s="444">
        <v>9.0716233963022894</v>
      </c>
      <c r="GM348" s="444">
        <v>11.93368257440507</v>
      </c>
      <c r="GN348" s="444">
        <v>11.865881408111047</v>
      </c>
      <c r="GO348" s="444">
        <v>12.350761630298502</v>
      </c>
      <c r="GP348" s="444">
        <v>17.588372510314986</v>
      </c>
      <c r="GQ348" s="444">
        <v>19.602019602019602</v>
      </c>
      <c r="GR348" s="444">
        <v>16.443368610669136</v>
      </c>
      <c r="GS348" s="444">
        <v>16.705913134481946</v>
      </c>
      <c r="GT348" s="444">
        <v>14.822294022603364</v>
      </c>
      <c r="GU348" s="444">
        <v>100</v>
      </c>
      <c r="GV348" s="444">
        <v>9.2406914904100468</v>
      </c>
      <c r="GW348" s="444">
        <v>86.744147003061741</v>
      </c>
      <c r="GX348" s="444">
        <v>71.746263014740535</v>
      </c>
      <c r="GY348" s="444">
        <v>14.99788398832121</v>
      </c>
      <c r="GZ348" s="444">
        <v>100</v>
      </c>
      <c r="HA348" s="444">
        <v>38.243626062322946</v>
      </c>
      <c r="HB348" s="444">
        <v>61.756373937677068</v>
      </c>
      <c r="HC348" s="444">
        <v>52.529340348037245</v>
      </c>
      <c r="HD348" s="444">
        <v>9.2270335896398219</v>
      </c>
      <c r="HE348" s="444">
        <v>100</v>
      </c>
      <c r="HF348" s="444">
        <v>6.2790360261386109</v>
      </c>
      <c r="HG348" s="444">
        <v>88.123512183227774</v>
      </c>
      <c r="HH348" s="444">
        <v>76.189378146306296</v>
      </c>
      <c r="HI348" s="445">
        <v>11.934134036921479</v>
      </c>
      <c r="HJ348" s="570">
        <f>Daten_Polit!AL348</f>
        <v>2.8</v>
      </c>
      <c r="HK348" s="571">
        <f>Daten_Polit!AM348</f>
        <v>11</v>
      </c>
      <c r="HL348" s="571">
        <f>Daten_Polit!AN348</f>
        <v>2</v>
      </c>
      <c r="HM348" s="571">
        <f>Daten_Polit!AO348</f>
        <v>2.1</v>
      </c>
      <c r="HN348" s="571">
        <f>Daten_Polit!AP348</f>
        <v>1.6</v>
      </c>
      <c r="HO348" s="444">
        <v>0.4172093206817426</v>
      </c>
      <c r="HP348" s="444">
        <v>2.1783456329523698</v>
      </c>
      <c r="HQ348" s="444">
        <v>0.31549700800020852</v>
      </c>
      <c r="HR348" s="444">
        <v>0.31879380960366394</v>
      </c>
      <c r="HS348" s="444">
        <v>0.2956088472290907</v>
      </c>
      <c r="HT348" s="444">
        <v>10.928781204111601</v>
      </c>
      <c r="HU348" s="444">
        <v>9.2900000000003722</v>
      </c>
      <c r="HV348" s="444">
        <v>11.880039445443746</v>
      </c>
      <c r="HW348" s="444">
        <v>11.756032171582083</v>
      </c>
      <c r="HX348" s="444">
        <v>12.677878395860285</v>
      </c>
      <c r="HY348" s="444">
        <v>27.779438135087752</v>
      </c>
      <c r="HZ348" s="444">
        <v>30.554710475606939</v>
      </c>
      <c r="IA348" s="444">
        <v>26.162309239326813</v>
      </c>
      <c r="IB348" s="444">
        <v>26.304258523896308</v>
      </c>
      <c r="IC348" s="444">
        <v>25.260869565230394</v>
      </c>
      <c r="ID348" s="444">
        <v>100</v>
      </c>
      <c r="IE348" s="444">
        <v>9.2197362328004147</v>
      </c>
      <c r="IF348" s="444">
        <v>86.854132708415847</v>
      </c>
      <c r="IG348" s="444">
        <v>71.563661182443511</v>
      </c>
      <c r="IH348" s="444">
        <v>15.290471525972343</v>
      </c>
      <c r="II348" s="444">
        <v>100</v>
      </c>
      <c r="IJ348" s="444">
        <v>39.393939393939391</v>
      </c>
      <c r="IK348" s="444">
        <v>60.606060606060616</v>
      </c>
      <c r="IL348" s="444">
        <v>52.781546811397575</v>
      </c>
      <c r="IM348" s="444">
        <v>7.8245137946630487</v>
      </c>
      <c r="IN348" s="444">
        <v>100</v>
      </c>
      <c r="IO348" s="444">
        <v>6.3755620697289181</v>
      </c>
      <c r="IP348" s="444">
        <v>88.218758245546027</v>
      </c>
      <c r="IQ348" s="444">
        <v>75.67443149875244</v>
      </c>
      <c r="IR348" s="445">
        <v>12.544326746793583</v>
      </c>
      <c r="IS348" s="443">
        <f>Daten_Polit!AQ348</f>
        <v>2.4</v>
      </c>
      <c r="IT348" s="227">
        <f>Daten_Polit!AR348</f>
        <v>10.5</v>
      </c>
      <c r="IU348" s="227">
        <f>Daten_Polit!AS348</f>
        <v>1.7</v>
      </c>
      <c r="IV348" s="227">
        <f>Daten_Polit!AT348</f>
        <v>1.7</v>
      </c>
      <c r="IW348" s="227">
        <f>Daten_Polit!AU348</f>
        <v>1.5</v>
      </c>
      <c r="IX348" s="444" t="s">
        <v>820</v>
      </c>
      <c r="IY348" s="444" t="s">
        <v>820</v>
      </c>
      <c r="IZ348" s="444" t="s">
        <v>820</v>
      </c>
      <c r="JA348" s="444" t="s">
        <v>820</v>
      </c>
      <c r="JB348" s="444" t="s">
        <v>820</v>
      </c>
      <c r="JC348" s="444" t="s">
        <v>820</v>
      </c>
      <c r="JD348" s="444" t="s">
        <v>820</v>
      </c>
      <c r="JE348" s="444" t="s">
        <v>820</v>
      </c>
      <c r="JF348" s="444" t="s">
        <v>820</v>
      </c>
      <c r="JG348" s="444" t="s">
        <v>820</v>
      </c>
      <c r="JH348" s="444" t="s">
        <v>820</v>
      </c>
      <c r="JI348" s="444" t="s">
        <v>820</v>
      </c>
      <c r="JJ348" s="444" t="s">
        <v>820</v>
      </c>
      <c r="JK348" s="444" t="s">
        <v>820</v>
      </c>
      <c r="JL348" s="444" t="s">
        <v>820</v>
      </c>
      <c r="JM348" s="444" t="s">
        <v>820</v>
      </c>
      <c r="JN348" s="444" t="s">
        <v>820</v>
      </c>
      <c r="JO348" s="444" t="s">
        <v>820</v>
      </c>
      <c r="JP348" s="444" t="s">
        <v>820</v>
      </c>
      <c r="JQ348" s="444" t="s">
        <v>820</v>
      </c>
      <c r="JR348" s="444" t="s">
        <v>820</v>
      </c>
      <c r="JS348" s="444" t="s">
        <v>820</v>
      </c>
      <c r="JT348" s="444" t="s">
        <v>820</v>
      </c>
      <c r="JU348" s="444" t="s">
        <v>820</v>
      </c>
      <c r="JV348" s="444" t="s">
        <v>820</v>
      </c>
      <c r="JW348" s="444" t="s">
        <v>820</v>
      </c>
      <c r="JX348" s="444" t="s">
        <v>820</v>
      </c>
      <c r="JY348" s="444" t="s">
        <v>820</v>
      </c>
      <c r="JZ348" s="444" t="s">
        <v>820</v>
      </c>
      <c r="KA348" s="445" t="s">
        <v>820</v>
      </c>
    </row>
    <row r="349" spans="4:287" ht="12.65" customHeight="1" x14ac:dyDescent="0.2">
      <c r="D349" s="276"/>
      <c r="E349" s="3" t="str">
        <f>Daten_Polit!E349</f>
        <v>09778</v>
      </c>
      <c r="F349" s="229" t="str">
        <f>Daten_Polit!F349</f>
        <v>Unterallgäu</v>
      </c>
      <c r="G349" s="246"/>
      <c r="H349" s="531">
        <f>Daten_Polit!H349</f>
        <v>2.2000000000000002</v>
      </c>
      <c r="I349" s="532">
        <f>Daten_Polit!I349</f>
        <v>6.4</v>
      </c>
      <c r="J349" s="532">
        <f>Daten_Polit!J349</f>
        <v>1.8</v>
      </c>
      <c r="K349" s="532">
        <f>Daten_Polit!K349</f>
        <v>1.9</v>
      </c>
      <c r="L349" s="532">
        <f>Daten_Polit!L349</f>
        <v>1.1000000000000001</v>
      </c>
      <c r="M349" s="308">
        <v>0.53610352591740928</v>
      </c>
      <c r="N349" s="308">
        <v>1.9493208594554585</v>
      </c>
      <c r="O349" s="308">
        <v>0.45107470350709661</v>
      </c>
      <c r="P349" s="308">
        <v>0.46279672998197985</v>
      </c>
      <c r="Q349" s="308">
        <v>0.33788907857439537</v>
      </c>
      <c r="R349" s="308">
        <v>14.726910169738542</v>
      </c>
      <c r="S349" s="308">
        <v>12.249799839871113</v>
      </c>
      <c r="T349" s="308">
        <v>15.848764345561243</v>
      </c>
      <c r="U349" s="308">
        <v>15.825019186493194</v>
      </c>
      <c r="V349" s="308">
        <v>16.112531969309462</v>
      </c>
      <c r="W349" s="308">
        <v>18.268763957669677</v>
      </c>
      <c r="X349" s="308">
        <v>22.188546817679232</v>
      </c>
      <c r="Y349" s="308">
        <v>16.534214783040525</v>
      </c>
      <c r="Z349" s="308">
        <v>16.535010353558295</v>
      </c>
      <c r="AA349" s="308">
        <v>16.52542372881916</v>
      </c>
      <c r="AB349" s="308">
        <v>100</v>
      </c>
      <c r="AC349" s="308">
        <v>10.276080738099589</v>
      </c>
      <c r="AD349" s="308">
        <v>85.357189452000995</v>
      </c>
      <c r="AE349" s="308">
        <v>73.91015116711641</v>
      </c>
      <c r="AF349" s="308">
        <v>11.447038284884577</v>
      </c>
      <c r="AG349" s="308">
        <v>100</v>
      </c>
      <c r="AH349" s="308">
        <v>30.289093298291714</v>
      </c>
      <c r="AI349" s="308">
        <v>69.710906701708282</v>
      </c>
      <c r="AJ349" s="308">
        <v>63.600525624178715</v>
      </c>
      <c r="AK349" s="308">
        <v>6.1103810775295653</v>
      </c>
      <c r="AL349" s="308">
        <v>100</v>
      </c>
      <c r="AM349" s="308">
        <v>7.5293176008557419</v>
      </c>
      <c r="AN349" s="308">
        <v>86.312303554648722</v>
      </c>
      <c r="AO349" s="308">
        <v>78.212278488335528</v>
      </c>
      <c r="AP349" s="337">
        <v>8.1000250663132007</v>
      </c>
      <c r="AQ349" s="531">
        <f>Daten_Polit!M349</f>
        <v>2.2000000000000002</v>
      </c>
      <c r="AR349" s="532">
        <f>Daten_Polit!N349</f>
        <v>7</v>
      </c>
      <c r="AS349" s="532">
        <f>Daten_Polit!O349</f>
        <v>1.7</v>
      </c>
      <c r="AT349" s="532">
        <f>Daten_Polit!P349</f>
        <v>1.8</v>
      </c>
      <c r="AU349" s="532">
        <f>Daten_Polit!Q349</f>
        <v>1.2</v>
      </c>
      <c r="AV349" s="308">
        <v>0.50156693905046423</v>
      </c>
      <c r="AW349" s="308">
        <v>1.8664428421931236</v>
      </c>
      <c r="AX349" s="308">
        <v>0.41930769122663453</v>
      </c>
      <c r="AY349" s="308">
        <v>0.42637139486020836</v>
      </c>
      <c r="AZ349" s="308">
        <v>0.35501615669795428</v>
      </c>
      <c r="BA349" s="308">
        <v>14.888023369035738</v>
      </c>
      <c r="BB349" s="308">
        <v>11.27953633526527</v>
      </c>
      <c r="BC349" s="308">
        <v>16.750779278611155</v>
      </c>
      <c r="BD349" s="308">
        <v>16.781214203894613</v>
      </c>
      <c r="BE349" s="308">
        <v>16.453674121411009</v>
      </c>
      <c r="BF349" s="308">
        <v>19.801253181904453</v>
      </c>
      <c r="BG349" s="308">
        <v>22.744980521425067</v>
      </c>
      <c r="BH349" s="308">
        <v>18.761697986070597</v>
      </c>
      <c r="BI349" s="308">
        <v>18.86511935243681</v>
      </c>
      <c r="BJ349" s="308">
        <v>17.759999999994317</v>
      </c>
      <c r="BK349" s="308">
        <v>100</v>
      </c>
      <c r="BL349" s="308">
        <v>10.195761004234967</v>
      </c>
      <c r="BM349" s="308">
        <v>85.570757357599078</v>
      </c>
      <c r="BN349" s="308">
        <v>73.669172223065488</v>
      </c>
      <c r="BO349" s="308">
        <v>11.90158513453358</v>
      </c>
      <c r="BP349" s="308">
        <v>100</v>
      </c>
      <c r="BQ349" s="308">
        <v>34.895833333333329</v>
      </c>
      <c r="BR349" s="308">
        <v>65.104166666666657</v>
      </c>
      <c r="BS349" s="308">
        <v>58.072916666666664</v>
      </c>
      <c r="BT349" s="308">
        <v>7.0312500000000018</v>
      </c>
      <c r="BU349" s="308">
        <v>100</v>
      </c>
      <c r="BV349" s="308">
        <v>7.3976808181802074</v>
      </c>
      <c r="BW349" s="308">
        <v>86.688954802591255</v>
      </c>
      <c r="BX349" s="308">
        <v>78.107313134780057</v>
      </c>
      <c r="BY349" s="312">
        <v>8.5816416678112066</v>
      </c>
      <c r="BZ349" s="531">
        <f>Daten_Polit!R349</f>
        <v>1.9</v>
      </c>
      <c r="CA349" s="532">
        <f>Daten_Polit!S349</f>
        <v>6.1</v>
      </c>
      <c r="CB349" s="532">
        <f>Daten_Polit!T349</f>
        <v>1.5</v>
      </c>
      <c r="CC349" s="532">
        <f>Daten_Polit!U349</f>
        <v>1.6</v>
      </c>
      <c r="CD349" s="532">
        <f>Daten_Polit!V349</f>
        <v>1.1000000000000001</v>
      </c>
      <c r="CE349" s="309">
        <v>0.44793405320707158</v>
      </c>
      <c r="CF349" s="309">
        <v>1.4771230353780018</v>
      </c>
      <c r="CG349" s="309">
        <v>0.38863028974195146</v>
      </c>
      <c r="CH349" s="309">
        <v>0.39614468261023372</v>
      </c>
      <c r="CI349" s="309">
        <v>0.32348160349247573</v>
      </c>
      <c r="CJ349" s="309">
        <v>15.943600867678615</v>
      </c>
      <c r="CK349" s="309">
        <v>12.109862671660425</v>
      </c>
      <c r="CL349" s="309">
        <v>18.187168922896433</v>
      </c>
      <c r="CM349" s="309">
        <v>18.090968525263847</v>
      </c>
      <c r="CN349" s="309">
        <v>19.055649241153137</v>
      </c>
      <c r="CO349" s="309">
        <v>20.075903415656345</v>
      </c>
      <c r="CP349" s="309">
        <v>25.495801322142182</v>
      </c>
      <c r="CQ349" s="309">
        <v>18.737183868763456</v>
      </c>
      <c r="CR349" s="309">
        <v>19.165716457616877</v>
      </c>
      <c r="CS349" s="309">
        <v>14.915254237327089</v>
      </c>
      <c r="CT349" s="309">
        <v>100</v>
      </c>
      <c r="CU349" s="309">
        <v>10.094059158394403</v>
      </c>
      <c r="CV349" s="309">
        <v>85.740353618240675</v>
      </c>
      <c r="CW349" s="309">
        <v>73.44945667159044</v>
      </c>
      <c r="CX349" s="309">
        <v>12.290896946650223</v>
      </c>
      <c r="CY349" s="309">
        <v>100</v>
      </c>
      <c r="CZ349" s="309">
        <v>32.033639143730888</v>
      </c>
      <c r="DA349" s="309">
        <v>67.966360856269105</v>
      </c>
      <c r="DB349" s="309">
        <v>60.397553516819571</v>
      </c>
      <c r="DC349" s="309">
        <v>7.5688073394495419</v>
      </c>
      <c r="DD349" s="309">
        <v>100</v>
      </c>
      <c r="DE349" s="309">
        <v>7.506030124893651</v>
      </c>
      <c r="DF349" s="309">
        <v>86.730438179088381</v>
      </c>
      <c r="DG349" s="309">
        <v>77.761280884504913</v>
      </c>
      <c r="DH349" s="313">
        <v>8.9691572945834519</v>
      </c>
      <c r="DI349" s="565">
        <f>Daten_Polit!W349</f>
        <v>1.8</v>
      </c>
      <c r="DJ349" s="532">
        <f>Daten_Polit!X349</f>
        <v>6.5</v>
      </c>
      <c r="DK349" s="532">
        <f>Daten_Polit!Y349</f>
        <v>1.3</v>
      </c>
      <c r="DL349" s="532">
        <f>Daten_Polit!Z349</f>
        <v>1.4</v>
      </c>
      <c r="DM349" s="532">
        <f>Daten_Polit!AA349</f>
        <v>1.1000000000000001</v>
      </c>
      <c r="DN349" s="309">
        <v>0.43958638792331811</v>
      </c>
      <c r="DO349" s="309">
        <v>1.8182353310648178</v>
      </c>
      <c r="DP349" s="309">
        <v>0.34745512857803978</v>
      </c>
      <c r="DQ349" s="309">
        <v>0.34901558925771392</v>
      </c>
      <c r="DR349" s="309">
        <v>0.33461123911058427</v>
      </c>
      <c r="DS349" s="309">
        <v>16.277861184893954</v>
      </c>
      <c r="DT349" s="309">
        <v>13.369238080152915</v>
      </c>
      <c r="DU349" s="309">
        <v>17.932854153399543</v>
      </c>
      <c r="DV349" s="309">
        <v>17.911065149949039</v>
      </c>
      <c r="DW349" s="309">
        <v>18.09235427706831</v>
      </c>
      <c r="DX349" s="309">
        <v>16.992187500000782</v>
      </c>
      <c r="DY349" s="309">
        <v>18.873859704310718</v>
      </c>
      <c r="DZ349" s="309">
        <v>15.922470790689827</v>
      </c>
      <c r="EA349" s="309">
        <v>16.737178825719397</v>
      </c>
      <c r="EB349" s="309">
        <v>10.074074074044445</v>
      </c>
      <c r="EC349" s="309">
        <v>100</v>
      </c>
      <c r="ED349" s="309">
        <v>10.090886548499014</v>
      </c>
      <c r="EE349" s="309">
        <v>85.910699372061885</v>
      </c>
      <c r="EF349" s="309">
        <v>73.331472751015355</v>
      </c>
      <c r="EG349" s="309">
        <v>12.579226621046539</v>
      </c>
      <c r="EH349" s="309">
        <v>100</v>
      </c>
      <c r="EI349" s="309">
        <v>37.509321401938848</v>
      </c>
      <c r="EJ349" s="309">
        <v>62.490678598061145</v>
      </c>
      <c r="EK349" s="309">
        <v>54.213273676360927</v>
      </c>
      <c r="EL349" s="309">
        <v>8.2774049217002243</v>
      </c>
      <c r="EM349" s="309">
        <v>100</v>
      </c>
      <c r="EN349" s="309">
        <v>7.5565883777806722</v>
      </c>
      <c r="EO349" s="309">
        <v>86.972332068340464</v>
      </c>
      <c r="EP349" s="309">
        <v>77.550393346637719</v>
      </c>
      <c r="EQ349" s="367">
        <v>9.4219387217027428</v>
      </c>
      <c r="ER349" s="531">
        <f>Daten_Polit!AB349</f>
        <v>1.8</v>
      </c>
      <c r="ES349" s="532">
        <f>Daten_Polit!AC349</f>
        <v>6.8</v>
      </c>
      <c r="ET349" s="532">
        <f>Daten_Polit!AD349</f>
        <v>1.3</v>
      </c>
      <c r="EU349" s="532">
        <f>Daten_Polit!AE349</f>
        <v>1.3</v>
      </c>
      <c r="EV349" s="532">
        <f>Daten_Polit!AF349</f>
        <v>1.2</v>
      </c>
      <c r="EW349" s="309">
        <v>0.44495132842869539</v>
      </c>
      <c r="EX349" s="309">
        <v>1.9153680925980952</v>
      </c>
      <c r="EY349" s="309">
        <v>0.34488678370105041</v>
      </c>
      <c r="EZ349" s="309">
        <v>0.34894193880541319</v>
      </c>
      <c r="FA349" s="309">
        <v>0.31325738001459796</v>
      </c>
      <c r="FB349" s="309">
        <v>15.691579303347988</v>
      </c>
      <c r="FC349" s="309">
        <v>12.239388030599207</v>
      </c>
      <c r="FD349" s="309">
        <v>17.771356330141391</v>
      </c>
      <c r="FE349" s="309">
        <v>17.967369843083532</v>
      </c>
      <c r="FF349" s="309">
        <v>16.471399035143637</v>
      </c>
      <c r="FG349" s="309">
        <v>15.514541387026842</v>
      </c>
      <c r="FH349" s="309">
        <v>16.439371479400151</v>
      </c>
      <c r="FI349" s="309">
        <v>14.946555286090002</v>
      </c>
      <c r="FJ349" s="309">
        <v>15.152140278497569</v>
      </c>
      <c r="FK349" s="309">
        <v>13.560500695414063</v>
      </c>
      <c r="FL349" s="309">
        <v>100</v>
      </c>
      <c r="FM349" s="309">
        <v>9.9614500843785088</v>
      </c>
      <c r="FN349" s="309">
        <v>85.964462978547516</v>
      </c>
      <c r="FO349" s="309">
        <v>73.03365536604602</v>
      </c>
      <c r="FP349" s="309">
        <v>12.930807612501493</v>
      </c>
      <c r="FQ349" s="309">
        <v>100</v>
      </c>
      <c r="FR349" s="309">
        <v>39.367816091954019</v>
      </c>
      <c r="FS349" s="309">
        <v>60.632183908045981</v>
      </c>
      <c r="FT349" s="309">
        <v>52.298850574712638</v>
      </c>
      <c r="FU349" s="309">
        <v>8.3333333333333339</v>
      </c>
      <c r="FV349" s="309">
        <v>100</v>
      </c>
      <c r="FW349" s="309">
        <v>7.5850711026906907</v>
      </c>
      <c r="FX349" s="309">
        <v>86.889179547869915</v>
      </c>
      <c r="FY349" s="309">
        <v>77.015186092523265</v>
      </c>
      <c r="FZ349" s="313">
        <v>9.8739934553466497</v>
      </c>
      <c r="GA349" s="570">
        <f>Daten_Polit!AG349</f>
        <v>2.4</v>
      </c>
      <c r="GB349" s="571">
        <f>Daten_Polit!AH349</f>
        <v>9.3000000000000007</v>
      </c>
      <c r="GC349" s="571">
        <f>Daten_Polit!AI349</f>
        <v>1.8</v>
      </c>
      <c r="GD349" s="571">
        <f>Daten_Polit!AJ349</f>
        <v>1.8</v>
      </c>
      <c r="GE349" s="571">
        <f>Daten_Polit!AK349</f>
        <v>1.5</v>
      </c>
      <c r="GF349" s="444">
        <v>0.46017482926000275</v>
      </c>
      <c r="GG349" s="444">
        <v>2.1994347381312727</v>
      </c>
      <c r="GH349" s="444">
        <v>0.34136201027583618</v>
      </c>
      <c r="GI349" s="444">
        <v>0.33974219423012575</v>
      </c>
      <c r="GJ349" s="444">
        <v>0.35340802633114121</v>
      </c>
      <c r="GK349" s="444">
        <v>11.302037936330054</v>
      </c>
      <c r="GL349" s="444">
        <v>9.8625094727725457</v>
      </c>
      <c r="GM349" s="444">
        <v>12.190360796984383</v>
      </c>
      <c r="GN349" s="444">
        <v>12.302474369845442</v>
      </c>
      <c r="GO349" s="444">
        <v>11.417950079657691</v>
      </c>
      <c r="GP349" s="444">
        <v>15.830351333764083</v>
      </c>
      <c r="GQ349" s="444">
        <v>16.298342541432909</v>
      </c>
      <c r="GR349" s="444">
        <v>15.540184453225297</v>
      </c>
      <c r="GS349" s="444">
        <v>15.826415094339147</v>
      </c>
      <c r="GT349" s="444">
        <v>13.575129533660846</v>
      </c>
      <c r="GU349" s="444">
        <v>100</v>
      </c>
      <c r="GV349" s="444">
        <v>9.9049695785794434</v>
      </c>
      <c r="GW349" s="444">
        <v>86.079259061338902</v>
      </c>
      <c r="GX349" s="444">
        <v>72.674317428750427</v>
      </c>
      <c r="GY349" s="444">
        <v>13.40494163258848</v>
      </c>
      <c r="GZ349" s="444">
        <v>100</v>
      </c>
      <c r="HA349" s="444">
        <v>39.52513966480447</v>
      </c>
      <c r="HB349" s="444">
        <v>60.474860335195537</v>
      </c>
      <c r="HC349" s="444">
        <v>52.653631284916202</v>
      </c>
      <c r="HD349" s="444">
        <v>7.8212290502793298</v>
      </c>
      <c r="HE349" s="444">
        <v>100</v>
      </c>
      <c r="HF349" s="444">
        <v>7.3907746178496954</v>
      </c>
      <c r="HG349" s="444">
        <v>87.185907025078009</v>
      </c>
      <c r="HH349" s="444">
        <v>76.851729778121182</v>
      </c>
      <c r="HI349" s="445">
        <v>10.33417724695682</v>
      </c>
      <c r="HJ349" s="570">
        <f>Daten_Polit!AL349</f>
        <v>2.2000000000000002</v>
      </c>
      <c r="HK349" s="571">
        <f>Daten_Polit!AM349</f>
        <v>8.9</v>
      </c>
      <c r="HL349" s="571">
        <f>Daten_Polit!AN349</f>
        <v>1.6</v>
      </c>
      <c r="HM349" s="571">
        <f>Daten_Polit!AO349</f>
        <v>1.6</v>
      </c>
      <c r="HN349" s="571">
        <f>Daten_Polit!AP349</f>
        <v>1.3</v>
      </c>
      <c r="HO349" s="444">
        <v>0.3853481348888575</v>
      </c>
      <c r="HP349" s="444">
        <v>1.8683447538453097</v>
      </c>
      <c r="HQ349" s="444">
        <v>0.28164579892554614</v>
      </c>
      <c r="HR349" s="444">
        <v>0.27840453271634524</v>
      </c>
      <c r="HS349" s="444">
        <v>0.30459768722207703</v>
      </c>
      <c r="HT349" s="444">
        <v>12.207690975229728</v>
      </c>
      <c r="HU349" s="444">
        <v>9.9967043831708224</v>
      </c>
      <c r="HV349" s="444">
        <v>13.640263082643045</v>
      </c>
      <c r="HW349" s="444">
        <v>13.389497791592127</v>
      </c>
      <c r="HX349" s="444">
        <v>15.380249716235046</v>
      </c>
      <c r="HY349" s="444">
        <v>23.117854001757259</v>
      </c>
      <c r="HZ349" s="444">
        <v>25.461213603028472</v>
      </c>
      <c r="IA349" s="444">
        <v>21.585037479070134</v>
      </c>
      <c r="IB349" s="444">
        <v>22.374010828817244</v>
      </c>
      <c r="IC349" s="444">
        <v>16.129032258037761</v>
      </c>
      <c r="ID349" s="444">
        <v>100</v>
      </c>
      <c r="IE349" s="444">
        <v>9.8879717492577424</v>
      </c>
      <c r="IF349" s="444">
        <v>86.291093624203853</v>
      </c>
      <c r="IG349" s="444">
        <v>72.607110634142487</v>
      </c>
      <c r="IH349" s="444">
        <v>13.683982990061372</v>
      </c>
      <c r="II349" s="444">
        <v>100</v>
      </c>
      <c r="IJ349" s="444">
        <v>40.901683867463333</v>
      </c>
      <c r="IK349" s="444">
        <v>59.098316132536667</v>
      </c>
      <c r="IL349" s="444">
        <v>51.222161868549698</v>
      </c>
      <c r="IM349" s="444">
        <v>7.8761542639869635</v>
      </c>
      <c r="IN349" s="444">
        <v>100</v>
      </c>
      <c r="IO349" s="444">
        <v>7.4376452818787593</v>
      </c>
      <c r="IP349" s="444">
        <v>87.481254964639348</v>
      </c>
      <c r="IQ349" s="444">
        <v>76.655906089866548</v>
      </c>
      <c r="IR349" s="445">
        <v>10.825348874772818</v>
      </c>
      <c r="IS349" s="443">
        <f>Daten_Polit!AQ349</f>
        <v>2</v>
      </c>
      <c r="IT349" s="227">
        <f>Daten_Polit!AR349</f>
        <v>8.5</v>
      </c>
      <c r="IU349" s="227">
        <f>Daten_Polit!AS349</f>
        <v>1.3</v>
      </c>
      <c r="IV349" s="227">
        <f>Daten_Polit!AT349</f>
        <v>1.4</v>
      </c>
      <c r="IW349" s="227">
        <f>Daten_Polit!AU349</f>
        <v>1.2</v>
      </c>
      <c r="IX349" s="444" t="s">
        <v>820</v>
      </c>
      <c r="IY349" s="444" t="s">
        <v>820</v>
      </c>
      <c r="IZ349" s="444" t="s">
        <v>820</v>
      </c>
      <c r="JA349" s="444" t="s">
        <v>820</v>
      </c>
      <c r="JB349" s="444" t="s">
        <v>820</v>
      </c>
      <c r="JC349" s="444" t="s">
        <v>820</v>
      </c>
      <c r="JD349" s="444" t="s">
        <v>820</v>
      </c>
      <c r="JE349" s="444" t="s">
        <v>820</v>
      </c>
      <c r="JF349" s="444" t="s">
        <v>820</v>
      </c>
      <c r="JG349" s="444" t="s">
        <v>820</v>
      </c>
      <c r="JH349" s="444" t="s">
        <v>820</v>
      </c>
      <c r="JI349" s="444" t="s">
        <v>820</v>
      </c>
      <c r="JJ349" s="444" t="s">
        <v>820</v>
      </c>
      <c r="JK349" s="444" t="s">
        <v>820</v>
      </c>
      <c r="JL349" s="444" t="s">
        <v>820</v>
      </c>
      <c r="JM349" s="444" t="s">
        <v>820</v>
      </c>
      <c r="JN349" s="444" t="s">
        <v>820</v>
      </c>
      <c r="JO349" s="444" t="s">
        <v>820</v>
      </c>
      <c r="JP349" s="444" t="s">
        <v>820</v>
      </c>
      <c r="JQ349" s="444" t="s">
        <v>820</v>
      </c>
      <c r="JR349" s="444" t="s">
        <v>820</v>
      </c>
      <c r="JS349" s="444" t="s">
        <v>820</v>
      </c>
      <c r="JT349" s="444" t="s">
        <v>820</v>
      </c>
      <c r="JU349" s="444" t="s">
        <v>820</v>
      </c>
      <c r="JV349" s="444" t="s">
        <v>820</v>
      </c>
      <c r="JW349" s="444" t="s">
        <v>820</v>
      </c>
      <c r="JX349" s="444" t="s">
        <v>820</v>
      </c>
      <c r="JY349" s="444" t="s">
        <v>820</v>
      </c>
      <c r="JZ349" s="444" t="s">
        <v>820</v>
      </c>
      <c r="KA349" s="445" t="s">
        <v>820</v>
      </c>
    </row>
    <row r="350" spans="4:287" ht="12.65" customHeight="1" x14ac:dyDescent="0.2">
      <c r="D350" s="276"/>
      <c r="E350" s="3" t="str">
        <f>Daten_Polit!E350</f>
        <v>09779</v>
      </c>
      <c r="F350" s="229" t="str">
        <f>Daten_Polit!F350</f>
        <v>Donau-Ries</v>
      </c>
      <c r="G350" s="246"/>
      <c r="H350" s="531">
        <f>Daten_Polit!H350</f>
        <v>2.1</v>
      </c>
      <c r="I350" s="532">
        <f>Daten_Polit!I350</f>
        <v>6.6</v>
      </c>
      <c r="J350" s="532">
        <f>Daten_Polit!J350</f>
        <v>1.5</v>
      </c>
      <c r="K350" s="532">
        <f>Daten_Polit!K350</f>
        <v>1.6</v>
      </c>
      <c r="L350" s="532">
        <f>Daten_Polit!L350</f>
        <v>0.8</v>
      </c>
      <c r="M350" s="308">
        <v>0.52309200049001592</v>
      </c>
      <c r="N350" s="308">
        <v>1.7953455720653271</v>
      </c>
      <c r="O350" s="308">
        <v>0.4259461932315729</v>
      </c>
      <c r="P350" s="308">
        <v>0.43902108836544546</v>
      </c>
      <c r="Q350" s="308">
        <v>0.30456568981487575</v>
      </c>
      <c r="R350" s="308">
        <v>14.091996809359514</v>
      </c>
      <c r="S350" s="308">
        <v>10.296586457749843</v>
      </c>
      <c r="T350" s="308">
        <v>16.460869565217966</v>
      </c>
      <c r="U350" s="308">
        <v>16.282801585803899</v>
      </c>
      <c r="V350" s="308">
        <v>18.543046357615893</v>
      </c>
      <c r="W350" s="308">
        <v>21.803634822233551</v>
      </c>
      <c r="X350" s="308">
        <v>28.304517568325245</v>
      </c>
      <c r="Y350" s="308">
        <v>17.456056801454068</v>
      </c>
      <c r="Z350" s="308">
        <v>17.76025532714165</v>
      </c>
      <c r="AA350" s="308">
        <v>13.839285714234894</v>
      </c>
      <c r="AB350" s="308">
        <v>100</v>
      </c>
      <c r="AC350" s="308">
        <v>11.433151986417144</v>
      </c>
      <c r="AD350" s="308">
        <v>84.658182710519924</v>
      </c>
      <c r="AE350" s="308">
        <v>72.344030934522408</v>
      </c>
      <c r="AF350" s="308">
        <v>12.314151775997518</v>
      </c>
      <c r="AG350" s="308">
        <v>100</v>
      </c>
      <c r="AH350" s="308">
        <v>39.173789173789167</v>
      </c>
      <c r="AI350" s="308">
        <v>60.826210826210826</v>
      </c>
      <c r="AJ350" s="308">
        <v>56.054131054131048</v>
      </c>
      <c r="AK350" s="308">
        <v>4.7720797720797723</v>
      </c>
      <c r="AL350" s="308">
        <v>100</v>
      </c>
      <c r="AM350" s="308">
        <v>8.8127426716733943</v>
      </c>
      <c r="AN350" s="308">
        <v>85.661715248208992</v>
      </c>
      <c r="AO350" s="308">
        <v>77.331681973741865</v>
      </c>
      <c r="AP350" s="337">
        <v>8.3300332744671266</v>
      </c>
      <c r="AQ350" s="531">
        <f>Daten_Polit!M350</f>
        <v>2.2000000000000002</v>
      </c>
      <c r="AR350" s="532">
        <f>Daten_Polit!N350</f>
        <v>7</v>
      </c>
      <c r="AS350" s="532">
        <f>Daten_Polit!O350</f>
        <v>1.6</v>
      </c>
      <c r="AT350" s="532">
        <f>Daten_Polit!P350</f>
        <v>1.7</v>
      </c>
      <c r="AU350" s="532">
        <f>Daten_Polit!Q350</f>
        <v>0.9</v>
      </c>
      <c r="AV350" s="308">
        <v>0.52764093148393898</v>
      </c>
      <c r="AW350" s="308">
        <v>1.7280874632929992</v>
      </c>
      <c r="AX350" s="308">
        <v>0.44139435445643821</v>
      </c>
      <c r="AY350" s="308">
        <v>0.45251156267731141</v>
      </c>
      <c r="AZ350" s="308">
        <v>0.34342080411812925</v>
      </c>
      <c r="BA350" s="308">
        <v>13.781986701592055</v>
      </c>
      <c r="BB350" s="308">
        <v>9.9878032253687472</v>
      </c>
      <c r="BC350" s="308">
        <v>16.212657394453664</v>
      </c>
      <c r="BD350" s="308">
        <v>16.192875134941211</v>
      </c>
      <c r="BE350" s="308">
        <v>16.425120772946858</v>
      </c>
      <c r="BF350" s="308">
        <v>19.579540310819905</v>
      </c>
      <c r="BG350" s="308">
        <v>26.219263686992189</v>
      </c>
      <c r="BH350" s="308">
        <v>15.828815508467226</v>
      </c>
      <c r="BI350" s="308">
        <v>16.292437578592285</v>
      </c>
      <c r="BJ350" s="308">
        <v>10.865384615418899</v>
      </c>
      <c r="BK350" s="308">
        <v>100</v>
      </c>
      <c r="BL350" s="308">
        <v>11.190312086775647</v>
      </c>
      <c r="BM350" s="308">
        <v>85.001704952329334</v>
      </c>
      <c r="BN350" s="308">
        <v>72.268037470853443</v>
      </c>
      <c r="BO350" s="308">
        <v>12.733667481475894</v>
      </c>
      <c r="BP350" s="308">
        <v>100</v>
      </c>
      <c r="BQ350" s="308">
        <v>38.881664499349803</v>
      </c>
      <c r="BR350" s="308">
        <v>61.11833550065019</v>
      </c>
      <c r="BS350" s="308">
        <v>55.786736020806238</v>
      </c>
      <c r="BT350" s="308">
        <v>5.3315994798439537</v>
      </c>
      <c r="BU350" s="308">
        <v>100</v>
      </c>
      <c r="BV350" s="308">
        <v>8.5407638259992389</v>
      </c>
      <c r="BW350" s="308">
        <v>86.101931005755588</v>
      </c>
      <c r="BX350" s="308">
        <v>77.327465525336777</v>
      </c>
      <c r="BY350" s="312">
        <v>8.7744654804188027</v>
      </c>
      <c r="BZ350" s="531">
        <f>Daten_Polit!R350</f>
        <v>1.9</v>
      </c>
      <c r="CA350" s="532">
        <f>Daten_Polit!S350</f>
        <v>6.1</v>
      </c>
      <c r="CB350" s="532">
        <f>Daten_Polit!T350</f>
        <v>1.4</v>
      </c>
      <c r="CC350" s="532">
        <f>Daten_Polit!U350</f>
        <v>1.6</v>
      </c>
      <c r="CD350" s="532">
        <f>Daten_Polit!V350</f>
        <v>0.8</v>
      </c>
      <c r="CE350" s="309">
        <v>0.44832349244741648</v>
      </c>
      <c r="CF350" s="309">
        <v>1.5115680253975485</v>
      </c>
      <c r="CG350" s="309">
        <v>0.37303553996805405</v>
      </c>
      <c r="CH350" s="309">
        <v>0.38746490937785166</v>
      </c>
      <c r="CI350" s="309">
        <v>0.2505486468784815</v>
      </c>
      <c r="CJ350" s="309">
        <v>14.159884045044354</v>
      </c>
      <c r="CK350" s="309">
        <v>10.484257631452101</v>
      </c>
      <c r="CL350" s="309">
        <v>16.449438202246007</v>
      </c>
      <c r="CM350" s="309">
        <v>16.334544026700055</v>
      </c>
      <c r="CN350" s="309">
        <v>17.697228144981793</v>
      </c>
      <c r="CO350" s="309">
        <v>21.946414499601484</v>
      </c>
      <c r="CP350" s="309">
        <v>30.532753903099952</v>
      </c>
      <c r="CQ350" s="309">
        <v>17.766082932575348</v>
      </c>
      <c r="CR350" s="309">
        <v>18.102594573178848</v>
      </c>
      <c r="CS350" s="309">
        <v>14.084507042204081</v>
      </c>
      <c r="CT350" s="309">
        <v>100</v>
      </c>
      <c r="CU350" s="309">
        <v>10.686457837679528</v>
      </c>
      <c r="CV350" s="309">
        <v>85.518585490003659</v>
      </c>
      <c r="CW350" s="309">
        <v>72.410643211337856</v>
      </c>
      <c r="CX350" s="309">
        <v>13.10794227866579</v>
      </c>
      <c r="CY350" s="309">
        <v>100</v>
      </c>
      <c r="CZ350" s="309">
        <v>36.073059360730596</v>
      </c>
      <c r="DA350" s="309">
        <v>63.926940639269404</v>
      </c>
      <c r="DB350" s="309">
        <v>57.914764079147638</v>
      </c>
      <c r="DC350" s="309">
        <v>6.0121765601217669</v>
      </c>
      <c r="DD350" s="309">
        <v>100</v>
      </c>
      <c r="DE350" s="309">
        <v>8.343948986067133</v>
      </c>
      <c r="DF350" s="309">
        <v>86.372206665921198</v>
      </c>
      <c r="DG350" s="309">
        <v>77.269588364989346</v>
      </c>
      <c r="DH350" s="313">
        <v>9.1026183009318604</v>
      </c>
      <c r="DI350" s="565">
        <f>Daten_Polit!W350</f>
        <v>1.7</v>
      </c>
      <c r="DJ350" s="532">
        <f>Daten_Polit!X350</f>
        <v>5.7</v>
      </c>
      <c r="DK350" s="532">
        <f>Daten_Polit!Y350</f>
        <v>1.2</v>
      </c>
      <c r="DL350" s="532">
        <f>Daten_Polit!Z350</f>
        <v>1.3</v>
      </c>
      <c r="DM350" s="532">
        <f>Daten_Polit!AA350</f>
        <v>0.8</v>
      </c>
      <c r="DN350" s="309">
        <v>0.43340460173709494</v>
      </c>
      <c r="DO350" s="309">
        <v>1.3471802106862836</v>
      </c>
      <c r="DP350" s="309">
        <v>0.36842191241466349</v>
      </c>
      <c r="DQ350" s="309">
        <v>0.37615987160042619</v>
      </c>
      <c r="DR350" s="309">
        <v>0.30556445565293289</v>
      </c>
      <c r="DS350" s="309">
        <v>16.319510796866044</v>
      </c>
      <c r="DT350" s="309">
        <v>12.068376068376068</v>
      </c>
      <c r="DU350" s="309">
        <v>18.901569186874351</v>
      </c>
      <c r="DV350" s="309">
        <v>18.626230621250713</v>
      </c>
      <c r="DW350" s="309">
        <v>21.3920163766545</v>
      </c>
      <c r="DX350" s="309">
        <v>19.238982721803083</v>
      </c>
      <c r="DY350" s="309">
        <v>25.387428173430287</v>
      </c>
      <c r="DZ350" s="309">
        <v>15.637902559868522</v>
      </c>
      <c r="EA350" s="309">
        <v>16.333333333337929</v>
      </c>
      <c r="EB350" s="309">
        <v>9.5141700404491942</v>
      </c>
      <c r="EC350" s="309">
        <v>100</v>
      </c>
      <c r="ED350" s="309">
        <v>10.824108915478796</v>
      </c>
      <c r="EE350" s="309">
        <v>85.509656184173892</v>
      </c>
      <c r="EF350" s="309">
        <v>72.246083751535224</v>
      </c>
      <c r="EG350" s="309">
        <v>13.263572432638648</v>
      </c>
      <c r="EH350" s="309">
        <v>100</v>
      </c>
      <c r="EI350" s="309">
        <v>38.679245283018872</v>
      </c>
      <c r="EJ350" s="309">
        <v>61.320754716981128</v>
      </c>
      <c r="EK350" s="309">
        <v>54.631217838765011</v>
      </c>
      <c r="EL350" s="309">
        <v>6.6895368782161233</v>
      </c>
      <c r="EM350" s="309">
        <v>100</v>
      </c>
      <c r="EN350" s="309">
        <v>8.5394134852447632</v>
      </c>
      <c r="EO350" s="309">
        <v>86.412697623934946</v>
      </c>
      <c r="EP350" s="309">
        <v>76.941007169656885</v>
      </c>
      <c r="EQ350" s="367">
        <v>9.4716904542780735</v>
      </c>
      <c r="ER350" s="531">
        <f>Daten_Polit!AB350</f>
        <v>1.6</v>
      </c>
      <c r="ES350" s="532">
        <f>Daten_Polit!AC350</f>
        <v>5.6</v>
      </c>
      <c r="ET350" s="532">
        <f>Daten_Polit!AD350</f>
        <v>1.1000000000000001</v>
      </c>
      <c r="EU350" s="532">
        <f>Daten_Polit!AE350</f>
        <v>1.2</v>
      </c>
      <c r="EV350" s="532">
        <f>Daten_Polit!AF350</f>
        <v>0.8</v>
      </c>
      <c r="EW350" s="309">
        <v>0.43884363847480495</v>
      </c>
      <c r="EX350" s="309">
        <v>1.5912774811761361</v>
      </c>
      <c r="EY350" s="309">
        <v>0.34880189627819053</v>
      </c>
      <c r="EZ350" s="309">
        <v>0.35866201772907996</v>
      </c>
      <c r="FA350" s="309">
        <v>0.27250041425160626</v>
      </c>
      <c r="FB350" s="309">
        <v>15.705062861026164</v>
      </c>
      <c r="FC350" s="309">
        <v>11.308046791916958</v>
      </c>
      <c r="FD350" s="309">
        <v>18.439325471179032</v>
      </c>
      <c r="FE350" s="309">
        <v>18.412540432944436</v>
      </c>
      <c r="FF350" s="309">
        <v>18.64734299516908</v>
      </c>
      <c r="FG350" s="309">
        <v>16.101296433128709</v>
      </c>
      <c r="FH350" s="309">
        <v>22.011813759546769</v>
      </c>
      <c r="FI350" s="309">
        <v>12.375424378494692</v>
      </c>
      <c r="FJ350" s="309">
        <v>12.665266279505119</v>
      </c>
      <c r="FK350" s="309">
        <v>10.115606936416185</v>
      </c>
      <c r="FL350" s="309">
        <v>100</v>
      </c>
      <c r="FM350" s="309">
        <v>10.82335062807172</v>
      </c>
      <c r="FN350" s="309">
        <v>85.445688283415137</v>
      </c>
      <c r="FO350" s="309">
        <v>71.857490952886678</v>
      </c>
      <c r="FP350" s="309">
        <v>13.588197330528464</v>
      </c>
      <c r="FQ350" s="309">
        <v>100</v>
      </c>
      <c r="FR350" s="309">
        <v>38.718411552346574</v>
      </c>
      <c r="FS350" s="309">
        <v>61.281588447653434</v>
      </c>
      <c r="FT350" s="309">
        <v>53.971119133574007</v>
      </c>
      <c r="FU350" s="309">
        <v>7.3104693140794224</v>
      </c>
      <c r="FV350" s="309">
        <v>100</v>
      </c>
      <c r="FW350" s="309">
        <v>8.6740366956036965</v>
      </c>
      <c r="FX350" s="309">
        <v>86.242548861830173</v>
      </c>
      <c r="FY350" s="309">
        <v>76.373164220744272</v>
      </c>
      <c r="FZ350" s="313">
        <v>9.8693846410859027</v>
      </c>
      <c r="GA350" s="570">
        <f>Daten_Polit!AG350</f>
        <v>2.2000000000000002</v>
      </c>
      <c r="GB350" s="571">
        <f>Daten_Polit!AH350</f>
        <v>7.8</v>
      </c>
      <c r="GC350" s="571">
        <f>Daten_Polit!AI350</f>
        <v>1.5</v>
      </c>
      <c r="GD350" s="571">
        <f>Daten_Polit!AJ350</f>
        <v>1.6</v>
      </c>
      <c r="GE350" s="571">
        <f>Daten_Polit!AK350</f>
        <v>1.1000000000000001</v>
      </c>
      <c r="GF350" s="444">
        <v>0.46519075229690587</v>
      </c>
      <c r="GG350" s="444">
        <v>1.8045405882025813</v>
      </c>
      <c r="GH350" s="444">
        <v>0.36197044433383641</v>
      </c>
      <c r="GI350" s="444">
        <v>0.37010767066093658</v>
      </c>
      <c r="GJ350" s="444">
        <v>0.3014411496590883</v>
      </c>
      <c r="GK350" s="444">
        <v>12.291522747459041</v>
      </c>
      <c r="GL350" s="444">
        <v>9.4239514906513673</v>
      </c>
      <c r="GM350" s="444">
        <v>14.131843213475864</v>
      </c>
      <c r="GN350" s="444">
        <v>14.401975128018085</v>
      </c>
      <c r="GO350" s="444">
        <v>12.039660056653814</v>
      </c>
      <c r="GP350" s="444">
        <v>13.958655332300465</v>
      </c>
      <c r="GQ350" s="444">
        <v>20.594427244576067</v>
      </c>
      <c r="GR350" s="444">
        <v>9.7172725112853406</v>
      </c>
      <c r="GS350" s="444">
        <v>10.264663805439914</v>
      </c>
      <c r="GT350" s="444">
        <v>5.474705474677755</v>
      </c>
      <c r="GU350" s="444">
        <v>100</v>
      </c>
      <c r="GV350" s="444">
        <v>10.673984302217935</v>
      </c>
      <c r="GW350" s="444">
        <v>85.595161038126705</v>
      </c>
      <c r="GX350" s="444">
        <v>71.63195358565099</v>
      </c>
      <c r="GY350" s="444">
        <v>13.963207452475718</v>
      </c>
      <c r="GZ350" s="444">
        <v>100</v>
      </c>
      <c r="HA350" s="444">
        <v>39.712389380530972</v>
      </c>
      <c r="HB350" s="444">
        <v>60.287610619469021</v>
      </c>
      <c r="HC350" s="444">
        <v>53.373893805309734</v>
      </c>
      <c r="HD350" s="444">
        <v>6.913716814159292</v>
      </c>
      <c r="HE350" s="444">
        <v>100</v>
      </c>
      <c r="HF350" s="444">
        <v>8.4280201083124986</v>
      </c>
      <c r="HG350" s="444">
        <v>86.499799517267746</v>
      </c>
      <c r="HH350" s="444">
        <v>76.249266424119597</v>
      </c>
      <c r="HI350" s="445">
        <v>10.250533093148148</v>
      </c>
      <c r="HJ350" s="570">
        <f>Daten_Polit!AL350</f>
        <v>2.1</v>
      </c>
      <c r="HK350" s="571">
        <f>Daten_Polit!AM350</f>
        <v>8.1999999999999993</v>
      </c>
      <c r="HL350" s="571">
        <f>Daten_Polit!AN350</f>
        <v>1.4</v>
      </c>
      <c r="HM350" s="571">
        <f>Daten_Polit!AO350</f>
        <v>1.5</v>
      </c>
      <c r="HN350" s="571">
        <f>Daten_Polit!AP350</f>
        <v>1</v>
      </c>
      <c r="HO350" s="444">
        <v>0.40781572107197273</v>
      </c>
      <c r="HP350" s="444">
        <v>1.7330371806245259</v>
      </c>
      <c r="HQ350" s="444">
        <v>0.30182401331377928</v>
      </c>
      <c r="HR350" s="444">
        <v>0.30684711238043078</v>
      </c>
      <c r="HS350" s="444">
        <v>0.2664038487625599</v>
      </c>
      <c r="HT350" s="444">
        <v>12.594187298169828</v>
      </c>
      <c r="HU350" s="444">
        <v>9.383819379115268</v>
      </c>
      <c r="HV350" s="444">
        <v>14.883097293221482</v>
      </c>
      <c r="HW350" s="444">
        <v>14.780970325012333</v>
      </c>
      <c r="HX350" s="444">
        <v>15.70561456753132</v>
      </c>
      <c r="HY350" s="444">
        <v>19.976130091004027</v>
      </c>
      <c r="HZ350" s="444">
        <v>24.142417790390347</v>
      </c>
      <c r="IA350" s="444">
        <v>16.955551741895793</v>
      </c>
      <c r="IB350" s="444">
        <v>17.523387019003472</v>
      </c>
      <c r="IC350" s="444">
        <v>12.37354085603498</v>
      </c>
      <c r="ID350" s="444">
        <v>100</v>
      </c>
      <c r="IE350" s="444">
        <v>10.659900280253057</v>
      </c>
      <c r="IF350" s="444">
        <v>85.74471365919193</v>
      </c>
      <c r="IG350" s="444">
        <v>71.508201338386243</v>
      </c>
      <c r="IH350" s="444">
        <v>14.236512320805673</v>
      </c>
      <c r="II350" s="444">
        <v>100</v>
      </c>
      <c r="IJ350" s="444">
        <v>42.733990147783253</v>
      </c>
      <c r="IK350" s="444">
        <v>57.26600985221674</v>
      </c>
      <c r="IL350" s="444">
        <v>50.369458128078811</v>
      </c>
      <c r="IM350" s="444">
        <v>6.8965517241379306</v>
      </c>
      <c r="IN350" s="444">
        <v>100</v>
      </c>
      <c r="IO350" s="444">
        <v>8.4203943607172498</v>
      </c>
      <c r="IP350" s="444">
        <v>86.768164391635537</v>
      </c>
      <c r="IQ350" s="444">
        <v>75.991460273768595</v>
      </c>
      <c r="IR350" s="445">
        <v>10.776704117866947</v>
      </c>
      <c r="IS350" s="443">
        <f>Daten_Polit!AQ350</f>
        <v>1.9</v>
      </c>
      <c r="IT350" s="227">
        <f>Daten_Polit!AR350</f>
        <v>9.1</v>
      </c>
      <c r="IU350" s="227">
        <f>Daten_Polit!AS350</f>
        <v>1.1000000000000001</v>
      </c>
      <c r="IV350" s="227">
        <f>Daten_Polit!AT350</f>
        <v>1.2</v>
      </c>
      <c r="IW350" s="227">
        <f>Daten_Polit!AU350</f>
        <v>0.8</v>
      </c>
      <c r="IX350" s="444" t="s">
        <v>820</v>
      </c>
      <c r="IY350" s="444" t="s">
        <v>820</v>
      </c>
      <c r="IZ350" s="444" t="s">
        <v>820</v>
      </c>
      <c r="JA350" s="444" t="s">
        <v>820</v>
      </c>
      <c r="JB350" s="444" t="s">
        <v>820</v>
      </c>
      <c r="JC350" s="444" t="s">
        <v>820</v>
      </c>
      <c r="JD350" s="444" t="s">
        <v>820</v>
      </c>
      <c r="JE350" s="444" t="s">
        <v>820</v>
      </c>
      <c r="JF350" s="444" t="s">
        <v>820</v>
      </c>
      <c r="JG350" s="444" t="s">
        <v>820</v>
      </c>
      <c r="JH350" s="444" t="s">
        <v>820</v>
      </c>
      <c r="JI350" s="444" t="s">
        <v>820</v>
      </c>
      <c r="JJ350" s="444" t="s">
        <v>820</v>
      </c>
      <c r="JK350" s="444" t="s">
        <v>820</v>
      </c>
      <c r="JL350" s="444" t="s">
        <v>820</v>
      </c>
      <c r="JM350" s="444" t="s">
        <v>820</v>
      </c>
      <c r="JN350" s="444" t="s">
        <v>820</v>
      </c>
      <c r="JO350" s="444" t="s">
        <v>820</v>
      </c>
      <c r="JP350" s="444" t="s">
        <v>820</v>
      </c>
      <c r="JQ350" s="444" t="s">
        <v>820</v>
      </c>
      <c r="JR350" s="444" t="s">
        <v>820</v>
      </c>
      <c r="JS350" s="444" t="s">
        <v>820</v>
      </c>
      <c r="JT350" s="444" t="s">
        <v>820</v>
      </c>
      <c r="JU350" s="444" t="s">
        <v>820</v>
      </c>
      <c r="JV350" s="444" t="s">
        <v>820</v>
      </c>
      <c r="JW350" s="444" t="s">
        <v>820</v>
      </c>
      <c r="JX350" s="444" t="s">
        <v>820</v>
      </c>
      <c r="JY350" s="444" t="s">
        <v>820</v>
      </c>
      <c r="JZ350" s="444" t="s">
        <v>820</v>
      </c>
      <c r="KA350" s="445" t="s">
        <v>820</v>
      </c>
    </row>
    <row r="351" spans="4:287" ht="12.65" customHeight="1" x14ac:dyDescent="0.2">
      <c r="D351" s="276"/>
      <c r="E351" s="3" t="str">
        <f>Daten_Polit!E351</f>
        <v>09780</v>
      </c>
      <c r="F351" s="229" t="str">
        <f>Daten_Polit!F351</f>
        <v>Oberallgäu</v>
      </c>
      <c r="G351" s="246"/>
      <c r="H351" s="531">
        <f>Daten_Polit!H351</f>
        <v>2.8</v>
      </c>
      <c r="I351" s="532">
        <f>Daten_Polit!I351</f>
        <v>8.4</v>
      </c>
      <c r="J351" s="532">
        <f>Daten_Polit!J351</f>
        <v>2.2999999999999998</v>
      </c>
      <c r="K351" s="532">
        <f>Daten_Polit!K351</f>
        <v>2.4</v>
      </c>
      <c r="L351" s="532">
        <f>Daten_Polit!L351</f>
        <v>1.6</v>
      </c>
      <c r="M351" s="308">
        <v>0.74068675366842163</v>
      </c>
      <c r="N351" s="308">
        <v>2.9833590578175566</v>
      </c>
      <c r="O351" s="308">
        <v>0.62580048578690872</v>
      </c>
      <c r="P351" s="308">
        <v>0.6534027892691272</v>
      </c>
      <c r="Q351" s="308">
        <v>0.41214647302105872</v>
      </c>
      <c r="R351" s="308">
        <v>17.45089727285573</v>
      </c>
      <c r="S351" s="308">
        <v>14.402870322912067</v>
      </c>
      <c r="T351" s="308">
        <v>19.487946977390973</v>
      </c>
      <c r="U351" s="308">
        <v>19.996413199426112</v>
      </c>
      <c r="V351" s="308">
        <v>15.194346289755718</v>
      </c>
      <c r="W351" s="308">
        <v>21.3555579299797</v>
      </c>
      <c r="X351" s="308">
        <v>24.458046416725328</v>
      </c>
      <c r="Y351" s="308">
        <v>19.552012148825252</v>
      </c>
      <c r="Z351" s="308">
        <v>19.849322559086698</v>
      </c>
      <c r="AA351" s="308">
        <v>17.079332996479621</v>
      </c>
      <c r="AB351" s="308">
        <v>100</v>
      </c>
      <c r="AC351" s="308">
        <v>9.6962722334866012</v>
      </c>
      <c r="AD351" s="308">
        <v>86.389082830908109</v>
      </c>
      <c r="AE351" s="308">
        <v>73.265970319661221</v>
      </c>
      <c r="AF351" s="308">
        <v>13.123112511246877</v>
      </c>
      <c r="AG351" s="308">
        <v>100</v>
      </c>
      <c r="AH351" s="308">
        <v>31.413333333333327</v>
      </c>
      <c r="AI351" s="308">
        <v>68.586666666666659</v>
      </c>
      <c r="AJ351" s="308">
        <v>60.693333333333335</v>
      </c>
      <c r="AK351" s="308">
        <v>7.8933333333333318</v>
      </c>
      <c r="AL351" s="308">
        <v>100</v>
      </c>
      <c r="AM351" s="308">
        <v>6.3830218880244445</v>
      </c>
      <c r="AN351" s="308">
        <v>87.928709629818925</v>
      </c>
      <c r="AO351" s="308">
        <v>77.868724607472103</v>
      </c>
      <c r="AP351" s="337">
        <v>10.059985022346819</v>
      </c>
      <c r="AQ351" s="531">
        <f>Daten_Polit!M351</f>
        <v>2.8</v>
      </c>
      <c r="AR351" s="532">
        <f>Daten_Polit!N351</f>
        <v>8.9</v>
      </c>
      <c r="AS351" s="532">
        <f>Daten_Polit!O351</f>
        <v>2.2000000000000002</v>
      </c>
      <c r="AT351" s="532">
        <f>Daten_Polit!P351</f>
        <v>2.2999999999999998</v>
      </c>
      <c r="AU351" s="532">
        <f>Daten_Polit!Q351</f>
        <v>1.7</v>
      </c>
      <c r="AV351" s="308">
        <v>0.72527527779174417</v>
      </c>
      <c r="AW351" s="308">
        <v>2.8326044149408571</v>
      </c>
      <c r="AX351" s="308">
        <v>0.61808460310664193</v>
      </c>
      <c r="AY351" s="308">
        <v>0.64380775027574055</v>
      </c>
      <c r="AZ351" s="308">
        <v>0.43196529158170249</v>
      </c>
      <c r="BA351" s="308">
        <v>17.266467915956841</v>
      </c>
      <c r="BB351" s="308">
        <v>14.317288801571005</v>
      </c>
      <c r="BC351" s="308">
        <v>19.396984924623116</v>
      </c>
      <c r="BD351" s="308">
        <v>19.768757069246711</v>
      </c>
      <c r="BE351" s="308">
        <v>16.432865731466219</v>
      </c>
      <c r="BF351" s="308">
        <v>19.486362026210415</v>
      </c>
      <c r="BG351" s="308">
        <v>22.797670672775261</v>
      </c>
      <c r="BH351" s="308">
        <v>17.678262326202073</v>
      </c>
      <c r="BI351" s="308">
        <v>17.735849056603772</v>
      </c>
      <c r="BJ351" s="308">
        <v>17.222498755576463</v>
      </c>
      <c r="BK351" s="308">
        <v>100</v>
      </c>
      <c r="BL351" s="308">
        <v>9.6427546682024996</v>
      </c>
      <c r="BM351" s="308">
        <v>86.480906588652203</v>
      </c>
      <c r="BN351" s="308">
        <v>72.740628017178878</v>
      </c>
      <c r="BO351" s="308">
        <v>13.740278571473329</v>
      </c>
      <c r="BP351" s="308">
        <v>100</v>
      </c>
      <c r="BQ351" s="308">
        <v>33.281653746770026</v>
      </c>
      <c r="BR351" s="308">
        <v>66.718346253229967</v>
      </c>
      <c r="BS351" s="308">
        <v>58.29457364341085</v>
      </c>
      <c r="BT351" s="308">
        <v>8.423772609819121</v>
      </c>
      <c r="BU351" s="308">
        <v>100</v>
      </c>
      <c r="BV351" s="308">
        <v>6.3985057324299284</v>
      </c>
      <c r="BW351" s="308">
        <v>88.018843891315186</v>
      </c>
      <c r="BX351" s="308">
        <v>77.331082386713945</v>
      </c>
      <c r="BY351" s="312">
        <v>10.68776150460125</v>
      </c>
      <c r="BZ351" s="531">
        <f>Daten_Polit!R351</f>
        <v>2.6</v>
      </c>
      <c r="CA351" s="532">
        <f>Daten_Polit!S351</f>
        <v>7.9</v>
      </c>
      <c r="CB351" s="532">
        <f>Daten_Polit!T351</f>
        <v>2.2000000000000002</v>
      </c>
      <c r="CC351" s="532">
        <f>Daten_Polit!U351</f>
        <v>2.2999999999999998</v>
      </c>
      <c r="CD351" s="532">
        <f>Daten_Polit!V351</f>
        <v>1.6</v>
      </c>
      <c r="CE351" s="309">
        <v>0.676425470805183</v>
      </c>
      <c r="CF351" s="309">
        <v>2.2002930575561512</v>
      </c>
      <c r="CG351" s="309">
        <v>0.60403266270474842</v>
      </c>
      <c r="CH351" s="309">
        <v>0.62484064877528633</v>
      </c>
      <c r="CI351" s="309">
        <v>0.46396025343297459</v>
      </c>
      <c r="CJ351" s="309">
        <v>17.411158166083336</v>
      </c>
      <c r="CK351" s="309">
        <v>15.215832496774143</v>
      </c>
      <c r="CL351" s="309">
        <v>18.893162638497326</v>
      </c>
      <c r="CM351" s="309">
        <v>19.05995079632218</v>
      </c>
      <c r="CN351" s="309">
        <v>17.587430309170283</v>
      </c>
      <c r="CO351" s="309">
        <v>20.813893208917094</v>
      </c>
      <c r="CP351" s="309">
        <v>26.837558419491465</v>
      </c>
      <c r="CQ351" s="309">
        <v>18.406181524621882</v>
      </c>
      <c r="CR351" s="309">
        <v>18.756099147745267</v>
      </c>
      <c r="CS351" s="309">
        <v>15.67732115677321</v>
      </c>
      <c r="CT351" s="309">
        <v>100</v>
      </c>
      <c r="CU351" s="309">
        <v>9.6937522390177744</v>
      </c>
      <c r="CV351" s="309">
        <v>86.55593077680463</v>
      </c>
      <c r="CW351" s="309">
        <v>72.24266346155936</v>
      </c>
      <c r="CX351" s="309">
        <v>14.313267315245264</v>
      </c>
      <c r="CY351" s="309">
        <v>100</v>
      </c>
      <c r="CZ351" s="309">
        <v>30.448891292590595</v>
      </c>
      <c r="DA351" s="309">
        <v>69.551108707409426</v>
      </c>
      <c r="DB351" s="309">
        <v>61.60086533261223</v>
      </c>
      <c r="DC351" s="309">
        <v>7.9502433747971892</v>
      </c>
      <c r="DD351" s="309">
        <v>100</v>
      </c>
      <c r="DE351" s="309">
        <v>6.5655610860354781</v>
      </c>
      <c r="DF351" s="309">
        <v>88.068728544827138</v>
      </c>
      <c r="DG351" s="309">
        <v>76.678074805373015</v>
      </c>
      <c r="DH351" s="313">
        <v>11.390653739454132</v>
      </c>
      <c r="DI351" s="565">
        <f>Daten_Polit!W351</f>
        <v>2.2999999999999998</v>
      </c>
      <c r="DJ351" s="532">
        <f>Daten_Polit!X351</f>
        <v>8.1</v>
      </c>
      <c r="DK351" s="532">
        <f>Daten_Polit!Y351</f>
        <v>1.8</v>
      </c>
      <c r="DL351" s="532">
        <f>Daten_Polit!Z351</f>
        <v>1.8</v>
      </c>
      <c r="DM351" s="532">
        <f>Daten_Polit!AA351</f>
        <v>1.5</v>
      </c>
      <c r="DN351" s="309">
        <v>0.60892901612330641</v>
      </c>
      <c r="DO351" s="309">
        <v>2.8082199316509504</v>
      </c>
      <c r="DP351" s="309">
        <v>0.47921979411826732</v>
      </c>
      <c r="DQ351" s="309">
        <v>0.49731651607575772</v>
      </c>
      <c r="DR351" s="309">
        <v>0.36461490801082924</v>
      </c>
      <c r="DS351" s="309">
        <v>18.279350575181827</v>
      </c>
      <c r="DT351" s="309">
        <v>16.954276357224689</v>
      </c>
      <c r="DU351" s="309">
        <v>19.629534345254417</v>
      </c>
      <c r="DV351" s="309">
        <v>20.072829964328779</v>
      </c>
      <c r="DW351" s="309">
        <v>16.778202676867451</v>
      </c>
      <c r="DX351" s="309">
        <v>20.934077288695395</v>
      </c>
      <c r="DY351" s="309">
        <v>22.278609489973221</v>
      </c>
      <c r="DZ351" s="309">
        <v>19.509970024762659</v>
      </c>
      <c r="EA351" s="309">
        <v>20.382645375113597</v>
      </c>
      <c r="EB351" s="309">
        <v>13.913043478260869</v>
      </c>
      <c r="EC351" s="309">
        <v>100</v>
      </c>
      <c r="ED351" s="309">
        <v>9.6260491107640984</v>
      </c>
      <c r="EE351" s="309">
        <v>86.7079770575439</v>
      </c>
      <c r="EF351" s="309">
        <v>71.925235157562582</v>
      </c>
      <c r="EG351" s="309">
        <v>14.78274189998131</v>
      </c>
      <c r="EH351" s="309">
        <v>100</v>
      </c>
      <c r="EI351" s="309">
        <v>35.426267281105986</v>
      </c>
      <c r="EJ351" s="309">
        <v>64.573732718894007</v>
      </c>
      <c r="EK351" s="309">
        <v>54.665898617511523</v>
      </c>
      <c r="EL351" s="309">
        <v>9.9078341013824893</v>
      </c>
      <c r="EM351" s="309">
        <v>100</v>
      </c>
      <c r="EN351" s="309">
        <v>6.6332629820936866</v>
      </c>
      <c r="EO351" s="309">
        <v>88.195940177926019</v>
      </c>
      <c r="EP351" s="309">
        <v>76.168524455891514</v>
      </c>
      <c r="EQ351" s="367">
        <v>12.02741572203451</v>
      </c>
      <c r="ER351" s="531">
        <f>Daten_Polit!AB351</f>
        <v>2.2000000000000002</v>
      </c>
      <c r="ES351" s="532">
        <f>Daten_Polit!AC351</f>
        <v>7.8</v>
      </c>
      <c r="ET351" s="532">
        <f>Daten_Polit!AD351</f>
        <v>1.6</v>
      </c>
      <c r="EU351" s="532">
        <f>Daten_Polit!AE351</f>
        <v>1.7</v>
      </c>
      <c r="EV351" s="532">
        <f>Daten_Polit!AF351</f>
        <v>1.3</v>
      </c>
      <c r="EW351" s="309">
        <v>0.58814863062560097</v>
      </c>
      <c r="EX351" s="309">
        <v>2.9508693141620328</v>
      </c>
      <c r="EY351" s="309">
        <v>0.44455654518998444</v>
      </c>
      <c r="EZ351" s="309">
        <v>0.45734366360607309</v>
      </c>
      <c r="FA351" s="309">
        <v>0.36775838837388353</v>
      </c>
      <c r="FB351" s="309">
        <v>17.832106554504033</v>
      </c>
      <c r="FC351" s="309">
        <v>16.579634464752825</v>
      </c>
      <c r="FD351" s="309">
        <v>18.74100965819628</v>
      </c>
      <c r="FE351" s="309">
        <v>19.010478216339717</v>
      </c>
      <c r="FF351" s="309">
        <v>16.946484784893379</v>
      </c>
      <c r="FG351" s="309">
        <v>20.499606952574741</v>
      </c>
      <c r="FH351" s="309">
        <v>23.217054263565892</v>
      </c>
      <c r="FI351" s="309">
        <v>18.983700862896015</v>
      </c>
      <c r="FJ351" s="309">
        <v>19.330181245078013</v>
      </c>
      <c r="FK351" s="309">
        <v>16.68410041839261</v>
      </c>
      <c r="FL351" s="309">
        <v>100</v>
      </c>
      <c r="FM351" s="309">
        <v>9.4635881671037954</v>
      </c>
      <c r="FN351" s="309">
        <v>86.803074710602928</v>
      </c>
      <c r="FO351" s="309">
        <v>71.505006012753555</v>
      </c>
      <c r="FP351" s="309">
        <v>15.298068697849377</v>
      </c>
      <c r="FQ351" s="309">
        <v>100</v>
      </c>
      <c r="FR351" s="309">
        <v>35.940298507462686</v>
      </c>
      <c r="FS351" s="309">
        <v>64.059701492537314</v>
      </c>
      <c r="FT351" s="309">
        <v>54.805970149253739</v>
      </c>
      <c r="FU351" s="309">
        <v>9.2537313432835795</v>
      </c>
      <c r="FV351" s="309">
        <v>100</v>
      </c>
      <c r="FW351" s="309">
        <v>6.6526478143612104</v>
      </c>
      <c r="FX351" s="309">
        <v>88.141248156607432</v>
      </c>
      <c r="FY351" s="309">
        <v>75.560245591183346</v>
      </c>
      <c r="FZ351" s="313">
        <v>12.581002565424102</v>
      </c>
      <c r="GA351" s="570">
        <f>Daten_Polit!AG351</f>
        <v>2.7</v>
      </c>
      <c r="GB351" s="571">
        <f>Daten_Polit!AH351</f>
        <v>10.5</v>
      </c>
      <c r="GC351" s="571">
        <f>Daten_Polit!AI351</f>
        <v>2</v>
      </c>
      <c r="GD351" s="571">
        <f>Daten_Polit!AJ351</f>
        <v>2.1</v>
      </c>
      <c r="GE351" s="571">
        <f>Daten_Polit!AK351</f>
        <v>1.6</v>
      </c>
      <c r="GF351" s="444">
        <v>0.66733865756894362</v>
      </c>
      <c r="GG351" s="444">
        <v>4.0829214293495557</v>
      </c>
      <c r="GH351" s="444">
        <v>0.45881228642362826</v>
      </c>
      <c r="GI351" s="444">
        <v>0.47413298768340451</v>
      </c>
      <c r="GJ351" s="444">
        <v>0.37278794845411106</v>
      </c>
      <c r="GK351" s="444">
        <v>14.862625983708613</v>
      </c>
      <c r="GL351" s="444">
        <v>14.843144848953724</v>
      </c>
      <c r="GM351" s="444">
        <v>15.077605321508095</v>
      </c>
      <c r="GN351" s="444">
        <v>15.111712059751465</v>
      </c>
      <c r="GO351" s="444">
        <v>14.866480669591848</v>
      </c>
      <c r="GP351" s="444">
        <v>17.326598413448817</v>
      </c>
      <c r="GQ351" s="444">
        <v>18.128041217436575</v>
      </c>
      <c r="GR351" s="444">
        <v>16.749089723382063</v>
      </c>
      <c r="GS351" s="444">
        <v>17.195198989257936</v>
      </c>
      <c r="GT351" s="444">
        <v>14.002333722287046</v>
      </c>
      <c r="GU351" s="444">
        <v>100</v>
      </c>
      <c r="GV351" s="444">
        <v>9.3484470714925472</v>
      </c>
      <c r="GW351" s="444">
        <v>86.949903721739958</v>
      </c>
      <c r="GX351" s="444">
        <v>70.939730080094293</v>
      </c>
      <c r="GY351" s="444">
        <v>16.010173641645682</v>
      </c>
      <c r="GZ351" s="444">
        <v>100</v>
      </c>
      <c r="HA351" s="444">
        <v>39.039748130657216</v>
      </c>
      <c r="HB351" s="444">
        <v>60.960251869342777</v>
      </c>
      <c r="HC351" s="444">
        <v>52.380952380952372</v>
      </c>
      <c r="HD351" s="444">
        <v>8.5792994883903955</v>
      </c>
      <c r="HE351" s="444">
        <v>100</v>
      </c>
      <c r="HF351" s="444">
        <v>6.4068417904735604</v>
      </c>
      <c r="HG351" s="444">
        <v>88.435369576511007</v>
      </c>
      <c r="HH351" s="444">
        <v>75.066270423920173</v>
      </c>
      <c r="HI351" s="445">
        <v>13.369099152590827</v>
      </c>
      <c r="HJ351" s="570">
        <f>Daten_Polit!AL351</f>
        <v>2.7</v>
      </c>
      <c r="HK351" s="571">
        <f>Daten_Polit!AM351</f>
        <v>10.199999999999999</v>
      </c>
      <c r="HL351" s="571">
        <f>Daten_Polit!AN351</f>
        <v>2</v>
      </c>
      <c r="HM351" s="571">
        <f>Daten_Polit!AO351</f>
        <v>2.1</v>
      </c>
      <c r="HN351" s="571">
        <f>Daten_Polit!AP351</f>
        <v>1.5</v>
      </c>
      <c r="HO351" s="444">
        <v>0.46969720144592808</v>
      </c>
      <c r="HP351" s="444">
        <v>2.5186396792044796</v>
      </c>
      <c r="HQ351" s="444">
        <v>0.34763651626615943</v>
      </c>
      <c r="HR351" s="444">
        <v>0.35724918379522469</v>
      </c>
      <c r="HS351" s="444">
        <v>0.29679621010953944</v>
      </c>
      <c r="HT351" s="444">
        <v>13.002315760795533</v>
      </c>
      <c r="HU351" s="444">
        <v>11.450605232330673</v>
      </c>
      <c r="HV351" s="444">
        <v>14.159195870687313</v>
      </c>
      <c r="HW351" s="444">
        <v>14.201632808050125</v>
      </c>
      <c r="HX351" s="444">
        <v>13.901689708141321</v>
      </c>
      <c r="HY351" s="444">
        <v>23.362825693188292</v>
      </c>
      <c r="HZ351" s="444">
        <v>24.596693885677144</v>
      </c>
      <c r="IA351" s="444">
        <v>22.405922957020707</v>
      </c>
      <c r="IB351" s="444">
        <v>22.830249918854918</v>
      </c>
      <c r="IC351" s="444">
        <v>19.851504493927312</v>
      </c>
      <c r="ID351" s="444">
        <v>100</v>
      </c>
      <c r="IE351" s="444">
        <v>9.0377342781281911</v>
      </c>
      <c r="IF351" s="444">
        <v>87.321054183717052</v>
      </c>
      <c r="IG351" s="444">
        <v>70.8121349809892</v>
      </c>
      <c r="IH351" s="444">
        <v>16.508919202727864</v>
      </c>
      <c r="II351" s="444">
        <v>100</v>
      </c>
      <c r="IJ351" s="444">
        <v>36.220095693779903</v>
      </c>
      <c r="IK351" s="444">
        <v>63.779904306220104</v>
      </c>
      <c r="IL351" s="444">
        <v>54.019138755980869</v>
      </c>
      <c r="IM351" s="444">
        <v>9.760765550239233</v>
      </c>
      <c r="IN351" s="444">
        <v>100</v>
      </c>
      <c r="IO351" s="444">
        <v>6.4239448490064408</v>
      </c>
      <c r="IP351" s="444">
        <v>88.569860501335413</v>
      </c>
      <c r="IQ351" s="444">
        <v>74.486308110320081</v>
      </c>
      <c r="IR351" s="445">
        <v>14.083552391015328</v>
      </c>
      <c r="IS351" s="443">
        <f>Daten_Polit!AQ351</f>
        <v>2.2999999999999998</v>
      </c>
      <c r="IT351" s="227">
        <f>Daten_Polit!AR351</f>
        <v>9.3000000000000007</v>
      </c>
      <c r="IU351" s="227">
        <f>Daten_Polit!AS351</f>
        <v>1.6</v>
      </c>
      <c r="IV351" s="227">
        <f>Daten_Polit!AT351</f>
        <v>1.7</v>
      </c>
      <c r="IW351" s="227">
        <f>Daten_Polit!AU351</f>
        <v>1.3</v>
      </c>
      <c r="IX351" s="444" t="s">
        <v>820</v>
      </c>
      <c r="IY351" s="444" t="s">
        <v>820</v>
      </c>
      <c r="IZ351" s="444" t="s">
        <v>820</v>
      </c>
      <c r="JA351" s="444" t="s">
        <v>820</v>
      </c>
      <c r="JB351" s="444" t="s">
        <v>820</v>
      </c>
      <c r="JC351" s="444" t="s">
        <v>820</v>
      </c>
      <c r="JD351" s="444" t="s">
        <v>820</v>
      </c>
      <c r="JE351" s="444" t="s">
        <v>820</v>
      </c>
      <c r="JF351" s="444" t="s">
        <v>820</v>
      </c>
      <c r="JG351" s="444" t="s">
        <v>820</v>
      </c>
      <c r="JH351" s="444" t="s">
        <v>820</v>
      </c>
      <c r="JI351" s="444" t="s">
        <v>820</v>
      </c>
      <c r="JJ351" s="444" t="s">
        <v>820</v>
      </c>
      <c r="JK351" s="444" t="s">
        <v>820</v>
      </c>
      <c r="JL351" s="444" t="s">
        <v>820</v>
      </c>
      <c r="JM351" s="444" t="s">
        <v>820</v>
      </c>
      <c r="JN351" s="444" t="s">
        <v>820</v>
      </c>
      <c r="JO351" s="444" t="s">
        <v>820</v>
      </c>
      <c r="JP351" s="444" t="s">
        <v>820</v>
      </c>
      <c r="JQ351" s="444" t="s">
        <v>820</v>
      </c>
      <c r="JR351" s="444" t="s">
        <v>820</v>
      </c>
      <c r="JS351" s="444" t="s">
        <v>820</v>
      </c>
      <c r="JT351" s="444" t="s">
        <v>820</v>
      </c>
      <c r="JU351" s="444" t="s">
        <v>820</v>
      </c>
      <c r="JV351" s="444" t="s">
        <v>820</v>
      </c>
      <c r="JW351" s="444" t="s">
        <v>820</v>
      </c>
      <c r="JX351" s="444" t="s">
        <v>820</v>
      </c>
      <c r="JY351" s="444" t="s">
        <v>820</v>
      </c>
      <c r="JZ351" s="444" t="s">
        <v>820</v>
      </c>
      <c r="KA351" s="445" t="s">
        <v>820</v>
      </c>
    </row>
    <row r="352" spans="4:287" ht="12.65" customHeight="1" x14ac:dyDescent="0.2">
      <c r="D352" s="276"/>
      <c r="E352" s="3" t="str">
        <f>Daten_Polit!E352</f>
        <v>10041</v>
      </c>
      <c r="F352" s="229" t="str">
        <f>Daten_Polit!F352</f>
        <v>Regionalverband Saarbrücken</v>
      </c>
      <c r="G352" s="246"/>
      <c r="H352" s="531">
        <f>Daten_Polit!H352</f>
        <v>10.1</v>
      </c>
      <c r="I352" s="532">
        <f>Daten_Polit!I352</f>
        <v>31.9</v>
      </c>
      <c r="J352" s="532">
        <f>Daten_Polit!J352</f>
        <v>5.2</v>
      </c>
      <c r="K352" s="532">
        <f>Daten_Polit!K352</f>
        <v>5.7</v>
      </c>
      <c r="L352" s="532">
        <f>Daten_Polit!L352</f>
        <v>3.4</v>
      </c>
      <c r="M352" s="308">
        <v>0.78052281656089451</v>
      </c>
      <c r="N352" s="308">
        <v>2.7697193749315017</v>
      </c>
      <c r="O352" s="308">
        <v>0.55927262939553302</v>
      </c>
      <c r="P352" s="308">
        <v>0.5789260955032568</v>
      </c>
      <c r="Q352" s="308">
        <v>0.47596490953620513</v>
      </c>
      <c r="R352" s="308">
        <v>4.7749306086326788</v>
      </c>
      <c r="S352" s="308">
        <v>2.9527778015452566</v>
      </c>
      <c r="T352" s="308">
        <v>7.4292881781122606</v>
      </c>
      <c r="U352" s="308">
        <v>7.0211803173397929</v>
      </c>
      <c r="V352" s="308">
        <v>9.9215546443219811</v>
      </c>
      <c r="W352" s="308">
        <v>41.743061973871335</v>
      </c>
      <c r="X352" s="308">
        <v>45.138912388751464</v>
      </c>
      <c r="Y352" s="308">
        <v>36.720044174488905</v>
      </c>
      <c r="Z352" s="308">
        <v>38.560524083877041</v>
      </c>
      <c r="AA352" s="308">
        <v>25.579748628072224</v>
      </c>
      <c r="AB352" s="308">
        <v>100</v>
      </c>
      <c r="AC352" s="308">
        <v>18.722221338266976</v>
      </c>
      <c r="AD352" s="308">
        <v>77.881751869706179</v>
      </c>
      <c r="AE352" s="308">
        <v>60.865184736944535</v>
      </c>
      <c r="AF352" s="308">
        <v>17.01656713276164</v>
      </c>
      <c r="AG352" s="308">
        <v>100</v>
      </c>
      <c r="AH352" s="308">
        <v>59.717139135289386</v>
      </c>
      <c r="AI352" s="308">
        <v>40.282860864710628</v>
      </c>
      <c r="AJ352" s="308">
        <v>34.470566342038332</v>
      </c>
      <c r="AK352" s="308">
        <v>5.8122945226722917</v>
      </c>
      <c r="AL352" s="308">
        <v>100</v>
      </c>
      <c r="AM352" s="308">
        <v>11.30968982738742</v>
      </c>
      <c r="AN352" s="308">
        <v>83.550690952304336</v>
      </c>
      <c r="AO352" s="308">
        <v>67.602344422637458</v>
      </c>
      <c r="AP352" s="337">
        <v>15.948346529666871</v>
      </c>
      <c r="AQ352" s="531">
        <f>Daten_Polit!M352</f>
        <v>10</v>
      </c>
      <c r="AR352" s="532">
        <f>Daten_Polit!N352</f>
        <v>32.1</v>
      </c>
      <c r="AS352" s="532">
        <f>Daten_Polit!O352</f>
        <v>5.0999999999999996</v>
      </c>
      <c r="AT352" s="532">
        <f>Daten_Polit!P352</f>
        <v>5.4</v>
      </c>
      <c r="AU352" s="532">
        <f>Daten_Polit!Q352</f>
        <v>3.6</v>
      </c>
      <c r="AV352" s="308">
        <v>0.74608942630996389</v>
      </c>
      <c r="AW352" s="308">
        <v>2.4889301731617062</v>
      </c>
      <c r="AX352" s="308">
        <v>0.55162317048730369</v>
      </c>
      <c r="AY352" s="308">
        <v>0.57624143134099759</v>
      </c>
      <c r="AZ352" s="308">
        <v>0.45204159819287815</v>
      </c>
      <c r="BA352" s="308">
        <v>4.8229989287760544</v>
      </c>
      <c r="BB352" s="308">
        <v>3.0849849976757069</v>
      </c>
      <c r="BC352" s="308">
        <v>7.5878635960102354</v>
      </c>
      <c r="BD352" s="308">
        <v>7.1483783198837454</v>
      </c>
      <c r="BE352" s="308">
        <v>9.9748110831234271</v>
      </c>
      <c r="BF352" s="308">
        <v>41.508447567774539</v>
      </c>
      <c r="BG352" s="308">
        <v>45.829933083075076</v>
      </c>
      <c r="BH352" s="308">
        <v>37.155263157895455</v>
      </c>
      <c r="BI352" s="308">
        <v>39.436290184212631</v>
      </c>
      <c r="BJ352" s="308">
        <v>24.854907898057029</v>
      </c>
      <c r="BK352" s="308">
        <v>100</v>
      </c>
      <c r="BL352" s="308">
        <v>19.349299180320763</v>
      </c>
      <c r="BM352" s="308">
        <v>77.53866467319969</v>
      </c>
      <c r="BN352" s="308">
        <v>59.796225101734798</v>
      </c>
      <c r="BO352" s="308">
        <v>17.742439571464892</v>
      </c>
      <c r="BP352" s="308">
        <v>100</v>
      </c>
      <c r="BQ352" s="308">
        <v>61.466352123168612</v>
      </c>
      <c r="BR352" s="308">
        <v>38.533647876831388</v>
      </c>
      <c r="BS352" s="308">
        <v>32.369009187981128</v>
      </c>
      <c r="BT352" s="308">
        <v>6.1646386888502613</v>
      </c>
      <c r="BU352" s="308">
        <v>100</v>
      </c>
      <c r="BV352" s="308">
        <v>11.38791235678444</v>
      </c>
      <c r="BW352" s="308">
        <v>83.871067119975891</v>
      </c>
      <c r="BX352" s="308">
        <v>67.246569678221562</v>
      </c>
      <c r="BY352" s="312">
        <v>16.624497441754315</v>
      </c>
      <c r="BZ352" s="531">
        <f>Daten_Polit!R352</f>
        <v>9.3000000000000007</v>
      </c>
      <c r="CA352" s="532">
        <f>Daten_Polit!S352</f>
        <v>28.9</v>
      </c>
      <c r="CB352" s="532">
        <f>Daten_Polit!T352</f>
        <v>4.8</v>
      </c>
      <c r="CC352" s="532">
        <f>Daten_Polit!U352</f>
        <v>5.2</v>
      </c>
      <c r="CD352" s="532">
        <f>Daten_Polit!V352</f>
        <v>3.6</v>
      </c>
      <c r="CE352" s="309">
        <v>0.75440704074265685</v>
      </c>
      <c r="CF352" s="309">
        <v>2.4986231754975363</v>
      </c>
      <c r="CG352" s="309">
        <v>0.5533744791424986</v>
      </c>
      <c r="CH352" s="309">
        <v>0.56352027485976985</v>
      </c>
      <c r="CI352" s="309">
        <v>0.51359817615375647</v>
      </c>
      <c r="CJ352" s="309">
        <v>5.3115510814015945</v>
      </c>
      <c r="CK352" s="309">
        <v>3.5801094272018448</v>
      </c>
      <c r="CL352" s="309">
        <v>8.1437683449989162</v>
      </c>
      <c r="CM352" s="309">
        <v>7.618869655324767</v>
      </c>
      <c r="CN352" s="309">
        <v>10.71934650329249</v>
      </c>
      <c r="CO352" s="309">
        <v>37.163715522046829</v>
      </c>
      <c r="CP352" s="309">
        <v>42.842932838532981</v>
      </c>
      <c r="CQ352" s="309">
        <v>33.57027783273471</v>
      </c>
      <c r="CR352" s="309">
        <v>35.719029374201789</v>
      </c>
      <c r="CS352" s="309">
        <v>23.087147960452707</v>
      </c>
      <c r="CT352" s="309">
        <v>100</v>
      </c>
      <c r="CU352" s="309">
        <v>19.020417036852859</v>
      </c>
      <c r="CV352" s="309">
        <v>77.999879504612224</v>
      </c>
      <c r="CW352" s="309">
        <v>59.499244774614382</v>
      </c>
      <c r="CX352" s="309">
        <v>18.500634729997845</v>
      </c>
      <c r="CY352" s="309">
        <v>100</v>
      </c>
      <c r="CZ352" s="309">
        <v>59.4621513944223</v>
      </c>
      <c r="DA352" s="309">
        <v>40.537848605577686</v>
      </c>
      <c r="DB352" s="309">
        <v>33.501707455890724</v>
      </c>
      <c r="DC352" s="309">
        <v>7.0361411496869657</v>
      </c>
      <c r="DD352" s="309">
        <v>100</v>
      </c>
      <c r="DE352" s="309">
        <v>11.622202251965378</v>
      </c>
      <c r="DF352" s="309">
        <v>83.851355503578688</v>
      </c>
      <c r="DG352" s="309">
        <v>66.810030206629023</v>
      </c>
      <c r="DH352" s="313">
        <v>17.041325296949665</v>
      </c>
      <c r="DI352" s="565">
        <f>Daten_Polit!W352</f>
        <v>8.6</v>
      </c>
      <c r="DJ352" s="532">
        <f>Daten_Polit!X352</f>
        <v>28.4</v>
      </c>
      <c r="DK352" s="532">
        <f>Daten_Polit!Y352</f>
        <v>4.0999999999999996</v>
      </c>
      <c r="DL352" s="532">
        <f>Daten_Polit!Z352</f>
        <v>4.4000000000000004</v>
      </c>
      <c r="DM352" s="532">
        <f>Daten_Polit!AA352</f>
        <v>3</v>
      </c>
      <c r="DN352" s="309">
        <v>0.74580165105055163</v>
      </c>
      <c r="DO352" s="309">
        <v>2.8319790028479641</v>
      </c>
      <c r="DP352" s="309">
        <v>0.47865032497275484</v>
      </c>
      <c r="DQ352" s="309">
        <v>0.49268792336948175</v>
      </c>
      <c r="DR352" s="309">
        <v>0.42505025917442413</v>
      </c>
      <c r="DS352" s="309">
        <v>5.6177214486228078</v>
      </c>
      <c r="DT352" s="309">
        <v>4.0892160497096155</v>
      </c>
      <c r="DU352" s="309">
        <v>8.2093142118396916</v>
      </c>
      <c r="DV352" s="309">
        <v>7.6420046865634239</v>
      </c>
      <c r="DW352" s="309">
        <v>10.931915264579864</v>
      </c>
      <c r="DX352" s="309">
        <v>37.080291970803287</v>
      </c>
      <c r="DY352" s="309">
        <v>39.041706803667985</v>
      </c>
      <c r="DZ352" s="309">
        <v>33.776240747482703</v>
      </c>
      <c r="EA352" s="309">
        <v>36.403765843651286</v>
      </c>
      <c r="EB352" s="309">
        <v>21.117190257681649</v>
      </c>
      <c r="EC352" s="309">
        <v>100</v>
      </c>
      <c r="ED352" s="309">
        <v>19.394174911128864</v>
      </c>
      <c r="EE352" s="309">
        <v>77.76274158695125</v>
      </c>
      <c r="EF352" s="309">
        <v>58.97855657531035</v>
      </c>
      <c r="EG352" s="309">
        <v>18.784185011640908</v>
      </c>
      <c r="EH352" s="309">
        <v>100</v>
      </c>
      <c r="EI352" s="309">
        <v>63.053620934478325</v>
      </c>
      <c r="EJ352" s="309">
        <v>36.946379065521675</v>
      </c>
      <c r="EK352" s="309">
        <v>30.522685779971603</v>
      </c>
      <c r="EL352" s="309">
        <v>6.4236932855500726</v>
      </c>
      <c r="EM352" s="309">
        <v>100</v>
      </c>
      <c r="EN352" s="309">
        <v>12.220534967434412</v>
      </c>
      <c r="EO352" s="309">
        <v>83.509536269481913</v>
      </c>
      <c r="EP352" s="309">
        <v>66.177871339906375</v>
      </c>
      <c r="EQ352" s="367">
        <v>17.331664929575531</v>
      </c>
      <c r="ER352" s="531">
        <f>Daten_Polit!AB352</f>
        <v>8.8000000000000007</v>
      </c>
      <c r="ES352" s="532">
        <f>Daten_Polit!AC352</f>
        <v>29</v>
      </c>
      <c r="ET352" s="532">
        <f>Daten_Polit!AD352</f>
        <v>4.0999999999999996</v>
      </c>
      <c r="EU352" s="532">
        <f>Daten_Polit!AE352</f>
        <v>4.4000000000000004</v>
      </c>
      <c r="EV352" s="532">
        <f>Daten_Polit!AF352</f>
        <v>3</v>
      </c>
      <c r="EW352" s="309">
        <v>0.81972740376105269</v>
      </c>
      <c r="EX352" s="309">
        <v>3.2384536752090227</v>
      </c>
      <c r="EY352" s="309">
        <v>0.50022640914715466</v>
      </c>
      <c r="EZ352" s="309">
        <v>0.51242433144610189</v>
      </c>
      <c r="FA352" s="309">
        <v>0.45579078947613866</v>
      </c>
      <c r="FB352" s="309">
        <v>5.4259467318749586</v>
      </c>
      <c r="FC352" s="309">
        <v>3.8994920866053011</v>
      </c>
      <c r="FD352" s="309">
        <v>8.0850806695269082</v>
      </c>
      <c r="FE352" s="309">
        <v>7.4633162142333633</v>
      </c>
      <c r="FF352" s="309">
        <v>10.988352175402536</v>
      </c>
      <c r="FG352" s="309">
        <v>32.83261802575165</v>
      </c>
      <c r="FH352" s="309">
        <v>34.009233894023915</v>
      </c>
      <c r="FI352" s="309">
        <v>30.772450703384308</v>
      </c>
      <c r="FJ352" s="309">
        <v>32.968151014698861</v>
      </c>
      <c r="FK352" s="309">
        <v>20.573839662450631</v>
      </c>
      <c r="FL352" s="309">
        <v>100</v>
      </c>
      <c r="FM352" s="309">
        <v>19.222871509234544</v>
      </c>
      <c r="FN352" s="309">
        <v>77.840712140173139</v>
      </c>
      <c r="FO352" s="309">
        <v>58.319756730576721</v>
      </c>
      <c r="FP352" s="309">
        <v>19.520955409596407</v>
      </c>
      <c r="FQ352" s="309">
        <v>100</v>
      </c>
      <c r="FR352" s="309">
        <v>63.738888151784536</v>
      </c>
      <c r="FS352" s="309">
        <v>36.261111848215471</v>
      </c>
      <c r="FT352" s="309">
        <v>29.819556852859225</v>
      </c>
      <c r="FU352" s="309">
        <v>6.4415549953562428</v>
      </c>
      <c r="FV352" s="309">
        <v>100</v>
      </c>
      <c r="FW352" s="309">
        <v>12.464115162419658</v>
      </c>
      <c r="FX352" s="309">
        <v>83.178896714144983</v>
      </c>
      <c r="FY352" s="309">
        <v>65.263546839517574</v>
      </c>
      <c r="FZ352" s="313">
        <v>17.915349874627413</v>
      </c>
      <c r="GA352" s="570">
        <f>Daten_Polit!AG352</f>
        <v>10.3</v>
      </c>
      <c r="GB352" s="571">
        <f>Daten_Polit!AH352</f>
        <v>33.700000000000003</v>
      </c>
      <c r="GC352" s="571">
        <f>Daten_Polit!AI352</f>
        <v>4.8</v>
      </c>
      <c r="GD352" s="571">
        <f>Daten_Polit!AJ352</f>
        <v>5.3</v>
      </c>
      <c r="GE352" s="571">
        <f>Daten_Polit!AK352</f>
        <v>3.4</v>
      </c>
      <c r="GF352" s="444">
        <v>0.80423692767077459</v>
      </c>
      <c r="GG352" s="444">
        <v>3.2707049731299604</v>
      </c>
      <c r="GH352" s="444">
        <v>0.49679762393262877</v>
      </c>
      <c r="GI352" s="444">
        <v>0.51702779095994955</v>
      </c>
      <c r="GJ352" s="444">
        <v>0.42592391804726443</v>
      </c>
      <c r="GK352" s="444">
        <v>4.476499657660268</v>
      </c>
      <c r="GL352" s="444">
        <v>3.332721330738452</v>
      </c>
      <c r="GM352" s="444">
        <v>6.4580627085402815</v>
      </c>
      <c r="GN352" s="444">
        <v>6.0084778420038534</v>
      </c>
      <c r="GO352" s="444">
        <v>8.5952956693778848</v>
      </c>
      <c r="GP352" s="444">
        <v>34.257988493796354</v>
      </c>
      <c r="GQ352" s="444">
        <v>36.028168192686877</v>
      </c>
      <c r="GR352" s="444">
        <v>31.197848946564342</v>
      </c>
      <c r="GS352" s="444">
        <v>32.516639189106066</v>
      </c>
      <c r="GT352" s="444">
        <v>24.896053687360862</v>
      </c>
      <c r="GU352" s="444">
        <v>100</v>
      </c>
      <c r="GV352" s="444">
        <v>19.573126323347051</v>
      </c>
      <c r="GW352" s="444">
        <v>77.098877567431558</v>
      </c>
      <c r="GX352" s="444">
        <v>57.858444622467033</v>
      </c>
      <c r="GY352" s="444">
        <v>19.240432944964528</v>
      </c>
      <c r="GZ352" s="444">
        <v>100</v>
      </c>
      <c r="HA352" s="444">
        <v>63.653263929463009</v>
      </c>
      <c r="HB352" s="444">
        <v>36.346736070536998</v>
      </c>
      <c r="HC352" s="444">
        <v>29.935730599670691</v>
      </c>
      <c r="HD352" s="444">
        <v>6.4110054708663098</v>
      </c>
      <c r="HE352" s="444">
        <v>100</v>
      </c>
      <c r="HF352" s="444">
        <v>11.978074087194733</v>
      </c>
      <c r="HG352" s="444">
        <v>83.025651280417691</v>
      </c>
      <c r="HH352" s="444">
        <v>64.589302316804364</v>
      </c>
      <c r="HI352" s="445">
        <v>18.436348963613323</v>
      </c>
      <c r="HJ352" s="570">
        <f>Daten_Polit!AL352</f>
        <v>9.6</v>
      </c>
      <c r="HK352" s="571">
        <f>Daten_Polit!AM352</f>
        <v>31.9</v>
      </c>
      <c r="HL352" s="571">
        <f>Daten_Polit!AN352</f>
        <v>4.4000000000000004</v>
      </c>
      <c r="HM352" s="571">
        <f>Daten_Polit!AO352</f>
        <v>4.8</v>
      </c>
      <c r="HN352" s="571">
        <f>Daten_Polit!AP352</f>
        <v>3.1</v>
      </c>
      <c r="HO352" s="444">
        <v>0.66340909154513727</v>
      </c>
      <c r="HP352" s="444">
        <v>2.6889027443479754</v>
      </c>
      <c r="HQ352" s="444">
        <v>0.39431655690711465</v>
      </c>
      <c r="HR352" s="444">
        <v>0.40379090909862553</v>
      </c>
      <c r="HS352" s="444">
        <v>0.36272128063775705</v>
      </c>
      <c r="HT352" s="444">
        <v>4.9281794903060501</v>
      </c>
      <c r="HU352" s="444">
        <v>3.5958203982736539</v>
      </c>
      <c r="HV352" s="444">
        <v>7.3396759246566354</v>
      </c>
      <c r="HW352" s="444">
        <v>6.7940058746411776</v>
      </c>
      <c r="HX352" s="444">
        <v>9.9314258689997637</v>
      </c>
      <c r="HY352" s="444">
        <v>42.568178338034244</v>
      </c>
      <c r="HZ352" s="444">
        <v>44.308087802116106</v>
      </c>
      <c r="IA352" s="444">
        <v>39.402514846515402</v>
      </c>
      <c r="IB352" s="444">
        <v>41.341168921086172</v>
      </c>
      <c r="IC352" s="444">
        <v>30.230885995044503</v>
      </c>
      <c r="ID352" s="444">
        <v>100</v>
      </c>
      <c r="IE352" s="444">
        <v>19.587929184071385</v>
      </c>
      <c r="IF352" s="444">
        <v>77.258972336455557</v>
      </c>
      <c r="IG352" s="444">
        <v>57.481487160678654</v>
      </c>
      <c r="IH352" s="444">
        <v>19.777485175776906</v>
      </c>
      <c r="II352" s="444">
        <v>100</v>
      </c>
      <c r="IJ352" s="444">
        <v>64.9523361186301</v>
      </c>
      <c r="IK352" s="444">
        <v>35.047663881369893</v>
      </c>
      <c r="IL352" s="444">
        <v>28.780746145698483</v>
      </c>
      <c r="IM352" s="444">
        <v>6.2669177356714139</v>
      </c>
      <c r="IN352" s="444">
        <v>100</v>
      </c>
      <c r="IO352" s="444">
        <v>12.519515865146408</v>
      </c>
      <c r="IP352" s="444">
        <v>82.870343672916007</v>
      </c>
      <c r="IQ352" s="444">
        <v>63.752984894351982</v>
      </c>
      <c r="IR352" s="445">
        <v>19.117358778564018</v>
      </c>
      <c r="IS352" s="443">
        <f>Daten_Polit!AQ352</f>
        <v>8.8000000000000007</v>
      </c>
      <c r="IT352" s="227">
        <f>Daten_Polit!AR352</f>
        <v>29.9</v>
      </c>
      <c r="IU352" s="227">
        <f>Daten_Polit!AS352</f>
        <v>3.9</v>
      </c>
      <c r="IV352" s="227">
        <f>Daten_Polit!AT352</f>
        <v>4.3</v>
      </c>
      <c r="IW352" s="227">
        <f>Daten_Polit!AU352</f>
        <v>2.7</v>
      </c>
      <c r="IX352" s="444" t="s">
        <v>820</v>
      </c>
      <c r="IY352" s="444" t="s">
        <v>820</v>
      </c>
      <c r="IZ352" s="444" t="s">
        <v>820</v>
      </c>
      <c r="JA352" s="444" t="s">
        <v>820</v>
      </c>
      <c r="JB352" s="444" t="s">
        <v>820</v>
      </c>
      <c r="JC352" s="444" t="s">
        <v>820</v>
      </c>
      <c r="JD352" s="444" t="s">
        <v>820</v>
      </c>
      <c r="JE352" s="444" t="s">
        <v>820</v>
      </c>
      <c r="JF352" s="444" t="s">
        <v>820</v>
      </c>
      <c r="JG352" s="444" t="s">
        <v>820</v>
      </c>
      <c r="JH352" s="444" t="s">
        <v>820</v>
      </c>
      <c r="JI352" s="444" t="s">
        <v>820</v>
      </c>
      <c r="JJ352" s="444" t="s">
        <v>820</v>
      </c>
      <c r="JK352" s="444" t="s">
        <v>820</v>
      </c>
      <c r="JL352" s="444" t="s">
        <v>820</v>
      </c>
      <c r="JM352" s="444" t="s">
        <v>820</v>
      </c>
      <c r="JN352" s="444" t="s">
        <v>820</v>
      </c>
      <c r="JO352" s="444" t="s">
        <v>820</v>
      </c>
      <c r="JP352" s="444" t="s">
        <v>820</v>
      </c>
      <c r="JQ352" s="444" t="s">
        <v>820</v>
      </c>
      <c r="JR352" s="444" t="s">
        <v>820</v>
      </c>
      <c r="JS352" s="444" t="s">
        <v>820</v>
      </c>
      <c r="JT352" s="444" t="s">
        <v>820</v>
      </c>
      <c r="JU352" s="444" t="s">
        <v>820</v>
      </c>
      <c r="JV352" s="444" t="s">
        <v>820</v>
      </c>
      <c r="JW352" s="444" t="s">
        <v>820</v>
      </c>
      <c r="JX352" s="444" t="s">
        <v>820</v>
      </c>
      <c r="JY352" s="444" t="s">
        <v>820</v>
      </c>
      <c r="JZ352" s="444" t="s">
        <v>820</v>
      </c>
      <c r="KA352" s="445" t="s">
        <v>820</v>
      </c>
    </row>
    <row r="353" spans="4:287" ht="12.65" customHeight="1" x14ac:dyDescent="0.2">
      <c r="D353" s="276"/>
      <c r="E353" s="3" t="str">
        <f>Daten_Polit!E353</f>
        <v>10042</v>
      </c>
      <c r="F353" s="229" t="str">
        <f>Daten_Polit!F353</f>
        <v>Merzig-Wadern</v>
      </c>
      <c r="G353" s="246"/>
      <c r="H353" s="531">
        <f>Daten_Polit!H353</f>
        <v>5.2</v>
      </c>
      <c r="I353" s="532">
        <f>Daten_Polit!I353</f>
        <v>18.7</v>
      </c>
      <c r="J353" s="532">
        <f>Daten_Polit!J353</f>
        <v>2.9</v>
      </c>
      <c r="K353" s="532">
        <f>Daten_Polit!K353</f>
        <v>3.1</v>
      </c>
      <c r="L353" s="532">
        <f>Daten_Polit!L353</f>
        <v>2</v>
      </c>
      <c r="M353" s="308">
        <v>0.69061876247504994</v>
      </c>
      <c r="N353" s="308">
        <v>2.6148588492274021</v>
      </c>
      <c r="O353" s="308">
        <v>0.49393317049914442</v>
      </c>
      <c r="P353" s="308">
        <v>0.50110727528927257</v>
      </c>
      <c r="Q353" s="308">
        <v>0.43288097137722281</v>
      </c>
      <c r="R353" s="308">
        <v>7.6845177816168189</v>
      </c>
      <c r="S353" s="308">
        <v>5.0988435025351793</v>
      </c>
      <c r="T353" s="308">
        <v>10.575548915162026</v>
      </c>
      <c r="U353" s="308">
        <v>10.451835356655712</v>
      </c>
      <c r="V353" s="308">
        <v>11.744738628649015</v>
      </c>
      <c r="W353" s="308">
        <v>32.445621447913055</v>
      </c>
      <c r="X353" s="308">
        <v>34.415290658223604</v>
      </c>
      <c r="Y353" s="308">
        <v>30.158937798415586</v>
      </c>
      <c r="Z353" s="308">
        <v>30.865092015649015</v>
      </c>
      <c r="AA353" s="308">
        <v>23.604572965696409</v>
      </c>
      <c r="AB353" s="308">
        <v>100</v>
      </c>
      <c r="AC353" s="308">
        <v>14.834589253438555</v>
      </c>
      <c r="AD353" s="308">
        <v>81.608071207357412</v>
      </c>
      <c r="AE353" s="308">
        <v>69.831921949703627</v>
      </c>
      <c r="AF353" s="308">
        <v>11.776149257653787</v>
      </c>
      <c r="AG353" s="308">
        <v>100</v>
      </c>
      <c r="AH353" s="308">
        <v>54.504334715416512</v>
      </c>
      <c r="AI353" s="308">
        <v>45.495665284583495</v>
      </c>
      <c r="AJ353" s="308">
        <v>40.934790802864676</v>
      </c>
      <c r="AK353" s="308">
        <v>4.5608744817188098</v>
      </c>
      <c r="AL353" s="308">
        <v>100</v>
      </c>
      <c r="AM353" s="308">
        <v>10.613711464043517</v>
      </c>
      <c r="AN353" s="308">
        <v>83.63179751799241</v>
      </c>
      <c r="AO353" s="308">
        <v>74.837780477962085</v>
      </c>
      <c r="AP353" s="337">
        <v>8.7940170400303277</v>
      </c>
      <c r="AQ353" s="531">
        <f>Daten_Polit!M353</f>
        <v>5.6</v>
      </c>
      <c r="AR353" s="532">
        <f>Daten_Polit!N353</f>
        <v>21.2</v>
      </c>
      <c r="AS353" s="532">
        <f>Daten_Polit!O353</f>
        <v>3</v>
      </c>
      <c r="AT353" s="532">
        <f>Daten_Polit!P353</f>
        <v>3.1</v>
      </c>
      <c r="AU353" s="532">
        <f>Daten_Polit!Q353</f>
        <v>2.6</v>
      </c>
      <c r="AV353" s="308">
        <v>0.69142936990348436</v>
      </c>
      <c r="AW353" s="308">
        <v>2.4351677041883768</v>
      </c>
      <c r="AX353" s="308">
        <v>0.5163301414793291</v>
      </c>
      <c r="AY353" s="308">
        <v>0.52463740867254605</v>
      </c>
      <c r="AZ353" s="308">
        <v>0.44661518138911149</v>
      </c>
      <c r="BA353" s="308">
        <v>6.4581563005400788</v>
      </c>
      <c r="BB353" s="308">
        <v>4.240464089532316</v>
      </c>
      <c r="BC353" s="308">
        <v>9.5357590966120434</v>
      </c>
      <c r="BD353" s="308">
        <v>9.6264367816091951</v>
      </c>
      <c r="BE353" s="308">
        <v>8.9108910891070536</v>
      </c>
      <c r="BF353" s="308">
        <v>31.044989157585228</v>
      </c>
      <c r="BG353" s="308">
        <v>33.95756601130811</v>
      </c>
      <c r="BH353" s="308">
        <v>30.527013589659408</v>
      </c>
      <c r="BI353" s="308">
        <v>32.086778426762706</v>
      </c>
      <c r="BJ353" s="308">
        <v>19.71608832807571</v>
      </c>
      <c r="BK353" s="308">
        <v>100</v>
      </c>
      <c r="BL353" s="308">
        <v>15.395814851845504</v>
      </c>
      <c r="BM353" s="308">
        <v>81.328218311142948</v>
      </c>
      <c r="BN353" s="308">
        <v>68.999910046526438</v>
      </c>
      <c r="BO353" s="308">
        <v>12.328308264616513</v>
      </c>
      <c r="BP353" s="308">
        <v>100</v>
      </c>
      <c r="BQ353" s="308">
        <v>57.606420097697139</v>
      </c>
      <c r="BR353" s="308">
        <v>42.393579902302854</v>
      </c>
      <c r="BS353" s="308">
        <v>36.217725052337748</v>
      </c>
      <c r="BT353" s="308">
        <v>6.1758548499651083</v>
      </c>
      <c r="BU353" s="308">
        <v>100</v>
      </c>
      <c r="BV353" s="308">
        <v>10.569924448643455</v>
      </c>
      <c r="BW353" s="308">
        <v>84.061329855635364</v>
      </c>
      <c r="BX353" s="308">
        <v>75.111060784347643</v>
      </c>
      <c r="BY353" s="312">
        <v>8.9502690712877193</v>
      </c>
      <c r="BZ353" s="531">
        <f>Daten_Polit!R353</f>
        <v>4.7</v>
      </c>
      <c r="CA353" s="532">
        <f>Daten_Polit!S353</f>
        <v>16.100000000000001</v>
      </c>
      <c r="CB353" s="532">
        <f>Daten_Polit!T353</f>
        <v>2.8</v>
      </c>
      <c r="CC353" s="532">
        <f>Daten_Polit!U353</f>
        <v>2.9</v>
      </c>
      <c r="CD353" s="532">
        <f>Daten_Polit!V353</f>
        <v>2</v>
      </c>
      <c r="CE353" s="309">
        <v>0.61757486499754533</v>
      </c>
      <c r="CF353" s="309">
        <v>2.163886846621097</v>
      </c>
      <c r="CG353" s="309">
        <v>0.45997765832335064</v>
      </c>
      <c r="CH353" s="309">
        <v>0.45900532321662402</v>
      </c>
      <c r="CI353" s="309">
        <v>0.46778897251640456</v>
      </c>
      <c r="CJ353" s="309">
        <v>7.6423959598541495</v>
      </c>
      <c r="CK353" s="309">
        <v>5.8880109927858229</v>
      </c>
      <c r="CL353" s="309">
        <v>10.359796924434676</v>
      </c>
      <c r="CM353" s="309">
        <v>10.212975906586292</v>
      </c>
      <c r="CN353" s="309">
        <v>11.608391608388361</v>
      </c>
      <c r="CO353" s="309">
        <v>32.653523680036237</v>
      </c>
      <c r="CP353" s="309">
        <v>40.157534719821463</v>
      </c>
      <c r="CQ353" s="309">
        <v>29.863216266171676</v>
      </c>
      <c r="CR353" s="309">
        <v>30.603804797349877</v>
      </c>
      <c r="CS353" s="309">
        <v>23.623693379797526</v>
      </c>
      <c r="CT353" s="309">
        <v>100</v>
      </c>
      <c r="CU353" s="309">
        <v>14.777910592351686</v>
      </c>
      <c r="CV353" s="309">
        <v>82.107579689443298</v>
      </c>
      <c r="CW353" s="309">
        <v>69.181169350153894</v>
      </c>
      <c r="CX353" s="309">
        <v>12.926410339289419</v>
      </c>
      <c r="CY353" s="309">
        <v>100</v>
      </c>
      <c r="CZ353" s="309">
        <v>51.194231635872022</v>
      </c>
      <c r="DA353" s="309">
        <v>48.805768364127992</v>
      </c>
      <c r="DB353" s="309">
        <v>43.35286164939162</v>
      </c>
      <c r="DC353" s="309">
        <v>5.4529067147363683</v>
      </c>
      <c r="DD353" s="309">
        <v>100</v>
      </c>
      <c r="DE353" s="309">
        <v>10.621588767176901</v>
      </c>
      <c r="DF353" s="309">
        <v>84.294464251968918</v>
      </c>
      <c r="DG353" s="309">
        <v>74.963209770195817</v>
      </c>
      <c r="DH353" s="313">
        <v>9.331254481773092</v>
      </c>
      <c r="DI353" s="565">
        <f>Daten_Polit!W353</f>
        <v>4.2</v>
      </c>
      <c r="DJ353" s="532">
        <f>Daten_Polit!X353</f>
        <v>15.6</v>
      </c>
      <c r="DK353" s="532">
        <f>Daten_Polit!Y353</f>
        <v>2.2999999999999998</v>
      </c>
      <c r="DL353" s="532">
        <f>Daten_Polit!Z353</f>
        <v>2.4</v>
      </c>
      <c r="DM353" s="532">
        <f>Daten_Polit!AA353</f>
        <v>1.6</v>
      </c>
      <c r="DN353" s="309">
        <v>0.6114203016793418</v>
      </c>
      <c r="DO353" s="309">
        <v>2.5394504238233027</v>
      </c>
      <c r="DP353" s="309">
        <v>0.39658478162992911</v>
      </c>
      <c r="DQ353" s="309">
        <v>0.39365900765274503</v>
      </c>
      <c r="DR353" s="309">
        <v>0.41912176110305316</v>
      </c>
      <c r="DS353" s="309">
        <v>8.3043743058791009</v>
      </c>
      <c r="DT353" s="309">
        <v>6.465040650406503</v>
      </c>
      <c r="DU353" s="309">
        <v>10.572159181715801</v>
      </c>
      <c r="DV353" s="309">
        <v>10.243507952196595</v>
      </c>
      <c r="DW353" s="309">
        <v>13.212996389887882</v>
      </c>
      <c r="DX353" s="309">
        <v>30.478480921783703</v>
      </c>
      <c r="DY353" s="309">
        <v>32.549095858448382</v>
      </c>
      <c r="DZ353" s="309">
        <v>27.937505033418702</v>
      </c>
      <c r="EA353" s="309">
        <v>28.913043478260867</v>
      </c>
      <c r="EB353" s="309">
        <v>20.116194625969499</v>
      </c>
      <c r="EC353" s="309">
        <v>100</v>
      </c>
      <c r="ED353" s="309">
        <v>14.940966404992423</v>
      </c>
      <c r="EE353" s="309">
        <v>82.042276748980569</v>
      </c>
      <c r="EF353" s="309">
        <v>68.821360630109879</v>
      </c>
      <c r="EG353" s="309">
        <v>13.22091611887069</v>
      </c>
      <c r="EH353" s="309">
        <v>100</v>
      </c>
      <c r="EI353" s="309">
        <v>54.778761061946902</v>
      </c>
      <c r="EJ353" s="309">
        <v>45.221238938053098</v>
      </c>
      <c r="EK353" s="309">
        <v>40.176991150442475</v>
      </c>
      <c r="EL353" s="309">
        <v>5.0442477876106198</v>
      </c>
      <c r="EM353" s="309">
        <v>100</v>
      </c>
      <c r="EN353" s="309">
        <v>10.932670431612458</v>
      </c>
      <c r="EO353" s="309">
        <v>84.166254362233516</v>
      </c>
      <c r="EP353" s="309">
        <v>74.495209270796451</v>
      </c>
      <c r="EQ353" s="367">
        <v>9.6710450914370671</v>
      </c>
      <c r="ER353" s="531">
        <f>Daten_Polit!AB353</f>
        <v>4.2</v>
      </c>
      <c r="ES353" s="532">
        <f>Daten_Polit!AC353</f>
        <v>16.100000000000001</v>
      </c>
      <c r="ET353" s="532">
        <f>Daten_Polit!AD353</f>
        <v>2.2000000000000002</v>
      </c>
      <c r="EU353" s="532">
        <f>Daten_Polit!AE353</f>
        <v>2.4</v>
      </c>
      <c r="EV353" s="532">
        <f>Daten_Polit!AF353</f>
        <v>1.6</v>
      </c>
      <c r="EW353" s="309">
        <v>0.61890909090909085</v>
      </c>
      <c r="EX353" s="309">
        <v>2.6382850471924062</v>
      </c>
      <c r="EY353" s="309">
        <v>0.39905282884324034</v>
      </c>
      <c r="EZ353" s="309">
        <v>0.39773950949611875</v>
      </c>
      <c r="FA353" s="309">
        <v>0.40871406842636399</v>
      </c>
      <c r="FB353" s="309">
        <v>7.6510114836277214</v>
      </c>
      <c r="FC353" s="309">
        <v>6.0277237659162264</v>
      </c>
      <c r="FD353" s="309">
        <v>9.7759172617581882</v>
      </c>
      <c r="FE353" s="309">
        <v>9.5657005278262961</v>
      </c>
      <c r="FF353" s="309">
        <v>11.416184971101565</v>
      </c>
      <c r="FG353" s="309">
        <v>27.75849858357406</v>
      </c>
      <c r="FH353" s="309">
        <v>28.676700181104636</v>
      </c>
      <c r="FI353" s="309">
        <v>26.558154752174921</v>
      </c>
      <c r="FJ353" s="309">
        <v>27.530214964483807</v>
      </c>
      <c r="FK353" s="309">
        <v>18.96178803175745</v>
      </c>
      <c r="FL353" s="309">
        <v>100</v>
      </c>
      <c r="FM353" s="309">
        <v>14.364373840093506</v>
      </c>
      <c r="FN353" s="309">
        <v>82.543586407056907</v>
      </c>
      <c r="FO353" s="309">
        <v>68.680413186386843</v>
      </c>
      <c r="FP353" s="309">
        <v>13.863173220670078</v>
      </c>
      <c r="FQ353" s="309">
        <v>100</v>
      </c>
      <c r="FR353" s="309">
        <v>56.717763751127123</v>
      </c>
      <c r="FS353" s="309">
        <v>43.282236248872856</v>
      </c>
      <c r="FT353" s="309">
        <v>38.367899008115423</v>
      </c>
      <c r="FU353" s="309">
        <v>4.9143372407574386</v>
      </c>
      <c r="FV353" s="309">
        <v>100</v>
      </c>
      <c r="FW353" s="309">
        <v>10.709036558862403</v>
      </c>
      <c r="FX353" s="309">
        <v>84.293145259319431</v>
      </c>
      <c r="FY353" s="309">
        <v>74.205831572962339</v>
      </c>
      <c r="FZ353" s="313">
        <v>10.087313686357078</v>
      </c>
      <c r="GA353" s="570">
        <f>Daten_Polit!AG353</f>
        <v>4.8</v>
      </c>
      <c r="GB353" s="571">
        <f>Daten_Polit!AH353</f>
        <v>18.5</v>
      </c>
      <c r="GC353" s="571">
        <f>Daten_Polit!AI353</f>
        <v>2.5</v>
      </c>
      <c r="GD353" s="571">
        <f>Daten_Polit!AJ353</f>
        <v>2.7</v>
      </c>
      <c r="GE353" s="571">
        <f>Daten_Polit!AK353</f>
        <v>1.8</v>
      </c>
      <c r="GF353" s="444">
        <v>0.62894470783395662</v>
      </c>
      <c r="GG353" s="444">
        <v>2.7683974716308803</v>
      </c>
      <c r="GH353" s="444">
        <v>0.41186723023709759</v>
      </c>
      <c r="GI353" s="444">
        <v>0.41457175476906116</v>
      </c>
      <c r="GJ353" s="444">
        <v>0.39287376050937173</v>
      </c>
      <c r="GK353" s="444">
        <v>6.8727112009091176</v>
      </c>
      <c r="GL353" s="444">
        <v>5.2889979915196328</v>
      </c>
      <c r="GM353" s="444">
        <v>8.9309090909093509</v>
      </c>
      <c r="GN353" s="444">
        <v>8.6899167285019363</v>
      </c>
      <c r="GO353" s="444">
        <v>10.734114743987842</v>
      </c>
      <c r="GP353" s="444">
        <v>26.087229172548209</v>
      </c>
      <c r="GQ353" s="444">
        <v>28.084018670817336</v>
      </c>
      <c r="GR353" s="444">
        <v>23.490464195755223</v>
      </c>
      <c r="GS353" s="444">
        <v>24.610108598028077</v>
      </c>
      <c r="GT353" s="444">
        <v>15.169902912600769</v>
      </c>
      <c r="GU353" s="444">
        <v>100</v>
      </c>
      <c r="GV353" s="444">
        <v>14.307147770247699</v>
      </c>
      <c r="GW353" s="444">
        <v>82.242195738943622</v>
      </c>
      <c r="GX353" s="444">
        <v>68.559709550188956</v>
      </c>
      <c r="GY353" s="444">
        <v>13.682486188754686</v>
      </c>
      <c r="GZ353" s="444">
        <v>100</v>
      </c>
      <c r="HA353" s="444">
        <v>57.79427359490986</v>
      </c>
      <c r="HB353" s="444">
        <v>42.20572640509014</v>
      </c>
      <c r="HC353" s="444">
        <v>36.832803110639802</v>
      </c>
      <c r="HD353" s="444">
        <v>5.3729232944503362</v>
      </c>
      <c r="HE353" s="444">
        <v>100</v>
      </c>
      <c r="HF353" s="444">
        <v>10.193733077217953</v>
      </c>
      <c r="HG353" s="444">
        <v>84.187726918659436</v>
      </c>
      <c r="HH353" s="444">
        <v>73.694232911023974</v>
      </c>
      <c r="HI353" s="445">
        <v>10.493494007635455</v>
      </c>
      <c r="HJ353" s="570">
        <f>Daten_Polit!AL353</f>
        <v>4.5999999999999996</v>
      </c>
      <c r="HK353" s="571">
        <f>Daten_Polit!AM353</f>
        <v>17.8</v>
      </c>
      <c r="HL353" s="571">
        <f>Daten_Polit!AN353</f>
        <v>2.4</v>
      </c>
      <c r="HM353" s="571">
        <f>Daten_Polit!AO353</f>
        <v>2.6</v>
      </c>
      <c r="HN353" s="571">
        <f>Daten_Polit!AP353</f>
        <v>1.7</v>
      </c>
      <c r="HO353" s="444">
        <v>0.54785089013474964</v>
      </c>
      <c r="HP353" s="444">
        <v>2.4809110546044941</v>
      </c>
      <c r="HQ353" s="444">
        <v>0.34726253574601584</v>
      </c>
      <c r="HR353" s="444">
        <v>0.34969079853696949</v>
      </c>
      <c r="HS353" s="444">
        <v>0.33101708166595384</v>
      </c>
      <c r="HT353" s="444">
        <v>6.7013832384051204</v>
      </c>
      <c r="HU353" s="444">
        <v>5.424143556280713</v>
      </c>
      <c r="HV353" s="444">
        <v>8.3105965636747552</v>
      </c>
      <c r="HW353" s="444">
        <v>8.1042693625195721</v>
      </c>
      <c r="HX353" s="444">
        <v>9.8618090452236533</v>
      </c>
      <c r="HY353" s="444">
        <v>31.797963823267768</v>
      </c>
      <c r="HZ353" s="444">
        <v>34.126937356354155</v>
      </c>
      <c r="IA353" s="444">
        <v>28.844716783744069</v>
      </c>
      <c r="IB353" s="444">
        <v>29.572577232336165</v>
      </c>
      <c r="IC353" s="444">
        <v>23.356732610088923</v>
      </c>
      <c r="ID353" s="444">
        <v>100</v>
      </c>
      <c r="IE353" s="444">
        <v>14.167017540505695</v>
      </c>
      <c r="IF353" s="444">
        <v>82.653822703619156</v>
      </c>
      <c r="IG353" s="444">
        <v>68.675864450349493</v>
      </c>
      <c r="IH353" s="444">
        <v>13.977958253269668</v>
      </c>
      <c r="II353" s="444">
        <v>100</v>
      </c>
      <c r="IJ353" s="444">
        <v>55.881188118811885</v>
      </c>
      <c r="IK353" s="444">
        <v>44.118811881188122</v>
      </c>
      <c r="IL353" s="444">
        <v>39.247524752475258</v>
      </c>
      <c r="IM353" s="444">
        <v>4.8712871287128712</v>
      </c>
      <c r="IN353" s="444">
        <v>100</v>
      </c>
      <c r="IO353" s="444">
        <v>10.237778158875459</v>
      </c>
      <c r="IP353" s="444">
        <v>84.622062502086479</v>
      </c>
      <c r="IQ353" s="444">
        <v>73.618114702785903</v>
      </c>
      <c r="IR353" s="445">
        <v>11.00394779930058</v>
      </c>
      <c r="IS353" s="443">
        <f>Daten_Polit!AQ353</f>
        <v>4.0999999999999996</v>
      </c>
      <c r="IT353" s="227">
        <f>Daten_Polit!AR353</f>
        <v>16.399999999999999</v>
      </c>
      <c r="IU353" s="227">
        <f>Daten_Polit!AS353</f>
        <v>2.2000000000000002</v>
      </c>
      <c r="IV353" s="227">
        <f>Daten_Polit!AT353</f>
        <v>2.2999999999999998</v>
      </c>
      <c r="IW353" s="227">
        <f>Daten_Polit!AU353</f>
        <v>1.7</v>
      </c>
      <c r="IX353" s="444" t="s">
        <v>820</v>
      </c>
      <c r="IY353" s="444" t="s">
        <v>820</v>
      </c>
      <c r="IZ353" s="444" t="s">
        <v>820</v>
      </c>
      <c r="JA353" s="444" t="s">
        <v>820</v>
      </c>
      <c r="JB353" s="444" t="s">
        <v>820</v>
      </c>
      <c r="JC353" s="444" t="s">
        <v>820</v>
      </c>
      <c r="JD353" s="444" t="s">
        <v>820</v>
      </c>
      <c r="JE353" s="444" t="s">
        <v>820</v>
      </c>
      <c r="JF353" s="444" t="s">
        <v>820</v>
      </c>
      <c r="JG353" s="444" t="s">
        <v>820</v>
      </c>
      <c r="JH353" s="444" t="s">
        <v>820</v>
      </c>
      <c r="JI353" s="444" t="s">
        <v>820</v>
      </c>
      <c r="JJ353" s="444" t="s">
        <v>820</v>
      </c>
      <c r="JK353" s="444" t="s">
        <v>820</v>
      </c>
      <c r="JL353" s="444" t="s">
        <v>820</v>
      </c>
      <c r="JM353" s="444" t="s">
        <v>820</v>
      </c>
      <c r="JN353" s="444" t="s">
        <v>820</v>
      </c>
      <c r="JO353" s="444" t="s">
        <v>820</v>
      </c>
      <c r="JP353" s="444" t="s">
        <v>820</v>
      </c>
      <c r="JQ353" s="444" t="s">
        <v>820</v>
      </c>
      <c r="JR353" s="444" t="s">
        <v>820</v>
      </c>
      <c r="JS353" s="444" t="s">
        <v>820</v>
      </c>
      <c r="JT353" s="444" t="s">
        <v>820</v>
      </c>
      <c r="JU353" s="444" t="s">
        <v>820</v>
      </c>
      <c r="JV353" s="444" t="s">
        <v>820</v>
      </c>
      <c r="JW353" s="444" t="s">
        <v>820</v>
      </c>
      <c r="JX353" s="444" t="s">
        <v>820</v>
      </c>
      <c r="JY353" s="444" t="s">
        <v>820</v>
      </c>
      <c r="JZ353" s="444" t="s">
        <v>820</v>
      </c>
      <c r="KA353" s="445" t="s">
        <v>820</v>
      </c>
    </row>
    <row r="354" spans="4:287" ht="12.65" customHeight="1" x14ac:dyDescent="0.2">
      <c r="D354" s="276"/>
      <c r="E354" s="3" t="str">
        <f>Daten_Polit!E354</f>
        <v>10043</v>
      </c>
      <c r="F354" s="229" t="str">
        <f>Daten_Polit!F354</f>
        <v>Neunkirchen</v>
      </c>
      <c r="G354" s="246"/>
      <c r="H354" s="531">
        <f>Daten_Polit!H354</f>
        <v>8.1999999999999993</v>
      </c>
      <c r="I354" s="532">
        <f>Daten_Polit!I354</f>
        <v>29</v>
      </c>
      <c r="J354" s="532">
        <f>Daten_Polit!J354</f>
        <v>4.0999999999999996</v>
      </c>
      <c r="K354" s="532">
        <f>Daten_Polit!K354</f>
        <v>4.5</v>
      </c>
      <c r="L354" s="532">
        <f>Daten_Polit!L354</f>
        <v>1.9</v>
      </c>
      <c r="M354" s="308">
        <v>0.73593530239099858</v>
      </c>
      <c r="N354" s="308">
        <v>2.8343579388163342</v>
      </c>
      <c r="O354" s="308">
        <v>0.50877527373032749</v>
      </c>
      <c r="P354" s="308">
        <v>0.52706004524312688</v>
      </c>
      <c r="Q354" s="308">
        <v>0.36128765982798899</v>
      </c>
      <c r="R354" s="308">
        <v>5.9091173392254577</v>
      </c>
      <c r="S354" s="308">
        <v>3.9405700724332755</v>
      </c>
      <c r="T354" s="308">
        <v>8.7831986143188345</v>
      </c>
      <c r="U354" s="308">
        <v>8.5775276537940393</v>
      </c>
      <c r="V354" s="308">
        <v>11.504879301489472</v>
      </c>
      <c r="W354" s="308">
        <v>35.927333071312532</v>
      </c>
      <c r="X354" s="308">
        <v>38.229207725660835</v>
      </c>
      <c r="Y354" s="308">
        <v>32.705043301069317</v>
      </c>
      <c r="Z354" s="308">
        <v>33.399913836996831</v>
      </c>
      <c r="AA354" s="308">
        <v>23.601847101052105</v>
      </c>
      <c r="AB354" s="308">
        <v>100</v>
      </c>
      <c r="AC354" s="308">
        <v>16.640846392295245</v>
      </c>
      <c r="AD354" s="308">
        <v>79.809260808705446</v>
      </c>
      <c r="AE354" s="308">
        <v>67.792384545509464</v>
      </c>
      <c r="AF354" s="308">
        <v>12.016876263195975</v>
      </c>
      <c r="AG354" s="308">
        <v>100</v>
      </c>
      <c r="AH354" s="308">
        <v>60.287691187181345</v>
      </c>
      <c r="AI354" s="308">
        <v>39.712308812818641</v>
      </c>
      <c r="AJ354" s="308">
        <v>36.962855061908229</v>
      </c>
      <c r="AK354" s="308">
        <v>2.7494537509104147</v>
      </c>
      <c r="AL354" s="308">
        <v>100</v>
      </c>
      <c r="AM354" s="308">
        <v>10.91482003834304</v>
      </c>
      <c r="AN354" s="308">
        <v>83.842563927901679</v>
      </c>
      <c r="AO354" s="308">
        <v>74.594689979355834</v>
      </c>
      <c r="AP354" s="337">
        <v>9.2478739485458448</v>
      </c>
      <c r="AQ354" s="531">
        <f>Daten_Polit!M354</f>
        <v>8.4</v>
      </c>
      <c r="AR354" s="532">
        <f>Daten_Polit!N354</f>
        <v>30.8</v>
      </c>
      <c r="AS354" s="532">
        <f>Daten_Polit!O354</f>
        <v>4.0999999999999996</v>
      </c>
      <c r="AT354" s="532">
        <f>Daten_Polit!P354</f>
        <v>4.4000000000000004</v>
      </c>
      <c r="AU354" s="532">
        <f>Daten_Polit!Q354</f>
        <v>2.4</v>
      </c>
      <c r="AV354" s="308">
        <v>0.73509910664433276</v>
      </c>
      <c r="AW354" s="308">
        <v>2.6052680507052375</v>
      </c>
      <c r="AX354" s="308">
        <v>0.53177254393025164</v>
      </c>
      <c r="AY354" s="308">
        <v>0.55526247270192619</v>
      </c>
      <c r="AZ354" s="308">
        <v>0.35181385321620529</v>
      </c>
      <c r="BA354" s="308">
        <v>5.3991242365411898</v>
      </c>
      <c r="BB354" s="308">
        <v>3.6641330847554854</v>
      </c>
      <c r="BC354" s="308">
        <v>8.29958748060427</v>
      </c>
      <c r="BD354" s="308">
        <v>8.2522059737355846</v>
      </c>
      <c r="BE354" s="308">
        <v>8.800350262698565</v>
      </c>
      <c r="BF354" s="308">
        <v>34.649346238749622</v>
      </c>
      <c r="BG354" s="308">
        <v>38.28855912840676</v>
      </c>
      <c r="BH354" s="308">
        <v>31.598893394472555</v>
      </c>
      <c r="BI354" s="308">
        <v>32.618721176617228</v>
      </c>
      <c r="BJ354" s="308">
        <v>21.009490940445037</v>
      </c>
      <c r="BK354" s="308">
        <v>100</v>
      </c>
      <c r="BL354" s="308">
        <v>17.229055397459806</v>
      </c>
      <c r="BM354" s="308">
        <v>79.480339163912788</v>
      </c>
      <c r="BN354" s="308">
        <v>66.813684613589714</v>
      </c>
      <c r="BO354" s="308">
        <v>12.666654550323061</v>
      </c>
      <c r="BP354" s="308">
        <v>100</v>
      </c>
      <c r="BQ354" s="308">
        <v>62.171628721541161</v>
      </c>
      <c r="BR354" s="308">
        <v>37.828371278458846</v>
      </c>
      <c r="BS354" s="308">
        <v>34.16812609457093</v>
      </c>
      <c r="BT354" s="308">
        <v>3.6602451838879162</v>
      </c>
      <c r="BU354" s="308">
        <v>100</v>
      </c>
      <c r="BV354" s="308">
        <v>11.060903753852585</v>
      </c>
      <c r="BW354" s="308">
        <v>84.045880165745402</v>
      </c>
      <c r="BX354" s="308">
        <v>74.34204563673002</v>
      </c>
      <c r="BY354" s="312">
        <v>9.703834529015392</v>
      </c>
      <c r="BZ354" s="531">
        <f>Daten_Polit!R354</f>
        <v>7.6</v>
      </c>
      <c r="CA354" s="532">
        <f>Daten_Polit!S354</f>
        <v>26.3</v>
      </c>
      <c r="CB354" s="532">
        <f>Daten_Polit!T354</f>
        <v>4</v>
      </c>
      <c r="CC354" s="532">
        <f>Daten_Polit!U354</f>
        <v>4.3</v>
      </c>
      <c r="CD354" s="532">
        <f>Daten_Polit!V354</f>
        <v>2.2999999999999998</v>
      </c>
      <c r="CE354" s="309">
        <v>0.72926976795337084</v>
      </c>
      <c r="CF354" s="309">
        <v>2.4235335806226743</v>
      </c>
      <c r="CG354" s="309">
        <v>0.54379423911762381</v>
      </c>
      <c r="CH354" s="309">
        <v>0.57166501144655391</v>
      </c>
      <c r="CI354" s="309">
        <v>0.3347927517963884</v>
      </c>
      <c r="CJ354" s="309">
        <v>6.0878197785414283</v>
      </c>
      <c r="CK354" s="309">
        <v>4.1685859051128027</v>
      </c>
      <c r="CL354" s="309">
        <v>9.1684866132815657</v>
      </c>
      <c r="CM354" s="309">
        <v>9.0598062738825202</v>
      </c>
      <c r="CN354" s="309">
        <v>10.27027027027027</v>
      </c>
      <c r="CO354" s="309">
        <v>35.567464055719647</v>
      </c>
      <c r="CP354" s="309">
        <v>42.780964459688619</v>
      </c>
      <c r="CQ354" s="309">
        <v>31.361333551234988</v>
      </c>
      <c r="CR354" s="309">
        <v>32.41048191689972</v>
      </c>
      <c r="CS354" s="309">
        <v>20.684931506849317</v>
      </c>
      <c r="CT354" s="309">
        <v>100</v>
      </c>
      <c r="CU354" s="309">
        <v>16.773730023217528</v>
      </c>
      <c r="CV354" s="309">
        <v>80.165112629127179</v>
      </c>
      <c r="CW354" s="309">
        <v>66.899458562556873</v>
      </c>
      <c r="CX354" s="309">
        <v>13.265654066570304</v>
      </c>
      <c r="CY354" s="309">
        <v>100</v>
      </c>
      <c r="CZ354" s="309">
        <v>58.004926108374391</v>
      </c>
      <c r="DA354" s="309">
        <v>41.995073891625616</v>
      </c>
      <c r="DB354" s="309">
        <v>38.444170771756973</v>
      </c>
      <c r="DC354" s="309">
        <v>3.5509031198686363</v>
      </c>
      <c r="DD354" s="309">
        <v>100</v>
      </c>
      <c r="DE354" s="309">
        <v>11.184818688430118</v>
      </c>
      <c r="DF354" s="309">
        <v>84.260166464984607</v>
      </c>
      <c r="DG354" s="309">
        <v>74.345979301778328</v>
      </c>
      <c r="DH354" s="313">
        <v>9.9141871632062752</v>
      </c>
      <c r="DI354" s="565">
        <f>Daten_Polit!W354</f>
        <v>6.8</v>
      </c>
      <c r="DJ354" s="532">
        <f>Daten_Polit!X354</f>
        <v>24.9</v>
      </c>
      <c r="DK354" s="532">
        <f>Daten_Polit!Y354</f>
        <v>3.2</v>
      </c>
      <c r="DL354" s="532">
        <f>Daten_Polit!Z354</f>
        <v>3.5</v>
      </c>
      <c r="DM354" s="532">
        <f>Daten_Polit!AA354</f>
        <v>1.8</v>
      </c>
      <c r="DN354" s="309">
        <v>0.67601512590208901</v>
      </c>
      <c r="DO354" s="309">
        <v>2.6981927859557469</v>
      </c>
      <c r="DP354" s="309">
        <v>0.4281481790686063</v>
      </c>
      <c r="DQ354" s="309">
        <v>0.44483595702679968</v>
      </c>
      <c r="DR354" s="309">
        <v>0.30652349157432601</v>
      </c>
      <c r="DS354" s="309">
        <v>6.4018300698225836</v>
      </c>
      <c r="DT354" s="309">
        <v>4.9338410541598776</v>
      </c>
      <c r="DU354" s="309">
        <v>8.8283378746594003</v>
      </c>
      <c r="DV354" s="309">
        <v>8.6025807742320985</v>
      </c>
      <c r="DW354" s="309">
        <v>11.056268509380269</v>
      </c>
      <c r="DX354" s="309">
        <v>33.203326346172069</v>
      </c>
      <c r="DY354" s="309">
        <v>35.62964395215937</v>
      </c>
      <c r="DZ354" s="309">
        <v>29.260406230072491</v>
      </c>
      <c r="EA354" s="309">
        <v>30.484930545106064</v>
      </c>
      <c r="EB354" s="309">
        <v>17.154189390167009</v>
      </c>
      <c r="EC354" s="309">
        <v>100</v>
      </c>
      <c r="ED354" s="309">
        <v>17.03052596783597</v>
      </c>
      <c r="EE354" s="309">
        <v>80.143395054694679</v>
      </c>
      <c r="EF354" s="309">
        <v>66.592697658611741</v>
      </c>
      <c r="EG354" s="309">
        <v>13.550697396082942</v>
      </c>
      <c r="EH354" s="309">
        <v>100</v>
      </c>
      <c r="EI354" s="309">
        <v>62.033542976939202</v>
      </c>
      <c r="EJ354" s="309">
        <v>37.966457023060798</v>
      </c>
      <c r="EK354" s="309">
        <v>34.654088050314463</v>
      </c>
      <c r="EL354" s="309">
        <v>3.3123689727463308</v>
      </c>
      <c r="EM354" s="309">
        <v>100</v>
      </c>
      <c r="EN354" s="309">
        <v>11.703443614146542</v>
      </c>
      <c r="EO354" s="309">
        <v>84.137612211837691</v>
      </c>
      <c r="EP354" s="309">
        <v>73.986178746094225</v>
      </c>
      <c r="EQ354" s="367">
        <v>10.15143346574348</v>
      </c>
      <c r="ER354" s="531">
        <f>Daten_Polit!AB354</f>
        <v>6.7</v>
      </c>
      <c r="ES354" s="532">
        <f>Daten_Polit!AC354</f>
        <v>24.3</v>
      </c>
      <c r="ET354" s="532">
        <f>Daten_Polit!AD354</f>
        <v>3.3</v>
      </c>
      <c r="EU354" s="532">
        <f>Daten_Polit!AE354</f>
        <v>3.6</v>
      </c>
      <c r="EV354" s="532">
        <f>Daten_Polit!AF354</f>
        <v>1.8</v>
      </c>
      <c r="EW354" s="309">
        <v>0.73554198185078812</v>
      </c>
      <c r="EX354" s="309">
        <v>3.0024598878774662</v>
      </c>
      <c r="EY354" s="309">
        <v>0.4567996918347943</v>
      </c>
      <c r="EZ354" s="309">
        <v>0.4784129707946837</v>
      </c>
      <c r="FA354" s="309">
        <v>0.30650311442729794</v>
      </c>
      <c r="FB354" s="309">
        <v>6.1670154732906033</v>
      </c>
      <c r="FC354" s="309">
        <v>4.6940839372998484</v>
      </c>
      <c r="FD354" s="309">
        <v>8.477638246309759</v>
      </c>
      <c r="FE354" s="309">
        <v>8.3705140640156817</v>
      </c>
      <c r="FF354" s="309">
        <v>9.5421686746969563</v>
      </c>
      <c r="FG354" s="309">
        <v>29.833384652228272</v>
      </c>
      <c r="FH354" s="309">
        <v>31.8501499061339</v>
      </c>
      <c r="FI354" s="309">
        <v>26.672229786110474</v>
      </c>
      <c r="FJ354" s="309">
        <v>27.805160916207594</v>
      </c>
      <c r="FK354" s="309">
        <v>15.373493975881376</v>
      </c>
      <c r="FL354" s="309">
        <v>100</v>
      </c>
      <c r="FM354" s="309">
        <v>16.625968507793161</v>
      </c>
      <c r="FN354" s="309">
        <v>80.413268580330225</v>
      </c>
      <c r="FO354" s="309">
        <v>66.228877704319274</v>
      </c>
      <c r="FP354" s="309">
        <v>14.18439087601095</v>
      </c>
      <c r="FQ354" s="309">
        <v>100</v>
      </c>
      <c r="FR354" s="309">
        <v>60.7552680993115</v>
      </c>
      <c r="FS354" s="309">
        <v>39.244731900688507</v>
      </c>
      <c r="FT354" s="309">
        <v>35.760484039223869</v>
      </c>
      <c r="FU354" s="309">
        <v>3.4842478614646359</v>
      </c>
      <c r="FV354" s="309">
        <v>100</v>
      </c>
      <c r="FW354" s="309">
        <v>11.721306001253712</v>
      </c>
      <c r="FX354" s="309">
        <v>83.978706134177699</v>
      </c>
      <c r="FY354" s="309">
        <v>73.420526162869734</v>
      </c>
      <c r="FZ354" s="313">
        <v>10.558179971307963</v>
      </c>
      <c r="GA354" s="570">
        <f>Daten_Polit!AG354</f>
        <v>7.8</v>
      </c>
      <c r="GB354" s="571">
        <f>Daten_Polit!AH354</f>
        <v>28.8</v>
      </c>
      <c r="GC354" s="571">
        <f>Daten_Polit!AI354</f>
        <v>3.8</v>
      </c>
      <c r="GD354" s="571">
        <f>Daten_Polit!AJ354</f>
        <v>4.0999999999999996</v>
      </c>
      <c r="GE354" s="571">
        <f>Daten_Polit!AK354</f>
        <v>1.9</v>
      </c>
      <c r="GF354" s="444">
        <v>0.73988015164485743</v>
      </c>
      <c r="GG354" s="444">
        <v>3.2155116251491913</v>
      </c>
      <c r="GH354" s="444">
        <v>0.44536656950028086</v>
      </c>
      <c r="GI354" s="444">
        <v>0.46376923703675116</v>
      </c>
      <c r="GJ354" s="444">
        <v>0.32285894591357434</v>
      </c>
      <c r="GK354" s="444">
        <v>5.1697346402104056</v>
      </c>
      <c r="GL354" s="444">
        <v>3.9166078770039547</v>
      </c>
      <c r="GM354" s="444">
        <v>7.1649883810998123</v>
      </c>
      <c r="GN354" s="444">
        <v>7.0267971076136613</v>
      </c>
      <c r="GO354" s="444">
        <v>8.5714285714285712</v>
      </c>
      <c r="GP354" s="444">
        <v>31.042573599941697</v>
      </c>
      <c r="GQ354" s="444">
        <v>32.396225962115885</v>
      </c>
      <c r="GR354" s="444">
        <v>28.884378231397612</v>
      </c>
      <c r="GS354" s="444">
        <v>29.771923918531044</v>
      </c>
      <c r="GT354" s="444">
        <v>19.897741798060487</v>
      </c>
      <c r="GU354" s="444">
        <v>100</v>
      </c>
      <c r="GV354" s="444">
        <v>17.017372903328084</v>
      </c>
      <c r="GW354" s="444">
        <v>79.710329643519557</v>
      </c>
      <c r="GX354" s="444">
        <v>65.866008521857381</v>
      </c>
      <c r="GY354" s="444">
        <v>13.844321121662183</v>
      </c>
      <c r="GZ354" s="444">
        <v>100</v>
      </c>
      <c r="HA354" s="444">
        <v>62.082777036048064</v>
      </c>
      <c r="HB354" s="444">
        <v>37.917222963951943</v>
      </c>
      <c r="HC354" s="444">
        <v>34.445927903871834</v>
      </c>
      <c r="HD354" s="444">
        <v>3.4712950600801067</v>
      </c>
      <c r="HE354" s="444">
        <v>100</v>
      </c>
      <c r="HF354" s="444">
        <v>11.399164297906205</v>
      </c>
      <c r="HG354" s="444">
        <v>83.827283869718443</v>
      </c>
      <c r="HH354" s="444">
        <v>72.879569382412186</v>
      </c>
      <c r="HI354" s="445">
        <v>10.947714487306241</v>
      </c>
      <c r="HJ354" s="570">
        <f>Daten_Polit!AL354</f>
        <v>7.3</v>
      </c>
      <c r="HK354" s="571">
        <f>Daten_Polit!AM354</f>
        <v>27.4</v>
      </c>
      <c r="HL354" s="571">
        <f>Daten_Polit!AN354</f>
        <v>3.4</v>
      </c>
      <c r="HM354" s="571">
        <f>Daten_Polit!AO354</f>
        <v>3.7</v>
      </c>
      <c r="HN354" s="571">
        <f>Daten_Polit!AP354</f>
        <v>1.8</v>
      </c>
      <c r="HO354" s="444">
        <v>0.58544314420565713</v>
      </c>
      <c r="HP354" s="444">
        <v>2.4992475120696986</v>
      </c>
      <c r="HQ354" s="444">
        <v>0.3479595848217808</v>
      </c>
      <c r="HR354" s="444">
        <v>0.35658042470427154</v>
      </c>
      <c r="HS354" s="444">
        <v>0.29320885060093504</v>
      </c>
      <c r="HT354" s="444">
        <v>5.6862468892332254</v>
      </c>
      <c r="HU354" s="444">
        <v>4.2542629501848719</v>
      </c>
      <c r="HV354" s="444">
        <v>8.1118881118881117</v>
      </c>
      <c r="HW354" s="444">
        <v>7.7555213148433486</v>
      </c>
      <c r="HX354" s="444">
        <v>11.616161616161616</v>
      </c>
      <c r="HY354" s="444">
        <v>39.274938863657624</v>
      </c>
      <c r="HZ354" s="444">
        <v>40.958195156264701</v>
      </c>
      <c r="IA354" s="444">
        <v>36.391503324411772</v>
      </c>
      <c r="IB354" s="444">
        <v>37.286523000810625</v>
      </c>
      <c r="IC354" s="444">
        <v>27.603923400275086</v>
      </c>
      <c r="ID354" s="444">
        <v>100</v>
      </c>
      <c r="IE354" s="444">
        <v>17.063876971092629</v>
      </c>
      <c r="IF354" s="444">
        <v>79.807955836468125</v>
      </c>
      <c r="IG354" s="444">
        <v>65.684199919962822</v>
      </c>
      <c r="IH354" s="444">
        <v>14.123755916505296</v>
      </c>
      <c r="II354" s="444">
        <v>100</v>
      </c>
      <c r="IJ354" s="444">
        <v>64.075270861053042</v>
      </c>
      <c r="IK354" s="444">
        <v>35.924729138946972</v>
      </c>
      <c r="IL354" s="444">
        <v>32.52233415700438</v>
      </c>
      <c r="IM354" s="444">
        <v>3.4023949819425963</v>
      </c>
      <c r="IN354" s="444">
        <v>100</v>
      </c>
      <c r="IO354" s="444">
        <v>11.759425960273424</v>
      </c>
      <c r="IP354" s="444">
        <v>83.787312141198925</v>
      </c>
      <c r="IQ354" s="444">
        <v>72.389189049357967</v>
      </c>
      <c r="IR354" s="445">
        <v>11.398123091840946</v>
      </c>
      <c r="IS354" s="443">
        <f>Daten_Polit!AQ354</f>
        <v>6.8</v>
      </c>
      <c r="IT354" s="227">
        <f>Daten_Polit!AR354</f>
        <v>25.7</v>
      </c>
      <c r="IU354" s="227">
        <f>Daten_Polit!AS354</f>
        <v>3</v>
      </c>
      <c r="IV354" s="227">
        <f>Daten_Polit!AT354</f>
        <v>3.3</v>
      </c>
      <c r="IW354" s="227">
        <f>Daten_Polit!AU354</f>
        <v>1.7</v>
      </c>
      <c r="IX354" s="444" t="s">
        <v>820</v>
      </c>
      <c r="IY354" s="444" t="s">
        <v>820</v>
      </c>
      <c r="IZ354" s="444" t="s">
        <v>820</v>
      </c>
      <c r="JA354" s="444" t="s">
        <v>820</v>
      </c>
      <c r="JB354" s="444" t="s">
        <v>820</v>
      </c>
      <c r="JC354" s="444" t="s">
        <v>820</v>
      </c>
      <c r="JD354" s="444" t="s">
        <v>820</v>
      </c>
      <c r="JE354" s="444" t="s">
        <v>820</v>
      </c>
      <c r="JF354" s="444" t="s">
        <v>820</v>
      </c>
      <c r="JG354" s="444" t="s">
        <v>820</v>
      </c>
      <c r="JH354" s="444" t="s">
        <v>820</v>
      </c>
      <c r="JI354" s="444" t="s">
        <v>820</v>
      </c>
      <c r="JJ354" s="444" t="s">
        <v>820</v>
      </c>
      <c r="JK354" s="444" t="s">
        <v>820</v>
      </c>
      <c r="JL354" s="444" t="s">
        <v>820</v>
      </c>
      <c r="JM354" s="444" t="s">
        <v>820</v>
      </c>
      <c r="JN354" s="444" t="s">
        <v>820</v>
      </c>
      <c r="JO354" s="444" t="s">
        <v>820</v>
      </c>
      <c r="JP354" s="444" t="s">
        <v>820</v>
      </c>
      <c r="JQ354" s="444" t="s">
        <v>820</v>
      </c>
      <c r="JR354" s="444" t="s">
        <v>820</v>
      </c>
      <c r="JS354" s="444" t="s">
        <v>820</v>
      </c>
      <c r="JT354" s="444" t="s">
        <v>820</v>
      </c>
      <c r="JU354" s="444" t="s">
        <v>820</v>
      </c>
      <c r="JV354" s="444" t="s">
        <v>820</v>
      </c>
      <c r="JW354" s="444" t="s">
        <v>820</v>
      </c>
      <c r="JX354" s="444" t="s">
        <v>820</v>
      </c>
      <c r="JY354" s="444" t="s">
        <v>820</v>
      </c>
      <c r="JZ354" s="444" t="s">
        <v>820</v>
      </c>
      <c r="KA354" s="445" t="s">
        <v>820</v>
      </c>
    </row>
    <row r="355" spans="4:287" ht="12.65" customHeight="1" x14ac:dyDescent="0.2">
      <c r="D355" s="276"/>
      <c r="E355" s="3" t="str">
        <f>Daten_Polit!E355</f>
        <v>10044</v>
      </c>
      <c r="F355" s="229" t="str">
        <f>Daten_Polit!F355</f>
        <v>Saarlouis</v>
      </c>
      <c r="G355" s="246"/>
      <c r="H355" s="531">
        <f>Daten_Polit!H355</f>
        <v>5.6</v>
      </c>
      <c r="I355" s="532">
        <f>Daten_Polit!I355</f>
        <v>18.600000000000001</v>
      </c>
      <c r="J355" s="532">
        <f>Daten_Polit!J355</f>
        <v>3.3</v>
      </c>
      <c r="K355" s="532">
        <f>Daten_Polit!K355</f>
        <v>3.6</v>
      </c>
      <c r="L355" s="532">
        <f>Daten_Polit!L355</f>
        <v>2</v>
      </c>
      <c r="M355" s="308">
        <v>0.66590026424427073</v>
      </c>
      <c r="N355" s="308">
        <v>2.3061028119016043</v>
      </c>
      <c r="O355" s="308">
        <v>0.48115785554846741</v>
      </c>
      <c r="P355" s="308">
        <v>0.4875107647223445</v>
      </c>
      <c r="Q355" s="308">
        <v>0.43222760062990295</v>
      </c>
      <c r="R355" s="308">
        <v>7.6193604593038602</v>
      </c>
      <c r="S355" s="308">
        <v>5.3229533450704816</v>
      </c>
      <c r="T355" s="308">
        <v>10.169543868317716</v>
      </c>
      <c r="U355" s="308">
        <v>9.9186164801627683</v>
      </c>
      <c r="V355" s="308">
        <v>12.729159460392566</v>
      </c>
      <c r="W355" s="308">
        <v>37.522078145868264</v>
      </c>
      <c r="X355" s="308">
        <v>42.399335823993354</v>
      </c>
      <c r="Y355" s="308">
        <v>32.3658914728707</v>
      </c>
      <c r="Z355" s="308">
        <v>33.058273945511871</v>
      </c>
      <c r="AA355" s="308">
        <v>25.419089976069166</v>
      </c>
      <c r="AB355" s="308">
        <v>100</v>
      </c>
      <c r="AC355" s="308">
        <v>15.64282714667188</v>
      </c>
      <c r="AD355" s="308">
        <v>80.69639179059088</v>
      </c>
      <c r="AE355" s="308">
        <v>68.312338122372338</v>
      </c>
      <c r="AF355" s="308">
        <v>12.384053668218526</v>
      </c>
      <c r="AG355" s="308">
        <v>100</v>
      </c>
      <c r="AH355" s="308">
        <v>54.607929515418505</v>
      </c>
      <c r="AI355" s="308">
        <v>45.392070484581495</v>
      </c>
      <c r="AJ355" s="308">
        <v>41.303964757709252</v>
      </c>
      <c r="AK355" s="308">
        <v>4.0881057268722465</v>
      </c>
      <c r="AL355" s="308">
        <v>100</v>
      </c>
      <c r="AM355" s="308">
        <v>11.516693236886704</v>
      </c>
      <c r="AN355" s="308">
        <v>83.197951161793029</v>
      </c>
      <c r="AO355" s="308">
        <v>73.637191826460395</v>
      </c>
      <c r="AP355" s="337">
        <v>9.5607593353326337</v>
      </c>
      <c r="AQ355" s="531">
        <f>Daten_Polit!M355</f>
        <v>5.3</v>
      </c>
      <c r="AR355" s="532">
        <f>Daten_Polit!N355</f>
        <v>17.600000000000001</v>
      </c>
      <c r="AS355" s="532">
        <f>Daten_Polit!O355</f>
        <v>3.2</v>
      </c>
      <c r="AT355" s="532">
        <f>Daten_Polit!P355</f>
        <v>3.4</v>
      </c>
      <c r="AU355" s="532">
        <f>Daten_Polit!Q355</f>
        <v>1.9</v>
      </c>
      <c r="AV355" s="308">
        <v>0.63038542357105587</v>
      </c>
      <c r="AW355" s="308">
        <v>2.1138996341008638</v>
      </c>
      <c r="AX355" s="308">
        <v>0.46632766977504514</v>
      </c>
      <c r="AY355" s="308">
        <v>0.47875755651623081</v>
      </c>
      <c r="AZ355" s="308">
        <v>0.37479984116427101</v>
      </c>
      <c r="BA355" s="308">
        <v>7.4593279610765233</v>
      </c>
      <c r="BB355" s="308">
        <v>5.3791121621216469</v>
      </c>
      <c r="BC355" s="308">
        <v>9.6102630724262372</v>
      </c>
      <c r="BD355" s="308">
        <v>9.3102337402013013</v>
      </c>
      <c r="BE355" s="308">
        <v>12.548194882579741</v>
      </c>
      <c r="BF355" s="308">
        <v>37.733639529755145</v>
      </c>
      <c r="BG355" s="308">
        <v>42.314604049358366</v>
      </c>
      <c r="BH355" s="308">
        <v>33.789641797856653</v>
      </c>
      <c r="BI355" s="308">
        <v>34.445999784645203</v>
      </c>
      <c r="BJ355" s="308">
        <v>27.304964539021277</v>
      </c>
      <c r="BK355" s="308">
        <v>100</v>
      </c>
      <c r="BL355" s="308">
        <v>15.596647028559207</v>
      </c>
      <c r="BM355" s="308">
        <v>81.035420446765386</v>
      </c>
      <c r="BN355" s="308">
        <v>67.926185723910535</v>
      </c>
      <c r="BO355" s="308">
        <v>13.109234722854845</v>
      </c>
      <c r="BP355" s="308">
        <v>100</v>
      </c>
      <c r="BQ355" s="308">
        <v>53.044654939106891</v>
      </c>
      <c r="BR355" s="308">
        <v>46.955345060893087</v>
      </c>
      <c r="BS355" s="308">
        <v>42.663831432437647</v>
      </c>
      <c r="BT355" s="308">
        <v>4.2915136284554407</v>
      </c>
      <c r="BU355" s="308">
        <v>100</v>
      </c>
      <c r="BV355" s="308">
        <v>11.333845730641231</v>
      </c>
      <c r="BW355" s="308">
        <v>83.80358393273012</v>
      </c>
      <c r="BX355" s="308">
        <v>73.783461296689026</v>
      </c>
      <c r="BY355" s="312">
        <v>10.020122636041103</v>
      </c>
      <c r="BZ355" s="531">
        <f>Daten_Polit!R355</f>
        <v>5.2</v>
      </c>
      <c r="CA355" s="532">
        <f>Daten_Polit!S355</f>
        <v>17.7</v>
      </c>
      <c r="CB355" s="532">
        <f>Daten_Polit!T355</f>
        <v>3.1</v>
      </c>
      <c r="CC355" s="532">
        <f>Daten_Polit!U355</f>
        <v>3.3</v>
      </c>
      <c r="CD355" s="532">
        <f>Daten_Polit!V355</f>
        <v>1.9</v>
      </c>
      <c r="CE355" s="309">
        <v>0.60207402886811467</v>
      </c>
      <c r="CF355" s="309">
        <v>2.018544941626875</v>
      </c>
      <c r="CG355" s="309">
        <v>0.44171375622690967</v>
      </c>
      <c r="CH355" s="309">
        <v>0.44896418204854738</v>
      </c>
      <c r="CI355" s="309">
        <v>0.38950846621480661</v>
      </c>
      <c r="CJ355" s="309">
        <v>8.1282383419689115</v>
      </c>
      <c r="CK355" s="309">
        <v>6.2592319054652883</v>
      </c>
      <c r="CL355" s="309">
        <v>10.390010263428129</v>
      </c>
      <c r="CM355" s="309">
        <v>10.177914343158454</v>
      </c>
      <c r="CN355" s="309">
        <v>12.338794004881469</v>
      </c>
      <c r="CO355" s="309">
        <v>35.588715318256668</v>
      </c>
      <c r="CP355" s="309">
        <v>40.217324004704857</v>
      </c>
      <c r="CQ355" s="309">
        <v>32.606896551725043</v>
      </c>
      <c r="CR355" s="309">
        <v>33.580747599190943</v>
      </c>
      <c r="CS355" s="309">
        <v>23.71638141808225</v>
      </c>
      <c r="CT355" s="309">
        <v>100</v>
      </c>
      <c r="CU355" s="309">
        <v>15.632819190747323</v>
      </c>
      <c r="CV355" s="309">
        <v>81.244697094235036</v>
      </c>
      <c r="CW355" s="309">
        <v>67.507752488363707</v>
      </c>
      <c r="CX355" s="309">
        <v>13.736944605871335</v>
      </c>
      <c r="CY355" s="309">
        <v>100</v>
      </c>
      <c r="CZ355" s="309">
        <v>52.211155378486062</v>
      </c>
      <c r="DA355" s="309">
        <v>47.788844621513945</v>
      </c>
      <c r="DB355" s="309">
        <v>42.888446215139439</v>
      </c>
      <c r="DC355" s="309">
        <v>4.9003984063745021</v>
      </c>
      <c r="DD355" s="309">
        <v>100</v>
      </c>
      <c r="DE355" s="309">
        <v>11.441462605638488</v>
      </c>
      <c r="DF355" s="309">
        <v>84.018883035017282</v>
      </c>
      <c r="DG355" s="309">
        <v>73.77306107290849</v>
      </c>
      <c r="DH355" s="313">
        <v>10.245821962108787</v>
      </c>
      <c r="DI355" s="565">
        <f>Daten_Polit!W355</f>
        <v>4.7</v>
      </c>
      <c r="DJ355" s="532">
        <f>Daten_Polit!X355</f>
        <v>16.5</v>
      </c>
      <c r="DK355" s="532">
        <f>Daten_Polit!Y355</f>
        <v>2.6</v>
      </c>
      <c r="DL355" s="532">
        <f>Daten_Polit!Z355</f>
        <v>2.8</v>
      </c>
      <c r="DM355" s="532">
        <f>Daten_Polit!AA355</f>
        <v>1.7</v>
      </c>
      <c r="DN355" s="309">
        <v>0.60457516339869288</v>
      </c>
      <c r="DO355" s="309">
        <v>2.3436203599666401</v>
      </c>
      <c r="DP355" s="309">
        <v>0.38901267478488444</v>
      </c>
      <c r="DQ355" s="309">
        <v>0.39990734272271761</v>
      </c>
      <c r="DR355" s="309">
        <v>0.31248635023570004</v>
      </c>
      <c r="DS355" s="309">
        <v>8.9866254269837302</v>
      </c>
      <c r="DT355" s="309">
        <v>7.6496638735783318</v>
      </c>
      <c r="DU355" s="309">
        <v>10.562148181956488</v>
      </c>
      <c r="DV355" s="309">
        <v>10.500319352778547</v>
      </c>
      <c r="DW355" s="309">
        <v>11.079444246524963</v>
      </c>
      <c r="DX355" s="309">
        <v>34.771077372954529</v>
      </c>
      <c r="DY355" s="309">
        <v>37.379502790460421</v>
      </c>
      <c r="DZ355" s="309">
        <v>31.500305716902599</v>
      </c>
      <c r="EA355" s="309">
        <v>32.378014822428995</v>
      </c>
      <c r="EB355" s="309">
        <v>24.247787610601875</v>
      </c>
      <c r="EC355" s="309">
        <v>100</v>
      </c>
      <c r="ED355" s="309">
        <v>15.822575549979318</v>
      </c>
      <c r="EE355" s="309">
        <v>81.253289195833005</v>
      </c>
      <c r="EF355" s="309">
        <v>67.322384592319167</v>
      </c>
      <c r="EG355" s="309">
        <v>13.930904603513847</v>
      </c>
      <c r="EH355" s="309">
        <v>100</v>
      </c>
      <c r="EI355" s="309">
        <v>54.856418918918912</v>
      </c>
      <c r="EJ355" s="309">
        <v>45.143581081081088</v>
      </c>
      <c r="EK355" s="309">
        <v>40.202702702702709</v>
      </c>
      <c r="EL355" s="309">
        <v>4.940878378378379</v>
      </c>
      <c r="EM355" s="309">
        <v>100</v>
      </c>
      <c r="EN355" s="309">
        <v>11.867447585997214</v>
      </c>
      <c r="EO355" s="309">
        <v>83.916866139492967</v>
      </c>
      <c r="EP355" s="309">
        <v>73.458893003244924</v>
      </c>
      <c r="EQ355" s="367">
        <v>10.457973136248048</v>
      </c>
      <c r="ER355" s="531">
        <f>Daten_Polit!AB355</f>
        <v>4.8</v>
      </c>
      <c r="ES355" s="532">
        <f>Daten_Polit!AC355</f>
        <v>16.3</v>
      </c>
      <c r="ET355" s="532">
        <f>Daten_Polit!AD355</f>
        <v>2.7</v>
      </c>
      <c r="EU355" s="532">
        <f>Daten_Polit!AE355</f>
        <v>2.9</v>
      </c>
      <c r="EV355" s="532">
        <f>Daten_Polit!AF355</f>
        <v>1.6</v>
      </c>
      <c r="EW355" s="309">
        <v>0.68929428535339865</v>
      </c>
      <c r="EX355" s="309">
        <v>2.7593938911666962</v>
      </c>
      <c r="EY355" s="309">
        <v>0.43451875719538396</v>
      </c>
      <c r="EZ355" s="309">
        <v>0.45062419436258505</v>
      </c>
      <c r="FA355" s="309">
        <v>0.32625422090635375</v>
      </c>
      <c r="FB355" s="309">
        <v>8.235978396344052</v>
      </c>
      <c r="FC355" s="309">
        <v>7.03433276370989</v>
      </c>
      <c r="FD355" s="309">
        <v>9.6107145485316181</v>
      </c>
      <c r="FE355" s="309">
        <v>9.3214080577663196</v>
      </c>
      <c r="FF355" s="309">
        <v>12.125534950069596</v>
      </c>
      <c r="FG355" s="309">
        <v>32.397078353254983</v>
      </c>
      <c r="FH355" s="309">
        <v>35.154083444988807</v>
      </c>
      <c r="FI355" s="309">
        <v>29.159657719593785</v>
      </c>
      <c r="FJ355" s="309">
        <v>29.872881355932691</v>
      </c>
      <c r="FK355" s="309">
        <v>22.912205567451821</v>
      </c>
      <c r="FL355" s="309">
        <v>100</v>
      </c>
      <c r="FM355" s="309">
        <v>15.305388280138635</v>
      </c>
      <c r="FN355" s="309">
        <v>81.706455329431833</v>
      </c>
      <c r="FO355" s="309">
        <v>67.119144768541574</v>
      </c>
      <c r="FP355" s="309">
        <v>14.587310560890263</v>
      </c>
      <c r="FQ355" s="309">
        <v>100</v>
      </c>
      <c r="FR355" s="309">
        <v>54.792560801144496</v>
      </c>
      <c r="FS355" s="309">
        <v>45.207439198855504</v>
      </c>
      <c r="FT355" s="309">
        <v>40.486409155937054</v>
      </c>
      <c r="FU355" s="309">
        <v>4.7210300429184553</v>
      </c>
      <c r="FV355" s="309">
        <v>100</v>
      </c>
      <c r="FW355" s="309">
        <v>11.757702125477012</v>
      </c>
      <c r="FX355" s="309">
        <v>83.967139535325231</v>
      </c>
      <c r="FY355" s="309">
        <v>73.093715248781521</v>
      </c>
      <c r="FZ355" s="313">
        <v>10.873424286543706</v>
      </c>
      <c r="GA355" s="570">
        <f>Daten_Polit!AG355</f>
        <v>5.6</v>
      </c>
      <c r="GB355" s="571">
        <f>Daten_Polit!AH355</f>
        <v>19.8</v>
      </c>
      <c r="GC355" s="571">
        <f>Daten_Polit!AI355</f>
        <v>3.1</v>
      </c>
      <c r="GD355" s="571">
        <f>Daten_Polit!AJ355</f>
        <v>3.4</v>
      </c>
      <c r="GE355" s="571">
        <f>Daten_Polit!AK355</f>
        <v>2</v>
      </c>
      <c r="GF355" s="444">
        <v>0.62443499130402857</v>
      </c>
      <c r="GG355" s="444">
        <v>2.6538584697773411</v>
      </c>
      <c r="GH355" s="444">
        <v>0.3912962842696267</v>
      </c>
      <c r="GI355" s="444">
        <v>0.39796193943781299</v>
      </c>
      <c r="GJ355" s="444">
        <v>0.3487455384366836</v>
      </c>
      <c r="GK355" s="444">
        <v>6.6109119872560722</v>
      </c>
      <c r="GL355" s="444">
        <v>5.3695196112277177</v>
      </c>
      <c r="GM355" s="444">
        <v>8.1111634479510126</v>
      </c>
      <c r="GN355" s="444">
        <v>7.7743256602175927</v>
      </c>
      <c r="GO355" s="444">
        <v>10.820789548422514</v>
      </c>
      <c r="GP355" s="444">
        <v>30.909752649187016</v>
      </c>
      <c r="GQ355" s="444">
        <v>33.73086136860779</v>
      </c>
      <c r="GR355" s="444">
        <v>27.651056698631411</v>
      </c>
      <c r="GS355" s="444">
        <v>28.671133445004187</v>
      </c>
      <c r="GT355" s="444">
        <v>19.456125595727499</v>
      </c>
      <c r="GU355" s="444">
        <v>100</v>
      </c>
      <c r="GV355" s="444">
        <v>15.11705950845398</v>
      </c>
      <c r="GW355" s="444">
        <v>81.577635105890423</v>
      </c>
      <c r="GX355" s="444">
        <v>67.09663014127463</v>
      </c>
      <c r="GY355" s="444">
        <v>14.481004964615796</v>
      </c>
      <c r="GZ355" s="444">
        <v>100</v>
      </c>
      <c r="HA355" s="444">
        <v>54.786117836965296</v>
      </c>
      <c r="HB355" s="444">
        <v>45.213882163034711</v>
      </c>
      <c r="HC355" s="444">
        <v>40.080710250201776</v>
      </c>
      <c r="HD355" s="444">
        <v>5.1331719128329301</v>
      </c>
      <c r="HE355" s="444">
        <v>100</v>
      </c>
      <c r="HF355" s="444">
        <v>11.125827618921532</v>
      </c>
      <c r="HG355" s="444">
        <v>84.123280986648467</v>
      </c>
      <c r="HH355" s="444">
        <v>72.729989903446878</v>
      </c>
      <c r="HI355" s="445">
        <v>11.393291083201595</v>
      </c>
      <c r="HJ355" s="570">
        <f>Daten_Polit!AL355</f>
        <v>5.7</v>
      </c>
      <c r="HK355" s="571">
        <f>Daten_Polit!AM355</f>
        <v>21.9</v>
      </c>
      <c r="HL355" s="571">
        <f>Daten_Polit!AN355</f>
        <v>2.9</v>
      </c>
      <c r="HM355" s="571">
        <f>Daten_Polit!AO355</f>
        <v>3.2</v>
      </c>
      <c r="HN355" s="571">
        <f>Daten_Polit!AP355</f>
        <v>1.7</v>
      </c>
      <c r="HO355" s="444">
        <v>0.51865327971256348</v>
      </c>
      <c r="HP355" s="444">
        <v>2.1998851333457159</v>
      </c>
      <c r="HQ355" s="444">
        <v>0.32423012025478704</v>
      </c>
      <c r="HR355" s="444">
        <v>0.33608704541033096</v>
      </c>
      <c r="HS355" s="444">
        <v>0.25235787712523489</v>
      </c>
      <c r="HT355" s="444">
        <v>5.9652704026039975</v>
      </c>
      <c r="HU355" s="444">
        <v>4.2804659931358273</v>
      </c>
      <c r="HV355" s="444">
        <v>8.3341660837413816</v>
      </c>
      <c r="HW355" s="444">
        <v>8.1026785714285712</v>
      </c>
      <c r="HX355" s="444">
        <v>10.315186246418339</v>
      </c>
      <c r="HY355" s="444">
        <v>42.355962793281137</v>
      </c>
      <c r="HZ355" s="444">
        <v>45.921684700858329</v>
      </c>
      <c r="IA355" s="444">
        <v>38.133108677337304</v>
      </c>
      <c r="IB355" s="444">
        <v>39.082189204436496</v>
      </c>
      <c r="IC355" s="444">
        <v>29.967637540466018</v>
      </c>
      <c r="ID355" s="444">
        <v>100</v>
      </c>
      <c r="IE355" s="444">
        <v>15.321899344671616</v>
      </c>
      <c r="IF355" s="444">
        <v>81.605832954732023</v>
      </c>
      <c r="IG355" s="444">
        <v>66.853062506759514</v>
      </c>
      <c r="IH355" s="444">
        <v>14.752770447972496</v>
      </c>
      <c r="II355" s="444">
        <v>100</v>
      </c>
      <c r="IJ355" s="444">
        <v>59.18299012221663</v>
      </c>
      <c r="IK355" s="444">
        <v>40.817009877783356</v>
      </c>
      <c r="IL355" s="444">
        <v>36.681734471789724</v>
      </c>
      <c r="IM355" s="444">
        <v>4.135275405993637</v>
      </c>
      <c r="IN355" s="444">
        <v>100</v>
      </c>
      <c r="IO355" s="444">
        <v>11.120139988132042</v>
      </c>
      <c r="IP355" s="444">
        <v>84.514965201592446</v>
      </c>
      <c r="IQ355" s="444">
        <v>72.546762991502504</v>
      </c>
      <c r="IR355" s="445">
        <v>11.968202210089951</v>
      </c>
      <c r="IS355" s="443">
        <f>Daten_Polit!AQ355</f>
        <v>5.3</v>
      </c>
      <c r="IT355" s="227">
        <f>Daten_Polit!AR355</f>
        <v>20.7</v>
      </c>
      <c r="IU355" s="227">
        <f>Daten_Polit!AS355</f>
        <v>2.6</v>
      </c>
      <c r="IV355" s="227">
        <f>Daten_Polit!AT355</f>
        <v>2.9</v>
      </c>
      <c r="IW355" s="227">
        <f>Daten_Polit!AU355</f>
        <v>1.4</v>
      </c>
      <c r="IX355" s="444" t="s">
        <v>820</v>
      </c>
      <c r="IY355" s="444" t="s">
        <v>820</v>
      </c>
      <c r="IZ355" s="444" t="s">
        <v>820</v>
      </c>
      <c r="JA355" s="444" t="s">
        <v>820</v>
      </c>
      <c r="JB355" s="444" t="s">
        <v>820</v>
      </c>
      <c r="JC355" s="444" t="s">
        <v>820</v>
      </c>
      <c r="JD355" s="444" t="s">
        <v>820</v>
      </c>
      <c r="JE355" s="444" t="s">
        <v>820</v>
      </c>
      <c r="JF355" s="444" t="s">
        <v>820</v>
      </c>
      <c r="JG355" s="444" t="s">
        <v>820</v>
      </c>
      <c r="JH355" s="444" t="s">
        <v>820</v>
      </c>
      <c r="JI355" s="444" t="s">
        <v>820</v>
      </c>
      <c r="JJ355" s="444" t="s">
        <v>820</v>
      </c>
      <c r="JK355" s="444" t="s">
        <v>820</v>
      </c>
      <c r="JL355" s="444" t="s">
        <v>820</v>
      </c>
      <c r="JM355" s="444" t="s">
        <v>820</v>
      </c>
      <c r="JN355" s="444" t="s">
        <v>820</v>
      </c>
      <c r="JO355" s="444" t="s">
        <v>820</v>
      </c>
      <c r="JP355" s="444" t="s">
        <v>820</v>
      </c>
      <c r="JQ355" s="444" t="s">
        <v>820</v>
      </c>
      <c r="JR355" s="444" t="s">
        <v>820</v>
      </c>
      <c r="JS355" s="444" t="s">
        <v>820</v>
      </c>
      <c r="JT355" s="444" t="s">
        <v>820</v>
      </c>
      <c r="JU355" s="444" t="s">
        <v>820</v>
      </c>
      <c r="JV355" s="444" t="s">
        <v>820</v>
      </c>
      <c r="JW355" s="444" t="s">
        <v>820</v>
      </c>
      <c r="JX355" s="444" t="s">
        <v>820</v>
      </c>
      <c r="JY355" s="444" t="s">
        <v>820</v>
      </c>
      <c r="JZ355" s="444" t="s">
        <v>820</v>
      </c>
      <c r="KA355" s="445" t="s">
        <v>820</v>
      </c>
    </row>
    <row r="356" spans="4:287" ht="12.65" customHeight="1" x14ac:dyDescent="0.2">
      <c r="D356" s="276"/>
      <c r="E356" s="3" t="str">
        <f>Daten_Polit!E356</f>
        <v>10045</v>
      </c>
      <c r="F356" s="229" t="str">
        <f>Daten_Polit!F356</f>
        <v>Saarpfalz-Kreis</v>
      </c>
      <c r="G356" s="246"/>
      <c r="H356" s="531">
        <f>Daten_Polit!H356</f>
        <v>5.4</v>
      </c>
      <c r="I356" s="532">
        <f>Daten_Polit!I356</f>
        <v>17.5</v>
      </c>
      <c r="J356" s="532">
        <f>Daten_Polit!J356</f>
        <v>3.3</v>
      </c>
      <c r="K356" s="532">
        <f>Daten_Polit!K356</f>
        <v>3.6</v>
      </c>
      <c r="L356" s="532">
        <f>Daten_Polit!L356</f>
        <v>1.9</v>
      </c>
      <c r="M356" s="308">
        <v>0.5772738384009326</v>
      </c>
      <c r="N356" s="308">
        <v>1.8359919973860355</v>
      </c>
      <c r="O356" s="308">
        <v>0.44912794097233977</v>
      </c>
      <c r="P356" s="308">
        <v>0.46165813278688994</v>
      </c>
      <c r="Q356" s="308">
        <v>0.38465561780048652</v>
      </c>
      <c r="R356" s="308">
        <v>6.6823931345833696</v>
      </c>
      <c r="S356" s="308">
        <v>4.5070543333762165</v>
      </c>
      <c r="T356" s="308">
        <v>9.2585223504443572</v>
      </c>
      <c r="U356" s="308">
        <v>8.7836824476326782</v>
      </c>
      <c r="V356" s="308">
        <v>12.892119357308781</v>
      </c>
      <c r="W356" s="308">
        <v>37.09087939236673</v>
      </c>
      <c r="X356" s="308">
        <v>42.304245786218189</v>
      </c>
      <c r="Y356" s="308">
        <v>31.915082607922042</v>
      </c>
      <c r="Z356" s="308">
        <v>33.05033658193576</v>
      </c>
      <c r="AA356" s="308">
        <v>23.256704980827585</v>
      </c>
      <c r="AB356" s="308">
        <v>100</v>
      </c>
      <c r="AC356" s="308">
        <v>15.428031284701177</v>
      </c>
      <c r="AD356" s="308">
        <v>81.228284200750821</v>
      </c>
      <c r="AE356" s="308">
        <v>65.105019516738679</v>
      </c>
      <c r="AF356" s="308">
        <v>16.123264684012142</v>
      </c>
      <c r="AG356" s="308">
        <v>100</v>
      </c>
      <c r="AH356" s="308">
        <v>50.92667203867849</v>
      </c>
      <c r="AI356" s="308">
        <v>49.073327961321525</v>
      </c>
      <c r="AJ356" s="308">
        <v>43.056674724684399</v>
      </c>
      <c r="AK356" s="308">
        <v>6.0166532366371204</v>
      </c>
      <c r="AL356" s="308">
        <v>100</v>
      </c>
      <c r="AM356" s="308">
        <v>10.77025985359162</v>
      </c>
      <c r="AN356" s="308">
        <v>84.504368303080867</v>
      </c>
      <c r="AO356" s="308">
        <v>70.75344154189689</v>
      </c>
      <c r="AP356" s="337">
        <v>13.750926761183987</v>
      </c>
      <c r="AQ356" s="531">
        <f>Daten_Polit!M356</f>
        <v>5.7</v>
      </c>
      <c r="AR356" s="532">
        <f>Daten_Polit!N356</f>
        <v>20.8</v>
      </c>
      <c r="AS356" s="532">
        <f>Daten_Polit!O356</f>
        <v>3</v>
      </c>
      <c r="AT356" s="532">
        <f>Daten_Polit!P356</f>
        <v>3.3</v>
      </c>
      <c r="AU356" s="532">
        <f>Daten_Polit!Q356</f>
        <v>1.9</v>
      </c>
      <c r="AV356" s="308">
        <v>0.54938841666823723</v>
      </c>
      <c r="AW356" s="308">
        <v>1.72675441113577</v>
      </c>
      <c r="AX356" s="308">
        <v>0.43070609846000568</v>
      </c>
      <c r="AY356" s="308">
        <v>0.44800126362916587</v>
      </c>
      <c r="AZ356" s="308">
        <v>0.34500529762331189</v>
      </c>
      <c r="BA356" s="308">
        <v>5.8163939523494443</v>
      </c>
      <c r="BB356" s="308">
        <v>3.3934214306233348</v>
      </c>
      <c r="BC356" s="308">
        <v>8.9774519810711322</v>
      </c>
      <c r="BD356" s="308">
        <v>8.5308557250701256</v>
      </c>
      <c r="BE356" s="308">
        <v>12.217541171966635</v>
      </c>
      <c r="BF356" s="308">
        <v>32.778382158677957</v>
      </c>
      <c r="BG356" s="308">
        <v>34.435124040694411</v>
      </c>
      <c r="BH356" s="308">
        <v>32.76240257618953</v>
      </c>
      <c r="BI356" s="308">
        <v>34.343112244897959</v>
      </c>
      <c r="BJ356" s="308">
        <v>21.371122175414996</v>
      </c>
      <c r="BK356" s="308">
        <v>100</v>
      </c>
      <c r="BL356" s="308">
        <v>16.11618488923515</v>
      </c>
      <c r="BM356" s="308">
        <v>80.774037093795698</v>
      </c>
      <c r="BN356" s="308">
        <v>63.997580070079906</v>
      </c>
      <c r="BO356" s="308">
        <v>16.776457023715796</v>
      </c>
      <c r="BP356" s="308">
        <v>100</v>
      </c>
      <c r="BQ356" s="308">
        <v>59.893048128342244</v>
      </c>
      <c r="BR356" s="308">
        <v>40.106951871657756</v>
      </c>
      <c r="BS356" s="308">
        <v>35.015112764473379</v>
      </c>
      <c r="BT356" s="308">
        <v>5.0918391071843772</v>
      </c>
      <c r="BU356" s="308">
        <v>100</v>
      </c>
      <c r="BV356" s="308">
        <v>10.631617435914437</v>
      </c>
      <c r="BW356" s="308">
        <v>84.931811954009987</v>
      </c>
      <c r="BX356" s="308">
        <v>70.669994012740673</v>
      </c>
      <c r="BY356" s="312">
        <v>14.261817941269314</v>
      </c>
      <c r="BZ356" s="531">
        <f>Daten_Polit!R356</f>
        <v>5.3</v>
      </c>
      <c r="CA356" s="532">
        <f>Daten_Polit!S356</f>
        <v>18</v>
      </c>
      <c r="CB356" s="532">
        <f>Daten_Polit!T356</f>
        <v>3</v>
      </c>
      <c r="CC356" s="532">
        <f>Daten_Polit!U356</f>
        <v>3.3</v>
      </c>
      <c r="CD356" s="532">
        <f>Daten_Polit!V356</f>
        <v>1.8</v>
      </c>
      <c r="CE356" s="309">
        <v>0.5226009771379555</v>
      </c>
      <c r="CF356" s="309">
        <v>1.4315097515270738</v>
      </c>
      <c r="CG356" s="309">
        <v>0.43227001994744485</v>
      </c>
      <c r="CH356" s="309">
        <v>0.44789901180547331</v>
      </c>
      <c r="CI356" s="309">
        <v>0.35722828391110634</v>
      </c>
      <c r="CJ356" s="309">
        <v>6.1829639831392678</v>
      </c>
      <c r="CK356" s="309">
        <v>3.5324315514994056</v>
      </c>
      <c r="CL356" s="309">
        <v>9.1808046534171766</v>
      </c>
      <c r="CM356" s="309">
        <v>8.6725369662734675</v>
      </c>
      <c r="CN356" s="309">
        <v>12.747765254564673</v>
      </c>
      <c r="CO356" s="309">
        <v>33.647719651239946</v>
      </c>
      <c r="CP356" s="309">
        <v>38.474145701877219</v>
      </c>
      <c r="CQ356" s="309">
        <v>31.048034934497814</v>
      </c>
      <c r="CR356" s="309">
        <v>32.021724673020799</v>
      </c>
      <c r="CS356" s="309">
        <v>24.201091192521311</v>
      </c>
      <c r="CT356" s="309">
        <v>100</v>
      </c>
      <c r="CU356" s="309">
        <v>15.935501304246003</v>
      </c>
      <c r="CV356" s="309">
        <v>81.27682664560119</v>
      </c>
      <c r="CW356" s="309">
        <v>63.797565270818602</v>
      </c>
      <c r="CX356" s="309">
        <v>17.479261374782588</v>
      </c>
      <c r="CY356" s="309">
        <v>100</v>
      </c>
      <c r="CZ356" s="309">
        <v>54.819759679572769</v>
      </c>
      <c r="DA356" s="309">
        <v>45.180240320427231</v>
      </c>
      <c r="DB356" s="309">
        <v>39.252336448598129</v>
      </c>
      <c r="DC356" s="309">
        <v>5.9279038718291055</v>
      </c>
      <c r="DD356" s="309">
        <v>100</v>
      </c>
      <c r="DE356" s="309">
        <v>10.766298417678561</v>
      </c>
      <c r="DF356" s="309">
        <v>85.243100008458001</v>
      </c>
      <c r="DG356" s="309">
        <v>70.549673067655149</v>
      </c>
      <c r="DH356" s="313">
        <v>14.693426940802858</v>
      </c>
      <c r="DI356" s="565">
        <f>Daten_Polit!W356</f>
        <v>5</v>
      </c>
      <c r="DJ356" s="532">
        <f>Daten_Polit!X356</f>
        <v>17.100000000000001</v>
      </c>
      <c r="DK356" s="532">
        <f>Daten_Polit!Y356</f>
        <v>2.7</v>
      </c>
      <c r="DL356" s="532">
        <f>Daten_Polit!Z356</f>
        <v>3</v>
      </c>
      <c r="DM356" s="532">
        <f>Daten_Polit!AA356</f>
        <v>1.7</v>
      </c>
      <c r="DN356" s="309">
        <v>0.50574563996452848</v>
      </c>
      <c r="DO356" s="309">
        <v>1.7354598411819584</v>
      </c>
      <c r="DP356" s="309">
        <v>0.37026878418006165</v>
      </c>
      <c r="DQ356" s="309">
        <v>0.37671408551900182</v>
      </c>
      <c r="DR356" s="309">
        <v>0.34004446594447801</v>
      </c>
      <c r="DS356" s="309">
        <v>6.4572847754896285</v>
      </c>
      <c r="DT356" s="309">
        <v>4.5384365350235658</v>
      </c>
      <c r="DU356" s="309">
        <v>8.8531789599762227</v>
      </c>
      <c r="DV356" s="309">
        <v>8.3447645176040233</v>
      </c>
      <c r="DW356" s="309">
        <v>12.352478363495257</v>
      </c>
      <c r="DX356" s="309">
        <v>32.524058531440289</v>
      </c>
      <c r="DY356" s="309">
        <v>35.541116751267985</v>
      </c>
      <c r="DZ356" s="309">
        <v>29.152339662131858</v>
      </c>
      <c r="EA356" s="309">
        <v>30.532693187016463</v>
      </c>
      <c r="EB356" s="309">
        <v>19.758848696989499</v>
      </c>
      <c r="EC356" s="309">
        <v>100</v>
      </c>
      <c r="ED356" s="309">
        <v>15.990970493192883</v>
      </c>
      <c r="EE356" s="309">
        <v>81.330430177844832</v>
      </c>
      <c r="EF356" s="309">
        <v>63.636252374479675</v>
      </c>
      <c r="EG356" s="309">
        <v>17.694177803365172</v>
      </c>
      <c r="EH356" s="309">
        <v>100</v>
      </c>
      <c r="EI356" s="309">
        <v>55.681818181818187</v>
      </c>
      <c r="EJ356" s="309">
        <v>44.31818181818182</v>
      </c>
      <c r="EK356" s="309">
        <v>38.717532467532465</v>
      </c>
      <c r="EL356" s="309">
        <v>5.6006493506493493</v>
      </c>
      <c r="EM356" s="309">
        <v>100</v>
      </c>
      <c r="EN356" s="309">
        <v>10.958873827255038</v>
      </c>
      <c r="EO356" s="309">
        <v>85.224247662546915</v>
      </c>
      <c r="EP356" s="309">
        <v>70.244655184003364</v>
      </c>
      <c r="EQ356" s="367">
        <v>14.979592478543561</v>
      </c>
      <c r="ER356" s="531">
        <f>Daten_Polit!AB356</f>
        <v>4.8</v>
      </c>
      <c r="ES356" s="532">
        <f>Daten_Polit!AC356</f>
        <v>16.3</v>
      </c>
      <c r="ET356" s="532">
        <f>Daten_Polit!AD356</f>
        <v>2.7</v>
      </c>
      <c r="EU356" s="532">
        <f>Daten_Polit!AE356</f>
        <v>3</v>
      </c>
      <c r="EV356" s="532">
        <f>Daten_Polit!AF356</f>
        <v>1.7</v>
      </c>
      <c r="EW356" s="309">
        <v>0.54621257970057646</v>
      </c>
      <c r="EX356" s="309">
        <v>1.9877529320263245</v>
      </c>
      <c r="EY356" s="309">
        <v>0.38719505161456957</v>
      </c>
      <c r="EZ356" s="309">
        <v>0.40442505662260264</v>
      </c>
      <c r="FA356" s="309">
        <v>0.3097250771727586</v>
      </c>
      <c r="FB356" s="309">
        <v>6.6366602903116316</v>
      </c>
      <c r="FC356" s="309">
        <v>4.907434616514923</v>
      </c>
      <c r="FD356" s="309">
        <v>8.7378640776697285</v>
      </c>
      <c r="FE356" s="309">
        <v>8.4088269454123115</v>
      </c>
      <c r="FF356" s="309">
        <v>10.789283128166431</v>
      </c>
      <c r="FG356" s="309">
        <v>31.536863028551064</v>
      </c>
      <c r="FH356" s="309">
        <v>34.199316772805297</v>
      </c>
      <c r="FI356" s="309">
        <v>28.595770271625309</v>
      </c>
      <c r="FJ356" s="309">
        <v>29.790697674419299</v>
      </c>
      <c r="FK356" s="309">
        <v>21.132897603485841</v>
      </c>
      <c r="FL356" s="309">
        <v>100</v>
      </c>
      <c r="FM356" s="309">
        <v>15.50517802469942</v>
      </c>
      <c r="FN356" s="309">
        <v>81.756191298845565</v>
      </c>
      <c r="FO356" s="309">
        <v>63.208436502177335</v>
      </c>
      <c r="FP356" s="309">
        <v>18.547754796668237</v>
      </c>
      <c r="FQ356" s="309">
        <v>100</v>
      </c>
      <c r="FR356" s="309">
        <v>54.678040726472211</v>
      </c>
      <c r="FS356" s="309">
        <v>45.321959273527796</v>
      </c>
      <c r="FT356" s="309">
        <v>39.04788112272977</v>
      </c>
      <c r="FU356" s="309">
        <v>6.2740781507980179</v>
      </c>
      <c r="FV356" s="309">
        <v>100</v>
      </c>
      <c r="FW356" s="309">
        <v>10.869915533620235</v>
      </c>
      <c r="FX356" s="309">
        <v>85.2659437654426</v>
      </c>
      <c r="FY356" s="309">
        <v>69.752396174111411</v>
      </c>
      <c r="FZ356" s="313">
        <v>15.513547591331195</v>
      </c>
      <c r="GA356" s="570">
        <f>Daten_Polit!AG356</f>
        <v>5.5</v>
      </c>
      <c r="GB356" s="571">
        <f>Daten_Polit!AH356</f>
        <v>19.2</v>
      </c>
      <c r="GC356" s="571">
        <f>Daten_Polit!AI356</f>
        <v>3.1</v>
      </c>
      <c r="GD356" s="571">
        <f>Daten_Polit!AJ356</f>
        <v>3.4</v>
      </c>
      <c r="GE356" s="571">
        <f>Daten_Polit!AK356</f>
        <v>1.9</v>
      </c>
      <c r="GF356" s="444">
        <v>0.55858772741288931</v>
      </c>
      <c r="GG356" s="444">
        <v>2.261255593203547</v>
      </c>
      <c r="GH356" s="444">
        <v>0.37549742449677992</v>
      </c>
      <c r="GI356" s="444">
        <v>0.3783355637193056</v>
      </c>
      <c r="GJ356" s="444">
        <v>0.36316768691590534</v>
      </c>
      <c r="GK356" s="444">
        <v>5.5679553607014309</v>
      </c>
      <c r="GL356" s="444">
        <v>4.0035587188612105</v>
      </c>
      <c r="GM356" s="444">
        <v>7.4531951794368752</v>
      </c>
      <c r="GN356" s="444">
        <v>7.006633499170813</v>
      </c>
      <c r="GO356" s="444">
        <v>10.153556878720131</v>
      </c>
      <c r="GP356" s="444">
        <v>31.210153482881488</v>
      </c>
      <c r="GQ356" s="444">
        <v>33.928244889001704</v>
      </c>
      <c r="GR356" s="444">
        <v>28.265072947794483</v>
      </c>
      <c r="GS356" s="444">
        <v>29.54882982536795</v>
      </c>
      <c r="GT356" s="444">
        <v>20.501703313734346</v>
      </c>
      <c r="GU356" s="444">
        <v>100</v>
      </c>
      <c r="GV356" s="444">
        <v>15.269271261481322</v>
      </c>
      <c r="GW356" s="444">
        <v>81.611016076675455</v>
      </c>
      <c r="GX356" s="444">
        <v>63.270553195011118</v>
      </c>
      <c r="GY356" s="444">
        <v>18.340462881664347</v>
      </c>
      <c r="GZ356" s="444">
        <v>100</v>
      </c>
      <c r="HA356" s="444">
        <v>55.547976352887673</v>
      </c>
      <c r="HB356" s="444">
        <v>44.45202364711232</v>
      </c>
      <c r="HC356" s="444">
        <v>37.92633015006821</v>
      </c>
      <c r="HD356" s="444">
        <v>6.5256934970441094</v>
      </c>
      <c r="HE356" s="444">
        <v>100</v>
      </c>
      <c r="HF356" s="444">
        <v>10.58185924633074</v>
      </c>
      <c r="HG356" s="444">
        <v>85.035162030264985</v>
      </c>
      <c r="HH356" s="444">
        <v>69.123796729762532</v>
      </c>
      <c r="HI356" s="445">
        <v>15.911365300502453</v>
      </c>
      <c r="HJ356" s="570">
        <f>Daten_Polit!AL356</f>
        <v>4.9000000000000004</v>
      </c>
      <c r="HK356" s="571">
        <f>Daten_Polit!AM356</f>
        <v>17.600000000000001</v>
      </c>
      <c r="HL356" s="571">
        <f>Daten_Polit!AN356</f>
        <v>2.7</v>
      </c>
      <c r="HM356" s="571">
        <f>Daten_Polit!AO356</f>
        <v>3</v>
      </c>
      <c r="HN356" s="571">
        <f>Daten_Polit!AP356</f>
        <v>1.7</v>
      </c>
      <c r="HO356" s="444">
        <v>0.45317822049057804</v>
      </c>
      <c r="HP356" s="444">
        <v>1.7888682347168778</v>
      </c>
      <c r="HQ356" s="444">
        <v>0.30472438687535058</v>
      </c>
      <c r="HR356" s="444">
        <v>0.31709585132200729</v>
      </c>
      <c r="HS356" s="444">
        <v>0.25329909654993099</v>
      </c>
      <c r="HT356" s="444">
        <v>6.0128987426983649</v>
      </c>
      <c r="HU356" s="444">
        <v>4.5177827619352042</v>
      </c>
      <c r="HV356" s="444">
        <v>7.8191695770275516</v>
      </c>
      <c r="HW356" s="444">
        <v>7.485419851650529</v>
      </c>
      <c r="HX356" s="444">
        <v>9.8138747884940791</v>
      </c>
      <c r="HY356" s="444">
        <v>38.259867473351505</v>
      </c>
      <c r="HZ356" s="444">
        <v>42.112151826249878</v>
      </c>
      <c r="IA356" s="444">
        <v>33.778437190902075</v>
      </c>
      <c r="IB356" s="444">
        <v>34.933087217352679</v>
      </c>
      <c r="IC356" s="444">
        <v>26.837725381418426</v>
      </c>
      <c r="ID356" s="444">
        <v>100</v>
      </c>
      <c r="IE356" s="444">
        <v>15.054932480293623</v>
      </c>
      <c r="IF356" s="444">
        <v>81.944214182388166</v>
      </c>
      <c r="IG356" s="444">
        <v>63.088062277882365</v>
      </c>
      <c r="IH356" s="444">
        <v>18.856151904505804</v>
      </c>
      <c r="II356" s="444">
        <v>100</v>
      </c>
      <c r="IJ356" s="444">
        <v>55.253232758620683</v>
      </c>
      <c r="IK356" s="444">
        <v>44.746767241379317</v>
      </c>
      <c r="IL356" s="444">
        <v>38.092672413793103</v>
      </c>
      <c r="IM356" s="444">
        <v>6.6540948275862082</v>
      </c>
      <c r="IN356" s="444">
        <v>100</v>
      </c>
      <c r="IO356" s="444">
        <v>10.850925529567675</v>
      </c>
      <c r="IP356" s="444">
        <v>85.017632876666241</v>
      </c>
      <c r="IQ356" s="444">
        <v>68.531016492646827</v>
      </c>
      <c r="IR356" s="445">
        <v>16.486616384019413</v>
      </c>
      <c r="IS356" s="443">
        <f>Daten_Polit!AQ356</f>
        <v>4.4000000000000004</v>
      </c>
      <c r="IT356" s="227">
        <f>Daten_Polit!AR356</f>
        <v>16.3</v>
      </c>
      <c r="IU356" s="227">
        <f>Daten_Polit!AS356</f>
        <v>2.4</v>
      </c>
      <c r="IV356" s="227">
        <f>Daten_Polit!AT356</f>
        <v>2.7</v>
      </c>
      <c r="IW356" s="227">
        <f>Daten_Polit!AU356</f>
        <v>1.5</v>
      </c>
      <c r="IX356" s="444" t="s">
        <v>820</v>
      </c>
      <c r="IY356" s="444" t="s">
        <v>820</v>
      </c>
      <c r="IZ356" s="444" t="s">
        <v>820</v>
      </c>
      <c r="JA356" s="444" t="s">
        <v>820</v>
      </c>
      <c r="JB356" s="444" t="s">
        <v>820</v>
      </c>
      <c r="JC356" s="444" t="s">
        <v>820</v>
      </c>
      <c r="JD356" s="444" t="s">
        <v>820</v>
      </c>
      <c r="JE356" s="444" t="s">
        <v>820</v>
      </c>
      <c r="JF356" s="444" t="s">
        <v>820</v>
      </c>
      <c r="JG356" s="444" t="s">
        <v>820</v>
      </c>
      <c r="JH356" s="444" t="s">
        <v>820</v>
      </c>
      <c r="JI356" s="444" t="s">
        <v>820</v>
      </c>
      <c r="JJ356" s="444" t="s">
        <v>820</v>
      </c>
      <c r="JK356" s="444" t="s">
        <v>820</v>
      </c>
      <c r="JL356" s="444" t="s">
        <v>820</v>
      </c>
      <c r="JM356" s="444" t="s">
        <v>820</v>
      </c>
      <c r="JN356" s="444" t="s">
        <v>820</v>
      </c>
      <c r="JO356" s="444" t="s">
        <v>820</v>
      </c>
      <c r="JP356" s="444" t="s">
        <v>820</v>
      </c>
      <c r="JQ356" s="444" t="s">
        <v>820</v>
      </c>
      <c r="JR356" s="444" t="s">
        <v>820</v>
      </c>
      <c r="JS356" s="444" t="s">
        <v>820</v>
      </c>
      <c r="JT356" s="444" t="s">
        <v>820</v>
      </c>
      <c r="JU356" s="444" t="s">
        <v>820</v>
      </c>
      <c r="JV356" s="444" t="s">
        <v>820</v>
      </c>
      <c r="JW356" s="444" t="s">
        <v>820</v>
      </c>
      <c r="JX356" s="444" t="s">
        <v>820</v>
      </c>
      <c r="JY356" s="444" t="s">
        <v>820</v>
      </c>
      <c r="JZ356" s="444" t="s">
        <v>820</v>
      </c>
      <c r="KA356" s="445" t="s">
        <v>820</v>
      </c>
    </row>
    <row r="357" spans="4:287" ht="12.65" customHeight="1" x14ac:dyDescent="0.2">
      <c r="D357" s="276"/>
      <c r="E357" s="3" t="str">
        <f>Daten_Polit!E357</f>
        <v>10046</v>
      </c>
      <c r="F357" s="229" t="str">
        <f>Daten_Polit!F357</f>
        <v>St. Wendel</v>
      </c>
      <c r="G357" s="246"/>
      <c r="H357" s="531">
        <f>Daten_Polit!H357</f>
        <v>3.8</v>
      </c>
      <c r="I357" s="532">
        <f>Daten_Polit!I357</f>
        <v>11.6</v>
      </c>
      <c r="J357" s="532">
        <f>Daten_Polit!J357</f>
        <v>2.8</v>
      </c>
      <c r="K357" s="532">
        <f>Daten_Polit!K357</f>
        <v>3</v>
      </c>
      <c r="L357" s="532">
        <f>Daten_Polit!L357</f>
        <v>1.5</v>
      </c>
      <c r="M357" s="308">
        <v>0.52964147346411661</v>
      </c>
      <c r="N357" s="308">
        <v>1.7308966293790984</v>
      </c>
      <c r="O357" s="308">
        <v>0.43990213944205597</v>
      </c>
      <c r="P357" s="308">
        <v>0.4492721559200068</v>
      </c>
      <c r="Q357" s="308">
        <v>0.36959780648529195</v>
      </c>
      <c r="R357" s="308">
        <v>9.0270719763468357</v>
      </c>
      <c r="S357" s="308">
        <v>6.5631874847228833</v>
      </c>
      <c r="T357" s="308">
        <v>10.171175301849306</v>
      </c>
      <c r="U357" s="308">
        <v>9.58098916785592</v>
      </c>
      <c r="V357" s="308">
        <v>16.142735768909482</v>
      </c>
      <c r="W357" s="308">
        <v>26.862500577342384</v>
      </c>
      <c r="X357" s="308">
        <v>28.578383641678258</v>
      </c>
      <c r="Y357" s="308">
        <v>26.034641324338629</v>
      </c>
      <c r="Z357" s="308">
        <v>26.287445304608763</v>
      </c>
      <c r="AA357" s="308">
        <v>23.453608247422679</v>
      </c>
      <c r="AB357" s="308">
        <v>100</v>
      </c>
      <c r="AC357" s="308">
        <v>12.384057584756547</v>
      </c>
      <c r="AD357" s="308">
        <v>84.194140452059955</v>
      </c>
      <c r="AE357" s="308">
        <v>70.164245814155251</v>
      </c>
      <c r="AF357" s="308">
        <v>14.029894637904697</v>
      </c>
      <c r="AG357" s="308">
        <v>100</v>
      </c>
      <c r="AH357" s="308">
        <v>38.830409356725148</v>
      </c>
      <c r="AI357" s="308">
        <v>61.169590643274852</v>
      </c>
      <c r="AJ357" s="308">
        <v>55.78947368421052</v>
      </c>
      <c r="AK357" s="308">
        <v>5.3801169590643285</v>
      </c>
      <c r="AL357" s="308">
        <v>100</v>
      </c>
      <c r="AM357" s="308">
        <v>8.6349004309608848</v>
      </c>
      <c r="AN357" s="308">
        <v>86.423829044471134</v>
      </c>
      <c r="AO357" s="308">
        <v>76.260047250459095</v>
      </c>
      <c r="AP357" s="337">
        <v>10.163781794012039</v>
      </c>
      <c r="AQ357" s="531">
        <f>Daten_Polit!M357</f>
        <v>3.9</v>
      </c>
      <c r="AR357" s="532">
        <f>Daten_Polit!N357</f>
        <v>13.3</v>
      </c>
      <c r="AS357" s="532">
        <f>Daten_Polit!O357</f>
        <v>2.6</v>
      </c>
      <c r="AT357" s="532">
        <f>Daten_Polit!P357</f>
        <v>2.9</v>
      </c>
      <c r="AU357" s="532">
        <f>Daten_Polit!Q357</f>
        <v>1.6</v>
      </c>
      <c r="AV357" s="308">
        <v>0.49611668297455974</v>
      </c>
      <c r="AW357" s="308">
        <v>1.4921891933135933</v>
      </c>
      <c r="AX357" s="308">
        <v>0.42118964843286932</v>
      </c>
      <c r="AY357" s="308">
        <v>0.43352818203598764</v>
      </c>
      <c r="AZ357" s="308">
        <v>0.33085206637790332</v>
      </c>
      <c r="BA357" s="308">
        <v>7.9623482333683393</v>
      </c>
      <c r="BB357" s="308">
        <v>5.2394056136491027</v>
      </c>
      <c r="BC357" s="308">
        <v>9.7966129162949578</v>
      </c>
      <c r="BD357" s="308">
        <v>9.4892473118279579</v>
      </c>
      <c r="BE357" s="308">
        <v>12.701100762061746</v>
      </c>
      <c r="BF357" s="308">
        <v>25.916825916829151</v>
      </c>
      <c r="BG357" s="308">
        <v>26.185274197073465</v>
      </c>
      <c r="BH357" s="308">
        <v>26.405367809513226</v>
      </c>
      <c r="BI357" s="308">
        <v>26.656995194488232</v>
      </c>
      <c r="BJ357" s="308">
        <v>24.077181208095329</v>
      </c>
      <c r="BK357" s="308">
        <v>100</v>
      </c>
      <c r="BL357" s="308">
        <v>12.719613223362972</v>
      </c>
      <c r="BM357" s="308">
        <v>84.18138310901098</v>
      </c>
      <c r="BN357" s="308">
        <v>69.443987610407831</v>
      </c>
      <c r="BO357" s="308">
        <v>14.73739549860314</v>
      </c>
      <c r="BP357" s="308">
        <v>100</v>
      </c>
      <c r="BQ357" s="308">
        <v>42.98903635314484</v>
      </c>
      <c r="BR357" s="308">
        <v>57.01096364685516</v>
      </c>
      <c r="BS357" s="308">
        <v>51.24062319676861</v>
      </c>
      <c r="BT357" s="308">
        <v>5.7703404500865547</v>
      </c>
      <c r="BU357" s="308">
        <v>100</v>
      </c>
      <c r="BV357" s="308">
        <v>8.7588661775869223</v>
      </c>
      <c r="BW357" s="308">
        <v>86.758501728479629</v>
      </c>
      <c r="BX357" s="308">
        <v>76.332779231362963</v>
      </c>
      <c r="BY357" s="312">
        <v>10.425722497116677</v>
      </c>
      <c r="BZ357" s="531">
        <f>Daten_Polit!R357</f>
        <v>3.5</v>
      </c>
      <c r="CA357" s="532">
        <f>Daten_Polit!S357</f>
        <v>12.5</v>
      </c>
      <c r="CB357" s="532">
        <f>Daten_Polit!T357</f>
        <v>2.2999999999999998</v>
      </c>
      <c r="CC357" s="532">
        <f>Daten_Polit!U357</f>
        <v>2.5</v>
      </c>
      <c r="CD357" s="532">
        <f>Daten_Polit!V357</f>
        <v>1.5</v>
      </c>
      <c r="CE357" s="309">
        <v>0.47503613587087445</v>
      </c>
      <c r="CF357" s="309">
        <v>1.549560198729562</v>
      </c>
      <c r="CG357" s="309">
        <v>0.38737704594139627</v>
      </c>
      <c r="CH357" s="309">
        <v>0.39524946395953486</v>
      </c>
      <c r="CI357" s="309">
        <v>0.33283223761396385</v>
      </c>
      <c r="CJ357" s="309">
        <v>8.8064261778040596</v>
      </c>
      <c r="CK357" s="309">
        <v>5.9216589861753892</v>
      </c>
      <c r="CL357" s="309">
        <v>11.142139067299638</v>
      </c>
      <c r="CM357" s="309">
        <v>10.676865046102712</v>
      </c>
      <c r="CN357" s="309">
        <v>14.845704753956685</v>
      </c>
      <c r="CO357" s="309">
        <v>27.865415335459819</v>
      </c>
      <c r="CP357" s="309">
        <v>29.319188622053133</v>
      </c>
      <c r="CQ357" s="309">
        <v>27.573563974796368</v>
      </c>
      <c r="CR357" s="309">
        <v>28.154415653088176</v>
      </c>
      <c r="CS357" s="309">
        <v>22.927241962741117</v>
      </c>
      <c r="CT357" s="309">
        <v>100</v>
      </c>
      <c r="CU357" s="309">
        <v>12.864792909454847</v>
      </c>
      <c r="CV357" s="309">
        <v>84.288322853884651</v>
      </c>
      <c r="CW357" s="309">
        <v>68.66152069373058</v>
      </c>
      <c r="CX357" s="309">
        <v>15.626802160154082</v>
      </c>
      <c r="CY357" s="309">
        <v>100</v>
      </c>
      <c r="CZ357" s="309">
        <v>44.458930899608873</v>
      </c>
      <c r="DA357" s="309">
        <v>55.541069100391141</v>
      </c>
      <c r="DB357" s="309">
        <v>49.478487614080834</v>
      </c>
      <c r="DC357" s="309">
        <v>6.0625814863102994</v>
      </c>
      <c r="DD357" s="309">
        <v>100</v>
      </c>
      <c r="DE357" s="309">
        <v>8.9197392209678288</v>
      </c>
      <c r="DF357" s="309">
        <v>86.948726209049042</v>
      </c>
      <c r="DG357" s="309">
        <v>75.982254948813605</v>
      </c>
      <c r="DH357" s="313">
        <v>10.966471260235435</v>
      </c>
      <c r="DI357" s="565">
        <f>Daten_Polit!W357</f>
        <v>3.2</v>
      </c>
      <c r="DJ357" s="532">
        <f>Daten_Polit!X357</f>
        <v>11.3</v>
      </c>
      <c r="DK357" s="532">
        <f>Daten_Polit!Y357</f>
        <v>2.1</v>
      </c>
      <c r="DL357" s="532">
        <f>Daten_Polit!Z357</f>
        <v>2.2000000000000002</v>
      </c>
      <c r="DM357" s="532">
        <f>Daten_Polit!AA357</f>
        <v>1.3</v>
      </c>
      <c r="DN357" s="309">
        <v>0.47036172462640408</v>
      </c>
      <c r="DO357" s="309">
        <v>1.6050395466414089</v>
      </c>
      <c r="DP357" s="309">
        <v>0.37585371654836269</v>
      </c>
      <c r="DQ357" s="309">
        <v>0.38809224968192146</v>
      </c>
      <c r="DR357" s="309">
        <v>0.2942195333552266</v>
      </c>
      <c r="DS357" s="309">
        <v>9.9901950103499289</v>
      </c>
      <c r="DT357" s="309">
        <v>7.7486272117140809</v>
      </c>
      <c r="DU357" s="309">
        <v>11.660777385158541</v>
      </c>
      <c r="DV357" s="309">
        <v>11.239913626548471</v>
      </c>
      <c r="DW357" s="309">
        <v>15.009041591314645</v>
      </c>
      <c r="DX357" s="309">
        <v>25.024582104234678</v>
      </c>
      <c r="DY357" s="309">
        <v>26.763663039497583</v>
      </c>
      <c r="DZ357" s="309">
        <v>23.771903170270434</v>
      </c>
      <c r="EA357" s="309">
        <v>24.247262773726082</v>
      </c>
      <c r="EB357" s="309">
        <v>20.000000000043439</v>
      </c>
      <c r="EC357" s="309">
        <v>100</v>
      </c>
      <c r="ED357" s="309">
        <v>12.800280458188199</v>
      </c>
      <c r="EE357" s="309">
        <v>84.546074704104655</v>
      </c>
      <c r="EF357" s="309">
        <v>68.659634345671634</v>
      </c>
      <c r="EG357" s="309">
        <v>15.88644035843302</v>
      </c>
      <c r="EH357" s="309">
        <v>100</v>
      </c>
      <c r="EI357" s="309">
        <v>46.180081855388813</v>
      </c>
      <c r="EJ357" s="309">
        <v>53.819918144611201</v>
      </c>
      <c r="EK357" s="309">
        <v>47.339699863574367</v>
      </c>
      <c r="EL357" s="309">
        <v>6.4802182810368372</v>
      </c>
      <c r="EM357" s="309">
        <v>100</v>
      </c>
      <c r="EN357" s="309">
        <v>8.8627520984642185</v>
      </c>
      <c r="EO357" s="309">
        <v>87.297539994670387</v>
      </c>
      <c r="EP357" s="309">
        <v>75.91623691205011</v>
      </c>
      <c r="EQ357" s="367">
        <v>11.38130308262029</v>
      </c>
      <c r="ER357" s="531">
        <f>Daten_Polit!AB357</f>
        <v>3.3</v>
      </c>
      <c r="ES357" s="532">
        <f>Daten_Polit!AC357</f>
        <v>11.2</v>
      </c>
      <c r="ET357" s="532">
        <f>Daten_Polit!AD357</f>
        <v>2.2000000000000002</v>
      </c>
      <c r="EU357" s="532">
        <f>Daten_Polit!AE357</f>
        <v>2.4</v>
      </c>
      <c r="EV357" s="532">
        <f>Daten_Polit!AF357</f>
        <v>1.3</v>
      </c>
      <c r="EW357" s="309">
        <v>0.49953774119471533</v>
      </c>
      <c r="EX357" s="309">
        <v>1.9214913199625636</v>
      </c>
      <c r="EY357" s="309">
        <v>0.37984122530123304</v>
      </c>
      <c r="EZ357" s="309">
        <v>0.39558355221772956</v>
      </c>
      <c r="FA357" s="309">
        <v>0.28122294523317726</v>
      </c>
      <c r="FB357" s="309">
        <v>9.0865766481334393</v>
      </c>
      <c r="FC357" s="309">
        <v>6.9708338375895904</v>
      </c>
      <c r="FD357" s="309">
        <v>10.599520383693045</v>
      </c>
      <c r="FE357" s="309">
        <v>10.255030668244473</v>
      </c>
      <c r="FF357" s="309">
        <v>13.427561837460575</v>
      </c>
      <c r="FG357" s="309">
        <v>21.647418657383323</v>
      </c>
      <c r="FH357" s="309">
        <v>22.405032663920757</v>
      </c>
      <c r="FI357" s="309">
        <v>21.090182648401825</v>
      </c>
      <c r="FJ357" s="309">
        <v>21.331768221102493</v>
      </c>
      <c r="FK357" s="309">
        <v>19.106047326947976</v>
      </c>
      <c r="FL357" s="309">
        <v>100</v>
      </c>
      <c r="FM357" s="309">
        <v>12.211672641178598</v>
      </c>
      <c r="FN357" s="309">
        <v>85.023185949829426</v>
      </c>
      <c r="FO357" s="309">
        <v>68.120374536030354</v>
      </c>
      <c r="FP357" s="309">
        <v>16.902811413799071</v>
      </c>
      <c r="FQ357" s="309">
        <v>100</v>
      </c>
      <c r="FR357" s="309">
        <v>43.863049095607238</v>
      </c>
      <c r="FS357" s="309">
        <v>56.136950904392769</v>
      </c>
      <c r="FT357" s="309">
        <v>50.193798449612402</v>
      </c>
      <c r="FU357" s="309">
        <v>5.9431524547803614</v>
      </c>
      <c r="FV357" s="309">
        <v>100</v>
      </c>
      <c r="FW357" s="309">
        <v>8.7407324075147006</v>
      </c>
      <c r="FX357" s="309">
        <v>87.295771126528422</v>
      </c>
      <c r="FY357" s="309">
        <v>75.279058346339184</v>
      </c>
      <c r="FZ357" s="313">
        <v>12.016712780189236</v>
      </c>
      <c r="GA357" s="570">
        <f>Daten_Polit!AG357</f>
        <v>3.8</v>
      </c>
      <c r="GB357" s="571">
        <f>Daten_Polit!AH357</f>
        <v>13.8</v>
      </c>
      <c r="GC357" s="571">
        <f>Daten_Polit!AI357</f>
        <v>2.5</v>
      </c>
      <c r="GD357" s="571">
        <f>Daten_Polit!AJ357</f>
        <v>2.7</v>
      </c>
      <c r="GE357" s="571">
        <f>Daten_Polit!AK357</f>
        <v>1.5</v>
      </c>
      <c r="GF357" s="444">
        <v>0.49135691446842522</v>
      </c>
      <c r="GG357" s="444">
        <v>2.1842475681871867</v>
      </c>
      <c r="GH357" s="444">
        <v>0.3501005176995457</v>
      </c>
      <c r="GI357" s="444">
        <v>0.35807076736681021</v>
      </c>
      <c r="GJ357" s="444">
        <v>0.30247141846878739</v>
      </c>
      <c r="GK357" s="444">
        <v>7.8740157480314963</v>
      </c>
      <c r="GL357" s="444">
        <v>6.5674437968356969</v>
      </c>
      <c r="GM357" s="444">
        <v>8.7011033099297883</v>
      </c>
      <c r="GN357" s="444">
        <v>8.2938837341409464</v>
      </c>
      <c r="GO357" s="444">
        <v>11.768901569190234</v>
      </c>
      <c r="GP357" s="444">
        <v>22.356248866319202</v>
      </c>
      <c r="GQ357" s="444">
        <v>24.627322850723925</v>
      </c>
      <c r="GR357" s="444">
        <v>20.654058964410623</v>
      </c>
      <c r="GS357" s="444">
        <v>20.698698136184319</v>
      </c>
      <c r="GT357" s="444">
        <v>20.321229050285005</v>
      </c>
      <c r="GU357" s="444">
        <v>100</v>
      </c>
      <c r="GV357" s="444">
        <v>12.218994877904644</v>
      </c>
      <c r="GW357" s="444">
        <v>84.720224663583963</v>
      </c>
      <c r="GX357" s="444">
        <v>68.1208101099418</v>
      </c>
      <c r="GY357" s="444">
        <v>16.599414553642159</v>
      </c>
      <c r="GZ357" s="444">
        <v>100</v>
      </c>
      <c r="HA357" s="444">
        <v>44.734151329243353</v>
      </c>
      <c r="HB357" s="444">
        <v>55.265848670756633</v>
      </c>
      <c r="HC357" s="444">
        <v>48.824130879345603</v>
      </c>
      <c r="HD357" s="444">
        <v>6.4417177914110431</v>
      </c>
      <c r="HE357" s="444">
        <v>100</v>
      </c>
      <c r="HF357" s="444">
        <v>8.5380030421327255</v>
      </c>
      <c r="HG357" s="444">
        <v>87.079502953071113</v>
      </c>
      <c r="HH357" s="444">
        <v>74.596526206162594</v>
      </c>
      <c r="HI357" s="445">
        <v>12.482976746908518</v>
      </c>
      <c r="HJ357" s="570">
        <f>Daten_Polit!AL357</f>
        <v>3.6</v>
      </c>
      <c r="HK357" s="571">
        <f>Daten_Polit!AM357</f>
        <v>13.7</v>
      </c>
      <c r="HL357" s="571">
        <f>Daten_Polit!AN357</f>
        <v>2.2999999999999998</v>
      </c>
      <c r="HM357" s="571">
        <f>Daten_Polit!AO357</f>
        <v>2.6</v>
      </c>
      <c r="HN357" s="571">
        <f>Daten_Polit!AP357</f>
        <v>1.2</v>
      </c>
      <c r="HO357" s="444">
        <v>0.4121976551421096</v>
      </c>
      <c r="HP357" s="444">
        <v>1.8140551465289958</v>
      </c>
      <c r="HQ357" s="444">
        <v>0.29283889835314386</v>
      </c>
      <c r="HR357" s="444">
        <v>0.3005715812170478</v>
      </c>
      <c r="HS357" s="444">
        <v>0.24840831867353746</v>
      </c>
      <c r="HT357" s="444">
        <v>7.7350145854896457</v>
      </c>
      <c r="HU357" s="444">
        <v>6.0498960498957981</v>
      </c>
      <c r="HV357" s="444">
        <v>9.0702153738402753</v>
      </c>
      <c r="HW357" s="444">
        <v>8.5809551828969308</v>
      </c>
      <c r="HX357" s="444">
        <v>13.142857142861434</v>
      </c>
      <c r="HY357" s="444">
        <v>32.550591828940433</v>
      </c>
      <c r="HZ357" s="444">
        <v>35.756426464386855</v>
      </c>
      <c r="IA357" s="444">
        <v>30.153928285428606</v>
      </c>
      <c r="IB357" s="444">
        <v>30.923015715135509</v>
      </c>
      <c r="IC357" s="444">
        <v>23.628691983088608</v>
      </c>
      <c r="ID357" s="444">
        <v>100</v>
      </c>
      <c r="IE357" s="444">
        <v>12.184225608010966</v>
      </c>
      <c r="IF357" s="444">
        <v>84.846770029099972</v>
      </c>
      <c r="IG357" s="444">
        <v>67.880566047382274</v>
      </c>
      <c r="IH357" s="444">
        <v>16.966203981717698</v>
      </c>
      <c r="II357" s="444">
        <v>100</v>
      </c>
      <c r="IJ357" s="444">
        <v>46.349942062572424</v>
      </c>
      <c r="IK357" s="444">
        <v>53.650057937427576</v>
      </c>
      <c r="IL357" s="444">
        <v>48.203939745075317</v>
      </c>
      <c r="IM357" s="444">
        <v>5.4461181923522588</v>
      </c>
      <c r="IN357" s="444">
        <v>100</v>
      </c>
      <c r="IO357" s="444">
        <v>8.650819021059668</v>
      </c>
      <c r="IP357" s="444">
        <v>87.169781374410391</v>
      </c>
      <c r="IQ357" s="444">
        <v>74.247731605726671</v>
      </c>
      <c r="IR357" s="445">
        <v>12.922049768683733</v>
      </c>
      <c r="IS357" s="443">
        <f>Daten_Polit!AQ357</f>
        <v>3.5</v>
      </c>
      <c r="IT357" s="227">
        <f>Daten_Polit!AR357</f>
        <v>14</v>
      </c>
      <c r="IU357" s="227">
        <f>Daten_Polit!AS357</f>
        <v>2.1</v>
      </c>
      <c r="IV357" s="227">
        <f>Daten_Polit!AT357</f>
        <v>2.4</v>
      </c>
      <c r="IW357" s="227">
        <f>Daten_Polit!AU357</f>
        <v>1.1000000000000001</v>
      </c>
      <c r="IX357" s="444" t="s">
        <v>820</v>
      </c>
      <c r="IY357" s="444" t="s">
        <v>820</v>
      </c>
      <c r="IZ357" s="444" t="s">
        <v>820</v>
      </c>
      <c r="JA357" s="444" t="s">
        <v>820</v>
      </c>
      <c r="JB357" s="444" t="s">
        <v>820</v>
      </c>
      <c r="JC357" s="444" t="s">
        <v>820</v>
      </c>
      <c r="JD357" s="444" t="s">
        <v>820</v>
      </c>
      <c r="JE357" s="444" t="s">
        <v>820</v>
      </c>
      <c r="JF357" s="444" t="s">
        <v>820</v>
      </c>
      <c r="JG357" s="444" t="s">
        <v>820</v>
      </c>
      <c r="JH357" s="444" t="s">
        <v>820</v>
      </c>
      <c r="JI357" s="444" t="s">
        <v>820</v>
      </c>
      <c r="JJ357" s="444" t="s">
        <v>820</v>
      </c>
      <c r="JK357" s="444" t="s">
        <v>820</v>
      </c>
      <c r="JL357" s="444" t="s">
        <v>820</v>
      </c>
      <c r="JM357" s="444" t="s">
        <v>820</v>
      </c>
      <c r="JN357" s="444" t="s">
        <v>820</v>
      </c>
      <c r="JO357" s="444" t="s">
        <v>820</v>
      </c>
      <c r="JP357" s="444" t="s">
        <v>820</v>
      </c>
      <c r="JQ357" s="444" t="s">
        <v>820</v>
      </c>
      <c r="JR357" s="444" t="s">
        <v>820</v>
      </c>
      <c r="JS357" s="444" t="s">
        <v>820</v>
      </c>
      <c r="JT357" s="444" t="s">
        <v>820</v>
      </c>
      <c r="JU357" s="444" t="s">
        <v>820</v>
      </c>
      <c r="JV357" s="444" t="s">
        <v>820</v>
      </c>
      <c r="JW357" s="444" t="s">
        <v>820</v>
      </c>
      <c r="JX357" s="444" t="s">
        <v>820</v>
      </c>
      <c r="JY357" s="444" t="s">
        <v>820</v>
      </c>
      <c r="JZ357" s="444" t="s">
        <v>820</v>
      </c>
      <c r="KA357" s="445" t="s">
        <v>820</v>
      </c>
    </row>
    <row r="358" spans="4:287" ht="12.65" customHeight="1" x14ac:dyDescent="0.2">
      <c r="D358" s="276"/>
      <c r="E358" s="3" t="str">
        <f>Daten_Polit!E358</f>
        <v>11000</v>
      </c>
      <c r="F358" s="229" t="str">
        <f>Daten_Polit!F358</f>
        <v>Berlin, Stadt</v>
      </c>
      <c r="G358" s="246"/>
      <c r="H358" s="531">
        <f>Daten_Polit!H358</f>
        <v>10.7</v>
      </c>
      <c r="I358" s="532">
        <f>Daten_Polit!I358</f>
        <v>30.7</v>
      </c>
      <c r="J358" s="532">
        <f>Daten_Polit!J358</f>
        <v>6.5</v>
      </c>
      <c r="K358" s="532">
        <f>Daten_Polit!K358</f>
        <v>7.4</v>
      </c>
      <c r="L358" s="532">
        <f>Daten_Polit!L358</f>
        <v>5</v>
      </c>
      <c r="M358" s="308">
        <v>0.99404697953528554</v>
      </c>
      <c r="N358" s="308">
        <v>2.9017921040865478</v>
      </c>
      <c r="O358" s="308">
        <v>0.78550993424382431</v>
      </c>
      <c r="P358" s="308">
        <v>0.75887615588518309</v>
      </c>
      <c r="Q358" s="308">
        <v>0.84111918099826632</v>
      </c>
      <c r="R358" s="308">
        <v>6.3556718547932753</v>
      </c>
      <c r="S358" s="308">
        <v>3.7236775615411091</v>
      </c>
      <c r="T358" s="308">
        <v>9.1651216500421722</v>
      </c>
      <c r="U358" s="308">
        <v>7.7656580262716215</v>
      </c>
      <c r="V358" s="308">
        <v>12.827451724903563</v>
      </c>
      <c r="W358" s="308">
        <v>31.982401844512591</v>
      </c>
      <c r="X358" s="308">
        <v>33.691509507733038</v>
      </c>
      <c r="Y358" s="308">
        <v>29.989741424877675</v>
      </c>
      <c r="Z358" s="308">
        <v>33.275655283297006</v>
      </c>
      <c r="AA358" s="308">
        <v>21.430183520551104</v>
      </c>
      <c r="AB358" s="308">
        <v>100</v>
      </c>
      <c r="AC358" s="308">
        <v>17.654919051513161</v>
      </c>
      <c r="AD358" s="308">
        <v>80.424892078855663</v>
      </c>
      <c r="AE358" s="308">
        <v>50.053296274346359</v>
      </c>
      <c r="AF358" s="308">
        <v>30.371595804509315</v>
      </c>
      <c r="AG358" s="308">
        <v>100</v>
      </c>
      <c r="AH358" s="308">
        <v>51.675401373498829</v>
      </c>
      <c r="AI358" s="308">
        <v>48.324598626501164</v>
      </c>
      <c r="AJ358" s="308">
        <v>34.812237374200436</v>
      </c>
      <c r="AK358" s="308">
        <v>13.512361252300732</v>
      </c>
      <c r="AL358" s="308">
        <v>100</v>
      </c>
      <c r="AM358" s="308">
        <v>10.970899292930508</v>
      </c>
      <c r="AN358" s="308">
        <v>86.019827458477934</v>
      </c>
      <c r="AO358" s="308">
        <v>58.162960376709961</v>
      </c>
      <c r="AP358" s="337">
        <v>27.856867081767984</v>
      </c>
      <c r="AQ358" s="531">
        <f>Daten_Polit!M358</f>
        <v>9.8000000000000007</v>
      </c>
      <c r="AR358" s="532">
        <f>Daten_Polit!N358</f>
        <v>28.6</v>
      </c>
      <c r="AS358" s="532">
        <f>Daten_Polit!O358</f>
        <v>5.9</v>
      </c>
      <c r="AT358" s="532">
        <f>Daten_Polit!P358</f>
        <v>6.6</v>
      </c>
      <c r="AU358" s="532">
        <f>Daten_Polit!Q358</f>
        <v>4.5999999999999996</v>
      </c>
      <c r="AV358" s="308">
        <v>0.94894074555061314</v>
      </c>
      <c r="AW358" s="308">
        <v>2.6798182577004384</v>
      </c>
      <c r="AX358" s="308">
        <v>0.75702674504746514</v>
      </c>
      <c r="AY358" s="308">
        <v>0.72699130027684966</v>
      </c>
      <c r="AZ358" s="308">
        <v>0.8157243634759731</v>
      </c>
      <c r="BA358" s="308">
        <v>6.775274488273622</v>
      </c>
      <c r="BB358" s="308">
        <v>3.9604999669717031</v>
      </c>
      <c r="BC358" s="308">
        <v>9.8763793764618253</v>
      </c>
      <c r="BD358" s="308">
        <v>8.2328247689438516</v>
      </c>
      <c r="BE358" s="308">
        <v>13.879855434935646</v>
      </c>
      <c r="BF358" s="308">
        <v>31.898533251021142</v>
      </c>
      <c r="BG358" s="308">
        <v>34.129905818144991</v>
      </c>
      <c r="BH358" s="308">
        <v>29.992730835324299</v>
      </c>
      <c r="BI358" s="308">
        <v>33.906374269331018</v>
      </c>
      <c r="BJ358" s="308">
        <v>20.52895073952892</v>
      </c>
      <c r="BK358" s="308">
        <v>100</v>
      </c>
      <c r="BL358" s="308">
        <v>16.973954887068398</v>
      </c>
      <c r="BM358" s="308">
        <v>81.153547153071898</v>
      </c>
      <c r="BN358" s="308">
        <v>49.466401963015727</v>
      </c>
      <c r="BO358" s="308">
        <v>31.687145190056182</v>
      </c>
      <c r="BP358" s="308">
        <v>100</v>
      </c>
      <c r="BQ358" s="308">
        <v>52.050868011251914</v>
      </c>
      <c r="BR358" s="308">
        <v>47.949131988748086</v>
      </c>
      <c r="BS358" s="308">
        <v>33.771259109324944</v>
      </c>
      <c r="BT358" s="308">
        <v>14.177872879423139</v>
      </c>
      <c r="BU358" s="308">
        <v>100</v>
      </c>
      <c r="BV358" s="308">
        <v>11.112532984209633</v>
      </c>
      <c r="BW358" s="308">
        <v>86.013481294634275</v>
      </c>
      <c r="BX358" s="308">
        <v>56.898593632569693</v>
      </c>
      <c r="BY358" s="312">
        <v>29.114887662064572</v>
      </c>
      <c r="BZ358" s="531">
        <f>Daten_Polit!R358</f>
        <v>9</v>
      </c>
      <c r="CA358" s="532">
        <f>Daten_Polit!S358</f>
        <v>26.9</v>
      </c>
      <c r="CB358" s="532">
        <f>Daten_Polit!T358</f>
        <v>5.4</v>
      </c>
      <c r="CC358" s="532">
        <f>Daten_Polit!U358</f>
        <v>6</v>
      </c>
      <c r="CD358" s="532">
        <f>Daten_Polit!V358</f>
        <v>4.4000000000000004</v>
      </c>
      <c r="CE358" s="309">
        <v>0.91404608415164257</v>
      </c>
      <c r="CF358" s="309">
        <v>2.4751546017346788</v>
      </c>
      <c r="CG358" s="309">
        <v>0.73561754826157277</v>
      </c>
      <c r="CH358" s="309">
        <v>0.69058497174712796</v>
      </c>
      <c r="CI358" s="309">
        <v>0.81747087557693265</v>
      </c>
      <c r="CJ358" s="309">
        <v>7.1368514714874944</v>
      </c>
      <c r="CK358" s="309">
        <v>4.3764960703640163</v>
      </c>
      <c r="CL358" s="309">
        <v>10.322454446241389</v>
      </c>
      <c r="CM358" s="309">
        <v>8.5844113058126634</v>
      </c>
      <c r="CN358" s="309">
        <v>14.151980304809797</v>
      </c>
      <c r="CO358" s="309">
        <v>28.860158509114832</v>
      </c>
      <c r="CP358" s="309">
        <v>32.327341733503062</v>
      </c>
      <c r="CQ358" s="309">
        <v>27.188448001273159</v>
      </c>
      <c r="CR358" s="309">
        <v>31.368862693858045</v>
      </c>
      <c r="CS358" s="309">
        <v>18.038734277915591</v>
      </c>
      <c r="CT358" s="309">
        <v>100</v>
      </c>
      <c r="CU358" s="309">
        <v>17.290297716107776</v>
      </c>
      <c r="CV358" s="309">
        <v>80.853887263989336</v>
      </c>
      <c r="CW358" s="309">
        <v>48.144180401538648</v>
      </c>
      <c r="CX358" s="309">
        <v>32.70970686245068</v>
      </c>
      <c r="CY358" s="309">
        <v>100</v>
      </c>
      <c r="CZ358" s="309">
        <v>51.659182469276288</v>
      </c>
      <c r="DA358" s="309">
        <v>48.340817530723704</v>
      </c>
      <c r="DB358" s="309">
        <v>33.015894726765865</v>
      </c>
      <c r="DC358" s="309">
        <v>15.324922803957843</v>
      </c>
      <c r="DD358" s="309">
        <v>100</v>
      </c>
      <c r="DE358" s="309">
        <v>11.434680094086534</v>
      </c>
      <c r="DF358" s="309">
        <v>85.780997897679384</v>
      </c>
      <c r="DG358" s="309">
        <v>55.336801696861507</v>
      </c>
      <c r="DH358" s="313">
        <v>30.444196200817881</v>
      </c>
      <c r="DI358" s="565">
        <f>Daten_Polit!W358</f>
        <v>8.1</v>
      </c>
      <c r="DJ358" s="532">
        <f>Daten_Polit!X358</f>
        <v>25.8</v>
      </c>
      <c r="DK358" s="532">
        <f>Daten_Polit!Y358</f>
        <v>4.5999999999999996</v>
      </c>
      <c r="DL358" s="532">
        <f>Daten_Polit!Z358</f>
        <v>5.0999999999999996</v>
      </c>
      <c r="DM358" s="532">
        <f>Daten_Polit!AA358</f>
        <v>3.8</v>
      </c>
      <c r="DN358" s="309">
        <v>0.87553472284288925</v>
      </c>
      <c r="DO358" s="309">
        <v>2.6762533549161542</v>
      </c>
      <c r="DP358" s="309">
        <v>0.65756086285841986</v>
      </c>
      <c r="DQ358" s="309">
        <v>0.60567823805429633</v>
      </c>
      <c r="DR358" s="309">
        <v>0.74573057099177753</v>
      </c>
      <c r="DS358" s="309">
        <v>7.4811069111753472</v>
      </c>
      <c r="DT358" s="309">
        <v>4.6956898165481089</v>
      </c>
      <c r="DU358" s="309">
        <v>10.78821022809737</v>
      </c>
      <c r="DV358" s="309">
        <v>8.9200714174279252</v>
      </c>
      <c r="DW358" s="309">
        <v>14.578095053892026</v>
      </c>
      <c r="DX358" s="309">
        <v>27.416333379917003</v>
      </c>
      <c r="DY358" s="309">
        <v>28.792898074029001</v>
      </c>
      <c r="DZ358" s="309">
        <v>25.787872367076293</v>
      </c>
      <c r="EA358" s="309">
        <v>30.09264855036287</v>
      </c>
      <c r="EB358" s="309">
        <v>17.115441622788897</v>
      </c>
      <c r="EC358" s="309">
        <v>100</v>
      </c>
      <c r="ED358" s="309">
        <v>17.160899182548455</v>
      </c>
      <c r="EE358" s="309">
        <v>81.048019490237152</v>
      </c>
      <c r="EF358" s="309">
        <v>47.127597158641841</v>
      </c>
      <c r="EG358" s="309">
        <v>33.920422331595319</v>
      </c>
      <c r="EH358" s="309">
        <v>100</v>
      </c>
      <c r="EI358" s="309">
        <v>54.624876789501144</v>
      </c>
      <c r="EJ358" s="309">
        <v>45.375123210498849</v>
      </c>
      <c r="EK358" s="309">
        <v>30.117369441544422</v>
      </c>
      <c r="EL358" s="309">
        <v>15.257753768954426</v>
      </c>
      <c r="EM358" s="309">
        <v>100</v>
      </c>
      <c r="EN358" s="309">
        <v>11.656632208186162</v>
      </c>
      <c r="EO358" s="309">
        <v>85.706699430256961</v>
      </c>
      <c r="EP358" s="309">
        <v>53.956506938106195</v>
      </c>
      <c r="EQ358" s="367">
        <v>31.750192492150759</v>
      </c>
      <c r="ER358" s="531">
        <f>Daten_Polit!AB358</f>
        <v>7.8</v>
      </c>
      <c r="ES358" s="532">
        <f>Daten_Polit!AC358</f>
        <v>25</v>
      </c>
      <c r="ET358" s="532">
        <f>Daten_Polit!AD358</f>
        <v>4.4000000000000004</v>
      </c>
      <c r="EU358" s="532">
        <f>Daten_Polit!AE358</f>
        <v>4.8</v>
      </c>
      <c r="EV358" s="532">
        <f>Daten_Polit!AF358</f>
        <v>3.7</v>
      </c>
      <c r="EW358" s="309">
        <v>0.86553827848869092</v>
      </c>
      <c r="EX358" s="309">
        <v>2.6322838630768466</v>
      </c>
      <c r="EY358" s="309">
        <v>0.64662764024480213</v>
      </c>
      <c r="EZ358" s="309">
        <v>0.58381353062388663</v>
      </c>
      <c r="FA358" s="309">
        <v>0.74609121197321859</v>
      </c>
      <c r="FB358" s="309">
        <v>7.5229592758101012</v>
      </c>
      <c r="FC358" s="309">
        <v>4.7219443370545608</v>
      </c>
      <c r="FD358" s="309">
        <v>10.934861388482517</v>
      </c>
      <c r="FE358" s="309">
        <v>8.8907391641952955</v>
      </c>
      <c r="FF358" s="309">
        <v>14.711840968020724</v>
      </c>
      <c r="FG358" s="309">
        <v>25.044393719169467</v>
      </c>
      <c r="FH358" s="309">
        <v>26.52004132662848</v>
      </c>
      <c r="FI358" s="309">
        <v>23.245745867067459</v>
      </c>
      <c r="FJ358" s="309">
        <v>27.753644915857674</v>
      </c>
      <c r="FK358" s="309">
        <v>14.992451794414489</v>
      </c>
      <c r="FL358" s="309">
        <v>100</v>
      </c>
      <c r="FM358" s="309">
        <v>17.410962679133082</v>
      </c>
      <c r="FN358" s="309">
        <v>80.778050742204769</v>
      </c>
      <c r="FO358" s="309">
        <v>45.931173839191601</v>
      </c>
      <c r="FP358" s="309">
        <v>34.846876903013161</v>
      </c>
      <c r="FQ358" s="309">
        <v>100</v>
      </c>
      <c r="FR358" s="309">
        <v>55.366265502553148</v>
      </c>
      <c r="FS358" s="309">
        <v>44.633734497446852</v>
      </c>
      <c r="FT358" s="309">
        <v>28.813778313128964</v>
      </c>
      <c r="FU358" s="309">
        <v>15.81995618431789</v>
      </c>
      <c r="FV358" s="309">
        <v>100</v>
      </c>
      <c r="FW358" s="309">
        <v>11.885522184275382</v>
      </c>
      <c r="FX358" s="309">
        <v>85.470765799673671</v>
      </c>
      <c r="FY358" s="309">
        <v>52.38691836185474</v>
      </c>
      <c r="FZ358" s="313">
        <v>33.083847437818932</v>
      </c>
      <c r="GA358" s="570">
        <f>Daten_Polit!AG358</f>
        <v>9.6999999999999993</v>
      </c>
      <c r="GB358" s="571">
        <f>Daten_Polit!AH358</f>
        <v>31.1</v>
      </c>
      <c r="GC358" s="571">
        <f>Daten_Polit!AI358</f>
        <v>5.3</v>
      </c>
      <c r="GD358" s="571">
        <f>Daten_Polit!AJ358</f>
        <v>5.8</v>
      </c>
      <c r="GE358" s="571">
        <f>Daten_Polit!AK358</f>
        <v>4.7</v>
      </c>
      <c r="GF358" s="444">
        <v>0.96111905999115999</v>
      </c>
      <c r="GG358" s="444">
        <v>3.3611662016932242</v>
      </c>
      <c r="GH358" s="444">
        <v>0.66565835548103713</v>
      </c>
      <c r="GI358" s="444">
        <v>0.61437283598832326</v>
      </c>
      <c r="GJ358" s="444">
        <v>0.74153474696793387</v>
      </c>
      <c r="GK358" s="444">
        <v>5.8877133506086459</v>
      </c>
      <c r="GL358" s="444">
        <v>3.7587494185670658</v>
      </c>
      <c r="GM358" s="444">
        <v>8.5384375304401061</v>
      </c>
      <c r="GN358" s="444">
        <v>6.8417606448577972</v>
      </c>
      <c r="GO358" s="444">
        <v>11.371367918269856</v>
      </c>
      <c r="GP358" s="444">
        <v>24.576560427006189</v>
      </c>
      <c r="GQ358" s="444">
        <v>26.219234843292465</v>
      </c>
      <c r="GR358" s="444">
        <v>22.524767407240205</v>
      </c>
      <c r="GS358" s="444">
        <v>26.661707468521236</v>
      </c>
      <c r="GT358" s="444">
        <v>15.623401742020171</v>
      </c>
      <c r="GU358" s="444">
        <v>100</v>
      </c>
      <c r="GV358" s="444">
        <v>17.788645846795067</v>
      </c>
      <c r="GW358" s="444">
        <v>80.268397230556502</v>
      </c>
      <c r="GX358" s="444">
        <v>44.269610392897157</v>
      </c>
      <c r="GY358" s="444">
        <v>35.998786837659345</v>
      </c>
      <c r="GZ358" s="444">
        <v>100</v>
      </c>
      <c r="HA358" s="444">
        <v>56.279452653476206</v>
      </c>
      <c r="HB358" s="444">
        <v>43.720547346523794</v>
      </c>
      <c r="HC358" s="444">
        <v>27.176074769607983</v>
      </c>
      <c r="HD358" s="444">
        <v>16.544472576915815</v>
      </c>
      <c r="HE358" s="444">
        <v>100</v>
      </c>
      <c r="HF358" s="444">
        <v>11.670757714578325</v>
      </c>
      <c r="HG358" s="444">
        <v>85.456073903883194</v>
      </c>
      <c r="HH358" s="444">
        <v>50.990886095631879</v>
      </c>
      <c r="HI358" s="445">
        <v>34.465187808251308</v>
      </c>
      <c r="HJ358" s="570">
        <f>Daten_Polit!AL358</f>
        <v>9.8000000000000007</v>
      </c>
      <c r="HK358" s="571">
        <f>Daten_Polit!AM358</f>
        <v>31.9</v>
      </c>
      <c r="HL358" s="571">
        <f>Daten_Polit!AN358</f>
        <v>5.2</v>
      </c>
      <c r="HM358" s="571">
        <f>Daten_Polit!AO358</f>
        <v>6</v>
      </c>
      <c r="HN358" s="571">
        <f>Daten_Polit!AP358</f>
        <v>4.2</v>
      </c>
      <c r="HO358" s="444">
        <v>0.76983916898997096</v>
      </c>
      <c r="HP358" s="444">
        <v>2.5329799612098252</v>
      </c>
      <c r="HQ358" s="444">
        <v>0.54826016133037692</v>
      </c>
      <c r="HR358" s="444">
        <v>0.49850049595320178</v>
      </c>
      <c r="HS358" s="444">
        <v>0.61684803525785847</v>
      </c>
      <c r="HT358" s="444">
        <v>6.0801046297151382</v>
      </c>
      <c r="HU358" s="444">
        <v>3.7760477265323331</v>
      </c>
      <c r="HV358" s="444">
        <v>9.1600396647936115</v>
      </c>
      <c r="HW358" s="444">
        <v>7.0645723835589935</v>
      </c>
      <c r="HX358" s="444">
        <v>12.921299466344951</v>
      </c>
      <c r="HY358" s="444">
        <v>37.374732706403577</v>
      </c>
      <c r="HZ358" s="444">
        <v>40.327989527516216</v>
      </c>
      <c r="IA358" s="444">
        <v>33.396380662549262</v>
      </c>
      <c r="IB358" s="444">
        <v>38.424181888095518</v>
      </c>
      <c r="IC358" s="444">
        <v>24.312759479656933</v>
      </c>
      <c r="ID358" s="444">
        <v>100</v>
      </c>
      <c r="IE358" s="444">
        <v>17.896735103765657</v>
      </c>
      <c r="IF358" s="444">
        <v>80.239438158483424</v>
      </c>
      <c r="IG358" s="444">
        <v>43.602187081958199</v>
      </c>
      <c r="IH358" s="444">
        <v>36.637251076525231</v>
      </c>
      <c r="II358" s="444">
        <v>100</v>
      </c>
      <c r="IJ358" s="444">
        <v>57.811143942168286</v>
      </c>
      <c r="IK358" s="444">
        <v>42.188856057831714</v>
      </c>
      <c r="IL358" s="444">
        <v>27.364714026999504</v>
      </c>
      <c r="IM358" s="444">
        <v>14.824142030832208</v>
      </c>
      <c r="IN358" s="444">
        <v>100</v>
      </c>
      <c r="IO358" s="444">
        <v>11.906561613055954</v>
      </c>
      <c r="IP358" s="444">
        <v>85.406232713669667</v>
      </c>
      <c r="IQ358" s="444">
        <v>49.496862853284853</v>
      </c>
      <c r="IR358" s="445">
        <v>35.909369860384814</v>
      </c>
      <c r="IS358" s="443">
        <f>Daten_Polit!AQ358</f>
        <v>8.8000000000000007</v>
      </c>
      <c r="IT358" s="227">
        <f>Daten_Polit!AR358</f>
        <v>28.8</v>
      </c>
      <c r="IU358" s="227">
        <f>Daten_Polit!AS358</f>
        <v>4.5999999999999996</v>
      </c>
      <c r="IV358" s="227">
        <f>Daten_Polit!AT358</f>
        <v>5.3</v>
      </c>
      <c r="IW358" s="227">
        <f>Daten_Polit!AU358</f>
        <v>3.7</v>
      </c>
      <c r="IX358" s="444" t="s">
        <v>820</v>
      </c>
      <c r="IY358" s="444" t="s">
        <v>820</v>
      </c>
      <c r="IZ358" s="444" t="s">
        <v>820</v>
      </c>
      <c r="JA358" s="444" t="s">
        <v>820</v>
      </c>
      <c r="JB358" s="444" t="s">
        <v>820</v>
      </c>
      <c r="JC358" s="444" t="s">
        <v>820</v>
      </c>
      <c r="JD358" s="444" t="s">
        <v>820</v>
      </c>
      <c r="JE358" s="444" t="s">
        <v>820</v>
      </c>
      <c r="JF358" s="444" t="s">
        <v>820</v>
      </c>
      <c r="JG358" s="444" t="s">
        <v>820</v>
      </c>
      <c r="JH358" s="444" t="s">
        <v>820</v>
      </c>
      <c r="JI358" s="444" t="s">
        <v>820</v>
      </c>
      <c r="JJ358" s="444" t="s">
        <v>820</v>
      </c>
      <c r="JK358" s="444" t="s">
        <v>820</v>
      </c>
      <c r="JL358" s="444" t="s">
        <v>820</v>
      </c>
      <c r="JM358" s="444" t="s">
        <v>820</v>
      </c>
      <c r="JN358" s="444" t="s">
        <v>820</v>
      </c>
      <c r="JO358" s="444" t="s">
        <v>820</v>
      </c>
      <c r="JP358" s="444" t="s">
        <v>820</v>
      </c>
      <c r="JQ358" s="444" t="s">
        <v>820</v>
      </c>
      <c r="JR358" s="444" t="s">
        <v>820</v>
      </c>
      <c r="JS358" s="444" t="s">
        <v>820</v>
      </c>
      <c r="JT358" s="444" t="s">
        <v>820</v>
      </c>
      <c r="JU358" s="444" t="s">
        <v>820</v>
      </c>
      <c r="JV358" s="444" t="s">
        <v>820</v>
      </c>
      <c r="JW358" s="444" t="s">
        <v>820</v>
      </c>
      <c r="JX358" s="444" t="s">
        <v>820</v>
      </c>
      <c r="JY358" s="444" t="s">
        <v>820</v>
      </c>
      <c r="JZ358" s="444" t="s">
        <v>820</v>
      </c>
      <c r="KA358" s="445" t="s">
        <v>820</v>
      </c>
    </row>
    <row r="359" spans="4:287" ht="12.65" customHeight="1" x14ac:dyDescent="0.2">
      <c r="D359" s="276"/>
      <c r="E359" s="3" t="str">
        <f>Daten_Polit!E359</f>
        <v>12051</v>
      </c>
      <c r="F359" s="229" t="str">
        <f>Daten_Polit!F359</f>
        <v>Brandenburg an der Havel, Stadt</v>
      </c>
      <c r="G359" s="246"/>
      <c r="H359" s="531">
        <f>Daten_Polit!H359</f>
        <v>12</v>
      </c>
      <c r="I359" s="532">
        <f>Daten_Polit!I359</f>
        <v>43.9</v>
      </c>
      <c r="J359" s="532">
        <f>Daten_Polit!J359</f>
        <v>9.1999999999999993</v>
      </c>
      <c r="K359" s="532">
        <f>Daten_Polit!K359</f>
        <v>10.1</v>
      </c>
      <c r="L359" s="532">
        <f>Daten_Polit!L359</f>
        <v>4</v>
      </c>
      <c r="M359" s="308">
        <v>0.91968137637091318</v>
      </c>
      <c r="N359" s="308">
        <v>3.946619442059196</v>
      </c>
      <c r="O359" s="308">
        <v>0.81740349087714304</v>
      </c>
      <c r="P359" s="308">
        <v>0.86403637167165892</v>
      </c>
      <c r="Q359" s="308">
        <v>0.50326963319449303</v>
      </c>
      <c r="R359" s="308">
        <v>5.1083309016632992</v>
      </c>
      <c r="S359" s="308">
        <v>3.3461737480594875</v>
      </c>
      <c r="T359" s="308">
        <v>5.9934676102340116</v>
      </c>
      <c r="U359" s="308">
        <v>5.8492491616853082</v>
      </c>
      <c r="V359" s="308">
        <v>8.0163599182004077</v>
      </c>
      <c r="W359" s="308">
        <v>49.134763759279124</v>
      </c>
      <c r="X359" s="308">
        <v>49.558237570021355</v>
      </c>
      <c r="Y359" s="308">
        <v>48.734281478229619</v>
      </c>
      <c r="Z359" s="308">
        <v>49.204201112059657</v>
      </c>
      <c r="AA359" s="308">
        <v>42.163718634330259</v>
      </c>
      <c r="AB359" s="308">
        <v>100</v>
      </c>
      <c r="AC359" s="308">
        <v>8.8836918223949759</v>
      </c>
      <c r="AD359" s="308">
        <v>88.691310515524279</v>
      </c>
      <c r="AE359" s="308">
        <v>74.530987376794499</v>
      </c>
      <c r="AF359" s="308">
        <v>14.160323138729783</v>
      </c>
      <c r="AG359" s="308">
        <v>100</v>
      </c>
      <c r="AH359" s="308">
        <v>33.063396575659418</v>
      </c>
      <c r="AI359" s="308">
        <v>66.936603424340575</v>
      </c>
      <c r="AJ359" s="308">
        <v>62.517353077279026</v>
      </c>
      <c r="AK359" s="308">
        <v>4.4192503470615447</v>
      </c>
      <c r="AL359" s="308">
        <v>100</v>
      </c>
      <c r="AM359" s="308">
        <v>4.1910710612863573</v>
      </c>
      <c r="AN359" s="308">
        <v>92.277040586928209</v>
      </c>
      <c r="AO359" s="308">
        <v>80.349266280668843</v>
      </c>
      <c r="AP359" s="337">
        <v>11.927774306259369</v>
      </c>
      <c r="AQ359" s="531">
        <f>Daten_Polit!M359</f>
        <v>10.9</v>
      </c>
      <c r="AR359" s="532">
        <f>Daten_Polit!N359</f>
        <v>42.1</v>
      </c>
      <c r="AS359" s="532">
        <f>Daten_Polit!O359</f>
        <v>8.1</v>
      </c>
      <c r="AT359" s="532">
        <f>Daten_Polit!P359</f>
        <v>9</v>
      </c>
      <c r="AU359" s="532">
        <f>Daten_Polit!Q359</f>
        <v>3.5</v>
      </c>
      <c r="AV359" s="308">
        <v>0.83005721848118019</v>
      </c>
      <c r="AW359" s="308">
        <v>3.8939014830723879</v>
      </c>
      <c r="AX359" s="308">
        <v>0.70677830031516098</v>
      </c>
      <c r="AY359" s="308">
        <v>0.75179875150085174</v>
      </c>
      <c r="AZ359" s="308">
        <v>0.41190811383247006</v>
      </c>
      <c r="BA359" s="308">
        <v>5.2184051299576266</v>
      </c>
      <c r="BB359" s="308">
        <v>3.6107415023588629</v>
      </c>
      <c r="BC359" s="308">
        <v>6.0991853297401111</v>
      </c>
      <c r="BD359" s="308">
        <v>5.9378320935176134</v>
      </c>
      <c r="BE359" s="308">
        <v>8.3371718102241665</v>
      </c>
      <c r="BF359" s="308">
        <v>46.46710967505944</v>
      </c>
      <c r="BG359" s="308">
        <v>44.762425568115205</v>
      </c>
      <c r="BH359" s="308">
        <v>47.840458351693663</v>
      </c>
      <c r="BI359" s="308">
        <v>48.49957805907038</v>
      </c>
      <c r="BJ359" s="308">
        <v>38.720224194275815</v>
      </c>
      <c r="BK359" s="308">
        <v>100</v>
      </c>
      <c r="BL359" s="308">
        <v>8.7476486456755982</v>
      </c>
      <c r="BM359" s="308">
        <v>88.967784246488733</v>
      </c>
      <c r="BN359" s="308">
        <v>74.441107064857974</v>
      </c>
      <c r="BO359" s="308">
        <v>14.526677181630761</v>
      </c>
      <c r="BP359" s="308">
        <v>100</v>
      </c>
      <c r="BQ359" s="308">
        <v>33.640081799591002</v>
      </c>
      <c r="BR359" s="308">
        <v>66.359918200408998</v>
      </c>
      <c r="BS359" s="308">
        <v>61.937627811860942</v>
      </c>
      <c r="BT359" s="308">
        <v>4.4222903885480571</v>
      </c>
      <c r="BU359" s="308">
        <v>100</v>
      </c>
      <c r="BV359" s="308">
        <v>4.5974215956925244</v>
      </c>
      <c r="BW359" s="308">
        <v>92.11348883986858</v>
      </c>
      <c r="BX359" s="308">
        <v>79.91253250783501</v>
      </c>
      <c r="BY359" s="312">
        <v>12.200956332033559</v>
      </c>
      <c r="BZ359" s="531">
        <f>Daten_Polit!R359</f>
        <v>9.3000000000000007</v>
      </c>
      <c r="CA359" s="532">
        <f>Daten_Polit!S359</f>
        <v>39.1</v>
      </c>
      <c r="CB359" s="532">
        <f>Daten_Polit!T359</f>
        <v>6.5</v>
      </c>
      <c r="CC359" s="532">
        <f>Daten_Polit!U359</f>
        <v>7.2</v>
      </c>
      <c r="CD359" s="532">
        <f>Daten_Polit!V359</f>
        <v>3.2</v>
      </c>
      <c r="CE359" s="309">
        <v>0.7325730684993581</v>
      </c>
      <c r="CF359" s="309">
        <v>3.6173351765179751</v>
      </c>
      <c r="CG359" s="309">
        <v>0.60052646956814371</v>
      </c>
      <c r="CH359" s="309">
        <v>0.63180426868416883</v>
      </c>
      <c r="CI359" s="309">
        <v>0.40081883988426198</v>
      </c>
      <c r="CJ359" s="309">
        <v>5.8788242351529121</v>
      </c>
      <c r="CK359" s="309">
        <v>4.1243355984661001</v>
      </c>
      <c r="CL359" s="309">
        <v>7.0021539064028682</v>
      </c>
      <c r="CM359" s="309">
        <v>6.8725311132819638</v>
      </c>
      <c r="CN359" s="309">
        <v>8.5341365461847385</v>
      </c>
      <c r="CO359" s="309">
        <v>44.99539304592416</v>
      </c>
      <c r="CP359" s="309">
        <v>43.375193069638215</v>
      </c>
      <c r="CQ359" s="309">
        <v>47.148983481574852</v>
      </c>
      <c r="CR359" s="309">
        <v>48.489159015476531</v>
      </c>
      <c r="CS359" s="309">
        <v>31.486146095691385</v>
      </c>
      <c r="CT359" s="309">
        <v>100</v>
      </c>
      <c r="CU359" s="309">
        <v>8.8949457929073024</v>
      </c>
      <c r="CV359" s="309">
        <v>88.968491186928105</v>
      </c>
      <c r="CW359" s="309">
        <v>74.182598824807314</v>
      </c>
      <c r="CX359" s="309">
        <v>14.785892362120784</v>
      </c>
      <c r="CY359" s="309">
        <v>100</v>
      </c>
      <c r="CZ359" s="309">
        <v>36.969506444514302</v>
      </c>
      <c r="DA359" s="309">
        <v>63.030493555485698</v>
      </c>
      <c r="DB359" s="309">
        <v>58.157812008802267</v>
      </c>
      <c r="DC359" s="309">
        <v>4.8726815466834337</v>
      </c>
      <c r="DD359" s="309">
        <v>100</v>
      </c>
      <c r="DE359" s="309">
        <v>4.9716089394844039</v>
      </c>
      <c r="DF359" s="309">
        <v>92.041456538953781</v>
      </c>
      <c r="DG359" s="309">
        <v>79.578098123105008</v>
      </c>
      <c r="DH359" s="313">
        <v>12.463358415848793</v>
      </c>
      <c r="DI359" s="565">
        <f>Daten_Polit!W359</f>
        <v>8.8000000000000007</v>
      </c>
      <c r="DJ359" s="532">
        <f>Daten_Polit!X359</f>
        <v>40.700000000000003</v>
      </c>
      <c r="DK359" s="532">
        <f>Daten_Polit!Y359</f>
        <v>5.8</v>
      </c>
      <c r="DL359" s="532">
        <f>Daten_Polit!Z359</f>
        <v>6.4</v>
      </c>
      <c r="DM359" s="532">
        <f>Daten_Polit!AA359</f>
        <v>2.9</v>
      </c>
      <c r="DN359" s="309">
        <v>0.81304607572250021</v>
      </c>
      <c r="DO359" s="309">
        <v>4.5715494169484243</v>
      </c>
      <c r="DP359" s="309">
        <v>0.62995126066145013</v>
      </c>
      <c r="DQ359" s="309">
        <v>0.66445027460558936</v>
      </c>
      <c r="DR359" s="309">
        <v>0.4165716625906441</v>
      </c>
      <c r="DS359" s="309">
        <v>6.0940413250581056</v>
      </c>
      <c r="DT359" s="309">
        <v>4.8687737672214944</v>
      </c>
      <c r="DU359" s="309">
        <v>6.9402952764428285</v>
      </c>
      <c r="DV359" s="309">
        <v>6.8055161991121187</v>
      </c>
      <c r="DW359" s="309">
        <v>8.4243369734789386</v>
      </c>
      <c r="DX359" s="309">
        <v>40.95140138853322</v>
      </c>
      <c r="DY359" s="309">
        <v>38.297872340424576</v>
      </c>
      <c r="DZ359" s="309">
        <v>42.804734244661617</v>
      </c>
      <c r="EA359" s="309">
        <v>44.268077601412841</v>
      </c>
      <c r="EB359" s="309">
        <v>26.798748696543644</v>
      </c>
      <c r="EC359" s="309">
        <v>100</v>
      </c>
      <c r="ED359" s="309">
        <v>9.6454029635405281</v>
      </c>
      <c r="EE359" s="309">
        <v>88.150218503632431</v>
      </c>
      <c r="EF359" s="309">
        <v>73.185956203146901</v>
      </c>
      <c r="EG359" s="309">
        <v>14.964262300485517</v>
      </c>
      <c r="EH359" s="309">
        <v>100</v>
      </c>
      <c r="EI359" s="309">
        <v>41.159604969735582</v>
      </c>
      <c r="EJ359" s="309">
        <v>58.840395030264418</v>
      </c>
      <c r="EK359" s="309">
        <v>53.61580121057662</v>
      </c>
      <c r="EL359" s="309">
        <v>5.2245938196877981</v>
      </c>
      <c r="EM359" s="309">
        <v>100</v>
      </c>
      <c r="EN359" s="309">
        <v>5.133929641391652</v>
      </c>
      <c r="EO359" s="309">
        <v>91.808046312607317</v>
      </c>
      <c r="EP359" s="309">
        <v>79.030473273220409</v>
      </c>
      <c r="EQ359" s="367">
        <v>12.777573039386905</v>
      </c>
      <c r="ER359" s="531">
        <f>Daten_Polit!AB359</f>
        <v>8.1</v>
      </c>
      <c r="ES359" s="532">
        <f>Daten_Polit!AC359</f>
        <v>37.200000000000003</v>
      </c>
      <c r="ET359" s="532">
        <f>Daten_Polit!AD359</f>
        <v>5.2</v>
      </c>
      <c r="EU359" s="532">
        <f>Daten_Polit!AE359</f>
        <v>5.8</v>
      </c>
      <c r="EV359" s="532">
        <f>Daten_Polit!AF359</f>
        <v>2.6</v>
      </c>
      <c r="EW359" s="309">
        <v>0.72915897511629624</v>
      </c>
      <c r="EX359" s="309">
        <v>4.0884964914931734</v>
      </c>
      <c r="EY359" s="309">
        <v>0.54090768812574841</v>
      </c>
      <c r="EZ359" s="309">
        <v>0.57250691367887607</v>
      </c>
      <c r="FA359" s="309">
        <v>0.35189512048133076</v>
      </c>
      <c r="FB359" s="309">
        <v>6.289566718737154</v>
      </c>
      <c r="FC359" s="309">
        <v>5.120307988450433</v>
      </c>
      <c r="FD359" s="309">
        <v>7.1616514375925533</v>
      </c>
      <c r="FE359" s="309">
        <v>6.9714047171780429</v>
      </c>
      <c r="FF359" s="309">
        <v>9.2581943645752141</v>
      </c>
      <c r="FG359" s="309">
        <v>35.928606951429117</v>
      </c>
      <c r="FH359" s="309">
        <v>32.331746236004832</v>
      </c>
      <c r="FI359" s="309">
        <v>38.63922518160075</v>
      </c>
      <c r="FJ359" s="309">
        <v>39.404497941083307</v>
      </c>
      <c r="FK359" s="309">
        <v>30.152224824386455</v>
      </c>
      <c r="FL359" s="309">
        <v>100</v>
      </c>
      <c r="FM359" s="309">
        <v>10.288804751527952</v>
      </c>
      <c r="FN359" s="309">
        <v>87.34450273032715</v>
      </c>
      <c r="FO359" s="309">
        <v>71.966326584780688</v>
      </c>
      <c r="FP359" s="309">
        <v>15.378176145546449</v>
      </c>
      <c r="FQ359" s="309">
        <v>100</v>
      </c>
      <c r="FR359" s="309">
        <v>44.525305987429704</v>
      </c>
      <c r="FS359" s="309">
        <v>55.474694012570289</v>
      </c>
      <c r="FT359" s="309">
        <v>50.347337082368504</v>
      </c>
      <c r="FU359" s="309">
        <v>5.1273569302017856</v>
      </c>
      <c r="FV359" s="309">
        <v>100</v>
      </c>
      <c r="FW359" s="309">
        <v>5.8018250454038602</v>
      </c>
      <c r="FX359" s="309">
        <v>90.949264078128607</v>
      </c>
      <c r="FY359" s="309">
        <v>77.922189378988108</v>
      </c>
      <c r="FZ359" s="313">
        <v>13.027074699140496</v>
      </c>
      <c r="GA359" s="570">
        <f>Daten_Polit!AG359</f>
        <v>8.1</v>
      </c>
      <c r="GB359" s="571">
        <f>Daten_Polit!AH359</f>
        <v>35.9</v>
      </c>
      <c r="GC359" s="571">
        <f>Daten_Polit!AI359</f>
        <v>5.0999999999999996</v>
      </c>
      <c r="GD359" s="571">
        <f>Daten_Polit!AJ359</f>
        <v>5.5</v>
      </c>
      <c r="GE359" s="571">
        <f>Daten_Polit!AK359</f>
        <v>2.9</v>
      </c>
      <c r="GF359" s="444">
        <v>0.68911622620062507</v>
      </c>
      <c r="GG359" s="444">
        <v>4.0770663357252035</v>
      </c>
      <c r="GH359" s="444">
        <v>0.49007687878727313</v>
      </c>
      <c r="GI359" s="444">
        <v>0.48981414318620781</v>
      </c>
      <c r="GJ359" s="444">
        <v>0.49160406438124893</v>
      </c>
      <c r="GK359" s="444">
        <v>5.8064695884761539</v>
      </c>
      <c r="GL359" s="444">
        <v>4.5957023972178508</v>
      </c>
      <c r="GM359" s="444">
        <v>6.7923384040029022</v>
      </c>
      <c r="GN359" s="444">
        <v>6.4727272727274174</v>
      </c>
      <c r="GO359" s="444">
        <v>9.7803347280355197</v>
      </c>
      <c r="GP359" s="444">
        <v>34.877831580120208</v>
      </c>
      <c r="GQ359" s="444">
        <v>32.886821705428837</v>
      </c>
      <c r="GR359" s="444">
        <v>36.502246680467238</v>
      </c>
      <c r="GS359" s="444">
        <v>37.451650877292167</v>
      </c>
      <c r="GT359" s="444">
        <v>27.896341463414636</v>
      </c>
      <c r="GU359" s="444">
        <v>100</v>
      </c>
      <c r="GV359" s="444">
        <v>10.86259097175779</v>
      </c>
      <c r="GW359" s="444">
        <v>86.484404022152546</v>
      </c>
      <c r="GX359" s="444">
        <v>70.846120518737905</v>
      </c>
      <c r="GY359" s="444">
        <v>15.638283503414652</v>
      </c>
      <c r="GZ359" s="444">
        <v>100</v>
      </c>
      <c r="HA359" s="444">
        <v>45.887173022376295</v>
      </c>
      <c r="HB359" s="444">
        <v>54.112826977623698</v>
      </c>
      <c r="HC359" s="444">
        <v>48.786637251812166</v>
      </c>
      <c r="HD359" s="444">
        <v>5.3261897258115347</v>
      </c>
      <c r="HE359" s="444">
        <v>100</v>
      </c>
      <c r="HF359" s="444">
        <v>6.0457198606873046</v>
      </c>
      <c r="HG359" s="444">
        <v>90.318118680400218</v>
      </c>
      <c r="HH359" s="444">
        <v>77.06067178032346</v>
      </c>
      <c r="HI359" s="445">
        <v>13.257446900076749</v>
      </c>
      <c r="HJ359" s="570">
        <f>Daten_Polit!AL359</f>
        <v>7.8</v>
      </c>
      <c r="HK359" s="571">
        <f>Daten_Polit!AM359</f>
        <v>34.5</v>
      </c>
      <c r="HL359" s="571">
        <f>Daten_Polit!AN359</f>
        <v>4.8</v>
      </c>
      <c r="HM359" s="571">
        <f>Daten_Polit!AO359</f>
        <v>5.2</v>
      </c>
      <c r="HN359" s="571">
        <f>Daten_Polit!AP359</f>
        <v>2.8</v>
      </c>
      <c r="HO359" s="444">
        <v>0.61883304025009767</v>
      </c>
      <c r="HP359" s="444">
        <v>3.5464538220917827</v>
      </c>
      <c r="HQ359" s="444">
        <v>0.43175558467276548</v>
      </c>
      <c r="HR359" s="444">
        <v>0.44572388729149215</v>
      </c>
      <c r="HS359" s="444">
        <v>0.35498775227707979</v>
      </c>
      <c r="HT359" s="444">
        <v>5.9700209223009493</v>
      </c>
      <c r="HU359" s="444">
        <v>4.621151600811273</v>
      </c>
      <c r="HV359" s="444">
        <v>7.1547599849486652</v>
      </c>
      <c r="HW359" s="444">
        <v>6.8050541516245486</v>
      </c>
      <c r="HX359" s="444">
        <v>10.085728693898135</v>
      </c>
      <c r="HY359" s="444">
        <v>40.11211729193618</v>
      </c>
      <c r="HZ359" s="444">
        <v>38.333537256822751</v>
      </c>
      <c r="IA359" s="444">
        <v>41.681593660094443</v>
      </c>
      <c r="IB359" s="444">
        <v>42.423506556577408</v>
      </c>
      <c r="IC359" s="444">
        <v>35.417734495117458</v>
      </c>
      <c r="ID359" s="444">
        <v>100</v>
      </c>
      <c r="IE359" s="444">
        <v>10.932602452629919</v>
      </c>
      <c r="IF359" s="444">
        <v>86.409757682987888</v>
      </c>
      <c r="IG359" s="444">
        <v>70.411064875371508</v>
      </c>
      <c r="IH359" s="444">
        <v>15.998692807616379</v>
      </c>
      <c r="II359" s="444">
        <v>100</v>
      </c>
      <c r="IJ359" s="444">
        <v>48.336798336798338</v>
      </c>
      <c r="IK359" s="444">
        <v>51.663201663201654</v>
      </c>
      <c r="IL359" s="444">
        <v>46.119196119196118</v>
      </c>
      <c r="IM359" s="444">
        <v>5.544005544005544</v>
      </c>
      <c r="IN359" s="444">
        <v>100</v>
      </c>
      <c r="IO359" s="444">
        <v>6.4993868408125417</v>
      </c>
      <c r="IP359" s="444">
        <v>89.943315386620071</v>
      </c>
      <c r="IQ359" s="444">
        <v>76.097062759126885</v>
      </c>
      <c r="IR359" s="445">
        <v>13.846252627493172</v>
      </c>
      <c r="IS359" s="443">
        <f>Daten_Polit!AQ359</f>
        <v>8.1999999999999993</v>
      </c>
      <c r="IT359" s="227">
        <f>Daten_Polit!AR359</f>
        <v>37.1</v>
      </c>
      <c r="IU359" s="227">
        <f>Daten_Polit!AS359</f>
        <v>4.8</v>
      </c>
      <c r="IV359" s="227">
        <f>Daten_Polit!AT359</f>
        <v>5.2</v>
      </c>
      <c r="IW359" s="227">
        <f>Daten_Polit!AU359</f>
        <v>3</v>
      </c>
      <c r="IX359" s="444" t="s">
        <v>820</v>
      </c>
      <c r="IY359" s="444" t="s">
        <v>820</v>
      </c>
      <c r="IZ359" s="444" t="s">
        <v>820</v>
      </c>
      <c r="JA359" s="444" t="s">
        <v>820</v>
      </c>
      <c r="JB359" s="444" t="s">
        <v>820</v>
      </c>
      <c r="JC359" s="444" t="s">
        <v>820</v>
      </c>
      <c r="JD359" s="444" t="s">
        <v>820</v>
      </c>
      <c r="JE359" s="444" t="s">
        <v>820</v>
      </c>
      <c r="JF359" s="444" t="s">
        <v>820</v>
      </c>
      <c r="JG359" s="444" t="s">
        <v>820</v>
      </c>
      <c r="JH359" s="444" t="s">
        <v>820</v>
      </c>
      <c r="JI359" s="444" t="s">
        <v>820</v>
      </c>
      <c r="JJ359" s="444" t="s">
        <v>820</v>
      </c>
      <c r="JK359" s="444" t="s">
        <v>820</v>
      </c>
      <c r="JL359" s="444" t="s">
        <v>820</v>
      </c>
      <c r="JM359" s="444" t="s">
        <v>820</v>
      </c>
      <c r="JN359" s="444" t="s">
        <v>820</v>
      </c>
      <c r="JO359" s="444" t="s">
        <v>820</v>
      </c>
      <c r="JP359" s="444" t="s">
        <v>820</v>
      </c>
      <c r="JQ359" s="444" t="s">
        <v>820</v>
      </c>
      <c r="JR359" s="444" t="s">
        <v>820</v>
      </c>
      <c r="JS359" s="444" t="s">
        <v>820</v>
      </c>
      <c r="JT359" s="444" t="s">
        <v>820</v>
      </c>
      <c r="JU359" s="444" t="s">
        <v>820</v>
      </c>
      <c r="JV359" s="444" t="s">
        <v>820</v>
      </c>
      <c r="JW359" s="444" t="s">
        <v>820</v>
      </c>
      <c r="JX359" s="444" t="s">
        <v>820</v>
      </c>
      <c r="JY359" s="444" t="s">
        <v>820</v>
      </c>
      <c r="JZ359" s="444" t="s">
        <v>820</v>
      </c>
      <c r="KA359" s="445" t="s">
        <v>820</v>
      </c>
    </row>
    <row r="360" spans="4:287" ht="12.65" customHeight="1" x14ac:dyDescent="0.2">
      <c r="D360" s="276"/>
      <c r="E360" s="3" t="str">
        <f>Daten_Polit!E360</f>
        <v>12052</v>
      </c>
      <c r="F360" s="229" t="str">
        <f>Daten_Polit!F360</f>
        <v>Cottbus, Stadt</v>
      </c>
      <c r="G360" s="246"/>
      <c r="H360" s="531">
        <f>Daten_Polit!H360</f>
        <v>10</v>
      </c>
      <c r="I360" s="532">
        <f>Daten_Polit!I360</f>
        <v>32.200000000000003</v>
      </c>
      <c r="J360" s="532">
        <f>Daten_Polit!J360</f>
        <v>8.1</v>
      </c>
      <c r="K360" s="532">
        <f>Daten_Polit!K360</f>
        <v>9.3000000000000007</v>
      </c>
      <c r="L360" s="532">
        <f>Daten_Polit!L360</f>
        <v>3.5</v>
      </c>
      <c r="M360" s="308">
        <v>0.92911363828766547</v>
      </c>
      <c r="N360" s="308">
        <v>3.3741286349257571</v>
      </c>
      <c r="O360" s="308">
        <v>0.863063523167934</v>
      </c>
      <c r="P360" s="308">
        <v>0.94921074374687531</v>
      </c>
      <c r="Q360" s="308">
        <v>0.52278395289449187</v>
      </c>
      <c r="R360" s="308">
        <v>6.3431896822900677</v>
      </c>
      <c r="S360" s="308">
        <v>3.4780092592592591</v>
      </c>
      <c r="T360" s="308">
        <v>7.5426278836509528</v>
      </c>
      <c r="U360" s="308">
        <v>6.9880289669441158</v>
      </c>
      <c r="V360" s="308">
        <v>12.819310991330005</v>
      </c>
      <c r="W360" s="308">
        <v>39.081459918681588</v>
      </c>
      <c r="X360" s="308">
        <v>37.812355391021804</v>
      </c>
      <c r="Y360" s="308">
        <v>39.194410747178871</v>
      </c>
      <c r="Z360" s="308">
        <v>40.265541630473848</v>
      </c>
      <c r="AA360" s="308">
        <v>28.964209528317514</v>
      </c>
      <c r="AB360" s="308">
        <v>100</v>
      </c>
      <c r="AC360" s="308">
        <v>8.2079890871732317</v>
      </c>
      <c r="AD360" s="308">
        <v>89.46775259996808</v>
      </c>
      <c r="AE360" s="308">
        <v>69.426223811031605</v>
      </c>
      <c r="AF360" s="308">
        <v>20.041528788936464</v>
      </c>
      <c r="AG360" s="308">
        <v>100</v>
      </c>
      <c r="AH360" s="308">
        <v>28.458737864077676</v>
      </c>
      <c r="AI360" s="308">
        <v>71.541262135922338</v>
      </c>
      <c r="AJ360" s="308">
        <v>64.17880258899676</v>
      </c>
      <c r="AK360" s="308">
        <v>7.3624595469255665</v>
      </c>
      <c r="AL360" s="308">
        <v>100</v>
      </c>
      <c r="AM360" s="308">
        <v>3.7981244684785747</v>
      </c>
      <c r="AN360" s="308">
        <v>92.80429672970412</v>
      </c>
      <c r="AO360" s="308">
        <v>74.055868177486516</v>
      </c>
      <c r="AP360" s="337">
        <v>18.748428552217597</v>
      </c>
      <c r="AQ360" s="531">
        <f>Daten_Polit!M360</f>
        <v>9.4</v>
      </c>
      <c r="AR360" s="532">
        <f>Daten_Polit!N360</f>
        <v>33.6</v>
      </c>
      <c r="AS360" s="532">
        <f>Daten_Polit!O360</f>
        <v>7.3</v>
      </c>
      <c r="AT360" s="532">
        <f>Daten_Polit!P360</f>
        <v>8.5</v>
      </c>
      <c r="AU360" s="532">
        <f>Daten_Polit!Q360</f>
        <v>3.2</v>
      </c>
      <c r="AV360" s="308">
        <v>0.85946671138688568</v>
      </c>
      <c r="AW360" s="308">
        <v>3.2863528079223969</v>
      </c>
      <c r="AX360" s="308">
        <v>0.79157318622322825</v>
      </c>
      <c r="AY360" s="308">
        <v>0.87949928894658846</v>
      </c>
      <c r="AZ360" s="308">
        <v>0.45670570605979566</v>
      </c>
      <c r="BA360" s="308">
        <v>6.3493404050470836</v>
      </c>
      <c r="BB360" s="308">
        <v>3.6306510734857742</v>
      </c>
      <c r="BC360" s="308">
        <v>7.6819842433581798</v>
      </c>
      <c r="BD360" s="308">
        <v>7.2805787056137747</v>
      </c>
      <c r="BE360" s="308">
        <v>11.443298969073345</v>
      </c>
      <c r="BF360" s="308">
        <v>41.947712641518706</v>
      </c>
      <c r="BG360" s="308">
        <v>40.921393269003076</v>
      </c>
      <c r="BH360" s="308">
        <v>42.76601109430257</v>
      </c>
      <c r="BI360" s="308">
        <v>44.07962699276991</v>
      </c>
      <c r="BJ360" s="308">
        <v>30.523028883684621</v>
      </c>
      <c r="BK360" s="308">
        <v>100</v>
      </c>
      <c r="BL360" s="308">
        <v>8.2380167125720831</v>
      </c>
      <c r="BM360" s="308">
        <v>89.423914429305782</v>
      </c>
      <c r="BN360" s="308">
        <v>68.905537720522503</v>
      </c>
      <c r="BO360" s="308">
        <v>20.518376708783279</v>
      </c>
      <c r="BP360" s="308">
        <v>100</v>
      </c>
      <c r="BQ360" s="308">
        <v>30.299691494050236</v>
      </c>
      <c r="BR360" s="308">
        <v>69.700308505949749</v>
      </c>
      <c r="BS360" s="308">
        <v>62.560599382988102</v>
      </c>
      <c r="BT360" s="308">
        <v>7.1397091229616567</v>
      </c>
      <c r="BU360" s="308">
        <v>100</v>
      </c>
      <c r="BV360" s="308">
        <v>3.7944941063486746</v>
      </c>
      <c r="BW360" s="308">
        <v>92.823539322015108</v>
      </c>
      <c r="BX360" s="308">
        <v>73.519528135642119</v>
      </c>
      <c r="BY360" s="312">
        <v>19.304011186373003</v>
      </c>
      <c r="BZ360" s="531">
        <f>Daten_Polit!R360</f>
        <v>8.8000000000000007</v>
      </c>
      <c r="CA360" s="532">
        <f>Daten_Polit!S360</f>
        <v>35.200000000000003</v>
      </c>
      <c r="CB360" s="532">
        <f>Daten_Polit!T360</f>
        <v>6.6</v>
      </c>
      <c r="CC360" s="532">
        <f>Daten_Polit!U360</f>
        <v>7.7</v>
      </c>
      <c r="CD360" s="532">
        <f>Daten_Polit!V360</f>
        <v>2.9</v>
      </c>
      <c r="CE360" s="309">
        <v>0.79038037486218304</v>
      </c>
      <c r="CF360" s="309">
        <v>3.3096239025190912</v>
      </c>
      <c r="CG360" s="309">
        <v>0.70637947603611151</v>
      </c>
      <c r="CH360" s="309">
        <v>0.7865046004659757</v>
      </c>
      <c r="CI360" s="309">
        <v>0.41091735777993377</v>
      </c>
      <c r="CJ360" s="309">
        <v>6.2738749226906823</v>
      </c>
      <c r="CK360" s="309">
        <v>3.9135408513457501</v>
      </c>
      <c r="CL360" s="309">
        <v>7.8027983633296021</v>
      </c>
      <c r="CM360" s="309">
        <v>7.4357589810374813</v>
      </c>
      <c r="CN360" s="309">
        <v>11.136757068668336</v>
      </c>
      <c r="CO360" s="309">
        <v>37.730933207011169</v>
      </c>
      <c r="CP360" s="309">
        <v>37.705983107907684</v>
      </c>
      <c r="CQ360" s="309">
        <v>39.555760156521345</v>
      </c>
      <c r="CR360" s="309">
        <v>40.992142081391954</v>
      </c>
      <c r="CS360" s="309">
        <v>26.521739130434785</v>
      </c>
      <c r="CT360" s="309">
        <v>100</v>
      </c>
      <c r="CU360" s="309">
        <v>8.6224415282374469</v>
      </c>
      <c r="CV360" s="309">
        <v>89.034505981099628</v>
      </c>
      <c r="CW360" s="309">
        <v>68.186526977526157</v>
      </c>
      <c r="CX360" s="309">
        <v>20.847979003573467</v>
      </c>
      <c r="CY360" s="309">
        <v>100</v>
      </c>
      <c r="CZ360" s="309">
        <v>32.745051275936078</v>
      </c>
      <c r="DA360" s="309">
        <v>67.254948724063922</v>
      </c>
      <c r="DB360" s="309">
        <v>60.553303124254711</v>
      </c>
      <c r="DC360" s="309">
        <v>6.7016455998092059</v>
      </c>
      <c r="DD360" s="309">
        <v>100</v>
      </c>
      <c r="DE360" s="309">
        <v>4.1399890381762194</v>
      </c>
      <c r="DF360" s="309">
        <v>92.494520333378347</v>
      </c>
      <c r="DG360" s="309">
        <v>72.762393923036967</v>
      </c>
      <c r="DH360" s="313">
        <v>19.732126410341387</v>
      </c>
      <c r="DI360" s="565">
        <f>Daten_Polit!W360</f>
        <v>8.1999999999999993</v>
      </c>
      <c r="DJ360" s="532">
        <f>Daten_Polit!X360</f>
        <v>35.4</v>
      </c>
      <c r="DK360" s="532">
        <f>Daten_Polit!Y360</f>
        <v>5.8</v>
      </c>
      <c r="DL360" s="532">
        <f>Daten_Polit!Z360</f>
        <v>6.8</v>
      </c>
      <c r="DM360" s="532">
        <f>Daten_Polit!AA360</f>
        <v>2.6</v>
      </c>
      <c r="DN360" s="309">
        <v>0.79610428692583368</v>
      </c>
      <c r="DO360" s="309">
        <v>4.1799096620853105</v>
      </c>
      <c r="DP360" s="309">
        <v>0.65768026459539597</v>
      </c>
      <c r="DQ360" s="309">
        <v>0.73166193997240669</v>
      </c>
      <c r="DR360" s="309">
        <v>0.39465013327059839</v>
      </c>
      <c r="DS360" s="309">
        <v>6.6910164749767382</v>
      </c>
      <c r="DT360" s="309">
        <v>5.0897415653455447</v>
      </c>
      <c r="DU360" s="309">
        <v>7.6259436142351893</v>
      </c>
      <c r="DV360" s="309">
        <v>7.2544374635218194</v>
      </c>
      <c r="DW360" s="309">
        <v>10.877403846155154</v>
      </c>
      <c r="DX360" s="309">
        <v>36.0013349824277</v>
      </c>
      <c r="DY360" s="309">
        <v>34.386151797603922</v>
      </c>
      <c r="DZ360" s="309">
        <v>36.956859817732571</v>
      </c>
      <c r="EA360" s="309">
        <v>38.77926131437296</v>
      </c>
      <c r="EB360" s="309">
        <v>21.109770808193137</v>
      </c>
      <c r="EC360" s="309">
        <v>100</v>
      </c>
      <c r="ED360" s="309">
        <v>9.2134260608220035</v>
      </c>
      <c r="EE360" s="309">
        <v>88.53871992659586</v>
      </c>
      <c r="EF360" s="309">
        <v>67.385396427370878</v>
      </c>
      <c r="EG360" s="309">
        <v>21.153323499224978</v>
      </c>
      <c r="EH360" s="309">
        <v>100</v>
      </c>
      <c r="EI360" s="309">
        <v>36.564625850340136</v>
      </c>
      <c r="EJ360" s="309">
        <v>63.43537414965985</v>
      </c>
      <c r="EK360" s="309">
        <v>57.142857142857132</v>
      </c>
      <c r="EL360" s="309">
        <v>6.2925170068027212</v>
      </c>
      <c r="EM360" s="309">
        <v>100</v>
      </c>
      <c r="EN360" s="309">
        <v>4.5251254242024235</v>
      </c>
      <c r="EO360" s="309">
        <v>92.287721674530914</v>
      </c>
      <c r="EP360" s="309">
        <v>72.028490008353145</v>
      </c>
      <c r="EQ360" s="367">
        <v>20.259231666177762</v>
      </c>
      <c r="ER360" s="531">
        <f>Daten_Polit!AB360</f>
        <v>7.6</v>
      </c>
      <c r="ES360" s="532">
        <f>Daten_Polit!AC360</f>
        <v>32.700000000000003</v>
      </c>
      <c r="ET360" s="532">
        <f>Daten_Polit!AD360</f>
        <v>5.3</v>
      </c>
      <c r="EU360" s="532">
        <f>Daten_Polit!AE360</f>
        <v>6.1</v>
      </c>
      <c r="EV360" s="532">
        <f>Daten_Polit!AF360</f>
        <v>2.5</v>
      </c>
      <c r="EW360" s="309">
        <v>0.74647823526747303</v>
      </c>
      <c r="EX360" s="309">
        <v>4.2720464394773865</v>
      </c>
      <c r="EY360" s="309">
        <v>0.59710330883378571</v>
      </c>
      <c r="EZ360" s="309">
        <v>0.66131469954432409</v>
      </c>
      <c r="FA360" s="309">
        <v>0.37588966751015035</v>
      </c>
      <c r="FB360" s="309">
        <v>6.6693324353901264</v>
      </c>
      <c r="FC360" s="309">
        <v>4.6902364273203885</v>
      </c>
      <c r="FD360" s="309">
        <v>7.906165578086954</v>
      </c>
      <c r="FE360" s="309">
        <v>7.4816324960571219</v>
      </c>
      <c r="FF360" s="309">
        <v>11.306223043746149</v>
      </c>
      <c r="FG360" s="309">
        <v>32.87596048298461</v>
      </c>
      <c r="FH360" s="309">
        <v>29.349544735834922</v>
      </c>
      <c r="FI360" s="309">
        <v>35.10506372717829</v>
      </c>
      <c r="FJ360" s="309">
        <v>36.662658546992958</v>
      </c>
      <c r="FK360" s="309">
        <v>22.745460141569712</v>
      </c>
      <c r="FL360" s="309">
        <v>100</v>
      </c>
      <c r="FM360" s="309">
        <v>9.4657515574891082</v>
      </c>
      <c r="FN360" s="309">
        <v>88.195602001232615</v>
      </c>
      <c r="FO360" s="309">
        <v>66.321902670046512</v>
      </c>
      <c r="FP360" s="309">
        <v>21.873699331186106</v>
      </c>
      <c r="FQ360" s="309">
        <v>100</v>
      </c>
      <c r="FR360" s="309">
        <v>38.86851754845469</v>
      </c>
      <c r="FS360" s="309">
        <v>61.131482451545317</v>
      </c>
      <c r="FT360" s="309">
        <v>53.90256678889471</v>
      </c>
      <c r="FU360" s="309">
        <v>7.2289156626506008</v>
      </c>
      <c r="FV360" s="309">
        <v>100</v>
      </c>
      <c r="FW360" s="309">
        <v>4.5963498670797902</v>
      </c>
      <c r="FX360" s="309">
        <v>92.131466412306011</v>
      </c>
      <c r="FY360" s="309">
        <v>71.404869503920239</v>
      </c>
      <c r="FZ360" s="313">
        <v>20.726596908385762</v>
      </c>
      <c r="GA360" s="570">
        <f>Daten_Polit!AG360</f>
        <v>8.1</v>
      </c>
      <c r="GB360" s="571">
        <f>Daten_Polit!AH360</f>
        <v>35.200000000000003</v>
      </c>
      <c r="GC360" s="571">
        <f>Daten_Polit!AI360</f>
        <v>5.5</v>
      </c>
      <c r="GD360" s="571">
        <f>Daten_Polit!AJ360</f>
        <v>6.4</v>
      </c>
      <c r="GE360" s="571">
        <f>Daten_Polit!AK360</f>
        <v>2.6</v>
      </c>
      <c r="GF360" s="444">
        <v>0.72267763333425328</v>
      </c>
      <c r="GG360" s="444">
        <v>4.1802948120667303</v>
      </c>
      <c r="GH360" s="444">
        <v>0.57711137642914467</v>
      </c>
      <c r="GI360" s="444">
        <v>0.64052036569053894</v>
      </c>
      <c r="GJ360" s="444">
        <v>0.36617414035268303</v>
      </c>
      <c r="GK360" s="444">
        <v>5.4718381925076187</v>
      </c>
      <c r="GL360" s="444">
        <v>3.6507936507936511</v>
      </c>
      <c r="GM360" s="444">
        <v>6.7021599218248005</v>
      </c>
      <c r="GN360" s="444">
        <v>6.4121147390905335</v>
      </c>
      <c r="GO360" s="444">
        <v>8.8991620918799299</v>
      </c>
      <c r="GP360" s="444">
        <v>32.07708523924957</v>
      </c>
      <c r="GQ360" s="444">
        <v>28.53155755765307</v>
      </c>
      <c r="GR360" s="444">
        <v>34.502160152717778</v>
      </c>
      <c r="GS360" s="444">
        <v>36.050525357508079</v>
      </c>
      <c r="GT360" s="444">
        <v>22.82608695652435</v>
      </c>
      <c r="GU360" s="444">
        <v>100</v>
      </c>
      <c r="GV360" s="444">
        <v>9.7025108287779069</v>
      </c>
      <c r="GW360" s="444">
        <v>87.605142050853075</v>
      </c>
      <c r="GX360" s="444">
        <v>65.515584379983295</v>
      </c>
      <c r="GY360" s="444">
        <v>22.089557670869791</v>
      </c>
      <c r="GZ360" s="444">
        <v>100</v>
      </c>
      <c r="HA360" s="444">
        <v>40.491915281257121</v>
      </c>
      <c r="HB360" s="444">
        <v>59.508084718742879</v>
      </c>
      <c r="HC360" s="444">
        <v>52.675928034616263</v>
      </c>
      <c r="HD360" s="444">
        <v>6.8321566841266224</v>
      </c>
      <c r="HE360" s="444">
        <v>100</v>
      </c>
      <c r="HF360" s="444">
        <v>4.6438049317291847</v>
      </c>
      <c r="HG360" s="444">
        <v>91.585943074122156</v>
      </c>
      <c r="HH360" s="444">
        <v>70.417902312016082</v>
      </c>
      <c r="HI360" s="445">
        <v>21.168040762106081</v>
      </c>
      <c r="HJ360" s="570">
        <f>Daten_Polit!AL360</f>
        <v>7.8</v>
      </c>
      <c r="HK360" s="571">
        <f>Daten_Polit!AM360</f>
        <v>34.5</v>
      </c>
      <c r="HL360" s="571">
        <f>Daten_Polit!AN360</f>
        <v>5.0999999999999996</v>
      </c>
      <c r="HM360" s="571">
        <f>Daten_Polit!AO360</f>
        <v>6</v>
      </c>
      <c r="HN360" s="571">
        <f>Daten_Polit!AP360</f>
        <v>2.4</v>
      </c>
      <c r="HO360" s="444">
        <v>0.5893722436979365</v>
      </c>
      <c r="HP360" s="444">
        <v>3.688159128803068</v>
      </c>
      <c r="HQ360" s="444">
        <v>0.43658541416488772</v>
      </c>
      <c r="HR360" s="444">
        <v>0.48703660920526254</v>
      </c>
      <c r="HS360" s="444">
        <v>0.27347635424249483</v>
      </c>
      <c r="HT360" s="444">
        <v>5.5814242254920226</v>
      </c>
      <c r="HU360" s="444">
        <v>4.1885836742645628</v>
      </c>
      <c r="HV360" s="444">
        <v>6.6074063410948511</v>
      </c>
      <c r="HW360" s="444">
        <v>6.3731312717592674</v>
      </c>
      <c r="HX360" s="444">
        <v>8.3036773428232493</v>
      </c>
      <c r="HY360" s="444">
        <v>38.737737905591189</v>
      </c>
      <c r="HZ360" s="444">
        <v>36.481700118063756</v>
      </c>
      <c r="IA360" s="444">
        <v>40.408357075020817</v>
      </c>
      <c r="IB360" s="444">
        <v>42.026578073087336</v>
      </c>
      <c r="IC360" s="444">
        <v>28.593086719215112</v>
      </c>
      <c r="ID360" s="444">
        <v>100</v>
      </c>
      <c r="IE360" s="444">
        <v>9.8610654415181163</v>
      </c>
      <c r="IF360" s="444">
        <v>87.553383702751049</v>
      </c>
      <c r="IG360" s="444">
        <v>65.051623399547594</v>
      </c>
      <c r="IH360" s="444">
        <v>22.50176030320344</v>
      </c>
      <c r="II360" s="444">
        <v>100</v>
      </c>
      <c r="IJ360" s="444">
        <v>43.201204214751634</v>
      </c>
      <c r="IK360" s="444">
        <v>56.798795785248366</v>
      </c>
      <c r="IL360" s="444">
        <v>50.075263421976921</v>
      </c>
      <c r="IM360" s="444">
        <v>6.7235323632714517</v>
      </c>
      <c r="IN360" s="444">
        <v>100</v>
      </c>
      <c r="IO360" s="444">
        <v>5.1729332840660263</v>
      </c>
      <c r="IP360" s="444">
        <v>91.296277801032247</v>
      </c>
      <c r="IQ360" s="444">
        <v>69.728564657951679</v>
      </c>
      <c r="IR360" s="445">
        <v>21.567713143080557</v>
      </c>
      <c r="IS360" s="443">
        <f>Daten_Polit!AQ360</f>
        <v>7.1</v>
      </c>
      <c r="IT360" s="227">
        <f>Daten_Polit!AR360</f>
        <v>32.5</v>
      </c>
      <c r="IU360" s="227">
        <f>Daten_Polit!AS360</f>
        <v>4.5</v>
      </c>
      <c r="IV360" s="227">
        <f>Daten_Polit!AT360</f>
        <v>5.2</v>
      </c>
      <c r="IW360" s="227">
        <f>Daten_Polit!AU360</f>
        <v>2.4</v>
      </c>
      <c r="IX360" s="444" t="s">
        <v>820</v>
      </c>
      <c r="IY360" s="444" t="s">
        <v>820</v>
      </c>
      <c r="IZ360" s="444" t="s">
        <v>820</v>
      </c>
      <c r="JA360" s="444" t="s">
        <v>820</v>
      </c>
      <c r="JB360" s="444" t="s">
        <v>820</v>
      </c>
      <c r="JC360" s="444" t="s">
        <v>820</v>
      </c>
      <c r="JD360" s="444" t="s">
        <v>820</v>
      </c>
      <c r="JE360" s="444" t="s">
        <v>820</v>
      </c>
      <c r="JF360" s="444" t="s">
        <v>820</v>
      </c>
      <c r="JG360" s="444" t="s">
        <v>820</v>
      </c>
      <c r="JH360" s="444" t="s">
        <v>820</v>
      </c>
      <c r="JI360" s="444" t="s">
        <v>820</v>
      </c>
      <c r="JJ360" s="444" t="s">
        <v>820</v>
      </c>
      <c r="JK360" s="444" t="s">
        <v>820</v>
      </c>
      <c r="JL360" s="444" t="s">
        <v>820</v>
      </c>
      <c r="JM360" s="444" t="s">
        <v>820</v>
      </c>
      <c r="JN360" s="444" t="s">
        <v>820</v>
      </c>
      <c r="JO360" s="444" t="s">
        <v>820</v>
      </c>
      <c r="JP360" s="444" t="s">
        <v>820</v>
      </c>
      <c r="JQ360" s="444" t="s">
        <v>820</v>
      </c>
      <c r="JR360" s="444" t="s">
        <v>820</v>
      </c>
      <c r="JS360" s="444" t="s">
        <v>820</v>
      </c>
      <c r="JT360" s="444" t="s">
        <v>820</v>
      </c>
      <c r="JU360" s="444" t="s">
        <v>820</v>
      </c>
      <c r="JV360" s="444" t="s">
        <v>820</v>
      </c>
      <c r="JW360" s="444" t="s">
        <v>820</v>
      </c>
      <c r="JX360" s="444" t="s">
        <v>820</v>
      </c>
      <c r="JY360" s="444" t="s">
        <v>820</v>
      </c>
      <c r="JZ360" s="444" t="s">
        <v>820</v>
      </c>
      <c r="KA360" s="445" t="s">
        <v>820</v>
      </c>
    </row>
    <row r="361" spans="4:287" ht="12.65" customHeight="1" x14ac:dyDescent="0.2">
      <c r="D361" s="276"/>
      <c r="E361" s="3" t="str">
        <f>Daten_Polit!E361</f>
        <v>12053</v>
      </c>
      <c r="F361" s="229" t="str">
        <f>Daten_Polit!F361</f>
        <v>Frankfurt (Oder), Stadt</v>
      </c>
      <c r="G361" s="246"/>
      <c r="H361" s="531">
        <f>Daten_Polit!H361</f>
        <v>11.2</v>
      </c>
      <c r="I361" s="532">
        <f>Daten_Polit!I361</f>
        <v>41.1</v>
      </c>
      <c r="J361" s="532">
        <f>Daten_Polit!J361</f>
        <v>8.6</v>
      </c>
      <c r="K361" s="532">
        <f>Daten_Polit!K361</f>
        <v>9.8000000000000007</v>
      </c>
      <c r="L361" s="532">
        <f>Daten_Polit!L361</f>
        <v>3.8</v>
      </c>
      <c r="M361" s="308">
        <v>1.006758543195188</v>
      </c>
      <c r="N361" s="308">
        <v>5.4128819154926422</v>
      </c>
      <c r="O361" s="308">
        <v>0.80953338997223645</v>
      </c>
      <c r="P361" s="308">
        <v>0.86849949299180829</v>
      </c>
      <c r="Q361" s="308">
        <v>0.50236972680725567</v>
      </c>
      <c r="R361" s="308">
        <v>6.1677516039901299</v>
      </c>
      <c r="S361" s="308">
        <v>4.4611045130640008</v>
      </c>
      <c r="T361" s="308">
        <v>6.99915883919829</v>
      </c>
      <c r="U361" s="308">
        <v>6.9073663275454296</v>
      </c>
      <c r="V361" s="308">
        <v>8.0050293378051975</v>
      </c>
      <c r="W361" s="308">
        <v>47.367415649848319</v>
      </c>
      <c r="X361" s="308">
        <v>42.501320854405392</v>
      </c>
      <c r="Y361" s="308">
        <v>49.452319587628871</v>
      </c>
      <c r="Z361" s="308">
        <v>50.383231659629281</v>
      </c>
      <c r="AA361" s="308">
        <v>39.382402707258883</v>
      </c>
      <c r="AB361" s="308">
        <v>100</v>
      </c>
      <c r="AC361" s="308">
        <v>9.1146770053551496</v>
      </c>
      <c r="AD361" s="308">
        <v>88.809931919372374</v>
      </c>
      <c r="AE361" s="308">
        <v>71.395453228894084</v>
      </c>
      <c r="AF361" s="308">
        <v>17.414478690478294</v>
      </c>
      <c r="AG361" s="308">
        <v>100</v>
      </c>
      <c r="AH361" s="308">
        <v>32.800000000000004</v>
      </c>
      <c r="AI361" s="308">
        <v>67.199999999999989</v>
      </c>
      <c r="AJ361" s="308">
        <v>61.777777777777779</v>
      </c>
      <c r="AK361" s="308">
        <v>5.4222222222222216</v>
      </c>
      <c r="AL361" s="308">
        <v>100</v>
      </c>
      <c r="AM361" s="308">
        <v>4.8257662277090825</v>
      </c>
      <c r="AN361" s="308">
        <v>92.095709084605019</v>
      </c>
      <c r="AO361" s="308">
        <v>77.263467701624876</v>
      </c>
      <c r="AP361" s="337">
        <v>14.832241382980142</v>
      </c>
      <c r="AQ361" s="531">
        <f>Daten_Polit!M361</f>
        <v>10</v>
      </c>
      <c r="AR361" s="532">
        <f>Daten_Polit!N361</f>
        <v>35.799999999999997</v>
      </c>
      <c r="AS361" s="532">
        <f>Daten_Polit!O361</f>
        <v>7.6</v>
      </c>
      <c r="AT361" s="532">
        <f>Daten_Polit!P361</f>
        <v>8.6</v>
      </c>
      <c r="AU361" s="532">
        <f>Daten_Polit!Q361</f>
        <v>3.4</v>
      </c>
      <c r="AV361" s="308">
        <v>0.93790849673202614</v>
      </c>
      <c r="AW361" s="308">
        <v>3.6483106065128994</v>
      </c>
      <c r="AX361" s="308">
        <v>0.81823059281390209</v>
      </c>
      <c r="AY361" s="308">
        <v>0.86533273422559864</v>
      </c>
      <c r="AZ361" s="308">
        <v>0.57720162583844714</v>
      </c>
      <c r="BA361" s="308">
        <v>6.4715751258284717</v>
      </c>
      <c r="BB361" s="308">
        <v>4.6812575994441543</v>
      </c>
      <c r="BC361" s="308">
        <v>7.3147416981839033</v>
      </c>
      <c r="BD361" s="308">
        <v>6.9889288805869416</v>
      </c>
      <c r="BE361" s="308">
        <v>10.700757575757574</v>
      </c>
      <c r="BF361" s="308">
        <v>42.07523128912414</v>
      </c>
      <c r="BG361" s="308">
        <v>40.923372316286994</v>
      </c>
      <c r="BH361" s="308">
        <v>42.871536523929471</v>
      </c>
      <c r="BI361" s="308">
        <v>43.867967958748842</v>
      </c>
      <c r="BJ361" s="308">
        <v>32.554814108700199</v>
      </c>
      <c r="BK361" s="308">
        <v>100</v>
      </c>
      <c r="BL361" s="308">
        <v>9.0813197590474619</v>
      </c>
      <c r="BM361" s="308">
        <v>88.723440005558402</v>
      </c>
      <c r="BN361" s="308">
        <v>71.15380997288031</v>
      </c>
      <c r="BO361" s="308">
        <v>17.569630032678088</v>
      </c>
      <c r="BP361" s="308">
        <v>100</v>
      </c>
      <c r="BQ361" s="308">
        <v>33.344935607379043</v>
      </c>
      <c r="BR361" s="308">
        <v>66.655064392620957</v>
      </c>
      <c r="BS361" s="308">
        <v>61.22520013922729</v>
      </c>
      <c r="BT361" s="308">
        <v>5.4298642533936654</v>
      </c>
      <c r="BU361" s="308">
        <v>100</v>
      </c>
      <c r="BV361" s="308">
        <v>5.1485776614188437</v>
      </c>
      <c r="BW361" s="308">
        <v>91.670049789561546</v>
      </c>
      <c r="BX361" s="308">
        <v>76.684317521446189</v>
      </c>
      <c r="BY361" s="312">
        <v>14.98573226811536</v>
      </c>
      <c r="BZ361" s="531">
        <f>Daten_Polit!R361</f>
        <v>8.9</v>
      </c>
      <c r="CA361" s="532">
        <f>Daten_Polit!S361</f>
        <v>34.200000000000003</v>
      </c>
      <c r="CB361" s="532">
        <f>Daten_Polit!T361</f>
        <v>6.6</v>
      </c>
      <c r="CC361" s="532">
        <f>Daten_Polit!U361</f>
        <v>7.5</v>
      </c>
      <c r="CD361" s="532">
        <f>Daten_Polit!V361</f>
        <v>2.9</v>
      </c>
      <c r="CE361" s="309">
        <v>0.84466818335834259</v>
      </c>
      <c r="CF361" s="309">
        <v>3.7579057809544416</v>
      </c>
      <c r="CG361" s="309">
        <v>0.69615364407060321</v>
      </c>
      <c r="CH361" s="309">
        <v>0.71763199488976903</v>
      </c>
      <c r="CI361" s="309">
        <v>0.5882255936862828</v>
      </c>
      <c r="CJ361" s="309">
        <v>6.5051536760814193</v>
      </c>
      <c r="CK361" s="309">
        <v>4.9149516022930175</v>
      </c>
      <c r="CL361" s="309">
        <v>7.2474449685534594</v>
      </c>
      <c r="CM361" s="309">
        <v>6.751009421264996</v>
      </c>
      <c r="CN361" s="309">
        <v>12.436691052338196</v>
      </c>
      <c r="CO361" s="309">
        <v>40.355114973176114</v>
      </c>
      <c r="CP361" s="309">
        <v>37.131667288320138</v>
      </c>
      <c r="CQ361" s="309">
        <v>43.033948009342694</v>
      </c>
      <c r="CR361" s="309">
        <v>44.15478393381639</v>
      </c>
      <c r="CS361" s="309">
        <v>31.232091690560175</v>
      </c>
      <c r="CT361" s="309">
        <v>100</v>
      </c>
      <c r="CU361" s="309">
        <v>9.237672141239468</v>
      </c>
      <c r="CV361" s="309">
        <v>88.482278694714154</v>
      </c>
      <c r="CW361" s="309">
        <v>70.650577704964235</v>
      </c>
      <c r="CX361" s="309">
        <v>17.831700989749912</v>
      </c>
      <c r="CY361" s="309">
        <v>100</v>
      </c>
      <c r="CZ361" s="309">
        <v>34.529505582137162</v>
      </c>
      <c r="DA361" s="309">
        <v>65.470494417862838</v>
      </c>
      <c r="DB361" s="309">
        <v>59.330143540669852</v>
      </c>
      <c r="DC361" s="309">
        <v>6.140350877192982</v>
      </c>
      <c r="DD361" s="309">
        <v>100</v>
      </c>
      <c r="DE361" s="309">
        <v>5.593537485578195</v>
      </c>
      <c r="DF361" s="309">
        <v>91.139121404009899</v>
      </c>
      <c r="DG361" s="309">
        <v>76.012218834578618</v>
      </c>
      <c r="DH361" s="313">
        <v>15.12690256943127</v>
      </c>
      <c r="DI361" s="565">
        <f>Daten_Polit!W361</f>
        <v>8.5</v>
      </c>
      <c r="DJ361" s="532">
        <f>Daten_Polit!X361</f>
        <v>36.299999999999997</v>
      </c>
      <c r="DK361" s="532">
        <f>Daten_Polit!Y361</f>
        <v>5.9</v>
      </c>
      <c r="DL361" s="532">
        <f>Daten_Polit!Z361</f>
        <v>6.8</v>
      </c>
      <c r="DM361" s="532">
        <f>Daten_Polit!AA361</f>
        <v>2.2999999999999998</v>
      </c>
      <c r="DN361" s="309">
        <v>0.88313920183311057</v>
      </c>
      <c r="DO361" s="309">
        <v>4.68387889607716</v>
      </c>
      <c r="DP361" s="309">
        <v>0.64918440122912657</v>
      </c>
      <c r="DQ361" s="309">
        <v>0.68066254548638039</v>
      </c>
      <c r="DR361" s="309">
        <v>0.4944228242320603</v>
      </c>
      <c r="DS361" s="309">
        <v>6.926919032597266</v>
      </c>
      <c r="DT361" s="309">
        <v>5.8674332093335853</v>
      </c>
      <c r="DU361" s="309">
        <v>7.6029680610819996</v>
      </c>
      <c r="DV361" s="309">
        <v>7.3025509310608205</v>
      </c>
      <c r="DW361" s="309">
        <v>11.111111111111112</v>
      </c>
      <c r="DX361" s="309">
        <v>37.007977846639747</v>
      </c>
      <c r="DY361" s="309">
        <v>31.825470503838911</v>
      </c>
      <c r="DZ361" s="309">
        <v>40.334361304982956</v>
      </c>
      <c r="EA361" s="309">
        <v>41.52019281641153</v>
      </c>
      <c r="EB361" s="309">
        <v>26.630434782628637</v>
      </c>
      <c r="EC361" s="309">
        <v>100</v>
      </c>
      <c r="ED361" s="309">
        <v>10.181915377327936</v>
      </c>
      <c r="EE361" s="309">
        <v>87.626729515585765</v>
      </c>
      <c r="EF361" s="309">
        <v>69.920556939249153</v>
      </c>
      <c r="EG361" s="309">
        <v>17.706172576336609</v>
      </c>
      <c r="EH361" s="309">
        <v>100</v>
      </c>
      <c r="EI361" s="309">
        <v>39.466119096509239</v>
      </c>
      <c r="EJ361" s="309">
        <v>60.533880903490754</v>
      </c>
      <c r="EK361" s="309">
        <v>56.016427104722787</v>
      </c>
      <c r="EL361" s="309">
        <v>4.517453798767967</v>
      </c>
      <c r="EM361" s="309">
        <v>100</v>
      </c>
      <c r="EN361" s="309">
        <v>6.2963008192264427</v>
      </c>
      <c r="EO361" s="309">
        <v>90.610325111650013</v>
      </c>
      <c r="EP361" s="309">
        <v>75.295413416919203</v>
      </c>
      <c r="EQ361" s="367">
        <v>15.314911694730821</v>
      </c>
      <c r="ER361" s="531">
        <f>Daten_Polit!AB361</f>
        <v>7.9</v>
      </c>
      <c r="ES361" s="532">
        <f>Daten_Polit!AC361</f>
        <v>33.5</v>
      </c>
      <c r="ET361" s="532">
        <f>Daten_Polit!AD361</f>
        <v>5.2</v>
      </c>
      <c r="EU361" s="532">
        <f>Daten_Polit!AE361</f>
        <v>5.9</v>
      </c>
      <c r="EV361" s="532">
        <f>Daten_Polit!AF361</f>
        <v>2.6</v>
      </c>
      <c r="EW361" s="309">
        <v>0.83508889527275032</v>
      </c>
      <c r="EX361" s="309">
        <v>5.0095293454486161</v>
      </c>
      <c r="EY361" s="309">
        <v>0.57840436327866507</v>
      </c>
      <c r="EZ361" s="309">
        <v>0.62107214993669058</v>
      </c>
      <c r="FA361" s="309">
        <v>0.37517055773035496</v>
      </c>
      <c r="FB361" s="309">
        <v>6.5734018062687207</v>
      </c>
      <c r="FC361" s="309">
        <v>5.6703221967185247</v>
      </c>
      <c r="FD361" s="309">
        <v>7.2187481027261775</v>
      </c>
      <c r="FE361" s="309">
        <v>7.0186084142394831</v>
      </c>
      <c r="FF361" s="309">
        <v>9.0298962782206296</v>
      </c>
      <c r="FG361" s="309">
        <v>34.174418190240573</v>
      </c>
      <c r="FH361" s="309">
        <v>28.304622207056852</v>
      </c>
      <c r="FI361" s="309">
        <v>38.390889052167523</v>
      </c>
      <c r="FJ361" s="309">
        <v>39.809394145673529</v>
      </c>
      <c r="FK361" s="309">
        <v>25.700365408069597</v>
      </c>
      <c r="FL361" s="309">
        <v>100</v>
      </c>
      <c r="FM361" s="309">
        <v>10.426157719492677</v>
      </c>
      <c r="FN361" s="309">
        <v>87.362763732979204</v>
      </c>
      <c r="FO361" s="309">
        <v>68.958726734939518</v>
      </c>
      <c r="FP361" s="309">
        <v>18.404036998039683</v>
      </c>
      <c r="FQ361" s="309">
        <v>100</v>
      </c>
      <c r="FR361" s="309">
        <v>41.630340017436787</v>
      </c>
      <c r="FS361" s="309">
        <v>58.369659982563213</v>
      </c>
      <c r="FT361" s="309">
        <v>52.179598953792514</v>
      </c>
      <c r="FU361" s="309">
        <v>6.1900610287707059</v>
      </c>
      <c r="FV361" s="309">
        <v>100</v>
      </c>
      <c r="FW361" s="309">
        <v>6.196495694330415</v>
      </c>
      <c r="FX361" s="309">
        <v>90.710523361496456</v>
      </c>
      <c r="FY361" s="309">
        <v>74.970823493353691</v>
      </c>
      <c r="FZ361" s="313">
        <v>15.739699868142768</v>
      </c>
      <c r="GA361" s="570">
        <f>Daten_Polit!AG361</f>
        <v>8.4</v>
      </c>
      <c r="GB361" s="571">
        <f>Daten_Polit!AH361</f>
        <v>35.700000000000003</v>
      </c>
      <c r="GC361" s="571">
        <f>Daten_Polit!AI361</f>
        <v>5.4</v>
      </c>
      <c r="GD361" s="571">
        <f>Daten_Polit!AJ361</f>
        <v>6.1</v>
      </c>
      <c r="GE361" s="571">
        <f>Daten_Polit!AK361</f>
        <v>2.7</v>
      </c>
      <c r="GF361" s="444">
        <v>0.77052987122651462</v>
      </c>
      <c r="GG361" s="444">
        <v>4.633253786669238</v>
      </c>
      <c r="GH361" s="444">
        <v>0.52366493453038587</v>
      </c>
      <c r="GI361" s="444">
        <v>0.56569925730684001</v>
      </c>
      <c r="GJ361" s="444">
        <v>0.32603897266105708</v>
      </c>
      <c r="GK361" s="444">
        <v>5.8414464534075901</v>
      </c>
      <c r="GL361" s="444">
        <v>5.0606505446961307</v>
      </c>
      <c r="GM361" s="444">
        <v>6.4533688157732456</v>
      </c>
      <c r="GN361" s="444">
        <v>6.2026002166845551</v>
      </c>
      <c r="GO361" s="444">
        <v>8.5503963759890045</v>
      </c>
      <c r="GP361" s="444">
        <v>31.085838072029603</v>
      </c>
      <c r="GQ361" s="444">
        <v>26.614887726855535</v>
      </c>
      <c r="GR361" s="444">
        <v>34.593058410931562</v>
      </c>
      <c r="GS361" s="444">
        <v>35.105736098911287</v>
      </c>
      <c r="GT361" s="444">
        <v>30.224525043177891</v>
      </c>
      <c r="GU361" s="444">
        <v>100</v>
      </c>
      <c r="GV361" s="444">
        <v>11.03854789865907</v>
      </c>
      <c r="GW361" s="444">
        <v>86.57927587001727</v>
      </c>
      <c r="GX361" s="444">
        <v>68.097420777664169</v>
      </c>
      <c r="GY361" s="444">
        <v>18.481855092353097</v>
      </c>
      <c r="GZ361" s="444">
        <v>100</v>
      </c>
      <c r="HA361" s="444">
        <v>44.234477439259543</v>
      </c>
      <c r="HB361" s="444">
        <v>55.765522560740465</v>
      </c>
      <c r="HC361" s="444">
        <v>49.325106054762827</v>
      </c>
      <c r="HD361" s="444">
        <v>6.4404165059776322</v>
      </c>
      <c r="HE361" s="444">
        <v>100</v>
      </c>
      <c r="HF361" s="444">
        <v>6.434756531850029</v>
      </c>
      <c r="HG361" s="444">
        <v>90.208688686642688</v>
      </c>
      <c r="HH361" s="444">
        <v>74.386871804887122</v>
      </c>
      <c r="HI361" s="445">
        <v>15.821816881755565</v>
      </c>
      <c r="HJ361" s="570">
        <f>Daten_Polit!AL361</f>
        <v>7.8</v>
      </c>
      <c r="HK361" s="571">
        <f>Daten_Polit!AM361</f>
        <v>32.799999999999997</v>
      </c>
      <c r="HL361" s="571">
        <f>Daten_Polit!AN361</f>
        <v>4.9000000000000004</v>
      </c>
      <c r="HM361" s="571">
        <f>Daten_Polit!AO361</f>
        <v>5.7</v>
      </c>
      <c r="HN361" s="571">
        <f>Daten_Polit!AP361</f>
        <v>2.2999999999999998</v>
      </c>
      <c r="HO361" s="444">
        <v>0.67544584284950682</v>
      </c>
      <c r="HP361" s="444">
        <v>3.805940646350662</v>
      </c>
      <c r="HQ361" s="444">
        <v>0.46222553275014949</v>
      </c>
      <c r="HR361" s="444">
        <v>0.48177856953351328</v>
      </c>
      <c r="HS361" s="444">
        <v>0.37413614928467775</v>
      </c>
      <c r="HT361" s="444">
        <v>5.9885689322509892</v>
      </c>
      <c r="HU361" s="444">
        <v>4.8520135856380397</v>
      </c>
      <c r="HV361" s="444">
        <v>6.9191551347416249</v>
      </c>
      <c r="HW361" s="444">
        <v>6.5596599237760174</v>
      </c>
      <c r="HX361" s="444">
        <v>10.281014393422968</v>
      </c>
      <c r="HY361" s="444">
        <v>37.266671546739438</v>
      </c>
      <c r="HZ361" s="444">
        <v>33.813065976713006</v>
      </c>
      <c r="IA361" s="444">
        <v>40.123044001603851</v>
      </c>
      <c r="IB361" s="444">
        <v>41.558537851259985</v>
      </c>
      <c r="IC361" s="444">
        <v>26.925698704867081</v>
      </c>
      <c r="ID361" s="444">
        <v>100</v>
      </c>
      <c r="IE361" s="444">
        <v>10.913962195127803</v>
      </c>
      <c r="IF361" s="444">
        <v>86.762018150541223</v>
      </c>
      <c r="IG361" s="444">
        <v>67.866074774604598</v>
      </c>
      <c r="IH361" s="444">
        <v>18.895943375936621</v>
      </c>
      <c r="II361" s="444">
        <v>100</v>
      </c>
      <c r="IJ361" s="444">
        <v>45.787384208204671</v>
      </c>
      <c r="IK361" s="444">
        <v>54.212615791795329</v>
      </c>
      <c r="IL361" s="444">
        <v>48.875165416850464</v>
      </c>
      <c r="IM361" s="444">
        <v>5.3374503749448614</v>
      </c>
      <c r="IN361" s="444">
        <v>100</v>
      </c>
      <c r="IO361" s="444">
        <v>6.8200962712312148</v>
      </c>
      <c r="IP361" s="444">
        <v>89.972750805886236</v>
      </c>
      <c r="IQ361" s="444">
        <v>73.629375192990196</v>
      </c>
      <c r="IR361" s="445">
        <v>16.34337561289604</v>
      </c>
      <c r="IS361" s="443">
        <f>Daten_Polit!AQ361</f>
        <v>7.5</v>
      </c>
      <c r="IT361" s="227">
        <f>Daten_Polit!AR361</f>
        <v>31.9</v>
      </c>
      <c r="IU361" s="227">
        <f>Daten_Polit!AS361</f>
        <v>4.5999999999999996</v>
      </c>
      <c r="IV361" s="227">
        <f>Daten_Polit!AT361</f>
        <v>5.3</v>
      </c>
      <c r="IW361" s="227">
        <f>Daten_Polit!AU361</f>
        <v>2.1</v>
      </c>
      <c r="IX361" s="444" t="s">
        <v>820</v>
      </c>
      <c r="IY361" s="444" t="s">
        <v>820</v>
      </c>
      <c r="IZ361" s="444" t="s">
        <v>820</v>
      </c>
      <c r="JA361" s="444" t="s">
        <v>820</v>
      </c>
      <c r="JB361" s="444" t="s">
        <v>820</v>
      </c>
      <c r="JC361" s="444" t="s">
        <v>820</v>
      </c>
      <c r="JD361" s="444" t="s">
        <v>820</v>
      </c>
      <c r="JE361" s="444" t="s">
        <v>820</v>
      </c>
      <c r="JF361" s="444" t="s">
        <v>820</v>
      </c>
      <c r="JG361" s="444" t="s">
        <v>820</v>
      </c>
      <c r="JH361" s="444" t="s">
        <v>820</v>
      </c>
      <c r="JI361" s="444" t="s">
        <v>820</v>
      </c>
      <c r="JJ361" s="444" t="s">
        <v>820</v>
      </c>
      <c r="JK361" s="444" t="s">
        <v>820</v>
      </c>
      <c r="JL361" s="444" t="s">
        <v>820</v>
      </c>
      <c r="JM361" s="444" t="s">
        <v>820</v>
      </c>
      <c r="JN361" s="444" t="s">
        <v>820</v>
      </c>
      <c r="JO361" s="444" t="s">
        <v>820</v>
      </c>
      <c r="JP361" s="444" t="s">
        <v>820</v>
      </c>
      <c r="JQ361" s="444" t="s">
        <v>820</v>
      </c>
      <c r="JR361" s="444" t="s">
        <v>820</v>
      </c>
      <c r="JS361" s="444" t="s">
        <v>820</v>
      </c>
      <c r="JT361" s="444" t="s">
        <v>820</v>
      </c>
      <c r="JU361" s="444" t="s">
        <v>820</v>
      </c>
      <c r="JV361" s="444" t="s">
        <v>820</v>
      </c>
      <c r="JW361" s="444" t="s">
        <v>820</v>
      </c>
      <c r="JX361" s="444" t="s">
        <v>820</v>
      </c>
      <c r="JY361" s="444" t="s">
        <v>820</v>
      </c>
      <c r="JZ361" s="444" t="s">
        <v>820</v>
      </c>
      <c r="KA361" s="445" t="s">
        <v>820</v>
      </c>
    </row>
    <row r="362" spans="4:287" ht="12.65" customHeight="1" x14ac:dyDescent="0.2">
      <c r="D362" s="276"/>
      <c r="E362" s="3" t="str">
        <f>Daten_Polit!E362</f>
        <v>12054</v>
      </c>
      <c r="F362" s="229" t="str">
        <f>Daten_Polit!F362</f>
        <v>Potsdam, Stadt</v>
      </c>
      <c r="G362" s="246"/>
      <c r="H362" s="531">
        <f>Daten_Polit!H362</f>
        <v>7</v>
      </c>
      <c r="I362" s="532">
        <f>Daten_Polit!I362</f>
        <v>23.7</v>
      </c>
      <c r="J362" s="532">
        <f>Daten_Polit!J362</f>
        <v>5.4</v>
      </c>
      <c r="K362" s="532">
        <f>Daten_Polit!K362</f>
        <v>5.9</v>
      </c>
      <c r="L362" s="532">
        <f>Daten_Polit!L362</f>
        <v>4.0999999999999996</v>
      </c>
      <c r="M362" s="308">
        <v>0.78607298118923852</v>
      </c>
      <c r="N362" s="308">
        <v>2.5204255205656256</v>
      </c>
      <c r="O362" s="308">
        <v>0.70426713274350261</v>
      </c>
      <c r="P362" s="308">
        <v>0.74146315166447896</v>
      </c>
      <c r="Q362" s="308">
        <v>0.61729710511538571</v>
      </c>
      <c r="R362" s="308">
        <v>8.571428571428525</v>
      </c>
      <c r="S362" s="308">
        <v>4.3655970084355165</v>
      </c>
      <c r="T362" s="308">
        <v>10.577919489836502</v>
      </c>
      <c r="U362" s="308">
        <v>9.2761643693914078</v>
      </c>
      <c r="V362" s="308">
        <v>14.950916514638172</v>
      </c>
      <c r="W362" s="308">
        <v>33.507452665503592</v>
      </c>
      <c r="X362" s="308">
        <v>34.850309704062887</v>
      </c>
      <c r="Y362" s="308">
        <v>32.809414580632037</v>
      </c>
      <c r="Z362" s="308">
        <v>36.016367544610361</v>
      </c>
      <c r="AA362" s="308">
        <v>22.062141989233741</v>
      </c>
      <c r="AB362" s="308">
        <v>100</v>
      </c>
      <c r="AC362" s="308">
        <v>9.2410959949441942</v>
      </c>
      <c r="AD362" s="308">
        <v>88.865052615302218</v>
      </c>
      <c r="AE362" s="308">
        <v>60.915437201224456</v>
      </c>
      <c r="AF362" s="308">
        <v>27.949615414077766</v>
      </c>
      <c r="AG362" s="308">
        <v>100</v>
      </c>
      <c r="AH362" s="308">
        <v>31.902889382800488</v>
      </c>
      <c r="AI362" s="308">
        <v>68.097110617199519</v>
      </c>
      <c r="AJ362" s="308">
        <v>52.111472046503671</v>
      </c>
      <c r="AK362" s="308">
        <v>15.985638570695848</v>
      </c>
      <c r="AL362" s="308">
        <v>100</v>
      </c>
      <c r="AM362" s="308">
        <v>5.529695750270661</v>
      </c>
      <c r="AN362" s="308">
        <v>91.826110892117356</v>
      </c>
      <c r="AO362" s="308">
        <v>64.318061364000897</v>
      </c>
      <c r="AP362" s="337">
        <v>27.508049528116459</v>
      </c>
      <c r="AQ362" s="531">
        <f>Daten_Polit!M362</f>
        <v>6.7</v>
      </c>
      <c r="AR362" s="532">
        <f>Daten_Polit!N362</f>
        <v>24</v>
      </c>
      <c r="AS362" s="532">
        <f>Daten_Polit!O362</f>
        <v>5</v>
      </c>
      <c r="AT362" s="532">
        <f>Daten_Polit!P362</f>
        <v>5.5</v>
      </c>
      <c r="AU362" s="532">
        <f>Daten_Polit!Q362</f>
        <v>3.8</v>
      </c>
      <c r="AV362" s="308">
        <v>0.71462844425387684</v>
      </c>
      <c r="AW362" s="308">
        <v>2.3636569805745191</v>
      </c>
      <c r="AX362" s="308">
        <v>0.63200033521817867</v>
      </c>
      <c r="AY362" s="308">
        <v>0.65519174878727071</v>
      </c>
      <c r="AZ362" s="308">
        <v>0.5806354176931966</v>
      </c>
      <c r="BA362" s="308">
        <v>8.069184218907953</v>
      </c>
      <c r="BB362" s="308">
        <v>4.5265569319532419</v>
      </c>
      <c r="BC362" s="308">
        <v>9.9024152748671703</v>
      </c>
      <c r="BD362" s="308">
        <v>8.8042122765693094</v>
      </c>
      <c r="BE362" s="308">
        <v>13.454643241304643</v>
      </c>
      <c r="BF362" s="308">
        <v>35.344695224933623</v>
      </c>
      <c r="BG362" s="308">
        <v>37.80362641122241</v>
      </c>
      <c r="BH362" s="308">
        <v>34.475828005729177</v>
      </c>
      <c r="BI362" s="308">
        <v>38.364920937534357</v>
      </c>
      <c r="BJ362" s="308">
        <v>21.980001801636682</v>
      </c>
      <c r="BK362" s="308">
        <v>100</v>
      </c>
      <c r="BL362" s="308">
        <v>9.2699258915995042</v>
      </c>
      <c r="BM362" s="308">
        <v>88.85885357384025</v>
      </c>
      <c r="BN362" s="308">
        <v>60.062247249880627</v>
      </c>
      <c r="BO362" s="308">
        <v>28.796606323959612</v>
      </c>
      <c r="BP362" s="308">
        <v>100</v>
      </c>
      <c r="BQ362" s="308">
        <v>33.784024194983097</v>
      </c>
      <c r="BR362" s="308">
        <v>66.215975805016896</v>
      </c>
      <c r="BS362" s="308">
        <v>50.453655933107989</v>
      </c>
      <c r="BT362" s="308">
        <v>15.762319871908915</v>
      </c>
      <c r="BU362" s="308">
        <v>100</v>
      </c>
      <c r="BV362" s="308">
        <v>5.7195053156764315</v>
      </c>
      <c r="BW362" s="308">
        <v>91.683330738349483</v>
      </c>
      <c r="BX362" s="308">
        <v>63.164410757402159</v>
      </c>
      <c r="BY362" s="312">
        <v>28.518919980947331</v>
      </c>
      <c r="BZ362" s="531">
        <f>Daten_Polit!R362</f>
        <v>6</v>
      </c>
      <c r="CA362" s="532">
        <f>Daten_Polit!S362</f>
        <v>21.6</v>
      </c>
      <c r="CB362" s="532">
        <f>Daten_Polit!T362</f>
        <v>4.5</v>
      </c>
      <c r="CC362" s="532">
        <f>Daten_Polit!U362</f>
        <v>4.9000000000000004</v>
      </c>
      <c r="CD362" s="532">
        <f>Daten_Polit!V362</f>
        <v>3.6</v>
      </c>
      <c r="CE362" s="309">
        <v>0.67602935221672444</v>
      </c>
      <c r="CF362" s="309">
        <v>2.1430746494157003</v>
      </c>
      <c r="CG362" s="309">
        <v>0.59785349984574421</v>
      </c>
      <c r="CH362" s="309">
        <v>0.63206910084017076</v>
      </c>
      <c r="CI362" s="309">
        <v>0.52649794335476663</v>
      </c>
      <c r="CJ362" s="309">
        <v>8.8420825896978812</v>
      </c>
      <c r="CK362" s="309">
        <v>5.0851511672407197</v>
      </c>
      <c r="CL362" s="309">
        <v>10.934398392844541</v>
      </c>
      <c r="CM362" s="309">
        <v>9.8316324888131845</v>
      </c>
      <c r="CN362" s="309">
        <v>14.120930232558665</v>
      </c>
      <c r="CO362" s="309">
        <v>32.735467682728498</v>
      </c>
      <c r="CP362" s="309">
        <v>36.567199809022938</v>
      </c>
      <c r="CQ362" s="309">
        <v>31.830884124307051</v>
      </c>
      <c r="CR362" s="309">
        <v>35.877738354871731</v>
      </c>
      <c r="CS362" s="309">
        <v>20.307720826765053</v>
      </c>
      <c r="CT362" s="309">
        <v>100</v>
      </c>
      <c r="CU362" s="309">
        <v>9.4910015950952573</v>
      </c>
      <c r="CV362" s="309">
        <v>88.64498103545769</v>
      </c>
      <c r="CW362" s="309">
        <v>58.932781733312659</v>
      </c>
      <c r="CX362" s="309">
        <v>29.712199302145041</v>
      </c>
      <c r="CY362" s="309">
        <v>100</v>
      </c>
      <c r="CZ362" s="309">
        <v>33.843706502286729</v>
      </c>
      <c r="DA362" s="309">
        <v>66.156293497713264</v>
      </c>
      <c r="DB362" s="309">
        <v>48.697554185722815</v>
      </c>
      <c r="DC362" s="309">
        <v>17.458739311990456</v>
      </c>
      <c r="DD362" s="309">
        <v>100</v>
      </c>
      <c r="DE362" s="309">
        <v>6.05251440260544</v>
      </c>
      <c r="DF362" s="309">
        <v>91.380154259063858</v>
      </c>
      <c r="DG362" s="309">
        <v>61.763855911955687</v>
      </c>
      <c r="DH362" s="313">
        <v>29.61629834710816</v>
      </c>
      <c r="DI362" s="565">
        <f>Daten_Polit!W362</f>
        <v>5.7</v>
      </c>
      <c r="DJ362" s="532">
        <f>Daten_Polit!X362</f>
        <v>23.1</v>
      </c>
      <c r="DK362" s="532">
        <f>Daten_Polit!Y362</f>
        <v>3.9</v>
      </c>
      <c r="DL362" s="532">
        <f>Daten_Polit!Z362</f>
        <v>4.3</v>
      </c>
      <c r="DM362" s="532">
        <f>Daten_Polit!AA362</f>
        <v>3.2</v>
      </c>
      <c r="DN362" s="309">
        <v>0.66983145021552026</v>
      </c>
      <c r="DO362" s="309">
        <v>2.4603549038228349</v>
      </c>
      <c r="DP362" s="309">
        <v>0.56060595208375408</v>
      </c>
      <c r="DQ362" s="309">
        <v>0.57828852185142965</v>
      </c>
      <c r="DR362" s="309">
        <v>0.52595687233359911</v>
      </c>
      <c r="DS362" s="309">
        <v>9.2658793488668412</v>
      </c>
      <c r="DT362" s="309">
        <v>5.7741569730818325</v>
      </c>
      <c r="DU362" s="309">
        <v>11.408185869201246</v>
      </c>
      <c r="DV362" s="309">
        <v>9.9143853715252082</v>
      </c>
      <c r="DW362" s="309">
        <v>15.469348659003831</v>
      </c>
      <c r="DX362" s="309">
        <v>31.000159515074561</v>
      </c>
      <c r="DY362" s="309">
        <v>29.552449879376091</v>
      </c>
      <c r="DZ362" s="309">
        <v>31.918914720655849</v>
      </c>
      <c r="EA362" s="309">
        <v>36.180157212661996</v>
      </c>
      <c r="EB362" s="309">
        <v>20.329352850543927</v>
      </c>
      <c r="EC362" s="309">
        <v>100</v>
      </c>
      <c r="ED362" s="309">
        <v>10.283549798804952</v>
      </c>
      <c r="EE362" s="309">
        <v>87.858402440137027</v>
      </c>
      <c r="EF362" s="309">
        <v>57.460596049337973</v>
      </c>
      <c r="EG362" s="309">
        <v>30.397806390799065</v>
      </c>
      <c r="EH362" s="309">
        <v>100</v>
      </c>
      <c r="EI362" s="309">
        <v>39.126057188884417</v>
      </c>
      <c r="EJ362" s="309">
        <v>60.87394281111559</v>
      </c>
      <c r="EK362" s="309">
        <v>45.086588803866292</v>
      </c>
      <c r="EL362" s="309">
        <v>15.787354007249297</v>
      </c>
      <c r="EM362" s="309">
        <v>100</v>
      </c>
      <c r="EN362" s="309">
        <v>6.4978666834071124</v>
      </c>
      <c r="EO362" s="309">
        <v>90.966010391244538</v>
      </c>
      <c r="EP362" s="309">
        <v>60.229107579071197</v>
      </c>
      <c r="EQ362" s="367">
        <v>30.736902812173355</v>
      </c>
      <c r="ER362" s="531">
        <f>Daten_Polit!AB362</f>
        <v>5.4</v>
      </c>
      <c r="ES362" s="532">
        <f>Daten_Polit!AC362</f>
        <v>22.4</v>
      </c>
      <c r="ET362" s="532">
        <f>Daten_Polit!AD362</f>
        <v>3.6</v>
      </c>
      <c r="EU362" s="532">
        <f>Daten_Polit!AE362</f>
        <v>3.9</v>
      </c>
      <c r="EV362" s="532">
        <f>Daten_Polit!AF362</f>
        <v>2.9</v>
      </c>
      <c r="EW362" s="309">
        <v>0.68797081801791726</v>
      </c>
      <c r="EX362" s="309">
        <v>2.5957856199001794</v>
      </c>
      <c r="EY362" s="309">
        <v>0.56074135675268599</v>
      </c>
      <c r="EZ362" s="309">
        <v>0.57917202908688781</v>
      </c>
      <c r="FA362" s="309">
        <v>0.52679420506303687</v>
      </c>
      <c r="FB362" s="309">
        <v>9.4810508881888129</v>
      </c>
      <c r="FC362" s="309">
        <v>5.7622344795211831</v>
      </c>
      <c r="FD362" s="309">
        <v>12.124409886142873</v>
      </c>
      <c r="FE362" s="309">
        <v>10.651275913986961</v>
      </c>
      <c r="FF362" s="309">
        <v>15.89987137627387</v>
      </c>
      <c r="FG362" s="309">
        <v>30.170443414092794</v>
      </c>
      <c r="FH362" s="309">
        <v>29.481196815811611</v>
      </c>
      <c r="FI362" s="309">
        <v>30.665920537212433</v>
      </c>
      <c r="FJ362" s="309">
        <v>35.508996027727015</v>
      </c>
      <c r="FK362" s="309">
        <v>18.306499701848537</v>
      </c>
      <c r="FL362" s="309">
        <v>100</v>
      </c>
      <c r="FM362" s="309">
        <v>10.969728670414328</v>
      </c>
      <c r="FN362" s="309">
        <v>87.108063214474655</v>
      </c>
      <c r="FO362" s="309">
        <v>55.458578638464772</v>
      </c>
      <c r="FP362" s="309">
        <v>31.649484576009872</v>
      </c>
      <c r="FQ362" s="309">
        <v>100</v>
      </c>
      <c r="FR362" s="309">
        <v>42.374229469079339</v>
      </c>
      <c r="FS362" s="309">
        <v>57.625770530920661</v>
      </c>
      <c r="FT362" s="309">
        <v>41.161264664943332</v>
      </c>
      <c r="FU362" s="309">
        <v>16.46450586597733</v>
      </c>
      <c r="FV362" s="309">
        <v>100</v>
      </c>
      <c r="FW362" s="309">
        <v>6.9724472669673689</v>
      </c>
      <c r="FX362" s="309">
        <v>90.412634702536891</v>
      </c>
      <c r="FY362" s="309">
        <v>58.598299606914495</v>
      </c>
      <c r="FZ362" s="313">
        <v>31.814335095622408</v>
      </c>
      <c r="GA362" s="570">
        <f>Daten_Polit!AG362</f>
        <v>6</v>
      </c>
      <c r="GB362" s="571">
        <f>Daten_Polit!AH362</f>
        <v>23.1</v>
      </c>
      <c r="GC362" s="571">
        <f>Daten_Polit!AI362</f>
        <v>4</v>
      </c>
      <c r="GD362" s="571">
        <f>Daten_Polit!AJ362</f>
        <v>4.4000000000000004</v>
      </c>
      <c r="GE362" s="571">
        <f>Daten_Polit!AK362</f>
        <v>3.3</v>
      </c>
      <c r="GF362" s="444">
        <v>0.6904983536407463</v>
      </c>
      <c r="GG362" s="444">
        <v>2.7198063791864935</v>
      </c>
      <c r="GH362" s="444">
        <v>0.55177139095243044</v>
      </c>
      <c r="GI362" s="444">
        <v>0.56953346664175541</v>
      </c>
      <c r="GJ362" s="444">
        <v>0.52088832559368181</v>
      </c>
      <c r="GK362" s="444">
        <v>8.1933760056374894</v>
      </c>
      <c r="GL362" s="444">
        <v>5.0590933145176233</v>
      </c>
      <c r="GM362" s="444">
        <v>10.424263762794665</v>
      </c>
      <c r="GN362" s="444">
        <v>8.8973411062136929</v>
      </c>
      <c r="GO362" s="444">
        <v>14.117444759693923</v>
      </c>
      <c r="GP362" s="444">
        <v>28.693222939523821</v>
      </c>
      <c r="GQ362" s="444">
        <v>30.188548213479216</v>
      </c>
      <c r="GR362" s="444">
        <v>27.629096325718521</v>
      </c>
      <c r="GS362" s="444">
        <v>32.388436710636157</v>
      </c>
      <c r="GT362" s="444">
        <v>16.109035326084108</v>
      </c>
      <c r="GU362" s="444">
        <v>100</v>
      </c>
      <c r="GV362" s="444">
        <v>11.119819568084067</v>
      </c>
      <c r="GW362" s="444">
        <v>86.721869699466126</v>
      </c>
      <c r="GX362" s="444">
        <v>54.175980749526254</v>
      </c>
      <c r="GY362" s="444">
        <v>32.545888949939879</v>
      </c>
      <c r="GZ362" s="444">
        <v>100</v>
      </c>
      <c r="HA362" s="444">
        <v>42.102673445957031</v>
      </c>
      <c r="HB362" s="444">
        <v>57.897326554042969</v>
      </c>
      <c r="HC362" s="444">
        <v>40.544530096768902</v>
      </c>
      <c r="HD362" s="444">
        <v>17.352796457274071</v>
      </c>
      <c r="HE362" s="444">
        <v>100</v>
      </c>
      <c r="HF362" s="444">
        <v>7.1508263807767554</v>
      </c>
      <c r="HG362" s="444">
        <v>89.89406295887342</v>
      </c>
      <c r="HH362" s="444">
        <v>57.070534937472537</v>
      </c>
      <c r="HI362" s="445">
        <v>32.823528021400882</v>
      </c>
      <c r="HJ362" s="570">
        <f>Daten_Polit!AL362</f>
        <v>5.6</v>
      </c>
      <c r="HK362" s="571">
        <f>Daten_Polit!AM362</f>
        <v>22</v>
      </c>
      <c r="HL362" s="571">
        <f>Daten_Polit!AN362</f>
        <v>3.7</v>
      </c>
      <c r="HM362" s="571">
        <f>Daten_Polit!AO362</f>
        <v>4.2</v>
      </c>
      <c r="HN362" s="571">
        <f>Daten_Polit!AP362</f>
        <v>2.7</v>
      </c>
      <c r="HO362" s="444">
        <v>0.58240497662672119</v>
      </c>
      <c r="HP362" s="444">
        <v>2.1012622519874764</v>
      </c>
      <c r="HQ362" s="444">
        <v>0.46863480745540037</v>
      </c>
      <c r="HR362" s="444">
        <v>0.48397445520908289</v>
      </c>
      <c r="HS362" s="444">
        <v>0.44333958569931003</v>
      </c>
      <c r="HT362" s="444">
        <v>8.6509584783874942</v>
      </c>
      <c r="HU362" s="444">
        <v>5.3559742362138891</v>
      </c>
      <c r="HV362" s="444">
        <v>11.17327281363816</v>
      </c>
      <c r="HW362" s="444">
        <v>9.0710779858208923</v>
      </c>
      <c r="HX362" s="444">
        <v>16.738858407931463</v>
      </c>
      <c r="HY362" s="444">
        <v>38.123646715019838</v>
      </c>
      <c r="HZ362" s="444">
        <v>40.544692737430999</v>
      </c>
      <c r="IA362" s="444">
        <v>36.272963071904847</v>
      </c>
      <c r="IB362" s="444">
        <v>41.701344135519179</v>
      </c>
      <c r="IC362" s="444">
        <v>21.880492091388401</v>
      </c>
      <c r="ID362" s="444">
        <v>100</v>
      </c>
      <c r="IE362" s="444">
        <v>11.661092525756318</v>
      </c>
      <c r="IF362" s="444">
        <v>86.295628970282138</v>
      </c>
      <c r="IG362" s="444">
        <v>53.100036946876159</v>
      </c>
      <c r="IH362" s="444">
        <v>33.195592023405965</v>
      </c>
      <c r="II362" s="444">
        <v>100</v>
      </c>
      <c r="IJ362" s="444">
        <v>44.680851063829778</v>
      </c>
      <c r="IK362" s="444">
        <v>55.319148936170215</v>
      </c>
      <c r="IL362" s="444">
        <v>40.460699841744329</v>
      </c>
      <c r="IM362" s="444">
        <v>14.858449094425882</v>
      </c>
      <c r="IN362" s="444">
        <v>100</v>
      </c>
      <c r="IO362" s="444">
        <v>7.7587925290789066</v>
      </c>
      <c r="IP362" s="444">
        <v>89.48810274684368</v>
      </c>
      <c r="IQ362" s="444">
        <v>55.706378064504591</v>
      </c>
      <c r="IR362" s="445">
        <v>33.781724682339075</v>
      </c>
      <c r="IS362" s="443">
        <f>Daten_Polit!AQ362</f>
        <v>5.0999999999999996</v>
      </c>
      <c r="IT362" s="227">
        <f>Daten_Polit!AR362</f>
        <v>19.7</v>
      </c>
      <c r="IU362" s="227">
        <f>Daten_Polit!AS362</f>
        <v>3.3</v>
      </c>
      <c r="IV362" s="227">
        <f>Daten_Polit!AT362</f>
        <v>3.8</v>
      </c>
      <c r="IW362" s="227">
        <f>Daten_Polit!AU362</f>
        <v>2.6</v>
      </c>
      <c r="IX362" s="444" t="s">
        <v>820</v>
      </c>
      <c r="IY362" s="444" t="s">
        <v>820</v>
      </c>
      <c r="IZ362" s="444" t="s">
        <v>820</v>
      </c>
      <c r="JA362" s="444" t="s">
        <v>820</v>
      </c>
      <c r="JB362" s="444" t="s">
        <v>820</v>
      </c>
      <c r="JC362" s="444" t="s">
        <v>820</v>
      </c>
      <c r="JD362" s="444" t="s">
        <v>820</v>
      </c>
      <c r="JE362" s="444" t="s">
        <v>820</v>
      </c>
      <c r="JF362" s="444" t="s">
        <v>820</v>
      </c>
      <c r="JG362" s="444" t="s">
        <v>820</v>
      </c>
      <c r="JH362" s="444" t="s">
        <v>820</v>
      </c>
      <c r="JI362" s="444" t="s">
        <v>820</v>
      </c>
      <c r="JJ362" s="444" t="s">
        <v>820</v>
      </c>
      <c r="JK362" s="444" t="s">
        <v>820</v>
      </c>
      <c r="JL362" s="444" t="s">
        <v>820</v>
      </c>
      <c r="JM362" s="444" t="s">
        <v>820</v>
      </c>
      <c r="JN362" s="444" t="s">
        <v>820</v>
      </c>
      <c r="JO362" s="444" t="s">
        <v>820</v>
      </c>
      <c r="JP362" s="444" t="s">
        <v>820</v>
      </c>
      <c r="JQ362" s="444" t="s">
        <v>820</v>
      </c>
      <c r="JR362" s="444" t="s">
        <v>820</v>
      </c>
      <c r="JS362" s="444" t="s">
        <v>820</v>
      </c>
      <c r="JT362" s="444" t="s">
        <v>820</v>
      </c>
      <c r="JU362" s="444" t="s">
        <v>820</v>
      </c>
      <c r="JV362" s="444" t="s">
        <v>820</v>
      </c>
      <c r="JW362" s="444" t="s">
        <v>820</v>
      </c>
      <c r="JX362" s="444" t="s">
        <v>820</v>
      </c>
      <c r="JY362" s="444" t="s">
        <v>820</v>
      </c>
      <c r="JZ362" s="444" t="s">
        <v>820</v>
      </c>
      <c r="KA362" s="445" t="s">
        <v>820</v>
      </c>
    </row>
    <row r="363" spans="4:287" ht="12.65" customHeight="1" x14ac:dyDescent="0.2">
      <c r="D363" s="276"/>
      <c r="E363" s="3" t="str">
        <f>Daten_Polit!E363</f>
        <v>12060</v>
      </c>
      <c r="F363" s="229" t="str">
        <f>Daten_Polit!F363</f>
        <v>Barnim</v>
      </c>
      <c r="G363" s="246"/>
      <c r="H363" s="531">
        <f>Daten_Polit!H363</f>
        <v>7.8</v>
      </c>
      <c r="I363" s="532">
        <f>Daten_Polit!I363</f>
        <v>31.2</v>
      </c>
      <c r="J363" s="532">
        <f>Daten_Polit!J363</f>
        <v>5.9</v>
      </c>
      <c r="K363" s="532">
        <f>Daten_Polit!K363</f>
        <v>6.5</v>
      </c>
      <c r="L363" s="532">
        <f>Daten_Polit!L363</f>
        <v>3.4</v>
      </c>
      <c r="M363" s="308">
        <v>0.72983501935622797</v>
      </c>
      <c r="N363" s="308">
        <v>2.7382082337776632</v>
      </c>
      <c r="O363" s="308">
        <v>0.65306620474129218</v>
      </c>
      <c r="P363" s="308">
        <v>0.67227602804534936</v>
      </c>
      <c r="Q363" s="308">
        <v>0.5391651375296036</v>
      </c>
      <c r="R363" s="308">
        <v>6.9223196706640717</v>
      </c>
      <c r="S363" s="308">
        <v>4.0152201485776997</v>
      </c>
      <c r="T363" s="308">
        <v>8.361348733482119</v>
      </c>
      <c r="U363" s="308">
        <v>8.1725501847691451</v>
      </c>
      <c r="V363" s="308">
        <v>9.9919807538097825</v>
      </c>
      <c r="W363" s="308">
        <v>41.846793682908888</v>
      </c>
      <c r="X363" s="308">
        <v>43.6116336275511</v>
      </c>
      <c r="Y363" s="308">
        <v>40.649002180111083</v>
      </c>
      <c r="Z363" s="308">
        <v>41.933610580346183</v>
      </c>
      <c r="AA363" s="308">
        <v>29.673495518564035</v>
      </c>
      <c r="AB363" s="308">
        <v>100</v>
      </c>
      <c r="AC363" s="308">
        <v>7.7792741209194718</v>
      </c>
      <c r="AD363" s="308">
        <v>90.205383551702639</v>
      </c>
      <c r="AE363" s="308">
        <v>73.457282767340573</v>
      </c>
      <c r="AF363" s="308">
        <v>16.748100784362062</v>
      </c>
      <c r="AG363" s="308">
        <v>100</v>
      </c>
      <c r="AH363" s="308">
        <v>32.363843741089248</v>
      </c>
      <c r="AI363" s="308">
        <v>67.636156258910745</v>
      </c>
      <c r="AJ363" s="308">
        <v>60.507556315939546</v>
      </c>
      <c r="AK363" s="308">
        <v>7.1285999429712019</v>
      </c>
      <c r="AL363" s="308">
        <v>100</v>
      </c>
      <c r="AM363" s="308">
        <v>4.5660000679086137</v>
      </c>
      <c r="AN363" s="308">
        <v>92.610584524436007</v>
      </c>
      <c r="AO363" s="308">
        <v>79.245540102398834</v>
      </c>
      <c r="AP363" s="337">
        <v>13.365044422037176</v>
      </c>
      <c r="AQ363" s="531">
        <f>Daten_Polit!M363</f>
        <v>7.1</v>
      </c>
      <c r="AR363" s="532">
        <f>Daten_Polit!N363</f>
        <v>32.200000000000003</v>
      </c>
      <c r="AS363" s="532">
        <f>Daten_Polit!O363</f>
        <v>5.0999999999999996</v>
      </c>
      <c r="AT363" s="532">
        <f>Daten_Polit!P363</f>
        <v>5.6</v>
      </c>
      <c r="AU363" s="532">
        <f>Daten_Polit!Q363</f>
        <v>2.9</v>
      </c>
      <c r="AV363" s="308">
        <v>0.6642276305197653</v>
      </c>
      <c r="AW363" s="308">
        <v>2.6589895364505876</v>
      </c>
      <c r="AX363" s="308">
        <v>0.58598407401894459</v>
      </c>
      <c r="AY363" s="308">
        <v>0.6079587310462794</v>
      </c>
      <c r="AZ363" s="308">
        <v>0.45721902223448713</v>
      </c>
      <c r="BA363" s="308">
        <v>7.0035072336694428</v>
      </c>
      <c r="BB363" s="308">
        <v>3.8741521962998475</v>
      </c>
      <c r="BC363" s="308">
        <v>8.8476253043243709</v>
      </c>
      <c r="BD363" s="308">
        <v>8.4295412288666931</v>
      </c>
      <c r="BE363" s="308">
        <v>12.363636363637262</v>
      </c>
      <c r="BF363" s="308">
        <v>42.84835056622304</v>
      </c>
      <c r="BG363" s="308">
        <v>45.281737949760966</v>
      </c>
      <c r="BH363" s="308">
        <v>41.781548250265111</v>
      </c>
      <c r="BI363" s="308">
        <v>43.059123142111574</v>
      </c>
      <c r="BJ363" s="308">
        <v>30.951051554059184</v>
      </c>
      <c r="BK363" s="308">
        <v>100</v>
      </c>
      <c r="BL363" s="308">
        <v>7.9441873409380177</v>
      </c>
      <c r="BM363" s="308">
        <v>89.999608193194675</v>
      </c>
      <c r="BN363" s="308">
        <v>73.013076069066301</v>
      </c>
      <c r="BO363" s="308">
        <v>16.986532124128374</v>
      </c>
      <c r="BP363" s="308">
        <v>100</v>
      </c>
      <c r="BQ363" s="308">
        <v>36.952469711090394</v>
      </c>
      <c r="BR363" s="308">
        <v>63.047530288909606</v>
      </c>
      <c r="BS363" s="308">
        <v>55.995650823237028</v>
      </c>
      <c r="BT363" s="308">
        <v>7.0518794656725694</v>
      </c>
      <c r="BU363" s="308">
        <v>100</v>
      </c>
      <c r="BV363" s="308">
        <v>4.5841665036893096</v>
      </c>
      <c r="BW363" s="308">
        <v>92.55117108108648</v>
      </c>
      <c r="BX363" s="308">
        <v>79.059170479411151</v>
      </c>
      <c r="BY363" s="312">
        <v>13.492000601675336</v>
      </c>
      <c r="BZ363" s="531">
        <f>Daten_Polit!R363</f>
        <v>6.3</v>
      </c>
      <c r="CA363" s="532">
        <f>Daten_Polit!S363</f>
        <v>28.8</v>
      </c>
      <c r="CB363" s="532">
        <f>Daten_Polit!T363</f>
        <v>4.5</v>
      </c>
      <c r="CC363" s="532">
        <f>Daten_Polit!U363</f>
        <v>5</v>
      </c>
      <c r="CD363" s="532">
        <f>Daten_Polit!V363</f>
        <v>2.5</v>
      </c>
      <c r="CE363" s="309">
        <v>0.61993088370124838</v>
      </c>
      <c r="CF363" s="309">
        <v>2.5873975131060738</v>
      </c>
      <c r="CG363" s="309">
        <v>0.53730212838045943</v>
      </c>
      <c r="CH363" s="309">
        <v>0.54796232302361947</v>
      </c>
      <c r="CI363" s="309">
        <v>0.47668926517684823</v>
      </c>
      <c r="CJ363" s="309">
        <v>7.1771049807804621</v>
      </c>
      <c r="CK363" s="309">
        <v>4.4986580138605134</v>
      </c>
      <c r="CL363" s="309">
        <v>8.8494010520266997</v>
      </c>
      <c r="CM363" s="309">
        <v>8.4732786723304212</v>
      </c>
      <c r="CN363" s="309">
        <v>12.053007993267812</v>
      </c>
      <c r="CO363" s="309">
        <v>39.384076798949323</v>
      </c>
      <c r="CP363" s="309">
        <v>45.049544510146312</v>
      </c>
      <c r="CQ363" s="309">
        <v>37.396257481700815</v>
      </c>
      <c r="CR363" s="309">
        <v>38.98549643008284</v>
      </c>
      <c r="CS363" s="309">
        <v>23.935946059848291</v>
      </c>
      <c r="CT363" s="309">
        <v>100</v>
      </c>
      <c r="CU363" s="309">
        <v>7.9743973038502762</v>
      </c>
      <c r="CV363" s="309">
        <v>89.927597817370497</v>
      </c>
      <c r="CW363" s="309">
        <v>72.742889325543644</v>
      </c>
      <c r="CX363" s="309">
        <v>17.184708491826846</v>
      </c>
      <c r="CY363" s="309">
        <v>100</v>
      </c>
      <c r="CZ363" s="309">
        <v>36.46241539009619</v>
      </c>
      <c r="DA363" s="309">
        <v>63.537584609903817</v>
      </c>
      <c r="DB363" s="309">
        <v>56.644104025650165</v>
      </c>
      <c r="DC363" s="309">
        <v>6.8934805842536511</v>
      </c>
      <c r="DD363" s="309">
        <v>100</v>
      </c>
      <c r="DE363" s="309">
        <v>4.7872235228257383</v>
      </c>
      <c r="DF363" s="309">
        <v>92.325407833405293</v>
      </c>
      <c r="DG363" s="309">
        <v>78.516447649191576</v>
      </c>
      <c r="DH363" s="313">
        <v>13.808960184213721</v>
      </c>
      <c r="DI363" s="565">
        <f>Daten_Polit!W363</f>
        <v>5.7</v>
      </c>
      <c r="DJ363" s="532">
        <f>Daten_Polit!X363</f>
        <v>28.1</v>
      </c>
      <c r="DK363" s="532">
        <f>Daten_Polit!Y363</f>
        <v>3.8</v>
      </c>
      <c r="DL363" s="532">
        <f>Daten_Polit!Z363</f>
        <v>4.2</v>
      </c>
      <c r="DM363" s="532">
        <f>Daten_Polit!AA363</f>
        <v>2.2999999999999998</v>
      </c>
      <c r="DN363" s="309">
        <v>0.59299833844758243</v>
      </c>
      <c r="DO363" s="309">
        <v>2.9066283848617469</v>
      </c>
      <c r="DP363" s="309">
        <v>0.48767276277951399</v>
      </c>
      <c r="DQ363" s="309">
        <v>0.49613831271172715</v>
      </c>
      <c r="DR363" s="309">
        <v>0.44098462369005326</v>
      </c>
      <c r="DS363" s="309">
        <v>7.6662976151291637</v>
      </c>
      <c r="DT363" s="309">
        <v>5.105185072469359</v>
      </c>
      <c r="DU363" s="309">
        <v>9.329287846271491</v>
      </c>
      <c r="DV363" s="309">
        <v>9.0013085725423512</v>
      </c>
      <c r="DW363" s="309">
        <v>11.877974902638522</v>
      </c>
      <c r="DX363" s="309">
        <v>37.068430532640726</v>
      </c>
      <c r="DY363" s="309">
        <v>39.774254232732211</v>
      </c>
      <c r="DZ363" s="309">
        <v>35.317936412717458</v>
      </c>
      <c r="EA363" s="309">
        <v>37.131480853947814</v>
      </c>
      <c r="EB363" s="309">
        <v>21.344647519582246</v>
      </c>
      <c r="EC363" s="309">
        <v>100</v>
      </c>
      <c r="ED363" s="309">
        <v>8.4122793924416808</v>
      </c>
      <c r="EE363" s="309">
        <v>89.392359053280998</v>
      </c>
      <c r="EF363" s="309">
        <v>72.129285039853372</v>
      </c>
      <c r="EG363" s="309">
        <v>17.263074013427634</v>
      </c>
      <c r="EH363" s="309">
        <v>100</v>
      </c>
      <c r="EI363" s="309">
        <v>40.241145440844015</v>
      </c>
      <c r="EJ363" s="309">
        <v>59.758854559155992</v>
      </c>
      <c r="EK363" s="309">
        <v>52.807083647324795</v>
      </c>
      <c r="EL363" s="309">
        <v>6.9517709118311979</v>
      </c>
      <c r="EM363" s="309">
        <v>100</v>
      </c>
      <c r="EN363" s="309">
        <v>4.957693582005561</v>
      </c>
      <c r="EO363" s="309">
        <v>92.048735098518165</v>
      </c>
      <c r="EP363" s="309">
        <v>77.920157717822022</v>
      </c>
      <c r="EQ363" s="367">
        <v>14.128577380696147</v>
      </c>
      <c r="ER363" s="531">
        <f>Daten_Polit!AB363</f>
        <v>5.0999999999999996</v>
      </c>
      <c r="ES363" s="532">
        <f>Daten_Polit!AC363</f>
        <v>25.3</v>
      </c>
      <c r="ET363" s="532">
        <f>Daten_Polit!AD363</f>
        <v>3.4</v>
      </c>
      <c r="EU363" s="532">
        <f>Daten_Polit!AE363</f>
        <v>3.7</v>
      </c>
      <c r="EV363" s="532">
        <f>Daten_Polit!AF363</f>
        <v>2.2000000000000002</v>
      </c>
      <c r="EW363" s="309">
        <v>0.56853041024172768</v>
      </c>
      <c r="EX363" s="309">
        <v>2.8415597375295536</v>
      </c>
      <c r="EY363" s="309">
        <v>0.45600207514162078</v>
      </c>
      <c r="EZ363" s="309">
        <v>0.46779463752959644</v>
      </c>
      <c r="FA363" s="309">
        <v>0.39336917791749387</v>
      </c>
      <c r="FB363" s="309">
        <v>7.7967840127051868</v>
      </c>
      <c r="FC363" s="309">
        <v>5.1547234599191452</v>
      </c>
      <c r="FD363" s="309">
        <v>9.5931525122275492</v>
      </c>
      <c r="FE363" s="309">
        <v>9.3211752786220874</v>
      </c>
      <c r="FF363" s="309">
        <v>11.545454545453497</v>
      </c>
      <c r="FG363" s="309">
        <v>34.824159653445783</v>
      </c>
      <c r="FH363" s="309">
        <v>36.817256817255185</v>
      </c>
      <c r="FI363" s="309">
        <v>33.46049956837998</v>
      </c>
      <c r="FJ363" s="309">
        <v>35.237702054687489</v>
      </c>
      <c r="FK363" s="309">
        <v>20.805065581194029</v>
      </c>
      <c r="FL363" s="309">
        <v>100</v>
      </c>
      <c r="FM363" s="309">
        <v>8.5937534887710978</v>
      </c>
      <c r="FN363" s="309">
        <v>89.167478027129704</v>
      </c>
      <c r="FO363" s="309">
        <v>71.144878147891944</v>
      </c>
      <c r="FP363" s="309">
        <v>18.02259987923776</v>
      </c>
      <c r="FQ363" s="309">
        <v>100</v>
      </c>
      <c r="FR363" s="309">
        <v>41.091658084449023</v>
      </c>
      <c r="FS363" s="309">
        <v>58.908341915550977</v>
      </c>
      <c r="FT363" s="309">
        <v>51.307929969104016</v>
      </c>
      <c r="FU363" s="309">
        <v>7.6004119464469628</v>
      </c>
      <c r="FV363" s="309">
        <v>100</v>
      </c>
      <c r="FW363" s="309">
        <v>5.2938007755434935</v>
      </c>
      <c r="FX363" s="309">
        <v>91.689034241566958</v>
      </c>
      <c r="FY363" s="309">
        <v>77.161093638683738</v>
      </c>
      <c r="FZ363" s="313">
        <v>14.527940602883211</v>
      </c>
      <c r="GA363" s="570">
        <f>Daten_Polit!AG363</f>
        <v>5.7</v>
      </c>
      <c r="GB363" s="571">
        <f>Daten_Polit!AH363</f>
        <v>28</v>
      </c>
      <c r="GC363" s="571">
        <f>Daten_Polit!AI363</f>
        <v>3.7</v>
      </c>
      <c r="GD363" s="571">
        <f>Daten_Polit!AJ363</f>
        <v>4.0999999999999996</v>
      </c>
      <c r="GE363" s="571">
        <f>Daten_Polit!AK363</f>
        <v>2.4</v>
      </c>
      <c r="GF363" s="444">
        <v>0.56146452139632019</v>
      </c>
      <c r="GG363" s="444">
        <v>3.1049031025544545</v>
      </c>
      <c r="GH363" s="444">
        <v>0.43093676941321785</v>
      </c>
      <c r="GI363" s="444">
        <v>0.44528082377389683</v>
      </c>
      <c r="GJ363" s="444">
        <v>0.35880491365852363</v>
      </c>
      <c r="GK363" s="444">
        <v>6.8430833271388884</v>
      </c>
      <c r="GL363" s="444">
        <v>4.8319177788879477</v>
      </c>
      <c r="GM363" s="444">
        <v>8.2793945262730393</v>
      </c>
      <c r="GN363" s="444">
        <v>7.9383643753107567</v>
      </c>
      <c r="GO363" s="444">
        <v>10.593136282484474</v>
      </c>
      <c r="GP363" s="444">
        <v>33.27635747439632</v>
      </c>
      <c r="GQ363" s="444">
        <v>36.395447476316463</v>
      </c>
      <c r="GR363" s="444">
        <v>31.044678055190221</v>
      </c>
      <c r="GS363" s="444">
        <v>32.597662480787307</v>
      </c>
      <c r="GT363" s="444">
        <v>20.526419171078373</v>
      </c>
      <c r="GU363" s="444">
        <v>100</v>
      </c>
      <c r="GV363" s="444">
        <v>8.9615524662431554</v>
      </c>
      <c r="GW363" s="444">
        <v>88.620761087191752</v>
      </c>
      <c r="GX363" s="444">
        <v>70.142636601826695</v>
      </c>
      <c r="GY363" s="444">
        <v>18.478124485365068</v>
      </c>
      <c r="GZ363" s="444">
        <v>100</v>
      </c>
      <c r="HA363" s="444">
        <v>42.160040948643577</v>
      </c>
      <c r="HB363" s="444">
        <v>57.839959051356423</v>
      </c>
      <c r="HC363" s="444">
        <v>50.349769663879883</v>
      </c>
      <c r="HD363" s="444">
        <v>7.4901893874765397</v>
      </c>
      <c r="HE363" s="444">
        <v>100</v>
      </c>
      <c r="HF363" s="444">
        <v>5.4078774187659624</v>
      </c>
      <c r="HG363" s="444">
        <v>91.325501923309034</v>
      </c>
      <c r="HH363" s="444">
        <v>76.177029217366965</v>
      </c>
      <c r="HI363" s="445">
        <v>15.148472705942067</v>
      </c>
      <c r="HJ363" s="570">
        <f>Daten_Polit!AL363</f>
        <v>5.5</v>
      </c>
      <c r="HK363" s="571">
        <f>Daten_Polit!AM363</f>
        <v>26.7</v>
      </c>
      <c r="HL363" s="571">
        <f>Daten_Polit!AN363</f>
        <v>3.5</v>
      </c>
      <c r="HM363" s="571">
        <f>Daten_Polit!AO363</f>
        <v>3.8</v>
      </c>
      <c r="HN363" s="571">
        <f>Daten_Polit!AP363</f>
        <v>2.2000000000000002</v>
      </c>
      <c r="HO363" s="444">
        <v>0.46148111442945977</v>
      </c>
      <c r="HP363" s="444">
        <v>2.4515488296737353</v>
      </c>
      <c r="HQ363" s="444">
        <v>0.3534094144059885</v>
      </c>
      <c r="HR363" s="444">
        <v>0.36174624180224985</v>
      </c>
      <c r="HS363" s="444">
        <v>0.31346428924550024</v>
      </c>
      <c r="HT363" s="444">
        <v>6.6302428422656821</v>
      </c>
      <c r="HU363" s="444">
        <v>4.7585626052778673</v>
      </c>
      <c r="HV363" s="444">
        <v>8.0404671733892119</v>
      </c>
      <c r="HW363" s="444">
        <v>7.6749366779578265</v>
      </c>
      <c r="HX363" s="444">
        <v>10.440881763527891</v>
      </c>
      <c r="HY363" s="444">
        <v>41.428265786416645</v>
      </c>
      <c r="HZ363" s="444">
        <v>44.838218095472307</v>
      </c>
      <c r="IA363" s="444">
        <v>38.845151409301778</v>
      </c>
      <c r="IB363" s="444">
        <v>40.476190476191718</v>
      </c>
      <c r="IC363" s="444">
        <v>28.13579995933091</v>
      </c>
      <c r="ID363" s="444">
        <v>100</v>
      </c>
      <c r="IE363" s="444">
        <v>9.1215658378529678</v>
      </c>
      <c r="IF363" s="444">
        <v>88.493172443585067</v>
      </c>
      <c r="IG363" s="444">
        <v>69.612586003495494</v>
      </c>
      <c r="IH363" s="444">
        <v>18.880586440089576</v>
      </c>
      <c r="II363" s="444">
        <v>100</v>
      </c>
      <c r="IJ363" s="444">
        <v>43.614858621326924</v>
      </c>
      <c r="IK363" s="444">
        <v>56.385141378673076</v>
      </c>
      <c r="IL363" s="444">
        <v>48.88190722602107</v>
      </c>
      <c r="IM363" s="444">
        <v>7.5032341526520057</v>
      </c>
      <c r="IN363" s="444">
        <v>100</v>
      </c>
      <c r="IO363" s="444">
        <v>5.6859142967571996</v>
      </c>
      <c r="IP363" s="444">
        <v>91.137399260408415</v>
      </c>
      <c r="IQ363" s="444">
        <v>75.400737283344881</v>
      </c>
      <c r="IR363" s="445">
        <v>15.736661977063541</v>
      </c>
      <c r="IS363" s="443">
        <f>Daten_Polit!AQ363</f>
        <v>5</v>
      </c>
      <c r="IT363" s="227">
        <f>Daten_Polit!AR363</f>
        <v>24.5</v>
      </c>
      <c r="IU363" s="227">
        <f>Daten_Polit!AS363</f>
        <v>3.2</v>
      </c>
      <c r="IV363" s="227">
        <f>Daten_Polit!AT363</f>
        <v>3.5</v>
      </c>
      <c r="IW363" s="227">
        <f>Daten_Polit!AU363</f>
        <v>2.1</v>
      </c>
      <c r="IX363" s="444" t="s">
        <v>820</v>
      </c>
      <c r="IY363" s="444" t="s">
        <v>820</v>
      </c>
      <c r="IZ363" s="444" t="s">
        <v>820</v>
      </c>
      <c r="JA363" s="444" t="s">
        <v>820</v>
      </c>
      <c r="JB363" s="444" t="s">
        <v>820</v>
      </c>
      <c r="JC363" s="444" t="s">
        <v>820</v>
      </c>
      <c r="JD363" s="444" t="s">
        <v>820</v>
      </c>
      <c r="JE363" s="444" t="s">
        <v>820</v>
      </c>
      <c r="JF363" s="444" t="s">
        <v>820</v>
      </c>
      <c r="JG363" s="444" t="s">
        <v>820</v>
      </c>
      <c r="JH363" s="444" t="s">
        <v>820</v>
      </c>
      <c r="JI363" s="444" t="s">
        <v>820</v>
      </c>
      <c r="JJ363" s="444" t="s">
        <v>820</v>
      </c>
      <c r="JK363" s="444" t="s">
        <v>820</v>
      </c>
      <c r="JL363" s="444" t="s">
        <v>820</v>
      </c>
      <c r="JM363" s="444" t="s">
        <v>820</v>
      </c>
      <c r="JN363" s="444" t="s">
        <v>820</v>
      </c>
      <c r="JO363" s="444" t="s">
        <v>820</v>
      </c>
      <c r="JP363" s="444" t="s">
        <v>820</v>
      </c>
      <c r="JQ363" s="444" t="s">
        <v>820</v>
      </c>
      <c r="JR363" s="444" t="s">
        <v>820</v>
      </c>
      <c r="JS363" s="444" t="s">
        <v>820</v>
      </c>
      <c r="JT363" s="444" t="s">
        <v>820</v>
      </c>
      <c r="JU363" s="444" t="s">
        <v>820</v>
      </c>
      <c r="JV363" s="444" t="s">
        <v>820</v>
      </c>
      <c r="JW363" s="444" t="s">
        <v>820</v>
      </c>
      <c r="JX363" s="444" t="s">
        <v>820</v>
      </c>
      <c r="JY363" s="444" t="s">
        <v>820</v>
      </c>
      <c r="JZ363" s="444" t="s">
        <v>820</v>
      </c>
      <c r="KA363" s="445" t="s">
        <v>820</v>
      </c>
    </row>
    <row r="364" spans="4:287" ht="12.65" customHeight="1" x14ac:dyDescent="0.2">
      <c r="D364" s="276"/>
      <c r="E364" s="3" t="str">
        <f>Daten_Polit!E364</f>
        <v>12061</v>
      </c>
      <c r="F364" s="229" t="str">
        <f>Daten_Polit!F364</f>
        <v>Dahme-Spreewald</v>
      </c>
      <c r="G364" s="246"/>
      <c r="H364" s="531">
        <f>Daten_Polit!H364</f>
        <v>6</v>
      </c>
      <c r="I364" s="532">
        <f>Daten_Polit!I364</f>
        <v>22.1</v>
      </c>
      <c r="J364" s="532">
        <f>Daten_Polit!J364</f>
        <v>4.8</v>
      </c>
      <c r="K364" s="532">
        <f>Daten_Polit!K364</f>
        <v>5.2</v>
      </c>
      <c r="L364" s="532">
        <f>Daten_Polit!L364</f>
        <v>2.8</v>
      </c>
      <c r="M364" s="308">
        <v>0.73892900587519739</v>
      </c>
      <c r="N364" s="308">
        <v>2.8412603358582058</v>
      </c>
      <c r="O364" s="308">
        <v>0.65405727550782178</v>
      </c>
      <c r="P364" s="308">
        <v>0.68574925346758586</v>
      </c>
      <c r="Q364" s="308">
        <v>0.4757209201624778</v>
      </c>
      <c r="R364" s="308">
        <v>8.3804143126177024</v>
      </c>
      <c r="S364" s="308">
        <v>5.3951016635858275</v>
      </c>
      <c r="T364" s="308">
        <v>9.5402123438487028</v>
      </c>
      <c r="U364" s="308">
        <v>9.0076447744424293</v>
      </c>
      <c r="V364" s="308">
        <v>13.966707267559887</v>
      </c>
      <c r="W364" s="308">
        <v>35.158401661919925</v>
      </c>
      <c r="X364" s="308">
        <v>36.777905638668287</v>
      </c>
      <c r="Y364" s="308">
        <v>34.496514839332207</v>
      </c>
      <c r="Z364" s="308">
        <v>35.38627768773538</v>
      </c>
      <c r="AA364" s="308">
        <v>27.102040816336903</v>
      </c>
      <c r="AB364" s="308">
        <v>100</v>
      </c>
      <c r="AC364" s="308">
        <v>7.1617391940355866</v>
      </c>
      <c r="AD364" s="308">
        <v>90.793326869467009</v>
      </c>
      <c r="AE364" s="308">
        <v>73.799518008366135</v>
      </c>
      <c r="AF364" s="308">
        <v>16.99380886110086</v>
      </c>
      <c r="AG364" s="308">
        <v>100</v>
      </c>
      <c r="AH364" s="308">
        <v>27.6832725799919</v>
      </c>
      <c r="AI364" s="308">
        <v>72.316727420008093</v>
      </c>
      <c r="AJ364" s="308">
        <v>64.297286350749289</v>
      </c>
      <c r="AK364" s="308">
        <v>8.0194410692588107</v>
      </c>
      <c r="AL364" s="308">
        <v>100</v>
      </c>
      <c r="AM364" s="308">
        <v>4.7185851396225598</v>
      </c>
      <c r="AN364" s="308">
        <v>92.478402204115312</v>
      </c>
      <c r="AO364" s="308">
        <v>78.523982634687897</v>
      </c>
      <c r="AP364" s="337">
        <v>13.95441956942742</v>
      </c>
      <c r="AQ364" s="531">
        <f>Daten_Polit!M364</f>
        <v>5.6</v>
      </c>
      <c r="AR364" s="532">
        <f>Daten_Polit!N364</f>
        <v>22.8</v>
      </c>
      <c r="AS364" s="532">
        <f>Daten_Polit!O364</f>
        <v>4.3</v>
      </c>
      <c r="AT364" s="532">
        <f>Daten_Polit!P364</f>
        <v>4.7</v>
      </c>
      <c r="AU364" s="532">
        <f>Daten_Polit!Q364</f>
        <v>2.6</v>
      </c>
      <c r="AV364" s="308">
        <v>0.67028403206138809</v>
      </c>
      <c r="AW364" s="308">
        <v>2.6375690462978234</v>
      </c>
      <c r="AX364" s="308">
        <v>0.58608670514789674</v>
      </c>
      <c r="AY364" s="308">
        <v>0.61253232749102682</v>
      </c>
      <c r="AZ364" s="308">
        <v>0.44096393474576878</v>
      </c>
      <c r="BA364" s="308">
        <v>7.9929277934382457</v>
      </c>
      <c r="BB364" s="308">
        <v>5.0905559047021676</v>
      </c>
      <c r="BC364" s="308">
        <v>9.3004174811168223</v>
      </c>
      <c r="BD364" s="308">
        <v>8.9975616364129944</v>
      </c>
      <c r="BE364" s="308">
        <v>11.768602340471471</v>
      </c>
      <c r="BF364" s="308">
        <v>37.077188472464655</v>
      </c>
      <c r="BG364" s="308">
        <v>36.806118901375896</v>
      </c>
      <c r="BH364" s="308">
        <v>37.545338692282371</v>
      </c>
      <c r="BI364" s="308">
        <v>38.753715732685912</v>
      </c>
      <c r="BJ364" s="308">
        <v>27.728085867609327</v>
      </c>
      <c r="BK364" s="308">
        <v>100</v>
      </c>
      <c r="BL364" s="308">
        <v>7.5408562045645482</v>
      </c>
      <c r="BM364" s="308">
        <v>90.441180246816231</v>
      </c>
      <c r="BN364" s="308">
        <v>73.177757212627242</v>
      </c>
      <c r="BO364" s="308">
        <v>17.263423034188989</v>
      </c>
      <c r="BP364" s="308">
        <v>100</v>
      </c>
      <c r="BQ364" s="308">
        <v>31.140823808496865</v>
      </c>
      <c r="BR364" s="308">
        <v>68.859176191503124</v>
      </c>
      <c r="BS364" s="308">
        <v>60.90144489971965</v>
      </c>
      <c r="BT364" s="308">
        <v>7.9577312917834782</v>
      </c>
      <c r="BU364" s="308">
        <v>100</v>
      </c>
      <c r="BV364" s="308">
        <v>4.8922009017899653</v>
      </c>
      <c r="BW364" s="308">
        <v>92.349621760570557</v>
      </c>
      <c r="BX364" s="308">
        <v>78.114813230090448</v>
      </c>
      <c r="BY364" s="312">
        <v>14.234808530480105</v>
      </c>
      <c r="BZ364" s="531">
        <f>Daten_Polit!R364</f>
        <v>4.7</v>
      </c>
      <c r="CA364" s="532">
        <f>Daten_Polit!S364</f>
        <v>19.100000000000001</v>
      </c>
      <c r="CB364" s="532">
        <f>Daten_Polit!T364</f>
        <v>3.7</v>
      </c>
      <c r="CC364" s="532">
        <f>Daten_Polit!U364</f>
        <v>4</v>
      </c>
      <c r="CD364" s="532">
        <f>Daten_Polit!V364</f>
        <v>2.2999999999999998</v>
      </c>
      <c r="CE364" s="309">
        <v>0.5945193908225882</v>
      </c>
      <c r="CF364" s="309">
        <v>2.234223765224264</v>
      </c>
      <c r="CG364" s="309">
        <v>0.5206354235210654</v>
      </c>
      <c r="CH364" s="309">
        <v>0.5365485467901413</v>
      </c>
      <c r="CI364" s="309">
        <v>0.43515075461817604</v>
      </c>
      <c r="CJ364" s="309">
        <v>8.5531229118351604</v>
      </c>
      <c r="CK364" s="309">
        <v>5.5915444936926173</v>
      </c>
      <c r="CL364" s="309">
        <v>9.9008763108747608</v>
      </c>
      <c r="CM364" s="309">
        <v>9.5255130248136908</v>
      </c>
      <c r="CN364" s="309">
        <v>12.746548323471401</v>
      </c>
      <c r="CO364" s="309">
        <v>34.871418948367641</v>
      </c>
      <c r="CP364" s="309">
        <v>36.380965348218027</v>
      </c>
      <c r="CQ364" s="309">
        <v>34.951991413568884</v>
      </c>
      <c r="CR364" s="309">
        <v>36.834669470364531</v>
      </c>
      <c r="CS364" s="309">
        <v>20.757988605388086</v>
      </c>
      <c r="CT364" s="309">
        <v>100</v>
      </c>
      <c r="CU364" s="309">
        <v>7.547768536421148</v>
      </c>
      <c r="CV364" s="309">
        <v>90.426523239993031</v>
      </c>
      <c r="CW364" s="309">
        <v>72.962905315732101</v>
      </c>
      <c r="CX364" s="309">
        <v>17.463617924260923</v>
      </c>
      <c r="CY364" s="309">
        <v>100</v>
      </c>
      <c r="CZ364" s="309">
        <v>31.202515064186532</v>
      </c>
      <c r="DA364" s="309">
        <v>68.797484935813472</v>
      </c>
      <c r="DB364" s="309">
        <v>60.1519517946031</v>
      </c>
      <c r="DC364" s="309">
        <v>8.6455331412103753</v>
      </c>
      <c r="DD364" s="309">
        <v>100</v>
      </c>
      <c r="DE364" s="309">
        <v>5.1422696621842823</v>
      </c>
      <c r="DF364" s="309">
        <v>92.123885215955397</v>
      </c>
      <c r="DG364" s="309">
        <v>77.666186383800593</v>
      </c>
      <c r="DH364" s="313">
        <v>14.457698832154797</v>
      </c>
      <c r="DI364" s="565">
        <f>Daten_Polit!W364</f>
        <v>4.0999999999999996</v>
      </c>
      <c r="DJ364" s="532">
        <f>Daten_Polit!X364</f>
        <v>17.7</v>
      </c>
      <c r="DK364" s="532">
        <f>Daten_Polit!Y364</f>
        <v>3.1</v>
      </c>
      <c r="DL364" s="532">
        <f>Daten_Polit!Z364</f>
        <v>3.4</v>
      </c>
      <c r="DM364" s="532">
        <f>Daten_Polit!AA364</f>
        <v>1.9</v>
      </c>
      <c r="DN364" s="309">
        <v>0.5661073564825605</v>
      </c>
      <c r="DO364" s="309">
        <v>2.4238402088358488</v>
      </c>
      <c r="DP364" s="309">
        <v>0.47370156775818523</v>
      </c>
      <c r="DQ364" s="309">
        <v>0.49167237465439556</v>
      </c>
      <c r="DR364" s="309">
        <v>0.38043350600582126</v>
      </c>
      <c r="DS364" s="309">
        <v>9.1357860716341257</v>
      </c>
      <c r="DT364" s="309">
        <v>6.2512866259519324</v>
      </c>
      <c r="DU364" s="309">
        <v>10.511001405825867</v>
      </c>
      <c r="DV364" s="309">
        <v>10.009610408812005</v>
      </c>
      <c r="DW364" s="309">
        <v>14.350410416075363</v>
      </c>
      <c r="DX364" s="309">
        <v>34.439033148550671</v>
      </c>
      <c r="DY364" s="309">
        <v>35.840432162892164</v>
      </c>
      <c r="DZ364" s="309">
        <v>33.780641732544105</v>
      </c>
      <c r="EA364" s="309">
        <v>35.131578947367892</v>
      </c>
      <c r="EB364" s="309">
        <v>23.53108956075031</v>
      </c>
      <c r="EC364" s="309">
        <v>100</v>
      </c>
      <c r="ED364" s="309">
        <v>7.9340212669493742</v>
      </c>
      <c r="EE364" s="309">
        <v>90.071903335276275</v>
      </c>
      <c r="EF364" s="309">
        <v>72.525240532097399</v>
      </c>
      <c r="EG364" s="309">
        <v>17.546662803178872</v>
      </c>
      <c r="EH364" s="309">
        <v>100</v>
      </c>
      <c r="EI364" s="309">
        <v>32.760055478502089</v>
      </c>
      <c r="EJ364" s="309">
        <v>67.239944521497918</v>
      </c>
      <c r="EK364" s="309">
        <v>59.583911234396666</v>
      </c>
      <c r="EL364" s="309">
        <v>7.6560332871012475</v>
      </c>
      <c r="EM364" s="309">
        <v>100</v>
      </c>
      <c r="EN364" s="309">
        <v>5.3851723842365065</v>
      </c>
      <c r="EO364" s="309">
        <v>91.952278093507601</v>
      </c>
      <c r="EP364" s="309">
        <v>77.097248971398329</v>
      </c>
      <c r="EQ364" s="367">
        <v>14.855029122109267</v>
      </c>
      <c r="ER364" s="531">
        <f>Daten_Polit!AB364</f>
        <v>3.7</v>
      </c>
      <c r="ES364" s="532">
        <f>Daten_Polit!AC364</f>
        <v>16.2</v>
      </c>
      <c r="ET364" s="532">
        <f>Daten_Polit!AD364</f>
        <v>2.7</v>
      </c>
      <c r="EU364" s="532">
        <f>Daten_Polit!AE364</f>
        <v>2.9</v>
      </c>
      <c r="EV364" s="532">
        <f>Daten_Polit!AF364</f>
        <v>1.7</v>
      </c>
      <c r="EW364" s="309">
        <v>0.53525179856115113</v>
      </c>
      <c r="EX364" s="309">
        <v>2.5141679077796488</v>
      </c>
      <c r="EY364" s="309">
        <v>0.43395107644427272</v>
      </c>
      <c r="EZ364" s="309">
        <v>0.45433326315373762</v>
      </c>
      <c r="FA364" s="309">
        <v>0.33214268561362981</v>
      </c>
      <c r="FB364" s="309">
        <v>9.5351521253346707</v>
      </c>
      <c r="FC364" s="309">
        <v>6.7949272229427873</v>
      </c>
      <c r="FD364" s="309">
        <v>10.948442855014155</v>
      </c>
      <c r="FE364" s="309">
        <v>10.389610389610567</v>
      </c>
      <c r="FF364" s="309">
        <v>14.855611789221216</v>
      </c>
      <c r="FG364" s="309">
        <v>30.565283875105127</v>
      </c>
      <c r="FH364" s="309">
        <v>31.987308912606522</v>
      </c>
      <c r="FI364" s="309">
        <v>29.827191963113243</v>
      </c>
      <c r="FJ364" s="309">
        <v>31.114252666752346</v>
      </c>
      <c r="FK364" s="309">
        <v>20.815836832623972</v>
      </c>
      <c r="FL364" s="309">
        <v>100</v>
      </c>
      <c r="FM364" s="309">
        <v>8.1309093377979984</v>
      </c>
      <c r="FN364" s="309">
        <v>89.769759648046374</v>
      </c>
      <c r="FO364" s="309">
        <v>71.547005703951214</v>
      </c>
      <c r="FP364" s="309">
        <v>18.222753944095164</v>
      </c>
      <c r="FQ364" s="309">
        <v>100</v>
      </c>
      <c r="FR364" s="309">
        <v>35.135135135135137</v>
      </c>
      <c r="FS364" s="309">
        <v>64.86486486486487</v>
      </c>
      <c r="FT364" s="309">
        <v>56.756756756756758</v>
      </c>
      <c r="FU364" s="309">
        <v>8.1081081081081106</v>
      </c>
      <c r="FV364" s="309">
        <v>100</v>
      </c>
      <c r="FW364" s="309">
        <v>5.4511219910234345</v>
      </c>
      <c r="FX364" s="309">
        <v>91.761827649264333</v>
      </c>
      <c r="FY364" s="309">
        <v>76.455355238696214</v>
      </c>
      <c r="FZ364" s="313">
        <v>15.306472410568125</v>
      </c>
      <c r="GA364" s="570">
        <f>Daten_Polit!AG364</f>
        <v>4.2</v>
      </c>
      <c r="GB364" s="571">
        <f>Daten_Polit!AH364</f>
        <v>19</v>
      </c>
      <c r="GC364" s="571">
        <f>Daten_Polit!AI364</f>
        <v>3</v>
      </c>
      <c r="GD364" s="571">
        <f>Daten_Polit!AJ364</f>
        <v>3.2</v>
      </c>
      <c r="GE364" s="571">
        <f>Daten_Polit!AK364</f>
        <v>2.1</v>
      </c>
      <c r="GF364" s="444">
        <v>0.56693969508644304</v>
      </c>
      <c r="GG364" s="444">
        <v>2.9643632273386236</v>
      </c>
      <c r="GH364" s="444">
        <v>0.44035393987044702</v>
      </c>
      <c r="GI364" s="444">
        <v>0.45592362202103509</v>
      </c>
      <c r="GJ364" s="444">
        <v>0.36647007492619321</v>
      </c>
      <c r="GK364" s="444">
        <v>7.7740347240217664</v>
      </c>
      <c r="GL364" s="444">
        <v>5.7289797871068044</v>
      </c>
      <c r="GM364" s="444">
        <v>8.9298992766849175</v>
      </c>
      <c r="GN364" s="444">
        <v>8.606236289564535</v>
      </c>
      <c r="GO364" s="444">
        <v>10.965993100048205</v>
      </c>
      <c r="GP364" s="444">
        <v>27.662257175219846</v>
      </c>
      <c r="GQ364" s="444">
        <v>28.797730228160034</v>
      </c>
      <c r="GR364" s="444">
        <v>27.019246861926387</v>
      </c>
      <c r="GS364" s="444">
        <v>28.437233134073885</v>
      </c>
      <c r="GT364" s="444">
        <v>18.137612448344274</v>
      </c>
      <c r="GU364" s="444">
        <v>100</v>
      </c>
      <c r="GV364" s="444">
        <v>8.5626819759198813</v>
      </c>
      <c r="GW364" s="444">
        <v>89.098203850310071</v>
      </c>
      <c r="GX364" s="444">
        <v>70.317277883122742</v>
      </c>
      <c r="GY364" s="444">
        <v>18.780925967187326</v>
      </c>
      <c r="GZ364" s="444">
        <v>100</v>
      </c>
      <c r="HA364" s="444">
        <v>37.430811808118079</v>
      </c>
      <c r="HB364" s="444">
        <v>62.569188191881921</v>
      </c>
      <c r="HC364" s="444">
        <v>53.966789667896677</v>
      </c>
      <c r="HD364" s="444">
        <v>8.6023985239852401</v>
      </c>
      <c r="HE364" s="444">
        <v>100</v>
      </c>
      <c r="HF364" s="444">
        <v>5.5603933786999589</v>
      </c>
      <c r="HG364" s="444">
        <v>91.315054111061471</v>
      </c>
      <c r="HH364" s="444">
        <v>75.421370582049576</v>
      </c>
      <c r="HI364" s="445">
        <v>15.893683529011899</v>
      </c>
      <c r="HJ364" s="570">
        <f>Daten_Polit!AL364</f>
        <v>3.9</v>
      </c>
      <c r="HK364" s="571">
        <f>Daten_Polit!AM364</f>
        <v>17.7</v>
      </c>
      <c r="HL364" s="571">
        <f>Daten_Polit!AN364</f>
        <v>2.8</v>
      </c>
      <c r="HM364" s="571">
        <f>Daten_Polit!AO364</f>
        <v>3</v>
      </c>
      <c r="HN364" s="571">
        <f>Daten_Polit!AP364</f>
        <v>1.8</v>
      </c>
      <c r="HO364" s="444">
        <v>0.47365826172700376</v>
      </c>
      <c r="HP364" s="444">
        <v>2.5332478390140873</v>
      </c>
      <c r="HQ364" s="444">
        <v>0.36060466921097883</v>
      </c>
      <c r="HR364" s="444">
        <v>0.37059383543146163</v>
      </c>
      <c r="HS364" s="444">
        <v>0.31532550282014687</v>
      </c>
      <c r="HT364" s="444">
        <v>8.3516829191570423</v>
      </c>
      <c r="HU364" s="444">
        <v>6.3235647369683807</v>
      </c>
      <c r="HV364" s="444">
        <v>9.5641559560564424</v>
      </c>
      <c r="HW364" s="444">
        <v>9.1818864148111086</v>
      </c>
      <c r="HX364" s="444">
        <v>11.931818181816951</v>
      </c>
      <c r="HY364" s="444">
        <v>34.011581696377284</v>
      </c>
      <c r="HZ364" s="444">
        <v>35.747889022920731</v>
      </c>
      <c r="IA364" s="444">
        <v>32.963030413406166</v>
      </c>
      <c r="IB364" s="444">
        <v>34.593404732676369</v>
      </c>
      <c r="IC364" s="444">
        <v>22.912317327779007</v>
      </c>
      <c r="ID364" s="444">
        <v>100</v>
      </c>
      <c r="IE364" s="444">
        <v>8.4163311509486309</v>
      </c>
      <c r="IF364" s="444">
        <v>89.273447610517493</v>
      </c>
      <c r="IG364" s="444">
        <v>69.965148532284573</v>
      </c>
      <c r="IH364" s="444">
        <v>19.308299078232924</v>
      </c>
      <c r="II364" s="444">
        <v>100</v>
      </c>
      <c r="IJ364" s="444">
        <v>38.111111111111114</v>
      </c>
      <c r="IK364" s="444">
        <v>61.888888888888893</v>
      </c>
      <c r="IL364" s="444">
        <v>52.833333333333329</v>
      </c>
      <c r="IM364" s="444">
        <v>9.0555555555555554</v>
      </c>
      <c r="IN364" s="444">
        <v>100</v>
      </c>
      <c r="IO364" s="444">
        <v>5.7057086958266297</v>
      </c>
      <c r="IP364" s="444">
        <v>91.268513025542589</v>
      </c>
      <c r="IQ364" s="444">
        <v>74.772695181350883</v>
      </c>
      <c r="IR364" s="445">
        <v>16.495817844191702</v>
      </c>
      <c r="IS364" s="443">
        <f>Daten_Polit!AQ364</f>
        <v>3.7</v>
      </c>
      <c r="IT364" s="227">
        <f>Daten_Polit!AR364</f>
        <v>17.899999999999999</v>
      </c>
      <c r="IU364" s="227">
        <f>Daten_Polit!AS364</f>
        <v>2.4</v>
      </c>
      <c r="IV364" s="227">
        <f>Daten_Polit!AT364</f>
        <v>2.6</v>
      </c>
      <c r="IW364" s="227">
        <f>Daten_Polit!AU364</f>
        <v>1.8</v>
      </c>
      <c r="IX364" s="444" t="s">
        <v>820</v>
      </c>
      <c r="IY364" s="444" t="s">
        <v>820</v>
      </c>
      <c r="IZ364" s="444" t="s">
        <v>820</v>
      </c>
      <c r="JA364" s="444" t="s">
        <v>820</v>
      </c>
      <c r="JB364" s="444" t="s">
        <v>820</v>
      </c>
      <c r="JC364" s="444" t="s">
        <v>820</v>
      </c>
      <c r="JD364" s="444" t="s">
        <v>820</v>
      </c>
      <c r="JE364" s="444" t="s">
        <v>820</v>
      </c>
      <c r="JF364" s="444" t="s">
        <v>820</v>
      </c>
      <c r="JG364" s="444" t="s">
        <v>820</v>
      </c>
      <c r="JH364" s="444" t="s">
        <v>820</v>
      </c>
      <c r="JI364" s="444" t="s">
        <v>820</v>
      </c>
      <c r="JJ364" s="444" t="s">
        <v>820</v>
      </c>
      <c r="JK364" s="444" t="s">
        <v>820</v>
      </c>
      <c r="JL364" s="444" t="s">
        <v>820</v>
      </c>
      <c r="JM364" s="444" t="s">
        <v>820</v>
      </c>
      <c r="JN364" s="444" t="s">
        <v>820</v>
      </c>
      <c r="JO364" s="444" t="s">
        <v>820</v>
      </c>
      <c r="JP364" s="444" t="s">
        <v>820</v>
      </c>
      <c r="JQ364" s="444" t="s">
        <v>820</v>
      </c>
      <c r="JR364" s="444" t="s">
        <v>820</v>
      </c>
      <c r="JS364" s="444" t="s">
        <v>820</v>
      </c>
      <c r="JT364" s="444" t="s">
        <v>820</v>
      </c>
      <c r="JU364" s="444" t="s">
        <v>820</v>
      </c>
      <c r="JV364" s="444" t="s">
        <v>820</v>
      </c>
      <c r="JW364" s="444" t="s">
        <v>820</v>
      </c>
      <c r="JX364" s="444" t="s">
        <v>820</v>
      </c>
      <c r="JY364" s="444" t="s">
        <v>820</v>
      </c>
      <c r="JZ364" s="444" t="s">
        <v>820</v>
      </c>
      <c r="KA364" s="445" t="s">
        <v>820</v>
      </c>
    </row>
    <row r="365" spans="4:287" ht="12.65" customHeight="1" x14ac:dyDescent="0.2">
      <c r="D365" s="276"/>
      <c r="E365" s="3" t="str">
        <f>Daten_Polit!E365</f>
        <v>12062</v>
      </c>
      <c r="F365" s="229" t="str">
        <f>Daten_Polit!F365</f>
        <v>Elbe-Elster</v>
      </c>
      <c r="G365" s="246"/>
      <c r="H365" s="531">
        <f>Daten_Polit!H365</f>
        <v>10.5</v>
      </c>
      <c r="I365" s="532">
        <f>Daten_Polit!I365</f>
        <v>41.4</v>
      </c>
      <c r="J365" s="532">
        <f>Daten_Polit!J365</f>
        <v>9</v>
      </c>
      <c r="K365" s="532">
        <f>Daten_Polit!K365</f>
        <v>9.8000000000000007</v>
      </c>
      <c r="L365" s="532">
        <f>Daten_Polit!L365</f>
        <v>3.5</v>
      </c>
      <c r="M365" s="308">
        <v>0.96927911083411233</v>
      </c>
      <c r="N365" s="308">
        <v>5.2418291919750022</v>
      </c>
      <c r="O365" s="308">
        <v>0.9102447870700584</v>
      </c>
      <c r="P365" s="308">
        <v>0.94359905081217377</v>
      </c>
      <c r="Q365" s="308">
        <v>0.6036357270515893</v>
      </c>
      <c r="R365" s="308">
        <v>5.9967000818046952</v>
      </c>
      <c r="S365" s="308">
        <v>3.1965272296764011</v>
      </c>
      <c r="T365" s="308">
        <v>6.8190367013558779</v>
      </c>
      <c r="U365" s="308">
        <v>6.7007489294270277</v>
      </c>
      <c r="V365" s="308">
        <v>9.0425531914893629</v>
      </c>
      <c r="W365" s="308">
        <v>47.852442951142336</v>
      </c>
      <c r="X365" s="308">
        <v>47.440385758637888</v>
      </c>
      <c r="Y365" s="308">
        <v>47.697016898807085</v>
      </c>
      <c r="Z365" s="308">
        <v>48.35854491349177</v>
      </c>
      <c r="AA365" s="308">
        <v>35.258249641339347</v>
      </c>
      <c r="AB365" s="308">
        <v>100</v>
      </c>
      <c r="AC365" s="308">
        <v>5.334197528648569</v>
      </c>
      <c r="AD365" s="308">
        <v>92.354398941296438</v>
      </c>
      <c r="AE365" s="308">
        <v>80.320476253824637</v>
      </c>
      <c r="AF365" s="308">
        <v>12.033922687471806</v>
      </c>
      <c r="AG365" s="308">
        <v>100</v>
      </c>
      <c r="AH365" s="308">
        <v>22.046544679339135</v>
      </c>
      <c r="AI365" s="308">
        <v>77.953455320660865</v>
      </c>
      <c r="AJ365" s="308">
        <v>73.796411440753246</v>
      </c>
      <c r="AK365" s="308">
        <v>4.1570438799076213</v>
      </c>
      <c r="AL365" s="308">
        <v>100</v>
      </c>
      <c r="AM365" s="308">
        <v>2.0592042304305003</v>
      </c>
      <c r="AN365" s="308">
        <v>94.627198594956425</v>
      </c>
      <c r="AO365" s="308">
        <v>85.343195531918809</v>
      </c>
      <c r="AP365" s="337">
        <v>9.2840030630376145</v>
      </c>
      <c r="AQ365" s="531">
        <f>Daten_Polit!M365</f>
        <v>9.4</v>
      </c>
      <c r="AR365" s="532">
        <f>Daten_Polit!N365</f>
        <v>41.6</v>
      </c>
      <c r="AS365" s="532">
        <f>Daten_Polit!O365</f>
        <v>7.8</v>
      </c>
      <c r="AT365" s="532">
        <f>Daten_Polit!P365</f>
        <v>8.5</v>
      </c>
      <c r="AU365" s="532">
        <f>Daten_Polit!Q365</f>
        <v>2.9</v>
      </c>
      <c r="AV365" s="308">
        <v>0.86279242801771872</v>
      </c>
      <c r="AW365" s="308">
        <v>4.465737296440131</v>
      </c>
      <c r="AX365" s="308">
        <v>0.80883368058501837</v>
      </c>
      <c r="AY365" s="308">
        <v>0.84591572345685506</v>
      </c>
      <c r="AZ365" s="308">
        <v>0.46808785418431559</v>
      </c>
      <c r="BA365" s="308">
        <v>6.1065941151492842</v>
      </c>
      <c r="BB365" s="308">
        <v>3.4117167323636428</v>
      </c>
      <c r="BC365" s="308">
        <v>7.0261747082939143</v>
      </c>
      <c r="BD365" s="308">
        <v>6.9028778568586091</v>
      </c>
      <c r="BE365" s="308">
        <v>9.4274644855806145</v>
      </c>
      <c r="BF365" s="308">
        <v>48.456701914833729</v>
      </c>
      <c r="BG365" s="308">
        <v>47.476265282427363</v>
      </c>
      <c r="BH365" s="308">
        <v>49.035718847121196</v>
      </c>
      <c r="BI365" s="308">
        <v>49.740410866938639</v>
      </c>
      <c r="BJ365" s="308">
        <v>35.296684118691097</v>
      </c>
      <c r="BK365" s="308">
        <v>100</v>
      </c>
      <c r="BL365" s="308">
        <v>5.3303217650409085</v>
      </c>
      <c r="BM365" s="308">
        <v>92.308969351247853</v>
      </c>
      <c r="BN365" s="308">
        <v>80.170923754629229</v>
      </c>
      <c r="BO365" s="308">
        <v>12.138045596618619</v>
      </c>
      <c r="BP365" s="308">
        <v>100</v>
      </c>
      <c r="BQ365" s="308">
        <v>24.104034405078846</v>
      </c>
      <c r="BR365" s="308">
        <v>75.895965594921151</v>
      </c>
      <c r="BS365" s="308">
        <v>71.963956584067162</v>
      </c>
      <c r="BT365" s="308">
        <v>3.9320090108539834</v>
      </c>
      <c r="BU365" s="308">
        <v>100</v>
      </c>
      <c r="BV365" s="308">
        <v>2.2132184432562205</v>
      </c>
      <c r="BW365" s="308">
        <v>94.451544845780305</v>
      </c>
      <c r="BX365" s="308">
        <v>85.18156631818789</v>
      </c>
      <c r="BY365" s="312">
        <v>9.2699785275924373</v>
      </c>
      <c r="BZ365" s="531">
        <f>Daten_Polit!R365</f>
        <v>8.1</v>
      </c>
      <c r="CA365" s="532">
        <f>Daten_Polit!S365</f>
        <v>38.200000000000003</v>
      </c>
      <c r="CB365" s="532">
        <f>Daten_Polit!T365</f>
        <v>6.6</v>
      </c>
      <c r="CC365" s="532">
        <f>Daten_Polit!U365</f>
        <v>7.2</v>
      </c>
      <c r="CD365" s="532">
        <f>Daten_Polit!V365</f>
        <v>2.6</v>
      </c>
      <c r="CE365" s="309">
        <v>0.77203997949769354</v>
      </c>
      <c r="CF365" s="309">
        <v>4.6158200782463288</v>
      </c>
      <c r="CG365" s="309">
        <v>0.70419639832723546</v>
      </c>
      <c r="CH365" s="309">
        <v>0.73999665580380736</v>
      </c>
      <c r="CI365" s="309">
        <v>0.37882922443549827</v>
      </c>
      <c r="CJ365" s="309">
        <v>6.4615327956395241</v>
      </c>
      <c r="CK365" s="309">
        <v>3.9448487169665585</v>
      </c>
      <c r="CL365" s="309">
        <v>7.3601372143470458</v>
      </c>
      <c r="CM365" s="309">
        <v>7.3614249634455122</v>
      </c>
      <c r="CN365" s="309">
        <v>7.336287543082225</v>
      </c>
      <c r="CO365" s="309">
        <v>46.983025414984539</v>
      </c>
      <c r="CP365" s="309">
        <v>48.23981552651658</v>
      </c>
      <c r="CQ365" s="309">
        <v>47.34375402363915</v>
      </c>
      <c r="CR365" s="309">
        <v>48.039109179794117</v>
      </c>
      <c r="CS365" s="309">
        <v>34.624937903606558</v>
      </c>
      <c r="CT365" s="309">
        <v>100</v>
      </c>
      <c r="CU365" s="309">
        <v>5.2031134315932084</v>
      </c>
      <c r="CV365" s="309">
        <v>92.451205481984914</v>
      </c>
      <c r="CW365" s="309">
        <v>80.253354154037709</v>
      </c>
      <c r="CX365" s="309">
        <v>12.197851327947204</v>
      </c>
      <c r="CY365" s="309">
        <v>100</v>
      </c>
      <c r="CZ365" s="309">
        <v>25.197984161267101</v>
      </c>
      <c r="DA365" s="309">
        <v>74.802015838732899</v>
      </c>
      <c r="DB365" s="309">
        <v>70.986321094312473</v>
      </c>
      <c r="DC365" s="309">
        <v>3.8156947444204463</v>
      </c>
      <c r="DD365" s="309">
        <v>100</v>
      </c>
      <c r="DE365" s="309">
        <v>2.3189656627581643</v>
      </c>
      <c r="DF365" s="309">
        <v>94.433981543802588</v>
      </c>
      <c r="DG365" s="309">
        <v>85.073334486016378</v>
      </c>
      <c r="DH365" s="313">
        <v>9.3606470577862009</v>
      </c>
      <c r="DI365" s="565">
        <f>Daten_Polit!W365</f>
        <v>7</v>
      </c>
      <c r="DJ365" s="532">
        <f>Daten_Polit!X365</f>
        <v>38.299999999999997</v>
      </c>
      <c r="DK365" s="532">
        <f>Daten_Polit!Y365</f>
        <v>5.4</v>
      </c>
      <c r="DL365" s="532">
        <f>Daten_Polit!Z365</f>
        <v>5.9</v>
      </c>
      <c r="DM365" s="532">
        <f>Daten_Polit!AA365</f>
        <v>2.2000000000000002</v>
      </c>
      <c r="DN365" s="309">
        <v>0.69274653626731864</v>
      </c>
      <c r="DO365" s="309">
        <v>4.4041080410218711</v>
      </c>
      <c r="DP365" s="309">
        <v>0.61488146838813007</v>
      </c>
      <c r="DQ365" s="309">
        <v>0.63712974721173044</v>
      </c>
      <c r="DR365" s="309">
        <v>0.41314405673127785</v>
      </c>
      <c r="DS365" s="309">
        <v>6.5138616022702465</v>
      </c>
      <c r="DT365" s="309">
        <v>4.2301829268293973</v>
      </c>
      <c r="DU365" s="309">
        <v>7.420667707090181</v>
      </c>
      <c r="DV365" s="309">
        <v>7.3108400996345537</v>
      </c>
      <c r="DW365" s="309">
        <v>9.3431483578687793</v>
      </c>
      <c r="DX365" s="309">
        <v>42.861239164481482</v>
      </c>
      <c r="DY365" s="309">
        <v>41.84369967022446</v>
      </c>
      <c r="DZ365" s="309">
        <v>43.280069367027124</v>
      </c>
      <c r="EA365" s="309">
        <v>43.951045518505765</v>
      </c>
      <c r="EB365" s="309">
        <v>31.448355452987553</v>
      </c>
      <c r="EC365" s="309">
        <v>100</v>
      </c>
      <c r="ED365" s="309">
        <v>5.7101839766719058</v>
      </c>
      <c r="EE365" s="309">
        <v>91.985837066577133</v>
      </c>
      <c r="EF365" s="309">
        <v>79.822628994463756</v>
      </c>
      <c r="EG365" s="309">
        <v>12.163208072113383</v>
      </c>
      <c r="EH365" s="309">
        <v>100</v>
      </c>
      <c r="EI365" s="309">
        <v>30.30138474070052</v>
      </c>
      <c r="EJ365" s="309">
        <v>69.698615259299473</v>
      </c>
      <c r="EK365" s="309">
        <v>65.951669834374144</v>
      </c>
      <c r="EL365" s="309">
        <v>3.7469454249253333</v>
      </c>
      <c r="EM365" s="309">
        <v>100</v>
      </c>
      <c r="EN365" s="309">
        <v>2.5636565309734483</v>
      </c>
      <c r="EO365" s="309">
        <v>94.30115601996377</v>
      </c>
      <c r="EP365" s="309">
        <v>84.934314736399287</v>
      </c>
      <c r="EQ365" s="367">
        <v>9.3668412835644972</v>
      </c>
      <c r="ER365" s="531">
        <f>Daten_Polit!AB365</f>
        <v>6</v>
      </c>
      <c r="ES365" s="532">
        <f>Daten_Polit!AC365</f>
        <v>33</v>
      </c>
      <c r="ET365" s="532">
        <f>Daten_Polit!AD365</f>
        <v>4.5999999999999996</v>
      </c>
      <c r="EU365" s="532">
        <f>Daten_Polit!AE365</f>
        <v>5</v>
      </c>
      <c r="EV365" s="532">
        <f>Daten_Polit!AF365</f>
        <v>1.9</v>
      </c>
      <c r="EW365" s="309">
        <v>0.6225103822357827</v>
      </c>
      <c r="EX365" s="309">
        <v>4.6475311802883628</v>
      </c>
      <c r="EY365" s="309">
        <v>0.5283991024744854</v>
      </c>
      <c r="EZ365" s="309">
        <v>0.55296126017789915</v>
      </c>
      <c r="FA365" s="309">
        <v>0.30776897295155886</v>
      </c>
      <c r="FB365" s="309">
        <v>6.8003776569955861</v>
      </c>
      <c r="FC365" s="309">
        <v>4.7889472791997019</v>
      </c>
      <c r="FD365" s="309">
        <v>7.6667518527984768</v>
      </c>
      <c r="FE365" s="309">
        <v>7.5731829767514887</v>
      </c>
      <c r="FF365" s="309">
        <v>9.2852371409485635</v>
      </c>
      <c r="FG365" s="309">
        <v>40.094242455453092</v>
      </c>
      <c r="FH365" s="309">
        <v>37.526598008345822</v>
      </c>
      <c r="FI365" s="309">
        <v>41.207959537782699</v>
      </c>
      <c r="FJ365" s="309">
        <v>41.875268481272428</v>
      </c>
      <c r="FK365" s="309">
        <v>29.662162162143147</v>
      </c>
      <c r="FL365" s="309">
        <v>100</v>
      </c>
      <c r="FM365" s="309">
        <v>5.8789869265626775</v>
      </c>
      <c r="FN365" s="309">
        <v>91.769814161329748</v>
      </c>
      <c r="FO365" s="309">
        <v>79.372930855606398</v>
      </c>
      <c r="FP365" s="309">
        <v>12.396883305723351</v>
      </c>
      <c r="FQ365" s="309">
        <v>100</v>
      </c>
      <c r="FR365" s="309">
        <v>30.471821756225424</v>
      </c>
      <c r="FS365" s="309">
        <v>69.528178243774576</v>
      </c>
      <c r="FT365" s="309">
        <v>65.33420707732634</v>
      </c>
      <c r="FU365" s="309">
        <v>4.1939711664482306</v>
      </c>
      <c r="FV365" s="309">
        <v>100</v>
      </c>
      <c r="FW365" s="309">
        <v>2.6898279811086523</v>
      </c>
      <c r="FX365" s="309">
        <v>94.152277282049241</v>
      </c>
      <c r="FY365" s="309">
        <v>84.720565098531623</v>
      </c>
      <c r="FZ365" s="313">
        <v>9.4317121835176216</v>
      </c>
      <c r="GA365" s="570">
        <f>Daten_Polit!AG365</f>
        <v>6.6</v>
      </c>
      <c r="GB365" s="571">
        <f>Daten_Polit!AH365</f>
        <v>35.799999999999997</v>
      </c>
      <c r="GC365" s="571">
        <f>Daten_Polit!AI365</f>
        <v>4.9000000000000004</v>
      </c>
      <c r="GD365" s="571">
        <f>Daten_Polit!AJ365</f>
        <v>5.4</v>
      </c>
      <c r="GE365" s="571">
        <f>Daten_Polit!AK365</f>
        <v>2</v>
      </c>
      <c r="GF365" s="444">
        <v>0.62737413843483048</v>
      </c>
      <c r="GG365" s="444">
        <v>4.8047306188951033</v>
      </c>
      <c r="GH365" s="444">
        <v>0.5244477544349162</v>
      </c>
      <c r="GI365" s="444">
        <v>0.54716604640546385</v>
      </c>
      <c r="GJ365" s="444">
        <v>0.32495232103786442</v>
      </c>
      <c r="GK365" s="444">
        <v>5.7775119617225439</v>
      </c>
      <c r="GL365" s="444">
        <v>4.0396399122476447</v>
      </c>
      <c r="GM365" s="444">
        <v>6.5812952660858608</v>
      </c>
      <c r="GN365" s="444">
        <v>6.506861983501647</v>
      </c>
      <c r="GO365" s="444">
        <v>7.8811369509043923</v>
      </c>
      <c r="GP365" s="444">
        <v>37.131532728913221</v>
      </c>
      <c r="GQ365" s="444">
        <v>37.389863694556439</v>
      </c>
      <c r="GR365" s="444">
        <v>37.012649454167907</v>
      </c>
      <c r="GS365" s="444">
        <v>37.652964021398112</v>
      </c>
      <c r="GT365" s="444">
        <v>25.816784112729223</v>
      </c>
      <c r="GU365" s="444">
        <v>100</v>
      </c>
      <c r="GV365" s="444">
        <v>6.3485720369625396</v>
      </c>
      <c r="GW365" s="444">
        <v>91.13089730950847</v>
      </c>
      <c r="GX365" s="444">
        <v>78.546877978402279</v>
      </c>
      <c r="GY365" s="444">
        <v>12.5840193311062</v>
      </c>
      <c r="GZ365" s="444">
        <v>100</v>
      </c>
      <c r="HA365" s="444">
        <v>32.883874518436983</v>
      </c>
      <c r="HB365" s="444">
        <v>67.116125481563017</v>
      </c>
      <c r="HC365" s="444">
        <v>63.373692900385251</v>
      </c>
      <c r="HD365" s="444">
        <v>3.7424325811777654</v>
      </c>
      <c r="HE365" s="444">
        <v>100</v>
      </c>
      <c r="HF365" s="444">
        <v>2.8216560681410119</v>
      </c>
      <c r="HG365" s="444">
        <v>93.775054085007042</v>
      </c>
      <c r="HH365" s="444">
        <v>84.187846747868747</v>
      </c>
      <c r="HI365" s="445">
        <v>9.5872073371382847</v>
      </c>
      <c r="HJ365" s="570">
        <f>Daten_Polit!AL365</f>
        <v>6.4</v>
      </c>
      <c r="HK365" s="571">
        <f>Daten_Polit!AM365</f>
        <v>33.5</v>
      </c>
      <c r="HL365" s="571">
        <f>Daten_Polit!AN365</f>
        <v>4.7</v>
      </c>
      <c r="HM365" s="571">
        <f>Daten_Polit!AO365</f>
        <v>5.0999999999999996</v>
      </c>
      <c r="HN365" s="571">
        <f>Daten_Polit!AP365</f>
        <v>1.9</v>
      </c>
      <c r="HO365" s="444">
        <v>0.51495345612992671</v>
      </c>
      <c r="HP365" s="444">
        <v>3.9513815684154232</v>
      </c>
      <c r="HQ365" s="444">
        <v>0.41996638616057008</v>
      </c>
      <c r="HR365" s="444">
        <v>0.43189894932566991</v>
      </c>
      <c r="HS365" s="444">
        <v>0.3175500917424775</v>
      </c>
      <c r="HT365" s="444">
        <v>5.886130665678647</v>
      </c>
      <c r="HU365" s="444">
        <v>4.1310323762982328</v>
      </c>
      <c r="HV365" s="444">
        <v>6.7255732437561919</v>
      </c>
      <c r="HW365" s="444">
        <v>6.5920494017752738</v>
      </c>
      <c r="HX365" s="444">
        <v>9.0663058186714309</v>
      </c>
      <c r="HY365" s="444">
        <v>43.675126397846689</v>
      </c>
      <c r="HZ365" s="444">
        <v>44.071810542400122</v>
      </c>
      <c r="IA365" s="444">
        <v>43.484848484847006</v>
      </c>
      <c r="IB365" s="444">
        <v>44.14086929330675</v>
      </c>
      <c r="IC365" s="444">
        <v>32.113821138211385</v>
      </c>
      <c r="ID365" s="444">
        <v>100</v>
      </c>
      <c r="IE365" s="444">
        <v>6.2831375823452023</v>
      </c>
      <c r="IF365" s="444">
        <v>91.176316827718821</v>
      </c>
      <c r="IG365" s="444">
        <v>78.577670321262744</v>
      </c>
      <c r="IH365" s="444">
        <v>12.598646506456065</v>
      </c>
      <c r="II365" s="444">
        <v>100</v>
      </c>
      <c r="IJ365" s="444">
        <v>33.384757790805317</v>
      </c>
      <c r="IK365" s="444">
        <v>66.61524220919469</v>
      </c>
      <c r="IL365" s="444">
        <v>62.912681271212591</v>
      </c>
      <c r="IM365" s="444">
        <v>3.7025609379821045</v>
      </c>
      <c r="IN365" s="444">
        <v>100</v>
      </c>
      <c r="IO365" s="444">
        <v>3.0891634740322602</v>
      </c>
      <c r="IP365" s="444">
        <v>93.552444420772574</v>
      </c>
      <c r="IQ365" s="444">
        <v>83.790034232387455</v>
      </c>
      <c r="IR365" s="445">
        <v>9.76241018838512</v>
      </c>
      <c r="IS365" s="443">
        <f>Daten_Polit!AQ365</f>
        <v>6.3</v>
      </c>
      <c r="IT365" s="227">
        <f>Daten_Polit!AR365</f>
        <v>36.4</v>
      </c>
      <c r="IU365" s="227">
        <f>Daten_Polit!AS365</f>
        <v>4.4000000000000004</v>
      </c>
      <c r="IV365" s="227">
        <f>Daten_Polit!AT365</f>
        <v>4.8</v>
      </c>
      <c r="IW365" s="227">
        <f>Daten_Polit!AU365</f>
        <v>2</v>
      </c>
      <c r="IX365" s="444" t="s">
        <v>820</v>
      </c>
      <c r="IY365" s="444" t="s">
        <v>820</v>
      </c>
      <c r="IZ365" s="444" t="s">
        <v>820</v>
      </c>
      <c r="JA365" s="444" t="s">
        <v>820</v>
      </c>
      <c r="JB365" s="444" t="s">
        <v>820</v>
      </c>
      <c r="JC365" s="444" t="s">
        <v>820</v>
      </c>
      <c r="JD365" s="444" t="s">
        <v>820</v>
      </c>
      <c r="JE365" s="444" t="s">
        <v>820</v>
      </c>
      <c r="JF365" s="444" t="s">
        <v>820</v>
      </c>
      <c r="JG365" s="444" t="s">
        <v>820</v>
      </c>
      <c r="JH365" s="444" t="s">
        <v>820</v>
      </c>
      <c r="JI365" s="444" t="s">
        <v>820</v>
      </c>
      <c r="JJ365" s="444" t="s">
        <v>820</v>
      </c>
      <c r="JK365" s="444" t="s">
        <v>820</v>
      </c>
      <c r="JL365" s="444" t="s">
        <v>820</v>
      </c>
      <c r="JM365" s="444" t="s">
        <v>820</v>
      </c>
      <c r="JN365" s="444" t="s">
        <v>820</v>
      </c>
      <c r="JO365" s="444" t="s">
        <v>820</v>
      </c>
      <c r="JP365" s="444" t="s">
        <v>820</v>
      </c>
      <c r="JQ365" s="444" t="s">
        <v>820</v>
      </c>
      <c r="JR365" s="444" t="s">
        <v>820</v>
      </c>
      <c r="JS365" s="444" t="s">
        <v>820</v>
      </c>
      <c r="JT365" s="444" t="s">
        <v>820</v>
      </c>
      <c r="JU365" s="444" t="s">
        <v>820</v>
      </c>
      <c r="JV365" s="444" t="s">
        <v>820</v>
      </c>
      <c r="JW365" s="444" t="s">
        <v>820</v>
      </c>
      <c r="JX365" s="444" t="s">
        <v>820</v>
      </c>
      <c r="JY365" s="444" t="s">
        <v>820</v>
      </c>
      <c r="JZ365" s="444" t="s">
        <v>820</v>
      </c>
      <c r="KA365" s="445" t="s">
        <v>820</v>
      </c>
    </row>
    <row r="366" spans="4:287" ht="12.65" customHeight="1" x14ac:dyDescent="0.2">
      <c r="D366" s="276"/>
      <c r="E366" s="3" t="str">
        <f>Daten_Polit!E366</f>
        <v>12063</v>
      </c>
      <c r="F366" s="229" t="str">
        <f>Daten_Polit!F366</f>
        <v>Havelland</v>
      </c>
      <c r="G366" s="246"/>
      <c r="H366" s="531">
        <f>Daten_Polit!H366</f>
        <v>7.7</v>
      </c>
      <c r="I366" s="532">
        <f>Daten_Polit!I366</f>
        <v>27.3</v>
      </c>
      <c r="J366" s="532">
        <f>Daten_Polit!J366</f>
        <v>5.9</v>
      </c>
      <c r="K366" s="532">
        <f>Daten_Polit!K366</f>
        <v>6.5</v>
      </c>
      <c r="L366" s="532">
        <f>Daten_Polit!L366</f>
        <v>2.8</v>
      </c>
      <c r="M366" s="308">
        <v>0.75620482786606569</v>
      </c>
      <c r="N366" s="308">
        <v>2.6919293140582794</v>
      </c>
      <c r="O366" s="308">
        <v>0.66287256669461248</v>
      </c>
      <c r="P366" s="308">
        <v>0.69195282032300842</v>
      </c>
      <c r="Q366" s="308">
        <v>0.47048117508948772</v>
      </c>
      <c r="R366" s="308">
        <v>6.8704981614868945</v>
      </c>
      <c r="S366" s="308">
        <v>5.0255498778048437</v>
      </c>
      <c r="T366" s="308">
        <v>8.554626294691003</v>
      </c>
      <c r="U366" s="308">
        <v>8.3399840383080619</v>
      </c>
      <c r="V366" s="308">
        <v>10.954151177199504</v>
      </c>
      <c r="W366" s="308">
        <v>42.317370748818057</v>
      </c>
      <c r="X366" s="308">
        <v>43.478980470044689</v>
      </c>
      <c r="Y366" s="308">
        <v>41.348314606741113</v>
      </c>
      <c r="Z366" s="308">
        <v>42.053633989426075</v>
      </c>
      <c r="AA366" s="308">
        <v>33.202550269733514</v>
      </c>
      <c r="AB366" s="308">
        <v>100</v>
      </c>
      <c r="AC366" s="308">
        <v>8.5661295920185303</v>
      </c>
      <c r="AD366" s="308">
        <v>89.340493611653756</v>
      </c>
      <c r="AE366" s="308">
        <v>73.88414695343991</v>
      </c>
      <c r="AF366" s="308">
        <v>15.456346658213841</v>
      </c>
      <c r="AG366" s="308">
        <v>100</v>
      </c>
      <c r="AH366" s="308">
        <v>32.981397687280037</v>
      </c>
      <c r="AI366" s="308">
        <v>67.018602312719963</v>
      </c>
      <c r="AJ366" s="308">
        <v>61.404390816155527</v>
      </c>
      <c r="AK366" s="308">
        <v>5.6142114965644376</v>
      </c>
      <c r="AL366" s="308">
        <v>100</v>
      </c>
      <c r="AM366" s="308">
        <v>5.5569713637875982</v>
      </c>
      <c r="AN366" s="308">
        <v>91.513077660658809</v>
      </c>
      <c r="AO366" s="308">
        <v>79.496986364271677</v>
      </c>
      <c r="AP366" s="337">
        <v>12.016091296387131</v>
      </c>
      <c r="AQ366" s="531">
        <f>Daten_Polit!M366</f>
        <v>7.4</v>
      </c>
      <c r="AR366" s="532">
        <f>Daten_Polit!N366</f>
        <v>30.5</v>
      </c>
      <c r="AS366" s="532">
        <f>Daten_Polit!O366</f>
        <v>5.3</v>
      </c>
      <c r="AT366" s="532">
        <f>Daten_Polit!P366</f>
        <v>5.9</v>
      </c>
      <c r="AU366" s="532">
        <f>Daten_Polit!Q366</f>
        <v>2.6</v>
      </c>
      <c r="AV366" s="308">
        <v>0.68596859035824764</v>
      </c>
      <c r="AW366" s="308">
        <v>2.424501170645788</v>
      </c>
      <c r="AX366" s="308">
        <v>0.59974437021352855</v>
      </c>
      <c r="AY366" s="308">
        <v>0.62151605215375039</v>
      </c>
      <c r="AZ366" s="308">
        <v>0.46144804079860763</v>
      </c>
      <c r="BA366" s="308">
        <v>6.5182495197494807</v>
      </c>
      <c r="BB366" s="308">
        <v>4.0966628308400459</v>
      </c>
      <c r="BC366" s="308">
        <v>8.113655313963184</v>
      </c>
      <c r="BD366" s="308">
        <v>7.8731700483318123</v>
      </c>
      <c r="BE366" s="308">
        <v>10.725152129816356</v>
      </c>
      <c r="BF366" s="308">
        <v>42.174788668946654</v>
      </c>
      <c r="BG366" s="308">
        <v>41.625436275075366</v>
      </c>
      <c r="BH366" s="308">
        <v>42.242367857375044</v>
      </c>
      <c r="BI366" s="308">
        <v>43.615562804331297</v>
      </c>
      <c r="BJ366" s="308">
        <v>27.395859953992069</v>
      </c>
      <c r="BK366" s="308">
        <v>100</v>
      </c>
      <c r="BL366" s="308">
        <v>9.0564122577321733</v>
      </c>
      <c r="BM366" s="308">
        <v>88.800052870314047</v>
      </c>
      <c r="BN366" s="308">
        <v>72.920930501102333</v>
      </c>
      <c r="BO366" s="308">
        <v>15.879122369211718</v>
      </c>
      <c r="BP366" s="308">
        <v>100</v>
      </c>
      <c r="BQ366" s="308">
        <v>37.325620959510033</v>
      </c>
      <c r="BR366" s="308">
        <v>62.67437904048996</v>
      </c>
      <c r="BS366" s="308">
        <v>57.111262334127254</v>
      </c>
      <c r="BT366" s="308">
        <v>5.5631167063627087</v>
      </c>
      <c r="BU366" s="308">
        <v>100</v>
      </c>
      <c r="BV366" s="308">
        <v>5.7134310517297164</v>
      </c>
      <c r="BW366" s="308">
        <v>91.279954396255846</v>
      </c>
      <c r="BX366" s="308">
        <v>78.864493506796961</v>
      </c>
      <c r="BY366" s="312">
        <v>12.415460889458888</v>
      </c>
      <c r="BZ366" s="531">
        <f>Daten_Polit!R366</f>
        <v>6.4</v>
      </c>
      <c r="CA366" s="532">
        <f>Daten_Polit!S366</f>
        <v>26.5</v>
      </c>
      <c r="CB366" s="532">
        <f>Daten_Polit!T366</f>
        <v>4.5</v>
      </c>
      <c r="CC366" s="532">
        <f>Daten_Polit!U366</f>
        <v>5</v>
      </c>
      <c r="CD366" s="532">
        <f>Daten_Polit!V366</f>
        <v>2.2999999999999998</v>
      </c>
      <c r="CE366" s="309">
        <v>0.63196976903969138</v>
      </c>
      <c r="CF366" s="309">
        <v>2.20682471843645</v>
      </c>
      <c r="CG366" s="309">
        <v>0.5505774316911306</v>
      </c>
      <c r="CH366" s="309">
        <v>0.5706909914958308</v>
      </c>
      <c r="CI366" s="309">
        <v>0.42732821248888281</v>
      </c>
      <c r="CJ366" s="309">
        <v>7.3741820703795948</v>
      </c>
      <c r="CK366" s="309">
        <v>4.6691443461916355</v>
      </c>
      <c r="CL366" s="309">
        <v>9.1757153246233099</v>
      </c>
      <c r="CM366" s="309">
        <v>9.0107953293677028</v>
      </c>
      <c r="CN366" s="309">
        <v>10.855539971950726</v>
      </c>
      <c r="CO366" s="309">
        <v>43.325544814525124</v>
      </c>
      <c r="CP366" s="309">
        <v>45.051488646644742</v>
      </c>
      <c r="CQ366" s="309">
        <v>42.415994709127411</v>
      </c>
      <c r="CR366" s="309">
        <v>43.784781453619573</v>
      </c>
      <c r="CS366" s="309">
        <v>28.643781654459353</v>
      </c>
      <c r="CT366" s="309">
        <v>100</v>
      </c>
      <c r="CU366" s="309">
        <v>9.0803587120600433</v>
      </c>
      <c r="CV366" s="309">
        <v>88.728158416700964</v>
      </c>
      <c r="CW366" s="309">
        <v>72.611949899818825</v>
      </c>
      <c r="CX366" s="309">
        <v>16.116208516882129</v>
      </c>
      <c r="CY366" s="309">
        <v>100</v>
      </c>
      <c r="CZ366" s="309">
        <v>37.586139003740882</v>
      </c>
      <c r="DA366" s="309">
        <v>62.41386099625911</v>
      </c>
      <c r="DB366" s="309">
        <v>56.960031502264222</v>
      </c>
      <c r="DC366" s="309">
        <v>5.4538294939948795</v>
      </c>
      <c r="DD366" s="309">
        <v>100</v>
      </c>
      <c r="DE366" s="309">
        <v>5.922552160003951</v>
      </c>
      <c r="DF366" s="309">
        <v>91.044310056580784</v>
      </c>
      <c r="DG366" s="309">
        <v>78.270944557632475</v>
      </c>
      <c r="DH366" s="313">
        <v>12.773365498948316</v>
      </c>
      <c r="DI366" s="565">
        <f>Daten_Polit!W366</f>
        <v>5.5</v>
      </c>
      <c r="DJ366" s="532">
        <f>Daten_Polit!X366</f>
        <v>24.1</v>
      </c>
      <c r="DK366" s="532">
        <f>Daten_Polit!Y366</f>
        <v>3.7</v>
      </c>
      <c r="DL366" s="532">
        <f>Daten_Polit!Z366</f>
        <v>4.0999999999999996</v>
      </c>
      <c r="DM366" s="532">
        <f>Daten_Polit!AA366</f>
        <v>2</v>
      </c>
      <c r="DN366" s="309">
        <v>0.61407591271072504</v>
      </c>
      <c r="DO366" s="309">
        <v>2.5607309675793801</v>
      </c>
      <c r="DP366" s="309">
        <v>0.49903822945551135</v>
      </c>
      <c r="DQ366" s="309">
        <v>0.51551178385246577</v>
      </c>
      <c r="DR366" s="309">
        <v>0.40314094678892659</v>
      </c>
      <c r="DS366" s="309">
        <v>7.48502994011971</v>
      </c>
      <c r="DT366" s="309">
        <v>5.2968700313450183</v>
      </c>
      <c r="DU366" s="309">
        <v>9.2396135838323783</v>
      </c>
      <c r="DV366" s="309">
        <v>8.8938518129270747</v>
      </c>
      <c r="DW366" s="309">
        <v>12.431776834446625</v>
      </c>
      <c r="DX366" s="309">
        <v>39.073020512552844</v>
      </c>
      <c r="DY366" s="309">
        <v>40.714837186064024</v>
      </c>
      <c r="DZ366" s="309">
        <v>37.687391745805414</v>
      </c>
      <c r="EA366" s="309">
        <v>38.95914718930095</v>
      </c>
      <c r="EB366" s="309">
        <v>25.975609756100727</v>
      </c>
      <c r="EC366" s="309">
        <v>100</v>
      </c>
      <c r="ED366" s="309">
        <v>9.448851522129539</v>
      </c>
      <c r="EE366" s="309">
        <v>88.384845808428949</v>
      </c>
      <c r="EF366" s="309">
        <v>71.956268408479161</v>
      </c>
      <c r="EG366" s="309">
        <v>16.428577399949791</v>
      </c>
      <c r="EH366" s="309">
        <v>100</v>
      </c>
      <c r="EI366" s="309">
        <v>40.054310930074678</v>
      </c>
      <c r="EJ366" s="309">
        <v>59.945689069925322</v>
      </c>
      <c r="EK366" s="309">
        <v>53.677302557139626</v>
      </c>
      <c r="EL366" s="309">
        <v>6.2683865127856979</v>
      </c>
      <c r="EM366" s="309">
        <v>100</v>
      </c>
      <c r="EN366" s="309">
        <v>6.293985403870213</v>
      </c>
      <c r="EO366" s="309">
        <v>90.75534751576987</v>
      </c>
      <c r="EP366" s="309">
        <v>77.450621902040041</v>
      </c>
      <c r="EQ366" s="367">
        <v>13.30472561372982</v>
      </c>
      <c r="ER366" s="531">
        <f>Daten_Polit!AB366</f>
        <v>5.2</v>
      </c>
      <c r="ES366" s="532">
        <f>Daten_Polit!AC366</f>
        <v>23.1</v>
      </c>
      <c r="ET366" s="532">
        <f>Daten_Polit!AD366</f>
        <v>3.4</v>
      </c>
      <c r="EU366" s="532">
        <f>Daten_Polit!AE366</f>
        <v>3.7</v>
      </c>
      <c r="EV366" s="532">
        <f>Daten_Polit!AF366</f>
        <v>1.9</v>
      </c>
      <c r="EW366" s="309">
        <v>0.59592067642157087</v>
      </c>
      <c r="EX366" s="309">
        <v>2.6003626424912296</v>
      </c>
      <c r="EY366" s="309">
        <v>0.47101990514855935</v>
      </c>
      <c r="EZ366" s="309">
        <v>0.48668850296210153</v>
      </c>
      <c r="FA366" s="309">
        <v>0.38353073586278563</v>
      </c>
      <c r="FB366" s="309">
        <v>7.9126275860805757</v>
      </c>
      <c r="FC366" s="309">
        <v>5.3529089914279533</v>
      </c>
      <c r="FD366" s="309">
        <v>10.005158960469466</v>
      </c>
      <c r="FE366" s="309">
        <v>9.7427791349330395</v>
      </c>
      <c r="FF366" s="309">
        <v>12.303335431090284</v>
      </c>
      <c r="FG366" s="309">
        <v>35.988950276241674</v>
      </c>
      <c r="FH366" s="309">
        <v>37.923024368024372</v>
      </c>
      <c r="FI366" s="309">
        <v>34.283109186231194</v>
      </c>
      <c r="FJ366" s="309">
        <v>35.649360093075913</v>
      </c>
      <c r="FK366" s="309">
        <v>22.558502340096421</v>
      </c>
      <c r="FL366" s="309">
        <v>100</v>
      </c>
      <c r="FM366" s="309">
        <v>9.7872622281941482</v>
      </c>
      <c r="FN366" s="309">
        <v>87.944474696008911</v>
      </c>
      <c r="FO366" s="309">
        <v>70.809170239650015</v>
      </c>
      <c r="FP366" s="309">
        <v>17.135304456358906</v>
      </c>
      <c r="FQ366" s="309">
        <v>100</v>
      </c>
      <c r="FR366" s="309">
        <v>42.388758782201407</v>
      </c>
      <c r="FS366" s="309">
        <v>57.611241217798593</v>
      </c>
      <c r="FT366" s="309">
        <v>51.99063231850117</v>
      </c>
      <c r="FU366" s="309">
        <v>5.6206088992974239</v>
      </c>
      <c r="FV366" s="309">
        <v>100</v>
      </c>
      <c r="FW366" s="309">
        <v>6.5448366309664161</v>
      </c>
      <c r="FX366" s="309">
        <v>90.384967812254828</v>
      </c>
      <c r="FY366" s="309">
        <v>76.656426095403674</v>
      </c>
      <c r="FZ366" s="313">
        <v>13.728541716851158</v>
      </c>
      <c r="GA366" s="570">
        <f>Daten_Polit!AG366</f>
        <v>5.7</v>
      </c>
      <c r="GB366" s="571">
        <f>Daten_Polit!AH366</f>
        <v>26</v>
      </c>
      <c r="GC366" s="571">
        <f>Daten_Polit!AI366</f>
        <v>3.6</v>
      </c>
      <c r="GD366" s="571">
        <f>Daten_Polit!AJ366</f>
        <v>4</v>
      </c>
      <c r="GE366" s="571">
        <f>Daten_Polit!AK366</f>
        <v>2.2999999999999998</v>
      </c>
      <c r="GF366" s="444">
        <v>0.57646646981827032</v>
      </c>
      <c r="GG366" s="444">
        <v>2.6830821848493374</v>
      </c>
      <c r="GH366" s="444">
        <v>0.44426617803492963</v>
      </c>
      <c r="GI366" s="444">
        <v>0.45725229735768547</v>
      </c>
      <c r="GJ366" s="444">
        <v>0.37588826318685142</v>
      </c>
      <c r="GK366" s="444">
        <v>6.6323632597146132</v>
      </c>
      <c r="GL366" s="444">
        <v>4.7188206848140508</v>
      </c>
      <c r="GM366" s="444">
        <v>8.3244168628292226</v>
      </c>
      <c r="GN366" s="444">
        <v>7.9385492336033927</v>
      </c>
      <c r="GO366" s="444">
        <v>11.142131979696563</v>
      </c>
      <c r="GP366" s="444">
        <v>35.744132657272054</v>
      </c>
      <c r="GQ366" s="444">
        <v>38.472206171270081</v>
      </c>
      <c r="GR366" s="444">
        <v>33.552889990026067</v>
      </c>
      <c r="GS366" s="444">
        <v>35.056720522514468</v>
      </c>
      <c r="GT366" s="444">
        <v>22.635388070863726</v>
      </c>
      <c r="GU366" s="444">
        <v>100</v>
      </c>
      <c r="GV366" s="444">
        <v>10.168523845955013</v>
      </c>
      <c r="GW366" s="444">
        <v>87.297311919304491</v>
      </c>
      <c r="GX366" s="444">
        <v>69.619359547955668</v>
      </c>
      <c r="GY366" s="444">
        <v>17.677952371348827</v>
      </c>
      <c r="GZ366" s="444">
        <v>100</v>
      </c>
      <c r="HA366" s="444">
        <v>44.342567303940697</v>
      </c>
      <c r="HB366" s="444">
        <v>55.657432696059317</v>
      </c>
      <c r="HC366" s="444">
        <v>49.141630901287556</v>
      </c>
      <c r="HD366" s="444">
        <v>6.5158017947717513</v>
      </c>
      <c r="HE366" s="444">
        <v>100</v>
      </c>
      <c r="HF366" s="444">
        <v>6.5881057384986921</v>
      </c>
      <c r="HG366" s="444">
        <v>89.9690766912599</v>
      </c>
      <c r="HH366" s="444">
        <v>75.609548219284477</v>
      </c>
      <c r="HI366" s="445">
        <v>14.359528471975416</v>
      </c>
      <c r="HJ366" s="570">
        <f>Daten_Polit!AL366</f>
        <v>5.4</v>
      </c>
      <c r="HK366" s="571">
        <f>Daten_Polit!AM366</f>
        <v>24.1</v>
      </c>
      <c r="HL366" s="571">
        <f>Daten_Polit!AN366</f>
        <v>3.4</v>
      </c>
      <c r="HM366" s="571">
        <f>Daten_Polit!AO366</f>
        <v>3.8</v>
      </c>
      <c r="HN366" s="571">
        <f>Daten_Polit!AP366</f>
        <v>1.9</v>
      </c>
      <c r="HO366" s="444">
        <v>0.4934218763302734</v>
      </c>
      <c r="HP366" s="444">
        <v>2.1268172442927598</v>
      </c>
      <c r="HQ366" s="444">
        <v>0.38462096822813152</v>
      </c>
      <c r="HR366" s="444">
        <v>0.39593340933797744</v>
      </c>
      <c r="HS366" s="444">
        <v>0.3277563426585588</v>
      </c>
      <c r="HT366" s="444">
        <v>6.735354223433287</v>
      </c>
      <c r="HU366" s="444">
        <v>4.4858712715856282</v>
      </c>
      <c r="HV366" s="444">
        <v>8.7312071460023919</v>
      </c>
      <c r="HW366" s="444">
        <v>7.8961389549960277</v>
      </c>
      <c r="HX366" s="444">
        <v>15.188135127710501</v>
      </c>
      <c r="HY366" s="444">
        <v>42.422363457861827</v>
      </c>
      <c r="HZ366" s="444">
        <v>47.294453928302794</v>
      </c>
      <c r="IA366" s="444">
        <v>37.975891352055264</v>
      </c>
      <c r="IB366" s="444">
        <v>39.491519345931223</v>
      </c>
      <c r="IC366" s="444">
        <v>26.083286437813609</v>
      </c>
      <c r="ID366" s="444">
        <v>100</v>
      </c>
      <c r="IE366" s="444">
        <v>10.325199817054736</v>
      </c>
      <c r="IF366" s="444">
        <v>87.262424207273313</v>
      </c>
      <c r="IG366" s="444">
        <v>69.25791615232383</v>
      </c>
      <c r="IH366" s="444">
        <v>18.004508054949483</v>
      </c>
      <c r="II366" s="444">
        <v>100</v>
      </c>
      <c r="IJ366" s="444">
        <v>45.642887654848366</v>
      </c>
      <c r="IK366" s="444">
        <v>54.357112345151634</v>
      </c>
      <c r="IL366" s="444">
        <v>48.141819735155913</v>
      </c>
      <c r="IM366" s="444">
        <v>6.2152926099957275</v>
      </c>
      <c r="IN366" s="444">
        <v>100</v>
      </c>
      <c r="IO366" s="444">
        <v>6.9558493707234836</v>
      </c>
      <c r="IP366" s="444">
        <v>89.824450814074979</v>
      </c>
      <c r="IQ366" s="444">
        <v>74.920116269490876</v>
      </c>
      <c r="IR366" s="445">
        <v>14.904334544584094</v>
      </c>
      <c r="IS366" s="443">
        <f>Daten_Polit!AQ366</f>
        <v>5.2</v>
      </c>
      <c r="IT366" s="227">
        <f>Daten_Polit!AR366</f>
        <v>23.2</v>
      </c>
      <c r="IU366" s="227">
        <f>Daten_Polit!AS366</f>
        <v>3.2</v>
      </c>
      <c r="IV366" s="227">
        <f>Daten_Polit!AT366</f>
        <v>3.5</v>
      </c>
      <c r="IW366" s="227">
        <f>Daten_Polit!AU366</f>
        <v>2</v>
      </c>
      <c r="IX366" s="444" t="s">
        <v>820</v>
      </c>
      <c r="IY366" s="444" t="s">
        <v>820</v>
      </c>
      <c r="IZ366" s="444" t="s">
        <v>820</v>
      </c>
      <c r="JA366" s="444" t="s">
        <v>820</v>
      </c>
      <c r="JB366" s="444" t="s">
        <v>820</v>
      </c>
      <c r="JC366" s="444" t="s">
        <v>820</v>
      </c>
      <c r="JD366" s="444" t="s">
        <v>820</v>
      </c>
      <c r="JE366" s="444" t="s">
        <v>820</v>
      </c>
      <c r="JF366" s="444" t="s">
        <v>820</v>
      </c>
      <c r="JG366" s="444" t="s">
        <v>820</v>
      </c>
      <c r="JH366" s="444" t="s">
        <v>820</v>
      </c>
      <c r="JI366" s="444" t="s">
        <v>820</v>
      </c>
      <c r="JJ366" s="444" t="s">
        <v>820</v>
      </c>
      <c r="JK366" s="444" t="s">
        <v>820</v>
      </c>
      <c r="JL366" s="444" t="s">
        <v>820</v>
      </c>
      <c r="JM366" s="444" t="s">
        <v>820</v>
      </c>
      <c r="JN366" s="444" t="s">
        <v>820</v>
      </c>
      <c r="JO366" s="444" t="s">
        <v>820</v>
      </c>
      <c r="JP366" s="444" t="s">
        <v>820</v>
      </c>
      <c r="JQ366" s="444" t="s">
        <v>820</v>
      </c>
      <c r="JR366" s="444" t="s">
        <v>820</v>
      </c>
      <c r="JS366" s="444" t="s">
        <v>820</v>
      </c>
      <c r="JT366" s="444" t="s">
        <v>820</v>
      </c>
      <c r="JU366" s="444" t="s">
        <v>820</v>
      </c>
      <c r="JV366" s="444" t="s">
        <v>820</v>
      </c>
      <c r="JW366" s="444" t="s">
        <v>820</v>
      </c>
      <c r="JX366" s="444" t="s">
        <v>820</v>
      </c>
      <c r="JY366" s="444" t="s">
        <v>820</v>
      </c>
      <c r="JZ366" s="444" t="s">
        <v>820</v>
      </c>
      <c r="KA366" s="445" t="s">
        <v>820</v>
      </c>
    </row>
    <row r="367" spans="4:287" ht="12.65" customHeight="1" x14ac:dyDescent="0.2">
      <c r="D367" s="276"/>
      <c r="E367" s="3" t="str">
        <f>Daten_Polit!E367</f>
        <v>12064</v>
      </c>
      <c r="F367" s="229" t="str">
        <f>Daten_Polit!F367</f>
        <v>Märkisch-Oderland</v>
      </c>
      <c r="G367" s="246"/>
      <c r="H367" s="531">
        <f>Daten_Polit!H367</f>
        <v>8.6</v>
      </c>
      <c r="I367" s="532">
        <f>Daten_Polit!I367</f>
        <v>34.1</v>
      </c>
      <c r="J367" s="532">
        <f>Daten_Polit!J367</f>
        <v>6.7</v>
      </c>
      <c r="K367" s="532">
        <f>Daten_Polit!K367</f>
        <v>7.4</v>
      </c>
      <c r="L367" s="532">
        <f>Daten_Polit!L367</f>
        <v>3.1</v>
      </c>
      <c r="M367" s="308">
        <v>0.8435012145294225</v>
      </c>
      <c r="N367" s="308">
        <v>3.5393939824749756</v>
      </c>
      <c r="O367" s="308">
        <v>0.7406202889020308</v>
      </c>
      <c r="P367" s="308">
        <v>0.78109801932138068</v>
      </c>
      <c r="Q367" s="308">
        <v>0.4760846741949708</v>
      </c>
      <c r="R367" s="308">
        <v>6.832457743261763</v>
      </c>
      <c r="S367" s="308">
        <v>4.2504511472028872</v>
      </c>
      <c r="T367" s="308">
        <v>8.0018775972276952</v>
      </c>
      <c r="U367" s="308">
        <v>7.9109178164366645</v>
      </c>
      <c r="V367" s="308">
        <v>9.0561446201975269</v>
      </c>
      <c r="W367" s="308">
        <v>35.11651584786847</v>
      </c>
      <c r="X367" s="308">
        <v>33.276875878818437</v>
      </c>
      <c r="Y367" s="308">
        <v>35.635144867320925</v>
      </c>
      <c r="Z367" s="308">
        <v>35.776459249442595</v>
      </c>
      <c r="AA367" s="308">
        <v>34.017241379319586</v>
      </c>
      <c r="AB367" s="308">
        <v>100</v>
      </c>
      <c r="AC367" s="308">
        <v>7.6696541487777523</v>
      </c>
      <c r="AD367" s="308">
        <v>90.41844416415536</v>
      </c>
      <c r="AE367" s="308">
        <v>74.452747365569181</v>
      </c>
      <c r="AF367" s="308">
        <v>15.965696798586176</v>
      </c>
      <c r="AG367" s="308">
        <v>100</v>
      </c>
      <c r="AH367" s="308">
        <v>31.222842954686534</v>
      </c>
      <c r="AI367" s="308">
        <v>68.777157045313473</v>
      </c>
      <c r="AJ367" s="308">
        <v>62.880198634388584</v>
      </c>
      <c r="AK367" s="308">
        <v>5.896958410924892</v>
      </c>
      <c r="AL367" s="308">
        <v>100</v>
      </c>
      <c r="AM367" s="308">
        <v>4.3967398375049909</v>
      </c>
      <c r="AN367" s="308">
        <v>92.879344463473657</v>
      </c>
      <c r="AO367" s="308">
        <v>80.553506506579282</v>
      </c>
      <c r="AP367" s="337">
        <v>12.32583795689437</v>
      </c>
      <c r="AQ367" s="531">
        <f>Daten_Polit!M367</f>
        <v>7.8</v>
      </c>
      <c r="AR367" s="532">
        <f>Daten_Polit!N367</f>
        <v>32.700000000000003</v>
      </c>
      <c r="AS367" s="532">
        <f>Daten_Polit!O367</f>
        <v>5.8</v>
      </c>
      <c r="AT367" s="532">
        <f>Daten_Polit!P367</f>
        <v>6.5</v>
      </c>
      <c r="AU367" s="532">
        <f>Daten_Polit!Q367</f>
        <v>2.8</v>
      </c>
      <c r="AV367" s="308">
        <v>0.76787129716676805</v>
      </c>
      <c r="AW367" s="308">
        <v>3.0593801776413665</v>
      </c>
      <c r="AX367" s="308">
        <v>0.67921294422128498</v>
      </c>
      <c r="AY367" s="308">
        <v>0.71036140056737518</v>
      </c>
      <c r="AZ367" s="308">
        <v>0.47598832587758888</v>
      </c>
      <c r="BA367" s="308">
        <v>6.9495489475442982</v>
      </c>
      <c r="BB367" s="308">
        <v>4.2187964216154983</v>
      </c>
      <c r="BC367" s="308">
        <v>8.2964080324314118</v>
      </c>
      <c r="BD367" s="308">
        <v>8.0725724780720025</v>
      </c>
      <c r="BE367" s="308">
        <v>10.718929964704493</v>
      </c>
      <c r="BF367" s="308">
        <v>40.104641064204962</v>
      </c>
      <c r="BG367" s="308">
        <v>39.049309928983803</v>
      </c>
      <c r="BH367" s="308">
        <v>40.769243050788305</v>
      </c>
      <c r="BI367" s="308">
        <v>41.567745646603562</v>
      </c>
      <c r="BJ367" s="308">
        <v>32.06686930091702</v>
      </c>
      <c r="BK367" s="308">
        <v>100</v>
      </c>
      <c r="BL367" s="308">
        <v>7.7236074589074164</v>
      </c>
      <c r="BM367" s="308">
        <v>90.31204635209383</v>
      </c>
      <c r="BN367" s="308">
        <v>74.2101963390337</v>
      </c>
      <c r="BO367" s="308">
        <v>16.101850013060119</v>
      </c>
      <c r="BP367" s="308">
        <v>100</v>
      </c>
      <c r="BQ367" s="308">
        <v>33.14176245210728</v>
      </c>
      <c r="BR367" s="308">
        <v>66.858237547892728</v>
      </c>
      <c r="BS367" s="308">
        <v>60.75533661740559</v>
      </c>
      <c r="BT367" s="308">
        <v>6.1029009304871371</v>
      </c>
      <c r="BU367" s="308">
        <v>100</v>
      </c>
      <c r="BV367" s="308">
        <v>4.5154953770314172</v>
      </c>
      <c r="BW367" s="308">
        <v>92.713946640332964</v>
      </c>
      <c r="BX367" s="308">
        <v>80.392154457410342</v>
      </c>
      <c r="BY367" s="312">
        <v>12.321792182922614</v>
      </c>
      <c r="BZ367" s="531">
        <f>Daten_Polit!R367</f>
        <v>6.6</v>
      </c>
      <c r="CA367" s="532">
        <f>Daten_Polit!S367</f>
        <v>28</v>
      </c>
      <c r="CB367" s="532">
        <f>Daten_Polit!T367</f>
        <v>4.9000000000000004</v>
      </c>
      <c r="CC367" s="532">
        <f>Daten_Polit!U367</f>
        <v>5.5</v>
      </c>
      <c r="CD367" s="532">
        <f>Daten_Polit!V367</f>
        <v>2.2999999999999998</v>
      </c>
      <c r="CE367" s="309">
        <v>0.69569191011944165</v>
      </c>
      <c r="CF367" s="309">
        <v>2.7315624245660208</v>
      </c>
      <c r="CG367" s="309">
        <v>0.61054321257651978</v>
      </c>
      <c r="CH367" s="309">
        <v>0.63845123941583204</v>
      </c>
      <c r="CI367" s="309">
        <v>0.43202091414804672</v>
      </c>
      <c r="CJ367" s="309">
        <v>7.4705079158106731</v>
      </c>
      <c r="CK367" s="309">
        <v>4.6440478525201758</v>
      </c>
      <c r="CL367" s="309">
        <v>8.8472606217908929</v>
      </c>
      <c r="CM367" s="309">
        <v>8.6168684588549862</v>
      </c>
      <c r="CN367" s="309">
        <v>11.37643613426345</v>
      </c>
      <c r="CO367" s="309">
        <v>36.209486215071678</v>
      </c>
      <c r="CP367" s="309">
        <v>36.330612085463279</v>
      </c>
      <c r="CQ367" s="309">
        <v>37.047401484865787</v>
      </c>
      <c r="CR367" s="309">
        <v>37.675375693708304</v>
      </c>
      <c r="CS367" s="309">
        <v>30.210454854039376</v>
      </c>
      <c r="CT367" s="309">
        <v>100</v>
      </c>
      <c r="CU367" s="309">
        <v>7.7540583556907334</v>
      </c>
      <c r="CV367" s="309">
        <v>90.267409087204939</v>
      </c>
      <c r="CW367" s="309">
        <v>74.107804204979871</v>
      </c>
      <c r="CX367" s="309">
        <v>16.159604882225079</v>
      </c>
      <c r="CY367" s="309">
        <v>100</v>
      </c>
      <c r="CZ367" s="309">
        <v>33.427059212702623</v>
      </c>
      <c r="DA367" s="309">
        <v>66.572940787297384</v>
      </c>
      <c r="DB367" s="309">
        <v>60.965927886205748</v>
      </c>
      <c r="DC367" s="309">
        <v>5.6070129010916325</v>
      </c>
      <c r="DD367" s="309">
        <v>100</v>
      </c>
      <c r="DE367" s="309">
        <v>4.802977151595945</v>
      </c>
      <c r="DF367" s="309">
        <v>92.457925885992353</v>
      </c>
      <c r="DG367" s="309">
        <v>79.958220361689243</v>
      </c>
      <c r="DH367" s="313">
        <v>12.499705524303103</v>
      </c>
      <c r="DI367" s="565">
        <f>Daten_Polit!W367</f>
        <v>6.1</v>
      </c>
      <c r="DJ367" s="532">
        <f>Daten_Polit!X367</f>
        <v>28.7</v>
      </c>
      <c r="DK367" s="532">
        <f>Daten_Polit!Y367</f>
        <v>4.3</v>
      </c>
      <c r="DL367" s="532">
        <f>Daten_Polit!Z367</f>
        <v>4.8</v>
      </c>
      <c r="DM367" s="532">
        <f>Daten_Polit!AA367</f>
        <v>2</v>
      </c>
      <c r="DN367" s="309">
        <v>0.6439152172756768</v>
      </c>
      <c r="DO367" s="309">
        <v>3.081594706856654</v>
      </c>
      <c r="DP367" s="309">
        <v>0.52925627761450311</v>
      </c>
      <c r="DQ367" s="309">
        <v>0.56110236092191956</v>
      </c>
      <c r="DR367" s="309">
        <v>0.33088328898734448</v>
      </c>
      <c r="DS367" s="309">
        <v>7.5187373597176501</v>
      </c>
      <c r="DT367" s="309">
        <v>5.1685147359205539</v>
      </c>
      <c r="DU367" s="309">
        <v>8.8573977633461922</v>
      </c>
      <c r="DV367" s="309">
        <v>8.5665127229919396</v>
      </c>
      <c r="DW367" s="309">
        <v>12.049689440992591</v>
      </c>
      <c r="DX367" s="309">
        <v>36.955651617034903</v>
      </c>
      <c r="DY367" s="309">
        <v>36.644275593731969</v>
      </c>
      <c r="DZ367" s="309">
        <v>37.144235407620968</v>
      </c>
      <c r="EA367" s="309">
        <v>37.958642144751579</v>
      </c>
      <c r="EB367" s="309">
        <v>28.160484481453445</v>
      </c>
      <c r="EC367" s="309">
        <v>100</v>
      </c>
      <c r="ED367" s="309">
        <v>8.1437029254895137</v>
      </c>
      <c r="EE367" s="309">
        <v>89.911417775213181</v>
      </c>
      <c r="EF367" s="309">
        <v>73.720739630690545</v>
      </c>
      <c r="EG367" s="309">
        <v>16.190678144522643</v>
      </c>
      <c r="EH367" s="309">
        <v>100</v>
      </c>
      <c r="EI367" s="309">
        <v>37.633689839572185</v>
      </c>
      <c r="EJ367" s="309">
        <v>62.366310160427808</v>
      </c>
      <c r="EK367" s="309">
        <v>57.002005347593588</v>
      </c>
      <c r="EL367" s="309">
        <v>5.3643048128342246</v>
      </c>
      <c r="EM367" s="309">
        <v>100</v>
      </c>
      <c r="EN367" s="309">
        <v>5.0434972387178503</v>
      </c>
      <c r="EO367" s="309">
        <v>92.298399468904094</v>
      </c>
      <c r="EP367" s="309">
        <v>79.530810346386687</v>
      </c>
      <c r="EQ367" s="367">
        <v>12.767589122517409</v>
      </c>
      <c r="ER367" s="531">
        <f>Daten_Polit!AB367</f>
        <v>5.4</v>
      </c>
      <c r="ES367" s="532">
        <f>Daten_Polit!AC367</f>
        <v>25</v>
      </c>
      <c r="ET367" s="532">
        <f>Daten_Polit!AD367</f>
        <v>3.8</v>
      </c>
      <c r="EU367" s="532">
        <f>Daten_Polit!AE367</f>
        <v>4.2</v>
      </c>
      <c r="EV367" s="532">
        <f>Daten_Polit!AF367</f>
        <v>2</v>
      </c>
      <c r="EW367" s="309">
        <v>0.60254422162062715</v>
      </c>
      <c r="EX367" s="309">
        <v>3.0440299563477811</v>
      </c>
      <c r="EY367" s="309">
        <v>0.48081151019874047</v>
      </c>
      <c r="EZ367" s="309">
        <v>0.50231547198220072</v>
      </c>
      <c r="FA367" s="309">
        <v>0.35074059374353495</v>
      </c>
      <c r="FB367" s="309">
        <v>7.873840775088099</v>
      </c>
      <c r="FC367" s="309">
        <v>5.505139736588589</v>
      </c>
      <c r="FD367" s="309">
        <v>9.2586506408752456</v>
      </c>
      <c r="FE367" s="309">
        <v>8.9488930271053171</v>
      </c>
      <c r="FF367" s="309">
        <v>12.302999491612843</v>
      </c>
      <c r="FG367" s="309">
        <v>35.691231845078001</v>
      </c>
      <c r="FH367" s="309">
        <v>36.126734916844796</v>
      </c>
      <c r="FI367" s="309">
        <v>35.436260690341719</v>
      </c>
      <c r="FJ367" s="309">
        <v>36.605065739603596</v>
      </c>
      <c r="FK367" s="309">
        <v>24.127465857359638</v>
      </c>
      <c r="FL367" s="309">
        <v>100</v>
      </c>
      <c r="FM367" s="309">
        <v>8.31643502448118</v>
      </c>
      <c r="FN367" s="309">
        <v>89.672448453628661</v>
      </c>
      <c r="FO367" s="309">
        <v>72.866813393754555</v>
      </c>
      <c r="FP367" s="309">
        <v>16.805635059874106</v>
      </c>
      <c r="FQ367" s="309">
        <v>100</v>
      </c>
      <c r="FR367" s="309">
        <v>37.576318223866792</v>
      </c>
      <c r="FS367" s="309">
        <v>62.423681776133208</v>
      </c>
      <c r="FT367" s="309">
        <v>56.318223866790007</v>
      </c>
      <c r="FU367" s="309">
        <v>6.1054579093432011</v>
      </c>
      <c r="FV367" s="309">
        <v>100</v>
      </c>
      <c r="FW367" s="309">
        <v>5.2607265938798777</v>
      </c>
      <c r="FX367" s="309">
        <v>92.012382981119472</v>
      </c>
      <c r="FY367" s="309">
        <v>78.958565684854861</v>
      </c>
      <c r="FZ367" s="313">
        <v>13.053817296264603</v>
      </c>
      <c r="GA367" s="570">
        <f>Daten_Polit!AG367</f>
        <v>5.9</v>
      </c>
      <c r="GB367" s="571">
        <f>Daten_Polit!AH367</f>
        <v>27.1</v>
      </c>
      <c r="GC367" s="571">
        <f>Daten_Polit!AI367</f>
        <v>4.0999999999999996</v>
      </c>
      <c r="GD367" s="571">
        <f>Daten_Polit!AJ367</f>
        <v>4.5</v>
      </c>
      <c r="GE367" s="571">
        <f>Daten_Polit!AK367</f>
        <v>2.2000000000000002</v>
      </c>
      <c r="GF367" s="444">
        <v>0.61057707019177387</v>
      </c>
      <c r="GG367" s="444">
        <v>3.1813388653200625</v>
      </c>
      <c r="GH367" s="444">
        <v>0.48150052074286437</v>
      </c>
      <c r="GI367" s="444">
        <v>0.5049402963958548</v>
      </c>
      <c r="GJ367" s="444">
        <v>0.34309741471716049</v>
      </c>
      <c r="GK367" s="444">
        <v>6.7548785233779576</v>
      </c>
      <c r="GL367" s="444">
        <v>4.8448617325606262</v>
      </c>
      <c r="GM367" s="444">
        <v>7.9195952903253266</v>
      </c>
      <c r="GN367" s="444">
        <v>7.5770750006209964</v>
      </c>
      <c r="GO367" s="444">
        <v>11.038226645554305</v>
      </c>
      <c r="GP367" s="444">
        <v>31.782572842220109</v>
      </c>
      <c r="GQ367" s="444">
        <v>31.582184594234235</v>
      </c>
      <c r="GR367" s="444">
        <v>31.908762440980365</v>
      </c>
      <c r="GS367" s="444">
        <v>32.821723730814639</v>
      </c>
      <c r="GT367" s="444">
        <v>23.580884002681305</v>
      </c>
      <c r="GU367" s="444">
        <v>100</v>
      </c>
      <c r="GV367" s="444">
        <v>8.6485445499329412</v>
      </c>
      <c r="GW367" s="444">
        <v>89.033428903165145</v>
      </c>
      <c r="GX367" s="444">
        <v>72.022898275512148</v>
      </c>
      <c r="GY367" s="444">
        <v>17.010530627653004</v>
      </c>
      <c r="GZ367" s="444">
        <v>100</v>
      </c>
      <c r="HA367" s="444">
        <v>38.54248468666561</v>
      </c>
      <c r="HB367" s="444">
        <v>61.457515313334376</v>
      </c>
      <c r="HC367" s="444">
        <v>55.347887545154705</v>
      </c>
      <c r="HD367" s="444">
        <v>6.1096277681796751</v>
      </c>
      <c r="HE367" s="444">
        <v>100</v>
      </c>
      <c r="HF367" s="444">
        <v>5.3426905627392172</v>
      </c>
      <c r="HG367" s="444">
        <v>91.507269438834498</v>
      </c>
      <c r="HH367" s="444">
        <v>78.254231405797555</v>
      </c>
      <c r="HI367" s="445">
        <v>13.253038033036926</v>
      </c>
      <c r="HJ367" s="570">
        <f>Daten_Polit!AL367</f>
        <v>5.6</v>
      </c>
      <c r="HK367" s="571">
        <f>Daten_Polit!AM367</f>
        <v>25.7</v>
      </c>
      <c r="HL367" s="571">
        <f>Daten_Polit!AN367</f>
        <v>3.8</v>
      </c>
      <c r="HM367" s="571">
        <f>Daten_Polit!AO367</f>
        <v>4.3</v>
      </c>
      <c r="HN367" s="571">
        <f>Daten_Polit!AP367</f>
        <v>2</v>
      </c>
      <c r="HO367" s="444">
        <v>0.52430555555555558</v>
      </c>
      <c r="HP367" s="444">
        <v>2.573917721815564</v>
      </c>
      <c r="HQ367" s="444">
        <v>0.41543165992305098</v>
      </c>
      <c r="HR367" s="444">
        <v>0.4341721401404352</v>
      </c>
      <c r="HS367" s="444">
        <v>0.30854422197852277</v>
      </c>
      <c r="HT367" s="444">
        <v>6.9124423963134038</v>
      </c>
      <c r="HU367" s="444">
        <v>4.9972682571479865</v>
      </c>
      <c r="HV367" s="444">
        <v>8.1338379733904507</v>
      </c>
      <c r="HW367" s="444">
        <v>7.7778349719463415</v>
      </c>
      <c r="HX367" s="444">
        <v>11.417042487539655</v>
      </c>
      <c r="HY367" s="444">
        <v>39.812082843964937</v>
      </c>
      <c r="HZ367" s="444">
        <v>40.077906805818898</v>
      </c>
      <c r="IA367" s="444">
        <v>39.642748163273012</v>
      </c>
      <c r="IB367" s="444">
        <v>40.628822779208242</v>
      </c>
      <c r="IC367" s="444">
        <v>30.583452893342901</v>
      </c>
      <c r="ID367" s="444">
        <v>100</v>
      </c>
      <c r="IE367" s="444">
        <v>8.7216368564919247</v>
      </c>
      <c r="IF367" s="444">
        <v>88.954770824359372</v>
      </c>
      <c r="IG367" s="444">
        <v>71.734113348147417</v>
      </c>
      <c r="IH367" s="444">
        <v>17.220657476211958</v>
      </c>
      <c r="II367" s="444">
        <v>100</v>
      </c>
      <c r="IJ367" s="444">
        <v>39.578617447327183</v>
      </c>
      <c r="IK367" s="444">
        <v>60.421382552672817</v>
      </c>
      <c r="IL367" s="444">
        <v>54.100644262580531</v>
      </c>
      <c r="IM367" s="444">
        <v>6.3207382900922857</v>
      </c>
      <c r="IN367" s="444">
        <v>100</v>
      </c>
      <c r="IO367" s="444">
        <v>5.6416855387174323</v>
      </c>
      <c r="IP367" s="444">
        <v>91.252845711282546</v>
      </c>
      <c r="IQ367" s="444">
        <v>77.640249284839641</v>
      </c>
      <c r="IR367" s="445">
        <v>13.612596426442922</v>
      </c>
      <c r="IS367" s="443">
        <f>Daten_Polit!AQ367</f>
        <v>5.2</v>
      </c>
      <c r="IT367" s="227">
        <f>Daten_Polit!AR367</f>
        <v>25.4</v>
      </c>
      <c r="IU367" s="227">
        <f>Daten_Polit!AS367</f>
        <v>3.4</v>
      </c>
      <c r="IV367" s="227">
        <f>Daten_Polit!AT367</f>
        <v>3.8</v>
      </c>
      <c r="IW367" s="227">
        <f>Daten_Polit!AU367</f>
        <v>1.7</v>
      </c>
      <c r="IX367" s="444" t="s">
        <v>820</v>
      </c>
      <c r="IY367" s="444" t="s">
        <v>820</v>
      </c>
      <c r="IZ367" s="444" t="s">
        <v>820</v>
      </c>
      <c r="JA367" s="444" t="s">
        <v>820</v>
      </c>
      <c r="JB367" s="444" t="s">
        <v>820</v>
      </c>
      <c r="JC367" s="444" t="s">
        <v>820</v>
      </c>
      <c r="JD367" s="444" t="s">
        <v>820</v>
      </c>
      <c r="JE367" s="444" t="s">
        <v>820</v>
      </c>
      <c r="JF367" s="444" t="s">
        <v>820</v>
      </c>
      <c r="JG367" s="444" t="s">
        <v>820</v>
      </c>
      <c r="JH367" s="444" t="s">
        <v>820</v>
      </c>
      <c r="JI367" s="444" t="s">
        <v>820</v>
      </c>
      <c r="JJ367" s="444" t="s">
        <v>820</v>
      </c>
      <c r="JK367" s="444" t="s">
        <v>820</v>
      </c>
      <c r="JL367" s="444" t="s">
        <v>820</v>
      </c>
      <c r="JM367" s="444" t="s">
        <v>820</v>
      </c>
      <c r="JN367" s="444" t="s">
        <v>820</v>
      </c>
      <c r="JO367" s="444" t="s">
        <v>820</v>
      </c>
      <c r="JP367" s="444" t="s">
        <v>820</v>
      </c>
      <c r="JQ367" s="444" t="s">
        <v>820</v>
      </c>
      <c r="JR367" s="444" t="s">
        <v>820</v>
      </c>
      <c r="JS367" s="444" t="s">
        <v>820</v>
      </c>
      <c r="JT367" s="444" t="s">
        <v>820</v>
      </c>
      <c r="JU367" s="444" t="s">
        <v>820</v>
      </c>
      <c r="JV367" s="444" t="s">
        <v>820</v>
      </c>
      <c r="JW367" s="444" t="s">
        <v>820</v>
      </c>
      <c r="JX367" s="444" t="s">
        <v>820</v>
      </c>
      <c r="JY367" s="444" t="s">
        <v>820</v>
      </c>
      <c r="JZ367" s="444" t="s">
        <v>820</v>
      </c>
      <c r="KA367" s="445" t="s">
        <v>820</v>
      </c>
    </row>
    <row r="368" spans="4:287" ht="12.65" customHeight="1" x14ac:dyDescent="0.2">
      <c r="D368" s="276"/>
      <c r="E368" s="3" t="str">
        <f>Daten_Polit!E368</f>
        <v>12065</v>
      </c>
      <c r="F368" s="229" t="str">
        <f>Daten_Polit!F368</f>
        <v>Oberhavel</v>
      </c>
      <c r="G368" s="246"/>
      <c r="H368" s="531">
        <f>Daten_Polit!H368</f>
        <v>7.7</v>
      </c>
      <c r="I368" s="532">
        <f>Daten_Polit!I368</f>
        <v>28</v>
      </c>
      <c r="J368" s="532">
        <f>Daten_Polit!J368</f>
        <v>5.9</v>
      </c>
      <c r="K368" s="532">
        <f>Daten_Polit!K368</f>
        <v>6.6</v>
      </c>
      <c r="L368" s="532">
        <f>Daten_Polit!L368</f>
        <v>2.6</v>
      </c>
      <c r="M368" s="308">
        <v>0.67131822104354788</v>
      </c>
      <c r="N368" s="308">
        <v>2.0503641941887931</v>
      </c>
      <c r="O368" s="308">
        <v>0.6104698992726888</v>
      </c>
      <c r="P368" s="308">
        <v>0.63781670097269505</v>
      </c>
      <c r="Q368" s="308">
        <v>0.44522644535430866</v>
      </c>
      <c r="R368" s="308">
        <v>6.1014331901751921</v>
      </c>
      <c r="S368" s="308">
        <v>3.3275872683617145</v>
      </c>
      <c r="T368" s="308">
        <v>7.3054526204340515</v>
      </c>
      <c r="U368" s="308">
        <v>7.1131460499766748</v>
      </c>
      <c r="V368" s="308">
        <v>9.5734944169870033</v>
      </c>
      <c r="W368" s="308">
        <v>48.12639984419048</v>
      </c>
      <c r="X368" s="308">
        <v>54.75527504485985</v>
      </c>
      <c r="Y368" s="308">
        <v>45.220747679764074</v>
      </c>
      <c r="Z368" s="308">
        <v>46.409854071865972</v>
      </c>
      <c r="AA368" s="308">
        <v>31.300514327697922</v>
      </c>
      <c r="AB368" s="308">
        <v>100</v>
      </c>
      <c r="AC368" s="308">
        <v>8.5888419840642261</v>
      </c>
      <c r="AD368" s="308">
        <v>89.35142660160102</v>
      </c>
      <c r="AE368" s="308">
        <v>72.969728401465872</v>
      </c>
      <c r="AF368" s="308">
        <v>16.381698200135141</v>
      </c>
      <c r="AG368" s="308">
        <v>100</v>
      </c>
      <c r="AH368" s="308">
        <v>32.764547016940831</v>
      </c>
      <c r="AI368" s="308">
        <v>67.235452983059176</v>
      </c>
      <c r="AJ368" s="308">
        <v>61.711269334642772</v>
      </c>
      <c r="AK368" s="308">
        <v>5.5241836484164013</v>
      </c>
      <c r="AL368" s="308">
        <v>100</v>
      </c>
      <c r="AM368" s="308">
        <v>5.4594848037493247</v>
      </c>
      <c r="AN368" s="308">
        <v>91.630873218603398</v>
      </c>
      <c r="AO368" s="308">
        <v>78.619771948387665</v>
      </c>
      <c r="AP368" s="337">
        <v>13.011101270215736</v>
      </c>
      <c r="AQ368" s="531">
        <f>Daten_Polit!M368</f>
        <v>6.8</v>
      </c>
      <c r="AR368" s="532">
        <f>Daten_Polit!N368</f>
        <v>27.1</v>
      </c>
      <c r="AS368" s="532">
        <f>Daten_Polit!O368</f>
        <v>5</v>
      </c>
      <c r="AT368" s="532">
        <f>Daten_Polit!P368</f>
        <v>5.6</v>
      </c>
      <c r="AU368" s="532">
        <f>Daten_Polit!Q368</f>
        <v>2.4</v>
      </c>
      <c r="AV368" s="308">
        <v>0.62857083281204384</v>
      </c>
      <c r="AW368" s="308">
        <v>2.0390354943273379</v>
      </c>
      <c r="AX368" s="308">
        <v>0.56260721119710455</v>
      </c>
      <c r="AY368" s="308">
        <v>0.5863346207600526</v>
      </c>
      <c r="AZ368" s="308">
        <v>0.42181478592867677</v>
      </c>
      <c r="BA368" s="308">
        <v>6.5838077441224048</v>
      </c>
      <c r="BB368" s="308">
        <v>3.7271268057785392</v>
      </c>
      <c r="BC368" s="308">
        <v>8.013640238704177</v>
      </c>
      <c r="BD368" s="308">
        <v>7.6828777399641393</v>
      </c>
      <c r="BE368" s="308">
        <v>11.510930547494681</v>
      </c>
      <c r="BF368" s="308">
        <v>46.185948693233051</v>
      </c>
      <c r="BG368" s="308">
        <v>49.51963376104262</v>
      </c>
      <c r="BH368" s="308">
        <v>44.886469305290589</v>
      </c>
      <c r="BI368" s="308">
        <v>46.576788459045943</v>
      </c>
      <c r="BJ368" s="308">
        <v>27.156177156177158</v>
      </c>
      <c r="BK368" s="308">
        <v>100</v>
      </c>
      <c r="BL368" s="308">
        <v>8.7186400906762742</v>
      </c>
      <c r="BM368" s="308">
        <v>89.235984947147116</v>
      </c>
      <c r="BN368" s="308">
        <v>72.533882878348237</v>
      </c>
      <c r="BO368" s="308">
        <v>16.702102068798879</v>
      </c>
      <c r="BP368" s="308">
        <v>100</v>
      </c>
      <c r="BQ368" s="308">
        <v>35.962274466921819</v>
      </c>
      <c r="BR368" s="308">
        <v>64.037725533078188</v>
      </c>
      <c r="BS368" s="308">
        <v>58.187534171678514</v>
      </c>
      <c r="BT368" s="308">
        <v>5.8501913613996708</v>
      </c>
      <c r="BU368" s="308">
        <v>100</v>
      </c>
      <c r="BV368" s="308">
        <v>5.5633360495555975</v>
      </c>
      <c r="BW368" s="308">
        <v>91.561648311760564</v>
      </c>
      <c r="BX368" s="308">
        <v>78.356427604005404</v>
      </c>
      <c r="BY368" s="312">
        <v>13.205220707755148</v>
      </c>
      <c r="BZ368" s="531">
        <f>Daten_Polit!R368</f>
        <v>6.2</v>
      </c>
      <c r="CA368" s="532">
        <f>Daten_Polit!S368</f>
        <v>26.5</v>
      </c>
      <c r="CB368" s="532">
        <f>Daten_Polit!T368</f>
        <v>4.4000000000000004</v>
      </c>
      <c r="CC368" s="532">
        <f>Daten_Polit!U368</f>
        <v>4.9000000000000004</v>
      </c>
      <c r="CD368" s="532">
        <f>Daten_Polit!V368</f>
        <v>2.1</v>
      </c>
      <c r="CE368" s="309">
        <v>0.58444583379304427</v>
      </c>
      <c r="CF368" s="309">
        <v>1.8711783336782466</v>
      </c>
      <c r="CG368" s="309">
        <v>0.52161997334253452</v>
      </c>
      <c r="CH368" s="309">
        <v>0.54246308744899607</v>
      </c>
      <c r="CI368" s="309">
        <v>0.40260796225640766</v>
      </c>
      <c r="CJ368" s="309">
        <v>6.7189926846330188</v>
      </c>
      <c r="CK368" s="309">
        <v>4.0010563845240199</v>
      </c>
      <c r="CL368" s="309">
        <v>8.1309519256511891</v>
      </c>
      <c r="CM368" s="309">
        <v>7.7977216360503423</v>
      </c>
      <c r="CN368" s="309">
        <v>11.492790500424089</v>
      </c>
      <c r="CO368" s="309">
        <v>44.908747338962421</v>
      </c>
      <c r="CP368" s="309">
        <v>48.472942186417292</v>
      </c>
      <c r="CQ368" s="309">
        <v>43.669500881253605</v>
      </c>
      <c r="CR368" s="309">
        <v>45.657034560592443</v>
      </c>
      <c r="CS368" s="309">
        <v>23.683083511783838</v>
      </c>
      <c r="CT368" s="309">
        <v>100</v>
      </c>
      <c r="CU368" s="309">
        <v>9.0378048828327469</v>
      </c>
      <c r="CV368" s="309">
        <v>88.897322099572534</v>
      </c>
      <c r="CW368" s="309">
        <v>71.959806513890683</v>
      </c>
      <c r="CX368" s="309">
        <v>16.937515585681854</v>
      </c>
      <c r="CY368" s="309">
        <v>100</v>
      </c>
      <c r="CZ368" s="309">
        <v>39.145273779492499</v>
      </c>
      <c r="DA368" s="309">
        <v>60.854726220507494</v>
      </c>
      <c r="DB368" s="309">
        <v>55.275263392194688</v>
      </c>
      <c r="DC368" s="309">
        <v>5.5794628283128072</v>
      </c>
      <c r="DD368" s="309">
        <v>100</v>
      </c>
      <c r="DE368" s="309">
        <v>5.7673528787889401</v>
      </c>
      <c r="DF368" s="309">
        <v>91.355469623754786</v>
      </c>
      <c r="DG368" s="309">
        <v>77.740434243426719</v>
      </c>
      <c r="DH368" s="313">
        <v>13.615035380328077</v>
      </c>
      <c r="DI368" s="565">
        <f>Daten_Polit!W368</f>
        <v>5.5</v>
      </c>
      <c r="DJ368" s="532">
        <f>Daten_Polit!X368</f>
        <v>25.2</v>
      </c>
      <c r="DK368" s="532">
        <f>Daten_Polit!Y368</f>
        <v>3.7</v>
      </c>
      <c r="DL368" s="532">
        <f>Daten_Polit!Z368</f>
        <v>4.0999999999999996</v>
      </c>
      <c r="DM368" s="532">
        <f>Daten_Polit!AA368</f>
        <v>1.9</v>
      </c>
      <c r="DN368" s="309">
        <v>0.55172317097108881</v>
      </c>
      <c r="DO368" s="309">
        <v>2.2686650037737093</v>
      </c>
      <c r="DP368" s="309">
        <v>0.45465720310709362</v>
      </c>
      <c r="DQ368" s="309">
        <v>0.46993912338797478</v>
      </c>
      <c r="DR368" s="309">
        <v>0.37021902501371801</v>
      </c>
      <c r="DS368" s="309">
        <v>6.96324187687605</v>
      </c>
      <c r="DT368" s="309">
        <v>4.5070886910649524</v>
      </c>
      <c r="DU368" s="309">
        <v>8.5201095061094865</v>
      </c>
      <c r="DV368" s="309">
        <v>8.0935384615383814</v>
      </c>
      <c r="DW368" s="309">
        <v>12.546468401485821</v>
      </c>
      <c r="DX368" s="309">
        <v>43.55151354222069</v>
      </c>
      <c r="DY368" s="309">
        <v>45.767921472716452</v>
      </c>
      <c r="DZ368" s="309">
        <v>42.041460117172072</v>
      </c>
      <c r="EA368" s="309">
        <v>44.033722438392701</v>
      </c>
      <c r="EB368" s="309">
        <v>23.414179104489122</v>
      </c>
      <c r="EC368" s="309">
        <v>100</v>
      </c>
      <c r="ED368" s="309">
        <v>9.3907142122355616</v>
      </c>
      <c r="EE368" s="309">
        <v>88.539857510211732</v>
      </c>
      <c r="EF368" s="309">
        <v>71.474965103719313</v>
      </c>
      <c r="EG368" s="309">
        <v>17.064892406492429</v>
      </c>
      <c r="EH368" s="309">
        <v>100</v>
      </c>
      <c r="EI368" s="309">
        <v>40.997366688610924</v>
      </c>
      <c r="EJ368" s="309">
        <v>59.002633311389076</v>
      </c>
      <c r="EK368" s="309">
        <v>53.456221198156683</v>
      </c>
      <c r="EL368" s="309">
        <v>5.5464121132323889</v>
      </c>
      <c r="EM368" s="309">
        <v>100</v>
      </c>
      <c r="EN368" s="309">
        <v>6.0653911089683934</v>
      </c>
      <c r="EO368" s="309">
        <v>91.083955716495197</v>
      </c>
      <c r="EP368" s="309">
        <v>77.125508293963179</v>
      </c>
      <c r="EQ368" s="367">
        <v>13.958447422532025</v>
      </c>
      <c r="ER368" s="531">
        <f>Daten_Polit!AB368</f>
        <v>4.9000000000000004</v>
      </c>
      <c r="ES368" s="532">
        <f>Daten_Polit!AC368</f>
        <v>22</v>
      </c>
      <c r="ET368" s="532">
        <f>Daten_Polit!AD368</f>
        <v>3.2</v>
      </c>
      <c r="EU368" s="532">
        <f>Daten_Polit!AE368</f>
        <v>3.6</v>
      </c>
      <c r="EV368" s="532">
        <f>Daten_Polit!AF368</f>
        <v>1.8</v>
      </c>
      <c r="EW368" s="309">
        <v>0.51178824835011749</v>
      </c>
      <c r="EX368" s="309">
        <v>2.4245611575387502</v>
      </c>
      <c r="EY368" s="309">
        <v>0.39632826219091583</v>
      </c>
      <c r="EZ368" s="309">
        <v>0.40483011905996868</v>
      </c>
      <c r="FA368" s="309">
        <v>0.35090763323122781</v>
      </c>
      <c r="FB368" s="309">
        <v>7.4863549196046177</v>
      </c>
      <c r="FC368" s="309">
        <v>5.3321396598031203</v>
      </c>
      <c r="FD368" s="309">
        <v>9.0326860758846763</v>
      </c>
      <c r="FE368" s="309">
        <v>8.7339743589743595</v>
      </c>
      <c r="FF368" s="309">
        <v>11.490463856839039</v>
      </c>
      <c r="FG368" s="309">
        <v>40.648130221752524</v>
      </c>
      <c r="FH368" s="309">
        <v>42.987078611131786</v>
      </c>
      <c r="FI368" s="309">
        <v>39.174380527549296</v>
      </c>
      <c r="FJ368" s="309">
        <v>41.298054654931207</v>
      </c>
      <c r="FK368" s="309">
        <v>21.868365180467091</v>
      </c>
      <c r="FL368" s="309">
        <v>100</v>
      </c>
      <c r="FM368" s="309">
        <v>9.5314153557524559</v>
      </c>
      <c r="FN368" s="309">
        <v>88.24319204948381</v>
      </c>
      <c r="FO368" s="309">
        <v>70.383351018387842</v>
      </c>
      <c r="FP368" s="309">
        <v>17.859841031095975</v>
      </c>
      <c r="FQ368" s="309">
        <v>100</v>
      </c>
      <c r="FR368" s="309">
        <v>42.197392923649907</v>
      </c>
      <c r="FS368" s="309">
        <v>57.802607076350085</v>
      </c>
      <c r="FT368" s="309">
        <v>51.284916201117312</v>
      </c>
      <c r="FU368" s="309">
        <v>6.5176908752327751</v>
      </c>
      <c r="FV368" s="309">
        <v>100</v>
      </c>
      <c r="FW368" s="309">
        <v>6.2852952523940591</v>
      </c>
      <c r="FX368" s="309">
        <v>90.681754320820588</v>
      </c>
      <c r="FY368" s="309">
        <v>76.384132762370172</v>
      </c>
      <c r="FZ368" s="313">
        <v>14.297621558450405</v>
      </c>
      <c r="GA368" s="570">
        <f>Daten_Polit!AG368</f>
        <v>5.2</v>
      </c>
      <c r="GB368" s="571">
        <f>Daten_Polit!AH368</f>
        <v>23.9</v>
      </c>
      <c r="GC368" s="571">
        <f>Daten_Polit!AI368</f>
        <v>3.4</v>
      </c>
      <c r="GD368" s="571">
        <f>Daten_Polit!AJ368</f>
        <v>3.7</v>
      </c>
      <c r="GE368" s="571">
        <f>Daten_Polit!AK368</f>
        <v>2.1</v>
      </c>
      <c r="GF368" s="444">
        <v>0.5397447516369871</v>
      </c>
      <c r="GG368" s="444">
        <v>2.7926104721250837</v>
      </c>
      <c r="GH368" s="444">
        <v>0.398349559029612</v>
      </c>
      <c r="GI368" s="444">
        <v>0.40746898928255193</v>
      </c>
      <c r="GJ368" s="444">
        <v>0.35185836333108905</v>
      </c>
      <c r="GK368" s="444">
        <v>6.6179342670609529</v>
      </c>
      <c r="GL368" s="444">
        <v>4.9577336074937168</v>
      </c>
      <c r="GM368" s="444">
        <v>7.8255291853753173</v>
      </c>
      <c r="GN368" s="444">
        <v>7.4610526315789478</v>
      </c>
      <c r="GO368" s="444">
        <v>10.470564269709552</v>
      </c>
      <c r="GP368" s="444">
        <v>35.070579956120383</v>
      </c>
      <c r="GQ368" s="444">
        <v>38.384521280019314</v>
      </c>
      <c r="GR368" s="444">
        <v>32.559618441973662</v>
      </c>
      <c r="GS368" s="444">
        <v>34.26596811949765</v>
      </c>
      <c r="GT368" s="444">
        <v>20.315936812645468</v>
      </c>
      <c r="GU368" s="444">
        <v>100</v>
      </c>
      <c r="GV368" s="444">
        <v>9.8541080177395663</v>
      </c>
      <c r="GW368" s="444">
        <v>87.773568780117472</v>
      </c>
      <c r="GX368" s="444">
        <v>69.458581307159903</v>
      </c>
      <c r="GY368" s="444">
        <v>18.314987472957561</v>
      </c>
      <c r="GZ368" s="444">
        <v>100</v>
      </c>
      <c r="HA368" s="444">
        <v>44.008297430987717</v>
      </c>
      <c r="HB368" s="444">
        <v>55.99170256901229</v>
      </c>
      <c r="HC368" s="444">
        <v>49.226104994415195</v>
      </c>
      <c r="HD368" s="444">
        <v>6.7655975745970958</v>
      </c>
      <c r="HE368" s="444">
        <v>100</v>
      </c>
      <c r="HF368" s="444">
        <v>6.4437090803158101</v>
      </c>
      <c r="HG368" s="444">
        <v>90.321941850089189</v>
      </c>
      <c r="HH368" s="444">
        <v>75.510300461069292</v>
      </c>
      <c r="HI368" s="445">
        <v>14.811641389019897</v>
      </c>
      <c r="HJ368" s="570">
        <f>Daten_Polit!AL368</f>
        <v>5.0999999999999996</v>
      </c>
      <c r="HK368" s="571">
        <f>Daten_Polit!AM368</f>
        <v>23.1</v>
      </c>
      <c r="HL368" s="571">
        <f>Daten_Polit!AN368</f>
        <v>3.2</v>
      </c>
      <c r="HM368" s="571">
        <f>Daten_Polit!AO368</f>
        <v>3.5</v>
      </c>
      <c r="HN368" s="571">
        <f>Daten_Polit!AP368</f>
        <v>2</v>
      </c>
      <c r="HO368" s="444">
        <v>0.45629258633742936</v>
      </c>
      <c r="HP368" s="444">
        <v>2.2014784844495745</v>
      </c>
      <c r="HQ368" s="444">
        <v>0.34071632299578064</v>
      </c>
      <c r="HR368" s="444">
        <v>0.34928311052839922</v>
      </c>
      <c r="HS368" s="444">
        <v>0.29888066634495947</v>
      </c>
      <c r="HT368" s="444">
        <v>6.7962670576294499</v>
      </c>
      <c r="HU368" s="444">
        <v>4.8735309146653663</v>
      </c>
      <c r="HV368" s="444">
        <v>8.3260858443751822</v>
      </c>
      <c r="HW368" s="444">
        <v>7.9965984399742895</v>
      </c>
      <c r="HX368" s="444">
        <v>10.576923076923077</v>
      </c>
      <c r="HY368" s="444">
        <v>42.084099756170595</v>
      </c>
      <c r="HZ368" s="444">
        <v>46.249637061653019</v>
      </c>
      <c r="IA368" s="444">
        <v>38.73215719800109</v>
      </c>
      <c r="IB368" s="444">
        <v>40.656078373163609</v>
      </c>
      <c r="IC368" s="444">
        <v>25.549227013838443</v>
      </c>
      <c r="ID368" s="444">
        <v>100</v>
      </c>
      <c r="IE368" s="444">
        <v>10.050025838738712</v>
      </c>
      <c r="IF368" s="444">
        <v>87.659925203272905</v>
      </c>
      <c r="IG368" s="444">
        <v>68.971915236220198</v>
      </c>
      <c r="IH368" s="444">
        <v>18.688009967052711</v>
      </c>
      <c r="II368" s="444">
        <v>100</v>
      </c>
      <c r="IJ368" s="444">
        <v>45.025090846167153</v>
      </c>
      <c r="IK368" s="444">
        <v>54.974909153832854</v>
      </c>
      <c r="IL368" s="444">
        <v>47.811039972313552</v>
      </c>
      <c r="IM368" s="444">
        <v>7.163869181519293</v>
      </c>
      <c r="IN368" s="444">
        <v>100</v>
      </c>
      <c r="IO368" s="444">
        <v>6.7749137805277959</v>
      </c>
      <c r="IP368" s="444">
        <v>90.146640002012532</v>
      </c>
      <c r="IQ368" s="444">
        <v>74.824622901690404</v>
      </c>
      <c r="IR368" s="445">
        <v>15.322017100322139</v>
      </c>
      <c r="IS368" s="443">
        <f>Daten_Polit!AQ368</f>
        <v>4.7</v>
      </c>
      <c r="IT368" s="227">
        <f>Daten_Polit!AR368</f>
        <v>22.2</v>
      </c>
      <c r="IU368" s="227">
        <f>Daten_Polit!AS368</f>
        <v>2.9</v>
      </c>
      <c r="IV368" s="227">
        <f>Daten_Polit!AT368</f>
        <v>3.2</v>
      </c>
      <c r="IW368" s="227">
        <f>Daten_Polit!AU368</f>
        <v>1.7</v>
      </c>
      <c r="IX368" s="444" t="s">
        <v>820</v>
      </c>
      <c r="IY368" s="444" t="s">
        <v>820</v>
      </c>
      <c r="IZ368" s="444" t="s">
        <v>820</v>
      </c>
      <c r="JA368" s="444" t="s">
        <v>820</v>
      </c>
      <c r="JB368" s="444" t="s">
        <v>820</v>
      </c>
      <c r="JC368" s="444" t="s">
        <v>820</v>
      </c>
      <c r="JD368" s="444" t="s">
        <v>820</v>
      </c>
      <c r="JE368" s="444" t="s">
        <v>820</v>
      </c>
      <c r="JF368" s="444" t="s">
        <v>820</v>
      </c>
      <c r="JG368" s="444" t="s">
        <v>820</v>
      </c>
      <c r="JH368" s="444" t="s">
        <v>820</v>
      </c>
      <c r="JI368" s="444" t="s">
        <v>820</v>
      </c>
      <c r="JJ368" s="444" t="s">
        <v>820</v>
      </c>
      <c r="JK368" s="444" t="s">
        <v>820</v>
      </c>
      <c r="JL368" s="444" t="s">
        <v>820</v>
      </c>
      <c r="JM368" s="444" t="s">
        <v>820</v>
      </c>
      <c r="JN368" s="444" t="s">
        <v>820</v>
      </c>
      <c r="JO368" s="444" t="s">
        <v>820</v>
      </c>
      <c r="JP368" s="444" t="s">
        <v>820</v>
      </c>
      <c r="JQ368" s="444" t="s">
        <v>820</v>
      </c>
      <c r="JR368" s="444" t="s">
        <v>820</v>
      </c>
      <c r="JS368" s="444" t="s">
        <v>820</v>
      </c>
      <c r="JT368" s="444" t="s">
        <v>820</v>
      </c>
      <c r="JU368" s="444" t="s">
        <v>820</v>
      </c>
      <c r="JV368" s="444" t="s">
        <v>820</v>
      </c>
      <c r="JW368" s="444" t="s">
        <v>820</v>
      </c>
      <c r="JX368" s="444" t="s">
        <v>820</v>
      </c>
      <c r="JY368" s="444" t="s">
        <v>820</v>
      </c>
      <c r="JZ368" s="444" t="s">
        <v>820</v>
      </c>
      <c r="KA368" s="445" t="s">
        <v>820</v>
      </c>
    </row>
    <row r="369" spans="4:287" ht="12.65" customHeight="1" x14ac:dyDescent="0.2">
      <c r="D369" s="276"/>
      <c r="E369" s="3" t="str">
        <f>Daten_Polit!E369</f>
        <v>12066</v>
      </c>
      <c r="F369" s="229" t="str">
        <f>Daten_Polit!F369</f>
        <v>Oberspreewald-Lausitz</v>
      </c>
      <c r="G369" s="246"/>
      <c r="H369" s="531">
        <f>Daten_Polit!H369</f>
        <v>11.7</v>
      </c>
      <c r="I369" s="532">
        <f>Daten_Polit!I369</f>
        <v>43.1</v>
      </c>
      <c r="J369" s="532">
        <f>Daten_Polit!J369</f>
        <v>9.9</v>
      </c>
      <c r="K369" s="532">
        <f>Daten_Polit!K369</f>
        <v>10.9</v>
      </c>
      <c r="L369" s="532">
        <f>Daten_Polit!L369</f>
        <v>3.6</v>
      </c>
      <c r="M369" s="308">
        <v>1.0086420352478516</v>
      </c>
      <c r="N369" s="308">
        <v>4.6507433041052124</v>
      </c>
      <c r="O369" s="308">
        <v>0.94742917328250953</v>
      </c>
      <c r="P369" s="308">
        <v>1.0082512888968034</v>
      </c>
      <c r="Q369" s="308">
        <v>0.51009380871745791</v>
      </c>
      <c r="R369" s="308">
        <v>5.4981984478935697</v>
      </c>
      <c r="S369" s="308">
        <v>3.1148208469056007</v>
      </c>
      <c r="T369" s="308">
        <v>6.367909843720776</v>
      </c>
      <c r="U369" s="308">
        <v>6.2062736081457963</v>
      </c>
      <c r="V369" s="308">
        <v>9.3023255813953494</v>
      </c>
      <c r="W369" s="308">
        <v>47.616393176090298</v>
      </c>
      <c r="X369" s="308">
        <v>49.189408954615025</v>
      </c>
      <c r="Y369" s="308">
        <v>46.501818866031449</v>
      </c>
      <c r="Z369" s="308">
        <v>47.022332506203476</v>
      </c>
      <c r="AA369" s="308">
        <v>37.041491280825369</v>
      </c>
      <c r="AB369" s="308">
        <v>100</v>
      </c>
      <c r="AC369" s="308">
        <v>6.2951721640870995</v>
      </c>
      <c r="AD369" s="308">
        <v>91.495712575222072</v>
      </c>
      <c r="AE369" s="308">
        <v>78.022395748593851</v>
      </c>
      <c r="AF369" s="308">
        <v>13.473316826628212</v>
      </c>
      <c r="AG369" s="308">
        <v>100</v>
      </c>
      <c r="AH369" s="308">
        <v>24.332119004250149</v>
      </c>
      <c r="AI369" s="308">
        <v>75.667880995749854</v>
      </c>
      <c r="AJ369" s="308">
        <v>71.630236794171225</v>
      </c>
      <c r="AK369" s="308">
        <v>4.0376442015786278</v>
      </c>
      <c r="AL369" s="308">
        <v>100</v>
      </c>
      <c r="AM369" s="308">
        <v>2.4733200060763587</v>
      </c>
      <c r="AN369" s="308">
        <v>94.319902307852828</v>
      </c>
      <c r="AO369" s="308">
        <v>82.803993722415569</v>
      </c>
      <c r="AP369" s="337">
        <v>11.515908585437272</v>
      </c>
      <c r="AQ369" s="531">
        <f>Daten_Polit!M369</f>
        <v>10.5</v>
      </c>
      <c r="AR369" s="532">
        <f>Daten_Polit!N369</f>
        <v>41.5</v>
      </c>
      <c r="AS369" s="532">
        <f>Daten_Polit!O369</f>
        <v>8.6999999999999993</v>
      </c>
      <c r="AT369" s="532">
        <f>Daten_Polit!P369</f>
        <v>9.6</v>
      </c>
      <c r="AU369" s="532">
        <f>Daten_Polit!Q369</f>
        <v>3.2</v>
      </c>
      <c r="AV369" s="308">
        <v>0.89449727708688942</v>
      </c>
      <c r="AW369" s="308">
        <v>4.3595178880128174</v>
      </c>
      <c r="AX369" s="308">
        <v>0.83104281665302959</v>
      </c>
      <c r="AY369" s="308">
        <v>0.873551156248773</v>
      </c>
      <c r="AZ369" s="308">
        <v>0.52488954097657825</v>
      </c>
      <c r="BA369" s="308">
        <v>5.4965873407209118</v>
      </c>
      <c r="BB369" s="308">
        <v>3.2504574319233668</v>
      </c>
      <c r="BC369" s="308">
        <v>6.3936153118248402</v>
      </c>
      <c r="BD369" s="308">
        <v>6.235129725442758</v>
      </c>
      <c r="BE369" s="308">
        <v>9.1445427728613566</v>
      </c>
      <c r="BF369" s="308">
        <v>50.134583316920477</v>
      </c>
      <c r="BG369" s="308">
        <v>49.872206210233294</v>
      </c>
      <c r="BH369" s="308">
        <v>50.047048604827552</v>
      </c>
      <c r="BI369" s="308">
        <v>51.005015505952365</v>
      </c>
      <c r="BJ369" s="308">
        <v>33.49867724869047</v>
      </c>
      <c r="BK369" s="308">
        <v>100</v>
      </c>
      <c r="BL369" s="308">
        <v>6.358920575105163</v>
      </c>
      <c r="BM369" s="308">
        <v>91.344251585911053</v>
      </c>
      <c r="BN369" s="308">
        <v>77.772332782521275</v>
      </c>
      <c r="BO369" s="308">
        <v>13.571918803389782</v>
      </c>
      <c r="BP369" s="308">
        <v>100</v>
      </c>
      <c r="BQ369" s="308">
        <v>26.158085069743414</v>
      </c>
      <c r="BR369" s="308">
        <v>73.841914930256593</v>
      </c>
      <c r="BS369" s="308">
        <v>69.553986567935254</v>
      </c>
      <c r="BT369" s="308">
        <v>4.2879283623213365</v>
      </c>
      <c r="BU369" s="308">
        <v>100</v>
      </c>
      <c r="BV369" s="308">
        <v>2.574246820718574</v>
      </c>
      <c r="BW369" s="308">
        <v>94.131434720368958</v>
      </c>
      <c r="BX369" s="308">
        <v>82.655061014579218</v>
      </c>
      <c r="BY369" s="312">
        <v>11.476373705789744</v>
      </c>
      <c r="BZ369" s="531">
        <f>Daten_Polit!R369</f>
        <v>9.1999999999999993</v>
      </c>
      <c r="CA369" s="532">
        <f>Daten_Polit!S369</f>
        <v>37.9</v>
      </c>
      <c r="CB369" s="532">
        <f>Daten_Polit!T369</f>
        <v>7.4</v>
      </c>
      <c r="CC369" s="532">
        <f>Daten_Polit!U369</f>
        <v>8.1999999999999993</v>
      </c>
      <c r="CD369" s="532">
        <f>Daten_Polit!V369</f>
        <v>2.9</v>
      </c>
      <c r="CE369" s="309">
        <v>0.81367829923786605</v>
      </c>
      <c r="CF369" s="309">
        <v>3.6966859511572059</v>
      </c>
      <c r="CG369" s="309">
        <v>0.75323779379007183</v>
      </c>
      <c r="CH369" s="309">
        <v>0.79948617169619662</v>
      </c>
      <c r="CI369" s="309">
        <v>0.42006149189004977</v>
      </c>
      <c r="CJ369" s="309">
        <v>6.0816944024206112</v>
      </c>
      <c r="CK369" s="309">
        <v>3.7077961939840391</v>
      </c>
      <c r="CL369" s="309">
        <v>7.0001278173065229</v>
      </c>
      <c r="CM369" s="309">
        <v>6.8659145886555919</v>
      </c>
      <c r="CN369" s="309">
        <v>9.1915836101882622</v>
      </c>
      <c r="CO369" s="309">
        <v>45.5149043179579</v>
      </c>
      <c r="CP369" s="309">
        <v>46.64835164835165</v>
      </c>
      <c r="CQ369" s="309">
        <v>45.792754187767819</v>
      </c>
      <c r="CR369" s="309">
        <v>46.799806954243991</v>
      </c>
      <c r="CS369" s="309">
        <v>29.520980319342073</v>
      </c>
      <c r="CT369" s="309">
        <v>100</v>
      </c>
      <c r="CU369" s="309">
        <v>6.2742060525169663</v>
      </c>
      <c r="CV369" s="309">
        <v>91.458793485318708</v>
      </c>
      <c r="CW369" s="309">
        <v>77.810477661216552</v>
      </c>
      <c r="CX369" s="309">
        <v>13.648315824102156</v>
      </c>
      <c r="CY369" s="309">
        <v>100</v>
      </c>
      <c r="CZ369" s="309">
        <v>26.725919801570893</v>
      </c>
      <c r="DA369" s="309">
        <v>73.27408019842909</v>
      </c>
      <c r="DB369" s="309">
        <v>68.871434477056624</v>
      </c>
      <c r="DC369" s="309">
        <v>4.4026457213724672</v>
      </c>
      <c r="DD369" s="309">
        <v>100</v>
      </c>
      <c r="DE369" s="309">
        <v>2.8663688659517113</v>
      </c>
      <c r="DF369" s="309">
        <v>93.956735827189092</v>
      </c>
      <c r="DG369" s="309">
        <v>82.504274095965172</v>
      </c>
      <c r="DH369" s="313">
        <v>11.452461731223924</v>
      </c>
      <c r="DI369" s="565">
        <f>Daten_Polit!W369</f>
        <v>8.4</v>
      </c>
      <c r="DJ369" s="532">
        <f>Daten_Polit!X369</f>
        <v>40.4</v>
      </c>
      <c r="DK369" s="532">
        <f>Daten_Polit!Y369</f>
        <v>6.4</v>
      </c>
      <c r="DL369" s="532">
        <f>Daten_Polit!Z369</f>
        <v>7</v>
      </c>
      <c r="DM369" s="532">
        <f>Daten_Polit!AA369</f>
        <v>2.5</v>
      </c>
      <c r="DN369" s="309">
        <v>0.76993616615853655</v>
      </c>
      <c r="DO369" s="309">
        <v>4.2791576233978823</v>
      </c>
      <c r="DP369" s="309">
        <v>0.67418979350800412</v>
      </c>
      <c r="DQ369" s="309">
        <v>0.71373406726983002</v>
      </c>
      <c r="DR369" s="309">
        <v>0.39185550466357993</v>
      </c>
      <c r="DS369" s="309">
        <v>6.4216771750705295</v>
      </c>
      <c r="DT369" s="309">
        <v>4.094899433270454</v>
      </c>
      <c r="DU369" s="309">
        <v>7.4386391251518109</v>
      </c>
      <c r="DV369" s="309">
        <v>7.2848024394655919</v>
      </c>
      <c r="DW369" s="309">
        <v>9.8654708520163297</v>
      </c>
      <c r="DX369" s="309">
        <v>42.881040574909143</v>
      </c>
      <c r="DY369" s="309">
        <v>42.90031902389785</v>
      </c>
      <c r="DZ369" s="309">
        <v>42.878549670825819</v>
      </c>
      <c r="EA369" s="309">
        <v>43.705444575009793</v>
      </c>
      <c r="EB369" s="309">
        <v>29.7554910899179</v>
      </c>
      <c r="EC369" s="309">
        <v>100</v>
      </c>
      <c r="ED369" s="309">
        <v>6.767776263097856</v>
      </c>
      <c r="EE369" s="309">
        <v>91.008268658156254</v>
      </c>
      <c r="EF369" s="309">
        <v>77.363596165479535</v>
      </c>
      <c r="EG369" s="309">
        <v>13.644672492676724</v>
      </c>
      <c r="EH369" s="309">
        <v>100</v>
      </c>
      <c r="EI369" s="309">
        <v>30.332594235033262</v>
      </c>
      <c r="EJ369" s="309">
        <v>69.667405764966745</v>
      </c>
      <c r="EK369" s="309">
        <v>65.365853658536594</v>
      </c>
      <c r="EL369" s="309">
        <v>4.3015521064301554</v>
      </c>
      <c r="EM369" s="309">
        <v>100</v>
      </c>
      <c r="EN369" s="309">
        <v>3.2279115386950932</v>
      </c>
      <c r="EO369" s="309">
        <v>93.713780534475646</v>
      </c>
      <c r="EP369" s="309">
        <v>82.20060810477186</v>
      </c>
      <c r="EQ369" s="367">
        <v>11.513172429703776</v>
      </c>
      <c r="ER369" s="531">
        <f>Daten_Polit!AB369</f>
        <v>7.5</v>
      </c>
      <c r="ES369" s="532">
        <f>Daten_Polit!AC369</f>
        <v>35</v>
      </c>
      <c r="ET369" s="532">
        <f>Daten_Polit!AD369</f>
        <v>5.7</v>
      </c>
      <c r="EU369" s="532">
        <f>Daten_Polit!AE369</f>
        <v>6.3</v>
      </c>
      <c r="EV369" s="532">
        <f>Daten_Polit!AF369</f>
        <v>1.9</v>
      </c>
      <c r="EW369" s="309">
        <v>0.74867174320894225</v>
      </c>
      <c r="EX369" s="309">
        <v>4.8017417678911478</v>
      </c>
      <c r="EY369" s="309">
        <v>0.62149811886932749</v>
      </c>
      <c r="EZ369" s="309">
        <v>0.6598659467852952</v>
      </c>
      <c r="FA369" s="309">
        <v>0.35147782260088023</v>
      </c>
      <c r="FB369" s="309">
        <v>6.3615709185329443</v>
      </c>
      <c r="FC369" s="309">
        <v>4.3357076494269595</v>
      </c>
      <c r="FD369" s="309">
        <v>7.2619376207561981</v>
      </c>
      <c r="FE369" s="309">
        <v>7.057593447765095</v>
      </c>
      <c r="FF369" s="309">
        <v>11.172873818785732</v>
      </c>
      <c r="FG369" s="309">
        <v>40.316593256523184</v>
      </c>
      <c r="FH369" s="309">
        <v>40.192966075316519</v>
      </c>
      <c r="FI369" s="309">
        <v>40.372999304103551</v>
      </c>
      <c r="FJ369" s="309">
        <v>41.036603221082771</v>
      </c>
      <c r="FK369" s="309">
        <v>27.605633802788144</v>
      </c>
      <c r="FL369" s="309">
        <v>100</v>
      </c>
      <c r="FM369" s="309">
        <v>7.1006773166169381</v>
      </c>
      <c r="FN369" s="309">
        <v>90.54549583452129</v>
      </c>
      <c r="FO369" s="309">
        <v>76.753619774769817</v>
      </c>
      <c r="FP369" s="309">
        <v>13.791876059751484</v>
      </c>
      <c r="FQ369" s="309">
        <v>100</v>
      </c>
      <c r="FR369" s="309">
        <v>31.15035565366691</v>
      </c>
      <c r="FS369" s="309">
        <v>68.849644346333079</v>
      </c>
      <c r="FT369" s="309">
        <v>65.562913907284766</v>
      </c>
      <c r="FU369" s="309">
        <v>3.2867304390483207</v>
      </c>
      <c r="FV369" s="309">
        <v>100</v>
      </c>
      <c r="FW369" s="309">
        <v>3.5172575449393069</v>
      </c>
      <c r="FX369" s="309">
        <v>93.287831609863701</v>
      </c>
      <c r="FY369" s="309">
        <v>81.681510908225263</v>
      </c>
      <c r="FZ369" s="313">
        <v>11.606320701638447</v>
      </c>
      <c r="GA369" s="570">
        <f>Daten_Polit!AG369</f>
        <v>7.6</v>
      </c>
      <c r="GB369" s="571">
        <f>Daten_Polit!AH369</f>
        <v>34.4</v>
      </c>
      <c r="GC369" s="571">
        <f>Daten_Polit!AI369</f>
        <v>5.8</v>
      </c>
      <c r="GD369" s="571">
        <f>Daten_Polit!AJ369</f>
        <v>6.4</v>
      </c>
      <c r="GE369" s="571">
        <f>Daten_Polit!AK369</f>
        <v>2.2999999999999998</v>
      </c>
      <c r="GF369" s="444">
        <v>0.67664071984574725</v>
      </c>
      <c r="GG369" s="444">
        <v>4.01444714026848</v>
      </c>
      <c r="GH369" s="444">
        <v>0.57106501335354143</v>
      </c>
      <c r="GI369" s="444">
        <v>0.60274902934614982</v>
      </c>
      <c r="GJ369" s="444">
        <v>0.34912874062929955</v>
      </c>
      <c r="GK369" s="444">
        <v>5.7712407122360947</v>
      </c>
      <c r="GL369" s="444">
        <v>3.8811547037907546</v>
      </c>
      <c r="GM369" s="444">
        <v>6.6416874826533441</v>
      </c>
      <c r="GN369" s="444">
        <v>6.50622308735917</v>
      </c>
      <c r="GO369" s="444">
        <v>8.8041431261770242</v>
      </c>
      <c r="GP369" s="444">
        <v>40.223421232618279</v>
      </c>
      <c r="GQ369" s="444">
        <v>41.164428924078294</v>
      </c>
      <c r="GR369" s="444">
        <v>39.790706711821016</v>
      </c>
      <c r="GS369" s="444">
        <v>40.749594215730852</v>
      </c>
      <c r="GT369" s="444">
        <v>24.614666043918803</v>
      </c>
      <c r="GU369" s="444">
        <v>100</v>
      </c>
      <c r="GV369" s="444">
        <v>7.3859634099237885</v>
      </c>
      <c r="GW369" s="444">
        <v>89.98934620934844</v>
      </c>
      <c r="GX369" s="444">
        <v>76.084224835878828</v>
      </c>
      <c r="GY369" s="444">
        <v>13.905121373469601</v>
      </c>
      <c r="GZ369" s="444">
        <v>100</v>
      </c>
      <c r="HA369" s="444">
        <v>32.212822796081923</v>
      </c>
      <c r="HB369" s="444">
        <v>67.787177203918077</v>
      </c>
      <c r="HC369" s="444">
        <v>63.668744434550305</v>
      </c>
      <c r="HD369" s="444">
        <v>4.1184327693677654</v>
      </c>
      <c r="HE369" s="444">
        <v>100</v>
      </c>
      <c r="HF369" s="444">
        <v>3.656641521280152</v>
      </c>
      <c r="HG369" s="444">
        <v>92.782216818599409</v>
      </c>
      <c r="HH369" s="444">
        <v>81.191214945747859</v>
      </c>
      <c r="HI369" s="445">
        <v>11.591001872851542</v>
      </c>
      <c r="HJ369" s="570">
        <f>Daten_Polit!AL369</f>
        <v>7.2</v>
      </c>
      <c r="HK369" s="571">
        <f>Daten_Polit!AM369</f>
        <v>31.1</v>
      </c>
      <c r="HL369" s="571">
        <f>Daten_Polit!AN369</f>
        <v>5.4</v>
      </c>
      <c r="HM369" s="571">
        <f>Daten_Polit!AO369</f>
        <v>6</v>
      </c>
      <c r="HN369" s="571">
        <f>Daten_Polit!AP369</f>
        <v>2.1</v>
      </c>
      <c r="HO369" s="444">
        <v>0.54708314556997051</v>
      </c>
      <c r="HP369" s="444">
        <v>3.163660845954154</v>
      </c>
      <c r="HQ369" s="444">
        <v>0.45296686900126737</v>
      </c>
      <c r="HR369" s="444">
        <v>0.47814003993931792</v>
      </c>
      <c r="HS369" s="444">
        <v>0.2760971973623067</v>
      </c>
      <c r="HT369" s="444">
        <v>5.6834924415201273</v>
      </c>
      <c r="HU369" s="444">
        <v>4.2006629270781284</v>
      </c>
      <c r="HV369" s="444">
        <v>6.3711011342155759</v>
      </c>
      <c r="HW369" s="444">
        <v>6.2005277044854878</v>
      </c>
      <c r="HX369" s="444">
        <v>9.0594059405958536</v>
      </c>
      <c r="HY369" s="444">
        <v>47.165431294291338</v>
      </c>
      <c r="HZ369" s="444">
        <v>49.540163354559141</v>
      </c>
      <c r="IA369" s="444">
        <v>46.067884495037745</v>
      </c>
      <c r="IB369" s="444">
        <v>47.072985301569346</v>
      </c>
      <c r="IC369" s="444">
        <v>30.115635998009051</v>
      </c>
      <c r="ID369" s="444">
        <v>100</v>
      </c>
      <c r="IE369" s="444">
        <v>7.4431859426915254</v>
      </c>
      <c r="IF369" s="444">
        <v>89.951342230590399</v>
      </c>
      <c r="IG369" s="444">
        <v>76.185534168060514</v>
      </c>
      <c r="IH369" s="444">
        <v>13.765808062529905</v>
      </c>
      <c r="II369" s="444">
        <v>100</v>
      </c>
      <c r="IJ369" s="444">
        <v>31.890660592255131</v>
      </c>
      <c r="IK369" s="444">
        <v>68.109339407744869</v>
      </c>
      <c r="IL369" s="444">
        <v>63.933181473044797</v>
      </c>
      <c r="IM369" s="444">
        <v>4.1761579347000763</v>
      </c>
      <c r="IN369" s="444">
        <v>100</v>
      </c>
      <c r="IO369" s="444">
        <v>4.0482967121125775</v>
      </c>
      <c r="IP369" s="444">
        <v>92.503182072603892</v>
      </c>
      <c r="IQ369" s="444">
        <v>80.977911565980094</v>
      </c>
      <c r="IR369" s="445">
        <v>11.525270506623816</v>
      </c>
      <c r="IS369" s="443">
        <f>Daten_Polit!AQ369</f>
        <v>6.8</v>
      </c>
      <c r="IT369" s="227">
        <f>Daten_Polit!AR369</f>
        <v>31.2</v>
      </c>
      <c r="IU369" s="227">
        <f>Daten_Polit!AS369</f>
        <v>5</v>
      </c>
      <c r="IV369" s="227">
        <f>Daten_Polit!AT369</f>
        <v>5.5</v>
      </c>
      <c r="IW369" s="227">
        <f>Daten_Polit!AU369</f>
        <v>2.1</v>
      </c>
      <c r="IX369" s="444" t="s">
        <v>820</v>
      </c>
      <c r="IY369" s="444" t="s">
        <v>820</v>
      </c>
      <c r="IZ369" s="444" t="s">
        <v>820</v>
      </c>
      <c r="JA369" s="444" t="s">
        <v>820</v>
      </c>
      <c r="JB369" s="444" t="s">
        <v>820</v>
      </c>
      <c r="JC369" s="444" t="s">
        <v>820</v>
      </c>
      <c r="JD369" s="444" t="s">
        <v>820</v>
      </c>
      <c r="JE369" s="444" t="s">
        <v>820</v>
      </c>
      <c r="JF369" s="444" t="s">
        <v>820</v>
      </c>
      <c r="JG369" s="444" t="s">
        <v>820</v>
      </c>
      <c r="JH369" s="444" t="s">
        <v>820</v>
      </c>
      <c r="JI369" s="444" t="s">
        <v>820</v>
      </c>
      <c r="JJ369" s="444" t="s">
        <v>820</v>
      </c>
      <c r="JK369" s="444" t="s">
        <v>820</v>
      </c>
      <c r="JL369" s="444" t="s">
        <v>820</v>
      </c>
      <c r="JM369" s="444" t="s">
        <v>820</v>
      </c>
      <c r="JN369" s="444" t="s">
        <v>820</v>
      </c>
      <c r="JO369" s="444" t="s">
        <v>820</v>
      </c>
      <c r="JP369" s="444" t="s">
        <v>820</v>
      </c>
      <c r="JQ369" s="444" t="s">
        <v>820</v>
      </c>
      <c r="JR369" s="444" t="s">
        <v>820</v>
      </c>
      <c r="JS369" s="444" t="s">
        <v>820</v>
      </c>
      <c r="JT369" s="444" t="s">
        <v>820</v>
      </c>
      <c r="JU369" s="444" t="s">
        <v>820</v>
      </c>
      <c r="JV369" s="444" t="s">
        <v>820</v>
      </c>
      <c r="JW369" s="444" t="s">
        <v>820</v>
      </c>
      <c r="JX369" s="444" t="s">
        <v>820</v>
      </c>
      <c r="JY369" s="444" t="s">
        <v>820</v>
      </c>
      <c r="JZ369" s="444" t="s">
        <v>820</v>
      </c>
      <c r="KA369" s="445" t="s">
        <v>820</v>
      </c>
    </row>
    <row r="370" spans="4:287" ht="12.65" customHeight="1" x14ac:dyDescent="0.2">
      <c r="D370" s="276"/>
      <c r="E370" s="3" t="str">
        <f>Daten_Polit!E370</f>
        <v>12067</v>
      </c>
      <c r="F370" s="229" t="str">
        <f>Daten_Polit!F370</f>
        <v>Oder-Spree</v>
      </c>
      <c r="G370" s="246"/>
      <c r="H370" s="531">
        <f>Daten_Polit!H370</f>
        <v>8.6</v>
      </c>
      <c r="I370" s="532">
        <f>Daten_Polit!I370</f>
        <v>36.4</v>
      </c>
      <c r="J370" s="532">
        <f>Daten_Polit!J370</f>
        <v>6.8</v>
      </c>
      <c r="K370" s="532">
        <f>Daten_Polit!K370</f>
        <v>7.6</v>
      </c>
      <c r="L370" s="532">
        <f>Daten_Polit!L370</f>
        <v>3.2</v>
      </c>
      <c r="M370" s="308">
        <v>0.75078675258504424</v>
      </c>
      <c r="N370" s="308">
        <v>2.8373036501434261</v>
      </c>
      <c r="O370" s="308">
        <v>0.69598752514300943</v>
      </c>
      <c r="P370" s="308">
        <v>0.72313534343102681</v>
      </c>
      <c r="Q370" s="308">
        <v>0.5186709951574674</v>
      </c>
      <c r="R370" s="308">
        <v>6.2540643797756719</v>
      </c>
      <c r="S370" s="308">
        <v>3.2828667072427988</v>
      </c>
      <c r="T370" s="308">
        <v>7.3965564519621134</v>
      </c>
      <c r="U370" s="308">
        <v>7.2100411599918619</v>
      </c>
      <c r="V370" s="308">
        <v>9.6068249258167349</v>
      </c>
      <c r="W370" s="308">
        <v>47.537388039907974</v>
      </c>
      <c r="X370" s="308">
        <v>50.538121672142289</v>
      </c>
      <c r="Y370" s="308">
        <v>46.657957761811453</v>
      </c>
      <c r="Z370" s="308">
        <v>47.598589997796239</v>
      </c>
      <c r="AA370" s="308">
        <v>35.483267900549635</v>
      </c>
      <c r="AB370" s="308">
        <v>100</v>
      </c>
      <c r="AC370" s="308">
        <v>6.7689040832714014</v>
      </c>
      <c r="AD370" s="308">
        <v>91.166902414232325</v>
      </c>
      <c r="AE370" s="308">
        <v>75.858441632073621</v>
      </c>
      <c r="AF370" s="308">
        <v>15.308460782158711</v>
      </c>
      <c r="AG370" s="308">
        <v>100</v>
      </c>
      <c r="AH370" s="308">
        <v>29.046997389033947</v>
      </c>
      <c r="AI370" s="308">
        <v>70.953002610966067</v>
      </c>
      <c r="AJ370" s="308">
        <v>65.261096605744143</v>
      </c>
      <c r="AK370" s="308">
        <v>5.6919060052219326</v>
      </c>
      <c r="AL370" s="308">
        <v>100</v>
      </c>
      <c r="AM370" s="308">
        <v>3.5016358263032226</v>
      </c>
      <c r="AN370" s="308">
        <v>93.598618931676711</v>
      </c>
      <c r="AO370" s="308">
        <v>81.171032801272887</v>
      </c>
      <c r="AP370" s="337">
        <v>12.427586130403832</v>
      </c>
      <c r="AQ370" s="531">
        <f>Daten_Polit!M370</f>
        <v>8</v>
      </c>
      <c r="AR370" s="532">
        <f>Daten_Polit!N370</f>
        <v>36.6</v>
      </c>
      <c r="AS370" s="532">
        <f>Daten_Polit!O370</f>
        <v>6.1</v>
      </c>
      <c r="AT370" s="532">
        <f>Daten_Polit!P370</f>
        <v>6.7</v>
      </c>
      <c r="AU370" s="532">
        <f>Daten_Polit!Q370</f>
        <v>2.7</v>
      </c>
      <c r="AV370" s="308">
        <v>0.70100185676129201</v>
      </c>
      <c r="AW370" s="308">
        <v>2.8339408118686631</v>
      </c>
      <c r="AX370" s="308">
        <v>0.63774106208724035</v>
      </c>
      <c r="AY370" s="308">
        <v>0.66620819134467713</v>
      </c>
      <c r="AZ370" s="308">
        <v>0.45585405020638398</v>
      </c>
      <c r="BA370" s="308">
        <v>5.9011234471451424</v>
      </c>
      <c r="BB370" s="308">
        <v>3.1182441097797811</v>
      </c>
      <c r="BC370" s="308">
        <v>7.0584836618091229</v>
      </c>
      <c r="BD370" s="308">
        <v>6.8209416091316433</v>
      </c>
      <c r="BE370" s="308">
        <v>9.995709995709996</v>
      </c>
      <c r="BF370" s="308">
        <v>50.288639461058828</v>
      </c>
      <c r="BG370" s="308">
        <v>52.239133616271737</v>
      </c>
      <c r="BH370" s="308">
        <v>49.952952628163857</v>
      </c>
      <c r="BI370" s="308">
        <v>51.124088103255474</v>
      </c>
      <c r="BJ370" s="308">
        <v>35.485268630846143</v>
      </c>
      <c r="BK370" s="308">
        <v>100</v>
      </c>
      <c r="BL370" s="308">
        <v>6.911191306036554</v>
      </c>
      <c r="BM370" s="308">
        <v>90.975124223782615</v>
      </c>
      <c r="BN370" s="308">
        <v>75.444908540351236</v>
      </c>
      <c r="BO370" s="308">
        <v>15.530215683431381</v>
      </c>
      <c r="BP370" s="308">
        <v>100</v>
      </c>
      <c r="BQ370" s="308">
        <v>31.514034590303375</v>
      </c>
      <c r="BR370" s="308">
        <v>68.485965409696632</v>
      </c>
      <c r="BS370" s="308">
        <v>63.240714488233628</v>
      </c>
      <c r="BT370" s="308">
        <v>5.2452509214629988</v>
      </c>
      <c r="BU370" s="308">
        <v>100</v>
      </c>
      <c r="BV370" s="308">
        <v>3.7355034051092346</v>
      </c>
      <c r="BW370" s="308">
        <v>93.319990920350236</v>
      </c>
      <c r="BX370" s="308">
        <v>80.691039431888981</v>
      </c>
      <c r="BY370" s="312">
        <v>12.628951488461254</v>
      </c>
      <c r="BZ370" s="531">
        <f>Daten_Polit!R370</f>
        <v>7.3</v>
      </c>
      <c r="CA370" s="532">
        <f>Daten_Polit!S370</f>
        <v>35.200000000000003</v>
      </c>
      <c r="CB370" s="532">
        <f>Daten_Polit!T370</f>
        <v>5.3</v>
      </c>
      <c r="CC370" s="532">
        <f>Daten_Polit!U370</f>
        <v>5.9</v>
      </c>
      <c r="CD370" s="532">
        <f>Daten_Polit!V370</f>
        <v>2.5</v>
      </c>
      <c r="CE370" s="309">
        <v>0.65961635711094413</v>
      </c>
      <c r="CF370" s="309">
        <v>2.7170545226272749</v>
      </c>
      <c r="CG370" s="309">
        <v>0.59539669477002122</v>
      </c>
      <c r="CH370" s="309">
        <v>0.62078588819044245</v>
      </c>
      <c r="CI370" s="309">
        <v>0.43709609862914012</v>
      </c>
      <c r="CJ370" s="309">
        <v>6.3847328984698635</v>
      </c>
      <c r="CK370" s="309">
        <v>3.4446489613462536</v>
      </c>
      <c r="CL370" s="309">
        <v>7.7321201628201957</v>
      </c>
      <c r="CM370" s="309">
        <v>7.4543711809576463</v>
      </c>
      <c r="CN370" s="309">
        <v>11.032028469750891</v>
      </c>
      <c r="CO370" s="309">
        <v>48.637324244758318</v>
      </c>
      <c r="CP370" s="309">
        <v>49.634269852584865</v>
      </c>
      <c r="CQ370" s="309">
        <v>49.061172788914028</v>
      </c>
      <c r="CR370" s="309">
        <v>50.496029741580031</v>
      </c>
      <c r="CS370" s="309">
        <v>32.116439990465281</v>
      </c>
      <c r="CT370" s="309">
        <v>100</v>
      </c>
      <c r="CU370" s="309">
        <v>7.1167127536531964</v>
      </c>
      <c r="CV370" s="309">
        <v>90.731286507602675</v>
      </c>
      <c r="CW370" s="309">
        <v>75.050446442789038</v>
      </c>
      <c r="CX370" s="309">
        <v>15.680840064813632</v>
      </c>
      <c r="CY370" s="309">
        <v>100</v>
      </c>
      <c r="CZ370" s="309">
        <v>33.539987600743956</v>
      </c>
      <c r="DA370" s="309">
        <v>66.460012399256058</v>
      </c>
      <c r="DB370" s="309">
        <v>60.926844389336644</v>
      </c>
      <c r="DC370" s="309">
        <v>5.5331680099194047</v>
      </c>
      <c r="DD370" s="309">
        <v>100</v>
      </c>
      <c r="DE370" s="309">
        <v>3.8618065538084974</v>
      </c>
      <c r="DF370" s="309">
        <v>93.162923536186042</v>
      </c>
      <c r="DG370" s="309">
        <v>80.286151828182327</v>
      </c>
      <c r="DH370" s="313">
        <v>12.876771708003714</v>
      </c>
      <c r="DI370" s="565">
        <f>Daten_Polit!W370</f>
        <v>6.7</v>
      </c>
      <c r="DJ370" s="532">
        <f>Daten_Polit!X370</f>
        <v>33.9</v>
      </c>
      <c r="DK370" s="532">
        <f>Daten_Polit!Y370</f>
        <v>4.7</v>
      </c>
      <c r="DL370" s="532">
        <f>Daten_Polit!Z370</f>
        <v>5.2</v>
      </c>
      <c r="DM370" s="532">
        <f>Daten_Polit!AA370</f>
        <v>2.2000000000000002</v>
      </c>
      <c r="DN370" s="309">
        <v>0.59234086092231242</v>
      </c>
      <c r="DO370" s="309">
        <v>2.929373479809529</v>
      </c>
      <c r="DP370" s="309">
        <v>0.51009986115996109</v>
      </c>
      <c r="DQ370" s="309">
        <v>0.52874159027583634</v>
      </c>
      <c r="DR370" s="309">
        <v>0.39640103525295384</v>
      </c>
      <c r="DS370" s="309">
        <v>6.3511171669334123</v>
      </c>
      <c r="DT370" s="309">
        <v>4.0137400589925845</v>
      </c>
      <c r="DU370" s="309">
        <v>7.618533587976291</v>
      </c>
      <c r="DV370" s="309">
        <v>7.4319435651622729</v>
      </c>
      <c r="DW370" s="309">
        <v>9.710953346854998</v>
      </c>
      <c r="DX370" s="309">
        <v>46.457385946896672</v>
      </c>
      <c r="DY370" s="309">
        <v>48.507798440312705</v>
      </c>
      <c r="DZ370" s="309">
        <v>45.600570374096634</v>
      </c>
      <c r="EA370" s="309">
        <v>46.981567346564518</v>
      </c>
      <c r="EB370" s="309">
        <v>30.125415920136177</v>
      </c>
      <c r="EC370" s="309">
        <v>100</v>
      </c>
      <c r="ED370" s="309">
        <v>7.5276389667307013</v>
      </c>
      <c r="EE370" s="309">
        <v>90.329399651792073</v>
      </c>
      <c r="EF370" s="309">
        <v>74.602790960559375</v>
      </c>
      <c r="EG370" s="309">
        <v>15.726608691232698</v>
      </c>
      <c r="EH370" s="309">
        <v>100</v>
      </c>
      <c r="EI370" s="309">
        <v>36.553349040727021</v>
      </c>
      <c r="EJ370" s="309">
        <v>63.446650959272979</v>
      </c>
      <c r="EK370" s="309">
        <v>58.010770784247732</v>
      </c>
      <c r="EL370" s="309">
        <v>5.4358801750252441</v>
      </c>
      <c r="EM370" s="309">
        <v>100</v>
      </c>
      <c r="EN370" s="309">
        <v>4.0188711654467619</v>
      </c>
      <c r="EO370" s="309">
        <v>93.043176631089082</v>
      </c>
      <c r="EP370" s="309">
        <v>79.936947066482858</v>
      </c>
      <c r="EQ370" s="367">
        <v>13.106229564606235</v>
      </c>
      <c r="ER370" s="531">
        <f>Daten_Polit!AB370</f>
        <v>6.1</v>
      </c>
      <c r="ES370" s="532">
        <f>Daten_Polit!AC370</f>
        <v>31.4</v>
      </c>
      <c r="ET370" s="532">
        <f>Daten_Polit!AD370</f>
        <v>4.2</v>
      </c>
      <c r="EU370" s="532">
        <f>Daten_Polit!AE370</f>
        <v>4.5999999999999996</v>
      </c>
      <c r="EV370" s="532">
        <f>Daten_Polit!AF370</f>
        <v>2</v>
      </c>
      <c r="EW370" s="309">
        <v>0.58569637345679015</v>
      </c>
      <c r="EX370" s="309">
        <v>2.9937930344768922</v>
      </c>
      <c r="EY370" s="309">
        <v>0.49253678774999754</v>
      </c>
      <c r="EZ370" s="309">
        <v>0.50708611702345696</v>
      </c>
      <c r="FA370" s="309">
        <v>0.40687505224543813</v>
      </c>
      <c r="FB370" s="309">
        <v>6.5034152012788464</v>
      </c>
      <c r="FC370" s="309">
        <v>4.0459982308372755</v>
      </c>
      <c r="FD370" s="309">
        <v>7.9924376698570239</v>
      </c>
      <c r="FE370" s="309">
        <v>7.6124835437156353</v>
      </c>
      <c r="FF370" s="309">
        <v>12.108501118568233</v>
      </c>
      <c r="FG370" s="309">
        <v>46.402583360122698</v>
      </c>
      <c r="FH370" s="309">
        <v>49.074109720886227</v>
      </c>
      <c r="FI370" s="309">
        <v>45.09481608538308</v>
      </c>
      <c r="FJ370" s="309">
        <v>46.51047767799141</v>
      </c>
      <c r="FK370" s="309">
        <v>29.82308340353833</v>
      </c>
      <c r="FL370" s="309">
        <v>100</v>
      </c>
      <c r="FM370" s="309">
        <v>7.9312673308545367</v>
      </c>
      <c r="FN370" s="309">
        <v>89.828688354771614</v>
      </c>
      <c r="FO370" s="309">
        <v>73.551503194594318</v>
      </c>
      <c r="FP370" s="309">
        <v>16.277185160177289</v>
      </c>
      <c r="FQ370" s="309">
        <v>100</v>
      </c>
      <c r="FR370" s="309">
        <v>39.507554560716287</v>
      </c>
      <c r="FS370" s="309">
        <v>60.492445439283713</v>
      </c>
      <c r="FT370" s="309">
        <v>55.21357955605297</v>
      </c>
      <c r="FU370" s="309">
        <v>5.2788658832307407</v>
      </c>
      <c r="FV370" s="309">
        <v>100</v>
      </c>
      <c r="FW370" s="309">
        <v>4.3222104703332436</v>
      </c>
      <c r="FX370" s="309">
        <v>92.64248860374083</v>
      </c>
      <c r="FY370" s="309">
        <v>79.19201709748252</v>
      </c>
      <c r="FZ370" s="313">
        <v>13.450471506258307</v>
      </c>
      <c r="GA370" s="570">
        <f>Daten_Polit!AG370</f>
        <v>6.5</v>
      </c>
      <c r="GB370" s="571">
        <f>Daten_Polit!AH370</f>
        <v>32.5</v>
      </c>
      <c r="GC370" s="571">
        <f>Daten_Polit!AI370</f>
        <v>4.4000000000000004</v>
      </c>
      <c r="GD370" s="571">
        <f>Daten_Polit!AJ370</f>
        <v>4.9000000000000004</v>
      </c>
      <c r="GE370" s="571">
        <f>Daten_Polit!AK370</f>
        <v>2.2000000000000002</v>
      </c>
      <c r="GF370" s="444">
        <v>0.56184812531503248</v>
      </c>
      <c r="GG370" s="444">
        <v>3.365405260144795</v>
      </c>
      <c r="GH370" s="444">
        <v>0.44757264868906704</v>
      </c>
      <c r="GI370" s="444">
        <v>0.45867252419680793</v>
      </c>
      <c r="GJ370" s="444">
        <v>0.38453979778985331</v>
      </c>
      <c r="GK370" s="444">
        <v>5.575611712795828</v>
      </c>
      <c r="GL370" s="444">
        <v>3.7031456018083069</v>
      </c>
      <c r="GM370" s="444">
        <v>7.2813193171955577</v>
      </c>
      <c r="GN370" s="444">
        <v>6.8169789351116759</v>
      </c>
      <c r="GO370" s="444">
        <v>12.039045553146641</v>
      </c>
      <c r="GP370" s="444">
        <v>44.452831224439869</v>
      </c>
      <c r="GQ370" s="444">
        <v>47.22574390335069</v>
      </c>
      <c r="GR370" s="444">
        <v>41.165206568048255</v>
      </c>
      <c r="GS370" s="444">
        <v>42.695270394614724</v>
      </c>
      <c r="GT370" s="444">
        <v>25.608126169462714</v>
      </c>
      <c r="GU370" s="444">
        <v>100</v>
      </c>
      <c r="GV370" s="444">
        <v>8.2394691593546714</v>
      </c>
      <c r="GW370" s="444">
        <v>89.323178006658821</v>
      </c>
      <c r="GX370" s="444">
        <v>72.660948631891785</v>
      </c>
      <c r="GY370" s="444">
        <v>16.66222937476704</v>
      </c>
      <c r="GZ370" s="444">
        <v>100</v>
      </c>
      <c r="HA370" s="444">
        <v>40.301620407508423</v>
      </c>
      <c r="HB370" s="444">
        <v>59.698379592491577</v>
      </c>
      <c r="HC370" s="444">
        <v>54.371891545002413</v>
      </c>
      <c r="HD370" s="444">
        <v>5.3264880474891703</v>
      </c>
      <c r="HE370" s="444">
        <v>100</v>
      </c>
      <c r="HF370" s="444">
        <v>4.4247395727121113</v>
      </c>
      <c r="HG370" s="444">
        <v>92.261604500801923</v>
      </c>
      <c r="HH370" s="444">
        <v>78.447296384282211</v>
      </c>
      <c r="HI370" s="445">
        <v>13.814308116519699</v>
      </c>
      <c r="HJ370" s="570">
        <f>Daten_Polit!AL370</f>
        <v>6.2</v>
      </c>
      <c r="HK370" s="571">
        <f>Daten_Polit!AM370</f>
        <v>30.9</v>
      </c>
      <c r="HL370" s="571">
        <f>Daten_Polit!AN370</f>
        <v>4.0999999999999996</v>
      </c>
      <c r="HM370" s="571">
        <f>Daten_Polit!AO370</f>
        <v>4.5</v>
      </c>
      <c r="HN370" s="571">
        <f>Daten_Polit!AP370</f>
        <v>2.1</v>
      </c>
      <c r="HO370" s="444">
        <v>0.4669436241869801</v>
      </c>
      <c r="HP370" s="444">
        <v>2.4610281345456677</v>
      </c>
      <c r="HQ370" s="444">
        <v>0.38078434270516681</v>
      </c>
      <c r="HR370" s="444">
        <v>0.38517913943090965</v>
      </c>
      <c r="HS370" s="444">
        <v>0.35665151728837202</v>
      </c>
      <c r="HT370" s="444">
        <v>5.4349534820573959</v>
      </c>
      <c r="HU370" s="444">
        <v>3.6971896867866074</v>
      </c>
      <c r="HV370" s="444">
        <v>7.1616882950676999</v>
      </c>
      <c r="HW370" s="444">
        <v>6.7920260144211149</v>
      </c>
      <c r="HX370" s="444">
        <v>10.691144708422172</v>
      </c>
      <c r="HY370" s="444">
        <v>52.548487647194342</v>
      </c>
      <c r="HZ370" s="444">
        <v>56.661394788373244</v>
      </c>
      <c r="IA370" s="444">
        <v>48.04648990816014</v>
      </c>
      <c r="IB370" s="444">
        <v>49.845130205344155</v>
      </c>
      <c r="IC370" s="444">
        <v>30.995106035889069</v>
      </c>
      <c r="ID370" s="444">
        <v>100</v>
      </c>
      <c r="IE370" s="444">
        <v>7.1981341097934903</v>
      </c>
      <c r="IF370" s="444">
        <v>90.404234819301792</v>
      </c>
      <c r="IG370" s="444">
        <v>73.083337681747821</v>
      </c>
      <c r="IH370" s="444">
        <v>17.320897137553974</v>
      </c>
      <c r="II370" s="444">
        <v>100</v>
      </c>
      <c r="IJ370" s="444">
        <v>21.695482431678748</v>
      </c>
      <c r="IK370" s="444">
        <v>78.304517568321245</v>
      </c>
      <c r="IL370" s="444">
        <v>65.309537088678184</v>
      </c>
      <c r="IM370" s="444">
        <v>12.994980479643054</v>
      </c>
      <c r="IN370" s="444">
        <v>100</v>
      </c>
      <c r="IO370" s="444">
        <v>4.7273588146007857</v>
      </c>
      <c r="IP370" s="444">
        <v>92.0736370744618</v>
      </c>
      <c r="IQ370" s="444">
        <v>77.889317164436449</v>
      </c>
      <c r="IR370" s="445">
        <v>14.184319910025348</v>
      </c>
      <c r="IS370" s="443">
        <f>Daten_Polit!AQ370</f>
        <v>6</v>
      </c>
      <c r="IT370" s="227">
        <f>Daten_Polit!AR370</f>
        <v>33.9</v>
      </c>
      <c r="IU370" s="227">
        <f>Daten_Polit!AS370</f>
        <v>3.8</v>
      </c>
      <c r="IV370" s="227">
        <f>Daten_Polit!AT370</f>
        <v>4.2</v>
      </c>
      <c r="IW370" s="227">
        <f>Daten_Polit!AU370</f>
        <v>1.9</v>
      </c>
      <c r="IX370" s="444" t="s">
        <v>820</v>
      </c>
      <c r="IY370" s="444" t="s">
        <v>820</v>
      </c>
      <c r="IZ370" s="444" t="s">
        <v>820</v>
      </c>
      <c r="JA370" s="444" t="s">
        <v>820</v>
      </c>
      <c r="JB370" s="444" t="s">
        <v>820</v>
      </c>
      <c r="JC370" s="444" t="s">
        <v>820</v>
      </c>
      <c r="JD370" s="444" t="s">
        <v>820</v>
      </c>
      <c r="JE370" s="444" t="s">
        <v>820</v>
      </c>
      <c r="JF370" s="444" t="s">
        <v>820</v>
      </c>
      <c r="JG370" s="444" t="s">
        <v>820</v>
      </c>
      <c r="JH370" s="444" t="s">
        <v>820</v>
      </c>
      <c r="JI370" s="444" t="s">
        <v>820</v>
      </c>
      <c r="JJ370" s="444" t="s">
        <v>820</v>
      </c>
      <c r="JK370" s="444" t="s">
        <v>820</v>
      </c>
      <c r="JL370" s="444" t="s">
        <v>820</v>
      </c>
      <c r="JM370" s="444" t="s">
        <v>820</v>
      </c>
      <c r="JN370" s="444" t="s">
        <v>820</v>
      </c>
      <c r="JO370" s="444" t="s">
        <v>820</v>
      </c>
      <c r="JP370" s="444" t="s">
        <v>820</v>
      </c>
      <c r="JQ370" s="444" t="s">
        <v>820</v>
      </c>
      <c r="JR370" s="444" t="s">
        <v>820</v>
      </c>
      <c r="JS370" s="444" t="s">
        <v>820</v>
      </c>
      <c r="JT370" s="444" t="s">
        <v>820</v>
      </c>
      <c r="JU370" s="444" t="s">
        <v>820</v>
      </c>
      <c r="JV370" s="444" t="s">
        <v>820</v>
      </c>
      <c r="JW370" s="444" t="s">
        <v>820</v>
      </c>
      <c r="JX370" s="444" t="s">
        <v>820</v>
      </c>
      <c r="JY370" s="444" t="s">
        <v>820</v>
      </c>
      <c r="JZ370" s="444" t="s">
        <v>820</v>
      </c>
      <c r="KA370" s="445" t="s">
        <v>820</v>
      </c>
    </row>
    <row r="371" spans="4:287" ht="12.65" customHeight="1" x14ac:dyDescent="0.2">
      <c r="D371" s="276"/>
      <c r="E371" s="3" t="str">
        <f>Daten_Polit!E371</f>
        <v>12068</v>
      </c>
      <c r="F371" s="229" t="str">
        <f>Daten_Polit!F371</f>
        <v>Ostprignitz-Ruppin</v>
      </c>
      <c r="G371" s="246"/>
      <c r="H371" s="531">
        <f>Daten_Polit!H371</f>
        <v>9.3000000000000007</v>
      </c>
      <c r="I371" s="532">
        <f>Daten_Polit!I371</f>
        <v>34.6</v>
      </c>
      <c r="J371" s="532">
        <f>Daten_Polit!J371</f>
        <v>7.4</v>
      </c>
      <c r="K371" s="532">
        <f>Daten_Polit!K371</f>
        <v>8</v>
      </c>
      <c r="L371" s="532">
        <f>Daten_Polit!L371</f>
        <v>3</v>
      </c>
      <c r="M371" s="308">
        <v>0.9673455216584893</v>
      </c>
      <c r="N371" s="308">
        <v>3.4463561250698693</v>
      </c>
      <c r="O371" s="308">
        <v>0.88729616069714878</v>
      </c>
      <c r="P371" s="308">
        <v>0.93260210243903663</v>
      </c>
      <c r="Q371" s="308">
        <v>0.47633359915395324</v>
      </c>
      <c r="R371" s="308">
        <v>6.7145378828126798</v>
      </c>
      <c r="S371" s="308">
        <v>3.7761545128140708</v>
      </c>
      <c r="T371" s="308">
        <v>7.7444264541037953</v>
      </c>
      <c r="U371" s="308">
        <v>7.692105332386288</v>
      </c>
      <c r="V371" s="308">
        <v>8.6772983114430247</v>
      </c>
      <c r="W371" s="308">
        <v>33.641124586548607</v>
      </c>
      <c r="X371" s="308">
        <v>35.690901229230604</v>
      </c>
      <c r="Y371" s="308">
        <v>33.488266921260582</v>
      </c>
      <c r="Z371" s="308">
        <v>33.511019174158648</v>
      </c>
      <c r="AA371" s="308">
        <v>33.078758949886982</v>
      </c>
      <c r="AB371" s="308">
        <v>100</v>
      </c>
      <c r="AC371" s="308">
        <v>8.0335067801619733</v>
      </c>
      <c r="AD371" s="308">
        <v>89.859783406005761</v>
      </c>
      <c r="AE371" s="308">
        <v>77.925623384007977</v>
      </c>
      <c r="AF371" s="308">
        <v>11.93416002199778</v>
      </c>
      <c r="AG371" s="308">
        <v>100</v>
      </c>
      <c r="AH371" s="308">
        <v>30.901767733273662</v>
      </c>
      <c r="AI371" s="308">
        <v>69.098232266726328</v>
      </c>
      <c r="AJ371" s="308">
        <v>65.428507496084137</v>
      </c>
      <c r="AK371" s="308">
        <v>3.6697247706422029</v>
      </c>
      <c r="AL371" s="308">
        <v>100</v>
      </c>
      <c r="AM371" s="308">
        <v>4.1639917322291788</v>
      </c>
      <c r="AN371" s="308">
        <v>92.848315369708729</v>
      </c>
      <c r="AO371" s="308">
        <v>83.628787094832106</v>
      </c>
      <c r="AP371" s="337">
        <v>9.2195282748766214</v>
      </c>
      <c r="AQ371" s="531">
        <f>Daten_Polit!M371</f>
        <v>8.9</v>
      </c>
      <c r="AR371" s="532">
        <f>Daten_Polit!N371</f>
        <v>33.9</v>
      </c>
      <c r="AS371" s="532">
        <f>Daten_Polit!O371</f>
        <v>6.9</v>
      </c>
      <c r="AT371" s="532">
        <f>Daten_Polit!P371</f>
        <v>7.5</v>
      </c>
      <c r="AU371" s="532">
        <f>Daten_Polit!Q371</f>
        <v>3</v>
      </c>
      <c r="AV371" s="308">
        <v>0.84886015404061066</v>
      </c>
      <c r="AW371" s="308">
        <v>3.3240066925020386</v>
      </c>
      <c r="AX371" s="308">
        <v>0.76304671245132527</v>
      </c>
      <c r="AY371" s="308">
        <v>0.78817234336529973</v>
      </c>
      <c r="AZ371" s="308">
        <v>0.53924133668826923</v>
      </c>
      <c r="BA371" s="308">
        <v>6.4654396138745351</v>
      </c>
      <c r="BB371" s="308">
        <v>3.8480948776179664</v>
      </c>
      <c r="BC371" s="308">
        <v>7.4483356355461661</v>
      </c>
      <c r="BD371" s="308">
        <v>7.176937226948807</v>
      </c>
      <c r="BE371" s="308">
        <v>11.88351338656423</v>
      </c>
      <c r="BF371" s="308">
        <v>34.41437532765768</v>
      </c>
      <c r="BG371" s="308">
        <v>34.748645583977186</v>
      </c>
      <c r="BH371" s="308">
        <v>35.759165164179649</v>
      </c>
      <c r="BI371" s="308">
        <v>36.175890474531855</v>
      </c>
      <c r="BJ371" s="308">
        <v>29.014084507042252</v>
      </c>
      <c r="BK371" s="308">
        <v>100</v>
      </c>
      <c r="BL371" s="308">
        <v>7.9830448611440241</v>
      </c>
      <c r="BM371" s="308">
        <v>89.822812398528541</v>
      </c>
      <c r="BN371" s="308">
        <v>77.728026262805002</v>
      </c>
      <c r="BO371" s="308">
        <v>12.094786135723529</v>
      </c>
      <c r="BP371" s="308">
        <v>100</v>
      </c>
      <c r="BQ371" s="308">
        <v>30.951231289232258</v>
      </c>
      <c r="BR371" s="308">
        <v>69.048768710767746</v>
      </c>
      <c r="BS371" s="308">
        <v>64.82375663930469</v>
      </c>
      <c r="BT371" s="308">
        <v>4.2250120714630617</v>
      </c>
      <c r="BU371" s="308">
        <v>100</v>
      </c>
      <c r="BV371" s="308">
        <v>4.2709369806070301</v>
      </c>
      <c r="BW371" s="308">
        <v>92.64097616013008</v>
      </c>
      <c r="BX371" s="308">
        <v>83.290341196725521</v>
      </c>
      <c r="BY371" s="312">
        <v>9.3506349634045609</v>
      </c>
      <c r="BZ371" s="531">
        <f>Daten_Polit!R371</f>
        <v>7.7</v>
      </c>
      <c r="CA371" s="532">
        <f>Daten_Polit!S371</f>
        <v>31.2</v>
      </c>
      <c r="CB371" s="532">
        <f>Daten_Polit!T371</f>
        <v>5.8</v>
      </c>
      <c r="CC371" s="532">
        <f>Daten_Polit!U371</f>
        <v>6.3</v>
      </c>
      <c r="CD371" s="532">
        <f>Daten_Polit!V371</f>
        <v>2.6</v>
      </c>
      <c r="CE371" s="309">
        <v>0.77776884816987679</v>
      </c>
      <c r="CF371" s="309">
        <v>3.0961748727327976</v>
      </c>
      <c r="CG371" s="309">
        <v>0.68633665227382845</v>
      </c>
      <c r="CH371" s="309">
        <v>0.71203388275136392</v>
      </c>
      <c r="CI371" s="309">
        <v>0.46111864165759942</v>
      </c>
      <c r="CJ371" s="309">
        <v>6.873882942662803</v>
      </c>
      <c r="CK371" s="309">
        <v>4.1470311027333819</v>
      </c>
      <c r="CL371" s="309">
        <v>7.9914842235710086</v>
      </c>
      <c r="CM371" s="309">
        <v>7.8652065165956868</v>
      </c>
      <c r="CN371" s="309">
        <v>9.9734748010631247</v>
      </c>
      <c r="CO371" s="309">
        <v>33.607104144083763</v>
      </c>
      <c r="CP371" s="309">
        <v>33.251982916412445</v>
      </c>
      <c r="CQ371" s="309">
        <v>34.746418892760353</v>
      </c>
      <c r="CR371" s="309">
        <v>35.37209382190234</v>
      </c>
      <c r="CS371" s="309">
        <v>25.039957378811927</v>
      </c>
      <c r="CT371" s="309">
        <v>100</v>
      </c>
      <c r="CU371" s="309">
        <v>8.2571262621809716</v>
      </c>
      <c r="CV371" s="309">
        <v>89.614344291068988</v>
      </c>
      <c r="CW371" s="309">
        <v>77.472696782799346</v>
      </c>
      <c r="CX371" s="309">
        <v>12.141647508269635</v>
      </c>
      <c r="CY371" s="309">
        <v>100</v>
      </c>
      <c r="CZ371" s="309">
        <v>33.112947658402206</v>
      </c>
      <c r="DA371" s="309">
        <v>66.887052341597794</v>
      </c>
      <c r="DB371" s="309">
        <v>62.782369146005514</v>
      </c>
      <c r="DC371" s="309">
        <v>4.1046831955922869</v>
      </c>
      <c r="DD371" s="309">
        <v>100</v>
      </c>
      <c r="DE371" s="309">
        <v>4.6356689066811141</v>
      </c>
      <c r="DF371" s="309">
        <v>92.409523838905429</v>
      </c>
      <c r="DG371" s="309">
        <v>82.945495978117705</v>
      </c>
      <c r="DH371" s="313">
        <v>9.4640278607877359</v>
      </c>
      <c r="DI371" s="565">
        <f>Daten_Polit!W371</f>
        <v>6.9</v>
      </c>
      <c r="DJ371" s="532">
        <f>Daten_Polit!X371</f>
        <v>30.4</v>
      </c>
      <c r="DK371" s="532">
        <f>Daten_Polit!Y371</f>
        <v>4.9000000000000004</v>
      </c>
      <c r="DL371" s="532">
        <f>Daten_Polit!Z371</f>
        <v>5.3</v>
      </c>
      <c r="DM371" s="532">
        <f>Daten_Polit!AA371</f>
        <v>2.4</v>
      </c>
      <c r="DN371" s="309">
        <v>0.76200214237024055</v>
      </c>
      <c r="DO371" s="309">
        <v>3.6826797809938632</v>
      </c>
      <c r="DP371" s="309">
        <v>0.63070208258166205</v>
      </c>
      <c r="DQ371" s="309">
        <v>0.65707466530238734</v>
      </c>
      <c r="DR371" s="309">
        <v>0.40528105345718846</v>
      </c>
      <c r="DS371" s="309">
        <v>7.2996260770607089</v>
      </c>
      <c r="DT371" s="309">
        <v>4.8667516949720113</v>
      </c>
      <c r="DU371" s="309">
        <v>8.3934204596665154</v>
      </c>
      <c r="DV371" s="309">
        <v>8.3380191180015792</v>
      </c>
      <c r="DW371" s="309">
        <v>9.1907514450845795</v>
      </c>
      <c r="DX371" s="309">
        <v>30.758614236590041</v>
      </c>
      <c r="DY371" s="309">
        <v>31.229414532502521</v>
      </c>
      <c r="DZ371" s="309">
        <v>31.141632203968111</v>
      </c>
      <c r="EA371" s="309">
        <v>31.629133698517343</v>
      </c>
      <c r="EB371" s="309">
        <v>24.123831775718667</v>
      </c>
      <c r="EC371" s="309">
        <v>100</v>
      </c>
      <c r="ED371" s="309">
        <v>8.5675551233897895</v>
      </c>
      <c r="EE371" s="309">
        <v>89.249226869249156</v>
      </c>
      <c r="EF371" s="309">
        <v>76.984900909566861</v>
      </c>
      <c r="EG371" s="309">
        <v>12.26432595968229</v>
      </c>
      <c r="EH371" s="309">
        <v>100</v>
      </c>
      <c r="EI371" s="309">
        <v>37.120980091883617</v>
      </c>
      <c r="EJ371" s="309">
        <v>62.879019908116376</v>
      </c>
      <c r="EK371" s="309">
        <v>58.744257274119448</v>
      </c>
      <c r="EL371" s="309">
        <v>4.134762633996937</v>
      </c>
      <c r="EM371" s="309">
        <v>100</v>
      </c>
      <c r="EN371" s="309">
        <v>4.9184742514876794</v>
      </c>
      <c r="EO371" s="309">
        <v>92.09902767398971</v>
      </c>
      <c r="EP371" s="309">
        <v>82.452677998828278</v>
      </c>
      <c r="EQ371" s="367">
        <v>9.6463496751614404</v>
      </c>
      <c r="ER371" s="531">
        <f>Daten_Polit!AB371</f>
        <v>6.2</v>
      </c>
      <c r="ES371" s="532">
        <f>Daten_Polit!AC371</f>
        <v>27.3</v>
      </c>
      <c r="ET371" s="532">
        <f>Daten_Polit!AD371</f>
        <v>4.3</v>
      </c>
      <c r="EU371" s="532">
        <f>Daten_Polit!AE371</f>
        <v>4.7</v>
      </c>
      <c r="EV371" s="532">
        <f>Daten_Polit!AF371</f>
        <v>2.2999999999999998</v>
      </c>
      <c r="EW371" s="309">
        <v>0.69492167538897998</v>
      </c>
      <c r="EX371" s="309">
        <v>3.3241532015480684</v>
      </c>
      <c r="EY371" s="309">
        <v>0.56881045703059152</v>
      </c>
      <c r="EZ371" s="309">
        <v>0.58953701108025769</v>
      </c>
      <c r="FA371" s="309">
        <v>0.39585249633216618</v>
      </c>
      <c r="FB371" s="309">
        <v>7.7349776826026702</v>
      </c>
      <c r="FC371" s="309">
        <v>5.3972366148531954</v>
      </c>
      <c r="FD371" s="309">
        <v>8.9558610091349973</v>
      </c>
      <c r="FE371" s="309">
        <v>8.8747873269876312</v>
      </c>
      <c r="FF371" s="309">
        <v>10.005955926144132</v>
      </c>
      <c r="FG371" s="309">
        <v>31.30886227857459</v>
      </c>
      <c r="FH371" s="309">
        <v>33.217214601933378</v>
      </c>
      <c r="FI371" s="309">
        <v>30.809760310946899</v>
      </c>
      <c r="FJ371" s="309">
        <v>31.189201768677105</v>
      </c>
      <c r="FK371" s="309">
        <v>25.928143712544689</v>
      </c>
      <c r="FL371" s="309">
        <v>100</v>
      </c>
      <c r="FM371" s="309">
        <v>9.0064286243669258</v>
      </c>
      <c r="FN371" s="309">
        <v>88.735631009821731</v>
      </c>
      <c r="FO371" s="309">
        <v>76.082252588764192</v>
      </c>
      <c r="FP371" s="309">
        <v>12.653378421057534</v>
      </c>
      <c r="FQ371" s="309">
        <v>100</v>
      </c>
      <c r="FR371" s="309">
        <v>38.336162988115454</v>
      </c>
      <c r="FS371" s="309">
        <v>61.663837011884546</v>
      </c>
      <c r="FT371" s="309">
        <v>57.283531409168084</v>
      </c>
      <c r="FU371" s="309">
        <v>4.3803056027164686</v>
      </c>
      <c r="FV371" s="309">
        <v>100</v>
      </c>
      <c r="FW371" s="309">
        <v>5.2104633936348623</v>
      </c>
      <c r="FX371" s="309">
        <v>91.720868212856644</v>
      </c>
      <c r="FY371" s="309">
        <v>81.905640934782255</v>
      </c>
      <c r="FZ371" s="313">
        <v>9.8152272780743903</v>
      </c>
      <c r="GA371" s="570">
        <f>Daten_Polit!AG371</f>
        <v>6.6</v>
      </c>
      <c r="GB371" s="571">
        <f>Daten_Polit!AH371</f>
        <v>27.3</v>
      </c>
      <c r="GC371" s="571">
        <f>Daten_Polit!AI371</f>
        <v>4.7</v>
      </c>
      <c r="GD371" s="571">
        <f>Daten_Polit!AJ371</f>
        <v>5</v>
      </c>
      <c r="GE371" s="571">
        <f>Daten_Polit!AK371</f>
        <v>2.5</v>
      </c>
      <c r="GF371" s="444">
        <v>0.65468560848821478</v>
      </c>
      <c r="GG371" s="444">
        <v>2.9806505664864944</v>
      </c>
      <c r="GH371" s="444">
        <v>0.5437637672240645</v>
      </c>
      <c r="GI371" s="444">
        <v>0.56734592638059922</v>
      </c>
      <c r="GJ371" s="444">
        <v>0.35408065315329529</v>
      </c>
      <c r="GK371" s="444">
        <v>6.2850896805286443</v>
      </c>
      <c r="GL371" s="444">
        <v>4.3273621355813141</v>
      </c>
      <c r="GM371" s="444">
        <v>7.3611338685889773</v>
      </c>
      <c r="GN371" s="444">
        <v>7.2645978130947402</v>
      </c>
      <c r="GO371" s="444">
        <v>8.5573230937995479</v>
      </c>
      <c r="GP371" s="444">
        <v>30.518328734724765</v>
      </c>
      <c r="GQ371" s="444">
        <v>32.6631762652733</v>
      </c>
      <c r="GR371" s="444">
        <v>30.044242399640215</v>
      </c>
      <c r="GS371" s="444">
        <v>30.177592633193946</v>
      </c>
      <c r="GT371" s="444">
        <v>28.3842794759545</v>
      </c>
      <c r="GU371" s="444">
        <v>100</v>
      </c>
      <c r="GV371" s="444">
        <v>9.0839024203002889</v>
      </c>
      <c r="GW371" s="444">
        <v>88.362196428183566</v>
      </c>
      <c r="GX371" s="444">
        <v>75.362099280324713</v>
      </c>
      <c r="GY371" s="444">
        <v>13.000097147858844</v>
      </c>
      <c r="GZ371" s="444">
        <v>100</v>
      </c>
      <c r="HA371" s="444">
        <v>37.057783018867923</v>
      </c>
      <c r="HB371" s="444">
        <v>62.94221698113207</v>
      </c>
      <c r="HC371" s="444">
        <v>57.753537735849051</v>
      </c>
      <c r="HD371" s="444">
        <v>5.1886792452830202</v>
      </c>
      <c r="HE371" s="444">
        <v>100</v>
      </c>
      <c r="HF371" s="444">
        <v>5.3275981139951556</v>
      </c>
      <c r="HG371" s="444">
        <v>91.195580693951854</v>
      </c>
      <c r="HH371" s="444">
        <v>81.111479022109549</v>
      </c>
      <c r="HI371" s="445">
        <v>10.084101671842314</v>
      </c>
      <c r="HJ371" s="570">
        <f>Daten_Polit!AL371</f>
        <v>6.2</v>
      </c>
      <c r="HK371" s="571">
        <f>Daten_Polit!AM371</f>
        <v>26.6</v>
      </c>
      <c r="HL371" s="571">
        <f>Daten_Polit!AN371</f>
        <v>4.3</v>
      </c>
      <c r="HM371" s="571">
        <f>Daten_Polit!AO371</f>
        <v>4.7</v>
      </c>
      <c r="HN371" s="571">
        <f>Daten_Polit!AP371</f>
        <v>2</v>
      </c>
      <c r="HO371" s="444">
        <v>0.53669838569631245</v>
      </c>
      <c r="HP371" s="444">
        <v>2.7346293435923683</v>
      </c>
      <c r="HQ371" s="444">
        <v>0.42157794911879698</v>
      </c>
      <c r="HR371" s="444">
        <v>0.43321598689724317</v>
      </c>
      <c r="HS371" s="444">
        <v>0.32962895429961409</v>
      </c>
      <c r="HT371" s="444">
        <v>6.172103749384668</v>
      </c>
      <c r="HU371" s="444">
        <v>4.4830484729614888</v>
      </c>
      <c r="HV371" s="444">
        <v>7.1909130624726956</v>
      </c>
      <c r="HW371" s="444">
        <v>7.083880653030719</v>
      </c>
      <c r="HX371" s="444">
        <v>8.6404066073675629</v>
      </c>
      <c r="HY371" s="444">
        <v>36.060764798322303</v>
      </c>
      <c r="HZ371" s="444">
        <v>38.602423217810653</v>
      </c>
      <c r="IA371" s="444">
        <v>35.260449019435093</v>
      </c>
      <c r="IB371" s="444">
        <v>35.361669684554187</v>
      </c>
      <c r="IC371" s="444">
        <v>33.891752577302547</v>
      </c>
      <c r="ID371" s="444">
        <v>100</v>
      </c>
      <c r="IE371" s="444">
        <v>9.0432594930310035</v>
      </c>
      <c r="IF371" s="444">
        <v>88.453226592817487</v>
      </c>
      <c r="IG371" s="444">
        <v>75.4173742814977</v>
      </c>
      <c r="IH371" s="444">
        <v>13.035852311319788</v>
      </c>
      <c r="II371" s="444">
        <v>100</v>
      </c>
      <c r="IJ371" s="444">
        <v>37.90650406504065</v>
      </c>
      <c r="IK371" s="444">
        <v>62.09349593495935</v>
      </c>
      <c r="IL371" s="444">
        <v>57.72357723577236</v>
      </c>
      <c r="IM371" s="444">
        <v>4.3699186991869912</v>
      </c>
      <c r="IN371" s="444">
        <v>100</v>
      </c>
      <c r="IO371" s="444">
        <v>5.5844970910963871</v>
      </c>
      <c r="IP371" s="444">
        <v>91.082346776853214</v>
      </c>
      <c r="IQ371" s="444">
        <v>80.849214635149067</v>
      </c>
      <c r="IR371" s="445">
        <v>10.233132141704145</v>
      </c>
      <c r="IS371" s="443">
        <f>Daten_Polit!AQ371</f>
        <v>6.3</v>
      </c>
      <c r="IT371" s="227">
        <f>Daten_Polit!AR371</f>
        <v>27.5</v>
      </c>
      <c r="IU371" s="227">
        <f>Daten_Polit!AS371</f>
        <v>4.3</v>
      </c>
      <c r="IV371" s="227">
        <f>Daten_Polit!AT371</f>
        <v>4.7</v>
      </c>
      <c r="IW371" s="227">
        <f>Daten_Polit!AU371</f>
        <v>2.1</v>
      </c>
      <c r="IX371" s="444" t="s">
        <v>820</v>
      </c>
      <c r="IY371" s="444" t="s">
        <v>820</v>
      </c>
      <c r="IZ371" s="444" t="s">
        <v>820</v>
      </c>
      <c r="JA371" s="444" t="s">
        <v>820</v>
      </c>
      <c r="JB371" s="444" t="s">
        <v>820</v>
      </c>
      <c r="JC371" s="444" t="s">
        <v>820</v>
      </c>
      <c r="JD371" s="444" t="s">
        <v>820</v>
      </c>
      <c r="JE371" s="444" t="s">
        <v>820</v>
      </c>
      <c r="JF371" s="444" t="s">
        <v>820</v>
      </c>
      <c r="JG371" s="444" t="s">
        <v>820</v>
      </c>
      <c r="JH371" s="444" t="s">
        <v>820</v>
      </c>
      <c r="JI371" s="444" t="s">
        <v>820</v>
      </c>
      <c r="JJ371" s="444" t="s">
        <v>820</v>
      </c>
      <c r="JK371" s="444" t="s">
        <v>820</v>
      </c>
      <c r="JL371" s="444" t="s">
        <v>820</v>
      </c>
      <c r="JM371" s="444" t="s">
        <v>820</v>
      </c>
      <c r="JN371" s="444" t="s">
        <v>820</v>
      </c>
      <c r="JO371" s="444" t="s">
        <v>820</v>
      </c>
      <c r="JP371" s="444" t="s">
        <v>820</v>
      </c>
      <c r="JQ371" s="444" t="s">
        <v>820</v>
      </c>
      <c r="JR371" s="444" t="s">
        <v>820</v>
      </c>
      <c r="JS371" s="444" t="s">
        <v>820</v>
      </c>
      <c r="JT371" s="444" t="s">
        <v>820</v>
      </c>
      <c r="JU371" s="444" t="s">
        <v>820</v>
      </c>
      <c r="JV371" s="444" t="s">
        <v>820</v>
      </c>
      <c r="JW371" s="444" t="s">
        <v>820</v>
      </c>
      <c r="JX371" s="444" t="s">
        <v>820</v>
      </c>
      <c r="JY371" s="444" t="s">
        <v>820</v>
      </c>
      <c r="JZ371" s="444" t="s">
        <v>820</v>
      </c>
      <c r="KA371" s="445" t="s">
        <v>820</v>
      </c>
    </row>
    <row r="372" spans="4:287" ht="12.65" customHeight="1" x14ac:dyDescent="0.2">
      <c r="D372" s="276"/>
      <c r="E372" s="3" t="str">
        <f>Daten_Polit!E372</f>
        <v>12069</v>
      </c>
      <c r="F372" s="229" t="str">
        <f>Daten_Polit!F372</f>
        <v>Potsdam-Mittelmark</v>
      </c>
      <c r="G372" s="246"/>
      <c r="H372" s="531">
        <f>Daten_Polit!H372</f>
        <v>6</v>
      </c>
      <c r="I372" s="532">
        <f>Daten_Polit!I372</f>
        <v>23.7</v>
      </c>
      <c r="J372" s="532">
        <f>Daten_Polit!J372</f>
        <v>4.7</v>
      </c>
      <c r="K372" s="532">
        <f>Daten_Polit!K372</f>
        <v>5.2</v>
      </c>
      <c r="L372" s="532">
        <f>Daten_Polit!L372</f>
        <v>2.6</v>
      </c>
      <c r="M372" s="308">
        <v>0.65193126203589002</v>
      </c>
      <c r="N372" s="308">
        <v>2.0635106903364111</v>
      </c>
      <c r="O372" s="308">
        <v>0.60423457342393383</v>
      </c>
      <c r="P372" s="308">
        <v>0.6285385032391172</v>
      </c>
      <c r="Q372" s="308">
        <v>0.49937751609781655</v>
      </c>
      <c r="R372" s="308">
        <v>7.6755070202808486</v>
      </c>
      <c r="S372" s="308">
        <v>4.1775705381357158</v>
      </c>
      <c r="T372" s="308">
        <v>9.5508875628961736</v>
      </c>
      <c r="U372" s="308">
        <v>8.9686670207115533</v>
      </c>
      <c r="V372" s="308">
        <v>13.842781083619551</v>
      </c>
      <c r="W372" s="308">
        <v>39.614016631599632</v>
      </c>
      <c r="X372" s="308">
        <v>46.632222590888681</v>
      </c>
      <c r="Y372" s="308">
        <v>37.478798386793095</v>
      </c>
      <c r="Z372" s="308">
        <v>39.401277161102641</v>
      </c>
      <c r="AA372" s="308">
        <v>23.452157598499063</v>
      </c>
      <c r="AB372" s="308">
        <v>100</v>
      </c>
      <c r="AC372" s="308">
        <v>7.0578250924285584</v>
      </c>
      <c r="AD372" s="308">
        <v>91.11410139105385</v>
      </c>
      <c r="AE372" s="308">
        <v>70.986252978731954</v>
      </c>
      <c r="AF372" s="308">
        <v>20.127848412321892</v>
      </c>
      <c r="AG372" s="308">
        <v>100</v>
      </c>
      <c r="AH372" s="308">
        <v>25.673093625151989</v>
      </c>
      <c r="AI372" s="308">
        <v>74.326906374848008</v>
      </c>
      <c r="AJ372" s="308">
        <v>65.485495918012859</v>
      </c>
      <c r="AK372" s="308">
        <v>8.8414104568351561</v>
      </c>
      <c r="AL372" s="308">
        <v>100</v>
      </c>
      <c r="AM372" s="308">
        <v>4.3142552662573666</v>
      </c>
      <c r="AN372" s="308">
        <v>93.160201048828426</v>
      </c>
      <c r="AO372" s="308">
        <v>75.63045744767328</v>
      </c>
      <c r="AP372" s="337">
        <v>17.529743601155147</v>
      </c>
      <c r="AQ372" s="531">
        <f>Daten_Polit!M372</f>
        <v>5.8</v>
      </c>
      <c r="AR372" s="532">
        <f>Daten_Polit!N372</f>
        <v>23.1</v>
      </c>
      <c r="AS372" s="532">
        <f>Daten_Polit!O372</f>
        <v>4.5</v>
      </c>
      <c r="AT372" s="532">
        <f>Daten_Polit!P372</f>
        <v>5.0999999999999996</v>
      </c>
      <c r="AU372" s="532">
        <f>Daten_Polit!Q372</f>
        <v>2.7</v>
      </c>
      <c r="AV372" s="308">
        <v>0.58873027980579462</v>
      </c>
      <c r="AW372" s="308">
        <v>1.6837576183754861</v>
      </c>
      <c r="AX372" s="308">
        <v>0.55155268048270445</v>
      </c>
      <c r="AY372" s="308">
        <v>0.57472509252806647</v>
      </c>
      <c r="AZ372" s="308">
        <v>0.45483127091881809</v>
      </c>
      <c r="BA372" s="308">
        <v>7.3167308820903134</v>
      </c>
      <c r="BB372" s="308">
        <v>4.1258846559253124</v>
      </c>
      <c r="BC372" s="308">
        <v>9.2983389489862276</v>
      </c>
      <c r="BD372" s="308">
        <v>8.7328922323936489</v>
      </c>
      <c r="BE372" s="308">
        <v>13.068439341291016</v>
      </c>
      <c r="BF372" s="308">
        <v>38.987774181949447</v>
      </c>
      <c r="BG372" s="308">
        <v>43.163579468028935</v>
      </c>
      <c r="BH372" s="308">
        <v>39.545065573444724</v>
      </c>
      <c r="BI372" s="308">
        <v>41.450005726721415</v>
      </c>
      <c r="BJ372" s="308">
        <v>26.933575978161965</v>
      </c>
      <c r="BK372" s="308">
        <v>100</v>
      </c>
      <c r="BL372" s="308">
        <v>7.3629098548013934</v>
      </c>
      <c r="BM372" s="308">
        <v>90.7280041479478</v>
      </c>
      <c r="BN372" s="308">
        <v>70.1548141287427</v>
      </c>
      <c r="BO372" s="308">
        <v>20.573190019205093</v>
      </c>
      <c r="BP372" s="308">
        <v>100</v>
      </c>
      <c r="BQ372" s="308">
        <v>29.727806440135208</v>
      </c>
      <c r="BR372" s="308">
        <v>70.272193559864803</v>
      </c>
      <c r="BS372" s="308">
        <v>60.61199074897705</v>
      </c>
      <c r="BT372" s="308">
        <v>9.6602028108877445</v>
      </c>
      <c r="BU372" s="308">
        <v>100</v>
      </c>
      <c r="BV372" s="308">
        <v>4.5688612185305688</v>
      </c>
      <c r="BW372" s="308">
        <v>92.792900674123771</v>
      </c>
      <c r="BX372" s="308">
        <v>74.858404130064301</v>
      </c>
      <c r="BY372" s="312">
        <v>17.934496544059467</v>
      </c>
      <c r="BZ372" s="531">
        <f>Daten_Polit!R372</f>
        <v>4.9000000000000004</v>
      </c>
      <c r="CA372" s="532">
        <f>Daten_Polit!S372</f>
        <v>19.8</v>
      </c>
      <c r="CB372" s="532">
        <f>Daten_Polit!T372</f>
        <v>3.8</v>
      </c>
      <c r="CC372" s="532">
        <f>Daten_Polit!U372</f>
        <v>4.2</v>
      </c>
      <c r="CD372" s="532">
        <f>Daten_Polit!V372</f>
        <v>2.2999999999999998</v>
      </c>
      <c r="CE372" s="309">
        <v>0.5238779842529665</v>
      </c>
      <c r="CF372" s="309">
        <v>1.6489002734185683</v>
      </c>
      <c r="CG372" s="309">
        <v>0.48197891725648145</v>
      </c>
      <c r="CH372" s="309">
        <v>0.4987728411370152</v>
      </c>
      <c r="CI372" s="309">
        <v>0.41427147840686818</v>
      </c>
      <c r="CJ372" s="309">
        <v>7.8316034012895841</v>
      </c>
      <c r="CK372" s="309">
        <v>4.8995535714286813</v>
      </c>
      <c r="CL372" s="309">
        <v>9.6798143851509941</v>
      </c>
      <c r="CM372" s="309">
        <v>8.9180539493855679</v>
      </c>
      <c r="CN372" s="309">
        <v>14.466790603347269</v>
      </c>
      <c r="CO372" s="309">
        <v>38.99526580827947</v>
      </c>
      <c r="CP372" s="309">
        <v>44.9268866603161</v>
      </c>
      <c r="CQ372" s="309">
        <v>37.980577045170946</v>
      </c>
      <c r="CR372" s="309">
        <v>40.102589288149304</v>
      </c>
      <c r="CS372" s="309">
        <v>24.744724302251548</v>
      </c>
      <c r="CT372" s="309">
        <v>100</v>
      </c>
      <c r="CU372" s="309">
        <v>7.4092192962773602</v>
      </c>
      <c r="CV372" s="309">
        <v>90.652604598092196</v>
      </c>
      <c r="CW372" s="309">
        <v>69.710195522967638</v>
      </c>
      <c r="CX372" s="309">
        <v>20.942409075124552</v>
      </c>
      <c r="CY372" s="309">
        <v>100</v>
      </c>
      <c r="CZ372" s="309">
        <v>29.398387430225348</v>
      </c>
      <c r="DA372" s="309">
        <v>70.601612569774659</v>
      </c>
      <c r="DB372" s="309">
        <v>60.574736406863764</v>
      </c>
      <c r="DC372" s="309">
        <v>10.026876162910895</v>
      </c>
      <c r="DD372" s="309">
        <v>100</v>
      </c>
      <c r="DE372" s="309">
        <v>4.6839552007759799</v>
      </c>
      <c r="DF372" s="309">
        <v>92.668832214270864</v>
      </c>
      <c r="DG372" s="309">
        <v>74.251693554929446</v>
      </c>
      <c r="DH372" s="313">
        <v>18.417138659341411</v>
      </c>
      <c r="DI372" s="565">
        <f>Daten_Polit!W372</f>
        <v>4.3</v>
      </c>
      <c r="DJ372" s="532">
        <f>Daten_Polit!X372</f>
        <v>16.899999999999999</v>
      </c>
      <c r="DK372" s="532">
        <f>Daten_Polit!Y372</f>
        <v>3.3</v>
      </c>
      <c r="DL372" s="532">
        <f>Daten_Polit!Z372</f>
        <v>3.7</v>
      </c>
      <c r="DM372" s="532">
        <f>Daten_Polit!AA372</f>
        <v>2.2000000000000002</v>
      </c>
      <c r="DN372" s="309">
        <v>0.50420644414733506</v>
      </c>
      <c r="DO372" s="309">
        <v>1.6915494813408933</v>
      </c>
      <c r="DP372" s="309">
        <v>0.45448413537076493</v>
      </c>
      <c r="DQ372" s="309">
        <v>0.46975961019261731</v>
      </c>
      <c r="DR372" s="309">
        <v>0.39453175817827241</v>
      </c>
      <c r="DS372" s="309">
        <v>8.2609499168361307</v>
      </c>
      <c r="DT372" s="309">
        <v>5.6946142461876503</v>
      </c>
      <c r="DU372" s="309">
        <v>10.378644149320049</v>
      </c>
      <c r="DV372" s="309">
        <v>9.658698789133572</v>
      </c>
      <c r="DW372" s="309">
        <v>14.517583408477149</v>
      </c>
      <c r="DX372" s="309">
        <v>36.99788225328183</v>
      </c>
      <c r="DY372" s="309">
        <v>39.222105814564188</v>
      </c>
      <c r="DZ372" s="309">
        <v>35.703667666692617</v>
      </c>
      <c r="EA372" s="309">
        <v>37.919207317073173</v>
      </c>
      <c r="EB372" s="309">
        <v>23.044819451997821</v>
      </c>
      <c r="EC372" s="309">
        <v>100</v>
      </c>
      <c r="ED372" s="309">
        <v>7.8382387909264493</v>
      </c>
      <c r="EE372" s="309">
        <v>90.28411388322273</v>
      </c>
      <c r="EF372" s="309">
        <v>69.215122026978577</v>
      </c>
      <c r="EG372" s="309">
        <v>21.068991856244146</v>
      </c>
      <c r="EH372" s="309">
        <v>100</v>
      </c>
      <c r="EI372" s="309">
        <v>29.904481998530493</v>
      </c>
      <c r="EJ372" s="309">
        <v>70.0955180014695</v>
      </c>
      <c r="EK372" s="309">
        <v>59.049718344354638</v>
      </c>
      <c r="EL372" s="309">
        <v>11.045799657114866</v>
      </c>
      <c r="EM372" s="309">
        <v>100</v>
      </c>
      <c r="EN372" s="309">
        <v>4.9548033504022513</v>
      </c>
      <c r="EO372" s="309">
        <v>92.499046953353073</v>
      </c>
      <c r="EP372" s="309">
        <v>73.716550511584899</v>
      </c>
      <c r="EQ372" s="367">
        <v>18.782496441768163</v>
      </c>
      <c r="ER372" s="531">
        <f>Daten_Polit!AB372</f>
        <v>4</v>
      </c>
      <c r="ES372" s="532">
        <f>Daten_Polit!AC372</f>
        <v>17.899999999999999</v>
      </c>
      <c r="ET372" s="532">
        <f>Daten_Polit!AD372</f>
        <v>2.9</v>
      </c>
      <c r="EU372" s="532">
        <f>Daten_Polit!AE372</f>
        <v>3.2</v>
      </c>
      <c r="EV372" s="532">
        <f>Daten_Polit!AF372</f>
        <v>2.1</v>
      </c>
      <c r="EW372" s="309">
        <v>0.49360599927102966</v>
      </c>
      <c r="EX372" s="309">
        <v>1.8347678478304246</v>
      </c>
      <c r="EY372" s="309">
        <v>0.43226498311303091</v>
      </c>
      <c r="EZ372" s="309">
        <v>0.43664746713496766</v>
      </c>
      <c r="FA372" s="309">
        <v>0.41579356644552889</v>
      </c>
      <c r="FB372" s="309">
        <v>8.4757542815390963</v>
      </c>
      <c r="FC372" s="309">
        <v>5.8321479374109506</v>
      </c>
      <c r="FD372" s="309">
        <v>11.564517668013252</v>
      </c>
      <c r="FE372" s="309">
        <v>10.75289354062433</v>
      </c>
      <c r="FF372" s="309">
        <v>15.602432535157737</v>
      </c>
      <c r="FG372" s="309">
        <v>34.662917323399263</v>
      </c>
      <c r="FH372" s="309">
        <v>39.508928571428569</v>
      </c>
      <c r="FI372" s="309">
        <v>29.66687012110803</v>
      </c>
      <c r="FJ372" s="309">
        <v>31.630481055766861</v>
      </c>
      <c r="FK372" s="309">
        <v>20.075614366731195</v>
      </c>
      <c r="FL372" s="309">
        <v>100</v>
      </c>
      <c r="FM372" s="309">
        <v>9.2053348753418902</v>
      </c>
      <c r="FN372" s="309">
        <v>88.84476169359111</v>
      </c>
      <c r="FO372" s="309">
        <v>66.956585090355475</v>
      </c>
      <c r="FP372" s="309">
        <v>21.888176603235621</v>
      </c>
      <c r="FQ372" s="309">
        <v>100</v>
      </c>
      <c r="FR372" s="309">
        <v>60.101685844260089</v>
      </c>
      <c r="FS372" s="309">
        <v>39.898314155739897</v>
      </c>
      <c r="FT372" s="309">
        <v>30.452234412630457</v>
      </c>
      <c r="FU372" s="309">
        <v>9.446079743109447</v>
      </c>
      <c r="FV372" s="309">
        <v>100</v>
      </c>
      <c r="FW372" s="309">
        <v>5.183231759163947</v>
      </c>
      <c r="FX372" s="309">
        <v>92.19014841439305</v>
      </c>
      <c r="FY372" s="309">
        <v>72.816226076177244</v>
      </c>
      <c r="FZ372" s="313">
        <v>19.373922338215795</v>
      </c>
      <c r="GA372" s="570">
        <f>Daten_Polit!AG372</f>
        <v>4.3</v>
      </c>
      <c r="GB372" s="571">
        <f>Daten_Polit!AH372</f>
        <v>14.3</v>
      </c>
      <c r="GC372" s="571">
        <f>Daten_Polit!AI372</f>
        <v>3.4</v>
      </c>
      <c r="GD372" s="571">
        <f>Daten_Polit!AJ372</f>
        <v>3.7</v>
      </c>
      <c r="GE372" s="571">
        <f>Daten_Polit!AK372</f>
        <v>2.6</v>
      </c>
      <c r="GF372" s="444">
        <v>0.49125622064090041</v>
      </c>
      <c r="GG372" s="444">
        <v>2.161248589889103</v>
      </c>
      <c r="GH372" s="444">
        <v>0.41280497502229746</v>
      </c>
      <c r="GI372" s="444">
        <v>0.42708137029481669</v>
      </c>
      <c r="GJ372" s="444">
        <v>0.36157916423329356</v>
      </c>
      <c r="GK372" s="444">
        <v>7.3357578206552851</v>
      </c>
      <c r="GL372" s="444">
        <v>6.0606060606060606</v>
      </c>
      <c r="GM372" s="444">
        <v>9.6032252450840456</v>
      </c>
      <c r="GN372" s="444">
        <v>9.1211435041042908</v>
      </c>
      <c r="GO372" s="444">
        <v>11.795944641133687</v>
      </c>
      <c r="GP372" s="444">
        <v>34.000735367850844</v>
      </c>
      <c r="GQ372" s="444">
        <v>37.117812061709316</v>
      </c>
      <c r="GR372" s="444">
        <v>29.337086397060315</v>
      </c>
      <c r="GS372" s="444">
        <v>31.628575434662537</v>
      </c>
      <c r="GT372" s="444">
        <v>18.940839694656489</v>
      </c>
      <c r="GU372" s="444">
        <v>100</v>
      </c>
      <c r="GV372" s="444">
        <v>8.0841940370289418</v>
      </c>
      <c r="GW372" s="444">
        <v>89.718381125406665</v>
      </c>
      <c r="GX372" s="444">
        <v>67.145747240807609</v>
      </c>
      <c r="GY372" s="444">
        <v>22.572633884599057</v>
      </c>
      <c r="GZ372" s="444">
        <v>100</v>
      </c>
      <c r="HA372" s="444">
        <v>29.231517509727624</v>
      </c>
      <c r="HB372" s="444">
        <v>70.768482490272362</v>
      </c>
      <c r="HC372" s="444">
        <v>57.83073929961089</v>
      </c>
      <c r="HD372" s="444">
        <v>12.937743190661481</v>
      </c>
      <c r="HE372" s="444">
        <v>100</v>
      </c>
      <c r="HF372" s="444">
        <v>5.1869458688834644</v>
      </c>
      <c r="HG372" s="444">
        <v>91.848075758017615</v>
      </c>
      <c r="HH372" s="444">
        <v>71.829521981215848</v>
      </c>
      <c r="HI372" s="445">
        <v>20.018553776801756</v>
      </c>
      <c r="HJ372" s="570">
        <f>Daten_Polit!AL372</f>
        <v>4.0999999999999996</v>
      </c>
      <c r="HK372" s="571">
        <f>Daten_Polit!AM372</f>
        <v>15.3</v>
      </c>
      <c r="HL372" s="571">
        <f>Daten_Polit!AN372</f>
        <v>3.1</v>
      </c>
      <c r="HM372" s="571">
        <f>Daten_Polit!AO372</f>
        <v>3.4</v>
      </c>
      <c r="HN372" s="571">
        <f>Daten_Polit!AP372</f>
        <v>2.1</v>
      </c>
      <c r="HO372" s="444">
        <v>0.39092680789233941</v>
      </c>
      <c r="HP372" s="444">
        <v>1.5990090302554689</v>
      </c>
      <c r="HQ372" s="444">
        <v>0.33179116787509116</v>
      </c>
      <c r="HR372" s="444">
        <v>0.33576990732094958</v>
      </c>
      <c r="HS372" s="444">
        <v>0.31814712234364456</v>
      </c>
      <c r="HT372" s="444">
        <v>7.4345934042887851</v>
      </c>
      <c r="HU372" s="444">
        <v>5.4498971129262221</v>
      </c>
      <c r="HV372" s="444">
        <v>9.3192352259558593</v>
      </c>
      <c r="HW372" s="444">
        <v>8.512723581504428</v>
      </c>
      <c r="HX372" s="444">
        <v>13.191060325994746</v>
      </c>
      <c r="HY372" s="444">
        <v>40.390833436400939</v>
      </c>
      <c r="HZ372" s="444">
        <v>46.844082654981761</v>
      </c>
      <c r="IA372" s="444">
        <v>37.397636874120558</v>
      </c>
      <c r="IB372" s="444">
        <v>39.333663086488983</v>
      </c>
      <c r="IC372" s="444">
        <v>28.091032608686952</v>
      </c>
      <c r="ID372" s="444">
        <v>100</v>
      </c>
      <c r="IE372" s="444">
        <v>8.304524759635747</v>
      </c>
      <c r="IF372" s="444">
        <v>89.577490702382406</v>
      </c>
      <c r="IG372" s="444">
        <v>66.546179205515799</v>
      </c>
      <c r="IH372" s="444">
        <v>23.031311496866604</v>
      </c>
      <c r="II372" s="444">
        <v>100</v>
      </c>
      <c r="IJ372" s="444">
        <v>32.76657760505222</v>
      </c>
      <c r="IK372" s="444">
        <v>67.233422394947766</v>
      </c>
      <c r="IL372" s="444">
        <v>55.890211318921544</v>
      </c>
      <c r="IM372" s="444">
        <v>11.343211076026233</v>
      </c>
      <c r="IN372" s="444">
        <v>100</v>
      </c>
      <c r="IO372" s="444">
        <v>5.4026829434015733</v>
      </c>
      <c r="IP372" s="444">
        <v>91.785872933762079</v>
      </c>
      <c r="IQ372" s="444">
        <v>71.063150975546421</v>
      </c>
      <c r="IR372" s="445">
        <v>20.722721958215654</v>
      </c>
      <c r="IS372" s="443">
        <f>Daten_Polit!AQ372</f>
        <v>4.0999999999999996</v>
      </c>
      <c r="IT372" s="227">
        <f>Daten_Polit!AR372</f>
        <v>16.600000000000001</v>
      </c>
      <c r="IU372" s="227">
        <f>Daten_Polit!AS372</f>
        <v>3.1</v>
      </c>
      <c r="IV372" s="227">
        <f>Daten_Polit!AT372</f>
        <v>3.4</v>
      </c>
      <c r="IW372" s="227">
        <f>Daten_Polit!AU372</f>
        <v>2.2000000000000002</v>
      </c>
      <c r="IX372" s="444" t="s">
        <v>820</v>
      </c>
      <c r="IY372" s="444" t="s">
        <v>820</v>
      </c>
      <c r="IZ372" s="444" t="s">
        <v>820</v>
      </c>
      <c r="JA372" s="444" t="s">
        <v>820</v>
      </c>
      <c r="JB372" s="444" t="s">
        <v>820</v>
      </c>
      <c r="JC372" s="444" t="s">
        <v>820</v>
      </c>
      <c r="JD372" s="444" t="s">
        <v>820</v>
      </c>
      <c r="JE372" s="444" t="s">
        <v>820</v>
      </c>
      <c r="JF372" s="444" t="s">
        <v>820</v>
      </c>
      <c r="JG372" s="444" t="s">
        <v>820</v>
      </c>
      <c r="JH372" s="444" t="s">
        <v>820</v>
      </c>
      <c r="JI372" s="444" t="s">
        <v>820</v>
      </c>
      <c r="JJ372" s="444" t="s">
        <v>820</v>
      </c>
      <c r="JK372" s="444" t="s">
        <v>820</v>
      </c>
      <c r="JL372" s="444" t="s">
        <v>820</v>
      </c>
      <c r="JM372" s="444" t="s">
        <v>820</v>
      </c>
      <c r="JN372" s="444" t="s">
        <v>820</v>
      </c>
      <c r="JO372" s="444" t="s">
        <v>820</v>
      </c>
      <c r="JP372" s="444" t="s">
        <v>820</v>
      </c>
      <c r="JQ372" s="444" t="s">
        <v>820</v>
      </c>
      <c r="JR372" s="444" t="s">
        <v>820</v>
      </c>
      <c r="JS372" s="444" t="s">
        <v>820</v>
      </c>
      <c r="JT372" s="444" t="s">
        <v>820</v>
      </c>
      <c r="JU372" s="444" t="s">
        <v>820</v>
      </c>
      <c r="JV372" s="444" t="s">
        <v>820</v>
      </c>
      <c r="JW372" s="444" t="s">
        <v>820</v>
      </c>
      <c r="JX372" s="444" t="s">
        <v>820</v>
      </c>
      <c r="JY372" s="444" t="s">
        <v>820</v>
      </c>
      <c r="JZ372" s="444" t="s">
        <v>820</v>
      </c>
      <c r="KA372" s="445" t="s">
        <v>820</v>
      </c>
    </row>
    <row r="373" spans="4:287" ht="12.65" customHeight="1" x14ac:dyDescent="0.2">
      <c r="D373" s="276"/>
      <c r="E373" s="3" t="str">
        <f>Daten_Polit!E373</f>
        <v>12070</v>
      </c>
      <c r="F373" s="229" t="str">
        <f>Daten_Polit!F373</f>
        <v>Prignitz</v>
      </c>
      <c r="G373" s="246"/>
      <c r="H373" s="531">
        <f>Daten_Polit!H373</f>
        <v>11.5</v>
      </c>
      <c r="I373" s="532">
        <f>Daten_Polit!I373</f>
        <v>46.8</v>
      </c>
      <c r="J373" s="532">
        <f>Daten_Polit!J373</f>
        <v>9.1</v>
      </c>
      <c r="K373" s="532">
        <f>Daten_Polit!K373</f>
        <v>9.8000000000000007</v>
      </c>
      <c r="L373" s="532">
        <f>Daten_Polit!L373</f>
        <v>3.4</v>
      </c>
      <c r="M373" s="308">
        <v>0.9856949683296562</v>
      </c>
      <c r="N373" s="308">
        <v>5.517514586670182</v>
      </c>
      <c r="O373" s="308">
        <v>0.86229516779682269</v>
      </c>
      <c r="P373" s="308">
        <v>0.89755738187651513</v>
      </c>
      <c r="Q373" s="308">
        <v>0.46895100731777684</v>
      </c>
      <c r="R373" s="308">
        <v>5.8345238725153008</v>
      </c>
      <c r="S373" s="308">
        <v>4.0468185780102104</v>
      </c>
      <c r="T373" s="308">
        <v>6.6588873950433181</v>
      </c>
      <c r="U373" s="308">
        <v>6.6155397516187948</v>
      </c>
      <c r="V373" s="308">
        <v>7.5993091537132988</v>
      </c>
      <c r="W373" s="308">
        <v>46.488258750552738</v>
      </c>
      <c r="X373" s="308">
        <v>46.707218670472258</v>
      </c>
      <c r="Y373" s="308">
        <v>46.091912892342769</v>
      </c>
      <c r="Z373" s="308">
        <v>46.277235663681829</v>
      </c>
      <c r="AA373" s="308">
        <v>42.059336823734725</v>
      </c>
      <c r="AB373" s="308">
        <v>100</v>
      </c>
      <c r="AC373" s="308">
        <v>7.2410361633887268</v>
      </c>
      <c r="AD373" s="308">
        <v>90.365788275574573</v>
      </c>
      <c r="AE373" s="308">
        <v>79.692283252490341</v>
      </c>
      <c r="AF373" s="308">
        <v>10.673505023084244</v>
      </c>
      <c r="AG373" s="308">
        <v>100</v>
      </c>
      <c r="AH373" s="308">
        <v>29.600176717472941</v>
      </c>
      <c r="AI373" s="308">
        <v>70.399823282527066</v>
      </c>
      <c r="AJ373" s="308">
        <v>67.417715926662254</v>
      </c>
      <c r="AK373" s="308">
        <v>2.9821073558648106</v>
      </c>
      <c r="AL373" s="308">
        <v>100</v>
      </c>
      <c r="AM373" s="308">
        <v>3.2881734640499989</v>
      </c>
      <c r="AN373" s="308">
        <v>93.270790310770295</v>
      </c>
      <c r="AO373" s="308">
        <v>85.597235341583172</v>
      </c>
      <c r="AP373" s="337">
        <v>7.6735549691871228</v>
      </c>
      <c r="AQ373" s="531">
        <f>Daten_Polit!M373</f>
        <v>10.6</v>
      </c>
      <c r="AR373" s="532">
        <f>Daten_Polit!N373</f>
        <v>47.7</v>
      </c>
      <c r="AS373" s="532">
        <f>Daten_Polit!O373</f>
        <v>8</v>
      </c>
      <c r="AT373" s="532">
        <f>Daten_Polit!P373</f>
        <v>8.6</v>
      </c>
      <c r="AU373" s="532">
        <f>Daten_Polit!Q373</f>
        <v>2.8</v>
      </c>
      <c r="AV373" s="308">
        <v>0.90429429003592365</v>
      </c>
      <c r="AW373" s="308">
        <v>5.0907958768039219</v>
      </c>
      <c r="AX373" s="308">
        <v>0.78697287249349468</v>
      </c>
      <c r="AY373" s="308">
        <v>0.81822512819503046</v>
      </c>
      <c r="AZ373" s="308">
        <v>0.44532284370367881</v>
      </c>
      <c r="BA373" s="308">
        <v>5.7993850883934996</v>
      </c>
      <c r="BB373" s="308">
        <v>3.7871790134860519</v>
      </c>
      <c r="BC373" s="308">
        <v>6.9168226485728468</v>
      </c>
      <c r="BD373" s="308">
        <v>6.856881293866425</v>
      </c>
      <c r="BE373" s="308">
        <v>8.2981715893108312</v>
      </c>
      <c r="BF373" s="308">
        <v>44.58737957983552</v>
      </c>
      <c r="BG373" s="308">
        <v>43.114622554161912</v>
      </c>
      <c r="BH373" s="308">
        <v>45.992010652463385</v>
      </c>
      <c r="BI373" s="308">
        <v>46.425814420257524</v>
      </c>
      <c r="BJ373" s="308">
        <v>36.028368794297869</v>
      </c>
      <c r="BK373" s="308">
        <v>100</v>
      </c>
      <c r="BL373" s="308">
        <v>7.4530275624844657</v>
      </c>
      <c r="BM373" s="308">
        <v>90.099391427335291</v>
      </c>
      <c r="BN373" s="308">
        <v>79.351644517126331</v>
      </c>
      <c r="BO373" s="308">
        <v>10.74774691020896</v>
      </c>
      <c r="BP373" s="308">
        <v>100</v>
      </c>
      <c r="BQ373" s="308">
        <v>33.061527057079317</v>
      </c>
      <c r="BR373" s="308">
        <v>66.938472942920683</v>
      </c>
      <c r="BS373" s="308">
        <v>64.343958487768717</v>
      </c>
      <c r="BT373" s="308">
        <v>2.5945144551519648</v>
      </c>
      <c r="BU373" s="308">
        <v>100</v>
      </c>
      <c r="BV373" s="308">
        <v>3.3619008655016365</v>
      </c>
      <c r="BW373" s="308">
        <v>93.160362322246542</v>
      </c>
      <c r="BX373" s="308">
        <v>85.352763426697024</v>
      </c>
      <c r="BY373" s="312">
        <v>7.8075988955495115</v>
      </c>
      <c r="BZ373" s="531">
        <f>Daten_Polit!R373</f>
        <v>9.1</v>
      </c>
      <c r="CA373" s="532">
        <f>Daten_Polit!S373</f>
        <v>41.5</v>
      </c>
      <c r="CB373" s="532">
        <f>Daten_Polit!T373</f>
        <v>6.7</v>
      </c>
      <c r="CC373" s="532">
        <f>Daten_Polit!U373</f>
        <v>7.2</v>
      </c>
      <c r="CD373" s="532">
        <f>Daten_Polit!V373</f>
        <v>2.9</v>
      </c>
      <c r="CE373" s="309">
        <v>0.80479411833791359</v>
      </c>
      <c r="CF373" s="309">
        <v>4.6770254296979141</v>
      </c>
      <c r="CG373" s="309">
        <v>0.68245207783339978</v>
      </c>
      <c r="CH373" s="309">
        <v>0.69525736803171756</v>
      </c>
      <c r="CI373" s="309">
        <v>0.54238423517964607</v>
      </c>
      <c r="CJ373" s="309">
        <v>6.0778557181595563</v>
      </c>
      <c r="CK373" s="309">
        <v>4.0804918949132452</v>
      </c>
      <c r="CL373" s="309">
        <v>7.2788471652466598</v>
      </c>
      <c r="CM373" s="309">
        <v>7.1908701433004474</v>
      </c>
      <c r="CN373" s="309">
        <v>8.9273356401359383</v>
      </c>
      <c r="CO373" s="309">
        <v>42.283442982456144</v>
      </c>
      <c r="CP373" s="309">
        <v>42.133726647003797</v>
      </c>
      <c r="CQ373" s="309">
        <v>43.340138247194581</v>
      </c>
      <c r="CR373" s="309">
        <v>44.13774874447541</v>
      </c>
      <c r="CS373" s="309">
        <v>28.650904033359843</v>
      </c>
      <c r="CT373" s="309">
        <v>100</v>
      </c>
      <c r="CU373" s="309">
        <v>7.2819598388691729</v>
      </c>
      <c r="CV373" s="309">
        <v>90.408876223826169</v>
      </c>
      <c r="CW373" s="309">
        <v>79.500823869254589</v>
      </c>
      <c r="CX373" s="309">
        <v>10.908052354571586</v>
      </c>
      <c r="CY373" s="309">
        <v>100</v>
      </c>
      <c r="CZ373" s="309">
        <v>33.814008240141256</v>
      </c>
      <c r="DA373" s="309">
        <v>66.185991759858737</v>
      </c>
      <c r="DB373" s="309">
        <v>62.713360800470866</v>
      </c>
      <c r="DC373" s="309">
        <v>3.4726309593878764</v>
      </c>
      <c r="DD373" s="309">
        <v>100</v>
      </c>
      <c r="DE373" s="309">
        <v>3.6134882212697375</v>
      </c>
      <c r="DF373" s="309">
        <v>93.162637492210621</v>
      </c>
      <c r="DG373" s="309">
        <v>85.358947030245389</v>
      </c>
      <c r="DH373" s="313">
        <v>7.8036904619652345</v>
      </c>
      <c r="DI373" s="565">
        <f>Daten_Polit!W373</f>
        <v>7.8</v>
      </c>
      <c r="DJ373" s="532">
        <f>Daten_Polit!X373</f>
        <v>41.1</v>
      </c>
      <c r="DK373" s="532">
        <f>Daten_Polit!Y373</f>
        <v>5.3</v>
      </c>
      <c r="DL373" s="532">
        <f>Daten_Polit!Z373</f>
        <v>5.7</v>
      </c>
      <c r="DM373" s="532">
        <f>Daten_Polit!AA373</f>
        <v>2.2999999999999998</v>
      </c>
      <c r="DN373" s="309">
        <v>0.75435909929349532</v>
      </c>
      <c r="DO373" s="309">
        <v>4.8757670793203109</v>
      </c>
      <c r="DP373" s="309">
        <v>0.60113151304471013</v>
      </c>
      <c r="DQ373" s="309">
        <v>0.60897492197503189</v>
      </c>
      <c r="DR373" s="309">
        <v>0.51693841553482223</v>
      </c>
      <c r="DS373" s="309">
        <v>6.497295003712809</v>
      </c>
      <c r="DT373" s="309">
        <v>4.7451061769385072</v>
      </c>
      <c r="DU373" s="309">
        <v>7.5857321113549325</v>
      </c>
      <c r="DV373" s="309">
        <v>7.5256608229631681</v>
      </c>
      <c r="DW373" s="309">
        <v>8.6672117743225954</v>
      </c>
      <c r="DX373" s="309">
        <v>38.801978874178893</v>
      </c>
      <c r="DY373" s="309">
        <v>37.330740920770431</v>
      </c>
      <c r="DZ373" s="309">
        <v>39.727695854537387</v>
      </c>
      <c r="EA373" s="309">
        <v>40.336211647987142</v>
      </c>
      <c r="EB373" s="309">
        <v>28.841413311412051</v>
      </c>
      <c r="EC373" s="309">
        <v>100</v>
      </c>
      <c r="ED373" s="309">
        <v>7.6758388231937928</v>
      </c>
      <c r="EE373" s="309">
        <v>90.064687451377495</v>
      </c>
      <c r="EF373" s="309">
        <v>79.230650177474516</v>
      </c>
      <c r="EG373" s="309">
        <v>10.834037273902991</v>
      </c>
      <c r="EH373" s="309">
        <v>100</v>
      </c>
      <c r="EI373" s="309">
        <v>39.593220338983045</v>
      </c>
      <c r="EJ373" s="309">
        <v>60.406779661016955</v>
      </c>
      <c r="EK373" s="309">
        <v>57.525423728813564</v>
      </c>
      <c r="EL373" s="309">
        <v>2.8813559322033897</v>
      </c>
      <c r="EM373" s="309">
        <v>100</v>
      </c>
      <c r="EN373" s="309">
        <v>4.0182104233923424</v>
      </c>
      <c r="EO373" s="309">
        <v>92.898227122286826</v>
      </c>
      <c r="EP373" s="309">
        <v>84.981381813785816</v>
      </c>
      <c r="EQ373" s="367">
        <v>7.9168453085010153</v>
      </c>
      <c r="ER373" s="531">
        <f>Daten_Polit!AB373</f>
        <v>7.3</v>
      </c>
      <c r="ES373" s="532">
        <f>Daten_Polit!AC373</f>
        <v>37.9</v>
      </c>
      <c r="ET373" s="532">
        <f>Daten_Polit!AD373</f>
        <v>4.9000000000000004</v>
      </c>
      <c r="EU373" s="532">
        <f>Daten_Polit!AE373</f>
        <v>5.3</v>
      </c>
      <c r="EV373" s="532">
        <f>Daten_Polit!AF373</f>
        <v>2.2000000000000002</v>
      </c>
      <c r="EW373" s="309">
        <v>0.6843267108167771</v>
      </c>
      <c r="EX373" s="309">
        <v>4.4433678711960223</v>
      </c>
      <c r="EY373" s="309">
        <v>0.52843341601852756</v>
      </c>
      <c r="EZ373" s="309">
        <v>0.54687310291188007</v>
      </c>
      <c r="FA373" s="309">
        <v>0.33387212570050945</v>
      </c>
      <c r="FB373" s="309">
        <v>6.3715743062159591</v>
      </c>
      <c r="FC373" s="309">
        <v>4.8560094034676711</v>
      </c>
      <c r="FD373" s="309">
        <v>7.3498032149460411</v>
      </c>
      <c r="FE373" s="309">
        <v>7.2618689149854463</v>
      </c>
      <c r="FF373" s="309">
        <v>8.8564058469445044</v>
      </c>
      <c r="FG373" s="309">
        <v>35.108825153282709</v>
      </c>
      <c r="FH373" s="309">
        <v>32.50739644970318</v>
      </c>
      <c r="FI373" s="309">
        <v>36.792227061691982</v>
      </c>
      <c r="FJ373" s="309">
        <v>37.491772568474758</v>
      </c>
      <c r="FK373" s="309">
        <v>24.693520140096432</v>
      </c>
      <c r="FL373" s="309">
        <v>100</v>
      </c>
      <c r="FM373" s="309">
        <v>8.0198670932525289</v>
      </c>
      <c r="FN373" s="309">
        <v>89.656788903575816</v>
      </c>
      <c r="FO373" s="309">
        <v>78.629032914698143</v>
      </c>
      <c r="FP373" s="309">
        <v>11.027755988877663</v>
      </c>
      <c r="FQ373" s="309">
        <v>100</v>
      </c>
      <c r="FR373" s="309">
        <v>39.271104499814058</v>
      </c>
      <c r="FS373" s="309">
        <v>60.728895500185942</v>
      </c>
      <c r="FT373" s="309">
        <v>57.456303458534776</v>
      </c>
      <c r="FU373" s="309">
        <v>3.2725920416511713</v>
      </c>
      <c r="FV373" s="309">
        <v>100</v>
      </c>
      <c r="FW373" s="309">
        <v>4.4059121332971429</v>
      </c>
      <c r="FX373" s="309">
        <v>92.453620805008867</v>
      </c>
      <c r="FY373" s="309">
        <v>84.449827385275682</v>
      </c>
      <c r="FZ373" s="313">
        <v>8.0037934197331904</v>
      </c>
      <c r="GA373" s="570">
        <f>Daten_Polit!AG373</f>
        <v>7.8</v>
      </c>
      <c r="GB373" s="571">
        <f>Daten_Polit!AH373</f>
        <v>41.3</v>
      </c>
      <c r="GC373" s="571">
        <f>Daten_Polit!AI373</f>
        <v>5</v>
      </c>
      <c r="GD373" s="571">
        <f>Daten_Polit!AJ373</f>
        <v>5.5</v>
      </c>
      <c r="GE373" s="571">
        <f>Daten_Polit!AK373</f>
        <v>2</v>
      </c>
      <c r="GF373" s="444">
        <v>0.65223230447628722</v>
      </c>
      <c r="GG373" s="444">
        <v>4.0478727607211695</v>
      </c>
      <c r="GH373" s="444">
        <v>0.50532462664163913</v>
      </c>
      <c r="GI373" s="444">
        <v>0.52008339523559022</v>
      </c>
      <c r="GJ373" s="444">
        <v>0.35395009878146183</v>
      </c>
      <c r="GK373" s="444">
        <v>5.3226253115479887</v>
      </c>
      <c r="GL373" s="444">
        <v>3.6766657817891248</v>
      </c>
      <c r="GM373" s="444">
        <v>6.5022101810922575</v>
      </c>
      <c r="GN373" s="444">
        <v>6.3603180159009218</v>
      </c>
      <c r="GO373" s="444">
        <v>9.2307692307656808</v>
      </c>
      <c r="GP373" s="444">
        <v>36.303983746531586</v>
      </c>
      <c r="GQ373" s="444">
        <v>34.073782845158249</v>
      </c>
      <c r="GR373" s="444">
        <v>37.917670967435129</v>
      </c>
      <c r="GS373" s="444">
        <v>38.256634529371595</v>
      </c>
      <c r="GT373" s="444">
        <v>31.340405014414142</v>
      </c>
      <c r="GU373" s="444">
        <v>100</v>
      </c>
      <c r="GV373" s="444">
        <v>8.8472768874918888</v>
      </c>
      <c r="GW373" s="444">
        <v>88.620133112121792</v>
      </c>
      <c r="GX373" s="444">
        <v>77.447513843293464</v>
      </c>
      <c r="GY373" s="444">
        <v>11.172619268828328</v>
      </c>
      <c r="GZ373" s="444">
        <v>100</v>
      </c>
      <c r="HA373" s="444">
        <v>41.84419713831479</v>
      </c>
      <c r="HB373" s="444">
        <v>58.15580286168521</v>
      </c>
      <c r="HC373" s="444">
        <v>55.166931637519866</v>
      </c>
      <c r="HD373" s="444">
        <v>2.9888712241653415</v>
      </c>
      <c r="HE373" s="444">
        <v>100</v>
      </c>
      <c r="HF373" s="444">
        <v>4.6377064591185269</v>
      </c>
      <c r="HG373" s="444">
        <v>91.92187031977646</v>
      </c>
      <c r="HH373" s="444">
        <v>83.755815460644982</v>
      </c>
      <c r="HI373" s="445">
        <v>8.1660548591314797</v>
      </c>
      <c r="HJ373" s="570">
        <f>Daten_Polit!AL373</f>
        <v>7.5</v>
      </c>
      <c r="HK373" s="571">
        <f>Daten_Polit!AM373</f>
        <v>38.1</v>
      </c>
      <c r="HL373" s="571">
        <f>Daten_Polit!AN373</f>
        <v>4.8</v>
      </c>
      <c r="HM373" s="571">
        <f>Daten_Polit!AO373</f>
        <v>5.2</v>
      </c>
      <c r="HN373" s="571">
        <f>Daten_Polit!AP373</f>
        <v>2</v>
      </c>
      <c r="HO373" s="444">
        <v>0.54425816387245807</v>
      </c>
      <c r="HP373" s="444">
        <v>3.2074234630907714</v>
      </c>
      <c r="HQ373" s="444">
        <v>0.42412558870544914</v>
      </c>
      <c r="HR373" s="444">
        <v>0.434460189199388</v>
      </c>
      <c r="HS373" s="444">
        <v>0.32282629112746741</v>
      </c>
      <c r="HT373" s="444">
        <v>5.5238905430313343</v>
      </c>
      <c r="HU373" s="444">
        <v>3.9863847614061392</v>
      </c>
      <c r="HV373" s="444">
        <v>6.6943513283635694</v>
      </c>
      <c r="HW373" s="444">
        <v>6.5726955970858407</v>
      </c>
      <c r="HX373" s="444">
        <v>8.8995215311038844</v>
      </c>
      <c r="HY373" s="444">
        <v>47.068250107313176</v>
      </c>
      <c r="HZ373" s="444">
        <v>47.495886804872661</v>
      </c>
      <c r="IA373" s="444">
        <v>46.74160716998329</v>
      </c>
      <c r="IB373" s="444">
        <v>47.705539825846522</v>
      </c>
      <c r="IC373" s="444">
        <v>29.223300970846299</v>
      </c>
      <c r="ID373" s="444">
        <v>100</v>
      </c>
      <c r="IE373" s="444">
        <v>8.9394344413402163</v>
      </c>
      <c r="IF373" s="444">
        <v>88.498311447803403</v>
      </c>
      <c r="IG373" s="444">
        <v>77.234118166294735</v>
      </c>
      <c r="IH373" s="444">
        <v>11.264193281508664</v>
      </c>
      <c r="II373" s="444">
        <v>100</v>
      </c>
      <c r="IJ373" s="444">
        <v>43.391003460207614</v>
      </c>
      <c r="IK373" s="444">
        <v>56.608996539792386</v>
      </c>
      <c r="IL373" s="444">
        <v>53.737024221453289</v>
      </c>
      <c r="IM373" s="444">
        <v>2.8719723183391004</v>
      </c>
      <c r="IN373" s="444">
        <v>100</v>
      </c>
      <c r="IO373" s="444">
        <v>4.8378081655627136</v>
      </c>
      <c r="IP373" s="444">
        <v>91.739140488667104</v>
      </c>
      <c r="IQ373" s="444">
        <v>83.246313641423129</v>
      </c>
      <c r="IR373" s="445">
        <v>8.492826847243963</v>
      </c>
      <c r="IS373" s="443">
        <f>Daten_Polit!AQ373</f>
        <v>7.3</v>
      </c>
      <c r="IT373" s="227">
        <f>Daten_Polit!AR373</f>
        <v>37.5</v>
      </c>
      <c r="IU373" s="227">
        <f>Daten_Polit!AS373</f>
        <v>4.5</v>
      </c>
      <c r="IV373" s="227">
        <f>Daten_Polit!AT373</f>
        <v>4.8</v>
      </c>
      <c r="IW373" s="227">
        <f>Daten_Polit!AU373</f>
        <v>2.4</v>
      </c>
      <c r="IX373" s="444" t="s">
        <v>820</v>
      </c>
      <c r="IY373" s="444" t="s">
        <v>820</v>
      </c>
      <c r="IZ373" s="444" t="s">
        <v>820</v>
      </c>
      <c r="JA373" s="444" t="s">
        <v>820</v>
      </c>
      <c r="JB373" s="444" t="s">
        <v>820</v>
      </c>
      <c r="JC373" s="444" t="s">
        <v>820</v>
      </c>
      <c r="JD373" s="444" t="s">
        <v>820</v>
      </c>
      <c r="JE373" s="444" t="s">
        <v>820</v>
      </c>
      <c r="JF373" s="444" t="s">
        <v>820</v>
      </c>
      <c r="JG373" s="444" t="s">
        <v>820</v>
      </c>
      <c r="JH373" s="444" t="s">
        <v>820</v>
      </c>
      <c r="JI373" s="444" t="s">
        <v>820</v>
      </c>
      <c r="JJ373" s="444" t="s">
        <v>820</v>
      </c>
      <c r="JK373" s="444" t="s">
        <v>820</v>
      </c>
      <c r="JL373" s="444" t="s">
        <v>820</v>
      </c>
      <c r="JM373" s="444" t="s">
        <v>820</v>
      </c>
      <c r="JN373" s="444" t="s">
        <v>820</v>
      </c>
      <c r="JO373" s="444" t="s">
        <v>820</v>
      </c>
      <c r="JP373" s="444" t="s">
        <v>820</v>
      </c>
      <c r="JQ373" s="444" t="s">
        <v>820</v>
      </c>
      <c r="JR373" s="444" t="s">
        <v>820</v>
      </c>
      <c r="JS373" s="444" t="s">
        <v>820</v>
      </c>
      <c r="JT373" s="444" t="s">
        <v>820</v>
      </c>
      <c r="JU373" s="444" t="s">
        <v>820</v>
      </c>
      <c r="JV373" s="444" t="s">
        <v>820</v>
      </c>
      <c r="JW373" s="444" t="s">
        <v>820</v>
      </c>
      <c r="JX373" s="444" t="s">
        <v>820</v>
      </c>
      <c r="JY373" s="444" t="s">
        <v>820</v>
      </c>
      <c r="JZ373" s="444" t="s">
        <v>820</v>
      </c>
      <c r="KA373" s="445" t="s">
        <v>820</v>
      </c>
    </row>
    <row r="374" spans="4:287" ht="12.65" customHeight="1" x14ac:dyDescent="0.2">
      <c r="D374" s="276"/>
      <c r="E374" s="3" t="str">
        <f>Daten_Polit!E374</f>
        <v>12071</v>
      </c>
      <c r="F374" s="229" t="str">
        <f>Daten_Polit!F374</f>
        <v>Spree-Neiße</v>
      </c>
      <c r="G374" s="246"/>
      <c r="H374" s="531">
        <f>Daten_Polit!H374</f>
        <v>9.1999999999999993</v>
      </c>
      <c r="I374" s="532">
        <f>Daten_Polit!I374</f>
        <v>39.6</v>
      </c>
      <c r="J374" s="532">
        <f>Daten_Polit!J374</f>
        <v>7.3</v>
      </c>
      <c r="K374" s="532">
        <f>Daten_Polit!K374</f>
        <v>8.1</v>
      </c>
      <c r="L374" s="532">
        <f>Daten_Polit!L374</f>
        <v>2.5</v>
      </c>
      <c r="M374" s="308">
        <v>0.8641606772447894</v>
      </c>
      <c r="N374" s="308">
        <v>3.6576745337521555</v>
      </c>
      <c r="O374" s="308">
        <v>0.81283606308309497</v>
      </c>
      <c r="P374" s="308">
        <v>0.86271414164988613</v>
      </c>
      <c r="Q374" s="308">
        <v>0.44270586363039965</v>
      </c>
      <c r="R374" s="308">
        <v>6.214539625008678</v>
      </c>
      <c r="S374" s="308">
        <v>2.6990074944297606</v>
      </c>
      <c r="T374" s="308">
        <v>7.5965766331657099</v>
      </c>
      <c r="U374" s="308">
        <v>7.376030490078235</v>
      </c>
      <c r="V374" s="308">
        <v>11.590397599398111</v>
      </c>
      <c r="W374" s="308">
        <v>40.262742444742891</v>
      </c>
      <c r="X374" s="308">
        <v>43.009772646714261</v>
      </c>
      <c r="Y374" s="308">
        <v>39.630234689403835</v>
      </c>
      <c r="Z374" s="308">
        <v>40.264380135761932</v>
      </c>
      <c r="AA374" s="308">
        <v>28.073535044033406</v>
      </c>
      <c r="AB374" s="308">
        <v>100</v>
      </c>
      <c r="AC374" s="308">
        <v>6.2576627603092199</v>
      </c>
      <c r="AD374" s="308">
        <v>91.667381846656866</v>
      </c>
      <c r="AE374" s="308">
        <v>77.678812596369212</v>
      </c>
      <c r="AF374" s="308">
        <v>13.988569250287641</v>
      </c>
      <c r="AG374" s="308">
        <v>100</v>
      </c>
      <c r="AH374" s="308">
        <v>28.954175905395417</v>
      </c>
      <c r="AI374" s="308">
        <v>71.045824094604583</v>
      </c>
      <c r="AJ374" s="308">
        <v>67.054693274205462</v>
      </c>
      <c r="AK374" s="308">
        <v>3.9911308203991136</v>
      </c>
      <c r="AL374" s="308">
        <v>100</v>
      </c>
      <c r="AM374" s="308">
        <v>2.6498383545198108</v>
      </c>
      <c r="AN374" s="308">
        <v>94.390277377184688</v>
      </c>
      <c r="AO374" s="308">
        <v>83.180960996182279</v>
      </c>
      <c r="AP374" s="337">
        <v>11.209316381002402</v>
      </c>
      <c r="AQ374" s="531">
        <f>Daten_Polit!M374</f>
        <v>8.4</v>
      </c>
      <c r="AR374" s="532">
        <f>Daten_Polit!N374</f>
        <v>39.299999999999997</v>
      </c>
      <c r="AS374" s="532">
        <f>Daten_Polit!O374</f>
        <v>6.4</v>
      </c>
      <c r="AT374" s="532">
        <f>Daten_Polit!P374</f>
        <v>7.2</v>
      </c>
      <c r="AU374" s="532">
        <f>Daten_Polit!Q374</f>
        <v>2</v>
      </c>
      <c r="AV374" s="308">
        <v>0.76779112399711602</v>
      </c>
      <c r="AW374" s="308">
        <v>3.3253080157374826</v>
      </c>
      <c r="AX374" s="308">
        <v>0.71778521912471949</v>
      </c>
      <c r="AY374" s="308">
        <v>0.76072430222555742</v>
      </c>
      <c r="AZ374" s="308">
        <v>0.40388448761735429</v>
      </c>
      <c r="BA374" s="308">
        <v>6.1453913479152256</v>
      </c>
      <c r="BB374" s="308">
        <v>3.1064535101321304</v>
      </c>
      <c r="BC374" s="308">
        <v>7.4332119347615979</v>
      </c>
      <c r="BD374" s="308">
        <v>7.2728568713173098</v>
      </c>
      <c r="BE374" s="308">
        <v>10.618216139690537</v>
      </c>
      <c r="BF374" s="308">
        <v>39.844083556033212</v>
      </c>
      <c r="BG374" s="308">
        <v>41.341233503903929</v>
      </c>
      <c r="BH374" s="308">
        <v>39.76466279016492</v>
      </c>
      <c r="BI374" s="308">
        <v>40.531113944147009</v>
      </c>
      <c r="BJ374" s="308">
        <v>24.656235182532004</v>
      </c>
      <c r="BK374" s="308">
        <v>100</v>
      </c>
      <c r="BL374" s="308">
        <v>6.3189317461216019</v>
      </c>
      <c r="BM374" s="308">
        <v>91.442939182842238</v>
      </c>
      <c r="BN374" s="308">
        <v>77.323658629898901</v>
      </c>
      <c r="BO374" s="308">
        <v>14.119280552943342</v>
      </c>
      <c r="BP374" s="308">
        <v>100</v>
      </c>
      <c r="BQ374" s="308">
        <v>30.629563844483915</v>
      </c>
      <c r="BR374" s="308">
        <v>69.370436155516074</v>
      </c>
      <c r="BS374" s="308">
        <v>65.818038286954803</v>
      </c>
      <c r="BT374" s="308">
        <v>3.5523978685612785</v>
      </c>
      <c r="BU374" s="308">
        <v>100</v>
      </c>
      <c r="BV374" s="308">
        <v>2.7899843923653096</v>
      </c>
      <c r="BW374" s="308">
        <v>94.041439050959283</v>
      </c>
      <c r="BX374" s="308">
        <v>82.725288215141944</v>
      </c>
      <c r="BY374" s="312">
        <v>11.316150835817336</v>
      </c>
      <c r="BZ374" s="531">
        <f>Daten_Polit!R374</f>
        <v>7.4</v>
      </c>
      <c r="CA374" s="532">
        <f>Daten_Polit!S374</f>
        <v>36.700000000000003</v>
      </c>
      <c r="CB374" s="532">
        <f>Daten_Polit!T374</f>
        <v>5.5</v>
      </c>
      <c r="CC374" s="532">
        <f>Daten_Polit!U374</f>
        <v>6.2</v>
      </c>
      <c r="CD374" s="532">
        <f>Daten_Polit!V374</f>
        <v>1.8</v>
      </c>
      <c r="CE374" s="309">
        <v>0.68669430146221477</v>
      </c>
      <c r="CF374" s="309">
        <v>2.7875932152342422</v>
      </c>
      <c r="CG374" s="309">
        <v>0.64569808282036478</v>
      </c>
      <c r="CH374" s="309">
        <v>0.68334966446919454</v>
      </c>
      <c r="CI374" s="309">
        <v>0.37108994481594898</v>
      </c>
      <c r="CJ374" s="309">
        <v>6.3186169349750774</v>
      </c>
      <c r="CK374" s="309">
        <v>3.0599610871999752</v>
      </c>
      <c r="CL374" s="309">
        <v>7.8144633070443446</v>
      </c>
      <c r="CM374" s="309">
        <v>7.6415041313022583</v>
      </c>
      <c r="CN374" s="309">
        <v>11.19034558419941</v>
      </c>
      <c r="CO374" s="309">
        <v>38.863918731273841</v>
      </c>
      <c r="CP374" s="309">
        <v>40.674130538354945</v>
      </c>
      <c r="CQ374" s="309">
        <v>38.4404665039349</v>
      </c>
      <c r="CR374" s="309">
        <v>39.426942266572318</v>
      </c>
      <c r="CS374" s="309">
        <v>19.164345403926276</v>
      </c>
      <c r="CT374" s="309">
        <v>100</v>
      </c>
      <c r="CU374" s="309">
        <v>6.3586527419298644</v>
      </c>
      <c r="CV374" s="309">
        <v>91.363540917057165</v>
      </c>
      <c r="CW374" s="309">
        <v>77.28546126515576</v>
      </c>
      <c r="CX374" s="309">
        <v>14.078079651901392</v>
      </c>
      <c r="CY374" s="309">
        <v>100</v>
      </c>
      <c r="CZ374" s="309">
        <v>32.651605231866824</v>
      </c>
      <c r="DA374" s="309">
        <v>67.348394768133176</v>
      </c>
      <c r="DB374" s="309">
        <v>64.090368608799054</v>
      </c>
      <c r="DC374" s="309">
        <v>3.2580261593341255</v>
      </c>
      <c r="DD374" s="309">
        <v>100</v>
      </c>
      <c r="DE374" s="309">
        <v>2.8697713134132043</v>
      </c>
      <c r="DF374" s="309">
        <v>93.959819175358234</v>
      </c>
      <c r="DG374" s="309">
        <v>82.630353411029688</v>
      </c>
      <c r="DH374" s="313">
        <v>11.329465764328551</v>
      </c>
      <c r="DI374" s="565">
        <f>Daten_Polit!W374</f>
        <v>6.9</v>
      </c>
      <c r="DJ374" s="532">
        <f>Daten_Polit!X374</f>
        <v>35.6</v>
      </c>
      <c r="DK374" s="532">
        <f>Daten_Polit!Y374</f>
        <v>5.0999999999999996</v>
      </c>
      <c r="DL374" s="532">
        <f>Daten_Polit!Z374</f>
        <v>5.7</v>
      </c>
      <c r="DM374" s="532">
        <f>Daten_Polit!AA374</f>
        <v>1.7</v>
      </c>
      <c r="DN374" s="309">
        <v>0.64588566643830392</v>
      </c>
      <c r="DO374" s="309">
        <v>3.2378106253187449</v>
      </c>
      <c r="DP374" s="309">
        <v>0.58588096388888056</v>
      </c>
      <c r="DQ374" s="309">
        <v>0.61852662978479933</v>
      </c>
      <c r="DR374" s="309">
        <v>0.34757563317516632</v>
      </c>
      <c r="DS374" s="309">
        <v>6.2764208548614375</v>
      </c>
      <c r="DT374" s="309">
        <v>3.4589665653496278</v>
      </c>
      <c r="DU374" s="309">
        <v>7.6825527899019974</v>
      </c>
      <c r="DV374" s="309">
        <v>7.5246044599475832</v>
      </c>
      <c r="DW374" s="309">
        <v>10.5</v>
      </c>
      <c r="DX374" s="309">
        <v>37.999131944443661</v>
      </c>
      <c r="DY374" s="309">
        <v>40.660954712363761</v>
      </c>
      <c r="DZ374" s="309">
        <v>37.064476777052576</v>
      </c>
      <c r="EA374" s="309">
        <v>37.812195658320988</v>
      </c>
      <c r="EB374" s="309">
        <v>23.678290213695462</v>
      </c>
      <c r="EC374" s="309">
        <v>100</v>
      </c>
      <c r="ED374" s="309">
        <v>6.5881318229290979</v>
      </c>
      <c r="EE374" s="309">
        <v>91.100666659238044</v>
      </c>
      <c r="EF374" s="309">
        <v>77.108832696846548</v>
      </c>
      <c r="EG374" s="309">
        <v>13.991833962391503</v>
      </c>
      <c r="EH374" s="309">
        <v>100</v>
      </c>
      <c r="EI374" s="309">
        <v>33.904194589228098</v>
      </c>
      <c r="EJ374" s="309">
        <v>66.095805410771916</v>
      </c>
      <c r="EK374" s="309">
        <v>62.447257383966246</v>
      </c>
      <c r="EL374" s="309">
        <v>3.6485480268056589</v>
      </c>
      <c r="EM374" s="309">
        <v>100</v>
      </c>
      <c r="EN374" s="309">
        <v>2.9664765370983668</v>
      </c>
      <c r="EO374" s="309">
        <v>93.847864636685614</v>
      </c>
      <c r="EP374" s="309">
        <v>82.540557882657879</v>
      </c>
      <c r="EQ374" s="367">
        <v>11.307306754027731</v>
      </c>
      <c r="ER374" s="531">
        <f>Daten_Polit!AB374</f>
        <v>6.3</v>
      </c>
      <c r="ES374" s="532">
        <f>Daten_Polit!AC374</f>
        <v>32</v>
      </c>
      <c r="ET374" s="532">
        <f>Daten_Polit!AD374</f>
        <v>4.5999999999999996</v>
      </c>
      <c r="EU374" s="532">
        <f>Daten_Polit!AE374</f>
        <v>5.2</v>
      </c>
      <c r="EV374" s="532">
        <f>Daten_Polit!AF374</f>
        <v>1.5</v>
      </c>
      <c r="EW374" s="309">
        <v>0.60926994932652578</v>
      </c>
      <c r="EX374" s="309">
        <v>3.1406915569365728</v>
      </c>
      <c r="EY374" s="309">
        <v>0.54605101659269661</v>
      </c>
      <c r="EZ374" s="309">
        <v>0.57570853133759181</v>
      </c>
      <c r="FA374" s="309">
        <v>0.33360557405130858</v>
      </c>
      <c r="FB374" s="309">
        <v>6.1510963860673424</v>
      </c>
      <c r="FC374" s="309">
        <v>3.4411332353333304</v>
      </c>
      <c r="FD374" s="309">
        <v>7.5380702275955471</v>
      </c>
      <c r="FE374" s="309">
        <v>7.4101145104590858</v>
      </c>
      <c r="FF374" s="309">
        <v>9.9221789883268485</v>
      </c>
      <c r="FG374" s="309">
        <v>37.146737939794292</v>
      </c>
      <c r="FH374" s="309">
        <v>39.782216580932868</v>
      </c>
      <c r="FI374" s="309">
        <v>36.176724998332915</v>
      </c>
      <c r="FJ374" s="309">
        <v>36.897289336183512</v>
      </c>
      <c r="FK374" s="309">
        <v>22.842310188157601</v>
      </c>
      <c r="FL374" s="309">
        <v>100</v>
      </c>
      <c r="FM374" s="309">
        <v>6.5567137313584558</v>
      </c>
      <c r="FN374" s="309">
        <v>91.092728372013752</v>
      </c>
      <c r="FO374" s="309">
        <v>76.667339902411669</v>
      </c>
      <c r="FP374" s="309">
        <v>14.425388469602085</v>
      </c>
      <c r="FQ374" s="309">
        <v>100</v>
      </c>
      <c r="FR374" s="309">
        <v>33.793865708759327</v>
      </c>
      <c r="FS374" s="309">
        <v>66.206134291240687</v>
      </c>
      <c r="FT374" s="309">
        <v>62.586349820392385</v>
      </c>
      <c r="FU374" s="309">
        <v>3.6197844708483013</v>
      </c>
      <c r="FV374" s="309">
        <v>100</v>
      </c>
      <c r="FW374" s="309">
        <v>3.1117171975230642</v>
      </c>
      <c r="FX374" s="309">
        <v>93.679984925243218</v>
      </c>
      <c r="FY374" s="309">
        <v>82.204224507593111</v>
      </c>
      <c r="FZ374" s="313">
        <v>11.475760417650111</v>
      </c>
      <c r="GA374" s="570">
        <f>Daten_Polit!AG374</f>
        <v>6.5</v>
      </c>
      <c r="GB374" s="571">
        <f>Daten_Polit!AH374</f>
        <v>34.700000000000003</v>
      </c>
      <c r="GC374" s="571">
        <f>Daten_Polit!AI374</f>
        <v>4.7</v>
      </c>
      <c r="GD374" s="571">
        <f>Daten_Polit!AJ374</f>
        <v>5.2</v>
      </c>
      <c r="GE374" s="571">
        <f>Daten_Polit!AK374</f>
        <v>1.5</v>
      </c>
      <c r="GF374" s="444">
        <v>0.60661365820391211</v>
      </c>
      <c r="GG374" s="444">
        <v>3.9640170784820223</v>
      </c>
      <c r="GH374" s="444">
        <v>0.51537149530508952</v>
      </c>
      <c r="GI374" s="444">
        <v>0.55004828910536441</v>
      </c>
      <c r="GJ374" s="444">
        <v>0.27263430104871383</v>
      </c>
      <c r="GK374" s="444">
        <v>5.6705457980847198</v>
      </c>
      <c r="GL374" s="444">
        <v>3.3722600387184576</v>
      </c>
      <c r="GM374" s="444">
        <v>6.9534433237594548</v>
      </c>
      <c r="GN374" s="444">
        <v>6.8333039957754886</v>
      </c>
      <c r="GO374" s="444">
        <v>9.173715029280201</v>
      </c>
      <c r="GP374" s="444">
        <v>36.99064259866126</v>
      </c>
      <c r="GQ374" s="444">
        <v>38.640173859048453</v>
      </c>
      <c r="GR374" s="444">
        <v>36.149843218362321</v>
      </c>
      <c r="GS374" s="444">
        <v>36.764757585347539</v>
      </c>
      <c r="GT374" s="444">
        <v>24.755700325752507</v>
      </c>
      <c r="GU374" s="444">
        <v>100</v>
      </c>
      <c r="GV374" s="444">
        <v>6.97264197676032</v>
      </c>
      <c r="GW374" s="444">
        <v>90.324667987827141</v>
      </c>
      <c r="GX374" s="444">
        <v>75.728293537063806</v>
      </c>
      <c r="GY374" s="444">
        <v>14.596374450763335</v>
      </c>
      <c r="GZ374" s="444">
        <v>100</v>
      </c>
      <c r="HA374" s="444">
        <v>36.053226211398446</v>
      </c>
      <c r="HB374" s="444">
        <v>63.946773788601554</v>
      </c>
      <c r="HC374" s="444">
        <v>60.582475520964095</v>
      </c>
      <c r="HD374" s="444">
        <v>3.3642982676374591</v>
      </c>
      <c r="HE374" s="444">
        <v>100</v>
      </c>
      <c r="HF374" s="444">
        <v>3.1971293477692808</v>
      </c>
      <c r="HG374" s="444">
        <v>93.113202652602723</v>
      </c>
      <c r="HH374" s="444">
        <v>81.474037118497975</v>
      </c>
      <c r="HI374" s="445">
        <v>11.639165534104743</v>
      </c>
      <c r="HJ374" s="570">
        <f>Daten_Polit!AL374</f>
        <v>6.1</v>
      </c>
      <c r="HK374" s="571">
        <f>Daten_Polit!AM374</f>
        <v>34.4</v>
      </c>
      <c r="HL374" s="571">
        <f>Daten_Polit!AN374</f>
        <v>4.2</v>
      </c>
      <c r="HM374" s="571">
        <f>Daten_Polit!AO374</f>
        <v>4.7</v>
      </c>
      <c r="HN374" s="571">
        <f>Daten_Polit!AP374</f>
        <v>1.3</v>
      </c>
      <c r="HO374" s="444">
        <v>0.46540442172919816</v>
      </c>
      <c r="HP374" s="444">
        <v>3.0230734799112544</v>
      </c>
      <c r="HQ374" s="444">
        <v>0.3891513870621463</v>
      </c>
      <c r="HR374" s="444">
        <v>0.41018551255065461</v>
      </c>
      <c r="HS374" s="444">
        <v>0.24410158267357687</v>
      </c>
      <c r="HT374" s="444">
        <v>5.7567592254293549</v>
      </c>
      <c r="HU374" s="444">
        <v>3.5833993540129545</v>
      </c>
      <c r="HV374" s="444">
        <v>7.1324327358454189</v>
      </c>
      <c r="HW374" s="444">
        <v>6.9211376349168825</v>
      </c>
      <c r="HX374" s="444">
        <v>11.144353029166448</v>
      </c>
      <c r="HY374" s="444">
        <v>43.878232436042609</v>
      </c>
      <c r="HZ374" s="444">
        <v>45.389031391227554</v>
      </c>
      <c r="IA374" s="444">
        <v>43.164321741438158</v>
      </c>
      <c r="IB374" s="444">
        <v>44.036404279097169</v>
      </c>
      <c r="IC374" s="444">
        <v>26.575550493576312</v>
      </c>
      <c r="ID374" s="444">
        <v>100</v>
      </c>
      <c r="IE374" s="444">
        <v>7.1312245585094178</v>
      </c>
      <c r="IF374" s="444">
        <v>90.236711655237627</v>
      </c>
      <c r="IG374" s="444">
        <v>75.643311288700303</v>
      </c>
      <c r="IH374" s="444">
        <v>14.593400366537313</v>
      </c>
      <c r="II374" s="444">
        <v>100</v>
      </c>
      <c r="IJ374" s="444">
        <v>39.509692132269095</v>
      </c>
      <c r="IK374" s="444">
        <v>60.490307867730898</v>
      </c>
      <c r="IL374" s="444">
        <v>57.440136830102617</v>
      </c>
      <c r="IM374" s="444">
        <v>3.0501710376282785</v>
      </c>
      <c r="IN374" s="444">
        <v>100</v>
      </c>
      <c r="IO374" s="444">
        <v>3.4146970291766237</v>
      </c>
      <c r="IP374" s="444">
        <v>93.0680535806503</v>
      </c>
      <c r="IQ374" s="444">
        <v>81.281211112294216</v>
      </c>
      <c r="IR374" s="445">
        <v>11.786842468356069</v>
      </c>
      <c r="IS374" s="443">
        <f>Daten_Polit!AQ374</f>
        <v>5.8</v>
      </c>
      <c r="IT374" s="227">
        <f>Daten_Polit!AR374</f>
        <v>35.200000000000003</v>
      </c>
      <c r="IU374" s="227">
        <f>Daten_Polit!AS374</f>
        <v>3.6</v>
      </c>
      <c r="IV374" s="227">
        <f>Daten_Polit!AT374</f>
        <v>4.0999999999999996</v>
      </c>
      <c r="IW374" s="227">
        <f>Daten_Polit!AU374</f>
        <v>1.3</v>
      </c>
      <c r="IX374" s="444" t="s">
        <v>820</v>
      </c>
      <c r="IY374" s="444" t="s">
        <v>820</v>
      </c>
      <c r="IZ374" s="444" t="s">
        <v>820</v>
      </c>
      <c r="JA374" s="444" t="s">
        <v>820</v>
      </c>
      <c r="JB374" s="444" t="s">
        <v>820</v>
      </c>
      <c r="JC374" s="444" t="s">
        <v>820</v>
      </c>
      <c r="JD374" s="444" t="s">
        <v>820</v>
      </c>
      <c r="JE374" s="444" t="s">
        <v>820</v>
      </c>
      <c r="JF374" s="444" t="s">
        <v>820</v>
      </c>
      <c r="JG374" s="444" t="s">
        <v>820</v>
      </c>
      <c r="JH374" s="444" t="s">
        <v>820</v>
      </c>
      <c r="JI374" s="444" t="s">
        <v>820</v>
      </c>
      <c r="JJ374" s="444" t="s">
        <v>820</v>
      </c>
      <c r="JK374" s="444" t="s">
        <v>820</v>
      </c>
      <c r="JL374" s="444" t="s">
        <v>820</v>
      </c>
      <c r="JM374" s="444" t="s">
        <v>820</v>
      </c>
      <c r="JN374" s="444" t="s">
        <v>820</v>
      </c>
      <c r="JO374" s="444" t="s">
        <v>820</v>
      </c>
      <c r="JP374" s="444" t="s">
        <v>820</v>
      </c>
      <c r="JQ374" s="444" t="s">
        <v>820</v>
      </c>
      <c r="JR374" s="444" t="s">
        <v>820</v>
      </c>
      <c r="JS374" s="444" t="s">
        <v>820</v>
      </c>
      <c r="JT374" s="444" t="s">
        <v>820</v>
      </c>
      <c r="JU374" s="444" t="s">
        <v>820</v>
      </c>
      <c r="JV374" s="444" t="s">
        <v>820</v>
      </c>
      <c r="JW374" s="444" t="s">
        <v>820</v>
      </c>
      <c r="JX374" s="444" t="s">
        <v>820</v>
      </c>
      <c r="JY374" s="444" t="s">
        <v>820</v>
      </c>
      <c r="JZ374" s="444" t="s">
        <v>820</v>
      </c>
      <c r="KA374" s="445" t="s">
        <v>820</v>
      </c>
    </row>
    <row r="375" spans="4:287" ht="12.65" customHeight="1" x14ac:dyDescent="0.2">
      <c r="D375" s="276"/>
      <c r="E375" s="3" t="str">
        <f>Daten_Polit!E375</f>
        <v>12072</v>
      </c>
      <c r="F375" s="229" t="str">
        <f>Daten_Polit!F375</f>
        <v>Teltow-Fläming</v>
      </c>
      <c r="G375" s="246"/>
      <c r="H375" s="531">
        <f>Daten_Polit!H375</f>
        <v>6.7</v>
      </c>
      <c r="I375" s="532">
        <f>Daten_Polit!I375</f>
        <v>27.2</v>
      </c>
      <c r="J375" s="532">
        <f>Daten_Polit!J375</f>
        <v>4.9000000000000004</v>
      </c>
      <c r="K375" s="532">
        <f>Daten_Polit!K375</f>
        <v>5.3</v>
      </c>
      <c r="L375" s="532">
        <f>Daten_Polit!L375</f>
        <v>2.6</v>
      </c>
      <c r="M375" s="308">
        <v>0.72949058273290357</v>
      </c>
      <c r="N375" s="308">
        <v>2.6265207845624743</v>
      </c>
      <c r="O375" s="308">
        <v>0.647882616157054</v>
      </c>
      <c r="P375" s="308">
        <v>0.67467631807455641</v>
      </c>
      <c r="Q375" s="308">
        <v>0.44558523436223896</v>
      </c>
      <c r="R375" s="308">
        <v>7.5308336086334107</v>
      </c>
      <c r="S375" s="308">
        <v>4.2225062884004085</v>
      </c>
      <c r="T375" s="308">
        <v>9.3125541857857996</v>
      </c>
      <c r="U375" s="308">
        <v>9.2032998598248117</v>
      </c>
      <c r="V375" s="308">
        <v>10.572337042925279</v>
      </c>
      <c r="W375" s="308">
        <v>39.443659826644506</v>
      </c>
      <c r="X375" s="308">
        <v>40.833816345121157</v>
      </c>
      <c r="Y375" s="308">
        <v>38.373602980306323</v>
      </c>
      <c r="Z375" s="308">
        <v>39.200666496955506</v>
      </c>
      <c r="AA375" s="308">
        <v>28.878852284789708</v>
      </c>
      <c r="AB375" s="308">
        <v>100</v>
      </c>
      <c r="AC375" s="308">
        <v>8.135081434884329</v>
      </c>
      <c r="AD375" s="308">
        <v>89.586067685990216</v>
      </c>
      <c r="AE375" s="308">
        <v>75.555363388045308</v>
      </c>
      <c r="AF375" s="308">
        <v>14.030704297944899</v>
      </c>
      <c r="AG375" s="308">
        <v>100</v>
      </c>
      <c r="AH375" s="308">
        <v>34.82173762547594</v>
      </c>
      <c r="AI375" s="308">
        <v>65.178262374524039</v>
      </c>
      <c r="AJ375" s="308">
        <v>60.124610591900293</v>
      </c>
      <c r="AK375" s="308">
        <v>5.0536517826237439</v>
      </c>
      <c r="AL375" s="308">
        <v>100</v>
      </c>
      <c r="AM375" s="308">
        <v>5.145136010389904</v>
      </c>
      <c r="AN375" s="308">
        <v>91.737685377550946</v>
      </c>
      <c r="AO375" s="308">
        <v>81.008362538891916</v>
      </c>
      <c r="AP375" s="337">
        <v>10.729322838659021</v>
      </c>
      <c r="AQ375" s="531">
        <f>Daten_Polit!M375</f>
        <v>6.2</v>
      </c>
      <c r="AR375" s="532">
        <f>Daten_Polit!N375</f>
        <v>27.1</v>
      </c>
      <c r="AS375" s="532">
        <f>Daten_Polit!O375</f>
        <v>4.5</v>
      </c>
      <c r="AT375" s="532">
        <f>Daten_Polit!P375</f>
        <v>4.9000000000000004</v>
      </c>
      <c r="AU375" s="532">
        <f>Daten_Polit!Q375</f>
        <v>2.4</v>
      </c>
      <c r="AV375" s="308">
        <v>0.66807313642756683</v>
      </c>
      <c r="AW375" s="308">
        <v>2.5076080372984051</v>
      </c>
      <c r="AX375" s="308">
        <v>0.5841282986289591</v>
      </c>
      <c r="AY375" s="308">
        <v>0.60201074669495835</v>
      </c>
      <c r="AZ375" s="308">
        <v>0.45252647845018024</v>
      </c>
      <c r="BA375" s="308">
        <v>7.6513374348987151</v>
      </c>
      <c r="BB375" s="308">
        <v>4.498506188647033</v>
      </c>
      <c r="BC375" s="308">
        <v>9.5343680709536169</v>
      </c>
      <c r="BD375" s="308">
        <v>9.1381550454743241</v>
      </c>
      <c r="BE375" s="308">
        <v>13.864142538977045</v>
      </c>
      <c r="BF375" s="308">
        <v>40.634944127876153</v>
      </c>
      <c r="BG375" s="308">
        <v>42.556910222527797</v>
      </c>
      <c r="BH375" s="308">
        <v>39.923748558517154</v>
      </c>
      <c r="BI375" s="308">
        <v>41.257286664440478</v>
      </c>
      <c r="BJ375" s="308">
        <v>25.295774647878911</v>
      </c>
      <c r="BK375" s="308">
        <v>100</v>
      </c>
      <c r="BL375" s="308">
        <v>8.1864731024421875</v>
      </c>
      <c r="BM375" s="308">
        <v>89.434956691963379</v>
      </c>
      <c r="BN375" s="308">
        <v>75.111185331825752</v>
      </c>
      <c r="BO375" s="308">
        <v>14.323771360137643</v>
      </c>
      <c r="BP375" s="308">
        <v>100</v>
      </c>
      <c r="BQ375" s="308">
        <v>36.056231003039514</v>
      </c>
      <c r="BR375" s="308">
        <v>63.943768996960493</v>
      </c>
      <c r="BS375" s="308">
        <v>58.605623100303958</v>
      </c>
      <c r="BT375" s="308">
        <v>5.3381458966565347</v>
      </c>
      <c r="BU375" s="308">
        <v>100</v>
      </c>
      <c r="BV375" s="308">
        <v>5.3455319538803963</v>
      </c>
      <c r="BW375" s="308">
        <v>91.423091257375361</v>
      </c>
      <c r="BX375" s="308">
        <v>80.486363930550311</v>
      </c>
      <c r="BY375" s="312">
        <v>10.936727326825057</v>
      </c>
      <c r="BZ375" s="531">
        <f>Daten_Polit!R375</f>
        <v>5.6</v>
      </c>
      <c r="CA375" s="532">
        <f>Daten_Polit!S375</f>
        <v>24.4</v>
      </c>
      <c r="CB375" s="532">
        <f>Daten_Polit!T375</f>
        <v>4</v>
      </c>
      <c r="CC375" s="532">
        <f>Daten_Polit!U375</f>
        <v>4.3</v>
      </c>
      <c r="CD375" s="532">
        <f>Daten_Polit!V375</f>
        <v>2.2000000000000002</v>
      </c>
      <c r="CE375" s="309">
        <v>0.6047320097689346</v>
      </c>
      <c r="CF375" s="309">
        <v>2.2542233602269595</v>
      </c>
      <c r="CG375" s="309">
        <v>0.52309863718139005</v>
      </c>
      <c r="CH375" s="309">
        <v>0.53943880985555115</v>
      </c>
      <c r="CI375" s="309">
        <v>0.40690147421381567</v>
      </c>
      <c r="CJ375" s="309">
        <v>8.0713387447124205</v>
      </c>
      <c r="CK375" s="309">
        <v>5.2691432903713942</v>
      </c>
      <c r="CL375" s="309">
        <v>9.7512017326077896</v>
      </c>
      <c r="CM375" s="309">
        <v>9.4529236294128474</v>
      </c>
      <c r="CN375" s="309">
        <v>12.841284128412841</v>
      </c>
      <c r="CO375" s="309">
        <v>39.808927743558513</v>
      </c>
      <c r="CP375" s="309">
        <v>43.037430087480281</v>
      </c>
      <c r="CQ375" s="309">
        <v>38.993744319092777</v>
      </c>
      <c r="CR375" s="309">
        <v>40.636094240531641</v>
      </c>
      <c r="CS375" s="309">
        <v>22.14866084861605</v>
      </c>
      <c r="CT375" s="309">
        <v>100</v>
      </c>
      <c r="CU375" s="309">
        <v>8.3636231520799438</v>
      </c>
      <c r="CV375" s="309">
        <v>89.239375790181342</v>
      </c>
      <c r="CW375" s="309">
        <v>74.754288519366568</v>
      </c>
      <c r="CX375" s="309">
        <v>14.485087270814773</v>
      </c>
      <c r="CY375" s="309">
        <v>100</v>
      </c>
      <c r="CZ375" s="309">
        <v>37.203389830508478</v>
      </c>
      <c r="DA375" s="309">
        <v>62.79661016949153</v>
      </c>
      <c r="DB375" s="309">
        <v>57.076271186440678</v>
      </c>
      <c r="DC375" s="309">
        <v>5.7203389830508478</v>
      </c>
      <c r="DD375" s="309">
        <v>100</v>
      </c>
      <c r="DE375" s="309">
        <v>5.6874663117097661</v>
      </c>
      <c r="DF375" s="309">
        <v>91.09635959538825</v>
      </c>
      <c r="DG375" s="309">
        <v>79.865333722046429</v>
      </c>
      <c r="DH375" s="313">
        <v>11.231025873341826</v>
      </c>
      <c r="DI375" s="565">
        <f>Daten_Polit!W375</f>
        <v>4.5999999999999996</v>
      </c>
      <c r="DJ375" s="532">
        <f>Daten_Polit!X375</f>
        <v>21.1</v>
      </c>
      <c r="DK375" s="532">
        <f>Daten_Polit!Y375</f>
        <v>3.2</v>
      </c>
      <c r="DL375" s="532">
        <f>Daten_Polit!Z375</f>
        <v>3.4</v>
      </c>
      <c r="DM375" s="532">
        <f>Daten_Polit!AA375</f>
        <v>1.8</v>
      </c>
      <c r="DN375" s="309">
        <v>0.57738281583515949</v>
      </c>
      <c r="DO375" s="309">
        <v>2.6551077254709963</v>
      </c>
      <c r="DP375" s="309">
        <v>0.46068001346790433</v>
      </c>
      <c r="DQ375" s="309">
        <v>0.47003780413496876</v>
      </c>
      <c r="DR375" s="309">
        <v>0.39628962982305943</v>
      </c>
      <c r="DS375" s="309">
        <v>9.2972825131381729</v>
      </c>
      <c r="DT375" s="309">
        <v>6.9930786977696595</v>
      </c>
      <c r="DU375" s="309">
        <v>10.698159083014664</v>
      </c>
      <c r="DV375" s="309">
        <v>10.253821245778207</v>
      </c>
      <c r="DW375" s="309">
        <v>15.027137042060376</v>
      </c>
      <c r="DX375" s="309">
        <v>37.617132555420199</v>
      </c>
      <c r="DY375" s="309">
        <v>36.922437960753051</v>
      </c>
      <c r="DZ375" s="309">
        <v>38.055564456690334</v>
      </c>
      <c r="EA375" s="309">
        <v>39.774454696502275</v>
      </c>
      <c r="EB375" s="309">
        <v>21.40410958903033</v>
      </c>
      <c r="EC375" s="309">
        <v>100</v>
      </c>
      <c r="ED375" s="309">
        <v>8.6009828058312578</v>
      </c>
      <c r="EE375" s="309">
        <v>89.049125025061258</v>
      </c>
      <c r="EF375" s="309">
        <v>74.46877214024785</v>
      </c>
      <c r="EG375" s="309">
        <v>14.580352884813408</v>
      </c>
      <c r="EH375" s="309">
        <v>100</v>
      </c>
      <c r="EI375" s="309">
        <v>38.420652999240701</v>
      </c>
      <c r="EJ375" s="309">
        <v>61.579347000759299</v>
      </c>
      <c r="EK375" s="309">
        <v>55.7074158440901</v>
      </c>
      <c r="EL375" s="309">
        <v>5.8719311566691976</v>
      </c>
      <c r="EM375" s="309">
        <v>100</v>
      </c>
      <c r="EN375" s="309">
        <v>5.9690824693240874</v>
      </c>
      <c r="EO375" s="309">
        <v>90.930197491970276</v>
      </c>
      <c r="EP375" s="309">
        <v>79.392206736485633</v>
      </c>
      <c r="EQ375" s="367">
        <v>11.537990755484641</v>
      </c>
      <c r="ER375" s="531">
        <f>Daten_Polit!AB375</f>
        <v>4.3</v>
      </c>
      <c r="ES375" s="532">
        <f>Daten_Polit!AC375</f>
        <v>19.600000000000001</v>
      </c>
      <c r="ET375" s="532">
        <f>Daten_Polit!AD375</f>
        <v>3</v>
      </c>
      <c r="EU375" s="532">
        <f>Daten_Polit!AE375</f>
        <v>3.2</v>
      </c>
      <c r="EV375" s="532">
        <f>Daten_Polit!AF375</f>
        <v>2</v>
      </c>
      <c r="EW375" s="309">
        <v>0.59219346309972587</v>
      </c>
      <c r="EX375" s="309">
        <v>2.8299886671934962</v>
      </c>
      <c r="EY375" s="309">
        <v>0.45823509987354466</v>
      </c>
      <c r="EZ375" s="309">
        <v>0.46761325639145768</v>
      </c>
      <c r="FA375" s="309">
        <v>0.39655061811123549</v>
      </c>
      <c r="FB375" s="309">
        <v>9.1129383012655314</v>
      </c>
      <c r="FC375" s="309">
        <v>6.8364106152771029</v>
      </c>
      <c r="FD375" s="309">
        <v>10.537656129010536</v>
      </c>
      <c r="FE375" s="309">
        <v>10.18155793280112</v>
      </c>
      <c r="FF375" s="309">
        <v>13.534072900156763</v>
      </c>
      <c r="FG375" s="309">
        <v>30.338940913233863</v>
      </c>
      <c r="FH375" s="309">
        <v>29.32314645432324</v>
      </c>
      <c r="FI375" s="309">
        <v>30.974763300648945</v>
      </c>
      <c r="FJ375" s="309">
        <v>32.451505774018671</v>
      </c>
      <c r="FK375" s="309">
        <v>18.673373153098858</v>
      </c>
      <c r="FL375" s="309">
        <v>100</v>
      </c>
      <c r="FM375" s="309">
        <v>9.0350422528070222</v>
      </c>
      <c r="FN375" s="309">
        <v>88.585971243194379</v>
      </c>
      <c r="FO375" s="309">
        <v>73.379208442211478</v>
      </c>
      <c r="FP375" s="309">
        <v>15.206762800982906</v>
      </c>
      <c r="FQ375" s="309">
        <v>100</v>
      </c>
      <c r="FR375" s="309">
        <v>39.242424242424242</v>
      </c>
      <c r="FS375" s="309">
        <v>60.757575757575758</v>
      </c>
      <c r="FT375" s="309">
        <v>53.787878787878782</v>
      </c>
      <c r="FU375" s="309">
        <v>6.9696969696969715</v>
      </c>
      <c r="FV375" s="309">
        <v>100</v>
      </c>
      <c r="FW375" s="309">
        <v>6.2529302790111974</v>
      </c>
      <c r="FX375" s="309">
        <v>90.616420468616994</v>
      </c>
      <c r="FY375" s="309">
        <v>78.657745772405789</v>
      </c>
      <c r="FZ375" s="313">
        <v>11.958674696211197</v>
      </c>
      <c r="GA375" s="570">
        <f>Daten_Polit!AG375</f>
        <v>5</v>
      </c>
      <c r="GB375" s="571">
        <f>Daten_Polit!AH375</f>
        <v>22.5</v>
      </c>
      <c r="GC375" s="571">
        <f>Daten_Polit!AI375</f>
        <v>3.4</v>
      </c>
      <c r="GD375" s="571">
        <f>Daten_Polit!AJ375</f>
        <v>3.6</v>
      </c>
      <c r="GE375" s="571">
        <f>Daten_Polit!AK375</f>
        <v>2.2999999999999998</v>
      </c>
      <c r="GF375" s="444">
        <v>0.59887762794203869</v>
      </c>
      <c r="GG375" s="444">
        <v>2.9863271001996292</v>
      </c>
      <c r="GH375" s="444">
        <v>0.45502296793564628</v>
      </c>
      <c r="GI375" s="444">
        <v>0.46660454155255571</v>
      </c>
      <c r="GJ375" s="444">
        <v>0.38300796695045669</v>
      </c>
      <c r="GK375" s="444">
        <v>7.7473289732086545</v>
      </c>
      <c r="GL375" s="444">
        <v>5.8031653629253368</v>
      </c>
      <c r="GM375" s="444">
        <v>9.0201109983888408</v>
      </c>
      <c r="GN375" s="444">
        <v>8.8347321940202921</v>
      </c>
      <c r="GO375" s="444">
        <v>10.449701065766618</v>
      </c>
      <c r="GP375" s="444">
        <v>28.703243665270982</v>
      </c>
      <c r="GQ375" s="444">
        <v>29.020604763179019</v>
      </c>
      <c r="GR375" s="444">
        <v>28.494385995933165</v>
      </c>
      <c r="GS375" s="444">
        <v>29.723701731024367</v>
      </c>
      <c r="GT375" s="444">
        <v>19.008476753154994</v>
      </c>
      <c r="GU375" s="444">
        <v>100</v>
      </c>
      <c r="GV375" s="444">
        <v>9.3136413768486896</v>
      </c>
      <c r="GW375" s="444">
        <v>88.139612833911201</v>
      </c>
      <c r="GX375" s="444">
        <v>72.406587773375634</v>
      </c>
      <c r="GY375" s="444">
        <v>15.733025060535571</v>
      </c>
      <c r="GZ375" s="444">
        <v>100</v>
      </c>
      <c r="HA375" s="444">
        <v>40.461725394896717</v>
      </c>
      <c r="HB375" s="444">
        <v>59.538274605103283</v>
      </c>
      <c r="HC375" s="444">
        <v>52.531389226407455</v>
      </c>
      <c r="HD375" s="444">
        <v>7.0068853786958281</v>
      </c>
      <c r="HE375" s="444">
        <v>100</v>
      </c>
      <c r="HF375" s="444">
        <v>6.288543600065756</v>
      </c>
      <c r="HG375" s="444">
        <v>90.342944240903606</v>
      </c>
      <c r="HH375" s="444">
        <v>77.826720167434189</v>
      </c>
      <c r="HI375" s="445">
        <v>12.516224073469425</v>
      </c>
      <c r="HJ375" s="570">
        <f>Daten_Polit!AL375</f>
        <v>4.7</v>
      </c>
      <c r="HK375" s="571">
        <f>Daten_Polit!AM375</f>
        <v>20.8</v>
      </c>
      <c r="HL375" s="571">
        <f>Daten_Polit!AN375</f>
        <v>3.1</v>
      </c>
      <c r="HM375" s="571">
        <f>Daten_Polit!AO375</f>
        <v>3.4</v>
      </c>
      <c r="HN375" s="571">
        <f>Daten_Polit!AP375</f>
        <v>1.9</v>
      </c>
      <c r="HO375" s="444">
        <v>0.47209640633102506</v>
      </c>
      <c r="HP375" s="444">
        <v>2.1648368878319477</v>
      </c>
      <c r="HQ375" s="444">
        <v>0.36137362614564156</v>
      </c>
      <c r="HR375" s="444">
        <v>0.37036876432769383</v>
      </c>
      <c r="HS375" s="444">
        <v>0.30805780926577947</v>
      </c>
      <c r="HT375" s="444">
        <v>7.8260224977298423</v>
      </c>
      <c r="HU375" s="444">
        <v>5.9154929577463715</v>
      </c>
      <c r="HV375" s="444">
        <v>9.1412829101836497</v>
      </c>
      <c r="HW375" s="444">
        <v>8.6475668843480094</v>
      </c>
      <c r="HX375" s="444">
        <v>13.204276220743925</v>
      </c>
      <c r="HY375" s="444">
        <v>38.223633528118881</v>
      </c>
      <c r="HZ375" s="444">
        <v>40.302904755326608</v>
      </c>
      <c r="IA375" s="444">
        <v>36.802489916470449</v>
      </c>
      <c r="IB375" s="444">
        <v>38.16731365076906</v>
      </c>
      <c r="IC375" s="444">
        <v>25.557511737077466</v>
      </c>
      <c r="ID375" s="444">
        <v>100</v>
      </c>
      <c r="IE375" s="444">
        <v>9.5392700801870713</v>
      </c>
      <c r="IF375" s="444">
        <v>88.007873888220132</v>
      </c>
      <c r="IG375" s="444">
        <v>71.991502801630546</v>
      </c>
      <c r="IH375" s="444">
        <v>16.016371086589587</v>
      </c>
      <c r="II375" s="444">
        <v>100</v>
      </c>
      <c r="IJ375" s="444">
        <v>41.223940820443843</v>
      </c>
      <c r="IK375" s="444">
        <v>58.77605917955615</v>
      </c>
      <c r="IL375" s="444">
        <v>52.566689083165208</v>
      </c>
      <c r="IM375" s="444">
        <v>6.2093700963909439</v>
      </c>
      <c r="IN375" s="444">
        <v>100</v>
      </c>
      <c r="IO375" s="444">
        <v>6.7780726578139872</v>
      </c>
      <c r="IP375" s="444">
        <v>90.034846377939147</v>
      </c>
      <c r="IQ375" s="444">
        <v>77.037518964730793</v>
      </c>
      <c r="IR375" s="445">
        <v>12.997327413208371</v>
      </c>
      <c r="IS375" s="443">
        <f>Daten_Polit!AQ375</f>
        <v>4.4000000000000004</v>
      </c>
      <c r="IT375" s="227">
        <f>Daten_Polit!AR375</f>
        <v>19.8</v>
      </c>
      <c r="IU375" s="227">
        <f>Daten_Polit!AS375</f>
        <v>2.9</v>
      </c>
      <c r="IV375" s="227">
        <f>Daten_Polit!AT375</f>
        <v>3.2</v>
      </c>
      <c r="IW375" s="227">
        <f>Daten_Polit!AU375</f>
        <v>1.9</v>
      </c>
      <c r="IX375" s="444" t="s">
        <v>820</v>
      </c>
      <c r="IY375" s="444" t="s">
        <v>820</v>
      </c>
      <c r="IZ375" s="444" t="s">
        <v>820</v>
      </c>
      <c r="JA375" s="444" t="s">
        <v>820</v>
      </c>
      <c r="JB375" s="444" t="s">
        <v>820</v>
      </c>
      <c r="JC375" s="444" t="s">
        <v>820</v>
      </c>
      <c r="JD375" s="444" t="s">
        <v>820</v>
      </c>
      <c r="JE375" s="444" t="s">
        <v>820</v>
      </c>
      <c r="JF375" s="444" t="s">
        <v>820</v>
      </c>
      <c r="JG375" s="444" t="s">
        <v>820</v>
      </c>
      <c r="JH375" s="444" t="s">
        <v>820</v>
      </c>
      <c r="JI375" s="444" t="s">
        <v>820</v>
      </c>
      <c r="JJ375" s="444" t="s">
        <v>820</v>
      </c>
      <c r="JK375" s="444" t="s">
        <v>820</v>
      </c>
      <c r="JL375" s="444" t="s">
        <v>820</v>
      </c>
      <c r="JM375" s="444" t="s">
        <v>820</v>
      </c>
      <c r="JN375" s="444" t="s">
        <v>820</v>
      </c>
      <c r="JO375" s="444" t="s">
        <v>820</v>
      </c>
      <c r="JP375" s="444" t="s">
        <v>820</v>
      </c>
      <c r="JQ375" s="444" t="s">
        <v>820</v>
      </c>
      <c r="JR375" s="444" t="s">
        <v>820</v>
      </c>
      <c r="JS375" s="444" t="s">
        <v>820</v>
      </c>
      <c r="JT375" s="444" t="s">
        <v>820</v>
      </c>
      <c r="JU375" s="444" t="s">
        <v>820</v>
      </c>
      <c r="JV375" s="444" t="s">
        <v>820</v>
      </c>
      <c r="JW375" s="444" t="s">
        <v>820</v>
      </c>
      <c r="JX375" s="444" t="s">
        <v>820</v>
      </c>
      <c r="JY375" s="444" t="s">
        <v>820</v>
      </c>
      <c r="JZ375" s="444" t="s">
        <v>820</v>
      </c>
      <c r="KA375" s="445" t="s">
        <v>820</v>
      </c>
    </row>
    <row r="376" spans="4:287" ht="12.65" customHeight="1" x14ac:dyDescent="0.2">
      <c r="D376" s="276"/>
      <c r="E376" s="3" t="str">
        <f>Daten_Polit!E376</f>
        <v>12073</v>
      </c>
      <c r="F376" s="229" t="str">
        <f>Daten_Polit!F376</f>
        <v>Uckermark</v>
      </c>
      <c r="G376" s="246"/>
      <c r="H376" s="531">
        <f>Daten_Polit!H376</f>
        <v>14.7</v>
      </c>
      <c r="I376" s="532">
        <f>Daten_Polit!I376</f>
        <v>51.7</v>
      </c>
      <c r="J376" s="532">
        <f>Daten_Polit!J376</f>
        <v>11.9</v>
      </c>
      <c r="K376" s="532">
        <f>Daten_Polit!K376</f>
        <v>13</v>
      </c>
      <c r="L376" s="532">
        <f>Daten_Polit!L376</f>
        <v>4.0999999999999996</v>
      </c>
      <c r="M376" s="308">
        <v>1.0925341492206511</v>
      </c>
      <c r="N376" s="308">
        <v>4.9545200978721819</v>
      </c>
      <c r="O376" s="308">
        <v>1.0055872697810193</v>
      </c>
      <c r="P376" s="308">
        <v>1.0467383978854283</v>
      </c>
      <c r="Q376" s="308">
        <v>0.64562560670206581</v>
      </c>
      <c r="R376" s="308">
        <v>4.6610730261242423</v>
      </c>
      <c r="S376" s="308">
        <v>2.6725663716813779</v>
      </c>
      <c r="T376" s="308">
        <v>5.7273221651877497</v>
      </c>
      <c r="U376" s="308">
        <v>5.5700705986992363</v>
      </c>
      <c r="V376" s="308">
        <v>9.0194937445436114</v>
      </c>
      <c r="W376" s="308">
        <v>52.33746253923912</v>
      </c>
      <c r="X376" s="308">
        <v>52.778665530341961</v>
      </c>
      <c r="Y376" s="308">
        <v>51.79569461157962</v>
      </c>
      <c r="Z376" s="308">
        <v>52.090131219629178</v>
      </c>
      <c r="AA376" s="308">
        <v>45.580845403482641</v>
      </c>
      <c r="AB376" s="308">
        <v>100</v>
      </c>
      <c r="AC376" s="308">
        <v>7.9802766440592698</v>
      </c>
      <c r="AD376" s="308">
        <v>89.694999713429183</v>
      </c>
      <c r="AE376" s="308">
        <v>77.878946811764393</v>
      </c>
      <c r="AF376" s="308">
        <v>11.816052901664785</v>
      </c>
      <c r="AG376" s="308">
        <v>100</v>
      </c>
      <c r="AH376" s="308">
        <v>28.545454545454547</v>
      </c>
      <c r="AI376" s="308">
        <v>71.454545454545453</v>
      </c>
      <c r="AJ376" s="308">
        <v>68.109090909090909</v>
      </c>
      <c r="AK376" s="308">
        <v>3.3454545454545452</v>
      </c>
      <c r="AL376" s="308">
        <v>100</v>
      </c>
      <c r="AM376" s="308">
        <v>3.0907087535437117</v>
      </c>
      <c r="AN376" s="308">
        <v>93.418482024359889</v>
      </c>
      <c r="AO376" s="308">
        <v>83.834454774163049</v>
      </c>
      <c r="AP376" s="337">
        <v>9.5840272501968329</v>
      </c>
      <c r="AQ376" s="531">
        <f>Daten_Polit!M376</f>
        <v>13.9</v>
      </c>
      <c r="AR376" s="532">
        <f>Daten_Polit!N376</f>
        <v>53.3</v>
      </c>
      <c r="AS376" s="532">
        <f>Daten_Polit!O376</f>
        <v>10.8</v>
      </c>
      <c r="AT376" s="532">
        <f>Daten_Polit!P376</f>
        <v>11.9</v>
      </c>
      <c r="AU376" s="532">
        <f>Daten_Polit!Q376</f>
        <v>3.4</v>
      </c>
      <c r="AV376" s="308">
        <v>1.0746118458884415</v>
      </c>
      <c r="AW376" s="308">
        <v>4.9960945634739309</v>
      </c>
      <c r="AX376" s="308">
        <v>0.97658341887997169</v>
      </c>
      <c r="AY376" s="308">
        <v>1.0172318983854249</v>
      </c>
      <c r="AZ376" s="308">
        <v>0.62541995962881181</v>
      </c>
      <c r="BA376" s="308">
        <v>4.7782445868106196</v>
      </c>
      <c r="BB376" s="308">
        <v>2.8004432356200262</v>
      </c>
      <c r="BC376" s="308">
        <v>5.8450815776968827</v>
      </c>
      <c r="BD376" s="308">
        <v>5.6526377473592815</v>
      </c>
      <c r="BE376" s="308">
        <v>10.276816608997962</v>
      </c>
      <c r="BF376" s="308">
        <v>51.047706527354599</v>
      </c>
      <c r="BG376" s="308">
        <v>49.48580557126968</v>
      </c>
      <c r="BH376" s="308">
        <v>51.825655028177245</v>
      </c>
      <c r="BI376" s="308">
        <v>52.30815847284326</v>
      </c>
      <c r="BJ376" s="308">
        <v>40.63926940640674</v>
      </c>
      <c r="BK376" s="308">
        <v>100</v>
      </c>
      <c r="BL376" s="308">
        <v>8.3331194547069938</v>
      </c>
      <c r="BM376" s="308">
        <v>89.317820892016925</v>
      </c>
      <c r="BN376" s="308">
        <v>77.380472749728199</v>
      </c>
      <c r="BO376" s="308">
        <v>11.937348142288723</v>
      </c>
      <c r="BP376" s="308">
        <v>100</v>
      </c>
      <c r="BQ376" s="308">
        <v>31.507723732924809</v>
      </c>
      <c r="BR376" s="308">
        <v>68.492276267075198</v>
      </c>
      <c r="BS376" s="308">
        <v>65.364483595046593</v>
      </c>
      <c r="BT376" s="308">
        <v>3.1277926720285967</v>
      </c>
      <c r="BU376" s="308">
        <v>100</v>
      </c>
      <c r="BV376" s="308">
        <v>3.2852420165736085</v>
      </c>
      <c r="BW376" s="308">
        <v>93.230955031538343</v>
      </c>
      <c r="BX376" s="308">
        <v>83.558721518441104</v>
      </c>
      <c r="BY376" s="312">
        <v>9.6722335130972414</v>
      </c>
      <c r="BZ376" s="531">
        <f>Daten_Polit!R376</f>
        <v>12.4</v>
      </c>
      <c r="CA376" s="532">
        <f>Daten_Polit!S376</f>
        <v>49.7</v>
      </c>
      <c r="CB376" s="532">
        <f>Daten_Polit!T376</f>
        <v>9.3000000000000007</v>
      </c>
      <c r="CC376" s="532">
        <f>Daten_Polit!U376</f>
        <v>10.3</v>
      </c>
      <c r="CD376" s="532">
        <f>Daten_Polit!V376</f>
        <v>2.8</v>
      </c>
      <c r="CE376" s="309">
        <v>0.95230156083773942</v>
      </c>
      <c r="CF376" s="309">
        <v>4.2566079892100923</v>
      </c>
      <c r="CG376" s="309">
        <v>0.8632717268719402</v>
      </c>
      <c r="CH376" s="309">
        <v>0.90695290323466271</v>
      </c>
      <c r="CI376" s="309">
        <v>0.48941077340914968</v>
      </c>
      <c r="CJ376" s="309">
        <v>5.1930787538326078</v>
      </c>
      <c r="CK376" s="309">
        <v>2.826438485379291</v>
      </c>
      <c r="CL376" s="309">
        <v>6.3095823095823098</v>
      </c>
      <c r="CM376" s="309">
        <v>6.0873867572039915</v>
      </c>
      <c r="CN376" s="309">
        <v>11.653672548216932</v>
      </c>
      <c r="CO376" s="309">
        <v>49.373105240362477</v>
      </c>
      <c r="CP376" s="309">
        <v>48.463045534385898</v>
      </c>
      <c r="CQ376" s="309">
        <v>50.493984477136699</v>
      </c>
      <c r="CR376" s="309">
        <v>51.217325332780881</v>
      </c>
      <c r="CS376" s="309">
        <v>33.237350884398722</v>
      </c>
      <c r="CT376" s="309">
        <v>100</v>
      </c>
      <c r="CU376" s="309">
        <v>8.5210717812943351</v>
      </c>
      <c r="CV376" s="309">
        <v>89.177472899309961</v>
      </c>
      <c r="CW376" s="309">
        <v>77.217126784522364</v>
      </c>
      <c r="CX376" s="309">
        <v>11.960346114787601</v>
      </c>
      <c r="CY376" s="309">
        <v>100</v>
      </c>
      <c r="CZ376" s="309">
        <v>34.24280005511919</v>
      </c>
      <c r="DA376" s="309">
        <v>65.75719994488081</v>
      </c>
      <c r="DB376" s="309">
        <v>63.166597767672592</v>
      </c>
      <c r="DC376" s="309">
        <v>2.5906021772082131</v>
      </c>
      <c r="DD376" s="309">
        <v>100</v>
      </c>
      <c r="DE376" s="309">
        <v>3.4786214669506745</v>
      </c>
      <c r="DF376" s="309">
        <v>93.160734508850808</v>
      </c>
      <c r="DG376" s="309">
        <v>83.41472282887392</v>
      </c>
      <c r="DH376" s="313">
        <v>9.746011679976883</v>
      </c>
      <c r="DI376" s="565">
        <f>Daten_Polit!W376</f>
        <v>11.3</v>
      </c>
      <c r="DJ376" s="532">
        <f>Daten_Polit!X376</f>
        <v>47.3</v>
      </c>
      <c r="DK376" s="532">
        <f>Daten_Polit!Y376</f>
        <v>8.1999999999999993</v>
      </c>
      <c r="DL376" s="532">
        <f>Daten_Polit!Z376</f>
        <v>9</v>
      </c>
      <c r="DM376" s="532">
        <f>Daten_Polit!AA376</f>
        <v>2.8</v>
      </c>
      <c r="DN376" s="309">
        <v>0.84993815050306876</v>
      </c>
      <c r="DO376" s="309">
        <v>4.3931502054066005</v>
      </c>
      <c r="DP376" s="309">
        <v>0.73188861335061473</v>
      </c>
      <c r="DQ376" s="309">
        <v>0.76564779614286238</v>
      </c>
      <c r="DR376" s="309">
        <v>0.44688675071230899</v>
      </c>
      <c r="DS376" s="309">
        <v>4.9591591663000463</v>
      </c>
      <c r="DT376" s="309">
        <v>3.0544534135997137</v>
      </c>
      <c r="DU376" s="309">
        <v>6.0084244122396084</v>
      </c>
      <c r="DV376" s="309">
        <v>5.875150619971282</v>
      </c>
      <c r="DW376" s="309">
        <v>8.8223225276994377</v>
      </c>
      <c r="DX376" s="309">
        <v>50.319500287189825</v>
      </c>
      <c r="DY376" s="309">
        <v>49.201945471981098</v>
      </c>
      <c r="DZ376" s="309">
        <v>51.068212032130248</v>
      </c>
      <c r="EA376" s="309">
        <v>51.979129888979635</v>
      </c>
      <c r="EB376" s="309">
        <v>31.917525773201138</v>
      </c>
      <c r="EC376" s="309">
        <v>100</v>
      </c>
      <c r="ED376" s="309">
        <v>8.8090236576930252</v>
      </c>
      <c r="EE376" s="309">
        <v>88.922018584989047</v>
      </c>
      <c r="EF376" s="309">
        <v>76.926337641881688</v>
      </c>
      <c r="EG376" s="309">
        <v>11.995680943107367</v>
      </c>
      <c r="EH376" s="309">
        <v>100</v>
      </c>
      <c r="EI376" s="309">
        <v>36.513258153002134</v>
      </c>
      <c r="EJ376" s="309">
        <v>63.486741846997873</v>
      </c>
      <c r="EK376" s="309">
        <v>60.560804632733934</v>
      </c>
      <c r="EL376" s="309">
        <v>2.9259372142639446</v>
      </c>
      <c r="EM376" s="309">
        <v>100</v>
      </c>
      <c r="EN376" s="309">
        <v>3.8720835669877913</v>
      </c>
      <c r="EO376" s="309">
        <v>92.887317950491592</v>
      </c>
      <c r="EP376" s="309">
        <v>83.049855090069798</v>
      </c>
      <c r="EQ376" s="367">
        <v>9.8374628604217822</v>
      </c>
      <c r="ER376" s="531">
        <f>Daten_Polit!AB376</f>
        <v>10.8</v>
      </c>
      <c r="ES376" s="532">
        <f>Daten_Polit!AC376</f>
        <v>46.6</v>
      </c>
      <c r="ET376" s="532">
        <f>Daten_Polit!AD376</f>
        <v>7.6</v>
      </c>
      <c r="EU376" s="532">
        <f>Daten_Polit!AE376</f>
        <v>8.4</v>
      </c>
      <c r="EV376" s="532">
        <f>Daten_Polit!AF376</f>
        <v>2.4</v>
      </c>
      <c r="EW376" s="309">
        <v>0.80693976055153327</v>
      </c>
      <c r="EX376" s="309">
        <v>4.3891850695151984</v>
      </c>
      <c r="EY376" s="309">
        <v>0.67449310497124315</v>
      </c>
      <c r="EZ376" s="309">
        <v>0.71002858630518639</v>
      </c>
      <c r="FA376" s="309">
        <v>0.37924943492072355</v>
      </c>
      <c r="FB376" s="309">
        <v>4.8856483291915529</v>
      </c>
      <c r="FC376" s="309">
        <v>3.3514800952704547</v>
      </c>
      <c r="FD376" s="309">
        <v>5.8086212167532869</v>
      </c>
      <c r="FE376" s="309">
        <v>5.6318535079314378</v>
      </c>
      <c r="FF376" s="309">
        <v>9.7619047619047628</v>
      </c>
      <c r="FG376" s="309">
        <v>51.648435512591448</v>
      </c>
      <c r="FH376" s="309">
        <v>52.623493667428434</v>
      </c>
      <c r="FI376" s="309">
        <v>51.314488214932815</v>
      </c>
      <c r="FJ376" s="309">
        <v>52.030910304150915</v>
      </c>
      <c r="FK376" s="309">
        <v>35.305435305454544</v>
      </c>
      <c r="FL376" s="309">
        <v>100</v>
      </c>
      <c r="FM376" s="309">
        <v>9.2684639467079784</v>
      </c>
      <c r="FN376" s="309">
        <v>88.373335881275992</v>
      </c>
      <c r="FO376" s="309">
        <v>76.143988397989176</v>
      </c>
      <c r="FP376" s="309">
        <v>12.229347483286814</v>
      </c>
      <c r="FQ376" s="309">
        <v>100</v>
      </c>
      <c r="FR376" s="309">
        <v>38.250348999534673</v>
      </c>
      <c r="FS376" s="309">
        <v>61.749651000465342</v>
      </c>
      <c r="FT376" s="309">
        <v>59.190321079571895</v>
      </c>
      <c r="FU376" s="309">
        <v>2.5593299208934392</v>
      </c>
      <c r="FV376" s="309">
        <v>100</v>
      </c>
      <c r="FW376" s="309">
        <v>4.1714005118923234</v>
      </c>
      <c r="FX376" s="309">
        <v>92.491571447638833</v>
      </c>
      <c r="FY376" s="309">
        <v>82.555236291785846</v>
      </c>
      <c r="FZ376" s="313">
        <v>9.9363351558529942</v>
      </c>
      <c r="GA376" s="570">
        <f>Daten_Polit!AG376</f>
        <v>10.7</v>
      </c>
      <c r="GB376" s="571">
        <f>Daten_Polit!AH376</f>
        <v>46.2</v>
      </c>
      <c r="GC376" s="571">
        <f>Daten_Polit!AI376</f>
        <v>7.3</v>
      </c>
      <c r="GD376" s="571">
        <f>Daten_Polit!AJ376</f>
        <v>8</v>
      </c>
      <c r="GE376" s="571">
        <f>Daten_Polit!AK376</f>
        <v>2.7</v>
      </c>
      <c r="GF376" s="444">
        <v>0.75250504184332967</v>
      </c>
      <c r="GG376" s="444">
        <v>4.7475915704458806</v>
      </c>
      <c r="GH376" s="444">
        <v>0.60236600546622232</v>
      </c>
      <c r="GI376" s="444">
        <v>0.62779953333865846</v>
      </c>
      <c r="GJ376" s="444">
        <v>0.39613399386953985</v>
      </c>
      <c r="GK376" s="444">
        <v>4.3342002600780454</v>
      </c>
      <c r="GL376" s="444">
        <v>2.7560371931232863</v>
      </c>
      <c r="GM376" s="444">
        <v>5.3370483163783238</v>
      </c>
      <c r="GN376" s="444">
        <v>5.170102038497328</v>
      </c>
      <c r="GO376" s="444">
        <v>8.5365853658551458</v>
      </c>
      <c r="GP376" s="444">
        <v>49.844289310461946</v>
      </c>
      <c r="GQ376" s="444">
        <v>50.362294755036217</v>
      </c>
      <c r="GR376" s="444">
        <v>49.660657934553228</v>
      </c>
      <c r="GS376" s="444">
        <v>50.742872744647919</v>
      </c>
      <c r="GT376" s="444">
        <v>29.114470842344865</v>
      </c>
      <c r="GU376" s="444">
        <v>100</v>
      </c>
      <c r="GV376" s="444">
        <v>9.466976284330217</v>
      </c>
      <c r="GW376" s="444">
        <v>87.871370955667345</v>
      </c>
      <c r="GX376" s="444">
        <v>75.35558913829064</v>
      </c>
      <c r="GY376" s="444">
        <v>12.5157818173767</v>
      </c>
      <c r="GZ376" s="444">
        <v>100</v>
      </c>
      <c r="HA376" s="444">
        <v>40.226497052435612</v>
      </c>
      <c r="HB376" s="444">
        <v>59.773502947564374</v>
      </c>
      <c r="HC376" s="444">
        <v>56.887992553521563</v>
      </c>
      <c r="HD376" s="444">
        <v>2.8855103940428166</v>
      </c>
      <c r="HE376" s="444">
        <v>100</v>
      </c>
      <c r="HF376" s="444">
        <v>4.1671422678272858</v>
      </c>
      <c r="HG376" s="444">
        <v>92.081249900244757</v>
      </c>
      <c r="HH376" s="444">
        <v>81.972059550944579</v>
      </c>
      <c r="HI376" s="445">
        <v>10.109190349300173</v>
      </c>
      <c r="HJ376" s="570">
        <f>Daten_Polit!AL376</f>
        <v>10.3</v>
      </c>
      <c r="HK376" s="571">
        <f>Daten_Polit!AM376</f>
        <v>45.1</v>
      </c>
      <c r="HL376" s="571">
        <f>Daten_Polit!AN376</f>
        <v>6.9</v>
      </c>
      <c r="HM376" s="571">
        <f>Daten_Polit!AO376</f>
        <v>7.6</v>
      </c>
      <c r="HN376" s="571">
        <f>Daten_Polit!AP376</f>
        <v>2.6</v>
      </c>
      <c r="HO376" s="444">
        <v>0.61901258593002195</v>
      </c>
      <c r="HP376" s="444">
        <v>3.8780289378846442</v>
      </c>
      <c r="HQ376" s="444">
        <v>0.48632830718135295</v>
      </c>
      <c r="HR376" s="444">
        <v>0.50199997624098225</v>
      </c>
      <c r="HS376" s="444">
        <v>0.36241536805529528</v>
      </c>
      <c r="HT376" s="444">
        <v>4.3740940924669136</v>
      </c>
      <c r="HU376" s="444">
        <v>3.2135602251156787</v>
      </c>
      <c r="HV376" s="444">
        <v>5.1869245791871066</v>
      </c>
      <c r="HW376" s="444">
        <v>4.9497654081406575</v>
      </c>
      <c r="HX376" s="444">
        <v>9.37907077724544</v>
      </c>
      <c r="HY376" s="444">
        <v>54.501296220494474</v>
      </c>
      <c r="HZ376" s="444">
        <v>55.165607226496562</v>
      </c>
      <c r="IA376" s="444">
        <v>54.22837695106216</v>
      </c>
      <c r="IB376" s="444">
        <v>55.296247612906981</v>
      </c>
      <c r="IC376" s="444">
        <v>35.376532399288159</v>
      </c>
      <c r="ID376" s="444">
        <v>100</v>
      </c>
      <c r="IE376" s="444">
        <v>9.5354068304888688</v>
      </c>
      <c r="IF376" s="444">
        <v>87.679078539420431</v>
      </c>
      <c r="IG376" s="444">
        <v>75.043149804851268</v>
      </c>
      <c r="IH376" s="444">
        <v>12.635928734569161</v>
      </c>
      <c r="II376" s="444">
        <v>100</v>
      </c>
      <c r="IJ376" s="444">
        <v>41.618398637137979</v>
      </c>
      <c r="IK376" s="444">
        <v>58.381601362862014</v>
      </c>
      <c r="IL376" s="444">
        <v>55.161839863713801</v>
      </c>
      <c r="IM376" s="444">
        <v>3.2197614991482117</v>
      </c>
      <c r="IN376" s="444">
        <v>100</v>
      </c>
      <c r="IO376" s="444">
        <v>4.4626162652775259</v>
      </c>
      <c r="IP376" s="444">
        <v>91.697528025962967</v>
      </c>
      <c r="IQ376" s="444">
        <v>81.402314739285401</v>
      </c>
      <c r="IR376" s="445">
        <v>10.295213286677548</v>
      </c>
      <c r="IS376" s="443">
        <f>Daten_Polit!AQ376</f>
        <v>9.6</v>
      </c>
      <c r="IT376" s="227">
        <f>Daten_Polit!AR376</f>
        <v>44</v>
      </c>
      <c r="IU376" s="227">
        <f>Daten_Polit!AS376</f>
        <v>6.2</v>
      </c>
      <c r="IV376" s="227">
        <f>Daten_Polit!AT376</f>
        <v>6.8</v>
      </c>
      <c r="IW376" s="227">
        <f>Daten_Polit!AU376</f>
        <v>2.5</v>
      </c>
      <c r="IX376" s="444" t="s">
        <v>820</v>
      </c>
      <c r="IY376" s="444" t="s">
        <v>820</v>
      </c>
      <c r="IZ376" s="444" t="s">
        <v>820</v>
      </c>
      <c r="JA376" s="444" t="s">
        <v>820</v>
      </c>
      <c r="JB376" s="444" t="s">
        <v>820</v>
      </c>
      <c r="JC376" s="444" t="s">
        <v>820</v>
      </c>
      <c r="JD376" s="444" t="s">
        <v>820</v>
      </c>
      <c r="JE376" s="444" t="s">
        <v>820</v>
      </c>
      <c r="JF376" s="444" t="s">
        <v>820</v>
      </c>
      <c r="JG376" s="444" t="s">
        <v>820</v>
      </c>
      <c r="JH376" s="444" t="s">
        <v>820</v>
      </c>
      <c r="JI376" s="444" t="s">
        <v>820</v>
      </c>
      <c r="JJ376" s="444" t="s">
        <v>820</v>
      </c>
      <c r="JK376" s="444" t="s">
        <v>820</v>
      </c>
      <c r="JL376" s="444" t="s">
        <v>820</v>
      </c>
      <c r="JM376" s="444" t="s">
        <v>820</v>
      </c>
      <c r="JN376" s="444" t="s">
        <v>820</v>
      </c>
      <c r="JO376" s="444" t="s">
        <v>820</v>
      </c>
      <c r="JP376" s="444" t="s">
        <v>820</v>
      </c>
      <c r="JQ376" s="444" t="s">
        <v>820</v>
      </c>
      <c r="JR376" s="444" t="s">
        <v>820</v>
      </c>
      <c r="JS376" s="444" t="s">
        <v>820</v>
      </c>
      <c r="JT376" s="444" t="s">
        <v>820</v>
      </c>
      <c r="JU376" s="444" t="s">
        <v>820</v>
      </c>
      <c r="JV376" s="444" t="s">
        <v>820</v>
      </c>
      <c r="JW376" s="444" t="s">
        <v>820</v>
      </c>
      <c r="JX376" s="444" t="s">
        <v>820</v>
      </c>
      <c r="JY376" s="444" t="s">
        <v>820</v>
      </c>
      <c r="JZ376" s="444" t="s">
        <v>820</v>
      </c>
      <c r="KA376" s="445" t="s">
        <v>820</v>
      </c>
    </row>
    <row r="377" spans="4:287" ht="12.65" customHeight="1" x14ac:dyDescent="0.2">
      <c r="D377" s="276"/>
      <c r="E377" s="3" t="str">
        <f>Daten_Polit!E377</f>
        <v>13003</v>
      </c>
      <c r="F377" s="229" t="str">
        <f>Daten_Polit!F377</f>
        <v>Rostock, Hanse- und Universitätsstadt</v>
      </c>
      <c r="G377" s="246"/>
      <c r="H377" s="531">
        <f>Daten_Polit!H377</f>
        <v>10.199999999999999</v>
      </c>
      <c r="I377" s="532">
        <f>Daten_Polit!I377</f>
        <v>30.2</v>
      </c>
      <c r="J377" s="532">
        <f>Daten_Polit!J377</f>
        <v>8.1999999999999993</v>
      </c>
      <c r="K377" s="532">
        <f>Daten_Polit!K377</f>
        <v>9.1</v>
      </c>
      <c r="L377" s="532">
        <f>Daten_Polit!L377</f>
        <v>4.9000000000000004</v>
      </c>
      <c r="M377" s="308">
        <v>1.0425774226670075</v>
      </c>
      <c r="N377" s="308">
        <v>3.9790117488851382</v>
      </c>
      <c r="O377" s="308">
        <v>0.94885957058074188</v>
      </c>
      <c r="P377" s="308">
        <v>1.0297232793429139</v>
      </c>
      <c r="Q377" s="308">
        <v>0.67259673695152145</v>
      </c>
      <c r="R377" s="308">
        <v>7.3685439613902393</v>
      </c>
      <c r="S377" s="308">
        <v>4.3625593681626089</v>
      </c>
      <c r="T377" s="308">
        <v>8.6698337292162293</v>
      </c>
      <c r="U377" s="308">
        <v>7.9044379195716417</v>
      </c>
      <c r="V377" s="308">
        <v>13.625324512185365</v>
      </c>
      <c r="W377" s="308">
        <v>34.694148520729705</v>
      </c>
      <c r="X377" s="308">
        <v>34.337814454945459</v>
      </c>
      <c r="Y377" s="308">
        <v>34.704868348412724</v>
      </c>
      <c r="Z377" s="308">
        <v>36.324814144544305</v>
      </c>
      <c r="AA377" s="308">
        <v>24.292887029292864</v>
      </c>
      <c r="AB377" s="308">
        <v>100</v>
      </c>
      <c r="AC377" s="308">
        <v>10.0252123516478</v>
      </c>
      <c r="AD377" s="308">
        <v>87.216735779044058</v>
      </c>
      <c r="AE377" s="308">
        <v>66.773753777116312</v>
      </c>
      <c r="AF377" s="308">
        <v>20.442982001927742</v>
      </c>
      <c r="AG377" s="308">
        <v>100</v>
      </c>
      <c r="AH377" s="308">
        <v>30.094075260208157</v>
      </c>
      <c r="AI377" s="308">
        <v>69.905924739791828</v>
      </c>
      <c r="AJ377" s="308">
        <v>60.308246597277815</v>
      </c>
      <c r="AK377" s="308">
        <v>9.5976781425140096</v>
      </c>
      <c r="AL377" s="308">
        <v>100</v>
      </c>
      <c r="AM377" s="308">
        <v>4.3210879000211557</v>
      </c>
      <c r="AN377" s="308">
        <v>91.756552227495888</v>
      </c>
      <c r="AO377" s="308">
        <v>70.980232812363894</v>
      </c>
      <c r="AP377" s="337">
        <v>20.776319415131979</v>
      </c>
      <c r="AQ377" s="531">
        <f>Daten_Polit!M377</f>
        <v>9.8000000000000007</v>
      </c>
      <c r="AR377" s="532">
        <f>Daten_Polit!N377</f>
        <v>30.8</v>
      </c>
      <c r="AS377" s="532">
        <f>Daten_Polit!O377</f>
        <v>7.8</v>
      </c>
      <c r="AT377" s="532">
        <f>Daten_Polit!P377</f>
        <v>8.6999999999999993</v>
      </c>
      <c r="AU377" s="532">
        <f>Daten_Polit!Q377</f>
        <v>4.5999999999999996</v>
      </c>
      <c r="AV377" s="308">
        <v>0.99425409379229801</v>
      </c>
      <c r="AW377" s="308">
        <v>3.9335688312643828</v>
      </c>
      <c r="AX377" s="308">
        <v>0.88602222974803047</v>
      </c>
      <c r="AY377" s="308">
        <v>0.95591797026891634</v>
      </c>
      <c r="AZ377" s="308">
        <v>0.65629567533543565</v>
      </c>
      <c r="BA377" s="308">
        <v>7.1733758469509521</v>
      </c>
      <c r="BB377" s="308">
        <v>4.3731475222296874</v>
      </c>
      <c r="BC377" s="308">
        <v>8.5217883952599429</v>
      </c>
      <c r="BD377" s="308">
        <v>7.7330711027343</v>
      </c>
      <c r="BE377" s="308">
        <v>13.540761341909041</v>
      </c>
      <c r="BF377" s="308">
        <v>35.491160867405434</v>
      </c>
      <c r="BG377" s="308">
        <v>33.622780255026207</v>
      </c>
      <c r="BH377" s="308">
        <v>36.594707106750398</v>
      </c>
      <c r="BI377" s="308">
        <v>38.537680002202492</v>
      </c>
      <c r="BJ377" s="308">
        <v>24.254612223489527</v>
      </c>
      <c r="BK377" s="308">
        <v>100</v>
      </c>
      <c r="BL377" s="308">
        <v>10.393009225984924</v>
      </c>
      <c r="BM377" s="308">
        <v>87.004930616658555</v>
      </c>
      <c r="BN377" s="308">
        <v>65.981869824973842</v>
      </c>
      <c r="BO377" s="308">
        <v>21.023060791684713</v>
      </c>
      <c r="BP377" s="308">
        <v>100</v>
      </c>
      <c r="BQ377" s="308">
        <v>32.294164668265388</v>
      </c>
      <c r="BR377" s="308">
        <v>67.705835331734605</v>
      </c>
      <c r="BS377" s="308">
        <v>58.313349320543551</v>
      </c>
      <c r="BT377" s="308">
        <v>9.3924860111910444</v>
      </c>
      <c r="BU377" s="308">
        <v>100</v>
      </c>
      <c r="BV377" s="308">
        <v>4.6270594887049183</v>
      </c>
      <c r="BW377" s="308">
        <v>91.673266953079619</v>
      </c>
      <c r="BX377" s="308">
        <v>70.287772655744689</v>
      </c>
      <c r="BY377" s="312">
        <v>21.385494297334915</v>
      </c>
      <c r="BZ377" s="531">
        <f>Daten_Polit!R377</f>
        <v>8.6999999999999993</v>
      </c>
      <c r="CA377" s="532">
        <f>Daten_Polit!S377</f>
        <v>27.8</v>
      </c>
      <c r="CB377" s="532">
        <f>Daten_Polit!T377</f>
        <v>6.7</v>
      </c>
      <c r="CC377" s="532">
        <f>Daten_Polit!U377</f>
        <v>7.6</v>
      </c>
      <c r="CD377" s="532">
        <f>Daten_Polit!V377</f>
        <v>4.0999999999999996</v>
      </c>
      <c r="CE377" s="309">
        <v>0.93032359645821705</v>
      </c>
      <c r="CF377" s="309">
        <v>3.6167956977081284</v>
      </c>
      <c r="CG377" s="309">
        <v>0.82119432450812779</v>
      </c>
      <c r="CH377" s="309">
        <v>0.88346271207570803</v>
      </c>
      <c r="CI377" s="309">
        <v>0.62287055403156499</v>
      </c>
      <c r="CJ377" s="309">
        <v>7.9651286790843452</v>
      </c>
      <c r="CK377" s="309">
        <v>5.0392504431501646</v>
      </c>
      <c r="CL377" s="309">
        <v>9.4916218522682119</v>
      </c>
      <c r="CM377" s="309">
        <v>8.7635643564355874</v>
      </c>
      <c r="CN377" s="309">
        <v>13.787623854926153</v>
      </c>
      <c r="CO377" s="309">
        <v>32.032587361194985</v>
      </c>
      <c r="CP377" s="309">
        <v>31.55753801268137</v>
      </c>
      <c r="CQ377" s="309">
        <v>32.812692671297626</v>
      </c>
      <c r="CR377" s="309">
        <v>35.213255698314804</v>
      </c>
      <c r="CS377" s="309">
        <v>18.752348741071025</v>
      </c>
      <c r="CT377" s="309">
        <v>100</v>
      </c>
      <c r="CU377" s="309">
        <v>10.497794905240255</v>
      </c>
      <c r="CV377" s="309">
        <v>86.863020568415536</v>
      </c>
      <c r="CW377" s="309">
        <v>64.982409430848875</v>
      </c>
      <c r="CX377" s="309">
        <v>21.880611137566667</v>
      </c>
      <c r="CY377" s="309">
        <v>100</v>
      </c>
      <c r="CZ377" s="309">
        <v>33.042680128499313</v>
      </c>
      <c r="DA377" s="309">
        <v>66.957319871500687</v>
      </c>
      <c r="DB377" s="309">
        <v>57.296925195043592</v>
      </c>
      <c r="DC377" s="309">
        <v>9.6603946764570896</v>
      </c>
      <c r="DD377" s="309">
        <v>100</v>
      </c>
      <c r="DE377" s="309">
        <v>4.9823604963131292</v>
      </c>
      <c r="DF377" s="309">
        <v>91.345224144426027</v>
      </c>
      <c r="DG377" s="309">
        <v>69.518320901585085</v>
      </c>
      <c r="DH377" s="313">
        <v>21.826903242840938</v>
      </c>
      <c r="DI377" s="565">
        <f>Daten_Polit!W377</f>
        <v>7.8</v>
      </c>
      <c r="DJ377" s="532">
        <f>Daten_Polit!X377</f>
        <v>27.8</v>
      </c>
      <c r="DK377" s="532">
        <f>Daten_Polit!Y377</f>
        <v>5.6</v>
      </c>
      <c r="DL377" s="532">
        <f>Daten_Polit!Z377</f>
        <v>6.3</v>
      </c>
      <c r="DM377" s="532">
        <f>Daten_Polit!AA377</f>
        <v>3.4</v>
      </c>
      <c r="DN377" s="309">
        <v>0.84548265259079736</v>
      </c>
      <c r="DO377" s="309">
        <v>3.8297543762706812</v>
      </c>
      <c r="DP377" s="309">
        <v>0.70268971766750088</v>
      </c>
      <c r="DQ377" s="309">
        <v>0.75008140799636513</v>
      </c>
      <c r="DR377" s="309">
        <v>0.55532585879294072</v>
      </c>
      <c r="DS377" s="309">
        <v>8.26672213472796</v>
      </c>
      <c r="DT377" s="309">
        <v>5.7708183537056268</v>
      </c>
      <c r="DU377" s="309">
        <v>9.7439780417396253</v>
      </c>
      <c r="DV377" s="309">
        <v>8.9400904574775044</v>
      </c>
      <c r="DW377" s="309">
        <v>14.335627316040842</v>
      </c>
      <c r="DX377" s="309">
        <v>31.229677948634905</v>
      </c>
      <c r="DY377" s="309">
        <v>30.283725910063492</v>
      </c>
      <c r="DZ377" s="309">
        <v>31.798788769753962</v>
      </c>
      <c r="EA377" s="309">
        <v>33.935852389094038</v>
      </c>
      <c r="EB377" s="309">
        <v>19.647435897435898</v>
      </c>
      <c r="EC377" s="309">
        <v>100</v>
      </c>
      <c r="ED377" s="309">
        <v>10.990556618645064</v>
      </c>
      <c r="EE377" s="309">
        <v>86.311896509901672</v>
      </c>
      <c r="EF377" s="309">
        <v>64.130898141152443</v>
      </c>
      <c r="EG377" s="309">
        <v>22.180998368749243</v>
      </c>
      <c r="EH377" s="309">
        <v>100</v>
      </c>
      <c r="EI377" s="309">
        <v>38.522928806688626</v>
      </c>
      <c r="EJ377" s="309">
        <v>61.477071193311382</v>
      </c>
      <c r="EK377" s="309">
        <v>52.482898403851031</v>
      </c>
      <c r="EL377" s="309">
        <v>8.9941727894603485</v>
      </c>
      <c r="EM377" s="309">
        <v>100</v>
      </c>
      <c r="EN377" s="309">
        <v>5.3975051479063128</v>
      </c>
      <c r="EO377" s="309">
        <v>90.903772592510649</v>
      </c>
      <c r="EP377" s="309">
        <v>68.783306921312132</v>
      </c>
      <c r="EQ377" s="367">
        <v>22.120465671198513</v>
      </c>
      <c r="ER377" s="531">
        <f>Daten_Polit!AB377</f>
        <v>6.8</v>
      </c>
      <c r="ES377" s="532">
        <f>Daten_Polit!AC377</f>
        <v>23.9</v>
      </c>
      <c r="ET377" s="532">
        <f>Daten_Polit!AD377</f>
        <v>4.8</v>
      </c>
      <c r="EU377" s="532">
        <f>Daten_Polit!AE377</f>
        <v>5.4</v>
      </c>
      <c r="EV377" s="532">
        <f>Daten_Polit!AF377</f>
        <v>3</v>
      </c>
      <c r="EW377" s="309">
        <v>0.78601829778204912</v>
      </c>
      <c r="EX377" s="309">
        <v>3.7556780490121429</v>
      </c>
      <c r="EY377" s="309">
        <v>0.62915515730333016</v>
      </c>
      <c r="EZ377" s="309">
        <v>0.6717911122127298</v>
      </c>
      <c r="FA377" s="309">
        <v>0.4996750770942644</v>
      </c>
      <c r="FB377" s="309">
        <v>8.3480385502918413</v>
      </c>
      <c r="FC377" s="309">
        <v>6.3829157916530352</v>
      </c>
      <c r="FD377" s="309">
        <v>9.5631468083158513</v>
      </c>
      <c r="FE377" s="309">
        <v>8.9017542332303918</v>
      </c>
      <c r="FF377" s="309">
        <v>13.076656260839403</v>
      </c>
      <c r="FG377" s="309">
        <v>29.575997618992378</v>
      </c>
      <c r="FH377" s="309">
        <v>29.140636676132964</v>
      </c>
      <c r="FI377" s="309">
        <v>29.846205220486954</v>
      </c>
      <c r="FJ377" s="309">
        <v>32.184060176912183</v>
      </c>
      <c r="FK377" s="309">
        <v>17.479579929982847</v>
      </c>
      <c r="FL377" s="309">
        <v>100</v>
      </c>
      <c r="FM377" s="309">
        <v>11.616980294637036</v>
      </c>
      <c r="FN377" s="309">
        <v>85.438241992010305</v>
      </c>
      <c r="FO377" s="309">
        <v>63.064898223225853</v>
      </c>
      <c r="FP377" s="309">
        <v>22.373343768784459</v>
      </c>
      <c r="FQ377" s="309">
        <v>100</v>
      </c>
      <c r="FR377" s="309">
        <v>38.899082568807344</v>
      </c>
      <c r="FS377" s="309">
        <v>61.100917431192649</v>
      </c>
      <c r="FT377" s="309">
        <v>51.0938602681722</v>
      </c>
      <c r="FU377" s="309">
        <v>10.007057163020464</v>
      </c>
      <c r="FV377" s="309">
        <v>100</v>
      </c>
      <c r="FW377" s="309">
        <v>5.8241714456557059</v>
      </c>
      <c r="FX377" s="309">
        <v>90.165543852837786</v>
      </c>
      <c r="FY377" s="309">
        <v>67.830065003089061</v>
      </c>
      <c r="FZ377" s="313">
        <v>22.335478849748728</v>
      </c>
      <c r="GA377" s="570">
        <f>Daten_Polit!AG377</f>
        <v>7.6</v>
      </c>
      <c r="GB377" s="571">
        <f>Daten_Polit!AH377</f>
        <v>26.2</v>
      </c>
      <c r="GC377" s="571">
        <f>Daten_Polit!AI377</f>
        <v>5.3</v>
      </c>
      <c r="GD377" s="571">
        <f>Daten_Polit!AJ377</f>
        <v>6</v>
      </c>
      <c r="GE377" s="571">
        <f>Daten_Polit!AK377</f>
        <v>3.3</v>
      </c>
      <c r="GF377" s="444">
        <v>0.80929487179487192</v>
      </c>
      <c r="GG377" s="444">
        <v>4.1043564113615973</v>
      </c>
      <c r="GH377" s="444">
        <v>0.62585843986152156</v>
      </c>
      <c r="GI377" s="444">
        <v>0.67792863960394489</v>
      </c>
      <c r="GJ377" s="444">
        <v>0.47346001635126977</v>
      </c>
      <c r="GK377" s="444">
        <v>6.7224204425928331</v>
      </c>
      <c r="GL377" s="444">
        <v>4.8461939520333166</v>
      </c>
      <c r="GM377" s="444">
        <v>7.9475848419185331</v>
      </c>
      <c r="GN377" s="444">
        <v>7.17096543990219</v>
      </c>
      <c r="GO377" s="444">
        <v>11.930154746967796</v>
      </c>
      <c r="GP377" s="444">
        <v>29.162612503040624</v>
      </c>
      <c r="GQ377" s="444">
        <v>29.093005380476555</v>
      </c>
      <c r="GR377" s="444">
        <v>29.207754746091769</v>
      </c>
      <c r="GS377" s="444">
        <v>31.31402225117796</v>
      </c>
      <c r="GT377" s="444">
        <v>18.423483526629646</v>
      </c>
      <c r="GU377" s="444">
        <v>100</v>
      </c>
      <c r="GV377" s="444">
        <v>11.347806606642322</v>
      </c>
      <c r="GW377" s="444">
        <v>85.45736088534295</v>
      </c>
      <c r="GX377" s="444">
        <v>62.684352911796438</v>
      </c>
      <c r="GY377" s="444">
        <v>22.77300797354652</v>
      </c>
      <c r="GZ377" s="444">
        <v>100</v>
      </c>
      <c r="HA377" s="444">
        <v>40.316520551064556</v>
      </c>
      <c r="HB377" s="444">
        <v>59.683479448935451</v>
      </c>
      <c r="HC377" s="444">
        <v>49.675509507002168</v>
      </c>
      <c r="HD377" s="444">
        <v>10.007969941933279</v>
      </c>
      <c r="HE377" s="444">
        <v>100</v>
      </c>
      <c r="HF377" s="444">
        <v>6.0571143484853351</v>
      </c>
      <c r="HG377" s="444">
        <v>89.587241295870314</v>
      </c>
      <c r="HH377" s="444">
        <v>66.772857971715865</v>
      </c>
      <c r="HI377" s="445">
        <v>22.814383324154448</v>
      </c>
      <c r="HJ377" s="570">
        <f>Daten_Polit!AL377</f>
        <v>7.5</v>
      </c>
      <c r="HK377" s="571">
        <f>Daten_Polit!AM377</f>
        <v>26.2</v>
      </c>
      <c r="HL377" s="571">
        <f>Daten_Polit!AN377</f>
        <v>5.3</v>
      </c>
      <c r="HM377" s="571">
        <f>Daten_Polit!AO377</f>
        <v>6.1</v>
      </c>
      <c r="HN377" s="571">
        <f>Daten_Polit!AP377</f>
        <v>3.2</v>
      </c>
      <c r="HO377" s="444">
        <v>0.66515955134336147</v>
      </c>
      <c r="HP377" s="444">
        <v>3.3096539286834363</v>
      </c>
      <c r="HQ377" s="444">
        <v>0.50663067949665874</v>
      </c>
      <c r="HR377" s="444">
        <v>0.54427559646523493</v>
      </c>
      <c r="HS377" s="444">
        <v>0.40125015658255409</v>
      </c>
      <c r="HT377" s="444">
        <v>7.2328871433151951</v>
      </c>
      <c r="HU377" s="444">
        <v>5.6775724527920834</v>
      </c>
      <c r="HV377" s="444">
        <v>8.2549755789614672</v>
      </c>
      <c r="HW377" s="444">
        <v>7.3095883901879448</v>
      </c>
      <c r="HX377" s="444">
        <v>13.18533815178165</v>
      </c>
      <c r="HY377" s="444">
        <v>39.391296410859553</v>
      </c>
      <c r="HZ377" s="444">
        <v>40.758848994142092</v>
      </c>
      <c r="IA377" s="444">
        <v>38.486819928537876</v>
      </c>
      <c r="IB377" s="444">
        <v>41.236761874197363</v>
      </c>
      <c r="IC377" s="444">
        <v>24.018573237656224</v>
      </c>
      <c r="ID377" s="444">
        <v>100</v>
      </c>
      <c r="IE377" s="444">
        <v>11.638854891294521</v>
      </c>
      <c r="IF377" s="444">
        <v>85.27418885327819</v>
      </c>
      <c r="IG377" s="444">
        <v>61.909726123178643</v>
      </c>
      <c r="IH377" s="444">
        <v>23.364462730099554</v>
      </c>
      <c r="II377" s="444">
        <v>100</v>
      </c>
      <c r="IJ377" s="444">
        <v>40.703819361037716</v>
      </c>
      <c r="IK377" s="444">
        <v>59.296180638962284</v>
      </c>
      <c r="IL377" s="444">
        <v>49.939947153495076</v>
      </c>
      <c r="IM377" s="444">
        <v>9.3562334854672109</v>
      </c>
      <c r="IN377" s="444">
        <v>100</v>
      </c>
      <c r="IO377" s="444">
        <v>6.4081884889438339</v>
      </c>
      <c r="IP377" s="444">
        <v>89.428198409089859</v>
      </c>
      <c r="IQ377" s="444">
        <v>65.890308181162595</v>
      </c>
      <c r="IR377" s="445">
        <v>23.537890227927281</v>
      </c>
      <c r="IS377" s="443">
        <f>Daten_Polit!AQ377</f>
        <v>7.1</v>
      </c>
      <c r="IT377" s="227">
        <f>Daten_Polit!AR377</f>
        <v>25.5</v>
      </c>
      <c r="IU377" s="227">
        <f>Daten_Polit!AS377</f>
        <v>4.8</v>
      </c>
      <c r="IV377" s="227">
        <f>Daten_Polit!AT377</f>
        <v>5.5</v>
      </c>
      <c r="IW377" s="227">
        <f>Daten_Polit!AU377</f>
        <v>2.9</v>
      </c>
      <c r="IX377" s="444" t="s">
        <v>820</v>
      </c>
      <c r="IY377" s="444" t="s">
        <v>820</v>
      </c>
      <c r="IZ377" s="444" t="s">
        <v>820</v>
      </c>
      <c r="JA377" s="444" t="s">
        <v>820</v>
      </c>
      <c r="JB377" s="444" t="s">
        <v>820</v>
      </c>
      <c r="JC377" s="444" t="s">
        <v>820</v>
      </c>
      <c r="JD377" s="444" t="s">
        <v>820</v>
      </c>
      <c r="JE377" s="444" t="s">
        <v>820</v>
      </c>
      <c r="JF377" s="444" t="s">
        <v>820</v>
      </c>
      <c r="JG377" s="444" t="s">
        <v>820</v>
      </c>
      <c r="JH377" s="444" t="s">
        <v>820</v>
      </c>
      <c r="JI377" s="444" t="s">
        <v>820</v>
      </c>
      <c r="JJ377" s="444" t="s">
        <v>820</v>
      </c>
      <c r="JK377" s="444" t="s">
        <v>820</v>
      </c>
      <c r="JL377" s="444" t="s">
        <v>820</v>
      </c>
      <c r="JM377" s="444" t="s">
        <v>820</v>
      </c>
      <c r="JN377" s="444" t="s">
        <v>820</v>
      </c>
      <c r="JO377" s="444" t="s">
        <v>820</v>
      </c>
      <c r="JP377" s="444" t="s">
        <v>820</v>
      </c>
      <c r="JQ377" s="444" t="s">
        <v>820</v>
      </c>
      <c r="JR377" s="444" t="s">
        <v>820</v>
      </c>
      <c r="JS377" s="444" t="s">
        <v>820</v>
      </c>
      <c r="JT377" s="444" t="s">
        <v>820</v>
      </c>
      <c r="JU377" s="444" t="s">
        <v>820</v>
      </c>
      <c r="JV377" s="444" t="s">
        <v>820</v>
      </c>
      <c r="JW377" s="444" t="s">
        <v>820</v>
      </c>
      <c r="JX377" s="444" t="s">
        <v>820</v>
      </c>
      <c r="JY377" s="444" t="s">
        <v>820</v>
      </c>
      <c r="JZ377" s="444" t="s">
        <v>820</v>
      </c>
      <c r="KA377" s="445" t="s">
        <v>820</v>
      </c>
    </row>
    <row r="378" spans="4:287" ht="12.65" customHeight="1" x14ac:dyDescent="0.2">
      <c r="D378" s="276"/>
      <c r="E378" s="3" t="str">
        <f>Daten_Polit!E378</f>
        <v>13004</v>
      </c>
      <c r="F378" s="229" t="str">
        <f>Daten_Polit!F378</f>
        <v>Schwerin, Landeshauptstadt</v>
      </c>
      <c r="G378" s="246"/>
      <c r="H378" s="531">
        <f>Daten_Polit!H378</f>
        <v>10.3</v>
      </c>
      <c r="I378" s="532">
        <f>Daten_Polit!I378</f>
        <v>38.200000000000003</v>
      </c>
      <c r="J378" s="532">
        <f>Daten_Polit!J378</f>
        <v>7.8</v>
      </c>
      <c r="K378" s="532">
        <f>Daten_Polit!K378</f>
        <v>8.6</v>
      </c>
      <c r="L378" s="532">
        <f>Daten_Polit!L378</f>
        <v>4.2</v>
      </c>
      <c r="M378" s="308">
        <v>0.99629651517837803</v>
      </c>
      <c r="N378" s="308">
        <v>5.1323252440854956</v>
      </c>
      <c r="O378" s="308">
        <v>0.82842326239898678</v>
      </c>
      <c r="P378" s="308">
        <v>0.9128052072611994</v>
      </c>
      <c r="Q378" s="308">
        <v>0.46135147202755517</v>
      </c>
      <c r="R378" s="308">
        <v>6.6206896551724572</v>
      </c>
      <c r="S378" s="308">
        <v>4.7792998477929984</v>
      </c>
      <c r="T378" s="308">
        <v>7.5655241935485398</v>
      </c>
      <c r="U378" s="308">
        <v>7.4560045051387576</v>
      </c>
      <c r="V378" s="308">
        <v>8.4993997599047777</v>
      </c>
      <c r="W378" s="308">
        <v>33.611328874284403</v>
      </c>
      <c r="X378" s="308">
        <v>31.481669029772501</v>
      </c>
      <c r="Y378" s="308">
        <v>34.723384826116735</v>
      </c>
      <c r="Z378" s="308">
        <v>34.692488728838462</v>
      </c>
      <c r="AA378" s="308">
        <v>34.98556304139894</v>
      </c>
      <c r="AB378" s="308">
        <v>100</v>
      </c>
      <c r="AC378" s="308">
        <v>8.9901374141451775</v>
      </c>
      <c r="AD378" s="308">
        <v>88.509184694598204</v>
      </c>
      <c r="AE378" s="308">
        <v>70.540328215239228</v>
      </c>
      <c r="AF378" s="308">
        <v>17.968856479358966</v>
      </c>
      <c r="AG378" s="308">
        <v>100</v>
      </c>
      <c r="AH378" s="308">
        <v>34.052260472832849</v>
      </c>
      <c r="AI378" s="308">
        <v>65.947739527167144</v>
      </c>
      <c r="AJ378" s="308">
        <v>59.187059311489008</v>
      </c>
      <c r="AK378" s="308">
        <v>6.7606802156781418</v>
      </c>
      <c r="AL378" s="308">
        <v>100</v>
      </c>
      <c r="AM378" s="308">
        <v>4.5898344966059899</v>
      </c>
      <c r="AN378" s="308">
        <v>91.828816883336088</v>
      </c>
      <c r="AO378" s="308">
        <v>74.664944800183108</v>
      </c>
      <c r="AP378" s="337">
        <v>17.163872083152988</v>
      </c>
      <c r="AQ378" s="531">
        <f>Daten_Polit!M378</f>
        <v>9.8000000000000007</v>
      </c>
      <c r="AR378" s="532">
        <f>Daten_Polit!N378</f>
        <v>38.200000000000003</v>
      </c>
      <c r="AS378" s="532">
        <f>Daten_Polit!O378</f>
        <v>7.2</v>
      </c>
      <c r="AT378" s="532">
        <f>Daten_Polit!P378</f>
        <v>8.1</v>
      </c>
      <c r="AU378" s="532">
        <f>Daten_Polit!Q378</f>
        <v>3.9</v>
      </c>
      <c r="AV378" s="308">
        <v>0.96419945042587107</v>
      </c>
      <c r="AW378" s="308">
        <v>4.4943655945867809</v>
      </c>
      <c r="AX378" s="308">
        <v>0.81704211291282569</v>
      </c>
      <c r="AY378" s="308">
        <v>0.90391242389396331</v>
      </c>
      <c r="AZ378" s="308">
        <v>0.44576271378395638</v>
      </c>
      <c r="BA378" s="308">
        <v>6.4045490905296401</v>
      </c>
      <c r="BB378" s="308">
        <v>4.4447838704750264</v>
      </c>
      <c r="BC378" s="308">
        <v>7.5106770762492046</v>
      </c>
      <c r="BD378" s="308">
        <v>7.3818326255002304</v>
      </c>
      <c r="BE378" s="308">
        <v>8.5565476190476186</v>
      </c>
      <c r="BF378" s="308">
        <v>31.894291606950265</v>
      </c>
      <c r="BG378" s="308">
        <v>29.545338572231046</v>
      </c>
      <c r="BH378" s="308">
        <v>33.507092101291846</v>
      </c>
      <c r="BI378" s="308">
        <v>34.061431344155594</v>
      </c>
      <c r="BJ378" s="308">
        <v>28.997493734345863</v>
      </c>
      <c r="BK378" s="308">
        <v>100</v>
      </c>
      <c r="BL378" s="308">
        <v>9.0885228325789189</v>
      </c>
      <c r="BM378" s="308">
        <v>88.502226886613371</v>
      </c>
      <c r="BN378" s="308">
        <v>70.225787070035821</v>
      </c>
      <c r="BO378" s="308">
        <v>18.27643981657754</v>
      </c>
      <c r="BP378" s="308">
        <v>100</v>
      </c>
      <c r="BQ378" s="308">
        <v>35.425322545375018</v>
      </c>
      <c r="BR378" s="308">
        <v>64.57467745462499</v>
      </c>
      <c r="BS378" s="308">
        <v>57.686420293024277</v>
      </c>
      <c r="BT378" s="308">
        <v>6.8882571616007002</v>
      </c>
      <c r="BU378" s="308">
        <v>100</v>
      </c>
      <c r="BV378" s="308">
        <v>4.7643738557383006</v>
      </c>
      <c r="BW378" s="308">
        <v>91.803232563131061</v>
      </c>
      <c r="BX378" s="308">
        <v>74.396312541468248</v>
      </c>
      <c r="BY378" s="312">
        <v>17.40692002166282</v>
      </c>
      <c r="BZ378" s="531">
        <f>Daten_Polit!R378</f>
        <v>9.1</v>
      </c>
      <c r="CA378" s="532">
        <f>Daten_Polit!S378</f>
        <v>37.799999999999997</v>
      </c>
      <c r="CB378" s="532">
        <f>Daten_Polit!T378</f>
        <v>6.4</v>
      </c>
      <c r="CC378" s="532">
        <f>Daten_Polit!U378</f>
        <v>7.1</v>
      </c>
      <c r="CD378" s="532">
        <f>Daten_Polit!V378</f>
        <v>3.8</v>
      </c>
      <c r="CE378" s="309">
        <v>0.87655786923069512</v>
      </c>
      <c r="CF378" s="309">
        <v>4.2823673181912572</v>
      </c>
      <c r="CG378" s="309">
        <v>0.71649638130416593</v>
      </c>
      <c r="CH378" s="309">
        <v>0.77105266771555847</v>
      </c>
      <c r="CI378" s="309">
        <v>0.48819710013014656</v>
      </c>
      <c r="CJ378" s="309">
        <v>6.7908755224831276</v>
      </c>
      <c r="CK378" s="309">
        <v>5.0146566164154107</v>
      </c>
      <c r="CL378" s="309">
        <v>8.0422068880153965</v>
      </c>
      <c r="CM378" s="309">
        <v>7.7962285392624846</v>
      </c>
      <c r="CN378" s="309">
        <v>9.8381710762897665</v>
      </c>
      <c r="CO378" s="309">
        <v>30.485740085784197</v>
      </c>
      <c r="CP378" s="309">
        <v>28.479401527350586</v>
      </c>
      <c r="CQ378" s="309">
        <v>32.416521305756696</v>
      </c>
      <c r="CR378" s="309">
        <v>33.332150713121884</v>
      </c>
      <c r="CS378" s="309">
        <v>25.829504849402756</v>
      </c>
      <c r="CT378" s="309">
        <v>100</v>
      </c>
      <c r="CU378" s="309">
        <v>9.4625170721796028</v>
      </c>
      <c r="CV378" s="309">
        <v>88.041074324827662</v>
      </c>
      <c r="CW378" s="309">
        <v>69.00279989016741</v>
      </c>
      <c r="CX378" s="309">
        <v>19.038274434660245</v>
      </c>
      <c r="CY378" s="309">
        <v>100</v>
      </c>
      <c r="CZ378" s="309">
        <v>37.848795611733834</v>
      </c>
      <c r="DA378" s="309">
        <v>62.151204388266166</v>
      </c>
      <c r="DB378" s="309">
        <v>54.257095158597664</v>
      </c>
      <c r="DC378" s="309">
        <v>7.8941092296684943</v>
      </c>
      <c r="DD378" s="309">
        <v>100</v>
      </c>
      <c r="DE378" s="309">
        <v>5.1922497637996221</v>
      </c>
      <c r="DF378" s="309">
        <v>91.306345619790989</v>
      </c>
      <c r="DG378" s="309">
        <v>73.695466734379835</v>
      </c>
      <c r="DH378" s="313">
        <v>17.610878885411157</v>
      </c>
      <c r="DI378" s="565">
        <f>Daten_Polit!W378</f>
        <v>8.9</v>
      </c>
      <c r="DJ378" s="532">
        <f>Daten_Polit!X378</f>
        <v>41</v>
      </c>
      <c r="DK378" s="532">
        <f>Daten_Polit!Y378</f>
        <v>5.7</v>
      </c>
      <c r="DL378" s="532">
        <f>Daten_Polit!Z378</f>
        <v>6.3</v>
      </c>
      <c r="DM378" s="532">
        <f>Daten_Polit!AA378</f>
        <v>3.5</v>
      </c>
      <c r="DN378" s="309">
        <v>0.85332874657187363</v>
      </c>
      <c r="DO378" s="309">
        <v>4.8798740429128484</v>
      </c>
      <c r="DP378" s="309">
        <v>0.63453742989474315</v>
      </c>
      <c r="DQ378" s="309">
        <v>0.68732895086069445</v>
      </c>
      <c r="DR378" s="309">
        <v>0.41940629625690662</v>
      </c>
      <c r="DS378" s="309">
        <v>6.9188334233470181</v>
      </c>
      <c r="DT378" s="309">
        <v>5.37721793308953</v>
      </c>
      <c r="DU378" s="309">
        <v>8.0545730166750893</v>
      </c>
      <c r="DV378" s="309">
        <v>7.9302478444109346</v>
      </c>
      <c r="DW378" s="309">
        <v>8.8958660387231809</v>
      </c>
      <c r="DX378" s="309">
        <v>29.960328979197669</v>
      </c>
      <c r="DY378" s="309">
        <v>26.010521109660068</v>
      </c>
      <c r="DZ378" s="309">
        <v>32.952730485611177</v>
      </c>
      <c r="EA378" s="309">
        <v>33.763952853017969</v>
      </c>
      <c r="EB378" s="309">
        <v>27.490144546662549</v>
      </c>
      <c r="EC378" s="309">
        <v>100</v>
      </c>
      <c r="ED378" s="309">
        <v>10.187588380121005</v>
      </c>
      <c r="EE378" s="309">
        <v>87.330290965388684</v>
      </c>
      <c r="EF378" s="309">
        <v>68.043799666414728</v>
      </c>
      <c r="EG378" s="309">
        <v>19.286491298973946</v>
      </c>
      <c r="EH378" s="309">
        <v>100</v>
      </c>
      <c r="EI378" s="309">
        <v>43.419492530234763</v>
      </c>
      <c r="EJ378" s="309">
        <v>56.580507469765237</v>
      </c>
      <c r="EK378" s="309">
        <v>49.395304718994545</v>
      </c>
      <c r="EL378" s="309">
        <v>7.1852027507706904</v>
      </c>
      <c r="EM378" s="309">
        <v>100</v>
      </c>
      <c r="EN378" s="309">
        <v>5.6704337023362905</v>
      </c>
      <c r="EO378" s="309">
        <v>90.872294847387082</v>
      </c>
      <c r="EP378" s="309">
        <v>72.96680392966563</v>
      </c>
      <c r="EQ378" s="367">
        <v>17.905490917721462</v>
      </c>
      <c r="ER378" s="531">
        <f>Daten_Polit!AB378</f>
        <v>8.6</v>
      </c>
      <c r="ES378" s="532">
        <f>Daten_Polit!AC378</f>
        <v>39.299999999999997</v>
      </c>
      <c r="ET378" s="532">
        <f>Daten_Polit!AD378</f>
        <v>5.4</v>
      </c>
      <c r="EU378" s="532">
        <f>Daten_Polit!AE378</f>
        <v>6</v>
      </c>
      <c r="EV378" s="532">
        <f>Daten_Polit!AF378</f>
        <v>3.2</v>
      </c>
      <c r="EW378" s="309">
        <v>0.81312343402827025</v>
      </c>
      <c r="EX378" s="309">
        <v>4.6617466741567606</v>
      </c>
      <c r="EY378" s="309">
        <v>0.58215438228537186</v>
      </c>
      <c r="EZ378" s="309">
        <v>0.63539983610253747</v>
      </c>
      <c r="FA378" s="309">
        <v>0.36934326268867562</v>
      </c>
      <c r="FB378" s="309">
        <v>6.6913834807089376</v>
      </c>
      <c r="FC378" s="309">
        <v>5.5258310674501274</v>
      </c>
      <c r="FD378" s="309">
        <v>7.649442755825735</v>
      </c>
      <c r="FE378" s="309">
        <v>7.5459918421708574</v>
      </c>
      <c r="FF378" s="309">
        <v>8.3379501385050787</v>
      </c>
      <c r="FG378" s="309">
        <v>31.125709522487448</v>
      </c>
      <c r="FH378" s="309">
        <v>27.634465210144775</v>
      </c>
      <c r="FI378" s="309">
        <v>34.009857929835228</v>
      </c>
      <c r="FJ378" s="309">
        <v>34.636708491394138</v>
      </c>
      <c r="FK378" s="309">
        <v>29.836247571457118</v>
      </c>
      <c r="FL378" s="309">
        <v>100</v>
      </c>
      <c r="FM378" s="309">
        <v>11.170205246628234</v>
      </c>
      <c r="FN378" s="309">
        <v>86.222705897419118</v>
      </c>
      <c r="FO378" s="309">
        <v>66.874593336926196</v>
      </c>
      <c r="FP378" s="309">
        <v>19.348112560492904</v>
      </c>
      <c r="FQ378" s="309">
        <v>100</v>
      </c>
      <c r="FR378" s="309">
        <v>46.55890276757286</v>
      </c>
      <c r="FS378" s="309">
        <v>53.44109723242714</v>
      </c>
      <c r="FT378" s="309">
        <v>46.1425422483468</v>
      </c>
      <c r="FU378" s="309">
        <v>7.298554984080333</v>
      </c>
      <c r="FV378" s="309">
        <v>100</v>
      </c>
      <c r="FW378" s="309">
        <v>6.1776446087512733</v>
      </c>
      <c r="FX378" s="309">
        <v>90.205847094553221</v>
      </c>
      <c r="FY378" s="309">
        <v>72.153102883494057</v>
      </c>
      <c r="FZ378" s="313">
        <v>18.05274421105916</v>
      </c>
      <c r="GA378" s="570">
        <f>Daten_Polit!AG378</f>
        <v>9.5</v>
      </c>
      <c r="GB378" s="571">
        <f>Daten_Polit!AH378</f>
        <v>41.5</v>
      </c>
      <c r="GC378" s="571">
        <f>Daten_Polit!AI378</f>
        <v>5.8</v>
      </c>
      <c r="GD378" s="571">
        <f>Daten_Polit!AJ378</f>
        <v>6.5</v>
      </c>
      <c r="GE378" s="571">
        <f>Daten_Polit!AK378</f>
        <v>3.3</v>
      </c>
      <c r="GF378" s="444">
        <v>0.78301381395170855</v>
      </c>
      <c r="GG378" s="444">
        <v>4.9176121424468002</v>
      </c>
      <c r="GH378" s="444">
        <v>0.53759700478175187</v>
      </c>
      <c r="GI378" s="444">
        <v>0.5892018872437671</v>
      </c>
      <c r="GJ378" s="444">
        <v>0.34232296214600155</v>
      </c>
      <c r="GK378" s="444">
        <v>5.2568805681550845</v>
      </c>
      <c r="GL378" s="444">
        <v>4.1639457611492459</v>
      </c>
      <c r="GM378" s="444">
        <v>6.2250435138732474</v>
      </c>
      <c r="GN378" s="444">
        <v>5.894794563471951</v>
      </c>
      <c r="GO378" s="444">
        <v>8.4615384615375646</v>
      </c>
      <c r="GP378" s="444">
        <v>33.436077559943129</v>
      </c>
      <c r="GQ378" s="444">
        <v>30.823869031791983</v>
      </c>
      <c r="GR378" s="444">
        <v>35.772937024971505</v>
      </c>
      <c r="GS378" s="444">
        <v>36.150764323777103</v>
      </c>
      <c r="GT378" s="444">
        <v>33.191602444850723</v>
      </c>
      <c r="GU378" s="444">
        <v>100</v>
      </c>
      <c r="GV378" s="444">
        <v>11.392643887237865</v>
      </c>
      <c r="GW378" s="444">
        <v>85.768606724112459</v>
      </c>
      <c r="GX378" s="444">
        <v>65.936604079510047</v>
      </c>
      <c r="GY378" s="444">
        <v>19.832002644602419</v>
      </c>
      <c r="GZ378" s="444">
        <v>100</v>
      </c>
      <c r="HA378" s="444">
        <v>48.383209479815228</v>
      </c>
      <c r="HB378" s="444">
        <v>51.616790520184765</v>
      </c>
      <c r="HC378" s="444">
        <v>44.888531833701542</v>
      </c>
      <c r="HD378" s="444">
        <v>6.7282586864832297</v>
      </c>
      <c r="HE378" s="444">
        <v>100</v>
      </c>
      <c r="HF378" s="444">
        <v>6.0937908928094187</v>
      </c>
      <c r="HG378" s="444">
        <v>89.908390257460354</v>
      </c>
      <c r="HH378" s="444">
        <v>71.114919288855532</v>
      </c>
      <c r="HI378" s="445">
        <v>18.793470968604833</v>
      </c>
      <c r="HJ378" s="570">
        <f>Daten_Polit!AL378</f>
        <v>9.1999999999999993</v>
      </c>
      <c r="HK378" s="571">
        <f>Daten_Polit!AM378</f>
        <v>39</v>
      </c>
      <c r="HL378" s="571">
        <f>Daten_Polit!AN378</f>
        <v>5.6</v>
      </c>
      <c r="HM378" s="571">
        <f>Daten_Polit!AO378</f>
        <v>6.3</v>
      </c>
      <c r="HN378" s="571">
        <f>Daten_Polit!AP378</f>
        <v>3</v>
      </c>
      <c r="HO378" s="444">
        <v>0.66206428248076055</v>
      </c>
      <c r="HP378" s="444">
        <v>3.8221396464167867</v>
      </c>
      <c r="HQ378" s="444">
        <v>0.44905272907694826</v>
      </c>
      <c r="HR378" s="444">
        <v>0.48148801146464898</v>
      </c>
      <c r="HS378" s="444">
        <v>0.32866830097482863</v>
      </c>
      <c r="HT378" s="444">
        <v>5.5875027470515386</v>
      </c>
      <c r="HU378" s="444">
        <v>4.8158206785756015</v>
      </c>
      <c r="HV378" s="444">
        <v>6.2972203675720371</v>
      </c>
      <c r="HW378" s="444">
        <v>6.1131532683393619</v>
      </c>
      <c r="HX378" s="444">
        <v>7.6407115777194514</v>
      </c>
      <c r="HY378" s="444">
        <v>42.700595040099792</v>
      </c>
      <c r="HZ378" s="444">
        <v>40.702917260781675</v>
      </c>
      <c r="IA378" s="444">
        <v>44.547036471464821</v>
      </c>
      <c r="IB378" s="444">
        <v>45.340233695872648</v>
      </c>
      <c r="IC378" s="444">
        <v>38.820782253345008</v>
      </c>
      <c r="ID378" s="444">
        <v>100</v>
      </c>
      <c r="IE378" s="444">
        <v>11.624106333952881</v>
      </c>
      <c r="IF378" s="444">
        <v>85.312353600931758</v>
      </c>
      <c r="IG378" s="444">
        <v>65.382654230622862</v>
      </c>
      <c r="IH378" s="444">
        <v>19.929699370308889</v>
      </c>
      <c r="II378" s="444">
        <v>100</v>
      </c>
      <c r="IJ378" s="444">
        <v>48.064727749835995</v>
      </c>
      <c r="IK378" s="444">
        <v>51.935272250164012</v>
      </c>
      <c r="IL378" s="444">
        <v>45.987316859829434</v>
      </c>
      <c r="IM378" s="444">
        <v>5.9479553903345721</v>
      </c>
      <c r="IN378" s="444">
        <v>100</v>
      </c>
      <c r="IO378" s="444">
        <v>6.8781457170482199</v>
      </c>
      <c r="IP378" s="444">
        <v>88.891999144880245</v>
      </c>
      <c r="IQ378" s="444">
        <v>70.025080178537252</v>
      </c>
      <c r="IR378" s="445">
        <v>18.866918966342993</v>
      </c>
      <c r="IS378" s="443">
        <f>Daten_Polit!AQ378</f>
        <v>8.9</v>
      </c>
      <c r="IT378" s="227">
        <f>Daten_Polit!AR378</f>
        <v>37.9</v>
      </c>
      <c r="IU378" s="227">
        <f>Daten_Polit!AS378</f>
        <v>5.3</v>
      </c>
      <c r="IV378" s="227">
        <f>Daten_Polit!AT378</f>
        <v>5.8</v>
      </c>
      <c r="IW378" s="227">
        <f>Daten_Polit!AU378</f>
        <v>3.4</v>
      </c>
      <c r="IX378" s="444" t="s">
        <v>820</v>
      </c>
      <c r="IY378" s="444" t="s">
        <v>820</v>
      </c>
      <c r="IZ378" s="444" t="s">
        <v>820</v>
      </c>
      <c r="JA378" s="444" t="s">
        <v>820</v>
      </c>
      <c r="JB378" s="444" t="s">
        <v>820</v>
      </c>
      <c r="JC378" s="444" t="s">
        <v>820</v>
      </c>
      <c r="JD378" s="444" t="s">
        <v>820</v>
      </c>
      <c r="JE378" s="444" t="s">
        <v>820</v>
      </c>
      <c r="JF378" s="444" t="s">
        <v>820</v>
      </c>
      <c r="JG378" s="444" t="s">
        <v>820</v>
      </c>
      <c r="JH378" s="444" t="s">
        <v>820</v>
      </c>
      <c r="JI378" s="444" t="s">
        <v>820</v>
      </c>
      <c r="JJ378" s="444" t="s">
        <v>820</v>
      </c>
      <c r="JK378" s="444" t="s">
        <v>820</v>
      </c>
      <c r="JL378" s="444" t="s">
        <v>820</v>
      </c>
      <c r="JM378" s="444" t="s">
        <v>820</v>
      </c>
      <c r="JN378" s="444" t="s">
        <v>820</v>
      </c>
      <c r="JO378" s="444" t="s">
        <v>820</v>
      </c>
      <c r="JP378" s="444" t="s">
        <v>820</v>
      </c>
      <c r="JQ378" s="444" t="s">
        <v>820</v>
      </c>
      <c r="JR378" s="444" t="s">
        <v>820</v>
      </c>
      <c r="JS378" s="444" t="s">
        <v>820</v>
      </c>
      <c r="JT378" s="444" t="s">
        <v>820</v>
      </c>
      <c r="JU378" s="444" t="s">
        <v>820</v>
      </c>
      <c r="JV378" s="444" t="s">
        <v>820</v>
      </c>
      <c r="JW378" s="444" t="s">
        <v>820</v>
      </c>
      <c r="JX378" s="444" t="s">
        <v>820</v>
      </c>
      <c r="JY378" s="444" t="s">
        <v>820</v>
      </c>
      <c r="JZ378" s="444" t="s">
        <v>820</v>
      </c>
      <c r="KA378" s="445" t="s">
        <v>820</v>
      </c>
    </row>
    <row r="379" spans="4:287" ht="12.65" customHeight="1" x14ac:dyDescent="0.2">
      <c r="D379" s="276"/>
      <c r="E379" s="3" t="str">
        <f>Daten_Polit!E379</f>
        <v>13071</v>
      </c>
      <c r="F379" s="229" t="str">
        <f>Daten_Polit!F379</f>
        <v>Mecklenburgische Seenplatte</v>
      </c>
      <c r="G379" s="246"/>
      <c r="H379" s="531">
        <f>Daten_Polit!H379</f>
        <v>12.8</v>
      </c>
      <c r="I379" s="532">
        <f>Daten_Polit!I379</f>
        <v>49.5</v>
      </c>
      <c r="J379" s="532">
        <f>Daten_Polit!J379</f>
        <v>10.4</v>
      </c>
      <c r="K379" s="532">
        <f>Daten_Polit!K379</f>
        <v>11.3</v>
      </c>
      <c r="L379" s="532">
        <f>Daten_Polit!L379</f>
        <v>4.2</v>
      </c>
      <c r="M379" s="308">
        <v>1.1628439316943644</v>
      </c>
      <c r="N379" s="308">
        <v>6.3639574066197575</v>
      </c>
      <c r="O379" s="308">
        <v>1.0419310941783169</v>
      </c>
      <c r="P379" s="308">
        <v>1.1156626580544577</v>
      </c>
      <c r="Q379" s="308">
        <v>0.52930193844994522</v>
      </c>
      <c r="R379" s="308">
        <v>6.1366280733209866</v>
      </c>
      <c r="S379" s="308">
        <v>3.8801643795406457</v>
      </c>
      <c r="T379" s="308">
        <v>6.9595028645594539</v>
      </c>
      <c r="U379" s="308">
        <v>6.8775685882483621</v>
      </c>
      <c r="V379" s="308">
        <v>8.347049141782664</v>
      </c>
      <c r="W379" s="308">
        <v>38.827606589886464</v>
      </c>
      <c r="X379" s="308">
        <v>35.831640795008965</v>
      </c>
      <c r="Y379" s="308">
        <v>39.830647867308407</v>
      </c>
      <c r="Z379" s="308">
        <v>39.879480302344597</v>
      </c>
      <c r="AA379" s="308">
        <v>39.000710395455314</v>
      </c>
      <c r="AB379" s="308">
        <v>100</v>
      </c>
      <c r="AC379" s="308">
        <v>7.0532832277564035</v>
      </c>
      <c r="AD379" s="308">
        <v>90.552436946938172</v>
      </c>
      <c r="AE379" s="308">
        <v>77.599594408175292</v>
      </c>
      <c r="AF379" s="308">
        <v>12.952842538762877</v>
      </c>
      <c r="AG379" s="308">
        <v>100</v>
      </c>
      <c r="AH379" s="308">
        <v>27.41824548239855</v>
      </c>
      <c r="AI379" s="308">
        <v>72.581754517601453</v>
      </c>
      <c r="AJ379" s="308">
        <v>68.267366973050699</v>
      </c>
      <c r="AK379" s="308">
        <v>4.3143875445507405</v>
      </c>
      <c r="AL379" s="308">
        <v>100</v>
      </c>
      <c r="AM379" s="308">
        <v>2.9408422354549408</v>
      </c>
      <c r="AN379" s="308">
        <v>93.642467326841015</v>
      </c>
      <c r="AO379" s="308">
        <v>81.86745353347969</v>
      </c>
      <c r="AP379" s="337">
        <v>11.775013793361335</v>
      </c>
      <c r="AQ379" s="531">
        <f>Daten_Polit!M379</f>
        <v>12.1</v>
      </c>
      <c r="AR379" s="532">
        <f>Daten_Polit!N379</f>
        <v>51.2</v>
      </c>
      <c r="AS379" s="532">
        <f>Daten_Polit!O379</f>
        <v>9.4</v>
      </c>
      <c r="AT379" s="532">
        <f>Daten_Polit!P379</f>
        <v>10.3</v>
      </c>
      <c r="AU379" s="532">
        <f>Daten_Polit!Q379</f>
        <v>3.7</v>
      </c>
      <c r="AV379" s="308">
        <v>1.0552554829063878</v>
      </c>
      <c r="AW379" s="308">
        <v>5.7940610174671985</v>
      </c>
      <c r="AX379" s="308">
        <v>0.93947344562680979</v>
      </c>
      <c r="AY379" s="308">
        <v>1.0064527497793292</v>
      </c>
      <c r="AZ379" s="308">
        <v>0.47408947104666993</v>
      </c>
      <c r="BA379" s="308">
        <v>5.8440086443572516</v>
      </c>
      <c r="BB379" s="308">
        <v>3.6833405828621393</v>
      </c>
      <c r="BC379" s="308">
        <v>6.8102003642987246</v>
      </c>
      <c r="BD379" s="308">
        <v>6.7373453101507161</v>
      </c>
      <c r="BE379" s="308">
        <v>8.0608868299143914</v>
      </c>
      <c r="BF379" s="308">
        <v>44.38437461891764</v>
      </c>
      <c r="BG379" s="308">
        <v>41.350825192486163</v>
      </c>
      <c r="BH379" s="308">
        <v>46.093387449634122</v>
      </c>
      <c r="BI379" s="308">
        <v>46.635956912812048</v>
      </c>
      <c r="BJ379" s="308">
        <v>36.760959914199589</v>
      </c>
      <c r="BK379" s="308">
        <v>100</v>
      </c>
      <c r="BL379" s="308">
        <v>7.49213014419992</v>
      </c>
      <c r="BM379" s="308">
        <v>90.135677984013384</v>
      </c>
      <c r="BN379" s="308">
        <v>77.048458803109099</v>
      </c>
      <c r="BO379" s="308">
        <v>13.087219180904281</v>
      </c>
      <c r="BP379" s="308">
        <v>100</v>
      </c>
      <c r="BQ379" s="308">
        <v>31.140206592538995</v>
      </c>
      <c r="BR379" s="308">
        <v>68.859793407461012</v>
      </c>
      <c r="BS379" s="308">
        <v>64.899006513586414</v>
      </c>
      <c r="BT379" s="308">
        <v>3.9607868938745976</v>
      </c>
      <c r="BU379" s="308">
        <v>100</v>
      </c>
      <c r="BV379" s="308">
        <v>3.035192907803816</v>
      </c>
      <c r="BW379" s="308">
        <v>93.605046308006322</v>
      </c>
      <c r="BX379" s="308">
        <v>81.828124199854912</v>
      </c>
      <c r="BY379" s="312">
        <v>11.776922108151419</v>
      </c>
      <c r="BZ379" s="531">
        <f>Daten_Polit!R379</f>
        <v>10.6</v>
      </c>
      <c r="CA379" s="532">
        <f>Daten_Polit!S379</f>
        <v>43.2</v>
      </c>
      <c r="CB379" s="532">
        <f>Daten_Polit!T379</f>
        <v>8.1999999999999993</v>
      </c>
      <c r="CC379" s="532">
        <f>Daten_Polit!U379</f>
        <v>9.1</v>
      </c>
      <c r="CD379" s="532">
        <f>Daten_Polit!V379</f>
        <v>3.3</v>
      </c>
      <c r="CE379" s="309">
        <v>0.96521126956909642</v>
      </c>
      <c r="CF379" s="309">
        <v>5.1735041007605442</v>
      </c>
      <c r="CG379" s="309">
        <v>0.85282929638379801</v>
      </c>
      <c r="CH379" s="309">
        <v>0.91413070460613266</v>
      </c>
      <c r="CI379" s="309">
        <v>0.42619546730628305</v>
      </c>
      <c r="CJ379" s="309">
        <v>6.4290733977719308</v>
      </c>
      <c r="CK379" s="309">
        <v>4.3758069722401194</v>
      </c>
      <c r="CL379" s="309">
        <v>7.3252995711937094</v>
      </c>
      <c r="CM379" s="309">
        <v>7.2595428078499031</v>
      </c>
      <c r="CN379" s="309">
        <v>8.4152517128388453</v>
      </c>
      <c r="CO379" s="309">
        <v>43.230718112237639</v>
      </c>
      <c r="CP379" s="309">
        <v>42.790978654852537</v>
      </c>
      <c r="CQ379" s="309">
        <v>44.53252626691723</v>
      </c>
      <c r="CR379" s="309">
        <v>45.167850726395727</v>
      </c>
      <c r="CS379" s="309">
        <v>34.064613072885599</v>
      </c>
      <c r="CT379" s="309">
        <v>100</v>
      </c>
      <c r="CU379" s="309">
        <v>7.3164048117650982</v>
      </c>
      <c r="CV379" s="309">
        <v>90.264667118665983</v>
      </c>
      <c r="CW379" s="309">
        <v>76.750850653906397</v>
      </c>
      <c r="CX379" s="309">
        <v>13.513816464759588</v>
      </c>
      <c r="CY379" s="309">
        <v>100</v>
      </c>
      <c r="CZ379" s="309">
        <v>30.764483530047055</v>
      </c>
      <c r="DA379" s="309">
        <v>69.235516469952955</v>
      </c>
      <c r="DB379" s="309">
        <v>65.000385713183675</v>
      </c>
      <c r="DC379" s="309">
        <v>4.2351307567692658</v>
      </c>
      <c r="DD379" s="309">
        <v>100</v>
      </c>
      <c r="DE379" s="309">
        <v>3.2612153803427688</v>
      </c>
      <c r="DF379" s="309">
        <v>93.39408970936492</v>
      </c>
      <c r="DG379" s="309">
        <v>81.660587430436763</v>
      </c>
      <c r="DH379" s="313">
        <v>11.733502278928148</v>
      </c>
      <c r="DI379" s="565">
        <f>Daten_Polit!W379</f>
        <v>9.5</v>
      </c>
      <c r="DJ379" s="532">
        <f>Daten_Polit!X379</f>
        <v>44.1</v>
      </c>
      <c r="DK379" s="532">
        <f>Daten_Polit!Y379</f>
        <v>6.9</v>
      </c>
      <c r="DL379" s="532">
        <f>Daten_Polit!Z379</f>
        <v>7.7</v>
      </c>
      <c r="DM379" s="532">
        <f>Daten_Polit!AA379</f>
        <v>2.7</v>
      </c>
      <c r="DN379" s="309">
        <v>0.91529743281602882</v>
      </c>
      <c r="DO379" s="309">
        <v>6.0479913487071837</v>
      </c>
      <c r="DP379" s="309">
        <v>0.751385298686157</v>
      </c>
      <c r="DQ379" s="309">
        <v>0.80067723669259627</v>
      </c>
      <c r="DR379" s="309">
        <v>0.40992548400087919</v>
      </c>
      <c r="DS379" s="309">
        <v>6.7097859466790295</v>
      </c>
      <c r="DT379" s="309">
        <v>4.9013976641776758</v>
      </c>
      <c r="DU379" s="309">
        <v>7.6405716829038806</v>
      </c>
      <c r="DV379" s="309">
        <v>7.5480021847821206</v>
      </c>
      <c r="DW379" s="309">
        <v>9.1340450771055757</v>
      </c>
      <c r="DX379" s="309">
        <v>42.21674649659731</v>
      </c>
      <c r="DY379" s="309">
        <v>39.797333744316568</v>
      </c>
      <c r="DZ379" s="309">
        <v>43.482092781027511</v>
      </c>
      <c r="EA379" s="309">
        <v>44.368459116821853</v>
      </c>
      <c r="EB379" s="309">
        <v>29.172390109885242</v>
      </c>
      <c r="EC379" s="309">
        <v>100</v>
      </c>
      <c r="ED379" s="309">
        <v>7.6546504859956492</v>
      </c>
      <c r="EE379" s="309">
        <v>89.865014026312366</v>
      </c>
      <c r="EF379" s="309">
        <v>76.243889521546677</v>
      </c>
      <c r="EG379" s="309">
        <v>13.621124504765708</v>
      </c>
      <c r="EH379" s="309">
        <v>100</v>
      </c>
      <c r="EI379" s="309">
        <v>35.634390651085141</v>
      </c>
      <c r="EJ379" s="309">
        <v>64.365609348914859</v>
      </c>
      <c r="EK379" s="309">
        <v>60.484140233722869</v>
      </c>
      <c r="EL379" s="309">
        <v>3.8814691151919862</v>
      </c>
      <c r="EM379" s="309">
        <v>100</v>
      </c>
      <c r="EN379" s="309">
        <v>3.5742177948642628</v>
      </c>
      <c r="EO379" s="309">
        <v>93.045345846020055</v>
      </c>
      <c r="EP379" s="309">
        <v>81.308007785125582</v>
      </c>
      <c r="EQ379" s="367">
        <v>11.737338060894478</v>
      </c>
      <c r="ER379" s="531">
        <f>Daten_Polit!AB379</f>
        <v>8.6999999999999993</v>
      </c>
      <c r="ES379" s="532">
        <f>Daten_Polit!AC379</f>
        <v>40.6</v>
      </c>
      <c r="ET379" s="532">
        <f>Daten_Polit!AD379</f>
        <v>6.2</v>
      </c>
      <c r="EU379" s="532">
        <f>Daten_Polit!AE379</f>
        <v>6.9</v>
      </c>
      <c r="EV379" s="532">
        <f>Daten_Polit!AF379</f>
        <v>2.2999999999999998</v>
      </c>
      <c r="EW379" s="309">
        <v>0.85348813884075714</v>
      </c>
      <c r="EX379" s="309">
        <v>5.3460858732705772</v>
      </c>
      <c r="EY379" s="309">
        <v>0.69257069794606974</v>
      </c>
      <c r="EZ379" s="309">
        <v>0.7370079222168856</v>
      </c>
      <c r="FA379" s="309">
        <v>0.38456905881900161</v>
      </c>
      <c r="FB379" s="309">
        <v>6.911348621131336</v>
      </c>
      <c r="FC379" s="309">
        <v>5.1370708816991852</v>
      </c>
      <c r="FD379" s="309">
        <v>7.8705357142856789</v>
      </c>
      <c r="FE379" s="309">
        <v>7.7451061467033329</v>
      </c>
      <c r="FF379" s="309">
        <v>10.01413284877852</v>
      </c>
      <c r="FG379" s="309">
        <v>40.291226792865004</v>
      </c>
      <c r="FH379" s="309">
        <v>38.498534450728329</v>
      </c>
      <c r="FI379" s="309">
        <v>41.270430488532384</v>
      </c>
      <c r="FJ379" s="309">
        <v>42.038823389306188</v>
      </c>
      <c r="FK379" s="309">
        <v>28.180158247108949</v>
      </c>
      <c r="FL379" s="309">
        <v>100</v>
      </c>
      <c r="FM379" s="309">
        <v>8.2287153717558912</v>
      </c>
      <c r="FN379" s="309">
        <v>89.212107109616397</v>
      </c>
      <c r="FO379" s="309">
        <v>75.756023415880364</v>
      </c>
      <c r="FP379" s="309">
        <v>13.456083693736048</v>
      </c>
      <c r="FQ379" s="309">
        <v>100</v>
      </c>
      <c r="FR379" s="309">
        <v>36.158244190335672</v>
      </c>
      <c r="FS379" s="309">
        <v>63.841755809664335</v>
      </c>
      <c r="FT379" s="309">
        <v>60.125414976023606</v>
      </c>
      <c r="FU379" s="309">
        <v>3.7163408336407229</v>
      </c>
      <c r="FV379" s="309">
        <v>100</v>
      </c>
      <c r="FW379" s="309">
        <v>3.9741985752103215</v>
      </c>
      <c r="FX379" s="309">
        <v>92.557203493705117</v>
      </c>
      <c r="FY379" s="309">
        <v>80.887136322690608</v>
      </c>
      <c r="FZ379" s="313">
        <v>11.670067171014514</v>
      </c>
      <c r="GA379" s="570">
        <f>Daten_Polit!AG379</f>
        <v>9</v>
      </c>
      <c r="GB379" s="571">
        <f>Daten_Polit!AH379</f>
        <v>40.9</v>
      </c>
      <c r="GC379" s="571">
        <f>Daten_Polit!AI379</f>
        <v>6.3</v>
      </c>
      <c r="GD379" s="571">
        <f>Daten_Polit!AJ379</f>
        <v>7</v>
      </c>
      <c r="GE379" s="571">
        <f>Daten_Polit!AK379</f>
        <v>2.6</v>
      </c>
      <c r="GF379" s="444">
        <v>0.79544459045116067</v>
      </c>
      <c r="GG379" s="444">
        <v>5.4933210158708174</v>
      </c>
      <c r="GH379" s="444">
        <v>0.61808324378117518</v>
      </c>
      <c r="GI379" s="444">
        <v>0.65521320452156107</v>
      </c>
      <c r="GJ379" s="444">
        <v>0.36600251244926485</v>
      </c>
      <c r="GK379" s="444">
        <v>5.7683666992361449</v>
      </c>
      <c r="GL379" s="444">
        <v>4.4050969355847407</v>
      </c>
      <c r="GM379" s="444">
        <v>6.5488156875076919</v>
      </c>
      <c r="GN379" s="444">
        <v>6.4796882098366924</v>
      </c>
      <c r="GO379" s="444">
        <v>7.6209901724451985</v>
      </c>
      <c r="GP379" s="444">
        <v>39.910065426336416</v>
      </c>
      <c r="GQ379" s="444">
        <v>38.799868245141241</v>
      </c>
      <c r="GR379" s="444">
        <v>40.553879286171238</v>
      </c>
      <c r="GS379" s="444">
        <v>41.557045055378325</v>
      </c>
      <c r="GT379" s="444">
        <v>25.16495601173569</v>
      </c>
      <c r="GU379" s="444">
        <v>100</v>
      </c>
      <c r="GV379" s="444">
        <v>8.2003500342530753</v>
      </c>
      <c r="GW379" s="444">
        <v>89.024834970022283</v>
      </c>
      <c r="GX379" s="444">
        <v>75.424514049135311</v>
      </c>
      <c r="GY379" s="444">
        <v>13.600320920886965</v>
      </c>
      <c r="GZ379" s="444">
        <v>100</v>
      </c>
      <c r="HA379" s="444">
        <v>37.2288955622289</v>
      </c>
      <c r="HB379" s="444">
        <v>62.7711044377711</v>
      </c>
      <c r="HC379" s="444">
        <v>59.009009009009006</v>
      </c>
      <c r="HD379" s="444">
        <v>3.7620954287620947</v>
      </c>
      <c r="HE379" s="444">
        <v>100</v>
      </c>
      <c r="HF379" s="444">
        <v>4.1164698823795698</v>
      </c>
      <c r="HG379" s="444">
        <v>92.109548514466695</v>
      </c>
      <c r="HH379" s="444">
        <v>80.284176860150808</v>
      </c>
      <c r="HI379" s="445">
        <v>11.825371654315884</v>
      </c>
      <c r="HJ379" s="570">
        <f>Daten_Polit!AL379</f>
        <v>8.6999999999999993</v>
      </c>
      <c r="HK379" s="571">
        <f>Daten_Polit!AM379</f>
        <v>41.4</v>
      </c>
      <c r="HL379" s="571">
        <f>Daten_Polit!AN379</f>
        <v>5.9</v>
      </c>
      <c r="HM379" s="571">
        <f>Daten_Polit!AO379</f>
        <v>6.5</v>
      </c>
      <c r="HN379" s="571">
        <f>Daten_Polit!AP379</f>
        <v>2.4</v>
      </c>
      <c r="HO379" s="444">
        <v>0.65725982057312082</v>
      </c>
      <c r="HP379" s="444">
        <v>4.4344748070269828</v>
      </c>
      <c r="HQ379" s="444">
        <v>0.50018537803985019</v>
      </c>
      <c r="HR379" s="444">
        <v>0.53043784693654195</v>
      </c>
      <c r="HS379" s="444">
        <v>0.29769349865703371</v>
      </c>
      <c r="HT379" s="444">
        <v>6.0473943372999415</v>
      </c>
      <c r="HU379" s="444">
        <v>4.6732124119322789</v>
      </c>
      <c r="HV379" s="444">
        <v>6.9300019256691696</v>
      </c>
      <c r="HW379" s="444">
        <v>6.739007747165358</v>
      </c>
      <c r="HX379" s="444">
        <v>9.8360655737704921</v>
      </c>
      <c r="HY379" s="444">
        <v>46.427328659110358</v>
      </c>
      <c r="HZ379" s="444">
        <v>46.242098311162181</v>
      </c>
      <c r="IA379" s="444">
        <v>46.549181626510183</v>
      </c>
      <c r="IB379" s="444">
        <v>47.400127234722859</v>
      </c>
      <c r="IC379" s="444">
        <v>33.518886679917813</v>
      </c>
      <c r="ID379" s="444">
        <v>100</v>
      </c>
      <c r="IE379" s="444">
        <v>8.6626757452369976</v>
      </c>
      <c r="IF379" s="444">
        <v>88.576787484556391</v>
      </c>
      <c r="IG379" s="444">
        <v>74.933420999258999</v>
      </c>
      <c r="IH379" s="444">
        <v>13.643366485297392</v>
      </c>
      <c r="II379" s="444">
        <v>100</v>
      </c>
      <c r="IJ379" s="444">
        <v>40.401584728975322</v>
      </c>
      <c r="IK379" s="444">
        <v>59.598415271024678</v>
      </c>
      <c r="IL379" s="444">
        <v>56.041779218440489</v>
      </c>
      <c r="IM379" s="444">
        <v>3.5566360525841882</v>
      </c>
      <c r="IN379" s="444">
        <v>100</v>
      </c>
      <c r="IO379" s="444">
        <v>4.4625841454335564</v>
      </c>
      <c r="IP379" s="444">
        <v>91.839480134681423</v>
      </c>
      <c r="IQ379" s="444">
        <v>79.902043042004223</v>
      </c>
      <c r="IR379" s="445">
        <v>11.9374370926772</v>
      </c>
      <c r="IS379" s="443">
        <f>Daten_Polit!AQ379</f>
        <v>8.4</v>
      </c>
      <c r="IT379" s="227">
        <f>Daten_Polit!AR379</f>
        <v>41</v>
      </c>
      <c r="IU379" s="227">
        <f>Daten_Polit!AS379</f>
        <v>5.5</v>
      </c>
      <c r="IV379" s="227">
        <f>Daten_Polit!AT379</f>
        <v>6.1</v>
      </c>
      <c r="IW379" s="227">
        <f>Daten_Polit!AU379</f>
        <v>2.7</v>
      </c>
      <c r="IX379" s="444" t="s">
        <v>820</v>
      </c>
      <c r="IY379" s="444" t="s">
        <v>820</v>
      </c>
      <c r="IZ379" s="444" t="s">
        <v>820</v>
      </c>
      <c r="JA379" s="444" t="s">
        <v>820</v>
      </c>
      <c r="JB379" s="444" t="s">
        <v>820</v>
      </c>
      <c r="JC379" s="444" t="s">
        <v>820</v>
      </c>
      <c r="JD379" s="444" t="s">
        <v>820</v>
      </c>
      <c r="JE379" s="444" t="s">
        <v>820</v>
      </c>
      <c r="JF379" s="444" t="s">
        <v>820</v>
      </c>
      <c r="JG379" s="444" t="s">
        <v>820</v>
      </c>
      <c r="JH379" s="444" t="s">
        <v>820</v>
      </c>
      <c r="JI379" s="444" t="s">
        <v>820</v>
      </c>
      <c r="JJ379" s="444" t="s">
        <v>820</v>
      </c>
      <c r="JK379" s="444" t="s">
        <v>820</v>
      </c>
      <c r="JL379" s="444" t="s">
        <v>820</v>
      </c>
      <c r="JM379" s="444" t="s">
        <v>820</v>
      </c>
      <c r="JN379" s="444" t="s">
        <v>820</v>
      </c>
      <c r="JO379" s="444" t="s">
        <v>820</v>
      </c>
      <c r="JP379" s="444" t="s">
        <v>820</v>
      </c>
      <c r="JQ379" s="444" t="s">
        <v>820</v>
      </c>
      <c r="JR379" s="444" t="s">
        <v>820</v>
      </c>
      <c r="JS379" s="444" t="s">
        <v>820</v>
      </c>
      <c r="JT379" s="444" t="s">
        <v>820</v>
      </c>
      <c r="JU379" s="444" t="s">
        <v>820</v>
      </c>
      <c r="JV379" s="444" t="s">
        <v>820</v>
      </c>
      <c r="JW379" s="444" t="s">
        <v>820</v>
      </c>
      <c r="JX379" s="444" t="s">
        <v>820</v>
      </c>
      <c r="JY379" s="444" t="s">
        <v>820</v>
      </c>
      <c r="JZ379" s="444" t="s">
        <v>820</v>
      </c>
      <c r="KA379" s="445" t="s">
        <v>820</v>
      </c>
    </row>
    <row r="380" spans="4:287" ht="12.65" customHeight="1" x14ac:dyDescent="0.2">
      <c r="D380" s="276"/>
      <c r="E380" s="3" t="str">
        <f>Daten_Polit!E380</f>
        <v>13072</v>
      </c>
      <c r="F380" s="229" t="str">
        <f>Daten_Polit!F380</f>
        <v>Landkreis Rostock</v>
      </c>
      <c r="G380" s="246"/>
      <c r="H380" s="531">
        <f>Daten_Polit!H380</f>
        <v>8</v>
      </c>
      <c r="I380" s="532">
        <f>Daten_Polit!I380</f>
        <v>35.5</v>
      </c>
      <c r="J380" s="532">
        <f>Daten_Polit!J380</f>
        <v>6.4</v>
      </c>
      <c r="K380" s="532">
        <f>Daten_Polit!K380</f>
        <v>6.9</v>
      </c>
      <c r="L380" s="532">
        <f>Daten_Polit!L380</f>
        <v>3.1</v>
      </c>
      <c r="M380" s="308">
        <v>0.91256304848537861</v>
      </c>
      <c r="N380" s="308">
        <v>4.2771134345067106</v>
      </c>
      <c r="O380" s="308">
        <v>0.83499282950102272</v>
      </c>
      <c r="P380" s="308">
        <v>0.89542543591638601</v>
      </c>
      <c r="Q380" s="308">
        <v>0.45885111535290374</v>
      </c>
      <c r="R380" s="308">
        <v>7.8928816401189232</v>
      </c>
      <c r="S380" s="308">
        <v>4.4976251370113918</v>
      </c>
      <c r="T380" s="308">
        <v>9.2590136099542004</v>
      </c>
      <c r="U380" s="308">
        <v>9.1646402517523047</v>
      </c>
      <c r="V380" s="308">
        <v>10.463842220599743</v>
      </c>
      <c r="W380" s="308">
        <v>34.842404119147275</v>
      </c>
      <c r="X380" s="308">
        <v>38.426520797385535</v>
      </c>
      <c r="Y380" s="308">
        <v>33.145856264597526</v>
      </c>
      <c r="Z380" s="308">
        <v>33.770520281421</v>
      </c>
      <c r="AA380" s="308">
        <v>25.184501845016595</v>
      </c>
      <c r="AB380" s="308">
        <v>100</v>
      </c>
      <c r="AC380" s="308">
        <v>6.3337100031584255</v>
      </c>
      <c r="AD380" s="308">
        <v>91.471546508917271</v>
      </c>
      <c r="AE380" s="308">
        <v>77.062971953355799</v>
      </c>
      <c r="AF380" s="308">
        <v>14.408574555561465</v>
      </c>
      <c r="AG380" s="308">
        <v>100</v>
      </c>
      <c r="AH380" s="308">
        <v>27.967806841046283</v>
      </c>
      <c r="AI380" s="308">
        <v>72.032193158953717</v>
      </c>
      <c r="AJ380" s="308">
        <v>66.310362173038229</v>
      </c>
      <c r="AK380" s="308">
        <v>5.7218309859154921</v>
      </c>
      <c r="AL380" s="308">
        <v>100</v>
      </c>
      <c r="AM380" s="308">
        <v>2.9816261354496167</v>
      </c>
      <c r="AN380" s="308">
        <v>94.017036882630876</v>
      </c>
      <c r="AO380" s="308">
        <v>81.002770310713856</v>
      </c>
      <c r="AP380" s="337">
        <v>13.014266571917021</v>
      </c>
      <c r="AQ380" s="531">
        <f>Daten_Polit!M380</f>
        <v>7.5</v>
      </c>
      <c r="AR380" s="532">
        <f>Daten_Polit!N380</f>
        <v>34.4</v>
      </c>
      <c r="AS380" s="532">
        <f>Daten_Polit!O380</f>
        <v>5.8</v>
      </c>
      <c r="AT380" s="532">
        <f>Daten_Polit!P380</f>
        <v>6.4</v>
      </c>
      <c r="AU380" s="532">
        <f>Daten_Polit!Q380</f>
        <v>3</v>
      </c>
      <c r="AV380" s="308">
        <v>0.83441334562885805</v>
      </c>
      <c r="AW380" s="308">
        <v>3.8851251579568231</v>
      </c>
      <c r="AX380" s="308">
        <v>0.76312370587397804</v>
      </c>
      <c r="AY380" s="308">
        <v>0.81531422075813176</v>
      </c>
      <c r="AZ380" s="308">
        <v>0.44008712798164884</v>
      </c>
      <c r="BA380" s="308">
        <v>7.5696079227209685</v>
      </c>
      <c r="BB380" s="308">
        <v>4.3398443236891708</v>
      </c>
      <c r="BC380" s="308">
        <v>9.0480098481740363</v>
      </c>
      <c r="BD380" s="308">
        <v>8.9797411188499829</v>
      </c>
      <c r="BE380" s="308">
        <v>9.8504672897203616</v>
      </c>
      <c r="BF380" s="308">
        <v>34.311250458079854</v>
      </c>
      <c r="BG380" s="308">
        <v>36.721226867210795</v>
      </c>
      <c r="BH380" s="308">
        <v>33.740615339319497</v>
      </c>
      <c r="BI380" s="308">
        <v>34.592200566011009</v>
      </c>
      <c r="BJ380" s="308">
        <v>23.853721923139123</v>
      </c>
      <c r="BK380" s="308">
        <v>100</v>
      </c>
      <c r="BL380" s="308">
        <v>6.5092029381891541</v>
      </c>
      <c r="BM380" s="308">
        <v>91.310922104171738</v>
      </c>
      <c r="BN380" s="308">
        <v>76.632876406079149</v>
      </c>
      <c r="BO380" s="308">
        <v>14.678045698092587</v>
      </c>
      <c r="BP380" s="308">
        <v>100</v>
      </c>
      <c r="BQ380" s="308">
        <v>30.749562642982102</v>
      </c>
      <c r="BR380" s="308">
        <v>69.250437357017887</v>
      </c>
      <c r="BS380" s="308">
        <v>63.221639079531691</v>
      </c>
      <c r="BT380" s="308">
        <v>6.0287982774862066</v>
      </c>
      <c r="BU380" s="308">
        <v>100</v>
      </c>
      <c r="BV380" s="308">
        <v>3.0090310192232805</v>
      </c>
      <c r="BW380" s="308">
        <v>94.02259672546181</v>
      </c>
      <c r="BX380" s="308">
        <v>80.944949006750647</v>
      </c>
      <c r="BY380" s="312">
        <v>13.077647718711171</v>
      </c>
      <c r="BZ380" s="531">
        <f>Daten_Polit!R380</f>
        <v>6.6</v>
      </c>
      <c r="CA380" s="532">
        <f>Daten_Polit!S380</f>
        <v>28.7</v>
      </c>
      <c r="CB380" s="532">
        <f>Daten_Polit!T380</f>
        <v>5.2</v>
      </c>
      <c r="CC380" s="532">
        <f>Daten_Polit!U380</f>
        <v>5.7</v>
      </c>
      <c r="CD380" s="532">
        <f>Daten_Polit!V380</f>
        <v>2.8</v>
      </c>
      <c r="CE380" s="309">
        <v>0.74663377531092612</v>
      </c>
      <c r="CF380" s="309">
        <v>3.4468874914542007</v>
      </c>
      <c r="CG380" s="309">
        <v>0.67835317839305531</v>
      </c>
      <c r="CH380" s="309">
        <v>0.72186458205868009</v>
      </c>
      <c r="CI380" s="309">
        <v>0.40980363595529951</v>
      </c>
      <c r="CJ380" s="309">
        <v>7.9012289277719763</v>
      </c>
      <c r="CK380" s="309">
        <v>4.6609628399948919</v>
      </c>
      <c r="CL380" s="309">
        <v>9.3142725840336738</v>
      </c>
      <c r="CM380" s="309">
        <v>9.2643393756835746</v>
      </c>
      <c r="CN380" s="309">
        <v>9.8545101842878644</v>
      </c>
      <c r="CO380" s="309">
        <v>35.567987424290834</v>
      </c>
      <c r="CP380" s="309">
        <v>39.431881095351983</v>
      </c>
      <c r="CQ380" s="309">
        <v>34.705481387885854</v>
      </c>
      <c r="CR380" s="309">
        <v>35.62149099696542</v>
      </c>
      <c r="CS380" s="309">
        <v>24.843505477300472</v>
      </c>
      <c r="CT380" s="309">
        <v>100</v>
      </c>
      <c r="CU380" s="309">
        <v>6.2490156513917903</v>
      </c>
      <c r="CV380" s="309">
        <v>91.561514412580593</v>
      </c>
      <c r="CW380" s="309">
        <v>76.402776322405728</v>
      </c>
      <c r="CX380" s="309">
        <v>15.158738090174861</v>
      </c>
      <c r="CY380" s="309">
        <v>100</v>
      </c>
      <c r="CZ380" s="309">
        <v>28.628907458991026</v>
      </c>
      <c r="DA380" s="309">
        <v>71.371092541008977</v>
      </c>
      <c r="DB380" s="309">
        <v>64.79418136799751</v>
      </c>
      <c r="DC380" s="309">
        <v>6.5769111730114505</v>
      </c>
      <c r="DD380" s="309">
        <v>100</v>
      </c>
      <c r="DE380" s="309">
        <v>3.1834696101822471</v>
      </c>
      <c r="DF380" s="309">
        <v>93.889610870853829</v>
      </c>
      <c r="DG380" s="309">
        <v>80.798357993421405</v>
      </c>
      <c r="DH380" s="313">
        <v>13.091252877432414</v>
      </c>
      <c r="DI380" s="565">
        <f>Daten_Polit!W380</f>
        <v>6</v>
      </c>
      <c r="DJ380" s="532">
        <f>Daten_Polit!X380</f>
        <v>30.8</v>
      </c>
      <c r="DK380" s="532">
        <f>Daten_Polit!Y380</f>
        <v>4.4000000000000004</v>
      </c>
      <c r="DL380" s="532">
        <f>Daten_Polit!Z380</f>
        <v>4.8</v>
      </c>
      <c r="DM380" s="532">
        <f>Daten_Polit!AA380</f>
        <v>2.2999999999999998</v>
      </c>
      <c r="DN380" s="309">
        <v>0.66797818481001314</v>
      </c>
      <c r="DO380" s="309">
        <v>3.5516778155346351</v>
      </c>
      <c r="DP380" s="309">
        <v>0.58651743458995842</v>
      </c>
      <c r="DQ380" s="309">
        <v>0.61840459396405967</v>
      </c>
      <c r="DR380" s="309">
        <v>0.3949410261518434</v>
      </c>
      <c r="DS380" s="309">
        <v>7.955034559586843</v>
      </c>
      <c r="DT380" s="309">
        <v>5.0150608301060124</v>
      </c>
      <c r="DU380" s="309">
        <v>9.363471226053063</v>
      </c>
      <c r="DV380" s="309">
        <v>9.2038373237127686</v>
      </c>
      <c r="DW380" s="309">
        <v>11.050920910076798</v>
      </c>
      <c r="DX380" s="309">
        <v>35.705698792714848</v>
      </c>
      <c r="DY380" s="309">
        <v>35.633537447008948</v>
      </c>
      <c r="DZ380" s="309">
        <v>35.752917734130371</v>
      </c>
      <c r="EA380" s="309">
        <v>36.887392442947998</v>
      </c>
      <c r="EB380" s="309">
        <v>23.83759004584152</v>
      </c>
      <c r="EC380" s="309">
        <v>100</v>
      </c>
      <c r="ED380" s="309">
        <v>6.5806478840084655</v>
      </c>
      <c r="EE380" s="309">
        <v>91.230121822072462</v>
      </c>
      <c r="EF380" s="309">
        <v>75.852716791276194</v>
      </c>
      <c r="EG380" s="309">
        <v>15.377405030796263</v>
      </c>
      <c r="EH380" s="309">
        <v>100</v>
      </c>
      <c r="EI380" s="309">
        <v>34.282441498936343</v>
      </c>
      <c r="EJ380" s="309">
        <v>65.71755850106365</v>
      </c>
      <c r="EK380" s="309">
        <v>59.924725904107348</v>
      </c>
      <c r="EL380" s="309">
        <v>5.7928325969563081</v>
      </c>
      <c r="EM380" s="309">
        <v>100</v>
      </c>
      <c r="EN380" s="309">
        <v>3.3208113891807738</v>
      </c>
      <c r="EO380" s="309">
        <v>93.779593063464077</v>
      </c>
      <c r="EP380" s="309">
        <v>80.397703302507907</v>
      </c>
      <c r="EQ380" s="367">
        <v>13.381889760956156</v>
      </c>
      <c r="ER380" s="531">
        <f>Daten_Polit!AB380</f>
        <v>5.3</v>
      </c>
      <c r="ES380" s="532">
        <f>Daten_Polit!AC380</f>
        <v>27.3</v>
      </c>
      <c r="ET380" s="532">
        <f>Daten_Polit!AD380</f>
        <v>3.8</v>
      </c>
      <c r="EU380" s="532">
        <f>Daten_Polit!AE380</f>
        <v>4.2</v>
      </c>
      <c r="EV380" s="532">
        <f>Daten_Polit!AF380</f>
        <v>2.1</v>
      </c>
      <c r="EW380" s="309">
        <v>0.59533886349528808</v>
      </c>
      <c r="EX380" s="309">
        <v>3.5974339706131522</v>
      </c>
      <c r="EY380" s="309">
        <v>0.5010030642478055</v>
      </c>
      <c r="EZ380" s="309">
        <v>0.52579269354474401</v>
      </c>
      <c r="FA380" s="309">
        <v>0.35429088815748883</v>
      </c>
      <c r="FB380" s="309">
        <v>7.8377828777270562</v>
      </c>
      <c r="FC380" s="309">
        <v>5.204637881803146</v>
      </c>
      <c r="FD380" s="309">
        <v>9.1696371946553175</v>
      </c>
      <c r="FE380" s="309">
        <v>8.9934571090563189</v>
      </c>
      <c r="FF380" s="309">
        <v>10.863509749303621</v>
      </c>
      <c r="FG380" s="309">
        <v>32.871319009426074</v>
      </c>
      <c r="FH380" s="309">
        <v>32.908307585187643</v>
      </c>
      <c r="FI380" s="309">
        <v>32.853992059992351</v>
      </c>
      <c r="FJ380" s="309">
        <v>33.721269964940262</v>
      </c>
      <c r="FK380" s="309">
        <v>24.507966260550653</v>
      </c>
      <c r="FL380" s="309">
        <v>100</v>
      </c>
      <c r="FM380" s="309">
        <v>6.8846875537947483</v>
      </c>
      <c r="FN380" s="309">
        <v>90.83526437431631</v>
      </c>
      <c r="FO380" s="309">
        <v>75.312939596045283</v>
      </c>
      <c r="FP380" s="309">
        <v>15.522324778271033</v>
      </c>
      <c r="FQ380" s="309">
        <v>100</v>
      </c>
      <c r="FR380" s="309">
        <v>34.608102991291176</v>
      </c>
      <c r="FS380" s="309">
        <v>65.391897008708824</v>
      </c>
      <c r="FT380" s="309">
        <v>58.500567966679284</v>
      </c>
      <c r="FU380" s="309">
        <v>6.8913290420295343</v>
      </c>
      <c r="FV380" s="309">
        <v>100</v>
      </c>
      <c r="FW380" s="309">
        <v>3.5322058266579153</v>
      </c>
      <c r="FX380" s="309">
        <v>93.466512401110577</v>
      </c>
      <c r="FY380" s="309">
        <v>79.956449408657534</v>
      </c>
      <c r="FZ380" s="313">
        <v>13.510062992453054</v>
      </c>
      <c r="GA380" s="570">
        <f>Daten_Polit!AG380</f>
        <v>5.6</v>
      </c>
      <c r="GB380" s="571">
        <f>Daten_Polit!AH380</f>
        <v>29</v>
      </c>
      <c r="GC380" s="571">
        <f>Daten_Polit!AI380</f>
        <v>4</v>
      </c>
      <c r="GD380" s="571">
        <f>Daten_Polit!AJ380</f>
        <v>4.4000000000000004</v>
      </c>
      <c r="GE380" s="571">
        <f>Daten_Polit!AK380</f>
        <v>2.2000000000000002</v>
      </c>
      <c r="GF380" s="444">
        <v>0.59890319387995172</v>
      </c>
      <c r="GG380" s="444">
        <v>4.3782825036360471</v>
      </c>
      <c r="GH380" s="444">
        <v>0.4759338454681652</v>
      </c>
      <c r="GI380" s="444">
        <v>0.50066548418561663</v>
      </c>
      <c r="GJ380" s="444">
        <v>0.33331178474808482</v>
      </c>
      <c r="GK380" s="444">
        <v>6.7183780677993923</v>
      </c>
      <c r="GL380" s="444">
        <v>4.8305752561071706</v>
      </c>
      <c r="GM380" s="444">
        <v>7.7208425023577494</v>
      </c>
      <c r="GN380" s="444">
        <v>7.6876849112426759</v>
      </c>
      <c r="GO380" s="444">
        <v>8.043136373847851</v>
      </c>
      <c r="GP380" s="444">
        <v>32.111598116512191</v>
      </c>
      <c r="GQ380" s="444">
        <v>32.903853639550533</v>
      </c>
      <c r="GR380" s="444">
        <v>31.689583333334998</v>
      </c>
      <c r="GS380" s="444">
        <v>32.570114942529656</v>
      </c>
      <c r="GT380" s="444">
        <v>23.177777777786666</v>
      </c>
      <c r="GU380" s="444">
        <v>100</v>
      </c>
      <c r="GV380" s="444">
        <v>6.7253452010518133</v>
      </c>
      <c r="GW380" s="444">
        <v>90.857844853218353</v>
      </c>
      <c r="GX380" s="444">
        <v>75.055962705400191</v>
      </c>
      <c r="GY380" s="444">
        <v>15.801882147818166</v>
      </c>
      <c r="GZ380" s="444">
        <v>100</v>
      </c>
      <c r="HA380" s="444">
        <v>35.649402390438247</v>
      </c>
      <c r="HB380" s="444">
        <v>64.350597609561746</v>
      </c>
      <c r="HC380" s="444">
        <v>58.151394422310752</v>
      </c>
      <c r="HD380" s="444">
        <v>6.1992031872509967</v>
      </c>
      <c r="HE380" s="444">
        <v>100</v>
      </c>
      <c r="HF380" s="444">
        <v>3.5413340192929077</v>
      </c>
      <c r="HG380" s="444">
        <v>93.259512922711039</v>
      </c>
      <c r="HH380" s="444">
        <v>79.477561353538164</v>
      </c>
      <c r="HI380" s="445">
        <v>13.781951569172875</v>
      </c>
      <c r="HJ380" s="570">
        <f>Daten_Polit!AL380</f>
        <v>5.6</v>
      </c>
      <c r="HK380" s="571">
        <f>Daten_Polit!AM380</f>
        <v>29.8</v>
      </c>
      <c r="HL380" s="571">
        <f>Daten_Polit!AN380</f>
        <v>3.9</v>
      </c>
      <c r="HM380" s="571">
        <f>Daten_Polit!AO380</f>
        <v>4.3</v>
      </c>
      <c r="HN380" s="571">
        <f>Daten_Polit!AP380</f>
        <v>2.2000000000000002</v>
      </c>
      <c r="HO380" s="444">
        <v>0.50326694449828779</v>
      </c>
      <c r="HP380" s="444">
        <v>3.6977583163626231</v>
      </c>
      <c r="HQ380" s="444">
        <v>0.39266840590021995</v>
      </c>
      <c r="HR380" s="444">
        <v>0.40943544777896662</v>
      </c>
      <c r="HS380" s="444">
        <v>0.29753867782512605</v>
      </c>
      <c r="HT380" s="444">
        <v>6.5361429424862516</v>
      </c>
      <c r="HU380" s="444">
        <v>4.7112347721462591</v>
      </c>
      <c r="HV380" s="444">
        <v>7.567544586867335</v>
      </c>
      <c r="HW380" s="444">
        <v>7.3417543200601747</v>
      </c>
      <c r="HX380" s="444">
        <v>9.728150977307596</v>
      </c>
      <c r="HY380" s="444">
        <v>39.154512556200999</v>
      </c>
      <c r="HZ380" s="444">
        <v>41.152840413841041</v>
      </c>
      <c r="IA380" s="444">
        <v>38.03273758377847</v>
      </c>
      <c r="IB380" s="444">
        <v>39.114338601737145</v>
      </c>
      <c r="IC380" s="444">
        <v>27.707294970559825</v>
      </c>
      <c r="ID380" s="444">
        <v>100</v>
      </c>
      <c r="IE380" s="444">
        <v>6.9518752136674937</v>
      </c>
      <c r="IF380" s="444">
        <v>90.461835140136998</v>
      </c>
      <c r="IG380" s="444">
        <v>74.589802666305545</v>
      </c>
      <c r="IH380" s="444">
        <v>15.872032473831451</v>
      </c>
      <c r="II380" s="444">
        <v>100</v>
      </c>
      <c r="IJ380" s="444">
        <v>36.429843016669359</v>
      </c>
      <c r="IK380" s="444">
        <v>63.570156983330627</v>
      </c>
      <c r="IL380" s="444">
        <v>57.501213788638928</v>
      </c>
      <c r="IM380" s="444">
        <v>6.0689431946916974</v>
      </c>
      <c r="IN380" s="444">
        <v>100</v>
      </c>
      <c r="IO380" s="444">
        <v>3.7493189524184678</v>
      </c>
      <c r="IP380" s="444">
        <v>92.858550789779642</v>
      </c>
      <c r="IQ380" s="444">
        <v>78.944268808858936</v>
      </c>
      <c r="IR380" s="445">
        <v>13.914281980920714</v>
      </c>
      <c r="IS380" s="443">
        <f>Daten_Polit!AQ380</f>
        <v>5.4</v>
      </c>
      <c r="IT380" s="227">
        <f>Daten_Polit!AR380</f>
        <v>32.200000000000003</v>
      </c>
      <c r="IU380" s="227">
        <f>Daten_Polit!AS380</f>
        <v>3.5</v>
      </c>
      <c r="IV380" s="227">
        <f>Daten_Polit!AT380</f>
        <v>3.9</v>
      </c>
      <c r="IW380" s="227">
        <f>Daten_Polit!AU380</f>
        <v>2</v>
      </c>
      <c r="IX380" s="444" t="s">
        <v>820</v>
      </c>
      <c r="IY380" s="444" t="s">
        <v>820</v>
      </c>
      <c r="IZ380" s="444" t="s">
        <v>820</v>
      </c>
      <c r="JA380" s="444" t="s">
        <v>820</v>
      </c>
      <c r="JB380" s="444" t="s">
        <v>820</v>
      </c>
      <c r="JC380" s="444" t="s">
        <v>820</v>
      </c>
      <c r="JD380" s="444" t="s">
        <v>820</v>
      </c>
      <c r="JE380" s="444" t="s">
        <v>820</v>
      </c>
      <c r="JF380" s="444" t="s">
        <v>820</v>
      </c>
      <c r="JG380" s="444" t="s">
        <v>820</v>
      </c>
      <c r="JH380" s="444" t="s">
        <v>820</v>
      </c>
      <c r="JI380" s="444" t="s">
        <v>820</v>
      </c>
      <c r="JJ380" s="444" t="s">
        <v>820</v>
      </c>
      <c r="JK380" s="444" t="s">
        <v>820</v>
      </c>
      <c r="JL380" s="444" t="s">
        <v>820</v>
      </c>
      <c r="JM380" s="444" t="s">
        <v>820</v>
      </c>
      <c r="JN380" s="444" t="s">
        <v>820</v>
      </c>
      <c r="JO380" s="444" t="s">
        <v>820</v>
      </c>
      <c r="JP380" s="444" t="s">
        <v>820</v>
      </c>
      <c r="JQ380" s="444" t="s">
        <v>820</v>
      </c>
      <c r="JR380" s="444" t="s">
        <v>820</v>
      </c>
      <c r="JS380" s="444" t="s">
        <v>820</v>
      </c>
      <c r="JT380" s="444" t="s">
        <v>820</v>
      </c>
      <c r="JU380" s="444" t="s">
        <v>820</v>
      </c>
      <c r="JV380" s="444" t="s">
        <v>820</v>
      </c>
      <c r="JW380" s="444" t="s">
        <v>820</v>
      </c>
      <c r="JX380" s="444" t="s">
        <v>820</v>
      </c>
      <c r="JY380" s="444" t="s">
        <v>820</v>
      </c>
      <c r="JZ380" s="444" t="s">
        <v>820</v>
      </c>
      <c r="KA380" s="445" t="s">
        <v>820</v>
      </c>
    </row>
    <row r="381" spans="4:287" ht="12.65" customHeight="1" x14ac:dyDescent="0.2">
      <c r="D381" s="276"/>
      <c r="E381" s="3" t="str">
        <f>Daten_Polit!E381</f>
        <v>13073</v>
      </c>
      <c r="F381" s="229" t="str">
        <f>Daten_Polit!F381</f>
        <v>Vorpommern-Rügen</v>
      </c>
      <c r="G381" s="246"/>
      <c r="H381" s="531">
        <f>Daten_Polit!H381</f>
        <v>12.2</v>
      </c>
      <c r="I381" s="532">
        <f>Daten_Polit!I381</f>
        <v>40.799999999999997</v>
      </c>
      <c r="J381" s="532">
        <f>Daten_Polit!J381</f>
        <v>10.6</v>
      </c>
      <c r="K381" s="532">
        <f>Daten_Polit!K381</f>
        <v>11.4</v>
      </c>
      <c r="L381" s="532">
        <f>Daten_Polit!L381</f>
        <v>4.8</v>
      </c>
      <c r="M381" s="308">
        <v>1.5075960123525876</v>
      </c>
      <c r="N381" s="308">
        <v>6.0092104247065672</v>
      </c>
      <c r="O381" s="308">
        <v>1.4142534149354724</v>
      </c>
      <c r="P381" s="308">
        <v>1.5067192729021881</v>
      </c>
      <c r="Q381" s="308">
        <v>0.67091197961169813</v>
      </c>
      <c r="R381" s="308">
        <v>8.4714471278745531</v>
      </c>
      <c r="S381" s="308">
        <v>4.9530956848030021</v>
      </c>
      <c r="T381" s="308">
        <v>9.7845637966255872</v>
      </c>
      <c r="U381" s="308">
        <v>9.8209352120458622</v>
      </c>
      <c r="V381" s="308">
        <v>9.1864262388181626</v>
      </c>
      <c r="W381" s="308">
        <v>29.63436352842815</v>
      </c>
      <c r="X381" s="308">
        <v>31.153643329094756</v>
      </c>
      <c r="Y381" s="308">
        <v>29.704936326637455</v>
      </c>
      <c r="Z381" s="308">
        <v>29.722531680823945</v>
      </c>
      <c r="AA381" s="308">
        <v>29.415137614680585</v>
      </c>
      <c r="AB381" s="308">
        <v>100</v>
      </c>
      <c r="AC381" s="308">
        <v>6.5634675453886651</v>
      </c>
      <c r="AD381" s="308">
        <v>91.141390658318954</v>
      </c>
      <c r="AE381" s="308">
        <v>79.197555974498073</v>
      </c>
      <c r="AF381" s="308">
        <v>11.943834683820873</v>
      </c>
      <c r="AG381" s="308">
        <v>100</v>
      </c>
      <c r="AH381" s="308">
        <v>21.804236669101535</v>
      </c>
      <c r="AI381" s="308">
        <v>78.195763330898444</v>
      </c>
      <c r="AJ381" s="308">
        <v>73.402118334550764</v>
      </c>
      <c r="AK381" s="308">
        <v>4.793644996347699</v>
      </c>
      <c r="AL381" s="308">
        <v>100</v>
      </c>
      <c r="AM381" s="308">
        <v>3.0173632280926488</v>
      </c>
      <c r="AN381" s="308">
        <v>93.779254318385</v>
      </c>
      <c r="AO381" s="308">
        <v>83.404399636404506</v>
      </c>
      <c r="AP381" s="337">
        <v>10.374854681980491</v>
      </c>
      <c r="AQ381" s="531">
        <f>Daten_Polit!M381</f>
        <v>11.4</v>
      </c>
      <c r="AR381" s="532">
        <f>Daten_Polit!N381</f>
        <v>45.3</v>
      </c>
      <c r="AS381" s="532">
        <f>Daten_Polit!O381</f>
        <v>9.3000000000000007</v>
      </c>
      <c r="AT381" s="532">
        <f>Daten_Polit!P381</f>
        <v>10</v>
      </c>
      <c r="AU381" s="532">
        <f>Daten_Polit!Q381</f>
        <v>4.4000000000000004</v>
      </c>
      <c r="AV381" s="308">
        <v>1.409850472893335</v>
      </c>
      <c r="AW381" s="308">
        <v>6.0107278710661554</v>
      </c>
      <c r="AX381" s="308">
        <v>1.3036947147459426</v>
      </c>
      <c r="AY381" s="308">
        <v>1.3835320331106944</v>
      </c>
      <c r="AZ381" s="308">
        <v>0.67187207727426534</v>
      </c>
      <c r="BA381" s="308">
        <v>8.2864163135798172</v>
      </c>
      <c r="BB381" s="308">
        <v>4.5149742192300497</v>
      </c>
      <c r="BC381" s="308">
        <v>9.8915188273484951</v>
      </c>
      <c r="BD381" s="308">
        <v>9.8755982715522688</v>
      </c>
      <c r="BE381" s="308">
        <v>10.134635301080042</v>
      </c>
      <c r="BF381" s="308">
        <v>28.339331419142962</v>
      </c>
      <c r="BG381" s="308">
        <v>28.098976290246348</v>
      </c>
      <c r="BH381" s="308">
        <v>29.173978152820123</v>
      </c>
      <c r="BI381" s="308">
        <v>29.53238995250425</v>
      </c>
      <c r="BJ381" s="308">
        <v>23.737373737379677</v>
      </c>
      <c r="BK381" s="308">
        <v>100</v>
      </c>
      <c r="BL381" s="308">
        <v>7.3321405262892654</v>
      </c>
      <c r="BM381" s="308">
        <v>90.316067538158961</v>
      </c>
      <c r="BN381" s="308">
        <v>78.118959105274001</v>
      </c>
      <c r="BO381" s="308">
        <v>12.197108432884962</v>
      </c>
      <c r="BP381" s="308">
        <v>100</v>
      </c>
      <c r="BQ381" s="308">
        <v>28.706976744186051</v>
      </c>
      <c r="BR381" s="308">
        <v>71.293023255813964</v>
      </c>
      <c r="BS381" s="308">
        <v>66.120930232558152</v>
      </c>
      <c r="BT381" s="308">
        <v>5.1720930232558144</v>
      </c>
      <c r="BU381" s="308">
        <v>100</v>
      </c>
      <c r="BV381" s="308">
        <v>3.1646403734492496</v>
      </c>
      <c r="BW381" s="308">
        <v>93.552005554082882</v>
      </c>
      <c r="BX381" s="308">
        <v>83.056907172013652</v>
      </c>
      <c r="BY381" s="312">
        <v>10.495098382069237</v>
      </c>
      <c r="BZ381" s="531">
        <f>Daten_Polit!R381</f>
        <v>9.9</v>
      </c>
      <c r="CA381" s="532">
        <f>Daten_Polit!S381</f>
        <v>37.6</v>
      </c>
      <c r="CB381" s="532">
        <f>Daten_Polit!T381</f>
        <v>8</v>
      </c>
      <c r="CC381" s="532">
        <f>Daten_Polit!U381</f>
        <v>8.6</v>
      </c>
      <c r="CD381" s="532">
        <f>Daten_Polit!V381</f>
        <v>3.8</v>
      </c>
      <c r="CE381" s="309">
        <v>1.2546834743455328</v>
      </c>
      <c r="CF381" s="309">
        <v>5.4881029858270827</v>
      </c>
      <c r="CG381" s="309">
        <v>1.1473983621420238</v>
      </c>
      <c r="CH381" s="309">
        <v>1.2159882897585506</v>
      </c>
      <c r="CI381" s="309">
        <v>0.60851328588199982</v>
      </c>
      <c r="CJ381" s="309">
        <v>8.9493476197134125</v>
      </c>
      <c r="CK381" s="309">
        <v>5.4043314126762745</v>
      </c>
      <c r="CL381" s="309">
        <v>10.349518192390805</v>
      </c>
      <c r="CM381" s="309">
        <v>10.36497483314486</v>
      </c>
      <c r="CN381" s="309">
        <v>10.121192269899124</v>
      </c>
      <c r="CO381" s="309">
        <v>27.402053106832597</v>
      </c>
      <c r="CP381" s="309">
        <v>27.303900557222459</v>
      </c>
      <c r="CQ381" s="309">
        <v>27.842539549062938</v>
      </c>
      <c r="CR381" s="309">
        <v>28.229256734754038</v>
      </c>
      <c r="CS381" s="309">
        <v>22.180203880310568</v>
      </c>
      <c r="CT381" s="309">
        <v>100</v>
      </c>
      <c r="CU381" s="309">
        <v>7.1912131568297006</v>
      </c>
      <c r="CV381" s="309">
        <v>90.445852626161539</v>
      </c>
      <c r="CW381" s="309">
        <v>77.774780616698692</v>
      </c>
      <c r="CX381" s="309">
        <v>12.671072009462856</v>
      </c>
      <c r="CY381" s="309">
        <v>100</v>
      </c>
      <c r="CZ381" s="309">
        <v>28.907853516257966</v>
      </c>
      <c r="DA381" s="309">
        <v>71.092146483742042</v>
      </c>
      <c r="DB381" s="309">
        <v>66.047315544992983</v>
      </c>
      <c r="DC381" s="309">
        <v>5.0448309387490546</v>
      </c>
      <c r="DD381" s="309">
        <v>100</v>
      </c>
      <c r="DE381" s="309">
        <v>3.3262316715432489</v>
      </c>
      <c r="DF381" s="309">
        <v>93.440647122985311</v>
      </c>
      <c r="DG381" s="309">
        <v>82.890275203634019</v>
      </c>
      <c r="DH381" s="313">
        <v>10.550371919351285</v>
      </c>
      <c r="DI381" s="565">
        <f>Daten_Polit!W381</f>
        <v>9.1</v>
      </c>
      <c r="DJ381" s="532">
        <f>Daten_Polit!X381</f>
        <v>36.1</v>
      </c>
      <c r="DK381" s="532">
        <f>Daten_Polit!Y381</f>
        <v>7.2</v>
      </c>
      <c r="DL381" s="532">
        <f>Daten_Polit!Z381</f>
        <v>7.8</v>
      </c>
      <c r="DM381" s="532">
        <f>Daten_Polit!AA381</f>
        <v>3.4</v>
      </c>
      <c r="DN381" s="309">
        <v>1.1754972213509622</v>
      </c>
      <c r="DO381" s="309">
        <v>5.4331583553253688</v>
      </c>
      <c r="DP381" s="309">
        <v>1.046159038593593</v>
      </c>
      <c r="DQ381" s="309">
        <v>1.1016080081380462</v>
      </c>
      <c r="DR381" s="309">
        <v>0.61699362291093585</v>
      </c>
      <c r="DS381" s="309">
        <v>8.8474682075373838</v>
      </c>
      <c r="DT381" s="309">
        <v>5.8168137751411466</v>
      </c>
      <c r="DU381" s="309">
        <v>10.206991720331139</v>
      </c>
      <c r="DV381" s="309">
        <v>10.182757984124054</v>
      </c>
      <c r="DW381" s="309">
        <v>10.552147239263062</v>
      </c>
      <c r="DX381" s="309">
        <v>26.581459310790724</v>
      </c>
      <c r="DY381" s="309">
        <v>25.838017299121923</v>
      </c>
      <c r="DZ381" s="309">
        <v>27.179648460705174</v>
      </c>
      <c r="EA381" s="309">
        <v>27.623406749644698</v>
      </c>
      <c r="EB381" s="309">
        <v>20.903157523371256</v>
      </c>
      <c r="EC381" s="309">
        <v>100</v>
      </c>
      <c r="ED381" s="309">
        <v>7.3904558075933897</v>
      </c>
      <c r="EE381" s="309">
        <v>90.279808893051325</v>
      </c>
      <c r="EF381" s="309">
        <v>77.459271670032592</v>
      </c>
      <c r="EG381" s="309">
        <v>12.820537223018718</v>
      </c>
      <c r="EH381" s="309">
        <v>100</v>
      </c>
      <c r="EI381" s="309">
        <v>31.252109348633152</v>
      </c>
      <c r="EJ381" s="309">
        <v>68.747890651366845</v>
      </c>
      <c r="EK381" s="309">
        <v>64.056699291258852</v>
      </c>
      <c r="EL381" s="309">
        <v>4.6911913601079984</v>
      </c>
      <c r="EM381" s="309">
        <v>100</v>
      </c>
      <c r="EN381" s="309">
        <v>3.7022199752034526</v>
      </c>
      <c r="EO381" s="309">
        <v>93.135910649449713</v>
      </c>
      <c r="EP381" s="309">
        <v>82.479416681207212</v>
      </c>
      <c r="EQ381" s="367">
        <v>10.656493968242499</v>
      </c>
      <c r="ER381" s="531">
        <f>Daten_Polit!AB381</f>
        <v>8.1</v>
      </c>
      <c r="ES381" s="532">
        <f>Daten_Polit!AC381</f>
        <v>32.9</v>
      </c>
      <c r="ET381" s="532">
        <f>Daten_Polit!AD381</f>
        <v>6.3</v>
      </c>
      <c r="EU381" s="532">
        <f>Daten_Polit!AE381</f>
        <v>6.8</v>
      </c>
      <c r="EV381" s="532">
        <f>Daten_Polit!AF381</f>
        <v>3.1</v>
      </c>
      <c r="EW381" s="309">
        <v>1.1199744097243047</v>
      </c>
      <c r="EX381" s="309">
        <v>5.8398359077001194</v>
      </c>
      <c r="EY381" s="309">
        <v>0.95585939415364851</v>
      </c>
      <c r="EZ381" s="309">
        <v>1.0034821513915846</v>
      </c>
      <c r="FA381" s="309">
        <v>0.59212530825837162</v>
      </c>
      <c r="FB381" s="309">
        <v>9.3284464412390982</v>
      </c>
      <c r="FC381" s="309">
        <v>6.7267683772537294</v>
      </c>
      <c r="FD381" s="309">
        <v>10.613656006914489</v>
      </c>
      <c r="FE381" s="309">
        <v>10.585228651789667</v>
      </c>
      <c r="FF381" s="309">
        <v>10.999225406662354</v>
      </c>
      <c r="FG381" s="309">
        <v>27.104104296556645</v>
      </c>
      <c r="FH381" s="309">
        <v>26.657816549717428</v>
      </c>
      <c r="FI381" s="309">
        <v>27.547093919689775</v>
      </c>
      <c r="FJ381" s="309">
        <v>27.991068212923015</v>
      </c>
      <c r="FK381" s="309">
        <v>21.586073500968787</v>
      </c>
      <c r="FL381" s="309">
        <v>100</v>
      </c>
      <c r="FM381" s="309">
        <v>7.905912760593754</v>
      </c>
      <c r="FN381" s="309">
        <v>89.595949865505204</v>
      </c>
      <c r="FO381" s="309">
        <v>76.735770501245284</v>
      </c>
      <c r="FP381" s="309">
        <v>12.860179364259929</v>
      </c>
      <c r="FQ381" s="309">
        <v>100</v>
      </c>
      <c r="FR381" s="309">
        <v>32.467191601049869</v>
      </c>
      <c r="FS381" s="309">
        <v>67.532808398950124</v>
      </c>
      <c r="FT381" s="309">
        <v>62.519685039370074</v>
      </c>
      <c r="FU381" s="309">
        <v>5.0131233595800522</v>
      </c>
      <c r="FV381" s="309">
        <v>100</v>
      </c>
      <c r="FW381" s="309">
        <v>4.0192648875887897</v>
      </c>
      <c r="FX381" s="309">
        <v>92.613614618199009</v>
      </c>
      <c r="FY381" s="309">
        <v>81.891741967931765</v>
      </c>
      <c r="FZ381" s="313">
        <v>10.72187265026724</v>
      </c>
      <c r="GA381" s="570">
        <f>Daten_Polit!AG381</f>
        <v>9.3000000000000007</v>
      </c>
      <c r="GB381" s="571">
        <f>Daten_Polit!AH381</f>
        <v>37.1</v>
      </c>
      <c r="GC381" s="571">
        <f>Daten_Polit!AI381</f>
        <v>7.2</v>
      </c>
      <c r="GD381" s="571">
        <f>Daten_Polit!AJ381</f>
        <v>7.8</v>
      </c>
      <c r="GE381" s="571">
        <f>Daten_Polit!AK381</f>
        <v>3.7</v>
      </c>
      <c r="GF381" s="444">
        <v>1.0705279460296611</v>
      </c>
      <c r="GG381" s="444">
        <v>5.8176762996649725</v>
      </c>
      <c r="GH381" s="444">
        <v>0.90595552764669995</v>
      </c>
      <c r="GI381" s="444">
        <v>0.95486051648469017</v>
      </c>
      <c r="GJ381" s="444">
        <v>0.54474490375716633</v>
      </c>
      <c r="GK381" s="444">
        <v>7.7136139650230025</v>
      </c>
      <c r="GL381" s="444">
        <v>5.4154200861856605</v>
      </c>
      <c r="GM381" s="444">
        <v>8.8421536934122749</v>
      </c>
      <c r="GN381" s="444">
        <v>8.8332114118508134</v>
      </c>
      <c r="GO381" s="444">
        <v>8.9554709485178652</v>
      </c>
      <c r="GP381" s="444">
        <v>25.711898129724553</v>
      </c>
      <c r="GQ381" s="444">
        <v>26.592782808486259</v>
      </c>
      <c r="GR381" s="444">
        <v>26.130423811296794</v>
      </c>
      <c r="GS381" s="444">
        <v>26.466508510610197</v>
      </c>
      <c r="GT381" s="444">
        <v>21.867806642546654</v>
      </c>
      <c r="GU381" s="444">
        <v>100</v>
      </c>
      <c r="GV381" s="444">
        <v>7.9625638974662643</v>
      </c>
      <c r="GW381" s="444">
        <v>89.3312048837399</v>
      </c>
      <c r="GX381" s="444">
        <v>76.282981803093534</v>
      </c>
      <c r="GY381" s="444">
        <v>13.04822308064637</v>
      </c>
      <c r="GZ381" s="444">
        <v>100</v>
      </c>
      <c r="HA381" s="444">
        <v>32.237043070970373</v>
      </c>
      <c r="HB381" s="444">
        <v>67.762956929029642</v>
      </c>
      <c r="HC381" s="444">
        <v>62.722736992159668</v>
      </c>
      <c r="HD381" s="444">
        <v>5.0402199368699732</v>
      </c>
      <c r="HE381" s="444">
        <v>100</v>
      </c>
      <c r="HF381" s="444">
        <v>4.0337208013926142</v>
      </c>
      <c r="HG381" s="444">
        <v>92.262710636978539</v>
      </c>
      <c r="HH381" s="444">
        <v>81.260674396866065</v>
      </c>
      <c r="HI381" s="445">
        <v>11.002036240112478</v>
      </c>
      <c r="HJ381" s="570">
        <f>Daten_Polit!AL381</f>
        <v>9.1</v>
      </c>
      <c r="HK381" s="571">
        <f>Daten_Polit!AM381</f>
        <v>36.799999999999997</v>
      </c>
      <c r="HL381" s="571">
        <f>Daten_Polit!AN381</f>
        <v>6.9</v>
      </c>
      <c r="HM381" s="571">
        <f>Daten_Polit!AO381</f>
        <v>7.5</v>
      </c>
      <c r="HN381" s="571">
        <f>Daten_Polit!AP381</f>
        <v>3.4</v>
      </c>
      <c r="HO381" s="444">
        <v>0.83953576131290741</v>
      </c>
      <c r="HP381" s="444">
        <v>4.2693520706565256</v>
      </c>
      <c r="HQ381" s="444">
        <v>0.70526931403811455</v>
      </c>
      <c r="HR381" s="444">
        <v>0.74208759743991948</v>
      </c>
      <c r="HS381" s="444">
        <v>0.44181606133459167</v>
      </c>
      <c r="HT381" s="444">
        <v>6.9590437123445943</v>
      </c>
      <c r="HU381" s="444">
        <v>5.0130328322056297</v>
      </c>
      <c r="HV381" s="444">
        <v>8.0854271977852594</v>
      </c>
      <c r="HW381" s="444">
        <v>7.9925526963228934</v>
      </c>
      <c r="HX381" s="444">
        <v>9.3072078376493579</v>
      </c>
      <c r="HY381" s="444">
        <v>36.315208211525047</v>
      </c>
      <c r="HZ381" s="444">
        <v>39.143031817337544</v>
      </c>
      <c r="IA381" s="444">
        <v>35.631203182052353</v>
      </c>
      <c r="IB381" s="444">
        <v>36.047782952014579</v>
      </c>
      <c r="IC381" s="444">
        <v>30.131860299363495</v>
      </c>
      <c r="ID381" s="444">
        <v>100</v>
      </c>
      <c r="IE381" s="444">
        <v>8.1887880964843784</v>
      </c>
      <c r="IF381" s="444">
        <v>89.086291684492451</v>
      </c>
      <c r="IG381" s="444">
        <v>75.747163988319684</v>
      </c>
      <c r="IH381" s="444">
        <v>13.339127696172765</v>
      </c>
      <c r="II381" s="444">
        <v>100</v>
      </c>
      <c r="IJ381" s="444">
        <v>33.35531377074404</v>
      </c>
      <c r="IK381" s="444">
        <v>66.644686229255953</v>
      </c>
      <c r="IL381" s="444">
        <v>61.688097593142096</v>
      </c>
      <c r="IM381" s="444">
        <v>4.9565886361138585</v>
      </c>
      <c r="IN381" s="444">
        <v>100</v>
      </c>
      <c r="IO381" s="444">
        <v>4.4928954629948334</v>
      </c>
      <c r="IP381" s="444">
        <v>91.839843721897722</v>
      </c>
      <c r="IQ381" s="444">
        <v>80.578751719676774</v>
      </c>
      <c r="IR381" s="445">
        <v>11.26109200222095</v>
      </c>
      <c r="IS381" s="443">
        <f>Daten_Polit!AQ381</f>
        <v>8.6999999999999993</v>
      </c>
      <c r="IT381" s="227">
        <f>Daten_Polit!AR381</f>
        <v>35.299999999999997</v>
      </c>
      <c r="IU381" s="227">
        <f>Daten_Polit!AS381</f>
        <v>6.5</v>
      </c>
      <c r="IV381" s="227">
        <f>Daten_Polit!AT381</f>
        <v>7</v>
      </c>
      <c r="IW381" s="227">
        <f>Daten_Polit!AU381</f>
        <v>3.6</v>
      </c>
      <c r="IX381" s="444" t="s">
        <v>820</v>
      </c>
      <c r="IY381" s="444" t="s">
        <v>820</v>
      </c>
      <c r="IZ381" s="444" t="s">
        <v>820</v>
      </c>
      <c r="JA381" s="444" t="s">
        <v>820</v>
      </c>
      <c r="JB381" s="444" t="s">
        <v>820</v>
      </c>
      <c r="JC381" s="444" t="s">
        <v>820</v>
      </c>
      <c r="JD381" s="444" t="s">
        <v>820</v>
      </c>
      <c r="JE381" s="444" t="s">
        <v>820</v>
      </c>
      <c r="JF381" s="444" t="s">
        <v>820</v>
      </c>
      <c r="JG381" s="444" t="s">
        <v>820</v>
      </c>
      <c r="JH381" s="444" t="s">
        <v>820</v>
      </c>
      <c r="JI381" s="444" t="s">
        <v>820</v>
      </c>
      <c r="JJ381" s="444" t="s">
        <v>820</v>
      </c>
      <c r="JK381" s="444" t="s">
        <v>820</v>
      </c>
      <c r="JL381" s="444" t="s">
        <v>820</v>
      </c>
      <c r="JM381" s="444" t="s">
        <v>820</v>
      </c>
      <c r="JN381" s="444" t="s">
        <v>820</v>
      </c>
      <c r="JO381" s="444" t="s">
        <v>820</v>
      </c>
      <c r="JP381" s="444" t="s">
        <v>820</v>
      </c>
      <c r="JQ381" s="444" t="s">
        <v>820</v>
      </c>
      <c r="JR381" s="444" t="s">
        <v>820</v>
      </c>
      <c r="JS381" s="444" t="s">
        <v>820</v>
      </c>
      <c r="JT381" s="444" t="s">
        <v>820</v>
      </c>
      <c r="JU381" s="444" t="s">
        <v>820</v>
      </c>
      <c r="JV381" s="444" t="s">
        <v>820</v>
      </c>
      <c r="JW381" s="444" t="s">
        <v>820</v>
      </c>
      <c r="JX381" s="444" t="s">
        <v>820</v>
      </c>
      <c r="JY381" s="444" t="s">
        <v>820</v>
      </c>
      <c r="JZ381" s="444" t="s">
        <v>820</v>
      </c>
      <c r="KA381" s="445" t="s">
        <v>820</v>
      </c>
    </row>
    <row r="382" spans="4:287" ht="12.65" customHeight="1" x14ac:dyDescent="0.2">
      <c r="D382" s="276"/>
      <c r="E382" s="3" t="str">
        <f>Daten_Polit!E382</f>
        <v>13074</v>
      </c>
      <c r="F382" s="229" t="str">
        <f>Daten_Polit!F382</f>
        <v>Nordwestmecklenburg</v>
      </c>
      <c r="G382" s="246"/>
      <c r="H382" s="531">
        <f>Daten_Polit!H382</f>
        <v>8.1999999999999993</v>
      </c>
      <c r="I382" s="532">
        <f>Daten_Polit!I382</f>
        <v>29.8</v>
      </c>
      <c r="J382" s="532">
        <f>Daten_Polit!J382</f>
        <v>6.6</v>
      </c>
      <c r="K382" s="532">
        <f>Daten_Polit!K382</f>
        <v>7.1</v>
      </c>
      <c r="L382" s="532">
        <f>Daten_Polit!L382</f>
        <v>3.2</v>
      </c>
      <c r="M382" s="308">
        <v>0.91568896002816225</v>
      </c>
      <c r="N382" s="308">
        <v>4.0524791791910157</v>
      </c>
      <c r="O382" s="308">
        <v>0.81339831404786733</v>
      </c>
      <c r="P382" s="308">
        <v>0.86344664644212554</v>
      </c>
      <c r="Q382" s="308">
        <v>0.44755033815997469</v>
      </c>
      <c r="R382" s="308">
        <v>7.7586101798231875</v>
      </c>
      <c r="S382" s="308">
        <v>5.0763223287184944</v>
      </c>
      <c r="T382" s="308">
        <v>8.8273548740416796</v>
      </c>
      <c r="U382" s="308">
        <v>8.8302605320493512</v>
      </c>
      <c r="V382" s="308">
        <v>8.7857330186205083</v>
      </c>
      <c r="W382" s="308">
        <v>38.436525884726059</v>
      </c>
      <c r="X382" s="308">
        <v>37.286338942626209</v>
      </c>
      <c r="Y382" s="308">
        <v>38.725270944436105</v>
      </c>
      <c r="Z382" s="308">
        <v>39.344987013944184</v>
      </c>
      <c r="AA382" s="308">
        <v>29.966154647240817</v>
      </c>
      <c r="AB382" s="308">
        <v>100</v>
      </c>
      <c r="AC382" s="308">
        <v>7.8120006563090509</v>
      </c>
      <c r="AD382" s="308">
        <v>89.728700312307396</v>
      </c>
      <c r="AE382" s="308">
        <v>76.979678646542268</v>
      </c>
      <c r="AF382" s="308">
        <v>12.749021665765131</v>
      </c>
      <c r="AG382" s="308">
        <v>100</v>
      </c>
      <c r="AH382" s="308">
        <v>29.16208143373683</v>
      </c>
      <c r="AI382" s="308">
        <v>70.83791856626317</v>
      </c>
      <c r="AJ382" s="308">
        <v>66.011633390976257</v>
      </c>
      <c r="AK382" s="308">
        <v>4.8262851752869036</v>
      </c>
      <c r="AL382" s="308">
        <v>100</v>
      </c>
      <c r="AM382" s="308">
        <v>4.0041841915431364</v>
      </c>
      <c r="AN382" s="308">
        <v>92.6262344484133</v>
      </c>
      <c r="AO382" s="308">
        <v>81.479733559163563</v>
      </c>
      <c r="AP382" s="337">
        <v>11.146500889249735</v>
      </c>
      <c r="AQ382" s="531">
        <f>Daten_Polit!M382</f>
        <v>7.7</v>
      </c>
      <c r="AR382" s="532">
        <f>Daten_Polit!N382</f>
        <v>29.6</v>
      </c>
      <c r="AS382" s="532">
        <f>Daten_Polit!O382</f>
        <v>6</v>
      </c>
      <c r="AT382" s="532">
        <f>Daten_Polit!P382</f>
        <v>6.4</v>
      </c>
      <c r="AU382" s="532">
        <f>Daten_Polit!Q382</f>
        <v>3.2</v>
      </c>
      <c r="AV382" s="308">
        <v>0.84677574379507115</v>
      </c>
      <c r="AW382" s="308">
        <v>3.9250729187115856</v>
      </c>
      <c r="AX382" s="308">
        <v>0.73872428801812007</v>
      </c>
      <c r="AY382" s="308">
        <v>0.77672250779607366</v>
      </c>
      <c r="AZ382" s="308">
        <v>0.46288492900557215</v>
      </c>
      <c r="BA382" s="308">
        <v>7.5549450549450157</v>
      </c>
      <c r="BB382" s="308">
        <v>4.9851060101630447</v>
      </c>
      <c r="BC382" s="308">
        <v>8.7138651973732539</v>
      </c>
      <c r="BD382" s="308">
        <v>8.6038397976046461</v>
      </c>
      <c r="BE382" s="308">
        <v>10.067788099421534</v>
      </c>
      <c r="BF382" s="308">
        <v>37.874759328871164</v>
      </c>
      <c r="BG382" s="308">
        <v>37.009934362251201</v>
      </c>
      <c r="BH382" s="308">
        <v>38.450666564802027</v>
      </c>
      <c r="BI382" s="308">
        <v>39.393062986756959</v>
      </c>
      <c r="BJ382" s="308">
        <v>26.904581118694004</v>
      </c>
      <c r="BK382" s="308">
        <v>100</v>
      </c>
      <c r="BL382" s="308">
        <v>7.9457437858785314</v>
      </c>
      <c r="BM382" s="308">
        <v>89.631782969205801</v>
      </c>
      <c r="BN382" s="308">
        <v>76.609724030896857</v>
      </c>
      <c r="BO382" s="308">
        <v>13.022058938308945</v>
      </c>
      <c r="BP382" s="308">
        <v>100</v>
      </c>
      <c r="BQ382" s="308">
        <v>30.864611260053621</v>
      </c>
      <c r="BR382" s="308">
        <v>69.135388739946364</v>
      </c>
      <c r="BS382" s="308">
        <v>63.790214477211791</v>
      </c>
      <c r="BT382" s="308">
        <v>5.3451742627345835</v>
      </c>
      <c r="BU382" s="308">
        <v>100</v>
      </c>
      <c r="BV382" s="308">
        <v>4.1482009891275711</v>
      </c>
      <c r="BW382" s="308">
        <v>92.586075921781799</v>
      </c>
      <c r="BX382" s="308">
        <v>81.376117972155157</v>
      </c>
      <c r="BY382" s="312">
        <v>11.209957949626633</v>
      </c>
      <c r="BZ382" s="531">
        <f>Daten_Polit!R382</f>
        <v>6.9</v>
      </c>
      <c r="CA382" s="532">
        <f>Daten_Polit!S382</f>
        <v>26.3</v>
      </c>
      <c r="CB382" s="532">
        <f>Daten_Polit!T382</f>
        <v>5.3</v>
      </c>
      <c r="CC382" s="532">
        <f>Daten_Polit!U382</f>
        <v>5.7</v>
      </c>
      <c r="CD382" s="532">
        <f>Daten_Polit!V382</f>
        <v>3</v>
      </c>
      <c r="CE382" s="309">
        <v>0.7617942140978603</v>
      </c>
      <c r="CF382" s="309">
        <v>3.7528948633599915</v>
      </c>
      <c r="CG382" s="309">
        <v>0.64920593240236057</v>
      </c>
      <c r="CH382" s="309">
        <v>0.68215711537660684</v>
      </c>
      <c r="CI382" s="309">
        <v>0.41698282381254631</v>
      </c>
      <c r="CJ382" s="309">
        <v>8.003899372899312</v>
      </c>
      <c r="CK382" s="309">
        <v>5.9973726758287391</v>
      </c>
      <c r="CL382" s="309">
        <v>8.978941475388579</v>
      </c>
      <c r="CM382" s="309">
        <v>8.9262310428757825</v>
      </c>
      <c r="CN382" s="309">
        <v>9.5853527194399568</v>
      </c>
      <c r="CO382" s="309">
        <v>36.120866256951075</v>
      </c>
      <c r="CP382" s="309">
        <v>37.080562084313911</v>
      </c>
      <c r="CQ382" s="309">
        <v>36.680719749653711</v>
      </c>
      <c r="CR382" s="309">
        <v>37.786548187361738</v>
      </c>
      <c r="CS382" s="309">
        <v>24.041058887098863</v>
      </c>
      <c r="CT382" s="309">
        <v>100</v>
      </c>
      <c r="CU382" s="309">
        <v>7.8311198271605775</v>
      </c>
      <c r="CV382" s="309">
        <v>89.733319876536868</v>
      </c>
      <c r="CW382" s="309">
        <v>76.082157749654627</v>
      </c>
      <c r="CX382" s="309">
        <v>13.651162126882255</v>
      </c>
      <c r="CY382" s="309">
        <v>100</v>
      </c>
      <c r="CZ382" s="309">
        <v>31.180665610142626</v>
      </c>
      <c r="DA382" s="309">
        <v>68.819334389857374</v>
      </c>
      <c r="DB382" s="309">
        <v>62.896196513470684</v>
      </c>
      <c r="DC382" s="309">
        <v>5.9231378763866873</v>
      </c>
      <c r="DD382" s="309">
        <v>100</v>
      </c>
      <c r="DE382" s="309">
        <v>4.3097726071085942</v>
      </c>
      <c r="DF382" s="309">
        <v>92.428757864659985</v>
      </c>
      <c r="DG382" s="309">
        <v>80.943342387477657</v>
      </c>
      <c r="DH382" s="313">
        <v>11.485415477182331</v>
      </c>
      <c r="DI382" s="565">
        <f>Daten_Polit!W382</f>
        <v>6.5</v>
      </c>
      <c r="DJ382" s="532">
        <f>Daten_Polit!X382</f>
        <v>27.5</v>
      </c>
      <c r="DK382" s="532">
        <f>Daten_Polit!Y382</f>
        <v>4.8</v>
      </c>
      <c r="DL382" s="532">
        <f>Daten_Polit!Z382</f>
        <v>5.2</v>
      </c>
      <c r="DM382" s="532">
        <f>Daten_Polit!AA382</f>
        <v>2.7</v>
      </c>
      <c r="DN382" s="309">
        <v>0.72291710264376507</v>
      </c>
      <c r="DO382" s="309">
        <v>4.0365957400164971</v>
      </c>
      <c r="DP382" s="309">
        <v>0.58525980533522004</v>
      </c>
      <c r="DQ382" s="309">
        <v>0.61347186916783591</v>
      </c>
      <c r="DR382" s="309">
        <v>0.39097183466816127</v>
      </c>
      <c r="DS382" s="309">
        <v>7.8087391223847433</v>
      </c>
      <c r="DT382" s="309">
        <v>6.1086705202313265</v>
      </c>
      <c r="DU382" s="309">
        <v>8.6549599221608791</v>
      </c>
      <c r="DV382" s="309">
        <v>8.539388275705214</v>
      </c>
      <c r="DW382" s="309">
        <v>9.9356283235376424</v>
      </c>
      <c r="DX382" s="309">
        <v>35.988416447397732</v>
      </c>
      <c r="DY382" s="309">
        <v>34.568362109191497</v>
      </c>
      <c r="DZ382" s="309">
        <v>36.712322363498849</v>
      </c>
      <c r="EA382" s="309">
        <v>37.874270570546599</v>
      </c>
      <c r="EB382" s="309">
        <v>23.835074837607888</v>
      </c>
      <c r="EC382" s="309">
        <v>100</v>
      </c>
      <c r="ED382" s="309">
        <v>8.1996125866642746</v>
      </c>
      <c r="EE382" s="309">
        <v>89.391024128839717</v>
      </c>
      <c r="EF382" s="309">
        <v>75.56990059553425</v>
      </c>
      <c r="EG382" s="309">
        <v>13.821123533305485</v>
      </c>
      <c r="EH382" s="309">
        <v>100</v>
      </c>
      <c r="EI382" s="309">
        <v>34.237550862235999</v>
      </c>
      <c r="EJ382" s="309">
        <v>65.762449137763994</v>
      </c>
      <c r="EK382" s="309">
        <v>60.065878705677193</v>
      </c>
      <c r="EL382" s="309">
        <v>5.6965704320868049</v>
      </c>
      <c r="EM382" s="309">
        <v>100</v>
      </c>
      <c r="EN382" s="309">
        <v>4.5347452900723324</v>
      </c>
      <c r="EO382" s="309">
        <v>92.244121759717601</v>
      </c>
      <c r="EP382" s="309">
        <v>80.54795705070697</v>
      </c>
      <c r="EQ382" s="367">
        <v>11.696164709010629</v>
      </c>
      <c r="ER382" s="531">
        <f>Daten_Polit!AB382</f>
        <v>5.8</v>
      </c>
      <c r="ES382" s="532">
        <f>Daten_Polit!AC382</f>
        <v>25.1</v>
      </c>
      <c r="ET382" s="532">
        <f>Daten_Polit!AD382</f>
        <v>4.2</v>
      </c>
      <c r="EU382" s="532">
        <f>Daten_Polit!AE382</f>
        <v>4.5</v>
      </c>
      <c r="EV382" s="532">
        <f>Daten_Polit!AF382</f>
        <v>2.2999999999999998</v>
      </c>
      <c r="EW382" s="309">
        <v>0.64546297480496229</v>
      </c>
      <c r="EX382" s="309">
        <v>3.534026099061212</v>
      </c>
      <c r="EY382" s="309">
        <v>0.51744859858821091</v>
      </c>
      <c r="EZ382" s="309">
        <v>0.53925982798307859</v>
      </c>
      <c r="FA382" s="309">
        <v>0.36998536942047455</v>
      </c>
      <c r="FB382" s="309">
        <v>7.9428007548084958</v>
      </c>
      <c r="FC382" s="309">
        <v>6.2351190476190474</v>
      </c>
      <c r="FD382" s="309">
        <v>8.8583357710819044</v>
      </c>
      <c r="FE382" s="309">
        <v>8.7776842471915604</v>
      </c>
      <c r="FF382" s="309">
        <v>9.739847715734804</v>
      </c>
      <c r="FG382" s="309">
        <v>36.256060053172085</v>
      </c>
      <c r="FH382" s="309">
        <v>33.478648568315997</v>
      </c>
      <c r="FI382" s="309">
        <v>37.756604127076926</v>
      </c>
      <c r="FJ382" s="309">
        <v>38.872325499824626</v>
      </c>
      <c r="FK382" s="309">
        <v>25.642653125982314</v>
      </c>
      <c r="FL382" s="309">
        <v>100</v>
      </c>
      <c r="FM382" s="309">
        <v>8.5858273573113841</v>
      </c>
      <c r="FN382" s="309">
        <v>88.970466156060397</v>
      </c>
      <c r="FO382" s="309">
        <v>75.046641700750499</v>
      </c>
      <c r="FP382" s="309">
        <v>13.923824455309894</v>
      </c>
      <c r="FQ382" s="309">
        <v>100</v>
      </c>
      <c r="FR382" s="309">
        <v>35.766262403528117</v>
      </c>
      <c r="FS382" s="309">
        <v>64.233737596471883</v>
      </c>
      <c r="FT382" s="309">
        <v>58.434399117971338</v>
      </c>
      <c r="FU382" s="309">
        <v>5.7993384785005526</v>
      </c>
      <c r="FV382" s="309">
        <v>100</v>
      </c>
      <c r="FW382" s="309">
        <v>4.7998299566554117</v>
      </c>
      <c r="FX382" s="309">
        <v>91.958067472683382</v>
      </c>
      <c r="FY382" s="309">
        <v>80.109153458206578</v>
      </c>
      <c r="FZ382" s="313">
        <v>11.848914014476788</v>
      </c>
      <c r="GA382" s="570">
        <f>Daten_Polit!AG382</f>
        <v>6.4</v>
      </c>
      <c r="GB382" s="571">
        <f>Daten_Polit!AH382</f>
        <v>27.5</v>
      </c>
      <c r="GC382" s="571">
        <f>Daten_Polit!AI382</f>
        <v>4.5999999999999996</v>
      </c>
      <c r="GD382" s="571">
        <f>Daten_Polit!AJ382</f>
        <v>4.9000000000000004</v>
      </c>
      <c r="GE382" s="571">
        <f>Daten_Polit!AK382</f>
        <v>2.6</v>
      </c>
      <c r="GF382" s="444">
        <v>0.61989666158006052</v>
      </c>
      <c r="GG382" s="444">
        <v>3.6106297112607058</v>
      </c>
      <c r="GH382" s="444">
        <v>0.48273228817740249</v>
      </c>
      <c r="GI382" s="444">
        <v>0.50314671471515704</v>
      </c>
      <c r="GJ382" s="444">
        <v>0.34901259323148381</v>
      </c>
      <c r="GK382" s="444">
        <v>6.3071631239399562</v>
      </c>
      <c r="GL382" s="444">
        <v>4.9083769633507854</v>
      </c>
      <c r="GM382" s="444">
        <v>7.1028456195384271</v>
      </c>
      <c r="GN382" s="444">
        <v>7.016010054095327</v>
      </c>
      <c r="GO382" s="444">
        <v>7.994389901824178</v>
      </c>
      <c r="GP382" s="444">
        <v>35.981477121105712</v>
      </c>
      <c r="GQ382" s="444">
        <v>34.484840643462285</v>
      </c>
      <c r="GR382" s="444">
        <v>36.837948566071368</v>
      </c>
      <c r="GS382" s="444">
        <v>38.177186373615129</v>
      </c>
      <c r="GT382" s="444">
        <v>23.183199778958073</v>
      </c>
      <c r="GU382" s="444">
        <v>100</v>
      </c>
      <c r="GV382" s="444">
        <v>8.5739104763714344</v>
      </c>
      <c r="GW382" s="444">
        <v>88.767994932015995</v>
      </c>
      <c r="GX382" s="444">
        <v>74.685992036577417</v>
      </c>
      <c r="GY382" s="444">
        <v>14.082002895438563</v>
      </c>
      <c r="GZ382" s="444">
        <v>100</v>
      </c>
      <c r="HA382" s="444">
        <v>37.495402721588825</v>
      </c>
      <c r="HB382" s="444">
        <v>62.504597278411175</v>
      </c>
      <c r="HC382" s="444">
        <v>56.932695844060319</v>
      </c>
      <c r="HD382" s="444">
        <v>5.5719014343508642</v>
      </c>
      <c r="HE382" s="444">
        <v>100</v>
      </c>
      <c r="HF382" s="444">
        <v>4.9318174835257436</v>
      </c>
      <c r="HG382" s="444">
        <v>91.52629833046511</v>
      </c>
      <c r="HH382" s="444">
        <v>79.404018879592158</v>
      </c>
      <c r="HI382" s="445">
        <v>12.122279450872959</v>
      </c>
      <c r="HJ382" s="570">
        <f>Daten_Polit!AL382</f>
        <v>6.5</v>
      </c>
      <c r="HK382" s="571">
        <f>Daten_Polit!AM382</f>
        <v>29</v>
      </c>
      <c r="HL382" s="571">
        <f>Daten_Polit!AN382</f>
        <v>4.5</v>
      </c>
      <c r="HM382" s="571">
        <f>Daten_Polit!AO382</f>
        <v>4.9000000000000004</v>
      </c>
      <c r="HN382" s="571">
        <f>Daten_Polit!AP382</f>
        <v>2.7</v>
      </c>
      <c r="HO382" s="444">
        <v>0.55183303143484608</v>
      </c>
      <c r="HP382" s="444">
        <v>3.3577208806134267</v>
      </c>
      <c r="HQ382" s="444">
        <v>0.41220005478725691</v>
      </c>
      <c r="HR382" s="444">
        <v>0.43149891417715674</v>
      </c>
      <c r="HS382" s="444">
        <v>0.28814237570972945</v>
      </c>
      <c r="HT382" s="444">
        <v>6.4810560813501183</v>
      </c>
      <c r="HU382" s="444">
        <v>5.1679066961593429</v>
      </c>
      <c r="HV382" s="444">
        <v>7.2868485493087372</v>
      </c>
      <c r="HW382" s="444">
        <v>7.2001094241553822</v>
      </c>
      <c r="HX382" s="444">
        <v>8.1053175012914931</v>
      </c>
      <c r="HY382" s="444">
        <v>44.16810664033661</v>
      </c>
      <c r="HZ382" s="444">
        <v>44.667366381397464</v>
      </c>
      <c r="IA382" s="444">
        <v>43.861138861138421</v>
      </c>
      <c r="IB382" s="444">
        <v>45.105783571784286</v>
      </c>
      <c r="IC382" s="444">
        <v>32.107459572237872</v>
      </c>
      <c r="ID382" s="444">
        <v>100</v>
      </c>
      <c r="IE382" s="444">
        <v>8.8742172723330377</v>
      </c>
      <c r="IF382" s="444">
        <v>88.487343694963855</v>
      </c>
      <c r="IG382" s="444">
        <v>74.283566664961313</v>
      </c>
      <c r="IH382" s="444">
        <v>14.20377703000254</v>
      </c>
      <c r="II382" s="444">
        <v>100</v>
      </c>
      <c r="IJ382" s="444">
        <v>38.803765922097099</v>
      </c>
      <c r="IK382" s="444">
        <v>61.196234077902901</v>
      </c>
      <c r="IL382" s="444">
        <v>55.233524090825185</v>
      </c>
      <c r="IM382" s="444">
        <v>5.9627099870777185</v>
      </c>
      <c r="IN382" s="444">
        <v>100</v>
      </c>
      <c r="IO382" s="444">
        <v>5.2288768671158392</v>
      </c>
      <c r="IP382" s="444">
        <v>91.281390353120443</v>
      </c>
      <c r="IQ382" s="444">
        <v>78.992960846016373</v>
      </c>
      <c r="IR382" s="445">
        <v>12.288429507104061</v>
      </c>
      <c r="IS382" s="443">
        <f>Daten_Polit!AQ382</f>
        <v>6.4</v>
      </c>
      <c r="IT382" s="227">
        <f>Daten_Polit!AR382</f>
        <v>30.8</v>
      </c>
      <c r="IU382" s="227">
        <f>Daten_Polit!AS382</f>
        <v>4.2</v>
      </c>
      <c r="IV382" s="227">
        <f>Daten_Polit!AT382</f>
        <v>4.5999999999999996</v>
      </c>
      <c r="IW382" s="227">
        <f>Daten_Polit!AU382</f>
        <v>2.2999999999999998</v>
      </c>
      <c r="IX382" s="444" t="s">
        <v>820</v>
      </c>
      <c r="IY382" s="444" t="s">
        <v>820</v>
      </c>
      <c r="IZ382" s="444" t="s">
        <v>820</v>
      </c>
      <c r="JA382" s="444" t="s">
        <v>820</v>
      </c>
      <c r="JB382" s="444" t="s">
        <v>820</v>
      </c>
      <c r="JC382" s="444" t="s">
        <v>820</v>
      </c>
      <c r="JD382" s="444" t="s">
        <v>820</v>
      </c>
      <c r="JE382" s="444" t="s">
        <v>820</v>
      </c>
      <c r="JF382" s="444" t="s">
        <v>820</v>
      </c>
      <c r="JG382" s="444" t="s">
        <v>820</v>
      </c>
      <c r="JH382" s="444" t="s">
        <v>820</v>
      </c>
      <c r="JI382" s="444" t="s">
        <v>820</v>
      </c>
      <c r="JJ382" s="444" t="s">
        <v>820</v>
      </c>
      <c r="JK382" s="444" t="s">
        <v>820</v>
      </c>
      <c r="JL382" s="444" t="s">
        <v>820</v>
      </c>
      <c r="JM382" s="444" t="s">
        <v>820</v>
      </c>
      <c r="JN382" s="444" t="s">
        <v>820</v>
      </c>
      <c r="JO382" s="444" t="s">
        <v>820</v>
      </c>
      <c r="JP382" s="444" t="s">
        <v>820</v>
      </c>
      <c r="JQ382" s="444" t="s">
        <v>820</v>
      </c>
      <c r="JR382" s="444" t="s">
        <v>820</v>
      </c>
      <c r="JS382" s="444" t="s">
        <v>820</v>
      </c>
      <c r="JT382" s="444" t="s">
        <v>820</v>
      </c>
      <c r="JU382" s="444" t="s">
        <v>820</v>
      </c>
      <c r="JV382" s="444" t="s">
        <v>820</v>
      </c>
      <c r="JW382" s="444" t="s">
        <v>820</v>
      </c>
      <c r="JX382" s="444" t="s">
        <v>820</v>
      </c>
      <c r="JY382" s="444" t="s">
        <v>820</v>
      </c>
      <c r="JZ382" s="444" t="s">
        <v>820</v>
      </c>
      <c r="KA382" s="445" t="s">
        <v>820</v>
      </c>
    </row>
    <row r="383" spans="4:287" ht="12.65" customHeight="1" x14ac:dyDescent="0.2">
      <c r="D383" s="276"/>
      <c r="E383" s="3" t="str">
        <f>Daten_Polit!E383</f>
        <v>13075</v>
      </c>
      <c r="F383" s="229" t="str">
        <f>Daten_Polit!F383</f>
        <v>Vorpommern-Greifswald</v>
      </c>
      <c r="G383" s="246"/>
      <c r="H383" s="531">
        <f>Daten_Polit!H383</f>
        <v>12.7</v>
      </c>
      <c r="I383" s="532">
        <f>Daten_Polit!I383</f>
        <v>40.1</v>
      </c>
      <c r="J383" s="532">
        <f>Daten_Polit!J383</f>
        <v>10.5</v>
      </c>
      <c r="K383" s="532">
        <f>Daten_Polit!K383</f>
        <v>11.5</v>
      </c>
      <c r="L383" s="532">
        <f>Daten_Polit!L383</f>
        <v>5</v>
      </c>
      <c r="M383" s="308">
        <v>1.2479330091314158</v>
      </c>
      <c r="N383" s="308">
        <v>5.3415301108556417</v>
      </c>
      <c r="O383" s="308">
        <v>1.1486878614354281</v>
      </c>
      <c r="P383" s="308">
        <v>1.2310800700700391</v>
      </c>
      <c r="Q383" s="308">
        <v>0.63822655049489974</v>
      </c>
      <c r="R383" s="308">
        <v>6.5551393908951079</v>
      </c>
      <c r="S383" s="308">
        <v>3.5989234524629152</v>
      </c>
      <c r="T383" s="308">
        <v>7.6752900808162901</v>
      </c>
      <c r="U383" s="308">
        <v>7.6067705595496831</v>
      </c>
      <c r="V383" s="308">
        <v>8.5921437073913474</v>
      </c>
      <c r="W383" s="308">
        <v>38.209879598919528</v>
      </c>
      <c r="X383" s="308">
        <v>37.542129571838721</v>
      </c>
      <c r="Y383" s="308">
        <v>38.364177106389796</v>
      </c>
      <c r="Z383" s="308">
        <v>38.432976200212515</v>
      </c>
      <c r="AA383" s="308">
        <v>37.449722795953363</v>
      </c>
      <c r="AB383" s="308">
        <v>100</v>
      </c>
      <c r="AC383" s="308">
        <v>8.5379081194734692</v>
      </c>
      <c r="AD383" s="308">
        <v>89.156227495594024</v>
      </c>
      <c r="AE383" s="308">
        <v>75.348459816043288</v>
      </c>
      <c r="AF383" s="308">
        <v>13.807767679550734</v>
      </c>
      <c r="AG383" s="308">
        <v>100</v>
      </c>
      <c r="AH383" s="308">
        <v>27.770016910521285</v>
      </c>
      <c r="AI383" s="308">
        <v>72.229983089478708</v>
      </c>
      <c r="AJ383" s="308">
        <v>66.914197485478994</v>
      </c>
      <c r="AK383" s="308">
        <v>5.3157856039997053</v>
      </c>
      <c r="AL383" s="308">
        <v>100</v>
      </c>
      <c r="AM383" s="308">
        <v>3.2731749762226787</v>
      </c>
      <c r="AN383" s="308">
        <v>93.419232345201536</v>
      </c>
      <c r="AO383" s="308">
        <v>80.436232957111585</v>
      </c>
      <c r="AP383" s="337">
        <v>12.982999388089953</v>
      </c>
      <c r="AQ383" s="531">
        <f>Daten_Polit!M383</f>
        <v>11.7</v>
      </c>
      <c r="AR383" s="532">
        <f>Daten_Polit!N383</f>
        <v>40.799999999999997</v>
      </c>
      <c r="AS383" s="532">
        <f>Daten_Polit!O383</f>
        <v>9.1999999999999993</v>
      </c>
      <c r="AT383" s="532">
        <f>Daten_Polit!P383</f>
        <v>10.1</v>
      </c>
      <c r="AU383" s="532">
        <f>Daten_Polit!Q383</f>
        <v>4.2</v>
      </c>
      <c r="AV383" s="308">
        <v>1.1337014221247081</v>
      </c>
      <c r="AW383" s="308">
        <v>4.979064022034783</v>
      </c>
      <c r="AX383" s="308">
        <v>1.0288639207209085</v>
      </c>
      <c r="AY383" s="308">
        <v>1.1075346264199675</v>
      </c>
      <c r="AZ383" s="308">
        <v>0.55067765791536616</v>
      </c>
      <c r="BA383" s="308">
        <v>6.5607730671823798</v>
      </c>
      <c r="BB383" s="308">
        <v>3.7422973775257744</v>
      </c>
      <c r="BC383" s="308">
        <v>7.818296595439282</v>
      </c>
      <c r="BD383" s="308">
        <v>7.7080465756482557</v>
      </c>
      <c r="BE383" s="308">
        <v>9.2791127541589642</v>
      </c>
      <c r="BF383" s="308">
        <v>39.384345299352113</v>
      </c>
      <c r="BG383" s="308">
        <v>38.634345770270791</v>
      </c>
      <c r="BH383" s="308">
        <v>39.811448047453553</v>
      </c>
      <c r="BI383" s="308">
        <v>40.258798489400149</v>
      </c>
      <c r="BJ383" s="308">
        <v>33.83647798742642</v>
      </c>
      <c r="BK383" s="308">
        <v>100</v>
      </c>
      <c r="BL383" s="308">
        <v>8.7959922626388458</v>
      </c>
      <c r="BM383" s="308">
        <v>88.940037045005965</v>
      </c>
      <c r="BN383" s="308">
        <v>74.860064974567209</v>
      </c>
      <c r="BO383" s="308">
        <v>14.079972070438751</v>
      </c>
      <c r="BP383" s="308">
        <v>100</v>
      </c>
      <c r="BQ383" s="308">
        <v>31.217770725902422</v>
      </c>
      <c r="BR383" s="308">
        <v>68.782229274097588</v>
      </c>
      <c r="BS383" s="308">
        <v>63.625545418484734</v>
      </c>
      <c r="BT383" s="308">
        <v>5.1566838556128518</v>
      </c>
      <c r="BU383" s="308">
        <v>100</v>
      </c>
      <c r="BV383" s="308">
        <v>3.4898235862303979</v>
      </c>
      <c r="BW383" s="308">
        <v>93.301052955342342</v>
      </c>
      <c r="BX383" s="308">
        <v>80.11982313581936</v>
      </c>
      <c r="BY383" s="312">
        <v>13.181229819522979</v>
      </c>
      <c r="BZ383" s="531">
        <f>Daten_Polit!R383</f>
        <v>10.199999999999999</v>
      </c>
      <c r="CA383" s="532">
        <f>Daten_Polit!S383</f>
        <v>35.6</v>
      </c>
      <c r="CB383" s="532">
        <f>Daten_Polit!T383</f>
        <v>7.9</v>
      </c>
      <c r="CC383" s="532">
        <f>Daten_Polit!U383</f>
        <v>8.8000000000000007</v>
      </c>
      <c r="CD383" s="532">
        <f>Daten_Polit!V383</f>
        <v>3.5</v>
      </c>
      <c r="CE383" s="309">
        <v>1.0569023247675631</v>
      </c>
      <c r="CF383" s="309">
        <v>4.8586594884629655</v>
      </c>
      <c r="CG383" s="309">
        <v>0.9409362550059388</v>
      </c>
      <c r="CH383" s="309">
        <v>1.0027739090499692</v>
      </c>
      <c r="CI383" s="309">
        <v>0.57530782383683743</v>
      </c>
      <c r="CJ383" s="309">
        <v>7.2198231260606027</v>
      </c>
      <c r="CK383" s="309">
        <v>4.4353709752682731</v>
      </c>
      <c r="CL383" s="309">
        <v>8.5268109504966834</v>
      </c>
      <c r="CM383" s="309">
        <v>8.3925168889659112</v>
      </c>
      <c r="CN383" s="309">
        <v>10.379330943847071</v>
      </c>
      <c r="CO383" s="309">
        <v>37.42569427506146</v>
      </c>
      <c r="CP383" s="309">
        <v>38.786082654656049</v>
      </c>
      <c r="CQ383" s="309">
        <v>37.205142880503097</v>
      </c>
      <c r="CR383" s="309">
        <v>37.823993330919734</v>
      </c>
      <c r="CS383" s="309">
        <v>28.755429084916649</v>
      </c>
      <c r="CT383" s="309">
        <v>100</v>
      </c>
      <c r="CU383" s="309">
        <v>8.6026972079294648</v>
      </c>
      <c r="CV383" s="309">
        <v>88.999571245442837</v>
      </c>
      <c r="CW383" s="309">
        <v>74.288096666911713</v>
      </c>
      <c r="CX383" s="309">
        <v>14.711474578531124</v>
      </c>
      <c r="CY383" s="309">
        <v>100</v>
      </c>
      <c r="CZ383" s="309">
        <v>31.829968512687536</v>
      </c>
      <c r="DA383" s="309">
        <v>68.170031487312471</v>
      </c>
      <c r="DB383" s="309">
        <v>63.132061492869049</v>
      </c>
      <c r="DC383" s="309">
        <v>5.037969994443416</v>
      </c>
      <c r="DD383" s="309">
        <v>100</v>
      </c>
      <c r="DE383" s="309">
        <v>3.7557280723804145</v>
      </c>
      <c r="DF383" s="309">
        <v>92.931299199696127</v>
      </c>
      <c r="DG383" s="309">
        <v>79.487768289149543</v>
      </c>
      <c r="DH383" s="313">
        <v>13.443530910546574</v>
      </c>
      <c r="DI383" s="565">
        <f>Daten_Polit!W383</f>
        <v>9.4</v>
      </c>
      <c r="DJ383" s="532">
        <f>Daten_Polit!X383</f>
        <v>36.299999999999997</v>
      </c>
      <c r="DK383" s="532">
        <f>Daten_Polit!Y383</f>
        <v>7.1</v>
      </c>
      <c r="DL383" s="532">
        <f>Daten_Polit!Z383</f>
        <v>7.8</v>
      </c>
      <c r="DM383" s="532">
        <f>Daten_Polit!AA383</f>
        <v>3.3</v>
      </c>
      <c r="DN383" s="309">
        <v>0.91190153701195453</v>
      </c>
      <c r="DO383" s="309">
        <v>4.2147287110928255</v>
      </c>
      <c r="DP383" s="309">
        <v>0.79796097234214625</v>
      </c>
      <c r="DQ383" s="309">
        <v>0.83824662467850641</v>
      </c>
      <c r="DR383" s="309">
        <v>0.56395567682161762</v>
      </c>
      <c r="DS383" s="309">
        <v>6.9162355315575841</v>
      </c>
      <c r="DT383" s="309">
        <v>4.3533466352258694</v>
      </c>
      <c r="DU383" s="309">
        <v>8.1871806728850061</v>
      </c>
      <c r="DV383" s="309">
        <v>7.9678844229689822</v>
      </c>
      <c r="DW383" s="309">
        <v>10.86600089432171</v>
      </c>
      <c r="DX383" s="309">
        <v>38.443887242610437</v>
      </c>
      <c r="DY383" s="309">
        <v>39.067626686109548</v>
      </c>
      <c r="DZ383" s="309">
        <v>38.136936320619803</v>
      </c>
      <c r="EA383" s="309">
        <v>39.280996530907217</v>
      </c>
      <c r="EB383" s="309">
        <v>24.31384248209282</v>
      </c>
      <c r="EC383" s="309">
        <v>100</v>
      </c>
      <c r="ED383" s="309">
        <v>8.8618402866590671</v>
      </c>
      <c r="EE383" s="309">
        <v>88.732585925262768</v>
      </c>
      <c r="EF383" s="309">
        <v>73.812405709121975</v>
      </c>
      <c r="EG383" s="309">
        <v>14.920180216140789</v>
      </c>
      <c r="EH383" s="309">
        <v>100</v>
      </c>
      <c r="EI383" s="309">
        <v>34.978981327598007</v>
      </c>
      <c r="EJ383" s="309">
        <v>65.021018672401993</v>
      </c>
      <c r="EK383" s="309">
        <v>59.829895395444325</v>
      </c>
      <c r="EL383" s="309">
        <v>5.1911232769576685</v>
      </c>
      <c r="EM383" s="309">
        <v>100</v>
      </c>
      <c r="EN383" s="309">
        <v>4.1016241172623937</v>
      </c>
      <c r="EO383" s="309">
        <v>92.614705898637723</v>
      </c>
      <c r="EP383" s="309">
        <v>79.012201433147951</v>
      </c>
      <c r="EQ383" s="367">
        <v>13.602504465489766</v>
      </c>
      <c r="ER383" s="531">
        <f>Daten_Polit!AB383</f>
        <v>8.6</v>
      </c>
      <c r="ES383" s="532">
        <f>Daten_Polit!AC383</f>
        <v>34</v>
      </c>
      <c r="ET383" s="532">
        <f>Daten_Polit!AD383</f>
        <v>6.3</v>
      </c>
      <c r="EU383" s="532">
        <f>Daten_Polit!AE383</f>
        <v>7</v>
      </c>
      <c r="EV383" s="532">
        <f>Daten_Polit!AF383</f>
        <v>2.9</v>
      </c>
      <c r="EW383" s="309">
        <v>0.83920592440232034</v>
      </c>
      <c r="EX383" s="309">
        <v>4.0726109698845825</v>
      </c>
      <c r="EY383" s="309">
        <v>0.71716814335106194</v>
      </c>
      <c r="EZ383" s="309">
        <v>0.75871260860953427</v>
      </c>
      <c r="FA383" s="309">
        <v>0.49052516489454984</v>
      </c>
      <c r="FB383" s="309">
        <v>6.9406901599394262</v>
      </c>
      <c r="FC383" s="309">
        <v>4.6946886667470036</v>
      </c>
      <c r="FD383" s="309">
        <v>8.1253096535691149</v>
      </c>
      <c r="FE383" s="309">
        <v>7.8887299928497203</v>
      </c>
      <c r="FF383" s="309">
        <v>10.996162189220023</v>
      </c>
      <c r="FG383" s="309">
        <v>36.84752488509757</v>
      </c>
      <c r="FH383" s="309">
        <v>37.229165661341867</v>
      </c>
      <c r="FI383" s="309">
        <v>36.645214225276646</v>
      </c>
      <c r="FJ383" s="309">
        <v>37.581694811772586</v>
      </c>
      <c r="FK383" s="309">
        <v>25.273799494525711</v>
      </c>
      <c r="FL383" s="309">
        <v>100</v>
      </c>
      <c r="FM383" s="309">
        <v>9.411966314215217</v>
      </c>
      <c r="FN383" s="309">
        <v>88.053416135061227</v>
      </c>
      <c r="FO383" s="309">
        <v>72.653198608997883</v>
      </c>
      <c r="FP383" s="309">
        <v>15.400217526063342</v>
      </c>
      <c r="FQ383" s="309">
        <v>100</v>
      </c>
      <c r="FR383" s="309">
        <v>36.588235294117652</v>
      </c>
      <c r="FS383" s="309">
        <v>63.411764705882355</v>
      </c>
      <c r="FT383" s="309">
        <v>58.63101604278075</v>
      </c>
      <c r="FU383" s="309">
        <v>4.7807486631016038</v>
      </c>
      <c r="FV383" s="309">
        <v>100</v>
      </c>
      <c r="FW383" s="309">
        <v>4.3728737441399517</v>
      </c>
      <c r="FX383" s="309">
        <v>92.184210178400278</v>
      </c>
      <c r="FY383" s="309">
        <v>77.904109424666572</v>
      </c>
      <c r="FZ383" s="313">
        <v>14.280100753733709</v>
      </c>
      <c r="GA383" s="570">
        <f>Daten_Polit!AG383</f>
        <v>9</v>
      </c>
      <c r="GB383" s="571">
        <f>Daten_Polit!AH383</f>
        <v>35.200000000000003</v>
      </c>
      <c r="GC383" s="571">
        <f>Daten_Polit!AI383</f>
        <v>6.6</v>
      </c>
      <c r="GD383" s="571">
        <f>Daten_Polit!AJ383</f>
        <v>7.3</v>
      </c>
      <c r="GE383" s="571">
        <f>Daten_Polit!AK383</f>
        <v>3.1</v>
      </c>
      <c r="GF383" s="444">
        <v>0.82531496470326071</v>
      </c>
      <c r="GG383" s="444">
        <v>4.5754634186341407</v>
      </c>
      <c r="GH383" s="444">
        <v>0.67888940477743809</v>
      </c>
      <c r="GI383" s="444">
        <v>0.72447264567693748</v>
      </c>
      <c r="GJ383" s="444">
        <v>0.43460469064386664</v>
      </c>
      <c r="GK383" s="444">
        <v>5.9026642530761517</v>
      </c>
      <c r="GL383" s="444">
        <v>3.9485664793799198</v>
      </c>
      <c r="GM383" s="444">
        <v>6.9978971468388771</v>
      </c>
      <c r="GN383" s="444">
        <v>6.8152297450884882</v>
      </c>
      <c r="GO383" s="444">
        <v>9.0880941322186093</v>
      </c>
      <c r="GP383" s="444">
        <v>35.994535692727162</v>
      </c>
      <c r="GQ383" s="444">
        <v>36.73473893365658</v>
      </c>
      <c r="GR383" s="444">
        <v>35.580835649066238</v>
      </c>
      <c r="GS383" s="444">
        <v>36.608070369520732</v>
      </c>
      <c r="GT383" s="444">
        <v>23.839629915181256</v>
      </c>
      <c r="GU383" s="444">
        <v>100</v>
      </c>
      <c r="GV383" s="444">
        <v>9.3546337842513783</v>
      </c>
      <c r="GW383" s="444">
        <v>87.913731039394676</v>
      </c>
      <c r="GX383" s="444">
        <v>72.406511371376396</v>
      </c>
      <c r="GY383" s="444">
        <v>15.50721966801828</v>
      </c>
      <c r="GZ383" s="444">
        <v>100</v>
      </c>
      <c r="HA383" s="444">
        <v>37.00476889214967</v>
      </c>
      <c r="HB383" s="444">
        <v>62.995231107850323</v>
      </c>
      <c r="HC383" s="444">
        <v>57.749449743213496</v>
      </c>
      <c r="HD383" s="444">
        <v>5.2457813646368301</v>
      </c>
      <c r="HE383" s="444">
        <v>100</v>
      </c>
      <c r="HF383" s="444">
        <v>4.4094440836980464</v>
      </c>
      <c r="HG383" s="444">
        <v>91.850374935951919</v>
      </c>
      <c r="HH383" s="444">
        <v>77.406426597691606</v>
      </c>
      <c r="HI383" s="445">
        <v>14.443948338260327</v>
      </c>
      <c r="HJ383" s="570">
        <f>Daten_Polit!AL383</f>
        <v>8.6</v>
      </c>
      <c r="HK383" s="571">
        <f>Daten_Polit!AM383</f>
        <v>33.9</v>
      </c>
      <c r="HL383" s="571">
        <f>Daten_Polit!AN383</f>
        <v>6.1</v>
      </c>
      <c r="HM383" s="571">
        <f>Daten_Polit!AO383</f>
        <v>6.8</v>
      </c>
      <c r="HN383" s="571">
        <f>Daten_Polit!AP383</f>
        <v>2.9</v>
      </c>
      <c r="HO383" s="444">
        <v>0.67716576034142884</v>
      </c>
      <c r="HP383" s="444">
        <v>3.7800321686064584</v>
      </c>
      <c r="HQ383" s="444">
        <v>0.54565792631537324</v>
      </c>
      <c r="HR383" s="444">
        <v>0.56915450172230564</v>
      </c>
      <c r="HS383" s="444">
        <v>0.42460527438695961</v>
      </c>
      <c r="HT383" s="444">
        <v>6.0104551404440727</v>
      </c>
      <c r="HU383" s="444">
        <v>4.3520528124434801</v>
      </c>
      <c r="HV383" s="444">
        <v>6.9799083259579469</v>
      </c>
      <c r="HW383" s="444">
        <v>6.7050857225183309</v>
      </c>
      <c r="HX383" s="444">
        <v>10.011123470522165</v>
      </c>
      <c r="HY383" s="444">
        <v>42.159025836224799</v>
      </c>
      <c r="HZ383" s="444">
        <v>44.269340974212035</v>
      </c>
      <c r="IA383" s="444">
        <v>40.915899850203189</v>
      </c>
      <c r="IB383" s="444">
        <v>42.060862584835675</v>
      </c>
      <c r="IC383" s="444">
        <v>28.370382216531485</v>
      </c>
      <c r="ID383" s="444">
        <v>100</v>
      </c>
      <c r="IE383" s="444">
        <v>9.5823266152188165</v>
      </c>
      <c r="IF383" s="444">
        <v>87.610409409931776</v>
      </c>
      <c r="IG383" s="444">
        <v>71.804194118253079</v>
      </c>
      <c r="IH383" s="444">
        <v>15.806215291678702</v>
      </c>
      <c r="II383" s="444">
        <v>100</v>
      </c>
      <c r="IJ383" s="444">
        <v>37.880203467248002</v>
      </c>
      <c r="IK383" s="444">
        <v>62.119796532752005</v>
      </c>
      <c r="IL383" s="444">
        <v>56.79435274576975</v>
      </c>
      <c r="IM383" s="444">
        <v>5.32544378698225</v>
      </c>
      <c r="IN383" s="444">
        <v>100</v>
      </c>
      <c r="IO383" s="444">
        <v>4.7035164987891012</v>
      </c>
      <c r="IP383" s="444">
        <v>91.5172857477869</v>
      </c>
      <c r="IQ383" s="444">
        <v>76.641088584712577</v>
      </c>
      <c r="IR383" s="445">
        <v>14.876197163074314</v>
      </c>
      <c r="IS383" s="443">
        <f>Daten_Polit!AQ383</f>
        <v>8.4</v>
      </c>
      <c r="IT383" s="227">
        <f>Daten_Polit!AR383</f>
        <v>34.9</v>
      </c>
      <c r="IU383" s="227">
        <f>Daten_Polit!AS383</f>
        <v>5.8</v>
      </c>
      <c r="IV383" s="227">
        <f>Daten_Polit!AT383</f>
        <v>6.4</v>
      </c>
      <c r="IW383" s="227">
        <f>Daten_Polit!AU383</f>
        <v>3</v>
      </c>
      <c r="IX383" s="444" t="s">
        <v>820</v>
      </c>
      <c r="IY383" s="444" t="s">
        <v>820</v>
      </c>
      <c r="IZ383" s="444" t="s">
        <v>820</v>
      </c>
      <c r="JA383" s="444" t="s">
        <v>820</v>
      </c>
      <c r="JB383" s="444" t="s">
        <v>820</v>
      </c>
      <c r="JC383" s="444" t="s">
        <v>820</v>
      </c>
      <c r="JD383" s="444" t="s">
        <v>820</v>
      </c>
      <c r="JE383" s="444" t="s">
        <v>820</v>
      </c>
      <c r="JF383" s="444" t="s">
        <v>820</v>
      </c>
      <c r="JG383" s="444" t="s">
        <v>820</v>
      </c>
      <c r="JH383" s="444" t="s">
        <v>820</v>
      </c>
      <c r="JI383" s="444" t="s">
        <v>820</v>
      </c>
      <c r="JJ383" s="444" t="s">
        <v>820</v>
      </c>
      <c r="JK383" s="444" t="s">
        <v>820</v>
      </c>
      <c r="JL383" s="444" t="s">
        <v>820</v>
      </c>
      <c r="JM383" s="444" t="s">
        <v>820</v>
      </c>
      <c r="JN383" s="444" t="s">
        <v>820</v>
      </c>
      <c r="JO383" s="444" t="s">
        <v>820</v>
      </c>
      <c r="JP383" s="444" t="s">
        <v>820</v>
      </c>
      <c r="JQ383" s="444" t="s">
        <v>820</v>
      </c>
      <c r="JR383" s="444" t="s">
        <v>820</v>
      </c>
      <c r="JS383" s="444" t="s">
        <v>820</v>
      </c>
      <c r="JT383" s="444" t="s">
        <v>820</v>
      </c>
      <c r="JU383" s="444" t="s">
        <v>820</v>
      </c>
      <c r="JV383" s="444" t="s">
        <v>820</v>
      </c>
      <c r="JW383" s="444" t="s">
        <v>820</v>
      </c>
      <c r="JX383" s="444" t="s">
        <v>820</v>
      </c>
      <c r="JY383" s="444" t="s">
        <v>820</v>
      </c>
      <c r="JZ383" s="444" t="s">
        <v>820</v>
      </c>
      <c r="KA383" s="445" t="s">
        <v>820</v>
      </c>
    </row>
    <row r="384" spans="4:287" ht="12.65" customHeight="1" x14ac:dyDescent="0.2">
      <c r="D384" s="276"/>
      <c r="E384" s="3" t="str">
        <f>Daten_Polit!E384</f>
        <v>13076</v>
      </c>
      <c r="F384" s="229" t="str">
        <f>Daten_Polit!F384</f>
        <v>Ludwigslust-Parchim</v>
      </c>
      <c r="G384" s="246"/>
      <c r="H384" s="531">
        <f>Daten_Polit!H384</f>
        <v>7.5</v>
      </c>
      <c r="I384" s="532">
        <f>Daten_Polit!I384</f>
        <v>32.200000000000003</v>
      </c>
      <c r="J384" s="532">
        <f>Daten_Polit!J384</f>
        <v>5.8</v>
      </c>
      <c r="K384" s="532">
        <f>Daten_Polit!K384</f>
        <v>6.2</v>
      </c>
      <c r="L384" s="532">
        <f>Daten_Polit!L384</f>
        <v>3</v>
      </c>
      <c r="M384" s="308">
        <v>0.81156858383769803</v>
      </c>
      <c r="N384" s="308">
        <v>3.8884595347378608</v>
      </c>
      <c r="O384" s="308">
        <v>0.69893344385805967</v>
      </c>
      <c r="P384" s="308">
        <v>0.73163987298062416</v>
      </c>
      <c r="Q384" s="308">
        <v>0.39905029526858765</v>
      </c>
      <c r="R384" s="308">
        <v>7.3280645379189231</v>
      </c>
      <c r="S384" s="308">
        <v>5.0972545675206495</v>
      </c>
      <c r="T384" s="308">
        <v>8.3076709668469952</v>
      </c>
      <c r="U384" s="308">
        <v>8.3416951953724965</v>
      </c>
      <c r="V384" s="308">
        <v>7.7741786210080726</v>
      </c>
      <c r="W384" s="308">
        <v>36.89613232790046</v>
      </c>
      <c r="X384" s="308">
        <v>36.30319586611018</v>
      </c>
      <c r="Y384" s="308">
        <v>37.106627434495159</v>
      </c>
      <c r="Z384" s="308">
        <v>37.382369170655451</v>
      </c>
      <c r="AA384" s="308">
        <v>32.823720176038918</v>
      </c>
      <c r="AB384" s="308">
        <v>100</v>
      </c>
      <c r="AC384" s="308">
        <v>7.1401069648498101</v>
      </c>
      <c r="AD384" s="308">
        <v>90.505819687603505</v>
      </c>
      <c r="AE384" s="308">
        <v>79.324695639126716</v>
      </c>
      <c r="AF384" s="308">
        <v>11.181124048476775</v>
      </c>
      <c r="AG384" s="308">
        <v>100</v>
      </c>
      <c r="AH384" s="308">
        <v>30.505100771336156</v>
      </c>
      <c r="AI384" s="308">
        <v>69.494899228663854</v>
      </c>
      <c r="AJ384" s="308">
        <v>65.128141328688727</v>
      </c>
      <c r="AK384" s="308">
        <v>4.3667578999751173</v>
      </c>
      <c r="AL384" s="308">
        <v>100</v>
      </c>
      <c r="AM384" s="308">
        <v>4.221739878715832</v>
      </c>
      <c r="AN384" s="308">
        <v>92.627980915936533</v>
      </c>
      <c r="AO384" s="308">
        <v>83.519065015942957</v>
      </c>
      <c r="AP384" s="337">
        <v>9.1089158999935833</v>
      </c>
      <c r="AQ384" s="531">
        <f>Daten_Polit!M384</f>
        <v>6.7</v>
      </c>
      <c r="AR384" s="532">
        <f>Daten_Polit!N384</f>
        <v>29.2</v>
      </c>
      <c r="AS384" s="532">
        <f>Daten_Polit!O384</f>
        <v>5.0999999999999996</v>
      </c>
      <c r="AT384" s="532">
        <f>Daten_Polit!P384</f>
        <v>5.5</v>
      </c>
      <c r="AU384" s="532">
        <f>Daten_Polit!Q384</f>
        <v>2.9</v>
      </c>
      <c r="AV384" s="308">
        <v>0.76038460342629732</v>
      </c>
      <c r="AW384" s="308">
        <v>3.5380657485178957</v>
      </c>
      <c r="AX384" s="308">
        <v>0.65318873324553717</v>
      </c>
      <c r="AY384" s="308">
        <v>0.6765648538815271</v>
      </c>
      <c r="AZ384" s="308">
        <v>0.4391388730714656</v>
      </c>
      <c r="BA384" s="308">
        <v>7.5487100169706336</v>
      </c>
      <c r="BB384" s="308">
        <v>4.9267028715436769</v>
      </c>
      <c r="BC384" s="308">
        <v>8.7686508062216308</v>
      </c>
      <c r="BD384" s="308">
        <v>8.7781913356787165</v>
      </c>
      <c r="BE384" s="308">
        <v>8.6379511059363328</v>
      </c>
      <c r="BF384" s="308">
        <v>34.617889002235287</v>
      </c>
      <c r="BG384" s="308">
        <v>34.385232629266525</v>
      </c>
      <c r="BH384" s="308">
        <v>35.244089948106861</v>
      </c>
      <c r="BI384" s="308">
        <v>35.837156948668351</v>
      </c>
      <c r="BJ384" s="308">
        <v>27.11425206125795</v>
      </c>
      <c r="BK384" s="308">
        <v>100</v>
      </c>
      <c r="BL384" s="308">
        <v>7.3947821833355531</v>
      </c>
      <c r="BM384" s="308">
        <v>90.276087880114659</v>
      </c>
      <c r="BN384" s="308">
        <v>78.894479459126671</v>
      </c>
      <c r="BO384" s="308">
        <v>11.381608420987972</v>
      </c>
      <c r="BP384" s="308">
        <v>100</v>
      </c>
      <c r="BQ384" s="308">
        <v>31.863893098222896</v>
      </c>
      <c r="BR384" s="308">
        <v>68.136106901777111</v>
      </c>
      <c r="BS384" s="308">
        <v>63.273178123708497</v>
      </c>
      <c r="BT384" s="308">
        <v>4.8629287780686044</v>
      </c>
      <c r="BU384" s="308">
        <v>100</v>
      </c>
      <c r="BV384" s="308">
        <v>4.4119259048172825</v>
      </c>
      <c r="BW384" s="308">
        <v>92.513500827763622</v>
      </c>
      <c r="BX384" s="308">
        <v>83.404949402898154</v>
      </c>
      <c r="BY384" s="312">
        <v>9.1085514248654764</v>
      </c>
      <c r="BZ384" s="531">
        <f>Daten_Polit!R384</f>
        <v>6</v>
      </c>
      <c r="CA384" s="532">
        <f>Daten_Polit!S384</f>
        <v>25.2</v>
      </c>
      <c r="CB384" s="532">
        <f>Daten_Polit!T384</f>
        <v>4.5999999999999996</v>
      </c>
      <c r="CC384" s="532">
        <f>Daten_Polit!U384</f>
        <v>5</v>
      </c>
      <c r="CD384" s="532">
        <f>Daten_Polit!V384</f>
        <v>2.5</v>
      </c>
      <c r="CE384" s="309">
        <v>0.68342967244701347</v>
      </c>
      <c r="CF384" s="309">
        <v>2.9645246153134042</v>
      </c>
      <c r="CG384" s="309">
        <v>0.59089969735840453</v>
      </c>
      <c r="CH384" s="309">
        <v>0.6127852605378048</v>
      </c>
      <c r="CI384" s="309">
        <v>0.39214860754737141</v>
      </c>
      <c r="CJ384" s="309">
        <v>7.7360145110334306</v>
      </c>
      <c r="CK384" s="309">
        <v>5.6898413489492485</v>
      </c>
      <c r="CL384" s="309">
        <v>8.6740905184760209</v>
      </c>
      <c r="CM384" s="309">
        <v>8.6704647906236225</v>
      </c>
      <c r="CN384" s="309">
        <v>8.724832214764163</v>
      </c>
      <c r="CO384" s="309">
        <v>32.809707800047171</v>
      </c>
      <c r="CP384" s="309">
        <v>35.061830173122253</v>
      </c>
      <c r="CQ384" s="309">
        <v>33.003193159062619</v>
      </c>
      <c r="CR384" s="309">
        <v>33.486034599401563</v>
      </c>
      <c r="CS384" s="309">
        <v>26.244588744577925</v>
      </c>
      <c r="CT384" s="309">
        <v>100</v>
      </c>
      <c r="CU384" s="309">
        <v>7.3291621136164924</v>
      </c>
      <c r="CV384" s="309">
        <v>90.389575924784026</v>
      </c>
      <c r="CW384" s="309">
        <v>78.615455489911696</v>
      </c>
      <c r="CX384" s="309">
        <v>11.774120434872339</v>
      </c>
      <c r="CY384" s="309">
        <v>100</v>
      </c>
      <c r="CZ384" s="309">
        <v>31.021317212853962</v>
      </c>
      <c r="DA384" s="309">
        <v>68.978682787146042</v>
      </c>
      <c r="DB384" s="309">
        <v>64.078905504295264</v>
      </c>
      <c r="DC384" s="309">
        <v>4.8997772828507795</v>
      </c>
      <c r="DD384" s="309">
        <v>100</v>
      </c>
      <c r="DE384" s="309">
        <v>4.6355907049464999</v>
      </c>
      <c r="DF384" s="309">
        <v>92.402559584070872</v>
      </c>
      <c r="DG384" s="309">
        <v>83.236892736309358</v>
      </c>
      <c r="DH384" s="313">
        <v>9.1656668477614911</v>
      </c>
      <c r="DI384" s="565">
        <f>Daten_Polit!W384</f>
        <v>5.8</v>
      </c>
      <c r="DJ384" s="532">
        <f>Daten_Polit!X384</f>
        <v>28</v>
      </c>
      <c r="DK384" s="532">
        <f>Daten_Polit!Y384</f>
        <v>4.0999999999999996</v>
      </c>
      <c r="DL384" s="532">
        <f>Daten_Polit!Z384</f>
        <v>4.4000000000000004</v>
      </c>
      <c r="DM384" s="532">
        <f>Daten_Polit!AA384</f>
        <v>2.1</v>
      </c>
      <c r="DN384" s="309">
        <v>0.65063340568974037</v>
      </c>
      <c r="DO384" s="309">
        <v>3.3946164032001533</v>
      </c>
      <c r="DP384" s="309">
        <v>0.52239607662871701</v>
      </c>
      <c r="DQ384" s="309">
        <v>0.54218072298601772</v>
      </c>
      <c r="DR384" s="309">
        <v>0.34462294658664161</v>
      </c>
      <c r="DS384" s="309">
        <v>7.6019707412960642</v>
      </c>
      <c r="DT384" s="309">
        <v>5.7017700060542644</v>
      </c>
      <c r="DU384" s="309">
        <v>8.6435417439341684</v>
      </c>
      <c r="DV384" s="309">
        <v>8.6469777350767263</v>
      </c>
      <c r="DW384" s="309">
        <v>8.5944494180841549</v>
      </c>
      <c r="DX384" s="309">
        <v>32.906383950085811</v>
      </c>
      <c r="DY384" s="309">
        <v>32.386383888790846</v>
      </c>
      <c r="DZ384" s="309">
        <v>33.217754486890335</v>
      </c>
      <c r="EA384" s="309">
        <v>33.737858963825296</v>
      </c>
      <c r="EB384" s="309">
        <v>25.72815533981484</v>
      </c>
      <c r="EC384" s="309">
        <v>100</v>
      </c>
      <c r="ED384" s="309">
        <v>7.7733349492421473</v>
      </c>
      <c r="EE384" s="309">
        <v>89.942737082968719</v>
      </c>
      <c r="EF384" s="309">
        <v>78.173453468717724</v>
      </c>
      <c r="EG384" s="309">
        <v>11.769283614250989</v>
      </c>
      <c r="EH384" s="309">
        <v>100</v>
      </c>
      <c r="EI384" s="309">
        <v>36.822817080943274</v>
      </c>
      <c r="EJ384" s="309">
        <v>63.177182919056726</v>
      </c>
      <c r="EK384" s="309">
        <v>58.859145952836201</v>
      </c>
      <c r="EL384" s="309">
        <v>4.3180369662205225</v>
      </c>
      <c r="EM384" s="309">
        <v>100</v>
      </c>
      <c r="EN384" s="309">
        <v>5.0063984978875062</v>
      </c>
      <c r="EO384" s="309">
        <v>92.015503671656177</v>
      </c>
      <c r="EP384" s="309">
        <v>82.800507265478913</v>
      </c>
      <c r="EQ384" s="367">
        <v>9.2149964061772653</v>
      </c>
      <c r="ER384" s="531">
        <f>Daten_Polit!AB384</f>
        <v>5.3</v>
      </c>
      <c r="ES384" s="532">
        <f>Daten_Polit!AC384</f>
        <v>26</v>
      </c>
      <c r="ET384" s="532">
        <f>Daten_Polit!AD384</f>
        <v>3.7</v>
      </c>
      <c r="EU384" s="532">
        <f>Daten_Polit!AE384</f>
        <v>4</v>
      </c>
      <c r="EV384" s="532">
        <f>Daten_Polit!AF384</f>
        <v>1.8</v>
      </c>
      <c r="EW384" s="309">
        <v>0.61431162963730013</v>
      </c>
      <c r="EX384" s="309">
        <v>3.5661906184473633</v>
      </c>
      <c r="EY384" s="309">
        <v>0.45715463783724769</v>
      </c>
      <c r="EZ384" s="309">
        <v>0.4746040064346797</v>
      </c>
      <c r="FA384" s="309">
        <v>0.30190749135590572</v>
      </c>
      <c r="FB384" s="309">
        <v>7.6930496610262491</v>
      </c>
      <c r="FC384" s="309">
        <v>6.2655155804217459</v>
      </c>
      <c r="FD384" s="309">
        <v>8.5360770462670992</v>
      </c>
      <c r="FE384" s="309">
        <v>8.4851322875204076</v>
      </c>
      <c r="FF384" s="309">
        <v>9.2934215106147864</v>
      </c>
      <c r="FG384" s="309">
        <v>33.663544668587711</v>
      </c>
      <c r="FH384" s="309">
        <v>32.465271346544654</v>
      </c>
      <c r="FI384" s="309">
        <v>34.379495805759333</v>
      </c>
      <c r="FJ384" s="309">
        <v>34.928998416937027</v>
      </c>
      <c r="FK384" s="309">
        <v>26.242127361787794</v>
      </c>
      <c r="FL384" s="309">
        <v>100</v>
      </c>
      <c r="FM384" s="309">
        <v>8.5107022132321024</v>
      </c>
      <c r="FN384" s="309">
        <v>89.185865814635179</v>
      </c>
      <c r="FO384" s="309">
        <v>77.46064609719626</v>
      </c>
      <c r="FP384" s="309">
        <v>11.725219717438911</v>
      </c>
      <c r="FQ384" s="309">
        <v>100</v>
      </c>
      <c r="FR384" s="309">
        <v>37.249529028943314</v>
      </c>
      <c r="FS384" s="309">
        <v>62.750470971056693</v>
      </c>
      <c r="FT384" s="309">
        <v>58.554547011474568</v>
      </c>
      <c r="FU384" s="309">
        <v>4.1959239595821201</v>
      </c>
      <c r="FV384" s="309">
        <v>100</v>
      </c>
      <c r="FW384" s="309">
        <v>5.4972557385371825</v>
      </c>
      <c r="FX384" s="309">
        <v>91.493988379143715</v>
      </c>
      <c r="FY384" s="309">
        <v>82.249376077913382</v>
      </c>
      <c r="FZ384" s="313">
        <v>9.2446123012303261</v>
      </c>
      <c r="GA384" s="570">
        <f>Daten_Polit!AG384</f>
        <v>6</v>
      </c>
      <c r="GB384" s="571">
        <f>Daten_Polit!AH384</f>
        <v>29</v>
      </c>
      <c r="GC384" s="571">
        <f>Daten_Polit!AI384</f>
        <v>4</v>
      </c>
      <c r="GD384" s="571">
        <f>Daten_Polit!AJ384</f>
        <v>4.4000000000000004</v>
      </c>
      <c r="GE384" s="571">
        <f>Daten_Polit!AK384</f>
        <v>1.9</v>
      </c>
      <c r="GF384" s="444">
        <v>0.60947718118984218</v>
      </c>
      <c r="GG384" s="444">
        <v>3.7960320881084941</v>
      </c>
      <c r="GH384" s="444">
        <v>0.43935973160387193</v>
      </c>
      <c r="GI384" s="444">
        <v>0.45846957566437507</v>
      </c>
      <c r="GJ384" s="444">
        <v>0.27214201926908804</v>
      </c>
      <c r="GK384" s="444">
        <v>6.0858273559238487</v>
      </c>
      <c r="GL384" s="444">
        <v>5.0337344153219536</v>
      </c>
      <c r="GM384" s="444">
        <v>6.7808444225398388</v>
      </c>
      <c r="GN384" s="444">
        <v>6.7165485254222457</v>
      </c>
      <c r="GO384" s="444">
        <v>7.7643908969210171</v>
      </c>
      <c r="GP384" s="444">
        <v>32.231787917956403</v>
      </c>
      <c r="GQ384" s="444">
        <v>31.091331742826206</v>
      </c>
      <c r="GR384" s="444">
        <v>32.988582669180509</v>
      </c>
      <c r="GS384" s="444">
        <v>33.455071962656064</v>
      </c>
      <c r="GT384" s="444">
        <v>25.88080342443541</v>
      </c>
      <c r="GU384" s="444">
        <v>100</v>
      </c>
      <c r="GV384" s="444">
        <v>8.6332312357396503</v>
      </c>
      <c r="GW384" s="444">
        <v>88.936234739835399</v>
      </c>
      <c r="GX384" s="444">
        <v>77.160414287558382</v>
      </c>
      <c r="GY384" s="444">
        <v>11.775820452277005</v>
      </c>
      <c r="GZ384" s="444">
        <v>100</v>
      </c>
      <c r="HA384" s="444">
        <v>41.179759575062903</v>
      </c>
      <c r="HB384" s="444">
        <v>58.820240424937097</v>
      </c>
      <c r="HC384" s="444">
        <v>55.423539278725187</v>
      </c>
      <c r="HD384" s="444">
        <v>3.396701146211909</v>
      </c>
      <c r="HE384" s="444">
        <v>100</v>
      </c>
      <c r="HF384" s="444">
        <v>5.486335931165975</v>
      </c>
      <c r="HG384" s="444">
        <v>91.317906471932105</v>
      </c>
      <c r="HH384" s="444">
        <v>81.952297936240669</v>
      </c>
      <c r="HI384" s="445">
        <v>9.3656085356914343</v>
      </c>
      <c r="HJ384" s="570">
        <f>Daten_Polit!AL384</f>
        <v>6</v>
      </c>
      <c r="HK384" s="571">
        <f>Daten_Polit!AM384</f>
        <v>28</v>
      </c>
      <c r="HL384" s="571">
        <f>Daten_Polit!AN384</f>
        <v>4</v>
      </c>
      <c r="HM384" s="571">
        <f>Daten_Polit!AO384</f>
        <v>4.3</v>
      </c>
      <c r="HN384" s="571">
        <f>Daten_Polit!AP384</f>
        <v>2</v>
      </c>
      <c r="HO384" s="444">
        <v>0.50572907578665727</v>
      </c>
      <c r="HP384" s="444">
        <v>3.052422071309727</v>
      </c>
      <c r="HQ384" s="444">
        <v>0.35994866313193041</v>
      </c>
      <c r="HR384" s="444">
        <v>0.36792175750553768</v>
      </c>
      <c r="HS384" s="444">
        <v>0.29121791110216011</v>
      </c>
      <c r="HT384" s="444">
        <v>6.2833201773028424</v>
      </c>
      <c r="HU384" s="444">
        <v>5.382359166641403</v>
      </c>
      <c r="HV384" s="444">
        <v>6.888433358364904</v>
      </c>
      <c r="HW384" s="444">
        <v>6.8271696145321208</v>
      </c>
      <c r="HX384" s="444">
        <v>7.7562326869806091</v>
      </c>
      <c r="HY384" s="444">
        <v>40.749469136256579</v>
      </c>
      <c r="HZ384" s="444">
        <v>40.936583577712611</v>
      </c>
      <c r="IA384" s="444">
        <v>40.624230485102188</v>
      </c>
      <c r="IB384" s="444">
        <v>41.481058024231146</v>
      </c>
      <c r="IC384" s="444">
        <v>28.637342356182266</v>
      </c>
      <c r="ID384" s="444">
        <v>100</v>
      </c>
      <c r="IE384" s="444">
        <v>8.7615249507378081</v>
      </c>
      <c r="IF384" s="444">
        <v>88.778811210798978</v>
      </c>
      <c r="IG384" s="444">
        <v>76.92550228096367</v>
      </c>
      <c r="IH384" s="444">
        <v>11.853308929835299</v>
      </c>
      <c r="II384" s="444">
        <v>100</v>
      </c>
      <c r="IJ384" s="444">
        <v>40.560471976401182</v>
      </c>
      <c r="IK384" s="444">
        <v>59.439528023598818</v>
      </c>
      <c r="IL384" s="444">
        <v>55.634218289085545</v>
      </c>
      <c r="IM384" s="444">
        <v>3.8053097345132745</v>
      </c>
      <c r="IN384" s="444">
        <v>100</v>
      </c>
      <c r="IO384" s="444">
        <v>5.8414072386921454</v>
      </c>
      <c r="IP384" s="444">
        <v>90.964269490209134</v>
      </c>
      <c r="IQ384" s="444">
        <v>81.508854419397963</v>
      </c>
      <c r="IR384" s="445">
        <v>9.4554150708111688</v>
      </c>
      <c r="IS384" s="443">
        <f>Daten_Polit!AQ384</f>
        <v>5.6</v>
      </c>
      <c r="IT384" s="227">
        <f>Daten_Polit!AR384</f>
        <v>27.4</v>
      </c>
      <c r="IU384" s="227">
        <f>Daten_Polit!AS384</f>
        <v>3.7</v>
      </c>
      <c r="IV384" s="227">
        <f>Daten_Polit!AT384</f>
        <v>3.9</v>
      </c>
      <c r="IW384" s="227">
        <f>Daten_Polit!AU384</f>
        <v>2.2999999999999998</v>
      </c>
      <c r="IX384" s="444" t="s">
        <v>820</v>
      </c>
      <c r="IY384" s="444" t="s">
        <v>820</v>
      </c>
      <c r="IZ384" s="444" t="s">
        <v>820</v>
      </c>
      <c r="JA384" s="444" t="s">
        <v>820</v>
      </c>
      <c r="JB384" s="444" t="s">
        <v>820</v>
      </c>
      <c r="JC384" s="444" t="s">
        <v>820</v>
      </c>
      <c r="JD384" s="444" t="s">
        <v>820</v>
      </c>
      <c r="JE384" s="444" t="s">
        <v>820</v>
      </c>
      <c r="JF384" s="444" t="s">
        <v>820</v>
      </c>
      <c r="JG384" s="444" t="s">
        <v>820</v>
      </c>
      <c r="JH384" s="444" t="s">
        <v>820</v>
      </c>
      <c r="JI384" s="444" t="s">
        <v>820</v>
      </c>
      <c r="JJ384" s="444" t="s">
        <v>820</v>
      </c>
      <c r="JK384" s="444" t="s">
        <v>820</v>
      </c>
      <c r="JL384" s="444" t="s">
        <v>820</v>
      </c>
      <c r="JM384" s="444" t="s">
        <v>820</v>
      </c>
      <c r="JN384" s="444" t="s">
        <v>820</v>
      </c>
      <c r="JO384" s="444" t="s">
        <v>820</v>
      </c>
      <c r="JP384" s="444" t="s">
        <v>820</v>
      </c>
      <c r="JQ384" s="444" t="s">
        <v>820</v>
      </c>
      <c r="JR384" s="444" t="s">
        <v>820</v>
      </c>
      <c r="JS384" s="444" t="s">
        <v>820</v>
      </c>
      <c r="JT384" s="444" t="s">
        <v>820</v>
      </c>
      <c r="JU384" s="444" t="s">
        <v>820</v>
      </c>
      <c r="JV384" s="444" t="s">
        <v>820</v>
      </c>
      <c r="JW384" s="444" t="s">
        <v>820</v>
      </c>
      <c r="JX384" s="444" t="s">
        <v>820</v>
      </c>
      <c r="JY384" s="444" t="s">
        <v>820</v>
      </c>
      <c r="JZ384" s="444" t="s">
        <v>820</v>
      </c>
      <c r="KA384" s="445" t="s">
        <v>820</v>
      </c>
    </row>
    <row r="385" spans="4:287" ht="12.65" customHeight="1" x14ac:dyDescent="0.2">
      <c r="D385" s="276"/>
      <c r="E385" s="3" t="str">
        <f>Daten_Polit!E385</f>
        <v>14511</v>
      </c>
      <c r="F385" s="229" t="str">
        <f>Daten_Polit!F385</f>
        <v>Chemnitz, Stadt</v>
      </c>
      <c r="G385" s="246"/>
      <c r="H385" s="531">
        <f>Daten_Polit!H385</f>
        <v>9.1</v>
      </c>
      <c r="I385" s="532">
        <f>Daten_Polit!I385</f>
        <v>33.799999999999997</v>
      </c>
      <c r="J385" s="532">
        <f>Daten_Polit!J385</f>
        <v>7.3</v>
      </c>
      <c r="K385" s="532">
        <f>Daten_Polit!K385</f>
        <v>8.3000000000000007</v>
      </c>
      <c r="L385" s="532">
        <f>Daten_Polit!L385</f>
        <v>4.0999999999999996</v>
      </c>
      <c r="M385" s="308">
        <v>0.79297446925329429</v>
      </c>
      <c r="N385" s="308">
        <v>3.9350850081550877</v>
      </c>
      <c r="O385" s="308">
        <v>0.70003415258722779</v>
      </c>
      <c r="P385" s="308">
        <v>0.77321324305059413</v>
      </c>
      <c r="Q385" s="308">
        <v>0.44612978045025636</v>
      </c>
      <c r="R385" s="308">
        <v>6.3632492437814063</v>
      </c>
      <c r="S385" s="308">
        <v>4.157855710872445</v>
      </c>
      <c r="T385" s="308">
        <v>7.287382623663893</v>
      </c>
      <c r="U385" s="308">
        <v>6.9852593782481671</v>
      </c>
      <c r="V385" s="308">
        <v>9.35805067594886</v>
      </c>
      <c r="W385" s="308">
        <v>40.54229967012305</v>
      </c>
      <c r="X385" s="308">
        <v>36.81419819225912</v>
      </c>
      <c r="Y385" s="308">
        <v>41.66848816029102</v>
      </c>
      <c r="Z385" s="308">
        <v>42.762632463553693</v>
      </c>
      <c r="AA385" s="308">
        <v>34.134931057121939</v>
      </c>
      <c r="AB385" s="308">
        <v>100</v>
      </c>
      <c r="AC385" s="308">
        <v>7.5159872963584773</v>
      </c>
      <c r="AD385" s="308">
        <v>90.293405073611609</v>
      </c>
      <c r="AE385" s="308">
        <v>69.152448932592876</v>
      </c>
      <c r="AF385" s="308">
        <v>21.140956141018755</v>
      </c>
      <c r="AG385" s="308">
        <v>100</v>
      </c>
      <c r="AH385" s="308">
        <v>27.452627648651166</v>
      </c>
      <c r="AI385" s="308">
        <v>72.547372351348812</v>
      </c>
      <c r="AJ385" s="308">
        <v>62.932885279566875</v>
      </c>
      <c r="AK385" s="308">
        <v>9.6144870717819444</v>
      </c>
      <c r="AL385" s="308">
        <v>100</v>
      </c>
      <c r="AM385" s="308">
        <v>3.541463839245957</v>
      </c>
      <c r="AN385" s="308">
        <v>93.368995531178641</v>
      </c>
      <c r="AO385" s="308">
        <v>72.479348234034276</v>
      </c>
      <c r="AP385" s="337">
        <v>20.889647297144361</v>
      </c>
      <c r="AQ385" s="531">
        <f>Daten_Polit!M385</f>
        <v>8.4</v>
      </c>
      <c r="AR385" s="532">
        <f>Daten_Polit!N385</f>
        <v>34.5</v>
      </c>
      <c r="AS385" s="532">
        <f>Daten_Polit!O385</f>
        <v>6.5</v>
      </c>
      <c r="AT385" s="532">
        <f>Daten_Polit!P385</f>
        <v>7.4</v>
      </c>
      <c r="AU385" s="532">
        <f>Daten_Polit!Q385</f>
        <v>3.4</v>
      </c>
      <c r="AV385" s="308">
        <v>0.74312613029240038</v>
      </c>
      <c r="AW385" s="308">
        <v>3.6878235017167236</v>
      </c>
      <c r="AX385" s="308">
        <v>0.6509938414006875</v>
      </c>
      <c r="AY385" s="308">
        <v>0.72409138635295511</v>
      </c>
      <c r="AZ385" s="308">
        <v>0.40570633356861574</v>
      </c>
      <c r="BA385" s="308">
        <v>6.4076400624979861</v>
      </c>
      <c r="BB385" s="308">
        <v>4.0668568660170736</v>
      </c>
      <c r="BC385" s="308">
        <v>7.5591439551528401</v>
      </c>
      <c r="BD385" s="308">
        <v>7.1795421935552701</v>
      </c>
      <c r="BE385" s="308">
        <v>10.251046025104992</v>
      </c>
      <c r="BF385" s="308">
        <v>41.038277243139362</v>
      </c>
      <c r="BG385" s="308">
        <v>35.757167855699173</v>
      </c>
      <c r="BH385" s="308">
        <v>43.555814700667767</v>
      </c>
      <c r="BI385" s="308">
        <v>44.883023069506699</v>
      </c>
      <c r="BJ385" s="308">
        <v>34.148219441776099</v>
      </c>
      <c r="BK385" s="308">
        <v>100</v>
      </c>
      <c r="BL385" s="308">
        <v>7.8742702951475634</v>
      </c>
      <c r="BM385" s="308">
        <v>89.909808133624963</v>
      </c>
      <c r="BN385" s="308">
        <v>68.325864636549753</v>
      </c>
      <c r="BO385" s="308">
        <v>21.583943497075218</v>
      </c>
      <c r="BP385" s="308">
        <v>100</v>
      </c>
      <c r="BQ385" s="308">
        <v>31.498993963782695</v>
      </c>
      <c r="BR385" s="308">
        <v>68.501006036217305</v>
      </c>
      <c r="BS385" s="308">
        <v>59.607645875251514</v>
      </c>
      <c r="BT385" s="308">
        <v>8.8933601609657948</v>
      </c>
      <c r="BU385" s="308">
        <v>100</v>
      </c>
      <c r="BV385" s="308">
        <v>3.6939257267528789</v>
      </c>
      <c r="BW385" s="308">
        <v>93.226791193512867</v>
      </c>
      <c r="BX385" s="308">
        <v>71.822992552753732</v>
      </c>
      <c r="BY385" s="312">
        <v>21.403798640759145</v>
      </c>
      <c r="BZ385" s="531">
        <f>Daten_Polit!R385</f>
        <v>7.6</v>
      </c>
      <c r="CA385" s="532">
        <f>Daten_Polit!S385</f>
        <v>31.7</v>
      </c>
      <c r="CB385" s="532">
        <f>Daten_Polit!T385</f>
        <v>5.7</v>
      </c>
      <c r="CC385" s="532">
        <f>Daten_Polit!U385</f>
        <v>6.5</v>
      </c>
      <c r="CD385" s="532">
        <f>Daten_Polit!V385</f>
        <v>3.1</v>
      </c>
      <c r="CE385" s="309">
        <v>0.68889135009414104</v>
      </c>
      <c r="CF385" s="309">
        <v>3.4974856818285827</v>
      </c>
      <c r="CG385" s="309">
        <v>0.59449943388090842</v>
      </c>
      <c r="CH385" s="309">
        <v>0.66323010822029049</v>
      </c>
      <c r="CI385" s="309">
        <v>0.37115314342619588</v>
      </c>
      <c r="CJ385" s="309">
        <v>6.5187619830183525</v>
      </c>
      <c r="CK385" s="309">
        <v>4.6649432131756514</v>
      </c>
      <c r="CL385" s="309">
        <v>7.6269330778704942</v>
      </c>
      <c r="CM385" s="309">
        <v>7.323359316067342</v>
      </c>
      <c r="CN385" s="309">
        <v>9.6736596736596745</v>
      </c>
      <c r="CO385" s="309">
        <v>36.410210718582164</v>
      </c>
      <c r="CP385" s="309">
        <v>33.490946834275562</v>
      </c>
      <c r="CQ385" s="309">
        <v>39.442991740339515</v>
      </c>
      <c r="CR385" s="309">
        <v>41.104626198693666</v>
      </c>
      <c r="CS385" s="309">
        <v>28.325175569264594</v>
      </c>
      <c r="CT385" s="309">
        <v>100</v>
      </c>
      <c r="CU385" s="309">
        <v>7.8322250092933876</v>
      </c>
      <c r="CV385" s="309">
        <v>89.837002656492103</v>
      </c>
      <c r="CW385" s="309">
        <v>67.909845938458616</v>
      </c>
      <c r="CX385" s="309">
        <v>21.927156718033487</v>
      </c>
      <c r="CY385" s="309">
        <v>100</v>
      </c>
      <c r="CZ385" s="309">
        <v>32.322053675612608</v>
      </c>
      <c r="DA385" s="309">
        <v>67.677946324387406</v>
      </c>
      <c r="DB385" s="309">
        <v>58.809801633605609</v>
      </c>
      <c r="DC385" s="309">
        <v>8.8681446907818007</v>
      </c>
      <c r="DD385" s="309">
        <v>100</v>
      </c>
      <c r="DE385" s="309">
        <v>3.9093014039691494</v>
      </c>
      <c r="DF385" s="309">
        <v>92.878825741894175</v>
      </c>
      <c r="DG385" s="309">
        <v>71.022859354436676</v>
      </c>
      <c r="DH385" s="313">
        <v>21.855966387457507</v>
      </c>
      <c r="DI385" s="565">
        <f>Daten_Polit!W385</f>
        <v>7.2</v>
      </c>
      <c r="DJ385" s="532">
        <f>Daten_Polit!X385</f>
        <v>35.4</v>
      </c>
      <c r="DK385" s="532">
        <f>Daten_Polit!Y385</f>
        <v>5</v>
      </c>
      <c r="DL385" s="532">
        <f>Daten_Polit!Z385</f>
        <v>5.7</v>
      </c>
      <c r="DM385" s="532">
        <f>Daten_Polit!AA385</f>
        <v>2.8</v>
      </c>
      <c r="DN385" s="309">
        <v>0.64376668048374308</v>
      </c>
      <c r="DO385" s="309">
        <v>3.9151131966697741</v>
      </c>
      <c r="DP385" s="309">
        <v>0.51177555461812108</v>
      </c>
      <c r="DQ385" s="309">
        <v>0.56666875166884279</v>
      </c>
      <c r="DR385" s="309">
        <v>0.33874691214721248</v>
      </c>
      <c r="DS385" s="309">
        <v>6.4150142166094311</v>
      </c>
      <c r="DT385" s="309">
        <v>4.8016498847507441</v>
      </c>
      <c r="DU385" s="309">
        <v>7.4030464721138394</v>
      </c>
      <c r="DV385" s="309">
        <v>7.05774992251804</v>
      </c>
      <c r="DW385" s="309">
        <v>9.6273291925470108</v>
      </c>
      <c r="DX385" s="309">
        <v>34.38572409059725</v>
      </c>
      <c r="DY385" s="309">
        <v>28.910526570751344</v>
      </c>
      <c r="DZ385" s="309">
        <v>37.789570210910689</v>
      </c>
      <c r="EA385" s="309">
        <v>39.606419564386975</v>
      </c>
      <c r="EB385" s="309">
        <v>26.098133452550627</v>
      </c>
      <c r="EC385" s="309">
        <v>100</v>
      </c>
      <c r="ED385" s="309">
        <v>8.4974272550410479</v>
      </c>
      <c r="EE385" s="309">
        <v>89.11009647431446</v>
      </c>
      <c r="EF385" s="309">
        <v>67.009046553775789</v>
      </c>
      <c r="EG385" s="309">
        <v>22.101049920538667</v>
      </c>
      <c r="EH385" s="309">
        <v>100</v>
      </c>
      <c r="EI385" s="309">
        <v>38.670422535211266</v>
      </c>
      <c r="EJ385" s="309">
        <v>61.329577464788734</v>
      </c>
      <c r="EK385" s="309">
        <v>52.935211267605631</v>
      </c>
      <c r="EL385" s="309">
        <v>8.3943661971830981</v>
      </c>
      <c r="EM385" s="309">
        <v>100</v>
      </c>
      <c r="EN385" s="309">
        <v>4.3682480719156347</v>
      </c>
      <c r="EO385" s="309">
        <v>92.373467136322247</v>
      </c>
      <c r="EP385" s="309">
        <v>70.126038173766531</v>
      </c>
      <c r="EQ385" s="367">
        <v>22.247428962555716</v>
      </c>
      <c r="ER385" s="531">
        <f>Daten_Polit!AB385</f>
        <v>6.5</v>
      </c>
      <c r="ES385" s="532">
        <f>Daten_Polit!AC385</f>
        <v>32</v>
      </c>
      <c r="ET385" s="532">
        <f>Daten_Polit!AD385</f>
        <v>4.3</v>
      </c>
      <c r="EU385" s="532">
        <f>Daten_Polit!AE385</f>
        <v>4.9000000000000004</v>
      </c>
      <c r="EV385" s="532">
        <f>Daten_Polit!AF385</f>
        <v>2.5</v>
      </c>
      <c r="EW385" s="309">
        <v>0.63546080843331276</v>
      </c>
      <c r="EX385" s="309">
        <v>4.2759064998599188</v>
      </c>
      <c r="EY385" s="309">
        <v>0.47710963961317637</v>
      </c>
      <c r="EZ385" s="309">
        <v>0.52089480575540026</v>
      </c>
      <c r="FA385" s="309">
        <v>0.34019100004486924</v>
      </c>
      <c r="FB385" s="309">
        <v>6.6901841749046582</v>
      </c>
      <c r="FC385" s="309">
        <v>5.1338439372108891</v>
      </c>
      <c r="FD385" s="309">
        <v>7.7527004175725587</v>
      </c>
      <c r="FE385" s="309">
        <v>7.4113468060767236</v>
      </c>
      <c r="FF385" s="309">
        <v>9.8461538461543316</v>
      </c>
      <c r="FG385" s="309">
        <v>32.369222537762688</v>
      </c>
      <c r="FH385" s="309">
        <v>26.582374318594791</v>
      </c>
      <c r="FI385" s="309">
        <v>36.353213001408292</v>
      </c>
      <c r="FJ385" s="309">
        <v>38.006394431179423</v>
      </c>
      <c r="FK385" s="309">
        <v>26.322897483123388</v>
      </c>
      <c r="FL385" s="309">
        <v>100</v>
      </c>
      <c r="FM385" s="309">
        <v>8.6604762138993188</v>
      </c>
      <c r="FN385" s="309">
        <v>88.83613424650359</v>
      </c>
      <c r="FO385" s="309">
        <v>66.435886379951953</v>
      </c>
      <c r="FP385" s="309">
        <v>22.400247866551641</v>
      </c>
      <c r="FQ385" s="309">
        <v>100</v>
      </c>
      <c r="FR385" s="309">
        <v>41.14802087310678</v>
      </c>
      <c r="FS385" s="309">
        <v>58.85197912689322</v>
      </c>
      <c r="FT385" s="309">
        <v>50.566373934071528</v>
      </c>
      <c r="FU385" s="309">
        <v>8.2856051928216878</v>
      </c>
      <c r="FV385" s="309">
        <v>100</v>
      </c>
      <c r="FW385" s="309">
        <v>4.591919647297618</v>
      </c>
      <c r="FX385" s="309">
        <v>92.036417063840474</v>
      </c>
      <c r="FY385" s="309">
        <v>69.735670289693203</v>
      </c>
      <c r="FZ385" s="313">
        <v>22.300746774147274</v>
      </c>
      <c r="GA385" s="570">
        <f>Daten_Polit!AG385</f>
        <v>7.4</v>
      </c>
      <c r="GB385" s="571">
        <f>Daten_Polit!AH385</f>
        <v>36</v>
      </c>
      <c r="GC385" s="571">
        <f>Daten_Polit!AI385</f>
        <v>4.9000000000000004</v>
      </c>
      <c r="GD385" s="571">
        <f>Daten_Polit!AJ385</f>
        <v>5.5</v>
      </c>
      <c r="GE385" s="571">
        <f>Daten_Polit!AK385</f>
        <v>2.8</v>
      </c>
      <c r="GF385" s="444">
        <v>0.63456125767452709</v>
      </c>
      <c r="GG385" s="444">
        <v>4.0492445441958358</v>
      </c>
      <c r="GH385" s="444">
        <v>0.48211837335942059</v>
      </c>
      <c r="GI385" s="444">
        <v>0.53084216018805586</v>
      </c>
      <c r="GJ385" s="444">
        <v>0.33128079227840795</v>
      </c>
      <c r="GK385" s="444">
        <v>5.6062427156177161</v>
      </c>
      <c r="GL385" s="444">
        <v>4.1827499727401598</v>
      </c>
      <c r="GM385" s="444">
        <v>6.6211187892810957</v>
      </c>
      <c r="GN385" s="444">
        <v>6.2596287873229688</v>
      </c>
      <c r="GO385" s="444">
        <v>8.709472345835982</v>
      </c>
      <c r="GP385" s="444">
        <v>30.749060633091997</v>
      </c>
      <c r="GQ385" s="444">
        <v>28.897913336500881</v>
      </c>
      <c r="GR385" s="444">
        <v>32.077367883978056</v>
      </c>
      <c r="GS385" s="444">
        <v>33.769410570946626</v>
      </c>
      <c r="GT385" s="444">
        <v>22.236273579930447</v>
      </c>
      <c r="GU385" s="444">
        <v>100</v>
      </c>
      <c r="GV385" s="444">
        <v>9.2610460886495822</v>
      </c>
      <c r="GW385" s="444">
        <v>88.073946161490582</v>
      </c>
      <c r="GX385" s="444">
        <v>65.567982769574968</v>
      </c>
      <c r="GY385" s="444">
        <v>22.505963391915607</v>
      </c>
      <c r="GZ385" s="444">
        <v>100</v>
      </c>
      <c r="HA385" s="444">
        <v>41.829594566783292</v>
      </c>
      <c r="HB385" s="444">
        <v>58.170405433216708</v>
      </c>
      <c r="HC385" s="444">
        <v>49.516361391232763</v>
      </c>
      <c r="HD385" s="444">
        <v>8.6540440419839477</v>
      </c>
      <c r="HE385" s="444">
        <v>100</v>
      </c>
      <c r="HF385" s="444">
        <v>4.7630066951862844</v>
      </c>
      <c r="HG385" s="444">
        <v>91.615564420883203</v>
      </c>
      <c r="HH385" s="444">
        <v>69.247220899359334</v>
      </c>
      <c r="HI385" s="445">
        <v>22.368343521523876</v>
      </c>
      <c r="HJ385" s="570">
        <f>Daten_Polit!AL385</f>
        <v>7.2</v>
      </c>
      <c r="HK385" s="571">
        <f>Daten_Polit!AM385</f>
        <v>34.1</v>
      </c>
      <c r="HL385" s="571">
        <f>Daten_Polit!AN385</f>
        <v>4.5999999999999996</v>
      </c>
      <c r="HM385" s="571">
        <f>Daten_Polit!AO385</f>
        <v>5.3</v>
      </c>
      <c r="HN385" s="571">
        <f>Daten_Polit!AP385</f>
        <v>2.6</v>
      </c>
      <c r="HO385" s="444">
        <v>0.53936442462395662</v>
      </c>
      <c r="HP385" s="444">
        <v>3.3295035715719195</v>
      </c>
      <c r="HQ385" s="444">
        <v>0.39878095771240901</v>
      </c>
      <c r="HR385" s="444">
        <v>0.43438228274303842</v>
      </c>
      <c r="HS385" s="444">
        <v>0.29109523757494776</v>
      </c>
      <c r="HT385" s="444">
        <v>5.8914828946517712</v>
      </c>
      <c r="HU385" s="444">
        <v>4.7720936264021265</v>
      </c>
      <c r="HV385" s="444">
        <v>6.7267034634130596</v>
      </c>
      <c r="HW385" s="444">
        <v>6.4368856943422568</v>
      </c>
      <c r="HX385" s="444">
        <v>8.4422110552763812</v>
      </c>
      <c r="HY385" s="444">
        <v>43.129681975502507</v>
      </c>
      <c r="HZ385" s="444">
        <v>42.260650431229891</v>
      </c>
      <c r="IA385" s="444">
        <v>43.778311992020804</v>
      </c>
      <c r="IB385" s="444">
        <v>46.164291861911792</v>
      </c>
      <c r="IC385" s="444">
        <v>29.70442238267465</v>
      </c>
      <c r="ID385" s="444">
        <v>100</v>
      </c>
      <c r="IE385" s="444">
        <v>9.6015151572856858</v>
      </c>
      <c r="IF385" s="444">
        <v>87.670782617704162</v>
      </c>
      <c r="IG385" s="444">
        <v>64.89581431409907</v>
      </c>
      <c r="IH385" s="444">
        <v>22.774968303605103</v>
      </c>
      <c r="II385" s="444">
        <v>100</v>
      </c>
      <c r="IJ385" s="444">
        <v>43.945638854851289</v>
      </c>
      <c r="IK385" s="444">
        <v>56.054361145148725</v>
      </c>
      <c r="IL385" s="444">
        <v>48.022724741004801</v>
      </c>
      <c r="IM385" s="444">
        <v>8.0316364041439208</v>
      </c>
      <c r="IN385" s="444">
        <v>100</v>
      </c>
      <c r="IO385" s="444">
        <v>5.2917432151940158</v>
      </c>
      <c r="IP385" s="444">
        <v>91.07146122497916</v>
      </c>
      <c r="IQ385" s="444">
        <v>68.443702460875045</v>
      </c>
      <c r="IR385" s="445">
        <v>22.627758764104126</v>
      </c>
      <c r="IS385" s="443">
        <f>Daten_Polit!AQ385</f>
        <v>7.1</v>
      </c>
      <c r="IT385" s="227">
        <f>Daten_Polit!AR385</f>
        <v>33.700000000000003</v>
      </c>
      <c r="IU385" s="227">
        <f>Daten_Polit!AS385</f>
        <v>4.5</v>
      </c>
      <c r="IV385" s="227">
        <f>Daten_Polit!AT385</f>
        <v>5</v>
      </c>
      <c r="IW385" s="227">
        <f>Daten_Polit!AU385</f>
        <v>2.9</v>
      </c>
      <c r="IX385" s="444" t="s">
        <v>820</v>
      </c>
      <c r="IY385" s="444" t="s">
        <v>820</v>
      </c>
      <c r="IZ385" s="444" t="s">
        <v>820</v>
      </c>
      <c r="JA385" s="444" t="s">
        <v>820</v>
      </c>
      <c r="JB385" s="444" t="s">
        <v>820</v>
      </c>
      <c r="JC385" s="444" t="s">
        <v>820</v>
      </c>
      <c r="JD385" s="444" t="s">
        <v>820</v>
      </c>
      <c r="JE385" s="444" t="s">
        <v>820</v>
      </c>
      <c r="JF385" s="444" t="s">
        <v>820</v>
      </c>
      <c r="JG385" s="444" t="s">
        <v>820</v>
      </c>
      <c r="JH385" s="444" t="s">
        <v>820</v>
      </c>
      <c r="JI385" s="444" t="s">
        <v>820</v>
      </c>
      <c r="JJ385" s="444" t="s">
        <v>820</v>
      </c>
      <c r="JK385" s="444" t="s">
        <v>820</v>
      </c>
      <c r="JL385" s="444" t="s">
        <v>820</v>
      </c>
      <c r="JM385" s="444" t="s">
        <v>820</v>
      </c>
      <c r="JN385" s="444" t="s">
        <v>820</v>
      </c>
      <c r="JO385" s="444" t="s">
        <v>820</v>
      </c>
      <c r="JP385" s="444" t="s">
        <v>820</v>
      </c>
      <c r="JQ385" s="444" t="s">
        <v>820</v>
      </c>
      <c r="JR385" s="444" t="s">
        <v>820</v>
      </c>
      <c r="JS385" s="444" t="s">
        <v>820</v>
      </c>
      <c r="JT385" s="444" t="s">
        <v>820</v>
      </c>
      <c r="JU385" s="444" t="s">
        <v>820</v>
      </c>
      <c r="JV385" s="444" t="s">
        <v>820</v>
      </c>
      <c r="JW385" s="444" t="s">
        <v>820</v>
      </c>
      <c r="JX385" s="444" t="s">
        <v>820</v>
      </c>
      <c r="JY385" s="444" t="s">
        <v>820</v>
      </c>
      <c r="JZ385" s="444" t="s">
        <v>820</v>
      </c>
      <c r="KA385" s="445" t="s">
        <v>820</v>
      </c>
    </row>
    <row r="386" spans="4:287" ht="12.65" customHeight="1" x14ac:dyDescent="0.2">
      <c r="D386" s="276"/>
      <c r="E386" s="3" t="str">
        <f>Daten_Polit!E386</f>
        <v>14521</v>
      </c>
      <c r="F386" s="229" t="str">
        <f>Daten_Polit!F386</f>
        <v>Erzgebirgskreis</v>
      </c>
      <c r="G386" s="246"/>
      <c r="H386" s="531">
        <f>Daten_Polit!H386</f>
        <v>7.2</v>
      </c>
      <c r="I386" s="532">
        <f>Daten_Polit!I386</f>
        <v>31.3</v>
      </c>
      <c r="J386" s="532">
        <f>Daten_Polit!J386</f>
        <v>6.4</v>
      </c>
      <c r="K386" s="532">
        <f>Daten_Polit!K386</f>
        <v>6.9</v>
      </c>
      <c r="L386" s="532">
        <f>Daten_Polit!L386</f>
        <v>2.6</v>
      </c>
      <c r="M386" s="308">
        <v>0.72691341187761238</v>
      </c>
      <c r="N386" s="308">
        <v>3.3100486357361119</v>
      </c>
      <c r="O386" s="308">
        <v>0.6948841160800634</v>
      </c>
      <c r="P386" s="308">
        <v>0.73454785323529626</v>
      </c>
      <c r="Q386" s="308">
        <v>0.39137125002717416</v>
      </c>
      <c r="R386" s="308">
        <v>7.2802059150096081</v>
      </c>
      <c r="S386" s="308">
        <v>4.3699556460408004</v>
      </c>
      <c r="T386" s="308">
        <v>7.8542197513705503</v>
      </c>
      <c r="U386" s="308">
        <v>7.7301946434259596</v>
      </c>
      <c r="V386" s="308">
        <v>9.9985877700895358</v>
      </c>
      <c r="W386" s="308">
        <v>36.017814302486002</v>
      </c>
      <c r="X386" s="308">
        <v>36.048590084995638</v>
      </c>
      <c r="Y386" s="308">
        <v>36.243185533385883</v>
      </c>
      <c r="Z386" s="308">
        <v>36.70350593981572</v>
      </c>
      <c r="AA386" s="308">
        <v>28.364975913849339</v>
      </c>
      <c r="AB386" s="308">
        <v>100</v>
      </c>
      <c r="AC386" s="308">
        <v>4.2557877110788445</v>
      </c>
      <c r="AD386" s="308">
        <v>93.263872523212072</v>
      </c>
      <c r="AE386" s="308">
        <v>80.408636435004382</v>
      </c>
      <c r="AF386" s="308">
        <v>12.855236088207677</v>
      </c>
      <c r="AG386" s="308">
        <v>100</v>
      </c>
      <c r="AH386" s="308">
        <v>18.427662424648357</v>
      </c>
      <c r="AI386" s="308">
        <v>81.572337575351639</v>
      </c>
      <c r="AJ386" s="308">
        <v>77.04286671131949</v>
      </c>
      <c r="AK386" s="308">
        <v>4.5294708640321497</v>
      </c>
      <c r="AL386" s="308">
        <v>100</v>
      </c>
      <c r="AM386" s="308">
        <v>2.1160000920733801</v>
      </c>
      <c r="AN386" s="308">
        <v>94.529830873566652</v>
      </c>
      <c r="AO386" s="308">
        <v>83.604242328056472</v>
      </c>
      <c r="AP386" s="337">
        <v>10.925588545510186</v>
      </c>
      <c r="AQ386" s="531">
        <f>Daten_Polit!M386</f>
        <v>6.3</v>
      </c>
      <c r="AR386" s="532">
        <f>Daten_Polit!N386</f>
        <v>31.3</v>
      </c>
      <c r="AS386" s="532">
        <f>Daten_Polit!O386</f>
        <v>5.3</v>
      </c>
      <c r="AT386" s="532">
        <f>Daten_Polit!P386</f>
        <v>5.8</v>
      </c>
      <c r="AU386" s="532">
        <f>Daten_Polit!Q386</f>
        <v>2.2000000000000002</v>
      </c>
      <c r="AV386" s="308">
        <v>0.63103318678380538</v>
      </c>
      <c r="AW386" s="308">
        <v>3.11687158891253</v>
      </c>
      <c r="AX386" s="308">
        <v>0.59527657051309579</v>
      </c>
      <c r="AY386" s="308">
        <v>0.63072554198073472</v>
      </c>
      <c r="AZ386" s="308">
        <v>0.32500933506409158</v>
      </c>
      <c r="BA386" s="308">
        <v>7.428271212165459</v>
      </c>
      <c r="BB386" s="308">
        <v>4.4385486877958478</v>
      </c>
      <c r="BC386" s="308">
        <v>8.1485464253929969</v>
      </c>
      <c r="BD386" s="308">
        <v>8.012493124852643</v>
      </c>
      <c r="BE386" s="308">
        <v>10.435931307793233</v>
      </c>
      <c r="BF386" s="308">
        <v>38.316956672597328</v>
      </c>
      <c r="BG386" s="308">
        <v>35.18697096324869</v>
      </c>
      <c r="BH386" s="308">
        <v>39.41822359499789</v>
      </c>
      <c r="BI386" s="308">
        <v>40.043479995213779</v>
      </c>
      <c r="BJ386" s="308">
        <v>28.820148749148071</v>
      </c>
      <c r="BK386" s="308">
        <v>100</v>
      </c>
      <c r="BL386" s="308">
        <v>4.8226309499688886</v>
      </c>
      <c r="BM386" s="308">
        <v>92.632805802068873</v>
      </c>
      <c r="BN386" s="308">
        <v>79.760899126957966</v>
      </c>
      <c r="BO386" s="308">
        <v>12.871906675110909</v>
      </c>
      <c r="BP386" s="308">
        <v>100</v>
      </c>
      <c r="BQ386" s="308">
        <v>22.109397451863206</v>
      </c>
      <c r="BR386" s="308">
        <v>77.890602548136798</v>
      </c>
      <c r="BS386" s="308">
        <v>73.234984193888309</v>
      </c>
      <c r="BT386" s="308">
        <v>4.6556183542484915</v>
      </c>
      <c r="BU386" s="308">
        <v>100</v>
      </c>
      <c r="BV386" s="308">
        <v>2.2222425217644961</v>
      </c>
      <c r="BW386" s="308">
        <v>94.37104848624908</v>
      </c>
      <c r="BX386" s="308">
        <v>83.42836200292389</v>
      </c>
      <c r="BY386" s="312">
        <v>10.942686483325177</v>
      </c>
      <c r="BZ386" s="531">
        <f>Daten_Polit!R386</f>
        <v>5.4</v>
      </c>
      <c r="CA386" s="532">
        <f>Daten_Polit!S386</f>
        <v>25.6</v>
      </c>
      <c r="CB386" s="532">
        <f>Daten_Polit!T386</f>
        <v>4.5999999999999996</v>
      </c>
      <c r="CC386" s="532">
        <f>Daten_Polit!U386</f>
        <v>5</v>
      </c>
      <c r="CD386" s="532">
        <f>Daten_Polit!V386</f>
        <v>1.8</v>
      </c>
      <c r="CE386" s="309">
        <v>0.57039289819964634</v>
      </c>
      <c r="CF386" s="309">
        <v>2.7979097069430603</v>
      </c>
      <c r="CG386" s="309">
        <v>0.53673021235715024</v>
      </c>
      <c r="CH386" s="309">
        <v>0.56653263360165063</v>
      </c>
      <c r="CI386" s="309">
        <v>0.3125975753609907</v>
      </c>
      <c r="CJ386" s="309">
        <v>7.6915878309399295</v>
      </c>
      <c r="CK386" s="309">
        <v>4.7156071639441794</v>
      </c>
      <c r="CL386" s="309">
        <v>8.4498199002015806</v>
      </c>
      <c r="CM386" s="309">
        <v>8.3054385985373838</v>
      </c>
      <c r="CN386" s="309">
        <v>10.904044409199914</v>
      </c>
      <c r="CO386" s="309">
        <v>37.628156876995362</v>
      </c>
      <c r="CP386" s="309">
        <v>35.740057729314692</v>
      </c>
      <c r="CQ386" s="309">
        <v>38.552719946272667</v>
      </c>
      <c r="CR386" s="309">
        <v>39.127445168938287</v>
      </c>
      <c r="CS386" s="309">
        <v>28.837675350711727</v>
      </c>
      <c r="CT386" s="309">
        <v>100</v>
      </c>
      <c r="CU386" s="309">
        <v>4.7419044002115376</v>
      </c>
      <c r="CV386" s="309">
        <v>92.633103667057554</v>
      </c>
      <c r="CW386" s="309">
        <v>79.660334198594057</v>
      </c>
      <c r="CX386" s="309">
        <v>12.972769468463511</v>
      </c>
      <c r="CY386" s="309">
        <v>100</v>
      </c>
      <c r="CZ386" s="309">
        <v>22.920558180419732</v>
      </c>
      <c r="DA386" s="309">
        <v>77.079441819580268</v>
      </c>
      <c r="DB386" s="309">
        <v>72.706296011427312</v>
      </c>
      <c r="DC386" s="309">
        <v>4.37314580815295</v>
      </c>
      <c r="DD386" s="309">
        <v>100</v>
      </c>
      <c r="DE386" s="309">
        <v>2.3177374739694763</v>
      </c>
      <c r="DF386" s="309">
        <v>94.189722284088333</v>
      </c>
      <c r="DG386" s="309">
        <v>83.135392882464075</v>
      </c>
      <c r="DH386" s="313">
        <v>11.054329401624258</v>
      </c>
      <c r="DI386" s="565">
        <f>Daten_Polit!W386</f>
        <v>4.7</v>
      </c>
      <c r="DJ386" s="532">
        <f>Daten_Polit!X386</f>
        <v>22.4</v>
      </c>
      <c r="DK386" s="532">
        <f>Daten_Polit!Y386</f>
        <v>3.9</v>
      </c>
      <c r="DL386" s="532">
        <f>Daten_Polit!Z386</f>
        <v>4.3</v>
      </c>
      <c r="DM386" s="532">
        <f>Daten_Polit!AA386</f>
        <v>1.6</v>
      </c>
      <c r="DN386" s="309">
        <v>0.52836688665115916</v>
      </c>
      <c r="DO386" s="309">
        <v>3.1975490877787531</v>
      </c>
      <c r="DP386" s="309">
        <v>0.48079215780766021</v>
      </c>
      <c r="DQ386" s="309">
        <v>0.50594584121970054</v>
      </c>
      <c r="DR386" s="309">
        <v>0.29376823737560137</v>
      </c>
      <c r="DS386" s="309">
        <v>7.7022563571968945</v>
      </c>
      <c r="DT386" s="309">
        <v>5.4732746805781787</v>
      </c>
      <c r="DU386" s="309">
        <v>8.3302179882175071</v>
      </c>
      <c r="DV386" s="309">
        <v>8.1864789117505872</v>
      </c>
      <c r="DW386" s="309">
        <v>10.704607046070461</v>
      </c>
      <c r="DX386" s="309">
        <v>37.521154404622372</v>
      </c>
      <c r="DY386" s="309">
        <v>34.910089467621574</v>
      </c>
      <c r="DZ386" s="309">
        <v>38.406964656964782</v>
      </c>
      <c r="EA386" s="309">
        <v>39.181681578185312</v>
      </c>
      <c r="EB386" s="309">
        <v>25.695543994578085</v>
      </c>
      <c r="EC386" s="309">
        <v>100</v>
      </c>
      <c r="ED386" s="309">
        <v>4.4906908283466205</v>
      </c>
      <c r="EE386" s="309">
        <v>92.797401314145645</v>
      </c>
      <c r="EF386" s="309">
        <v>79.722494513915123</v>
      </c>
      <c r="EG386" s="309">
        <v>13.074906800230526</v>
      </c>
      <c r="EH386" s="309">
        <v>100</v>
      </c>
      <c r="EI386" s="309">
        <v>23.512463985970186</v>
      </c>
      <c r="EJ386" s="309">
        <v>76.487536014029814</v>
      </c>
      <c r="EK386" s="309">
        <v>71.790053864461981</v>
      </c>
      <c r="EL386" s="309">
        <v>4.6974821495678309</v>
      </c>
      <c r="EM386" s="309">
        <v>100</v>
      </c>
      <c r="EN386" s="309">
        <v>2.3816578015193417</v>
      </c>
      <c r="EO386" s="309">
        <v>94.055654195086177</v>
      </c>
      <c r="EP386" s="309">
        <v>82.90534376706438</v>
      </c>
      <c r="EQ386" s="367">
        <v>11.150310428021809</v>
      </c>
      <c r="ER386" s="531">
        <f>Daten_Polit!AB386</f>
        <v>4.4000000000000004</v>
      </c>
      <c r="ES386" s="532">
        <f>Daten_Polit!AC386</f>
        <v>23.1</v>
      </c>
      <c r="ET386" s="532">
        <f>Daten_Polit!AD386</f>
        <v>3.6</v>
      </c>
      <c r="EU386" s="532">
        <f>Daten_Polit!AE386</f>
        <v>3.9</v>
      </c>
      <c r="EV386" s="532">
        <f>Daten_Polit!AF386</f>
        <v>1.5</v>
      </c>
      <c r="EW386" s="309">
        <v>0.50101384315160391</v>
      </c>
      <c r="EX386" s="309">
        <v>3.162935951906555</v>
      </c>
      <c r="EY386" s="309">
        <v>0.44937067643682865</v>
      </c>
      <c r="EZ386" s="309">
        <v>0.47614602621947982</v>
      </c>
      <c r="FA386" s="309">
        <v>0.25088556242108861</v>
      </c>
      <c r="FB386" s="309">
        <v>7.581102430367662</v>
      </c>
      <c r="FC386" s="309">
        <v>5.5371488222213143</v>
      </c>
      <c r="FD386" s="309">
        <v>8.2161668355767912</v>
      </c>
      <c r="FE386" s="309">
        <v>8.1090501303267271</v>
      </c>
      <c r="FF386" s="309">
        <v>9.9533054804630083</v>
      </c>
      <c r="FG386" s="309">
        <v>36.072347477215402</v>
      </c>
      <c r="FH386" s="309">
        <v>33.861161524502108</v>
      </c>
      <c r="FI386" s="309">
        <v>36.907353216762992</v>
      </c>
      <c r="FJ386" s="309">
        <v>37.521996602959788</v>
      </c>
      <c r="FK386" s="309">
        <v>26.915422885582093</v>
      </c>
      <c r="FL386" s="309">
        <v>100</v>
      </c>
      <c r="FM386" s="309">
        <v>4.6595988073583481</v>
      </c>
      <c r="FN386" s="309">
        <v>92.515145821410613</v>
      </c>
      <c r="FO386" s="309">
        <v>79.376330821271125</v>
      </c>
      <c r="FP386" s="309">
        <v>13.138815000139495</v>
      </c>
      <c r="FQ386" s="309">
        <v>100</v>
      </c>
      <c r="FR386" s="309">
        <v>24.642356241234218</v>
      </c>
      <c r="FS386" s="309">
        <v>75.357643758765775</v>
      </c>
      <c r="FT386" s="309">
        <v>70.827489481065925</v>
      </c>
      <c r="FU386" s="309">
        <v>4.5301542776998591</v>
      </c>
      <c r="FV386" s="309">
        <v>100</v>
      </c>
      <c r="FW386" s="309">
        <v>2.5132472240035848</v>
      </c>
      <c r="FX386" s="309">
        <v>93.802614466446471</v>
      </c>
      <c r="FY386" s="309">
        <v>82.652864658978388</v>
      </c>
      <c r="FZ386" s="313">
        <v>11.149749807468082</v>
      </c>
      <c r="GA386" s="570">
        <f>Daten_Polit!AG386</f>
        <v>4.8</v>
      </c>
      <c r="GB386" s="571">
        <f>Daten_Polit!AH386</f>
        <v>26.8</v>
      </c>
      <c r="GC386" s="571">
        <f>Daten_Polit!AI386</f>
        <v>3.8</v>
      </c>
      <c r="GD386" s="571">
        <f>Daten_Polit!AJ386</f>
        <v>4.2</v>
      </c>
      <c r="GE386" s="571">
        <f>Daten_Polit!AK386</f>
        <v>1.6</v>
      </c>
      <c r="GF386" s="444">
        <v>0.50795573048070786</v>
      </c>
      <c r="GG386" s="444">
        <v>3.6663826660730385</v>
      </c>
      <c r="GH386" s="444">
        <v>0.44170826543988917</v>
      </c>
      <c r="GI386" s="444">
        <v>0.46922477772687504</v>
      </c>
      <c r="GJ386" s="444">
        <v>0.24019708835019923</v>
      </c>
      <c r="GK386" s="444">
        <v>6.8304472048417608</v>
      </c>
      <c r="GL386" s="444">
        <v>4.9444200964182636</v>
      </c>
      <c r="GM386" s="444">
        <v>7.4867567530186712</v>
      </c>
      <c r="GN386" s="444">
        <v>7.3447572059967996</v>
      </c>
      <c r="GO386" s="444">
        <v>9.7903763697007893</v>
      </c>
      <c r="GP386" s="444">
        <v>33.039102290944584</v>
      </c>
      <c r="GQ386" s="444">
        <v>32.784625684244205</v>
      </c>
      <c r="GR386" s="444">
        <v>33.213580517771135</v>
      </c>
      <c r="GS386" s="444">
        <v>33.825284545746221</v>
      </c>
      <c r="GT386" s="444">
        <v>23.25911890098752</v>
      </c>
      <c r="GU386" s="444">
        <v>100</v>
      </c>
      <c r="GV386" s="444">
        <v>5.0833798568386577</v>
      </c>
      <c r="GW386" s="444">
        <v>92.013734661902888</v>
      </c>
      <c r="GX386" s="444">
        <v>78.668012912461052</v>
      </c>
      <c r="GY386" s="444">
        <v>13.345721749441838</v>
      </c>
      <c r="GZ386" s="444">
        <v>100</v>
      </c>
      <c r="HA386" s="444">
        <v>26.639004149377598</v>
      </c>
      <c r="HB386" s="444">
        <v>73.360995850622416</v>
      </c>
      <c r="HC386" s="444">
        <v>69.010077059869587</v>
      </c>
      <c r="HD386" s="444">
        <v>4.3509187907528162</v>
      </c>
      <c r="HE386" s="444">
        <v>100</v>
      </c>
      <c r="HF386" s="444">
        <v>2.5762848444956998</v>
      </c>
      <c r="HG386" s="444">
        <v>93.613659029371888</v>
      </c>
      <c r="HH386" s="444">
        <v>82.366453916653526</v>
      </c>
      <c r="HI386" s="445">
        <v>11.247205112718364</v>
      </c>
      <c r="HJ386" s="570">
        <f>Daten_Polit!AL386</f>
        <v>4.5</v>
      </c>
      <c r="HK386" s="571">
        <f>Daten_Polit!AM386</f>
        <v>25.4</v>
      </c>
      <c r="HL386" s="571">
        <f>Daten_Polit!AN386</f>
        <v>3.5</v>
      </c>
      <c r="HM386" s="571">
        <f>Daten_Polit!AO386</f>
        <v>3.9</v>
      </c>
      <c r="HN386" s="571">
        <f>Daten_Polit!AP386</f>
        <v>1.4</v>
      </c>
      <c r="HO386" s="444">
        <v>0.38524335251127351</v>
      </c>
      <c r="HP386" s="444">
        <v>2.6064169521073479</v>
      </c>
      <c r="HQ386" s="444">
        <v>0.3348058594160257</v>
      </c>
      <c r="HR386" s="444">
        <v>0.35236435588314691</v>
      </c>
      <c r="HS386" s="444">
        <v>0.20757807830573097</v>
      </c>
      <c r="HT386" s="444">
        <v>6.5727294305504893</v>
      </c>
      <c r="HU386" s="444">
        <v>4.8581255374031906</v>
      </c>
      <c r="HV386" s="444">
        <v>7.2176044968007282</v>
      </c>
      <c r="HW386" s="444">
        <v>7.0951148649720919</v>
      </c>
      <c r="HX386" s="444">
        <v>9.1933418693972655</v>
      </c>
      <c r="HY386" s="444">
        <v>42.078049846961271</v>
      </c>
      <c r="HZ386" s="444">
        <v>42.545083094332973</v>
      </c>
      <c r="IA386" s="444">
        <v>41.999848035864147</v>
      </c>
      <c r="IB386" s="444">
        <v>42.664557064209255</v>
      </c>
      <c r="IC386" s="444">
        <v>31.350232798755162</v>
      </c>
      <c r="ID386" s="444">
        <v>100</v>
      </c>
      <c r="IE386" s="444">
        <v>5.248710976722716</v>
      </c>
      <c r="IF386" s="444">
        <v>91.769310010486876</v>
      </c>
      <c r="IG386" s="444">
        <v>78.385869892385912</v>
      </c>
      <c r="IH386" s="444">
        <v>13.383440118100957</v>
      </c>
      <c r="II386" s="444">
        <v>100</v>
      </c>
      <c r="IJ386" s="444">
        <v>29.059829059829063</v>
      </c>
      <c r="IK386" s="444">
        <v>70.94017094017093</v>
      </c>
      <c r="IL386" s="444">
        <v>66.719263642340565</v>
      </c>
      <c r="IM386" s="444">
        <v>4.2209072978303741</v>
      </c>
      <c r="IN386" s="444">
        <v>100</v>
      </c>
      <c r="IO386" s="444">
        <v>2.7877948511785791</v>
      </c>
      <c r="IP386" s="444">
        <v>93.362104075893413</v>
      </c>
      <c r="IQ386" s="444">
        <v>82.039911102853779</v>
      </c>
      <c r="IR386" s="445">
        <v>11.322192973039641</v>
      </c>
      <c r="IS386" s="443">
        <f>Daten_Polit!AQ386</f>
        <v>4.4000000000000004</v>
      </c>
      <c r="IT386" s="227">
        <f>Daten_Polit!AR386</f>
        <v>28.8</v>
      </c>
      <c r="IU386" s="227">
        <f>Daten_Polit!AS386</f>
        <v>3.2</v>
      </c>
      <c r="IV386" s="227">
        <f>Daten_Polit!AT386</f>
        <v>3.5</v>
      </c>
      <c r="IW386" s="227">
        <f>Daten_Polit!AU386</f>
        <v>1.3</v>
      </c>
      <c r="IX386" s="444" t="s">
        <v>820</v>
      </c>
      <c r="IY386" s="444" t="s">
        <v>820</v>
      </c>
      <c r="IZ386" s="444" t="s">
        <v>820</v>
      </c>
      <c r="JA386" s="444" t="s">
        <v>820</v>
      </c>
      <c r="JB386" s="444" t="s">
        <v>820</v>
      </c>
      <c r="JC386" s="444" t="s">
        <v>820</v>
      </c>
      <c r="JD386" s="444" t="s">
        <v>820</v>
      </c>
      <c r="JE386" s="444" t="s">
        <v>820</v>
      </c>
      <c r="JF386" s="444" t="s">
        <v>820</v>
      </c>
      <c r="JG386" s="444" t="s">
        <v>820</v>
      </c>
      <c r="JH386" s="444" t="s">
        <v>820</v>
      </c>
      <c r="JI386" s="444" t="s">
        <v>820</v>
      </c>
      <c r="JJ386" s="444" t="s">
        <v>820</v>
      </c>
      <c r="JK386" s="444" t="s">
        <v>820</v>
      </c>
      <c r="JL386" s="444" t="s">
        <v>820</v>
      </c>
      <c r="JM386" s="444" t="s">
        <v>820</v>
      </c>
      <c r="JN386" s="444" t="s">
        <v>820</v>
      </c>
      <c r="JO386" s="444" t="s">
        <v>820</v>
      </c>
      <c r="JP386" s="444" t="s">
        <v>820</v>
      </c>
      <c r="JQ386" s="444" t="s">
        <v>820</v>
      </c>
      <c r="JR386" s="444" t="s">
        <v>820</v>
      </c>
      <c r="JS386" s="444" t="s">
        <v>820</v>
      </c>
      <c r="JT386" s="444" t="s">
        <v>820</v>
      </c>
      <c r="JU386" s="444" t="s">
        <v>820</v>
      </c>
      <c r="JV386" s="444" t="s">
        <v>820</v>
      </c>
      <c r="JW386" s="444" t="s">
        <v>820</v>
      </c>
      <c r="JX386" s="444" t="s">
        <v>820</v>
      </c>
      <c r="JY386" s="444" t="s">
        <v>820</v>
      </c>
      <c r="JZ386" s="444" t="s">
        <v>820</v>
      </c>
      <c r="KA386" s="445" t="s">
        <v>820</v>
      </c>
    </row>
    <row r="387" spans="4:287" ht="12.65" customHeight="1" x14ac:dyDescent="0.2">
      <c r="D387" s="276"/>
      <c r="E387" s="3" t="str">
        <f>Daten_Polit!E387</f>
        <v>14522</v>
      </c>
      <c r="F387" s="229" t="str">
        <f>Daten_Polit!F387</f>
        <v>Mittelsachsen</v>
      </c>
      <c r="G387" s="246"/>
      <c r="H387" s="531">
        <f>Daten_Polit!H387</f>
        <v>7.3</v>
      </c>
      <c r="I387" s="532">
        <f>Daten_Polit!I387</f>
        <v>32.200000000000003</v>
      </c>
      <c r="J387" s="532">
        <f>Daten_Polit!J387</f>
        <v>6.2</v>
      </c>
      <c r="K387" s="532">
        <f>Daten_Polit!K387</f>
        <v>6.8</v>
      </c>
      <c r="L387" s="532">
        <f>Daten_Polit!L387</f>
        <v>2.9</v>
      </c>
      <c r="M387" s="308">
        <v>0.72561111708151815</v>
      </c>
      <c r="N387" s="308">
        <v>3.5907864548343777</v>
      </c>
      <c r="O387" s="308">
        <v>0.67447309544725786</v>
      </c>
      <c r="P387" s="308">
        <v>0.71436930020875611</v>
      </c>
      <c r="Q387" s="308">
        <v>0.42548529675645769</v>
      </c>
      <c r="R387" s="308">
        <v>7.0000807623970278</v>
      </c>
      <c r="S387" s="308">
        <v>4.0327330212950114</v>
      </c>
      <c r="T387" s="308">
        <v>7.9013884256903202</v>
      </c>
      <c r="U387" s="308">
        <v>7.6790083800202487</v>
      </c>
      <c r="V387" s="308">
        <v>10.809141445337163</v>
      </c>
      <c r="W387" s="308">
        <v>44.089363438519349</v>
      </c>
      <c r="X387" s="308">
        <v>44.15199200699513</v>
      </c>
      <c r="Y387" s="308">
        <v>43.739908085951022</v>
      </c>
      <c r="Z387" s="308">
        <v>44.92613755804787</v>
      </c>
      <c r="AA387" s="308">
        <v>28.337468982623903</v>
      </c>
      <c r="AB387" s="308">
        <v>100</v>
      </c>
      <c r="AC387" s="308">
        <v>5.1984566063797217</v>
      </c>
      <c r="AD387" s="308">
        <v>92.655474778914964</v>
      </c>
      <c r="AE387" s="308">
        <v>77.896414936613738</v>
      </c>
      <c r="AF387" s="308">
        <v>14.759059842301228</v>
      </c>
      <c r="AG387" s="308">
        <v>100</v>
      </c>
      <c r="AH387" s="308">
        <v>22.865827181936606</v>
      </c>
      <c r="AI387" s="308">
        <v>77.134172818063391</v>
      </c>
      <c r="AJ387" s="308">
        <v>71.220147633521506</v>
      </c>
      <c r="AK387" s="308">
        <v>5.9140251845419005</v>
      </c>
      <c r="AL387" s="308">
        <v>100</v>
      </c>
      <c r="AM387" s="308">
        <v>2.4270758352158071</v>
      </c>
      <c r="AN387" s="308">
        <v>94.660559635615073</v>
      </c>
      <c r="AO387" s="308">
        <v>81.587502543742858</v>
      </c>
      <c r="AP387" s="337">
        <v>13.073057091872215</v>
      </c>
      <c r="AQ387" s="531">
        <f>Daten_Polit!M387</f>
        <v>6.6</v>
      </c>
      <c r="AR387" s="532">
        <f>Daten_Polit!N387</f>
        <v>29.9</v>
      </c>
      <c r="AS387" s="532">
        <f>Daten_Polit!O387</f>
        <v>5.4</v>
      </c>
      <c r="AT387" s="532">
        <f>Daten_Polit!P387</f>
        <v>6</v>
      </c>
      <c r="AU387" s="532">
        <f>Daten_Polit!Q387</f>
        <v>2.5</v>
      </c>
      <c r="AV387" s="308">
        <v>0.66001495878085936</v>
      </c>
      <c r="AW387" s="308">
        <v>3.3511618385432351</v>
      </c>
      <c r="AX387" s="308">
        <v>0.60821250772978663</v>
      </c>
      <c r="AY387" s="308">
        <v>0.64541719976503731</v>
      </c>
      <c r="AZ387" s="308">
        <v>0.37884774303925761</v>
      </c>
      <c r="BA387" s="308">
        <v>7.0019490197576877</v>
      </c>
      <c r="BB387" s="308">
        <v>4.1978359604595807</v>
      </c>
      <c r="BC387" s="308">
        <v>7.9598444277015794</v>
      </c>
      <c r="BD387" s="308">
        <v>7.6906172052698913</v>
      </c>
      <c r="BE387" s="308">
        <v>11.357648037719519</v>
      </c>
      <c r="BF387" s="308">
        <v>43.875648945512438</v>
      </c>
      <c r="BG387" s="308">
        <v>41.786782246414674</v>
      </c>
      <c r="BH387" s="308">
        <v>44.874881672634899</v>
      </c>
      <c r="BI387" s="308">
        <v>46.236535258190138</v>
      </c>
      <c r="BJ387" s="308">
        <v>27.696833847017526</v>
      </c>
      <c r="BK387" s="308">
        <v>100</v>
      </c>
      <c r="BL387" s="308">
        <v>5.4526118827447529</v>
      </c>
      <c r="BM387" s="308">
        <v>92.34309984849844</v>
      </c>
      <c r="BN387" s="308">
        <v>77.436670112376561</v>
      </c>
      <c r="BO387" s="308">
        <v>14.906429736121876</v>
      </c>
      <c r="BP387" s="308">
        <v>100</v>
      </c>
      <c r="BQ387" s="308">
        <v>24.419066534260178</v>
      </c>
      <c r="BR387" s="308">
        <v>75.580933465739818</v>
      </c>
      <c r="BS387" s="308">
        <v>69.910625620655409</v>
      </c>
      <c r="BT387" s="308">
        <v>5.6703078450844089</v>
      </c>
      <c r="BU387" s="308">
        <v>100</v>
      </c>
      <c r="BV387" s="308">
        <v>2.5410355669998852</v>
      </c>
      <c r="BW387" s="308">
        <v>94.516429249617559</v>
      </c>
      <c r="BX387" s="308">
        <v>81.324915541725048</v>
      </c>
      <c r="BY387" s="312">
        <v>13.191513707892513</v>
      </c>
      <c r="BZ387" s="531">
        <f>Daten_Polit!R387</f>
        <v>5.9</v>
      </c>
      <c r="CA387" s="532">
        <f>Daten_Polit!S387</f>
        <v>26.5</v>
      </c>
      <c r="CB387" s="532">
        <f>Daten_Polit!T387</f>
        <v>4.8</v>
      </c>
      <c r="CC387" s="532">
        <f>Daten_Polit!U387</f>
        <v>5.3</v>
      </c>
      <c r="CD387" s="532">
        <f>Daten_Polit!V387</f>
        <v>2.2000000000000002</v>
      </c>
      <c r="CE387" s="309">
        <v>0.60042510896170431</v>
      </c>
      <c r="CF387" s="309">
        <v>3.0242699544157077</v>
      </c>
      <c r="CG387" s="309">
        <v>0.55033199142039735</v>
      </c>
      <c r="CH387" s="309">
        <v>0.58412611878188248</v>
      </c>
      <c r="CI387" s="309">
        <v>0.34505582923486033</v>
      </c>
      <c r="CJ387" s="309">
        <v>7.2662062781815511</v>
      </c>
      <c r="CK387" s="309">
        <v>4.74792881821904</v>
      </c>
      <c r="CL387" s="309">
        <v>8.2022142815300416</v>
      </c>
      <c r="CM387" s="309">
        <v>7.9549761237019636</v>
      </c>
      <c r="CN387" s="309">
        <v>11.360335646279724</v>
      </c>
      <c r="CO387" s="309">
        <v>41.93404712416838</v>
      </c>
      <c r="CP387" s="309">
        <v>40.417795258060323</v>
      </c>
      <c r="CQ387" s="309">
        <v>43.129988597491447</v>
      </c>
      <c r="CR387" s="309">
        <v>44.506908783567241</v>
      </c>
      <c r="CS387" s="309">
        <v>25.512043257416057</v>
      </c>
      <c r="CT387" s="309">
        <v>100</v>
      </c>
      <c r="CU387" s="309">
        <v>5.4086072558292422</v>
      </c>
      <c r="CV387" s="309">
        <v>92.392405828420365</v>
      </c>
      <c r="CW387" s="309">
        <v>77.382035168744764</v>
      </c>
      <c r="CX387" s="309">
        <v>15.010370659675596</v>
      </c>
      <c r="CY387" s="309">
        <v>100</v>
      </c>
      <c r="CZ387" s="309">
        <v>24.508801817149344</v>
      </c>
      <c r="DA387" s="309">
        <v>75.491198182850653</v>
      </c>
      <c r="DB387" s="309">
        <v>69.937535491198176</v>
      </c>
      <c r="DC387" s="309">
        <v>5.5536626916524696</v>
      </c>
      <c r="DD387" s="309">
        <v>100</v>
      </c>
      <c r="DE387" s="309">
        <v>2.6769361752102485</v>
      </c>
      <c r="DF387" s="309">
        <v>94.391629164642893</v>
      </c>
      <c r="DG387" s="309">
        <v>81.048763583595402</v>
      </c>
      <c r="DH387" s="313">
        <v>13.342865581047498</v>
      </c>
      <c r="DI387" s="565">
        <f>Daten_Polit!W387</f>
        <v>5.2</v>
      </c>
      <c r="DJ387" s="532">
        <f>Daten_Polit!X387</f>
        <v>26.6</v>
      </c>
      <c r="DK387" s="532">
        <f>Daten_Polit!Y387</f>
        <v>4.0999999999999996</v>
      </c>
      <c r="DL387" s="532">
        <f>Daten_Polit!Z387</f>
        <v>4.5</v>
      </c>
      <c r="DM387" s="532">
        <f>Daten_Polit!AA387</f>
        <v>1.9</v>
      </c>
      <c r="DN387" s="309">
        <v>0.52504327771218462</v>
      </c>
      <c r="DO387" s="309">
        <v>3.3691354525736563</v>
      </c>
      <c r="DP387" s="309">
        <v>0.45986051818162649</v>
      </c>
      <c r="DQ387" s="309">
        <v>0.48596534571039879</v>
      </c>
      <c r="DR387" s="309">
        <v>0.30353459374561476</v>
      </c>
      <c r="DS387" s="309">
        <v>7.2584739144017503</v>
      </c>
      <c r="DT387" s="309">
        <v>5.3403735072115293</v>
      </c>
      <c r="DU387" s="309">
        <v>7.9856570912474067</v>
      </c>
      <c r="DV387" s="309">
        <v>7.7414658999927664</v>
      </c>
      <c r="DW387" s="309">
        <v>11.042274052478938</v>
      </c>
      <c r="DX387" s="309">
        <v>42.460102586317063</v>
      </c>
      <c r="DY387" s="309">
        <v>39.725782840005145</v>
      </c>
      <c r="DZ387" s="309">
        <v>43.506343400279881</v>
      </c>
      <c r="EA387" s="309">
        <v>44.948738286184899</v>
      </c>
      <c r="EB387" s="309">
        <v>25.517494046519474</v>
      </c>
      <c r="EC387" s="309">
        <v>100</v>
      </c>
      <c r="ED387" s="309">
        <v>5.420709176105559</v>
      </c>
      <c r="EE387" s="309">
        <v>92.285328237547446</v>
      </c>
      <c r="EF387" s="309">
        <v>77.180477659791933</v>
      </c>
      <c r="EG387" s="309">
        <v>15.104850577755519</v>
      </c>
      <c r="EH387" s="309">
        <v>100</v>
      </c>
      <c r="EI387" s="309">
        <v>28.78423834694858</v>
      </c>
      <c r="EJ387" s="309">
        <v>71.215761653051416</v>
      </c>
      <c r="EK387" s="309">
        <v>65.737626141278227</v>
      </c>
      <c r="EL387" s="309">
        <v>5.4781355117731856</v>
      </c>
      <c r="EM387" s="309">
        <v>100</v>
      </c>
      <c r="EN387" s="309">
        <v>2.7186959696457369</v>
      </c>
      <c r="EO387" s="309">
        <v>94.256130025053579</v>
      </c>
      <c r="EP387" s="309">
        <v>80.768601243126852</v>
      </c>
      <c r="EQ387" s="367">
        <v>13.487528781926741</v>
      </c>
      <c r="ER387" s="531">
        <f>Daten_Polit!AB387</f>
        <v>4.8</v>
      </c>
      <c r="ES387" s="532">
        <f>Daten_Polit!AC387</f>
        <v>25.2</v>
      </c>
      <c r="ET387" s="532">
        <f>Daten_Polit!AD387</f>
        <v>3.7</v>
      </c>
      <c r="EU387" s="532">
        <f>Daten_Polit!AE387</f>
        <v>4.0999999999999996</v>
      </c>
      <c r="EV387" s="532">
        <f>Daten_Polit!AF387</f>
        <v>1.7</v>
      </c>
      <c r="EW387" s="309">
        <v>0.5049335120318128</v>
      </c>
      <c r="EX387" s="309">
        <v>3.2978955866402502</v>
      </c>
      <c r="EY387" s="309">
        <v>0.43722983831676732</v>
      </c>
      <c r="EZ387" s="309">
        <v>0.46101390649930241</v>
      </c>
      <c r="FA387" s="309">
        <v>0.29466483838664798</v>
      </c>
      <c r="FB387" s="309">
        <v>7.2212700410040256</v>
      </c>
      <c r="FC387" s="309">
        <v>5.1432490094484171</v>
      </c>
      <c r="FD387" s="309">
        <v>8.0454366222814411</v>
      </c>
      <c r="FE387" s="309">
        <v>7.8658696794534437</v>
      </c>
      <c r="FF387" s="309">
        <v>10.214200714001569</v>
      </c>
      <c r="FG387" s="309">
        <v>40.478660101103671</v>
      </c>
      <c r="FH387" s="309">
        <v>37.626407174204921</v>
      </c>
      <c r="FI387" s="309">
        <v>41.621803499326191</v>
      </c>
      <c r="FJ387" s="309">
        <v>42.895011514437655</v>
      </c>
      <c r="FK387" s="309">
        <v>26.328358208955223</v>
      </c>
      <c r="FL387" s="309">
        <v>100</v>
      </c>
      <c r="FM387" s="309">
        <v>5.5922761162085317</v>
      </c>
      <c r="FN387" s="309">
        <v>91.949033788196317</v>
      </c>
      <c r="FO387" s="309">
        <v>76.80810705189208</v>
      </c>
      <c r="FP387" s="309">
        <v>15.140926736304234</v>
      </c>
      <c r="FQ387" s="309">
        <v>100</v>
      </c>
      <c r="FR387" s="309">
        <v>29.516084685180093</v>
      </c>
      <c r="FS387" s="309">
        <v>70.48391531481991</v>
      </c>
      <c r="FT387" s="309">
        <v>64.916139675556778</v>
      </c>
      <c r="FU387" s="309">
        <v>5.5677756392631288</v>
      </c>
      <c r="FV387" s="309">
        <v>100</v>
      </c>
      <c r="FW387" s="309">
        <v>2.8577055144371859</v>
      </c>
      <c r="FX387" s="309">
        <v>93.929858395088445</v>
      </c>
      <c r="FY387" s="309">
        <v>80.500061752454272</v>
      </c>
      <c r="FZ387" s="313">
        <v>13.429796642634178</v>
      </c>
      <c r="GA387" s="570">
        <f>Daten_Polit!AG387</f>
        <v>5.2</v>
      </c>
      <c r="GB387" s="571">
        <f>Daten_Polit!AH387</f>
        <v>28.1</v>
      </c>
      <c r="GC387" s="571">
        <f>Daten_Polit!AI387</f>
        <v>4</v>
      </c>
      <c r="GD387" s="571">
        <f>Daten_Polit!AJ387</f>
        <v>4.4000000000000004</v>
      </c>
      <c r="GE387" s="571">
        <f>Daten_Polit!AK387</f>
        <v>2.1</v>
      </c>
      <c r="GF387" s="444">
        <v>0.50819497658578117</v>
      </c>
      <c r="GG387" s="444">
        <v>3.7537315994049094</v>
      </c>
      <c r="GH387" s="444">
        <v>0.42279731746408594</v>
      </c>
      <c r="GI387" s="444">
        <v>0.4429205287971999</v>
      </c>
      <c r="GJ387" s="444">
        <v>0.30394149041221213</v>
      </c>
      <c r="GK387" s="444">
        <v>6.3350249693580896</v>
      </c>
      <c r="GL387" s="444">
        <v>4.8451991271140207</v>
      </c>
      <c r="GM387" s="444">
        <v>6.9606571552096845</v>
      </c>
      <c r="GN387" s="444">
        <v>6.7934225669646366</v>
      </c>
      <c r="GO387" s="444">
        <v>8.7401442710954527</v>
      </c>
      <c r="GP387" s="444">
        <v>36.798472592070588</v>
      </c>
      <c r="GQ387" s="444">
        <v>35.426796326308754</v>
      </c>
      <c r="GR387" s="444">
        <v>37.381252146044766</v>
      </c>
      <c r="GS387" s="444">
        <v>38.772473845767706</v>
      </c>
      <c r="GT387" s="444">
        <v>22.683653209793338</v>
      </c>
      <c r="GU387" s="444">
        <v>100</v>
      </c>
      <c r="GV387" s="444">
        <v>5.9151734736509924</v>
      </c>
      <c r="GW387" s="444">
        <v>91.477272164840443</v>
      </c>
      <c r="GX387" s="444">
        <v>76.091110175497533</v>
      </c>
      <c r="GY387" s="444">
        <v>15.386161989342909</v>
      </c>
      <c r="GZ387" s="444">
        <v>100</v>
      </c>
      <c r="HA387" s="444">
        <v>30.583992554676591</v>
      </c>
      <c r="HB387" s="444">
        <v>69.416007445323402</v>
      </c>
      <c r="HC387" s="444">
        <v>63.285248953001393</v>
      </c>
      <c r="HD387" s="444">
        <v>6.13075849232201</v>
      </c>
      <c r="HE387" s="444">
        <v>100</v>
      </c>
      <c r="HF387" s="444">
        <v>2.9983736610449006</v>
      </c>
      <c r="HG387" s="444">
        <v>93.577716948621003</v>
      </c>
      <c r="HH387" s="444">
        <v>80.028305497010138</v>
      </c>
      <c r="HI387" s="445">
        <v>13.549411451610883</v>
      </c>
      <c r="HJ387" s="570">
        <f>Daten_Polit!AL387</f>
        <v>5</v>
      </c>
      <c r="HK387" s="571">
        <f>Daten_Polit!AM387</f>
        <v>26.8</v>
      </c>
      <c r="HL387" s="571">
        <f>Daten_Polit!AN387</f>
        <v>3.8</v>
      </c>
      <c r="HM387" s="571">
        <f>Daten_Polit!AO387</f>
        <v>4.0999999999999996</v>
      </c>
      <c r="HN387" s="571">
        <f>Daten_Polit!AP387</f>
        <v>1.9</v>
      </c>
      <c r="HO387" s="444">
        <v>0.41412710857085044</v>
      </c>
      <c r="HP387" s="444">
        <v>3.0396014810371912</v>
      </c>
      <c r="HQ387" s="444">
        <v>0.34008968855744359</v>
      </c>
      <c r="HR387" s="444">
        <v>0.35508048058550862</v>
      </c>
      <c r="HS387" s="444">
        <v>0.25285045107779697</v>
      </c>
      <c r="HT387" s="444">
        <v>6.5697117661295987</v>
      </c>
      <c r="HU387" s="444">
        <v>5.167266065006376</v>
      </c>
      <c r="HV387" s="444">
        <v>7.199414160831159</v>
      </c>
      <c r="HW387" s="444">
        <v>6.8935078778188608</v>
      </c>
      <c r="HX387" s="444">
        <v>10.535876475930973</v>
      </c>
      <c r="HY387" s="444">
        <v>43.150983287825262</v>
      </c>
      <c r="HZ387" s="444">
        <v>41.971139085047589</v>
      </c>
      <c r="IA387" s="444">
        <v>43.680076539665755</v>
      </c>
      <c r="IB387" s="444">
        <v>45.042087542086868</v>
      </c>
      <c r="IC387" s="444">
        <v>28.70627429205997</v>
      </c>
      <c r="ID387" s="444">
        <v>100</v>
      </c>
      <c r="IE387" s="444">
        <v>6.0454510042608742</v>
      </c>
      <c r="IF387" s="444">
        <v>91.321673374650956</v>
      </c>
      <c r="IG387" s="444">
        <v>75.90262620324313</v>
      </c>
      <c r="IH387" s="444">
        <v>15.419047171407824</v>
      </c>
      <c r="II387" s="444">
        <v>100</v>
      </c>
      <c r="IJ387" s="444">
        <v>31.754767694867525</v>
      </c>
      <c r="IK387" s="444">
        <v>68.245232305132461</v>
      </c>
      <c r="IL387" s="444">
        <v>62.370408293869183</v>
      </c>
      <c r="IM387" s="444">
        <v>5.8748240112632777</v>
      </c>
      <c r="IN387" s="444">
        <v>100</v>
      </c>
      <c r="IO387" s="444">
        <v>3.1714728110932593</v>
      </c>
      <c r="IP387" s="444">
        <v>93.424465581967112</v>
      </c>
      <c r="IQ387" s="444">
        <v>79.724902541473725</v>
      </c>
      <c r="IR387" s="445">
        <v>13.699563040493393</v>
      </c>
      <c r="IS387" s="443">
        <f>Daten_Polit!AQ387</f>
        <v>4.8</v>
      </c>
      <c r="IT387" s="227">
        <f>Daten_Polit!AR387</f>
        <v>28</v>
      </c>
      <c r="IU387" s="227">
        <f>Daten_Polit!AS387</f>
        <v>3.4</v>
      </c>
      <c r="IV387" s="227">
        <f>Daten_Polit!AT387</f>
        <v>3.8</v>
      </c>
      <c r="IW387" s="227">
        <f>Daten_Polit!AU387</f>
        <v>1.8</v>
      </c>
      <c r="IX387" s="444" t="s">
        <v>820</v>
      </c>
      <c r="IY387" s="444" t="s">
        <v>820</v>
      </c>
      <c r="IZ387" s="444" t="s">
        <v>820</v>
      </c>
      <c r="JA387" s="444" t="s">
        <v>820</v>
      </c>
      <c r="JB387" s="444" t="s">
        <v>820</v>
      </c>
      <c r="JC387" s="444" t="s">
        <v>820</v>
      </c>
      <c r="JD387" s="444" t="s">
        <v>820</v>
      </c>
      <c r="JE387" s="444" t="s">
        <v>820</v>
      </c>
      <c r="JF387" s="444" t="s">
        <v>820</v>
      </c>
      <c r="JG387" s="444" t="s">
        <v>820</v>
      </c>
      <c r="JH387" s="444" t="s">
        <v>820</v>
      </c>
      <c r="JI387" s="444" t="s">
        <v>820</v>
      </c>
      <c r="JJ387" s="444" t="s">
        <v>820</v>
      </c>
      <c r="JK387" s="444" t="s">
        <v>820</v>
      </c>
      <c r="JL387" s="444" t="s">
        <v>820</v>
      </c>
      <c r="JM387" s="444" t="s">
        <v>820</v>
      </c>
      <c r="JN387" s="444" t="s">
        <v>820</v>
      </c>
      <c r="JO387" s="444" t="s">
        <v>820</v>
      </c>
      <c r="JP387" s="444" t="s">
        <v>820</v>
      </c>
      <c r="JQ387" s="444" t="s">
        <v>820</v>
      </c>
      <c r="JR387" s="444" t="s">
        <v>820</v>
      </c>
      <c r="JS387" s="444" t="s">
        <v>820</v>
      </c>
      <c r="JT387" s="444" t="s">
        <v>820</v>
      </c>
      <c r="JU387" s="444" t="s">
        <v>820</v>
      </c>
      <c r="JV387" s="444" t="s">
        <v>820</v>
      </c>
      <c r="JW387" s="444" t="s">
        <v>820</v>
      </c>
      <c r="JX387" s="444" t="s">
        <v>820</v>
      </c>
      <c r="JY387" s="444" t="s">
        <v>820</v>
      </c>
      <c r="JZ387" s="444" t="s">
        <v>820</v>
      </c>
      <c r="KA387" s="445" t="s">
        <v>820</v>
      </c>
    </row>
    <row r="388" spans="4:287" ht="12.65" customHeight="1" x14ac:dyDescent="0.2">
      <c r="D388" s="276"/>
      <c r="E388" s="3" t="str">
        <f>Daten_Polit!E388</f>
        <v>14523</v>
      </c>
      <c r="F388" s="229" t="str">
        <f>Daten_Polit!F388</f>
        <v>Vogtlandkreis</v>
      </c>
      <c r="G388" s="246"/>
      <c r="H388" s="531">
        <f>Daten_Polit!H388</f>
        <v>7.2</v>
      </c>
      <c r="I388" s="532">
        <f>Daten_Polit!I388</f>
        <v>33.799999999999997</v>
      </c>
      <c r="J388" s="532">
        <f>Daten_Polit!J388</f>
        <v>6</v>
      </c>
      <c r="K388" s="532">
        <f>Daten_Polit!K388</f>
        <v>6.6</v>
      </c>
      <c r="L388" s="532">
        <f>Daten_Polit!L388</f>
        <v>2.7</v>
      </c>
      <c r="M388" s="308">
        <v>0.90701065320034968</v>
      </c>
      <c r="N388" s="308">
        <v>4.75403198945535</v>
      </c>
      <c r="O388" s="308">
        <v>0.83534630317257252</v>
      </c>
      <c r="P388" s="308">
        <v>0.89651658054561734</v>
      </c>
      <c r="Q388" s="308">
        <v>0.42964881245169223</v>
      </c>
      <c r="R388" s="308">
        <v>8.8749635674730403</v>
      </c>
      <c r="S388" s="308">
        <v>5.0908149618189746</v>
      </c>
      <c r="T388" s="308">
        <v>10.072813986406457</v>
      </c>
      <c r="U388" s="308">
        <v>9.9576907329057462</v>
      </c>
      <c r="V388" s="308">
        <v>11.711011846961485</v>
      </c>
      <c r="W388" s="308">
        <v>33.450969274535176</v>
      </c>
      <c r="X388" s="308">
        <v>33.409335340935833</v>
      </c>
      <c r="Y388" s="308">
        <v>33.281020864956986</v>
      </c>
      <c r="Z388" s="308">
        <v>33.857422143899186</v>
      </c>
      <c r="AA388" s="308">
        <v>25.078369905965914</v>
      </c>
      <c r="AB388" s="308">
        <v>100</v>
      </c>
      <c r="AC388" s="308">
        <v>5.0372233943076976</v>
      </c>
      <c r="AD388" s="308">
        <v>92.58623516241606</v>
      </c>
      <c r="AE388" s="308">
        <v>78.537436457399707</v>
      </c>
      <c r="AF388" s="308">
        <v>14.048798705016354</v>
      </c>
      <c r="AG388" s="308">
        <v>100</v>
      </c>
      <c r="AH388" s="308">
        <v>23.774954627949185</v>
      </c>
      <c r="AI388" s="308">
        <v>76.225045372050815</v>
      </c>
      <c r="AJ388" s="308">
        <v>70.754472387866215</v>
      </c>
      <c r="AK388" s="308">
        <v>5.4705729841845994</v>
      </c>
      <c r="AL388" s="308">
        <v>100</v>
      </c>
      <c r="AM388" s="308">
        <v>2.5115328338566711</v>
      </c>
      <c r="AN388" s="308">
        <v>94.285636491338849</v>
      </c>
      <c r="AO388" s="308">
        <v>81.932077452521312</v>
      </c>
      <c r="AP388" s="337">
        <v>12.353559038817538</v>
      </c>
      <c r="AQ388" s="531">
        <f>Daten_Polit!M388</f>
        <v>6.5</v>
      </c>
      <c r="AR388" s="532">
        <f>Daten_Polit!N388</f>
        <v>33.6</v>
      </c>
      <c r="AS388" s="532">
        <f>Daten_Polit!O388</f>
        <v>5.2</v>
      </c>
      <c r="AT388" s="532">
        <f>Daten_Polit!P388</f>
        <v>5.7</v>
      </c>
      <c r="AU388" s="532">
        <f>Daten_Polit!Q388</f>
        <v>2.5</v>
      </c>
      <c r="AV388" s="308">
        <v>0.8200554208520956</v>
      </c>
      <c r="AW388" s="308">
        <v>4.4278758767319921</v>
      </c>
      <c r="AX388" s="308">
        <v>0.74987299805495422</v>
      </c>
      <c r="AY388" s="308">
        <v>0.80301922065681175</v>
      </c>
      <c r="AZ388" s="308">
        <v>0.40346181965259459</v>
      </c>
      <c r="BA388" s="308">
        <v>8.7235897491093066</v>
      </c>
      <c r="BB388" s="308">
        <v>5.1101169993118569</v>
      </c>
      <c r="BC388" s="308">
        <v>10.120096551111315</v>
      </c>
      <c r="BD388" s="308">
        <v>9.9733979005048994</v>
      </c>
      <c r="BE388" s="308">
        <v>12.058080808080808</v>
      </c>
      <c r="BF388" s="308">
        <v>34.231712345117302</v>
      </c>
      <c r="BG388" s="308">
        <v>33.305949498445756</v>
      </c>
      <c r="BH388" s="308">
        <v>34.922394678492445</v>
      </c>
      <c r="BI388" s="308">
        <v>35.86965284832003</v>
      </c>
      <c r="BJ388" s="308">
        <v>22.499471347018186</v>
      </c>
      <c r="BK388" s="308">
        <v>100</v>
      </c>
      <c r="BL388" s="308">
        <v>5.5061988487826579</v>
      </c>
      <c r="BM388" s="308">
        <v>92.157229837919758</v>
      </c>
      <c r="BN388" s="308">
        <v>77.938767194983797</v>
      </c>
      <c r="BO388" s="308">
        <v>14.218462642935958</v>
      </c>
      <c r="BP388" s="308">
        <v>100</v>
      </c>
      <c r="BQ388" s="308">
        <v>27.37659293979786</v>
      </c>
      <c r="BR388" s="308">
        <v>72.62340706020214</v>
      </c>
      <c r="BS388" s="308">
        <v>67.071920316390802</v>
      </c>
      <c r="BT388" s="308">
        <v>5.5514867438113376</v>
      </c>
      <c r="BU388" s="308">
        <v>100</v>
      </c>
      <c r="BV388" s="308">
        <v>2.5439836975507246</v>
      </c>
      <c r="BW388" s="308">
        <v>94.337438770986395</v>
      </c>
      <c r="BX388" s="308">
        <v>81.789358049640853</v>
      </c>
      <c r="BY388" s="312">
        <v>12.548080721345539</v>
      </c>
      <c r="BZ388" s="531">
        <f>Daten_Polit!R388</f>
        <v>5.9</v>
      </c>
      <c r="CA388" s="532">
        <f>Daten_Polit!S388</f>
        <v>30</v>
      </c>
      <c r="CB388" s="532">
        <f>Daten_Polit!T388</f>
        <v>4.5999999999999996</v>
      </c>
      <c r="CC388" s="532">
        <f>Daten_Polit!U388</f>
        <v>5.0999999999999996</v>
      </c>
      <c r="CD388" s="532">
        <f>Daten_Polit!V388</f>
        <v>2.2999999999999998</v>
      </c>
      <c r="CE388" s="309">
        <v>0.74485384144475053</v>
      </c>
      <c r="CF388" s="309">
        <v>4.3128387341777543</v>
      </c>
      <c r="CG388" s="309">
        <v>0.66768677771703777</v>
      </c>
      <c r="CH388" s="309">
        <v>0.71906527422833044</v>
      </c>
      <c r="CI388" s="309">
        <v>0.3349496748517527</v>
      </c>
      <c r="CJ388" s="309">
        <v>9.2156084178608815</v>
      </c>
      <c r="CK388" s="309">
        <v>6.1278738982417362</v>
      </c>
      <c r="CL388" s="309">
        <v>10.575622120604908</v>
      </c>
      <c r="CM388" s="309">
        <v>10.598540686692177</v>
      </c>
      <c r="CN388" s="309">
        <v>10.293782737416507</v>
      </c>
      <c r="CO388" s="309">
        <v>30.445036042934976</v>
      </c>
      <c r="CP388" s="309">
        <v>30.856534025105276</v>
      </c>
      <c r="CQ388" s="309">
        <v>31.093224161261013</v>
      </c>
      <c r="CR388" s="309">
        <v>31.934429923388912</v>
      </c>
      <c r="CS388" s="309">
        <v>20.888382687938119</v>
      </c>
      <c r="CT388" s="309">
        <v>100</v>
      </c>
      <c r="CU388" s="309">
        <v>5.54954091697872</v>
      </c>
      <c r="CV388" s="309">
        <v>92.066373729387976</v>
      </c>
      <c r="CW388" s="309">
        <v>77.803244064770965</v>
      </c>
      <c r="CX388" s="309">
        <v>14.263129664617008</v>
      </c>
      <c r="CY388" s="309">
        <v>100</v>
      </c>
      <c r="CZ388" s="309">
        <v>28.728362183754985</v>
      </c>
      <c r="DA388" s="309">
        <v>71.271637816245018</v>
      </c>
      <c r="DB388" s="309">
        <v>65.412782956058592</v>
      </c>
      <c r="DC388" s="309">
        <v>5.8588548601864181</v>
      </c>
      <c r="DD388" s="309">
        <v>100</v>
      </c>
      <c r="DE388" s="309">
        <v>2.6985338404481487</v>
      </c>
      <c r="DF388" s="309">
        <v>94.12653503007526</v>
      </c>
      <c r="DG388" s="309">
        <v>81.536367227695521</v>
      </c>
      <c r="DH388" s="313">
        <v>12.590167802379742</v>
      </c>
      <c r="DI388" s="565">
        <f>Daten_Polit!W388</f>
        <v>5.0999999999999996</v>
      </c>
      <c r="DJ388" s="532">
        <f>Daten_Polit!X388</f>
        <v>29.9</v>
      </c>
      <c r="DK388" s="532">
        <f>Daten_Polit!Y388</f>
        <v>3.8</v>
      </c>
      <c r="DL388" s="532">
        <f>Daten_Polit!Z388</f>
        <v>4.0999999999999996</v>
      </c>
      <c r="DM388" s="532">
        <f>Daten_Polit!AA388</f>
        <v>2</v>
      </c>
      <c r="DN388" s="309">
        <v>0.66008856884594647</v>
      </c>
      <c r="DO388" s="309">
        <v>4.711357159266413</v>
      </c>
      <c r="DP388" s="309">
        <v>0.55966132059748264</v>
      </c>
      <c r="DQ388" s="309">
        <v>0.60005794350995967</v>
      </c>
      <c r="DR388" s="309">
        <v>0.30285000797171041</v>
      </c>
      <c r="DS388" s="309">
        <v>9.1883805011843922</v>
      </c>
      <c r="DT388" s="309">
        <v>6.4422619305154054</v>
      </c>
      <c r="DU388" s="309">
        <v>10.483607894307703</v>
      </c>
      <c r="DV388" s="309">
        <v>10.375996624247673</v>
      </c>
      <c r="DW388" s="309">
        <v>11.688634667994197</v>
      </c>
      <c r="DX388" s="309">
        <v>30.414468514985071</v>
      </c>
      <c r="DY388" s="309">
        <v>28.17710827637125</v>
      </c>
      <c r="DZ388" s="309">
        <v>31.49141519789687</v>
      </c>
      <c r="EA388" s="309">
        <v>32.039338641644534</v>
      </c>
      <c r="EB388" s="309">
        <v>25.341772151906294</v>
      </c>
      <c r="EC388" s="309">
        <v>100</v>
      </c>
      <c r="ED388" s="309">
        <v>5.5692044346546989</v>
      </c>
      <c r="EE388" s="309">
        <v>91.945745867758731</v>
      </c>
      <c r="EF388" s="309">
        <v>77.545045138313583</v>
      </c>
      <c r="EG388" s="309">
        <v>14.400700729445139</v>
      </c>
      <c r="EH388" s="309">
        <v>100</v>
      </c>
      <c r="EI388" s="309">
        <v>33.956606103369204</v>
      </c>
      <c r="EJ388" s="309">
        <v>66.043393896630803</v>
      </c>
      <c r="EK388" s="309">
        <v>60.398659375551247</v>
      </c>
      <c r="EL388" s="309">
        <v>5.6447345210795561</v>
      </c>
      <c r="EM388" s="309">
        <v>100</v>
      </c>
      <c r="EN388" s="309">
        <v>2.8586840450446371</v>
      </c>
      <c r="EO388" s="309">
        <v>93.879232688086631</v>
      </c>
      <c r="EP388" s="309">
        <v>81.119129377435783</v>
      </c>
      <c r="EQ388" s="367">
        <v>12.76010331065085</v>
      </c>
      <c r="ER388" s="531">
        <f>Daten_Polit!AB388</f>
        <v>4.8</v>
      </c>
      <c r="ES388" s="532">
        <f>Daten_Polit!AC388</f>
        <v>29.7</v>
      </c>
      <c r="ET388" s="532">
        <f>Daten_Polit!AD388</f>
        <v>3.5</v>
      </c>
      <c r="EU388" s="532">
        <f>Daten_Polit!AE388</f>
        <v>3.8</v>
      </c>
      <c r="EV388" s="532">
        <f>Daten_Polit!AF388</f>
        <v>1.8</v>
      </c>
      <c r="EW388" s="309">
        <v>0.65172382237880622</v>
      </c>
      <c r="EX388" s="309">
        <v>4.8075801801009863</v>
      </c>
      <c r="EY388" s="309">
        <v>0.53983318535125968</v>
      </c>
      <c r="EZ388" s="309">
        <v>0.57521211188527988</v>
      </c>
      <c r="FA388" s="309">
        <v>0.31546080132100796</v>
      </c>
      <c r="FB388" s="309">
        <v>9.1191446788812733</v>
      </c>
      <c r="FC388" s="309">
        <v>6.14031248632336</v>
      </c>
      <c r="FD388" s="309">
        <v>10.661831368993848</v>
      </c>
      <c r="FE388" s="309">
        <v>10.636197621045463</v>
      </c>
      <c r="FF388" s="309">
        <v>10.950528071151858</v>
      </c>
      <c r="FG388" s="309">
        <v>27.792553191488928</v>
      </c>
      <c r="FH388" s="309">
        <v>26.693435754192159</v>
      </c>
      <c r="FI388" s="309">
        <v>28.364685568882219</v>
      </c>
      <c r="FJ388" s="309">
        <v>28.876184819460981</v>
      </c>
      <c r="FK388" s="309">
        <v>22.637849819883627</v>
      </c>
      <c r="FL388" s="309">
        <v>100</v>
      </c>
      <c r="FM388" s="309">
        <v>5.8037156762181077</v>
      </c>
      <c r="FN388" s="309">
        <v>91.640245535753522</v>
      </c>
      <c r="FO388" s="309">
        <v>77.213266458361886</v>
      </c>
      <c r="FP388" s="309">
        <v>14.426979077391632</v>
      </c>
      <c r="FQ388" s="309">
        <v>100</v>
      </c>
      <c r="FR388" s="309">
        <v>36.074476338246704</v>
      </c>
      <c r="FS388" s="309">
        <v>63.925523661753289</v>
      </c>
      <c r="FT388" s="309">
        <v>58.475562451512801</v>
      </c>
      <c r="FU388" s="309">
        <v>5.4499612102404962</v>
      </c>
      <c r="FV388" s="309">
        <v>100</v>
      </c>
      <c r="FW388" s="309">
        <v>3.0435459285031583</v>
      </c>
      <c r="FX388" s="309">
        <v>93.622053119791317</v>
      </c>
      <c r="FY388" s="309">
        <v>80.870441849404045</v>
      </c>
      <c r="FZ388" s="313">
        <v>12.751611270387272</v>
      </c>
      <c r="GA388" s="570">
        <f>Daten_Polit!AG388</f>
        <v>5.4</v>
      </c>
      <c r="GB388" s="571">
        <f>Daten_Polit!AH388</f>
        <v>32.700000000000003</v>
      </c>
      <c r="GC388" s="571">
        <f>Daten_Polit!AI388</f>
        <v>3.9</v>
      </c>
      <c r="GD388" s="571">
        <f>Daten_Polit!AJ388</f>
        <v>4.2</v>
      </c>
      <c r="GE388" s="571">
        <f>Daten_Polit!AK388</f>
        <v>2.1</v>
      </c>
      <c r="GF388" s="444">
        <v>0.63625059557704156</v>
      </c>
      <c r="GG388" s="444">
        <v>4.730140597883933</v>
      </c>
      <c r="GH388" s="444">
        <v>0.52327654076001928</v>
      </c>
      <c r="GI388" s="444">
        <v>0.55816301412085512</v>
      </c>
      <c r="GJ388" s="444">
        <v>0.30605653868323129</v>
      </c>
      <c r="GK388" s="444">
        <v>7.7065660050601403</v>
      </c>
      <c r="GL388" s="444">
        <v>5.5136276541665907</v>
      </c>
      <c r="GM388" s="444">
        <v>8.8704002649116287</v>
      </c>
      <c r="GN388" s="444">
        <v>8.9137813985064493</v>
      </c>
      <c r="GO388" s="444">
        <v>8.4060077519379846</v>
      </c>
      <c r="GP388" s="444">
        <v>27.774491085593507</v>
      </c>
      <c r="GQ388" s="444">
        <v>28.979639506363981</v>
      </c>
      <c r="GR388" s="444">
        <v>27.142152632227841</v>
      </c>
      <c r="GS388" s="444">
        <v>27.965492451473118</v>
      </c>
      <c r="GT388" s="444">
        <v>18.31969186327219</v>
      </c>
      <c r="GU388" s="444">
        <v>100</v>
      </c>
      <c r="GV388" s="444">
        <v>6.1749507672479931</v>
      </c>
      <c r="GW388" s="444">
        <v>91.109796466118937</v>
      </c>
      <c r="GX388" s="444">
        <v>76.433429074389096</v>
      </c>
      <c r="GY388" s="444">
        <v>14.676367391729839</v>
      </c>
      <c r="GZ388" s="444">
        <v>100</v>
      </c>
      <c r="HA388" s="444">
        <v>36.149562450278431</v>
      </c>
      <c r="HB388" s="444">
        <v>63.850437549721562</v>
      </c>
      <c r="HC388" s="444">
        <v>58.042959427207641</v>
      </c>
      <c r="HD388" s="444">
        <v>5.8074781225139223</v>
      </c>
      <c r="HE388" s="444">
        <v>100</v>
      </c>
      <c r="HF388" s="444">
        <v>3.1288031805699523</v>
      </c>
      <c r="HG388" s="444">
        <v>93.307031382654188</v>
      </c>
      <c r="HH388" s="444">
        <v>80.395212044975068</v>
      </c>
      <c r="HI388" s="445">
        <v>12.911819337679125</v>
      </c>
      <c r="HJ388" s="570">
        <f>Daten_Polit!AL388</f>
        <v>5</v>
      </c>
      <c r="HK388" s="571">
        <f>Daten_Polit!AM388</f>
        <v>28.6</v>
      </c>
      <c r="HL388" s="571">
        <f>Daten_Polit!AN388</f>
        <v>3.6</v>
      </c>
      <c r="HM388" s="571">
        <f>Daten_Polit!AO388</f>
        <v>4</v>
      </c>
      <c r="HN388" s="571">
        <f>Daten_Polit!AP388</f>
        <v>1.8</v>
      </c>
      <c r="HO388" s="444">
        <v>0.54815504236713009</v>
      </c>
      <c r="HP388" s="444">
        <v>4.0946184026683667</v>
      </c>
      <c r="HQ388" s="444">
        <v>0.43731653483444377</v>
      </c>
      <c r="HR388" s="444">
        <v>0.46520685921563731</v>
      </c>
      <c r="HS388" s="444">
        <v>0.2645282992028245</v>
      </c>
      <c r="HT388" s="444">
        <v>8.0415232917908099</v>
      </c>
      <c r="HU388" s="444">
        <v>6.109704641350211</v>
      </c>
      <c r="HV388" s="444">
        <v>9.0459115207779597</v>
      </c>
      <c r="HW388" s="444">
        <v>8.9431673817685855</v>
      </c>
      <c r="HX388" s="444">
        <v>10.192616372391655</v>
      </c>
      <c r="HY388" s="444">
        <v>34.077861368782607</v>
      </c>
      <c r="HZ388" s="444">
        <v>35.946739269154968</v>
      </c>
      <c r="IA388" s="444">
        <v>33.102650259241784</v>
      </c>
      <c r="IB388" s="444">
        <v>33.892105326907142</v>
      </c>
      <c r="IC388" s="444">
        <v>24.193548387099419</v>
      </c>
      <c r="ID388" s="444">
        <v>100</v>
      </c>
      <c r="IE388" s="444">
        <v>6.2422990738088542</v>
      </c>
      <c r="IF388" s="444">
        <v>91.093068236881976</v>
      </c>
      <c r="IG388" s="444">
        <v>76.419223288764101</v>
      </c>
      <c r="IH388" s="444">
        <v>14.673844948117884</v>
      </c>
      <c r="II388" s="444">
        <v>100</v>
      </c>
      <c r="IJ388" s="444">
        <v>35.242052023121389</v>
      </c>
      <c r="IK388" s="444">
        <v>64.757947976878611</v>
      </c>
      <c r="IL388" s="444">
        <v>59.1221098265896</v>
      </c>
      <c r="IM388" s="444">
        <v>5.6358381502890174</v>
      </c>
      <c r="IN388" s="444">
        <v>100</v>
      </c>
      <c r="IO388" s="444">
        <v>3.4415449052408231</v>
      </c>
      <c r="IP388" s="444">
        <v>93.121773109999722</v>
      </c>
      <c r="IQ388" s="444">
        <v>80.179700679223046</v>
      </c>
      <c r="IR388" s="445">
        <v>12.94207243077669</v>
      </c>
      <c r="IS388" s="443">
        <f>Daten_Polit!AQ388</f>
        <v>5</v>
      </c>
      <c r="IT388" s="227">
        <f>Daten_Polit!AR388</f>
        <v>29.4</v>
      </c>
      <c r="IU388" s="227">
        <f>Daten_Polit!AS388</f>
        <v>3.5</v>
      </c>
      <c r="IV388" s="227">
        <f>Daten_Polit!AT388</f>
        <v>3.7</v>
      </c>
      <c r="IW388" s="227">
        <f>Daten_Polit!AU388</f>
        <v>2.4</v>
      </c>
      <c r="IX388" s="444" t="s">
        <v>820</v>
      </c>
      <c r="IY388" s="444" t="s">
        <v>820</v>
      </c>
      <c r="IZ388" s="444" t="s">
        <v>820</v>
      </c>
      <c r="JA388" s="444" t="s">
        <v>820</v>
      </c>
      <c r="JB388" s="444" t="s">
        <v>820</v>
      </c>
      <c r="JC388" s="444" t="s">
        <v>820</v>
      </c>
      <c r="JD388" s="444" t="s">
        <v>820</v>
      </c>
      <c r="JE388" s="444" t="s">
        <v>820</v>
      </c>
      <c r="JF388" s="444" t="s">
        <v>820</v>
      </c>
      <c r="JG388" s="444" t="s">
        <v>820</v>
      </c>
      <c r="JH388" s="444" t="s">
        <v>820</v>
      </c>
      <c r="JI388" s="444" t="s">
        <v>820</v>
      </c>
      <c r="JJ388" s="444" t="s">
        <v>820</v>
      </c>
      <c r="JK388" s="444" t="s">
        <v>820</v>
      </c>
      <c r="JL388" s="444" t="s">
        <v>820</v>
      </c>
      <c r="JM388" s="444" t="s">
        <v>820</v>
      </c>
      <c r="JN388" s="444" t="s">
        <v>820</v>
      </c>
      <c r="JO388" s="444" t="s">
        <v>820</v>
      </c>
      <c r="JP388" s="444" t="s">
        <v>820</v>
      </c>
      <c r="JQ388" s="444" t="s">
        <v>820</v>
      </c>
      <c r="JR388" s="444" t="s">
        <v>820</v>
      </c>
      <c r="JS388" s="444" t="s">
        <v>820</v>
      </c>
      <c r="JT388" s="444" t="s">
        <v>820</v>
      </c>
      <c r="JU388" s="444" t="s">
        <v>820</v>
      </c>
      <c r="JV388" s="444" t="s">
        <v>820</v>
      </c>
      <c r="JW388" s="444" t="s">
        <v>820</v>
      </c>
      <c r="JX388" s="444" t="s">
        <v>820</v>
      </c>
      <c r="JY388" s="444" t="s">
        <v>820</v>
      </c>
      <c r="JZ388" s="444" t="s">
        <v>820</v>
      </c>
      <c r="KA388" s="445" t="s">
        <v>820</v>
      </c>
    </row>
    <row r="389" spans="4:287" ht="12.65" customHeight="1" x14ac:dyDescent="0.2">
      <c r="D389" s="276"/>
      <c r="E389" s="3" t="str">
        <f>Daten_Polit!E389</f>
        <v>14524</v>
      </c>
      <c r="F389" s="229" t="str">
        <f>Daten_Polit!F389</f>
        <v>Zwickau</v>
      </c>
      <c r="G389" s="246"/>
      <c r="H389" s="531">
        <f>Daten_Polit!H389</f>
        <v>6.9</v>
      </c>
      <c r="I389" s="532">
        <f>Daten_Polit!I389</f>
        <v>32.4</v>
      </c>
      <c r="J389" s="532">
        <f>Daten_Polit!J389</f>
        <v>5.7</v>
      </c>
      <c r="K389" s="532">
        <f>Daten_Polit!K389</f>
        <v>6.3</v>
      </c>
      <c r="L389" s="532">
        <f>Daten_Polit!L389</f>
        <v>2.5</v>
      </c>
      <c r="M389" s="308">
        <v>0.6966020911443489</v>
      </c>
      <c r="N389" s="308">
        <v>3.9764569558178064</v>
      </c>
      <c r="O389" s="308">
        <v>0.63003377945829864</v>
      </c>
      <c r="P389" s="308">
        <v>0.67497136739065511</v>
      </c>
      <c r="Q389" s="308">
        <v>0.3494582237635645</v>
      </c>
      <c r="R389" s="308">
        <v>7.1129325408242945</v>
      </c>
      <c r="S389" s="308">
        <v>4.5554068848072564</v>
      </c>
      <c r="T389" s="308">
        <v>7.9481182620362913</v>
      </c>
      <c r="U389" s="308">
        <v>7.7339783312677106</v>
      </c>
      <c r="V389" s="308">
        <v>10.895583986793232</v>
      </c>
      <c r="W389" s="308">
        <v>39.069415574315535</v>
      </c>
      <c r="X389" s="308">
        <v>36.643586005830905</v>
      </c>
      <c r="Y389" s="308">
        <v>39.585921325052517</v>
      </c>
      <c r="Z389" s="308">
        <v>40.717299578059482</v>
      </c>
      <c r="AA389" s="308">
        <v>24.00611620795663</v>
      </c>
      <c r="AB389" s="308">
        <v>100</v>
      </c>
      <c r="AC389" s="308">
        <v>5.3815218786876784</v>
      </c>
      <c r="AD389" s="308">
        <v>92.237098386372068</v>
      </c>
      <c r="AE389" s="308">
        <v>77.701308081958871</v>
      </c>
      <c r="AF389" s="308">
        <v>14.535790304413201</v>
      </c>
      <c r="AG389" s="308">
        <v>100</v>
      </c>
      <c r="AH389" s="308">
        <v>24.412766720459022</v>
      </c>
      <c r="AI389" s="308">
        <v>75.587233279540982</v>
      </c>
      <c r="AJ389" s="308">
        <v>70.252824098977953</v>
      </c>
      <c r="AK389" s="308">
        <v>5.3344091805630249</v>
      </c>
      <c r="AL389" s="308">
        <v>100</v>
      </c>
      <c r="AM389" s="308">
        <v>2.5949050798748221</v>
      </c>
      <c r="AN389" s="308">
        <v>94.188093868397843</v>
      </c>
      <c r="AO389" s="308">
        <v>81.185283280690683</v>
      </c>
      <c r="AP389" s="337">
        <v>13.002810587707165</v>
      </c>
      <c r="AQ389" s="531">
        <f>Daten_Polit!M389</f>
        <v>6.6</v>
      </c>
      <c r="AR389" s="532">
        <f>Daten_Polit!N389</f>
        <v>31.4</v>
      </c>
      <c r="AS389" s="532">
        <f>Daten_Polit!O389</f>
        <v>5.4</v>
      </c>
      <c r="AT389" s="532">
        <f>Daten_Polit!P389</f>
        <v>6</v>
      </c>
      <c r="AU389" s="532">
        <f>Daten_Polit!Q389</f>
        <v>2.2000000000000002</v>
      </c>
      <c r="AV389" s="308">
        <v>0.6961903694332795</v>
      </c>
      <c r="AW389" s="308">
        <v>3.9506798889597858</v>
      </c>
      <c r="AX389" s="308">
        <v>0.62670322917914123</v>
      </c>
      <c r="AY389" s="308">
        <v>0.67219901323648945</v>
      </c>
      <c r="AZ389" s="308">
        <v>0.34905329152482423</v>
      </c>
      <c r="BA389" s="308">
        <v>6.9755003194318776</v>
      </c>
      <c r="BB389" s="308">
        <v>4.6372498405661231</v>
      </c>
      <c r="BC389" s="308">
        <v>7.8520631644967782</v>
      </c>
      <c r="BD389" s="308">
        <v>7.6279894860950685</v>
      </c>
      <c r="BE389" s="308">
        <v>11.086820737038657</v>
      </c>
      <c r="BF389" s="308">
        <v>40.234418687881487</v>
      </c>
      <c r="BG389" s="308">
        <v>37.954801915274786</v>
      </c>
      <c r="BH389" s="308">
        <v>41.159600109837505</v>
      </c>
      <c r="BI389" s="308">
        <v>42.227562360002793</v>
      </c>
      <c r="BJ389" s="308">
        <v>25.719226536703399</v>
      </c>
      <c r="BK389" s="308">
        <v>100</v>
      </c>
      <c r="BL389" s="308">
        <v>5.6274435953741335</v>
      </c>
      <c r="BM389" s="308">
        <v>91.98713842091864</v>
      </c>
      <c r="BN389" s="308">
        <v>77.249008034218505</v>
      </c>
      <c r="BO389" s="308">
        <v>14.73813038670014</v>
      </c>
      <c r="BP389" s="308">
        <v>100</v>
      </c>
      <c r="BQ389" s="308">
        <v>25.86510263929619</v>
      </c>
      <c r="BR389" s="308">
        <v>74.134897360703818</v>
      </c>
      <c r="BS389" s="308">
        <v>69.090909090909093</v>
      </c>
      <c r="BT389" s="308">
        <v>5.0439882697947205</v>
      </c>
      <c r="BU389" s="308">
        <v>100</v>
      </c>
      <c r="BV389" s="308">
        <v>2.6913036936361694</v>
      </c>
      <c r="BW389" s="308">
        <v>94.121993982793427</v>
      </c>
      <c r="BX389" s="308">
        <v>80.870529935532886</v>
      </c>
      <c r="BY389" s="312">
        <v>13.251464047260544</v>
      </c>
      <c r="BZ389" s="531">
        <f>Daten_Polit!R389</f>
        <v>5.8</v>
      </c>
      <c r="CA389" s="532">
        <f>Daten_Polit!S389</f>
        <v>27.5</v>
      </c>
      <c r="CB389" s="532">
        <f>Daten_Polit!T389</f>
        <v>4.5999999999999996</v>
      </c>
      <c r="CC389" s="532">
        <f>Daten_Polit!U389</f>
        <v>5.2</v>
      </c>
      <c r="CD389" s="532">
        <f>Daten_Polit!V389</f>
        <v>1.8</v>
      </c>
      <c r="CE389" s="309">
        <v>0.56258762426714248</v>
      </c>
      <c r="CF389" s="309">
        <v>3.3249096457826344</v>
      </c>
      <c r="CG389" s="309">
        <v>0.49985581217317854</v>
      </c>
      <c r="CH389" s="309">
        <v>0.53378696027667594</v>
      </c>
      <c r="CI389" s="309">
        <v>0.2960299005069203</v>
      </c>
      <c r="CJ389" s="309">
        <v>7.2380211679572328</v>
      </c>
      <c r="CK389" s="309">
        <v>5.0393647346273243</v>
      </c>
      <c r="CL389" s="309">
        <v>8.1485185052914773</v>
      </c>
      <c r="CM389" s="309">
        <v>7.9276508122123808</v>
      </c>
      <c r="CN389" s="309">
        <v>11.409270031901775</v>
      </c>
      <c r="CO389" s="309">
        <v>38.684117803769446</v>
      </c>
      <c r="CP389" s="309">
        <v>37.253901866775479</v>
      </c>
      <c r="CQ389" s="309">
        <v>40.285239579417443</v>
      </c>
      <c r="CR389" s="309">
        <v>41.251715476838349</v>
      </c>
      <c r="CS389" s="309">
        <v>25.981988886757922</v>
      </c>
      <c r="CT389" s="309">
        <v>100</v>
      </c>
      <c r="CU389" s="309">
        <v>5.6047655498642284</v>
      </c>
      <c r="CV389" s="309">
        <v>91.966116631062377</v>
      </c>
      <c r="CW389" s="309">
        <v>77.146814650855234</v>
      </c>
      <c r="CX389" s="309">
        <v>14.81930198020715</v>
      </c>
      <c r="CY389" s="309">
        <v>100</v>
      </c>
      <c r="CZ389" s="309">
        <v>27.29272047503849</v>
      </c>
      <c r="DA389" s="309">
        <v>72.707279524961521</v>
      </c>
      <c r="DB389" s="309">
        <v>68.253793710138552</v>
      </c>
      <c r="DC389" s="309">
        <v>4.4534858148229599</v>
      </c>
      <c r="DD389" s="309">
        <v>100</v>
      </c>
      <c r="DE389" s="309">
        <v>2.7923667443718059</v>
      </c>
      <c r="DF389" s="309">
        <v>93.975890966563711</v>
      </c>
      <c r="DG389" s="309">
        <v>80.564260297709751</v>
      </c>
      <c r="DH389" s="313">
        <v>13.411630668853963</v>
      </c>
      <c r="DI389" s="565">
        <f>Daten_Polit!W389</f>
        <v>4.8</v>
      </c>
      <c r="DJ389" s="532">
        <f>Daten_Polit!X389</f>
        <v>26.4</v>
      </c>
      <c r="DK389" s="532">
        <f>Daten_Polit!Y389</f>
        <v>3.6</v>
      </c>
      <c r="DL389" s="532">
        <f>Daten_Polit!Z389</f>
        <v>4</v>
      </c>
      <c r="DM389" s="532">
        <f>Daten_Polit!AA389</f>
        <v>1.6</v>
      </c>
      <c r="DN389" s="309">
        <v>0.55470044991712053</v>
      </c>
      <c r="DO389" s="309">
        <v>4.2369335174438696</v>
      </c>
      <c r="DP389" s="309">
        <v>0.45432429506914462</v>
      </c>
      <c r="DQ389" s="309">
        <v>0.48488351815775638</v>
      </c>
      <c r="DR389" s="309">
        <v>0.27308663821018375</v>
      </c>
      <c r="DS389" s="309">
        <v>7.8497944491031744</v>
      </c>
      <c r="DT389" s="309">
        <v>6.1643375436709729</v>
      </c>
      <c r="DU389" s="309">
        <v>8.5789938217122685</v>
      </c>
      <c r="DV389" s="309">
        <v>8.3502024291498493</v>
      </c>
      <c r="DW389" s="309">
        <v>11.625947767480065</v>
      </c>
      <c r="DX389" s="309">
        <v>36.165950768213548</v>
      </c>
      <c r="DY389" s="309">
        <v>31.72752998248037</v>
      </c>
      <c r="DZ389" s="309">
        <v>38.14049094375514</v>
      </c>
      <c r="EA389" s="309">
        <v>39.360917919296568</v>
      </c>
      <c r="EB389" s="309">
        <v>22.053231939163499</v>
      </c>
      <c r="EC389" s="309">
        <v>100</v>
      </c>
      <c r="ED389" s="309">
        <v>5.7671353252200506</v>
      </c>
      <c r="EE389" s="309">
        <v>91.728208857626512</v>
      </c>
      <c r="EF389" s="309">
        <v>76.784633987360507</v>
      </c>
      <c r="EG389" s="309">
        <v>14.943574870265996</v>
      </c>
      <c r="EH389" s="309">
        <v>100</v>
      </c>
      <c r="EI389" s="309">
        <v>31.129900076863947</v>
      </c>
      <c r="EJ389" s="309">
        <v>68.870099923136038</v>
      </c>
      <c r="EK389" s="309">
        <v>63.989239046887</v>
      </c>
      <c r="EL389" s="309">
        <v>4.8808608762490389</v>
      </c>
      <c r="EM389" s="309">
        <v>100</v>
      </c>
      <c r="EN389" s="309">
        <v>3.0474429061995147</v>
      </c>
      <c r="EO389" s="309">
        <v>93.673687411899792</v>
      </c>
      <c r="EP389" s="309">
        <v>80.157930655418141</v>
      </c>
      <c r="EQ389" s="367">
        <v>13.51575675648164</v>
      </c>
      <c r="ER389" s="531">
        <f>Daten_Polit!AB389</f>
        <v>4.5</v>
      </c>
      <c r="ES389" s="532">
        <f>Daten_Polit!AC389</f>
        <v>25.9</v>
      </c>
      <c r="ET389" s="532">
        <f>Daten_Polit!AD389</f>
        <v>3.2</v>
      </c>
      <c r="EU389" s="532">
        <f>Daten_Polit!AE389</f>
        <v>3.6</v>
      </c>
      <c r="EV389" s="532">
        <f>Daten_Polit!AF389</f>
        <v>1.4</v>
      </c>
      <c r="EW389" s="309">
        <v>0.52286282306163023</v>
      </c>
      <c r="EX389" s="309">
        <v>3.9774930542754281</v>
      </c>
      <c r="EY389" s="309">
        <v>0.42494230580760878</v>
      </c>
      <c r="EZ389" s="309">
        <v>0.45387302657918593</v>
      </c>
      <c r="FA389" s="309">
        <v>0.25421871250496697</v>
      </c>
      <c r="FB389" s="309">
        <v>8.1078062347119637</v>
      </c>
      <c r="FC389" s="309">
        <v>6.3007240276141614</v>
      </c>
      <c r="FD389" s="309">
        <v>9.0032423037070419</v>
      </c>
      <c r="FE389" s="309">
        <v>8.8026647461289791</v>
      </c>
      <c r="FF389" s="309">
        <v>11.597578015837131</v>
      </c>
      <c r="FG389" s="309">
        <v>29.676220507911673</v>
      </c>
      <c r="FH389" s="309">
        <v>26.12197928653725</v>
      </c>
      <c r="FI389" s="309">
        <v>31.449693655374954</v>
      </c>
      <c r="FJ389" s="309">
        <v>32.378025495081246</v>
      </c>
      <c r="FK389" s="309">
        <v>19.454887218043286</v>
      </c>
      <c r="FL389" s="309">
        <v>100</v>
      </c>
      <c r="FM389" s="309">
        <v>5.9717723216951466</v>
      </c>
      <c r="FN389" s="309">
        <v>91.386734309920826</v>
      </c>
      <c r="FO389" s="309">
        <v>76.381094442438808</v>
      </c>
      <c r="FP389" s="309">
        <v>15.005639867482024</v>
      </c>
      <c r="FQ389" s="309">
        <v>100</v>
      </c>
      <c r="FR389" s="309">
        <v>34.424395020282553</v>
      </c>
      <c r="FS389" s="309">
        <v>65.57560497971744</v>
      </c>
      <c r="FT389" s="309">
        <v>60.959574765701497</v>
      </c>
      <c r="FU389" s="309">
        <v>4.6160302140159457</v>
      </c>
      <c r="FV389" s="309">
        <v>100</v>
      </c>
      <c r="FW389" s="309">
        <v>3.1667960431905553</v>
      </c>
      <c r="FX389" s="309">
        <v>93.40179242599433</v>
      </c>
      <c r="FY389" s="309">
        <v>79.867493461451318</v>
      </c>
      <c r="FZ389" s="313">
        <v>13.534298964543009</v>
      </c>
      <c r="GA389" s="570">
        <f>Daten_Polit!AG389</f>
        <v>4.9000000000000004</v>
      </c>
      <c r="GB389" s="571">
        <f>Daten_Polit!AH389</f>
        <v>27.5</v>
      </c>
      <c r="GC389" s="571">
        <f>Daten_Polit!AI389</f>
        <v>3.6</v>
      </c>
      <c r="GD389" s="571">
        <f>Daten_Polit!AJ389</f>
        <v>3.9</v>
      </c>
      <c r="GE389" s="571">
        <f>Daten_Polit!AK389</f>
        <v>1.8</v>
      </c>
      <c r="GF389" s="444">
        <v>0.4976174395917754</v>
      </c>
      <c r="GG389" s="444">
        <v>3.9300556870774135</v>
      </c>
      <c r="GH389" s="444">
        <v>0.3975408796618729</v>
      </c>
      <c r="GI389" s="444">
        <v>0.42349854107608831</v>
      </c>
      <c r="GJ389" s="444">
        <v>0.24547588120096805</v>
      </c>
      <c r="GK389" s="444">
        <v>6.8316614190525291</v>
      </c>
      <c r="GL389" s="444">
        <v>5.4554049795145856</v>
      </c>
      <c r="GM389" s="444">
        <v>7.5156183944760198</v>
      </c>
      <c r="GN389" s="444">
        <v>7.3118425979507284</v>
      </c>
      <c r="GO389" s="444">
        <v>9.8572266770983656</v>
      </c>
      <c r="GP389" s="444">
        <v>30.431176586457926</v>
      </c>
      <c r="GQ389" s="444">
        <v>29.449828071271391</v>
      </c>
      <c r="GR389" s="444">
        <v>30.917552160087681</v>
      </c>
      <c r="GS389" s="444">
        <v>31.843330409554898</v>
      </c>
      <c r="GT389" s="444">
        <v>20.32426172553561</v>
      </c>
      <c r="GU389" s="444">
        <v>100</v>
      </c>
      <c r="GV389" s="444">
        <v>6.2923925704489907</v>
      </c>
      <c r="GW389" s="444">
        <v>90.868568526351126</v>
      </c>
      <c r="GX389" s="444">
        <v>75.7225806548457</v>
      </c>
      <c r="GY389" s="444">
        <v>15.145987871505431</v>
      </c>
      <c r="GZ389" s="444">
        <v>100</v>
      </c>
      <c r="HA389" s="444">
        <v>34.09870990649781</v>
      </c>
      <c r="HB389" s="444">
        <v>65.901290093502183</v>
      </c>
      <c r="HC389" s="444">
        <v>60.468694520061547</v>
      </c>
      <c r="HD389" s="444">
        <v>5.4325955734406444</v>
      </c>
      <c r="HE389" s="444">
        <v>100</v>
      </c>
      <c r="HF389" s="444">
        <v>3.2498613996945696</v>
      </c>
      <c r="HG389" s="444">
        <v>93.0460477789251</v>
      </c>
      <c r="HH389" s="444">
        <v>79.478910843264714</v>
      </c>
      <c r="HI389" s="445">
        <v>13.567136935660375</v>
      </c>
      <c r="HJ389" s="570">
        <f>Daten_Polit!AL389</f>
        <v>4.5999999999999996</v>
      </c>
      <c r="HK389" s="571">
        <f>Daten_Polit!AM389</f>
        <v>26</v>
      </c>
      <c r="HL389" s="571">
        <f>Daten_Polit!AN389</f>
        <v>3.3</v>
      </c>
      <c r="HM389" s="571">
        <f>Daten_Polit!AO389</f>
        <v>3.7</v>
      </c>
      <c r="HN389" s="571">
        <f>Daten_Polit!AP389</f>
        <v>1.5</v>
      </c>
      <c r="HO389" s="444">
        <v>0.39020778231466463</v>
      </c>
      <c r="HP389" s="444">
        <v>3.0410857153486921</v>
      </c>
      <c r="HQ389" s="444">
        <v>0.30057402757623236</v>
      </c>
      <c r="HR389" s="444">
        <v>0.31562951104919434</v>
      </c>
      <c r="HS389" s="444">
        <v>0.2130902873869116</v>
      </c>
      <c r="HT389" s="444">
        <v>6.5640194489464871</v>
      </c>
      <c r="HU389" s="444">
        <v>5.318710577197443</v>
      </c>
      <c r="HV389" s="444">
        <v>7.2213763448057104</v>
      </c>
      <c r="HW389" s="444">
        <v>6.9495271567810937</v>
      </c>
      <c r="HX389" s="444">
        <v>10.505581089954038</v>
      </c>
      <c r="HY389" s="444">
        <v>42.524046434494196</v>
      </c>
      <c r="HZ389" s="444">
        <v>41.857056368098647</v>
      </c>
      <c r="IA389" s="444">
        <v>42.877459113533725</v>
      </c>
      <c r="IB389" s="444">
        <v>44.191673846492684</v>
      </c>
      <c r="IC389" s="444">
        <v>26.998892580279072</v>
      </c>
      <c r="ID389" s="444">
        <v>100</v>
      </c>
      <c r="IE389" s="444">
        <v>6.5058276349821726</v>
      </c>
      <c r="IF389" s="444">
        <v>90.57440562914698</v>
      </c>
      <c r="IG389" s="444">
        <v>75.458291066220156</v>
      </c>
      <c r="IH389" s="444">
        <v>15.116114562926825</v>
      </c>
      <c r="II389" s="444">
        <v>100</v>
      </c>
      <c r="IJ389" s="444">
        <v>35.96549435965494</v>
      </c>
      <c r="IK389" s="444">
        <v>64.034505640345046</v>
      </c>
      <c r="IL389" s="444">
        <v>59.36297279362973</v>
      </c>
      <c r="IM389" s="444">
        <v>4.6715328467153281</v>
      </c>
      <c r="IN389" s="444">
        <v>100</v>
      </c>
      <c r="IO389" s="444">
        <v>3.6807588324518399</v>
      </c>
      <c r="IP389" s="444">
        <v>92.580438000073102</v>
      </c>
      <c r="IQ389" s="444">
        <v>78.987168961676971</v>
      </c>
      <c r="IR389" s="445">
        <v>13.593269038396127</v>
      </c>
      <c r="IS389" s="443">
        <f>Daten_Polit!AQ389</f>
        <v>4.7</v>
      </c>
      <c r="IT389" s="227">
        <f>Daten_Polit!AR389</f>
        <v>29</v>
      </c>
      <c r="IU389" s="227">
        <f>Daten_Polit!AS389</f>
        <v>3.1</v>
      </c>
      <c r="IV389" s="227">
        <f>Daten_Polit!AT389</f>
        <v>3.5</v>
      </c>
      <c r="IW389" s="227">
        <f>Daten_Polit!AU389</f>
        <v>1.5</v>
      </c>
      <c r="IX389" s="444" t="s">
        <v>820</v>
      </c>
      <c r="IY389" s="444" t="s">
        <v>820</v>
      </c>
      <c r="IZ389" s="444" t="s">
        <v>820</v>
      </c>
      <c r="JA389" s="444" t="s">
        <v>820</v>
      </c>
      <c r="JB389" s="444" t="s">
        <v>820</v>
      </c>
      <c r="JC389" s="444" t="s">
        <v>820</v>
      </c>
      <c r="JD389" s="444" t="s">
        <v>820</v>
      </c>
      <c r="JE389" s="444" t="s">
        <v>820</v>
      </c>
      <c r="JF389" s="444" t="s">
        <v>820</v>
      </c>
      <c r="JG389" s="444" t="s">
        <v>820</v>
      </c>
      <c r="JH389" s="444" t="s">
        <v>820</v>
      </c>
      <c r="JI389" s="444" t="s">
        <v>820</v>
      </c>
      <c r="JJ389" s="444" t="s">
        <v>820</v>
      </c>
      <c r="JK389" s="444" t="s">
        <v>820</v>
      </c>
      <c r="JL389" s="444" t="s">
        <v>820</v>
      </c>
      <c r="JM389" s="444" t="s">
        <v>820</v>
      </c>
      <c r="JN389" s="444" t="s">
        <v>820</v>
      </c>
      <c r="JO389" s="444" t="s">
        <v>820</v>
      </c>
      <c r="JP389" s="444" t="s">
        <v>820</v>
      </c>
      <c r="JQ389" s="444" t="s">
        <v>820</v>
      </c>
      <c r="JR389" s="444" t="s">
        <v>820</v>
      </c>
      <c r="JS389" s="444" t="s">
        <v>820</v>
      </c>
      <c r="JT389" s="444" t="s">
        <v>820</v>
      </c>
      <c r="JU389" s="444" t="s">
        <v>820</v>
      </c>
      <c r="JV389" s="444" t="s">
        <v>820</v>
      </c>
      <c r="JW389" s="444" t="s">
        <v>820</v>
      </c>
      <c r="JX389" s="444" t="s">
        <v>820</v>
      </c>
      <c r="JY389" s="444" t="s">
        <v>820</v>
      </c>
      <c r="JZ389" s="444" t="s">
        <v>820</v>
      </c>
      <c r="KA389" s="445" t="s">
        <v>820</v>
      </c>
    </row>
    <row r="390" spans="4:287" ht="12.65" customHeight="1" x14ac:dyDescent="0.2">
      <c r="D390" s="276"/>
      <c r="E390" s="3" t="str">
        <f>Daten_Polit!E390</f>
        <v>14612</v>
      </c>
      <c r="F390" s="229" t="str">
        <f>Daten_Polit!F390</f>
        <v>Dresden, Stadt</v>
      </c>
      <c r="G390" s="246"/>
      <c r="H390" s="531">
        <f>Daten_Polit!H390</f>
        <v>7.9</v>
      </c>
      <c r="I390" s="532">
        <f>Daten_Polit!I390</f>
        <v>24.9</v>
      </c>
      <c r="J390" s="532">
        <f>Daten_Polit!J390</f>
        <v>6.5</v>
      </c>
      <c r="K390" s="532">
        <f>Daten_Polit!K390</f>
        <v>7.2</v>
      </c>
      <c r="L390" s="532">
        <f>Daten_Polit!L390</f>
        <v>4.8</v>
      </c>
      <c r="M390" s="308">
        <v>0.73723284481182461</v>
      </c>
      <c r="N390" s="308">
        <v>2.6603472970789888</v>
      </c>
      <c r="O390" s="308">
        <v>0.67584734149565806</v>
      </c>
      <c r="P390" s="308">
        <v>0.74421672431866004</v>
      </c>
      <c r="Q390" s="308">
        <v>0.53570756335219849</v>
      </c>
      <c r="R390" s="308">
        <v>7.3065072600136522</v>
      </c>
      <c r="S390" s="308">
        <v>4.0625217089266883</v>
      </c>
      <c r="T390" s="308">
        <v>8.5517467103749478</v>
      </c>
      <c r="U390" s="308">
        <v>7.7595940542766657</v>
      </c>
      <c r="V390" s="308">
        <v>11.203504013162384</v>
      </c>
      <c r="W390" s="308">
        <v>36.34187464102407</v>
      </c>
      <c r="X390" s="308">
        <v>36.851535480645026</v>
      </c>
      <c r="Y390" s="308">
        <v>35.942731073638093</v>
      </c>
      <c r="Z390" s="308">
        <v>39.217481372581403</v>
      </c>
      <c r="AA390" s="308">
        <v>25.005579609874793</v>
      </c>
      <c r="AB390" s="308">
        <v>100</v>
      </c>
      <c r="AC390" s="308">
        <v>8.5432498960950802</v>
      </c>
      <c r="AD390" s="308">
        <v>89.022569087234316</v>
      </c>
      <c r="AE390" s="308">
        <v>60.217387497972553</v>
      </c>
      <c r="AF390" s="308">
        <v>28.805181589261764</v>
      </c>
      <c r="AG390" s="308">
        <v>100</v>
      </c>
      <c r="AH390" s="308">
        <v>27.692307692307701</v>
      </c>
      <c r="AI390" s="308">
        <v>72.307692307692321</v>
      </c>
      <c r="AJ390" s="308">
        <v>55.132867132867133</v>
      </c>
      <c r="AK390" s="308">
        <v>17.174825174825177</v>
      </c>
      <c r="AL390" s="308">
        <v>100</v>
      </c>
      <c r="AM390" s="308">
        <v>4.2378089810211179</v>
      </c>
      <c r="AN390" s="308">
        <v>92.401400403210829</v>
      </c>
      <c r="AO390" s="308">
        <v>62.103322907398706</v>
      </c>
      <c r="AP390" s="337">
        <v>30.298077495812127</v>
      </c>
      <c r="AQ390" s="531">
        <f>Daten_Polit!M390</f>
        <v>7.3</v>
      </c>
      <c r="AR390" s="532">
        <f>Daten_Polit!N390</f>
        <v>25.8</v>
      </c>
      <c r="AS390" s="532">
        <f>Daten_Polit!O390</f>
        <v>5.8</v>
      </c>
      <c r="AT390" s="532">
        <f>Daten_Polit!P390</f>
        <v>6.5</v>
      </c>
      <c r="AU390" s="532">
        <f>Daten_Polit!Q390</f>
        <v>4.2</v>
      </c>
      <c r="AV390" s="308">
        <v>0.67714702285768036</v>
      </c>
      <c r="AW390" s="308">
        <v>2.478278690986671</v>
      </c>
      <c r="AX390" s="308">
        <v>0.61303490273663963</v>
      </c>
      <c r="AY390" s="308">
        <v>0.67071122222351365</v>
      </c>
      <c r="AZ390" s="308">
        <v>0.499467607210625</v>
      </c>
      <c r="BA390" s="308">
        <v>7.3116711659342917</v>
      </c>
      <c r="BB390" s="308">
        <v>3.8481643813583175</v>
      </c>
      <c r="BC390" s="308">
        <v>8.8960416774245363</v>
      </c>
      <c r="BD390" s="308">
        <v>7.96223938914902</v>
      </c>
      <c r="BE390" s="308">
        <v>12.012542617524945</v>
      </c>
      <c r="BF390" s="308">
        <v>37.428395625334822</v>
      </c>
      <c r="BG390" s="308">
        <v>35.78909110488835</v>
      </c>
      <c r="BH390" s="308">
        <v>38.478096895851692</v>
      </c>
      <c r="BI390" s="308">
        <v>41.994295114625807</v>
      </c>
      <c r="BJ390" s="308">
        <v>26.779975898776133</v>
      </c>
      <c r="BK390" s="308">
        <v>100</v>
      </c>
      <c r="BL390" s="308">
        <v>8.9561122508424624</v>
      </c>
      <c r="BM390" s="308">
        <v>88.757030946658659</v>
      </c>
      <c r="BN390" s="308">
        <v>59.248383361064874</v>
      </c>
      <c r="BO390" s="308">
        <v>29.508647585593785</v>
      </c>
      <c r="BP390" s="308">
        <v>100</v>
      </c>
      <c r="BQ390" s="308">
        <v>31.421861238868782</v>
      </c>
      <c r="BR390" s="308">
        <v>68.578138761131228</v>
      </c>
      <c r="BS390" s="308">
        <v>52.358352089245528</v>
      </c>
      <c r="BT390" s="308">
        <v>16.219786671885707</v>
      </c>
      <c r="BU390" s="308">
        <v>100</v>
      </c>
      <c r="BV390" s="308">
        <v>4.4591078740231591</v>
      </c>
      <c r="BW390" s="308">
        <v>92.431589144131294</v>
      </c>
      <c r="BX390" s="308">
        <v>61.299836490141011</v>
      </c>
      <c r="BY390" s="312">
        <v>31.131752653990279</v>
      </c>
      <c r="BZ390" s="531">
        <f>Daten_Polit!R390</f>
        <v>6.6</v>
      </c>
      <c r="CA390" s="532">
        <f>Daten_Polit!S390</f>
        <v>23</v>
      </c>
      <c r="CB390" s="532">
        <f>Daten_Polit!T390</f>
        <v>5.2</v>
      </c>
      <c r="CC390" s="532">
        <f>Daten_Polit!U390</f>
        <v>5.9</v>
      </c>
      <c r="CD390" s="532">
        <f>Daten_Polit!V390</f>
        <v>3.7</v>
      </c>
      <c r="CE390" s="309">
        <v>0.61227822752970196</v>
      </c>
      <c r="CF390" s="309">
        <v>2.1741134017149255</v>
      </c>
      <c r="CG390" s="309">
        <v>0.55368745797937702</v>
      </c>
      <c r="CH390" s="309">
        <v>0.59660686576966881</v>
      </c>
      <c r="CI390" s="309">
        <v>0.47187407726458075</v>
      </c>
      <c r="CJ390" s="309">
        <v>7.4175168481303109</v>
      </c>
      <c r="CK390" s="309">
        <v>4.4479353680430878</v>
      </c>
      <c r="CL390" s="309">
        <v>8.9168123874591743</v>
      </c>
      <c r="CM390" s="309">
        <v>7.9795961742827046</v>
      </c>
      <c r="CN390" s="309">
        <v>11.961444984533937</v>
      </c>
      <c r="CO390" s="309">
        <v>35.760596978409225</v>
      </c>
      <c r="CP390" s="309">
        <v>35.095375937059899</v>
      </c>
      <c r="CQ390" s="309">
        <v>37.342652753167158</v>
      </c>
      <c r="CR390" s="309">
        <v>41.430106140690476</v>
      </c>
      <c r="CS390" s="309">
        <v>24.13716507011079</v>
      </c>
      <c r="CT390" s="309">
        <v>100</v>
      </c>
      <c r="CU390" s="309">
        <v>8.8672418344425221</v>
      </c>
      <c r="CV390" s="309">
        <v>88.82802219874651</v>
      </c>
      <c r="CW390" s="309">
        <v>58.851343521662869</v>
      </c>
      <c r="CX390" s="309">
        <v>29.97667867708364</v>
      </c>
      <c r="CY390" s="309">
        <v>100</v>
      </c>
      <c r="CZ390" s="309">
        <v>31.156143582872776</v>
      </c>
      <c r="DA390" s="309">
        <v>68.843856417127242</v>
      </c>
      <c r="DB390" s="309">
        <v>52.397699994417465</v>
      </c>
      <c r="DC390" s="309">
        <v>16.44615642270977</v>
      </c>
      <c r="DD390" s="309">
        <v>100</v>
      </c>
      <c r="DE390" s="309">
        <v>4.6773334538429463</v>
      </c>
      <c r="DF390" s="309">
        <v>92.215867762318808</v>
      </c>
      <c r="DG390" s="309">
        <v>60.485233975797371</v>
      </c>
      <c r="DH390" s="313">
        <v>31.730633786521445</v>
      </c>
      <c r="DI390" s="565">
        <f>Daten_Polit!W390</f>
        <v>6.1</v>
      </c>
      <c r="DJ390" s="532">
        <f>Daten_Polit!X390</f>
        <v>24.7</v>
      </c>
      <c r="DK390" s="532">
        <f>Daten_Polit!Y390</f>
        <v>4.4000000000000004</v>
      </c>
      <c r="DL390" s="532">
        <f>Daten_Polit!Z390</f>
        <v>5</v>
      </c>
      <c r="DM390" s="532">
        <f>Daten_Polit!AA390</f>
        <v>3.2</v>
      </c>
      <c r="DN390" s="309">
        <v>0.58993362502604396</v>
      </c>
      <c r="DO390" s="309">
        <v>2.6634317212412868</v>
      </c>
      <c r="DP390" s="309">
        <v>0.49634637538255294</v>
      </c>
      <c r="DQ390" s="309">
        <v>0.53834997282280528</v>
      </c>
      <c r="DR390" s="309">
        <v>0.41923051494564395</v>
      </c>
      <c r="DS390" s="309">
        <v>7.7573817611706453</v>
      </c>
      <c r="DT390" s="309">
        <v>4.8858833474217835</v>
      </c>
      <c r="DU390" s="309">
        <v>9.3575724041528279</v>
      </c>
      <c r="DV390" s="309">
        <v>8.2596439742055381</v>
      </c>
      <c r="DW390" s="309">
        <v>12.725818871053873</v>
      </c>
      <c r="DX390" s="309">
        <v>33.420300600167749</v>
      </c>
      <c r="DY390" s="309">
        <v>29.352053515868075</v>
      </c>
      <c r="DZ390" s="309">
        <v>35.737721802077402</v>
      </c>
      <c r="EA390" s="309">
        <v>40.085433408754234</v>
      </c>
      <c r="EB390" s="309">
        <v>22.388908851358245</v>
      </c>
      <c r="EC390" s="309">
        <v>100</v>
      </c>
      <c r="ED390" s="309">
        <v>9.4402872839141168</v>
      </c>
      <c r="EE390" s="309">
        <v>88.237338580182112</v>
      </c>
      <c r="EF390" s="309">
        <v>57.805263316678399</v>
      </c>
      <c r="EG390" s="309">
        <v>30.432075263503712</v>
      </c>
      <c r="EH390" s="309">
        <v>100</v>
      </c>
      <c r="EI390" s="309">
        <v>36.700125470514429</v>
      </c>
      <c r="EJ390" s="309">
        <v>63.299874529485564</v>
      </c>
      <c r="EK390" s="309">
        <v>47.627466636249572</v>
      </c>
      <c r="EL390" s="309">
        <v>15.672407893235999</v>
      </c>
      <c r="EM390" s="309">
        <v>100</v>
      </c>
      <c r="EN390" s="309">
        <v>5.0268196815131381</v>
      </c>
      <c r="EO390" s="309">
        <v>91.880939939881628</v>
      </c>
      <c r="EP390" s="309">
        <v>59.482118769568551</v>
      </c>
      <c r="EQ390" s="367">
        <v>32.398821170313091</v>
      </c>
      <c r="ER390" s="531">
        <f>Daten_Polit!AB390</f>
        <v>5.6</v>
      </c>
      <c r="ES390" s="532">
        <f>Daten_Polit!AC390</f>
        <v>23.2</v>
      </c>
      <c r="ET390" s="532">
        <f>Daten_Polit!AD390</f>
        <v>4</v>
      </c>
      <c r="EU390" s="532">
        <f>Daten_Polit!AE390</f>
        <v>4.5</v>
      </c>
      <c r="EV390" s="532">
        <f>Daten_Polit!AF390</f>
        <v>2.8</v>
      </c>
      <c r="EW390" s="309">
        <v>0.58495668616155838</v>
      </c>
      <c r="EX390" s="309">
        <v>2.7212335427801393</v>
      </c>
      <c r="EY390" s="309">
        <v>0.48014136226244303</v>
      </c>
      <c r="EZ390" s="309">
        <v>0.51695603214027874</v>
      </c>
      <c r="FA390" s="309">
        <v>0.4140112763896488</v>
      </c>
      <c r="FB390" s="309">
        <v>7.8192458509922123</v>
      </c>
      <c r="FC390" s="309">
        <v>5.1524354479216639</v>
      </c>
      <c r="FD390" s="309">
        <v>9.4493281276198235</v>
      </c>
      <c r="FE390" s="309">
        <v>8.3751068522641781</v>
      </c>
      <c r="FF390" s="309">
        <v>12.787799278452121</v>
      </c>
      <c r="FG390" s="309">
        <v>31.235832173393984</v>
      </c>
      <c r="FH390" s="309">
        <v>28.27362670395895</v>
      </c>
      <c r="FI390" s="309">
        <v>33.050650278002657</v>
      </c>
      <c r="FJ390" s="309">
        <v>36.847133757961778</v>
      </c>
      <c r="FK390" s="309">
        <v>21.301619632707002</v>
      </c>
      <c r="FL390" s="309">
        <v>100</v>
      </c>
      <c r="FM390" s="309">
        <v>9.7257377699524508</v>
      </c>
      <c r="FN390" s="309">
        <v>87.751766774411394</v>
      </c>
      <c r="FO390" s="309">
        <v>56.990475274147393</v>
      </c>
      <c r="FP390" s="309">
        <v>30.761291500263997</v>
      </c>
      <c r="FQ390" s="309">
        <v>100</v>
      </c>
      <c r="FR390" s="309">
        <v>38.971076625807619</v>
      </c>
      <c r="FS390" s="309">
        <v>61.028923374192381</v>
      </c>
      <c r="FT390" s="309">
        <v>46.259283859670305</v>
      </c>
      <c r="FU390" s="309">
        <v>14.769639514522071</v>
      </c>
      <c r="FV390" s="309">
        <v>100</v>
      </c>
      <c r="FW390" s="309">
        <v>5.3894900150779721</v>
      </c>
      <c r="FX390" s="309">
        <v>91.284798714529344</v>
      </c>
      <c r="FY390" s="309">
        <v>58.639913552231825</v>
      </c>
      <c r="FZ390" s="313">
        <v>32.644885162297534</v>
      </c>
      <c r="GA390" s="570">
        <f>Daten_Polit!AG390</f>
        <v>6.2</v>
      </c>
      <c r="GB390" s="571">
        <f>Daten_Polit!AH390</f>
        <v>24.9</v>
      </c>
      <c r="GC390" s="571">
        <f>Daten_Polit!AI390</f>
        <v>4.3</v>
      </c>
      <c r="GD390" s="571">
        <f>Daten_Polit!AJ390</f>
        <v>4.9000000000000004</v>
      </c>
      <c r="GE390" s="571">
        <f>Daten_Polit!AK390</f>
        <v>3.3</v>
      </c>
      <c r="GF390" s="444">
        <v>0.60531806315691383</v>
      </c>
      <c r="GG390" s="444">
        <v>3.0224561227756102</v>
      </c>
      <c r="GH390" s="444">
        <v>0.48169872239643496</v>
      </c>
      <c r="GI390" s="444">
        <v>0.51480187164742275</v>
      </c>
      <c r="GJ390" s="444">
        <v>0.42395379299486058</v>
      </c>
      <c r="GK390" s="444">
        <v>6.7501328766314428</v>
      </c>
      <c r="GL390" s="444">
        <v>4.5025622901572717</v>
      </c>
      <c r="GM390" s="444">
        <v>8.1577565614808112</v>
      </c>
      <c r="GN390" s="444">
        <v>7.1609377825099658</v>
      </c>
      <c r="GO390" s="444">
        <v>10.94008467210587</v>
      </c>
      <c r="GP390" s="444">
        <v>30.282596317236056</v>
      </c>
      <c r="GQ390" s="444">
        <v>29.226174566836384</v>
      </c>
      <c r="GR390" s="444">
        <v>30.942889268556534</v>
      </c>
      <c r="GS390" s="444">
        <v>35.03498238475715</v>
      </c>
      <c r="GT390" s="444">
        <v>19.551344034035754</v>
      </c>
      <c r="GU390" s="444">
        <v>100</v>
      </c>
      <c r="GV390" s="444">
        <v>9.8319551260857239</v>
      </c>
      <c r="GW390" s="444">
        <v>87.480594284083068</v>
      </c>
      <c r="GX390" s="444">
        <v>56.056406212063479</v>
      </c>
      <c r="GY390" s="444">
        <v>31.424188072019589</v>
      </c>
      <c r="GZ390" s="444">
        <v>100</v>
      </c>
      <c r="HA390" s="444">
        <v>39.015248754941737</v>
      </c>
      <c r="HB390" s="444">
        <v>60.984751245058277</v>
      </c>
      <c r="HC390" s="444">
        <v>44.334343071314883</v>
      </c>
      <c r="HD390" s="444">
        <v>16.65040817374339</v>
      </c>
      <c r="HE390" s="444">
        <v>100</v>
      </c>
      <c r="HF390" s="444">
        <v>5.5388665946980007</v>
      </c>
      <c r="HG390" s="444">
        <v>90.909157585993256</v>
      </c>
      <c r="HH390" s="444">
        <v>57.78375244275702</v>
      </c>
      <c r="HI390" s="445">
        <v>33.125405143236243</v>
      </c>
      <c r="HJ390" s="570">
        <f>Daten_Polit!AL390</f>
        <v>6.1</v>
      </c>
      <c r="HK390" s="571">
        <f>Daten_Polit!AM390</f>
        <v>24.4</v>
      </c>
      <c r="HL390" s="571">
        <f>Daten_Polit!AN390</f>
        <v>4.3</v>
      </c>
      <c r="HM390" s="571">
        <f>Daten_Polit!AO390</f>
        <v>4.9000000000000004</v>
      </c>
      <c r="HN390" s="571">
        <f>Daten_Polit!AP390</f>
        <v>3.1</v>
      </c>
      <c r="HO390" s="444">
        <v>0.5088063467920354</v>
      </c>
      <c r="HP390" s="444">
        <v>2.3479710041849939</v>
      </c>
      <c r="HQ390" s="444">
        <v>0.40852569980824022</v>
      </c>
      <c r="HR390" s="444">
        <v>0.42672316880184963</v>
      </c>
      <c r="HS390" s="444">
        <v>0.3779989595125931</v>
      </c>
      <c r="HT390" s="444">
        <v>6.9709454568203686</v>
      </c>
      <c r="HU390" s="444">
        <v>4.7337616969613672</v>
      </c>
      <c r="HV390" s="444">
        <v>8.3981326082655041</v>
      </c>
      <c r="HW390" s="444">
        <v>7.1393241532130416</v>
      </c>
      <c r="HX390" s="444">
        <v>11.996945614977935</v>
      </c>
      <c r="HY390" s="444">
        <v>38.484826609155363</v>
      </c>
      <c r="HZ390" s="444">
        <v>39.691507798960139</v>
      </c>
      <c r="IA390" s="444">
        <v>37.707042211806566</v>
      </c>
      <c r="IB390" s="444">
        <v>42.281651321176547</v>
      </c>
      <c r="IC390" s="444">
        <v>24.588332999226498</v>
      </c>
      <c r="ID390" s="444">
        <v>100</v>
      </c>
      <c r="IE390" s="444">
        <v>10.030135404646854</v>
      </c>
      <c r="IF390" s="444">
        <v>87.390117464363328</v>
      </c>
      <c r="IG390" s="444">
        <v>55.276205143552737</v>
      </c>
      <c r="IH390" s="444">
        <v>32.113912320810584</v>
      </c>
      <c r="II390" s="444">
        <v>100</v>
      </c>
      <c r="IJ390" s="444">
        <v>40.160404779847134</v>
      </c>
      <c r="IK390" s="444">
        <v>59.839595220152873</v>
      </c>
      <c r="IL390" s="444">
        <v>44.461190655614161</v>
      </c>
      <c r="IM390" s="444">
        <v>15.3784045645387</v>
      </c>
      <c r="IN390" s="444">
        <v>100</v>
      </c>
      <c r="IO390" s="444">
        <v>5.8798972554034954</v>
      </c>
      <c r="IP390" s="444">
        <v>90.752690548800047</v>
      </c>
      <c r="IQ390" s="444">
        <v>56.858466374852014</v>
      </c>
      <c r="IR390" s="445">
        <v>33.894224173948032</v>
      </c>
      <c r="IS390" s="443">
        <f>Daten_Polit!AQ390</f>
        <v>5.8</v>
      </c>
      <c r="IT390" s="227">
        <f>Daten_Polit!AR390</f>
        <v>25.2</v>
      </c>
      <c r="IU390" s="227">
        <f>Daten_Polit!AS390</f>
        <v>3.7</v>
      </c>
      <c r="IV390" s="227">
        <f>Daten_Polit!AT390</f>
        <v>4.4000000000000004</v>
      </c>
      <c r="IW390" s="227">
        <f>Daten_Polit!AU390</f>
        <v>2.6</v>
      </c>
      <c r="IX390" s="444" t="s">
        <v>820</v>
      </c>
      <c r="IY390" s="444" t="s">
        <v>820</v>
      </c>
      <c r="IZ390" s="444" t="s">
        <v>820</v>
      </c>
      <c r="JA390" s="444" t="s">
        <v>820</v>
      </c>
      <c r="JB390" s="444" t="s">
        <v>820</v>
      </c>
      <c r="JC390" s="444" t="s">
        <v>820</v>
      </c>
      <c r="JD390" s="444" t="s">
        <v>820</v>
      </c>
      <c r="JE390" s="444" t="s">
        <v>820</v>
      </c>
      <c r="JF390" s="444" t="s">
        <v>820</v>
      </c>
      <c r="JG390" s="444" t="s">
        <v>820</v>
      </c>
      <c r="JH390" s="444" t="s">
        <v>820</v>
      </c>
      <c r="JI390" s="444" t="s">
        <v>820</v>
      </c>
      <c r="JJ390" s="444" t="s">
        <v>820</v>
      </c>
      <c r="JK390" s="444" t="s">
        <v>820</v>
      </c>
      <c r="JL390" s="444" t="s">
        <v>820</v>
      </c>
      <c r="JM390" s="444" t="s">
        <v>820</v>
      </c>
      <c r="JN390" s="444" t="s">
        <v>820</v>
      </c>
      <c r="JO390" s="444" t="s">
        <v>820</v>
      </c>
      <c r="JP390" s="444" t="s">
        <v>820</v>
      </c>
      <c r="JQ390" s="444" t="s">
        <v>820</v>
      </c>
      <c r="JR390" s="444" t="s">
        <v>820</v>
      </c>
      <c r="JS390" s="444" t="s">
        <v>820</v>
      </c>
      <c r="JT390" s="444" t="s">
        <v>820</v>
      </c>
      <c r="JU390" s="444" t="s">
        <v>820</v>
      </c>
      <c r="JV390" s="444" t="s">
        <v>820</v>
      </c>
      <c r="JW390" s="444" t="s">
        <v>820</v>
      </c>
      <c r="JX390" s="444" t="s">
        <v>820</v>
      </c>
      <c r="JY390" s="444" t="s">
        <v>820</v>
      </c>
      <c r="JZ390" s="444" t="s">
        <v>820</v>
      </c>
      <c r="KA390" s="445" t="s">
        <v>820</v>
      </c>
    </row>
    <row r="391" spans="4:287" ht="12.65" customHeight="1" x14ac:dyDescent="0.2">
      <c r="D391" s="276"/>
      <c r="E391" s="3" t="str">
        <f>Daten_Polit!E391</f>
        <v>14625</v>
      </c>
      <c r="F391" s="229" t="str">
        <f>Daten_Polit!F391</f>
        <v>Bautzen</v>
      </c>
      <c r="G391" s="246"/>
      <c r="H391" s="531">
        <f>Daten_Polit!H391</f>
        <v>8</v>
      </c>
      <c r="I391" s="532">
        <f>Daten_Polit!I391</f>
        <v>32.6</v>
      </c>
      <c r="J391" s="532">
        <f>Daten_Polit!J391</f>
        <v>6.8</v>
      </c>
      <c r="K391" s="532">
        <f>Daten_Polit!K391</f>
        <v>7.6</v>
      </c>
      <c r="L391" s="532">
        <f>Daten_Polit!L391</f>
        <v>2.6</v>
      </c>
      <c r="M391" s="308">
        <v>0.71587315155141473</v>
      </c>
      <c r="N391" s="308">
        <v>3.2409270824383078</v>
      </c>
      <c r="O391" s="308">
        <v>0.67571905106403862</v>
      </c>
      <c r="P391" s="308">
        <v>0.73230462532786889</v>
      </c>
      <c r="Q391" s="308">
        <v>0.33769081244133442</v>
      </c>
      <c r="R391" s="308">
        <v>6.5497396546999349</v>
      </c>
      <c r="S391" s="308">
        <v>3.7245667497768338</v>
      </c>
      <c r="T391" s="308">
        <v>7.3290992506000592</v>
      </c>
      <c r="U391" s="308">
        <v>7.1432294834147356</v>
      </c>
      <c r="V391" s="308">
        <v>10.221741481882653</v>
      </c>
      <c r="W391" s="308">
        <v>47.601941622568653</v>
      </c>
      <c r="X391" s="308">
        <v>51.699651116121551</v>
      </c>
      <c r="Y391" s="308">
        <v>46.635305768754641</v>
      </c>
      <c r="Z391" s="308">
        <v>47.463609067444459</v>
      </c>
      <c r="AA391" s="308">
        <v>33.654375343966223</v>
      </c>
      <c r="AB391" s="308">
        <v>100</v>
      </c>
      <c r="AC391" s="308">
        <v>5.1032606143048662</v>
      </c>
      <c r="AD391" s="308">
        <v>92.585218472049021</v>
      </c>
      <c r="AE391" s="308">
        <v>77.70822296032442</v>
      </c>
      <c r="AF391" s="308">
        <v>14.876995511724598</v>
      </c>
      <c r="AG391" s="308">
        <v>100</v>
      </c>
      <c r="AH391" s="308">
        <v>21.902582543314807</v>
      </c>
      <c r="AI391" s="308">
        <v>78.097417456685193</v>
      </c>
      <c r="AJ391" s="308">
        <v>73.210199411572404</v>
      </c>
      <c r="AK391" s="308">
        <v>4.8872180451127818</v>
      </c>
      <c r="AL391" s="308">
        <v>100</v>
      </c>
      <c r="AM391" s="308">
        <v>2.3910036007493773</v>
      </c>
      <c r="AN391" s="308">
        <v>94.474540462845823</v>
      </c>
      <c r="AO391" s="308">
        <v>80.927381314266484</v>
      </c>
      <c r="AP391" s="337">
        <v>13.547159148579329</v>
      </c>
      <c r="AQ391" s="531">
        <f>Daten_Polit!M391</f>
        <v>7</v>
      </c>
      <c r="AR391" s="532">
        <f>Daten_Polit!N391</f>
        <v>31.2</v>
      </c>
      <c r="AS391" s="532">
        <f>Daten_Polit!O391</f>
        <v>5.9</v>
      </c>
      <c r="AT391" s="532">
        <f>Daten_Polit!P391</f>
        <v>6.6</v>
      </c>
      <c r="AU391" s="532">
        <f>Daten_Polit!Q391</f>
        <v>2.1</v>
      </c>
      <c r="AV391" s="308">
        <v>0.64962059943586514</v>
      </c>
      <c r="AW391" s="308">
        <v>2.8997243260367012</v>
      </c>
      <c r="AX391" s="308">
        <v>0.61082319727779988</v>
      </c>
      <c r="AY391" s="308">
        <v>0.65915054140791551</v>
      </c>
      <c r="AZ391" s="308">
        <v>0.32267859515619002</v>
      </c>
      <c r="BA391" s="308">
        <v>6.7928992343752297</v>
      </c>
      <c r="BB391" s="308">
        <v>3.9591983522410965</v>
      </c>
      <c r="BC391" s="308">
        <v>7.6164985900684048</v>
      </c>
      <c r="BD391" s="308">
        <v>7.3745205090215649</v>
      </c>
      <c r="BE391" s="308">
        <v>11.542894780175303</v>
      </c>
      <c r="BF391" s="308">
        <v>48.653650342998901</v>
      </c>
      <c r="BG391" s="308">
        <v>50.057424118130278</v>
      </c>
      <c r="BH391" s="308">
        <v>48.424735194643809</v>
      </c>
      <c r="BI391" s="308">
        <v>49.38735198197611</v>
      </c>
      <c r="BJ391" s="308">
        <v>32.798931195731463</v>
      </c>
      <c r="BK391" s="308">
        <v>100</v>
      </c>
      <c r="BL391" s="308">
        <v>5.3788769630510096</v>
      </c>
      <c r="BM391" s="308">
        <v>92.188564388905974</v>
      </c>
      <c r="BN391" s="308">
        <v>77.26666722670042</v>
      </c>
      <c r="BO391" s="308">
        <v>14.921897162205552</v>
      </c>
      <c r="BP391" s="308">
        <v>100</v>
      </c>
      <c r="BQ391" s="308">
        <v>23.291375291375292</v>
      </c>
      <c r="BR391" s="308">
        <v>76.708624708624697</v>
      </c>
      <c r="BS391" s="308">
        <v>72.167832167832159</v>
      </c>
      <c r="BT391" s="308">
        <v>4.5407925407925402</v>
      </c>
      <c r="BU391" s="308">
        <v>100</v>
      </c>
      <c r="BV391" s="308">
        <v>2.5619543514939207</v>
      </c>
      <c r="BW391" s="308">
        <v>94.189446053729711</v>
      </c>
      <c r="BX391" s="308">
        <v>80.661049931640733</v>
      </c>
      <c r="BY391" s="312">
        <v>13.528396122088973</v>
      </c>
      <c r="BZ391" s="531">
        <f>Daten_Polit!R391</f>
        <v>6.2</v>
      </c>
      <c r="CA391" s="532">
        <f>Daten_Polit!S391</f>
        <v>29.1</v>
      </c>
      <c r="CB391" s="532">
        <f>Daten_Polit!T391</f>
        <v>5</v>
      </c>
      <c r="CC391" s="532">
        <f>Daten_Polit!U391</f>
        <v>5.6</v>
      </c>
      <c r="CD391" s="532">
        <f>Daten_Polit!V391</f>
        <v>1.9</v>
      </c>
      <c r="CE391" s="309">
        <v>0.56803768032606672</v>
      </c>
      <c r="CF391" s="309">
        <v>2.6129628864860437</v>
      </c>
      <c r="CG391" s="309">
        <v>0.52894201928362661</v>
      </c>
      <c r="CH391" s="309">
        <v>0.56243558522595405</v>
      </c>
      <c r="CI391" s="309">
        <v>0.33104399144567936</v>
      </c>
      <c r="CJ391" s="309">
        <v>6.9980895775844019</v>
      </c>
      <c r="CK391" s="309">
        <v>4.0886921028054113</v>
      </c>
      <c r="CL391" s="309">
        <v>7.8927578505994065</v>
      </c>
      <c r="CM391" s="309">
        <v>7.6200303490136942</v>
      </c>
      <c r="CN391" s="309">
        <v>12.061606977176623</v>
      </c>
      <c r="CO391" s="309">
        <v>46.27640852627264</v>
      </c>
      <c r="CP391" s="309">
        <v>46.94288292039559</v>
      </c>
      <c r="CQ391" s="309">
        <v>46.508808792629033</v>
      </c>
      <c r="CR391" s="309">
        <v>47.705033049001145</v>
      </c>
      <c r="CS391" s="309">
        <v>28.427906976734629</v>
      </c>
      <c r="CT391" s="309">
        <v>100</v>
      </c>
      <c r="CU391" s="309">
        <v>5.3907425344882434</v>
      </c>
      <c r="CV391" s="309">
        <v>92.227338797193298</v>
      </c>
      <c r="CW391" s="309">
        <v>77.175213752127888</v>
      </c>
      <c r="CX391" s="309">
        <v>15.052125045065413</v>
      </c>
      <c r="CY391" s="309">
        <v>100</v>
      </c>
      <c r="CZ391" s="309">
        <v>25.794085432639648</v>
      </c>
      <c r="DA391" s="309">
        <v>74.205914567360352</v>
      </c>
      <c r="DB391" s="309">
        <v>69.452354874041617</v>
      </c>
      <c r="DC391" s="309">
        <v>4.7535596933187296</v>
      </c>
      <c r="DD391" s="309">
        <v>100</v>
      </c>
      <c r="DE391" s="309">
        <v>2.6786611969969951</v>
      </c>
      <c r="DF391" s="309">
        <v>94.158762064008585</v>
      </c>
      <c r="DG391" s="309">
        <v>80.529430701031359</v>
      </c>
      <c r="DH391" s="313">
        <v>13.629331362977231</v>
      </c>
      <c r="DI391" s="565">
        <f>Daten_Polit!W391</f>
        <v>5.6</v>
      </c>
      <c r="DJ391" s="532">
        <f>Daten_Polit!X391</f>
        <v>27.9</v>
      </c>
      <c r="DK391" s="532">
        <f>Daten_Polit!Y391</f>
        <v>4.4000000000000004</v>
      </c>
      <c r="DL391" s="532">
        <f>Daten_Polit!Z391</f>
        <v>4.9000000000000004</v>
      </c>
      <c r="DM391" s="532">
        <f>Daten_Polit!AA391</f>
        <v>1.7</v>
      </c>
      <c r="DN391" s="309">
        <v>0.54453970903552318</v>
      </c>
      <c r="DO391" s="309">
        <v>3.049909286838119</v>
      </c>
      <c r="DP391" s="309">
        <v>0.48838816479634706</v>
      </c>
      <c r="DQ391" s="309">
        <v>0.52458355445553351</v>
      </c>
      <c r="DR391" s="309">
        <v>0.27707133104820963</v>
      </c>
      <c r="DS391" s="309">
        <v>7.035417866618852</v>
      </c>
      <c r="DT391" s="309">
        <v>4.7736480535493424</v>
      </c>
      <c r="DU391" s="309">
        <v>7.8781444606998248</v>
      </c>
      <c r="DV391" s="309">
        <v>7.6640064177927343</v>
      </c>
      <c r="DW391" s="309">
        <v>11.012145748986963</v>
      </c>
      <c r="DX391" s="309">
        <v>45.164515975429183</v>
      </c>
      <c r="DY391" s="309">
        <v>46.013441811107839</v>
      </c>
      <c r="DZ391" s="309">
        <v>44.8675020273621</v>
      </c>
      <c r="EA391" s="309">
        <v>45.908557375215779</v>
      </c>
      <c r="EB391" s="309">
        <v>29.631901840490798</v>
      </c>
      <c r="EC391" s="309">
        <v>100</v>
      </c>
      <c r="ED391" s="309">
        <v>5.3902791034758302</v>
      </c>
      <c r="EE391" s="309">
        <v>92.21838086972771</v>
      </c>
      <c r="EF391" s="309">
        <v>77.06961776709332</v>
      </c>
      <c r="EG391" s="309">
        <v>15.148763102634385</v>
      </c>
      <c r="EH391" s="309">
        <v>100</v>
      </c>
      <c r="EI391" s="309">
        <v>27.788369876072444</v>
      </c>
      <c r="EJ391" s="309">
        <v>72.211630123927549</v>
      </c>
      <c r="EK391" s="309">
        <v>67.492850333651106</v>
      </c>
      <c r="EL391" s="309">
        <v>4.7187797902764537</v>
      </c>
      <c r="EM391" s="309">
        <v>100</v>
      </c>
      <c r="EN391" s="309">
        <v>2.7924759375692778</v>
      </c>
      <c r="EO391" s="309">
        <v>94.05873425995722</v>
      </c>
      <c r="EP391" s="309">
        <v>80.303888173885966</v>
      </c>
      <c r="EQ391" s="367">
        <v>13.754846086071268</v>
      </c>
      <c r="ER391" s="531">
        <f>Daten_Polit!AB391</f>
        <v>5</v>
      </c>
      <c r="ES391" s="532">
        <f>Daten_Polit!AC391</f>
        <v>26.4</v>
      </c>
      <c r="ET391" s="532">
        <f>Daten_Polit!AD391</f>
        <v>3.9</v>
      </c>
      <c r="EU391" s="532">
        <f>Daten_Polit!AE391</f>
        <v>4.4000000000000004</v>
      </c>
      <c r="EV391" s="532">
        <f>Daten_Polit!AF391</f>
        <v>1.6</v>
      </c>
      <c r="EW391" s="309">
        <v>0.4922451162528852</v>
      </c>
      <c r="EX391" s="309">
        <v>2.9664074742823749</v>
      </c>
      <c r="EY391" s="309">
        <v>0.43224997603839882</v>
      </c>
      <c r="EZ391" s="309">
        <v>0.46124330045133843</v>
      </c>
      <c r="FA391" s="309">
        <v>0.26227122527845709</v>
      </c>
      <c r="FB391" s="309">
        <v>7.0385112214998813</v>
      </c>
      <c r="FC391" s="309">
        <v>4.7893868985158923</v>
      </c>
      <c r="FD391" s="309">
        <v>7.9261592557321343</v>
      </c>
      <c r="FE391" s="309">
        <v>7.6793924273093879</v>
      </c>
      <c r="FF391" s="309">
        <v>11.400795404329529</v>
      </c>
      <c r="FG391" s="309">
        <v>43.032118735576276</v>
      </c>
      <c r="FH391" s="309">
        <v>43.618861397308514</v>
      </c>
      <c r="FI391" s="309">
        <v>42.832623106060012</v>
      </c>
      <c r="FJ391" s="309">
        <v>43.907503090626321</v>
      </c>
      <c r="FK391" s="309">
        <v>27.728285077948534</v>
      </c>
      <c r="FL391" s="309">
        <v>100</v>
      </c>
      <c r="FM391" s="309">
        <v>5.5121402962127206</v>
      </c>
      <c r="FN391" s="309">
        <v>92.010826458983686</v>
      </c>
      <c r="FO391" s="309">
        <v>76.798219112079821</v>
      </c>
      <c r="FP391" s="309">
        <v>15.212607346903869</v>
      </c>
      <c r="FQ391" s="309">
        <v>100</v>
      </c>
      <c r="FR391" s="309">
        <v>29.28373565492679</v>
      </c>
      <c r="FS391" s="309">
        <v>70.716264345073213</v>
      </c>
      <c r="FT391" s="309">
        <v>65.875214351668646</v>
      </c>
      <c r="FU391" s="309">
        <v>4.8410499934045639</v>
      </c>
      <c r="FV391" s="309">
        <v>100</v>
      </c>
      <c r="FW391" s="309">
        <v>2.9192676247151481</v>
      </c>
      <c r="FX391" s="309">
        <v>93.845636952214406</v>
      </c>
      <c r="FY391" s="309">
        <v>80.170868799294453</v>
      </c>
      <c r="FZ391" s="313">
        <v>13.674768152919951</v>
      </c>
      <c r="GA391" s="570">
        <f>Daten_Polit!AG391</f>
        <v>5.3</v>
      </c>
      <c r="GB391" s="571">
        <f>Daten_Polit!AH391</f>
        <v>28.1</v>
      </c>
      <c r="GC391" s="571">
        <f>Daten_Polit!AI391</f>
        <v>4.0999999999999996</v>
      </c>
      <c r="GD391" s="571">
        <f>Daten_Polit!AJ391</f>
        <v>4.5</v>
      </c>
      <c r="GE391" s="571">
        <f>Daten_Polit!AK391</f>
        <v>1.7</v>
      </c>
      <c r="GF391" s="444">
        <v>0.50579691680468852</v>
      </c>
      <c r="GG391" s="444">
        <v>3.4332893287130792</v>
      </c>
      <c r="GH391" s="444">
        <v>0.43100322984243339</v>
      </c>
      <c r="GI391" s="444">
        <v>0.46465811228364828</v>
      </c>
      <c r="GJ391" s="444">
        <v>0.23636169831533024</v>
      </c>
      <c r="GK391" s="444">
        <v>6.3679221164367199</v>
      </c>
      <c r="GL391" s="444">
        <v>4.7148583081357884</v>
      </c>
      <c r="GM391" s="444">
        <v>7.0529331751221944</v>
      </c>
      <c r="GN391" s="444">
        <v>6.9145385391600911</v>
      </c>
      <c r="GO391" s="444">
        <v>8.9533148582384179</v>
      </c>
      <c r="GP391" s="444">
        <v>38.944598534955652</v>
      </c>
      <c r="GQ391" s="444">
        <v>39.840274615572383</v>
      </c>
      <c r="GR391" s="444">
        <v>38.510030299115158</v>
      </c>
      <c r="GS391" s="444">
        <v>39.419950378327599</v>
      </c>
      <c r="GT391" s="444">
        <v>26.074136478523496</v>
      </c>
      <c r="GU391" s="444">
        <v>100</v>
      </c>
      <c r="GV391" s="444">
        <v>5.7603306529202394</v>
      </c>
      <c r="GW391" s="444">
        <v>91.587074959571169</v>
      </c>
      <c r="GX391" s="444">
        <v>76.133619721130188</v>
      </c>
      <c r="GY391" s="444">
        <v>15.453455238440977</v>
      </c>
      <c r="GZ391" s="444">
        <v>100</v>
      </c>
      <c r="HA391" s="444">
        <v>29.534662867996204</v>
      </c>
      <c r="HB391" s="444">
        <v>70.465337132003796</v>
      </c>
      <c r="HC391" s="444">
        <v>65.610161443494775</v>
      </c>
      <c r="HD391" s="444">
        <v>4.8551756885090214</v>
      </c>
      <c r="HE391" s="444">
        <v>100</v>
      </c>
      <c r="HF391" s="444">
        <v>2.990176180034255</v>
      </c>
      <c r="HG391" s="444">
        <v>93.534221832451408</v>
      </c>
      <c r="HH391" s="444">
        <v>79.745642391871499</v>
      </c>
      <c r="HI391" s="445">
        <v>13.788579440579921</v>
      </c>
      <c r="HJ391" s="570">
        <f>Daten_Polit!AL391</f>
        <v>5.4</v>
      </c>
      <c r="HK391" s="571">
        <f>Daten_Polit!AM391</f>
        <v>27.7</v>
      </c>
      <c r="HL391" s="571">
        <f>Daten_Polit!AN391</f>
        <v>4.2</v>
      </c>
      <c r="HM391" s="571">
        <f>Daten_Polit!AO391</f>
        <v>4.7</v>
      </c>
      <c r="HN391" s="571">
        <f>Daten_Polit!AP391</f>
        <v>1.7</v>
      </c>
      <c r="HO391" s="444">
        <v>0.43533501036815447</v>
      </c>
      <c r="HP391" s="444">
        <v>2.9001404880626254</v>
      </c>
      <c r="HQ391" s="444">
        <v>0.36747589430550259</v>
      </c>
      <c r="HR391" s="444">
        <v>0.39351085624801596</v>
      </c>
      <c r="HS391" s="444">
        <v>0.21775001102803704</v>
      </c>
      <c r="HT391" s="444">
        <v>5.9586961930828322</v>
      </c>
      <c r="HU391" s="444">
        <v>4.6933021592627595</v>
      </c>
      <c r="HV391" s="444">
        <v>6.4850059695204036</v>
      </c>
      <c r="HW391" s="444">
        <v>6.3264566405896412</v>
      </c>
      <c r="HX391" s="444">
        <v>8.5926520778966946</v>
      </c>
      <c r="HY391" s="444">
        <v>44.177552466394346</v>
      </c>
      <c r="HZ391" s="444">
        <v>46.675389965909538</v>
      </c>
      <c r="IA391" s="444">
        <v>43.125431465643956</v>
      </c>
      <c r="IB391" s="444">
        <v>44.014905929044481</v>
      </c>
      <c r="IC391" s="444">
        <v>31.299093655589122</v>
      </c>
      <c r="ID391" s="444">
        <v>100</v>
      </c>
      <c r="IE391" s="444">
        <v>5.8836857752240759</v>
      </c>
      <c r="IF391" s="444">
        <v>91.470818994602482</v>
      </c>
      <c r="IG391" s="444">
        <v>76.017013472617805</v>
      </c>
      <c r="IH391" s="444">
        <v>15.45380552198467</v>
      </c>
      <c r="II391" s="444">
        <v>100</v>
      </c>
      <c r="IJ391" s="444">
        <v>29.755223880597015</v>
      </c>
      <c r="IK391" s="444">
        <v>70.244776119402985</v>
      </c>
      <c r="IL391" s="444">
        <v>65.170149253731353</v>
      </c>
      <c r="IM391" s="444">
        <v>5.0746268656716413</v>
      </c>
      <c r="IN391" s="444">
        <v>100</v>
      </c>
      <c r="IO391" s="444">
        <v>3.1771527781380788</v>
      </c>
      <c r="IP391" s="444">
        <v>93.392007911259185</v>
      </c>
      <c r="IQ391" s="444">
        <v>79.558111239555274</v>
      </c>
      <c r="IR391" s="445">
        <v>13.833896671703918</v>
      </c>
      <c r="IS391" s="443">
        <f>Daten_Polit!AQ391</f>
        <v>5.2</v>
      </c>
      <c r="IT391" s="227">
        <f>Daten_Polit!AR391</f>
        <v>27.9</v>
      </c>
      <c r="IU391" s="227">
        <f>Daten_Polit!AS391</f>
        <v>3.9</v>
      </c>
      <c r="IV391" s="227">
        <f>Daten_Polit!AT391</f>
        <v>4.4000000000000004</v>
      </c>
      <c r="IW391" s="227">
        <f>Daten_Polit!AU391</f>
        <v>1.6</v>
      </c>
      <c r="IX391" s="444" t="s">
        <v>820</v>
      </c>
      <c r="IY391" s="444" t="s">
        <v>820</v>
      </c>
      <c r="IZ391" s="444" t="s">
        <v>820</v>
      </c>
      <c r="JA391" s="444" t="s">
        <v>820</v>
      </c>
      <c r="JB391" s="444" t="s">
        <v>820</v>
      </c>
      <c r="JC391" s="444" t="s">
        <v>820</v>
      </c>
      <c r="JD391" s="444" t="s">
        <v>820</v>
      </c>
      <c r="JE391" s="444" t="s">
        <v>820</v>
      </c>
      <c r="JF391" s="444" t="s">
        <v>820</v>
      </c>
      <c r="JG391" s="444" t="s">
        <v>820</v>
      </c>
      <c r="JH391" s="444" t="s">
        <v>820</v>
      </c>
      <c r="JI391" s="444" t="s">
        <v>820</v>
      </c>
      <c r="JJ391" s="444" t="s">
        <v>820</v>
      </c>
      <c r="JK391" s="444" t="s">
        <v>820</v>
      </c>
      <c r="JL391" s="444" t="s">
        <v>820</v>
      </c>
      <c r="JM391" s="444" t="s">
        <v>820</v>
      </c>
      <c r="JN391" s="444" t="s">
        <v>820</v>
      </c>
      <c r="JO391" s="444" t="s">
        <v>820</v>
      </c>
      <c r="JP391" s="444" t="s">
        <v>820</v>
      </c>
      <c r="JQ391" s="444" t="s">
        <v>820</v>
      </c>
      <c r="JR391" s="444" t="s">
        <v>820</v>
      </c>
      <c r="JS391" s="444" t="s">
        <v>820</v>
      </c>
      <c r="JT391" s="444" t="s">
        <v>820</v>
      </c>
      <c r="JU391" s="444" t="s">
        <v>820</v>
      </c>
      <c r="JV391" s="444" t="s">
        <v>820</v>
      </c>
      <c r="JW391" s="444" t="s">
        <v>820</v>
      </c>
      <c r="JX391" s="444" t="s">
        <v>820</v>
      </c>
      <c r="JY391" s="444" t="s">
        <v>820</v>
      </c>
      <c r="JZ391" s="444" t="s">
        <v>820</v>
      </c>
      <c r="KA391" s="445" t="s">
        <v>820</v>
      </c>
    </row>
    <row r="392" spans="4:287" ht="12.65" customHeight="1" x14ac:dyDescent="0.2">
      <c r="D392" s="276"/>
      <c r="E392" s="3" t="str">
        <f>Daten_Polit!E392</f>
        <v>14626</v>
      </c>
      <c r="F392" s="229" t="str">
        <f>Daten_Polit!F392</f>
        <v>Görlitz</v>
      </c>
      <c r="G392" s="246"/>
      <c r="H392" s="531">
        <f>Daten_Polit!H392</f>
        <v>11.5</v>
      </c>
      <c r="I392" s="532">
        <f>Daten_Polit!I392</f>
        <v>41.9</v>
      </c>
      <c r="J392" s="532">
        <f>Daten_Polit!J392</f>
        <v>9.9</v>
      </c>
      <c r="K392" s="532">
        <f>Daten_Polit!K392</f>
        <v>10.9</v>
      </c>
      <c r="L392" s="532">
        <f>Daten_Polit!L392</f>
        <v>4.0999999999999996</v>
      </c>
      <c r="M392" s="308">
        <v>0.89218962604105922</v>
      </c>
      <c r="N392" s="308">
        <v>3.3839364753274279</v>
      </c>
      <c r="O392" s="308">
        <v>0.85635019747167529</v>
      </c>
      <c r="P392" s="308">
        <v>0.91592780951817265</v>
      </c>
      <c r="Q392" s="308">
        <v>0.47584928622473649</v>
      </c>
      <c r="R392" s="308">
        <v>5.2891627063566569</v>
      </c>
      <c r="S392" s="308">
        <v>2.6259147653896107</v>
      </c>
      <c r="T392" s="308">
        <v>5.8416131126026549</v>
      </c>
      <c r="U392" s="308">
        <v>5.7152622185091131</v>
      </c>
      <c r="V392" s="308">
        <v>7.7905342080603468</v>
      </c>
      <c r="W392" s="308">
        <v>44.859646185612597</v>
      </c>
      <c r="X392" s="308">
        <v>44.67426139883009</v>
      </c>
      <c r="Y392" s="308">
        <v>45.444942657583859</v>
      </c>
      <c r="Z392" s="308">
        <v>46.051383278247336</v>
      </c>
      <c r="AA392" s="308">
        <v>36.075650118198581</v>
      </c>
      <c r="AB392" s="308">
        <v>100</v>
      </c>
      <c r="AC392" s="308">
        <v>6.0338506803304242</v>
      </c>
      <c r="AD392" s="308">
        <v>91.508990267054386</v>
      </c>
      <c r="AE392" s="308">
        <v>77.587544528964486</v>
      </c>
      <c r="AF392" s="308">
        <v>13.921445738089908</v>
      </c>
      <c r="AG392" s="308">
        <v>100</v>
      </c>
      <c r="AH392" s="308">
        <v>21.596109839816936</v>
      </c>
      <c r="AI392" s="308">
        <v>78.403890160183067</v>
      </c>
      <c r="AJ392" s="308">
        <v>73.441075514874143</v>
      </c>
      <c r="AK392" s="308">
        <v>4.9628146453089235</v>
      </c>
      <c r="AL392" s="308">
        <v>100</v>
      </c>
      <c r="AM392" s="308">
        <v>2.6136073443541985</v>
      </c>
      <c r="AN392" s="308">
        <v>93.857257949684296</v>
      </c>
      <c r="AO392" s="308">
        <v>81.150908955357593</v>
      </c>
      <c r="AP392" s="337">
        <v>12.706348994326694</v>
      </c>
      <c r="AQ392" s="531">
        <f>Daten_Polit!M392</f>
        <v>10.1</v>
      </c>
      <c r="AR392" s="532">
        <f>Daten_Polit!N392</f>
        <v>39.1</v>
      </c>
      <c r="AS392" s="532">
        <f>Daten_Polit!O392</f>
        <v>8.5</v>
      </c>
      <c r="AT392" s="532">
        <f>Daten_Polit!P392</f>
        <v>9.4</v>
      </c>
      <c r="AU392" s="532">
        <f>Daten_Polit!Q392</f>
        <v>3.2</v>
      </c>
      <c r="AV392" s="308">
        <v>0.76445098520153709</v>
      </c>
      <c r="AW392" s="308">
        <v>2.911248039601261</v>
      </c>
      <c r="AX392" s="308">
        <v>0.73178267706077815</v>
      </c>
      <c r="AY392" s="308">
        <v>0.77927552424532287</v>
      </c>
      <c r="AZ392" s="308">
        <v>0.42861317213210431</v>
      </c>
      <c r="BA392" s="308">
        <v>5.2404399944304636</v>
      </c>
      <c r="BB392" s="308">
        <v>2.5468754392375952</v>
      </c>
      <c r="BC392" s="308">
        <v>5.8569825902688128</v>
      </c>
      <c r="BD392" s="308">
        <v>5.6821289019431438</v>
      </c>
      <c r="BE392" s="308">
        <v>8.704395288709641</v>
      </c>
      <c r="BF392" s="308">
        <v>46.778192815084232</v>
      </c>
      <c r="BG392" s="308">
        <v>45.876913534998778</v>
      </c>
      <c r="BH392" s="308">
        <v>47.581597866810519</v>
      </c>
      <c r="BI392" s="308">
        <v>48.243257762974103</v>
      </c>
      <c r="BJ392" s="308">
        <v>36.752637749118591</v>
      </c>
      <c r="BK392" s="308">
        <v>100</v>
      </c>
      <c r="BL392" s="308">
        <v>6.2938363982211127</v>
      </c>
      <c r="BM392" s="308">
        <v>91.189634592468522</v>
      </c>
      <c r="BN392" s="308">
        <v>77.203202457535099</v>
      </c>
      <c r="BO392" s="308">
        <v>13.986432134933427</v>
      </c>
      <c r="BP392" s="308">
        <v>100</v>
      </c>
      <c r="BQ392" s="308">
        <v>23.631053784375759</v>
      </c>
      <c r="BR392" s="308">
        <v>76.368946215624234</v>
      </c>
      <c r="BS392" s="308">
        <v>71.801736026608253</v>
      </c>
      <c r="BT392" s="308">
        <v>4.5672101890159817</v>
      </c>
      <c r="BU392" s="308">
        <v>100</v>
      </c>
      <c r="BV392" s="308">
        <v>2.6889476271185671</v>
      </c>
      <c r="BW392" s="308">
        <v>93.766779623310683</v>
      </c>
      <c r="BX392" s="308">
        <v>81.067237431798333</v>
      </c>
      <c r="BY392" s="312">
        <v>12.699542191512345</v>
      </c>
      <c r="BZ392" s="531">
        <f>Daten_Polit!R392</f>
        <v>9.1999999999999993</v>
      </c>
      <c r="CA392" s="532">
        <f>Daten_Polit!S392</f>
        <v>37.700000000000003</v>
      </c>
      <c r="CB392" s="532">
        <f>Daten_Polit!T392</f>
        <v>7.5</v>
      </c>
      <c r="CC392" s="532">
        <f>Daten_Polit!U392</f>
        <v>8.4</v>
      </c>
      <c r="CD392" s="532">
        <f>Daten_Polit!V392</f>
        <v>2.8</v>
      </c>
      <c r="CE392" s="309">
        <v>0.67920325472653298</v>
      </c>
      <c r="CF392" s="309">
        <v>2.4940045612768915</v>
      </c>
      <c r="CG392" s="309">
        <v>0.65038085366091181</v>
      </c>
      <c r="CH392" s="309">
        <v>0.68698235664342977</v>
      </c>
      <c r="CI392" s="309">
        <v>0.41953870129840176</v>
      </c>
      <c r="CJ392" s="309">
        <v>5.2919811187427568</v>
      </c>
      <c r="CK392" s="309">
        <v>2.596439169139436</v>
      </c>
      <c r="CL392" s="309">
        <v>6.0227743071933002</v>
      </c>
      <c r="CM392" s="309">
        <v>5.8621815806662552</v>
      </c>
      <c r="CN392" s="309">
        <v>8.6875529212537632</v>
      </c>
      <c r="CO392" s="309">
        <v>45.502947599811449</v>
      </c>
      <c r="CP392" s="309">
        <v>43.991888263689063</v>
      </c>
      <c r="CQ392" s="309">
        <v>46.792784007800321</v>
      </c>
      <c r="CR392" s="309">
        <v>47.660912466514084</v>
      </c>
      <c r="CS392" s="309">
        <v>32.486790523256694</v>
      </c>
      <c r="CT392" s="309">
        <v>100</v>
      </c>
      <c r="CU392" s="309">
        <v>6.3530422975268781</v>
      </c>
      <c r="CV392" s="309">
        <v>91.124272460037545</v>
      </c>
      <c r="CW392" s="309">
        <v>77.033328984155645</v>
      </c>
      <c r="CX392" s="309">
        <v>14.090943475881895</v>
      </c>
      <c r="CY392" s="309">
        <v>100</v>
      </c>
      <c r="CZ392" s="309">
        <v>26.062629726558974</v>
      </c>
      <c r="DA392" s="309">
        <v>73.937370273441033</v>
      </c>
      <c r="DB392" s="309">
        <v>69.87636494901183</v>
      </c>
      <c r="DC392" s="309">
        <v>4.0610053244292033</v>
      </c>
      <c r="DD392" s="309">
        <v>100</v>
      </c>
      <c r="DE392" s="309">
        <v>2.801286198804624</v>
      </c>
      <c r="DF392" s="309">
        <v>93.689573689636319</v>
      </c>
      <c r="DG392" s="309">
        <v>80.867511388670167</v>
      </c>
      <c r="DH392" s="313">
        <v>12.822062300966151</v>
      </c>
      <c r="DI392" s="565">
        <f>Daten_Polit!W392</f>
        <v>8.5</v>
      </c>
      <c r="DJ392" s="532">
        <f>Daten_Polit!X392</f>
        <v>37.1</v>
      </c>
      <c r="DK392" s="532">
        <f>Daten_Polit!Y392</f>
        <v>6.8</v>
      </c>
      <c r="DL392" s="532">
        <f>Daten_Polit!Z392</f>
        <v>7.5</v>
      </c>
      <c r="DM392" s="532">
        <f>Daten_Polit!AA392</f>
        <v>2.7</v>
      </c>
      <c r="DN392" s="309">
        <v>0.64948074625493968</v>
      </c>
      <c r="DO392" s="309">
        <v>2.9826582580832026</v>
      </c>
      <c r="DP392" s="309">
        <v>0.59749014049870219</v>
      </c>
      <c r="DQ392" s="309">
        <v>0.63023709804145511</v>
      </c>
      <c r="DR392" s="309">
        <v>0.39276774187170466</v>
      </c>
      <c r="DS392" s="309">
        <v>5.1624899697549376</v>
      </c>
      <c r="DT392" s="309">
        <v>2.9326841419917673</v>
      </c>
      <c r="DU392" s="309">
        <v>5.908718700168107</v>
      </c>
      <c r="DV392" s="309">
        <v>5.6912714713543417</v>
      </c>
      <c r="DW392" s="309">
        <v>9.2563151386680786</v>
      </c>
      <c r="DX392" s="309">
        <v>46.902181081772959</v>
      </c>
      <c r="DY392" s="309">
        <v>44.598164824862415</v>
      </c>
      <c r="DZ392" s="309">
        <v>48.194429392002149</v>
      </c>
      <c r="EA392" s="309">
        <v>49.1706010689268</v>
      </c>
      <c r="EB392" s="309">
        <v>33.203332742416819</v>
      </c>
      <c r="EC392" s="309">
        <v>100</v>
      </c>
      <c r="ED392" s="309">
        <v>6.3834732469013691</v>
      </c>
      <c r="EE392" s="309">
        <v>91.116505925554335</v>
      </c>
      <c r="EF392" s="309">
        <v>76.968702679069324</v>
      </c>
      <c r="EG392" s="309">
        <v>14.147803246485022</v>
      </c>
      <c r="EH392" s="309">
        <v>100</v>
      </c>
      <c r="EI392" s="309">
        <v>28.430040752959439</v>
      </c>
      <c r="EJ392" s="309">
        <v>71.569959247040558</v>
      </c>
      <c r="EK392" s="309">
        <v>67.164758393169038</v>
      </c>
      <c r="EL392" s="309">
        <v>4.4052008538715315</v>
      </c>
      <c r="EM392" s="309">
        <v>100</v>
      </c>
      <c r="EN392" s="309">
        <v>3.0416894203247367</v>
      </c>
      <c r="EO392" s="309">
        <v>93.517450364621496</v>
      </c>
      <c r="EP392" s="309">
        <v>80.621420215756075</v>
      </c>
      <c r="EQ392" s="367">
        <v>12.896030148865412</v>
      </c>
      <c r="ER392" s="531">
        <f>Daten_Polit!AB392</f>
        <v>7.8</v>
      </c>
      <c r="ES392" s="532">
        <f>Daten_Polit!AC392</f>
        <v>34.9</v>
      </c>
      <c r="ET392" s="532">
        <f>Daten_Polit!AD392</f>
        <v>6.1</v>
      </c>
      <c r="EU392" s="532">
        <f>Daten_Polit!AE392</f>
        <v>6.7</v>
      </c>
      <c r="EV392" s="532">
        <f>Daten_Polit!AF392</f>
        <v>2.7</v>
      </c>
      <c r="EW392" s="309">
        <v>0.60774130472336463</v>
      </c>
      <c r="EX392" s="309">
        <v>3.0586560239432838</v>
      </c>
      <c r="EY392" s="309">
        <v>0.54484923358524695</v>
      </c>
      <c r="EZ392" s="309">
        <v>0.57003472196031091</v>
      </c>
      <c r="FA392" s="309">
        <v>0.38724433671162167</v>
      </c>
      <c r="FB392" s="309">
        <v>5.3742916284909565</v>
      </c>
      <c r="FC392" s="309">
        <v>3.2586129080788719</v>
      </c>
      <c r="FD392" s="309">
        <v>6.1246709739172047</v>
      </c>
      <c r="FE392" s="309">
        <v>5.9401357745320196</v>
      </c>
      <c r="FF392" s="309">
        <v>8.5975189524459967</v>
      </c>
      <c r="FG392" s="309">
        <v>44.538612845291212</v>
      </c>
      <c r="FH392" s="309">
        <v>42.400628246948173</v>
      </c>
      <c r="FI392" s="309">
        <v>45.640461925008957</v>
      </c>
      <c r="FJ392" s="309">
        <v>46.714532400253709</v>
      </c>
      <c r="FK392" s="309">
        <v>31.285788651743886</v>
      </c>
      <c r="FL392" s="309">
        <v>100</v>
      </c>
      <c r="FM392" s="309">
        <v>6.6142654766311137</v>
      </c>
      <c r="FN392" s="309">
        <v>90.862164571146437</v>
      </c>
      <c r="FO392" s="309">
        <v>76.555315881214341</v>
      </c>
      <c r="FP392" s="309">
        <v>14.306848689932094</v>
      </c>
      <c r="FQ392" s="309">
        <v>100</v>
      </c>
      <c r="FR392" s="309">
        <v>29.401504415131356</v>
      </c>
      <c r="FS392" s="309">
        <v>70.59849558486863</v>
      </c>
      <c r="FT392" s="309">
        <v>65.322141066172463</v>
      </c>
      <c r="FU392" s="309">
        <v>5.2763545186961727</v>
      </c>
      <c r="FV392" s="309">
        <v>100</v>
      </c>
      <c r="FW392" s="309">
        <v>3.2465594989302007</v>
      </c>
      <c r="FX392" s="309">
        <v>93.317597914705118</v>
      </c>
      <c r="FY392" s="309">
        <v>80.45997811007399</v>
      </c>
      <c r="FZ392" s="313">
        <v>12.857619804631129</v>
      </c>
      <c r="GA392" s="570">
        <f>Daten_Polit!AG392</f>
        <v>8.1</v>
      </c>
      <c r="GB392" s="571">
        <f>Daten_Polit!AH392</f>
        <v>37.299999999999997</v>
      </c>
      <c r="GC392" s="571">
        <f>Daten_Polit!AI392</f>
        <v>6.3</v>
      </c>
      <c r="GD392" s="571">
        <f>Daten_Polit!AJ392</f>
        <v>6.9</v>
      </c>
      <c r="GE392" s="571">
        <f>Daten_Polit!AK392</f>
        <v>2.8</v>
      </c>
      <c r="GF392" s="444">
        <v>0.59403783228818119</v>
      </c>
      <c r="GG392" s="444">
        <v>3.1928306394856927</v>
      </c>
      <c r="GH392" s="444">
        <v>0.52143203437900443</v>
      </c>
      <c r="GI392" s="444">
        <v>0.5484857482600658</v>
      </c>
      <c r="GJ392" s="444">
        <v>0.35516716909001317</v>
      </c>
      <c r="GK392" s="444">
        <v>4.7697532714014583</v>
      </c>
      <c r="GL392" s="444">
        <v>2.9645270270270268</v>
      </c>
      <c r="GM392" s="444">
        <v>5.5037268574177016</v>
      </c>
      <c r="GN392" s="444">
        <v>5.3454648848450654</v>
      </c>
      <c r="GO392" s="444">
        <v>7.6128143300039692</v>
      </c>
      <c r="GP392" s="444">
        <v>42.027079559646666</v>
      </c>
      <c r="GQ392" s="444">
        <v>42.395798413231645</v>
      </c>
      <c r="GR392" s="444">
        <v>42.314403174147422</v>
      </c>
      <c r="GS392" s="444">
        <v>43.306256747724312</v>
      </c>
      <c r="GT392" s="444">
        <v>29.172343324252669</v>
      </c>
      <c r="GU392" s="444">
        <v>100</v>
      </c>
      <c r="GV392" s="444">
        <v>7.0103307576139153</v>
      </c>
      <c r="GW392" s="444">
        <v>90.290057892677993</v>
      </c>
      <c r="GX392" s="444">
        <v>75.762599834356294</v>
      </c>
      <c r="GY392" s="444">
        <v>14.527458058321695</v>
      </c>
      <c r="GZ392" s="444">
        <v>100</v>
      </c>
      <c r="HA392" s="444">
        <v>30.848380913951374</v>
      </c>
      <c r="HB392" s="444">
        <v>69.151619086048626</v>
      </c>
      <c r="HC392" s="444">
        <v>64.006859679209114</v>
      </c>
      <c r="HD392" s="444">
        <v>5.1447594068395031</v>
      </c>
      <c r="HE392" s="444">
        <v>100</v>
      </c>
      <c r="HF392" s="444">
        <v>3.43479170864775</v>
      </c>
      <c r="HG392" s="444">
        <v>92.892403664615557</v>
      </c>
      <c r="HH392" s="444">
        <v>79.892698611662837</v>
      </c>
      <c r="HI392" s="445">
        <v>12.999705052952724</v>
      </c>
      <c r="HJ392" s="570">
        <f>Daten_Polit!AL392</f>
        <v>7.9</v>
      </c>
      <c r="HK392" s="571">
        <f>Daten_Polit!AM392</f>
        <v>34.700000000000003</v>
      </c>
      <c r="HL392" s="571">
        <f>Daten_Polit!AN392</f>
        <v>6.1</v>
      </c>
      <c r="HM392" s="571">
        <f>Daten_Polit!AO392</f>
        <v>6.7</v>
      </c>
      <c r="HN392" s="571">
        <f>Daten_Polit!AP392</f>
        <v>2.6</v>
      </c>
      <c r="HO392" s="444">
        <v>0.49655915883986057</v>
      </c>
      <c r="HP392" s="444">
        <v>2.7158738398923443</v>
      </c>
      <c r="HQ392" s="444">
        <v>0.4315584170078347</v>
      </c>
      <c r="HR392" s="444">
        <v>0.4461017195404326</v>
      </c>
      <c r="HS392" s="444">
        <v>0.34367019968153617</v>
      </c>
      <c r="HT392" s="444">
        <v>4.7255720272080977</v>
      </c>
      <c r="HU392" s="444">
        <v>3.1242879927090454</v>
      </c>
      <c r="HV392" s="444">
        <v>5.3649923445448708</v>
      </c>
      <c r="HW392" s="444">
        <v>5.1122409696132705</v>
      </c>
      <c r="HX392" s="444">
        <v>8.729457501325939</v>
      </c>
      <c r="HY392" s="444">
        <v>48.987951807229429</v>
      </c>
      <c r="HZ392" s="444">
        <v>50.959335624285217</v>
      </c>
      <c r="IA392" s="444">
        <v>48.517530297740521</v>
      </c>
      <c r="IB392" s="444">
        <v>49.640798820533973</v>
      </c>
      <c r="IC392" s="444">
        <v>33.535931355013695</v>
      </c>
      <c r="ID392" s="444">
        <v>100</v>
      </c>
      <c r="IE392" s="444">
        <v>6.9996141581224078</v>
      </c>
      <c r="IF392" s="444">
        <v>90.342074486967391</v>
      </c>
      <c r="IG392" s="444">
        <v>75.700689007294557</v>
      </c>
      <c r="IH392" s="444">
        <v>14.641385479672838</v>
      </c>
      <c r="II392" s="444">
        <v>100</v>
      </c>
      <c r="IJ392" s="444">
        <v>31.071352953631166</v>
      </c>
      <c r="IK392" s="444">
        <v>68.928647046368837</v>
      </c>
      <c r="IL392" s="444">
        <v>64.016514926953221</v>
      </c>
      <c r="IM392" s="444">
        <v>4.9121321194156256</v>
      </c>
      <c r="IN392" s="444">
        <v>100</v>
      </c>
      <c r="IO392" s="444">
        <v>3.5188718480785997</v>
      </c>
      <c r="IP392" s="444">
        <v>92.916977877244804</v>
      </c>
      <c r="IQ392" s="444">
        <v>79.724557013579201</v>
      </c>
      <c r="IR392" s="445">
        <v>13.192420863665605</v>
      </c>
      <c r="IS392" s="443">
        <f>Daten_Polit!AQ392</f>
        <v>7.6</v>
      </c>
      <c r="IT392" s="227">
        <f>Daten_Polit!AR392</f>
        <v>34.799999999999997</v>
      </c>
      <c r="IU392" s="227">
        <f>Daten_Polit!AS392</f>
        <v>5.7</v>
      </c>
      <c r="IV392" s="227">
        <f>Daten_Polit!AT392</f>
        <v>6.3</v>
      </c>
      <c r="IW392" s="227">
        <f>Daten_Polit!AU392</f>
        <v>2.5</v>
      </c>
      <c r="IX392" s="444" t="s">
        <v>820</v>
      </c>
      <c r="IY392" s="444" t="s">
        <v>820</v>
      </c>
      <c r="IZ392" s="444" t="s">
        <v>820</v>
      </c>
      <c r="JA392" s="444" t="s">
        <v>820</v>
      </c>
      <c r="JB392" s="444" t="s">
        <v>820</v>
      </c>
      <c r="JC392" s="444" t="s">
        <v>820</v>
      </c>
      <c r="JD392" s="444" t="s">
        <v>820</v>
      </c>
      <c r="JE392" s="444" t="s">
        <v>820</v>
      </c>
      <c r="JF392" s="444" t="s">
        <v>820</v>
      </c>
      <c r="JG392" s="444" t="s">
        <v>820</v>
      </c>
      <c r="JH392" s="444" t="s">
        <v>820</v>
      </c>
      <c r="JI392" s="444" t="s">
        <v>820</v>
      </c>
      <c r="JJ392" s="444" t="s">
        <v>820</v>
      </c>
      <c r="JK392" s="444" t="s">
        <v>820</v>
      </c>
      <c r="JL392" s="444" t="s">
        <v>820</v>
      </c>
      <c r="JM392" s="444" t="s">
        <v>820</v>
      </c>
      <c r="JN392" s="444" t="s">
        <v>820</v>
      </c>
      <c r="JO392" s="444" t="s">
        <v>820</v>
      </c>
      <c r="JP392" s="444" t="s">
        <v>820</v>
      </c>
      <c r="JQ392" s="444" t="s">
        <v>820</v>
      </c>
      <c r="JR392" s="444" t="s">
        <v>820</v>
      </c>
      <c r="JS392" s="444" t="s">
        <v>820</v>
      </c>
      <c r="JT392" s="444" t="s">
        <v>820</v>
      </c>
      <c r="JU392" s="444" t="s">
        <v>820</v>
      </c>
      <c r="JV392" s="444" t="s">
        <v>820</v>
      </c>
      <c r="JW392" s="444" t="s">
        <v>820</v>
      </c>
      <c r="JX392" s="444" t="s">
        <v>820</v>
      </c>
      <c r="JY392" s="444" t="s">
        <v>820</v>
      </c>
      <c r="JZ392" s="444" t="s">
        <v>820</v>
      </c>
      <c r="KA392" s="445" t="s">
        <v>820</v>
      </c>
    </row>
    <row r="393" spans="4:287" ht="12.65" customHeight="1" x14ac:dyDescent="0.2">
      <c r="D393" s="276"/>
      <c r="E393" s="3" t="str">
        <f>Daten_Polit!E393</f>
        <v>14627</v>
      </c>
      <c r="F393" s="229" t="str">
        <f>Daten_Polit!F393</f>
        <v>Meißen</v>
      </c>
      <c r="G393" s="246"/>
      <c r="H393" s="531">
        <f>Daten_Polit!H393</f>
        <v>8.1</v>
      </c>
      <c r="I393" s="532">
        <f>Daten_Polit!I393</f>
        <v>34.200000000000003</v>
      </c>
      <c r="J393" s="532">
        <f>Daten_Polit!J393</f>
        <v>6.8</v>
      </c>
      <c r="K393" s="532">
        <f>Daten_Polit!K393</f>
        <v>7.6</v>
      </c>
      <c r="L393" s="532">
        <f>Daten_Polit!L393</f>
        <v>2.9</v>
      </c>
      <c r="M393" s="308">
        <v>0.71443627503519047</v>
      </c>
      <c r="N393" s="308">
        <v>3.2333022540644309</v>
      </c>
      <c r="O393" s="308">
        <v>0.67055140403682723</v>
      </c>
      <c r="P393" s="308">
        <v>0.72541486148928447</v>
      </c>
      <c r="Q393" s="308">
        <v>0.38712417065679694</v>
      </c>
      <c r="R393" s="308">
        <v>6.6274575168067562</v>
      </c>
      <c r="S393" s="308">
        <v>3.7268194698518595</v>
      </c>
      <c r="T393" s="308">
        <v>7.5462802904107864</v>
      </c>
      <c r="U393" s="308">
        <v>7.2606962589911488</v>
      </c>
      <c r="V393" s="308">
        <v>11.21590249564778</v>
      </c>
      <c r="W393" s="308">
        <v>38.648550870281717</v>
      </c>
      <c r="X393" s="308">
        <v>38.680063611390217</v>
      </c>
      <c r="Y393" s="308">
        <v>38.696165254463281</v>
      </c>
      <c r="Z393" s="308">
        <v>39.395778696504266</v>
      </c>
      <c r="AA393" s="308">
        <v>29.635123108871532</v>
      </c>
      <c r="AB393" s="308">
        <v>100</v>
      </c>
      <c r="AC393" s="308">
        <v>5.4379095210173212</v>
      </c>
      <c r="AD393" s="308">
        <v>92.2695764694963</v>
      </c>
      <c r="AE393" s="308">
        <v>75.978146026572446</v>
      </c>
      <c r="AF393" s="308">
        <v>16.291430442923861</v>
      </c>
      <c r="AG393" s="308">
        <v>100</v>
      </c>
      <c r="AH393" s="308">
        <v>23.534922452378471</v>
      </c>
      <c r="AI393" s="308">
        <v>76.465077547621505</v>
      </c>
      <c r="AJ393" s="308">
        <v>70.896221505152482</v>
      </c>
      <c r="AK393" s="308">
        <v>5.5688560424690321</v>
      </c>
      <c r="AL393" s="308">
        <v>100</v>
      </c>
      <c r="AM393" s="308">
        <v>2.5245571740289674</v>
      </c>
      <c r="AN393" s="308">
        <v>94.371543659822407</v>
      </c>
      <c r="AO393" s="308">
        <v>79.066513664577357</v>
      </c>
      <c r="AP393" s="337">
        <v>15.30502999524505</v>
      </c>
      <c r="AQ393" s="531">
        <f>Daten_Polit!M393</f>
        <v>7.3</v>
      </c>
      <c r="AR393" s="532">
        <f>Daten_Polit!N393</f>
        <v>33.299999999999997</v>
      </c>
      <c r="AS393" s="532">
        <f>Daten_Polit!O393</f>
        <v>5.9</v>
      </c>
      <c r="AT393" s="532">
        <f>Daten_Polit!P393</f>
        <v>6.6</v>
      </c>
      <c r="AU393" s="532">
        <f>Daten_Polit!Q393</f>
        <v>2.5</v>
      </c>
      <c r="AV393" s="308">
        <v>0.65859052014229402</v>
      </c>
      <c r="AW393" s="308">
        <v>3.2039583846877355</v>
      </c>
      <c r="AX393" s="308">
        <v>0.61012458268836134</v>
      </c>
      <c r="AY393" s="308">
        <v>0.65826780496887749</v>
      </c>
      <c r="AZ393" s="308">
        <v>0.36228180192190207</v>
      </c>
      <c r="BA393" s="308">
        <v>6.6926307476937676</v>
      </c>
      <c r="BB393" s="308">
        <v>3.7375135620486546</v>
      </c>
      <c r="BC393" s="308">
        <v>7.7217862504118271</v>
      </c>
      <c r="BD393" s="308">
        <v>7.4174522091736934</v>
      </c>
      <c r="BE393" s="308">
        <v>11.586691188763645</v>
      </c>
      <c r="BF393" s="308">
        <v>37.908455353671059</v>
      </c>
      <c r="BG393" s="308">
        <v>37.016966888409257</v>
      </c>
      <c r="BH393" s="308">
        <v>38.310958514987028</v>
      </c>
      <c r="BI393" s="308">
        <v>39.30171769977521</v>
      </c>
      <c r="BJ393" s="308">
        <v>25.898078529664158</v>
      </c>
      <c r="BK393" s="308">
        <v>100</v>
      </c>
      <c r="BL393" s="308">
        <v>5.7344375306973152</v>
      </c>
      <c r="BM393" s="308">
        <v>92.017345146357215</v>
      </c>
      <c r="BN393" s="308">
        <v>75.638228626383835</v>
      </c>
      <c r="BO393" s="308">
        <v>16.379116519973401</v>
      </c>
      <c r="BP393" s="308">
        <v>100</v>
      </c>
      <c r="BQ393" s="308">
        <v>25.472463768115944</v>
      </c>
      <c r="BR393" s="308">
        <v>74.527536231884042</v>
      </c>
      <c r="BS393" s="308">
        <v>68.881159420289833</v>
      </c>
      <c r="BT393" s="308">
        <v>5.6463768115942035</v>
      </c>
      <c r="BU393" s="308">
        <v>100</v>
      </c>
      <c r="BV393" s="308">
        <v>2.5751066344659854</v>
      </c>
      <c r="BW393" s="308">
        <v>94.420908705939326</v>
      </c>
      <c r="BX393" s="308">
        <v>79.062997355526832</v>
      </c>
      <c r="BY393" s="312">
        <v>15.357911350412479</v>
      </c>
      <c r="BZ393" s="531">
        <f>Daten_Polit!R393</f>
        <v>6.5</v>
      </c>
      <c r="CA393" s="532">
        <f>Daten_Polit!S393</f>
        <v>32</v>
      </c>
      <c r="CB393" s="532">
        <f>Daten_Polit!T393</f>
        <v>5.0999999999999996</v>
      </c>
      <c r="CC393" s="532">
        <f>Daten_Polit!U393</f>
        <v>5.7</v>
      </c>
      <c r="CD393" s="532">
        <f>Daten_Polit!V393</f>
        <v>2.2000000000000002</v>
      </c>
      <c r="CE393" s="309">
        <v>0.56360538097606927</v>
      </c>
      <c r="CF393" s="309">
        <v>2.5366552794328925</v>
      </c>
      <c r="CG393" s="309">
        <v>0.52349197524410396</v>
      </c>
      <c r="CH393" s="309">
        <v>0.56525482554500195</v>
      </c>
      <c r="CI393" s="309">
        <v>0.3105159416940303</v>
      </c>
      <c r="CJ393" s="309">
        <v>6.6286313327822644</v>
      </c>
      <c r="CK393" s="309">
        <v>3.5412322274880976</v>
      </c>
      <c r="CL393" s="309">
        <v>7.8366667623175168</v>
      </c>
      <c r="CM393" s="309">
        <v>7.5766285012972556</v>
      </c>
      <c r="CN393" s="309">
        <v>10.977669356352859</v>
      </c>
      <c r="CO393" s="309">
        <v>36.96852398899965</v>
      </c>
      <c r="CP393" s="309">
        <v>35.577652952786771</v>
      </c>
      <c r="CQ393" s="309">
        <v>37.885616259123516</v>
      </c>
      <c r="CR393" s="309">
        <v>38.789929189614718</v>
      </c>
      <c r="CS393" s="309">
        <v>26.909854851041015</v>
      </c>
      <c r="CT393" s="309">
        <v>100</v>
      </c>
      <c r="CU393" s="309">
        <v>6.0132160176012919</v>
      </c>
      <c r="CV393" s="309">
        <v>91.714401641539709</v>
      </c>
      <c r="CW393" s="309">
        <v>75.237924353404139</v>
      </c>
      <c r="CX393" s="309">
        <v>16.476477288135573</v>
      </c>
      <c r="CY393" s="309">
        <v>100</v>
      </c>
      <c r="CZ393" s="309">
        <v>28.221097703386537</v>
      </c>
      <c r="DA393" s="309">
        <v>71.778902296613467</v>
      </c>
      <c r="DB393" s="309">
        <v>66.147657973271052</v>
      </c>
      <c r="DC393" s="309">
        <v>5.6312443233424148</v>
      </c>
      <c r="DD393" s="309">
        <v>100</v>
      </c>
      <c r="DE393" s="309">
        <v>2.7813483952768583</v>
      </c>
      <c r="DF393" s="309">
        <v>94.185237479131729</v>
      </c>
      <c r="DG393" s="309">
        <v>78.744155560532036</v>
      </c>
      <c r="DH393" s="313">
        <v>15.441081918599703</v>
      </c>
      <c r="DI393" s="565">
        <f>Daten_Polit!W393</f>
        <v>6</v>
      </c>
      <c r="DJ393" s="532">
        <f>Daten_Polit!X393</f>
        <v>30.5</v>
      </c>
      <c r="DK393" s="532">
        <f>Daten_Polit!Y393</f>
        <v>4.5</v>
      </c>
      <c r="DL393" s="532">
        <f>Daten_Polit!Z393</f>
        <v>5.0999999999999996</v>
      </c>
      <c r="DM393" s="532">
        <f>Daten_Polit!AA393</f>
        <v>1.8</v>
      </c>
      <c r="DN393" s="309">
        <v>0.51417342382505871</v>
      </c>
      <c r="DO393" s="309">
        <v>3.1015210775224125</v>
      </c>
      <c r="DP393" s="309">
        <v>0.45116642345959151</v>
      </c>
      <c r="DQ393" s="309">
        <v>0.48522677932404934</v>
      </c>
      <c r="DR393" s="309">
        <v>0.27918810300515146</v>
      </c>
      <c r="DS393" s="309">
        <v>6.6326249269352804</v>
      </c>
      <c r="DT393" s="309">
        <v>4.2562825447136063</v>
      </c>
      <c r="DU393" s="309">
        <v>7.8260869565218396</v>
      </c>
      <c r="DV393" s="309">
        <v>7.5450253540829335</v>
      </c>
      <c r="DW393" s="309">
        <v>11.43820224719204</v>
      </c>
      <c r="DX393" s="309">
        <v>37.565468264537948</v>
      </c>
      <c r="DY393" s="309">
        <v>36.674087770273779</v>
      </c>
      <c r="DZ393" s="309">
        <v>37.709776184162287</v>
      </c>
      <c r="EA393" s="309">
        <v>38.438184000565556</v>
      </c>
      <c r="EB393" s="309">
        <v>28.384180790969488</v>
      </c>
      <c r="EC393" s="309">
        <v>100</v>
      </c>
      <c r="ED393" s="309">
        <v>6.0675950804494034</v>
      </c>
      <c r="EE393" s="309">
        <v>91.542068960743137</v>
      </c>
      <c r="EF393" s="309">
        <v>75.048923819120432</v>
      </c>
      <c r="EG393" s="309">
        <v>16.493145141622701</v>
      </c>
      <c r="EH393" s="309">
        <v>100</v>
      </c>
      <c r="EI393" s="309">
        <v>30.864024646408065</v>
      </c>
      <c r="EJ393" s="309">
        <v>69.135975353591945</v>
      </c>
      <c r="EK393" s="309">
        <v>63.968631844279514</v>
      </c>
      <c r="EL393" s="309">
        <v>5.1673435093124214</v>
      </c>
      <c r="EM393" s="309">
        <v>100</v>
      </c>
      <c r="EN393" s="309">
        <v>2.9151451150604855</v>
      </c>
      <c r="EO393" s="309">
        <v>93.925336994641512</v>
      </c>
      <c r="EP393" s="309">
        <v>78.39849290943134</v>
      </c>
      <c r="EQ393" s="367">
        <v>15.526844085210175</v>
      </c>
      <c r="ER393" s="531">
        <f>Daten_Polit!AB393</f>
        <v>5.3</v>
      </c>
      <c r="ES393" s="532">
        <f>Daten_Polit!AC393</f>
        <v>27.7</v>
      </c>
      <c r="ET393" s="532">
        <f>Daten_Polit!AD393</f>
        <v>4</v>
      </c>
      <c r="EU393" s="532">
        <f>Daten_Polit!AE393</f>
        <v>4.5</v>
      </c>
      <c r="EV393" s="532">
        <f>Daten_Polit!AF393</f>
        <v>1.7</v>
      </c>
      <c r="EW393" s="309">
        <v>0.51236502960640884</v>
      </c>
      <c r="EX393" s="309">
        <v>3.2286963768773185</v>
      </c>
      <c r="EY393" s="309">
        <v>0.43913344615164113</v>
      </c>
      <c r="EZ393" s="309">
        <v>0.46736162125609615</v>
      </c>
      <c r="FA393" s="309">
        <v>0.29516475565147099</v>
      </c>
      <c r="FB393" s="309">
        <v>6.8485867603056789</v>
      </c>
      <c r="FC393" s="309">
        <v>4.8035815116559677</v>
      </c>
      <c r="FD393" s="309">
        <v>8.0112451593684835</v>
      </c>
      <c r="FE393" s="309">
        <v>7.7579941860465116</v>
      </c>
      <c r="FF393" s="309">
        <v>11.015325670498086</v>
      </c>
      <c r="FG393" s="309">
        <v>38.211260587941709</v>
      </c>
      <c r="FH393" s="309">
        <v>35.675126903552254</v>
      </c>
      <c r="FI393" s="309">
        <v>39.136469352538825</v>
      </c>
      <c r="FJ393" s="309">
        <v>40.383793573594687</v>
      </c>
      <c r="FK393" s="309">
        <v>24.455089820347357</v>
      </c>
      <c r="FL393" s="309">
        <v>100</v>
      </c>
      <c r="FM393" s="309">
        <v>6.27594042490849</v>
      </c>
      <c r="FN393" s="309">
        <v>91.224820734316353</v>
      </c>
      <c r="FO393" s="309">
        <v>74.706934950426216</v>
      </c>
      <c r="FP393" s="309">
        <v>16.517885783890122</v>
      </c>
      <c r="FQ393" s="309">
        <v>100</v>
      </c>
      <c r="FR393" s="309">
        <v>32.498788564044581</v>
      </c>
      <c r="FS393" s="309">
        <v>67.501211435955412</v>
      </c>
      <c r="FT393" s="309">
        <v>62.219350670327891</v>
      </c>
      <c r="FU393" s="309">
        <v>5.281860765627524</v>
      </c>
      <c r="FV393" s="309">
        <v>100</v>
      </c>
      <c r="FW393" s="309">
        <v>3.1395699776023731</v>
      </c>
      <c r="FX393" s="309">
        <v>93.592927410067418</v>
      </c>
      <c r="FY393" s="309">
        <v>78.250269840817452</v>
      </c>
      <c r="FZ393" s="313">
        <v>15.342657569249962</v>
      </c>
      <c r="GA393" s="570">
        <f>Daten_Polit!AG393</f>
        <v>5.7</v>
      </c>
      <c r="GB393" s="571">
        <f>Daten_Polit!AH393</f>
        <v>29.6</v>
      </c>
      <c r="GC393" s="571">
        <f>Daten_Polit!AI393</f>
        <v>4.3</v>
      </c>
      <c r="GD393" s="571">
        <f>Daten_Polit!AJ393</f>
        <v>4.8</v>
      </c>
      <c r="GE393" s="571">
        <f>Daten_Polit!AK393</f>
        <v>2</v>
      </c>
      <c r="GF393" s="444">
        <v>0.53208302602465496</v>
      </c>
      <c r="GG393" s="444">
        <v>3.5059012937579364</v>
      </c>
      <c r="GH393" s="444">
        <v>0.44980547627047851</v>
      </c>
      <c r="GI393" s="444">
        <v>0.48357836695486489</v>
      </c>
      <c r="GJ393" s="444">
        <v>0.28071641441733558</v>
      </c>
      <c r="GK393" s="444">
        <v>6.0025900388505828</v>
      </c>
      <c r="GL393" s="444">
        <v>4.188735546437834</v>
      </c>
      <c r="GM393" s="444">
        <v>7.0067716922212764</v>
      </c>
      <c r="GN393" s="444">
        <v>6.8275557772363129</v>
      </c>
      <c r="GO393" s="444">
        <v>8.9230769230769234</v>
      </c>
      <c r="GP393" s="444">
        <v>34.91535216964327</v>
      </c>
      <c r="GQ393" s="444">
        <v>34.109128523404635</v>
      </c>
      <c r="GR393" s="444">
        <v>34.86335759829069</v>
      </c>
      <c r="GS393" s="444">
        <v>35.748636164915013</v>
      </c>
      <c r="GT393" s="444">
        <v>25.454545454545453</v>
      </c>
      <c r="GU393" s="444">
        <v>100</v>
      </c>
      <c r="GV393" s="444">
        <v>6.516974033435198</v>
      </c>
      <c r="GW393" s="444">
        <v>90.743595368127174</v>
      </c>
      <c r="GX393" s="444">
        <v>73.964881921531585</v>
      </c>
      <c r="GY393" s="444">
        <v>16.778713446595585</v>
      </c>
      <c r="GZ393" s="444">
        <v>100</v>
      </c>
      <c r="HA393" s="444">
        <v>32.753383043358184</v>
      </c>
      <c r="HB393" s="444">
        <v>67.246616956641816</v>
      </c>
      <c r="HC393" s="444">
        <v>61.405689036177854</v>
      </c>
      <c r="HD393" s="444">
        <v>5.8409279204639617</v>
      </c>
      <c r="HE393" s="444">
        <v>100</v>
      </c>
      <c r="HF393" s="444">
        <v>3.2222950291346231</v>
      </c>
      <c r="HG393" s="444">
        <v>93.176398469969797</v>
      </c>
      <c r="HH393" s="444">
        <v>77.664192851674059</v>
      </c>
      <c r="HI393" s="445">
        <v>15.512205618295727</v>
      </c>
      <c r="HJ393" s="570">
        <f>Daten_Polit!AL393</f>
        <v>5.5</v>
      </c>
      <c r="HK393" s="571">
        <f>Daten_Polit!AM393</f>
        <v>27.5</v>
      </c>
      <c r="HL393" s="571">
        <f>Daten_Polit!AN393</f>
        <v>4.2</v>
      </c>
      <c r="HM393" s="571">
        <f>Daten_Polit!AO393</f>
        <v>4.5999999999999996</v>
      </c>
      <c r="HN393" s="571">
        <f>Daten_Polit!AP393</f>
        <v>2</v>
      </c>
      <c r="HO393" s="444">
        <v>0.43259945925067594</v>
      </c>
      <c r="HP393" s="444">
        <v>2.474314348622312</v>
      </c>
      <c r="HQ393" s="444">
        <v>0.37185827637544816</v>
      </c>
      <c r="HR393" s="444">
        <v>0.39817881560699081</v>
      </c>
      <c r="HS393" s="444">
        <v>0.24129767971969523</v>
      </c>
      <c r="HT393" s="444">
        <v>5.9268150648300821</v>
      </c>
      <c r="HU393" s="444">
        <v>4.250141941763391</v>
      </c>
      <c r="HV393" s="444">
        <v>7.3681030250386552</v>
      </c>
      <c r="HW393" s="444">
        <v>7.118152635394015</v>
      </c>
      <c r="HX393" s="444">
        <v>9.9507810828153271</v>
      </c>
      <c r="HY393" s="444">
        <v>44.512473837419321</v>
      </c>
      <c r="HZ393" s="444">
        <v>46.407504505979787</v>
      </c>
      <c r="IA393" s="444">
        <v>41.800310398344543</v>
      </c>
      <c r="IB393" s="444">
        <v>43.246933288523302</v>
      </c>
      <c r="IC393" s="444">
        <v>26.772856207721862</v>
      </c>
      <c r="ID393" s="444">
        <v>100</v>
      </c>
      <c r="IE393" s="444">
        <v>5.7447419404691749</v>
      </c>
      <c r="IF393" s="444">
        <v>91.596226159632607</v>
      </c>
      <c r="IG393" s="444">
        <v>74.33846991407141</v>
      </c>
      <c r="IH393" s="444">
        <v>17.257756245561186</v>
      </c>
      <c r="II393" s="444">
        <v>100</v>
      </c>
      <c r="IJ393" s="444">
        <v>17.741289547456951</v>
      </c>
      <c r="IK393" s="444">
        <v>82.258710452543056</v>
      </c>
      <c r="IL393" s="444">
        <v>70.244293151782145</v>
      </c>
      <c r="IM393" s="444">
        <v>12.014417300760915</v>
      </c>
      <c r="IN393" s="444">
        <v>100</v>
      </c>
      <c r="IO393" s="444">
        <v>3.4988662570696336</v>
      </c>
      <c r="IP393" s="444">
        <v>93.053330098139469</v>
      </c>
      <c r="IQ393" s="444">
        <v>77.441422320818845</v>
      </c>
      <c r="IR393" s="445">
        <v>15.611907777320619</v>
      </c>
      <c r="IS393" s="443">
        <f>Daten_Polit!AQ393</f>
        <v>5.2</v>
      </c>
      <c r="IT393" s="227">
        <f>Daten_Polit!AR393</f>
        <v>31.7</v>
      </c>
      <c r="IU393" s="227">
        <f>Daten_Polit!AS393</f>
        <v>3.6</v>
      </c>
      <c r="IV393" s="227">
        <f>Daten_Polit!AT393</f>
        <v>4.0999999999999996</v>
      </c>
      <c r="IW393" s="227">
        <f>Daten_Polit!AU393</f>
        <v>1.6</v>
      </c>
      <c r="IX393" s="444" t="s">
        <v>820</v>
      </c>
      <c r="IY393" s="444" t="s">
        <v>820</v>
      </c>
      <c r="IZ393" s="444" t="s">
        <v>820</v>
      </c>
      <c r="JA393" s="444" t="s">
        <v>820</v>
      </c>
      <c r="JB393" s="444" t="s">
        <v>820</v>
      </c>
      <c r="JC393" s="444" t="s">
        <v>820</v>
      </c>
      <c r="JD393" s="444" t="s">
        <v>820</v>
      </c>
      <c r="JE393" s="444" t="s">
        <v>820</v>
      </c>
      <c r="JF393" s="444" t="s">
        <v>820</v>
      </c>
      <c r="JG393" s="444" t="s">
        <v>820</v>
      </c>
      <c r="JH393" s="444" t="s">
        <v>820</v>
      </c>
      <c r="JI393" s="444" t="s">
        <v>820</v>
      </c>
      <c r="JJ393" s="444" t="s">
        <v>820</v>
      </c>
      <c r="JK393" s="444" t="s">
        <v>820</v>
      </c>
      <c r="JL393" s="444" t="s">
        <v>820</v>
      </c>
      <c r="JM393" s="444" t="s">
        <v>820</v>
      </c>
      <c r="JN393" s="444" t="s">
        <v>820</v>
      </c>
      <c r="JO393" s="444" t="s">
        <v>820</v>
      </c>
      <c r="JP393" s="444" t="s">
        <v>820</v>
      </c>
      <c r="JQ393" s="444" t="s">
        <v>820</v>
      </c>
      <c r="JR393" s="444" t="s">
        <v>820</v>
      </c>
      <c r="JS393" s="444" t="s">
        <v>820</v>
      </c>
      <c r="JT393" s="444" t="s">
        <v>820</v>
      </c>
      <c r="JU393" s="444" t="s">
        <v>820</v>
      </c>
      <c r="JV393" s="444" t="s">
        <v>820</v>
      </c>
      <c r="JW393" s="444" t="s">
        <v>820</v>
      </c>
      <c r="JX393" s="444" t="s">
        <v>820</v>
      </c>
      <c r="JY393" s="444" t="s">
        <v>820</v>
      </c>
      <c r="JZ393" s="444" t="s">
        <v>820</v>
      </c>
      <c r="KA393" s="445" t="s">
        <v>820</v>
      </c>
    </row>
    <row r="394" spans="4:287" ht="12.65" customHeight="1" x14ac:dyDescent="0.2">
      <c r="D394" s="276"/>
      <c r="E394" s="3" t="str">
        <f>Daten_Polit!E394</f>
        <v>14628</v>
      </c>
      <c r="F394" s="229" t="str">
        <f>Daten_Polit!F394</f>
        <v>Sächsische Schweiz-Osterzgebirge</v>
      </c>
      <c r="G394" s="246"/>
      <c r="H394" s="531">
        <f>Daten_Polit!H394</f>
        <v>7.3</v>
      </c>
      <c r="I394" s="532">
        <f>Daten_Polit!I394</f>
        <v>31.9</v>
      </c>
      <c r="J394" s="532">
        <f>Daten_Polit!J394</f>
        <v>6</v>
      </c>
      <c r="K394" s="532">
        <f>Daten_Polit!K394</f>
        <v>6.6</v>
      </c>
      <c r="L394" s="532">
        <f>Daten_Polit!L394</f>
        <v>2.8</v>
      </c>
      <c r="M394" s="308">
        <v>0.75509923405695911</v>
      </c>
      <c r="N394" s="308">
        <v>3.2817115466280535</v>
      </c>
      <c r="O394" s="308">
        <v>0.70795800378278606</v>
      </c>
      <c r="P394" s="308">
        <v>0.7669928610921074</v>
      </c>
      <c r="Q394" s="308">
        <v>0.37381970559918609</v>
      </c>
      <c r="R394" s="308">
        <v>7.449488277052617</v>
      </c>
      <c r="S394" s="308">
        <v>3.8984893353825982</v>
      </c>
      <c r="T394" s="308">
        <v>8.5790759920866222</v>
      </c>
      <c r="U394" s="308">
        <v>8.5031135137866567</v>
      </c>
      <c r="V394" s="308">
        <v>9.4688563396952219</v>
      </c>
      <c r="W394" s="308">
        <v>40.707650224693374</v>
      </c>
      <c r="X394" s="308">
        <v>44.886214030469134</v>
      </c>
      <c r="Y394" s="308">
        <v>39.271026719620529</v>
      </c>
      <c r="Z394" s="308">
        <v>40.169098143236383</v>
      </c>
      <c r="AA394" s="308">
        <v>28.744394618834079</v>
      </c>
      <c r="AB394" s="308">
        <v>100</v>
      </c>
      <c r="AC394" s="308">
        <v>5.4423694828204461</v>
      </c>
      <c r="AD394" s="308">
        <v>92.243931056623239</v>
      </c>
      <c r="AE394" s="308">
        <v>76.346327279383416</v>
      </c>
      <c r="AF394" s="308">
        <v>15.897603777239821</v>
      </c>
      <c r="AG394" s="308">
        <v>100</v>
      </c>
      <c r="AH394" s="308">
        <v>25.02593659942363</v>
      </c>
      <c r="AI394" s="308">
        <v>74.97406340057637</v>
      </c>
      <c r="AJ394" s="308">
        <v>68.910662824207492</v>
      </c>
      <c r="AK394" s="308">
        <v>6.0634005763688759</v>
      </c>
      <c r="AL394" s="308">
        <v>100</v>
      </c>
      <c r="AM394" s="308">
        <v>2.6926938239422284</v>
      </c>
      <c r="AN394" s="308">
        <v>94.176884272625827</v>
      </c>
      <c r="AO394" s="308">
        <v>80.036247132990212</v>
      </c>
      <c r="AP394" s="337">
        <v>14.140637139635626</v>
      </c>
      <c r="AQ394" s="531">
        <f>Daten_Polit!M394</f>
        <v>6.5</v>
      </c>
      <c r="AR394" s="532">
        <f>Daten_Polit!N394</f>
        <v>30.2</v>
      </c>
      <c r="AS394" s="532">
        <f>Daten_Polit!O394</f>
        <v>5.2</v>
      </c>
      <c r="AT394" s="532">
        <f>Daten_Polit!P394</f>
        <v>5.8</v>
      </c>
      <c r="AU394" s="532">
        <f>Daten_Polit!Q394</f>
        <v>2.6</v>
      </c>
      <c r="AV394" s="308">
        <v>0.66555988897087237</v>
      </c>
      <c r="AW394" s="308">
        <v>3.0332571229146295</v>
      </c>
      <c r="AX394" s="308">
        <v>0.61773168543676382</v>
      </c>
      <c r="AY394" s="308">
        <v>0.66328984345480724</v>
      </c>
      <c r="AZ394" s="308">
        <v>0.36079028620188841</v>
      </c>
      <c r="BA394" s="308">
        <v>7.5592645147206525</v>
      </c>
      <c r="BB394" s="308">
        <v>4.3151746334485637</v>
      </c>
      <c r="BC394" s="308">
        <v>8.7280454019742333</v>
      </c>
      <c r="BD394" s="308">
        <v>8.6083676973424037</v>
      </c>
      <c r="BE394" s="308">
        <v>10.040225261463553</v>
      </c>
      <c r="BF394" s="308">
        <v>40.588600870070366</v>
      </c>
      <c r="BG394" s="308">
        <v>42.07510119023857</v>
      </c>
      <c r="BH394" s="308">
        <v>40.208557387314912</v>
      </c>
      <c r="BI394" s="308">
        <v>41.264272121789013</v>
      </c>
      <c r="BJ394" s="308">
        <v>28.742128209263928</v>
      </c>
      <c r="BK394" s="308">
        <v>100</v>
      </c>
      <c r="BL394" s="308">
        <v>5.7280073914442173</v>
      </c>
      <c r="BM394" s="308">
        <v>91.98352619344233</v>
      </c>
      <c r="BN394" s="308">
        <v>76.028652711700175</v>
      </c>
      <c r="BO394" s="308">
        <v>15.954873481742165</v>
      </c>
      <c r="BP394" s="308">
        <v>100</v>
      </c>
      <c r="BQ394" s="308">
        <v>26.391592059166989</v>
      </c>
      <c r="BR394" s="308">
        <v>73.608407940833004</v>
      </c>
      <c r="BS394" s="308">
        <v>67.09484883871805</v>
      </c>
      <c r="BT394" s="308">
        <v>6.5135591021149599</v>
      </c>
      <c r="BU394" s="308">
        <v>100</v>
      </c>
      <c r="BV394" s="308">
        <v>2.7639206595899077</v>
      </c>
      <c r="BW394" s="308">
        <v>94.17083216005804</v>
      </c>
      <c r="BX394" s="308">
        <v>79.988167923457155</v>
      </c>
      <c r="BY394" s="312">
        <v>14.182664236600887</v>
      </c>
      <c r="BZ394" s="531">
        <f>Daten_Polit!R394</f>
        <v>5.7</v>
      </c>
      <c r="CA394" s="532">
        <f>Daten_Polit!S394</f>
        <v>26.6</v>
      </c>
      <c r="CB394" s="532">
        <f>Daten_Polit!T394</f>
        <v>4.5999999999999996</v>
      </c>
      <c r="CC394" s="532">
        <f>Daten_Polit!U394</f>
        <v>5</v>
      </c>
      <c r="CD394" s="532">
        <f>Daten_Polit!V394</f>
        <v>2.2999999999999998</v>
      </c>
      <c r="CE394" s="309">
        <v>0.59263966883024433</v>
      </c>
      <c r="CF394" s="309">
        <v>2.8044237010113484</v>
      </c>
      <c r="CG394" s="309">
        <v>0.54305052980266566</v>
      </c>
      <c r="CH394" s="309">
        <v>0.57974224260216911</v>
      </c>
      <c r="CI394" s="309">
        <v>0.33786413698734596</v>
      </c>
      <c r="CJ394" s="309">
        <v>7.7845807822067083</v>
      </c>
      <c r="CK394" s="309">
        <v>4.6216987865810131</v>
      </c>
      <c r="CL394" s="309">
        <v>9.0159557761164777</v>
      </c>
      <c r="CM394" s="309">
        <v>8.8260069796626475</v>
      </c>
      <c r="CN394" s="309">
        <v>11.022335209732267</v>
      </c>
      <c r="CO394" s="309">
        <v>38.448983345018746</v>
      </c>
      <c r="CP394" s="309">
        <v>40.241834731391393</v>
      </c>
      <c r="CQ394" s="309">
        <v>38.300718118561456</v>
      </c>
      <c r="CR394" s="309">
        <v>39.47515159963713</v>
      </c>
      <c r="CS394" s="309">
        <v>25.854108956609416</v>
      </c>
      <c r="CT394" s="309">
        <v>100</v>
      </c>
      <c r="CU394" s="309">
        <v>5.6908689955535712</v>
      </c>
      <c r="CV394" s="309">
        <v>91.956460372338228</v>
      </c>
      <c r="CW394" s="309">
        <v>75.965578470550312</v>
      </c>
      <c r="CX394" s="309">
        <v>15.990881901787917</v>
      </c>
      <c r="CY394" s="309">
        <v>100</v>
      </c>
      <c r="CZ394" s="309">
        <v>27.244960293219307</v>
      </c>
      <c r="DA394" s="309">
        <v>72.755039706780707</v>
      </c>
      <c r="DB394" s="309">
        <v>65.974343310934643</v>
      </c>
      <c r="DC394" s="309">
        <v>6.7806963958460589</v>
      </c>
      <c r="DD394" s="309">
        <v>100</v>
      </c>
      <c r="DE394" s="309">
        <v>2.9452051114041273</v>
      </c>
      <c r="DF394" s="309">
        <v>93.921948447038503</v>
      </c>
      <c r="DG394" s="309">
        <v>79.674453208770402</v>
      </c>
      <c r="DH394" s="313">
        <v>14.247495238268106</v>
      </c>
      <c r="DI394" s="565">
        <f>Daten_Polit!W394</f>
        <v>5.0999999999999996</v>
      </c>
      <c r="DJ394" s="532">
        <f>Daten_Polit!X394</f>
        <v>26.1</v>
      </c>
      <c r="DK394" s="532">
        <f>Daten_Polit!Y394</f>
        <v>3.9</v>
      </c>
      <c r="DL394" s="532">
        <f>Daten_Polit!Z394</f>
        <v>4.3</v>
      </c>
      <c r="DM394" s="532">
        <f>Daten_Polit!AA394</f>
        <v>1.9</v>
      </c>
      <c r="DN394" s="309">
        <v>0.54475550424672226</v>
      </c>
      <c r="DO394" s="309">
        <v>3.0828387436220885</v>
      </c>
      <c r="DP394" s="309">
        <v>0.47960977064872939</v>
      </c>
      <c r="DQ394" s="309">
        <v>0.51243319813029375</v>
      </c>
      <c r="DR394" s="309">
        <v>0.29808595578235236</v>
      </c>
      <c r="DS394" s="309">
        <v>7.9620720019397488</v>
      </c>
      <c r="DT394" s="309">
        <v>5.3695955369595536</v>
      </c>
      <c r="DU394" s="309">
        <v>9.038232427163436</v>
      </c>
      <c r="DV394" s="309">
        <v>8.8834235120510865</v>
      </c>
      <c r="DW394" s="309">
        <v>10.758801661929652</v>
      </c>
      <c r="DX394" s="309">
        <v>39.141199226305609</v>
      </c>
      <c r="DY394" s="309">
        <v>39.009518796331093</v>
      </c>
      <c r="DZ394" s="309">
        <v>39.204618110740398</v>
      </c>
      <c r="EA394" s="309">
        <v>40.419298909903659</v>
      </c>
      <c r="EB394" s="309">
        <v>25.843928101707508</v>
      </c>
      <c r="EC394" s="309">
        <v>100</v>
      </c>
      <c r="ED394" s="309">
        <v>5.7489012103919972</v>
      </c>
      <c r="EE394" s="309">
        <v>91.799412840643299</v>
      </c>
      <c r="EF394" s="309">
        <v>75.815865679381503</v>
      </c>
      <c r="EG394" s="309">
        <v>15.983547161261798</v>
      </c>
      <c r="EH394" s="309">
        <v>100</v>
      </c>
      <c r="EI394" s="309">
        <v>30.481987168942261</v>
      </c>
      <c r="EJ394" s="309">
        <v>69.518012831057746</v>
      </c>
      <c r="EK394" s="309">
        <v>63.776936996216484</v>
      </c>
      <c r="EL394" s="309">
        <v>5.7410758348412569</v>
      </c>
      <c r="EM394" s="309">
        <v>100</v>
      </c>
      <c r="EN394" s="309">
        <v>3.0976538913970653</v>
      </c>
      <c r="EO394" s="309">
        <v>93.671951122208938</v>
      </c>
      <c r="EP394" s="309">
        <v>79.327775470415247</v>
      </c>
      <c r="EQ394" s="367">
        <v>14.344175651793698</v>
      </c>
      <c r="ER394" s="531">
        <f>Daten_Polit!AB394</f>
        <v>4.5</v>
      </c>
      <c r="ES394" s="532">
        <f>Daten_Polit!AC394</f>
        <v>24</v>
      </c>
      <c r="ET394" s="532">
        <f>Daten_Polit!AD394</f>
        <v>3.4</v>
      </c>
      <c r="EU394" s="532">
        <f>Daten_Polit!AE394</f>
        <v>3.7</v>
      </c>
      <c r="EV394" s="532">
        <f>Daten_Polit!AF394</f>
        <v>1.8</v>
      </c>
      <c r="EW394" s="309">
        <v>0.5106048033219619</v>
      </c>
      <c r="EX394" s="309">
        <v>2.9560349410623452</v>
      </c>
      <c r="EY394" s="309">
        <v>0.44446823896038129</v>
      </c>
      <c r="EZ394" s="309">
        <v>0.47558946193009161</v>
      </c>
      <c r="FA394" s="309">
        <v>0.2727616997309556</v>
      </c>
      <c r="FB394" s="309">
        <v>8.3643683945646217</v>
      </c>
      <c r="FC394" s="309">
        <v>5.7800463159884687</v>
      </c>
      <c r="FD394" s="309">
        <v>9.4928075396825395</v>
      </c>
      <c r="FE394" s="309">
        <v>9.3961105424769702</v>
      </c>
      <c r="FF394" s="309">
        <v>10.454854039375425</v>
      </c>
      <c r="FG394" s="309">
        <v>34.723168592429531</v>
      </c>
      <c r="FH394" s="309">
        <v>33.942992874110523</v>
      </c>
      <c r="FI394" s="309">
        <v>35.067292644757437</v>
      </c>
      <c r="FJ394" s="309">
        <v>36.237605582079176</v>
      </c>
      <c r="FK394" s="309">
        <v>23.36470048197598</v>
      </c>
      <c r="FL394" s="309">
        <v>100</v>
      </c>
      <c r="FM394" s="309">
        <v>5.8863953666897375</v>
      </c>
      <c r="FN394" s="309">
        <v>91.555927033289592</v>
      </c>
      <c r="FO394" s="309">
        <v>75.411829977561027</v>
      </c>
      <c r="FP394" s="309">
        <v>16.144097055728551</v>
      </c>
      <c r="FQ394" s="309">
        <v>100</v>
      </c>
      <c r="FR394" s="309">
        <v>32.064913262451036</v>
      </c>
      <c r="FS394" s="309">
        <v>67.935086737548957</v>
      </c>
      <c r="FT394" s="309">
        <v>61.331841074426407</v>
      </c>
      <c r="FU394" s="309">
        <v>6.6032456631225518</v>
      </c>
      <c r="FV394" s="309">
        <v>100</v>
      </c>
      <c r="FW394" s="309">
        <v>3.2235791888471326</v>
      </c>
      <c r="FX394" s="309">
        <v>93.440799531200383</v>
      </c>
      <c r="FY394" s="309">
        <v>79.103551389481822</v>
      </c>
      <c r="FZ394" s="313">
        <v>14.337248141718566</v>
      </c>
      <c r="GA394" s="570">
        <f>Daten_Polit!AG394</f>
        <v>4.9000000000000004</v>
      </c>
      <c r="GB394" s="571">
        <f>Daten_Polit!AH394</f>
        <v>25.7</v>
      </c>
      <c r="GC394" s="571">
        <f>Daten_Polit!AI394</f>
        <v>3.7</v>
      </c>
      <c r="GD394" s="571">
        <f>Daten_Polit!AJ394</f>
        <v>4.0999999999999996</v>
      </c>
      <c r="GE394" s="571">
        <f>Daten_Polit!AK394</f>
        <v>2</v>
      </c>
      <c r="GF394" s="444">
        <v>0.51559984930990788</v>
      </c>
      <c r="GG394" s="444">
        <v>3.2787900616837216</v>
      </c>
      <c r="GH394" s="444">
        <v>0.43598385945340612</v>
      </c>
      <c r="GI394" s="444">
        <v>0.46301451972308916</v>
      </c>
      <c r="GJ394" s="444">
        <v>0.28987149705364385</v>
      </c>
      <c r="GK394" s="444">
        <v>7.109215200775072</v>
      </c>
      <c r="GL394" s="444">
        <v>4.8528311848300385</v>
      </c>
      <c r="GM394" s="444">
        <v>8.1019775106631116</v>
      </c>
      <c r="GN394" s="444">
        <v>7.9628046173579143</v>
      </c>
      <c r="GO394" s="444">
        <v>9.4583333333333339</v>
      </c>
      <c r="GP394" s="444">
        <v>31.743876464324277</v>
      </c>
      <c r="GQ394" s="444">
        <v>32.644178454842788</v>
      </c>
      <c r="GR394" s="444">
        <v>31.349008476852202</v>
      </c>
      <c r="GS394" s="444">
        <v>32.387481749508026</v>
      </c>
      <c r="GT394" s="444">
        <v>21.298382142132187</v>
      </c>
      <c r="GU394" s="444">
        <v>100</v>
      </c>
      <c r="GV394" s="444">
        <v>6.092440345376227</v>
      </c>
      <c r="GW394" s="444">
        <v>91.18092282359757</v>
      </c>
      <c r="GX394" s="444">
        <v>74.71168280837928</v>
      </c>
      <c r="GY394" s="444">
        <v>16.469240015218293</v>
      </c>
      <c r="GZ394" s="444">
        <v>100</v>
      </c>
      <c r="HA394" s="444">
        <v>31.274372172827952</v>
      </c>
      <c r="HB394" s="444">
        <v>68.725627827172048</v>
      </c>
      <c r="HC394" s="444">
        <v>62.252378724068002</v>
      </c>
      <c r="HD394" s="444">
        <v>6.47324910310404</v>
      </c>
      <c r="HE394" s="444">
        <v>100</v>
      </c>
      <c r="HF394" s="444">
        <v>3.3476993326758873</v>
      </c>
      <c r="HG394" s="444">
        <v>93.085055213712693</v>
      </c>
      <c r="HH394" s="444">
        <v>78.552846725760801</v>
      </c>
      <c r="HI394" s="445">
        <v>14.532208487951889</v>
      </c>
      <c r="HJ394" s="570">
        <f>Daten_Polit!AL394</f>
        <v>4.8</v>
      </c>
      <c r="HK394" s="571">
        <f>Daten_Polit!AM394</f>
        <v>24.8</v>
      </c>
      <c r="HL394" s="571">
        <f>Daten_Polit!AN394</f>
        <v>3.6</v>
      </c>
      <c r="HM394" s="571">
        <f>Daten_Polit!AO394</f>
        <v>4</v>
      </c>
      <c r="HN394" s="571">
        <f>Daten_Polit!AP394</f>
        <v>1.9</v>
      </c>
      <c r="HO394" s="444">
        <v>0.42136509659732962</v>
      </c>
      <c r="HP394" s="444">
        <v>2.6938829352908646</v>
      </c>
      <c r="HQ394" s="444">
        <v>0.35231089417282235</v>
      </c>
      <c r="HR394" s="444">
        <v>0.3722249098000826</v>
      </c>
      <c r="HS394" s="444">
        <v>0.2455336588007174</v>
      </c>
      <c r="HT394" s="444">
        <v>6.8826185407655114</v>
      </c>
      <c r="HU394" s="444">
        <v>5.0344737869129697</v>
      </c>
      <c r="HV394" s="444">
        <v>7.7217487373737379</v>
      </c>
      <c r="HW394" s="444">
        <v>7.5163256421419895</v>
      </c>
      <c r="HX394" s="444">
        <v>9.7093513058121559</v>
      </c>
      <c r="HY394" s="444">
        <v>40.541838134431281</v>
      </c>
      <c r="HZ394" s="444">
        <v>42.789556684773835</v>
      </c>
      <c r="IA394" s="444">
        <v>39.518673856601552</v>
      </c>
      <c r="IB394" s="444">
        <v>40.433920704846173</v>
      </c>
      <c r="IC394" s="444">
        <v>30.62098501071258</v>
      </c>
      <c r="ID394" s="444">
        <v>100</v>
      </c>
      <c r="IE394" s="444">
        <v>6.1676068196489124</v>
      </c>
      <c r="IF394" s="444">
        <v>91.025914460010853</v>
      </c>
      <c r="IG394" s="444">
        <v>74.546978009742375</v>
      </c>
      <c r="IH394" s="444">
        <v>16.478936450268467</v>
      </c>
      <c r="II394" s="444">
        <v>100</v>
      </c>
      <c r="IJ394" s="444">
        <v>32.055518836748185</v>
      </c>
      <c r="IK394" s="444">
        <v>67.944481163251808</v>
      </c>
      <c r="IL394" s="444">
        <v>61.764705882352942</v>
      </c>
      <c r="IM394" s="444">
        <v>6.179775280898876</v>
      </c>
      <c r="IN394" s="444">
        <v>100</v>
      </c>
      <c r="IO394" s="444">
        <v>3.4945577700705583</v>
      </c>
      <c r="IP394" s="444">
        <v>92.879841803870207</v>
      </c>
      <c r="IQ394" s="444">
        <v>78.280486232355628</v>
      </c>
      <c r="IR394" s="445">
        <v>14.599355571514575</v>
      </c>
      <c r="IS394" s="443">
        <f>Daten_Polit!AQ394</f>
        <v>4.8</v>
      </c>
      <c r="IT394" s="227">
        <f>Daten_Polit!AR394</f>
        <v>27.9</v>
      </c>
      <c r="IU394" s="227">
        <f>Daten_Polit!AS394</f>
        <v>3.3</v>
      </c>
      <c r="IV394" s="227">
        <f>Daten_Polit!AT394</f>
        <v>3.7</v>
      </c>
      <c r="IW394" s="227">
        <f>Daten_Polit!AU394</f>
        <v>1.9</v>
      </c>
      <c r="IX394" s="444" t="s">
        <v>820</v>
      </c>
      <c r="IY394" s="444" t="s">
        <v>820</v>
      </c>
      <c r="IZ394" s="444" t="s">
        <v>820</v>
      </c>
      <c r="JA394" s="444" t="s">
        <v>820</v>
      </c>
      <c r="JB394" s="444" t="s">
        <v>820</v>
      </c>
      <c r="JC394" s="444" t="s">
        <v>820</v>
      </c>
      <c r="JD394" s="444" t="s">
        <v>820</v>
      </c>
      <c r="JE394" s="444" t="s">
        <v>820</v>
      </c>
      <c r="JF394" s="444" t="s">
        <v>820</v>
      </c>
      <c r="JG394" s="444" t="s">
        <v>820</v>
      </c>
      <c r="JH394" s="444" t="s">
        <v>820</v>
      </c>
      <c r="JI394" s="444" t="s">
        <v>820</v>
      </c>
      <c r="JJ394" s="444" t="s">
        <v>820</v>
      </c>
      <c r="JK394" s="444" t="s">
        <v>820</v>
      </c>
      <c r="JL394" s="444" t="s">
        <v>820</v>
      </c>
      <c r="JM394" s="444" t="s">
        <v>820</v>
      </c>
      <c r="JN394" s="444" t="s">
        <v>820</v>
      </c>
      <c r="JO394" s="444" t="s">
        <v>820</v>
      </c>
      <c r="JP394" s="444" t="s">
        <v>820</v>
      </c>
      <c r="JQ394" s="444" t="s">
        <v>820</v>
      </c>
      <c r="JR394" s="444" t="s">
        <v>820</v>
      </c>
      <c r="JS394" s="444" t="s">
        <v>820</v>
      </c>
      <c r="JT394" s="444" t="s">
        <v>820</v>
      </c>
      <c r="JU394" s="444" t="s">
        <v>820</v>
      </c>
      <c r="JV394" s="444" t="s">
        <v>820</v>
      </c>
      <c r="JW394" s="444" t="s">
        <v>820</v>
      </c>
      <c r="JX394" s="444" t="s">
        <v>820</v>
      </c>
      <c r="JY394" s="444" t="s">
        <v>820</v>
      </c>
      <c r="JZ394" s="444" t="s">
        <v>820</v>
      </c>
      <c r="KA394" s="445" t="s">
        <v>820</v>
      </c>
    </row>
    <row r="395" spans="4:287" ht="12.65" customHeight="1" x14ac:dyDescent="0.2">
      <c r="D395" s="276"/>
      <c r="E395" s="3" t="str">
        <f>Daten_Polit!E395</f>
        <v>14713</v>
      </c>
      <c r="F395" s="229" t="str">
        <f>Daten_Polit!F395</f>
        <v>Leipzig, Stadt</v>
      </c>
      <c r="G395" s="246"/>
      <c r="H395" s="531">
        <f>Daten_Polit!H395</f>
        <v>9.6</v>
      </c>
      <c r="I395" s="532">
        <f>Daten_Polit!I395</f>
        <v>32.299999999999997</v>
      </c>
      <c r="J395" s="532">
        <f>Daten_Polit!J395</f>
        <v>7.3</v>
      </c>
      <c r="K395" s="532">
        <f>Daten_Polit!K395</f>
        <v>8</v>
      </c>
      <c r="L395" s="532">
        <f>Daten_Polit!L395</f>
        <v>5.3</v>
      </c>
      <c r="M395" s="308">
        <v>0.98126260986895286</v>
      </c>
      <c r="N395" s="308">
        <v>4.116491496525156</v>
      </c>
      <c r="O395" s="308">
        <v>0.84329760403152698</v>
      </c>
      <c r="P395" s="308">
        <v>0.89669421984702558</v>
      </c>
      <c r="Q395" s="308">
        <v>0.71456942904212006</v>
      </c>
      <c r="R395" s="308">
        <v>7.9017727847811932</v>
      </c>
      <c r="S395" s="308">
        <v>4.9454962707974754</v>
      </c>
      <c r="T395" s="308">
        <v>9.379152264539508</v>
      </c>
      <c r="U395" s="308">
        <v>8.2944073446132194</v>
      </c>
      <c r="V395" s="308">
        <v>13.504089822591729</v>
      </c>
      <c r="W395" s="308">
        <v>32.58860631841435</v>
      </c>
      <c r="X395" s="308">
        <v>31.334739091854431</v>
      </c>
      <c r="Y395" s="308">
        <v>32.997757220237425</v>
      </c>
      <c r="Z395" s="308">
        <v>35.623964116413347</v>
      </c>
      <c r="AA395" s="308">
        <v>23.032435404067492</v>
      </c>
      <c r="AB395" s="308">
        <v>100</v>
      </c>
      <c r="AC395" s="308">
        <v>9.762944303403275</v>
      </c>
      <c r="AD395" s="308">
        <v>87.942007534693786</v>
      </c>
      <c r="AE395" s="308">
        <v>62.092580361464137</v>
      </c>
      <c r="AF395" s="308">
        <v>25.849427173229657</v>
      </c>
      <c r="AG395" s="308">
        <v>100</v>
      </c>
      <c r="AH395" s="308">
        <v>32.819210516488027</v>
      </c>
      <c r="AI395" s="308">
        <v>67.180789483511973</v>
      </c>
      <c r="AJ395" s="308">
        <v>53.019382305710117</v>
      </c>
      <c r="AK395" s="308">
        <v>14.161407177801843</v>
      </c>
      <c r="AL395" s="308">
        <v>100</v>
      </c>
      <c r="AM395" s="308">
        <v>5.0446332728247958</v>
      </c>
      <c r="AN395" s="308">
        <v>91.735196028532769</v>
      </c>
      <c r="AO395" s="308">
        <v>64.839631742931545</v>
      </c>
      <c r="AP395" s="337">
        <v>26.895564285601221</v>
      </c>
      <c r="AQ395" s="531">
        <f>Daten_Polit!M395</f>
        <v>8.8000000000000007</v>
      </c>
      <c r="AR395" s="532">
        <f>Daten_Polit!N395</f>
        <v>32.1</v>
      </c>
      <c r="AS395" s="532">
        <f>Daten_Polit!O395</f>
        <v>6.4</v>
      </c>
      <c r="AT395" s="532">
        <f>Daten_Polit!P395</f>
        <v>7.1</v>
      </c>
      <c r="AU395" s="532">
        <f>Daten_Polit!Q395</f>
        <v>4.8</v>
      </c>
      <c r="AV395" s="308">
        <v>0.94411984880555466</v>
      </c>
      <c r="AW395" s="308">
        <v>3.8778234201286685</v>
      </c>
      <c r="AX395" s="308">
        <v>0.80426959354936955</v>
      </c>
      <c r="AY395" s="308">
        <v>0.85139658251911254</v>
      </c>
      <c r="AZ395" s="308">
        <v>0.69602510482142443</v>
      </c>
      <c r="BA395" s="308">
        <v>8.3401638021724231</v>
      </c>
      <c r="BB395" s="308">
        <v>5.0955175544510904</v>
      </c>
      <c r="BC395" s="308">
        <v>10.243897464139474</v>
      </c>
      <c r="BD395" s="308">
        <v>9.0212777006062428</v>
      </c>
      <c r="BE395" s="308">
        <v>14.72329900829998</v>
      </c>
      <c r="BF395" s="308">
        <v>32.164933033754799</v>
      </c>
      <c r="BG395" s="308">
        <v>30.579710144927159</v>
      </c>
      <c r="BH395" s="308">
        <v>33.481488364409962</v>
      </c>
      <c r="BI395" s="308">
        <v>36.634288873094846</v>
      </c>
      <c r="BJ395" s="308">
        <v>22.009099616859196</v>
      </c>
      <c r="BK395" s="308">
        <v>100</v>
      </c>
      <c r="BL395" s="308">
        <v>10.096459219129891</v>
      </c>
      <c r="BM395" s="308">
        <v>87.815252251106685</v>
      </c>
      <c r="BN395" s="308">
        <v>61.116665686992192</v>
      </c>
      <c r="BO395" s="308">
        <v>26.698586564114478</v>
      </c>
      <c r="BP395" s="308">
        <v>100</v>
      </c>
      <c r="BQ395" s="308">
        <v>36.059255690714195</v>
      </c>
      <c r="BR395" s="308">
        <v>63.940744309285805</v>
      </c>
      <c r="BS395" s="308">
        <v>50.050182664900248</v>
      </c>
      <c r="BT395" s="308">
        <v>13.890561644385565</v>
      </c>
      <c r="BU395" s="308">
        <v>100</v>
      </c>
      <c r="BV395" s="308">
        <v>5.3022519582445691</v>
      </c>
      <c r="BW395" s="308">
        <v>91.823424197272345</v>
      </c>
      <c r="BX395" s="308">
        <v>63.971713166186007</v>
      </c>
      <c r="BY395" s="312">
        <v>27.851711031086339</v>
      </c>
      <c r="BZ395" s="531">
        <f>Daten_Polit!R395</f>
        <v>7.7</v>
      </c>
      <c r="CA395" s="532">
        <f>Daten_Polit!S395</f>
        <v>27.8</v>
      </c>
      <c r="CB395" s="532">
        <f>Daten_Polit!T395</f>
        <v>5.6</v>
      </c>
      <c r="CC395" s="532">
        <f>Daten_Polit!U395</f>
        <v>6.2</v>
      </c>
      <c r="CD395" s="532">
        <f>Daten_Polit!V395</f>
        <v>4.4000000000000004</v>
      </c>
      <c r="CE395" s="309">
        <v>0.86416655936274789</v>
      </c>
      <c r="CF395" s="309">
        <v>3.4602549054967846</v>
      </c>
      <c r="CG395" s="309">
        <v>0.72945575097881654</v>
      </c>
      <c r="CH395" s="309">
        <v>0.74750344340577557</v>
      </c>
      <c r="CI395" s="309">
        <v>0.68997201086496684</v>
      </c>
      <c r="CJ395" s="309">
        <v>8.8174785895204852</v>
      </c>
      <c r="CK395" s="309">
        <v>5.6924895013400532</v>
      </c>
      <c r="CL395" s="309">
        <v>10.787243623858869</v>
      </c>
      <c r="CM395" s="309">
        <v>9.3994977367621573</v>
      </c>
      <c r="CN395" s="309">
        <v>15.334400480216251</v>
      </c>
      <c r="CO395" s="309">
        <v>29.622487334531783</v>
      </c>
      <c r="CP395" s="309">
        <v>29.948401063505152</v>
      </c>
      <c r="CQ395" s="309">
        <v>30.533066416284306</v>
      </c>
      <c r="CR395" s="309">
        <v>34.196198963634124</v>
      </c>
      <c r="CS395" s="309">
        <v>18.629861982435322</v>
      </c>
      <c r="CT395" s="309">
        <v>100</v>
      </c>
      <c r="CU395" s="309">
        <v>10.243215254402822</v>
      </c>
      <c r="CV395" s="309">
        <v>87.585411056499666</v>
      </c>
      <c r="CW395" s="309">
        <v>60.229982566227314</v>
      </c>
      <c r="CX395" s="309">
        <v>27.355428490272356</v>
      </c>
      <c r="CY395" s="309">
        <v>100</v>
      </c>
      <c r="CZ395" s="309">
        <v>36.07647166697231</v>
      </c>
      <c r="DA395" s="309">
        <v>63.923528333027676</v>
      </c>
      <c r="DB395" s="309">
        <v>48.569594718503573</v>
      </c>
      <c r="DC395" s="309">
        <v>15.353933614524113</v>
      </c>
      <c r="DD395" s="309">
        <v>100</v>
      </c>
      <c r="DE395" s="309">
        <v>5.7240036989356398</v>
      </c>
      <c r="DF395" s="309">
        <v>91.314852160080335</v>
      </c>
      <c r="DG395" s="309">
        <v>62.669252823936816</v>
      </c>
      <c r="DH395" s="313">
        <v>28.645599336143523</v>
      </c>
      <c r="DI395" s="565">
        <f>Daten_Polit!W395</f>
        <v>6.7</v>
      </c>
      <c r="DJ395" s="532">
        <f>Daten_Polit!X395</f>
        <v>26.4</v>
      </c>
      <c r="DK395" s="532">
        <f>Daten_Polit!Y395</f>
        <v>4.5999999999999996</v>
      </c>
      <c r="DL395" s="532">
        <f>Daten_Polit!Z395</f>
        <v>5.0999999999999996</v>
      </c>
      <c r="DM395" s="532">
        <f>Daten_Polit!AA395</f>
        <v>3.6</v>
      </c>
      <c r="DN395" s="309">
        <v>0.82278769442854172</v>
      </c>
      <c r="DO395" s="309">
        <v>3.6910204730121201</v>
      </c>
      <c r="DP395" s="309">
        <v>0.65411613985485928</v>
      </c>
      <c r="DQ395" s="309">
        <v>0.67520198488754357</v>
      </c>
      <c r="DR395" s="309">
        <v>0.61022525460667154</v>
      </c>
      <c r="DS395" s="309">
        <v>9.5292031117739366</v>
      </c>
      <c r="DT395" s="309">
        <v>6.4047020329021116</v>
      </c>
      <c r="DU395" s="309">
        <v>11.604523945363596</v>
      </c>
      <c r="DV395" s="309">
        <v>10.030983389707123</v>
      </c>
      <c r="DW395" s="309">
        <v>16.481399955976045</v>
      </c>
      <c r="DX395" s="309">
        <v>26.986759678199927</v>
      </c>
      <c r="DY395" s="309">
        <v>25.648066225300671</v>
      </c>
      <c r="DZ395" s="309">
        <v>27.888967180682329</v>
      </c>
      <c r="EA395" s="309">
        <v>31.425371797168488</v>
      </c>
      <c r="EB395" s="309">
        <v>16.916833444519678</v>
      </c>
      <c r="EC395" s="309">
        <v>100</v>
      </c>
      <c r="ED395" s="309">
        <v>10.836602283022064</v>
      </c>
      <c r="EE395" s="309">
        <v>86.911534004544606</v>
      </c>
      <c r="EF395" s="309">
        <v>58.935270127728977</v>
      </c>
      <c r="EG395" s="309">
        <v>27.976263876815626</v>
      </c>
      <c r="EH395" s="309">
        <v>100</v>
      </c>
      <c r="EI395" s="309">
        <v>40.543071161048687</v>
      </c>
      <c r="EJ395" s="309">
        <v>59.456928838951306</v>
      </c>
      <c r="EK395" s="309">
        <v>44.795978710821998</v>
      </c>
      <c r="EL395" s="309">
        <v>14.660950128129313</v>
      </c>
      <c r="EM395" s="309">
        <v>100</v>
      </c>
      <c r="EN395" s="309">
        <v>6.2039232868363792</v>
      </c>
      <c r="EO395" s="309">
        <v>90.778927410842002</v>
      </c>
      <c r="EP395" s="309">
        <v>61.319913586291449</v>
      </c>
      <c r="EQ395" s="367">
        <v>29.459013824550549</v>
      </c>
      <c r="ER395" s="531">
        <f>Daten_Polit!AB395</f>
        <v>6.3</v>
      </c>
      <c r="ES395" s="532">
        <f>Daten_Polit!AC395</f>
        <v>24</v>
      </c>
      <c r="ET395" s="532">
        <f>Daten_Polit!AD395</f>
        <v>4.3</v>
      </c>
      <c r="EU395" s="532">
        <f>Daten_Polit!AE395</f>
        <v>4.7</v>
      </c>
      <c r="EV395" s="532">
        <f>Daten_Polit!AF395</f>
        <v>3.4</v>
      </c>
      <c r="EW395" s="309">
        <v>0.81350988213835695</v>
      </c>
      <c r="EX395" s="309">
        <v>3.5917115775762882</v>
      </c>
      <c r="EY395" s="309">
        <v>0.6398228377512557</v>
      </c>
      <c r="EZ395" s="309">
        <v>0.65424749606286792</v>
      </c>
      <c r="FA395" s="309">
        <v>0.61080959111675537</v>
      </c>
      <c r="FB395" s="309">
        <v>9.824555423955573</v>
      </c>
      <c r="FC395" s="309">
        <v>6.7535495253297757</v>
      </c>
      <c r="FD395" s="309">
        <v>11.919817610874521</v>
      </c>
      <c r="FE395" s="309">
        <v>10.399577876912746</v>
      </c>
      <c r="FF395" s="309">
        <v>16.415581467926348</v>
      </c>
      <c r="FG395" s="309">
        <v>23.370698366541419</v>
      </c>
      <c r="FH395" s="309">
        <v>21.670476230418863</v>
      </c>
      <c r="FI395" s="309">
        <v>24.536641106168659</v>
      </c>
      <c r="FJ395" s="309">
        <v>27.824201243313574</v>
      </c>
      <c r="FK395" s="309">
        <v>14.89884719710799</v>
      </c>
      <c r="FL395" s="309">
        <v>100</v>
      </c>
      <c r="FM395" s="309">
        <v>11.139659332240035</v>
      </c>
      <c r="FN395" s="309">
        <v>86.331687607974104</v>
      </c>
      <c r="FO395" s="309">
        <v>57.796098247071285</v>
      </c>
      <c r="FP395" s="309">
        <v>28.535589360902826</v>
      </c>
      <c r="FQ395" s="309">
        <v>100</v>
      </c>
      <c r="FR395" s="309">
        <v>41.132036423841058</v>
      </c>
      <c r="FS395" s="309">
        <v>58.867963576158935</v>
      </c>
      <c r="FT395" s="309">
        <v>43.65687086092715</v>
      </c>
      <c r="FU395" s="309">
        <v>15.211092715231786</v>
      </c>
      <c r="FV395" s="309">
        <v>100</v>
      </c>
      <c r="FW395" s="309">
        <v>6.611032608298915</v>
      </c>
      <c r="FX395" s="309">
        <v>90.034400862179979</v>
      </c>
      <c r="FY395" s="309">
        <v>60.136193977229901</v>
      </c>
      <c r="FZ395" s="313">
        <v>29.898206884950078</v>
      </c>
      <c r="GA395" s="570">
        <f>Daten_Polit!AG395</f>
        <v>7.5</v>
      </c>
      <c r="GB395" s="571">
        <f>Daten_Polit!AH395</f>
        <v>28.9</v>
      </c>
      <c r="GC395" s="571">
        <f>Daten_Polit!AI395</f>
        <v>5</v>
      </c>
      <c r="GD395" s="571">
        <f>Daten_Polit!AJ395</f>
        <v>5.4</v>
      </c>
      <c r="GE395" s="571">
        <f>Daten_Polit!AK395</f>
        <v>4.2</v>
      </c>
      <c r="GF395" s="444">
        <v>0.816687452437874</v>
      </c>
      <c r="GG395" s="444">
        <v>3.8235574691313436</v>
      </c>
      <c r="GH395" s="444">
        <v>0.62083716801465427</v>
      </c>
      <c r="GI395" s="444">
        <v>0.62433759260140931</v>
      </c>
      <c r="GJ395" s="444">
        <v>0.61409411249445689</v>
      </c>
      <c r="GK395" s="444">
        <v>7.6254953647061221</v>
      </c>
      <c r="GL395" s="444">
        <v>5.2898066828398447</v>
      </c>
      <c r="GM395" s="444">
        <v>9.3285608491729963</v>
      </c>
      <c r="GN395" s="444">
        <v>7.9884798695064596</v>
      </c>
      <c r="GO395" s="444">
        <v>12.886563056864972</v>
      </c>
      <c r="GP395" s="444">
        <v>24.084159454130997</v>
      </c>
      <c r="GQ395" s="444">
        <v>23.45231893764592</v>
      </c>
      <c r="GR395" s="444">
        <v>24.547326348937503</v>
      </c>
      <c r="GS395" s="444">
        <v>28.280922606874071</v>
      </c>
      <c r="GT395" s="444">
        <v>14.682723483094026</v>
      </c>
      <c r="GU395" s="444">
        <v>100</v>
      </c>
      <c r="GV395" s="444">
        <v>11.709216700038958</v>
      </c>
      <c r="GW395" s="444">
        <v>85.613539759797035</v>
      </c>
      <c r="GX395" s="444">
        <v>56.39873070332181</v>
      </c>
      <c r="GY395" s="444">
        <v>29.214809056475239</v>
      </c>
      <c r="GZ395" s="444">
        <v>100</v>
      </c>
      <c r="HA395" s="444">
        <v>43.038922155688624</v>
      </c>
      <c r="HB395" s="444">
        <v>56.961077844311383</v>
      </c>
      <c r="HC395" s="444">
        <v>40.828868578632211</v>
      </c>
      <c r="HD395" s="444">
        <v>16.132209265679169</v>
      </c>
      <c r="HE395" s="444">
        <v>100</v>
      </c>
      <c r="HF395" s="444">
        <v>6.811474740440115</v>
      </c>
      <c r="HG395" s="444">
        <v>89.596246793756947</v>
      </c>
      <c r="HH395" s="444">
        <v>58.979219974426542</v>
      </c>
      <c r="HI395" s="445">
        <v>30.617026819330412</v>
      </c>
      <c r="HJ395" s="570">
        <f>Daten_Polit!AL395</f>
        <v>7.3</v>
      </c>
      <c r="HK395" s="571">
        <f>Daten_Polit!AM395</f>
        <v>27.1</v>
      </c>
      <c r="HL395" s="571">
        <f>Daten_Polit!AN395</f>
        <v>4.8</v>
      </c>
      <c r="HM395" s="571">
        <f>Daten_Polit!AO395</f>
        <v>5.3</v>
      </c>
      <c r="HN395" s="571">
        <f>Daten_Polit!AP395</f>
        <v>3.9</v>
      </c>
      <c r="HO395" s="444">
        <v>0.69300398543839148</v>
      </c>
      <c r="HP395" s="444">
        <v>2.995711602268881</v>
      </c>
      <c r="HQ395" s="444">
        <v>0.52944176927759967</v>
      </c>
      <c r="HR395" s="444">
        <v>0.51768115908840628</v>
      </c>
      <c r="HS395" s="444">
        <v>0.55104942985075744</v>
      </c>
      <c r="HT395" s="444">
        <v>8.2623024545179735</v>
      </c>
      <c r="HU395" s="444">
        <v>5.6115401904294879</v>
      </c>
      <c r="HV395" s="444">
        <v>10.261957593688363</v>
      </c>
      <c r="HW395" s="444">
        <v>8.5341501387666394</v>
      </c>
      <c r="HX395" s="444">
        <v>14.896949337207326</v>
      </c>
      <c r="HY395" s="444">
        <v>35.540551155799044</v>
      </c>
      <c r="HZ395" s="444">
        <v>37.751946339886281</v>
      </c>
      <c r="IA395" s="444">
        <v>33.872121029655275</v>
      </c>
      <c r="IB395" s="444">
        <v>38.62597391416621</v>
      </c>
      <c r="IC395" s="444">
        <v>21.112831296070237</v>
      </c>
      <c r="ID395" s="444">
        <v>100</v>
      </c>
      <c r="IE395" s="444">
        <v>12.03097274324548</v>
      </c>
      <c r="IF395" s="444">
        <v>85.401933733694293</v>
      </c>
      <c r="IG395" s="444">
        <v>55.476758027499663</v>
      </c>
      <c r="IH395" s="444">
        <v>29.92517570619464</v>
      </c>
      <c r="II395" s="444">
        <v>100</v>
      </c>
      <c r="IJ395" s="444">
        <v>43.593988792664298</v>
      </c>
      <c r="IK395" s="444">
        <v>56.406011207335702</v>
      </c>
      <c r="IL395" s="444">
        <v>41.416199694345387</v>
      </c>
      <c r="IM395" s="444">
        <v>14.98981151299032</v>
      </c>
      <c r="IN395" s="444">
        <v>100</v>
      </c>
      <c r="IO395" s="444">
        <v>7.3600525603830835</v>
      </c>
      <c r="IP395" s="444">
        <v>89.248348803049268</v>
      </c>
      <c r="IQ395" s="444">
        <v>57.792866804081115</v>
      </c>
      <c r="IR395" s="445">
        <v>31.455481998968164</v>
      </c>
      <c r="IS395" s="443">
        <f>Daten_Polit!AQ395</f>
        <v>6.4</v>
      </c>
      <c r="IT395" s="227">
        <f>Daten_Polit!AR395</f>
        <v>23.7</v>
      </c>
      <c r="IU395" s="227">
        <f>Daten_Polit!AS395</f>
        <v>4.2</v>
      </c>
      <c r="IV395" s="227">
        <f>Daten_Polit!AT395</f>
        <v>4.5999999999999996</v>
      </c>
      <c r="IW395" s="227">
        <f>Daten_Polit!AU395</f>
        <v>3.5</v>
      </c>
      <c r="IX395" s="444" t="s">
        <v>820</v>
      </c>
      <c r="IY395" s="444" t="s">
        <v>820</v>
      </c>
      <c r="IZ395" s="444" t="s">
        <v>820</v>
      </c>
      <c r="JA395" s="444" t="s">
        <v>820</v>
      </c>
      <c r="JB395" s="444" t="s">
        <v>820</v>
      </c>
      <c r="JC395" s="444" t="s">
        <v>820</v>
      </c>
      <c r="JD395" s="444" t="s">
        <v>820</v>
      </c>
      <c r="JE395" s="444" t="s">
        <v>820</v>
      </c>
      <c r="JF395" s="444" t="s">
        <v>820</v>
      </c>
      <c r="JG395" s="444" t="s">
        <v>820</v>
      </c>
      <c r="JH395" s="444" t="s">
        <v>820</v>
      </c>
      <c r="JI395" s="444" t="s">
        <v>820</v>
      </c>
      <c r="JJ395" s="444" t="s">
        <v>820</v>
      </c>
      <c r="JK395" s="444" t="s">
        <v>820</v>
      </c>
      <c r="JL395" s="444" t="s">
        <v>820</v>
      </c>
      <c r="JM395" s="444" t="s">
        <v>820</v>
      </c>
      <c r="JN395" s="444" t="s">
        <v>820</v>
      </c>
      <c r="JO395" s="444" t="s">
        <v>820</v>
      </c>
      <c r="JP395" s="444" t="s">
        <v>820</v>
      </c>
      <c r="JQ395" s="444" t="s">
        <v>820</v>
      </c>
      <c r="JR395" s="444" t="s">
        <v>820</v>
      </c>
      <c r="JS395" s="444" t="s">
        <v>820</v>
      </c>
      <c r="JT395" s="444" t="s">
        <v>820</v>
      </c>
      <c r="JU395" s="444" t="s">
        <v>820</v>
      </c>
      <c r="JV395" s="444" t="s">
        <v>820</v>
      </c>
      <c r="JW395" s="444" t="s">
        <v>820</v>
      </c>
      <c r="JX395" s="444" t="s">
        <v>820</v>
      </c>
      <c r="JY395" s="444" t="s">
        <v>820</v>
      </c>
      <c r="JZ395" s="444" t="s">
        <v>820</v>
      </c>
      <c r="KA395" s="445" t="s">
        <v>820</v>
      </c>
    </row>
    <row r="396" spans="4:287" ht="12.65" customHeight="1" x14ac:dyDescent="0.2">
      <c r="D396" s="276"/>
      <c r="E396" s="3" t="str">
        <f>Daten_Polit!E396</f>
        <v>14729</v>
      </c>
      <c r="F396" s="229" t="str">
        <f>Daten_Polit!F396</f>
        <v>Leipzig</v>
      </c>
      <c r="G396" s="246"/>
      <c r="H396" s="531">
        <f>Daten_Polit!H396</f>
        <v>7.3</v>
      </c>
      <c r="I396" s="532">
        <f>Daten_Polit!I396</f>
        <v>30.6</v>
      </c>
      <c r="J396" s="532">
        <f>Daten_Polit!J396</f>
        <v>6.1</v>
      </c>
      <c r="K396" s="532">
        <f>Daten_Polit!K396</f>
        <v>6.8</v>
      </c>
      <c r="L396" s="532">
        <f>Daten_Polit!L396</f>
        <v>2.7</v>
      </c>
      <c r="M396" s="308">
        <v>0.72776679513036069</v>
      </c>
      <c r="N396" s="308">
        <v>3.0454472005048681</v>
      </c>
      <c r="O396" s="308">
        <v>0.67742728850180345</v>
      </c>
      <c r="P396" s="308">
        <v>0.73851708166399321</v>
      </c>
      <c r="Q396" s="308">
        <v>0.33001349390634416</v>
      </c>
      <c r="R396" s="308">
        <v>7.095742388836408</v>
      </c>
      <c r="S396" s="308">
        <v>4.0706104103233294</v>
      </c>
      <c r="T396" s="308">
        <v>8.0163487738419956</v>
      </c>
      <c r="U396" s="308">
        <v>7.9491032021786463</v>
      </c>
      <c r="V396" s="308">
        <v>8.8899054589813975</v>
      </c>
      <c r="W396" s="308">
        <v>35.532643179162037</v>
      </c>
      <c r="X396" s="308">
        <v>35.938405797099996</v>
      </c>
      <c r="Y396" s="308">
        <v>35.568519537700546</v>
      </c>
      <c r="Z396" s="308">
        <v>36.030545213081965</v>
      </c>
      <c r="AA396" s="308">
        <v>29.588704726832411</v>
      </c>
      <c r="AB396" s="308">
        <v>100</v>
      </c>
      <c r="AC396" s="308">
        <v>5.8001320586598704</v>
      </c>
      <c r="AD396" s="308">
        <v>91.980855603400784</v>
      </c>
      <c r="AE396" s="308">
        <v>76.511823311132588</v>
      </c>
      <c r="AF396" s="308">
        <v>15.469032292268198</v>
      </c>
      <c r="AG396" s="308">
        <v>100</v>
      </c>
      <c r="AH396" s="308">
        <v>23.725364181662382</v>
      </c>
      <c r="AI396" s="308">
        <v>76.274635818337629</v>
      </c>
      <c r="AJ396" s="308">
        <v>70.597686375321331</v>
      </c>
      <c r="AK396" s="308">
        <v>5.676949443016281</v>
      </c>
      <c r="AL396" s="308">
        <v>100</v>
      </c>
      <c r="AM396" s="308">
        <v>2.9812438482486989</v>
      </c>
      <c r="AN396" s="308">
        <v>94.028480786827856</v>
      </c>
      <c r="AO396" s="308">
        <v>79.966963055360424</v>
      </c>
      <c r="AP396" s="337">
        <v>14.061517731467452</v>
      </c>
      <c r="AQ396" s="531">
        <f>Daten_Polit!M396</f>
        <v>6.6</v>
      </c>
      <c r="AR396" s="532">
        <f>Daten_Polit!N396</f>
        <v>29.9</v>
      </c>
      <c r="AS396" s="532">
        <f>Daten_Polit!O396</f>
        <v>5.3</v>
      </c>
      <c r="AT396" s="532">
        <f>Daten_Polit!P396</f>
        <v>5.9</v>
      </c>
      <c r="AU396" s="532">
        <f>Daten_Polit!Q396</f>
        <v>2.5</v>
      </c>
      <c r="AV396" s="308">
        <v>0.65522939250057233</v>
      </c>
      <c r="AW396" s="308">
        <v>3.0429100255119415</v>
      </c>
      <c r="AX396" s="308">
        <v>0.60018573575172318</v>
      </c>
      <c r="AY396" s="308">
        <v>0.6478613297832515</v>
      </c>
      <c r="AZ396" s="308">
        <v>0.33373127703598549</v>
      </c>
      <c r="BA396" s="308">
        <v>7.0613946483994523</v>
      </c>
      <c r="BB396" s="308">
        <v>3.9090909090908519</v>
      </c>
      <c r="BC396" s="308">
        <v>8.1501487983594654</v>
      </c>
      <c r="BD396" s="308">
        <v>8.0136967761145126</v>
      </c>
      <c r="BE396" s="308">
        <v>9.8061760841005121</v>
      </c>
      <c r="BF396" s="308">
        <v>36.711820374837124</v>
      </c>
      <c r="BG396" s="308">
        <v>38.050291545187484</v>
      </c>
      <c r="BH396" s="308">
        <v>36.571290870811964</v>
      </c>
      <c r="BI396" s="308">
        <v>37.126612006097815</v>
      </c>
      <c r="BJ396" s="308">
        <v>29.869053538876177</v>
      </c>
      <c r="BK396" s="308">
        <v>100</v>
      </c>
      <c r="BL396" s="308">
        <v>5.9914628694791165</v>
      </c>
      <c r="BM396" s="308">
        <v>91.771934483138836</v>
      </c>
      <c r="BN396" s="308">
        <v>76.053718797945862</v>
      </c>
      <c r="BO396" s="308">
        <v>15.718215685192963</v>
      </c>
      <c r="BP396" s="308">
        <v>100</v>
      </c>
      <c r="BQ396" s="308">
        <v>25.940383250532296</v>
      </c>
      <c r="BR396" s="308">
        <v>74.059616749467708</v>
      </c>
      <c r="BS396" s="308">
        <v>68.29903004494912</v>
      </c>
      <c r="BT396" s="308">
        <v>5.7605867045185706</v>
      </c>
      <c r="BU396" s="308">
        <v>100</v>
      </c>
      <c r="BV396" s="308">
        <v>2.9839199714456983</v>
      </c>
      <c r="BW396" s="308">
        <v>94.042786909831619</v>
      </c>
      <c r="BX396" s="308">
        <v>79.769890410132817</v>
      </c>
      <c r="BY396" s="312">
        <v>14.272896499698803</v>
      </c>
      <c r="BZ396" s="531">
        <f>Daten_Polit!R396</f>
        <v>6.1</v>
      </c>
      <c r="CA396" s="532">
        <f>Daten_Polit!S396</f>
        <v>29.6</v>
      </c>
      <c r="CB396" s="532">
        <f>Daten_Polit!T396</f>
        <v>4.7</v>
      </c>
      <c r="CC396" s="532">
        <f>Daten_Polit!U396</f>
        <v>5.2</v>
      </c>
      <c r="CD396" s="532">
        <f>Daten_Polit!V396</f>
        <v>2.1</v>
      </c>
      <c r="CE396" s="309">
        <v>0.57485952065005486</v>
      </c>
      <c r="CF396" s="309">
        <v>2.5936636234111146</v>
      </c>
      <c r="CG396" s="309">
        <v>0.52698724526648666</v>
      </c>
      <c r="CH396" s="309">
        <v>0.56487626899314014</v>
      </c>
      <c r="CI396" s="309">
        <v>0.31883465978063463</v>
      </c>
      <c r="CJ396" s="309">
        <v>7.0264124895953879</v>
      </c>
      <c r="CK396" s="309">
        <v>3.9366663051729747</v>
      </c>
      <c r="CL396" s="309">
        <v>8.2886538182872531</v>
      </c>
      <c r="CM396" s="309">
        <v>8.1337082358116159</v>
      </c>
      <c r="CN396" s="309">
        <v>10.132735090671154</v>
      </c>
      <c r="CO396" s="309">
        <v>36.127956802306031</v>
      </c>
      <c r="CP396" s="309">
        <v>37.007731772525467</v>
      </c>
      <c r="CQ396" s="309">
        <v>36.285580551736032</v>
      </c>
      <c r="CR396" s="309">
        <v>37.050302703731106</v>
      </c>
      <c r="CS396" s="309">
        <v>27.126044039476081</v>
      </c>
      <c r="CT396" s="309">
        <v>100</v>
      </c>
      <c r="CU396" s="309">
        <v>6.0861611009963479</v>
      </c>
      <c r="CV396" s="309">
        <v>91.689266043542233</v>
      </c>
      <c r="CW396" s="309">
        <v>75.846543869162744</v>
      </c>
      <c r="CX396" s="309">
        <v>15.842722174379494</v>
      </c>
      <c r="CY396" s="309">
        <v>100</v>
      </c>
      <c r="CZ396" s="309">
        <v>30.034610947314448</v>
      </c>
      <c r="DA396" s="309">
        <v>69.965389052685552</v>
      </c>
      <c r="DB396" s="309">
        <v>64.376362004871169</v>
      </c>
      <c r="DC396" s="309">
        <v>5.5890270478143833</v>
      </c>
      <c r="DD396" s="309">
        <v>100</v>
      </c>
      <c r="DE396" s="309">
        <v>3.0675694773312574</v>
      </c>
      <c r="DF396" s="309">
        <v>93.986541693848778</v>
      </c>
      <c r="DG396" s="309">
        <v>79.513142988556353</v>
      </c>
      <c r="DH396" s="313">
        <v>14.473398705292432</v>
      </c>
      <c r="DI396" s="565">
        <f>Daten_Polit!W396</f>
        <v>5.4</v>
      </c>
      <c r="DJ396" s="532">
        <f>Daten_Polit!X396</f>
        <v>27.5</v>
      </c>
      <c r="DK396" s="532">
        <f>Daten_Polit!Y396</f>
        <v>4.0999999999999996</v>
      </c>
      <c r="DL396" s="532">
        <f>Daten_Polit!Z396</f>
        <v>4.5999999999999996</v>
      </c>
      <c r="DM396" s="532">
        <f>Daten_Polit!AA396</f>
        <v>1.8</v>
      </c>
      <c r="DN396" s="309">
        <v>0.5250875145857643</v>
      </c>
      <c r="DO396" s="309">
        <v>2.6866457779471653</v>
      </c>
      <c r="DP396" s="309">
        <v>0.46865892711621299</v>
      </c>
      <c r="DQ396" s="309">
        <v>0.50404565824162073</v>
      </c>
      <c r="DR396" s="309">
        <v>0.27866911602658645</v>
      </c>
      <c r="DS396" s="309">
        <v>7.1627864945157969</v>
      </c>
      <c r="DT396" s="309">
        <v>4.5334326690259577</v>
      </c>
      <c r="DU396" s="309">
        <v>8.3169549266247387</v>
      </c>
      <c r="DV396" s="309">
        <v>8.0956941193161676</v>
      </c>
      <c r="DW396" s="309">
        <v>10.989717223650386</v>
      </c>
      <c r="DX396" s="309">
        <v>35.280315283504862</v>
      </c>
      <c r="DY396" s="309">
        <v>36.194295566132659</v>
      </c>
      <c r="DZ396" s="309">
        <v>34.952563551618361</v>
      </c>
      <c r="EA396" s="309">
        <v>35.684223722622171</v>
      </c>
      <c r="EB396" s="309">
        <v>26.195069667729904</v>
      </c>
      <c r="EC396" s="309">
        <v>100</v>
      </c>
      <c r="ED396" s="309">
        <v>6.0333025686541264</v>
      </c>
      <c r="EE396" s="309">
        <v>91.646807311993868</v>
      </c>
      <c r="EF396" s="309">
        <v>75.600571412682598</v>
      </c>
      <c r="EG396" s="309">
        <v>16.046235899311263</v>
      </c>
      <c r="EH396" s="309">
        <v>100</v>
      </c>
      <c r="EI396" s="309">
        <v>31.03548574752763</v>
      </c>
      <c r="EJ396" s="309">
        <v>68.96451425247237</v>
      </c>
      <c r="EK396" s="309">
        <v>63.510762070971495</v>
      </c>
      <c r="EL396" s="309">
        <v>5.4537521815008718</v>
      </c>
      <c r="EM396" s="309">
        <v>100</v>
      </c>
      <c r="EN396" s="309">
        <v>3.1853886685983315</v>
      </c>
      <c r="EO396" s="309">
        <v>93.779799973953217</v>
      </c>
      <c r="EP396" s="309">
        <v>79.055283686421745</v>
      </c>
      <c r="EQ396" s="367">
        <v>14.724516287531467</v>
      </c>
      <c r="ER396" s="531">
        <f>Daten_Polit!AB396</f>
        <v>5</v>
      </c>
      <c r="ES396" s="532">
        <f>Daten_Polit!AC396</f>
        <v>26.8</v>
      </c>
      <c r="ET396" s="532">
        <f>Daten_Polit!AD396</f>
        <v>3.7</v>
      </c>
      <c r="EU396" s="532">
        <f>Daten_Polit!AE396</f>
        <v>4.0999999999999996</v>
      </c>
      <c r="EV396" s="532">
        <f>Daten_Polit!AF396</f>
        <v>1.8</v>
      </c>
      <c r="EW396" s="309">
        <v>0.48501907133421823</v>
      </c>
      <c r="EX396" s="309">
        <v>2.9007467654420074</v>
      </c>
      <c r="EY396" s="309">
        <v>0.41619808043360307</v>
      </c>
      <c r="EZ396" s="309">
        <v>0.44279084144998759</v>
      </c>
      <c r="FA396" s="309">
        <v>0.27417382758503783</v>
      </c>
      <c r="FB396" s="309">
        <v>7.2049520944055008</v>
      </c>
      <c r="FC396" s="309">
        <v>4.6634319162045603</v>
      </c>
      <c r="FD396" s="309">
        <v>8.4009948065247606</v>
      </c>
      <c r="FE396" s="309">
        <v>8.1155543133223507</v>
      </c>
      <c r="FF396" s="309">
        <v>11.512513601740022</v>
      </c>
      <c r="FG396" s="309">
        <v>34.357843076503784</v>
      </c>
      <c r="FH396" s="309">
        <v>33.9366689724095</v>
      </c>
      <c r="FI396" s="309">
        <v>34.651201386710689</v>
      </c>
      <c r="FJ396" s="309">
        <v>35.412264283844713</v>
      </c>
      <c r="FK396" s="309">
        <v>26.32158590307721</v>
      </c>
      <c r="FL396" s="309">
        <v>100</v>
      </c>
      <c r="FM396" s="309">
        <v>6.1247019954603656</v>
      </c>
      <c r="FN396" s="309">
        <v>91.412387722944658</v>
      </c>
      <c r="FO396" s="309">
        <v>75.191539145045098</v>
      </c>
      <c r="FP396" s="309">
        <v>16.220848577899563</v>
      </c>
      <c r="FQ396" s="309">
        <v>100</v>
      </c>
      <c r="FR396" s="309">
        <v>33.722950560732905</v>
      </c>
      <c r="FS396" s="309">
        <v>66.277049439267103</v>
      </c>
      <c r="FT396" s="309">
        <v>60.448586321276267</v>
      </c>
      <c r="FU396" s="309">
        <v>5.8284631179908386</v>
      </c>
      <c r="FV396" s="309">
        <v>100</v>
      </c>
      <c r="FW396" s="309">
        <v>3.3044336131886585</v>
      </c>
      <c r="FX396" s="309">
        <v>93.504953165096168</v>
      </c>
      <c r="FY396" s="309">
        <v>78.758191753705134</v>
      </c>
      <c r="FZ396" s="313">
        <v>14.746761411391052</v>
      </c>
      <c r="GA396" s="570">
        <f>Daten_Polit!AG396</f>
        <v>5.5</v>
      </c>
      <c r="GB396" s="571">
        <f>Daten_Polit!AH396</f>
        <v>30.8</v>
      </c>
      <c r="GC396" s="571">
        <f>Daten_Polit!AI396</f>
        <v>4</v>
      </c>
      <c r="GD396" s="571">
        <f>Daten_Polit!AJ396</f>
        <v>4.4000000000000004</v>
      </c>
      <c r="GE396" s="571">
        <f>Daten_Polit!AK396</f>
        <v>1.9</v>
      </c>
      <c r="GF396" s="444">
        <v>0.49763455493989178</v>
      </c>
      <c r="GG396" s="444">
        <v>3.2681710489600087</v>
      </c>
      <c r="GH396" s="444">
        <v>0.41565479065390287</v>
      </c>
      <c r="GI396" s="444">
        <v>0.43948432924522246</v>
      </c>
      <c r="GJ396" s="444">
        <v>0.29238257667715967</v>
      </c>
      <c r="GK396" s="444">
        <v>6.1602461819010443</v>
      </c>
      <c r="GL396" s="444">
        <v>4.0558644249446845</v>
      </c>
      <c r="GM396" s="444">
        <v>7.2506082725060832</v>
      </c>
      <c r="GN396" s="444">
        <v>7.0110631204061535</v>
      </c>
      <c r="GO396" s="444">
        <v>9.9116161616161609</v>
      </c>
      <c r="GP396" s="444">
        <v>34.444494666425896</v>
      </c>
      <c r="GQ396" s="444">
        <v>35.901693789436919</v>
      </c>
      <c r="GR396" s="444">
        <v>33.781176794820169</v>
      </c>
      <c r="GS396" s="444">
        <v>34.570128942521713</v>
      </c>
      <c r="GT396" s="444">
        <v>25.133910177181708</v>
      </c>
      <c r="GU396" s="444">
        <v>100</v>
      </c>
      <c r="GV396" s="444">
        <v>6.4234156927517549</v>
      </c>
      <c r="GW396" s="444">
        <v>90.984226745634686</v>
      </c>
      <c r="GX396" s="444">
        <v>74.357252692664204</v>
      </c>
      <c r="GY396" s="444">
        <v>16.626974052970485</v>
      </c>
      <c r="GZ396" s="444">
        <v>100</v>
      </c>
      <c r="HA396" s="444">
        <v>34.529557614511283</v>
      </c>
      <c r="HB396" s="444">
        <v>65.47044238548871</v>
      </c>
      <c r="HC396" s="444">
        <v>60.041759102179306</v>
      </c>
      <c r="HD396" s="444">
        <v>5.4286832833094083</v>
      </c>
      <c r="HE396" s="444">
        <v>100</v>
      </c>
      <c r="HF396" s="444">
        <v>3.3663202130333914</v>
      </c>
      <c r="HG396" s="444">
        <v>93.254657720280505</v>
      </c>
      <c r="HH396" s="444">
        <v>78.148002454990461</v>
      </c>
      <c r="HI396" s="445">
        <v>15.106655265290026</v>
      </c>
      <c r="HJ396" s="570">
        <f>Daten_Polit!AL396</f>
        <v>5.4</v>
      </c>
      <c r="HK396" s="571">
        <f>Daten_Polit!AM396</f>
        <v>29.6</v>
      </c>
      <c r="HL396" s="571">
        <f>Daten_Polit!AN396</f>
        <v>3.9</v>
      </c>
      <c r="HM396" s="571">
        <f>Daten_Polit!AO396</f>
        <v>4.3</v>
      </c>
      <c r="HN396" s="571">
        <f>Daten_Polit!AP396</f>
        <v>1.9</v>
      </c>
      <c r="HO396" s="444">
        <v>0.42449156349275602</v>
      </c>
      <c r="HP396" s="444">
        <v>2.6329034671422931</v>
      </c>
      <c r="HQ396" s="444">
        <v>0.35391681561997385</v>
      </c>
      <c r="HR396" s="444">
        <v>0.37123448458035713</v>
      </c>
      <c r="HS396" s="444">
        <v>0.26607249676854211</v>
      </c>
      <c r="HT396" s="444">
        <v>6.3143241824695924</v>
      </c>
      <c r="HU396" s="444">
        <v>4.1170420993264889</v>
      </c>
      <c r="HV396" s="444">
        <v>7.4794472625502362</v>
      </c>
      <c r="HW396" s="444">
        <v>7.1148137508378815</v>
      </c>
      <c r="HX396" s="444">
        <v>11.321897073662052</v>
      </c>
      <c r="HY396" s="444">
        <v>41.463470739787176</v>
      </c>
      <c r="HZ396" s="444">
        <v>45.059196264800399</v>
      </c>
      <c r="IA396" s="444">
        <v>39.658490932527421</v>
      </c>
      <c r="IB396" s="444">
        <v>40.724559232910295</v>
      </c>
      <c r="IC396" s="444">
        <v>28.41117683050609</v>
      </c>
      <c r="ID396" s="444">
        <v>100</v>
      </c>
      <c r="IE396" s="444">
        <v>6.5167793754682419</v>
      </c>
      <c r="IF396" s="444">
        <v>90.882418115311907</v>
      </c>
      <c r="IG396" s="444">
        <v>74.122167549961191</v>
      </c>
      <c r="IH396" s="444">
        <v>16.76025056535072</v>
      </c>
      <c r="II396" s="444">
        <v>100</v>
      </c>
      <c r="IJ396" s="444">
        <v>35.205364626990779</v>
      </c>
      <c r="IK396" s="444">
        <v>64.794635373009228</v>
      </c>
      <c r="IL396" s="444">
        <v>59.234423023190843</v>
      </c>
      <c r="IM396" s="444">
        <v>5.5602123498183849</v>
      </c>
      <c r="IN396" s="444">
        <v>100</v>
      </c>
      <c r="IO396" s="444">
        <v>3.6159029316843339</v>
      </c>
      <c r="IP396" s="444">
        <v>93.041165410326272</v>
      </c>
      <c r="IQ396" s="444">
        <v>77.719506550590779</v>
      </c>
      <c r="IR396" s="445">
        <v>15.321658859735487</v>
      </c>
      <c r="IS396" s="443">
        <f>Daten_Polit!AQ396</f>
        <v>5.2</v>
      </c>
      <c r="IT396" s="227">
        <f>Daten_Polit!AR396</f>
        <v>30.6</v>
      </c>
      <c r="IU396" s="227">
        <f>Daten_Polit!AS396</f>
        <v>3.5</v>
      </c>
      <c r="IV396" s="227">
        <f>Daten_Polit!AT396</f>
        <v>3.9</v>
      </c>
      <c r="IW396" s="227">
        <f>Daten_Polit!AU396</f>
        <v>1.8</v>
      </c>
      <c r="IX396" s="444" t="s">
        <v>820</v>
      </c>
      <c r="IY396" s="444" t="s">
        <v>820</v>
      </c>
      <c r="IZ396" s="444" t="s">
        <v>820</v>
      </c>
      <c r="JA396" s="444" t="s">
        <v>820</v>
      </c>
      <c r="JB396" s="444" t="s">
        <v>820</v>
      </c>
      <c r="JC396" s="444" t="s">
        <v>820</v>
      </c>
      <c r="JD396" s="444" t="s">
        <v>820</v>
      </c>
      <c r="JE396" s="444" t="s">
        <v>820</v>
      </c>
      <c r="JF396" s="444" t="s">
        <v>820</v>
      </c>
      <c r="JG396" s="444" t="s">
        <v>820</v>
      </c>
      <c r="JH396" s="444" t="s">
        <v>820</v>
      </c>
      <c r="JI396" s="444" t="s">
        <v>820</v>
      </c>
      <c r="JJ396" s="444" t="s">
        <v>820</v>
      </c>
      <c r="JK396" s="444" t="s">
        <v>820</v>
      </c>
      <c r="JL396" s="444" t="s">
        <v>820</v>
      </c>
      <c r="JM396" s="444" t="s">
        <v>820</v>
      </c>
      <c r="JN396" s="444" t="s">
        <v>820</v>
      </c>
      <c r="JO396" s="444" t="s">
        <v>820</v>
      </c>
      <c r="JP396" s="444" t="s">
        <v>820</v>
      </c>
      <c r="JQ396" s="444" t="s">
        <v>820</v>
      </c>
      <c r="JR396" s="444" t="s">
        <v>820</v>
      </c>
      <c r="JS396" s="444" t="s">
        <v>820</v>
      </c>
      <c r="JT396" s="444" t="s">
        <v>820</v>
      </c>
      <c r="JU396" s="444" t="s">
        <v>820</v>
      </c>
      <c r="JV396" s="444" t="s">
        <v>820</v>
      </c>
      <c r="JW396" s="444" t="s">
        <v>820</v>
      </c>
      <c r="JX396" s="444" t="s">
        <v>820</v>
      </c>
      <c r="JY396" s="444" t="s">
        <v>820</v>
      </c>
      <c r="JZ396" s="444" t="s">
        <v>820</v>
      </c>
      <c r="KA396" s="445" t="s">
        <v>820</v>
      </c>
    </row>
    <row r="397" spans="4:287" ht="12.65" customHeight="1" x14ac:dyDescent="0.2">
      <c r="D397" s="276"/>
      <c r="E397" s="3" t="str">
        <f>Daten_Polit!E397</f>
        <v>14730</v>
      </c>
      <c r="F397" s="229" t="str">
        <f>Daten_Polit!F397</f>
        <v>Nordsachsen</v>
      </c>
      <c r="G397" s="246"/>
      <c r="H397" s="531">
        <f>Daten_Polit!H397</f>
        <v>9.3000000000000007</v>
      </c>
      <c r="I397" s="532">
        <f>Daten_Polit!I397</f>
        <v>40</v>
      </c>
      <c r="J397" s="532">
        <f>Daten_Polit!J397</f>
        <v>7.5</v>
      </c>
      <c r="K397" s="532">
        <f>Daten_Polit!K397</f>
        <v>8.3000000000000007</v>
      </c>
      <c r="L397" s="532">
        <f>Daten_Polit!L397</f>
        <v>3</v>
      </c>
      <c r="M397" s="308">
        <v>0.81674323634507406</v>
      </c>
      <c r="N397" s="308">
        <v>3.7752599443736989</v>
      </c>
      <c r="O397" s="308">
        <v>0.74329427538934467</v>
      </c>
      <c r="P397" s="308">
        <v>0.78986111896309164</v>
      </c>
      <c r="Q397" s="308">
        <v>0.40089642505502016</v>
      </c>
      <c r="R397" s="308">
        <v>6.0636672744296067</v>
      </c>
      <c r="S397" s="308">
        <v>3.5315985130111978</v>
      </c>
      <c r="T397" s="308">
        <v>7.0028546382251173</v>
      </c>
      <c r="U397" s="308">
        <v>6.8273187905892101</v>
      </c>
      <c r="V397" s="308">
        <v>10.012234910276508</v>
      </c>
      <c r="W397" s="308">
        <v>44.693838674142945</v>
      </c>
      <c r="X397" s="308">
        <v>46.312674878590634</v>
      </c>
      <c r="Y397" s="308">
        <v>43.93887791476466</v>
      </c>
      <c r="Z397" s="308">
        <v>44.612814843299155</v>
      </c>
      <c r="AA397" s="308">
        <v>32.422997946606358</v>
      </c>
      <c r="AB397" s="308">
        <v>100</v>
      </c>
      <c r="AC397" s="308">
        <v>6.2839211830482631</v>
      </c>
      <c r="AD397" s="308">
        <v>91.549444945020753</v>
      </c>
      <c r="AE397" s="308">
        <v>78.379720297041061</v>
      </c>
      <c r="AF397" s="308">
        <v>13.169724647979674</v>
      </c>
      <c r="AG397" s="308">
        <v>100</v>
      </c>
      <c r="AH397" s="308">
        <v>27.014267729752412</v>
      </c>
      <c r="AI397" s="308">
        <v>72.985732270247595</v>
      </c>
      <c r="AJ397" s="308">
        <v>68.87326898866975</v>
      </c>
      <c r="AK397" s="308">
        <v>4.1124632815778428</v>
      </c>
      <c r="AL397" s="308">
        <v>100</v>
      </c>
      <c r="AM397" s="308">
        <v>3.1559852211683017</v>
      </c>
      <c r="AN397" s="308">
        <v>93.852006336863781</v>
      </c>
      <c r="AO397" s="308">
        <v>82.61604644996477</v>
      </c>
      <c r="AP397" s="337">
        <v>11.235959886899021</v>
      </c>
      <c r="AQ397" s="531">
        <f>Daten_Polit!M397</f>
        <v>8.5</v>
      </c>
      <c r="AR397" s="532">
        <f>Daten_Polit!N397</f>
        <v>39.299999999999997</v>
      </c>
      <c r="AS397" s="532">
        <f>Daten_Polit!O397</f>
        <v>6.6</v>
      </c>
      <c r="AT397" s="532">
        <f>Daten_Polit!P397</f>
        <v>7.3</v>
      </c>
      <c r="AU397" s="532">
        <f>Daten_Polit!Q397</f>
        <v>2.7</v>
      </c>
      <c r="AV397" s="308">
        <v>0.73810010562540451</v>
      </c>
      <c r="AW397" s="308">
        <v>3.6307551481222915</v>
      </c>
      <c r="AX397" s="308">
        <v>0.662449669970539</v>
      </c>
      <c r="AY397" s="308">
        <v>0.70505955452260449</v>
      </c>
      <c r="AZ397" s="308">
        <v>0.35137033527301942</v>
      </c>
      <c r="BA397" s="308">
        <v>6.170760697305842</v>
      </c>
      <c r="BB397" s="308">
        <v>3.7665389691916915</v>
      </c>
      <c r="BC397" s="308">
        <v>7.1759911837823331</v>
      </c>
      <c r="BD397" s="308">
        <v>7.1123561889738465</v>
      </c>
      <c r="BE397" s="308">
        <v>8.2149200710486863</v>
      </c>
      <c r="BF397" s="308">
        <v>44.725550444537397</v>
      </c>
      <c r="BG397" s="308">
        <v>44.573405321523971</v>
      </c>
      <c r="BH397" s="308">
        <v>44.981948520817703</v>
      </c>
      <c r="BI397" s="308">
        <v>45.854815141572907</v>
      </c>
      <c r="BJ397" s="308">
        <v>30.784753363234906</v>
      </c>
      <c r="BK397" s="308">
        <v>100</v>
      </c>
      <c r="BL397" s="308">
        <v>6.3866613585678644</v>
      </c>
      <c r="BM397" s="308">
        <v>91.444453711510533</v>
      </c>
      <c r="BN397" s="308">
        <v>78.15468820873626</v>
      </c>
      <c r="BO397" s="308">
        <v>13.289765502774268</v>
      </c>
      <c r="BP397" s="308">
        <v>100</v>
      </c>
      <c r="BQ397" s="308">
        <v>28.86150234741784</v>
      </c>
      <c r="BR397" s="308">
        <v>71.13849765258216</v>
      </c>
      <c r="BS397" s="308">
        <v>66.901408450704224</v>
      </c>
      <c r="BT397" s="308">
        <v>4.2370892018779349</v>
      </c>
      <c r="BU397" s="308">
        <v>100</v>
      </c>
      <c r="BV397" s="308">
        <v>3.2053206879640923</v>
      </c>
      <c r="BW397" s="308">
        <v>93.852074793994419</v>
      </c>
      <c r="BX397" s="308">
        <v>82.54546476944077</v>
      </c>
      <c r="BY397" s="312">
        <v>11.306610024553642</v>
      </c>
      <c r="BZ397" s="531">
        <f>Daten_Polit!R397</f>
        <v>7.8</v>
      </c>
      <c r="CA397" s="532">
        <f>Daten_Polit!S397</f>
        <v>36.299999999999997</v>
      </c>
      <c r="CB397" s="532">
        <f>Daten_Polit!T397</f>
        <v>6</v>
      </c>
      <c r="CC397" s="532">
        <f>Daten_Polit!U397</f>
        <v>6.6</v>
      </c>
      <c r="CD397" s="532">
        <f>Daten_Polit!V397</f>
        <v>2.5</v>
      </c>
      <c r="CE397" s="309">
        <v>0.67764393253529154</v>
      </c>
      <c r="CF397" s="309">
        <v>3.365067725524975</v>
      </c>
      <c r="CG397" s="309">
        <v>0.59820625221376877</v>
      </c>
      <c r="CH397" s="309">
        <v>0.63056903050307012</v>
      </c>
      <c r="CI397" s="309">
        <v>0.36403457915353377</v>
      </c>
      <c r="CJ397" s="309">
        <v>6.2795913281833791</v>
      </c>
      <c r="CK397" s="309">
        <v>4.1848910038840295</v>
      </c>
      <c r="CL397" s="309">
        <v>7.2755146736749889</v>
      </c>
      <c r="CM397" s="309">
        <v>7.1155638397017702</v>
      </c>
      <c r="CN397" s="309">
        <v>9.7810218978102181</v>
      </c>
      <c r="CO397" s="309">
        <v>44.015207136894986</v>
      </c>
      <c r="CP397" s="309">
        <v>45.545801126230572</v>
      </c>
      <c r="CQ397" s="309">
        <v>44.325169205361227</v>
      </c>
      <c r="CR397" s="309">
        <v>45.257626852795582</v>
      </c>
      <c r="CS397" s="309">
        <v>29.689807976366321</v>
      </c>
      <c r="CT397" s="309">
        <v>100</v>
      </c>
      <c r="CU397" s="309">
        <v>6.5101961041573508</v>
      </c>
      <c r="CV397" s="309">
        <v>91.304889480676948</v>
      </c>
      <c r="CW397" s="309">
        <v>77.977484637297863</v>
      </c>
      <c r="CX397" s="309">
        <v>13.327404843379096</v>
      </c>
      <c r="CY397" s="309">
        <v>100</v>
      </c>
      <c r="CZ397" s="309">
        <v>30.62982005141388</v>
      </c>
      <c r="DA397" s="309">
        <v>69.370179948586113</v>
      </c>
      <c r="DB397" s="309">
        <v>65.064267352185084</v>
      </c>
      <c r="DC397" s="309">
        <v>4.3059125964010283</v>
      </c>
      <c r="DD397" s="309">
        <v>100</v>
      </c>
      <c r="DE397" s="309">
        <v>3.5080045805031554</v>
      </c>
      <c r="DF397" s="309">
        <v>93.545863239635665</v>
      </c>
      <c r="DG397" s="309">
        <v>82.187466542409226</v>
      </c>
      <c r="DH397" s="313">
        <v>11.358396697226429</v>
      </c>
      <c r="DI397" s="565">
        <f>Daten_Polit!W397</f>
        <v>7</v>
      </c>
      <c r="DJ397" s="532">
        <f>Daten_Polit!X397</f>
        <v>35.700000000000003</v>
      </c>
      <c r="DK397" s="532">
        <f>Daten_Polit!Y397</f>
        <v>5.0999999999999996</v>
      </c>
      <c r="DL397" s="532">
        <f>Daten_Polit!Z397</f>
        <v>5.6</v>
      </c>
      <c r="DM397" s="532">
        <f>Daten_Polit!AA397</f>
        <v>2.2000000000000002</v>
      </c>
      <c r="DN397" s="309">
        <v>0.62168603661397537</v>
      </c>
      <c r="DO397" s="309">
        <v>3.7806482915789905</v>
      </c>
      <c r="DP397" s="309">
        <v>0.51742219134753742</v>
      </c>
      <c r="DQ397" s="309">
        <v>0.54382365369451358</v>
      </c>
      <c r="DR397" s="309">
        <v>0.32930874395412812</v>
      </c>
      <c r="DS397" s="309">
        <v>6.3720077731649436</v>
      </c>
      <c r="DT397" s="309">
        <v>4.4821422548985934</v>
      </c>
      <c r="DU397" s="309">
        <v>7.2916837698053865</v>
      </c>
      <c r="DV397" s="309">
        <v>7.1768910065514699</v>
      </c>
      <c r="DW397" s="309">
        <v>9.0075936108929042</v>
      </c>
      <c r="DX397" s="309">
        <v>43.588859475451947</v>
      </c>
      <c r="DY397" s="309">
        <v>42.315490673154905</v>
      </c>
      <c r="DZ397" s="309">
        <v>44.220213912610603</v>
      </c>
      <c r="EA397" s="309">
        <v>45.091894188887707</v>
      </c>
      <c r="EB397" s="309">
        <v>31.356153645149586</v>
      </c>
      <c r="EC397" s="309">
        <v>100</v>
      </c>
      <c r="ED397" s="309">
        <v>6.4971758673483606</v>
      </c>
      <c r="EE397" s="309">
        <v>91.243024989075266</v>
      </c>
      <c r="EF397" s="309">
        <v>77.816119329997562</v>
      </c>
      <c r="EG397" s="309">
        <v>13.426905659077711</v>
      </c>
      <c r="EH397" s="309">
        <v>100</v>
      </c>
      <c r="EI397" s="309">
        <v>33.058419243986251</v>
      </c>
      <c r="EJ397" s="309">
        <v>66.941580756013735</v>
      </c>
      <c r="EK397" s="309">
        <v>62.515463917525771</v>
      </c>
      <c r="EL397" s="309">
        <v>4.4261168384879719</v>
      </c>
      <c r="EM397" s="309">
        <v>100</v>
      </c>
      <c r="EN397" s="309">
        <v>3.6719122231231438</v>
      </c>
      <c r="EO397" s="309">
        <v>93.321074734860872</v>
      </c>
      <c r="EP397" s="309">
        <v>81.835566134206502</v>
      </c>
      <c r="EQ397" s="367">
        <v>11.485508600654368</v>
      </c>
      <c r="ER397" s="531">
        <f>Daten_Polit!AB397</f>
        <v>6.2</v>
      </c>
      <c r="ES397" s="532">
        <f>Daten_Polit!AC397</f>
        <v>32.700000000000003</v>
      </c>
      <c r="ET397" s="532">
        <f>Daten_Polit!AD397</f>
        <v>4.4000000000000004</v>
      </c>
      <c r="EU397" s="532">
        <f>Daten_Polit!AE397</f>
        <v>4.8</v>
      </c>
      <c r="EV397" s="532">
        <f>Daten_Polit!AF397</f>
        <v>2.1</v>
      </c>
      <c r="EW397" s="309">
        <v>0.60683718358217575</v>
      </c>
      <c r="EX397" s="309">
        <v>3.8784600225912449</v>
      </c>
      <c r="EY397" s="309">
        <v>0.4921940478200581</v>
      </c>
      <c r="EZ397" s="309">
        <v>0.51568755621082285</v>
      </c>
      <c r="FA397" s="309">
        <v>0.32606004530723481</v>
      </c>
      <c r="FB397" s="309">
        <v>6.6986779745572127</v>
      </c>
      <c r="FC397" s="309">
        <v>5.136390017411566</v>
      </c>
      <c r="FD397" s="309">
        <v>7.5178680048661795</v>
      </c>
      <c r="FE397" s="309">
        <v>7.4443967894124139</v>
      </c>
      <c r="FF397" s="309">
        <v>8.5048010973936901</v>
      </c>
      <c r="FG397" s="309">
        <v>39.657996874842574</v>
      </c>
      <c r="FH397" s="309">
        <v>37.85782268101471</v>
      </c>
      <c r="FI397" s="309">
        <v>40.606142137833587</v>
      </c>
      <c r="FJ397" s="309">
        <v>41.626557045177897</v>
      </c>
      <c r="FK397" s="309">
        <v>26.979310344830566</v>
      </c>
      <c r="FL397" s="309">
        <v>100</v>
      </c>
      <c r="FM397" s="309">
        <v>6.663095610371859</v>
      </c>
      <c r="FN397" s="309">
        <v>90.910607311799055</v>
      </c>
      <c r="FO397" s="309">
        <v>77.338435071159211</v>
      </c>
      <c r="FP397" s="309">
        <v>13.572172240639842</v>
      </c>
      <c r="FQ397" s="309">
        <v>100</v>
      </c>
      <c r="FR397" s="309">
        <v>35.167910447761194</v>
      </c>
      <c r="FS397" s="309">
        <v>64.832089552238799</v>
      </c>
      <c r="FT397" s="309">
        <v>60.105721393034827</v>
      </c>
      <c r="FU397" s="309">
        <v>4.7263681592039797</v>
      </c>
      <c r="FV397" s="309">
        <v>100</v>
      </c>
      <c r="FW397" s="309">
        <v>3.8490750197237618</v>
      </c>
      <c r="FX397" s="309">
        <v>92.961779958363238</v>
      </c>
      <c r="FY397" s="309">
        <v>81.444472437606734</v>
      </c>
      <c r="FZ397" s="313">
        <v>11.517307520756516</v>
      </c>
      <c r="GA397" s="570">
        <f>Daten_Polit!AG397</f>
        <v>6.7</v>
      </c>
      <c r="GB397" s="571">
        <f>Daten_Polit!AH397</f>
        <v>36.700000000000003</v>
      </c>
      <c r="GC397" s="571">
        <f>Daten_Polit!AI397</f>
        <v>4.7</v>
      </c>
      <c r="GD397" s="571">
        <f>Daten_Polit!AJ397</f>
        <v>5.0999999999999996</v>
      </c>
      <c r="GE397" s="571">
        <f>Daten_Polit!AK397</f>
        <v>2.2000000000000002</v>
      </c>
      <c r="GF397" s="444">
        <v>0.57777584737699894</v>
      </c>
      <c r="GG397" s="444">
        <v>4.162545401460152</v>
      </c>
      <c r="GH397" s="444">
        <v>0.44474036121126514</v>
      </c>
      <c r="GI397" s="444">
        <v>0.46947964754373911</v>
      </c>
      <c r="GJ397" s="444">
        <v>0.27234055053496364</v>
      </c>
      <c r="GK397" s="444">
        <v>5.8683144102739533</v>
      </c>
      <c r="GL397" s="444">
        <v>4.4012181943216424</v>
      </c>
      <c r="GM397" s="444">
        <v>6.6947617463310047</v>
      </c>
      <c r="GN397" s="444">
        <v>6.6563344460340179</v>
      </c>
      <c r="GO397" s="444">
        <v>7.2072072072072073</v>
      </c>
      <c r="GP397" s="444">
        <v>37.633415555112293</v>
      </c>
      <c r="GQ397" s="444">
        <v>36.637791712455403</v>
      </c>
      <c r="GR397" s="444">
        <v>38.198934085455022</v>
      </c>
      <c r="GS397" s="444">
        <v>38.801386045045376</v>
      </c>
      <c r="GT397" s="444">
        <v>30.165397742186386</v>
      </c>
      <c r="GU397" s="444">
        <v>100</v>
      </c>
      <c r="GV397" s="444">
        <v>7.135473903473323</v>
      </c>
      <c r="GW397" s="444">
        <v>90.275850601307539</v>
      </c>
      <c r="GX397" s="444">
        <v>76.519227420602732</v>
      </c>
      <c r="GY397" s="444">
        <v>13.756623180704816</v>
      </c>
      <c r="GZ397" s="444">
        <v>100</v>
      </c>
      <c r="HA397" s="444">
        <v>36.876444202800052</v>
      </c>
      <c r="HB397" s="444">
        <v>63.123555797199948</v>
      </c>
      <c r="HC397" s="444">
        <v>58.814734266684788</v>
      </c>
      <c r="HD397" s="444">
        <v>4.3088215305151545</v>
      </c>
      <c r="HE397" s="444">
        <v>100</v>
      </c>
      <c r="HF397" s="444">
        <v>3.9874639078838148</v>
      </c>
      <c r="HG397" s="444">
        <v>92.592417455199765</v>
      </c>
      <c r="HH397" s="444">
        <v>80.97285359193333</v>
      </c>
      <c r="HI397" s="445">
        <v>11.619563863266439</v>
      </c>
      <c r="HJ397" s="570">
        <f>Daten_Polit!AL397</f>
        <v>6.6</v>
      </c>
      <c r="HK397" s="571">
        <f>Daten_Polit!AM397</f>
        <v>34.9</v>
      </c>
      <c r="HL397" s="571">
        <f>Daten_Polit!AN397</f>
        <v>4.5999999999999996</v>
      </c>
      <c r="HM397" s="571">
        <f>Daten_Polit!AO397</f>
        <v>5.0999999999999996</v>
      </c>
      <c r="HN397" s="571">
        <f>Daten_Polit!AP397</f>
        <v>2</v>
      </c>
      <c r="HO397" s="444">
        <v>0.48044653629651596</v>
      </c>
      <c r="HP397" s="444">
        <v>3.1282896543391439</v>
      </c>
      <c r="HQ397" s="444">
        <v>0.37231060739046301</v>
      </c>
      <c r="HR397" s="444">
        <v>0.39424109139253638</v>
      </c>
      <c r="HS397" s="444">
        <v>0.22271778927914296</v>
      </c>
      <c r="HT397" s="444">
        <v>5.7091608548400421</v>
      </c>
      <c r="HU397" s="444">
        <v>4.3939878477774785</v>
      </c>
      <c r="HV397" s="444">
        <v>6.4765288947073607</v>
      </c>
      <c r="HW397" s="444">
        <v>6.3397751370383695</v>
      </c>
      <c r="HX397" s="444">
        <v>8.4385763490250785</v>
      </c>
      <c r="HY397" s="444">
        <v>46.448652568263618</v>
      </c>
      <c r="HZ397" s="444">
        <v>46.952160493827158</v>
      </c>
      <c r="IA397" s="444">
        <v>46.154136331056563</v>
      </c>
      <c r="IB397" s="444">
        <v>46.888736540710141</v>
      </c>
      <c r="IC397" s="444">
        <v>35.514018691581249</v>
      </c>
      <c r="ID397" s="444">
        <v>100</v>
      </c>
      <c r="IE397" s="444">
        <v>7.3612837854524367</v>
      </c>
      <c r="IF397" s="444">
        <v>90.003768966809687</v>
      </c>
      <c r="IG397" s="444">
        <v>76.236783728073547</v>
      </c>
      <c r="IH397" s="444">
        <v>13.766985238736146</v>
      </c>
      <c r="II397" s="444">
        <v>100</v>
      </c>
      <c r="IJ397" s="444">
        <v>37.651646447140379</v>
      </c>
      <c r="IK397" s="444">
        <v>62.348353552859614</v>
      </c>
      <c r="IL397" s="444">
        <v>58.333333333333336</v>
      </c>
      <c r="IM397" s="444">
        <v>4.0150202195262841</v>
      </c>
      <c r="IN397" s="444">
        <v>100</v>
      </c>
      <c r="IO397" s="444">
        <v>4.3866244694388641</v>
      </c>
      <c r="IP397" s="444">
        <v>92.186526526867453</v>
      </c>
      <c r="IQ397" s="444">
        <v>80.39981813043255</v>
      </c>
      <c r="IR397" s="445">
        <v>11.786708396434911</v>
      </c>
      <c r="IS397" s="443">
        <f>Daten_Polit!AQ397</f>
        <v>6.3</v>
      </c>
      <c r="IT397" s="227">
        <f>Daten_Polit!AR397</f>
        <v>33.9</v>
      </c>
      <c r="IU397" s="227">
        <f>Daten_Polit!AS397</f>
        <v>4.3</v>
      </c>
      <c r="IV397" s="227">
        <f>Daten_Polit!AT397</f>
        <v>4.7</v>
      </c>
      <c r="IW397" s="227">
        <f>Daten_Polit!AU397</f>
        <v>2</v>
      </c>
      <c r="IX397" s="444" t="s">
        <v>820</v>
      </c>
      <c r="IY397" s="444" t="s">
        <v>820</v>
      </c>
      <c r="IZ397" s="444" t="s">
        <v>820</v>
      </c>
      <c r="JA397" s="444" t="s">
        <v>820</v>
      </c>
      <c r="JB397" s="444" t="s">
        <v>820</v>
      </c>
      <c r="JC397" s="444" t="s">
        <v>820</v>
      </c>
      <c r="JD397" s="444" t="s">
        <v>820</v>
      </c>
      <c r="JE397" s="444" t="s">
        <v>820</v>
      </c>
      <c r="JF397" s="444" t="s">
        <v>820</v>
      </c>
      <c r="JG397" s="444" t="s">
        <v>820</v>
      </c>
      <c r="JH397" s="444" t="s">
        <v>820</v>
      </c>
      <c r="JI397" s="444" t="s">
        <v>820</v>
      </c>
      <c r="JJ397" s="444" t="s">
        <v>820</v>
      </c>
      <c r="JK397" s="444" t="s">
        <v>820</v>
      </c>
      <c r="JL397" s="444" t="s">
        <v>820</v>
      </c>
      <c r="JM397" s="444" t="s">
        <v>820</v>
      </c>
      <c r="JN397" s="444" t="s">
        <v>820</v>
      </c>
      <c r="JO397" s="444" t="s">
        <v>820</v>
      </c>
      <c r="JP397" s="444" t="s">
        <v>820</v>
      </c>
      <c r="JQ397" s="444" t="s">
        <v>820</v>
      </c>
      <c r="JR397" s="444" t="s">
        <v>820</v>
      </c>
      <c r="JS397" s="444" t="s">
        <v>820</v>
      </c>
      <c r="JT397" s="444" t="s">
        <v>820</v>
      </c>
      <c r="JU397" s="444" t="s">
        <v>820</v>
      </c>
      <c r="JV397" s="444" t="s">
        <v>820</v>
      </c>
      <c r="JW397" s="444" t="s">
        <v>820</v>
      </c>
      <c r="JX397" s="444" t="s">
        <v>820</v>
      </c>
      <c r="JY397" s="444" t="s">
        <v>820</v>
      </c>
      <c r="JZ397" s="444" t="s">
        <v>820</v>
      </c>
      <c r="KA397" s="445" t="s">
        <v>820</v>
      </c>
    </row>
    <row r="398" spans="4:287" ht="12.65" customHeight="1" x14ac:dyDescent="0.2">
      <c r="D398" s="276"/>
      <c r="E398" s="3" t="str">
        <f>Daten_Polit!E398</f>
        <v>15001</v>
      </c>
      <c r="F398" s="229" t="str">
        <f>Daten_Polit!F398</f>
        <v>Dessau-Roßlau, Stadt</v>
      </c>
      <c r="G398" s="246"/>
      <c r="H398" s="531">
        <f>Daten_Polit!H398</f>
        <v>11</v>
      </c>
      <c r="I398" s="532">
        <f>Daten_Polit!I398</f>
        <v>45</v>
      </c>
      <c r="J398" s="532">
        <f>Daten_Polit!J398</f>
        <v>8.9</v>
      </c>
      <c r="K398" s="532">
        <f>Daten_Polit!K398</f>
        <v>9.8000000000000007</v>
      </c>
      <c r="L398" s="532">
        <f>Daten_Polit!L398</f>
        <v>4.7</v>
      </c>
      <c r="M398" s="308">
        <v>0.93355761143818339</v>
      </c>
      <c r="N398" s="308">
        <v>4.9197624303397953</v>
      </c>
      <c r="O398" s="308">
        <v>0.8400813443190821</v>
      </c>
      <c r="P398" s="308">
        <v>0.90517924000314187</v>
      </c>
      <c r="Q398" s="308">
        <v>0.49881248917845306</v>
      </c>
      <c r="R398" s="308">
        <v>5.8560011468300894</v>
      </c>
      <c r="S398" s="308">
        <v>3.9198369565216327</v>
      </c>
      <c r="T398" s="308">
        <v>6.5997378897652057</v>
      </c>
      <c r="U398" s="308">
        <v>6.5483309774925891</v>
      </c>
      <c r="V398" s="308">
        <v>7.1174377224191492</v>
      </c>
      <c r="W398" s="308">
        <v>41.04584138915245</v>
      </c>
      <c r="X398" s="308">
        <v>38.098151169110928</v>
      </c>
      <c r="Y398" s="308">
        <v>42.118164990742912</v>
      </c>
      <c r="Z398" s="308">
        <v>43.002670631314118</v>
      </c>
      <c r="AA398" s="308">
        <v>33.333333333322393</v>
      </c>
      <c r="AB398" s="308">
        <v>100</v>
      </c>
      <c r="AC398" s="308">
        <v>6.5505816981566225</v>
      </c>
      <c r="AD398" s="308">
        <v>91.077618595344461</v>
      </c>
      <c r="AE398" s="308">
        <v>75.087018957496497</v>
      </c>
      <c r="AF398" s="308">
        <v>15.990599637847962</v>
      </c>
      <c r="AG398" s="308">
        <v>100</v>
      </c>
      <c r="AH398" s="308">
        <v>27.114033099070507</v>
      </c>
      <c r="AI398" s="308">
        <v>72.885966900929489</v>
      </c>
      <c r="AJ398" s="308">
        <v>66.198141011108589</v>
      </c>
      <c r="AK398" s="308">
        <v>6.6878258898209015</v>
      </c>
      <c r="AL398" s="308">
        <v>100</v>
      </c>
      <c r="AM398" s="308">
        <v>2.9701539601317593</v>
      </c>
      <c r="AN398" s="308">
        <v>93.732957898573034</v>
      </c>
      <c r="AO398" s="308">
        <v>78.717412696962597</v>
      </c>
      <c r="AP398" s="337">
        <v>15.015545201610431</v>
      </c>
      <c r="AQ398" s="531">
        <f>Daten_Polit!M398</f>
        <v>10.199999999999999</v>
      </c>
      <c r="AR398" s="532">
        <f>Daten_Polit!N398</f>
        <v>44.9</v>
      </c>
      <c r="AS398" s="532">
        <f>Daten_Polit!O398</f>
        <v>7.9</v>
      </c>
      <c r="AT398" s="532">
        <f>Daten_Polit!P398</f>
        <v>8.6999999999999993</v>
      </c>
      <c r="AU398" s="532">
        <f>Daten_Polit!Q398</f>
        <v>4.5</v>
      </c>
      <c r="AV398" s="308">
        <v>0.82377540838406604</v>
      </c>
      <c r="AW398" s="308">
        <v>3.9979490683916241</v>
      </c>
      <c r="AX398" s="308">
        <v>0.74157635319990534</v>
      </c>
      <c r="AY398" s="308">
        <v>0.77764372220975553</v>
      </c>
      <c r="AZ398" s="308">
        <v>0.54992639124246057</v>
      </c>
      <c r="BA398" s="308">
        <v>5.6576421267092867</v>
      </c>
      <c r="BB398" s="308">
        <v>3.4305911705591954</v>
      </c>
      <c r="BC398" s="308">
        <v>6.6581813039174085</v>
      </c>
      <c r="BD398" s="308">
        <v>6.5455115149616994</v>
      </c>
      <c r="BE398" s="308">
        <v>7.7034883720921261</v>
      </c>
      <c r="BF398" s="308">
        <v>40.944026238317612</v>
      </c>
      <c r="BG398" s="308">
        <v>38.935574229689074</v>
      </c>
      <c r="BH398" s="308">
        <v>42.645124392337266</v>
      </c>
      <c r="BI398" s="308">
        <v>43.38647817680615</v>
      </c>
      <c r="BJ398" s="308">
        <v>35.808243203734094</v>
      </c>
      <c r="BK398" s="308">
        <v>100</v>
      </c>
      <c r="BL398" s="308">
        <v>6.9505220848076741</v>
      </c>
      <c r="BM398" s="308">
        <v>90.801306266790718</v>
      </c>
      <c r="BN398" s="308">
        <v>74.808891862973169</v>
      </c>
      <c r="BO398" s="308">
        <v>15.992414403817545</v>
      </c>
      <c r="BP398" s="308">
        <v>100</v>
      </c>
      <c r="BQ398" s="308">
        <v>29.495150460084552</v>
      </c>
      <c r="BR398" s="308">
        <v>70.504849539915455</v>
      </c>
      <c r="BS398" s="308">
        <v>63.392190997264365</v>
      </c>
      <c r="BT398" s="308">
        <v>7.112658542651082</v>
      </c>
      <c r="BU398" s="308">
        <v>100</v>
      </c>
      <c r="BV398" s="308">
        <v>3.2320091310881178</v>
      </c>
      <c r="BW398" s="308">
        <v>93.660123659601737</v>
      </c>
      <c r="BX398" s="308">
        <v>78.825617093106743</v>
      </c>
      <c r="BY398" s="312">
        <v>14.834506566494982</v>
      </c>
      <c r="BZ398" s="531">
        <f>Daten_Polit!R398</f>
        <v>8.8000000000000007</v>
      </c>
      <c r="CA398" s="532">
        <f>Daten_Polit!S398</f>
        <v>39.4</v>
      </c>
      <c r="CB398" s="532">
        <f>Daten_Polit!T398</f>
        <v>6.7</v>
      </c>
      <c r="CC398" s="532">
        <f>Daten_Polit!U398</f>
        <v>7.4</v>
      </c>
      <c r="CD398" s="532">
        <f>Daten_Polit!V398</f>
        <v>3.8</v>
      </c>
      <c r="CE398" s="309">
        <v>0.76079678607298296</v>
      </c>
      <c r="CF398" s="309">
        <v>4.0523694201308968</v>
      </c>
      <c r="CG398" s="309">
        <v>0.66918300818871579</v>
      </c>
      <c r="CH398" s="309">
        <v>0.70684094016577503</v>
      </c>
      <c r="CI398" s="309">
        <v>0.47155677050245393</v>
      </c>
      <c r="CJ398" s="309">
        <v>6.2099131971986834</v>
      </c>
      <c r="CK398" s="309">
        <v>4.1580041580040259</v>
      </c>
      <c r="CL398" s="309">
        <v>7.3586129219425258</v>
      </c>
      <c r="CM398" s="309">
        <v>7.1439388203224468</v>
      </c>
      <c r="CN398" s="309">
        <v>9.3240901213158658</v>
      </c>
      <c r="CO398" s="309">
        <v>41.562614763125779</v>
      </c>
      <c r="CP398" s="309">
        <v>39.035991755188235</v>
      </c>
      <c r="CQ398" s="309">
        <v>44.718468859633127</v>
      </c>
      <c r="CR398" s="309">
        <v>45.760166358595193</v>
      </c>
      <c r="CS398" s="309">
        <v>35.129386742280772</v>
      </c>
      <c r="CT398" s="309">
        <v>100</v>
      </c>
      <c r="CU398" s="309">
        <v>6.8787068356955725</v>
      </c>
      <c r="CV398" s="309">
        <v>90.9268609864517</v>
      </c>
      <c r="CW398" s="309">
        <v>74.670552813189786</v>
      </c>
      <c r="CX398" s="309">
        <v>16.256308173261914</v>
      </c>
      <c r="CY398" s="309">
        <v>100</v>
      </c>
      <c r="CZ398" s="309">
        <v>30.088495575221241</v>
      </c>
      <c r="DA398" s="309">
        <v>69.911504424778755</v>
      </c>
      <c r="DB398" s="309">
        <v>62.802359882005895</v>
      </c>
      <c r="DC398" s="309">
        <v>7.1091445427728619</v>
      </c>
      <c r="DD398" s="309">
        <v>100</v>
      </c>
      <c r="DE398" s="309">
        <v>3.2939536654124661</v>
      </c>
      <c r="DF398" s="309">
        <v>93.743207365722441</v>
      </c>
      <c r="DG398" s="309">
        <v>78.739327881007327</v>
      </c>
      <c r="DH398" s="313">
        <v>15.003879484715124</v>
      </c>
      <c r="DI398" s="565">
        <f>Daten_Polit!W398</f>
        <v>7.9</v>
      </c>
      <c r="DJ398" s="532">
        <f>Daten_Polit!X398</f>
        <v>42.1</v>
      </c>
      <c r="DK398" s="532">
        <f>Daten_Polit!Y398</f>
        <v>5.5</v>
      </c>
      <c r="DL398" s="532">
        <f>Daten_Polit!Z398</f>
        <v>6.1</v>
      </c>
      <c r="DM398" s="532">
        <f>Daten_Polit!AA398</f>
        <v>3</v>
      </c>
      <c r="DN398" s="309">
        <v>0.74599465954606148</v>
      </c>
      <c r="DO398" s="309">
        <v>4.6592804319952377</v>
      </c>
      <c r="DP398" s="309">
        <v>0.60865049094501367</v>
      </c>
      <c r="DQ398" s="309">
        <v>0.63710786692383481</v>
      </c>
      <c r="DR398" s="309">
        <v>0.46154784717624797</v>
      </c>
      <c r="DS398" s="309">
        <v>6.5665169583397871</v>
      </c>
      <c r="DT398" s="309">
        <v>4.5024700070572896</v>
      </c>
      <c r="DU398" s="309">
        <v>7.7505803771434501</v>
      </c>
      <c r="DV398" s="309">
        <v>7.4721708954888904</v>
      </c>
      <c r="DW398" s="309">
        <v>10.363790186125211</v>
      </c>
      <c r="DX398" s="309">
        <v>36.854801058255291</v>
      </c>
      <c r="DY398" s="309">
        <v>31.250441290684179</v>
      </c>
      <c r="DZ398" s="309">
        <v>40.133738103052842</v>
      </c>
      <c r="EA398" s="309">
        <v>41.186617640381314</v>
      </c>
      <c r="EB398" s="309">
        <v>30.251384746507075</v>
      </c>
      <c r="EC398" s="309">
        <v>100</v>
      </c>
      <c r="ED398" s="309">
        <v>7.4993196302683947</v>
      </c>
      <c r="EE398" s="309">
        <v>90.426486207010953</v>
      </c>
      <c r="EF398" s="309">
        <v>74.150206973437363</v>
      </c>
      <c r="EG398" s="309">
        <v>16.276279233573604</v>
      </c>
      <c r="EH398" s="309">
        <v>100</v>
      </c>
      <c r="EI398" s="309">
        <v>37.309562398703413</v>
      </c>
      <c r="EJ398" s="309">
        <v>62.690437601296587</v>
      </c>
      <c r="EK398" s="309">
        <v>56.920583468395456</v>
      </c>
      <c r="EL398" s="309">
        <v>5.7698541329011341</v>
      </c>
      <c r="EM398" s="309">
        <v>100</v>
      </c>
      <c r="EN398" s="309">
        <v>3.8024491147407509</v>
      </c>
      <c r="EO398" s="309">
        <v>93.457230458022948</v>
      </c>
      <c r="EP398" s="309">
        <v>78.308294220107939</v>
      </c>
      <c r="EQ398" s="367">
        <v>15.148936237915004</v>
      </c>
      <c r="ER398" s="531">
        <f>Daten_Polit!AB398</f>
        <v>7.7</v>
      </c>
      <c r="ES398" s="532">
        <f>Daten_Polit!AC398</f>
        <v>40.1</v>
      </c>
      <c r="ET398" s="532">
        <f>Daten_Polit!AD398</f>
        <v>5.2</v>
      </c>
      <c r="EU398" s="532">
        <f>Daten_Polit!AE398</f>
        <v>5.8</v>
      </c>
      <c r="EV398" s="532">
        <f>Daten_Polit!AF398</f>
        <v>2.8</v>
      </c>
      <c r="EW398" s="309">
        <v>0.71049002791511118</v>
      </c>
      <c r="EX398" s="309">
        <v>4.9464859816443063</v>
      </c>
      <c r="EY398" s="309">
        <v>0.54615524250274916</v>
      </c>
      <c r="EZ398" s="309">
        <v>0.57957362298795434</v>
      </c>
      <c r="FA398" s="309">
        <v>0.37404293927290799</v>
      </c>
      <c r="FB398" s="309">
        <v>6.5966363685842637</v>
      </c>
      <c r="FC398" s="309">
        <v>5.3322807521169704</v>
      </c>
      <c r="FD398" s="309">
        <v>7.364544976328248</v>
      </c>
      <c r="FE398" s="309">
        <v>7.2393588688197719</v>
      </c>
      <c r="FF398" s="309">
        <v>8.5608514576600747</v>
      </c>
      <c r="FG398" s="309">
        <v>33.000928910990297</v>
      </c>
      <c r="FH398" s="309">
        <v>27.37294201861339</v>
      </c>
      <c r="FI398" s="309">
        <v>36.474902792507955</v>
      </c>
      <c r="FJ398" s="309">
        <v>37.78212017586786</v>
      </c>
      <c r="FK398" s="309">
        <v>24.098057354315618</v>
      </c>
      <c r="FL398" s="309">
        <v>100</v>
      </c>
      <c r="FM398" s="309">
        <v>7.8947850687283383</v>
      </c>
      <c r="FN398" s="309">
        <v>89.961092187122176</v>
      </c>
      <c r="FO398" s="309">
        <v>73.556440145336111</v>
      </c>
      <c r="FP398" s="309">
        <v>16.404652041786061</v>
      </c>
      <c r="FQ398" s="309">
        <v>100</v>
      </c>
      <c r="FR398" s="309">
        <v>38.740520936366636</v>
      </c>
      <c r="FS398" s="309">
        <v>61.259479063633371</v>
      </c>
      <c r="FT398" s="309">
        <v>55.522584899439501</v>
      </c>
      <c r="FU398" s="309">
        <v>5.7368941641938678</v>
      </c>
      <c r="FV398" s="309">
        <v>100</v>
      </c>
      <c r="FW398" s="309">
        <v>4.0852487444652619</v>
      </c>
      <c r="FX398" s="309">
        <v>93.08960747589596</v>
      </c>
      <c r="FY398" s="309">
        <v>77.953648865643231</v>
      </c>
      <c r="FZ398" s="313">
        <v>15.135958610252725</v>
      </c>
      <c r="GA398" s="570">
        <f>Daten_Polit!AG398</f>
        <v>8.3000000000000007</v>
      </c>
      <c r="GB398" s="571">
        <f>Daten_Polit!AH398</f>
        <v>43.5</v>
      </c>
      <c r="GC398" s="571">
        <f>Daten_Polit!AI398</f>
        <v>5.5</v>
      </c>
      <c r="GD398" s="571">
        <f>Daten_Polit!AJ398</f>
        <v>6.1</v>
      </c>
      <c r="GE398" s="571">
        <f>Daten_Polit!AK398</f>
        <v>2.9</v>
      </c>
      <c r="GF398" s="444">
        <v>0.68998314197193356</v>
      </c>
      <c r="GG398" s="444">
        <v>5.0219019359872181</v>
      </c>
      <c r="GH398" s="444">
        <v>0.51295332949830896</v>
      </c>
      <c r="GI398" s="444">
        <v>0.54302539102738168</v>
      </c>
      <c r="GJ398" s="444">
        <v>0.35772135395923577</v>
      </c>
      <c r="GK398" s="444">
        <v>5.497348669211318</v>
      </c>
      <c r="GL398" s="444">
        <v>4.2510249132765683</v>
      </c>
      <c r="GM398" s="444">
        <v>6.3454404279183212</v>
      </c>
      <c r="GN398" s="444">
        <v>6.1201089293392572</v>
      </c>
      <c r="GO398" s="444">
        <v>8.4406930253235792</v>
      </c>
      <c r="GP398" s="444">
        <v>33.587009086514122</v>
      </c>
      <c r="GQ398" s="444">
        <v>29.654956085323203</v>
      </c>
      <c r="GR398" s="444">
        <v>36.271360657844021</v>
      </c>
      <c r="GS398" s="444">
        <v>37.054417899129696</v>
      </c>
      <c r="GT398" s="444">
        <v>28.939192188175767</v>
      </c>
      <c r="GU398" s="444">
        <v>100</v>
      </c>
      <c r="GV398" s="444">
        <v>8.8550737407842437</v>
      </c>
      <c r="GW398" s="444">
        <v>88.863602147756211</v>
      </c>
      <c r="GX398" s="444">
        <v>72.914537801804485</v>
      </c>
      <c r="GY398" s="444">
        <v>15.949064345951717</v>
      </c>
      <c r="GZ398" s="444">
        <v>100</v>
      </c>
      <c r="HA398" s="444">
        <v>42.097575226409582</v>
      </c>
      <c r="HB398" s="444">
        <v>57.902424773590425</v>
      </c>
      <c r="HC398" s="444">
        <v>52.264095822378032</v>
      </c>
      <c r="HD398" s="444">
        <v>5.6383289512123866</v>
      </c>
      <c r="HE398" s="444">
        <v>100</v>
      </c>
      <c r="HF398" s="444">
        <v>4.269842091728778</v>
      </c>
      <c r="HG398" s="444">
        <v>92.709381527735403</v>
      </c>
      <c r="HH398" s="444">
        <v>77.664041611049967</v>
      </c>
      <c r="HI398" s="445">
        <v>15.045339916685426</v>
      </c>
      <c r="HJ398" s="570">
        <f>Daten_Polit!AL398</f>
        <v>8.1</v>
      </c>
      <c r="HK398" s="571">
        <f>Daten_Polit!AM398</f>
        <v>40.4</v>
      </c>
      <c r="HL398" s="571">
        <f>Daten_Polit!AN398</f>
        <v>5.3</v>
      </c>
      <c r="HM398" s="571">
        <f>Daten_Polit!AO398</f>
        <v>5.8</v>
      </c>
      <c r="HN398" s="571">
        <f>Daten_Polit!AP398</f>
        <v>2.7</v>
      </c>
      <c r="HO398" s="444">
        <v>0.57231364734714441</v>
      </c>
      <c r="HP398" s="444">
        <v>3.9189103295597718</v>
      </c>
      <c r="HQ398" s="444">
        <v>0.42044813386887137</v>
      </c>
      <c r="HR398" s="444">
        <v>0.44766949240108089</v>
      </c>
      <c r="HS398" s="444">
        <v>0.28114342004199683</v>
      </c>
      <c r="HT398" s="444">
        <v>5.6259304724841916</v>
      </c>
      <c r="HU398" s="444">
        <v>4.2440812775742058</v>
      </c>
      <c r="HV398" s="444">
        <v>6.6279174551680624</v>
      </c>
      <c r="HW398" s="444">
        <v>6.410702740339314</v>
      </c>
      <c r="HX398" s="444">
        <v>8.720651653088888</v>
      </c>
      <c r="HY398" s="444">
        <v>44.066280904788471</v>
      </c>
      <c r="HZ398" s="444">
        <v>41.323803604721967</v>
      </c>
      <c r="IA398" s="444">
        <v>46.078431372552672</v>
      </c>
      <c r="IB398" s="444">
        <v>47.575452716298841</v>
      </c>
      <c r="IC398" s="444">
        <v>31.560975609781767</v>
      </c>
      <c r="ID398" s="444">
        <v>100</v>
      </c>
      <c r="IE398" s="444">
        <v>9.0894051928265327</v>
      </c>
      <c r="IF398" s="444">
        <v>88.547714391655958</v>
      </c>
      <c r="IG398" s="444">
        <v>72.429368584555647</v>
      </c>
      <c r="IH398" s="444">
        <v>16.118345807100308</v>
      </c>
      <c r="II398" s="444">
        <v>100</v>
      </c>
      <c r="IJ398" s="444">
        <v>42.64659767952336</v>
      </c>
      <c r="IK398" s="444">
        <v>57.35340232047664</v>
      </c>
      <c r="IL398" s="444">
        <v>51.740357478833488</v>
      </c>
      <c r="IM398" s="444">
        <v>5.6130448416431484</v>
      </c>
      <c r="IN398" s="444">
        <v>100</v>
      </c>
      <c r="IO398" s="444">
        <v>4.7121129977909861</v>
      </c>
      <c r="IP398" s="444">
        <v>92.199282886360606</v>
      </c>
      <c r="IQ398" s="444">
        <v>77.127830708888325</v>
      </c>
      <c r="IR398" s="445">
        <v>15.071452177472278</v>
      </c>
      <c r="IS398" s="443">
        <f>Daten_Polit!AQ398</f>
        <v>7.9</v>
      </c>
      <c r="IT398" s="227">
        <f>Daten_Polit!AR398</f>
        <v>38.5</v>
      </c>
      <c r="IU398" s="227">
        <f>Daten_Polit!AS398</f>
        <v>4.9000000000000004</v>
      </c>
      <c r="IV398" s="227">
        <f>Daten_Polit!AT398</f>
        <v>5.4</v>
      </c>
      <c r="IW398" s="227">
        <f>Daten_Polit!AU398</f>
        <v>3</v>
      </c>
      <c r="IX398" s="444" t="s">
        <v>820</v>
      </c>
      <c r="IY398" s="444" t="s">
        <v>820</v>
      </c>
      <c r="IZ398" s="444" t="s">
        <v>820</v>
      </c>
      <c r="JA398" s="444" t="s">
        <v>820</v>
      </c>
      <c r="JB398" s="444" t="s">
        <v>820</v>
      </c>
      <c r="JC398" s="444" t="s">
        <v>820</v>
      </c>
      <c r="JD398" s="444" t="s">
        <v>820</v>
      </c>
      <c r="JE398" s="444" t="s">
        <v>820</v>
      </c>
      <c r="JF398" s="444" t="s">
        <v>820</v>
      </c>
      <c r="JG398" s="444" t="s">
        <v>820</v>
      </c>
      <c r="JH398" s="444" t="s">
        <v>820</v>
      </c>
      <c r="JI398" s="444" t="s">
        <v>820</v>
      </c>
      <c r="JJ398" s="444" t="s">
        <v>820</v>
      </c>
      <c r="JK398" s="444" t="s">
        <v>820</v>
      </c>
      <c r="JL398" s="444" t="s">
        <v>820</v>
      </c>
      <c r="JM398" s="444" t="s">
        <v>820</v>
      </c>
      <c r="JN398" s="444" t="s">
        <v>820</v>
      </c>
      <c r="JO398" s="444" t="s">
        <v>820</v>
      </c>
      <c r="JP398" s="444" t="s">
        <v>820</v>
      </c>
      <c r="JQ398" s="444" t="s">
        <v>820</v>
      </c>
      <c r="JR398" s="444" t="s">
        <v>820</v>
      </c>
      <c r="JS398" s="444" t="s">
        <v>820</v>
      </c>
      <c r="JT398" s="444" t="s">
        <v>820</v>
      </c>
      <c r="JU398" s="444" t="s">
        <v>820</v>
      </c>
      <c r="JV398" s="444" t="s">
        <v>820</v>
      </c>
      <c r="JW398" s="444" t="s">
        <v>820</v>
      </c>
      <c r="JX398" s="444" t="s">
        <v>820</v>
      </c>
      <c r="JY398" s="444" t="s">
        <v>820</v>
      </c>
      <c r="JZ398" s="444" t="s">
        <v>820</v>
      </c>
      <c r="KA398" s="445" t="s">
        <v>820</v>
      </c>
    </row>
    <row r="399" spans="4:287" ht="12.65" customHeight="1" x14ac:dyDescent="0.2">
      <c r="D399" s="276"/>
      <c r="E399" s="3" t="str">
        <f>Daten_Polit!E399</f>
        <v>15002</v>
      </c>
      <c r="F399" s="229" t="str">
        <f>Daten_Polit!F399</f>
        <v>Halle (Saale), Stadt</v>
      </c>
      <c r="G399" s="246"/>
      <c r="H399" s="531">
        <f>Daten_Polit!H399</f>
        <v>11.4</v>
      </c>
      <c r="I399" s="532">
        <f>Daten_Polit!I399</f>
        <v>37.9</v>
      </c>
      <c r="J399" s="532">
        <f>Daten_Polit!J399</f>
        <v>8.3000000000000007</v>
      </c>
      <c r="K399" s="532">
        <f>Daten_Polit!K399</f>
        <v>9.3000000000000007</v>
      </c>
      <c r="L399" s="532">
        <f>Daten_Polit!L399</f>
        <v>5.2</v>
      </c>
      <c r="M399" s="308">
        <v>0.96709759063050538</v>
      </c>
      <c r="N399" s="308">
        <v>5.2986778772631098</v>
      </c>
      <c r="O399" s="308">
        <v>0.76997179404705718</v>
      </c>
      <c r="P399" s="308">
        <v>0.80712892578452244</v>
      </c>
      <c r="Q399" s="308">
        <v>0.65030956067917289</v>
      </c>
      <c r="R399" s="308">
        <v>6.1532032367951013</v>
      </c>
      <c r="S399" s="308">
        <v>4.2225412275480263</v>
      </c>
      <c r="T399" s="308">
        <v>7.2894457636538474</v>
      </c>
      <c r="U399" s="308">
        <v>6.5784458525894829</v>
      </c>
      <c r="V399" s="308">
        <v>11.266573389299753</v>
      </c>
      <c r="W399" s="308">
        <v>37.438433013216695</v>
      </c>
      <c r="X399" s="308">
        <v>33.776711352215329</v>
      </c>
      <c r="Y399" s="308">
        <v>39.506411168234905</v>
      </c>
      <c r="Z399" s="308">
        <v>41.618857122325245</v>
      </c>
      <c r="AA399" s="308">
        <v>27.694059339626282</v>
      </c>
      <c r="AB399" s="308">
        <v>100</v>
      </c>
      <c r="AC399" s="308">
        <v>11.444000781328041</v>
      </c>
      <c r="AD399" s="308">
        <v>86.036389970192545</v>
      </c>
      <c r="AE399" s="308">
        <v>64.788222307428029</v>
      </c>
      <c r="AF399" s="308">
        <v>21.248167662764523</v>
      </c>
      <c r="AG399" s="308">
        <v>100</v>
      </c>
      <c r="AH399" s="308">
        <v>37.517466231951559</v>
      </c>
      <c r="AI399" s="308">
        <v>62.482533768048441</v>
      </c>
      <c r="AJ399" s="308">
        <v>52.647104486880913</v>
      </c>
      <c r="AK399" s="308">
        <v>9.835429281167519</v>
      </c>
      <c r="AL399" s="308">
        <v>100</v>
      </c>
      <c r="AM399" s="308">
        <v>4.9676904674084845</v>
      </c>
      <c r="AN399" s="308">
        <v>91.415773962754557</v>
      </c>
      <c r="AO399" s="308">
        <v>69.755515653874681</v>
      </c>
      <c r="AP399" s="337">
        <v>21.660258308879872</v>
      </c>
      <c r="AQ399" s="531">
        <f>Daten_Polit!M399</f>
        <v>10.8</v>
      </c>
      <c r="AR399" s="532">
        <f>Daten_Polit!N399</f>
        <v>39.1</v>
      </c>
      <c r="AS399" s="532">
        <f>Daten_Polit!O399</f>
        <v>7.4</v>
      </c>
      <c r="AT399" s="532">
        <f>Daten_Polit!P399</f>
        <v>8.3000000000000007</v>
      </c>
      <c r="AU399" s="532">
        <f>Daten_Polit!Q399</f>
        <v>4.7</v>
      </c>
      <c r="AV399" s="308">
        <v>0.89067185347272881</v>
      </c>
      <c r="AW399" s="308">
        <v>4.4018653954662481</v>
      </c>
      <c r="AX399" s="308">
        <v>0.71242225833959272</v>
      </c>
      <c r="AY399" s="308">
        <v>0.76110257653444247</v>
      </c>
      <c r="AZ399" s="308">
        <v>0.5609568786685335</v>
      </c>
      <c r="BA399" s="308">
        <v>6.066525836208454</v>
      </c>
      <c r="BB399" s="308">
        <v>4.0529238592265493</v>
      </c>
      <c r="BC399" s="308">
        <v>7.4952539969350429</v>
      </c>
      <c r="BD399" s="308">
        <v>6.8047457351965974</v>
      </c>
      <c r="BE399" s="308">
        <v>11.269688678547327</v>
      </c>
      <c r="BF399" s="308">
        <v>37.232971852482564</v>
      </c>
      <c r="BG399" s="308">
        <v>33.504929908108302</v>
      </c>
      <c r="BH399" s="308">
        <v>40.870383493847214</v>
      </c>
      <c r="BI399" s="308">
        <v>43.430310206665965</v>
      </c>
      <c r="BJ399" s="308">
        <v>27.044913741816568</v>
      </c>
      <c r="BK399" s="308">
        <v>100</v>
      </c>
      <c r="BL399" s="308">
        <v>12.090567721150171</v>
      </c>
      <c r="BM399" s="308">
        <v>85.575384009676569</v>
      </c>
      <c r="BN399" s="308">
        <v>63.854543208173929</v>
      </c>
      <c r="BO399" s="308">
        <v>21.720840801502639</v>
      </c>
      <c r="BP399" s="308">
        <v>100</v>
      </c>
      <c r="BQ399" s="308">
        <v>41.878669275929546</v>
      </c>
      <c r="BR399" s="308">
        <v>58.121330724070454</v>
      </c>
      <c r="BS399" s="308">
        <v>49.037834311806918</v>
      </c>
      <c r="BT399" s="308">
        <v>9.0834964122635355</v>
      </c>
      <c r="BU399" s="308">
        <v>100</v>
      </c>
      <c r="BV399" s="308">
        <v>5.4728871186566863</v>
      </c>
      <c r="BW399" s="308">
        <v>91.204720467047167</v>
      </c>
      <c r="BX399" s="308">
        <v>69.021506635577495</v>
      </c>
      <c r="BY399" s="312">
        <v>22.183213831469669</v>
      </c>
      <c r="BZ399" s="531">
        <f>Daten_Polit!R399</f>
        <v>9.9</v>
      </c>
      <c r="CA399" s="532">
        <f>Daten_Polit!S399</f>
        <v>36.5</v>
      </c>
      <c r="CB399" s="532">
        <f>Daten_Polit!T399</f>
        <v>6.5</v>
      </c>
      <c r="CC399" s="532">
        <f>Daten_Polit!U399</f>
        <v>7.2</v>
      </c>
      <c r="CD399" s="532">
        <f>Daten_Polit!V399</f>
        <v>4.4000000000000004</v>
      </c>
      <c r="CE399" s="309">
        <v>0.853849113329605</v>
      </c>
      <c r="CF399" s="309">
        <v>4.1942161127225157</v>
      </c>
      <c r="CG399" s="309">
        <v>0.66190796271625307</v>
      </c>
      <c r="CH399" s="309">
        <v>0.68967250484112375</v>
      </c>
      <c r="CI399" s="309">
        <v>0.57763133132427746</v>
      </c>
      <c r="CJ399" s="309">
        <v>6.2211915187831117</v>
      </c>
      <c r="CK399" s="309">
        <v>4.3160114101450775</v>
      </c>
      <c r="CL399" s="309">
        <v>7.8020327238771046</v>
      </c>
      <c r="CM399" s="309">
        <v>6.9660324538989071</v>
      </c>
      <c r="CN399" s="309">
        <v>11.927710843373495</v>
      </c>
      <c r="CO399" s="309">
        <v>34.807560261645861</v>
      </c>
      <c r="CP399" s="309">
        <v>33.615547431210778</v>
      </c>
      <c r="CQ399" s="309">
        <v>38.452410180865861</v>
      </c>
      <c r="CR399" s="309">
        <v>41.692789968652427</v>
      </c>
      <c r="CS399" s="309">
        <v>22.511102139682599</v>
      </c>
      <c r="CT399" s="309">
        <v>100</v>
      </c>
      <c r="CU399" s="309">
        <v>12.586921448465855</v>
      </c>
      <c r="CV399" s="309">
        <v>85.060848998699385</v>
      </c>
      <c r="CW399" s="309">
        <v>62.916102477503557</v>
      </c>
      <c r="CX399" s="309">
        <v>22.144746521195842</v>
      </c>
      <c r="CY399" s="309">
        <v>100</v>
      </c>
      <c r="CZ399" s="309">
        <v>43.614345598509544</v>
      </c>
      <c r="DA399" s="309">
        <v>56.385654401490456</v>
      </c>
      <c r="DB399" s="309">
        <v>46.772240335351654</v>
      </c>
      <c r="DC399" s="309">
        <v>9.6134140661387981</v>
      </c>
      <c r="DD399" s="309">
        <v>100</v>
      </c>
      <c r="DE399" s="309">
        <v>6.0481576310386718</v>
      </c>
      <c r="DF399" s="309">
        <v>90.673680519387915</v>
      </c>
      <c r="DG399" s="309">
        <v>68.204144157212355</v>
      </c>
      <c r="DH399" s="313">
        <v>22.469536362175553</v>
      </c>
      <c r="DI399" s="565">
        <f>Daten_Polit!W399</f>
        <v>8.9</v>
      </c>
      <c r="DJ399" s="532">
        <f>Daten_Polit!X399</f>
        <v>35.200000000000003</v>
      </c>
      <c r="DK399" s="532">
        <f>Daten_Polit!Y399</f>
        <v>5.3</v>
      </c>
      <c r="DL399" s="532">
        <f>Daten_Polit!Z399</f>
        <v>5.9</v>
      </c>
      <c r="DM399" s="532">
        <f>Daten_Polit!AA399</f>
        <v>3.6</v>
      </c>
      <c r="DN399" s="309">
        <v>0.81200979245606653</v>
      </c>
      <c r="DO399" s="309">
        <v>4.7557811195866568</v>
      </c>
      <c r="DP399" s="309">
        <v>0.55167943950508969</v>
      </c>
      <c r="DQ399" s="309">
        <v>0.57493915279715146</v>
      </c>
      <c r="DR399" s="309">
        <v>0.48350370275949794</v>
      </c>
      <c r="DS399" s="309">
        <v>6.6292152561897604</v>
      </c>
      <c r="DT399" s="309">
        <v>5.0326818430627238</v>
      </c>
      <c r="DU399" s="309">
        <v>8.1478956176780013</v>
      </c>
      <c r="DV399" s="309">
        <v>7.2781486760182492</v>
      </c>
      <c r="DW399" s="309">
        <v>12.285867237687366</v>
      </c>
      <c r="DX399" s="309">
        <v>33.204617770742395</v>
      </c>
      <c r="DY399" s="309">
        <v>29.577533657137462</v>
      </c>
      <c r="DZ399" s="309">
        <v>36.724113553171556</v>
      </c>
      <c r="EA399" s="309">
        <v>39.899499400422101</v>
      </c>
      <c r="EB399" s="309">
        <v>21.716444764308086</v>
      </c>
      <c r="EC399" s="309">
        <v>100</v>
      </c>
      <c r="ED399" s="309">
        <v>13.512380404271035</v>
      </c>
      <c r="EE399" s="309">
        <v>84.099201819185694</v>
      </c>
      <c r="EF399" s="309">
        <v>61.829895359054944</v>
      </c>
      <c r="EG399" s="309">
        <v>22.269306460130764</v>
      </c>
      <c r="EH399" s="309">
        <v>100</v>
      </c>
      <c r="EI399" s="309">
        <v>50.183397683397693</v>
      </c>
      <c r="EJ399" s="309">
        <v>49.816602316602328</v>
      </c>
      <c r="EK399" s="309">
        <v>41.322393822393828</v>
      </c>
      <c r="EL399" s="309">
        <v>8.4942084942084932</v>
      </c>
      <c r="EM399" s="309">
        <v>100</v>
      </c>
      <c r="EN399" s="309">
        <v>6.6212266019809052</v>
      </c>
      <c r="EO399" s="309">
        <v>90.110073393341168</v>
      </c>
      <c r="EP399" s="309">
        <v>67.18751468123709</v>
      </c>
      <c r="EQ399" s="367">
        <v>22.92255871210407</v>
      </c>
      <c r="ER399" s="531">
        <f>Daten_Polit!AB399</f>
        <v>8.1999999999999993</v>
      </c>
      <c r="ES399" s="532">
        <f>Daten_Polit!AC399</f>
        <v>31.3</v>
      </c>
      <c r="ET399" s="532">
        <f>Daten_Polit!AD399</f>
        <v>4.9000000000000004</v>
      </c>
      <c r="EU399" s="532">
        <f>Daten_Polit!AE399</f>
        <v>5.4</v>
      </c>
      <c r="EV399" s="532">
        <f>Daten_Polit!AF399</f>
        <v>3.4</v>
      </c>
      <c r="EW399" s="309">
        <v>0.81812697933946621</v>
      </c>
      <c r="EX399" s="309">
        <v>4.4707464504176206</v>
      </c>
      <c r="EY399" s="309">
        <v>0.55180522294073087</v>
      </c>
      <c r="EZ399" s="309">
        <v>0.56113701643035319</v>
      </c>
      <c r="FA399" s="309">
        <v>0.52517363436509501</v>
      </c>
      <c r="FB399" s="309">
        <v>6.9045444362107053</v>
      </c>
      <c r="FC399" s="309">
        <v>5.3707027474802889</v>
      </c>
      <c r="FD399" s="309">
        <v>8.4311430833304062</v>
      </c>
      <c r="FE399" s="309">
        <v>7.3142953558020221</v>
      </c>
      <c r="FF399" s="309">
        <v>13.383838383838384</v>
      </c>
      <c r="FG399" s="309">
        <v>28.235121462731993</v>
      </c>
      <c r="FH399" s="309">
        <v>24.902643278077509</v>
      </c>
      <c r="FI399" s="309">
        <v>31.582407695768712</v>
      </c>
      <c r="FJ399" s="309">
        <v>34.567219934627204</v>
      </c>
      <c r="FK399" s="309">
        <v>18.420067390491145</v>
      </c>
      <c r="FL399" s="309">
        <v>100</v>
      </c>
      <c r="FM399" s="309">
        <v>13.894706469948549</v>
      </c>
      <c r="FN399" s="309">
        <v>83.557209905221612</v>
      </c>
      <c r="FO399" s="309">
        <v>60.851714327502791</v>
      </c>
      <c r="FP399" s="309">
        <v>22.705495577718811</v>
      </c>
      <c r="FQ399" s="309">
        <v>100</v>
      </c>
      <c r="FR399" s="309">
        <v>50.23381481866361</v>
      </c>
      <c r="FS399" s="309">
        <v>49.76618518133639</v>
      </c>
      <c r="FT399" s="309">
        <v>40.662994908032843</v>
      </c>
      <c r="FU399" s="309">
        <v>9.103190273303543</v>
      </c>
      <c r="FV399" s="309">
        <v>100</v>
      </c>
      <c r="FW399" s="309">
        <v>7.2834934839968728</v>
      </c>
      <c r="FX399" s="309">
        <v>89.252589946974197</v>
      </c>
      <c r="FY399" s="309">
        <v>66.093290404796235</v>
      </c>
      <c r="FZ399" s="313">
        <v>23.159299542177976</v>
      </c>
      <c r="GA399" s="570">
        <f>Daten_Polit!AG399</f>
        <v>9.1999999999999993</v>
      </c>
      <c r="GB399" s="571">
        <f>Daten_Polit!AH399</f>
        <v>34.9</v>
      </c>
      <c r="GC399" s="571">
        <f>Daten_Polit!AI399</f>
        <v>5.3</v>
      </c>
      <c r="GD399" s="571">
        <f>Daten_Polit!AJ399</f>
        <v>5.8</v>
      </c>
      <c r="GE399" s="571">
        <f>Daten_Polit!AK399</f>
        <v>3.9</v>
      </c>
      <c r="GF399" s="444">
        <v>0.79422995988308565</v>
      </c>
      <c r="GG399" s="444">
        <v>4.3107096412346415</v>
      </c>
      <c r="GH399" s="444">
        <v>0.52490361851997869</v>
      </c>
      <c r="GI399" s="444">
        <v>0.53203955300739847</v>
      </c>
      <c r="GJ399" s="444">
        <v>0.50513515432183587</v>
      </c>
      <c r="GK399" s="444">
        <v>6.012270895214038</v>
      </c>
      <c r="GL399" s="444">
        <v>4.5829954650569125</v>
      </c>
      <c r="GM399" s="444">
        <v>7.5525859133000921</v>
      </c>
      <c r="GN399" s="444">
        <v>6.5799046156332821</v>
      </c>
      <c r="GO399" s="444">
        <v>11.505296871150529</v>
      </c>
      <c r="GP399" s="444">
        <v>29.138373553872377</v>
      </c>
      <c r="GQ399" s="444">
        <v>27.159195283102562</v>
      </c>
      <c r="GR399" s="444">
        <v>31.291281639214219</v>
      </c>
      <c r="GS399" s="444">
        <v>34.152437317552156</v>
      </c>
      <c r="GT399" s="444">
        <v>19.57251658341232</v>
      </c>
      <c r="GU399" s="444">
        <v>100</v>
      </c>
      <c r="GV399" s="444">
        <v>15.107785302461732</v>
      </c>
      <c r="GW399" s="444">
        <v>82.146642962829702</v>
      </c>
      <c r="GX399" s="444">
        <v>59.516926873934494</v>
      </c>
      <c r="GY399" s="444">
        <v>22.629716088895215</v>
      </c>
      <c r="GZ399" s="444">
        <v>100</v>
      </c>
      <c r="HA399" s="444">
        <v>52.586582918956651</v>
      </c>
      <c r="HB399" s="444">
        <v>47.413417081043349</v>
      </c>
      <c r="HC399" s="444">
        <v>37.764982988746397</v>
      </c>
      <c r="HD399" s="444">
        <v>9.648434092296954</v>
      </c>
      <c r="HE399" s="444">
        <v>100</v>
      </c>
      <c r="HF399" s="444">
        <v>7.6386386679852496</v>
      </c>
      <c r="HG399" s="444">
        <v>88.578247502683453</v>
      </c>
      <c r="HH399" s="444">
        <v>65.084372817842848</v>
      </c>
      <c r="HI399" s="445">
        <v>23.493874684840602</v>
      </c>
      <c r="HJ399" s="570">
        <f>Daten_Polit!AL399</f>
        <v>9.1</v>
      </c>
      <c r="HK399" s="571">
        <f>Daten_Polit!AM399</f>
        <v>32.700000000000003</v>
      </c>
      <c r="HL399" s="571">
        <f>Daten_Polit!AN399</f>
        <v>5.2</v>
      </c>
      <c r="HM399" s="571">
        <f>Daten_Polit!AO399</f>
        <v>5.8</v>
      </c>
      <c r="HN399" s="571">
        <f>Daten_Polit!AP399</f>
        <v>3.4</v>
      </c>
      <c r="HO399" s="444">
        <v>0.6584406375644013</v>
      </c>
      <c r="HP399" s="444">
        <v>3.3149462955896483</v>
      </c>
      <c r="HQ399" s="444">
        <v>0.42261260951304047</v>
      </c>
      <c r="HR399" s="444">
        <v>0.41712478448273466</v>
      </c>
      <c r="HS399" s="444">
        <v>0.43720260605458539</v>
      </c>
      <c r="HT399" s="444">
        <v>6.0602333697172623</v>
      </c>
      <c r="HU399" s="444">
        <v>4.9073952831972996</v>
      </c>
      <c r="HV399" s="444">
        <v>7.355890746025227</v>
      </c>
      <c r="HW399" s="444">
        <v>6.2954477537602846</v>
      </c>
      <c r="HX399" s="444">
        <v>12.138364779874214</v>
      </c>
      <c r="HY399" s="444">
        <v>40.912189906564791</v>
      </c>
      <c r="HZ399" s="444">
        <v>40.510408883809603</v>
      </c>
      <c r="IA399" s="444">
        <v>41.368871339255683</v>
      </c>
      <c r="IB399" s="444">
        <v>44.676316847606756</v>
      </c>
      <c r="IC399" s="444">
        <v>26.467391304347824</v>
      </c>
      <c r="ID399" s="444">
        <v>100</v>
      </c>
      <c r="IE399" s="444">
        <v>15.877368528659815</v>
      </c>
      <c r="IF399" s="444">
        <v>81.33890889084509</v>
      </c>
      <c r="IG399" s="444">
        <v>58.428274914581294</v>
      </c>
      <c r="IH399" s="444">
        <v>22.910633976263792</v>
      </c>
      <c r="II399" s="444">
        <v>100</v>
      </c>
      <c r="IJ399" s="444">
        <v>53.667001552653204</v>
      </c>
      <c r="IK399" s="444">
        <v>46.332998447346782</v>
      </c>
      <c r="IL399" s="444">
        <v>38.12220294090784</v>
      </c>
      <c r="IM399" s="444">
        <v>8.2107955064389433</v>
      </c>
      <c r="IN399" s="444">
        <v>100</v>
      </c>
      <c r="IO399" s="444">
        <v>8.7052593009145305</v>
      </c>
      <c r="IP399" s="444">
        <v>87.518914135913633</v>
      </c>
      <c r="IQ399" s="444">
        <v>63.59756958658155</v>
      </c>
      <c r="IR399" s="445">
        <v>23.921344549332083</v>
      </c>
      <c r="IS399" s="443">
        <f>Daten_Polit!AQ399</f>
        <v>8.5</v>
      </c>
      <c r="IT399" s="227">
        <f>Daten_Polit!AR399</f>
        <v>28.8</v>
      </c>
      <c r="IU399" s="227">
        <f>Daten_Polit!AS399</f>
        <v>4.9000000000000004</v>
      </c>
      <c r="IV399" s="227">
        <f>Daten_Polit!AT399</f>
        <v>5.4</v>
      </c>
      <c r="IW399" s="227">
        <f>Daten_Polit!AU399</f>
        <v>3.5</v>
      </c>
      <c r="IX399" s="444" t="s">
        <v>820</v>
      </c>
      <c r="IY399" s="444" t="s">
        <v>820</v>
      </c>
      <c r="IZ399" s="444" t="s">
        <v>820</v>
      </c>
      <c r="JA399" s="444" t="s">
        <v>820</v>
      </c>
      <c r="JB399" s="444" t="s">
        <v>820</v>
      </c>
      <c r="JC399" s="444" t="s">
        <v>820</v>
      </c>
      <c r="JD399" s="444" t="s">
        <v>820</v>
      </c>
      <c r="JE399" s="444" t="s">
        <v>820</v>
      </c>
      <c r="JF399" s="444" t="s">
        <v>820</v>
      </c>
      <c r="JG399" s="444" t="s">
        <v>820</v>
      </c>
      <c r="JH399" s="444" t="s">
        <v>820</v>
      </c>
      <c r="JI399" s="444" t="s">
        <v>820</v>
      </c>
      <c r="JJ399" s="444" t="s">
        <v>820</v>
      </c>
      <c r="JK399" s="444" t="s">
        <v>820</v>
      </c>
      <c r="JL399" s="444" t="s">
        <v>820</v>
      </c>
      <c r="JM399" s="444" t="s">
        <v>820</v>
      </c>
      <c r="JN399" s="444" t="s">
        <v>820</v>
      </c>
      <c r="JO399" s="444" t="s">
        <v>820</v>
      </c>
      <c r="JP399" s="444" t="s">
        <v>820</v>
      </c>
      <c r="JQ399" s="444" t="s">
        <v>820</v>
      </c>
      <c r="JR399" s="444" t="s">
        <v>820</v>
      </c>
      <c r="JS399" s="444" t="s">
        <v>820</v>
      </c>
      <c r="JT399" s="444" t="s">
        <v>820</v>
      </c>
      <c r="JU399" s="444" t="s">
        <v>820</v>
      </c>
      <c r="JV399" s="444" t="s">
        <v>820</v>
      </c>
      <c r="JW399" s="444" t="s">
        <v>820</v>
      </c>
      <c r="JX399" s="444" t="s">
        <v>820</v>
      </c>
      <c r="JY399" s="444" t="s">
        <v>820</v>
      </c>
      <c r="JZ399" s="444" t="s">
        <v>820</v>
      </c>
      <c r="KA399" s="445" t="s">
        <v>820</v>
      </c>
    </row>
    <row r="400" spans="4:287" ht="12.65" customHeight="1" x14ac:dyDescent="0.2">
      <c r="D400" s="276"/>
      <c r="E400" s="3" t="str">
        <f>Daten_Polit!E400</f>
        <v>15003</v>
      </c>
      <c r="F400" s="229" t="str">
        <f>Daten_Polit!F400</f>
        <v>Magdeburg, Landeshauptstadt</v>
      </c>
      <c r="G400" s="246"/>
      <c r="H400" s="531">
        <f>Daten_Polit!H400</f>
        <v>11.1</v>
      </c>
      <c r="I400" s="532">
        <f>Daten_Polit!I400</f>
        <v>38.9</v>
      </c>
      <c r="J400" s="532">
        <f>Daten_Polit!J400</f>
        <v>8.1999999999999993</v>
      </c>
      <c r="K400" s="532">
        <f>Daten_Polit!K400</f>
        <v>9.3000000000000007</v>
      </c>
      <c r="L400" s="532">
        <f>Daten_Polit!L400</f>
        <v>4.5</v>
      </c>
      <c r="M400" s="308">
        <v>0.98990969585439526</v>
      </c>
      <c r="N400" s="308">
        <v>4.315287867413435</v>
      </c>
      <c r="O400" s="308">
        <v>0.84954649856959397</v>
      </c>
      <c r="P400" s="308">
        <v>0.94182481893689241</v>
      </c>
      <c r="Q400" s="308">
        <v>0.54475620395862867</v>
      </c>
      <c r="R400" s="308">
        <v>6.4268421379353002</v>
      </c>
      <c r="S400" s="308">
        <v>4.0083393763596522</v>
      </c>
      <c r="T400" s="308">
        <v>7.8068179608346462</v>
      </c>
      <c r="U400" s="308">
        <v>7.3210496929089901</v>
      </c>
      <c r="V400" s="308">
        <v>11.078519855595669</v>
      </c>
      <c r="W400" s="308">
        <v>35.421106100401545</v>
      </c>
      <c r="X400" s="308">
        <v>34.623327646583931</v>
      </c>
      <c r="Y400" s="308">
        <v>35.575143664166475</v>
      </c>
      <c r="Z400" s="308">
        <v>37.05161903696645</v>
      </c>
      <c r="AA400" s="308">
        <v>25.623822088201266</v>
      </c>
      <c r="AB400" s="308">
        <v>100</v>
      </c>
      <c r="AC400" s="308">
        <v>10.021468217162585</v>
      </c>
      <c r="AD400" s="308">
        <v>87.65733114570105</v>
      </c>
      <c r="AE400" s="308">
        <v>66.418043403405363</v>
      </c>
      <c r="AF400" s="308">
        <v>21.239287742295694</v>
      </c>
      <c r="AG400" s="308">
        <v>100</v>
      </c>
      <c r="AH400" s="308">
        <v>35.363365248783545</v>
      </c>
      <c r="AI400" s="308">
        <v>64.636634751216448</v>
      </c>
      <c r="AJ400" s="308">
        <v>56.019463192591424</v>
      </c>
      <c r="AK400" s="308">
        <v>8.6171715586250173</v>
      </c>
      <c r="AL400" s="308">
        <v>100</v>
      </c>
      <c r="AM400" s="308">
        <v>4.8582775598163748</v>
      </c>
      <c r="AN400" s="308">
        <v>91.844417587985802</v>
      </c>
      <c r="AO400" s="308">
        <v>70.499873419980872</v>
      </c>
      <c r="AP400" s="337">
        <v>21.34454416800493</v>
      </c>
      <c r="AQ400" s="531">
        <f>Daten_Polit!M400</f>
        <v>10.5</v>
      </c>
      <c r="AR400" s="532">
        <f>Daten_Polit!N400</f>
        <v>40.299999999999997</v>
      </c>
      <c r="AS400" s="532">
        <f>Daten_Polit!O400</f>
        <v>7.4</v>
      </c>
      <c r="AT400" s="532">
        <f>Daten_Polit!P400</f>
        <v>8.4</v>
      </c>
      <c r="AU400" s="532">
        <f>Daten_Polit!Q400</f>
        <v>4.0999999999999996</v>
      </c>
      <c r="AV400" s="308">
        <v>0.89059323388994227</v>
      </c>
      <c r="AW400" s="308">
        <v>3.9270601585736684</v>
      </c>
      <c r="AX400" s="308">
        <v>0.74887473571491814</v>
      </c>
      <c r="AY400" s="308">
        <v>0.8335833913723435</v>
      </c>
      <c r="AZ400" s="308">
        <v>0.47876549262502366</v>
      </c>
      <c r="BA400" s="308">
        <v>6.3787774171275018</v>
      </c>
      <c r="BB400" s="308">
        <v>4.0916244098618924</v>
      </c>
      <c r="BC400" s="308">
        <v>7.9742848793792014</v>
      </c>
      <c r="BD400" s="308">
        <v>7.5004680771391126</v>
      </c>
      <c r="BE400" s="308">
        <v>11.064973131411822</v>
      </c>
      <c r="BF400" s="308">
        <v>36.689687493897807</v>
      </c>
      <c r="BG400" s="308">
        <v>36.000352236703513</v>
      </c>
      <c r="BH400" s="308">
        <v>38.045893560381494</v>
      </c>
      <c r="BI400" s="308">
        <v>39.996189266434094</v>
      </c>
      <c r="BJ400" s="308">
        <v>25.441260980215922</v>
      </c>
      <c r="BK400" s="308">
        <v>100</v>
      </c>
      <c r="BL400" s="308">
        <v>10.632440696770741</v>
      </c>
      <c r="BM400" s="308">
        <v>87.248898072262364</v>
      </c>
      <c r="BN400" s="308">
        <v>65.613255807247512</v>
      </c>
      <c r="BO400" s="308">
        <v>21.635642265014837</v>
      </c>
      <c r="BP400" s="308">
        <v>100</v>
      </c>
      <c r="BQ400" s="308">
        <v>39.214715829415162</v>
      </c>
      <c r="BR400" s="308">
        <v>60.785284170584845</v>
      </c>
      <c r="BS400" s="308">
        <v>52.42101789985977</v>
      </c>
      <c r="BT400" s="308">
        <v>8.3642662707250697</v>
      </c>
      <c r="BU400" s="308">
        <v>100</v>
      </c>
      <c r="BV400" s="308">
        <v>5.1634009903338063</v>
      </c>
      <c r="BW400" s="308">
        <v>91.847586514520344</v>
      </c>
      <c r="BX400" s="308">
        <v>69.920041127175807</v>
      </c>
      <c r="BY400" s="312">
        <v>21.927545387344537</v>
      </c>
      <c r="BZ400" s="531">
        <f>Daten_Polit!R400</f>
        <v>9.3000000000000007</v>
      </c>
      <c r="CA400" s="532">
        <f>Daten_Polit!S400</f>
        <v>34.9</v>
      </c>
      <c r="CB400" s="532">
        <f>Daten_Polit!T400</f>
        <v>6.5</v>
      </c>
      <c r="CC400" s="532">
        <f>Daten_Polit!U400</f>
        <v>7.3</v>
      </c>
      <c r="CD400" s="532">
        <f>Daten_Polit!V400</f>
        <v>3.7</v>
      </c>
      <c r="CE400" s="309">
        <v>0.83789121004692857</v>
      </c>
      <c r="CF400" s="309">
        <v>3.6116355929203703</v>
      </c>
      <c r="CG400" s="309">
        <v>0.69376150659531854</v>
      </c>
      <c r="CH400" s="309">
        <v>0.76331362155531035</v>
      </c>
      <c r="CI400" s="309">
        <v>0.47775338624788538</v>
      </c>
      <c r="CJ400" s="309">
        <v>6.7848870874348783</v>
      </c>
      <c r="CK400" s="309">
        <v>4.7914035404262139</v>
      </c>
      <c r="CL400" s="309">
        <v>8.481209525266431</v>
      </c>
      <c r="CM400" s="309">
        <v>7.9414605155634792</v>
      </c>
      <c r="CN400" s="309">
        <v>11.742526259089685</v>
      </c>
      <c r="CO400" s="309">
        <v>34.001298957185398</v>
      </c>
      <c r="CP400" s="309">
        <v>35.599976084659225</v>
      </c>
      <c r="CQ400" s="309">
        <v>35.278316860951151</v>
      </c>
      <c r="CR400" s="309">
        <v>37.396582733812949</v>
      </c>
      <c r="CS400" s="309">
        <v>22.530892035720303</v>
      </c>
      <c r="CT400" s="309">
        <v>100</v>
      </c>
      <c r="CU400" s="309">
        <v>10.640138622004873</v>
      </c>
      <c r="CV400" s="309">
        <v>87.200978195594686</v>
      </c>
      <c r="CW400" s="309">
        <v>64.874855300524246</v>
      </c>
      <c r="CX400" s="309">
        <v>22.326122895070448</v>
      </c>
      <c r="CY400" s="309">
        <v>100</v>
      </c>
      <c r="CZ400" s="309">
        <v>39.157551333717137</v>
      </c>
      <c r="DA400" s="309">
        <v>60.84244866628287</v>
      </c>
      <c r="DB400" s="309">
        <v>51.861446939167145</v>
      </c>
      <c r="DC400" s="309">
        <v>8.9810017271157179</v>
      </c>
      <c r="DD400" s="309">
        <v>100</v>
      </c>
      <c r="DE400" s="309">
        <v>5.6462094836076346</v>
      </c>
      <c r="DF400" s="309">
        <v>91.381648110942891</v>
      </c>
      <c r="DG400" s="309">
        <v>69.124393392675202</v>
      </c>
      <c r="DH400" s="313">
        <v>22.257254718267696</v>
      </c>
      <c r="DI400" s="565">
        <f>Daten_Polit!W400</f>
        <v>8.6999999999999993</v>
      </c>
      <c r="DJ400" s="532">
        <f>Daten_Polit!X400</f>
        <v>36.4</v>
      </c>
      <c r="DK400" s="532">
        <f>Daten_Polit!Y400</f>
        <v>5.6</v>
      </c>
      <c r="DL400" s="532">
        <f>Daten_Polit!Z400</f>
        <v>6.4</v>
      </c>
      <c r="DM400" s="532">
        <f>Daten_Polit!AA400</f>
        <v>3.2</v>
      </c>
      <c r="DN400" s="309">
        <v>0.85430054823367096</v>
      </c>
      <c r="DO400" s="309">
        <v>4.5690370989381108</v>
      </c>
      <c r="DP400" s="309">
        <v>0.63369442787090291</v>
      </c>
      <c r="DQ400" s="309">
        <v>0.69855491097373756</v>
      </c>
      <c r="DR400" s="309">
        <v>0.43900677131693561</v>
      </c>
      <c r="DS400" s="309">
        <v>6.8952290354504591</v>
      </c>
      <c r="DT400" s="309">
        <v>5.4373152495218218</v>
      </c>
      <c r="DU400" s="309">
        <v>8.0384747509446051</v>
      </c>
      <c r="DV400" s="309">
        <v>7.4474570832664373</v>
      </c>
      <c r="DW400" s="309">
        <v>11.5653422690278</v>
      </c>
      <c r="DX400" s="309">
        <v>32.021623952685538</v>
      </c>
      <c r="DY400" s="309">
        <v>30.297765887216777</v>
      </c>
      <c r="DZ400" s="309">
        <v>33.415457867345069</v>
      </c>
      <c r="EA400" s="309">
        <v>35.263575044885982</v>
      </c>
      <c r="EB400" s="309">
        <v>22.45563549160288</v>
      </c>
      <c r="EC400" s="309">
        <v>100</v>
      </c>
      <c r="ED400" s="309">
        <v>11.351963930824434</v>
      </c>
      <c r="EE400" s="309">
        <v>86.394026417894551</v>
      </c>
      <c r="EF400" s="309">
        <v>63.836196578282497</v>
      </c>
      <c r="EG400" s="309">
        <v>22.557829839612058</v>
      </c>
      <c r="EH400" s="309">
        <v>100</v>
      </c>
      <c r="EI400" s="309">
        <v>44.69195637990493</v>
      </c>
      <c r="EJ400" s="309">
        <v>55.30804362009507</v>
      </c>
      <c r="EK400" s="309">
        <v>47.208500326218662</v>
      </c>
      <c r="EL400" s="309">
        <v>8.09954329387641</v>
      </c>
      <c r="EM400" s="309">
        <v>100</v>
      </c>
      <c r="EN400" s="309">
        <v>6.0977382835310765</v>
      </c>
      <c r="EO400" s="309">
        <v>90.847038973848299</v>
      </c>
      <c r="EP400" s="309">
        <v>68.144572895311612</v>
      </c>
      <c r="EQ400" s="367">
        <v>22.70246607853667</v>
      </c>
      <c r="ER400" s="531">
        <f>Daten_Polit!AB400</f>
        <v>8.3000000000000007</v>
      </c>
      <c r="ES400" s="532">
        <f>Daten_Polit!AC400</f>
        <v>34.700000000000003</v>
      </c>
      <c r="ET400" s="532">
        <f>Daten_Polit!AD400</f>
        <v>5.0999999999999996</v>
      </c>
      <c r="EU400" s="532">
        <f>Daten_Polit!AE400</f>
        <v>5.8</v>
      </c>
      <c r="EV400" s="532">
        <f>Daten_Polit!AF400</f>
        <v>3</v>
      </c>
      <c r="EW400" s="309">
        <v>0.83494297029275599</v>
      </c>
      <c r="EX400" s="309">
        <v>4.6902436842573714</v>
      </c>
      <c r="EY400" s="309">
        <v>0.58101021654754292</v>
      </c>
      <c r="EZ400" s="309">
        <v>0.62926981918390701</v>
      </c>
      <c r="FA400" s="309">
        <v>0.43877397409694652</v>
      </c>
      <c r="FB400" s="309">
        <v>7.0567192204344824</v>
      </c>
      <c r="FC400" s="309">
        <v>5.4952132288946913</v>
      </c>
      <c r="FD400" s="309">
        <v>8.4137597192388487</v>
      </c>
      <c r="FE400" s="309">
        <v>7.903859899928575</v>
      </c>
      <c r="FF400" s="309">
        <v>11.226098955253303</v>
      </c>
      <c r="FG400" s="309">
        <v>30.471030947900253</v>
      </c>
      <c r="FH400" s="309">
        <v>27.874128063735647</v>
      </c>
      <c r="FI400" s="309">
        <v>32.739261892822832</v>
      </c>
      <c r="FJ400" s="309">
        <v>34.815333764460014</v>
      </c>
      <c r="FK400" s="309">
        <v>21.351857325840971</v>
      </c>
      <c r="FL400" s="309">
        <v>100</v>
      </c>
      <c r="FM400" s="309">
        <v>11.844289103563181</v>
      </c>
      <c r="FN400" s="309">
        <v>85.813131118166766</v>
      </c>
      <c r="FO400" s="309">
        <v>63.011600733143723</v>
      </c>
      <c r="FP400" s="309">
        <v>22.801530385023032</v>
      </c>
      <c r="FQ400" s="309">
        <v>100</v>
      </c>
      <c r="FR400" s="309">
        <v>47.10144927536232</v>
      </c>
      <c r="FS400" s="309">
        <v>52.89855072463768</v>
      </c>
      <c r="FT400" s="309">
        <v>45.068438003220614</v>
      </c>
      <c r="FU400" s="309">
        <v>7.8301127214170689</v>
      </c>
      <c r="FV400" s="309">
        <v>100</v>
      </c>
      <c r="FW400" s="309">
        <v>6.6255373492465282</v>
      </c>
      <c r="FX400" s="309">
        <v>90.220293601104714</v>
      </c>
      <c r="FY400" s="309">
        <v>67.364175574289817</v>
      </c>
      <c r="FZ400" s="313">
        <v>22.856118026814897</v>
      </c>
      <c r="GA400" s="570">
        <f>Daten_Polit!AG400</f>
        <v>9</v>
      </c>
      <c r="GB400" s="571">
        <f>Daten_Polit!AH400</f>
        <v>37</v>
      </c>
      <c r="GC400" s="571">
        <f>Daten_Polit!AI400</f>
        <v>5.5</v>
      </c>
      <c r="GD400" s="571">
        <f>Daten_Polit!AJ400</f>
        <v>6.2</v>
      </c>
      <c r="GE400" s="571">
        <f>Daten_Polit!AK400</f>
        <v>3.4</v>
      </c>
      <c r="GF400" s="444">
        <v>0.81256289256768777</v>
      </c>
      <c r="GG400" s="444">
        <v>4.4441865002914289</v>
      </c>
      <c r="GH400" s="444">
        <v>0.56775972987765999</v>
      </c>
      <c r="GI400" s="444">
        <v>0.61747819084162625</v>
      </c>
      <c r="GJ400" s="444">
        <v>0.42559032464831231</v>
      </c>
      <c r="GK400" s="444">
        <v>6.0950528277511085</v>
      </c>
      <c r="GL400" s="444">
        <v>4.9416620120399681</v>
      </c>
      <c r="GM400" s="444">
        <v>7.1507902605724052</v>
      </c>
      <c r="GN400" s="444">
        <v>6.6393776751138427</v>
      </c>
      <c r="GO400" s="444">
        <v>9.8027127003695682</v>
      </c>
      <c r="GP400" s="444">
        <v>30.696866686372658</v>
      </c>
      <c r="GQ400" s="444">
        <v>29.36233316856136</v>
      </c>
      <c r="GR400" s="444">
        <v>31.921284161907931</v>
      </c>
      <c r="GS400" s="444">
        <v>33.961211342384914</v>
      </c>
      <c r="GT400" s="444">
        <v>21.377381576643945</v>
      </c>
      <c r="GU400" s="444">
        <v>100</v>
      </c>
      <c r="GV400" s="444">
        <v>12.833286513653558</v>
      </c>
      <c r="GW400" s="444">
        <v>84.612651166143849</v>
      </c>
      <c r="GX400" s="444">
        <v>61.904836074329353</v>
      </c>
      <c r="GY400" s="444">
        <v>22.707815091814503</v>
      </c>
      <c r="GZ400" s="444">
        <v>100</v>
      </c>
      <c r="HA400" s="444">
        <v>48.490692604393757</v>
      </c>
      <c r="HB400" s="444">
        <v>51.509307395606243</v>
      </c>
      <c r="HC400" s="444">
        <v>43.124266308904915</v>
      </c>
      <c r="HD400" s="444">
        <v>8.3850410867013245</v>
      </c>
      <c r="HE400" s="444">
        <v>100</v>
      </c>
      <c r="HF400" s="444">
        <v>6.8254884973665053</v>
      </c>
      <c r="HG400" s="444">
        <v>89.690308662523194</v>
      </c>
      <c r="HH400" s="444">
        <v>66.451402531838824</v>
      </c>
      <c r="HI400" s="445">
        <v>23.238906130684377</v>
      </c>
      <c r="HJ400" s="570">
        <f>Daten_Polit!AL400</f>
        <v>8.3000000000000007</v>
      </c>
      <c r="HK400" s="571">
        <f>Daten_Polit!AM400</f>
        <v>31.7</v>
      </c>
      <c r="HL400" s="571">
        <f>Daten_Polit!AN400</f>
        <v>5</v>
      </c>
      <c r="HM400" s="571">
        <f>Daten_Polit!AO400</f>
        <v>5.8</v>
      </c>
      <c r="HN400" s="571">
        <f>Daten_Polit!AP400</f>
        <v>3.1</v>
      </c>
      <c r="HO400" s="444">
        <v>0.71375159034769697</v>
      </c>
      <c r="HP400" s="444">
        <v>3.5997706767906603</v>
      </c>
      <c r="HQ400" s="444">
        <v>0.49065990894869371</v>
      </c>
      <c r="HR400" s="444">
        <v>0.53072233623919918</v>
      </c>
      <c r="HS400" s="444">
        <v>0.38075843977025675</v>
      </c>
      <c r="HT400" s="444">
        <v>6.7033880690085441</v>
      </c>
      <c r="HU400" s="444">
        <v>5.3192198699782951</v>
      </c>
      <c r="HV400" s="444">
        <v>7.9811918006085971</v>
      </c>
      <c r="HW400" s="444">
        <v>7.215605674123335</v>
      </c>
      <c r="HX400" s="444">
        <v>11.922531884743012</v>
      </c>
      <c r="HY400" s="444">
        <v>38.297992603478825</v>
      </c>
      <c r="HZ400" s="444">
        <v>38.588381631142752</v>
      </c>
      <c r="IA400" s="444">
        <v>38.0366858386434</v>
      </c>
      <c r="IB400" s="444">
        <v>40.11424120472514</v>
      </c>
      <c r="IC400" s="444">
        <v>27.274474012868584</v>
      </c>
      <c r="ID400" s="444">
        <v>100</v>
      </c>
      <c r="IE400" s="444">
        <v>12.888150474671583</v>
      </c>
      <c r="IF400" s="444">
        <v>84.584576140890348</v>
      </c>
      <c r="IG400" s="444">
        <v>61.138073338539854</v>
      </c>
      <c r="IH400" s="444">
        <v>23.446502802350491</v>
      </c>
      <c r="II400" s="444">
        <v>100</v>
      </c>
      <c r="IJ400" s="444">
        <v>48.684979544126236</v>
      </c>
      <c r="IK400" s="444">
        <v>51.31502045587375</v>
      </c>
      <c r="IL400" s="444">
        <v>42.947593999610362</v>
      </c>
      <c r="IM400" s="444">
        <v>8.3674264562633933</v>
      </c>
      <c r="IN400" s="444">
        <v>100</v>
      </c>
      <c r="IO400" s="444">
        <v>7.7061217119451273</v>
      </c>
      <c r="IP400" s="444">
        <v>88.931023848725545</v>
      </c>
      <c r="IQ400" s="444">
        <v>65.173354431622641</v>
      </c>
      <c r="IR400" s="445">
        <v>23.757669417102903</v>
      </c>
      <c r="IS400" s="443">
        <f>Daten_Polit!AQ400</f>
        <v>8.1999999999999993</v>
      </c>
      <c r="IT400" s="227">
        <f>Daten_Polit!AR400</f>
        <v>31.6</v>
      </c>
      <c r="IU400" s="227">
        <f>Daten_Polit!AS400</f>
        <v>4.9000000000000004</v>
      </c>
      <c r="IV400" s="227">
        <f>Daten_Polit!AT400</f>
        <v>5.6</v>
      </c>
      <c r="IW400" s="227">
        <f>Daten_Polit!AU400</f>
        <v>3.1</v>
      </c>
      <c r="IX400" s="444" t="s">
        <v>820</v>
      </c>
      <c r="IY400" s="444" t="s">
        <v>820</v>
      </c>
      <c r="IZ400" s="444" t="s">
        <v>820</v>
      </c>
      <c r="JA400" s="444" t="s">
        <v>820</v>
      </c>
      <c r="JB400" s="444" t="s">
        <v>820</v>
      </c>
      <c r="JC400" s="444" t="s">
        <v>820</v>
      </c>
      <c r="JD400" s="444" t="s">
        <v>820</v>
      </c>
      <c r="JE400" s="444" t="s">
        <v>820</v>
      </c>
      <c r="JF400" s="444" t="s">
        <v>820</v>
      </c>
      <c r="JG400" s="444" t="s">
        <v>820</v>
      </c>
      <c r="JH400" s="444" t="s">
        <v>820</v>
      </c>
      <c r="JI400" s="444" t="s">
        <v>820</v>
      </c>
      <c r="JJ400" s="444" t="s">
        <v>820</v>
      </c>
      <c r="JK400" s="444" t="s">
        <v>820</v>
      </c>
      <c r="JL400" s="444" t="s">
        <v>820</v>
      </c>
      <c r="JM400" s="444" t="s">
        <v>820</v>
      </c>
      <c r="JN400" s="444" t="s">
        <v>820</v>
      </c>
      <c r="JO400" s="444" t="s">
        <v>820</v>
      </c>
      <c r="JP400" s="444" t="s">
        <v>820</v>
      </c>
      <c r="JQ400" s="444" t="s">
        <v>820</v>
      </c>
      <c r="JR400" s="444" t="s">
        <v>820</v>
      </c>
      <c r="JS400" s="444" t="s">
        <v>820</v>
      </c>
      <c r="JT400" s="444" t="s">
        <v>820</v>
      </c>
      <c r="JU400" s="444" t="s">
        <v>820</v>
      </c>
      <c r="JV400" s="444" t="s">
        <v>820</v>
      </c>
      <c r="JW400" s="444" t="s">
        <v>820</v>
      </c>
      <c r="JX400" s="444" t="s">
        <v>820</v>
      </c>
      <c r="JY400" s="444" t="s">
        <v>820</v>
      </c>
      <c r="JZ400" s="444" t="s">
        <v>820</v>
      </c>
      <c r="KA400" s="445" t="s">
        <v>820</v>
      </c>
    </row>
    <row r="401" spans="4:287" ht="12.65" customHeight="1" x14ac:dyDescent="0.2">
      <c r="D401" s="276"/>
      <c r="E401" s="3" t="str">
        <f>Daten_Polit!E401</f>
        <v>15081</v>
      </c>
      <c r="F401" s="229" t="str">
        <f>Daten_Polit!F401</f>
        <v>Altmarkkreis Salzwedel</v>
      </c>
      <c r="G401" s="246"/>
      <c r="H401" s="531">
        <f>Daten_Polit!H401</f>
        <v>8.4</v>
      </c>
      <c r="I401" s="532">
        <f>Daten_Polit!I401</f>
        <v>37.5</v>
      </c>
      <c r="J401" s="532">
        <f>Daten_Polit!J401</f>
        <v>6.6</v>
      </c>
      <c r="K401" s="532">
        <f>Daten_Polit!K401</f>
        <v>7</v>
      </c>
      <c r="L401" s="532">
        <f>Daten_Polit!L401</f>
        <v>2.9</v>
      </c>
      <c r="M401" s="308">
        <v>0.81332391713747654</v>
      </c>
      <c r="N401" s="308">
        <v>3.9890831647298732</v>
      </c>
      <c r="O401" s="308">
        <v>0.72990558901830671</v>
      </c>
      <c r="P401" s="308">
        <v>0.76418402227375748</v>
      </c>
      <c r="Q401" s="308">
        <v>0.40512214116072759</v>
      </c>
      <c r="R401" s="308">
        <v>6.662294249566342</v>
      </c>
      <c r="S401" s="308">
        <v>3.9785595651518637</v>
      </c>
      <c r="T401" s="308">
        <v>7.7506090408734103</v>
      </c>
      <c r="U401" s="308">
        <v>7.6196194930789165</v>
      </c>
      <c r="V401" s="308">
        <v>10.329807093961337</v>
      </c>
      <c r="W401" s="308">
        <v>36.219473517285131</v>
      </c>
      <c r="X401" s="308">
        <v>39.050858438610305</v>
      </c>
      <c r="Y401" s="308">
        <v>34.62711218396602</v>
      </c>
      <c r="Z401" s="308">
        <v>34.945517748512131</v>
      </c>
      <c r="AA401" s="308">
        <v>28.544061302681996</v>
      </c>
      <c r="AB401" s="308">
        <v>100</v>
      </c>
      <c r="AC401" s="308">
        <v>6.1680930821666262</v>
      </c>
      <c r="AD401" s="308">
        <v>91.410932537707239</v>
      </c>
      <c r="AE401" s="308">
        <v>80.895077367154812</v>
      </c>
      <c r="AF401" s="308">
        <v>10.515855170552429</v>
      </c>
      <c r="AG401" s="308">
        <v>100</v>
      </c>
      <c r="AH401" s="308">
        <v>28.969434676764944</v>
      </c>
      <c r="AI401" s="308">
        <v>71.030565323235052</v>
      </c>
      <c r="AJ401" s="308">
        <v>67.676494454963489</v>
      </c>
      <c r="AK401" s="308">
        <v>3.3540708682715707</v>
      </c>
      <c r="AL401" s="308">
        <v>100</v>
      </c>
      <c r="AM401" s="308">
        <v>3.2743712744463469</v>
      </c>
      <c r="AN401" s="308">
        <v>93.533538330073441</v>
      </c>
      <c r="AO401" s="308">
        <v>84.604205199931755</v>
      </c>
      <c r="AP401" s="337">
        <v>8.929333130141675</v>
      </c>
      <c r="AQ401" s="531">
        <f>Daten_Polit!M401</f>
        <v>8.1999999999999993</v>
      </c>
      <c r="AR401" s="532">
        <f>Daten_Polit!N401</f>
        <v>39</v>
      </c>
      <c r="AS401" s="532">
        <f>Daten_Polit!O401</f>
        <v>6.3</v>
      </c>
      <c r="AT401" s="532">
        <f>Daten_Polit!P401</f>
        <v>6.8</v>
      </c>
      <c r="AU401" s="532">
        <f>Daten_Polit!Q401</f>
        <v>2.7</v>
      </c>
      <c r="AV401" s="308">
        <v>0.80056153131106178</v>
      </c>
      <c r="AW401" s="308">
        <v>4.0462180880426777</v>
      </c>
      <c r="AX401" s="308">
        <v>0.71154600204013296</v>
      </c>
      <c r="AY401" s="308">
        <v>0.73826583873281382</v>
      </c>
      <c r="AZ401" s="308">
        <v>0.45731790331759775</v>
      </c>
      <c r="BA401" s="308">
        <v>6.7790740460163788</v>
      </c>
      <c r="BB401" s="308">
        <v>4.8220898406052228</v>
      </c>
      <c r="BC401" s="308">
        <v>8.1739819677003869</v>
      </c>
      <c r="BD401" s="308">
        <v>8.0486533449173496</v>
      </c>
      <c r="BE401" s="308">
        <v>10.571808510641109</v>
      </c>
      <c r="BF401" s="308">
        <v>37.638897949422343</v>
      </c>
      <c r="BG401" s="308">
        <v>41.431459159995249</v>
      </c>
      <c r="BH401" s="308">
        <v>36.714991037456194</v>
      </c>
      <c r="BI401" s="308">
        <v>37.368699213847364</v>
      </c>
      <c r="BJ401" s="308">
        <v>23.737704918065241</v>
      </c>
      <c r="BK401" s="308">
        <v>100</v>
      </c>
      <c r="BL401" s="308">
        <v>6.5930871570514773</v>
      </c>
      <c r="BM401" s="308">
        <v>90.995848744979099</v>
      </c>
      <c r="BN401" s="308">
        <v>80.402217425733241</v>
      </c>
      <c r="BO401" s="308">
        <v>10.593631319245869</v>
      </c>
      <c r="BP401" s="308">
        <v>100</v>
      </c>
      <c r="BQ401" s="308">
        <v>30.16448285475327</v>
      </c>
      <c r="BR401" s="308">
        <v>69.835517145246726</v>
      </c>
      <c r="BS401" s="308">
        <v>66.127683300808471</v>
      </c>
      <c r="BT401" s="308">
        <v>3.707833844438249</v>
      </c>
      <c r="BU401" s="308">
        <v>100</v>
      </c>
      <c r="BV401" s="308">
        <v>3.3506590216242609</v>
      </c>
      <c r="BW401" s="308">
        <v>93.456580179331851</v>
      </c>
      <c r="BX401" s="308">
        <v>84.56829788404599</v>
      </c>
      <c r="BY401" s="312">
        <v>8.8882822952858511</v>
      </c>
      <c r="BZ401" s="531">
        <f>Daten_Polit!R401</f>
        <v>7.8</v>
      </c>
      <c r="CA401" s="532">
        <f>Daten_Polit!S401</f>
        <v>37.299999999999997</v>
      </c>
      <c r="CB401" s="532">
        <f>Daten_Polit!T401</f>
        <v>5.9</v>
      </c>
      <c r="CC401" s="532">
        <f>Daten_Polit!U401</f>
        <v>6.3</v>
      </c>
      <c r="CD401" s="532">
        <f>Daten_Polit!V401</f>
        <v>2.4</v>
      </c>
      <c r="CE401" s="309">
        <v>0.72998430141287285</v>
      </c>
      <c r="CF401" s="309">
        <v>3.2444017224004944</v>
      </c>
      <c r="CG401" s="309">
        <v>0.66083590090403843</v>
      </c>
      <c r="CH401" s="309">
        <v>0.68162757835063359</v>
      </c>
      <c r="CI401" s="309">
        <v>0.46668653365372748</v>
      </c>
      <c r="CJ401" s="309">
        <v>6.8685664503999915</v>
      </c>
      <c r="CK401" s="309">
        <v>4.2861524306089338</v>
      </c>
      <c r="CL401" s="309">
        <v>7.9925208227095021</v>
      </c>
      <c r="CM401" s="309">
        <v>7.8070895655587353</v>
      </c>
      <c r="CN401" s="309">
        <v>11.697574893013323</v>
      </c>
      <c r="CO401" s="309">
        <v>39.003594801364535</v>
      </c>
      <c r="CP401" s="309">
        <v>43.148331933736713</v>
      </c>
      <c r="CQ401" s="309">
        <v>38.300425065129573</v>
      </c>
      <c r="CR401" s="309">
        <v>39.079714841218404</v>
      </c>
      <c r="CS401" s="309">
        <v>22.818311874077253</v>
      </c>
      <c r="CT401" s="309">
        <v>100</v>
      </c>
      <c r="CU401" s="309">
        <v>6.6944660690018791</v>
      </c>
      <c r="CV401" s="309">
        <v>90.930752841847777</v>
      </c>
      <c r="CW401" s="309">
        <v>80.35344622653767</v>
      </c>
      <c r="CX401" s="309">
        <v>10.577306615310105</v>
      </c>
      <c r="CY401" s="309">
        <v>100</v>
      </c>
      <c r="CZ401" s="309">
        <v>30.758017492711371</v>
      </c>
      <c r="DA401" s="309">
        <v>69.241982507288625</v>
      </c>
      <c r="DB401" s="309">
        <v>65.976676384839649</v>
      </c>
      <c r="DC401" s="309">
        <v>3.2653061224489792</v>
      </c>
      <c r="DD401" s="309">
        <v>100</v>
      </c>
      <c r="DE401" s="309">
        <v>3.4693410714435955</v>
      </c>
      <c r="DF401" s="309">
        <v>93.430901543084715</v>
      </c>
      <c r="DG401" s="309">
        <v>84.39314343984438</v>
      </c>
      <c r="DH401" s="313">
        <v>9.0377581032403373</v>
      </c>
      <c r="DI401" s="565">
        <f>Daten_Polit!W401</f>
        <v>7</v>
      </c>
      <c r="DJ401" s="532">
        <f>Daten_Polit!X401</f>
        <v>36.1</v>
      </c>
      <c r="DK401" s="532">
        <f>Daten_Polit!Y401</f>
        <v>5.0999999999999996</v>
      </c>
      <c r="DL401" s="532">
        <f>Daten_Polit!Z401</f>
        <v>5.5</v>
      </c>
      <c r="DM401" s="532">
        <f>Daten_Polit!AA401</f>
        <v>2.2000000000000002</v>
      </c>
      <c r="DN401" s="309">
        <v>0.67838046493008897</v>
      </c>
      <c r="DO401" s="309">
        <v>4.0986622003260722</v>
      </c>
      <c r="DP401" s="309">
        <v>0.56600012601685401</v>
      </c>
      <c r="DQ401" s="309">
        <v>0.58326914703007005</v>
      </c>
      <c r="DR401" s="309">
        <v>0.40451456317517853</v>
      </c>
      <c r="DS401" s="309">
        <v>6.7681421335301071</v>
      </c>
      <c r="DT401" s="309">
        <v>5.0637716368051917</v>
      </c>
      <c r="DU401" s="309">
        <v>7.6692022625316953</v>
      </c>
      <c r="DV401" s="309">
        <v>7.5075937936128812</v>
      </c>
      <c r="DW401" s="309">
        <v>10.761979575808565</v>
      </c>
      <c r="DX401" s="309">
        <v>42.331619537277717</v>
      </c>
      <c r="DY401" s="309">
        <v>43.918249065815601</v>
      </c>
      <c r="DZ401" s="309">
        <v>41.872212794506751</v>
      </c>
      <c r="EA401" s="309">
        <v>42.737348997468679</v>
      </c>
      <c r="EB401" s="309">
        <v>25.199999999991935</v>
      </c>
      <c r="EC401" s="309">
        <v>100</v>
      </c>
      <c r="ED401" s="309">
        <v>6.7174829697205301</v>
      </c>
      <c r="EE401" s="309">
        <v>90.952912812254624</v>
      </c>
      <c r="EF401" s="309">
        <v>80.409852153511267</v>
      </c>
      <c r="EG401" s="309">
        <v>10.543060658743363</v>
      </c>
      <c r="EH401" s="309">
        <v>100</v>
      </c>
      <c r="EI401" s="309">
        <v>34.073107049608346</v>
      </c>
      <c r="EJ401" s="309">
        <v>65.926892950391647</v>
      </c>
      <c r="EK401" s="309">
        <v>62.761096605744129</v>
      </c>
      <c r="EL401" s="309">
        <v>3.1657963446475188</v>
      </c>
      <c r="EM401" s="309">
        <v>100</v>
      </c>
      <c r="EN401" s="309">
        <v>3.6603760359413866</v>
      </c>
      <c r="EO401" s="309">
        <v>93.348745286221444</v>
      </c>
      <c r="EP401" s="309">
        <v>84.330562875784793</v>
      </c>
      <c r="EQ401" s="367">
        <v>9.0181824104366495</v>
      </c>
      <c r="ER401" s="531">
        <f>Daten_Polit!AB401</f>
        <v>6.4</v>
      </c>
      <c r="ES401" s="532">
        <f>Daten_Polit!AC401</f>
        <v>36.5</v>
      </c>
      <c r="ET401" s="532">
        <f>Daten_Polit!AD401</f>
        <v>4.4000000000000004</v>
      </c>
      <c r="EU401" s="532">
        <f>Daten_Polit!AE401</f>
        <v>4.7</v>
      </c>
      <c r="EV401" s="532">
        <f>Daten_Polit!AF401</f>
        <v>1.8</v>
      </c>
      <c r="EW401" s="309">
        <v>0.61642125080444532</v>
      </c>
      <c r="EX401" s="309">
        <v>4.2175804784855133</v>
      </c>
      <c r="EY401" s="309">
        <v>0.48319715753573206</v>
      </c>
      <c r="EZ401" s="309">
        <v>0.50867406038355789</v>
      </c>
      <c r="FA401" s="309">
        <v>0.24867480604627798</v>
      </c>
      <c r="FB401" s="309">
        <v>7.0432139102765241</v>
      </c>
      <c r="FC401" s="309">
        <v>5.2293022551837387</v>
      </c>
      <c r="FD401" s="309">
        <v>8.1040383299110204</v>
      </c>
      <c r="FE401" s="309">
        <v>8.0379837897464483</v>
      </c>
      <c r="FF401" s="309">
        <v>9.3984962405979715</v>
      </c>
      <c r="FG401" s="309">
        <v>39.669303071987621</v>
      </c>
      <c r="FH401" s="309">
        <v>39.475073534959215</v>
      </c>
      <c r="FI401" s="309">
        <v>39.792371506697684</v>
      </c>
      <c r="FJ401" s="309">
        <v>40.276627867338242</v>
      </c>
      <c r="FK401" s="309">
        <v>30.26819923367816</v>
      </c>
      <c r="FL401" s="309">
        <v>100</v>
      </c>
      <c r="FM401" s="309">
        <v>7.1645128302716685</v>
      </c>
      <c r="FN401" s="309">
        <v>90.402278848796129</v>
      </c>
      <c r="FO401" s="309">
        <v>79.778259304524482</v>
      </c>
      <c r="FP401" s="309">
        <v>10.624019544271649</v>
      </c>
      <c r="FQ401" s="309">
        <v>100</v>
      </c>
      <c r="FR401" s="309">
        <v>39.319872476089266</v>
      </c>
      <c r="FS401" s="309">
        <v>60.680127523910741</v>
      </c>
      <c r="FT401" s="309">
        <v>57.704569606801279</v>
      </c>
      <c r="FU401" s="309">
        <v>2.9755579171094584</v>
      </c>
      <c r="FV401" s="309">
        <v>100</v>
      </c>
      <c r="FW401" s="309">
        <v>3.9694354384349526</v>
      </c>
      <c r="FX401" s="309">
        <v>92.924204880845807</v>
      </c>
      <c r="FY401" s="309">
        <v>83.818713613206754</v>
      </c>
      <c r="FZ401" s="313">
        <v>9.1054912676390547</v>
      </c>
      <c r="GA401" s="570">
        <f>Daten_Polit!AG401</f>
        <v>6.7</v>
      </c>
      <c r="GB401" s="571">
        <f>Daten_Polit!AH401</f>
        <v>39.5</v>
      </c>
      <c r="GC401" s="571">
        <f>Daten_Polit!AI401</f>
        <v>4.4000000000000004</v>
      </c>
      <c r="GD401" s="571">
        <f>Daten_Polit!AJ401</f>
        <v>4.7</v>
      </c>
      <c r="GE401" s="571">
        <f>Daten_Polit!AK401</f>
        <v>2</v>
      </c>
      <c r="GF401" s="444">
        <v>0.63897607384158084</v>
      </c>
      <c r="GG401" s="444">
        <v>5.2452051405903077</v>
      </c>
      <c r="GH401" s="444">
        <v>0.46237287142933403</v>
      </c>
      <c r="GI401" s="444">
        <v>0.47407481955384723</v>
      </c>
      <c r="GJ401" s="444">
        <v>0.3549715901918033</v>
      </c>
      <c r="GK401" s="444">
        <v>6.071089782936288</v>
      </c>
      <c r="GL401" s="444">
        <v>4.7441292249220783</v>
      </c>
      <c r="GM401" s="444">
        <v>6.9681280577592544</v>
      </c>
      <c r="GN401" s="444">
        <v>6.8728694605976912</v>
      </c>
      <c r="GO401" s="444">
        <v>8.6877828054330095</v>
      </c>
      <c r="GP401" s="444">
        <v>37.963632319412511</v>
      </c>
      <c r="GQ401" s="444">
        <v>38.571814985121414</v>
      </c>
      <c r="GR401" s="444">
        <v>37.55621834019599</v>
      </c>
      <c r="GS401" s="444">
        <v>38.281601439496178</v>
      </c>
      <c r="GT401" s="444">
        <v>24.551971326129031</v>
      </c>
      <c r="GU401" s="444">
        <v>100</v>
      </c>
      <c r="GV401" s="444">
        <v>7.9002424543773513</v>
      </c>
      <c r="GW401" s="444">
        <v>89.531293710093721</v>
      </c>
      <c r="GX401" s="444">
        <v>79.132102621218834</v>
      </c>
      <c r="GY401" s="444">
        <v>10.399191088874877</v>
      </c>
      <c r="GZ401" s="444">
        <v>100</v>
      </c>
      <c r="HA401" s="444">
        <v>42.098528470889313</v>
      </c>
      <c r="HB401" s="444">
        <v>57.901471529110673</v>
      </c>
      <c r="HC401" s="444">
        <v>54.638515674983992</v>
      </c>
      <c r="HD401" s="444">
        <v>3.2629558541266785</v>
      </c>
      <c r="HE401" s="444">
        <v>100</v>
      </c>
      <c r="HF401" s="444">
        <v>4.0108941706955301</v>
      </c>
      <c r="HG401" s="444">
        <v>92.694981280303267</v>
      </c>
      <c r="HH401" s="444">
        <v>83.587655910916496</v>
      </c>
      <c r="HI401" s="445">
        <v>9.1073253693867766</v>
      </c>
      <c r="HJ401" s="570">
        <f>Daten_Polit!AL401</f>
        <v>6.3</v>
      </c>
      <c r="HK401" s="571">
        <f>Daten_Polit!AM401</f>
        <v>34.700000000000003</v>
      </c>
      <c r="HL401" s="571">
        <f>Daten_Polit!AN401</f>
        <v>4.0999999999999996</v>
      </c>
      <c r="HM401" s="571">
        <f>Daten_Polit!AO401</f>
        <v>4.4000000000000004</v>
      </c>
      <c r="HN401" s="571">
        <f>Daten_Polit!AP401</f>
        <v>1.8</v>
      </c>
      <c r="HO401" s="444">
        <v>0.56190279376888186</v>
      </c>
      <c r="HP401" s="444">
        <v>4.0244990916286065</v>
      </c>
      <c r="HQ401" s="444">
        <v>0.41236269354950744</v>
      </c>
      <c r="HR401" s="444">
        <v>0.42091891248226315</v>
      </c>
      <c r="HS401" s="444">
        <v>0.33445308126661372</v>
      </c>
      <c r="HT401" s="444">
        <v>6.3590354272104035</v>
      </c>
      <c r="HU401" s="444">
        <v>5.0156294401818702</v>
      </c>
      <c r="HV401" s="444">
        <v>7.3222079589215436</v>
      </c>
      <c r="HW401" s="444">
        <v>7.1246543403999985</v>
      </c>
      <c r="HX401" s="444">
        <v>10.852713178294575</v>
      </c>
      <c r="HY401" s="444">
        <v>42.459864109195387</v>
      </c>
      <c r="HZ401" s="444">
        <v>46.245624062300607</v>
      </c>
      <c r="IA401" s="444">
        <v>39.747256747622039</v>
      </c>
      <c r="IB401" s="444">
        <v>40.790774299835256</v>
      </c>
      <c r="IC401" s="444">
        <v>21.099116781188972</v>
      </c>
      <c r="ID401" s="444">
        <v>100</v>
      </c>
      <c r="IE401" s="444">
        <v>7.9946219831495506</v>
      </c>
      <c r="IF401" s="444">
        <v>89.413255898058779</v>
      </c>
      <c r="IG401" s="444">
        <v>79.022048047099801</v>
      </c>
      <c r="IH401" s="444">
        <v>10.391207850958974</v>
      </c>
      <c r="II401" s="444">
        <v>100</v>
      </c>
      <c r="IJ401" s="444">
        <v>42.508449117536614</v>
      </c>
      <c r="IK401" s="444">
        <v>57.491550882463393</v>
      </c>
      <c r="IL401" s="444">
        <v>54.449868569282764</v>
      </c>
      <c r="IM401" s="444">
        <v>3.0416823131806234</v>
      </c>
      <c r="IN401" s="444">
        <v>100</v>
      </c>
      <c r="IO401" s="444">
        <v>4.5133582584157264</v>
      </c>
      <c r="IP401" s="444">
        <v>92.215599908856134</v>
      </c>
      <c r="IQ401" s="444">
        <v>83.090413106826247</v>
      </c>
      <c r="IR401" s="445">
        <v>9.1251868020298854</v>
      </c>
      <c r="IS401" s="443">
        <f>Daten_Polit!AQ401</f>
        <v>6.3</v>
      </c>
      <c r="IT401" s="227">
        <f>Daten_Polit!AR401</f>
        <v>35.799999999999997</v>
      </c>
      <c r="IU401" s="227">
        <f>Daten_Polit!AS401</f>
        <v>3.8</v>
      </c>
      <c r="IV401" s="227">
        <f>Daten_Polit!AT401</f>
        <v>4.0999999999999996</v>
      </c>
      <c r="IW401" s="227">
        <f>Daten_Polit!AU401</f>
        <v>1.8</v>
      </c>
      <c r="IX401" s="444" t="s">
        <v>820</v>
      </c>
      <c r="IY401" s="444" t="s">
        <v>820</v>
      </c>
      <c r="IZ401" s="444" t="s">
        <v>820</v>
      </c>
      <c r="JA401" s="444" t="s">
        <v>820</v>
      </c>
      <c r="JB401" s="444" t="s">
        <v>820</v>
      </c>
      <c r="JC401" s="444" t="s">
        <v>820</v>
      </c>
      <c r="JD401" s="444" t="s">
        <v>820</v>
      </c>
      <c r="JE401" s="444" t="s">
        <v>820</v>
      </c>
      <c r="JF401" s="444" t="s">
        <v>820</v>
      </c>
      <c r="JG401" s="444" t="s">
        <v>820</v>
      </c>
      <c r="JH401" s="444" t="s">
        <v>820</v>
      </c>
      <c r="JI401" s="444" t="s">
        <v>820</v>
      </c>
      <c r="JJ401" s="444" t="s">
        <v>820</v>
      </c>
      <c r="JK401" s="444" t="s">
        <v>820</v>
      </c>
      <c r="JL401" s="444" t="s">
        <v>820</v>
      </c>
      <c r="JM401" s="444" t="s">
        <v>820</v>
      </c>
      <c r="JN401" s="444" t="s">
        <v>820</v>
      </c>
      <c r="JO401" s="444" t="s">
        <v>820</v>
      </c>
      <c r="JP401" s="444" t="s">
        <v>820</v>
      </c>
      <c r="JQ401" s="444" t="s">
        <v>820</v>
      </c>
      <c r="JR401" s="444" t="s">
        <v>820</v>
      </c>
      <c r="JS401" s="444" t="s">
        <v>820</v>
      </c>
      <c r="JT401" s="444" t="s">
        <v>820</v>
      </c>
      <c r="JU401" s="444" t="s">
        <v>820</v>
      </c>
      <c r="JV401" s="444" t="s">
        <v>820</v>
      </c>
      <c r="JW401" s="444" t="s">
        <v>820</v>
      </c>
      <c r="JX401" s="444" t="s">
        <v>820</v>
      </c>
      <c r="JY401" s="444" t="s">
        <v>820</v>
      </c>
      <c r="JZ401" s="444" t="s">
        <v>820</v>
      </c>
      <c r="KA401" s="445" t="s">
        <v>820</v>
      </c>
    </row>
    <row r="402" spans="4:287" ht="12.65" customHeight="1" x14ac:dyDescent="0.2">
      <c r="D402" s="276"/>
      <c r="E402" s="3" t="str">
        <f>Daten_Polit!E402</f>
        <v>15082</v>
      </c>
      <c r="F402" s="229" t="str">
        <f>Daten_Polit!F402</f>
        <v>Anhalt-Bitterfeld</v>
      </c>
      <c r="G402" s="246"/>
      <c r="H402" s="531">
        <f>Daten_Polit!H402</f>
        <v>10.1</v>
      </c>
      <c r="I402" s="532">
        <f>Daten_Polit!I402</f>
        <v>35.4</v>
      </c>
      <c r="J402" s="532">
        <f>Daten_Polit!J402</f>
        <v>8.6</v>
      </c>
      <c r="K402" s="532">
        <f>Daten_Polit!K402</f>
        <v>9.1999999999999993</v>
      </c>
      <c r="L402" s="532">
        <f>Daten_Polit!L402</f>
        <v>4.5</v>
      </c>
      <c r="M402" s="308">
        <v>0.8962259051449204</v>
      </c>
      <c r="N402" s="308">
        <v>4.3141553627298244</v>
      </c>
      <c r="O402" s="308">
        <v>0.81245629606097503</v>
      </c>
      <c r="P402" s="308">
        <v>0.85496422243542725</v>
      </c>
      <c r="Q402" s="308">
        <v>0.4634351690699765</v>
      </c>
      <c r="R402" s="308">
        <v>5.697470216906356</v>
      </c>
      <c r="S402" s="308">
        <v>4.0008793141349042</v>
      </c>
      <c r="T402" s="308">
        <v>6.9783255418614534</v>
      </c>
      <c r="U402" s="308">
        <v>7.026322173702086</v>
      </c>
      <c r="V402" s="308">
        <v>6.2958171625700734</v>
      </c>
      <c r="W402" s="308">
        <v>41.046369303464175</v>
      </c>
      <c r="X402" s="308">
        <v>40.196422307961413</v>
      </c>
      <c r="Y402" s="308">
        <v>40.835661707347867</v>
      </c>
      <c r="Z402" s="308">
        <v>40.993157439577246</v>
      </c>
      <c r="AA402" s="308">
        <v>38.577023498694516</v>
      </c>
      <c r="AB402" s="308">
        <v>100</v>
      </c>
      <c r="AC402" s="308">
        <v>6.6640203182760009</v>
      </c>
      <c r="AD402" s="308">
        <v>91.08870111982408</v>
      </c>
      <c r="AE402" s="308">
        <v>79.512530267098441</v>
      </c>
      <c r="AF402" s="308">
        <v>11.576170852725626</v>
      </c>
      <c r="AG402" s="308">
        <v>100</v>
      </c>
      <c r="AH402" s="308">
        <v>25.389056224899598</v>
      </c>
      <c r="AI402" s="308">
        <v>74.610943775100409</v>
      </c>
      <c r="AJ402" s="308">
        <v>69.565763052208837</v>
      </c>
      <c r="AK402" s="308">
        <v>5.0451807228915673</v>
      </c>
      <c r="AL402" s="308">
        <v>100</v>
      </c>
      <c r="AM402" s="308">
        <v>3.1078817763778499</v>
      </c>
      <c r="AN402" s="308">
        <v>93.807760554890592</v>
      </c>
      <c r="AO402" s="308">
        <v>83.623143743587065</v>
      </c>
      <c r="AP402" s="337">
        <v>10.184616811303529</v>
      </c>
      <c r="AQ402" s="531">
        <f>Daten_Polit!M402</f>
        <v>9.6</v>
      </c>
      <c r="AR402" s="532">
        <f>Daten_Polit!N402</f>
        <v>37.9</v>
      </c>
      <c r="AS402" s="532">
        <f>Daten_Polit!O402</f>
        <v>7.7</v>
      </c>
      <c r="AT402" s="532">
        <f>Daten_Polit!P402</f>
        <v>8.3000000000000007</v>
      </c>
      <c r="AU402" s="532">
        <f>Daten_Polit!Q402</f>
        <v>3.4</v>
      </c>
      <c r="AV402" s="308">
        <v>0.81152131672191119</v>
      </c>
      <c r="AW402" s="308">
        <v>4.3678158230915605</v>
      </c>
      <c r="AX402" s="308">
        <v>0.7127952954167327</v>
      </c>
      <c r="AY402" s="308">
        <v>0.75076784236642857</v>
      </c>
      <c r="AZ402" s="308">
        <v>0.4022206128809081</v>
      </c>
      <c r="BA402" s="308">
        <v>5.7354413862167331</v>
      </c>
      <c r="BB402" s="308">
        <v>3.7256562235393731</v>
      </c>
      <c r="BC402" s="308">
        <v>6.6535260621988614</v>
      </c>
      <c r="BD402" s="308">
        <v>6.6063558339132449</v>
      </c>
      <c r="BE402" s="308">
        <v>7.4509803921568629</v>
      </c>
      <c r="BF402" s="308">
        <v>41.405089866353187</v>
      </c>
      <c r="BG402" s="308">
        <v>38.890231134733021</v>
      </c>
      <c r="BH402" s="308">
        <v>42.808625496826842</v>
      </c>
      <c r="BI402" s="308">
        <v>43.09264754368612</v>
      </c>
      <c r="BJ402" s="308">
        <v>37.965194109783127</v>
      </c>
      <c r="BK402" s="308">
        <v>100</v>
      </c>
      <c r="BL402" s="308">
        <v>7.0196592086488288</v>
      </c>
      <c r="BM402" s="308">
        <v>90.820044553092785</v>
      </c>
      <c r="BN402" s="308">
        <v>79.2028054999018</v>
      </c>
      <c r="BO402" s="308">
        <v>11.617239053190998</v>
      </c>
      <c r="BP402" s="308">
        <v>100</v>
      </c>
      <c r="BQ402" s="308">
        <v>26.734237198894302</v>
      </c>
      <c r="BR402" s="308">
        <v>73.265762801105708</v>
      </c>
      <c r="BS402" s="308">
        <v>69.422140318546795</v>
      </c>
      <c r="BT402" s="308">
        <v>3.8436224825589052</v>
      </c>
      <c r="BU402" s="308">
        <v>100</v>
      </c>
      <c r="BV402" s="308">
        <v>3.277789962981998</v>
      </c>
      <c r="BW402" s="308">
        <v>93.765137391981014</v>
      </c>
      <c r="BX402" s="308">
        <v>83.549875927653147</v>
      </c>
      <c r="BY402" s="312">
        <v>10.215261464327869</v>
      </c>
      <c r="BZ402" s="531">
        <f>Daten_Polit!R402</f>
        <v>8.1</v>
      </c>
      <c r="CA402" s="532">
        <f>Daten_Polit!S402</f>
        <v>36.799999999999997</v>
      </c>
      <c r="CB402" s="532">
        <f>Daten_Polit!T402</f>
        <v>6.1</v>
      </c>
      <c r="CC402" s="532">
        <f>Daten_Polit!U402</f>
        <v>6.6</v>
      </c>
      <c r="CD402" s="532">
        <f>Daten_Polit!V402</f>
        <v>2.6</v>
      </c>
      <c r="CE402" s="309">
        <v>0.72447903997405327</v>
      </c>
      <c r="CF402" s="309">
        <v>3.8468653358106515</v>
      </c>
      <c r="CG402" s="309">
        <v>0.63595009190013496</v>
      </c>
      <c r="CH402" s="309">
        <v>0.67255708801437353</v>
      </c>
      <c r="CI402" s="309">
        <v>0.33776447268739374</v>
      </c>
      <c r="CJ402" s="309">
        <v>6.101941747572786</v>
      </c>
      <c r="CK402" s="309">
        <v>4.001298595893191</v>
      </c>
      <c r="CL402" s="309">
        <v>7.1062177115010146</v>
      </c>
      <c r="CM402" s="309">
        <v>7.0706679574055604</v>
      </c>
      <c r="CN402" s="309">
        <v>7.7316076294267404</v>
      </c>
      <c r="CO402" s="309">
        <v>40.091555086462066</v>
      </c>
      <c r="CP402" s="309">
        <v>37.170079059395299</v>
      </c>
      <c r="CQ402" s="309">
        <v>41.826699633768783</v>
      </c>
      <c r="CR402" s="309">
        <v>42.095339107889927</v>
      </c>
      <c r="CS402" s="309">
        <v>37.074357192513837</v>
      </c>
      <c r="CT402" s="309">
        <v>100</v>
      </c>
      <c r="CU402" s="309">
        <v>7.0153525284382319</v>
      </c>
      <c r="CV402" s="309">
        <v>90.708225245385393</v>
      </c>
      <c r="CW402" s="309">
        <v>78.993591201514462</v>
      </c>
      <c r="CX402" s="309">
        <v>11.714634043870936</v>
      </c>
      <c r="CY402" s="309">
        <v>100</v>
      </c>
      <c r="CZ402" s="309">
        <v>31.200000000000006</v>
      </c>
      <c r="DA402" s="309">
        <v>68.8</v>
      </c>
      <c r="DB402" s="309">
        <v>65.104000000000013</v>
      </c>
      <c r="DC402" s="309">
        <v>3.6960000000000006</v>
      </c>
      <c r="DD402" s="309">
        <v>100</v>
      </c>
      <c r="DE402" s="309">
        <v>3.3574200801481981</v>
      </c>
      <c r="DF402" s="309">
        <v>93.611687193021353</v>
      </c>
      <c r="DG402" s="309">
        <v>83.375969580267622</v>
      </c>
      <c r="DH402" s="313">
        <v>10.235717612753721</v>
      </c>
      <c r="DI402" s="565">
        <f>Daten_Polit!W402</f>
        <v>7.6</v>
      </c>
      <c r="DJ402" s="532">
        <f>Daten_Polit!X402</f>
        <v>37</v>
      </c>
      <c r="DK402" s="532">
        <f>Daten_Polit!Y402</f>
        <v>5.5</v>
      </c>
      <c r="DL402" s="532">
        <f>Daten_Polit!Z402</f>
        <v>6</v>
      </c>
      <c r="DM402" s="532">
        <f>Daten_Polit!AA402</f>
        <v>2.2000000000000002</v>
      </c>
      <c r="DN402" s="309">
        <v>0.69298517106756374</v>
      </c>
      <c r="DO402" s="309">
        <v>4.3195553703105762</v>
      </c>
      <c r="DP402" s="309">
        <v>0.57413062298775053</v>
      </c>
      <c r="DQ402" s="309">
        <v>0.60434620294600816</v>
      </c>
      <c r="DR402" s="309">
        <v>0.32766066106590941</v>
      </c>
      <c r="DS402" s="309">
        <v>6.0574165197484726</v>
      </c>
      <c r="DT402" s="309">
        <v>4.2977561438917249</v>
      </c>
      <c r="DU402" s="309">
        <v>7.0759348662138359</v>
      </c>
      <c r="DV402" s="309">
        <v>6.9981663250997128</v>
      </c>
      <c r="DW402" s="309">
        <v>8.5013839462238039</v>
      </c>
      <c r="DX402" s="309">
        <v>36.555679169315006</v>
      </c>
      <c r="DY402" s="309">
        <v>32.87573116867614</v>
      </c>
      <c r="DZ402" s="309">
        <v>38.37503861600247</v>
      </c>
      <c r="EA402" s="309">
        <v>38.48125461575134</v>
      </c>
      <c r="EB402" s="309">
        <v>36.432260627747311</v>
      </c>
      <c r="EC402" s="309">
        <v>100</v>
      </c>
      <c r="ED402" s="309">
        <v>7.2245196782465531</v>
      </c>
      <c r="EE402" s="309">
        <v>90.507222156380166</v>
      </c>
      <c r="EF402" s="309">
        <v>78.87494825326192</v>
      </c>
      <c r="EG402" s="309">
        <v>11.632273903118239</v>
      </c>
      <c r="EH402" s="309">
        <v>100</v>
      </c>
      <c r="EI402" s="309">
        <v>34.597625329815301</v>
      </c>
      <c r="EJ402" s="309">
        <v>65.402374670184699</v>
      </c>
      <c r="EK402" s="309">
        <v>61.840369393139852</v>
      </c>
      <c r="EL402" s="309">
        <v>3.562005277044856</v>
      </c>
      <c r="EM402" s="309">
        <v>100</v>
      </c>
      <c r="EN402" s="309">
        <v>3.6302778501299211</v>
      </c>
      <c r="EO402" s="309">
        <v>93.388732070214104</v>
      </c>
      <c r="EP402" s="309">
        <v>83.190169897815963</v>
      </c>
      <c r="EQ402" s="367">
        <v>10.198562172398146</v>
      </c>
      <c r="ER402" s="531">
        <f>Daten_Polit!AB402</f>
        <v>7.1</v>
      </c>
      <c r="ES402" s="532">
        <f>Daten_Polit!AC402</f>
        <v>35.4</v>
      </c>
      <c r="ET402" s="532">
        <f>Daten_Polit!AD402</f>
        <v>5.0999999999999996</v>
      </c>
      <c r="EU402" s="532">
        <f>Daten_Polit!AE402</f>
        <v>5.5</v>
      </c>
      <c r="EV402" s="532">
        <f>Daten_Polit!AF402</f>
        <v>1.9</v>
      </c>
      <c r="EW402" s="309">
        <v>0.67086437660710763</v>
      </c>
      <c r="EX402" s="309">
        <v>4.4608902447645544</v>
      </c>
      <c r="EY402" s="309">
        <v>0.52990515290665796</v>
      </c>
      <c r="EZ402" s="309">
        <v>0.55633773077143067</v>
      </c>
      <c r="FA402" s="309">
        <v>0.31146636361324409</v>
      </c>
      <c r="FB402" s="309">
        <v>6.1492760070605108</v>
      </c>
      <c r="FC402" s="309">
        <v>4.9378093930695952</v>
      </c>
      <c r="FD402" s="309">
        <v>6.9645622665573477</v>
      </c>
      <c r="FE402" s="309">
        <v>6.8339638906182003</v>
      </c>
      <c r="FF402" s="309">
        <v>9.5060577819216228</v>
      </c>
      <c r="FG402" s="309">
        <v>36.747691022000929</v>
      </c>
      <c r="FH402" s="309">
        <v>32.931593383756415</v>
      </c>
      <c r="FI402" s="309">
        <v>38.596330275227729</v>
      </c>
      <c r="FJ402" s="309">
        <v>38.915947340502107</v>
      </c>
      <c r="FK402" s="309">
        <v>32.361241768554585</v>
      </c>
      <c r="FL402" s="309">
        <v>100</v>
      </c>
      <c r="FM402" s="309">
        <v>7.4940748650462172</v>
      </c>
      <c r="FN402" s="309">
        <v>90.229048303418494</v>
      </c>
      <c r="FO402" s="309">
        <v>78.659931281818942</v>
      </c>
      <c r="FP402" s="309">
        <v>11.569117021599549</v>
      </c>
      <c r="FQ402" s="309">
        <v>100</v>
      </c>
      <c r="FR402" s="309">
        <v>36.072474377745237</v>
      </c>
      <c r="FS402" s="309">
        <v>63.927525622254755</v>
      </c>
      <c r="FT402" s="309">
        <v>60.706442166910691</v>
      </c>
      <c r="FU402" s="309">
        <v>3.2210834553440697</v>
      </c>
      <c r="FV402" s="309">
        <v>100</v>
      </c>
      <c r="FW402" s="309">
        <v>3.9846924508278452</v>
      </c>
      <c r="FX402" s="309">
        <v>93.056581367329997</v>
      </c>
      <c r="FY402" s="309">
        <v>83.011612200998158</v>
      </c>
      <c r="FZ402" s="313">
        <v>10.044969166331839</v>
      </c>
      <c r="GA402" s="570">
        <f>Daten_Polit!AG402</f>
        <v>7.6</v>
      </c>
      <c r="GB402" s="571">
        <f>Daten_Polit!AH402</f>
        <v>36.700000000000003</v>
      </c>
      <c r="GC402" s="571">
        <f>Daten_Polit!AI402</f>
        <v>5.4</v>
      </c>
      <c r="GD402" s="571">
        <f>Daten_Polit!AJ402</f>
        <v>5.8</v>
      </c>
      <c r="GE402" s="571">
        <f>Daten_Polit!AK402</f>
        <v>2.2000000000000002</v>
      </c>
      <c r="GF402" s="444">
        <v>0.65577806500707825</v>
      </c>
      <c r="GG402" s="444">
        <v>4.4930684725493295</v>
      </c>
      <c r="GH402" s="444">
        <v>0.50312010842657817</v>
      </c>
      <c r="GI402" s="444">
        <v>0.52428402251373085</v>
      </c>
      <c r="GJ402" s="444">
        <v>0.32959388235328502</v>
      </c>
      <c r="GK402" s="444">
        <v>5.4976683686883359</v>
      </c>
      <c r="GL402" s="444">
        <v>4.3767465659070339</v>
      </c>
      <c r="GM402" s="444">
        <v>6.2675418241287097</v>
      </c>
      <c r="GN402" s="444">
        <v>6.1903316916038955</v>
      </c>
      <c r="GO402" s="444">
        <v>7.6411960132877681</v>
      </c>
      <c r="GP402" s="444">
        <v>36.673632350295115</v>
      </c>
      <c r="GQ402" s="444">
        <v>34.785009861931357</v>
      </c>
      <c r="GR402" s="444">
        <v>37.457529894541544</v>
      </c>
      <c r="GS402" s="444">
        <v>38.298764856677124</v>
      </c>
      <c r="GT402" s="444">
        <v>22.516556291377899</v>
      </c>
      <c r="GU402" s="444">
        <v>100</v>
      </c>
      <c r="GV402" s="444">
        <v>8.3491790492528111</v>
      </c>
      <c r="GW402" s="444">
        <v>89.207704229287557</v>
      </c>
      <c r="GX402" s="444">
        <v>77.875051621217466</v>
      </c>
      <c r="GY402" s="444">
        <v>11.332652608070077</v>
      </c>
      <c r="GZ402" s="444">
        <v>100</v>
      </c>
      <c r="HA402" s="444">
        <v>36.743515850144078</v>
      </c>
      <c r="HB402" s="444">
        <v>63.256484149855908</v>
      </c>
      <c r="HC402" s="444">
        <v>59.718219660582776</v>
      </c>
      <c r="HD402" s="444">
        <v>3.5382644892731339</v>
      </c>
      <c r="HE402" s="444">
        <v>100</v>
      </c>
      <c r="HF402" s="444">
        <v>4.229079078392731</v>
      </c>
      <c r="HG402" s="444">
        <v>92.574842161094935</v>
      </c>
      <c r="HH402" s="444">
        <v>82.511435742493049</v>
      </c>
      <c r="HI402" s="445">
        <v>10.063406418601897</v>
      </c>
      <c r="HJ402" s="570">
        <f>Daten_Polit!AL402</f>
        <v>6.9</v>
      </c>
      <c r="HK402" s="571">
        <f>Daten_Polit!AM402</f>
        <v>31.7</v>
      </c>
      <c r="HL402" s="571">
        <f>Daten_Polit!AN402</f>
        <v>4.9000000000000004</v>
      </c>
      <c r="HM402" s="571">
        <f>Daten_Polit!AO402</f>
        <v>5.3</v>
      </c>
      <c r="HN402" s="571">
        <f>Daten_Polit!AP402</f>
        <v>1.8</v>
      </c>
      <c r="HO402" s="444">
        <v>0.52085969262951903</v>
      </c>
      <c r="HP402" s="444">
        <v>3.2110583502109833</v>
      </c>
      <c r="HQ402" s="444">
        <v>0.40278574132386274</v>
      </c>
      <c r="HR402" s="444">
        <v>0.42137523473424426</v>
      </c>
      <c r="HS402" s="444">
        <v>0.25110200711494823</v>
      </c>
      <c r="HT402" s="444">
        <v>5.5749923942805326</v>
      </c>
      <c r="HU402" s="444">
        <v>4.3102721833657087</v>
      </c>
      <c r="HV402" s="444">
        <v>6.4320149547422272</v>
      </c>
      <c r="HW402" s="444">
        <v>6.3355191821139707</v>
      </c>
      <c r="HX402" s="444">
        <v>8.3766909469285373</v>
      </c>
      <c r="HY402" s="444">
        <v>42.046102844808523</v>
      </c>
      <c r="HZ402" s="444">
        <v>40.953191489362403</v>
      </c>
      <c r="IA402" s="444">
        <v>42.404098463076771</v>
      </c>
      <c r="IB402" s="444">
        <v>42.972930437519672</v>
      </c>
      <c r="IC402" s="444">
        <v>30.936012691704057</v>
      </c>
      <c r="ID402" s="444">
        <v>100</v>
      </c>
      <c r="IE402" s="444">
        <v>8.361669015201608</v>
      </c>
      <c r="IF402" s="444">
        <v>89.163158275426127</v>
      </c>
      <c r="IG402" s="444">
        <v>77.81096194849539</v>
      </c>
      <c r="IH402" s="444">
        <v>11.352196326930736</v>
      </c>
      <c r="II402" s="444">
        <v>100</v>
      </c>
      <c r="IJ402" s="444">
        <v>37.464197059385143</v>
      </c>
      <c r="IK402" s="444">
        <v>62.53580294061485</v>
      </c>
      <c r="IL402" s="444">
        <v>59.690662593087652</v>
      </c>
      <c r="IM402" s="444">
        <v>2.8451403475272103</v>
      </c>
      <c r="IN402" s="444">
        <v>100</v>
      </c>
      <c r="IO402" s="444">
        <v>4.6596366438323988</v>
      </c>
      <c r="IP402" s="444">
        <v>92.167125844147762</v>
      </c>
      <c r="IQ402" s="444">
        <v>82.104826547370777</v>
      </c>
      <c r="IR402" s="445">
        <v>10.062299296776974</v>
      </c>
      <c r="IS402" s="443">
        <f>Daten_Polit!AQ402</f>
        <v>6.8</v>
      </c>
      <c r="IT402" s="227">
        <f>Daten_Polit!AR402</f>
        <v>33.700000000000003</v>
      </c>
      <c r="IU402" s="227">
        <f>Daten_Polit!AS402</f>
        <v>4.5</v>
      </c>
      <c r="IV402" s="227">
        <f>Daten_Polit!AT402</f>
        <v>4.9000000000000004</v>
      </c>
      <c r="IW402" s="227">
        <f>Daten_Polit!AU402</f>
        <v>1.9</v>
      </c>
      <c r="IX402" s="444" t="s">
        <v>820</v>
      </c>
      <c r="IY402" s="444" t="s">
        <v>820</v>
      </c>
      <c r="IZ402" s="444" t="s">
        <v>820</v>
      </c>
      <c r="JA402" s="444" t="s">
        <v>820</v>
      </c>
      <c r="JB402" s="444" t="s">
        <v>820</v>
      </c>
      <c r="JC402" s="444" t="s">
        <v>820</v>
      </c>
      <c r="JD402" s="444" t="s">
        <v>820</v>
      </c>
      <c r="JE402" s="444" t="s">
        <v>820</v>
      </c>
      <c r="JF402" s="444" t="s">
        <v>820</v>
      </c>
      <c r="JG402" s="444" t="s">
        <v>820</v>
      </c>
      <c r="JH402" s="444" t="s">
        <v>820</v>
      </c>
      <c r="JI402" s="444" t="s">
        <v>820</v>
      </c>
      <c r="JJ402" s="444" t="s">
        <v>820</v>
      </c>
      <c r="JK402" s="444" t="s">
        <v>820</v>
      </c>
      <c r="JL402" s="444" t="s">
        <v>820</v>
      </c>
      <c r="JM402" s="444" t="s">
        <v>820</v>
      </c>
      <c r="JN402" s="444" t="s">
        <v>820</v>
      </c>
      <c r="JO402" s="444" t="s">
        <v>820</v>
      </c>
      <c r="JP402" s="444" t="s">
        <v>820</v>
      </c>
      <c r="JQ402" s="444" t="s">
        <v>820</v>
      </c>
      <c r="JR402" s="444" t="s">
        <v>820</v>
      </c>
      <c r="JS402" s="444" t="s">
        <v>820</v>
      </c>
      <c r="JT402" s="444" t="s">
        <v>820</v>
      </c>
      <c r="JU402" s="444" t="s">
        <v>820</v>
      </c>
      <c r="JV402" s="444" t="s">
        <v>820</v>
      </c>
      <c r="JW402" s="444" t="s">
        <v>820</v>
      </c>
      <c r="JX402" s="444" t="s">
        <v>820</v>
      </c>
      <c r="JY402" s="444" t="s">
        <v>820</v>
      </c>
      <c r="JZ402" s="444" t="s">
        <v>820</v>
      </c>
      <c r="KA402" s="445" t="s">
        <v>820</v>
      </c>
    </row>
    <row r="403" spans="4:287" ht="12.65" customHeight="1" x14ac:dyDescent="0.2">
      <c r="D403" s="276"/>
      <c r="E403" s="3" t="str">
        <f>Daten_Polit!E403</f>
        <v>15083</v>
      </c>
      <c r="F403" s="229" t="str">
        <f>Daten_Polit!F403</f>
        <v>Börde</v>
      </c>
      <c r="G403" s="246"/>
      <c r="H403" s="531">
        <f>Daten_Polit!H403</f>
        <v>7.5</v>
      </c>
      <c r="I403" s="532">
        <f>Daten_Polit!I403</f>
        <v>34.4</v>
      </c>
      <c r="J403" s="532">
        <f>Daten_Polit!J403</f>
        <v>6</v>
      </c>
      <c r="K403" s="532">
        <f>Daten_Polit!K403</f>
        <v>6.4</v>
      </c>
      <c r="L403" s="532">
        <f>Daten_Polit!L403</f>
        <v>3</v>
      </c>
      <c r="M403" s="308">
        <v>0.78215355754082094</v>
      </c>
      <c r="N403" s="308">
        <v>3.7888087265320518</v>
      </c>
      <c r="O403" s="308">
        <v>0.69094313168873001</v>
      </c>
      <c r="P403" s="308">
        <v>0.72499556931835918</v>
      </c>
      <c r="Q403" s="308">
        <v>0.39117075067511703</v>
      </c>
      <c r="R403" s="308">
        <v>7.241882315105153</v>
      </c>
      <c r="S403" s="308">
        <v>4.4932302566950755</v>
      </c>
      <c r="T403" s="308">
        <v>8.33413300067172</v>
      </c>
      <c r="U403" s="308">
        <v>8.3273645076571512</v>
      </c>
      <c r="V403" s="308">
        <v>8.4362139917695469</v>
      </c>
      <c r="W403" s="308">
        <v>37.858365794523088</v>
      </c>
      <c r="X403" s="308">
        <v>37.644713964633183</v>
      </c>
      <c r="Y403" s="308">
        <v>37.678694626726539</v>
      </c>
      <c r="Z403" s="308">
        <v>38.271626060771027</v>
      </c>
      <c r="AA403" s="308">
        <v>28.744521783975252</v>
      </c>
      <c r="AB403" s="308">
        <v>100</v>
      </c>
      <c r="AC403" s="308">
        <v>6.0453085993793749</v>
      </c>
      <c r="AD403" s="308">
        <v>91.811908759877099</v>
      </c>
      <c r="AE403" s="308">
        <v>80.096528975358325</v>
      </c>
      <c r="AF403" s="308">
        <v>11.715379784518769</v>
      </c>
      <c r="AG403" s="308">
        <v>100</v>
      </c>
      <c r="AH403" s="308">
        <v>28.429251406317608</v>
      </c>
      <c r="AI403" s="308">
        <v>71.570748593682382</v>
      </c>
      <c r="AJ403" s="308">
        <v>66.767633059281692</v>
      </c>
      <c r="AK403" s="308">
        <v>4.8031155344006926</v>
      </c>
      <c r="AL403" s="308">
        <v>100</v>
      </c>
      <c r="AM403" s="308">
        <v>3.569182012238886</v>
      </c>
      <c r="AN403" s="308">
        <v>93.629135065596273</v>
      </c>
      <c r="AO403" s="308">
        <v>84.078316480281089</v>
      </c>
      <c r="AP403" s="337">
        <v>9.5508185853151826</v>
      </c>
      <c r="AQ403" s="531">
        <f>Daten_Polit!M403</f>
        <v>7.1</v>
      </c>
      <c r="AR403" s="532">
        <f>Daten_Polit!N403</f>
        <v>35.1</v>
      </c>
      <c r="AS403" s="532">
        <f>Daten_Polit!O403</f>
        <v>5.4</v>
      </c>
      <c r="AT403" s="532">
        <f>Daten_Polit!P403</f>
        <v>5.8</v>
      </c>
      <c r="AU403" s="532">
        <f>Daten_Polit!Q403</f>
        <v>2.8</v>
      </c>
      <c r="AV403" s="308">
        <v>0.69570311784844652</v>
      </c>
      <c r="AW403" s="308">
        <v>3.2770132359140591</v>
      </c>
      <c r="AX403" s="308">
        <v>0.61639054268566273</v>
      </c>
      <c r="AY403" s="308">
        <v>0.64232336567572368</v>
      </c>
      <c r="AZ403" s="308">
        <v>0.39039400993453705</v>
      </c>
      <c r="BA403" s="308">
        <v>6.9579799256325225</v>
      </c>
      <c r="BB403" s="308">
        <v>4.3961071369155817</v>
      </c>
      <c r="BC403" s="308">
        <v>8.1813832332146088</v>
      </c>
      <c r="BD403" s="308">
        <v>8.1852623602954484</v>
      </c>
      <c r="BE403" s="308">
        <v>8.1251715619004248</v>
      </c>
      <c r="BF403" s="308">
        <v>39.889308855289904</v>
      </c>
      <c r="BG403" s="308">
        <v>40.764572293716881</v>
      </c>
      <c r="BH403" s="308">
        <v>39.974170866888564</v>
      </c>
      <c r="BI403" s="308">
        <v>40.864176212129166</v>
      </c>
      <c r="BJ403" s="308">
        <v>27.202643171792161</v>
      </c>
      <c r="BK403" s="308">
        <v>100</v>
      </c>
      <c r="BL403" s="308">
        <v>6.4916022838947001</v>
      </c>
      <c r="BM403" s="308">
        <v>91.444356088716248</v>
      </c>
      <c r="BN403" s="308">
        <v>79.613561712890785</v>
      </c>
      <c r="BO403" s="308">
        <v>11.830794375825473</v>
      </c>
      <c r="BP403" s="308">
        <v>100</v>
      </c>
      <c r="BQ403" s="308">
        <v>31.263482280431433</v>
      </c>
      <c r="BR403" s="308">
        <v>68.736517719568553</v>
      </c>
      <c r="BS403" s="308">
        <v>64.160246533127889</v>
      </c>
      <c r="BT403" s="308">
        <v>4.5762711864406782</v>
      </c>
      <c r="BU403" s="308">
        <v>100</v>
      </c>
      <c r="BV403" s="308">
        <v>3.6060597150078721</v>
      </c>
      <c r="BW403" s="308">
        <v>93.695802206231221</v>
      </c>
      <c r="BX403" s="308">
        <v>84.051048237892019</v>
      </c>
      <c r="BY403" s="312">
        <v>9.6447539683391916</v>
      </c>
      <c r="BZ403" s="531">
        <f>Daten_Polit!R403</f>
        <v>5.9</v>
      </c>
      <c r="CA403" s="532">
        <f>Daten_Polit!S403</f>
        <v>27.8</v>
      </c>
      <c r="CB403" s="532">
        <f>Daten_Polit!T403</f>
        <v>4.5999999999999996</v>
      </c>
      <c r="CC403" s="532">
        <f>Daten_Polit!U403</f>
        <v>4.9000000000000004</v>
      </c>
      <c r="CD403" s="532">
        <f>Daten_Polit!V403</f>
        <v>2.2999999999999998</v>
      </c>
      <c r="CE403" s="309">
        <v>0.61855529488788252</v>
      </c>
      <c r="CF403" s="309">
        <v>3.0770270706811678</v>
      </c>
      <c r="CG403" s="309">
        <v>0.53689766143073459</v>
      </c>
      <c r="CH403" s="309">
        <v>0.55610002569783046</v>
      </c>
      <c r="CI403" s="309">
        <v>0.37004114966683666</v>
      </c>
      <c r="CJ403" s="309">
        <v>7.6776907455758634</v>
      </c>
      <c r="CK403" s="309">
        <v>5.4082930552021287</v>
      </c>
      <c r="CL403" s="309">
        <v>8.7839131822534302</v>
      </c>
      <c r="CM403" s="309">
        <v>8.6454282920617587</v>
      </c>
      <c r="CN403" s="309">
        <v>10.801855533465872</v>
      </c>
      <c r="CO403" s="309">
        <v>38.991925401889425</v>
      </c>
      <c r="CP403" s="309">
        <v>42.020109222679523</v>
      </c>
      <c r="CQ403" s="309">
        <v>38.572106876158855</v>
      </c>
      <c r="CR403" s="309">
        <v>39.34180484767289</v>
      </c>
      <c r="CS403" s="309">
        <v>27.346115035317858</v>
      </c>
      <c r="CT403" s="309">
        <v>100</v>
      </c>
      <c r="CU403" s="309">
        <v>6.2289703689510691</v>
      </c>
      <c r="CV403" s="309">
        <v>91.666216349772071</v>
      </c>
      <c r="CW403" s="309">
        <v>79.749651053244691</v>
      </c>
      <c r="CX403" s="309">
        <v>11.916565296527367</v>
      </c>
      <c r="CY403" s="309">
        <v>100</v>
      </c>
      <c r="CZ403" s="309">
        <v>29.802206162038797</v>
      </c>
      <c r="DA403" s="309">
        <v>70.1977938379612</v>
      </c>
      <c r="DB403" s="309">
        <v>65.51920882464816</v>
      </c>
      <c r="DC403" s="309">
        <v>4.6785850133130467</v>
      </c>
      <c r="DD403" s="309">
        <v>100</v>
      </c>
      <c r="DE403" s="309">
        <v>3.7837977381454126</v>
      </c>
      <c r="DF403" s="309">
        <v>93.523747681681073</v>
      </c>
      <c r="DG403" s="309">
        <v>83.871549899359422</v>
      </c>
      <c r="DH403" s="313">
        <v>9.6521977823216609</v>
      </c>
      <c r="DI403" s="565">
        <f>Daten_Polit!W403</f>
        <v>5.5</v>
      </c>
      <c r="DJ403" s="532">
        <f>Daten_Polit!X403</f>
        <v>29</v>
      </c>
      <c r="DK403" s="532">
        <f>Daten_Polit!Y403</f>
        <v>4</v>
      </c>
      <c r="DL403" s="532">
        <f>Daten_Polit!Z403</f>
        <v>4.3</v>
      </c>
      <c r="DM403" s="532">
        <f>Daten_Polit!AA403</f>
        <v>2</v>
      </c>
      <c r="DN403" s="309">
        <v>0.62242833435631628</v>
      </c>
      <c r="DO403" s="309">
        <v>3.6769763389112398</v>
      </c>
      <c r="DP403" s="309">
        <v>0.51233397905427192</v>
      </c>
      <c r="DQ403" s="309">
        <v>0.53237223137888701</v>
      </c>
      <c r="DR403" s="309">
        <v>0.33988934912274144</v>
      </c>
      <c r="DS403" s="309">
        <v>7.5739263556522438</v>
      </c>
      <c r="DT403" s="309">
        <v>5.3943111025258199</v>
      </c>
      <c r="DU403" s="309">
        <v>8.6633603483731338</v>
      </c>
      <c r="DV403" s="309">
        <v>8.5802948021722258</v>
      </c>
      <c r="DW403" s="309">
        <v>9.868667917449887</v>
      </c>
      <c r="DX403" s="309">
        <v>35.192055340451148</v>
      </c>
      <c r="DY403" s="309">
        <v>34.977318791623105</v>
      </c>
      <c r="DZ403" s="309">
        <v>35.308322763196756</v>
      </c>
      <c r="EA403" s="309">
        <v>35.834940826859246</v>
      </c>
      <c r="EB403" s="309">
        <v>27.638572513302961</v>
      </c>
      <c r="EC403" s="309">
        <v>100</v>
      </c>
      <c r="ED403" s="309">
        <v>6.3256037872606656</v>
      </c>
      <c r="EE403" s="309">
        <v>91.51107638268806</v>
      </c>
      <c r="EF403" s="309">
        <v>79.654255374337495</v>
      </c>
      <c r="EG403" s="309">
        <v>11.856821008350551</v>
      </c>
      <c r="EH403" s="309">
        <v>100</v>
      </c>
      <c r="EI403" s="309">
        <v>34.343434343434339</v>
      </c>
      <c r="EJ403" s="309">
        <v>65.656565656565661</v>
      </c>
      <c r="EK403" s="309">
        <v>61.55555555555555</v>
      </c>
      <c r="EL403" s="309">
        <v>4.1010101010101012</v>
      </c>
      <c r="EM403" s="309">
        <v>100</v>
      </c>
      <c r="EN403" s="309">
        <v>3.9214082544409008</v>
      </c>
      <c r="EO403" s="309">
        <v>93.345181120175496</v>
      </c>
      <c r="EP403" s="309">
        <v>83.627567425655684</v>
      </c>
      <c r="EQ403" s="367">
        <v>9.7176136945197999</v>
      </c>
      <c r="ER403" s="531">
        <f>Daten_Polit!AB403</f>
        <v>5.0999999999999996</v>
      </c>
      <c r="ES403" s="532">
        <f>Daten_Polit!AC403</f>
        <v>28.4</v>
      </c>
      <c r="ET403" s="532">
        <f>Daten_Polit!AD403</f>
        <v>3.6</v>
      </c>
      <c r="EU403" s="532">
        <f>Daten_Polit!AE403</f>
        <v>3.9</v>
      </c>
      <c r="EV403" s="532">
        <f>Daten_Polit!AF403</f>
        <v>2</v>
      </c>
      <c r="EW403" s="309">
        <v>0.58785796105383736</v>
      </c>
      <c r="EX403" s="309">
        <v>3.6356603945242147</v>
      </c>
      <c r="EY403" s="309">
        <v>0.4731139295578986</v>
      </c>
      <c r="EZ403" s="309">
        <v>0.48999516735389326</v>
      </c>
      <c r="FA403" s="309">
        <v>0.32847343952715413</v>
      </c>
      <c r="FB403" s="309">
        <v>7.7507228202180647</v>
      </c>
      <c r="FC403" s="309">
        <v>5.485316077650463</v>
      </c>
      <c r="FD403" s="309">
        <v>8.9679009699372063</v>
      </c>
      <c r="FE403" s="309">
        <v>8.9043067710731361</v>
      </c>
      <c r="FF403" s="309">
        <v>9.8221191028615618</v>
      </c>
      <c r="FG403" s="309">
        <v>32.616827353669464</v>
      </c>
      <c r="FH403" s="309">
        <v>31.745394307515319</v>
      </c>
      <c r="FI403" s="309">
        <v>33.087520259319284</v>
      </c>
      <c r="FJ403" s="309">
        <v>33.68479144882189</v>
      </c>
      <c r="FK403" s="309">
        <v>25.15432098763889</v>
      </c>
      <c r="FL403" s="309">
        <v>100</v>
      </c>
      <c r="FM403" s="309">
        <v>6.3892707945445935</v>
      </c>
      <c r="FN403" s="309">
        <v>91.339698412715435</v>
      </c>
      <c r="FO403" s="309">
        <v>79.351356417087729</v>
      </c>
      <c r="FP403" s="309">
        <v>11.988341995627701</v>
      </c>
      <c r="FQ403" s="309">
        <v>100</v>
      </c>
      <c r="FR403" s="309">
        <v>36.133536984507963</v>
      </c>
      <c r="FS403" s="309">
        <v>63.866463015492037</v>
      </c>
      <c r="FT403" s="309">
        <v>59.218852280165834</v>
      </c>
      <c r="FU403" s="309">
        <v>4.6476107353262055</v>
      </c>
      <c r="FV403" s="309">
        <v>100</v>
      </c>
      <c r="FW403" s="309">
        <v>4.054907896084277</v>
      </c>
      <c r="FX403" s="309">
        <v>93.09285842693977</v>
      </c>
      <c r="FY403" s="309">
        <v>83.363376818745408</v>
      </c>
      <c r="FZ403" s="313">
        <v>9.7294816081943765</v>
      </c>
      <c r="GA403" s="570">
        <f>Daten_Polit!AG403</f>
        <v>5.5</v>
      </c>
      <c r="GB403" s="571">
        <f>Daten_Polit!AH403</f>
        <v>30.6</v>
      </c>
      <c r="GC403" s="571">
        <f>Daten_Polit!AI403</f>
        <v>3.9</v>
      </c>
      <c r="GD403" s="571">
        <f>Daten_Polit!AJ403</f>
        <v>4.0999999999999996</v>
      </c>
      <c r="GE403" s="571">
        <f>Daten_Polit!AK403</f>
        <v>2.2000000000000002</v>
      </c>
      <c r="GF403" s="444">
        <v>0.59044589245931534</v>
      </c>
      <c r="GG403" s="444">
        <v>4.0030919549990145</v>
      </c>
      <c r="GH403" s="444">
        <v>0.45946831027344037</v>
      </c>
      <c r="GI403" s="444">
        <v>0.47905571557692517</v>
      </c>
      <c r="GJ403" s="444">
        <v>0.2947171839548588</v>
      </c>
      <c r="GK403" s="444">
        <v>7.2204917489561469</v>
      </c>
      <c r="GL403" s="444">
        <v>5.6572846906756773</v>
      </c>
      <c r="GM403" s="444">
        <v>8.0771301828253677</v>
      </c>
      <c r="GN403" s="444">
        <v>8.1252598032424359</v>
      </c>
      <c r="GO403" s="444">
        <v>7.4811256005501008</v>
      </c>
      <c r="GP403" s="444">
        <v>29.102682396360446</v>
      </c>
      <c r="GQ403" s="444">
        <v>28.769101751768005</v>
      </c>
      <c r="GR403" s="444">
        <v>29.288937613134429</v>
      </c>
      <c r="GS403" s="444">
        <v>29.637697143487703</v>
      </c>
      <c r="GT403" s="444">
        <v>25.008460236873098</v>
      </c>
      <c r="GU403" s="444">
        <v>100</v>
      </c>
      <c r="GV403" s="444">
        <v>7.2372835178941326</v>
      </c>
      <c r="GW403" s="444">
        <v>90.346667703457072</v>
      </c>
      <c r="GX403" s="444">
        <v>78.569650440490804</v>
      </c>
      <c r="GY403" s="444">
        <v>11.777017262966268</v>
      </c>
      <c r="GZ403" s="444">
        <v>100</v>
      </c>
      <c r="HA403" s="444">
        <v>36.861447997059905</v>
      </c>
      <c r="HB403" s="444">
        <v>63.138552002940088</v>
      </c>
      <c r="HC403" s="444">
        <v>58.544652701212783</v>
      </c>
      <c r="HD403" s="444">
        <v>4.5938993017273066</v>
      </c>
      <c r="HE403" s="444">
        <v>100</v>
      </c>
      <c r="HF403" s="444">
        <v>4.0934394340487019</v>
      </c>
      <c r="HG403" s="444">
        <v>92.842474280388501</v>
      </c>
      <c r="HH403" s="444">
        <v>82.977237983309109</v>
      </c>
      <c r="HI403" s="445">
        <v>9.8652362970793988</v>
      </c>
      <c r="HJ403" s="570">
        <f>Daten_Polit!AL403</f>
        <v>5</v>
      </c>
      <c r="HK403" s="571">
        <f>Daten_Polit!AM403</f>
        <v>26.1</v>
      </c>
      <c r="HL403" s="571">
        <f>Daten_Polit!AN403</f>
        <v>3.6</v>
      </c>
      <c r="HM403" s="571">
        <f>Daten_Polit!AO403</f>
        <v>3.8</v>
      </c>
      <c r="HN403" s="571">
        <f>Daten_Polit!AP403</f>
        <v>2.1</v>
      </c>
      <c r="HO403" s="444">
        <v>0.51745508089167225</v>
      </c>
      <c r="HP403" s="444">
        <v>3.1701569007465764</v>
      </c>
      <c r="HQ403" s="444">
        <v>0.40727162253379406</v>
      </c>
      <c r="HR403" s="444">
        <v>0.42143137344983811</v>
      </c>
      <c r="HS403" s="444">
        <v>0.2898830528883366</v>
      </c>
      <c r="HT403" s="444">
        <v>7.8175136685488935</v>
      </c>
      <c r="HU403" s="444">
        <v>5.6684223727113121</v>
      </c>
      <c r="HV403" s="444">
        <v>9.0180864128613472</v>
      </c>
      <c r="HW403" s="444">
        <v>8.9234399104630029</v>
      </c>
      <c r="HX403" s="444">
        <v>10.148067894546768</v>
      </c>
      <c r="HY403" s="444">
        <v>34.200366147654414</v>
      </c>
      <c r="HZ403" s="444">
        <v>34.968210717529516</v>
      </c>
      <c r="IA403" s="444">
        <v>33.766417572466032</v>
      </c>
      <c r="IB403" s="444">
        <v>33.969266631905846</v>
      </c>
      <c r="IC403" s="444">
        <v>31.339449541303683</v>
      </c>
      <c r="ID403" s="444">
        <v>100</v>
      </c>
      <c r="IE403" s="444">
        <v>7.1850983646961168</v>
      </c>
      <c r="IF403" s="444">
        <v>90.419038528101154</v>
      </c>
      <c r="IG403" s="444">
        <v>78.529627824102107</v>
      </c>
      <c r="IH403" s="444">
        <v>11.889410703999053</v>
      </c>
      <c r="II403" s="444">
        <v>100</v>
      </c>
      <c r="IJ403" s="444">
        <v>37.302661253946773</v>
      </c>
      <c r="IK403" s="444">
        <v>62.697338746053219</v>
      </c>
      <c r="IL403" s="444">
        <v>57.825890843482178</v>
      </c>
      <c r="IM403" s="444">
        <v>4.8714479025710418</v>
      </c>
      <c r="IN403" s="444">
        <v>100</v>
      </c>
      <c r="IO403" s="444">
        <v>4.4279263745947439</v>
      </c>
      <c r="IP403" s="444">
        <v>92.587562330392942</v>
      </c>
      <c r="IQ403" s="444">
        <v>82.621514759993616</v>
      </c>
      <c r="IR403" s="445">
        <v>9.9660475703993274</v>
      </c>
      <c r="IS403" s="443">
        <f>Daten_Polit!AQ403</f>
        <v>5</v>
      </c>
      <c r="IT403" s="227">
        <f>Daten_Polit!AR403</f>
        <v>26.5</v>
      </c>
      <c r="IU403" s="227">
        <f>Daten_Polit!AS403</f>
        <v>3.4</v>
      </c>
      <c r="IV403" s="227">
        <f>Daten_Polit!AT403</f>
        <v>3.6</v>
      </c>
      <c r="IW403" s="227">
        <f>Daten_Polit!AU403</f>
        <v>2.2999999999999998</v>
      </c>
      <c r="IX403" s="444" t="s">
        <v>820</v>
      </c>
      <c r="IY403" s="444" t="s">
        <v>820</v>
      </c>
      <c r="IZ403" s="444" t="s">
        <v>820</v>
      </c>
      <c r="JA403" s="444" t="s">
        <v>820</v>
      </c>
      <c r="JB403" s="444" t="s">
        <v>820</v>
      </c>
      <c r="JC403" s="444" t="s">
        <v>820</v>
      </c>
      <c r="JD403" s="444" t="s">
        <v>820</v>
      </c>
      <c r="JE403" s="444" t="s">
        <v>820</v>
      </c>
      <c r="JF403" s="444" t="s">
        <v>820</v>
      </c>
      <c r="JG403" s="444" t="s">
        <v>820</v>
      </c>
      <c r="JH403" s="444" t="s">
        <v>820</v>
      </c>
      <c r="JI403" s="444" t="s">
        <v>820</v>
      </c>
      <c r="JJ403" s="444" t="s">
        <v>820</v>
      </c>
      <c r="JK403" s="444" t="s">
        <v>820</v>
      </c>
      <c r="JL403" s="444" t="s">
        <v>820</v>
      </c>
      <c r="JM403" s="444" t="s">
        <v>820</v>
      </c>
      <c r="JN403" s="444" t="s">
        <v>820</v>
      </c>
      <c r="JO403" s="444" t="s">
        <v>820</v>
      </c>
      <c r="JP403" s="444" t="s">
        <v>820</v>
      </c>
      <c r="JQ403" s="444" t="s">
        <v>820</v>
      </c>
      <c r="JR403" s="444" t="s">
        <v>820</v>
      </c>
      <c r="JS403" s="444" t="s">
        <v>820</v>
      </c>
      <c r="JT403" s="444" t="s">
        <v>820</v>
      </c>
      <c r="JU403" s="444" t="s">
        <v>820</v>
      </c>
      <c r="JV403" s="444" t="s">
        <v>820</v>
      </c>
      <c r="JW403" s="444" t="s">
        <v>820</v>
      </c>
      <c r="JX403" s="444" t="s">
        <v>820</v>
      </c>
      <c r="JY403" s="444" t="s">
        <v>820</v>
      </c>
      <c r="JZ403" s="444" t="s">
        <v>820</v>
      </c>
      <c r="KA403" s="445" t="s">
        <v>820</v>
      </c>
    </row>
    <row r="404" spans="4:287" ht="12.65" customHeight="1" x14ac:dyDescent="0.2">
      <c r="D404" s="276"/>
      <c r="E404" s="3" t="str">
        <f>Daten_Polit!E404</f>
        <v>15084</v>
      </c>
      <c r="F404" s="229" t="str">
        <f>Daten_Polit!F404</f>
        <v>Burgenlandkreis</v>
      </c>
      <c r="G404" s="246"/>
      <c r="H404" s="531">
        <f>Daten_Polit!H404</f>
        <v>10.3</v>
      </c>
      <c r="I404" s="532">
        <f>Daten_Polit!I404</f>
        <v>41.8</v>
      </c>
      <c r="J404" s="532">
        <f>Daten_Polit!J404</f>
        <v>8.4</v>
      </c>
      <c r="K404" s="532">
        <f>Daten_Polit!K404</f>
        <v>9.1</v>
      </c>
      <c r="L404" s="532">
        <f>Daten_Polit!L404</f>
        <v>3</v>
      </c>
      <c r="M404" s="308">
        <v>0.85628390836137469</v>
      </c>
      <c r="N404" s="308">
        <v>3.2951094480713863</v>
      </c>
      <c r="O404" s="308">
        <v>0.8075322889703751</v>
      </c>
      <c r="P404" s="308">
        <v>0.84647465208840167</v>
      </c>
      <c r="Q404" s="308">
        <v>0.46713300943088909</v>
      </c>
      <c r="R404" s="308">
        <v>5.8081665930631718</v>
      </c>
      <c r="S404" s="308">
        <v>3.2586128021959149</v>
      </c>
      <c r="T404" s="308">
        <v>6.7850659277660359</v>
      </c>
      <c r="U404" s="308">
        <v>6.5972005833156437</v>
      </c>
      <c r="V404" s="308">
        <v>11.095224478122837</v>
      </c>
      <c r="W404" s="308">
        <v>36.790512750205778</v>
      </c>
      <c r="X404" s="308">
        <v>39.018881242278454</v>
      </c>
      <c r="Y404" s="308">
        <v>37.248909879332942</v>
      </c>
      <c r="Z404" s="308">
        <v>37.645264564269837</v>
      </c>
      <c r="AA404" s="308">
        <v>28.136771950174222</v>
      </c>
      <c r="AB404" s="308">
        <v>100</v>
      </c>
      <c r="AC404" s="308">
        <v>6.1033297778113473</v>
      </c>
      <c r="AD404" s="308">
        <v>91.456131540650475</v>
      </c>
      <c r="AE404" s="308">
        <v>80.311755656740914</v>
      </c>
      <c r="AF404" s="308">
        <v>11.144375883909568</v>
      </c>
      <c r="AG404" s="308">
        <v>100</v>
      </c>
      <c r="AH404" s="308">
        <v>25.77708703374778</v>
      </c>
      <c r="AI404" s="308">
        <v>74.222912966252224</v>
      </c>
      <c r="AJ404" s="308">
        <v>71.158969804618124</v>
      </c>
      <c r="AK404" s="308">
        <v>3.0639431616341026</v>
      </c>
      <c r="AL404" s="308">
        <v>100</v>
      </c>
      <c r="AM404" s="308">
        <v>3.0366861428360075</v>
      </c>
      <c r="AN404" s="308">
        <v>93.646011025108777</v>
      </c>
      <c r="AO404" s="308">
        <v>84.032521347712617</v>
      </c>
      <c r="AP404" s="337">
        <v>9.6134896773961476</v>
      </c>
      <c r="AQ404" s="531">
        <f>Daten_Polit!M404</f>
        <v>9.6</v>
      </c>
      <c r="AR404" s="532">
        <f>Daten_Polit!N404</f>
        <v>43.7</v>
      </c>
      <c r="AS404" s="532">
        <f>Daten_Polit!O404</f>
        <v>7.5</v>
      </c>
      <c r="AT404" s="532">
        <f>Daten_Polit!P404</f>
        <v>8.1999999999999993</v>
      </c>
      <c r="AU404" s="532">
        <f>Daten_Polit!Q404</f>
        <v>2.8</v>
      </c>
      <c r="AV404" s="308">
        <v>0.75292219724413778</v>
      </c>
      <c r="AW404" s="308">
        <v>3.1348457678060835</v>
      </c>
      <c r="AX404" s="308">
        <v>0.69254318466318421</v>
      </c>
      <c r="AY404" s="308">
        <v>0.71726426071778437</v>
      </c>
      <c r="AZ404" s="308">
        <v>0.47508500609399823</v>
      </c>
      <c r="BA404" s="308">
        <v>5.7532736044107509</v>
      </c>
      <c r="BB404" s="308">
        <v>3.6759371221282255</v>
      </c>
      <c r="BC404" s="308">
        <v>6.6998478823623255</v>
      </c>
      <c r="BD404" s="308">
        <v>6.6100582377832966</v>
      </c>
      <c r="BE404" s="308">
        <v>8.6253369272237208</v>
      </c>
      <c r="BF404" s="308">
        <v>36.791860551000447</v>
      </c>
      <c r="BG404" s="308">
        <v>37.043275014606436</v>
      </c>
      <c r="BH404" s="308">
        <v>38.18646920228845</v>
      </c>
      <c r="BI404" s="308">
        <v>38.68348720840109</v>
      </c>
      <c r="BJ404" s="308">
        <v>27.597597597585587</v>
      </c>
      <c r="BK404" s="308">
        <v>100</v>
      </c>
      <c r="BL404" s="308">
        <v>6.6276468071412769</v>
      </c>
      <c r="BM404" s="308">
        <v>91.013588029059335</v>
      </c>
      <c r="BN404" s="308">
        <v>79.792732957414529</v>
      </c>
      <c r="BO404" s="308">
        <v>11.220855071644804</v>
      </c>
      <c r="BP404" s="308">
        <v>100</v>
      </c>
      <c r="BQ404" s="308">
        <v>28.886465527686902</v>
      </c>
      <c r="BR404" s="308">
        <v>71.113534472313106</v>
      </c>
      <c r="BS404" s="308">
        <v>67.938931297709928</v>
      </c>
      <c r="BT404" s="308">
        <v>3.1746031746031744</v>
      </c>
      <c r="BU404" s="308">
        <v>100</v>
      </c>
      <c r="BV404" s="308">
        <v>3.3731791396103104</v>
      </c>
      <c r="BW404" s="308">
        <v>93.449513052431385</v>
      </c>
      <c r="BX404" s="308">
        <v>83.910411435229477</v>
      </c>
      <c r="BY404" s="312">
        <v>9.5391016172019043</v>
      </c>
      <c r="BZ404" s="531">
        <f>Daten_Polit!R404</f>
        <v>8.1</v>
      </c>
      <c r="CA404" s="532">
        <f>Daten_Polit!S404</f>
        <v>39</v>
      </c>
      <c r="CB404" s="532">
        <f>Daten_Polit!T404</f>
        <v>6.2</v>
      </c>
      <c r="CC404" s="532">
        <f>Daten_Polit!U404</f>
        <v>6.7</v>
      </c>
      <c r="CD404" s="532">
        <f>Daten_Polit!V404</f>
        <v>2.2999999999999998</v>
      </c>
      <c r="CE404" s="309">
        <v>0.67139100968771526</v>
      </c>
      <c r="CF404" s="309">
        <v>2.6442317253984724</v>
      </c>
      <c r="CG404" s="309">
        <v>0.61343938389300789</v>
      </c>
      <c r="CH404" s="309">
        <v>0.63884862487334593</v>
      </c>
      <c r="CI404" s="309">
        <v>0.38960752318262937</v>
      </c>
      <c r="CJ404" s="309">
        <v>6.197424892703836</v>
      </c>
      <c r="CK404" s="309">
        <v>3.7934053107673797</v>
      </c>
      <c r="CL404" s="309">
        <v>7.3399397648887588</v>
      </c>
      <c r="CM404" s="309">
        <v>7.1793565911212971</v>
      </c>
      <c r="CN404" s="309">
        <v>10.655450403084473</v>
      </c>
      <c r="CO404" s="309">
        <v>37.641446759385914</v>
      </c>
      <c r="CP404" s="309">
        <v>38.790793289525915</v>
      </c>
      <c r="CQ404" s="309">
        <v>38.764506690338294</v>
      </c>
      <c r="CR404" s="309">
        <v>39.310273512227909</v>
      </c>
      <c r="CS404" s="309">
        <v>27.499110636798292</v>
      </c>
      <c r="CT404" s="309">
        <v>100</v>
      </c>
      <c r="CU404" s="309">
        <v>6.8050328879893689</v>
      </c>
      <c r="CV404" s="309">
        <v>90.858381246122917</v>
      </c>
      <c r="CW404" s="309">
        <v>79.636004881827773</v>
      </c>
      <c r="CX404" s="309">
        <v>11.222376364295135</v>
      </c>
      <c r="CY404" s="309">
        <v>100</v>
      </c>
      <c r="CZ404" s="309">
        <v>31.303341530449881</v>
      </c>
      <c r="DA404" s="309">
        <v>68.696658469550115</v>
      </c>
      <c r="DB404" s="309">
        <v>65.456386518154204</v>
      </c>
      <c r="DC404" s="309">
        <v>3.2402719513959206</v>
      </c>
      <c r="DD404" s="309">
        <v>100</v>
      </c>
      <c r="DE404" s="309">
        <v>3.7786980945272703</v>
      </c>
      <c r="DF404" s="309">
        <v>93.158915268614422</v>
      </c>
      <c r="DG404" s="309">
        <v>83.661696264726189</v>
      </c>
      <c r="DH404" s="313">
        <v>9.4972190038882474</v>
      </c>
      <c r="DI404" s="565">
        <f>Daten_Polit!W404</f>
        <v>7.2</v>
      </c>
      <c r="DJ404" s="532">
        <f>Daten_Polit!X404</f>
        <v>35.299999999999997</v>
      </c>
      <c r="DK404" s="532">
        <f>Daten_Polit!Y404</f>
        <v>5.3</v>
      </c>
      <c r="DL404" s="532">
        <f>Daten_Polit!Z404</f>
        <v>5.8</v>
      </c>
      <c r="DM404" s="532">
        <f>Daten_Polit!AA404</f>
        <v>1.9</v>
      </c>
      <c r="DN404" s="309">
        <v>0.66914056494332397</v>
      </c>
      <c r="DO404" s="309">
        <v>2.8645710993929203</v>
      </c>
      <c r="DP404" s="309">
        <v>0.59011602337861591</v>
      </c>
      <c r="DQ404" s="309">
        <v>0.61387120958897545</v>
      </c>
      <c r="DR404" s="309">
        <v>0.38091183084914892</v>
      </c>
      <c r="DS404" s="309">
        <v>6.3759251330356896</v>
      </c>
      <c r="DT404" s="309">
        <v>4.2938931297710585</v>
      </c>
      <c r="DU404" s="309">
        <v>7.532599301041035</v>
      </c>
      <c r="DV404" s="309">
        <v>7.3917406103056038</v>
      </c>
      <c r="DW404" s="309">
        <v>10.521920668060213</v>
      </c>
      <c r="DX404" s="309">
        <v>36.435229829637258</v>
      </c>
      <c r="DY404" s="309">
        <v>37.451335620399526</v>
      </c>
      <c r="DZ404" s="309">
        <v>37.019011406845145</v>
      </c>
      <c r="EA404" s="309">
        <v>37.594329291361326</v>
      </c>
      <c r="EB404" s="309">
        <v>24.863273033239352</v>
      </c>
      <c r="EC404" s="309">
        <v>100</v>
      </c>
      <c r="ED404" s="309">
        <v>7.184916796905064</v>
      </c>
      <c r="EE404" s="309">
        <v>90.429380873287016</v>
      </c>
      <c r="EF404" s="309">
        <v>79.379542249087905</v>
      </c>
      <c r="EG404" s="309">
        <v>11.049838624199113</v>
      </c>
      <c r="EH404" s="309">
        <v>100</v>
      </c>
      <c r="EI404" s="309">
        <v>34.347690387016229</v>
      </c>
      <c r="EJ404" s="309">
        <v>65.652309612983771</v>
      </c>
      <c r="EK404" s="309">
        <v>62.921348314606739</v>
      </c>
      <c r="EL404" s="309">
        <v>2.7309612983770291</v>
      </c>
      <c r="EM404" s="309">
        <v>100</v>
      </c>
      <c r="EN404" s="309">
        <v>4.2736839556494202</v>
      </c>
      <c r="EO404" s="309">
        <v>92.645823500987476</v>
      </c>
      <c r="EP404" s="309">
        <v>83.198602269615733</v>
      </c>
      <c r="EQ404" s="367">
        <v>9.4472212313717527</v>
      </c>
      <c r="ER404" s="531">
        <f>Daten_Polit!AB404</f>
        <v>6.5</v>
      </c>
      <c r="ES404" s="532">
        <f>Daten_Polit!AC404</f>
        <v>32.299999999999997</v>
      </c>
      <c r="ET404" s="532">
        <f>Daten_Polit!AD404</f>
        <v>4.7</v>
      </c>
      <c r="EU404" s="532">
        <f>Daten_Polit!AE404</f>
        <v>5.0999999999999996</v>
      </c>
      <c r="EV404" s="532">
        <f>Daten_Polit!AF404</f>
        <v>1.9</v>
      </c>
      <c r="EW404" s="309">
        <v>0.60481904204467862</v>
      </c>
      <c r="EX404" s="309">
        <v>2.8408092342401741</v>
      </c>
      <c r="EY404" s="309">
        <v>0.51251498422804997</v>
      </c>
      <c r="EZ404" s="309">
        <v>0.53245046906008797</v>
      </c>
      <c r="FA404" s="309">
        <v>0.33740175693667618</v>
      </c>
      <c r="FB404" s="309">
        <v>6.418114653167363</v>
      </c>
      <c r="FC404" s="309">
        <v>4.5029736618521667</v>
      </c>
      <c r="FD404" s="309">
        <v>7.5262807145775961</v>
      </c>
      <c r="FE404" s="309">
        <v>7.364227016503361</v>
      </c>
      <c r="FF404" s="309">
        <v>10.580204778158803</v>
      </c>
      <c r="FG404" s="309">
        <v>35.862430360195255</v>
      </c>
      <c r="FH404" s="309">
        <v>35.422222222220604</v>
      </c>
      <c r="FI404" s="309">
        <v>36.900746414813945</v>
      </c>
      <c r="FJ404" s="309">
        <v>37.674450580928678</v>
      </c>
      <c r="FK404" s="309">
        <v>22.322970639015544</v>
      </c>
      <c r="FL404" s="309">
        <v>100</v>
      </c>
      <c r="FM404" s="309">
        <v>7.4172547252520777</v>
      </c>
      <c r="FN404" s="309">
        <v>90.156148810757557</v>
      </c>
      <c r="FO404" s="309">
        <v>78.962601450486261</v>
      </c>
      <c r="FP404" s="309">
        <v>11.193547360271298</v>
      </c>
      <c r="FQ404" s="309">
        <v>100</v>
      </c>
      <c r="FR404" s="309">
        <v>35.698139454008</v>
      </c>
      <c r="FS404" s="309">
        <v>64.301860545992</v>
      </c>
      <c r="FT404" s="309">
        <v>60.893757607372635</v>
      </c>
      <c r="FU404" s="309">
        <v>3.4081029386193706</v>
      </c>
      <c r="FV404" s="309">
        <v>100</v>
      </c>
      <c r="FW404" s="309">
        <v>4.6466930389376015</v>
      </c>
      <c r="FX404" s="309">
        <v>92.253957768649116</v>
      </c>
      <c r="FY404" s="309">
        <v>82.824890763947593</v>
      </c>
      <c r="FZ404" s="313">
        <v>9.4290670047015279</v>
      </c>
      <c r="GA404" s="570">
        <f>Daten_Polit!AG404</f>
        <v>7</v>
      </c>
      <c r="GB404" s="571">
        <f>Daten_Polit!AH404</f>
        <v>36.1</v>
      </c>
      <c r="GC404" s="571">
        <f>Daten_Polit!AI404</f>
        <v>4.8</v>
      </c>
      <c r="GD404" s="571">
        <f>Daten_Polit!AJ404</f>
        <v>5.2</v>
      </c>
      <c r="GE404" s="571">
        <f>Daten_Polit!AK404</f>
        <v>2</v>
      </c>
      <c r="GF404" s="444">
        <v>0.59721518512263316</v>
      </c>
      <c r="GG404" s="444">
        <v>3.1390009314004894</v>
      </c>
      <c r="GH404" s="444">
        <v>0.48021858683691193</v>
      </c>
      <c r="GI404" s="444">
        <v>0.49690224487921925</v>
      </c>
      <c r="GJ404" s="444">
        <v>0.33521904073568831</v>
      </c>
      <c r="GK404" s="444">
        <v>5.5199107787181001</v>
      </c>
      <c r="GL404" s="444">
        <v>3.7004311868241144</v>
      </c>
      <c r="GM404" s="444">
        <v>6.7171749875887672</v>
      </c>
      <c r="GN404" s="444">
        <v>6.5604328158031731</v>
      </c>
      <c r="GO404" s="444">
        <v>9.6663815226705996</v>
      </c>
      <c r="GP404" s="444">
        <v>35.73646039862399</v>
      </c>
      <c r="GQ404" s="444">
        <v>37.501746053920073</v>
      </c>
      <c r="GR404" s="444">
        <v>35.517619959960697</v>
      </c>
      <c r="GS404" s="444">
        <v>36.19352204681546</v>
      </c>
      <c r="GT404" s="444">
        <v>22.917547568731152</v>
      </c>
      <c r="GU404" s="444">
        <v>100</v>
      </c>
      <c r="GV404" s="444">
        <v>8.5378501089425534</v>
      </c>
      <c r="GW404" s="444">
        <v>88.887357924383849</v>
      </c>
      <c r="GX404" s="444">
        <v>77.957785760647923</v>
      </c>
      <c r="GY404" s="444">
        <v>10.929572163735926</v>
      </c>
      <c r="GZ404" s="444">
        <v>100</v>
      </c>
      <c r="HA404" s="444">
        <v>38.321444832296251</v>
      </c>
      <c r="HB404" s="444">
        <v>61.678555167703763</v>
      </c>
      <c r="HC404" s="444">
        <v>58.521778722112614</v>
      </c>
      <c r="HD404" s="444">
        <v>3.1567764455911371</v>
      </c>
      <c r="HE404" s="444">
        <v>100</v>
      </c>
      <c r="HF404" s="444">
        <v>4.9985212564669155</v>
      </c>
      <c r="HG404" s="444">
        <v>91.689819676933993</v>
      </c>
      <c r="HH404" s="444">
        <v>82.228592052493752</v>
      </c>
      <c r="HI404" s="445">
        <v>9.4612276244402302</v>
      </c>
      <c r="HJ404" s="570">
        <f>Daten_Polit!AL404</f>
        <v>6.5</v>
      </c>
      <c r="HK404" s="571">
        <f>Daten_Polit!AM404</f>
        <v>32.299999999999997</v>
      </c>
      <c r="HL404" s="571">
        <f>Daten_Polit!AN404</f>
        <v>4.4000000000000004</v>
      </c>
      <c r="HM404" s="571">
        <f>Daten_Polit!AO404</f>
        <v>4.7</v>
      </c>
      <c r="HN404" s="571">
        <f>Daten_Polit!AP404</f>
        <v>2</v>
      </c>
      <c r="HO404" s="444">
        <v>0.51020888662861885</v>
      </c>
      <c r="HP404" s="444">
        <v>2.7283865000970948</v>
      </c>
      <c r="HQ404" s="444">
        <v>0.3985104246961837</v>
      </c>
      <c r="HR404" s="444">
        <v>0.41021017179873426</v>
      </c>
      <c r="HS404" s="444">
        <v>0.29804988291325607</v>
      </c>
      <c r="HT404" s="444">
        <v>5.8800874791962139</v>
      </c>
      <c r="HU404" s="444">
        <v>4.2488882712617535</v>
      </c>
      <c r="HV404" s="444">
        <v>7.0501841728643484</v>
      </c>
      <c r="HW404" s="444">
        <v>6.8855721393034823</v>
      </c>
      <c r="HX404" s="444">
        <v>9.7812628972332192</v>
      </c>
      <c r="HY404" s="444">
        <v>42.708871001492923</v>
      </c>
      <c r="HZ404" s="444">
        <v>45.636427566805907</v>
      </c>
      <c r="IA404" s="444">
        <v>41.574131439737485</v>
      </c>
      <c r="IB404" s="444">
        <v>42.378318304666216</v>
      </c>
      <c r="IC404" s="444">
        <v>28.168421052626837</v>
      </c>
      <c r="ID404" s="444">
        <v>100</v>
      </c>
      <c r="IE404" s="444">
        <v>8.8681976212184814</v>
      </c>
      <c r="IF404" s="444">
        <v>88.453690518063524</v>
      </c>
      <c r="IG404" s="444">
        <v>77.466377167520577</v>
      </c>
      <c r="IH404" s="444">
        <v>10.987313350542941</v>
      </c>
      <c r="II404" s="444">
        <v>100</v>
      </c>
      <c r="IJ404" s="444">
        <v>41.393168117883462</v>
      </c>
      <c r="IK404" s="444">
        <v>58.606831882116552</v>
      </c>
      <c r="IL404" s="444">
        <v>55.224380442062973</v>
      </c>
      <c r="IM404" s="444">
        <v>3.3824514400535839</v>
      </c>
      <c r="IN404" s="444">
        <v>100</v>
      </c>
      <c r="IO404" s="444">
        <v>5.3743291698112081</v>
      </c>
      <c r="IP404" s="444">
        <v>91.233853007959027</v>
      </c>
      <c r="IQ404" s="444">
        <v>81.716999779502373</v>
      </c>
      <c r="IR404" s="445">
        <v>9.5168532284566467</v>
      </c>
      <c r="IS404" s="443">
        <f>Daten_Polit!AQ404</f>
        <v>6.3</v>
      </c>
      <c r="IT404" s="227">
        <f>Daten_Polit!AR404</f>
        <v>30.9</v>
      </c>
      <c r="IU404" s="227">
        <f>Daten_Polit!AS404</f>
        <v>4.0999999999999996</v>
      </c>
      <c r="IV404" s="227">
        <f>Daten_Polit!AT404</f>
        <v>4.4000000000000004</v>
      </c>
      <c r="IW404" s="227">
        <f>Daten_Polit!AU404</f>
        <v>1.9</v>
      </c>
      <c r="IX404" s="444" t="s">
        <v>820</v>
      </c>
      <c r="IY404" s="444" t="s">
        <v>820</v>
      </c>
      <c r="IZ404" s="444" t="s">
        <v>820</v>
      </c>
      <c r="JA404" s="444" t="s">
        <v>820</v>
      </c>
      <c r="JB404" s="444" t="s">
        <v>820</v>
      </c>
      <c r="JC404" s="444" t="s">
        <v>820</v>
      </c>
      <c r="JD404" s="444" t="s">
        <v>820</v>
      </c>
      <c r="JE404" s="444" t="s">
        <v>820</v>
      </c>
      <c r="JF404" s="444" t="s">
        <v>820</v>
      </c>
      <c r="JG404" s="444" t="s">
        <v>820</v>
      </c>
      <c r="JH404" s="444" t="s">
        <v>820</v>
      </c>
      <c r="JI404" s="444" t="s">
        <v>820</v>
      </c>
      <c r="JJ404" s="444" t="s">
        <v>820</v>
      </c>
      <c r="JK404" s="444" t="s">
        <v>820</v>
      </c>
      <c r="JL404" s="444" t="s">
        <v>820</v>
      </c>
      <c r="JM404" s="444" t="s">
        <v>820</v>
      </c>
      <c r="JN404" s="444" t="s">
        <v>820</v>
      </c>
      <c r="JO404" s="444" t="s">
        <v>820</v>
      </c>
      <c r="JP404" s="444" t="s">
        <v>820</v>
      </c>
      <c r="JQ404" s="444" t="s">
        <v>820</v>
      </c>
      <c r="JR404" s="444" t="s">
        <v>820</v>
      </c>
      <c r="JS404" s="444" t="s">
        <v>820</v>
      </c>
      <c r="JT404" s="444" t="s">
        <v>820</v>
      </c>
      <c r="JU404" s="444" t="s">
        <v>820</v>
      </c>
      <c r="JV404" s="444" t="s">
        <v>820</v>
      </c>
      <c r="JW404" s="444" t="s">
        <v>820</v>
      </c>
      <c r="JX404" s="444" t="s">
        <v>820</v>
      </c>
      <c r="JY404" s="444" t="s">
        <v>820</v>
      </c>
      <c r="JZ404" s="444" t="s">
        <v>820</v>
      </c>
      <c r="KA404" s="445" t="s">
        <v>820</v>
      </c>
    </row>
    <row r="405" spans="4:287" ht="12.65" customHeight="1" x14ac:dyDescent="0.2">
      <c r="D405" s="276"/>
      <c r="E405" s="3" t="str">
        <f>Daten_Polit!E405</f>
        <v>15085</v>
      </c>
      <c r="F405" s="229" t="str">
        <f>Daten_Polit!F405</f>
        <v>Harz</v>
      </c>
      <c r="G405" s="246"/>
      <c r="H405" s="531">
        <f>Daten_Polit!H405</f>
        <v>8</v>
      </c>
      <c r="I405" s="532">
        <f>Daten_Polit!I405</f>
        <v>36.299999999999997</v>
      </c>
      <c r="J405" s="532">
        <f>Daten_Polit!J405</f>
        <v>6.5</v>
      </c>
      <c r="K405" s="532">
        <f>Daten_Polit!K405</f>
        <v>7</v>
      </c>
      <c r="L405" s="532">
        <f>Daten_Polit!L405</f>
        <v>2.8</v>
      </c>
      <c r="M405" s="308">
        <v>0.88472178661326772</v>
      </c>
      <c r="N405" s="308">
        <v>3.5145871241143025</v>
      </c>
      <c r="O405" s="308">
        <v>0.8304370128555616</v>
      </c>
      <c r="P405" s="308">
        <v>0.8766750695749953</v>
      </c>
      <c r="Q405" s="308">
        <v>0.45108517386921698</v>
      </c>
      <c r="R405" s="308">
        <v>7.6002072615567116</v>
      </c>
      <c r="S405" s="308">
        <v>4.7398529011167883</v>
      </c>
      <c r="T405" s="308">
        <v>9.2880337063575134</v>
      </c>
      <c r="U405" s="308">
        <v>9.2023757211503874</v>
      </c>
      <c r="V405" s="308">
        <v>10.806735360644465</v>
      </c>
      <c r="W405" s="308">
        <v>33.507028149685745</v>
      </c>
      <c r="X405" s="308">
        <v>35.69279432186292</v>
      </c>
      <c r="Y405" s="308">
        <v>32.22304732329674</v>
      </c>
      <c r="Z405" s="308">
        <v>32.523351158644708</v>
      </c>
      <c r="AA405" s="308">
        <v>26.878172588835213</v>
      </c>
      <c r="AB405" s="308">
        <v>100</v>
      </c>
      <c r="AC405" s="308">
        <v>5.9318597289050894</v>
      </c>
      <c r="AD405" s="308">
        <v>91.623799694757295</v>
      </c>
      <c r="AE405" s="308">
        <v>80.028691540239876</v>
      </c>
      <c r="AF405" s="308">
        <v>11.595108154517417</v>
      </c>
      <c r="AG405" s="308">
        <v>100</v>
      </c>
      <c r="AH405" s="308">
        <v>27.791986359761289</v>
      </c>
      <c r="AI405" s="308">
        <v>72.208013640238704</v>
      </c>
      <c r="AJ405" s="308">
        <v>68.310802581902337</v>
      </c>
      <c r="AK405" s="308">
        <v>3.897211058336377</v>
      </c>
      <c r="AL405" s="308">
        <v>100</v>
      </c>
      <c r="AM405" s="308">
        <v>3.0282263521323975</v>
      </c>
      <c r="AN405" s="308">
        <v>93.720790511965674</v>
      </c>
      <c r="AO405" s="308">
        <v>83.538529910369334</v>
      </c>
      <c r="AP405" s="337">
        <v>10.182260601596326</v>
      </c>
      <c r="AQ405" s="531">
        <f>Daten_Polit!M405</f>
        <v>7.2</v>
      </c>
      <c r="AR405" s="532">
        <f>Daten_Polit!N405</f>
        <v>33.9</v>
      </c>
      <c r="AS405" s="532">
        <f>Daten_Polit!O405</f>
        <v>5.7</v>
      </c>
      <c r="AT405" s="532">
        <f>Daten_Polit!P405</f>
        <v>6.2</v>
      </c>
      <c r="AU405" s="532">
        <f>Daten_Polit!Q405</f>
        <v>2.2999999999999998</v>
      </c>
      <c r="AV405" s="308">
        <v>0.8540363311997492</v>
      </c>
      <c r="AW405" s="308">
        <v>3.548160427615564</v>
      </c>
      <c r="AX405" s="308">
        <v>0.78867863929365301</v>
      </c>
      <c r="AY405" s="308">
        <v>0.83147956983778637</v>
      </c>
      <c r="AZ405" s="308">
        <v>0.4424282253849679</v>
      </c>
      <c r="BA405" s="308">
        <v>8.3605023089344268</v>
      </c>
      <c r="BB405" s="308">
        <v>5.122679671846055</v>
      </c>
      <c r="BC405" s="308">
        <v>9.6263995625017991</v>
      </c>
      <c r="BD405" s="308">
        <v>9.5342606747696088</v>
      </c>
      <c r="BE405" s="308">
        <v>11.406844106462543</v>
      </c>
      <c r="BF405" s="308">
        <v>34.968435331558609</v>
      </c>
      <c r="BG405" s="308">
        <v>38.158550136021482</v>
      </c>
      <c r="BH405" s="308">
        <v>33.969158810201272</v>
      </c>
      <c r="BI405" s="308">
        <v>34.440855253037377</v>
      </c>
      <c r="BJ405" s="308">
        <v>24.963289280458152</v>
      </c>
      <c r="BK405" s="308">
        <v>100</v>
      </c>
      <c r="BL405" s="308">
        <v>6.38568308944705</v>
      </c>
      <c r="BM405" s="308">
        <v>91.223368578198318</v>
      </c>
      <c r="BN405" s="308">
        <v>79.399659657757965</v>
      </c>
      <c r="BO405" s="308">
        <v>11.82370892044036</v>
      </c>
      <c r="BP405" s="308">
        <v>100</v>
      </c>
      <c r="BQ405" s="308">
        <v>28.808606720680036</v>
      </c>
      <c r="BR405" s="308">
        <v>71.191393279319968</v>
      </c>
      <c r="BS405" s="308">
        <v>67.591977686279719</v>
      </c>
      <c r="BT405" s="308">
        <v>3.5994155930402436</v>
      </c>
      <c r="BU405" s="308">
        <v>100</v>
      </c>
      <c r="BV405" s="308">
        <v>3.2707636752131681</v>
      </c>
      <c r="BW405" s="308">
        <v>93.572255165418952</v>
      </c>
      <c r="BX405" s="308">
        <v>83.278036545442632</v>
      </c>
      <c r="BY405" s="312">
        <v>10.294218619976309</v>
      </c>
      <c r="BZ405" s="531">
        <f>Daten_Polit!R405</f>
        <v>6.4</v>
      </c>
      <c r="CA405" s="532">
        <f>Daten_Polit!S405</f>
        <v>29.2</v>
      </c>
      <c r="CB405" s="532">
        <f>Daten_Polit!T405</f>
        <v>5</v>
      </c>
      <c r="CC405" s="532">
        <f>Daten_Polit!U405</f>
        <v>5.4</v>
      </c>
      <c r="CD405" s="532">
        <f>Daten_Polit!V405</f>
        <v>2.2000000000000002</v>
      </c>
      <c r="CE405" s="309">
        <v>0.77187135344235047</v>
      </c>
      <c r="CF405" s="309">
        <v>3.3056619314925011</v>
      </c>
      <c r="CG405" s="309">
        <v>0.70798105193390004</v>
      </c>
      <c r="CH405" s="309">
        <v>0.74277241256820437</v>
      </c>
      <c r="CI405" s="309">
        <v>0.42931825545689839</v>
      </c>
      <c r="CJ405" s="309">
        <v>8.6567691763874155</v>
      </c>
      <c r="CK405" s="309">
        <v>5.3435437468267839</v>
      </c>
      <c r="CL405" s="309">
        <v>10.014296526784831</v>
      </c>
      <c r="CM405" s="309">
        <v>9.9058454295801575</v>
      </c>
      <c r="CN405" s="309">
        <v>11.815220610007485</v>
      </c>
      <c r="CO405" s="309">
        <v>30.827281788410499</v>
      </c>
      <c r="CP405" s="309">
        <v>34.564801021493345</v>
      </c>
      <c r="CQ405" s="309">
        <v>29.686996898779306</v>
      </c>
      <c r="CR405" s="309">
        <v>30.202584889720264</v>
      </c>
      <c r="CS405" s="309">
        <v>21.195973949094142</v>
      </c>
      <c r="CT405" s="309">
        <v>100</v>
      </c>
      <c r="CU405" s="309">
        <v>6.2750819741915072</v>
      </c>
      <c r="CV405" s="309">
        <v>91.260927823791661</v>
      </c>
      <c r="CW405" s="309">
        <v>79.252455249177473</v>
      </c>
      <c r="CX405" s="309">
        <v>12.008472574614181</v>
      </c>
      <c r="CY405" s="309">
        <v>100</v>
      </c>
      <c r="CZ405" s="309">
        <v>30.129505383055076</v>
      </c>
      <c r="DA405" s="309">
        <v>69.870494616944924</v>
      </c>
      <c r="DB405" s="309">
        <v>65.642065844905602</v>
      </c>
      <c r="DC405" s="309">
        <v>4.2284287720393197</v>
      </c>
      <c r="DD405" s="309">
        <v>100</v>
      </c>
      <c r="DE405" s="309">
        <v>3.3299584757413667</v>
      </c>
      <c r="DF405" s="309">
        <v>93.476256457361799</v>
      </c>
      <c r="DG405" s="309">
        <v>83.101003568315036</v>
      </c>
      <c r="DH405" s="313">
        <v>10.375252889046763</v>
      </c>
      <c r="DI405" s="565">
        <f>Daten_Polit!W405</f>
        <v>5.8</v>
      </c>
      <c r="DJ405" s="532">
        <f>Daten_Polit!X405</f>
        <v>28</v>
      </c>
      <c r="DK405" s="532">
        <f>Daten_Polit!Y405</f>
        <v>4.4000000000000004</v>
      </c>
      <c r="DL405" s="532">
        <f>Daten_Polit!Z405</f>
        <v>4.8</v>
      </c>
      <c r="DM405" s="532">
        <f>Daten_Polit!AA405</f>
        <v>2.1</v>
      </c>
      <c r="DN405" s="309">
        <v>0.71374494451417525</v>
      </c>
      <c r="DO405" s="309">
        <v>3.7736128601086856</v>
      </c>
      <c r="DP405" s="309">
        <v>0.62758552687923996</v>
      </c>
      <c r="DQ405" s="309">
        <v>0.65978454322551527</v>
      </c>
      <c r="DR405" s="309">
        <v>0.38102241770311163</v>
      </c>
      <c r="DS405" s="309">
        <v>8.2989297641273332</v>
      </c>
      <c r="DT405" s="309">
        <v>5.2850382557162439</v>
      </c>
      <c r="DU405" s="309">
        <v>9.6819502433956828</v>
      </c>
      <c r="DV405" s="309">
        <v>9.5390419947506562</v>
      </c>
      <c r="DW405" s="309">
        <v>11.856474258971838</v>
      </c>
      <c r="DX405" s="309">
        <v>30.811599973454907</v>
      </c>
      <c r="DY405" s="309">
        <v>35.125066524747204</v>
      </c>
      <c r="DZ405" s="309">
        <v>29.099023601176903</v>
      </c>
      <c r="EA405" s="309">
        <v>29.472853404228559</v>
      </c>
      <c r="EB405" s="309">
        <v>23.412322274881518</v>
      </c>
      <c r="EC405" s="309">
        <v>100</v>
      </c>
      <c r="ED405" s="309">
        <v>6.1574484035267494</v>
      </c>
      <c r="EE405" s="309">
        <v>91.37892722662896</v>
      </c>
      <c r="EF405" s="309">
        <v>79.147036985099177</v>
      </c>
      <c r="EG405" s="309">
        <v>12.231890241529785</v>
      </c>
      <c r="EH405" s="309">
        <v>100</v>
      </c>
      <c r="EI405" s="309">
        <v>31.972672929120407</v>
      </c>
      <c r="EJ405" s="309">
        <v>68.027327070879579</v>
      </c>
      <c r="EK405" s="309">
        <v>63.689154568744655</v>
      </c>
      <c r="EL405" s="309">
        <v>4.3381725021349276</v>
      </c>
      <c r="EM405" s="309">
        <v>100</v>
      </c>
      <c r="EN405" s="309">
        <v>3.3670199425394212</v>
      </c>
      <c r="EO405" s="309">
        <v>93.483138446080488</v>
      </c>
      <c r="EP405" s="309">
        <v>82.685168322680255</v>
      </c>
      <c r="EQ405" s="367">
        <v>10.797970123400226</v>
      </c>
      <c r="ER405" s="531">
        <f>Daten_Polit!AB405</f>
        <v>5.3</v>
      </c>
      <c r="ES405" s="532">
        <f>Daten_Polit!AC405</f>
        <v>26.4</v>
      </c>
      <c r="ET405" s="532">
        <f>Daten_Polit!AD405</f>
        <v>4</v>
      </c>
      <c r="EU405" s="532">
        <f>Daten_Polit!AE405</f>
        <v>4.3</v>
      </c>
      <c r="EV405" s="532">
        <f>Daten_Polit!AF405</f>
        <v>2</v>
      </c>
      <c r="EW405" s="309">
        <v>0.66893655930796347</v>
      </c>
      <c r="EX405" s="309">
        <v>3.4114617343874643</v>
      </c>
      <c r="EY405" s="309">
        <v>0.58792191378924485</v>
      </c>
      <c r="EZ405" s="309">
        <v>0.61963126507772937</v>
      </c>
      <c r="FA405" s="309">
        <v>0.34708533913954637</v>
      </c>
      <c r="FB405" s="309">
        <v>8.8273677727759807</v>
      </c>
      <c r="FC405" s="309">
        <v>5.9967837319083674</v>
      </c>
      <c r="FD405" s="309">
        <v>11.058850787766348</v>
      </c>
      <c r="FE405" s="309">
        <v>10.931726310046376</v>
      </c>
      <c r="FF405" s="309">
        <v>12.865703207611864</v>
      </c>
      <c r="FG405" s="309">
        <v>28.585979363181941</v>
      </c>
      <c r="FH405" s="309">
        <v>32.163256828333829</v>
      </c>
      <c r="FI405" s="309">
        <v>25.970044465247145</v>
      </c>
      <c r="FJ405" s="309">
        <v>26.181708875028182</v>
      </c>
      <c r="FK405" s="309">
        <v>22.961908152370661</v>
      </c>
      <c r="FL405" s="309">
        <v>100</v>
      </c>
      <c r="FM405" s="309">
        <v>6.1564562098587032</v>
      </c>
      <c r="FN405" s="309">
        <v>91.421151747663274</v>
      </c>
      <c r="FO405" s="309">
        <v>78.997101124882334</v>
      </c>
      <c r="FP405" s="309">
        <v>12.42405062278095</v>
      </c>
      <c r="FQ405" s="309">
        <v>100</v>
      </c>
      <c r="FR405" s="309">
        <v>32.539046856227472</v>
      </c>
      <c r="FS405" s="309">
        <v>67.460953143772528</v>
      </c>
      <c r="FT405" s="309">
        <v>62.835402482979575</v>
      </c>
      <c r="FU405" s="309">
        <v>4.6255506607929515</v>
      </c>
      <c r="FV405" s="309">
        <v>100</v>
      </c>
      <c r="FW405" s="309">
        <v>3.5103291567008026</v>
      </c>
      <c r="FX405" s="309">
        <v>93.410878297851227</v>
      </c>
      <c r="FY405" s="309">
        <v>82.542991192526273</v>
      </c>
      <c r="FZ405" s="313">
        <v>10.86788710532495</v>
      </c>
      <c r="GA405" s="570">
        <f>Daten_Polit!AG405</f>
        <v>6.1</v>
      </c>
      <c r="GB405" s="571">
        <f>Daten_Polit!AH405</f>
        <v>32</v>
      </c>
      <c r="GC405" s="571">
        <f>Daten_Polit!AI405</f>
        <v>4.5</v>
      </c>
      <c r="GD405" s="571">
        <f>Daten_Polit!AJ405</f>
        <v>4.8</v>
      </c>
      <c r="GE405" s="571">
        <f>Daten_Polit!AK405</f>
        <v>2.1</v>
      </c>
      <c r="GF405" s="444">
        <v>0.70997176912140103</v>
      </c>
      <c r="GG405" s="444">
        <v>4.1643977860624322</v>
      </c>
      <c r="GH405" s="444">
        <v>0.60498320169753383</v>
      </c>
      <c r="GI405" s="444">
        <v>0.64170756708109911</v>
      </c>
      <c r="GJ405" s="444">
        <v>0.3313010475044223</v>
      </c>
      <c r="GK405" s="444">
        <v>7.3038195126422334</v>
      </c>
      <c r="GL405" s="444">
        <v>4.695938981653268</v>
      </c>
      <c r="GM405" s="444">
        <v>8.6852637237918877</v>
      </c>
      <c r="GN405" s="444">
        <v>8.6192255434783345</v>
      </c>
      <c r="GO405" s="444">
        <v>9.682590573900649</v>
      </c>
      <c r="GP405" s="444">
        <v>26.341545730679545</v>
      </c>
      <c r="GQ405" s="444">
        <v>31.684262214583846</v>
      </c>
      <c r="GR405" s="444">
        <v>23.803417117153643</v>
      </c>
      <c r="GS405" s="444">
        <v>24.218519920906225</v>
      </c>
      <c r="GT405" s="444">
        <v>17.534942820840854</v>
      </c>
      <c r="GU405" s="444">
        <v>100</v>
      </c>
      <c r="GV405" s="444">
        <v>6.9357732455145271</v>
      </c>
      <c r="GW405" s="444">
        <v>90.492736455461653</v>
      </c>
      <c r="GX405" s="444">
        <v>78.242076538120017</v>
      </c>
      <c r="GY405" s="444">
        <v>12.250659917341643</v>
      </c>
      <c r="GZ405" s="444">
        <v>100</v>
      </c>
      <c r="HA405" s="444">
        <v>32.993401319736051</v>
      </c>
      <c r="HB405" s="444">
        <v>67.006598680263949</v>
      </c>
      <c r="HC405" s="444">
        <v>62.972405518896224</v>
      </c>
      <c r="HD405" s="444">
        <v>4.0341931613677255</v>
      </c>
      <c r="HE405" s="444">
        <v>100</v>
      </c>
      <c r="HF405" s="444">
        <v>3.5128648841938692</v>
      </c>
      <c r="HG405" s="444">
        <v>93.173182342091579</v>
      </c>
      <c r="HH405" s="444">
        <v>82.149812095400321</v>
      </c>
      <c r="HI405" s="445">
        <v>11.023370246691274</v>
      </c>
      <c r="HJ405" s="570">
        <f>Daten_Polit!AL405</f>
        <v>5.7</v>
      </c>
      <c r="HK405" s="571">
        <f>Daten_Polit!AM405</f>
        <v>29.1</v>
      </c>
      <c r="HL405" s="571">
        <f>Daten_Polit!AN405</f>
        <v>4.0999999999999996</v>
      </c>
      <c r="HM405" s="571">
        <f>Daten_Polit!AO405</f>
        <v>4.5</v>
      </c>
      <c r="HN405" s="571">
        <f>Daten_Polit!AP405</f>
        <v>2</v>
      </c>
      <c r="HO405" s="444">
        <v>0.54447874769888027</v>
      </c>
      <c r="HP405" s="444">
        <v>2.9276312028347871</v>
      </c>
      <c r="HQ405" s="444">
        <v>0.46800162682490892</v>
      </c>
      <c r="HR405" s="444">
        <v>0.48810411050074209</v>
      </c>
      <c r="HS405" s="444">
        <v>0.3196081056120737</v>
      </c>
      <c r="HT405" s="444">
        <v>7.1779326237243879</v>
      </c>
      <c r="HU405" s="444">
        <v>4.8203367116174691</v>
      </c>
      <c r="HV405" s="444">
        <v>8.5394027551980098</v>
      </c>
      <c r="HW405" s="444">
        <v>8.4904147866516251</v>
      </c>
      <c r="HX405" s="444">
        <v>9.2322643343051496</v>
      </c>
      <c r="HY405" s="444">
        <v>35.818429237946766</v>
      </c>
      <c r="HZ405" s="444">
        <v>43.329263671958188</v>
      </c>
      <c r="IA405" s="444">
        <v>32.103248814856414</v>
      </c>
      <c r="IB405" s="444">
        <v>32.431487695749439</v>
      </c>
      <c r="IC405" s="444">
        <v>27.521145087829861</v>
      </c>
      <c r="ID405" s="444">
        <v>100</v>
      </c>
      <c r="IE405" s="444">
        <v>6.944472800786385</v>
      </c>
      <c r="IF405" s="444">
        <v>90.430681790436765</v>
      </c>
      <c r="IG405" s="444">
        <v>78.049408672611165</v>
      </c>
      <c r="IH405" s="444">
        <v>12.381273117825602</v>
      </c>
      <c r="II405" s="444">
        <v>100</v>
      </c>
      <c r="IJ405" s="444">
        <v>35.069751015362883</v>
      </c>
      <c r="IK405" s="444">
        <v>64.930248984637132</v>
      </c>
      <c r="IL405" s="444">
        <v>60.233092000706343</v>
      </c>
      <c r="IM405" s="444">
        <v>4.6971569839307792</v>
      </c>
      <c r="IN405" s="444">
        <v>100</v>
      </c>
      <c r="IO405" s="444">
        <v>3.7416582100292404</v>
      </c>
      <c r="IP405" s="444">
        <v>92.934889433911167</v>
      </c>
      <c r="IQ405" s="444">
        <v>81.847255047594615</v>
      </c>
      <c r="IR405" s="445">
        <v>11.087634386316568</v>
      </c>
      <c r="IS405" s="443">
        <f>Daten_Polit!AQ405</f>
        <v>5.2</v>
      </c>
      <c r="IT405" s="227">
        <f>Daten_Polit!AR405</f>
        <v>26.8</v>
      </c>
      <c r="IU405" s="227">
        <f>Daten_Polit!AS405</f>
        <v>3.7</v>
      </c>
      <c r="IV405" s="227">
        <f>Daten_Polit!AT405</f>
        <v>4</v>
      </c>
      <c r="IW405" s="227">
        <f>Daten_Polit!AU405</f>
        <v>2</v>
      </c>
      <c r="IX405" s="444" t="s">
        <v>820</v>
      </c>
      <c r="IY405" s="444" t="s">
        <v>820</v>
      </c>
      <c r="IZ405" s="444" t="s">
        <v>820</v>
      </c>
      <c r="JA405" s="444" t="s">
        <v>820</v>
      </c>
      <c r="JB405" s="444" t="s">
        <v>820</v>
      </c>
      <c r="JC405" s="444" t="s">
        <v>820</v>
      </c>
      <c r="JD405" s="444" t="s">
        <v>820</v>
      </c>
      <c r="JE405" s="444" t="s">
        <v>820</v>
      </c>
      <c r="JF405" s="444" t="s">
        <v>820</v>
      </c>
      <c r="JG405" s="444" t="s">
        <v>820</v>
      </c>
      <c r="JH405" s="444" t="s">
        <v>820</v>
      </c>
      <c r="JI405" s="444" t="s">
        <v>820</v>
      </c>
      <c r="JJ405" s="444" t="s">
        <v>820</v>
      </c>
      <c r="JK405" s="444" t="s">
        <v>820</v>
      </c>
      <c r="JL405" s="444" t="s">
        <v>820</v>
      </c>
      <c r="JM405" s="444" t="s">
        <v>820</v>
      </c>
      <c r="JN405" s="444" t="s">
        <v>820</v>
      </c>
      <c r="JO405" s="444" t="s">
        <v>820</v>
      </c>
      <c r="JP405" s="444" t="s">
        <v>820</v>
      </c>
      <c r="JQ405" s="444" t="s">
        <v>820</v>
      </c>
      <c r="JR405" s="444" t="s">
        <v>820</v>
      </c>
      <c r="JS405" s="444" t="s">
        <v>820</v>
      </c>
      <c r="JT405" s="444" t="s">
        <v>820</v>
      </c>
      <c r="JU405" s="444" t="s">
        <v>820</v>
      </c>
      <c r="JV405" s="444" t="s">
        <v>820</v>
      </c>
      <c r="JW405" s="444" t="s">
        <v>820</v>
      </c>
      <c r="JX405" s="444" t="s">
        <v>820</v>
      </c>
      <c r="JY405" s="444" t="s">
        <v>820</v>
      </c>
      <c r="JZ405" s="444" t="s">
        <v>820</v>
      </c>
      <c r="KA405" s="445" t="s">
        <v>820</v>
      </c>
    </row>
    <row r="406" spans="4:287" ht="12.65" customHeight="1" x14ac:dyDescent="0.2">
      <c r="D406" s="276"/>
      <c r="E406" s="3" t="str">
        <f>Daten_Polit!E406</f>
        <v>15086</v>
      </c>
      <c r="F406" s="229" t="str">
        <f>Daten_Polit!F406</f>
        <v>Jerichower Land</v>
      </c>
      <c r="G406" s="246"/>
      <c r="H406" s="531">
        <f>Daten_Polit!H406</f>
        <v>9.6999999999999993</v>
      </c>
      <c r="I406" s="532">
        <f>Daten_Polit!I406</f>
        <v>43.5</v>
      </c>
      <c r="J406" s="532">
        <f>Daten_Polit!J406</f>
        <v>7.7</v>
      </c>
      <c r="K406" s="532">
        <f>Daten_Polit!K406</f>
        <v>8.3000000000000007</v>
      </c>
      <c r="L406" s="532">
        <f>Daten_Polit!L406</f>
        <v>4.2</v>
      </c>
      <c r="M406" s="308">
        <v>0.99456861741454816</v>
      </c>
      <c r="N406" s="308">
        <v>5.4800460325554035</v>
      </c>
      <c r="O406" s="308">
        <v>0.87491420661281949</v>
      </c>
      <c r="P406" s="308">
        <v>0.92049990075757437</v>
      </c>
      <c r="Q406" s="308">
        <v>0.51845838644354525</v>
      </c>
      <c r="R406" s="308">
        <v>6.5531101156222435</v>
      </c>
      <c r="S406" s="308">
        <v>4.1378418568564266</v>
      </c>
      <c r="T406" s="308">
        <v>7.527574668484398</v>
      </c>
      <c r="U406" s="308">
        <v>7.562980215779187</v>
      </c>
      <c r="V406" s="308">
        <v>7.0855614973271503</v>
      </c>
      <c r="W406" s="308">
        <v>35.500282645562663</v>
      </c>
      <c r="X406" s="308">
        <v>35.422656699252443</v>
      </c>
      <c r="Y406" s="308">
        <v>35.391334557545932</v>
      </c>
      <c r="Z406" s="308">
        <v>35.71600997773853</v>
      </c>
      <c r="AA406" s="308">
        <v>31.376451077930351</v>
      </c>
      <c r="AB406" s="308">
        <v>100</v>
      </c>
      <c r="AC406" s="308">
        <v>6.550087829493263</v>
      </c>
      <c r="AD406" s="308">
        <v>91.283745143166087</v>
      </c>
      <c r="AE406" s="308">
        <v>78.469261045523425</v>
      </c>
      <c r="AF406" s="308">
        <v>12.814484097642659</v>
      </c>
      <c r="AG406" s="308">
        <v>100</v>
      </c>
      <c r="AH406" s="308">
        <v>29.211469534050181</v>
      </c>
      <c r="AI406" s="308">
        <v>70.788530465949819</v>
      </c>
      <c r="AJ406" s="308">
        <v>65.322580645161281</v>
      </c>
      <c r="AK406" s="308">
        <v>5.4659498207885315</v>
      </c>
      <c r="AL406" s="308">
        <v>100</v>
      </c>
      <c r="AM406" s="308">
        <v>3.1606917328729542</v>
      </c>
      <c r="AN406" s="308">
        <v>93.879062575265593</v>
      </c>
      <c r="AO406" s="308">
        <v>83.234534384055763</v>
      </c>
      <c r="AP406" s="337">
        <v>10.644528191209808</v>
      </c>
      <c r="AQ406" s="531">
        <f>Daten_Polit!M406</f>
        <v>9.1</v>
      </c>
      <c r="AR406" s="532">
        <f>Daten_Polit!N406</f>
        <v>42.2</v>
      </c>
      <c r="AS406" s="532">
        <f>Daten_Polit!O406</f>
        <v>7</v>
      </c>
      <c r="AT406" s="532">
        <f>Daten_Polit!P406</f>
        <v>7.6</v>
      </c>
      <c r="AU406" s="532">
        <f>Daten_Polit!Q406</f>
        <v>3.6</v>
      </c>
      <c r="AV406" s="308">
        <v>0.82925464306717511</v>
      </c>
      <c r="AW406" s="308">
        <v>4.3288579809846439</v>
      </c>
      <c r="AX406" s="308">
        <v>0.73441122588142005</v>
      </c>
      <c r="AY406" s="308">
        <v>0.78060186814728338</v>
      </c>
      <c r="AZ406" s="308">
        <v>0.38248779910947173</v>
      </c>
      <c r="BA406" s="308">
        <v>6.3452204711128974</v>
      </c>
      <c r="BB406" s="308">
        <v>3.9842438331396099</v>
      </c>
      <c r="BC406" s="308">
        <v>7.5104694732201063</v>
      </c>
      <c r="BD406" s="308">
        <v>7.4777748045074786</v>
      </c>
      <c r="BE406" s="308">
        <v>7.9233946676668525</v>
      </c>
      <c r="BF406" s="308">
        <v>37.58342181101272</v>
      </c>
      <c r="BG406" s="308">
        <v>38.320089315031503</v>
      </c>
      <c r="BH406" s="308">
        <v>38.291095029199781</v>
      </c>
      <c r="BI406" s="308">
        <v>38.640811779231441</v>
      </c>
      <c r="BJ406" s="308">
        <v>33.785880527530452</v>
      </c>
      <c r="BK406" s="308">
        <v>100</v>
      </c>
      <c r="BL406" s="308">
        <v>6.9122027846897636</v>
      </c>
      <c r="BM406" s="308">
        <v>90.938227094820107</v>
      </c>
      <c r="BN406" s="308">
        <v>77.922956829469996</v>
      </c>
      <c r="BO406" s="308">
        <v>13.015270265350107</v>
      </c>
      <c r="BP406" s="308">
        <v>100</v>
      </c>
      <c r="BQ406" s="308">
        <v>31.390466781921461</v>
      </c>
      <c r="BR406" s="308">
        <v>68.609533218078525</v>
      </c>
      <c r="BS406" s="308">
        <v>63.49715979254136</v>
      </c>
      <c r="BT406" s="308">
        <v>5.1123734255371698</v>
      </c>
      <c r="BU406" s="308">
        <v>100</v>
      </c>
      <c r="BV406" s="308">
        <v>3.2362967144325747</v>
      </c>
      <c r="BW406" s="308">
        <v>93.838428685373927</v>
      </c>
      <c r="BX406" s="308">
        <v>82.950952890628358</v>
      </c>
      <c r="BY406" s="312">
        <v>10.887475794745566</v>
      </c>
      <c r="BZ406" s="531">
        <f>Daten_Polit!R406</f>
        <v>7.8</v>
      </c>
      <c r="CA406" s="532">
        <f>Daten_Polit!S406</f>
        <v>34.6</v>
      </c>
      <c r="CB406" s="532">
        <f>Daten_Polit!T406</f>
        <v>6</v>
      </c>
      <c r="CC406" s="532">
        <f>Daten_Polit!U406</f>
        <v>6.5</v>
      </c>
      <c r="CD406" s="532">
        <f>Daten_Polit!V406</f>
        <v>2.9</v>
      </c>
      <c r="CE406" s="309">
        <v>0.76228558510187361</v>
      </c>
      <c r="CF406" s="309">
        <v>4.5309254841003659</v>
      </c>
      <c r="CG406" s="309">
        <v>0.64506388243943491</v>
      </c>
      <c r="CH406" s="309">
        <v>0.67150928188899128</v>
      </c>
      <c r="CI406" s="309">
        <v>0.44432195252726042</v>
      </c>
      <c r="CJ406" s="309">
        <v>6.834675635012009</v>
      </c>
      <c r="CK406" s="309">
        <v>4.6888454011743148</v>
      </c>
      <c r="CL406" s="309">
        <v>7.926163617717874</v>
      </c>
      <c r="CM406" s="309">
        <v>7.8701566217990848</v>
      </c>
      <c r="CN406" s="309">
        <v>8.6872586872570103</v>
      </c>
      <c r="CO406" s="309">
        <v>38.921914808025946</v>
      </c>
      <c r="CP406" s="309">
        <v>39.885155583141469</v>
      </c>
      <c r="CQ406" s="309">
        <v>40.072335152875787</v>
      </c>
      <c r="CR406" s="309">
        <v>40.435861473729631</v>
      </c>
      <c r="CS406" s="309">
        <v>35.150925024355381</v>
      </c>
      <c r="CT406" s="309">
        <v>100</v>
      </c>
      <c r="CU406" s="309">
        <v>6.5581651194567883</v>
      </c>
      <c r="CV406" s="309">
        <v>91.426977378641922</v>
      </c>
      <c r="CW406" s="309">
        <v>78.295344956876789</v>
      </c>
      <c r="CX406" s="309">
        <v>13.131632421765142</v>
      </c>
      <c r="CY406" s="309">
        <v>100</v>
      </c>
      <c r="CZ406" s="309">
        <v>30.524401333737501</v>
      </c>
      <c r="DA406" s="309">
        <v>69.475598666262499</v>
      </c>
      <c r="DB406" s="309">
        <v>64.504395271294328</v>
      </c>
      <c r="DC406" s="309">
        <v>4.9712033949681729</v>
      </c>
      <c r="DD406" s="309">
        <v>100</v>
      </c>
      <c r="DE406" s="309">
        <v>3.4594573689172896</v>
      </c>
      <c r="DF406" s="309">
        <v>93.872896320290593</v>
      </c>
      <c r="DG406" s="309">
        <v>82.945762982127221</v>
      </c>
      <c r="DH406" s="313">
        <v>10.927133338163388</v>
      </c>
      <c r="DI406" s="565">
        <f>Daten_Polit!W406</f>
        <v>7.2</v>
      </c>
      <c r="DJ406" s="532">
        <f>Daten_Polit!X406</f>
        <v>37.6</v>
      </c>
      <c r="DK406" s="532">
        <f>Daten_Polit!Y406</f>
        <v>5.0999999999999996</v>
      </c>
      <c r="DL406" s="532">
        <f>Daten_Polit!Z406</f>
        <v>5.5</v>
      </c>
      <c r="DM406" s="532">
        <f>Daten_Polit!AA406</f>
        <v>2.5</v>
      </c>
      <c r="DN406" s="309">
        <v>0.71955286271194407</v>
      </c>
      <c r="DO406" s="309">
        <v>4.6774296172145551</v>
      </c>
      <c r="DP406" s="309">
        <v>0.58819003010405724</v>
      </c>
      <c r="DQ406" s="309">
        <v>0.61434115634841335</v>
      </c>
      <c r="DR406" s="309">
        <v>0.39179338333104113</v>
      </c>
      <c r="DS406" s="309">
        <v>7.0223070149691811</v>
      </c>
      <c r="DT406" s="309">
        <v>5.2122062434232141</v>
      </c>
      <c r="DU406" s="309">
        <v>7.986019767747635</v>
      </c>
      <c r="DV406" s="309">
        <v>7.9456816069189999</v>
      </c>
      <c r="DW406" s="309">
        <v>8.520900321543408</v>
      </c>
      <c r="DX406" s="309">
        <v>35.954224831055456</v>
      </c>
      <c r="DY406" s="309">
        <v>33.966913058779305</v>
      </c>
      <c r="DZ406" s="309">
        <v>37.032816773017316</v>
      </c>
      <c r="EA406" s="309">
        <v>37.76678387439631</v>
      </c>
      <c r="EB406" s="309">
        <v>27.433155080219773</v>
      </c>
      <c r="EC406" s="309">
        <v>100</v>
      </c>
      <c r="ED406" s="309">
        <v>6.7978435093070217</v>
      </c>
      <c r="EE406" s="309">
        <v>91.122858023499504</v>
      </c>
      <c r="EF406" s="309">
        <v>78.078949900386377</v>
      </c>
      <c r="EG406" s="309">
        <v>13.043908123113127</v>
      </c>
      <c r="EH406" s="309">
        <v>100</v>
      </c>
      <c r="EI406" s="309">
        <v>36.276697481670375</v>
      </c>
      <c r="EJ406" s="309">
        <v>63.723302518329618</v>
      </c>
      <c r="EK406" s="309">
        <v>58.973541600255018</v>
      </c>
      <c r="EL406" s="309">
        <v>4.7497609180745934</v>
      </c>
      <c r="EM406" s="309">
        <v>100</v>
      </c>
      <c r="EN406" s="309">
        <v>3.6027546019906924</v>
      </c>
      <c r="EO406" s="309">
        <v>93.683422656005661</v>
      </c>
      <c r="EP406" s="309">
        <v>82.674878379584925</v>
      </c>
      <c r="EQ406" s="367">
        <v>11.00854427642072</v>
      </c>
      <c r="ER406" s="531">
        <f>Daten_Polit!AB406</f>
        <v>6.9</v>
      </c>
      <c r="ES406" s="532">
        <f>Daten_Polit!AC406</f>
        <v>38.700000000000003</v>
      </c>
      <c r="ET406" s="532">
        <f>Daten_Polit!AD406</f>
        <v>4.8</v>
      </c>
      <c r="EU406" s="532">
        <f>Daten_Polit!AE406</f>
        <v>5.2</v>
      </c>
      <c r="EV406" s="532">
        <f>Daten_Polit!AF406</f>
        <v>2.2999999999999998</v>
      </c>
      <c r="EW406" s="309">
        <v>0.70389786082692152</v>
      </c>
      <c r="EX406" s="309">
        <v>5.289950907847361</v>
      </c>
      <c r="EY406" s="309">
        <v>0.53613814693012074</v>
      </c>
      <c r="EZ406" s="309">
        <v>0.56707632180523615</v>
      </c>
      <c r="FA406" s="309">
        <v>0.30409966434403701</v>
      </c>
      <c r="FB406" s="309">
        <v>6.6856403622251666</v>
      </c>
      <c r="FC406" s="309">
        <v>4.989199358929552</v>
      </c>
      <c r="FD406" s="309">
        <v>7.6878755453124974</v>
      </c>
      <c r="FE406" s="309">
        <v>7.638827384642771</v>
      </c>
      <c r="FF406" s="309">
        <v>8.3333333333333321</v>
      </c>
      <c r="FG406" s="309">
        <v>34.276275036132212</v>
      </c>
      <c r="FH406" s="309">
        <v>31.908144265909062</v>
      </c>
      <c r="FI406" s="309">
        <v>35.694249649366618</v>
      </c>
      <c r="FJ406" s="309">
        <v>36.156265225671504</v>
      </c>
      <c r="FK406" s="309">
        <v>29.429429429405403</v>
      </c>
      <c r="FL406" s="309">
        <v>100</v>
      </c>
      <c r="FM406" s="309">
        <v>6.9795088341612885</v>
      </c>
      <c r="FN406" s="309">
        <v>90.765988424043186</v>
      </c>
      <c r="FO406" s="309">
        <v>77.761522522488733</v>
      </c>
      <c r="FP406" s="309">
        <v>13.004465901554449</v>
      </c>
      <c r="FQ406" s="309">
        <v>100</v>
      </c>
      <c r="FR406" s="309">
        <v>38.057999348321928</v>
      </c>
      <c r="FS406" s="309">
        <v>61.942000651678065</v>
      </c>
      <c r="FT406" s="309">
        <v>57.347670250896051</v>
      </c>
      <c r="FU406" s="309">
        <v>4.594330400782014</v>
      </c>
      <c r="FV406" s="309">
        <v>100</v>
      </c>
      <c r="FW406" s="309">
        <v>3.8582559729170018</v>
      </c>
      <c r="FX406" s="309">
        <v>93.221871419208355</v>
      </c>
      <c r="FY406" s="309">
        <v>82.254682969874125</v>
      </c>
      <c r="FZ406" s="313">
        <v>10.967188449334216</v>
      </c>
      <c r="GA406" s="570">
        <f>Daten_Polit!AG406</f>
        <v>7.3</v>
      </c>
      <c r="GB406" s="571">
        <f>Daten_Polit!AH406</f>
        <v>41</v>
      </c>
      <c r="GC406" s="571">
        <f>Daten_Polit!AI406</f>
        <v>5</v>
      </c>
      <c r="GD406" s="571">
        <f>Daten_Polit!AJ406</f>
        <v>5.4</v>
      </c>
      <c r="GE406" s="571">
        <f>Daten_Polit!AK406</f>
        <v>2.4</v>
      </c>
      <c r="GF406" s="444">
        <v>0.63895480145229988</v>
      </c>
      <c r="GG406" s="444">
        <v>4.8656878917446837</v>
      </c>
      <c r="GH406" s="444">
        <v>0.48418247753277921</v>
      </c>
      <c r="GI406" s="444">
        <v>0.50066787847418848</v>
      </c>
      <c r="GJ406" s="444">
        <v>0.36275862942072212</v>
      </c>
      <c r="GK406" s="444">
        <v>5.7430519656352308</v>
      </c>
      <c r="GL406" s="444">
        <v>4.2117317724902454</v>
      </c>
      <c r="GM406" s="444">
        <v>6.7100349355499338</v>
      </c>
      <c r="GN406" s="444">
        <v>6.6307857911731913</v>
      </c>
      <c r="GO406" s="444">
        <v>7.8069129916585949</v>
      </c>
      <c r="GP406" s="444">
        <v>36.717845084652517</v>
      </c>
      <c r="GQ406" s="444">
        <v>37.733562910526111</v>
      </c>
      <c r="GR406" s="444">
        <v>36.080983369486624</v>
      </c>
      <c r="GS406" s="444">
        <v>36.843694723674652</v>
      </c>
      <c r="GT406" s="444">
        <v>25.772594752157254</v>
      </c>
      <c r="GU406" s="444">
        <v>100</v>
      </c>
      <c r="GV406" s="444">
        <v>7.8097683576176387</v>
      </c>
      <c r="GW406" s="444">
        <v>89.700808817167243</v>
      </c>
      <c r="GX406" s="444">
        <v>76.806146001427024</v>
      </c>
      <c r="GY406" s="444">
        <v>12.894662815740215</v>
      </c>
      <c r="GZ406" s="444">
        <v>100</v>
      </c>
      <c r="HA406" s="444">
        <v>39.290820703460113</v>
      </c>
      <c r="HB406" s="444">
        <v>60.709179296539894</v>
      </c>
      <c r="HC406" s="444">
        <v>56.391192450672001</v>
      </c>
      <c r="HD406" s="444">
        <v>4.3179868458678872</v>
      </c>
      <c r="HE406" s="444">
        <v>100</v>
      </c>
      <c r="HF406" s="444">
        <v>3.8925504083275753</v>
      </c>
      <c r="HG406" s="444">
        <v>92.848351275539883</v>
      </c>
      <c r="HH406" s="444">
        <v>81.749441608265386</v>
      </c>
      <c r="HI406" s="445">
        <v>11.098909667274505</v>
      </c>
      <c r="HJ406" s="570">
        <f>Daten_Polit!AL406</f>
        <v>6.9</v>
      </c>
      <c r="HK406" s="571">
        <f>Daten_Polit!AM406</f>
        <v>35.799999999999997</v>
      </c>
      <c r="HL406" s="571">
        <f>Daten_Polit!AN406</f>
        <v>4.5999999999999996</v>
      </c>
      <c r="HM406" s="571">
        <f>Daten_Polit!AO406</f>
        <v>5</v>
      </c>
      <c r="HN406" s="571">
        <f>Daten_Polit!AP406</f>
        <v>2.5</v>
      </c>
      <c r="HO406" s="444">
        <v>0.54569738599503903</v>
      </c>
      <c r="HP406" s="444">
        <v>3.4150566382171474</v>
      </c>
      <c r="HQ406" s="444">
        <v>0.42731568276017634</v>
      </c>
      <c r="HR406" s="444">
        <v>0.44859900856919194</v>
      </c>
      <c r="HS406" s="444">
        <v>0.27261410855023455</v>
      </c>
      <c r="HT406" s="444">
        <v>5.8658485420599957</v>
      </c>
      <c r="HU406" s="444">
        <v>4.478112220956076</v>
      </c>
      <c r="HV406" s="444">
        <v>6.7573969593865923</v>
      </c>
      <c r="HW406" s="444">
        <v>6.6862910008410426</v>
      </c>
      <c r="HX406" s="444">
        <v>7.5949367088590876</v>
      </c>
      <c r="HY406" s="444">
        <v>43.558444303528852</v>
      </c>
      <c r="HZ406" s="444">
        <v>45.487681403980972</v>
      </c>
      <c r="IA406" s="444">
        <v>42.317544392826953</v>
      </c>
      <c r="IB406" s="444">
        <v>43.26972909304876</v>
      </c>
      <c r="IC406" s="444">
        <v>31.139380530988685</v>
      </c>
      <c r="ID406" s="444">
        <v>100</v>
      </c>
      <c r="IE406" s="444">
        <v>7.9768610481644133</v>
      </c>
      <c r="IF406" s="444">
        <v>89.678516367791474</v>
      </c>
      <c r="IG406" s="444">
        <v>76.627171654485366</v>
      </c>
      <c r="IH406" s="444">
        <v>13.051344713306106</v>
      </c>
      <c r="II406" s="444">
        <v>100</v>
      </c>
      <c r="IJ406" s="444">
        <v>39.934102141680391</v>
      </c>
      <c r="IK406" s="444">
        <v>60.065897858319609</v>
      </c>
      <c r="IL406" s="444">
        <v>55.123558484349253</v>
      </c>
      <c r="IM406" s="444">
        <v>4.9423393739703467</v>
      </c>
      <c r="IN406" s="444">
        <v>100</v>
      </c>
      <c r="IO406" s="444">
        <v>4.39287239483384</v>
      </c>
      <c r="IP406" s="444">
        <v>92.596251818102644</v>
      </c>
      <c r="IQ406" s="444">
        <v>81.397812656981202</v>
      </c>
      <c r="IR406" s="445">
        <v>11.198439161121433</v>
      </c>
      <c r="IS406" s="443">
        <f>Daten_Polit!AQ406</f>
        <v>7</v>
      </c>
      <c r="IT406" s="227">
        <f>Daten_Polit!AR406</f>
        <v>37.700000000000003</v>
      </c>
      <c r="IU406" s="227">
        <f>Daten_Polit!AS406</f>
        <v>4.4000000000000004</v>
      </c>
      <c r="IV406" s="227">
        <f>Daten_Polit!AT406</f>
        <v>4.7</v>
      </c>
      <c r="IW406" s="227">
        <f>Daten_Polit!AU406</f>
        <v>2.7</v>
      </c>
      <c r="IX406" s="444" t="s">
        <v>820</v>
      </c>
      <c r="IY406" s="444" t="s">
        <v>820</v>
      </c>
      <c r="IZ406" s="444" t="s">
        <v>820</v>
      </c>
      <c r="JA406" s="444" t="s">
        <v>820</v>
      </c>
      <c r="JB406" s="444" t="s">
        <v>820</v>
      </c>
      <c r="JC406" s="444" t="s">
        <v>820</v>
      </c>
      <c r="JD406" s="444" t="s">
        <v>820</v>
      </c>
      <c r="JE406" s="444" t="s">
        <v>820</v>
      </c>
      <c r="JF406" s="444" t="s">
        <v>820</v>
      </c>
      <c r="JG406" s="444" t="s">
        <v>820</v>
      </c>
      <c r="JH406" s="444" t="s">
        <v>820</v>
      </c>
      <c r="JI406" s="444" t="s">
        <v>820</v>
      </c>
      <c r="JJ406" s="444" t="s">
        <v>820</v>
      </c>
      <c r="JK406" s="444" t="s">
        <v>820</v>
      </c>
      <c r="JL406" s="444" t="s">
        <v>820</v>
      </c>
      <c r="JM406" s="444" t="s">
        <v>820</v>
      </c>
      <c r="JN406" s="444" t="s">
        <v>820</v>
      </c>
      <c r="JO406" s="444" t="s">
        <v>820</v>
      </c>
      <c r="JP406" s="444" t="s">
        <v>820</v>
      </c>
      <c r="JQ406" s="444" t="s">
        <v>820</v>
      </c>
      <c r="JR406" s="444" t="s">
        <v>820</v>
      </c>
      <c r="JS406" s="444" t="s">
        <v>820</v>
      </c>
      <c r="JT406" s="444" t="s">
        <v>820</v>
      </c>
      <c r="JU406" s="444" t="s">
        <v>820</v>
      </c>
      <c r="JV406" s="444" t="s">
        <v>820</v>
      </c>
      <c r="JW406" s="444" t="s">
        <v>820</v>
      </c>
      <c r="JX406" s="444" t="s">
        <v>820</v>
      </c>
      <c r="JY406" s="444" t="s">
        <v>820</v>
      </c>
      <c r="JZ406" s="444" t="s">
        <v>820</v>
      </c>
      <c r="KA406" s="445" t="s">
        <v>820</v>
      </c>
    </row>
    <row r="407" spans="4:287" ht="12.65" customHeight="1" x14ac:dyDescent="0.2">
      <c r="D407" s="276"/>
      <c r="E407" s="3" t="str">
        <f>Daten_Polit!E407</f>
        <v>15087</v>
      </c>
      <c r="F407" s="229" t="str">
        <f>Daten_Polit!F407</f>
        <v>Mansfeld-Südharz</v>
      </c>
      <c r="G407" s="246"/>
      <c r="H407" s="531">
        <f>Daten_Polit!H407</f>
        <v>13.3</v>
      </c>
      <c r="I407" s="532">
        <f>Daten_Polit!I407</f>
        <v>55.9</v>
      </c>
      <c r="J407" s="532">
        <f>Daten_Polit!J407</f>
        <v>10.8</v>
      </c>
      <c r="K407" s="532">
        <f>Daten_Polit!K407</f>
        <v>11.6</v>
      </c>
      <c r="L407" s="532">
        <f>Daten_Polit!L407</f>
        <v>4.4000000000000004</v>
      </c>
      <c r="M407" s="308">
        <v>0.99926118725175217</v>
      </c>
      <c r="N407" s="308">
        <v>5.5839625586768342</v>
      </c>
      <c r="O407" s="308">
        <v>0.91465556340173615</v>
      </c>
      <c r="P407" s="308">
        <v>0.95950043175031507</v>
      </c>
      <c r="Q407" s="308">
        <v>0.50372870042938978</v>
      </c>
      <c r="R407" s="308">
        <v>5.0548925592052116</v>
      </c>
      <c r="S407" s="308">
        <v>2.9728398536447651</v>
      </c>
      <c r="T407" s="308">
        <v>5.7921369247226524</v>
      </c>
      <c r="U407" s="308">
        <v>5.6974732615256114</v>
      </c>
      <c r="V407" s="308">
        <v>7.6635047428864356</v>
      </c>
      <c r="W407" s="308">
        <v>48.13790168120719</v>
      </c>
      <c r="X407" s="308">
        <v>47.511106446984996</v>
      </c>
      <c r="Y407" s="308">
        <v>48.289859975111113</v>
      </c>
      <c r="Z407" s="308">
        <v>48.681572469101091</v>
      </c>
      <c r="AA407" s="308">
        <v>40.504413619153546</v>
      </c>
      <c r="AB407" s="308">
        <v>100</v>
      </c>
      <c r="AC407" s="308">
        <v>6.2739946427924256</v>
      </c>
      <c r="AD407" s="308">
        <v>91.381718793506735</v>
      </c>
      <c r="AE407" s="308">
        <v>80.468584402817825</v>
      </c>
      <c r="AF407" s="308">
        <v>10.913134390688928</v>
      </c>
      <c r="AG407" s="308">
        <v>100</v>
      </c>
      <c r="AH407" s="308">
        <v>26.332288401253916</v>
      </c>
      <c r="AI407" s="308">
        <v>73.667711598746095</v>
      </c>
      <c r="AJ407" s="308">
        <v>70.096283027317526</v>
      </c>
      <c r="AK407" s="308">
        <v>3.5714285714285712</v>
      </c>
      <c r="AL407" s="308">
        <v>100</v>
      </c>
      <c r="AM407" s="308">
        <v>2.4628106196903601</v>
      </c>
      <c r="AN407" s="308">
        <v>94.214565442776589</v>
      </c>
      <c r="AO407" s="308">
        <v>84.944486819087459</v>
      </c>
      <c r="AP407" s="337">
        <v>9.2700786236891215</v>
      </c>
      <c r="AQ407" s="531">
        <f>Daten_Polit!M407</f>
        <v>12.4</v>
      </c>
      <c r="AR407" s="532">
        <f>Daten_Polit!N407</f>
        <v>55.6</v>
      </c>
      <c r="AS407" s="532">
        <f>Daten_Polit!O407</f>
        <v>9.8000000000000007</v>
      </c>
      <c r="AT407" s="532">
        <f>Daten_Polit!P407</f>
        <v>10.6</v>
      </c>
      <c r="AU407" s="532">
        <f>Daten_Polit!Q407</f>
        <v>3.8</v>
      </c>
      <c r="AV407" s="308">
        <v>0.88017681383101154</v>
      </c>
      <c r="AW407" s="308">
        <v>4.8266676220237672</v>
      </c>
      <c r="AX407" s="308">
        <v>0.7994756535537505</v>
      </c>
      <c r="AY407" s="308">
        <v>0.83676540555817025</v>
      </c>
      <c r="AZ407" s="308">
        <v>0.45326216717658391</v>
      </c>
      <c r="BA407" s="308">
        <v>5.0704706261736998</v>
      </c>
      <c r="BB407" s="308">
        <v>3.148096499790868</v>
      </c>
      <c r="BC407" s="308">
        <v>5.8899945091001307</v>
      </c>
      <c r="BD407" s="308">
        <v>5.7935817165959751</v>
      </c>
      <c r="BE407" s="308">
        <v>7.8893740902474532</v>
      </c>
      <c r="BF407" s="308">
        <v>49.922197675536644</v>
      </c>
      <c r="BG407" s="308">
        <v>49.729006827620893</v>
      </c>
      <c r="BH407" s="308">
        <v>50.499428447009961</v>
      </c>
      <c r="BI407" s="308">
        <v>50.889304103493316</v>
      </c>
      <c r="BJ407" s="308">
        <v>42.395493625869243</v>
      </c>
      <c r="BK407" s="308">
        <v>100</v>
      </c>
      <c r="BL407" s="308">
        <v>6.7098772989995057</v>
      </c>
      <c r="BM407" s="308">
        <v>90.976569105387242</v>
      </c>
      <c r="BN407" s="308">
        <v>80.060476506116729</v>
      </c>
      <c r="BO407" s="308">
        <v>10.916092599270508</v>
      </c>
      <c r="BP407" s="308">
        <v>100</v>
      </c>
      <c r="BQ407" s="308">
        <v>28.345200098207705</v>
      </c>
      <c r="BR407" s="308">
        <v>71.654799901792302</v>
      </c>
      <c r="BS407" s="308">
        <v>68.266633930763575</v>
      </c>
      <c r="BT407" s="308">
        <v>3.3881659710287253</v>
      </c>
      <c r="BU407" s="308">
        <v>100</v>
      </c>
      <c r="BV407" s="308">
        <v>2.648544151776115</v>
      </c>
      <c r="BW407" s="308">
        <v>94.104227872105938</v>
      </c>
      <c r="BX407" s="308">
        <v>84.954048763509576</v>
      </c>
      <c r="BY407" s="312">
        <v>9.1501791085963511</v>
      </c>
      <c r="BZ407" s="531">
        <f>Daten_Polit!R407</f>
        <v>11.1</v>
      </c>
      <c r="CA407" s="532">
        <f>Daten_Polit!S407</f>
        <v>49.5</v>
      </c>
      <c r="CB407" s="532">
        <f>Daten_Polit!T407</f>
        <v>8.6999999999999993</v>
      </c>
      <c r="CC407" s="532">
        <f>Daten_Polit!U407</f>
        <v>9.4</v>
      </c>
      <c r="CD407" s="532">
        <f>Daten_Polit!V407</f>
        <v>3.2</v>
      </c>
      <c r="CE407" s="309">
        <v>0.81197355008315897</v>
      </c>
      <c r="CF407" s="309">
        <v>4.2886563259378985</v>
      </c>
      <c r="CG407" s="309">
        <v>0.7345599624348953</v>
      </c>
      <c r="CH407" s="309">
        <v>0.76756751847305826</v>
      </c>
      <c r="CI407" s="309">
        <v>0.42616302636006642</v>
      </c>
      <c r="CJ407" s="309">
        <v>5.1364434734181552</v>
      </c>
      <c r="CK407" s="309">
        <v>3.0973788479122693</v>
      </c>
      <c r="CL407" s="309">
        <v>6.0549690740826865</v>
      </c>
      <c r="CM407" s="309">
        <v>6.0312104597215965</v>
      </c>
      <c r="CN407" s="309">
        <v>6.5665385958793658</v>
      </c>
      <c r="CO407" s="309">
        <v>48.945936021772887</v>
      </c>
      <c r="CP407" s="309">
        <v>49.538881931003075</v>
      </c>
      <c r="CQ407" s="309">
        <v>49.590657921513078</v>
      </c>
      <c r="CR407" s="309">
        <v>50.087657496764372</v>
      </c>
      <c r="CS407" s="309">
        <v>38.94736842105263</v>
      </c>
      <c r="CT407" s="309">
        <v>100</v>
      </c>
      <c r="CU407" s="309">
        <v>6.5300206774520486</v>
      </c>
      <c r="CV407" s="309">
        <v>90.899855711836295</v>
      </c>
      <c r="CW407" s="309">
        <v>79.956722441808921</v>
      </c>
      <c r="CX407" s="309">
        <v>10.943133270027374</v>
      </c>
      <c r="CY407" s="309">
        <v>100</v>
      </c>
      <c r="CZ407" s="309">
        <v>29.392126860481298</v>
      </c>
      <c r="DA407" s="309">
        <v>70.607873139518702</v>
      </c>
      <c r="DB407" s="309">
        <v>67.338990123800244</v>
      </c>
      <c r="DC407" s="309">
        <v>3.2688830157184592</v>
      </c>
      <c r="DD407" s="309">
        <v>100</v>
      </c>
      <c r="DE407" s="309">
        <v>2.8359803302095163</v>
      </c>
      <c r="DF407" s="309">
        <v>93.981177242621655</v>
      </c>
      <c r="DG407" s="309">
        <v>84.894920189677904</v>
      </c>
      <c r="DH407" s="313">
        <v>9.0862570529437452</v>
      </c>
      <c r="DI407" s="565">
        <f>Daten_Polit!W407</f>
        <v>10.1</v>
      </c>
      <c r="DJ407" s="532">
        <f>Daten_Polit!X407</f>
        <v>51</v>
      </c>
      <c r="DK407" s="532">
        <f>Daten_Polit!Y407</f>
        <v>7.5</v>
      </c>
      <c r="DL407" s="532">
        <f>Daten_Polit!Z407</f>
        <v>8.1</v>
      </c>
      <c r="DM407" s="532">
        <f>Daten_Polit!AA407</f>
        <v>3</v>
      </c>
      <c r="DN407" s="309">
        <v>0.7228088594560762</v>
      </c>
      <c r="DO407" s="309">
        <v>4.976023769324903</v>
      </c>
      <c r="DP407" s="309">
        <v>0.61289578584055593</v>
      </c>
      <c r="DQ407" s="309">
        <v>0.63868012166555144</v>
      </c>
      <c r="DR407" s="309">
        <v>0.36698587230565127</v>
      </c>
      <c r="DS407" s="309">
        <v>5.0343659013889308</v>
      </c>
      <c r="DT407" s="309">
        <v>3.4945262089466174</v>
      </c>
      <c r="DU407" s="309">
        <v>5.7916088395430769</v>
      </c>
      <c r="DV407" s="309">
        <v>5.7674696768646676</v>
      </c>
      <c r="DW407" s="309">
        <v>6.2708719851586299</v>
      </c>
      <c r="DX407" s="309">
        <v>49.056331767560636</v>
      </c>
      <c r="DY407" s="309">
        <v>48.935475680968402</v>
      </c>
      <c r="DZ407" s="309">
        <v>49.121356955475967</v>
      </c>
      <c r="EA407" s="309">
        <v>49.791348023943812</v>
      </c>
      <c r="EB407" s="309">
        <v>35.955473098335574</v>
      </c>
      <c r="EC407" s="309">
        <v>100</v>
      </c>
      <c r="ED407" s="309">
        <v>6.9361979876634337</v>
      </c>
      <c r="EE407" s="309">
        <v>90.677821141467248</v>
      </c>
      <c r="EF407" s="309">
        <v>79.969798377992987</v>
      </c>
      <c r="EG407" s="309">
        <v>10.708022763474268</v>
      </c>
      <c r="EH407" s="309">
        <v>100</v>
      </c>
      <c r="EI407" s="309">
        <v>33.578683939349332</v>
      </c>
      <c r="EJ407" s="309">
        <v>66.421316060650653</v>
      </c>
      <c r="EK407" s="309">
        <v>63.300456352127178</v>
      </c>
      <c r="EL407" s="309">
        <v>3.1208597085234802</v>
      </c>
      <c r="EM407" s="309">
        <v>100</v>
      </c>
      <c r="EN407" s="309">
        <v>2.9715006080381254</v>
      </c>
      <c r="EO407" s="309">
        <v>93.808163830977392</v>
      </c>
      <c r="EP407" s="309">
        <v>84.905578645451172</v>
      </c>
      <c r="EQ407" s="367">
        <v>8.9025851855262328</v>
      </c>
      <c r="ER407" s="531">
        <f>Daten_Polit!AB407</f>
        <v>9.4</v>
      </c>
      <c r="ES407" s="532">
        <f>Daten_Polit!AC407</f>
        <v>48.3</v>
      </c>
      <c r="ET407" s="532">
        <f>Daten_Polit!AD407</f>
        <v>6.8</v>
      </c>
      <c r="EU407" s="532">
        <f>Daten_Polit!AE407</f>
        <v>7.3</v>
      </c>
      <c r="EV407" s="532">
        <f>Daten_Polit!AF407</f>
        <v>2.9</v>
      </c>
      <c r="EW407" s="309">
        <v>0.72155421050493562</v>
      </c>
      <c r="EX407" s="309">
        <v>5.2313586216749561</v>
      </c>
      <c r="EY407" s="309">
        <v>0.59803561983668452</v>
      </c>
      <c r="EZ407" s="309">
        <v>0.62311144239510396</v>
      </c>
      <c r="FA407" s="309">
        <v>0.35838040172646074</v>
      </c>
      <c r="FB407" s="309">
        <v>5.0467094619278745</v>
      </c>
      <c r="FC407" s="309">
        <v>3.5602959402110099</v>
      </c>
      <c r="FD407" s="309">
        <v>5.8365992161880689</v>
      </c>
      <c r="FE407" s="309">
        <v>5.7787886445960748</v>
      </c>
      <c r="FF407" s="309">
        <v>6.9224683544292844</v>
      </c>
      <c r="FG407" s="309">
        <v>45.552121012825729</v>
      </c>
      <c r="FH407" s="309">
        <v>44.430198355832935</v>
      </c>
      <c r="FI407" s="309">
        <v>46.150738339092172</v>
      </c>
      <c r="FJ407" s="309">
        <v>46.834393143489528</v>
      </c>
      <c r="FK407" s="309">
        <v>33.199033037894147</v>
      </c>
      <c r="FL407" s="309">
        <v>100</v>
      </c>
      <c r="FM407" s="309">
        <v>7.0530286339612793</v>
      </c>
      <c r="FN407" s="309">
        <v>90.559387729109986</v>
      </c>
      <c r="FO407" s="309">
        <v>79.755806997886054</v>
      </c>
      <c r="FP407" s="309">
        <v>10.803580731223921</v>
      </c>
      <c r="FQ407" s="309">
        <v>100</v>
      </c>
      <c r="FR407" s="309">
        <v>35.847224469978961</v>
      </c>
      <c r="FS407" s="309">
        <v>64.152775530021046</v>
      </c>
      <c r="FT407" s="309">
        <v>60.899821977666292</v>
      </c>
      <c r="FU407" s="309">
        <v>3.2529535523547501</v>
      </c>
      <c r="FV407" s="309">
        <v>100</v>
      </c>
      <c r="FW407" s="309">
        <v>3.0769444564435382</v>
      </c>
      <c r="FX407" s="309">
        <v>93.738264545465711</v>
      </c>
      <c r="FY407" s="309">
        <v>84.859199654777569</v>
      </c>
      <c r="FZ407" s="313">
        <v>8.8790648906881398</v>
      </c>
      <c r="GA407" s="570">
        <f>Daten_Polit!AG407</f>
        <v>9.8000000000000007</v>
      </c>
      <c r="GB407" s="571">
        <f>Daten_Polit!AH407</f>
        <v>52.5</v>
      </c>
      <c r="GC407" s="571">
        <f>Daten_Polit!AI407</f>
        <v>6.7</v>
      </c>
      <c r="GD407" s="571">
        <f>Daten_Polit!AJ407</f>
        <v>7.2</v>
      </c>
      <c r="GE407" s="571">
        <f>Daten_Polit!AK407</f>
        <v>2.7</v>
      </c>
      <c r="GF407" s="444">
        <v>0.62171284217501133</v>
      </c>
      <c r="GG407" s="444">
        <v>5.1108050338021016</v>
      </c>
      <c r="GH407" s="444">
        <v>0.49491261834953015</v>
      </c>
      <c r="GI407" s="444">
        <v>0.51477680374257884</v>
      </c>
      <c r="GJ407" s="444">
        <v>0.30464021383686379</v>
      </c>
      <c r="GK407" s="444">
        <v>4.2977902626571005</v>
      </c>
      <c r="GL407" s="444">
        <v>2.8309368642460608</v>
      </c>
      <c r="GM407" s="444">
        <v>5.1794893052561335</v>
      </c>
      <c r="GN407" s="444">
        <v>5.1147998083039248</v>
      </c>
      <c r="GO407" s="444">
        <v>6.4474807856521874</v>
      </c>
      <c r="GP407" s="444">
        <v>42.210093380582833</v>
      </c>
      <c r="GQ407" s="444">
        <v>42.481511914543965</v>
      </c>
      <c r="GR407" s="444">
        <v>42.045312824774541</v>
      </c>
      <c r="GS407" s="444">
        <v>42.48400270807312</v>
      </c>
      <c r="GT407" s="444">
        <v>33.390779836254481</v>
      </c>
      <c r="GU407" s="444">
        <v>100</v>
      </c>
      <c r="GV407" s="444">
        <v>7.987602713855833</v>
      </c>
      <c r="GW407" s="444">
        <v>89.479255287021871</v>
      </c>
      <c r="GX407" s="444">
        <v>78.989605276458192</v>
      </c>
      <c r="GY407" s="444">
        <v>10.489650010563686</v>
      </c>
      <c r="GZ407" s="444">
        <v>100</v>
      </c>
      <c r="HA407" s="444">
        <v>38.591255036561705</v>
      </c>
      <c r="HB407" s="444">
        <v>61.408744963438288</v>
      </c>
      <c r="HC407" s="444">
        <v>58.289807491419189</v>
      </c>
      <c r="HD407" s="444">
        <v>3.1189374720191019</v>
      </c>
      <c r="HE407" s="444">
        <v>100</v>
      </c>
      <c r="HF407" s="444">
        <v>3.1129144350623354</v>
      </c>
      <c r="HG407" s="444">
        <v>93.474653378744762</v>
      </c>
      <c r="HH407" s="444">
        <v>84.638506160882955</v>
      </c>
      <c r="HI407" s="445">
        <v>8.8361472178618055</v>
      </c>
      <c r="HJ407" s="570">
        <f>Daten_Polit!AL407</f>
        <v>9.6999999999999993</v>
      </c>
      <c r="HK407" s="571">
        <f>Daten_Polit!AM407</f>
        <v>48.9</v>
      </c>
      <c r="HL407" s="571">
        <f>Daten_Polit!AN407</f>
        <v>6.6</v>
      </c>
      <c r="HM407" s="571">
        <f>Daten_Polit!AO407</f>
        <v>7.1</v>
      </c>
      <c r="HN407" s="571">
        <f>Daten_Polit!AP407</f>
        <v>2.7</v>
      </c>
      <c r="HO407" s="444">
        <v>0.57104282476769097</v>
      </c>
      <c r="HP407" s="444">
        <v>3.8538891290754642</v>
      </c>
      <c r="HQ407" s="444">
        <v>0.46891964925227148</v>
      </c>
      <c r="HR407" s="444">
        <v>0.48406862439957538</v>
      </c>
      <c r="HS407" s="444">
        <v>0.32306110253208459</v>
      </c>
      <c r="HT407" s="444">
        <v>4.7912957467853605</v>
      </c>
      <c r="HU407" s="444">
        <v>3.4885695845646927</v>
      </c>
      <c r="HV407" s="444">
        <v>5.6192858375021073</v>
      </c>
      <c r="HW407" s="444">
        <v>5.5677572738593399</v>
      </c>
      <c r="HX407" s="444">
        <v>6.6485753052917236</v>
      </c>
      <c r="HY407" s="444">
        <v>48.398952907269113</v>
      </c>
      <c r="HZ407" s="444">
        <v>51.243493348757163</v>
      </c>
      <c r="IA407" s="444">
        <v>46.602067742353306</v>
      </c>
      <c r="IB407" s="444">
        <v>47.193384975352245</v>
      </c>
      <c r="IC407" s="444">
        <v>34.839584274733873</v>
      </c>
      <c r="ID407" s="444">
        <v>100</v>
      </c>
      <c r="IE407" s="444">
        <v>8.1060087024967054</v>
      </c>
      <c r="IF407" s="444">
        <v>89.21052800220167</v>
      </c>
      <c r="IG407" s="444">
        <v>78.791436956356378</v>
      </c>
      <c r="IH407" s="444">
        <v>10.419091045845306</v>
      </c>
      <c r="II407" s="444">
        <v>100</v>
      </c>
      <c r="IJ407" s="444">
        <v>39.849377865094951</v>
      </c>
      <c r="IK407" s="444">
        <v>60.150622134905042</v>
      </c>
      <c r="IL407" s="444">
        <v>57.318271119842834</v>
      </c>
      <c r="IM407" s="444">
        <v>2.8323510150622133</v>
      </c>
      <c r="IN407" s="444">
        <v>100</v>
      </c>
      <c r="IO407" s="444">
        <v>3.5087755370809237</v>
      </c>
      <c r="IP407" s="444">
        <v>92.940977516172794</v>
      </c>
      <c r="IQ407" s="444">
        <v>84.196289428138186</v>
      </c>
      <c r="IR407" s="445">
        <v>8.7446880880346072</v>
      </c>
      <c r="IS407" s="443">
        <f>Daten_Polit!AQ407</f>
        <v>9.5</v>
      </c>
      <c r="IT407" s="227">
        <f>Daten_Polit!AR407</f>
        <v>46.3</v>
      </c>
      <c r="IU407" s="227">
        <f>Daten_Polit!AS407</f>
        <v>6.4</v>
      </c>
      <c r="IV407" s="227">
        <f>Daten_Polit!AT407</f>
        <v>6.9</v>
      </c>
      <c r="IW407" s="227">
        <f>Daten_Polit!AU407</f>
        <v>2.8</v>
      </c>
      <c r="IX407" s="444" t="s">
        <v>820</v>
      </c>
      <c r="IY407" s="444" t="s">
        <v>820</v>
      </c>
      <c r="IZ407" s="444" t="s">
        <v>820</v>
      </c>
      <c r="JA407" s="444" t="s">
        <v>820</v>
      </c>
      <c r="JB407" s="444" t="s">
        <v>820</v>
      </c>
      <c r="JC407" s="444" t="s">
        <v>820</v>
      </c>
      <c r="JD407" s="444" t="s">
        <v>820</v>
      </c>
      <c r="JE407" s="444" t="s">
        <v>820</v>
      </c>
      <c r="JF407" s="444" t="s">
        <v>820</v>
      </c>
      <c r="JG407" s="444" t="s">
        <v>820</v>
      </c>
      <c r="JH407" s="444" t="s">
        <v>820</v>
      </c>
      <c r="JI407" s="444" t="s">
        <v>820</v>
      </c>
      <c r="JJ407" s="444" t="s">
        <v>820</v>
      </c>
      <c r="JK407" s="444" t="s">
        <v>820</v>
      </c>
      <c r="JL407" s="444" t="s">
        <v>820</v>
      </c>
      <c r="JM407" s="444" t="s">
        <v>820</v>
      </c>
      <c r="JN407" s="444" t="s">
        <v>820</v>
      </c>
      <c r="JO407" s="444" t="s">
        <v>820</v>
      </c>
      <c r="JP407" s="444" t="s">
        <v>820</v>
      </c>
      <c r="JQ407" s="444" t="s">
        <v>820</v>
      </c>
      <c r="JR407" s="444" t="s">
        <v>820</v>
      </c>
      <c r="JS407" s="444" t="s">
        <v>820</v>
      </c>
      <c r="JT407" s="444" t="s">
        <v>820</v>
      </c>
      <c r="JU407" s="444" t="s">
        <v>820</v>
      </c>
      <c r="JV407" s="444" t="s">
        <v>820</v>
      </c>
      <c r="JW407" s="444" t="s">
        <v>820</v>
      </c>
      <c r="JX407" s="444" t="s">
        <v>820</v>
      </c>
      <c r="JY407" s="444" t="s">
        <v>820</v>
      </c>
      <c r="JZ407" s="444" t="s">
        <v>820</v>
      </c>
      <c r="KA407" s="445" t="s">
        <v>820</v>
      </c>
    </row>
    <row r="408" spans="4:287" ht="12.65" customHeight="1" x14ac:dyDescent="0.2">
      <c r="D408" s="276"/>
      <c r="E408" s="3" t="str">
        <f>Daten_Polit!E408</f>
        <v>15088</v>
      </c>
      <c r="F408" s="229" t="str">
        <f>Daten_Polit!F408</f>
        <v>Saalekreis</v>
      </c>
      <c r="G408" s="246"/>
      <c r="H408" s="531">
        <f>Daten_Polit!H408</f>
        <v>9.1</v>
      </c>
      <c r="I408" s="532">
        <f>Daten_Polit!I408</f>
        <v>41.1</v>
      </c>
      <c r="J408" s="532">
        <f>Daten_Polit!J408</f>
        <v>7.3</v>
      </c>
      <c r="K408" s="532">
        <f>Daten_Polit!K408</f>
        <v>8</v>
      </c>
      <c r="L408" s="532">
        <f>Daten_Polit!L408</f>
        <v>3.5</v>
      </c>
      <c r="M408" s="308">
        <v>0.72125147843163506</v>
      </c>
      <c r="N408" s="308">
        <v>4.3798548604619674</v>
      </c>
      <c r="O408" s="308">
        <v>0.63486652038855362</v>
      </c>
      <c r="P408" s="308">
        <v>0.66920011337698815</v>
      </c>
      <c r="Q408" s="308">
        <v>0.39975893208951829</v>
      </c>
      <c r="R408" s="308">
        <v>5.7965201269297957</v>
      </c>
      <c r="S408" s="308">
        <v>3.8491805522291562</v>
      </c>
      <c r="T408" s="308">
        <v>6.6164206618929118</v>
      </c>
      <c r="U408" s="308">
        <v>6.5370762568966096</v>
      </c>
      <c r="V408" s="308">
        <v>7.6648841354723718</v>
      </c>
      <c r="W408" s="308">
        <v>36.694432266549498</v>
      </c>
      <c r="X408" s="308">
        <v>37.357125797537449</v>
      </c>
      <c r="Y408" s="308">
        <v>37.184789187006885</v>
      </c>
      <c r="Z408" s="308">
        <v>37.252855961946871</v>
      </c>
      <c r="AA408" s="308">
        <v>36.274687443367547</v>
      </c>
      <c r="AB408" s="308">
        <v>100</v>
      </c>
      <c r="AC408" s="308">
        <v>6.116757246483469</v>
      </c>
      <c r="AD408" s="308">
        <v>91.562379313293818</v>
      </c>
      <c r="AE408" s="308">
        <v>78.155279268363117</v>
      </c>
      <c r="AF408" s="308">
        <v>13.407100044930703</v>
      </c>
      <c r="AG408" s="308">
        <v>100</v>
      </c>
      <c r="AH408" s="308">
        <v>27.11726384364821</v>
      </c>
      <c r="AI408" s="308">
        <v>72.882736156351797</v>
      </c>
      <c r="AJ408" s="308">
        <v>67.531409958120051</v>
      </c>
      <c r="AK408" s="308">
        <v>5.3513261982317353</v>
      </c>
      <c r="AL408" s="308">
        <v>100</v>
      </c>
      <c r="AM408" s="308">
        <v>2.8346504549621088</v>
      </c>
      <c r="AN408" s="308">
        <v>94.05093567344386</v>
      </c>
      <c r="AO408" s="308">
        <v>82.066477580720871</v>
      </c>
      <c r="AP408" s="337">
        <v>11.984458092722994</v>
      </c>
      <c r="AQ408" s="531">
        <f>Daten_Polit!M408</f>
        <v>8.4</v>
      </c>
      <c r="AR408" s="532">
        <f>Daten_Polit!N408</f>
        <v>40.1</v>
      </c>
      <c r="AS408" s="532">
        <f>Daten_Polit!O408</f>
        <v>6.5</v>
      </c>
      <c r="AT408" s="532">
        <f>Daten_Polit!P408</f>
        <v>7.1</v>
      </c>
      <c r="AU408" s="532">
        <f>Daten_Polit!Q408</f>
        <v>2.7</v>
      </c>
      <c r="AV408" s="308">
        <v>0.65446893501676295</v>
      </c>
      <c r="AW408" s="308">
        <v>3.4737337463214844</v>
      </c>
      <c r="AX408" s="308">
        <v>0.58654533569686229</v>
      </c>
      <c r="AY408" s="308">
        <v>0.61568666927269067</v>
      </c>
      <c r="AZ408" s="308">
        <v>0.38707323157078655</v>
      </c>
      <c r="BA408" s="308">
        <v>5.5910182870029912</v>
      </c>
      <c r="BB408" s="308">
        <v>3.3487177707602687</v>
      </c>
      <c r="BC408" s="308">
        <v>6.5577267684956055</v>
      </c>
      <c r="BD408" s="308">
        <v>6.4033213630922621</v>
      </c>
      <c r="BE408" s="308">
        <v>8.9182302524901562</v>
      </c>
      <c r="BF408" s="308">
        <v>41.66319877930276</v>
      </c>
      <c r="BG408" s="308">
        <v>42.768789964708162</v>
      </c>
      <c r="BH408" s="308">
        <v>42.417772648585448</v>
      </c>
      <c r="BI408" s="308">
        <v>42.782071572348045</v>
      </c>
      <c r="BJ408" s="308">
        <v>36.824722811974524</v>
      </c>
      <c r="BK408" s="308">
        <v>100</v>
      </c>
      <c r="BL408" s="308">
        <v>6.4463956044105739</v>
      </c>
      <c r="BM408" s="308">
        <v>91.280760823362712</v>
      </c>
      <c r="BN408" s="308">
        <v>77.804355175098252</v>
      </c>
      <c r="BO408" s="308">
        <v>13.476405648264473</v>
      </c>
      <c r="BP408" s="308">
        <v>100</v>
      </c>
      <c r="BQ408" s="308">
        <v>29.865437328681782</v>
      </c>
      <c r="BR408" s="308">
        <v>70.134562671318207</v>
      </c>
      <c r="BS408" s="308">
        <v>65.698978320458508</v>
      </c>
      <c r="BT408" s="308">
        <v>4.4355843508597061</v>
      </c>
      <c r="BU408" s="308">
        <v>100</v>
      </c>
      <c r="BV408" s="308">
        <v>2.9669297979906806</v>
      </c>
      <c r="BW408" s="308">
        <v>94.00904923047068</v>
      </c>
      <c r="BX408" s="308">
        <v>82.025724495448756</v>
      </c>
      <c r="BY408" s="312">
        <v>11.983324735021943</v>
      </c>
      <c r="BZ408" s="531">
        <f>Daten_Polit!R408</f>
        <v>7.6</v>
      </c>
      <c r="CA408" s="532">
        <f>Daten_Polit!S408</f>
        <v>38.5</v>
      </c>
      <c r="CB408" s="532">
        <f>Daten_Polit!T408</f>
        <v>5.7</v>
      </c>
      <c r="CC408" s="532">
        <f>Daten_Polit!U408</f>
        <v>6.2</v>
      </c>
      <c r="CD408" s="532">
        <f>Daten_Polit!V408</f>
        <v>2.5</v>
      </c>
      <c r="CE408" s="309">
        <v>0.60690788748903834</v>
      </c>
      <c r="CF408" s="309">
        <v>3.2793108463348513</v>
      </c>
      <c r="CG408" s="309">
        <v>0.53753332267469722</v>
      </c>
      <c r="CH408" s="309">
        <v>0.55464431643929324</v>
      </c>
      <c r="CI408" s="309">
        <v>0.41947109271477684</v>
      </c>
      <c r="CJ408" s="309">
        <v>5.7539032645485317</v>
      </c>
      <c r="CK408" s="309">
        <v>3.3294939169245792</v>
      </c>
      <c r="CL408" s="309">
        <v>6.8885191347754198</v>
      </c>
      <c r="CM408" s="309">
        <v>6.6729473665499874</v>
      </c>
      <c r="CN408" s="309">
        <v>10.04423627374447</v>
      </c>
      <c r="CO408" s="309">
        <v>41.199763074763588</v>
      </c>
      <c r="CP408" s="309">
        <v>40.925952346984467</v>
      </c>
      <c r="CQ408" s="309">
        <v>43.081465575090014</v>
      </c>
      <c r="CR408" s="309">
        <v>43.867983722056302</v>
      </c>
      <c r="CS408" s="309">
        <v>31.617454925515382</v>
      </c>
      <c r="CT408" s="309">
        <v>100</v>
      </c>
      <c r="CU408" s="309">
        <v>6.4671540672827863</v>
      </c>
      <c r="CV408" s="309">
        <v>91.18641873952599</v>
      </c>
      <c r="CW408" s="309">
        <v>77.680685632430979</v>
      </c>
      <c r="CX408" s="309">
        <v>13.505733107095011</v>
      </c>
      <c r="CY408" s="309">
        <v>100</v>
      </c>
      <c r="CZ408" s="309">
        <v>32.058394160583944</v>
      </c>
      <c r="DA408" s="309">
        <v>67.941605839416056</v>
      </c>
      <c r="DB408" s="309">
        <v>63.459854014598541</v>
      </c>
      <c r="DC408" s="309">
        <v>4.4817518248175174</v>
      </c>
      <c r="DD408" s="309">
        <v>100</v>
      </c>
      <c r="DE408" s="309">
        <v>3.1313194568942353</v>
      </c>
      <c r="DF408" s="309">
        <v>93.802963953335407</v>
      </c>
      <c r="DG408" s="309">
        <v>81.928852446035179</v>
      </c>
      <c r="DH408" s="313">
        <v>11.874111507300219</v>
      </c>
      <c r="DI408" s="565">
        <f>Daten_Polit!W408</f>
        <v>7</v>
      </c>
      <c r="DJ408" s="532">
        <f>Daten_Polit!X408</f>
        <v>38.200000000000003</v>
      </c>
      <c r="DK408" s="532">
        <f>Daten_Polit!Y408</f>
        <v>5</v>
      </c>
      <c r="DL408" s="532">
        <f>Daten_Polit!Z408</f>
        <v>5.5</v>
      </c>
      <c r="DM408" s="532">
        <f>Daten_Polit!AA408</f>
        <v>2.1</v>
      </c>
      <c r="DN408" s="309">
        <v>0.57272751197431448</v>
      </c>
      <c r="DO408" s="309">
        <v>3.8770976648750537</v>
      </c>
      <c r="DP408" s="309">
        <v>0.47317367134125238</v>
      </c>
      <c r="DQ408" s="309">
        <v>0.49197960084806275</v>
      </c>
      <c r="DR408" s="309">
        <v>0.34187484089722259</v>
      </c>
      <c r="DS408" s="309">
        <v>5.9602962962962964</v>
      </c>
      <c r="DT408" s="309">
        <v>4.1312355837092181</v>
      </c>
      <c r="DU408" s="309">
        <v>7.0359420613227712</v>
      </c>
      <c r="DV408" s="309">
        <v>6.8370138365777811</v>
      </c>
      <c r="DW408" s="309">
        <v>10.044977511243173</v>
      </c>
      <c r="DX408" s="309">
        <v>41.463151587777389</v>
      </c>
      <c r="DY408" s="309">
        <v>39.813882426472588</v>
      </c>
      <c r="DZ408" s="309">
        <v>43.192002108671588</v>
      </c>
      <c r="EA408" s="309">
        <v>43.914483589280337</v>
      </c>
      <c r="EB408" s="309">
        <v>32.28250985146623</v>
      </c>
      <c r="EC408" s="309">
        <v>100</v>
      </c>
      <c r="ED408" s="309">
        <v>6.5919936258699838</v>
      </c>
      <c r="EE408" s="309">
        <v>91.120349442109912</v>
      </c>
      <c r="EF408" s="309">
        <v>77.831987093003818</v>
      </c>
      <c r="EG408" s="309">
        <v>13.288362349106093</v>
      </c>
      <c r="EH408" s="309">
        <v>100</v>
      </c>
      <c r="EI408" s="309">
        <v>36.360860937261485</v>
      </c>
      <c r="EJ408" s="309">
        <v>63.639139062738515</v>
      </c>
      <c r="EK408" s="309">
        <v>59.517630896046406</v>
      </c>
      <c r="EL408" s="309">
        <v>4.1215081666921094</v>
      </c>
      <c r="EM408" s="309">
        <v>100</v>
      </c>
      <c r="EN408" s="309">
        <v>3.3334943664081544</v>
      </c>
      <c r="EO408" s="309">
        <v>93.725561373367626</v>
      </c>
      <c r="EP408" s="309">
        <v>81.983120289213929</v>
      </c>
      <c r="EQ408" s="367">
        <v>11.742441084153693</v>
      </c>
      <c r="ER408" s="531">
        <f>Daten_Polit!AB408</f>
        <v>6.3</v>
      </c>
      <c r="ES408" s="532">
        <f>Daten_Polit!AC408</f>
        <v>34.799999999999997</v>
      </c>
      <c r="ET408" s="532">
        <f>Daten_Polit!AD408</f>
        <v>4.4000000000000004</v>
      </c>
      <c r="EU408" s="532">
        <f>Daten_Polit!AE408</f>
        <v>4.8</v>
      </c>
      <c r="EV408" s="532">
        <f>Daten_Polit!AF408</f>
        <v>2</v>
      </c>
      <c r="EW408" s="309">
        <v>0.5230148485726579</v>
      </c>
      <c r="EX408" s="309">
        <v>3.6182924711058031</v>
      </c>
      <c r="EY408" s="309">
        <v>0.4262701380111803</v>
      </c>
      <c r="EZ408" s="309">
        <v>0.44277445553900169</v>
      </c>
      <c r="FA408" s="309">
        <v>0.31091054696077669</v>
      </c>
      <c r="FB408" s="309">
        <v>6.1365379698286562</v>
      </c>
      <c r="FC408" s="309">
        <v>4.1860465116279073</v>
      </c>
      <c r="FD408" s="309">
        <v>7.3432218897332033</v>
      </c>
      <c r="FE408" s="309">
        <v>7.1461502996772701</v>
      </c>
      <c r="FF408" s="309">
        <v>10.126994464342545</v>
      </c>
      <c r="FG408" s="309">
        <v>39.213315217390956</v>
      </c>
      <c r="FH408" s="309">
        <v>39.730716567777272</v>
      </c>
      <c r="FI408" s="309">
        <v>39.686479425212276</v>
      </c>
      <c r="FJ408" s="309">
        <v>40.705756133968649</v>
      </c>
      <c r="FK408" s="309">
        <v>25.376555337249513</v>
      </c>
      <c r="FL408" s="309">
        <v>100</v>
      </c>
      <c r="FM408" s="309">
        <v>6.5423073324488472</v>
      </c>
      <c r="FN408" s="309">
        <v>91.019081395326097</v>
      </c>
      <c r="FO408" s="309">
        <v>77.586407952441732</v>
      </c>
      <c r="FP408" s="309">
        <v>13.432673442884353</v>
      </c>
      <c r="FQ408" s="309">
        <v>100</v>
      </c>
      <c r="FR408" s="309">
        <v>37.171443106664405</v>
      </c>
      <c r="FS408" s="309">
        <v>62.828556893335588</v>
      </c>
      <c r="FT408" s="309">
        <v>58.673901984059682</v>
      </c>
      <c r="FU408" s="309">
        <v>4.1546549092759024</v>
      </c>
      <c r="FV408" s="309">
        <v>100</v>
      </c>
      <c r="FW408" s="309">
        <v>3.4454105891993514</v>
      </c>
      <c r="FX408" s="309">
        <v>93.450087421917331</v>
      </c>
      <c r="FY408" s="309">
        <v>81.753710964980797</v>
      </c>
      <c r="FZ408" s="313">
        <v>11.696376456936534</v>
      </c>
      <c r="GA408" s="570">
        <f>Daten_Polit!AG408</f>
        <v>6.8</v>
      </c>
      <c r="GB408" s="571">
        <f>Daten_Polit!AH408</f>
        <v>40.299999999999997</v>
      </c>
      <c r="GC408" s="571">
        <f>Daten_Polit!AI408</f>
        <v>4.5</v>
      </c>
      <c r="GD408" s="571">
        <f>Daten_Polit!AJ408</f>
        <v>4.9000000000000004</v>
      </c>
      <c r="GE408" s="571">
        <f>Daten_Polit!AK408</f>
        <v>2.2000000000000002</v>
      </c>
      <c r="GF408" s="444">
        <v>0.54615133292714146</v>
      </c>
      <c r="GG408" s="444">
        <v>4.5850424334039452</v>
      </c>
      <c r="GH408" s="444">
        <v>0.41202758042390752</v>
      </c>
      <c r="GI408" s="444">
        <v>0.43139974434137901</v>
      </c>
      <c r="GJ408" s="444">
        <v>0.27750386375916236</v>
      </c>
      <c r="GK408" s="444">
        <v>5.5177616940743484</v>
      </c>
      <c r="GL408" s="444">
        <v>3.8596491228070176</v>
      </c>
      <c r="GM408" s="444">
        <v>6.6219844810454216</v>
      </c>
      <c r="GN408" s="444">
        <v>6.43759244510189</v>
      </c>
      <c r="GO408" s="444">
        <v>9.0393794749414127</v>
      </c>
      <c r="GP408" s="444">
        <v>37.132152155967233</v>
      </c>
      <c r="GQ408" s="444">
        <v>38.252625341539471</v>
      </c>
      <c r="GR408" s="444">
        <v>36.751902523348754</v>
      </c>
      <c r="GS408" s="444">
        <v>37.278213912965811</v>
      </c>
      <c r="GT408" s="444">
        <v>29.854296758858162</v>
      </c>
      <c r="GU408" s="444">
        <v>100</v>
      </c>
      <c r="GV408" s="444">
        <v>7.4702532846505214</v>
      </c>
      <c r="GW408" s="444">
        <v>89.894992944430285</v>
      </c>
      <c r="GX408" s="444">
        <v>76.807776603092876</v>
      </c>
      <c r="GY408" s="444">
        <v>13.087216341337413</v>
      </c>
      <c r="GZ408" s="444">
        <v>100</v>
      </c>
      <c r="HA408" s="444">
        <v>39.265212399540758</v>
      </c>
      <c r="HB408" s="444">
        <v>60.734787600459242</v>
      </c>
      <c r="HC408" s="444">
        <v>56.45809414466131</v>
      </c>
      <c r="HD408" s="444">
        <v>4.2766934557979344</v>
      </c>
      <c r="HE408" s="444">
        <v>100</v>
      </c>
      <c r="HF408" s="444">
        <v>3.5478234467993977</v>
      </c>
      <c r="HG408" s="444">
        <v>93.071954560565032</v>
      </c>
      <c r="HH408" s="444">
        <v>81.356207829426936</v>
      </c>
      <c r="HI408" s="445">
        <v>11.715746731138092</v>
      </c>
      <c r="HJ408" s="570">
        <f>Daten_Polit!AL408</f>
        <v>6.4</v>
      </c>
      <c r="HK408" s="571">
        <f>Daten_Polit!AM408</f>
        <v>37</v>
      </c>
      <c r="HL408" s="571">
        <f>Daten_Polit!AN408</f>
        <v>4.0999999999999996</v>
      </c>
      <c r="HM408" s="571">
        <f>Daten_Polit!AO408</f>
        <v>4.5</v>
      </c>
      <c r="HN408" s="571">
        <f>Daten_Polit!AP408</f>
        <v>2</v>
      </c>
      <c r="HO408" s="444">
        <v>0.46170327431418173</v>
      </c>
      <c r="HP408" s="444">
        <v>3.4875649936145989</v>
      </c>
      <c r="HQ408" s="444">
        <v>0.34841074540198547</v>
      </c>
      <c r="HR408" s="444">
        <v>0.36073653513270015</v>
      </c>
      <c r="HS408" s="444">
        <v>0.26307942670898904</v>
      </c>
      <c r="HT408" s="444">
        <v>5.711961377912357</v>
      </c>
      <c r="HU408" s="444">
        <v>4.0955409878627131</v>
      </c>
      <c r="HV408" s="444">
        <v>6.8536395662717382</v>
      </c>
      <c r="HW408" s="444">
        <v>6.7191730248585451</v>
      </c>
      <c r="HX408" s="444">
        <v>8.625162127107652</v>
      </c>
      <c r="HY408" s="444">
        <v>43.487683402880833</v>
      </c>
      <c r="HZ408" s="444">
        <v>44.453520666557168</v>
      </c>
      <c r="IA408" s="444">
        <v>42.973773069986457</v>
      </c>
      <c r="IB408" s="444">
        <v>43.597082908132947</v>
      </c>
      <c r="IC408" s="444">
        <v>34.792551453777818</v>
      </c>
      <c r="ID408" s="444">
        <v>100</v>
      </c>
      <c r="IE408" s="444">
        <v>7.5662611807883557</v>
      </c>
      <c r="IF408" s="444">
        <v>89.664509960269953</v>
      </c>
      <c r="IG408" s="444">
        <v>76.571961472585855</v>
      </c>
      <c r="IH408" s="444">
        <v>13.092548487684095</v>
      </c>
      <c r="II408" s="444">
        <v>100</v>
      </c>
      <c r="IJ408" s="444">
        <v>41.18713932399011</v>
      </c>
      <c r="IK408" s="444">
        <v>58.812860676009883</v>
      </c>
      <c r="IL408" s="444">
        <v>54.575432811211869</v>
      </c>
      <c r="IM408" s="444">
        <v>4.237427864798021</v>
      </c>
      <c r="IN408" s="444">
        <v>100</v>
      </c>
      <c r="IO408" s="444">
        <v>3.9954769956792155</v>
      </c>
      <c r="IP408" s="444">
        <v>92.522524502802568</v>
      </c>
      <c r="IQ408" s="444">
        <v>80.844796165522155</v>
      </c>
      <c r="IR408" s="445">
        <v>11.677728337280421</v>
      </c>
      <c r="IS408" s="443">
        <f>Daten_Polit!AQ408</f>
        <v>6</v>
      </c>
      <c r="IT408" s="227">
        <f>Daten_Polit!AR408</f>
        <v>35.9</v>
      </c>
      <c r="IU408" s="227">
        <f>Daten_Polit!AS408</f>
        <v>3.7</v>
      </c>
      <c r="IV408" s="227">
        <f>Daten_Polit!AT408</f>
        <v>4</v>
      </c>
      <c r="IW408" s="227">
        <f>Daten_Polit!AU408</f>
        <v>1.9</v>
      </c>
      <c r="IX408" s="444" t="s">
        <v>820</v>
      </c>
      <c r="IY408" s="444" t="s">
        <v>820</v>
      </c>
      <c r="IZ408" s="444" t="s">
        <v>820</v>
      </c>
      <c r="JA408" s="444" t="s">
        <v>820</v>
      </c>
      <c r="JB408" s="444" t="s">
        <v>820</v>
      </c>
      <c r="JC408" s="444" t="s">
        <v>820</v>
      </c>
      <c r="JD408" s="444" t="s">
        <v>820</v>
      </c>
      <c r="JE408" s="444" t="s">
        <v>820</v>
      </c>
      <c r="JF408" s="444" t="s">
        <v>820</v>
      </c>
      <c r="JG408" s="444" t="s">
        <v>820</v>
      </c>
      <c r="JH408" s="444" t="s">
        <v>820</v>
      </c>
      <c r="JI408" s="444" t="s">
        <v>820</v>
      </c>
      <c r="JJ408" s="444" t="s">
        <v>820</v>
      </c>
      <c r="JK408" s="444" t="s">
        <v>820</v>
      </c>
      <c r="JL408" s="444" t="s">
        <v>820</v>
      </c>
      <c r="JM408" s="444" t="s">
        <v>820</v>
      </c>
      <c r="JN408" s="444" t="s">
        <v>820</v>
      </c>
      <c r="JO408" s="444" t="s">
        <v>820</v>
      </c>
      <c r="JP408" s="444" t="s">
        <v>820</v>
      </c>
      <c r="JQ408" s="444" t="s">
        <v>820</v>
      </c>
      <c r="JR408" s="444" t="s">
        <v>820</v>
      </c>
      <c r="JS408" s="444" t="s">
        <v>820</v>
      </c>
      <c r="JT408" s="444" t="s">
        <v>820</v>
      </c>
      <c r="JU408" s="444" t="s">
        <v>820</v>
      </c>
      <c r="JV408" s="444" t="s">
        <v>820</v>
      </c>
      <c r="JW408" s="444" t="s">
        <v>820</v>
      </c>
      <c r="JX408" s="444" t="s">
        <v>820</v>
      </c>
      <c r="JY408" s="444" t="s">
        <v>820</v>
      </c>
      <c r="JZ408" s="444" t="s">
        <v>820</v>
      </c>
      <c r="KA408" s="445" t="s">
        <v>820</v>
      </c>
    </row>
    <row r="409" spans="4:287" ht="12.65" customHeight="1" x14ac:dyDescent="0.2">
      <c r="D409" s="276"/>
      <c r="E409" s="3" t="str">
        <f>Daten_Polit!E409</f>
        <v>15089</v>
      </c>
      <c r="F409" s="229" t="str">
        <f>Daten_Polit!F409</f>
        <v>Salzlandkreis</v>
      </c>
      <c r="G409" s="246"/>
      <c r="H409" s="531">
        <f>Daten_Polit!H409</f>
        <v>11.4</v>
      </c>
      <c r="I409" s="532">
        <f>Daten_Polit!I409</f>
        <v>40</v>
      </c>
      <c r="J409" s="532">
        <f>Daten_Polit!J409</f>
        <v>9.5</v>
      </c>
      <c r="K409" s="532">
        <f>Daten_Polit!K409</f>
        <v>10.3</v>
      </c>
      <c r="L409" s="532">
        <f>Daten_Polit!L409</f>
        <v>3.6</v>
      </c>
      <c r="M409" s="308">
        <v>0.96399527119145001</v>
      </c>
      <c r="N409" s="308">
        <v>3.594508100008774</v>
      </c>
      <c r="O409" s="308">
        <v>0.89981943069001524</v>
      </c>
      <c r="P409" s="308">
        <v>0.94877840812553504</v>
      </c>
      <c r="Q409" s="308">
        <v>0.46224662839627989</v>
      </c>
      <c r="R409" s="308">
        <v>5.5200380990865039</v>
      </c>
      <c r="S409" s="308">
        <v>2.9154007945781384</v>
      </c>
      <c r="T409" s="308">
        <v>6.1234577473662011</v>
      </c>
      <c r="U409" s="308">
        <v>6.0611585483201154</v>
      </c>
      <c r="V409" s="308">
        <v>7.5056179775287637</v>
      </c>
      <c r="W409" s="308">
        <v>31.934337082245072</v>
      </c>
      <c r="X409" s="308">
        <v>33.011746189045823</v>
      </c>
      <c r="Y409" s="308">
        <v>31.646487206613372</v>
      </c>
      <c r="Z409" s="308">
        <v>31.668560780579291</v>
      </c>
      <c r="AA409" s="308">
        <v>31.157942442773624</v>
      </c>
      <c r="AB409" s="308">
        <v>100</v>
      </c>
      <c r="AC409" s="308">
        <v>7.2320871408699885</v>
      </c>
      <c r="AD409" s="308">
        <v>90.275672543883388</v>
      </c>
      <c r="AE409" s="308">
        <v>79.567267643309137</v>
      </c>
      <c r="AF409" s="308">
        <v>10.708404900574255</v>
      </c>
      <c r="AG409" s="308">
        <v>100</v>
      </c>
      <c r="AH409" s="308">
        <v>25.265068296876496</v>
      </c>
      <c r="AI409" s="308">
        <v>74.734931703123493</v>
      </c>
      <c r="AJ409" s="308">
        <v>71.372623937338801</v>
      </c>
      <c r="AK409" s="308">
        <v>3.3623077657846974</v>
      </c>
      <c r="AL409" s="308">
        <v>100</v>
      </c>
      <c r="AM409" s="308">
        <v>3.5477161010010314</v>
      </c>
      <c r="AN409" s="308">
        <v>92.960020649277837</v>
      </c>
      <c r="AO409" s="308">
        <v>83.605590490766687</v>
      </c>
      <c r="AP409" s="337">
        <v>9.3544301585111551</v>
      </c>
      <c r="AQ409" s="531">
        <f>Daten_Polit!M409</f>
        <v>10.5</v>
      </c>
      <c r="AR409" s="532">
        <f>Daten_Polit!N409</f>
        <v>41.2</v>
      </c>
      <c r="AS409" s="532">
        <f>Daten_Polit!O409</f>
        <v>8.4</v>
      </c>
      <c r="AT409" s="532">
        <f>Daten_Polit!P409</f>
        <v>9</v>
      </c>
      <c r="AU409" s="532">
        <f>Daten_Polit!Q409</f>
        <v>3.2</v>
      </c>
      <c r="AV409" s="308">
        <v>0.87948325440993425</v>
      </c>
      <c r="AW409" s="308">
        <v>3.3259743239215358</v>
      </c>
      <c r="AX409" s="308">
        <v>0.8157508614644059</v>
      </c>
      <c r="AY409" s="308">
        <v>0.85269487838979963</v>
      </c>
      <c r="AZ409" s="308">
        <v>0.48478338664501108</v>
      </c>
      <c r="BA409" s="308">
        <v>5.5422609361539195</v>
      </c>
      <c r="BB409" s="308">
        <v>2.9403360384044226</v>
      </c>
      <c r="BC409" s="308">
        <v>6.1132345380987507</v>
      </c>
      <c r="BD409" s="308">
        <v>6.0131988486111068</v>
      </c>
      <c r="BE409" s="308">
        <v>8.2420318725091395</v>
      </c>
      <c r="BF409" s="308">
        <v>33.868195762862577</v>
      </c>
      <c r="BG409" s="308">
        <v>35.556255187613104</v>
      </c>
      <c r="BH409" s="308">
        <v>33.379198339838197</v>
      </c>
      <c r="BI409" s="308">
        <v>33.66288684148406</v>
      </c>
      <c r="BJ409" s="308">
        <v>27.383924113841974</v>
      </c>
      <c r="BK409" s="308">
        <v>100</v>
      </c>
      <c r="BL409" s="308">
        <v>7.6743764506633534</v>
      </c>
      <c r="BM409" s="308">
        <v>89.920495523343718</v>
      </c>
      <c r="BN409" s="308">
        <v>79.068157686426019</v>
      </c>
      <c r="BO409" s="308">
        <v>10.852337836917707</v>
      </c>
      <c r="BP409" s="308">
        <v>100</v>
      </c>
      <c r="BQ409" s="308">
        <v>29.478760517135232</v>
      </c>
      <c r="BR409" s="308">
        <v>70.521239482864758</v>
      </c>
      <c r="BS409" s="308">
        <v>67.073671249743484</v>
      </c>
      <c r="BT409" s="308">
        <v>3.4475682331212809</v>
      </c>
      <c r="BU409" s="308">
        <v>100</v>
      </c>
      <c r="BV409" s="308">
        <v>3.6217017440463484</v>
      </c>
      <c r="BW409" s="308">
        <v>93.046347870397355</v>
      </c>
      <c r="BX409" s="308">
        <v>83.703052192765909</v>
      </c>
      <c r="BY409" s="312">
        <v>9.3432956776314491</v>
      </c>
      <c r="BZ409" s="531">
        <f>Daten_Polit!R409</f>
        <v>9.8000000000000007</v>
      </c>
      <c r="CA409" s="532">
        <f>Daten_Polit!S409</f>
        <v>39</v>
      </c>
      <c r="CB409" s="532">
        <f>Daten_Polit!T409</f>
        <v>7.6</v>
      </c>
      <c r="CC409" s="532">
        <f>Daten_Polit!U409</f>
        <v>8.1999999999999993</v>
      </c>
      <c r="CD409" s="532">
        <f>Daten_Polit!V409</f>
        <v>3</v>
      </c>
      <c r="CE409" s="309">
        <v>0.79855671752026391</v>
      </c>
      <c r="CF409" s="309">
        <v>3.2818740305659051</v>
      </c>
      <c r="CG409" s="309">
        <v>0.72482068169947722</v>
      </c>
      <c r="CH409" s="309">
        <v>0.76104069000653563</v>
      </c>
      <c r="CI409" s="309">
        <v>0.39276668667274395</v>
      </c>
      <c r="CJ409" s="309">
        <v>5.7785761394008812</v>
      </c>
      <c r="CK409" s="309">
        <v>3.0154009246443882</v>
      </c>
      <c r="CL409" s="309">
        <v>6.4365461947697735</v>
      </c>
      <c r="CM409" s="309">
        <v>6.378603518055213</v>
      </c>
      <c r="CN409" s="309">
        <v>7.624161073824685</v>
      </c>
      <c r="CO409" s="309">
        <v>35.784292219814738</v>
      </c>
      <c r="CP409" s="309">
        <v>35.980397945328406</v>
      </c>
      <c r="CQ409" s="309">
        <v>36.067899670636073</v>
      </c>
      <c r="CR409" s="309">
        <v>36.347569564408879</v>
      </c>
      <c r="CS409" s="309">
        <v>30.35811177427777</v>
      </c>
      <c r="CT409" s="309">
        <v>100</v>
      </c>
      <c r="CU409" s="309">
        <v>7.5658788040303708</v>
      </c>
      <c r="CV409" s="309">
        <v>90.002081655011395</v>
      </c>
      <c r="CW409" s="309">
        <v>79.153538261442975</v>
      </c>
      <c r="CX409" s="309">
        <v>10.848543393568407</v>
      </c>
      <c r="CY409" s="309">
        <v>100</v>
      </c>
      <c r="CZ409" s="309">
        <v>30.501716690663415</v>
      </c>
      <c r="DA409" s="309">
        <v>69.4982833093366</v>
      </c>
      <c r="DB409" s="309">
        <v>66.142429947945516</v>
      </c>
      <c r="DC409" s="309">
        <v>3.3558533613910728</v>
      </c>
      <c r="DD409" s="309">
        <v>100</v>
      </c>
      <c r="DE409" s="309">
        <v>3.8157361541229196</v>
      </c>
      <c r="DF409" s="309">
        <v>92.895950764600698</v>
      </c>
      <c r="DG409" s="309">
        <v>83.759568402752933</v>
      </c>
      <c r="DH409" s="313">
        <v>9.13638236184776</v>
      </c>
      <c r="DI409" s="565">
        <f>Daten_Polit!W409</f>
        <v>9</v>
      </c>
      <c r="DJ409" s="532">
        <f>Daten_Polit!X409</f>
        <v>39.5</v>
      </c>
      <c r="DK409" s="532">
        <f>Daten_Polit!Y409</f>
        <v>6.7</v>
      </c>
      <c r="DL409" s="532">
        <f>Daten_Polit!Z409</f>
        <v>7.3</v>
      </c>
      <c r="DM409" s="532">
        <f>Daten_Polit!AA409</f>
        <v>2.5</v>
      </c>
      <c r="DN409" s="309">
        <v>0.78123169354347377</v>
      </c>
      <c r="DO409" s="309">
        <v>3.8795826533781401</v>
      </c>
      <c r="DP409" s="309">
        <v>0.67587234521176864</v>
      </c>
      <c r="DQ409" s="309">
        <v>0.71060409501834931</v>
      </c>
      <c r="DR409" s="309">
        <v>0.3560312251662755</v>
      </c>
      <c r="DS409" s="309">
        <v>5.803609654923056</v>
      </c>
      <c r="DT409" s="309">
        <v>3.6689321506738435</v>
      </c>
      <c r="DU409" s="309">
        <v>6.6046764079930291</v>
      </c>
      <c r="DV409" s="309">
        <v>6.5507741143353391</v>
      </c>
      <c r="DW409" s="309">
        <v>7.720930232558139</v>
      </c>
      <c r="DX409" s="309">
        <v>35.478082296944955</v>
      </c>
      <c r="DY409" s="309">
        <v>34.772668075130554</v>
      </c>
      <c r="DZ409" s="309">
        <v>35.903541432158633</v>
      </c>
      <c r="EA409" s="309">
        <v>36.26408530590659</v>
      </c>
      <c r="EB409" s="309">
        <v>28.405158854982272</v>
      </c>
      <c r="EC409" s="309">
        <v>100</v>
      </c>
      <c r="ED409" s="309">
        <v>7.7180909960274118</v>
      </c>
      <c r="EE409" s="309">
        <v>89.893869714454496</v>
      </c>
      <c r="EF409" s="309">
        <v>79.220658153073259</v>
      </c>
      <c r="EG409" s="309">
        <v>10.67321156138124</v>
      </c>
      <c r="EH409" s="309">
        <v>100</v>
      </c>
      <c r="EI409" s="309">
        <v>34.058392462486921</v>
      </c>
      <c r="EJ409" s="309">
        <v>65.941607537513093</v>
      </c>
      <c r="EK409" s="309">
        <v>62.835872978946142</v>
      </c>
      <c r="EL409" s="309">
        <v>3.1057345585669425</v>
      </c>
      <c r="EM409" s="309">
        <v>100</v>
      </c>
      <c r="EN409" s="309">
        <v>3.958398265155417</v>
      </c>
      <c r="EO409" s="309">
        <v>92.866998560241427</v>
      </c>
      <c r="EP409" s="309">
        <v>83.770325820931092</v>
      </c>
      <c r="EQ409" s="367">
        <v>9.0966727393103266</v>
      </c>
      <c r="ER409" s="531">
        <f>Daten_Polit!AB409</f>
        <v>8.3000000000000007</v>
      </c>
      <c r="ES409" s="532">
        <f>Daten_Polit!AC409</f>
        <v>36.299999999999997</v>
      </c>
      <c r="ET409" s="532">
        <f>Daten_Polit!AD409</f>
        <v>6.1</v>
      </c>
      <c r="EU409" s="532">
        <f>Daten_Polit!AE409</f>
        <v>6.7</v>
      </c>
      <c r="EV409" s="532">
        <f>Daten_Polit!AF409</f>
        <v>2.2999999999999998</v>
      </c>
      <c r="EW409" s="309">
        <v>0.72000789822572009</v>
      </c>
      <c r="EX409" s="309">
        <v>4.0717684133968524</v>
      </c>
      <c r="EY409" s="309">
        <v>0.59573856642159828</v>
      </c>
      <c r="EZ409" s="309">
        <v>0.62270164116494342</v>
      </c>
      <c r="FA409" s="309">
        <v>0.34859332653574615</v>
      </c>
      <c r="FB409" s="309">
        <v>5.9571163190982714</v>
      </c>
      <c r="FC409" s="309">
        <v>3.9457926252757138</v>
      </c>
      <c r="FD409" s="309">
        <v>6.6877370417192594</v>
      </c>
      <c r="FE409" s="309">
        <v>6.575070352590588</v>
      </c>
      <c r="FF409" s="309">
        <v>9.0592334494760891</v>
      </c>
      <c r="FG409" s="309">
        <v>33.063493405478667</v>
      </c>
      <c r="FH409" s="309">
        <v>32.350986040329623</v>
      </c>
      <c r="FI409" s="309">
        <v>33.47141673570858</v>
      </c>
      <c r="FJ409" s="309">
        <v>33.609307449632389</v>
      </c>
      <c r="FK409" s="309">
        <v>30.577933450083282</v>
      </c>
      <c r="FL409" s="309">
        <v>100</v>
      </c>
      <c r="FM409" s="309">
        <v>7.6098848250759836</v>
      </c>
      <c r="FN409" s="309">
        <v>89.861583399016197</v>
      </c>
      <c r="FO409" s="309">
        <v>78.937165410531563</v>
      </c>
      <c r="FP409" s="309">
        <v>10.924417988484636</v>
      </c>
      <c r="FQ409" s="309">
        <v>100</v>
      </c>
      <c r="FR409" s="309">
        <v>33.717083498742888</v>
      </c>
      <c r="FS409" s="309">
        <v>66.28291650125712</v>
      </c>
      <c r="FT409" s="309">
        <v>63.146751356358344</v>
      </c>
      <c r="FU409" s="309">
        <v>3.1361651448987691</v>
      </c>
      <c r="FV409" s="309">
        <v>100</v>
      </c>
      <c r="FW409" s="309">
        <v>4.1435633279686366</v>
      </c>
      <c r="FX409" s="309">
        <v>92.539181869628052</v>
      </c>
      <c r="FY409" s="309">
        <v>83.436426702153028</v>
      </c>
      <c r="FZ409" s="313">
        <v>9.1027551674750384</v>
      </c>
      <c r="GA409" s="570">
        <f>Daten_Polit!AG409</f>
        <v>8.4</v>
      </c>
      <c r="GB409" s="571">
        <f>Daten_Polit!AH409</f>
        <v>38.200000000000003</v>
      </c>
      <c r="GC409" s="571">
        <f>Daten_Polit!AI409</f>
        <v>6.2</v>
      </c>
      <c r="GD409" s="571">
        <f>Daten_Polit!AJ409</f>
        <v>6.7</v>
      </c>
      <c r="GE409" s="571">
        <f>Daten_Polit!AK409</f>
        <v>2.4</v>
      </c>
      <c r="GF409" s="444">
        <v>0.69762231628722871</v>
      </c>
      <c r="GG409" s="444">
        <v>4.0469703895238114</v>
      </c>
      <c r="GH409" s="444">
        <v>0.5691768645239228</v>
      </c>
      <c r="GI409" s="444">
        <v>0.59347826860905217</v>
      </c>
      <c r="GJ409" s="444">
        <v>0.34549760100708021</v>
      </c>
      <c r="GK409" s="444">
        <v>5.4035777305818833</v>
      </c>
      <c r="GL409" s="444">
        <v>3.6473697148475912</v>
      </c>
      <c r="GM409" s="444">
        <v>6.1012506674000546</v>
      </c>
      <c r="GN409" s="444">
        <v>6.0111424397866227</v>
      </c>
      <c r="GO409" s="444">
        <v>7.9099897715638718</v>
      </c>
      <c r="GP409" s="444">
        <v>33.962025316455694</v>
      </c>
      <c r="GQ409" s="444">
        <v>33.487432262804596</v>
      </c>
      <c r="GR409" s="444">
        <v>34.232224270055291</v>
      </c>
      <c r="GS409" s="444">
        <v>34.6029806158122</v>
      </c>
      <c r="GT409" s="444">
        <v>26.802721088448976</v>
      </c>
      <c r="GU409" s="444">
        <v>100</v>
      </c>
      <c r="GV409" s="444">
        <v>8.392377276348931</v>
      </c>
      <c r="GW409" s="444">
        <v>88.942909014358705</v>
      </c>
      <c r="GX409" s="444">
        <v>78.32377915990061</v>
      </c>
      <c r="GY409" s="444">
        <v>10.619129854458105</v>
      </c>
      <c r="GZ409" s="444">
        <v>100</v>
      </c>
      <c r="HA409" s="444">
        <v>35.015499070055796</v>
      </c>
      <c r="HB409" s="444">
        <v>64.984500929944204</v>
      </c>
      <c r="HC409" s="444">
        <v>61.797892126472412</v>
      </c>
      <c r="HD409" s="444">
        <v>3.1866088034717919</v>
      </c>
      <c r="HE409" s="444">
        <v>100</v>
      </c>
      <c r="HF409" s="444">
        <v>4.2685762734291544</v>
      </c>
      <c r="HG409" s="444">
        <v>92.216379681267099</v>
      </c>
      <c r="HH409" s="444">
        <v>83.179435279217401</v>
      </c>
      <c r="HI409" s="445">
        <v>9.0369444020496896</v>
      </c>
      <c r="HJ409" s="570">
        <f>Daten_Polit!AL409</f>
        <v>7.9</v>
      </c>
      <c r="HK409" s="571">
        <f>Daten_Polit!AM409</f>
        <v>35.1</v>
      </c>
      <c r="HL409" s="571">
        <f>Daten_Polit!AN409</f>
        <v>5.7</v>
      </c>
      <c r="HM409" s="571">
        <f>Daten_Polit!AO409</f>
        <v>6.1</v>
      </c>
      <c r="HN409" s="571">
        <f>Daten_Polit!AP409</f>
        <v>2.4</v>
      </c>
      <c r="HO409" s="444">
        <v>0.60092446266793853</v>
      </c>
      <c r="HP409" s="444">
        <v>3.3670747261856198</v>
      </c>
      <c r="HQ409" s="444">
        <v>0.48024596468711134</v>
      </c>
      <c r="HR409" s="444">
        <v>0.49996889580599529</v>
      </c>
      <c r="HS409" s="444">
        <v>0.30112243803558242</v>
      </c>
      <c r="HT409" s="444">
        <v>5.7713563871782725</v>
      </c>
      <c r="HU409" s="444">
        <v>4.1540499621498865</v>
      </c>
      <c r="HV409" s="444">
        <v>6.4440445949760088</v>
      </c>
      <c r="HW409" s="444">
        <v>6.3812406008057305</v>
      </c>
      <c r="HX409" s="444">
        <v>7.6406084188196166</v>
      </c>
      <c r="HY409" s="444">
        <v>38.654207737450683</v>
      </c>
      <c r="HZ409" s="444">
        <v>39.18794898572866</v>
      </c>
      <c r="IA409" s="444">
        <v>38.342877594845824</v>
      </c>
      <c r="IB409" s="444">
        <v>38.636877401854129</v>
      </c>
      <c r="IC409" s="444">
        <v>32.761087267510732</v>
      </c>
      <c r="ID409" s="444">
        <v>100</v>
      </c>
      <c r="IE409" s="444">
        <v>8.4631866428136657</v>
      </c>
      <c r="IF409" s="444">
        <v>88.871390920732978</v>
      </c>
      <c r="IG409" s="444">
        <v>78.13589605736756</v>
      </c>
      <c r="IH409" s="444">
        <v>10.735494863365412</v>
      </c>
      <c r="II409" s="444">
        <v>100</v>
      </c>
      <c r="IJ409" s="444">
        <v>35.732684602175155</v>
      </c>
      <c r="IK409" s="444">
        <v>64.267315397824859</v>
      </c>
      <c r="IL409" s="444">
        <v>60.990269032627374</v>
      </c>
      <c r="IM409" s="444">
        <v>3.2770463651974819</v>
      </c>
      <c r="IN409" s="444">
        <v>100</v>
      </c>
      <c r="IO409" s="444">
        <v>4.7532419582371936</v>
      </c>
      <c r="IP409" s="444">
        <v>91.802802404581186</v>
      </c>
      <c r="IQ409" s="444">
        <v>82.697182074966818</v>
      </c>
      <c r="IR409" s="445">
        <v>9.1056203296143607</v>
      </c>
      <c r="IS409" s="443">
        <f>Daten_Polit!AQ409</f>
        <v>7.7</v>
      </c>
      <c r="IT409" s="227">
        <f>Daten_Polit!AR409</f>
        <v>35.4</v>
      </c>
      <c r="IU409" s="227">
        <f>Daten_Polit!AS409</f>
        <v>5.3</v>
      </c>
      <c r="IV409" s="227">
        <f>Daten_Polit!AT409</f>
        <v>5.7</v>
      </c>
      <c r="IW409" s="227">
        <f>Daten_Polit!AU409</f>
        <v>2.4</v>
      </c>
      <c r="IX409" s="444" t="s">
        <v>820</v>
      </c>
      <c r="IY409" s="444" t="s">
        <v>820</v>
      </c>
      <c r="IZ409" s="444" t="s">
        <v>820</v>
      </c>
      <c r="JA409" s="444" t="s">
        <v>820</v>
      </c>
      <c r="JB409" s="444" t="s">
        <v>820</v>
      </c>
      <c r="JC409" s="444" t="s">
        <v>820</v>
      </c>
      <c r="JD409" s="444" t="s">
        <v>820</v>
      </c>
      <c r="JE409" s="444" t="s">
        <v>820</v>
      </c>
      <c r="JF409" s="444" t="s">
        <v>820</v>
      </c>
      <c r="JG409" s="444" t="s">
        <v>820</v>
      </c>
      <c r="JH409" s="444" t="s">
        <v>820</v>
      </c>
      <c r="JI409" s="444" t="s">
        <v>820</v>
      </c>
      <c r="JJ409" s="444" t="s">
        <v>820</v>
      </c>
      <c r="JK409" s="444" t="s">
        <v>820</v>
      </c>
      <c r="JL409" s="444" t="s">
        <v>820</v>
      </c>
      <c r="JM409" s="444" t="s">
        <v>820</v>
      </c>
      <c r="JN409" s="444" t="s">
        <v>820</v>
      </c>
      <c r="JO409" s="444" t="s">
        <v>820</v>
      </c>
      <c r="JP409" s="444" t="s">
        <v>820</v>
      </c>
      <c r="JQ409" s="444" t="s">
        <v>820</v>
      </c>
      <c r="JR409" s="444" t="s">
        <v>820</v>
      </c>
      <c r="JS409" s="444" t="s">
        <v>820</v>
      </c>
      <c r="JT409" s="444" t="s">
        <v>820</v>
      </c>
      <c r="JU409" s="444" t="s">
        <v>820</v>
      </c>
      <c r="JV409" s="444" t="s">
        <v>820</v>
      </c>
      <c r="JW409" s="444" t="s">
        <v>820</v>
      </c>
      <c r="JX409" s="444" t="s">
        <v>820</v>
      </c>
      <c r="JY409" s="444" t="s">
        <v>820</v>
      </c>
      <c r="JZ409" s="444" t="s">
        <v>820</v>
      </c>
      <c r="KA409" s="445" t="s">
        <v>820</v>
      </c>
    </row>
    <row r="410" spans="4:287" ht="12.65" customHeight="1" x14ac:dyDescent="0.2">
      <c r="D410" s="276"/>
      <c r="E410" s="3" t="str">
        <f>Daten_Polit!E410</f>
        <v>15090</v>
      </c>
      <c r="F410" s="229" t="str">
        <f>Daten_Polit!F410</f>
        <v>Stendal</v>
      </c>
      <c r="G410" s="246"/>
      <c r="H410" s="531">
        <f>Daten_Polit!H410</f>
        <v>12.1</v>
      </c>
      <c r="I410" s="532">
        <f>Daten_Polit!I410</f>
        <v>52.3</v>
      </c>
      <c r="J410" s="532">
        <f>Daten_Polit!J410</f>
        <v>9.5</v>
      </c>
      <c r="K410" s="532">
        <f>Daten_Polit!K410</f>
        <v>10.4</v>
      </c>
      <c r="L410" s="532">
        <f>Daten_Polit!L410</f>
        <v>3.6</v>
      </c>
      <c r="M410" s="308">
        <v>1.0814726917550572</v>
      </c>
      <c r="N410" s="308">
        <v>7.4122660066265169</v>
      </c>
      <c r="O410" s="308">
        <v>0.94016399295742248</v>
      </c>
      <c r="P410" s="308">
        <v>0.99940898656935429</v>
      </c>
      <c r="Q410" s="308">
        <v>0.48521102978627956</v>
      </c>
      <c r="R410" s="308">
        <v>5.840875726786189</v>
      </c>
      <c r="S410" s="308">
        <v>3.6228686058175108</v>
      </c>
      <c r="T410" s="308">
        <v>6.7874355991357369</v>
      </c>
      <c r="U410" s="308">
        <v>6.6533913256126747</v>
      </c>
      <c r="V410" s="308">
        <v>9.4145840465581081</v>
      </c>
      <c r="W410" s="308">
        <v>40.204330411563149</v>
      </c>
      <c r="X410" s="308">
        <v>39.35295994893729</v>
      </c>
      <c r="Y410" s="308">
        <v>40.502488979770249</v>
      </c>
      <c r="Z410" s="308">
        <v>40.989007117187938</v>
      </c>
      <c r="AA410" s="308">
        <v>30.976198689193652</v>
      </c>
      <c r="AB410" s="308">
        <v>100</v>
      </c>
      <c r="AC410" s="308">
        <v>7.0545010925539202</v>
      </c>
      <c r="AD410" s="308">
        <v>90.720903357507552</v>
      </c>
      <c r="AE410" s="308">
        <v>78.736320364714786</v>
      </c>
      <c r="AF410" s="308">
        <v>11.984582992792767</v>
      </c>
      <c r="AG410" s="308">
        <v>100</v>
      </c>
      <c r="AH410" s="308">
        <v>30.799129353233827</v>
      </c>
      <c r="AI410" s="308">
        <v>69.200870646766163</v>
      </c>
      <c r="AJ410" s="308">
        <v>65.34514925373135</v>
      </c>
      <c r="AK410" s="308">
        <v>3.8557213930348264</v>
      </c>
      <c r="AL410" s="308">
        <v>100</v>
      </c>
      <c r="AM410" s="308">
        <v>2.6382026289513973</v>
      </c>
      <c r="AN410" s="308">
        <v>94.230591869038619</v>
      </c>
      <c r="AO410" s="308">
        <v>83.373507083528807</v>
      </c>
      <c r="AP410" s="337">
        <v>10.857084785509812</v>
      </c>
      <c r="AQ410" s="531">
        <f>Daten_Polit!M410</f>
        <v>11.6</v>
      </c>
      <c r="AR410" s="532">
        <f>Daten_Polit!N410</f>
        <v>52.8</v>
      </c>
      <c r="AS410" s="532">
        <f>Daten_Polit!O410</f>
        <v>8.6999999999999993</v>
      </c>
      <c r="AT410" s="532">
        <f>Daten_Polit!P410</f>
        <v>9.6</v>
      </c>
      <c r="AU410" s="532">
        <f>Daten_Polit!Q410</f>
        <v>3.1</v>
      </c>
      <c r="AV410" s="308">
        <v>0.97193452743592856</v>
      </c>
      <c r="AW410" s="308">
        <v>6.2387550498121804</v>
      </c>
      <c r="AX410" s="308">
        <v>0.84889484009963256</v>
      </c>
      <c r="AY410" s="308">
        <v>0.90906184829384251</v>
      </c>
      <c r="AZ410" s="308">
        <v>0.39244885001157842</v>
      </c>
      <c r="BA410" s="308">
        <v>5.6935124404769422</v>
      </c>
      <c r="BB410" s="308">
        <v>3.491686460807601</v>
      </c>
      <c r="BC410" s="308">
        <v>6.8346978198878237</v>
      </c>
      <c r="BD410" s="308">
        <v>6.6811923952027046</v>
      </c>
      <c r="BE410" s="308">
        <v>10.02807862013638</v>
      </c>
      <c r="BF410" s="308">
        <v>40.648238056023594</v>
      </c>
      <c r="BG410" s="308">
        <v>39.912123027762739</v>
      </c>
      <c r="BH410" s="308">
        <v>41.760187912456345</v>
      </c>
      <c r="BI410" s="308">
        <v>42.207893708480654</v>
      </c>
      <c r="BJ410" s="308">
        <v>32.453290008101959</v>
      </c>
      <c r="BK410" s="308">
        <v>100</v>
      </c>
      <c r="BL410" s="308">
        <v>7.5937822560293577</v>
      </c>
      <c r="BM410" s="308">
        <v>90.105061466093744</v>
      </c>
      <c r="BN410" s="308">
        <v>77.992178286788246</v>
      </c>
      <c r="BO410" s="308">
        <v>12.112883179305506</v>
      </c>
      <c r="BP410" s="308">
        <v>100</v>
      </c>
      <c r="BQ410" s="308">
        <v>32.478909798831936</v>
      </c>
      <c r="BR410" s="308">
        <v>67.521090201168079</v>
      </c>
      <c r="BS410" s="308">
        <v>64.179104477611943</v>
      </c>
      <c r="BT410" s="308">
        <v>3.3419857235561325</v>
      </c>
      <c r="BU410" s="308">
        <v>100</v>
      </c>
      <c r="BV410" s="308">
        <v>2.7936570073147884</v>
      </c>
      <c r="BW410" s="308">
        <v>93.962770432675484</v>
      </c>
      <c r="BX410" s="308">
        <v>83.019455422462499</v>
      </c>
      <c r="BY410" s="312">
        <v>10.943315010212983</v>
      </c>
      <c r="BZ410" s="531">
        <f>Daten_Polit!R410</f>
        <v>10.1</v>
      </c>
      <c r="CA410" s="532">
        <f>Daten_Polit!S410</f>
        <v>44.5</v>
      </c>
      <c r="CB410" s="532">
        <f>Daten_Polit!T410</f>
        <v>7.5</v>
      </c>
      <c r="CC410" s="532">
        <f>Daten_Polit!U410</f>
        <v>8.3000000000000007</v>
      </c>
      <c r="CD410" s="532">
        <f>Daten_Polit!V410</f>
        <v>2.7</v>
      </c>
      <c r="CE410" s="309">
        <v>0.85439536029595886</v>
      </c>
      <c r="CF410" s="309">
        <v>5.2986608246378495</v>
      </c>
      <c r="CG410" s="309">
        <v>0.74516391396523374</v>
      </c>
      <c r="CH410" s="309">
        <v>0.78608920490879153</v>
      </c>
      <c r="CI410" s="309">
        <v>0.43212168940604351</v>
      </c>
      <c r="CJ410" s="309">
        <v>5.8633984353014341</v>
      </c>
      <c r="CK410" s="309">
        <v>3.7782228696284821</v>
      </c>
      <c r="CL410" s="309">
        <v>6.9506824227095727</v>
      </c>
      <c r="CM410" s="309">
        <v>6.8023628537411227</v>
      </c>
      <c r="CN410" s="309">
        <v>9.9086757990867582</v>
      </c>
      <c r="CO410" s="309">
        <v>39.119905409063634</v>
      </c>
      <c r="CP410" s="309">
        <v>39.911762030382249</v>
      </c>
      <c r="CQ410" s="309">
        <v>39.969524314297075</v>
      </c>
      <c r="CR410" s="309">
        <v>40.79298424703579</v>
      </c>
      <c r="CS410" s="309">
        <v>23.680587425428854</v>
      </c>
      <c r="CT410" s="309">
        <v>100</v>
      </c>
      <c r="CU410" s="309">
        <v>7.2484256725203684</v>
      </c>
      <c r="CV410" s="309">
        <v>90.451320370566634</v>
      </c>
      <c r="CW410" s="309">
        <v>78.293016375445177</v>
      </c>
      <c r="CX410" s="309">
        <v>12.158303995121452</v>
      </c>
      <c r="CY410" s="309">
        <v>100</v>
      </c>
      <c r="CZ410" s="309">
        <v>33.269961977186313</v>
      </c>
      <c r="DA410" s="309">
        <v>66.730038022813687</v>
      </c>
      <c r="DB410" s="309">
        <v>63.593155893536114</v>
      </c>
      <c r="DC410" s="309">
        <v>3.1368821292775664</v>
      </c>
      <c r="DD410" s="309">
        <v>100</v>
      </c>
      <c r="DE410" s="309">
        <v>2.9151626236829773</v>
      </c>
      <c r="DF410" s="309">
        <v>93.929774008492842</v>
      </c>
      <c r="DG410" s="309">
        <v>83.069728492450636</v>
      </c>
      <c r="DH410" s="313">
        <v>10.860045516042215</v>
      </c>
      <c r="DI410" s="565">
        <f>Daten_Polit!W410</f>
        <v>9.5</v>
      </c>
      <c r="DJ410" s="532">
        <f>Daten_Polit!X410</f>
        <v>48.1</v>
      </c>
      <c r="DK410" s="532">
        <f>Daten_Polit!Y410</f>
        <v>6.5</v>
      </c>
      <c r="DL410" s="532">
        <f>Daten_Polit!Z410</f>
        <v>7.2</v>
      </c>
      <c r="DM410" s="532">
        <f>Daten_Polit!AA410</f>
        <v>2.6</v>
      </c>
      <c r="DN410" s="309">
        <v>0.82467175028737016</v>
      </c>
      <c r="DO410" s="309">
        <v>6.2791011998776565</v>
      </c>
      <c r="DP410" s="309">
        <v>0.67436247453035392</v>
      </c>
      <c r="DQ410" s="309">
        <v>0.71094887171759402</v>
      </c>
      <c r="DR410" s="309">
        <v>0.39320462272657208</v>
      </c>
      <c r="DS410" s="309">
        <v>5.832423538818718</v>
      </c>
      <c r="DT410" s="309">
        <v>3.8771545488365047</v>
      </c>
      <c r="DU410" s="309">
        <v>6.9895634278994558</v>
      </c>
      <c r="DV410" s="309">
        <v>6.8314781258088848</v>
      </c>
      <c r="DW410" s="309">
        <v>9.7806215722138532</v>
      </c>
      <c r="DX410" s="309">
        <v>36.980712166170257</v>
      </c>
      <c r="DY410" s="309">
        <v>36.077961762397251</v>
      </c>
      <c r="DZ410" s="309">
        <v>37.534591816562191</v>
      </c>
      <c r="EA410" s="309">
        <v>38.408503303646931</v>
      </c>
      <c r="EB410" s="309">
        <v>22.191655204016506</v>
      </c>
      <c r="EC410" s="309">
        <v>100</v>
      </c>
      <c r="ED410" s="309">
        <v>7.5608263866184853</v>
      </c>
      <c r="EE410" s="309">
        <v>90.120420166485403</v>
      </c>
      <c r="EF410" s="309">
        <v>78.055648073102191</v>
      </c>
      <c r="EG410" s="309">
        <v>12.064772093383217</v>
      </c>
      <c r="EH410" s="309">
        <v>100</v>
      </c>
      <c r="EI410" s="309">
        <v>38.013631937682568</v>
      </c>
      <c r="EJ410" s="309">
        <v>61.986368062317418</v>
      </c>
      <c r="EK410" s="309">
        <v>58.519961051606614</v>
      </c>
      <c r="EL410" s="309">
        <v>3.4664070107108085</v>
      </c>
      <c r="EM410" s="309">
        <v>100</v>
      </c>
      <c r="EN410" s="309">
        <v>3.0584641972104607</v>
      </c>
      <c r="EO410" s="309">
        <v>93.811223500103637</v>
      </c>
      <c r="EP410" s="309">
        <v>83.009408221008769</v>
      </c>
      <c r="EQ410" s="367">
        <v>10.801815279094869</v>
      </c>
      <c r="ER410" s="531">
        <f>Daten_Polit!AB410</f>
        <v>8.6999999999999993</v>
      </c>
      <c r="ES410" s="532">
        <f>Daten_Polit!AC410</f>
        <v>45.6</v>
      </c>
      <c r="ET410" s="532">
        <f>Daten_Polit!AD410</f>
        <v>5.9</v>
      </c>
      <c r="EU410" s="532">
        <f>Daten_Polit!AE410</f>
        <v>6.4</v>
      </c>
      <c r="EV410" s="532">
        <f>Daten_Polit!AF410</f>
        <v>2.4</v>
      </c>
      <c r="EW410" s="309">
        <v>0.7425428473990181</v>
      </c>
      <c r="EX410" s="309">
        <v>5.8372509325922621</v>
      </c>
      <c r="EY410" s="309">
        <v>0.59272154852182413</v>
      </c>
      <c r="EZ410" s="309">
        <v>0.62183313015165786</v>
      </c>
      <c r="FA410" s="309">
        <v>0.37017603412393002</v>
      </c>
      <c r="FB410" s="309">
        <v>5.8661250740458657</v>
      </c>
      <c r="FC410" s="309">
        <v>4.0794113805564729</v>
      </c>
      <c r="FD410" s="309">
        <v>7.0024365931996124</v>
      </c>
      <c r="FE410" s="309">
        <v>6.8030795351424134</v>
      </c>
      <c r="FF410" s="309">
        <v>10.485933503834172</v>
      </c>
      <c r="FG410" s="309">
        <v>36.756941478001792</v>
      </c>
      <c r="FH410" s="309">
        <v>36.904135997197692</v>
      </c>
      <c r="FI410" s="309">
        <v>36.662838575950666</v>
      </c>
      <c r="FJ410" s="309">
        <v>37.296113199729284</v>
      </c>
      <c r="FK410" s="309">
        <v>25.520833333312499</v>
      </c>
      <c r="FL410" s="309">
        <v>100</v>
      </c>
      <c r="FM410" s="309">
        <v>7.5152096329394968</v>
      </c>
      <c r="FN410" s="309">
        <v>90.042553607354705</v>
      </c>
      <c r="FO410" s="309">
        <v>77.832201094650614</v>
      </c>
      <c r="FP410" s="309">
        <v>12.21035251270408</v>
      </c>
      <c r="FQ410" s="309">
        <v>100</v>
      </c>
      <c r="FR410" s="309">
        <v>39.522258414766561</v>
      </c>
      <c r="FS410" s="309">
        <v>60.477741585233446</v>
      </c>
      <c r="FT410" s="309">
        <v>56.959826275787186</v>
      </c>
      <c r="FU410" s="309">
        <v>3.5179153094462534</v>
      </c>
      <c r="FV410" s="309">
        <v>100</v>
      </c>
      <c r="FW410" s="309">
        <v>3.2234990476217624</v>
      </c>
      <c r="FX410" s="309">
        <v>93.531122761129339</v>
      </c>
      <c r="FY410" s="309">
        <v>82.711483823188885</v>
      </c>
      <c r="FZ410" s="313">
        <v>10.819638937940445</v>
      </c>
      <c r="GA410" s="570">
        <f>Daten_Polit!AG410</f>
        <v>9.1999999999999993</v>
      </c>
      <c r="GB410" s="571">
        <f>Daten_Polit!AH410</f>
        <v>49.2</v>
      </c>
      <c r="GC410" s="571">
        <f>Daten_Polit!AI410</f>
        <v>6.1</v>
      </c>
      <c r="GD410" s="571">
        <f>Daten_Polit!AJ410</f>
        <v>6.7</v>
      </c>
      <c r="GE410" s="571">
        <f>Daten_Polit!AK410</f>
        <v>2.4</v>
      </c>
      <c r="GF410" s="444">
        <v>0.72100275588647678</v>
      </c>
      <c r="GG410" s="444">
        <v>5.991245191120175</v>
      </c>
      <c r="GH410" s="444">
        <v>0.56103199622774036</v>
      </c>
      <c r="GI410" s="444">
        <v>0.59117288658492728</v>
      </c>
      <c r="GJ410" s="444">
        <v>0.33400631274861764</v>
      </c>
      <c r="GK410" s="444">
        <v>5.2091878589007035</v>
      </c>
      <c r="GL410" s="444">
        <v>3.6616623947272062</v>
      </c>
      <c r="GM410" s="444">
        <v>6.2549833658685507</v>
      </c>
      <c r="GN410" s="444">
        <v>6.0372325001450564</v>
      </c>
      <c r="GO410" s="444">
        <v>10.2387267904531</v>
      </c>
      <c r="GP410" s="444">
        <v>35.404828967291742</v>
      </c>
      <c r="GQ410" s="444">
        <v>36.485777688115604</v>
      </c>
      <c r="GR410" s="444">
        <v>34.673545146852277</v>
      </c>
      <c r="GS410" s="444">
        <v>35.333928520002715</v>
      </c>
      <c r="GT410" s="444">
        <v>22.686879247271786</v>
      </c>
      <c r="GU410" s="444">
        <v>100</v>
      </c>
      <c r="GV410" s="444">
        <v>8.3582307210864233</v>
      </c>
      <c r="GW410" s="444">
        <v>89.011385238545571</v>
      </c>
      <c r="GX410" s="444">
        <v>76.948968999642005</v>
      </c>
      <c r="GY410" s="444">
        <v>12.062416238903555</v>
      </c>
      <c r="GZ410" s="444">
        <v>100</v>
      </c>
      <c r="HA410" s="444">
        <v>41.356382978723403</v>
      </c>
      <c r="HB410" s="444">
        <v>58.643617021276597</v>
      </c>
      <c r="HC410" s="444">
        <v>55.338145896656535</v>
      </c>
      <c r="HD410" s="444">
        <v>3.3054711246200608</v>
      </c>
      <c r="HE410" s="444">
        <v>100</v>
      </c>
      <c r="HF410" s="444">
        <v>3.3095930318847611</v>
      </c>
      <c r="HG410" s="444">
        <v>93.170608099479168</v>
      </c>
      <c r="HH410" s="444">
        <v>82.250662161923813</v>
      </c>
      <c r="HI410" s="445">
        <v>10.919945937555362</v>
      </c>
      <c r="HJ410" s="570">
        <f>Daten_Polit!AL410</f>
        <v>8.8000000000000007</v>
      </c>
      <c r="HK410" s="571">
        <f>Daten_Polit!AM410</f>
        <v>43.7</v>
      </c>
      <c r="HL410" s="571">
        <f>Daten_Polit!AN410</f>
        <v>5.9</v>
      </c>
      <c r="HM410" s="571">
        <f>Daten_Polit!AO410</f>
        <v>6.5</v>
      </c>
      <c r="HN410" s="571">
        <f>Daten_Polit!AP410</f>
        <v>2.4</v>
      </c>
      <c r="HO410" s="444">
        <v>0.57376191396187537</v>
      </c>
      <c r="HP410" s="444">
        <v>4.449959907748279</v>
      </c>
      <c r="HQ410" s="444">
        <v>0.44139464136878531</v>
      </c>
      <c r="HR410" s="444">
        <v>0.46655395530635202</v>
      </c>
      <c r="HS410" s="444">
        <v>0.25426662651974824</v>
      </c>
      <c r="HT410" s="444">
        <v>5.0204883335026587</v>
      </c>
      <c r="HU410" s="444">
        <v>3.8217637608860433</v>
      </c>
      <c r="HV410" s="444">
        <v>5.8203599581837553</v>
      </c>
      <c r="HW410" s="444">
        <v>5.7156522778906407</v>
      </c>
      <c r="HX410" s="444">
        <v>7.6249356002060802</v>
      </c>
      <c r="HY410" s="444">
        <v>45.816916543007721</v>
      </c>
      <c r="HZ410" s="444">
        <v>47.596542768338232</v>
      </c>
      <c r="IA410" s="444">
        <v>44.609866492069294</v>
      </c>
      <c r="IB410" s="444">
        <v>45.252288053948703</v>
      </c>
      <c r="IC410" s="444">
        <v>33.455305802376692</v>
      </c>
      <c r="ID410" s="444">
        <v>100</v>
      </c>
      <c r="IE410" s="444">
        <v>8.3093961185437681</v>
      </c>
      <c r="IF410" s="444">
        <v>89.05203329201332</v>
      </c>
      <c r="IG410" s="444">
        <v>76.903722351851371</v>
      </c>
      <c r="IH410" s="444">
        <v>12.148310940161942</v>
      </c>
      <c r="II410" s="444">
        <v>100</v>
      </c>
      <c r="IJ410" s="444">
        <v>40.189473684210526</v>
      </c>
      <c r="IK410" s="444">
        <v>59.810526315789481</v>
      </c>
      <c r="IL410" s="444">
        <v>56.336842105263166</v>
      </c>
      <c r="IM410" s="444">
        <v>3.4736842105263155</v>
      </c>
      <c r="IN410" s="444">
        <v>100</v>
      </c>
      <c r="IO410" s="444">
        <v>3.685836019692911</v>
      </c>
      <c r="IP410" s="444">
        <v>92.829330131775407</v>
      </c>
      <c r="IQ410" s="444">
        <v>81.827626578629847</v>
      </c>
      <c r="IR410" s="445">
        <v>11.001703553145543</v>
      </c>
      <c r="IS410" s="443">
        <f>Daten_Polit!AQ410</f>
        <v>8.9</v>
      </c>
      <c r="IT410" s="227">
        <f>Daten_Polit!AR410</f>
        <v>45.9</v>
      </c>
      <c r="IU410" s="227">
        <f>Daten_Polit!AS410</f>
        <v>5.7</v>
      </c>
      <c r="IV410" s="227">
        <f>Daten_Polit!AT410</f>
        <v>6.2</v>
      </c>
      <c r="IW410" s="227">
        <f>Daten_Polit!AU410</f>
        <v>2.6</v>
      </c>
      <c r="IX410" s="444" t="s">
        <v>820</v>
      </c>
      <c r="IY410" s="444" t="s">
        <v>820</v>
      </c>
      <c r="IZ410" s="444" t="s">
        <v>820</v>
      </c>
      <c r="JA410" s="444" t="s">
        <v>820</v>
      </c>
      <c r="JB410" s="444" t="s">
        <v>820</v>
      </c>
      <c r="JC410" s="444" t="s">
        <v>820</v>
      </c>
      <c r="JD410" s="444" t="s">
        <v>820</v>
      </c>
      <c r="JE410" s="444" t="s">
        <v>820</v>
      </c>
      <c r="JF410" s="444" t="s">
        <v>820</v>
      </c>
      <c r="JG410" s="444" t="s">
        <v>820</v>
      </c>
      <c r="JH410" s="444" t="s">
        <v>820</v>
      </c>
      <c r="JI410" s="444" t="s">
        <v>820</v>
      </c>
      <c r="JJ410" s="444" t="s">
        <v>820</v>
      </c>
      <c r="JK410" s="444" t="s">
        <v>820</v>
      </c>
      <c r="JL410" s="444" t="s">
        <v>820</v>
      </c>
      <c r="JM410" s="444" t="s">
        <v>820</v>
      </c>
      <c r="JN410" s="444" t="s">
        <v>820</v>
      </c>
      <c r="JO410" s="444" t="s">
        <v>820</v>
      </c>
      <c r="JP410" s="444" t="s">
        <v>820</v>
      </c>
      <c r="JQ410" s="444" t="s">
        <v>820</v>
      </c>
      <c r="JR410" s="444" t="s">
        <v>820</v>
      </c>
      <c r="JS410" s="444" t="s">
        <v>820</v>
      </c>
      <c r="JT410" s="444" t="s">
        <v>820</v>
      </c>
      <c r="JU410" s="444" t="s">
        <v>820</v>
      </c>
      <c r="JV410" s="444" t="s">
        <v>820</v>
      </c>
      <c r="JW410" s="444" t="s">
        <v>820</v>
      </c>
      <c r="JX410" s="444" t="s">
        <v>820</v>
      </c>
      <c r="JY410" s="444" t="s">
        <v>820</v>
      </c>
      <c r="JZ410" s="444" t="s">
        <v>820</v>
      </c>
      <c r="KA410" s="445" t="s">
        <v>820</v>
      </c>
    </row>
    <row r="411" spans="4:287" ht="12.65" customHeight="1" x14ac:dyDescent="0.2">
      <c r="D411" s="276"/>
      <c r="E411" s="3" t="str">
        <f>Daten_Polit!E411</f>
        <v>15091</v>
      </c>
      <c r="F411" s="229" t="str">
        <f>Daten_Polit!F411</f>
        <v>Wittenberg</v>
      </c>
      <c r="G411" s="246"/>
      <c r="H411" s="531">
        <f>Daten_Polit!H411</f>
        <v>10.1</v>
      </c>
      <c r="I411" s="532">
        <f>Daten_Polit!I411</f>
        <v>46.5</v>
      </c>
      <c r="J411" s="532">
        <f>Daten_Polit!J411</f>
        <v>8.4</v>
      </c>
      <c r="K411" s="532">
        <f>Daten_Polit!K411</f>
        <v>9.1</v>
      </c>
      <c r="L411" s="532">
        <f>Daten_Polit!L411</f>
        <v>3.6</v>
      </c>
      <c r="M411" s="308">
        <v>0.93252796055982234</v>
      </c>
      <c r="N411" s="308">
        <v>5.2082790012763454</v>
      </c>
      <c r="O411" s="308">
        <v>0.85316185401036415</v>
      </c>
      <c r="P411" s="308">
        <v>0.89720307250974407</v>
      </c>
      <c r="Q411" s="308">
        <v>0.45840098794423539</v>
      </c>
      <c r="R411" s="308">
        <v>6.6367572391668777</v>
      </c>
      <c r="S411" s="308">
        <v>4.3876642756166158</v>
      </c>
      <c r="T411" s="308">
        <v>7.3971633486637804</v>
      </c>
      <c r="U411" s="308">
        <v>7.3538133080299399</v>
      </c>
      <c r="V411" s="308">
        <v>8.2044809088050741</v>
      </c>
      <c r="W411" s="308">
        <v>40.236621901452033</v>
      </c>
      <c r="X411" s="308">
        <v>41.624100906912155</v>
      </c>
      <c r="Y411" s="308">
        <v>39.605050178050639</v>
      </c>
      <c r="Z411" s="308">
        <v>40.039918797659872</v>
      </c>
      <c r="AA411" s="308">
        <v>31.540651692485728</v>
      </c>
      <c r="AB411" s="308">
        <v>100</v>
      </c>
      <c r="AC411" s="308">
        <v>5.4262109738795354</v>
      </c>
      <c r="AD411" s="308">
        <v>92.058646104266884</v>
      </c>
      <c r="AE411" s="308">
        <v>80.810929642757941</v>
      </c>
      <c r="AF411" s="308">
        <v>11.247716461508935</v>
      </c>
      <c r="AG411" s="308">
        <v>100</v>
      </c>
      <c r="AH411" s="308">
        <v>24.818897637795274</v>
      </c>
      <c r="AI411" s="308">
        <v>75.181102362204726</v>
      </c>
      <c r="AJ411" s="308">
        <v>71.039370078740163</v>
      </c>
      <c r="AK411" s="308">
        <v>4.1417322834645676</v>
      </c>
      <c r="AL411" s="308">
        <v>100</v>
      </c>
      <c r="AM411" s="308">
        <v>2.4904322648176969</v>
      </c>
      <c r="AN411" s="308">
        <v>94.099296176521136</v>
      </c>
      <c r="AO411" s="308">
        <v>84.654838619644252</v>
      </c>
      <c r="AP411" s="337">
        <v>9.4444575568769054</v>
      </c>
      <c r="AQ411" s="531">
        <f>Daten_Polit!M411</f>
        <v>9.5</v>
      </c>
      <c r="AR411" s="532">
        <f>Daten_Polit!N411</f>
        <v>45.7</v>
      </c>
      <c r="AS411" s="532">
        <f>Daten_Polit!O411</f>
        <v>7.6</v>
      </c>
      <c r="AT411" s="532">
        <f>Daten_Polit!P411</f>
        <v>8.1999999999999993</v>
      </c>
      <c r="AU411" s="532">
        <f>Daten_Polit!Q411</f>
        <v>3.6</v>
      </c>
      <c r="AV411" s="308">
        <v>0.8182188710006113</v>
      </c>
      <c r="AW411" s="308">
        <v>4.6723640456313671</v>
      </c>
      <c r="AX411" s="308">
        <v>0.74045623726854137</v>
      </c>
      <c r="AY411" s="308">
        <v>0.77342050738599899</v>
      </c>
      <c r="AZ411" s="308">
        <v>0.44609685914224406</v>
      </c>
      <c r="BA411" s="308">
        <v>6.4386134223636846</v>
      </c>
      <c r="BB411" s="308">
        <v>4.3859191655800913</v>
      </c>
      <c r="BC411" s="308">
        <v>7.3390674513353407</v>
      </c>
      <c r="BD411" s="308">
        <v>7.2847300850140488</v>
      </c>
      <c r="BE411" s="308">
        <v>8.2477535301658236</v>
      </c>
      <c r="BF411" s="308">
        <v>40.998367647832865</v>
      </c>
      <c r="BG411" s="308">
        <v>40.953834816022336</v>
      </c>
      <c r="BH411" s="308">
        <v>41.542270309920845</v>
      </c>
      <c r="BI411" s="308">
        <v>42.282035823333466</v>
      </c>
      <c r="BJ411" s="308">
        <v>29.315332690453232</v>
      </c>
      <c r="BK411" s="308">
        <v>100</v>
      </c>
      <c r="BL411" s="308">
        <v>5.8635718850454728</v>
      </c>
      <c r="BM411" s="308">
        <v>91.773931337264727</v>
      </c>
      <c r="BN411" s="308">
        <v>80.339877330050285</v>
      </c>
      <c r="BO411" s="308">
        <v>11.434054007214439</v>
      </c>
      <c r="BP411" s="308">
        <v>100</v>
      </c>
      <c r="BQ411" s="308">
        <v>26.908396946564888</v>
      </c>
      <c r="BR411" s="308">
        <v>73.091603053435108</v>
      </c>
      <c r="BS411" s="308">
        <v>68.841082581540576</v>
      </c>
      <c r="BT411" s="308">
        <v>4.250520471894518</v>
      </c>
      <c r="BU411" s="308">
        <v>100</v>
      </c>
      <c r="BV411" s="308">
        <v>2.5787291446279834</v>
      </c>
      <c r="BW411" s="308">
        <v>94.229911572714585</v>
      </c>
      <c r="BX411" s="308">
        <v>84.740159534041425</v>
      </c>
      <c r="BY411" s="312">
        <v>9.48975203867316</v>
      </c>
      <c r="BZ411" s="531">
        <f>Daten_Polit!R411</f>
        <v>7.9</v>
      </c>
      <c r="CA411" s="532">
        <f>Daten_Polit!S411</f>
        <v>36.799999999999997</v>
      </c>
      <c r="CB411" s="532">
        <f>Daten_Polit!T411</f>
        <v>6.3</v>
      </c>
      <c r="CC411" s="532">
        <f>Daten_Polit!U411</f>
        <v>6.8</v>
      </c>
      <c r="CD411" s="532">
        <f>Daten_Polit!V411</f>
        <v>2.9</v>
      </c>
      <c r="CE411" s="309">
        <v>0.76643192488262912</v>
      </c>
      <c r="CF411" s="309">
        <v>4.5328267377210558</v>
      </c>
      <c r="CG411" s="309">
        <v>0.67921182482924947</v>
      </c>
      <c r="CH411" s="309">
        <v>0.71010933650271413</v>
      </c>
      <c r="CI411" s="309">
        <v>0.40001377971611979</v>
      </c>
      <c r="CJ411" s="309">
        <v>7.2620277334335004</v>
      </c>
      <c r="CK411" s="309">
        <v>5.4748394338091799</v>
      </c>
      <c r="CL411" s="309">
        <v>8.1513763507805237</v>
      </c>
      <c r="CM411" s="309">
        <v>8.1463322647558769</v>
      </c>
      <c r="CN411" s="309">
        <v>8.235294117647058</v>
      </c>
      <c r="CO411" s="309">
        <v>40.103297576480571</v>
      </c>
      <c r="CP411" s="309">
        <v>41.689474993778511</v>
      </c>
      <c r="CQ411" s="309">
        <v>40.527708064844333</v>
      </c>
      <c r="CR411" s="309">
        <v>40.876314591669413</v>
      </c>
      <c r="CS411" s="309">
        <v>34.674175382118314</v>
      </c>
      <c r="CT411" s="309">
        <v>100</v>
      </c>
      <c r="CU411" s="309">
        <v>5.6646351454072805</v>
      </c>
      <c r="CV411" s="309">
        <v>92.091149342729622</v>
      </c>
      <c r="CW411" s="309">
        <v>80.684061169412118</v>
      </c>
      <c r="CX411" s="309">
        <v>11.407088173317517</v>
      </c>
      <c r="CY411" s="309">
        <v>100</v>
      </c>
      <c r="CZ411" s="309">
        <v>27.091803980312427</v>
      </c>
      <c r="DA411" s="309">
        <v>72.908196019687551</v>
      </c>
      <c r="DB411" s="309">
        <v>68.671089236036806</v>
      </c>
      <c r="DC411" s="309">
        <v>4.2371067836507601</v>
      </c>
      <c r="DD411" s="309">
        <v>100</v>
      </c>
      <c r="DE411" s="309">
        <v>2.783225656303888</v>
      </c>
      <c r="DF411" s="309">
        <v>94.267076154561309</v>
      </c>
      <c r="DG411" s="309">
        <v>84.874429203759021</v>
      </c>
      <c r="DH411" s="313">
        <v>9.392646950802277</v>
      </c>
      <c r="DI411" s="565">
        <f>Daten_Polit!W411</f>
        <v>7</v>
      </c>
      <c r="DJ411" s="532">
        <f>Daten_Polit!X411</f>
        <v>37.6</v>
      </c>
      <c r="DK411" s="532">
        <f>Daten_Polit!Y411</f>
        <v>5.3</v>
      </c>
      <c r="DL411" s="532">
        <f>Daten_Polit!Z411</f>
        <v>5.7</v>
      </c>
      <c r="DM411" s="532">
        <f>Daten_Polit!AA411</f>
        <v>2.5</v>
      </c>
      <c r="DN411" s="309">
        <v>0.72242775722427766</v>
      </c>
      <c r="DO411" s="309">
        <v>5.3631978354041463</v>
      </c>
      <c r="DP411" s="309">
        <v>0.60077083234541595</v>
      </c>
      <c r="DQ411" s="309">
        <v>0.62682235750513537</v>
      </c>
      <c r="DR411" s="309">
        <v>0.36916510798282592</v>
      </c>
      <c r="DS411" s="309">
        <v>7.5741393428032318</v>
      </c>
      <c r="DT411" s="309">
        <v>5.8761865936752455</v>
      </c>
      <c r="DU411" s="309">
        <v>8.3196468897555267</v>
      </c>
      <c r="DV411" s="309">
        <v>8.248461412776992</v>
      </c>
      <c r="DW411" s="309">
        <v>9.4835262689208406</v>
      </c>
      <c r="DX411" s="309">
        <v>37.166892808683841</v>
      </c>
      <c r="DY411" s="309">
        <v>35.088339222614842</v>
      </c>
      <c r="DZ411" s="309">
        <v>38.1134047556829</v>
      </c>
      <c r="EA411" s="309">
        <v>38.6107026937039</v>
      </c>
      <c r="EB411" s="309">
        <v>30.049482681079624</v>
      </c>
      <c r="EC411" s="309">
        <v>100</v>
      </c>
      <c r="ED411" s="309">
        <v>5.7221787435915266</v>
      </c>
      <c r="EE411" s="309">
        <v>91.906208144573398</v>
      </c>
      <c r="EF411" s="309">
        <v>80.487353487482693</v>
      </c>
      <c r="EG411" s="309">
        <v>11.418854657090707</v>
      </c>
      <c r="EH411" s="309">
        <v>100</v>
      </c>
      <c r="EI411" s="309">
        <v>30.961968680089484</v>
      </c>
      <c r="EJ411" s="309">
        <v>69.038031319910516</v>
      </c>
      <c r="EK411" s="309">
        <v>64.832214765100673</v>
      </c>
      <c r="EL411" s="309">
        <v>4.2058165548098447</v>
      </c>
      <c r="EM411" s="309">
        <v>100</v>
      </c>
      <c r="EN411" s="309">
        <v>2.9407419431096318</v>
      </c>
      <c r="EO411" s="309">
        <v>93.99756422627344</v>
      </c>
      <c r="EP411" s="309">
        <v>84.493543229646818</v>
      </c>
      <c r="EQ411" s="367">
        <v>9.5040209966266183</v>
      </c>
      <c r="ER411" s="531">
        <f>Daten_Polit!AB411</f>
        <v>6.2</v>
      </c>
      <c r="ES411" s="532">
        <f>Daten_Polit!AC411</f>
        <v>36.799999999999997</v>
      </c>
      <c r="ET411" s="532">
        <f>Daten_Polit!AD411</f>
        <v>4.5</v>
      </c>
      <c r="EU411" s="532">
        <f>Daten_Polit!AE411</f>
        <v>4.8</v>
      </c>
      <c r="EV411" s="532">
        <f>Daten_Polit!AF411</f>
        <v>2.2000000000000002</v>
      </c>
      <c r="EW411" s="309">
        <v>0.68050956769191906</v>
      </c>
      <c r="EX411" s="309">
        <v>5.1550198336892192</v>
      </c>
      <c r="EY411" s="309">
        <v>0.54922187039704062</v>
      </c>
      <c r="EZ411" s="309">
        <v>0.56795655558804758</v>
      </c>
      <c r="FA411" s="309">
        <v>0.38268641294729799</v>
      </c>
      <c r="FB411" s="309">
        <v>7.4816505273545912</v>
      </c>
      <c r="FC411" s="309">
        <v>5.8475932537241375</v>
      </c>
      <c r="FD411" s="309">
        <v>8.3019450447668</v>
      </c>
      <c r="FE411" s="309">
        <v>8.2966419136490988</v>
      </c>
      <c r="FF411" s="309">
        <v>8.3844580777096116</v>
      </c>
      <c r="FG411" s="309">
        <v>32.447970327635403</v>
      </c>
      <c r="FH411" s="309">
        <v>30.521989817828143</v>
      </c>
      <c r="FI411" s="309">
        <v>33.428509357254384</v>
      </c>
      <c r="FJ411" s="309">
        <v>33.718817115481698</v>
      </c>
      <c r="FK411" s="309">
        <v>28.93660531699387</v>
      </c>
      <c r="FL411" s="309">
        <v>100</v>
      </c>
      <c r="FM411" s="309">
        <v>6.0394453187278954</v>
      </c>
      <c r="FN411" s="309">
        <v>91.520271882346307</v>
      </c>
      <c r="FO411" s="309">
        <v>80.078419903042402</v>
      </c>
      <c r="FP411" s="309">
        <v>11.441851979303895</v>
      </c>
      <c r="FQ411" s="309">
        <v>100</v>
      </c>
      <c r="FR411" s="309">
        <v>35.213032581453639</v>
      </c>
      <c r="FS411" s="309">
        <v>64.786967418546354</v>
      </c>
      <c r="FT411" s="309">
        <v>60.827067669172926</v>
      </c>
      <c r="FU411" s="309">
        <v>3.959899749373434</v>
      </c>
      <c r="FV411" s="309">
        <v>100</v>
      </c>
      <c r="FW411" s="309">
        <v>3.2220155986070766</v>
      </c>
      <c r="FX411" s="309">
        <v>93.662334343547954</v>
      </c>
      <c r="FY411" s="309">
        <v>84.19111397759967</v>
      </c>
      <c r="FZ411" s="313">
        <v>9.4712203659482785</v>
      </c>
      <c r="GA411" s="570">
        <f>Daten_Polit!AG411</f>
        <v>6.9</v>
      </c>
      <c r="GB411" s="571">
        <f>Daten_Polit!AH411</f>
        <v>42</v>
      </c>
      <c r="GC411" s="571">
        <f>Daten_Polit!AI411</f>
        <v>4.9000000000000004</v>
      </c>
      <c r="GD411" s="571">
        <f>Daten_Polit!AJ411</f>
        <v>5.2</v>
      </c>
      <c r="GE411" s="571">
        <f>Daten_Polit!AK411</f>
        <v>2.6</v>
      </c>
      <c r="GF411" s="444">
        <v>0.65063849594236334</v>
      </c>
      <c r="GG411" s="444">
        <v>5.4429413321800686</v>
      </c>
      <c r="GH411" s="444">
        <v>0.50563793850748906</v>
      </c>
      <c r="GI411" s="444">
        <v>0.52287884224560577</v>
      </c>
      <c r="GJ411" s="444">
        <v>0.35404978885155097</v>
      </c>
      <c r="GK411" s="444">
        <v>6.2630755602464809</v>
      </c>
      <c r="GL411" s="444">
        <v>4.7478370964337469</v>
      </c>
      <c r="GM411" s="444">
        <v>7.1057649992667073</v>
      </c>
      <c r="GN411" s="444">
        <v>7.0696270205674203</v>
      </c>
      <c r="GO411" s="444">
        <v>7.6082203760398093</v>
      </c>
      <c r="GP411" s="444">
        <v>33.401244836546361</v>
      </c>
      <c r="GQ411" s="444">
        <v>33.364573570759134</v>
      </c>
      <c r="GR411" s="444">
        <v>33.408202555278379</v>
      </c>
      <c r="GS411" s="444">
        <v>33.954535505458047</v>
      </c>
      <c r="GT411" s="444">
        <v>25.814863102998697</v>
      </c>
      <c r="GU411" s="444">
        <v>100</v>
      </c>
      <c r="GV411" s="444">
        <v>6.8212982281032524</v>
      </c>
      <c r="GW411" s="444">
        <v>90.558316730240378</v>
      </c>
      <c r="GX411" s="444">
        <v>79.277593344270286</v>
      </c>
      <c r="GY411" s="444">
        <v>11.280723385970107</v>
      </c>
      <c r="GZ411" s="444">
        <v>100</v>
      </c>
      <c r="HA411" s="444">
        <v>36.533044420368363</v>
      </c>
      <c r="HB411" s="444">
        <v>63.466955579631637</v>
      </c>
      <c r="HC411" s="444">
        <v>59.003250270855915</v>
      </c>
      <c r="HD411" s="444">
        <v>4.4637053087757312</v>
      </c>
      <c r="HE411" s="444">
        <v>100</v>
      </c>
      <c r="HF411" s="444">
        <v>3.2829558102712562</v>
      </c>
      <c r="HG411" s="444">
        <v>93.337366776902158</v>
      </c>
      <c r="HH411" s="444">
        <v>83.805710208207955</v>
      </c>
      <c r="HI411" s="445">
        <v>9.5316565686941921</v>
      </c>
      <c r="HJ411" s="570">
        <f>Daten_Polit!AL411</f>
        <v>6.7</v>
      </c>
      <c r="HK411" s="571">
        <f>Daten_Polit!AM411</f>
        <v>37.6</v>
      </c>
      <c r="HL411" s="571">
        <f>Daten_Polit!AN411</f>
        <v>4.5999999999999996</v>
      </c>
      <c r="HM411" s="571">
        <f>Daten_Polit!AO411</f>
        <v>4.9000000000000004</v>
      </c>
      <c r="HN411" s="571">
        <f>Daten_Polit!AP411</f>
        <v>2.5</v>
      </c>
      <c r="HO411" s="444">
        <v>0.52838256320600652</v>
      </c>
      <c r="HP411" s="444">
        <v>4.1339845722093749</v>
      </c>
      <c r="HQ411" s="444">
        <v>0.40807779484054357</v>
      </c>
      <c r="HR411" s="444">
        <v>0.42266508933726399</v>
      </c>
      <c r="HS411" s="444">
        <v>0.28236091899504195</v>
      </c>
      <c r="HT411" s="444">
        <v>6.1979379041183673</v>
      </c>
      <c r="HU411" s="444">
        <v>4.8736842105264184</v>
      </c>
      <c r="HV411" s="444">
        <v>6.9720931663640258</v>
      </c>
      <c r="HW411" s="444">
        <v>6.9343787060217821</v>
      </c>
      <c r="HX411" s="444">
        <v>7.5058275058275061</v>
      </c>
      <c r="HY411" s="444">
        <v>41.348565605894798</v>
      </c>
      <c r="HZ411" s="444">
        <v>42.050031799875818</v>
      </c>
      <c r="IA411" s="444">
        <v>40.937072503420488</v>
      </c>
      <c r="IB411" s="444">
        <v>41.182541532109617</v>
      </c>
      <c r="IC411" s="444">
        <v>37.470615890944991</v>
      </c>
      <c r="ID411" s="444">
        <v>100</v>
      </c>
      <c r="IE411" s="444">
        <v>6.9710981346399707</v>
      </c>
      <c r="IF411" s="444">
        <v>90.290956308734977</v>
      </c>
      <c r="IG411" s="444">
        <v>78.920540159358296</v>
      </c>
      <c r="IH411" s="444">
        <v>11.370416149376684</v>
      </c>
      <c r="II411" s="444">
        <v>100</v>
      </c>
      <c r="IJ411" s="444">
        <v>37.413006959443244</v>
      </c>
      <c r="IK411" s="444">
        <v>62.58699304055677</v>
      </c>
      <c r="IL411" s="444">
        <v>58.435325173986094</v>
      </c>
      <c r="IM411" s="444">
        <v>4.1516678665706745</v>
      </c>
      <c r="IN411" s="444">
        <v>100</v>
      </c>
      <c r="IO411" s="444">
        <v>3.6102739644038517</v>
      </c>
      <c r="IP411" s="444">
        <v>92.907381704316023</v>
      </c>
      <c r="IQ411" s="444">
        <v>83.24788737471502</v>
      </c>
      <c r="IR411" s="445">
        <v>9.6594943296010101</v>
      </c>
      <c r="IS411" s="443">
        <f>Daten_Polit!AQ411</f>
        <v>6.5</v>
      </c>
      <c r="IT411" s="227">
        <f>Daten_Polit!AR411</f>
        <v>37.5</v>
      </c>
      <c r="IU411" s="227">
        <f>Daten_Polit!AS411</f>
        <v>4.3</v>
      </c>
      <c r="IV411" s="227">
        <f>Daten_Polit!AT411</f>
        <v>4.5999999999999996</v>
      </c>
      <c r="IW411" s="227">
        <f>Daten_Polit!AU411</f>
        <v>2.5</v>
      </c>
      <c r="IX411" s="444" t="s">
        <v>820</v>
      </c>
      <c r="IY411" s="444" t="s">
        <v>820</v>
      </c>
      <c r="IZ411" s="444" t="s">
        <v>820</v>
      </c>
      <c r="JA411" s="444" t="s">
        <v>820</v>
      </c>
      <c r="JB411" s="444" t="s">
        <v>820</v>
      </c>
      <c r="JC411" s="444" t="s">
        <v>820</v>
      </c>
      <c r="JD411" s="444" t="s">
        <v>820</v>
      </c>
      <c r="JE411" s="444" t="s">
        <v>820</v>
      </c>
      <c r="JF411" s="444" t="s">
        <v>820</v>
      </c>
      <c r="JG411" s="444" t="s">
        <v>820</v>
      </c>
      <c r="JH411" s="444" t="s">
        <v>820</v>
      </c>
      <c r="JI411" s="444" t="s">
        <v>820</v>
      </c>
      <c r="JJ411" s="444" t="s">
        <v>820</v>
      </c>
      <c r="JK411" s="444" t="s">
        <v>820</v>
      </c>
      <c r="JL411" s="444" t="s">
        <v>820</v>
      </c>
      <c r="JM411" s="444" t="s">
        <v>820</v>
      </c>
      <c r="JN411" s="444" t="s">
        <v>820</v>
      </c>
      <c r="JO411" s="444" t="s">
        <v>820</v>
      </c>
      <c r="JP411" s="444" t="s">
        <v>820</v>
      </c>
      <c r="JQ411" s="444" t="s">
        <v>820</v>
      </c>
      <c r="JR411" s="444" t="s">
        <v>820</v>
      </c>
      <c r="JS411" s="444" t="s">
        <v>820</v>
      </c>
      <c r="JT411" s="444" t="s">
        <v>820</v>
      </c>
      <c r="JU411" s="444" t="s">
        <v>820</v>
      </c>
      <c r="JV411" s="444" t="s">
        <v>820</v>
      </c>
      <c r="JW411" s="444" t="s">
        <v>820</v>
      </c>
      <c r="JX411" s="444" t="s">
        <v>820</v>
      </c>
      <c r="JY411" s="444" t="s">
        <v>820</v>
      </c>
      <c r="JZ411" s="444" t="s">
        <v>820</v>
      </c>
      <c r="KA411" s="445" t="s">
        <v>820</v>
      </c>
    </row>
    <row r="412" spans="4:287" ht="12.65" customHeight="1" x14ac:dyDescent="0.2">
      <c r="D412" s="276"/>
      <c r="E412" s="3" t="str">
        <f>Daten_Polit!E412</f>
        <v>16051</v>
      </c>
      <c r="F412" s="229" t="str">
        <f>Daten_Polit!F412</f>
        <v>Erfurt, Stadt</v>
      </c>
      <c r="G412" s="246"/>
      <c r="H412" s="531">
        <f>Daten_Polit!H412</f>
        <v>8</v>
      </c>
      <c r="I412" s="532">
        <f>Daten_Polit!I412</f>
        <v>30.8</v>
      </c>
      <c r="J412" s="532">
        <f>Daten_Polit!J412</f>
        <v>6.2</v>
      </c>
      <c r="K412" s="532">
        <f>Daten_Polit!K412</f>
        <v>6.9</v>
      </c>
      <c r="L412" s="532">
        <f>Daten_Polit!L412</f>
        <v>4.0999999999999996</v>
      </c>
      <c r="M412" s="308">
        <v>1.0425936195548906</v>
      </c>
      <c r="N412" s="308">
        <v>5.4151536962755102</v>
      </c>
      <c r="O412" s="308">
        <v>0.86522259596258388</v>
      </c>
      <c r="P412" s="308">
        <v>0.94756779110422262</v>
      </c>
      <c r="Q412" s="308">
        <v>0.58079115057591024</v>
      </c>
      <c r="R412" s="308">
        <v>8.506471472199296</v>
      </c>
      <c r="S412" s="308">
        <v>5.9978189749182116</v>
      </c>
      <c r="T412" s="308">
        <v>9.6629087126429791</v>
      </c>
      <c r="U412" s="308">
        <v>9.1784135457502103</v>
      </c>
      <c r="V412" s="308">
        <v>12.257661038148843</v>
      </c>
      <c r="W412" s="308">
        <v>31.014680818097812</v>
      </c>
      <c r="X412" s="308">
        <v>28.105194380922942</v>
      </c>
      <c r="Y412" s="308">
        <v>31.87798790032576</v>
      </c>
      <c r="Z412" s="308">
        <v>33.400375435774336</v>
      </c>
      <c r="AA412" s="308">
        <v>23.801902729613232</v>
      </c>
      <c r="AB412" s="308">
        <v>100</v>
      </c>
      <c r="AC412" s="308">
        <v>8.0177122406050021</v>
      </c>
      <c r="AD412" s="308">
        <v>89.813734894845652</v>
      </c>
      <c r="AE412" s="308">
        <v>67.541797952235584</v>
      </c>
      <c r="AF412" s="308">
        <v>22.271936942610058</v>
      </c>
      <c r="AG412" s="308">
        <v>100</v>
      </c>
      <c r="AH412" s="308">
        <v>30.614226754066525</v>
      </c>
      <c r="AI412" s="308">
        <v>69.385773245933478</v>
      </c>
      <c r="AJ412" s="308">
        <v>58.521485797523667</v>
      </c>
      <c r="AK412" s="308">
        <v>10.864287448409808</v>
      </c>
      <c r="AL412" s="308">
        <v>100</v>
      </c>
      <c r="AM412" s="308">
        <v>4.4775955443695503</v>
      </c>
      <c r="AN412" s="308">
        <v>92.476195451129485</v>
      </c>
      <c r="AO412" s="308">
        <v>71.714321550406609</v>
      </c>
      <c r="AP412" s="337">
        <v>20.761873900722875</v>
      </c>
      <c r="AQ412" s="531">
        <f>Daten_Polit!M412</f>
        <v>7.5</v>
      </c>
      <c r="AR412" s="532">
        <f>Daten_Polit!N412</f>
        <v>30.8</v>
      </c>
      <c r="AS412" s="532">
        <f>Daten_Polit!O412</f>
        <v>5.6</v>
      </c>
      <c r="AT412" s="532">
        <f>Daten_Polit!P412</f>
        <v>6.3</v>
      </c>
      <c r="AU412" s="532">
        <f>Daten_Polit!Q412</f>
        <v>3.6</v>
      </c>
      <c r="AV412" s="308">
        <v>0.93534517213380297</v>
      </c>
      <c r="AW412" s="308">
        <v>4.7547689095864296</v>
      </c>
      <c r="AX412" s="308">
        <v>0.76739166463711483</v>
      </c>
      <c r="AY412" s="308">
        <v>0.83901522942588891</v>
      </c>
      <c r="AZ412" s="308">
        <v>0.52979220338424771</v>
      </c>
      <c r="BA412" s="308">
        <v>8.0838414171747495</v>
      </c>
      <c r="BB412" s="308">
        <v>5.5185748700393056</v>
      </c>
      <c r="BC412" s="308">
        <v>9.4085197670855614</v>
      </c>
      <c r="BD412" s="308">
        <v>8.9123867069487055</v>
      </c>
      <c r="BE412" s="308">
        <v>12.051580376187705</v>
      </c>
      <c r="BF412" s="308">
        <v>33.766260349820996</v>
      </c>
      <c r="BG412" s="308">
        <v>31.475430841180085</v>
      </c>
      <c r="BH412" s="308">
        <v>34.953041423062785</v>
      </c>
      <c r="BI412" s="308">
        <v>36.74626479767965</v>
      </c>
      <c r="BJ412" s="308">
        <v>25.400885391052647</v>
      </c>
      <c r="BK412" s="308">
        <v>100</v>
      </c>
      <c r="BL412" s="308">
        <v>8.4396750876525886</v>
      </c>
      <c r="BM412" s="308">
        <v>89.541530589547634</v>
      </c>
      <c r="BN412" s="308">
        <v>66.834837798957679</v>
      </c>
      <c r="BO412" s="308">
        <v>22.706692790589962</v>
      </c>
      <c r="BP412" s="308">
        <v>100</v>
      </c>
      <c r="BQ412" s="308">
        <v>32.766225582860741</v>
      </c>
      <c r="BR412" s="308">
        <v>67.233774417139244</v>
      </c>
      <c r="BS412" s="308">
        <v>56.609955891619414</v>
      </c>
      <c r="BT412" s="308">
        <v>10.623818525519848</v>
      </c>
      <c r="BU412" s="308">
        <v>100</v>
      </c>
      <c r="BV412" s="308">
        <v>4.7496763454033717</v>
      </c>
      <c r="BW412" s="308">
        <v>92.457224993718938</v>
      </c>
      <c r="BX412" s="308">
        <v>71.041885621041914</v>
      </c>
      <c r="BY412" s="312">
        <v>21.415339372677032</v>
      </c>
      <c r="BZ412" s="531">
        <f>Daten_Polit!R412</f>
        <v>6.8</v>
      </c>
      <c r="CA412" s="532">
        <f>Daten_Polit!S412</f>
        <v>28.3</v>
      </c>
      <c r="CB412" s="532">
        <f>Daten_Polit!T412</f>
        <v>5</v>
      </c>
      <c r="CC412" s="532">
        <f>Daten_Polit!U412</f>
        <v>5.6</v>
      </c>
      <c r="CD412" s="532">
        <f>Daten_Polit!V412</f>
        <v>3.2</v>
      </c>
      <c r="CE412" s="309">
        <v>0.91001145027280983</v>
      </c>
      <c r="CF412" s="309">
        <v>4.3462163872532527</v>
      </c>
      <c r="CG412" s="309">
        <v>0.74635712101841356</v>
      </c>
      <c r="CH412" s="309">
        <v>0.81450635946178607</v>
      </c>
      <c r="CI412" s="309">
        <v>0.52916711972842501</v>
      </c>
      <c r="CJ412" s="309">
        <v>8.5550479261847165</v>
      </c>
      <c r="CK412" s="309">
        <v>6.1246910189509212</v>
      </c>
      <c r="CL412" s="309">
        <v>9.9102448350948009</v>
      </c>
      <c r="CM412" s="309">
        <v>9.1731484612782452</v>
      </c>
      <c r="CN412" s="309">
        <v>13.71117166212594</v>
      </c>
      <c r="CO412" s="309">
        <v>31.357060541304051</v>
      </c>
      <c r="CP412" s="309">
        <v>31.092210071555286</v>
      </c>
      <c r="CQ412" s="309">
        <v>32.460630621023782</v>
      </c>
      <c r="CR412" s="309">
        <v>34.621830911213024</v>
      </c>
      <c r="CS412" s="309">
        <v>21.299441218364034</v>
      </c>
      <c r="CT412" s="309">
        <v>100</v>
      </c>
      <c r="CU412" s="309">
        <v>8.7900066612707963</v>
      </c>
      <c r="CV412" s="309">
        <v>89.024933923265706</v>
      </c>
      <c r="CW412" s="309">
        <v>66.005286236082995</v>
      </c>
      <c r="CX412" s="309">
        <v>23.019647687182715</v>
      </c>
      <c r="CY412" s="309">
        <v>100</v>
      </c>
      <c r="CZ412" s="309">
        <v>34.651435266549505</v>
      </c>
      <c r="DA412" s="309">
        <v>65.348564733450502</v>
      </c>
      <c r="DB412" s="309">
        <v>54.935559461042772</v>
      </c>
      <c r="DC412" s="309">
        <v>10.413005272407734</v>
      </c>
      <c r="DD412" s="309">
        <v>100</v>
      </c>
      <c r="DE412" s="309">
        <v>5.1658160351954887</v>
      </c>
      <c r="DF412" s="309">
        <v>91.845296026709349</v>
      </c>
      <c r="DG412" s="309">
        <v>69.909347137677003</v>
      </c>
      <c r="DH412" s="313">
        <v>21.935948889032336</v>
      </c>
      <c r="DI412" s="565">
        <f>Daten_Polit!W412</f>
        <v>6</v>
      </c>
      <c r="DJ412" s="532">
        <f>Daten_Polit!X412</f>
        <v>27.1</v>
      </c>
      <c r="DK412" s="532">
        <f>Daten_Polit!Y412</f>
        <v>4.0999999999999996</v>
      </c>
      <c r="DL412" s="532">
        <f>Daten_Polit!Z412</f>
        <v>4.5999999999999996</v>
      </c>
      <c r="DM412" s="532">
        <f>Daten_Polit!AA412</f>
        <v>2.8</v>
      </c>
      <c r="DN412" s="309">
        <v>0.8477116581335955</v>
      </c>
      <c r="DO412" s="309">
        <v>4.5039729994989015</v>
      </c>
      <c r="DP412" s="309">
        <v>0.64131573455617019</v>
      </c>
      <c r="DQ412" s="309">
        <v>0.68965198696655061</v>
      </c>
      <c r="DR412" s="309">
        <v>0.48905585463280404</v>
      </c>
      <c r="DS412" s="309">
        <v>9.3868698997720514</v>
      </c>
      <c r="DT412" s="309">
        <v>7.1920621879541526</v>
      </c>
      <c r="DU412" s="309">
        <v>10.777735493820806</v>
      </c>
      <c r="DV412" s="309">
        <v>10.04806758593892</v>
      </c>
      <c r="DW412" s="309">
        <v>14.218660560960997</v>
      </c>
      <c r="DX412" s="309">
        <v>28.933058548939407</v>
      </c>
      <c r="DY412" s="309">
        <v>26.864813039309681</v>
      </c>
      <c r="DZ412" s="309">
        <v>30.265910983808887</v>
      </c>
      <c r="EA412" s="309">
        <v>32.784338864369111</v>
      </c>
      <c r="EB412" s="309">
        <v>18.481772035072382</v>
      </c>
      <c r="EC412" s="309">
        <v>100</v>
      </c>
      <c r="ED412" s="309">
        <v>9.3594711813611688</v>
      </c>
      <c r="EE412" s="309">
        <v>88.369472239798114</v>
      </c>
      <c r="EF412" s="309">
        <v>65.019811218924588</v>
      </c>
      <c r="EG412" s="309">
        <v>23.349661020873523</v>
      </c>
      <c r="EH412" s="309">
        <v>100</v>
      </c>
      <c r="EI412" s="309">
        <v>39.058564231738032</v>
      </c>
      <c r="EJ412" s="309">
        <v>60.941435768261968</v>
      </c>
      <c r="EK412" s="309">
        <v>49.874055415617129</v>
      </c>
      <c r="EL412" s="309">
        <v>11.067380352644836</v>
      </c>
      <c r="EM412" s="309">
        <v>100</v>
      </c>
      <c r="EN412" s="309">
        <v>5.8498103847971183</v>
      </c>
      <c r="EO412" s="309">
        <v>91.099866477590624</v>
      </c>
      <c r="EP412" s="309">
        <v>69.148166365613989</v>
      </c>
      <c r="EQ412" s="367">
        <v>21.951700111976635</v>
      </c>
      <c r="ER412" s="531">
        <f>Daten_Polit!AB412</f>
        <v>5.7</v>
      </c>
      <c r="ES412" s="532">
        <f>Daten_Polit!AC412</f>
        <v>24.6</v>
      </c>
      <c r="ET412" s="532">
        <f>Daten_Polit!AD412</f>
        <v>3.9</v>
      </c>
      <c r="EU412" s="532">
        <f>Daten_Polit!AE412</f>
        <v>4.3</v>
      </c>
      <c r="EV412" s="532">
        <f>Daten_Polit!AF412</f>
        <v>2.7</v>
      </c>
      <c r="EW412" s="309">
        <v>0.81205514613252716</v>
      </c>
      <c r="EX412" s="309">
        <v>4.6290997844951693</v>
      </c>
      <c r="EY412" s="309">
        <v>0.58297486447686075</v>
      </c>
      <c r="EZ412" s="309">
        <v>0.62431719666690211</v>
      </c>
      <c r="FA412" s="309">
        <v>0.45719150061920161</v>
      </c>
      <c r="FB412" s="309">
        <v>9.222926606104128</v>
      </c>
      <c r="FC412" s="309">
        <v>7.4660782505599723</v>
      </c>
      <c r="FD412" s="309">
        <v>10.377113133940181</v>
      </c>
      <c r="FE412" s="309">
        <v>9.6169088507264497</v>
      </c>
      <c r="FF412" s="309">
        <v>13.848009650181611</v>
      </c>
      <c r="FG412" s="309">
        <v>26.099899025664268</v>
      </c>
      <c r="FH412" s="309">
        <v>24.109679550711601</v>
      </c>
      <c r="FI412" s="309">
        <v>27.410516244074916</v>
      </c>
      <c r="FJ412" s="309">
        <v>29.573575487229569</v>
      </c>
      <c r="FK412" s="309">
        <v>17.623738587216835</v>
      </c>
      <c r="FL412" s="309">
        <v>100</v>
      </c>
      <c r="FM412" s="309">
        <v>9.7446799261739177</v>
      </c>
      <c r="FN412" s="309">
        <v>87.825631631655128</v>
      </c>
      <c r="FO412" s="309">
        <v>64.060873357736341</v>
      </c>
      <c r="FP412" s="309">
        <v>23.764758273918787</v>
      </c>
      <c r="FQ412" s="309">
        <v>100</v>
      </c>
      <c r="FR412" s="309">
        <v>39.641401792991033</v>
      </c>
      <c r="FS412" s="309">
        <v>60.35859820700896</v>
      </c>
      <c r="FT412" s="309">
        <v>49.486552567237162</v>
      </c>
      <c r="FU412" s="309">
        <v>10.872045639771802</v>
      </c>
      <c r="FV412" s="309">
        <v>100</v>
      </c>
      <c r="FW412" s="309">
        <v>6.13239735841056</v>
      </c>
      <c r="FX412" s="309">
        <v>90.600879285580376</v>
      </c>
      <c r="FY412" s="309">
        <v>68.188696499127062</v>
      </c>
      <c r="FZ412" s="313">
        <v>22.412182786453318</v>
      </c>
      <c r="GA412" s="570">
        <f>Daten_Polit!AG412</f>
        <v>6.6</v>
      </c>
      <c r="GB412" s="571">
        <f>Daten_Polit!AH412</f>
        <v>28.1</v>
      </c>
      <c r="GC412" s="571">
        <f>Daten_Polit!AI412</f>
        <v>4.4000000000000004</v>
      </c>
      <c r="GD412" s="571">
        <f>Daten_Polit!AJ412</f>
        <v>4.9000000000000004</v>
      </c>
      <c r="GE412" s="571">
        <f>Daten_Polit!AK412</f>
        <v>3.1</v>
      </c>
      <c r="GF412" s="444">
        <v>0.79964687846076843</v>
      </c>
      <c r="GG412" s="444">
        <v>4.6054934159595176</v>
      </c>
      <c r="GH412" s="444">
        <v>0.5634940035694046</v>
      </c>
      <c r="GI412" s="444">
        <v>0.59426724149317001</v>
      </c>
      <c r="GJ412" s="444">
        <v>0.47294898115206768</v>
      </c>
      <c r="GK412" s="444">
        <v>7.5592829531840211</v>
      </c>
      <c r="GL412" s="444">
        <v>6.3984059334697907</v>
      </c>
      <c r="GM412" s="444">
        <v>8.3608781214771639</v>
      </c>
      <c r="GN412" s="444">
        <v>7.6939386086832888</v>
      </c>
      <c r="GO412" s="444">
        <v>11.223458038422194</v>
      </c>
      <c r="GP412" s="444">
        <v>25.345888848075592</v>
      </c>
      <c r="GQ412" s="444">
        <v>24.31548835308541</v>
      </c>
      <c r="GR412" s="444">
        <v>26.058153759291415</v>
      </c>
      <c r="GS412" s="444">
        <v>28.45311557555673</v>
      </c>
      <c r="GT412" s="444">
        <v>15.764283577624887</v>
      </c>
      <c r="GU412" s="444">
        <v>100</v>
      </c>
      <c r="GV412" s="444">
        <v>10.23702630872474</v>
      </c>
      <c r="GW412" s="444">
        <v>87.09875384896371</v>
      </c>
      <c r="GX412" s="444">
        <v>63.312554592922979</v>
      </c>
      <c r="GY412" s="444">
        <v>23.786199256040732</v>
      </c>
      <c r="GZ412" s="444">
        <v>100</v>
      </c>
      <c r="HA412" s="444">
        <v>41.594220644055348</v>
      </c>
      <c r="HB412" s="444">
        <v>58.405779355944652</v>
      </c>
      <c r="HC412" s="444">
        <v>47.202155014081058</v>
      </c>
      <c r="HD412" s="444">
        <v>11.2036243418636</v>
      </c>
      <c r="HE412" s="444">
        <v>100</v>
      </c>
      <c r="HF412" s="444">
        <v>6.3468498448893769</v>
      </c>
      <c r="HG412" s="444">
        <v>90.035230813430061</v>
      </c>
      <c r="HH412" s="444">
        <v>67.197155394670403</v>
      </c>
      <c r="HI412" s="445">
        <v>22.838075418759658</v>
      </c>
      <c r="HJ412" s="570">
        <f>Daten_Polit!AL412</f>
        <v>6.1</v>
      </c>
      <c r="HK412" s="571">
        <f>Daten_Polit!AM412</f>
        <v>24.8</v>
      </c>
      <c r="HL412" s="571">
        <f>Daten_Polit!AN412</f>
        <v>4.2</v>
      </c>
      <c r="HM412" s="571">
        <f>Daten_Polit!AO412</f>
        <v>4.5999999999999996</v>
      </c>
      <c r="HN412" s="571">
        <f>Daten_Polit!AP412</f>
        <v>2.9</v>
      </c>
      <c r="HO412" s="444">
        <v>0.65087073201900625</v>
      </c>
      <c r="HP412" s="444">
        <v>3.565252074465036</v>
      </c>
      <c r="HQ412" s="444">
        <v>0.44643338937628685</v>
      </c>
      <c r="HR412" s="444">
        <v>0.47299846967872128</v>
      </c>
      <c r="HS412" s="444">
        <v>0.37117656787116465</v>
      </c>
      <c r="HT412" s="444">
        <v>8.0547041343971166</v>
      </c>
      <c r="HU412" s="444">
        <v>7.0194104960459285</v>
      </c>
      <c r="HV412" s="444">
        <v>8.7656317803464354</v>
      </c>
      <c r="HW412" s="444">
        <v>8.0278806784949115</v>
      </c>
      <c r="HX412" s="444">
        <v>11.897372232567763</v>
      </c>
      <c r="HY412" s="444">
        <v>35.701123461927295</v>
      </c>
      <c r="HZ412" s="444">
        <v>35.161215089497986</v>
      </c>
      <c r="IA412" s="444">
        <v>36.076533890139508</v>
      </c>
      <c r="IB412" s="444">
        <v>39.108849447686623</v>
      </c>
      <c r="IC412" s="444">
        <v>23.248976162974831</v>
      </c>
      <c r="ID412" s="444">
        <v>100</v>
      </c>
      <c r="IE412" s="444">
        <v>10.475087109253975</v>
      </c>
      <c r="IF412" s="444">
        <v>86.91238799492217</v>
      </c>
      <c r="IG412" s="444">
        <v>62.563434702460121</v>
      </c>
      <c r="IH412" s="444">
        <v>24.348953292462046</v>
      </c>
      <c r="II412" s="444">
        <v>100</v>
      </c>
      <c r="IJ412" s="444">
        <v>41.392812194098724</v>
      </c>
      <c r="IK412" s="444">
        <v>58.607187805901276</v>
      </c>
      <c r="IL412" s="444">
        <v>47.377989092434625</v>
      </c>
      <c r="IM412" s="444">
        <v>11.229198713466648</v>
      </c>
      <c r="IN412" s="444">
        <v>100</v>
      </c>
      <c r="IO412" s="444">
        <v>7.0520168284667628</v>
      </c>
      <c r="IP412" s="444">
        <v>89.475510850239488</v>
      </c>
      <c r="IQ412" s="444">
        <v>66.131573164511096</v>
      </c>
      <c r="IR412" s="445">
        <v>23.343937685728406</v>
      </c>
      <c r="IS412" s="443">
        <f>Daten_Polit!AQ412</f>
        <v>5.5</v>
      </c>
      <c r="IT412" s="227">
        <f>Daten_Polit!AR412</f>
        <v>23.1</v>
      </c>
      <c r="IU412" s="227">
        <f>Daten_Polit!AS412</f>
        <v>3.6</v>
      </c>
      <c r="IV412" s="227">
        <f>Daten_Polit!AT412</f>
        <v>4</v>
      </c>
      <c r="IW412" s="227">
        <f>Daten_Polit!AU412</f>
        <v>2.6</v>
      </c>
      <c r="IX412" s="444" t="s">
        <v>820</v>
      </c>
      <c r="IY412" s="444" t="s">
        <v>820</v>
      </c>
      <c r="IZ412" s="444" t="s">
        <v>820</v>
      </c>
      <c r="JA412" s="444" t="s">
        <v>820</v>
      </c>
      <c r="JB412" s="444" t="s">
        <v>820</v>
      </c>
      <c r="JC412" s="444" t="s">
        <v>820</v>
      </c>
      <c r="JD412" s="444" t="s">
        <v>820</v>
      </c>
      <c r="JE412" s="444" t="s">
        <v>820</v>
      </c>
      <c r="JF412" s="444" t="s">
        <v>820</v>
      </c>
      <c r="JG412" s="444" t="s">
        <v>820</v>
      </c>
      <c r="JH412" s="444" t="s">
        <v>820</v>
      </c>
      <c r="JI412" s="444" t="s">
        <v>820</v>
      </c>
      <c r="JJ412" s="444" t="s">
        <v>820</v>
      </c>
      <c r="JK412" s="444" t="s">
        <v>820</v>
      </c>
      <c r="JL412" s="444" t="s">
        <v>820</v>
      </c>
      <c r="JM412" s="444" t="s">
        <v>820</v>
      </c>
      <c r="JN412" s="444" t="s">
        <v>820</v>
      </c>
      <c r="JO412" s="444" t="s">
        <v>820</v>
      </c>
      <c r="JP412" s="444" t="s">
        <v>820</v>
      </c>
      <c r="JQ412" s="444" t="s">
        <v>820</v>
      </c>
      <c r="JR412" s="444" t="s">
        <v>820</v>
      </c>
      <c r="JS412" s="444" t="s">
        <v>820</v>
      </c>
      <c r="JT412" s="444" t="s">
        <v>820</v>
      </c>
      <c r="JU412" s="444" t="s">
        <v>820</v>
      </c>
      <c r="JV412" s="444" t="s">
        <v>820</v>
      </c>
      <c r="JW412" s="444" t="s">
        <v>820</v>
      </c>
      <c r="JX412" s="444" t="s">
        <v>820</v>
      </c>
      <c r="JY412" s="444" t="s">
        <v>820</v>
      </c>
      <c r="JZ412" s="444" t="s">
        <v>820</v>
      </c>
      <c r="KA412" s="445" t="s">
        <v>820</v>
      </c>
    </row>
    <row r="413" spans="4:287" ht="12.65" customHeight="1" x14ac:dyDescent="0.2">
      <c r="D413" s="276"/>
      <c r="E413" s="3" t="str">
        <f>Daten_Polit!E413</f>
        <v>16052</v>
      </c>
      <c r="F413" s="229" t="str">
        <f>Daten_Polit!F413</f>
        <v>Gera, Stadt</v>
      </c>
      <c r="G413" s="246"/>
      <c r="H413" s="531">
        <f>Daten_Polit!H413</f>
        <v>10.9</v>
      </c>
      <c r="I413" s="532">
        <f>Daten_Polit!I413</f>
        <v>44.1</v>
      </c>
      <c r="J413" s="532">
        <f>Daten_Polit!J413</f>
        <v>8.9</v>
      </c>
      <c r="K413" s="532">
        <f>Daten_Polit!K413</f>
        <v>9.8000000000000007</v>
      </c>
      <c r="L413" s="532">
        <f>Daten_Polit!L413</f>
        <v>4.0999999999999996</v>
      </c>
      <c r="M413" s="308">
        <v>0.97271970221432946</v>
      </c>
      <c r="N413" s="308">
        <v>5.3347921327446883</v>
      </c>
      <c r="O413" s="308">
        <v>0.86605163697446219</v>
      </c>
      <c r="P413" s="308">
        <v>0.93125939418548553</v>
      </c>
      <c r="Q413" s="308">
        <v>0.45950296310374217</v>
      </c>
      <c r="R413" s="308">
        <v>6.0125202441759438</v>
      </c>
      <c r="S413" s="308">
        <v>4.1223812741904746</v>
      </c>
      <c r="T413" s="308">
        <v>6.7427695191038612</v>
      </c>
      <c r="U413" s="308">
        <v>6.6743330266789958</v>
      </c>
      <c r="V413" s="308">
        <v>7.5993091537132988</v>
      </c>
      <c r="W413" s="308">
        <v>37.929685054161141</v>
      </c>
      <c r="X413" s="308">
        <v>34.076979651872172</v>
      </c>
      <c r="Y413" s="308">
        <v>39.135847517655911</v>
      </c>
      <c r="Z413" s="308">
        <v>39.51100811124023</v>
      </c>
      <c r="AA413" s="308">
        <v>34.428612968901938</v>
      </c>
      <c r="AB413" s="308">
        <v>100</v>
      </c>
      <c r="AC413" s="308">
        <v>6.5809538554580866</v>
      </c>
      <c r="AD413" s="308">
        <v>91.173010149682625</v>
      </c>
      <c r="AE413" s="308">
        <v>76.244292297914271</v>
      </c>
      <c r="AF413" s="308">
        <v>14.928717851768351</v>
      </c>
      <c r="AG413" s="308">
        <v>100</v>
      </c>
      <c r="AH413" s="308">
        <v>25.85221674876848</v>
      </c>
      <c r="AI413" s="308">
        <v>74.14778325123153</v>
      </c>
      <c r="AJ413" s="308">
        <v>68.571428571428569</v>
      </c>
      <c r="AK413" s="308">
        <v>5.5763546798029555</v>
      </c>
      <c r="AL413" s="308">
        <v>100</v>
      </c>
      <c r="AM413" s="308">
        <v>3.012903766989826</v>
      </c>
      <c r="AN413" s="308">
        <v>93.75740595820055</v>
      </c>
      <c r="AO413" s="308">
        <v>80.797942638455496</v>
      </c>
      <c r="AP413" s="337">
        <v>12.959463319745057</v>
      </c>
      <c r="AQ413" s="531">
        <f>Daten_Polit!M413</f>
        <v>9.9</v>
      </c>
      <c r="AR413" s="532">
        <f>Daten_Polit!N413</f>
        <v>42.5</v>
      </c>
      <c r="AS413" s="532">
        <f>Daten_Polit!O413</f>
        <v>7.9</v>
      </c>
      <c r="AT413" s="532">
        <f>Daten_Polit!P413</f>
        <v>8.6999999999999993</v>
      </c>
      <c r="AU413" s="532">
        <f>Daten_Polit!Q413</f>
        <v>3.6</v>
      </c>
      <c r="AV413" s="308">
        <v>0.90410210568136684</v>
      </c>
      <c r="AW413" s="308">
        <v>4.9923565647420416</v>
      </c>
      <c r="AX413" s="308">
        <v>0.78949935811761796</v>
      </c>
      <c r="AY413" s="308">
        <v>0.85070238038946067</v>
      </c>
      <c r="AZ413" s="308">
        <v>0.40809616964207623</v>
      </c>
      <c r="BA413" s="308">
        <v>6.1450090240177699</v>
      </c>
      <c r="BB413" s="308">
        <v>4.3352786506764742</v>
      </c>
      <c r="BC413" s="308">
        <v>6.9885985865202986</v>
      </c>
      <c r="BD413" s="308">
        <v>6.8872868505760092</v>
      </c>
      <c r="BE413" s="308">
        <v>8.2504970178926449</v>
      </c>
      <c r="BF413" s="308">
        <v>41.095150099367245</v>
      </c>
      <c r="BG413" s="308">
        <v>36.109684048288308</v>
      </c>
      <c r="BH413" s="308">
        <v>43.38365123971009</v>
      </c>
      <c r="BI413" s="308">
        <v>44.077268208807929</v>
      </c>
      <c r="BJ413" s="308">
        <v>34.749163879580635</v>
      </c>
      <c r="BK413" s="308">
        <v>100</v>
      </c>
      <c r="BL413" s="308">
        <v>6.7508878851784848</v>
      </c>
      <c r="BM413" s="308">
        <v>91.09828322842327</v>
      </c>
      <c r="BN413" s="308">
        <v>76.181212627438683</v>
      </c>
      <c r="BO413" s="308">
        <v>14.917070600984578</v>
      </c>
      <c r="BP413" s="308">
        <v>100</v>
      </c>
      <c r="BQ413" s="308">
        <v>27.856659905341441</v>
      </c>
      <c r="BR413" s="308">
        <v>72.143340094658541</v>
      </c>
      <c r="BS413" s="308">
        <v>66.576515663736743</v>
      </c>
      <c r="BT413" s="308">
        <v>5.5668244309217929</v>
      </c>
      <c r="BU413" s="308">
        <v>100</v>
      </c>
      <c r="BV413" s="308">
        <v>3.2926774941098289</v>
      </c>
      <c r="BW413" s="308">
        <v>93.694807607201241</v>
      </c>
      <c r="BX413" s="308">
        <v>80.738809120292444</v>
      </c>
      <c r="BY413" s="312">
        <v>12.955998486908808</v>
      </c>
      <c r="BZ413" s="531">
        <f>Daten_Polit!R413</f>
        <v>9.8000000000000007</v>
      </c>
      <c r="CA413" s="532">
        <f>Daten_Polit!S413</f>
        <v>46.8</v>
      </c>
      <c r="CB413" s="532">
        <f>Daten_Polit!T413</f>
        <v>7.3</v>
      </c>
      <c r="CC413" s="532">
        <f>Daten_Polit!U413</f>
        <v>8</v>
      </c>
      <c r="CD413" s="532">
        <f>Daten_Polit!V413</f>
        <v>3.6</v>
      </c>
      <c r="CE413" s="309">
        <v>0.83237826559699091</v>
      </c>
      <c r="CF413" s="309">
        <v>4.9938149081144907</v>
      </c>
      <c r="CG413" s="309">
        <v>0.69842804733483521</v>
      </c>
      <c r="CH413" s="309">
        <v>0.73783433982928748</v>
      </c>
      <c r="CI413" s="309">
        <v>0.45305035844346742</v>
      </c>
      <c r="CJ413" s="309">
        <v>5.8616794276389692</v>
      </c>
      <c r="CK413" s="309">
        <v>4.611322608375179</v>
      </c>
      <c r="CL413" s="309">
        <v>6.7591134113410583</v>
      </c>
      <c r="CM413" s="309">
        <v>6.7082683307332287</v>
      </c>
      <c r="CN413" s="309">
        <v>7.3400908773145979</v>
      </c>
      <c r="CO413" s="309">
        <v>37.81724972020713</v>
      </c>
      <c r="CP413" s="309">
        <v>33.001808318264011</v>
      </c>
      <c r="CQ413" s="309">
        <v>42.519864437672823</v>
      </c>
      <c r="CR413" s="309">
        <v>43.530725563793851</v>
      </c>
      <c r="CS413" s="309">
        <v>31.189151599439334</v>
      </c>
      <c r="CT413" s="309">
        <v>100</v>
      </c>
      <c r="CU413" s="309">
        <v>7.2956717901702657</v>
      </c>
      <c r="CV413" s="309">
        <v>90.535546401409192</v>
      </c>
      <c r="CW413" s="309">
        <v>75.703612830657065</v>
      </c>
      <c r="CX413" s="309">
        <v>14.831933570752136</v>
      </c>
      <c r="CY413" s="309">
        <v>100</v>
      </c>
      <c r="CZ413" s="309">
        <v>32.436227474842035</v>
      </c>
      <c r="DA413" s="309">
        <v>67.563772525157972</v>
      </c>
      <c r="DB413" s="309">
        <v>61.87690147437398</v>
      </c>
      <c r="DC413" s="309">
        <v>5.6868710507839921</v>
      </c>
      <c r="DD413" s="309">
        <v>100</v>
      </c>
      <c r="DE413" s="309">
        <v>3.6111060038600136</v>
      </c>
      <c r="DF413" s="309">
        <v>93.359125269465679</v>
      </c>
      <c r="DG413" s="309">
        <v>80.440782813923519</v>
      </c>
      <c r="DH413" s="313">
        <v>12.918342455542167</v>
      </c>
      <c r="DI413" s="565">
        <f>Daten_Polit!W413</f>
        <v>8.8000000000000007</v>
      </c>
      <c r="DJ413" s="532">
        <f>Daten_Polit!X413</f>
        <v>48</v>
      </c>
      <c r="DK413" s="532">
        <f>Daten_Polit!Y413</f>
        <v>6</v>
      </c>
      <c r="DL413" s="532">
        <f>Daten_Polit!Z413</f>
        <v>6.5</v>
      </c>
      <c r="DM413" s="532">
        <f>Daten_Polit!AA413</f>
        <v>3.2</v>
      </c>
      <c r="DN413" s="309">
        <v>0.83685360524399133</v>
      </c>
      <c r="DO413" s="309">
        <v>5.5650620809674072</v>
      </c>
      <c r="DP413" s="309">
        <v>0.63825379729452003</v>
      </c>
      <c r="DQ413" s="309">
        <v>0.66734221172617425</v>
      </c>
      <c r="DR413" s="309">
        <v>0.45560142085251992</v>
      </c>
      <c r="DS413" s="309">
        <v>6.4956926428358734</v>
      </c>
      <c r="DT413" s="309">
        <v>5.3528355144983326</v>
      </c>
      <c r="DU413" s="309">
        <v>7.2092123088832976</v>
      </c>
      <c r="DV413" s="309">
        <v>7.1195806177386345</v>
      </c>
      <c r="DW413" s="309">
        <v>8.1227436823116417</v>
      </c>
      <c r="DX413" s="309">
        <v>37.625401384153648</v>
      </c>
      <c r="DY413" s="309">
        <v>29.228471363825708</v>
      </c>
      <c r="DZ413" s="309">
        <v>42.941789295481918</v>
      </c>
      <c r="EA413" s="309">
        <v>43.961818961818963</v>
      </c>
      <c r="EB413" s="309">
        <v>32.543731778435486</v>
      </c>
      <c r="EC413" s="309">
        <v>100</v>
      </c>
      <c r="ED413" s="309">
        <v>7.9816827434324722</v>
      </c>
      <c r="EE413" s="309">
        <v>89.719895696128575</v>
      </c>
      <c r="EF413" s="309">
        <v>74.865900234237216</v>
      </c>
      <c r="EG413" s="309">
        <v>14.853995461891371</v>
      </c>
      <c r="EH413" s="309">
        <v>100</v>
      </c>
      <c r="EI413" s="309">
        <v>38.801889137459604</v>
      </c>
      <c r="EJ413" s="309">
        <v>61.198110862540389</v>
      </c>
      <c r="EK413" s="309">
        <v>55.555555555555557</v>
      </c>
      <c r="EL413" s="309">
        <v>5.6425553069848373</v>
      </c>
      <c r="EM413" s="309">
        <v>100</v>
      </c>
      <c r="EN413" s="309">
        <v>4.4374774921356952</v>
      </c>
      <c r="EO413" s="309">
        <v>92.424867737288935</v>
      </c>
      <c r="EP413" s="309">
        <v>79.727773117776977</v>
      </c>
      <c r="EQ413" s="367">
        <v>12.697094619511953</v>
      </c>
      <c r="ER413" s="531">
        <f>Daten_Polit!AB413</f>
        <v>8.1</v>
      </c>
      <c r="ES413" s="532">
        <f>Daten_Polit!AC413</f>
        <v>41.4</v>
      </c>
      <c r="ET413" s="532">
        <f>Daten_Polit!AD413</f>
        <v>5.5</v>
      </c>
      <c r="EU413" s="532">
        <f>Daten_Polit!AE413</f>
        <v>6</v>
      </c>
      <c r="EV413" s="532">
        <f>Daten_Polit!AF413</f>
        <v>2.7</v>
      </c>
      <c r="EW413" s="309">
        <v>0.78329681032383736</v>
      </c>
      <c r="EX413" s="309">
        <v>5.0528858502139951</v>
      </c>
      <c r="EY413" s="309">
        <v>0.57940668094732894</v>
      </c>
      <c r="EZ413" s="309">
        <v>0.61461904065148876</v>
      </c>
      <c r="FA413" s="309">
        <v>0.36191288837442481</v>
      </c>
      <c r="FB413" s="309">
        <v>6.3317646042916422</v>
      </c>
      <c r="FC413" s="309">
        <v>5.3701255783212156</v>
      </c>
      <c r="FD413" s="309">
        <v>6.9531249999999005</v>
      </c>
      <c r="FE413" s="309">
        <v>6.8051686784277328</v>
      </c>
      <c r="FF413" s="309">
        <v>8.6072664359846698</v>
      </c>
      <c r="FG413" s="309">
        <v>35.273541042020597</v>
      </c>
      <c r="FH413" s="309">
        <v>27.45227849498179</v>
      </c>
      <c r="FI413" s="309">
        <v>40.363519036351903</v>
      </c>
      <c r="FJ413" s="309">
        <v>41.19025304592315</v>
      </c>
      <c r="FK413" s="309">
        <v>31.102362204724411</v>
      </c>
      <c r="FL413" s="309">
        <v>100</v>
      </c>
      <c r="FM413" s="309">
        <v>8.4707578740663561</v>
      </c>
      <c r="FN413" s="309">
        <v>89.132851057826031</v>
      </c>
      <c r="FO413" s="309">
        <v>74.228890506088561</v>
      </c>
      <c r="FP413" s="309">
        <v>14.903960551737455</v>
      </c>
      <c r="FQ413" s="309">
        <v>100</v>
      </c>
      <c r="FR413" s="309">
        <v>39.146666666666668</v>
      </c>
      <c r="FS413" s="309">
        <v>60.853333333333339</v>
      </c>
      <c r="FT413" s="309">
        <v>56.026666666666671</v>
      </c>
      <c r="FU413" s="309">
        <v>4.8266666666666662</v>
      </c>
      <c r="FV413" s="309">
        <v>100</v>
      </c>
      <c r="FW413" s="309">
        <v>4.9793327819613067</v>
      </c>
      <c r="FX413" s="309">
        <v>91.765736611756736</v>
      </c>
      <c r="FY413" s="309">
        <v>78.978995580823593</v>
      </c>
      <c r="FZ413" s="313">
        <v>12.786741030933133</v>
      </c>
      <c r="GA413" s="570">
        <f>Daten_Polit!AG413</f>
        <v>8.6</v>
      </c>
      <c r="GB413" s="571">
        <f>Daten_Polit!AH413</f>
        <v>42.1</v>
      </c>
      <c r="GC413" s="571">
        <f>Daten_Polit!AI413</f>
        <v>5.7</v>
      </c>
      <c r="GD413" s="571">
        <f>Daten_Polit!AJ413</f>
        <v>6.2</v>
      </c>
      <c r="GE413" s="571">
        <f>Daten_Polit!AK413</f>
        <v>3</v>
      </c>
      <c r="GF413" s="444">
        <v>0.79198539552142544</v>
      </c>
      <c r="GG413" s="444">
        <v>5.3443731701328501</v>
      </c>
      <c r="GH413" s="444">
        <v>0.56270146715690861</v>
      </c>
      <c r="GI413" s="444">
        <v>0.58601329947318526</v>
      </c>
      <c r="GJ413" s="444">
        <v>0.42051228608255597</v>
      </c>
      <c r="GK413" s="444">
        <v>5.8449170993132986</v>
      </c>
      <c r="GL413" s="444">
        <v>5.3408974752121026</v>
      </c>
      <c r="GM413" s="444">
        <v>6.194596127934366</v>
      </c>
      <c r="GN413" s="444">
        <v>6.0646114372352535</v>
      </c>
      <c r="GO413" s="444">
        <v>7.5433642597833872</v>
      </c>
      <c r="GP413" s="444">
        <v>32.486854185794733</v>
      </c>
      <c r="GQ413" s="444">
        <v>26.45072152287381</v>
      </c>
      <c r="GR413" s="444">
        <v>36.645525017619448</v>
      </c>
      <c r="GS413" s="444">
        <v>37.618753379161781</v>
      </c>
      <c r="GT413" s="444">
        <v>26.508447304919308</v>
      </c>
      <c r="GU413" s="444">
        <v>100</v>
      </c>
      <c r="GV413" s="444">
        <v>9.1141767442308677</v>
      </c>
      <c r="GW413" s="444">
        <v>88.329230297242503</v>
      </c>
      <c r="GX413" s="444">
        <v>73.604497501007543</v>
      </c>
      <c r="GY413" s="444">
        <v>14.72473279623496</v>
      </c>
      <c r="GZ413" s="444">
        <v>100</v>
      </c>
      <c r="HA413" s="444">
        <v>41.518807665010648</v>
      </c>
      <c r="HB413" s="444">
        <v>58.481192334989338</v>
      </c>
      <c r="HC413" s="444">
        <v>53.323870357227335</v>
      </c>
      <c r="HD413" s="444">
        <v>5.1573219777620061</v>
      </c>
      <c r="HE413" s="444">
        <v>100</v>
      </c>
      <c r="HF413" s="444">
        <v>5.2073208355568816</v>
      </c>
      <c r="HG413" s="444">
        <v>91.289390180307635</v>
      </c>
      <c r="HH413" s="444">
        <v>78.430719936908432</v>
      </c>
      <c r="HI413" s="445">
        <v>12.858670243399203</v>
      </c>
      <c r="HJ413" s="570">
        <f>Daten_Polit!AL413</f>
        <v>7.9</v>
      </c>
      <c r="HK413" s="571">
        <f>Daten_Polit!AM413</f>
        <v>36.1</v>
      </c>
      <c r="HL413" s="571">
        <f>Daten_Polit!AN413</f>
        <v>5.3</v>
      </c>
      <c r="HM413" s="571">
        <f>Daten_Polit!AO413</f>
        <v>5.8</v>
      </c>
      <c r="HN413" s="571">
        <f>Daten_Polit!AP413</f>
        <v>2.4</v>
      </c>
      <c r="HO413" s="444">
        <v>0.67779090372120498</v>
      </c>
      <c r="HP413" s="444">
        <v>4.3447843789766205</v>
      </c>
      <c r="HQ413" s="444">
        <v>0.46010073460165729</v>
      </c>
      <c r="HR413" s="444">
        <v>0.47989172858242529</v>
      </c>
      <c r="HS413" s="444">
        <v>0.34128925771948848</v>
      </c>
      <c r="HT413" s="444">
        <v>6.9691437329546746</v>
      </c>
      <c r="HU413" s="444">
        <v>6.7074187274244332</v>
      </c>
      <c r="HV413" s="444">
        <v>7.1507150715071504</v>
      </c>
      <c r="HW413" s="444">
        <v>6.940789473684096</v>
      </c>
      <c r="HX413" s="444">
        <v>9.6521313081841562</v>
      </c>
      <c r="HY413" s="444">
        <v>40.628147605530998</v>
      </c>
      <c r="HZ413" s="444">
        <v>35.580166404320565</v>
      </c>
      <c r="IA413" s="444">
        <v>44.110943716926649</v>
      </c>
      <c r="IB413" s="444">
        <v>44.781863052664079</v>
      </c>
      <c r="IC413" s="444">
        <v>36.010101010121218</v>
      </c>
      <c r="ID413" s="444">
        <v>100</v>
      </c>
      <c r="IE413" s="444">
        <v>9.3327284816255709</v>
      </c>
      <c r="IF413" s="444">
        <v>87.997837749117224</v>
      </c>
      <c r="IG413" s="444">
        <v>73.317897551816969</v>
      </c>
      <c r="IH413" s="444">
        <v>14.679940197300265</v>
      </c>
      <c r="II413" s="444">
        <v>100</v>
      </c>
      <c r="IJ413" s="444">
        <v>41.234298197706174</v>
      </c>
      <c r="IK413" s="444">
        <v>58.765701802293833</v>
      </c>
      <c r="IL413" s="444">
        <v>54.423812124522122</v>
      </c>
      <c r="IM413" s="444">
        <v>4.34188967777171</v>
      </c>
      <c r="IN413" s="444">
        <v>100</v>
      </c>
      <c r="IO413" s="444">
        <v>6.0270556264980186</v>
      </c>
      <c r="IP413" s="444">
        <v>90.399406275451184</v>
      </c>
      <c r="IQ413" s="444">
        <v>77.491309512647589</v>
      </c>
      <c r="IR413" s="445">
        <v>12.9080967628036</v>
      </c>
      <c r="IS413" s="443">
        <f>Daten_Polit!AQ413</f>
        <v>7.4</v>
      </c>
      <c r="IT413" s="227">
        <f>Daten_Polit!AR413</f>
        <v>33.5</v>
      </c>
      <c r="IU413" s="227">
        <f>Daten_Polit!AS413</f>
        <v>4.8</v>
      </c>
      <c r="IV413" s="227">
        <f>Daten_Polit!AT413</f>
        <v>5.2</v>
      </c>
      <c r="IW413" s="227">
        <f>Daten_Polit!AU413</f>
        <v>3</v>
      </c>
      <c r="IX413" s="444" t="s">
        <v>820</v>
      </c>
      <c r="IY413" s="444" t="s">
        <v>820</v>
      </c>
      <c r="IZ413" s="444" t="s">
        <v>820</v>
      </c>
      <c r="JA413" s="444" t="s">
        <v>820</v>
      </c>
      <c r="JB413" s="444" t="s">
        <v>820</v>
      </c>
      <c r="JC413" s="444" t="s">
        <v>820</v>
      </c>
      <c r="JD413" s="444" t="s">
        <v>820</v>
      </c>
      <c r="JE413" s="444" t="s">
        <v>820</v>
      </c>
      <c r="JF413" s="444" t="s">
        <v>820</v>
      </c>
      <c r="JG413" s="444" t="s">
        <v>820</v>
      </c>
      <c r="JH413" s="444" t="s">
        <v>820</v>
      </c>
      <c r="JI413" s="444" t="s">
        <v>820</v>
      </c>
      <c r="JJ413" s="444" t="s">
        <v>820</v>
      </c>
      <c r="JK413" s="444" t="s">
        <v>820</v>
      </c>
      <c r="JL413" s="444" t="s">
        <v>820</v>
      </c>
      <c r="JM413" s="444" t="s">
        <v>820</v>
      </c>
      <c r="JN413" s="444" t="s">
        <v>820</v>
      </c>
      <c r="JO413" s="444" t="s">
        <v>820</v>
      </c>
      <c r="JP413" s="444" t="s">
        <v>820</v>
      </c>
      <c r="JQ413" s="444" t="s">
        <v>820</v>
      </c>
      <c r="JR413" s="444" t="s">
        <v>820</v>
      </c>
      <c r="JS413" s="444" t="s">
        <v>820</v>
      </c>
      <c r="JT413" s="444" t="s">
        <v>820</v>
      </c>
      <c r="JU413" s="444" t="s">
        <v>820</v>
      </c>
      <c r="JV413" s="444" t="s">
        <v>820</v>
      </c>
      <c r="JW413" s="444" t="s">
        <v>820</v>
      </c>
      <c r="JX413" s="444" t="s">
        <v>820</v>
      </c>
      <c r="JY413" s="444" t="s">
        <v>820</v>
      </c>
      <c r="JZ413" s="444" t="s">
        <v>820</v>
      </c>
      <c r="KA413" s="445" t="s">
        <v>820</v>
      </c>
    </row>
    <row r="414" spans="4:287" ht="12.65" customHeight="1" x14ac:dyDescent="0.2">
      <c r="D414" s="276"/>
      <c r="E414" s="3" t="str">
        <f>Daten_Polit!E414</f>
        <v>16053</v>
      </c>
      <c r="F414" s="229" t="str">
        <f>Daten_Polit!F414</f>
        <v>Jena, Stadt</v>
      </c>
      <c r="G414" s="246"/>
      <c r="H414" s="531">
        <f>Daten_Polit!H414</f>
        <v>6.9</v>
      </c>
      <c r="I414" s="532">
        <f>Daten_Polit!I414</f>
        <v>16.399999999999999</v>
      </c>
      <c r="J414" s="532">
        <f>Daten_Polit!J414</f>
        <v>6.2</v>
      </c>
      <c r="K414" s="532">
        <f>Daten_Polit!K414</f>
        <v>7</v>
      </c>
      <c r="L414" s="532">
        <f>Daten_Polit!L414</f>
        <v>4.9000000000000004</v>
      </c>
      <c r="M414" s="308">
        <v>0.7170250709882956</v>
      </c>
      <c r="N414" s="308">
        <v>2.4659436639898709</v>
      </c>
      <c r="O414" s="308">
        <v>0.67243833427952748</v>
      </c>
      <c r="P414" s="308">
        <v>0.70890929420545701</v>
      </c>
      <c r="Q414" s="308">
        <v>0.61795940000966953</v>
      </c>
      <c r="R414" s="308">
        <v>7.8864632688306058</v>
      </c>
      <c r="S414" s="308">
        <v>5.1134439552996946</v>
      </c>
      <c r="T414" s="308">
        <v>8.6010860957122812</v>
      </c>
      <c r="U414" s="308">
        <v>7.1565625637885297</v>
      </c>
      <c r="V414" s="308">
        <v>11.858944848541086</v>
      </c>
      <c r="W414" s="308">
        <v>35.909655111267526</v>
      </c>
      <c r="X414" s="308">
        <v>36.044568245119287</v>
      </c>
      <c r="Y414" s="308">
        <v>36.068740235763109</v>
      </c>
      <c r="Z414" s="308">
        <v>41.620580885667941</v>
      </c>
      <c r="AA414" s="308">
        <v>23.513062812673706</v>
      </c>
      <c r="AB414" s="308">
        <v>100</v>
      </c>
      <c r="AC414" s="308">
        <v>8.4634551306301891</v>
      </c>
      <c r="AD414" s="308">
        <v>89.711844438153193</v>
      </c>
      <c r="AE414" s="308">
        <v>54.100657047605296</v>
      </c>
      <c r="AF414" s="308">
        <v>35.611187390547904</v>
      </c>
      <c r="AG414" s="308">
        <v>100</v>
      </c>
      <c r="AH414" s="308">
        <v>20.170376477054141</v>
      </c>
      <c r="AI414" s="308">
        <v>79.829623522945852</v>
      </c>
      <c r="AJ414" s="308">
        <v>55.399835119538331</v>
      </c>
      <c r="AK414" s="308">
        <v>24.429788403407528</v>
      </c>
      <c r="AL414" s="308">
        <v>100</v>
      </c>
      <c r="AM414" s="308">
        <v>3.4539104674864012</v>
      </c>
      <c r="AN414" s="308">
        <v>93.964539563679182</v>
      </c>
      <c r="AO414" s="308">
        <v>56.284705109906916</v>
      </c>
      <c r="AP414" s="337">
        <v>37.679834453772266</v>
      </c>
      <c r="AQ414" s="531">
        <f>Daten_Polit!M414</f>
        <v>6.6</v>
      </c>
      <c r="AR414" s="532">
        <f>Daten_Polit!N414</f>
        <v>20.2</v>
      </c>
      <c r="AS414" s="532">
        <f>Daten_Polit!O414</f>
        <v>5.4</v>
      </c>
      <c r="AT414" s="532">
        <f>Daten_Polit!P414</f>
        <v>6.2</v>
      </c>
      <c r="AU414" s="532">
        <f>Daten_Polit!Q414</f>
        <v>4.0999999999999996</v>
      </c>
      <c r="AV414" s="308">
        <v>0.63912411473387087</v>
      </c>
      <c r="AW414" s="308">
        <v>2.1034477641240241</v>
      </c>
      <c r="AX414" s="308">
        <v>0.60124486157272528</v>
      </c>
      <c r="AY414" s="308">
        <v>0.63114123729643457</v>
      </c>
      <c r="AZ414" s="308">
        <v>0.55879771143369328</v>
      </c>
      <c r="BA414" s="308">
        <v>7.8175288026493037</v>
      </c>
      <c r="BB414" s="308">
        <v>4.1898126353452296</v>
      </c>
      <c r="BC414" s="308">
        <v>9.087677342209636</v>
      </c>
      <c r="BD414" s="308">
        <v>7.3680793842157586</v>
      </c>
      <c r="BE414" s="308">
        <v>13.042550922469317</v>
      </c>
      <c r="BF414" s="308">
        <v>35.84610353205143</v>
      </c>
      <c r="BG414" s="308">
        <v>30.406714009039217</v>
      </c>
      <c r="BH414" s="308">
        <v>38.561621444917648</v>
      </c>
      <c r="BI414" s="308">
        <v>44.325160564439443</v>
      </c>
      <c r="BJ414" s="308">
        <v>25.283507938219046</v>
      </c>
      <c r="BK414" s="308">
        <v>100</v>
      </c>
      <c r="BL414" s="308">
        <v>8.7546844437398637</v>
      </c>
      <c r="BM414" s="308">
        <v>89.444559451013234</v>
      </c>
      <c r="BN414" s="308">
        <v>52.979003742335316</v>
      </c>
      <c r="BO414" s="308">
        <v>36.465555708677925</v>
      </c>
      <c r="BP414" s="308">
        <v>100</v>
      </c>
      <c r="BQ414" s="308">
        <v>26.755952380952387</v>
      </c>
      <c r="BR414" s="308">
        <v>73.24404761904762</v>
      </c>
      <c r="BS414" s="308">
        <v>50.714285714285708</v>
      </c>
      <c r="BT414" s="308">
        <v>22.529761904761909</v>
      </c>
      <c r="BU414" s="308">
        <v>100</v>
      </c>
      <c r="BV414" s="308">
        <v>3.5190906039117711</v>
      </c>
      <c r="BW414" s="308">
        <v>93.98864226967477</v>
      </c>
      <c r="BX414" s="308">
        <v>55.147298423830001</v>
      </c>
      <c r="BY414" s="312">
        <v>38.841343845844769</v>
      </c>
      <c r="BZ414" s="531">
        <f>Daten_Polit!R414</f>
        <v>6.1</v>
      </c>
      <c r="CA414" s="532">
        <f>Daten_Polit!S414</f>
        <v>21.9</v>
      </c>
      <c r="CB414" s="532">
        <f>Daten_Polit!T414</f>
        <v>4.5999999999999996</v>
      </c>
      <c r="CC414" s="532">
        <f>Daten_Polit!U414</f>
        <v>5.5</v>
      </c>
      <c r="CD414" s="532">
        <f>Daten_Polit!V414</f>
        <v>3.4</v>
      </c>
      <c r="CE414" s="309">
        <v>0.61051869404949977</v>
      </c>
      <c r="CF414" s="309">
        <v>2.2636343187361261</v>
      </c>
      <c r="CG414" s="309">
        <v>0.55690422631346725</v>
      </c>
      <c r="CH414" s="309">
        <v>0.5846182676531757</v>
      </c>
      <c r="CI414" s="309">
        <v>0.51928777357053957</v>
      </c>
      <c r="CJ414" s="309">
        <v>8.2104842336713979</v>
      </c>
      <c r="CK414" s="309">
        <v>4.6756913877583361</v>
      </c>
      <c r="CL414" s="309">
        <v>9.9071091467527133</v>
      </c>
      <c r="CM414" s="309">
        <v>7.6305007183527396</v>
      </c>
      <c r="CN414" s="309">
        <v>15.319418089816573</v>
      </c>
      <c r="CO414" s="309">
        <v>35.384964796726472</v>
      </c>
      <c r="CP414" s="309">
        <v>28.313503619267106</v>
      </c>
      <c r="CQ414" s="309">
        <v>39.602985187707688</v>
      </c>
      <c r="CR414" s="309">
        <v>46.143080152876045</v>
      </c>
      <c r="CS414" s="309">
        <v>24.066496163676518</v>
      </c>
      <c r="CT414" s="309">
        <v>100</v>
      </c>
      <c r="CU414" s="309">
        <v>9.4148229572575328</v>
      </c>
      <c r="CV414" s="309">
        <v>88.805057318656793</v>
      </c>
      <c r="CW414" s="309">
        <v>51.92142792113733</v>
      </c>
      <c r="CX414" s="309">
        <v>36.883629397519449</v>
      </c>
      <c r="CY414" s="309">
        <v>100</v>
      </c>
      <c r="CZ414" s="309">
        <v>31.78639542275906</v>
      </c>
      <c r="DA414" s="309">
        <v>68.213604577240943</v>
      </c>
      <c r="DB414" s="309">
        <v>47.806738715829617</v>
      </c>
      <c r="DC414" s="309">
        <v>20.406865861411315</v>
      </c>
      <c r="DD414" s="309">
        <v>100</v>
      </c>
      <c r="DE414" s="309">
        <v>3.9395447911684616</v>
      </c>
      <c r="DF414" s="309">
        <v>93.614266425261235</v>
      </c>
      <c r="DG414" s="309">
        <v>53.901882704199934</v>
      </c>
      <c r="DH414" s="313">
        <v>39.7123837210613</v>
      </c>
      <c r="DI414" s="565">
        <f>Daten_Polit!W414</f>
        <v>5.6</v>
      </c>
      <c r="DJ414" s="532">
        <f>Daten_Polit!X414</f>
        <v>21.6</v>
      </c>
      <c r="DK414" s="532">
        <f>Daten_Polit!Y414</f>
        <v>4.0999999999999996</v>
      </c>
      <c r="DL414" s="532">
        <f>Daten_Polit!Z414</f>
        <v>4.9000000000000004</v>
      </c>
      <c r="DM414" s="532">
        <f>Daten_Polit!AA414</f>
        <v>3</v>
      </c>
      <c r="DN414" s="309">
        <v>0.58265615426784045</v>
      </c>
      <c r="DO414" s="309">
        <v>2.6252886337710235</v>
      </c>
      <c r="DP414" s="309">
        <v>0.49830151252600308</v>
      </c>
      <c r="DQ414" s="309">
        <v>0.52552909439007822</v>
      </c>
      <c r="DR414" s="309">
        <v>0.46285553764851484</v>
      </c>
      <c r="DS414" s="309">
        <v>8.1183268099155956</v>
      </c>
      <c r="DT414" s="309">
        <v>5.4719775508615003</v>
      </c>
      <c r="DU414" s="309">
        <v>9.6226100025051213</v>
      </c>
      <c r="DV414" s="309">
        <v>7.338405319595215</v>
      </c>
      <c r="DW414" s="309">
        <v>14.873984299684059</v>
      </c>
      <c r="DX414" s="309">
        <v>33.235372695699347</v>
      </c>
      <c r="DY414" s="309">
        <v>26.472185584604745</v>
      </c>
      <c r="DZ414" s="309">
        <v>37.392182437836084</v>
      </c>
      <c r="EA414" s="309">
        <v>44.660546025611389</v>
      </c>
      <c r="EB414" s="309">
        <v>20.704479267789726</v>
      </c>
      <c r="EC414" s="309">
        <v>100</v>
      </c>
      <c r="ED414" s="309">
        <v>10.071930589677272</v>
      </c>
      <c r="EE414" s="309">
        <v>88.149454800520758</v>
      </c>
      <c r="EF414" s="309">
        <v>50.530607020079913</v>
      </c>
      <c r="EG414" s="309">
        <v>37.618847780440852</v>
      </c>
      <c r="EH414" s="309">
        <v>100</v>
      </c>
      <c r="EI414" s="309">
        <v>36.904761904761905</v>
      </c>
      <c r="EJ414" s="309">
        <v>63.095238095238095</v>
      </c>
      <c r="EK414" s="309">
        <v>43.617724867724867</v>
      </c>
      <c r="EL414" s="309">
        <v>19.477513227513228</v>
      </c>
      <c r="EM414" s="309">
        <v>100</v>
      </c>
      <c r="EN414" s="309">
        <v>4.5308169481807301</v>
      </c>
      <c r="EO414" s="309">
        <v>93.057941879332077</v>
      </c>
      <c r="EP414" s="309">
        <v>52.630321965086104</v>
      </c>
      <c r="EQ414" s="367">
        <v>40.42761991424598</v>
      </c>
      <c r="ER414" s="531">
        <f>Daten_Polit!AB414</f>
        <v>5.2</v>
      </c>
      <c r="ES414" s="532">
        <f>Daten_Polit!AC414</f>
        <v>19.5</v>
      </c>
      <c r="ET414" s="532">
        <f>Daten_Polit!AD414</f>
        <v>3.8</v>
      </c>
      <c r="EU414" s="532">
        <f>Daten_Polit!AE414</f>
        <v>4.5</v>
      </c>
      <c r="EV414" s="532">
        <f>Daten_Polit!AF414</f>
        <v>2.8</v>
      </c>
      <c r="EW414" s="309">
        <v>0.5782134868890686</v>
      </c>
      <c r="EX414" s="309">
        <v>2.8335511385410848</v>
      </c>
      <c r="EY414" s="309">
        <v>0.47409239667744252</v>
      </c>
      <c r="EZ414" s="309">
        <v>0.49195376564092685</v>
      </c>
      <c r="FA414" s="309">
        <v>0.45147572969391314</v>
      </c>
      <c r="FB414" s="309">
        <v>8.3858568158049991</v>
      </c>
      <c r="FC414" s="309">
        <v>6.1393152302243212</v>
      </c>
      <c r="FD414" s="309">
        <v>9.7849755035383783</v>
      </c>
      <c r="FE414" s="309">
        <v>7.5589413541733101</v>
      </c>
      <c r="FF414" s="309">
        <v>14.757224585595702</v>
      </c>
      <c r="FG414" s="309">
        <v>32.786512381656756</v>
      </c>
      <c r="FH414" s="309">
        <v>27.619423608368653</v>
      </c>
      <c r="FI414" s="309">
        <v>36.200831467859402</v>
      </c>
      <c r="FJ414" s="309">
        <v>43.329797109135207</v>
      </c>
      <c r="FK414" s="309">
        <v>20.405464962538563</v>
      </c>
      <c r="FL414" s="309">
        <v>100</v>
      </c>
      <c r="FM414" s="309">
        <v>10.397753979015894</v>
      </c>
      <c r="FN414" s="309">
        <v>87.692532765334235</v>
      </c>
      <c r="FO414" s="309">
        <v>49.613235829365472</v>
      </c>
      <c r="FP414" s="309">
        <v>38.079296935968777</v>
      </c>
      <c r="FQ414" s="309">
        <v>100</v>
      </c>
      <c r="FR414" s="309">
        <v>36.376503892427465</v>
      </c>
      <c r="FS414" s="309">
        <v>63.623496107572542</v>
      </c>
      <c r="FT414" s="309">
        <v>43.135173389950467</v>
      </c>
      <c r="FU414" s="309">
        <v>20.488322717622083</v>
      </c>
      <c r="FV414" s="309">
        <v>100</v>
      </c>
      <c r="FW414" s="309">
        <v>4.9316776782761291</v>
      </c>
      <c r="FX414" s="309">
        <v>92.486587205367329</v>
      </c>
      <c r="FY414" s="309">
        <v>51.675885312347127</v>
      </c>
      <c r="FZ414" s="313">
        <v>40.810701893020202</v>
      </c>
      <c r="GA414" s="570">
        <f>Daten_Polit!AG414</f>
        <v>5.8</v>
      </c>
      <c r="GB414" s="571">
        <f>Daten_Polit!AH414</f>
        <v>21.9</v>
      </c>
      <c r="GC414" s="571">
        <f>Daten_Polit!AI414</f>
        <v>4</v>
      </c>
      <c r="GD414" s="571">
        <f>Daten_Polit!AJ414</f>
        <v>4.8</v>
      </c>
      <c r="GE414" s="571">
        <f>Daten_Polit!AK414</f>
        <v>3.1</v>
      </c>
      <c r="GF414" s="444">
        <v>0.58995812555939142</v>
      </c>
      <c r="GG414" s="444">
        <v>3.5501829218479766</v>
      </c>
      <c r="GH414" s="444">
        <v>0.45083273663154644</v>
      </c>
      <c r="GI414" s="444">
        <v>0.4800401080995792</v>
      </c>
      <c r="GJ414" s="444">
        <v>0.41568265001004645</v>
      </c>
      <c r="GK414" s="444">
        <v>6.9503838425473443</v>
      </c>
      <c r="GL414" s="444">
        <v>4.9306311207835938</v>
      </c>
      <c r="GM414" s="444">
        <v>8.3591065292096207</v>
      </c>
      <c r="GN414" s="444">
        <v>6.5494900250178079</v>
      </c>
      <c r="GO414" s="444">
        <v>12.027044597580963</v>
      </c>
      <c r="GP414" s="444">
        <v>31.970316907671688</v>
      </c>
      <c r="GQ414" s="444">
        <v>28.750918933368208</v>
      </c>
      <c r="GR414" s="444">
        <v>34.395473496129235</v>
      </c>
      <c r="GS414" s="444">
        <v>42.4</v>
      </c>
      <c r="GT414" s="444">
        <v>18.140794223827651</v>
      </c>
      <c r="GU414" s="444">
        <v>100</v>
      </c>
      <c r="GV414" s="444">
        <v>10.381933213610354</v>
      </c>
      <c r="GW414" s="444">
        <v>87.505481690019622</v>
      </c>
      <c r="GX414" s="444">
        <v>48.795211894553795</v>
      </c>
      <c r="GY414" s="444">
        <v>38.71026979546582</v>
      </c>
      <c r="GZ414" s="444">
        <v>100</v>
      </c>
      <c r="HA414" s="444">
        <v>38.94736842105263</v>
      </c>
      <c r="HB414" s="444">
        <v>61.052631578947356</v>
      </c>
      <c r="HC414" s="444">
        <v>40.672514619883046</v>
      </c>
      <c r="HD414" s="444">
        <v>20.380116959064324</v>
      </c>
      <c r="HE414" s="444">
        <v>100</v>
      </c>
      <c r="HF414" s="444">
        <v>4.9062812123933348</v>
      </c>
      <c r="HG414" s="444">
        <v>92.224040997042806</v>
      </c>
      <c r="HH414" s="444">
        <v>50.369966836183444</v>
      </c>
      <c r="HI414" s="445">
        <v>41.854074160859348</v>
      </c>
      <c r="HJ414" s="570">
        <f>Daten_Polit!AL414</f>
        <v>5.6</v>
      </c>
      <c r="HK414" s="571">
        <f>Daten_Polit!AM414</f>
        <v>22.7</v>
      </c>
      <c r="HL414" s="571">
        <f>Daten_Polit!AN414</f>
        <v>3.8</v>
      </c>
      <c r="HM414" s="571">
        <f>Daten_Polit!AO414</f>
        <v>4.5999999999999996</v>
      </c>
      <c r="HN414" s="571">
        <f>Daten_Polit!AP414</f>
        <v>2.7</v>
      </c>
      <c r="HO414" s="444">
        <v>0.49913449412944211</v>
      </c>
      <c r="HP414" s="444">
        <v>2.39423052758525</v>
      </c>
      <c r="HQ414" s="444">
        <v>0.39985289950567698</v>
      </c>
      <c r="HR414" s="444">
        <v>0.39010341120148234</v>
      </c>
      <c r="HS414" s="444">
        <v>0.41092509789322668</v>
      </c>
      <c r="HT414" s="444">
        <v>7.403405875392294</v>
      </c>
      <c r="HU414" s="444">
        <v>4.9408489909533744</v>
      </c>
      <c r="HV414" s="444">
        <v>9.3044182488975213</v>
      </c>
      <c r="HW414" s="444">
        <v>6.6553124590591732</v>
      </c>
      <c r="HX414" s="444">
        <v>15.114942528735634</v>
      </c>
      <c r="HY414" s="444">
        <v>41.201895537156688</v>
      </c>
      <c r="HZ414" s="444">
        <v>42.30352476256887</v>
      </c>
      <c r="IA414" s="444">
        <v>40.968198202307967</v>
      </c>
      <c r="IB414" s="444">
        <v>50.102846526440182</v>
      </c>
      <c r="IC414" s="444">
        <v>20.858895705521473</v>
      </c>
      <c r="ID414" s="444">
        <v>100</v>
      </c>
      <c r="IE414" s="444">
        <v>10.965141957163848</v>
      </c>
      <c r="IF414" s="444">
        <v>86.911172748575538</v>
      </c>
      <c r="IG414" s="444">
        <v>47.388539421582401</v>
      </c>
      <c r="IH414" s="444">
        <v>39.52263332699313</v>
      </c>
      <c r="II414" s="444">
        <v>100</v>
      </c>
      <c r="IJ414" s="444">
        <v>42.61221945137158</v>
      </c>
      <c r="IK414" s="444">
        <v>57.387780548628427</v>
      </c>
      <c r="IL414" s="444">
        <v>39.183291770573561</v>
      </c>
      <c r="IM414" s="444">
        <v>18.204488778054863</v>
      </c>
      <c r="IN414" s="444">
        <v>100</v>
      </c>
      <c r="IO414" s="444">
        <v>5.5467031744378348</v>
      </c>
      <c r="IP414" s="444">
        <v>91.617100665118528</v>
      </c>
      <c r="IQ414" s="444">
        <v>48.718565852713084</v>
      </c>
      <c r="IR414" s="445">
        <v>42.898534812405451</v>
      </c>
      <c r="IS414" s="443">
        <f>Daten_Polit!AQ414</f>
        <v>5.2</v>
      </c>
      <c r="IT414" s="227">
        <f>Daten_Polit!AR414</f>
        <v>21.2</v>
      </c>
      <c r="IU414" s="227">
        <f>Daten_Polit!AS414</f>
        <v>3.3</v>
      </c>
      <c r="IV414" s="227">
        <f>Daten_Polit!AT414</f>
        <v>4.0999999999999996</v>
      </c>
      <c r="IW414" s="227">
        <f>Daten_Polit!AU414</f>
        <v>2.4</v>
      </c>
      <c r="IX414" s="444" t="s">
        <v>820</v>
      </c>
      <c r="IY414" s="444" t="s">
        <v>820</v>
      </c>
      <c r="IZ414" s="444" t="s">
        <v>820</v>
      </c>
      <c r="JA414" s="444" t="s">
        <v>820</v>
      </c>
      <c r="JB414" s="444" t="s">
        <v>820</v>
      </c>
      <c r="JC414" s="444" t="s">
        <v>820</v>
      </c>
      <c r="JD414" s="444" t="s">
        <v>820</v>
      </c>
      <c r="JE414" s="444" t="s">
        <v>820</v>
      </c>
      <c r="JF414" s="444" t="s">
        <v>820</v>
      </c>
      <c r="JG414" s="444" t="s">
        <v>820</v>
      </c>
      <c r="JH414" s="444" t="s">
        <v>820</v>
      </c>
      <c r="JI414" s="444" t="s">
        <v>820</v>
      </c>
      <c r="JJ414" s="444" t="s">
        <v>820</v>
      </c>
      <c r="JK414" s="444" t="s">
        <v>820</v>
      </c>
      <c r="JL414" s="444" t="s">
        <v>820</v>
      </c>
      <c r="JM414" s="444" t="s">
        <v>820</v>
      </c>
      <c r="JN414" s="444" t="s">
        <v>820</v>
      </c>
      <c r="JO414" s="444" t="s">
        <v>820</v>
      </c>
      <c r="JP414" s="444" t="s">
        <v>820</v>
      </c>
      <c r="JQ414" s="444" t="s">
        <v>820</v>
      </c>
      <c r="JR414" s="444" t="s">
        <v>820</v>
      </c>
      <c r="JS414" s="444" t="s">
        <v>820</v>
      </c>
      <c r="JT414" s="444" t="s">
        <v>820</v>
      </c>
      <c r="JU414" s="444" t="s">
        <v>820</v>
      </c>
      <c r="JV414" s="444" t="s">
        <v>820</v>
      </c>
      <c r="JW414" s="444" t="s">
        <v>820</v>
      </c>
      <c r="JX414" s="444" t="s">
        <v>820</v>
      </c>
      <c r="JY414" s="444" t="s">
        <v>820</v>
      </c>
      <c r="JZ414" s="444" t="s">
        <v>820</v>
      </c>
      <c r="KA414" s="445" t="s">
        <v>820</v>
      </c>
    </row>
    <row r="415" spans="4:287" ht="12.65" customHeight="1" x14ac:dyDescent="0.2">
      <c r="D415" s="276"/>
      <c r="E415" s="3" t="str">
        <f>Daten_Polit!E415</f>
        <v>16054</v>
      </c>
      <c r="F415" s="229" t="str">
        <f>Daten_Polit!F415</f>
        <v>Suhl, Stadt</v>
      </c>
      <c r="G415" s="246"/>
      <c r="H415" s="531">
        <f>Daten_Polit!H415</f>
        <v>7</v>
      </c>
      <c r="I415" s="532">
        <f>Daten_Polit!I415</f>
        <v>32.5</v>
      </c>
      <c r="J415" s="532">
        <f>Daten_Polit!J415</f>
        <v>5.7</v>
      </c>
      <c r="K415" s="532">
        <f>Daten_Polit!K415</f>
        <v>6.1</v>
      </c>
      <c r="L415" s="532">
        <f>Daten_Polit!L415</f>
        <v>3.7</v>
      </c>
      <c r="M415" s="308">
        <v>0.88768253486194415</v>
      </c>
      <c r="N415" s="308">
        <v>4.8351688516854887</v>
      </c>
      <c r="O415" s="308">
        <v>0.78012048008014023</v>
      </c>
      <c r="P415" s="308">
        <v>0.84351751503644323</v>
      </c>
      <c r="Q415" s="308">
        <v>0.43372605264578201</v>
      </c>
      <c r="R415" s="308">
        <v>8.1537785036750599</v>
      </c>
      <c r="S415" s="308">
        <v>5.6868345884180025</v>
      </c>
      <c r="T415" s="308">
        <v>9.0485074626862598</v>
      </c>
      <c r="U415" s="308">
        <v>9.3311551028249333</v>
      </c>
      <c r="V415" s="308">
        <v>6.9264069264069263</v>
      </c>
      <c r="W415" s="308">
        <v>28.540691051761623</v>
      </c>
      <c r="X415" s="308">
        <v>28.213820078240232</v>
      </c>
      <c r="Y415" s="308">
        <v>28.33219412166245</v>
      </c>
      <c r="Z415" s="308">
        <v>28.500823723224013</v>
      </c>
      <c r="AA415" s="308">
        <v>27.075812274360413</v>
      </c>
      <c r="AB415" s="308">
        <v>100</v>
      </c>
      <c r="AC415" s="308">
        <v>5.8949023928704118</v>
      </c>
      <c r="AD415" s="308">
        <v>92.072959904687394</v>
      </c>
      <c r="AE415" s="308">
        <v>75.074701946511908</v>
      </c>
      <c r="AF415" s="308">
        <v>16.99825795817549</v>
      </c>
      <c r="AG415" s="308">
        <v>100</v>
      </c>
      <c r="AH415" s="308">
        <v>25.245098039215684</v>
      </c>
      <c r="AI415" s="308">
        <v>74.754901960784309</v>
      </c>
      <c r="AJ415" s="308">
        <v>65.441176470588232</v>
      </c>
      <c r="AK415" s="308">
        <v>9.3137254901960791</v>
      </c>
      <c r="AL415" s="308">
        <v>100</v>
      </c>
      <c r="AM415" s="308">
        <v>3.200291441819239</v>
      </c>
      <c r="AN415" s="308">
        <v>93.952544333748307</v>
      </c>
      <c r="AO415" s="308">
        <v>79.417559386497274</v>
      </c>
      <c r="AP415" s="337">
        <v>14.534984947251031</v>
      </c>
      <c r="AQ415" s="531">
        <f>Daten_Polit!M415</f>
        <v>6.4</v>
      </c>
      <c r="AR415" s="532">
        <f>Daten_Polit!N415</f>
        <v>29.4</v>
      </c>
      <c r="AS415" s="532">
        <f>Daten_Polit!O415</f>
        <v>5.0999999999999996</v>
      </c>
      <c r="AT415" s="532">
        <f>Daten_Polit!P415</f>
        <v>5.5</v>
      </c>
      <c r="AU415" s="532">
        <f>Daten_Polit!Q415</f>
        <v>3</v>
      </c>
      <c r="AV415" s="308">
        <v>0.86901827890737315</v>
      </c>
      <c r="AW415" s="308">
        <v>3.7609921165120195</v>
      </c>
      <c r="AX415" s="308">
        <v>0.78324467308608625</v>
      </c>
      <c r="AY415" s="308">
        <v>0.84447107196538529</v>
      </c>
      <c r="AZ415" s="308">
        <v>0.45063863010023381</v>
      </c>
      <c r="BA415" s="308">
        <v>8.5678374415192078</v>
      </c>
      <c r="BB415" s="308">
        <v>5.7900432900432897</v>
      </c>
      <c r="BC415" s="308">
        <v>9.5503995378842603</v>
      </c>
      <c r="BD415" s="308">
        <v>9.7497562560935975</v>
      </c>
      <c r="BE415" s="308">
        <v>7.9584775086532726</v>
      </c>
      <c r="BF415" s="308">
        <v>33.945083645088793</v>
      </c>
      <c r="BG415" s="308">
        <v>29.583219831105467</v>
      </c>
      <c r="BH415" s="308">
        <v>35.586772022241732</v>
      </c>
      <c r="BI415" s="308">
        <v>35.22901599825115</v>
      </c>
      <c r="BJ415" s="308">
        <v>38.488888888853332</v>
      </c>
      <c r="BK415" s="308">
        <v>100</v>
      </c>
      <c r="BL415" s="308">
        <v>6.3400954404999492</v>
      </c>
      <c r="BM415" s="308">
        <v>91.656897281156105</v>
      </c>
      <c r="BN415" s="308">
        <v>74.5823567780768</v>
      </c>
      <c r="BO415" s="308">
        <v>17.074540503079316</v>
      </c>
      <c r="BP415" s="308">
        <v>100</v>
      </c>
      <c r="BQ415" s="308">
        <v>25.241864555848725</v>
      </c>
      <c r="BR415" s="308">
        <v>74.758135444151279</v>
      </c>
      <c r="BS415" s="308">
        <v>65.611257695690412</v>
      </c>
      <c r="BT415" s="308">
        <v>9.1468777484608612</v>
      </c>
      <c r="BU415" s="308">
        <v>100</v>
      </c>
      <c r="BV415" s="308">
        <v>3.6097818383905675</v>
      </c>
      <c r="BW415" s="308">
        <v>93.617574908374692</v>
      </c>
      <c r="BX415" s="308">
        <v>79.063499687178435</v>
      </c>
      <c r="BY415" s="312">
        <v>14.554075221196275</v>
      </c>
      <c r="BZ415" s="531">
        <f>Daten_Polit!R415</f>
        <v>5.3</v>
      </c>
      <c r="CA415" s="532">
        <f>Daten_Polit!S415</f>
        <v>23.8</v>
      </c>
      <c r="CB415" s="532">
        <f>Daten_Polit!T415</f>
        <v>4.0999999999999996</v>
      </c>
      <c r="CC415" s="532">
        <f>Daten_Polit!U415</f>
        <v>4.5999999999999996</v>
      </c>
      <c r="CD415" s="532">
        <f>Daten_Polit!V415</f>
        <v>1.9</v>
      </c>
      <c r="CE415" s="309">
        <v>0.75094667894790701</v>
      </c>
      <c r="CF415" s="309">
        <v>3.7029905943812338</v>
      </c>
      <c r="CG415" s="309">
        <v>0.65665936478472275</v>
      </c>
      <c r="CH415" s="309">
        <v>0.72081032235100695</v>
      </c>
      <c r="CI415" s="309">
        <v>0.2981883755202539</v>
      </c>
      <c r="CJ415" s="309">
        <v>8.6409180440184521</v>
      </c>
      <c r="CK415" s="309">
        <v>6.0548722800378432</v>
      </c>
      <c r="CL415" s="309">
        <v>9.7437137330759072</v>
      </c>
      <c r="CM415" s="309">
        <v>9.8917062863180139</v>
      </c>
      <c r="CN415" s="309">
        <v>8.1428571428617964</v>
      </c>
      <c r="CO415" s="309">
        <v>32.923318503006236</v>
      </c>
      <c r="CP415" s="309">
        <v>32.931472081214096</v>
      </c>
      <c r="CQ415" s="309">
        <v>32.967032967031336</v>
      </c>
      <c r="CR415" s="309">
        <v>32.794177112818439</v>
      </c>
      <c r="CS415" s="309">
        <v>34.852941176450088</v>
      </c>
      <c r="CT415" s="309">
        <v>100</v>
      </c>
      <c r="CU415" s="309">
        <v>5.8802211996548177</v>
      </c>
      <c r="CV415" s="309">
        <v>92.132342020002454</v>
      </c>
      <c r="CW415" s="309">
        <v>75.41826175232984</v>
      </c>
      <c r="CX415" s="309">
        <v>16.714080267672621</v>
      </c>
      <c r="CY415" s="309">
        <v>100</v>
      </c>
      <c r="CZ415" s="309">
        <v>28.603859250851311</v>
      </c>
      <c r="DA415" s="309">
        <v>71.396140749148699</v>
      </c>
      <c r="DB415" s="309">
        <v>65.834279228149825</v>
      </c>
      <c r="DC415" s="309">
        <v>5.5618615209988658</v>
      </c>
      <c r="DD415" s="309">
        <v>100</v>
      </c>
      <c r="DE415" s="309">
        <v>3.6791737589976519</v>
      </c>
      <c r="DF415" s="309">
        <v>93.611277576587256</v>
      </c>
      <c r="DG415" s="309">
        <v>79.401762096913856</v>
      </c>
      <c r="DH415" s="313">
        <v>14.209515479673396</v>
      </c>
      <c r="DI415" s="565">
        <f>Daten_Polit!W415</f>
        <v>4.9000000000000004</v>
      </c>
      <c r="DJ415" s="532">
        <f>Daten_Polit!X415</f>
        <v>25.9</v>
      </c>
      <c r="DK415" s="532">
        <f>Daten_Polit!Y415</f>
        <v>3.7</v>
      </c>
      <c r="DL415" s="532">
        <f>Daten_Polit!Z415</f>
        <v>4.0999999999999996</v>
      </c>
      <c r="DM415" s="532">
        <f>Daten_Polit!AA415</f>
        <v>1.9</v>
      </c>
      <c r="DN415" s="309">
        <v>0.7442416340721425</v>
      </c>
      <c r="DO415" s="309">
        <v>4.7116187945306196</v>
      </c>
      <c r="DP415" s="309">
        <v>0.59176162136616284</v>
      </c>
      <c r="DQ415" s="309">
        <v>0.62350307741755406</v>
      </c>
      <c r="DR415" s="309">
        <v>0.4070594181065732</v>
      </c>
      <c r="DS415" s="309">
        <v>9.3906810035842287</v>
      </c>
      <c r="DT415" s="309">
        <v>8.2649306538343321</v>
      </c>
      <c r="DU415" s="309">
        <v>9.9160545645335745</v>
      </c>
      <c r="DV415" s="309">
        <v>10.039056849414729</v>
      </c>
      <c r="DW415" s="309">
        <v>8.7201125175808727</v>
      </c>
      <c r="DX415" s="309">
        <v>27.908021198243059</v>
      </c>
      <c r="DY415" s="309">
        <v>25.261669024059437</v>
      </c>
      <c r="DZ415" s="309">
        <v>29.150757077022821</v>
      </c>
      <c r="EA415" s="309">
        <v>29.601628380347211</v>
      </c>
      <c r="EB415" s="309">
        <v>24.825662482510459</v>
      </c>
      <c r="EC415" s="309">
        <v>100</v>
      </c>
      <c r="ED415" s="309">
        <v>6.191178034329627</v>
      </c>
      <c r="EE415" s="309">
        <v>91.784284592908818</v>
      </c>
      <c r="EF415" s="309">
        <v>75.230076553696193</v>
      </c>
      <c r="EG415" s="309">
        <v>16.554208039212618</v>
      </c>
      <c r="EH415" s="309">
        <v>100</v>
      </c>
      <c r="EI415" s="309">
        <v>32.685714285714276</v>
      </c>
      <c r="EJ415" s="309">
        <v>67.314285714285731</v>
      </c>
      <c r="EK415" s="309">
        <v>60.685714285714297</v>
      </c>
      <c r="EL415" s="309">
        <v>6.6285714285714281</v>
      </c>
      <c r="EM415" s="309">
        <v>100</v>
      </c>
      <c r="EN415" s="309">
        <v>4.0933270564281861</v>
      </c>
      <c r="EO415" s="309">
        <v>93.175976145078423</v>
      </c>
      <c r="EP415" s="309">
        <v>79.511722078826665</v>
      </c>
      <c r="EQ415" s="367">
        <v>13.664254066251749</v>
      </c>
      <c r="ER415" s="531">
        <f>Daten_Polit!AB415</f>
        <v>5</v>
      </c>
      <c r="ES415" s="532">
        <f>Daten_Polit!AC415</f>
        <v>26</v>
      </c>
      <c r="ET415" s="532">
        <f>Daten_Polit!AD415</f>
        <v>3.8</v>
      </c>
      <c r="EU415" s="532">
        <f>Daten_Polit!AE415</f>
        <v>4.2</v>
      </c>
      <c r="EV415" s="532">
        <f>Daten_Polit!AF415</f>
        <v>1.9</v>
      </c>
      <c r="EW415" s="309">
        <v>0.68305014706239831</v>
      </c>
      <c r="EX415" s="309">
        <v>4.2797762634087837</v>
      </c>
      <c r="EY415" s="309">
        <v>0.53800890333291351</v>
      </c>
      <c r="EZ415" s="309">
        <v>0.56738652463103445</v>
      </c>
      <c r="FA415" s="309">
        <v>0.36571690297590637</v>
      </c>
      <c r="FB415" s="309">
        <v>8.4843566856009378</v>
      </c>
      <c r="FC415" s="309">
        <v>6.9753979739499883</v>
      </c>
      <c r="FD415" s="309">
        <v>9.1671031953907391</v>
      </c>
      <c r="FE415" s="309">
        <v>8.9177489177489182</v>
      </c>
      <c r="FF415" s="309">
        <v>11.61473087819355</v>
      </c>
      <c r="FG415" s="309">
        <v>26.094775649668193</v>
      </c>
      <c r="FH415" s="309">
        <v>25.839793281653744</v>
      </c>
      <c r="FI415" s="309">
        <v>26.211050013087196</v>
      </c>
      <c r="FJ415" s="309">
        <v>26.375684240847018</v>
      </c>
      <c r="FK415" s="309">
        <v>24.568965517241377</v>
      </c>
      <c r="FL415" s="309">
        <v>100</v>
      </c>
      <c r="FM415" s="309">
        <v>6.5972173771677207</v>
      </c>
      <c r="FN415" s="309">
        <v>90.987483671993374</v>
      </c>
      <c r="FO415" s="309">
        <v>74.768216426672439</v>
      </c>
      <c r="FP415" s="309">
        <v>16.219267245320928</v>
      </c>
      <c r="FQ415" s="309">
        <v>100</v>
      </c>
      <c r="FR415" s="309">
        <v>32.323232323232332</v>
      </c>
      <c r="FS415" s="309">
        <v>67.676767676767682</v>
      </c>
      <c r="FT415" s="309">
        <v>61.39169472502806</v>
      </c>
      <c r="FU415" s="309">
        <v>6.2850729517396191</v>
      </c>
      <c r="FV415" s="309">
        <v>100</v>
      </c>
      <c r="FW415" s="309">
        <v>4.3449685644754688</v>
      </c>
      <c r="FX415" s="309">
        <v>92.395350840468737</v>
      </c>
      <c r="FY415" s="309">
        <v>78.93593338125369</v>
      </c>
      <c r="FZ415" s="313">
        <v>13.459417459215056</v>
      </c>
      <c r="GA415" s="570">
        <f>Daten_Polit!AG415</f>
        <v>5.9</v>
      </c>
      <c r="GB415" s="571">
        <f>Daten_Polit!AH415</f>
        <v>30.5</v>
      </c>
      <c r="GC415" s="571">
        <f>Daten_Polit!AI415</f>
        <v>4.3</v>
      </c>
      <c r="GD415" s="571">
        <f>Daten_Polit!AJ415</f>
        <v>4.8</v>
      </c>
      <c r="GE415" s="571">
        <f>Daten_Polit!AK415</f>
        <v>1.9</v>
      </c>
      <c r="GF415" s="444">
        <v>0.71776611694152925</v>
      </c>
      <c r="GG415" s="444">
        <v>4.3166343535387126</v>
      </c>
      <c r="GH415" s="444">
        <v>0.55380883071047182</v>
      </c>
      <c r="GI415" s="444">
        <v>0.5864404018296665</v>
      </c>
      <c r="GJ415" s="444">
        <v>0.36348244523077539</v>
      </c>
      <c r="GK415" s="444">
        <v>6.6899495537446629</v>
      </c>
      <c r="GL415" s="444">
        <v>5.3960166743867903</v>
      </c>
      <c r="GM415" s="444">
        <v>7.3421267654951619</v>
      </c>
      <c r="GN415" s="444">
        <v>7.2331815882650474</v>
      </c>
      <c r="GO415" s="444">
        <v>8.6494688922557508</v>
      </c>
      <c r="GP415" s="444">
        <v>29.7487206904404</v>
      </c>
      <c r="GQ415" s="444">
        <v>29.867761057920656</v>
      </c>
      <c r="GR415" s="444">
        <v>29.688756173182064</v>
      </c>
      <c r="GS415" s="444">
        <v>29.81451512510246</v>
      </c>
      <c r="GT415" s="444">
        <v>28.189910979152412</v>
      </c>
      <c r="GU415" s="444">
        <v>100</v>
      </c>
      <c r="GV415" s="444">
        <v>7.3146702582720877</v>
      </c>
      <c r="GW415" s="444">
        <v>90.091777758862833</v>
      </c>
      <c r="GX415" s="444">
        <v>74.331130331836803</v>
      </c>
      <c r="GY415" s="444">
        <v>15.760647427026036</v>
      </c>
      <c r="GZ415" s="444">
        <v>100</v>
      </c>
      <c r="HA415" s="444">
        <v>33.96551724137931</v>
      </c>
      <c r="HB415" s="444">
        <v>66.034482758620697</v>
      </c>
      <c r="HC415" s="444">
        <v>61.724137931034484</v>
      </c>
      <c r="HD415" s="444">
        <v>4.3103448275862073</v>
      </c>
      <c r="HE415" s="444">
        <v>100</v>
      </c>
      <c r="HF415" s="444">
        <v>4.8769416839152493</v>
      </c>
      <c r="HG415" s="444">
        <v>91.592323683401105</v>
      </c>
      <c r="HH415" s="444">
        <v>78.187099353936347</v>
      </c>
      <c r="HI415" s="445">
        <v>13.405224329464751</v>
      </c>
      <c r="HJ415" s="570">
        <f>Daten_Polit!AL415</f>
        <v>5.8</v>
      </c>
      <c r="HK415" s="571">
        <f>Daten_Polit!AM415</f>
        <v>28.1</v>
      </c>
      <c r="HL415" s="571">
        <f>Daten_Polit!AN415</f>
        <v>4.3</v>
      </c>
      <c r="HM415" s="571">
        <f>Daten_Polit!AO415</f>
        <v>4.7</v>
      </c>
      <c r="HN415" s="571">
        <f>Daten_Polit!AP415</f>
        <v>2.1</v>
      </c>
      <c r="HO415" s="444">
        <v>0.5743438766009914</v>
      </c>
      <c r="HP415" s="444">
        <v>2.7048770918683602</v>
      </c>
      <c r="HQ415" s="444">
        <v>0.45582834689514606</v>
      </c>
      <c r="HR415" s="444">
        <v>0.47601088589954926</v>
      </c>
      <c r="HS415" s="444">
        <v>0.33751540202842234</v>
      </c>
      <c r="HT415" s="444">
        <v>7.2153846153848376</v>
      </c>
      <c r="HU415" s="444">
        <v>5.9701492537313428</v>
      </c>
      <c r="HV415" s="444">
        <v>7.8573093961300007</v>
      </c>
      <c r="HW415" s="444">
        <v>7.8296352971180818</v>
      </c>
      <c r="HX415" s="444">
        <v>8.1521739130479087</v>
      </c>
      <c r="HY415" s="444">
        <v>38.315132605302288</v>
      </c>
      <c r="HZ415" s="444">
        <v>37.471369674753781</v>
      </c>
      <c r="IA415" s="444">
        <v>38.750887154009938</v>
      </c>
      <c r="IB415" s="444">
        <v>39.54239917270219</v>
      </c>
      <c r="IC415" s="444">
        <v>30.222841225587871</v>
      </c>
      <c r="ID415" s="444">
        <v>100</v>
      </c>
      <c r="IE415" s="444">
        <v>8.1137407377636936</v>
      </c>
      <c r="IF415" s="444">
        <v>89.450358603059883</v>
      </c>
      <c r="IG415" s="444">
        <v>73.63637045266222</v>
      </c>
      <c r="IH415" s="444">
        <v>15.813988150397664</v>
      </c>
      <c r="II415" s="444">
        <v>100</v>
      </c>
      <c r="IJ415" s="444">
        <v>34.810710987996309</v>
      </c>
      <c r="IK415" s="444">
        <v>65.189289012003698</v>
      </c>
      <c r="IL415" s="444">
        <v>59.002770083102504</v>
      </c>
      <c r="IM415" s="444">
        <v>6.186518928901199</v>
      </c>
      <c r="IN415" s="444">
        <v>100</v>
      </c>
      <c r="IO415" s="444">
        <v>5.9305348494755012</v>
      </c>
      <c r="IP415" s="444">
        <v>90.80834942620956</v>
      </c>
      <c r="IQ415" s="444">
        <v>77.575116088974099</v>
      </c>
      <c r="IR415" s="445">
        <v>13.233233337235454</v>
      </c>
      <c r="IS415" s="443">
        <f>Daten_Polit!AQ415</f>
        <v>5.6</v>
      </c>
      <c r="IT415" s="227">
        <f>Daten_Polit!AR415</f>
        <v>26.6</v>
      </c>
      <c r="IU415" s="227">
        <f>Daten_Polit!AS415</f>
        <v>4</v>
      </c>
      <c r="IV415" s="227">
        <f>Daten_Polit!AT415</f>
        <v>4.4000000000000004</v>
      </c>
      <c r="IW415" s="227">
        <f>Daten_Polit!AU415</f>
        <v>1.7</v>
      </c>
      <c r="IX415" s="444" t="s">
        <v>820</v>
      </c>
      <c r="IY415" s="444" t="s">
        <v>820</v>
      </c>
      <c r="IZ415" s="444" t="s">
        <v>820</v>
      </c>
      <c r="JA415" s="444" t="s">
        <v>820</v>
      </c>
      <c r="JB415" s="444" t="s">
        <v>820</v>
      </c>
      <c r="JC415" s="444" t="s">
        <v>820</v>
      </c>
      <c r="JD415" s="444" t="s">
        <v>820</v>
      </c>
      <c r="JE415" s="444" t="s">
        <v>820</v>
      </c>
      <c r="JF415" s="444" t="s">
        <v>820</v>
      </c>
      <c r="JG415" s="444" t="s">
        <v>820</v>
      </c>
      <c r="JH415" s="444" t="s">
        <v>820</v>
      </c>
      <c r="JI415" s="444" t="s">
        <v>820</v>
      </c>
      <c r="JJ415" s="444" t="s">
        <v>820</v>
      </c>
      <c r="JK415" s="444" t="s">
        <v>820</v>
      </c>
      <c r="JL415" s="444" t="s">
        <v>820</v>
      </c>
      <c r="JM415" s="444" t="s">
        <v>820</v>
      </c>
      <c r="JN415" s="444" t="s">
        <v>820</v>
      </c>
      <c r="JO415" s="444" t="s">
        <v>820</v>
      </c>
      <c r="JP415" s="444" t="s">
        <v>820</v>
      </c>
      <c r="JQ415" s="444" t="s">
        <v>820</v>
      </c>
      <c r="JR415" s="444" t="s">
        <v>820</v>
      </c>
      <c r="JS415" s="444" t="s">
        <v>820</v>
      </c>
      <c r="JT415" s="444" t="s">
        <v>820</v>
      </c>
      <c r="JU415" s="444" t="s">
        <v>820</v>
      </c>
      <c r="JV415" s="444" t="s">
        <v>820</v>
      </c>
      <c r="JW415" s="444" t="s">
        <v>820</v>
      </c>
      <c r="JX415" s="444" t="s">
        <v>820</v>
      </c>
      <c r="JY415" s="444" t="s">
        <v>820</v>
      </c>
      <c r="JZ415" s="444" t="s">
        <v>820</v>
      </c>
      <c r="KA415" s="445" t="s">
        <v>820</v>
      </c>
    </row>
    <row r="416" spans="4:287" ht="12.65" customHeight="1" x14ac:dyDescent="0.2">
      <c r="D416" s="276"/>
      <c r="E416" s="3" t="str">
        <f>Daten_Polit!E416</f>
        <v>16055</v>
      </c>
      <c r="F416" s="229" t="str">
        <f>Daten_Polit!F416</f>
        <v>Weimar, Stadt</v>
      </c>
      <c r="G416" s="246"/>
      <c r="H416" s="531">
        <f>Daten_Polit!H416</f>
        <v>8.4</v>
      </c>
      <c r="I416" s="532">
        <f>Daten_Polit!I416</f>
        <v>27.6</v>
      </c>
      <c r="J416" s="532">
        <f>Daten_Polit!J416</f>
        <v>6.9</v>
      </c>
      <c r="K416" s="532">
        <f>Daten_Polit!K416</f>
        <v>7.9</v>
      </c>
      <c r="L416" s="532">
        <f>Daten_Polit!L416</f>
        <v>4.3</v>
      </c>
      <c r="M416" s="308">
        <v>0.92446831496743531</v>
      </c>
      <c r="N416" s="308">
        <v>4.4146691074043307</v>
      </c>
      <c r="O416" s="308">
        <v>0.80699888165672284</v>
      </c>
      <c r="P416" s="308">
        <v>0.89527892287157984</v>
      </c>
      <c r="Q416" s="308">
        <v>0.58718117397584035</v>
      </c>
      <c r="R416" s="308">
        <v>7.9151761255599595</v>
      </c>
      <c r="S416" s="308">
        <v>5.3417721518990042</v>
      </c>
      <c r="T416" s="308">
        <v>8.8439866173622104</v>
      </c>
      <c r="U416" s="308">
        <v>7.9142091152813316</v>
      </c>
      <c r="V416" s="308">
        <v>13.108706345303798</v>
      </c>
      <c r="W416" s="308">
        <v>35.46929951924637</v>
      </c>
      <c r="X416" s="308">
        <v>32.775961780238013</v>
      </c>
      <c r="Y416" s="308">
        <v>36.474956898456057</v>
      </c>
      <c r="Z416" s="308">
        <v>39.458643373231958</v>
      </c>
      <c r="AA416" s="308">
        <v>22.895705521474639</v>
      </c>
      <c r="AB416" s="308">
        <v>100</v>
      </c>
      <c r="AC416" s="308">
        <v>8.1288332570364297</v>
      </c>
      <c r="AD416" s="308">
        <v>89.875058767231224</v>
      </c>
      <c r="AE416" s="308">
        <v>63.261632464767146</v>
      </c>
      <c r="AF416" s="308">
        <v>26.613426302464077</v>
      </c>
      <c r="AG416" s="308">
        <v>100</v>
      </c>
      <c r="AH416" s="308">
        <v>26.081682167407997</v>
      </c>
      <c r="AI416" s="308">
        <v>73.918317832591981</v>
      </c>
      <c r="AJ416" s="308">
        <v>60.735948241002824</v>
      </c>
      <c r="AK416" s="308">
        <v>13.182369591589161</v>
      </c>
      <c r="AL416" s="308">
        <v>100</v>
      </c>
      <c r="AM416" s="308">
        <v>3.8971985182216402</v>
      </c>
      <c r="AN416" s="308">
        <v>93.236795370101362</v>
      </c>
      <c r="AO416" s="308">
        <v>66.52141634667629</v>
      </c>
      <c r="AP416" s="337">
        <v>26.715379023425061</v>
      </c>
      <c r="AQ416" s="531">
        <f>Daten_Polit!M416</f>
        <v>7.3</v>
      </c>
      <c r="AR416" s="532">
        <f>Daten_Polit!N416</f>
        <v>26.1</v>
      </c>
      <c r="AS416" s="532">
        <f>Daten_Polit!O416</f>
        <v>5.7</v>
      </c>
      <c r="AT416" s="532">
        <f>Daten_Polit!P416</f>
        <v>6.7</v>
      </c>
      <c r="AU416" s="532">
        <f>Daten_Polit!Q416</f>
        <v>3.4</v>
      </c>
      <c r="AV416" s="308">
        <v>0.81133482475764362</v>
      </c>
      <c r="AW416" s="308">
        <v>3.5924971186936308</v>
      </c>
      <c r="AX416" s="308">
        <v>0.70905952226001356</v>
      </c>
      <c r="AY416" s="308">
        <v>0.80302917049305322</v>
      </c>
      <c r="AZ416" s="308">
        <v>0.48353620874163494</v>
      </c>
      <c r="BA416" s="308">
        <v>7.9260720286361313</v>
      </c>
      <c r="BB416" s="308">
        <v>4.9825738995742856</v>
      </c>
      <c r="BC416" s="308">
        <v>9.1491355967508667</v>
      </c>
      <c r="BD416" s="308">
        <v>8.0716637123324393</v>
      </c>
      <c r="BE416" s="308">
        <v>14.14319248826291</v>
      </c>
      <c r="BF416" s="308">
        <v>35.691806434886146</v>
      </c>
      <c r="BG416" s="308">
        <v>31.425598335060801</v>
      </c>
      <c r="BH416" s="308">
        <v>37.762719042825715</v>
      </c>
      <c r="BI416" s="308">
        <v>40.392886948704884</v>
      </c>
      <c r="BJ416" s="308">
        <v>25.392512077282607</v>
      </c>
      <c r="BK416" s="308">
        <v>100</v>
      </c>
      <c r="BL416" s="308">
        <v>8.5694741718667231</v>
      </c>
      <c r="BM416" s="308">
        <v>89.304009955135783</v>
      </c>
      <c r="BN416" s="308">
        <v>62.068593109133651</v>
      </c>
      <c r="BO416" s="308">
        <v>27.235416846002135</v>
      </c>
      <c r="BP416" s="308">
        <v>100</v>
      </c>
      <c r="BQ416" s="308">
        <v>29.194312796208528</v>
      </c>
      <c r="BR416" s="308">
        <v>70.80568720379145</v>
      </c>
      <c r="BS416" s="308">
        <v>58.388625592417057</v>
      </c>
      <c r="BT416" s="308">
        <v>12.417061611374406</v>
      </c>
      <c r="BU416" s="308">
        <v>100</v>
      </c>
      <c r="BV416" s="308">
        <v>4.2797640100088659</v>
      </c>
      <c r="BW416" s="308">
        <v>92.740370218179052</v>
      </c>
      <c r="BX416" s="308">
        <v>65.463462712514769</v>
      </c>
      <c r="BY416" s="312">
        <v>27.276907505664273</v>
      </c>
      <c r="BZ416" s="531">
        <f>Daten_Polit!R416</f>
        <v>6.5</v>
      </c>
      <c r="CA416" s="532">
        <f>Daten_Polit!S416</f>
        <v>24.1</v>
      </c>
      <c r="CB416" s="532">
        <f>Daten_Polit!T416</f>
        <v>5</v>
      </c>
      <c r="CC416" s="532">
        <f>Daten_Polit!U416</f>
        <v>5.8</v>
      </c>
      <c r="CD416" s="532">
        <f>Daten_Polit!V416</f>
        <v>3.1</v>
      </c>
      <c r="CE416" s="309">
        <v>0.77091382742067671</v>
      </c>
      <c r="CF416" s="309">
        <v>3.8243785225968558</v>
      </c>
      <c r="CG416" s="309">
        <v>0.64995702578897729</v>
      </c>
      <c r="CH416" s="309">
        <v>0.72894412935533048</v>
      </c>
      <c r="CI416" s="309">
        <v>0.46694084982854533</v>
      </c>
      <c r="CJ416" s="309">
        <v>8.1109837944018341</v>
      </c>
      <c r="CK416" s="309">
        <v>5.7483731019519659</v>
      </c>
      <c r="CL416" s="309">
        <v>9.2088511670198638</v>
      </c>
      <c r="CM416" s="309">
        <v>8.4731917421652021</v>
      </c>
      <c r="CN416" s="309">
        <v>12.479366127433149</v>
      </c>
      <c r="CO416" s="309">
        <v>32.169954476480626</v>
      </c>
      <c r="CP416" s="309">
        <v>30.280649926151753</v>
      </c>
      <c r="CQ416" s="309">
        <v>33.573083018407083</v>
      </c>
      <c r="CR416" s="309">
        <v>37.197089053945533</v>
      </c>
      <c r="CS416" s="309">
        <v>17.874553136156273</v>
      </c>
      <c r="CT416" s="309">
        <v>100</v>
      </c>
      <c r="CU416" s="309">
        <v>8.3860269386527442</v>
      </c>
      <c r="CV416" s="309">
        <v>89.595599576842389</v>
      </c>
      <c r="CW416" s="309">
        <v>61.696453623649752</v>
      </c>
      <c r="CX416" s="309">
        <v>27.899145953192633</v>
      </c>
      <c r="CY416" s="309">
        <v>100</v>
      </c>
      <c r="CZ416" s="309">
        <v>30.825116761805919</v>
      </c>
      <c r="DA416" s="309">
        <v>69.174883238194084</v>
      </c>
      <c r="DB416" s="309">
        <v>55.838090295796569</v>
      </c>
      <c r="DC416" s="309">
        <v>13.336792942397512</v>
      </c>
      <c r="DD416" s="309">
        <v>100</v>
      </c>
      <c r="DE416" s="309">
        <v>4.3829977717703423</v>
      </c>
      <c r="DF416" s="309">
        <v>92.820198575261614</v>
      </c>
      <c r="DG416" s="309">
        <v>64.83734793630947</v>
      </c>
      <c r="DH416" s="313">
        <v>27.982850638952151</v>
      </c>
      <c r="DI416" s="565">
        <f>Daten_Polit!W416</f>
        <v>6.2</v>
      </c>
      <c r="DJ416" s="532">
        <f>Daten_Polit!X416</f>
        <v>26.1</v>
      </c>
      <c r="DK416" s="532">
        <f>Daten_Polit!Y416</f>
        <v>4.5</v>
      </c>
      <c r="DL416" s="532">
        <f>Daten_Polit!Z416</f>
        <v>5.2</v>
      </c>
      <c r="DM416" s="532">
        <f>Daten_Polit!AA416</f>
        <v>2.9</v>
      </c>
      <c r="DN416" s="309">
        <v>0.73234062087565266</v>
      </c>
      <c r="DO416" s="309">
        <v>4.1616607664471017</v>
      </c>
      <c r="DP416" s="309">
        <v>0.57984868890490782</v>
      </c>
      <c r="DQ416" s="309">
        <v>0.63666684280943731</v>
      </c>
      <c r="DR416" s="309">
        <v>0.45176356448258609</v>
      </c>
      <c r="DS416" s="309">
        <v>8.0386260641227913</v>
      </c>
      <c r="DT416" s="309">
        <v>5.7436879262890628</v>
      </c>
      <c r="DU416" s="309">
        <v>9.3014102984582685</v>
      </c>
      <c r="DV416" s="309">
        <v>7.9813359528487222</v>
      </c>
      <c r="DW416" s="309">
        <v>14.625288874213982</v>
      </c>
      <c r="DX416" s="309">
        <v>30.353182050845607</v>
      </c>
      <c r="DY416" s="309">
        <v>26.354354354349553</v>
      </c>
      <c r="DZ416" s="309">
        <v>32.570142932772164</v>
      </c>
      <c r="EA416" s="309">
        <v>36.275964391691396</v>
      </c>
      <c r="EB416" s="309">
        <v>17.483221476525838</v>
      </c>
      <c r="EC416" s="309">
        <v>100</v>
      </c>
      <c r="ED416" s="309">
        <v>8.9050190946308376</v>
      </c>
      <c r="EE416" s="309">
        <v>88.860042062149375</v>
      </c>
      <c r="EF416" s="309">
        <v>60.392558753255429</v>
      </c>
      <c r="EG416" s="309">
        <v>28.467483308893961</v>
      </c>
      <c r="EH416" s="309">
        <v>100</v>
      </c>
      <c r="EI416" s="309">
        <v>36.143931256713216</v>
      </c>
      <c r="EJ416" s="309">
        <v>63.856068743286784</v>
      </c>
      <c r="EK416" s="309">
        <v>51.288936627282489</v>
      </c>
      <c r="EL416" s="309">
        <v>12.567132116004295</v>
      </c>
      <c r="EM416" s="309">
        <v>100</v>
      </c>
      <c r="EN416" s="309">
        <v>4.7513618703066163</v>
      </c>
      <c r="EO416" s="309">
        <v>92.197338422342725</v>
      </c>
      <c r="EP416" s="309">
        <v>63.866404479632088</v>
      </c>
      <c r="EQ416" s="367">
        <v>28.33093394271064</v>
      </c>
      <c r="ER416" s="531">
        <f>Daten_Polit!AB416</f>
        <v>5.6</v>
      </c>
      <c r="ES416" s="532">
        <f>Daten_Polit!AC416</f>
        <v>23.5</v>
      </c>
      <c r="ET416" s="532">
        <f>Daten_Polit!AD416</f>
        <v>4</v>
      </c>
      <c r="EU416" s="532">
        <f>Daten_Polit!AE416</f>
        <v>4.7</v>
      </c>
      <c r="EV416" s="532">
        <f>Daten_Polit!AF416</f>
        <v>2.6</v>
      </c>
      <c r="EW416" s="309">
        <v>0.69623735556778255</v>
      </c>
      <c r="EX416" s="309">
        <v>3.8743902506389918</v>
      </c>
      <c r="EY416" s="309">
        <v>0.54933428941390994</v>
      </c>
      <c r="EZ416" s="309">
        <v>0.6218232481367354</v>
      </c>
      <c r="FA416" s="309">
        <v>0.39340602878741626</v>
      </c>
      <c r="FB416" s="309">
        <v>8.9770837183513397</v>
      </c>
      <c r="FC416" s="309">
        <v>6.2029355456282724</v>
      </c>
      <c r="FD416" s="309">
        <v>10.551089868926063</v>
      </c>
      <c r="FE416" s="309">
        <v>9.0264521407144809</v>
      </c>
      <c r="FF416" s="309">
        <v>16.524216524216524</v>
      </c>
      <c r="FG416" s="309">
        <v>29.592026825633937</v>
      </c>
      <c r="FH416" s="309">
        <v>27.463070006427749</v>
      </c>
      <c r="FI416" s="309">
        <v>30.802951705996374</v>
      </c>
      <c r="FJ416" s="309">
        <v>34.018348623854457</v>
      </c>
      <c r="FK416" s="309">
        <v>18.227484750613563</v>
      </c>
      <c r="FL416" s="309">
        <v>100</v>
      </c>
      <c r="FM416" s="309">
        <v>9.5037087115174099</v>
      </c>
      <c r="FN416" s="309">
        <v>88.131300719109035</v>
      </c>
      <c r="FO416" s="309">
        <v>58.961078404418821</v>
      </c>
      <c r="FP416" s="309">
        <v>29.170222314690225</v>
      </c>
      <c r="FQ416" s="309">
        <v>100</v>
      </c>
      <c r="FR416" s="309">
        <v>38.700721821210436</v>
      </c>
      <c r="FS416" s="309">
        <v>61.299278178789564</v>
      </c>
      <c r="FT416" s="309">
        <v>48.028872848417549</v>
      </c>
      <c r="FU416" s="309">
        <v>13.270405330372014</v>
      </c>
      <c r="FV416" s="309">
        <v>100</v>
      </c>
      <c r="FW416" s="309">
        <v>4.9522859023085957</v>
      </c>
      <c r="FX416" s="309">
        <v>91.814125406786928</v>
      </c>
      <c r="FY416" s="309">
        <v>62.67660956737641</v>
      </c>
      <c r="FZ416" s="313">
        <v>29.137515839410533</v>
      </c>
      <c r="GA416" s="570">
        <f>Daten_Polit!AG416</f>
        <v>6.5</v>
      </c>
      <c r="GB416" s="571">
        <f>Daten_Polit!AH416</f>
        <v>25.7</v>
      </c>
      <c r="GC416" s="571">
        <f>Daten_Polit!AI416</f>
        <v>4.7</v>
      </c>
      <c r="GD416" s="571">
        <f>Daten_Polit!AJ416</f>
        <v>5.5</v>
      </c>
      <c r="GE416" s="571">
        <f>Daten_Polit!AK416</f>
        <v>3</v>
      </c>
      <c r="GF416" s="444">
        <v>0.7057592215433357</v>
      </c>
      <c r="GG416" s="444">
        <v>4.4114414858965656</v>
      </c>
      <c r="GH416" s="444">
        <v>0.53274367778362008</v>
      </c>
      <c r="GI416" s="444">
        <v>0.57163713205185429</v>
      </c>
      <c r="GJ416" s="444">
        <v>0.45272132076358662</v>
      </c>
      <c r="GK416" s="444">
        <v>7.226522919790983</v>
      </c>
      <c r="GL416" s="444">
        <v>5.7506925207758783</v>
      </c>
      <c r="GM416" s="444">
        <v>8.077709611451942</v>
      </c>
      <c r="GN416" s="444">
        <v>6.9265123832724314</v>
      </c>
      <c r="GO416" s="444">
        <v>12.33123312331233</v>
      </c>
      <c r="GP416" s="444">
        <v>27.730423006453787</v>
      </c>
      <c r="GQ416" s="444">
        <v>25.40458346910394</v>
      </c>
      <c r="GR416" s="444">
        <v>29.077300459147644</v>
      </c>
      <c r="GS416" s="444">
        <v>32.397408207343418</v>
      </c>
      <c r="GT416" s="444">
        <v>16.862860506178119</v>
      </c>
      <c r="GU416" s="444">
        <v>100</v>
      </c>
      <c r="GV416" s="444">
        <v>9.5034250091932027</v>
      </c>
      <c r="GW416" s="444">
        <v>87.915871923795947</v>
      </c>
      <c r="GX416" s="444">
        <v>58.630480889070199</v>
      </c>
      <c r="GY416" s="444">
        <v>29.285391034725734</v>
      </c>
      <c r="GZ416" s="444">
        <v>100</v>
      </c>
      <c r="HA416" s="444">
        <v>37.5</v>
      </c>
      <c r="HB416" s="444">
        <v>62.5</v>
      </c>
      <c r="HC416" s="444">
        <v>48.4375</v>
      </c>
      <c r="HD416" s="444">
        <v>14.0625</v>
      </c>
      <c r="HE416" s="444">
        <v>100</v>
      </c>
      <c r="HF416" s="444">
        <v>4.9478702493518112</v>
      </c>
      <c r="HG416" s="444">
        <v>91.504947130145808</v>
      </c>
      <c r="HH416" s="444">
        <v>61.576685799983743</v>
      </c>
      <c r="HI416" s="445">
        <v>29.928261330162066</v>
      </c>
      <c r="HJ416" s="570">
        <f>Daten_Polit!AL416</f>
        <v>6.1</v>
      </c>
      <c r="HK416" s="571">
        <f>Daten_Polit!AM416</f>
        <v>25.3</v>
      </c>
      <c r="HL416" s="571">
        <f>Daten_Polit!AN416</f>
        <v>4.2</v>
      </c>
      <c r="HM416" s="571">
        <f>Daten_Polit!AO416</f>
        <v>5</v>
      </c>
      <c r="HN416" s="571">
        <f>Daten_Polit!AP416</f>
        <v>2.7</v>
      </c>
      <c r="HO416" s="444">
        <v>0.57581975794631268</v>
      </c>
      <c r="HP416" s="444">
        <v>3.2595231188778016</v>
      </c>
      <c r="HQ416" s="444">
        <v>0.43450293463374928</v>
      </c>
      <c r="HR416" s="444">
        <v>0.46286296744595895</v>
      </c>
      <c r="HS416" s="444">
        <v>0.37854448771325311</v>
      </c>
      <c r="HT416" s="444">
        <v>7.411545623836127</v>
      </c>
      <c r="HU416" s="444">
        <v>5.3324835351603994</v>
      </c>
      <c r="HV416" s="444">
        <v>8.7383906175852477</v>
      </c>
      <c r="HW416" s="444">
        <v>7.2951451322887229</v>
      </c>
      <c r="HX416" s="444">
        <v>14.225260416666666</v>
      </c>
      <c r="HY416" s="444">
        <v>39.173484371720576</v>
      </c>
      <c r="HZ416" s="444">
        <v>36.926531921719601</v>
      </c>
      <c r="IA416" s="444">
        <v>40.624136978732395</v>
      </c>
      <c r="IB416" s="444">
        <v>44.983000610232935</v>
      </c>
      <c r="IC416" s="444">
        <v>24.029206770650386</v>
      </c>
      <c r="ID416" s="444">
        <v>100</v>
      </c>
      <c r="IE416" s="444">
        <v>9.6773072059573995</v>
      </c>
      <c r="IF416" s="444">
        <v>87.782509798442462</v>
      </c>
      <c r="IG416" s="444">
        <v>57.988880895827556</v>
      </c>
      <c r="IH416" s="444">
        <v>29.793628902614909</v>
      </c>
      <c r="II416" s="444">
        <v>100</v>
      </c>
      <c r="IJ416" s="444">
        <v>39.960337134357957</v>
      </c>
      <c r="IK416" s="444">
        <v>60.039662865642043</v>
      </c>
      <c r="IL416" s="444">
        <v>48.239960337134356</v>
      </c>
      <c r="IM416" s="444">
        <v>11.799702528507684</v>
      </c>
      <c r="IN416" s="444">
        <v>100</v>
      </c>
      <c r="IO416" s="444">
        <v>5.5279173726680337</v>
      </c>
      <c r="IP416" s="444">
        <v>91.054854100174211</v>
      </c>
      <c r="IQ416" s="444">
        <v>60.429080744463803</v>
      </c>
      <c r="IR416" s="445">
        <v>30.625773355710422</v>
      </c>
      <c r="IS416" s="443">
        <f>Daten_Polit!AQ416</f>
        <v>5.7</v>
      </c>
      <c r="IT416" s="227">
        <f>Daten_Polit!AR416</f>
        <v>25.9</v>
      </c>
      <c r="IU416" s="227">
        <f>Daten_Polit!AS416</f>
        <v>3.6</v>
      </c>
      <c r="IV416" s="227">
        <f>Daten_Polit!AT416</f>
        <v>4.3</v>
      </c>
      <c r="IW416" s="227">
        <f>Daten_Polit!AU416</f>
        <v>2.4</v>
      </c>
      <c r="IX416" s="444" t="s">
        <v>820</v>
      </c>
      <c r="IY416" s="444" t="s">
        <v>820</v>
      </c>
      <c r="IZ416" s="444" t="s">
        <v>820</v>
      </c>
      <c r="JA416" s="444" t="s">
        <v>820</v>
      </c>
      <c r="JB416" s="444" t="s">
        <v>820</v>
      </c>
      <c r="JC416" s="444" t="s">
        <v>820</v>
      </c>
      <c r="JD416" s="444" t="s">
        <v>820</v>
      </c>
      <c r="JE416" s="444" t="s">
        <v>820</v>
      </c>
      <c r="JF416" s="444" t="s">
        <v>820</v>
      </c>
      <c r="JG416" s="444" t="s">
        <v>820</v>
      </c>
      <c r="JH416" s="444" t="s">
        <v>820</v>
      </c>
      <c r="JI416" s="444" t="s">
        <v>820</v>
      </c>
      <c r="JJ416" s="444" t="s">
        <v>820</v>
      </c>
      <c r="JK416" s="444" t="s">
        <v>820</v>
      </c>
      <c r="JL416" s="444" t="s">
        <v>820</v>
      </c>
      <c r="JM416" s="444" t="s">
        <v>820</v>
      </c>
      <c r="JN416" s="444" t="s">
        <v>820</v>
      </c>
      <c r="JO416" s="444" t="s">
        <v>820</v>
      </c>
      <c r="JP416" s="444" t="s">
        <v>820</v>
      </c>
      <c r="JQ416" s="444" t="s">
        <v>820</v>
      </c>
      <c r="JR416" s="444" t="s">
        <v>820</v>
      </c>
      <c r="JS416" s="444" t="s">
        <v>820</v>
      </c>
      <c r="JT416" s="444" t="s">
        <v>820</v>
      </c>
      <c r="JU416" s="444" t="s">
        <v>820</v>
      </c>
      <c r="JV416" s="444" t="s">
        <v>820</v>
      </c>
      <c r="JW416" s="444" t="s">
        <v>820</v>
      </c>
      <c r="JX416" s="444" t="s">
        <v>820</v>
      </c>
      <c r="JY416" s="444" t="s">
        <v>820</v>
      </c>
      <c r="JZ416" s="444" t="s">
        <v>820</v>
      </c>
      <c r="KA416" s="445" t="s">
        <v>820</v>
      </c>
    </row>
    <row r="417" spans="1:287" ht="12.65" customHeight="1" x14ac:dyDescent="0.2">
      <c r="A417" s="219"/>
      <c r="D417" s="276"/>
      <c r="E417" s="3" t="str">
        <f>Daten_Polit!E417</f>
        <v>16061</v>
      </c>
      <c r="F417" s="229" t="str">
        <f>Daten_Polit!F417</f>
        <v>Eichsfeld</v>
      </c>
      <c r="G417" s="246"/>
      <c r="H417" s="531">
        <f>Daten_Polit!H417</f>
        <v>5.2</v>
      </c>
      <c r="I417" s="532">
        <f>Daten_Polit!I417</f>
        <v>16.899999999999999</v>
      </c>
      <c r="J417" s="532">
        <f>Daten_Polit!J417</f>
        <v>4.8</v>
      </c>
      <c r="K417" s="532">
        <f>Daten_Polit!K417</f>
        <v>5.0999999999999996</v>
      </c>
      <c r="L417" s="532">
        <f>Daten_Polit!L417</f>
        <v>2.6</v>
      </c>
      <c r="M417" s="308">
        <v>0.73832528180354273</v>
      </c>
      <c r="N417" s="308">
        <v>2.323831380345672</v>
      </c>
      <c r="O417" s="308">
        <v>0.7157617865838386</v>
      </c>
      <c r="P417" s="308">
        <v>0.74008793958016628</v>
      </c>
      <c r="Q417" s="308">
        <v>0.46423219345559619</v>
      </c>
      <c r="R417" s="308">
        <v>10.339085245054289</v>
      </c>
      <c r="S417" s="308">
        <v>7.3298429319377636</v>
      </c>
      <c r="T417" s="308">
        <v>10.97675715231542</v>
      </c>
      <c r="U417" s="308">
        <v>10.898199136776142</v>
      </c>
      <c r="V417" s="308">
        <v>12.13618890719385</v>
      </c>
      <c r="W417" s="308">
        <v>28.354357798162518</v>
      </c>
      <c r="X417" s="308">
        <v>32.544731610343334</v>
      </c>
      <c r="Y417" s="308">
        <v>27.982404077781958</v>
      </c>
      <c r="Z417" s="308">
        <v>28.18361487116232</v>
      </c>
      <c r="AA417" s="308">
        <v>25.027382256270531</v>
      </c>
      <c r="AB417" s="308">
        <v>100</v>
      </c>
      <c r="AC417" s="308">
        <v>4.7258112795411282</v>
      </c>
      <c r="AD417" s="308">
        <v>92.832383152181777</v>
      </c>
      <c r="AE417" s="308">
        <v>81.611295859490923</v>
      </c>
      <c r="AF417" s="308">
        <v>11.221087292690846</v>
      </c>
      <c r="AG417" s="308">
        <v>100</v>
      </c>
      <c r="AH417" s="308">
        <v>15.505436971405558</v>
      </c>
      <c r="AI417" s="308">
        <v>84.494563028594428</v>
      </c>
      <c r="AJ417" s="308">
        <v>78.936770036246472</v>
      </c>
      <c r="AK417" s="308">
        <v>5.5577929923479648</v>
      </c>
      <c r="AL417" s="308">
        <v>100</v>
      </c>
      <c r="AM417" s="308">
        <v>2.8427485603069638</v>
      </c>
      <c r="AN417" s="308">
        <v>93.922951922784847</v>
      </c>
      <c r="AO417" s="308">
        <v>85.640419728191262</v>
      </c>
      <c r="AP417" s="337">
        <v>8.2825321945935801</v>
      </c>
      <c r="AQ417" s="531">
        <f>Daten_Polit!M417</f>
        <v>5</v>
      </c>
      <c r="AR417" s="532">
        <f>Daten_Polit!N417</f>
        <v>19.2</v>
      </c>
      <c r="AS417" s="532">
        <f>Daten_Polit!O417</f>
        <v>4.4000000000000004</v>
      </c>
      <c r="AT417" s="532">
        <f>Daten_Polit!P417</f>
        <v>4.7</v>
      </c>
      <c r="AU417" s="532">
        <f>Daten_Polit!Q417</f>
        <v>2.2000000000000002</v>
      </c>
      <c r="AV417" s="308">
        <v>0.65432248174593566</v>
      </c>
      <c r="AW417" s="308">
        <v>2.174509834990042</v>
      </c>
      <c r="AX417" s="308">
        <v>0.62544595860171359</v>
      </c>
      <c r="AY417" s="308">
        <v>0.64847248618197595</v>
      </c>
      <c r="AZ417" s="308">
        <v>0.3944891287770429</v>
      </c>
      <c r="BA417" s="308">
        <v>9.6273856407150511</v>
      </c>
      <c r="BB417" s="308">
        <v>6.5286624203821653</v>
      </c>
      <c r="BC417" s="308">
        <v>10.537309968666589</v>
      </c>
      <c r="BD417" s="308">
        <v>10.442295823904375</v>
      </c>
      <c r="BE417" s="308">
        <v>12.031047865462362</v>
      </c>
      <c r="BF417" s="308">
        <v>28.475425359682838</v>
      </c>
      <c r="BG417" s="308">
        <v>32.986967241977247</v>
      </c>
      <c r="BH417" s="308">
        <v>27.893767871833163</v>
      </c>
      <c r="BI417" s="308">
        <v>28.044311177746128</v>
      </c>
      <c r="BJ417" s="308">
        <v>25.510876730382197</v>
      </c>
      <c r="BK417" s="308">
        <v>100</v>
      </c>
      <c r="BL417" s="308">
        <v>5.2917718456792011</v>
      </c>
      <c r="BM417" s="308">
        <v>92.431149508977313</v>
      </c>
      <c r="BN417" s="308">
        <v>81.206110733279445</v>
      </c>
      <c r="BO417" s="308">
        <v>11.225038775697859</v>
      </c>
      <c r="BP417" s="308">
        <v>100</v>
      </c>
      <c r="BQ417" s="308">
        <v>18.884297520661161</v>
      </c>
      <c r="BR417" s="308">
        <v>81.115702479338864</v>
      </c>
      <c r="BS417" s="308">
        <v>76.11570247933885</v>
      </c>
      <c r="BT417" s="308">
        <v>5.0000000000000009</v>
      </c>
      <c r="BU417" s="308">
        <v>100</v>
      </c>
      <c r="BV417" s="308">
        <v>3.0710506150392352</v>
      </c>
      <c r="BW417" s="308">
        <v>93.939720291411206</v>
      </c>
      <c r="BX417" s="308">
        <v>85.422998635812334</v>
      </c>
      <c r="BY417" s="312">
        <v>8.5167216555988752</v>
      </c>
      <c r="BZ417" s="531">
        <f>Daten_Polit!R417</f>
        <v>4.3</v>
      </c>
      <c r="CA417" s="532">
        <f>Daten_Polit!S417</f>
        <v>15.7</v>
      </c>
      <c r="CB417" s="532">
        <f>Daten_Polit!T417</f>
        <v>3.8</v>
      </c>
      <c r="CC417" s="532">
        <f>Daten_Polit!U417</f>
        <v>4.0999999999999996</v>
      </c>
      <c r="CD417" s="532">
        <f>Daten_Polit!V417</f>
        <v>1.9</v>
      </c>
      <c r="CE417" s="309">
        <v>0.56759732536085128</v>
      </c>
      <c r="CF417" s="309">
        <v>1.7966934671750201</v>
      </c>
      <c r="CG417" s="309">
        <v>0.54542858888700863</v>
      </c>
      <c r="CH417" s="309">
        <v>0.5681400180056928</v>
      </c>
      <c r="CI417" s="309">
        <v>0.32654403805364901</v>
      </c>
      <c r="CJ417" s="309">
        <v>9.2654192654192649</v>
      </c>
      <c r="CK417" s="309">
        <v>6.512185377546424</v>
      </c>
      <c r="CL417" s="309">
        <v>10.14688654591331</v>
      </c>
      <c r="CM417" s="309">
        <v>10.054256493974361</v>
      </c>
      <c r="CN417" s="309">
        <v>11.558156547180232</v>
      </c>
      <c r="CO417" s="309">
        <v>32.050061695755986</v>
      </c>
      <c r="CP417" s="309">
        <v>35.269121813034019</v>
      </c>
      <c r="CQ417" s="309">
        <v>32.296343810137131</v>
      </c>
      <c r="CR417" s="309">
        <v>32.624182687618479</v>
      </c>
      <c r="CS417" s="309">
        <v>27.252252252252251</v>
      </c>
      <c r="CT417" s="309">
        <v>100</v>
      </c>
      <c r="CU417" s="309">
        <v>5.2184788227333199</v>
      </c>
      <c r="CV417" s="309">
        <v>92.483499524348687</v>
      </c>
      <c r="CW417" s="309">
        <v>81.007355876799977</v>
      </c>
      <c r="CX417" s="309">
        <v>11.476143647548707</v>
      </c>
      <c r="CY417" s="309">
        <v>100</v>
      </c>
      <c r="CZ417" s="309">
        <v>18.905715681485102</v>
      </c>
      <c r="DA417" s="309">
        <v>81.094284318514909</v>
      </c>
      <c r="DB417" s="309">
        <v>75.671714704445534</v>
      </c>
      <c r="DC417" s="309">
        <v>5.4225696140693707</v>
      </c>
      <c r="DD417" s="309">
        <v>100</v>
      </c>
      <c r="DE417" s="309">
        <v>3.0812191411431278</v>
      </c>
      <c r="DF417" s="309">
        <v>93.914633882292122</v>
      </c>
      <c r="DG417" s="309">
        <v>85.086111358663075</v>
      </c>
      <c r="DH417" s="313">
        <v>8.8285225236290295</v>
      </c>
      <c r="DI417" s="565">
        <f>Daten_Polit!W417</f>
        <v>3.9</v>
      </c>
      <c r="DJ417" s="532">
        <f>Daten_Polit!X417</f>
        <v>16.100000000000001</v>
      </c>
      <c r="DK417" s="532">
        <f>Daten_Polit!Y417</f>
        <v>3.3</v>
      </c>
      <c r="DL417" s="532">
        <f>Daten_Polit!Z417</f>
        <v>3.5</v>
      </c>
      <c r="DM417" s="532">
        <f>Daten_Polit!AA417</f>
        <v>1.5</v>
      </c>
      <c r="DN417" s="309">
        <v>0.54492962829303504</v>
      </c>
      <c r="DO417" s="309">
        <v>2.3938378961693436</v>
      </c>
      <c r="DP417" s="309">
        <v>0.49493145417451656</v>
      </c>
      <c r="DQ417" s="309">
        <v>0.51794114652854895</v>
      </c>
      <c r="DR417" s="309">
        <v>0.27484351959771752</v>
      </c>
      <c r="DS417" s="309">
        <v>9.2129757991046972</v>
      </c>
      <c r="DT417" s="309">
        <v>7.5763432547346286</v>
      </c>
      <c r="DU417" s="309">
        <v>10.386685708008805</v>
      </c>
      <c r="DV417" s="309">
        <v>10.269233005757055</v>
      </c>
      <c r="DW417" s="309">
        <v>12.388503468785881</v>
      </c>
      <c r="DX417" s="309">
        <v>32.294471725009274</v>
      </c>
      <c r="DY417" s="309">
        <v>31.230674087816944</v>
      </c>
      <c r="DZ417" s="309">
        <v>31.094071869989428</v>
      </c>
      <c r="EA417" s="309">
        <v>31.566513205717676</v>
      </c>
      <c r="EB417" s="309">
        <v>23.037190082593789</v>
      </c>
      <c r="EC417" s="309">
        <v>100</v>
      </c>
      <c r="ED417" s="309">
        <v>5.3931286765102051</v>
      </c>
      <c r="EE417" s="309">
        <v>92.238762799505096</v>
      </c>
      <c r="EF417" s="309">
        <v>80.640005633500394</v>
      </c>
      <c r="EG417" s="309">
        <v>11.598757166004692</v>
      </c>
      <c r="EH417" s="309">
        <v>100</v>
      </c>
      <c r="EI417" s="309">
        <v>24.207188160676534</v>
      </c>
      <c r="EJ417" s="309">
        <v>75.792811839323463</v>
      </c>
      <c r="EK417" s="309">
        <v>71.247357293868916</v>
      </c>
      <c r="EL417" s="309">
        <v>4.5454545454545459</v>
      </c>
      <c r="EM417" s="309">
        <v>100</v>
      </c>
      <c r="EN417" s="309">
        <v>3.4325082649736487</v>
      </c>
      <c r="EO417" s="309">
        <v>93.500007072449648</v>
      </c>
      <c r="EP417" s="309">
        <v>84.650038337670296</v>
      </c>
      <c r="EQ417" s="367">
        <v>8.8499687347793561</v>
      </c>
      <c r="ER417" s="531">
        <f>Daten_Polit!AB417</f>
        <v>3.6</v>
      </c>
      <c r="ES417" s="532">
        <f>Daten_Polit!AC417</f>
        <v>17.100000000000001</v>
      </c>
      <c r="ET417" s="532">
        <f>Daten_Polit!AD417</f>
        <v>3.2</v>
      </c>
      <c r="EU417" s="532">
        <f>Daten_Polit!AE417</f>
        <v>3.4</v>
      </c>
      <c r="EV417" s="532">
        <f>Daten_Polit!AF417</f>
        <v>1.4</v>
      </c>
      <c r="EW417" s="309">
        <v>0.54127932180530802</v>
      </c>
      <c r="EX417" s="309">
        <v>2.8183658770388207</v>
      </c>
      <c r="EY417" s="309">
        <v>0.47428275150857874</v>
      </c>
      <c r="EZ417" s="309">
        <v>0.48980863279738474</v>
      </c>
      <c r="FA417" s="309">
        <v>0.33049964391116243</v>
      </c>
      <c r="FB417" s="309">
        <v>9.1340782122906496</v>
      </c>
      <c r="FC417" s="309">
        <v>7.9162031887282174</v>
      </c>
      <c r="FD417" s="309">
        <v>10.189915593069522</v>
      </c>
      <c r="FE417" s="309">
        <v>10.03289473684187</v>
      </c>
      <c r="FF417" s="309">
        <v>12.90650406504065</v>
      </c>
      <c r="FG417" s="309">
        <v>26.111689768449224</v>
      </c>
      <c r="FH417" s="309">
        <v>25.333333333340256</v>
      </c>
      <c r="FI417" s="309">
        <v>26.364368124498494</v>
      </c>
      <c r="FJ417" s="309">
        <v>27.080611259443799</v>
      </c>
      <c r="FK417" s="309">
        <v>14.147286821744185</v>
      </c>
      <c r="FL417" s="309">
        <v>100</v>
      </c>
      <c r="FM417" s="309">
        <v>5.6090616248395806</v>
      </c>
      <c r="FN417" s="309">
        <v>91.923020489565317</v>
      </c>
      <c r="FO417" s="309">
        <v>80.080841782509708</v>
      </c>
      <c r="FP417" s="309">
        <v>11.8421787070556</v>
      </c>
      <c r="FQ417" s="309">
        <v>100</v>
      </c>
      <c r="FR417" s="309">
        <v>24.149108589951375</v>
      </c>
      <c r="FS417" s="309">
        <v>75.850891410048632</v>
      </c>
      <c r="FT417" s="309">
        <v>71.582928146947594</v>
      </c>
      <c r="FU417" s="309">
        <v>4.2679632631010271</v>
      </c>
      <c r="FV417" s="309">
        <v>100</v>
      </c>
      <c r="FW417" s="309">
        <v>3.5062076484521865</v>
      </c>
      <c r="FX417" s="309">
        <v>93.290671114613204</v>
      </c>
      <c r="FY417" s="309">
        <v>84.198780599176033</v>
      </c>
      <c r="FZ417" s="313">
        <v>9.0918905154371572</v>
      </c>
      <c r="GA417" s="570">
        <f>Daten_Polit!AG417</f>
        <v>4.3</v>
      </c>
      <c r="GB417" s="571">
        <f>Daten_Polit!AH417</f>
        <v>20.8</v>
      </c>
      <c r="GC417" s="571">
        <f>Daten_Polit!AI417</f>
        <v>3.7</v>
      </c>
      <c r="GD417" s="571">
        <f>Daten_Polit!AJ417</f>
        <v>4</v>
      </c>
      <c r="GE417" s="571">
        <f>Daten_Polit!AK417</f>
        <v>1.8</v>
      </c>
      <c r="GF417" s="444">
        <v>0.54047630755109732</v>
      </c>
      <c r="GG417" s="444">
        <v>3.5869244651522108</v>
      </c>
      <c r="GH417" s="444">
        <v>0.45280380800569298</v>
      </c>
      <c r="GI417" s="444">
        <v>0.47463412828858409</v>
      </c>
      <c r="GJ417" s="444">
        <v>0.25525907242692258</v>
      </c>
      <c r="GK417" s="444">
        <v>7.6641706063010089</v>
      </c>
      <c r="GL417" s="444">
        <v>6.3549832026879267</v>
      </c>
      <c r="GM417" s="444">
        <v>8.214352808566753</v>
      </c>
      <c r="GN417" s="444">
        <v>8.1763527054109861</v>
      </c>
      <c r="GO417" s="444">
        <v>8.7837837837837842</v>
      </c>
      <c r="GP417" s="444">
        <v>30.1766087045288</v>
      </c>
      <c r="GQ417" s="444">
        <v>30.190750651840265</v>
      </c>
      <c r="GR417" s="444">
        <v>29.948460788410642</v>
      </c>
      <c r="GS417" s="444">
        <v>30.561742143031918</v>
      </c>
      <c r="GT417" s="444">
        <v>20.645645645675675</v>
      </c>
      <c r="GU417" s="444">
        <v>100</v>
      </c>
      <c r="GV417" s="444">
        <v>5.5774952515422909</v>
      </c>
      <c r="GW417" s="444">
        <v>91.711903938314876</v>
      </c>
      <c r="GX417" s="444">
        <v>79.798256287353098</v>
      </c>
      <c r="GY417" s="444">
        <v>11.913647650961771</v>
      </c>
      <c r="GZ417" s="444">
        <v>100</v>
      </c>
      <c r="HA417" s="444">
        <v>26.506024096385548</v>
      </c>
      <c r="HB417" s="444">
        <v>73.493975903614455</v>
      </c>
      <c r="HC417" s="444">
        <v>68.594377510040161</v>
      </c>
      <c r="HD417" s="444">
        <v>4.8995983935742968</v>
      </c>
      <c r="HE417" s="444">
        <v>100</v>
      </c>
      <c r="HF417" s="444">
        <v>3.3095593222219293</v>
      </c>
      <c r="HG417" s="444">
        <v>93.145178348034236</v>
      </c>
      <c r="HH417" s="444">
        <v>83.876170674587243</v>
      </c>
      <c r="HI417" s="445">
        <v>9.2690076734470015</v>
      </c>
      <c r="HJ417" s="570">
        <f>Daten_Polit!AL417</f>
        <v>3.9</v>
      </c>
      <c r="HK417" s="571">
        <f>Daten_Polit!AM417</f>
        <v>19</v>
      </c>
      <c r="HL417" s="571">
        <f>Daten_Polit!AN417</f>
        <v>3.4</v>
      </c>
      <c r="HM417" s="571">
        <f>Daten_Polit!AO417</f>
        <v>3.6</v>
      </c>
      <c r="HN417" s="571">
        <f>Daten_Polit!AP417</f>
        <v>1.6</v>
      </c>
      <c r="HO417" s="444">
        <v>0.42321471024650975</v>
      </c>
      <c r="HP417" s="444">
        <v>2.4479380175157051</v>
      </c>
      <c r="HQ417" s="444">
        <v>0.36233205408070218</v>
      </c>
      <c r="HR417" s="444">
        <v>0.37216285313100939</v>
      </c>
      <c r="HS417" s="444">
        <v>0.2758632918888933</v>
      </c>
      <c r="HT417" s="444">
        <v>7.9402544716947503</v>
      </c>
      <c r="HU417" s="444">
        <v>6.7262602579128528</v>
      </c>
      <c r="HV417" s="444">
        <v>8.5048010973936901</v>
      </c>
      <c r="HW417" s="444">
        <v>8.3990493680459863</v>
      </c>
      <c r="HX417" s="444">
        <v>10.179640718559391</v>
      </c>
      <c r="HY417" s="444">
        <v>39.218196881824795</v>
      </c>
      <c r="HZ417" s="444">
        <v>39.142171565684507</v>
      </c>
      <c r="IA417" s="444">
        <v>38.793282189509881</v>
      </c>
      <c r="IB417" s="444">
        <v>39.283154121866012</v>
      </c>
      <c r="IC417" s="444">
        <v>31.114952463256312</v>
      </c>
      <c r="ID417" s="444">
        <v>100</v>
      </c>
      <c r="IE417" s="444">
        <v>5.7482290823098054</v>
      </c>
      <c r="IF417" s="444">
        <v>91.533518464860251</v>
      </c>
      <c r="IG417" s="444">
        <v>79.420615381825172</v>
      </c>
      <c r="IH417" s="444">
        <v>12.112903083035082</v>
      </c>
      <c r="II417" s="444">
        <v>100</v>
      </c>
      <c r="IJ417" s="444">
        <v>26.476014760147603</v>
      </c>
      <c r="IK417" s="444">
        <v>73.523985239852379</v>
      </c>
      <c r="IL417" s="444">
        <v>69.188191881918797</v>
      </c>
      <c r="IM417" s="444">
        <v>4.3357933579335795</v>
      </c>
      <c r="IN417" s="444">
        <v>100</v>
      </c>
      <c r="IO417" s="444">
        <v>3.5284617275025605</v>
      </c>
      <c r="IP417" s="444">
        <v>92.964492208701671</v>
      </c>
      <c r="IQ417" s="444">
        <v>83.474155701146586</v>
      </c>
      <c r="IR417" s="445">
        <v>9.4903365075550834</v>
      </c>
      <c r="IS417" s="443">
        <f>Daten_Polit!AQ417</f>
        <v>3.5</v>
      </c>
      <c r="IT417" s="227">
        <f>Daten_Polit!AR417</f>
        <v>19.3</v>
      </c>
      <c r="IU417" s="227">
        <f>Daten_Polit!AS417</f>
        <v>2.9</v>
      </c>
      <c r="IV417" s="227">
        <f>Daten_Polit!AT417</f>
        <v>3.1</v>
      </c>
      <c r="IW417" s="227">
        <f>Daten_Polit!AU417</f>
        <v>1.4</v>
      </c>
      <c r="IX417" s="444" t="s">
        <v>820</v>
      </c>
      <c r="IY417" s="444" t="s">
        <v>820</v>
      </c>
      <c r="IZ417" s="444" t="s">
        <v>820</v>
      </c>
      <c r="JA417" s="444" t="s">
        <v>820</v>
      </c>
      <c r="JB417" s="444" t="s">
        <v>820</v>
      </c>
      <c r="JC417" s="444" t="s">
        <v>820</v>
      </c>
      <c r="JD417" s="444" t="s">
        <v>820</v>
      </c>
      <c r="JE417" s="444" t="s">
        <v>820</v>
      </c>
      <c r="JF417" s="444" t="s">
        <v>820</v>
      </c>
      <c r="JG417" s="444" t="s">
        <v>820</v>
      </c>
      <c r="JH417" s="444" t="s">
        <v>820</v>
      </c>
      <c r="JI417" s="444" t="s">
        <v>820</v>
      </c>
      <c r="JJ417" s="444" t="s">
        <v>820</v>
      </c>
      <c r="JK417" s="444" t="s">
        <v>820</v>
      </c>
      <c r="JL417" s="444" t="s">
        <v>820</v>
      </c>
      <c r="JM417" s="444" t="s">
        <v>820</v>
      </c>
      <c r="JN417" s="444" t="s">
        <v>820</v>
      </c>
      <c r="JO417" s="444" t="s">
        <v>820</v>
      </c>
      <c r="JP417" s="444" t="s">
        <v>820</v>
      </c>
      <c r="JQ417" s="444" t="s">
        <v>820</v>
      </c>
      <c r="JR417" s="444" t="s">
        <v>820</v>
      </c>
      <c r="JS417" s="444" t="s">
        <v>820</v>
      </c>
      <c r="JT417" s="444" t="s">
        <v>820</v>
      </c>
      <c r="JU417" s="444" t="s">
        <v>820</v>
      </c>
      <c r="JV417" s="444" t="s">
        <v>820</v>
      </c>
      <c r="JW417" s="444" t="s">
        <v>820</v>
      </c>
      <c r="JX417" s="444" t="s">
        <v>820</v>
      </c>
      <c r="JY417" s="444" t="s">
        <v>820</v>
      </c>
      <c r="JZ417" s="444" t="s">
        <v>820</v>
      </c>
      <c r="KA417" s="445" t="s">
        <v>820</v>
      </c>
    </row>
    <row r="418" spans="1:287" ht="12.65" customHeight="1" x14ac:dyDescent="0.2">
      <c r="A418" s="219"/>
      <c r="D418" s="276"/>
      <c r="E418" s="3" t="str">
        <f>Daten_Polit!E418</f>
        <v>16062</v>
      </c>
      <c r="F418" s="229" t="str">
        <f>Daten_Polit!F418</f>
        <v>Nordhausen</v>
      </c>
      <c r="G418" s="246"/>
      <c r="H418" s="531">
        <f>Daten_Polit!H418</f>
        <v>8.9</v>
      </c>
      <c r="I418" s="532">
        <f>Daten_Polit!I418</f>
        <v>32.1</v>
      </c>
      <c r="J418" s="532">
        <f>Daten_Polit!J418</f>
        <v>7.6</v>
      </c>
      <c r="K418" s="532">
        <f>Daten_Polit!K418</f>
        <v>8.1999999999999993</v>
      </c>
      <c r="L418" s="532">
        <f>Daten_Polit!L418</f>
        <v>3.8</v>
      </c>
      <c r="M418" s="308">
        <v>0.91310758916258261</v>
      </c>
      <c r="N418" s="308">
        <v>3.6742113812660238</v>
      </c>
      <c r="O418" s="308">
        <v>0.8521942235420602</v>
      </c>
      <c r="P418" s="308">
        <v>0.90260351694276242</v>
      </c>
      <c r="Q418" s="308">
        <v>0.47431086950526569</v>
      </c>
      <c r="R418" s="308">
        <v>7.2919945441191887</v>
      </c>
      <c r="S418" s="308">
        <v>4.2970258787176512</v>
      </c>
      <c r="T418" s="308">
        <v>8.1770932542381214</v>
      </c>
      <c r="U418" s="308">
        <v>8.0818713450292403</v>
      </c>
      <c r="V418" s="308">
        <v>9.4546881129839999</v>
      </c>
      <c r="W418" s="308">
        <v>34.519159717090091</v>
      </c>
      <c r="X418" s="308">
        <v>31.621310847066631</v>
      </c>
      <c r="Y418" s="308">
        <v>35.204109664305257</v>
      </c>
      <c r="Z418" s="308">
        <v>35.524450744153086</v>
      </c>
      <c r="AA418" s="308">
        <v>30.929866036264777</v>
      </c>
      <c r="AB418" s="308">
        <v>100</v>
      </c>
      <c r="AC418" s="308">
        <v>6.0954251840816829</v>
      </c>
      <c r="AD418" s="308">
        <v>91.590584536404592</v>
      </c>
      <c r="AE418" s="308">
        <v>78.392440845357839</v>
      </c>
      <c r="AF418" s="308">
        <v>13.198143691046754</v>
      </c>
      <c r="AG418" s="308">
        <v>100</v>
      </c>
      <c r="AH418" s="308">
        <v>22.832525578890682</v>
      </c>
      <c r="AI418" s="308">
        <v>77.167474421109318</v>
      </c>
      <c r="AJ418" s="308">
        <v>71.72859450726979</v>
      </c>
      <c r="AK418" s="308">
        <v>5.4388799138395258</v>
      </c>
      <c r="AL418" s="308">
        <v>100</v>
      </c>
      <c r="AM418" s="308">
        <v>3.129162991979618</v>
      </c>
      <c r="AN418" s="308">
        <v>93.656528561708882</v>
      </c>
      <c r="AO418" s="308">
        <v>82.633319418602085</v>
      </c>
      <c r="AP418" s="337">
        <v>11.023209143106799</v>
      </c>
      <c r="AQ418" s="531">
        <f>Daten_Polit!M418</f>
        <v>8</v>
      </c>
      <c r="AR418" s="532">
        <f>Daten_Polit!N418</f>
        <v>33.299999999999997</v>
      </c>
      <c r="AS418" s="532">
        <f>Daten_Polit!O418</f>
        <v>6.6</v>
      </c>
      <c r="AT418" s="532">
        <f>Daten_Polit!P418</f>
        <v>7.1</v>
      </c>
      <c r="AU418" s="532">
        <f>Daten_Polit!Q418</f>
        <v>3.5</v>
      </c>
      <c r="AV418" s="308">
        <v>0.8207229928541403</v>
      </c>
      <c r="AW418" s="308">
        <v>3.61994423869149</v>
      </c>
      <c r="AX418" s="308">
        <v>0.75233279846250545</v>
      </c>
      <c r="AY418" s="308">
        <v>0.78881170190413985</v>
      </c>
      <c r="AZ418" s="308">
        <v>0.48049103030408369</v>
      </c>
      <c r="BA418" s="308">
        <v>7.2976001494069731</v>
      </c>
      <c r="BB418" s="308">
        <v>4.4207174299896979</v>
      </c>
      <c r="BC418" s="308">
        <v>8.3423172046422316</v>
      </c>
      <c r="BD418" s="308">
        <v>8.230085458352038</v>
      </c>
      <c r="BE418" s="308">
        <v>9.7042898792186101</v>
      </c>
      <c r="BF418" s="308">
        <v>34.340139913026093</v>
      </c>
      <c r="BG418" s="308">
        <v>31.365313653136536</v>
      </c>
      <c r="BH418" s="308">
        <v>35.592511580029132</v>
      </c>
      <c r="BI418" s="308">
        <v>36.082689496763415</v>
      </c>
      <c r="BJ418" s="308">
        <v>29.60917587083609</v>
      </c>
      <c r="BK418" s="308">
        <v>100</v>
      </c>
      <c r="BL418" s="308">
        <v>6.3107924188186395</v>
      </c>
      <c r="BM418" s="308">
        <v>91.467871113862174</v>
      </c>
      <c r="BN418" s="308">
        <v>78.144513819804388</v>
      </c>
      <c r="BO418" s="308">
        <v>13.323357294057791</v>
      </c>
      <c r="BP418" s="308">
        <v>100</v>
      </c>
      <c r="BQ418" s="308">
        <v>25.890162945081475</v>
      </c>
      <c r="BR418" s="308">
        <v>74.109837054918529</v>
      </c>
      <c r="BS418" s="308">
        <v>68.135184067592022</v>
      </c>
      <c r="BT418" s="308">
        <v>5.9746529873264942</v>
      </c>
      <c r="BU418" s="308">
        <v>100</v>
      </c>
      <c r="BV418" s="308">
        <v>3.1739691125899459</v>
      </c>
      <c r="BW418" s="308">
        <v>93.818464683122542</v>
      </c>
      <c r="BX418" s="308">
        <v>82.718350323429434</v>
      </c>
      <c r="BY418" s="312">
        <v>11.10011435969311</v>
      </c>
      <c r="BZ418" s="531">
        <f>Daten_Polit!R418</f>
        <v>7.5</v>
      </c>
      <c r="CA418" s="532">
        <f>Daten_Polit!S418</f>
        <v>32.5</v>
      </c>
      <c r="CB418" s="532">
        <f>Daten_Polit!T418</f>
        <v>6</v>
      </c>
      <c r="CC418" s="532">
        <f>Daten_Polit!U418</f>
        <v>6.5</v>
      </c>
      <c r="CD418" s="532">
        <f>Daten_Polit!V418</f>
        <v>3</v>
      </c>
      <c r="CE418" s="309">
        <v>0.77446076899030947</v>
      </c>
      <c r="CF418" s="309">
        <v>3.5150133154975496</v>
      </c>
      <c r="CG418" s="309">
        <v>0.70028689844166303</v>
      </c>
      <c r="CH418" s="309">
        <v>0.74044355391692296</v>
      </c>
      <c r="CI418" s="309">
        <v>0.40708306758897062</v>
      </c>
      <c r="CJ418" s="309">
        <v>7.094455852155984</v>
      </c>
      <c r="CK418" s="309">
        <v>4.8698406413934521</v>
      </c>
      <c r="CL418" s="309">
        <v>8.0076434958178258</v>
      </c>
      <c r="CM418" s="309">
        <v>7.9424907713232251</v>
      </c>
      <c r="CN418" s="309">
        <v>8.8455772113943016</v>
      </c>
      <c r="CO418" s="309">
        <v>33.266393759173035</v>
      </c>
      <c r="CP418" s="309">
        <v>30.768478685961316</v>
      </c>
      <c r="CQ418" s="309">
        <v>34.870641169852824</v>
      </c>
      <c r="CR418" s="309">
        <v>35.085455043214829</v>
      </c>
      <c r="CS418" s="309">
        <v>32.110552763825552</v>
      </c>
      <c r="CT418" s="309">
        <v>100</v>
      </c>
      <c r="CU418" s="309">
        <v>6.5404559190842582</v>
      </c>
      <c r="CV418" s="309">
        <v>91.147780385582692</v>
      </c>
      <c r="CW418" s="309">
        <v>77.791395046410031</v>
      </c>
      <c r="CX418" s="309">
        <v>13.35638533917265</v>
      </c>
      <c r="CY418" s="309">
        <v>100</v>
      </c>
      <c r="CZ418" s="309">
        <v>28.352234823215483</v>
      </c>
      <c r="DA418" s="309">
        <v>71.647765176784517</v>
      </c>
      <c r="DB418" s="309">
        <v>66.544362908605734</v>
      </c>
      <c r="DC418" s="309">
        <v>5.1034022681787858</v>
      </c>
      <c r="DD418" s="309">
        <v>100</v>
      </c>
      <c r="DE418" s="309">
        <v>3.4090426120370378</v>
      </c>
      <c r="DF418" s="309">
        <v>93.480610404530637</v>
      </c>
      <c r="DG418" s="309">
        <v>82.219921691895507</v>
      </c>
      <c r="DH418" s="313">
        <v>11.260688712635147</v>
      </c>
      <c r="DI418" s="565">
        <f>Daten_Polit!W418</f>
        <v>7</v>
      </c>
      <c r="DJ418" s="532">
        <f>Daten_Polit!X418</f>
        <v>33.9</v>
      </c>
      <c r="DK418" s="532">
        <f>Daten_Polit!Y418</f>
        <v>5.3</v>
      </c>
      <c r="DL418" s="532">
        <f>Daten_Polit!Z418</f>
        <v>5.7</v>
      </c>
      <c r="DM418" s="532">
        <f>Daten_Polit!AA418</f>
        <v>2.9</v>
      </c>
      <c r="DN418" s="309">
        <v>0.72674418604651159</v>
      </c>
      <c r="DO418" s="309">
        <v>3.9869499360142551</v>
      </c>
      <c r="DP418" s="309">
        <v>0.61707164749262156</v>
      </c>
      <c r="DQ418" s="309">
        <v>0.64131145279643786</v>
      </c>
      <c r="DR418" s="309">
        <v>0.43748861166619735</v>
      </c>
      <c r="DS418" s="309">
        <v>7.1107948324938999</v>
      </c>
      <c r="DT418" s="309">
        <v>5.1667698841013827</v>
      </c>
      <c r="DU418" s="309">
        <v>7.9792294276198525</v>
      </c>
      <c r="DV418" s="309">
        <v>7.9118419353448761</v>
      </c>
      <c r="DW418" s="309">
        <v>8.7631447170738586</v>
      </c>
      <c r="DX418" s="309">
        <v>34.312835328105656</v>
      </c>
      <c r="DY418" s="309">
        <v>30.176152960958476</v>
      </c>
      <c r="DZ418" s="309">
        <v>36.184315604537616</v>
      </c>
      <c r="EA418" s="309">
        <v>37.029642810642542</v>
      </c>
      <c r="EB418" s="309">
        <v>26.460309535711147</v>
      </c>
      <c r="EC418" s="309">
        <v>100</v>
      </c>
      <c r="ED418" s="309">
        <v>6.9572129321371534</v>
      </c>
      <c r="EE418" s="309">
        <v>90.798272393712111</v>
      </c>
      <c r="EF418" s="309">
        <v>77.466744670055874</v>
      </c>
      <c r="EG418" s="309">
        <v>13.331527723656233</v>
      </c>
      <c r="EH418" s="309">
        <v>100</v>
      </c>
      <c r="EI418" s="309">
        <v>31.336405529953915</v>
      </c>
      <c r="EJ418" s="309">
        <v>68.663594470046093</v>
      </c>
      <c r="EK418" s="309">
        <v>63.098192130450194</v>
      </c>
      <c r="EL418" s="309">
        <v>5.565402339595888</v>
      </c>
      <c r="EM418" s="309">
        <v>100</v>
      </c>
      <c r="EN418" s="309">
        <v>3.7999680710150439</v>
      </c>
      <c r="EO418" s="309">
        <v>93.22116221155558</v>
      </c>
      <c r="EP418" s="309">
        <v>82.134755949758414</v>
      </c>
      <c r="EQ418" s="367">
        <v>11.086406261797189</v>
      </c>
      <c r="ER418" s="531">
        <f>Daten_Polit!AB418</f>
        <v>7</v>
      </c>
      <c r="ES418" s="532">
        <f>Daten_Polit!AC418</f>
        <v>34.799999999999997</v>
      </c>
      <c r="ET418" s="532">
        <f>Daten_Polit!AD418</f>
        <v>5.0999999999999996</v>
      </c>
      <c r="EU418" s="532">
        <f>Daten_Polit!AE418</f>
        <v>5.5</v>
      </c>
      <c r="EV418" s="532">
        <f>Daten_Polit!AF418</f>
        <v>2.7</v>
      </c>
      <c r="EW418" s="309">
        <v>0.71270724018391096</v>
      </c>
      <c r="EX418" s="309">
        <v>4.596142105724577</v>
      </c>
      <c r="EY418" s="309">
        <v>0.57098791718029529</v>
      </c>
      <c r="EZ418" s="309">
        <v>0.59353177417915259</v>
      </c>
      <c r="FA418" s="309">
        <v>0.40819346674575402</v>
      </c>
      <c r="FB418" s="309">
        <v>6.8529477445288851</v>
      </c>
      <c r="FC418" s="309">
        <v>5.3518088284104</v>
      </c>
      <c r="FD418" s="309">
        <v>7.6101131630981476</v>
      </c>
      <c r="FE418" s="309">
        <v>7.4882425460026019</v>
      </c>
      <c r="FF418" s="309">
        <v>9.0374331550821481</v>
      </c>
      <c r="FG418" s="309">
        <v>32.083903583498952</v>
      </c>
      <c r="FH418" s="309">
        <v>27.934755745940453</v>
      </c>
      <c r="FI418" s="309">
        <v>34.209525419433987</v>
      </c>
      <c r="FJ418" s="309">
        <v>34.750928005133872</v>
      </c>
      <c r="FK418" s="309">
        <v>27.795874049967427</v>
      </c>
      <c r="FL418" s="309">
        <v>100</v>
      </c>
      <c r="FM418" s="309">
        <v>7.4196386512333232</v>
      </c>
      <c r="FN418" s="309">
        <v>90.166875287207432</v>
      </c>
      <c r="FO418" s="309">
        <v>76.640938089125484</v>
      </c>
      <c r="FP418" s="309">
        <v>13.525937198081953</v>
      </c>
      <c r="FQ418" s="309">
        <v>100</v>
      </c>
      <c r="FR418" s="309">
        <v>35.095652173913045</v>
      </c>
      <c r="FS418" s="309">
        <v>64.904347826086962</v>
      </c>
      <c r="FT418" s="309">
        <v>59.373913043478268</v>
      </c>
      <c r="FU418" s="309">
        <v>5.5304347826086957</v>
      </c>
      <c r="FV418" s="309">
        <v>100</v>
      </c>
      <c r="FW418" s="309">
        <v>3.9763538482747571</v>
      </c>
      <c r="FX418" s="309">
        <v>92.812536087942902</v>
      </c>
      <c r="FY418" s="309">
        <v>81.523167094326936</v>
      </c>
      <c r="FZ418" s="313">
        <v>11.289368993615982</v>
      </c>
      <c r="GA418" s="570">
        <f>Daten_Polit!AG418</f>
        <v>7.8</v>
      </c>
      <c r="GB418" s="571">
        <f>Daten_Polit!AH418</f>
        <v>40.6</v>
      </c>
      <c r="GC418" s="571">
        <f>Daten_Polit!AI418</f>
        <v>5.3</v>
      </c>
      <c r="GD418" s="571">
        <f>Daten_Polit!AJ418</f>
        <v>5.8</v>
      </c>
      <c r="GE418" s="571">
        <f>Daten_Polit!AK418</f>
        <v>2.6</v>
      </c>
      <c r="GF418" s="444">
        <v>0.65572276888117131</v>
      </c>
      <c r="GG418" s="444">
        <v>4.9130899038940239</v>
      </c>
      <c r="GH418" s="444">
        <v>0.49765066145309411</v>
      </c>
      <c r="GI418" s="444">
        <v>0.51797611778818131</v>
      </c>
      <c r="GJ418" s="444">
        <v>0.35364250847193324</v>
      </c>
      <c r="GK418" s="444">
        <v>5.4840600392447234</v>
      </c>
      <c r="GL418" s="444">
        <v>4.1838458938829559</v>
      </c>
      <c r="GM418" s="444">
        <v>6.2673866797578137</v>
      </c>
      <c r="GN418" s="444">
        <v>6.07637357791703</v>
      </c>
      <c r="GO418" s="444">
        <v>8.7202718006775282</v>
      </c>
      <c r="GP418" s="444">
        <v>33.206802307925905</v>
      </c>
      <c r="GQ418" s="444">
        <v>29.045172482817673</v>
      </c>
      <c r="GR418" s="444">
        <v>35.752436090839836</v>
      </c>
      <c r="GS418" s="444">
        <v>36.316483516484155</v>
      </c>
      <c r="GT418" s="444">
        <v>28.531232414187624</v>
      </c>
      <c r="GU418" s="444">
        <v>100</v>
      </c>
      <c r="GV418" s="444">
        <v>7.8823226599632017</v>
      </c>
      <c r="GW418" s="444">
        <v>89.511406957205807</v>
      </c>
      <c r="GX418" s="444">
        <v>76.147851724370625</v>
      </c>
      <c r="GY418" s="444">
        <v>13.363555232835179</v>
      </c>
      <c r="GZ418" s="444">
        <v>100</v>
      </c>
      <c r="HA418" s="444">
        <v>38.748564867967858</v>
      </c>
      <c r="HB418" s="444">
        <v>61.25143513203215</v>
      </c>
      <c r="HC418" s="444">
        <v>56.859931113662455</v>
      </c>
      <c r="HD418" s="444">
        <v>4.3915040183696901</v>
      </c>
      <c r="HE418" s="444">
        <v>100</v>
      </c>
      <c r="HF418" s="444">
        <v>3.9761166010151587</v>
      </c>
      <c r="HG418" s="444">
        <v>92.509187920175918</v>
      </c>
      <c r="HH418" s="444">
        <v>81.06727127580028</v>
      </c>
      <c r="HI418" s="445">
        <v>11.441916644375631</v>
      </c>
      <c r="HJ418" s="570">
        <f>Daten_Polit!AL418</f>
        <v>7.4</v>
      </c>
      <c r="HK418" s="571">
        <f>Daten_Polit!AM418</f>
        <v>37.5</v>
      </c>
      <c r="HL418" s="571">
        <f>Daten_Polit!AN418</f>
        <v>5</v>
      </c>
      <c r="HM418" s="571">
        <f>Daten_Polit!AO418</f>
        <v>5.5</v>
      </c>
      <c r="HN418" s="571">
        <f>Daten_Polit!AP418</f>
        <v>2.4</v>
      </c>
      <c r="HO418" s="444">
        <v>0.57143920780284418</v>
      </c>
      <c r="HP418" s="444">
        <v>4.1705353666174068</v>
      </c>
      <c r="HQ418" s="444">
        <v>0.42251344667774215</v>
      </c>
      <c r="HR418" s="444">
        <v>0.44049627816545034</v>
      </c>
      <c r="HS418" s="444">
        <v>0.29837864822394566</v>
      </c>
      <c r="HT418" s="444">
        <v>5.7080598442772637</v>
      </c>
      <c r="HU418" s="444">
        <v>4.6420088225312623</v>
      </c>
      <c r="HV418" s="444">
        <v>6.3900414937758221</v>
      </c>
      <c r="HW418" s="444">
        <v>6.303549571603309</v>
      </c>
      <c r="HX418" s="444">
        <v>7.5015124016938897</v>
      </c>
      <c r="HY418" s="444">
        <v>40.031645569621752</v>
      </c>
      <c r="HZ418" s="444">
        <v>38.291766313632749</v>
      </c>
      <c r="IA418" s="444">
        <v>41.15751368532684</v>
      </c>
      <c r="IB418" s="444">
        <v>41.708303592673808</v>
      </c>
      <c r="IC418" s="444">
        <v>34.086744043974562</v>
      </c>
      <c r="ID418" s="444">
        <v>100</v>
      </c>
      <c r="IE418" s="444">
        <v>8.0027694922992652</v>
      </c>
      <c r="IF418" s="444">
        <v>89.426146623741658</v>
      </c>
      <c r="IG418" s="444">
        <v>75.954124128749299</v>
      </c>
      <c r="IH418" s="444">
        <v>13.472022494992361</v>
      </c>
      <c r="II418" s="444">
        <v>100</v>
      </c>
      <c r="IJ418" s="444">
        <v>40.087073007367721</v>
      </c>
      <c r="IK418" s="444">
        <v>59.912926992632286</v>
      </c>
      <c r="IL418" s="444">
        <v>55.492297387809778</v>
      </c>
      <c r="IM418" s="444">
        <v>4.4206296048225049</v>
      </c>
      <c r="IN418" s="444">
        <v>100</v>
      </c>
      <c r="IO418" s="444">
        <v>4.354742850539667</v>
      </c>
      <c r="IP418" s="444">
        <v>92.262890130729687</v>
      </c>
      <c r="IQ418" s="444">
        <v>80.58842014081533</v>
      </c>
      <c r="IR418" s="445">
        <v>11.674469989914352</v>
      </c>
      <c r="IS418" s="443">
        <f>Daten_Polit!AQ418</f>
        <v>7.4</v>
      </c>
      <c r="IT418" s="227">
        <f>Daten_Polit!AR418</f>
        <v>39.700000000000003</v>
      </c>
      <c r="IU418" s="227">
        <f>Daten_Polit!AS418</f>
        <v>4.8</v>
      </c>
      <c r="IV418" s="227">
        <f>Daten_Polit!AT418</f>
        <v>5.0999999999999996</v>
      </c>
      <c r="IW418" s="227">
        <f>Daten_Polit!AU418</f>
        <v>2.8</v>
      </c>
      <c r="IX418" s="444" t="s">
        <v>820</v>
      </c>
      <c r="IY418" s="444" t="s">
        <v>820</v>
      </c>
      <c r="IZ418" s="444" t="s">
        <v>820</v>
      </c>
      <c r="JA418" s="444" t="s">
        <v>820</v>
      </c>
      <c r="JB418" s="444" t="s">
        <v>820</v>
      </c>
      <c r="JC418" s="444" t="s">
        <v>820</v>
      </c>
      <c r="JD418" s="444" t="s">
        <v>820</v>
      </c>
      <c r="JE418" s="444" t="s">
        <v>820</v>
      </c>
      <c r="JF418" s="444" t="s">
        <v>820</v>
      </c>
      <c r="JG418" s="444" t="s">
        <v>820</v>
      </c>
      <c r="JH418" s="444" t="s">
        <v>820</v>
      </c>
      <c r="JI418" s="444" t="s">
        <v>820</v>
      </c>
      <c r="JJ418" s="444" t="s">
        <v>820</v>
      </c>
      <c r="JK418" s="444" t="s">
        <v>820</v>
      </c>
      <c r="JL418" s="444" t="s">
        <v>820</v>
      </c>
      <c r="JM418" s="444" t="s">
        <v>820</v>
      </c>
      <c r="JN418" s="444" t="s">
        <v>820</v>
      </c>
      <c r="JO418" s="444" t="s">
        <v>820</v>
      </c>
      <c r="JP418" s="444" t="s">
        <v>820</v>
      </c>
      <c r="JQ418" s="444" t="s">
        <v>820</v>
      </c>
      <c r="JR418" s="444" t="s">
        <v>820</v>
      </c>
      <c r="JS418" s="444" t="s">
        <v>820</v>
      </c>
      <c r="JT418" s="444" t="s">
        <v>820</v>
      </c>
      <c r="JU418" s="444" t="s">
        <v>820</v>
      </c>
      <c r="JV418" s="444" t="s">
        <v>820</v>
      </c>
      <c r="JW418" s="444" t="s">
        <v>820</v>
      </c>
      <c r="JX418" s="444" t="s">
        <v>820</v>
      </c>
      <c r="JY418" s="444" t="s">
        <v>820</v>
      </c>
      <c r="JZ418" s="444" t="s">
        <v>820</v>
      </c>
      <c r="KA418" s="445" t="s">
        <v>820</v>
      </c>
    </row>
    <row r="419" spans="1:287" s="220" customFormat="1" ht="12.65" customHeight="1" x14ac:dyDescent="0.2">
      <c r="A419" s="273"/>
      <c r="B419" s="219"/>
      <c r="C419" s="273"/>
      <c r="D419" s="276"/>
      <c r="E419" s="3" t="str">
        <f>Daten_Polit!E419</f>
        <v>16063</v>
      </c>
      <c r="F419" s="229" t="str">
        <f>Daten_Polit!F419</f>
        <v>Wartburgkreis</v>
      </c>
      <c r="G419" s="246"/>
      <c r="H419" s="531">
        <f>Daten_Polit!H419</f>
        <v>6.1</v>
      </c>
      <c r="I419" s="532">
        <f>Daten_Polit!I419</f>
        <v>26.9</v>
      </c>
      <c r="J419" s="532">
        <f>Daten_Polit!J419</f>
        <v>5</v>
      </c>
      <c r="K419" s="532">
        <f>Daten_Polit!K419</f>
        <v>5.4</v>
      </c>
      <c r="L419" s="532">
        <f>Daten_Polit!L419</f>
        <v>2.8</v>
      </c>
      <c r="M419" s="308">
        <v>0.74077545311666404</v>
      </c>
      <c r="N419" s="308">
        <v>3.0236667419356751</v>
      </c>
      <c r="O419" s="308">
        <v>0.67400221762375556</v>
      </c>
      <c r="P419" s="308">
        <v>0.70054974516090773</v>
      </c>
      <c r="Q419" s="308">
        <v>0.44666525307676386</v>
      </c>
      <c r="R419" s="308">
        <v>8.3585243447890321</v>
      </c>
      <c r="S419" s="308">
        <v>5.6762182880087604</v>
      </c>
      <c r="T419" s="308">
        <v>9.2766492475736229</v>
      </c>
      <c r="U419" s="308">
        <v>9.2027132683894219</v>
      </c>
      <c r="V419" s="308">
        <v>10.25426096675049</v>
      </c>
      <c r="W419" s="308">
        <v>36.594903274361272</v>
      </c>
      <c r="X419" s="308">
        <v>34.916371627400075</v>
      </c>
      <c r="Y419" s="308">
        <v>36.839191807363584</v>
      </c>
      <c r="Z419" s="308">
        <v>37.405375520967084</v>
      </c>
      <c r="AA419" s="308">
        <v>29.347214406310705</v>
      </c>
      <c r="AB419" s="308">
        <v>100</v>
      </c>
      <c r="AC419" s="308">
        <v>5.7609141423423935</v>
      </c>
      <c r="AD419" s="308">
        <v>91.923280711264042</v>
      </c>
      <c r="AE419" s="308">
        <v>79.784686070575205</v>
      </c>
      <c r="AF419" s="308">
        <v>12.13859464068884</v>
      </c>
      <c r="AG419" s="308">
        <v>100</v>
      </c>
      <c r="AH419" s="308">
        <v>25.388196491771769</v>
      </c>
      <c r="AI419" s="308">
        <v>74.611803508228235</v>
      </c>
      <c r="AJ419" s="308">
        <v>69.402399990940623</v>
      </c>
      <c r="AK419" s="308">
        <v>5.2094035172876225</v>
      </c>
      <c r="AL419" s="308">
        <v>100</v>
      </c>
      <c r="AM419" s="308">
        <v>3.720325949812437</v>
      </c>
      <c r="AN419" s="308">
        <v>93.217081227959241</v>
      </c>
      <c r="AO419" s="308">
        <v>83.469802020326412</v>
      </c>
      <c r="AP419" s="337">
        <v>9.7472792076328432</v>
      </c>
      <c r="AQ419" s="531">
        <f>Daten_Polit!M419</f>
        <v>5.7</v>
      </c>
      <c r="AR419" s="532">
        <f>Daten_Polit!N419</f>
        <v>25.6</v>
      </c>
      <c r="AS419" s="532">
        <f>Daten_Polit!O419</f>
        <v>4.5999999999999996</v>
      </c>
      <c r="AT419" s="532">
        <f>Daten_Polit!P419</f>
        <v>4.9000000000000004</v>
      </c>
      <c r="AU419" s="532">
        <f>Daten_Polit!Q419</f>
        <v>2.6</v>
      </c>
      <c r="AV419" s="308">
        <v>0.7007941773149885</v>
      </c>
      <c r="AW419" s="308">
        <v>3.2476027766083977</v>
      </c>
      <c r="AX419" s="308">
        <v>0.61771997978585447</v>
      </c>
      <c r="AY419" s="308">
        <v>0.6388547610325328</v>
      </c>
      <c r="AZ419" s="308">
        <v>0.43984485472407781</v>
      </c>
      <c r="BA419" s="308">
        <v>8.0104952028703735</v>
      </c>
      <c r="BB419" s="308">
        <v>5.3494555583693444</v>
      </c>
      <c r="BC419" s="308">
        <v>9.0232538073257533</v>
      </c>
      <c r="BD419" s="308">
        <v>8.8876480305251153</v>
      </c>
      <c r="BE419" s="308">
        <v>10.749185667754988</v>
      </c>
      <c r="BF419" s="308">
        <v>37.890860607598874</v>
      </c>
      <c r="BG419" s="308">
        <v>36.72072985301385</v>
      </c>
      <c r="BH419" s="308">
        <v>38.411849145243373</v>
      </c>
      <c r="BI419" s="308">
        <v>39.063196677071687</v>
      </c>
      <c r="BJ419" s="308">
        <v>30.16344725109894</v>
      </c>
      <c r="BK419" s="308">
        <v>100</v>
      </c>
      <c r="BL419" s="308">
        <v>6.0743896555029497</v>
      </c>
      <c r="BM419" s="308">
        <v>91.701518741884342</v>
      </c>
      <c r="BN419" s="308">
        <v>79.506812643987246</v>
      </c>
      <c r="BO419" s="308">
        <v>12.194706097897093</v>
      </c>
      <c r="BP419" s="308">
        <v>100</v>
      </c>
      <c r="BQ419" s="308">
        <v>26.107515517423675</v>
      </c>
      <c r="BR419" s="308">
        <v>73.892484482576322</v>
      </c>
      <c r="BS419" s="308">
        <v>68.262333825358141</v>
      </c>
      <c r="BT419" s="308">
        <v>5.630150657218187</v>
      </c>
      <c r="BU419" s="308">
        <v>100</v>
      </c>
      <c r="BV419" s="308">
        <v>3.8417828021744627</v>
      </c>
      <c r="BW419" s="308">
        <v>93.250720587020496</v>
      </c>
      <c r="BX419" s="308">
        <v>83.347527237202456</v>
      </c>
      <c r="BY419" s="312">
        <v>9.903193349818034</v>
      </c>
      <c r="BZ419" s="531">
        <f>Daten_Polit!R419</f>
        <v>5</v>
      </c>
      <c r="CA419" s="532">
        <f>Daten_Polit!S419</f>
        <v>23</v>
      </c>
      <c r="CB419" s="532">
        <f>Daten_Polit!T419</f>
        <v>4</v>
      </c>
      <c r="CC419" s="532">
        <f>Daten_Polit!U419</f>
        <v>4.2</v>
      </c>
      <c r="CD419" s="532">
        <f>Daten_Polit!V419</f>
        <v>2.2999999999999998</v>
      </c>
      <c r="CE419" s="309">
        <v>0.62994313745215547</v>
      </c>
      <c r="CF419" s="309">
        <v>3.2133889063476686</v>
      </c>
      <c r="CG419" s="309">
        <v>0.54216638816019569</v>
      </c>
      <c r="CH419" s="309">
        <v>0.56161378068388068</v>
      </c>
      <c r="CI419" s="309">
        <v>0.38132134984910465</v>
      </c>
      <c r="CJ419" s="309">
        <v>8.669438295268435</v>
      </c>
      <c r="CK419" s="309">
        <v>6.3872671670836807</v>
      </c>
      <c r="CL419" s="309">
        <v>9.7110301288301635</v>
      </c>
      <c r="CM419" s="309">
        <v>9.5046370855777251</v>
      </c>
      <c r="CN419" s="309">
        <v>12.2289972899729</v>
      </c>
      <c r="CO419" s="309">
        <v>35.031788950600223</v>
      </c>
      <c r="CP419" s="309">
        <v>34.877100402718092</v>
      </c>
      <c r="CQ419" s="309">
        <v>36.140332558929472</v>
      </c>
      <c r="CR419" s="309">
        <v>37.042265450746058</v>
      </c>
      <c r="CS419" s="309">
        <v>25.086505190328733</v>
      </c>
      <c r="CT419" s="309">
        <v>100</v>
      </c>
      <c r="CU419" s="309">
        <v>5.8635389160533755</v>
      </c>
      <c r="CV419" s="309">
        <v>91.865865354530442</v>
      </c>
      <c r="CW419" s="309">
        <v>79.526164493256005</v>
      </c>
      <c r="CX419" s="309">
        <v>12.339700861274451</v>
      </c>
      <c r="CY419" s="309">
        <v>100</v>
      </c>
      <c r="CZ419" s="309">
        <v>27.928824152678196</v>
      </c>
      <c r="DA419" s="309">
        <v>72.071175847321811</v>
      </c>
      <c r="DB419" s="309">
        <v>66.746127602436061</v>
      </c>
      <c r="DC419" s="309">
        <v>5.325048244885739</v>
      </c>
      <c r="DD419" s="309">
        <v>100</v>
      </c>
      <c r="DE419" s="309">
        <v>3.8836839543874193</v>
      </c>
      <c r="DF419" s="309">
        <v>93.171631280655632</v>
      </c>
      <c r="DG419" s="309">
        <v>83.121596028496498</v>
      </c>
      <c r="DH419" s="313">
        <v>10.050035252159121</v>
      </c>
      <c r="DI419" s="565">
        <f>Daten_Polit!W419</f>
        <v>4.5</v>
      </c>
      <c r="DJ419" s="532">
        <f>Daten_Polit!X419</f>
        <v>24.6</v>
      </c>
      <c r="DK419" s="532">
        <f>Daten_Polit!Y419</f>
        <v>3.3</v>
      </c>
      <c r="DL419" s="532">
        <f>Daten_Polit!Z419</f>
        <v>3.5</v>
      </c>
      <c r="DM419" s="532">
        <f>Daten_Polit!AA419</f>
        <v>1.9</v>
      </c>
      <c r="DN419" s="309">
        <v>0.60305085741132247</v>
      </c>
      <c r="DO419" s="309">
        <v>3.4015287756506476</v>
      </c>
      <c r="DP419" s="309">
        <v>0.49536858680823537</v>
      </c>
      <c r="DQ419" s="309">
        <v>0.505899679193619</v>
      </c>
      <c r="DR419" s="309">
        <v>0.40946605338065778</v>
      </c>
      <c r="DS419" s="309">
        <v>8.8844769822558636</v>
      </c>
      <c r="DT419" s="309">
        <v>6.5773524720893146</v>
      </c>
      <c r="DU419" s="309">
        <v>9.9902026820159193</v>
      </c>
      <c r="DV419" s="309">
        <v>9.7482610135807839</v>
      </c>
      <c r="DW419" s="309">
        <v>12.944983818770229</v>
      </c>
      <c r="DX419" s="309">
        <v>32.587627368376801</v>
      </c>
      <c r="DY419" s="309">
        <v>30.63378043353789</v>
      </c>
      <c r="DZ419" s="309">
        <v>33.547034890888504</v>
      </c>
      <c r="EA419" s="309">
        <v>34.505186618189725</v>
      </c>
      <c r="EB419" s="309">
        <v>21.883881445408036</v>
      </c>
      <c r="EC419" s="309">
        <v>100</v>
      </c>
      <c r="ED419" s="309">
        <v>6.1632306939313581</v>
      </c>
      <c r="EE419" s="309">
        <v>91.557847018780166</v>
      </c>
      <c r="EF419" s="309">
        <v>79.135973976628975</v>
      </c>
      <c r="EG419" s="309">
        <v>12.421873042151212</v>
      </c>
      <c r="EH419" s="309">
        <v>100</v>
      </c>
      <c r="EI419" s="309">
        <v>32.838495008958276</v>
      </c>
      <c r="EJ419" s="309">
        <v>67.161504991041724</v>
      </c>
      <c r="EK419" s="309">
        <v>62.119273099564886</v>
      </c>
      <c r="EL419" s="309">
        <v>5.0422318914768365</v>
      </c>
      <c r="EM419" s="309">
        <v>100</v>
      </c>
      <c r="EN419" s="309">
        <v>4.2028207362853687</v>
      </c>
      <c r="EO419" s="309">
        <v>92.87845715894602</v>
      </c>
      <c r="EP419" s="309">
        <v>82.735609114946755</v>
      </c>
      <c r="EQ419" s="367">
        <v>10.142848043999257</v>
      </c>
      <c r="ER419" s="531">
        <f>Daten_Polit!AB419</f>
        <v>4.5</v>
      </c>
      <c r="ES419" s="532">
        <f>Daten_Polit!AC419</f>
        <v>24.5</v>
      </c>
      <c r="ET419" s="532">
        <f>Daten_Polit!AD419</f>
        <v>3.3</v>
      </c>
      <c r="EU419" s="532">
        <f>Daten_Polit!AE419</f>
        <v>3.5</v>
      </c>
      <c r="EV419" s="532">
        <f>Daten_Polit!AF419</f>
        <v>2</v>
      </c>
      <c r="EW419" s="309">
        <v>0.61440797613730291</v>
      </c>
      <c r="EX419" s="309">
        <v>3.2890046707339247</v>
      </c>
      <c r="EY419" s="309">
        <v>0.50212666803589068</v>
      </c>
      <c r="EZ419" s="309">
        <v>0.51395932648675047</v>
      </c>
      <c r="FA419" s="309">
        <v>0.4088748341558131</v>
      </c>
      <c r="FB419" s="309">
        <v>8.4065796082370667</v>
      </c>
      <c r="FC419" s="309">
        <v>6.4696536383857639</v>
      </c>
      <c r="FD419" s="309">
        <v>9.3544260351333506</v>
      </c>
      <c r="FE419" s="309">
        <v>9.150371098383312</v>
      </c>
      <c r="FF419" s="309">
        <v>11.723052714394422</v>
      </c>
      <c r="FG419" s="309">
        <v>29.847658454018678</v>
      </c>
      <c r="FH419" s="309">
        <v>29.404276985744133</v>
      </c>
      <c r="FI419" s="309">
        <v>30.065339141261106</v>
      </c>
      <c r="FJ419" s="309">
        <v>30.812163853468604</v>
      </c>
      <c r="FK419" s="309">
        <v>21.497865735366702</v>
      </c>
      <c r="FL419" s="309">
        <v>100</v>
      </c>
      <c r="FM419" s="309">
        <v>6.7255311251930241</v>
      </c>
      <c r="FN419" s="309">
        <v>90.84429907523031</v>
      </c>
      <c r="FO419" s="309">
        <v>78.147090622621576</v>
      </c>
      <c r="FP419" s="309">
        <v>12.697208452608743</v>
      </c>
      <c r="FQ419" s="309">
        <v>100</v>
      </c>
      <c r="FR419" s="309">
        <v>34.048531289910606</v>
      </c>
      <c r="FS419" s="309">
        <v>65.951468710089401</v>
      </c>
      <c r="FT419" s="309">
        <v>60.536398467432953</v>
      </c>
      <c r="FU419" s="309">
        <v>5.4150702426564497</v>
      </c>
      <c r="FV419" s="309">
        <v>100</v>
      </c>
      <c r="FW419" s="309">
        <v>4.5930945982186788</v>
      </c>
      <c r="FX419" s="309">
        <v>92.275696505636404</v>
      </c>
      <c r="FY419" s="309">
        <v>81.885326091819095</v>
      </c>
      <c r="FZ419" s="313">
        <v>10.39037041381731</v>
      </c>
      <c r="GA419" s="570">
        <f>Daten_Polit!AG419</f>
        <v>5.7</v>
      </c>
      <c r="GB419" s="571">
        <f>Daten_Polit!AH419</f>
        <v>29.2</v>
      </c>
      <c r="GC419" s="571">
        <f>Daten_Polit!AI419</f>
        <v>4.0999999999999996</v>
      </c>
      <c r="GD419" s="571">
        <f>Daten_Polit!AJ419</f>
        <v>4.4000000000000004</v>
      </c>
      <c r="GE419" s="571">
        <f>Daten_Polit!AK419</f>
        <v>2.2999999999999998</v>
      </c>
      <c r="GF419" s="444">
        <v>0.63902522773637116</v>
      </c>
      <c r="GG419" s="444">
        <v>3.6159957926717028</v>
      </c>
      <c r="GH419" s="444">
        <v>0.51559943855142298</v>
      </c>
      <c r="GI419" s="444">
        <v>0.53571671823066946</v>
      </c>
      <c r="GJ419" s="444">
        <v>0.35794140434664196</v>
      </c>
      <c r="GK419" s="444">
        <v>6.9152673364714827</v>
      </c>
      <c r="GL419" s="444">
        <v>5.6426822278954685</v>
      </c>
      <c r="GM419" s="444">
        <v>7.5575694941304281</v>
      </c>
      <c r="GN419" s="444">
        <v>7.4281609195402289</v>
      </c>
      <c r="GO419" s="444">
        <v>9.0909090909090917</v>
      </c>
      <c r="GP419" s="444">
        <v>28.940581892448641</v>
      </c>
      <c r="GQ419" s="444">
        <v>29.484673935403023</v>
      </c>
      <c r="GR419" s="444">
        <v>28.665344881561538</v>
      </c>
      <c r="GS419" s="444">
        <v>29.323648285801653</v>
      </c>
      <c r="GT419" s="444">
        <v>20.772619451057846</v>
      </c>
      <c r="GU419" s="444">
        <v>100</v>
      </c>
      <c r="GV419" s="444">
        <v>6.9959059218148596</v>
      </c>
      <c r="GW419" s="444">
        <v>90.326173089542735</v>
      </c>
      <c r="GX419" s="444">
        <v>77.844758722166844</v>
      </c>
      <c r="GY419" s="444">
        <v>12.481414367375891</v>
      </c>
      <c r="GZ419" s="444">
        <v>100</v>
      </c>
      <c r="HA419" s="444">
        <v>35.378362686278301</v>
      </c>
      <c r="HB419" s="444">
        <v>64.621637313721692</v>
      </c>
      <c r="HC419" s="444">
        <v>59.802593381072185</v>
      </c>
      <c r="HD419" s="444">
        <v>4.8190439326495058</v>
      </c>
      <c r="HE419" s="444">
        <v>100</v>
      </c>
      <c r="HF419" s="444">
        <v>4.5601450678104571</v>
      </c>
      <c r="HG419" s="444">
        <v>91.957154817058949</v>
      </c>
      <c r="HH419" s="444">
        <v>81.551166710243677</v>
      </c>
      <c r="HI419" s="445">
        <v>10.405988106815297</v>
      </c>
      <c r="HJ419" s="570">
        <f>Daten_Polit!AL419</f>
        <v>5.3</v>
      </c>
      <c r="HK419" s="571">
        <f>Daten_Polit!AM419</f>
        <v>26.6</v>
      </c>
      <c r="HL419" s="571">
        <f>Daten_Polit!AN419</f>
        <v>3.9</v>
      </c>
      <c r="HM419" s="571">
        <f>Daten_Polit!AO419</f>
        <v>4.2</v>
      </c>
      <c r="HN419" s="571">
        <f>Daten_Polit!AP419</f>
        <v>2.1</v>
      </c>
      <c r="HO419" s="444">
        <v>0.51388740709129066</v>
      </c>
      <c r="HP419" s="444">
        <v>3.0859643848121672</v>
      </c>
      <c r="HQ419" s="444">
        <v>0.39509512027008276</v>
      </c>
      <c r="HR419" s="444">
        <v>0.40551154282701563</v>
      </c>
      <c r="HS419" s="444">
        <v>0.31545124065372337</v>
      </c>
      <c r="HT419" s="444">
        <v>7.0760942273967649</v>
      </c>
      <c r="HU419" s="444">
        <v>5.817776834959818</v>
      </c>
      <c r="HV419" s="444">
        <v>7.7290311959832092</v>
      </c>
      <c r="HW419" s="444">
        <v>7.6192172931884325</v>
      </c>
      <c r="HX419" s="444">
        <v>9.0646442759118813</v>
      </c>
      <c r="HY419" s="444">
        <v>38.499605931194765</v>
      </c>
      <c r="HZ419" s="444">
        <v>39.222275564090253</v>
      </c>
      <c r="IA419" s="444">
        <v>38.130219826263641</v>
      </c>
      <c r="IB419" s="444">
        <v>39.017384731671648</v>
      </c>
      <c r="IC419" s="444">
        <v>27.366104181962235</v>
      </c>
      <c r="ID419" s="444">
        <v>100</v>
      </c>
      <c r="IE419" s="444">
        <v>7.1261852941845119</v>
      </c>
      <c r="IF419" s="444">
        <v>90.126972410945967</v>
      </c>
      <c r="IG419" s="444">
        <v>77.558303579901235</v>
      </c>
      <c r="IH419" s="444">
        <v>12.568668831044727</v>
      </c>
      <c r="II419" s="444">
        <v>100</v>
      </c>
      <c r="IJ419" s="444">
        <v>35.016322089227423</v>
      </c>
      <c r="IK419" s="444">
        <v>64.98367791077257</v>
      </c>
      <c r="IL419" s="444">
        <v>60.217627856365617</v>
      </c>
      <c r="IM419" s="444">
        <v>4.7660500544069642</v>
      </c>
      <c r="IN419" s="444">
        <v>100</v>
      </c>
      <c r="IO419" s="444">
        <v>4.9306934829646369</v>
      </c>
      <c r="IP419" s="444">
        <v>91.554651962158886</v>
      </c>
      <c r="IQ419" s="444">
        <v>80.96539211206715</v>
      </c>
      <c r="IR419" s="445">
        <v>10.589259850091743</v>
      </c>
      <c r="IS419" s="443">
        <f>Daten_Polit!AQ419</f>
        <v>5</v>
      </c>
      <c r="IT419" s="227">
        <f>Daten_Polit!AR419</f>
        <v>27.3</v>
      </c>
      <c r="IU419" s="227">
        <f>Daten_Polit!AS419</f>
        <v>3.4</v>
      </c>
      <c r="IV419" s="227">
        <f>Daten_Polit!AT419</f>
        <v>3.6</v>
      </c>
      <c r="IW419" s="227">
        <f>Daten_Polit!AU419</f>
        <v>2.2999999999999998</v>
      </c>
      <c r="IX419" s="444" t="s">
        <v>820</v>
      </c>
      <c r="IY419" s="444" t="s">
        <v>820</v>
      </c>
      <c r="IZ419" s="444" t="s">
        <v>820</v>
      </c>
      <c r="JA419" s="444" t="s">
        <v>820</v>
      </c>
      <c r="JB419" s="444" t="s">
        <v>820</v>
      </c>
      <c r="JC419" s="444" t="s">
        <v>820</v>
      </c>
      <c r="JD419" s="444" t="s">
        <v>820</v>
      </c>
      <c r="JE419" s="444" t="s">
        <v>820</v>
      </c>
      <c r="JF419" s="444" t="s">
        <v>820</v>
      </c>
      <c r="JG419" s="444" t="s">
        <v>820</v>
      </c>
      <c r="JH419" s="444" t="s">
        <v>820</v>
      </c>
      <c r="JI419" s="444" t="s">
        <v>820</v>
      </c>
      <c r="JJ419" s="444" t="s">
        <v>820</v>
      </c>
      <c r="JK419" s="444" t="s">
        <v>820</v>
      </c>
      <c r="JL419" s="444" t="s">
        <v>820</v>
      </c>
      <c r="JM419" s="444" t="s">
        <v>820</v>
      </c>
      <c r="JN419" s="444" t="s">
        <v>820</v>
      </c>
      <c r="JO419" s="444" t="s">
        <v>820</v>
      </c>
      <c r="JP419" s="444" t="s">
        <v>820</v>
      </c>
      <c r="JQ419" s="444" t="s">
        <v>820</v>
      </c>
      <c r="JR419" s="444" t="s">
        <v>820</v>
      </c>
      <c r="JS419" s="444" t="s">
        <v>820</v>
      </c>
      <c r="JT419" s="444" t="s">
        <v>820</v>
      </c>
      <c r="JU419" s="444" t="s">
        <v>820</v>
      </c>
      <c r="JV419" s="444" t="s">
        <v>820</v>
      </c>
      <c r="JW419" s="444" t="s">
        <v>820</v>
      </c>
      <c r="JX419" s="444" t="s">
        <v>820</v>
      </c>
      <c r="JY419" s="444" t="s">
        <v>820</v>
      </c>
      <c r="JZ419" s="444" t="s">
        <v>820</v>
      </c>
      <c r="KA419" s="445" t="s">
        <v>820</v>
      </c>
    </row>
    <row r="420" spans="1:287" ht="12.65" customHeight="1" x14ac:dyDescent="0.2">
      <c r="D420" s="276"/>
      <c r="E420" s="3" t="str">
        <f>Daten_Polit!E420</f>
        <v>16064</v>
      </c>
      <c r="F420" s="229" t="str">
        <f>Daten_Polit!F420</f>
        <v>Unstrut-Hainich-Kreis</v>
      </c>
      <c r="G420" s="246"/>
      <c r="H420" s="531">
        <f>Daten_Polit!H420</f>
        <v>9.8000000000000007</v>
      </c>
      <c r="I420" s="532">
        <f>Daten_Polit!I420</f>
        <v>41.2</v>
      </c>
      <c r="J420" s="532">
        <f>Daten_Polit!J420</f>
        <v>8.1</v>
      </c>
      <c r="K420" s="532">
        <f>Daten_Polit!K420</f>
        <v>8.8000000000000007</v>
      </c>
      <c r="L420" s="532">
        <f>Daten_Polit!L420</f>
        <v>3</v>
      </c>
      <c r="M420" s="308">
        <v>1.0678553369971568</v>
      </c>
      <c r="N420" s="308">
        <v>5.127373940788515</v>
      </c>
      <c r="O420" s="308">
        <v>0.98108919716846688</v>
      </c>
      <c r="P420" s="308">
        <v>1.0286095435385658</v>
      </c>
      <c r="Q420" s="308">
        <v>0.54724118935449961</v>
      </c>
      <c r="R420" s="308">
        <v>7.189670204130759</v>
      </c>
      <c r="S420" s="308">
        <v>4.4959890554071142</v>
      </c>
      <c r="T420" s="308">
        <v>8.1057180182896182</v>
      </c>
      <c r="U420" s="308">
        <v>7.9284856908206454</v>
      </c>
      <c r="V420" s="308">
        <v>11.816578483245149</v>
      </c>
      <c r="W420" s="308">
        <v>40.512665406425768</v>
      </c>
      <c r="X420" s="308">
        <v>40.147844452724556</v>
      </c>
      <c r="Y420" s="308">
        <v>40.539883268482491</v>
      </c>
      <c r="Z420" s="308">
        <v>41.310952937427317</v>
      </c>
      <c r="AA420" s="308">
        <v>24.616059675291861</v>
      </c>
      <c r="AB420" s="308">
        <v>100</v>
      </c>
      <c r="AC420" s="308">
        <v>6.1012539046756871</v>
      </c>
      <c r="AD420" s="308">
        <v>91.504779180275619</v>
      </c>
      <c r="AE420" s="308">
        <v>79.795948347091922</v>
      </c>
      <c r="AF420" s="308">
        <v>11.708830833183708</v>
      </c>
      <c r="AG420" s="308">
        <v>100</v>
      </c>
      <c r="AH420" s="308">
        <v>25.168161434977577</v>
      </c>
      <c r="AI420" s="308">
        <v>74.831838565022409</v>
      </c>
      <c r="AJ420" s="308">
        <v>71.56203288490282</v>
      </c>
      <c r="AK420" s="308">
        <v>3.2698056801195814</v>
      </c>
      <c r="AL420" s="308">
        <v>100</v>
      </c>
      <c r="AM420" s="308">
        <v>2.882863581059091</v>
      </c>
      <c r="AN420" s="308">
        <v>93.777420406706057</v>
      </c>
      <c r="AO420" s="308">
        <v>84.519779224674721</v>
      </c>
      <c r="AP420" s="337">
        <v>9.2576411820313371</v>
      </c>
      <c r="AQ420" s="531">
        <f>Daten_Polit!M420</f>
        <v>9.1</v>
      </c>
      <c r="AR420" s="532">
        <f>Daten_Polit!N420</f>
        <v>39.9</v>
      </c>
      <c r="AS420" s="532">
        <f>Daten_Polit!O420</f>
        <v>7.4</v>
      </c>
      <c r="AT420" s="532">
        <f>Daten_Polit!P420</f>
        <v>8</v>
      </c>
      <c r="AU420" s="532">
        <f>Daten_Polit!Q420</f>
        <v>2.9</v>
      </c>
      <c r="AV420" s="308">
        <v>0.95558402733290615</v>
      </c>
      <c r="AW420" s="308">
        <v>5.0433520871085209</v>
      </c>
      <c r="AX420" s="308">
        <v>0.85660845260863572</v>
      </c>
      <c r="AY420" s="308">
        <v>0.89350014978803682</v>
      </c>
      <c r="AZ420" s="308">
        <v>0.52691672574620219</v>
      </c>
      <c r="BA420" s="308">
        <v>6.9946008858426376</v>
      </c>
      <c r="BB420" s="308">
        <v>4.7732696897375897</v>
      </c>
      <c r="BC420" s="308">
        <v>7.85958025737665</v>
      </c>
      <c r="BD420" s="308">
        <v>7.7372571106730499</v>
      </c>
      <c r="BE420" s="308">
        <v>10.202247191009404</v>
      </c>
      <c r="BF420" s="308">
        <v>41.19348182807817</v>
      </c>
      <c r="BG420" s="308">
        <v>40.039124124440967</v>
      </c>
      <c r="BH420" s="308">
        <v>42.090230298669624</v>
      </c>
      <c r="BI420" s="308">
        <v>42.781748473517837</v>
      </c>
      <c r="BJ420" s="308">
        <v>28.868778280555862</v>
      </c>
      <c r="BK420" s="308">
        <v>100</v>
      </c>
      <c r="BL420" s="308">
        <v>6.3718697672360021</v>
      </c>
      <c r="BM420" s="308">
        <v>91.337364623728675</v>
      </c>
      <c r="BN420" s="308">
        <v>79.602240176818356</v>
      </c>
      <c r="BO420" s="308">
        <v>11.73512444691033</v>
      </c>
      <c r="BP420" s="308">
        <v>100</v>
      </c>
      <c r="BQ420" s="308">
        <v>27.962962962962969</v>
      </c>
      <c r="BR420" s="308">
        <v>72.037037037037038</v>
      </c>
      <c r="BS420" s="308">
        <v>68.333333333333329</v>
      </c>
      <c r="BT420" s="308">
        <v>3.7037037037037028</v>
      </c>
      <c r="BU420" s="308">
        <v>100</v>
      </c>
      <c r="BV420" s="308">
        <v>3.0057613808780381</v>
      </c>
      <c r="BW420" s="308">
        <v>93.857689070016363</v>
      </c>
      <c r="BX420" s="308">
        <v>84.412173490091249</v>
      </c>
      <c r="BY420" s="312">
        <v>9.4455155799251234</v>
      </c>
      <c r="BZ420" s="531">
        <f>Daten_Polit!R420</f>
        <v>8.1999999999999993</v>
      </c>
      <c r="CA420" s="532">
        <f>Daten_Polit!S420</f>
        <v>36.299999999999997</v>
      </c>
      <c r="CB420" s="532">
        <f>Daten_Polit!T420</f>
        <v>6.5</v>
      </c>
      <c r="CC420" s="532">
        <f>Daten_Polit!U420</f>
        <v>7.1</v>
      </c>
      <c r="CD420" s="532">
        <f>Daten_Polit!V420</f>
        <v>2.7</v>
      </c>
      <c r="CE420" s="309">
        <v>0.84762672660933025</v>
      </c>
      <c r="CF420" s="309">
        <v>4.9093102455563677</v>
      </c>
      <c r="CG420" s="309">
        <v>0.73763754922448488</v>
      </c>
      <c r="CH420" s="309">
        <v>0.7701143985887543</v>
      </c>
      <c r="CI420" s="309">
        <v>0.45427244958448326</v>
      </c>
      <c r="CJ420" s="309">
        <v>7.3567028137045982</v>
      </c>
      <c r="CK420" s="309">
        <v>5.2373723433617103</v>
      </c>
      <c r="CL420" s="309">
        <v>8.3689929718094351</v>
      </c>
      <c r="CM420" s="309">
        <v>8.2229278440819904</v>
      </c>
      <c r="CN420" s="309">
        <v>11.001480019731424</v>
      </c>
      <c r="CO420" s="309">
        <v>40.185350399650126</v>
      </c>
      <c r="CP420" s="309">
        <v>39.348970799426638</v>
      </c>
      <c r="CQ420" s="309">
        <v>42.116891998525517</v>
      </c>
      <c r="CR420" s="309">
        <v>42.766719413675361</v>
      </c>
      <c r="CS420" s="309">
        <v>30.395593390059005</v>
      </c>
      <c r="CT420" s="309">
        <v>100</v>
      </c>
      <c r="CU420" s="309">
        <v>6.1760427101602957</v>
      </c>
      <c r="CV420" s="309">
        <v>91.648431647794624</v>
      </c>
      <c r="CW420" s="309">
        <v>79.725638367023265</v>
      </c>
      <c r="CX420" s="309">
        <v>11.922793280771351</v>
      </c>
      <c r="CY420" s="309">
        <v>100</v>
      </c>
      <c r="CZ420" s="309">
        <v>27.735849056603772</v>
      </c>
      <c r="DA420" s="309">
        <v>72.264150943396217</v>
      </c>
      <c r="DB420" s="309">
        <v>68.113207547169807</v>
      </c>
      <c r="DC420" s="309">
        <v>4.1509433962264159</v>
      </c>
      <c r="DD420" s="309">
        <v>100</v>
      </c>
      <c r="DE420" s="309">
        <v>3.1584628256186686</v>
      </c>
      <c r="DF420" s="309">
        <v>93.890012545765202</v>
      </c>
      <c r="DG420" s="309">
        <v>84.235652813401202</v>
      </c>
      <c r="DH420" s="313">
        <v>9.6543597323640107</v>
      </c>
      <c r="DI420" s="565">
        <f>Daten_Polit!W420</f>
        <v>7.4</v>
      </c>
      <c r="DJ420" s="532">
        <f>Daten_Polit!X420</f>
        <v>37.799999999999997</v>
      </c>
      <c r="DK420" s="532">
        <f>Daten_Polit!Y420</f>
        <v>5.5</v>
      </c>
      <c r="DL420" s="532">
        <f>Daten_Polit!Z420</f>
        <v>6</v>
      </c>
      <c r="DM420" s="532">
        <f>Daten_Polit!AA420</f>
        <v>2.2000000000000002</v>
      </c>
      <c r="DN420" s="309">
        <v>0.82207618352196665</v>
      </c>
      <c r="DO420" s="309">
        <v>5.9312129376098826</v>
      </c>
      <c r="DP420" s="309">
        <v>0.67153684427904337</v>
      </c>
      <c r="DQ420" s="309">
        <v>0.69888370605390671</v>
      </c>
      <c r="DR420" s="309">
        <v>0.43354312139779738</v>
      </c>
      <c r="DS420" s="309">
        <v>7.3447232960122362</v>
      </c>
      <c r="DT420" s="309">
        <v>5.6855345911949682</v>
      </c>
      <c r="DU420" s="309">
        <v>8.1196329843546859</v>
      </c>
      <c r="DV420" s="309">
        <v>7.9439977648774347</v>
      </c>
      <c r="DW420" s="309">
        <v>11.278615298715801</v>
      </c>
      <c r="DX420" s="309">
        <v>39.311491363232811</v>
      </c>
      <c r="DY420" s="309">
        <v>35.725647388180946</v>
      </c>
      <c r="DZ420" s="309">
        <v>41.008008097408236</v>
      </c>
      <c r="EA420" s="309">
        <v>41.927476118653843</v>
      </c>
      <c r="EB420" s="309">
        <v>24.448217317487266</v>
      </c>
      <c r="EC420" s="309">
        <v>100</v>
      </c>
      <c r="ED420" s="309">
        <v>6.3372723464814902</v>
      </c>
      <c r="EE420" s="309">
        <v>91.327454408935054</v>
      </c>
      <c r="EF420" s="309">
        <v>79.320708299481865</v>
      </c>
      <c r="EG420" s="309">
        <v>12.006746109453175</v>
      </c>
      <c r="EH420" s="309">
        <v>100</v>
      </c>
      <c r="EI420" s="309">
        <v>32.511100148001972</v>
      </c>
      <c r="EJ420" s="309">
        <v>67.488899851998013</v>
      </c>
      <c r="EK420" s="309">
        <v>64.060187469166252</v>
      </c>
      <c r="EL420" s="309">
        <v>3.4287123828317707</v>
      </c>
      <c r="EM420" s="309">
        <v>100</v>
      </c>
      <c r="EN420" s="309">
        <v>3.2596051473005492</v>
      </c>
      <c r="EO420" s="309">
        <v>93.627336558918273</v>
      </c>
      <c r="EP420" s="309">
        <v>83.977799400689207</v>
      </c>
      <c r="EQ420" s="367">
        <v>9.6495371582290552</v>
      </c>
      <c r="ER420" s="531">
        <f>Daten_Polit!AB420</f>
        <v>7.2</v>
      </c>
      <c r="ES420" s="532">
        <f>Daten_Polit!AC420</f>
        <v>36.6</v>
      </c>
      <c r="ET420" s="532">
        <f>Daten_Polit!AD420</f>
        <v>5</v>
      </c>
      <c r="EU420" s="532">
        <f>Daten_Polit!AE420</f>
        <v>5.4</v>
      </c>
      <c r="EV420" s="532">
        <f>Daten_Polit!AF420</f>
        <v>1.9</v>
      </c>
      <c r="EW420" s="309">
        <v>0.77638227935043913</v>
      </c>
      <c r="EX420" s="309">
        <v>5.4786123060772258</v>
      </c>
      <c r="EY420" s="309">
        <v>0.63404473727152477</v>
      </c>
      <c r="EZ420" s="309">
        <v>0.66170448183928277</v>
      </c>
      <c r="FA420" s="309">
        <v>0.3948526425443224</v>
      </c>
      <c r="FB420" s="309">
        <v>7.3772126099382564</v>
      </c>
      <c r="FC420" s="309">
        <v>5.6118730537335182</v>
      </c>
      <c r="FD420" s="309">
        <v>8.2639952073488434</v>
      </c>
      <c r="FE420" s="309">
        <v>8.1262050832604125</v>
      </c>
      <c r="FF420" s="309">
        <v>10.848126232741617</v>
      </c>
      <c r="FG420" s="309">
        <v>34.950488469464077</v>
      </c>
      <c r="FH420" s="309">
        <v>31.423485198129324</v>
      </c>
      <c r="FI420" s="309">
        <v>36.735170481085291</v>
      </c>
      <c r="FJ420" s="309">
        <v>37.553172789594832</v>
      </c>
      <c r="FK420" s="309">
        <v>21.517331589294567</v>
      </c>
      <c r="FL420" s="309">
        <v>100</v>
      </c>
      <c r="FM420" s="309">
        <v>6.5356692833181702</v>
      </c>
      <c r="FN420" s="309">
        <v>91.04707432274391</v>
      </c>
      <c r="FO420" s="309">
        <v>78.905835990578026</v>
      </c>
      <c r="FP420" s="309">
        <v>12.141238332165887</v>
      </c>
      <c r="FQ420" s="309">
        <v>100</v>
      </c>
      <c r="FR420" s="309">
        <v>33.800880088008803</v>
      </c>
      <c r="FS420" s="309">
        <v>66.199119911991204</v>
      </c>
      <c r="FT420" s="309">
        <v>63.036303630363037</v>
      </c>
      <c r="FU420" s="309">
        <v>3.1628162816281629</v>
      </c>
      <c r="FV420" s="309">
        <v>100</v>
      </c>
      <c r="FW420" s="309">
        <v>3.3589764410811864</v>
      </c>
      <c r="FX420" s="309">
        <v>93.425108335448286</v>
      </c>
      <c r="FY420" s="309">
        <v>83.741402802066816</v>
      </c>
      <c r="FZ420" s="313">
        <v>9.6837055333814632</v>
      </c>
      <c r="GA420" s="570">
        <f>Daten_Polit!AG420</f>
        <v>7.9</v>
      </c>
      <c r="GB420" s="571">
        <f>Daten_Polit!AH420</f>
        <v>39.799999999999997</v>
      </c>
      <c r="GC420" s="571">
        <f>Daten_Polit!AI420</f>
        <v>5.4</v>
      </c>
      <c r="GD420" s="571">
        <f>Daten_Polit!AJ420</f>
        <v>5.9</v>
      </c>
      <c r="GE420" s="571">
        <f>Daten_Polit!AK420</f>
        <v>2.1</v>
      </c>
      <c r="GF420" s="444">
        <v>0.73973770656235116</v>
      </c>
      <c r="GG420" s="444">
        <v>5.8279866673286111</v>
      </c>
      <c r="GH420" s="444">
        <v>0.59205168145779663</v>
      </c>
      <c r="GI420" s="444">
        <v>0.61801957283832598</v>
      </c>
      <c r="GJ420" s="444">
        <v>0.37135809350710652</v>
      </c>
      <c r="GK420" s="444">
        <v>6.3019872976848994</v>
      </c>
      <c r="GL420" s="444">
        <v>4.9943381607962332</v>
      </c>
      <c r="GM420" s="444">
        <v>6.9869813618057508</v>
      </c>
      <c r="GN420" s="444">
        <v>6.8934852776496029</v>
      </c>
      <c r="GO420" s="444">
        <v>8.687837028162658</v>
      </c>
      <c r="GP420" s="444">
        <v>35.101582440018738</v>
      </c>
      <c r="GQ420" s="444">
        <v>33.25199381025751</v>
      </c>
      <c r="GR420" s="444">
        <v>36.067510023932208</v>
      </c>
      <c r="GS420" s="444">
        <v>36.71313760866083</v>
      </c>
      <c r="GT420" s="444">
        <v>24.407582938359145</v>
      </c>
      <c r="GU420" s="444">
        <v>100</v>
      </c>
      <c r="GV420" s="444">
        <v>6.7955553107471003</v>
      </c>
      <c r="GW420" s="444">
        <v>90.434606238276913</v>
      </c>
      <c r="GX420" s="444">
        <v>78.380147150692821</v>
      </c>
      <c r="GY420" s="444">
        <v>12.054459087584098</v>
      </c>
      <c r="GZ420" s="444">
        <v>100</v>
      </c>
      <c r="HA420" s="444">
        <v>35.65118912797282</v>
      </c>
      <c r="HB420" s="444">
        <v>64.348810872027187</v>
      </c>
      <c r="HC420" s="444">
        <v>60.928652321630807</v>
      </c>
      <c r="HD420" s="444">
        <v>3.4201585503963758</v>
      </c>
      <c r="HE420" s="444">
        <v>100</v>
      </c>
      <c r="HF420" s="444">
        <v>3.2422542990816337</v>
      </c>
      <c r="HG420" s="444">
        <v>93.028966142754911</v>
      </c>
      <c r="HH420" s="444">
        <v>83.235113877748063</v>
      </c>
      <c r="HI420" s="445">
        <v>9.7938522650068496</v>
      </c>
      <c r="HJ420" s="570">
        <f>Daten_Polit!AL420</f>
        <v>7.5</v>
      </c>
      <c r="HK420" s="571">
        <f>Daten_Polit!AM420</f>
        <v>36.799999999999997</v>
      </c>
      <c r="HL420" s="571">
        <f>Daten_Polit!AN420</f>
        <v>5.0999999999999996</v>
      </c>
      <c r="HM420" s="571">
        <f>Daten_Polit!AO420</f>
        <v>5.5</v>
      </c>
      <c r="HN420" s="571">
        <f>Daten_Polit!AP420</f>
        <v>2.1</v>
      </c>
      <c r="HO420" s="444">
        <v>0.61648969394128672</v>
      </c>
      <c r="HP420" s="444">
        <v>4.8472842415391213</v>
      </c>
      <c r="HQ420" s="444">
        <v>0.47620108832683433</v>
      </c>
      <c r="HR420" s="444">
        <v>0.49701869644404906</v>
      </c>
      <c r="HS420" s="444">
        <v>0.30402782070184309</v>
      </c>
      <c r="HT420" s="444">
        <v>6.4682660188278724</v>
      </c>
      <c r="HU420" s="444">
        <v>5.3029356652091115</v>
      </c>
      <c r="HV420" s="444">
        <v>7.0884982220595623</v>
      </c>
      <c r="HW420" s="444">
        <v>6.8651574803148634</v>
      </c>
      <c r="HX420" s="444">
        <v>10.955569080946816</v>
      </c>
      <c r="HY420" s="444">
        <v>41.708806724896561</v>
      </c>
      <c r="HZ420" s="444">
        <v>40.446976336548381</v>
      </c>
      <c r="IA420" s="444">
        <v>42.385376691577456</v>
      </c>
      <c r="IB420" s="444">
        <v>43.076266059292408</v>
      </c>
      <c r="IC420" s="444">
        <v>30.304915992500238</v>
      </c>
      <c r="ID420" s="444">
        <v>100</v>
      </c>
      <c r="IE420" s="444">
        <v>6.8422438244687456</v>
      </c>
      <c r="IF420" s="444">
        <v>90.350918164437388</v>
      </c>
      <c r="IG420" s="444">
        <v>78.143021168388145</v>
      </c>
      <c r="IH420" s="444">
        <v>12.207896996049236</v>
      </c>
      <c r="II420" s="444">
        <v>100</v>
      </c>
      <c r="IJ420" s="444">
        <v>35.939139559286474</v>
      </c>
      <c r="IK420" s="444">
        <v>64.060860440713526</v>
      </c>
      <c r="IL420" s="444">
        <v>60.703043022035672</v>
      </c>
      <c r="IM420" s="444">
        <v>3.3578174186778593</v>
      </c>
      <c r="IN420" s="444">
        <v>100</v>
      </c>
      <c r="IO420" s="444">
        <v>3.6123092395218936</v>
      </c>
      <c r="IP420" s="444">
        <v>92.690001816068389</v>
      </c>
      <c r="IQ420" s="444">
        <v>82.691683881243662</v>
      </c>
      <c r="IR420" s="445">
        <v>9.9983179348247173</v>
      </c>
      <c r="IS420" s="443">
        <f>Daten_Polit!AQ420</f>
        <v>7</v>
      </c>
      <c r="IT420" s="227">
        <f>Daten_Polit!AR420</f>
        <v>38</v>
      </c>
      <c r="IU420" s="227">
        <f>Daten_Polit!AS420</f>
        <v>4.4000000000000004</v>
      </c>
      <c r="IV420" s="227">
        <f>Daten_Polit!AT420</f>
        <v>4.8</v>
      </c>
      <c r="IW420" s="227">
        <f>Daten_Polit!AU420</f>
        <v>2</v>
      </c>
      <c r="IX420" s="444" t="s">
        <v>820</v>
      </c>
      <c r="IY420" s="444" t="s">
        <v>820</v>
      </c>
      <c r="IZ420" s="444" t="s">
        <v>820</v>
      </c>
      <c r="JA420" s="444" t="s">
        <v>820</v>
      </c>
      <c r="JB420" s="444" t="s">
        <v>820</v>
      </c>
      <c r="JC420" s="444" t="s">
        <v>820</v>
      </c>
      <c r="JD420" s="444" t="s">
        <v>820</v>
      </c>
      <c r="JE420" s="444" t="s">
        <v>820</v>
      </c>
      <c r="JF420" s="444" t="s">
        <v>820</v>
      </c>
      <c r="JG420" s="444" t="s">
        <v>820</v>
      </c>
      <c r="JH420" s="444" t="s">
        <v>820</v>
      </c>
      <c r="JI420" s="444" t="s">
        <v>820</v>
      </c>
      <c r="JJ420" s="444" t="s">
        <v>820</v>
      </c>
      <c r="JK420" s="444" t="s">
        <v>820</v>
      </c>
      <c r="JL420" s="444" t="s">
        <v>820</v>
      </c>
      <c r="JM420" s="444" t="s">
        <v>820</v>
      </c>
      <c r="JN420" s="444" t="s">
        <v>820</v>
      </c>
      <c r="JO420" s="444" t="s">
        <v>820</v>
      </c>
      <c r="JP420" s="444" t="s">
        <v>820</v>
      </c>
      <c r="JQ420" s="444" t="s">
        <v>820</v>
      </c>
      <c r="JR420" s="444" t="s">
        <v>820</v>
      </c>
      <c r="JS420" s="444" t="s">
        <v>820</v>
      </c>
      <c r="JT420" s="444" t="s">
        <v>820</v>
      </c>
      <c r="JU420" s="444" t="s">
        <v>820</v>
      </c>
      <c r="JV420" s="444" t="s">
        <v>820</v>
      </c>
      <c r="JW420" s="444" t="s">
        <v>820</v>
      </c>
      <c r="JX420" s="444" t="s">
        <v>820</v>
      </c>
      <c r="JY420" s="444" t="s">
        <v>820</v>
      </c>
      <c r="JZ420" s="444" t="s">
        <v>820</v>
      </c>
      <c r="KA420" s="445" t="s">
        <v>820</v>
      </c>
    </row>
    <row r="421" spans="1:287" ht="12.65" customHeight="1" x14ac:dyDescent="0.2">
      <c r="D421" s="276"/>
      <c r="E421" s="3" t="str">
        <f>Daten_Polit!E421</f>
        <v>16065</v>
      </c>
      <c r="F421" s="229" t="str">
        <f>Daten_Polit!F421</f>
        <v>Kyffhäuserkreis</v>
      </c>
      <c r="G421" s="246"/>
      <c r="H421" s="531">
        <f>Daten_Polit!H421</f>
        <v>10.8</v>
      </c>
      <c r="I421" s="532">
        <f>Daten_Polit!I421</f>
        <v>41.6</v>
      </c>
      <c r="J421" s="532">
        <f>Daten_Polit!J421</f>
        <v>9.1999999999999993</v>
      </c>
      <c r="K421" s="532">
        <f>Daten_Polit!K421</f>
        <v>9.9</v>
      </c>
      <c r="L421" s="532">
        <f>Daten_Polit!L421</f>
        <v>3.9</v>
      </c>
      <c r="M421" s="308">
        <v>1.0809049988154467</v>
      </c>
      <c r="N421" s="308">
        <v>4.163226706112507</v>
      </c>
      <c r="O421" s="308">
        <v>1.0100793048091681</v>
      </c>
      <c r="P421" s="308">
        <v>1.056625440487003</v>
      </c>
      <c r="Q421" s="308">
        <v>0.53218097790967611</v>
      </c>
      <c r="R421" s="308">
        <v>6.5588499550763704</v>
      </c>
      <c r="S421" s="308">
        <v>3.9867688022285512</v>
      </c>
      <c r="T421" s="308">
        <v>7.3523183097889726</v>
      </c>
      <c r="U421" s="308">
        <v>7.3586489038077474</v>
      </c>
      <c r="V421" s="308">
        <v>7.2319201995026896</v>
      </c>
      <c r="W421" s="308">
        <v>40.628106124322052</v>
      </c>
      <c r="X421" s="308">
        <v>41.702604795585927</v>
      </c>
      <c r="Y421" s="308">
        <v>40.206340086433826</v>
      </c>
      <c r="Z421" s="308">
        <v>40.596245859403133</v>
      </c>
      <c r="AA421" s="308">
        <v>32.764676367312148</v>
      </c>
      <c r="AB421" s="308">
        <v>100</v>
      </c>
      <c r="AC421" s="308">
        <v>6.0581289112312948</v>
      </c>
      <c r="AD421" s="308">
        <v>91.681781675417412</v>
      </c>
      <c r="AE421" s="308">
        <v>80.716916702316169</v>
      </c>
      <c r="AF421" s="308">
        <v>10.964864973101248</v>
      </c>
      <c r="AG421" s="308">
        <v>100</v>
      </c>
      <c r="AH421" s="308">
        <v>23.186975826344352</v>
      </c>
      <c r="AI421" s="308">
        <v>76.813024173655648</v>
      </c>
      <c r="AJ421" s="308">
        <v>72.89097187962507</v>
      </c>
      <c r="AK421" s="308">
        <v>3.9220522940305869</v>
      </c>
      <c r="AL421" s="308">
        <v>100</v>
      </c>
      <c r="AM421" s="308">
        <v>3.2695936584781911</v>
      </c>
      <c r="AN421" s="308">
        <v>93.535665758721535</v>
      </c>
      <c r="AO421" s="308">
        <v>85.234074074968859</v>
      </c>
      <c r="AP421" s="337">
        <v>8.3015916837526831</v>
      </c>
      <c r="AQ421" s="531">
        <f>Daten_Polit!M421</f>
        <v>9.9</v>
      </c>
      <c r="AR421" s="532">
        <f>Daten_Polit!N421</f>
        <v>41.5</v>
      </c>
      <c r="AS421" s="532">
        <f>Daten_Polit!O421</f>
        <v>8</v>
      </c>
      <c r="AT421" s="532">
        <f>Daten_Polit!P421</f>
        <v>8.6999999999999993</v>
      </c>
      <c r="AU421" s="532">
        <f>Daten_Polit!Q421</f>
        <v>3.3</v>
      </c>
      <c r="AV421" s="308">
        <v>0.99094798628054159</v>
      </c>
      <c r="AW421" s="308">
        <v>3.7697196448942769</v>
      </c>
      <c r="AX421" s="308">
        <v>0.92064357913736272</v>
      </c>
      <c r="AY421" s="308">
        <v>0.96074333931993539</v>
      </c>
      <c r="AZ421" s="308">
        <v>0.51211450547675275</v>
      </c>
      <c r="BA421" s="308">
        <v>6.508517086424968</v>
      </c>
      <c r="BB421" s="308">
        <v>3.5974885457321024</v>
      </c>
      <c r="BC421" s="308">
        <v>7.5613934894346952</v>
      </c>
      <c r="BD421" s="308">
        <v>7.5260112140565489</v>
      </c>
      <c r="BE421" s="308">
        <v>8.2684242061134263</v>
      </c>
      <c r="BF421" s="308">
        <v>41.76342448660364</v>
      </c>
      <c r="BG421" s="308">
        <v>43.031448702524251</v>
      </c>
      <c r="BH421" s="308">
        <v>41.679698812629013</v>
      </c>
      <c r="BI421" s="308">
        <v>41.92831933795911</v>
      </c>
      <c r="BJ421" s="308">
        <v>36.76293622144405</v>
      </c>
      <c r="BK421" s="308">
        <v>100</v>
      </c>
      <c r="BL421" s="308">
        <v>6.4867176185661899</v>
      </c>
      <c r="BM421" s="308">
        <v>91.315085063764272</v>
      </c>
      <c r="BN421" s="308">
        <v>80.436418728638046</v>
      </c>
      <c r="BO421" s="308">
        <v>10.878666335126232</v>
      </c>
      <c r="BP421" s="308">
        <v>100</v>
      </c>
      <c r="BQ421" s="308">
        <v>26.094323637390566</v>
      </c>
      <c r="BR421" s="308">
        <v>73.905676362609441</v>
      </c>
      <c r="BS421" s="308">
        <v>70.262637672973739</v>
      </c>
      <c r="BT421" s="308">
        <v>3.6430386896356954</v>
      </c>
      <c r="BU421" s="308">
        <v>100</v>
      </c>
      <c r="BV421" s="308">
        <v>3.4468260991824136</v>
      </c>
      <c r="BW421" s="308">
        <v>93.522870870514566</v>
      </c>
      <c r="BX421" s="308">
        <v>85.163522539363285</v>
      </c>
      <c r="BY421" s="312">
        <v>8.3593483311512742</v>
      </c>
      <c r="BZ421" s="531">
        <f>Daten_Polit!R421</f>
        <v>8.6999999999999993</v>
      </c>
      <c r="CA421" s="532">
        <f>Daten_Polit!S421</f>
        <v>33.5</v>
      </c>
      <c r="CB421" s="532">
        <f>Daten_Polit!T421</f>
        <v>7.1</v>
      </c>
      <c r="CC421" s="532">
        <f>Daten_Polit!U421</f>
        <v>7.7</v>
      </c>
      <c r="CD421" s="532">
        <f>Daten_Polit!V421</f>
        <v>2.9</v>
      </c>
      <c r="CE421" s="309">
        <v>0.87037364972551801</v>
      </c>
      <c r="CF421" s="309">
        <v>3.6947933992858126</v>
      </c>
      <c r="CG421" s="309">
        <v>0.79118651532233386</v>
      </c>
      <c r="CH421" s="309">
        <v>0.82895364383278547</v>
      </c>
      <c r="CI421" s="309">
        <v>0.40905566846445385</v>
      </c>
      <c r="CJ421" s="309">
        <v>6.5821065651299362</v>
      </c>
      <c r="CK421" s="309">
        <v>4.5103490886623421</v>
      </c>
      <c r="CL421" s="309">
        <v>7.3922107144037925</v>
      </c>
      <c r="CM421" s="309">
        <v>7.2869135114423029</v>
      </c>
      <c r="CN421" s="309">
        <v>9.3915343915343925</v>
      </c>
      <c r="CO421" s="309">
        <v>40.24037282315232</v>
      </c>
      <c r="CP421" s="309">
        <v>42.451957661081394</v>
      </c>
      <c r="CQ421" s="309">
        <v>40.035485922800042</v>
      </c>
      <c r="CR421" s="309">
        <v>40.516846811955908</v>
      </c>
      <c r="CS421" s="309">
        <v>30.722070844667769</v>
      </c>
      <c r="CT421" s="309">
        <v>100</v>
      </c>
      <c r="CU421" s="309">
        <v>6.1273920212768997</v>
      </c>
      <c r="CV421" s="309">
        <v>91.788464463584205</v>
      </c>
      <c r="CW421" s="309">
        <v>80.832783514140331</v>
      </c>
      <c r="CX421" s="309">
        <v>10.955680949443879</v>
      </c>
      <c r="CY421" s="309">
        <v>100</v>
      </c>
      <c r="CZ421" s="309">
        <v>25.209542230818826</v>
      </c>
      <c r="DA421" s="309">
        <v>74.790457769181174</v>
      </c>
      <c r="DB421" s="309">
        <v>70.889748549323031</v>
      </c>
      <c r="DC421" s="309">
        <v>3.900709219858157</v>
      </c>
      <c r="DD421" s="309">
        <v>100</v>
      </c>
      <c r="DE421" s="309">
        <v>3.5031052470865438</v>
      </c>
      <c r="DF421" s="309">
        <v>93.649365091146137</v>
      </c>
      <c r="DG421" s="309">
        <v>85.22620562433282</v>
      </c>
      <c r="DH421" s="313">
        <v>8.4231594668133294</v>
      </c>
      <c r="DI421" s="565">
        <f>Daten_Polit!W421</f>
        <v>8.3000000000000007</v>
      </c>
      <c r="DJ421" s="532">
        <f>Daten_Polit!X421</f>
        <v>37.700000000000003</v>
      </c>
      <c r="DK421" s="532">
        <f>Daten_Polit!Y421</f>
        <v>6.5</v>
      </c>
      <c r="DL421" s="532">
        <f>Daten_Polit!Z421</f>
        <v>7.1</v>
      </c>
      <c r="DM421" s="532">
        <f>Daten_Polit!AA421</f>
        <v>2.4</v>
      </c>
      <c r="DN421" s="309">
        <v>0.79780292784777085</v>
      </c>
      <c r="DO421" s="309">
        <v>3.9923079438372957</v>
      </c>
      <c r="DP421" s="309">
        <v>0.69827984917321939</v>
      </c>
      <c r="DQ421" s="309">
        <v>0.72652114074973295</v>
      </c>
      <c r="DR421" s="309">
        <v>0.40812465947102172</v>
      </c>
      <c r="DS421" s="309">
        <v>6.1893859491162893</v>
      </c>
      <c r="DT421" s="309">
        <v>4.3880542323193694</v>
      </c>
      <c r="DU421" s="309">
        <v>6.8937144492540074</v>
      </c>
      <c r="DV421" s="309">
        <v>6.6062467230918038</v>
      </c>
      <c r="DW421" s="309">
        <v>13.029576338928859</v>
      </c>
      <c r="DX421" s="309">
        <v>40.528270738752155</v>
      </c>
      <c r="DY421" s="309">
        <v>40.343504476519627</v>
      </c>
      <c r="DZ421" s="309">
        <v>40.605341672955895</v>
      </c>
      <c r="EA421" s="309">
        <v>41.083988415391602</v>
      </c>
      <c r="EB421" s="309">
        <v>30.275974025931728</v>
      </c>
      <c r="EC421" s="309">
        <v>100</v>
      </c>
      <c r="ED421" s="309">
        <v>6.4294430262065871</v>
      </c>
      <c r="EE421" s="309">
        <v>91.395972160448281</v>
      </c>
      <c r="EF421" s="309">
        <v>80.512714287613008</v>
      </c>
      <c r="EG421" s="309">
        <v>10.883257872835275</v>
      </c>
      <c r="EH421" s="309">
        <v>100</v>
      </c>
      <c r="EI421" s="309">
        <v>29.308135810377966</v>
      </c>
      <c r="EJ421" s="309">
        <v>70.691864189622038</v>
      </c>
      <c r="EK421" s="309">
        <v>67.136450992953229</v>
      </c>
      <c r="EL421" s="309">
        <v>3.5554131966688023</v>
      </c>
      <c r="EM421" s="309">
        <v>100</v>
      </c>
      <c r="EN421" s="309">
        <v>3.6414711260003307</v>
      </c>
      <c r="EO421" s="309">
        <v>93.433053751215141</v>
      </c>
      <c r="EP421" s="309">
        <v>85.145681656916338</v>
      </c>
      <c r="EQ421" s="367">
        <v>8.2873720942988012</v>
      </c>
      <c r="ER421" s="531">
        <f>Daten_Polit!AB421</f>
        <v>7.9</v>
      </c>
      <c r="ES421" s="532">
        <f>Daten_Polit!AC421</f>
        <v>36.1</v>
      </c>
      <c r="ET421" s="532">
        <f>Daten_Polit!AD421</f>
        <v>6.1</v>
      </c>
      <c r="EU421" s="532">
        <f>Daten_Polit!AE421</f>
        <v>6.6</v>
      </c>
      <c r="EV421" s="532">
        <f>Daten_Polit!AF421</f>
        <v>2.1</v>
      </c>
      <c r="EW421" s="309">
        <v>0.7535270205643233</v>
      </c>
      <c r="EX421" s="309">
        <v>4.1443425782973051</v>
      </c>
      <c r="EY421" s="309">
        <v>0.65977592516905359</v>
      </c>
      <c r="EZ421" s="309">
        <v>0.68741634108172589</v>
      </c>
      <c r="FA421" s="309">
        <v>0.37850497335095901</v>
      </c>
      <c r="FB421" s="309">
        <v>6.1505245384339258</v>
      </c>
      <c r="FC421" s="309">
        <v>4.3556995806330292</v>
      </c>
      <c r="FD421" s="309">
        <v>6.881217086015214</v>
      </c>
      <c r="FE421" s="309">
        <v>6.6029292107405473</v>
      </c>
      <c r="FF421" s="309">
        <v>13.36492890994754</v>
      </c>
      <c r="FG421" s="309">
        <v>40.755295429207351</v>
      </c>
      <c r="FH421" s="309">
        <v>41.802336717102399</v>
      </c>
      <c r="FI421" s="309">
        <v>40.325497287521657</v>
      </c>
      <c r="FJ421" s="309">
        <v>40.908158661141812</v>
      </c>
      <c r="FK421" s="309">
        <v>26.912181303116146</v>
      </c>
      <c r="FL421" s="309">
        <v>100</v>
      </c>
      <c r="FM421" s="309">
        <v>6.4182987000482719</v>
      </c>
      <c r="FN421" s="309">
        <v>91.232267483375594</v>
      </c>
      <c r="FO421" s="309">
        <v>80.291487533602051</v>
      </c>
      <c r="FP421" s="309">
        <v>10.940779949773544</v>
      </c>
      <c r="FQ421" s="309">
        <v>100</v>
      </c>
      <c r="FR421" s="309">
        <v>29.536746778126087</v>
      </c>
      <c r="FS421" s="309">
        <v>70.463253221873913</v>
      </c>
      <c r="FT421" s="309">
        <v>67.432950191570882</v>
      </c>
      <c r="FU421" s="309">
        <v>3.0303030303030303</v>
      </c>
      <c r="FV421" s="309">
        <v>100</v>
      </c>
      <c r="FW421" s="309">
        <v>3.2887827015435924</v>
      </c>
      <c r="FX421" s="309">
        <v>93.551245992861013</v>
      </c>
      <c r="FY421" s="309">
        <v>85.180575248736545</v>
      </c>
      <c r="FZ421" s="313">
        <v>8.3706707441244603</v>
      </c>
      <c r="GA421" s="570">
        <f>Daten_Polit!AG421</f>
        <v>8.1999999999999993</v>
      </c>
      <c r="GB421" s="571">
        <f>Daten_Polit!AH421</f>
        <v>38.299999999999997</v>
      </c>
      <c r="GC421" s="571">
        <f>Daten_Polit!AI421</f>
        <v>6.3</v>
      </c>
      <c r="GD421" s="571">
        <f>Daten_Polit!AJ421</f>
        <v>6.8</v>
      </c>
      <c r="GE421" s="571">
        <f>Daten_Polit!AK421</f>
        <v>2.1</v>
      </c>
      <c r="GF421" s="444">
        <v>0.66232875033698491</v>
      </c>
      <c r="GG421" s="444">
        <v>4.4184411090486027</v>
      </c>
      <c r="GH421" s="444">
        <v>0.5586988684195997</v>
      </c>
      <c r="GI421" s="444">
        <v>0.58194586913446122</v>
      </c>
      <c r="GJ421" s="444">
        <v>0.32228180743324836</v>
      </c>
      <c r="GK421" s="444">
        <v>5.1227899168765054</v>
      </c>
      <c r="GL421" s="444">
        <v>3.5636954168169046</v>
      </c>
      <c r="GM421" s="444">
        <v>5.7913265503501998</v>
      </c>
      <c r="GN421" s="444">
        <v>5.6966618287373008</v>
      </c>
      <c r="GO421" s="444">
        <v>8.0382775119647984</v>
      </c>
      <c r="GP421" s="444">
        <v>36.994423087335129</v>
      </c>
      <c r="GQ421" s="444">
        <v>38.803819131686588</v>
      </c>
      <c r="GR421" s="444">
        <v>36.216906641895029</v>
      </c>
      <c r="GS421" s="444">
        <v>36.658464765436861</v>
      </c>
      <c r="GT421" s="444">
        <v>25.741626794306505</v>
      </c>
      <c r="GU421" s="444">
        <v>100</v>
      </c>
      <c r="GV421" s="444">
        <v>6.5261685126547357</v>
      </c>
      <c r="GW421" s="444">
        <v>90.970102713024176</v>
      </c>
      <c r="GX421" s="444">
        <v>80.139292488051879</v>
      </c>
      <c r="GY421" s="444">
        <v>10.830810224972298</v>
      </c>
      <c r="GZ421" s="444">
        <v>100</v>
      </c>
      <c r="HA421" s="444">
        <v>31.106208635360861</v>
      </c>
      <c r="HB421" s="444">
        <v>68.893791364639128</v>
      </c>
      <c r="HC421" s="444">
        <v>65.868263473053887</v>
      </c>
      <c r="HD421" s="444">
        <v>3.0255278915852508</v>
      </c>
      <c r="HE421" s="444">
        <v>100</v>
      </c>
      <c r="HF421" s="444">
        <v>3.1755161424714191</v>
      </c>
      <c r="HG421" s="444">
        <v>93.435027199929877</v>
      </c>
      <c r="HH421" s="444">
        <v>85.070049274685758</v>
      </c>
      <c r="HI421" s="445">
        <v>8.3649779252441085</v>
      </c>
      <c r="HJ421" s="570">
        <f>Daten_Polit!AL421</f>
        <v>7.5</v>
      </c>
      <c r="HK421" s="571">
        <f>Daten_Polit!AM421</f>
        <v>35.9</v>
      </c>
      <c r="HL421" s="571">
        <f>Daten_Polit!AN421</f>
        <v>5.6</v>
      </c>
      <c r="HM421" s="571">
        <f>Daten_Polit!AO421</f>
        <v>6.1</v>
      </c>
      <c r="HN421" s="571">
        <f>Daten_Polit!AP421</f>
        <v>2</v>
      </c>
      <c r="HO421" s="444">
        <v>0.56964891026347031</v>
      </c>
      <c r="HP421" s="444">
        <v>3.9873741159552196</v>
      </c>
      <c r="HQ421" s="444">
        <v>0.46502662518452836</v>
      </c>
      <c r="HR421" s="444">
        <v>0.49024473476244013</v>
      </c>
      <c r="HS421" s="444">
        <v>0.21301047145677662</v>
      </c>
      <c r="HT421" s="444">
        <v>5.6937172774869786</v>
      </c>
      <c r="HU421" s="444">
        <v>4.2323492882392273</v>
      </c>
      <c r="HV421" s="444">
        <v>6.3544861549092797</v>
      </c>
      <c r="HW421" s="444">
        <v>6.2993903815758632</v>
      </c>
      <c r="HX421" s="444">
        <v>7.5697211155348327</v>
      </c>
      <c r="HY421" s="444">
        <v>45.326469791384447</v>
      </c>
      <c r="HZ421" s="444">
        <v>47.023637240717797</v>
      </c>
      <c r="IA421" s="444">
        <v>44.556751553336831</v>
      </c>
      <c r="IB421" s="444">
        <v>45.319431106231306</v>
      </c>
      <c r="IC421" s="444">
        <v>27.659574468085108</v>
      </c>
      <c r="ID421" s="444">
        <v>100</v>
      </c>
      <c r="IE421" s="444">
        <v>6.5631379031223513</v>
      </c>
      <c r="IF421" s="444">
        <v>90.850244814653408</v>
      </c>
      <c r="IG421" s="444">
        <v>80.032778251994884</v>
      </c>
      <c r="IH421" s="444">
        <v>10.817466562658522</v>
      </c>
      <c r="II421" s="444">
        <v>100</v>
      </c>
      <c r="IJ421" s="444">
        <v>32.322849564228875</v>
      </c>
      <c r="IK421" s="444">
        <v>67.677150435771125</v>
      </c>
      <c r="IL421" s="444">
        <v>64.759378552482005</v>
      </c>
      <c r="IM421" s="444">
        <v>2.9177718832891246</v>
      </c>
      <c r="IN421" s="444">
        <v>100</v>
      </c>
      <c r="IO421" s="444">
        <v>3.4219642468636997</v>
      </c>
      <c r="IP421" s="444">
        <v>93.156471084829832</v>
      </c>
      <c r="IQ421" s="444">
        <v>84.682662444810902</v>
      </c>
      <c r="IR421" s="445">
        <v>8.4738086400189232</v>
      </c>
      <c r="IS421" s="443">
        <f>Daten_Polit!AQ421</f>
        <v>7.4</v>
      </c>
      <c r="IT421" s="227">
        <f>Daten_Polit!AR421</f>
        <v>41.6</v>
      </c>
      <c r="IU421" s="227">
        <f>Daten_Polit!AS421</f>
        <v>5.2</v>
      </c>
      <c r="IV421" s="227">
        <f>Daten_Polit!AT421</f>
        <v>5.6</v>
      </c>
      <c r="IW421" s="227">
        <f>Daten_Polit!AU421</f>
        <v>1.9</v>
      </c>
      <c r="IX421" s="444" t="s">
        <v>820</v>
      </c>
      <c r="IY421" s="444" t="s">
        <v>820</v>
      </c>
      <c r="IZ421" s="444" t="s">
        <v>820</v>
      </c>
      <c r="JA421" s="444" t="s">
        <v>820</v>
      </c>
      <c r="JB421" s="444" t="s">
        <v>820</v>
      </c>
      <c r="JC421" s="444" t="s">
        <v>820</v>
      </c>
      <c r="JD421" s="444" t="s">
        <v>820</v>
      </c>
      <c r="JE421" s="444" t="s">
        <v>820</v>
      </c>
      <c r="JF421" s="444" t="s">
        <v>820</v>
      </c>
      <c r="JG421" s="444" t="s">
        <v>820</v>
      </c>
      <c r="JH421" s="444" t="s">
        <v>820</v>
      </c>
      <c r="JI421" s="444" t="s">
        <v>820</v>
      </c>
      <c r="JJ421" s="444" t="s">
        <v>820</v>
      </c>
      <c r="JK421" s="444" t="s">
        <v>820</v>
      </c>
      <c r="JL421" s="444" t="s">
        <v>820</v>
      </c>
      <c r="JM421" s="444" t="s">
        <v>820</v>
      </c>
      <c r="JN421" s="444" t="s">
        <v>820</v>
      </c>
      <c r="JO421" s="444" t="s">
        <v>820</v>
      </c>
      <c r="JP421" s="444" t="s">
        <v>820</v>
      </c>
      <c r="JQ421" s="444" t="s">
        <v>820</v>
      </c>
      <c r="JR421" s="444" t="s">
        <v>820</v>
      </c>
      <c r="JS421" s="444" t="s">
        <v>820</v>
      </c>
      <c r="JT421" s="444" t="s">
        <v>820</v>
      </c>
      <c r="JU421" s="444" t="s">
        <v>820</v>
      </c>
      <c r="JV421" s="444" t="s">
        <v>820</v>
      </c>
      <c r="JW421" s="444" t="s">
        <v>820</v>
      </c>
      <c r="JX421" s="444" t="s">
        <v>820</v>
      </c>
      <c r="JY421" s="444" t="s">
        <v>820</v>
      </c>
      <c r="JZ421" s="444" t="s">
        <v>820</v>
      </c>
      <c r="KA421" s="445" t="s">
        <v>820</v>
      </c>
    </row>
    <row r="422" spans="1:287" ht="12.65" customHeight="1" x14ac:dyDescent="0.2">
      <c r="D422" s="276"/>
      <c r="E422" s="3" t="str">
        <f>Daten_Polit!E422</f>
        <v>16066</v>
      </c>
      <c r="F422" s="229" t="str">
        <f>Daten_Polit!F422</f>
        <v>Schmalkalden-Meiningen</v>
      </c>
      <c r="G422" s="246"/>
      <c r="H422" s="531">
        <f>Daten_Polit!H422</f>
        <v>5.3</v>
      </c>
      <c r="I422" s="532">
        <f>Daten_Polit!I422</f>
        <v>21.8</v>
      </c>
      <c r="J422" s="532">
        <f>Daten_Polit!J422</f>
        <v>4.7</v>
      </c>
      <c r="K422" s="532">
        <f>Daten_Polit!K422</f>
        <v>5</v>
      </c>
      <c r="L422" s="532">
        <f>Daten_Polit!L422</f>
        <v>2.4</v>
      </c>
      <c r="M422" s="308">
        <v>0.79182542659533162</v>
      </c>
      <c r="N422" s="308">
        <v>3.2411939953377567</v>
      </c>
      <c r="O422" s="308">
        <v>0.74325893782541719</v>
      </c>
      <c r="P422" s="308">
        <v>0.79570268788571163</v>
      </c>
      <c r="Q422" s="308">
        <v>0.35457770541503514</v>
      </c>
      <c r="R422" s="308">
        <v>9.8105578775212621</v>
      </c>
      <c r="S422" s="308">
        <v>6.2309845442375567</v>
      </c>
      <c r="T422" s="308">
        <v>10.613943808532898</v>
      </c>
      <c r="U422" s="308">
        <v>10.589273756620329</v>
      </c>
      <c r="V422" s="308">
        <v>10.913799482056973</v>
      </c>
      <c r="W422" s="308">
        <v>29.879766403297836</v>
      </c>
      <c r="X422" s="308">
        <v>30.954981191598108</v>
      </c>
      <c r="Y422" s="308">
        <v>29.646269335761723</v>
      </c>
      <c r="Z422" s="308">
        <v>30.245147796131771</v>
      </c>
      <c r="AA422" s="308">
        <v>22.318404215292087</v>
      </c>
      <c r="AB422" s="308">
        <v>100</v>
      </c>
      <c r="AC422" s="308">
        <v>4.6248818746196099</v>
      </c>
      <c r="AD422" s="308">
        <v>92.960903011560532</v>
      </c>
      <c r="AE422" s="308">
        <v>79.17881430137777</v>
      </c>
      <c r="AF422" s="308">
        <v>13.78208871018275</v>
      </c>
      <c r="AG422" s="308">
        <v>100</v>
      </c>
      <c r="AH422" s="308">
        <v>19.688168755732192</v>
      </c>
      <c r="AI422" s="308">
        <v>80.311831244267808</v>
      </c>
      <c r="AJ422" s="308">
        <v>73.952919596453683</v>
      </c>
      <c r="AK422" s="308">
        <v>6.3589116478141223</v>
      </c>
      <c r="AL422" s="308">
        <v>100</v>
      </c>
      <c r="AM422" s="308">
        <v>2.9017713047175797</v>
      </c>
      <c r="AN422" s="308">
        <v>93.880255426176944</v>
      </c>
      <c r="AO422" s="308">
        <v>82.719172180354889</v>
      </c>
      <c r="AP422" s="337">
        <v>11.16108324582205</v>
      </c>
      <c r="AQ422" s="531">
        <f>Daten_Polit!M422</f>
        <v>5</v>
      </c>
      <c r="AR422" s="532">
        <f>Daten_Polit!N422</f>
        <v>24.3</v>
      </c>
      <c r="AS422" s="532">
        <f>Daten_Polit!O422</f>
        <v>4.0999999999999996</v>
      </c>
      <c r="AT422" s="532">
        <f>Daten_Polit!P422</f>
        <v>4.5</v>
      </c>
      <c r="AU422" s="532">
        <f>Daten_Polit!Q422</f>
        <v>2.1</v>
      </c>
      <c r="AV422" s="308">
        <v>0.68976595984286915</v>
      </c>
      <c r="AW422" s="308">
        <v>3.0172950159617034</v>
      </c>
      <c r="AX422" s="308">
        <v>0.63770389647560966</v>
      </c>
      <c r="AY422" s="308">
        <v>0.67581728439042565</v>
      </c>
      <c r="AZ422" s="308">
        <v>0.35980295068489238</v>
      </c>
      <c r="BA422" s="308">
        <v>9.4627579575432375</v>
      </c>
      <c r="BB422" s="308">
        <v>5.4468652734546268</v>
      </c>
      <c r="BC422" s="308">
        <v>10.59596283242564</v>
      </c>
      <c r="BD422" s="308">
        <v>10.616094026280354</v>
      </c>
      <c r="BE422" s="308">
        <v>10.350654837346854</v>
      </c>
      <c r="BF422" s="308">
        <v>30.347789390064982</v>
      </c>
      <c r="BG422" s="308">
        <v>29.051143267428298</v>
      </c>
      <c r="BH422" s="308">
        <v>30.904026171734522</v>
      </c>
      <c r="BI422" s="308">
        <v>31.58835278040576</v>
      </c>
      <c r="BJ422" s="308">
        <v>22.536418166221079</v>
      </c>
      <c r="BK422" s="308">
        <v>100</v>
      </c>
      <c r="BL422" s="308">
        <v>5.0810621836849101</v>
      </c>
      <c r="BM422" s="308">
        <v>92.663083100224398</v>
      </c>
      <c r="BN422" s="308">
        <v>78.914658745462361</v>
      </c>
      <c r="BO422" s="308">
        <v>13.74842435476203</v>
      </c>
      <c r="BP422" s="308">
        <v>100</v>
      </c>
      <c r="BQ422" s="308">
        <v>23.49795533186537</v>
      </c>
      <c r="BR422" s="308">
        <v>76.50204466813463</v>
      </c>
      <c r="BS422" s="308">
        <v>70.116388801509913</v>
      </c>
      <c r="BT422" s="308">
        <v>6.3856558666247247</v>
      </c>
      <c r="BU422" s="308">
        <v>100</v>
      </c>
      <c r="BV422" s="308">
        <v>2.9883250364162435</v>
      </c>
      <c r="BW422" s="308">
        <v>94.024731661848818</v>
      </c>
      <c r="BX422" s="308">
        <v>82.684736322416569</v>
      </c>
      <c r="BY422" s="312">
        <v>11.339995339432255</v>
      </c>
      <c r="BZ422" s="531">
        <f>Daten_Polit!R422</f>
        <v>4.5</v>
      </c>
      <c r="CA422" s="532">
        <f>Daten_Polit!S422</f>
        <v>23.4</v>
      </c>
      <c r="CB422" s="532">
        <f>Daten_Polit!T422</f>
        <v>3.6</v>
      </c>
      <c r="CC422" s="532">
        <f>Daten_Polit!U422</f>
        <v>3.9</v>
      </c>
      <c r="CD422" s="532">
        <f>Daten_Polit!V422</f>
        <v>1.9</v>
      </c>
      <c r="CE422" s="309">
        <v>0.60166029866898951</v>
      </c>
      <c r="CF422" s="309">
        <v>2.6218162729339802</v>
      </c>
      <c r="CG422" s="309">
        <v>0.55167272750178109</v>
      </c>
      <c r="CH422" s="309">
        <v>0.57584104485292154</v>
      </c>
      <c r="CI422" s="309">
        <v>0.37742499350009306</v>
      </c>
      <c r="CJ422" s="309">
        <v>9.1589091206902253</v>
      </c>
      <c r="CK422" s="309">
        <v>5.3992642285217309</v>
      </c>
      <c r="CL422" s="309">
        <v>10.338726917548499</v>
      </c>
      <c r="CM422" s="309">
        <v>10.154781426229016</v>
      </c>
      <c r="CN422" s="309">
        <v>12.50000000000235</v>
      </c>
      <c r="CO422" s="309">
        <v>30.244199231176651</v>
      </c>
      <c r="CP422" s="309">
        <v>28.90167136966047</v>
      </c>
      <c r="CQ422" s="309">
        <v>30.904052130928957</v>
      </c>
      <c r="CR422" s="309">
        <v>32.218202512093526</v>
      </c>
      <c r="CS422" s="309">
        <v>15.516420752044837</v>
      </c>
      <c r="CT422" s="309">
        <v>100</v>
      </c>
      <c r="CU422" s="309">
        <v>5.2550997094458554</v>
      </c>
      <c r="CV422" s="309">
        <v>92.551725444121331</v>
      </c>
      <c r="CW422" s="309">
        <v>78.70337668258118</v>
      </c>
      <c r="CX422" s="309">
        <v>13.848348761540139</v>
      </c>
      <c r="CY422" s="309">
        <v>100</v>
      </c>
      <c r="CZ422" s="309">
        <v>26.413119330076761</v>
      </c>
      <c r="DA422" s="309">
        <v>73.586880669923247</v>
      </c>
      <c r="DB422" s="309">
        <v>67.376133984647595</v>
      </c>
      <c r="DC422" s="309">
        <v>6.2107466852756454</v>
      </c>
      <c r="DD422" s="309">
        <v>100</v>
      </c>
      <c r="DE422" s="309">
        <v>3.1849393602526614</v>
      </c>
      <c r="DF422" s="309">
        <v>93.924715580059711</v>
      </c>
      <c r="DG422" s="309">
        <v>82.484097153388632</v>
      </c>
      <c r="DH422" s="313">
        <v>11.44061842667109</v>
      </c>
      <c r="DI422" s="565">
        <f>Daten_Polit!W422</f>
        <v>4</v>
      </c>
      <c r="DJ422" s="532">
        <f>Daten_Polit!X422</f>
        <v>20.7</v>
      </c>
      <c r="DK422" s="532">
        <f>Daten_Polit!Y422</f>
        <v>3.2</v>
      </c>
      <c r="DL422" s="532">
        <f>Daten_Polit!Z422</f>
        <v>3.5</v>
      </c>
      <c r="DM422" s="532">
        <f>Daten_Polit!AA422</f>
        <v>1.6</v>
      </c>
      <c r="DN422" s="309">
        <v>0.58127194844286645</v>
      </c>
      <c r="DO422" s="309">
        <v>3.1116020200560048</v>
      </c>
      <c r="DP422" s="309">
        <v>0.5078924408076021</v>
      </c>
      <c r="DQ422" s="309">
        <v>0.5315247623691508</v>
      </c>
      <c r="DR422" s="309">
        <v>0.3352190974576994</v>
      </c>
      <c r="DS422" s="309">
        <v>9.7140428632140168</v>
      </c>
      <c r="DT422" s="309">
        <v>6.8838916934376728</v>
      </c>
      <c r="DU422" s="309">
        <v>10.722291407222913</v>
      </c>
      <c r="DV422" s="309">
        <v>10.690212995416553</v>
      </c>
      <c r="DW422" s="309">
        <v>11.111111111111111</v>
      </c>
      <c r="DX422" s="309">
        <v>30.556996795359304</v>
      </c>
      <c r="DY422" s="309">
        <v>28.658677114541199</v>
      </c>
      <c r="DZ422" s="309">
        <v>31.384088822103678</v>
      </c>
      <c r="EA422" s="309">
        <v>32.600732600732599</v>
      </c>
      <c r="EB422" s="309">
        <v>16.802168021658538</v>
      </c>
      <c r="EC422" s="309">
        <v>100</v>
      </c>
      <c r="ED422" s="309">
        <v>5.1321230552631825</v>
      </c>
      <c r="EE422" s="309">
        <v>92.613768154441914</v>
      </c>
      <c r="EF422" s="309">
        <v>78.834365945868967</v>
      </c>
      <c r="EG422" s="309">
        <v>13.779402208572943</v>
      </c>
      <c r="EH422" s="309">
        <v>100</v>
      </c>
      <c r="EI422" s="309">
        <v>27.294303797468363</v>
      </c>
      <c r="EJ422" s="309">
        <v>72.705696202531641</v>
      </c>
      <c r="EK422" s="309">
        <v>67.049050632911388</v>
      </c>
      <c r="EL422" s="309">
        <v>5.6566455696202542</v>
      </c>
      <c r="EM422" s="309">
        <v>100</v>
      </c>
      <c r="EN422" s="309">
        <v>3.3903719195982194</v>
      </c>
      <c r="EO422" s="309">
        <v>93.676737253403772</v>
      </c>
      <c r="EP422" s="309">
        <v>82.399432654946409</v>
      </c>
      <c r="EQ422" s="367">
        <v>11.277304598457356</v>
      </c>
      <c r="ER422" s="531">
        <f>Daten_Polit!AB422</f>
        <v>4</v>
      </c>
      <c r="ES422" s="532">
        <f>Daten_Polit!AC422</f>
        <v>21.9</v>
      </c>
      <c r="ET422" s="532">
        <f>Daten_Polit!AD422</f>
        <v>3.1</v>
      </c>
      <c r="EU422" s="532">
        <f>Daten_Polit!AE422</f>
        <v>3.4</v>
      </c>
      <c r="EV422" s="532">
        <f>Daten_Polit!AF422</f>
        <v>1.5</v>
      </c>
      <c r="EW422" s="309">
        <v>0.5667640288604755</v>
      </c>
      <c r="EX422" s="309">
        <v>3.1901380816525271</v>
      </c>
      <c r="EY422" s="309">
        <v>0.48430073914260424</v>
      </c>
      <c r="EZ422" s="309">
        <v>0.50903965903752291</v>
      </c>
      <c r="FA422" s="309">
        <v>0.3038682090694344</v>
      </c>
      <c r="FB422" s="309">
        <v>8.9949717549197228</v>
      </c>
      <c r="FC422" s="309">
        <v>6.2869905080960358</v>
      </c>
      <c r="FD422" s="309">
        <v>10.053115688560695</v>
      </c>
      <c r="FE422" s="309">
        <v>9.992567128124314</v>
      </c>
      <c r="FF422" s="309">
        <v>10.85223789086184</v>
      </c>
      <c r="FG422" s="309">
        <v>29.487888847905928</v>
      </c>
      <c r="FH422" s="309">
        <v>28.370817334065972</v>
      </c>
      <c r="FI422" s="309">
        <v>30.033031615977524</v>
      </c>
      <c r="FJ422" s="309">
        <v>30.654309033061285</v>
      </c>
      <c r="FK422" s="309">
        <v>21.736453202000426</v>
      </c>
      <c r="FL422" s="309">
        <v>100</v>
      </c>
      <c r="FM422" s="309">
        <v>5.4170643130042651</v>
      </c>
      <c r="FN422" s="309">
        <v>92.1894962656649</v>
      </c>
      <c r="FO422" s="309">
        <v>78.365133065767296</v>
      </c>
      <c r="FP422" s="309">
        <v>13.824363199897602</v>
      </c>
      <c r="FQ422" s="309">
        <v>100</v>
      </c>
      <c r="FR422" s="309">
        <v>27.910817506193229</v>
      </c>
      <c r="FS422" s="309">
        <v>72.089182493806774</v>
      </c>
      <c r="FT422" s="309">
        <v>67.134599504541697</v>
      </c>
      <c r="FU422" s="309">
        <v>4.9545829892650692</v>
      </c>
      <c r="FV422" s="309">
        <v>100</v>
      </c>
      <c r="FW422" s="309">
        <v>3.6050160586740536</v>
      </c>
      <c r="FX422" s="309">
        <v>93.28068330492539</v>
      </c>
      <c r="FY422" s="309">
        <v>82.033195643348932</v>
      </c>
      <c r="FZ422" s="313">
        <v>11.247487661576448</v>
      </c>
      <c r="GA422" s="570">
        <f>Daten_Polit!AG422</f>
        <v>5</v>
      </c>
      <c r="GB422" s="571">
        <f>Daten_Polit!AH422</f>
        <v>26.6</v>
      </c>
      <c r="GC422" s="571">
        <f>Daten_Polit!AI422</f>
        <v>3.9</v>
      </c>
      <c r="GD422" s="571">
        <f>Daten_Polit!AJ422</f>
        <v>4.2</v>
      </c>
      <c r="GE422" s="571">
        <f>Daten_Polit!AK422</f>
        <v>1.7</v>
      </c>
      <c r="GF422" s="444">
        <v>0.57964008050830729</v>
      </c>
      <c r="GG422" s="444">
        <v>3.2479886341322275</v>
      </c>
      <c r="GH422" s="444">
        <v>0.49537325554390732</v>
      </c>
      <c r="GI422" s="444">
        <v>0.5265853541272083</v>
      </c>
      <c r="GJ422" s="444">
        <v>0.27058073569067936</v>
      </c>
      <c r="GK422" s="444">
        <v>7.1996377540751944</v>
      </c>
      <c r="GL422" s="444">
        <v>5.0429850217140828</v>
      </c>
      <c r="GM422" s="444">
        <v>8.0417607223475152</v>
      </c>
      <c r="GN422" s="444">
        <v>7.9296653431650599</v>
      </c>
      <c r="GO422" s="444">
        <v>9.5962244362853504</v>
      </c>
      <c r="GP422" s="444">
        <v>29.741357871175627</v>
      </c>
      <c r="GQ422" s="444">
        <v>31.026022956275511</v>
      </c>
      <c r="GR422" s="444">
        <v>29.30938262992634</v>
      </c>
      <c r="GS422" s="444">
        <v>29.721038067457929</v>
      </c>
      <c r="GT422" s="444">
        <v>23.599585062256516</v>
      </c>
      <c r="GU422" s="444">
        <v>100</v>
      </c>
      <c r="GV422" s="444">
        <v>5.7416280464795433</v>
      </c>
      <c r="GW422" s="444">
        <v>91.55307697331061</v>
      </c>
      <c r="GX422" s="444">
        <v>77.931106719273672</v>
      </c>
      <c r="GY422" s="444">
        <v>13.621970254036944</v>
      </c>
      <c r="GZ422" s="444">
        <v>100</v>
      </c>
      <c r="HA422" s="444">
        <v>28.246279544791363</v>
      </c>
      <c r="HB422" s="444">
        <v>71.753720455208637</v>
      </c>
      <c r="HC422" s="444">
        <v>66.822293551210976</v>
      </c>
      <c r="HD422" s="444">
        <v>4.9314269039976653</v>
      </c>
      <c r="HE422" s="444">
        <v>100</v>
      </c>
      <c r="HF422" s="444">
        <v>3.7016068982404402</v>
      </c>
      <c r="HG422" s="444">
        <v>92.740636284205578</v>
      </c>
      <c r="HH422" s="444">
        <v>81.433692292105931</v>
      </c>
      <c r="HI422" s="445">
        <v>11.306943992099649</v>
      </c>
      <c r="HJ422" s="570">
        <f>Daten_Polit!AL422</f>
        <v>4.5</v>
      </c>
      <c r="HK422" s="571">
        <f>Daten_Polit!AM422</f>
        <v>24.3</v>
      </c>
      <c r="HL422" s="571">
        <f>Daten_Polit!AN422</f>
        <v>3.4</v>
      </c>
      <c r="HM422" s="571">
        <f>Daten_Polit!AO422</f>
        <v>3.7</v>
      </c>
      <c r="HN422" s="571">
        <f>Daten_Polit!AP422</f>
        <v>1.6</v>
      </c>
      <c r="HO422" s="444">
        <v>0.4778071168112662</v>
      </c>
      <c r="HP422" s="444">
        <v>2.5445877968152764</v>
      </c>
      <c r="HQ422" s="444">
        <v>0.40874004705676936</v>
      </c>
      <c r="HR422" s="444">
        <v>0.42733411918009129</v>
      </c>
      <c r="HS422" s="444">
        <v>0.27741469360931731</v>
      </c>
      <c r="HT422" s="444">
        <v>7.7977907166567757</v>
      </c>
      <c r="HU422" s="444">
        <v>5.5165586753059754</v>
      </c>
      <c r="HV422" s="444">
        <v>8.7989320350228297</v>
      </c>
      <c r="HW422" s="444">
        <v>8.631969946393145</v>
      </c>
      <c r="HX422" s="444">
        <v>11.023622047241615</v>
      </c>
      <c r="HY422" s="444">
        <v>36.221106085412622</v>
      </c>
      <c r="HZ422" s="444">
        <v>37.096626748336668</v>
      </c>
      <c r="IA422" s="444">
        <v>35.998876539745169</v>
      </c>
      <c r="IB422" s="444">
        <v>36.652578920131731</v>
      </c>
      <c r="IC422" s="444">
        <v>27.262247838646058</v>
      </c>
      <c r="ID422" s="444">
        <v>100</v>
      </c>
      <c r="IE422" s="444">
        <v>5.934095291266293</v>
      </c>
      <c r="IF422" s="444">
        <v>91.288369181499235</v>
      </c>
      <c r="IG422" s="444">
        <v>77.44953182862065</v>
      </c>
      <c r="IH422" s="444">
        <v>13.838837352878569</v>
      </c>
      <c r="II422" s="444">
        <v>100</v>
      </c>
      <c r="IJ422" s="444">
        <v>30.951551063088178</v>
      </c>
      <c r="IK422" s="444">
        <v>69.048448936911811</v>
      </c>
      <c r="IL422" s="444">
        <v>64.06413384454514</v>
      </c>
      <c r="IM422" s="444">
        <v>4.9843150923666775</v>
      </c>
      <c r="IN422" s="444">
        <v>100</v>
      </c>
      <c r="IO422" s="444">
        <v>3.9217765871647012</v>
      </c>
      <c r="IP422" s="444">
        <v>92.482757947966036</v>
      </c>
      <c r="IQ422" s="444">
        <v>81.012389348958919</v>
      </c>
      <c r="IR422" s="445">
        <v>11.470368599007113</v>
      </c>
      <c r="IS422" s="443">
        <f>Daten_Polit!AQ422</f>
        <v>4.0999999999999996</v>
      </c>
      <c r="IT422" s="227">
        <f>Daten_Polit!AR422</f>
        <v>24.9</v>
      </c>
      <c r="IU422" s="227">
        <f>Daten_Polit!AS422</f>
        <v>2.9</v>
      </c>
      <c r="IV422" s="227">
        <f>Daten_Polit!AT422</f>
        <v>3.2</v>
      </c>
      <c r="IW422" s="227">
        <f>Daten_Polit!AU422</f>
        <v>1.5</v>
      </c>
      <c r="IX422" s="444" t="s">
        <v>820</v>
      </c>
      <c r="IY422" s="444" t="s">
        <v>820</v>
      </c>
      <c r="IZ422" s="444" t="s">
        <v>820</v>
      </c>
      <c r="JA422" s="444" t="s">
        <v>820</v>
      </c>
      <c r="JB422" s="444" t="s">
        <v>820</v>
      </c>
      <c r="JC422" s="444" t="s">
        <v>820</v>
      </c>
      <c r="JD422" s="444" t="s">
        <v>820</v>
      </c>
      <c r="JE422" s="444" t="s">
        <v>820</v>
      </c>
      <c r="JF422" s="444" t="s">
        <v>820</v>
      </c>
      <c r="JG422" s="444" t="s">
        <v>820</v>
      </c>
      <c r="JH422" s="444" t="s">
        <v>820</v>
      </c>
      <c r="JI422" s="444" t="s">
        <v>820</v>
      </c>
      <c r="JJ422" s="444" t="s">
        <v>820</v>
      </c>
      <c r="JK422" s="444" t="s">
        <v>820</v>
      </c>
      <c r="JL422" s="444" t="s">
        <v>820</v>
      </c>
      <c r="JM422" s="444" t="s">
        <v>820</v>
      </c>
      <c r="JN422" s="444" t="s">
        <v>820</v>
      </c>
      <c r="JO422" s="444" t="s">
        <v>820</v>
      </c>
      <c r="JP422" s="444" t="s">
        <v>820</v>
      </c>
      <c r="JQ422" s="444" t="s">
        <v>820</v>
      </c>
      <c r="JR422" s="444" t="s">
        <v>820</v>
      </c>
      <c r="JS422" s="444" t="s">
        <v>820</v>
      </c>
      <c r="JT422" s="444" t="s">
        <v>820</v>
      </c>
      <c r="JU422" s="444" t="s">
        <v>820</v>
      </c>
      <c r="JV422" s="444" t="s">
        <v>820</v>
      </c>
      <c r="JW422" s="444" t="s">
        <v>820</v>
      </c>
      <c r="JX422" s="444" t="s">
        <v>820</v>
      </c>
      <c r="JY422" s="444" t="s">
        <v>820</v>
      </c>
      <c r="JZ422" s="444" t="s">
        <v>820</v>
      </c>
      <c r="KA422" s="445" t="s">
        <v>820</v>
      </c>
    </row>
    <row r="423" spans="1:287" ht="12.65" customHeight="1" x14ac:dyDescent="0.2">
      <c r="D423" s="276"/>
      <c r="E423" s="3" t="str">
        <f>Daten_Polit!E423</f>
        <v>16067</v>
      </c>
      <c r="F423" s="229" t="str">
        <f>Daten_Polit!F423</f>
        <v>Gotha</v>
      </c>
      <c r="G423" s="246"/>
      <c r="H423" s="531">
        <f>Daten_Polit!H423</f>
        <v>6.9</v>
      </c>
      <c r="I423" s="532">
        <f>Daten_Polit!I423</f>
        <v>28.1</v>
      </c>
      <c r="J423" s="532">
        <f>Daten_Polit!J423</f>
        <v>5.8</v>
      </c>
      <c r="K423" s="532">
        <f>Daten_Polit!K423</f>
        <v>6.2</v>
      </c>
      <c r="L423" s="532">
        <f>Daten_Polit!L423</f>
        <v>3.2</v>
      </c>
      <c r="M423" s="308">
        <v>0.8743875468885548</v>
      </c>
      <c r="N423" s="308">
        <v>4.6970358839451372</v>
      </c>
      <c r="O423" s="308">
        <v>0.76225811679537336</v>
      </c>
      <c r="P423" s="308">
        <v>0.79171113593237907</v>
      </c>
      <c r="Q423" s="308">
        <v>0.5281691673213148</v>
      </c>
      <c r="R423" s="308">
        <v>8.2611103870716036</v>
      </c>
      <c r="S423" s="308">
        <v>6.6199035510740893</v>
      </c>
      <c r="T423" s="308">
        <v>8.7897873062323733</v>
      </c>
      <c r="U423" s="308">
        <v>8.6841803372720783</v>
      </c>
      <c r="V423" s="308">
        <v>10.07838745800559</v>
      </c>
      <c r="W423" s="308">
        <v>34.579164214243676</v>
      </c>
      <c r="X423" s="308">
        <v>29.813664596272421</v>
      </c>
      <c r="Y423" s="308">
        <v>35.655248807088448</v>
      </c>
      <c r="Z423" s="308">
        <v>35.815529281615156</v>
      </c>
      <c r="AA423" s="308">
        <v>33.699015471156116</v>
      </c>
      <c r="AB423" s="308">
        <v>100</v>
      </c>
      <c r="AC423" s="308">
        <v>5.7508405048463924</v>
      </c>
      <c r="AD423" s="308">
        <v>91.882896934691217</v>
      </c>
      <c r="AE423" s="308">
        <v>78.789337500699048</v>
      </c>
      <c r="AF423" s="308">
        <v>13.093559433992183</v>
      </c>
      <c r="AG423" s="308">
        <v>100</v>
      </c>
      <c r="AH423" s="308">
        <v>22.855366763365108</v>
      </c>
      <c r="AI423" s="308">
        <v>77.144633236634903</v>
      </c>
      <c r="AJ423" s="308">
        <v>71.467053460422719</v>
      </c>
      <c r="AK423" s="308">
        <v>5.677579776212184</v>
      </c>
      <c r="AL423" s="308">
        <v>100</v>
      </c>
      <c r="AM423" s="308">
        <v>3.4696219567550499</v>
      </c>
      <c r="AN423" s="308">
        <v>93.330348718806704</v>
      </c>
      <c r="AO423" s="308">
        <v>82.899901677048433</v>
      </c>
      <c r="AP423" s="337">
        <v>10.430447041758246</v>
      </c>
      <c r="AQ423" s="531">
        <f>Daten_Polit!M423</f>
        <v>6.4</v>
      </c>
      <c r="AR423" s="532">
        <f>Daten_Polit!N423</f>
        <v>27.8</v>
      </c>
      <c r="AS423" s="532">
        <f>Daten_Polit!O423</f>
        <v>5.2</v>
      </c>
      <c r="AT423" s="532">
        <f>Daten_Polit!P423</f>
        <v>5.6</v>
      </c>
      <c r="AU423" s="532">
        <f>Daten_Polit!Q423</f>
        <v>2.9</v>
      </c>
      <c r="AV423" s="308">
        <v>0.79148571220028463</v>
      </c>
      <c r="AW423" s="308">
        <v>4.1049359795185483</v>
      </c>
      <c r="AX423" s="308">
        <v>0.6842137468004863</v>
      </c>
      <c r="AY423" s="308">
        <v>0.70268029992954339</v>
      </c>
      <c r="AZ423" s="308">
        <v>0.54006965354002179</v>
      </c>
      <c r="BA423" s="308">
        <v>8.1785695424859046</v>
      </c>
      <c r="BB423" s="308">
        <v>6.3679930293346967</v>
      </c>
      <c r="BC423" s="308">
        <v>8.8178202821700822</v>
      </c>
      <c r="BD423" s="308">
        <v>8.6944237536279374</v>
      </c>
      <c r="BE423" s="308">
        <v>10.268800966474144</v>
      </c>
      <c r="BF423" s="308">
        <v>34.619611457741286</v>
      </c>
      <c r="BG423" s="308">
        <v>30.144653630875045</v>
      </c>
      <c r="BH423" s="308">
        <v>36.320122534942563</v>
      </c>
      <c r="BI423" s="308">
        <v>36.896256073164416</v>
      </c>
      <c r="BJ423" s="308">
        <v>29.590288315633334</v>
      </c>
      <c r="BK423" s="308">
        <v>100</v>
      </c>
      <c r="BL423" s="308">
        <v>6.1054503077533244</v>
      </c>
      <c r="BM423" s="308">
        <v>91.649617109704877</v>
      </c>
      <c r="BN423" s="308">
        <v>78.561853753240271</v>
      </c>
      <c r="BO423" s="308">
        <v>13.08776335646462</v>
      </c>
      <c r="BP423" s="308">
        <v>100</v>
      </c>
      <c r="BQ423" s="308">
        <v>25.18714222809335</v>
      </c>
      <c r="BR423" s="308">
        <v>74.812857771906636</v>
      </c>
      <c r="BS423" s="308">
        <v>69.15455746367239</v>
      </c>
      <c r="BT423" s="308">
        <v>5.6583003082342573</v>
      </c>
      <c r="BU423" s="308">
        <v>100</v>
      </c>
      <c r="BV423" s="308">
        <v>3.7348888454046789</v>
      </c>
      <c r="BW423" s="308">
        <v>93.270694892415108</v>
      </c>
      <c r="BX423" s="308">
        <v>82.678594800216914</v>
      </c>
      <c r="BY423" s="312">
        <v>10.592100092198189</v>
      </c>
      <c r="BZ423" s="531">
        <f>Daten_Polit!R423</f>
        <v>5.7</v>
      </c>
      <c r="CA423" s="532">
        <f>Daten_Polit!S423</f>
        <v>24.8</v>
      </c>
      <c r="CB423" s="532">
        <f>Daten_Polit!T423</f>
        <v>4.5999999999999996</v>
      </c>
      <c r="CC423" s="532">
        <f>Daten_Polit!U423</f>
        <v>4.9000000000000004</v>
      </c>
      <c r="CD423" s="532">
        <f>Daten_Polit!V423</f>
        <v>2.6</v>
      </c>
      <c r="CE423" s="309">
        <v>0.72600610802898602</v>
      </c>
      <c r="CF423" s="309">
        <v>3.9127660763049277</v>
      </c>
      <c r="CG423" s="309">
        <v>0.61749766377528159</v>
      </c>
      <c r="CH423" s="309">
        <v>0.64002865012444543</v>
      </c>
      <c r="CI423" s="309">
        <v>0.44179861506061591</v>
      </c>
      <c r="CJ423" s="309">
        <v>9.0260582478481322</v>
      </c>
      <c r="CK423" s="309">
        <v>7.1569478418687646</v>
      </c>
      <c r="CL423" s="309">
        <v>9.8341394103341813</v>
      </c>
      <c r="CM423" s="309">
        <v>9.704440813901563</v>
      </c>
      <c r="CN423" s="309">
        <v>11.323328785813278</v>
      </c>
      <c r="CO423" s="309">
        <v>31.891654874136538</v>
      </c>
      <c r="CP423" s="309">
        <v>29.008838383835229</v>
      </c>
      <c r="CQ423" s="309">
        <v>33.836069216455293</v>
      </c>
      <c r="CR423" s="309">
        <v>34.383114922400324</v>
      </c>
      <c r="CS423" s="309">
        <v>27.556325823219751</v>
      </c>
      <c r="CT423" s="309">
        <v>100</v>
      </c>
      <c r="CU423" s="309">
        <v>5.9406354025632746</v>
      </c>
      <c r="CV423" s="309">
        <v>91.53929744805707</v>
      </c>
      <c r="CW423" s="309">
        <v>78.436461050411822</v>
      </c>
      <c r="CX423" s="309">
        <v>13.102836397645252</v>
      </c>
      <c r="CY423" s="309">
        <v>100</v>
      </c>
      <c r="CZ423" s="309">
        <v>26.393034825870647</v>
      </c>
      <c r="DA423" s="309">
        <v>73.606965174129357</v>
      </c>
      <c r="DB423" s="309">
        <v>67.636815920398007</v>
      </c>
      <c r="DC423" s="309">
        <v>5.9701492537313428</v>
      </c>
      <c r="DD423" s="309">
        <v>100</v>
      </c>
      <c r="DE423" s="309">
        <v>3.8576953872551596</v>
      </c>
      <c r="DF423" s="309">
        <v>93.128046521413566</v>
      </c>
      <c r="DG423" s="309">
        <v>82.543037321255639</v>
      </c>
      <c r="DH423" s="313">
        <v>10.58500920015792</v>
      </c>
      <c r="DI423" s="565">
        <f>Daten_Polit!W423</f>
        <v>5</v>
      </c>
      <c r="DJ423" s="532">
        <f>Daten_Polit!X423</f>
        <v>25</v>
      </c>
      <c r="DK423" s="532">
        <f>Daten_Polit!Y423</f>
        <v>3.8</v>
      </c>
      <c r="DL423" s="532">
        <f>Daten_Polit!Z423</f>
        <v>4.0999999999999996</v>
      </c>
      <c r="DM423" s="532">
        <f>Daten_Polit!AA423</f>
        <v>2.2999999999999998</v>
      </c>
      <c r="DN423" s="309">
        <v>0.68162496061260047</v>
      </c>
      <c r="DO423" s="309">
        <v>3.7417865741982346</v>
      </c>
      <c r="DP423" s="309">
        <v>0.55177188967149904</v>
      </c>
      <c r="DQ423" s="309">
        <v>0.57004873476887763</v>
      </c>
      <c r="DR423" s="309">
        <v>0.40828207606425593</v>
      </c>
      <c r="DS423" s="309">
        <v>9.2038383516058566</v>
      </c>
      <c r="DT423" s="309">
        <v>8.3358662613979249</v>
      </c>
      <c r="DU423" s="309">
        <v>9.5706560687991455</v>
      </c>
      <c r="DV423" s="309">
        <v>9.342203564694449</v>
      </c>
      <c r="DW423" s="309">
        <v>12.050984936268829</v>
      </c>
      <c r="DX423" s="309">
        <v>27.985441893468792</v>
      </c>
      <c r="DY423" s="309">
        <v>22.045385318307098</v>
      </c>
      <c r="DZ423" s="309">
        <v>30.548371255522923</v>
      </c>
      <c r="EA423" s="309">
        <v>31.065946255411582</v>
      </c>
      <c r="EB423" s="309">
        <v>24.980754426466511</v>
      </c>
      <c r="EC423" s="309">
        <v>100</v>
      </c>
      <c r="ED423" s="309">
        <v>6.470534352231323</v>
      </c>
      <c r="EE423" s="309">
        <v>91.244035343813863</v>
      </c>
      <c r="EF423" s="309">
        <v>78.151178784613904</v>
      </c>
      <c r="EG423" s="309">
        <v>13.092856559199943</v>
      </c>
      <c r="EH423" s="309">
        <v>100</v>
      </c>
      <c r="EI423" s="309">
        <v>30.76923076923077</v>
      </c>
      <c r="EJ423" s="309">
        <v>69.230769230769226</v>
      </c>
      <c r="EK423" s="309">
        <v>63.576349024110222</v>
      </c>
      <c r="EL423" s="309">
        <v>5.6544202066590126</v>
      </c>
      <c r="EM423" s="309">
        <v>100</v>
      </c>
      <c r="EN423" s="309">
        <v>4.5830341387251945</v>
      </c>
      <c r="EO423" s="309">
        <v>92.454438884621865</v>
      </c>
      <c r="EP423" s="309">
        <v>82.008680335916679</v>
      </c>
      <c r="EQ423" s="367">
        <v>10.445758548705179</v>
      </c>
      <c r="ER423" s="531">
        <f>Daten_Polit!AB423</f>
        <v>5.0999999999999996</v>
      </c>
      <c r="ES423" s="532">
        <f>Daten_Polit!AC423</f>
        <v>25.6</v>
      </c>
      <c r="ET423" s="532">
        <f>Daten_Polit!AD423</f>
        <v>3.8</v>
      </c>
      <c r="EU423" s="532">
        <f>Daten_Polit!AE423</f>
        <v>4</v>
      </c>
      <c r="EV423" s="532">
        <f>Daten_Polit!AF423</f>
        <v>2.2999999999999998</v>
      </c>
      <c r="EW423" s="309">
        <v>0.69287153787162703</v>
      </c>
      <c r="EX423" s="309">
        <v>3.933698474234363</v>
      </c>
      <c r="EY423" s="309">
        <v>0.53486595630884348</v>
      </c>
      <c r="EZ423" s="309">
        <v>0.55497731924015647</v>
      </c>
      <c r="FA423" s="309">
        <v>0.37971761336908438</v>
      </c>
      <c r="FB423" s="309">
        <v>9.0060704901694297</v>
      </c>
      <c r="FC423" s="309">
        <v>7.9942693409744399</v>
      </c>
      <c r="FD423" s="309">
        <v>9.4709643223905591</v>
      </c>
      <c r="FE423" s="309">
        <v>9.3171317350021354</v>
      </c>
      <c r="FF423" s="309">
        <v>11.037037037037036</v>
      </c>
      <c r="FG423" s="309">
        <v>24.855347617756983</v>
      </c>
      <c r="FH423" s="309">
        <v>20.74558907228289</v>
      </c>
      <c r="FI423" s="309">
        <v>26.76406281057444</v>
      </c>
      <c r="FJ423" s="309">
        <v>26.86925229908076</v>
      </c>
      <c r="FK423" s="309">
        <v>25.682242990650366</v>
      </c>
      <c r="FL423" s="309">
        <v>100</v>
      </c>
      <c r="FM423" s="309">
        <v>7.2096466696358759</v>
      </c>
      <c r="FN423" s="309">
        <v>90.397395792170414</v>
      </c>
      <c r="FO423" s="309">
        <v>77.195296694881677</v>
      </c>
      <c r="FP423" s="309">
        <v>13.202099097288745</v>
      </c>
      <c r="FQ423" s="309">
        <v>100</v>
      </c>
      <c r="FR423" s="309">
        <v>32.527410739387122</v>
      </c>
      <c r="FS423" s="309">
        <v>67.472589260612878</v>
      </c>
      <c r="FT423" s="309">
        <v>61.428169806016307</v>
      </c>
      <c r="FU423" s="309">
        <v>6.0444194545965706</v>
      </c>
      <c r="FV423" s="309">
        <v>100</v>
      </c>
      <c r="FW423" s="309">
        <v>5.1382862330834538</v>
      </c>
      <c r="FX423" s="309">
        <v>91.751371522262431</v>
      </c>
      <c r="FY423" s="309">
        <v>81.222738469052857</v>
      </c>
      <c r="FZ423" s="313">
        <v>10.528633053209578</v>
      </c>
      <c r="GA423" s="570">
        <f>Daten_Polit!AG423</f>
        <v>6</v>
      </c>
      <c r="GB423" s="571">
        <f>Daten_Polit!AH423</f>
        <v>29.9</v>
      </c>
      <c r="GC423" s="571">
        <f>Daten_Polit!AI423</f>
        <v>4.3</v>
      </c>
      <c r="GD423" s="571">
        <f>Daten_Polit!AJ423</f>
        <v>4.5999999999999996</v>
      </c>
      <c r="GE423" s="571">
        <f>Daten_Polit!AK423</f>
        <v>2.4</v>
      </c>
      <c r="GF423" s="444">
        <v>0.6932631172560233</v>
      </c>
      <c r="GG423" s="444">
        <v>3.9757181650431903</v>
      </c>
      <c r="GH423" s="444">
        <v>0.52559090833627198</v>
      </c>
      <c r="GI423" s="444">
        <v>0.54151509137585385</v>
      </c>
      <c r="GJ423" s="444">
        <v>0.40489518313517153</v>
      </c>
      <c r="GK423" s="444">
        <v>7.2072421346462701</v>
      </c>
      <c r="GL423" s="444">
        <v>6.2405636638147959</v>
      </c>
      <c r="GM423" s="444">
        <v>7.7208391442389512</v>
      </c>
      <c r="GN423" s="444">
        <v>7.5639743134659714</v>
      </c>
      <c r="GO423" s="444">
        <v>9.5132743362831853</v>
      </c>
      <c r="GP423" s="444">
        <v>26.637345826560505</v>
      </c>
      <c r="GQ423" s="444">
        <v>24.190088553985461</v>
      </c>
      <c r="GR423" s="444">
        <v>27.943245778611114</v>
      </c>
      <c r="GS423" s="444">
        <v>28.49268805556477</v>
      </c>
      <c r="GT423" s="444">
        <v>21.614678899071059</v>
      </c>
      <c r="GU423" s="444">
        <v>100</v>
      </c>
      <c r="GV423" s="444">
        <v>7.8548543543575251</v>
      </c>
      <c r="GW423" s="444">
        <v>89.460326408602015</v>
      </c>
      <c r="GX423" s="444">
        <v>76.441439497162378</v>
      </c>
      <c r="GY423" s="444">
        <v>13.018886911439626</v>
      </c>
      <c r="GZ423" s="444">
        <v>100</v>
      </c>
      <c r="HA423" s="444">
        <v>36.103896103896105</v>
      </c>
      <c r="HB423" s="444">
        <v>63.896103896103895</v>
      </c>
      <c r="HC423" s="444">
        <v>58.679653679653676</v>
      </c>
      <c r="HD423" s="444">
        <v>5.216450216450216</v>
      </c>
      <c r="HE423" s="444">
        <v>100</v>
      </c>
      <c r="HF423" s="444">
        <v>5.397751687809599</v>
      </c>
      <c r="HG423" s="444">
        <v>91.071537826830806</v>
      </c>
      <c r="HH423" s="444">
        <v>80.456395006680665</v>
      </c>
      <c r="HI423" s="445">
        <v>10.615142820150137</v>
      </c>
      <c r="HJ423" s="570">
        <f>Daten_Polit!AL423</f>
        <v>5.4</v>
      </c>
      <c r="HK423" s="571">
        <f>Daten_Polit!AM423</f>
        <v>25.3</v>
      </c>
      <c r="HL423" s="571">
        <f>Daten_Polit!AN423</f>
        <v>3.9</v>
      </c>
      <c r="HM423" s="571">
        <f>Daten_Polit!AO423</f>
        <v>4.2</v>
      </c>
      <c r="HN423" s="571">
        <f>Daten_Polit!AP423</f>
        <v>2.1</v>
      </c>
      <c r="HO423" s="444">
        <v>0.52754912334188175</v>
      </c>
      <c r="HP423" s="444">
        <v>2.6807628448113534</v>
      </c>
      <c r="HQ423" s="444">
        <v>0.40294276336787294</v>
      </c>
      <c r="HR423" s="444">
        <v>0.41660049939484234</v>
      </c>
      <c r="HS423" s="444">
        <v>0.30083232711792363</v>
      </c>
      <c r="HT423" s="444">
        <v>7.694872168857894</v>
      </c>
      <c r="HU423" s="444">
        <v>6.5362539533795605</v>
      </c>
      <c r="HV423" s="444">
        <v>8.3352201054434989</v>
      </c>
      <c r="HW423" s="444">
        <v>8.2343431503478151</v>
      </c>
      <c r="HX423" s="444">
        <v>9.5006090133982948</v>
      </c>
      <c r="HY423" s="444">
        <v>38.593733404141993</v>
      </c>
      <c r="HZ423" s="444">
        <v>37.167458432302539</v>
      </c>
      <c r="IA423" s="444">
        <v>39.390731981610301</v>
      </c>
      <c r="IB423" s="444">
        <v>40.157565292467083</v>
      </c>
      <c r="IC423" s="444">
        <v>30.636550308019611</v>
      </c>
      <c r="ID423" s="444">
        <v>100</v>
      </c>
      <c r="IE423" s="444">
        <v>8.2229774292239135</v>
      </c>
      <c r="IF423" s="444">
        <v>89.142207089014008</v>
      </c>
      <c r="IG423" s="444">
        <v>76.078935103790158</v>
      </c>
      <c r="IH423" s="444">
        <v>13.063271985223846</v>
      </c>
      <c r="II423" s="444">
        <v>100</v>
      </c>
      <c r="IJ423" s="444">
        <v>36.783358701166918</v>
      </c>
      <c r="IK423" s="444">
        <v>63.216641298833089</v>
      </c>
      <c r="IL423" s="444">
        <v>58.269913749365813</v>
      </c>
      <c r="IM423" s="444">
        <v>4.9467275494672753</v>
      </c>
      <c r="IN423" s="444">
        <v>100</v>
      </c>
      <c r="IO423" s="444">
        <v>6.0709643760265024</v>
      </c>
      <c r="IP423" s="444">
        <v>90.534189763963809</v>
      </c>
      <c r="IQ423" s="444">
        <v>79.853429751150742</v>
      </c>
      <c r="IR423" s="445">
        <v>10.680760012813082</v>
      </c>
      <c r="IS423" s="443">
        <f>Daten_Polit!AQ423</f>
        <v>4.9000000000000004</v>
      </c>
      <c r="IT423" s="227">
        <f>Daten_Polit!AR423</f>
        <v>23.8</v>
      </c>
      <c r="IU423" s="227">
        <f>Daten_Polit!AS423</f>
        <v>3.4</v>
      </c>
      <c r="IV423" s="227">
        <f>Daten_Polit!AT423</f>
        <v>3.5</v>
      </c>
      <c r="IW423" s="227">
        <f>Daten_Polit!AU423</f>
        <v>2.2999999999999998</v>
      </c>
      <c r="IX423" s="444" t="s">
        <v>820</v>
      </c>
      <c r="IY423" s="444" t="s">
        <v>820</v>
      </c>
      <c r="IZ423" s="444" t="s">
        <v>820</v>
      </c>
      <c r="JA423" s="444" t="s">
        <v>820</v>
      </c>
      <c r="JB423" s="444" t="s">
        <v>820</v>
      </c>
      <c r="JC423" s="444" t="s">
        <v>820</v>
      </c>
      <c r="JD423" s="444" t="s">
        <v>820</v>
      </c>
      <c r="JE423" s="444" t="s">
        <v>820</v>
      </c>
      <c r="JF423" s="444" t="s">
        <v>820</v>
      </c>
      <c r="JG423" s="444" t="s">
        <v>820</v>
      </c>
      <c r="JH423" s="444" t="s">
        <v>820</v>
      </c>
      <c r="JI423" s="444" t="s">
        <v>820</v>
      </c>
      <c r="JJ423" s="444" t="s">
        <v>820</v>
      </c>
      <c r="JK423" s="444" t="s">
        <v>820</v>
      </c>
      <c r="JL423" s="444" t="s">
        <v>820</v>
      </c>
      <c r="JM423" s="444" t="s">
        <v>820</v>
      </c>
      <c r="JN423" s="444" t="s">
        <v>820</v>
      </c>
      <c r="JO423" s="444" t="s">
        <v>820</v>
      </c>
      <c r="JP423" s="444" t="s">
        <v>820</v>
      </c>
      <c r="JQ423" s="444" t="s">
        <v>820</v>
      </c>
      <c r="JR423" s="444" t="s">
        <v>820</v>
      </c>
      <c r="JS423" s="444" t="s">
        <v>820</v>
      </c>
      <c r="JT423" s="444" t="s">
        <v>820</v>
      </c>
      <c r="JU423" s="444" t="s">
        <v>820</v>
      </c>
      <c r="JV423" s="444" t="s">
        <v>820</v>
      </c>
      <c r="JW423" s="444" t="s">
        <v>820</v>
      </c>
      <c r="JX423" s="444" t="s">
        <v>820</v>
      </c>
      <c r="JY423" s="444" t="s">
        <v>820</v>
      </c>
      <c r="JZ423" s="444" t="s">
        <v>820</v>
      </c>
      <c r="KA423" s="445" t="s">
        <v>820</v>
      </c>
    </row>
    <row r="424" spans="1:287" ht="12.65" customHeight="1" x14ac:dyDescent="0.2">
      <c r="D424" s="276"/>
      <c r="E424" s="3" t="str">
        <f>Daten_Polit!E424</f>
        <v>16068</v>
      </c>
      <c r="F424" s="229" t="str">
        <f>Daten_Polit!F424</f>
        <v>Sömmerda</v>
      </c>
      <c r="G424" s="246"/>
      <c r="H424" s="531">
        <f>Daten_Polit!H424</f>
        <v>7.9</v>
      </c>
      <c r="I424" s="532">
        <f>Daten_Polit!I424</f>
        <v>30.3</v>
      </c>
      <c r="J424" s="532">
        <f>Daten_Polit!J424</f>
        <v>6.6</v>
      </c>
      <c r="K424" s="532">
        <f>Daten_Polit!K424</f>
        <v>7.1</v>
      </c>
      <c r="L424" s="532">
        <f>Daten_Polit!L424</f>
        <v>3.3</v>
      </c>
      <c r="M424" s="308">
        <v>0.91056110251722688</v>
      </c>
      <c r="N424" s="308">
        <v>3.3411979599643629</v>
      </c>
      <c r="O424" s="308">
        <v>0.83688186072208115</v>
      </c>
      <c r="P424" s="308">
        <v>0.86837861024197871</v>
      </c>
      <c r="Q424" s="308">
        <v>0.53958976676131931</v>
      </c>
      <c r="R424" s="308">
        <v>7.5234695226761863</v>
      </c>
      <c r="S424" s="308">
        <v>5.0922761449077241</v>
      </c>
      <c r="T424" s="308">
        <v>8.3312870523030611</v>
      </c>
      <c r="U424" s="308">
        <v>8.3068644669482961</v>
      </c>
      <c r="V424" s="308">
        <v>8.7056128293241688</v>
      </c>
      <c r="W424" s="308">
        <v>36.974341174272155</v>
      </c>
      <c r="X424" s="308">
        <v>36.894537959464103</v>
      </c>
      <c r="Y424" s="308">
        <v>36.772843359820335</v>
      </c>
      <c r="Z424" s="308">
        <v>37.250822710597085</v>
      </c>
      <c r="AA424" s="308">
        <v>29.572649572649574</v>
      </c>
      <c r="AB424" s="308">
        <v>100</v>
      </c>
      <c r="AC424" s="308">
        <v>6.1931196988170987</v>
      </c>
      <c r="AD424" s="308">
        <v>91.591636375930705</v>
      </c>
      <c r="AE424" s="308">
        <v>79.7339661235725</v>
      </c>
      <c r="AF424" s="308">
        <v>11.857670252358215</v>
      </c>
      <c r="AG424" s="308">
        <v>100</v>
      </c>
      <c r="AH424" s="308">
        <v>25.153583617747437</v>
      </c>
      <c r="AI424" s="308">
        <v>74.846416382252571</v>
      </c>
      <c r="AJ424" s="308">
        <v>70.204778156996582</v>
      </c>
      <c r="AK424" s="308">
        <v>4.6416382252559725</v>
      </c>
      <c r="AL424" s="308">
        <v>100</v>
      </c>
      <c r="AM424" s="308">
        <v>3.9172201369793131</v>
      </c>
      <c r="AN424" s="308">
        <v>93.164765519046568</v>
      </c>
      <c r="AO424" s="308">
        <v>84.239927156013721</v>
      </c>
      <c r="AP424" s="337">
        <v>8.9248383630328476</v>
      </c>
      <c r="AQ424" s="531">
        <f>Daten_Polit!M424</f>
        <v>6.8</v>
      </c>
      <c r="AR424" s="532">
        <f>Daten_Polit!N424</f>
        <v>26.8</v>
      </c>
      <c r="AS424" s="532">
        <f>Daten_Polit!O424</f>
        <v>5.6</v>
      </c>
      <c r="AT424" s="532">
        <f>Daten_Polit!P424</f>
        <v>6</v>
      </c>
      <c r="AU424" s="532">
        <f>Daten_Polit!Q424</f>
        <v>2.9</v>
      </c>
      <c r="AV424" s="308">
        <v>0.83833745437419049</v>
      </c>
      <c r="AW424" s="308">
        <v>3.3919692063533233</v>
      </c>
      <c r="AX424" s="308">
        <v>0.75412528621557562</v>
      </c>
      <c r="AY424" s="308">
        <v>0.78619385948521225</v>
      </c>
      <c r="AZ424" s="308">
        <v>0.4546906166166339</v>
      </c>
      <c r="BA424" s="308">
        <v>7.9394731926022795</v>
      </c>
      <c r="BB424" s="308">
        <v>5.472379969023982</v>
      </c>
      <c r="BC424" s="308">
        <v>8.8737201365187719</v>
      </c>
      <c r="BD424" s="308">
        <v>8.7413691953609582</v>
      </c>
      <c r="BE424" s="308">
        <v>10.736975857684692</v>
      </c>
      <c r="BF424" s="308">
        <v>37.5721077654499</v>
      </c>
      <c r="BG424" s="308">
        <v>37.635259963056214</v>
      </c>
      <c r="BH424" s="308">
        <v>37.513935340020574</v>
      </c>
      <c r="BI424" s="308">
        <v>38.009548292325341</v>
      </c>
      <c r="BJ424" s="308">
        <v>30.494148244439401</v>
      </c>
      <c r="BK424" s="308">
        <v>100</v>
      </c>
      <c r="BL424" s="308">
        <v>6.3222864740513423</v>
      </c>
      <c r="BM424" s="308">
        <v>91.669836015284972</v>
      </c>
      <c r="BN424" s="308">
        <v>79.749804261033944</v>
      </c>
      <c r="BO424" s="308">
        <v>11.920031754251038</v>
      </c>
      <c r="BP424" s="308">
        <v>100</v>
      </c>
      <c r="BQ424" s="308">
        <v>26.840000000000003</v>
      </c>
      <c r="BR424" s="308">
        <v>73.16</v>
      </c>
      <c r="BS424" s="308">
        <v>68.08</v>
      </c>
      <c r="BT424" s="308">
        <v>5.08</v>
      </c>
      <c r="BU424" s="308">
        <v>100</v>
      </c>
      <c r="BV424" s="308">
        <v>3.9569144753721752</v>
      </c>
      <c r="BW424" s="308">
        <v>93.369118728442729</v>
      </c>
      <c r="BX424" s="308">
        <v>84.336886044518394</v>
      </c>
      <c r="BY424" s="312">
        <v>9.0322326839243186</v>
      </c>
      <c r="BZ424" s="531">
        <f>Daten_Polit!R424</f>
        <v>6.1</v>
      </c>
      <c r="CA424" s="532">
        <f>Daten_Polit!S424</f>
        <v>23.2</v>
      </c>
      <c r="CB424" s="532">
        <f>Daten_Polit!T424</f>
        <v>5</v>
      </c>
      <c r="CC424" s="532">
        <f>Daten_Polit!U424</f>
        <v>5.4</v>
      </c>
      <c r="CD424" s="532">
        <f>Daten_Polit!V424</f>
        <v>2.5</v>
      </c>
      <c r="CE424" s="309">
        <v>0.78857326157465157</v>
      </c>
      <c r="CF424" s="309">
        <v>2.7476275234969125</v>
      </c>
      <c r="CG424" s="309">
        <v>0.72822181291752019</v>
      </c>
      <c r="CH424" s="309">
        <v>0.75720360528870667</v>
      </c>
      <c r="CI424" s="309">
        <v>0.4596840103226798</v>
      </c>
      <c r="CJ424" s="309">
        <v>7.9933927032460783</v>
      </c>
      <c r="CK424" s="309">
        <v>5.2360112535163958</v>
      </c>
      <c r="CL424" s="309">
        <v>8.9121379443960098</v>
      </c>
      <c r="CM424" s="309">
        <v>8.8049663735128565</v>
      </c>
      <c r="CN424" s="309">
        <v>10.486322188446662</v>
      </c>
      <c r="CO424" s="309">
        <v>33.056897670725697</v>
      </c>
      <c r="CP424" s="309">
        <v>34.236186348854091</v>
      </c>
      <c r="CQ424" s="309">
        <v>33.037758830693612</v>
      </c>
      <c r="CR424" s="309">
        <v>33.524146544544827</v>
      </c>
      <c r="CS424" s="309">
        <v>25.897631779992636</v>
      </c>
      <c r="CT424" s="309">
        <v>100</v>
      </c>
      <c r="CU424" s="309">
        <v>5.9655325720162971</v>
      </c>
      <c r="CV424" s="309">
        <v>91.825731609938373</v>
      </c>
      <c r="CW424" s="309">
        <v>79.87614620742211</v>
      </c>
      <c r="CX424" s="309">
        <v>11.949585402516268</v>
      </c>
      <c r="CY424" s="309">
        <v>100</v>
      </c>
      <c r="CZ424" s="309">
        <v>24.072356215213357</v>
      </c>
      <c r="DA424" s="309">
        <v>75.927643784786653</v>
      </c>
      <c r="DB424" s="309">
        <v>70.825602968460117</v>
      </c>
      <c r="DC424" s="309">
        <v>5.1020408163265305</v>
      </c>
      <c r="DD424" s="309">
        <v>100</v>
      </c>
      <c r="DE424" s="309">
        <v>4.0399364802110105</v>
      </c>
      <c r="DF424" s="309">
        <v>93.044570060046311</v>
      </c>
      <c r="DG424" s="309">
        <v>83.980970699289927</v>
      </c>
      <c r="DH424" s="313">
        <v>9.0635993607563972</v>
      </c>
      <c r="DI424" s="565">
        <f>Daten_Polit!W424</f>
        <v>5.6</v>
      </c>
      <c r="DJ424" s="532">
        <f>Daten_Polit!X424</f>
        <v>25.9</v>
      </c>
      <c r="DK424" s="532">
        <f>Daten_Polit!Y424</f>
        <v>4.3</v>
      </c>
      <c r="DL424" s="532">
        <f>Daten_Polit!Z424</f>
        <v>4.7</v>
      </c>
      <c r="DM424" s="532">
        <f>Daten_Polit!AA424</f>
        <v>2.2000000000000002</v>
      </c>
      <c r="DN424" s="309">
        <v>0.70473177045879476</v>
      </c>
      <c r="DO424" s="309">
        <v>3.5338531209955946</v>
      </c>
      <c r="DP424" s="309">
        <v>0.59665697911128046</v>
      </c>
      <c r="DQ424" s="309">
        <v>0.61545849732462588</v>
      </c>
      <c r="DR424" s="309">
        <v>0.41784704336991479</v>
      </c>
      <c r="DS424" s="309">
        <v>7.8315419347106383</v>
      </c>
      <c r="DT424" s="309">
        <v>5.7065604098480547</v>
      </c>
      <c r="DU424" s="309">
        <v>8.6560364464696331</v>
      </c>
      <c r="DV424" s="309">
        <v>8.635064316341321</v>
      </c>
      <c r="DW424" s="309">
        <v>8.9478044739052027</v>
      </c>
      <c r="DX424" s="309">
        <v>34.624823979080261</v>
      </c>
      <c r="DY424" s="309">
        <v>33.011363636367442</v>
      </c>
      <c r="DZ424" s="309">
        <v>35.264398787470533</v>
      </c>
      <c r="EA424" s="309">
        <v>35.636057287279712</v>
      </c>
      <c r="EB424" s="309">
        <v>30.100334448150466</v>
      </c>
      <c r="EC424" s="309">
        <v>100</v>
      </c>
      <c r="ED424" s="309">
        <v>6.3312853025284994</v>
      </c>
      <c r="EE424" s="309">
        <v>91.420042178541749</v>
      </c>
      <c r="EF424" s="309">
        <v>79.583675847847445</v>
      </c>
      <c r="EG424" s="309">
        <v>11.836366330694311</v>
      </c>
      <c r="EH424" s="309">
        <v>100</v>
      </c>
      <c r="EI424" s="309">
        <v>28.696098562628343</v>
      </c>
      <c r="EJ424" s="309">
        <v>71.303901437371664</v>
      </c>
      <c r="EK424" s="309">
        <v>66.735112936344962</v>
      </c>
      <c r="EL424" s="309">
        <v>4.5687885010266935</v>
      </c>
      <c r="EM424" s="309">
        <v>100</v>
      </c>
      <c r="EN424" s="309">
        <v>4.2769879830587669</v>
      </c>
      <c r="EO424" s="309">
        <v>92.781835546352994</v>
      </c>
      <c r="EP424" s="309">
        <v>83.954212774587106</v>
      </c>
      <c r="EQ424" s="367">
        <v>8.8276227717658884</v>
      </c>
      <c r="ER424" s="531">
        <f>Daten_Polit!AB424</f>
        <v>5.5</v>
      </c>
      <c r="ES424" s="532">
        <f>Daten_Polit!AC424</f>
        <v>25.4</v>
      </c>
      <c r="ET424" s="532">
        <f>Daten_Polit!AD424</f>
        <v>4.3</v>
      </c>
      <c r="EU424" s="532">
        <f>Daten_Polit!AE424</f>
        <v>4.5999999999999996</v>
      </c>
      <c r="EV424" s="532">
        <f>Daten_Polit!AF424</f>
        <v>1.8</v>
      </c>
      <c r="EW424" s="309">
        <v>0.71034183261988959</v>
      </c>
      <c r="EX424" s="309">
        <v>3.8746111078824939</v>
      </c>
      <c r="EY424" s="309">
        <v>0.60481215824543577</v>
      </c>
      <c r="EZ424" s="309">
        <v>0.62927437894021065</v>
      </c>
      <c r="FA424" s="309">
        <v>0.37170867200419033</v>
      </c>
      <c r="FB424" s="309">
        <v>8.1221222051684894</v>
      </c>
      <c r="FC424" s="309">
        <v>6.2839965645573272</v>
      </c>
      <c r="FD424" s="309">
        <v>8.8663045382863146</v>
      </c>
      <c r="FE424" s="309">
        <v>8.7624713391584557</v>
      </c>
      <c r="FF424" s="309">
        <v>10.56910569105691</v>
      </c>
      <c r="FG424" s="309">
        <v>31.511066733231726</v>
      </c>
      <c r="FH424" s="309">
        <v>31.310364710971967</v>
      </c>
      <c r="FI424" s="309">
        <v>31.592490788931819</v>
      </c>
      <c r="FJ424" s="309">
        <v>31.967771924386291</v>
      </c>
      <c r="FK424" s="309">
        <v>25.311203319471083</v>
      </c>
      <c r="FL424" s="309">
        <v>100</v>
      </c>
      <c r="FM424" s="309">
        <v>6.1550034602335755</v>
      </c>
      <c r="FN424" s="309">
        <v>91.511454409247477</v>
      </c>
      <c r="FO424" s="309">
        <v>79.497673068673521</v>
      </c>
      <c r="FP424" s="309">
        <v>12.013781340573944</v>
      </c>
      <c r="FQ424" s="309">
        <v>100</v>
      </c>
      <c r="FR424" s="309">
        <v>29.588607594936718</v>
      </c>
      <c r="FS424" s="309">
        <v>70.411392405063282</v>
      </c>
      <c r="FT424" s="309">
        <v>66.191983122362871</v>
      </c>
      <c r="FU424" s="309">
        <v>4.2194092827004219</v>
      </c>
      <c r="FV424" s="309">
        <v>100</v>
      </c>
      <c r="FW424" s="309">
        <v>3.7947409293540879</v>
      </c>
      <c r="FX424" s="309">
        <v>93.13807127984002</v>
      </c>
      <c r="FY424" s="309">
        <v>84.292312728220864</v>
      </c>
      <c r="FZ424" s="313">
        <v>8.8457585516191521</v>
      </c>
      <c r="GA424" s="570">
        <f>Daten_Polit!AG424</f>
        <v>6.6</v>
      </c>
      <c r="GB424" s="571">
        <f>Daten_Polit!AH424</f>
        <v>32.299999999999997</v>
      </c>
      <c r="GC424" s="571">
        <f>Daten_Polit!AI424</f>
        <v>5</v>
      </c>
      <c r="GD424" s="571">
        <f>Daten_Polit!AJ424</f>
        <v>5.5</v>
      </c>
      <c r="GE424" s="571">
        <f>Daten_Polit!AK424</f>
        <v>2.2000000000000002</v>
      </c>
      <c r="GF424" s="444">
        <v>0.70087497767914075</v>
      </c>
      <c r="GG424" s="444">
        <v>4.4189093350786726</v>
      </c>
      <c r="GH424" s="444">
        <v>0.57315205980840034</v>
      </c>
      <c r="GI424" s="444">
        <v>0.58117694628123284</v>
      </c>
      <c r="GJ424" s="444">
        <v>0.49753333746092848</v>
      </c>
      <c r="GK424" s="444">
        <v>6.4548411308482292</v>
      </c>
      <c r="GL424" s="444">
        <v>5.095390449105345</v>
      </c>
      <c r="GM424" s="444">
        <v>7.0324495854231337</v>
      </c>
      <c r="GN424" s="444">
        <v>6.7494981281535082</v>
      </c>
      <c r="GO424" s="444">
        <v>11.743450767841013</v>
      </c>
      <c r="GP424" s="444">
        <v>32.91971577049528</v>
      </c>
      <c r="GQ424" s="444">
        <v>30.643846780761443</v>
      </c>
      <c r="GR424" s="444">
        <v>33.915515840782575</v>
      </c>
      <c r="GS424" s="444">
        <v>34.917043740575309</v>
      </c>
      <c r="GT424" s="444">
        <v>17.491166077744698</v>
      </c>
      <c r="GU424" s="444">
        <v>100</v>
      </c>
      <c r="GV424" s="444">
        <v>6.811383526296531</v>
      </c>
      <c r="GW424" s="444">
        <v>90.706670913895692</v>
      </c>
      <c r="GX424" s="444">
        <v>78.976447740463144</v>
      </c>
      <c r="GY424" s="444">
        <v>11.730223173432556</v>
      </c>
      <c r="GZ424" s="444">
        <v>100</v>
      </c>
      <c r="HA424" s="444">
        <v>31.873767258382646</v>
      </c>
      <c r="HB424" s="444">
        <v>68.126232741617372</v>
      </c>
      <c r="HC424" s="444">
        <v>64.299802761341226</v>
      </c>
      <c r="HD424" s="444">
        <v>3.8264299802761346</v>
      </c>
      <c r="HE424" s="444">
        <v>100</v>
      </c>
      <c r="HF424" s="444">
        <v>3.8172750013336385</v>
      </c>
      <c r="HG424" s="444">
        <v>92.853728289398745</v>
      </c>
      <c r="HH424" s="444">
        <v>83.945209890790665</v>
      </c>
      <c r="HI424" s="445">
        <v>8.9085183986080807</v>
      </c>
      <c r="HJ424" s="570">
        <f>Daten_Polit!AL424</f>
        <v>6.2</v>
      </c>
      <c r="HK424" s="571">
        <f>Daten_Polit!AM424</f>
        <v>29.3</v>
      </c>
      <c r="HL424" s="571">
        <f>Daten_Polit!AN424</f>
        <v>4.7</v>
      </c>
      <c r="HM424" s="571">
        <f>Daten_Polit!AO424</f>
        <v>5.0999999999999996</v>
      </c>
      <c r="HN424" s="571">
        <f>Daten_Polit!AP424</f>
        <v>2.2999999999999998</v>
      </c>
      <c r="HO424" s="444">
        <v>0.59256845683034975</v>
      </c>
      <c r="HP424" s="444">
        <v>4.0335714630501842</v>
      </c>
      <c r="HQ424" s="444">
        <v>0.46817880087232705</v>
      </c>
      <c r="HR424" s="444">
        <v>0.4870606396823785</v>
      </c>
      <c r="HS424" s="444">
        <v>0.29343412254246487</v>
      </c>
      <c r="HT424" s="444">
        <v>6.8314825930373173</v>
      </c>
      <c r="HU424" s="444">
        <v>5.6060055696815594</v>
      </c>
      <c r="HV424" s="444">
        <v>7.3820395738203963</v>
      </c>
      <c r="HW424" s="444">
        <v>7.1333294670299336</v>
      </c>
      <c r="HX424" s="444">
        <v>11.101474414574536</v>
      </c>
      <c r="HY424" s="444">
        <v>41.897488506403739</v>
      </c>
      <c r="HZ424" s="444">
        <v>41.240024554946594</v>
      </c>
      <c r="IA424" s="444">
        <v>42.196786264581021</v>
      </c>
      <c r="IB424" s="444">
        <v>43.263701443493886</v>
      </c>
      <c r="IC424" s="444">
        <v>26.106194690220846</v>
      </c>
      <c r="ID424" s="444">
        <v>100</v>
      </c>
      <c r="IE424" s="444">
        <v>6.6617815725920364</v>
      </c>
      <c r="IF424" s="444">
        <v>90.783085106009011</v>
      </c>
      <c r="IG424" s="444">
        <v>78.994437248824028</v>
      </c>
      <c r="IH424" s="444">
        <v>11.788647857184991</v>
      </c>
      <c r="II424" s="444">
        <v>100</v>
      </c>
      <c r="IJ424" s="444">
        <v>32.040164308534912</v>
      </c>
      <c r="IK424" s="444">
        <v>67.959835691465088</v>
      </c>
      <c r="IL424" s="444">
        <v>63.669557279780918</v>
      </c>
      <c r="IM424" s="444">
        <v>4.290278411684163</v>
      </c>
      <c r="IN424" s="444">
        <v>100</v>
      </c>
      <c r="IO424" s="444">
        <v>3.9302549253433106</v>
      </c>
      <c r="IP424" s="444">
        <v>92.707917344369577</v>
      </c>
      <c r="IQ424" s="444">
        <v>83.667337688396842</v>
      </c>
      <c r="IR424" s="445">
        <v>9.0405796559727456</v>
      </c>
      <c r="IS424" s="443">
        <f>Daten_Polit!AQ424</f>
        <v>6</v>
      </c>
      <c r="IT424" s="227">
        <f>Daten_Polit!AR424</f>
        <v>30.5</v>
      </c>
      <c r="IU424" s="227">
        <f>Daten_Polit!AS424</f>
        <v>4.3</v>
      </c>
      <c r="IV424" s="227">
        <f>Daten_Polit!AT424</f>
        <v>4.5999999999999996</v>
      </c>
      <c r="IW424" s="227">
        <f>Daten_Polit!AU424</f>
        <v>2.4</v>
      </c>
      <c r="IX424" s="444" t="s">
        <v>820</v>
      </c>
      <c r="IY424" s="444" t="s">
        <v>820</v>
      </c>
      <c r="IZ424" s="444" t="s">
        <v>820</v>
      </c>
      <c r="JA424" s="444" t="s">
        <v>820</v>
      </c>
      <c r="JB424" s="444" t="s">
        <v>820</v>
      </c>
      <c r="JC424" s="444" t="s">
        <v>820</v>
      </c>
      <c r="JD424" s="444" t="s">
        <v>820</v>
      </c>
      <c r="JE424" s="444" t="s">
        <v>820</v>
      </c>
      <c r="JF424" s="444" t="s">
        <v>820</v>
      </c>
      <c r="JG424" s="444" t="s">
        <v>820</v>
      </c>
      <c r="JH424" s="444" t="s">
        <v>820</v>
      </c>
      <c r="JI424" s="444" t="s">
        <v>820</v>
      </c>
      <c r="JJ424" s="444" t="s">
        <v>820</v>
      </c>
      <c r="JK424" s="444" t="s">
        <v>820</v>
      </c>
      <c r="JL424" s="444" t="s">
        <v>820</v>
      </c>
      <c r="JM424" s="444" t="s">
        <v>820</v>
      </c>
      <c r="JN424" s="444" t="s">
        <v>820</v>
      </c>
      <c r="JO424" s="444" t="s">
        <v>820</v>
      </c>
      <c r="JP424" s="444" t="s">
        <v>820</v>
      </c>
      <c r="JQ424" s="444" t="s">
        <v>820</v>
      </c>
      <c r="JR424" s="444" t="s">
        <v>820</v>
      </c>
      <c r="JS424" s="444" t="s">
        <v>820</v>
      </c>
      <c r="JT424" s="444" t="s">
        <v>820</v>
      </c>
      <c r="JU424" s="444" t="s">
        <v>820</v>
      </c>
      <c r="JV424" s="444" t="s">
        <v>820</v>
      </c>
      <c r="JW424" s="444" t="s">
        <v>820</v>
      </c>
      <c r="JX424" s="444" t="s">
        <v>820</v>
      </c>
      <c r="JY424" s="444" t="s">
        <v>820</v>
      </c>
      <c r="JZ424" s="444" t="s">
        <v>820</v>
      </c>
      <c r="KA424" s="445" t="s">
        <v>820</v>
      </c>
    </row>
    <row r="425" spans="1:287" ht="12.65" customHeight="1" x14ac:dyDescent="0.2">
      <c r="D425" s="276"/>
      <c r="E425" s="3" t="str">
        <f>Daten_Polit!E425</f>
        <v>16069</v>
      </c>
      <c r="F425" s="229" t="str">
        <f>Daten_Polit!F425</f>
        <v>Hildburghausen</v>
      </c>
      <c r="G425" s="246"/>
      <c r="H425" s="531">
        <f>Daten_Polit!H425</f>
        <v>4.8</v>
      </c>
      <c r="I425" s="532">
        <f>Daten_Polit!I425</f>
        <v>21.4</v>
      </c>
      <c r="J425" s="532">
        <f>Daten_Polit!J425</f>
        <v>4.2</v>
      </c>
      <c r="K425" s="532">
        <f>Daten_Polit!K425</f>
        <v>4.4000000000000004</v>
      </c>
      <c r="L425" s="532">
        <f>Daten_Polit!L425</f>
        <v>2.2999999999999998</v>
      </c>
      <c r="M425" s="308">
        <v>0.76608935832236802</v>
      </c>
      <c r="N425" s="308">
        <v>3.1463522206310044</v>
      </c>
      <c r="O425" s="308">
        <v>0.71936815294935874</v>
      </c>
      <c r="P425" s="308">
        <v>0.74799735926651212</v>
      </c>
      <c r="Q425" s="308">
        <v>0.42855561677024756</v>
      </c>
      <c r="R425" s="308">
        <v>10.919272048530301</v>
      </c>
      <c r="S425" s="308">
        <v>6.8518037892558361</v>
      </c>
      <c r="T425" s="308">
        <v>11.882556131260795</v>
      </c>
      <c r="U425" s="308">
        <v>11.95444752231456</v>
      </c>
      <c r="V425" s="308">
        <v>10.844444444444443</v>
      </c>
      <c r="W425" s="308">
        <v>32.916862376696422</v>
      </c>
      <c r="X425" s="308">
        <v>33.575505967811772</v>
      </c>
      <c r="Y425" s="308">
        <v>32.604027624624635</v>
      </c>
      <c r="Z425" s="308">
        <v>32.950738304997323</v>
      </c>
      <c r="AA425" s="308">
        <v>27.583108715148246</v>
      </c>
      <c r="AB425" s="308">
        <v>100</v>
      </c>
      <c r="AC425" s="308">
        <v>4.3228876273293144</v>
      </c>
      <c r="AD425" s="308">
        <v>93.475862149730887</v>
      </c>
      <c r="AE425" s="308">
        <v>82.185895675470491</v>
      </c>
      <c r="AF425" s="308">
        <v>11.289966474260401</v>
      </c>
      <c r="AG425" s="308">
        <v>100</v>
      </c>
      <c r="AH425" s="308">
        <v>19.592570401437985</v>
      </c>
      <c r="AI425" s="308">
        <v>80.407429598562004</v>
      </c>
      <c r="AJ425" s="308">
        <v>74.955062911923292</v>
      </c>
      <c r="AK425" s="308">
        <v>5.4523666866387055</v>
      </c>
      <c r="AL425" s="308">
        <v>100</v>
      </c>
      <c r="AM425" s="308">
        <v>2.76730353944092</v>
      </c>
      <c r="AN425" s="308">
        <v>94.391201386054291</v>
      </c>
      <c r="AO425" s="308">
        <v>85.931614489589364</v>
      </c>
      <c r="AP425" s="337">
        <v>8.4595868964649288</v>
      </c>
      <c r="AQ425" s="531">
        <f>Daten_Polit!M425</f>
        <v>4.4000000000000004</v>
      </c>
      <c r="AR425" s="532">
        <f>Daten_Polit!N425</f>
        <v>20.399999999999999</v>
      </c>
      <c r="AS425" s="532">
        <f>Daten_Polit!O425</f>
        <v>3.8</v>
      </c>
      <c r="AT425" s="532">
        <f>Daten_Polit!P425</f>
        <v>4</v>
      </c>
      <c r="AU425" s="532">
        <f>Daten_Polit!Q425</f>
        <v>1.9</v>
      </c>
      <c r="AV425" s="308">
        <v>0.69970463531989902</v>
      </c>
      <c r="AW425" s="308">
        <v>3.1756687396479744</v>
      </c>
      <c r="AX425" s="308">
        <v>0.64626605474143839</v>
      </c>
      <c r="AY425" s="308">
        <v>0.67205241862559606</v>
      </c>
      <c r="AZ425" s="308">
        <v>0.3908942787729181</v>
      </c>
      <c r="BA425" s="308">
        <v>10.692833471416957</v>
      </c>
      <c r="BB425" s="308">
        <v>7.7393617021284831</v>
      </c>
      <c r="BC425" s="308">
        <v>11.610486891385769</v>
      </c>
      <c r="BD425" s="308">
        <v>11.590447510329529</v>
      </c>
      <c r="BE425" s="308">
        <v>11.914893617026348</v>
      </c>
      <c r="BF425" s="308">
        <v>32.558260778897193</v>
      </c>
      <c r="BG425" s="308">
        <v>30.996508192328765</v>
      </c>
      <c r="BH425" s="308">
        <v>33.070134695769809</v>
      </c>
      <c r="BI425" s="308">
        <v>33.696343964355172</v>
      </c>
      <c r="BJ425" s="308">
        <v>23.548387096774192</v>
      </c>
      <c r="BK425" s="308">
        <v>100</v>
      </c>
      <c r="BL425" s="308">
        <v>4.6693212137633342</v>
      </c>
      <c r="BM425" s="308">
        <v>93.109701549315233</v>
      </c>
      <c r="BN425" s="308">
        <v>81.803610919187037</v>
      </c>
      <c r="BO425" s="308">
        <v>11.306090630128189</v>
      </c>
      <c r="BP425" s="308">
        <v>100</v>
      </c>
      <c r="BQ425" s="308">
        <v>21.074380165289256</v>
      </c>
      <c r="BR425" s="308">
        <v>78.925619834710744</v>
      </c>
      <c r="BS425" s="308">
        <v>73.278236914600541</v>
      </c>
      <c r="BT425" s="308">
        <v>5.6473829201101937</v>
      </c>
      <c r="BU425" s="308">
        <v>100</v>
      </c>
      <c r="BV425" s="308">
        <v>2.8366225155233917</v>
      </c>
      <c r="BW425" s="308">
        <v>94.330020331411006</v>
      </c>
      <c r="BX425" s="308">
        <v>85.678560940122154</v>
      </c>
      <c r="BY425" s="312">
        <v>8.6514593912888476</v>
      </c>
      <c r="BZ425" s="531">
        <f>Daten_Polit!R425</f>
        <v>3.9</v>
      </c>
      <c r="CA425" s="532">
        <f>Daten_Polit!S425</f>
        <v>19</v>
      </c>
      <c r="CB425" s="532">
        <f>Daten_Polit!T425</f>
        <v>3.3</v>
      </c>
      <c r="CC425" s="532">
        <f>Daten_Polit!U425</f>
        <v>3.5</v>
      </c>
      <c r="CD425" s="532">
        <f>Daten_Polit!V425</f>
        <v>1.8</v>
      </c>
      <c r="CE425" s="309">
        <v>0.6011408250695115</v>
      </c>
      <c r="CF425" s="309">
        <v>3.0073956400006878</v>
      </c>
      <c r="CG425" s="309">
        <v>0.54324607852314211</v>
      </c>
      <c r="CH425" s="309">
        <v>0.5705037024009586</v>
      </c>
      <c r="CI425" s="309">
        <v>0.27125398315866844</v>
      </c>
      <c r="CJ425" s="309">
        <v>10.601618388647575</v>
      </c>
      <c r="CK425" s="309">
        <v>7.2414764722457035</v>
      </c>
      <c r="CL425" s="309">
        <v>11.956181533646323</v>
      </c>
      <c r="CM425" s="309">
        <v>12.1115671329253</v>
      </c>
      <c r="CN425" s="309">
        <v>9.7502972651651607</v>
      </c>
      <c r="CO425" s="309">
        <v>30.946580307808404</v>
      </c>
      <c r="CP425" s="309">
        <v>30.089235917471285</v>
      </c>
      <c r="CQ425" s="309">
        <v>31.842021614751054</v>
      </c>
      <c r="CR425" s="309">
        <v>32.491066870852478</v>
      </c>
      <c r="CS425" s="309">
        <v>22.650602409675834</v>
      </c>
      <c r="CT425" s="309">
        <v>100</v>
      </c>
      <c r="CU425" s="309">
        <v>4.6239259504221142</v>
      </c>
      <c r="CV425" s="309">
        <v>93.114468262683204</v>
      </c>
      <c r="CW425" s="309">
        <v>81.917476427238824</v>
      </c>
      <c r="CX425" s="309">
        <v>11.196991835444377</v>
      </c>
      <c r="CY425" s="309">
        <v>100</v>
      </c>
      <c r="CZ425" s="309">
        <v>23.75</v>
      </c>
      <c r="DA425" s="309">
        <v>76.25</v>
      </c>
      <c r="DB425" s="309">
        <v>71.015625</v>
      </c>
      <c r="DC425" s="309">
        <v>5.234375</v>
      </c>
      <c r="DD425" s="309">
        <v>100</v>
      </c>
      <c r="DE425" s="309">
        <v>2.9832457473230716</v>
      </c>
      <c r="DF425" s="309">
        <v>94.142018277307287</v>
      </c>
      <c r="DG425" s="309">
        <v>85.566946822607903</v>
      </c>
      <c r="DH425" s="313">
        <v>8.5750714546993887</v>
      </c>
      <c r="DI425" s="565">
        <f>Daten_Polit!W425</f>
        <v>3.4</v>
      </c>
      <c r="DJ425" s="532">
        <f>Daten_Polit!X425</f>
        <v>18.899999999999999</v>
      </c>
      <c r="DK425" s="532">
        <f>Daten_Polit!Y425</f>
        <v>2.7</v>
      </c>
      <c r="DL425" s="532">
        <f>Daten_Polit!Z425</f>
        <v>2.9</v>
      </c>
      <c r="DM425" s="532">
        <f>Daten_Polit!AA425</f>
        <v>1.7</v>
      </c>
      <c r="DN425" s="309">
        <v>0.59089110335647732</v>
      </c>
      <c r="DO425" s="309">
        <v>3.191910352715384</v>
      </c>
      <c r="DP425" s="309">
        <v>0.51269281871151007</v>
      </c>
      <c r="DQ425" s="309">
        <v>0.52292879518442781</v>
      </c>
      <c r="DR425" s="309">
        <v>0.41061065165929733</v>
      </c>
      <c r="DS425" s="309">
        <v>11.693273297857825</v>
      </c>
      <c r="DT425" s="309">
        <v>8.6058981233253196</v>
      </c>
      <c r="DU425" s="309">
        <v>12.75524219393875</v>
      </c>
      <c r="DV425" s="309">
        <v>12.655601659751037</v>
      </c>
      <c r="DW425" s="309">
        <v>14.017521902384992</v>
      </c>
      <c r="DX425" s="309">
        <v>31.309794204693898</v>
      </c>
      <c r="DY425" s="309">
        <v>32.148583645113007</v>
      </c>
      <c r="DZ425" s="309">
        <v>31.030325512378042</v>
      </c>
      <c r="EA425" s="309">
        <v>31.567881457750563</v>
      </c>
      <c r="EB425" s="309">
        <v>24.276729559698115</v>
      </c>
      <c r="EC425" s="309">
        <v>100</v>
      </c>
      <c r="ED425" s="309">
        <v>4.7173569675416855</v>
      </c>
      <c r="EE425" s="309">
        <v>93.044546860468273</v>
      </c>
      <c r="EF425" s="309">
        <v>81.734681709801393</v>
      </c>
      <c r="EG425" s="309">
        <v>11.309865150666882</v>
      </c>
      <c r="EH425" s="309">
        <v>100</v>
      </c>
      <c r="EI425" s="309">
        <v>26.133333333333329</v>
      </c>
      <c r="EJ425" s="309">
        <v>73.866666666666674</v>
      </c>
      <c r="EK425" s="309">
        <v>68.355555555555554</v>
      </c>
      <c r="EL425" s="309">
        <v>5.5111111111111111</v>
      </c>
      <c r="EM425" s="309">
        <v>100</v>
      </c>
      <c r="EN425" s="309">
        <v>3.4563519597652235</v>
      </c>
      <c r="EO425" s="309">
        <v>93.733992321991792</v>
      </c>
      <c r="EP425" s="309">
        <v>85.191659712070305</v>
      </c>
      <c r="EQ425" s="367">
        <v>8.5423326099214734</v>
      </c>
      <c r="ER425" s="531">
        <f>Daten_Polit!AB425</f>
        <v>3.4</v>
      </c>
      <c r="ES425" s="532">
        <f>Daten_Polit!AC425</f>
        <v>20.3</v>
      </c>
      <c r="ET425" s="532">
        <f>Daten_Polit!AD425</f>
        <v>2.6</v>
      </c>
      <c r="EU425" s="532">
        <f>Daten_Polit!AE425</f>
        <v>2.7</v>
      </c>
      <c r="EV425" s="532">
        <f>Daten_Polit!AF425</f>
        <v>1.6</v>
      </c>
      <c r="EW425" s="309">
        <v>0.59672419823666345</v>
      </c>
      <c r="EX425" s="309">
        <v>3.781331050975282</v>
      </c>
      <c r="EY425" s="309">
        <v>0.49664694469580678</v>
      </c>
      <c r="EZ425" s="309">
        <v>0.51251638370391894</v>
      </c>
      <c r="FA425" s="309">
        <v>0.34112107749561088</v>
      </c>
      <c r="FB425" s="309">
        <v>11.161473087818383</v>
      </c>
      <c r="FC425" s="309">
        <v>8.5470085470085468</v>
      </c>
      <c r="FD425" s="309">
        <v>12.186945375665067</v>
      </c>
      <c r="FE425" s="309">
        <v>12.213333333333335</v>
      </c>
      <c r="FF425" s="309">
        <v>11.864406779654828</v>
      </c>
      <c r="FG425" s="309">
        <v>27.908120258497554</v>
      </c>
      <c r="FH425" s="309">
        <v>25.656414103525883</v>
      </c>
      <c r="FI425" s="309">
        <v>28.787730780499317</v>
      </c>
      <c r="FJ425" s="309">
        <v>29.146844275293372</v>
      </c>
      <c r="FK425" s="309">
        <v>24.421593830295333</v>
      </c>
      <c r="FL425" s="309">
        <v>100</v>
      </c>
      <c r="FM425" s="309">
        <v>5.0666516032453277</v>
      </c>
      <c r="FN425" s="309">
        <v>92.593139291401215</v>
      </c>
      <c r="FO425" s="309">
        <v>81.130290053968707</v>
      </c>
      <c r="FP425" s="309">
        <v>11.462849237432508</v>
      </c>
      <c r="FQ425" s="309">
        <v>100</v>
      </c>
      <c r="FR425" s="309">
        <v>29.196428571428573</v>
      </c>
      <c r="FS425" s="309">
        <v>70.803571428571431</v>
      </c>
      <c r="FT425" s="309">
        <v>65.446428571428569</v>
      </c>
      <c r="FU425" s="309">
        <v>5.3571428571428568</v>
      </c>
      <c r="FV425" s="309">
        <v>100</v>
      </c>
      <c r="FW425" s="309">
        <v>3.4926676762922306</v>
      </c>
      <c r="FX425" s="309">
        <v>93.558387069157689</v>
      </c>
      <c r="FY425" s="309">
        <v>84.895844610224401</v>
      </c>
      <c r="FZ425" s="313">
        <v>8.6625424589332827</v>
      </c>
      <c r="GA425" s="570">
        <f>Daten_Polit!AG425</f>
        <v>4.0999999999999996</v>
      </c>
      <c r="GB425" s="571">
        <f>Daten_Polit!AH425</f>
        <v>22.4</v>
      </c>
      <c r="GC425" s="571">
        <f>Daten_Polit!AI425</f>
        <v>3.2</v>
      </c>
      <c r="GD425" s="571">
        <f>Daten_Polit!AJ425</f>
        <v>3.4</v>
      </c>
      <c r="GE425" s="571">
        <f>Daten_Polit!AK425</f>
        <v>1.7</v>
      </c>
      <c r="GF425" s="444">
        <v>0.58795252006064413</v>
      </c>
      <c r="GG425" s="444">
        <v>3.548131393689661</v>
      </c>
      <c r="GH425" s="444">
        <v>0.49237866841222039</v>
      </c>
      <c r="GI425" s="444">
        <v>0.50893280387128548</v>
      </c>
      <c r="GJ425" s="444">
        <v>0.33368455791637469</v>
      </c>
      <c r="GK425" s="444">
        <v>8.6226270033711891</v>
      </c>
      <c r="GL425" s="444">
        <v>6.3685932388228021</v>
      </c>
      <c r="GM425" s="444">
        <v>9.4612138915936388</v>
      </c>
      <c r="GN425" s="444">
        <v>9.4349448832569891</v>
      </c>
      <c r="GO425" s="444">
        <v>9.8381070983761703</v>
      </c>
      <c r="GP425" s="444">
        <v>24.498366775547726</v>
      </c>
      <c r="GQ425" s="444">
        <v>26.10667242495996</v>
      </c>
      <c r="GR425" s="444">
        <v>23.903140733637017</v>
      </c>
      <c r="GS425" s="444">
        <v>24.156199265142273</v>
      </c>
      <c r="GT425" s="444">
        <v>20.246913580296294</v>
      </c>
      <c r="GU425" s="444">
        <v>100</v>
      </c>
      <c r="GV425" s="444">
        <v>5.3214941102368822</v>
      </c>
      <c r="GW425" s="444">
        <v>91.973168036094634</v>
      </c>
      <c r="GX425" s="444">
        <v>80.660803061822079</v>
      </c>
      <c r="GY425" s="444">
        <v>11.312364974272567</v>
      </c>
      <c r="GZ425" s="444">
        <v>100</v>
      </c>
      <c r="HA425" s="444">
        <v>27.378507871321013</v>
      </c>
      <c r="HB425" s="444">
        <v>72.621492128678995</v>
      </c>
      <c r="HC425" s="444">
        <v>68.172484599589325</v>
      </c>
      <c r="HD425" s="444">
        <v>4.4490075290896645</v>
      </c>
      <c r="HE425" s="444">
        <v>100</v>
      </c>
      <c r="HF425" s="444">
        <v>3.6823922530434885</v>
      </c>
      <c r="HG425" s="444">
        <v>92.874942362198894</v>
      </c>
      <c r="HH425" s="444">
        <v>84.101876656238701</v>
      </c>
      <c r="HI425" s="445">
        <v>8.7730657059601889</v>
      </c>
      <c r="HJ425" s="570">
        <f>Daten_Polit!AL425</f>
        <v>4</v>
      </c>
      <c r="HK425" s="571">
        <f>Daten_Polit!AM425</f>
        <v>21.7</v>
      </c>
      <c r="HL425" s="571">
        <f>Daten_Polit!AN425</f>
        <v>3.1</v>
      </c>
      <c r="HM425" s="571">
        <f>Daten_Polit!AO425</f>
        <v>3.3</v>
      </c>
      <c r="HN425" s="571">
        <f>Daten_Polit!AP425</f>
        <v>1.6</v>
      </c>
      <c r="HO425" s="444">
        <v>0.48498744811473171</v>
      </c>
      <c r="HP425" s="444">
        <v>2.9819188926024363</v>
      </c>
      <c r="HQ425" s="444">
        <v>0.39683125529429414</v>
      </c>
      <c r="HR425" s="444">
        <v>0.41571973659670014</v>
      </c>
      <c r="HS425" s="444">
        <v>0.21951736659910648</v>
      </c>
      <c r="HT425" s="444">
        <v>9.3566901829489257</v>
      </c>
      <c r="HU425" s="444">
        <v>7.4207188160670263</v>
      </c>
      <c r="HV425" s="444">
        <v>10.120040013337443</v>
      </c>
      <c r="HW425" s="444">
        <v>10.1663257137771</v>
      </c>
      <c r="HX425" s="444">
        <v>9.4289508632138119</v>
      </c>
      <c r="HY425" s="444">
        <v>32.679817905919691</v>
      </c>
      <c r="HZ425" s="444">
        <v>33.45377258237054</v>
      </c>
      <c r="IA425" s="444">
        <v>32.370433305010543</v>
      </c>
      <c r="IB425" s="444">
        <v>32.83811939486791</v>
      </c>
      <c r="IC425" s="444">
        <v>25.307797537660569</v>
      </c>
      <c r="ID425" s="444">
        <v>100</v>
      </c>
      <c r="IE425" s="444">
        <v>5.5176331703290673</v>
      </c>
      <c r="IF425" s="444">
        <v>91.743474497657502</v>
      </c>
      <c r="IG425" s="444">
        <v>80.334932619644505</v>
      </c>
      <c r="IH425" s="444">
        <v>11.408541878012993</v>
      </c>
      <c r="II425" s="444">
        <v>100</v>
      </c>
      <c r="IJ425" s="444">
        <v>30.728775356874532</v>
      </c>
      <c r="IK425" s="444">
        <v>69.271224643125478</v>
      </c>
      <c r="IL425" s="444">
        <v>65.063861758076641</v>
      </c>
      <c r="IM425" s="444">
        <v>4.2073628850488358</v>
      </c>
      <c r="IN425" s="444">
        <v>100</v>
      </c>
      <c r="IO425" s="444">
        <v>3.9384339731611644</v>
      </c>
      <c r="IP425" s="444">
        <v>92.620361045853073</v>
      </c>
      <c r="IQ425" s="444">
        <v>83.703761527416347</v>
      </c>
      <c r="IR425" s="445">
        <v>8.9165995184367315</v>
      </c>
      <c r="IS425" s="443">
        <f>Daten_Polit!AQ425</f>
        <v>3.7</v>
      </c>
      <c r="IT425" s="227">
        <f>Daten_Polit!AR425</f>
        <v>21.8</v>
      </c>
      <c r="IU425" s="227">
        <f>Daten_Polit!AS425</f>
        <v>2.8</v>
      </c>
      <c r="IV425" s="227">
        <f>Daten_Polit!AT425</f>
        <v>2.9</v>
      </c>
      <c r="IW425" s="227">
        <f>Daten_Polit!AU425</f>
        <v>1.7</v>
      </c>
      <c r="IX425" s="444" t="s">
        <v>820</v>
      </c>
      <c r="IY425" s="444" t="s">
        <v>820</v>
      </c>
      <c r="IZ425" s="444" t="s">
        <v>820</v>
      </c>
      <c r="JA425" s="444" t="s">
        <v>820</v>
      </c>
      <c r="JB425" s="444" t="s">
        <v>820</v>
      </c>
      <c r="JC425" s="444" t="s">
        <v>820</v>
      </c>
      <c r="JD425" s="444" t="s">
        <v>820</v>
      </c>
      <c r="JE425" s="444" t="s">
        <v>820</v>
      </c>
      <c r="JF425" s="444" t="s">
        <v>820</v>
      </c>
      <c r="JG425" s="444" t="s">
        <v>820</v>
      </c>
      <c r="JH425" s="444" t="s">
        <v>820</v>
      </c>
      <c r="JI425" s="444" t="s">
        <v>820</v>
      </c>
      <c r="JJ425" s="444" t="s">
        <v>820</v>
      </c>
      <c r="JK425" s="444" t="s">
        <v>820</v>
      </c>
      <c r="JL425" s="444" t="s">
        <v>820</v>
      </c>
      <c r="JM425" s="444" t="s">
        <v>820</v>
      </c>
      <c r="JN425" s="444" t="s">
        <v>820</v>
      </c>
      <c r="JO425" s="444" t="s">
        <v>820</v>
      </c>
      <c r="JP425" s="444" t="s">
        <v>820</v>
      </c>
      <c r="JQ425" s="444" t="s">
        <v>820</v>
      </c>
      <c r="JR425" s="444" t="s">
        <v>820</v>
      </c>
      <c r="JS425" s="444" t="s">
        <v>820</v>
      </c>
      <c r="JT425" s="444" t="s">
        <v>820</v>
      </c>
      <c r="JU425" s="444" t="s">
        <v>820</v>
      </c>
      <c r="JV425" s="444" t="s">
        <v>820</v>
      </c>
      <c r="JW425" s="444" t="s">
        <v>820</v>
      </c>
      <c r="JX425" s="444" t="s">
        <v>820</v>
      </c>
      <c r="JY425" s="444" t="s">
        <v>820</v>
      </c>
      <c r="JZ425" s="444" t="s">
        <v>820</v>
      </c>
      <c r="KA425" s="445" t="s">
        <v>820</v>
      </c>
    </row>
    <row r="426" spans="1:287" ht="12.65" customHeight="1" x14ac:dyDescent="0.2">
      <c r="D426" s="276"/>
      <c r="E426" s="3" t="str">
        <f>Daten_Polit!E426</f>
        <v>16070</v>
      </c>
      <c r="F426" s="229" t="str">
        <f>Daten_Polit!F426</f>
        <v>Ilm-Kreis</v>
      </c>
      <c r="G426" s="246"/>
      <c r="H426" s="531">
        <f>Daten_Polit!H426</f>
        <v>7.4</v>
      </c>
      <c r="I426" s="532">
        <f>Daten_Polit!I426</f>
        <v>30.6</v>
      </c>
      <c r="J426" s="532">
        <f>Daten_Polit!J426</f>
        <v>6.1</v>
      </c>
      <c r="K426" s="532">
        <f>Daten_Polit!K426</f>
        <v>6.7</v>
      </c>
      <c r="L426" s="532">
        <f>Daten_Polit!L426</f>
        <v>3.4</v>
      </c>
      <c r="M426" s="308">
        <v>0.88792534260914369</v>
      </c>
      <c r="N426" s="308">
        <v>3.9028418669555531</v>
      </c>
      <c r="O426" s="308">
        <v>0.80642467771898563</v>
      </c>
      <c r="P426" s="308">
        <v>0.85429437101758343</v>
      </c>
      <c r="Q426" s="308">
        <v>0.5477507001943791</v>
      </c>
      <c r="R426" s="308">
        <v>7.3977405531749696</v>
      </c>
      <c r="S426" s="308">
        <v>4.8411741053478083</v>
      </c>
      <c r="T426" s="308">
        <v>8.2797026451967923</v>
      </c>
      <c r="U426" s="308">
        <v>8.0935304236275112</v>
      </c>
      <c r="V426" s="308">
        <v>9.9734748010599485</v>
      </c>
      <c r="W426" s="308">
        <v>33.655721082600941</v>
      </c>
      <c r="X426" s="308">
        <v>31.48874829823437</v>
      </c>
      <c r="Y426" s="308">
        <v>34.146212999052295</v>
      </c>
      <c r="Z426" s="308">
        <v>35.245781793725769</v>
      </c>
      <c r="AA426" s="308">
        <v>24.185430463568128</v>
      </c>
      <c r="AB426" s="308">
        <v>100</v>
      </c>
      <c r="AC426" s="308">
        <v>6.2249900403319476</v>
      </c>
      <c r="AD426" s="308">
        <v>91.75358203947863</v>
      </c>
      <c r="AE426" s="308">
        <v>74.971426507854972</v>
      </c>
      <c r="AF426" s="308">
        <v>16.782155531623669</v>
      </c>
      <c r="AG426" s="308">
        <v>100</v>
      </c>
      <c r="AH426" s="308">
        <v>25.043349021550654</v>
      </c>
      <c r="AI426" s="308">
        <v>74.956650978449346</v>
      </c>
      <c r="AJ426" s="308">
        <v>67.401535793906362</v>
      </c>
      <c r="AK426" s="308">
        <v>7.555115184542978</v>
      </c>
      <c r="AL426" s="308">
        <v>100</v>
      </c>
      <c r="AM426" s="308">
        <v>3.3587150964307777</v>
      </c>
      <c r="AN426" s="308">
        <v>93.851295048986898</v>
      </c>
      <c r="AO426" s="308">
        <v>79.195527739857567</v>
      </c>
      <c r="AP426" s="337">
        <v>14.655767309129317</v>
      </c>
      <c r="AQ426" s="531">
        <f>Daten_Polit!M426</f>
        <v>6.8</v>
      </c>
      <c r="AR426" s="532">
        <f>Daten_Polit!N426</f>
        <v>28.9</v>
      </c>
      <c r="AS426" s="532">
        <f>Daten_Polit!O426</f>
        <v>5.5</v>
      </c>
      <c r="AT426" s="532">
        <f>Daten_Polit!P426</f>
        <v>6</v>
      </c>
      <c r="AU426" s="532">
        <f>Daten_Polit!Q426</f>
        <v>3.3</v>
      </c>
      <c r="AV426" s="308">
        <v>0.74902344526917908</v>
      </c>
      <c r="AW426" s="308">
        <v>3.7188180536475284</v>
      </c>
      <c r="AX426" s="308">
        <v>0.65208683071617957</v>
      </c>
      <c r="AY426" s="308">
        <v>0.68382482217418561</v>
      </c>
      <c r="AZ426" s="308">
        <v>0.48544744428713371</v>
      </c>
      <c r="BA426" s="308">
        <v>7.336516416717437</v>
      </c>
      <c r="BB426" s="308">
        <v>5.3953565231762504</v>
      </c>
      <c r="BC426" s="308">
        <v>8.0861355556851571</v>
      </c>
      <c r="BD426" s="308">
        <v>7.8679621814374974</v>
      </c>
      <c r="BE426" s="308">
        <v>9.8640362569991851</v>
      </c>
      <c r="BF426" s="308">
        <v>36.540884532429672</v>
      </c>
      <c r="BG426" s="308">
        <v>34.59019146792189</v>
      </c>
      <c r="BH426" s="308">
        <v>37.508892577662287</v>
      </c>
      <c r="BI426" s="308">
        <v>39.207854884341494</v>
      </c>
      <c r="BJ426" s="308">
        <v>23.679219723643858</v>
      </c>
      <c r="BK426" s="308">
        <v>100</v>
      </c>
      <c r="BL426" s="308">
        <v>6.706087616529306</v>
      </c>
      <c r="BM426" s="308">
        <v>91.297828592824231</v>
      </c>
      <c r="BN426" s="308">
        <v>74.280227573787855</v>
      </c>
      <c r="BO426" s="308">
        <v>17.017601019036363</v>
      </c>
      <c r="BP426" s="308">
        <v>100</v>
      </c>
      <c r="BQ426" s="308">
        <v>26.493646931603138</v>
      </c>
      <c r="BR426" s="308">
        <v>73.506353068396862</v>
      </c>
      <c r="BS426" s="308">
        <v>65.233846985671789</v>
      </c>
      <c r="BT426" s="308">
        <v>8.2725060827250605</v>
      </c>
      <c r="BU426" s="308">
        <v>100</v>
      </c>
      <c r="BV426" s="308">
        <v>3.7374167601773389</v>
      </c>
      <c r="BW426" s="308">
        <v>93.551301347653407</v>
      </c>
      <c r="BX426" s="308">
        <v>78.584219744489587</v>
      </c>
      <c r="BY426" s="312">
        <v>14.967081603163823</v>
      </c>
      <c r="BZ426" s="531">
        <f>Daten_Polit!R426</f>
        <v>5.8</v>
      </c>
      <c r="CA426" s="532">
        <f>Daten_Polit!S426</f>
        <v>24.1</v>
      </c>
      <c r="CB426" s="532">
        <f>Daten_Polit!T426</f>
        <v>4.5999999999999996</v>
      </c>
      <c r="CC426" s="532">
        <f>Daten_Polit!U426</f>
        <v>5.0999999999999996</v>
      </c>
      <c r="CD426" s="532">
        <f>Daten_Polit!V426</f>
        <v>2.8</v>
      </c>
      <c r="CE426" s="309">
        <v>0.72534608529049183</v>
      </c>
      <c r="CF426" s="309">
        <v>3.082834302763743</v>
      </c>
      <c r="CG426" s="309">
        <v>0.64297883469065653</v>
      </c>
      <c r="CH426" s="309">
        <v>0.6768860152392131</v>
      </c>
      <c r="CI426" s="309">
        <v>0.46631357415772318</v>
      </c>
      <c r="CJ426" s="309">
        <v>8.1217765760352503</v>
      </c>
      <c r="CK426" s="309">
        <v>5.4283458349785016</v>
      </c>
      <c r="CL426" s="309">
        <v>9.1998564764980273</v>
      </c>
      <c r="CM426" s="309">
        <v>8.8565790003626237</v>
      </c>
      <c r="CN426" s="309">
        <v>12.00263071357948</v>
      </c>
      <c r="CO426" s="309">
        <v>33.188157695985765</v>
      </c>
      <c r="CP426" s="309">
        <v>32.776212224271028</v>
      </c>
      <c r="CQ426" s="309">
        <v>34.692694940421795</v>
      </c>
      <c r="CR426" s="309">
        <v>36.288878032892036</v>
      </c>
      <c r="CS426" s="309">
        <v>21.824745651470717</v>
      </c>
      <c r="CT426" s="309">
        <v>100</v>
      </c>
      <c r="CU426" s="309">
        <v>6.5934553294490286</v>
      </c>
      <c r="CV426" s="309">
        <v>91.406743355594898</v>
      </c>
      <c r="CW426" s="309">
        <v>74.319134299393312</v>
      </c>
      <c r="CX426" s="309">
        <v>17.0876090562016</v>
      </c>
      <c r="CY426" s="309">
        <v>100</v>
      </c>
      <c r="CZ426" s="309">
        <v>26.698049764626763</v>
      </c>
      <c r="DA426" s="309">
        <v>73.301950235373241</v>
      </c>
      <c r="DB426" s="309">
        <v>64.694014794889043</v>
      </c>
      <c r="DC426" s="309">
        <v>8.6079354404841961</v>
      </c>
      <c r="DD426" s="309">
        <v>100</v>
      </c>
      <c r="DE426" s="309">
        <v>4.082365882655</v>
      </c>
      <c r="DF426" s="309">
        <v>93.23689632553797</v>
      </c>
      <c r="DG426" s="309">
        <v>78.223534362024282</v>
      </c>
      <c r="DH426" s="313">
        <v>15.013361963513692</v>
      </c>
      <c r="DI426" s="565">
        <f>Daten_Polit!W426</f>
        <v>5.3</v>
      </c>
      <c r="DJ426" s="532">
        <f>Daten_Polit!X426</f>
        <v>25.8</v>
      </c>
      <c r="DK426" s="532">
        <f>Daten_Polit!Y426</f>
        <v>4</v>
      </c>
      <c r="DL426" s="532">
        <f>Daten_Polit!Z426</f>
        <v>4.3</v>
      </c>
      <c r="DM426" s="532">
        <f>Daten_Polit!AA426</f>
        <v>2.5</v>
      </c>
      <c r="DN426" s="309">
        <v>0.63969900248981082</v>
      </c>
      <c r="DO426" s="309">
        <v>3.1868619217193777</v>
      </c>
      <c r="DP426" s="309">
        <v>0.53367462674551147</v>
      </c>
      <c r="DQ426" s="309">
        <v>0.5677736663839178</v>
      </c>
      <c r="DR426" s="309">
        <v>0.36344864339470323</v>
      </c>
      <c r="DS426" s="309">
        <v>8.0431246036341584</v>
      </c>
      <c r="DT426" s="309">
        <v>6.0420617134978807</v>
      </c>
      <c r="DU426" s="309">
        <v>8.9791446887934594</v>
      </c>
      <c r="DV426" s="309">
        <v>8.7086672193055179</v>
      </c>
      <c r="DW426" s="309">
        <v>10.982264665758661</v>
      </c>
      <c r="DX426" s="309">
        <v>32.908035066168203</v>
      </c>
      <c r="DY426" s="309">
        <v>29.776847977688288</v>
      </c>
      <c r="DZ426" s="309">
        <v>34.403254972874706</v>
      </c>
      <c r="EA426" s="309">
        <v>36.508232660106096</v>
      </c>
      <c r="EB426" s="309">
        <v>18.804009678523165</v>
      </c>
      <c r="EC426" s="309">
        <v>100</v>
      </c>
      <c r="ED426" s="309">
        <v>7.0447821170916898</v>
      </c>
      <c r="EE426" s="309">
        <v>90.884781707244684</v>
      </c>
      <c r="EF426" s="309">
        <v>73.345023075699189</v>
      </c>
      <c r="EG426" s="309">
        <v>17.539758631545492</v>
      </c>
      <c r="EH426" s="309">
        <v>100</v>
      </c>
      <c r="EI426" s="309">
        <v>32.697066101095793</v>
      </c>
      <c r="EJ426" s="309">
        <v>67.3029338989042</v>
      </c>
      <c r="EK426" s="309">
        <v>59.172852598091197</v>
      </c>
      <c r="EL426" s="309">
        <v>8.1300813008130071</v>
      </c>
      <c r="EM426" s="309">
        <v>100</v>
      </c>
      <c r="EN426" s="309">
        <v>4.5458905808039569</v>
      </c>
      <c r="EO426" s="309">
        <v>92.720868066134514</v>
      </c>
      <c r="EP426" s="309">
        <v>77.247028840571588</v>
      </c>
      <c r="EQ426" s="367">
        <v>15.473839225562944</v>
      </c>
      <c r="ER426" s="531">
        <f>Daten_Polit!AB426</f>
        <v>4.9000000000000004</v>
      </c>
      <c r="ES426" s="532">
        <f>Daten_Polit!AC426</f>
        <v>23.7</v>
      </c>
      <c r="ET426" s="532">
        <f>Daten_Polit!AD426</f>
        <v>3.6</v>
      </c>
      <c r="EU426" s="532">
        <f>Daten_Polit!AE426</f>
        <v>3.9</v>
      </c>
      <c r="EV426" s="532">
        <f>Daten_Polit!AF426</f>
        <v>2.2000000000000002</v>
      </c>
      <c r="EW426" s="309">
        <v>0.60976091213441985</v>
      </c>
      <c r="EX426" s="309">
        <v>3.1985263880829304</v>
      </c>
      <c r="EY426" s="309">
        <v>0.49368222514396431</v>
      </c>
      <c r="EZ426" s="309">
        <v>0.5256306488671042</v>
      </c>
      <c r="FA426" s="309">
        <v>0.33925664461282812</v>
      </c>
      <c r="FB426" s="309">
        <v>7.8897800461781502</v>
      </c>
      <c r="FC426" s="309">
        <v>5.8791359037462403</v>
      </c>
      <c r="FD426" s="309">
        <v>8.8957754181289506</v>
      </c>
      <c r="FE426" s="309">
        <v>8.5823398874954862</v>
      </c>
      <c r="FF426" s="309">
        <v>11.262665627437453</v>
      </c>
      <c r="FG426" s="309">
        <v>29.813494240262205</v>
      </c>
      <c r="FH426" s="309">
        <v>27.141684152908415</v>
      </c>
      <c r="FI426" s="309">
        <v>31.156468811493639</v>
      </c>
      <c r="FJ426" s="309">
        <v>32.765406525115843</v>
      </c>
      <c r="FK426" s="309">
        <v>18.929555293175916</v>
      </c>
      <c r="FL426" s="309">
        <v>100</v>
      </c>
      <c r="FM426" s="309">
        <v>7.3921477891699654</v>
      </c>
      <c r="FN426" s="309">
        <v>90.438302304033513</v>
      </c>
      <c r="FO426" s="309">
        <v>72.549637424597208</v>
      </c>
      <c r="FP426" s="309">
        <v>17.888664879436302</v>
      </c>
      <c r="FQ426" s="309">
        <v>100</v>
      </c>
      <c r="FR426" s="309">
        <v>33.649829092290162</v>
      </c>
      <c r="FS426" s="309">
        <v>66.350170907709838</v>
      </c>
      <c r="FT426" s="309">
        <v>58.678313710596278</v>
      </c>
      <c r="FU426" s="309">
        <v>7.6718571971135585</v>
      </c>
      <c r="FV426" s="309">
        <v>100</v>
      </c>
      <c r="FW426" s="309">
        <v>4.8137810999202939</v>
      </c>
      <c r="FX426" s="309">
        <v>92.324744577547989</v>
      </c>
      <c r="FY426" s="309">
        <v>76.498341793016536</v>
      </c>
      <c r="FZ426" s="313">
        <v>15.826402784531449</v>
      </c>
      <c r="GA426" s="570">
        <f>Daten_Polit!AG426</f>
        <v>5.6</v>
      </c>
      <c r="GB426" s="571">
        <f>Daten_Polit!AH426</f>
        <v>26.2</v>
      </c>
      <c r="GC426" s="571">
        <f>Daten_Polit!AI426</f>
        <v>4.0999999999999996</v>
      </c>
      <c r="GD426" s="571">
        <f>Daten_Polit!AJ426</f>
        <v>4.5</v>
      </c>
      <c r="GE426" s="571">
        <f>Daten_Polit!AK426</f>
        <v>2.4</v>
      </c>
      <c r="GF426" s="444">
        <v>0.59383091297984913</v>
      </c>
      <c r="GG426" s="444">
        <v>3.1706949384576228</v>
      </c>
      <c r="GH426" s="444">
        <v>0.47554080299191148</v>
      </c>
      <c r="GI426" s="444">
        <v>0.50518123633550349</v>
      </c>
      <c r="GJ426" s="444">
        <v>0.33636781503734753</v>
      </c>
      <c r="GK426" s="444">
        <v>6.6480731583039869</v>
      </c>
      <c r="GL426" s="444">
        <v>5.4208727446147238</v>
      </c>
      <c r="GM426" s="444">
        <v>7.2729480330257408</v>
      </c>
      <c r="GN426" s="444">
        <v>6.9435550269875943</v>
      </c>
      <c r="GO426" s="444">
        <v>9.8032326071665778</v>
      </c>
      <c r="GP426" s="444">
        <v>29.125440993130098</v>
      </c>
      <c r="GQ426" s="444">
        <v>30.003146633100375</v>
      </c>
      <c r="GR426" s="444">
        <v>28.67891303477969</v>
      </c>
      <c r="GS426" s="444">
        <v>29.787907565687156</v>
      </c>
      <c r="GT426" s="444">
        <v>20.146137787056368</v>
      </c>
      <c r="GU426" s="444">
        <v>100</v>
      </c>
      <c r="GV426" s="444">
        <v>7.6927860824056964</v>
      </c>
      <c r="GW426" s="444">
        <v>89.931327403700436</v>
      </c>
      <c r="GX426" s="444">
        <v>72.012234624755948</v>
      </c>
      <c r="GY426" s="444">
        <v>17.919092778944496</v>
      </c>
      <c r="GZ426" s="444">
        <v>100</v>
      </c>
      <c r="HA426" s="444">
        <v>35.37170263788969</v>
      </c>
      <c r="HB426" s="444">
        <v>64.628297362110317</v>
      </c>
      <c r="HC426" s="444">
        <v>56.954436450839331</v>
      </c>
      <c r="HD426" s="444">
        <v>7.6738609112709826</v>
      </c>
      <c r="HE426" s="444">
        <v>100</v>
      </c>
      <c r="HF426" s="444">
        <v>4.9452978548692466</v>
      </c>
      <c r="HG426" s="444">
        <v>91.901809782511961</v>
      </c>
      <c r="HH426" s="444">
        <v>75.76559593134607</v>
      </c>
      <c r="HI426" s="445">
        <v>16.136213851165891</v>
      </c>
      <c r="HJ426" s="570">
        <f>Daten_Polit!AL426</f>
        <v>5.4</v>
      </c>
      <c r="HK426" s="571">
        <f>Daten_Polit!AM426</f>
        <v>25.3</v>
      </c>
      <c r="HL426" s="571">
        <f>Daten_Polit!AN426</f>
        <v>3.8</v>
      </c>
      <c r="HM426" s="571">
        <f>Daten_Polit!AO426</f>
        <v>4.3</v>
      </c>
      <c r="HN426" s="571">
        <f>Daten_Polit!AP426</f>
        <v>2</v>
      </c>
      <c r="HO426" s="444">
        <v>0.45785793447668255</v>
      </c>
      <c r="HP426" s="444">
        <v>2.6158271728213189</v>
      </c>
      <c r="HQ426" s="444">
        <v>0.35162869948908465</v>
      </c>
      <c r="HR426" s="444">
        <v>0.37453421252684277</v>
      </c>
      <c r="HS426" s="444">
        <v>0.24932254209115859</v>
      </c>
      <c r="HT426" s="444">
        <v>6.9053922251636397</v>
      </c>
      <c r="HU426" s="444">
        <v>5.0733160824903942</v>
      </c>
      <c r="HV426" s="444">
        <v>7.9157840127968173</v>
      </c>
      <c r="HW426" s="444">
        <v>7.3941792557557298</v>
      </c>
      <c r="HX426" s="444">
        <v>12.396351575456054</v>
      </c>
      <c r="HY426" s="444">
        <v>39.075831385690428</v>
      </c>
      <c r="HZ426" s="444">
        <v>38.069073783361446</v>
      </c>
      <c r="IA426" s="444">
        <v>39.640786931320555</v>
      </c>
      <c r="IB426" s="444">
        <v>41.278784909357</v>
      </c>
      <c r="IC426" s="444">
        <v>25.486875529233782</v>
      </c>
      <c r="ID426" s="444">
        <v>100</v>
      </c>
      <c r="IE426" s="444">
        <v>7.8741393133610709</v>
      </c>
      <c r="IF426" s="444">
        <v>89.782773952428371</v>
      </c>
      <c r="IG426" s="444">
        <v>71.372232671552723</v>
      </c>
      <c r="IH426" s="444">
        <v>18.410541280875638</v>
      </c>
      <c r="II426" s="444">
        <v>100</v>
      </c>
      <c r="IJ426" s="444">
        <v>36.565924941879771</v>
      </c>
      <c r="IK426" s="444">
        <v>63.434075058120222</v>
      </c>
      <c r="IL426" s="444">
        <v>56.791763533709727</v>
      </c>
      <c r="IM426" s="444">
        <v>6.6423115244104949</v>
      </c>
      <c r="IN426" s="444">
        <v>100</v>
      </c>
      <c r="IO426" s="444">
        <v>5.1664281803209384</v>
      </c>
      <c r="IP426" s="444">
        <v>91.776667473516937</v>
      </c>
      <c r="IQ426" s="444">
        <v>74.987564300770501</v>
      </c>
      <c r="IR426" s="445">
        <v>16.789103172746426</v>
      </c>
      <c r="IS426" s="443">
        <f>Daten_Polit!AQ426</f>
        <v>4.8</v>
      </c>
      <c r="IT426" s="227">
        <f>Daten_Polit!AR426</f>
        <v>23.2</v>
      </c>
      <c r="IU426" s="227">
        <f>Daten_Polit!AS426</f>
        <v>3.3</v>
      </c>
      <c r="IV426" s="227">
        <f>Daten_Polit!AT426</f>
        <v>3.6</v>
      </c>
      <c r="IW426" s="227">
        <f>Daten_Polit!AU426</f>
        <v>2.2000000000000002</v>
      </c>
      <c r="IX426" s="444" t="s">
        <v>820</v>
      </c>
      <c r="IY426" s="444" t="s">
        <v>820</v>
      </c>
      <c r="IZ426" s="444" t="s">
        <v>820</v>
      </c>
      <c r="JA426" s="444" t="s">
        <v>820</v>
      </c>
      <c r="JB426" s="444" t="s">
        <v>820</v>
      </c>
      <c r="JC426" s="444" t="s">
        <v>820</v>
      </c>
      <c r="JD426" s="444" t="s">
        <v>820</v>
      </c>
      <c r="JE426" s="444" t="s">
        <v>820</v>
      </c>
      <c r="JF426" s="444" t="s">
        <v>820</v>
      </c>
      <c r="JG426" s="444" t="s">
        <v>820</v>
      </c>
      <c r="JH426" s="444" t="s">
        <v>820</v>
      </c>
      <c r="JI426" s="444" t="s">
        <v>820</v>
      </c>
      <c r="JJ426" s="444" t="s">
        <v>820</v>
      </c>
      <c r="JK426" s="444" t="s">
        <v>820</v>
      </c>
      <c r="JL426" s="444" t="s">
        <v>820</v>
      </c>
      <c r="JM426" s="444" t="s">
        <v>820</v>
      </c>
      <c r="JN426" s="444" t="s">
        <v>820</v>
      </c>
      <c r="JO426" s="444" t="s">
        <v>820</v>
      </c>
      <c r="JP426" s="444" t="s">
        <v>820</v>
      </c>
      <c r="JQ426" s="444" t="s">
        <v>820</v>
      </c>
      <c r="JR426" s="444" t="s">
        <v>820</v>
      </c>
      <c r="JS426" s="444" t="s">
        <v>820</v>
      </c>
      <c r="JT426" s="444" t="s">
        <v>820</v>
      </c>
      <c r="JU426" s="444" t="s">
        <v>820</v>
      </c>
      <c r="JV426" s="444" t="s">
        <v>820</v>
      </c>
      <c r="JW426" s="444" t="s">
        <v>820</v>
      </c>
      <c r="JX426" s="444" t="s">
        <v>820</v>
      </c>
      <c r="JY426" s="444" t="s">
        <v>820</v>
      </c>
      <c r="JZ426" s="444" t="s">
        <v>820</v>
      </c>
      <c r="KA426" s="445" t="s">
        <v>820</v>
      </c>
    </row>
    <row r="427" spans="1:287" ht="12.65" customHeight="1" x14ac:dyDescent="0.2">
      <c r="D427" s="276"/>
      <c r="E427" s="3" t="str">
        <f>Daten_Polit!E427</f>
        <v>16071</v>
      </c>
      <c r="F427" s="229" t="str">
        <f>Daten_Polit!F427</f>
        <v>Weimarer Land</v>
      </c>
      <c r="G427" s="246"/>
      <c r="H427" s="531">
        <f>Daten_Polit!H427</f>
        <v>6.1</v>
      </c>
      <c r="I427" s="532">
        <f>Daten_Polit!I427</f>
        <v>25.8</v>
      </c>
      <c r="J427" s="532">
        <f>Daten_Polit!J427</f>
        <v>5.2</v>
      </c>
      <c r="K427" s="532">
        <f>Daten_Polit!K427</f>
        <v>5.7</v>
      </c>
      <c r="L427" s="532">
        <f>Daten_Polit!L427</f>
        <v>2.9</v>
      </c>
      <c r="M427" s="308">
        <v>0.8489943949884603</v>
      </c>
      <c r="N427" s="308">
        <v>3.9089238450393209</v>
      </c>
      <c r="O427" s="308">
        <v>0.78393096959819031</v>
      </c>
      <c r="P427" s="308">
        <v>0.83338531057636378</v>
      </c>
      <c r="Q427" s="308">
        <v>0.46080665896671597</v>
      </c>
      <c r="R427" s="308">
        <v>8.9826258284076665</v>
      </c>
      <c r="S427" s="308">
        <v>5.6443627104261225</v>
      </c>
      <c r="T427" s="308">
        <v>9.9009900990097481</v>
      </c>
      <c r="U427" s="308">
        <v>9.7500835840855888</v>
      </c>
      <c r="V427" s="308">
        <v>11.519497982965214</v>
      </c>
      <c r="W427" s="308">
        <v>31.063727406694159</v>
      </c>
      <c r="X427" s="308">
        <v>32.180175091785813</v>
      </c>
      <c r="Y427" s="308">
        <v>30.74279978379893</v>
      </c>
      <c r="Z427" s="308">
        <v>31.06927265819462</v>
      </c>
      <c r="AA427" s="308">
        <v>27.248079530044784</v>
      </c>
      <c r="AB427" s="308">
        <v>100</v>
      </c>
      <c r="AC427" s="308">
        <v>5.3108151204887086</v>
      </c>
      <c r="AD427" s="308">
        <v>92.390541063621555</v>
      </c>
      <c r="AE427" s="308">
        <v>77.490828866479148</v>
      </c>
      <c r="AF427" s="308">
        <v>14.899712197142389</v>
      </c>
      <c r="AG427" s="308">
        <v>100</v>
      </c>
      <c r="AH427" s="308">
        <v>21.132812499999996</v>
      </c>
      <c r="AI427" s="308">
        <v>78.8671875</v>
      </c>
      <c r="AJ427" s="308">
        <v>71.875</v>
      </c>
      <c r="AK427" s="308">
        <v>6.9921874999999982</v>
      </c>
      <c r="AL427" s="308">
        <v>100</v>
      </c>
      <c r="AM427" s="308">
        <v>2.8595054217512064</v>
      </c>
      <c r="AN427" s="308">
        <v>94.041252903339441</v>
      </c>
      <c r="AO427" s="308">
        <v>81.55865851151421</v>
      </c>
      <c r="AP427" s="337">
        <v>12.482594391825231</v>
      </c>
      <c r="AQ427" s="531">
        <f>Daten_Polit!M427</f>
        <v>5.2</v>
      </c>
      <c r="AR427" s="532">
        <f>Daten_Polit!N427</f>
        <v>23.4</v>
      </c>
      <c r="AS427" s="532">
        <f>Daten_Polit!O427</f>
        <v>4.3</v>
      </c>
      <c r="AT427" s="532">
        <f>Daten_Polit!P427</f>
        <v>4.8</v>
      </c>
      <c r="AU427" s="532">
        <f>Daten_Polit!Q427</f>
        <v>2.1</v>
      </c>
      <c r="AV427" s="308">
        <v>0.69866523656298418</v>
      </c>
      <c r="AW427" s="308">
        <v>3.4686247162368935</v>
      </c>
      <c r="AX427" s="308">
        <v>0.6317151409404117</v>
      </c>
      <c r="AY427" s="308">
        <v>0.66826613097900955</v>
      </c>
      <c r="AZ427" s="308">
        <v>0.39366127835566467</v>
      </c>
      <c r="BA427" s="308">
        <v>9.1960429148670642</v>
      </c>
      <c r="BB427" s="308">
        <v>6.276467029643074</v>
      </c>
      <c r="BC427" s="308">
        <v>10.149281323658172</v>
      </c>
      <c r="BD427" s="308">
        <v>10.00150700758507</v>
      </c>
      <c r="BE427" s="308">
        <v>11.849710982656219</v>
      </c>
      <c r="BF427" s="308">
        <v>33.448751015795267</v>
      </c>
      <c r="BG427" s="308">
        <v>36.118805786389657</v>
      </c>
      <c r="BH427" s="308">
        <v>33.179810132536261</v>
      </c>
      <c r="BI427" s="308">
        <v>34.020408163268044</v>
      </c>
      <c r="BJ427" s="308">
        <v>23.361144219338108</v>
      </c>
      <c r="BK427" s="308">
        <v>100</v>
      </c>
      <c r="BL427" s="308">
        <v>5.6807312381577431</v>
      </c>
      <c r="BM427" s="308">
        <v>91.99034754006972</v>
      </c>
      <c r="BN427" s="308">
        <v>77.052352344629838</v>
      </c>
      <c r="BO427" s="308">
        <v>14.937995195439882</v>
      </c>
      <c r="BP427" s="308">
        <v>100</v>
      </c>
      <c r="BQ427" s="308">
        <v>24.390243902439028</v>
      </c>
      <c r="BR427" s="308">
        <v>75.609756097560989</v>
      </c>
      <c r="BS427" s="308">
        <v>68.752876208007379</v>
      </c>
      <c r="BT427" s="308">
        <v>6.8568798895536149</v>
      </c>
      <c r="BU427" s="308">
        <v>100</v>
      </c>
      <c r="BV427" s="308">
        <v>3.045963431798314</v>
      </c>
      <c r="BW427" s="308">
        <v>93.873354885446361</v>
      </c>
      <c r="BX427" s="308">
        <v>81.37844073324095</v>
      </c>
      <c r="BY427" s="312">
        <v>12.494914152205414</v>
      </c>
      <c r="BZ427" s="531">
        <f>Daten_Polit!R427</f>
        <v>4.5</v>
      </c>
      <c r="CA427" s="532">
        <f>Daten_Polit!S427</f>
        <v>19.600000000000001</v>
      </c>
      <c r="CB427" s="532">
        <f>Daten_Polit!T427</f>
        <v>3.7</v>
      </c>
      <c r="CC427" s="532">
        <f>Daten_Polit!U427</f>
        <v>4.0999999999999996</v>
      </c>
      <c r="CD427" s="532">
        <f>Daten_Polit!V427</f>
        <v>1.9</v>
      </c>
      <c r="CE427" s="309">
        <v>0.66019742016674532</v>
      </c>
      <c r="CF427" s="309">
        <v>3.3050454235460958</v>
      </c>
      <c r="CG427" s="309">
        <v>0.5888043093195251</v>
      </c>
      <c r="CH427" s="309">
        <v>0.62017301868981078</v>
      </c>
      <c r="CI427" s="309">
        <v>0.38785011734851266</v>
      </c>
      <c r="CJ427" s="309">
        <v>9.5902175691148432</v>
      </c>
      <c r="CK427" s="309">
        <v>7.169743681662867</v>
      </c>
      <c r="CL427" s="309">
        <v>10.490250696378363</v>
      </c>
      <c r="CM427" s="309">
        <v>10.300012146240489</v>
      </c>
      <c r="CN427" s="309">
        <v>12.601078167112506</v>
      </c>
      <c r="CO427" s="309">
        <v>29.06875903365469</v>
      </c>
      <c r="CP427" s="309">
        <v>33.226723525223882</v>
      </c>
      <c r="CQ427" s="309">
        <v>28.783951312972896</v>
      </c>
      <c r="CR427" s="309">
        <v>29.682022264593648</v>
      </c>
      <c r="CS427" s="309">
        <v>18.964357767311643</v>
      </c>
      <c r="CT427" s="309">
        <v>100</v>
      </c>
      <c r="CU427" s="309">
        <v>5.5067648899618806</v>
      </c>
      <c r="CV427" s="309">
        <v>92.181593221835811</v>
      </c>
      <c r="CW427" s="309">
        <v>77.141794489717412</v>
      </c>
      <c r="CX427" s="309">
        <v>15.039798732118401</v>
      </c>
      <c r="CY427" s="309">
        <v>100</v>
      </c>
      <c r="CZ427" s="309">
        <v>24.656026417171162</v>
      </c>
      <c r="DA427" s="309">
        <v>75.343973582828838</v>
      </c>
      <c r="DB427" s="309">
        <v>68.079251513483769</v>
      </c>
      <c r="DC427" s="309">
        <v>7.2647220693450727</v>
      </c>
      <c r="DD427" s="309">
        <v>100</v>
      </c>
      <c r="DE427" s="309">
        <v>3.2843718080814184</v>
      </c>
      <c r="DF427" s="309">
        <v>93.689436592107384</v>
      </c>
      <c r="DG427" s="309">
        <v>81.03929882886483</v>
      </c>
      <c r="DH427" s="313">
        <v>12.650137763242549</v>
      </c>
      <c r="DI427" s="565">
        <f>Daten_Polit!W427</f>
        <v>4.2</v>
      </c>
      <c r="DJ427" s="532">
        <f>Daten_Polit!X427</f>
        <v>22.5</v>
      </c>
      <c r="DK427" s="532">
        <f>Daten_Polit!Y427</f>
        <v>3.2</v>
      </c>
      <c r="DL427" s="532">
        <f>Daten_Polit!Z427</f>
        <v>3.4</v>
      </c>
      <c r="DM427" s="532">
        <f>Daten_Polit!AA427</f>
        <v>1.7</v>
      </c>
      <c r="DN427" s="309">
        <v>0.60295255728294195</v>
      </c>
      <c r="DO427" s="309">
        <v>3.5652061210900712</v>
      </c>
      <c r="DP427" s="309">
        <v>0.50777816806136888</v>
      </c>
      <c r="DQ427" s="309">
        <v>0.53470717084034702</v>
      </c>
      <c r="DR427" s="309">
        <v>0.33731608877504166</v>
      </c>
      <c r="DS427" s="309">
        <v>9.5201759504467791</v>
      </c>
      <c r="DT427" s="309">
        <v>6.7047504509925862</v>
      </c>
      <c r="DU427" s="309">
        <v>10.719088173144375</v>
      </c>
      <c r="DV427" s="309">
        <v>10.513018457435315</v>
      </c>
      <c r="DW427" s="309">
        <v>12.865497076023392</v>
      </c>
      <c r="DX427" s="309">
        <v>28.899620870197307</v>
      </c>
      <c r="DY427" s="309">
        <v>30.22768124626305</v>
      </c>
      <c r="DZ427" s="309">
        <v>28.337857050538968</v>
      </c>
      <c r="EA427" s="309">
        <v>29.050081462066192</v>
      </c>
      <c r="EB427" s="309">
        <v>20.928518791487377</v>
      </c>
      <c r="EC427" s="309">
        <v>100</v>
      </c>
      <c r="ED427" s="309">
        <v>5.6842305979201546</v>
      </c>
      <c r="EE427" s="309">
        <v>91.998407108898462</v>
      </c>
      <c r="EF427" s="309">
        <v>76.791065627399021</v>
      </c>
      <c r="EG427" s="309">
        <v>15.207341481499434</v>
      </c>
      <c r="EH427" s="309">
        <v>100</v>
      </c>
      <c r="EI427" s="309">
        <v>31.070801638385028</v>
      </c>
      <c r="EJ427" s="309">
        <v>68.929198361614979</v>
      </c>
      <c r="EK427" s="309">
        <v>63.194850789935629</v>
      </c>
      <c r="EL427" s="309">
        <v>5.7343475716793462</v>
      </c>
      <c r="EM427" s="309">
        <v>100</v>
      </c>
      <c r="EN427" s="309">
        <v>3.6097596701094115</v>
      </c>
      <c r="EO427" s="309">
        <v>93.398498477831936</v>
      </c>
      <c r="EP427" s="309">
        <v>80.656644090358583</v>
      </c>
      <c r="EQ427" s="367">
        <v>12.741854387473362</v>
      </c>
      <c r="ER427" s="531">
        <f>Daten_Polit!AB427</f>
        <v>4</v>
      </c>
      <c r="ES427" s="532">
        <f>Daten_Polit!AC427</f>
        <v>22.1</v>
      </c>
      <c r="ET427" s="532">
        <f>Daten_Polit!AD427</f>
        <v>3</v>
      </c>
      <c r="EU427" s="532">
        <f>Daten_Polit!AE427</f>
        <v>3.3</v>
      </c>
      <c r="EV427" s="532">
        <f>Daten_Polit!AF427</f>
        <v>1.5</v>
      </c>
      <c r="EW427" s="309">
        <v>0.60037505031761462</v>
      </c>
      <c r="EX427" s="309">
        <v>3.8818015012150062</v>
      </c>
      <c r="EY427" s="309">
        <v>0.4974421409824471</v>
      </c>
      <c r="EZ427" s="309">
        <v>0.52415561111399767</v>
      </c>
      <c r="FA427" s="309">
        <v>0.33287369358133889</v>
      </c>
      <c r="FB427" s="309">
        <v>9.5419488337095579</v>
      </c>
      <c r="FC427" s="309">
        <v>6.8271868332829531</v>
      </c>
      <c r="FD427" s="309">
        <v>10.746837165011272</v>
      </c>
      <c r="FE427" s="309">
        <v>10.325443786981943</v>
      </c>
      <c r="FF427" s="309">
        <v>15.5668358714044</v>
      </c>
      <c r="FG427" s="309">
        <v>27.408731652238334</v>
      </c>
      <c r="FH427" s="309">
        <v>28.725341426401897</v>
      </c>
      <c r="FI427" s="309">
        <v>26.817128051274331</v>
      </c>
      <c r="FJ427" s="309">
        <v>27.856825255669186</v>
      </c>
      <c r="FK427" s="309">
        <v>14.846416382247494</v>
      </c>
      <c r="FL427" s="309">
        <v>100</v>
      </c>
      <c r="FM427" s="309">
        <v>5.7907380465514562</v>
      </c>
      <c r="FN427" s="309">
        <v>91.846948245237996</v>
      </c>
      <c r="FO427" s="309">
        <v>76.346460650342323</v>
      </c>
      <c r="FP427" s="309">
        <v>15.500487594895663</v>
      </c>
      <c r="FQ427" s="309">
        <v>100</v>
      </c>
      <c r="FR427" s="309">
        <v>33.273381294964032</v>
      </c>
      <c r="FS427" s="309">
        <v>66.726618705035975</v>
      </c>
      <c r="FT427" s="309">
        <v>61.510791366906481</v>
      </c>
      <c r="FU427" s="309">
        <v>5.2158273381294977</v>
      </c>
      <c r="FV427" s="309">
        <v>100</v>
      </c>
      <c r="FW427" s="309">
        <v>3.4903737791242535</v>
      </c>
      <c r="FX427" s="309">
        <v>93.455224288679347</v>
      </c>
      <c r="FY427" s="309">
        <v>80.403737902117228</v>
      </c>
      <c r="FZ427" s="313">
        <v>13.05148638656212</v>
      </c>
      <c r="GA427" s="570">
        <f>Daten_Polit!AG427</f>
        <v>4.5999999999999996</v>
      </c>
      <c r="GB427" s="571">
        <f>Daten_Polit!AH427</f>
        <v>25.6</v>
      </c>
      <c r="GC427" s="571">
        <f>Daten_Polit!AI427</f>
        <v>3.4</v>
      </c>
      <c r="GD427" s="571">
        <f>Daten_Polit!AJ427</f>
        <v>3.8</v>
      </c>
      <c r="GE427" s="571">
        <f>Daten_Polit!AK427</f>
        <v>1.6</v>
      </c>
      <c r="GF427" s="444">
        <v>0.53348484401286855</v>
      </c>
      <c r="GG427" s="444">
        <v>3.6706665257962077</v>
      </c>
      <c r="GH427" s="444">
        <v>0.42301196836735838</v>
      </c>
      <c r="GI427" s="444">
        <v>0.45695937430874323</v>
      </c>
      <c r="GJ427" s="444">
        <v>0.21829169586292679</v>
      </c>
      <c r="GK427" s="444">
        <v>7.9548753680892537</v>
      </c>
      <c r="GL427" s="444">
        <v>6.4142596929482183</v>
      </c>
      <c r="GM427" s="444">
        <v>8.6773839970770918</v>
      </c>
      <c r="GN427" s="444">
        <v>8.4966026782769308</v>
      </c>
      <c r="GO427" s="444">
        <v>10.847189231987331</v>
      </c>
      <c r="GP427" s="444">
        <v>27.60536713861989</v>
      </c>
      <c r="GQ427" s="444">
        <v>29.584730461700818</v>
      </c>
      <c r="GR427" s="444">
        <v>26.676340770295663</v>
      </c>
      <c r="GS427" s="444">
        <v>27.827225130888163</v>
      </c>
      <c r="GT427" s="444">
        <v>12.708498808542428</v>
      </c>
      <c r="GU427" s="444">
        <v>100</v>
      </c>
      <c r="GV427" s="444">
        <v>6.226221169881736</v>
      </c>
      <c r="GW427" s="444">
        <v>91.141700043803993</v>
      </c>
      <c r="GX427" s="444">
        <v>75.721186739123581</v>
      </c>
      <c r="GY427" s="444">
        <v>15.420513304680409</v>
      </c>
      <c r="GZ427" s="444">
        <v>100</v>
      </c>
      <c r="HA427" s="444">
        <v>31.654343807763404</v>
      </c>
      <c r="HB427" s="444">
        <v>68.345656192236603</v>
      </c>
      <c r="HC427" s="444">
        <v>62.754158964879849</v>
      </c>
      <c r="HD427" s="444">
        <v>5.5914972273567471</v>
      </c>
      <c r="HE427" s="444">
        <v>100</v>
      </c>
      <c r="HF427" s="444">
        <v>3.8479530911176911</v>
      </c>
      <c r="HG427" s="444">
        <v>92.725347578874349</v>
      </c>
      <c r="HH427" s="444">
        <v>79.536360130661137</v>
      </c>
      <c r="HI427" s="445">
        <v>13.188987448213199</v>
      </c>
      <c r="HJ427" s="570">
        <f>Daten_Polit!AL427</f>
        <v>4.3</v>
      </c>
      <c r="HK427" s="571">
        <f>Daten_Polit!AM427</f>
        <v>24.4</v>
      </c>
      <c r="HL427" s="571">
        <f>Daten_Polit!AN427</f>
        <v>3.1</v>
      </c>
      <c r="HM427" s="571">
        <f>Daten_Polit!AO427</f>
        <v>3.4</v>
      </c>
      <c r="HN427" s="571">
        <f>Daten_Polit!AP427</f>
        <v>1.6</v>
      </c>
      <c r="HO427" s="444">
        <v>0.49233383426152383</v>
      </c>
      <c r="HP427" s="444">
        <v>3.5890486283801808</v>
      </c>
      <c r="HQ427" s="444">
        <v>0.3740325775829263</v>
      </c>
      <c r="HR427" s="444">
        <v>0.39221211952603396</v>
      </c>
      <c r="HS427" s="444">
        <v>0.26645510785729498</v>
      </c>
      <c r="HT427" s="444">
        <v>8.6581218938006792</v>
      </c>
      <c r="HU427" s="444">
        <v>7.1185157137447943</v>
      </c>
      <c r="HV427" s="444">
        <v>9.4730530943971889</v>
      </c>
      <c r="HW427" s="444">
        <v>9.3574910863712439</v>
      </c>
      <c r="HX427" s="444">
        <v>10.725552050469805</v>
      </c>
      <c r="HY427" s="444">
        <v>36.344769726676383</v>
      </c>
      <c r="HZ427" s="444">
        <v>38.813192410541767</v>
      </c>
      <c r="IA427" s="444">
        <v>35.030425963488845</v>
      </c>
      <c r="IB427" s="444">
        <v>36.38315197275594</v>
      </c>
      <c r="IC427" s="444">
        <v>20.765027322435596</v>
      </c>
      <c r="ID427" s="444">
        <v>100</v>
      </c>
      <c r="IE427" s="444">
        <v>6.4037188009054686</v>
      </c>
      <c r="IF427" s="444">
        <v>90.910861637251713</v>
      </c>
      <c r="IG427" s="444">
        <v>75.300550427837763</v>
      </c>
      <c r="IH427" s="444">
        <v>15.610311209413952</v>
      </c>
      <c r="II427" s="444">
        <v>100</v>
      </c>
      <c r="IJ427" s="444">
        <v>35.620915032679733</v>
      </c>
      <c r="IK427" s="444">
        <v>64.379084967320267</v>
      </c>
      <c r="IL427" s="444">
        <v>59.041394335511988</v>
      </c>
      <c r="IM427" s="444">
        <v>5.3376906318082789</v>
      </c>
      <c r="IN427" s="444">
        <v>100</v>
      </c>
      <c r="IO427" s="444">
        <v>4.0797061421078435</v>
      </c>
      <c r="IP427" s="444">
        <v>92.481569162132331</v>
      </c>
      <c r="IQ427" s="444">
        <v>79.112353853676183</v>
      </c>
      <c r="IR427" s="445">
        <v>13.369215308456154</v>
      </c>
      <c r="IS427" s="443">
        <f>Daten_Polit!AQ427</f>
        <v>4</v>
      </c>
      <c r="IT427" s="227">
        <f>Daten_Polit!AR427</f>
        <v>23.2</v>
      </c>
      <c r="IU427" s="227">
        <f>Daten_Polit!AS427</f>
        <v>2.8</v>
      </c>
      <c r="IV427" s="227">
        <f>Daten_Polit!AT427</f>
        <v>3</v>
      </c>
      <c r="IW427" s="227">
        <f>Daten_Polit!AU427</f>
        <v>1.8</v>
      </c>
      <c r="IX427" s="444" t="s">
        <v>820</v>
      </c>
      <c r="IY427" s="444" t="s">
        <v>820</v>
      </c>
      <c r="IZ427" s="444" t="s">
        <v>820</v>
      </c>
      <c r="JA427" s="444" t="s">
        <v>820</v>
      </c>
      <c r="JB427" s="444" t="s">
        <v>820</v>
      </c>
      <c r="JC427" s="444" t="s">
        <v>820</v>
      </c>
      <c r="JD427" s="444" t="s">
        <v>820</v>
      </c>
      <c r="JE427" s="444" t="s">
        <v>820</v>
      </c>
      <c r="JF427" s="444" t="s">
        <v>820</v>
      </c>
      <c r="JG427" s="444" t="s">
        <v>820</v>
      </c>
      <c r="JH427" s="444" t="s">
        <v>820</v>
      </c>
      <c r="JI427" s="444" t="s">
        <v>820</v>
      </c>
      <c r="JJ427" s="444" t="s">
        <v>820</v>
      </c>
      <c r="JK427" s="444" t="s">
        <v>820</v>
      </c>
      <c r="JL427" s="444" t="s">
        <v>820</v>
      </c>
      <c r="JM427" s="444" t="s">
        <v>820</v>
      </c>
      <c r="JN427" s="444" t="s">
        <v>820</v>
      </c>
      <c r="JO427" s="444" t="s">
        <v>820</v>
      </c>
      <c r="JP427" s="444" t="s">
        <v>820</v>
      </c>
      <c r="JQ427" s="444" t="s">
        <v>820</v>
      </c>
      <c r="JR427" s="444" t="s">
        <v>820</v>
      </c>
      <c r="JS427" s="444" t="s">
        <v>820</v>
      </c>
      <c r="JT427" s="444" t="s">
        <v>820</v>
      </c>
      <c r="JU427" s="444" t="s">
        <v>820</v>
      </c>
      <c r="JV427" s="444" t="s">
        <v>820</v>
      </c>
      <c r="JW427" s="444" t="s">
        <v>820</v>
      </c>
      <c r="JX427" s="444" t="s">
        <v>820</v>
      </c>
      <c r="JY427" s="444" t="s">
        <v>820</v>
      </c>
      <c r="JZ427" s="444" t="s">
        <v>820</v>
      </c>
      <c r="KA427" s="445" t="s">
        <v>820</v>
      </c>
    </row>
    <row r="428" spans="1:287" ht="12.65" customHeight="1" x14ac:dyDescent="0.2">
      <c r="D428" s="276"/>
      <c r="E428" s="3" t="str">
        <f>Daten_Polit!E428</f>
        <v>16072</v>
      </c>
      <c r="F428" s="229" t="str">
        <f>Daten_Polit!F428</f>
        <v>Sonneberg</v>
      </c>
      <c r="G428" s="246"/>
      <c r="H428" s="531">
        <f>Daten_Polit!H428</f>
        <v>4.2</v>
      </c>
      <c r="I428" s="532">
        <f>Daten_Polit!I428</f>
        <v>16.3</v>
      </c>
      <c r="J428" s="532">
        <f>Daten_Polit!J428</f>
        <v>3.5</v>
      </c>
      <c r="K428" s="532">
        <f>Daten_Polit!K428</f>
        <v>3.7</v>
      </c>
      <c r="L428" s="532">
        <f>Daten_Polit!L428</f>
        <v>2.4</v>
      </c>
      <c r="M428" s="308">
        <v>0.69779809129584913</v>
      </c>
      <c r="N428" s="308">
        <v>2.551620575103942</v>
      </c>
      <c r="O428" s="308">
        <v>0.62221054815137855</v>
      </c>
      <c r="P428" s="308">
        <v>0.64728819857039477</v>
      </c>
      <c r="Q428" s="308">
        <v>0.39204996393166924</v>
      </c>
      <c r="R428" s="308">
        <v>11.34911929801952</v>
      </c>
      <c r="S428" s="308">
        <v>9.106628242073878</v>
      </c>
      <c r="T428" s="308">
        <v>12.115532078042966</v>
      </c>
      <c r="U428" s="308">
        <v>12.431171255249184</v>
      </c>
      <c r="V428" s="308">
        <v>8.8062622309163192</v>
      </c>
      <c r="W428" s="308">
        <v>16.751992741886681</v>
      </c>
      <c r="X428" s="308">
        <v>14.974329720477469</v>
      </c>
      <c r="Y428" s="308">
        <v>17.411481608808348</v>
      </c>
      <c r="Z428" s="308">
        <v>16.176332362068472</v>
      </c>
      <c r="AA428" s="308">
        <v>30.591775326030323</v>
      </c>
      <c r="AB428" s="308">
        <v>100</v>
      </c>
      <c r="AC428" s="308">
        <v>5.9588608449456011</v>
      </c>
      <c r="AD428" s="308">
        <v>91.246178556848278</v>
      </c>
      <c r="AE428" s="308">
        <v>79.475087242525376</v>
      </c>
      <c r="AF428" s="308">
        <v>11.771091314322902</v>
      </c>
      <c r="AG428" s="308">
        <v>100</v>
      </c>
      <c r="AH428" s="308">
        <v>24.810126582278478</v>
      </c>
      <c r="AI428" s="308">
        <v>75.189873417721515</v>
      </c>
      <c r="AJ428" s="308">
        <v>68.691983122362871</v>
      </c>
      <c r="AK428" s="308">
        <v>6.4978902953586495</v>
      </c>
      <c r="AL428" s="308">
        <v>100</v>
      </c>
      <c r="AM428" s="308">
        <v>4.8117495807882396</v>
      </c>
      <c r="AN428" s="308">
        <v>92.415742657914763</v>
      </c>
      <c r="AO428" s="308">
        <v>83.33571712463467</v>
      </c>
      <c r="AP428" s="337">
        <v>9.0800255332800859</v>
      </c>
      <c r="AQ428" s="531">
        <f>Daten_Polit!M428</f>
        <v>3.9</v>
      </c>
      <c r="AR428" s="532">
        <f>Daten_Polit!N428</f>
        <v>16.899999999999999</v>
      </c>
      <c r="AS428" s="532">
        <f>Daten_Polit!O428</f>
        <v>3.2</v>
      </c>
      <c r="AT428" s="532">
        <f>Daten_Polit!P428</f>
        <v>3.4</v>
      </c>
      <c r="AU428" s="532">
        <f>Daten_Polit!Q428</f>
        <v>1.9</v>
      </c>
      <c r="AV428" s="308">
        <v>0.65633321755239082</v>
      </c>
      <c r="AW428" s="308">
        <v>2.6015691337720614</v>
      </c>
      <c r="AX428" s="308">
        <v>0.57347897434083028</v>
      </c>
      <c r="AY428" s="308">
        <v>0.6009376922692059</v>
      </c>
      <c r="AZ428" s="308">
        <v>0.32655179951221258</v>
      </c>
      <c r="BA428" s="308">
        <v>10.744541635098541</v>
      </c>
      <c r="BB428" s="308">
        <v>7.5238629983163969</v>
      </c>
      <c r="BC428" s="308">
        <v>12.126134734830851</v>
      </c>
      <c r="BD428" s="308">
        <v>12.102108309219185</v>
      </c>
      <c r="BE428" s="308">
        <v>12.420785804816223</v>
      </c>
      <c r="BF428" s="308">
        <v>21.247049020968721</v>
      </c>
      <c r="BG428" s="308">
        <v>23.972796826299117</v>
      </c>
      <c r="BH428" s="308">
        <v>20.680653582132042</v>
      </c>
      <c r="BI428" s="308">
        <v>20.144260924101186</v>
      </c>
      <c r="BJ428" s="308">
        <v>27.284427284478763</v>
      </c>
      <c r="BK428" s="308">
        <v>100</v>
      </c>
      <c r="BL428" s="308">
        <v>6.3832764256847332</v>
      </c>
      <c r="BM428" s="308">
        <v>91.481695771594488</v>
      </c>
      <c r="BN428" s="308">
        <v>79.698278384838588</v>
      </c>
      <c r="BO428" s="308">
        <v>11.783417386755882</v>
      </c>
      <c r="BP428" s="308">
        <v>100</v>
      </c>
      <c r="BQ428" s="308">
        <v>25.11251125112511</v>
      </c>
      <c r="BR428" s="308">
        <v>74.887488748874873</v>
      </c>
      <c r="BS428" s="308">
        <v>68.76687668766877</v>
      </c>
      <c r="BT428" s="308">
        <v>6.1206120612061197</v>
      </c>
      <c r="BU428" s="308">
        <v>100</v>
      </c>
      <c r="BV428" s="308">
        <v>4.8673896347838852</v>
      </c>
      <c r="BW428" s="308">
        <v>92.366893102277601</v>
      </c>
      <c r="BX428" s="308">
        <v>83.123427856554883</v>
      </c>
      <c r="BY428" s="312">
        <v>9.2434652457227244</v>
      </c>
      <c r="BZ428" s="531">
        <f>Daten_Polit!R428</f>
        <v>3.6</v>
      </c>
      <c r="CA428" s="532">
        <f>Daten_Polit!S428</f>
        <v>14.8</v>
      </c>
      <c r="CB428" s="532">
        <f>Daten_Polit!T428</f>
        <v>2.9</v>
      </c>
      <c r="CC428" s="532">
        <f>Daten_Polit!U428</f>
        <v>3.1</v>
      </c>
      <c r="CD428" s="532">
        <f>Daten_Polit!V428</f>
        <v>1.8</v>
      </c>
      <c r="CE428" s="309">
        <v>0.58779697311687928</v>
      </c>
      <c r="CF428" s="309">
        <v>2.3788400623245867</v>
      </c>
      <c r="CG428" s="309">
        <v>0.50212209647996575</v>
      </c>
      <c r="CH428" s="309">
        <v>0.51592607691868064</v>
      </c>
      <c r="CI428" s="309">
        <v>0.37631883861925147</v>
      </c>
      <c r="CJ428" s="309">
        <v>11.032718250891953</v>
      </c>
      <c r="CK428" s="309">
        <v>8.7971849008317342</v>
      </c>
      <c r="CL428" s="309">
        <v>12.031300945549397</v>
      </c>
      <c r="CM428" s="309">
        <v>12.12550129747582</v>
      </c>
      <c r="CN428" s="309">
        <v>10.926694329183956</v>
      </c>
      <c r="CO428" s="309">
        <v>22.571117674490207</v>
      </c>
      <c r="CP428" s="309">
        <v>27.562499999996554</v>
      </c>
      <c r="CQ428" s="309">
        <v>21.236617871969468</v>
      </c>
      <c r="CR428" s="309">
        <v>21.032028469750891</v>
      </c>
      <c r="CS428" s="309">
        <v>23.618784530399793</v>
      </c>
      <c r="CT428" s="309">
        <v>100</v>
      </c>
      <c r="CU428" s="309">
        <v>6.8079587155333794</v>
      </c>
      <c r="CV428" s="309">
        <v>91.041965760077971</v>
      </c>
      <c r="CW428" s="309">
        <v>79.304492916838612</v>
      </c>
      <c r="CX428" s="309">
        <v>11.737472843239365</v>
      </c>
      <c r="CY428" s="309">
        <v>100</v>
      </c>
      <c r="CZ428" s="309">
        <v>26.055612770339849</v>
      </c>
      <c r="DA428" s="309">
        <v>73.944387229660151</v>
      </c>
      <c r="DB428" s="309">
        <v>68.177136972193622</v>
      </c>
      <c r="DC428" s="309">
        <v>5.7672502574665279</v>
      </c>
      <c r="DD428" s="309">
        <v>100</v>
      </c>
      <c r="DE428" s="309">
        <v>5.3084120959098344</v>
      </c>
      <c r="DF428" s="309">
        <v>91.913568978836253</v>
      </c>
      <c r="DG428" s="309">
        <v>82.825407622080121</v>
      </c>
      <c r="DH428" s="313">
        <v>9.0881613567561228</v>
      </c>
      <c r="DI428" s="565">
        <f>Daten_Polit!W428</f>
        <v>3.5</v>
      </c>
      <c r="DJ428" s="532">
        <f>Daten_Polit!X428</f>
        <v>16.7</v>
      </c>
      <c r="DK428" s="532">
        <f>Daten_Polit!Y428</f>
        <v>2.6</v>
      </c>
      <c r="DL428" s="532">
        <f>Daten_Polit!Z428</f>
        <v>2.7</v>
      </c>
      <c r="DM428" s="532">
        <f>Daten_Polit!AA428</f>
        <v>1.9</v>
      </c>
      <c r="DN428" s="309">
        <v>0.57912653603454001</v>
      </c>
      <c r="DO428" s="309">
        <v>2.6640385657791783</v>
      </c>
      <c r="DP428" s="309">
        <v>0.46035422375289448</v>
      </c>
      <c r="DQ428" s="309">
        <v>0.46928790576909896</v>
      </c>
      <c r="DR428" s="309">
        <v>0.37474697977315397</v>
      </c>
      <c r="DS428" s="309">
        <v>10.260963557752016</v>
      </c>
      <c r="DT428" s="309">
        <v>8.5186110417195628</v>
      </c>
      <c r="DU428" s="309">
        <v>11.03163071420637</v>
      </c>
      <c r="DV428" s="309">
        <v>11.160439018374646</v>
      </c>
      <c r="DW428" s="309">
        <v>9.7852028639664841</v>
      </c>
      <c r="DX428" s="309">
        <v>22.274552192713266</v>
      </c>
      <c r="DY428" s="309">
        <v>22.439871063736415</v>
      </c>
      <c r="DZ428" s="309">
        <v>22.204777391497387</v>
      </c>
      <c r="EA428" s="309">
        <v>22.167121249688957</v>
      </c>
      <c r="EB428" s="309">
        <v>22.561692126898912</v>
      </c>
      <c r="EC428" s="309">
        <v>100</v>
      </c>
      <c r="ED428" s="309">
        <v>6.955821563484986</v>
      </c>
      <c r="EE428" s="309">
        <v>90.82100912803763</v>
      </c>
      <c r="EF428" s="309">
        <v>79.267343219210701</v>
      </c>
      <c r="EG428" s="309">
        <v>11.553665908826929</v>
      </c>
      <c r="EH428" s="309">
        <v>100</v>
      </c>
      <c r="EI428" s="309">
        <v>31.320368474923228</v>
      </c>
      <c r="EJ428" s="309">
        <v>68.679631525076772</v>
      </c>
      <c r="EK428" s="309">
        <v>61.514841351074722</v>
      </c>
      <c r="EL428" s="309">
        <v>7.1647901740020474</v>
      </c>
      <c r="EM428" s="309">
        <v>100</v>
      </c>
      <c r="EN428" s="309">
        <v>5.9820439127845288</v>
      </c>
      <c r="EO428" s="309">
        <v>91.182519355232742</v>
      </c>
      <c r="EP428" s="309">
        <v>82.566191296514504</v>
      </c>
      <c r="EQ428" s="367">
        <v>8.6163280587182367</v>
      </c>
      <c r="ER428" s="531">
        <f>Daten_Polit!AB428</f>
        <v>3.8</v>
      </c>
      <c r="ES428" s="532">
        <f>Daten_Polit!AC428</f>
        <v>18.5</v>
      </c>
      <c r="ET428" s="532">
        <f>Daten_Polit!AD428</f>
        <v>2.8</v>
      </c>
      <c r="EU428" s="532">
        <f>Daten_Polit!AE428</f>
        <v>3</v>
      </c>
      <c r="EV428" s="532">
        <f>Daten_Polit!AF428</f>
        <v>2</v>
      </c>
      <c r="EW428" s="309">
        <v>0.63043994579264284</v>
      </c>
      <c r="EX428" s="309">
        <v>3.1224644305622986</v>
      </c>
      <c r="EY428" s="309">
        <v>0.48417599206600087</v>
      </c>
      <c r="EZ428" s="309">
        <v>0.48807143712472756</v>
      </c>
      <c r="FA428" s="309">
        <v>0.4472273017788268</v>
      </c>
      <c r="FB428" s="309">
        <v>9.8776036074726221</v>
      </c>
      <c r="FC428" s="309">
        <v>8.3567871833723011</v>
      </c>
      <c r="FD428" s="309">
        <v>10.628742514969149</v>
      </c>
      <c r="FE428" s="309">
        <v>10.437036164447616</v>
      </c>
      <c r="FF428" s="309">
        <v>12.514484356888754</v>
      </c>
      <c r="FG428" s="309">
        <v>20.551733919579007</v>
      </c>
      <c r="FH428" s="309">
        <v>20.261578044595176</v>
      </c>
      <c r="FI428" s="309">
        <v>20.69513616615362</v>
      </c>
      <c r="FJ428" s="309">
        <v>20.486839040293503</v>
      </c>
      <c r="FK428" s="309">
        <v>22.79670975326778</v>
      </c>
      <c r="FL428" s="309">
        <v>100</v>
      </c>
      <c r="FM428" s="309">
        <v>7.5508977094731504</v>
      </c>
      <c r="FN428" s="309">
        <v>90.141318789175202</v>
      </c>
      <c r="FO428" s="309">
        <v>78.594130995112081</v>
      </c>
      <c r="FP428" s="309">
        <v>11.547187794063122</v>
      </c>
      <c r="FQ428" s="309">
        <v>100</v>
      </c>
      <c r="FR428" s="309">
        <v>34.050179211469533</v>
      </c>
      <c r="FS428" s="309">
        <v>65.949820788530474</v>
      </c>
      <c r="FT428" s="309">
        <v>59.856630824372758</v>
      </c>
      <c r="FU428" s="309">
        <v>6.0931899641577063</v>
      </c>
      <c r="FV428" s="309">
        <v>100</v>
      </c>
      <c r="FW428" s="309">
        <v>6.0884758772816179</v>
      </c>
      <c r="FX428" s="309">
        <v>90.944090449890524</v>
      </c>
      <c r="FY428" s="309">
        <v>82.270441105542844</v>
      </c>
      <c r="FZ428" s="313">
        <v>8.6736493443476768</v>
      </c>
      <c r="GA428" s="570">
        <f>Daten_Polit!AG428</f>
        <v>4.5999999999999996</v>
      </c>
      <c r="GB428" s="571">
        <f>Daten_Polit!AH428</f>
        <v>22.3</v>
      </c>
      <c r="GC428" s="571">
        <f>Daten_Polit!AI428</f>
        <v>3.3</v>
      </c>
      <c r="GD428" s="571">
        <f>Daten_Polit!AJ428</f>
        <v>3.5</v>
      </c>
      <c r="GE428" s="571">
        <f>Daten_Polit!AK428</f>
        <v>1.8</v>
      </c>
      <c r="GF428" s="444">
        <v>0.64399849745723536</v>
      </c>
      <c r="GG428" s="444">
        <v>3.8046042444299579</v>
      </c>
      <c r="GH428" s="444">
        <v>0.45607015921966443</v>
      </c>
      <c r="GI428" s="444">
        <v>0.47437828797934373</v>
      </c>
      <c r="GJ428" s="444">
        <v>0.28295221136753945</v>
      </c>
      <c r="GK428" s="444">
        <v>8.1282266778722985</v>
      </c>
      <c r="GL428" s="444">
        <v>7.498741821841973</v>
      </c>
      <c r="GM428" s="444">
        <v>8.4720403964836919</v>
      </c>
      <c r="GN428" s="444">
        <v>8.5176991150439036</v>
      </c>
      <c r="GO428" s="444">
        <v>7.866666666666668</v>
      </c>
      <c r="GP428" s="444">
        <v>21.124593074876088</v>
      </c>
      <c r="GQ428" s="444">
        <v>20.40343915343254</v>
      </c>
      <c r="GR428" s="444">
        <v>21.532644780530372</v>
      </c>
      <c r="GS428" s="444">
        <v>21.442012478957256</v>
      </c>
      <c r="GT428" s="444">
        <v>22.757697456546182</v>
      </c>
      <c r="GU428" s="444">
        <v>100</v>
      </c>
      <c r="GV428" s="444">
        <v>7.9208788944490109</v>
      </c>
      <c r="GW428" s="444">
        <v>89.620358915031233</v>
      </c>
      <c r="GX428" s="444">
        <v>78.383031798604733</v>
      </c>
      <c r="GY428" s="444">
        <v>11.237327116426513</v>
      </c>
      <c r="GZ428" s="444">
        <v>100</v>
      </c>
      <c r="HA428" s="444">
        <v>37.774816788807463</v>
      </c>
      <c r="HB428" s="444">
        <v>62.225183211192537</v>
      </c>
      <c r="HC428" s="444">
        <v>57.76149233844103</v>
      </c>
      <c r="HD428" s="444">
        <v>4.4636908727514992</v>
      </c>
      <c r="HE428" s="444">
        <v>100</v>
      </c>
      <c r="HF428" s="444">
        <v>6.0473270295658903</v>
      </c>
      <c r="HG428" s="444">
        <v>90.758324842833574</v>
      </c>
      <c r="HH428" s="444">
        <v>82.078132850992219</v>
      </c>
      <c r="HI428" s="445">
        <v>8.6801919918413439</v>
      </c>
      <c r="HJ428" s="570">
        <f>Daten_Polit!AL428</f>
        <v>4.5</v>
      </c>
      <c r="HK428" s="571">
        <f>Daten_Polit!AM428</f>
        <v>19.8</v>
      </c>
      <c r="HL428" s="571">
        <f>Daten_Polit!AN428</f>
        <v>3.3</v>
      </c>
      <c r="HM428" s="571">
        <f>Daten_Polit!AO428</f>
        <v>3.5</v>
      </c>
      <c r="HN428" s="571">
        <f>Daten_Polit!AP428</f>
        <v>1.9</v>
      </c>
      <c r="HO428" s="444">
        <v>0.50954395452629131</v>
      </c>
      <c r="HP428" s="444">
        <v>2.7700146731901509</v>
      </c>
      <c r="HQ428" s="444">
        <v>0.36342741841677534</v>
      </c>
      <c r="HR428" s="444">
        <v>0.36846706757763448</v>
      </c>
      <c r="HS428" s="444">
        <v>0.3164445429940797</v>
      </c>
      <c r="HT428" s="444">
        <v>8.2499550656040199</v>
      </c>
      <c r="HU428" s="444">
        <v>8.2305252026794662</v>
      </c>
      <c r="HV428" s="444">
        <v>8.2614616432134991</v>
      </c>
      <c r="HW428" s="444">
        <v>8.2819383259911898</v>
      </c>
      <c r="HX428" s="444">
        <v>7.9999999999960005</v>
      </c>
      <c r="HY428" s="444">
        <v>29.275115543666487</v>
      </c>
      <c r="HZ428" s="444">
        <v>27.310171919765569</v>
      </c>
      <c r="IA428" s="444">
        <v>30.281819856324898</v>
      </c>
      <c r="IB428" s="444">
        <v>30.633137859054539</v>
      </c>
      <c r="IC428" s="444">
        <v>25.846925972433706</v>
      </c>
      <c r="ID428" s="444">
        <v>100</v>
      </c>
      <c r="IE428" s="444">
        <v>8.1195743424562323</v>
      </c>
      <c r="IF428" s="444">
        <v>89.283027351946913</v>
      </c>
      <c r="IG428" s="444">
        <v>77.98842332599871</v>
      </c>
      <c r="IH428" s="444">
        <v>11.294604025948207</v>
      </c>
      <c r="II428" s="444">
        <v>100</v>
      </c>
      <c r="IJ428" s="444">
        <v>34.645669291338585</v>
      </c>
      <c r="IK428" s="444">
        <v>65.354330708661408</v>
      </c>
      <c r="IL428" s="444">
        <v>60.558339298496776</v>
      </c>
      <c r="IM428" s="444">
        <v>4.7959914101646381</v>
      </c>
      <c r="IN428" s="444">
        <v>100</v>
      </c>
      <c r="IO428" s="444">
        <v>6.5733884278911416</v>
      </c>
      <c r="IP428" s="444">
        <v>90.103309203928831</v>
      </c>
      <c r="IQ428" s="444">
        <v>81.374608121941066</v>
      </c>
      <c r="IR428" s="445">
        <v>8.7287010819877739</v>
      </c>
      <c r="IS428" s="443">
        <f>Daten_Polit!AQ428</f>
        <v>4.5</v>
      </c>
      <c r="IT428" s="227">
        <f>Daten_Polit!AR428</f>
        <v>21.1</v>
      </c>
      <c r="IU428" s="227">
        <f>Daten_Polit!AS428</f>
        <v>3.1</v>
      </c>
      <c r="IV428" s="227">
        <f>Daten_Polit!AT428</f>
        <v>3.3</v>
      </c>
      <c r="IW428" s="227">
        <f>Daten_Polit!AU428</f>
        <v>1.9</v>
      </c>
      <c r="IX428" s="444" t="s">
        <v>820</v>
      </c>
      <c r="IY428" s="444" t="s">
        <v>820</v>
      </c>
      <c r="IZ428" s="444" t="s">
        <v>820</v>
      </c>
      <c r="JA428" s="444" t="s">
        <v>820</v>
      </c>
      <c r="JB428" s="444" t="s">
        <v>820</v>
      </c>
      <c r="JC428" s="444" t="s">
        <v>820</v>
      </c>
      <c r="JD428" s="444" t="s">
        <v>820</v>
      </c>
      <c r="JE428" s="444" t="s">
        <v>820</v>
      </c>
      <c r="JF428" s="444" t="s">
        <v>820</v>
      </c>
      <c r="JG428" s="444" t="s">
        <v>820</v>
      </c>
      <c r="JH428" s="444" t="s">
        <v>820</v>
      </c>
      <c r="JI428" s="444" t="s">
        <v>820</v>
      </c>
      <c r="JJ428" s="444" t="s">
        <v>820</v>
      </c>
      <c r="JK428" s="444" t="s">
        <v>820</v>
      </c>
      <c r="JL428" s="444" t="s">
        <v>820</v>
      </c>
      <c r="JM428" s="444" t="s">
        <v>820</v>
      </c>
      <c r="JN428" s="444" t="s">
        <v>820</v>
      </c>
      <c r="JO428" s="444" t="s">
        <v>820</v>
      </c>
      <c r="JP428" s="444" t="s">
        <v>820</v>
      </c>
      <c r="JQ428" s="444" t="s">
        <v>820</v>
      </c>
      <c r="JR428" s="444" t="s">
        <v>820</v>
      </c>
      <c r="JS428" s="444" t="s">
        <v>820</v>
      </c>
      <c r="JT428" s="444" t="s">
        <v>820</v>
      </c>
      <c r="JU428" s="444" t="s">
        <v>820</v>
      </c>
      <c r="JV428" s="444" t="s">
        <v>820</v>
      </c>
      <c r="JW428" s="444" t="s">
        <v>820</v>
      </c>
      <c r="JX428" s="444" t="s">
        <v>820</v>
      </c>
      <c r="JY428" s="444" t="s">
        <v>820</v>
      </c>
      <c r="JZ428" s="444" t="s">
        <v>820</v>
      </c>
      <c r="KA428" s="445" t="s">
        <v>820</v>
      </c>
    </row>
    <row r="429" spans="1:287" ht="12.65" customHeight="1" x14ac:dyDescent="0.2">
      <c r="D429" s="276"/>
      <c r="E429" s="3" t="str">
        <f>Daten_Polit!E429</f>
        <v>16073</v>
      </c>
      <c r="F429" s="229" t="str">
        <f>Daten_Polit!F429</f>
        <v>Saalfeld-Rudolstadt</v>
      </c>
      <c r="G429" s="246"/>
      <c r="H429" s="531">
        <f>Daten_Polit!H429</f>
        <v>7.5</v>
      </c>
      <c r="I429" s="532">
        <f>Daten_Polit!I429</f>
        <v>29.5</v>
      </c>
      <c r="J429" s="532">
        <f>Daten_Polit!J429</f>
        <v>6.4</v>
      </c>
      <c r="K429" s="532">
        <f>Daten_Polit!K429</f>
        <v>7</v>
      </c>
      <c r="L429" s="532">
        <f>Daten_Polit!L429</f>
        <v>3.2</v>
      </c>
      <c r="M429" s="308">
        <v>0.86365241963970341</v>
      </c>
      <c r="N429" s="308">
        <v>3.1785698970210068</v>
      </c>
      <c r="O429" s="308">
        <v>0.8143126047946031</v>
      </c>
      <c r="P429" s="308">
        <v>0.85301486166438811</v>
      </c>
      <c r="Q429" s="308">
        <v>0.51819097182431029</v>
      </c>
      <c r="R429" s="308">
        <v>7.4807827992126903</v>
      </c>
      <c r="S429" s="308">
        <v>4.3941528707292852</v>
      </c>
      <c r="T429" s="308">
        <v>8.3817864235637565</v>
      </c>
      <c r="U429" s="308">
        <v>8.2815628690249188</v>
      </c>
      <c r="V429" s="308">
        <v>9.7569566748868972</v>
      </c>
      <c r="W429" s="308">
        <v>35.289048743022036</v>
      </c>
      <c r="X429" s="308">
        <v>33.613074204944652</v>
      </c>
      <c r="Y429" s="308">
        <v>35.627403090465364</v>
      </c>
      <c r="Z429" s="308">
        <v>36.151270537546509</v>
      </c>
      <c r="AA429" s="308">
        <v>28.485491861273886</v>
      </c>
      <c r="AB429" s="308">
        <v>100</v>
      </c>
      <c r="AC429" s="308">
        <v>5.6545918548601559</v>
      </c>
      <c r="AD429" s="308">
        <v>92.014448392215584</v>
      </c>
      <c r="AE429" s="308">
        <v>78.866093076921132</v>
      </c>
      <c r="AF429" s="308">
        <v>13.148355315294463</v>
      </c>
      <c r="AG429" s="308">
        <v>100</v>
      </c>
      <c r="AH429" s="308">
        <v>21.965180062008109</v>
      </c>
      <c r="AI429" s="308">
        <v>78.03481993799187</v>
      </c>
      <c r="AJ429" s="308">
        <v>72.501788695444773</v>
      </c>
      <c r="AK429" s="308">
        <v>5.5330312425471027</v>
      </c>
      <c r="AL429" s="308">
        <v>100</v>
      </c>
      <c r="AM429" s="308">
        <v>3.1867340035672438</v>
      </c>
      <c r="AN429" s="308">
        <v>93.620048052243419</v>
      </c>
      <c r="AO429" s="308">
        <v>82.798516919533199</v>
      </c>
      <c r="AP429" s="337">
        <v>10.821531132710223</v>
      </c>
      <c r="AQ429" s="531">
        <f>Daten_Polit!M429</f>
        <v>6.7</v>
      </c>
      <c r="AR429" s="532">
        <f>Daten_Polit!N429</f>
        <v>27.7</v>
      </c>
      <c r="AS429" s="532">
        <f>Daten_Polit!O429</f>
        <v>5.6</v>
      </c>
      <c r="AT429" s="532">
        <f>Daten_Polit!P429</f>
        <v>6.1</v>
      </c>
      <c r="AU429" s="532">
        <f>Daten_Polit!Q429</f>
        <v>2.8</v>
      </c>
      <c r="AV429" s="308">
        <v>0.78503128320151117</v>
      </c>
      <c r="AW429" s="308">
        <v>3.1844040485951344</v>
      </c>
      <c r="AX429" s="308">
        <v>0.72640939525067671</v>
      </c>
      <c r="AY429" s="308">
        <v>0.7620022853440036</v>
      </c>
      <c r="AZ429" s="308">
        <v>0.45964308245878516</v>
      </c>
      <c r="BA429" s="308">
        <v>7.6923076923076925</v>
      </c>
      <c r="BB429" s="308">
        <v>5.0945870013112984</v>
      </c>
      <c r="BC429" s="308">
        <v>8.5882745577926656</v>
      </c>
      <c r="BD429" s="308">
        <v>8.535309763605289</v>
      </c>
      <c r="BE429" s="308">
        <v>9.2985971943872876</v>
      </c>
      <c r="BF429" s="308">
        <v>36.388231315523022</v>
      </c>
      <c r="BG429" s="308">
        <v>33.289523094253347</v>
      </c>
      <c r="BH429" s="308">
        <v>37.503514197358022</v>
      </c>
      <c r="BI429" s="308">
        <v>38.269963126398615</v>
      </c>
      <c r="BJ429" s="308">
        <v>27.294685990338163</v>
      </c>
      <c r="BK429" s="308">
        <v>100</v>
      </c>
      <c r="BL429" s="308">
        <v>5.8263237923235494</v>
      </c>
      <c r="BM429" s="308">
        <v>91.905995407367286</v>
      </c>
      <c r="BN429" s="308">
        <v>78.697629960295245</v>
      </c>
      <c r="BO429" s="308">
        <v>13.20836544707204</v>
      </c>
      <c r="BP429" s="308">
        <v>100</v>
      </c>
      <c r="BQ429" s="308">
        <v>23.604910714285712</v>
      </c>
      <c r="BR429" s="308">
        <v>76.395089285714278</v>
      </c>
      <c r="BS429" s="308">
        <v>71.037946428571431</v>
      </c>
      <c r="BT429" s="308">
        <v>5.3571428571428559</v>
      </c>
      <c r="BU429" s="308">
        <v>100</v>
      </c>
      <c r="BV429" s="308">
        <v>3.2836414375565988</v>
      </c>
      <c r="BW429" s="308">
        <v>93.675395275936495</v>
      </c>
      <c r="BX429" s="308">
        <v>82.648186523269246</v>
      </c>
      <c r="BY429" s="312">
        <v>11.027208752667249</v>
      </c>
      <c r="BZ429" s="531">
        <f>Daten_Polit!R429</f>
        <v>5.9</v>
      </c>
      <c r="CA429" s="532">
        <f>Daten_Polit!S429</f>
        <v>25</v>
      </c>
      <c r="CB429" s="532">
        <f>Daten_Polit!T429</f>
        <v>4.9000000000000004</v>
      </c>
      <c r="CC429" s="532">
        <f>Daten_Polit!U429</f>
        <v>5.3</v>
      </c>
      <c r="CD429" s="532">
        <f>Daten_Polit!V429</f>
        <v>2.6</v>
      </c>
      <c r="CE429" s="309">
        <v>0.68996879459315363</v>
      </c>
      <c r="CF429" s="309">
        <v>2.7148796661309031</v>
      </c>
      <c r="CG429" s="309">
        <v>0.63638530611961053</v>
      </c>
      <c r="CH429" s="309">
        <v>0.66769774478377808</v>
      </c>
      <c r="CI429" s="309">
        <v>0.40076595951891031</v>
      </c>
      <c r="CJ429" s="309">
        <v>7.7885079671655451</v>
      </c>
      <c r="CK429" s="309">
        <v>5.4537841515756496</v>
      </c>
      <c r="CL429" s="309">
        <v>8.7552707593212418</v>
      </c>
      <c r="CM429" s="309">
        <v>8.7544509585295298</v>
      </c>
      <c r="CN429" s="309">
        <v>8.7651122625215887</v>
      </c>
      <c r="CO429" s="309">
        <v>36.261283359498989</v>
      </c>
      <c r="CP429" s="309">
        <v>34.597206175820411</v>
      </c>
      <c r="CQ429" s="309">
        <v>37.830910869055252</v>
      </c>
      <c r="CR429" s="309">
        <v>39.00763637692426</v>
      </c>
      <c r="CS429" s="309">
        <v>23.730297723314138</v>
      </c>
      <c r="CT429" s="309">
        <v>100</v>
      </c>
      <c r="CU429" s="309">
        <v>5.72006822850462</v>
      </c>
      <c r="CV429" s="309">
        <v>91.945679154565326</v>
      </c>
      <c r="CW429" s="309">
        <v>78.705953885256491</v>
      </c>
      <c r="CX429" s="309">
        <v>13.239725269308822</v>
      </c>
      <c r="CY429" s="309">
        <v>100</v>
      </c>
      <c r="CZ429" s="309">
        <v>25.055857006064475</v>
      </c>
      <c r="DA429" s="309">
        <v>74.944142993935529</v>
      </c>
      <c r="DB429" s="309">
        <v>69.103096074050427</v>
      </c>
      <c r="DC429" s="309">
        <v>5.8410469198850938</v>
      </c>
      <c r="DD429" s="309">
        <v>100</v>
      </c>
      <c r="DE429" s="309">
        <v>3.5235879447552207</v>
      </c>
      <c r="DF429" s="309">
        <v>93.388017643992001</v>
      </c>
      <c r="DG429" s="309">
        <v>82.433134277276778</v>
      </c>
      <c r="DH429" s="313">
        <v>10.954883366715224</v>
      </c>
      <c r="DI429" s="565">
        <f>Daten_Polit!W429</f>
        <v>5.5</v>
      </c>
      <c r="DJ429" s="532">
        <f>Daten_Polit!X429</f>
        <v>26.1</v>
      </c>
      <c r="DK429" s="532">
        <f>Daten_Polit!Y429</f>
        <v>4.3</v>
      </c>
      <c r="DL429" s="532">
        <f>Daten_Polit!Z429</f>
        <v>4.5999999999999996</v>
      </c>
      <c r="DM429" s="532">
        <f>Daten_Polit!AA429</f>
        <v>2.2999999999999998</v>
      </c>
      <c r="DN429" s="309">
        <v>0.67044495357530443</v>
      </c>
      <c r="DO429" s="309">
        <v>3.555660852094956</v>
      </c>
      <c r="DP429" s="309">
        <v>0.57285367981715551</v>
      </c>
      <c r="DQ429" s="309">
        <v>0.59495911899604503</v>
      </c>
      <c r="DR429" s="309">
        <v>0.40675120271957299</v>
      </c>
      <c r="DS429" s="309">
        <v>7.9010658649903478</v>
      </c>
      <c r="DT429" s="309">
        <v>6.3283641030706423</v>
      </c>
      <c r="DU429" s="309">
        <v>8.5066162570887194</v>
      </c>
      <c r="DV429" s="309">
        <v>8.3408328560908398</v>
      </c>
      <c r="DW429" s="309">
        <v>10.528942115768462</v>
      </c>
      <c r="DX429" s="309">
        <v>33.893472957045603</v>
      </c>
      <c r="DY429" s="309">
        <v>29.325687166309251</v>
      </c>
      <c r="DZ429" s="309">
        <v>35.65385636784444</v>
      </c>
      <c r="EA429" s="309">
        <v>36.424819435326064</v>
      </c>
      <c r="EB429" s="309">
        <v>26.217980914108246</v>
      </c>
      <c r="EC429" s="309">
        <v>100</v>
      </c>
      <c r="ED429" s="309">
        <v>5.9743291216727448</v>
      </c>
      <c r="EE429" s="309">
        <v>91.704508827613253</v>
      </c>
      <c r="EF429" s="309">
        <v>78.407983842595044</v>
      </c>
      <c r="EG429" s="309">
        <v>13.296524985018207</v>
      </c>
      <c r="EH429" s="309">
        <v>100</v>
      </c>
      <c r="EI429" s="309">
        <v>28.581243558914458</v>
      </c>
      <c r="EJ429" s="309">
        <v>71.418756441085534</v>
      </c>
      <c r="EK429" s="309">
        <v>65.784953624184126</v>
      </c>
      <c r="EL429" s="309">
        <v>5.6338028169014089</v>
      </c>
      <c r="EM429" s="309">
        <v>100</v>
      </c>
      <c r="EN429" s="309">
        <v>3.854919161672405</v>
      </c>
      <c r="EO429" s="309">
        <v>93.108785167279734</v>
      </c>
      <c r="EP429" s="309">
        <v>82.172950860968527</v>
      </c>
      <c r="EQ429" s="367">
        <v>10.935834306311211</v>
      </c>
      <c r="ER429" s="531">
        <f>Daten_Polit!AB429</f>
        <v>5.3</v>
      </c>
      <c r="ES429" s="532">
        <f>Daten_Polit!AC429</f>
        <v>26</v>
      </c>
      <c r="ET429" s="532">
        <f>Daten_Polit!AD429</f>
        <v>4</v>
      </c>
      <c r="EU429" s="532">
        <f>Daten_Polit!AE429</f>
        <v>4.4000000000000004</v>
      </c>
      <c r="EV429" s="532">
        <f>Daten_Polit!AF429</f>
        <v>2</v>
      </c>
      <c r="EW429" s="309">
        <v>0.64659644579463305</v>
      </c>
      <c r="EX429" s="309">
        <v>3.5450675784775578</v>
      </c>
      <c r="EY429" s="309">
        <v>0.54447759779490035</v>
      </c>
      <c r="EZ429" s="309">
        <v>0.56996498969373333</v>
      </c>
      <c r="FA429" s="309">
        <v>0.35345215541969738</v>
      </c>
      <c r="FB429" s="309">
        <v>8.1535395546313136</v>
      </c>
      <c r="FC429" s="309">
        <v>6.7260138476755689</v>
      </c>
      <c r="FD429" s="309">
        <v>8.7423000040794694</v>
      </c>
      <c r="FE429" s="309">
        <v>8.6455077695119709</v>
      </c>
      <c r="FF429" s="309">
        <v>9.9665924276147067</v>
      </c>
      <c r="FG429" s="309">
        <v>33.660976531828119</v>
      </c>
      <c r="FH429" s="309">
        <v>26.849831382657136</v>
      </c>
      <c r="FI429" s="309">
        <v>36.486319687308338</v>
      </c>
      <c r="FJ429" s="309">
        <v>37.377864629595614</v>
      </c>
      <c r="FK429" s="309">
        <v>25.265511458943607</v>
      </c>
      <c r="FL429" s="309">
        <v>100</v>
      </c>
      <c r="FM429" s="309">
        <v>6.3302353013199113</v>
      </c>
      <c r="FN429" s="309">
        <v>91.192891363200729</v>
      </c>
      <c r="FO429" s="309">
        <v>77.853841100430216</v>
      </c>
      <c r="FP429" s="309">
        <v>13.339050262770508</v>
      </c>
      <c r="FQ429" s="309">
        <v>100</v>
      </c>
      <c r="FR429" s="309">
        <v>30.31171623074167</v>
      </c>
      <c r="FS429" s="309">
        <v>69.688283769258334</v>
      </c>
      <c r="FT429" s="309">
        <v>64.34969544965962</v>
      </c>
      <c r="FU429" s="309">
        <v>5.3385883195987107</v>
      </c>
      <c r="FV429" s="309">
        <v>100</v>
      </c>
      <c r="FW429" s="309">
        <v>3.9920476850546809</v>
      </c>
      <c r="FX429" s="309">
        <v>92.763349610694718</v>
      </c>
      <c r="FY429" s="309">
        <v>81.8434618668403</v>
      </c>
      <c r="FZ429" s="313">
        <v>10.9198877438544</v>
      </c>
      <c r="GA429" s="570">
        <f>Daten_Polit!AG429</f>
        <v>5.9</v>
      </c>
      <c r="GB429" s="571">
        <f>Daten_Polit!AH429</f>
        <v>29.9</v>
      </c>
      <c r="GC429" s="571">
        <f>Daten_Polit!AI429</f>
        <v>4.4000000000000004</v>
      </c>
      <c r="GD429" s="571">
        <f>Daten_Polit!AJ429</f>
        <v>4.7</v>
      </c>
      <c r="GE429" s="571">
        <f>Daten_Polit!AK429</f>
        <v>2.2000000000000002</v>
      </c>
      <c r="GF429" s="444">
        <v>0.62634421842420662</v>
      </c>
      <c r="GG429" s="444">
        <v>4.2153439588571961</v>
      </c>
      <c r="GH429" s="444">
        <v>0.49718908723271243</v>
      </c>
      <c r="GI429" s="444">
        <v>0.51568122577986164</v>
      </c>
      <c r="GJ429" s="444">
        <v>0.36061008975636144</v>
      </c>
      <c r="GK429" s="444">
        <v>6.5064224161291362</v>
      </c>
      <c r="GL429" s="444">
        <v>5.2956827740106318</v>
      </c>
      <c r="GM429" s="444">
        <v>7.0611064908320458</v>
      </c>
      <c r="GN429" s="444">
        <v>6.9815195071868574</v>
      </c>
      <c r="GO429" s="444">
        <v>8.0533333333333328</v>
      </c>
      <c r="GP429" s="444">
        <v>31.851177242655364</v>
      </c>
      <c r="GQ429" s="444">
        <v>27.302715046942399</v>
      </c>
      <c r="GR429" s="444">
        <v>33.959231673855491</v>
      </c>
      <c r="GS429" s="444">
        <v>34.568162574092035</v>
      </c>
      <c r="GT429" s="444">
        <v>26.349206349206352</v>
      </c>
      <c r="GU429" s="444">
        <v>100</v>
      </c>
      <c r="GV429" s="444">
        <v>6.4716490387610168</v>
      </c>
      <c r="GW429" s="444">
        <v>90.882015536505151</v>
      </c>
      <c r="GX429" s="444">
        <v>77.706820096861023</v>
      </c>
      <c r="GY429" s="444">
        <v>13.175195439644114</v>
      </c>
      <c r="GZ429" s="444">
        <v>100</v>
      </c>
      <c r="HA429" s="444">
        <v>33.220962304627641</v>
      </c>
      <c r="HB429" s="444">
        <v>66.779037695372352</v>
      </c>
      <c r="HC429" s="444">
        <v>62.059454489733376</v>
      </c>
      <c r="HD429" s="444">
        <v>4.7195832056389824</v>
      </c>
      <c r="HE429" s="444">
        <v>100</v>
      </c>
      <c r="HF429" s="444">
        <v>3.9386196909194529</v>
      </c>
      <c r="HG429" s="444">
        <v>92.584061686216927</v>
      </c>
      <c r="HH429" s="444">
        <v>81.543468705071348</v>
      </c>
      <c r="HI429" s="445">
        <v>11.040592981145595</v>
      </c>
      <c r="HJ429" s="570">
        <f>Daten_Polit!AL429</f>
        <v>5.8</v>
      </c>
      <c r="HK429" s="571">
        <f>Daten_Polit!AM429</f>
        <v>28.4</v>
      </c>
      <c r="HL429" s="571">
        <f>Daten_Polit!AN429</f>
        <v>4.3</v>
      </c>
      <c r="HM429" s="571">
        <f>Daten_Polit!AO429</f>
        <v>4.7</v>
      </c>
      <c r="HN429" s="571">
        <f>Daten_Polit!AP429</f>
        <v>2.2000000000000002</v>
      </c>
      <c r="HO429" s="444">
        <v>0.50934312727994646</v>
      </c>
      <c r="HP429" s="444">
        <v>3.3149083770084555</v>
      </c>
      <c r="HQ429" s="444">
        <v>0.40004868501549629</v>
      </c>
      <c r="HR429" s="444">
        <v>0.41249675601809888</v>
      </c>
      <c r="HS429" s="444">
        <v>0.30903671346785694</v>
      </c>
      <c r="HT429" s="444">
        <v>7.0573000971188087</v>
      </c>
      <c r="HU429" s="444">
        <v>6.0983942603346053</v>
      </c>
      <c r="HV429" s="444">
        <v>7.4960567823345041</v>
      </c>
      <c r="HW429" s="444">
        <v>7.3350361856108997</v>
      </c>
      <c r="HX429" s="444">
        <v>9.5187165775421434</v>
      </c>
      <c r="HY429" s="444">
        <v>40.120005454791865</v>
      </c>
      <c r="HZ429" s="444">
        <v>37.140396210160212</v>
      </c>
      <c r="IA429" s="444">
        <v>41.500698463381887</v>
      </c>
      <c r="IB429" s="444">
        <v>42.179625242300958</v>
      </c>
      <c r="IC429" s="444">
        <v>32.934782608702811</v>
      </c>
      <c r="ID429" s="444">
        <v>100</v>
      </c>
      <c r="IE429" s="444">
        <v>6.5651100617526685</v>
      </c>
      <c r="IF429" s="444">
        <v>90.802439101495025</v>
      </c>
      <c r="IG429" s="444">
        <v>77.631022305795184</v>
      </c>
      <c r="IH429" s="444">
        <v>13.171416795699844</v>
      </c>
      <c r="II429" s="444">
        <v>100</v>
      </c>
      <c r="IJ429" s="444">
        <v>32.130081300813004</v>
      </c>
      <c r="IK429" s="444">
        <v>67.869918699186996</v>
      </c>
      <c r="IL429" s="444">
        <v>62.926829268292686</v>
      </c>
      <c r="IM429" s="444">
        <v>4.9430894308943092</v>
      </c>
      <c r="IN429" s="444">
        <v>100</v>
      </c>
      <c r="IO429" s="444">
        <v>4.2188838468087591</v>
      </c>
      <c r="IP429" s="444">
        <v>92.361506752987736</v>
      </c>
      <c r="IQ429" s="444">
        <v>81.248785690552211</v>
      </c>
      <c r="IR429" s="445">
        <v>11.112721062435535</v>
      </c>
      <c r="IS429" s="443">
        <f>Daten_Polit!AQ429</f>
        <v>5.5</v>
      </c>
      <c r="IT429" s="227">
        <f>Daten_Polit!AR429</f>
        <v>30.1</v>
      </c>
      <c r="IU429" s="227">
        <f>Daten_Polit!AS429</f>
        <v>3.9</v>
      </c>
      <c r="IV429" s="227">
        <f>Daten_Polit!AT429</f>
        <v>4.0999999999999996</v>
      </c>
      <c r="IW429" s="227">
        <f>Daten_Polit!AU429</f>
        <v>2.2999999999999998</v>
      </c>
      <c r="IX429" s="444" t="s">
        <v>820</v>
      </c>
      <c r="IY429" s="444" t="s">
        <v>820</v>
      </c>
      <c r="IZ429" s="444" t="s">
        <v>820</v>
      </c>
      <c r="JA429" s="444" t="s">
        <v>820</v>
      </c>
      <c r="JB429" s="444" t="s">
        <v>820</v>
      </c>
      <c r="JC429" s="444" t="s">
        <v>820</v>
      </c>
      <c r="JD429" s="444" t="s">
        <v>820</v>
      </c>
      <c r="JE429" s="444" t="s">
        <v>820</v>
      </c>
      <c r="JF429" s="444" t="s">
        <v>820</v>
      </c>
      <c r="JG429" s="444" t="s">
        <v>820</v>
      </c>
      <c r="JH429" s="444" t="s">
        <v>820</v>
      </c>
      <c r="JI429" s="444" t="s">
        <v>820</v>
      </c>
      <c r="JJ429" s="444" t="s">
        <v>820</v>
      </c>
      <c r="JK429" s="444" t="s">
        <v>820</v>
      </c>
      <c r="JL429" s="444" t="s">
        <v>820</v>
      </c>
      <c r="JM429" s="444" t="s">
        <v>820</v>
      </c>
      <c r="JN429" s="444" t="s">
        <v>820</v>
      </c>
      <c r="JO429" s="444" t="s">
        <v>820</v>
      </c>
      <c r="JP429" s="444" t="s">
        <v>820</v>
      </c>
      <c r="JQ429" s="444" t="s">
        <v>820</v>
      </c>
      <c r="JR429" s="444" t="s">
        <v>820</v>
      </c>
      <c r="JS429" s="444" t="s">
        <v>820</v>
      </c>
      <c r="JT429" s="444" t="s">
        <v>820</v>
      </c>
      <c r="JU429" s="444" t="s">
        <v>820</v>
      </c>
      <c r="JV429" s="444" t="s">
        <v>820</v>
      </c>
      <c r="JW429" s="444" t="s">
        <v>820</v>
      </c>
      <c r="JX429" s="444" t="s">
        <v>820</v>
      </c>
      <c r="JY429" s="444" t="s">
        <v>820</v>
      </c>
      <c r="JZ429" s="444" t="s">
        <v>820</v>
      </c>
      <c r="KA429" s="445" t="s">
        <v>820</v>
      </c>
    </row>
    <row r="430" spans="1:287" ht="12.65" customHeight="1" x14ac:dyDescent="0.2">
      <c r="D430" s="276"/>
      <c r="E430" s="3" t="str">
        <f>Daten_Polit!E430</f>
        <v>16074</v>
      </c>
      <c r="F430" s="229" t="str">
        <f>Daten_Polit!F430</f>
        <v>Saale-Holzland-Kreis</v>
      </c>
      <c r="G430" s="246"/>
      <c r="H430" s="531">
        <f>Daten_Polit!H430</f>
        <v>6.3</v>
      </c>
      <c r="I430" s="532">
        <f>Daten_Polit!I430</f>
        <v>28.7</v>
      </c>
      <c r="J430" s="532">
        <f>Daten_Polit!J430</f>
        <v>5.3</v>
      </c>
      <c r="K430" s="532">
        <f>Daten_Polit!K430</f>
        <v>5.7</v>
      </c>
      <c r="L430" s="532">
        <f>Daten_Polit!L430</f>
        <v>3</v>
      </c>
      <c r="M430" s="308">
        <v>0.7276897826817742</v>
      </c>
      <c r="N430" s="308">
        <v>3.6654375894196747</v>
      </c>
      <c r="O430" s="308">
        <v>0.67543296167126754</v>
      </c>
      <c r="P430" s="308">
        <v>0.71378458498459119</v>
      </c>
      <c r="Q430" s="308">
        <v>0.44008629140458932</v>
      </c>
      <c r="R430" s="308">
        <v>7.9848888125697597</v>
      </c>
      <c r="S430" s="308">
        <v>4.6409126263938107</v>
      </c>
      <c r="T430" s="308">
        <v>8.9668253495981993</v>
      </c>
      <c r="U430" s="308">
        <v>8.9000942893453026</v>
      </c>
      <c r="V430" s="308">
        <v>9.6192384769523667</v>
      </c>
      <c r="W430" s="308">
        <v>36.448059064429827</v>
      </c>
      <c r="X430" s="308">
        <v>40.89436163318517</v>
      </c>
      <c r="Y430" s="308">
        <v>35.1108605787283</v>
      </c>
      <c r="Z430" s="308">
        <v>35.65718072987697</v>
      </c>
      <c r="AA430" s="308">
        <v>29.769137302551641</v>
      </c>
      <c r="AB430" s="308">
        <v>100</v>
      </c>
      <c r="AC430" s="308">
        <v>4.9067257335238601</v>
      </c>
      <c r="AD430" s="308">
        <v>92.835015053932523</v>
      </c>
      <c r="AE430" s="308">
        <v>77.402547227462051</v>
      </c>
      <c r="AF430" s="308">
        <v>15.432467826470479</v>
      </c>
      <c r="AG430" s="308">
        <v>100</v>
      </c>
      <c r="AH430" s="308">
        <v>23.908918406072104</v>
      </c>
      <c r="AI430" s="308">
        <v>76.091081593927896</v>
      </c>
      <c r="AJ430" s="308">
        <v>68.728652751423141</v>
      </c>
      <c r="AK430" s="308">
        <v>7.3624288425047437</v>
      </c>
      <c r="AL430" s="308">
        <v>100</v>
      </c>
      <c r="AM430" s="308">
        <v>2.4331669992031855</v>
      </c>
      <c r="AN430" s="308">
        <v>94.532485252087071</v>
      </c>
      <c r="AO430" s="308">
        <v>81.286241668180153</v>
      </c>
      <c r="AP430" s="337">
        <v>13.246243583906924</v>
      </c>
      <c r="AQ430" s="531">
        <f>Daten_Polit!M430</f>
        <v>5.6</v>
      </c>
      <c r="AR430" s="532">
        <f>Daten_Polit!N430</f>
        <v>27.6</v>
      </c>
      <c r="AS430" s="532">
        <f>Daten_Polit!O430</f>
        <v>4.5999999999999996</v>
      </c>
      <c r="AT430" s="532">
        <f>Daten_Polit!P430</f>
        <v>5</v>
      </c>
      <c r="AU430" s="532">
        <f>Daten_Polit!Q430</f>
        <v>2.5</v>
      </c>
      <c r="AV430" s="308">
        <v>0.69427913988732848</v>
      </c>
      <c r="AW430" s="308">
        <v>3.7912348193903407</v>
      </c>
      <c r="AX430" s="308">
        <v>0.62898725268459721</v>
      </c>
      <c r="AY430" s="308">
        <v>0.67231597873570204</v>
      </c>
      <c r="AZ430" s="308">
        <v>0.36441156660902929</v>
      </c>
      <c r="BA430" s="308">
        <v>8.3756427254793078</v>
      </c>
      <c r="BB430" s="308">
        <v>5.1855895196503718</v>
      </c>
      <c r="BC430" s="308">
        <v>9.4112052567869711</v>
      </c>
      <c r="BD430" s="308">
        <v>9.1613209788548335</v>
      </c>
      <c r="BE430" s="308">
        <v>11.931001437467765</v>
      </c>
      <c r="BF430" s="308">
        <v>38.431679551161551</v>
      </c>
      <c r="BG430" s="308">
        <v>40.943370355129574</v>
      </c>
      <c r="BH430" s="308">
        <v>37.726617447907699</v>
      </c>
      <c r="BI430" s="308">
        <v>38.578972635624368</v>
      </c>
      <c r="BJ430" s="308">
        <v>29.112081513828237</v>
      </c>
      <c r="BK430" s="308">
        <v>100</v>
      </c>
      <c r="BL430" s="308">
        <v>5.2465430490249414</v>
      </c>
      <c r="BM430" s="308">
        <v>92.564743228908981</v>
      </c>
      <c r="BN430" s="308">
        <v>77.149723451001321</v>
      </c>
      <c r="BO430" s="308">
        <v>15.415019777907672</v>
      </c>
      <c r="BP430" s="308">
        <v>100</v>
      </c>
      <c r="BQ430" s="308">
        <v>24.655765920826159</v>
      </c>
      <c r="BR430" s="308">
        <v>75.34423407917383</v>
      </c>
      <c r="BS430" s="308">
        <v>67.900172117039574</v>
      </c>
      <c r="BT430" s="308">
        <v>7.4440619621342519</v>
      </c>
      <c r="BU430" s="308">
        <v>100</v>
      </c>
      <c r="BV430" s="308">
        <v>2.6417730755277726</v>
      </c>
      <c r="BW430" s="308">
        <v>94.457131947085884</v>
      </c>
      <c r="BX430" s="308">
        <v>81.164996360459114</v>
      </c>
      <c r="BY430" s="312">
        <v>13.292135586626774</v>
      </c>
      <c r="BZ430" s="531">
        <f>Daten_Polit!R430</f>
        <v>5</v>
      </c>
      <c r="CA430" s="532">
        <f>Daten_Polit!S430</f>
        <v>25.4</v>
      </c>
      <c r="CB430" s="532">
        <f>Daten_Polit!T430</f>
        <v>4</v>
      </c>
      <c r="CC430" s="532">
        <f>Daten_Polit!U430</f>
        <v>4.3</v>
      </c>
      <c r="CD430" s="532">
        <f>Daten_Polit!V430</f>
        <v>2.2999999999999998</v>
      </c>
      <c r="CE430" s="309">
        <v>0.6168552938742945</v>
      </c>
      <c r="CF430" s="309">
        <v>3.6961045557911048</v>
      </c>
      <c r="CG430" s="309">
        <v>0.54406486579528623</v>
      </c>
      <c r="CH430" s="309">
        <v>0.56804177240698561</v>
      </c>
      <c r="CI430" s="309">
        <v>0.39949437432461088</v>
      </c>
      <c r="CJ430" s="309">
        <v>8.9023494860499266</v>
      </c>
      <c r="CK430" s="309">
        <v>6.0165673593950864</v>
      </c>
      <c r="CL430" s="309">
        <v>9.917020845982595</v>
      </c>
      <c r="CM430" s="309">
        <v>9.7522787004417602</v>
      </c>
      <c r="CN430" s="309">
        <v>11.483253588516746</v>
      </c>
      <c r="CO430" s="309">
        <v>35.154244036766585</v>
      </c>
      <c r="CP430" s="309">
        <v>36.551925320883115</v>
      </c>
      <c r="CQ430" s="309">
        <v>35.013357994247848</v>
      </c>
      <c r="CR430" s="309">
        <v>36.038850391911033</v>
      </c>
      <c r="CS430" s="309">
        <v>25.296017222847212</v>
      </c>
      <c r="CT430" s="309">
        <v>100</v>
      </c>
      <c r="CU430" s="309">
        <v>5.1479359737933326</v>
      </c>
      <c r="CV430" s="309">
        <v>92.637732765800166</v>
      </c>
      <c r="CW430" s="309">
        <v>77.13304697998818</v>
      </c>
      <c r="CX430" s="309">
        <v>15.504685785811983</v>
      </c>
      <c r="CY430" s="309">
        <v>100</v>
      </c>
      <c r="CZ430" s="309">
        <v>26.119035907525824</v>
      </c>
      <c r="DA430" s="309">
        <v>73.880964092474173</v>
      </c>
      <c r="DB430" s="309">
        <v>66.601082144613883</v>
      </c>
      <c r="DC430" s="309">
        <v>7.2798819478603045</v>
      </c>
      <c r="DD430" s="309">
        <v>100</v>
      </c>
      <c r="DE430" s="309">
        <v>2.8101845472103966</v>
      </c>
      <c r="DF430" s="309">
        <v>94.288009950588119</v>
      </c>
      <c r="DG430" s="309">
        <v>80.874959171344798</v>
      </c>
      <c r="DH430" s="313">
        <v>13.413050779243324</v>
      </c>
      <c r="DI430" s="565">
        <f>Daten_Polit!W430</f>
        <v>4.5</v>
      </c>
      <c r="DJ430" s="532">
        <f>Daten_Polit!X430</f>
        <v>25.5</v>
      </c>
      <c r="DK430" s="532">
        <f>Daten_Polit!Y430</f>
        <v>3.4</v>
      </c>
      <c r="DL430" s="532">
        <f>Daten_Polit!Z430</f>
        <v>3.8</v>
      </c>
      <c r="DM430" s="532">
        <f>Daten_Polit!AA430</f>
        <v>1.8</v>
      </c>
      <c r="DN430" s="309">
        <v>0.56210192650345048</v>
      </c>
      <c r="DO430" s="309">
        <v>3.8045674958807285</v>
      </c>
      <c r="DP430" s="309">
        <v>0.47940371030179102</v>
      </c>
      <c r="DQ430" s="309">
        <v>0.49810613536382081</v>
      </c>
      <c r="DR430" s="309">
        <v>0.36766181083471311</v>
      </c>
      <c r="DS430" s="309">
        <v>8.4460016488044776</v>
      </c>
      <c r="DT430" s="309">
        <v>6.0941043083900226</v>
      </c>
      <c r="DU430" s="309">
        <v>9.3975343103047209</v>
      </c>
      <c r="DV430" s="309">
        <v>8.8951191538169709</v>
      </c>
      <c r="DW430" s="309">
        <v>14.647137150462145</v>
      </c>
      <c r="DX430" s="309">
        <v>35.332003656609331</v>
      </c>
      <c r="DY430" s="309">
        <v>34.975859130930701</v>
      </c>
      <c r="DZ430" s="309">
        <v>35.491832177691023</v>
      </c>
      <c r="EA430" s="309">
        <v>36.664737282137757</v>
      </c>
      <c r="EB430" s="309">
        <v>23.076923076916795</v>
      </c>
      <c r="EC430" s="309">
        <v>100</v>
      </c>
      <c r="ED430" s="309">
        <v>5.0008085780523412</v>
      </c>
      <c r="EE430" s="309">
        <v>92.736734797267189</v>
      </c>
      <c r="EF430" s="309">
        <v>77.042295095539387</v>
      </c>
      <c r="EG430" s="309">
        <v>15.694439701727791</v>
      </c>
      <c r="EH430" s="309">
        <v>100</v>
      </c>
      <c r="EI430" s="309">
        <v>29.779213785675822</v>
      </c>
      <c r="EJ430" s="309">
        <v>70.220786214324178</v>
      </c>
      <c r="EK430" s="309">
        <v>63.651050080775441</v>
      </c>
      <c r="EL430" s="309">
        <v>6.5697361335487345</v>
      </c>
      <c r="EM430" s="309">
        <v>100</v>
      </c>
      <c r="EN430" s="309">
        <v>2.908141519216346</v>
      </c>
      <c r="EO430" s="309">
        <v>94.171094179670277</v>
      </c>
      <c r="EP430" s="309">
        <v>80.669335185842769</v>
      </c>
      <c r="EQ430" s="367">
        <v>13.50175899382751</v>
      </c>
      <c r="ER430" s="531">
        <f>Daten_Polit!AB430</f>
        <v>4.0999999999999996</v>
      </c>
      <c r="ES430" s="532">
        <f>Daten_Polit!AC430</f>
        <v>25.5</v>
      </c>
      <c r="ET430" s="532">
        <f>Daten_Polit!AD430</f>
        <v>3.1</v>
      </c>
      <c r="EU430" s="532">
        <f>Daten_Polit!AE430</f>
        <v>3.3</v>
      </c>
      <c r="EV430" s="532">
        <f>Daten_Polit!AF430</f>
        <v>1.8</v>
      </c>
      <c r="EW430" s="309">
        <v>0.5349654813461785</v>
      </c>
      <c r="EX430" s="309">
        <v>3.8930480320066416</v>
      </c>
      <c r="EY430" s="309">
        <v>0.4357897470853811</v>
      </c>
      <c r="EZ430" s="309">
        <v>0.44933326033407089</v>
      </c>
      <c r="FA430" s="309">
        <v>0.3558610016603761</v>
      </c>
      <c r="FB430" s="309">
        <v>9.1136705057588046</v>
      </c>
      <c r="FC430" s="309">
        <v>7.1837814014984573</v>
      </c>
      <c r="FD430" s="309">
        <v>9.9808694504914577</v>
      </c>
      <c r="FE430" s="309">
        <v>9.8942763397736826</v>
      </c>
      <c r="FF430" s="309">
        <v>10.803324099725984</v>
      </c>
      <c r="FG430" s="309">
        <v>32.462173314987616</v>
      </c>
      <c r="FH430" s="309">
        <v>30.817887613998234</v>
      </c>
      <c r="FI430" s="309">
        <v>33.211192538303344</v>
      </c>
      <c r="FJ430" s="309">
        <v>34.60828472273306</v>
      </c>
      <c r="FK430" s="309">
        <v>20.313565098813907</v>
      </c>
      <c r="FL430" s="309">
        <v>100</v>
      </c>
      <c r="FM430" s="309">
        <v>5.5654311049792007</v>
      </c>
      <c r="FN430" s="309">
        <v>92.137021320961381</v>
      </c>
      <c r="FO430" s="309">
        <v>76.339170595612785</v>
      </c>
      <c r="FP430" s="309">
        <v>15.797850725348606</v>
      </c>
      <c r="FQ430" s="309">
        <v>100</v>
      </c>
      <c r="FR430" s="309">
        <v>32.166172106824916</v>
      </c>
      <c r="FS430" s="309">
        <v>67.833827893175069</v>
      </c>
      <c r="FT430" s="309">
        <v>61.424332344213653</v>
      </c>
      <c r="FU430" s="309">
        <v>6.4094955489614245</v>
      </c>
      <c r="FV430" s="309">
        <v>100</v>
      </c>
      <c r="FW430" s="309">
        <v>3.2414691062315217</v>
      </c>
      <c r="FX430" s="309">
        <v>93.800630884930115</v>
      </c>
      <c r="FY430" s="309">
        <v>80.209538670497281</v>
      </c>
      <c r="FZ430" s="313">
        <v>13.591092214432832</v>
      </c>
      <c r="GA430" s="570">
        <f>Daten_Polit!AG430</f>
        <v>4.5</v>
      </c>
      <c r="GB430" s="571">
        <f>Daten_Polit!AH430</f>
        <v>28.5</v>
      </c>
      <c r="GC430" s="571">
        <f>Daten_Polit!AI430</f>
        <v>3.3</v>
      </c>
      <c r="GD430" s="571">
        <f>Daten_Polit!AJ430</f>
        <v>3.5</v>
      </c>
      <c r="GE430" s="571">
        <f>Daten_Polit!AK430</f>
        <v>2.1</v>
      </c>
      <c r="GF430" s="444">
        <v>0.54427355532327915</v>
      </c>
      <c r="GG430" s="444">
        <v>4.4722017821401936</v>
      </c>
      <c r="GH430" s="444">
        <v>0.42177340211399333</v>
      </c>
      <c r="GI430" s="444">
        <v>0.43840223290061631</v>
      </c>
      <c r="GJ430" s="444">
        <v>0.32820514020897162</v>
      </c>
      <c r="GK430" s="444">
        <v>7.885259099190713</v>
      </c>
      <c r="GL430" s="444">
        <v>5.8049147442324065</v>
      </c>
      <c r="GM430" s="444">
        <v>8.9477726574500771</v>
      </c>
      <c r="GN430" s="444">
        <v>8.8112391930833205</v>
      </c>
      <c r="GO430" s="444">
        <v>10.034403669727073</v>
      </c>
      <c r="GP430" s="444">
        <v>30.923981520367395</v>
      </c>
      <c r="GQ430" s="444">
        <v>30.561769823519764</v>
      </c>
      <c r="GR430" s="444">
        <v>31.108855620395055</v>
      </c>
      <c r="GS430" s="444">
        <v>32.312196515278494</v>
      </c>
      <c r="GT430" s="444">
        <v>21.534090909063288</v>
      </c>
      <c r="GU430" s="444">
        <v>100</v>
      </c>
      <c r="GV430" s="444">
        <v>5.9772356261133401</v>
      </c>
      <c r="GW430" s="444">
        <v>91.594021753208906</v>
      </c>
      <c r="GX430" s="444">
        <v>75.647643122364059</v>
      </c>
      <c r="GY430" s="444">
        <v>15.946378630844842</v>
      </c>
      <c r="GZ430" s="444">
        <v>100</v>
      </c>
      <c r="HA430" s="444">
        <v>35.403422982885083</v>
      </c>
      <c r="HB430" s="444">
        <v>64.596577017114925</v>
      </c>
      <c r="HC430" s="444">
        <v>57.457212713936435</v>
      </c>
      <c r="HD430" s="444">
        <v>7.1393643031784846</v>
      </c>
      <c r="HE430" s="444">
        <v>100</v>
      </c>
      <c r="HF430" s="444">
        <v>3.3515227909896104</v>
      </c>
      <c r="HG430" s="444">
        <v>93.506771967857645</v>
      </c>
      <c r="HH430" s="444">
        <v>79.396524133935003</v>
      </c>
      <c r="HI430" s="445">
        <v>14.110247833922632</v>
      </c>
      <c r="HJ430" s="570">
        <f>Daten_Polit!AL430</f>
        <v>4.4000000000000004</v>
      </c>
      <c r="HK430" s="571">
        <f>Daten_Polit!AM430</f>
        <v>25.6</v>
      </c>
      <c r="HL430" s="571">
        <f>Daten_Polit!AN430</f>
        <v>3.2</v>
      </c>
      <c r="HM430" s="571">
        <f>Daten_Polit!AO430</f>
        <v>3.4</v>
      </c>
      <c r="HN430" s="571">
        <f>Daten_Polit!AP430</f>
        <v>1.9</v>
      </c>
      <c r="HO430" s="444">
        <v>0.43443799724831006</v>
      </c>
      <c r="HP430" s="444">
        <v>3.2587979407860947</v>
      </c>
      <c r="HQ430" s="444">
        <v>0.34403382109539826</v>
      </c>
      <c r="HR430" s="444">
        <v>0.35687433848374256</v>
      </c>
      <c r="HS430" s="444">
        <v>0.27321681276940479</v>
      </c>
      <c r="HT430" s="444">
        <v>7.5122035509094562</v>
      </c>
      <c r="HU430" s="444">
        <v>5.4897465291045719</v>
      </c>
      <c r="HV430" s="444">
        <v>8.5506962149441055</v>
      </c>
      <c r="HW430" s="444">
        <v>8.3089953271030463</v>
      </c>
      <c r="HX430" s="444">
        <v>10.618363522795599</v>
      </c>
      <c r="HY430" s="444">
        <v>38.442057462232121</v>
      </c>
      <c r="HZ430" s="444">
        <v>40.218088518283018</v>
      </c>
      <c r="IA430" s="444">
        <v>37.528134516089963</v>
      </c>
      <c r="IB430" s="444">
        <v>38.680360573371914</v>
      </c>
      <c r="IC430" s="444">
        <v>27.608142493664122</v>
      </c>
      <c r="ID430" s="444">
        <v>100</v>
      </c>
      <c r="IE430" s="444">
        <v>5.9233259253490784</v>
      </c>
      <c r="IF430" s="444">
        <v>91.567731931353435</v>
      </c>
      <c r="IG430" s="444">
        <v>75.470697023092271</v>
      </c>
      <c r="IH430" s="444">
        <v>16.097034908261161</v>
      </c>
      <c r="II430" s="444">
        <v>100</v>
      </c>
      <c r="IJ430" s="444">
        <v>34.898612593383135</v>
      </c>
      <c r="IK430" s="444">
        <v>65.101387406616865</v>
      </c>
      <c r="IL430" s="444">
        <v>58.057630736392738</v>
      </c>
      <c r="IM430" s="444">
        <v>7.0437566702241199</v>
      </c>
      <c r="IN430" s="444">
        <v>100</v>
      </c>
      <c r="IO430" s="444">
        <v>3.4800411496053547</v>
      </c>
      <c r="IP430" s="444">
        <v>93.313641927501791</v>
      </c>
      <c r="IQ430" s="444">
        <v>78.99101606080751</v>
      </c>
      <c r="IR430" s="445">
        <v>14.322625866694274</v>
      </c>
      <c r="IS430" s="443">
        <f>Daten_Polit!AQ430</f>
        <v>4.2</v>
      </c>
      <c r="IT430" s="227">
        <f>Daten_Polit!AR430</f>
        <v>26.2</v>
      </c>
      <c r="IU430" s="227">
        <f>Daten_Polit!AS430</f>
        <v>2.9</v>
      </c>
      <c r="IV430" s="227">
        <f>Daten_Polit!AT430</f>
        <v>3.1</v>
      </c>
      <c r="IW430" s="227">
        <f>Daten_Polit!AU430</f>
        <v>1.8</v>
      </c>
      <c r="IX430" s="444" t="s">
        <v>820</v>
      </c>
      <c r="IY430" s="444" t="s">
        <v>820</v>
      </c>
      <c r="IZ430" s="444" t="s">
        <v>820</v>
      </c>
      <c r="JA430" s="444" t="s">
        <v>820</v>
      </c>
      <c r="JB430" s="444" t="s">
        <v>820</v>
      </c>
      <c r="JC430" s="444" t="s">
        <v>820</v>
      </c>
      <c r="JD430" s="444" t="s">
        <v>820</v>
      </c>
      <c r="JE430" s="444" t="s">
        <v>820</v>
      </c>
      <c r="JF430" s="444" t="s">
        <v>820</v>
      </c>
      <c r="JG430" s="444" t="s">
        <v>820</v>
      </c>
      <c r="JH430" s="444" t="s">
        <v>820</v>
      </c>
      <c r="JI430" s="444" t="s">
        <v>820</v>
      </c>
      <c r="JJ430" s="444" t="s">
        <v>820</v>
      </c>
      <c r="JK430" s="444" t="s">
        <v>820</v>
      </c>
      <c r="JL430" s="444" t="s">
        <v>820</v>
      </c>
      <c r="JM430" s="444" t="s">
        <v>820</v>
      </c>
      <c r="JN430" s="444" t="s">
        <v>820</v>
      </c>
      <c r="JO430" s="444" t="s">
        <v>820</v>
      </c>
      <c r="JP430" s="444" t="s">
        <v>820</v>
      </c>
      <c r="JQ430" s="444" t="s">
        <v>820</v>
      </c>
      <c r="JR430" s="444" t="s">
        <v>820</v>
      </c>
      <c r="JS430" s="444" t="s">
        <v>820</v>
      </c>
      <c r="JT430" s="444" t="s">
        <v>820</v>
      </c>
      <c r="JU430" s="444" t="s">
        <v>820</v>
      </c>
      <c r="JV430" s="444" t="s">
        <v>820</v>
      </c>
      <c r="JW430" s="444" t="s">
        <v>820</v>
      </c>
      <c r="JX430" s="444" t="s">
        <v>820</v>
      </c>
      <c r="JY430" s="444" t="s">
        <v>820</v>
      </c>
      <c r="JZ430" s="444" t="s">
        <v>820</v>
      </c>
      <c r="KA430" s="445" t="s">
        <v>820</v>
      </c>
    </row>
    <row r="431" spans="1:287" ht="12.65" customHeight="1" x14ac:dyDescent="0.2">
      <c r="D431" s="276"/>
      <c r="E431" s="3" t="str">
        <f>Daten_Polit!E431</f>
        <v>16075</v>
      </c>
      <c r="F431" s="229" t="str">
        <f>Daten_Polit!F431</f>
        <v>Saale-Orla-Kreis</v>
      </c>
      <c r="G431" s="246"/>
      <c r="H431" s="531">
        <f>Daten_Polit!H431</f>
        <v>6.5</v>
      </c>
      <c r="I431" s="532">
        <f>Daten_Polit!I431</f>
        <v>27.9</v>
      </c>
      <c r="J431" s="532">
        <f>Daten_Polit!J431</f>
        <v>5.7</v>
      </c>
      <c r="K431" s="532">
        <f>Daten_Polit!K431</f>
        <v>6</v>
      </c>
      <c r="L431" s="532">
        <f>Daten_Polit!L431</f>
        <v>3.3</v>
      </c>
      <c r="M431" s="308">
        <v>0.8660805338561004</v>
      </c>
      <c r="N431" s="308">
        <v>4.0200234648579833</v>
      </c>
      <c r="O431" s="308">
        <v>0.8104967627055244</v>
      </c>
      <c r="P431" s="308">
        <v>0.84393759201496965</v>
      </c>
      <c r="Q431" s="308">
        <v>0.48461284633408025</v>
      </c>
      <c r="R431" s="308">
        <v>9.1122671589192823</v>
      </c>
      <c r="S431" s="308">
        <v>6.400497125989971</v>
      </c>
      <c r="T431" s="308">
        <v>9.8067783675026892</v>
      </c>
      <c r="U431" s="308">
        <v>9.7699009606074938</v>
      </c>
      <c r="V431" s="308">
        <v>10.309801929915757</v>
      </c>
      <c r="W431" s="308">
        <v>35.631925305134956</v>
      </c>
      <c r="X431" s="308">
        <v>34.901295496603019</v>
      </c>
      <c r="Y431" s="308">
        <v>35.637088594311997</v>
      </c>
      <c r="Z431" s="308">
        <v>35.655830017269103</v>
      </c>
      <c r="AA431" s="308">
        <v>35.381464413701998</v>
      </c>
      <c r="AB431" s="308">
        <v>100</v>
      </c>
      <c r="AC431" s="308">
        <v>4.4233816913540034</v>
      </c>
      <c r="AD431" s="308">
        <v>93.137506867421976</v>
      </c>
      <c r="AE431" s="308">
        <v>81.703276806375996</v>
      </c>
      <c r="AF431" s="308">
        <v>11.434230061045977</v>
      </c>
      <c r="AG431" s="308">
        <v>100</v>
      </c>
      <c r="AH431" s="308">
        <v>19.338715878508264</v>
      </c>
      <c r="AI431" s="308">
        <v>80.661284121491732</v>
      </c>
      <c r="AJ431" s="308">
        <v>75.278738946559002</v>
      </c>
      <c r="AK431" s="308">
        <v>5.3825451749327167</v>
      </c>
      <c r="AL431" s="308">
        <v>100</v>
      </c>
      <c r="AM431" s="308">
        <v>2.5524212888538589</v>
      </c>
      <c r="AN431" s="308">
        <v>94.198105933648904</v>
      </c>
      <c r="AO431" s="308">
        <v>85.431487937910489</v>
      </c>
      <c r="AP431" s="337">
        <v>8.7666179957384056</v>
      </c>
      <c r="AQ431" s="531">
        <f>Daten_Polit!M431</f>
        <v>5.9</v>
      </c>
      <c r="AR431" s="532">
        <f>Daten_Polit!N431</f>
        <v>28.4</v>
      </c>
      <c r="AS431" s="532">
        <f>Daten_Polit!O431</f>
        <v>5</v>
      </c>
      <c r="AT431" s="532">
        <f>Daten_Polit!P431</f>
        <v>5.3</v>
      </c>
      <c r="AU431" s="532">
        <f>Daten_Polit!Q431</f>
        <v>3</v>
      </c>
      <c r="AV431" s="308">
        <v>0.79244496082461946</v>
      </c>
      <c r="AW431" s="308">
        <v>3.558394795094713</v>
      </c>
      <c r="AX431" s="308">
        <v>0.74226675404245257</v>
      </c>
      <c r="AY431" s="308">
        <v>0.76887087791916942</v>
      </c>
      <c r="AZ431" s="308">
        <v>0.48710810239290497</v>
      </c>
      <c r="BA431" s="308">
        <v>9.0651732414301307</v>
      </c>
      <c r="BB431" s="308">
        <v>5.9175134488938479</v>
      </c>
      <c r="BC431" s="308">
        <v>10.038028838536208</v>
      </c>
      <c r="BD431" s="308">
        <v>10.052007843806123</v>
      </c>
      <c r="BE431" s="308">
        <v>9.8544232922754418</v>
      </c>
      <c r="BF431" s="308">
        <v>35.023816195011307</v>
      </c>
      <c r="BG431" s="308">
        <v>35.608353510887675</v>
      </c>
      <c r="BH431" s="308">
        <v>34.938549281067239</v>
      </c>
      <c r="BI431" s="308">
        <v>35.402517627719249</v>
      </c>
      <c r="BJ431" s="308">
        <v>28.916339135333207</v>
      </c>
      <c r="BK431" s="308">
        <v>100</v>
      </c>
      <c r="BL431" s="308">
        <v>4.88780093368434</v>
      </c>
      <c r="BM431" s="308">
        <v>92.642165178627991</v>
      </c>
      <c r="BN431" s="308">
        <v>81.282865566092639</v>
      </c>
      <c r="BO431" s="308">
        <v>11.359299612535361</v>
      </c>
      <c r="BP431" s="308">
        <v>100</v>
      </c>
      <c r="BQ431" s="308">
        <v>22.484725050916492</v>
      </c>
      <c r="BR431" s="308">
        <v>77.515274949083505</v>
      </c>
      <c r="BS431" s="308">
        <v>72.057026476578415</v>
      </c>
      <c r="BT431" s="308">
        <v>5.4582484725050913</v>
      </c>
      <c r="BU431" s="308">
        <v>100</v>
      </c>
      <c r="BV431" s="308">
        <v>2.6369274555960796</v>
      </c>
      <c r="BW431" s="308">
        <v>94.118814791253499</v>
      </c>
      <c r="BX431" s="308">
        <v>85.232088703467383</v>
      </c>
      <c r="BY431" s="312">
        <v>8.8867260877861067</v>
      </c>
      <c r="BZ431" s="531">
        <f>Daten_Polit!R431</f>
        <v>5.2</v>
      </c>
      <c r="CA431" s="532">
        <f>Daten_Polit!S431</f>
        <v>22.6</v>
      </c>
      <c r="CB431" s="532">
        <f>Daten_Polit!T431</f>
        <v>4.5</v>
      </c>
      <c r="CC431" s="532">
        <f>Daten_Polit!U431</f>
        <v>4.7</v>
      </c>
      <c r="CD431" s="532">
        <f>Daten_Polit!V431</f>
        <v>2.7</v>
      </c>
      <c r="CE431" s="309">
        <v>0.69317739957526991</v>
      </c>
      <c r="CF431" s="309">
        <v>3.5113650897274118</v>
      </c>
      <c r="CG431" s="309">
        <v>0.63612096402776031</v>
      </c>
      <c r="CH431" s="309">
        <v>0.65402831326099498</v>
      </c>
      <c r="CI431" s="309">
        <v>0.46703412513531212</v>
      </c>
      <c r="CJ431" s="309">
        <v>8.9562361676304718</v>
      </c>
      <c r="CK431" s="309">
        <v>6.2281186659296113</v>
      </c>
      <c r="CL431" s="309">
        <v>9.9175478641634154</v>
      </c>
      <c r="CM431" s="309">
        <v>9.8687188773200543</v>
      </c>
      <c r="CN431" s="309">
        <v>10.529634300123448</v>
      </c>
      <c r="CO431" s="309">
        <v>33.37054375225015</v>
      </c>
      <c r="CP431" s="309">
        <v>35.027422303483362</v>
      </c>
      <c r="CQ431" s="309">
        <v>33.809837298970486</v>
      </c>
      <c r="CR431" s="309">
        <v>34.277304100688184</v>
      </c>
      <c r="CS431" s="309">
        <v>27.912932138251495</v>
      </c>
      <c r="CT431" s="309">
        <v>100</v>
      </c>
      <c r="CU431" s="309">
        <v>4.6107175160673792</v>
      </c>
      <c r="CV431" s="309">
        <v>93.033934278361059</v>
      </c>
      <c r="CW431" s="309">
        <v>81.515563602355627</v>
      </c>
      <c r="CX431" s="309">
        <v>11.518370676005443</v>
      </c>
      <c r="CY431" s="309">
        <v>100</v>
      </c>
      <c r="CZ431" s="309">
        <v>21.257485029940117</v>
      </c>
      <c r="DA431" s="309">
        <v>78.742514970059872</v>
      </c>
      <c r="DB431" s="309">
        <v>72.504990019960076</v>
      </c>
      <c r="DC431" s="309">
        <v>6.2375249500998002</v>
      </c>
      <c r="DD431" s="309">
        <v>100</v>
      </c>
      <c r="DE431" s="309">
        <v>2.6620284368202891</v>
      </c>
      <c r="DF431" s="309">
        <v>94.275129461065035</v>
      </c>
      <c r="DG431" s="309">
        <v>85.246946905289462</v>
      </c>
      <c r="DH431" s="313">
        <v>9.0281825557755653</v>
      </c>
      <c r="DI431" s="565">
        <f>Daten_Polit!W431</f>
        <v>4.9000000000000004</v>
      </c>
      <c r="DJ431" s="532">
        <f>Daten_Polit!X431</f>
        <v>24.4</v>
      </c>
      <c r="DK431" s="532">
        <f>Daten_Polit!Y431</f>
        <v>4</v>
      </c>
      <c r="DL431" s="532">
        <f>Daten_Polit!Z431</f>
        <v>4.2</v>
      </c>
      <c r="DM431" s="532">
        <f>Daten_Polit!AA431</f>
        <v>2.4</v>
      </c>
      <c r="DN431" s="309">
        <v>0.64952929759796707</v>
      </c>
      <c r="DO431" s="309">
        <v>3.6886181641071309</v>
      </c>
      <c r="DP431" s="309">
        <v>0.58215510577358087</v>
      </c>
      <c r="DQ431" s="309">
        <v>0.5989034685273803</v>
      </c>
      <c r="DR431" s="309">
        <v>0.42303506705023602</v>
      </c>
      <c r="DS431" s="309">
        <v>8.7685841052384408</v>
      </c>
      <c r="DT431" s="309">
        <v>6.2861869313482215</v>
      </c>
      <c r="DU431" s="309">
        <v>9.5291422753883328</v>
      </c>
      <c r="DV431" s="309">
        <v>9.5104818351443292</v>
      </c>
      <c r="DW431" s="309">
        <v>9.7680955727364065</v>
      </c>
      <c r="DX431" s="309">
        <v>33.104906606099917</v>
      </c>
      <c r="DY431" s="309">
        <v>32.556591211715542</v>
      </c>
      <c r="DZ431" s="309">
        <v>33.278705315988255</v>
      </c>
      <c r="EA431" s="309">
        <v>33.85787642868975</v>
      </c>
      <c r="EB431" s="309">
        <v>25.865724381618133</v>
      </c>
      <c r="EC431" s="309">
        <v>100</v>
      </c>
      <c r="ED431" s="309">
        <v>4.5397599034507401</v>
      </c>
      <c r="EE431" s="309">
        <v>92.916784638593271</v>
      </c>
      <c r="EF431" s="309">
        <v>81.358206589933204</v>
      </c>
      <c r="EG431" s="309">
        <v>11.558578048660074</v>
      </c>
      <c r="EH431" s="309">
        <v>100</v>
      </c>
      <c r="EI431" s="309">
        <v>24.922760041194643</v>
      </c>
      <c r="EJ431" s="309">
        <v>75.07723995880535</v>
      </c>
      <c r="EK431" s="309">
        <v>69.155509783728121</v>
      </c>
      <c r="EL431" s="309">
        <v>5.92173017507724</v>
      </c>
      <c r="EM431" s="309">
        <v>100</v>
      </c>
      <c r="EN431" s="309">
        <v>2.7796552767952543</v>
      </c>
      <c r="EO431" s="309">
        <v>93.960943180541406</v>
      </c>
      <c r="EP431" s="309">
        <v>85.012820903548089</v>
      </c>
      <c r="EQ431" s="367">
        <v>8.9481222769933115</v>
      </c>
      <c r="ER431" s="531">
        <f>Daten_Polit!AB431</f>
        <v>4.5999999999999996</v>
      </c>
      <c r="ES431" s="532">
        <f>Daten_Polit!AC431</f>
        <v>24.7</v>
      </c>
      <c r="ET431" s="532">
        <f>Daten_Polit!AD431</f>
        <v>3.7</v>
      </c>
      <c r="EU431" s="532">
        <f>Daten_Polit!AE431</f>
        <v>4</v>
      </c>
      <c r="EV431" s="532">
        <f>Daten_Polit!AF431</f>
        <v>2.2000000000000002</v>
      </c>
      <c r="EW431" s="309">
        <v>0.58273834523309531</v>
      </c>
      <c r="EX431" s="309">
        <v>3.668556273576046</v>
      </c>
      <c r="EY431" s="309">
        <v>0.50277771431190799</v>
      </c>
      <c r="EZ431" s="309">
        <v>0.51557016885096973</v>
      </c>
      <c r="FA431" s="309">
        <v>0.38280930767405968</v>
      </c>
      <c r="FB431" s="309">
        <v>8.8320985598933017</v>
      </c>
      <c r="FC431" s="309">
        <v>7.4149659863945585</v>
      </c>
      <c r="FD431" s="309">
        <v>9.2918159272528911</v>
      </c>
      <c r="FE431" s="309">
        <v>9.2930614186339096</v>
      </c>
      <c r="FF431" s="309">
        <v>9.2760180995475121</v>
      </c>
      <c r="FG431" s="309">
        <v>31.556772698547608</v>
      </c>
      <c r="FH431" s="309">
        <v>29.615583520087597</v>
      </c>
      <c r="FI431" s="309">
        <v>32.186471867506114</v>
      </c>
      <c r="FJ431" s="309">
        <v>32.667669172929145</v>
      </c>
      <c r="FK431" s="309">
        <v>26.07033639146789</v>
      </c>
      <c r="FL431" s="309">
        <v>100</v>
      </c>
      <c r="FM431" s="309">
        <v>4.9750299069293247</v>
      </c>
      <c r="FN431" s="309">
        <v>92.370993979480431</v>
      </c>
      <c r="FO431" s="309">
        <v>80.726667746628166</v>
      </c>
      <c r="FP431" s="309">
        <v>11.64432623285226</v>
      </c>
      <c r="FQ431" s="309">
        <v>100</v>
      </c>
      <c r="FR431" s="309">
        <v>26.729559748427679</v>
      </c>
      <c r="FS431" s="309">
        <v>73.270440251572325</v>
      </c>
      <c r="FT431" s="309">
        <v>67.55765199161425</v>
      </c>
      <c r="FU431" s="309">
        <v>5.7127882599580717</v>
      </c>
      <c r="FV431" s="309">
        <v>100</v>
      </c>
      <c r="FW431" s="309">
        <v>3.0665401224808861</v>
      </c>
      <c r="FX431" s="309">
        <v>93.528527976157136</v>
      </c>
      <c r="FY431" s="309">
        <v>84.516388166021201</v>
      </c>
      <c r="FZ431" s="313">
        <v>9.0121398101359436</v>
      </c>
      <c r="GA431" s="570">
        <f>Daten_Polit!AG431</f>
        <v>4.9000000000000004</v>
      </c>
      <c r="GB431" s="571">
        <f>Daten_Polit!AH431</f>
        <v>25.7</v>
      </c>
      <c r="GC431" s="571">
        <f>Daten_Polit!AI431</f>
        <v>3.9</v>
      </c>
      <c r="GD431" s="571">
        <f>Daten_Polit!AJ431</f>
        <v>4.0999999999999996</v>
      </c>
      <c r="GE431" s="571">
        <f>Daten_Polit!AK431</f>
        <v>2.5</v>
      </c>
      <c r="GF431" s="444">
        <v>0.61599504155743878</v>
      </c>
      <c r="GG431" s="444">
        <v>4.1483177436984384</v>
      </c>
      <c r="GH431" s="444">
        <v>0.51905312521048552</v>
      </c>
      <c r="GI431" s="444">
        <v>0.52748360721144283</v>
      </c>
      <c r="GJ431" s="444">
        <v>0.44075728084181026</v>
      </c>
      <c r="GK431" s="444">
        <v>7.9174741602067185</v>
      </c>
      <c r="GL431" s="444">
        <v>6.6185897435897436</v>
      </c>
      <c r="GM431" s="444">
        <v>8.3549222797927474</v>
      </c>
      <c r="GN431" s="444">
        <v>8.3074032759934653</v>
      </c>
      <c r="GO431" s="444">
        <v>8.8963210702364943</v>
      </c>
      <c r="GP431" s="444">
        <v>31.013995773357291</v>
      </c>
      <c r="GQ431" s="444">
        <v>28.354231974919848</v>
      </c>
      <c r="GR431" s="444">
        <v>31.921493127976895</v>
      </c>
      <c r="GS431" s="444">
        <v>32.512945831153779</v>
      </c>
      <c r="GT431" s="444">
        <v>25.198412698412696</v>
      </c>
      <c r="GU431" s="444">
        <v>100</v>
      </c>
      <c r="GV431" s="444">
        <v>5.1492975216964032</v>
      </c>
      <c r="GW431" s="444">
        <v>91.957578577841872</v>
      </c>
      <c r="GX431" s="444">
        <v>80.416067343479156</v>
      </c>
      <c r="GY431" s="444">
        <v>11.541511234362705</v>
      </c>
      <c r="GZ431" s="444">
        <v>100</v>
      </c>
      <c r="HA431" s="444">
        <v>26.984126984126984</v>
      </c>
      <c r="HB431" s="444">
        <v>73.015873015872998</v>
      </c>
      <c r="HC431" s="444">
        <v>67.040149393090559</v>
      </c>
      <c r="HD431" s="444">
        <v>5.9757236227824464</v>
      </c>
      <c r="HE431" s="444">
        <v>100</v>
      </c>
      <c r="HF431" s="444">
        <v>3.2025443161663927</v>
      </c>
      <c r="HG431" s="444">
        <v>93.081671985729599</v>
      </c>
      <c r="HH431" s="444">
        <v>84.033400334625981</v>
      </c>
      <c r="HI431" s="445">
        <v>9.0482716511036223</v>
      </c>
      <c r="HJ431" s="570">
        <f>Daten_Polit!AL431</f>
        <v>4.7</v>
      </c>
      <c r="HK431" s="571">
        <f>Daten_Polit!AM431</f>
        <v>25.8</v>
      </c>
      <c r="HL431" s="571">
        <f>Daten_Polit!AN431</f>
        <v>3.7</v>
      </c>
      <c r="HM431" s="571">
        <f>Daten_Polit!AO431</f>
        <v>4</v>
      </c>
      <c r="HN431" s="571">
        <f>Daten_Polit!AP431</f>
        <v>2.1</v>
      </c>
      <c r="HO431" s="444">
        <v>0.51028226424346446</v>
      </c>
      <c r="HP431" s="444">
        <v>3.4855952364462395</v>
      </c>
      <c r="HQ431" s="444">
        <v>0.42044561780638307</v>
      </c>
      <c r="HR431" s="444">
        <v>0.43438647510990208</v>
      </c>
      <c r="HS431" s="444">
        <v>0.29479926559370273</v>
      </c>
      <c r="HT431" s="444">
        <v>7.779378472936946</v>
      </c>
      <c r="HU431" s="444">
        <v>6.2827225130893822</v>
      </c>
      <c r="HV431" s="444">
        <v>8.3418512208972171</v>
      </c>
      <c r="HW431" s="444">
        <v>8.2661290322580641</v>
      </c>
      <c r="HX431" s="444">
        <v>9.3397745571658621</v>
      </c>
      <c r="HY431" s="444">
        <v>37.995347677992228</v>
      </c>
      <c r="HZ431" s="444">
        <v>37.109843937571256</v>
      </c>
      <c r="IA431" s="444">
        <v>38.334290637567797</v>
      </c>
      <c r="IB431" s="444">
        <v>38.774627879688722</v>
      </c>
      <c r="IC431" s="444">
        <v>32.485643970478257</v>
      </c>
      <c r="ID431" s="444">
        <v>100</v>
      </c>
      <c r="IE431" s="444">
        <v>5.2872918853858417</v>
      </c>
      <c r="IF431" s="444">
        <v>91.766180780519036</v>
      </c>
      <c r="IG431" s="444">
        <v>80.173833442171343</v>
      </c>
      <c r="IH431" s="444">
        <v>11.592347338347693</v>
      </c>
      <c r="II431" s="444">
        <v>100</v>
      </c>
      <c r="IJ431" s="444">
        <v>28.116983068240124</v>
      </c>
      <c r="IK431" s="444">
        <v>71.883016931759883</v>
      </c>
      <c r="IL431" s="444">
        <v>67.213955874807596</v>
      </c>
      <c r="IM431" s="444">
        <v>4.669061056952283</v>
      </c>
      <c r="IN431" s="444">
        <v>100</v>
      </c>
      <c r="IO431" s="444">
        <v>3.4437839256420277</v>
      </c>
      <c r="IP431" s="444">
        <v>92.817210894916357</v>
      </c>
      <c r="IQ431" s="444">
        <v>83.547368071340927</v>
      </c>
      <c r="IR431" s="445">
        <v>9.2698428235754324</v>
      </c>
      <c r="IS431" s="443">
        <f>Daten_Polit!AQ431</f>
        <v>4.7</v>
      </c>
      <c r="IT431" s="227">
        <f>Daten_Polit!AR431</f>
        <v>28.1</v>
      </c>
      <c r="IU431" s="227">
        <f>Daten_Polit!AS431</f>
        <v>3.6</v>
      </c>
      <c r="IV431" s="227">
        <f>Daten_Polit!AT431</f>
        <v>3.7</v>
      </c>
      <c r="IW431" s="227">
        <f>Daten_Polit!AU431</f>
        <v>2.2999999999999998</v>
      </c>
      <c r="IX431" s="444" t="s">
        <v>820</v>
      </c>
      <c r="IY431" s="444" t="s">
        <v>820</v>
      </c>
      <c r="IZ431" s="444" t="s">
        <v>820</v>
      </c>
      <c r="JA431" s="444" t="s">
        <v>820</v>
      </c>
      <c r="JB431" s="444" t="s">
        <v>820</v>
      </c>
      <c r="JC431" s="444" t="s">
        <v>820</v>
      </c>
      <c r="JD431" s="444" t="s">
        <v>820</v>
      </c>
      <c r="JE431" s="444" t="s">
        <v>820</v>
      </c>
      <c r="JF431" s="444" t="s">
        <v>820</v>
      </c>
      <c r="JG431" s="444" t="s">
        <v>820</v>
      </c>
      <c r="JH431" s="444" t="s">
        <v>820</v>
      </c>
      <c r="JI431" s="444" t="s">
        <v>820</v>
      </c>
      <c r="JJ431" s="444" t="s">
        <v>820</v>
      </c>
      <c r="JK431" s="444" t="s">
        <v>820</v>
      </c>
      <c r="JL431" s="444" t="s">
        <v>820</v>
      </c>
      <c r="JM431" s="444" t="s">
        <v>820</v>
      </c>
      <c r="JN431" s="444" t="s">
        <v>820</v>
      </c>
      <c r="JO431" s="444" t="s">
        <v>820</v>
      </c>
      <c r="JP431" s="444" t="s">
        <v>820</v>
      </c>
      <c r="JQ431" s="444" t="s">
        <v>820</v>
      </c>
      <c r="JR431" s="444" t="s">
        <v>820</v>
      </c>
      <c r="JS431" s="444" t="s">
        <v>820</v>
      </c>
      <c r="JT431" s="444" t="s">
        <v>820</v>
      </c>
      <c r="JU431" s="444" t="s">
        <v>820</v>
      </c>
      <c r="JV431" s="444" t="s">
        <v>820</v>
      </c>
      <c r="JW431" s="444" t="s">
        <v>820</v>
      </c>
      <c r="JX431" s="444" t="s">
        <v>820</v>
      </c>
      <c r="JY431" s="444" t="s">
        <v>820</v>
      </c>
      <c r="JZ431" s="444" t="s">
        <v>820</v>
      </c>
      <c r="KA431" s="445" t="s">
        <v>820</v>
      </c>
    </row>
    <row r="432" spans="1:287" ht="12.65" customHeight="1" x14ac:dyDescent="0.2">
      <c r="D432" s="276"/>
      <c r="E432" s="3" t="str">
        <f>Daten_Polit!E432</f>
        <v>16076</v>
      </c>
      <c r="F432" s="229" t="str">
        <f>Daten_Polit!F432</f>
        <v>Greiz</v>
      </c>
      <c r="G432" s="246"/>
      <c r="H432" s="531">
        <f>Daten_Polit!H432</f>
        <v>7.6</v>
      </c>
      <c r="I432" s="532">
        <f>Daten_Polit!I432</f>
        <v>27.9</v>
      </c>
      <c r="J432" s="532">
        <f>Daten_Polit!J432</f>
        <v>6.9</v>
      </c>
      <c r="K432" s="532">
        <f>Daten_Polit!K432</f>
        <v>7.5</v>
      </c>
      <c r="L432" s="532">
        <f>Daten_Polit!L432</f>
        <v>3</v>
      </c>
      <c r="M432" s="308">
        <v>0.7968497255442708</v>
      </c>
      <c r="N432" s="308">
        <v>3.6493366025537988</v>
      </c>
      <c r="O432" s="308">
        <v>0.75807978953019128</v>
      </c>
      <c r="P432" s="308">
        <v>0.80286481359069539</v>
      </c>
      <c r="Q432" s="308">
        <v>0.3945303766917328</v>
      </c>
      <c r="R432" s="308">
        <v>7.2829015544042059</v>
      </c>
      <c r="S432" s="308">
        <v>4.9771878888428036</v>
      </c>
      <c r="T432" s="308">
        <v>7.7823656780301915</v>
      </c>
      <c r="U432" s="308">
        <v>7.6682022712664208</v>
      </c>
      <c r="V432" s="308">
        <v>9.5717884130982362</v>
      </c>
      <c r="W432" s="308">
        <v>38.85171865852606</v>
      </c>
      <c r="X432" s="308">
        <v>36.91621357870347</v>
      </c>
      <c r="Y432" s="308">
        <v>39.8271039918627</v>
      </c>
      <c r="Z432" s="308">
        <v>40.127044195159996</v>
      </c>
      <c r="AA432" s="308">
        <v>35.074946466815433</v>
      </c>
      <c r="AB432" s="308">
        <v>100</v>
      </c>
      <c r="AC432" s="308">
        <v>4.1443201925434137</v>
      </c>
      <c r="AD432" s="308">
        <v>93.598786659247551</v>
      </c>
      <c r="AE432" s="308">
        <v>80.554304330176123</v>
      </c>
      <c r="AF432" s="308">
        <v>13.044482329071428</v>
      </c>
      <c r="AG432" s="308">
        <v>100</v>
      </c>
      <c r="AH432" s="308">
        <v>15.957742563247152</v>
      </c>
      <c r="AI432" s="308">
        <v>84.042257436752848</v>
      </c>
      <c r="AJ432" s="308">
        <v>78.59327217125383</v>
      </c>
      <c r="AK432" s="308">
        <v>5.4489852654990258</v>
      </c>
      <c r="AL432" s="308">
        <v>100</v>
      </c>
      <c r="AM432" s="308">
        <v>2.1481580674104572</v>
      </c>
      <c r="AN432" s="308">
        <v>94.773164623581565</v>
      </c>
      <c r="AO432" s="308">
        <v>84.378698533014131</v>
      </c>
      <c r="AP432" s="337">
        <v>10.394466090567434</v>
      </c>
      <c r="AQ432" s="531">
        <f>Daten_Polit!M432</f>
        <v>6.7</v>
      </c>
      <c r="AR432" s="532">
        <f>Daten_Polit!N432</f>
        <v>27.1</v>
      </c>
      <c r="AS432" s="532">
        <f>Daten_Polit!O432</f>
        <v>5.9</v>
      </c>
      <c r="AT432" s="532">
        <f>Daten_Polit!P432</f>
        <v>6.5</v>
      </c>
      <c r="AU432" s="532">
        <f>Daten_Polit!Q432</f>
        <v>2.4</v>
      </c>
      <c r="AV432" s="308">
        <v>0.71993474483101039</v>
      </c>
      <c r="AW432" s="308">
        <v>3.6836870511353008</v>
      </c>
      <c r="AX432" s="308">
        <v>0.67467216325814428</v>
      </c>
      <c r="AY432" s="308">
        <v>0.71200180302100291</v>
      </c>
      <c r="AZ432" s="308">
        <v>0.37445024044573039</v>
      </c>
      <c r="BA432" s="308">
        <v>7.2776022215838356</v>
      </c>
      <c r="BB432" s="308">
        <v>5.0902633915356557</v>
      </c>
      <c r="BC432" s="308">
        <v>7.8606280120931791</v>
      </c>
      <c r="BD432" s="308">
        <v>7.7504125936269164</v>
      </c>
      <c r="BE432" s="308">
        <v>9.6893101632438121</v>
      </c>
      <c r="BF432" s="308">
        <v>39.143286330379411</v>
      </c>
      <c r="BG432" s="308">
        <v>38.821258907371671</v>
      </c>
      <c r="BH432" s="308">
        <v>40.144099227823425</v>
      </c>
      <c r="BI432" s="308">
        <v>40.812248186946768</v>
      </c>
      <c r="BJ432" s="308">
        <v>29.052969502407706</v>
      </c>
      <c r="BK432" s="308">
        <v>100</v>
      </c>
      <c r="BL432" s="308">
        <v>4.4513787665192757</v>
      </c>
      <c r="BM432" s="308">
        <v>93.248027560914409</v>
      </c>
      <c r="BN432" s="308">
        <v>80.289312690382545</v>
      </c>
      <c r="BO432" s="308">
        <v>12.958714870531866</v>
      </c>
      <c r="BP432" s="308">
        <v>100</v>
      </c>
      <c r="BQ432" s="308">
        <v>17.62128325508607</v>
      </c>
      <c r="BR432" s="308">
        <v>82.37871674491393</v>
      </c>
      <c r="BS432" s="308">
        <v>77.37089201877933</v>
      </c>
      <c r="BT432" s="308">
        <v>5.0078247261345847</v>
      </c>
      <c r="BU432" s="308">
        <v>100</v>
      </c>
      <c r="BV432" s="308">
        <v>2.1978284751513826</v>
      </c>
      <c r="BW432" s="308">
        <v>94.70875733184937</v>
      </c>
      <c r="BX432" s="308">
        <v>84.234968478338928</v>
      </c>
      <c r="BY432" s="312">
        <v>10.473788853510436</v>
      </c>
      <c r="BZ432" s="531">
        <f>Daten_Polit!R432</f>
        <v>5.7</v>
      </c>
      <c r="CA432" s="532">
        <f>Daten_Polit!S432</f>
        <v>24.7</v>
      </c>
      <c r="CB432" s="532">
        <f>Daten_Polit!T432</f>
        <v>4.9000000000000004</v>
      </c>
      <c r="CC432" s="532">
        <f>Daten_Polit!U432</f>
        <v>5.4</v>
      </c>
      <c r="CD432" s="532">
        <f>Daten_Polit!V432</f>
        <v>2</v>
      </c>
      <c r="CE432" s="309">
        <v>0.61119664472287105</v>
      </c>
      <c r="CF432" s="309">
        <v>2.9149779768895705</v>
      </c>
      <c r="CG432" s="309">
        <v>0.57516203657613207</v>
      </c>
      <c r="CH432" s="309">
        <v>0.59779953900539806</v>
      </c>
      <c r="CI432" s="309">
        <v>0.39379780982820867</v>
      </c>
      <c r="CJ432" s="309">
        <v>7.726597325408707</v>
      </c>
      <c r="CK432" s="309">
        <v>5.463867969876973</v>
      </c>
      <c r="CL432" s="309">
        <v>8.4077326053273591</v>
      </c>
      <c r="CM432" s="309">
        <v>8.2449203304233372</v>
      </c>
      <c r="CN432" s="309">
        <v>11.068458093410108</v>
      </c>
      <c r="CO432" s="309">
        <v>38.28911120777034</v>
      </c>
      <c r="CP432" s="309">
        <v>35.236567762626166</v>
      </c>
      <c r="CQ432" s="309">
        <v>39.813631923046813</v>
      </c>
      <c r="CR432" s="309">
        <v>40.689187572289867</v>
      </c>
      <c r="CS432" s="309">
        <v>25.567813108338594</v>
      </c>
      <c r="CT432" s="309">
        <v>100</v>
      </c>
      <c r="CU432" s="309">
        <v>4.2864695751087751</v>
      </c>
      <c r="CV432" s="309">
        <v>93.319700610410436</v>
      </c>
      <c r="CW432" s="309">
        <v>80.351646186246711</v>
      </c>
      <c r="CX432" s="309">
        <v>12.968054424163739</v>
      </c>
      <c r="CY432" s="309">
        <v>100</v>
      </c>
      <c r="CZ432" s="309">
        <v>19.992190550566193</v>
      </c>
      <c r="DA432" s="309">
        <v>80.007809449433822</v>
      </c>
      <c r="DB432" s="309">
        <v>75.24404529480671</v>
      </c>
      <c r="DC432" s="309">
        <v>4.7637641546271006</v>
      </c>
      <c r="DD432" s="309">
        <v>100</v>
      </c>
      <c r="DE432" s="309">
        <v>2.3191633839057553</v>
      </c>
      <c r="DF432" s="309">
        <v>94.511373885153489</v>
      </c>
      <c r="DG432" s="309">
        <v>84.023710547456304</v>
      </c>
      <c r="DH432" s="313">
        <v>10.487663337697185</v>
      </c>
      <c r="DI432" s="565">
        <f>Daten_Polit!W432</f>
        <v>5</v>
      </c>
      <c r="DJ432" s="532">
        <f>Daten_Polit!X432</f>
        <v>24.5</v>
      </c>
      <c r="DK432" s="532">
        <f>Daten_Polit!Y432</f>
        <v>4.2</v>
      </c>
      <c r="DL432" s="532">
        <f>Daten_Polit!Z432</f>
        <v>4.5999999999999996</v>
      </c>
      <c r="DM432" s="532">
        <f>Daten_Polit!AA432</f>
        <v>1.7</v>
      </c>
      <c r="DN432" s="309">
        <v>0.56520321764949477</v>
      </c>
      <c r="DO432" s="309">
        <v>2.9759092245645373</v>
      </c>
      <c r="DP432" s="309">
        <v>0.51818392394332458</v>
      </c>
      <c r="DQ432" s="309">
        <v>0.53951237189945833</v>
      </c>
      <c r="DR432" s="309">
        <v>0.34429517520265379</v>
      </c>
      <c r="DS432" s="309">
        <v>8.1075697211155369</v>
      </c>
      <c r="DT432" s="309">
        <v>6.427527998701092</v>
      </c>
      <c r="DU432" s="309">
        <v>8.8678068768929261</v>
      </c>
      <c r="DV432" s="309">
        <v>8.6469893742622652</v>
      </c>
      <c r="DW432" s="309">
        <v>12.52936570085747</v>
      </c>
      <c r="DX432" s="309">
        <v>35.862115307081424</v>
      </c>
      <c r="DY432" s="309">
        <v>31.608345654667325</v>
      </c>
      <c r="DZ432" s="309">
        <v>37.251543696758695</v>
      </c>
      <c r="EA432" s="309">
        <v>38.30936111243583</v>
      </c>
      <c r="EB432" s="309">
        <v>19.682539682571427</v>
      </c>
      <c r="EC432" s="309">
        <v>100</v>
      </c>
      <c r="ED432" s="309">
        <v>4.2679960768777656</v>
      </c>
      <c r="EE432" s="309">
        <v>93.319655637378801</v>
      </c>
      <c r="EF432" s="309">
        <v>80.304286432539953</v>
      </c>
      <c r="EG432" s="309">
        <v>13.015369204838834</v>
      </c>
      <c r="EH432" s="309">
        <v>100</v>
      </c>
      <c r="EI432" s="309">
        <v>22.52453166815344</v>
      </c>
      <c r="EJ432" s="309">
        <v>77.475468331846571</v>
      </c>
      <c r="EK432" s="309">
        <v>72.613737734165923</v>
      </c>
      <c r="EL432" s="309">
        <v>4.8617305976806424</v>
      </c>
      <c r="EM432" s="309">
        <v>100</v>
      </c>
      <c r="EN432" s="309">
        <v>2.5746234618469344</v>
      </c>
      <c r="EO432" s="309">
        <v>94.287903961302177</v>
      </c>
      <c r="EP432" s="309">
        <v>83.986482331654898</v>
      </c>
      <c r="EQ432" s="367">
        <v>10.301421629647276</v>
      </c>
      <c r="ER432" s="531">
        <f>Daten_Polit!AB432</f>
        <v>4.5999999999999996</v>
      </c>
      <c r="ES432" s="532">
        <f>Daten_Polit!AC432</f>
        <v>23.4</v>
      </c>
      <c r="ET432" s="532">
        <f>Daten_Polit!AD432</f>
        <v>3.9</v>
      </c>
      <c r="EU432" s="532">
        <f>Daten_Polit!AE432</f>
        <v>4.3</v>
      </c>
      <c r="EV432" s="532">
        <f>Daten_Polit!AF432</f>
        <v>1.7</v>
      </c>
      <c r="EW432" s="309">
        <v>0.54559660478207217</v>
      </c>
      <c r="EX432" s="309">
        <v>2.9780118985407924</v>
      </c>
      <c r="EY432" s="309">
        <v>0.49347038899654561</v>
      </c>
      <c r="EZ432" s="309">
        <v>0.51798405312834694</v>
      </c>
      <c r="FA432" s="309">
        <v>0.29323769989507192</v>
      </c>
      <c r="FB432" s="309">
        <v>7.8459136622735359</v>
      </c>
      <c r="FC432" s="309">
        <v>6.8881836848977498</v>
      </c>
      <c r="FD432" s="309">
        <v>8.9295731551834798</v>
      </c>
      <c r="FE432" s="309">
        <v>8.8452355111784513</v>
      </c>
      <c r="FF432" s="309">
        <v>10.245554614729807</v>
      </c>
      <c r="FG432" s="309">
        <v>32.664339732404009</v>
      </c>
      <c r="FH432" s="309">
        <v>30.936454849498329</v>
      </c>
      <c r="FI432" s="309">
        <v>31.839321306283676</v>
      </c>
      <c r="FJ432" s="309">
        <v>32.526252788511506</v>
      </c>
      <c r="FK432" s="309">
        <v>21.212121212121211</v>
      </c>
      <c r="FL432" s="309">
        <v>100</v>
      </c>
      <c r="FM432" s="309">
        <v>4.5914944099440902</v>
      </c>
      <c r="FN432" s="309">
        <v>92.947695077361885</v>
      </c>
      <c r="FO432" s="309">
        <v>79.951604460313263</v>
      </c>
      <c r="FP432" s="309">
        <v>12.996090617048619</v>
      </c>
      <c r="FQ432" s="309">
        <v>100</v>
      </c>
      <c r="FR432" s="309">
        <v>23.114593535749268</v>
      </c>
      <c r="FS432" s="309">
        <v>76.885406464250735</v>
      </c>
      <c r="FT432" s="309">
        <v>72.428991185112636</v>
      </c>
      <c r="FU432" s="309">
        <v>4.4564152791381</v>
      </c>
      <c r="FV432" s="309">
        <v>100</v>
      </c>
      <c r="FW432" s="309">
        <v>2.7344527774335758</v>
      </c>
      <c r="FX432" s="309">
        <v>94.061221516043233</v>
      </c>
      <c r="FY432" s="309">
        <v>83.801721600251639</v>
      </c>
      <c r="FZ432" s="313">
        <v>10.259499915791604</v>
      </c>
      <c r="GA432" s="570">
        <f>Daten_Polit!AG432</f>
        <v>5.3</v>
      </c>
      <c r="GB432" s="571">
        <f>Daten_Polit!AH432</f>
        <v>27.6</v>
      </c>
      <c r="GC432" s="571">
        <f>Daten_Polit!AI432</f>
        <v>4.4000000000000004</v>
      </c>
      <c r="GD432" s="571">
        <f>Daten_Polit!AJ432</f>
        <v>4.7</v>
      </c>
      <c r="GE432" s="571">
        <f>Daten_Polit!AK432</f>
        <v>2</v>
      </c>
      <c r="GF432" s="444">
        <v>0.57092575918801669</v>
      </c>
      <c r="GG432" s="444">
        <v>4.1997532321246371</v>
      </c>
      <c r="GH432" s="444">
        <v>0.4852778969060022</v>
      </c>
      <c r="GI432" s="444">
        <v>0.50564120692090475</v>
      </c>
      <c r="GJ432" s="444">
        <v>0.31845954910080865</v>
      </c>
      <c r="GK432" s="444">
        <v>6.7502348330256199</v>
      </c>
      <c r="GL432" s="444">
        <v>5.817540766857646</v>
      </c>
      <c r="GM432" s="444">
        <v>7.2540709346422387</v>
      </c>
      <c r="GN432" s="444">
        <v>7.2180666063177332</v>
      </c>
      <c r="GO432" s="444">
        <v>7.7840112201985363</v>
      </c>
      <c r="GP432" s="444">
        <v>31.048464954624443</v>
      </c>
      <c r="GQ432" s="444">
        <v>29.733663222240125</v>
      </c>
      <c r="GR432" s="444">
        <v>31.690516398541789</v>
      </c>
      <c r="GS432" s="444">
        <v>32.480296268158149</v>
      </c>
      <c r="GT432" s="444">
        <v>20.138888888916668</v>
      </c>
      <c r="GU432" s="444">
        <v>100</v>
      </c>
      <c r="GV432" s="444">
        <v>4.6483817108965102</v>
      </c>
      <c r="GW432" s="444">
        <v>92.827408724206876</v>
      </c>
      <c r="GX432" s="444">
        <v>80.034804667863753</v>
      </c>
      <c r="GY432" s="444">
        <v>12.792604056343105</v>
      </c>
      <c r="GZ432" s="444">
        <v>100</v>
      </c>
      <c r="HA432" s="444">
        <v>24.376731301939063</v>
      </c>
      <c r="HB432" s="444">
        <v>75.623268698060954</v>
      </c>
      <c r="HC432" s="444">
        <v>70.795409576573022</v>
      </c>
      <c r="HD432" s="444">
        <v>4.8278591214879301</v>
      </c>
      <c r="HE432" s="444">
        <v>100</v>
      </c>
      <c r="HF432" s="444">
        <v>2.7378122093570458</v>
      </c>
      <c r="HG432" s="444">
        <v>93.955320310901612</v>
      </c>
      <c r="HH432" s="444">
        <v>83.734012639403062</v>
      </c>
      <c r="HI432" s="445">
        <v>10.221307671498558</v>
      </c>
      <c r="HJ432" s="570">
        <f>Daten_Polit!AL432</f>
        <v>4.8</v>
      </c>
      <c r="HK432" s="571">
        <f>Daten_Polit!AM432</f>
        <v>25.4</v>
      </c>
      <c r="HL432" s="571">
        <f>Daten_Polit!AN432</f>
        <v>3.9</v>
      </c>
      <c r="HM432" s="571">
        <f>Daten_Polit!AO432</f>
        <v>4.2</v>
      </c>
      <c r="HN432" s="571">
        <f>Daten_Polit!AP432</f>
        <v>1.6</v>
      </c>
      <c r="HO432" s="444">
        <v>0.45347129079644882</v>
      </c>
      <c r="HP432" s="444">
        <v>3.029501323841306</v>
      </c>
      <c r="HQ432" s="444">
        <v>0.38654712452403323</v>
      </c>
      <c r="HR432" s="444">
        <v>0.40539903038547309</v>
      </c>
      <c r="HS432" s="444">
        <v>0.23534768890491292</v>
      </c>
      <c r="HT432" s="444">
        <v>7.2318400856684963</v>
      </c>
      <c r="HU432" s="444">
        <v>6.9403563129352781</v>
      </c>
      <c r="HV432" s="444">
        <v>7.6759061833688706</v>
      </c>
      <c r="HW432" s="444">
        <v>7.5724911070387506</v>
      </c>
      <c r="HX432" s="444">
        <v>9.3531468531501218</v>
      </c>
      <c r="HY432" s="444">
        <v>39.400854886620301</v>
      </c>
      <c r="HZ432" s="444">
        <v>40.919829894474155</v>
      </c>
      <c r="IA432" s="444">
        <v>39.280004126052923</v>
      </c>
      <c r="IB432" s="444">
        <v>39.879649890591679</v>
      </c>
      <c r="IC432" s="444">
        <v>29.395852119051618</v>
      </c>
      <c r="ID432" s="444">
        <v>100</v>
      </c>
      <c r="IE432" s="444">
        <v>4.8662779241669458</v>
      </c>
      <c r="IF432" s="444">
        <v>92.602388321932054</v>
      </c>
      <c r="IG432" s="444">
        <v>79.729320255024561</v>
      </c>
      <c r="IH432" s="444">
        <v>12.873068066907495</v>
      </c>
      <c r="II432" s="444">
        <v>100</v>
      </c>
      <c r="IJ432" s="444">
        <v>25.517890772128055</v>
      </c>
      <c r="IK432" s="444">
        <v>74.482109227871945</v>
      </c>
      <c r="IL432" s="444">
        <v>70.197740112994339</v>
      </c>
      <c r="IM432" s="444">
        <v>4.2843691148775909</v>
      </c>
      <c r="IN432" s="444">
        <v>100</v>
      </c>
      <c r="IO432" s="444">
        <v>3.0093763778800668</v>
      </c>
      <c r="IP432" s="444">
        <v>93.727820129387311</v>
      </c>
      <c r="IQ432" s="444">
        <v>83.337146193544413</v>
      </c>
      <c r="IR432" s="445">
        <v>10.390673935842907</v>
      </c>
      <c r="IS432" s="443">
        <f>Daten_Polit!AQ432</f>
        <v>4.7</v>
      </c>
      <c r="IT432" s="227">
        <f>Daten_Polit!AR432</f>
        <v>26.3</v>
      </c>
      <c r="IU432" s="227">
        <f>Daten_Polit!AS432</f>
        <v>3.7</v>
      </c>
      <c r="IV432" s="227">
        <f>Daten_Polit!AT432</f>
        <v>4.0999999999999996</v>
      </c>
      <c r="IW432" s="227">
        <f>Daten_Polit!AU432</f>
        <v>1.7</v>
      </c>
      <c r="IX432" s="444" t="s">
        <v>820</v>
      </c>
      <c r="IY432" s="444" t="s">
        <v>820</v>
      </c>
      <c r="IZ432" s="444" t="s">
        <v>820</v>
      </c>
      <c r="JA432" s="444" t="s">
        <v>820</v>
      </c>
      <c r="JB432" s="444" t="s">
        <v>820</v>
      </c>
      <c r="JC432" s="444" t="s">
        <v>820</v>
      </c>
      <c r="JD432" s="444" t="s">
        <v>820</v>
      </c>
      <c r="JE432" s="444" t="s">
        <v>820</v>
      </c>
      <c r="JF432" s="444" t="s">
        <v>820</v>
      </c>
      <c r="JG432" s="444" t="s">
        <v>820</v>
      </c>
      <c r="JH432" s="444" t="s">
        <v>820</v>
      </c>
      <c r="JI432" s="444" t="s">
        <v>820</v>
      </c>
      <c r="JJ432" s="444" t="s">
        <v>820</v>
      </c>
      <c r="JK432" s="444" t="s">
        <v>820</v>
      </c>
      <c r="JL432" s="444" t="s">
        <v>820</v>
      </c>
      <c r="JM432" s="444" t="s">
        <v>820</v>
      </c>
      <c r="JN432" s="444" t="s">
        <v>820</v>
      </c>
      <c r="JO432" s="444" t="s">
        <v>820</v>
      </c>
      <c r="JP432" s="444" t="s">
        <v>820</v>
      </c>
      <c r="JQ432" s="444" t="s">
        <v>820</v>
      </c>
      <c r="JR432" s="444" t="s">
        <v>820</v>
      </c>
      <c r="JS432" s="444" t="s">
        <v>820</v>
      </c>
      <c r="JT432" s="444" t="s">
        <v>820</v>
      </c>
      <c r="JU432" s="444" t="s">
        <v>820</v>
      </c>
      <c r="JV432" s="444" t="s">
        <v>820</v>
      </c>
      <c r="JW432" s="444" t="s">
        <v>820</v>
      </c>
      <c r="JX432" s="444" t="s">
        <v>820</v>
      </c>
      <c r="JY432" s="444" t="s">
        <v>820</v>
      </c>
      <c r="JZ432" s="444" t="s">
        <v>820</v>
      </c>
      <c r="KA432" s="445" t="s">
        <v>820</v>
      </c>
    </row>
    <row r="433" spans="3:287" ht="12.65" customHeight="1" thickBot="1" x14ac:dyDescent="0.25">
      <c r="D433" s="276"/>
      <c r="E433" s="286" t="str">
        <f>Daten_Polit!E433</f>
        <v>16077</v>
      </c>
      <c r="F433" s="280" t="str">
        <f>Daten_Polit!F433</f>
        <v>Altenburger Land</v>
      </c>
      <c r="G433" s="281"/>
      <c r="H433" s="533">
        <f>Daten_Polit!H433</f>
        <v>10.4</v>
      </c>
      <c r="I433" s="534">
        <f>Daten_Polit!I433</f>
        <v>39.299999999999997</v>
      </c>
      <c r="J433" s="534">
        <f>Daten_Polit!J433</f>
        <v>8.8000000000000007</v>
      </c>
      <c r="K433" s="534">
        <f>Daten_Polit!K433</f>
        <v>9.5</v>
      </c>
      <c r="L433" s="534">
        <f>Daten_Polit!L433</f>
        <v>4.2</v>
      </c>
      <c r="M433" s="315">
        <v>0.84513168156458096</v>
      </c>
      <c r="N433" s="315">
        <v>2.9352145082603438</v>
      </c>
      <c r="O433" s="315">
        <v>0.80036831433558353</v>
      </c>
      <c r="P433" s="315">
        <v>0.82424706027026451</v>
      </c>
      <c r="Q433" s="315">
        <v>0.5804237287354822</v>
      </c>
      <c r="R433" s="315">
        <v>5.6523887973641234</v>
      </c>
      <c r="S433" s="315">
        <v>3.2803030303030307</v>
      </c>
      <c r="T433" s="315">
        <v>6.3645501400798752</v>
      </c>
      <c r="U433" s="315">
        <v>6.3202598051460823</v>
      </c>
      <c r="V433" s="315">
        <v>7.0799706529703483</v>
      </c>
      <c r="W433" s="315">
        <v>41.737030560412521</v>
      </c>
      <c r="X433" s="315">
        <v>36.803874092007774</v>
      </c>
      <c r="Y433" s="315">
        <v>43.084264179589574</v>
      </c>
      <c r="Z433" s="315">
        <v>43.371578656345037</v>
      </c>
      <c r="AA433" s="315">
        <v>38.467234357636201</v>
      </c>
      <c r="AB433" s="315">
        <v>100</v>
      </c>
      <c r="AC433" s="315">
        <v>6.0762314664004142</v>
      </c>
      <c r="AD433" s="315">
        <v>91.817669340028658</v>
      </c>
      <c r="AE433" s="315">
        <v>80.272020377888367</v>
      </c>
      <c r="AF433" s="315">
        <v>11.545648962140302</v>
      </c>
      <c r="AG433" s="315">
        <v>100</v>
      </c>
      <c r="AH433" s="315">
        <v>22.756138865368332</v>
      </c>
      <c r="AI433" s="315">
        <v>77.243861134631672</v>
      </c>
      <c r="AJ433" s="315">
        <v>72.840812870448772</v>
      </c>
      <c r="AK433" s="315">
        <v>4.4030482641828961</v>
      </c>
      <c r="AL433" s="315">
        <v>100</v>
      </c>
      <c r="AM433" s="315">
        <v>3.2134868525632623</v>
      </c>
      <c r="AN433" s="315">
        <v>93.807930149056517</v>
      </c>
      <c r="AO433" s="315">
        <v>84.620885920813464</v>
      </c>
      <c r="AP433" s="338">
        <v>9.1870442282430442</v>
      </c>
      <c r="AQ433" s="533">
        <f>Daten_Polit!M433</f>
        <v>9.1999999999999993</v>
      </c>
      <c r="AR433" s="534">
        <f>Daten_Polit!N433</f>
        <v>38.5</v>
      </c>
      <c r="AS433" s="534">
        <f>Daten_Polit!O433</f>
        <v>7.5</v>
      </c>
      <c r="AT433" s="534">
        <f>Daten_Polit!P433</f>
        <v>8</v>
      </c>
      <c r="AU433" s="534">
        <f>Daten_Polit!Q433</f>
        <v>3.5</v>
      </c>
      <c r="AV433" s="315">
        <v>0.75784753363228696</v>
      </c>
      <c r="AW433" s="315">
        <v>3.1333252360813981</v>
      </c>
      <c r="AX433" s="315">
        <v>0.69665389495201402</v>
      </c>
      <c r="AY433" s="315">
        <v>0.72859917284710463</v>
      </c>
      <c r="AZ433" s="315">
        <v>0.40005317865484219</v>
      </c>
      <c r="BA433" s="315">
        <v>5.6172722084839686</v>
      </c>
      <c r="BB433" s="315">
        <v>3.2916699014050685</v>
      </c>
      <c r="BC433" s="315">
        <v>6.4574641755849136</v>
      </c>
      <c r="BD433" s="315">
        <v>6.4106449213476244</v>
      </c>
      <c r="BE433" s="315">
        <v>7.1989528795811522</v>
      </c>
      <c r="BF433" s="315">
        <v>43.845095190764482</v>
      </c>
      <c r="BG433" s="315">
        <v>40.28391901326507</v>
      </c>
      <c r="BH433" s="315">
        <v>45.776509698190679</v>
      </c>
      <c r="BI433" s="315">
        <v>46.076794657762939</v>
      </c>
      <c r="BJ433" s="315">
        <v>41.007512152000182</v>
      </c>
      <c r="BK433" s="315">
        <v>100</v>
      </c>
      <c r="BL433" s="315">
        <v>6.4232987348463109</v>
      </c>
      <c r="BM433" s="315">
        <v>91.459087579723089</v>
      </c>
      <c r="BN433" s="315">
        <v>80.006907213348214</v>
      </c>
      <c r="BO433" s="315">
        <v>11.452180366374876</v>
      </c>
      <c r="BP433" s="315">
        <v>100</v>
      </c>
      <c r="BQ433" s="315">
        <v>25.651955867602815</v>
      </c>
      <c r="BR433" s="315">
        <v>74.348044132397192</v>
      </c>
      <c r="BS433" s="315">
        <v>69.684052156469406</v>
      </c>
      <c r="BT433" s="315">
        <v>4.6639919759277841</v>
      </c>
      <c r="BU433" s="315">
        <v>100</v>
      </c>
      <c r="BV433" s="315">
        <v>3.3455689842780751</v>
      </c>
      <c r="BW433" s="315">
        <v>93.736643272822079</v>
      </c>
      <c r="BX433" s="315">
        <v>84.622415215757556</v>
      </c>
      <c r="BY433" s="322">
        <v>9.1142280570645244</v>
      </c>
      <c r="BZ433" s="533">
        <f>Daten_Polit!R433</f>
        <v>8.6</v>
      </c>
      <c r="CA433" s="534">
        <f>Daten_Polit!S433</f>
        <v>36.9</v>
      </c>
      <c r="CB433" s="534">
        <f>Daten_Polit!T433</f>
        <v>6.8</v>
      </c>
      <c r="CC433" s="534">
        <f>Daten_Polit!U433</f>
        <v>7.4</v>
      </c>
      <c r="CD433" s="534">
        <f>Daten_Polit!V433</f>
        <v>3.1</v>
      </c>
      <c r="CE433" s="317">
        <v>0.7082476582133882</v>
      </c>
      <c r="CF433" s="317">
        <v>3.1703882102262657</v>
      </c>
      <c r="CG433" s="317">
        <v>0.64147123656590632</v>
      </c>
      <c r="CH433" s="317">
        <v>0.66744213493845672</v>
      </c>
      <c r="CI433" s="317">
        <v>0.40356042081250304</v>
      </c>
      <c r="CJ433" s="317">
        <v>5.7381948595338192</v>
      </c>
      <c r="CK433" s="317">
        <v>4.0569736736815543</v>
      </c>
      <c r="CL433" s="317">
        <v>6.514591039868475</v>
      </c>
      <c r="CM433" s="317">
        <v>6.4096175407997213</v>
      </c>
      <c r="CN433" s="317">
        <v>8.2395087001040412</v>
      </c>
      <c r="CO433" s="317">
        <v>43.343911808919685</v>
      </c>
      <c r="CP433" s="317">
        <v>41.308695304372449</v>
      </c>
      <c r="CQ433" s="317">
        <v>45.742591931453056</v>
      </c>
      <c r="CR433" s="317">
        <v>46.25019719198486</v>
      </c>
      <c r="CS433" s="317">
        <v>37.350026082441317</v>
      </c>
      <c r="CT433" s="317">
        <v>100</v>
      </c>
      <c r="CU433" s="317">
        <v>6.401533186249031</v>
      </c>
      <c r="CV433" s="317">
        <v>91.375495002541058</v>
      </c>
      <c r="CW433" s="317">
        <v>79.862998431206464</v>
      </c>
      <c r="CX433" s="317">
        <v>11.512496571334578</v>
      </c>
      <c r="CY433" s="317">
        <v>100</v>
      </c>
      <c r="CZ433" s="317">
        <v>27.992434477168327</v>
      </c>
      <c r="DA433" s="317">
        <v>72.007565522831669</v>
      </c>
      <c r="DB433" s="317">
        <v>67.873547689813563</v>
      </c>
      <c r="DC433" s="317">
        <v>4.1340178330181034</v>
      </c>
      <c r="DD433" s="317">
        <v>100</v>
      </c>
      <c r="DE433" s="317">
        <v>3.4115239665905994</v>
      </c>
      <c r="DF433" s="317">
        <v>93.548871777963441</v>
      </c>
      <c r="DG433" s="317">
        <v>84.341912326985423</v>
      </c>
      <c r="DH433" s="359">
        <v>9.2069594509780188</v>
      </c>
      <c r="DI433" s="566">
        <f>Daten_Polit!W433</f>
        <v>7.7</v>
      </c>
      <c r="DJ433" s="534">
        <f>Daten_Polit!X433</f>
        <v>37.6</v>
      </c>
      <c r="DK433" s="534">
        <f>Daten_Polit!Y433</f>
        <v>5.8</v>
      </c>
      <c r="DL433" s="534">
        <f>Daten_Polit!Z433</f>
        <v>6.3</v>
      </c>
      <c r="DM433" s="534">
        <f>Daten_Polit!AA433</f>
        <v>2.6</v>
      </c>
      <c r="DN433" s="317">
        <v>0.63961879905886065</v>
      </c>
      <c r="DO433" s="317">
        <v>3.7748801841477877</v>
      </c>
      <c r="DP433" s="317">
        <v>0.5368092517590396</v>
      </c>
      <c r="DQ433" s="317">
        <v>0.55137858267708095</v>
      </c>
      <c r="DR433" s="317">
        <v>0.40336675823056745</v>
      </c>
      <c r="DS433" s="317">
        <v>5.8159073935772421</v>
      </c>
      <c r="DT433" s="317">
        <v>4.147534813699786</v>
      </c>
      <c r="DU433" s="317">
        <v>6.5566005819069382</v>
      </c>
      <c r="DV433" s="317">
        <v>6.3503440366973392</v>
      </c>
      <c r="DW433" s="317">
        <v>10.036275695286587</v>
      </c>
      <c r="DX433" s="317">
        <v>43.383372095754638</v>
      </c>
      <c r="DY433" s="317">
        <v>36.899924755458244</v>
      </c>
      <c r="DZ433" s="317">
        <v>46.329632792483785</v>
      </c>
      <c r="EA433" s="317">
        <v>46.668354796698793</v>
      </c>
      <c r="EB433" s="317">
        <v>40.588595953417396</v>
      </c>
      <c r="EC433" s="317">
        <v>100</v>
      </c>
      <c r="ED433" s="317">
        <v>6.5064336361709243</v>
      </c>
      <c r="EE433" s="317">
        <v>91.299608504023453</v>
      </c>
      <c r="EF433" s="317">
        <v>79.701387508064172</v>
      </c>
      <c r="EG433" s="317">
        <v>11.598220995959284</v>
      </c>
      <c r="EH433" s="317">
        <v>100</v>
      </c>
      <c r="EI433" s="317">
        <v>31.820895522388053</v>
      </c>
      <c r="EJ433" s="317">
        <v>68.179104477611943</v>
      </c>
      <c r="EK433" s="317">
        <v>63.910447761194035</v>
      </c>
      <c r="EL433" s="317">
        <v>4.268656716417909</v>
      </c>
      <c r="EM433" s="317">
        <v>100</v>
      </c>
      <c r="EN433" s="317">
        <v>3.6612840803323685</v>
      </c>
      <c r="EO433" s="317">
        <v>93.405564487198319</v>
      </c>
      <c r="EP433" s="317">
        <v>84.211322177914312</v>
      </c>
      <c r="EQ433" s="368">
        <v>9.1942423092840233</v>
      </c>
      <c r="ER433" s="533">
        <f>Daten_Polit!AB433</f>
        <v>7.1</v>
      </c>
      <c r="ES433" s="534">
        <f>Daten_Polit!AC433</f>
        <v>38.1</v>
      </c>
      <c r="ET433" s="534">
        <f>Daten_Polit!AD433</f>
        <v>5</v>
      </c>
      <c r="EU433" s="534">
        <f>Daten_Polit!AE433</f>
        <v>5.4</v>
      </c>
      <c r="EV433" s="534">
        <f>Daten_Polit!AF433</f>
        <v>2.2000000000000002</v>
      </c>
      <c r="EW433" s="317">
        <v>0.59413856115679498</v>
      </c>
      <c r="EX433" s="317">
        <v>3.779776588582358</v>
      </c>
      <c r="EY433" s="317">
        <v>0.48048487260473249</v>
      </c>
      <c r="EZ433" s="317">
        <v>0.49505737525311294</v>
      </c>
      <c r="FA433" s="317">
        <v>0.34617096607307091</v>
      </c>
      <c r="FB433" s="317">
        <v>5.8200786288769004</v>
      </c>
      <c r="FC433" s="317">
        <v>4.5915722432052135</v>
      </c>
      <c r="FD433" s="317">
        <v>6.4728102620603831</v>
      </c>
      <c r="FE433" s="317">
        <v>6.445174435527572</v>
      </c>
      <c r="FF433" s="317">
        <v>6.9597069597069599</v>
      </c>
      <c r="FG433" s="317">
        <v>39.55200582756833</v>
      </c>
      <c r="FH433" s="317">
        <v>33.4201905896347</v>
      </c>
      <c r="FI433" s="317">
        <v>42.845717027917196</v>
      </c>
      <c r="FJ433" s="317">
        <v>43.335024951367672</v>
      </c>
      <c r="FK433" s="317">
        <v>34.338235294157158</v>
      </c>
      <c r="FL433" s="317">
        <v>100</v>
      </c>
      <c r="FM433" s="317">
        <v>7.1632491148652875</v>
      </c>
      <c r="FN433" s="317">
        <v>90.54930628303741</v>
      </c>
      <c r="FO433" s="317">
        <v>79.118059996287329</v>
      </c>
      <c r="FP433" s="317">
        <v>11.431246286750076</v>
      </c>
      <c r="FQ433" s="317">
        <v>100</v>
      </c>
      <c r="FR433" s="317">
        <v>36.496815286624198</v>
      </c>
      <c r="FS433" s="317">
        <v>63.503184713375795</v>
      </c>
      <c r="FT433" s="317">
        <v>60.127388535031848</v>
      </c>
      <c r="FU433" s="317">
        <v>3.3757961783439492</v>
      </c>
      <c r="FV433" s="317">
        <v>100</v>
      </c>
      <c r="FW433" s="317">
        <v>3.8886657725989955</v>
      </c>
      <c r="FX433" s="317">
        <v>93.063425754036672</v>
      </c>
      <c r="FY433" s="317">
        <v>83.954689599159664</v>
      </c>
      <c r="FZ433" s="359">
        <v>9.1087361548770165</v>
      </c>
      <c r="GA433" s="572">
        <f>Daten_Polit!AG433</f>
        <v>7.1</v>
      </c>
      <c r="GB433" s="573">
        <f>Daten_Polit!AH433</f>
        <v>37</v>
      </c>
      <c r="GC433" s="573">
        <f>Daten_Polit!AI433</f>
        <v>5</v>
      </c>
      <c r="GD433" s="573">
        <f>Daten_Polit!AJ433</f>
        <v>5.3</v>
      </c>
      <c r="GE433" s="573">
        <f>Daten_Polit!AK433</f>
        <v>2.2999999999999998</v>
      </c>
      <c r="GF433" s="447">
        <v>0.59780736417614044</v>
      </c>
      <c r="GG433" s="447">
        <v>4.4049552957478655</v>
      </c>
      <c r="GH433" s="447">
        <v>0.45966582032946918</v>
      </c>
      <c r="GI433" s="447">
        <v>0.47167108204619185</v>
      </c>
      <c r="GJ433" s="447">
        <v>0.35088863269386938</v>
      </c>
      <c r="GK433" s="447">
        <v>5.6089026860646189</v>
      </c>
      <c r="GL433" s="447">
        <v>4.4705711590100883</v>
      </c>
      <c r="GM433" s="447">
        <v>6.2543863270446476</v>
      </c>
      <c r="GN433" s="447">
        <v>6.1629694706787816</v>
      </c>
      <c r="GO433" s="447">
        <v>7.6817558299039783</v>
      </c>
      <c r="GP433" s="447">
        <v>36.793764925080822</v>
      </c>
      <c r="GQ433" s="447">
        <v>33.3477977869386</v>
      </c>
      <c r="GR433" s="447">
        <v>38.766429071735637</v>
      </c>
      <c r="GS433" s="447">
        <v>39.327812102889446</v>
      </c>
      <c r="GT433" s="447">
        <v>29.931034482794466</v>
      </c>
      <c r="GU433" s="447">
        <v>100</v>
      </c>
      <c r="GV433" s="447">
        <v>7.2016738013851205</v>
      </c>
      <c r="GW433" s="447">
        <v>90.431700220301451</v>
      </c>
      <c r="GX433" s="447">
        <v>79.008074799099688</v>
      </c>
      <c r="GY433" s="447">
        <v>11.423625421201773</v>
      </c>
      <c r="GZ433" s="447">
        <v>100</v>
      </c>
      <c r="HA433" s="447">
        <v>37.760968229954614</v>
      </c>
      <c r="HB433" s="447">
        <v>62.239031770045386</v>
      </c>
      <c r="HC433" s="447">
        <v>58.335854765506809</v>
      </c>
      <c r="HD433" s="447">
        <v>3.9031770045385779</v>
      </c>
      <c r="HE433" s="447">
        <v>100</v>
      </c>
      <c r="HF433" s="447">
        <v>3.8701056112153012</v>
      </c>
      <c r="HG433" s="447">
        <v>92.965568289933714</v>
      </c>
      <c r="HH433" s="447">
        <v>83.725186231536142</v>
      </c>
      <c r="HI433" s="448">
        <v>9.2403820583975627</v>
      </c>
      <c r="HJ433" s="572">
        <f>Daten_Polit!AL433</f>
        <v>6.6</v>
      </c>
      <c r="HK433" s="573">
        <f>Daten_Polit!AM433</f>
        <v>33.6</v>
      </c>
      <c r="HL433" s="573">
        <f>Daten_Polit!AN433</f>
        <v>4.5999999999999996</v>
      </c>
      <c r="HM433" s="573">
        <f>Daten_Polit!AO433</f>
        <v>5</v>
      </c>
      <c r="HN433" s="573">
        <f>Daten_Polit!AP433</f>
        <v>2</v>
      </c>
      <c r="HO433" s="447">
        <v>0.48225016411654797</v>
      </c>
      <c r="HP433" s="447">
        <v>3.3306694092823954</v>
      </c>
      <c r="HQ433" s="447">
        <v>0.37233542551028526</v>
      </c>
      <c r="HR433" s="447">
        <v>0.37931081592025129</v>
      </c>
      <c r="HS433" s="447">
        <v>0.30981424927054646</v>
      </c>
      <c r="HT433" s="447">
        <v>5.6650663654335576</v>
      </c>
      <c r="HU433" s="447">
        <v>4.6882252823764601</v>
      </c>
      <c r="HV433" s="447">
        <v>6.2269270115199262</v>
      </c>
      <c r="HW433" s="447">
        <v>6.0594655626647729</v>
      </c>
      <c r="HX433" s="447">
        <v>9.1279543602282001</v>
      </c>
      <c r="HY433" s="447">
        <v>44.397866940429459</v>
      </c>
      <c r="HZ433" s="447">
        <v>42.014511976282812</v>
      </c>
      <c r="IA433" s="447">
        <v>45.77490111470334</v>
      </c>
      <c r="IB433" s="447">
        <v>46.595339990487872</v>
      </c>
      <c r="IC433" s="447">
        <v>31.609195402266003</v>
      </c>
      <c r="ID433" s="447">
        <v>100</v>
      </c>
      <c r="IE433" s="447">
        <v>7.2531946579326014</v>
      </c>
      <c r="IF433" s="447">
        <v>90.223061034073652</v>
      </c>
      <c r="IG433" s="447">
        <v>78.827451123862673</v>
      </c>
      <c r="IH433" s="447">
        <v>11.39560991021097</v>
      </c>
      <c r="II433" s="447">
        <v>100</v>
      </c>
      <c r="IJ433" s="447">
        <v>38.208032955715758</v>
      </c>
      <c r="IK433" s="447">
        <v>61.791967044284235</v>
      </c>
      <c r="IL433" s="447">
        <v>58.496395468589078</v>
      </c>
      <c r="IM433" s="447">
        <v>3.2955715756951593</v>
      </c>
      <c r="IN433" s="447">
        <v>100</v>
      </c>
      <c r="IO433" s="447">
        <v>4.1314641716681662</v>
      </c>
      <c r="IP433" s="447">
        <v>92.562976064659665</v>
      </c>
      <c r="IQ433" s="447">
        <v>83.272403498481225</v>
      </c>
      <c r="IR433" s="448">
        <v>9.290572566178442</v>
      </c>
      <c r="IS433" s="446">
        <f>Daten_Polit!AQ433</f>
        <v>6.9</v>
      </c>
      <c r="IT433" s="266">
        <f>Daten_Polit!AR433</f>
        <v>38.700000000000003</v>
      </c>
      <c r="IU433" s="266">
        <f>Daten_Polit!AS433</f>
        <v>4.5999999999999996</v>
      </c>
      <c r="IV433" s="266">
        <f>Daten_Polit!AT433</f>
        <v>4.9000000000000004</v>
      </c>
      <c r="IW433" s="266">
        <f>Daten_Polit!AU433</f>
        <v>2.4</v>
      </c>
      <c r="IX433" s="447" t="s">
        <v>820</v>
      </c>
      <c r="IY433" s="447" t="s">
        <v>820</v>
      </c>
      <c r="IZ433" s="447" t="s">
        <v>820</v>
      </c>
      <c r="JA433" s="447" t="s">
        <v>820</v>
      </c>
      <c r="JB433" s="447" t="s">
        <v>820</v>
      </c>
      <c r="JC433" s="447" t="s">
        <v>820</v>
      </c>
      <c r="JD433" s="447" t="s">
        <v>820</v>
      </c>
      <c r="JE433" s="447" t="s">
        <v>820</v>
      </c>
      <c r="JF433" s="447" t="s">
        <v>820</v>
      </c>
      <c r="JG433" s="447" t="s">
        <v>820</v>
      </c>
      <c r="JH433" s="447" t="s">
        <v>820</v>
      </c>
      <c r="JI433" s="447" t="s">
        <v>820</v>
      </c>
      <c r="JJ433" s="447" t="s">
        <v>820</v>
      </c>
      <c r="JK433" s="447" t="s">
        <v>820</v>
      </c>
      <c r="JL433" s="447" t="s">
        <v>820</v>
      </c>
      <c r="JM433" s="447" t="s">
        <v>820</v>
      </c>
      <c r="JN433" s="447" t="s">
        <v>820</v>
      </c>
      <c r="JO433" s="447" t="s">
        <v>820</v>
      </c>
      <c r="JP433" s="447" t="s">
        <v>820</v>
      </c>
      <c r="JQ433" s="447" t="s">
        <v>820</v>
      </c>
      <c r="JR433" s="447" t="s">
        <v>820</v>
      </c>
      <c r="JS433" s="447" t="s">
        <v>820</v>
      </c>
      <c r="JT433" s="447" t="s">
        <v>820</v>
      </c>
      <c r="JU433" s="447" t="s">
        <v>820</v>
      </c>
      <c r="JV433" s="447" t="s">
        <v>820</v>
      </c>
      <c r="JW433" s="447" t="s">
        <v>820</v>
      </c>
      <c r="JX433" s="447" t="s">
        <v>820</v>
      </c>
      <c r="JY433" s="447" t="s">
        <v>820</v>
      </c>
      <c r="JZ433" s="447" t="s">
        <v>820</v>
      </c>
      <c r="KA433" s="448" t="s">
        <v>820</v>
      </c>
    </row>
    <row r="434" spans="3:287" ht="12.65" customHeight="1" x14ac:dyDescent="0.2">
      <c r="C434" s="279" t="s">
        <v>722</v>
      </c>
      <c r="D434" s="276" t="s">
        <v>721</v>
      </c>
      <c r="E434" s="3" t="str">
        <f>Daten_Polit!E434</f>
        <v>02000999</v>
      </c>
      <c r="F434" s="229" t="str">
        <f>Daten_Polit!F434</f>
        <v>Hamburg</v>
      </c>
      <c r="G434" s="246"/>
      <c r="H434" s="531">
        <f>Daten_Polit!H434</f>
        <v>6.8</v>
      </c>
      <c r="I434" s="532">
        <f>Daten_Polit!I434</f>
        <v>22.2</v>
      </c>
      <c r="J434" s="532">
        <f>Daten_Polit!J434</f>
        <v>4.3</v>
      </c>
      <c r="K434" s="532">
        <f>Daten_Polit!K434</f>
        <v>4.5999999999999996</v>
      </c>
      <c r="L434" s="532">
        <f>Daten_Polit!L434</f>
        <v>3.2</v>
      </c>
      <c r="M434" s="308">
        <v>0.78281332287841821</v>
      </c>
      <c r="N434" s="308">
        <v>2.665572036314606</v>
      </c>
      <c r="O434" s="308">
        <v>0.61584360719152342</v>
      </c>
      <c r="P434" s="308">
        <v>0.62974469175699554</v>
      </c>
      <c r="Q434" s="308">
        <v>0.55603354263081928</v>
      </c>
      <c r="R434" s="308">
        <v>7.6487675248276519</v>
      </c>
      <c r="S434" s="308">
        <v>4.7744167164394282</v>
      </c>
      <c r="T434" s="308">
        <v>10.420771033367235</v>
      </c>
      <c r="U434" s="308">
        <v>9.9254227735482132</v>
      </c>
      <c r="V434" s="308">
        <v>13.011109728907352</v>
      </c>
      <c r="W434" s="308">
        <v>34.948179046008484</v>
      </c>
      <c r="X434" s="308">
        <v>38.638586217235328</v>
      </c>
      <c r="Y434" s="308">
        <v>31.122306595228071</v>
      </c>
      <c r="Z434" s="308">
        <v>32.549201650932751</v>
      </c>
      <c r="AA434" s="308">
        <v>23.705084097858808</v>
      </c>
      <c r="AB434" s="308">
        <v>100</v>
      </c>
      <c r="AC434" s="308">
        <v>14.868266265000884</v>
      </c>
      <c r="AD434" s="308">
        <v>82.110762036264148</v>
      </c>
      <c r="AE434" s="308">
        <v>63.473118904450956</v>
      </c>
      <c r="AF434" s="308">
        <v>18.637643131813196</v>
      </c>
      <c r="AG434" s="308">
        <v>100</v>
      </c>
      <c r="AH434" s="308">
        <v>49.376989450011621</v>
      </c>
      <c r="AI434" s="308">
        <v>50.623010549988365</v>
      </c>
      <c r="AJ434" s="308">
        <v>42.208599383075942</v>
      </c>
      <c r="AK434" s="308">
        <v>8.4144111669124229</v>
      </c>
      <c r="AL434" s="308">
        <v>100</v>
      </c>
      <c r="AM434" s="308">
        <v>9.4933830462267075</v>
      </c>
      <c r="AN434" s="308">
        <v>86.02189791558807</v>
      </c>
      <c r="AO434" s="308">
        <v>69.799146112328685</v>
      </c>
      <c r="AP434" s="337">
        <v>16.222751803259378</v>
      </c>
      <c r="AQ434" s="531">
        <f>Daten_Polit!M434</f>
        <v>6.5</v>
      </c>
      <c r="AR434" s="532">
        <f>Daten_Polit!N434</f>
        <v>21.7</v>
      </c>
      <c r="AS434" s="532">
        <f>Daten_Polit!O434</f>
        <v>4</v>
      </c>
      <c r="AT434" s="532">
        <f>Daten_Polit!P434</f>
        <v>4.3</v>
      </c>
      <c r="AU434" s="532">
        <f>Daten_Polit!Q434</f>
        <v>3.1</v>
      </c>
      <c r="AV434" s="308">
        <v>0.74632331701216714</v>
      </c>
      <c r="AW434" s="308">
        <v>2.4394970952202968</v>
      </c>
      <c r="AX434" s="308">
        <v>0.59417743497349285</v>
      </c>
      <c r="AY434" s="308">
        <v>0.60406758048268228</v>
      </c>
      <c r="AZ434" s="308">
        <v>0.55384861572226285</v>
      </c>
      <c r="BA434" s="308">
        <v>7.5593131382464192</v>
      </c>
      <c r="BB434" s="308">
        <v>4.7188928351739792</v>
      </c>
      <c r="BC434" s="308">
        <v>10.46350991830055</v>
      </c>
      <c r="BD434" s="308">
        <v>9.9025993285166507</v>
      </c>
      <c r="BE434" s="308">
        <v>13.188264504881758</v>
      </c>
      <c r="BF434" s="308">
        <v>34.918167289343238</v>
      </c>
      <c r="BG434" s="308">
        <v>39.399645687551313</v>
      </c>
      <c r="BH434" s="308">
        <v>31.204609096944829</v>
      </c>
      <c r="BI434" s="308">
        <v>32.985766417906518</v>
      </c>
      <c r="BJ434" s="308">
        <v>22.607295621664207</v>
      </c>
      <c r="BK434" s="308">
        <v>100</v>
      </c>
      <c r="BL434" s="308">
        <v>14.752284575497585</v>
      </c>
      <c r="BM434" s="308">
        <v>82.257287910708413</v>
      </c>
      <c r="BN434" s="308">
        <v>62.908882121742216</v>
      </c>
      <c r="BO434" s="308">
        <v>19.348405788966193</v>
      </c>
      <c r="BP434" s="308">
        <v>100</v>
      </c>
      <c r="BQ434" s="308">
        <v>49.829782380267204</v>
      </c>
      <c r="BR434" s="308">
        <v>50.170217619732782</v>
      </c>
      <c r="BS434" s="308">
        <v>41.425990226852008</v>
      </c>
      <c r="BT434" s="308">
        <v>8.7442273928807754</v>
      </c>
      <c r="BU434" s="308">
        <v>100</v>
      </c>
      <c r="BV434" s="308">
        <v>9.6575690140928696</v>
      </c>
      <c r="BW434" s="308">
        <v>85.955334447741265</v>
      </c>
      <c r="BX434" s="308">
        <v>69.027252217555045</v>
      </c>
      <c r="BY434" s="312">
        <v>16.928082230186217</v>
      </c>
      <c r="BZ434" s="531">
        <f>Daten_Polit!R434</f>
        <v>6.3</v>
      </c>
      <c r="CA434" s="532">
        <f>Daten_Polit!S434</f>
        <v>20.8</v>
      </c>
      <c r="CB434" s="532">
        <f>Daten_Polit!T434</f>
        <v>3.9</v>
      </c>
      <c r="CC434" s="532">
        <f>Daten_Polit!U434</f>
        <v>4.0999999999999996</v>
      </c>
      <c r="CD434" s="532">
        <f>Daten_Polit!V434</f>
        <v>3.1</v>
      </c>
      <c r="CE434" s="309">
        <v>0.7099882717597007</v>
      </c>
      <c r="CF434" s="309">
        <v>2.1744449300158899</v>
      </c>
      <c r="CG434" s="309">
        <v>0.57595763754168938</v>
      </c>
      <c r="CH434" s="309">
        <v>0.58191649288123259</v>
      </c>
      <c r="CI434" s="309">
        <v>0.55278072280305646</v>
      </c>
      <c r="CJ434" s="309">
        <v>7.726741680512748</v>
      </c>
      <c r="CK434" s="309">
        <v>4.8986293246012433</v>
      </c>
      <c r="CL434" s="309">
        <v>10.712942053528202</v>
      </c>
      <c r="CM434" s="309">
        <v>10.1965775703578</v>
      </c>
      <c r="CN434" s="309">
        <v>13.020279002584664</v>
      </c>
      <c r="CO434" s="309">
        <v>33.256000929321011</v>
      </c>
      <c r="CP434" s="309">
        <v>39.587751524701581</v>
      </c>
      <c r="CQ434" s="309">
        <v>30.126512444798404</v>
      </c>
      <c r="CR434" s="309">
        <v>32.141413579758236</v>
      </c>
      <c r="CS434" s="309">
        <v>21.170381143859103</v>
      </c>
      <c r="CT434" s="309">
        <v>100</v>
      </c>
      <c r="CU434" s="309">
        <v>14.922265072864043</v>
      </c>
      <c r="CV434" s="309">
        <v>82.138951264348378</v>
      </c>
      <c r="CW434" s="309">
        <v>62.122399021202042</v>
      </c>
      <c r="CX434" s="309">
        <v>20.01655224314635</v>
      </c>
      <c r="CY434" s="309">
        <v>100</v>
      </c>
      <c r="CZ434" s="309">
        <v>49.602023758339286</v>
      </c>
      <c r="DA434" s="309">
        <v>50.3979762416607</v>
      </c>
      <c r="DB434" s="309">
        <v>40.942367741861865</v>
      </c>
      <c r="DC434" s="309">
        <v>9.455608499798835</v>
      </c>
      <c r="DD434" s="309">
        <v>100</v>
      </c>
      <c r="DE434" s="309">
        <v>9.9255475000036171</v>
      </c>
      <c r="DF434" s="309">
        <v>85.798446823058995</v>
      </c>
      <c r="DG434" s="309">
        <v>68.250925971393983</v>
      </c>
      <c r="DH434" s="313">
        <v>17.547520851665009</v>
      </c>
      <c r="DI434" s="565">
        <f>Daten_Polit!W434</f>
        <v>5.8</v>
      </c>
      <c r="DJ434" s="532">
        <f>Daten_Polit!X434</f>
        <v>20.399999999999999</v>
      </c>
      <c r="DK434" s="532">
        <f>Daten_Polit!Y434</f>
        <v>3.3</v>
      </c>
      <c r="DL434" s="532">
        <f>Daten_Polit!Z434</f>
        <v>3.5</v>
      </c>
      <c r="DM434" s="532">
        <f>Daten_Polit!AA434</f>
        <v>2.6</v>
      </c>
      <c r="DN434" s="309">
        <v>0.685308822479891</v>
      </c>
      <c r="DO434" s="309">
        <v>2.4678746162781215</v>
      </c>
      <c r="DP434" s="309">
        <v>0.50625355117937509</v>
      </c>
      <c r="DQ434" s="309">
        <v>0.50789183507210001</v>
      </c>
      <c r="DR434" s="309">
        <v>0.50016414325051084</v>
      </c>
      <c r="DS434" s="309">
        <v>8.0227064310310059</v>
      </c>
      <c r="DT434" s="309">
        <v>5.3926608306188868</v>
      </c>
      <c r="DU434" s="309">
        <v>11.097389448439435</v>
      </c>
      <c r="DV434" s="309">
        <v>10.473809059861182</v>
      </c>
      <c r="DW434" s="309">
        <v>13.720495339625616</v>
      </c>
      <c r="DX434" s="309">
        <v>32.191432854810593</v>
      </c>
      <c r="DY434" s="309">
        <v>34.781365519160502</v>
      </c>
      <c r="DZ434" s="309">
        <v>28.789139582986621</v>
      </c>
      <c r="EA434" s="309">
        <v>30.93216495112565</v>
      </c>
      <c r="EB434" s="309">
        <v>19.815900076954957</v>
      </c>
      <c r="EC434" s="309">
        <v>100</v>
      </c>
      <c r="ED434" s="309">
        <v>15.11981850196695</v>
      </c>
      <c r="EE434" s="309">
        <v>82.081857784074714</v>
      </c>
      <c r="EF434" s="309">
        <v>61.555705284354033</v>
      </c>
      <c r="EG434" s="309">
        <v>20.526152499720681</v>
      </c>
      <c r="EH434" s="309">
        <v>100</v>
      </c>
      <c r="EI434" s="309">
        <v>52.706537128603792</v>
      </c>
      <c r="EJ434" s="309">
        <v>47.293462871396216</v>
      </c>
      <c r="EK434" s="309">
        <v>38.111997928727121</v>
      </c>
      <c r="EL434" s="309">
        <v>9.1814649426690931</v>
      </c>
      <c r="EM434" s="309">
        <v>100</v>
      </c>
      <c r="EN434" s="309">
        <v>10.168524289989909</v>
      </c>
      <c r="EO434" s="309">
        <v>85.799376945654686</v>
      </c>
      <c r="EP434" s="309">
        <v>67.609762180842338</v>
      </c>
      <c r="EQ434" s="367">
        <v>18.189614764812337</v>
      </c>
      <c r="ER434" s="531">
        <f>Daten_Polit!AB434</f>
        <v>5.5</v>
      </c>
      <c r="ES434" s="532">
        <f>Daten_Polit!AC434</f>
        <v>19.399999999999999</v>
      </c>
      <c r="ET434" s="532">
        <f>Daten_Polit!AD434</f>
        <v>3.1</v>
      </c>
      <c r="EU434" s="532">
        <f>Daten_Polit!AE434</f>
        <v>3.3</v>
      </c>
      <c r="EV434" s="532">
        <f>Daten_Polit!AF434</f>
        <v>2.5</v>
      </c>
      <c r="EW434" s="309">
        <v>0.67705841960829416</v>
      </c>
      <c r="EX434" s="309">
        <v>2.5175263797915512</v>
      </c>
      <c r="EY434" s="309">
        <v>0.48532087964328791</v>
      </c>
      <c r="EZ434" s="309">
        <v>0.4845044826242968</v>
      </c>
      <c r="FA434" s="309">
        <v>0.48821784201068125</v>
      </c>
      <c r="FB434" s="309">
        <v>8.2874455607848994</v>
      </c>
      <c r="FC434" s="309">
        <v>5.646899696233346</v>
      </c>
      <c r="FD434" s="309">
        <v>11.351977278570539</v>
      </c>
      <c r="FE434" s="309">
        <v>10.682250269575851</v>
      </c>
      <c r="FF434" s="309">
        <v>14.000846002637763</v>
      </c>
      <c r="FG434" s="309">
        <v>29.621111605273281</v>
      </c>
      <c r="FH434" s="309">
        <v>31.958951312937785</v>
      </c>
      <c r="FI434" s="309">
        <v>26.882625918727655</v>
      </c>
      <c r="FJ434" s="309">
        <v>29.138098605664215</v>
      </c>
      <c r="FK434" s="309">
        <v>18.018281354504058</v>
      </c>
      <c r="FL434" s="309">
        <v>100</v>
      </c>
      <c r="FM434" s="309">
        <v>15.147537846441036</v>
      </c>
      <c r="FN434" s="309">
        <v>82.049247817463439</v>
      </c>
      <c r="FO434" s="309">
        <v>60.935043001076338</v>
      </c>
      <c r="FP434" s="309">
        <v>21.114204816387094</v>
      </c>
      <c r="FQ434" s="309">
        <v>100</v>
      </c>
      <c r="FR434" s="309">
        <v>54.451405715104542</v>
      </c>
      <c r="FS434" s="309">
        <v>45.548594284895472</v>
      </c>
      <c r="FT434" s="309">
        <v>36.121596642970175</v>
      </c>
      <c r="FU434" s="309">
        <v>9.4269976419252952</v>
      </c>
      <c r="FV434" s="309">
        <v>100</v>
      </c>
      <c r="FW434" s="309">
        <v>10.385063460862689</v>
      </c>
      <c r="FX434" s="309">
        <v>85.636477814113036</v>
      </c>
      <c r="FY434" s="309">
        <v>66.808953211810888</v>
      </c>
      <c r="FZ434" s="313">
        <v>18.827524602302148</v>
      </c>
      <c r="GA434" s="570">
        <f>Daten_Polit!AG434</f>
        <v>6.4</v>
      </c>
      <c r="GB434" s="571">
        <f>Daten_Polit!AH434</f>
        <v>22.8</v>
      </c>
      <c r="GC434" s="571">
        <f>Daten_Polit!AI434</f>
        <v>3.6</v>
      </c>
      <c r="GD434" s="571">
        <f>Daten_Polit!AJ434</f>
        <v>3.8</v>
      </c>
      <c r="GE434" s="571">
        <f>Daten_Polit!AK434</f>
        <v>3</v>
      </c>
      <c r="GF434" s="444">
        <v>0.71237425521504116</v>
      </c>
      <c r="GG434" s="444">
        <v>2.7949540013071781</v>
      </c>
      <c r="GH434" s="444">
        <v>0.49701546724708462</v>
      </c>
      <c r="GI434" s="444">
        <v>0.49528037698402916</v>
      </c>
      <c r="GJ434" s="444">
        <v>0.50287833905410861</v>
      </c>
      <c r="GK434" s="444">
        <v>6.7407641787912089</v>
      </c>
      <c r="GL434" s="444">
        <v>4.5943541989794099</v>
      </c>
      <c r="GM434" s="444">
        <v>9.2466771760499764</v>
      </c>
      <c r="GN434" s="444">
        <v>8.6477052586314542</v>
      </c>
      <c r="GO434" s="444">
        <v>11.442844099796117</v>
      </c>
      <c r="GP434" s="444">
        <v>28.660237922023136</v>
      </c>
      <c r="GQ434" s="444">
        <v>31.29591307525595</v>
      </c>
      <c r="GR434" s="444">
        <v>25.563465882438408</v>
      </c>
      <c r="GS434" s="444">
        <v>27.715433091793184</v>
      </c>
      <c r="GT434" s="444">
        <v>17.700536870360747</v>
      </c>
      <c r="GU434" s="444">
        <v>100</v>
      </c>
      <c r="GV434" s="444">
        <v>15.421176218694388</v>
      </c>
      <c r="GW434" s="444">
        <v>81.54597491124494</v>
      </c>
      <c r="GX434" s="444">
        <v>59.997115322791316</v>
      </c>
      <c r="GY434" s="444">
        <v>21.548859588453613</v>
      </c>
      <c r="GZ434" s="444">
        <v>100</v>
      </c>
      <c r="HA434" s="444">
        <v>54.433429127238739</v>
      </c>
      <c r="HB434" s="444">
        <v>45.566570872761261</v>
      </c>
      <c r="HC434" s="444">
        <v>35.564013990428393</v>
      </c>
      <c r="HD434" s="444">
        <v>10.002556882332863</v>
      </c>
      <c r="HE434" s="444">
        <v>100</v>
      </c>
      <c r="HF434" s="444">
        <v>10.305186071398619</v>
      </c>
      <c r="HG434" s="444">
        <v>85.379444450845625</v>
      </c>
      <c r="HH434" s="444">
        <v>65.881973765235657</v>
      </c>
      <c r="HI434" s="445">
        <v>19.497470685609969</v>
      </c>
      <c r="HJ434" s="570">
        <f>Daten_Polit!AL434</f>
        <v>6.3</v>
      </c>
      <c r="HK434" s="571">
        <f>Daten_Polit!AM434</f>
        <v>22.4</v>
      </c>
      <c r="HL434" s="571">
        <f>Daten_Polit!AN434</f>
        <v>3.5</v>
      </c>
      <c r="HM434" s="571">
        <f>Daten_Polit!AO434</f>
        <v>3.7</v>
      </c>
      <c r="HN434" s="571">
        <f>Daten_Polit!AP434</f>
        <v>2.8</v>
      </c>
      <c r="HO434" s="444">
        <v>0.58798056669414966</v>
      </c>
      <c r="HP434" s="444">
        <v>2.2447325844615005</v>
      </c>
      <c r="HQ434" s="444">
        <v>0.40988777913099284</v>
      </c>
      <c r="HR434" s="444">
        <v>0.40443344209426679</v>
      </c>
      <c r="HS434" s="444">
        <v>0.42745980931675215</v>
      </c>
      <c r="HT434" s="444">
        <v>6.9946003234684024</v>
      </c>
      <c r="HU434" s="444">
        <v>4.7305780070864492</v>
      </c>
      <c r="HV434" s="444">
        <v>9.7165584514159082</v>
      </c>
      <c r="HW434" s="444">
        <v>8.8963252727194444</v>
      </c>
      <c r="HX434" s="444">
        <v>12.747206203368911</v>
      </c>
      <c r="HY434" s="444">
        <v>37.260321705342868</v>
      </c>
      <c r="HZ434" s="444">
        <v>40.596423420529412</v>
      </c>
      <c r="IA434" s="444">
        <v>33.162248794885549</v>
      </c>
      <c r="IB434" s="444">
        <v>35.346495064630936</v>
      </c>
      <c r="IC434" s="444">
        <v>25.086649191895109</v>
      </c>
      <c r="ID434" s="444">
        <v>100</v>
      </c>
      <c r="IE434" s="444">
        <v>15.499422100861187</v>
      </c>
      <c r="IF434" s="444">
        <v>81.678208037568638</v>
      </c>
      <c r="IG434" s="444">
        <v>59.667699917305185</v>
      </c>
      <c r="IH434" s="444">
        <v>22.010508120263449</v>
      </c>
      <c r="II434" s="444">
        <v>100</v>
      </c>
      <c r="IJ434" s="444">
        <v>55.137505371798582</v>
      </c>
      <c r="IK434" s="444">
        <v>44.862494628201418</v>
      </c>
      <c r="IL434" s="444">
        <v>35.34626674519388</v>
      </c>
      <c r="IM434" s="444">
        <v>9.516227883007538</v>
      </c>
      <c r="IN434" s="444">
        <v>100</v>
      </c>
      <c r="IO434" s="444">
        <v>10.586789619329913</v>
      </c>
      <c r="IP434" s="444">
        <v>85.471065081133489</v>
      </c>
      <c r="IQ434" s="444">
        <v>65.22523162698738</v>
      </c>
      <c r="IR434" s="445">
        <v>20.245833454146108</v>
      </c>
      <c r="IS434" s="443">
        <f>Daten_Polit!AQ434</f>
        <v>5.8</v>
      </c>
      <c r="IT434" s="227">
        <f>Daten_Polit!AR434</f>
        <v>21.1</v>
      </c>
      <c r="IU434" s="227">
        <f>Daten_Polit!AS434</f>
        <v>3.1</v>
      </c>
      <c r="IV434" s="227">
        <f>Daten_Polit!AT434</f>
        <v>3.3</v>
      </c>
      <c r="IW434" s="227">
        <f>Daten_Polit!AU434</f>
        <v>2.6</v>
      </c>
      <c r="IX434" s="444" t="s">
        <v>820</v>
      </c>
      <c r="IY434" s="444" t="s">
        <v>820</v>
      </c>
      <c r="IZ434" s="444" t="s">
        <v>820</v>
      </c>
      <c r="JA434" s="444" t="s">
        <v>820</v>
      </c>
      <c r="JB434" s="444" t="s">
        <v>820</v>
      </c>
      <c r="JC434" s="444" t="s">
        <v>820</v>
      </c>
      <c r="JD434" s="444" t="s">
        <v>820</v>
      </c>
      <c r="JE434" s="444" t="s">
        <v>820</v>
      </c>
      <c r="JF434" s="444" t="s">
        <v>820</v>
      </c>
      <c r="JG434" s="444" t="s">
        <v>820</v>
      </c>
      <c r="JH434" s="444" t="s">
        <v>820</v>
      </c>
      <c r="JI434" s="444" t="s">
        <v>820</v>
      </c>
      <c r="JJ434" s="444" t="s">
        <v>820</v>
      </c>
      <c r="JK434" s="444" t="s">
        <v>820</v>
      </c>
      <c r="JL434" s="444" t="s">
        <v>820</v>
      </c>
      <c r="JM434" s="444" t="s">
        <v>820</v>
      </c>
      <c r="JN434" s="444" t="s">
        <v>820</v>
      </c>
      <c r="JO434" s="444" t="s">
        <v>820</v>
      </c>
      <c r="JP434" s="444" t="s">
        <v>820</v>
      </c>
      <c r="JQ434" s="444" t="s">
        <v>820</v>
      </c>
      <c r="JR434" s="444" t="s">
        <v>820</v>
      </c>
      <c r="JS434" s="444" t="s">
        <v>820</v>
      </c>
      <c r="JT434" s="444" t="s">
        <v>820</v>
      </c>
      <c r="JU434" s="444" t="s">
        <v>820</v>
      </c>
      <c r="JV434" s="444" t="s">
        <v>820</v>
      </c>
      <c r="JW434" s="444" t="s">
        <v>820</v>
      </c>
      <c r="JX434" s="444" t="s">
        <v>820</v>
      </c>
      <c r="JY434" s="444" t="s">
        <v>820</v>
      </c>
      <c r="JZ434" s="444" t="s">
        <v>820</v>
      </c>
      <c r="KA434" s="445" t="s">
        <v>820</v>
      </c>
    </row>
    <row r="435" spans="3:287" ht="12.65" customHeight="1" x14ac:dyDescent="0.2">
      <c r="D435" s="276"/>
      <c r="E435" s="3" t="str">
        <f>Daten_Polit!E435</f>
        <v>03101999</v>
      </c>
      <c r="F435" s="229" t="str">
        <f>Daten_Polit!F435</f>
        <v>Braunschweig/Wolfsburg</v>
      </c>
      <c r="G435" s="246"/>
      <c r="H435" s="531">
        <f>Daten_Polit!H435</f>
        <v>6.2</v>
      </c>
      <c r="I435" s="532">
        <f>Daten_Polit!I435</f>
        <v>24</v>
      </c>
      <c r="J435" s="532">
        <f>Daten_Polit!J435</f>
        <v>3.6</v>
      </c>
      <c r="K435" s="532">
        <f>Daten_Polit!K435</f>
        <v>3.9</v>
      </c>
      <c r="L435" s="532">
        <f>Daten_Polit!L435</f>
        <v>2.2000000000000002</v>
      </c>
      <c r="M435" s="308">
        <v>0.60822409303309821</v>
      </c>
      <c r="N435" s="308">
        <v>2.7684056931051115</v>
      </c>
      <c r="O435" s="308">
        <v>0.43999905765178954</v>
      </c>
      <c r="P435" s="308">
        <v>0.46209418990896117</v>
      </c>
      <c r="Q435" s="308">
        <v>0.33926220233421533</v>
      </c>
      <c r="R435" s="308">
        <v>6.6636511021738816</v>
      </c>
      <c r="S435" s="308">
        <v>4.4056543436549775</v>
      </c>
      <c r="T435" s="308">
        <v>9.1134044076169491</v>
      </c>
      <c r="U435" s="308">
        <v>8.6641623652136701</v>
      </c>
      <c r="V435" s="308">
        <v>12.317834836919376</v>
      </c>
      <c r="W435" s="308">
        <v>38.050310931716467</v>
      </c>
      <c r="X435" s="308">
        <v>41.046036763233154</v>
      </c>
      <c r="Y435" s="308">
        <v>34.678639076686785</v>
      </c>
      <c r="Z435" s="308">
        <v>36.232325761122084</v>
      </c>
      <c r="AA435" s="308">
        <v>23.635449305633053</v>
      </c>
      <c r="AB435" s="308">
        <v>100</v>
      </c>
      <c r="AC435" s="308">
        <v>13.481173671885612</v>
      </c>
      <c r="AD435" s="308">
        <v>83.184175688726043</v>
      </c>
      <c r="AE435" s="308">
        <v>65.760264886674818</v>
      </c>
      <c r="AF435" s="308">
        <v>17.423910802051228</v>
      </c>
      <c r="AG435" s="308">
        <v>100</v>
      </c>
      <c r="AH435" s="308">
        <v>52.890447206675375</v>
      </c>
      <c r="AI435" s="308">
        <v>47.109552793324617</v>
      </c>
      <c r="AJ435" s="308">
        <v>41.351354652275404</v>
      </c>
      <c r="AK435" s="308">
        <v>5.7581981410492125</v>
      </c>
      <c r="AL435" s="308">
        <v>100</v>
      </c>
      <c r="AM435" s="308">
        <v>8.1209624000089153</v>
      </c>
      <c r="AN435" s="308">
        <v>87.137211080062528</v>
      </c>
      <c r="AO435" s="308">
        <v>71.462888443514217</v>
      </c>
      <c r="AP435" s="337">
        <v>15.674322636548307</v>
      </c>
      <c r="AQ435" s="531">
        <f>Daten_Polit!M435</f>
        <v>6.2</v>
      </c>
      <c r="AR435" s="532">
        <f>Daten_Polit!N435</f>
        <v>24.4</v>
      </c>
      <c r="AS435" s="532">
        <f>Daten_Polit!O435</f>
        <v>3.5</v>
      </c>
      <c r="AT435" s="532">
        <f>Daten_Polit!P435</f>
        <v>3.9</v>
      </c>
      <c r="AU435" s="532">
        <f>Daten_Polit!Q435</f>
        <v>2.2999999999999998</v>
      </c>
      <c r="AV435" s="308">
        <v>0.62334463520925687</v>
      </c>
      <c r="AW435" s="308">
        <v>2.5834926906154365</v>
      </c>
      <c r="AX435" s="308">
        <v>0.46525542964587607</v>
      </c>
      <c r="AY435" s="308">
        <v>0.48961900830211091</v>
      </c>
      <c r="AZ435" s="308">
        <v>0.35856367636924974</v>
      </c>
      <c r="BA435" s="308">
        <v>6.3363297522472912</v>
      </c>
      <c r="BB435" s="308">
        <v>4.1424742214034458</v>
      </c>
      <c r="BC435" s="308">
        <v>8.9092014672133626</v>
      </c>
      <c r="BD435" s="308">
        <v>8.5073849220732516</v>
      </c>
      <c r="BE435" s="308">
        <v>11.503583443031076</v>
      </c>
      <c r="BF435" s="308">
        <v>35.918687624138371</v>
      </c>
      <c r="BG435" s="308">
        <v>39.969904025336056</v>
      </c>
      <c r="BH435" s="308">
        <v>33.21073563522733</v>
      </c>
      <c r="BI435" s="308">
        <v>35.025976677707384</v>
      </c>
      <c r="BJ435" s="308">
        <v>21.617705654361892</v>
      </c>
      <c r="BK435" s="308">
        <v>100</v>
      </c>
      <c r="BL435" s="308">
        <v>13.757635474871776</v>
      </c>
      <c r="BM435" s="308">
        <v>83.285389592265631</v>
      </c>
      <c r="BN435" s="308">
        <v>65.236503342928501</v>
      </c>
      <c r="BO435" s="308">
        <v>18.048886249337141</v>
      </c>
      <c r="BP435" s="308">
        <v>100</v>
      </c>
      <c r="BQ435" s="308">
        <v>53.345417527056718</v>
      </c>
      <c r="BR435" s="308">
        <v>46.654582472943304</v>
      </c>
      <c r="BS435" s="308">
        <v>40.404942368919706</v>
      </c>
      <c r="BT435" s="308">
        <v>6.2496401040235892</v>
      </c>
      <c r="BU435" s="308">
        <v>100</v>
      </c>
      <c r="BV435" s="308">
        <v>8.3833554181327923</v>
      </c>
      <c r="BW435" s="308">
        <v>87.427515045463267</v>
      </c>
      <c r="BX435" s="308">
        <v>71.174478193666147</v>
      </c>
      <c r="BY435" s="312">
        <v>16.25303685179712</v>
      </c>
      <c r="BZ435" s="531">
        <f>Daten_Polit!R435</f>
        <v>6.1</v>
      </c>
      <c r="CA435" s="532">
        <f>Daten_Polit!S435</f>
        <v>23.4</v>
      </c>
      <c r="CB435" s="532">
        <f>Daten_Polit!T435</f>
        <v>3.5</v>
      </c>
      <c r="CC435" s="532">
        <f>Daten_Polit!U435</f>
        <v>3.8</v>
      </c>
      <c r="CD435" s="532">
        <f>Daten_Polit!V435</f>
        <v>2.2999999999999998</v>
      </c>
      <c r="CE435" s="309">
        <v>0.58514647948734477</v>
      </c>
      <c r="CF435" s="309">
        <v>2.3025889111972777</v>
      </c>
      <c r="CG435" s="309">
        <v>0.44574212768171928</v>
      </c>
      <c r="CH435" s="309">
        <v>0.47033572066619322</v>
      </c>
      <c r="CI435" s="309">
        <v>0.34199799375063872</v>
      </c>
      <c r="CJ435" s="309">
        <v>6.5337695501683042</v>
      </c>
      <c r="CK435" s="309">
        <v>4.2551708110620412</v>
      </c>
      <c r="CL435" s="309">
        <v>9.3090857166170693</v>
      </c>
      <c r="CM435" s="309">
        <v>8.9945235747633241</v>
      </c>
      <c r="CN435" s="309">
        <v>11.218896501983572</v>
      </c>
      <c r="CO435" s="309">
        <v>35.2983140106832</v>
      </c>
      <c r="CP435" s="309">
        <v>41.13591671486401</v>
      </c>
      <c r="CQ435" s="309">
        <v>32.403651636357935</v>
      </c>
      <c r="CR435" s="309">
        <v>34.125237690901301</v>
      </c>
      <c r="CS435" s="309">
        <v>21.944928799773322</v>
      </c>
      <c r="CT435" s="309">
        <v>100</v>
      </c>
      <c r="CU435" s="309">
        <v>13.630517731894038</v>
      </c>
      <c r="CV435" s="309">
        <v>83.49745317481208</v>
      </c>
      <c r="CW435" s="309">
        <v>65.118762780042687</v>
      </c>
      <c r="CX435" s="309">
        <v>18.378690394769396</v>
      </c>
      <c r="CY435" s="309">
        <v>100</v>
      </c>
      <c r="CZ435" s="309">
        <v>52.593638922172069</v>
      </c>
      <c r="DA435" s="309">
        <v>47.406361077827938</v>
      </c>
      <c r="DB435" s="309">
        <v>40.762457960535421</v>
      </c>
      <c r="DC435" s="309">
        <v>6.6439031172925143</v>
      </c>
      <c r="DD435" s="309">
        <v>100</v>
      </c>
      <c r="DE435" s="309">
        <v>8.4745181635108437</v>
      </c>
      <c r="DF435" s="309">
        <v>87.497487842439838</v>
      </c>
      <c r="DG435" s="309">
        <v>70.730184455674632</v>
      </c>
      <c r="DH435" s="313">
        <v>16.767303386765203</v>
      </c>
      <c r="DI435" s="565">
        <f>Daten_Polit!W435</f>
        <v>5.6</v>
      </c>
      <c r="DJ435" s="532">
        <f>Daten_Polit!X435</f>
        <v>22.9</v>
      </c>
      <c r="DK435" s="532">
        <f>Daten_Polit!Y435</f>
        <v>2.9</v>
      </c>
      <c r="DL435" s="532">
        <f>Daten_Polit!Z435</f>
        <v>3.2</v>
      </c>
      <c r="DM435" s="532">
        <f>Daten_Polit!AA435</f>
        <v>1.9</v>
      </c>
      <c r="DN435" s="309">
        <v>0.56362772600446009</v>
      </c>
      <c r="DO435" s="309">
        <v>2.621990340238745</v>
      </c>
      <c r="DP435" s="309">
        <v>0.38386633524207303</v>
      </c>
      <c r="DQ435" s="309">
        <v>0.40557036253686352</v>
      </c>
      <c r="DR435" s="309">
        <v>0.29629489570879231</v>
      </c>
      <c r="DS435" s="309">
        <v>6.9417927253145564</v>
      </c>
      <c r="DT435" s="309">
        <v>4.7871021083091856</v>
      </c>
      <c r="DU435" s="309">
        <v>9.700136811178103</v>
      </c>
      <c r="DV435" s="309">
        <v>9.2075728523843008</v>
      </c>
      <c r="DW435" s="309">
        <v>12.647323701006306</v>
      </c>
      <c r="DX435" s="309">
        <v>35.203387155636769</v>
      </c>
      <c r="DY435" s="309">
        <v>37.44532354885704</v>
      </c>
      <c r="DZ435" s="309">
        <v>32.365682615087906</v>
      </c>
      <c r="EA435" s="309">
        <v>34.298132051044746</v>
      </c>
      <c r="EB435" s="309">
        <v>20.858244178724302</v>
      </c>
      <c r="EC435" s="309">
        <v>100</v>
      </c>
      <c r="ED435" s="309">
        <v>13.80280786675258</v>
      </c>
      <c r="EE435" s="309">
        <v>83.35084872572115</v>
      </c>
      <c r="EF435" s="309">
        <v>64.582913992283878</v>
      </c>
      <c r="EG435" s="309">
        <v>18.767934733437279</v>
      </c>
      <c r="EH435" s="309">
        <v>100</v>
      </c>
      <c r="EI435" s="309">
        <v>56.912621859497229</v>
      </c>
      <c r="EJ435" s="309">
        <v>43.087378140502778</v>
      </c>
      <c r="EK435" s="309">
        <v>37.039019956895054</v>
      </c>
      <c r="EL435" s="309">
        <v>6.0483581836077294</v>
      </c>
      <c r="EM435" s="309">
        <v>100</v>
      </c>
      <c r="EN435" s="309">
        <v>8.707081891755827</v>
      </c>
      <c r="EO435" s="309">
        <v>87.355636350471016</v>
      </c>
      <c r="EP435" s="309">
        <v>70.005272442280685</v>
      </c>
      <c r="EQ435" s="367">
        <v>17.350363908190328</v>
      </c>
      <c r="ER435" s="531">
        <f>Daten_Polit!AB435</f>
        <v>5.0999999999999996</v>
      </c>
      <c r="ES435" s="532">
        <f>Daten_Polit!AC435</f>
        <v>21.3</v>
      </c>
      <c r="ET435" s="532">
        <f>Daten_Polit!AD435</f>
        <v>2.6</v>
      </c>
      <c r="EU435" s="532">
        <f>Daten_Polit!AE435</f>
        <v>2.9</v>
      </c>
      <c r="EV435" s="532">
        <f>Daten_Polit!AF435</f>
        <v>1.8</v>
      </c>
      <c r="EW435" s="309">
        <v>0.53854157409875891</v>
      </c>
      <c r="EX435" s="309">
        <v>2.5095511655916156</v>
      </c>
      <c r="EY435" s="309">
        <v>0.36143313480102551</v>
      </c>
      <c r="EZ435" s="309">
        <v>0.37845471792045354</v>
      </c>
      <c r="FA435" s="309">
        <v>0.29595219338428697</v>
      </c>
      <c r="FB435" s="309">
        <v>7.0021904965742117</v>
      </c>
      <c r="FC435" s="309">
        <v>4.9596244915375811</v>
      </c>
      <c r="FD435" s="309">
        <v>9.6994552318646061</v>
      </c>
      <c r="FE435" s="309">
        <v>9.1973280375518502</v>
      </c>
      <c r="FF435" s="309">
        <v>12.577080660514216</v>
      </c>
      <c r="FG435" s="309">
        <v>33.022664745881166</v>
      </c>
      <c r="FH435" s="309">
        <v>35.011655662419265</v>
      </c>
      <c r="FI435" s="309">
        <v>30.416669242133121</v>
      </c>
      <c r="FJ435" s="309">
        <v>32.423731523334631</v>
      </c>
      <c r="FK435" s="309">
        <v>18.993258055178057</v>
      </c>
      <c r="FL435" s="309">
        <v>100</v>
      </c>
      <c r="FM435" s="309">
        <v>13.809427714267628</v>
      </c>
      <c r="FN435" s="309">
        <v>83.287942295506355</v>
      </c>
      <c r="FO435" s="309">
        <v>63.87024142903639</v>
      </c>
      <c r="FP435" s="309">
        <v>19.417700866469975</v>
      </c>
      <c r="FQ435" s="309">
        <v>100</v>
      </c>
      <c r="FR435" s="309">
        <v>57.940035284787974</v>
      </c>
      <c r="FS435" s="309">
        <v>42.059964715212033</v>
      </c>
      <c r="FT435" s="309">
        <v>35.907890108083187</v>
      </c>
      <c r="FU435" s="309">
        <v>6.1520746071288421</v>
      </c>
      <c r="FV435" s="309">
        <v>100</v>
      </c>
      <c r="FW435" s="309">
        <v>8.9127280514795508</v>
      </c>
      <c r="FX435" s="309">
        <v>87.11766384401497</v>
      </c>
      <c r="FY435" s="309">
        <v>69.143904075715511</v>
      </c>
      <c r="FZ435" s="313">
        <v>17.973759768299466</v>
      </c>
      <c r="GA435" s="570">
        <f>Daten_Polit!AG435</f>
        <v>5.8</v>
      </c>
      <c r="GB435" s="571">
        <f>Daten_Polit!AH435</f>
        <v>23.6</v>
      </c>
      <c r="GC435" s="571">
        <f>Daten_Polit!AI435</f>
        <v>3</v>
      </c>
      <c r="GD435" s="571">
        <f>Daten_Polit!AJ435</f>
        <v>3.3</v>
      </c>
      <c r="GE435" s="571">
        <f>Daten_Polit!AK435</f>
        <v>2.2000000000000002</v>
      </c>
      <c r="GF435" s="444">
        <v>0.54846268987240987</v>
      </c>
      <c r="GG435" s="444">
        <v>2.6317218516764487</v>
      </c>
      <c r="GH435" s="444">
        <v>0.36495238847905048</v>
      </c>
      <c r="GI435" s="444">
        <v>0.37990060864117198</v>
      </c>
      <c r="GJ435" s="444">
        <v>0.30989861757476311</v>
      </c>
      <c r="GK435" s="444">
        <v>5.8479309771112336</v>
      </c>
      <c r="GL435" s="444">
        <v>4.236130090188583</v>
      </c>
      <c r="GM435" s="444">
        <v>7.9294527221571114</v>
      </c>
      <c r="GN435" s="444">
        <v>7.5500911941845272</v>
      </c>
      <c r="GO435" s="444">
        <v>9.8400740153317496</v>
      </c>
      <c r="GP435" s="444">
        <v>31.418020922042949</v>
      </c>
      <c r="GQ435" s="444">
        <v>33.860338723885299</v>
      </c>
      <c r="GR435" s="444">
        <v>28.278365752876788</v>
      </c>
      <c r="GS435" s="444">
        <v>30.489904219517395</v>
      </c>
      <c r="GT435" s="444">
        <v>17.205625040502436</v>
      </c>
      <c r="GU435" s="444">
        <v>100</v>
      </c>
      <c r="GV435" s="444">
        <v>13.860904108722194</v>
      </c>
      <c r="GW435" s="444">
        <v>82.952283497211496</v>
      </c>
      <c r="GX435" s="444">
        <v>62.9482136474914</v>
      </c>
      <c r="GY435" s="444">
        <v>20.004069849720089</v>
      </c>
      <c r="GZ435" s="444">
        <v>100</v>
      </c>
      <c r="HA435" s="444">
        <v>56.63884926291999</v>
      </c>
      <c r="HB435" s="444">
        <v>43.36115073708001</v>
      </c>
      <c r="HC435" s="444">
        <v>36.020783293385698</v>
      </c>
      <c r="HD435" s="444">
        <v>7.3403674436943112</v>
      </c>
      <c r="HE435" s="444">
        <v>100</v>
      </c>
      <c r="HF435" s="444">
        <v>8.7973663680583485</v>
      </c>
      <c r="HG435" s="444">
        <v>86.844335534572622</v>
      </c>
      <c r="HH435" s="444">
        <v>68.29960234016383</v>
      </c>
      <c r="HI435" s="445">
        <v>18.544733194408803</v>
      </c>
      <c r="HJ435" s="570">
        <f>Daten_Polit!AL435</f>
        <v>5.6</v>
      </c>
      <c r="HK435" s="571">
        <f>Daten_Polit!AM435</f>
        <v>23.3</v>
      </c>
      <c r="HL435" s="571">
        <f>Daten_Polit!AN435</f>
        <v>2.9</v>
      </c>
      <c r="HM435" s="571">
        <f>Daten_Polit!AO435</f>
        <v>3.1</v>
      </c>
      <c r="HN435" s="571">
        <f>Daten_Polit!AP435</f>
        <v>1.9</v>
      </c>
      <c r="HO435" s="444">
        <v>0.46935556010901874</v>
      </c>
      <c r="HP435" s="444">
        <v>2.3122788178366069</v>
      </c>
      <c r="HQ435" s="444">
        <v>0.30189406208510966</v>
      </c>
      <c r="HR435" s="444">
        <v>0.31376998873221307</v>
      </c>
      <c r="HS435" s="444">
        <v>0.25992695639941121</v>
      </c>
      <c r="HT435" s="444">
        <v>6.215246292538076</v>
      </c>
      <c r="HU435" s="444">
        <v>4.4781172929816568</v>
      </c>
      <c r="HV435" s="444">
        <v>8.5484298284677482</v>
      </c>
      <c r="HW435" s="444">
        <v>8.0136367923892688</v>
      </c>
      <c r="HX435" s="444">
        <v>11.28748404016733</v>
      </c>
      <c r="HY435" s="444">
        <v>39.469331712479224</v>
      </c>
      <c r="HZ435" s="444">
        <v>42.519310904511251</v>
      </c>
      <c r="IA435" s="444">
        <v>35.361418916600464</v>
      </c>
      <c r="IB435" s="444">
        <v>37.472005243895701</v>
      </c>
      <c r="IC435" s="444">
        <v>24.491877065895277</v>
      </c>
      <c r="ID435" s="444">
        <v>100</v>
      </c>
      <c r="IE435" s="444">
        <v>13.89505186982986</v>
      </c>
      <c r="IF435" s="444">
        <v>83.101051920383512</v>
      </c>
      <c r="IG435" s="444">
        <v>62.611130394100144</v>
      </c>
      <c r="IH435" s="444">
        <v>20.489921526283368</v>
      </c>
      <c r="II435" s="444">
        <v>100</v>
      </c>
      <c r="IJ435" s="444">
        <v>58.174101976828474</v>
      </c>
      <c r="IK435" s="444">
        <v>41.825898023171533</v>
      </c>
      <c r="IL435" s="444">
        <v>35.036946148486706</v>
      </c>
      <c r="IM435" s="444">
        <v>6.7889518746848312</v>
      </c>
      <c r="IN435" s="444">
        <v>100</v>
      </c>
      <c r="IO435" s="444">
        <v>8.936789497517946</v>
      </c>
      <c r="IP435" s="444">
        <v>87.021277513302394</v>
      </c>
      <c r="IQ435" s="444">
        <v>67.827367666296695</v>
      </c>
      <c r="IR435" s="445">
        <v>19.19390984700572</v>
      </c>
      <c r="IS435" s="443">
        <f>Daten_Polit!AQ435</f>
        <v>5.5</v>
      </c>
      <c r="IT435" s="227">
        <f>Daten_Polit!AR435</f>
        <v>24.2</v>
      </c>
      <c r="IU435" s="227">
        <f>Daten_Polit!AS435</f>
        <v>2.6</v>
      </c>
      <c r="IV435" s="227">
        <f>Daten_Polit!AT435</f>
        <v>2.9</v>
      </c>
      <c r="IW435" s="227">
        <f>Daten_Polit!AU435</f>
        <v>1.9</v>
      </c>
      <c r="IX435" s="444" t="s">
        <v>820</v>
      </c>
      <c r="IY435" s="444" t="s">
        <v>820</v>
      </c>
      <c r="IZ435" s="444" t="s">
        <v>820</v>
      </c>
      <c r="JA435" s="444" t="s">
        <v>820</v>
      </c>
      <c r="JB435" s="444" t="s">
        <v>820</v>
      </c>
      <c r="JC435" s="444" t="s">
        <v>820</v>
      </c>
      <c r="JD435" s="444" t="s">
        <v>820</v>
      </c>
      <c r="JE435" s="444" t="s">
        <v>820</v>
      </c>
      <c r="JF435" s="444" t="s">
        <v>820</v>
      </c>
      <c r="JG435" s="444" t="s">
        <v>820</v>
      </c>
      <c r="JH435" s="444" t="s">
        <v>820</v>
      </c>
      <c r="JI435" s="444" t="s">
        <v>820</v>
      </c>
      <c r="JJ435" s="444" t="s">
        <v>820</v>
      </c>
      <c r="JK435" s="444" t="s">
        <v>820</v>
      </c>
      <c r="JL435" s="444" t="s">
        <v>820</v>
      </c>
      <c r="JM435" s="444" t="s">
        <v>820</v>
      </c>
      <c r="JN435" s="444" t="s">
        <v>820</v>
      </c>
      <c r="JO435" s="444" t="s">
        <v>820</v>
      </c>
      <c r="JP435" s="444" t="s">
        <v>820</v>
      </c>
      <c r="JQ435" s="444" t="s">
        <v>820</v>
      </c>
      <c r="JR435" s="444" t="s">
        <v>820</v>
      </c>
      <c r="JS435" s="444" t="s">
        <v>820</v>
      </c>
      <c r="JT435" s="444" t="s">
        <v>820</v>
      </c>
      <c r="JU435" s="444" t="s">
        <v>820</v>
      </c>
      <c r="JV435" s="444" t="s">
        <v>820</v>
      </c>
      <c r="JW435" s="444" t="s">
        <v>820</v>
      </c>
      <c r="JX435" s="444" t="s">
        <v>820</v>
      </c>
      <c r="JY435" s="444" t="s">
        <v>820</v>
      </c>
      <c r="JZ435" s="444" t="s">
        <v>820</v>
      </c>
      <c r="KA435" s="445" t="s">
        <v>820</v>
      </c>
    </row>
    <row r="436" spans="3:287" ht="12.65" customHeight="1" x14ac:dyDescent="0.2">
      <c r="D436" s="276"/>
      <c r="E436" s="3" t="str">
        <f>Daten_Polit!E436</f>
        <v>03159999</v>
      </c>
      <c r="F436" s="229" t="str">
        <f>Daten_Polit!F436</f>
        <v>Göttingen</v>
      </c>
      <c r="G436" s="246"/>
      <c r="H436" s="531">
        <f>Daten_Polit!H436</f>
        <v>6.5</v>
      </c>
      <c r="I436" s="532">
        <f>Daten_Polit!I436</f>
        <v>21</v>
      </c>
      <c r="J436" s="532">
        <f>Daten_Polit!J436</f>
        <v>4.7</v>
      </c>
      <c r="K436" s="532">
        <f>Daten_Polit!K436</f>
        <v>5</v>
      </c>
      <c r="L436" s="532">
        <f>Daten_Polit!L436</f>
        <v>3.3</v>
      </c>
      <c r="M436" s="308">
        <v>0.72488628259875165</v>
      </c>
      <c r="N436" s="308">
        <v>2.3942785013495214</v>
      </c>
      <c r="O436" s="308">
        <v>0.63235734150212086</v>
      </c>
      <c r="P436" s="308">
        <v>0.65269395164811961</v>
      </c>
      <c r="Q436" s="308">
        <v>0.51687360939868743</v>
      </c>
      <c r="R436" s="308">
        <v>7.6667302192564222</v>
      </c>
      <c r="S436" s="308">
        <v>4.5729727465069407</v>
      </c>
      <c r="T436" s="308">
        <v>9.6631306076736241</v>
      </c>
      <c r="U436" s="308">
        <v>9.4891986113016049</v>
      </c>
      <c r="V436" s="308">
        <v>10.845146416834044</v>
      </c>
      <c r="W436" s="308">
        <v>35.701524512710108</v>
      </c>
      <c r="X436" s="308">
        <v>42.570113017998814</v>
      </c>
      <c r="Y436" s="308">
        <v>31.931123983161086</v>
      </c>
      <c r="Z436" s="308">
        <v>33.281978983474453</v>
      </c>
      <c r="AA436" s="308">
        <v>22.800726951228537</v>
      </c>
      <c r="AB436" s="308">
        <v>100</v>
      </c>
      <c r="AC436" s="308">
        <v>11.532318764744772</v>
      </c>
      <c r="AD436" s="308">
        <v>85.562573426657039</v>
      </c>
      <c r="AE436" s="308">
        <v>69.53949759413635</v>
      </c>
      <c r="AF436" s="308">
        <v>16.023075832520682</v>
      </c>
      <c r="AG436" s="308">
        <v>100</v>
      </c>
      <c r="AH436" s="308">
        <v>38.702478314955478</v>
      </c>
      <c r="AI436" s="308">
        <v>61.297521685044522</v>
      </c>
      <c r="AJ436" s="308">
        <v>52.995189265817942</v>
      </c>
      <c r="AK436" s="308">
        <v>8.3023324192265679</v>
      </c>
      <c r="AL436" s="308">
        <v>100</v>
      </c>
      <c r="AM436" s="308">
        <v>6.7436672095922425</v>
      </c>
      <c r="AN436" s="308">
        <v>89.099006434961694</v>
      </c>
      <c r="AO436" s="308">
        <v>75.758061122543154</v>
      </c>
      <c r="AP436" s="337">
        <v>13.340945312418528</v>
      </c>
      <c r="AQ436" s="531">
        <f>Daten_Polit!M436</f>
        <v>6.2</v>
      </c>
      <c r="AR436" s="532">
        <f>Daten_Polit!N436</f>
        <v>21.8</v>
      </c>
      <c r="AS436" s="532">
        <f>Daten_Polit!O436</f>
        <v>4.3</v>
      </c>
      <c r="AT436" s="532">
        <f>Daten_Polit!P436</f>
        <v>4.5</v>
      </c>
      <c r="AU436" s="532">
        <f>Daten_Polit!Q436</f>
        <v>3.1</v>
      </c>
      <c r="AV436" s="308">
        <v>0.66646721809981702</v>
      </c>
      <c r="AW436" s="308">
        <v>2.1696948288714162</v>
      </c>
      <c r="AX436" s="308">
        <v>0.57596442045361063</v>
      </c>
      <c r="AY436" s="308">
        <v>0.58978034932796675</v>
      </c>
      <c r="AZ436" s="308">
        <v>0.50084395625268996</v>
      </c>
      <c r="BA436" s="308">
        <v>7.4358686410087635</v>
      </c>
      <c r="BB436" s="308">
        <v>4.3901533511400972</v>
      </c>
      <c r="BC436" s="308">
        <v>9.743213085115455</v>
      </c>
      <c r="BD436" s="308">
        <v>9.4116306329772783</v>
      </c>
      <c r="BE436" s="308">
        <v>11.915937700022351</v>
      </c>
      <c r="BF436" s="308">
        <v>36.618906555427607</v>
      </c>
      <c r="BG436" s="308">
        <v>44.148462573764803</v>
      </c>
      <c r="BH436" s="308">
        <v>33.319531696173712</v>
      </c>
      <c r="BI436" s="308">
        <v>34.866228304790226</v>
      </c>
      <c r="BJ436" s="308">
        <v>23.197070070557441</v>
      </c>
      <c r="BK436" s="308">
        <v>100</v>
      </c>
      <c r="BL436" s="308">
        <v>12.007719438549657</v>
      </c>
      <c r="BM436" s="308">
        <v>85.375906230052266</v>
      </c>
      <c r="BN436" s="308">
        <v>68.871839191313938</v>
      </c>
      <c r="BO436" s="308">
        <v>16.504067038738324</v>
      </c>
      <c r="BP436" s="308">
        <v>100</v>
      </c>
      <c r="BQ436" s="308">
        <v>41.704162220991151</v>
      </c>
      <c r="BR436" s="308">
        <v>58.295837779008828</v>
      </c>
      <c r="BS436" s="308">
        <v>50.303520391089194</v>
      </c>
      <c r="BT436" s="308">
        <v>7.9923173879196359</v>
      </c>
      <c r="BU436" s="308">
        <v>100</v>
      </c>
      <c r="BV436" s="308">
        <v>7.0198121106893927</v>
      </c>
      <c r="BW436" s="308">
        <v>89.269180435271565</v>
      </c>
      <c r="BX436" s="308">
        <v>75.401554315985791</v>
      </c>
      <c r="BY436" s="312">
        <v>13.867626119285775</v>
      </c>
      <c r="BZ436" s="531">
        <f>Daten_Polit!R436</f>
        <v>5.8</v>
      </c>
      <c r="CA436" s="532">
        <f>Daten_Polit!S436</f>
        <v>21.1</v>
      </c>
      <c r="CB436" s="532">
        <f>Daten_Polit!T436</f>
        <v>3.9</v>
      </c>
      <c r="CC436" s="532">
        <f>Daten_Polit!U436</f>
        <v>4.2</v>
      </c>
      <c r="CD436" s="532">
        <f>Daten_Polit!V436</f>
        <v>2.8</v>
      </c>
      <c r="CE436" s="309">
        <v>0.62623966713206114</v>
      </c>
      <c r="CF436" s="309">
        <v>2.050334495802502</v>
      </c>
      <c r="CG436" s="309">
        <v>0.53901962079402399</v>
      </c>
      <c r="CH436" s="309">
        <v>0.55515054891586446</v>
      </c>
      <c r="CI436" s="309">
        <v>0.45488505019819109</v>
      </c>
      <c r="CJ436" s="309">
        <v>7.3858418988053929</v>
      </c>
      <c r="CK436" s="309">
        <v>4.4438793350074706</v>
      </c>
      <c r="CL436" s="309">
        <v>9.8028388100330837</v>
      </c>
      <c r="CM436" s="309">
        <v>9.5323595687187019</v>
      </c>
      <c r="CN436" s="309">
        <v>11.555917607354555</v>
      </c>
      <c r="CO436" s="309">
        <v>37.116047832561264</v>
      </c>
      <c r="CP436" s="309">
        <v>45.234218239501992</v>
      </c>
      <c r="CQ436" s="309">
        <v>33.562077455157244</v>
      </c>
      <c r="CR436" s="309">
        <v>34.804107339434083</v>
      </c>
      <c r="CS436" s="309">
        <v>25.521350546175022</v>
      </c>
      <c r="CT436" s="309">
        <v>100</v>
      </c>
      <c r="CU436" s="309">
        <v>12.056725596064211</v>
      </c>
      <c r="CV436" s="309">
        <v>85.284826383957409</v>
      </c>
      <c r="CW436" s="309">
        <v>68.518917687635778</v>
      </c>
      <c r="CX436" s="309">
        <v>16.765908696321645</v>
      </c>
      <c r="CY436" s="309">
        <v>100</v>
      </c>
      <c r="CZ436" s="309">
        <v>43.485897647418795</v>
      </c>
      <c r="DA436" s="309">
        <v>56.514102352581197</v>
      </c>
      <c r="DB436" s="309">
        <v>48.949387165889831</v>
      </c>
      <c r="DC436" s="309">
        <v>7.5647151866913678</v>
      </c>
      <c r="DD436" s="309">
        <v>100</v>
      </c>
      <c r="DE436" s="309">
        <v>7.1070259472938089</v>
      </c>
      <c r="DF436" s="309">
        <v>89.147378680058097</v>
      </c>
      <c r="DG436" s="309">
        <v>74.805157515949645</v>
      </c>
      <c r="DH436" s="313">
        <v>14.342221164108466</v>
      </c>
      <c r="DI436" s="565">
        <f>Daten_Polit!W436</f>
        <v>5.5</v>
      </c>
      <c r="DJ436" s="532">
        <f>Daten_Polit!X436</f>
        <v>21.3</v>
      </c>
      <c r="DK436" s="532">
        <f>Daten_Polit!Y436</f>
        <v>3.5</v>
      </c>
      <c r="DL436" s="532">
        <f>Daten_Polit!Z436</f>
        <v>3.7</v>
      </c>
      <c r="DM436" s="532">
        <f>Daten_Polit!AA436</f>
        <v>2.5</v>
      </c>
      <c r="DN436" s="309">
        <v>0.59940155792318939</v>
      </c>
      <c r="DO436" s="309">
        <v>2.3902537846429501</v>
      </c>
      <c r="DP436" s="309">
        <v>0.47877992977102574</v>
      </c>
      <c r="DQ436" s="309">
        <v>0.48463365236132261</v>
      </c>
      <c r="DR436" s="309">
        <v>0.4492995364125254</v>
      </c>
      <c r="DS436" s="309">
        <v>7.2988778813404762</v>
      </c>
      <c r="DT436" s="309">
        <v>4.7188587675866094</v>
      </c>
      <c r="DU436" s="309">
        <v>9.6898069701897604</v>
      </c>
      <c r="DV436" s="309">
        <v>9.2656701020702048</v>
      </c>
      <c r="DW436" s="309">
        <v>12.260974143114261</v>
      </c>
      <c r="DX436" s="309">
        <v>39.046203692546634</v>
      </c>
      <c r="DY436" s="309">
        <v>44.67596244872221</v>
      </c>
      <c r="DZ436" s="309">
        <v>34.90430147407632</v>
      </c>
      <c r="EA436" s="309">
        <v>36.937571719042687</v>
      </c>
      <c r="EB436" s="309">
        <v>22.729190524982332</v>
      </c>
      <c r="EC436" s="309">
        <v>100</v>
      </c>
      <c r="ED436" s="309">
        <v>12.168698772612242</v>
      </c>
      <c r="EE436" s="309">
        <v>85.145800080147879</v>
      </c>
      <c r="EF436" s="309">
        <v>68.042770949930528</v>
      </c>
      <c r="EG436" s="309">
        <v>17.103029130217351</v>
      </c>
      <c r="EH436" s="309">
        <v>100</v>
      </c>
      <c r="EI436" s="309">
        <v>47.404081816116381</v>
      </c>
      <c r="EJ436" s="309">
        <v>52.595918183883619</v>
      </c>
      <c r="EK436" s="309">
        <v>44.885299581572717</v>
      </c>
      <c r="EL436" s="309">
        <v>7.7106186023109009</v>
      </c>
      <c r="EM436" s="309">
        <v>100</v>
      </c>
      <c r="EN436" s="309">
        <v>7.2474714703785299</v>
      </c>
      <c r="EO436" s="309">
        <v>89.011374602807948</v>
      </c>
      <c r="EP436" s="309">
        <v>74.265062708068911</v>
      </c>
      <c r="EQ436" s="367">
        <v>14.746311894739039</v>
      </c>
      <c r="ER436" s="531">
        <f>Daten_Polit!AB436</f>
        <v>5.2</v>
      </c>
      <c r="ES436" s="532">
        <f>Daten_Polit!AC436</f>
        <v>20.5</v>
      </c>
      <c r="ET436" s="532">
        <f>Daten_Polit!AD436</f>
        <v>3.3</v>
      </c>
      <c r="EU436" s="532">
        <f>Daten_Polit!AE436</f>
        <v>3.5</v>
      </c>
      <c r="EV436" s="532">
        <f>Daten_Polit!AF436</f>
        <v>2.2999999999999998</v>
      </c>
      <c r="EW436" s="309">
        <v>0.60364954952746019</v>
      </c>
      <c r="EX436" s="309">
        <v>2.5790437246730935</v>
      </c>
      <c r="EY436" s="309">
        <v>0.46529462035355512</v>
      </c>
      <c r="EZ436" s="309">
        <v>0.46796920436486567</v>
      </c>
      <c r="FA436" s="309">
        <v>0.4523099340293153</v>
      </c>
      <c r="FB436" s="309">
        <v>7.275039242080565</v>
      </c>
      <c r="FC436" s="309">
        <v>4.8481895422846177</v>
      </c>
      <c r="FD436" s="309">
        <v>9.6072633225721855</v>
      </c>
      <c r="FE436" s="309">
        <v>9.2015866987382378</v>
      </c>
      <c r="FF436" s="309">
        <v>12.041785375118707</v>
      </c>
      <c r="FG436" s="309">
        <v>37.195560579591913</v>
      </c>
      <c r="FH436" s="309">
        <v>43.336270904874262</v>
      </c>
      <c r="FI436" s="309">
        <v>32.561895481450847</v>
      </c>
      <c r="FJ436" s="309">
        <v>34.306569343065973</v>
      </c>
      <c r="FK436" s="309">
        <v>22.032499682628462</v>
      </c>
      <c r="FL436" s="309">
        <v>100</v>
      </c>
      <c r="FM436" s="309">
        <v>12.289204192435758</v>
      </c>
      <c r="FN436" s="309">
        <v>84.935965565206331</v>
      </c>
      <c r="FO436" s="309">
        <v>67.376213344293916</v>
      </c>
      <c r="FP436" s="309">
        <v>17.559752220912404</v>
      </c>
      <c r="FQ436" s="309">
        <v>100</v>
      </c>
      <c r="FR436" s="309">
        <v>48.243794465166957</v>
      </c>
      <c r="FS436" s="309">
        <v>51.756205534833057</v>
      </c>
      <c r="FT436" s="309">
        <v>44.355119376789922</v>
      </c>
      <c r="FU436" s="309">
        <v>7.4010861580431326</v>
      </c>
      <c r="FV436" s="309">
        <v>100</v>
      </c>
      <c r="FW436" s="309">
        <v>7.3932205060308949</v>
      </c>
      <c r="FX436" s="309">
        <v>88.755627499330643</v>
      </c>
      <c r="FY436" s="309">
        <v>73.596276064887888</v>
      </c>
      <c r="FZ436" s="313">
        <v>15.159351434442755</v>
      </c>
      <c r="GA436" s="570">
        <f>Daten_Polit!AG436</f>
        <v>5.9</v>
      </c>
      <c r="GB436" s="571">
        <f>Daten_Polit!AH436</f>
        <v>23.3</v>
      </c>
      <c r="GC436" s="571">
        <f>Daten_Polit!AI436</f>
        <v>3.7</v>
      </c>
      <c r="GD436" s="571">
        <f>Daten_Polit!AJ436</f>
        <v>3.9</v>
      </c>
      <c r="GE436" s="571">
        <f>Daten_Polit!AK436</f>
        <v>2.8</v>
      </c>
      <c r="GF436" s="444">
        <v>0.59606481481481477</v>
      </c>
      <c r="GG436" s="444">
        <v>2.7477170725683639</v>
      </c>
      <c r="GH436" s="444">
        <v>0.44907954779573866</v>
      </c>
      <c r="GI436" s="444">
        <v>0.45136570452795977</v>
      </c>
      <c r="GJ436" s="444">
        <v>0.43827990778246129</v>
      </c>
      <c r="GK436" s="444">
        <v>6.1976591142167923</v>
      </c>
      <c r="GL436" s="444">
        <v>4.1398674165971459</v>
      </c>
      <c r="GM436" s="444">
        <v>8.1475400508814317</v>
      </c>
      <c r="GN436" s="444">
        <v>7.7915475665202569</v>
      </c>
      <c r="GO436" s="444">
        <v>10.124087979974854</v>
      </c>
      <c r="GP436" s="444">
        <v>36.14853762734171</v>
      </c>
      <c r="GQ436" s="444">
        <v>42.289537194775342</v>
      </c>
      <c r="GR436" s="444">
        <v>31.321189094334713</v>
      </c>
      <c r="GS436" s="444">
        <v>33.289912810322285</v>
      </c>
      <c r="GT436" s="444">
        <v>20.455499580188917</v>
      </c>
      <c r="GU436" s="444">
        <v>100</v>
      </c>
      <c r="GV436" s="444">
        <v>12.316566456157801</v>
      </c>
      <c r="GW436" s="444">
        <v>84.565461389199839</v>
      </c>
      <c r="GX436" s="444">
        <v>66.716007358688728</v>
      </c>
      <c r="GY436" s="444">
        <v>17.849454030511108</v>
      </c>
      <c r="GZ436" s="444">
        <v>100</v>
      </c>
      <c r="HA436" s="444">
        <v>48.476394128249893</v>
      </c>
      <c r="HB436" s="444">
        <v>51.5236058717501</v>
      </c>
      <c r="HC436" s="444">
        <v>43.55943168801705</v>
      </c>
      <c r="HD436" s="444">
        <v>7.9641741837330571</v>
      </c>
      <c r="HE436" s="444">
        <v>100</v>
      </c>
      <c r="HF436" s="444">
        <v>7.2422403451596766</v>
      </c>
      <c r="HG436" s="444">
        <v>88.41830859663925</v>
      </c>
      <c r="HH436" s="444">
        <v>72.971170345822173</v>
      </c>
      <c r="HI436" s="445">
        <v>15.447138250817078</v>
      </c>
      <c r="HJ436" s="570">
        <f>Daten_Polit!AL436</f>
        <v>5.6</v>
      </c>
      <c r="HK436" s="571">
        <f>Daten_Polit!AM436</f>
        <v>22.3</v>
      </c>
      <c r="HL436" s="571">
        <f>Daten_Polit!AN436</f>
        <v>3.4</v>
      </c>
      <c r="HM436" s="571">
        <f>Daten_Polit!AO436</f>
        <v>3.6</v>
      </c>
      <c r="HN436" s="571">
        <f>Daten_Polit!AP436</f>
        <v>2.5</v>
      </c>
      <c r="HO436" s="444">
        <v>0.48906656207825883</v>
      </c>
      <c r="HP436" s="444">
        <v>2.1582288138242776</v>
      </c>
      <c r="HQ436" s="444">
        <v>0.36866389917590675</v>
      </c>
      <c r="HR436" s="444">
        <v>0.36537260857746195</v>
      </c>
      <c r="HS436" s="444">
        <v>0.38352090564705182</v>
      </c>
      <c r="HT436" s="444">
        <v>6.6190128986337529</v>
      </c>
      <c r="HU436" s="444">
        <v>4.5248868778279885</v>
      </c>
      <c r="HV436" s="444">
        <v>8.6839421593494244</v>
      </c>
      <c r="HW436" s="444">
        <v>8.1456967297620508</v>
      </c>
      <c r="HX436" s="444">
        <v>11.628038121017314</v>
      </c>
      <c r="HY436" s="444">
        <v>44.876398075106103</v>
      </c>
      <c r="HZ436" s="444">
        <v>51.444036629221443</v>
      </c>
      <c r="IA436" s="444">
        <v>39.209384683488565</v>
      </c>
      <c r="IB436" s="444">
        <v>41.057480892053853</v>
      </c>
      <c r="IC436" s="444">
        <v>29.088302752292243</v>
      </c>
      <c r="ID436" s="444">
        <v>100</v>
      </c>
      <c r="IE436" s="444">
        <v>12.319891288312151</v>
      </c>
      <c r="IF436" s="444">
        <v>84.710132045936234</v>
      </c>
      <c r="IG436" s="444">
        <v>66.434210668742438</v>
      </c>
      <c r="IH436" s="444">
        <v>18.275921377193797</v>
      </c>
      <c r="II436" s="444">
        <v>100</v>
      </c>
      <c r="IJ436" s="444">
        <v>49.505605773598646</v>
      </c>
      <c r="IK436" s="444">
        <v>50.494394226401354</v>
      </c>
      <c r="IL436" s="444">
        <v>42.463812045443007</v>
      </c>
      <c r="IM436" s="444">
        <v>8.0305821809583531</v>
      </c>
      <c r="IN436" s="444">
        <v>100</v>
      </c>
      <c r="IO436" s="444">
        <v>7.5620228909688825</v>
      </c>
      <c r="IP436" s="444">
        <v>88.389670338157373</v>
      </c>
      <c r="IQ436" s="444">
        <v>72.359731558332157</v>
      </c>
      <c r="IR436" s="445">
        <v>16.029938779825205</v>
      </c>
      <c r="IS436" s="443">
        <f>Daten_Polit!AQ436</f>
        <v>5.3</v>
      </c>
      <c r="IT436" s="227">
        <f>Daten_Polit!AR436</f>
        <v>22.6</v>
      </c>
      <c r="IU436" s="227">
        <f>Daten_Polit!AS436</f>
        <v>3.1</v>
      </c>
      <c r="IV436" s="227">
        <f>Daten_Polit!AT436</f>
        <v>3.3</v>
      </c>
      <c r="IW436" s="227">
        <f>Daten_Polit!AU436</f>
        <v>2.2999999999999998</v>
      </c>
      <c r="IX436" s="444" t="s">
        <v>820</v>
      </c>
      <c r="IY436" s="444" t="s">
        <v>820</v>
      </c>
      <c r="IZ436" s="444" t="s">
        <v>820</v>
      </c>
      <c r="JA436" s="444" t="s">
        <v>820</v>
      </c>
      <c r="JB436" s="444" t="s">
        <v>820</v>
      </c>
      <c r="JC436" s="444" t="s">
        <v>820</v>
      </c>
      <c r="JD436" s="444" t="s">
        <v>820</v>
      </c>
      <c r="JE436" s="444" t="s">
        <v>820</v>
      </c>
      <c r="JF436" s="444" t="s">
        <v>820</v>
      </c>
      <c r="JG436" s="444" t="s">
        <v>820</v>
      </c>
      <c r="JH436" s="444" t="s">
        <v>820</v>
      </c>
      <c r="JI436" s="444" t="s">
        <v>820</v>
      </c>
      <c r="JJ436" s="444" t="s">
        <v>820</v>
      </c>
      <c r="JK436" s="444" t="s">
        <v>820</v>
      </c>
      <c r="JL436" s="444" t="s">
        <v>820</v>
      </c>
      <c r="JM436" s="444" t="s">
        <v>820</v>
      </c>
      <c r="JN436" s="444" t="s">
        <v>820</v>
      </c>
      <c r="JO436" s="444" t="s">
        <v>820</v>
      </c>
      <c r="JP436" s="444" t="s">
        <v>820</v>
      </c>
      <c r="JQ436" s="444" t="s">
        <v>820</v>
      </c>
      <c r="JR436" s="444" t="s">
        <v>820</v>
      </c>
      <c r="JS436" s="444" t="s">
        <v>820</v>
      </c>
      <c r="JT436" s="444" t="s">
        <v>820</v>
      </c>
      <c r="JU436" s="444" t="s">
        <v>820</v>
      </c>
      <c r="JV436" s="444" t="s">
        <v>820</v>
      </c>
      <c r="JW436" s="444" t="s">
        <v>820</v>
      </c>
      <c r="JX436" s="444" t="s">
        <v>820</v>
      </c>
      <c r="JY436" s="444" t="s">
        <v>820</v>
      </c>
      <c r="JZ436" s="444" t="s">
        <v>820</v>
      </c>
      <c r="KA436" s="445" t="s">
        <v>820</v>
      </c>
    </row>
    <row r="437" spans="3:287" ht="12.65" customHeight="1" x14ac:dyDescent="0.2">
      <c r="D437" s="276"/>
      <c r="E437" s="3" t="str">
        <f>Daten_Polit!E437</f>
        <v>03241999</v>
      </c>
      <c r="F437" s="229" t="str">
        <f>Daten_Polit!F437</f>
        <v>Hannover</v>
      </c>
      <c r="G437" s="246"/>
      <c r="H437" s="531">
        <f>Daten_Polit!H437</f>
        <v>7.3</v>
      </c>
      <c r="I437" s="532">
        <f>Daten_Polit!I437</f>
        <v>24.9</v>
      </c>
      <c r="J437" s="532">
        <f>Daten_Polit!J437</f>
        <v>4.2</v>
      </c>
      <c r="K437" s="532">
        <f>Daten_Polit!K437</f>
        <v>4.5</v>
      </c>
      <c r="L437" s="532">
        <f>Daten_Polit!L437</f>
        <v>3.2</v>
      </c>
      <c r="M437" s="308">
        <v>0.70869374149222375</v>
      </c>
      <c r="N437" s="308">
        <v>2.51680997921012</v>
      </c>
      <c r="O437" s="308">
        <v>0.54141880034727929</v>
      </c>
      <c r="P437" s="308">
        <v>0.55530796967247054</v>
      </c>
      <c r="Q437" s="308">
        <v>0.47278823645012302</v>
      </c>
      <c r="R437" s="308">
        <v>6.5607157725333609</v>
      </c>
      <c r="S437" s="308">
        <v>4.1594705434448613</v>
      </c>
      <c r="T437" s="308">
        <v>9.3671234432538526</v>
      </c>
      <c r="U437" s="308">
        <v>9.0594200920415044</v>
      </c>
      <c r="V437" s="308">
        <v>11.085227844643072</v>
      </c>
      <c r="W437" s="308">
        <v>41.459464494436936</v>
      </c>
      <c r="X437" s="308">
        <v>45.933590863349444</v>
      </c>
      <c r="Y437" s="308">
        <v>36.333508413749485</v>
      </c>
      <c r="Z437" s="308">
        <v>37.642371531659244</v>
      </c>
      <c r="AA437" s="308">
        <v>29.073749028862871</v>
      </c>
      <c r="AB437" s="308">
        <v>100</v>
      </c>
      <c r="AC437" s="308">
        <v>15.579779542602282</v>
      </c>
      <c r="AD437" s="308">
        <v>81.22071856139064</v>
      </c>
      <c r="AE437" s="308">
        <v>64.4044630294417</v>
      </c>
      <c r="AF437" s="308">
        <v>16.816255531948929</v>
      </c>
      <c r="AG437" s="308">
        <v>100</v>
      </c>
      <c r="AH437" s="308">
        <v>53.848274408300981</v>
      </c>
      <c r="AI437" s="308">
        <v>46.151725591699005</v>
      </c>
      <c r="AJ437" s="308">
        <v>39.024305121598502</v>
      </c>
      <c r="AK437" s="308">
        <v>7.1274204701005051</v>
      </c>
      <c r="AL437" s="308">
        <v>100</v>
      </c>
      <c r="AM437" s="308">
        <v>9.7579815426841741</v>
      </c>
      <c r="AN437" s="308">
        <v>85.535243319851588</v>
      </c>
      <c r="AO437" s="308">
        <v>71.138523512968746</v>
      </c>
      <c r="AP437" s="337">
        <v>14.396719806882864</v>
      </c>
      <c r="AQ437" s="531">
        <f>Daten_Polit!M437</f>
        <v>7</v>
      </c>
      <c r="AR437" s="532">
        <f>Daten_Polit!N437</f>
        <v>24.5</v>
      </c>
      <c r="AS437" s="532">
        <f>Daten_Polit!O437</f>
        <v>4</v>
      </c>
      <c r="AT437" s="532">
        <f>Daten_Polit!P437</f>
        <v>4.2</v>
      </c>
      <c r="AU437" s="532">
        <f>Daten_Polit!Q437</f>
        <v>3.1</v>
      </c>
      <c r="AV437" s="308">
        <v>0.71430872105491128</v>
      </c>
      <c r="AW437" s="308">
        <v>2.4707041611662173</v>
      </c>
      <c r="AX437" s="308">
        <v>0.54417500506882721</v>
      </c>
      <c r="AY437" s="308">
        <v>0.55911517267304345</v>
      </c>
      <c r="AZ437" s="308">
        <v>0.47304774922505843</v>
      </c>
      <c r="BA437" s="308">
        <v>6.5701327728539409</v>
      </c>
      <c r="BB437" s="308">
        <v>4.1545709892041112</v>
      </c>
      <c r="BC437" s="308">
        <v>9.6343470919897882</v>
      </c>
      <c r="BD437" s="308">
        <v>9.3441338593693484</v>
      </c>
      <c r="BE437" s="308">
        <v>11.149581452426016</v>
      </c>
      <c r="BF437" s="308">
        <v>40.300073542359456</v>
      </c>
      <c r="BG437" s="308">
        <v>45.32690009819413</v>
      </c>
      <c r="BH437" s="308">
        <v>35.618178041319041</v>
      </c>
      <c r="BI437" s="308">
        <v>37.055285889653888</v>
      </c>
      <c r="BJ437" s="308">
        <v>28.162430616417179</v>
      </c>
      <c r="BK437" s="308">
        <v>100</v>
      </c>
      <c r="BL437" s="308">
        <v>15.844594259026451</v>
      </c>
      <c r="BM437" s="308">
        <v>81.31765604809496</v>
      </c>
      <c r="BN437" s="308">
        <v>63.973695459358858</v>
      </c>
      <c r="BO437" s="308">
        <v>17.343960588736103</v>
      </c>
      <c r="BP437" s="308">
        <v>100</v>
      </c>
      <c r="BQ437" s="308">
        <v>54.890015769239341</v>
      </c>
      <c r="BR437" s="308">
        <v>45.109984230760659</v>
      </c>
      <c r="BS437" s="308">
        <v>37.836557763626985</v>
      </c>
      <c r="BT437" s="308">
        <v>7.2734264671336657</v>
      </c>
      <c r="BU437" s="308">
        <v>100</v>
      </c>
      <c r="BV437" s="308">
        <v>10.002948329975986</v>
      </c>
      <c r="BW437" s="308">
        <v>85.848386286650708</v>
      </c>
      <c r="BX437" s="308">
        <v>70.946240639764909</v>
      </c>
      <c r="BY437" s="312">
        <v>14.902145646885803</v>
      </c>
      <c r="BZ437" s="531">
        <f>Daten_Polit!R437</f>
        <v>6.7</v>
      </c>
      <c r="CA437" s="532">
        <f>Daten_Polit!S437</f>
        <v>23.3</v>
      </c>
      <c r="CB437" s="532">
        <f>Daten_Polit!T437</f>
        <v>3.8</v>
      </c>
      <c r="CC437" s="532">
        <f>Daten_Polit!U437</f>
        <v>4</v>
      </c>
      <c r="CD437" s="532">
        <f>Daten_Polit!V437</f>
        <v>3</v>
      </c>
      <c r="CE437" s="309">
        <v>0.67472210034546887</v>
      </c>
      <c r="CF437" s="309">
        <v>2.2814254577586373</v>
      </c>
      <c r="CG437" s="309">
        <v>0.51616837245935665</v>
      </c>
      <c r="CH437" s="309">
        <v>0.52678664998114466</v>
      </c>
      <c r="CI437" s="309">
        <v>0.46771322341855137</v>
      </c>
      <c r="CJ437" s="309">
        <v>6.7441832989821409</v>
      </c>
      <c r="CK437" s="309">
        <v>4.3422738478322609</v>
      </c>
      <c r="CL437" s="309">
        <v>9.9095677292479412</v>
      </c>
      <c r="CM437" s="309">
        <v>9.5714444688395588</v>
      </c>
      <c r="CN437" s="309">
        <v>11.570162481536327</v>
      </c>
      <c r="CO437" s="309">
        <v>39.591896083753255</v>
      </c>
      <c r="CP437" s="309">
        <v>46.518938764695648</v>
      </c>
      <c r="CQ437" s="309">
        <v>34.605511125386492</v>
      </c>
      <c r="CR437" s="309">
        <v>36.284950378392708</v>
      </c>
      <c r="CS437" s="309">
        <v>26.369670212450895</v>
      </c>
      <c r="CT437" s="309">
        <v>100</v>
      </c>
      <c r="CU437" s="309">
        <v>15.676112385349109</v>
      </c>
      <c r="CV437" s="309">
        <v>81.545138075639244</v>
      </c>
      <c r="CW437" s="309">
        <v>63.866145515156845</v>
      </c>
      <c r="CX437" s="309">
        <v>17.67899256048241</v>
      </c>
      <c r="CY437" s="309">
        <v>100</v>
      </c>
      <c r="CZ437" s="309">
        <v>54.263786671095019</v>
      </c>
      <c r="DA437" s="309">
        <v>45.736213328904995</v>
      </c>
      <c r="DB437" s="309">
        <v>37.967422352412086</v>
      </c>
      <c r="DC437" s="309">
        <v>7.768790976492908</v>
      </c>
      <c r="DD437" s="309">
        <v>100</v>
      </c>
      <c r="DE437" s="309">
        <v>10.154093761399816</v>
      </c>
      <c r="DF437" s="309">
        <v>85.837111281571026</v>
      </c>
      <c r="DG437" s="309">
        <v>70.408138860433738</v>
      </c>
      <c r="DH437" s="313">
        <v>15.428972421137294</v>
      </c>
      <c r="DI437" s="565">
        <f>Daten_Polit!W437</f>
        <v>6.3</v>
      </c>
      <c r="DJ437" s="532">
        <f>Daten_Polit!X437</f>
        <v>23</v>
      </c>
      <c r="DK437" s="532">
        <f>Daten_Polit!Y437</f>
        <v>3.3</v>
      </c>
      <c r="DL437" s="532">
        <f>Daten_Polit!Z437</f>
        <v>3.4</v>
      </c>
      <c r="DM437" s="532">
        <f>Daten_Polit!AA437</f>
        <v>2.6</v>
      </c>
      <c r="DN437" s="309">
        <v>0.63870958600769578</v>
      </c>
      <c r="DO437" s="309">
        <v>2.3714631041841185</v>
      </c>
      <c r="DP437" s="309">
        <v>0.45853127453881359</v>
      </c>
      <c r="DQ437" s="309">
        <v>0.46669787713363597</v>
      </c>
      <c r="DR437" s="309">
        <v>0.42297574066001109</v>
      </c>
      <c r="DS437" s="309">
        <v>6.8861139623664736</v>
      </c>
      <c r="DT437" s="309">
        <v>4.5354422125737663</v>
      </c>
      <c r="DU437" s="309">
        <v>10.114002149553755</v>
      </c>
      <c r="DV437" s="309">
        <v>9.7392341518720613</v>
      </c>
      <c r="DW437" s="309">
        <v>11.895453341848331</v>
      </c>
      <c r="DX437" s="309">
        <v>39.365165615448909</v>
      </c>
      <c r="DY437" s="309">
        <v>43.197077113309881</v>
      </c>
      <c r="DZ437" s="309">
        <v>34.339019306114217</v>
      </c>
      <c r="EA437" s="309">
        <v>36.132593764762703</v>
      </c>
      <c r="EB437" s="309">
        <v>25.831674945545224</v>
      </c>
      <c r="EC437" s="309">
        <v>100</v>
      </c>
      <c r="ED437" s="309">
        <v>15.841779375539353</v>
      </c>
      <c r="EE437" s="309">
        <v>81.320061742656719</v>
      </c>
      <c r="EF437" s="309">
        <v>63.268651629450936</v>
      </c>
      <c r="EG437" s="309">
        <v>18.05141011320578</v>
      </c>
      <c r="EH437" s="309">
        <v>100</v>
      </c>
      <c r="EI437" s="309">
        <v>58.317091620942385</v>
      </c>
      <c r="EJ437" s="309">
        <v>41.682908379057622</v>
      </c>
      <c r="EK437" s="309">
        <v>34.441135937419403</v>
      </c>
      <c r="EL437" s="309">
        <v>7.2417724416382185</v>
      </c>
      <c r="EM437" s="309">
        <v>100</v>
      </c>
      <c r="EN437" s="309">
        <v>10.386579398402949</v>
      </c>
      <c r="EO437" s="309">
        <v>85.576646474648584</v>
      </c>
      <c r="EP437" s="309">
        <v>69.59228432945352</v>
      </c>
      <c r="EQ437" s="367">
        <v>15.984362145195069</v>
      </c>
      <c r="ER437" s="531">
        <f>Daten_Polit!AB437</f>
        <v>6</v>
      </c>
      <c r="ES437" s="532">
        <f>Daten_Polit!AC437</f>
        <v>22.1</v>
      </c>
      <c r="ET437" s="532">
        <f>Daten_Polit!AD437</f>
        <v>3.1</v>
      </c>
      <c r="EU437" s="532">
        <f>Daten_Polit!AE437</f>
        <v>3.2</v>
      </c>
      <c r="EV437" s="532">
        <f>Daten_Polit!AF437</f>
        <v>2.5</v>
      </c>
      <c r="EW437" s="309">
        <v>0.64165868615942923</v>
      </c>
      <c r="EX437" s="309">
        <v>2.4613985231046245</v>
      </c>
      <c r="EY437" s="309">
        <v>0.44781132949429509</v>
      </c>
      <c r="EZ437" s="309">
        <v>0.4527630948381085</v>
      </c>
      <c r="FA437" s="309">
        <v>0.42725218500848916</v>
      </c>
      <c r="FB437" s="309">
        <v>7.0279064748286713</v>
      </c>
      <c r="FC437" s="309">
        <v>4.800451768571282</v>
      </c>
      <c r="FD437" s="309">
        <v>10.199813993826421</v>
      </c>
      <c r="FE437" s="309">
        <v>9.7042224080267552</v>
      </c>
      <c r="FF437" s="309">
        <v>12.440538071385818</v>
      </c>
      <c r="FG437" s="309">
        <v>36.541290885665539</v>
      </c>
      <c r="FH437" s="309">
        <v>40.335047837545318</v>
      </c>
      <c r="FI437" s="309">
        <v>31.211626863838077</v>
      </c>
      <c r="FJ437" s="309">
        <v>33.118300601090098</v>
      </c>
      <c r="FK437" s="309">
        <v>22.642220268744676</v>
      </c>
      <c r="FL437" s="309">
        <v>100</v>
      </c>
      <c r="FM437" s="309">
        <v>15.946716653203879</v>
      </c>
      <c r="FN437" s="309">
        <v>81.132485869091369</v>
      </c>
      <c r="FO437" s="309">
        <v>62.478387534872823</v>
      </c>
      <c r="FP437" s="309">
        <v>18.654098334218546</v>
      </c>
      <c r="FQ437" s="309">
        <v>100</v>
      </c>
      <c r="FR437" s="309">
        <v>58.860848226232967</v>
      </c>
      <c r="FS437" s="309">
        <v>41.139151773767033</v>
      </c>
      <c r="FT437" s="309">
        <v>33.520519914927029</v>
      </c>
      <c r="FU437" s="309">
        <v>7.6186318588400095</v>
      </c>
      <c r="FV437" s="309">
        <v>100</v>
      </c>
      <c r="FW437" s="309">
        <v>10.544556423103261</v>
      </c>
      <c r="FX437" s="309">
        <v>85.329491445593192</v>
      </c>
      <c r="FY437" s="309">
        <v>68.766710213270215</v>
      </c>
      <c r="FZ437" s="313">
        <v>16.56278123232299</v>
      </c>
      <c r="GA437" s="570">
        <f>Daten_Polit!AG437</f>
        <v>6.9</v>
      </c>
      <c r="GB437" s="571">
        <f>Daten_Polit!AH437</f>
        <v>25.2</v>
      </c>
      <c r="GC437" s="571">
        <f>Daten_Polit!AI437</f>
        <v>3.5</v>
      </c>
      <c r="GD437" s="571">
        <f>Daten_Polit!AJ437</f>
        <v>3.7</v>
      </c>
      <c r="GE437" s="571">
        <f>Daten_Polit!AK437</f>
        <v>3</v>
      </c>
      <c r="GF437" s="444">
        <v>0.66915402386159017</v>
      </c>
      <c r="GG437" s="444">
        <v>2.7527478345731491</v>
      </c>
      <c r="GH437" s="444">
        <v>0.44792889283468762</v>
      </c>
      <c r="GI437" s="444">
        <v>0.45493582842043223</v>
      </c>
      <c r="GJ437" s="444">
        <v>0.42008554562631112</v>
      </c>
      <c r="GK437" s="444">
        <v>5.9095233326657324</v>
      </c>
      <c r="GL437" s="444">
        <v>4.1330240643202742</v>
      </c>
      <c r="GM437" s="444">
        <v>8.3870806334592487</v>
      </c>
      <c r="GN437" s="444">
        <v>8.0530052410511832</v>
      </c>
      <c r="GO437" s="444">
        <v>9.7900460493794519</v>
      </c>
      <c r="GP437" s="444">
        <v>34.324728769173042</v>
      </c>
      <c r="GQ437" s="444">
        <v>37.922700606154926</v>
      </c>
      <c r="GR437" s="444">
        <v>29.367826157743693</v>
      </c>
      <c r="GS437" s="444">
        <v>31.125171939477188</v>
      </c>
      <c r="GT437" s="444">
        <v>22.018688721574129</v>
      </c>
      <c r="GU437" s="444">
        <v>100</v>
      </c>
      <c r="GV437" s="444">
        <v>16.038457478329711</v>
      </c>
      <c r="GW437" s="444">
        <v>80.722871460522825</v>
      </c>
      <c r="GX437" s="444">
        <v>61.498717229936119</v>
      </c>
      <c r="GY437" s="444">
        <v>19.224154230586716</v>
      </c>
      <c r="GZ437" s="444">
        <v>100</v>
      </c>
      <c r="HA437" s="444">
        <v>58.31669704515631</v>
      </c>
      <c r="HB437" s="444">
        <v>41.68330295484369</v>
      </c>
      <c r="HC437" s="444">
        <v>33.511405798848962</v>
      </c>
      <c r="HD437" s="444">
        <v>8.171897155994726</v>
      </c>
      <c r="HE437" s="444">
        <v>100</v>
      </c>
      <c r="HF437" s="444">
        <v>10.487882122155595</v>
      </c>
      <c r="HG437" s="444">
        <v>84.935149738549214</v>
      </c>
      <c r="HH437" s="444">
        <v>67.858240299984402</v>
      </c>
      <c r="HI437" s="445">
        <v>17.076909438564812</v>
      </c>
      <c r="HJ437" s="570">
        <f>Daten_Polit!AL437</f>
        <v>6.8</v>
      </c>
      <c r="HK437" s="571">
        <f>Daten_Polit!AM437</f>
        <v>25.7</v>
      </c>
      <c r="HL437" s="571">
        <f>Daten_Polit!AN437</f>
        <v>3.4</v>
      </c>
      <c r="HM437" s="571">
        <f>Daten_Polit!AO437</f>
        <v>3.6</v>
      </c>
      <c r="HN437" s="571">
        <f>Daten_Polit!AP437</f>
        <v>2.8</v>
      </c>
      <c r="HO437" s="444">
        <v>0.56105486166405183</v>
      </c>
      <c r="HP437" s="444">
        <v>2.2982425773383999</v>
      </c>
      <c r="HQ437" s="444">
        <v>0.36957280886883942</v>
      </c>
      <c r="HR437" s="444">
        <v>0.37377897996811549</v>
      </c>
      <c r="HS437" s="444">
        <v>0.35363112154177034</v>
      </c>
      <c r="HT437" s="444">
        <v>6.1053349798626932</v>
      </c>
      <c r="HU437" s="444">
        <v>4.27635232700211</v>
      </c>
      <c r="HV437" s="444">
        <v>8.8614037376054675</v>
      </c>
      <c r="HW437" s="444">
        <v>8.4603459996569104</v>
      </c>
      <c r="HX437" s="444">
        <v>10.518234668836421</v>
      </c>
      <c r="HY437" s="444">
        <v>44.213516299830935</v>
      </c>
      <c r="HZ437" s="444">
        <v>48.31197149847624</v>
      </c>
      <c r="IA437" s="444">
        <v>38.082768562257399</v>
      </c>
      <c r="IB437" s="444">
        <v>40.025622784964909</v>
      </c>
      <c r="IC437" s="444">
        <v>30.039578363825541</v>
      </c>
      <c r="ID437" s="444">
        <v>100</v>
      </c>
      <c r="IE437" s="444">
        <v>16.244386919672703</v>
      </c>
      <c r="IF437" s="444">
        <v>80.699653375803521</v>
      </c>
      <c r="IG437" s="444">
        <v>61.021952873977156</v>
      </c>
      <c r="IH437" s="444">
        <v>19.677700501826365</v>
      </c>
      <c r="II437" s="444">
        <v>100</v>
      </c>
      <c r="IJ437" s="444">
        <v>60.608387566271674</v>
      </c>
      <c r="IK437" s="444">
        <v>39.391612433728341</v>
      </c>
      <c r="IL437" s="444">
        <v>31.600430452926592</v>
      </c>
      <c r="IM437" s="444">
        <v>7.7911819808017508</v>
      </c>
      <c r="IN437" s="444">
        <v>100</v>
      </c>
      <c r="IO437" s="444">
        <v>10.743069323440926</v>
      </c>
      <c r="IP437" s="444">
        <v>85.004378249928095</v>
      </c>
      <c r="IQ437" s="444">
        <v>67.258424732642084</v>
      </c>
      <c r="IR437" s="445">
        <v>17.745953517286011</v>
      </c>
      <c r="IS437" s="443">
        <f>Daten_Polit!AQ437</f>
        <v>6.5</v>
      </c>
      <c r="IT437" s="227">
        <f>Daten_Polit!AR437</f>
        <v>24.9</v>
      </c>
      <c r="IU437" s="227">
        <f>Daten_Polit!AS437</f>
        <v>3.1</v>
      </c>
      <c r="IV437" s="227">
        <f>Daten_Polit!AT437</f>
        <v>3.3</v>
      </c>
      <c r="IW437" s="227">
        <f>Daten_Polit!AU437</f>
        <v>2.5</v>
      </c>
      <c r="IX437" s="444" t="s">
        <v>820</v>
      </c>
      <c r="IY437" s="444" t="s">
        <v>820</v>
      </c>
      <c r="IZ437" s="444" t="s">
        <v>820</v>
      </c>
      <c r="JA437" s="444" t="s">
        <v>820</v>
      </c>
      <c r="JB437" s="444" t="s">
        <v>820</v>
      </c>
      <c r="JC437" s="444" t="s">
        <v>820</v>
      </c>
      <c r="JD437" s="444" t="s">
        <v>820</v>
      </c>
      <c r="JE437" s="444" t="s">
        <v>820</v>
      </c>
      <c r="JF437" s="444" t="s">
        <v>820</v>
      </c>
      <c r="JG437" s="444" t="s">
        <v>820</v>
      </c>
      <c r="JH437" s="444" t="s">
        <v>820</v>
      </c>
      <c r="JI437" s="444" t="s">
        <v>820</v>
      </c>
      <c r="JJ437" s="444" t="s">
        <v>820</v>
      </c>
      <c r="JK437" s="444" t="s">
        <v>820</v>
      </c>
      <c r="JL437" s="444" t="s">
        <v>820</v>
      </c>
      <c r="JM437" s="444" t="s">
        <v>820</v>
      </c>
      <c r="JN437" s="444" t="s">
        <v>820</v>
      </c>
      <c r="JO437" s="444" t="s">
        <v>820</v>
      </c>
      <c r="JP437" s="444" t="s">
        <v>820</v>
      </c>
      <c r="JQ437" s="444" t="s">
        <v>820</v>
      </c>
      <c r="JR437" s="444" t="s">
        <v>820</v>
      </c>
      <c r="JS437" s="444" t="s">
        <v>820</v>
      </c>
      <c r="JT437" s="444" t="s">
        <v>820</v>
      </c>
      <c r="JU437" s="444" t="s">
        <v>820</v>
      </c>
      <c r="JV437" s="444" t="s">
        <v>820</v>
      </c>
      <c r="JW437" s="444" t="s">
        <v>820</v>
      </c>
      <c r="JX437" s="444" t="s">
        <v>820</v>
      </c>
      <c r="JY437" s="444" t="s">
        <v>820</v>
      </c>
      <c r="JZ437" s="444" t="s">
        <v>820</v>
      </c>
      <c r="KA437" s="445" t="s">
        <v>820</v>
      </c>
    </row>
    <row r="438" spans="3:287" ht="12.65" customHeight="1" x14ac:dyDescent="0.2">
      <c r="D438" s="276"/>
      <c r="E438" s="3" t="str">
        <f>Daten_Polit!E438</f>
        <v>03403999</v>
      </c>
      <c r="F438" s="229" t="str">
        <f>Daten_Polit!F438</f>
        <v>Oldenburg(O.)</v>
      </c>
      <c r="G438" s="246"/>
      <c r="H438" s="531">
        <f>Daten_Polit!H438</f>
        <v>6.8</v>
      </c>
      <c r="I438" s="532">
        <f>Daten_Polit!I438</f>
        <v>23.4</v>
      </c>
      <c r="J438" s="532">
        <f>Daten_Polit!J438</f>
        <v>4.0999999999999996</v>
      </c>
      <c r="K438" s="532">
        <f>Daten_Polit!K438</f>
        <v>4.4000000000000004</v>
      </c>
      <c r="L438" s="532">
        <f>Daten_Polit!L438</f>
        <v>2.2999999999999998</v>
      </c>
      <c r="M438" s="308">
        <v>0.83726959620048536</v>
      </c>
      <c r="N438" s="308">
        <v>3.3351875653797243</v>
      </c>
      <c r="O438" s="308">
        <v>0.62850683576965427</v>
      </c>
      <c r="P438" s="308">
        <v>0.64817647815963653</v>
      </c>
      <c r="Q438" s="308">
        <v>0.47897109451508779</v>
      </c>
      <c r="R438" s="308">
        <v>7.8228163815034542</v>
      </c>
      <c r="S438" s="308">
        <v>5.0452652218534979</v>
      </c>
      <c r="T438" s="308">
        <v>10.62043946077414</v>
      </c>
      <c r="U438" s="308">
        <v>10.386425339366497</v>
      </c>
      <c r="V438" s="308">
        <v>13.018080667593157</v>
      </c>
      <c r="W438" s="308">
        <v>37.400002799221333</v>
      </c>
      <c r="X438" s="308">
        <v>41.612620508325101</v>
      </c>
      <c r="Y438" s="308">
        <v>33.389887458672604</v>
      </c>
      <c r="Z438" s="308">
        <v>34.034028565053745</v>
      </c>
      <c r="AA438" s="308">
        <v>26.787380996825718</v>
      </c>
      <c r="AB438" s="308">
        <v>100</v>
      </c>
      <c r="AC438" s="308">
        <v>14.595791554597243</v>
      </c>
      <c r="AD438" s="308">
        <v>81.400030264364148</v>
      </c>
      <c r="AE438" s="308">
        <v>68.494128762548186</v>
      </c>
      <c r="AF438" s="308">
        <v>12.905901501815956</v>
      </c>
      <c r="AG438" s="308">
        <v>100</v>
      </c>
      <c r="AH438" s="308">
        <v>52.208621394284208</v>
      </c>
      <c r="AI438" s="308">
        <v>47.791378605715792</v>
      </c>
      <c r="AJ438" s="308">
        <v>43.349867619138074</v>
      </c>
      <c r="AK438" s="308">
        <v>4.4415109865777191</v>
      </c>
      <c r="AL438" s="308">
        <v>100</v>
      </c>
      <c r="AM438" s="308">
        <v>9.1151414471744978</v>
      </c>
      <c r="AN438" s="308">
        <v>84.845939890936535</v>
      </c>
      <c r="AO438" s="308">
        <v>74.98284180297911</v>
      </c>
      <c r="AP438" s="337">
        <v>9.8630980879574164</v>
      </c>
      <c r="AQ438" s="531">
        <f>Daten_Polit!M438</f>
        <v>6.7</v>
      </c>
      <c r="AR438" s="532">
        <f>Daten_Polit!N438</f>
        <v>23.8</v>
      </c>
      <c r="AS438" s="532">
        <f>Daten_Polit!O438</f>
        <v>3.9</v>
      </c>
      <c r="AT438" s="532">
        <f>Daten_Polit!P438</f>
        <v>4.2</v>
      </c>
      <c r="AU438" s="532">
        <f>Daten_Polit!Q438</f>
        <v>2.2999999999999998</v>
      </c>
      <c r="AV438" s="308">
        <v>0.80373556615154829</v>
      </c>
      <c r="AW438" s="308">
        <v>2.9312486274299236</v>
      </c>
      <c r="AX438" s="308">
        <v>0.61950323142975239</v>
      </c>
      <c r="AY438" s="308">
        <v>0.6394879072960441</v>
      </c>
      <c r="AZ438" s="308">
        <v>0.47205476765171839</v>
      </c>
      <c r="BA438" s="308">
        <v>7.5422079947203473</v>
      </c>
      <c r="BB438" s="308">
        <v>4.9023639463251554</v>
      </c>
      <c r="BC438" s="308">
        <v>10.488791689447805</v>
      </c>
      <c r="BD438" s="308">
        <v>10.280036220715125</v>
      </c>
      <c r="BE438" s="308">
        <v>12.551763529916467</v>
      </c>
      <c r="BF438" s="308">
        <v>36.447178950124737</v>
      </c>
      <c r="BG438" s="308">
        <v>41.51705421377175</v>
      </c>
      <c r="BH438" s="308">
        <v>32.639142185405838</v>
      </c>
      <c r="BI438" s="308">
        <v>33.622347407834241</v>
      </c>
      <c r="BJ438" s="308">
        <v>23.021889510094248</v>
      </c>
      <c r="BK438" s="308">
        <v>100</v>
      </c>
      <c r="BL438" s="308">
        <v>14.925591275868181</v>
      </c>
      <c r="BM438" s="308">
        <v>81.56664419803748</v>
      </c>
      <c r="BN438" s="308">
        <v>68.292605019938719</v>
      </c>
      <c r="BO438" s="308">
        <v>13.274039178098773</v>
      </c>
      <c r="BP438" s="308">
        <v>100</v>
      </c>
      <c r="BQ438" s="308">
        <v>52.772263882188007</v>
      </c>
      <c r="BR438" s="308">
        <v>47.227736117811986</v>
      </c>
      <c r="BS438" s="308">
        <v>42.773831908011495</v>
      </c>
      <c r="BT438" s="308">
        <v>4.4539042098004886</v>
      </c>
      <c r="BU438" s="308">
        <v>100</v>
      </c>
      <c r="BV438" s="308">
        <v>9.3806765253452227</v>
      </c>
      <c r="BW438" s="308">
        <v>85.353003411844796</v>
      </c>
      <c r="BX438" s="308">
        <v>75.165342169729271</v>
      </c>
      <c r="BY438" s="312">
        <v>10.187661242115523</v>
      </c>
      <c r="BZ438" s="531">
        <f>Daten_Polit!R438</f>
        <v>6.4</v>
      </c>
      <c r="CA438" s="532">
        <f>Daten_Polit!S438</f>
        <v>22.6</v>
      </c>
      <c r="CB438" s="532">
        <f>Daten_Polit!T438</f>
        <v>3.8</v>
      </c>
      <c r="CC438" s="532">
        <f>Daten_Polit!U438</f>
        <v>4.0999999999999996</v>
      </c>
      <c r="CD438" s="532">
        <f>Daten_Polit!V438</f>
        <v>2.4</v>
      </c>
      <c r="CE438" s="309">
        <v>0.75946424164212167</v>
      </c>
      <c r="CF438" s="309">
        <v>2.5522757998087213</v>
      </c>
      <c r="CG438" s="309">
        <v>0.60305064110933093</v>
      </c>
      <c r="CH438" s="309">
        <v>0.62026142329433442</v>
      </c>
      <c r="CI438" s="309">
        <v>0.4811673966428256</v>
      </c>
      <c r="CJ438" s="309">
        <v>7.7186501268491785</v>
      </c>
      <c r="CK438" s="309">
        <v>4.8979048828845757</v>
      </c>
      <c r="CL438" s="309">
        <v>10.799806998598463</v>
      </c>
      <c r="CM438" s="309">
        <v>10.631723038890236</v>
      </c>
      <c r="CN438" s="309">
        <v>12.307058123024552</v>
      </c>
      <c r="CO438" s="309">
        <v>35.684497952091355</v>
      </c>
      <c r="CP438" s="309">
        <v>43.118043513543505</v>
      </c>
      <c r="CQ438" s="309">
        <v>31.800189372069447</v>
      </c>
      <c r="CR438" s="309">
        <v>32.912581972054035</v>
      </c>
      <c r="CS438" s="309">
        <v>21.851749793324785</v>
      </c>
      <c r="CT438" s="309">
        <v>100</v>
      </c>
      <c r="CU438" s="309">
        <v>14.817945596216086</v>
      </c>
      <c r="CV438" s="309">
        <v>81.738203870303934</v>
      </c>
      <c r="CW438" s="309">
        <v>68.247399893265467</v>
      </c>
      <c r="CX438" s="309">
        <v>13.490803977038468</v>
      </c>
      <c r="CY438" s="309">
        <v>100</v>
      </c>
      <c r="CZ438" s="309">
        <v>52.299785981396994</v>
      </c>
      <c r="DA438" s="309">
        <v>47.700214018602992</v>
      </c>
      <c r="DB438" s="309">
        <v>42.834786050044926</v>
      </c>
      <c r="DC438" s="309">
        <v>4.865427968558067</v>
      </c>
      <c r="DD438" s="309">
        <v>100</v>
      </c>
      <c r="DE438" s="309">
        <v>9.6023865879999963</v>
      </c>
      <c r="DF438" s="309">
        <v>85.297123904269796</v>
      </c>
      <c r="DG438" s="309">
        <v>74.742894827260642</v>
      </c>
      <c r="DH438" s="313">
        <v>10.554229077009145</v>
      </c>
      <c r="DI438" s="565">
        <f>Daten_Polit!W438</f>
        <v>5.9</v>
      </c>
      <c r="DJ438" s="532">
        <f>Daten_Polit!X438</f>
        <v>21.6</v>
      </c>
      <c r="DK438" s="532">
        <f>Daten_Polit!Y438</f>
        <v>3.3</v>
      </c>
      <c r="DL438" s="532">
        <f>Daten_Polit!Z438</f>
        <v>3.5</v>
      </c>
      <c r="DM438" s="532">
        <f>Daten_Polit!AA438</f>
        <v>2</v>
      </c>
      <c r="DN438" s="309">
        <v>0.73006601377652558</v>
      </c>
      <c r="DO438" s="309">
        <v>2.9438519000865071</v>
      </c>
      <c r="DP438" s="309">
        <v>0.51403035468914471</v>
      </c>
      <c r="DQ438" s="309">
        <v>0.52728927856441876</v>
      </c>
      <c r="DR438" s="309">
        <v>0.42398887782172273</v>
      </c>
      <c r="DS438" s="309">
        <v>8.0973849516134031</v>
      </c>
      <c r="DT438" s="309">
        <v>5.7193613021833887</v>
      </c>
      <c r="DU438" s="309">
        <v>11.113762215793361</v>
      </c>
      <c r="DV438" s="309">
        <v>10.87290197099759</v>
      </c>
      <c r="DW438" s="309">
        <v>13.212923166078594</v>
      </c>
      <c r="DX438" s="309">
        <v>35.218215217589574</v>
      </c>
      <c r="DY438" s="309">
        <v>38.91039098713302</v>
      </c>
      <c r="DZ438" s="309">
        <v>30.764299629893614</v>
      </c>
      <c r="EA438" s="309">
        <v>31.740705795653056</v>
      </c>
      <c r="EB438" s="309">
        <v>22.256275539976649</v>
      </c>
      <c r="EC438" s="309">
        <v>100</v>
      </c>
      <c r="ED438" s="309">
        <v>14.986444305159852</v>
      </c>
      <c r="EE438" s="309">
        <v>81.599983042918353</v>
      </c>
      <c r="EF438" s="309">
        <v>67.856397901081891</v>
      </c>
      <c r="EG438" s="309">
        <v>13.743585141836471</v>
      </c>
      <c r="EH438" s="309">
        <v>100</v>
      </c>
      <c r="EI438" s="309">
        <v>55.336225136880032</v>
      </c>
      <c r="EJ438" s="309">
        <v>44.663774863119968</v>
      </c>
      <c r="EK438" s="309">
        <v>39.958006828747408</v>
      </c>
      <c r="EL438" s="309">
        <v>4.7057680343725545</v>
      </c>
      <c r="EM438" s="309">
        <v>100</v>
      </c>
      <c r="EN438" s="309">
        <v>9.9452553005131268</v>
      </c>
      <c r="EO438" s="309">
        <v>85.071323639703039</v>
      </c>
      <c r="EP438" s="309">
        <v>74.152157828166963</v>
      </c>
      <c r="EQ438" s="367">
        <v>10.919165811536082</v>
      </c>
      <c r="ER438" s="531">
        <f>Daten_Polit!AB438</f>
        <v>5.6</v>
      </c>
      <c r="ES438" s="532">
        <f>Daten_Polit!AC438</f>
        <v>20.5</v>
      </c>
      <c r="ET438" s="532">
        <f>Daten_Polit!AD438</f>
        <v>3.1</v>
      </c>
      <c r="EU438" s="532">
        <f>Daten_Polit!AE438</f>
        <v>3.3</v>
      </c>
      <c r="EV438" s="532">
        <f>Daten_Polit!AF438</f>
        <v>2</v>
      </c>
      <c r="EW438" s="309">
        <v>0.73084500040378175</v>
      </c>
      <c r="EX438" s="309">
        <v>2.9971843003276688</v>
      </c>
      <c r="EY438" s="309">
        <v>0.50371481666057127</v>
      </c>
      <c r="EZ438" s="309">
        <v>0.51803322264142593</v>
      </c>
      <c r="FA438" s="309">
        <v>0.41058797339278169</v>
      </c>
      <c r="FB438" s="309">
        <v>8.3849496378149286</v>
      </c>
      <c r="FC438" s="309">
        <v>6.0451823393616095</v>
      </c>
      <c r="FD438" s="309">
        <v>11.237950806049479</v>
      </c>
      <c r="FE438" s="309">
        <v>10.99349054357733</v>
      </c>
      <c r="FF438" s="309">
        <v>13.30841489204715</v>
      </c>
      <c r="FG438" s="309">
        <v>33.365337003293696</v>
      </c>
      <c r="FH438" s="309">
        <v>36.994606578694338</v>
      </c>
      <c r="FI438" s="309">
        <v>29.262598531643473</v>
      </c>
      <c r="FJ438" s="309">
        <v>30.368173093700229</v>
      </c>
      <c r="FK438" s="309">
        <v>19.942139845048544</v>
      </c>
      <c r="FL438" s="309">
        <v>100</v>
      </c>
      <c r="FM438" s="309">
        <v>15.023285614346593</v>
      </c>
      <c r="FN438" s="309">
        <v>81.512524066285749</v>
      </c>
      <c r="FO438" s="309">
        <v>67.309514124647762</v>
      </c>
      <c r="FP438" s="309">
        <v>14.20300994163799</v>
      </c>
      <c r="FQ438" s="309">
        <v>100</v>
      </c>
      <c r="FR438" s="309">
        <v>55.860159502872733</v>
      </c>
      <c r="FS438" s="309">
        <v>44.139840497127267</v>
      </c>
      <c r="FT438" s="309">
        <v>39.337447254504568</v>
      </c>
      <c r="FU438" s="309">
        <v>4.8023932426226992</v>
      </c>
      <c r="FV438" s="309">
        <v>100</v>
      </c>
      <c r="FW438" s="309">
        <v>10.122049238717308</v>
      </c>
      <c r="FX438" s="309">
        <v>84.863203465694454</v>
      </c>
      <c r="FY438" s="309">
        <v>73.554133883234329</v>
      </c>
      <c r="FZ438" s="313">
        <v>11.30906958246011</v>
      </c>
      <c r="GA438" s="570">
        <f>Daten_Polit!AG438</f>
        <v>6.3</v>
      </c>
      <c r="GB438" s="571">
        <f>Daten_Polit!AH438</f>
        <v>23.2</v>
      </c>
      <c r="GC438" s="571">
        <f>Daten_Polit!AI438</f>
        <v>3.5</v>
      </c>
      <c r="GD438" s="571">
        <f>Daten_Polit!AJ438</f>
        <v>3.7</v>
      </c>
      <c r="GE438" s="571">
        <f>Daten_Polit!AK438</f>
        <v>2.2000000000000002</v>
      </c>
      <c r="GF438" s="444">
        <v>0.71860697176901178</v>
      </c>
      <c r="GG438" s="444">
        <v>2.9905628568871236</v>
      </c>
      <c r="GH438" s="444">
        <v>0.49393046163463361</v>
      </c>
      <c r="GI438" s="444">
        <v>0.50772450222463461</v>
      </c>
      <c r="GJ438" s="444">
        <v>0.40800659666486266</v>
      </c>
      <c r="GK438" s="444">
        <v>7.0010891679168008</v>
      </c>
      <c r="GL438" s="444">
        <v>5.0486950915048014</v>
      </c>
      <c r="GM438" s="444">
        <v>9.4179190003512598</v>
      </c>
      <c r="GN438" s="444">
        <v>9.2687352567592658</v>
      </c>
      <c r="GO438" s="444">
        <v>10.641827229807326</v>
      </c>
      <c r="GP438" s="444">
        <v>32.277407890638884</v>
      </c>
      <c r="GQ438" s="444">
        <v>36.014503779963803</v>
      </c>
      <c r="GR438" s="444">
        <v>27.907902867735888</v>
      </c>
      <c r="GS438" s="444">
        <v>28.821712517794793</v>
      </c>
      <c r="GT438" s="444">
        <v>20.463870049398619</v>
      </c>
      <c r="GU438" s="444">
        <v>100</v>
      </c>
      <c r="GV438" s="444">
        <v>15.169908960436384</v>
      </c>
      <c r="GW438" s="444">
        <v>80.993878372869247</v>
      </c>
      <c r="GX438" s="444">
        <v>66.42758942100663</v>
      </c>
      <c r="GY438" s="444">
        <v>14.56628895186261</v>
      </c>
      <c r="GZ438" s="444">
        <v>100</v>
      </c>
      <c r="HA438" s="444">
        <v>55.875133306586321</v>
      </c>
      <c r="HB438" s="444">
        <v>44.124866693413686</v>
      </c>
      <c r="HC438" s="444">
        <v>39.196345065201783</v>
      </c>
      <c r="HD438" s="444">
        <v>4.9285216282119002</v>
      </c>
      <c r="HE438" s="444">
        <v>100</v>
      </c>
      <c r="HF438" s="444">
        <v>10.09608406001419</v>
      </c>
      <c r="HG438" s="444">
        <v>84.359492729231008</v>
      </c>
      <c r="HH438" s="444">
        <v>72.689991045189089</v>
      </c>
      <c r="HI438" s="445">
        <v>11.669501684041924</v>
      </c>
      <c r="HJ438" s="570">
        <f>Daten_Polit!AL438</f>
        <v>5.9</v>
      </c>
      <c r="HK438" s="571">
        <f>Daten_Polit!AM438</f>
        <v>21.9</v>
      </c>
      <c r="HL438" s="571">
        <f>Daten_Polit!AN438</f>
        <v>3.2</v>
      </c>
      <c r="HM438" s="571">
        <f>Daten_Polit!AO438</f>
        <v>3.4</v>
      </c>
      <c r="HN438" s="571">
        <f>Daten_Polit!AP438</f>
        <v>2.1</v>
      </c>
      <c r="HO438" s="444">
        <v>0.57630259334361655</v>
      </c>
      <c r="HP438" s="444">
        <v>2.3406041902730679</v>
      </c>
      <c r="HQ438" s="444">
        <v>0.3941433396396018</v>
      </c>
      <c r="HR438" s="444">
        <v>0.40041597949187585</v>
      </c>
      <c r="HS438" s="444">
        <v>0.3565968814742751</v>
      </c>
      <c r="HT438" s="444">
        <v>7.1224742620359685</v>
      </c>
      <c r="HU438" s="444">
        <v>5.1463106523984505</v>
      </c>
      <c r="HV438" s="444">
        <v>9.6350058365853037</v>
      </c>
      <c r="HW438" s="444">
        <v>9.3184050501594928</v>
      </c>
      <c r="HX438" s="444">
        <v>12.074316568172096</v>
      </c>
      <c r="HY438" s="444">
        <v>40.062332112067381</v>
      </c>
      <c r="HZ438" s="444">
        <v>44.393208970865643</v>
      </c>
      <c r="IA438" s="444">
        <v>34.840830329742701</v>
      </c>
      <c r="IB438" s="444">
        <v>36.069375819299275</v>
      </c>
      <c r="IC438" s="444">
        <v>25.386903478908913</v>
      </c>
      <c r="ID438" s="444">
        <v>100</v>
      </c>
      <c r="IE438" s="444">
        <v>15.176958750816041</v>
      </c>
      <c r="IF438" s="444">
        <v>81.170057164329222</v>
      </c>
      <c r="IG438" s="444">
        <v>66.307951656870912</v>
      </c>
      <c r="IH438" s="444">
        <v>14.862105507458311</v>
      </c>
      <c r="II438" s="444">
        <v>100</v>
      </c>
      <c r="IJ438" s="444">
        <v>56.926665106926855</v>
      </c>
      <c r="IK438" s="444">
        <v>43.073334893073145</v>
      </c>
      <c r="IL438" s="444">
        <v>38.043077801778878</v>
      </c>
      <c r="IM438" s="444">
        <v>5.0302570912942679</v>
      </c>
      <c r="IN438" s="444">
        <v>100</v>
      </c>
      <c r="IO438" s="444">
        <v>10.405576462538164</v>
      </c>
      <c r="IP438" s="444">
        <v>84.423406708747322</v>
      </c>
      <c r="IQ438" s="444">
        <v>72.338319398795818</v>
      </c>
      <c r="IR438" s="445">
        <v>12.085087309951485</v>
      </c>
      <c r="IS438" s="443">
        <f>Daten_Polit!AQ438</f>
        <v>5.5</v>
      </c>
      <c r="IT438" s="227">
        <f>Daten_Polit!AR438</f>
        <v>20.7</v>
      </c>
      <c r="IU438" s="227">
        <f>Daten_Polit!AS438</f>
        <v>2.9</v>
      </c>
      <c r="IV438" s="227">
        <f>Daten_Polit!AT438</f>
        <v>3.1</v>
      </c>
      <c r="IW438" s="227">
        <f>Daten_Polit!AU438</f>
        <v>2</v>
      </c>
      <c r="IX438" s="444" t="s">
        <v>820</v>
      </c>
      <c r="IY438" s="444" t="s">
        <v>820</v>
      </c>
      <c r="IZ438" s="444" t="s">
        <v>820</v>
      </c>
      <c r="JA438" s="444" t="s">
        <v>820</v>
      </c>
      <c r="JB438" s="444" t="s">
        <v>820</v>
      </c>
      <c r="JC438" s="444" t="s">
        <v>820</v>
      </c>
      <c r="JD438" s="444" t="s">
        <v>820</v>
      </c>
      <c r="JE438" s="444" t="s">
        <v>820</v>
      </c>
      <c r="JF438" s="444" t="s">
        <v>820</v>
      </c>
      <c r="JG438" s="444" t="s">
        <v>820</v>
      </c>
      <c r="JH438" s="444" t="s">
        <v>820</v>
      </c>
      <c r="JI438" s="444" t="s">
        <v>820</v>
      </c>
      <c r="JJ438" s="444" t="s">
        <v>820</v>
      </c>
      <c r="JK438" s="444" t="s">
        <v>820</v>
      </c>
      <c r="JL438" s="444" t="s">
        <v>820</v>
      </c>
      <c r="JM438" s="444" t="s">
        <v>820</v>
      </c>
      <c r="JN438" s="444" t="s">
        <v>820</v>
      </c>
      <c r="JO438" s="444" t="s">
        <v>820</v>
      </c>
      <c r="JP438" s="444" t="s">
        <v>820</v>
      </c>
      <c r="JQ438" s="444" t="s">
        <v>820</v>
      </c>
      <c r="JR438" s="444" t="s">
        <v>820</v>
      </c>
      <c r="JS438" s="444" t="s">
        <v>820</v>
      </c>
      <c r="JT438" s="444" t="s">
        <v>820</v>
      </c>
      <c r="JU438" s="444" t="s">
        <v>820</v>
      </c>
      <c r="JV438" s="444" t="s">
        <v>820</v>
      </c>
      <c r="JW438" s="444" t="s">
        <v>820</v>
      </c>
      <c r="JX438" s="444" t="s">
        <v>820</v>
      </c>
      <c r="JY438" s="444" t="s">
        <v>820</v>
      </c>
      <c r="JZ438" s="444" t="s">
        <v>820</v>
      </c>
      <c r="KA438" s="445" t="s">
        <v>820</v>
      </c>
    </row>
    <row r="439" spans="3:287" ht="12.65" customHeight="1" x14ac:dyDescent="0.2">
      <c r="D439" s="276"/>
      <c r="E439" s="3" t="str">
        <f>Daten_Polit!E439</f>
        <v>03404999</v>
      </c>
      <c r="F439" s="229" t="str">
        <f>Daten_Polit!F439</f>
        <v>Osnabrück</v>
      </c>
      <c r="G439" s="246"/>
      <c r="H439" s="531">
        <f>Daten_Polit!H439</f>
        <v>4.7</v>
      </c>
      <c r="I439" s="532">
        <f>Daten_Polit!I439</f>
        <v>15.9</v>
      </c>
      <c r="J439" s="532">
        <f>Daten_Polit!J439</f>
        <v>2.7</v>
      </c>
      <c r="K439" s="532">
        <f>Daten_Polit!K439</f>
        <v>2.8</v>
      </c>
      <c r="L439" s="532">
        <f>Daten_Polit!L439</f>
        <v>2.5</v>
      </c>
      <c r="M439" s="308">
        <v>0.62223299907701457</v>
      </c>
      <c r="N439" s="308">
        <v>2.3128603005811925</v>
      </c>
      <c r="O439" s="308">
        <v>0.44437969522772358</v>
      </c>
      <c r="P439" s="308">
        <v>0.44077079301003597</v>
      </c>
      <c r="Q439" s="308">
        <v>0.46681322489553312</v>
      </c>
      <c r="R439" s="308">
        <v>8.6007745090081169</v>
      </c>
      <c r="S439" s="308">
        <v>5.8617261635788092</v>
      </c>
      <c r="T439" s="308">
        <v>11.81792449863182</v>
      </c>
      <c r="U439" s="308">
        <v>11.486149860502136</v>
      </c>
      <c r="V439" s="308">
        <v>13.581881994569537</v>
      </c>
      <c r="W439" s="308">
        <v>32.90554341119001</v>
      </c>
      <c r="X439" s="308">
        <v>37.532595259362807</v>
      </c>
      <c r="Y439" s="308">
        <v>27.636781560717651</v>
      </c>
      <c r="Z439" s="308">
        <v>28.886633588933996</v>
      </c>
      <c r="AA439" s="308">
        <v>20.999401157762783</v>
      </c>
      <c r="AB439" s="308">
        <v>100</v>
      </c>
      <c r="AC439" s="308">
        <v>16.096766937022615</v>
      </c>
      <c r="AD439" s="308">
        <v>80.137416379374358</v>
      </c>
      <c r="AE439" s="308">
        <v>66.056074350422946</v>
      </c>
      <c r="AF439" s="308">
        <v>14.081342028951408</v>
      </c>
      <c r="AG439" s="308">
        <v>100</v>
      </c>
      <c r="AH439" s="308">
        <v>54.664229855780192</v>
      </c>
      <c r="AI439" s="308">
        <v>45.335770144219808</v>
      </c>
      <c r="AJ439" s="308">
        <v>37.682488073683693</v>
      </c>
      <c r="AK439" s="308">
        <v>7.6532820705361218</v>
      </c>
      <c r="AL439" s="308">
        <v>100</v>
      </c>
      <c r="AM439" s="308">
        <v>10.828336420242032</v>
      </c>
      <c r="AN439" s="308">
        <v>83.664647325827474</v>
      </c>
      <c r="AO439" s="308">
        <v>72.070586809367782</v>
      </c>
      <c r="AP439" s="337">
        <v>11.594060516459683</v>
      </c>
      <c r="AQ439" s="531">
        <f>Daten_Polit!M439</f>
        <v>4.8</v>
      </c>
      <c r="AR439" s="532">
        <f>Daten_Polit!N439</f>
        <v>16.399999999999999</v>
      </c>
      <c r="AS439" s="532">
        <f>Daten_Polit!O439</f>
        <v>2.7</v>
      </c>
      <c r="AT439" s="532">
        <f>Daten_Polit!P439</f>
        <v>2.7</v>
      </c>
      <c r="AU439" s="532">
        <f>Daten_Polit!Q439</f>
        <v>2.5</v>
      </c>
      <c r="AV439" s="308">
        <v>0.6238999406479605</v>
      </c>
      <c r="AW439" s="308">
        <v>2.1514695521665481</v>
      </c>
      <c r="AX439" s="308">
        <v>0.45988577608035441</v>
      </c>
      <c r="AY439" s="308">
        <v>0.46100127338995556</v>
      </c>
      <c r="AZ439" s="308">
        <v>0.45328634520131333</v>
      </c>
      <c r="BA439" s="308">
        <v>8.107627681570257</v>
      </c>
      <c r="BB439" s="308">
        <v>5.2273591664529331</v>
      </c>
      <c r="BC439" s="308">
        <v>11.6611292085584</v>
      </c>
      <c r="BD439" s="308">
        <v>11.453835346283299</v>
      </c>
      <c r="BE439" s="308">
        <v>12.746288798920377</v>
      </c>
      <c r="BF439" s="308">
        <v>33.045944836338037</v>
      </c>
      <c r="BG439" s="308">
        <v>39.276685206376236</v>
      </c>
      <c r="BH439" s="308">
        <v>27.688131176024211</v>
      </c>
      <c r="BI439" s="308">
        <v>28.986894704840143</v>
      </c>
      <c r="BJ439" s="308">
        <v>20.9017778679132</v>
      </c>
      <c r="BK439" s="308">
        <v>100</v>
      </c>
      <c r="BL439" s="308">
        <v>16.461527128830454</v>
      </c>
      <c r="BM439" s="308">
        <v>80.144057805745234</v>
      </c>
      <c r="BN439" s="308">
        <v>65.536537093014118</v>
      </c>
      <c r="BO439" s="308">
        <v>14.607520712731112</v>
      </c>
      <c r="BP439" s="308">
        <v>100</v>
      </c>
      <c r="BQ439" s="308">
        <v>55.336790746706356</v>
      </c>
      <c r="BR439" s="308">
        <v>44.663209253293644</v>
      </c>
      <c r="BS439" s="308">
        <v>37.384648186584677</v>
      </c>
      <c r="BT439" s="308">
        <v>7.2785610667089644</v>
      </c>
      <c r="BU439" s="308">
        <v>100</v>
      </c>
      <c r="BV439" s="308">
        <v>11.04024728666464</v>
      </c>
      <c r="BW439" s="308">
        <v>84.014858012039866</v>
      </c>
      <c r="BX439" s="308">
        <v>71.867194963546183</v>
      </c>
      <c r="BY439" s="312">
        <v>12.147663048493683</v>
      </c>
      <c r="BZ439" s="531">
        <f>Daten_Polit!R439</f>
        <v>4.5</v>
      </c>
      <c r="CA439" s="532">
        <f>Daten_Polit!S439</f>
        <v>14.9</v>
      </c>
      <c r="CB439" s="532">
        <f>Daten_Polit!T439</f>
        <v>2.6</v>
      </c>
      <c r="CC439" s="532">
        <f>Daten_Polit!U439</f>
        <v>2.6</v>
      </c>
      <c r="CD439" s="532">
        <f>Daten_Polit!V439</f>
        <v>2.5</v>
      </c>
      <c r="CE439" s="309">
        <v>0.57968126995476499</v>
      </c>
      <c r="CF439" s="309">
        <v>1.8472506431602391</v>
      </c>
      <c r="CG439" s="309">
        <v>0.44214713402337646</v>
      </c>
      <c r="CH439" s="309">
        <v>0.44023495853395017</v>
      </c>
      <c r="CI439" s="309">
        <v>0.4529859775610135</v>
      </c>
      <c r="CJ439" s="309">
        <v>8.4789249216976241</v>
      </c>
      <c r="CK439" s="309">
        <v>5.6102110947471768</v>
      </c>
      <c r="CL439" s="309">
        <v>12.054626431557844</v>
      </c>
      <c r="CM439" s="309">
        <v>12.014426121190299</v>
      </c>
      <c r="CN439" s="309">
        <v>12.244632400781061</v>
      </c>
      <c r="CO439" s="309">
        <v>34.329332768089635</v>
      </c>
      <c r="CP439" s="309">
        <v>42.930153321976654</v>
      </c>
      <c r="CQ439" s="309">
        <v>28.310164083865669</v>
      </c>
      <c r="CR439" s="309">
        <v>30.026412954792804</v>
      </c>
      <c r="CS439" s="309">
        <v>20.275781705193239</v>
      </c>
      <c r="CT439" s="309">
        <v>100</v>
      </c>
      <c r="CU439" s="309">
        <v>16.286645868773071</v>
      </c>
      <c r="CV439" s="309">
        <v>80.39553065862215</v>
      </c>
      <c r="CW439" s="309">
        <v>65.471068939840507</v>
      </c>
      <c r="CX439" s="309">
        <v>14.92446171878164</v>
      </c>
      <c r="CY439" s="309">
        <v>100</v>
      </c>
      <c r="CZ439" s="309">
        <v>53.446962550901922</v>
      </c>
      <c r="DA439" s="309">
        <v>46.553037449098078</v>
      </c>
      <c r="DB439" s="309">
        <v>38.242547938633834</v>
      </c>
      <c r="DC439" s="309">
        <v>8.3104895104642491</v>
      </c>
      <c r="DD439" s="309">
        <v>100</v>
      </c>
      <c r="DE439" s="309">
        <v>11.286172813807459</v>
      </c>
      <c r="DF439" s="309">
        <v>83.953358848166886</v>
      </c>
      <c r="DG439" s="309">
        <v>71.363498014005103</v>
      </c>
      <c r="DH439" s="313">
        <v>12.589860834161795</v>
      </c>
      <c r="DI439" s="565">
        <f>Daten_Polit!W439</f>
        <v>4.0999999999999996</v>
      </c>
      <c r="DJ439" s="532">
        <f>Daten_Polit!X439</f>
        <v>14.4</v>
      </c>
      <c r="DK439" s="532">
        <f>Daten_Polit!Y439</f>
        <v>2.2000000000000002</v>
      </c>
      <c r="DL439" s="532">
        <f>Daten_Polit!Z439</f>
        <v>2.2000000000000002</v>
      </c>
      <c r="DM439" s="532">
        <f>Daten_Polit!AA439</f>
        <v>2.2000000000000002</v>
      </c>
      <c r="DN439" s="309">
        <v>0.56972169605128953</v>
      </c>
      <c r="DO439" s="309">
        <v>2.1682957268556491</v>
      </c>
      <c r="DP439" s="309">
        <v>0.38141065517693618</v>
      </c>
      <c r="DQ439" s="309">
        <v>0.37562241127951118</v>
      </c>
      <c r="DR439" s="309">
        <v>0.41271043481131314</v>
      </c>
      <c r="DS439" s="309">
        <v>8.9912737420859887</v>
      </c>
      <c r="DT439" s="309">
        <v>6.4411052936683699</v>
      </c>
      <c r="DU439" s="309">
        <v>12.343931475029216</v>
      </c>
      <c r="DV439" s="309">
        <v>12.162683114880565</v>
      </c>
      <c r="DW439" s="309">
        <v>13.14751511964308</v>
      </c>
      <c r="DX439" s="309">
        <v>34.663765304250141</v>
      </c>
      <c r="DY439" s="309">
        <v>39.137363910123142</v>
      </c>
      <c r="DZ439" s="309">
        <v>28.825514393266801</v>
      </c>
      <c r="EA439" s="309">
        <v>30.722225542342496</v>
      </c>
      <c r="EB439" s="309">
        <v>20.448696799737142</v>
      </c>
      <c r="EC439" s="309">
        <v>100</v>
      </c>
      <c r="ED439" s="309">
        <v>16.369916008188852</v>
      </c>
      <c r="EE439" s="309">
        <v>80.341147116233074</v>
      </c>
      <c r="EF439" s="309">
        <v>65.110648687429091</v>
      </c>
      <c r="EG439" s="309">
        <v>15.230498428803967</v>
      </c>
      <c r="EH439" s="309">
        <v>100</v>
      </c>
      <c r="EI439" s="309">
        <v>57.342260557094868</v>
      </c>
      <c r="EJ439" s="309">
        <v>42.657739442905132</v>
      </c>
      <c r="EK439" s="309">
        <v>35.008421922290765</v>
      </c>
      <c r="EL439" s="309">
        <v>7.6493175206143658</v>
      </c>
      <c r="EM439" s="309">
        <v>100</v>
      </c>
      <c r="EN439" s="309">
        <v>11.531348434797396</v>
      </c>
      <c r="EO439" s="309">
        <v>83.817260045459065</v>
      </c>
      <c r="EP439" s="309">
        <v>70.736089959892141</v>
      </c>
      <c r="EQ439" s="367">
        <v>13.081170085566926</v>
      </c>
      <c r="ER439" s="531">
        <f>Daten_Polit!AB439</f>
        <v>3.9</v>
      </c>
      <c r="ES439" s="532">
        <f>Daten_Polit!AC439</f>
        <v>13.5</v>
      </c>
      <c r="ET439" s="532">
        <f>Daten_Polit!AD439</f>
        <v>2.1</v>
      </c>
      <c r="EU439" s="532">
        <f>Daten_Polit!AE439</f>
        <v>2.1</v>
      </c>
      <c r="EV439" s="532">
        <f>Daten_Polit!AF439</f>
        <v>2.2000000000000002</v>
      </c>
      <c r="EW439" s="309">
        <v>0.56193226080803893</v>
      </c>
      <c r="EX439" s="309">
        <v>2.1683977956542724</v>
      </c>
      <c r="EY439" s="309">
        <v>0.36944970376559605</v>
      </c>
      <c r="EZ439" s="309">
        <v>0.36577642649491249</v>
      </c>
      <c r="FA439" s="309">
        <v>0.38846290830257324</v>
      </c>
      <c r="FB439" s="309">
        <v>8.993868067203822</v>
      </c>
      <c r="FC439" s="309">
        <v>6.5835514128613024</v>
      </c>
      <c r="FD439" s="309">
        <v>12.096601298946911</v>
      </c>
      <c r="FE439" s="309">
        <v>11.932136848008975</v>
      </c>
      <c r="FF439" s="309">
        <v>12.795392864234787</v>
      </c>
      <c r="FG439" s="309">
        <v>31.560602900333407</v>
      </c>
      <c r="FH439" s="309">
        <v>35.766487715036391</v>
      </c>
      <c r="FI439" s="309">
        <v>26.15467711748466</v>
      </c>
      <c r="FJ439" s="309">
        <v>27.623468769893371</v>
      </c>
      <c r="FK439" s="309">
        <v>19.931587948954608</v>
      </c>
      <c r="FL439" s="309">
        <v>100</v>
      </c>
      <c r="FM439" s="309">
        <v>16.307052713681944</v>
      </c>
      <c r="FN439" s="309">
        <v>80.293190915081894</v>
      </c>
      <c r="FO439" s="309">
        <v>64.51213541745004</v>
      </c>
      <c r="FP439" s="309">
        <v>15.781055497631858</v>
      </c>
      <c r="FQ439" s="309">
        <v>100</v>
      </c>
      <c r="FR439" s="309">
        <v>56.952911265929984</v>
      </c>
      <c r="FS439" s="309">
        <v>43.047088734070016</v>
      </c>
      <c r="FT439" s="309">
        <v>34.908760130467876</v>
      </c>
      <c r="FU439" s="309">
        <v>8.1383286036021456</v>
      </c>
      <c r="FV439" s="309">
        <v>100</v>
      </c>
      <c r="FW439" s="309">
        <v>11.676900599405325</v>
      </c>
      <c r="FX439" s="309">
        <v>83.564989351208936</v>
      </c>
      <c r="FY439" s="309">
        <v>70.034580422617083</v>
      </c>
      <c r="FZ439" s="313">
        <v>13.530408928591859</v>
      </c>
      <c r="GA439" s="570">
        <f>Daten_Polit!AG439</f>
        <v>4.7</v>
      </c>
      <c r="GB439" s="571">
        <f>Daten_Polit!AH439</f>
        <v>16.100000000000001</v>
      </c>
      <c r="GC439" s="571">
        <f>Daten_Polit!AI439</f>
        <v>2.5</v>
      </c>
      <c r="GD439" s="571">
        <f>Daten_Polit!AJ439</f>
        <v>2.6</v>
      </c>
      <c r="GE439" s="571">
        <f>Daten_Polit!AK439</f>
        <v>2.4</v>
      </c>
      <c r="GF439" s="444">
        <v>0.57236786697555142</v>
      </c>
      <c r="GG439" s="444">
        <v>2.2826185860437898</v>
      </c>
      <c r="GH439" s="444">
        <v>0.36980293885410853</v>
      </c>
      <c r="GI439" s="444">
        <v>0.36561545600349488</v>
      </c>
      <c r="GJ439" s="444">
        <v>0.39057487330849588</v>
      </c>
      <c r="GK439" s="444">
        <v>7.6638636794876094</v>
      </c>
      <c r="GL439" s="444">
        <v>5.8022981683895258</v>
      </c>
      <c r="GM439" s="444">
        <v>10.065799280253742</v>
      </c>
      <c r="GN439" s="444">
        <v>9.7856880541419127</v>
      </c>
      <c r="GO439" s="444">
        <v>11.27389976241631</v>
      </c>
      <c r="GP439" s="444">
        <v>29.547991582029649</v>
      </c>
      <c r="GQ439" s="444">
        <v>33.333062061557108</v>
      </c>
      <c r="GR439" s="444">
        <v>24.738495929816523</v>
      </c>
      <c r="GS439" s="444">
        <v>25.88178785164466</v>
      </c>
      <c r="GT439" s="444">
        <v>19.79219320415838</v>
      </c>
      <c r="GU439" s="444">
        <v>100</v>
      </c>
      <c r="GV439" s="444">
        <v>16.380185750953178</v>
      </c>
      <c r="GW439" s="444">
        <v>79.85407020733426</v>
      </c>
      <c r="GX439" s="444">
        <v>63.65561840951117</v>
      </c>
      <c r="GY439" s="444">
        <v>16.198451797823086</v>
      </c>
      <c r="GZ439" s="444">
        <v>100</v>
      </c>
      <c r="HA439" s="444">
        <v>56.98823978959264</v>
      </c>
      <c r="HB439" s="444">
        <v>43.01176021040736</v>
      </c>
      <c r="HC439" s="444">
        <v>34.924109869942981</v>
      </c>
      <c r="HD439" s="444">
        <v>8.0876503404643767</v>
      </c>
      <c r="HE439" s="444">
        <v>100</v>
      </c>
      <c r="HF439" s="444">
        <v>11.606574845778038</v>
      </c>
      <c r="HG439" s="444">
        <v>83.13455628432007</v>
      </c>
      <c r="HH439" s="444">
        <v>69.186933850674066</v>
      </c>
      <c r="HI439" s="445">
        <v>13.947622433646014</v>
      </c>
      <c r="HJ439" s="570">
        <f>Daten_Polit!AL439</f>
        <v>4.3</v>
      </c>
      <c r="HK439" s="571">
        <f>Daten_Polit!AM439</f>
        <v>15.3</v>
      </c>
      <c r="HL439" s="571">
        <f>Daten_Polit!AN439</f>
        <v>2.2000000000000002</v>
      </c>
      <c r="HM439" s="571">
        <f>Daten_Polit!AO439</f>
        <v>2.2000000000000002</v>
      </c>
      <c r="HN439" s="571">
        <f>Daten_Polit!AP439</f>
        <v>2.1</v>
      </c>
      <c r="HO439" s="444">
        <v>0.457775276814674</v>
      </c>
      <c r="HP439" s="444">
        <v>1.8015575701871049</v>
      </c>
      <c r="HQ439" s="444">
        <v>0.29105370455950846</v>
      </c>
      <c r="HR439" s="444">
        <v>0.28146453079170247</v>
      </c>
      <c r="HS439" s="444">
        <v>0.33658589023340268</v>
      </c>
      <c r="HT439" s="444">
        <v>8.0483438655527788</v>
      </c>
      <c r="HU439" s="444">
        <v>5.8934592043156169</v>
      </c>
      <c r="HV439" s="444">
        <v>11.045546093777606</v>
      </c>
      <c r="HW439" s="444">
        <v>10.649627263045794</v>
      </c>
      <c r="HX439" s="444">
        <v>12.704817803864024</v>
      </c>
      <c r="HY439" s="444">
        <v>38.919979144424737</v>
      </c>
      <c r="HZ439" s="444">
        <v>42.996112266821079</v>
      </c>
      <c r="IA439" s="444">
        <v>33.264008270920577</v>
      </c>
      <c r="IB439" s="444">
        <v>34.703577335101592</v>
      </c>
      <c r="IC439" s="444">
        <v>27.2500933648681</v>
      </c>
      <c r="ID439" s="444">
        <v>100</v>
      </c>
      <c r="IE439" s="444">
        <v>16.424851242335031</v>
      </c>
      <c r="IF439" s="444">
        <v>80.060219608221772</v>
      </c>
      <c r="IG439" s="444">
        <v>63.436496248299314</v>
      </c>
      <c r="IH439" s="444">
        <v>16.623723359922458</v>
      </c>
      <c r="II439" s="444">
        <v>100</v>
      </c>
      <c r="IJ439" s="444">
        <v>59.27452008130679</v>
      </c>
      <c r="IK439" s="444">
        <v>40.72547991869321</v>
      </c>
      <c r="IL439" s="444">
        <v>32.876602110608886</v>
      </c>
      <c r="IM439" s="444">
        <v>7.8488778080843327</v>
      </c>
      <c r="IN439" s="444">
        <v>100</v>
      </c>
      <c r="IO439" s="444">
        <v>11.963293408165205</v>
      </c>
      <c r="IP439" s="444">
        <v>83.231944820220889</v>
      </c>
      <c r="IQ439" s="444">
        <v>68.752519965729036</v>
      </c>
      <c r="IR439" s="445">
        <v>14.479424854491835</v>
      </c>
      <c r="IS439" s="443">
        <f>Daten_Polit!AQ439</f>
        <v>4</v>
      </c>
      <c r="IT439" s="227">
        <f>Daten_Polit!AR439</f>
        <v>14.6</v>
      </c>
      <c r="IU439" s="227">
        <f>Daten_Polit!AS439</f>
        <v>1.9</v>
      </c>
      <c r="IV439" s="227">
        <f>Daten_Polit!AT439</f>
        <v>1.9</v>
      </c>
      <c r="IW439" s="227">
        <f>Daten_Polit!AU439</f>
        <v>2</v>
      </c>
      <c r="IX439" s="444" t="s">
        <v>820</v>
      </c>
      <c r="IY439" s="444" t="s">
        <v>820</v>
      </c>
      <c r="IZ439" s="444" t="s">
        <v>820</v>
      </c>
      <c r="JA439" s="444" t="s">
        <v>820</v>
      </c>
      <c r="JB439" s="444" t="s">
        <v>820</v>
      </c>
      <c r="JC439" s="444" t="s">
        <v>820</v>
      </c>
      <c r="JD439" s="444" t="s">
        <v>820</v>
      </c>
      <c r="JE439" s="444" t="s">
        <v>820</v>
      </c>
      <c r="JF439" s="444" t="s">
        <v>820</v>
      </c>
      <c r="JG439" s="444" t="s">
        <v>820</v>
      </c>
      <c r="JH439" s="444" t="s">
        <v>820</v>
      </c>
      <c r="JI439" s="444" t="s">
        <v>820</v>
      </c>
      <c r="JJ439" s="444" t="s">
        <v>820</v>
      </c>
      <c r="JK439" s="444" t="s">
        <v>820</v>
      </c>
      <c r="JL439" s="444" t="s">
        <v>820</v>
      </c>
      <c r="JM439" s="444" t="s">
        <v>820</v>
      </c>
      <c r="JN439" s="444" t="s">
        <v>820</v>
      </c>
      <c r="JO439" s="444" t="s">
        <v>820</v>
      </c>
      <c r="JP439" s="444" t="s">
        <v>820</v>
      </c>
      <c r="JQ439" s="444" t="s">
        <v>820</v>
      </c>
      <c r="JR439" s="444" t="s">
        <v>820</v>
      </c>
      <c r="JS439" s="444" t="s">
        <v>820</v>
      </c>
      <c r="JT439" s="444" t="s">
        <v>820</v>
      </c>
      <c r="JU439" s="444" t="s">
        <v>820</v>
      </c>
      <c r="JV439" s="444" t="s">
        <v>820</v>
      </c>
      <c r="JW439" s="444" t="s">
        <v>820</v>
      </c>
      <c r="JX439" s="444" t="s">
        <v>820</v>
      </c>
      <c r="JY439" s="444" t="s">
        <v>820</v>
      </c>
      <c r="JZ439" s="444" t="s">
        <v>820</v>
      </c>
      <c r="KA439" s="445" t="s">
        <v>820</v>
      </c>
    </row>
    <row r="440" spans="3:287" ht="12.65" customHeight="1" x14ac:dyDescent="0.2">
      <c r="D440" s="276"/>
      <c r="E440" s="3" t="str">
        <f>Daten_Polit!E440</f>
        <v>04011999</v>
      </c>
      <c r="F440" s="229" t="str">
        <f>Daten_Polit!F440</f>
        <v>Bremen</v>
      </c>
      <c r="G440" s="246"/>
      <c r="H440" s="531">
        <f>Daten_Polit!H440</f>
        <v>7.4</v>
      </c>
      <c r="I440" s="532">
        <f>Daten_Polit!I440</f>
        <v>25.1</v>
      </c>
      <c r="J440" s="532">
        <f>Daten_Polit!J440</f>
        <v>3.9</v>
      </c>
      <c r="K440" s="532">
        <f>Daten_Polit!K440</f>
        <v>4.2</v>
      </c>
      <c r="L440" s="532">
        <f>Daten_Polit!L440</f>
        <v>2.9</v>
      </c>
      <c r="M440" s="308">
        <v>0.69620511530509344</v>
      </c>
      <c r="N440" s="308">
        <v>2.5436754329824258</v>
      </c>
      <c r="O440" s="308">
        <v>0.51105763652874381</v>
      </c>
      <c r="P440" s="308">
        <v>0.51523508597207968</v>
      </c>
      <c r="Q440" s="308">
        <v>0.48780299312596614</v>
      </c>
      <c r="R440" s="308">
        <v>6.2740614986903562</v>
      </c>
      <c r="S440" s="308">
        <v>3.841379201578901</v>
      </c>
      <c r="T440" s="308">
        <v>9.5921557913270128</v>
      </c>
      <c r="U440" s="308">
        <v>9.2826631523532317</v>
      </c>
      <c r="V440" s="308">
        <v>11.480746841447015</v>
      </c>
      <c r="W440" s="308">
        <v>40.63934108698863</v>
      </c>
      <c r="X440" s="308">
        <v>45.589007408870408</v>
      </c>
      <c r="Y440" s="308">
        <v>34.110437681680736</v>
      </c>
      <c r="Z440" s="308">
        <v>35.548955309782471</v>
      </c>
      <c r="AA440" s="308">
        <v>25.378477463879467</v>
      </c>
      <c r="AB440" s="308">
        <v>100</v>
      </c>
      <c r="AC440" s="308">
        <v>16.832454880811884</v>
      </c>
      <c r="AD440" s="308">
        <v>79.873982189813603</v>
      </c>
      <c r="AE440" s="308">
        <v>64.084803216691313</v>
      </c>
      <c r="AF440" s="308">
        <v>15.789178973122297</v>
      </c>
      <c r="AG440" s="308">
        <v>100</v>
      </c>
      <c r="AH440" s="308">
        <v>58.132884754824666</v>
      </c>
      <c r="AI440" s="308">
        <v>41.867115245175334</v>
      </c>
      <c r="AJ440" s="308">
        <v>35.934418750375272</v>
      </c>
      <c r="AK440" s="308">
        <v>5.9326964948000684</v>
      </c>
      <c r="AL440" s="308">
        <v>100</v>
      </c>
      <c r="AM440" s="308">
        <v>10.340262395013662</v>
      </c>
      <c r="AN440" s="308">
        <v>84.761946617120358</v>
      </c>
      <c r="AO440" s="308">
        <v>71.854118231656287</v>
      </c>
      <c r="AP440" s="337">
        <v>12.907828385464072</v>
      </c>
      <c r="AQ440" s="531">
        <f>Daten_Polit!M440</f>
        <v>7.2</v>
      </c>
      <c r="AR440" s="532">
        <f>Daten_Polit!N440</f>
        <v>25.2</v>
      </c>
      <c r="AS440" s="532">
        <f>Daten_Polit!O440</f>
        <v>3.7</v>
      </c>
      <c r="AT440" s="532">
        <f>Daten_Polit!P440</f>
        <v>3.9</v>
      </c>
      <c r="AU440" s="532">
        <f>Daten_Polit!Q440</f>
        <v>2.8</v>
      </c>
      <c r="AV440" s="308">
        <v>0.6538770062889403</v>
      </c>
      <c r="AW440" s="308">
        <v>2.1849322628851411</v>
      </c>
      <c r="AX440" s="308">
        <v>0.49328686004690042</v>
      </c>
      <c r="AY440" s="308">
        <v>0.49664993786230549</v>
      </c>
      <c r="AZ440" s="308">
        <v>0.47518074301938634</v>
      </c>
      <c r="BA440" s="308">
        <v>6.1022027753986627</v>
      </c>
      <c r="BB440" s="308">
        <v>3.640423435395356</v>
      </c>
      <c r="BC440" s="308">
        <v>9.7185908109267078</v>
      </c>
      <c r="BD440" s="308">
        <v>9.38626619424568</v>
      </c>
      <c r="BE440" s="308">
        <v>11.609644188560518</v>
      </c>
      <c r="BF440" s="308">
        <v>40.967329757356922</v>
      </c>
      <c r="BG440" s="308">
        <v>46.69947464741265</v>
      </c>
      <c r="BH440" s="308">
        <v>35.104665071770619</v>
      </c>
      <c r="BI440" s="308">
        <v>37.105261100382727</v>
      </c>
      <c r="BJ440" s="308">
        <v>23.772089109348933</v>
      </c>
      <c r="BK440" s="308">
        <v>100</v>
      </c>
      <c r="BL440" s="308">
        <v>17.391936638494641</v>
      </c>
      <c r="BM440" s="308">
        <v>79.622237101339664</v>
      </c>
      <c r="BN440" s="308">
        <v>63.671792824425253</v>
      </c>
      <c r="BO440" s="308">
        <v>15.950444276914416</v>
      </c>
      <c r="BP440" s="308">
        <v>100</v>
      </c>
      <c r="BQ440" s="308">
        <v>59.721833092259537</v>
      </c>
      <c r="BR440" s="308">
        <v>40.27816690774047</v>
      </c>
      <c r="BS440" s="308">
        <v>34.25187705900904</v>
      </c>
      <c r="BT440" s="308">
        <v>6.0262898487314276</v>
      </c>
      <c r="BU440" s="308">
        <v>100</v>
      </c>
      <c r="BV440" s="308">
        <v>10.772606500573316</v>
      </c>
      <c r="BW440" s="308">
        <v>84.839651164529641</v>
      </c>
      <c r="BX440" s="308">
        <v>71.549802579815093</v>
      </c>
      <c r="BY440" s="312">
        <v>13.28984858471455</v>
      </c>
      <c r="BZ440" s="531">
        <f>Daten_Polit!R440</f>
        <v>6.9</v>
      </c>
      <c r="CA440" s="532">
        <f>Daten_Polit!S440</f>
        <v>23.8</v>
      </c>
      <c r="CB440" s="532">
        <f>Daten_Polit!T440</f>
        <v>3.6</v>
      </c>
      <c r="CC440" s="532">
        <f>Daten_Polit!U440</f>
        <v>3.8</v>
      </c>
      <c r="CD440" s="532">
        <f>Daten_Polit!V440</f>
        <v>2.8</v>
      </c>
      <c r="CE440" s="309">
        <v>0.63384480588082726</v>
      </c>
      <c r="CF440" s="309">
        <v>1.935372421913945</v>
      </c>
      <c r="CG440" s="309">
        <v>0.49569235561603292</v>
      </c>
      <c r="CH440" s="309">
        <v>0.49738974532955044</v>
      </c>
      <c r="CI440" s="309">
        <v>0.48691117179119348</v>
      </c>
      <c r="CJ440" s="309">
        <v>6.0862834237733994</v>
      </c>
      <c r="CK440" s="309">
        <v>3.6356756198905633</v>
      </c>
      <c r="CL440" s="309">
        <v>9.7856846924659191</v>
      </c>
      <c r="CM440" s="309">
        <v>9.4608312185380541</v>
      </c>
      <c r="CN440" s="309">
        <v>11.542615426154157</v>
      </c>
      <c r="CO440" s="309">
        <v>40.138108302480035</v>
      </c>
      <c r="CP440" s="309">
        <v>48.570047648805215</v>
      </c>
      <c r="CQ440" s="309">
        <v>33.59105863456098</v>
      </c>
      <c r="CR440" s="309">
        <v>35.466688929704169</v>
      </c>
      <c r="CS440" s="309">
        <v>23.456038255066275</v>
      </c>
      <c r="CT440" s="309">
        <v>100</v>
      </c>
      <c r="CU440" s="309">
        <v>17.171432379232467</v>
      </c>
      <c r="CV440" s="309">
        <v>79.85654932929944</v>
      </c>
      <c r="CW440" s="309">
        <v>63.521278430870112</v>
      </c>
      <c r="CX440" s="309">
        <v>16.335270898429329</v>
      </c>
      <c r="CY440" s="309">
        <v>100</v>
      </c>
      <c r="CZ440" s="309">
        <v>58.8365484681837</v>
      </c>
      <c r="DA440" s="309">
        <v>41.1634515318163</v>
      </c>
      <c r="DB440" s="309">
        <v>34.755385929161164</v>
      </c>
      <c r="DC440" s="309">
        <v>6.408065602655137</v>
      </c>
      <c r="DD440" s="309">
        <v>100</v>
      </c>
      <c r="DE440" s="309">
        <v>11.083295559218733</v>
      </c>
      <c r="DF440" s="309">
        <v>84.597181182539799</v>
      </c>
      <c r="DG440" s="309">
        <v>70.893561638697193</v>
      </c>
      <c r="DH440" s="313">
        <v>13.703619543842613</v>
      </c>
      <c r="DI440" s="565">
        <f>Daten_Polit!W440</f>
        <v>6.6</v>
      </c>
      <c r="DJ440" s="532">
        <f>Daten_Polit!X440</f>
        <v>23.6</v>
      </c>
      <c r="DK440" s="532">
        <f>Daten_Polit!Y440</f>
        <v>3.1</v>
      </c>
      <c r="DL440" s="532">
        <f>Daten_Polit!Z440</f>
        <v>3.3</v>
      </c>
      <c r="DM440" s="532">
        <f>Daten_Polit!AA440</f>
        <v>2.5</v>
      </c>
      <c r="DN440" s="309">
        <v>0.64388362963239032</v>
      </c>
      <c r="DO440" s="309">
        <v>2.3988902720127521</v>
      </c>
      <c r="DP440" s="309">
        <v>0.44235894300953355</v>
      </c>
      <c r="DQ440" s="309">
        <v>0.4433721238692957</v>
      </c>
      <c r="DR440" s="309">
        <v>0.43731508568402472</v>
      </c>
      <c r="DS440" s="309">
        <v>6.5771166616778318</v>
      </c>
      <c r="DT440" s="309">
        <v>4.2858040454722772</v>
      </c>
      <c r="DU440" s="309">
        <v>10.317661914070412</v>
      </c>
      <c r="DV440" s="309">
        <v>10.017633426997227</v>
      </c>
      <c r="DW440" s="309">
        <v>11.860191716404094</v>
      </c>
      <c r="DX440" s="309">
        <v>39.773134876167795</v>
      </c>
      <c r="DY440" s="309">
        <v>44.009405834767598</v>
      </c>
      <c r="DZ440" s="309">
        <v>33.081168135577698</v>
      </c>
      <c r="EA440" s="309">
        <v>35.037453845201618</v>
      </c>
      <c r="EB440" s="309">
        <v>23.085082374183425</v>
      </c>
      <c r="EC440" s="309">
        <v>100</v>
      </c>
      <c r="ED440" s="309">
        <v>17.280234729674934</v>
      </c>
      <c r="EE440" s="309">
        <v>79.727173520205326</v>
      </c>
      <c r="EF440" s="309">
        <v>63.205908678471737</v>
      </c>
      <c r="EG440" s="309">
        <v>16.521264841733601</v>
      </c>
      <c r="EH440" s="309">
        <v>100</v>
      </c>
      <c r="EI440" s="309">
        <v>62.548184131114702</v>
      </c>
      <c r="EJ440" s="309">
        <v>37.451815868885298</v>
      </c>
      <c r="EK440" s="309">
        <v>31.313609381957292</v>
      </c>
      <c r="EL440" s="309">
        <v>6.138206486928004</v>
      </c>
      <c r="EM440" s="309">
        <v>100</v>
      </c>
      <c r="EN440" s="309">
        <v>11.271859938920409</v>
      </c>
      <c r="EO440" s="309">
        <v>84.430095510621783</v>
      </c>
      <c r="EP440" s="309">
        <v>70.307193500979224</v>
      </c>
      <c r="EQ440" s="367">
        <v>14.122902009642546</v>
      </c>
      <c r="ER440" s="531">
        <f>Daten_Polit!AB440</f>
        <v>6.5</v>
      </c>
      <c r="ES440" s="532">
        <f>Daten_Polit!AC440</f>
        <v>23.6</v>
      </c>
      <c r="ET440" s="532">
        <f>Daten_Polit!AD440</f>
        <v>3</v>
      </c>
      <c r="EU440" s="532">
        <f>Daten_Polit!AE440</f>
        <v>3.2</v>
      </c>
      <c r="EV440" s="532">
        <f>Daten_Polit!AF440</f>
        <v>2.5</v>
      </c>
      <c r="EW440" s="309">
        <v>0.6494450834485066</v>
      </c>
      <c r="EX440" s="309">
        <v>2.5446466581429101</v>
      </c>
      <c r="EY440" s="309">
        <v>0.42637149459208268</v>
      </c>
      <c r="EZ440" s="309">
        <v>0.42443703787180137</v>
      </c>
      <c r="FA440" s="309">
        <v>0.43559514440979186</v>
      </c>
      <c r="FB440" s="309">
        <v>6.3803272198578949</v>
      </c>
      <c r="FC440" s="309">
        <v>4.2789011444739611</v>
      </c>
      <c r="FD440" s="309">
        <v>9.9314655821659894</v>
      </c>
      <c r="FE440" s="309">
        <v>9.5633245322632519</v>
      </c>
      <c r="FF440" s="309">
        <v>11.711454373668008</v>
      </c>
      <c r="FG440" s="309">
        <v>37.310504602155234</v>
      </c>
      <c r="FH440" s="309">
        <v>41.223116156886604</v>
      </c>
      <c r="FI440" s="309">
        <v>30.892134290400737</v>
      </c>
      <c r="FJ440" s="309">
        <v>32.826283569133373</v>
      </c>
      <c r="FK440" s="309">
        <v>21.596295406391796</v>
      </c>
      <c r="FL440" s="309">
        <v>100</v>
      </c>
      <c r="FM440" s="309">
        <v>17.320660567120452</v>
      </c>
      <c r="FN440" s="309">
        <v>79.631114946902741</v>
      </c>
      <c r="FO440" s="309">
        <v>62.577459505381071</v>
      </c>
      <c r="FP440" s="309">
        <v>17.05365544152167</v>
      </c>
      <c r="FQ440" s="309">
        <v>100</v>
      </c>
      <c r="FR440" s="309">
        <v>63.32347836536357</v>
      </c>
      <c r="FS440" s="309">
        <v>36.67652163463643</v>
      </c>
      <c r="FT440" s="309">
        <v>30.43617867695697</v>
      </c>
      <c r="FU440" s="309">
        <v>6.2403429576794611</v>
      </c>
      <c r="FV440" s="309">
        <v>100</v>
      </c>
      <c r="FW440" s="309">
        <v>11.407230719522152</v>
      </c>
      <c r="FX440" s="309">
        <v>84.239066802803151</v>
      </c>
      <c r="FY440" s="309">
        <v>69.634722568224944</v>
      </c>
      <c r="FZ440" s="313">
        <v>14.604344234578218</v>
      </c>
      <c r="GA440" s="570">
        <f>Daten_Polit!AG440</f>
        <v>7.3</v>
      </c>
      <c r="GB440" s="571">
        <f>Daten_Polit!AH440</f>
        <v>26.3</v>
      </c>
      <c r="GC440" s="571">
        <f>Daten_Polit!AI440</f>
        <v>3.5</v>
      </c>
      <c r="GD440" s="571">
        <f>Daten_Polit!AJ440</f>
        <v>3.6</v>
      </c>
      <c r="GE440" s="571">
        <f>Daten_Polit!AK440</f>
        <v>3</v>
      </c>
      <c r="GF440" s="444">
        <v>0.64554258667714182</v>
      </c>
      <c r="GG440" s="444">
        <v>2.5497693554119811</v>
      </c>
      <c r="GH440" s="444">
        <v>0.42634388135205725</v>
      </c>
      <c r="GI440" s="444">
        <v>0.42343783504543292</v>
      </c>
      <c r="GJ440" s="444">
        <v>0.43964536875673077</v>
      </c>
      <c r="GK440" s="444">
        <v>5.419208766138377</v>
      </c>
      <c r="GL440" s="444">
        <v>3.6814551111376943</v>
      </c>
      <c r="GM440" s="444">
        <v>8.2799206596397461</v>
      </c>
      <c r="GN440" s="444">
        <v>8.0381214872027282</v>
      </c>
      <c r="GO440" s="444">
        <v>9.3695840554594749</v>
      </c>
      <c r="GP440" s="444">
        <v>35.858291873053027</v>
      </c>
      <c r="GQ440" s="444">
        <v>40.143369175627321</v>
      </c>
      <c r="GR440" s="444">
        <v>29.009482063717041</v>
      </c>
      <c r="GS440" s="444">
        <v>30.722958319482501</v>
      </c>
      <c r="GT440" s="444">
        <v>21.307480209908793</v>
      </c>
      <c r="GU440" s="444">
        <v>100</v>
      </c>
      <c r="GV440" s="444">
        <v>17.48216431512628</v>
      </c>
      <c r="GW440" s="444">
        <v>79.134058737465523</v>
      </c>
      <c r="GX440" s="444">
        <v>61.706753088981991</v>
      </c>
      <c r="GY440" s="444">
        <v>17.427305648483539</v>
      </c>
      <c r="GZ440" s="444">
        <v>100</v>
      </c>
      <c r="HA440" s="444">
        <v>62.401774485034942</v>
      </c>
      <c r="HB440" s="444">
        <v>37.598225514965058</v>
      </c>
      <c r="HC440" s="444">
        <v>30.687811177671843</v>
      </c>
      <c r="HD440" s="444">
        <v>6.9104143372932132</v>
      </c>
      <c r="HE440" s="444">
        <v>100</v>
      </c>
      <c r="HF440" s="444">
        <v>11.29098094245086</v>
      </c>
      <c r="HG440" s="444">
        <v>83.887357207266078</v>
      </c>
      <c r="HH440" s="444">
        <v>68.846170255131668</v>
      </c>
      <c r="HI440" s="445">
        <v>15.041186952134423</v>
      </c>
      <c r="HJ440" s="570">
        <f>Daten_Polit!AL440</f>
        <v>6.9</v>
      </c>
      <c r="HK440" s="571">
        <f>Daten_Polit!AM440</f>
        <v>25.1</v>
      </c>
      <c r="HL440" s="571">
        <f>Daten_Polit!AN440</f>
        <v>3.3</v>
      </c>
      <c r="HM440" s="571">
        <f>Daten_Polit!AO440</f>
        <v>3.4</v>
      </c>
      <c r="HN440" s="571">
        <f>Daten_Polit!AP440</f>
        <v>2.6</v>
      </c>
      <c r="HO440" s="444">
        <v>0.54598508441075844</v>
      </c>
      <c r="HP440" s="444">
        <v>2.1156627329028144</v>
      </c>
      <c r="HQ440" s="444">
        <v>0.35238900217874414</v>
      </c>
      <c r="HR440" s="444">
        <v>0.35004836139956996</v>
      </c>
      <c r="HS440" s="444">
        <v>0.36265594828545394</v>
      </c>
      <c r="HT440" s="444">
        <v>5.9349571866721806</v>
      </c>
      <c r="HU440" s="444">
        <v>4.144425665406164</v>
      </c>
      <c r="HV440" s="444">
        <v>8.9638967932581934</v>
      </c>
      <c r="HW440" s="444">
        <v>8.5627394775488863</v>
      </c>
      <c r="HX440" s="444">
        <v>10.81761731741571</v>
      </c>
      <c r="HY440" s="444">
        <v>43.901691991649329</v>
      </c>
      <c r="HZ440" s="444">
        <v>48.582234103697338</v>
      </c>
      <c r="IA440" s="444">
        <v>36.152764028552497</v>
      </c>
      <c r="IB440" s="444">
        <v>37.761212940282228</v>
      </c>
      <c r="IC440" s="444">
        <v>28.701946591022033</v>
      </c>
      <c r="ID440" s="444">
        <v>100</v>
      </c>
      <c r="IE440" s="444">
        <v>17.578178720932303</v>
      </c>
      <c r="IF440" s="444">
        <v>79.153536789934805</v>
      </c>
      <c r="IG440" s="444">
        <v>61.425233602310023</v>
      </c>
      <c r="IH440" s="444">
        <v>17.728303187624771</v>
      </c>
      <c r="II440" s="444">
        <v>100</v>
      </c>
      <c r="IJ440" s="444">
        <v>63.229303053732245</v>
      </c>
      <c r="IK440" s="444">
        <v>36.770696946267769</v>
      </c>
      <c r="IL440" s="444">
        <v>30.285396788617174</v>
      </c>
      <c r="IM440" s="444">
        <v>6.4853001576505962</v>
      </c>
      <c r="IN440" s="444">
        <v>100</v>
      </c>
      <c r="IO440" s="444">
        <v>11.889981673697621</v>
      </c>
      <c r="IP440" s="444">
        <v>83.553451262936022</v>
      </c>
      <c r="IQ440" s="444">
        <v>68.041472877465608</v>
      </c>
      <c r="IR440" s="445">
        <v>15.511978385470421</v>
      </c>
      <c r="IS440" s="443">
        <f>Daten_Polit!AQ440</f>
        <v>6.6</v>
      </c>
      <c r="IT440" s="227">
        <f>Daten_Polit!AR440</f>
        <v>24.3</v>
      </c>
      <c r="IU440" s="227">
        <f>Daten_Polit!AS440</f>
        <v>2.9</v>
      </c>
      <c r="IV440" s="227">
        <f>Daten_Polit!AT440</f>
        <v>3</v>
      </c>
      <c r="IW440" s="227">
        <f>Daten_Polit!AU440</f>
        <v>2.4</v>
      </c>
      <c r="IX440" s="444" t="s">
        <v>820</v>
      </c>
      <c r="IY440" s="444" t="s">
        <v>820</v>
      </c>
      <c r="IZ440" s="444" t="s">
        <v>820</v>
      </c>
      <c r="JA440" s="444" t="s">
        <v>820</v>
      </c>
      <c r="JB440" s="444" t="s">
        <v>820</v>
      </c>
      <c r="JC440" s="444" t="s">
        <v>820</v>
      </c>
      <c r="JD440" s="444" t="s">
        <v>820</v>
      </c>
      <c r="JE440" s="444" t="s">
        <v>820</v>
      </c>
      <c r="JF440" s="444" t="s">
        <v>820</v>
      </c>
      <c r="JG440" s="444" t="s">
        <v>820</v>
      </c>
      <c r="JH440" s="444" t="s">
        <v>820</v>
      </c>
      <c r="JI440" s="444" t="s">
        <v>820</v>
      </c>
      <c r="JJ440" s="444" t="s">
        <v>820</v>
      </c>
      <c r="JK440" s="444" t="s">
        <v>820</v>
      </c>
      <c r="JL440" s="444" t="s">
        <v>820</v>
      </c>
      <c r="JM440" s="444" t="s">
        <v>820</v>
      </c>
      <c r="JN440" s="444" t="s">
        <v>820</v>
      </c>
      <c r="JO440" s="444" t="s">
        <v>820</v>
      </c>
      <c r="JP440" s="444" t="s">
        <v>820</v>
      </c>
      <c r="JQ440" s="444" t="s">
        <v>820</v>
      </c>
      <c r="JR440" s="444" t="s">
        <v>820</v>
      </c>
      <c r="JS440" s="444" t="s">
        <v>820</v>
      </c>
      <c r="JT440" s="444" t="s">
        <v>820</v>
      </c>
      <c r="JU440" s="444" t="s">
        <v>820</v>
      </c>
      <c r="JV440" s="444" t="s">
        <v>820</v>
      </c>
      <c r="JW440" s="444" t="s">
        <v>820</v>
      </c>
      <c r="JX440" s="444" t="s">
        <v>820</v>
      </c>
      <c r="JY440" s="444" t="s">
        <v>820</v>
      </c>
      <c r="JZ440" s="444" t="s">
        <v>820</v>
      </c>
      <c r="KA440" s="445" t="s">
        <v>820</v>
      </c>
    </row>
    <row r="441" spans="3:287" ht="12.65" customHeight="1" x14ac:dyDescent="0.2">
      <c r="D441" s="276"/>
      <c r="E441" s="3" t="str">
        <f>Daten_Polit!E441</f>
        <v>05113999</v>
      </c>
      <c r="F441" s="229" t="str">
        <f>Daten_Polit!F441</f>
        <v>Düsseldorf-Ruhr</v>
      </c>
      <c r="G441" s="246"/>
      <c r="H441" s="531">
        <f>Daten_Polit!H441</f>
        <v>9.1999999999999993</v>
      </c>
      <c r="I441" s="532">
        <f>Daten_Polit!I441</f>
        <v>27.3</v>
      </c>
      <c r="J441" s="532">
        <f>Daten_Polit!J441</f>
        <v>4.8</v>
      </c>
      <c r="K441" s="532">
        <f>Daten_Polit!K441</f>
        <v>5.4</v>
      </c>
      <c r="L441" s="532">
        <f>Daten_Polit!L441</f>
        <v>2.7</v>
      </c>
      <c r="M441" s="308">
        <v>0.72985761708839481</v>
      </c>
      <c r="N441" s="308">
        <v>2.2832301429615667</v>
      </c>
      <c r="O441" s="308">
        <v>0.53274770320726228</v>
      </c>
      <c r="P441" s="308">
        <v>0.55263409996877977</v>
      </c>
      <c r="Q441" s="308">
        <v>0.43255918149262307</v>
      </c>
      <c r="R441" s="308">
        <v>4.8743774357329102</v>
      </c>
      <c r="S441" s="308">
        <v>3.1622604521056341</v>
      </c>
      <c r="T441" s="308">
        <v>7.4129215475833536</v>
      </c>
      <c r="U441" s="308">
        <v>7.0276163538184608</v>
      </c>
      <c r="V441" s="308">
        <v>10.528789170530798</v>
      </c>
      <c r="W441" s="308">
        <v>44.828776998450572</v>
      </c>
      <c r="X441" s="308">
        <v>48.925336645346157</v>
      </c>
      <c r="Y441" s="308">
        <v>38.641506939065899</v>
      </c>
      <c r="Z441" s="308">
        <v>39.927781953955623</v>
      </c>
      <c r="AA441" s="308">
        <v>28.30884335121041</v>
      </c>
      <c r="AB441" s="308">
        <v>100</v>
      </c>
      <c r="AC441" s="308">
        <v>19.861122733405836</v>
      </c>
      <c r="AD441" s="308">
        <v>77.250209194166715</v>
      </c>
      <c r="AE441" s="308">
        <v>61.412351006830711</v>
      </c>
      <c r="AF441" s="308">
        <v>15.83785818733601</v>
      </c>
      <c r="AG441" s="308">
        <v>100</v>
      </c>
      <c r="AH441" s="308">
        <v>59.420505988060256</v>
      </c>
      <c r="AI441" s="308">
        <v>40.579494011939751</v>
      </c>
      <c r="AJ441" s="308">
        <v>36.12533816266302</v>
      </c>
      <c r="AK441" s="308">
        <v>4.4541558492767281</v>
      </c>
      <c r="AL441" s="308">
        <v>100</v>
      </c>
      <c r="AM441" s="308">
        <v>12.605307433046454</v>
      </c>
      <c r="AN441" s="308">
        <v>82.975381311428492</v>
      </c>
      <c r="AO441" s="308">
        <v>69.233282835426351</v>
      </c>
      <c r="AP441" s="337">
        <v>13.742098476002129</v>
      </c>
      <c r="AQ441" s="531">
        <f>Daten_Polit!M441</f>
        <v>8.9</v>
      </c>
      <c r="AR441" s="532">
        <f>Daten_Polit!N441</f>
        <v>27</v>
      </c>
      <c r="AS441" s="532">
        <f>Daten_Polit!O441</f>
        <v>4.5999999999999996</v>
      </c>
      <c r="AT441" s="532">
        <f>Daten_Polit!P441</f>
        <v>5.0999999999999996</v>
      </c>
      <c r="AU441" s="532">
        <f>Daten_Polit!Q441</f>
        <v>2.7</v>
      </c>
      <c r="AV441" s="308">
        <v>0.70996465970144562</v>
      </c>
      <c r="AW441" s="308">
        <v>2.1313446094557471</v>
      </c>
      <c r="AX441" s="308">
        <v>0.529478144914032</v>
      </c>
      <c r="AY441" s="308">
        <v>0.55236406461722187</v>
      </c>
      <c r="AZ441" s="308">
        <v>0.41960862332128057</v>
      </c>
      <c r="BA441" s="308">
        <v>4.8605031490439217</v>
      </c>
      <c r="BB441" s="308">
        <v>3.1500904867909809</v>
      </c>
      <c r="BC441" s="308">
        <v>7.551668354122719</v>
      </c>
      <c r="BD441" s="308">
        <v>7.1784168289207546</v>
      </c>
      <c r="BE441" s="308">
        <v>10.317557276777453</v>
      </c>
      <c r="BF441" s="308">
        <v>43.969203072060566</v>
      </c>
      <c r="BG441" s="308">
        <v>48.534391141289191</v>
      </c>
      <c r="BH441" s="308">
        <v>38.295395342269742</v>
      </c>
      <c r="BI441" s="308">
        <v>39.860743230051277</v>
      </c>
      <c r="BJ441" s="308">
        <v>26.779458258567164</v>
      </c>
      <c r="BK441" s="308">
        <v>100</v>
      </c>
      <c r="BL441" s="308">
        <v>19.808700839423469</v>
      </c>
      <c r="BM441" s="308">
        <v>77.222549589903437</v>
      </c>
      <c r="BN441" s="308">
        <v>60.810056798439646</v>
      </c>
      <c r="BO441" s="308">
        <v>16.41249279146378</v>
      </c>
      <c r="BP441" s="308">
        <v>100</v>
      </c>
      <c r="BQ441" s="308">
        <v>60.61133072539937</v>
      </c>
      <c r="BR441" s="308">
        <v>39.388669274600637</v>
      </c>
      <c r="BS441" s="308">
        <v>34.630402447868306</v>
      </c>
      <c r="BT441" s="308">
        <v>4.7582668267323278</v>
      </c>
      <c r="BU441" s="308">
        <v>100</v>
      </c>
      <c r="BV441" s="308">
        <v>12.751277576985112</v>
      </c>
      <c r="BW441" s="308">
        <v>82.759032952867273</v>
      </c>
      <c r="BX441" s="308">
        <v>68.492072861560857</v>
      </c>
      <c r="BY441" s="312">
        <v>14.266960091306411</v>
      </c>
      <c r="BZ441" s="531">
        <f>Daten_Polit!R441</f>
        <v>8.6</v>
      </c>
      <c r="CA441" s="532">
        <f>Daten_Polit!S441</f>
        <v>25.9</v>
      </c>
      <c r="CB441" s="532">
        <f>Daten_Polit!T441</f>
        <v>4.5</v>
      </c>
      <c r="CC441" s="532">
        <f>Daten_Polit!U441</f>
        <v>4.9000000000000004</v>
      </c>
      <c r="CD441" s="532">
        <f>Daten_Polit!V441</f>
        <v>2.7</v>
      </c>
      <c r="CE441" s="309">
        <v>0.68475619371479246</v>
      </c>
      <c r="CF441" s="309">
        <v>1.9778010520653384</v>
      </c>
      <c r="CG441" s="309">
        <v>0.51846615662261741</v>
      </c>
      <c r="CH441" s="309">
        <v>0.53935553889990206</v>
      </c>
      <c r="CI441" s="309">
        <v>0.42253816107071507</v>
      </c>
      <c r="CJ441" s="309">
        <v>5.0984018243280618</v>
      </c>
      <c r="CK441" s="309">
        <v>3.3989139811384455</v>
      </c>
      <c r="CL441" s="309">
        <v>7.8535876588246234</v>
      </c>
      <c r="CM441" s="309">
        <v>7.5068293398857104</v>
      </c>
      <c r="CN441" s="309">
        <v>10.187530870098675</v>
      </c>
      <c r="CO441" s="309">
        <v>42.623514742058575</v>
      </c>
      <c r="CP441" s="309">
        <v>48.644775953936637</v>
      </c>
      <c r="CQ441" s="309">
        <v>37.245130424877416</v>
      </c>
      <c r="CR441" s="309">
        <v>39.006876486914322</v>
      </c>
      <c r="CS441" s="309">
        <v>25.4672571794665</v>
      </c>
      <c r="CT441" s="309">
        <v>100</v>
      </c>
      <c r="CU441" s="309">
        <v>19.608117109492042</v>
      </c>
      <c r="CV441" s="309">
        <v>77.414034147172501</v>
      </c>
      <c r="CW441" s="309">
        <v>60.583792428155647</v>
      </c>
      <c r="CX441" s="309">
        <v>16.830241719016854</v>
      </c>
      <c r="CY441" s="309">
        <v>100</v>
      </c>
      <c r="CZ441" s="309">
        <v>60.065552323861738</v>
      </c>
      <c r="DA441" s="309">
        <v>39.934447676138248</v>
      </c>
      <c r="DB441" s="309">
        <v>34.788428834012294</v>
      </c>
      <c r="DC441" s="309">
        <v>5.1460188421259589</v>
      </c>
      <c r="DD441" s="309">
        <v>100</v>
      </c>
      <c r="DE441" s="309">
        <v>12.976331429216112</v>
      </c>
      <c r="DF441" s="309">
        <v>82.572443489283529</v>
      </c>
      <c r="DG441" s="309">
        <v>67.806769326152562</v>
      </c>
      <c r="DH441" s="313">
        <v>14.765674163130976</v>
      </c>
      <c r="DI441" s="565">
        <f>Daten_Polit!W441</f>
        <v>7.9</v>
      </c>
      <c r="DJ441" s="532">
        <f>Daten_Polit!X441</f>
        <v>25</v>
      </c>
      <c r="DK441" s="532">
        <f>Daten_Polit!Y441</f>
        <v>3.8</v>
      </c>
      <c r="DL441" s="532">
        <f>Daten_Polit!Z441</f>
        <v>4.2</v>
      </c>
      <c r="DM441" s="532">
        <f>Daten_Polit!AA441</f>
        <v>2.4</v>
      </c>
      <c r="DN441" s="309">
        <v>0.670691262927815</v>
      </c>
      <c r="DO441" s="309">
        <v>2.2297058580245648</v>
      </c>
      <c r="DP441" s="309">
        <v>0.45469276876619985</v>
      </c>
      <c r="DQ441" s="309">
        <v>0.46834742418887809</v>
      </c>
      <c r="DR441" s="309">
        <v>0.39465785142660492</v>
      </c>
      <c r="DS441" s="309">
        <v>5.353337406673325</v>
      </c>
      <c r="DT441" s="309">
        <v>3.779376229695762</v>
      </c>
      <c r="DU441" s="309">
        <v>8.1041526546103473</v>
      </c>
      <c r="DV441" s="309">
        <v>7.7099417395897509</v>
      </c>
      <c r="DW441" s="309">
        <v>10.573017457374991</v>
      </c>
      <c r="DX441" s="309">
        <v>42.448190785705464</v>
      </c>
      <c r="DY441" s="309">
        <v>45.460969380645125</v>
      </c>
      <c r="DZ441" s="309">
        <v>36.800152764305047</v>
      </c>
      <c r="EA441" s="309">
        <v>38.631110947925862</v>
      </c>
      <c r="EB441" s="309">
        <v>25.39513342644981</v>
      </c>
      <c r="EC441" s="309">
        <v>100</v>
      </c>
      <c r="ED441" s="309">
        <v>19.596858626938253</v>
      </c>
      <c r="EE441" s="309">
        <v>77.465956665144446</v>
      </c>
      <c r="EF441" s="309">
        <v>60.250048228196874</v>
      </c>
      <c r="EG441" s="309">
        <v>17.215908436947561</v>
      </c>
      <c r="EH441" s="309">
        <v>100</v>
      </c>
      <c r="EI441" s="309">
        <v>62.75322969485233</v>
      </c>
      <c r="EJ441" s="309">
        <v>37.246770305147663</v>
      </c>
      <c r="EK441" s="309">
        <v>32.132394930906941</v>
      </c>
      <c r="EL441" s="309">
        <v>5.1143753742407236</v>
      </c>
      <c r="EM441" s="309">
        <v>100</v>
      </c>
      <c r="EN441" s="309">
        <v>13.275513287844131</v>
      </c>
      <c r="EO441" s="309">
        <v>82.404293888954783</v>
      </c>
      <c r="EP441" s="309">
        <v>67.134803291787776</v>
      </c>
      <c r="EQ441" s="367">
        <v>15.269490597166987</v>
      </c>
      <c r="ER441" s="531">
        <f>Daten_Polit!AB441</f>
        <v>7.5</v>
      </c>
      <c r="ES441" s="532">
        <f>Daten_Polit!AC441</f>
        <v>24.2</v>
      </c>
      <c r="ET441" s="532">
        <f>Daten_Polit!AD441</f>
        <v>3.6</v>
      </c>
      <c r="EU441" s="532">
        <f>Daten_Polit!AE441</f>
        <v>4</v>
      </c>
      <c r="EV441" s="532">
        <f>Daten_Polit!AF441</f>
        <v>2.4</v>
      </c>
      <c r="EW441" s="309">
        <v>0.68211291106089089</v>
      </c>
      <c r="EX441" s="309">
        <v>2.3685119487914963</v>
      </c>
      <c r="EY441" s="309">
        <v>0.44396046355799912</v>
      </c>
      <c r="EZ441" s="309">
        <v>0.45416981252254918</v>
      </c>
      <c r="FA441" s="309">
        <v>0.40112351275825514</v>
      </c>
      <c r="FB441" s="309">
        <v>5.4497698650430797</v>
      </c>
      <c r="FC441" s="309">
        <v>3.9693616403465382</v>
      </c>
      <c r="FD441" s="309">
        <v>8.0941825147805933</v>
      </c>
      <c r="FE441" s="309">
        <v>7.6536404111106213</v>
      </c>
      <c r="FF441" s="309">
        <v>10.647362530237983</v>
      </c>
      <c r="FG441" s="309">
        <v>39.317739950311051</v>
      </c>
      <c r="FH441" s="309">
        <v>42.082565518280376</v>
      </c>
      <c r="FI441" s="309">
        <v>34.054245313668474</v>
      </c>
      <c r="FJ441" s="309">
        <v>35.927814894626088</v>
      </c>
      <c r="FK441" s="309">
        <v>23.271617253900288</v>
      </c>
      <c r="FL441" s="309">
        <v>100</v>
      </c>
      <c r="FM441" s="309">
        <v>19.574785907224314</v>
      </c>
      <c r="FN441" s="309">
        <v>77.384492393907607</v>
      </c>
      <c r="FO441" s="309">
        <v>59.796626502535858</v>
      </c>
      <c r="FP441" s="309">
        <v>17.587865891371742</v>
      </c>
      <c r="FQ441" s="309">
        <v>100</v>
      </c>
      <c r="FR441" s="309">
        <v>63.258049608770371</v>
      </c>
      <c r="FS441" s="309">
        <v>36.741950391229622</v>
      </c>
      <c r="FT441" s="309">
        <v>31.303093066550407</v>
      </c>
      <c r="FU441" s="309">
        <v>5.4388573246792156</v>
      </c>
      <c r="FV441" s="309">
        <v>100</v>
      </c>
      <c r="FW441" s="309">
        <v>13.392001020000635</v>
      </c>
      <c r="FX441" s="309">
        <v>82.196906408136329</v>
      </c>
      <c r="FY441" s="309">
        <v>66.3771997545918</v>
      </c>
      <c r="FZ441" s="313">
        <v>15.819706653544513</v>
      </c>
      <c r="GA441" s="570">
        <f>Daten_Polit!AG441</f>
        <v>8.6</v>
      </c>
      <c r="GB441" s="571">
        <f>Daten_Polit!AH441</f>
        <v>27.4</v>
      </c>
      <c r="GC441" s="571">
        <f>Daten_Polit!AI441</f>
        <v>4.0999999999999996</v>
      </c>
      <c r="GD441" s="571">
        <f>Daten_Polit!AJ441</f>
        <v>4.5</v>
      </c>
      <c r="GE441" s="571">
        <f>Daten_Polit!AK441</f>
        <v>2.9</v>
      </c>
      <c r="GF441" s="444">
        <v>0.70372580852315103</v>
      </c>
      <c r="GG441" s="444">
        <v>2.4624479707832698</v>
      </c>
      <c r="GH441" s="444">
        <v>0.45852780112909169</v>
      </c>
      <c r="GI441" s="444">
        <v>0.46893316195470525</v>
      </c>
      <c r="GJ441" s="444">
        <v>0.41670907601116119</v>
      </c>
      <c r="GK441" s="444">
        <v>4.6027688196943926</v>
      </c>
      <c r="GL441" s="444">
        <v>3.3593989687558765</v>
      </c>
      <c r="GM441" s="444">
        <v>6.7732508612199664</v>
      </c>
      <c r="GN441" s="444">
        <v>6.3918523013983055</v>
      </c>
      <c r="GO441" s="444">
        <v>8.8220400409081119</v>
      </c>
      <c r="GP441" s="444">
        <v>38.126954206068255</v>
      </c>
      <c r="GQ441" s="444">
        <v>41.245256124231723</v>
      </c>
      <c r="GR441" s="444">
        <v>32.599301901131113</v>
      </c>
      <c r="GS441" s="444">
        <v>34.33590339750269</v>
      </c>
      <c r="GT441" s="444">
        <v>23.28015935891278</v>
      </c>
      <c r="GU441" s="444">
        <v>100</v>
      </c>
      <c r="GV441" s="444">
        <v>19.814696886601649</v>
      </c>
      <c r="GW441" s="444">
        <v>76.989401691428455</v>
      </c>
      <c r="GX441" s="444">
        <v>59.077823441212985</v>
      </c>
      <c r="GY441" s="444">
        <v>17.911578250215467</v>
      </c>
      <c r="GZ441" s="444">
        <v>100</v>
      </c>
      <c r="HA441" s="444">
        <v>62.79322350827313</v>
      </c>
      <c r="HB441" s="444">
        <v>37.206776491726863</v>
      </c>
      <c r="HC441" s="444">
        <v>31.274490151227972</v>
      </c>
      <c r="HD441" s="444">
        <v>5.9322863404988899</v>
      </c>
      <c r="HE441" s="444">
        <v>100</v>
      </c>
      <c r="HF441" s="444">
        <v>13.29927235994322</v>
      </c>
      <c r="HG441" s="444">
        <v>82.053508040369536</v>
      </c>
      <c r="HH441" s="444">
        <v>65.704799532758358</v>
      </c>
      <c r="HI441" s="445">
        <v>16.348708507611189</v>
      </c>
      <c r="HJ441" s="570">
        <f>Daten_Polit!AL441</f>
        <v>8.4</v>
      </c>
      <c r="HK441" s="571">
        <f>Daten_Polit!AM441</f>
        <v>27.2</v>
      </c>
      <c r="HL441" s="571">
        <f>Daten_Polit!AN441</f>
        <v>3.9</v>
      </c>
      <c r="HM441" s="571">
        <f>Daten_Polit!AO441</f>
        <v>4.3</v>
      </c>
      <c r="HN441" s="571">
        <f>Daten_Polit!AP441</f>
        <v>2.6</v>
      </c>
      <c r="HO441" s="444">
        <v>0.58971704031420435</v>
      </c>
      <c r="HP441" s="444">
        <v>2.0454082956135089</v>
      </c>
      <c r="HQ441" s="444">
        <v>0.37732115280196199</v>
      </c>
      <c r="HR441" s="444">
        <v>0.3865425078742194</v>
      </c>
      <c r="HS441" s="444">
        <v>0.34193209815036568</v>
      </c>
      <c r="HT441" s="444">
        <v>4.9282798128540817</v>
      </c>
      <c r="HU441" s="444">
        <v>3.5442357298106679</v>
      </c>
      <c r="HV441" s="444">
        <v>7.3471471655202176</v>
      </c>
      <c r="HW441" s="444">
        <v>6.889180770163458</v>
      </c>
      <c r="HX441" s="444">
        <v>9.8646087841519563</v>
      </c>
      <c r="HY441" s="444">
        <v>46.700302705151316</v>
      </c>
      <c r="HZ441" s="444">
        <v>50.409799368617925</v>
      </c>
      <c r="IA441" s="444">
        <v>40.306905918402933</v>
      </c>
      <c r="IB441" s="444">
        <v>42.056550587458531</v>
      </c>
      <c r="IC441" s="444">
        <v>30.674252764701343</v>
      </c>
      <c r="ID441" s="444">
        <v>100</v>
      </c>
      <c r="IE441" s="444">
        <v>19.93637945012518</v>
      </c>
      <c r="IF441" s="444">
        <v>77.043041827726782</v>
      </c>
      <c r="IG441" s="444">
        <v>58.748311332158998</v>
      </c>
      <c r="IH441" s="444">
        <v>18.294730495567784</v>
      </c>
      <c r="II441" s="444">
        <v>100</v>
      </c>
      <c r="IJ441" s="444">
        <v>64.16661949436434</v>
      </c>
      <c r="IK441" s="444">
        <v>35.833380505635681</v>
      </c>
      <c r="IL441" s="444">
        <v>30.366511114178145</v>
      </c>
      <c r="IM441" s="444">
        <v>5.4668693914575401</v>
      </c>
      <c r="IN441" s="444">
        <v>100</v>
      </c>
      <c r="IO441" s="444">
        <v>13.706895495123034</v>
      </c>
      <c r="IP441" s="444">
        <v>81.987203868278584</v>
      </c>
      <c r="IQ441" s="444">
        <v>65.039744229801116</v>
      </c>
      <c r="IR441" s="445">
        <v>16.947459638477472</v>
      </c>
      <c r="IS441" s="443">
        <f>Daten_Polit!AQ441</f>
        <v>7.9</v>
      </c>
      <c r="IT441" s="227">
        <f>Daten_Polit!AR441</f>
        <v>26</v>
      </c>
      <c r="IU441" s="227">
        <f>Daten_Polit!AS441</f>
        <v>3.5</v>
      </c>
      <c r="IV441" s="227">
        <f>Daten_Polit!AT441</f>
        <v>3.9</v>
      </c>
      <c r="IW441" s="227">
        <f>Daten_Polit!AU441</f>
        <v>2.4</v>
      </c>
      <c r="IX441" s="444" t="s">
        <v>820</v>
      </c>
      <c r="IY441" s="444" t="s">
        <v>820</v>
      </c>
      <c r="IZ441" s="444" t="s">
        <v>820</v>
      </c>
      <c r="JA441" s="444" t="s">
        <v>820</v>
      </c>
      <c r="JB441" s="444" t="s">
        <v>820</v>
      </c>
      <c r="JC441" s="444" t="s">
        <v>820</v>
      </c>
      <c r="JD441" s="444" t="s">
        <v>820</v>
      </c>
      <c r="JE441" s="444" t="s">
        <v>820</v>
      </c>
      <c r="JF441" s="444" t="s">
        <v>820</v>
      </c>
      <c r="JG441" s="444" t="s">
        <v>820</v>
      </c>
      <c r="JH441" s="444" t="s">
        <v>820</v>
      </c>
      <c r="JI441" s="444" t="s">
        <v>820</v>
      </c>
      <c r="JJ441" s="444" t="s">
        <v>820</v>
      </c>
      <c r="JK441" s="444" t="s">
        <v>820</v>
      </c>
      <c r="JL441" s="444" t="s">
        <v>820</v>
      </c>
      <c r="JM441" s="444" t="s">
        <v>820</v>
      </c>
      <c r="JN441" s="444" t="s">
        <v>820</v>
      </c>
      <c r="JO441" s="444" t="s">
        <v>820</v>
      </c>
      <c r="JP441" s="444" t="s">
        <v>820</v>
      </c>
      <c r="JQ441" s="444" t="s">
        <v>820</v>
      </c>
      <c r="JR441" s="444" t="s">
        <v>820</v>
      </c>
      <c r="JS441" s="444" t="s">
        <v>820</v>
      </c>
      <c r="JT441" s="444" t="s">
        <v>820</v>
      </c>
      <c r="JU441" s="444" t="s">
        <v>820</v>
      </c>
      <c r="JV441" s="444" t="s">
        <v>820</v>
      </c>
      <c r="JW441" s="444" t="s">
        <v>820</v>
      </c>
      <c r="JX441" s="444" t="s">
        <v>820</v>
      </c>
      <c r="JY441" s="444" t="s">
        <v>820</v>
      </c>
      <c r="JZ441" s="444" t="s">
        <v>820</v>
      </c>
      <c r="KA441" s="445" t="s">
        <v>820</v>
      </c>
    </row>
    <row r="442" spans="3:287" ht="12.65" customHeight="1" x14ac:dyDescent="0.2">
      <c r="D442" s="276"/>
      <c r="E442" s="3" t="str">
        <f>Daten_Polit!E442</f>
        <v>05315999</v>
      </c>
      <c r="F442" s="229" t="str">
        <f>Daten_Polit!F442</f>
        <v>Köln</v>
      </c>
      <c r="G442" s="246"/>
      <c r="H442" s="531">
        <f>Daten_Polit!H442</f>
        <v>7.3</v>
      </c>
      <c r="I442" s="532">
        <f>Daten_Polit!I442</f>
        <v>22.1</v>
      </c>
      <c r="J442" s="532">
        <f>Daten_Polit!J442</f>
        <v>4</v>
      </c>
      <c r="K442" s="532">
        <f>Daten_Polit!K442</f>
        <v>4.4000000000000004</v>
      </c>
      <c r="L442" s="532">
        <f>Daten_Polit!L442</f>
        <v>3</v>
      </c>
      <c r="M442" s="308">
        <v>0.70227596163148864</v>
      </c>
      <c r="N442" s="308">
        <v>2.0604561790687148</v>
      </c>
      <c r="O442" s="308">
        <v>0.53193100339195998</v>
      </c>
      <c r="P442" s="308">
        <v>0.5385979764854274</v>
      </c>
      <c r="Q442" s="308">
        <v>0.51078357089618998</v>
      </c>
      <c r="R442" s="308">
        <v>6.3840580839163028</v>
      </c>
      <c r="S442" s="308">
        <v>3.7407553046611657</v>
      </c>
      <c r="T442" s="308">
        <v>9.9578119918714076</v>
      </c>
      <c r="U442" s="308">
        <v>8.7457416359475832</v>
      </c>
      <c r="V442" s="308">
        <v>14.804952148358435</v>
      </c>
      <c r="W442" s="308">
        <v>42.965391125638241</v>
      </c>
      <c r="X442" s="308">
        <v>48.673502459642286</v>
      </c>
      <c r="Y442" s="308">
        <v>35.070178442788261</v>
      </c>
      <c r="Z442" s="308">
        <v>37.061965733030618</v>
      </c>
      <c r="AA442" s="308">
        <v>27.142332009998469</v>
      </c>
      <c r="AB442" s="308">
        <v>100</v>
      </c>
      <c r="AC442" s="308">
        <v>18.922648229271651</v>
      </c>
      <c r="AD442" s="308">
        <v>78.363570842821488</v>
      </c>
      <c r="AE442" s="308">
        <v>56.977207294040234</v>
      </c>
      <c r="AF442" s="308">
        <v>21.386363548781247</v>
      </c>
      <c r="AG442" s="308">
        <v>100</v>
      </c>
      <c r="AH442" s="308">
        <v>57.532574605557052</v>
      </c>
      <c r="AI442" s="308">
        <v>42.467425394442941</v>
      </c>
      <c r="AJ442" s="308">
        <v>34.030100760250107</v>
      </c>
      <c r="AK442" s="308">
        <v>8.4373246341928319</v>
      </c>
      <c r="AL442" s="308">
        <v>100</v>
      </c>
      <c r="AM442" s="308">
        <v>12.562151163214388</v>
      </c>
      <c r="AN442" s="308">
        <v>83.36388346184296</v>
      </c>
      <c r="AO442" s="308">
        <v>63.381979975754419</v>
      </c>
      <c r="AP442" s="337">
        <v>19.981903486088537</v>
      </c>
      <c r="AQ442" s="531">
        <f>Daten_Polit!M442</f>
        <v>7</v>
      </c>
      <c r="AR442" s="532">
        <f>Daten_Polit!N442</f>
        <v>21.2</v>
      </c>
      <c r="AS442" s="532">
        <f>Daten_Polit!O442</f>
        <v>3.8</v>
      </c>
      <c r="AT442" s="532">
        <f>Daten_Polit!P442</f>
        <v>4.0999999999999996</v>
      </c>
      <c r="AU442" s="532">
        <f>Daten_Polit!Q442</f>
        <v>3</v>
      </c>
      <c r="AV442" s="308">
        <v>0.67972405469633912</v>
      </c>
      <c r="AW442" s="308">
        <v>1.920365732776248</v>
      </c>
      <c r="AX442" s="308">
        <v>0.52557283546914868</v>
      </c>
      <c r="AY442" s="308">
        <v>0.53064354654122559</v>
      </c>
      <c r="AZ442" s="308">
        <v>0.51012693171122703</v>
      </c>
      <c r="BA442" s="308">
        <v>6.4003345503675186</v>
      </c>
      <c r="BB442" s="308">
        <v>3.727197441972808</v>
      </c>
      <c r="BC442" s="308">
        <v>10.100491318391656</v>
      </c>
      <c r="BD442" s="308">
        <v>8.8201442228642772</v>
      </c>
      <c r="BE442" s="308">
        <v>14.926077846961917</v>
      </c>
      <c r="BF442" s="308">
        <v>43.613543460802738</v>
      </c>
      <c r="BG442" s="308">
        <v>50.289917101919478</v>
      </c>
      <c r="BH442" s="308">
        <v>35.857554480096162</v>
      </c>
      <c r="BI442" s="308">
        <v>38.341469175655433</v>
      </c>
      <c r="BJ442" s="308">
        <v>26.537967298347031</v>
      </c>
      <c r="BK442" s="308">
        <v>100</v>
      </c>
      <c r="BL442" s="308">
        <v>18.705644924212187</v>
      </c>
      <c r="BM442" s="308">
        <v>78.513318927958792</v>
      </c>
      <c r="BN442" s="308">
        <v>56.447597736591618</v>
      </c>
      <c r="BO442" s="308">
        <v>22.065721191367157</v>
      </c>
      <c r="BP442" s="308">
        <v>100</v>
      </c>
      <c r="BQ442" s="308">
        <v>58.002288117895205</v>
      </c>
      <c r="BR442" s="308">
        <v>41.997711882104781</v>
      </c>
      <c r="BS442" s="308">
        <v>33.05042236163829</v>
      </c>
      <c r="BT442" s="308">
        <v>8.9472895204664873</v>
      </c>
      <c r="BU442" s="308">
        <v>100</v>
      </c>
      <c r="BV442" s="308">
        <v>12.606593458606991</v>
      </c>
      <c r="BW442" s="308">
        <v>83.267498681926753</v>
      </c>
      <c r="BX442" s="308">
        <v>62.687815775698198</v>
      </c>
      <c r="BY442" s="312">
        <v>20.579682906228559</v>
      </c>
      <c r="BZ442" s="531">
        <f>Daten_Polit!R442</f>
        <v>6.7</v>
      </c>
      <c r="CA442" s="532">
        <f>Daten_Polit!S442</f>
        <v>20.100000000000001</v>
      </c>
      <c r="CB442" s="532">
        <f>Daten_Polit!T442</f>
        <v>3.7</v>
      </c>
      <c r="CC442" s="532">
        <f>Daten_Polit!U442</f>
        <v>4</v>
      </c>
      <c r="CD442" s="532">
        <f>Daten_Polit!V442</f>
        <v>2.9</v>
      </c>
      <c r="CE442" s="309">
        <v>0.6608827424652266</v>
      </c>
      <c r="CF442" s="309">
        <v>1.8270483582452461</v>
      </c>
      <c r="CG442" s="309">
        <v>0.51547896132334781</v>
      </c>
      <c r="CH442" s="309">
        <v>0.51764036142681646</v>
      </c>
      <c r="CI442" s="309">
        <v>0.50921363252445717</v>
      </c>
      <c r="CJ442" s="309">
        <v>6.6702075627936317</v>
      </c>
      <c r="CK442" s="309">
        <v>4.0183484142507391</v>
      </c>
      <c r="CL442" s="309">
        <v>10.455572350350252</v>
      </c>
      <c r="CM442" s="309">
        <v>9.1429939521375854</v>
      </c>
      <c r="CN442" s="309">
        <v>15.128024604439085</v>
      </c>
      <c r="CO442" s="309">
        <v>42.086461147083192</v>
      </c>
      <c r="CP442" s="309">
        <v>50.843733187848947</v>
      </c>
      <c r="CQ442" s="309">
        <v>34.765738311360153</v>
      </c>
      <c r="CR442" s="309">
        <v>37.474146035725482</v>
      </c>
      <c r="CS442" s="309">
        <v>25.161505408208246</v>
      </c>
      <c r="CT442" s="309">
        <v>100</v>
      </c>
      <c r="CU442" s="309">
        <v>18.422080986654144</v>
      </c>
      <c r="CV442" s="309">
        <v>78.805904465562719</v>
      </c>
      <c r="CW442" s="309">
        <v>56.092833363613124</v>
      </c>
      <c r="CX442" s="309">
        <v>22.713071101949602</v>
      </c>
      <c r="CY442" s="309">
        <v>100</v>
      </c>
      <c r="CZ442" s="309">
        <v>56.509608198667003</v>
      </c>
      <c r="DA442" s="309">
        <v>43.490391801332997</v>
      </c>
      <c r="DB442" s="309">
        <v>33.975067132772892</v>
      </c>
      <c r="DC442" s="309">
        <v>9.5153246685600994</v>
      </c>
      <c r="DD442" s="309">
        <v>100</v>
      </c>
      <c r="DE442" s="309">
        <v>12.687509841935174</v>
      </c>
      <c r="DF442" s="309">
        <v>83.238276319641457</v>
      </c>
      <c r="DG442" s="309">
        <v>61.888210222290105</v>
      </c>
      <c r="DH442" s="313">
        <v>21.350066097351352</v>
      </c>
      <c r="DI442" s="565">
        <f>Daten_Polit!W442</f>
        <v>6.2</v>
      </c>
      <c r="DJ442" s="532">
        <f>Daten_Polit!X442</f>
        <v>19.7</v>
      </c>
      <c r="DK442" s="532">
        <f>Daten_Polit!Y442</f>
        <v>3.2</v>
      </c>
      <c r="DL442" s="532">
        <f>Daten_Polit!Z442</f>
        <v>3.5</v>
      </c>
      <c r="DM442" s="532">
        <f>Daten_Polit!AA442</f>
        <v>2.6</v>
      </c>
      <c r="DN442" s="309">
        <v>0.6427066628934377</v>
      </c>
      <c r="DO442" s="309">
        <v>1.9644846469174311</v>
      </c>
      <c r="DP442" s="309">
        <v>0.46981950478998347</v>
      </c>
      <c r="DQ442" s="309">
        <v>0.46667626996914374</v>
      </c>
      <c r="DR442" s="309">
        <v>0.47852188407029939</v>
      </c>
      <c r="DS442" s="309">
        <v>6.9812172215259896</v>
      </c>
      <c r="DT442" s="309">
        <v>4.2917954749978691</v>
      </c>
      <c r="DU442" s="309">
        <v>10.834374767729926</v>
      </c>
      <c r="DV442" s="309">
        <v>9.3300055438220237</v>
      </c>
      <c r="DW442" s="309">
        <v>15.874364604325395</v>
      </c>
      <c r="DX442" s="309">
        <v>41.187653633314326</v>
      </c>
      <c r="DY442" s="309">
        <v>46.526712258485162</v>
      </c>
      <c r="DZ442" s="309">
        <v>33.532282243113897</v>
      </c>
      <c r="EA442" s="309">
        <v>36.381041938393253</v>
      </c>
      <c r="EB442" s="309">
        <v>24.0306103215581</v>
      </c>
      <c r="EC442" s="309">
        <v>100</v>
      </c>
      <c r="ED442" s="309">
        <v>18.34308727683544</v>
      </c>
      <c r="EE442" s="309">
        <v>78.917986646073217</v>
      </c>
      <c r="EF442" s="309">
        <v>55.611860845713025</v>
      </c>
      <c r="EG442" s="309">
        <v>23.306125800360196</v>
      </c>
      <c r="EH442" s="309">
        <v>100</v>
      </c>
      <c r="EI442" s="309">
        <v>59.443042600550392</v>
      </c>
      <c r="EJ442" s="309">
        <v>40.556957399449615</v>
      </c>
      <c r="EK442" s="309">
        <v>31.201825379485282</v>
      </c>
      <c r="EL442" s="309">
        <v>9.3551320199643389</v>
      </c>
      <c r="EM442" s="309">
        <v>100</v>
      </c>
      <c r="EN442" s="309">
        <v>12.814452569349225</v>
      </c>
      <c r="EO442" s="309">
        <v>83.216789766279504</v>
      </c>
      <c r="EP442" s="309">
        <v>61.135206740005167</v>
      </c>
      <c r="EQ442" s="367">
        <v>22.081583026274323</v>
      </c>
      <c r="ER442" s="531">
        <f>Daten_Polit!AB442</f>
        <v>6.1</v>
      </c>
      <c r="ES442" s="532">
        <f>Daten_Polit!AC442</f>
        <v>19.7</v>
      </c>
      <c r="ET442" s="532">
        <f>Daten_Polit!AD442</f>
        <v>3.1</v>
      </c>
      <c r="EU442" s="532">
        <f>Daten_Polit!AE442</f>
        <v>3.4</v>
      </c>
      <c r="EV442" s="532">
        <f>Daten_Polit!AF442</f>
        <v>2.6</v>
      </c>
      <c r="EW442" s="309">
        <v>0.64860817144502758</v>
      </c>
      <c r="EX442" s="309">
        <v>2.0215428588575262</v>
      </c>
      <c r="EY442" s="309">
        <v>0.46749895597118757</v>
      </c>
      <c r="EZ442" s="309">
        <v>0.46351057683000646</v>
      </c>
      <c r="FA442" s="309">
        <v>0.47799962196832513</v>
      </c>
      <c r="FB442" s="309">
        <v>6.7944647559964491</v>
      </c>
      <c r="FC442" s="309">
        <v>4.2320714437510851</v>
      </c>
      <c r="FD442" s="309">
        <v>10.525491658778773</v>
      </c>
      <c r="FE442" s="309">
        <v>9.1710018653906147</v>
      </c>
      <c r="FF442" s="309">
        <v>14.797167432785036</v>
      </c>
      <c r="FG442" s="309">
        <v>39.074002988145715</v>
      </c>
      <c r="FH442" s="309">
        <v>44.180824950666484</v>
      </c>
      <c r="FI442" s="309">
        <v>31.635608225373652</v>
      </c>
      <c r="FJ442" s="309">
        <v>34.67983188226188</v>
      </c>
      <c r="FK442" s="309">
        <v>22.085061939713878</v>
      </c>
      <c r="FL442" s="309">
        <v>100</v>
      </c>
      <c r="FM442" s="309">
        <v>18.376079450517548</v>
      </c>
      <c r="FN442" s="309">
        <v>78.78007305672341</v>
      </c>
      <c r="FO442" s="309">
        <v>54.857403236862311</v>
      </c>
      <c r="FP442" s="309">
        <v>23.922669819861092</v>
      </c>
      <c r="FQ442" s="309">
        <v>100</v>
      </c>
      <c r="FR442" s="309">
        <v>60.03466805707086</v>
      </c>
      <c r="FS442" s="309">
        <v>39.965331942929147</v>
      </c>
      <c r="FT442" s="309">
        <v>30.249606810131347</v>
      </c>
      <c r="FU442" s="309">
        <v>9.7157251327977967</v>
      </c>
      <c r="FV442" s="309">
        <v>100</v>
      </c>
      <c r="FW442" s="309">
        <v>12.878235802094032</v>
      </c>
      <c r="FX442" s="309">
        <v>83.052402637855693</v>
      </c>
      <c r="FY442" s="309">
        <v>60.190684205509704</v>
      </c>
      <c r="FZ442" s="313">
        <v>22.861718432345999</v>
      </c>
      <c r="GA442" s="570">
        <f>Daten_Polit!AG442</f>
        <v>7.2</v>
      </c>
      <c r="GB442" s="571">
        <f>Daten_Polit!AH442</f>
        <v>22.9</v>
      </c>
      <c r="GC442" s="571">
        <f>Daten_Polit!AI442</f>
        <v>3.8</v>
      </c>
      <c r="GD442" s="571">
        <f>Daten_Polit!AJ442</f>
        <v>4.0999999999999996</v>
      </c>
      <c r="GE442" s="571">
        <f>Daten_Polit!AK442</f>
        <v>3.2</v>
      </c>
      <c r="GF442" s="444">
        <v>0.6965326946719107</v>
      </c>
      <c r="GG442" s="444">
        <v>2.2714015784903472</v>
      </c>
      <c r="GH442" s="444">
        <v>0.49423418849201939</v>
      </c>
      <c r="GI442" s="444">
        <v>0.48708893073963738</v>
      </c>
      <c r="GJ442" s="444">
        <v>0.51219300566185033</v>
      </c>
      <c r="GK442" s="444">
        <v>5.6704175849309619</v>
      </c>
      <c r="GL442" s="444">
        <v>3.5285378363482769</v>
      </c>
      <c r="GM442" s="444">
        <v>8.6725415324160551</v>
      </c>
      <c r="GN442" s="444">
        <v>7.4452820868665421</v>
      </c>
      <c r="GO442" s="444">
        <v>12.273265777941335</v>
      </c>
      <c r="GP442" s="444">
        <v>36.730425389480345</v>
      </c>
      <c r="GQ442" s="444">
        <v>41.873457671625971</v>
      </c>
      <c r="GR442" s="444">
        <v>29.547128261740408</v>
      </c>
      <c r="GS442" s="444">
        <v>32.413477018356105</v>
      </c>
      <c r="GT442" s="444">
        <v>21.152750754307757</v>
      </c>
      <c r="GU442" s="444">
        <v>100</v>
      </c>
      <c r="GV442" s="444">
        <v>18.289484304934735</v>
      </c>
      <c r="GW442" s="444">
        <v>78.718014921651474</v>
      </c>
      <c r="GX442" s="444">
        <v>54.197278408382545</v>
      </c>
      <c r="GY442" s="444">
        <v>24.52073651326894</v>
      </c>
      <c r="GZ442" s="444">
        <v>100</v>
      </c>
      <c r="HA442" s="444">
        <v>58.445436966853762</v>
      </c>
      <c r="HB442" s="444">
        <v>41.554563033146231</v>
      </c>
      <c r="HC442" s="444">
        <v>30.861722749942551</v>
      </c>
      <c r="HD442" s="444">
        <v>10.692840283203683</v>
      </c>
      <c r="HE442" s="444">
        <v>100</v>
      </c>
      <c r="HF442" s="444">
        <v>12.577301151193543</v>
      </c>
      <c r="HG442" s="444">
        <v>83.12894723972542</v>
      </c>
      <c r="HH442" s="444">
        <v>59.468336101792765</v>
      </c>
      <c r="HI442" s="445">
        <v>23.660611137932651</v>
      </c>
      <c r="HJ442" s="570">
        <f>Daten_Polit!AL442</f>
        <v>7.2</v>
      </c>
      <c r="HK442" s="571">
        <f>Daten_Polit!AM442</f>
        <v>23.5</v>
      </c>
      <c r="HL442" s="571">
        <f>Daten_Polit!AN442</f>
        <v>3.7</v>
      </c>
      <c r="HM442" s="571">
        <f>Daten_Polit!AO442</f>
        <v>4</v>
      </c>
      <c r="HN442" s="571">
        <f>Daten_Polit!AP442</f>
        <v>3</v>
      </c>
      <c r="HO442" s="444">
        <v>0.58634962449383699</v>
      </c>
      <c r="HP442" s="444">
        <v>1.8488875785517969</v>
      </c>
      <c r="HQ442" s="444">
        <v>0.41884599997492267</v>
      </c>
      <c r="HR442" s="444">
        <v>0.41471606091439284</v>
      </c>
      <c r="HS442" s="444">
        <v>0.42874189517239369</v>
      </c>
      <c r="HT442" s="444">
        <v>5.9767854117510923</v>
      </c>
      <c r="HU442" s="444">
        <v>3.720845586151277</v>
      </c>
      <c r="HV442" s="444">
        <v>9.2713769337160787</v>
      </c>
      <c r="HW442" s="444">
        <v>7.8696212784630575</v>
      </c>
      <c r="HX442" s="444">
        <v>13.511364234383249</v>
      </c>
      <c r="HY442" s="444">
        <v>45.377288609530609</v>
      </c>
      <c r="HZ442" s="444">
        <v>50.804339506314619</v>
      </c>
      <c r="IA442" s="444">
        <v>37.378608580562364</v>
      </c>
      <c r="IB442" s="444">
        <v>40.235720583912901</v>
      </c>
      <c r="IC442" s="444">
        <v>28.706352557736036</v>
      </c>
      <c r="ID442" s="444">
        <v>100</v>
      </c>
      <c r="IE442" s="444">
        <v>18.425038140292269</v>
      </c>
      <c r="IF442" s="444">
        <v>78.797743377866496</v>
      </c>
      <c r="IG442" s="444">
        <v>53.684512531039452</v>
      </c>
      <c r="IH442" s="444">
        <v>25.113230846827044</v>
      </c>
      <c r="II442" s="444">
        <v>100</v>
      </c>
      <c r="IJ442" s="444">
        <v>60.018483578802787</v>
      </c>
      <c r="IK442" s="444">
        <v>39.98151642119722</v>
      </c>
      <c r="IL442" s="444">
        <v>30.109480311948928</v>
      </c>
      <c r="IM442" s="444">
        <v>9.8720361092482953</v>
      </c>
      <c r="IN442" s="444">
        <v>100</v>
      </c>
      <c r="IO442" s="444">
        <v>12.861886938378008</v>
      </c>
      <c r="IP442" s="444">
        <v>83.216216591219293</v>
      </c>
      <c r="IQ442" s="444">
        <v>58.713010789144839</v>
      </c>
      <c r="IR442" s="445">
        <v>24.503205802074444</v>
      </c>
      <c r="IS442" s="443">
        <f>Daten_Polit!AQ442</f>
        <v>6.6</v>
      </c>
      <c r="IT442" s="227">
        <f>Daten_Polit!AR442</f>
        <v>21.9</v>
      </c>
      <c r="IU442" s="227">
        <f>Daten_Polit!AS442</f>
        <v>3.2</v>
      </c>
      <c r="IV442" s="227">
        <f>Daten_Polit!AT442</f>
        <v>3.5</v>
      </c>
      <c r="IW442" s="227">
        <f>Daten_Polit!AU442</f>
        <v>2.6</v>
      </c>
      <c r="IX442" s="444" t="s">
        <v>820</v>
      </c>
      <c r="IY442" s="444" t="s">
        <v>820</v>
      </c>
      <c r="IZ442" s="444" t="s">
        <v>820</v>
      </c>
      <c r="JA442" s="444" t="s">
        <v>820</v>
      </c>
      <c r="JB442" s="444" t="s">
        <v>820</v>
      </c>
      <c r="JC442" s="444" t="s">
        <v>820</v>
      </c>
      <c r="JD442" s="444" t="s">
        <v>820</v>
      </c>
      <c r="JE442" s="444" t="s">
        <v>820</v>
      </c>
      <c r="JF442" s="444" t="s">
        <v>820</v>
      </c>
      <c r="JG442" s="444" t="s">
        <v>820</v>
      </c>
      <c r="JH442" s="444" t="s">
        <v>820</v>
      </c>
      <c r="JI442" s="444" t="s">
        <v>820</v>
      </c>
      <c r="JJ442" s="444" t="s">
        <v>820</v>
      </c>
      <c r="JK442" s="444" t="s">
        <v>820</v>
      </c>
      <c r="JL442" s="444" t="s">
        <v>820</v>
      </c>
      <c r="JM442" s="444" t="s">
        <v>820</v>
      </c>
      <c r="JN442" s="444" t="s">
        <v>820</v>
      </c>
      <c r="JO442" s="444" t="s">
        <v>820</v>
      </c>
      <c r="JP442" s="444" t="s">
        <v>820</v>
      </c>
      <c r="JQ442" s="444" t="s">
        <v>820</v>
      </c>
      <c r="JR442" s="444" t="s">
        <v>820</v>
      </c>
      <c r="JS442" s="444" t="s">
        <v>820</v>
      </c>
      <c r="JT442" s="444" t="s">
        <v>820</v>
      </c>
      <c r="JU442" s="444" t="s">
        <v>820</v>
      </c>
      <c r="JV442" s="444" t="s">
        <v>820</v>
      </c>
      <c r="JW442" s="444" t="s">
        <v>820</v>
      </c>
      <c r="JX442" s="444" t="s">
        <v>820</v>
      </c>
      <c r="JY442" s="444" t="s">
        <v>820</v>
      </c>
      <c r="JZ442" s="444" t="s">
        <v>820</v>
      </c>
      <c r="KA442" s="445" t="s">
        <v>820</v>
      </c>
    </row>
    <row r="443" spans="3:287" ht="12.65" customHeight="1" x14ac:dyDescent="0.2">
      <c r="D443" s="276"/>
      <c r="E443" s="3" t="str">
        <f>Daten_Polit!E443</f>
        <v>05334999</v>
      </c>
      <c r="F443" s="229" t="str">
        <f>Daten_Polit!F443</f>
        <v>Aachen</v>
      </c>
      <c r="G443" s="246"/>
      <c r="H443" s="531">
        <f>Daten_Polit!H443</f>
        <v>8.1999999999999993</v>
      </c>
      <c r="I443" s="532">
        <f>Daten_Polit!I443</f>
        <v>23.2</v>
      </c>
      <c r="J443" s="532">
        <f>Daten_Polit!J443</f>
        <v>4.3</v>
      </c>
      <c r="K443" s="532">
        <f>Daten_Polit!K443</f>
        <v>4.8</v>
      </c>
      <c r="L443" s="532">
        <f>Daten_Polit!L443</f>
        <v>2.9</v>
      </c>
      <c r="M443" s="308">
        <v>0.69728144814816162</v>
      </c>
      <c r="N443" s="308">
        <v>2.0344217900903336</v>
      </c>
      <c r="O443" s="308">
        <v>0.52334576798580301</v>
      </c>
      <c r="P443" s="308">
        <v>0.55045633588339193</v>
      </c>
      <c r="Q443" s="308">
        <v>0.42495477186055963</v>
      </c>
      <c r="R443" s="308">
        <v>5.1757227813682398</v>
      </c>
      <c r="S443" s="308">
        <v>3.2578525647481684</v>
      </c>
      <c r="T443" s="308">
        <v>8.1246464437564452</v>
      </c>
      <c r="U443" s="308">
        <v>7.8092429711729343</v>
      </c>
      <c r="V443" s="308">
        <v>9.7499812860244042</v>
      </c>
      <c r="W443" s="308">
        <v>44.169007117666531</v>
      </c>
      <c r="X443" s="308">
        <v>50.096220709284168</v>
      </c>
      <c r="Y443" s="308">
        <v>35.464400928006491</v>
      </c>
      <c r="Z443" s="308">
        <v>36.946930174363281</v>
      </c>
      <c r="AA443" s="308">
        <v>27.873520155852354</v>
      </c>
      <c r="AB443" s="308">
        <v>100</v>
      </c>
      <c r="AC443" s="308">
        <v>21.092113894803859</v>
      </c>
      <c r="AD443" s="308">
        <v>75.881178497232753</v>
      </c>
      <c r="AE443" s="308">
        <v>57.049213719036075</v>
      </c>
      <c r="AF443" s="308">
        <v>18.831964778196667</v>
      </c>
      <c r="AG443" s="308">
        <v>100</v>
      </c>
      <c r="AH443" s="308">
        <v>60.412215956409113</v>
      </c>
      <c r="AI443" s="308">
        <v>39.587784043590894</v>
      </c>
      <c r="AJ443" s="308">
        <v>33.121971998586275</v>
      </c>
      <c r="AK443" s="308">
        <v>6.465812045004621</v>
      </c>
      <c r="AL443" s="308">
        <v>100</v>
      </c>
      <c r="AM443" s="308">
        <v>13.156054083120639</v>
      </c>
      <c r="AN443" s="308">
        <v>82.093301111157771</v>
      </c>
      <c r="AO443" s="308">
        <v>64.359689334763019</v>
      </c>
      <c r="AP443" s="337">
        <v>17.733611776394756</v>
      </c>
      <c r="AQ443" s="531">
        <f>Daten_Polit!M443</f>
        <v>7.8</v>
      </c>
      <c r="AR443" s="532">
        <f>Daten_Polit!N443</f>
        <v>22.5</v>
      </c>
      <c r="AS443" s="532">
        <f>Daten_Polit!O443</f>
        <v>4</v>
      </c>
      <c r="AT443" s="532">
        <f>Daten_Polit!P443</f>
        <v>4.5</v>
      </c>
      <c r="AU443" s="532">
        <f>Daten_Polit!Q443</f>
        <v>2.7</v>
      </c>
      <c r="AV443" s="308">
        <v>0.67555039050828081</v>
      </c>
      <c r="AW443" s="308">
        <v>1.9782170093604148</v>
      </c>
      <c r="AX443" s="308">
        <v>0.50546039585927571</v>
      </c>
      <c r="AY443" s="308">
        <v>0.5309179282378802</v>
      </c>
      <c r="AZ443" s="308">
        <v>0.41759829775431034</v>
      </c>
      <c r="BA443" s="308">
        <v>5.1643667329429066</v>
      </c>
      <c r="BB443" s="308">
        <v>3.3347180304520392</v>
      </c>
      <c r="BC443" s="308">
        <v>8.3131680106552253</v>
      </c>
      <c r="BD443" s="308">
        <v>7.7991892833391878</v>
      </c>
      <c r="BE443" s="308">
        <v>10.873594951685888</v>
      </c>
      <c r="BF443" s="308">
        <v>44.740204429302025</v>
      </c>
      <c r="BG443" s="308">
        <v>50.521546009864316</v>
      </c>
      <c r="BH443" s="308">
        <v>36.464143360237792</v>
      </c>
      <c r="BI443" s="308">
        <v>38.399885273590492</v>
      </c>
      <c r="BJ443" s="308">
        <v>26.847417375817194</v>
      </c>
      <c r="BK443" s="308">
        <v>100</v>
      </c>
      <c r="BL443" s="308">
        <v>20.922536563697602</v>
      </c>
      <c r="BM443" s="308">
        <v>75.945677958187815</v>
      </c>
      <c r="BN443" s="308">
        <v>56.434863403795397</v>
      </c>
      <c r="BO443" s="308">
        <v>19.510814554392411</v>
      </c>
      <c r="BP443" s="308">
        <v>100</v>
      </c>
      <c r="BQ443" s="308">
        <v>61.941551582104026</v>
      </c>
      <c r="BR443" s="308">
        <v>38.058448417895981</v>
      </c>
      <c r="BS443" s="308">
        <v>31.755684573077282</v>
      </c>
      <c r="BT443" s="308">
        <v>6.3027638448187009</v>
      </c>
      <c r="BU443" s="308">
        <v>100</v>
      </c>
      <c r="BV443" s="308">
        <v>13.215153432943225</v>
      </c>
      <c r="BW443" s="308">
        <v>81.930450115822168</v>
      </c>
      <c r="BX443" s="308">
        <v>63.524573943117993</v>
      </c>
      <c r="BY443" s="312">
        <v>18.405876172704183</v>
      </c>
      <c r="BZ443" s="531">
        <f>Daten_Polit!R443</f>
        <v>7.6</v>
      </c>
      <c r="CA443" s="532">
        <f>Daten_Polit!S443</f>
        <v>21.9</v>
      </c>
      <c r="CB443" s="532">
        <f>Daten_Polit!T443</f>
        <v>3.9</v>
      </c>
      <c r="CC443" s="532">
        <f>Daten_Polit!U443</f>
        <v>4.3</v>
      </c>
      <c r="CD443" s="532">
        <f>Daten_Polit!V443</f>
        <v>2.7</v>
      </c>
      <c r="CE443" s="309">
        <v>0.65618495647474151</v>
      </c>
      <c r="CF443" s="309">
        <v>1.8429119707623398</v>
      </c>
      <c r="CG443" s="309">
        <v>0.50070422662224812</v>
      </c>
      <c r="CH443" s="309">
        <v>0.52181986439661399</v>
      </c>
      <c r="CI443" s="309">
        <v>0.43051498408636091</v>
      </c>
      <c r="CJ443" s="309">
        <v>5.3831215893049702</v>
      </c>
      <c r="CK443" s="309">
        <v>3.4888601230842577</v>
      </c>
      <c r="CL443" s="309">
        <v>8.3850847088304192</v>
      </c>
      <c r="CM443" s="309">
        <v>7.9222202988863888</v>
      </c>
      <c r="CN443" s="309">
        <v>10.583812991894749</v>
      </c>
      <c r="CO443" s="309">
        <v>43.597517802233256</v>
      </c>
      <c r="CP443" s="309">
        <v>51.091156630434028</v>
      </c>
      <c r="CQ443" s="309">
        <v>35.828046096076484</v>
      </c>
      <c r="CR443" s="309">
        <v>38.147980027235391</v>
      </c>
      <c r="CS443" s="309">
        <v>24.83575786015955</v>
      </c>
      <c r="CT443" s="309">
        <v>100</v>
      </c>
      <c r="CU443" s="309">
        <v>20.566724481974365</v>
      </c>
      <c r="CV443" s="309">
        <v>76.347569689173994</v>
      </c>
      <c r="CW443" s="309">
        <v>56.323113551981521</v>
      </c>
      <c r="CX443" s="309">
        <v>20.02445613719247</v>
      </c>
      <c r="CY443" s="309">
        <v>100</v>
      </c>
      <c r="CZ443" s="309">
        <v>61.207747963298665</v>
      </c>
      <c r="DA443" s="309">
        <v>38.792252036701328</v>
      </c>
      <c r="DB443" s="309">
        <v>32.212871454806965</v>
      </c>
      <c r="DC443" s="309">
        <v>6.579380581894366</v>
      </c>
      <c r="DD443" s="309">
        <v>100</v>
      </c>
      <c r="DE443" s="309">
        <v>13.349249545867639</v>
      </c>
      <c r="DF443" s="309">
        <v>81.91862915837909</v>
      </c>
      <c r="DG443" s="309">
        <v>62.973704260572774</v>
      </c>
      <c r="DH443" s="313">
        <v>18.944924897806324</v>
      </c>
      <c r="DI443" s="565">
        <f>Daten_Polit!W443</f>
        <v>6.9</v>
      </c>
      <c r="DJ443" s="532">
        <f>Daten_Polit!X443</f>
        <v>20.8</v>
      </c>
      <c r="DK443" s="532">
        <f>Daten_Polit!Y443</f>
        <v>3.4</v>
      </c>
      <c r="DL443" s="532">
        <f>Daten_Polit!Z443</f>
        <v>3.8</v>
      </c>
      <c r="DM443" s="532">
        <f>Daten_Polit!AA443</f>
        <v>2.4</v>
      </c>
      <c r="DN443" s="309">
        <v>0.63756700910785991</v>
      </c>
      <c r="DO443" s="309">
        <v>1.9874376932449305</v>
      </c>
      <c r="DP443" s="309">
        <v>0.44801906985267687</v>
      </c>
      <c r="DQ443" s="309">
        <v>0.46758191334458693</v>
      </c>
      <c r="DR443" s="309">
        <v>0.38604104971604281</v>
      </c>
      <c r="DS443" s="309">
        <v>5.5842517307567761</v>
      </c>
      <c r="DT443" s="309">
        <v>3.8728831015305394</v>
      </c>
      <c r="DU443" s="309">
        <v>8.7323881680760778</v>
      </c>
      <c r="DV443" s="309">
        <v>8.2552483816744164</v>
      </c>
      <c r="DW443" s="309">
        <v>10.910649414261984</v>
      </c>
      <c r="DX443" s="309">
        <v>42.948954656529956</v>
      </c>
      <c r="DY443" s="309">
        <v>47.841191737860925</v>
      </c>
      <c r="DZ443" s="309">
        <v>34.77862234184061</v>
      </c>
      <c r="EA443" s="309">
        <v>36.848371153359651</v>
      </c>
      <c r="EB443" s="309">
        <v>25.361129349966756</v>
      </c>
      <c r="EC443" s="309">
        <v>100</v>
      </c>
      <c r="ED443" s="309">
        <v>20.306523936443867</v>
      </c>
      <c r="EE443" s="309">
        <v>76.662345557713238</v>
      </c>
      <c r="EF443" s="309">
        <v>56.036974583263408</v>
      </c>
      <c r="EG443" s="309">
        <v>20.625370974449826</v>
      </c>
      <c r="EH443" s="309">
        <v>100</v>
      </c>
      <c r="EI443" s="309">
        <v>62.794796984057214</v>
      </c>
      <c r="EJ443" s="309">
        <v>37.205203015942793</v>
      </c>
      <c r="EK443" s="309">
        <v>30.611960543897265</v>
      </c>
      <c r="EL443" s="309">
        <v>6.5932424720455325</v>
      </c>
      <c r="EM443" s="309">
        <v>100</v>
      </c>
      <c r="EN443" s="309">
        <v>13.642238470739118</v>
      </c>
      <c r="EO443" s="309">
        <v>81.790272824441601</v>
      </c>
      <c r="EP443" s="309">
        <v>62.167592425640059</v>
      </c>
      <c r="EQ443" s="367">
        <v>19.622680398801545</v>
      </c>
      <c r="ER443" s="531">
        <f>Daten_Polit!AB443</f>
        <v>6.7</v>
      </c>
      <c r="ES443" s="532">
        <f>Daten_Polit!AC443</f>
        <v>20.7</v>
      </c>
      <c r="ET443" s="532">
        <f>Daten_Polit!AD443</f>
        <v>3.2</v>
      </c>
      <c r="EU443" s="532">
        <f>Daten_Polit!AE443</f>
        <v>3.6</v>
      </c>
      <c r="EV443" s="532">
        <f>Daten_Polit!AF443</f>
        <v>2.2999999999999998</v>
      </c>
      <c r="EW443" s="309">
        <v>0.65054324392820828</v>
      </c>
      <c r="EX443" s="309">
        <v>2.1441972011929584</v>
      </c>
      <c r="EY443" s="309">
        <v>0.4353032917192014</v>
      </c>
      <c r="EZ443" s="309">
        <v>0.45050292558998228</v>
      </c>
      <c r="FA443" s="309">
        <v>0.38889950563742692</v>
      </c>
      <c r="FB443" s="309">
        <v>5.8607936003213226</v>
      </c>
      <c r="FC443" s="309">
        <v>4.2212012749968837</v>
      </c>
      <c r="FD443" s="309">
        <v>8.7229311972710644</v>
      </c>
      <c r="FE443" s="309">
        <v>8.2571568295527218</v>
      </c>
      <c r="FF443" s="309">
        <v>10.704000000000171</v>
      </c>
      <c r="FG443" s="309">
        <v>39.461685951887631</v>
      </c>
      <c r="FH443" s="309">
        <v>43.489042855301953</v>
      </c>
      <c r="FI443" s="309">
        <v>32.679191279459332</v>
      </c>
      <c r="FJ443" s="309">
        <v>34.951401499826062</v>
      </c>
      <c r="FK443" s="309">
        <v>23.053928016262105</v>
      </c>
      <c r="FL443" s="309">
        <v>100</v>
      </c>
      <c r="FM443" s="309">
        <v>20.323413844616457</v>
      </c>
      <c r="FN443" s="309">
        <v>76.526345355703057</v>
      </c>
      <c r="FO443" s="309">
        <v>55.496641449289527</v>
      </c>
      <c r="FP443" s="309">
        <v>21.029703906413534</v>
      </c>
      <c r="FQ443" s="309">
        <v>100</v>
      </c>
      <c r="FR443" s="309">
        <v>63.473956915756979</v>
      </c>
      <c r="FS443" s="309">
        <v>36.526043084243028</v>
      </c>
      <c r="FT443" s="309">
        <v>29.501525513882353</v>
      </c>
      <c r="FU443" s="309">
        <v>7.0245175703606719</v>
      </c>
      <c r="FV443" s="309">
        <v>100</v>
      </c>
      <c r="FW443" s="309">
        <v>13.787329452139039</v>
      </c>
      <c r="FX443" s="309">
        <v>81.532972170845397</v>
      </c>
      <c r="FY443" s="309">
        <v>61.416048039882355</v>
      </c>
      <c r="FZ443" s="313">
        <v>20.116924130963039</v>
      </c>
      <c r="GA443" s="570">
        <f>Daten_Polit!AG443</f>
        <v>7.6</v>
      </c>
      <c r="GB443" s="571">
        <f>Daten_Polit!AH443</f>
        <v>23.3</v>
      </c>
      <c r="GC443" s="571">
        <f>Daten_Polit!AI443</f>
        <v>3.7</v>
      </c>
      <c r="GD443" s="571">
        <f>Daten_Polit!AJ443</f>
        <v>4.0999999999999996</v>
      </c>
      <c r="GE443" s="571">
        <f>Daten_Polit!AK443</f>
        <v>2.7</v>
      </c>
      <c r="GF443" s="444">
        <v>0.66483671032513458</v>
      </c>
      <c r="GG443" s="444">
        <v>2.2761483565410479</v>
      </c>
      <c r="GH443" s="444">
        <v>0.43651729615657581</v>
      </c>
      <c r="GI443" s="444">
        <v>0.45114983370629141</v>
      </c>
      <c r="GJ443" s="444">
        <v>0.393487866931998</v>
      </c>
      <c r="GK443" s="444">
        <v>4.9111355966539305</v>
      </c>
      <c r="GL443" s="444">
        <v>3.557244481306634</v>
      </c>
      <c r="GM443" s="444">
        <v>7.2403737822254444</v>
      </c>
      <c r="GN443" s="444">
        <v>6.8811778816327775</v>
      </c>
      <c r="GO443" s="444">
        <v>8.6881146857810805</v>
      </c>
      <c r="GP443" s="444">
        <v>37.100740097476425</v>
      </c>
      <c r="GQ443" s="444">
        <v>41.149891177490844</v>
      </c>
      <c r="GR443" s="444">
        <v>30.654555902365725</v>
      </c>
      <c r="GS443" s="444">
        <v>32.582418478704035</v>
      </c>
      <c r="GT443" s="444">
        <v>22.913937647370265</v>
      </c>
      <c r="GU443" s="444">
        <v>100</v>
      </c>
      <c r="GV443" s="444">
        <v>20.109155239654093</v>
      </c>
      <c r="GW443" s="444">
        <v>76.571468560757538</v>
      </c>
      <c r="GX443" s="444">
        <v>55.11336320082485</v>
      </c>
      <c r="GY443" s="444">
        <v>21.458105359932702</v>
      </c>
      <c r="GZ443" s="444">
        <v>100</v>
      </c>
      <c r="HA443" s="444">
        <v>62.295703776133358</v>
      </c>
      <c r="HB443" s="444">
        <v>37.704296223866649</v>
      </c>
      <c r="HC443" s="444">
        <v>30.093746008170914</v>
      </c>
      <c r="HD443" s="444">
        <v>7.6105502156957385</v>
      </c>
      <c r="HE443" s="444">
        <v>100</v>
      </c>
      <c r="HF443" s="444">
        <v>13.576850468144125</v>
      </c>
      <c r="HG443" s="444">
        <v>81.510504774319614</v>
      </c>
      <c r="HH443" s="444">
        <v>60.826064257832847</v>
      </c>
      <c r="HI443" s="445">
        <v>20.684440516486777</v>
      </c>
      <c r="HJ443" s="570">
        <f>Daten_Polit!AL443</f>
        <v>7.5</v>
      </c>
      <c r="HK443" s="571">
        <f>Daten_Polit!AM443</f>
        <v>23.4</v>
      </c>
      <c r="HL443" s="571">
        <f>Daten_Polit!AN443</f>
        <v>3.6</v>
      </c>
      <c r="HM443" s="571">
        <f>Daten_Polit!AO443</f>
        <v>4</v>
      </c>
      <c r="HN443" s="571">
        <f>Daten_Polit!AP443</f>
        <v>2.6</v>
      </c>
      <c r="HO443" s="444">
        <v>0.56184018125431845</v>
      </c>
      <c r="HP443" s="444">
        <v>1.8535986757658929</v>
      </c>
      <c r="HQ443" s="444">
        <v>0.37348175842371073</v>
      </c>
      <c r="HR443" s="444">
        <v>0.39178504306449774</v>
      </c>
      <c r="HS443" s="444">
        <v>0.32226838148454723</v>
      </c>
      <c r="HT443" s="444">
        <v>5.3101833023827893</v>
      </c>
      <c r="HU443" s="444">
        <v>3.7604249792673961</v>
      </c>
      <c r="HV443" s="444">
        <v>8.0192397621751415</v>
      </c>
      <c r="HW443" s="444">
        <v>7.5502907171021345</v>
      </c>
      <c r="HX443" s="444">
        <v>9.8912825985461215</v>
      </c>
      <c r="HY443" s="444">
        <v>45.530785615094416</v>
      </c>
      <c r="HZ443" s="444">
        <v>49.567251277770495</v>
      </c>
      <c r="IA443" s="444">
        <v>38.599242833965008</v>
      </c>
      <c r="IB443" s="444">
        <v>40.594996619337728</v>
      </c>
      <c r="IC443" s="444">
        <v>30.621621621623916</v>
      </c>
      <c r="ID443" s="444">
        <v>100</v>
      </c>
      <c r="IE443" s="444">
        <v>20.053382090115722</v>
      </c>
      <c r="IF443" s="444">
        <v>76.869693938194231</v>
      </c>
      <c r="IG443" s="444">
        <v>54.744377449257733</v>
      </c>
      <c r="IH443" s="444">
        <v>22.125316488936512</v>
      </c>
      <c r="II443" s="444">
        <v>100</v>
      </c>
      <c r="IJ443" s="444">
        <v>63.58720774370348</v>
      </c>
      <c r="IK443" s="444">
        <v>36.412792256296527</v>
      </c>
      <c r="IL443" s="444">
        <v>29.251156701184179</v>
      </c>
      <c r="IM443" s="444">
        <v>7.1616355551123458</v>
      </c>
      <c r="IN443" s="444">
        <v>100</v>
      </c>
      <c r="IO443" s="444">
        <v>13.85351139039194</v>
      </c>
      <c r="IP443" s="444">
        <v>81.677798364882591</v>
      </c>
      <c r="IQ443" s="444">
        <v>60.172565542591393</v>
      </c>
      <c r="IR443" s="445">
        <v>21.505232822291205</v>
      </c>
      <c r="IS443" s="443">
        <f>Daten_Polit!AQ443</f>
        <v>6.9</v>
      </c>
      <c r="IT443" s="227">
        <f>Daten_Polit!AR443</f>
        <v>22.2</v>
      </c>
      <c r="IU443" s="227">
        <f>Daten_Polit!AS443</f>
        <v>3.2</v>
      </c>
      <c r="IV443" s="227">
        <f>Daten_Polit!AT443</f>
        <v>3.5</v>
      </c>
      <c r="IW443" s="227">
        <f>Daten_Polit!AU443</f>
        <v>2.2999999999999998</v>
      </c>
      <c r="IX443" s="444" t="s">
        <v>820</v>
      </c>
      <c r="IY443" s="444" t="s">
        <v>820</v>
      </c>
      <c r="IZ443" s="444" t="s">
        <v>820</v>
      </c>
      <c r="JA443" s="444" t="s">
        <v>820</v>
      </c>
      <c r="JB443" s="444" t="s">
        <v>820</v>
      </c>
      <c r="JC443" s="444" t="s">
        <v>820</v>
      </c>
      <c r="JD443" s="444" t="s">
        <v>820</v>
      </c>
      <c r="JE443" s="444" t="s">
        <v>820</v>
      </c>
      <c r="JF443" s="444" t="s">
        <v>820</v>
      </c>
      <c r="JG443" s="444" t="s">
        <v>820</v>
      </c>
      <c r="JH443" s="444" t="s">
        <v>820</v>
      </c>
      <c r="JI443" s="444" t="s">
        <v>820</v>
      </c>
      <c r="JJ443" s="444" t="s">
        <v>820</v>
      </c>
      <c r="JK443" s="444" t="s">
        <v>820</v>
      </c>
      <c r="JL443" s="444" t="s">
        <v>820</v>
      </c>
      <c r="JM443" s="444" t="s">
        <v>820</v>
      </c>
      <c r="JN443" s="444" t="s">
        <v>820</v>
      </c>
      <c r="JO443" s="444" t="s">
        <v>820</v>
      </c>
      <c r="JP443" s="444" t="s">
        <v>820</v>
      </c>
      <c r="JQ443" s="444" t="s">
        <v>820</v>
      </c>
      <c r="JR443" s="444" t="s">
        <v>820</v>
      </c>
      <c r="JS443" s="444" t="s">
        <v>820</v>
      </c>
      <c r="JT443" s="444" t="s">
        <v>820</v>
      </c>
      <c r="JU443" s="444" t="s">
        <v>820</v>
      </c>
      <c r="JV443" s="444" t="s">
        <v>820</v>
      </c>
      <c r="JW443" s="444" t="s">
        <v>820</v>
      </c>
      <c r="JX443" s="444" t="s">
        <v>820</v>
      </c>
      <c r="JY443" s="444" t="s">
        <v>820</v>
      </c>
      <c r="JZ443" s="444" t="s">
        <v>820</v>
      </c>
      <c r="KA443" s="445" t="s">
        <v>820</v>
      </c>
    </row>
    <row r="444" spans="3:287" ht="12.65" customHeight="1" x14ac:dyDescent="0.2">
      <c r="D444" s="276"/>
      <c r="E444" s="3" t="str">
        <f>Daten_Polit!E444</f>
        <v>05515999</v>
      </c>
      <c r="F444" s="229" t="str">
        <f>Daten_Polit!F444</f>
        <v>Münster</v>
      </c>
      <c r="G444" s="246"/>
      <c r="H444" s="531">
        <f>Daten_Polit!H444</f>
        <v>4.5</v>
      </c>
      <c r="I444" s="532">
        <f>Daten_Polit!I444</f>
        <v>14.9</v>
      </c>
      <c r="J444" s="532">
        <f>Daten_Polit!J444</f>
        <v>2.8</v>
      </c>
      <c r="K444" s="532">
        <f>Daten_Polit!K444</f>
        <v>2.9</v>
      </c>
      <c r="L444" s="532">
        <f>Daten_Polit!L444</f>
        <v>2</v>
      </c>
      <c r="M444" s="308">
        <v>0.56742213716442957</v>
      </c>
      <c r="N444" s="308">
        <v>2.0832889044977385</v>
      </c>
      <c r="O444" s="308">
        <v>0.44944427375696455</v>
      </c>
      <c r="P444" s="308">
        <v>0.45643222028217939</v>
      </c>
      <c r="Q444" s="308">
        <v>0.40685583522003549</v>
      </c>
      <c r="R444" s="308">
        <v>8.2501651224886015</v>
      </c>
      <c r="S444" s="308">
        <v>5.1045422277863359</v>
      </c>
      <c r="T444" s="308">
        <v>11.447178739209273</v>
      </c>
      <c r="U444" s="308">
        <v>11.227984533965559</v>
      </c>
      <c r="V444" s="308">
        <v>12.98874690062927</v>
      </c>
      <c r="W444" s="308">
        <v>36.09451051481782</v>
      </c>
      <c r="X444" s="308">
        <v>43.511866872783358</v>
      </c>
      <c r="Y444" s="308">
        <v>29.231021176856327</v>
      </c>
      <c r="Z444" s="308">
        <v>30.068110537238958</v>
      </c>
      <c r="AA444" s="308">
        <v>23.392735682219854</v>
      </c>
      <c r="AB444" s="308">
        <v>100</v>
      </c>
      <c r="AC444" s="308">
        <v>14.760731471928768</v>
      </c>
      <c r="AD444" s="308">
        <v>81.634923094837703</v>
      </c>
      <c r="AE444" s="308">
        <v>66.816133885449077</v>
      </c>
      <c r="AF444" s="308">
        <v>14.818789209388614</v>
      </c>
      <c r="AG444" s="308">
        <v>100</v>
      </c>
      <c r="AH444" s="308">
        <v>49.849609674864617</v>
      </c>
      <c r="AI444" s="308">
        <v>50.150390325135376</v>
      </c>
      <c r="AJ444" s="308">
        <v>43.785313369078509</v>
      </c>
      <c r="AK444" s="308">
        <v>6.3650769560568694</v>
      </c>
      <c r="AL444" s="308">
        <v>100</v>
      </c>
      <c r="AM444" s="308">
        <v>8.705550894432152</v>
      </c>
      <c r="AN444" s="308">
        <v>85.8972699948296</v>
      </c>
      <c r="AO444" s="308">
        <v>73.789781144373819</v>
      </c>
      <c r="AP444" s="337">
        <v>12.10748885045577</v>
      </c>
      <c r="AQ444" s="531">
        <f>Daten_Polit!M444</f>
        <v>4.4000000000000004</v>
      </c>
      <c r="AR444" s="532">
        <f>Daten_Polit!N444</f>
        <v>15.2</v>
      </c>
      <c r="AS444" s="532">
        <f>Daten_Polit!O444</f>
        <v>2.6</v>
      </c>
      <c r="AT444" s="532">
        <f>Daten_Polit!P444</f>
        <v>2.8</v>
      </c>
      <c r="AU444" s="532">
        <f>Daten_Polit!Q444</f>
        <v>1.9</v>
      </c>
      <c r="AV444" s="308">
        <v>0.5388805278529416</v>
      </c>
      <c r="AW444" s="308">
        <v>1.865878372342229</v>
      </c>
      <c r="AX444" s="308">
        <v>0.43353542745251133</v>
      </c>
      <c r="AY444" s="308">
        <v>0.44216413879990007</v>
      </c>
      <c r="AZ444" s="308">
        <v>0.38293651611976048</v>
      </c>
      <c r="BA444" s="308">
        <v>7.9560262357166289</v>
      </c>
      <c r="BB444" s="308">
        <v>4.9114789579434577</v>
      </c>
      <c r="BC444" s="308">
        <v>11.340128431668369</v>
      </c>
      <c r="BD444" s="308">
        <v>11.098481404019315</v>
      </c>
      <c r="BE444" s="308">
        <v>12.941756616075976</v>
      </c>
      <c r="BF444" s="308">
        <v>35.801014028451128</v>
      </c>
      <c r="BG444" s="308">
        <v>43.184529026980123</v>
      </c>
      <c r="BH444" s="308">
        <v>29.627721659438055</v>
      </c>
      <c r="BI444" s="308">
        <v>30.684340448482917</v>
      </c>
      <c r="BJ444" s="308">
        <v>22.66024676497166</v>
      </c>
      <c r="BK444" s="308">
        <v>100</v>
      </c>
      <c r="BL444" s="308">
        <v>14.812556559197343</v>
      </c>
      <c r="BM444" s="308">
        <v>81.636407891405838</v>
      </c>
      <c r="BN444" s="308">
        <v>66.377985280061168</v>
      </c>
      <c r="BO444" s="308">
        <v>15.258422611344665</v>
      </c>
      <c r="BP444" s="308">
        <v>100</v>
      </c>
      <c r="BQ444" s="308">
        <v>51.333651939607542</v>
      </c>
      <c r="BR444" s="308">
        <v>48.666348060392458</v>
      </c>
      <c r="BS444" s="308">
        <v>42.356428924668229</v>
      </c>
      <c r="BT444" s="308">
        <v>6.3099191357242264</v>
      </c>
      <c r="BU444" s="308">
        <v>100</v>
      </c>
      <c r="BV444" s="308">
        <v>8.9477885456410018</v>
      </c>
      <c r="BW444" s="308">
        <v>85.788992784828608</v>
      </c>
      <c r="BX444" s="308">
        <v>73.290627629751697</v>
      </c>
      <c r="BY444" s="312">
        <v>12.498365155076915</v>
      </c>
      <c r="BZ444" s="531">
        <f>Daten_Polit!R444</f>
        <v>4.2</v>
      </c>
      <c r="CA444" s="532">
        <f>Daten_Polit!S444</f>
        <v>15</v>
      </c>
      <c r="CB444" s="532">
        <f>Daten_Polit!T444</f>
        <v>2.4</v>
      </c>
      <c r="CC444" s="532">
        <f>Daten_Polit!U444</f>
        <v>2.5</v>
      </c>
      <c r="CD444" s="532">
        <f>Daten_Polit!V444</f>
        <v>1.8</v>
      </c>
      <c r="CE444" s="309">
        <v>0.50027496885556832</v>
      </c>
      <c r="CF444" s="309">
        <v>1.6169724939356713</v>
      </c>
      <c r="CG444" s="309">
        <v>0.41074864341727163</v>
      </c>
      <c r="CH444" s="309">
        <v>0.41545973356183147</v>
      </c>
      <c r="CI444" s="309">
        <v>0.38428567447192513</v>
      </c>
      <c r="CJ444" s="309">
        <v>8.0019949953134706</v>
      </c>
      <c r="CK444" s="309">
        <v>4.7089456116782182</v>
      </c>
      <c r="CL444" s="309">
        <v>11.731784829649014</v>
      </c>
      <c r="CM444" s="309">
        <v>11.379500533463473</v>
      </c>
      <c r="CN444" s="309">
        <v>13.922627080522284</v>
      </c>
      <c r="CO444" s="309">
        <v>35.012403504206787</v>
      </c>
      <c r="CP444" s="309">
        <v>41.449377862370504</v>
      </c>
      <c r="CQ444" s="309">
        <v>30.093093743234117</v>
      </c>
      <c r="CR444" s="309">
        <v>31.274588197664706</v>
      </c>
      <c r="CS444" s="309">
        <v>22.745098039215687</v>
      </c>
      <c r="CT444" s="309">
        <v>100</v>
      </c>
      <c r="CU444" s="309">
        <v>14.860865568128844</v>
      </c>
      <c r="CV444" s="309">
        <v>81.591859141799546</v>
      </c>
      <c r="CW444" s="309">
        <v>66.035146273209051</v>
      </c>
      <c r="CX444" s="309">
        <v>15.556712868590497</v>
      </c>
      <c r="CY444" s="309">
        <v>100</v>
      </c>
      <c r="CZ444" s="309">
        <v>53.730636771343555</v>
      </c>
      <c r="DA444" s="309">
        <v>46.269363228656452</v>
      </c>
      <c r="DB444" s="309">
        <v>39.916185308480252</v>
      </c>
      <c r="DC444" s="309">
        <v>6.353177920176198</v>
      </c>
      <c r="DD444" s="309">
        <v>100</v>
      </c>
      <c r="DE444" s="309">
        <v>9.1923232524184701</v>
      </c>
      <c r="DF444" s="309">
        <v>85.608957192120755</v>
      </c>
      <c r="DG444" s="309">
        <v>72.671549415010688</v>
      </c>
      <c r="DH444" s="313">
        <v>12.937407777110058</v>
      </c>
      <c r="DI444" s="565">
        <f>Daten_Polit!W444</f>
        <v>3.7</v>
      </c>
      <c r="DJ444" s="532">
        <f>Daten_Polit!X444</f>
        <v>13.9</v>
      </c>
      <c r="DK444" s="532">
        <f>Daten_Polit!Y444</f>
        <v>2</v>
      </c>
      <c r="DL444" s="532">
        <f>Daten_Polit!Z444</f>
        <v>2.2000000000000002</v>
      </c>
      <c r="DM444" s="532">
        <f>Daten_Polit!AA444</f>
        <v>1.5</v>
      </c>
      <c r="DN444" s="309">
        <v>0.48423963768071926</v>
      </c>
      <c r="DO444" s="309">
        <v>1.8576736231222171</v>
      </c>
      <c r="DP444" s="309">
        <v>0.35930903536529168</v>
      </c>
      <c r="DQ444" s="309">
        <v>0.35914292188546587</v>
      </c>
      <c r="DR444" s="309">
        <v>0.36020662978391338</v>
      </c>
      <c r="DS444" s="309">
        <v>8.582950185737781</v>
      </c>
      <c r="DT444" s="309">
        <v>5.757973873105005</v>
      </c>
      <c r="DU444" s="309">
        <v>12.19168798233539</v>
      </c>
      <c r="DV444" s="309">
        <v>11.67293558810645</v>
      </c>
      <c r="DW444" s="309">
        <v>15.323548416874367</v>
      </c>
      <c r="DX444" s="309">
        <v>35.586378419742815</v>
      </c>
      <c r="DY444" s="309">
        <v>40.54588663886932</v>
      </c>
      <c r="DZ444" s="309">
        <v>30.069859358031632</v>
      </c>
      <c r="EA444" s="309">
        <v>31.553086837664495</v>
      </c>
      <c r="EB444" s="309">
        <v>21.167343923157695</v>
      </c>
      <c r="EC444" s="309">
        <v>100</v>
      </c>
      <c r="ED444" s="309">
        <v>14.847287209552571</v>
      </c>
      <c r="EE444" s="309">
        <v>81.647694973613369</v>
      </c>
      <c r="EF444" s="309">
        <v>65.776791555504971</v>
      </c>
      <c r="EG444" s="309">
        <v>15.870903418108387</v>
      </c>
      <c r="EH444" s="309">
        <v>100</v>
      </c>
      <c r="EI444" s="309">
        <v>55.634695835515068</v>
      </c>
      <c r="EJ444" s="309">
        <v>44.365304164484932</v>
      </c>
      <c r="EK444" s="309">
        <v>37.820413838326957</v>
      </c>
      <c r="EL444" s="309">
        <v>6.5448903261579732</v>
      </c>
      <c r="EM444" s="309">
        <v>100</v>
      </c>
      <c r="EN444" s="309">
        <v>9.5525678391895443</v>
      </c>
      <c r="EO444" s="309">
        <v>85.381683844756935</v>
      </c>
      <c r="EP444" s="309">
        <v>72.048090442338804</v>
      </c>
      <c r="EQ444" s="367">
        <v>13.333593402418115</v>
      </c>
      <c r="ER444" s="531">
        <f>Daten_Polit!AB444</f>
        <v>3.6</v>
      </c>
      <c r="ES444" s="532">
        <f>Daten_Polit!AC444</f>
        <v>13.3</v>
      </c>
      <c r="ET444" s="532">
        <f>Daten_Polit!AD444</f>
        <v>1.9</v>
      </c>
      <c r="EU444" s="532">
        <f>Daten_Polit!AE444</f>
        <v>2.1</v>
      </c>
      <c r="EV444" s="532">
        <f>Daten_Polit!AF444</f>
        <v>1.5</v>
      </c>
      <c r="EW444" s="309">
        <v>0.49032911058923612</v>
      </c>
      <c r="EX444" s="309">
        <v>1.9478521211697499</v>
      </c>
      <c r="EY444" s="309">
        <v>0.35268960144474815</v>
      </c>
      <c r="EZ444" s="309">
        <v>0.3541478380759297</v>
      </c>
      <c r="FA444" s="309">
        <v>0.34510520512091292</v>
      </c>
      <c r="FB444" s="309">
        <v>8.7388182081900361</v>
      </c>
      <c r="FC444" s="309">
        <v>5.9062265977460608</v>
      </c>
      <c r="FD444" s="309">
        <v>12.41456409510641</v>
      </c>
      <c r="FE444" s="309">
        <v>11.964741557105755</v>
      </c>
      <c r="FF444" s="309">
        <v>15.019287147044466</v>
      </c>
      <c r="FG444" s="309">
        <v>32.957848191929614</v>
      </c>
      <c r="FH444" s="309">
        <v>37.826672949014359</v>
      </c>
      <c r="FI444" s="309">
        <v>27.417171001217888</v>
      </c>
      <c r="FJ444" s="309">
        <v>28.850149711764832</v>
      </c>
      <c r="FK444" s="309">
        <v>19.115377492439801</v>
      </c>
      <c r="FL444" s="309">
        <v>100</v>
      </c>
      <c r="FM444" s="309">
        <v>14.882729803877929</v>
      </c>
      <c r="FN444" s="309">
        <v>81.546925480282539</v>
      </c>
      <c r="FO444" s="309">
        <v>65.374815908066822</v>
      </c>
      <c r="FP444" s="309">
        <v>16.172109572215724</v>
      </c>
      <c r="FQ444" s="309">
        <v>100</v>
      </c>
      <c r="FR444" s="309">
        <v>56.034854310607543</v>
      </c>
      <c r="FS444" s="309">
        <v>43.965145689392457</v>
      </c>
      <c r="FT444" s="309">
        <v>37.440372009977352</v>
      </c>
      <c r="FU444" s="309">
        <v>6.5247736794151097</v>
      </c>
      <c r="FV444" s="309">
        <v>100</v>
      </c>
      <c r="FW444" s="309">
        <v>9.7566438797683137</v>
      </c>
      <c r="FX444" s="309">
        <v>85.141187773077135</v>
      </c>
      <c r="FY444" s="309">
        <v>71.411116072652504</v>
      </c>
      <c r="FZ444" s="313">
        <v>13.730071700424631</v>
      </c>
      <c r="GA444" s="570">
        <f>Daten_Polit!AG444</f>
        <v>4.0999999999999996</v>
      </c>
      <c r="GB444" s="571">
        <f>Daten_Polit!AH444</f>
        <v>15.1</v>
      </c>
      <c r="GC444" s="571">
        <f>Daten_Polit!AI444</f>
        <v>2.2999999999999998</v>
      </c>
      <c r="GD444" s="571">
        <f>Daten_Polit!AJ444</f>
        <v>2.4</v>
      </c>
      <c r="GE444" s="571">
        <f>Daten_Polit!AK444</f>
        <v>1.8</v>
      </c>
      <c r="GF444" s="444">
        <v>0.49609842744004318</v>
      </c>
      <c r="GG444" s="444">
        <v>2.0517431491085594</v>
      </c>
      <c r="GH444" s="444">
        <v>0.34939573293798731</v>
      </c>
      <c r="GI444" s="444">
        <v>0.35026955013827477</v>
      </c>
      <c r="GJ444" s="444">
        <v>0.34503944870444458</v>
      </c>
      <c r="GK444" s="444">
        <v>7.5489486499018881</v>
      </c>
      <c r="GL444" s="444">
        <v>5.3580866172754291</v>
      </c>
      <c r="GM444" s="444">
        <v>10.364540537172557</v>
      </c>
      <c r="GN444" s="444">
        <v>9.9379822203465658</v>
      </c>
      <c r="GO444" s="444">
        <v>12.762007889241636</v>
      </c>
      <c r="GP444" s="444">
        <v>31.969292570739565</v>
      </c>
      <c r="GQ444" s="444">
        <v>37.216948764866956</v>
      </c>
      <c r="GR444" s="444">
        <v>26.047377756232216</v>
      </c>
      <c r="GS444" s="444">
        <v>27.380471808083652</v>
      </c>
      <c r="GT444" s="444">
        <v>18.595334685599767</v>
      </c>
      <c r="GU444" s="444">
        <v>100</v>
      </c>
      <c r="GV444" s="444">
        <v>14.831852929563935</v>
      </c>
      <c r="GW444" s="444">
        <v>81.390744471707436</v>
      </c>
      <c r="GX444" s="444">
        <v>64.847661683825351</v>
      </c>
      <c r="GY444" s="444">
        <v>16.543082787882081</v>
      </c>
      <c r="GZ444" s="444">
        <v>100</v>
      </c>
      <c r="HA444" s="444">
        <v>55.31513400111416</v>
      </c>
      <c r="HB444" s="444">
        <v>44.68486599888584</v>
      </c>
      <c r="HC444" s="444">
        <v>37.822135353480299</v>
      </c>
      <c r="HD444" s="444">
        <v>6.8627306454055388</v>
      </c>
      <c r="HE444" s="444">
        <v>100</v>
      </c>
      <c r="HF444" s="444">
        <v>9.7189761930508638</v>
      </c>
      <c r="HG444" s="444">
        <v>84.91517533452199</v>
      </c>
      <c r="HH444" s="444">
        <v>70.728004834772534</v>
      </c>
      <c r="HI444" s="445">
        <v>14.18717049974946</v>
      </c>
      <c r="HJ444" s="570">
        <f>Daten_Polit!AL444</f>
        <v>3.8</v>
      </c>
      <c r="HK444" s="571">
        <f>Daten_Polit!AM444</f>
        <v>14.3</v>
      </c>
      <c r="HL444" s="571">
        <f>Daten_Polit!AN444</f>
        <v>2.1</v>
      </c>
      <c r="HM444" s="571">
        <f>Daten_Polit!AO444</f>
        <v>2.2000000000000002</v>
      </c>
      <c r="HN444" s="571">
        <f>Daten_Polit!AP444</f>
        <v>1.6</v>
      </c>
      <c r="HO444" s="444">
        <v>0.39501624684570752</v>
      </c>
      <c r="HP444" s="444">
        <v>1.5571443770598214</v>
      </c>
      <c r="HQ444" s="444">
        <v>0.27911828034561043</v>
      </c>
      <c r="HR444" s="444">
        <v>0.275486487799664</v>
      </c>
      <c r="HS444" s="444">
        <v>0.29648054241638827</v>
      </c>
      <c r="HT444" s="444">
        <v>7.6247173697020205</v>
      </c>
      <c r="HU444" s="444">
        <v>5.334018709405056</v>
      </c>
      <c r="HV444" s="444">
        <v>11.006575101656049</v>
      </c>
      <c r="HW444" s="444">
        <v>10.395287348171003</v>
      </c>
      <c r="HX444" s="444">
        <v>14.273340010286736</v>
      </c>
      <c r="HY444" s="444">
        <v>40.097514741130361</v>
      </c>
      <c r="HZ444" s="444">
        <v>45.57340747142581</v>
      </c>
      <c r="IA444" s="444">
        <v>32.626718851013173</v>
      </c>
      <c r="IB444" s="444">
        <v>34.376654245767647</v>
      </c>
      <c r="IC444" s="444">
        <v>23.323952987919995</v>
      </c>
      <c r="ID444" s="444">
        <v>100</v>
      </c>
      <c r="IE444" s="444">
        <v>14.847099921748756</v>
      </c>
      <c r="IF444" s="444">
        <v>81.642651389503996</v>
      </c>
      <c r="IG444" s="444">
        <v>64.729343674738104</v>
      </c>
      <c r="IH444" s="444">
        <v>16.913307714765892</v>
      </c>
      <c r="II444" s="444">
        <v>100</v>
      </c>
      <c r="IJ444" s="444">
        <v>56.592276030377896</v>
      </c>
      <c r="IK444" s="444">
        <v>43.407723969622097</v>
      </c>
      <c r="IL444" s="444">
        <v>36.591512246158416</v>
      </c>
      <c r="IM444" s="444">
        <v>6.8162117234636801</v>
      </c>
      <c r="IN444" s="444">
        <v>100</v>
      </c>
      <c r="IO444" s="444">
        <v>10.135092027334201</v>
      </c>
      <c r="IP444" s="444">
        <v>84.981259894024362</v>
      </c>
      <c r="IQ444" s="444">
        <v>70.280226107897491</v>
      </c>
      <c r="IR444" s="445">
        <v>14.70103378612688</v>
      </c>
      <c r="IS444" s="443">
        <f>Daten_Polit!AQ444</f>
        <v>3.7</v>
      </c>
      <c r="IT444" s="227">
        <f>Daten_Polit!AR444</f>
        <v>14.6</v>
      </c>
      <c r="IU444" s="227">
        <f>Daten_Polit!AS444</f>
        <v>1.9</v>
      </c>
      <c r="IV444" s="227">
        <f>Daten_Polit!AT444</f>
        <v>2</v>
      </c>
      <c r="IW444" s="227">
        <f>Daten_Polit!AU444</f>
        <v>1.4</v>
      </c>
      <c r="IX444" s="444" t="s">
        <v>820</v>
      </c>
      <c r="IY444" s="444" t="s">
        <v>820</v>
      </c>
      <c r="IZ444" s="444" t="s">
        <v>820</v>
      </c>
      <c r="JA444" s="444" t="s">
        <v>820</v>
      </c>
      <c r="JB444" s="444" t="s">
        <v>820</v>
      </c>
      <c r="JC444" s="444" t="s">
        <v>820</v>
      </c>
      <c r="JD444" s="444" t="s">
        <v>820</v>
      </c>
      <c r="JE444" s="444" t="s">
        <v>820</v>
      </c>
      <c r="JF444" s="444" t="s">
        <v>820</v>
      </c>
      <c r="JG444" s="444" t="s">
        <v>820</v>
      </c>
      <c r="JH444" s="444" t="s">
        <v>820</v>
      </c>
      <c r="JI444" s="444" t="s">
        <v>820</v>
      </c>
      <c r="JJ444" s="444" t="s">
        <v>820</v>
      </c>
      <c r="JK444" s="444" t="s">
        <v>820</v>
      </c>
      <c r="JL444" s="444" t="s">
        <v>820</v>
      </c>
      <c r="JM444" s="444" t="s">
        <v>820</v>
      </c>
      <c r="JN444" s="444" t="s">
        <v>820</v>
      </c>
      <c r="JO444" s="444" t="s">
        <v>820</v>
      </c>
      <c r="JP444" s="444" t="s">
        <v>820</v>
      </c>
      <c r="JQ444" s="444" t="s">
        <v>820</v>
      </c>
      <c r="JR444" s="444" t="s">
        <v>820</v>
      </c>
      <c r="JS444" s="444" t="s">
        <v>820</v>
      </c>
      <c r="JT444" s="444" t="s">
        <v>820</v>
      </c>
      <c r="JU444" s="444" t="s">
        <v>820</v>
      </c>
      <c r="JV444" s="444" t="s">
        <v>820</v>
      </c>
      <c r="JW444" s="444" t="s">
        <v>820</v>
      </c>
      <c r="JX444" s="444" t="s">
        <v>820</v>
      </c>
      <c r="JY444" s="444" t="s">
        <v>820</v>
      </c>
      <c r="JZ444" s="444" t="s">
        <v>820</v>
      </c>
      <c r="KA444" s="445" t="s">
        <v>820</v>
      </c>
    </row>
    <row r="445" spans="3:287" ht="12.65" customHeight="1" x14ac:dyDescent="0.2">
      <c r="D445" s="276"/>
      <c r="E445" s="3" t="str">
        <f>Daten_Polit!E445</f>
        <v>05711999</v>
      </c>
      <c r="F445" s="229" t="str">
        <f>Daten_Polit!F445</f>
        <v>Bielefeld/Paderborn</v>
      </c>
      <c r="G445" s="246"/>
      <c r="H445" s="531">
        <f>Daten_Polit!H445</f>
        <v>6.5</v>
      </c>
      <c r="I445" s="532">
        <f>Daten_Polit!I445</f>
        <v>19.7</v>
      </c>
      <c r="J445" s="532">
        <f>Daten_Polit!J445</f>
        <v>3.7</v>
      </c>
      <c r="K445" s="532">
        <f>Daten_Polit!K445</f>
        <v>4</v>
      </c>
      <c r="L445" s="532">
        <f>Daten_Polit!L445</f>
        <v>2.5</v>
      </c>
      <c r="M445" s="308">
        <v>0.64944229494953654</v>
      </c>
      <c r="N445" s="308">
        <v>1.8832433891264222</v>
      </c>
      <c r="O445" s="308">
        <v>0.50566851923027289</v>
      </c>
      <c r="P445" s="308">
        <v>0.51667502663899145</v>
      </c>
      <c r="Q445" s="308">
        <v>0.43756730380853698</v>
      </c>
      <c r="R445" s="308">
        <v>6.680172126012331</v>
      </c>
      <c r="S445" s="308">
        <v>4.1803149169147273</v>
      </c>
      <c r="T445" s="308">
        <v>9.825421942294204</v>
      </c>
      <c r="U445" s="308">
        <v>9.6295468119724479</v>
      </c>
      <c r="V445" s="308">
        <v>11.264864864864768</v>
      </c>
      <c r="W445" s="308">
        <v>40.135370893537257</v>
      </c>
      <c r="X445" s="308">
        <v>46.193567140222264</v>
      </c>
      <c r="Y445" s="308">
        <v>33.092814924991849</v>
      </c>
      <c r="Z445" s="308">
        <v>34.009358062957979</v>
      </c>
      <c r="AA445" s="308">
        <v>26.431186732713968</v>
      </c>
      <c r="AB445" s="308">
        <v>100</v>
      </c>
      <c r="AC445" s="308">
        <v>18.252036289446739</v>
      </c>
      <c r="AD445" s="308">
        <v>78.418862457671295</v>
      </c>
      <c r="AE445" s="308">
        <v>63.992688411768114</v>
      </c>
      <c r="AF445" s="308">
        <v>14.426174045903181</v>
      </c>
      <c r="AG445" s="308">
        <v>100</v>
      </c>
      <c r="AH445" s="308">
        <v>55.68765640436196</v>
      </c>
      <c r="AI445" s="308">
        <v>44.312343595638033</v>
      </c>
      <c r="AJ445" s="308">
        <v>39.006739260260517</v>
      </c>
      <c r="AK445" s="308">
        <v>5.3056043353775113</v>
      </c>
      <c r="AL445" s="308">
        <v>100</v>
      </c>
      <c r="AM445" s="308">
        <v>12.215535842557282</v>
      </c>
      <c r="AN445" s="308">
        <v>82.93852747380997</v>
      </c>
      <c r="AO445" s="308">
        <v>71.399028112095706</v>
      </c>
      <c r="AP445" s="337">
        <v>11.539499361714258</v>
      </c>
      <c r="AQ445" s="531">
        <f>Daten_Polit!M445</f>
        <v>6.2</v>
      </c>
      <c r="AR445" s="532">
        <f>Daten_Polit!N445</f>
        <v>18.899999999999999</v>
      </c>
      <c r="AS445" s="532">
        <f>Daten_Polit!O445</f>
        <v>3.5</v>
      </c>
      <c r="AT445" s="532">
        <f>Daten_Polit!P445</f>
        <v>3.7</v>
      </c>
      <c r="AU445" s="532">
        <f>Daten_Polit!Q445</f>
        <v>2.5</v>
      </c>
      <c r="AV445" s="308">
        <v>0.62280137685819115</v>
      </c>
      <c r="AW445" s="308">
        <v>1.7602123384371913</v>
      </c>
      <c r="AX445" s="308">
        <v>0.49002471492687188</v>
      </c>
      <c r="AY445" s="308">
        <v>0.50718864204170833</v>
      </c>
      <c r="AZ445" s="308">
        <v>0.3889162740063497</v>
      </c>
      <c r="BA445" s="308">
        <v>6.6288433992797504</v>
      </c>
      <c r="BB445" s="308">
        <v>4.1696321473627735</v>
      </c>
      <c r="BC445" s="308">
        <v>9.8826824543602712</v>
      </c>
      <c r="BD445" s="308">
        <v>9.7478872604864986</v>
      </c>
      <c r="BE445" s="308">
        <v>10.773615808393698</v>
      </c>
      <c r="BF445" s="308">
        <v>39.474124736942564</v>
      </c>
      <c r="BG445" s="308">
        <v>46.052026245382898</v>
      </c>
      <c r="BH445" s="308">
        <v>33.243313951034629</v>
      </c>
      <c r="BI445" s="308">
        <v>34.261863714726132</v>
      </c>
      <c r="BJ445" s="308">
        <v>26.540274253053653</v>
      </c>
      <c r="BK445" s="308">
        <v>100</v>
      </c>
      <c r="BL445" s="308">
        <v>18.102445663818255</v>
      </c>
      <c r="BM445" s="308">
        <v>78.513973864852588</v>
      </c>
      <c r="BN445" s="308">
        <v>63.53938816258934</v>
      </c>
      <c r="BO445" s="308">
        <v>14.974585702263232</v>
      </c>
      <c r="BP445" s="308">
        <v>100</v>
      </c>
      <c r="BQ445" s="308">
        <v>56.650521718797087</v>
      </c>
      <c r="BR445" s="308">
        <v>43.349478281202906</v>
      </c>
      <c r="BS445" s="308">
        <v>37.487618023258065</v>
      </c>
      <c r="BT445" s="308">
        <v>5.8618602579448433</v>
      </c>
      <c r="BU445" s="308">
        <v>100</v>
      </c>
      <c r="BV445" s="308">
        <v>12.333833440614075</v>
      </c>
      <c r="BW445" s="308">
        <v>82.791685087711102</v>
      </c>
      <c r="BX445" s="308">
        <v>70.776786999806632</v>
      </c>
      <c r="BY445" s="312">
        <v>12.014898087904488</v>
      </c>
      <c r="BZ445" s="531">
        <f>Daten_Polit!R445</f>
        <v>5.9</v>
      </c>
      <c r="CA445" s="532">
        <f>Daten_Polit!S445</f>
        <v>18.100000000000001</v>
      </c>
      <c r="CB445" s="532">
        <f>Daten_Polit!T445</f>
        <v>3.3</v>
      </c>
      <c r="CC445" s="532">
        <f>Daten_Polit!U445</f>
        <v>3.5</v>
      </c>
      <c r="CD445" s="532">
        <f>Daten_Polit!V445</f>
        <v>2.4</v>
      </c>
      <c r="CE445" s="309">
        <v>0.59082367403205049</v>
      </c>
      <c r="CF445" s="309">
        <v>1.6031607913494637</v>
      </c>
      <c r="CG445" s="309">
        <v>0.47241932652778412</v>
      </c>
      <c r="CH445" s="309">
        <v>0.48573369202740108</v>
      </c>
      <c r="CI445" s="309">
        <v>0.39740339804243946</v>
      </c>
      <c r="CJ445" s="309">
        <v>6.8385169391726928</v>
      </c>
      <c r="CK445" s="309">
        <v>4.3677093110119163</v>
      </c>
      <c r="CL445" s="309">
        <v>10.256170868920886</v>
      </c>
      <c r="CM445" s="309">
        <v>10.143536327396811</v>
      </c>
      <c r="CN445" s="309">
        <v>10.964315498397541</v>
      </c>
      <c r="CO445" s="309">
        <v>38.281406697122037</v>
      </c>
      <c r="CP445" s="309">
        <v>46.091311849129426</v>
      </c>
      <c r="CQ445" s="309">
        <v>32.540853708422524</v>
      </c>
      <c r="CR445" s="309">
        <v>33.754423200587347</v>
      </c>
      <c r="CS445" s="309">
        <v>24.940580985914167</v>
      </c>
      <c r="CT445" s="309">
        <v>100</v>
      </c>
      <c r="CU445" s="309">
        <v>17.928994013214517</v>
      </c>
      <c r="CV445" s="309">
        <v>78.718425139731735</v>
      </c>
      <c r="CW445" s="309">
        <v>63.403021722737975</v>
      </c>
      <c r="CX445" s="309">
        <v>15.315403416993759</v>
      </c>
      <c r="CY445" s="309">
        <v>100</v>
      </c>
      <c r="CZ445" s="309">
        <v>56.718475094467323</v>
      </c>
      <c r="DA445" s="309">
        <v>43.281524905532663</v>
      </c>
      <c r="DB445" s="309">
        <v>37.260651441524011</v>
      </c>
      <c r="DC445" s="309">
        <v>6.0208734640086545</v>
      </c>
      <c r="DD445" s="309">
        <v>100</v>
      </c>
      <c r="DE445" s="309">
        <v>12.4689758370651</v>
      </c>
      <c r="DF445" s="309">
        <v>82.749777661010413</v>
      </c>
      <c r="DG445" s="309">
        <v>70.276584885513586</v>
      </c>
      <c r="DH445" s="313">
        <v>12.473192775496839</v>
      </c>
      <c r="DI445" s="565">
        <f>Daten_Polit!W445</f>
        <v>5.3</v>
      </c>
      <c r="DJ445" s="532">
        <f>Daten_Polit!X445</f>
        <v>17.100000000000001</v>
      </c>
      <c r="DK445" s="532">
        <f>Daten_Polit!Y445</f>
        <v>2.8</v>
      </c>
      <c r="DL445" s="532">
        <f>Daten_Polit!Z445</f>
        <v>3</v>
      </c>
      <c r="DM445" s="532">
        <f>Daten_Polit!AA445</f>
        <v>2.1</v>
      </c>
      <c r="DN445" s="309">
        <v>0.56213939589338391</v>
      </c>
      <c r="DO445" s="309">
        <v>1.7630328656310712</v>
      </c>
      <c r="DP445" s="309">
        <v>0.40731363535699466</v>
      </c>
      <c r="DQ445" s="309">
        <v>0.4165591042389335</v>
      </c>
      <c r="DR445" s="309">
        <v>0.35736031785945005</v>
      </c>
      <c r="DS445" s="309">
        <v>7.1243145787158584</v>
      </c>
      <c r="DT445" s="309">
        <v>4.8639546262077271</v>
      </c>
      <c r="DU445" s="309">
        <v>10.354940865158145</v>
      </c>
      <c r="DV445" s="309">
        <v>10.196782030501087</v>
      </c>
      <c r="DW445" s="309">
        <v>11.294305968442922</v>
      </c>
      <c r="DX445" s="309">
        <v>39.07942127408672</v>
      </c>
      <c r="DY445" s="309">
        <v>44.28472731880013</v>
      </c>
      <c r="DZ445" s="309">
        <v>32.545202591151003</v>
      </c>
      <c r="EA445" s="309">
        <v>33.883961108440872</v>
      </c>
      <c r="EB445" s="309">
        <v>24.641827253166799</v>
      </c>
      <c r="EC445" s="309">
        <v>100</v>
      </c>
      <c r="ED445" s="309">
        <v>17.894249184186044</v>
      </c>
      <c r="EE445" s="309">
        <v>78.795892845599397</v>
      </c>
      <c r="EF445" s="309">
        <v>63.177555341951894</v>
      </c>
      <c r="EG445" s="309">
        <v>15.618337503647508</v>
      </c>
      <c r="EH445" s="309">
        <v>100</v>
      </c>
      <c r="EI445" s="309">
        <v>58.841730819377005</v>
      </c>
      <c r="EJ445" s="309">
        <v>41.158269180623009</v>
      </c>
      <c r="EK445" s="309">
        <v>35.149563719203819</v>
      </c>
      <c r="EL445" s="309">
        <v>6.0087054614191917</v>
      </c>
      <c r="EM445" s="309">
        <v>100</v>
      </c>
      <c r="EN445" s="309">
        <v>12.81732206571421</v>
      </c>
      <c r="EO445" s="309">
        <v>82.532418804595821</v>
      </c>
      <c r="EP445" s="309">
        <v>69.642781086051457</v>
      </c>
      <c r="EQ445" s="367">
        <v>12.889637718544364</v>
      </c>
      <c r="ER445" s="531">
        <f>Daten_Polit!AB445</f>
        <v>5.2</v>
      </c>
      <c r="ES445" s="532">
        <f>Daten_Polit!AC445</f>
        <v>16.899999999999999</v>
      </c>
      <c r="ET445" s="532">
        <f>Daten_Polit!AD445</f>
        <v>2.8</v>
      </c>
      <c r="EU445" s="532">
        <f>Daten_Polit!AE445</f>
        <v>3</v>
      </c>
      <c r="EV445" s="532">
        <f>Daten_Polit!AF445</f>
        <v>2.1</v>
      </c>
      <c r="EW445" s="309">
        <v>0.59272995361991077</v>
      </c>
      <c r="EX445" s="309">
        <v>1.9516364820884429</v>
      </c>
      <c r="EY445" s="309">
        <v>0.4140362306840128</v>
      </c>
      <c r="EZ445" s="309">
        <v>0.41983383903981003</v>
      </c>
      <c r="FA445" s="309">
        <v>0.38407062533727759</v>
      </c>
      <c r="FB445" s="309">
        <v>6.9065944350851698</v>
      </c>
      <c r="FC445" s="309">
        <v>4.7711974727506732</v>
      </c>
      <c r="FD445" s="309">
        <v>9.9660728019736755</v>
      </c>
      <c r="FE445" s="309">
        <v>9.7353726632677837</v>
      </c>
      <c r="FF445" s="309">
        <v>11.276155744813122</v>
      </c>
      <c r="FG445" s="309">
        <v>36.313305786370684</v>
      </c>
      <c r="FH445" s="309">
        <v>41.192329727361553</v>
      </c>
      <c r="FI445" s="309">
        <v>30.12547583993236</v>
      </c>
      <c r="FJ445" s="309">
        <v>31.339430220541182</v>
      </c>
      <c r="FK445" s="309">
        <v>23.232278495028662</v>
      </c>
      <c r="FL445" s="309">
        <v>100</v>
      </c>
      <c r="FM445" s="309">
        <v>17.900271393109083</v>
      </c>
      <c r="FN445" s="309">
        <v>78.722105980267457</v>
      </c>
      <c r="FO445" s="309">
        <v>62.769395810197167</v>
      </c>
      <c r="FP445" s="309">
        <v>15.952710170070276</v>
      </c>
      <c r="FQ445" s="309">
        <v>100</v>
      </c>
      <c r="FR445" s="309">
        <v>58.791754811271034</v>
      </c>
      <c r="FS445" s="309">
        <v>41.208245188728974</v>
      </c>
      <c r="FT445" s="309">
        <v>34.958197644794645</v>
      </c>
      <c r="FU445" s="309">
        <v>6.2500475439343228</v>
      </c>
      <c r="FV445" s="309">
        <v>100</v>
      </c>
      <c r="FW445" s="309">
        <v>12.8874425039744</v>
      </c>
      <c r="FX445" s="309">
        <v>82.41161010003114</v>
      </c>
      <c r="FY445" s="309">
        <v>69.051786139445298</v>
      </c>
      <c r="FZ445" s="313">
        <v>13.359823960585848</v>
      </c>
      <c r="GA445" s="570">
        <f>Daten_Polit!AG445</f>
        <v>6</v>
      </c>
      <c r="GB445" s="571">
        <f>Daten_Polit!AH445</f>
        <v>19.3</v>
      </c>
      <c r="GC445" s="571">
        <f>Daten_Polit!AI445</f>
        <v>3.3</v>
      </c>
      <c r="GD445" s="571">
        <f>Daten_Polit!AJ445</f>
        <v>3.5</v>
      </c>
      <c r="GE445" s="571">
        <f>Daten_Polit!AK445</f>
        <v>2.5</v>
      </c>
      <c r="GF445" s="444">
        <v>0.59878693948463324</v>
      </c>
      <c r="GG445" s="444">
        <v>1.9779711230481483</v>
      </c>
      <c r="GH445" s="444">
        <v>0.42152113321697671</v>
      </c>
      <c r="GI445" s="444">
        <v>0.42938152834841853</v>
      </c>
      <c r="GJ445" s="444">
        <v>0.38270314636008479</v>
      </c>
      <c r="GK445" s="444">
        <v>6.2100886389630254</v>
      </c>
      <c r="GL445" s="444">
        <v>4.3986722741209432</v>
      </c>
      <c r="GM445" s="444">
        <v>8.720134395221482</v>
      </c>
      <c r="GN445" s="444">
        <v>8.5415326357614543</v>
      </c>
      <c r="GO445" s="444">
        <v>9.7199156574799446</v>
      </c>
      <c r="GP445" s="444">
        <v>34.883729162757788</v>
      </c>
      <c r="GQ445" s="444">
        <v>39.941838464802906</v>
      </c>
      <c r="GR445" s="444">
        <v>28.489548496153454</v>
      </c>
      <c r="GS445" s="444">
        <v>29.607278681597116</v>
      </c>
      <c r="GT445" s="444">
        <v>22.266335814725114</v>
      </c>
      <c r="GU445" s="444">
        <v>100</v>
      </c>
      <c r="GV445" s="444">
        <v>17.961433106345378</v>
      </c>
      <c r="GW445" s="444">
        <v>78.438277052954959</v>
      </c>
      <c r="GX445" s="444">
        <v>62.187151827243525</v>
      </c>
      <c r="GY445" s="444">
        <v>16.251125225711423</v>
      </c>
      <c r="GZ445" s="444">
        <v>100</v>
      </c>
      <c r="HA445" s="444">
        <v>57.77786032015608</v>
      </c>
      <c r="HB445" s="444">
        <v>42.22213967984392</v>
      </c>
      <c r="HC445" s="444">
        <v>35.772342804683163</v>
      </c>
      <c r="HD445" s="444">
        <v>6.4497968751607546</v>
      </c>
      <c r="HE445" s="444">
        <v>100</v>
      </c>
      <c r="HF445" s="444">
        <v>12.748263652981635</v>
      </c>
      <c r="HG445" s="444">
        <v>82.233116781878365</v>
      </c>
      <c r="HH445" s="444">
        <v>68.385490466186553</v>
      </c>
      <c r="HI445" s="445">
        <v>13.847626315691825</v>
      </c>
      <c r="HJ445" s="570">
        <f>Daten_Polit!AL445</f>
        <v>5.6</v>
      </c>
      <c r="HK445" s="571">
        <f>Daten_Polit!AM445</f>
        <v>18.5</v>
      </c>
      <c r="HL445" s="571">
        <f>Daten_Polit!AN445</f>
        <v>2.9</v>
      </c>
      <c r="HM445" s="571">
        <f>Daten_Polit!AO445</f>
        <v>3.1</v>
      </c>
      <c r="HN445" s="571">
        <f>Daten_Polit!AP445</f>
        <v>2.2000000000000002</v>
      </c>
      <c r="HO445" s="444">
        <v>0.4779775330514216</v>
      </c>
      <c r="HP445" s="444">
        <v>1.5451874536380334</v>
      </c>
      <c r="HQ445" s="444">
        <v>0.33229527497299666</v>
      </c>
      <c r="HR445" s="444">
        <v>0.33324955616230062</v>
      </c>
      <c r="HS445" s="444">
        <v>0.32777950294367841</v>
      </c>
      <c r="HT445" s="444">
        <v>6.48014996501563</v>
      </c>
      <c r="HU445" s="444">
        <v>4.4622214200380004</v>
      </c>
      <c r="HV445" s="444">
        <v>9.4286004262661471</v>
      </c>
      <c r="HW445" s="444">
        <v>9.1259335001004391</v>
      </c>
      <c r="HX445" s="444">
        <v>11.043769731457473</v>
      </c>
      <c r="HY445" s="444">
        <v>43.422118887315371</v>
      </c>
      <c r="HZ445" s="444">
        <v>48.310259263910439</v>
      </c>
      <c r="IA445" s="444">
        <v>36.838823293474945</v>
      </c>
      <c r="IB445" s="444">
        <v>38.571800595238052</v>
      </c>
      <c r="IC445" s="444">
        <v>27.583055158164036</v>
      </c>
      <c r="ID445" s="444">
        <v>100</v>
      </c>
      <c r="IE445" s="444">
        <v>18.096606247003987</v>
      </c>
      <c r="IF445" s="444">
        <v>78.539969921647909</v>
      </c>
      <c r="IG445" s="444">
        <v>62.009792227602091</v>
      </c>
      <c r="IH445" s="444">
        <v>16.530177694045818</v>
      </c>
      <c r="II445" s="444">
        <v>100</v>
      </c>
      <c r="IJ445" s="444">
        <v>59.91523811560041</v>
      </c>
      <c r="IK445" s="444">
        <v>40.08476188439959</v>
      </c>
      <c r="IL445" s="444">
        <v>33.874608294763171</v>
      </c>
      <c r="IM445" s="444">
        <v>6.2101535896364197</v>
      </c>
      <c r="IN445" s="444">
        <v>100</v>
      </c>
      <c r="IO445" s="444">
        <v>13.267539464715391</v>
      </c>
      <c r="IP445" s="444">
        <v>82.146572158856898</v>
      </c>
      <c r="IQ445" s="444">
        <v>67.815646033654915</v>
      </c>
      <c r="IR445" s="445">
        <v>14.330926125201982</v>
      </c>
      <c r="IS445" s="443">
        <f>Daten_Polit!AQ445</f>
        <v>5.3</v>
      </c>
      <c r="IT445" s="227">
        <f>Daten_Polit!AR445</f>
        <v>17.8</v>
      </c>
      <c r="IU445" s="227">
        <f>Daten_Polit!AS445</f>
        <v>2.6</v>
      </c>
      <c r="IV445" s="227">
        <f>Daten_Polit!AT445</f>
        <v>2.8</v>
      </c>
      <c r="IW445" s="227">
        <f>Daten_Polit!AU445</f>
        <v>2.1</v>
      </c>
      <c r="IX445" s="444" t="s">
        <v>820</v>
      </c>
      <c r="IY445" s="444" t="s">
        <v>820</v>
      </c>
      <c r="IZ445" s="444" t="s">
        <v>820</v>
      </c>
      <c r="JA445" s="444" t="s">
        <v>820</v>
      </c>
      <c r="JB445" s="444" t="s">
        <v>820</v>
      </c>
      <c r="JC445" s="444" t="s">
        <v>820</v>
      </c>
      <c r="JD445" s="444" t="s">
        <v>820</v>
      </c>
      <c r="JE445" s="444" t="s">
        <v>820</v>
      </c>
      <c r="JF445" s="444" t="s">
        <v>820</v>
      </c>
      <c r="JG445" s="444" t="s">
        <v>820</v>
      </c>
      <c r="JH445" s="444" t="s">
        <v>820</v>
      </c>
      <c r="JI445" s="444" t="s">
        <v>820</v>
      </c>
      <c r="JJ445" s="444" t="s">
        <v>820</v>
      </c>
      <c r="JK445" s="444" t="s">
        <v>820</v>
      </c>
      <c r="JL445" s="444" t="s">
        <v>820</v>
      </c>
      <c r="JM445" s="444" t="s">
        <v>820</v>
      </c>
      <c r="JN445" s="444" t="s">
        <v>820</v>
      </c>
      <c r="JO445" s="444" t="s">
        <v>820</v>
      </c>
      <c r="JP445" s="444" t="s">
        <v>820</v>
      </c>
      <c r="JQ445" s="444" t="s">
        <v>820</v>
      </c>
      <c r="JR445" s="444" t="s">
        <v>820</v>
      </c>
      <c r="JS445" s="444" t="s">
        <v>820</v>
      </c>
      <c r="JT445" s="444" t="s">
        <v>820</v>
      </c>
      <c r="JU445" s="444" t="s">
        <v>820</v>
      </c>
      <c r="JV445" s="444" t="s">
        <v>820</v>
      </c>
      <c r="JW445" s="444" t="s">
        <v>820</v>
      </c>
      <c r="JX445" s="444" t="s">
        <v>820</v>
      </c>
      <c r="JY445" s="444" t="s">
        <v>820</v>
      </c>
      <c r="JZ445" s="444" t="s">
        <v>820</v>
      </c>
      <c r="KA445" s="445" t="s">
        <v>820</v>
      </c>
    </row>
    <row r="446" spans="3:287" ht="12.65" customHeight="1" x14ac:dyDescent="0.2">
      <c r="D446" s="276"/>
      <c r="E446" s="3" t="str">
        <f>Daten_Polit!E446</f>
        <v>05970999</v>
      </c>
      <c r="F446" s="229" t="str">
        <f>Daten_Polit!F446</f>
        <v>Siegen</v>
      </c>
      <c r="G446" s="246"/>
      <c r="H446" s="531">
        <f>Daten_Polit!H446</f>
        <v>5.0999999999999996</v>
      </c>
      <c r="I446" s="532">
        <f>Daten_Polit!I446</f>
        <v>15.9</v>
      </c>
      <c r="J446" s="532">
        <f>Daten_Polit!J446</f>
        <v>3.1</v>
      </c>
      <c r="K446" s="532">
        <f>Daten_Polit!K446</f>
        <v>3.4</v>
      </c>
      <c r="L446" s="532">
        <f>Daten_Polit!L446</f>
        <v>1.8</v>
      </c>
      <c r="M446" s="308">
        <v>0.57616515381718547</v>
      </c>
      <c r="N446" s="308">
        <v>1.7540780278610804</v>
      </c>
      <c r="O446" s="308">
        <v>0.45174193845444699</v>
      </c>
      <c r="P446" s="308">
        <v>0.45801561341122909</v>
      </c>
      <c r="Q446" s="308">
        <v>0.40146296544863569</v>
      </c>
      <c r="R446" s="308">
        <v>7.0104988146500054</v>
      </c>
      <c r="S446" s="308">
        <v>4.6037470126322786</v>
      </c>
      <c r="T446" s="308">
        <v>9.539837902475794</v>
      </c>
      <c r="U446" s="308">
        <v>9.1890187709172491</v>
      </c>
      <c r="V446" s="308">
        <v>13.226299694189603</v>
      </c>
      <c r="W446" s="308">
        <v>37.076481505460144</v>
      </c>
      <c r="X446" s="308">
        <v>41.567096325612802</v>
      </c>
      <c r="Y446" s="308">
        <v>32.216168130769553</v>
      </c>
      <c r="Z446" s="308">
        <v>32.95961393161064</v>
      </c>
      <c r="AA446" s="308">
        <v>24.466463414634145</v>
      </c>
      <c r="AB446" s="308">
        <v>100</v>
      </c>
      <c r="AC446" s="308">
        <v>16.742577070114656</v>
      </c>
      <c r="AD446" s="308">
        <v>79.74128922420789</v>
      </c>
      <c r="AE446" s="308">
        <v>67.454014029365965</v>
      </c>
      <c r="AF446" s="308">
        <v>12.287275194841934</v>
      </c>
      <c r="AG446" s="308">
        <v>100</v>
      </c>
      <c r="AH446" s="308">
        <v>51.494396511109876</v>
      </c>
      <c r="AI446" s="308">
        <v>48.505603488890131</v>
      </c>
      <c r="AJ446" s="308">
        <v>44.139207720548342</v>
      </c>
      <c r="AK446" s="308">
        <v>4.3663957683417927</v>
      </c>
      <c r="AL446" s="308">
        <v>100</v>
      </c>
      <c r="AM446" s="308">
        <v>11.35870590603697</v>
      </c>
      <c r="AN446" s="308">
        <v>83.438033351433148</v>
      </c>
      <c r="AO446" s="308">
        <v>74.181824860076958</v>
      </c>
      <c r="AP446" s="337">
        <v>9.2562084913561762</v>
      </c>
      <c r="AQ446" s="531">
        <f>Daten_Polit!M446</f>
        <v>5</v>
      </c>
      <c r="AR446" s="532">
        <f>Daten_Polit!N446</f>
        <v>15.3</v>
      </c>
      <c r="AS446" s="532">
        <f>Daten_Polit!O446</f>
        <v>3</v>
      </c>
      <c r="AT446" s="532">
        <f>Daten_Polit!P446</f>
        <v>3.2</v>
      </c>
      <c r="AU446" s="532">
        <f>Daten_Polit!Q446</f>
        <v>1.9</v>
      </c>
      <c r="AV446" s="308">
        <v>0.54811922463642826</v>
      </c>
      <c r="AW446" s="308">
        <v>1.6488955059730002</v>
      </c>
      <c r="AX446" s="308">
        <v>0.43289061295340886</v>
      </c>
      <c r="AY446" s="308">
        <v>0.44149652743508283</v>
      </c>
      <c r="AZ446" s="308">
        <v>0.36717650576940591</v>
      </c>
      <c r="BA446" s="308">
        <v>6.8711479465885583</v>
      </c>
      <c r="BB446" s="308">
        <v>4.5747408315683469</v>
      </c>
      <c r="BC446" s="308">
        <v>9.5025344807261138</v>
      </c>
      <c r="BD446" s="308">
        <v>9.1801310328625743</v>
      </c>
      <c r="BE446" s="308">
        <v>12.512183235867447</v>
      </c>
      <c r="BF446" s="308">
        <v>35.283100417807098</v>
      </c>
      <c r="BG446" s="308">
        <v>40.745269156132053</v>
      </c>
      <c r="BH446" s="308">
        <v>31.519719793157002</v>
      </c>
      <c r="BI446" s="308">
        <v>32.635747347993117</v>
      </c>
      <c r="BJ446" s="308">
        <v>21.198156682016922</v>
      </c>
      <c r="BK446" s="308">
        <v>100</v>
      </c>
      <c r="BL446" s="308">
        <v>16.44985612776366</v>
      </c>
      <c r="BM446" s="308">
        <v>80.000399496504045</v>
      </c>
      <c r="BN446" s="308">
        <v>67.293316458725698</v>
      </c>
      <c r="BO446" s="308">
        <v>12.707083037778338</v>
      </c>
      <c r="BP446" s="308">
        <v>100</v>
      </c>
      <c r="BQ446" s="308">
        <v>52.252231405300719</v>
      </c>
      <c r="BR446" s="308">
        <v>47.747768594699281</v>
      </c>
      <c r="BS446" s="308">
        <v>43.123231980286441</v>
      </c>
      <c r="BT446" s="308">
        <v>4.6245366144128406</v>
      </c>
      <c r="BU446" s="308">
        <v>100</v>
      </c>
      <c r="BV446" s="308">
        <v>11.326822472310139</v>
      </c>
      <c r="BW446" s="308">
        <v>83.474149613832822</v>
      </c>
      <c r="BX446" s="308">
        <v>73.808229490199864</v>
      </c>
      <c r="BY446" s="312">
        <v>9.6659201236329633</v>
      </c>
      <c r="BZ446" s="531">
        <f>Daten_Polit!R446</f>
        <v>4.7</v>
      </c>
      <c r="CA446" s="532">
        <f>Daten_Polit!S446</f>
        <v>14.5</v>
      </c>
      <c r="CB446" s="532">
        <f>Daten_Polit!T446</f>
        <v>2.9</v>
      </c>
      <c r="CC446" s="532">
        <f>Daten_Polit!U446</f>
        <v>3.1</v>
      </c>
      <c r="CD446" s="532">
        <f>Daten_Polit!V446</f>
        <v>2</v>
      </c>
      <c r="CE446" s="309">
        <v>0.51437765280468473</v>
      </c>
      <c r="CF446" s="309">
        <v>1.6406716768364793</v>
      </c>
      <c r="CG446" s="309">
        <v>0.3934939761640377</v>
      </c>
      <c r="CH446" s="309">
        <v>0.3995985993271618</v>
      </c>
      <c r="CI446" s="309">
        <v>0.34904439176049917</v>
      </c>
      <c r="CJ446" s="309">
        <v>7.0097390886136823</v>
      </c>
      <c r="CK446" s="309">
        <v>5.0729264475742584</v>
      </c>
      <c r="CL446" s="309">
        <v>9.6577869631922262</v>
      </c>
      <c r="CM446" s="309">
        <v>9.5136192284800245</v>
      </c>
      <c r="CN446" s="309">
        <v>10.882388347177079</v>
      </c>
      <c r="CO446" s="309">
        <v>33.578536179458588</v>
      </c>
      <c r="CP446" s="309">
        <v>40.250402566438368</v>
      </c>
      <c r="CQ446" s="309">
        <v>31.550808978704701</v>
      </c>
      <c r="CR446" s="309">
        <v>32.592433669456341</v>
      </c>
      <c r="CS446" s="309">
        <v>22.744860943166977</v>
      </c>
      <c r="CT446" s="309">
        <v>100</v>
      </c>
      <c r="CU446" s="309">
        <v>16.132250792069875</v>
      </c>
      <c r="CV446" s="309">
        <v>80.368252522711032</v>
      </c>
      <c r="CW446" s="309">
        <v>67.198643217078299</v>
      </c>
      <c r="CX446" s="309">
        <v>13.169609305632726</v>
      </c>
      <c r="CY446" s="309">
        <v>100</v>
      </c>
      <c r="CZ446" s="309">
        <v>50.954764933890537</v>
      </c>
      <c r="DA446" s="309">
        <v>49.045235066109463</v>
      </c>
      <c r="DB446" s="309">
        <v>43.77285433658782</v>
      </c>
      <c r="DC446" s="309">
        <v>5.2723807295216494</v>
      </c>
      <c r="DD446" s="309">
        <v>100</v>
      </c>
      <c r="DE446" s="309">
        <v>11.294832400144726</v>
      </c>
      <c r="DF446" s="309">
        <v>83.6268295330093</v>
      </c>
      <c r="DG446" s="309">
        <v>73.528554726650924</v>
      </c>
      <c r="DH446" s="313">
        <v>10.098274806358388</v>
      </c>
      <c r="DI446" s="565">
        <f>Daten_Polit!W446</f>
        <v>4.2</v>
      </c>
      <c r="DJ446" s="532">
        <f>Daten_Polit!X446</f>
        <v>14.1</v>
      </c>
      <c r="DK446" s="532">
        <f>Daten_Polit!Y446</f>
        <v>2.4</v>
      </c>
      <c r="DL446" s="532">
        <f>Daten_Polit!Z446</f>
        <v>2.5</v>
      </c>
      <c r="DM446" s="532">
        <f>Daten_Polit!AA446</f>
        <v>1.8</v>
      </c>
      <c r="DN446" s="309">
        <v>0.49634069187489249</v>
      </c>
      <c r="DO446" s="309">
        <v>1.7222470140581476</v>
      </c>
      <c r="DP446" s="309">
        <v>0.35686468300281982</v>
      </c>
      <c r="DQ446" s="309">
        <v>0.360173515488934</v>
      </c>
      <c r="DR446" s="309">
        <v>0.33370049088133236</v>
      </c>
      <c r="DS446" s="309">
        <v>7.5126456161864459</v>
      </c>
      <c r="DT446" s="309">
        <v>5.4656683279401523</v>
      </c>
      <c r="DU446" s="309">
        <v>9.915961701949854</v>
      </c>
      <c r="DV446" s="309">
        <v>9.8128924368156394</v>
      </c>
      <c r="DW446" s="309">
        <v>10.696784988647405</v>
      </c>
      <c r="DX446" s="309">
        <v>33.524193444852976</v>
      </c>
      <c r="DY446" s="309">
        <v>35.832839359810151</v>
      </c>
      <c r="DZ446" s="309">
        <v>30.837047627055234</v>
      </c>
      <c r="EA446" s="309">
        <v>31.949034062022342</v>
      </c>
      <c r="EB446" s="309">
        <v>22.506546060455964</v>
      </c>
      <c r="EC446" s="309">
        <v>100</v>
      </c>
      <c r="ED446" s="309">
        <v>16.170404561707276</v>
      </c>
      <c r="EE446" s="309">
        <v>80.466314547122721</v>
      </c>
      <c r="EF446" s="309">
        <v>67.082661312461084</v>
      </c>
      <c r="EG446" s="309">
        <v>13.383653234661629</v>
      </c>
      <c r="EH446" s="309">
        <v>100</v>
      </c>
      <c r="EI446" s="309">
        <v>54.476279214224711</v>
      </c>
      <c r="EJ446" s="309">
        <v>45.523720785775296</v>
      </c>
      <c r="EK446" s="309">
        <v>40.119574501125868</v>
      </c>
      <c r="EL446" s="309">
        <v>5.4041462846494293</v>
      </c>
      <c r="EM446" s="309">
        <v>100</v>
      </c>
      <c r="EN446" s="309">
        <v>11.47255360250468</v>
      </c>
      <c r="EO446" s="309">
        <v>83.716600226639557</v>
      </c>
      <c r="EP446" s="309">
        <v>73.252959952705552</v>
      </c>
      <c r="EQ446" s="367">
        <v>10.463640273934017</v>
      </c>
      <c r="ER446" s="531">
        <f>Daten_Polit!AB446</f>
        <v>4.2</v>
      </c>
      <c r="ES446" s="532">
        <f>Daten_Polit!AC446</f>
        <v>14</v>
      </c>
      <c r="ET446" s="532">
        <f>Daten_Polit!AD446</f>
        <v>2.4</v>
      </c>
      <c r="EU446" s="532">
        <f>Daten_Polit!AE446</f>
        <v>2.5</v>
      </c>
      <c r="EV446" s="532">
        <f>Daten_Polit!AF446</f>
        <v>1.7</v>
      </c>
      <c r="EW446" s="309">
        <v>0.52921704021821314</v>
      </c>
      <c r="EX446" s="309">
        <v>1.9438806166404858</v>
      </c>
      <c r="EY446" s="309">
        <v>0.36756622421913182</v>
      </c>
      <c r="EZ446" s="309">
        <v>0.37753793238048355</v>
      </c>
      <c r="FA446" s="309">
        <v>0.30006199506559189</v>
      </c>
      <c r="FB446" s="309">
        <v>7.1584937281980618</v>
      </c>
      <c r="FC446" s="309">
        <v>5.2457879443733892</v>
      </c>
      <c r="FD446" s="309">
        <v>9.4322448515189983</v>
      </c>
      <c r="FE446" s="309">
        <v>9.4255257103976255</v>
      </c>
      <c r="FF446" s="309">
        <v>9.4805497321220589</v>
      </c>
      <c r="FG446" s="309">
        <v>30.449180221842205</v>
      </c>
      <c r="FH446" s="309">
        <v>31.911724400910884</v>
      </c>
      <c r="FI446" s="309">
        <v>28.712885292746549</v>
      </c>
      <c r="FJ446" s="309">
        <v>30.099855049123274</v>
      </c>
      <c r="FK446" s="309">
        <v>18.70277810067099</v>
      </c>
      <c r="FL446" s="309">
        <v>100</v>
      </c>
      <c r="FM446" s="309">
        <v>15.933743322199939</v>
      </c>
      <c r="FN446" s="309">
        <v>80.604390513006194</v>
      </c>
      <c r="FO446" s="309">
        <v>67.013358120837154</v>
      </c>
      <c r="FP446" s="309">
        <v>13.591032392169042</v>
      </c>
      <c r="FQ446" s="309">
        <v>100</v>
      </c>
      <c r="FR446" s="309">
        <v>54.530368169991881</v>
      </c>
      <c r="FS446" s="309">
        <v>45.469631830008112</v>
      </c>
      <c r="FT446" s="309">
        <v>39.779157518588335</v>
      </c>
      <c r="FU446" s="309">
        <v>5.6904743114197771</v>
      </c>
      <c r="FV446" s="309">
        <v>100</v>
      </c>
      <c r="FW446" s="309">
        <v>11.395492432247096</v>
      </c>
      <c r="FX446" s="309">
        <v>83.713423971617601</v>
      </c>
      <c r="FY446" s="309">
        <v>72.93890659289049</v>
      </c>
      <c r="FZ446" s="313">
        <v>10.774517378727106</v>
      </c>
      <c r="GA446" s="570">
        <f>Daten_Polit!AG446</f>
        <v>5.2</v>
      </c>
      <c r="GB446" s="571">
        <f>Daten_Polit!AH446</f>
        <v>17.399999999999999</v>
      </c>
      <c r="GC446" s="571">
        <f>Daten_Polit!AI446</f>
        <v>3</v>
      </c>
      <c r="GD446" s="571">
        <f>Daten_Polit!AJ446</f>
        <v>3.2</v>
      </c>
      <c r="GE446" s="571">
        <f>Daten_Polit!AK446</f>
        <v>2</v>
      </c>
      <c r="GF446" s="444">
        <v>0.54815502043993947</v>
      </c>
      <c r="GG446" s="444">
        <v>2.0751992777365946</v>
      </c>
      <c r="GH446" s="444">
        <v>0.38241775067529593</v>
      </c>
      <c r="GI446" s="444">
        <v>0.39081163520327961</v>
      </c>
      <c r="GJ446" s="444">
        <v>0.32764106826877759</v>
      </c>
      <c r="GK446" s="444">
        <v>5.9090261996530868</v>
      </c>
      <c r="GL446" s="444">
        <v>4.4284988073358793</v>
      </c>
      <c r="GM446" s="444">
        <v>7.6429839125207195</v>
      </c>
      <c r="GN446" s="444">
        <v>7.4911358989622281</v>
      </c>
      <c r="GO446" s="444">
        <v>8.8097842298889262</v>
      </c>
      <c r="GP446" s="444">
        <v>28.211477069220585</v>
      </c>
      <c r="GQ446" s="444">
        <v>30.113619936974185</v>
      </c>
      <c r="GR446" s="444">
        <v>25.991333220777307</v>
      </c>
      <c r="GS446" s="444">
        <v>26.849203625316704</v>
      </c>
      <c r="GT446" s="444">
        <v>19.359276729551887</v>
      </c>
      <c r="GU446" s="444">
        <v>100</v>
      </c>
      <c r="GV446" s="444">
        <v>15.913543357135573</v>
      </c>
      <c r="GW446" s="444">
        <v>80.424186114784121</v>
      </c>
      <c r="GX446" s="444">
        <v>66.587425728726529</v>
      </c>
      <c r="GY446" s="444">
        <v>13.836760386057595</v>
      </c>
      <c r="GZ446" s="444">
        <v>100</v>
      </c>
      <c r="HA446" s="444">
        <v>54.683727775372517</v>
      </c>
      <c r="HB446" s="444">
        <v>45.316272224627497</v>
      </c>
      <c r="HC446" s="444">
        <v>40.105102746889173</v>
      </c>
      <c r="HD446" s="444">
        <v>5.2111694777383244</v>
      </c>
      <c r="HE446" s="444">
        <v>100</v>
      </c>
      <c r="HF446" s="444">
        <v>10.963595334212826</v>
      </c>
      <c r="HG446" s="444">
        <v>83.84510621805326</v>
      </c>
      <c r="HH446" s="444">
        <v>72.704061044902048</v>
      </c>
      <c r="HI446" s="445">
        <v>11.141045173151214</v>
      </c>
      <c r="HJ446" s="570">
        <f>Daten_Polit!AL446</f>
        <v>4.9000000000000004</v>
      </c>
      <c r="HK446" s="571">
        <f>Daten_Polit!AM446</f>
        <v>17</v>
      </c>
      <c r="HL446" s="571">
        <f>Daten_Polit!AN446</f>
        <v>2.8</v>
      </c>
      <c r="HM446" s="571">
        <f>Daten_Polit!AO446</f>
        <v>3</v>
      </c>
      <c r="HN446" s="571">
        <f>Daten_Polit!AP446</f>
        <v>1.8</v>
      </c>
      <c r="HO446" s="444">
        <v>0.44511150528342502</v>
      </c>
      <c r="HP446" s="444">
        <v>1.6749759524669412</v>
      </c>
      <c r="HQ446" s="444">
        <v>0.30535661104942258</v>
      </c>
      <c r="HR446" s="444">
        <v>0.31340321351383194</v>
      </c>
      <c r="HS446" s="444">
        <v>0.25535867178612182</v>
      </c>
      <c r="HT446" s="444">
        <v>6.5543274289247178</v>
      </c>
      <c r="HU446" s="444">
        <v>4.9314118754023086</v>
      </c>
      <c r="HV446" s="444">
        <v>8.5204858571445286</v>
      </c>
      <c r="HW446" s="444">
        <v>8.4235325794291871</v>
      </c>
      <c r="HX446" s="444">
        <v>9.310231385019879</v>
      </c>
      <c r="HY446" s="444">
        <v>38.931978443601437</v>
      </c>
      <c r="HZ446" s="444">
        <v>42.116174261392658</v>
      </c>
      <c r="IA446" s="444">
        <v>35.048168614602346</v>
      </c>
      <c r="IB446" s="444">
        <v>36.138192403812575</v>
      </c>
      <c r="IC446" s="444">
        <v>26.198439241913047</v>
      </c>
      <c r="ID446" s="444">
        <v>100</v>
      </c>
      <c r="IE446" s="444">
        <v>15.900469303559165</v>
      </c>
      <c r="IF446" s="444">
        <v>80.717513465618424</v>
      </c>
      <c r="IG446" s="444">
        <v>66.604199280455035</v>
      </c>
      <c r="IH446" s="444">
        <v>14.113314185163384</v>
      </c>
      <c r="II446" s="444">
        <v>100</v>
      </c>
      <c r="IJ446" s="444">
        <v>55.614714068024938</v>
      </c>
      <c r="IK446" s="444">
        <v>44.385285931975069</v>
      </c>
      <c r="IL446" s="444">
        <v>39.484622959209318</v>
      </c>
      <c r="IM446" s="444">
        <v>4.9006629727657565</v>
      </c>
      <c r="IN446" s="444">
        <v>100</v>
      </c>
      <c r="IO446" s="444">
        <v>11.248857818414137</v>
      </c>
      <c r="IP446" s="444">
        <v>84.064281764066408</v>
      </c>
      <c r="IQ446" s="444">
        <v>72.410613104147941</v>
      </c>
      <c r="IR446" s="445">
        <v>11.653668659918466</v>
      </c>
      <c r="IS446" s="443">
        <f>Daten_Polit!AQ446</f>
        <v>4.5</v>
      </c>
      <c r="IT446" s="227">
        <f>Daten_Polit!AR446</f>
        <v>16.399999999999999</v>
      </c>
      <c r="IU446" s="227">
        <f>Daten_Polit!AS446</f>
        <v>2.4</v>
      </c>
      <c r="IV446" s="227">
        <f>Daten_Polit!AT446</f>
        <v>2.5</v>
      </c>
      <c r="IW446" s="227">
        <f>Daten_Polit!AU446</f>
        <v>1.7</v>
      </c>
      <c r="IX446" s="444" t="s">
        <v>820</v>
      </c>
      <c r="IY446" s="444" t="s">
        <v>820</v>
      </c>
      <c r="IZ446" s="444" t="s">
        <v>820</v>
      </c>
      <c r="JA446" s="444" t="s">
        <v>820</v>
      </c>
      <c r="JB446" s="444" t="s">
        <v>820</v>
      </c>
      <c r="JC446" s="444" t="s">
        <v>820</v>
      </c>
      <c r="JD446" s="444" t="s">
        <v>820</v>
      </c>
      <c r="JE446" s="444" t="s">
        <v>820</v>
      </c>
      <c r="JF446" s="444" t="s">
        <v>820</v>
      </c>
      <c r="JG446" s="444" t="s">
        <v>820</v>
      </c>
      <c r="JH446" s="444" t="s">
        <v>820</v>
      </c>
      <c r="JI446" s="444" t="s">
        <v>820</v>
      </c>
      <c r="JJ446" s="444" t="s">
        <v>820</v>
      </c>
      <c r="JK446" s="444" t="s">
        <v>820</v>
      </c>
      <c r="JL446" s="444" t="s">
        <v>820</v>
      </c>
      <c r="JM446" s="444" t="s">
        <v>820</v>
      </c>
      <c r="JN446" s="444" t="s">
        <v>820</v>
      </c>
      <c r="JO446" s="444" t="s">
        <v>820</v>
      </c>
      <c r="JP446" s="444" t="s">
        <v>820</v>
      </c>
      <c r="JQ446" s="444" t="s">
        <v>820</v>
      </c>
      <c r="JR446" s="444" t="s">
        <v>820</v>
      </c>
      <c r="JS446" s="444" t="s">
        <v>820</v>
      </c>
      <c r="JT446" s="444" t="s">
        <v>820</v>
      </c>
      <c r="JU446" s="444" t="s">
        <v>820</v>
      </c>
      <c r="JV446" s="444" t="s">
        <v>820</v>
      </c>
      <c r="JW446" s="444" t="s">
        <v>820</v>
      </c>
      <c r="JX446" s="444" t="s">
        <v>820</v>
      </c>
      <c r="JY446" s="444" t="s">
        <v>820</v>
      </c>
      <c r="JZ446" s="444" t="s">
        <v>820</v>
      </c>
      <c r="KA446" s="445" t="s">
        <v>820</v>
      </c>
    </row>
    <row r="447" spans="3:287" ht="12.65" customHeight="1" x14ac:dyDescent="0.2">
      <c r="D447" s="276"/>
      <c r="E447" s="3" t="str">
        <f>Daten_Polit!E447</f>
        <v>06412999</v>
      </c>
      <c r="F447" s="229" t="str">
        <f>Daten_Polit!F447</f>
        <v>Frankfurt a.M.</v>
      </c>
      <c r="G447" s="246"/>
      <c r="H447" s="531">
        <f>Daten_Polit!H447</f>
        <v>5.3</v>
      </c>
      <c r="I447" s="532">
        <f>Daten_Polit!I447</f>
        <v>17.399999999999999</v>
      </c>
      <c r="J447" s="532">
        <f>Daten_Polit!J447</f>
        <v>3</v>
      </c>
      <c r="K447" s="532">
        <f>Daten_Polit!K447</f>
        <v>3.2</v>
      </c>
      <c r="L447" s="532">
        <f>Daten_Polit!L447</f>
        <v>2.2000000000000002</v>
      </c>
      <c r="M447" s="308">
        <v>0.61950014298701395</v>
      </c>
      <c r="N447" s="308">
        <v>1.9113981807217086</v>
      </c>
      <c r="O447" s="308">
        <v>0.46765097592535987</v>
      </c>
      <c r="P447" s="308">
        <v>0.47925857826803131</v>
      </c>
      <c r="Q447" s="308">
        <v>0.42714556237661788</v>
      </c>
      <c r="R447" s="308">
        <v>7.1337469887201452</v>
      </c>
      <c r="S447" s="308">
        <v>4.5297903965222037</v>
      </c>
      <c r="T447" s="308">
        <v>10.418004067861101</v>
      </c>
      <c r="U447" s="308">
        <v>9.861999952221554</v>
      </c>
      <c r="V447" s="308">
        <v>12.856178415122601</v>
      </c>
      <c r="W447" s="308">
        <v>36.856134026640269</v>
      </c>
      <c r="X447" s="308">
        <v>42.553305671657128</v>
      </c>
      <c r="Y447" s="308">
        <v>29.943007690921021</v>
      </c>
      <c r="Z447" s="308">
        <v>31.70998876587398</v>
      </c>
      <c r="AA447" s="308">
        <v>22.21288319208027</v>
      </c>
      <c r="AB447" s="308">
        <v>100</v>
      </c>
      <c r="AC447" s="308">
        <v>16.923494908715064</v>
      </c>
      <c r="AD447" s="308">
        <v>80.19732193617817</v>
      </c>
      <c r="AE447" s="308">
        <v>59.538149328552173</v>
      </c>
      <c r="AF447" s="308">
        <v>20.659172607625994</v>
      </c>
      <c r="AG447" s="308">
        <v>100</v>
      </c>
      <c r="AH447" s="308">
        <v>55.527400401901815</v>
      </c>
      <c r="AI447" s="308">
        <v>44.472599598098206</v>
      </c>
      <c r="AJ447" s="308">
        <v>36.135918461013539</v>
      </c>
      <c r="AK447" s="308">
        <v>8.336681137084673</v>
      </c>
      <c r="AL447" s="308">
        <v>100</v>
      </c>
      <c r="AM447" s="308">
        <v>11.869868070278915</v>
      </c>
      <c r="AN447" s="308">
        <v>83.955710743625261</v>
      </c>
      <c r="AO447" s="308">
        <v>65.255497600349301</v>
      </c>
      <c r="AP447" s="337">
        <v>18.70021314327597</v>
      </c>
      <c r="AQ447" s="531">
        <f>Daten_Polit!M447</f>
        <v>5.2</v>
      </c>
      <c r="AR447" s="532">
        <f>Daten_Polit!N447</f>
        <v>17.2</v>
      </c>
      <c r="AS447" s="532">
        <f>Daten_Polit!O447</f>
        <v>2.8</v>
      </c>
      <c r="AT447" s="532">
        <f>Daten_Polit!P447</f>
        <v>3.1</v>
      </c>
      <c r="AU447" s="532">
        <f>Daten_Polit!Q447</f>
        <v>2.1</v>
      </c>
      <c r="AV447" s="308">
        <v>0.59990843643121039</v>
      </c>
      <c r="AW447" s="308">
        <v>1.7485849756690406</v>
      </c>
      <c r="AX447" s="308">
        <v>0.46344759627290932</v>
      </c>
      <c r="AY447" s="308">
        <v>0.47449000653783197</v>
      </c>
      <c r="AZ447" s="308">
        <v>0.42679258670055253</v>
      </c>
      <c r="BA447" s="308">
        <v>7.1029462919919029</v>
      </c>
      <c r="BB447" s="308">
        <v>4.4742733346999639</v>
      </c>
      <c r="BC447" s="308">
        <v>10.606342854514498</v>
      </c>
      <c r="BD447" s="308">
        <v>9.98722141110912</v>
      </c>
      <c r="BE447" s="308">
        <v>13.213143042024564</v>
      </c>
      <c r="BF447" s="308">
        <v>36.514596971685087</v>
      </c>
      <c r="BG447" s="308">
        <v>42.32952819487025</v>
      </c>
      <c r="BH447" s="308">
        <v>30.318236280298954</v>
      </c>
      <c r="BI447" s="308">
        <v>32.328883213705645</v>
      </c>
      <c r="BJ447" s="308">
        <v>21.90425984388698</v>
      </c>
      <c r="BK447" s="308">
        <v>100</v>
      </c>
      <c r="BL447" s="308">
        <v>16.952977812686857</v>
      </c>
      <c r="BM447" s="308">
        <v>80.307406826537871</v>
      </c>
      <c r="BN447" s="308">
        <v>59.084842312415496</v>
      </c>
      <c r="BO447" s="308">
        <v>21.222564514122389</v>
      </c>
      <c r="BP447" s="308">
        <v>100</v>
      </c>
      <c r="BQ447" s="308">
        <v>56.772622325037901</v>
      </c>
      <c r="BR447" s="308">
        <v>43.227377674962106</v>
      </c>
      <c r="BS447" s="308">
        <v>34.934646438431948</v>
      </c>
      <c r="BT447" s="308">
        <v>8.2927312365301535</v>
      </c>
      <c r="BU447" s="308">
        <v>100</v>
      </c>
      <c r="BV447" s="308">
        <v>12.038901250073607</v>
      </c>
      <c r="BW447" s="308">
        <v>84.022016959062398</v>
      </c>
      <c r="BX447" s="308">
        <v>64.57011399002387</v>
      </c>
      <c r="BY447" s="312">
        <v>19.451902969038525</v>
      </c>
      <c r="BZ447" s="531">
        <f>Daten_Polit!R447</f>
        <v>4.9000000000000004</v>
      </c>
      <c r="CA447" s="532">
        <f>Daten_Polit!S447</f>
        <v>16.100000000000001</v>
      </c>
      <c r="CB447" s="532">
        <f>Daten_Polit!T447</f>
        <v>2.7</v>
      </c>
      <c r="CC447" s="532">
        <f>Daten_Polit!U447</f>
        <v>2.9</v>
      </c>
      <c r="CD447" s="532">
        <f>Daten_Polit!V447</f>
        <v>2.1</v>
      </c>
      <c r="CE447" s="309">
        <v>0.57524361994650364</v>
      </c>
      <c r="CF447" s="309">
        <v>1.5372209199616007</v>
      </c>
      <c r="CG447" s="309">
        <v>0.45974384157588011</v>
      </c>
      <c r="CH447" s="309">
        <v>0.46875687143914607</v>
      </c>
      <c r="CI447" s="309">
        <v>0.43113479945418109</v>
      </c>
      <c r="CJ447" s="309">
        <v>7.2811166572739809</v>
      </c>
      <c r="CK447" s="309">
        <v>4.5453286129015114</v>
      </c>
      <c r="CL447" s="309">
        <v>10.969665670687439</v>
      </c>
      <c r="CM447" s="309">
        <v>10.327792397118941</v>
      </c>
      <c r="CN447" s="309">
        <v>13.477667957954598</v>
      </c>
      <c r="CO447" s="309">
        <v>35.439532519040803</v>
      </c>
      <c r="CP447" s="309">
        <v>42.900388918345023</v>
      </c>
      <c r="CQ447" s="309">
        <v>29.412491719317281</v>
      </c>
      <c r="CR447" s="309">
        <v>31.610426612438751</v>
      </c>
      <c r="CS447" s="309">
        <v>20.859303682298524</v>
      </c>
      <c r="CT447" s="309">
        <v>100</v>
      </c>
      <c r="CU447" s="309">
        <v>17.008197231307634</v>
      </c>
      <c r="CV447" s="309">
        <v>80.37731479200157</v>
      </c>
      <c r="CW447" s="309">
        <v>58.662317862253268</v>
      </c>
      <c r="CX447" s="309">
        <v>21.714996929748303</v>
      </c>
      <c r="CY447" s="309">
        <v>100</v>
      </c>
      <c r="CZ447" s="309">
        <v>55.835346948712264</v>
      </c>
      <c r="DA447" s="309">
        <v>44.164653051287736</v>
      </c>
      <c r="DB447" s="309">
        <v>35.044605472795496</v>
      </c>
      <c r="DC447" s="309">
        <v>9.1200475784922492</v>
      </c>
      <c r="DD447" s="309">
        <v>100</v>
      </c>
      <c r="DE447" s="309">
        <v>12.287977621868908</v>
      </c>
      <c r="DF447" s="309">
        <v>84.035983163717518</v>
      </c>
      <c r="DG447" s="309">
        <v>63.903683535292302</v>
      </c>
      <c r="DH447" s="313">
        <v>20.132299628425223</v>
      </c>
      <c r="DI447" s="565">
        <f>Daten_Polit!W447</f>
        <v>4.5</v>
      </c>
      <c r="DJ447" s="532">
        <f>Daten_Polit!X447</f>
        <v>15.6</v>
      </c>
      <c r="DK447" s="532">
        <f>Daten_Polit!Y447</f>
        <v>2.2999999999999998</v>
      </c>
      <c r="DL447" s="532">
        <f>Daten_Polit!Z447</f>
        <v>2.5</v>
      </c>
      <c r="DM447" s="532">
        <f>Daten_Polit!AA447</f>
        <v>1.8</v>
      </c>
      <c r="DN447" s="309">
        <v>0.56369420183191454</v>
      </c>
      <c r="DO447" s="309">
        <v>1.7776383808794867</v>
      </c>
      <c r="DP447" s="309">
        <v>0.4053183989861357</v>
      </c>
      <c r="DQ447" s="309">
        <v>0.40973076368241668</v>
      </c>
      <c r="DR447" s="309">
        <v>0.39189576167504647</v>
      </c>
      <c r="DS447" s="309">
        <v>7.6324716246633271</v>
      </c>
      <c r="DT447" s="309">
        <v>5.1534825672482016</v>
      </c>
      <c r="DU447" s="309">
        <v>11.440642410664926</v>
      </c>
      <c r="DV447" s="309">
        <v>10.669182755116847</v>
      </c>
      <c r="DW447" s="309">
        <v>14.327125291298003</v>
      </c>
      <c r="DX447" s="309">
        <v>34.045795328443177</v>
      </c>
      <c r="DY447" s="309">
        <v>38.117625316040552</v>
      </c>
      <c r="DZ447" s="309">
        <v>27.73635558248041</v>
      </c>
      <c r="EA447" s="309">
        <v>29.989040583822714</v>
      </c>
      <c r="EB447" s="309">
        <v>19.322739503477337</v>
      </c>
      <c r="EC447" s="309">
        <v>100</v>
      </c>
      <c r="ED447" s="309">
        <v>17.253511487396178</v>
      </c>
      <c r="EE447" s="309">
        <v>80.231090003643217</v>
      </c>
      <c r="EF447" s="309">
        <v>57.974401745718559</v>
      </c>
      <c r="EG447" s="309">
        <v>22.256688257924679</v>
      </c>
      <c r="EH447" s="309">
        <v>100</v>
      </c>
      <c r="EI447" s="309">
        <v>57.733940686146049</v>
      </c>
      <c r="EJ447" s="309">
        <v>42.266059313853951</v>
      </c>
      <c r="EK447" s="309">
        <v>33.288833362325214</v>
      </c>
      <c r="EL447" s="309">
        <v>8.9772259515287374</v>
      </c>
      <c r="EM447" s="309">
        <v>100</v>
      </c>
      <c r="EN447" s="309">
        <v>12.585160407876211</v>
      </c>
      <c r="EO447" s="309">
        <v>83.878639848739468</v>
      </c>
      <c r="EP447" s="309">
        <v>63.12713395669094</v>
      </c>
      <c r="EQ447" s="367">
        <v>20.751505892048527</v>
      </c>
      <c r="ER447" s="531">
        <f>Daten_Polit!AB447</f>
        <v>4.4000000000000004</v>
      </c>
      <c r="ES447" s="532">
        <f>Daten_Polit!AC447</f>
        <v>14.9</v>
      </c>
      <c r="ET447" s="532">
        <f>Daten_Polit!AD447</f>
        <v>2.2000000000000002</v>
      </c>
      <c r="EU447" s="532">
        <f>Daten_Polit!AE447</f>
        <v>2.4</v>
      </c>
      <c r="EV447" s="532">
        <f>Daten_Polit!AF447</f>
        <v>1.8</v>
      </c>
      <c r="EW447" s="309">
        <v>0.57029329902128945</v>
      </c>
      <c r="EX447" s="309">
        <v>1.8550543780834607</v>
      </c>
      <c r="EY447" s="309">
        <v>0.39955584913859848</v>
      </c>
      <c r="EZ447" s="309">
        <v>0.4029648728529005</v>
      </c>
      <c r="FA447" s="309">
        <v>0.38971539088753709</v>
      </c>
      <c r="FB447" s="309">
        <v>7.7305063979943025</v>
      </c>
      <c r="FC447" s="309">
        <v>5.3416189811045474</v>
      </c>
      <c r="FD447" s="309">
        <v>11.244877680235927</v>
      </c>
      <c r="FE447" s="309">
        <v>10.46936645754279</v>
      </c>
      <c r="FF447" s="309">
        <v>14.042899398954356</v>
      </c>
      <c r="FG447" s="309">
        <v>31.366318782520295</v>
      </c>
      <c r="FH447" s="309">
        <v>35.362247008556118</v>
      </c>
      <c r="FI447" s="309">
        <v>25.441440900234767</v>
      </c>
      <c r="FJ447" s="309">
        <v>27.772335063941284</v>
      </c>
      <c r="FK447" s="309">
        <v>17.088861076345893</v>
      </c>
      <c r="FL447" s="309">
        <v>100</v>
      </c>
      <c r="FM447" s="309">
        <v>17.02534421072885</v>
      </c>
      <c r="FN447" s="309">
        <v>80.358758348697606</v>
      </c>
      <c r="FO447" s="309">
        <v>57.492949819401083</v>
      </c>
      <c r="FP447" s="309">
        <v>22.86580852929653</v>
      </c>
      <c r="FQ447" s="309">
        <v>100</v>
      </c>
      <c r="FR447" s="309">
        <v>59.038600730983461</v>
      </c>
      <c r="FS447" s="309">
        <v>40.961399269016532</v>
      </c>
      <c r="FT447" s="309">
        <v>32.126221898363028</v>
      </c>
      <c r="FU447" s="309">
        <v>8.8351773706535095</v>
      </c>
      <c r="FV447" s="309">
        <v>100</v>
      </c>
      <c r="FW447" s="309">
        <v>12.729194618130958</v>
      </c>
      <c r="FX447" s="309">
        <v>83.632818211346731</v>
      </c>
      <c r="FY447" s="309">
        <v>62.114523283159485</v>
      </c>
      <c r="FZ447" s="313">
        <v>21.518294928187238</v>
      </c>
      <c r="GA447" s="570">
        <f>Daten_Polit!AG447</f>
        <v>5.4</v>
      </c>
      <c r="GB447" s="571">
        <f>Daten_Polit!AH447</f>
        <v>18.2</v>
      </c>
      <c r="GC447" s="571">
        <f>Daten_Polit!AI447</f>
        <v>2.8</v>
      </c>
      <c r="GD447" s="571">
        <f>Daten_Polit!AJ447</f>
        <v>3</v>
      </c>
      <c r="GE447" s="571">
        <f>Daten_Polit!AK447</f>
        <v>2.2999999999999998</v>
      </c>
      <c r="GF447" s="444">
        <v>0.61781855187763712</v>
      </c>
      <c r="GG447" s="444">
        <v>2.2252965213750571</v>
      </c>
      <c r="GH447" s="444">
        <v>0.40660171955412222</v>
      </c>
      <c r="GI447" s="444">
        <v>0.41386426369189139</v>
      </c>
      <c r="GJ447" s="444">
        <v>0.38667168610569952</v>
      </c>
      <c r="GK447" s="444">
        <v>6.2459983635217746</v>
      </c>
      <c r="GL447" s="444">
        <v>4.4809853556133614</v>
      </c>
      <c r="GM447" s="444">
        <v>8.7998857919421312</v>
      </c>
      <c r="GN447" s="444">
        <v>8.2639190811693357</v>
      </c>
      <c r="GO447" s="444">
        <v>10.581266268565241</v>
      </c>
      <c r="GP447" s="444">
        <v>28.596235833776699</v>
      </c>
      <c r="GQ447" s="444">
        <v>32.198966858750801</v>
      </c>
      <c r="GR447" s="444">
        <v>23.264719546028573</v>
      </c>
      <c r="GS447" s="444">
        <v>25.233613160349407</v>
      </c>
      <c r="GT447" s="444">
        <v>16.74590102567814</v>
      </c>
      <c r="GU447" s="444">
        <v>100</v>
      </c>
      <c r="GV447" s="444">
        <v>17.222667345314267</v>
      </c>
      <c r="GW447" s="444">
        <v>79.90463226659881</v>
      </c>
      <c r="GX447" s="444">
        <v>56.348337809807482</v>
      </c>
      <c r="GY447" s="444">
        <v>23.556294456791328</v>
      </c>
      <c r="GZ447" s="444">
        <v>100</v>
      </c>
      <c r="HA447" s="444">
        <v>57.916718124796851</v>
      </c>
      <c r="HB447" s="444">
        <v>42.083281875203141</v>
      </c>
      <c r="HC447" s="444">
        <v>32.192612246460527</v>
      </c>
      <c r="HD447" s="444">
        <v>9.8906696287426161</v>
      </c>
      <c r="HE447" s="444">
        <v>100</v>
      </c>
      <c r="HF447" s="444">
        <v>12.511508962349552</v>
      </c>
      <c r="HG447" s="444">
        <v>83.472440436092896</v>
      </c>
      <c r="HH447" s="444">
        <v>61.178772944186434</v>
      </c>
      <c r="HI447" s="445">
        <v>22.293667491906472</v>
      </c>
      <c r="HJ447" s="570">
        <f>Daten_Polit!AL447</f>
        <v>5.0999999999999996</v>
      </c>
      <c r="HK447" s="571">
        <f>Daten_Polit!AM447</f>
        <v>17.899999999999999</v>
      </c>
      <c r="HL447" s="571">
        <f>Daten_Polit!AN447</f>
        <v>2.6</v>
      </c>
      <c r="HM447" s="571">
        <f>Daten_Polit!AO447</f>
        <v>2.8</v>
      </c>
      <c r="HN447" s="571">
        <f>Daten_Polit!AP447</f>
        <v>2</v>
      </c>
      <c r="HO447" s="444">
        <v>0.49687780001342036</v>
      </c>
      <c r="HP447" s="444">
        <v>1.728607825488697</v>
      </c>
      <c r="HQ447" s="444">
        <v>0.33225950497010076</v>
      </c>
      <c r="HR447" s="444">
        <v>0.33868263929618314</v>
      </c>
      <c r="HS447" s="444">
        <v>0.31548293429478663</v>
      </c>
      <c r="HT447" s="444">
        <v>6.5574107884424748</v>
      </c>
      <c r="HU447" s="444">
        <v>4.6007116416271341</v>
      </c>
      <c r="HV447" s="444">
        <v>9.5050587788460046</v>
      </c>
      <c r="HW447" s="444">
        <v>8.7974658106235353</v>
      </c>
      <c r="HX447" s="444">
        <v>11.854154414853282</v>
      </c>
      <c r="HY447" s="444">
        <v>37.328089928292819</v>
      </c>
      <c r="HZ447" s="444">
        <v>41.414850533415368</v>
      </c>
      <c r="IA447" s="444">
        <v>31.24207917210321</v>
      </c>
      <c r="IB447" s="444">
        <v>33.305619992444925</v>
      </c>
      <c r="IC447" s="444">
        <v>24.365359044234566</v>
      </c>
      <c r="ID447" s="444">
        <v>100</v>
      </c>
      <c r="IE447" s="444">
        <v>17.225587202912436</v>
      </c>
      <c r="IF447" s="444">
        <v>79.97875189044305</v>
      </c>
      <c r="IG447" s="444">
        <v>55.814262064813249</v>
      </c>
      <c r="IH447" s="444">
        <v>24.164489825629808</v>
      </c>
      <c r="II447" s="444">
        <v>100</v>
      </c>
      <c r="IJ447" s="444">
        <v>60.058673623637617</v>
      </c>
      <c r="IK447" s="444">
        <v>39.941326376362376</v>
      </c>
      <c r="IL447" s="444">
        <v>30.72293200386947</v>
      </c>
      <c r="IM447" s="444">
        <v>9.2183943724929129</v>
      </c>
      <c r="IN447" s="444">
        <v>100</v>
      </c>
      <c r="IO447" s="444">
        <v>12.701916281775791</v>
      </c>
      <c r="IP447" s="444">
        <v>83.462316963535969</v>
      </c>
      <c r="IQ447" s="444">
        <v>60.354709647383487</v>
      </c>
      <c r="IR447" s="445">
        <v>23.107607316152482</v>
      </c>
      <c r="IS447" s="443">
        <f>Daten_Polit!AQ447</f>
        <v>4.7</v>
      </c>
      <c r="IT447" s="227">
        <f>Daten_Polit!AR447</f>
        <v>17.100000000000001</v>
      </c>
      <c r="IU447" s="227">
        <f>Daten_Polit!AS447</f>
        <v>2.2000000000000002</v>
      </c>
      <c r="IV447" s="227">
        <f>Daten_Polit!AT447</f>
        <v>2.4</v>
      </c>
      <c r="IW447" s="227">
        <f>Daten_Polit!AU447</f>
        <v>1.7</v>
      </c>
      <c r="IX447" s="444" t="s">
        <v>820</v>
      </c>
      <c r="IY447" s="444" t="s">
        <v>820</v>
      </c>
      <c r="IZ447" s="444" t="s">
        <v>820</v>
      </c>
      <c r="JA447" s="444" t="s">
        <v>820</v>
      </c>
      <c r="JB447" s="444" t="s">
        <v>820</v>
      </c>
      <c r="JC447" s="444" t="s">
        <v>820</v>
      </c>
      <c r="JD447" s="444" t="s">
        <v>820</v>
      </c>
      <c r="JE447" s="444" t="s">
        <v>820</v>
      </c>
      <c r="JF447" s="444" t="s">
        <v>820</v>
      </c>
      <c r="JG447" s="444" t="s">
        <v>820</v>
      </c>
      <c r="JH447" s="444" t="s">
        <v>820</v>
      </c>
      <c r="JI447" s="444" t="s">
        <v>820</v>
      </c>
      <c r="JJ447" s="444" t="s">
        <v>820</v>
      </c>
      <c r="JK447" s="444" t="s">
        <v>820</v>
      </c>
      <c r="JL447" s="444" t="s">
        <v>820</v>
      </c>
      <c r="JM447" s="444" t="s">
        <v>820</v>
      </c>
      <c r="JN447" s="444" t="s">
        <v>820</v>
      </c>
      <c r="JO447" s="444" t="s">
        <v>820</v>
      </c>
      <c r="JP447" s="444" t="s">
        <v>820</v>
      </c>
      <c r="JQ447" s="444" t="s">
        <v>820</v>
      </c>
      <c r="JR447" s="444" t="s">
        <v>820</v>
      </c>
      <c r="JS447" s="444" t="s">
        <v>820</v>
      </c>
      <c r="JT447" s="444" t="s">
        <v>820</v>
      </c>
      <c r="JU447" s="444" t="s">
        <v>820</v>
      </c>
      <c r="JV447" s="444" t="s">
        <v>820</v>
      </c>
      <c r="JW447" s="444" t="s">
        <v>820</v>
      </c>
      <c r="JX447" s="444" t="s">
        <v>820</v>
      </c>
      <c r="JY447" s="444" t="s">
        <v>820</v>
      </c>
      <c r="JZ447" s="444" t="s">
        <v>820</v>
      </c>
      <c r="KA447" s="445" t="s">
        <v>820</v>
      </c>
    </row>
    <row r="448" spans="3:287" ht="12.65" customHeight="1" x14ac:dyDescent="0.2">
      <c r="D448" s="276"/>
      <c r="E448" s="3" t="str">
        <f>Daten_Polit!E448</f>
        <v>06611999</v>
      </c>
      <c r="F448" s="229" t="str">
        <f>Daten_Polit!F448</f>
        <v>Kassel</v>
      </c>
      <c r="G448" s="246"/>
      <c r="H448" s="531">
        <f>Daten_Polit!H448</f>
        <v>5.8</v>
      </c>
      <c r="I448" s="532">
        <f>Daten_Polit!I448</f>
        <v>21</v>
      </c>
      <c r="J448" s="532">
        <f>Daten_Polit!J448</f>
        <v>3.5</v>
      </c>
      <c r="K448" s="532">
        <f>Daten_Polit!K448</f>
        <v>3.7</v>
      </c>
      <c r="L448" s="532">
        <f>Daten_Polit!L448</f>
        <v>2.4</v>
      </c>
      <c r="M448" s="308">
        <v>0.71035377343095041</v>
      </c>
      <c r="N448" s="308">
        <v>2.6572803440347705</v>
      </c>
      <c r="O448" s="308">
        <v>0.55179072616104075</v>
      </c>
      <c r="P448" s="308">
        <v>0.55794740922309738</v>
      </c>
      <c r="Q448" s="308">
        <v>0.50958106958536586</v>
      </c>
      <c r="R448" s="308">
        <v>7.7453726944440211</v>
      </c>
      <c r="S448" s="308">
        <v>4.9546481583584683</v>
      </c>
      <c r="T448" s="308">
        <v>10.682635927505403</v>
      </c>
      <c r="U448" s="308">
        <v>10.48804566568371</v>
      </c>
      <c r="V448" s="308">
        <v>12.075369145756174</v>
      </c>
      <c r="W448" s="308">
        <v>36.836634724721556</v>
      </c>
      <c r="X448" s="308">
        <v>41.739611467248054</v>
      </c>
      <c r="Y448" s="308">
        <v>31.494561418226418</v>
      </c>
      <c r="Z448" s="308">
        <v>32.075917216028721</v>
      </c>
      <c r="AA448" s="308">
        <v>27.375892937883261</v>
      </c>
      <c r="AB448" s="308">
        <v>100</v>
      </c>
      <c r="AC448" s="308">
        <v>14.251028812038182</v>
      </c>
      <c r="AD448" s="308">
        <v>82.387056017219024</v>
      </c>
      <c r="AE448" s="308">
        <v>67.011399995502543</v>
      </c>
      <c r="AF448" s="308">
        <v>15.375656021716482</v>
      </c>
      <c r="AG448" s="308">
        <v>100</v>
      </c>
      <c r="AH448" s="308">
        <v>52.170428841057955</v>
      </c>
      <c r="AI448" s="308">
        <v>47.829571158942045</v>
      </c>
      <c r="AJ448" s="308">
        <v>41.853493141509595</v>
      </c>
      <c r="AK448" s="308">
        <v>5.976078017432445</v>
      </c>
      <c r="AL448" s="308">
        <v>100</v>
      </c>
      <c r="AM448" s="308">
        <v>8.8309919685261438</v>
      </c>
      <c r="AN448" s="308">
        <v>86.208328106113456</v>
      </c>
      <c r="AO448" s="308">
        <v>75.234635297549659</v>
      </c>
      <c r="AP448" s="337">
        <v>10.973692808563792</v>
      </c>
      <c r="AQ448" s="531">
        <f>Daten_Polit!M448</f>
        <v>5.5</v>
      </c>
      <c r="AR448" s="532">
        <f>Daten_Polit!N448</f>
        <v>20.100000000000001</v>
      </c>
      <c r="AS448" s="532">
        <f>Daten_Polit!O448</f>
        <v>3.2</v>
      </c>
      <c r="AT448" s="532">
        <f>Daten_Polit!P448</f>
        <v>3.4</v>
      </c>
      <c r="AU448" s="532">
        <f>Daten_Polit!Q448</f>
        <v>2.2999999999999998</v>
      </c>
      <c r="AV448" s="308">
        <v>0.67696855117784249</v>
      </c>
      <c r="AW448" s="308">
        <v>2.4057673287963701</v>
      </c>
      <c r="AX448" s="308">
        <v>0.53225540334937205</v>
      </c>
      <c r="AY448" s="308">
        <v>0.5406437745238839</v>
      </c>
      <c r="AZ448" s="308">
        <v>0.47763673790636868</v>
      </c>
      <c r="BA448" s="308">
        <v>7.626997061794107</v>
      </c>
      <c r="BB448" s="308">
        <v>4.7246287832275637</v>
      </c>
      <c r="BC448" s="308">
        <v>10.821324858911762</v>
      </c>
      <c r="BD448" s="308">
        <v>10.657733188339675</v>
      </c>
      <c r="BE448" s="308">
        <v>11.894678696372239</v>
      </c>
      <c r="BF448" s="308">
        <v>36.570263361957494</v>
      </c>
      <c r="BG448" s="308">
        <v>42.28523436250196</v>
      </c>
      <c r="BH448" s="308">
        <v>31.478103306847206</v>
      </c>
      <c r="BI448" s="308">
        <v>32.536135177693417</v>
      </c>
      <c r="BJ448" s="308">
        <v>24.584809311304696</v>
      </c>
      <c r="BK448" s="308">
        <v>100</v>
      </c>
      <c r="BL448" s="308">
        <v>14.2604015438181</v>
      </c>
      <c r="BM448" s="308">
        <v>82.525373653849229</v>
      </c>
      <c r="BN448" s="308">
        <v>66.740167217850797</v>
      </c>
      <c r="BO448" s="308">
        <v>15.78520643599844</v>
      </c>
      <c r="BP448" s="308">
        <v>100</v>
      </c>
      <c r="BQ448" s="308">
        <v>52.858522882781337</v>
      </c>
      <c r="BR448" s="308">
        <v>47.141477117218663</v>
      </c>
      <c r="BS448" s="308">
        <v>40.677268035536514</v>
      </c>
      <c r="BT448" s="308">
        <v>6.4642090816821582</v>
      </c>
      <c r="BU448" s="308">
        <v>100</v>
      </c>
      <c r="BV448" s="308">
        <v>9.0601952816895306</v>
      </c>
      <c r="BW448" s="308">
        <v>86.237045275145334</v>
      </c>
      <c r="BX448" s="308">
        <v>74.755972944249336</v>
      </c>
      <c r="BY448" s="312">
        <v>11.481072330895991</v>
      </c>
      <c r="BZ448" s="531">
        <f>Daten_Polit!R448</f>
        <v>5.0999999999999996</v>
      </c>
      <c r="CA448" s="532">
        <f>Daten_Polit!S448</f>
        <v>18.5</v>
      </c>
      <c r="CB448" s="532">
        <f>Daten_Polit!T448</f>
        <v>3</v>
      </c>
      <c r="CC448" s="532">
        <f>Daten_Polit!U448</f>
        <v>3.2</v>
      </c>
      <c r="CD448" s="532">
        <f>Daten_Polit!V448</f>
        <v>2.2999999999999998</v>
      </c>
      <c r="CE448" s="309">
        <v>0.64350894738209874</v>
      </c>
      <c r="CF448" s="309">
        <v>2.1838527144830762</v>
      </c>
      <c r="CG448" s="309">
        <v>0.50787639304429733</v>
      </c>
      <c r="CH448" s="309">
        <v>0.51413615821361369</v>
      </c>
      <c r="CI448" s="309">
        <v>0.46880301509461358</v>
      </c>
      <c r="CJ448" s="309">
        <v>7.9054646782599827</v>
      </c>
      <c r="CK448" s="309">
        <v>5.2092184550720173</v>
      </c>
      <c r="CL448" s="309">
        <v>11.416976434880437</v>
      </c>
      <c r="CM448" s="309">
        <v>11.351738974542847</v>
      </c>
      <c r="CN448" s="309">
        <v>11.804831833254157</v>
      </c>
      <c r="CO448" s="309">
        <v>33.639569470424618</v>
      </c>
      <c r="CP448" s="309">
        <v>41.464046698153197</v>
      </c>
      <c r="CQ448" s="309">
        <v>30.256658261079387</v>
      </c>
      <c r="CR448" s="309">
        <v>31.686753805239647</v>
      </c>
      <c r="CS448" s="309">
        <v>21.845583341253626</v>
      </c>
      <c r="CT448" s="309">
        <v>100</v>
      </c>
      <c r="CU448" s="309">
        <v>14.413788591460005</v>
      </c>
      <c r="CV448" s="309">
        <v>82.584723162849642</v>
      </c>
      <c r="CW448" s="309">
        <v>66.689747770891131</v>
      </c>
      <c r="CX448" s="309">
        <v>15.894975391958505</v>
      </c>
      <c r="CY448" s="309">
        <v>100</v>
      </c>
      <c r="CZ448" s="309">
        <v>52.200529693837105</v>
      </c>
      <c r="DA448" s="309">
        <v>47.799470306162902</v>
      </c>
      <c r="DB448" s="309">
        <v>40.726665431867787</v>
      </c>
      <c r="DC448" s="309">
        <v>7.0728048742951106</v>
      </c>
      <c r="DD448" s="309">
        <v>100</v>
      </c>
      <c r="DE448" s="309">
        <v>9.4029806171765404</v>
      </c>
      <c r="DF448" s="309">
        <v>86.273295221531328</v>
      </c>
      <c r="DG448" s="309">
        <v>74.360365049179094</v>
      </c>
      <c r="DH448" s="313">
        <v>11.912930172352239</v>
      </c>
      <c r="DI448" s="565">
        <f>Daten_Polit!W448</f>
        <v>4.5</v>
      </c>
      <c r="DJ448" s="532">
        <f>Daten_Polit!X448</f>
        <v>17.3</v>
      </c>
      <c r="DK448" s="532">
        <f>Daten_Polit!Y448</f>
        <v>2.5</v>
      </c>
      <c r="DL448" s="532">
        <f>Daten_Polit!Z448</f>
        <v>2.6</v>
      </c>
      <c r="DM448" s="532">
        <f>Daten_Polit!AA448</f>
        <v>2</v>
      </c>
      <c r="DN448" s="309">
        <v>0.62842846340428282</v>
      </c>
      <c r="DO448" s="309">
        <v>2.5307820684695694</v>
      </c>
      <c r="DP448" s="309">
        <v>0.44838118805316624</v>
      </c>
      <c r="DQ448" s="309">
        <v>0.45102654968005057</v>
      </c>
      <c r="DR448" s="309">
        <v>0.43238057279843534</v>
      </c>
      <c r="DS448" s="309">
        <v>8.2934981417869498</v>
      </c>
      <c r="DT448" s="309">
        <v>5.6414968154856773</v>
      </c>
      <c r="DU448" s="309">
        <v>11.555208045871172</v>
      </c>
      <c r="DV448" s="309">
        <v>11.407590519121628</v>
      </c>
      <c r="DW448" s="309">
        <v>12.350636630753922</v>
      </c>
      <c r="DX448" s="309">
        <v>31.163914702953164</v>
      </c>
      <c r="DY448" s="309">
        <v>34.013781277384872</v>
      </c>
      <c r="DZ448" s="309">
        <v>27.613102119459214</v>
      </c>
      <c r="EA448" s="309">
        <v>29.125015990204751</v>
      </c>
      <c r="EB448" s="309">
        <v>19.465235375213275</v>
      </c>
      <c r="EC448" s="309">
        <v>100</v>
      </c>
      <c r="ED448" s="309">
        <v>14.621319318446876</v>
      </c>
      <c r="EE448" s="309">
        <v>82.416070177014603</v>
      </c>
      <c r="EF448" s="309">
        <v>66.159350729257255</v>
      </c>
      <c r="EG448" s="309">
        <v>16.256719447757337</v>
      </c>
      <c r="EH448" s="309">
        <v>100</v>
      </c>
      <c r="EI448" s="309">
        <v>55.928810353037548</v>
      </c>
      <c r="EJ448" s="309">
        <v>44.071189646962452</v>
      </c>
      <c r="EK448" s="309">
        <v>37.03466320152323</v>
      </c>
      <c r="EL448" s="309">
        <v>7.0365264454392316</v>
      </c>
      <c r="EM448" s="309">
        <v>100</v>
      </c>
      <c r="EN448" s="309">
        <v>9.5555641833909846</v>
      </c>
      <c r="EO448" s="309">
        <v>86.220824782703104</v>
      </c>
      <c r="EP448" s="309">
        <v>73.988413321152322</v>
      </c>
      <c r="EQ448" s="367">
        <v>12.232411461550791</v>
      </c>
      <c r="ER448" s="531">
        <f>Daten_Polit!AB448</f>
        <v>4.3</v>
      </c>
      <c r="ES448" s="532">
        <f>Daten_Polit!AC448</f>
        <v>16.3</v>
      </c>
      <c r="ET448" s="532">
        <f>Daten_Polit!AD448</f>
        <v>2.4</v>
      </c>
      <c r="EU448" s="532">
        <f>Daten_Polit!AE448</f>
        <v>2.5</v>
      </c>
      <c r="EV448" s="532">
        <f>Daten_Polit!AF448</f>
        <v>1.9</v>
      </c>
      <c r="EW448" s="309">
        <v>0.61888471286103242</v>
      </c>
      <c r="EX448" s="309">
        <v>2.47506018765952</v>
      </c>
      <c r="EY448" s="309">
        <v>0.44014955223655328</v>
      </c>
      <c r="EZ448" s="309">
        <v>0.44110243630446633</v>
      </c>
      <c r="FA448" s="309">
        <v>0.43466142893381288</v>
      </c>
      <c r="FB448" s="309">
        <v>8.6061870251774035</v>
      </c>
      <c r="FC448" s="309">
        <v>6.0861037560066684</v>
      </c>
      <c r="FD448" s="309">
        <v>11.685279428874411</v>
      </c>
      <c r="FE448" s="309">
        <v>11.425540105345101</v>
      </c>
      <c r="FF448" s="309">
        <v>13.079637096774457</v>
      </c>
      <c r="FG448" s="309">
        <v>27.160559902662996</v>
      </c>
      <c r="FH448" s="309">
        <v>29.572429478968704</v>
      </c>
      <c r="FI448" s="309">
        <v>24.163210490973356</v>
      </c>
      <c r="FJ448" s="309">
        <v>25.436944155490171</v>
      </c>
      <c r="FK448" s="309">
        <v>17.325686688800644</v>
      </c>
      <c r="FL448" s="309">
        <v>100</v>
      </c>
      <c r="FM448" s="309">
        <v>14.297512740758522</v>
      </c>
      <c r="FN448" s="309">
        <v>82.68014457479677</v>
      </c>
      <c r="FO448" s="309">
        <v>66.106014205262625</v>
      </c>
      <c r="FP448" s="309">
        <v>16.574130369534149</v>
      </c>
      <c r="FQ448" s="309">
        <v>100</v>
      </c>
      <c r="FR448" s="309">
        <v>55.295492701314267</v>
      </c>
      <c r="FS448" s="309">
        <v>44.704507298685733</v>
      </c>
      <c r="FT448" s="309">
        <v>37.701495342351286</v>
      </c>
      <c r="FU448" s="309">
        <v>7.0030119563344488</v>
      </c>
      <c r="FV448" s="309">
        <v>100</v>
      </c>
      <c r="FW448" s="309">
        <v>9.7068704010669276</v>
      </c>
      <c r="FX448" s="309">
        <v>86.023903960040059</v>
      </c>
      <c r="FY448" s="309">
        <v>73.297508409450018</v>
      </c>
      <c r="FZ448" s="313">
        <v>12.726395550590039</v>
      </c>
      <c r="GA448" s="570">
        <f>Daten_Polit!AG448</f>
        <v>5.0999999999999996</v>
      </c>
      <c r="GB448" s="571">
        <f>Daten_Polit!AH448</f>
        <v>19.3</v>
      </c>
      <c r="GC448" s="571">
        <f>Daten_Polit!AI448</f>
        <v>2.8</v>
      </c>
      <c r="GD448" s="571">
        <f>Daten_Polit!AJ448</f>
        <v>3</v>
      </c>
      <c r="GE448" s="571">
        <f>Daten_Polit!AK448</f>
        <v>2.2999999999999998</v>
      </c>
      <c r="GF448" s="444">
        <v>0.63282593649062457</v>
      </c>
      <c r="GG448" s="444">
        <v>2.7048329841837666</v>
      </c>
      <c r="GH448" s="444">
        <v>0.43438798399668838</v>
      </c>
      <c r="GI448" s="444">
        <v>0.43508042622800458</v>
      </c>
      <c r="GJ448" s="444">
        <v>0.43058067391513527</v>
      </c>
      <c r="GK448" s="444">
        <v>7.3050339470304078</v>
      </c>
      <c r="GL448" s="444">
        <v>5.3586219720405026</v>
      </c>
      <c r="GM448" s="444">
        <v>9.633098407024919</v>
      </c>
      <c r="GN448" s="444">
        <v>9.5250296255964848</v>
      </c>
      <c r="GO448" s="444">
        <v>10.196667919328572</v>
      </c>
      <c r="GP448" s="444">
        <v>25.358112479668403</v>
      </c>
      <c r="GQ448" s="444">
        <v>27.730295985326396</v>
      </c>
      <c r="GR448" s="444">
        <v>22.476994221187478</v>
      </c>
      <c r="GS448" s="444">
        <v>23.667257589668079</v>
      </c>
      <c r="GT448" s="444">
        <v>16.3048385110989</v>
      </c>
      <c r="GU448" s="444">
        <v>100</v>
      </c>
      <c r="GV448" s="444">
        <v>14.505795725449502</v>
      </c>
      <c r="GW448" s="444">
        <v>82.146436248795638</v>
      </c>
      <c r="GX448" s="444">
        <v>65.179804364172639</v>
      </c>
      <c r="GY448" s="444">
        <v>16.966631884623006</v>
      </c>
      <c r="GZ448" s="444">
        <v>100</v>
      </c>
      <c r="HA448" s="444">
        <v>54.959511095011628</v>
      </c>
      <c r="HB448" s="444">
        <v>45.040488904988379</v>
      </c>
      <c r="HC448" s="444">
        <v>37.771493785469175</v>
      </c>
      <c r="HD448" s="444">
        <v>7.2689951195191966</v>
      </c>
      <c r="HE448" s="444">
        <v>100</v>
      </c>
      <c r="HF448" s="444">
        <v>9.6462398807350045</v>
      </c>
      <c r="HG448" s="444">
        <v>85.617298858306086</v>
      </c>
      <c r="HH448" s="444">
        <v>72.4421217955245</v>
      </c>
      <c r="HI448" s="445">
        <v>13.175177062781559</v>
      </c>
      <c r="HJ448" s="570">
        <f>Daten_Polit!AL448</f>
        <v>4.8</v>
      </c>
      <c r="HK448" s="571">
        <f>Daten_Polit!AM448</f>
        <v>18.399999999999999</v>
      </c>
      <c r="HL448" s="571">
        <f>Daten_Polit!AN448</f>
        <v>2.6</v>
      </c>
      <c r="HM448" s="571">
        <f>Daten_Polit!AO448</f>
        <v>2.7</v>
      </c>
      <c r="HN448" s="571">
        <f>Daten_Polit!AP448</f>
        <v>2.1</v>
      </c>
      <c r="HO448" s="444">
        <v>0.5339235315816111</v>
      </c>
      <c r="HP448" s="444">
        <v>2.3104428186449031</v>
      </c>
      <c r="HQ448" s="444">
        <v>0.35254962898686348</v>
      </c>
      <c r="HR448" s="444">
        <v>0.34918658122613028</v>
      </c>
      <c r="HS448" s="444">
        <v>0.37027746508402454</v>
      </c>
      <c r="HT448" s="444">
        <v>7.6192726912722515</v>
      </c>
      <c r="HU448" s="444">
        <v>5.7378136335065113</v>
      </c>
      <c r="HV448" s="444">
        <v>9.9647424619958507</v>
      </c>
      <c r="HW448" s="444">
        <v>9.7628273881604333</v>
      </c>
      <c r="HX448" s="444">
        <v>10.951837286988878</v>
      </c>
      <c r="HY448" s="444">
        <v>33.831197782386646</v>
      </c>
      <c r="HZ448" s="444">
        <v>36.114032692006795</v>
      </c>
      <c r="IA448" s="444">
        <v>30.940476624939034</v>
      </c>
      <c r="IB448" s="444">
        <v>32.349760407964368</v>
      </c>
      <c r="IC448" s="444">
        <v>24.052428018905854</v>
      </c>
      <c r="ID448" s="444">
        <v>100</v>
      </c>
      <c r="IE448" s="444">
        <v>14.492123368815967</v>
      </c>
      <c r="IF448" s="444">
        <v>82.220985572204413</v>
      </c>
      <c r="IG448" s="444">
        <v>65.01196664505315</v>
      </c>
      <c r="IH448" s="444">
        <v>17.209018927151281</v>
      </c>
      <c r="II448" s="444">
        <v>100</v>
      </c>
      <c r="IJ448" s="444">
        <v>56.418657963052297</v>
      </c>
      <c r="IK448" s="444">
        <v>43.581342036947703</v>
      </c>
      <c r="IL448" s="444">
        <v>36.016878841881059</v>
      </c>
      <c r="IM448" s="444">
        <v>7.5644631950666383</v>
      </c>
      <c r="IN448" s="444">
        <v>100</v>
      </c>
      <c r="IO448" s="444">
        <v>10.081501372240956</v>
      </c>
      <c r="IP448" s="444">
        <v>85.376974578038272</v>
      </c>
      <c r="IQ448" s="444">
        <v>71.763185553953775</v>
      </c>
      <c r="IR448" s="445">
        <v>13.613789024084493</v>
      </c>
      <c r="IS448" s="443">
        <f>Daten_Polit!AQ448</f>
        <v>4.7</v>
      </c>
      <c r="IT448" s="227">
        <f>Daten_Polit!AR448</f>
        <v>18.899999999999999</v>
      </c>
      <c r="IU448" s="227">
        <f>Daten_Polit!AS448</f>
        <v>2.2999999999999998</v>
      </c>
      <c r="IV448" s="227">
        <f>Daten_Polit!AT448</f>
        <v>2.4</v>
      </c>
      <c r="IW448" s="227">
        <f>Daten_Polit!AU448</f>
        <v>2.1</v>
      </c>
      <c r="IX448" s="444" t="s">
        <v>820</v>
      </c>
      <c r="IY448" s="444" t="s">
        <v>820</v>
      </c>
      <c r="IZ448" s="444" t="s">
        <v>820</v>
      </c>
      <c r="JA448" s="444" t="s">
        <v>820</v>
      </c>
      <c r="JB448" s="444" t="s">
        <v>820</v>
      </c>
      <c r="JC448" s="444" t="s">
        <v>820</v>
      </c>
      <c r="JD448" s="444" t="s">
        <v>820</v>
      </c>
      <c r="JE448" s="444" t="s">
        <v>820</v>
      </c>
      <c r="JF448" s="444" t="s">
        <v>820</v>
      </c>
      <c r="JG448" s="444" t="s">
        <v>820</v>
      </c>
      <c r="JH448" s="444" t="s">
        <v>820</v>
      </c>
      <c r="JI448" s="444" t="s">
        <v>820</v>
      </c>
      <c r="JJ448" s="444" t="s">
        <v>820</v>
      </c>
      <c r="JK448" s="444" t="s">
        <v>820</v>
      </c>
      <c r="JL448" s="444" t="s">
        <v>820</v>
      </c>
      <c r="JM448" s="444" t="s">
        <v>820</v>
      </c>
      <c r="JN448" s="444" t="s">
        <v>820</v>
      </c>
      <c r="JO448" s="444" t="s">
        <v>820</v>
      </c>
      <c r="JP448" s="444" t="s">
        <v>820</v>
      </c>
      <c r="JQ448" s="444" t="s">
        <v>820</v>
      </c>
      <c r="JR448" s="444" t="s">
        <v>820</v>
      </c>
      <c r="JS448" s="444" t="s">
        <v>820</v>
      </c>
      <c r="JT448" s="444" t="s">
        <v>820</v>
      </c>
      <c r="JU448" s="444" t="s">
        <v>820</v>
      </c>
      <c r="JV448" s="444" t="s">
        <v>820</v>
      </c>
      <c r="JW448" s="444" t="s">
        <v>820</v>
      </c>
      <c r="JX448" s="444" t="s">
        <v>820</v>
      </c>
      <c r="JY448" s="444" t="s">
        <v>820</v>
      </c>
      <c r="JZ448" s="444" t="s">
        <v>820</v>
      </c>
      <c r="KA448" s="445" t="s">
        <v>820</v>
      </c>
    </row>
    <row r="449" spans="4:287" ht="12.65" customHeight="1" x14ac:dyDescent="0.2">
      <c r="D449" s="276"/>
      <c r="E449" s="3" t="str">
        <f>Daten_Polit!E449</f>
        <v>07111999</v>
      </c>
      <c r="F449" s="229" t="str">
        <f>Daten_Polit!F449</f>
        <v>Koblenz</v>
      </c>
      <c r="G449" s="246"/>
      <c r="H449" s="531">
        <f>Daten_Polit!H449</f>
        <v>4.9000000000000004</v>
      </c>
      <c r="I449" s="532">
        <f>Daten_Polit!I449</f>
        <v>16.2</v>
      </c>
      <c r="J449" s="532">
        <f>Daten_Polit!J449</f>
        <v>3</v>
      </c>
      <c r="K449" s="532">
        <f>Daten_Polit!K449</f>
        <v>3.2</v>
      </c>
      <c r="L449" s="532">
        <f>Daten_Polit!L449</f>
        <v>1.8</v>
      </c>
      <c r="M449" s="308">
        <v>0.74375769173871853</v>
      </c>
      <c r="N449" s="308">
        <v>2.7412521685183489</v>
      </c>
      <c r="O449" s="308">
        <v>0.55501666186363474</v>
      </c>
      <c r="P449" s="308">
        <v>0.56552838090253355</v>
      </c>
      <c r="Q449" s="308">
        <v>0.4728777003763619</v>
      </c>
      <c r="R449" s="308">
        <v>9.0437716803990877</v>
      </c>
      <c r="S449" s="308">
        <v>6.0739364666542999</v>
      </c>
      <c r="T449" s="308">
        <v>12.045121313263042</v>
      </c>
      <c r="U449" s="308">
        <v>11.775282368132856</v>
      </c>
      <c r="V449" s="308">
        <v>14.515525626636736</v>
      </c>
      <c r="W449" s="308">
        <v>30.720863812549965</v>
      </c>
      <c r="X449" s="308">
        <v>35.474783513584121</v>
      </c>
      <c r="Y449" s="308">
        <v>26.1030796847194</v>
      </c>
      <c r="Z449" s="308">
        <v>26.880027551598729</v>
      </c>
      <c r="AA449" s="308">
        <v>19.041585929351051</v>
      </c>
      <c r="AB449" s="308">
        <v>100</v>
      </c>
      <c r="AC449" s="308">
        <v>14.962162290075581</v>
      </c>
      <c r="AD449" s="308">
        <v>81.437167679912292</v>
      </c>
      <c r="AE449" s="308">
        <v>67.781405697110799</v>
      </c>
      <c r="AF449" s="308">
        <v>13.655761982801501</v>
      </c>
      <c r="AG449" s="308">
        <v>100</v>
      </c>
      <c r="AH449" s="308">
        <v>50.934300566096113</v>
      </c>
      <c r="AI449" s="308">
        <v>49.065699433903887</v>
      </c>
      <c r="AJ449" s="308">
        <v>44.157831356750094</v>
      </c>
      <c r="AK449" s="308">
        <v>4.9078680771537959</v>
      </c>
      <c r="AL449" s="308">
        <v>100</v>
      </c>
      <c r="AM449" s="308">
        <v>9.994502276754563</v>
      </c>
      <c r="AN449" s="308">
        <v>84.643077158644275</v>
      </c>
      <c r="AO449" s="308">
        <v>75.039863878109742</v>
      </c>
      <c r="AP449" s="337">
        <v>9.6032132805345416</v>
      </c>
      <c r="AQ449" s="531">
        <f>Daten_Polit!M449</f>
        <v>4.5</v>
      </c>
      <c r="AR449" s="532">
        <f>Daten_Polit!N449</f>
        <v>15.2</v>
      </c>
      <c r="AS449" s="532">
        <f>Daten_Polit!O449</f>
        <v>2.8</v>
      </c>
      <c r="AT449" s="532">
        <f>Daten_Polit!P449</f>
        <v>3</v>
      </c>
      <c r="AU449" s="532">
        <f>Daten_Polit!Q449</f>
        <v>1.8</v>
      </c>
      <c r="AV449" s="308">
        <v>0.6874530817219332</v>
      </c>
      <c r="AW449" s="308">
        <v>2.3993321669654026</v>
      </c>
      <c r="AX449" s="308">
        <v>0.52480344674980273</v>
      </c>
      <c r="AY449" s="308">
        <v>0.53264223937956467</v>
      </c>
      <c r="AZ449" s="308">
        <v>0.46635604945990583</v>
      </c>
      <c r="BA449" s="308">
        <v>9.1475609850269404</v>
      </c>
      <c r="BB449" s="308">
        <v>6.1593250316690762</v>
      </c>
      <c r="BC449" s="308">
        <v>12.215197423356795</v>
      </c>
      <c r="BD449" s="308">
        <v>11.922329751020207</v>
      </c>
      <c r="BE449" s="308">
        <v>14.644784505065248</v>
      </c>
      <c r="BF449" s="308">
        <v>30.375862256260149</v>
      </c>
      <c r="BG449" s="308">
        <v>35.731943985891554</v>
      </c>
      <c r="BH449" s="308">
        <v>26.390346695297374</v>
      </c>
      <c r="BI449" s="308">
        <v>27.341931424976867</v>
      </c>
      <c r="BJ449" s="308">
        <v>18.571850539059053</v>
      </c>
      <c r="BK449" s="308">
        <v>100</v>
      </c>
      <c r="BL449" s="308">
        <v>14.964201007324391</v>
      </c>
      <c r="BM449" s="308">
        <v>81.672226729436332</v>
      </c>
      <c r="BN449" s="308">
        <v>67.905583448178206</v>
      </c>
      <c r="BO449" s="308">
        <v>13.766643281258117</v>
      </c>
      <c r="BP449" s="308">
        <v>100</v>
      </c>
      <c r="BQ449" s="308">
        <v>50.804801576054494</v>
      </c>
      <c r="BR449" s="308">
        <v>49.195198423945499</v>
      </c>
      <c r="BS449" s="308">
        <v>43.829475003620679</v>
      </c>
      <c r="BT449" s="308">
        <v>5.3657234203248168</v>
      </c>
      <c r="BU449" s="308">
        <v>100</v>
      </c>
      <c r="BV449" s="308">
        <v>10.068981059853762</v>
      </c>
      <c r="BW449" s="308">
        <v>84.958432157510529</v>
      </c>
      <c r="BX449" s="308">
        <v>74.911519932813206</v>
      </c>
      <c r="BY449" s="312">
        <v>10.046912224697326</v>
      </c>
      <c r="BZ449" s="531">
        <f>Daten_Polit!R449</f>
        <v>4.2</v>
      </c>
      <c r="CA449" s="532">
        <f>Daten_Polit!S449</f>
        <v>13.7</v>
      </c>
      <c r="CB449" s="532">
        <f>Daten_Polit!T449</f>
        <v>2.6</v>
      </c>
      <c r="CC449" s="532">
        <f>Daten_Polit!U449</f>
        <v>2.8</v>
      </c>
      <c r="CD449" s="532">
        <f>Daten_Polit!V449</f>
        <v>1.8</v>
      </c>
      <c r="CE449" s="309">
        <v>0.63719165085388996</v>
      </c>
      <c r="CF449" s="309">
        <v>2.1874609049075016</v>
      </c>
      <c r="CG449" s="309">
        <v>0.48639176320094818</v>
      </c>
      <c r="CH449" s="309">
        <v>0.49547142341631334</v>
      </c>
      <c r="CI449" s="309">
        <v>0.42208657653082116</v>
      </c>
      <c r="CJ449" s="309">
        <v>9.3682921259679528</v>
      </c>
      <c r="CK449" s="309">
        <v>6.5528740595114741</v>
      </c>
      <c r="CL449" s="309">
        <v>12.522678110390196</v>
      </c>
      <c r="CM449" s="309">
        <v>12.401876079980303</v>
      </c>
      <c r="CN449" s="309">
        <v>13.437523367981061</v>
      </c>
      <c r="CO449" s="309">
        <v>28.549687259591</v>
      </c>
      <c r="CP449" s="309">
        <v>35.946000402982179</v>
      </c>
      <c r="CQ449" s="309">
        <v>24.541619055988669</v>
      </c>
      <c r="CR449" s="309">
        <v>25.62839082175989</v>
      </c>
      <c r="CS449" s="309">
        <v>16.342470897480059</v>
      </c>
      <c r="CT449" s="309">
        <v>100</v>
      </c>
      <c r="CU449" s="309">
        <v>14.791005523580578</v>
      </c>
      <c r="CV449" s="309">
        <v>82.097177088746221</v>
      </c>
      <c r="CW449" s="309">
        <v>67.623827665248854</v>
      </c>
      <c r="CX449" s="309">
        <v>14.473349423497378</v>
      </c>
      <c r="CY449" s="309">
        <v>100</v>
      </c>
      <c r="CZ449" s="309">
        <v>48.856309006981</v>
      </c>
      <c r="DA449" s="309">
        <v>51.143690993019007</v>
      </c>
      <c r="DB449" s="309">
        <v>45.148993140750257</v>
      </c>
      <c r="DC449" s="309">
        <v>5.9946978522687431</v>
      </c>
      <c r="DD449" s="309">
        <v>100</v>
      </c>
      <c r="DE449" s="309">
        <v>10.170293114407434</v>
      </c>
      <c r="DF449" s="309">
        <v>85.264697397926525</v>
      </c>
      <c r="DG449" s="309">
        <v>74.715183246222907</v>
      </c>
      <c r="DH449" s="313">
        <v>10.549514151703617</v>
      </c>
      <c r="DI449" s="565">
        <f>Daten_Polit!W449</f>
        <v>3.9</v>
      </c>
      <c r="DJ449" s="532">
        <f>Daten_Polit!X449</f>
        <v>13.6</v>
      </c>
      <c r="DK449" s="532">
        <f>Daten_Polit!Y449</f>
        <v>2.2000000000000002</v>
      </c>
      <c r="DL449" s="532">
        <f>Daten_Polit!Z449</f>
        <v>2.2999999999999998</v>
      </c>
      <c r="DM449" s="532">
        <f>Daten_Polit!AA449</f>
        <v>1.7</v>
      </c>
      <c r="DN449" s="309">
        <v>0.63690341259330852</v>
      </c>
      <c r="DO449" s="309">
        <v>2.5022654393345602</v>
      </c>
      <c r="DP449" s="309">
        <v>0.44259227953739017</v>
      </c>
      <c r="DQ449" s="309">
        <v>0.44719721088888348</v>
      </c>
      <c r="DR449" s="309">
        <v>0.41164083307757826</v>
      </c>
      <c r="DS449" s="309">
        <v>9.947445098897937</v>
      </c>
      <c r="DT449" s="309">
        <v>7.2121862261317808</v>
      </c>
      <c r="DU449" s="309">
        <v>13.04195040411796</v>
      </c>
      <c r="DV449" s="309">
        <v>12.942204741614772</v>
      </c>
      <c r="DW449" s="309">
        <v>13.705399316908911</v>
      </c>
      <c r="DX449" s="309">
        <v>27.062162903784149</v>
      </c>
      <c r="DY449" s="309">
        <v>30.411058252678551</v>
      </c>
      <c r="DZ449" s="309">
        <v>23.448836208956557</v>
      </c>
      <c r="EA449" s="309">
        <v>24.80200037452034</v>
      </c>
      <c r="EB449" s="309">
        <v>14.567669172926129</v>
      </c>
      <c r="EC449" s="309">
        <v>100</v>
      </c>
      <c r="ED449" s="309">
        <v>15.050786794105612</v>
      </c>
      <c r="EE449" s="309">
        <v>81.931358883928183</v>
      </c>
      <c r="EF449" s="309">
        <v>67.214357204514044</v>
      </c>
      <c r="EG449" s="309">
        <v>14.717001679414155</v>
      </c>
      <c r="EH449" s="309">
        <v>100</v>
      </c>
      <c r="EI449" s="309">
        <v>52.984777574109344</v>
      </c>
      <c r="EJ449" s="309">
        <v>47.01522242589067</v>
      </c>
      <c r="EK449" s="309">
        <v>40.970715811351525</v>
      </c>
      <c r="EL449" s="309">
        <v>6.0445066145391371</v>
      </c>
      <c r="EM449" s="309">
        <v>100</v>
      </c>
      <c r="EN449" s="309">
        <v>10.376121119932957</v>
      </c>
      <c r="EO449" s="309">
        <v>85.239923357917604</v>
      </c>
      <c r="EP449" s="309">
        <v>74.200441283763595</v>
      </c>
      <c r="EQ449" s="367">
        <v>11.039482074154003</v>
      </c>
      <c r="ER449" s="531">
        <f>Daten_Polit!AB449</f>
        <v>3.6</v>
      </c>
      <c r="ES449" s="532">
        <f>Daten_Polit!AC449</f>
        <v>12.7</v>
      </c>
      <c r="ET449" s="532">
        <f>Daten_Polit!AD449</f>
        <v>2.1</v>
      </c>
      <c r="EU449" s="532">
        <f>Daten_Polit!AE449</f>
        <v>2.2000000000000002</v>
      </c>
      <c r="EV449" s="532">
        <f>Daten_Polit!AF449</f>
        <v>1.7</v>
      </c>
      <c r="EW449" s="309">
        <v>0.63125683252467524</v>
      </c>
      <c r="EX449" s="309">
        <v>2.5091262587969392</v>
      </c>
      <c r="EY449" s="309">
        <v>0.43158186119910646</v>
      </c>
      <c r="EZ449" s="309">
        <v>0.43426476080327231</v>
      </c>
      <c r="FA449" s="309">
        <v>0.41449220159924066</v>
      </c>
      <c r="FB449" s="309">
        <v>10.036927830584196</v>
      </c>
      <c r="FC449" s="309">
        <v>7.6049212580577619</v>
      </c>
      <c r="FD449" s="309">
        <v>12.787779813590324</v>
      </c>
      <c r="FE449" s="309">
        <v>12.697638216057344</v>
      </c>
      <c r="FF449" s="309">
        <v>13.328685953293459</v>
      </c>
      <c r="FG449" s="309">
        <v>24.957285876333511</v>
      </c>
      <c r="FH449" s="309">
        <v>27.903771343590606</v>
      </c>
      <c r="FI449" s="309">
        <v>21.829964020912659</v>
      </c>
      <c r="FJ449" s="309">
        <v>22.994522074183756</v>
      </c>
      <c r="FK449" s="309">
        <v>14.885813148798055</v>
      </c>
      <c r="FL449" s="309">
        <v>100</v>
      </c>
      <c r="FM449" s="309">
        <v>14.766646151732546</v>
      </c>
      <c r="FN449" s="309">
        <v>82.109280673796519</v>
      </c>
      <c r="FO449" s="309">
        <v>66.984696313885848</v>
      </c>
      <c r="FP449" s="309">
        <v>15.124584359910671</v>
      </c>
      <c r="FQ449" s="309">
        <v>100</v>
      </c>
      <c r="FR449" s="309">
        <v>52.154833678325019</v>
      </c>
      <c r="FS449" s="309">
        <v>47.845166321674974</v>
      </c>
      <c r="FT449" s="309">
        <v>40.985433504131763</v>
      </c>
      <c r="FU449" s="309">
        <v>6.8597328175432182</v>
      </c>
      <c r="FV449" s="309">
        <v>100</v>
      </c>
      <c r="FW449" s="309">
        <v>10.541395792204765</v>
      </c>
      <c r="FX449" s="309">
        <v>84.980379305039548</v>
      </c>
      <c r="FY449" s="309">
        <v>73.449559058317377</v>
      </c>
      <c r="FZ449" s="313">
        <v>11.530820246722156</v>
      </c>
      <c r="GA449" s="570">
        <f>Daten_Polit!AG449</f>
        <v>4.5</v>
      </c>
      <c r="GB449" s="571">
        <f>Daten_Polit!AH449</f>
        <v>15.5</v>
      </c>
      <c r="GC449" s="571">
        <f>Daten_Polit!AI449</f>
        <v>2.6</v>
      </c>
      <c r="GD449" s="571">
        <f>Daten_Polit!AJ449</f>
        <v>2.7</v>
      </c>
      <c r="GE449" s="571">
        <f>Daten_Polit!AK449</f>
        <v>2.1</v>
      </c>
      <c r="GF449" s="444">
        <v>0.66265468074835454</v>
      </c>
      <c r="GG449" s="444">
        <v>2.777286288832669</v>
      </c>
      <c r="GH449" s="444">
        <v>0.44145753343403848</v>
      </c>
      <c r="GI449" s="444">
        <v>0.44579783852573046</v>
      </c>
      <c r="GJ449" s="444">
        <v>0.41521015557164609</v>
      </c>
      <c r="GK449" s="444">
        <v>8.6086008102212261</v>
      </c>
      <c r="GL449" s="444">
        <v>6.6591000845527253</v>
      </c>
      <c r="GM449" s="444">
        <v>10.88499337726682</v>
      </c>
      <c r="GN449" s="444">
        <v>10.756085918854497</v>
      </c>
      <c r="GO449" s="444">
        <v>11.654135338345069</v>
      </c>
      <c r="GP449" s="444">
        <v>23.426782672742256</v>
      </c>
      <c r="GQ449" s="444">
        <v>26.040861651121766</v>
      </c>
      <c r="GR449" s="444">
        <v>20.496599460742239</v>
      </c>
      <c r="GS449" s="444">
        <v>21.356413220188884</v>
      </c>
      <c r="GT449" s="444">
        <v>15.365634813815612</v>
      </c>
      <c r="GU449" s="444">
        <v>100</v>
      </c>
      <c r="GV449" s="444">
        <v>14.826646610504971</v>
      </c>
      <c r="GW449" s="444">
        <v>81.691120465504454</v>
      </c>
      <c r="GX449" s="444">
        <v>65.843446237066658</v>
      </c>
      <c r="GY449" s="444">
        <v>15.847674228437786</v>
      </c>
      <c r="GZ449" s="444">
        <v>100</v>
      </c>
      <c r="HA449" s="444">
        <v>52.694506174645149</v>
      </c>
      <c r="HB449" s="444">
        <v>47.305493825354851</v>
      </c>
      <c r="HC449" s="444">
        <v>40.640077145621383</v>
      </c>
      <c r="HD449" s="444">
        <v>6.6654166797334682</v>
      </c>
      <c r="HE449" s="444">
        <v>100</v>
      </c>
      <c r="HF449" s="444">
        <v>10.411626930465644</v>
      </c>
      <c r="HG449" s="444">
        <v>84.60473891084456</v>
      </c>
      <c r="HH449" s="444">
        <v>72.59956742965592</v>
      </c>
      <c r="HI449" s="445">
        <v>12.00517148118864</v>
      </c>
      <c r="HJ449" s="570">
        <f>Daten_Polit!AL449</f>
        <v>4.0999999999999996</v>
      </c>
      <c r="HK449" s="571">
        <f>Daten_Polit!AM449</f>
        <v>14.9</v>
      </c>
      <c r="HL449" s="571">
        <f>Daten_Polit!AN449</f>
        <v>2.2999999999999998</v>
      </c>
      <c r="HM449" s="571">
        <f>Daten_Polit!AO449</f>
        <v>2.5</v>
      </c>
      <c r="HN449" s="571">
        <f>Daten_Polit!AP449</f>
        <v>1.8</v>
      </c>
      <c r="HO449" s="444">
        <v>0.51296089234435438</v>
      </c>
      <c r="HP449" s="444">
        <v>2.1389875243732597</v>
      </c>
      <c r="HQ449" s="444">
        <v>0.33448539792494075</v>
      </c>
      <c r="HR449" s="444">
        <v>0.33786122506948307</v>
      </c>
      <c r="HS449" s="444">
        <v>0.31523822161670517</v>
      </c>
      <c r="HT449" s="444">
        <v>8.5985533085010335</v>
      </c>
      <c r="HU449" s="444">
        <v>6.609727784995524</v>
      </c>
      <c r="HV449" s="444">
        <v>10.952087370089798</v>
      </c>
      <c r="HW449" s="444">
        <v>10.786790254564906</v>
      </c>
      <c r="HX449" s="444">
        <v>11.920729865264938</v>
      </c>
      <c r="HY449" s="444">
        <v>33.417620772846675</v>
      </c>
      <c r="HZ449" s="444">
        <v>36.696062330223036</v>
      </c>
      <c r="IA449" s="444">
        <v>29.596412556053604</v>
      </c>
      <c r="IB449" s="444">
        <v>30.716623002219244</v>
      </c>
      <c r="IC449" s="444">
        <v>23.038068251820203</v>
      </c>
      <c r="ID449" s="444">
        <v>100</v>
      </c>
      <c r="IE449" s="444">
        <v>14.854833987237026</v>
      </c>
      <c r="IF449" s="444">
        <v>81.85375297675705</v>
      </c>
      <c r="IG449" s="444">
        <v>65.563757718377332</v>
      </c>
      <c r="IH449" s="444">
        <v>16.289995258379736</v>
      </c>
      <c r="II449" s="444">
        <v>100</v>
      </c>
      <c r="IJ449" s="444">
        <v>54.510261797106821</v>
      </c>
      <c r="IK449" s="444">
        <v>45.489738202893179</v>
      </c>
      <c r="IL449" s="444">
        <v>38.837515195589653</v>
      </c>
      <c r="IM449" s="444">
        <v>6.652223007303534</v>
      </c>
      <c r="IN449" s="444">
        <v>100</v>
      </c>
      <c r="IO449" s="444">
        <v>10.746772799834503</v>
      </c>
      <c r="IP449" s="444">
        <v>84.63411695678306</v>
      </c>
      <c r="IQ449" s="444">
        <v>72.004929591212644</v>
      </c>
      <c r="IR449" s="445">
        <v>12.629187365570418</v>
      </c>
      <c r="IS449" s="443">
        <f>Daten_Polit!AQ449</f>
        <v>3.9</v>
      </c>
      <c r="IT449" s="227">
        <f>Daten_Polit!AR449</f>
        <v>14.8</v>
      </c>
      <c r="IU449" s="227">
        <f>Daten_Polit!AS449</f>
        <v>2</v>
      </c>
      <c r="IV449" s="227">
        <f>Daten_Polit!AT449</f>
        <v>2.1</v>
      </c>
      <c r="IW449" s="227">
        <f>Daten_Polit!AU449</f>
        <v>1.7</v>
      </c>
      <c r="IX449" s="444" t="s">
        <v>820</v>
      </c>
      <c r="IY449" s="444" t="s">
        <v>820</v>
      </c>
      <c r="IZ449" s="444" t="s">
        <v>820</v>
      </c>
      <c r="JA449" s="444" t="s">
        <v>820</v>
      </c>
      <c r="JB449" s="444" t="s">
        <v>820</v>
      </c>
      <c r="JC449" s="444" t="s">
        <v>820</v>
      </c>
      <c r="JD449" s="444" t="s">
        <v>820</v>
      </c>
      <c r="JE449" s="444" t="s">
        <v>820</v>
      </c>
      <c r="JF449" s="444" t="s">
        <v>820</v>
      </c>
      <c r="JG449" s="444" t="s">
        <v>820</v>
      </c>
      <c r="JH449" s="444" t="s">
        <v>820</v>
      </c>
      <c r="JI449" s="444" t="s">
        <v>820</v>
      </c>
      <c r="JJ449" s="444" t="s">
        <v>820</v>
      </c>
      <c r="JK449" s="444" t="s">
        <v>820</v>
      </c>
      <c r="JL449" s="444" t="s">
        <v>820</v>
      </c>
      <c r="JM449" s="444" t="s">
        <v>820</v>
      </c>
      <c r="JN449" s="444" t="s">
        <v>820</v>
      </c>
      <c r="JO449" s="444" t="s">
        <v>820</v>
      </c>
      <c r="JP449" s="444" t="s">
        <v>820</v>
      </c>
      <c r="JQ449" s="444" t="s">
        <v>820</v>
      </c>
      <c r="JR449" s="444" t="s">
        <v>820</v>
      </c>
      <c r="JS449" s="444" t="s">
        <v>820</v>
      </c>
      <c r="JT449" s="444" t="s">
        <v>820</v>
      </c>
      <c r="JU449" s="444" t="s">
        <v>820</v>
      </c>
      <c r="JV449" s="444" t="s">
        <v>820</v>
      </c>
      <c r="JW449" s="444" t="s">
        <v>820</v>
      </c>
      <c r="JX449" s="444" t="s">
        <v>820</v>
      </c>
      <c r="JY449" s="444" t="s">
        <v>820</v>
      </c>
      <c r="JZ449" s="444" t="s">
        <v>820</v>
      </c>
      <c r="KA449" s="445" t="s">
        <v>820</v>
      </c>
    </row>
    <row r="450" spans="4:287" ht="12.65" customHeight="1" x14ac:dyDescent="0.2">
      <c r="D450" s="276"/>
      <c r="E450" s="3" t="str">
        <f>Daten_Polit!E450</f>
        <v>07211999</v>
      </c>
      <c r="F450" s="229" t="str">
        <f>Daten_Polit!F450</f>
        <v>Trier</v>
      </c>
      <c r="G450" s="246"/>
      <c r="H450" s="531">
        <f>Daten_Polit!H450</f>
        <v>3.9</v>
      </c>
      <c r="I450" s="532">
        <f>Daten_Polit!I450</f>
        <v>11.5</v>
      </c>
      <c r="J450" s="532">
        <f>Daten_Polit!J450</f>
        <v>2.7</v>
      </c>
      <c r="K450" s="532">
        <f>Daten_Polit!K450</f>
        <v>2.7</v>
      </c>
      <c r="L450" s="532">
        <f>Daten_Polit!L450</f>
        <v>2.2000000000000002</v>
      </c>
      <c r="M450" s="308">
        <v>0.79257313955454745</v>
      </c>
      <c r="N450" s="308">
        <v>2.4896174781058376</v>
      </c>
      <c r="O450" s="308">
        <v>0.6458230178901514</v>
      </c>
      <c r="P450" s="308">
        <v>0.63845552475198708</v>
      </c>
      <c r="Q450" s="308">
        <v>0.70592833660119625</v>
      </c>
      <c r="R450" s="308">
        <v>10.776808542638056</v>
      </c>
      <c r="S450" s="308">
        <v>7.2333901192503758</v>
      </c>
      <c r="T450" s="308">
        <v>13.724029467759291</v>
      </c>
      <c r="U450" s="308">
        <v>13.637445080654029</v>
      </c>
      <c r="V450" s="308">
        <v>14.302362538405101</v>
      </c>
      <c r="W450" s="308">
        <v>28.348439073515554</v>
      </c>
      <c r="X450" s="308">
        <v>33.430805848348626</v>
      </c>
      <c r="Y450" s="308">
        <v>24.285812814677822</v>
      </c>
      <c r="Z450" s="308">
        <v>25.155235115694069</v>
      </c>
      <c r="AA450" s="308">
        <v>18.538736090691522</v>
      </c>
      <c r="AB450" s="308">
        <v>100</v>
      </c>
      <c r="AC450" s="308">
        <v>15.086952674028378</v>
      </c>
      <c r="AD450" s="308">
        <v>81.401269113828263</v>
      </c>
      <c r="AE450" s="308">
        <v>68.422387503010512</v>
      </c>
      <c r="AF450" s="308">
        <v>12.978881610817746</v>
      </c>
      <c r="AG450" s="308">
        <v>100</v>
      </c>
      <c r="AH450" s="308">
        <v>46.077137608119671</v>
      </c>
      <c r="AI450" s="308">
        <v>53.922862391880322</v>
      </c>
      <c r="AJ450" s="308">
        <v>46.530788860294791</v>
      </c>
      <c r="AK450" s="308">
        <v>7.3920735315855346</v>
      </c>
      <c r="AL450" s="308">
        <v>100</v>
      </c>
      <c r="AM450" s="308">
        <v>10.047430295034015</v>
      </c>
      <c r="AN450" s="308">
        <v>83.990589341481538</v>
      </c>
      <c r="AO450" s="308">
        <v>74.819486586394802</v>
      </c>
      <c r="AP450" s="337">
        <v>9.1711027550867392</v>
      </c>
      <c r="AQ450" s="531">
        <f>Daten_Polit!M450</f>
        <v>4</v>
      </c>
      <c r="AR450" s="532">
        <f>Daten_Polit!N450</f>
        <v>11.8</v>
      </c>
      <c r="AS450" s="532">
        <f>Daten_Polit!O450</f>
        <v>2.7</v>
      </c>
      <c r="AT450" s="532">
        <f>Daten_Polit!P450</f>
        <v>2.7</v>
      </c>
      <c r="AU450" s="532">
        <f>Daten_Polit!Q450</f>
        <v>2.2999999999999998</v>
      </c>
      <c r="AV450" s="308">
        <v>0.75071445137603143</v>
      </c>
      <c r="AW450" s="308">
        <v>2.3145331387158885</v>
      </c>
      <c r="AX450" s="308">
        <v>0.61458599905010958</v>
      </c>
      <c r="AY450" s="308">
        <v>0.60757217515658635</v>
      </c>
      <c r="AZ450" s="308">
        <v>0.66837914330979231</v>
      </c>
      <c r="BA450" s="308">
        <v>10.451868158020023</v>
      </c>
      <c r="BB450" s="308">
        <v>7.1920648623031642</v>
      </c>
      <c r="BC450" s="308">
        <v>13.350023776888564</v>
      </c>
      <c r="BD450" s="308">
        <v>13.191468640436049</v>
      </c>
      <c r="BE450" s="308">
        <v>14.337714863497904</v>
      </c>
      <c r="BF450" s="308">
        <v>28.095694206223932</v>
      </c>
      <c r="BG450" s="308">
        <v>33.452943777422995</v>
      </c>
      <c r="BH450" s="308">
        <v>24.889138366546874</v>
      </c>
      <c r="BI450" s="308">
        <v>26.300606297673113</v>
      </c>
      <c r="BJ450" s="308">
        <v>16.144991922466385</v>
      </c>
      <c r="BK450" s="308">
        <v>100</v>
      </c>
      <c r="BL450" s="308">
        <v>15.066642943680881</v>
      </c>
      <c r="BM450" s="308">
        <v>81.613390575710781</v>
      </c>
      <c r="BN450" s="308">
        <v>68.459001708355217</v>
      </c>
      <c r="BO450" s="308">
        <v>13.154388867355571</v>
      </c>
      <c r="BP450" s="308">
        <v>100</v>
      </c>
      <c r="BQ450" s="308">
        <v>46.337614898967161</v>
      </c>
      <c r="BR450" s="308">
        <v>53.662385101032839</v>
      </c>
      <c r="BS450" s="308">
        <v>45.631050104086718</v>
      </c>
      <c r="BT450" s="308">
        <v>8.0313349969461143</v>
      </c>
      <c r="BU450" s="308">
        <v>100</v>
      </c>
      <c r="BV450" s="308">
        <v>10.041496811539846</v>
      </c>
      <c r="BW450" s="308">
        <v>84.333304183778395</v>
      </c>
      <c r="BX450" s="308">
        <v>74.605817978354636</v>
      </c>
      <c r="BY450" s="312">
        <v>9.7274862054237516</v>
      </c>
      <c r="BZ450" s="531">
        <f>Daten_Polit!R450</f>
        <v>3.7</v>
      </c>
      <c r="CA450" s="532">
        <f>Daten_Polit!S450</f>
        <v>10.8</v>
      </c>
      <c r="CB450" s="532">
        <f>Daten_Polit!T450</f>
        <v>2.5</v>
      </c>
      <c r="CC450" s="532">
        <f>Daten_Polit!U450</f>
        <v>2.6</v>
      </c>
      <c r="CD450" s="532">
        <f>Daten_Polit!V450</f>
        <v>2.2999999999999998</v>
      </c>
      <c r="CE450" s="309">
        <v>0.70152048550194224</v>
      </c>
      <c r="CF450" s="309">
        <v>2.0945015391007895</v>
      </c>
      <c r="CG450" s="309">
        <v>0.57753424452923519</v>
      </c>
      <c r="CH450" s="309">
        <v>0.56290123177200546</v>
      </c>
      <c r="CI450" s="309">
        <v>0.68489414998716081</v>
      </c>
      <c r="CJ450" s="309">
        <v>10.596011023401273</v>
      </c>
      <c r="CK450" s="309">
        <v>7.2848959438348011</v>
      </c>
      <c r="CL450" s="309">
        <v>13.904695778177098</v>
      </c>
      <c r="CM450" s="309">
        <v>13.682360460161908</v>
      </c>
      <c r="CN450" s="309">
        <v>15.16678423863873</v>
      </c>
      <c r="CO450" s="309">
        <v>26.849157341028736</v>
      </c>
      <c r="CP450" s="309">
        <v>34.581246495078346</v>
      </c>
      <c r="CQ450" s="309">
        <v>23.445706608034506</v>
      </c>
      <c r="CR450" s="309">
        <v>24.925922600340126</v>
      </c>
      <c r="CS450" s="309">
        <v>15.044337987961063</v>
      </c>
      <c r="CT450" s="309">
        <v>100</v>
      </c>
      <c r="CU450" s="309">
        <v>14.950541070577323</v>
      </c>
      <c r="CV450" s="309">
        <v>82.008422491739637</v>
      </c>
      <c r="CW450" s="309">
        <v>68.335861796626801</v>
      </c>
      <c r="CX450" s="309">
        <v>13.672560695112834</v>
      </c>
      <c r="CY450" s="309">
        <v>100</v>
      </c>
      <c r="CZ450" s="309">
        <v>44.326995172588802</v>
      </c>
      <c r="DA450" s="309">
        <v>55.673004827411191</v>
      </c>
      <c r="DB450" s="309">
        <v>47.121669574114563</v>
      </c>
      <c r="DC450" s="309">
        <v>8.5513352532966191</v>
      </c>
      <c r="DD450" s="309">
        <v>100</v>
      </c>
      <c r="DE450" s="309">
        <v>10.132193067110988</v>
      </c>
      <c r="DF450" s="309">
        <v>84.72251652635471</v>
      </c>
      <c r="DG450" s="309">
        <v>74.560076908603747</v>
      </c>
      <c r="DH450" s="313">
        <v>10.162439617750961</v>
      </c>
      <c r="DI450" s="565">
        <f>Daten_Polit!W450</f>
        <v>3.2</v>
      </c>
      <c r="DJ450" s="532">
        <f>Daten_Polit!X450</f>
        <v>10.4</v>
      </c>
      <c r="DK450" s="532">
        <f>Daten_Polit!Y450</f>
        <v>2.1</v>
      </c>
      <c r="DL450" s="532">
        <f>Daten_Polit!Z450</f>
        <v>2.1</v>
      </c>
      <c r="DM450" s="532">
        <f>Daten_Polit!AA450</f>
        <v>1.9</v>
      </c>
      <c r="DN450" s="309">
        <v>0.69102059748157563</v>
      </c>
      <c r="DO450" s="309">
        <v>2.487057414288679</v>
      </c>
      <c r="DP450" s="309">
        <v>0.51146204205082746</v>
      </c>
      <c r="DQ450" s="309">
        <v>0.49530489574390946</v>
      </c>
      <c r="DR450" s="309">
        <v>0.62491550439274357</v>
      </c>
      <c r="DS450" s="309">
        <v>11.007337637139731</v>
      </c>
      <c r="DT450" s="309">
        <v>8.0728539400789909</v>
      </c>
      <c r="DU450" s="309">
        <v>13.759627318632555</v>
      </c>
      <c r="DV450" s="309">
        <v>13.550211596702921</v>
      </c>
      <c r="DW450" s="309">
        <v>14.925206519312347</v>
      </c>
      <c r="DX450" s="309">
        <v>25.152413396450825</v>
      </c>
      <c r="DY450" s="309">
        <v>28.058194774346578</v>
      </c>
      <c r="DZ450" s="309">
        <v>22.275731338695174</v>
      </c>
      <c r="EA450" s="309">
        <v>24.180146020732131</v>
      </c>
      <c r="EB450" s="309">
        <v>11.75487465181452</v>
      </c>
      <c r="EC450" s="309">
        <v>100</v>
      </c>
      <c r="ED450" s="309">
        <v>15.005774907980957</v>
      </c>
      <c r="EE450" s="309">
        <v>82.029189566736108</v>
      </c>
      <c r="EF450" s="309">
        <v>68.102083981739113</v>
      </c>
      <c r="EG450" s="309">
        <v>13.927105584996985</v>
      </c>
      <c r="EH450" s="309">
        <v>100</v>
      </c>
      <c r="EI450" s="309">
        <v>48.198232039366758</v>
      </c>
      <c r="EJ450" s="309">
        <v>51.801767960633235</v>
      </c>
      <c r="EK450" s="309">
        <v>44.175047949779021</v>
      </c>
      <c r="EL450" s="309">
        <v>7.6267200108542248</v>
      </c>
      <c r="EM450" s="309">
        <v>100</v>
      </c>
      <c r="EN450" s="309">
        <v>10.371178498214526</v>
      </c>
      <c r="EO450" s="309">
        <v>84.675576696966232</v>
      </c>
      <c r="EP450" s="309">
        <v>74.119992585620111</v>
      </c>
      <c r="EQ450" s="367">
        <v>10.555584111346116</v>
      </c>
      <c r="ER450" s="531">
        <f>Daten_Polit!AB450</f>
        <v>3.3</v>
      </c>
      <c r="ES450" s="532">
        <f>Daten_Polit!AC450</f>
        <v>10.7</v>
      </c>
      <c r="ET450" s="532">
        <f>Daten_Polit!AD450</f>
        <v>2</v>
      </c>
      <c r="EU450" s="532">
        <f>Daten_Polit!AE450</f>
        <v>2</v>
      </c>
      <c r="EV450" s="532">
        <f>Daten_Polit!AF450</f>
        <v>2</v>
      </c>
      <c r="EW450" s="309">
        <v>0.66746853241627002</v>
      </c>
      <c r="EX450" s="309">
        <v>2.4149041047499749</v>
      </c>
      <c r="EY450" s="309">
        <v>0.48781950146724229</v>
      </c>
      <c r="EZ450" s="309">
        <v>0.47292853085799869</v>
      </c>
      <c r="FA450" s="309">
        <v>0.58688496377485166</v>
      </c>
      <c r="FB450" s="309">
        <v>10.776531265624079</v>
      </c>
      <c r="FC450" s="309">
        <v>8.0080187581662514</v>
      </c>
      <c r="FD450" s="309">
        <v>13.499281123871883</v>
      </c>
      <c r="FE450" s="309">
        <v>13.43156407165729</v>
      </c>
      <c r="FF450" s="309">
        <v>13.83831026948231</v>
      </c>
      <c r="FG450" s="309">
        <v>23.099942250146558</v>
      </c>
      <c r="FH450" s="309">
        <v>25.070854351973935</v>
      </c>
      <c r="FI450" s="309">
        <v>21.096630146946364</v>
      </c>
      <c r="FJ450" s="309">
        <v>22.811759324711026</v>
      </c>
      <c r="FK450" s="309">
        <v>12.573612976564213</v>
      </c>
      <c r="FL450" s="309">
        <v>100</v>
      </c>
      <c r="FM450" s="309">
        <v>14.86660003142142</v>
      </c>
      <c r="FN450" s="309">
        <v>82.075765100553042</v>
      </c>
      <c r="FO450" s="309">
        <v>67.765050807987805</v>
      </c>
      <c r="FP450" s="309">
        <v>14.31071429256524</v>
      </c>
      <c r="FQ450" s="309">
        <v>100</v>
      </c>
      <c r="FR450" s="309">
        <v>49.695829916006623</v>
      </c>
      <c r="FS450" s="309">
        <v>50.30417008399337</v>
      </c>
      <c r="FT450" s="309">
        <v>41.678012434753214</v>
      </c>
      <c r="FU450" s="309">
        <v>8.6261576492401595</v>
      </c>
      <c r="FV450" s="309">
        <v>100</v>
      </c>
      <c r="FW450" s="309">
        <v>10.604832541465999</v>
      </c>
      <c r="FX450" s="309">
        <v>84.328731187096807</v>
      </c>
      <c r="FY450" s="309">
        <v>73.309286075664616</v>
      </c>
      <c r="FZ450" s="313">
        <v>11.019445111432182</v>
      </c>
      <c r="GA450" s="570">
        <f>Daten_Polit!AG450</f>
        <v>4</v>
      </c>
      <c r="GB450" s="571">
        <f>Daten_Polit!AH450</f>
        <v>13.4</v>
      </c>
      <c r="GC450" s="571">
        <f>Daten_Polit!AI450</f>
        <v>2.5</v>
      </c>
      <c r="GD450" s="571">
        <f>Daten_Polit!AJ450</f>
        <v>2.5</v>
      </c>
      <c r="GE450" s="571">
        <f>Daten_Polit!AK450</f>
        <v>2.5</v>
      </c>
      <c r="GF450" s="444">
        <v>0.68832687393325598</v>
      </c>
      <c r="GG450" s="444">
        <v>2.6148538371809704</v>
      </c>
      <c r="GH450" s="444">
        <v>0.49320814711778505</v>
      </c>
      <c r="GI450" s="444">
        <v>0.47665315655706691</v>
      </c>
      <c r="GJ450" s="444">
        <v>0.5978359712870317</v>
      </c>
      <c r="GK450" s="444">
        <v>8.8402282453637149</v>
      </c>
      <c r="GL450" s="444">
        <v>6.8027210884354945</v>
      </c>
      <c r="GM450" s="444">
        <v>10.913105634899232</v>
      </c>
      <c r="GN450" s="444">
        <v>10.86803710117106</v>
      </c>
      <c r="GO450" s="444">
        <v>11.126440512903029</v>
      </c>
      <c r="GP450" s="444">
        <v>22.272915802571799</v>
      </c>
      <c r="GQ450" s="444">
        <v>24.503577689014769</v>
      </c>
      <c r="GR450" s="444">
        <v>19.800738521564213</v>
      </c>
      <c r="GS450" s="444">
        <v>21.006531314872159</v>
      </c>
      <c r="GT450" s="444">
        <v>14.090473145774554</v>
      </c>
      <c r="GU450" s="444">
        <v>100</v>
      </c>
      <c r="GV450" s="444">
        <v>14.826341054512332</v>
      </c>
      <c r="GW450" s="444">
        <v>81.816888555799522</v>
      </c>
      <c r="GX450" s="444">
        <v>66.863660199457115</v>
      </c>
      <c r="GY450" s="444">
        <v>14.953228356342393</v>
      </c>
      <c r="GZ450" s="444">
        <v>100</v>
      </c>
      <c r="HA450" s="444">
        <v>50.613413605182068</v>
      </c>
      <c r="HB450" s="444">
        <v>49.386586394817925</v>
      </c>
      <c r="HC450" s="444">
        <v>40.39302512663987</v>
      </c>
      <c r="HD450" s="444">
        <v>8.993561268178059</v>
      </c>
      <c r="HE450" s="444">
        <v>100</v>
      </c>
      <c r="HF450" s="444">
        <v>10.489076448831556</v>
      </c>
      <c r="HG450" s="444">
        <v>83.950935998479551</v>
      </c>
      <c r="HH450" s="444">
        <v>72.482255756027399</v>
      </c>
      <c r="HI450" s="445">
        <v>11.468680242452141</v>
      </c>
      <c r="HJ450" s="570">
        <f>Daten_Polit!AL450</f>
        <v>3.7</v>
      </c>
      <c r="HK450" s="571">
        <f>Daten_Polit!AM450</f>
        <v>12.8</v>
      </c>
      <c r="HL450" s="571">
        <f>Daten_Polit!AN450</f>
        <v>2.2999999999999998</v>
      </c>
      <c r="HM450" s="571">
        <f>Daten_Polit!AO450</f>
        <v>2.2999999999999998</v>
      </c>
      <c r="HN450" s="571">
        <f>Daten_Polit!AP450</f>
        <v>2.2000000000000002</v>
      </c>
      <c r="HO450" s="444">
        <v>0.55713026302574464</v>
      </c>
      <c r="HP450" s="444">
        <v>2.0876933093332264</v>
      </c>
      <c r="HQ450" s="444">
        <v>0.39282431933354578</v>
      </c>
      <c r="HR450" s="444">
        <v>0.38101341038625325</v>
      </c>
      <c r="HS450" s="444">
        <v>0.46311361540412599</v>
      </c>
      <c r="HT450" s="444">
        <v>8.9024964672633864</v>
      </c>
      <c r="HU450" s="444">
        <v>6.732908201097394</v>
      </c>
      <c r="HV450" s="444">
        <v>11.144628537646605</v>
      </c>
      <c r="HW450" s="444">
        <v>10.967789353765871</v>
      </c>
      <c r="HX450" s="444">
        <v>11.978174259484634</v>
      </c>
      <c r="HY450" s="444">
        <v>31.275704551318235</v>
      </c>
      <c r="HZ450" s="444">
        <v>33.660145416386776</v>
      </c>
      <c r="IA450" s="444">
        <v>28.823511233352523</v>
      </c>
      <c r="IB450" s="444">
        <v>30.197120874597655</v>
      </c>
      <c r="IC450" s="444">
        <v>22.329409682271191</v>
      </c>
      <c r="ID450" s="444">
        <v>100</v>
      </c>
      <c r="IE450" s="444">
        <v>14.859445256813645</v>
      </c>
      <c r="IF450" s="444">
        <v>81.999910613453665</v>
      </c>
      <c r="IG450" s="444">
        <v>66.645614030053679</v>
      </c>
      <c r="IH450" s="444">
        <v>15.354296583399982</v>
      </c>
      <c r="II450" s="444">
        <v>100</v>
      </c>
      <c r="IJ450" s="444">
        <v>51.956774930543361</v>
      </c>
      <c r="IK450" s="444">
        <v>48.043225069456639</v>
      </c>
      <c r="IL450" s="444">
        <v>39.264775532251385</v>
      </c>
      <c r="IM450" s="444">
        <v>8.7784495372052564</v>
      </c>
      <c r="IN450" s="444">
        <v>100</v>
      </c>
      <c r="IO450" s="444">
        <v>10.878771402619115</v>
      </c>
      <c r="IP450" s="444">
        <v>84.010806885760672</v>
      </c>
      <c r="IQ450" s="444">
        <v>71.925039371534709</v>
      </c>
      <c r="IR450" s="445">
        <v>12.085767514225951</v>
      </c>
      <c r="IS450" s="443">
        <f>Daten_Polit!AQ450</f>
        <v>3.4</v>
      </c>
      <c r="IT450" s="227">
        <f>Daten_Polit!AR450</f>
        <v>12.4</v>
      </c>
      <c r="IU450" s="227">
        <f>Daten_Polit!AS450</f>
        <v>2</v>
      </c>
      <c r="IV450" s="227">
        <f>Daten_Polit!AT450</f>
        <v>2</v>
      </c>
      <c r="IW450" s="227">
        <f>Daten_Polit!AU450</f>
        <v>1.9</v>
      </c>
      <c r="IX450" s="444" t="s">
        <v>820</v>
      </c>
      <c r="IY450" s="444" t="s">
        <v>820</v>
      </c>
      <c r="IZ450" s="444" t="s">
        <v>820</v>
      </c>
      <c r="JA450" s="444" t="s">
        <v>820</v>
      </c>
      <c r="JB450" s="444" t="s">
        <v>820</v>
      </c>
      <c r="JC450" s="444" t="s">
        <v>820</v>
      </c>
      <c r="JD450" s="444" t="s">
        <v>820</v>
      </c>
      <c r="JE450" s="444" t="s">
        <v>820</v>
      </c>
      <c r="JF450" s="444" t="s">
        <v>820</v>
      </c>
      <c r="JG450" s="444" t="s">
        <v>820</v>
      </c>
      <c r="JH450" s="444" t="s">
        <v>820</v>
      </c>
      <c r="JI450" s="444" t="s">
        <v>820</v>
      </c>
      <c r="JJ450" s="444" t="s">
        <v>820</v>
      </c>
      <c r="JK450" s="444" t="s">
        <v>820</v>
      </c>
      <c r="JL450" s="444" t="s">
        <v>820</v>
      </c>
      <c r="JM450" s="444" t="s">
        <v>820</v>
      </c>
      <c r="JN450" s="444" t="s">
        <v>820</v>
      </c>
      <c r="JO450" s="444" t="s">
        <v>820</v>
      </c>
      <c r="JP450" s="444" t="s">
        <v>820</v>
      </c>
      <c r="JQ450" s="444" t="s">
        <v>820</v>
      </c>
      <c r="JR450" s="444" t="s">
        <v>820</v>
      </c>
      <c r="JS450" s="444" t="s">
        <v>820</v>
      </c>
      <c r="JT450" s="444" t="s">
        <v>820</v>
      </c>
      <c r="JU450" s="444" t="s">
        <v>820</v>
      </c>
      <c r="JV450" s="444" t="s">
        <v>820</v>
      </c>
      <c r="JW450" s="444" t="s">
        <v>820</v>
      </c>
      <c r="JX450" s="444" t="s">
        <v>820</v>
      </c>
      <c r="JY450" s="444" t="s">
        <v>820</v>
      </c>
      <c r="JZ450" s="444" t="s">
        <v>820</v>
      </c>
      <c r="KA450" s="445" t="s">
        <v>820</v>
      </c>
    </row>
    <row r="451" spans="4:287" ht="12.65" customHeight="1" x14ac:dyDescent="0.2">
      <c r="D451" s="276"/>
      <c r="E451" s="3" t="str">
        <f>Daten_Polit!E451</f>
        <v>08111999</v>
      </c>
      <c r="F451" s="229" t="str">
        <f>Daten_Polit!F451</f>
        <v>Stuttgart</v>
      </c>
      <c r="G451" s="246"/>
      <c r="H451" s="531">
        <f>Daten_Polit!H451</f>
        <v>3.9</v>
      </c>
      <c r="I451" s="532">
        <f>Daten_Polit!I451</f>
        <v>12.1</v>
      </c>
      <c r="J451" s="532">
        <f>Daten_Polit!J451</f>
        <v>2.4</v>
      </c>
      <c r="K451" s="532">
        <f>Daten_Polit!K451</f>
        <v>2.6</v>
      </c>
      <c r="L451" s="532">
        <f>Daten_Polit!L451</f>
        <v>1.7</v>
      </c>
      <c r="M451" s="308">
        <v>0.53163858503677774</v>
      </c>
      <c r="N451" s="308">
        <v>1.6448449867612218</v>
      </c>
      <c r="O451" s="308">
        <v>0.40260016018774708</v>
      </c>
      <c r="P451" s="308">
        <v>0.41821886713920331</v>
      </c>
      <c r="Q451" s="308">
        <v>0.33902180541521398</v>
      </c>
      <c r="R451" s="308">
        <v>8.4670576249071221</v>
      </c>
      <c r="S451" s="308">
        <v>5.58671735762334</v>
      </c>
      <c r="T451" s="308">
        <v>11.497288270847832</v>
      </c>
      <c r="U451" s="308">
        <v>11.087235118979446</v>
      </c>
      <c r="V451" s="308">
        <v>13.62344274132368</v>
      </c>
      <c r="W451" s="308">
        <v>32.775363334735346</v>
      </c>
      <c r="X451" s="308">
        <v>38.415002312081128</v>
      </c>
      <c r="Y451" s="308">
        <v>27.259373769141732</v>
      </c>
      <c r="Z451" s="308">
        <v>28.434153574792891</v>
      </c>
      <c r="AA451" s="308">
        <v>21.190873983180737</v>
      </c>
      <c r="AB451" s="308">
        <v>100</v>
      </c>
      <c r="AC451" s="308">
        <v>15.870352490553438</v>
      </c>
      <c r="AD451" s="308">
        <v>80.662535432756385</v>
      </c>
      <c r="AE451" s="308">
        <v>62.06371414017574</v>
      </c>
      <c r="AF451" s="308">
        <v>18.598821292580649</v>
      </c>
      <c r="AG451" s="308">
        <v>100</v>
      </c>
      <c r="AH451" s="308">
        <v>50.965874370261467</v>
      </c>
      <c r="AI451" s="308">
        <v>49.034125629738526</v>
      </c>
      <c r="AJ451" s="308">
        <v>41.053617246329104</v>
      </c>
      <c r="AK451" s="308">
        <v>7.980508383409421</v>
      </c>
      <c r="AL451" s="308">
        <v>100</v>
      </c>
      <c r="AM451" s="308">
        <v>11.966095202364865</v>
      </c>
      <c r="AN451" s="308">
        <v>83.163123391075615</v>
      </c>
      <c r="AO451" s="308">
        <v>66.762256677865736</v>
      </c>
      <c r="AP451" s="337">
        <v>16.400866713209876</v>
      </c>
      <c r="AQ451" s="531">
        <f>Daten_Polit!M451</f>
        <v>3.8</v>
      </c>
      <c r="AR451" s="532">
        <f>Daten_Polit!N451</f>
        <v>12.1</v>
      </c>
      <c r="AS451" s="532">
        <f>Daten_Polit!O451</f>
        <v>2.4</v>
      </c>
      <c r="AT451" s="532">
        <f>Daten_Polit!P451</f>
        <v>2.5</v>
      </c>
      <c r="AU451" s="532">
        <f>Daten_Polit!Q451</f>
        <v>1.8</v>
      </c>
      <c r="AV451" s="308">
        <v>0.52799295242571598</v>
      </c>
      <c r="AW451" s="308">
        <v>1.5320855175883534</v>
      </c>
      <c r="AX451" s="308">
        <v>0.4150508697693302</v>
      </c>
      <c r="AY451" s="308">
        <v>0.43378488552586947</v>
      </c>
      <c r="AZ451" s="308">
        <v>0.34312570346629429</v>
      </c>
      <c r="BA451" s="308">
        <v>8.5209583410903917</v>
      </c>
      <c r="BB451" s="308">
        <v>5.5604063197399958</v>
      </c>
      <c r="BC451" s="308">
        <v>11.638679617261181</v>
      </c>
      <c r="BD451" s="308">
        <v>11.197991313592411</v>
      </c>
      <c r="BE451" s="308">
        <v>13.783239749973363</v>
      </c>
      <c r="BF451" s="308">
        <v>31.359385997732065</v>
      </c>
      <c r="BG451" s="308">
        <v>37.769713920242211</v>
      </c>
      <c r="BH451" s="308">
        <v>26.277765536475911</v>
      </c>
      <c r="BI451" s="308">
        <v>27.65915608357253</v>
      </c>
      <c r="BJ451" s="308">
        <v>19.585983047707099</v>
      </c>
      <c r="BK451" s="308">
        <v>100</v>
      </c>
      <c r="BL451" s="308">
        <v>15.741168517811932</v>
      </c>
      <c r="BM451" s="308">
        <v>80.84897539697657</v>
      </c>
      <c r="BN451" s="308">
        <v>61.546917375118134</v>
      </c>
      <c r="BO451" s="308">
        <v>19.302058021858436</v>
      </c>
      <c r="BP451" s="308">
        <v>100</v>
      </c>
      <c r="BQ451" s="308">
        <v>51.410728099129322</v>
      </c>
      <c r="BR451" s="308">
        <v>48.589271900870692</v>
      </c>
      <c r="BS451" s="308">
        <v>40.139710817743804</v>
      </c>
      <c r="BT451" s="308">
        <v>8.4495610831268841</v>
      </c>
      <c r="BU451" s="308">
        <v>100</v>
      </c>
      <c r="BV451" s="308">
        <v>11.880857281913865</v>
      </c>
      <c r="BW451" s="308">
        <v>83.355579723624857</v>
      </c>
      <c r="BX451" s="308">
        <v>66.130796657396857</v>
      </c>
      <c r="BY451" s="312">
        <v>17.224783066228014</v>
      </c>
      <c r="BZ451" s="531">
        <f>Daten_Polit!R451</f>
        <v>3.5</v>
      </c>
      <c r="CA451" s="532">
        <f>Daten_Polit!S451</f>
        <v>10.8</v>
      </c>
      <c r="CB451" s="532">
        <f>Daten_Polit!T451</f>
        <v>2.2999999999999998</v>
      </c>
      <c r="CC451" s="532">
        <f>Daten_Polit!U451</f>
        <v>2.4</v>
      </c>
      <c r="CD451" s="532">
        <f>Daten_Polit!V451</f>
        <v>1.7</v>
      </c>
      <c r="CE451" s="309">
        <v>0.49473271397676249</v>
      </c>
      <c r="CF451" s="309">
        <v>1.2940081597059632</v>
      </c>
      <c r="CG451" s="309">
        <v>0.40838363321632914</v>
      </c>
      <c r="CH451" s="309">
        <v>0.4252295297182172</v>
      </c>
      <c r="CI451" s="309">
        <v>0.3469086249190253</v>
      </c>
      <c r="CJ451" s="309">
        <v>9.1128123834532033</v>
      </c>
      <c r="CK451" s="309">
        <v>5.891818380009461</v>
      </c>
      <c r="CL451" s="309">
        <v>12.37101303895609</v>
      </c>
      <c r="CM451" s="309">
        <v>11.947928919961578</v>
      </c>
      <c r="CN451" s="309">
        <v>14.315920174191321</v>
      </c>
      <c r="CO451" s="309">
        <v>30.090069943779952</v>
      </c>
      <c r="CP451" s="309">
        <v>39.106541454698259</v>
      </c>
      <c r="CQ451" s="309">
        <v>25.238792623024576</v>
      </c>
      <c r="CR451" s="309">
        <v>26.781405378080329</v>
      </c>
      <c r="CS451" s="309">
        <v>18.191003734910872</v>
      </c>
      <c r="CT451" s="309">
        <v>100</v>
      </c>
      <c r="CU451" s="309">
        <v>15.37124146027441</v>
      </c>
      <c r="CV451" s="309">
        <v>81.182515500764623</v>
      </c>
      <c r="CW451" s="309">
        <v>61.126300657868903</v>
      </c>
      <c r="CX451" s="309">
        <v>20.056214842895713</v>
      </c>
      <c r="CY451" s="309">
        <v>100</v>
      </c>
      <c r="CZ451" s="309">
        <v>48.698834040546934</v>
      </c>
      <c r="DA451" s="309">
        <v>51.30116595945308</v>
      </c>
      <c r="DB451" s="309">
        <v>42.044451539389947</v>
      </c>
      <c r="DC451" s="309">
        <v>9.2567144200631386</v>
      </c>
      <c r="DD451" s="309">
        <v>100</v>
      </c>
      <c r="DE451" s="309">
        <v>11.910168001915752</v>
      </c>
      <c r="DF451" s="309">
        <v>83.40544049591081</v>
      </c>
      <c r="DG451" s="309">
        <v>65.465920748393884</v>
      </c>
      <c r="DH451" s="313">
        <v>17.939519747516933</v>
      </c>
      <c r="DI451" s="565">
        <f>Daten_Polit!W451</f>
        <v>3.2</v>
      </c>
      <c r="DJ451" s="532">
        <f>Daten_Polit!X451</f>
        <v>10.7</v>
      </c>
      <c r="DK451" s="532">
        <f>Daten_Polit!Y451</f>
        <v>1.9</v>
      </c>
      <c r="DL451" s="532">
        <f>Daten_Polit!Z451</f>
        <v>2</v>
      </c>
      <c r="DM451" s="532">
        <f>Daten_Polit!AA451</f>
        <v>1.5</v>
      </c>
      <c r="DN451" s="309">
        <v>0.47978222670974113</v>
      </c>
      <c r="DO451" s="309">
        <v>1.57009545726234</v>
      </c>
      <c r="DP451" s="309">
        <v>0.34921759798850066</v>
      </c>
      <c r="DQ451" s="309">
        <v>0.36167161303964562</v>
      </c>
      <c r="DR451" s="309">
        <v>0.30597870068162542</v>
      </c>
      <c r="DS451" s="309">
        <v>9.6738936063894094</v>
      </c>
      <c r="DT451" s="309">
        <v>6.8497786992058316</v>
      </c>
      <c r="DU451" s="309">
        <v>12.897764179305781</v>
      </c>
      <c r="DV451" s="309">
        <v>12.381654152435969</v>
      </c>
      <c r="DW451" s="309">
        <v>15.122130498699704</v>
      </c>
      <c r="DX451" s="309">
        <v>29.12307314975282</v>
      </c>
      <c r="DY451" s="309">
        <v>33.31909826304765</v>
      </c>
      <c r="DZ451" s="309">
        <v>24.705378569580063</v>
      </c>
      <c r="EA451" s="309">
        <v>26.486635073173787</v>
      </c>
      <c r="EB451" s="309">
        <v>17.044358271067875</v>
      </c>
      <c r="EC451" s="309">
        <v>100</v>
      </c>
      <c r="ED451" s="309">
        <v>15.418709684478454</v>
      </c>
      <c r="EE451" s="309">
        <v>81.18065938788483</v>
      </c>
      <c r="EF451" s="309">
        <v>60.71763220382639</v>
      </c>
      <c r="EG451" s="309">
        <v>20.463027184058443</v>
      </c>
      <c r="EH451" s="309">
        <v>100</v>
      </c>
      <c r="EI451" s="309">
        <v>53.157296298380729</v>
      </c>
      <c r="EJ451" s="309">
        <v>46.842703701619264</v>
      </c>
      <c r="EK451" s="309">
        <v>37.759966914050807</v>
      </c>
      <c r="EL451" s="309">
        <v>9.082736787568459</v>
      </c>
      <c r="EM451" s="309">
        <v>100</v>
      </c>
      <c r="EN451" s="309">
        <v>12.01725881095126</v>
      </c>
      <c r="EO451" s="309">
        <v>83.357709837155085</v>
      </c>
      <c r="EP451" s="309">
        <v>64.717309667969076</v>
      </c>
      <c r="EQ451" s="367">
        <v>18.640400169186012</v>
      </c>
      <c r="ER451" s="531">
        <f>Daten_Polit!AB451</f>
        <v>3.2</v>
      </c>
      <c r="ES451" s="532">
        <f>Daten_Polit!AC451</f>
        <v>10.6</v>
      </c>
      <c r="ET451" s="532">
        <f>Daten_Polit!AD451</f>
        <v>1.9</v>
      </c>
      <c r="EU451" s="532">
        <f>Daten_Polit!AE451</f>
        <v>2</v>
      </c>
      <c r="EV451" s="532">
        <f>Daten_Polit!AF451</f>
        <v>1.5</v>
      </c>
      <c r="EW451" s="309">
        <v>0.50722599655250344</v>
      </c>
      <c r="EX451" s="309">
        <v>1.748099975139608</v>
      </c>
      <c r="EY451" s="309">
        <v>0.35845299005498965</v>
      </c>
      <c r="EZ451" s="309">
        <v>0.37311808814665481</v>
      </c>
      <c r="FA451" s="309">
        <v>0.31004165531244443</v>
      </c>
      <c r="FB451" s="309">
        <v>9.3295979975103265</v>
      </c>
      <c r="FC451" s="309">
        <v>6.7954946522519304</v>
      </c>
      <c r="FD451" s="309">
        <v>12.206786891878957</v>
      </c>
      <c r="FE451" s="309">
        <v>11.680891631498316</v>
      </c>
      <c r="FF451" s="309">
        <v>14.405089124019712</v>
      </c>
      <c r="FG451" s="309">
        <v>26.144381036948445</v>
      </c>
      <c r="FH451" s="309">
        <v>29.81199436261981</v>
      </c>
      <c r="FI451" s="309">
        <v>22.260402382112705</v>
      </c>
      <c r="FJ451" s="309">
        <v>23.830081650380709</v>
      </c>
      <c r="FK451" s="309">
        <v>15.716053651698433</v>
      </c>
      <c r="FL451" s="309">
        <v>100</v>
      </c>
      <c r="FM451" s="309">
        <v>15.259478920883691</v>
      </c>
      <c r="FN451" s="309">
        <v>81.311857518831914</v>
      </c>
      <c r="FO451" s="309">
        <v>60.227724312417166</v>
      </c>
      <c r="FP451" s="309">
        <v>21.084133206414748</v>
      </c>
      <c r="FQ451" s="309">
        <v>100</v>
      </c>
      <c r="FR451" s="309">
        <v>52.550360936644061</v>
      </c>
      <c r="FS451" s="309">
        <v>47.449639063355946</v>
      </c>
      <c r="FT451" s="309">
        <v>38.220723949933863</v>
      </c>
      <c r="FU451" s="309">
        <v>9.2289151134220777</v>
      </c>
      <c r="FV451" s="309">
        <v>100</v>
      </c>
      <c r="FW451" s="309">
        <v>11.901100913537313</v>
      </c>
      <c r="FX451" s="309">
        <v>83.465018493979031</v>
      </c>
      <c r="FY451" s="309">
        <v>64.05963000832935</v>
      </c>
      <c r="FZ451" s="313">
        <v>19.405388485649684</v>
      </c>
      <c r="GA451" s="570">
        <f>Daten_Polit!AG451</f>
        <v>4.0999999999999996</v>
      </c>
      <c r="GB451" s="571">
        <f>Daten_Polit!AH451</f>
        <v>13.8</v>
      </c>
      <c r="GC451" s="571">
        <f>Daten_Polit!AI451</f>
        <v>2.5</v>
      </c>
      <c r="GD451" s="571">
        <f>Daten_Polit!AJ451</f>
        <v>2.7</v>
      </c>
      <c r="GE451" s="571">
        <f>Daten_Polit!AK451</f>
        <v>1.9</v>
      </c>
      <c r="GF451" s="444">
        <v>0.53585664377898135</v>
      </c>
      <c r="GG451" s="444">
        <v>2.0081969328944274</v>
      </c>
      <c r="GH451" s="444">
        <v>0.36280371791409149</v>
      </c>
      <c r="GI451" s="444">
        <v>0.37644748762431068</v>
      </c>
      <c r="GJ451" s="444">
        <v>0.31958607148032236</v>
      </c>
      <c r="GK451" s="444">
        <v>7.1471706567743283</v>
      </c>
      <c r="GL451" s="444">
        <v>5.4642947793223868</v>
      </c>
      <c r="GM451" s="444">
        <v>9.0278337064896998</v>
      </c>
      <c r="GN451" s="444">
        <v>8.6689424361884271</v>
      </c>
      <c r="GO451" s="444">
        <v>10.486529846434074</v>
      </c>
      <c r="GP451" s="444">
        <v>24.051152695489115</v>
      </c>
      <c r="GQ451" s="444">
        <v>27.423134444072307</v>
      </c>
      <c r="GR451" s="444">
        <v>20.398887046811829</v>
      </c>
      <c r="GS451" s="444">
        <v>21.704377786984811</v>
      </c>
      <c r="GT451" s="444">
        <v>15.104239308745864</v>
      </c>
      <c r="GU451" s="444">
        <v>100</v>
      </c>
      <c r="GV451" s="444">
        <v>15.216230666052056</v>
      </c>
      <c r="GW451" s="444">
        <v>81.284533393249461</v>
      </c>
      <c r="GX451" s="444">
        <v>59.581933897989124</v>
      </c>
      <c r="GY451" s="444">
        <v>21.702599495260337</v>
      </c>
      <c r="GZ451" s="444">
        <v>100</v>
      </c>
      <c r="HA451" s="444">
        <v>52.184798799902346</v>
      </c>
      <c r="HB451" s="444">
        <v>47.815201200097661</v>
      </c>
      <c r="HC451" s="444">
        <v>38.338276273527185</v>
      </c>
      <c r="HD451" s="444">
        <v>9.4769249265704776</v>
      </c>
      <c r="HE451" s="444">
        <v>100</v>
      </c>
      <c r="HF451" s="444">
        <v>11.563079783986923</v>
      </c>
      <c r="HG451" s="444">
        <v>83.694630241005726</v>
      </c>
      <c r="HH451" s="444">
        <v>63.612290784341354</v>
      </c>
      <c r="HI451" s="445">
        <v>20.082339456664382</v>
      </c>
      <c r="HJ451" s="570">
        <f>Daten_Polit!AL451</f>
        <v>3.9</v>
      </c>
      <c r="HK451" s="571">
        <f>Daten_Polit!AM451</f>
        <v>13.5</v>
      </c>
      <c r="HL451" s="571">
        <f>Daten_Polit!AN451</f>
        <v>2.2999999999999998</v>
      </c>
      <c r="HM451" s="571">
        <f>Daten_Polit!AO451</f>
        <v>2.5</v>
      </c>
      <c r="HN451" s="571">
        <f>Daten_Polit!AP451</f>
        <v>1.7</v>
      </c>
      <c r="HO451" s="444">
        <v>0.43553825601641072</v>
      </c>
      <c r="HP451" s="444">
        <v>1.6168437504756259</v>
      </c>
      <c r="HQ451" s="444">
        <v>0.29417498381936008</v>
      </c>
      <c r="HR451" s="444">
        <v>0.30476483049545061</v>
      </c>
      <c r="HS451" s="444">
        <v>0.26183767227031957</v>
      </c>
      <c r="HT451" s="444">
        <v>7.8743796653435849</v>
      </c>
      <c r="HU451" s="444">
        <v>5.8751686772658589</v>
      </c>
      <c r="HV451" s="444">
        <v>10.21704399329775</v>
      </c>
      <c r="HW451" s="444">
        <v>9.7997209611031124</v>
      </c>
      <c r="HX451" s="444">
        <v>11.896487830118026</v>
      </c>
      <c r="HY451" s="444">
        <v>33.831768507010167</v>
      </c>
      <c r="HZ451" s="444">
        <v>37.742289813988123</v>
      </c>
      <c r="IA451" s="444">
        <v>29.252178121974069</v>
      </c>
      <c r="IB451" s="444">
        <v>30.870872792423359</v>
      </c>
      <c r="IC451" s="444">
        <v>22.739430173349099</v>
      </c>
      <c r="ID451" s="444">
        <v>100</v>
      </c>
      <c r="IE451" s="444">
        <v>15.154710710577509</v>
      </c>
      <c r="IF451" s="444">
        <v>81.399906553173068</v>
      </c>
      <c r="IG451" s="444">
        <v>59.23482225300274</v>
      </c>
      <c r="IH451" s="444">
        <v>22.165084300170324</v>
      </c>
      <c r="II451" s="444">
        <v>100</v>
      </c>
      <c r="IJ451" s="444">
        <v>53.308792854494193</v>
      </c>
      <c r="IK451" s="444">
        <v>46.691207145505814</v>
      </c>
      <c r="IL451" s="444">
        <v>37.429397285721933</v>
      </c>
      <c r="IM451" s="444">
        <v>9.2618098597838809</v>
      </c>
      <c r="IN451" s="444">
        <v>100</v>
      </c>
      <c r="IO451" s="444">
        <v>11.708679083894564</v>
      </c>
      <c r="IP451" s="444">
        <v>83.700934317519028</v>
      </c>
      <c r="IQ451" s="444">
        <v>63.052466128233384</v>
      </c>
      <c r="IR451" s="445">
        <v>20.648468189285634</v>
      </c>
      <c r="IS451" s="443">
        <f>Daten_Polit!AQ451</f>
        <v>3.5</v>
      </c>
      <c r="IT451" s="227">
        <f>Daten_Polit!AR451</f>
        <v>12.6</v>
      </c>
      <c r="IU451" s="227">
        <f>Daten_Polit!AS451</f>
        <v>2</v>
      </c>
      <c r="IV451" s="227">
        <f>Daten_Polit!AT451</f>
        <v>2.1</v>
      </c>
      <c r="IW451" s="227">
        <f>Daten_Polit!AU451</f>
        <v>1.5</v>
      </c>
      <c r="IX451" s="444" t="s">
        <v>820</v>
      </c>
      <c r="IY451" s="444" t="s">
        <v>820</v>
      </c>
      <c r="IZ451" s="444" t="s">
        <v>820</v>
      </c>
      <c r="JA451" s="444" t="s">
        <v>820</v>
      </c>
      <c r="JB451" s="444" t="s">
        <v>820</v>
      </c>
      <c r="JC451" s="444" t="s">
        <v>820</v>
      </c>
      <c r="JD451" s="444" t="s">
        <v>820</v>
      </c>
      <c r="JE451" s="444" t="s">
        <v>820</v>
      </c>
      <c r="JF451" s="444" t="s">
        <v>820</v>
      </c>
      <c r="JG451" s="444" t="s">
        <v>820</v>
      </c>
      <c r="JH451" s="444" t="s">
        <v>820</v>
      </c>
      <c r="JI451" s="444" t="s">
        <v>820</v>
      </c>
      <c r="JJ451" s="444" t="s">
        <v>820</v>
      </c>
      <c r="JK451" s="444" t="s">
        <v>820</v>
      </c>
      <c r="JL451" s="444" t="s">
        <v>820</v>
      </c>
      <c r="JM451" s="444" t="s">
        <v>820</v>
      </c>
      <c r="JN451" s="444" t="s">
        <v>820</v>
      </c>
      <c r="JO451" s="444" t="s">
        <v>820</v>
      </c>
      <c r="JP451" s="444" t="s">
        <v>820</v>
      </c>
      <c r="JQ451" s="444" t="s">
        <v>820</v>
      </c>
      <c r="JR451" s="444" t="s">
        <v>820</v>
      </c>
      <c r="JS451" s="444" t="s">
        <v>820</v>
      </c>
      <c r="JT451" s="444" t="s">
        <v>820</v>
      </c>
      <c r="JU451" s="444" t="s">
        <v>820</v>
      </c>
      <c r="JV451" s="444" t="s">
        <v>820</v>
      </c>
      <c r="JW451" s="444" t="s">
        <v>820</v>
      </c>
      <c r="JX451" s="444" t="s">
        <v>820</v>
      </c>
      <c r="JY451" s="444" t="s">
        <v>820</v>
      </c>
      <c r="JZ451" s="444" t="s">
        <v>820</v>
      </c>
      <c r="KA451" s="445" t="s">
        <v>820</v>
      </c>
    </row>
    <row r="452" spans="4:287" ht="12.65" customHeight="1" x14ac:dyDescent="0.2">
      <c r="D452" s="276"/>
      <c r="E452" s="3" t="str">
        <f>Daten_Polit!E452</f>
        <v>08212999</v>
      </c>
      <c r="F452" s="229" t="str">
        <f>Daten_Polit!F452</f>
        <v>Karlsruhe</v>
      </c>
      <c r="G452" s="246"/>
      <c r="H452" s="531">
        <f>Daten_Polit!H452</f>
        <v>4</v>
      </c>
      <c r="I452" s="532">
        <f>Daten_Polit!I452</f>
        <v>11.8</v>
      </c>
      <c r="J452" s="532">
        <f>Daten_Polit!J452</f>
        <v>2.7</v>
      </c>
      <c r="K452" s="532">
        <f>Daten_Polit!K452</f>
        <v>2.9</v>
      </c>
      <c r="L452" s="532">
        <f>Daten_Polit!L452</f>
        <v>2</v>
      </c>
      <c r="M452" s="308">
        <v>0.56349523366502163</v>
      </c>
      <c r="N452" s="308">
        <v>1.6512047637941931</v>
      </c>
      <c r="O452" s="308">
        <v>0.44323734713988849</v>
      </c>
      <c r="P452" s="308">
        <v>0.45394685340648455</v>
      </c>
      <c r="Q452" s="308">
        <v>0.40358609311656002</v>
      </c>
      <c r="R452" s="308">
        <v>8.5550227772100627</v>
      </c>
      <c r="S452" s="308">
        <v>5.8056625593836193</v>
      </c>
      <c r="T452" s="308">
        <v>10.95104108047277</v>
      </c>
      <c r="U452" s="308">
        <v>10.557884274664053</v>
      </c>
      <c r="V452" s="308">
        <v>12.670572670572863</v>
      </c>
      <c r="W452" s="308">
        <v>29.276803694252866</v>
      </c>
      <c r="X452" s="308">
        <v>33.98750300807464</v>
      </c>
      <c r="Y452" s="308">
        <v>24.852573642975059</v>
      </c>
      <c r="Z452" s="308">
        <v>26.102379534449131</v>
      </c>
      <c r="AA452" s="308">
        <v>19.404838042213022</v>
      </c>
      <c r="AB452" s="308">
        <v>100</v>
      </c>
      <c r="AC452" s="308">
        <v>15.459435242305766</v>
      </c>
      <c r="AD452" s="308">
        <v>81.332606432611712</v>
      </c>
      <c r="AE452" s="308">
        <v>60.944855938465572</v>
      </c>
      <c r="AF452" s="308">
        <v>20.38775049414614</v>
      </c>
      <c r="AG452" s="308">
        <v>100</v>
      </c>
      <c r="AH452" s="308">
        <v>46.069311975325839</v>
      </c>
      <c r="AI452" s="308">
        <v>53.930688024674154</v>
      </c>
      <c r="AJ452" s="308">
        <v>43.733171729973279</v>
      </c>
      <c r="AK452" s="308">
        <v>10.197516294700874</v>
      </c>
      <c r="AL452" s="308">
        <v>100</v>
      </c>
      <c r="AM452" s="308">
        <v>11.637009921395345</v>
      </c>
      <c r="AN452" s="308">
        <v>83.780027535121121</v>
      </c>
      <c r="AO452" s="308">
        <v>65.96372125345269</v>
      </c>
      <c r="AP452" s="337">
        <v>17.816306281668425</v>
      </c>
      <c r="AQ452" s="531">
        <f>Daten_Polit!M452</f>
        <v>3.9</v>
      </c>
      <c r="AR452" s="532">
        <f>Daten_Polit!N452</f>
        <v>11.5</v>
      </c>
      <c r="AS452" s="532">
        <f>Daten_Polit!O452</f>
        <v>2.6</v>
      </c>
      <c r="AT452" s="532">
        <f>Daten_Polit!P452</f>
        <v>2.8</v>
      </c>
      <c r="AU452" s="532">
        <f>Daten_Polit!Q452</f>
        <v>2</v>
      </c>
      <c r="AV452" s="308">
        <v>0.5591047058512677</v>
      </c>
      <c r="AW452" s="308">
        <v>1.5703974560175786</v>
      </c>
      <c r="AX452" s="308">
        <v>0.44899870451467633</v>
      </c>
      <c r="AY452" s="308">
        <v>0.464524500514849</v>
      </c>
      <c r="AZ452" s="308">
        <v>0.3942948443709528</v>
      </c>
      <c r="BA452" s="308">
        <v>8.7774449018857634</v>
      </c>
      <c r="BB452" s="308">
        <v>5.9086496704643547</v>
      </c>
      <c r="BC452" s="308">
        <v>11.255174399769594</v>
      </c>
      <c r="BD452" s="308">
        <v>10.768683590450284</v>
      </c>
      <c r="BE452" s="308">
        <v>13.324508320726375</v>
      </c>
      <c r="BF452" s="308">
        <v>29.004690734375711</v>
      </c>
      <c r="BG452" s="308">
        <v>34.456742171657325</v>
      </c>
      <c r="BH452" s="308">
        <v>25.141573488197977</v>
      </c>
      <c r="BI452" s="308">
        <v>26.468357705588382</v>
      </c>
      <c r="BJ452" s="308">
        <v>19.500815536927977</v>
      </c>
      <c r="BK452" s="308">
        <v>100</v>
      </c>
      <c r="BL452" s="308">
        <v>15.243689530259836</v>
      </c>
      <c r="BM452" s="308">
        <v>81.61860486485908</v>
      </c>
      <c r="BN452" s="308">
        <v>60.544620189650999</v>
      </c>
      <c r="BO452" s="308">
        <v>21.073984675208081</v>
      </c>
      <c r="BP452" s="308">
        <v>100</v>
      </c>
      <c r="BQ452" s="308">
        <v>46.402952539792338</v>
      </c>
      <c r="BR452" s="308">
        <v>53.597047460207662</v>
      </c>
      <c r="BS452" s="308">
        <v>43.290632751327536</v>
      </c>
      <c r="BT452" s="308">
        <v>10.306414708880119</v>
      </c>
      <c r="BU452" s="308">
        <v>100</v>
      </c>
      <c r="BV452" s="308">
        <v>11.601219327560266</v>
      </c>
      <c r="BW452" s="308">
        <v>83.946668191761205</v>
      </c>
      <c r="BX452" s="308">
        <v>65.388427744605693</v>
      </c>
      <c r="BY452" s="312">
        <v>18.558240447155516</v>
      </c>
      <c r="BZ452" s="531">
        <f>Daten_Polit!R452</f>
        <v>3.6</v>
      </c>
      <c r="CA452" s="532">
        <f>Daten_Polit!S452</f>
        <v>10.3</v>
      </c>
      <c r="CB452" s="532">
        <f>Daten_Polit!T452</f>
        <v>2.4</v>
      </c>
      <c r="CC452" s="532">
        <f>Daten_Polit!U452</f>
        <v>2.7</v>
      </c>
      <c r="CD452" s="532">
        <f>Daten_Polit!V452</f>
        <v>1.8</v>
      </c>
      <c r="CE452" s="309">
        <v>0.52407013081278642</v>
      </c>
      <c r="CF452" s="309">
        <v>1.3656897292896686</v>
      </c>
      <c r="CG452" s="309">
        <v>0.43332374789814126</v>
      </c>
      <c r="CH452" s="309">
        <v>0.44654183436993578</v>
      </c>
      <c r="CI452" s="309">
        <v>0.38908556539262573</v>
      </c>
      <c r="CJ452" s="309">
        <v>9.507860781947306</v>
      </c>
      <c r="CK452" s="309">
        <v>6.5276563129501186</v>
      </c>
      <c r="CL452" s="309">
        <v>12.002199112611676</v>
      </c>
      <c r="CM452" s="309">
        <v>11.360739171690732</v>
      </c>
      <c r="CN452" s="309">
        <v>14.699717855703343</v>
      </c>
      <c r="CO452" s="309">
        <v>27.852063751532306</v>
      </c>
      <c r="CP452" s="309">
        <v>35.029496353446213</v>
      </c>
      <c r="CQ452" s="309">
        <v>24.244627944074089</v>
      </c>
      <c r="CR452" s="309">
        <v>25.783580643911026</v>
      </c>
      <c r="CS452" s="309">
        <v>17.796266233767277</v>
      </c>
      <c r="CT452" s="309">
        <v>100</v>
      </c>
      <c r="CU452" s="309">
        <v>15.083986166688915</v>
      </c>
      <c r="CV452" s="309">
        <v>81.785687596749057</v>
      </c>
      <c r="CW452" s="309">
        <v>59.93972073949935</v>
      </c>
      <c r="CX452" s="309">
        <v>21.845966857249717</v>
      </c>
      <c r="CY452" s="309">
        <v>100</v>
      </c>
      <c r="CZ452" s="309">
        <v>44.662501810081693</v>
      </c>
      <c r="DA452" s="309">
        <v>55.337498189918307</v>
      </c>
      <c r="DB452" s="309">
        <v>44.733589523566678</v>
      </c>
      <c r="DC452" s="309">
        <v>10.603908666351632</v>
      </c>
      <c r="DD452" s="309">
        <v>100</v>
      </c>
      <c r="DE452" s="309">
        <v>11.765138186150621</v>
      </c>
      <c r="DF452" s="309">
        <v>83.862204351932178</v>
      </c>
      <c r="DG452" s="309">
        <v>64.569307535452481</v>
      </c>
      <c r="DH452" s="313">
        <v>19.292896816479697</v>
      </c>
      <c r="DI452" s="565">
        <f>Daten_Polit!W452</f>
        <v>3.3</v>
      </c>
      <c r="DJ452" s="532">
        <f>Daten_Polit!X452</f>
        <v>10.5</v>
      </c>
      <c r="DK452" s="532">
        <f>Daten_Polit!Y452</f>
        <v>2.1</v>
      </c>
      <c r="DL452" s="532">
        <f>Daten_Polit!Z452</f>
        <v>2.2000000000000002</v>
      </c>
      <c r="DM452" s="532">
        <f>Daten_Polit!AA452</f>
        <v>1.6</v>
      </c>
      <c r="DN452" s="309">
        <v>0.52754066544958145</v>
      </c>
      <c r="DO452" s="309">
        <v>1.6798963311103206</v>
      </c>
      <c r="DP452" s="309">
        <v>0.38985341421374547</v>
      </c>
      <c r="DQ452" s="309">
        <v>0.39955347816434611</v>
      </c>
      <c r="DR452" s="309">
        <v>0.35896612638343384</v>
      </c>
      <c r="DS452" s="309">
        <v>9.9038118988243156</v>
      </c>
      <c r="DT452" s="309">
        <v>7.2917141268987349</v>
      </c>
      <c r="DU452" s="309">
        <v>12.319519171831327</v>
      </c>
      <c r="DV452" s="309">
        <v>11.656710049071851</v>
      </c>
      <c r="DW452" s="309">
        <v>14.938458944528749</v>
      </c>
      <c r="DX452" s="309">
        <v>25.069338663238494</v>
      </c>
      <c r="DY452" s="309">
        <v>28.103437274973814</v>
      </c>
      <c r="DZ452" s="309">
        <v>22.256695248971965</v>
      </c>
      <c r="EA452" s="309">
        <v>23.913949091529812</v>
      </c>
      <c r="EB452" s="309">
        <v>15.711091423024936</v>
      </c>
      <c r="EC452" s="309">
        <v>100</v>
      </c>
      <c r="ED452" s="309">
        <v>15.137211740658415</v>
      </c>
      <c r="EE452" s="309">
        <v>81.785451602177289</v>
      </c>
      <c r="EF452" s="309">
        <v>59.532473858459831</v>
      </c>
      <c r="EG452" s="309">
        <v>22.252977743717452</v>
      </c>
      <c r="EH452" s="309">
        <v>100</v>
      </c>
      <c r="EI452" s="309">
        <v>48.994463772500382</v>
      </c>
      <c r="EJ452" s="309">
        <v>51.005536227499618</v>
      </c>
      <c r="EK452" s="309">
        <v>40.542900721020523</v>
      </c>
      <c r="EL452" s="309">
        <v>10.462635506479099</v>
      </c>
      <c r="EM452" s="309">
        <v>100</v>
      </c>
      <c r="EN452" s="309">
        <v>11.957057152279308</v>
      </c>
      <c r="EO452" s="309">
        <v>83.794187540594649</v>
      </c>
      <c r="EP452" s="309">
        <v>63.768023177374332</v>
      </c>
      <c r="EQ452" s="367">
        <v>20.026164363220307</v>
      </c>
      <c r="ER452" s="531">
        <f>Daten_Polit!AB452</f>
        <v>3.2</v>
      </c>
      <c r="ES452" s="532">
        <f>Daten_Polit!AC452</f>
        <v>10.199999999999999</v>
      </c>
      <c r="ET452" s="532">
        <f>Daten_Polit!AD452</f>
        <v>2</v>
      </c>
      <c r="EU452" s="532">
        <f>Daten_Polit!AE452</f>
        <v>2.2000000000000002</v>
      </c>
      <c r="EV452" s="532">
        <f>Daten_Polit!AF452</f>
        <v>1.6</v>
      </c>
      <c r="EW452" s="309">
        <v>0.52249195765947654</v>
      </c>
      <c r="EX452" s="309">
        <v>1.7139175076782014</v>
      </c>
      <c r="EY452" s="309">
        <v>0.38072217999870039</v>
      </c>
      <c r="EZ452" s="309">
        <v>0.38699876126369104</v>
      </c>
      <c r="FA452" s="309">
        <v>0.36153981087539822</v>
      </c>
      <c r="FB452" s="309">
        <v>10.105387043278233</v>
      </c>
      <c r="FC452" s="309">
        <v>7.5839934697511628</v>
      </c>
      <c r="FD452" s="309">
        <v>12.425207530324709</v>
      </c>
      <c r="FE452" s="309">
        <v>11.690639666261029</v>
      </c>
      <c r="FF452" s="309">
        <v>15.191686101223356</v>
      </c>
      <c r="FG452" s="309">
        <v>22.192037053530797</v>
      </c>
      <c r="FH452" s="309">
        <v>24.908360322571856</v>
      </c>
      <c r="FI452" s="309">
        <v>19.688249400478107</v>
      </c>
      <c r="FJ452" s="309">
        <v>21.175895765471285</v>
      </c>
      <c r="FK452" s="309">
        <v>14.132197891318734</v>
      </c>
      <c r="FL452" s="309">
        <v>100</v>
      </c>
      <c r="FM452" s="309">
        <v>15.012036425613861</v>
      </c>
      <c r="FN452" s="309">
        <v>81.876367535734929</v>
      </c>
      <c r="FO452" s="309">
        <v>59.080511607970465</v>
      </c>
      <c r="FP452" s="309">
        <v>22.795855927764467</v>
      </c>
      <c r="FQ452" s="309">
        <v>100</v>
      </c>
      <c r="FR452" s="309">
        <v>49.022534952473229</v>
      </c>
      <c r="FS452" s="309">
        <v>50.977465047526771</v>
      </c>
      <c r="FT452" s="309">
        <v>40.074237840608873</v>
      </c>
      <c r="FU452" s="309">
        <v>10.903227206917897</v>
      </c>
      <c r="FV452" s="309">
        <v>100</v>
      </c>
      <c r="FW452" s="309">
        <v>11.853194084044807</v>
      </c>
      <c r="FX452" s="309">
        <v>83.87690704939908</v>
      </c>
      <c r="FY452" s="309">
        <v>63.198119616209979</v>
      </c>
      <c r="FZ452" s="313">
        <v>20.6787874331891</v>
      </c>
      <c r="GA452" s="570">
        <f>Daten_Polit!AG452</f>
        <v>4.0999999999999996</v>
      </c>
      <c r="GB452" s="571">
        <f>Daten_Polit!AH452</f>
        <v>13.1</v>
      </c>
      <c r="GC452" s="571">
        <f>Daten_Polit!AI452</f>
        <v>2.6</v>
      </c>
      <c r="GD452" s="571">
        <f>Daten_Polit!AJ452</f>
        <v>2.9</v>
      </c>
      <c r="GE452" s="571">
        <f>Daten_Polit!AK452</f>
        <v>2.1</v>
      </c>
      <c r="GF452" s="444">
        <v>0.56561514512636268</v>
      </c>
      <c r="GG452" s="444">
        <v>1.9675427374758123</v>
      </c>
      <c r="GH452" s="444">
        <v>0.40100161474309626</v>
      </c>
      <c r="GI452" s="444">
        <v>0.40745856804373359</v>
      </c>
      <c r="GJ452" s="444">
        <v>0.38212905772647499</v>
      </c>
      <c r="GK452" s="444">
        <v>7.4883256084438781</v>
      </c>
      <c r="GL452" s="444">
        <v>5.6458861615135767</v>
      </c>
      <c r="GM452" s="444">
        <v>9.1610722626231471</v>
      </c>
      <c r="GN452" s="444">
        <v>8.4025046090584201</v>
      </c>
      <c r="GO452" s="444">
        <v>11.90023315744234</v>
      </c>
      <c r="GP452" s="444">
        <v>21.542271079262214</v>
      </c>
      <c r="GQ452" s="444">
        <v>24.164319955287088</v>
      </c>
      <c r="GR452" s="444">
        <v>19.163840189574486</v>
      </c>
      <c r="GS452" s="444">
        <v>20.468069545559992</v>
      </c>
      <c r="GT452" s="444">
        <v>14.448817714749444</v>
      </c>
      <c r="GU452" s="444">
        <v>100</v>
      </c>
      <c r="GV452" s="444">
        <v>14.989663988120782</v>
      </c>
      <c r="GW452" s="444">
        <v>81.759416979712498</v>
      </c>
      <c r="GX452" s="444">
        <v>58.287530458661784</v>
      </c>
      <c r="GY452" s="444">
        <v>23.471886521050713</v>
      </c>
      <c r="GZ452" s="444">
        <v>100</v>
      </c>
      <c r="HA452" s="444">
        <v>48.53127435512112</v>
      </c>
      <c r="HB452" s="444">
        <v>51.468725644878901</v>
      </c>
      <c r="HC452" s="444">
        <v>40.139947604895461</v>
      </c>
      <c r="HD452" s="444">
        <v>11.328778039983435</v>
      </c>
      <c r="HE452" s="444">
        <v>100</v>
      </c>
      <c r="HF452" s="444">
        <v>11.652223388568268</v>
      </c>
      <c r="HG452" s="444">
        <v>83.878133584478419</v>
      </c>
      <c r="HH452" s="444">
        <v>62.496070342198642</v>
      </c>
      <c r="HI452" s="445">
        <v>21.382063242279788</v>
      </c>
      <c r="HJ452" s="570">
        <f>Daten_Polit!AL452</f>
        <v>3.9</v>
      </c>
      <c r="HK452" s="571">
        <f>Daten_Polit!AM452</f>
        <v>12.8</v>
      </c>
      <c r="HL452" s="571">
        <f>Daten_Polit!AN452</f>
        <v>2.5</v>
      </c>
      <c r="HM452" s="571">
        <f>Daten_Polit!AO452</f>
        <v>2.7</v>
      </c>
      <c r="HN452" s="571">
        <f>Daten_Polit!AP452</f>
        <v>1.8</v>
      </c>
      <c r="HO452" s="444">
        <v>0.46246229044945963</v>
      </c>
      <c r="HP452" s="444">
        <v>1.5743066488632482</v>
      </c>
      <c r="HQ452" s="444">
        <v>0.32983265221067182</v>
      </c>
      <c r="HR452" s="444">
        <v>0.33230893038029335</v>
      </c>
      <c r="HS452" s="444">
        <v>0.32293051448965371</v>
      </c>
      <c r="HT452" s="444">
        <v>8.1688012790104896</v>
      </c>
      <c r="HU452" s="444">
        <v>6.0838627700127246</v>
      </c>
      <c r="HV452" s="444">
        <v>10.119262493274002</v>
      </c>
      <c r="HW452" s="444">
        <v>9.2471110880631979</v>
      </c>
      <c r="HX452" s="444">
        <v>13.362041262291752</v>
      </c>
      <c r="HY452" s="444">
        <v>30.820933922216032</v>
      </c>
      <c r="HZ452" s="444">
        <v>34.457160077322222</v>
      </c>
      <c r="IA452" s="444">
        <v>27.383784836721624</v>
      </c>
      <c r="IB452" s="444">
        <v>29.080317740512168</v>
      </c>
      <c r="IC452" s="444">
        <v>21.06957492937417</v>
      </c>
      <c r="ID452" s="444">
        <v>100</v>
      </c>
      <c r="IE452" s="444">
        <v>14.882657162554549</v>
      </c>
      <c r="IF452" s="444">
        <v>81.952958167284109</v>
      </c>
      <c r="IG452" s="444">
        <v>57.852498041536514</v>
      </c>
      <c r="IH452" s="444">
        <v>24.100460125747595</v>
      </c>
      <c r="II452" s="444">
        <v>100</v>
      </c>
      <c r="IJ452" s="444">
        <v>49.239711799825947</v>
      </c>
      <c r="IK452" s="444">
        <v>50.760288200174045</v>
      </c>
      <c r="IL452" s="444">
        <v>39.960442462152713</v>
      </c>
      <c r="IM452" s="444">
        <v>10.799845738021332</v>
      </c>
      <c r="IN452" s="444">
        <v>100</v>
      </c>
      <c r="IO452" s="444">
        <v>11.790204250797043</v>
      </c>
      <c r="IP452" s="444">
        <v>83.935995772115092</v>
      </c>
      <c r="IQ452" s="444">
        <v>61.773524369734353</v>
      </c>
      <c r="IR452" s="445">
        <v>22.162471402380731</v>
      </c>
      <c r="IS452" s="443">
        <f>Daten_Polit!AQ452</f>
        <v>3.7</v>
      </c>
      <c r="IT452" s="227">
        <f>Daten_Polit!AR452</f>
        <v>12.4</v>
      </c>
      <c r="IU452" s="227">
        <f>Daten_Polit!AS452</f>
        <v>2.2000000000000002</v>
      </c>
      <c r="IV452" s="227">
        <f>Daten_Polit!AT452</f>
        <v>2.4</v>
      </c>
      <c r="IW452" s="227">
        <f>Daten_Polit!AU452</f>
        <v>1.8</v>
      </c>
      <c r="IX452" s="444" t="s">
        <v>820</v>
      </c>
      <c r="IY452" s="444" t="s">
        <v>820</v>
      </c>
      <c r="IZ452" s="444" t="s">
        <v>820</v>
      </c>
      <c r="JA452" s="444" t="s">
        <v>820</v>
      </c>
      <c r="JB452" s="444" t="s">
        <v>820</v>
      </c>
      <c r="JC452" s="444" t="s">
        <v>820</v>
      </c>
      <c r="JD452" s="444" t="s">
        <v>820</v>
      </c>
      <c r="JE452" s="444" t="s">
        <v>820</v>
      </c>
      <c r="JF452" s="444" t="s">
        <v>820</v>
      </c>
      <c r="JG452" s="444" t="s">
        <v>820</v>
      </c>
      <c r="JH452" s="444" t="s">
        <v>820</v>
      </c>
      <c r="JI452" s="444" t="s">
        <v>820</v>
      </c>
      <c r="JJ452" s="444" t="s">
        <v>820</v>
      </c>
      <c r="JK452" s="444" t="s">
        <v>820</v>
      </c>
      <c r="JL452" s="444" t="s">
        <v>820</v>
      </c>
      <c r="JM452" s="444" t="s">
        <v>820</v>
      </c>
      <c r="JN452" s="444" t="s">
        <v>820</v>
      </c>
      <c r="JO452" s="444" t="s">
        <v>820</v>
      </c>
      <c r="JP452" s="444" t="s">
        <v>820</v>
      </c>
      <c r="JQ452" s="444" t="s">
        <v>820</v>
      </c>
      <c r="JR452" s="444" t="s">
        <v>820</v>
      </c>
      <c r="JS452" s="444" t="s">
        <v>820</v>
      </c>
      <c r="JT452" s="444" t="s">
        <v>820</v>
      </c>
      <c r="JU452" s="444" t="s">
        <v>820</v>
      </c>
      <c r="JV452" s="444" t="s">
        <v>820</v>
      </c>
      <c r="JW452" s="444" t="s">
        <v>820</v>
      </c>
      <c r="JX452" s="444" t="s">
        <v>820</v>
      </c>
      <c r="JY452" s="444" t="s">
        <v>820</v>
      </c>
      <c r="JZ452" s="444" t="s">
        <v>820</v>
      </c>
      <c r="KA452" s="445" t="s">
        <v>820</v>
      </c>
    </row>
    <row r="453" spans="4:287" ht="12.65" customHeight="1" x14ac:dyDescent="0.2">
      <c r="D453" s="276"/>
      <c r="E453" s="3" t="str">
        <f>Daten_Polit!E453</f>
        <v>08222999</v>
      </c>
      <c r="F453" s="229" t="str">
        <f>Daten_Polit!F453</f>
        <v>Mannheim</v>
      </c>
      <c r="G453" s="246"/>
      <c r="H453" s="531">
        <f>Daten_Polit!H453</f>
        <v>5.0999999999999996</v>
      </c>
      <c r="I453" s="532">
        <f>Daten_Polit!I453</f>
        <v>15.9</v>
      </c>
      <c r="J453" s="532">
        <f>Daten_Polit!J453</f>
        <v>3</v>
      </c>
      <c r="K453" s="532">
        <f>Daten_Polit!K453</f>
        <v>3.3</v>
      </c>
      <c r="L453" s="532">
        <f>Daten_Polit!L453</f>
        <v>2.1</v>
      </c>
      <c r="M453" s="308">
        <v>0.61056681976679883</v>
      </c>
      <c r="N453" s="308">
        <v>1.9155866742893368</v>
      </c>
      <c r="O453" s="308">
        <v>0.46195268902581316</v>
      </c>
      <c r="P453" s="308">
        <v>0.47775125742781216</v>
      </c>
      <c r="Q453" s="308">
        <v>0.400982270764903</v>
      </c>
      <c r="R453" s="308">
        <v>7.1707911356129816</v>
      </c>
      <c r="S453" s="308">
        <v>4.6689448732596697</v>
      </c>
      <c r="T453" s="308">
        <v>9.9017777827753992</v>
      </c>
      <c r="U453" s="308">
        <v>9.4700418255421237</v>
      </c>
      <c r="V453" s="308">
        <v>12.115262061006906</v>
      </c>
      <c r="W453" s="308">
        <v>36.093144460777779</v>
      </c>
      <c r="X453" s="308">
        <v>41.824672481729763</v>
      </c>
      <c r="Y453" s="308">
        <v>29.803745799788032</v>
      </c>
      <c r="Z453" s="308">
        <v>31.025053107192331</v>
      </c>
      <c r="AA453" s="308">
        <v>23.577543232371521</v>
      </c>
      <c r="AB453" s="308">
        <v>100</v>
      </c>
      <c r="AC453" s="308">
        <v>16.708775913831474</v>
      </c>
      <c r="AD453" s="308">
        <v>80.074890062920574</v>
      </c>
      <c r="AE453" s="308">
        <v>61.048373732746889</v>
      </c>
      <c r="AF453" s="308">
        <v>19.026516330173695</v>
      </c>
      <c r="AG453" s="308">
        <v>100</v>
      </c>
      <c r="AH453" s="308">
        <v>53.166234463957217</v>
      </c>
      <c r="AI453" s="308">
        <v>46.833765536042783</v>
      </c>
      <c r="AJ453" s="308">
        <v>39.11465859449909</v>
      </c>
      <c r="AK453" s="308">
        <v>7.7191069415436964</v>
      </c>
      <c r="AL453" s="308">
        <v>100</v>
      </c>
      <c r="AM453" s="308">
        <v>11.700709730461403</v>
      </c>
      <c r="AN453" s="308">
        <v>83.651333254001543</v>
      </c>
      <c r="AO453" s="308">
        <v>66.436421767221773</v>
      </c>
      <c r="AP453" s="337">
        <v>17.214911486779776</v>
      </c>
      <c r="AQ453" s="531">
        <f>Daten_Polit!M453</f>
        <v>5</v>
      </c>
      <c r="AR453" s="532">
        <f>Daten_Polit!N453</f>
        <v>15.4</v>
      </c>
      <c r="AS453" s="532">
        <f>Daten_Polit!O453</f>
        <v>3</v>
      </c>
      <c r="AT453" s="532">
        <f>Daten_Polit!P453</f>
        <v>3.2</v>
      </c>
      <c r="AU453" s="532">
        <f>Daten_Polit!Q453</f>
        <v>2.2000000000000002</v>
      </c>
      <c r="AV453" s="308">
        <v>0.6084494033818223</v>
      </c>
      <c r="AW453" s="308">
        <v>1.8401656405053251</v>
      </c>
      <c r="AX453" s="308">
        <v>0.46879014683275733</v>
      </c>
      <c r="AY453" s="308">
        <v>0.4867272246551046</v>
      </c>
      <c r="AZ453" s="308">
        <v>0.40263605649427509</v>
      </c>
      <c r="BA453" s="308">
        <v>7.1821390684815629</v>
      </c>
      <c r="BB453" s="308">
        <v>4.5787892945337951</v>
      </c>
      <c r="BC453" s="308">
        <v>10.055308967334769</v>
      </c>
      <c r="BD453" s="308">
        <v>9.4767334446493248</v>
      </c>
      <c r="BE453" s="308">
        <v>12.859677283095467</v>
      </c>
      <c r="BF453" s="308">
        <v>34.830712569360863</v>
      </c>
      <c r="BG453" s="308">
        <v>41.446732924054473</v>
      </c>
      <c r="BH453" s="308">
        <v>28.899821057325198</v>
      </c>
      <c r="BI453" s="308">
        <v>30.331071211411636</v>
      </c>
      <c r="BJ453" s="308">
        <v>21.981418918918163</v>
      </c>
      <c r="BK453" s="308">
        <v>100</v>
      </c>
      <c r="BL453" s="308">
        <v>16.643351666079209</v>
      </c>
      <c r="BM453" s="308">
        <v>80.215457900136911</v>
      </c>
      <c r="BN453" s="308">
        <v>60.742599570902435</v>
      </c>
      <c r="BO453" s="308">
        <v>19.472858329234484</v>
      </c>
      <c r="BP453" s="308">
        <v>100</v>
      </c>
      <c r="BQ453" s="308">
        <v>52.83912737142348</v>
      </c>
      <c r="BR453" s="308">
        <v>47.160872628576534</v>
      </c>
      <c r="BS453" s="308">
        <v>39.003059974346229</v>
      </c>
      <c r="BT453" s="308">
        <v>8.1578126542303071</v>
      </c>
      <c r="BU453" s="308">
        <v>100</v>
      </c>
      <c r="BV453" s="308">
        <v>11.724007149562107</v>
      </c>
      <c r="BW453" s="308">
        <v>83.770585789486077</v>
      </c>
      <c r="BX453" s="308">
        <v>65.901889832547795</v>
      </c>
      <c r="BY453" s="312">
        <v>17.868695956938289</v>
      </c>
      <c r="BZ453" s="531">
        <f>Daten_Polit!R453</f>
        <v>4.8</v>
      </c>
      <c r="CA453" s="532">
        <f>Daten_Polit!S453</f>
        <v>14.5</v>
      </c>
      <c r="CB453" s="532">
        <f>Daten_Polit!T453</f>
        <v>2.9</v>
      </c>
      <c r="CC453" s="532">
        <f>Daten_Polit!U453</f>
        <v>3.2</v>
      </c>
      <c r="CD453" s="532">
        <f>Daten_Polit!V453</f>
        <v>2.1</v>
      </c>
      <c r="CE453" s="309">
        <v>0.58807773988942369</v>
      </c>
      <c r="CF453" s="309">
        <v>1.6763271529023176</v>
      </c>
      <c r="CG453" s="309">
        <v>0.46369983917040103</v>
      </c>
      <c r="CH453" s="309">
        <v>0.48080151681794153</v>
      </c>
      <c r="CI453" s="309">
        <v>0.40320033065481237</v>
      </c>
      <c r="CJ453" s="309">
        <v>7.5158546599247016</v>
      </c>
      <c r="CK453" s="309">
        <v>4.9594459824015802</v>
      </c>
      <c r="CL453" s="309">
        <v>10.358663238453245</v>
      </c>
      <c r="CM453" s="309">
        <v>9.7821066445742648</v>
      </c>
      <c r="CN453" s="309">
        <v>13.06178568359597</v>
      </c>
      <c r="CO453" s="309">
        <v>33.187142284838544</v>
      </c>
      <c r="CP453" s="309">
        <v>41.430317024499914</v>
      </c>
      <c r="CQ453" s="309">
        <v>27.925079130009589</v>
      </c>
      <c r="CR453" s="309">
        <v>29.60133490004775</v>
      </c>
      <c r="CS453" s="309">
        <v>20.084424534804128</v>
      </c>
      <c r="CT453" s="309">
        <v>100</v>
      </c>
      <c r="CU453" s="309">
        <v>16.581779838646231</v>
      </c>
      <c r="CV453" s="309">
        <v>80.386458384091355</v>
      </c>
      <c r="CW453" s="309">
        <v>60.262859811617467</v>
      </c>
      <c r="CX453" s="309">
        <v>20.123598572473892</v>
      </c>
      <c r="CY453" s="309">
        <v>100</v>
      </c>
      <c r="CZ453" s="309">
        <v>51.233225796689098</v>
      </c>
      <c r="DA453" s="309">
        <v>48.766774203310895</v>
      </c>
      <c r="DB453" s="309">
        <v>40.183082709798043</v>
      </c>
      <c r="DC453" s="309">
        <v>8.5836914935128537</v>
      </c>
      <c r="DD453" s="309">
        <v>100</v>
      </c>
      <c r="DE453" s="309">
        <v>11.903188908274142</v>
      </c>
      <c r="DF453" s="309">
        <v>83.791565003322262</v>
      </c>
      <c r="DG453" s="309">
        <v>65.325657391324839</v>
      </c>
      <c r="DH453" s="313">
        <v>18.465907611997416</v>
      </c>
      <c r="DI453" s="565">
        <f>Daten_Polit!W453</f>
        <v>4.4000000000000004</v>
      </c>
      <c r="DJ453" s="532">
        <f>Daten_Polit!X453</f>
        <v>14.4</v>
      </c>
      <c r="DK453" s="532">
        <f>Daten_Polit!Y453</f>
        <v>2.5</v>
      </c>
      <c r="DL453" s="532">
        <f>Daten_Polit!Z453</f>
        <v>2.7</v>
      </c>
      <c r="DM453" s="532">
        <f>Daten_Polit!AA453</f>
        <v>1.9</v>
      </c>
      <c r="DN453" s="309">
        <v>0.57054746637315612</v>
      </c>
      <c r="DO453" s="309">
        <v>1.8989416619325832</v>
      </c>
      <c r="DP453" s="309">
        <v>0.4071240285569081</v>
      </c>
      <c r="DQ453" s="309">
        <v>0.41738746664865206</v>
      </c>
      <c r="DR453" s="309">
        <v>0.37235288979767117</v>
      </c>
      <c r="DS453" s="309">
        <v>7.9488349487145378</v>
      </c>
      <c r="DT453" s="309">
        <v>5.7017869671082497</v>
      </c>
      <c r="DU453" s="309">
        <v>10.575740311533004</v>
      </c>
      <c r="DV453" s="309">
        <v>9.8297786449573081</v>
      </c>
      <c r="DW453" s="309">
        <v>13.926368371464932</v>
      </c>
      <c r="DX453" s="309">
        <v>33.061905566463032</v>
      </c>
      <c r="DY453" s="309">
        <v>37.263499774532008</v>
      </c>
      <c r="DZ453" s="309">
        <v>28.138904632544136</v>
      </c>
      <c r="EA453" s="309">
        <v>30.242261693640831</v>
      </c>
      <c r="EB453" s="309">
        <v>18.726705305396248</v>
      </c>
      <c r="EC453" s="309">
        <v>100</v>
      </c>
      <c r="ED453" s="309">
        <v>16.696397473172393</v>
      </c>
      <c r="EE453" s="309">
        <v>80.342099788514005</v>
      </c>
      <c r="EF453" s="309">
        <v>59.816444152761584</v>
      </c>
      <c r="EG453" s="309">
        <v>20.525655635752432</v>
      </c>
      <c r="EH453" s="309">
        <v>100</v>
      </c>
      <c r="EI453" s="309">
        <v>54.666111176769171</v>
      </c>
      <c r="EJ453" s="309">
        <v>45.333888823230836</v>
      </c>
      <c r="EK453" s="309">
        <v>37.056167604404486</v>
      </c>
      <c r="EL453" s="309">
        <v>8.2777212188263398</v>
      </c>
      <c r="EM453" s="309">
        <v>100</v>
      </c>
      <c r="EN453" s="309">
        <v>12.089925977163134</v>
      </c>
      <c r="EO453" s="309">
        <v>83.750110821163418</v>
      </c>
      <c r="EP453" s="309">
        <v>64.663352652345552</v>
      </c>
      <c r="EQ453" s="367">
        <v>19.086758168817873</v>
      </c>
      <c r="ER453" s="531">
        <f>Daten_Polit!AB453</f>
        <v>4.4000000000000004</v>
      </c>
      <c r="ES453" s="532">
        <f>Daten_Polit!AC453</f>
        <v>14.5</v>
      </c>
      <c r="ET453" s="532">
        <f>Daten_Polit!AD453</f>
        <v>2.5</v>
      </c>
      <c r="EU453" s="532">
        <f>Daten_Polit!AE453</f>
        <v>2.7</v>
      </c>
      <c r="EV453" s="532">
        <f>Daten_Polit!AF453</f>
        <v>1.9</v>
      </c>
      <c r="EW453" s="309">
        <v>0.58259523527660295</v>
      </c>
      <c r="EX453" s="309">
        <v>2.023971221578162</v>
      </c>
      <c r="EY453" s="309">
        <v>0.40251984805331059</v>
      </c>
      <c r="EZ453" s="309">
        <v>0.41533047081606067</v>
      </c>
      <c r="FA453" s="309">
        <v>0.36098653981119105</v>
      </c>
      <c r="FB453" s="309">
        <v>7.5225337561010646</v>
      </c>
      <c r="FC453" s="309">
        <v>5.4263186114808137</v>
      </c>
      <c r="FD453" s="309">
        <v>10.031059247719545</v>
      </c>
      <c r="FE453" s="309">
        <v>9.4143633937820397</v>
      </c>
      <c r="FF453" s="309">
        <v>12.66437177280568</v>
      </c>
      <c r="FG453" s="309">
        <v>30.204998777840469</v>
      </c>
      <c r="FH453" s="309">
        <v>33.864766494078765</v>
      </c>
      <c r="FI453" s="309">
        <v>25.806305196404502</v>
      </c>
      <c r="FJ453" s="309">
        <v>27.865968267453432</v>
      </c>
      <c r="FK453" s="309">
        <v>17.083891990970745</v>
      </c>
      <c r="FL453" s="309">
        <v>100</v>
      </c>
      <c r="FM453" s="309">
        <v>16.587935047669454</v>
      </c>
      <c r="FN453" s="309">
        <v>80.360387088662321</v>
      </c>
      <c r="FO453" s="309">
        <v>59.323572108201439</v>
      </c>
      <c r="FP453" s="309">
        <v>21.036814980460875</v>
      </c>
      <c r="FQ453" s="309">
        <v>100</v>
      </c>
      <c r="FR453" s="309">
        <v>55.598524576241083</v>
      </c>
      <c r="FS453" s="309">
        <v>44.401475423758924</v>
      </c>
      <c r="FT453" s="309">
        <v>36.033973802379123</v>
      </c>
      <c r="FU453" s="309">
        <v>8.3675016213797964</v>
      </c>
      <c r="FV453" s="309">
        <v>100</v>
      </c>
      <c r="FW453" s="309">
        <v>12.160927825616872</v>
      </c>
      <c r="FX453" s="309">
        <v>83.588811194389805</v>
      </c>
      <c r="FY453" s="309">
        <v>63.884223992147874</v>
      </c>
      <c r="FZ453" s="313">
        <v>19.704587202241932</v>
      </c>
      <c r="GA453" s="570">
        <f>Daten_Polit!AG453</f>
        <v>5.5</v>
      </c>
      <c r="GB453" s="571">
        <f>Daten_Polit!AH453</f>
        <v>18</v>
      </c>
      <c r="GC453" s="571">
        <f>Daten_Polit!AI453</f>
        <v>3.1</v>
      </c>
      <c r="GD453" s="571">
        <f>Daten_Polit!AJ453</f>
        <v>3.3</v>
      </c>
      <c r="GE453" s="571">
        <f>Daten_Polit!AK453</f>
        <v>2.4</v>
      </c>
      <c r="GF453" s="444">
        <v>0.60757337921735544</v>
      </c>
      <c r="GG453" s="444">
        <v>2.2364566257385663</v>
      </c>
      <c r="GH453" s="444">
        <v>0.40568329176604562</v>
      </c>
      <c r="GI453" s="444">
        <v>0.41937828156183532</v>
      </c>
      <c r="GJ453" s="444">
        <v>0.36318549670261518</v>
      </c>
      <c r="GK453" s="444">
        <v>6.081734774983012</v>
      </c>
      <c r="GL453" s="444">
        <v>4.5239116330726956</v>
      </c>
      <c r="GM453" s="444">
        <v>7.945708848013167</v>
      </c>
      <c r="GN453" s="444">
        <v>7.5043508757998048</v>
      </c>
      <c r="GO453" s="444">
        <v>9.6753280431511399</v>
      </c>
      <c r="GP453" s="444">
        <v>29.553053525112009</v>
      </c>
      <c r="GQ453" s="444">
        <v>33.053592175035931</v>
      </c>
      <c r="GR453" s="444">
        <v>25.363306556103137</v>
      </c>
      <c r="GS453" s="444">
        <v>27.244319014091989</v>
      </c>
      <c r="GT453" s="444">
        <v>18.019849792225614</v>
      </c>
      <c r="GU453" s="444">
        <v>100</v>
      </c>
      <c r="GV453" s="444">
        <v>16.750492474468658</v>
      </c>
      <c r="GW453" s="444">
        <v>80.024478117251547</v>
      </c>
      <c r="GX453" s="444">
        <v>58.33828992393714</v>
      </c>
      <c r="GY453" s="444">
        <v>21.686188193314418</v>
      </c>
      <c r="GZ453" s="444">
        <v>100</v>
      </c>
      <c r="HA453" s="444">
        <v>55.335173273709849</v>
      </c>
      <c r="HB453" s="444">
        <v>44.664826726290144</v>
      </c>
      <c r="HC453" s="444">
        <v>35.637741450909509</v>
      </c>
      <c r="HD453" s="444">
        <v>9.027085275380637</v>
      </c>
      <c r="HE453" s="444">
        <v>100</v>
      </c>
      <c r="HF453" s="444">
        <v>12.025079560636218</v>
      </c>
      <c r="HG453" s="444">
        <v>83.473413252735682</v>
      </c>
      <c r="HH453" s="444">
        <v>63.129741986399033</v>
      </c>
      <c r="HI453" s="445">
        <v>20.343671266336646</v>
      </c>
      <c r="HJ453" s="570">
        <f>Daten_Polit!AL453</f>
        <v>5.4</v>
      </c>
      <c r="HK453" s="571">
        <f>Daten_Polit!AM453</f>
        <v>17.899999999999999</v>
      </c>
      <c r="HL453" s="571">
        <f>Daten_Polit!AN453</f>
        <v>3</v>
      </c>
      <c r="HM453" s="571">
        <f>Daten_Polit!AO453</f>
        <v>3.2</v>
      </c>
      <c r="HN453" s="571">
        <f>Daten_Polit!AP453</f>
        <v>2.2999999999999998</v>
      </c>
      <c r="HO453" s="444">
        <v>0.50556859445184044</v>
      </c>
      <c r="HP453" s="444">
        <v>1.8306763665255681</v>
      </c>
      <c r="HQ453" s="444">
        <v>0.336105319048146</v>
      </c>
      <c r="HR453" s="444">
        <v>0.34536611140257328</v>
      </c>
      <c r="HS453" s="444">
        <v>0.30860508541931442</v>
      </c>
      <c r="HT453" s="444">
        <v>6.4178134824441306</v>
      </c>
      <c r="HU453" s="444">
        <v>4.6902419002334614</v>
      </c>
      <c r="HV453" s="444">
        <v>8.5848522798275759</v>
      </c>
      <c r="HW453" s="444">
        <v>8.0482298024162624</v>
      </c>
      <c r="HX453" s="444">
        <v>10.63085619885865</v>
      </c>
      <c r="HY453" s="444">
        <v>38.612350627287398</v>
      </c>
      <c r="HZ453" s="444">
        <v>42.680461589412729</v>
      </c>
      <c r="IA453" s="444">
        <v>33.461768870492357</v>
      </c>
      <c r="IB453" s="444">
        <v>35.395785299746017</v>
      </c>
      <c r="IC453" s="444">
        <v>26.076288199863928</v>
      </c>
      <c r="ID453" s="444">
        <v>100</v>
      </c>
      <c r="IE453" s="444">
        <v>16.793089193945523</v>
      </c>
      <c r="IF453" s="444">
        <v>80.058732637482791</v>
      </c>
      <c r="IG453" s="444">
        <v>57.827460873503078</v>
      </c>
      <c r="IH453" s="444">
        <v>22.231271763979713</v>
      </c>
      <c r="II453" s="444">
        <v>100</v>
      </c>
      <c r="IJ453" s="444">
        <v>56.538756724329573</v>
      </c>
      <c r="IK453" s="444">
        <v>43.461243275670434</v>
      </c>
      <c r="IL453" s="444">
        <v>34.546118566882924</v>
      </c>
      <c r="IM453" s="444">
        <v>8.915124708787511</v>
      </c>
      <c r="IN453" s="444">
        <v>100</v>
      </c>
      <c r="IO453" s="444">
        <v>12.30980500897215</v>
      </c>
      <c r="IP453" s="444">
        <v>83.371457548122464</v>
      </c>
      <c r="IQ453" s="444">
        <v>62.368622725429603</v>
      </c>
      <c r="IR453" s="445">
        <v>21.002834822692858</v>
      </c>
      <c r="IS453" s="443">
        <f>Daten_Polit!AQ453</f>
        <v>5</v>
      </c>
      <c r="IT453" s="227">
        <f>Daten_Polit!AR453</f>
        <v>16.899999999999999</v>
      </c>
      <c r="IU453" s="227">
        <f>Daten_Polit!AS453</f>
        <v>2.7</v>
      </c>
      <c r="IV453" s="227">
        <f>Daten_Polit!AT453</f>
        <v>2.9</v>
      </c>
      <c r="IW453" s="227">
        <f>Daten_Polit!AU453</f>
        <v>2.1</v>
      </c>
      <c r="IX453" s="444" t="s">
        <v>820</v>
      </c>
      <c r="IY453" s="444" t="s">
        <v>820</v>
      </c>
      <c r="IZ453" s="444" t="s">
        <v>820</v>
      </c>
      <c r="JA453" s="444" t="s">
        <v>820</v>
      </c>
      <c r="JB453" s="444" t="s">
        <v>820</v>
      </c>
      <c r="JC453" s="444" t="s">
        <v>820</v>
      </c>
      <c r="JD453" s="444" t="s">
        <v>820</v>
      </c>
      <c r="JE453" s="444" t="s">
        <v>820</v>
      </c>
      <c r="JF453" s="444" t="s">
        <v>820</v>
      </c>
      <c r="JG453" s="444" t="s">
        <v>820</v>
      </c>
      <c r="JH453" s="444" t="s">
        <v>820</v>
      </c>
      <c r="JI453" s="444" t="s">
        <v>820</v>
      </c>
      <c r="JJ453" s="444" t="s">
        <v>820</v>
      </c>
      <c r="JK453" s="444" t="s">
        <v>820</v>
      </c>
      <c r="JL453" s="444" t="s">
        <v>820</v>
      </c>
      <c r="JM453" s="444" t="s">
        <v>820</v>
      </c>
      <c r="JN453" s="444" t="s">
        <v>820</v>
      </c>
      <c r="JO453" s="444" t="s">
        <v>820</v>
      </c>
      <c r="JP453" s="444" t="s">
        <v>820</v>
      </c>
      <c r="JQ453" s="444" t="s">
        <v>820</v>
      </c>
      <c r="JR453" s="444" t="s">
        <v>820</v>
      </c>
      <c r="JS453" s="444" t="s">
        <v>820</v>
      </c>
      <c r="JT453" s="444" t="s">
        <v>820</v>
      </c>
      <c r="JU453" s="444" t="s">
        <v>820</v>
      </c>
      <c r="JV453" s="444" t="s">
        <v>820</v>
      </c>
      <c r="JW453" s="444" t="s">
        <v>820</v>
      </c>
      <c r="JX453" s="444" t="s">
        <v>820</v>
      </c>
      <c r="JY453" s="444" t="s">
        <v>820</v>
      </c>
      <c r="JZ453" s="444" t="s">
        <v>820</v>
      </c>
      <c r="KA453" s="445" t="s">
        <v>820</v>
      </c>
    </row>
    <row r="454" spans="4:287" ht="12.65" customHeight="1" x14ac:dyDescent="0.2">
      <c r="D454" s="276"/>
      <c r="E454" s="3" t="str">
        <f>Daten_Polit!E454</f>
        <v>08311999</v>
      </c>
      <c r="F454" s="229" t="str">
        <f>Daten_Polit!F454</f>
        <v>Freiburg i.Br.</v>
      </c>
      <c r="G454" s="246"/>
      <c r="H454" s="531">
        <f>Daten_Polit!H454</f>
        <v>4.2</v>
      </c>
      <c r="I454" s="532">
        <f>Daten_Polit!I454</f>
        <v>10.9</v>
      </c>
      <c r="J454" s="532">
        <f>Daten_Polit!J454</f>
        <v>2.9</v>
      </c>
      <c r="K454" s="532">
        <f>Daten_Polit!K454</f>
        <v>2.9</v>
      </c>
      <c r="L454" s="532">
        <f>Daten_Polit!L454</f>
        <v>3</v>
      </c>
      <c r="M454" s="308">
        <v>0.58707547480050737</v>
      </c>
      <c r="N454" s="308">
        <v>1.6765504227141095</v>
      </c>
      <c r="O454" s="308">
        <v>0.48244708484219639</v>
      </c>
      <c r="P454" s="308">
        <v>0.45850644806536078</v>
      </c>
      <c r="Q454" s="308">
        <v>0.56517396528904873</v>
      </c>
      <c r="R454" s="308">
        <v>8.9499867262255144</v>
      </c>
      <c r="S454" s="308">
        <v>5.6300412019700881</v>
      </c>
      <c r="T454" s="308">
        <v>11.517630611505107</v>
      </c>
      <c r="U454" s="308">
        <v>10.862845286321166</v>
      </c>
      <c r="V454" s="308">
        <v>13.321409129792155</v>
      </c>
      <c r="W454" s="308">
        <v>30.127282151702268</v>
      </c>
      <c r="X454" s="308">
        <v>34.829131278004226</v>
      </c>
      <c r="Y454" s="308">
        <v>26.368159203980845</v>
      </c>
      <c r="Z454" s="308">
        <v>28.020823046429506</v>
      </c>
      <c r="AA454" s="308">
        <v>21.827273432049335</v>
      </c>
      <c r="AB454" s="308">
        <v>100</v>
      </c>
      <c r="AC454" s="308">
        <v>16.407852178764113</v>
      </c>
      <c r="AD454" s="308">
        <v>80.184847553172816</v>
      </c>
      <c r="AE454" s="308">
        <v>58.83263295556894</v>
      </c>
      <c r="AF454" s="308">
        <v>21.352214597603876</v>
      </c>
      <c r="AG454" s="308">
        <v>100</v>
      </c>
      <c r="AH454" s="308">
        <v>44.391514323547028</v>
      </c>
      <c r="AI454" s="308">
        <v>55.608485676452965</v>
      </c>
      <c r="AJ454" s="308">
        <v>40.666828436976488</v>
      </c>
      <c r="AK454" s="308">
        <v>14.941657239476482</v>
      </c>
      <c r="AL454" s="308">
        <v>100</v>
      </c>
      <c r="AM454" s="308">
        <v>10.850206340264847</v>
      </c>
      <c r="AN454" s="308">
        <v>83.981499166891993</v>
      </c>
      <c r="AO454" s="308">
        <v>65.132550397301742</v>
      </c>
      <c r="AP454" s="337">
        <v>18.848948769590251</v>
      </c>
      <c r="AQ454" s="531">
        <f>Daten_Polit!M454</f>
        <v>4</v>
      </c>
      <c r="AR454" s="532">
        <f>Daten_Polit!N454</f>
        <v>10.7</v>
      </c>
      <c r="AS454" s="532">
        <f>Daten_Polit!O454</f>
        <v>2.9</v>
      </c>
      <c r="AT454" s="532">
        <f>Daten_Polit!P454</f>
        <v>2.8</v>
      </c>
      <c r="AU454" s="532">
        <f>Daten_Polit!Q454</f>
        <v>3</v>
      </c>
      <c r="AV454" s="308">
        <v>0.55923565109916806</v>
      </c>
      <c r="AW454" s="308">
        <v>1.4795179580088955</v>
      </c>
      <c r="AX454" s="308">
        <v>0.47268000658115278</v>
      </c>
      <c r="AY454" s="308">
        <v>0.45133387589253449</v>
      </c>
      <c r="AZ454" s="308">
        <v>0.54187331316022946</v>
      </c>
      <c r="BA454" s="308">
        <v>9.0946693853772</v>
      </c>
      <c r="BB454" s="308">
        <v>5.6703864548403669</v>
      </c>
      <c r="BC454" s="308">
        <v>11.738292419460644</v>
      </c>
      <c r="BD454" s="308">
        <v>11.268924157097997</v>
      </c>
      <c r="BE454" s="308">
        <v>12.96957139019932</v>
      </c>
      <c r="BF454" s="308">
        <v>30.149519152022553</v>
      </c>
      <c r="BG454" s="308">
        <v>36.076960477877897</v>
      </c>
      <c r="BH454" s="308">
        <v>26.608124813503103</v>
      </c>
      <c r="BI454" s="308">
        <v>28.523217943616807</v>
      </c>
      <c r="BJ454" s="308">
        <v>21.60591246775747</v>
      </c>
      <c r="BK454" s="308">
        <v>100</v>
      </c>
      <c r="BL454" s="308">
        <v>16.315433593610713</v>
      </c>
      <c r="BM454" s="308">
        <v>80.319901965429352</v>
      </c>
      <c r="BN454" s="308">
        <v>58.12413047069608</v>
      </c>
      <c r="BO454" s="308">
        <v>22.195771494733279</v>
      </c>
      <c r="BP454" s="308">
        <v>100</v>
      </c>
      <c r="BQ454" s="308">
        <v>44.568717698928559</v>
      </c>
      <c r="BR454" s="308">
        <v>55.431282301071448</v>
      </c>
      <c r="BS454" s="308">
        <v>39.772968179656409</v>
      </c>
      <c r="BT454" s="308">
        <v>15.658314121415035</v>
      </c>
      <c r="BU454" s="308">
        <v>100</v>
      </c>
      <c r="BV454" s="308">
        <v>10.975912106248273</v>
      </c>
      <c r="BW454" s="308">
        <v>83.956388022902246</v>
      </c>
      <c r="BX454" s="308">
        <v>64.162317229393267</v>
      </c>
      <c r="BY454" s="312">
        <v>19.794070793508975</v>
      </c>
      <c r="BZ454" s="531">
        <f>Daten_Polit!R454</f>
        <v>3.7</v>
      </c>
      <c r="CA454" s="532">
        <f>Daten_Polit!S454</f>
        <v>9.5</v>
      </c>
      <c r="CB454" s="532">
        <f>Daten_Polit!T454</f>
        <v>2.7</v>
      </c>
      <c r="CC454" s="532">
        <f>Daten_Polit!U454</f>
        <v>2.6</v>
      </c>
      <c r="CD454" s="532">
        <f>Daten_Polit!V454</f>
        <v>2.8</v>
      </c>
      <c r="CE454" s="309">
        <v>0.5237482447301437</v>
      </c>
      <c r="CF454" s="309">
        <v>1.2623615472356096</v>
      </c>
      <c r="CG454" s="309">
        <v>0.45806953885857671</v>
      </c>
      <c r="CH454" s="309">
        <v>0.43159704606582172</v>
      </c>
      <c r="CI454" s="309">
        <v>0.53953829019916644</v>
      </c>
      <c r="CJ454" s="309">
        <v>9.2994702399501641</v>
      </c>
      <c r="CK454" s="309">
        <v>5.9557253624001945</v>
      </c>
      <c r="CL454" s="309">
        <v>11.941886827372471</v>
      </c>
      <c r="CM454" s="309">
        <v>11.321671525753159</v>
      </c>
      <c r="CN454" s="309">
        <v>13.491421171900511</v>
      </c>
      <c r="CO454" s="309">
        <v>27.74658226100961</v>
      </c>
      <c r="CP454" s="309">
        <v>35.787121997926981</v>
      </c>
      <c r="CQ454" s="309">
        <v>24.444806934960852</v>
      </c>
      <c r="CR454" s="309">
        <v>26.294729621583063</v>
      </c>
      <c r="CS454" s="309">
        <v>19.839817863968776</v>
      </c>
      <c r="CT454" s="309">
        <v>100</v>
      </c>
      <c r="CU454" s="309">
        <v>15.966075004567317</v>
      </c>
      <c r="CV454" s="309">
        <v>80.631430672255462</v>
      </c>
      <c r="CW454" s="309">
        <v>57.580032785189971</v>
      </c>
      <c r="CX454" s="309">
        <v>23.051397887065477</v>
      </c>
      <c r="CY454" s="309">
        <v>100</v>
      </c>
      <c r="CZ454" s="309">
        <v>42.780510504492739</v>
      </c>
      <c r="DA454" s="309">
        <v>57.219489495507268</v>
      </c>
      <c r="DB454" s="309">
        <v>40.84923899189225</v>
      </c>
      <c r="DC454" s="309">
        <v>16.370250503615022</v>
      </c>
      <c r="DD454" s="309">
        <v>100</v>
      </c>
      <c r="DE454" s="309">
        <v>11.027362955997031</v>
      </c>
      <c r="DF454" s="309">
        <v>83.948619691617623</v>
      </c>
      <c r="DG454" s="309">
        <v>63.360296408973838</v>
      </c>
      <c r="DH454" s="313">
        <v>20.588323282643778</v>
      </c>
      <c r="DI454" s="565">
        <f>Daten_Polit!W454</f>
        <v>3.4</v>
      </c>
      <c r="DJ454" s="532">
        <f>Daten_Polit!X454</f>
        <v>10</v>
      </c>
      <c r="DK454" s="532">
        <f>Daten_Polit!Y454</f>
        <v>2.2999999999999998</v>
      </c>
      <c r="DL454" s="532">
        <f>Daten_Polit!Z454</f>
        <v>2.2000000000000002</v>
      </c>
      <c r="DM454" s="532">
        <f>Daten_Polit!AA454</f>
        <v>2.4</v>
      </c>
      <c r="DN454" s="309">
        <v>0.5156000031523118</v>
      </c>
      <c r="DO454" s="309">
        <v>1.6161381470251084</v>
      </c>
      <c r="DP454" s="309">
        <v>0.39973351032277771</v>
      </c>
      <c r="DQ454" s="309">
        <v>0.37935060379174157</v>
      </c>
      <c r="DR454" s="309">
        <v>0.45948134015763414</v>
      </c>
      <c r="DS454" s="309">
        <v>9.7326366730482867</v>
      </c>
      <c r="DT454" s="309">
        <v>6.6065038564077376</v>
      </c>
      <c r="DU454" s="309">
        <v>12.437643420133506</v>
      </c>
      <c r="DV454" s="309">
        <v>11.763353378139287</v>
      </c>
      <c r="DW454" s="309">
        <v>14.050076129250074</v>
      </c>
      <c r="DX454" s="309">
        <v>26.407822567762679</v>
      </c>
      <c r="DY454" s="309">
        <v>29.715670205943308</v>
      </c>
      <c r="DZ454" s="309">
        <v>23.530882720681525</v>
      </c>
      <c r="EA454" s="309">
        <v>25.518797526829122</v>
      </c>
      <c r="EB454" s="309">
        <v>18.809081701555328</v>
      </c>
      <c r="EC454" s="309">
        <v>100</v>
      </c>
      <c r="ED454" s="309">
        <v>16.040684997361993</v>
      </c>
      <c r="EE454" s="309">
        <v>80.620140511064179</v>
      </c>
      <c r="EF454" s="309">
        <v>57.16613067811317</v>
      </c>
      <c r="EG454" s="309">
        <v>23.454009832951012</v>
      </c>
      <c r="EH454" s="309">
        <v>100</v>
      </c>
      <c r="EI454" s="309">
        <v>47.409062195325227</v>
      </c>
      <c r="EJ454" s="309">
        <v>52.590937804674773</v>
      </c>
      <c r="EK454" s="309">
        <v>37.111714799587368</v>
      </c>
      <c r="EL454" s="309">
        <v>15.479223005087409</v>
      </c>
      <c r="EM454" s="309">
        <v>100</v>
      </c>
      <c r="EN454" s="309">
        <v>11.12981858255255</v>
      </c>
      <c r="EO454" s="309">
        <v>83.987644436889326</v>
      </c>
      <c r="EP454" s="309">
        <v>62.62365373921137</v>
      </c>
      <c r="EQ454" s="367">
        <v>21.363990697677966</v>
      </c>
      <c r="ER454" s="531">
        <f>Daten_Polit!AB454</f>
        <v>3.4</v>
      </c>
      <c r="ES454" s="532">
        <f>Daten_Polit!AC454</f>
        <v>10</v>
      </c>
      <c r="ET454" s="532">
        <f>Daten_Polit!AD454</f>
        <v>2.2000000000000002</v>
      </c>
      <c r="EU454" s="532">
        <f>Daten_Polit!AE454</f>
        <v>2.2000000000000002</v>
      </c>
      <c r="EV454" s="532">
        <f>Daten_Polit!AF454</f>
        <v>2.2999999999999998</v>
      </c>
      <c r="EW454" s="309">
        <v>0.51525532073934888</v>
      </c>
      <c r="EX454" s="309">
        <v>1.6455692609137658</v>
      </c>
      <c r="EY454" s="309">
        <v>0.39683797673175991</v>
      </c>
      <c r="EZ454" s="309">
        <v>0.37064690312154697</v>
      </c>
      <c r="FA454" s="309">
        <v>0.46968561437478801</v>
      </c>
      <c r="FB454" s="309">
        <v>9.7386508951406636</v>
      </c>
      <c r="FC454" s="309">
        <v>6.8550320051885061</v>
      </c>
      <c r="FD454" s="309">
        <v>12.313131313131127</v>
      </c>
      <c r="FE454" s="309">
        <v>11.706672459360377</v>
      </c>
      <c r="FF454" s="309">
        <v>13.711495116453795</v>
      </c>
      <c r="FG454" s="309">
        <v>25.680556017425172</v>
      </c>
      <c r="FH454" s="309">
        <v>29.072681704259534</v>
      </c>
      <c r="FI454" s="309">
        <v>22.647385142973146</v>
      </c>
      <c r="FJ454" s="309">
        <v>24.583702471570444</v>
      </c>
      <c r="FK454" s="309">
        <v>18.186362310991264</v>
      </c>
      <c r="FL454" s="309">
        <v>100</v>
      </c>
      <c r="FM454" s="309">
        <v>15.88293868073192</v>
      </c>
      <c r="FN454" s="309">
        <v>80.636424101750322</v>
      </c>
      <c r="FO454" s="309">
        <v>56.483722124056413</v>
      </c>
      <c r="FP454" s="309">
        <v>24.152701977693912</v>
      </c>
      <c r="FQ454" s="309">
        <v>100</v>
      </c>
      <c r="FR454" s="309">
        <v>48.26825682078092</v>
      </c>
      <c r="FS454" s="309">
        <v>51.73174317921908</v>
      </c>
      <c r="FT454" s="309">
        <v>35.851984969776183</v>
      </c>
      <c r="FU454" s="309">
        <v>15.879758209442899</v>
      </c>
      <c r="FV454" s="309">
        <v>100</v>
      </c>
      <c r="FW454" s="309">
        <v>11.087446490611571</v>
      </c>
      <c r="FX454" s="309">
        <v>83.863876187066452</v>
      </c>
      <c r="FY454" s="309">
        <v>61.685831595625253</v>
      </c>
      <c r="FZ454" s="313">
        <v>22.1780445914412</v>
      </c>
      <c r="GA454" s="570">
        <f>Daten_Polit!AG454</f>
        <v>4.0999999999999996</v>
      </c>
      <c r="GB454" s="571">
        <f>Daten_Polit!AH454</f>
        <v>12.1</v>
      </c>
      <c r="GC454" s="571">
        <f>Daten_Polit!AI454</f>
        <v>2.7</v>
      </c>
      <c r="GD454" s="571">
        <f>Daten_Polit!AJ454</f>
        <v>2.7</v>
      </c>
      <c r="GE454" s="571">
        <f>Daten_Polit!AK454</f>
        <v>2.8</v>
      </c>
      <c r="GF454" s="444">
        <v>0.56337402628499489</v>
      </c>
      <c r="GG454" s="444">
        <v>1.945121669410937</v>
      </c>
      <c r="GH454" s="444">
        <v>0.41946102719273975</v>
      </c>
      <c r="GI454" s="444">
        <v>0.40002576816667057</v>
      </c>
      <c r="GJ454" s="444">
        <v>0.47105718210326136</v>
      </c>
      <c r="GK454" s="444">
        <v>8.1293595434369408</v>
      </c>
      <c r="GL454" s="444">
        <v>5.9105393879751524</v>
      </c>
      <c r="GM454" s="444">
        <v>10.095011876484687</v>
      </c>
      <c r="GN454" s="444">
        <v>9.4028373474101539</v>
      </c>
      <c r="GO454" s="444">
        <v>11.669965194840964</v>
      </c>
      <c r="GP454" s="444">
        <v>24.298380397544378</v>
      </c>
      <c r="GQ454" s="444">
        <v>27.794914451415103</v>
      </c>
      <c r="GR454" s="444">
        <v>21.200479454160849</v>
      </c>
      <c r="GS454" s="444">
        <v>22.74273596159259</v>
      </c>
      <c r="GT454" s="444">
        <v>17.675373636733298</v>
      </c>
      <c r="GU454" s="444">
        <v>100</v>
      </c>
      <c r="GV454" s="444">
        <v>15.532422522183186</v>
      </c>
      <c r="GW454" s="444">
        <v>80.956950833693526</v>
      </c>
      <c r="GX454" s="444">
        <v>55.969985876817205</v>
      </c>
      <c r="GY454" s="444">
        <v>24.986964956876321</v>
      </c>
      <c r="GZ454" s="444">
        <v>100</v>
      </c>
      <c r="HA454" s="444">
        <v>47.940403445097793</v>
      </c>
      <c r="HB454" s="444">
        <v>52.059596554902207</v>
      </c>
      <c r="HC454" s="444">
        <v>36.221397963510256</v>
      </c>
      <c r="HD454" s="444">
        <v>15.838198591391953</v>
      </c>
      <c r="HE454" s="444">
        <v>100</v>
      </c>
      <c r="HF454" s="444">
        <v>10.828377518773816</v>
      </c>
      <c r="HG454" s="444">
        <v>84.095752848003428</v>
      </c>
      <c r="HH454" s="444">
        <v>61.085894969455708</v>
      </c>
      <c r="HI454" s="445">
        <v>23.009857878547709</v>
      </c>
      <c r="HJ454" s="570">
        <f>Daten_Polit!AL454</f>
        <v>3.9</v>
      </c>
      <c r="HK454" s="571">
        <f>Daten_Polit!AM454</f>
        <v>11.9</v>
      </c>
      <c r="HL454" s="571">
        <f>Daten_Polit!AN454</f>
        <v>2.5</v>
      </c>
      <c r="HM454" s="571">
        <f>Daten_Polit!AO454</f>
        <v>2.5</v>
      </c>
      <c r="HN454" s="571">
        <f>Daten_Polit!AP454</f>
        <v>2.4</v>
      </c>
      <c r="HO454" s="444">
        <v>0.45648972015414729</v>
      </c>
      <c r="HP454" s="444">
        <v>1.4896413284627879</v>
      </c>
      <c r="HQ454" s="444">
        <v>0.3472401744762087</v>
      </c>
      <c r="HR454" s="444">
        <v>0.32248200154712509</v>
      </c>
      <c r="HS454" s="444">
        <v>0.40947241012719698</v>
      </c>
      <c r="HT454" s="444">
        <v>8.5140253919149878</v>
      </c>
      <c r="HU454" s="444">
        <v>5.9718569019001331</v>
      </c>
      <c r="HV454" s="444">
        <v>10.839902971498065</v>
      </c>
      <c r="HW454" s="444">
        <v>9.9022791324593786</v>
      </c>
      <c r="HX454" s="444">
        <v>13.102454169131079</v>
      </c>
      <c r="HY454" s="444">
        <v>32.799610449129162</v>
      </c>
      <c r="HZ454" s="444">
        <v>37.15365539606168</v>
      </c>
      <c r="IA454" s="444">
        <v>28.778470192467537</v>
      </c>
      <c r="IB454" s="444">
        <v>30.901374607979715</v>
      </c>
      <c r="IC454" s="444">
        <v>23.658463159480696</v>
      </c>
      <c r="ID454" s="444">
        <v>100</v>
      </c>
      <c r="IE454" s="444">
        <v>15.500447038734604</v>
      </c>
      <c r="IF454" s="444">
        <v>81.026968809944762</v>
      </c>
      <c r="IG454" s="444">
        <v>55.348555493385696</v>
      </c>
      <c r="IH454" s="444">
        <v>25.678413316559073</v>
      </c>
      <c r="II454" s="444">
        <v>100</v>
      </c>
      <c r="IJ454" s="444">
        <v>48.673587999412717</v>
      </c>
      <c r="IK454" s="444">
        <v>51.326412000587283</v>
      </c>
      <c r="IL454" s="444">
        <v>36.401331634339272</v>
      </c>
      <c r="IM454" s="444">
        <v>14.925080366248006</v>
      </c>
      <c r="IN454" s="444">
        <v>100</v>
      </c>
      <c r="IO454" s="444">
        <v>11.062717985792967</v>
      </c>
      <c r="IP454" s="444">
        <v>84.003788278960997</v>
      </c>
      <c r="IQ454" s="444">
        <v>60.095631611386835</v>
      </c>
      <c r="IR454" s="445">
        <v>23.908156667574158</v>
      </c>
      <c r="IS454" s="443">
        <f>Daten_Polit!AQ454</f>
        <v>3.5</v>
      </c>
      <c r="IT454" s="227">
        <f>Daten_Polit!AR454</f>
        <v>11.4</v>
      </c>
      <c r="IU454" s="227">
        <f>Daten_Polit!AS454</f>
        <v>2.2000000000000002</v>
      </c>
      <c r="IV454" s="227">
        <f>Daten_Polit!AT454</f>
        <v>2.2000000000000002</v>
      </c>
      <c r="IW454" s="227">
        <f>Daten_Polit!AU454</f>
        <v>2.2000000000000002</v>
      </c>
      <c r="IX454" s="444" t="s">
        <v>820</v>
      </c>
      <c r="IY454" s="444" t="s">
        <v>820</v>
      </c>
      <c r="IZ454" s="444" t="s">
        <v>820</v>
      </c>
      <c r="JA454" s="444" t="s">
        <v>820</v>
      </c>
      <c r="JB454" s="444" t="s">
        <v>820</v>
      </c>
      <c r="JC454" s="444" t="s">
        <v>820</v>
      </c>
      <c r="JD454" s="444" t="s">
        <v>820</v>
      </c>
      <c r="JE454" s="444" t="s">
        <v>820</v>
      </c>
      <c r="JF454" s="444" t="s">
        <v>820</v>
      </c>
      <c r="JG454" s="444" t="s">
        <v>820</v>
      </c>
      <c r="JH454" s="444" t="s">
        <v>820</v>
      </c>
      <c r="JI454" s="444" t="s">
        <v>820</v>
      </c>
      <c r="JJ454" s="444" t="s">
        <v>820</v>
      </c>
      <c r="JK454" s="444" t="s">
        <v>820</v>
      </c>
      <c r="JL454" s="444" t="s">
        <v>820</v>
      </c>
      <c r="JM454" s="444" t="s">
        <v>820</v>
      </c>
      <c r="JN454" s="444" t="s">
        <v>820</v>
      </c>
      <c r="JO454" s="444" t="s">
        <v>820</v>
      </c>
      <c r="JP454" s="444" t="s">
        <v>820</v>
      </c>
      <c r="JQ454" s="444" t="s">
        <v>820</v>
      </c>
      <c r="JR454" s="444" t="s">
        <v>820</v>
      </c>
      <c r="JS454" s="444" t="s">
        <v>820</v>
      </c>
      <c r="JT454" s="444" t="s">
        <v>820</v>
      </c>
      <c r="JU454" s="444" t="s">
        <v>820</v>
      </c>
      <c r="JV454" s="444" t="s">
        <v>820</v>
      </c>
      <c r="JW454" s="444" t="s">
        <v>820</v>
      </c>
      <c r="JX454" s="444" t="s">
        <v>820</v>
      </c>
      <c r="JY454" s="444" t="s">
        <v>820</v>
      </c>
      <c r="JZ454" s="444" t="s">
        <v>820</v>
      </c>
      <c r="KA454" s="445" t="s">
        <v>820</v>
      </c>
    </row>
    <row r="455" spans="4:287" ht="12.65" customHeight="1" x14ac:dyDescent="0.2">
      <c r="D455" s="276"/>
      <c r="E455" s="3" t="str">
        <f>Daten_Polit!E455</f>
        <v>08317999</v>
      </c>
      <c r="F455" s="229" t="str">
        <f>Daten_Polit!F455</f>
        <v>Offenburg</v>
      </c>
      <c r="G455" s="246"/>
      <c r="H455" s="531">
        <f>Daten_Polit!H455</f>
        <v>3.4</v>
      </c>
      <c r="I455" s="532">
        <f>Daten_Polit!I455</f>
        <v>10.8</v>
      </c>
      <c r="J455" s="532">
        <f>Daten_Polit!J455</f>
        <v>2.1</v>
      </c>
      <c r="K455" s="532">
        <f>Daten_Polit!K455</f>
        <v>2.2000000000000002</v>
      </c>
      <c r="L455" s="532">
        <f>Daten_Polit!L455</f>
        <v>1.4</v>
      </c>
      <c r="M455" s="308">
        <v>0.48652606220920624</v>
      </c>
      <c r="N455" s="308">
        <v>1.4338467714997449</v>
      </c>
      <c r="O455" s="308">
        <v>0.39067175467850423</v>
      </c>
      <c r="P455" s="308">
        <v>0.39003106535843962</v>
      </c>
      <c r="Q455" s="308">
        <v>0.39575906120901488</v>
      </c>
      <c r="R455" s="308">
        <v>9.490506426183245</v>
      </c>
      <c r="S455" s="308">
        <v>6.2204741710795739</v>
      </c>
      <c r="T455" s="308">
        <v>14.058720401234007</v>
      </c>
      <c r="U455" s="308">
        <v>13.75061850569039</v>
      </c>
      <c r="V455" s="308">
        <v>16.742081447963798</v>
      </c>
      <c r="W455" s="308">
        <v>31.425495924957715</v>
      </c>
      <c r="X455" s="308">
        <v>39.063493804145537</v>
      </c>
      <c r="Y455" s="308">
        <v>22.32615247237484</v>
      </c>
      <c r="Z455" s="308">
        <v>22.807410727625875</v>
      </c>
      <c r="AA455" s="308">
        <v>18.158291999144431</v>
      </c>
      <c r="AB455" s="308">
        <v>100</v>
      </c>
      <c r="AC455" s="308">
        <v>15.487690700136261</v>
      </c>
      <c r="AD455" s="308">
        <v>80.623779398115829</v>
      </c>
      <c r="AE455" s="308">
        <v>67.657772269658039</v>
      </c>
      <c r="AF455" s="308">
        <v>12.966007128457784</v>
      </c>
      <c r="AG455" s="308">
        <v>100</v>
      </c>
      <c r="AH455" s="308">
        <v>52.680000000000007</v>
      </c>
      <c r="AI455" s="308">
        <v>47.319999999999993</v>
      </c>
      <c r="AJ455" s="308">
        <v>42.61333333333333</v>
      </c>
      <c r="AK455" s="308">
        <v>4.706666666666667</v>
      </c>
      <c r="AL455" s="308">
        <v>100</v>
      </c>
      <c r="AM455" s="308">
        <v>11.264167721818701</v>
      </c>
      <c r="AN455" s="308">
        <v>83.193922545298278</v>
      </c>
      <c r="AO455" s="308">
        <v>73.888493725251308</v>
      </c>
      <c r="AP455" s="337">
        <v>9.3054288200469735</v>
      </c>
      <c r="AQ455" s="531">
        <f>Daten_Polit!M455</f>
        <v>3.4</v>
      </c>
      <c r="AR455" s="532">
        <f>Daten_Polit!N455</f>
        <v>11.7</v>
      </c>
      <c r="AS455" s="532">
        <f>Daten_Polit!O455</f>
        <v>1.9</v>
      </c>
      <c r="AT455" s="532">
        <f>Daten_Polit!P455</f>
        <v>2</v>
      </c>
      <c r="AU455" s="532">
        <f>Daten_Polit!Q455</f>
        <v>1.4</v>
      </c>
      <c r="AV455" s="308">
        <v>0.48358810216992432</v>
      </c>
      <c r="AW455" s="308">
        <v>1.417899907338501</v>
      </c>
      <c r="AX455" s="308">
        <v>0.38826155465574819</v>
      </c>
      <c r="AY455" s="308">
        <v>0.38460470704122457</v>
      </c>
      <c r="AZ455" s="308">
        <v>0.41595058821329589</v>
      </c>
      <c r="BA455" s="308">
        <v>9.7812679878299882</v>
      </c>
      <c r="BB455" s="308">
        <v>5.9514091350826037</v>
      </c>
      <c r="BC455" s="308">
        <v>14.405456299086156</v>
      </c>
      <c r="BD455" s="308">
        <v>14.001086759645137</v>
      </c>
      <c r="BE455" s="308">
        <v>17.595427638293529</v>
      </c>
      <c r="BF455" s="308">
        <v>31.571642987848243</v>
      </c>
      <c r="BG455" s="308">
        <v>38.897399600534129</v>
      </c>
      <c r="BH455" s="308">
        <v>23.162917204499848</v>
      </c>
      <c r="BI455" s="308">
        <v>24.056358531767451</v>
      </c>
      <c r="BJ455" s="308">
        <v>16.171684296174437</v>
      </c>
      <c r="BK455" s="308">
        <v>100</v>
      </c>
      <c r="BL455" s="308">
        <v>15.533279780885891</v>
      </c>
      <c r="BM455" s="308">
        <v>80.684967489699702</v>
      </c>
      <c r="BN455" s="308">
        <v>67.336344649703577</v>
      </c>
      <c r="BO455" s="308">
        <v>13.34862283999613</v>
      </c>
      <c r="BP455" s="308">
        <v>100</v>
      </c>
      <c r="BQ455" s="308">
        <v>55.398939609465927</v>
      </c>
      <c r="BR455" s="308">
        <v>44.60106039053408</v>
      </c>
      <c r="BS455" s="308">
        <v>39.441355230828925</v>
      </c>
      <c r="BT455" s="308">
        <v>5.1597051597051591</v>
      </c>
      <c r="BU455" s="308">
        <v>100</v>
      </c>
      <c r="BV455" s="308">
        <v>11.283901562574655</v>
      </c>
      <c r="BW455" s="308">
        <v>83.344247837498273</v>
      </c>
      <c r="BX455" s="308">
        <v>73.621209195969541</v>
      </c>
      <c r="BY455" s="312">
        <v>9.723038641528742</v>
      </c>
      <c r="BZ455" s="531">
        <f>Daten_Polit!R455</f>
        <v>3.2</v>
      </c>
      <c r="CA455" s="532">
        <f>Daten_Polit!S455</f>
        <v>11.6</v>
      </c>
      <c r="CB455" s="532">
        <f>Daten_Polit!T455</f>
        <v>1.7</v>
      </c>
      <c r="CC455" s="532">
        <f>Daten_Polit!U455</f>
        <v>1.8</v>
      </c>
      <c r="CD455" s="532">
        <f>Daten_Polit!V455</f>
        <v>1.3</v>
      </c>
      <c r="CE455" s="309">
        <v>0.47123477032704708</v>
      </c>
      <c r="CF455" s="309">
        <v>1.3784986197126714</v>
      </c>
      <c r="CG455" s="309">
        <v>0.37602762752732466</v>
      </c>
      <c r="CH455" s="309">
        <v>0.3717046146778159</v>
      </c>
      <c r="CI455" s="309">
        <v>0.40706730893139126</v>
      </c>
      <c r="CJ455" s="309">
        <v>10.088812216471791</v>
      </c>
      <c r="CK455" s="309">
        <v>6.1546306829326181</v>
      </c>
      <c r="CL455" s="309">
        <v>14.934184083601437</v>
      </c>
      <c r="CM455" s="309">
        <v>14.573895204718351</v>
      </c>
      <c r="CN455" s="309">
        <v>17.618340055191478</v>
      </c>
      <c r="CO455" s="309">
        <v>34.824260608657823</v>
      </c>
      <c r="CP455" s="309">
        <v>42.42245779348174</v>
      </c>
      <c r="CQ455" s="309">
        <v>25.914177684168315</v>
      </c>
      <c r="CR455" s="309">
        <v>26.921747147633134</v>
      </c>
      <c r="CS455" s="309">
        <v>18.472015322402083</v>
      </c>
      <c r="CT455" s="309">
        <v>100</v>
      </c>
      <c r="CU455" s="309">
        <v>15.428352647903957</v>
      </c>
      <c r="CV455" s="309">
        <v>80.822485196188225</v>
      </c>
      <c r="CW455" s="309">
        <v>67.037262336970045</v>
      </c>
      <c r="CX455" s="309">
        <v>13.785222859218191</v>
      </c>
      <c r="CY455" s="309">
        <v>100</v>
      </c>
      <c r="CZ455" s="309">
        <v>57.20044481512371</v>
      </c>
      <c r="DA455" s="309">
        <v>42.79955518487629</v>
      </c>
      <c r="DB455" s="309">
        <v>38.03169307756464</v>
      </c>
      <c r="DC455" s="309">
        <v>4.7678621073116476</v>
      </c>
      <c r="DD455" s="309">
        <v>100</v>
      </c>
      <c r="DE455" s="309">
        <v>11.462183935814361</v>
      </c>
      <c r="DF455" s="309">
        <v>83.299390803447636</v>
      </c>
      <c r="DG455" s="309">
        <v>73.116220533180609</v>
      </c>
      <c r="DH455" s="313">
        <v>10.183170270267022</v>
      </c>
      <c r="DI455" s="565">
        <f>Daten_Polit!W455</f>
        <v>2.9</v>
      </c>
      <c r="DJ455" s="532">
        <f>Daten_Polit!X455</f>
        <v>11.1</v>
      </c>
      <c r="DK455" s="532">
        <f>Daten_Polit!Y455</f>
        <v>1.5</v>
      </c>
      <c r="DL455" s="532">
        <f>Daten_Polit!Z455</f>
        <v>1.6</v>
      </c>
      <c r="DM455" s="532">
        <f>Daten_Polit!AA455</f>
        <v>1.2</v>
      </c>
      <c r="DN455" s="309">
        <v>0.46032051811285107</v>
      </c>
      <c r="DO455" s="309">
        <v>1.5100033497359036</v>
      </c>
      <c r="DP455" s="309">
        <v>0.34066030637392875</v>
      </c>
      <c r="DQ455" s="309">
        <v>0.33556900088294056</v>
      </c>
      <c r="DR455" s="309">
        <v>0.37536139629279164</v>
      </c>
      <c r="DS455" s="309">
        <v>10.342504852152025</v>
      </c>
      <c r="DT455" s="309">
        <v>6.7133891627566262</v>
      </c>
      <c r="DU455" s="309">
        <v>15.477367611513953</v>
      </c>
      <c r="DV455" s="309">
        <v>15.133568548387288</v>
      </c>
      <c r="DW455" s="309">
        <v>17.817324185247184</v>
      </c>
      <c r="DX455" s="309">
        <v>32.786960251643208</v>
      </c>
      <c r="DY455" s="309">
        <v>39.072808202844463</v>
      </c>
      <c r="DZ455" s="309">
        <v>23.722957966603602</v>
      </c>
      <c r="EA455" s="309">
        <v>25.037721614485097</v>
      </c>
      <c r="EB455" s="309">
        <v>14.745653573728267</v>
      </c>
      <c r="EC455" s="309">
        <v>100</v>
      </c>
      <c r="ED455" s="309">
        <v>15.512892804803217</v>
      </c>
      <c r="EE455" s="309">
        <v>80.851446605300964</v>
      </c>
      <c r="EF455" s="309">
        <v>66.837145332562145</v>
      </c>
      <c r="EG455" s="309">
        <v>14.01430127273882</v>
      </c>
      <c r="EH455" s="309">
        <v>100</v>
      </c>
      <c r="EI455" s="309">
        <v>59.504009504009503</v>
      </c>
      <c r="EJ455" s="309">
        <v>40.49599049599049</v>
      </c>
      <c r="EK455" s="309">
        <v>35.476685476685468</v>
      </c>
      <c r="EL455" s="309">
        <v>5.0193050193050199</v>
      </c>
      <c r="EM455" s="309">
        <v>100</v>
      </c>
      <c r="EN455" s="309">
        <v>11.70333500668977</v>
      </c>
      <c r="EO455" s="309">
        <v>83.250018324625429</v>
      </c>
      <c r="EP455" s="309">
        <v>72.598453595850458</v>
      </c>
      <c r="EQ455" s="367">
        <v>10.651564728774979</v>
      </c>
      <c r="ER455" s="531">
        <f>Daten_Polit!AB455</f>
        <v>2.9</v>
      </c>
      <c r="ES455" s="532">
        <f>Daten_Polit!AC455</f>
        <v>10.5</v>
      </c>
      <c r="ET455" s="532">
        <f>Daten_Polit!AD455</f>
        <v>1.6</v>
      </c>
      <c r="EU455" s="532">
        <f>Daten_Polit!AE455</f>
        <v>1.7</v>
      </c>
      <c r="EV455" s="532">
        <f>Daten_Polit!AF455</f>
        <v>1.3</v>
      </c>
      <c r="EW455" s="309">
        <v>0.49021466013949666</v>
      </c>
      <c r="EX455" s="309">
        <v>1.6560719141948608</v>
      </c>
      <c r="EY455" s="309">
        <v>0.3556255031240691</v>
      </c>
      <c r="EZ455" s="309">
        <v>0.35124089787255725</v>
      </c>
      <c r="FA455" s="309">
        <v>0.38394807465308223</v>
      </c>
      <c r="FB455" s="309">
        <v>10.05887624644072</v>
      </c>
      <c r="FC455" s="309">
        <v>6.887965097135389</v>
      </c>
      <c r="FD455" s="309">
        <v>14.051719732202034</v>
      </c>
      <c r="FE455" s="309">
        <v>13.917890638824987</v>
      </c>
      <c r="FF455" s="309">
        <v>14.919663351184781</v>
      </c>
      <c r="FG455" s="309">
        <v>27.972763570143204</v>
      </c>
      <c r="FH455" s="309">
        <v>34.685753181658256</v>
      </c>
      <c r="FI455" s="309">
        <v>19.699270959902794</v>
      </c>
      <c r="FJ455" s="309">
        <v>20.585911206064907</v>
      </c>
      <c r="FK455" s="309">
        <v>14.020618556694583</v>
      </c>
      <c r="FL455" s="309">
        <v>100</v>
      </c>
      <c r="FM455" s="309">
        <v>15.391639206824326</v>
      </c>
      <c r="FN455" s="309">
        <v>80.92220013654574</v>
      </c>
      <c r="FO455" s="309">
        <v>66.492105221622182</v>
      </c>
      <c r="FP455" s="309">
        <v>14.430094914923561</v>
      </c>
      <c r="FQ455" s="309">
        <v>100</v>
      </c>
      <c r="FR455" s="309">
        <v>55.678710234633641</v>
      </c>
      <c r="FS455" s="309">
        <v>44.321289765366345</v>
      </c>
      <c r="FT455" s="309">
        <v>38.333093421620845</v>
      </c>
      <c r="FU455" s="309">
        <v>5.9881963437455008</v>
      </c>
      <c r="FV455" s="309">
        <v>100</v>
      </c>
      <c r="FW455" s="309">
        <v>11.742812783678017</v>
      </c>
      <c r="FX455" s="309">
        <v>83.161987285637068</v>
      </c>
      <c r="FY455" s="309">
        <v>72.013593505716329</v>
      </c>
      <c r="FZ455" s="313">
        <v>11.148393779920731</v>
      </c>
      <c r="GA455" s="570">
        <f>Daten_Polit!AG455</f>
        <v>3.7</v>
      </c>
      <c r="GB455" s="571">
        <f>Daten_Polit!AH455</f>
        <v>12</v>
      </c>
      <c r="GC455" s="571">
        <f>Daten_Polit!AI455</f>
        <v>2.2000000000000002</v>
      </c>
      <c r="GD455" s="571">
        <f>Daten_Polit!AJ455</f>
        <v>2.2999999999999998</v>
      </c>
      <c r="GE455" s="571">
        <f>Daten_Polit!AK455</f>
        <v>1.8</v>
      </c>
      <c r="GF455" s="444">
        <v>0.53090126962154782</v>
      </c>
      <c r="GG455" s="444">
        <v>1.8951128179597678</v>
      </c>
      <c r="GH455" s="444">
        <v>0.37743651493285402</v>
      </c>
      <c r="GI455" s="444">
        <v>0.3688659034134118</v>
      </c>
      <c r="GJ455" s="444">
        <v>0.43019393169185149</v>
      </c>
      <c r="GK455" s="444">
        <v>8.4219193120482707</v>
      </c>
      <c r="GL455" s="444">
        <v>6.3283355338120568</v>
      </c>
      <c r="GM455" s="444">
        <v>10.599164303835328</v>
      </c>
      <c r="GN455" s="444">
        <v>10.368638419684116</v>
      </c>
      <c r="GO455" s="444">
        <v>11.943913320586361</v>
      </c>
      <c r="GP455" s="444">
        <v>23.7101277527908</v>
      </c>
      <c r="GQ455" s="444">
        <v>29.030647720587844</v>
      </c>
      <c r="GR455" s="444">
        <v>18.257019477798359</v>
      </c>
      <c r="GS455" s="444">
        <v>18.958306661546541</v>
      </c>
      <c r="GT455" s="444">
        <v>14.157415492075051</v>
      </c>
      <c r="GU455" s="444">
        <v>100</v>
      </c>
      <c r="GV455" s="444">
        <v>14.98719571931395</v>
      </c>
      <c r="GW455" s="444">
        <v>81.284229590038848</v>
      </c>
      <c r="GX455" s="444">
        <v>66.273415636784932</v>
      </c>
      <c r="GY455" s="444">
        <v>15.010813953253916</v>
      </c>
      <c r="GZ455" s="444">
        <v>100</v>
      </c>
      <c r="HA455" s="444">
        <v>50.710754017305312</v>
      </c>
      <c r="HB455" s="444">
        <v>49.28924598269468</v>
      </c>
      <c r="HC455" s="444">
        <v>41.893283889575606</v>
      </c>
      <c r="HD455" s="444">
        <v>7.3959620931190768</v>
      </c>
      <c r="HE455" s="444">
        <v>100</v>
      </c>
      <c r="HF455" s="444">
        <v>11.391798134885502</v>
      </c>
      <c r="HG455" s="444">
        <v>83.461411524338558</v>
      </c>
      <c r="HH455" s="444">
        <v>71.797652634329125</v>
      </c>
      <c r="HI455" s="445">
        <v>11.663758890009436</v>
      </c>
      <c r="HJ455" s="570">
        <f>Daten_Polit!AL455</f>
        <v>3.5</v>
      </c>
      <c r="HK455" s="571">
        <f>Daten_Polit!AM455</f>
        <v>11.9</v>
      </c>
      <c r="HL455" s="571">
        <f>Daten_Polit!AN455</f>
        <v>2.1</v>
      </c>
      <c r="HM455" s="571">
        <f>Daten_Polit!AO455</f>
        <v>2.2000000000000002</v>
      </c>
      <c r="HN455" s="571">
        <f>Daten_Polit!AP455</f>
        <v>1.6</v>
      </c>
      <c r="HO455" s="444">
        <v>0.42644295302013424</v>
      </c>
      <c r="HP455" s="444">
        <v>1.5323523179269394</v>
      </c>
      <c r="HQ455" s="444">
        <v>0.29708940493157238</v>
      </c>
      <c r="HR455" s="444">
        <v>0.29219759579873344</v>
      </c>
      <c r="HS455" s="444">
        <v>0.32559487526415104</v>
      </c>
      <c r="HT455" s="444">
        <v>9.1523916286050113</v>
      </c>
      <c r="HU455" s="444">
        <v>6.8259324082928368</v>
      </c>
      <c r="HV455" s="444">
        <v>11.688936809272503</v>
      </c>
      <c r="HW455" s="444">
        <v>11.461318051575828</v>
      </c>
      <c r="HX455" s="444">
        <v>13.088356729975226</v>
      </c>
      <c r="HY455" s="444">
        <v>31.086205920643007</v>
      </c>
      <c r="HZ455" s="444">
        <v>36.298652626189877</v>
      </c>
      <c r="IA455" s="444">
        <v>25.396355892096544</v>
      </c>
      <c r="IB455" s="444">
        <v>26.04169055426765</v>
      </c>
      <c r="IC455" s="444">
        <v>21.435608726255957</v>
      </c>
      <c r="ID455" s="444">
        <v>100</v>
      </c>
      <c r="IE455" s="444">
        <v>15.103602468786987</v>
      </c>
      <c r="IF455" s="444">
        <v>81.279961328596315</v>
      </c>
      <c r="IG455" s="444">
        <v>65.961931763789011</v>
      </c>
      <c r="IH455" s="444">
        <v>15.318029564807311</v>
      </c>
      <c r="II455" s="444">
        <v>100</v>
      </c>
      <c r="IJ455" s="444">
        <v>52.656378843208849</v>
      </c>
      <c r="IK455" s="444">
        <v>47.34362115679113</v>
      </c>
      <c r="IL455" s="444">
        <v>40.640829308516899</v>
      </c>
      <c r="IM455" s="444">
        <v>6.7027918482742335</v>
      </c>
      <c r="IN455" s="444">
        <v>100</v>
      </c>
      <c r="IO455" s="444">
        <v>11.65226045505079</v>
      </c>
      <c r="IP455" s="444">
        <v>83.439283169110283</v>
      </c>
      <c r="IQ455" s="444">
        <v>71.217657516432794</v>
      </c>
      <c r="IR455" s="445">
        <v>12.221625652677481</v>
      </c>
      <c r="IS455" s="443">
        <f>Daten_Polit!AQ455</f>
        <v>3.2</v>
      </c>
      <c r="IT455" s="227">
        <f>Daten_Polit!AR455</f>
        <v>12.1</v>
      </c>
      <c r="IU455" s="227">
        <f>Daten_Polit!AS455</f>
        <v>1.7</v>
      </c>
      <c r="IV455" s="227">
        <f>Daten_Polit!AT455</f>
        <v>1.8</v>
      </c>
      <c r="IW455" s="227">
        <f>Daten_Polit!AU455</f>
        <v>1.3</v>
      </c>
      <c r="IX455" s="444" t="s">
        <v>820</v>
      </c>
      <c r="IY455" s="444" t="s">
        <v>820</v>
      </c>
      <c r="IZ455" s="444" t="s">
        <v>820</v>
      </c>
      <c r="JA455" s="444" t="s">
        <v>820</v>
      </c>
      <c r="JB455" s="444" t="s">
        <v>820</v>
      </c>
      <c r="JC455" s="444" t="s">
        <v>820</v>
      </c>
      <c r="JD455" s="444" t="s">
        <v>820</v>
      </c>
      <c r="JE455" s="444" t="s">
        <v>820</v>
      </c>
      <c r="JF455" s="444" t="s">
        <v>820</v>
      </c>
      <c r="JG455" s="444" t="s">
        <v>820</v>
      </c>
      <c r="JH455" s="444" t="s">
        <v>820</v>
      </c>
      <c r="JI455" s="444" t="s">
        <v>820</v>
      </c>
      <c r="JJ455" s="444" t="s">
        <v>820</v>
      </c>
      <c r="JK455" s="444" t="s">
        <v>820</v>
      </c>
      <c r="JL455" s="444" t="s">
        <v>820</v>
      </c>
      <c r="JM455" s="444" t="s">
        <v>820</v>
      </c>
      <c r="JN455" s="444" t="s">
        <v>820</v>
      </c>
      <c r="JO455" s="444" t="s">
        <v>820</v>
      </c>
      <c r="JP455" s="444" t="s">
        <v>820</v>
      </c>
      <c r="JQ455" s="444" t="s">
        <v>820</v>
      </c>
      <c r="JR455" s="444" t="s">
        <v>820</v>
      </c>
      <c r="JS455" s="444" t="s">
        <v>820</v>
      </c>
      <c r="JT455" s="444" t="s">
        <v>820</v>
      </c>
      <c r="JU455" s="444" t="s">
        <v>820</v>
      </c>
      <c r="JV455" s="444" t="s">
        <v>820</v>
      </c>
      <c r="JW455" s="444" t="s">
        <v>820</v>
      </c>
      <c r="JX455" s="444" t="s">
        <v>820</v>
      </c>
      <c r="JY455" s="444" t="s">
        <v>820</v>
      </c>
      <c r="JZ455" s="444" t="s">
        <v>820</v>
      </c>
      <c r="KA455" s="445" t="s">
        <v>820</v>
      </c>
    </row>
    <row r="456" spans="4:287" ht="12.65" customHeight="1" x14ac:dyDescent="0.2">
      <c r="D456" s="276"/>
      <c r="E456" s="3" t="str">
        <f>Daten_Polit!E456</f>
        <v>08326999</v>
      </c>
      <c r="F456" s="229" t="str">
        <f>Daten_Polit!F456</f>
        <v>Villingen-Schwenningen</v>
      </c>
      <c r="G456" s="246"/>
      <c r="H456" s="531">
        <f>Daten_Polit!H456</f>
        <v>3.1</v>
      </c>
      <c r="I456" s="532">
        <f>Daten_Polit!I456</f>
        <v>8.4</v>
      </c>
      <c r="J456" s="532">
        <f>Daten_Polit!J456</f>
        <v>2.1</v>
      </c>
      <c r="K456" s="532">
        <f>Daten_Polit!K456</f>
        <v>2.2000000000000002</v>
      </c>
      <c r="L456" s="532">
        <f>Daten_Polit!L456</f>
        <v>1.5</v>
      </c>
      <c r="M456" s="308">
        <v>0.52860148630300263</v>
      </c>
      <c r="N456" s="308">
        <v>1.437000586747917</v>
      </c>
      <c r="O456" s="308">
        <v>0.40295734490853824</v>
      </c>
      <c r="P456" s="308">
        <v>0.40912067831119331</v>
      </c>
      <c r="Q456" s="308">
        <v>0.35649191554803755</v>
      </c>
      <c r="R456" s="308">
        <v>10.082968654086098</v>
      </c>
      <c r="S456" s="308">
        <v>7.0784367313473027</v>
      </c>
      <c r="T456" s="308">
        <v>12.984632186597716</v>
      </c>
      <c r="U456" s="308">
        <v>12.818928224595986</v>
      </c>
      <c r="V456" s="308">
        <v>14.242627345842592</v>
      </c>
      <c r="W456" s="308">
        <v>26.087042590889055</v>
      </c>
      <c r="X456" s="308">
        <v>30.175916230366241</v>
      </c>
      <c r="Y456" s="308">
        <v>22.452057746176706</v>
      </c>
      <c r="Z456" s="308">
        <v>22.968056787932088</v>
      </c>
      <c r="AA456" s="308">
        <v>18.556355719324639</v>
      </c>
      <c r="AB456" s="308">
        <v>100</v>
      </c>
      <c r="AC456" s="308">
        <v>17.642261944509169</v>
      </c>
      <c r="AD456" s="308">
        <v>78.568438807712084</v>
      </c>
      <c r="AE456" s="308">
        <v>65.598206769958892</v>
      </c>
      <c r="AF456" s="308">
        <v>12.970232037753188</v>
      </c>
      <c r="AG456" s="308">
        <v>100</v>
      </c>
      <c r="AH456" s="308">
        <v>49.278679024929041</v>
      </c>
      <c r="AI456" s="308">
        <v>50.721320975070959</v>
      </c>
      <c r="AJ456" s="308">
        <v>44.433700868369179</v>
      </c>
      <c r="AK456" s="308">
        <v>6.2876201067017785</v>
      </c>
      <c r="AL456" s="308">
        <v>100</v>
      </c>
      <c r="AM456" s="308">
        <v>14.236727034742541</v>
      </c>
      <c r="AN456" s="308">
        <v>80.410405561312643</v>
      </c>
      <c r="AO456" s="308">
        <v>70.993575058429712</v>
      </c>
      <c r="AP456" s="337">
        <v>9.4168305028829398</v>
      </c>
      <c r="AQ456" s="531">
        <f>Daten_Polit!M456</f>
        <v>3.2</v>
      </c>
      <c r="AR456" s="532">
        <f>Daten_Polit!N456</f>
        <v>8.6999999999999993</v>
      </c>
      <c r="AS456" s="532">
        <f>Daten_Polit!O456</f>
        <v>2.1</v>
      </c>
      <c r="AT456" s="532">
        <f>Daten_Polit!P456</f>
        <v>2.2000000000000002</v>
      </c>
      <c r="AU456" s="532">
        <f>Daten_Polit!Q456</f>
        <v>1.6</v>
      </c>
      <c r="AV456" s="308">
        <v>0.53391751789489772</v>
      </c>
      <c r="AW456" s="308">
        <v>1.4182961997016055</v>
      </c>
      <c r="AX456" s="308">
        <v>0.41444315831081585</v>
      </c>
      <c r="AY456" s="308">
        <v>0.41968772468036458</v>
      </c>
      <c r="AZ456" s="308">
        <v>0.37724107402832463</v>
      </c>
      <c r="BA456" s="308">
        <v>10.157393675549004</v>
      </c>
      <c r="BB456" s="308">
        <v>7.2893174153235583</v>
      </c>
      <c r="BC456" s="308">
        <v>13.094864758917971</v>
      </c>
      <c r="BD456" s="308">
        <v>13.024129525683628</v>
      </c>
      <c r="BE456" s="308">
        <v>13.596699984134538</v>
      </c>
      <c r="BF456" s="308">
        <v>24.113924050633788</v>
      </c>
      <c r="BG456" s="308">
        <v>28.377022450771349</v>
      </c>
      <c r="BH456" s="308">
        <v>21.426741550892782</v>
      </c>
      <c r="BI456" s="308">
        <v>22.066605120353771</v>
      </c>
      <c r="BJ456" s="308">
        <v>16.940322071365085</v>
      </c>
      <c r="BK456" s="308">
        <v>100</v>
      </c>
      <c r="BL456" s="308">
        <v>17.4516605104224</v>
      </c>
      <c r="BM456" s="308">
        <v>78.86188700969916</v>
      </c>
      <c r="BN456" s="308">
        <v>65.452653584360036</v>
      </c>
      <c r="BO456" s="308">
        <v>13.409233425339121</v>
      </c>
      <c r="BP456" s="308">
        <v>100</v>
      </c>
      <c r="BQ456" s="308">
        <v>49.931778030372229</v>
      </c>
      <c r="BR456" s="308">
        <v>50.068221969627757</v>
      </c>
      <c r="BS456" s="308">
        <v>43.875638033730169</v>
      </c>
      <c r="BT456" s="308">
        <v>6.1925839358976003</v>
      </c>
      <c r="BU456" s="308">
        <v>100</v>
      </c>
      <c r="BV456" s="308">
        <v>14.042349470176077</v>
      </c>
      <c r="BW456" s="308">
        <v>80.772333261566033</v>
      </c>
      <c r="BX456" s="308">
        <v>70.792373568486639</v>
      </c>
      <c r="BY456" s="312">
        <v>9.9799596930793886</v>
      </c>
      <c r="BZ456" s="531">
        <f>Daten_Polit!R456</f>
        <v>2.9</v>
      </c>
      <c r="CA456" s="532">
        <f>Daten_Polit!S456</f>
        <v>7.6</v>
      </c>
      <c r="CB456" s="532">
        <f>Daten_Polit!T456</f>
        <v>1.9</v>
      </c>
      <c r="CC456" s="532">
        <f>Daten_Polit!U456</f>
        <v>2</v>
      </c>
      <c r="CD456" s="532">
        <f>Daten_Polit!V456</f>
        <v>1.5</v>
      </c>
      <c r="CE456" s="309">
        <v>0.49336892357672041</v>
      </c>
      <c r="CF456" s="309">
        <v>1.1894281731795422</v>
      </c>
      <c r="CG456" s="309">
        <v>0.40437467065766253</v>
      </c>
      <c r="CH456" s="309">
        <v>0.41068079727400719</v>
      </c>
      <c r="CI456" s="309">
        <v>0.36192509283540519</v>
      </c>
      <c r="CJ456" s="309">
        <v>11.379975267757862</v>
      </c>
      <c r="CK456" s="309">
        <v>8.283844992450847</v>
      </c>
      <c r="CL456" s="309">
        <v>14.711755798898633</v>
      </c>
      <c r="CM456" s="309">
        <v>14.666969078400241</v>
      </c>
      <c r="CN456" s="309">
        <v>15.013586956523781</v>
      </c>
      <c r="CO456" s="309">
        <v>24.079987269929994</v>
      </c>
      <c r="CP456" s="309">
        <v>30.262459898450199</v>
      </c>
      <c r="CQ456" s="309">
        <v>21.530845561302449</v>
      </c>
      <c r="CR456" s="309">
        <v>22.404079031229067</v>
      </c>
      <c r="CS456" s="309">
        <v>15.647543799387451</v>
      </c>
      <c r="CT456" s="309">
        <v>100</v>
      </c>
      <c r="CU456" s="309">
        <v>17.079873285100213</v>
      </c>
      <c r="CV456" s="309">
        <v>79.129244675192666</v>
      </c>
      <c r="CW456" s="309">
        <v>65.275092199241129</v>
      </c>
      <c r="CX456" s="309">
        <v>13.854152475951537</v>
      </c>
      <c r="CY456" s="309">
        <v>100</v>
      </c>
      <c r="CZ456" s="309">
        <v>47.296969246567684</v>
      </c>
      <c r="DA456" s="309">
        <v>52.703030753432323</v>
      </c>
      <c r="DB456" s="309">
        <v>46.093933588967786</v>
      </c>
      <c r="DC456" s="309">
        <v>6.6090971644645391</v>
      </c>
      <c r="DD456" s="309">
        <v>100</v>
      </c>
      <c r="DE456" s="309">
        <v>14.032088260822556</v>
      </c>
      <c r="DF456" s="309">
        <v>80.73386792157909</v>
      </c>
      <c r="DG456" s="309">
        <v>70.291643792054757</v>
      </c>
      <c r="DH456" s="313">
        <v>10.44222412952433</v>
      </c>
      <c r="DI456" s="565">
        <f>Daten_Polit!W456</f>
        <v>2.5</v>
      </c>
      <c r="DJ456" s="532">
        <f>Daten_Polit!X456</f>
        <v>7.4</v>
      </c>
      <c r="DK456" s="532">
        <f>Daten_Polit!Y456</f>
        <v>1.6</v>
      </c>
      <c r="DL456" s="532">
        <f>Daten_Polit!Z456</f>
        <v>1.6</v>
      </c>
      <c r="DM456" s="532">
        <f>Daten_Polit!AA456</f>
        <v>1.3</v>
      </c>
      <c r="DN456" s="309">
        <v>0.46999128737827245</v>
      </c>
      <c r="DO456" s="309">
        <v>1.3921239214916699</v>
      </c>
      <c r="DP456" s="309">
        <v>0.33798158956948693</v>
      </c>
      <c r="DQ456" s="309">
        <v>0.33831882601929786</v>
      </c>
      <c r="DR456" s="309">
        <v>0.33583419116851798</v>
      </c>
      <c r="DS456" s="309">
        <v>11.900724525974914</v>
      </c>
      <c r="DT456" s="309">
        <v>9.2957883002957331</v>
      </c>
      <c r="DU456" s="309">
        <v>14.96700286390238</v>
      </c>
      <c r="DV456" s="309">
        <v>14.859449413404406</v>
      </c>
      <c r="DW456" s="309">
        <v>15.614617940200429</v>
      </c>
      <c r="DX456" s="309">
        <v>23.255426504189103</v>
      </c>
      <c r="DY456" s="309">
        <v>25.876115664289756</v>
      </c>
      <c r="DZ456" s="309">
        <v>20.71558853659246</v>
      </c>
      <c r="EA456" s="309">
        <v>21.917848182510063</v>
      </c>
      <c r="EB456" s="309">
        <v>13.542210617921672</v>
      </c>
      <c r="EC456" s="309">
        <v>100</v>
      </c>
      <c r="ED456" s="309">
        <v>17.053834299118005</v>
      </c>
      <c r="EE456" s="309">
        <v>79.186977615888026</v>
      </c>
      <c r="EF456" s="309">
        <v>65.088911470806607</v>
      </c>
      <c r="EG456" s="309">
        <v>14.098066145081425</v>
      </c>
      <c r="EH456" s="309">
        <v>100</v>
      </c>
      <c r="EI456" s="309">
        <v>51.240382015900735</v>
      </c>
      <c r="EJ456" s="309">
        <v>48.759617984099272</v>
      </c>
      <c r="EK456" s="309">
        <v>41.619392387344675</v>
      </c>
      <c r="EL456" s="309">
        <v>7.1402255967546031</v>
      </c>
      <c r="EM456" s="309">
        <v>100</v>
      </c>
      <c r="EN456" s="309">
        <v>14.167946361185605</v>
      </c>
      <c r="EO456" s="309">
        <v>80.701412537744787</v>
      </c>
      <c r="EP456" s="309">
        <v>69.747908504583435</v>
      </c>
      <c r="EQ456" s="367">
        <v>10.953504033161355</v>
      </c>
      <c r="ER456" s="531">
        <f>Daten_Polit!AB456</f>
        <v>2.7</v>
      </c>
      <c r="ES456" s="532">
        <f>Daten_Polit!AC456</f>
        <v>8.1</v>
      </c>
      <c r="ET456" s="532">
        <f>Daten_Polit!AD456</f>
        <v>1.7</v>
      </c>
      <c r="EU456" s="532">
        <f>Daten_Polit!AE456</f>
        <v>1.7</v>
      </c>
      <c r="EV456" s="532">
        <f>Daten_Polit!AF456</f>
        <v>1.4</v>
      </c>
      <c r="EW456" s="309">
        <v>0.54119770803663703</v>
      </c>
      <c r="EX456" s="309">
        <v>1.7494403726191816</v>
      </c>
      <c r="EY456" s="309">
        <v>0.36615882420462686</v>
      </c>
      <c r="EZ456" s="309">
        <v>0.36675475067913904</v>
      </c>
      <c r="FA456" s="309">
        <v>0.36254512026764896</v>
      </c>
      <c r="FB456" s="309">
        <v>10.861439886090642</v>
      </c>
      <c r="FC456" s="309">
        <v>8.6157367924953299</v>
      </c>
      <c r="FD456" s="309">
        <v>13.652444881797521</v>
      </c>
      <c r="FE456" s="309">
        <v>13.548777802246351</v>
      </c>
      <c r="FF456" s="309">
        <v>14.245238470013271</v>
      </c>
      <c r="FG456" s="309">
        <v>19.827887471604143</v>
      </c>
      <c r="FH456" s="309">
        <v>21.363037752413337</v>
      </c>
      <c r="FI456" s="309">
        <v>17.791467663411979</v>
      </c>
      <c r="FJ456" s="309">
        <v>18.580494684314182</v>
      </c>
      <c r="FK456" s="309">
        <v>13.294172205891075</v>
      </c>
      <c r="FL456" s="309">
        <v>100</v>
      </c>
      <c r="FM456" s="309">
        <v>16.863178778416152</v>
      </c>
      <c r="FN456" s="309">
        <v>79.372268050397594</v>
      </c>
      <c r="FO456" s="309">
        <v>64.850137616776323</v>
      </c>
      <c r="FP456" s="309">
        <v>14.522130433621269</v>
      </c>
      <c r="FQ456" s="309">
        <v>100</v>
      </c>
      <c r="FR456" s="309">
        <v>51.838097322955925</v>
      </c>
      <c r="FS456" s="309">
        <v>48.161902677044068</v>
      </c>
      <c r="FT456" s="309">
        <v>41.000585593223782</v>
      </c>
      <c r="FU456" s="309">
        <v>7.1613170838202942</v>
      </c>
      <c r="FV456" s="309">
        <v>100</v>
      </c>
      <c r="FW456" s="309">
        <v>14.008474203146601</v>
      </c>
      <c r="FX456" s="309">
        <v>80.874141264271998</v>
      </c>
      <c r="FY456" s="309">
        <v>69.425382781514998</v>
      </c>
      <c r="FZ456" s="313">
        <v>11.448758482756986</v>
      </c>
      <c r="GA456" s="570">
        <f>Daten_Polit!AG456</f>
        <v>4</v>
      </c>
      <c r="GB456" s="571">
        <f>Daten_Polit!AH456</f>
        <v>12.2</v>
      </c>
      <c r="GC456" s="571">
        <f>Daten_Polit!AI456</f>
        <v>2.4</v>
      </c>
      <c r="GD456" s="571">
        <f>Daten_Polit!AJ456</f>
        <v>2.5</v>
      </c>
      <c r="GE456" s="571">
        <f>Daten_Polit!AK456</f>
        <v>1.9</v>
      </c>
      <c r="GF456" s="444">
        <v>0.58093537013767538</v>
      </c>
      <c r="GG456" s="444">
        <v>2.1135445983500407</v>
      </c>
      <c r="GH456" s="444">
        <v>0.36520026284906787</v>
      </c>
      <c r="GI456" s="444">
        <v>0.36612765398426211</v>
      </c>
      <c r="GJ456" s="444">
        <v>0.35983025099501903</v>
      </c>
      <c r="GK456" s="444">
        <v>7.9791178028296663</v>
      </c>
      <c r="GL456" s="444">
        <v>6.8081793958263912</v>
      </c>
      <c r="GM456" s="444">
        <v>9.5556640625001847</v>
      </c>
      <c r="GN456" s="444">
        <v>9.3658462357820866</v>
      </c>
      <c r="GO456" s="444">
        <v>10.681254229641809</v>
      </c>
      <c r="GP456" s="444">
        <v>18.646634313531145</v>
      </c>
      <c r="GQ456" s="444">
        <v>20.028101399216553</v>
      </c>
      <c r="GR456" s="444">
        <v>16.476532460517436</v>
      </c>
      <c r="GS456" s="444">
        <v>17.002839064038401</v>
      </c>
      <c r="GT456" s="444">
        <v>13.341439151094804</v>
      </c>
      <c r="GU456" s="444">
        <v>100</v>
      </c>
      <c r="GV456" s="444">
        <v>16.758310660999395</v>
      </c>
      <c r="GW456" s="444">
        <v>79.348911094322318</v>
      </c>
      <c r="GX456" s="444">
        <v>64.400524981877894</v>
      </c>
      <c r="GY456" s="444">
        <v>14.948386112444419</v>
      </c>
      <c r="GZ456" s="444">
        <v>100</v>
      </c>
      <c r="HA456" s="444">
        <v>52.876072208760682</v>
      </c>
      <c r="HB456" s="444">
        <v>47.123927791239325</v>
      </c>
      <c r="HC456" s="444">
        <v>40.251899987190285</v>
      </c>
      <c r="HD456" s="444">
        <v>6.8720278040490372</v>
      </c>
      <c r="HE456" s="444">
        <v>100</v>
      </c>
      <c r="HF456" s="444">
        <v>13.449827636383031</v>
      </c>
      <c r="HG456" s="444">
        <v>81.234132288705197</v>
      </c>
      <c r="HH456" s="444">
        <v>69.271135115357168</v>
      </c>
      <c r="HI456" s="445">
        <v>11.96299717334804</v>
      </c>
      <c r="HJ456" s="570">
        <f>Daten_Polit!AL456</f>
        <v>3.6</v>
      </c>
      <c r="HK456" s="571">
        <f>Daten_Polit!AM456</f>
        <v>11.3</v>
      </c>
      <c r="HL456" s="571">
        <f>Daten_Polit!AN456</f>
        <v>2.1</v>
      </c>
      <c r="HM456" s="571">
        <f>Daten_Polit!AO456</f>
        <v>2.2999999999999998</v>
      </c>
      <c r="HN456" s="571">
        <f>Daten_Polit!AP456</f>
        <v>1.6</v>
      </c>
      <c r="HO456" s="444">
        <v>0.45792030174087361</v>
      </c>
      <c r="HP456" s="444">
        <v>1.6508022827163207</v>
      </c>
      <c r="HQ456" s="444">
        <v>0.28876467415651452</v>
      </c>
      <c r="HR456" s="444">
        <v>0.29241007296588212</v>
      </c>
      <c r="HS456" s="444">
        <v>0.26865353441869033</v>
      </c>
      <c r="HT456" s="444">
        <v>9.2413903188475199</v>
      </c>
      <c r="HU456" s="444">
        <v>7.7942136522141174</v>
      </c>
      <c r="HV456" s="444">
        <v>11.35848061197597</v>
      </c>
      <c r="HW456" s="444">
        <v>11.208553088842553</v>
      </c>
      <c r="HX456" s="444">
        <v>12.281364036745279</v>
      </c>
      <c r="HY456" s="444">
        <v>29.298911048574862</v>
      </c>
      <c r="HZ456" s="444">
        <v>31.308251598106668</v>
      </c>
      <c r="IA456" s="444">
        <v>25.975266801269488</v>
      </c>
      <c r="IB456" s="444">
        <v>26.785751680521468</v>
      </c>
      <c r="IC456" s="444">
        <v>20.961264412499027</v>
      </c>
      <c r="ID456" s="444">
        <v>100</v>
      </c>
      <c r="IE456" s="444">
        <v>16.508960071369884</v>
      </c>
      <c r="IF456" s="444">
        <v>79.702082563758964</v>
      </c>
      <c r="IG456" s="444">
        <v>64.451241343611727</v>
      </c>
      <c r="IH456" s="444">
        <v>15.250841220147237</v>
      </c>
      <c r="II456" s="444">
        <v>100</v>
      </c>
      <c r="IJ456" s="444">
        <v>53.441739315029061</v>
      </c>
      <c r="IK456" s="444">
        <v>46.558260684970939</v>
      </c>
      <c r="IL456" s="444">
        <v>40.214630516763911</v>
      </c>
      <c r="IM456" s="444">
        <v>6.3436301682070342</v>
      </c>
      <c r="IN456" s="444">
        <v>100</v>
      </c>
      <c r="IO456" s="444">
        <v>13.493288347580949</v>
      </c>
      <c r="IP456" s="444">
        <v>81.440983171662168</v>
      </c>
      <c r="IQ456" s="444">
        <v>68.944008391520939</v>
      </c>
      <c r="IR456" s="445">
        <v>12.496974780141226</v>
      </c>
      <c r="IS456" s="443">
        <f>Daten_Polit!AQ456</f>
        <v>3.3</v>
      </c>
      <c r="IT456" s="227">
        <f>Daten_Polit!AR456</f>
        <v>11</v>
      </c>
      <c r="IU456" s="227">
        <f>Daten_Polit!AS456</f>
        <v>1.9</v>
      </c>
      <c r="IV456" s="227">
        <f>Daten_Polit!AT456</f>
        <v>2</v>
      </c>
      <c r="IW456" s="227">
        <f>Daten_Polit!AU456</f>
        <v>1.6</v>
      </c>
      <c r="IX456" s="444" t="s">
        <v>820</v>
      </c>
      <c r="IY456" s="444" t="s">
        <v>820</v>
      </c>
      <c r="IZ456" s="444" t="s">
        <v>820</v>
      </c>
      <c r="JA456" s="444" t="s">
        <v>820</v>
      </c>
      <c r="JB456" s="444" t="s">
        <v>820</v>
      </c>
      <c r="JC456" s="444" t="s">
        <v>820</v>
      </c>
      <c r="JD456" s="444" t="s">
        <v>820</v>
      </c>
      <c r="JE456" s="444" t="s">
        <v>820</v>
      </c>
      <c r="JF456" s="444" t="s">
        <v>820</v>
      </c>
      <c r="JG456" s="444" t="s">
        <v>820</v>
      </c>
      <c r="JH456" s="444" t="s">
        <v>820</v>
      </c>
      <c r="JI456" s="444" t="s">
        <v>820</v>
      </c>
      <c r="JJ456" s="444" t="s">
        <v>820</v>
      </c>
      <c r="JK456" s="444" t="s">
        <v>820</v>
      </c>
      <c r="JL456" s="444" t="s">
        <v>820</v>
      </c>
      <c r="JM456" s="444" t="s">
        <v>820</v>
      </c>
      <c r="JN456" s="444" t="s">
        <v>820</v>
      </c>
      <c r="JO456" s="444" t="s">
        <v>820</v>
      </c>
      <c r="JP456" s="444" t="s">
        <v>820</v>
      </c>
      <c r="JQ456" s="444" t="s">
        <v>820</v>
      </c>
      <c r="JR456" s="444" t="s">
        <v>820</v>
      </c>
      <c r="JS456" s="444" t="s">
        <v>820</v>
      </c>
      <c r="JT456" s="444" t="s">
        <v>820</v>
      </c>
      <c r="JU456" s="444" t="s">
        <v>820</v>
      </c>
      <c r="JV456" s="444" t="s">
        <v>820</v>
      </c>
      <c r="JW456" s="444" t="s">
        <v>820</v>
      </c>
      <c r="JX456" s="444" t="s">
        <v>820</v>
      </c>
      <c r="JY456" s="444" t="s">
        <v>820</v>
      </c>
      <c r="JZ456" s="444" t="s">
        <v>820</v>
      </c>
      <c r="KA456" s="445" t="s">
        <v>820</v>
      </c>
    </row>
    <row r="457" spans="4:287" ht="12.65" customHeight="1" x14ac:dyDescent="0.2">
      <c r="D457" s="276"/>
      <c r="E457" s="3" t="str">
        <f>Daten_Polit!E457</f>
        <v>08335999</v>
      </c>
      <c r="F457" s="229" t="str">
        <f>Daten_Polit!F457</f>
        <v>Konstanz</v>
      </c>
      <c r="G457" s="246"/>
      <c r="H457" s="531">
        <f>Daten_Polit!H457</f>
        <v>4</v>
      </c>
      <c r="I457" s="532">
        <f>Daten_Polit!I457</f>
        <v>9.3000000000000007</v>
      </c>
      <c r="J457" s="532">
        <f>Daten_Polit!J457</f>
        <v>2.8</v>
      </c>
      <c r="K457" s="532">
        <f>Daten_Polit!K457</f>
        <v>2.9</v>
      </c>
      <c r="L457" s="532">
        <f>Daten_Polit!L457</f>
        <v>2.5</v>
      </c>
      <c r="M457" s="308">
        <v>0.69892026721743061</v>
      </c>
      <c r="N457" s="308">
        <v>1.6821324531222599</v>
      </c>
      <c r="O457" s="308">
        <v>0.58201774754161073</v>
      </c>
      <c r="P457" s="308">
        <v>0.5669535767156253</v>
      </c>
      <c r="Q457" s="308">
        <v>0.64739236413574297</v>
      </c>
      <c r="R457" s="308">
        <v>9.785478547854785</v>
      </c>
      <c r="S457" s="308">
        <v>6.3468233941290269</v>
      </c>
      <c r="T457" s="308">
        <v>12.47755614039378</v>
      </c>
      <c r="U457" s="308">
        <v>12.296948067929948</v>
      </c>
      <c r="V457" s="308">
        <v>13.197595976940354</v>
      </c>
      <c r="W457" s="308">
        <v>27.79332705204315</v>
      </c>
      <c r="X457" s="308">
        <v>32.686032375713516</v>
      </c>
      <c r="Y457" s="308">
        <v>23.863353418654967</v>
      </c>
      <c r="Z457" s="308">
        <v>24.797482552342661</v>
      </c>
      <c r="AA457" s="308">
        <v>20.146293082076859</v>
      </c>
      <c r="AB457" s="308">
        <v>100</v>
      </c>
      <c r="AC457" s="308">
        <v>18.217254683118682</v>
      </c>
      <c r="AD457" s="308">
        <v>78.665970647880258</v>
      </c>
      <c r="AE457" s="308">
        <v>60.56329160605658</v>
      </c>
      <c r="AF457" s="308">
        <v>18.102679041823684</v>
      </c>
      <c r="AG457" s="308">
        <v>100</v>
      </c>
      <c r="AH457" s="308">
        <v>44.946008143034163</v>
      </c>
      <c r="AI457" s="308">
        <v>55.053991856965837</v>
      </c>
      <c r="AJ457" s="308">
        <v>43.866171003717469</v>
      </c>
      <c r="AK457" s="308">
        <v>11.187820853248359</v>
      </c>
      <c r="AL457" s="308">
        <v>100</v>
      </c>
      <c r="AM457" s="308">
        <v>13.247191191179656</v>
      </c>
      <c r="AN457" s="308">
        <v>81.799046004075208</v>
      </c>
      <c r="AO457" s="308">
        <v>66.480132804000675</v>
      </c>
      <c r="AP457" s="337">
        <v>15.318913200074524</v>
      </c>
      <c r="AQ457" s="531">
        <f>Daten_Polit!M457</f>
        <v>3.8</v>
      </c>
      <c r="AR457" s="532">
        <f>Daten_Polit!N457</f>
        <v>9.1999999999999993</v>
      </c>
      <c r="AS457" s="532">
        <f>Daten_Polit!O457</f>
        <v>2.6</v>
      </c>
      <c r="AT457" s="532">
        <f>Daten_Polit!P457</f>
        <v>2.7</v>
      </c>
      <c r="AU457" s="532">
        <f>Daten_Polit!Q457</f>
        <v>2.5</v>
      </c>
      <c r="AV457" s="308">
        <v>0.66788679612106094</v>
      </c>
      <c r="AW457" s="308">
        <v>1.5323891324292869</v>
      </c>
      <c r="AX457" s="308">
        <v>0.56422927772529619</v>
      </c>
      <c r="AY457" s="308">
        <v>0.55871625517561008</v>
      </c>
      <c r="AZ457" s="308">
        <v>0.58690603583898537</v>
      </c>
      <c r="BA457" s="308">
        <v>10.09900990099004</v>
      </c>
      <c r="BB457" s="308">
        <v>6.6222544687026801</v>
      </c>
      <c r="BC457" s="308">
        <v>13.166553365057929</v>
      </c>
      <c r="BD457" s="308">
        <v>13.07946444096679</v>
      </c>
      <c r="BE457" s="308">
        <v>13.478802992519375</v>
      </c>
      <c r="BF457" s="308">
        <v>25.772269333914778</v>
      </c>
      <c r="BG457" s="308">
        <v>30.569550565547104</v>
      </c>
      <c r="BH457" s="308">
        <v>23.007375034145021</v>
      </c>
      <c r="BI457" s="308">
        <v>24.577605205163184</v>
      </c>
      <c r="BJ457" s="308">
        <v>17.412439237198925</v>
      </c>
      <c r="BK457" s="308">
        <v>100</v>
      </c>
      <c r="BL457" s="308">
        <v>18.20671913734909</v>
      </c>
      <c r="BM457" s="308">
        <v>78.809750304286283</v>
      </c>
      <c r="BN457" s="308">
        <v>60.07023107536893</v>
      </c>
      <c r="BO457" s="308">
        <v>18.739519228917359</v>
      </c>
      <c r="BP457" s="308">
        <v>100</v>
      </c>
      <c r="BQ457" s="308">
        <v>46.433962264150942</v>
      </c>
      <c r="BR457" s="308">
        <v>53.566037735849058</v>
      </c>
      <c r="BS457" s="308">
        <v>41.339622641509436</v>
      </c>
      <c r="BT457" s="308">
        <v>12.226415094339622</v>
      </c>
      <c r="BU457" s="308">
        <v>100</v>
      </c>
      <c r="BV457" s="308">
        <v>13.451709282030192</v>
      </c>
      <c r="BW457" s="308">
        <v>81.838054703368485</v>
      </c>
      <c r="BX457" s="308">
        <v>65.833139787932922</v>
      </c>
      <c r="BY457" s="312">
        <v>16.00491491543556</v>
      </c>
      <c r="BZ457" s="531">
        <f>Daten_Polit!R457</f>
        <v>3.4</v>
      </c>
      <c r="CA457" s="532">
        <f>Daten_Polit!S457</f>
        <v>8</v>
      </c>
      <c r="CB457" s="532">
        <f>Daten_Polit!T457</f>
        <v>2.5</v>
      </c>
      <c r="CC457" s="532">
        <f>Daten_Polit!U457</f>
        <v>2.6</v>
      </c>
      <c r="CD457" s="532">
        <f>Daten_Polit!V457</f>
        <v>2.4</v>
      </c>
      <c r="CE457" s="309">
        <v>0.65990577912036541</v>
      </c>
      <c r="CF457" s="309">
        <v>1.4109085099434517</v>
      </c>
      <c r="CG457" s="309">
        <v>0.5754821042147511</v>
      </c>
      <c r="CH457" s="309">
        <v>0.56437056502675786</v>
      </c>
      <c r="CI457" s="309">
        <v>0.61895531531832249</v>
      </c>
      <c r="CJ457" s="309">
        <v>10.668479772537694</v>
      </c>
      <c r="CK457" s="309">
        <v>7.4028155495119599</v>
      </c>
      <c r="CL457" s="309">
        <v>13.574046815020061</v>
      </c>
      <c r="CM457" s="309">
        <v>13.398036590807674</v>
      </c>
      <c r="CN457" s="309">
        <v>14.184397163120568</v>
      </c>
      <c r="CO457" s="309">
        <v>22.75328957600972</v>
      </c>
      <c r="CP457" s="309">
        <v>30.435649089240702</v>
      </c>
      <c r="CQ457" s="309">
        <v>19.383732390283718</v>
      </c>
      <c r="CR457" s="309">
        <v>20.316356293470943</v>
      </c>
      <c r="CS457" s="309">
        <v>16.168127900980721</v>
      </c>
      <c r="CT457" s="309">
        <v>100</v>
      </c>
      <c r="CU457" s="309">
        <v>17.834688555676596</v>
      </c>
      <c r="CV457" s="309">
        <v>79.055729039805726</v>
      </c>
      <c r="CW457" s="309">
        <v>59.684914620480903</v>
      </c>
      <c r="CX457" s="309">
        <v>19.370814419324834</v>
      </c>
      <c r="CY457" s="309">
        <v>100</v>
      </c>
      <c r="CZ457" s="309">
        <v>42.516641614773462</v>
      </c>
      <c r="DA457" s="309">
        <v>57.483358385226538</v>
      </c>
      <c r="DB457" s="309">
        <v>44.12712046381791</v>
      </c>
      <c r="DC457" s="309">
        <v>13.356237921408631</v>
      </c>
      <c r="DD457" s="309">
        <v>100</v>
      </c>
      <c r="DE457" s="309">
        <v>13.424746366202209</v>
      </c>
      <c r="DF457" s="309">
        <v>81.756650077466318</v>
      </c>
      <c r="DG457" s="309">
        <v>65.113865849959993</v>
      </c>
      <c r="DH457" s="313">
        <v>16.642784227506322</v>
      </c>
      <c r="DI457" s="565">
        <f>Daten_Polit!W457</f>
        <v>3.1</v>
      </c>
      <c r="DJ457" s="532">
        <f>Daten_Polit!X457</f>
        <v>8.1999999999999993</v>
      </c>
      <c r="DK457" s="532">
        <f>Daten_Polit!Y457</f>
        <v>2.1</v>
      </c>
      <c r="DL457" s="532">
        <f>Daten_Polit!Z457</f>
        <v>2.1</v>
      </c>
      <c r="DM457" s="532">
        <f>Daten_Polit!AA457</f>
        <v>2.1</v>
      </c>
      <c r="DN457" s="309">
        <v>0.63206744601737763</v>
      </c>
      <c r="DO457" s="309">
        <v>1.6787485085815976</v>
      </c>
      <c r="DP457" s="309">
        <v>0.49666437591756857</v>
      </c>
      <c r="DQ457" s="309">
        <v>0.48384309680883164</v>
      </c>
      <c r="DR457" s="309">
        <v>0.54483008790533094</v>
      </c>
      <c r="DS457" s="309">
        <v>11.732873154958288</v>
      </c>
      <c r="DT457" s="309">
        <v>7.9371938922500718</v>
      </c>
      <c r="DU457" s="309">
        <v>15.043164338408035</v>
      </c>
      <c r="DV457" s="309">
        <v>14.6362479996715</v>
      </c>
      <c r="DW457" s="309">
        <v>16.368252271511682</v>
      </c>
      <c r="DX457" s="309">
        <v>21.477108352674914</v>
      </c>
      <c r="DY457" s="309">
        <v>25.290131910905711</v>
      </c>
      <c r="DZ457" s="309">
        <v>18.163155733821355</v>
      </c>
      <c r="EA457" s="309">
        <v>19.561167460152852</v>
      </c>
      <c r="EB457" s="309">
        <v>13.665423548214509</v>
      </c>
      <c r="EC457" s="309">
        <v>100</v>
      </c>
      <c r="ED457" s="309">
        <v>17.791674762242945</v>
      </c>
      <c r="EE457" s="309">
        <v>79.115341451826012</v>
      </c>
      <c r="EF457" s="309">
        <v>59.419675407444991</v>
      </c>
      <c r="EG457" s="309">
        <v>19.695666044381024</v>
      </c>
      <c r="EH457" s="309">
        <v>100</v>
      </c>
      <c r="EI457" s="309">
        <v>46.578947368421055</v>
      </c>
      <c r="EJ457" s="309">
        <v>53.421052631578945</v>
      </c>
      <c r="EK457" s="309">
        <v>40.328947368421055</v>
      </c>
      <c r="EL457" s="309">
        <v>13.09210526315789</v>
      </c>
      <c r="EM457" s="309">
        <v>100</v>
      </c>
      <c r="EN457" s="309">
        <v>13.443413798375637</v>
      </c>
      <c r="EO457" s="309">
        <v>81.823129879994042</v>
      </c>
      <c r="EP457" s="309">
        <v>64.621474791257384</v>
      </c>
      <c r="EQ457" s="367">
        <v>17.201655088736658</v>
      </c>
      <c r="ER457" s="531">
        <f>Daten_Polit!AB457</f>
        <v>3.1</v>
      </c>
      <c r="ES457" s="532">
        <f>Daten_Polit!AC457</f>
        <v>8.1999999999999993</v>
      </c>
      <c r="ET457" s="532">
        <f>Daten_Polit!AD457</f>
        <v>2.1</v>
      </c>
      <c r="EU457" s="532">
        <f>Daten_Polit!AE457</f>
        <v>2.1</v>
      </c>
      <c r="EV457" s="532">
        <f>Daten_Polit!AF457</f>
        <v>2</v>
      </c>
      <c r="EW457" s="309">
        <v>0.66467927953304229</v>
      </c>
      <c r="EX457" s="309">
        <v>1.8503120410383409</v>
      </c>
      <c r="EY457" s="309">
        <v>0.50871892194283497</v>
      </c>
      <c r="EZ457" s="309">
        <v>0.49868899974921127</v>
      </c>
      <c r="FA457" s="309">
        <v>0.54439127174055024</v>
      </c>
      <c r="FB457" s="309">
        <v>12.113668309370185</v>
      </c>
      <c r="FC457" s="309">
        <v>8.9168098510882015</v>
      </c>
      <c r="FD457" s="309">
        <v>14.980876161090221</v>
      </c>
      <c r="FE457" s="309">
        <v>14.877965813419761</v>
      </c>
      <c r="FF457" s="309">
        <v>15.299539170506105</v>
      </c>
      <c r="FG457" s="309">
        <v>18.135527491611299</v>
      </c>
      <c r="FH457" s="309">
        <v>21.491823180745865</v>
      </c>
      <c r="FI457" s="309">
        <v>15.13273488164093</v>
      </c>
      <c r="FJ457" s="309">
        <v>16.224438059827889</v>
      </c>
      <c r="FK457" s="309">
        <v>11.748526522593322</v>
      </c>
      <c r="FL457" s="309">
        <v>100</v>
      </c>
      <c r="FM457" s="309">
        <v>17.764231513523026</v>
      </c>
      <c r="FN457" s="309">
        <v>79.078354646035891</v>
      </c>
      <c r="FO457" s="309">
        <v>58.822251555983343</v>
      </c>
      <c r="FP457" s="309">
        <v>20.256103090052555</v>
      </c>
      <c r="FQ457" s="309">
        <v>100</v>
      </c>
      <c r="FR457" s="309">
        <v>48.809026326786459</v>
      </c>
      <c r="FS457" s="309">
        <v>51.190973673213534</v>
      </c>
      <c r="FT457" s="309">
        <v>38.633514417049739</v>
      </c>
      <c r="FU457" s="309">
        <v>12.557459256163812</v>
      </c>
      <c r="FV457" s="309">
        <v>100</v>
      </c>
      <c r="FW457" s="309">
        <v>13.44610719588348</v>
      </c>
      <c r="FX457" s="309">
        <v>81.751301376484008</v>
      </c>
      <c r="FY457" s="309">
        <v>63.809979067846832</v>
      </c>
      <c r="FZ457" s="313">
        <v>17.941322308637176</v>
      </c>
      <c r="GA457" s="570">
        <f>Daten_Polit!AG457</f>
        <v>4.2</v>
      </c>
      <c r="GB457" s="571">
        <f>Daten_Polit!AH457</f>
        <v>11.5</v>
      </c>
      <c r="GC457" s="571">
        <f>Daten_Polit!AI457</f>
        <v>2.7</v>
      </c>
      <c r="GD457" s="571">
        <f>Daten_Polit!AJ457</f>
        <v>2.8</v>
      </c>
      <c r="GE457" s="571">
        <f>Daten_Polit!AK457</f>
        <v>2.7</v>
      </c>
      <c r="GF457" s="444">
        <v>0.71106297648549976</v>
      </c>
      <c r="GG457" s="444">
        <v>2.2898797005319436</v>
      </c>
      <c r="GH457" s="444">
        <v>0.50297055414518765</v>
      </c>
      <c r="GI457" s="444">
        <v>0.49503803382799133</v>
      </c>
      <c r="GJ457" s="444">
        <v>0.52989981599155511</v>
      </c>
      <c r="GK457" s="444">
        <v>8.7071803764859617</v>
      </c>
      <c r="GL457" s="444">
        <v>6.4679854242581314</v>
      </c>
      <c r="GM457" s="444">
        <v>10.790912404325217</v>
      </c>
      <c r="GN457" s="444">
        <v>10.609379026024358</v>
      </c>
      <c r="GO457" s="444">
        <v>11.348570297813396</v>
      </c>
      <c r="GP457" s="444">
        <v>18.201657594037073</v>
      </c>
      <c r="GQ457" s="444">
        <v>20.46679998987398</v>
      </c>
      <c r="GR457" s="444">
        <v>16.075419658567842</v>
      </c>
      <c r="GS457" s="444">
        <v>17.033278709190938</v>
      </c>
      <c r="GT457" s="444">
        <v>13.131900058105753</v>
      </c>
      <c r="GU457" s="444">
        <v>100</v>
      </c>
      <c r="GV457" s="444">
        <v>17.345774482165019</v>
      </c>
      <c r="GW457" s="444">
        <v>79.389838887287212</v>
      </c>
      <c r="GX457" s="444">
        <v>58.468365115975409</v>
      </c>
      <c r="GY457" s="444">
        <v>20.921473771311806</v>
      </c>
      <c r="GZ457" s="444">
        <v>100</v>
      </c>
      <c r="HA457" s="444">
        <v>49.224161817678024</v>
      </c>
      <c r="HB457" s="444">
        <v>50.775838182321976</v>
      </c>
      <c r="HC457" s="444">
        <v>38.500969797727905</v>
      </c>
      <c r="HD457" s="444">
        <v>12.27486838459407</v>
      </c>
      <c r="HE457" s="444">
        <v>100</v>
      </c>
      <c r="HF457" s="444">
        <v>13.046076668797232</v>
      </c>
      <c r="HG457" s="444">
        <v>81.977664841957392</v>
      </c>
      <c r="HH457" s="444">
        <v>63.324301429148335</v>
      </c>
      <c r="HI457" s="445">
        <v>18.653363412809064</v>
      </c>
      <c r="HJ457" s="570">
        <f>Daten_Polit!AL457</f>
        <v>4</v>
      </c>
      <c r="HK457" s="571">
        <f>Daten_Polit!AM457</f>
        <v>11.3</v>
      </c>
      <c r="HL457" s="571">
        <f>Daten_Polit!AN457</f>
        <v>2.5</v>
      </c>
      <c r="HM457" s="571">
        <f>Daten_Polit!AO457</f>
        <v>2.6</v>
      </c>
      <c r="HN457" s="571">
        <f>Daten_Polit!AP457</f>
        <v>2.2999999999999998</v>
      </c>
      <c r="HO457" s="444">
        <v>0.55874870004456989</v>
      </c>
      <c r="HP457" s="444">
        <v>1.7140687307879203</v>
      </c>
      <c r="HQ457" s="444">
        <v>0.40553205874092813</v>
      </c>
      <c r="HR457" s="444">
        <v>0.40396927051260029</v>
      </c>
      <c r="HS457" s="444">
        <v>0.410518277242304</v>
      </c>
      <c r="HT457" s="444">
        <v>9.174486915388723</v>
      </c>
      <c r="HU457" s="444">
        <v>7.0229670694631778</v>
      </c>
      <c r="HV457" s="444">
        <v>11.302982731554046</v>
      </c>
      <c r="HW457" s="444">
        <v>11.057067661658245</v>
      </c>
      <c r="HX457" s="444">
        <v>12.081882452252824</v>
      </c>
      <c r="HY457" s="444">
        <v>28.590717299578579</v>
      </c>
      <c r="HZ457" s="444">
        <v>32.350948509484056</v>
      </c>
      <c r="IA457" s="444">
        <v>24.853142871932306</v>
      </c>
      <c r="IB457" s="444">
        <v>26.684342919302466</v>
      </c>
      <c r="IC457" s="444">
        <v>19.013550135505692</v>
      </c>
      <c r="ID457" s="444">
        <v>100</v>
      </c>
      <c r="IE457" s="444">
        <v>17.389022903291256</v>
      </c>
      <c r="IF457" s="444">
        <v>79.41544794029592</v>
      </c>
      <c r="IG457" s="444">
        <v>57.794595112203773</v>
      </c>
      <c r="IH457" s="444">
        <v>21.620852828092158</v>
      </c>
      <c r="II457" s="444">
        <v>100</v>
      </c>
      <c r="IJ457" s="444">
        <v>50.928841309823682</v>
      </c>
      <c r="IK457" s="444">
        <v>49.071158690176325</v>
      </c>
      <c r="IL457" s="444">
        <v>36.886020151133501</v>
      </c>
      <c r="IM457" s="444">
        <v>12.185138539042823</v>
      </c>
      <c r="IN457" s="444">
        <v>100</v>
      </c>
      <c r="IO457" s="444">
        <v>13.19445521068417</v>
      </c>
      <c r="IP457" s="444">
        <v>82.012423410620244</v>
      </c>
      <c r="IQ457" s="444">
        <v>62.441814435455235</v>
      </c>
      <c r="IR457" s="445">
        <v>19.570608975165001</v>
      </c>
      <c r="IS457" s="443">
        <f>Daten_Polit!AQ457</f>
        <v>3.5</v>
      </c>
      <c r="IT457" s="227">
        <f>Daten_Polit!AR457</f>
        <v>10.4</v>
      </c>
      <c r="IU457" s="227">
        <f>Daten_Polit!AS457</f>
        <v>2.1</v>
      </c>
      <c r="IV457" s="227">
        <f>Daten_Polit!AT457</f>
        <v>2.2000000000000002</v>
      </c>
      <c r="IW457" s="227">
        <f>Daten_Polit!AU457</f>
        <v>1.9</v>
      </c>
      <c r="IX457" s="444" t="s">
        <v>820</v>
      </c>
      <c r="IY457" s="444" t="s">
        <v>820</v>
      </c>
      <c r="IZ457" s="444" t="s">
        <v>820</v>
      </c>
      <c r="JA457" s="444" t="s">
        <v>820</v>
      </c>
      <c r="JB457" s="444" t="s">
        <v>820</v>
      </c>
      <c r="JC457" s="444" t="s">
        <v>820</v>
      </c>
      <c r="JD457" s="444" t="s">
        <v>820</v>
      </c>
      <c r="JE457" s="444" t="s">
        <v>820</v>
      </c>
      <c r="JF457" s="444" t="s">
        <v>820</v>
      </c>
      <c r="JG457" s="444" t="s">
        <v>820</v>
      </c>
      <c r="JH457" s="444" t="s">
        <v>820</v>
      </c>
      <c r="JI457" s="444" t="s">
        <v>820</v>
      </c>
      <c r="JJ457" s="444" t="s">
        <v>820</v>
      </c>
      <c r="JK457" s="444" t="s">
        <v>820</v>
      </c>
      <c r="JL457" s="444" t="s">
        <v>820</v>
      </c>
      <c r="JM457" s="444" t="s">
        <v>820</v>
      </c>
      <c r="JN457" s="444" t="s">
        <v>820</v>
      </c>
      <c r="JO457" s="444" t="s">
        <v>820</v>
      </c>
      <c r="JP457" s="444" t="s">
        <v>820</v>
      </c>
      <c r="JQ457" s="444" t="s">
        <v>820</v>
      </c>
      <c r="JR457" s="444" t="s">
        <v>820</v>
      </c>
      <c r="JS457" s="444" t="s">
        <v>820</v>
      </c>
      <c r="JT457" s="444" t="s">
        <v>820</v>
      </c>
      <c r="JU457" s="444" t="s">
        <v>820</v>
      </c>
      <c r="JV457" s="444" t="s">
        <v>820</v>
      </c>
      <c r="JW457" s="444" t="s">
        <v>820</v>
      </c>
      <c r="JX457" s="444" t="s">
        <v>820</v>
      </c>
      <c r="JY457" s="444" t="s">
        <v>820</v>
      </c>
      <c r="JZ457" s="444" t="s">
        <v>820</v>
      </c>
      <c r="KA457" s="445" t="s">
        <v>820</v>
      </c>
    </row>
    <row r="458" spans="4:287" ht="12.65" customHeight="1" x14ac:dyDescent="0.2">
      <c r="D458" s="276"/>
      <c r="E458" s="3" t="str">
        <f>Daten_Polit!E458</f>
        <v>08336999</v>
      </c>
      <c r="F458" s="229" t="str">
        <f>Daten_Polit!F458</f>
        <v>Lörrach</v>
      </c>
      <c r="G458" s="246"/>
      <c r="H458" s="531">
        <f>Daten_Polit!H458</f>
        <v>3.1</v>
      </c>
      <c r="I458" s="532">
        <f>Daten_Polit!I458</f>
        <v>8.6</v>
      </c>
      <c r="J458" s="532">
        <f>Daten_Polit!J458</f>
        <v>2</v>
      </c>
      <c r="K458" s="532">
        <f>Daten_Polit!K458</f>
        <v>2.1</v>
      </c>
      <c r="L458" s="532">
        <f>Daten_Polit!L458</f>
        <v>1.9</v>
      </c>
      <c r="M458" s="308">
        <v>0.6875498566285061</v>
      </c>
      <c r="N458" s="308">
        <v>1.6569823213947732</v>
      </c>
      <c r="O458" s="308">
        <v>0.57790295931747326</v>
      </c>
      <c r="P458" s="308">
        <v>0.56824080601137394</v>
      </c>
      <c r="Q458" s="308">
        <v>0.65469363401922165</v>
      </c>
      <c r="R458" s="308">
        <v>11.026011560693641</v>
      </c>
      <c r="S458" s="308">
        <v>7.4555821412208667</v>
      </c>
      <c r="T458" s="308">
        <v>14.549263253112013</v>
      </c>
      <c r="U458" s="308">
        <v>14.722091445345711</v>
      </c>
      <c r="V458" s="308">
        <v>13.491525423727898</v>
      </c>
      <c r="W458" s="308">
        <v>26.439834826496089</v>
      </c>
      <c r="X458" s="308">
        <v>33.47572517522007</v>
      </c>
      <c r="Y458" s="308">
        <v>19.480735822565855</v>
      </c>
      <c r="Z458" s="308">
        <v>20.261800432638751</v>
      </c>
      <c r="AA458" s="308">
        <v>14.757672312586633</v>
      </c>
      <c r="AB458" s="308">
        <v>100</v>
      </c>
      <c r="AC458" s="308">
        <v>17.247174534534697</v>
      </c>
      <c r="AD458" s="308">
        <v>78.929674107882605</v>
      </c>
      <c r="AE458" s="308">
        <v>66.810411451506383</v>
      </c>
      <c r="AF458" s="308">
        <v>12.119262656376238</v>
      </c>
      <c r="AG458" s="308">
        <v>100</v>
      </c>
      <c r="AH458" s="308">
        <v>49.719481847998466</v>
      </c>
      <c r="AI458" s="308">
        <v>50.280518152001527</v>
      </c>
      <c r="AJ458" s="308">
        <v>42.726897982561596</v>
      </c>
      <c r="AK458" s="308">
        <v>7.5536201694399381</v>
      </c>
      <c r="AL458" s="308">
        <v>100</v>
      </c>
      <c r="AM458" s="308">
        <v>13.761864781752514</v>
      </c>
      <c r="AN458" s="308">
        <v>79.51476674272844</v>
      </c>
      <c r="AO458" s="308">
        <v>70.628026030241514</v>
      </c>
      <c r="AP458" s="337">
        <v>8.8867407124869295</v>
      </c>
      <c r="AQ458" s="531">
        <f>Daten_Polit!M458</f>
        <v>3.2</v>
      </c>
      <c r="AR458" s="532">
        <f>Daten_Polit!N458</f>
        <v>8.9</v>
      </c>
      <c r="AS458" s="532">
        <f>Daten_Polit!O458</f>
        <v>2.1</v>
      </c>
      <c r="AT458" s="532">
        <f>Daten_Polit!P458</f>
        <v>2.1</v>
      </c>
      <c r="AU458" s="532">
        <f>Daten_Polit!Q458</f>
        <v>2.1</v>
      </c>
      <c r="AV458" s="308">
        <v>0.69933018186800733</v>
      </c>
      <c r="AW458" s="308">
        <v>1.5702118321058123</v>
      </c>
      <c r="AX458" s="308">
        <v>0.60504905048905366</v>
      </c>
      <c r="AY458" s="308">
        <v>0.58658565082699365</v>
      </c>
      <c r="AZ458" s="308">
        <v>0.74518059007139859</v>
      </c>
      <c r="BA458" s="308">
        <v>10.822208270650075</v>
      </c>
      <c r="BB458" s="308">
        <v>7.0162822949302583</v>
      </c>
      <c r="BC458" s="308">
        <v>14.403436281719074</v>
      </c>
      <c r="BD458" s="308">
        <v>14.352882949764908</v>
      </c>
      <c r="BE458" s="308">
        <v>14.687693259121831</v>
      </c>
      <c r="BF458" s="308">
        <v>24.191132237937111</v>
      </c>
      <c r="BG458" s="308">
        <v>31.225144323284866</v>
      </c>
      <c r="BH458" s="308">
        <v>18.081189410889262</v>
      </c>
      <c r="BI458" s="308">
        <v>18.875336519973629</v>
      </c>
      <c r="BJ458" s="308">
        <v>13.640552995391705</v>
      </c>
      <c r="BK458" s="308">
        <v>100</v>
      </c>
      <c r="BL458" s="308">
        <v>17.071113775353844</v>
      </c>
      <c r="BM458" s="308">
        <v>79.277445597237445</v>
      </c>
      <c r="BN458" s="308">
        <v>66.793794573446647</v>
      </c>
      <c r="BO458" s="308">
        <v>12.483651023790797</v>
      </c>
      <c r="BP458" s="308">
        <v>100</v>
      </c>
      <c r="BQ458" s="308">
        <v>48.768050044365019</v>
      </c>
      <c r="BR458" s="308">
        <v>51.231949955634981</v>
      </c>
      <c r="BS458" s="308">
        <v>43.156366309723303</v>
      </c>
      <c r="BT458" s="308">
        <v>8.0755836459116779</v>
      </c>
      <c r="BU458" s="308">
        <v>100</v>
      </c>
      <c r="BV458" s="308">
        <v>13.775482407786013</v>
      </c>
      <c r="BW458" s="308">
        <v>79.832523789744457</v>
      </c>
      <c r="BX458" s="308">
        <v>70.538533705423603</v>
      </c>
      <c r="BY458" s="312">
        <v>9.2939900843208516</v>
      </c>
      <c r="BZ458" s="531">
        <f>Daten_Polit!R458</f>
        <v>3.2</v>
      </c>
      <c r="CA458" s="532">
        <f>Daten_Polit!S458</f>
        <v>8.6999999999999993</v>
      </c>
      <c r="CB458" s="532">
        <f>Daten_Polit!T458</f>
        <v>2.1</v>
      </c>
      <c r="CC458" s="532">
        <f>Daten_Polit!U458</f>
        <v>2.1</v>
      </c>
      <c r="CD458" s="532">
        <f>Daten_Polit!V458</f>
        <v>2.1</v>
      </c>
      <c r="CE458" s="309">
        <v>0.66836942039497704</v>
      </c>
      <c r="CF458" s="309">
        <v>1.3927332138221298</v>
      </c>
      <c r="CG458" s="309">
        <v>0.59631353331291248</v>
      </c>
      <c r="CH458" s="309">
        <v>0.5858149025124848</v>
      </c>
      <c r="CI458" s="309">
        <v>0.67311129135527392</v>
      </c>
      <c r="CJ458" s="309">
        <v>10.979783744093178</v>
      </c>
      <c r="CK458" s="309">
        <v>6.8826455168706211</v>
      </c>
      <c r="CL458" s="309">
        <v>14.737314985577148</v>
      </c>
      <c r="CM458" s="309">
        <v>14.806530977410306</v>
      </c>
      <c r="CN458" s="309">
        <v>14.357952804166182</v>
      </c>
      <c r="CO458" s="309">
        <v>24.565458249442802</v>
      </c>
      <c r="CP458" s="309">
        <v>32.189994892611828</v>
      </c>
      <c r="CQ458" s="309">
        <v>18.943139678614447</v>
      </c>
      <c r="CR458" s="309">
        <v>19.647574616377728</v>
      </c>
      <c r="CS458" s="309">
        <v>15.0786308973173</v>
      </c>
      <c r="CT458" s="309">
        <v>100</v>
      </c>
      <c r="CU458" s="309">
        <v>16.944337739145247</v>
      </c>
      <c r="CV458" s="309">
        <v>79.357718624077535</v>
      </c>
      <c r="CW458" s="309">
        <v>66.659031274429964</v>
      </c>
      <c r="CX458" s="309">
        <v>12.698687349647573</v>
      </c>
      <c r="CY458" s="309">
        <v>100</v>
      </c>
      <c r="CZ458" s="309">
        <v>47.997617276407304</v>
      </c>
      <c r="DA458" s="309">
        <v>52.002382723592689</v>
      </c>
      <c r="DB458" s="309">
        <v>43.622892488752697</v>
      </c>
      <c r="DC458" s="309">
        <v>8.3794902348399951</v>
      </c>
      <c r="DD458" s="309">
        <v>100</v>
      </c>
      <c r="DE458" s="309">
        <v>13.809956107412122</v>
      </c>
      <c r="DF458" s="309">
        <v>79.829409912619681</v>
      </c>
      <c r="DG458" s="309">
        <v>70.228789396713509</v>
      </c>
      <c r="DH458" s="313">
        <v>9.6006205159061686</v>
      </c>
      <c r="DI458" s="565">
        <f>Daten_Polit!W458</f>
        <v>3</v>
      </c>
      <c r="DJ458" s="532">
        <f>Daten_Polit!X458</f>
        <v>8.6</v>
      </c>
      <c r="DK458" s="532">
        <f>Daten_Polit!Y458</f>
        <v>1.9</v>
      </c>
      <c r="DL458" s="532">
        <f>Daten_Polit!Z458</f>
        <v>1.9</v>
      </c>
      <c r="DM458" s="532">
        <f>Daten_Polit!AA458</f>
        <v>1.9</v>
      </c>
      <c r="DN458" s="309">
        <v>0.65288865639128335</v>
      </c>
      <c r="DO458" s="309">
        <v>1.6058282537150643</v>
      </c>
      <c r="DP458" s="309">
        <v>0.53796424537357823</v>
      </c>
      <c r="DQ458" s="309">
        <v>0.52169270453335692</v>
      </c>
      <c r="DR458" s="309">
        <v>0.65168412023408662</v>
      </c>
      <c r="DS458" s="309">
        <v>11.150021887311555</v>
      </c>
      <c r="DT458" s="309">
        <v>7.7814655395943007</v>
      </c>
      <c r="DU458" s="309">
        <v>14.500545040134631</v>
      </c>
      <c r="DV458" s="309">
        <v>14.483893722078703</v>
      </c>
      <c r="DW458" s="309">
        <v>14.589905362774184</v>
      </c>
      <c r="DX458" s="309">
        <v>24.080271735058695</v>
      </c>
      <c r="DY458" s="309">
        <v>29.958570688763643</v>
      </c>
      <c r="DZ458" s="309">
        <v>18.206992038768728</v>
      </c>
      <c r="EA458" s="309">
        <v>18.91392360499912</v>
      </c>
      <c r="EB458" s="309">
        <v>14.418238993716981</v>
      </c>
      <c r="EC458" s="309">
        <v>100</v>
      </c>
      <c r="ED458" s="309">
        <v>16.923923997541674</v>
      </c>
      <c r="EE458" s="309">
        <v>79.436088490875235</v>
      </c>
      <c r="EF458" s="309">
        <v>66.482154710777991</v>
      </c>
      <c r="EG458" s="309">
        <v>12.953933780097252</v>
      </c>
      <c r="EH458" s="309">
        <v>100</v>
      </c>
      <c r="EI458" s="309">
        <v>50.187051509059685</v>
      </c>
      <c r="EJ458" s="309">
        <v>49.812948490940315</v>
      </c>
      <c r="EK458" s="309">
        <v>41.66588031755731</v>
      </c>
      <c r="EL458" s="309">
        <v>8.1470681733829977</v>
      </c>
      <c r="EM458" s="309">
        <v>100</v>
      </c>
      <c r="EN458" s="309">
        <v>13.86568622422848</v>
      </c>
      <c r="EO458" s="309">
        <v>79.973632658873242</v>
      </c>
      <c r="EP458" s="309">
        <v>69.963016012112547</v>
      </c>
      <c r="EQ458" s="367">
        <v>10.010616646760692</v>
      </c>
      <c r="ER458" s="531">
        <f>Daten_Polit!AB458</f>
        <v>3.2</v>
      </c>
      <c r="ES458" s="532">
        <f>Daten_Polit!AC458</f>
        <v>9.4</v>
      </c>
      <c r="ET458" s="532">
        <f>Daten_Polit!AD458</f>
        <v>2.1</v>
      </c>
      <c r="EU458" s="532">
        <f>Daten_Polit!AE458</f>
        <v>2.1</v>
      </c>
      <c r="EV458" s="532">
        <f>Daten_Polit!AF458</f>
        <v>2</v>
      </c>
      <c r="EW458" s="309">
        <v>0.67399429711576253</v>
      </c>
      <c r="EX458" s="309">
        <v>1.8256308124502536</v>
      </c>
      <c r="EY458" s="309">
        <v>0.52730714324092021</v>
      </c>
      <c r="EZ458" s="309">
        <v>0.51434589695180533</v>
      </c>
      <c r="FA458" s="309">
        <v>0.6128283794019741</v>
      </c>
      <c r="FB458" s="309">
        <v>10.506647923622092</v>
      </c>
      <c r="FC458" s="309">
        <v>7.2690560323069153</v>
      </c>
      <c r="FD458" s="309">
        <v>13.750145806602251</v>
      </c>
      <c r="FE458" s="309">
        <v>13.665442812639075</v>
      </c>
      <c r="FF458" s="309">
        <v>14.190655287140991</v>
      </c>
      <c r="FG458" s="309">
        <v>21.91720373918751</v>
      </c>
      <c r="FH458" s="309">
        <v>26.417651394471125</v>
      </c>
      <c r="FI458" s="309">
        <v>17.268369497257428</v>
      </c>
      <c r="FJ458" s="309">
        <v>18.098184932454465</v>
      </c>
      <c r="FK458" s="309">
        <v>12.968794732323271</v>
      </c>
      <c r="FL458" s="309">
        <v>100</v>
      </c>
      <c r="FM458" s="309">
        <v>16.914640901281807</v>
      </c>
      <c r="FN458" s="309">
        <v>79.4511915740039</v>
      </c>
      <c r="FO458" s="309">
        <v>66.045860972827384</v>
      </c>
      <c r="FP458" s="309">
        <v>13.405330601176512</v>
      </c>
      <c r="FQ458" s="309">
        <v>100</v>
      </c>
      <c r="FR458" s="309">
        <v>50.785036091689108</v>
      </c>
      <c r="FS458" s="309">
        <v>49.214963908310892</v>
      </c>
      <c r="FT458" s="309">
        <v>41.12960795709369</v>
      </c>
      <c r="FU458" s="309">
        <v>8.0853559512172026</v>
      </c>
      <c r="FV458" s="309">
        <v>100</v>
      </c>
      <c r="FW458" s="309">
        <v>13.790597448715818</v>
      </c>
      <c r="FX458" s="309">
        <v>80.072668516481073</v>
      </c>
      <c r="FY458" s="309">
        <v>69.53433162805122</v>
      </c>
      <c r="FZ458" s="313">
        <v>10.538336888429859</v>
      </c>
      <c r="GA458" s="570">
        <f>Daten_Polit!AG458</f>
        <v>4.3</v>
      </c>
      <c r="GB458" s="571">
        <f>Daten_Polit!AH458</f>
        <v>12.4</v>
      </c>
      <c r="GC458" s="571">
        <f>Daten_Polit!AI458</f>
        <v>2.8</v>
      </c>
      <c r="GD458" s="571">
        <f>Daten_Polit!AJ458</f>
        <v>2.8</v>
      </c>
      <c r="GE458" s="571">
        <f>Daten_Polit!AK458</f>
        <v>2.6</v>
      </c>
      <c r="GF458" s="444">
        <v>0.74377494772856867</v>
      </c>
      <c r="GG458" s="444">
        <v>2.17633449125334</v>
      </c>
      <c r="GH458" s="444">
        <v>0.56420219684754847</v>
      </c>
      <c r="GI458" s="444">
        <v>0.55518674782863575</v>
      </c>
      <c r="GJ458" s="444">
        <v>0.62083948767962494</v>
      </c>
      <c r="GK458" s="444">
        <v>7.9834417504435802</v>
      </c>
      <c r="GL458" s="444">
        <v>6.0078851231598795</v>
      </c>
      <c r="GM458" s="444">
        <v>9.8872461300579229</v>
      </c>
      <c r="GN458" s="444">
        <v>9.7670103092785112</v>
      </c>
      <c r="GO458" s="444">
        <v>10.530963682525201</v>
      </c>
      <c r="GP458" s="444">
        <v>21.419947913971129</v>
      </c>
      <c r="GQ458" s="444">
        <v>25.094848065807895</v>
      </c>
      <c r="GR458" s="444">
        <v>17.712526639828276</v>
      </c>
      <c r="GS458" s="444">
        <v>18.367265068698575</v>
      </c>
      <c r="GT458" s="444">
        <v>14.190137045425704</v>
      </c>
      <c r="GU458" s="444">
        <v>100</v>
      </c>
      <c r="GV458" s="444">
        <v>16.724956014194511</v>
      </c>
      <c r="GW458" s="444">
        <v>79.618994589303497</v>
      </c>
      <c r="GX458" s="444">
        <v>65.726865541775709</v>
      </c>
      <c r="GY458" s="444">
        <v>13.892129047527813</v>
      </c>
      <c r="GZ458" s="444">
        <v>100</v>
      </c>
      <c r="HA458" s="444">
        <v>49.934285652088469</v>
      </c>
      <c r="HB458" s="444">
        <v>50.065714347911531</v>
      </c>
      <c r="HC458" s="444">
        <v>42.405270021674752</v>
      </c>
      <c r="HD458" s="444">
        <v>7.6604443262367772</v>
      </c>
      <c r="HE458" s="444">
        <v>100</v>
      </c>
      <c r="HF458" s="444">
        <v>13.319960489810082</v>
      </c>
      <c r="HG458" s="444">
        <v>80.447764277344461</v>
      </c>
      <c r="HH458" s="444">
        <v>69.400659172911134</v>
      </c>
      <c r="HI458" s="445">
        <v>11.047105104433319</v>
      </c>
      <c r="HJ458" s="570">
        <f>Daten_Polit!AL458</f>
        <v>4.3</v>
      </c>
      <c r="HK458" s="571">
        <f>Daten_Polit!AM458</f>
        <v>12.7</v>
      </c>
      <c r="HL458" s="571">
        <f>Daten_Polit!AN458</f>
        <v>2.8</v>
      </c>
      <c r="HM458" s="571">
        <f>Daten_Polit!AO458</f>
        <v>2.9</v>
      </c>
      <c r="HN458" s="571">
        <f>Daten_Polit!AP458</f>
        <v>2.4</v>
      </c>
      <c r="HO458" s="444">
        <v>0.61515462930778264</v>
      </c>
      <c r="HP458" s="444">
        <v>1.7992169041777788</v>
      </c>
      <c r="HQ458" s="444">
        <v>0.46332646578074715</v>
      </c>
      <c r="HR458" s="444">
        <v>0.45448438600338686</v>
      </c>
      <c r="HS458" s="444">
        <v>0.51584382332185374</v>
      </c>
      <c r="HT458" s="444">
        <v>8.1387501687136989</v>
      </c>
      <c r="HU458" s="444">
        <v>6.1767114456466823</v>
      </c>
      <c r="HV458" s="444">
        <v>10.069577057837101</v>
      </c>
      <c r="HW458" s="444">
        <v>9.8389703448410142</v>
      </c>
      <c r="HX458" s="444">
        <v>11.405685920578648</v>
      </c>
      <c r="HY458" s="444">
        <v>30.520286641380707</v>
      </c>
      <c r="HZ458" s="444">
        <v>35.697537067401491</v>
      </c>
      <c r="IA458" s="444">
        <v>25.546531302877153</v>
      </c>
      <c r="IB458" s="444">
        <v>26.428004760016442</v>
      </c>
      <c r="IC458" s="444">
        <v>20.426267281106934</v>
      </c>
      <c r="ID458" s="444">
        <v>100</v>
      </c>
      <c r="IE458" s="444">
        <v>16.584867149711993</v>
      </c>
      <c r="IF458" s="444">
        <v>79.892206879034376</v>
      </c>
      <c r="IG458" s="444">
        <v>65.616985120940612</v>
      </c>
      <c r="IH458" s="444">
        <v>14.275221758093783</v>
      </c>
      <c r="II458" s="444">
        <v>100</v>
      </c>
      <c r="IJ458" s="444">
        <v>49.549331271822616</v>
      </c>
      <c r="IK458" s="444">
        <v>50.450668728177398</v>
      </c>
      <c r="IL458" s="444">
        <v>43.103357911569631</v>
      </c>
      <c r="IM458" s="444">
        <v>7.3473108166077719</v>
      </c>
      <c r="IN458" s="444">
        <v>100</v>
      </c>
      <c r="IO458" s="444">
        <v>13.419226184789387</v>
      </c>
      <c r="IP458" s="444">
        <v>80.658816403129421</v>
      </c>
      <c r="IQ458" s="444">
        <v>69.035637955740356</v>
      </c>
      <c r="IR458" s="445">
        <v>11.623178447389064</v>
      </c>
      <c r="IS458" s="443">
        <f>Daten_Polit!AQ458</f>
        <v>3.9</v>
      </c>
      <c r="IT458" s="227">
        <f>Daten_Polit!AR458</f>
        <v>12</v>
      </c>
      <c r="IU458" s="227">
        <f>Daten_Polit!AS458</f>
        <v>2.4</v>
      </c>
      <c r="IV458" s="227">
        <f>Daten_Polit!AT458</f>
        <v>2.5</v>
      </c>
      <c r="IW458" s="227">
        <f>Daten_Polit!AU458</f>
        <v>2.2999999999999998</v>
      </c>
      <c r="IX458" s="444" t="s">
        <v>820</v>
      </c>
      <c r="IY458" s="444" t="s">
        <v>820</v>
      </c>
      <c r="IZ458" s="444" t="s">
        <v>820</v>
      </c>
      <c r="JA458" s="444" t="s">
        <v>820</v>
      </c>
      <c r="JB458" s="444" t="s">
        <v>820</v>
      </c>
      <c r="JC458" s="444" t="s">
        <v>820</v>
      </c>
      <c r="JD458" s="444" t="s">
        <v>820</v>
      </c>
      <c r="JE458" s="444" t="s">
        <v>820</v>
      </c>
      <c r="JF458" s="444" t="s">
        <v>820</v>
      </c>
      <c r="JG458" s="444" t="s">
        <v>820</v>
      </c>
      <c r="JH458" s="444" t="s">
        <v>820</v>
      </c>
      <c r="JI458" s="444" t="s">
        <v>820</v>
      </c>
      <c r="JJ458" s="444" t="s">
        <v>820</v>
      </c>
      <c r="JK458" s="444" t="s">
        <v>820</v>
      </c>
      <c r="JL458" s="444" t="s">
        <v>820</v>
      </c>
      <c r="JM458" s="444" t="s">
        <v>820</v>
      </c>
      <c r="JN458" s="444" t="s">
        <v>820</v>
      </c>
      <c r="JO458" s="444" t="s">
        <v>820</v>
      </c>
      <c r="JP458" s="444" t="s">
        <v>820</v>
      </c>
      <c r="JQ458" s="444" t="s">
        <v>820</v>
      </c>
      <c r="JR458" s="444" t="s">
        <v>820</v>
      </c>
      <c r="JS458" s="444" t="s">
        <v>820</v>
      </c>
      <c r="JT458" s="444" t="s">
        <v>820</v>
      </c>
      <c r="JU458" s="444" t="s">
        <v>820</v>
      </c>
      <c r="JV458" s="444" t="s">
        <v>820</v>
      </c>
      <c r="JW458" s="444" t="s">
        <v>820</v>
      </c>
      <c r="JX458" s="444" t="s">
        <v>820</v>
      </c>
      <c r="JY458" s="444" t="s">
        <v>820</v>
      </c>
      <c r="JZ458" s="444" t="s">
        <v>820</v>
      </c>
      <c r="KA458" s="445" t="s">
        <v>820</v>
      </c>
    </row>
    <row r="459" spans="4:287" ht="12.65" customHeight="1" x14ac:dyDescent="0.2">
      <c r="D459" s="276"/>
      <c r="E459" s="3" t="str">
        <f>Daten_Polit!E459</f>
        <v>08421999</v>
      </c>
      <c r="F459" s="229" t="str">
        <f>Daten_Polit!F459</f>
        <v>Ulm</v>
      </c>
      <c r="G459" s="246"/>
      <c r="H459" s="531">
        <f>Daten_Polit!H459</f>
        <v>3.1</v>
      </c>
      <c r="I459" s="532">
        <f>Daten_Polit!I459</f>
        <v>9.1</v>
      </c>
      <c r="J459" s="532">
        <f>Daten_Polit!J459</f>
        <v>2.1</v>
      </c>
      <c r="K459" s="532">
        <f>Daten_Polit!K459</f>
        <v>2.2000000000000002</v>
      </c>
      <c r="L459" s="532">
        <f>Daten_Polit!L459</f>
        <v>1.5</v>
      </c>
      <c r="M459" s="308">
        <v>0.51541433252570767</v>
      </c>
      <c r="N459" s="308">
        <v>1.6438818839204814</v>
      </c>
      <c r="O459" s="308">
        <v>0.40123822181434704</v>
      </c>
      <c r="P459" s="308">
        <v>0.41323334629073472</v>
      </c>
      <c r="Q459" s="308">
        <v>0.3390839132582259</v>
      </c>
      <c r="R459" s="308">
        <v>10.260396424407405</v>
      </c>
      <c r="S459" s="308">
        <v>6.9847762487808644</v>
      </c>
      <c r="T459" s="308">
        <v>12.911121309469346</v>
      </c>
      <c r="U459" s="308">
        <v>12.706444763709079</v>
      </c>
      <c r="V459" s="308">
        <v>14.162456276720222</v>
      </c>
      <c r="W459" s="308">
        <v>26.373929357044041</v>
      </c>
      <c r="X459" s="308">
        <v>31.808940334517949</v>
      </c>
      <c r="Y459" s="308">
        <v>21.952637409644261</v>
      </c>
      <c r="Z459" s="308">
        <v>22.56971958794481</v>
      </c>
      <c r="AA459" s="308">
        <v>18.217683917372941</v>
      </c>
      <c r="AB459" s="308">
        <v>100</v>
      </c>
      <c r="AC459" s="308">
        <v>14.777939997182676</v>
      </c>
      <c r="AD459" s="308">
        <v>81.645656403947498</v>
      </c>
      <c r="AE459" s="308">
        <v>65.473731348739179</v>
      </c>
      <c r="AF459" s="308">
        <v>16.17192505520832</v>
      </c>
      <c r="AG459" s="308">
        <v>100</v>
      </c>
      <c r="AH459" s="308">
        <v>45.735243439722069</v>
      </c>
      <c r="AI459" s="308">
        <v>54.264756560277938</v>
      </c>
      <c r="AJ459" s="308">
        <v>46.480915484067239</v>
      </c>
      <c r="AK459" s="308">
        <v>7.7838410762107069</v>
      </c>
      <c r="AL459" s="308">
        <v>100</v>
      </c>
      <c r="AM459" s="308">
        <v>10.827655271349116</v>
      </c>
      <c r="AN459" s="308">
        <v>84.094797235634005</v>
      </c>
      <c r="AO459" s="308">
        <v>70.490815122705882</v>
      </c>
      <c r="AP459" s="337">
        <v>13.60398211292812</v>
      </c>
      <c r="AQ459" s="531">
        <f>Daten_Polit!M459</f>
        <v>3</v>
      </c>
      <c r="AR459" s="532">
        <f>Daten_Polit!N459</f>
        <v>9.1999999999999993</v>
      </c>
      <c r="AS459" s="532">
        <f>Daten_Polit!O459</f>
        <v>2</v>
      </c>
      <c r="AT459" s="532">
        <f>Daten_Polit!P459</f>
        <v>2.1</v>
      </c>
      <c r="AU459" s="532">
        <f>Daten_Polit!Q459</f>
        <v>1.6</v>
      </c>
      <c r="AV459" s="308">
        <v>0.50188871226722898</v>
      </c>
      <c r="AW459" s="308">
        <v>1.5051294627685312</v>
      </c>
      <c r="AX459" s="308">
        <v>0.40274100541558677</v>
      </c>
      <c r="AY459" s="308">
        <v>0.41246194209260389</v>
      </c>
      <c r="AZ459" s="308">
        <v>0.35452243048237847</v>
      </c>
      <c r="BA459" s="308">
        <v>10.311854307817981</v>
      </c>
      <c r="BB459" s="308">
        <v>6.9752850673796383</v>
      </c>
      <c r="BC459" s="308">
        <v>13.113465942256862</v>
      </c>
      <c r="BD459" s="308">
        <v>12.796447272486247</v>
      </c>
      <c r="BE459" s="308">
        <v>14.865557916331737</v>
      </c>
      <c r="BF459" s="308">
        <v>24.684552542515643</v>
      </c>
      <c r="BG459" s="308">
        <v>29.220770317148148</v>
      </c>
      <c r="BH459" s="308">
        <v>21.724378916992809</v>
      </c>
      <c r="BI459" s="308">
        <v>22.502997202610654</v>
      </c>
      <c r="BJ459" s="308">
        <v>17.441008354092997</v>
      </c>
      <c r="BK459" s="308">
        <v>100</v>
      </c>
      <c r="BL459" s="308">
        <v>14.673366814811176</v>
      </c>
      <c r="BM459" s="308">
        <v>81.790890452504399</v>
      </c>
      <c r="BN459" s="308">
        <v>65.13726615296595</v>
      </c>
      <c r="BO459" s="308">
        <v>16.653624299538457</v>
      </c>
      <c r="BP459" s="308">
        <v>100</v>
      </c>
      <c r="BQ459" s="308">
        <v>46.520940234448815</v>
      </c>
      <c r="BR459" s="308">
        <v>53.479059765551185</v>
      </c>
      <c r="BS459" s="308">
        <v>45.144104636699943</v>
      </c>
      <c r="BT459" s="308">
        <v>8.334955128851238</v>
      </c>
      <c r="BU459" s="308">
        <v>100</v>
      </c>
      <c r="BV459" s="308">
        <v>10.8158849952891</v>
      </c>
      <c r="BW459" s="308">
        <v>84.196949400287778</v>
      </c>
      <c r="BX459" s="308">
        <v>70.070609864940963</v>
      </c>
      <c r="BY459" s="312">
        <v>14.12633953534681</v>
      </c>
      <c r="BZ459" s="531">
        <f>Daten_Polit!R459</f>
        <v>2.8</v>
      </c>
      <c r="CA459" s="532">
        <f>Daten_Polit!S459</f>
        <v>8.3000000000000007</v>
      </c>
      <c r="CB459" s="532">
        <f>Daten_Polit!T459</f>
        <v>1.9</v>
      </c>
      <c r="CC459" s="532">
        <f>Daten_Polit!U459</f>
        <v>2</v>
      </c>
      <c r="CD459" s="532">
        <f>Daten_Polit!V459</f>
        <v>1.6</v>
      </c>
      <c r="CE459" s="309">
        <v>0.48533570008631227</v>
      </c>
      <c r="CF459" s="309">
        <v>1.3165678669104215</v>
      </c>
      <c r="CG459" s="309">
        <v>0.40568569910927871</v>
      </c>
      <c r="CH459" s="309">
        <v>0.41629851526027345</v>
      </c>
      <c r="CI459" s="309">
        <v>0.35565781765428911</v>
      </c>
      <c r="CJ459" s="309">
        <v>11.14528816824542</v>
      </c>
      <c r="CK459" s="309">
        <v>7.5863576738086715</v>
      </c>
      <c r="CL459" s="309">
        <v>14.243930973969205</v>
      </c>
      <c r="CM459" s="309">
        <v>14.006638494495052</v>
      </c>
      <c r="CN459" s="309">
        <v>15.431330943147278</v>
      </c>
      <c r="CO459" s="309">
        <v>23.426113655357135</v>
      </c>
      <c r="CP459" s="309">
        <v>28.802543381569258</v>
      </c>
      <c r="CQ459" s="309">
        <v>21.074425727414987</v>
      </c>
      <c r="CR459" s="309">
        <v>22.253110934605946</v>
      </c>
      <c r="CS459" s="309">
        <v>15.199061514783056</v>
      </c>
      <c r="CT459" s="309">
        <v>100</v>
      </c>
      <c r="CU459" s="309">
        <v>14.485673829990702</v>
      </c>
      <c r="CV459" s="309">
        <v>81.979020963070454</v>
      </c>
      <c r="CW459" s="309">
        <v>64.691927659584522</v>
      </c>
      <c r="CX459" s="309">
        <v>17.287093303485932</v>
      </c>
      <c r="CY459" s="309">
        <v>100</v>
      </c>
      <c r="CZ459" s="309">
        <v>45.642947194998847</v>
      </c>
      <c r="DA459" s="309">
        <v>54.35705280500116</v>
      </c>
      <c r="DB459" s="309">
        <v>44.960483292760607</v>
      </c>
      <c r="DC459" s="309">
        <v>9.3965695122405499</v>
      </c>
      <c r="DD459" s="309">
        <v>100</v>
      </c>
      <c r="DE459" s="309">
        <v>10.932434272131319</v>
      </c>
      <c r="DF459" s="309">
        <v>84.154502891748749</v>
      </c>
      <c r="DG459" s="309">
        <v>69.426501685833443</v>
      </c>
      <c r="DH459" s="313">
        <v>14.728001205915309</v>
      </c>
      <c r="DI459" s="565">
        <f>Daten_Polit!W459</f>
        <v>2.4</v>
      </c>
      <c r="DJ459" s="532">
        <f>Daten_Polit!X459</f>
        <v>7.7</v>
      </c>
      <c r="DK459" s="532">
        <f>Daten_Polit!Y459</f>
        <v>1.6</v>
      </c>
      <c r="DL459" s="532">
        <f>Daten_Polit!Z459</f>
        <v>1.6</v>
      </c>
      <c r="DM459" s="532">
        <f>Daten_Polit!AA459</f>
        <v>1.3</v>
      </c>
      <c r="DN459" s="309">
        <v>0.45027385660235336</v>
      </c>
      <c r="DO459" s="309">
        <v>1.4551645568954099</v>
      </c>
      <c r="DP459" s="309">
        <v>0.34304815635352681</v>
      </c>
      <c r="DQ459" s="309">
        <v>0.34681057289266787</v>
      </c>
      <c r="DR459" s="309">
        <v>0.32605674623159725</v>
      </c>
      <c r="DS459" s="309">
        <v>12.134658189912132</v>
      </c>
      <c r="DT459" s="309">
        <v>8.7868017111224042</v>
      </c>
      <c r="DU459" s="309">
        <v>15.015255271543998</v>
      </c>
      <c r="DV459" s="309">
        <v>14.828057802896932</v>
      </c>
      <c r="DW459" s="309">
        <v>15.885416666666668</v>
      </c>
      <c r="DX459" s="309">
        <v>21.91742682346192</v>
      </c>
      <c r="DY459" s="309">
        <v>24.908737495853135</v>
      </c>
      <c r="DZ459" s="309">
        <v>19.360753085407097</v>
      </c>
      <c r="EA459" s="309">
        <v>20.234706616729493</v>
      </c>
      <c r="EB459" s="309">
        <v>15.325493812930596</v>
      </c>
      <c r="EC459" s="309">
        <v>100</v>
      </c>
      <c r="ED459" s="309">
        <v>14.395029181754513</v>
      </c>
      <c r="EE459" s="309">
        <v>82.105697738822741</v>
      </c>
      <c r="EF459" s="309">
        <v>64.509522228665787</v>
      </c>
      <c r="EG459" s="309">
        <v>17.596175510156932</v>
      </c>
      <c r="EH459" s="309">
        <v>100</v>
      </c>
      <c r="EI459" s="309">
        <v>47.411551641468755</v>
      </c>
      <c r="EJ459" s="309">
        <v>52.588448358531245</v>
      </c>
      <c r="EK459" s="309">
        <v>42.781892207256597</v>
      </c>
      <c r="EL459" s="309">
        <v>9.8065561512746502</v>
      </c>
      <c r="EM459" s="309">
        <v>100</v>
      </c>
      <c r="EN459" s="309">
        <v>11.123265762325472</v>
      </c>
      <c r="EO459" s="309">
        <v>84.073337902591533</v>
      </c>
      <c r="EP459" s="309">
        <v>68.831863537825683</v>
      </c>
      <c r="EQ459" s="367">
        <v>15.241474364765834</v>
      </c>
      <c r="ER459" s="531">
        <f>Daten_Polit!AB459</f>
        <v>2.4</v>
      </c>
      <c r="ES459" s="532">
        <f>Daten_Polit!AC459</f>
        <v>7.8</v>
      </c>
      <c r="ET459" s="532">
        <f>Daten_Polit!AD459</f>
        <v>1.6</v>
      </c>
      <c r="EU459" s="532">
        <f>Daten_Polit!AE459</f>
        <v>1.6</v>
      </c>
      <c r="EV459" s="532">
        <f>Daten_Polit!AF459</f>
        <v>1.3</v>
      </c>
      <c r="EW459" s="309">
        <v>0.47171172277972295</v>
      </c>
      <c r="EX459" s="309">
        <v>1.5687344654036823</v>
      </c>
      <c r="EY459" s="309">
        <v>0.3541936633318376</v>
      </c>
      <c r="EZ459" s="309">
        <v>0.36421452466777626</v>
      </c>
      <c r="FA459" s="309">
        <v>0.31083186512758659</v>
      </c>
      <c r="FB459" s="309">
        <v>11.665576154125773</v>
      </c>
      <c r="FC459" s="309">
        <v>8.6255347050926314</v>
      </c>
      <c r="FD459" s="309">
        <v>14.320937202015841</v>
      </c>
      <c r="FE459" s="309">
        <v>14.047398384747876</v>
      </c>
      <c r="FF459" s="309">
        <v>15.593716309870253</v>
      </c>
      <c r="FG459" s="309">
        <v>18.910020361305723</v>
      </c>
      <c r="FH459" s="309">
        <v>20.97004501008896</v>
      </c>
      <c r="FI459" s="309">
        <v>17.105280942918778</v>
      </c>
      <c r="FJ459" s="309">
        <v>17.892905216846252</v>
      </c>
      <c r="FK459" s="309">
        <v>13.432835820904707</v>
      </c>
      <c r="FL459" s="309">
        <v>100</v>
      </c>
      <c r="FM459" s="309">
        <v>14.295844335503755</v>
      </c>
      <c r="FN459" s="309">
        <v>82.125498391447834</v>
      </c>
      <c r="FO459" s="309">
        <v>64.092702098419849</v>
      </c>
      <c r="FP459" s="309">
        <v>18.032796293027978</v>
      </c>
      <c r="FQ459" s="309">
        <v>100</v>
      </c>
      <c r="FR459" s="309">
        <v>47.88999117030049</v>
      </c>
      <c r="FS459" s="309">
        <v>52.110008829699503</v>
      </c>
      <c r="FT459" s="309">
        <v>42.883473248471539</v>
      </c>
      <c r="FU459" s="309">
        <v>9.2265355812279637</v>
      </c>
      <c r="FV459" s="309">
        <v>100</v>
      </c>
      <c r="FW459" s="309">
        <v>11.097885347091431</v>
      </c>
      <c r="FX459" s="309">
        <v>84.026170205671974</v>
      </c>
      <c r="FY459" s="309">
        <v>68.252984540632141</v>
      </c>
      <c r="FZ459" s="313">
        <v>15.773185665039829</v>
      </c>
      <c r="GA459" s="570">
        <f>Daten_Polit!AG459</f>
        <v>3.3</v>
      </c>
      <c r="GB459" s="571">
        <f>Daten_Polit!AH459</f>
        <v>10.3</v>
      </c>
      <c r="GC459" s="571">
        <f>Daten_Polit!AI459</f>
        <v>2.2000000000000002</v>
      </c>
      <c r="GD459" s="571">
        <f>Daten_Polit!AJ459</f>
        <v>2.2999999999999998</v>
      </c>
      <c r="GE459" s="571">
        <f>Daten_Polit!AK459</f>
        <v>1.8</v>
      </c>
      <c r="GF459" s="444">
        <v>0.53348966320054625</v>
      </c>
      <c r="GG459" s="444">
        <v>1.957239080925693</v>
      </c>
      <c r="GH459" s="444">
        <v>0.38296590017276183</v>
      </c>
      <c r="GI459" s="444">
        <v>0.39241499792869511</v>
      </c>
      <c r="GJ459" s="444">
        <v>0.34407206224513676</v>
      </c>
      <c r="GK459" s="444">
        <v>8.9825025257410633</v>
      </c>
      <c r="GL459" s="444">
        <v>7.0682835865214786</v>
      </c>
      <c r="GM459" s="444">
        <v>10.562501841611665</v>
      </c>
      <c r="GN459" s="444">
        <v>10.388295147204252</v>
      </c>
      <c r="GO459" s="444">
        <v>11.380158818924567</v>
      </c>
      <c r="GP459" s="444">
        <v>17.07728440598288</v>
      </c>
      <c r="GQ459" s="444">
        <v>19.211157419265088</v>
      </c>
      <c r="GR459" s="444">
        <v>15.306767868436546</v>
      </c>
      <c r="GS459" s="444">
        <v>15.726771891489417</v>
      </c>
      <c r="GT459" s="444">
        <v>13.332969193790403</v>
      </c>
      <c r="GU459" s="444">
        <v>100</v>
      </c>
      <c r="GV459" s="444">
        <v>14.100080076917557</v>
      </c>
      <c r="GW459" s="444">
        <v>82.276548528812583</v>
      </c>
      <c r="GX459" s="444">
        <v>63.629562427226162</v>
      </c>
      <c r="GY459" s="444">
        <v>18.646986101586432</v>
      </c>
      <c r="GZ459" s="444">
        <v>100</v>
      </c>
      <c r="HA459" s="444">
        <v>46.390234316957972</v>
      </c>
      <c r="HB459" s="444">
        <v>53.609765683042021</v>
      </c>
      <c r="HC459" s="444">
        <v>44.291947789490536</v>
      </c>
      <c r="HD459" s="444">
        <v>9.3178178935514868</v>
      </c>
      <c r="HE459" s="444">
        <v>100</v>
      </c>
      <c r="HF459" s="444">
        <v>10.763493984284509</v>
      </c>
      <c r="HG459" s="444">
        <v>84.295325594632246</v>
      </c>
      <c r="HH459" s="444">
        <v>67.818982967744518</v>
      </c>
      <c r="HI459" s="445">
        <v>16.476342626887714</v>
      </c>
      <c r="HJ459" s="570">
        <f>Daten_Polit!AL459</f>
        <v>2.9</v>
      </c>
      <c r="HK459" s="571">
        <f>Daten_Polit!AM459</f>
        <v>9.6</v>
      </c>
      <c r="HL459" s="571">
        <f>Daten_Polit!AN459</f>
        <v>1.9</v>
      </c>
      <c r="HM459" s="571">
        <f>Daten_Polit!AO459</f>
        <v>2</v>
      </c>
      <c r="HN459" s="571">
        <f>Daten_Polit!AP459</f>
        <v>1.6</v>
      </c>
      <c r="HO459" s="444">
        <v>0.41676187539632065</v>
      </c>
      <c r="HP459" s="444">
        <v>1.5109772478757195</v>
      </c>
      <c r="HQ459" s="444">
        <v>0.30027771905413497</v>
      </c>
      <c r="HR459" s="444">
        <v>0.30607668834824836</v>
      </c>
      <c r="HS459" s="444">
        <v>0.27754952948682005</v>
      </c>
      <c r="HT459" s="444">
        <v>10.3541756276458</v>
      </c>
      <c r="HU459" s="444">
        <v>8.0126748627503179</v>
      </c>
      <c r="HV459" s="444">
        <v>12.355796507596137</v>
      </c>
      <c r="HW459" s="444">
        <v>12.21023463457807</v>
      </c>
      <c r="HX459" s="444">
        <v>13.014454054681002</v>
      </c>
      <c r="HY459" s="444">
        <v>25.806863268289167</v>
      </c>
      <c r="HZ459" s="444">
        <v>28.291924297341737</v>
      </c>
      <c r="IA459" s="444">
        <v>23.657970075082808</v>
      </c>
      <c r="IB459" s="444">
        <v>24.621462357635892</v>
      </c>
      <c r="IC459" s="444">
        <v>19.337638485692736</v>
      </c>
      <c r="ID459" s="444">
        <v>100</v>
      </c>
      <c r="IE459" s="444">
        <v>13.960696704594824</v>
      </c>
      <c r="IF459" s="444">
        <v>82.499881673617793</v>
      </c>
      <c r="IG459" s="444">
        <v>63.338916511404442</v>
      </c>
      <c r="IH459" s="444">
        <v>19.160965162213358</v>
      </c>
      <c r="II459" s="444">
        <v>100</v>
      </c>
      <c r="IJ459" s="444">
        <v>47.905820832196589</v>
      </c>
      <c r="IK459" s="444">
        <v>52.094179167803411</v>
      </c>
      <c r="IL459" s="444">
        <v>42.600597849644025</v>
      </c>
      <c r="IM459" s="444">
        <v>9.4935813181593893</v>
      </c>
      <c r="IN459" s="444">
        <v>100</v>
      </c>
      <c r="IO459" s="444">
        <v>10.796198268768773</v>
      </c>
      <c r="IP459" s="444">
        <v>84.466398878548262</v>
      </c>
      <c r="IQ459" s="444">
        <v>67.296162758633855</v>
      </c>
      <c r="IR459" s="445">
        <v>17.17023611991441</v>
      </c>
      <c r="IS459" s="443">
        <f>Daten_Polit!AQ459</f>
        <v>2.5</v>
      </c>
      <c r="IT459" s="227">
        <f>Daten_Polit!AR459</f>
        <v>8.6999999999999993</v>
      </c>
      <c r="IU459" s="227">
        <f>Daten_Polit!AS459</f>
        <v>1.6</v>
      </c>
      <c r="IV459" s="227">
        <f>Daten_Polit!AT459</f>
        <v>1.6</v>
      </c>
      <c r="IW459" s="227">
        <f>Daten_Polit!AU459</f>
        <v>1.4</v>
      </c>
      <c r="IX459" s="444" t="s">
        <v>820</v>
      </c>
      <c r="IY459" s="444" t="s">
        <v>820</v>
      </c>
      <c r="IZ459" s="444" t="s">
        <v>820</v>
      </c>
      <c r="JA459" s="444" t="s">
        <v>820</v>
      </c>
      <c r="JB459" s="444" t="s">
        <v>820</v>
      </c>
      <c r="JC459" s="444" t="s">
        <v>820</v>
      </c>
      <c r="JD459" s="444" t="s">
        <v>820</v>
      </c>
      <c r="JE459" s="444" t="s">
        <v>820</v>
      </c>
      <c r="JF459" s="444" t="s">
        <v>820</v>
      </c>
      <c r="JG459" s="444" t="s">
        <v>820</v>
      </c>
      <c r="JH459" s="444" t="s">
        <v>820</v>
      </c>
      <c r="JI459" s="444" t="s">
        <v>820</v>
      </c>
      <c r="JJ459" s="444" t="s">
        <v>820</v>
      </c>
      <c r="JK459" s="444" t="s">
        <v>820</v>
      </c>
      <c r="JL459" s="444" t="s">
        <v>820</v>
      </c>
      <c r="JM459" s="444" t="s">
        <v>820</v>
      </c>
      <c r="JN459" s="444" t="s">
        <v>820</v>
      </c>
      <c r="JO459" s="444" t="s">
        <v>820</v>
      </c>
      <c r="JP459" s="444" t="s">
        <v>820</v>
      </c>
      <c r="JQ459" s="444" t="s">
        <v>820</v>
      </c>
      <c r="JR459" s="444" t="s">
        <v>820</v>
      </c>
      <c r="JS459" s="444" t="s">
        <v>820</v>
      </c>
      <c r="JT459" s="444" t="s">
        <v>820</v>
      </c>
      <c r="JU459" s="444" t="s">
        <v>820</v>
      </c>
      <c r="JV459" s="444" t="s">
        <v>820</v>
      </c>
      <c r="JW459" s="444" t="s">
        <v>820</v>
      </c>
      <c r="JX459" s="444" t="s">
        <v>820</v>
      </c>
      <c r="JY459" s="444" t="s">
        <v>820</v>
      </c>
      <c r="JZ459" s="444" t="s">
        <v>820</v>
      </c>
      <c r="KA459" s="445" t="s">
        <v>820</v>
      </c>
    </row>
    <row r="460" spans="4:287" ht="12.65" customHeight="1" x14ac:dyDescent="0.2">
      <c r="D460" s="276"/>
      <c r="E460" s="3" t="str">
        <f>Daten_Polit!E460</f>
        <v>08436999</v>
      </c>
      <c r="F460" s="229" t="str">
        <f>Daten_Polit!F460</f>
        <v>Ravensburg</v>
      </c>
      <c r="G460" s="246"/>
      <c r="H460" s="531">
        <f>Daten_Polit!H460</f>
        <v>2.9</v>
      </c>
      <c r="I460" s="532">
        <f>Daten_Polit!I460</f>
        <v>8.1</v>
      </c>
      <c r="J460" s="532">
        <f>Daten_Polit!J460</f>
        <v>2</v>
      </c>
      <c r="K460" s="532">
        <f>Daten_Polit!K460</f>
        <v>2.2000000000000002</v>
      </c>
      <c r="L460" s="532">
        <f>Daten_Polit!L460</f>
        <v>1.4</v>
      </c>
      <c r="M460" s="308">
        <v>0.54287849264484778</v>
      </c>
      <c r="N460" s="308">
        <v>1.9174192561531043</v>
      </c>
      <c r="O460" s="308">
        <v>0.41997207496482625</v>
      </c>
      <c r="P460" s="308">
        <v>0.44207888969521913</v>
      </c>
      <c r="Q460" s="308">
        <v>0.32147731033469751</v>
      </c>
      <c r="R460" s="308">
        <v>12.200547730097956</v>
      </c>
      <c r="S460" s="308">
        <v>9.0773244781781965</v>
      </c>
      <c r="T460" s="308">
        <v>14.3126575075199</v>
      </c>
      <c r="U460" s="308">
        <v>14.120966520224421</v>
      </c>
      <c r="V460" s="308">
        <v>15.476601126825344</v>
      </c>
      <c r="W460" s="308">
        <v>24.709803040515617</v>
      </c>
      <c r="X460" s="308">
        <v>30.620182615914622</v>
      </c>
      <c r="Y460" s="308">
        <v>20.956783066017564</v>
      </c>
      <c r="Z460" s="308">
        <v>22.14757436766094</v>
      </c>
      <c r="AA460" s="308">
        <v>13.751007716225844</v>
      </c>
      <c r="AB460" s="308">
        <v>100</v>
      </c>
      <c r="AC460" s="308">
        <v>13.98699624785924</v>
      </c>
      <c r="AD460" s="308">
        <v>82.418183060700585</v>
      </c>
      <c r="AE460" s="308">
        <v>64.87426435978918</v>
      </c>
      <c r="AF460" s="308">
        <v>17.543918700911419</v>
      </c>
      <c r="AG460" s="308">
        <v>100</v>
      </c>
      <c r="AH460" s="308">
        <v>41.286312207337197</v>
      </c>
      <c r="AI460" s="308">
        <v>58.713687792662796</v>
      </c>
      <c r="AJ460" s="308">
        <v>49.771951479274094</v>
      </c>
      <c r="AK460" s="308">
        <v>8.9417363133887005</v>
      </c>
      <c r="AL460" s="308">
        <v>100</v>
      </c>
      <c r="AM460" s="308">
        <v>9.6570564188028474</v>
      </c>
      <c r="AN460" s="308">
        <v>85.175242502281122</v>
      </c>
      <c r="AO460" s="308">
        <v>69.562235478671681</v>
      </c>
      <c r="AP460" s="337">
        <v>15.613007023609434</v>
      </c>
      <c r="AQ460" s="531">
        <f>Daten_Polit!M460</f>
        <v>2.9</v>
      </c>
      <c r="AR460" s="532">
        <f>Daten_Polit!N460</f>
        <v>8.5</v>
      </c>
      <c r="AS460" s="532">
        <f>Daten_Polit!O460</f>
        <v>2</v>
      </c>
      <c r="AT460" s="532">
        <f>Daten_Polit!P460</f>
        <v>2.2000000000000002</v>
      </c>
      <c r="AU460" s="532">
        <f>Daten_Polit!Q460</f>
        <v>1.4</v>
      </c>
      <c r="AV460" s="308">
        <v>0.5294182580858815</v>
      </c>
      <c r="AW460" s="308">
        <v>1.7781464909350917</v>
      </c>
      <c r="AX460" s="308">
        <v>0.42124842325294304</v>
      </c>
      <c r="AY460" s="308">
        <v>0.44298298343780335</v>
      </c>
      <c r="AZ460" s="308">
        <v>0.32914290734714796</v>
      </c>
      <c r="BA460" s="308">
        <v>11.637264854088491</v>
      </c>
      <c r="BB460" s="308">
        <v>8.5644780462210743</v>
      </c>
      <c r="BC460" s="308">
        <v>14.425803806334878</v>
      </c>
      <c r="BD460" s="308">
        <v>14.034773256856067</v>
      </c>
      <c r="BE460" s="308">
        <v>16.784813168329535</v>
      </c>
      <c r="BF460" s="308">
        <v>24.293579319649705</v>
      </c>
      <c r="BG460" s="308">
        <v>30.955524086119279</v>
      </c>
      <c r="BH460" s="308">
        <v>22.297285711837052</v>
      </c>
      <c r="BI460" s="308">
        <v>23.626615452327453</v>
      </c>
      <c r="BJ460" s="308">
        <v>14.325134973006085</v>
      </c>
      <c r="BK460" s="308">
        <v>100</v>
      </c>
      <c r="BL460" s="308">
        <v>13.852412033810143</v>
      </c>
      <c r="BM460" s="308">
        <v>82.5973648713708</v>
      </c>
      <c r="BN460" s="308">
        <v>64.396485783067675</v>
      </c>
      <c r="BO460" s="308">
        <v>18.200879088303136</v>
      </c>
      <c r="BP460" s="308">
        <v>100</v>
      </c>
      <c r="BQ460" s="308">
        <v>42.270383112908533</v>
      </c>
      <c r="BR460" s="308">
        <v>57.72961688709146</v>
      </c>
      <c r="BS460" s="308">
        <v>49.725688473758034</v>
      </c>
      <c r="BT460" s="308">
        <v>8.0039284133334299</v>
      </c>
      <c r="BU460" s="308">
        <v>100</v>
      </c>
      <c r="BV460" s="308">
        <v>9.5507222174531581</v>
      </c>
      <c r="BW460" s="308">
        <v>85.363506726138837</v>
      </c>
      <c r="BX460" s="308">
        <v>69.065746409705895</v>
      </c>
      <c r="BY460" s="312">
        <v>16.297760316432949</v>
      </c>
      <c r="BZ460" s="531">
        <f>Daten_Polit!R460</f>
        <v>2.8</v>
      </c>
      <c r="CA460" s="532">
        <f>Daten_Polit!S460</f>
        <v>8.1</v>
      </c>
      <c r="CB460" s="532">
        <f>Daten_Polit!T460</f>
        <v>2</v>
      </c>
      <c r="CC460" s="532">
        <f>Daten_Polit!U460</f>
        <v>2.1</v>
      </c>
      <c r="CD460" s="532">
        <f>Daten_Polit!V460</f>
        <v>1.5</v>
      </c>
      <c r="CE460" s="309">
        <v>0.48666222193546543</v>
      </c>
      <c r="CF460" s="309">
        <v>1.416632190813607</v>
      </c>
      <c r="CG460" s="309">
        <v>0.41098219985903817</v>
      </c>
      <c r="CH460" s="309">
        <v>0.42788643129647802</v>
      </c>
      <c r="CI460" s="309">
        <v>0.34238382101813836</v>
      </c>
      <c r="CJ460" s="309">
        <v>11.731192421021223</v>
      </c>
      <c r="CK460" s="309">
        <v>8.3099532398132272</v>
      </c>
      <c r="CL460" s="309">
        <v>15.102962228829755</v>
      </c>
      <c r="CM460" s="309">
        <v>14.708518218977721</v>
      </c>
      <c r="CN460" s="309">
        <v>17.16836442714969</v>
      </c>
      <c r="CO460" s="309">
        <v>24.305881469522898</v>
      </c>
      <c r="CP460" s="309">
        <v>33.119431480694381</v>
      </c>
      <c r="CQ460" s="309">
        <v>21.701096706183932</v>
      </c>
      <c r="CR460" s="309">
        <v>23.1090026478374</v>
      </c>
      <c r="CS460" s="309">
        <v>14.409781739238944</v>
      </c>
      <c r="CT460" s="309">
        <v>100</v>
      </c>
      <c r="CU460" s="309">
        <v>13.649294376149523</v>
      </c>
      <c r="CV460" s="309">
        <v>82.775633673400279</v>
      </c>
      <c r="CW460" s="309">
        <v>63.940907253774405</v>
      </c>
      <c r="CX460" s="309">
        <v>18.834726419625866</v>
      </c>
      <c r="CY460" s="309">
        <v>100</v>
      </c>
      <c r="CZ460" s="309">
        <v>41.901881090228684</v>
      </c>
      <c r="DA460" s="309">
        <v>58.098118909771316</v>
      </c>
      <c r="DB460" s="309">
        <v>48.264350634895237</v>
      </c>
      <c r="DC460" s="309">
        <v>9.8337682748760731</v>
      </c>
      <c r="DD460" s="309">
        <v>100</v>
      </c>
      <c r="DE460" s="309">
        <v>9.5877901028976176</v>
      </c>
      <c r="DF460" s="309">
        <v>85.365862820946944</v>
      </c>
      <c r="DG460" s="309">
        <v>68.488666940207978</v>
      </c>
      <c r="DH460" s="313">
        <v>16.877195880738967</v>
      </c>
      <c r="DI460" s="565">
        <f>Daten_Polit!W460</f>
        <v>2.5</v>
      </c>
      <c r="DJ460" s="532">
        <f>Daten_Polit!X460</f>
        <v>8</v>
      </c>
      <c r="DK460" s="532">
        <f>Daten_Polit!Y460</f>
        <v>1.7</v>
      </c>
      <c r="DL460" s="532">
        <f>Daten_Polit!Z460</f>
        <v>1.8</v>
      </c>
      <c r="DM460" s="532">
        <f>Daten_Polit!AA460</f>
        <v>1.3</v>
      </c>
      <c r="DN460" s="309">
        <v>0.46746753902045213</v>
      </c>
      <c r="DO460" s="309">
        <v>1.7108228077884839</v>
      </c>
      <c r="DP460" s="309">
        <v>0.35374908544065936</v>
      </c>
      <c r="DQ460" s="309">
        <v>0.36152135062961865</v>
      </c>
      <c r="DR460" s="309">
        <v>0.32341754966530367</v>
      </c>
      <c r="DS460" s="309">
        <v>12.504340366429103</v>
      </c>
      <c r="DT460" s="309">
        <v>9.8412377899493677</v>
      </c>
      <c r="DU460" s="309">
        <v>16.010093929622752</v>
      </c>
      <c r="DV460" s="309">
        <v>15.530861215122751</v>
      </c>
      <c r="DW460" s="309">
        <v>18.334114339267263</v>
      </c>
      <c r="DX460" s="309">
        <v>23.688678954029498</v>
      </c>
      <c r="DY460" s="309">
        <v>28.269260068051675</v>
      </c>
      <c r="DZ460" s="309">
        <v>20.150034190095333</v>
      </c>
      <c r="EA460" s="309">
        <v>21.946003742313916</v>
      </c>
      <c r="EB460" s="309">
        <v>11.527243028813441</v>
      </c>
      <c r="EC460" s="309">
        <v>100</v>
      </c>
      <c r="ED460" s="309">
        <v>13.629846390753286</v>
      </c>
      <c r="EE460" s="309">
        <v>82.843605547408231</v>
      </c>
      <c r="EF460" s="309">
        <v>63.697125489329565</v>
      </c>
      <c r="EG460" s="309">
        <v>19.146480058078659</v>
      </c>
      <c r="EH460" s="309">
        <v>100</v>
      </c>
      <c r="EI460" s="309">
        <v>44.415825294668679</v>
      </c>
      <c r="EJ460" s="309">
        <v>55.584174705331336</v>
      </c>
      <c r="EK460" s="309">
        <v>45.983376870210677</v>
      </c>
      <c r="EL460" s="309">
        <v>9.6007978351206607</v>
      </c>
      <c r="EM460" s="309">
        <v>100</v>
      </c>
      <c r="EN460" s="309">
        <v>9.6662421343705027</v>
      </c>
      <c r="EO460" s="309">
        <v>85.398175249913663</v>
      </c>
      <c r="EP460" s="309">
        <v>67.978987455049008</v>
      </c>
      <c r="EQ460" s="367">
        <v>17.419187794864666</v>
      </c>
      <c r="ER460" s="531">
        <f>Daten_Polit!AB460</f>
        <v>2.2999999999999998</v>
      </c>
      <c r="ES460" s="532">
        <f>Daten_Polit!AC460</f>
        <v>7.8</v>
      </c>
      <c r="ET460" s="532">
        <f>Daten_Polit!AD460</f>
        <v>1.6</v>
      </c>
      <c r="EU460" s="532">
        <f>Daten_Polit!AE460</f>
        <v>1.7</v>
      </c>
      <c r="EV460" s="532">
        <f>Daten_Polit!AF460</f>
        <v>1.2</v>
      </c>
      <c r="EW460" s="309">
        <v>0.47175322979300183</v>
      </c>
      <c r="EX460" s="309">
        <v>1.8637099109745796</v>
      </c>
      <c r="EY460" s="309">
        <v>0.34249295429516124</v>
      </c>
      <c r="EZ460" s="309">
        <v>0.35186918353409563</v>
      </c>
      <c r="FA460" s="309">
        <v>0.30743670054130429</v>
      </c>
      <c r="FB460" s="309">
        <v>12.721909359077502</v>
      </c>
      <c r="FC460" s="309">
        <v>9.6928242755875171</v>
      </c>
      <c r="FD460" s="309">
        <v>15.551863475068203</v>
      </c>
      <c r="FE460" s="309">
        <v>14.909382196855914</v>
      </c>
      <c r="FF460" s="309">
        <v>18.466780238500853</v>
      </c>
      <c r="FG460" s="309">
        <v>21.725718692428288</v>
      </c>
      <c r="FH460" s="309">
        <v>26.03393030129762</v>
      </c>
      <c r="FI460" s="309">
        <v>18.874572382570978</v>
      </c>
      <c r="FJ460" s="309">
        <v>20.381290290340111</v>
      </c>
      <c r="FK460" s="309">
        <v>12.018192154629856</v>
      </c>
      <c r="FL460" s="309">
        <v>100</v>
      </c>
      <c r="FM460" s="309">
        <v>13.571873660883579</v>
      </c>
      <c r="FN460" s="309">
        <v>82.888897865196725</v>
      </c>
      <c r="FO460" s="309">
        <v>63.193394811198885</v>
      </c>
      <c r="FP460" s="309">
        <v>19.695503053997818</v>
      </c>
      <c r="FQ460" s="309">
        <v>100</v>
      </c>
      <c r="FR460" s="309">
        <v>46.133895187756572</v>
      </c>
      <c r="FS460" s="309">
        <v>53.866104812243435</v>
      </c>
      <c r="FT460" s="309">
        <v>43.70405619008141</v>
      </c>
      <c r="FU460" s="309">
        <v>10.16204862216202</v>
      </c>
      <c r="FV460" s="309">
        <v>100</v>
      </c>
      <c r="FW460" s="309">
        <v>9.6044891450904952</v>
      </c>
      <c r="FX460" s="309">
        <v>85.477207640650306</v>
      </c>
      <c r="FY460" s="309">
        <v>67.439640537484905</v>
      </c>
      <c r="FZ460" s="313">
        <v>18.037567103165411</v>
      </c>
      <c r="GA460" s="570">
        <f>Daten_Polit!AG460</f>
        <v>3.2</v>
      </c>
      <c r="GB460" s="571">
        <f>Daten_Polit!AH460</f>
        <v>10.9</v>
      </c>
      <c r="GC460" s="571">
        <f>Daten_Polit!AI460</f>
        <v>2</v>
      </c>
      <c r="GD460" s="571">
        <f>Daten_Polit!AJ460</f>
        <v>2.2000000000000002</v>
      </c>
      <c r="GE460" s="571">
        <f>Daten_Polit!AK460</f>
        <v>1.6</v>
      </c>
      <c r="GF460" s="444">
        <v>0.52119295199112448</v>
      </c>
      <c r="GG460" s="444">
        <v>2.3009560456575953</v>
      </c>
      <c r="GH460" s="444">
        <v>0.35793571356236503</v>
      </c>
      <c r="GI460" s="444">
        <v>0.36954562671952834</v>
      </c>
      <c r="GJ460" s="444">
        <v>0.31631335096125757</v>
      </c>
      <c r="GK460" s="444">
        <v>9.2687692779742594</v>
      </c>
      <c r="GL460" s="444">
        <v>7.3569145460645453</v>
      </c>
      <c r="GM460" s="444">
        <v>11.137422420330905</v>
      </c>
      <c r="GN460" s="444">
        <v>10.746753860401904</v>
      </c>
      <c r="GO460" s="444">
        <v>12.903777132113728</v>
      </c>
      <c r="GP460" s="444">
        <v>15.010632432858062</v>
      </c>
      <c r="GQ460" s="444">
        <v>16.025619070453704</v>
      </c>
      <c r="GR460" s="444">
        <v>13.958053361921188</v>
      </c>
      <c r="GS460" s="444">
        <v>14.708000221560797</v>
      </c>
      <c r="GT460" s="444">
        <v>10.591745400298359</v>
      </c>
      <c r="GU460" s="444">
        <v>100</v>
      </c>
      <c r="GV460" s="444">
        <v>13.544798765760754</v>
      </c>
      <c r="GW460" s="444">
        <v>82.861862592332429</v>
      </c>
      <c r="GX460" s="444">
        <v>62.552884857274329</v>
      </c>
      <c r="GY460" s="444">
        <v>20.308977735058107</v>
      </c>
      <c r="GZ460" s="444">
        <v>100</v>
      </c>
      <c r="HA460" s="444">
        <v>49.064703324402956</v>
      </c>
      <c r="HB460" s="444">
        <v>50.935296675597044</v>
      </c>
      <c r="HC460" s="444">
        <v>41.842689259619384</v>
      </c>
      <c r="HD460" s="444">
        <v>9.0926074159776658</v>
      </c>
      <c r="HE460" s="444">
        <v>100</v>
      </c>
      <c r="HF460" s="444">
        <v>9.3220833956333422</v>
      </c>
      <c r="HG460" s="444">
        <v>85.684635228392466</v>
      </c>
      <c r="HH460" s="444">
        <v>66.996890627312069</v>
      </c>
      <c r="HI460" s="445">
        <v>18.687744601080407</v>
      </c>
      <c r="HJ460" s="570">
        <f>Daten_Polit!AL460</f>
        <v>2.8</v>
      </c>
      <c r="HK460" s="571">
        <f>Daten_Polit!AM460</f>
        <v>10.1</v>
      </c>
      <c r="HL460" s="571">
        <f>Daten_Polit!AN460</f>
        <v>1.8</v>
      </c>
      <c r="HM460" s="571">
        <f>Daten_Polit!AO460</f>
        <v>1.9</v>
      </c>
      <c r="HN460" s="571">
        <f>Daten_Polit!AP460</f>
        <v>1.4</v>
      </c>
      <c r="HO460" s="444">
        <v>0.40416693869556702</v>
      </c>
      <c r="HP460" s="444">
        <v>1.6781579207619592</v>
      </c>
      <c r="HQ460" s="444">
        <v>0.28640585254536488</v>
      </c>
      <c r="HR460" s="444">
        <v>0.29487467714024013</v>
      </c>
      <c r="HS460" s="444">
        <v>0.25713924164274371</v>
      </c>
      <c r="HT460" s="444">
        <v>9.9804189165134485</v>
      </c>
      <c r="HU460" s="444">
        <v>7.4134150906399894</v>
      </c>
      <c r="HV460" s="444">
        <v>12.389380530973613</v>
      </c>
      <c r="HW460" s="444">
        <v>12.034784723911457</v>
      </c>
      <c r="HX460" s="444">
        <v>13.915547024952984</v>
      </c>
      <c r="HY460" s="444">
        <v>26.562037826458436</v>
      </c>
      <c r="HZ460" s="444">
        <v>30.640922695088189</v>
      </c>
      <c r="IA460" s="444">
        <v>22.828183694881407</v>
      </c>
      <c r="IB460" s="444">
        <v>24.099954111219184</v>
      </c>
      <c r="IC460" s="444">
        <v>17.362854069561944</v>
      </c>
      <c r="ID460" s="444">
        <v>100</v>
      </c>
      <c r="IE460" s="444">
        <v>13.218730477467247</v>
      </c>
      <c r="IF460" s="444">
        <v>83.268685832136029</v>
      </c>
      <c r="IG460" s="444">
        <v>62.42668217656324</v>
      </c>
      <c r="IH460" s="444">
        <v>20.842003655572775</v>
      </c>
      <c r="II460" s="444">
        <v>100</v>
      </c>
      <c r="IJ460" s="444">
        <v>49.216702895588938</v>
      </c>
      <c r="IK460" s="444">
        <v>50.783297104411062</v>
      </c>
      <c r="IL460" s="444">
        <v>41.246800230677579</v>
      </c>
      <c r="IM460" s="444">
        <v>9.5364968737334959</v>
      </c>
      <c r="IN460" s="444">
        <v>100</v>
      </c>
      <c r="IO460" s="444">
        <v>9.4463282207048476</v>
      </c>
      <c r="IP460" s="444">
        <v>85.767323277630325</v>
      </c>
      <c r="IQ460" s="444">
        <v>66.518879282373007</v>
      </c>
      <c r="IR460" s="445">
        <v>19.248443995257329</v>
      </c>
      <c r="IS460" s="443">
        <f>Daten_Polit!AQ460</f>
        <v>2.5</v>
      </c>
      <c r="IT460" s="227">
        <f>Daten_Polit!AR460</f>
        <v>9.4</v>
      </c>
      <c r="IU460" s="227">
        <f>Daten_Polit!AS460</f>
        <v>1.5</v>
      </c>
      <c r="IV460" s="227">
        <f>Daten_Polit!AT460</f>
        <v>1.6</v>
      </c>
      <c r="IW460" s="227">
        <f>Daten_Polit!AU460</f>
        <v>1.2</v>
      </c>
      <c r="IX460" s="444" t="s">
        <v>820</v>
      </c>
      <c r="IY460" s="444" t="s">
        <v>820</v>
      </c>
      <c r="IZ460" s="444" t="s">
        <v>820</v>
      </c>
      <c r="JA460" s="444" t="s">
        <v>820</v>
      </c>
      <c r="JB460" s="444" t="s">
        <v>820</v>
      </c>
      <c r="JC460" s="444" t="s">
        <v>820</v>
      </c>
      <c r="JD460" s="444" t="s">
        <v>820</v>
      </c>
      <c r="JE460" s="444" t="s">
        <v>820</v>
      </c>
      <c r="JF460" s="444" t="s">
        <v>820</v>
      </c>
      <c r="JG460" s="444" t="s">
        <v>820</v>
      </c>
      <c r="JH460" s="444" t="s">
        <v>820</v>
      </c>
      <c r="JI460" s="444" t="s">
        <v>820</v>
      </c>
      <c r="JJ460" s="444" t="s">
        <v>820</v>
      </c>
      <c r="JK460" s="444" t="s">
        <v>820</v>
      </c>
      <c r="JL460" s="444" t="s">
        <v>820</v>
      </c>
      <c r="JM460" s="444" t="s">
        <v>820</v>
      </c>
      <c r="JN460" s="444" t="s">
        <v>820</v>
      </c>
      <c r="JO460" s="444" t="s">
        <v>820</v>
      </c>
      <c r="JP460" s="444" t="s">
        <v>820</v>
      </c>
      <c r="JQ460" s="444" t="s">
        <v>820</v>
      </c>
      <c r="JR460" s="444" t="s">
        <v>820</v>
      </c>
      <c r="JS460" s="444" t="s">
        <v>820</v>
      </c>
      <c r="JT460" s="444" t="s">
        <v>820</v>
      </c>
      <c r="JU460" s="444" t="s">
        <v>820</v>
      </c>
      <c r="JV460" s="444" t="s">
        <v>820</v>
      </c>
      <c r="JW460" s="444" t="s">
        <v>820</v>
      </c>
      <c r="JX460" s="444" t="s">
        <v>820</v>
      </c>
      <c r="JY460" s="444" t="s">
        <v>820</v>
      </c>
      <c r="JZ460" s="444" t="s">
        <v>820</v>
      </c>
      <c r="KA460" s="445" t="s">
        <v>820</v>
      </c>
    </row>
    <row r="461" spans="4:287" ht="12.65" customHeight="1" x14ac:dyDescent="0.2">
      <c r="D461" s="276"/>
      <c r="E461" s="3" t="str">
        <f>Daten_Polit!E461</f>
        <v>09162999</v>
      </c>
      <c r="F461" s="229" t="str">
        <f>Daten_Polit!F461</f>
        <v>München</v>
      </c>
      <c r="G461" s="246"/>
      <c r="H461" s="531">
        <f>Daten_Polit!H461</f>
        <v>3.4</v>
      </c>
      <c r="I461" s="532">
        <f>Daten_Polit!I461</f>
        <v>10.9</v>
      </c>
      <c r="J461" s="532">
        <f>Daten_Polit!J461</f>
        <v>2.4</v>
      </c>
      <c r="K461" s="532">
        <f>Daten_Polit!K461</f>
        <v>2.5</v>
      </c>
      <c r="L461" s="532">
        <f>Daten_Polit!L461</f>
        <v>2.1</v>
      </c>
      <c r="M461" s="308">
        <v>0.64790277580389655</v>
      </c>
      <c r="N461" s="308">
        <v>2.1429494900165968</v>
      </c>
      <c r="O461" s="308">
        <v>0.51085322636409947</v>
      </c>
      <c r="P461" s="308">
        <v>0.53295150069290653</v>
      </c>
      <c r="Q461" s="308">
        <v>0.43530621123101054</v>
      </c>
      <c r="R461" s="308">
        <v>11.825830322164498</v>
      </c>
      <c r="S461" s="308">
        <v>8.1409212032546261</v>
      </c>
      <c r="T461" s="308">
        <v>14.643471412273728</v>
      </c>
      <c r="U461" s="308">
        <v>14.429542950495863</v>
      </c>
      <c r="V461" s="308">
        <v>15.461130751917281</v>
      </c>
      <c r="W461" s="308">
        <v>24.60566476842877</v>
      </c>
      <c r="X461" s="308">
        <v>29.709056572685082</v>
      </c>
      <c r="Y461" s="308">
        <v>20.611386259307547</v>
      </c>
      <c r="Z461" s="308">
        <v>21.908674499818417</v>
      </c>
      <c r="AA461" s="308">
        <v>15.685237063563594</v>
      </c>
      <c r="AB461" s="308">
        <v>100</v>
      </c>
      <c r="AC461" s="308">
        <v>12.930556819559882</v>
      </c>
      <c r="AD461" s="308">
        <v>84.013721629077011</v>
      </c>
      <c r="AE461" s="308">
        <v>63.298303376268535</v>
      </c>
      <c r="AF461" s="308">
        <v>20.715418252808465</v>
      </c>
      <c r="AG461" s="308">
        <v>100</v>
      </c>
      <c r="AH461" s="308">
        <v>43.387197059591479</v>
      </c>
      <c r="AI461" s="308">
        <v>56.612802940408535</v>
      </c>
      <c r="AJ461" s="308">
        <v>44.223944625541343</v>
      </c>
      <c r="AK461" s="308">
        <v>12.388858314867187</v>
      </c>
      <c r="AL461" s="308">
        <v>100</v>
      </c>
      <c r="AM461" s="308">
        <v>9.7481242883776709</v>
      </c>
      <c r="AN461" s="308">
        <v>85.935719581230941</v>
      </c>
      <c r="AO461" s="308">
        <v>66.487458262997649</v>
      </c>
      <c r="AP461" s="337">
        <v>19.448261318233303</v>
      </c>
      <c r="AQ461" s="531">
        <f>Daten_Polit!M461</f>
        <v>3.3</v>
      </c>
      <c r="AR461" s="532">
        <f>Daten_Polit!N461</f>
        <v>10.8</v>
      </c>
      <c r="AS461" s="532">
        <f>Daten_Polit!O461</f>
        <v>2.2999999999999998</v>
      </c>
      <c r="AT461" s="532">
        <f>Daten_Polit!P461</f>
        <v>2.4</v>
      </c>
      <c r="AU461" s="532">
        <f>Daten_Polit!Q461</f>
        <v>2</v>
      </c>
      <c r="AV461" s="308">
        <v>0.63236016746091406</v>
      </c>
      <c r="AW461" s="308">
        <v>1.9696430518451251</v>
      </c>
      <c r="AX461" s="308">
        <v>0.51209593522509689</v>
      </c>
      <c r="AY461" s="308">
        <v>0.53438938591879881</v>
      </c>
      <c r="AZ461" s="308">
        <v>0.43993868873513503</v>
      </c>
      <c r="BA461" s="308">
        <v>12.039317292312784</v>
      </c>
      <c r="BB461" s="308">
        <v>8.1768683158339996</v>
      </c>
      <c r="BC461" s="308">
        <v>15.136450358635029</v>
      </c>
      <c r="BD461" s="308">
        <v>14.821047751506693</v>
      </c>
      <c r="BE461" s="308">
        <v>16.263809102960856</v>
      </c>
      <c r="BF461" s="308">
        <v>24.048462490062331</v>
      </c>
      <c r="BG461" s="308">
        <v>29.295862930127981</v>
      </c>
      <c r="BH461" s="308">
        <v>20.849821185379536</v>
      </c>
      <c r="BI461" s="308">
        <v>22.068082912177235</v>
      </c>
      <c r="BJ461" s="308">
        <v>16.509807176253304</v>
      </c>
      <c r="BK461" s="308">
        <v>100</v>
      </c>
      <c r="BL461" s="308">
        <v>12.848169860178363</v>
      </c>
      <c r="BM461" s="308">
        <v>84.12700880866106</v>
      </c>
      <c r="BN461" s="308">
        <v>62.635754909792659</v>
      </c>
      <c r="BO461" s="308">
        <v>21.491253898868404</v>
      </c>
      <c r="BP461" s="308">
        <v>100</v>
      </c>
      <c r="BQ461" s="308">
        <v>44.074680234452224</v>
      </c>
      <c r="BR461" s="308">
        <v>55.925319765547776</v>
      </c>
      <c r="BS461" s="308">
        <v>43.078431607242912</v>
      </c>
      <c r="BT461" s="308">
        <v>12.846888158304854</v>
      </c>
      <c r="BU461" s="308">
        <v>100</v>
      </c>
      <c r="BV461" s="308">
        <v>9.7353511730811615</v>
      </c>
      <c r="BW461" s="308">
        <v>86.040225902969553</v>
      </c>
      <c r="BX461" s="308">
        <v>65.731921242042262</v>
      </c>
      <c r="BY461" s="312">
        <v>20.308304660927288</v>
      </c>
      <c r="BZ461" s="531">
        <f>Daten_Polit!R461</f>
        <v>3.1</v>
      </c>
      <c r="CA461" s="532">
        <f>Daten_Polit!S461</f>
        <v>9.5</v>
      </c>
      <c r="CB461" s="532">
        <f>Daten_Polit!T461</f>
        <v>2.2000000000000002</v>
      </c>
      <c r="CC461" s="532">
        <f>Daten_Polit!U461</f>
        <v>2.2999999999999998</v>
      </c>
      <c r="CD461" s="532">
        <f>Daten_Polit!V461</f>
        <v>2</v>
      </c>
      <c r="CE461" s="309">
        <v>0.60750213098493466</v>
      </c>
      <c r="CF461" s="309">
        <v>1.7353136432321177</v>
      </c>
      <c r="CG461" s="309">
        <v>0.50949209859843092</v>
      </c>
      <c r="CH461" s="309">
        <v>0.52983175138834893</v>
      </c>
      <c r="CI461" s="309">
        <v>0.44677931557626971</v>
      </c>
      <c r="CJ461" s="309">
        <v>12.708483585378193</v>
      </c>
      <c r="CK461" s="309">
        <v>8.7292406522686541</v>
      </c>
      <c r="CL461" s="309">
        <v>15.8239774589692</v>
      </c>
      <c r="CM461" s="309">
        <v>15.428313885532024</v>
      </c>
      <c r="CN461" s="309">
        <v>17.181887202964212</v>
      </c>
      <c r="CO461" s="309">
        <v>23.566299794848302</v>
      </c>
      <c r="CP461" s="309">
        <v>31.66477654973507</v>
      </c>
      <c r="CQ461" s="309">
        <v>19.922117399476068</v>
      </c>
      <c r="CR461" s="309">
        <v>21.401696913344384</v>
      </c>
      <c r="CS461" s="309">
        <v>14.861342223179525</v>
      </c>
      <c r="CT461" s="309">
        <v>100</v>
      </c>
      <c r="CU461" s="309">
        <v>12.633579511906049</v>
      </c>
      <c r="CV461" s="309">
        <v>84.333800553661646</v>
      </c>
      <c r="CW461" s="309">
        <v>62.112167453737911</v>
      </c>
      <c r="CX461" s="309">
        <v>22.221633099923739</v>
      </c>
      <c r="CY461" s="309">
        <v>100</v>
      </c>
      <c r="CZ461" s="309">
        <v>40.458116863853334</v>
      </c>
      <c r="DA461" s="309">
        <v>59.541883136146659</v>
      </c>
      <c r="DB461" s="309">
        <v>45.447385133618511</v>
      </c>
      <c r="DC461" s="309">
        <v>14.094498002528136</v>
      </c>
      <c r="DD461" s="309">
        <v>100</v>
      </c>
      <c r="DE461" s="309">
        <v>9.7353313646417092</v>
      </c>
      <c r="DF461" s="309">
        <v>86.078586656574743</v>
      </c>
      <c r="DG461" s="309">
        <v>64.997825470917206</v>
      </c>
      <c r="DH461" s="313">
        <v>21.080761185657536</v>
      </c>
      <c r="DI461" s="565">
        <f>Daten_Polit!W461</f>
        <v>2.8</v>
      </c>
      <c r="DJ461" s="532">
        <f>Daten_Polit!X461</f>
        <v>9.5</v>
      </c>
      <c r="DK461" s="532">
        <f>Daten_Polit!Y461</f>
        <v>1.9</v>
      </c>
      <c r="DL461" s="532">
        <f>Daten_Polit!Z461</f>
        <v>1.9</v>
      </c>
      <c r="DM461" s="532">
        <f>Daten_Polit!AA461</f>
        <v>1.7</v>
      </c>
      <c r="DN461" s="309">
        <v>0.58594098713546316</v>
      </c>
      <c r="DO461" s="309">
        <v>2.0268234851981659</v>
      </c>
      <c r="DP461" s="309">
        <v>0.44912875304794475</v>
      </c>
      <c r="DQ461" s="309">
        <v>0.46227855358842934</v>
      </c>
      <c r="DR461" s="309">
        <v>0.41049789547550669</v>
      </c>
      <c r="DS461" s="309">
        <v>13.508046711395799</v>
      </c>
      <c r="DT461" s="309">
        <v>9.9433010402250162</v>
      </c>
      <c r="DU461" s="309">
        <v>16.399891369647719</v>
      </c>
      <c r="DV461" s="309">
        <v>15.951086420328888</v>
      </c>
      <c r="DW461" s="309">
        <v>17.857871274147115</v>
      </c>
      <c r="DX461" s="309">
        <v>22.595943466922577</v>
      </c>
      <c r="DY461" s="309">
        <v>26.839239502237895</v>
      </c>
      <c r="DZ461" s="309">
        <v>19.104812367140397</v>
      </c>
      <c r="EA461" s="309">
        <v>20.778677438551966</v>
      </c>
      <c r="EB461" s="309">
        <v>13.687116600224897</v>
      </c>
      <c r="EC461" s="309">
        <v>100</v>
      </c>
      <c r="ED461" s="309">
        <v>12.623732811736609</v>
      </c>
      <c r="EE461" s="309">
        <v>84.382003534925659</v>
      </c>
      <c r="EF461" s="309">
        <v>61.588291445431601</v>
      </c>
      <c r="EG461" s="309">
        <v>22.793712089494068</v>
      </c>
      <c r="EH461" s="309">
        <v>100</v>
      </c>
      <c r="EI461" s="309">
        <v>44.155525719638725</v>
      </c>
      <c r="EJ461" s="309">
        <v>55.844474280361268</v>
      </c>
      <c r="EK461" s="309">
        <v>41.843001525740483</v>
      </c>
      <c r="EL461" s="309">
        <v>14.001472754620789</v>
      </c>
      <c r="EM461" s="309">
        <v>100</v>
      </c>
      <c r="EN461" s="309">
        <v>9.8361455664975761</v>
      </c>
      <c r="EO461" s="309">
        <v>86.07324205630286</v>
      </c>
      <c r="EP461" s="309">
        <v>64.214771998913562</v>
      </c>
      <c r="EQ461" s="367">
        <v>21.858470057389304</v>
      </c>
      <c r="ER461" s="531">
        <f>Daten_Polit!AB461</f>
        <v>2.7</v>
      </c>
      <c r="ES461" s="532">
        <f>Daten_Polit!AC461</f>
        <v>9.1</v>
      </c>
      <c r="ET461" s="532">
        <f>Daten_Polit!AD461</f>
        <v>1.8</v>
      </c>
      <c r="EU461" s="532">
        <f>Daten_Polit!AE461</f>
        <v>1.9</v>
      </c>
      <c r="EV461" s="532">
        <f>Daten_Polit!AF461</f>
        <v>1.7</v>
      </c>
      <c r="EW461" s="309">
        <v>0.58345375844580327</v>
      </c>
      <c r="EX461" s="309">
        <v>2.0689271018786459</v>
      </c>
      <c r="EY461" s="309">
        <v>0.44093069418776598</v>
      </c>
      <c r="EZ461" s="309">
        <v>0.45352162270984908</v>
      </c>
      <c r="FA461" s="309">
        <v>0.40577830270438747</v>
      </c>
      <c r="FB461" s="309">
        <v>13.461949136857832</v>
      </c>
      <c r="FC461" s="309">
        <v>10.087365043608459</v>
      </c>
      <c r="FD461" s="309">
        <v>16.121605394743657</v>
      </c>
      <c r="FE461" s="309">
        <v>15.67142252617997</v>
      </c>
      <c r="FF461" s="309">
        <v>17.520062454795106</v>
      </c>
      <c r="FG461" s="309">
        <v>20.60774304867607</v>
      </c>
      <c r="FH461" s="309">
        <v>24.324919378861228</v>
      </c>
      <c r="FI461" s="309">
        <v>17.527687364524922</v>
      </c>
      <c r="FJ461" s="309">
        <v>19.0956220135409</v>
      </c>
      <c r="FK461" s="309">
        <v>12.68113255966537</v>
      </c>
      <c r="FL461" s="309">
        <v>100</v>
      </c>
      <c r="FM461" s="309">
        <v>12.483423196133559</v>
      </c>
      <c r="FN461" s="309">
        <v>84.47215656552487</v>
      </c>
      <c r="FO461" s="309">
        <v>60.937267624001294</v>
      </c>
      <c r="FP461" s="309">
        <v>23.534888941523583</v>
      </c>
      <c r="FQ461" s="309">
        <v>100</v>
      </c>
      <c r="FR461" s="309">
        <v>43.784727395021761</v>
      </c>
      <c r="FS461" s="309">
        <v>56.215272604978239</v>
      </c>
      <c r="FT461" s="309">
        <v>41.955331048702384</v>
      </c>
      <c r="FU461" s="309">
        <v>14.259941556275862</v>
      </c>
      <c r="FV461" s="309">
        <v>100</v>
      </c>
      <c r="FW461" s="309">
        <v>9.8687751765191933</v>
      </c>
      <c r="FX461" s="309">
        <v>86.017144915253851</v>
      </c>
      <c r="FY461" s="309">
        <v>63.332595051990637</v>
      </c>
      <c r="FZ461" s="313">
        <v>22.684549863263211</v>
      </c>
      <c r="GA461" s="570">
        <f>Daten_Polit!AG461</f>
        <v>3.6</v>
      </c>
      <c r="GB461" s="571">
        <f>Daten_Polit!AH461</f>
        <v>12.3</v>
      </c>
      <c r="GC461" s="571">
        <f>Daten_Polit!AI461</f>
        <v>2.4</v>
      </c>
      <c r="GD461" s="571">
        <f>Daten_Polit!AJ461</f>
        <v>2.5</v>
      </c>
      <c r="GE461" s="571">
        <f>Daten_Polit!AK461</f>
        <v>2.2000000000000002</v>
      </c>
      <c r="GF461" s="444">
        <v>0.64065499998025277</v>
      </c>
      <c r="GG461" s="444">
        <v>2.5517822041944322</v>
      </c>
      <c r="GH461" s="444">
        <v>0.45910994169702501</v>
      </c>
      <c r="GI461" s="444">
        <v>0.47200275418128035</v>
      </c>
      <c r="GJ461" s="444">
        <v>0.42435747810452928</v>
      </c>
      <c r="GK461" s="444">
        <v>10.479929246985781</v>
      </c>
      <c r="GL461" s="444">
        <v>8.1378145922316172</v>
      </c>
      <c r="GM461" s="444">
        <v>12.35095820036137</v>
      </c>
      <c r="GN461" s="444">
        <v>11.940452347992156</v>
      </c>
      <c r="GO461" s="444">
        <v>13.56504140769206</v>
      </c>
      <c r="GP461" s="444">
        <v>18.061030824581078</v>
      </c>
      <c r="GQ461" s="444">
        <v>20.592047548776396</v>
      </c>
      <c r="GR461" s="444">
        <v>15.876472531562749</v>
      </c>
      <c r="GS461" s="444">
        <v>17.114455421167939</v>
      </c>
      <c r="GT461" s="444">
        <v>12.214590143584429</v>
      </c>
      <c r="GU461" s="444">
        <v>100</v>
      </c>
      <c r="GV461" s="444">
        <v>12.523993597649497</v>
      </c>
      <c r="GW461" s="444">
        <v>84.393153644167654</v>
      </c>
      <c r="GX461" s="444">
        <v>60.268536667733528</v>
      </c>
      <c r="GY461" s="444">
        <v>24.124616976434123</v>
      </c>
      <c r="GZ461" s="444">
        <v>100</v>
      </c>
      <c r="HA461" s="444">
        <v>44.64480581535679</v>
      </c>
      <c r="HB461" s="444">
        <v>55.35519418464321</v>
      </c>
      <c r="HC461" s="444">
        <v>41.097227699934955</v>
      </c>
      <c r="HD461" s="444">
        <v>14.257966484708257</v>
      </c>
      <c r="HE461" s="444">
        <v>100</v>
      </c>
      <c r="HF461" s="444">
        <v>9.5924776498760433</v>
      </c>
      <c r="HG461" s="444">
        <v>86.226811143774611</v>
      </c>
      <c r="HH461" s="444">
        <v>62.893834640476555</v>
      </c>
      <c r="HI461" s="445">
        <v>23.332976503298056</v>
      </c>
      <c r="HJ461" s="570">
        <f>Daten_Polit!AL461</f>
        <v>3.4</v>
      </c>
      <c r="HK461" s="571">
        <f>Daten_Polit!AM461</f>
        <v>12.3</v>
      </c>
      <c r="HL461" s="571">
        <f>Daten_Polit!AN461</f>
        <v>2.2000000000000002</v>
      </c>
      <c r="HM461" s="571">
        <f>Daten_Polit!AO461</f>
        <v>2.2999999999999998</v>
      </c>
      <c r="HN461" s="571">
        <f>Daten_Polit!AP461</f>
        <v>1.9</v>
      </c>
      <c r="HO461" s="444">
        <v>0.52327816671584271</v>
      </c>
      <c r="HP461" s="444">
        <v>2.0641402254368626</v>
      </c>
      <c r="HQ461" s="444">
        <v>0.37573330182095455</v>
      </c>
      <c r="HR461" s="444">
        <v>0.38476329851526231</v>
      </c>
      <c r="HS461" s="444">
        <v>0.35222047567425158</v>
      </c>
      <c r="HT461" s="444">
        <v>10.749870942927172</v>
      </c>
      <c r="HU461" s="444">
        <v>8.1208031225103525</v>
      </c>
      <c r="HV461" s="444">
        <v>12.963261975260703</v>
      </c>
      <c r="HW461" s="444">
        <v>12.319995146423462</v>
      </c>
      <c r="HX461" s="444">
        <v>14.948400757829042</v>
      </c>
      <c r="HY461" s="444">
        <v>26.367695533999509</v>
      </c>
      <c r="HZ461" s="444">
        <v>29.729495334397949</v>
      </c>
      <c r="IA461" s="444">
        <v>23.393477819816159</v>
      </c>
      <c r="IB461" s="444">
        <v>24.903415955286036</v>
      </c>
      <c r="IC461" s="444">
        <v>18.722821747164478</v>
      </c>
      <c r="ID461" s="444">
        <v>100</v>
      </c>
      <c r="IE461" s="444">
        <v>12.429601090506621</v>
      </c>
      <c r="IF461" s="444">
        <v>84.595534555567255</v>
      </c>
      <c r="IG461" s="444">
        <v>59.973790643068035</v>
      </c>
      <c r="IH461" s="444">
        <v>24.621743912499216</v>
      </c>
      <c r="II461" s="444">
        <v>100</v>
      </c>
      <c r="IJ461" s="444">
        <v>46.078562791166419</v>
      </c>
      <c r="IK461" s="444">
        <v>53.921437208833581</v>
      </c>
      <c r="IL461" s="444">
        <v>40.536653560327977</v>
      </c>
      <c r="IM461" s="444">
        <v>13.384783648505602</v>
      </c>
      <c r="IN461" s="444">
        <v>100</v>
      </c>
      <c r="IO461" s="444">
        <v>9.6226048416960559</v>
      </c>
      <c r="IP461" s="444">
        <v>86.405465757268544</v>
      </c>
      <c r="IQ461" s="444">
        <v>62.429639383196488</v>
      </c>
      <c r="IR461" s="445">
        <v>23.97582637407206</v>
      </c>
      <c r="IS461" s="443">
        <f>Daten_Polit!AQ461</f>
        <v>3</v>
      </c>
      <c r="IT461" s="227">
        <f>Daten_Polit!AR461</f>
        <v>11.7</v>
      </c>
      <c r="IU461" s="227">
        <f>Daten_Polit!AS461</f>
        <v>1.9</v>
      </c>
      <c r="IV461" s="227">
        <f>Daten_Polit!AT461</f>
        <v>1.9</v>
      </c>
      <c r="IW461" s="227">
        <f>Daten_Polit!AU461</f>
        <v>1.7</v>
      </c>
      <c r="IX461" s="444" t="s">
        <v>820</v>
      </c>
      <c r="IY461" s="444" t="s">
        <v>820</v>
      </c>
      <c r="IZ461" s="444" t="s">
        <v>820</v>
      </c>
      <c r="JA461" s="444" t="s">
        <v>820</v>
      </c>
      <c r="JB461" s="444" t="s">
        <v>820</v>
      </c>
      <c r="JC461" s="444" t="s">
        <v>820</v>
      </c>
      <c r="JD461" s="444" t="s">
        <v>820</v>
      </c>
      <c r="JE461" s="444" t="s">
        <v>820</v>
      </c>
      <c r="JF461" s="444" t="s">
        <v>820</v>
      </c>
      <c r="JG461" s="444" t="s">
        <v>820</v>
      </c>
      <c r="JH461" s="444" t="s">
        <v>820</v>
      </c>
      <c r="JI461" s="444" t="s">
        <v>820</v>
      </c>
      <c r="JJ461" s="444" t="s">
        <v>820</v>
      </c>
      <c r="JK461" s="444" t="s">
        <v>820</v>
      </c>
      <c r="JL461" s="444" t="s">
        <v>820</v>
      </c>
      <c r="JM461" s="444" t="s">
        <v>820</v>
      </c>
      <c r="JN461" s="444" t="s">
        <v>820</v>
      </c>
      <c r="JO461" s="444" t="s">
        <v>820</v>
      </c>
      <c r="JP461" s="444" t="s">
        <v>820</v>
      </c>
      <c r="JQ461" s="444" t="s">
        <v>820</v>
      </c>
      <c r="JR461" s="444" t="s">
        <v>820</v>
      </c>
      <c r="JS461" s="444" t="s">
        <v>820</v>
      </c>
      <c r="JT461" s="444" t="s">
        <v>820</v>
      </c>
      <c r="JU461" s="444" t="s">
        <v>820</v>
      </c>
      <c r="JV461" s="444" t="s">
        <v>820</v>
      </c>
      <c r="JW461" s="444" t="s">
        <v>820</v>
      </c>
      <c r="JX461" s="444" t="s">
        <v>820</v>
      </c>
      <c r="JY461" s="444" t="s">
        <v>820</v>
      </c>
      <c r="JZ461" s="444" t="s">
        <v>820</v>
      </c>
      <c r="KA461" s="445" t="s">
        <v>820</v>
      </c>
    </row>
    <row r="462" spans="4:287" ht="12.65" customHeight="1" x14ac:dyDescent="0.2">
      <c r="D462" s="276"/>
      <c r="E462" s="3" t="str">
        <f>Daten_Polit!E462</f>
        <v>09262999</v>
      </c>
      <c r="F462" s="229" t="str">
        <f>Daten_Polit!F462</f>
        <v>Passau</v>
      </c>
      <c r="G462" s="246"/>
      <c r="H462" s="531">
        <f>Daten_Polit!H462</f>
        <v>3.7</v>
      </c>
      <c r="I462" s="532">
        <f>Daten_Polit!I462</f>
        <v>12.1</v>
      </c>
      <c r="J462" s="532">
        <f>Daten_Polit!J462</f>
        <v>2.6</v>
      </c>
      <c r="K462" s="532">
        <f>Daten_Polit!K462</f>
        <v>2.8</v>
      </c>
      <c r="L462" s="532">
        <f>Daten_Polit!L462</f>
        <v>1.4</v>
      </c>
      <c r="M462" s="308">
        <v>0.88516787815853226</v>
      </c>
      <c r="N462" s="308">
        <v>3.0222004775919551</v>
      </c>
      <c r="O462" s="308">
        <v>0.7270762884469737</v>
      </c>
      <c r="P462" s="308">
        <v>0.75767570861035771</v>
      </c>
      <c r="Q462" s="308">
        <v>0.41976016905938679</v>
      </c>
      <c r="R462" s="308">
        <v>14.579333252318893</v>
      </c>
      <c r="S462" s="308">
        <v>10.135940372068433</v>
      </c>
      <c r="T462" s="308">
        <v>17.66795643253505</v>
      </c>
      <c r="U462" s="308">
        <v>17.921449971819285</v>
      </c>
      <c r="V462" s="308">
        <v>14.381849644298066</v>
      </c>
      <c r="W462" s="308">
        <v>20.586186225109184</v>
      </c>
      <c r="X462" s="308">
        <v>24.950188177995447</v>
      </c>
      <c r="Y462" s="308">
        <v>17.385065400958855</v>
      </c>
      <c r="Z462" s="308">
        <v>17.349594705138308</v>
      </c>
      <c r="AA462" s="308">
        <v>17.840106849822554</v>
      </c>
      <c r="AB462" s="308">
        <v>100</v>
      </c>
      <c r="AC462" s="308">
        <v>11.994580131079079</v>
      </c>
      <c r="AD462" s="308">
        <v>84.292227370772991</v>
      </c>
      <c r="AE462" s="308">
        <v>72.388469732791833</v>
      </c>
      <c r="AF462" s="308">
        <v>11.903757637981158</v>
      </c>
      <c r="AG462" s="308">
        <v>100</v>
      </c>
      <c r="AH462" s="308">
        <v>43.813999059061523</v>
      </c>
      <c r="AI462" s="308">
        <v>56.186000940938499</v>
      </c>
      <c r="AJ462" s="308">
        <v>51.325469585850826</v>
      </c>
      <c r="AK462" s="308">
        <v>4.8605313550876739</v>
      </c>
      <c r="AL462" s="308">
        <v>100</v>
      </c>
      <c r="AM462" s="308">
        <v>8.6137268969086129</v>
      </c>
      <c r="AN462" s="308">
        <v>85.939232604649007</v>
      </c>
      <c r="AO462" s="308">
        <v>78.15713803012062</v>
      </c>
      <c r="AP462" s="337">
        <v>7.7820945745283892</v>
      </c>
      <c r="AQ462" s="531">
        <f>Daten_Polit!M462</f>
        <v>3.7</v>
      </c>
      <c r="AR462" s="532">
        <f>Daten_Polit!N462</f>
        <v>12.9</v>
      </c>
      <c r="AS462" s="532">
        <f>Daten_Polit!O462</f>
        <v>2.6</v>
      </c>
      <c r="AT462" s="532">
        <f>Daten_Polit!P462</f>
        <v>2.8</v>
      </c>
      <c r="AU462" s="532">
        <f>Daten_Polit!Q462</f>
        <v>1.6</v>
      </c>
      <c r="AV462" s="308">
        <v>0.86704072090453099</v>
      </c>
      <c r="AW462" s="308">
        <v>2.9397600433994553</v>
      </c>
      <c r="AX462" s="308">
        <v>0.71849715951342208</v>
      </c>
      <c r="AY462" s="308">
        <v>0.74510450856914934</v>
      </c>
      <c r="AZ462" s="308">
        <v>0.46908315919212795</v>
      </c>
      <c r="BA462" s="308">
        <v>14.188047682955757</v>
      </c>
      <c r="BB462" s="308">
        <v>9.6377386225169186</v>
      </c>
      <c r="BC462" s="308">
        <v>17.795878585351971</v>
      </c>
      <c r="BD462" s="308">
        <v>18.134927880226069</v>
      </c>
      <c r="BE462" s="308">
        <v>14.14041994750656</v>
      </c>
      <c r="BF462" s="308">
        <v>19.868980085923805</v>
      </c>
      <c r="BG462" s="308">
        <v>23.567152245563062</v>
      </c>
      <c r="BH462" s="308">
        <v>17.796349610083674</v>
      </c>
      <c r="BI462" s="308">
        <v>18.102894873597542</v>
      </c>
      <c r="BJ462" s="308">
        <v>14.523498694505809</v>
      </c>
      <c r="BK462" s="308">
        <v>100</v>
      </c>
      <c r="BL462" s="308">
        <v>12.092420726876272</v>
      </c>
      <c r="BM462" s="308">
        <v>84.183160434103186</v>
      </c>
      <c r="BN462" s="308">
        <v>71.830637142198</v>
      </c>
      <c r="BO462" s="308">
        <v>12.352523291905197</v>
      </c>
      <c r="BP462" s="308">
        <v>100</v>
      </c>
      <c r="BQ462" s="308">
        <v>45.681012904154187</v>
      </c>
      <c r="BR462" s="308">
        <v>54.318987095845813</v>
      </c>
      <c r="BS462" s="308">
        <v>48.912573911986549</v>
      </c>
      <c r="BT462" s="308">
        <v>5.4064131838592546</v>
      </c>
      <c r="BU462" s="308">
        <v>100</v>
      </c>
      <c r="BV462" s="308">
        <v>8.4441632599037195</v>
      </c>
      <c r="BW462" s="308">
        <v>86.124569206303875</v>
      </c>
      <c r="BX462" s="308">
        <v>77.822506774110593</v>
      </c>
      <c r="BY462" s="312">
        <v>8.3020624321932939</v>
      </c>
      <c r="BZ462" s="531">
        <f>Daten_Polit!R462</f>
        <v>3.3</v>
      </c>
      <c r="CA462" s="532">
        <f>Daten_Polit!S462</f>
        <v>10.8</v>
      </c>
      <c r="CB462" s="532">
        <f>Daten_Polit!T462</f>
        <v>2.4</v>
      </c>
      <c r="CC462" s="532">
        <f>Daten_Polit!U462</f>
        <v>2.5</v>
      </c>
      <c r="CD462" s="532">
        <f>Daten_Polit!V462</f>
        <v>1.6</v>
      </c>
      <c r="CE462" s="309">
        <v>0.78704117914102711</v>
      </c>
      <c r="CF462" s="309">
        <v>2.593882238038983</v>
      </c>
      <c r="CG462" s="309">
        <v>0.65694035502972847</v>
      </c>
      <c r="CH462" s="309">
        <v>0.6798715974252949</v>
      </c>
      <c r="CI462" s="309">
        <v>0.45241086284865084</v>
      </c>
      <c r="CJ462" s="309">
        <v>14.974581273843821</v>
      </c>
      <c r="CK462" s="309">
        <v>10.938056459080121</v>
      </c>
      <c r="CL462" s="309">
        <v>18.31440967414348</v>
      </c>
      <c r="CM462" s="309">
        <v>18.81994761370208</v>
      </c>
      <c r="CN462" s="309">
        <v>13.523533204381652</v>
      </c>
      <c r="CO462" s="309">
        <v>19.271329281205229</v>
      </c>
      <c r="CP462" s="309">
        <v>24.321493191123935</v>
      </c>
      <c r="CQ462" s="309">
        <v>17.083953834694714</v>
      </c>
      <c r="CR462" s="309">
        <v>17.576569152587556</v>
      </c>
      <c r="CS462" s="309">
        <v>12.467824967799228</v>
      </c>
      <c r="CT462" s="309">
        <v>100</v>
      </c>
      <c r="CU462" s="309">
        <v>11.868194248587812</v>
      </c>
      <c r="CV462" s="309">
        <v>84.433611356388866</v>
      </c>
      <c r="CW462" s="309">
        <v>71.704463599295238</v>
      </c>
      <c r="CX462" s="309">
        <v>12.729147757093642</v>
      </c>
      <c r="CY462" s="309">
        <v>100</v>
      </c>
      <c r="CZ462" s="309">
        <v>42.282579225728171</v>
      </c>
      <c r="DA462" s="309">
        <v>57.717420774271822</v>
      </c>
      <c r="DB462" s="309">
        <v>50.942645887196306</v>
      </c>
      <c r="DC462" s="309">
        <v>6.7747748870755258</v>
      </c>
      <c r="DD462" s="309">
        <v>100</v>
      </c>
      <c r="DE462" s="309">
        <v>8.5257025893168699</v>
      </c>
      <c r="DF462" s="309">
        <v>86.140924313151487</v>
      </c>
      <c r="DG462" s="309">
        <v>77.456707148023867</v>
      </c>
      <c r="DH462" s="313">
        <v>8.6842171651276203</v>
      </c>
      <c r="DI462" s="565">
        <f>Daten_Polit!W462</f>
        <v>3</v>
      </c>
      <c r="DJ462" s="532">
        <f>Daten_Polit!X462</f>
        <v>10.6</v>
      </c>
      <c r="DK462" s="532">
        <f>Daten_Polit!Y462</f>
        <v>2</v>
      </c>
      <c r="DL462" s="532">
        <f>Daten_Polit!Z462</f>
        <v>2.1</v>
      </c>
      <c r="DM462" s="532">
        <f>Daten_Polit!AA462</f>
        <v>1.4</v>
      </c>
      <c r="DN462" s="309">
        <v>0.75425170068027214</v>
      </c>
      <c r="DO462" s="309">
        <v>2.8655385702869909</v>
      </c>
      <c r="DP462" s="309">
        <v>0.58828887420895015</v>
      </c>
      <c r="DQ462" s="309">
        <v>0.61075543949732314</v>
      </c>
      <c r="DR462" s="309">
        <v>0.39712745539273542</v>
      </c>
      <c r="DS462" s="309">
        <v>15.698559888955419</v>
      </c>
      <c r="DT462" s="309">
        <v>11.68241279069778</v>
      </c>
      <c r="DU462" s="309">
        <v>18.665213381403664</v>
      </c>
      <c r="DV462" s="309">
        <v>19.17987195998283</v>
      </c>
      <c r="DW462" s="309">
        <v>14.11356883459981</v>
      </c>
      <c r="DX462" s="309">
        <v>18.66651156478472</v>
      </c>
      <c r="DY462" s="309">
        <v>21.236075358227531</v>
      </c>
      <c r="DZ462" s="309">
        <v>16.781255806881539</v>
      </c>
      <c r="EA462" s="309">
        <v>17.125825074750981</v>
      </c>
      <c r="EB462" s="309">
        <v>13.737541528227737</v>
      </c>
      <c r="EC462" s="309">
        <v>100</v>
      </c>
      <c r="ED462" s="309">
        <v>11.784730220938354</v>
      </c>
      <c r="EE462" s="309">
        <v>84.591855601144601</v>
      </c>
      <c r="EF462" s="309">
        <v>71.649910308197818</v>
      </c>
      <c r="EG462" s="309">
        <v>12.941945292946775</v>
      </c>
      <c r="EH462" s="309">
        <v>100</v>
      </c>
      <c r="EI462" s="309">
        <v>45.591397849462368</v>
      </c>
      <c r="EJ462" s="309">
        <v>54.408602150537632</v>
      </c>
      <c r="EK462" s="309">
        <v>47.584229390681003</v>
      </c>
      <c r="EL462" s="309">
        <v>6.8243727598566313</v>
      </c>
      <c r="EM462" s="309">
        <v>100</v>
      </c>
      <c r="EN462" s="309">
        <v>8.6227088106976346</v>
      </c>
      <c r="EO462" s="309">
        <v>86.21013861398653</v>
      </c>
      <c r="EP462" s="309">
        <v>77.143696706532225</v>
      </c>
      <c r="EQ462" s="367">
        <v>9.0664419074543083</v>
      </c>
      <c r="ER462" s="531">
        <f>Daten_Polit!AB462</f>
        <v>2.9</v>
      </c>
      <c r="ES462" s="532">
        <f>Daten_Polit!AC462</f>
        <v>10.5</v>
      </c>
      <c r="ET462" s="532">
        <f>Daten_Polit!AD462</f>
        <v>2</v>
      </c>
      <c r="EU462" s="532">
        <f>Daten_Polit!AE462</f>
        <v>2.1</v>
      </c>
      <c r="EV462" s="532">
        <f>Daten_Polit!AF462</f>
        <v>1.3</v>
      </c>
      <c r="EW462" s="309">
        <v>0.75214328967077793</v>
      </c>
      <c r="EX462" s="309">
        <v>3.051932733487575</v>
      </c>
      <c r="EY462" s="309">
        <v>0.57241048066774269</v>
      </c>
      <c r="EZ462" s="309">
        <v>0.59186107405366561</v>
      </c>
      <c r="FA462" s="309">
        <v>0.4144030391933351</v>
      </c>
      <c r="FB462" s="309">
        <v>15.527195080962514</v>
      </c>
      <c r="FC462" s="309">
        <v>11.760235803435513</v>
      </c>
      <c r="FD462" s="309">
        <v>18.359605058028116</v>
      </c>
      <c r="FE462" s="309">
        <v>18.634494947554174</v>
      </c>
      <c r="FF462" s="309">
        <v>15.838618745592143</v>
      </c>
      <c r="FG462" s="309">
        <v>16.871407197416726</v>
      </c>
      <c r="FH462" s="309">
        <v>18.947561591043375</v>
      </c>
      <c r="FI462" s="309">
        <v>15.309676529416826</v>
      </c>
      <c r="FJ462" s="309">
        <v>15.379026861678586</v>
      </c>
      <c r="FK462" s="309">
        <v>14.672289580031631</v>
      </c>
      <c r="FL462" s="309">
        <v>100</v>
      </c>
      <c r="FM462" s="309">
        <v>11.509642845539124</v>
      </c>
      <c r="FN462" s="309">
        <v>84.841474118229243</v>
      </c>
      <c r="FO462" s="309">
        <v>71.537693789908687</v>
      </c>
      <c r="FP462" s="309">
        <v>13.303780328320554</v>
      </c>
      <c r="FQ462" s="309">
        <v>100</v>
      </c>
      <c r="FR462" s="309">
        <v>45.988538681948427</v>
      </c>
      <c r="FS462" s="309">
        <v>54.01146131805158</v>
      </c>
      <c r="FT462" s="309">
        <v>47.564469914040117</v>
      </c>
      <c r="FU462" s="309">
        <v>6.4469914040114613</v>
      </c>
      <c r="FV462" s="309">
        <v>100</v>
      </c>
      <c r="FW462" s="309">
        <v>8.4399340776112979</v>
      </c>
      <c r="FX462" s="309">
        <v>86.399916768549886</v>
      </c>
      <c r="FY462" s="309">
        <v>76.929905162902827</v>
      </c>
      <c r="FZ462" s="313">
        <v>9.4700116056470627</v>
      </c>
      <c r="GA462" s="570">
        <f>Daten_Polit!AG462</f>
        <v>3.7</v>
      </c>
      <c r="GB462" s="571">
        <f>Daten_Polit!AH462</f>
        <v>13.7</v>
      </c>
      <c r="GC462" s="571">
        <f>Daten_Polit!AI462</f>
        <v>2.5</v>
      </c>
      <c r="GD462" s="571">
        <f>Daten_Polit!AJ462</f>
        <v>2.6</v>
      </c>
      <c r="GE462" s="571">
        <f>Daten_Polit!AK462</f>
        <v>1.6</v>
      </c>
      <c r="GF462" s="444">
        <v>0.75101822848170374</v>
      </c>
      <c r="GG462" s="444">
        <v>3.2757070626942784</v>
      </c>
      <c r="GH462" s="444">
        <v>0.55749572862560082</v>
      </c>
      <c r="GI462" s="444">
        <v>0.57741155205204109</v>
      </c>
      <c r="GJ462" s="444">
        <v>0.40318925730861799</v>
      </c>
      <c r="GK462" s="444">
        <v>11.943105035656881</v>
      </c>
      <c r="GL462" s="444">
        <v>9.2019765063621719</v>
      </c>
      <c r="GM462" s="444">
        <v>14.01593592715043</v>
      </c>
      <c r="GN462" s="444">
        <v>14.266766270791178</v>
      </c>
      <c r="GO462" s="444">
        <v>11.76952484981142</v>
      </c>
      <c r="GP462" s="444">
        <v>16.19934585323178</v>
      </c>
      <c r="GQ462" s="444">
        <v>17.885962105861534</v>
      </c>
      <c r="GR462" s="444">
        <v>14.91673875432588</v>
      </c>
      <c r="GS462" s="444">
        <v>15.103924014487655</v>
      </c>
      <c r="GT462" s="444">
        <v>13.24378777703836</v>
      </c>
      <c r="GU462" s="444">
        <v>100</v>
      </c>
      <c r="GV462" s="444">
        <v>11.533650791979428</v>
      </c>
      <c r="GW462" s="444">
        <v>84.812913412133966</v>
      </c>
      <c r="GX462" s="444">
        <v>71.108146125638299</v>
      </c>
      <c r="GY462" s="444">
        <v>13.70476728649566</v>
      </c>
      <c r="GZ462" s="444">
        <v>100</v>
      </c>
      <c r="HA462" s="444">
        <v>45.327817249752677</v>
      </c>
      <c r="HB462" s="444">
        <v>54.672182750247323</v>
      </c>
      <c r="HC462" s="444">
        <v>48.439607878406335</v>
      </c>
      <c r="HD462" s="444">
        <v>6.2325748718409928</v>
      </c>
      <c r="HE462" s="444">
        <v>100</v>
      </c>
      <c r="HF462" s="444">
        <v>8.1797571801120572</v>
      </c>
      <c r="HG462" s="444">
        <v>86.650591209453012</v>
      </c>
      <c r="HH462" s="444">
        <v>76.745326921288381</v>
      </c>
      <c r="HI462" s="445">
        <v>9.9052642881646236</v>
      </c>
      <c r="HJ462" s="570">
        <f>Daten_Polit!AL462</f>
        <v>3.4</v>
      </c>
      <c r="HK462" s="571">
        <f>Daten_Polit!AM462</f>
        <v>13.3</v>
      </c>
      <c r="HL462" s="571">
        <f>Daten_Polit!AN462</f>
        <v>2.2999999999999998</v>
      </c>
      <c r="HM462" s="571">
        <f>Daten_Polit!AO462</f>
        <v>2.4</v>
      </c>
      <c r="HN462" s="571">
        <f>Daten_Polit!AP462</f>
        <v>1.4</v>
      </c>
      <c r="HO462" s="444">
        <v>0.6228798965837733</v>
      </c>
      <c r="HP462" s="444">
        <v>2.8087997822377098</v>
      </c>
      <c r="HQ462" s="444">
        <v>0.45376605915990892</v>
      </c>
      <c r="HR462" s="444">
        <v>0.47170924751032195</v>
      </c>
      <c r="HS462" s="444">
        <v>0.32279501278396305</v>
      </c>
      <c r="HT462" s="444">
        <v>12.216207481619092</v>
      </c>
      <c r="HU462" s="444">
        <v>9.7419636999783457</v>
      </c>
      <c r="HV462" s="444">
        <v>14.186590021628998</v>
      </c>
      <c r="HW462" s="444">
        <v>14.324576653145323</v>
      </c>
      <c r="HX462" s="444">
        <v>12.919438285291942</v>
      </c>
      <c r="HY462" s="444">
        <v>24.756223471377936</v>
      </c>
      <c r="HZ462" s="444">
        <v>27.144858607086103</v>
      </c>
      <c r="IA462" s="444">
        <v>22.845425309061003</v>
      </c>
      <c r="IB462" s="444">
        <v>23.096168626232714</v>
      </c>
      <c r="IC462" s="444">
        <v>20.533695160560832</v>
      </c>
      <c r="ID462" s="444">
        <v>100</v>
      </c>
      <c r="IE462" s="444">
        <v>11.2485236754135</v>
      </c>
      <c r="IF462" s="444">
        <v>85.266728061122791</v>
      </c>
      <c r="IG462" s="444">
        <v>71.244276049266233</v>
      </c>
      <c r="IH462" s="444">
        <v>14.02245201185656</v>
      </c>
      <c r="II462" s="444">
        <v>100</v>
      </c>
      <c r="IJ462" s="444">
        <v>46.351745757215433</v>
      </c>
      <c r="IK462" s="444">
        <v>53.648254242784567</v>
      </c>
      <c r="IL462" s="444">
        <v>47.73537995892336</v>
      </c>
      <c r="IM462" s="444">
        <v>5.9128742838612043</v>
      </c>
      <c r="IN462" s="444">
        <v>100</v>
      </c>
      <c r="IO462" s="444">
        <v>8.1148086781607169</v>
      </c>
      <c r="IP462" s="444">
        <v>87.038499272905284</v>
      </c>
      <c r="IQ462" s="444">
        <v>76.550931116235319</v>
      </c>
      <c r="IR462" s="445">
        <v>10.487568156669969</v>
      </c>
      <c r="IS462" s="443">
        <f>Daten_Polit!AQ462</f>
        <v>3.1</v>
      </c>
      <c r="IT462" s="227">
        <f>Daten_Polit!AR462</f>
        <v>12.2</v>
      </c>
      <c r="IU462" s="227">
        <f>Daten_Polit!AS462</f>
        <v>2</v>
      </c>
      <c r="IV462" s="227">
        <f>Daten_Polit!AT462</f>
        <v>2.1</v>
      </c>
      <c r="IW462" s="227">
        <f>Daten_Polit!AU462</f>
        <v>1.5</v>
      </c>
      <c r="IX462" s="444" t="s">
        <v>820</v>
      </c>
      <c r="IY462" s="444" t="s">
        <v>820</v>
      </c>
      <c r="IZ462" s="444" t="s">
        <v>820</v>
      </c>
      <c r="JA462" s="444" t="s">
        <v>820</v>
      </c>
      <c r="JB462" s="444" t="s">
        <v>820</v>
      </c>
      <c r="JC462" s="444" t="s">
        <v>820</v>
      </c>
      <c r="JD462" s="444" t="s">
        <v>820</v>
      </c>
      <c r="JE462" s="444" t="s">
        <v>820</v>
      </c>
      <c r="JF462" s="444" t="s">
        <v>820</v>
      </c>
      <c r="JG462" s="444" t="s">
        <v>820</v>
      </c>
      <c r="JH462" s="444" t="s">
        <v>820</v>
      </c>
      <c r="JI462" s="444" t="s">
        <v>820</v>
      </c>
      <c r="JJ462" s="444" t="s">
        <v>820</v>
      </c>
      <c r="JK462" s="444" t="s">
        <v>820</v>
      </c>
      <c r="JL462" s="444" t="s">
        <v>820</v>
      </c>
      <c r="JM462" s="444" t="s">
        <v>820</v>
      </c>
      <c r="JN462" s="444" t="s">
        <v>820</v>
      </c>
      <c r="JO462" s="444" t="s">
        <v>820</v>
      </c>
      <c r="JP462" s="444" t="s">
        <v>820</v>
      </c>
      <c r="JQ462" s="444" t="s">
        <v>820</v>
      </c>
      <c r="JR462" s="444" t="s">
        <v>820</v>
      </c>
      <c r="JS462" s="444" t="s">
        <v>820</v>
      </c>
      <c r="JT462" s="444" t="s">
        <v>820</v>
      </c>
      <c r="JU462" s="444" t="s">
        <v>820</v>
      </c>
      <c r="JV462" s="444" t="s">
        <v>820</v>
      </c>
      <c r="JW462" s="444" t="s">
        <v>820</v>
      </c>
      <c r="JX462" s="444" t="s">
        <v>820</v>
      </c>
      <c r="JY462" s="444" t="s">
        <v>820</v>
      </c>
      <c r="JZ462" s="444" t="s">
        <v>820</v>
      </c>
      <c r="KA462" s="445" t="s">
        <v>820</v>
      </c>
    </row>
    <row r="463" spans="4:287" ht="12.65" customHeight="1" x14ac:dyDescent="0.2">
      <c r="D463" s="276"/>
      <c r="E463" s="3" t="str">
        <f>Daten_Polit!E463</f>
        <v>09362999</v>
      </c>
      <c r="F463" s="229" t="str">
        <f>Daten_Polit!F463</f>
        <v>Regensburg</v>
      </c>
      <c r="G463" s="246"/>
      <c r="H463" s="531">
        <f>Daten_Polit!H463</f>
        <v>3.2</v>
      </c>
      <c r="I463" s="532">
        <f>Daten_Polit!I463</f>
        <v>10.5</v>
      </c>
      <c r="J463" s="532">
        <f>Daten_Polit!J463</f>
        <v>2.2999999999999998</v>
      </c>
      <c r="K463" s="532">
        <f>Daten_Polit!K463</f>
        <v>2.5</v>
      </c>
      <c r="L463" s="532">
        <f>Daten_Polit!L463</f>
        <v>1.5</v>
      </c>
      <c r="M463" s="308">
        <v>0.71897160751193789</v>
      </c>
      <c r="N463" s="308">
        <v>2.3011469793978874</v>
      </c>
      <c r="O463" s="308">
        <v>0.59663376218354125</v>
      </c>
      <c r="P463" s="308">
        <v>0.63139939841893589</v>
      </c>
      <c r="Q463" s="308">
        <v>0.38938900715056141</v>
      </c>
      <c r="R463" s="308">
        <v>13.809782974273643</v>
      </c>
      <c r="S463" s="308">
        <v>9.1231873811880408</v>
      </c>
      <c r="T463" s="308">
        <v>16.905414912164368</v>
      </c>
      <c r="U463" s="308">
        <v>17.1232637879931</v>
      </c>
      <c r="V463" s="308">
        <v>15.349493607837136</v>
      </c>
      <c r="W463" s="308">
        <v>20.920712350928323</v>
      </c>
      <c r="X463" s="308">
        <v>26.247312334226162</v>
      </c>
      <c r="Y463" s="308">
        <v>17.306255310000779</v>
      </c>
      <c r="Z463" s="308">
        <v>17.5441465009818</v>
      </c>
      <c r="AA463" s="308">
        <v>15.618526804195875</v>
      </c>
      <c r="AB463" s="308">
        <v>100</v>
      </c>
      <c r="AC463" s="308">
        <v>11.898594497043288</v>
      </c>
      <c r="AD463" s="308">
        <v>84.599884223864677</v>
      </c>
      <c r="AE463" s="308">
        <v>68.669886355763779</v>
      </c>
      <c r="AF463" s="308">
        <v>15.929997868100893</v>
      </c>
      <c r="AG463" s="308">
        <v>100</v>
      </c>
      <c r="AH463" s="308">
        <v>41.352055754963558</v>
      </c>
      <c r="AI463" s="308">
        <v>58.647944245036442</v>
      </c>
      <c r="AJ463" s="308">
        <v>50.355665721493551</v>
      </c>
      <c r="AK463" s="308">
        <v>8.2922785235428957</v>
      </c>
      <c r="AL463" s="308">
        <v>100</v>
      </c>
      <c r="AM463" s="308">
        <v>8.9332483201563928</v>
      </c>
      <c r="AN463" s="308">
        <v>86.050181228699714</v>
      </c>
      <c r="AO463" s="308">
        <v>73.688772766410693</v>
      </c>
      <c r="AP463" s="337">
        <v>12.361408462289022</v>
      </c>
      <c r="AQ463" s="531">
        <f>Daten_Polit!M463</f>
        <v>3.1</v>
      </c>
      <c r="AR463" s="532">
        <f>Daten_Polit!N463</f>
        <v>10.5</v>
      </c>
      <c r="AS463" s="532">
        <f>Daten_Polit!O463</f>
        <v>2.2000000000000002</v>
      </c>
      <c r="AT463" s="532">
        <f>Daten_Polit!P463</f>
        <v>2.2999999999999998</v>
      </c>
      <c r="AU463" s="532">
        <f>Daten_Polit!Q463</f>
        <v>1.6</v>
      </c>
      <c r="AV463" s="308">
        <v>0.66749710809073282</v>
      </c>
      <c r="AW463" s="308">
        <v>2.0450410375199111</v>
      </c>
      <c r="AX463" s="308">
        <v>0.56138238760905368</v>
      </c>
      <c r="AY463" s="308">
        <v>0.59197825045976471</v>
      </c>
      <c r="AZ463" s="308">
        <v>0.39077602308635606</v>
      </c>
      <c r="BA463" s="308">
        <v>13.520569471661057</v>
      </c>
      <c r="BB463" s="308">
        <v>8.7831872359211562</v>
      </c>
      <c r="BC463" s="308">
        <v>17.066557196408795</v>
      </c>
      <c r="BD463" s="308">
        <v>17.31607663369747</v>
      </c>
      <c r="BE463" s="308">
        <v>15.436569289609094</v>
      </c>
      <c r="BF463" s="308">
        <v>20.510111016761734</v>
      </c>
      <c r="BG463" s="308">
        <v>25.939915531117375</v>
      </c>
      <c r="BH463" s="308">
        <v>17.246619054854094</v>
      </c>
      <c r="BI463" s="308">
        <v>17.780924572990049</v>
      </c>
      <c r="BJ463" s="308">
        <v>13.790028374535146</v>
      </c>
      <c r="BK463" s="308">
        <v>100</v>
      </c>
      <c r="BL463" s="308">
        <v>11.88502783523646</v>
      </c>
      <c r="BM463" s="308">
        <v>84.693438591703995</v>
      </c>
      <c r="BN463" s="308">
        <v>68.163209671251295</v>
      </c>
      <c r="BO463" s="308">
        <v>16.530228920452704</v>
      </c>
      <c r="BP463" s="308">
        <v>100</v>
      </c>
      <c r="BQ463" s="308">
        <v>42.697611992556602</v>
      </c>
      <c r="BR463" s="308">
        <v>57.302388007443405</v>
      </c>
      <c r="BS463" s="308">
        <v>48.907496285009486</v>
      </c>
      <c r="BT463" s="308">
        <v>8.3948917224339255</v>
      </c>
      <c r="BU463" s="308">
        <v>100</v>
      </c>
      <c r="BV463" s="308">
        <v>8.9852510361385391</v>
      </c>
      <c r="BW463" s="308">
        <v>86.170326635611588</v>
      </c>
      <c r="BX463" s="308">
        <v>73.066816152841568</v>
      </c>
      <c r="BY463" s="312">
        <v>13.103510482770037</v>
      </c>
      <c r="BZ463" s="531">
        <f>Daten_Polit!R463</f>
        <v>2.7</v>
      </c>
      <c r="CA463" s="532">
        <f>Daten_Polit!S463</f>
        <v>8.6999999999999993</v>
      </c>
      <c r="CB463" s="532">
        <f>Daten_Polit!T463</f>
        <v>2</v>
      </c>
      <c r="CC463" s="532">
        <f>Daten_Polit!U463</f>
        <v>2.1</v>
      </c>
      <c r="CD463" s="532">
        <f>Daten_Polit!V463</f>
        <v>1.5</v>
      </c>
      <c r="CE463" s="309">
        <v>0.62807278245885834</v>
      </c>
      <c r="CF463" s="309">
        <v>1.8709256419402087</v>
      </c>
      <c r="CG463" s="309">
        <v>0.53194163373326697</v>
      </c>
      <c r="CH463" s="309">
        <v>0.55931436832433579</v>
      </c>
      <c r="CI463" s="309">
        <v>0.38690231059098723</v>
      </c>
      <c r="CJ463" s="309">
        <v>14.843860193517491</v>
      </c>
      <c r="CK463" s="309">
        <v>10.255223103188605</v>
      </c>
      <c r="CL463" s="309">
        <v>18.207272857809528</v>
      </c>
      <c r="CM463" s="309">
        <v>18.439924923663053</v>
      </c>
      <c r="CN463" s="309">
        <v>16.843229038350987</v>
      </c>
      <c r="CO463" s="309">
        <v>19.809222345796048</v>
      </c>
      <c r="CP463" s="309">
        <v>26.944089271186783</v>
      </c>
      <c r="CQ463" s="309">
        <v>16.286294514421183</v>
      </c>
      <c r="CR463" s="309">
        <v>16.824772045081463</v>
      </c>
      <c r="CS463" s="309">
        <v>13.142668209620991</v>
      </c>
      <c r="CT463" s="309">
        <v>100</v>
      </c>
      <c r="CU463" s="309">
        <v>11.733919697874347</v>
      </c>
      <c r="CV463" s="309">
        <v>84.836241485894561</v>
      </c>
      <c r="CW463" s="309">
        <v>67.815507331655496</v>
      </c>
      <c r="CX463" s="309">
        <v>17.020734154239054</v>
      </c>
      <c r="CY463" s="309">
        <v>100</v>
      </c>
      <c r="CZ463" s="309">
        <v>40.820481667301578</v>
      </c>
      <c r="DA463" s="309">
        <v>59.1795183326984</v>
      </c>
      <c r="DB463" s="309">
        <v>49.143905941300261</v>
      </c>
      <c r="DC463" s="309">
        <v>10.035612391398146</v>
      </c>
      <c r="DD463" s="309">
        <v>100</v>
      </c>
      <c r="DE463" s="309">
        <v>9.086483963325465</v>
      </c>
      <c r="DF463" s="309">
        <v>86.113098691558577</v>
      </c>
      <c r="DG463" s="309">
        <v>72.441485312034331</v>
      </c>
      <c r="DH463" s="313">
        <v>13.671613379524247</v>
      </c>
      <c r="DI463" s="565">
        <f>Daten_Polit!W463</f>
        <v>2.5</v>
      </c>
      <c r="DJ463" s="532">
        <f>Daten_Polit!X463</f>
        <v>8.8000000000000007</v>
      </c>
      <c r="DK463" s="532">
        <f>Daten_Polit!Y463</f>
        <v>1.8</v>
      </c>
      <c r="DL463" s="532">
        <f>Daten_Polit!Z463</f>
        <v>1.9</v>
      </c>
      <c r="DM463" s="532">
        <f>Daten_Polit!AA463</f>
        <v>1.3</v>
      </c>
      <c r="DN463" s="309">
        <v>0.62097520836487252</v>
      </c>
      <c r="DO463" s="309">
        <v>2.0620590791129931</v>
      </c>
      <c r="DP463" s="309">
        <v>0.499588192147425</v>
      </c>
      <c r="DQ463" s="309">
        <v>0.52552896793074066</v>
      </c>
      <c r="DR463" s="309">
        <v>0.36815465334910458</v>
      </c>
      <c r="DS463" s="309">
        <v>15.010551838714022</v>
      </c>
      <c r="DT463" s="309">
        <v>10.536845003211814</v>
      </c>
      <c r="DU463" s="309">
        <v>18.08851259855529</v>
      </c>
      <c r="DV463" s="309">
        <v>18.19719312820839</v>
      </c>
      <c r="DW463" s="309">
        <v>17.457583326158634</v>
      </c>
      <c r="DX463" s="309">
        <v>18.337878313737033</v>
      </c>
      <c r="DY463" s="309">
        <v>22.670756422196909</v>
      </c>
      <c r="DZ463" s="309">
        <v>15.369975927300105</v>
      </c>
      <c r="EA463" s="309">
        <v>15.68337886730966</v>
      </c>
      <c r="EB463" s="309">
        <v>13.544891640857951</v>
      </c>
      <c r="EC463" s="309">
        <v>100</v>
      </c>
      <c r="ED463" s="309">
        <v>11.72449046361813</v>
      </c>
      <c r="EE463" s="309">
        <v>84.921685985887834</v>
      </c>
      <c r="EF463" s="309">
        <v>67.63150389843733</v>
      </c>
      <c r="EG463" s="309">
        <v>17.290182087450511</v>
      </c>
      <c r="EH463" s="309">
        <v>100</v>
      </c>
      <c r="EI463" s="309">
        <v>42.707153885743693</v>
      </c>
      <c r="EJ463" s="309">
        <v>57.292846114256299</v>
      </c>
      <c r="EK463" s="309">
        <v>47.606793618116313</v>
      </c>
      <c r="EL463" s="309">
        <v>9.6860524961399896</v>
      </c>
      <c r="EM463" s="309">
        <v>100</v>
      </c>
      <c r="EN463" s="309">
        <v>9.2538685026052327</v>
      </c>
      <c r="EO463" s="309">
        <v>86.101909432396667</v>
      </c>
      <c r="EP463" s="309">
        <v>71.909311783670944</v>
      </c>
      <c r="EQ463" s="367">
        <v>14.192597648725746</v>
      </c>
      <c r="ER463" s="531">
        <f>Daten_Polit!AB463</f>
        <v>2.7</v>
      </c>
      <c r="ES463" s="532">
        <f>Daten_Polit!AC463</f>
        <v>9.4</v>
      </c>
      <c r="ET463" s="532">
        <f>Daten_Polit!AD463</f>
        <v>1.9</v>
      </c>
      <c r="EU463" s="532">
        <f>Daten_Polit!AE463</f>
        <v>2</v>
      </c>
      <c r="EV463" s="532">
        <f>Daten_Polit!AF463</f>
        <v>1.4</v>
      </c>
      <c r="EW463" s="309">
        <v>0.63665824787755232</v>
      </c>
      <c r="EX463" s="309">
        <v>2.2045821089336437</v>
      </c>
      <c r="EY463" s="309">
        <v>0.50301719789792299</v>
      </c>
      <c r="EZ463" s="309">
        <v>0.53097789542495011</v>
      </c>
      <c r="FA463" s="309">
        <v>0.36771863442206892</v>
      </c>
      <c r="FB463" s="309">
        <v>14.351058144135184</v>
      </c>
      <c r="FC463" s="309">
        <v>10.349918544664817</v>
      </c>
      <c r="FD463" s="309">
        <v>17.115339440921076</v>
      </c>
      <c r="FE463" s="309">
        <v>17.186423868426225</v>
      </c>
      <c r="FF463" s="309">
        <v>16.70387498006804</v>
      </c>
      <c r="FG463" s="309">
        <v>16.389307385036645</v>
      </c>
      <c r="FH463" s="309">
        <v>20.406060503690419</v>
      </c>
      <c r="FI463" s="309">
        <v>13.608609194058099</v>
      </c>
      <c r="FJ463" s="309">
        <v>14.028179835093116</v>
      </c>
      <c r="FK463" s="309">
        <v>11.18165224981545</v>
      </c>
      <c r="FL463" s="309">
        <v>100</v>
      </c>
      <c r="FM463" s="309">
        <v>11.735124560443985</v>
      </c>
      <c r="FN463" s="309">
        <v>84.911261223742073</v>
      </c>
      <c r="FO463" s="309">
        <v>67.175513209990086</v>
      </c>
      <c r="FP463" s="309">
        <v>17.735748013751984</v>
      </c>
      <c r="FQ463" s="309">
        <v>100</v>
      </c>
      <c r="FR463" s="309">
        <v>42.101507251351144</v>
      </c>
      <c r="FS463" s="309">
        <v>57.898492748648856</v>
      </c>
      <c r="FT463" s="309">
        <v>48.36743332321862</v>
      </c>
      <c r="FU463" s="309">
        <v>9.5310594254302305</v>
      </c>
      <c r="FV463" s="309">
        <v>100</v>
      </c>
      <c r="FW463" s="309">
        <v>9.2191710685011117</v>
      </c>
      <c r="FX463" s="309">
        <v>86.162869524262774</v>
      </c>
      <c r="FY463" s="309">
        <v>71.406132797480112</v>
      </c>
      <c r="FZ463" s="313">
        <v>14.756736726782663</v>
      </c>
      <c r="GA463" s="570">
        <f>Daten_Polit!AG463</f>
        <v>3.4</v>
      </c>
      <c r="GB463" s="571">
        <f>Daten_Polit!AH463</f>
        <v>12</v>
      </c>
      <c r="GC463" s="571">
        <f>Daten_Polit!AI463</f>
        <v>2.4</v>
      </c>
      <c r="GD463" s="571">
        <f>Daten_Polit!AJ463</f>
        <v>2.6</v>
      </c>
      <c r="GE463" s="571">
        <f>Daten_Polit!AK463</f>
        <v>1.7</v>
      </c>
      <c r="GF463" s="444">
        <v>0.65124119687022386</v>
      </c>
      <c r="GG463" s="444">
        <v>2.4320493516489563</v>
      </c>
      <c r="GH463" s="444">
        <v>0.50131822056901421</v>
      </c>
      <c r="GI463" s="444">
        <v>0.52909351497335899</v>
      </c>
      <c r="GJ463" s="444">
        <v>0.37230271163305795</v>
      </c>
      <c r="GK463" s="444">
        <v>11.21802779833868</v>
      </c>
      <c r="GL463" s="444">
        <v>8.5529760865771554</v>
      </c>
      <c r="GM463" s="444">
        <v>13.053148602937819</v>
      </c>
      <c r="GN463" s="444">
        <v>13.139733292758532</v>
      </c>
      <c r="GO463" s="444">
        <v>12.551906379765947</v>
      </c>
      <c r="GP463" s="444">
        <v>16.410336356256451</v>
      </c>
      <c r="GQ463" s="444">
        <v>19.907803753703575</v>
      </c>
      <c r="GR463" s="444">
        <v>13.99894635493254</v>
      </c>
      <c r="GS463" s="444">
        <v>14.425935991303513</v>
      </c>
      <c r="GT463" s="444">
        <v>11.53538707495211</v>
      </c>
      <c r="GU463" s="444">
        <v>100</v>
      </c>
      <c r="GV463" s="444">
        <v>11.702089167987261</v>
      </c>
      <c r="GW463" s="444">
        <v>84.857830361822224</v>
      </c>
      <c r="GX463" s="444">
        <v>66.647976211629384</v>
      </c>
      <c r="GY463" s="444">
        <v>18.209854150192832</v>
      </c>
      <c r="GZ463" s="444">
        <v>100</v>
      </c>
      <c r="HA463" s="444">
        <v>42.488443759630201</v>
      </c>
      <c r="HB463" s="444">
        <v>57.511556240369799</v>
      </c>
      <c r="HC463" s="444">
        <v>48.247303543913709</v>
      </c>
      <c r="HD463" s="444">
        <v>9.2642526964560865</v>
      </c>
      <c r="HE463" s="444">
        <v>100</v>
      </c>
      <c r="HF463" s="444">
        <v>8.9944297229406036</v>
      </c>
      <c r="HG463" s="444">
        <v>86.270997016232869</v>
      </c>
      <c r="HH463" s="444">
        <v>70.988197964036772</v>
      </c>
      <c r="HI463" s="445">
        <v>15.28279905219612</v>
      </c>
      <c r="HJ463" s="570">
        <f>Daten_Polit!AL463</f>
        <v>3.3</v>
      </c>
      <c r="HK463" s="571">
        <f>Daten_Polit!AM463</f>
        <v>12</v>
      </c>
      <c r="HL463" s="571">
        <f>Daten_Polit!AN463</f>
        <v>2.2000000000000002</v>
      </c>
      <c r="HM463" s="571">
        <f>Daten_Polit!AO463</f>
        <v>2.4</v>
      </c>
      <c r="HN463" s="571">
        <f>Daten_Polit!AP463</f>
        <v>1.5</v>
      </c>
      <c r="HO463" s="444">
        <v>0.557120721934245</v>
      </c>
      <c r="HP463" s="444">
        <v>2.0844189595404199</v>
      </c>
      <c r="HQ463" s="444">
        <v>0.42142539364045151</v>
      </c>
      <c r="HR463" s="444">
        <v>0.44751976260997434</v>
      </c>
      <c r="HS463" s="444">
        <v>0.30649695106773034</v>
      </c>
      <c r="HT463" s="444">
        <v>11.719424420874367</v>
      </c>
      <c r="HU463" s="444">
        <v>8.9511812656323535</v>
      </c>
      <c r="HV463" s="444">
        <v>13.758225804911023</v>
      </c>
      <c r="HW463" s="444">
        <v>13.717816452857146</v>
      </c>
      <c r="HX463" s="444">
        <v>13.990338164251206</v>
      </c>
      <c r="HY463" s="444">
        <v>24.305772928497969</v>
      </c>
      <c r="HZ463" s="444">
        <v>28.085905194480365</v>
      </c>
      <c r="IA463" s="444">
        <v>21.503460763412281</v>
      </c>
      <c r="IB463" s="444">
        <v>21.790274319910264</v>
      </c>
      <c r="IC463" s="444">
        <v>19.846975793154531</v>
      </c>
      <c r="ID463" s="444">
        <v>100</v>
      </c>
      <c r="IE463" s="444">
        <v>11.914882236104289</v>
      </c>
      <c r="IF463" s="444">
        <v>84.814873015539703</v>
      </c>
      <c r="IG463" s="444">
        <v>66.156736293411683</v>
      </c>
      <c r="IH463" s="444">
        <v>18.658136722128024</v>
      </c>
      <c r="II463" s="444">
        <v>100</v>
      </c>
      <c r="IJ463" s="444">
        <v>45.007680491551461</v>
      </c>
      <c r="IK463" s="444">
        <v>54.992319508448539</v>
      </c>
      <c r="IL463" s="444">
        <v>46.271470465018858</v>
      </c>
      <c r="IM463" s="444">
        <v>8.7208490434296895</v>
      </c>
      <c r="IN463" s="444">
        <v>100</v>
      </c>
      <c r="IO463" s="444">
        <v>9.2826569116611886</v>
      </c>
      <c r="IP463" s="444">
        <v>86.286034682743889</v>
      </c>
      <c r="IQ463" s="444">
        <v>70.31996790741168</v>
      </c>
      <c r="IR463" s="445">
        <v>15.966066775332216</v>
      </c>
      <c r="IS463" s="443">
        <f>Daten_Polit!AQ463</f>
        <v>3</v>
      </c>
      <c r="IT463" s="227">
        <f>Daten_Polit!AR463</f>
        <v>11.6</v>
      </c>
      <c r="IU463" s="227">
        <f>Daten_Polit!AS463</f>
        <v>1.9</v>
      </c>
      <c r="IV463" s="227">
        <f>Daten_Polit!AT463</f>
        <v>2</v>
      </c>
      <c r="IW463" s="227">
        <f>Daten_Polit!AU463</f>
        <v>1.5</v>
      </c>
      <c r="IX463" s="444" t="s">
        <v>820</v>
      </c>
      <c r="IY463" s="444" t="s">
        <v>820</v>
      </c>
      <c r="IZ463" s="444" t="s">
        <v>820</v>
      </c>
      <c r="JA463" s="444" t="s">
        <v>820</v>
      </c>
      <c r="JB463" s="444" t="s">
        <v>820</v>
      </c>
      <c r="JC463" s="444" t="s">
        <v>820</v>
      </c>
      <c r="JD463" s="444" t="s">
        <v>820</v>
      </c>
      <c r="JE463" s="444" t="s">
        <v>820</v>
      </c>
      <c r="JF463" s="444" t="s">
        <v>820</v>
      </c>
      <c r="JG463" s="444" t="s">
        <v>820</v>
      </c>
      <c r="JH463" s="444" t="s">
        <v>820</v>
      </c>
      <c r="JI463" s="444" t="s">
        <v>820</v>
      </c>
      <c r="JJ463" s="444" t="s">
        <v>820</v>
      </c>
      <c r="JK463" s="444" t="s">
        <v>820</v>
      </c>
      <c r="JL463" s="444" t="s">
        <v>820</v>
      </c>
      <c r="JM463" s="444" t="s">
        <v>820</v>
      </c>
      <c r="JN463" s="444" t="s">
        <v>820</v>
      </c>
      <c r="JO463" s="444" t="s">
        <v>820</v>
      </c>
      <c r="JP463" s="444" t="s">
        <v>820</v>
      </c>
      <c r="JQ463" s="444" t="s">
        <v>820</v>
      </c>
      <c r="JR463" s="444" t="s">
        <v>820</v>
      </c>
      <c r="JS463" s="444" t="s">
        <v>820</v>
      </c>
      <c r="JT463" s="444" t="s">
        <v>820</v>
      </c>
      <c r="JU463" s="444" t="s">
        <v>820</v>
      </c>
      <c r="JV463" s="444" t="s">
        <v>820</v>
      </c>
      <c r="JW463" s="444" t="s">
        <v>820</v>
      </c>
      <c r="JX463" s="444" t="s">
        <v>820</v>
      </c>
      <c r="JY463" s="444" t="s">
        <v>820</v>
      </c>
      <c r="JZ463" s="444" t="s">
        <v>820</v>
      </c>
      <c r="KA463" s="445" t="s">
        <v>820</v>
      </c>
    </row>
    <row r="464" spans="4:287" ht="12.65" customHeight="1" x14ac:dyDescent="0.2">
      <c r="D464" s="276"/>
      <c r="E464" s="3" t="str">
        <f>Daten_Polit!E464</f>
        <v>09363999</v>
      </c>
      <c r="F464" s="229" t="str">
        <f>Daten_Polit!F464</f>
        <v>Weiden i.d.OPf.</v>
      </c>
      <c r="G464" s="246"/>
      <c r="H464" s="531">
        <f>Daten_Polit!H464</f>
        <v>4.8</v>
      </c>
      <c r="I464" s="532">
        <f>Daten_Polit!I464</f>
        <v>15.8</v>
      </c>
      <c r="J464" s="532">
        <f>Daten_Polit!J464</f>
        <v>3.3</v>
      </c>
      <c r="K464" s="532">
        <f>Daten_Polit!K464</f>
        <v>3.6</v>
      </c>
      <c r="L464" s="532">
        <f>Daten_Polit!L464</f>
        <v>1.4</v>
      </c>
      <c r="M464" s="308">
        <v>0.83726370240766801</v>
      </c>
      <c r="N464" s="308">
        <v>2.7635884731444755</v>
      </c>
      <c r="O464" s="308">
        <v>0.67350310344170172</v>
      </c>
      <c r="P464" s="308">
        <v>0.70046866701676536</v>
      </c>
      <c r="Q464" s="308">
        <v>0.40671904631971395</v>
      </c>
      <c r="R464" s="308">
        <v>10.708538220831278</v>
      </c>
      <c r="S464" s="308">
        <v>7.3158297221515651</v>
      </c>
      <c r="T464" s="308">
        <v>13.399886372859346</v>
      </c>
      <c r="U464" s="308">
        <v>13.384561951897197</v>
      </c>
      <c r="V464" s="308">
        <v>13.619402985074627</v>
      </c>
      <c r="W464" s="308">
        <v>28.405947052343706</v>
      </c>
      <c r="X464" s="308">
        <v>34.419009576487944</v>
      </c>
      <c r="Y464" s="308">
        <v>23.547200653863122</v>
      </c>
      <c r="Z464" s="308">
        <v>24.078366204572951</v>
      </c>
      <c r="AA464" s="308">
        <v>15.97005614477057</v>
      </c>
      <c r="AB464" s="308">
        <v>100</v>
      </c>
      <c r="AC464" s="308">
        <v>12.936074469587963</v>
      </c>
      <c r="AD464" s="308">
        <v>83.25638770815803</v>
      </c>
      <c r="AE464" s="308">
        <v>70.724943209919743</v>
      </c>
      <c r="AF464" s="308">
        <v>12.531444498238281</v>
      </c>
      <c r="AG464" s="308">
        <v>100</v>
      </c>
      <c r="AH464" s="308">
        <v>46.744978263412499</v>
      </c>
      <c r="AI464" s="308">
        <v>53.255021736587516</v>
      </c>
      <c r="AJ464" s="308">
        <v>49.396738417710992</v>
      </c>
      <c r="AK464" s="308">
        <v>3.858283318876512</v>
      </c>
      <c r="AL464" s="308">
        <v>100</v>
      </c>
      <c r="AM464" s="308">
        <v>9.6282495311225258</v>
      </c>
      <c r="AN464" s="308">
        <v>84.807108576214603</v>
      </c>
      <c r="AO464" s="308">
        <v>77.022004130793988</v>
      </c>
      <c r="AP464" s="337">
        <v>7.7851044454205969</v>
      </c>
      <c r="AQ464" s="531">
        <f>Daten_Polit!M464</f>
        <v>4.5</v>
      </c>
      <c r="AR464" s="532">
        <f>Daten_Polit!N464</f>
        <v>15.5</v>
      </c>
      <c r="AS464" s="532">
        <f>Daten_Polit!O464</f>
        <v>3</v>
      </c>
      <c r="AT464" s="532">
        <f>Daten_Polit!P464</f>
        <v>3.2</v>
      </c>
      <c r="AU464" s="532">
        <f>Daten_Polit!Q464</f>
        <v>1.4</v>
      </c>
      <c r="AV464" s="308">
        <v>0.78276816565755014</v>
      </c>
      <c r="AW464" s="308">
        <v>2.5571629598312491</v>
      </c>
      <c r="AX464" s="308">
        <v>0.63478669729693837</v>
      </c>
      <c r="AY464" s="308">
        <v>0.65708796033263883</v>
      </c>
      <c r="AZ464" s="308">
        <v>0.42459463226811678</v>
      </c>
      <c r="BA464" s="308">
        <v>10.849717404956492</v>
      </c>
      <c r="BB464" s="308">
        <v>7.2448700410399889</v>
      </c>
      <c r="BC464" s="308">
        <v>14.098672586417537</v>
      </c>
      <c r="BD464" s="308">
        <v>14.026531408505383</v>
      </c>
      <c r="BE464" s="308">
        <v>15.041427660930529</v>
      </c>
      <c r="BF464" s="308">
        <v>29.809551430776406</v>
      </c>
      <c r="BG464" s="308">
        <v>35.741716041250825</v>
      </c>
      <c r="BH464" s="308">
        <v>26.032078738719548</v>
      </c>
      <c r="BI464" s="308">
        <v>26.712799371808011</v>
      </c>
      <c r="BJ464" s="308">
        <v>17.197452229290601</v>
      </c>
      <c r="BK464" s="308">
        <v>100</v>
      </c>
      <c r="BL464" s="308">
        <v>12.698912162472823</v>
      </c>
      <c r="BM464" s="308">
        <v>83.65171597655555</v>
      </c>
      <c r="BN464" s="308">
        <v>70.775602685182065</v>
      </c>
      <c r="BO464" s="308">
        <v>12.876113291373482</v>
      </c>
      <c r="BP464" s="308">
        <v>100</v>
      </c>
      <c r="BQ464" s="308">
        <v>49.029254732511049</v>
      </c>
      <c r="BR464" s="308">
        <v>50.970745267488951</v>
      </c>
      <c r="BS464" s="308">
        <v>47.08630693970025</v>
      </c>
      <c r="BT464" s="308">
        <v>3.8844383277886885</v>
      </c>
      <c r="BU464" s="308">
        <v>100</v>
      </c>
      <c r="BV464" s="308">
        <v>9.4396619771052936</v>
      </c>
      <c r="BW464" s="308">
        <v>85.285439715585952</v>
      </c>
      <c r="BX464" s="308">
        <v>77.104675819923472</v>
      </c>
      <c r="BY464" s="312">
        <v>8.1807638956624746</v>
      </c>
      <c r="BZ464" s="531">
        <f>Daten_Polit!R464</f>
        <v>4.0999999999999996</v>
      </c>
      <c r="CA464" s="532">
        <f>Daten_Polit!S464</f>
        <v>14.6</v>
      </c>
      <c r="CB464" s="532">
        <f>Daten_Polit!T464</f>
        <v>2.7</v>
      </c>
      <c r="CC464" s="532">
        <f>Daten_Polit!U464</f>
        <v>2.9</v>
      </c>
      <c r="CD464" s="532">
        <f>Daten_Polit!V464</f>
        <v>1.5</v>
      </c>
      <c r="CE464" s="309">
        <v>0.73867991048162107</v>
      </c>
      <c r="CF464" s="309">
        <v>2.3985449787818256</v>
      </c>
      <c r="CG464" s="309">
        <v>0.60121184602518629</v>
      </c>
      <c r="CH464" s="309">
        <v>0.61657454969053005</v>
      </c>
      <c r="CI464" s="309">
        <v>0.46363091531674022</v>
      </c>
      <c r="CJ464" s="309">
        <v>11.123508043590959</v>
      </c>
      <c r="CK464" s="309">
        <v>7.3398984647377237</v>
      </c>
      <c r="CL464" s="309">
        <v>14.6351163253126</v>
      </c>
      <c r="CM464" s="309">
        <v>14.635732870771264</v>
      </c>
      <c r="CN464" s="309">
        <v>14.62829736211031</v>
      </c>
      <c r="CO464" s="309">
        <v>29.309758585516612</v>
      </c>
      <c r="CP464" s="309">
        <v>36.569401113356584</v>
      </c>
      <c r="CQ464" s="309">
        <v>25.216477301169725</v>
      </c>
      <c r="CR464" s="309">
        <v>25.955657492359109</v>
      </c>
      <c r="CS464" s="309">
        <v>17.096580683859123</v>
      </c>
      <c r="CT464" s="309">
        <v>100</v>
      </c>
      <c r="CU464" s="309">
        <v>12.394486420776852</v>
      </c>
      <c r="CV464" s="309">
        <v>83.97899849232958</v>
      </c>
      <c r="CW464" s="309">
        <v>70.737124709422773</v>
      </c>
      <c r="CX464" s="309">
        <v>13.241873782906813</v>
      </c>
      <c r="CY464" s="309">
        <v>100</v>
      </c>
      <c r="CZ464" s="309">
        <v>46.965780217073345</v>
      </c>
      <c r="DA464" s="309">
        <v>53.034219782926648</v>
      </c>
      <c r="DB464" s="309">
        <v>48.5718785473967</v>
      </c>
      <c r="DC464" s="309">
        <v>4.4623412355299497</v>
      </c>
      <c r="DD464" s="309">
        <v>100</v>
      </c>
      <c r="DE464" s="309">
        <v>9.3860243346718057</v>
      </c>
      <c r="DF464" s="309">
        <v>85.419457133184352</v>
      </c>
      <c r="DG464" s="309">
        <v>76.839343207131776</v>
      </c>
      <c r="DH464" s="313">
        <v>8.5801139260525829</v>
      </c>
      <c r="DI464" s="565">
        <f>Daten_Polit!W464</f>
        <v>3.6</v>
      </c>
      <c r="DJ464" s="532">
        <f>Daten_Polit!X464</f>
        <v>13.5</v>
      </c>
      <c r="DK464" s="532">
        <f>Daten_Polit!Y464</f>
        <v>2.2999999999999998</v>
      </c>
      <c r="DL464" s="532">
        <f>Daten_Polit!Z464</f>
        <v>2.5</v>
      </c>
      <c r="DM464" s="532">
        <f>Daten_Polit!AA464</f>
        <v>1.3</v>
      </c>
      <c r="DN464" s="309">
        <v>0.679411658414947</v>
      </c>
      <c r="DO464" s="309">
        <v>2.5524419992943947</v>
      </c>
      <c r="DP464" s="309">
        <v>0.51508356278974332</v>
      </c>
      <c r="DQ464" s="309">
        <v>0.53159121187064962</v>
      </c>
      <c r="DR464" s="309">
        <v>0.3727280638001918</v>
      </c>
      <c r="DS464" s="309">
        <v>12.094526478088124</v>
      </c>
      <c r="DT464" s="309">
        <v>8.8790373654213788</v>
      </c>
      <c r="DU464" s="309">
        <v>14.913797913295099</v>
      </c>
      <c r="DV464" s="309">
        <v>14.915876414805018</v>
      </c>
      <c r="DW464" s="309">
        <v>14.892268694550062</v>
      </c>
      <c r="DX464" s="309">
        <v>27.893042389553642</v>
      </c>
      <c r="DY464" s="309">
        <v>31.591313182629836</v>
      </c>
      <c r="DZ464" s="309">
        <v>24.638740511661528</v>
      </c>
      <c r="EA464" s="309">
        <v>25.242179305232291</v>
      </c>
      <c r="EB464" s="309">
        <v>18.441064638783271</v>
      </c>
      <c r="EC464" s="309">
        <v>100</v>
      </c>
      <c r="ED464" s="309">
        <v>12.176709053201538</v>
      </c>
      <c r="EE464" s="309">
        <v>84.160914317179831</v>
      </c>
      <c r="EF464" s="309">
        <v>70.729364244769542</v>
      </c>
      <c r="EG464" s="309">
        <v>13.431550072410284</v>
      </c>
      <c r="EH464" s="309">
        <v>100</v>
      </c>
      <c r="EI464" s="309">
        <v>48.945660989456606</v>
      </c>
      <c r="EJ464" s="309">
        <v>51.054339010543394</v>
      </c>
      <c r="EK464" s="309">
        <v>46.066504460665044</v>
      </c>
      <c r="EL464" s="309">
        <v>4.9878345498783458</v>
      </c>
      <c r="EM464" s="309">
        <v>100</v>
      </c>
      <c r="EN464" s="309">
        <v>9.3731928236225084</v>
      </c>
      <c r="EO464" s="309">
        <v>85.455328010463731</v>
      </c>
      <c r="EP464" s="309">
        <v>76.575568393306796</v>
      </c>
      <c r="EQ464" s="367">
        <v>8.8797596171569264</v>
      </c>
      <c r="ER464" s="531">
        <f>Daten_Polit!AB464</f>
        <v>3.5</v>
      </c>
      <c r="ES464" s="532">
        <f>Daten_Polit!AC464</f>
        <v>13.5</v>
      </c>
      <c r="ET464" s="532">
        <f>Daten_Polit!AD464</f>
        <v>2.2000000000000002</v>
      </c>
      <c r="EU464" s="532">
        <f>Daten_Polit!AE464</f>
        <v>2.4</v>
      </c>
      <c r="EV464" s="532">
        <f>Daten_Polit!AF464</f>
        <v>1.4</v>
      </c>
      <c r="EW464" s="309">
        <v>0.68951895545971897</v>
      </c>
      <c r="EX464" s="309">
        <v>2.6263459763922881</v>
      </c>
      <c r="EY464" s="309">
        <v>0.51802655352637772</v>
      </c>
      <c r="EZ464" s="309">
        <v>0.53149596567856094</v>
      </c>
      <c r="FA464" s="309">
        <v>0.40725921425748612</v>
      </c>
      <c r="FB464" s="309">
        <v>12.06994982121917</v>
      </c>
      <c r="FC464" s="309">
        <v>8.5331632653059035</v>
      </c>
      <c r="FD464" s="309">
        <v>15.220726095108233</v>
      </c>
      <c r="FE464" s="309">
        <v>15.13298878104084</v>
      </c>
      <c r="FF464" s="309">
        <v>16.023054755046921</v>
      </c>
      <c r="FG464" s="309">
        <v>24.779669201974823</v>
      </c>
      <c r="FH464" s="309">
        <v>27.964898696600855</v>
      </c>
      <c r="FI464" s="309">
        <v>21.980265396388024</v>
      </c>
      <c r="FJ464" s="309">
        <v>22.737862854980055</v>
      </c>
      <c r="FK464" s="309">
        <v>15.116942384464375</v>
      </c>
      <c r="FL464" s="309">
        <v>100</v>
      </c>
      <c r="FM464" s="309">
        <v>12.005355316449291</v>
      </c>
      <c r="FN464" s="309">
        <v>84.300764556357308</v>
      </c>
      <c r="FO464" s="309">
        <v>70.561419282413368</v>
      </c>
      <c r="FP464" s="309">
        <v>13.739345273943949</v>
      </c>
      <c r="FQ464" s="309">
        <v>100</v>
      </c>
      <c r="FR464" s="309">
        <v>47.780468119451172</v>
      </c>
      <c r="FS464" s="309">
        <v>52.219531880548828</v>
      </c>
      <c r="FT464" s="309">
        <v>46.52945924132365</v>
      </c>
      <c r="FU464" s="309">
        <v>5.690072639225181</v>
      </c>
      <c r="FV464" s="309">
        <v>100</v>
      </c>
      <c r="FW464" s="309">
        <v>9.4034634081804551</v>
      </c>
      <c r="FX464" s="309">
        <v>85.43026792446382</v>
      </c>
      <c r="FY464" s="309">
        <v>76.168149623849175</v>
      </c>
      <c r="FZ464" s="313">
        <v>9.2621183006146417</v>
      </c>
      <c r="GA464" s="570">
        <f>Daten_Polit!AG464</f>
        <v>4</v>
      </c>
      <c r="GB464" s="571">
        <f>Daten_Polit!AH464</f>
        <v>15.3</v>
      </c>
      <c r="GC464" s="571">
        <f>Daten_Polit!AI464</f>
        <v>2.6</v>
      </c>
      <c r="GD464" s="571">
        <f>Daten_Polit!AJ464</f>
        <v>2.8</v>
      </c>
      <c r="GE464" s="571">
        <f>Daten_Polit!AK464</f>
        <v>1.5</v>
      </c>
      <c r="GF464" s="444">
        <v>0.68825004477879281</v>
      </c>
      <c r="GG464" s="444">
        <v>2.6816281219650655</v>
      </c>
      <c r="GH464" s="444">
        <v>0.51539120127440796</v>
      </c>
      <c r="GI464" s="444">
        <v>0.53536948038120791</v>
      </c>
      <c r="GJ464" s="444">
        <v>0.35717612038192015</v>
      </c>
      <c r="GK464" s="444">
        <v>10.379490998058776</v>
      </c>
      <c r="GL464" s="444">
        <v>7.7803070098640044</v>
      </c>
      <c r="GM464" s="444">
        <v>12.545188080117489</v>
      </c>
      <c r="GN464" s="444">
        <v>12.504732543674615</v>
      </c>
      <c r="GO464" s="444">
        <v>12.922766279659347</v>
      </c>
      <c r="GP464" s="444">
        <v>24.328087644169667</v>
      </c>
      <c r="GQ464" s="444">
        <v>28.130043809086274</v>
      </c>
      <c r="GR464" s="444">
        <v>21.145119243023629</v>
      </c>
      <c r="GS464" s="444">
        <v>21.776733756875299</v>
      </c>
      <c r="GT464" s="444">
        <v>15.17902168429652</v>
      </c>
      <c r="GU464" s="444">
        <v>100</v>
      </c>
      <c r="GV464" s="444">
        <v>12.048982695557701</v>
      </c>
      <c r="GW464" s="444">
        <v>84.332739425781483</v>
      </c>
      <c r="GX464" s="444">
        <v>70.257641995565763</v>
      </c>
      <c r="GY464" s="444">
        <v>14.075097430215717</v>
      </c>
      <c r="GZ464" s="444">
        <v>100</v>
      </c>
      <c r="HA464" s="444">
        <v>47.087827426810478</v>
      </c>
      <c r="HB464" s="444">
        <v>52.912172573189522</v>
      </c>
      <c r="HC464" s="444">
        <v>47.21109399075501</v>
      </c>
      <c r="HD464" s="444">
        <v>5.7010785824345147</v>
      </c>
      <c r="HE464" s="444">
        <v>100</v>
      </c>
      <c r="HF464" s="444">
        <v>9.1856902651208188</v>
      </c>
      <c r="HG464" s="444">
        <v>85.745350394023006</v>
      </c>
      <c r="HH464" s="444">
        <v>76.131947614654649</v>
      </c>
      <c r="HI464" s="445">
        <v>9.6134027793683519</v>
      </c>
      <c r="HJ464" s="570">
        <f>Daten_Polit!AL464</f>
        <v>3.7</v>
      </c>
      <c r="HK464" s="571">
        <f>Daten_Polit!AM464</f>
        <v>14.1</v>
      </c>
      <c r="HL464" s="571">
        <f>Daten_Polit!AN464</f>
        <v>2.2999999999999998</v>
      </c>
      <c r="HM464" s="571">
        <f>Daten_Polit!AO464</f>
        <v>2.5</v>
      </c>
      <c r="HN464" s="571">
        <f>Daten_Polit!AP464</f>
        <v>1.3</v>
      </c>
      <c r="HO464" s="444">
        <v>0.56809117819097088</v>
      </c>
      <c r="HP464" s="444">
        <v>2.3108603350439241</v>
      </c>
      <c r="HQ464" s="444">
        <v>0.41154447976632541</v>
      </c>
      <c r="HR464" s="444">
        <v>0.42987656169595795</v>
      </c>
      <c r="HS464" s="444">
        <v>0.2736357989261915</v>
      </c>
      <c r="HT464" s="444">
        <v>10.6856101588749</v>
      </c>
      <c r="HU464" s="444">
        <v>8.733543482291859</v>
      </c>
      <c r="HV464" s="444">
        <v>12.34424498416077</v>
      </c>
      <c r="HW464" s="444">
        <v>12.29092604464187</v>
      </c>
      <c r="HX464" s="444">
        <v>12.857944974730406</v>
      </c>
      <c r="HY464" s="444">
        <v>30.813347236704903</v>
      </c>
      <c r="HZ464" s="444">
        <v>35.271244904361239</v>
      </c>
      <c r="IA464" s="444">
        <v>26.990364429137685</v>
      </c>
      <c r="IB464" s="444">
        <v>27.896613190730839</v>
      </c>
      <c r="IC464" s="444">
        <v>18.259874069883974</v>
      </c>
      <c r="ID464" s="444">
        <v>100</v>
      </c>
      <c r="IE464" s="444">
        <v>11.822782391552874</v>
      </c>
      <c r="IF464" s="444">
        <v>84.752375636532946</v>
      </c>
      <c r="IG464" s="444">
        <v>70.440744461339563</v>
      </c>
      <c r="IH464" s="444">
        <v>14.311631175193378</v>
      </c>
      <c r="II464" s="444">
        <v>100</v>
      </c>
      <c r="IJ464" s="444">
        <v>47.03113685734975</v>
      </c>
      <c r="IK464" s="444">
        <v>52.968863142650257</v>
      </c>
      <c r="IL464" s="444">
        <v>47.574221578566252</v>
      </c>
      <c r="IM464" s="444">
        <v>5.3946415640839973</v>
      </c>
      <c r="IN464" s="444">
        <v>100</v>
      </c>
      <c r="IO464" s="444">
        <v>9.2619717632942518</v>
      </c>
      <c r="IP464" s="444">
        <v>86.03199991191002</v>
      </c>
      <c r="IQ464" s="444">
        <v>75.937670858490534</v>
      </c>
      <c r="IR464" s="445">
        <v>10.094329053419482</v>
      </c>
      <c r="IS464" s="443">
        <f>Daten_Polit!AQ464</f>
        <v>3.5</v>
      </c>
      <c r="IT464" s="227">
        <f>Daten_Polit!AR464</f>
        <v>14.3</v>
      </c>
      <c r="IU464" s="227">
        <f>Daten_Polit!AS464</f>
        <v>2.1</v>
      </c>
      <c r="IV464" s="227">
        <f>Daten_Polit!AT464</f>
        <v>2.2000000000000002</v>
      </c>
      <c r="IW464" s="227">
        <f>Daten_Polit!AU464</f>
        <v>1.4</v>
      </c>
      <c r="IX464" s="444" t="s">
        <v>820</v>
      </c>
      <c r="IY464" s="444" t="s">
        <v>820</v>
      </c>
      <c r="IZ464" s="444" t="s">
        <v>820</v>
      </c>
      <c r="JA464" s="444" t="s">
        <v>820</v>
      </c>
      <c r="JB464" s="444" t="s">
        <v>820</v>
      </c>
      <c r="JC464" s="444" t="s">
        <v>820</v>
      </c>
      <c r="JD464" s="444" t="s">
        <v>820</v>
      </c>
      <c r="JE464" s="444" t="s">
        <v>820</v>
      </c>
      <c r="JF464" s="444" t="s">
        <v>820</v>
      </c>
      <c r="JG464" s="444" t="s">
        <v>820</v>
      </c>
      <c r="JH464" s="444" t="s">
        <v>820</v>
      </c>
      <c r="JI464" s="444" t="s">
        <v>820</v>
      </c>
      <c r="JJ464" s="444" t="s">
        <v>820</v>
      </c>
      <c r="JK464" s="444" t="s">
        <v>820</v>
      </c>
      <c r="JL464" s="444" t="s">
        <v>820</v>
      </c>
      <c r="JM464" s="444" t="s">
        <v>820</v>
      </c>
      <c r="JN464" s="444" t="s">
        <v>820</v>
      </c>
      <c r="JO464" s="444" t="s">
        <v>820</v>
      </c>
      <c r="JP464" s="444" t="s">
        <v>820</v>
      </c>
      <c r="JQ464" s="444" t="s">
        <v>820</v>
      </c>
      <c r="JR464" s="444" t="s">
        <v>820</v>
      </c>
      <c r="JS464" s="444" t="s">
        <v>820</v>
      </c>
      <c r="JT464" s="444" t="s">
        <v>820</v>
      </c>
      <c r="JU464" s="444" t="s">
        <v>820</v>
      </c>
      <c r="JV464" s="444" t="s">
        <v>820</v>
      </c>
      <c r="JW464" s="444" t="s">
        <v>820</v>
      </c>
      <c r="JX464" s="444" t="s">
        <v>820</v>
      </c>
      <c r="JY464" s="444" t="s">
        <v>820</v>
      </c>
      <c r="JZ464" s="444" t="s">
        <v>820</v>
      </c>
      <c r="KA464" s="445" t="s">
        <v>820</v>
      </c>
    </row>
    <row r="465" spans="4:287" ht="12.65" customHeight="1" x14ac:dyDescent="0.2">
      <c r="D465" s="276"/>
      <c r="E465" s="3" t="str">
        <f>Daten_Polit!E465</f>
        <v>09462999</v>
      </c>
      <c r="F465" s="229" t="str">
        <f>Daten_Polit!F465</f>
        <v>Bayreuth</v>
      </c>
      <c r="G465" s="246"/>
      <c r="H465" s="531">
        <f>Daten_Polit!H465</f>
        <v>4.4000000000000004</v>
      </c>
      <c r="I465" s="532">
        <f>Daten_Polit!I465</f>
        <v>13.5</v>
      </c>
      <c r="J465" s="532">
        <f>Daten_Polit!J465</f>
        <v>3.2</v>
      </c>
      <c r="K465" s="532">
        <f>Daten_Polit!K465</f>
        <v>3.5</v>
      </c>
      <c r="L465" s="532">
        <f>Daten_Polit!L465</f>
        <v>2</v>
      </c>
      <c r="M465" s="308">
        <v>0.78409747387217055</v>
      </c>
      <c r="N465" s="308">
        <v>2.8957139076481617</v>
      </c>
      <c r="O465" s="308">
        <v>0.63852839587201249</v>
      </c>
      <c r="P465" s="308">
        <v>0.65073494226141504</v>
      </c>
      <c r="Q465" s="308">
        <v>0.55072857061113734</v>
      </c>
      <c r="R465" s="308">
        <v>10.962164528219237</v>
      </c>
      <c r="S465" s="308">
        <v>7.8482384823848239</v>
      </c>
      <c r="T465" s="308">
        <v>12.903153806664502</v>
      </c>
      <c r="U465" s="308">
        <v>12.95695165801013</v>
      </c>
      <c r="V465" s="308">
        <v>12.450052576235542</v>
      </c>
      <c r="W465" s="308">
        <v>27.516279582030794</v>
      </c>
      <c r="X465" s="308">
        <v>33.657757117952734</v>
      </c>
      <c r="Y465" s="308">
        <v>23.65054742474199</v>
      </c>
      <c r="Z465" s="308">
        <v>24.662153660315067</v>
      </c>
      <c r="AA465" s="308">
        <v>15.177065767286271</v>
      </c>
      <c r="AB465" s="308">
        <v>100</v>
      </c>
      <c r="AC465" s="308">
        <v>11.948863556628485</v>
      </c>
      <c r="AD465" s="308">
        <v>84.585606971959024</v>
      </c>
      <c r="AE465" s="308">
        <v>69.532605316735811</v>
      </c>
      <c r="AF465" s="308">
        <v>15.0530016552232</v>
      </c>
      <c r="AG465" s="308">
        <v>100</v>
      </c>
      <c r="AH465" s="308">
        <v>39.981749597222667</v>
      </c>
      <c r="AI465" s="308">
        <v>60.01825040277734</v>
      </c>
      <c r="AJ465" s="308">
        <v>52.999168799667252</v>
      </c>
      <c r="AK465" s="308">
        <v>7.0190816031100791</v>
      </c>
      <c r="AL465" s="308">
        <v>100</v>
      </c>
      <c r="AM465" s="308">
        <v>7.8780612939158976</v>
      </c>
      <c r="AN465" s="308">
        <v>87.070733412244508</v>
      </c>
      <c r="AO465" s="308">
        <v>76.44308110352371</v>
      </c>
      <c r="AP465" s="337">
        <v>10.627652308720776</v>
      </c>
      <c r="AQ465" s="531">
        <f>Daten_Polit!M465</f>
        <v>4.0999999999999996</v>
      </c>
      <c r="AR465" s="532">
        <f>Daten_Polit!N465</f>
        <v>13.2</v>
      </c>
      <c r="AS465" s="532">
        <f>Daten_Polit!O465</f>
        <v>3</v>
      </c>
      <c r="AT465" s="532">
        <f>Daten_Polit!P465</f>
        <v>3.2</v>
      </c>
      <c r="AU465" s="532">
        <f>Daten_Polit!Q465</f>
        <v>2</v>
      </c>
      <c r="AV465" s="308">
        <v>0.72224173916637391</v>
      </c>
      <c r="AW465" s="308">
        <v>2.6125243742142894</v>
      </c>
      <c r="AX465" s="308">
        <v>0.59488448264835081</v>
      </c>
      <c r="AY465" s="308">
        <v>0.61540502693792809</v>
      </c>
      <c r="AZ465" s="308">
        <v>0.4568654456325888</v>
      </c>
      <c r="BA465" s="308">
        <v>10.934358884712875</v>
      </c>
      <c r="BB465" s="308">
        <v>7.518538338047434</v>
      </c>
      <c r="BC465" s="308">
        <v>13.194309574674564</v>
      </c>
      <c r="BD465" s="308">
        <v>13.258636788048554</v>
      </c>
      <c r="BE465" s="308">
        <v>12.704060276265158</v>
      </c>
      <c r="BF465" s="308">
        <v>26.799145424213915</v>
      </c>
      <c r="BG465" s="308">
        <v>32.379227983662339</v>
      </c>
      <c r="BH465" s="308">
        <v>23.860026391673404</v>
      </c>
      <c r="BI465" s="308">
        <v>25.003460016054753</v>
      </c>
      <c r="BJ465" s="308">
        <v>15.245046923888653</v>
      </c>
      <c r="BK465" s="308">
        <v>100</v>
      </c>
      <c r="BL465" s="308">
        <v>11.844304834586836</v>
      </c>
      <c r="BM465" s="308">
        <v>84.746786035765737</v>
      </c>
      <c r="BN465" s="308">
        <v>69.116762017492078</v>
      </c>
      <c r="BO465" s="308">
        <v>15.630024018273659</v>
      </c>
      <c r="BP465" s="308">
        <v>100</v>
      </c>
      <c r="BQ465" s="308">
        <v>41.309720669604225</v>
      </c>
      <c r="BR465" s="308">
        <v>58.690279330395754</v>
      </c>
      <c r="BS465" s="308">
        <v>51.370123335802617</v>
      </c>
      <c r="BT465" s="308">
        <v>7.3201559945931391</v>
      </c>
      <c r="BU465" s="308">
        <v>100</v>
      </c>
      <c r="BV465" s="308">
        <v>7.7623009823794078</v>
      </c>
      <c r="BW465" s="308">
        <v>87.319429091394653</v>
      </c>
      <c r="BX465" s="308">
        <v>76.017253336561737</v>
      </c>
      <c r="BY465" s="312">
        <v>11.302175754832909</v>
      </c>
      <c r="BZ465" s="531">
        <f>Daten_Polit!R465</f>
        <v>3.8</v>
      </c>
      <c r="CA465" s="532">
        <f>Daten_Polit!S465</f>
        <v>12.3</v>
      </c>
      <c r="CB465" s="532">
        <f>Daten_Polit!T465</f>
        <v>2.8</v>
      </c>
      <c r="CC465" s="532">
        <f>Daten_Polit!U465</f>
        <v>3</v>
      </c>
      <c r="CD465" s="532">
        <f>Daten_Polit!V465</f>
        <v>1.9</v>
      </c>
      <c r="CE465" s="309">
        <v>0.67347843447776445</v>
      </c>
      <c r="CF465" s="309">
        <v>2.4905953179966378</v>
      </c>
      <c r="CG465" s="309">
        <v>0.55038228992689597</v>
      </c>
      <c r="CH465" s="309">
        <v>0.57017993467349282</v>
      </c>
      <c r="CI465" s="309">
        <v>0.42457079938451558</v>
      </c>
      <c r="CJ465" s="309">
        <v>11.245559330447659</v>
      </c>
      <c r="CK465" s="309">
        <v>8.4384345338707583</v>
      </c>
      <c r="CL465" s="309">
        <v>13.358950576388109</v>
      </c>
      <c r="CM465" s="309">
        <v>13.447061680427556</v>
      </c>
      <c r="CN465" s="309">
        <v>12.753078689208932</v>
      </c>
      <c r="CO465" s="309">
        <v>26.220236235233259</v>
      </c>
      <c r="CP465" s="309">
        <v>31.811512902388333</v>
      </c>
      <c r="CQ465" s="309">
        <v>24.610033444816317</v>
      </c>
      <c r="CR465" s="309">
        <v>25.907418761496331</v>
      </c>
      <c r="CS465" s="309">
        <v>15.709779179810726</v>
      </c>
      <c r="CT465" s="309">
        <v>100</v>
      </c>
      <c r="CU465" s="309">
        <v>11.701365867955742</v>
      </c>
      <c r="CV465" s="309">
        <v>84.934210878235405</v>
      </c>
      <c r="CW465" s="309">
        <v>68.779323689648052</v>
      </c>
      <c r="CX465" s="309">
        <v>16.154887188587352</v>
      </c>
      <c r="CY465" s="309">
        <v>100</v>
      </c>
      <c r="CZ465" s="309">
        <v>38.732065773000294</v>
      </c>
      <c r="DA465" s="309">
        <v>61.267934226999706</v>
      </c>
      <c r="DB465" s="309">
        <v>52.355182569989445</v>
      </c>
      <c r="DC465" s="309">
        <v>8.9127516570102703</v>
      </c>
      <c r="DD465" s="309">
        <v>100</v>
      </c>
      <c r="DE465" s="309">
        <v>7.7114750703373494</v>
      </c>
      <c r="DF465" s="309">
        <v>87.469529132452323</v>
      </c>
      <c r="DG465" s="309">
        <v>75.576795476149314</v>
      </c>
      <c r="DH465" s="313">
        <v>11.892733656303012</v>
      </c>
      <c r="DI465" s="565">
        <f>Daten_Polit!W465</f>
        <v>3.5</v>
      </c>
      <c r="DJ465" s="532">
        <f>Daten_Polit!X465</f>
        <v>12.6</v>
      </c>
      <c r="DK465" s="532">
        <f>Daten_Polit!Y465</f>
        <v>2.2999999999999998</v>
      </c>
      <c r="DL465" s="532">
        <f>Daten_Polit!Z465</f>
        <v>2.5</v>
      </c>
      <c r="DM465" s="532">
        <f>Daten_Polit!AA465</f>
        <v>1.7</v>
      </c>
      <c r="DN465" s="309">
        <v>0.64957316140021693</v>
      </c>
      <c r="DO465" s="309">
        <v>2.8825687755226403</v>
      </c>
      <c r="DP465" s="309">
        <v>0.48867300429415128</v>
      </c>
      <c r="DQ465" s="309">
        <v>0.50167583759631085</v>
      </c>
      <c r="DR465" s="309">
        <v>0.41054460236944496</v>
      </c>
      <c r="DS465" s="309">
        <v>11.7450291206088</v>
      </c>
      <c r="DT465" s="309">
        <v>9.1760968830657532</v>
      </c>
      <c r="DU465" s="309">
        <v>13.675518327095098</v>
      </c>
      <c r="DV465" s="309">
        <v>13.599945216735914</v>
      </c>
      <c r="DW465" s="309">
        <v>14.170403587442676</v>
      </c>
      <c r="DX465" s="309">
        <v>24.244853405196899</v>
      </c>
      <c r="DY465" s="309">
        <v>26.401692006866995</v>
      </c>
      <c r="DZ465" s="309">
        <v>22.65585402939713</v>
      </c>
      <c r="EA465" s="309">
        <v>23.910576096306077</v>
      </c>
      <c r="EB465" s="309">
        <v>14.487236901010798</v>
      </c>
      <c r="EC465" s="309">
        <v>100</v>
      </c>
      <c r="ED465" s="309">
        <v>11.667437302882803</v>
      </c>
      <c r="EE465" s="309">
        <v>84.998354715162378</v>
      </c>
      <c r="EF465" s="309">
        <v>68.443588202613938</v>
      </c>
      <c r="EG465" s="309">
        <v>16.554766512548444</v>
      </c>
      <c r="EH465" s="309">
        <v>100</v>
      </c>
      <c r="EI465" s="309">
        <v>43.379712746858168</v>
      </c>
      <c r="EJ465" s="309">
        <v>56.620287253141832</v>
      </c>
      <c r="EK465" s="309">
        <v>48.361759425493716</v>
      </c>
      <c r="EL465" s="309">
        <v>8.2585278276481162</v>
      </c>
      <c r="EM465" s="309">
        <v>100</v>
      </c>
      <c r="EN465" s="309">
        <v>7.6857625425939018</v>
      </c>
      <c r="EO465" s="309">
        <v>87.589403635021526</v>
      </c>
      <c r="EP465" s="309">
        <v>75.09192775129732</v>
      </c>
      <c r="EQ465" s="367">
        <v>12.497475883724203</v>
      </c>
      <c r="ER465" s="531">
        <f>Daten_Polit!AB465</f>
        <v>3.3</v>
      </c>
      <c r="ES465" s="532">
        <f>Daten_Polit!AC465</f>
        <v>11.7</v>
      </c>
      <c r="ET465" s="532">
        <f>Daten_Polit!AD465</f>
        <v>2.2999999999999998</v>
      </c>
      <c r="EU465" s="532">
        <f>Daten_Polit!AE465</f>
        <v>2.4</v>
      </c>
      <c r="EV465" s="532">
        <f>Daten_Polit!AF465</f>
        <v>1.7</v>
      </c>
      <c r="EW465" s="309">
        <v>0.64814174674818026</v>
      </c>
      <c r="EX465" s="309">
        <v>2.8739240523581477</v>
      </c>
      <c r="EY465" s="309">
        <v>0.48793375030041786</v>
      </c>
      <c r="EZ465" s="309">
        <v>0.49715758961394674</v>
      </c>
      <c r="FA465" s="309">
        <v>0.43518286808999912</v>
      </c>
      <c r="FB465" s="309">
        <v>11.922498388367512</v>
      </c>
      <c r="FC465" s="309">
        <v>9.2106395799258109</v>
      </c>
      <c r="FD465" s="309">
        <v>13.856345457891015</v>
      </c>
      <c r="FE465" s="309">
        <v>13.968934118907338</v>
      </c>
      <c r="FF465" s="309">
        <v>13.171049771787596</v>
      </c>
      <c r="FG465" s="309">
        <v>22.186195654120183</v>
      </c>
      <c r="FH465" s="309">
        <v>24.626801277069635</v>
      </c>
      <c r="FI465" s="309">
        <v>20.452178175359101</v>
      </c>
      <c r="FJ465" s="309">
        <v>21.696562566997475</v>
      </c>
      <c r="FK465" s="309">
        <v>12.972508591082471</v>
      </c>
      <c r="FL465" s="309">
        <v>100</v>
      </c>
      <c r="FM465" s="309">
        <v>11.486073178287267</v>
      </c>
      <c r="FN465" s="309">
        <v>85.134858175574706</v>
      </c>
      <c r="FO465" s="309">
        <v>68.138004582138137</v>
      </c>
      <c r="FP465" s="309">
        <v>16.996853593436576</v>
      </c>
      <c r="FQ465" s="309">
        <v>100</v>
      </c>
      <c r="FR465" s="309">
        <v>42.792899408284022</v>
      </c>
      <c r="FS465" s="309">
        <v>57.207100591715978</v>
      </c>
      <c r="FT465" s="309">
        <v>48.284023668639051</v>
      </c>
      <c r="FU465" s="309">
        <v>8.9230769230769234</v>
      </c>
      <c r="FV465" s="309">
        <v>100</v>
      </c>
      <c r="FW465" s="309">
        <v>7.6848056810589345</v>
      </c>
      <c r="FX465" s="309">
        <v>87.570549821602768</v>
      </c>
      <c r="FY465" s="309">
        <v>74.537224938654717</v>
      </c>
      <c r="FZ465" s="313">
        <v>13.033324882948055</v>
      </c>
      <c r="GA465" s="570">
        <f>Daten_Polit!AG465</f>
        <v>4</v>
      </c>
      <c r="GB465" s="571">
        <f>Daten_Polit!AH465</f>
        <v>14</v>
      </c>
      <c r="GC465" s="571">
        <f>Daten_Polit!AI465</f>
        <v>2.8</v>
      </c>
      <c r="GD465" s="571">
        <f>Daten_Polit!AJ465</f>
        <v>2.9</v>
      </c>
      <c r="GE465" s="571">
        <f>Daten_Polit!AK465</f>
        <v>2.1</v>
      </c>
      <c r="GF465" s="444">
        <v>0.65522980834198508</v>
      </c>
      <c r="GG465" s="444">
        <v>2.9188938239920899</v>
      </c>
      <c r="GH465" s="444">
        <v>0.49737579713936425</v>
      </c>
      <c r="GI465" s="444">
        <v>0.50999986867171276</v>
      </c>
      <c r="GJ465" s="444">
        <v>0.42887280670184086</v>
      </c>
      <c r="GK465" s="444">
        <v>10.072436711224016</v>
      </c>
      <c r="GL465" s="444">
        <v>8.0407161949400052</v>
      </c>
      <c r="GM465" s="444">
        <v>11.474417196488043</v>
      </c>
      <c r="GN465" s="444">
        <v>11.451736994732659</v>
      </c>
      <c r="GO465" s="444">
        <v>11.605614515577651</v>
      </c>
      <c r="GP465" s="444">
        <v>21.337537190816644</v>
      </c>
      <c r="GQ465" s="444">
        <v>24.56612697834856</v>
      </c>
      <c r="GR465" s="444">
        <v>19.12737438534527</v>
      </c>
      <c r="GS465" s="444">
        <v>19.675587046905655</v>
      </c>
      <c r="GT465" s="444">
        <v>15.958707057044103</v>
      </c>
      <c r="GU465" s="444">
        <v>100</v>
      </c>
      <c r="GV465" s="444">
        <v>11.342633596865015</v>
      </c>
      <c r="GW465" s="444">
        <v>85.231978304351372</v>
      </c>
      <c r="GX465" s="444">
        <v>67.658310931821461</v>
      </c>
      <c r="GY465" s="444">
        <v>17.573667372529918</v>
      </c>
      <c r="GZ465" s="444">
        <v>100</v>
      </c>
      <c r="HA465" s="444">
        <v>42.029312301893995</v>
      </c>
      <c r="HB465" s="444">
        <v>57.970687698106005</v>
      </c>
      <c r="HC465" s="444">
        <v>48.994368289649103</v>
      </c>
      <c r="HD465" s="444">
        <v>8.9763194084569005</v>
      </c>
      <c r="HE465" s="444">
        <v>100</v>
      </c>
      <c r="HF465" s="444">
        <v>7.5078679517602209</v>
      </c>
      <c r="HG465" s="444">
        <v>87.676786223352266</v>
      </c>
      <c r="HH465" s="444">
        <v>74.03352102756493</v>
      </c>
      <c r="HI465" s="445">
        <v>13.643265195787338</v>
      </c>
      <c r="HJ465" s="570">
        <f>Daten_Polit!AL465</f>
        <v>3.5</v>
      </c>
      <c r="HK465" s="571">
        <f>Daten_Polit!AM465</f>
        <v>12.8</v>
      </c>
      <c r="HL465" s="571">
        <f>Daten_Polit!AN465</f>
        <v>2.4</v>
      </c>
      <c r="HM465" s="571">
        <f>Daten_Polit!AO465</f>
        <v>2.6</v>
      </c>
      <c r="HN465" s="571">
        <f>Daten_Polit!AP465</f>
        <v>1.7</v>
      </c>
      <c r="HO465" s="444">
        <v>0.53950081406602513</v>
      </c>
      <c r="HP465" s="444">
        <v>2.5174615824923583</v>
      </c>
      <c r="HQ465" s="444">
        <v>0.39394389971125304</v>
      </c>
      <c r="HR465" s="444">
        <v>0.40509606835490214</v>
      </c>
      <c r="HS465" s="444">
        <v>0.33741010504032992</v>
      </c>
      <c r="HT465" s="444">
        <v>10.628233555062822</v>
      </c>
      <c r="HU465" s="444">
        <v>8.4567435581846429</v>
      </c>
      <c r="HV465" s="444">
        <v>12.165116018383452</v>
      </c>
      <c r="HW465" s="444">
        <v>11.856602532478211</v>
      </c>
      <c r="HX465" s="444">
        <v>13.942034476225501</v>
      </c>
      <c r="HY465" s="444">
        <v>29.161869483239723</v>
      </c>
      <c r="HZ465" s="444">
        <v>31.890871102540981</v>
      </c>
      <c r="IA465" s="444">
        <v>27.220303177365562</v>
      </c>
      <c r="IB465" s="444">
        <v>28.310731625647417</v>
      </c>
      <c r="IC465" s="444">
        <v>20.914020139423563</v>
      </c>
      <c r="ID465" s="444">
        <v>100</v>
      </c>
      <c r="IE465" s="444">
        <v>11.222949941277195</v>
      </c>
      <c r="IF465" s="444">
        <v>85.473861965290041</v>
      </c>
      <c r="IG465" s="444">
        <v>67.403001902197687</v>
      </c>
      <c r="IH465" s="444">
        <v>18.070860063092361</v>
      </c>
      <c r="II465" s="444">
        <v>100</v>
      </c>
      <c r="IJ465" s="444">
        <v>43.81865932809329</v>
      </c>
      <c r="IK465" s="444">
        <v>56.18134067190671</v>
      </c>
      <c r="IL465" s="444">
        <v>47.243335281071133</v>
      </c>
      <c r="IM465" s="444">
        <v>8.9380053908355812</v>
      </c>
      <c r="IN465" s="444">
        <v>100</v>
      </c>
      <c r="IO465" s="444">
        <v>7.6952537200791138</v>
      </c>
      <c r="IP465" s="444">
        <v>87.772842336475023</v>
      </c>
      <c r="IQ465" s="444">
        <v>73.311091448487701</v>
      </c>
      <c r="IR465" s="445">
        <v>14.461750887987327</v>
      </c>
      <c r="IS465" s="443">
        <f>Daten_Polit!AQ465</f>
        <v>3.4</v>
      </c>
      <c r="IT465" s="227">
        <f>Daten_Polit!AR465</f>
        <v>13.3</v>
      </c>
      <c r="IU465" s="227">
        <f>Daten_Polit!AS465</f>
        <v>2.2999999999999998</v>
      </c>
      <c r="IV465" s="227">
        <f>Daten_Polit!AT465</f>
        <v>2.4</v>
      </c>
      <c r="IW465" s="227">
        <f>Daten_Polit!AU465</f>
        <v>1.8</v>
      </c>
      <c r="IX465" s="444" t="s">
        <v>820</v>
      </c>
      <c r="IY465" s="444" t="s">
        <v>820</v>
      </c>
      <c r="IZ465" s="444" t="s">
        <v>820</v>
      </c>
      <c r="JA465" s="444" t="s">
        <v>820</v>
      </c>
      <c r="JB465" s="444" t="s">
        <v>820</v>
      </c>
      <c r="JC465" s="444" t="s">
        <v>820</v>
      </c>
      <c r="JD465" s="444" t="s">
        <v>820</v>
      </c>
      <c r="JE465" s="444" t="s">
        <v>820</v>
      </c>
      <c r="JF465" s="444" t="s">
        <v>820</v>
      </c>
      <c r="JG465" s="444" t="s">
        <v>820</v>
      </c>
      <c r="JH465" s="444" t="s">
        <v>820</v>
      </c>
      <c r="JI465" s="444" t="s">
        <v>820</v>
      </c>
      <c r="JJ465" s="444" t="s">
        <v>820</v>
      </c>
      <c r="JK465" s="444" t="s">
        <v>820</v>
      </c>
      <c r="JL465" s="444" t="s">
        <v>820</v>
      </c>
      <c r="JM465" s="444" t="s">
        <v>820</v>
      </c>
      <c r="JN465" s="444" t="s">
        <v>820</v>
      </c>
      <c r="JO465" s="444" t="s">
        <v>820</v>
      </c>
      <c r="JP465" s="444" t="s">
        <v>820</v>
      </c>
      <c r="JQ465" s="444" t="s">
        <v>820</v>
      </c>
      <c r="JR465" s="444" t="s">
        <v>820</v>
      </c>
      <c r="JS465" s="444" t="s">
        <v>820</v>
      </c>
      <c r="JT465" s="444" t="s">
        <v>820</v>
      </c>
      <c r="JU465" s="444" t="s">
        <v>820</v>
      </c>
      <c r="JV465" s="444" t="s">
        <v>820</v>
      </c>
      <c r="JW465" s="444" t="s">
        <v>820</v>
      </c>
      <c r="JX465" s="444" t="s">
        <v>820</v>
      </c>
      <c r="JY465" s="444" t="s">
        <v>820</v>
      </c>
      <c r="JZ465" s="444" t="s">
        <v>820</v>
      </c>
      <c r="KA465" s="445" t="s">
        <v>820</v>
      </c>
    </row>
    <row r="466" spans="4:287" ht="12.65" customHeight="1" x14ac:dyDescent="0.2">
      <c r="D466" s="276"/>
      <c r="E466" s="3" t="str">
        <f>Daten_Polit!E466</f>
        <v>09463999</v>
      </c>
      <c r="F466" s="229" t="str">
        <f>Daten_Polit!F466</f>
        <v>Coburg</v>
      </c>
      <c r="G466" s="246"/>
      <c r="H466" s="531">
        <f>Daten_Polit!H466</f>
        <v>4.3</v>
      </c>
      <c r="I466" s="532">
        <f>Daten_Polit!I466</f>
        <v>13.3</v>
      </c>
      <c r="J466" s="532">
        <f>Daten_Polit!J466</f>
        <v>3.1</v>
      </c>
      <c r="K466" s="532">
        <f>Daten_Polit!K466</f>
        <v>3.4</v>
      </c>
      <c r="L466" s="532">
        <f>Daten_Polit!L466</f>
        <v>1.8</v>
      </c>
      <c r="M466" s="308">
        <v>0.72227465363298526</v>
      </c>
      <c r="N466" s="308">
        <v>2.3434424355230399</v>
      </c>
      <c r="O466" s="308">
        <v>0.59215965015111927</v>
      </c>
      <c r="P466" s="308">
        <v>0.61077002609213227</v>
      </c>
      <c r="Q466" s="308">
        <v>0.42566836620721149</v>
      </c>
      <c r="R466" s="308">
        <v>11.050478958131666</v>
      </c>
      <c r="S466" s="308">
        <v>8.2015724273984354</v>
      </c>
      <c r="T466" s="308">
        <v>12.813399633603501</v>
      </c>
      <c r="U466" s="308">
        <v>12.84069571154855</v>
      </c>
      <c r="V466" s="308">
        <v>12.50000000000218</v>
      </c>
      <c r="W466" s="308">
        <v>24.496243540191177</v>
      </c>
      <c r="X466" s="308">
        <v>28.31651309053445</v>
      </c>
      <c r="Y466" s="308">
        <v>22.079704407495846</v>
      </c>
      <c r="Z466" s="308">
        <v>22.105967865340052</v>
      </c>
      <c r="AA466" s="308">
        <v>21.778265642162175</v>
      </c>
      <c r="AB466" s="308">
        <v>100</v>
      </c>
      <c r="AC466" s="308">
        <v>11.638898545024229</v>
      </c>
      <c r="AD466" s="308">
        <v>85.013756097287768</v>
      </c>
      <c r="AE466" s="308">
        <v>72.839736966580489</v>
      </c>
      <c r="AF466" s="308">
        <v>12.17401913070727</v>
      </c>
      <c r="AG466" s="308">
        <v>100</v>
      </c>
      <c r="AH466" s="308">
        <v>38.46416615702303</v>
      </c>
      <c r="AI466" s="308">
        <v>61.53583384297697</v>
      </c>
      <c r="AJ466" s="308">
        <v>56.629634476244121</v>
      </c>
      <c r="AK466" s="308">
        <v>4.9061993667328458</v>
      </c>
      <c r="AL466" s="308">
        <v>100</v>
      </c>
      <c r="AM466" s="308">
        <v>8.9334268762192544</v>
      </c>
      <c r="AN466" s="308">
        <v>86.619366439159506</v>
      </c>
      <c r="AO466" s="308">
        <v>77.910535982386037</v>
      </c>
      <c r="AP466" s="337">
        <v>8.7088304567734642</v>
      </c>
      <c r="AQ466" s="531">
        <f>Daten_Polit!M466</f>
        <v>3.9</v>
      </c>
      <c r="AR466" s="532">
        <f>Daten_Polit!N466</f>
        <v>12.6</v>
      </c>
      <c r="AS466" s="532">
        <f>Daten_Polit!O466</f>
        <v>2.8</v>
      </c>
      <c r="AT466" s="532">
        <f>Daten_Polit!P466</f>
        <v>3</v>
      </c>
      <c r="AU466" s="532">
        <f>Daten_Polit!Q466</f>
        <v>1.7</v>
      </c>
      <c r="AV466" s="308">
        <v>0.65419115764714242</v>
      </c>
      <c r="AW466" s="308">
        <v>2.070724589589469</v>
      </c>
      <c r="AX466" s="308">
        <v>0.54287143218976464</v>
      </c>
      <c r="AY466" s="308">
        <v>0.56324472485070498</v>
      </c>
      <c r="AZ466" s="308">
        <v>0.36887759826574235</v>
      </c>
      <c r="BA466" s="308">
        <v>11.030503081179226</v>
      </c>
      <c r="BB466" s="308">
        <v>7.8324981647568501</v>
      </c>
      <c r="BC466" s="308">
        <v>13.213844009501768</v>
      </c>
      <c r="BD466" s="308">
        <v>13.194265602197955</v>
      </c>
      <c r="BE466" s="308">
        <v>13.423900529586607</v>
      </c>
      <c r="BF466" s="308">
        <v>24.561948700784907</v>
      </c>
      <c r="BG466" s="308">
        <v>28.743285406411275</v>
      </c>
      <c r="BH466" s="308">
        <v>22.50540042410573</v>
      </c>
      <c r="BI466" s="308">
        <v>22.700582844017546</v>
      </c>
      <c r="BJ466" s="308">
        <v>20.413376683699063</v>
      </c>
      <c r="BK466" s="308">
        <v>100</v>
      </c>
      <c r="BL466" s="308">
        <v>11.550368950337276</v>
      </c>
      <c r="BM466" s="308">
        <v>85.260168858071722</v>
      </c>
      <c r="BN466" s="308">
        <v>72.759052812209148</v>
      </c>
      <c r="BO466" s="308">
        <v>12.50111604586257</v>
      </c>
      <c r="BP466" s="308">
        <v>100</v>
      </c>
      <c r="BQ466" s="308">
        <v>38.800829195632133</v>
      </c>
      <c r="BR466" s="308">
        <v>61.199170804367874</v>
      </c>
      <c r="BS466" s="308">
        <v>55.673409286450472</v>
      </c>
      <c r="BT466" s="308">
        <v>5.5257615179174069</v>
      </c>
      <c r="BU466" s="308">
        <v>100</v>
      </c>
      <c r="BV466" s="308">
        <v>8.828480498226515</v>
      </c>
      <c r="BW466" s="308">
        <v>86.830437767165733</v>
      </c>
      <c r="BX466" s="308">
        <v>77.728991696578547</v>
      </c>
      <c r="BY466" s="312">
        <v>9.1014460705872029</v>
      </c>
      <c r="BZ466" s="531">
        <f>Daten_Polit!R466</f>
        <v>3.5</v>
      </c>
      <c r="CA466" s="532">
        <f>Daten_Polit!S466</f>
        <v>11.3</v>
      </c>
      <c r="CB466" s="532">
        <f>Daten_Polit!T466</f>
        <v>2.6</v>
      </c>
      <c r="CC466" s="532">
        <f>Daten_Polit!U466</f>
        <v>2.7</v>
      </c>
      <c r="CD466" s="532">
        <f>Daten_Polit!V466</f>
        <v>1.5</v>
      </c>
      <c r="CE466" s="309">
        <v>0.61153028679609078</v>
      </c>
      <c r="CF466" s="309">
        <v>2.0586745655622991</v>
      </c>
      <c r="CG466" s="309">
        <v>0.49498602737716818</v>
      </c>
      <c r="CH466" s="309">
        <v>0.51485502537578831</v>
      </c>
      <c r="CI466" s="309">
        <v>0.33223285526189134</v>
      </c>
      <c r="CJ466" s="309">
        <v>11.757542062136796</v>
      </c>
      <c r="CK466" s="309">
        <v>8.9043129685994753</v>
      </c>
      <c r="CL466" s="309">
        <v>13.707904686538292</v>
      </c>
      <c r="CM466" s="309">
        <v>13.769844137698442</v>
      </c>
      <c r="CN466" s="309">
        <v>13.062044712383825</v>
      </c>
      <c r="CO466" s="309">
        <v>23.96134236764463</v>
      </c>
      <c r="CP466" s="309">
        <v>29.852511736215288</v>
      </c>
      <c r="CQ466" s="309">
        <v>21.254370822820345</v>
      </c>
      <c r="CR466" s="309">
        <v>21.419041843540363</v>
      </c>
      <c r="CS466" s="309">
        <v>19.540520070691191</v>
      </c>
      <c r="CT466" s="309">
        <v>100</v>
      </c>
      <c r="CU466" s="309">
        <v>11.412357032155063</v>
      </c>
      <c r="CV466" s="309">
        <v>85.437739268795156</v>
      </c>
      <c r="CW466" s="309">
        <v>72.575299898787776</v>
      </c>
      <c r="CX466" s="309">
        <v>12.862439370007372</v>
      </c>
      <c r="CY466" s="309">
        <v>100</v>
      </c>
      <c r="CZ466" s="309">
        <v>38.130549524170348</v>
      </c>
      <c r="DA466" s="309">
        <v>61.869450475829659</v>
      </c>
      <c r="DB466" s="309">
        <v>56.261874345810114</v>
      </c>
      <c r="DC466" s="309">
        <v>5.6075761300195435</v>
      </c>
      <c r="DD466" s="309">
        <v>100</v>
      </c>
      <c r="DE466" s="309">
        <v>8.7996457001759936</v>
      </c>
      <c r="DF466" s="309">
        <v>86.946740938817584</v>
      </c>
      <c r="DG466" s="309">
        <v>77.487075550861164</v>
      </c>
      <c r="DH466" s="313">
        <v>9.4596653879564219</v>
      </c>
      <c r="DI466" s="565">
        <f>Daten_Polit!W466</f>
        <v>3.4</v>
      </c>
      <c r="DJ466" s="532">
        <f>Daten_Polit!X466</f>
        <v>12.1</v>
      </c>
      <c r="DK466" s="532">
        <f>Daten_Polit!Y466</f>
        <v>2.2999999999999998</v>
      </c>
      <c r="DL466" s="532">
        <f>Daten_Polit!Z466</f>
        <v>2.5</v>
      </c>
      <c r="DM466" s="532">
        <f>Daten_Polit!AA466</f>
        <v>1.4</v>
      </c>
      <c r="DN466" s="309">
        <v>0.59707388405946449</v>
      </c>
      <c r="DO466" s="309">
        <v>2.3447404482391714</v>
      </c>
      <c r="DP466" s="309">
        <v>0.44999608498659838</v>
      </c>
      <c r="DQ466" s="309">
        <v>0.46469245376221424</v>
      </c>
      <c r="DR466" s="309">
        <v>0.33372754092111773</v>
      </c>
      <c r="DS466" s="309">
        <v>11.288155116145255</v>
      </c>
      <c r="DT466" s="309">
        <v>8.8566182607244208</v>
      </c>
      <c r="DU466" s="309">
        <v>12.98970512880247</v>
      </c>
      <c r="DV466" s="309">
        <v>12.917617496987388</v>
      </c>
      <c r="DW466" s="309">
        <v>13.704551233155351</v>
      </c>
      <c r="DX466" s="309">
        <v>23.295423403675404</v>
      </c>
      <c r="DY466" s="309">
        <v>24.925114823939623</v>
      </c>
      <c r="DZ466" s="309">
        <v>22.168876873240784</v>
      </c>
      <c r="EA466" s="309">
        <v>22.542224960215616</v>
      </c>
      <c r="EB466" s="309">
        <v>18.485692580416615</v>
      </c>
      <c r="EC466" s="309">
        <v>100</v>
      </c>
      <c r="ED466" s="309">
        <v>11.27187245137571</v>
      </c>
      <c r="EE466" s="309">
        <v>85.581224194040232</v>
      </c>
      <c r="EF466" s="309">
        <v>72.572657484098571</v>
      </c>
      <c r="EG466" s="309">
        <v>13.008566709941674</v>
      </c>
      <c r="EH466" s="309">
        <v>100</v>
      </c>
      <c r="EI466" s="309">
        <v>42.339075249320032</v>
      </c>
      <c r="EJ466" s="309">
        <v>57.660924750679968</v>
      </c>
      <c r="EK466" s="309">
        <v>52.112420670897549</v>
      </c>
      <c r="EL466" s="309">
        <v>5.5485040797824121</v>
      </c>
      <c r="EM466" s="309">
        <v>100</v>
      </c>
      <c r="EN466" s="309">
        <v>8.7621695751365785</v>
      </c>
      <c r="EO466" s="309">
        <v>87.028257123524511</v>
      </c>
      <c r="EP466" s="309">
        <v>77.262287499749959</v>
      </c>
      <c r="EQ466" s="367">
        <v>9.7659696237745504</v>
      </c>
      <c r="ER466" s="531">
        <f>Daten_Polit!AB466</f>
        <v>3.5</v>
      </c>
      <c r="ES466" s="532">
        <f>Daten_Polit!AC466</f>
        <v>12.8</v>
      </c>
      <c r="ET466" s="532">
        <f>Daten_Polit!AD466</f>
        <v>2.4</v>
      </c>
      <c r="EU466" s="532">
        <f>Daten_Polit!AE466</f>
        <v>2.6</v>
      </c>
      <c r="EV466" s="532">
        <f>Daten_Polit!AF466</f>
        <v>1.5</v>
      </c>
      <c r="EW466" s="309">
        <v>0.61907280487177796</v>
      </c>
      <c r="EX466" s="309">
        <v>2.4903716587315472</v>
      </c>
      <c r="EY466" s="309">
        <v>0.46382231282311837</v>
      </c>
      <c r="EZ466" s="309">
        <v>0.47383919226074761</v>
      </c>
      <c r="FA466" s="309">
        <v>0.38765558344451062</v>
      </c>
      <c r="FB466" s="309">
        <v>10.822561846016841</v>
      </c>
      <c r="FC466" s="309">
        <v>8.7691427845203318</v>
      </c>
      <c r="FD466" s="309">
        <v>12.261040060603577</v>
      </c>
      <c r="FE466" s="309">
        <v>12.125243268544198</v>
      </c>
      <c r="FF466" s="309">
        <v>13.546281184424011</v>
      </c>
      <c r="FG466" s="309">
        <v>21.764514237311904</v>
      </c>
      <c r="FH466" s="309">
        <v>22.75750665146332</v>
      </c>
      <c r="FI466" s="309">
        <v>21.07314480590226</v>
      </c>
      <c r="FJ466" s="309">
        <v>21.494365507105758</v>
      </c>
      <c r="FK466" s="309">
        <v>17.108600415050297</v>
      </c>
      <c r="FL466" s="309">
        <v>100</v>
      </c>
      <c r="FM466" s="309">
        <v>11.276944349580425</v>
      </c>
      <c r="FN466" s="309">
        <v>85.537926848148587</v>
      </c>
      <c r="FO466" s="309">
        <v>72.207454960899668</v>
      </c>
      <c r="FP466" s="309">
        <v>13.330471887248901</v>
      </c>
      <c r="FQ466" s="309">
        <v>100</v>
      </c>
      <c r="FR466" s="309">
        <v>42.710437710437709</v>
      </c>
      <c r="FS466" s="309">
        <v>57.289562289562298</v>
      </c>
      <c r="FT466" s="309">
        <v>51.801346801346803</v>
      </c>
      <c r="FU466" s="309">
        <v>5.4882154882154879</v>
      </c>
      <c r="FV466" s="309">
        <v>100</v>
      </c>
      <c r="FW466" s="309">
        <v>8.6346210793381886</v>
      </c>
      <c r="FX466" s="309">
        <v>87.11065369275633</v>
      </c>
      <c r="FY466" s="309">
        <v>76.986026425941105</v>
      </c>
      <c r="FZ466" s="313">
        <v>10.124627266815232</v>
      </c>
      <c r="GA466" s="570">
        <f>Daten_Polit!AG466</f>
        <v>4.2</v>
      </c>
      <c r="GB466" s="571">
        <f>Daten_Polit!AH466</f>
        <v>15.3</v>
      </c>
      <c r="GC466" s="571">
        <f>Daten_Polit!AI466</f>
        <v>2.9</v>
      </c>
      <c r="GD466" s="571">
        <f>Daten_Polit!AJ466</f>
        <v>3.1</v>
      </c>
      <c r="GE466" s="571">
        <f>Daten_Polit!AK466</f>
        <v>1.8</v>
      </c>
      <c r="GF466" s="444">
        <v>0.60492530606265993</v>
      </c>
      <c r="GG466" s="444">
        <v>2.4802282017597275</v>
      </c>
      <c r="GH466" s="444">
        <v>0.45269307624578392</v>
      </c>
      <c r="GI466" s="444">
        <v>0.46553274992568494</v>
      </c>
      <c r="GJ466" s="444">
        <v>0.35827137865157271</v>
      </c>
      <c r="GK466" s="444">
        <v>8.8418075999868861</v>
      </c>
      <c r="GL466" s="444">
        <v>7.2539417747402757</v>
      </c>
      <c r="GM466" s="444">
        <v>9.9308227286177875</v>
      </c>
      <c r="GN466" s="444">
        <v>9.778141294346101</v>
      </c>
      <c r="GO466" s="444">
        <v>11.378174064740346</v>
      </c>
      <c r="GP466" s="444">
        <v>22.369475302627752</v>
      </c>
      <c r="GQ466" s="444">
        <v>24.218791589034065</v>
      </c>
      <c r="GR466" s="444">
        <v>21.102876752337796</v>
      </c>
      <c r="GS466" s="444">
        <v>21.519983851431746</v>
      </c>
      <c r="GT466" s="444">
        <v>17.162471395907815</v>
      </c>
      <c r="GU466" s="444">
        <v>100</v>
      </c>
      <c r="GV466" s="444">
        <v>11.305282581058956</v>
      </c>
      <c r="GW466" s="444">
        <v>85.521381697352211</v>
      </c>
      <c r="GX466" s="444">
        <v>71.891714637380986</v>
      </c>
      <c r="GY466" s="444">
        <v>13.629667059971229</v>
      </c>
      <c r="GZ466" s="444">
        <v>100</v>
      </c>
      <c r="HA466" s="444">
        <v>41.990291262135919</v>
      </c>
      <c r="HB466" s="444">
        <v>58.009708737864074</v>
      </c>
      <c r="HC466" s="444">
        <v>52.330097087378633</v>
      </c>
      <c r="HD466" s="444">
        <v>5.6796116504854366</v>
      </c>
      <c r="HE466" s="444">
        <v>100</v>
      </c>
      <c r="HF466" s="444">
        <v>8.461139886372429</v>
      </c>
      <c r="HG466" s="444">
        <v>87.270989803257322</v>
      </c>
      <c r="HH466" s="444">
        <v>76.824255648309673</v>
      </c>
      <c r="HI466" s="445">
        <v>10.446734154947656</v>
      </c>
      <c r="HJ466" s="570">
        <f>Daten_Polit!AL466</f>
        <v>4</v>
      </c>
      <c r="HK466" s="571">
        <f>Daten_Polit!AM466</f>
        <v>14.3</v>
      </c>
      <c r="HL466" s="571">
        <f>Daten_Polit!AN466</f>
        <v>2.7</v>
      </c>
      <c r="HM466" s="571">
        <f>Daten_Polit!AO466</f>
        <v>2.9</v>
      </c>
      <c r="HN466" s="571">
        <f>Daten_Polit!AP466</f>
        <v>1.8</v>
      </c>
      <c r="HO466" s="444">
        <v>0.51740194806959294</v>
      </c>
      <c r="HP466" s="444">
        <v>2.1559392861822144</v>
      </c>
      <c r="HQ466" s="444">
        <v>0.37980311812745998</v>
      </c>
      <c r="HR466" s="444">
        <v>0.38608255093368699</v>
      </c>
      <c r="HS466" s="444">
        <v>0.33520860033349686</v>
      </c>
      <c r="HT466" s="444">
        <v>9.3795905251561216</v>
      </c>
      <c r="HU466" s="444">
        <v>7.8690003100253509</v>
      </c>
      <c r="HV466" s="444">
        <v>10.415133795453503</v>
      </c>
      <c r="HW466" s="444">
        <v>10.189215982069562</v>
      </c>
      <c r="HX466" s="444">
        <v>12.414187643020595</v>
      </c>
      <c r="HY466" s="444">
        <v>29.448716308178767</v>
      </c>
      <c r="HZ466" s="444">
        <v>31.914589934623621</v>
      </c>
      <c r="IA466" s="444">
        <v>27.744393385962063</v>
      </c>
      <c r="IB466" s="444">
        <v>28.479339204159942</v>
      </c>
      <c r="IC466" s="444">
        <v>21.225043613101668</v>
      </c>
      <c r="ID466" s="444">
        <v>100</v>
      </c>
      <c r="IE466" s="444">
        <v>11.198836206850787</v>
      </c>
      <c r="IF466" s="444">
        <v>85.717988190407311</v>
      </c>
      <c r="IG466" s="444">
        <v>71.890347782714969</v>
      </c>
      <c r="IH466" s="444">
        <v>13.827640407692352</v>
      </c>
      <c r="II466" s="444">
        <v>100</v>
      </c>
      <c r="IJ466" s="444">
        <v>41.537806781103704</v>
      </c>
      <c r="IK466" s="444">
        <v>58.462193218896296</v>
      </c>
      <c r="IL466" s="444">
        <v>52.560646900269539</v>
      </c>
      <c r="IM466" s="444">
        <v>5.9015463186267558</v>
      </c>
      <c r="IN466" s="444">
        <v>100</v>
      </c>
      <c r="IO466" s="444">
        <v>8.6164626340679735</v>
      </c>
      <c r="IP466" s="444">
        <v>87.317936381769044</v>
      </c>
      <c r="IQ466" s="444">
        <v>76.540178652734454</v>
      </c>
      <c r="IR466" s="445">
        <v>10.777757729034603</v>
      </c>
      <c r="IS466" s="443">
        <f>Daten_Polit!AQ466</f>
        <v>3.8</v>
      </c>
      <c r="IT466" s="227">
        <f>Daten_Polit!AR466</f>
        <v>14.5</v>
      </c>
      <c r="IU466" s="227">
        <f>Daten_Polit!AS466</f>
        <v>2.5</v>
      </c>
      <c r="IV466" s="227">
        <f>Daten_Polit!AT466</f>
        <v>2.6</v>
      </c>
      <c r="IW466" s="227">
        <f>Daten_Polit!AU466</f>
        <v>1.6</v>
      </c>
      <c r="IX466" s="444" t="s">
        <v>820</v>
      </c>
      <c r="IY466" s="444" t="s">
        <v>820</v>
      </c>
      <c r="IZ466" s="444" t="s">
        <v>820</v>
      </c>
      <c r="JA466" s="444" t="s">
        <v>820</v>
      </c>
      <c r="JB466" s="444" t="s">
        <v>820</v>
      </c>
      <c r="JC466" s="444" t="s">
        <v>820</v>
      </c>
      <c r="JD466" s="444" t="s">
        <v>820</v>
      </c>
      <c r="JE466" s="444" t="s">
        <v>820</v>
      </c>
      <c r="JF466" s="444" t="s">
        <v>820</v>
      </c>
      <c r="JG466" s="444" t="s">
        <v>820</v>
      </c>
      <c r="JH466" s="444" t="s">
        <v>820</v>
      </c>
      <c r="JI466" s="444" t="s">
        <v>820</v>
      </c>
      <c r="JJ466" s="444" t="s">
        <v>820</v>
      </c>
      <c r="JK466" s="444" t="s">
        <v>820</v>
      </c>
      <c r="JL466" s="444" t="s">
        <v>820</v>
      </c>
      <c r="JM466" s="444" t="s">
        <v>820</v>
      </c>
      <c r="JN466" s="444" t="s">
        <v>820</v>
      </c>
      <c r="JO466" s="444" t="s">
        <v>820</v>
      </c>
      <c r="JP466" s="444" t="s">
        <v>820</v>
      </c>
      <c r="JQ466" s="444" t="s">
        <v>820</v>
      </c>
      <c r="JR466" s="444" t="s">
        <v>820</v>
      </c>
      <c r="JS466" s="444" t="s">
        <v>820</v>
      </c>
      <c r="JT466" s="444" t="s">
        <v>820</v>
      </c>
      <c r="JU466" s="444" t="s">
        <v>820</v>
      </c>
      <c r="JV466" s="444" t="s">
        <v>820</v>
      </c>
      <c r="JW466" s="444" t="s">
        <v>820</v>
      </c>
      <c r="JX466" s="444" t="s">
        <v>820</v>
      </c>
      <c r="JY466" s="444" t="s">
        <v>820</v>
      </c>
      <c r="JZ466" s="444" t="s">
        <v>820</v>
      </c>
      <c r="KA466" s="445" t="s">
        <v>820</v>
      </c>
    </row>
    <row r="467" spans="4:287" ht="12.65" customHeight="1" x14ac:dyDescent="0.2">
      <c r="D467" s="276"/>
      <c r="E467" s="3" t="str">
        <f>Daten_Polit!E467</f>
        <v>09464999</v>
      </c>
      <c r="F467" s="229" t="str">
        <f>Daten_Polit!F467</f>
        <v>Hof</v>
      </c>
      <c r="G467" s="246"/>
      <c r="H467" s="531">
        <f>Daten_Polit!H467</f>
        <v>4.5999999999999996</v>
      </c>
      <c r="I467" s="532">
        <f>Daten_Polit!I467</f>
        <v>16.2</v>
      </c>
      <c r="J467" s="532">
        <f>Daten_Polit!J467</f>
        <v>3.3</v>
      </c>
      <c r="K467" s="532">
        <f>Daten_Polit!K467</f>
        <v>3.6</v>
      </c>
      <c r="L467" s="532">
        <f>Daten_Polit!L467</f>
        <v>1.6</v>
      </c>
      <c r="M467" s="308">
        <v>0.82592183533879759</v>
      </c>
      <c r="N467" s="308">
        <v>3.0105302717552087</v>
      </c>
      <c r="O467" s="308">
        <v>0.67698031258371205</v>
      </c>
      <c r="P467" s="308">
        <v>0.70987899121178866</v>
      </c>
      <c r="Q467" s="308">
        <v>0.38938507134998734</v>
      </c>
      <c r="R467" s="308">
        <v>10.500811668645262</v>
      </c>
      <c r="S467" s="308">
        <v>7.0940749400108984</v>
      </c>
      <c r="T467" s="308">
        <v>12.74283165024131</v>
      </c>
      <c r="U467" s="308">
        <v>12.82759225173109</v>
      </c>
      <c r="V467" s="308">
        <v>11.691136487221316</v>
      </c>
      <c r="W467" s="308">
        <v>27.147665739792188</v>
      </c>
      <c r="X467" s="308">
        <v>31.55354822743459</v>
      </c>
      <c r="Y467" s="308">
        <v>24.213708030389281</v>
      </c>
      <c r="Z467" s="308">
        <v>24.542884904157777</v>
      </c>
      <c r="AA467" s="308">
        <v>20.163043478286991</v>
      </c>
      <c r="AB467" s="308">
        <v>100</v>
      </c>
      <c r="AC467" s="308">
        <v>11.168550944150804</v>
      </c>
      <c r="AD467" s="308">
        <v>85.079250273407311</v>
      </c>
      <c r="AE467" s="308">
        <v>72.074065628907618</v>
      </c>
      <c r="AF467" s="308">
        <v>13.005184644499698</v>
      </c>
      <c r="AG467" s="308">
        <v>100</v>
      </c>
      <c r="AH467" s="308">
        <v>41.26036881748837</v>
      </c>
      <c r="AI467" s="308">
        <v>58.73963118251163</v>
      </c>
      <c r="AJ467" s="308">
        <v>54.047548677919657</v>
      </c>
      <c r="AK467" s="308">
        <v>4.6920825045919754</v>
      </c>
      <c r="AL467" s="308">
        <v>100</v>
      </c>
      <c r="AM467" s="308">
        <v>7.9346447962476558</v>
      </c>
      <c r="AN467" s="308">
        <v>86.71551312194488</v>
      </c>
      <c r="AO467" s="308">
        <v>77.814171718969817</v>
      </c>
      <c r="AP467" s="337">
        <v>8.9013414029750741</v>
      </c>
      <c r="AQ467" s="531">
        <f>Daten_Polit!M467</f>
        <v>4.5999999999999996</v>
      </c>
      <c r="AR467" s="532">
        <f>Daten_Polit!N467</f>
        <v>17</v>
      </c>
      <c r="AS467" s="532">
        <f>Daten_Polit!O467</f>
        <v>3.1</v>
      </c>
      <c r="AT467" s="532">
        <f>Daten_Polit!P467</f>
        <v>3.4</v>
      </c>
      <c r="AU467" s="532">
        <f>Daten_Polit!Q467</f>
        <v>1.8</v>
      </c>
      <c r="AV467" s="308">
        <v>0.81148564294631698</v>
      </c>
      <c r="AW467" s="308">
        <v>3.0907107994623493</v>
      </c>
      <c r="AX467" s="308">
        <v>0.65887821718841966</v>
      </c>
      <c r="AY467" s="308">
        <v>0.69019827086626695</v>
      </c>
      <c r="AZ467" s="308">
        <v>0.39670490379314255</v>
      </c>
      <c r="BA467" s="308">
        <v>10.402518217419221</v>
      </c>
      <c r="BB467" s="308">
        <v>6.8087190791084993</v>
      </c>
      <c r="BC467" s="308">
        <v>13.150151449588469</v>
      </c>
      <c r="BD467" s="308">
        <v>13.286547489212133</v>
      </c>
      <c r="BE467" s="308">
        <v>11.726867887182241</v>
      </c>
      <c r="BF467" s="308">
        <v>24.479668172724985</v>
      </c>
      <c r="BG467" s="308">
        <v>27.948951686417502</v>
      </c>
      <c r="BH467" s="308">
        <v>22.639704283538158</v>
      </c>
      <c r="BI467" s="308">
        <v>23.277671755722835</v>
      </c>
      <c r="BJ467" s="308">
        <v>16.068796068799227</v>
      </c>
      <c r="BK467" s="308">
        <v>100</v>
      </c>
      <c r="BL467" s="308">
        <v>11.062199054851613</v>
      </c>
      <c r="BM467" s="308">
        <v>85.269479225579502</v>
      </c>
      <c r="BN467" s="308">
        <v>71.909887986389421</v>
      </c>
      <c r="BO467" s="308">
        <v>13.359591239190086</v>
      </c>
      <c r="BP467" s="308">
        <v>100</v>
      </c>
      <c r="BQ467" s="308">
        <v>43.292859033337919</v>
      </c>
      <c r="BR467" s="308">
        <v>56.707140966662081</v>
      </c>
      <c r="BS467" s="308">
        <v>51.718046121542002</v>
      </c>
      <c r="BT467" s="308">
        <v>4.9890948451200821</v>
      </c>
      <c r="BU467" s="308">
        <v>100</v>
      </c>
      <c r="BV467" s="308">
        <v>7.6775184599297859</v>
      </c>
      <c r="BW467" s="308">
        <v>87.147478213010771</v>
      </c>
      <c r="BX467" s="308">
        <v>77.847562093133092</v>
      </c>
      <c r="BY467" s="312">
        <v>9.2999161198776719</v>
      </c>
      <c r="BZ467" s="531">
        <f>Daten_Polit!R467</f>
        <v>4.4000000000000004</v>
      </c>
      <c r="CA467" s="532">
        <f>Daten_Polit!S467</f>
        <v>17.399999999999999</v>
      </c>
      <c r="CB467" s="532">
        <f>Daten_Polit!T467</f>
        <v>2.8</v>
      </c>
      <c r="CC467" s="532">
        <f>Daten_Polit!U467</f>
        <v>3</v>
      </c>
      <c r="CD467" s="532">
        <f>Daten_Polit!V467</f>
        <v>1.8</v>
      </c>
      <c r="CE467" s="309">
        <v>0.7452372058274187</v>
      </c>
      <c r="CF467" s="309">
        <v>2.8693808698763648</v>
      </c>
      <c r="CG467" s="309">
        <v>0.6019564000455031</v>
      </c>
      <c r="CH467" s="309">
        <v>0.63007798440618445</v>
      </c>
      <c r="CI467" s="309">
        <v>0.37634088099964541</v>
      </c>
      <c r="CJ467" s="309">
        <v>10.149951214502131</v>
      </c>
      <c r="CK467" s="309">
        <v>6.7380744800097956</v>
      </c>
      <c r="CL467" s="309">
        <v>13.478090766822371</v>
      </c>
      <c r="CM467" s="309">
        <v>13.712338399956131</v>
      </c>
      <c r="CN467" s="309">
        <v>11.269760326361803</v>
      </c>
      <c r="CO467" s="309">
        <v>23.217148471837962</v>
      </c>
      <c r="CP467" s="309">
        <v>25.344506517690874</v>
      </c>
      <c r="CQ467" s="309">
        <v>23.123182333509217</v>
      </c>
      <c r="CR467" s="309">
        <v>23.680767553422942</v>
      </c>
      <c r="CS467" s="309">
        <v>17.858980957237705</v>
      </c>
      <c r="CT467" s="309">
        <v>100</v>
      </c>
      <c r="CU467" s="309">
        <v>11.07025562625253</v>
      </c>
      <c r="CV467" s="309">
        <v>85.076214327207396</v>
      </c>
      <c r="CW467" s="309">
        <v>71.36116601197017</v>
      </c>
      <c r="CX467" s="309">
        <v>13.715048315237238</v>
      </c>
      <c r="CY467" s="309">
        <v>100</v>
      </c>
      <c r="CZ467" s="309">
        <v>46.437025910207218</v>
      </c>
      <c r="DA467" s="309">
        <v>53.562974089792782</v>
      </c>
      <c r="DB467" s="309">
        <v>47.853997567606434</v>
      </c>
      <c r="DC467" s="309">
        <v>5.7089765221863491</v>
      </c>
      <c r="DD467" s="309">
        <v>100</v>
      </c>
      <c r="DE467" s="309">
        <v>7.6588969546958774</v>
      </c>
      <c r="DF467" s="309">
        <v>87.294408984788618</v>
      </c>
      <c r="DG467" s="309">
        <v>77.619603631042708</v>
      </c>
      <c r="DH467" s="313">
        <v>9.67480535374591</v>
      </c>
      <c r="DI467" s="565">
        <f>Daten_Polit!W467</f>
        <v>3.8</v>
      </c>
      <c r="DJ467" s="532">
        <f>Daten_Polit!X467</f>
        <v>15.9</v>
      </c>
      <c r="DK467" s="532">
        <f>Daten_Polit!Y467</f>
        <v>2.4</v>
      </c>
      <c r="DL467" s="532">
        <f>Daten_Polit!Z467</f>
        <v>2.6</v>
      </c>
      <c r="DM467" s="532">
        <f>Daten_Polit!AA467</f>
        <v>1.5</v>
      </c>
      <c r="DN467" s="309">
        <v>0.665243652931225</v>
      </c>
      <c r="DO467" s="309">
        <v>2.9736173579747378</v>
      </c>
      <c r="DP467" s="309">
        <v>0.49647696917368561</v>
      </c>
      <c r="DQ467" s="309">
        <v>0.51387587407739255</v>
      </c>
      <c r="DR467" s="309">
        <v>0.36223192105937446</v>
      </c>
      <c r="DS467" s="309">
        <v>10.838439868730454</v>
      </c>
      <c r="DT467" s="309">
        <v>7.55639097744361</v>
      </c>
      <c r="DU467" s="309">
        <v>13.662239089183469</v>
      </c>
      <c r="DV467" s="309">
        <v>13.807807807807809</v>
      </c>
      <c r="DW467" s="309">
        <v>12.311977715871951</v>
      </c>
      <c r="DX467" s="309">
        <v>21.799307958476998</v>
      </c>
      <c r="DY467" s="309">
        <v>22.306621091279908</v>
      </c>
      <c r="DZ467" s="309">
        <v>21.38364779873995</v>
      </c>
      <c r="EA467" s="309">
        <v>22.038116047581937</v>
      </c>
      <c r="EB467" s="309">
        <v>15.422885572139302</v>
      </c>
      <c r="EC467" s="309">
        <v>100</v>
      </c>
      <c r="ED467" s="309">
        <v>10.936536598357304</v>
      </c>
      <c r="EE467" s="309">
        <v>85.491403562144569</v>
      </c>
      <c r="EF467" s="309">
        <v>71.582318085140784</v>
      </c>
      <c r="EG467" s="309">
        <v>13.909085477003805</v>
      </c>
      <c r="EH467" s="309">
        <v>100</v>
      </c>
      <c r="EI467" s="309">
        <v>47.320329659925783</v>
      </c>
      <c r="EJ467" s="309">
        <v>52.679670340074225</v>
      </c>
      <c r="EK467" s="309">
        <v>47.121925414678486</v>
      </c>
      <c r="EL467" s="309">
        <v>5.5577449253957436</v>
      </c>
      <c r="EM467" s="309">
        <v>100</v>
      </c>
      <c r="EN467" s="309">
        <v>7.7982075491519298</v>
      </c>
      <c r="EO467" s="309">
        <v>87.285982340732446</v>
      </c>
      <c r="EP467" s="309">
        <v>77.27120446170548</v>
      </c>
      <c r="EQ467" s="367">
        <v>10.014777879026971</v>
      </c>
      <c r="ER467" s="531">
        <f>Daten_Polit!AB467</f>
        <v>3.8</v>
      </c>
      <c r="ES467" s="532">
        <f>Daten_Polit!AC467</f>
        <v>15.9</v>
      </c>
      <c r="ET467" s="532">
        <f>Daten_Polit!AD467</f>
        <v>2.4</v>
      </c>
      <c r="EU467" s="532">
        <f>Daten_Polit!AE467</f>
        <v>2.5</v>
      </c>
      <c r="EV467" s="532">
        <f>Daten_Polit!AF467</f>
        <v>1.6</v>
      </c>
      <c r="EW467" s="309">
        <v>0.73525399683527037</v>
      </c>
      <c r="EX467" s="309">
        <v>3.4723099028841178</v>
      </c>
      <c r="EY467" s="309">
        <v>0.52626923857815144</v>
      </c>
      <c r="EZ467" s="309">
        <v>0.54178892101487142</v>
      </c>
      <c r="FA467" s="309">
        <v>0.41349342278762985</v>
      </c>
      <c r="FB467" s="309">
        <v>10.96020121319722</v>
      </c>
      <c r="FC467" s="309">
        <v>8.176421778259618</v>
      </c>
      <c r="FD467" s="309">
        <v>13.338852097130241</v>
      </c>
      <c r="FE467" s="309">
        <v>13.459868502667163</v>
      </c>
      <c r="FF467" s="309">
        <v>12.362362362362362</v>
      </c>
      <c r="FG467" s="309">
        <v>18.673225910979319</v>
      </c>
      <c r="FH467" s="309">
        <v>19.344366645448265</v>
      </c>
      <c r="FI467" s="309">
        <v>18.103022656207539</v>
      </c>
      <c r="FJ467" s="309">
        <v>18.478796844178994</v>
      </c>
      <c r="FK467" s="309">
        <v>15.062344139673828</v>
      </c>
      <c r="FL467" s="309">
        <v>100</v>
      </c>
      <c r="FM467" s="309">
        <v>10.96664918947868</v>
      </c>
      <c r="FN467" s="309">
        <v>85.541579032196822</v>
      </c>
      <c r="FO467" s="309">
        <v>71.140453573531346</v>
      </c>
      <c r="FP467" s="309">
        <v>14.40112545866547</v>
      </c>
      <c r="FQ467" s="309">
        <v>100</v>
      </c>
      <c r="FR467" s="309">
        <v>48.165829743985626</v>
      </c>
      <c r="FS467" s="309">
        <v>51.834170256014389</v>
      </c>
      <c r="FT467" s="309">
        <v>45.569688068243771</v>
      </c>
      <c r="FU467" s="309">
        <v>6.2644821877706116</v>
      </c>
      <c r="FV467" s="309">
        <v>100</v>
      </c>
      <c r="FW467" s="309">
        <v>7.9456512930406511</v>
      </c>
      <c r="FX467" s="309">
        <v>87.285428534536138</v>
      </c>
      <c r="FY467" s="309">
        <v>76.726662631389445</v>
      </c>
      <c r="FZ467" s="313">
        <v>10.558765903146698</v>
      </c>
      <c r="GA467" s="570">
        <f>Daten_Polit!AG467</f>
        <v>4.5999999999999996</v>
      </c>
      <c r="GB467" s="571">
        <f>Daten_Polit!AH467</f>
        <v>19.899999999999999</v>
      </c>
      <c r="GC467" s="571">
        <f>Daten_Polit!AI467</f>
        <v>2.9</v>
      </c>
      <c r="GD467" s="571">
        <f>Daten_Polit!AJ467</f>
        <v>3.1</v>
      </c>
      <c r="GE467" s="571">
        <f>Daten_Polit!AK467</f>
        <v>2</v>
      </c>
      <c r="GF467" s="444">
        <v>0.69474969474969472</v>
      </c>
      <c r="GG467" s="444">
        <v>3.1706199115354368</v>
      </c>
      <c r="GH467" s="444">
        <v>0.50807501300567359</v>
      </c>
      <c r="GI467" s="444">
        <v>0.52812376861372745</v>
      </c>
      <c r="GJ467" s="444">
        <v>0.36527444363044453</v>
      </c>
      <c r="GK467" s="444">
        <v>8.6818742591740623</v>
      </c>
      <c r="GL467" s="444">
        <v>6.4682253579152027</v>
      </c>
      <c r="GM467" s="444">
        <v>10.644513419755146</v>
      </c>
      <c r="GN467" s="444">
        <v>10.717225766618425</v>
      </c>
      <c r="GO467" s="444">
        <v>10.072815533980583</v>
      </c>
      <c r="GP467" s="444">
        <v>20.512820512821467</v>
      </c>
      <c r="GQ467" s="444">
        <v>21.824203821657644</v>
      </c>
      <c r="GR467" s="444">
        <v>19.364878884930103</v>
      </c>
      <c r="GS467" s="444">
        <v>19.965401444998879</v>
      </c>
      <c r="GT467" s="444">
        <v>14.671968190857203</v>
      </c>
      <c r="GU467" s="444">
        <v>100</v>
      </c>
      <c r="GV467" s="444">
        <v>11.402367083214106</v>
      </c>
      <c r="GW467" s="444">
        <v>85.103740230599698</v>
      </c>
      <c r="GX467" s="444">
        <v>70.532448282933416</v>
      </c>
      <c r="GY467" s="444">
        <v>14.571291947666291</v>
      </c>
      <c r="GZ467" s="444">
        <v>100</v>
      </c>
      <c r="HA467" s="444">
        <v>49.303754254718179</v>
      </c>
      <c r="HB467" s="444">
        <v>50.696245745281821</v>
      </c>
      <c r="HC467" s="444">
        <v>44.556388188012733</v>
      </c>
      <c r="HD467" s="444">
        <v>6.1398575572690888</v>
      </c>
      <c r="HE467" s="444">
        <v>100</v>
      </c>
      <c r="HF467" s="444">
        <v>7.9278570803377901</v>
      </c>
      <c r="HG467" s="444">
        <v>87.268113615632913</v>
      </c>
      <c r="HH467" s="444">
        <v>76.524335080257899</v>
      </c>
      <c r="HI467" s="445">
        <v>10.743778535375014</v>
      </c>
      <c r="HJ467" s="570">
        <f>Daten_Polit!AL467</f>
        <v>4.3</v>
      </c>
      <c r="HK467" s="571">
        <f>Daten_Polit!AM467</f>
        <v>18.100000000000001</v>
      </c>
      <c r="HL467" s="571">
        <f>Daten_Polit!AN467</f>
        <v>2.6</v>
      </c>
      <c r="HM467" s="571">
        <f>Daten_Polit!AO467</f>
        <v>2.8</v>
      </c>
      <c r="HN467" s="571">
        <f>Daten_Polit!AP467</f>
        <v>1.7</v>
      </c>
      <c r="HO467" s="444">
        <v>0.6093817709085656</v>
      </c>
      <c r="HP467" s="444">
        <v>2.847755016790225</v>
      </c>
      <c r="HQ467" s="444">
        <v>0.42934454082169288</v>
      </c>
      <c r="HR467" s="444">
        <v>0.44212212182054272</v>
      </c>
      <c r="HS467" s="444">
        <v>0.34438293703968137</v>
      </c>
      <c r="HT467" s="444">
        <v>9.5525904678975646</v>
      </c>
      <c r="HU467" s="444">
        <v>7.4223803363518766</v>
      </c>
      <c r="HV467" s="444">
        <v>11.480451017719226</v>
      </c>
      <c r="HW467" s="444">
        <v>11.282445261482991</v>
      </c>
      <c r="HX467" s="444">
        <v>13.074204947001085</v>
      </c>
      <c r="HY467" s="444">
        <v>29.555641922527791</v>
      </c>
      <c r="HZ467" s="444">
        <v>31.224179169386822</v>
      </c>
      <c r="IA467" s="444">
        <v>28.025950871629789</v>
      </c>
      <c r="IB467" s="444">
        <v>28.16376481059228</v>
      </c>
      <c r="IC467" s="444">
        <v>26.907449209901024</v>
      </c>
      <c r="ID467" s="444">
        <v>100</v>
      </c>
      <c r="IE467" s="444">
        <v>11.33604831941892</v>
      </c>
      <c r="IF467" s="444">
        <v>85.300803000643327</v>
      </c>
      <c r="IG467" s="444">
        <v>70.330458621584128</v>
      </c>
      <c r="IH467" s="444">
        <v>14.970344379059211</v>
      </c>
      <c r="II467" s="444">
        <v>100</v>
      </c>
      <c r="IJ467" s="444">
        <v>49.050019502591063</v>
      </c>
      <c r="IK467" s="444">
        <v>50.949980497408944</v>
      </c>
      <c r="IL467" s="444">
        <v>45.169839707275393</v>
      </c>
      <c r="IM467" s="444">
        <v>5.7801407901335464</v>
      </c>
      <c r="IN467" s="444">
        <v>100</v>
      </c>
      <c r="IO467" s="444">
        <v>8.2477352695674622</v>
      </c>
      <c r="IP467" s="444">
        <v>87.227492232960344</v>
      </c>
      <c r="IQ467" s="444">
        <v>75.824119575084083</v>
      </c>
      <c r="IR467" s="445">
        <v>11.403372657876258</v>
      </c>
      <c r="IS467" s="443">
        <f>Daten_Polit!AQ467</f>
        <v>4</v>
      </c>
      <c r="IT467" s="227">
        <f>Daten_Polit!AR467</f>
        <v>17.2</v>
      </c>
      <c r="IU467" s="227">
        <f>Daten_Polit!AS467</f>
        <v>2.4</v>
      </c>
      <c r="IV467" s="227">
        <f>Daten_Polit!AT467</f>
        <v>2.5</v>
      </c>
      <c r="IW467" s="227">
        <f>Daten_Polit!AU467</f>
        <v>2</v>
      </c>
      <c r="IX467" s="444" t="s">
        <v>820</v>
      </c>
      <c r="IY467" s="444" t="s">
        <v>820</v>
      </c>
      <c r="IZ467" s="444" t="s">
        <v>820</v>
      </c>
      <c r="JA467" s="444" t="s">
        <v>820</v>
      </c>
      <c r="JB467" s="444" t="s">
        <v>820</v>
      </c>
      <c r="JC467" s="444" t="s">
        <v>820</v>
      </c>
      <c r="JD467" s="444" t="s">
        <v>820</v>
      </c>
      <c r="JE467" s="444" t="s">
        <v>820</v>
      </c>
      <c r="JF467" s="444" t="s">
        <v>820</v>
      </c>
      <c r="JG467" s="444" t="s">
        <v>820</v>
      </c>
      <c r="JH467" s="444" t="s">
        <v>820</v>
      </c>
      <c r="JI467" s="444" t="s">
        <v>820</v>
      </c>
      <c r="JJ467" s="444" t="s">
        <v>820</v>
      </c>
      <c r="JK467" s="444" t="s">
        <v>820</v>
      </c>
      <c r="JL467" s="444" t="s">
        <v>820</v>
      </c>
      <c r="JM467" s="444" t="s">
        <v>820</v>
      </c>
      <c r="JN467" s="444" t="s">
        <v>820</v>
      </c>
      <c r="JO467" s="444" t="s">
        <v>820</v>
      </c>
      <c r="JP467" s="444" t="s">
        <v>820</v>
      </c>
      <c r="JQ467" s="444" t="s">
        <v>820</v>
      </c>
      <c r="JR467" s="444" t="s">
        <v>820</v>
      </c>
      <c r="JS467" s="444" t="s">
        <v>820</v>
      </c>
      <c r="JT467" s="444" t="s">
        <v>820</v>
      </c>
      <c r="JU467" s="444" t="s">
        <v>820</v>
      </c>
      <c r="JV467" s="444" t="s">
        <v>820</v>
      </c>
      <c r="JW467" s="444" t="s">
        <v>820</v>
      </c>
      <c r="JX467" s="444" t="s">
        <v>820</v>
      </c>
      <c r="JY467" s="444" t="s">
        <v>820</v>
      </c>
      <c r="JZ467" s="444" t="s">
        <v>820</v>
      </c>
      <c r="KA467" s="445" t="s">
        <v>820</v>
      </c>
    </row>
    <row r="468" spans="4:287" ht="12.65" customHeight="1" x14ac:dyDescent="0.2">
      <c r="D468" s="276"/>
      <c r="E468" s="3" t="str">
        <f>Daten_Polit!E468</f>
        <v>09479999</v>
      </c>
      <c r="F468" s="229" t="str">
        <f>Daten_Polit!F468</f>
        <v>Wunsiedel i.F.</v>
      </c>
      <c r="G468" s="246"/>
      <c r="H468" s="531">
        <f>Daten_Polit!H468</f>
        <v>4.7</v>
      </c>
      <c r="I468" s="532">
        <f>Daten_Polit!I468</f>
        <v>14.9</v>
      </c>
      <c r="J468" s="532">
        <f>Daten_Polit!J468</f>
        <v>3.3</v>
      </c>
      <c r="K468" s="532">
        <f>Daten_Polit!K468</f>
        <v>3.6</v>
      </c>
      <c r="L468" s="532">
        <f>Daten_Polit!L468</f>
        <v>1.3</v>
      </c>
      <c r="M468" s="308">
        <v>0.77183574702999802</v>
      </c>
      <c r="N468" s="308">
        <v>2.1520466073703384</v>
      </c>
      <c r="O468" s="308">
        <v>0.66818183408371323</v>
      </c>
      <c r="P468" s="308">
        <v>0.6890734067290093</v>
      </c>
      <c r="Q468" s="308">
        <v>0.41567309000750613</v>
      </c>
      <c r="R468" s="308">
        <v>10.280352854032273</v>
      </c>
      <c r="S468" s="308">
        <v>6.2149378506217676</v>
      </c>
      <c r="T468" s="308">
        <v>13.156271682985327</v>
      </c>
      <c r="U468" s="308">
        <v>13.11049813402585</v>
      </c>
      <c r="V468" s="308">
        <v>14.031007751937985</v>
      </c>
      <c r="W468" s="308">
        <v>30.742908599729574</v>
      </c>
      <c r="X468" s="308">
        <v>37.912813738441216</v>
      </c>
      <c r="Y468" s="308">
        <v>25.853923011383294</v>
      </c>
      <c r="Z468" s="308">
        <v>26.378642755245117</v>
      </c>
      <c r="AA468" s="308">
        <v>15.850815850815851</v>
      </c>
      <c r="AB468" s="308">
        <v>100</v>
      </c>
      <c r="AC468" s="308">
        <v>12.542095776599654</v>
      </c>
      <c r="AD468" s="308">
        <v>83.459286489133859</v>
      </c>
      <c r="AE468" s="308">
        <v>72.494221635776341</v>
      </c>
      <c r="AF468" s="308">
        <v>10.965064853357536</v>
      </c>
      <c r="AG468" s="308">
        <v>100</v>
      </c>
      <c r="AH468" s="308">
        <v>42.496529129157508</v>
      </c>
      <c r="AI468" s="308">
        <v>57.503470870842492</v>
      </c>
      <c r="AJ468" s="308">
        <v>54.075422552568696</v>
      </c>
      <c r="AK468" s="308">
        <v>3.4280483182737855</v>
      </c>
      <c r="AL468" s="308">
        <v>100</v>
      </c>
      <c r="AM468" s="308">
        <v>9.5692824804106582</v>
      </c>
      <c r="AN468" s="308">
        <v>84.692564088735352</v>
      </c>
      <c r="AO468" s="308">
        <v>78.220878626210677</v>
      </c>
      <c r="AP468" s="337">
        <v>6.471685462524686</v>
      </c>
      <c r="AQ468" s="531">
        <f>Daten_Polit!M468</f>
        <v>4.5999999999999996</v>
      </c>
      <c r="AR468" s="532">
        <f>Daten_Polit!N468</f>
        <v>15.6</v>
      </c>
      <c r="AS468" s="532">
        <f>Daten_Polit!O468</f>
        <v>3.1</v>
      </c>
      <c r="AT468" s="532">
        <f>Daten_Polit!P468</f>
        <v>3.4</v>
      </c>
      <c r="AU468" s="532">
        <f>Daten_Polit!Q468</f>
        <v>1.3</v>
      </c>
      <c r="AV468" s="308">
        <v>0.7387228635475479</v>
      </c>
      <c r="AW468" s="308">
        <v>2.1099252764390375</v>
      </c>
      <c r="AX468" s="308">
        <v>0.63534798571212159</v>
      </c>
      <c r="AY468" s="308">
        <v>0.65946317478322003</v>
      </c>
      <c r="AZ468" s="308">
        <v>0.35899919040018391</v>
      </c>
      <c r="BA468" s="308">
        <v>10.192634821387429</v>
      </c>
      <c r="BB468" s="308">
        <v>6.0419839025452697</v>
      </c>
      <c r="BC468" s="308">
        <v>13.546448543527479</v>
      </c>
      <c r="BD468" s="308">
        <v>13.518166968346007</v>
      </c>
      <c r="BE468" s="308">
        <v>14.035087719298245</v>
      </c>
      <c r="BF468" s="308">
        <v>30.510593956233954</v>
      </c>
      <c r="BG468" s="308">
        <v>37.277521423862886</v>
      </c>
      <c r="BH468" s="308">
        <v>26.584254493289567</v>
      </c>
      <c r="BI468" s="308">
        <v>27.221949148756831</v>
      </c>
      <c r="BJ468" s="308">
        <v>15.797430083083903</v>
      </c>
      <c r="BK468" s="308">
        <v>100</v>
      </c>
      <c r="BL468" s="308">
        <v>12.404095966104951</v>
      </c>
      <c r="BM468" s="308">
        <v>83.780586476313943</v>
      </c>
      <c r="BN468" s="308">
        <v>72.402420182584777</v>
      </c>
      <c r="BO468" s="308">
        <v>11.378166293729167</v>
      </c>
      <c r="BP468" s="308">
        <v>100</v>
      </c>
      <c r="BQ468" s="308">
        <v>46.484360735693521</v>
      </c>
      <c r="BR468" s="308">
        <v>53.515639264306472</v>
      </c>
      <c r="BS468" s="308">
        <v>49.850150380997718</v>
      </c>
      <c r="BT468" s="308">
        <v>3.6654888833087624</v>
      </c>
      <c r="BU468" s="308">
        <v>100</v>
      </c>
      <c r="BV468" s="308">
        <v>9.3509864939991232</v>
      </c>
      <c r="BW468" s="308">
        <v>85.216928059890179</v>
      </c>
      <c r="BX468" s="308">
        <v>78.377431684169224</v>
      </c>
      <c r="BY468" s="312">
        <v>6.8394963757209712</v>
      </c>
      <c r="BZ468" s="531">
        <f>Daten_Polit!R468</f>
        <v>4</v>
      </c>
      <c r="CA468" s="532">
        <f>Daten_Polit!S468</f>
        <v>13.9</v>
      </c>
      <c r="CB468" s="532">
        <f>Daten_Polit!T468</f>
        <v>2.7</v>
      </c>
      <c r="CC468" s="532">
        <f>Daten_Polit!U468</f>
        <v>3</v>
      </c>
      <c r="CD468" s="532">
        <f>Daten_Polit!V468</f>
        <v>1.2</v>
      </c>
      <c r="CE468" s="309">
        <v>0.66931619695038469</v>
      </c>
      <c r="CF468" s="309">
        <v>1.8872999178280181</v>
      </c>
      <c r="CG468" s="309">
        <v>0.58160772602332289</v>
      </c>
      <c r="CH468" s="309">
        <v>0.60366449786783627</v>
      </c>
      <c r="CI468" s="309">
        <v>0.34437285123397982</v>
      </c>
      <c r="CJ468" s="309">
        <v>10.61084026383733</v>
      </c>
      <c r="CK468" s="309">
        <v>6.734203519709073</v>
      </c>
      <c r="CL468" s="309">
        <v>14.090313818693586</v>
      </c>
      <c r="CM468" s="309">
        <v>14.07254952405483</v>
      </c>
      <c r="CN468" s="309">
        <v>14.382402707275805</v>
      </c>
      <c r="CO468" s="309">
        <v>29.314644197705981</v>
      </c>
      <c r="CP468" s="309">
        <v>37.383540372670808</v>
      </c>
      <c r="CQ468" s="309">
        <v>25.619471189094352</v>
      </c>
      <c r="CR468" s="309">
        <v>26.367926974744048</v>
      </c>
      <c r="CS468" s="309">
        <v>13.389830508499395</v>
      </c>
      <c r="CT468" s="309">
        <v>100</v>
      </c>
      <c r="CU468" s="309">
        <v>12.030148570924679</v>
      </c>
      <c r="CV468" s="309">
        <v>84.184450428593578</v>
      </c>
      <c r="CW468" s="309">
        <v>72.46353225712754</v>
      </c>
      <c r="CX468" s="309">
        <v>11.720918171466026</v>
      </c>
      <c r="CY468" s="309">
        <v>100</v>
      </c>
      <c r="CZ468" s="309">
        <v>45.26722489983635</v>
      </c>
      <c r="DA468" s="309">
        <v>54.732775100163643</v>
      </c>
      <c r="DB468" s="309">
        <v>51.307148992616156</v>
      </c>
      <c r="DC468" s="309">
        <v>3.4256261075474868</v>
      </c>
      <c r="DD468" s="309">
        <v>100</v>
      </c>
      <c r="DE468" s="309">
        <v>9.0901610163111961</v>
      </c>
      <c r="DF468" s="309">
        <v>85.583043912169202</v>
      </c>
      <c r="DG468" s="309">
        <v>78.302880058702399</v>
      </c>
      <c r="DH468" s="313">
        <v>7.2801638534667923</v>
      </c>
      <c r="DI468" s="565">
        <f>Daten_Polit!W468</f>
        <v>3.7</v>
      </c>
      <c r="DJ468" s="532">
        <f>Daten_Polit!X468</f>
        <v>14.2</v>
      </c>
      <c r="DK468" s="532">
        <f>Daten_Polit!Y468</f>
        <v>2.4</v>
      </c>
      <c r="DL468" s="532">
        <f>Daten_Polit!Z468</f>
        <v>2.6</v>
      </c>
      <c r="DM468" s="532">
        <f>Daten_Polit!AA468</f>
        <v>1.2</v>
      </c>
      <c r="DN468" s="309">
        <v>0.62922680052987523</v>
      </c>
      <c r="DO468" s="309">
        <v>2.2439600564707938</v>
      </c>
      <c r="DP468" s="309">
        <v>0.49725047289004193</v>
      </c>
      <c r="DQ468" s="309">
        <v>0.51304822859262933</v>
      </c>
      <c r="DR468" s="309">
        <v>0.33491922734857271</v>
      </c>
      <c r="DS468" s="309">
        <v>10.480964181121639</v>
      </c>
      <c r="DT468" s="309">
        <v>7.0992320251558843</v>
      </c>
      <c r="DU468" s="309">
        <v>13.427244908726388</v>
      </c>
      <c r="DV468" s="309">
        <v>13.429202287266861</v>
      </c>
      <c r="DW468" s="309">
        <v>13.400464756007249</v>
      </c>
      <c r="DX468" s="309">
        <v>28.08642847055242</v>
      </c>
      <c r="DY468" s="309">
        <v>30.924084404558283</v>
      </c>
      <c r="DZ468" s="309">
        <v>25.633698470652483</v>
      </c>
      <c r="EA468" s="309">
        <v>26.765524686095109</v>
      </c>
      <c r="EB468" s="309">
        <v>10.262345678981482</v>
      </c>
      <c r="EC468" s="309">
        <v>100</v>
      </c>
      <c r="ED468" s="309">
        <v>11.891664408648971</v>
      </c>
      <c r="EE468" s="309">
        <v>84.450707102495244</v>
      </c>
      <c r="EF468" s="309">
        <v>72.572932646485654</v>
      </c>
      <c r="EG468" s="309">
        <v>11.877774456009593</v>
      </c>
      <c r="EH468" s="309">
        <v>100</v>
      </c>
      <c r="EI468" s="309">
        <v>49.534797171566801</v>
      </c>
      <c r="EJ468" s="309">
        <v>50.465202828433199</v>
      </c>
      <c r="EK468" s="309">
        <v>46.780796427242279</v>
      </c>
      <c r="EL468" s="309">
        <v>3.6844064011909192</v>
      </c>
      <c r="EM468" s="309">
        <v>100</v>
      </c>
      <c r="EN468" s="309">
        <v>9.0026226817586412</v>
      </c>
      <c r="EO468" s="309">
        <v>85.914758619224415</v>
      </c>
      <c r="EP468" s="309">
        <v>78.295222449178326</v>
      </c>
      <c r="EQ468" s="367">
        <v>7.6195361700460928</v>
      </c>
      <c r="ER468" s="531">
        <f>Daten_Polit!AB468</f>
        <v>3.6</v>
      </c>
      <c r="ES468" s="532">
        <f>Daten_Polit!AC468</f>
        <v>14.3</v>
      </c>
      <c r="ET468" s="532">
        <f>Daten_Polit!AD468</f>
        <v>2.2999999999999998</v>
      </c>
      <c r="EU468" s="532">
        <f>Daten_Polit!AE468</f>
        <v>2.5</v>
      </c>
      <c r="EV468" s="532">
        <f>Daten_Polit!AF468</f>
        <v>1.1000000000000001</v>
      </c>
      <c r="EW468" s="309">
        <v>0.63751016383232706</v>
      </c>
      <c r="EX468" s="309">
        <v>2.4455471138252949</v>
      </c>
      <c r="EY468" s="309">
        <v>0.49001083040466248</v>
      </c>
      <c r="EZ468" s="309">
        <v>0.50973977753505495</v>
      </c>
      <c r="FA468" s="309">
        <v>0.2961440193805262</v>
      </c>
      <c r="FB468" s="309">
        <v>10.415885018326527</v>
      </c>
      <c r="FC468" s="309">
        <v>7.2927500764756292</v>
      </c>
      <c r="FD468" s="309">
        <v>13.199300699300123</v>
      </c>
      <c r="FE468" s="309">
        <v>13.232358811788188</v>
      </c>
      <c r="FF468" s="309">
        <v>12.755905511802986</v>
      </c>
      <c r="FG468" s="309">
        <v>25.906183368870533</v>
      </c>
      <c r="FH468" s="309">
        <v>28.336592520170051</v>
      </c>
      <c r="FI468" s="309">
        <v>23.737869370840695</v>
      </c>
      <c r="FJ468" s="309">
        <v>24.326066572904359</v>
      </c>
      <c r="FK468" s="309">
        <v>15.884194053145542</v>
      </c>
      <c r="FL468" s="309">
        <v>100</v>
      </c>
      <c r="FM468" s="309">
        <v>11.565451672845342</v>
      </c>
      <c r="FN468" s="309">
        <v>84.645826639795104</v>
      </c>
      <c r="FO468" s="309">
        <v>72.483743698377907</v>
      </c>
      <c r="FP468" s="309">
        <v>12.162082941417204</v>
      </c>
      <c r="FQ468" s="309">
        <v>100</v>
      </c>
      <c r="FR468" s="309">
        <v>49.397121742512638</v>
      </c>
      <c r="FS468" s="309">
        <v>50.602878257487362</v>
      </c>
      <c r="FT468" s="309">
        <v>46.557759626604437</v>
      </c>
      <c r="FU468" s="309">
        <v>4.045118630882925</v>
      </c>
      <c r="FV468" s="309">
        <v>100</v>
      </c>
      <c r="FW468" s="309">
        <v>8.8509578471641124</v>
      </c>
      <c r="FX468" s="309">
        <v>85.92785986125935</v>
      </c>
      <c r="FY468" s="309">
        <v>77.991062712862345</v>
      </c>
      <c r="FZ468" s="313">
        <v>7.9367971483969955</v>
      </c>
      <c r="GA468" s="570">
        <f>Daten_Polit!AG468</f>
        <v>4.2</v>
      </c>
      <c r="GB468" s="571">
        <f>Daten_Polit!AH468</f>
        <v>17</v>
      </c>
      <c r="GC468" s="571">
        <f>Daten_Polit!AI468</f>
        <v>2.7</v>
      </c>
      <c r="GD468" s="571">
        <f>Daten_Polit!AJ468</f>
        <v>2.9</v>
      </c>
      <c r="GE468" s="571">
        <f>Daten_Polit!AK468</f>
        <v>1.3</v>
      </c>
      <c r="GF468" s="444">
        <v>0.61787786330120431</v>
      </c>
      <c r="GG468" s="444">
        <v>2.5388788889133673</v>
      </c>
      <c r="GH468" s="444">
        <v>0.46514279607838366</v>
      </c>
      <c r="GI468" s="444">
        <v>0.48563048543893894</v>
      </c>
      <c r="GJ468" s="444">
        <v>0.2735149207400065</v>
      </c>
      <c r="GK468" s="444">
        <v>9.0498747550904888</v>
      </c>
      <c r="GL468" s="444">
        <v>6.3377669439882656</v>
      </c>
      <c r="GM468" s="444">
        <v>11.435897435897434</v>
      </c>
      <c r="GN468" s="444">
        <v>11.453788676595959</v>
      </c>
      <c r="GO468" s="444">
        <v>11.199469847581179</v>
      </c>
      <c r="GP468" s="444">
        <v>24.60881583494151</v>
      </c>
      <c r="GQ468" s="444">
        <v>27.058203845145684</v>
      </c>
      <c r="GR468" s="444">
        <v>22.449263920497422</v>
      </c>
      <c r="GS468" s="444">
        <v>22.838026762534451</v>
      </c>
      <c r="GT468" s="444">
        <v>17.275747508327637</v>
      </c>
      <c r="GU468" s="444">
        <v>100</v>
      </c>
      <c r="GV468" s="444">
        <v>11.500821353346076</v>
      </c>
      <c r="GW468" s="444">
        <v>84.818172116357985</v>
      </c>
      <c r="GX468" s="444">
        <v>72.247765505241219</v>
      </c>
      <c r="GY468" s="444">
        <v>12.57040661111677</v>
      </c>
      <c r="GZ468" s="444">
        <v>100</v>
      </c>
      <c r="HA468" s="444">
        <v>48.270893371757921</v>
      </c>
      <c r="HB468" s="444">
        <v>51.729106628242072</v>
      </c>
      <c r="HC468" s="444">
        <v>47.665706051873194</v>
      </c>
      <c r="HD468" s="444">
        <v>4.0634005763688759</v>
      </c>
      <c r="HE468" s="444">
        <v>100</v>
      </c>
      <c r="HF468" s="444">
        <v>8.5033641102867943</v>
      </c>
      <c r="HG468" s="444">
        <v>86.422438538627986</v>
      </c>
      <c r="HH468" s="444">
        <v>78.075120523214096</v>
      </c>
      <c r="HI468" s="445">
        <v>8.3473180154138849</v>
      </c>
      <c r="HJ468" s="570">
        <f>Daten_Polit!AL468</f>
        <v>3.8</v>
      </c>
      <c r="HK468" s="571">
        <f>Daten_Polit!AM468</f>
        <v>15.3</v>
      </c>
      <c r="HL468" s="571">
        <f>Daten_Polit!AN468</f>
        <v>2.4</v>
      </c>
      <c r="HM468" s="571">
        <f>Daten_Polit!AO468</f>
        <v>2.6</v>
      </c>
      <c r="HN468" s="571">
        <f>Daten_Polit!AP468</f>
        <v>1.2</v>
      </c>
      <c r="HO468" s="444">
        <v>0.54230399890253111</v>
      </c>
      <c r="HP468" s="444">
        <v>2.2682636708150872</v>
      </c>
      <c r="HQ468" s="444">
        <v>0.40428196717912029</v>
      </c>
      <c r="HR468" s="444">
        <v>0.41670314784167017</v>
      </c>
      <c r="HS468" s="444">
        <v>0.2930966126225919</v>
      </c>
      <c r="HT468" s="444">
        <v>9.4546945469454684</v>
      </c>
      <c r="HU468" s="444">
        <v>6.7121997173812229</v>
      </c>
      <c r="HV468" s="444">
        <v>11.832840085722792</v>
      </c>
      <c r="HW468" s="444">
        <v>11.928320140721196</v>
      </c>
      <c r="HX468" s="444">
        <v>10.597439544804951</v>
      </c>
      <c r="HY468" s="444">
        <v>31.005609749357845</v>
      </c>
      <c r="HZ468" s="444">
        <v>34.971768202085826</v>
      </c>
      <c r="IA468" s="444">
        <v>27.566255101510105</v>
      </c>
      <c r="IB468" s="444">
        <v>28.098528756126356</v>
      </c>
      <c r="IC468" s="444">
        <v>20.806794055201699</v>
      </c>
      <c r="ID468" s="444">
        <v>100</v>
      </c>
      <c r="IE468" s="444">
        <v>11.150301897482329</v>
      </c>
      <c r="IF468" s="444">
        <v>85.346134271844178</v>
      </c>
      <c r="IG468" s="444">
        <v>72.649602729012841</v>
      </c>
      <c r="IH468" s="444">
        <v>12.696531542831336</v>
      </c>
      <c r="II468" s="444">
        <v>100</v>
      </c>
      <c r="IJ468" s="444">
        <v>47.500706610833532</v>
      </c>
      <c r="IK468" s="444">
        <v>52.499293389166453</v>
      </c>
      <c r="IL468" s="444">
        <v>48.880815407160036</v>
      </c>
      <c r="IM468" s="444">
        <v>3.6184779820064272</v>
      </c>
      <c r="IN468" s="444">
        <v>100</v>
      </c>
      <c r="IO468" s="444">
        <v>8.4293406105915771</v>
      </c>
      <c r="IP468" s="444">
        <v>86.846398466162654</v>
      </c>
      <c r="IQ468" s="444">
        <v>78.119232031733659</v>
      </c>
      <c r="IR468" s="445">
        <v>8.7271664344289821</v>
      </c>
      <c r="IS468" s="443">
        <f>Daten_Polit!AQ468</f>
        <v>3.7</v>
      </c>
      <c r="IT468" s="227">
        <f>Daten_Polit!AR468</f>
        <v>16.899999999999999</v>
      </c>
      <c r="IU468" s="227">
        <f>Daten_Polit!AS468</f>
        <v>2.1</v>
      </c>
      <c r="IV468" s="227">
        <f>Daten_Polit!AT468</f>
        <v>2.2999999999999998</v>
      </c>
      <c r="IW468" s="227">
        <f>Daten_Polit!AU468</f>
        <v>1.3</v>
      </c>
      <c r="IX468" s="444" t="s">
        <v>820</v>
      </c>
      <c r="IY468" s="444" t="s">
        <v>820</v>
      </c>
      <c r="IZ468" s="444" t="s">
        <v>820</v>
      </c>
      <c r="JA468" s="444" t="s">
        <v>820</v>
      </c>
      <c r="JB468" s="444" t="s">
        <v>820</v>
      </c>
      <c r="JC468" s="444" t="s">
        <v>820</v>
      </c>
      <c r="JD468" s="444" t="s">
        <v>820</v>
      </c>
      <c r="JE468" s="444" t="s">
        <v>820</v>
      </c>
      <c r="JF468" s="444" t="s">
        <v>820</v>
      </c>
      <c r="JG468" s="444" t="s">
        <v>820</v>
      </c>
      <c r="JH468" s="444" t="s">
        <v>820</v>
      </c>
      <c r="JI468" s="444" t="s">
        <v>820</v>
      </c>
      <c r="JJ468" s="444" t="s">
        <v>820</v>
      </c>
      <c r="JK468" s="444" t="s">
        <v>820</v>
      </c>
      <c r="JL468" s="444" t="s">
        <v>820</v>
      </c>
      <c r="JM468" s="444" t="s">
        <v>820</v>
      </c>
      <c r="JN468" s="444" t="s">
        <v>820</v>
      </c>
      <c r="JO468" s="444" t="s">
        <v>820</v>
      </c>
      <c r="JP468" s="444" t="s">
        <v>820</v>
      </c>
      <c r="JQ468" s="444" t="s">
        <v>820</v>
      </c>
      <c r="JR468" s="444" t="s">
        <v>820</v>
      </c>
      <c r="JS468" s="444" t="s">
        <v>820</v>
      </c>
      <c r="JT468" s="444" t="s">
        <v>820</v>
      </c>
      <c r="JU468" s="444" t="s">
        <v>820</v>
      </c>
      <c r="JV468" s="444" t="s">
        <v>820</v>
      </c>
      <c r="JW468" s="444" t="s">
        <v>820</v>
      </c>
      <c r="JX468" s="444" t="s">
        <v>820</v>
      </c>
      <c r="JY468" s="444" t="s">
        <v>820</v>
      </c>
      <c r="JZ468" s="444" t="s">
        <v>820</v>
      </c>
      <c r="KA468" s="445" t="s">
        <v>820</v>
      </c>
    </row>
    <row r="469" spans="4:287" ht="12.65" customHeight="1" x14ac:dyDescent="0.2">
      <c r="D469" s="276"/>
      <c r="E469" s="3" t="str">
        <f>Daten_Polit!E469</f>
        <v>09564999</v>
      </c>
      <c r="F469" s="229" t="str">
        <f>Daten_Polit!F469</f>
        <v>Nürnberg</v>
      </c>
      <c r="G469" s="246"/>
      <c r="H469" s="531">
        <f>Daten_Polit!H469</f>
        <v>4.0999999999999996</v>
      </c>
      <c r="I469" s="532">
        <f>Daten_Polit!I469</f>
        <v>13.5</v>
      </c>
      <c r="J469" s="532">
        <f>Daten_Polit!J469</f>
        <v>2.7</v>
      </c>
      <c r="K469" s="532">
        <f>Daten_Polit!K469</f>
        <v>2.9</v>
      </c>
      <c r="L469" s="532">
        <f>Daten_Polit!L469</f>
        <v>1.9</v>
      </c>
      <c r="M469" s="308">
        <v>0.66491235355141054</v>
      </c>
      <c r="N469" s="308">
        <v>2.1247047429126846</v>
      </c>
      <c r="O469" s="308">
        <v>0.51966110662461151</v>
      </c>
      <c r="P469" s="308">
        <v>0.55043887413516046</v>
      </c>
      <c r="Q469" s="308">
        <v>0.37392452619954664</v>
      </c>
      <c r="R469" s="308">
        <v>9.979929800404447</v>
      </c>
      <c r="S469" s="308">
        <v>6.6777348587800978</v>
      </c>
      <c r="T469" s="308">
        <v>12.92860846816725</v>
      </c>
      <c r="U469" s="308">
        <v>12.949856640500926</v>
      </c>
      <c r="V469" s="308">
        <v>12.805829268774414</v>
      </c>
      <c r="W469" s="308">
        <v>29.646924477639676</v>
      </c>
      <c r="X469" s="308">
        <v>35.301305938831966</v>
      </c>
      <c r="Y469" s="308">
        <v>24.590355873761553</v>
      </c>
      <c r="Z469" s="308">
        <v>25.124493520151148</v>
      </c>
      <c r="AA469" s="308">
        <v>21.522335616575315</v>
      </c>
      <c r="AB469" s="308">
        <v>100</v>
      </c>
      <c r="AC469" s="308">
        <v>13.882022026953395</v>
      </c>
      <c r="AD469" s="308">
        <v>82.863721347807996</v>
      </c>
      <c r="AE469" s="308">
        <v>65.503145778567202</v>
      </c>
      <c r="AF469" s="308">
        <v>17.360575569240787</v>
      </c>
      <c r="AG469" s="308">
        <v>100</v>
      </c>
      <c r="AH469" s="308">
        <v>47.902574500730211</v>
      </c>
      <c r="AI469" s="308">
        <v>52.097425499269804</v>
      </c>
      <c r="AJ469" s="308">
        <v>44.07136428585288</v>
      </c>
      <c r="AK469" s="308">
        <v>8.0260612134169218</v>
      </c>
      <c r="AL469" s="308">
        <v>100</v>
      </c>
      <c r="AM469" s="308">
        <v>10.538606429199385</v>
      </c>
      <c r="AN469" s="308">
        <v>84.862630143278082</v>
      </c>
      <c r="AO469" s="308">
        <v>70.065633007179898</v>
      </c>
      <c r="AP469" s="337">
        <v>14.796997136098192</v>
      </c>
      <c r="AQ469" s="531">
        <f>Daten_Polit!M469</f>
        <v>3.9</v>
      </c>
      <c r="AR469" s="532">
        <f>Daten_Polit!N469</f>
        <v>13.2</v>
      </c>
      <c r="AS469" s="532">
        <f>Daten_Polit!O469</f>
        <v>2.5</v>
      </c>
      <c r="AT469" s="532">
        <f>Daten_Polit!P469</f>
        <v>2.7</v>
      </c>
      <c r="AU469" s="532">
        <f>Daten_Polit!Q469</f>
        <v>1.9</v>
      </c>
      <c r="AV469" s="308">
        <v>0.64572360209848423</v>
      </c>
      <c r="AW469" s="308">
        <v>1.9811324026406181</v>
      </c>
      <c r="AX469" s="308">
        <v>0.51364991768649737</v>
      </c>
      <c r="AY469" s="308">
        <v>0.54282868005004625</v>
      </c>
      <c r="AZ469" s="308">
        <v>0.38093488825128224</v>
      </c>
      <c r="BA469" s="308">
        <v>9.9524436512194718</v>
      </c>
      <c r="BB469" s="308">
        <v>6.4749608080695049</v>
      </c>
      <c r="BC469" s="308">
        <v>13.185506112047495</v>
      </c>
      <c r="BD469" s="308">
        <v>13.213105646363891</v>
      </c>
      <c r="BE469" s="308">
        <v>13.037246470715283</v>
      </c>
      <c r="BF469" s="308">
        <v>28.055968534466562</v>
      </c>
      <c r="BG469" s="308">
        <v>33.842172895139541</v>
      </c>
      <c r="BH469" s="308">
        <v>23.880989913191083</v>
      </c>
      <c r="BI469" s="308">
        <v>24.586836870879345</v>
      </c>
      <c r="BJ469" s="308">
        <v>20.109998035745427</v>
      </c>
      <c r="BK469" s="308">
        <v>100</v>
      </c>
      <c r="BL469" s="308">
        <v>13.793132186126829</v>
      </c>
      <c r="BM469" s="308">
        <v>83.016178450671617</v>
      </c>
      <c r="BN469" s="308">
        <v>65.129019270121077</v>
      </c>
      <c r="BO469" s="308">
        <v>17.887159180550537</v>
      </c>
      <c r="BP469" s="308">
        <v>100</v>
      </c>
      <c r="BQ469" s="308">
        <v>48.220608500251757</v>
      </c>
      <c r="BR469" s="308">
        <v>51.77939149974825</v>
      </c>
      <c r="BS469" s="308">
        <v>43.132648459885409</v>
      </c>
      <c r="BT469" s="308">
        <v>8.6467430398628444</v>
      </c>
      <c r="BU469" s="308">
        <v>100</v>
      </c>
      <c r="BV469" s="308">
        <v>10.56230376766119</v>
      </c>
      <c r="BW469" s="308">
        <v>84.974291762354383</v>
      </c>
      <c r="BX469" s="308">
        <v>69.659036996893192</v>
      </c>
      <c r="BY469" s="312">
        <v>15.315254765461175</v>
      </c>
      <c r="BZ469" s="531">
        <f>Daten_Polit!R469</f>
        <v>3.6</v>
      </c>
      <c r="CA469" s="532">
        <f>Daten_Polit!S469</f>
        <v>11.7</v>
      </c>
      <c r="CB469" s="532">
        <f>Daten_Polit!T469</f>
        <v>2.4</v>
      </c>
      <c r="CC469" s="532">
        <f>Daten_Polit!U469</f>
        <v>2.5</v>
      </c>
      <c r="CD469" s="532">
        <f>Daten_Polit!V469</f>
        <v>1.9</v>
      </c>
      <c r="CE469" s="309">
        <v>0.60295085651356672</v>
      </c>
      <c r="CF469" s="309">
        <v>1.7566500647840173</v>
      </c>
      <c r="CG469" s="309">
        <v>0.49087951768601251</v>
      </c>
      <c r="CH469" s="309">
        <v>0.51525647509796801</v>
      </c>
      <c r="CI469" s="309">
        <v>0.38496115137364767</v>
      </c>
      <c r="CJ469" s="309">
        <v>10.452441211586587</v>
      </c>
      <c r="CK469" s="309">
        <v>7.0913783097421108</v>
      </c>
      <c r="CL469" s="309">
        <v>13.515194242881659</v>
      </c>
      <c r="CM469" s="309">
        <v>13.584595984868153</v>
      </c>
      <c r="CN469" s="309">
        <v>13.174593819374556</v>
      </c>
      <c r="CO469" s="309">
        <v>26.653406870195916</v>
      </c>
      <c r="CP469" s="309">
        <v>33.963010256621551</v>
      </c>
      <c r="CQ469" s="309">
        <v>22.843001664317285</v>
      </c>
      <c r="CR469" s="309">
        <v>23.909420684590419</v>
      </c>
      <c r="CS469" s="309">
        <v>17.639878725835516</v>
      </c>
      <c r="CT469" s="309">
        <v>100</v>
      </c>
      <c r="CU469" s="309">
        <v>13.568167654867095</v>
      </c>
      <c r="CV469" s="309">
        <v>83.253375850672057</v>
      </c>
      <c r="CW469" s="309">
        <v>64.809319847239721</v>
      </c>
      <c r="CX469" s="309">
        <v>18.444056003432333</v>
      </c>
      <c r="CY469" s="309">
        <v>100</v>
      </c>
      <c r="CZ469" s="309">
        <v>45.104120684520581</v>
      </c>
      <c r="DA469" s="309">
        <v>54.895879315479412</v>
      </c>
      <c r="DB469" s="309">
        <v>45.130056624025819</v>
      </c>
      <c r="DC469" s="309">
        <v>9.7658226914536037</v>
      </c>
      <c r="DD469" s="309">
        <v>100</v>
      </c>
      <c r="DE469" s="309">
        <v>10.561952234667853</v>
      </c>
      <c r="DF469" s="309">
        <v>85.033964690254777</v>
      </c>
      <c r="DG469" s="309">
        <v>69.124956779810816</v>
      </c>
      <c r="DH469" s="313">
        <v>15.909007910443968</v>
      </c>
      <c r="DI469" s="565">
        <f>Daten_Polit!W469</f>
        <v>3.3</v>
      </c>
      <c r="DJ469" s="532">
        <f>Daten_Polit!X469</f>
        <v>11.5</v>
      </c>
      <c r="DK469" s="532">
        <f>Daten_Polit!Y469</f>
        <v>2</v>
      </c>
      <c r="DL469" s="532">
        <f>Daten_Polit!Z469</f>
        <v>2.1</v>
      </c>
      <c r="DM469" s="532">
        <f>Daten_Polit!AA469</f>
        <v>1.7</v>
      </c>
      <c r="DN469" s="309">
        <v>0.57708222424553002</v>
      </c>
      <c r="DO469" s="309">
        <v>1.94426144355098</v>
      </c>
      <c r="DP469" s="309">
        <v>0.43449824621668515</v>
      </c>
      <c r="DQ469" s="309">
        <v>0.45341050136675742</v>
      </c>
      <c r="DR469" s="309">
        <v>0.35622741384578566</v>
      </c>
      <c r="DS469" s="309">
        <v>11.069092683476139</v>
      </c>
      <c r="DT469" s="309">
        <v>7.9371005903205782</v>
      </c>
      <c r="DU469" s="309">
        <v>13.972812670553347</v>
      </c>
      <c r="DV469" s="309">
        <v>13.948645245370461</v>
      </c>
      <c r="DW469" s="309">
        <v>14.0835973923748</v>
      </c>
      <c r="DX469" s="309">
        <v>24.788339335885414</v>
      </c>
      <c r="DY469" s="309">
        <v>28.295456789148055</v>
      </c>
      <c r="DZ469" s="309">
        <v>21.591045242150507</v>
      </c>
      <c r="EA469" s="309">
        <v>22.764972877228828</v>
      </c>
      <c r="EB469" s="309">
        <v>16.246673655351856</v>
      </c>
      <c r="EC469" s="309">
        <v>100</v>
      </c>
      <c r="ED469" s="309">
        <v>13.564014701382398</v>
      </c>
      <c r="EE469" s="309">
        <v>83.293779494895702</v>
      </c>
      <c r="EF469" s="309">
        <v>64.409918858334606</v>
      </c>
      <c r="EG469" s="309">
        <v>18.883860636561092</v>
      </c>
      <c r="EH469" s="309">
        <v>100</v>
      </c>
      <c r="EI469" s="309">
        <v>48.852945522366142</v>
      </c>
      <c r="EJ469" s="309">
        <v>51.147054477633844</v>
      </c>
      <c r="EK469" s="309">
        <v>41.720984786238255</v>
      </c>
      <c r="EL469" s="309">
        <v>9.4260696913955933</v>
      </c>
      <c r="EM469" s="309">
        <v>100</v>
      </c>
      <c r="EN469" s="309">
        <v>10.682721921083841</v>
      </c>
      <c r="EO469" s="309">
        <v>85.013503283029763</v>
      </c>
      <c r="EP469" s="309">
        <v>68.469502610657528</v>
      </c>
      <c r="EQ469" s="367">
        <v>16.544000672372231</v>
      </c>
      <c r="ER469" s="531">
        <f>Daten_Polit!AB469</f>
        <v>3.2</v>
      </c>
      <c r="ES469" s="532">
        <f>Daten_Polit!AC469</f>
        <v>11</v>
      </c>
      <c r="ET469" s="532">
        <f>Daten_Polit!AD469</f>
        <v>2</v>
      </c>
      <c r="EU469" s="532">
        <f>Daten_Polit!AE469</f>
        <v>2.1</v>
      </c>
      <c r="EV469" s="532">
        <f>Daten_Polit!AF469</f>
        <v>1.6</v>
      </c>
      <c r="EW469" s="309">
        <v>0.58634247486405067</v>
      </c>
      <c r="EX469" s="309">
        <v>2.011540688026392</v>
      </c>
      <c r="EY469" s="309">
        <v>0.43709647195803214</v>
      </c>
      <c r="EZ469" s="309">
        <v>0.45621600280160374</v>
      </c>
      <c r="FA469" s="309">
        <v>0.36170465250430389</v>
      </c>
      <c r="FB469" s="309">
        <v>10.916882997189026</v>
      </c>
      <c r="FC469" s="309">
        <v>7.9184579115240075</v>
      </c>
      <c r="FD469" s="309">
        <v>13.648256557550717</v>
      </c>
      <c r="FE469" s="309">
        <v>13.574042471232705</v>
      </c>
      <c r="FF469" s="309">
        <v>13.977022441811677</v>
      </c>
      <c r="FG469" s="309">
        <v>22.65901789107178</v>
      </c>
      <c r="FH469" s="309">
        <v>25.946233044614768</v>
      </c>
      <c r="FI469" s="309">
        <v>19.734429062589744</v>
      </c>
      <c r="FJ469" s="309">
        <v>20.692274693454952</v>
      </c>
      <c r="FK469" s="309">
        <v>15.489275741187832</v>
      </c>
      <c r="FL469" s="309">
        <v>100</v>
      </c>
      <c r="FM469" s="309">
        <v>13.432300754967072</v>
      </c>
      <c r="FN469" s="309">
        <v>83.347563583124568</v>
      </c>
      <c r="FO469" s="309">
        <v>63.917906913282209</v>
      </c>
      <c r="FP469" s="309">
        <v>19.429656669842352</v>
      </c>
      <c r="FQ469" s="309">
        <v>100</v>
      </c>
      <c r="FR469" s="309">
        <v>48.206324403934602</v>
      </c>
      <c r="FS469" s="309">
        <v>51.793675596065391</v>
      </c>
      <c r="FT469" s="309">
        <v>41.81238016473592</v>
      </c>
      <c r="FU469" s="309">
        <v>9.9812954313294746</v>
      </c>
      <c r="FV469" s="309">
        <v>100</v>
      </c>
      <c r="FW469" s="309">
        <v>10.691837536360934</v>
      </c>
      <c r="FX469" s="309">
        <v>84.940473406090462</v>
      </c>
      <c r="FY469" s="309">
        <v>67.757119279345829</v>
      </c>
      <c r="FZ469" s="313">
        <v>17.183354126744639</v>
      </c>
      <c r="GA469" s="570">
        <f>Daten_Polit!AG469</f>
        <v>3.9</v>
      </c>
      <c r="GB469" s="571">
        <f>Daten_Polit!AH469</f>
        <v>13.4</v>
      </c>
      <c r="GC469" s="571">
        <f>Daten_Polit!AI469</f>
        <v>2.5</v>
      </c>
      <c r="GD469" s="571">
        <f>Daten_Polit!AJ469</f>
        <v>2.7</v>
      </c>
      <c r="GE469" s="571">
        <f>Daten_Polit!AK469</f>
        <v>2</v>
      </c>
      <c r="GF469" s="444">
        <v>0.61390506198607042</v>
      </c>
      <c r="GG469" s="444">
        <v>2.2160454319596434</v>
      </c>
      <c r="GH469" s="444">
        <v>0.44793445149902644</v>
      </c>
      <c r="GI469" s="444">
        <v>0.46727636320224619</v>
      </c>
      <c r="GJ469" s="444">
        <v>0.37493597192246819</v>
      </c>
      <c r="GK469" s="444">
        <v>8.9527562266471268</v>
      </c>
      <c r="GL469" s="444">
        <v>6.6975207959549561</v>
      </c>
      <c r="GM469" s="444">
        <v>10.938677820242514</v>
      </c>
      <c r="GN469" s="444">
        <v>10.831136415133084</v>
      </c>
      <c r="GO469" s="444">
        <v>11.414080386670133</v>
      </c>
      <c r="GP469" s="444">
        <v>21.152745203051289</v>
      </c>
      <c r="GQ469" s="444">
        <v>24.500377011003447</v>
      </c>
      <c r="GR469" s="444">
        <v>18.279440050372134</v>
      </c>
      <c r="GS469" s="444">
        <v>19.016187665499938</v>
      </c>
      <c r="GT469" s="444">
        <v>15.025075538114475</v>
      </c>
      <c r="GU469" s="444">
        <v>100</v>
      </c>
      <c r="GV469" s="444">
        <v>13.433441499937073</v>
      </c>
      <c r="GW469" s="444">
        <v>83.330525192672638</v>
      </c>
      <c r="GX469" s="444">
        <v>63.337365317479609</v>
      </c>
      <c r="GY469" s="444">
        <v>19.993159875193037</v>
      </c>
      <c r="GZ469" s="444">
        <v>100</v>
      </c>
      <c r="HA469" s="444">
        <v>47.064792361419592</v>
      </c>
      <c r="HB469" s="444">
        <v>52.935207638580408</v>
      </c>
      <c r="HC469" s="444">
        <v>43.014308283181265</v>
      </c>
      <c r="HD469" s="444">
        <v>9.9208993553991505</v>
      </c>
      <c r="HE469" s="444">
        <v>100</v>
      </c>
      <c r="HF469" s="444">
        <v>10.500996558730339</v>
      </c>
      <c r="HG469" s="444">
        <v>85.101337072957008</v>
      </c>
      <c r="HH469" s="444">
        <v>67.27574066083146</v>
      </c>
      <c r="HI469" s="445">
        <v>17.825596412125538</v>
      </c>
      <c r="HJ469" s="570">
        <f>Daten_Polit!AL469</f>
        <v>3.8</v>
      </c>
      <c r="HK469" s="571">
        <f>Daten_Polit!AM469</f>
        <v>13.3</v>
      </c>
      <c r="HL469" s="571">
        <f>Daten_Polit!AN469</f>
        <v>2.4</v>
      </c>
      <c r="HM469" s="571">
        <f>Daten_Polit!AO469</f>
        <v>2.5</v>
      </c>
      <c r="HN469" s="571">
        <f>Daten_Polit!AP469</f>
        <v>1.8</v>
      </c>
      <c r="HO469" s="444">
        <v>0.50242447943387081</v>
      </c>
      <c r="HP469" s="444">
        <v>1.8153441424691126</v>
      </c>
      <c r="HQ469" s="444">
        <v>0.36343951326095658</v>
      </c>
      <c r="HR469" s="444">
        <v>0.3804046133212674</v>
      </c>
      <c r="HS469" s="444">
        <v>0.3021617207561329</v>
      </c>
      <c r="HT469" s="444">
        <v>9.1616004747385009</v>
      </c>
      <c r="HU469" s="444">
        <v>6.767269816710705</v>
      </c>
      <c r="HV469" s="444">
        <v>11.337783407067707</v>
      </c>
      <c r="HW469" s="444">
        <v>11.089916753955565</v>
      </c>
      <c r="HX469" s="444">
        <v>12.441687263680045</v>
      </c>
      <c r="HY469" s="444">
        <v>30.50033611831358</v>
      </c>
      <c r="HZ469" s="444">
        <v>34.659206304073805</v>
      </c>
      <c r="IA469" s="444">
        <v>26.775452374699871</v>
      </c>
      <c r="IB469" s="444">
        <v>27.660695075304677</v>
      </c>
      <c r="IC469" s="444">
        <v>22.811214077815791</v>
      </c>
      <c r="ID469" s="444">
        <v>100</v>
      </c>
      <c r="IE469" s="444">
        <v>13.394857874585281</v>
      </c>
      <c r="IF469" s="444">
        <v>83.47861344889985</v>
      </c>
      <c r="IG469" s="444">
        <v>63.015985442155198</v>
      </c>
      <c r="IH469" s="444">
        <v>20.462628006744659</v>
      </c>
      <c r="II469" s="444">
        <v>100</v>
      </c>
      <c r="IJ469" s="444">
        <v>48.490815576652096</v>
      </c>
      <c r="IK469" s="444">
        <v>51.509184423347897</v>
      </c>
      <c r="IL469" s="444">
        <v>41.892129348312466</v>
      </c>
      <c r="IM469" s="444">
        <v>9.6170550750354344</v>
      </c>
      <c r="IN469" s="444">
        <v>100</v>
      </c>
      <c r="IO469" s="444">
        <v>10.617561249902506</v>
      </c>
      <c r="IP469" s="444">
        <v>85.2079072063746</v>
      </c>
      <c r="IQ469" s="444">
        <v>66.732610290652232</v>
      </c>
      <c r="IR469" s="445">
        <v>18.475296915722357</v>
      </c>
      <c r="IS469" s="443">
        <f>Daten_Polit!AQ469</f>
        <v>3.4</v>
      </c>
      <c r="IT469" s="227">
        <f>Daten_Polit!AR469</f>
        <v>12.7</v>
      </c>
      <c r="IU469" s="227">
        <f>Daten_Polit!AS469</f>
        <v>2</v>
      </c>
      <c r="IV469" s="227">
        <f>Daten_Polit!AT469</f>
        <v>2.2000000000000002</v>
      </c>
      <c r="IW469" s="227">
        <f>Daten_Polit!AU469</f>
        <v>1.6</v>
      </c>
      <c r="IX469" s="444" t="s">
        <v>820</v>
      </c>
      <c r="IY469" s="444" t="s">
        <v>820</v>
      </c>
      <c r="IZ469" s="444" t="s">
        <v>820</v>
      </c>
      <c r="JA469" s="444" t="s">
        <v>820</v>
      </c>
      <c r="JB469" s="444" t="s">
        <v>820</v>
      </c>
      <c r="JC469" s="444" t="s">
        <v>820</v>
      </c>
      <c r="JD469" s="444" t="s">
        <v>820</v>
      </c>
      <c r="JE469" s="444" t="s">
        <v>820</v>
      </c>
      <c r="JF469" s="444" t="s">
        <v>820</v>
      </c>
      <c r="JG469" s="444" t="s">
        <v>820</v>
      </c>
      <c r="JH469" s="444" t="s">
        <v>820</v>
      </c>
      <c r="JI469" s="444" t="s">
        <v>820</v>
      </c>
      <c r="JJ469" s="444" t="s">
        <v>820</v>
      </c>
      <c r="JK469" s="444" t="s">
        <v>820</v>
      </c>
      <c r="JL469" s="444" t="s">
        <v>820</v>
      </c>
      <c r="JM469" s="444" t="s">
        <v>820</v>
      </c>
      <c r="JN469" s="444" t="s">
        <v>820</v>
      </c>
      <c r="JO469" s="444" t="s">
        <v>820</v>
      </c>
      <c r="JP469" s="444" t="s">
        <v>820</v>
      </c>
      <c r="JQ469" s="444" t="s">
        <v>820</v>
      </c>
      <c r="JR469" s="444" t="s">
        <v>820</v>
      </c>
      <c r="JS469" s="444" t="s">
        <v>820</v>
      </c>
      <c r="JT469" s="444" t="s">
        <v>820</v>
      </c>
      <c r="JU469" s="444" t="s">
        <v>820</v>
      </c>
      <c r="JV469" s="444" t="s">
        <v>820</v>
      </c>
      <c r="JW469" s="444" t="s">
        <v>820</v>
      </c>
      <c r="JX469" s="444" t="s">
        <v>820</v>
      </c>
      <c r="JY469" s="444" t="s">
        <v>820</v>
      </c>
      <c r="JZ469" s="444" t="s">
        <v>820</v>
      </c>
      <c r="KA469" s="445" t="s">
        <v>820</v>
      </c>
    </row>
    <row r="470" spans="4:287" ht="12.65" customHeight="1" x14ac:dyDescent="0.2">
      <c r="D470" s="276"/>
      <c r="E470" s="3" t="str">
        <f>Daten_Polit!E470</f>
        <v>09662999</v>
      </c>
      <c r="F470" s="229" t="str">
        <f>Daten_Polit!F470</f>
        <v>Schweinfurt</v>
      </c>
      <c r="G470" s="246"/>
      <c r="H470" s="531">
        <f>Daten_Polit!H470</f>
        <v>3.7</v>
      </c>
      <c r="I470" s="532">
        <f>Daten_Polit!I470</f>
        <v>10.6</v>
      </c>
      <c r="J470" s="532">
        <f>Daten_Polit!J470</f>
        <v>2.8</v>
      </c>
      <c r="K470" s="532">
        <f>Daten_Polit!K470</f>
        <v>3</v>
      </c>
      <c r="L470" s="532">
        <f>Daten_Polit!L470</f>
        <v>1.6</v>
      </c>
      <c r="M470" s="308">
        <v>0.63930948508848673</v>
      </c>
      <c r="N470" s="308">
        <v>1.9369630337865305</v>
      </c>
      <c r="O470" s="308">
        <v>0.5550909108952008</v>
      </c>
      <c r="P470" s="308">
        <v>0.57491801178372381</v>
      </c>
      <c r="Q470" s="308">
        <v>0.37173945059482533</v>
      </c>
      <c r="R470" s="308">
        <v>11.164784452031832</v>
      </c>
      <c r="S470" s="308">
        <v>7.6925197067413809</v>
      </c>
      <c r="T470" s="308">
        <v>13.05367758480017</v>
      </c>
      <c r="U470" s="308">
        <v>13.141379419092452</v>
      </c>
      <c r="V470" s="308">
        <v>11.986958189489835</v>
      </c>
      <c r="W470" s="308">
        <v>25.957166392089796</v>
      </c>
      <c r="X470" s="308">
        <v>32.29296023401168</v>
      </c>
      <c r="Y470" s="308">
        <v>22.48104008667304</v>
      </c>
      <c r="Z470" s="308">
        <v>22.739095955590223</v>
      </c>
      <c r="AA470" s="308">
        <v>19.383092155364722</v>
      </c>
      <c r="AB470" s="308">
        <v>100</v>
      </c>
      <c r="AC470" s="308">
        <v>11.674899053861159</v>
      </c>
      <c r="AD470" s="308">
        <v>84.479540033432954</v>
      </c>
      <c r="AE470" s="308">
        <v>72.378562170475917</v>
      </c>
      <c r="AF470" s="308">
        <v>12.100977862957043</v>
      </c>
      <c r="AG470" s="308">
        <v>100</v>
      </c>
      <c r="AH470" s="308">
        <v>36.598317259821165</v>
      </c>
      <c r="AI470" s="308">
        <v>63.401682740178835</v>
      </c>
      <c r="AJ470" s="308">
        <v>58.387373209941693</v>
      </c>
      <c r="AK470" s="308">
        <v>5.0143095302371385</v>
      </c>
      <c r="AL470" s="308">
        <v>100</v>
      </c>
      <c r="AM470" s="308">
        <v>8.304560037925981</v>
      </c>
      <c r="AN470" s="308">
        <v>86.193669837548825</v>
      </c>
      <c r="AO470" s="308">
        <v>77.782494082483467</v>
      </c>
      <c r="AP470" s="337">
        <v>8.411175755065365</v>
      </c>
      <c r="AQ470" s="531">
        <f>Daten_Polit!M470</f>
        <v>3.7</v>
      </c>
      <c r="AR470" s="532">
        <f>Daten_Polit!N470</f>
        <v>11.2</v>
      </c>
      <c r="AS470" s="532">
        <f>Daten_Polit!O470</f>
        <v>2.8</v>
      </c>
      <c r="AT470" s="532">
        <f>Daten_Polit!P470</f>
        <v>2.9</v>
      </c>
      <c r="AU470" s="532">
        <f>Daten_Polit!Q470</f>
        <v>1.7</v>
      </c>
      <c r="AV470" s="308">
        <v>0.60691878703380975</v>
      </c>
      <c r="AW470" s="308">
        <v>1.8062499564554795</v>
      </c>
      <c r="AX470" s="308">
        <v>0.5319511787980209</v>
      </c>
      <c r="AY470" s="308">
        <v>0.54985302778862077</v>
      </c>
      <c r="AZ470" s="308">
        <v>0.37522059944675179</v>
      </c>
      <c r="BA470" s="308">
        <v>10.874573858314998</v>
      </c>
      <c r="BB470" s="308">
        <v>7.4797406807131273</v>
      </c>
      <c r="BC470" s="308">
        <v>13.100007559150193</v>
      </c>
      <c r="BD470" s="308">
        <v>13.212302080742768</v>
      </c>
      <c r="BE470" s="308">
        <v>11.938250428814829</v>
      </c>
      <c r="BF470" s="308">
        <v>25.38777500609693</v>
      </c>
      <c r="BG470" s="308">
        <v>31.519329548528784</v>
      </c>
      <c r="BH470" s="308">
        <v>22.652287163551616</v>
      </c>
      <c r="BI470" s="308">
        <v>23.260905900050297</v>
      </c>
      <c r="BJ470" s="308">
        <v>16.394569513661015</v>
      </c>
      <c r="BK470" s="308">
        <v>100</v>
      </c>
      <c r="BL470" s="308">
        <v>11.473303764196173</v>
      </c>
      <c r="BM470" s="308">
        <v>84.764578467858385</v>
      </c>
      <c r="BN470" s="308">
        <v>72.227942605071419</v>
      </c>
      <c r="BO470" s="308">
        <v>12.536635862786971</v>
      </c>
      <c r="BP470" s="308">
        <v>100</v>
      </c>
      <c r="BQ470" s="308">
        <v>37.308563572475137</v>
      </c>
      <c r="BR470" s="308">
        <v>62.69143642752487</v>
      </c>
      <c r="BS470" s="308">
        <v>56.694924936071736</v>
      </c>
      <c r="BT470" s="308">
        <v>5.9965114914531323</v>
      </c>
      <c r="BU470" s="308">
        <v>100</v>
      </c>
      <c r="BV470" s="308">
        <v>8.1155387757209283</v>
      </c>
      <c r="BW470" s="308">
        <v>86.536488643821315</v>
      </c>
      <c r="BX470" s="308">
        <v>77.66549505696166</v>
      </c>
      <c r="BY470" s="312">
        <v>8.8709935868596421</v>
      </c>
      <c r="BZ470" s="531">
        <f>Daten_Polit!R470</f>
        <v>3.2</v>
      </c>
      <c r="CA470" s="532">
        <f>Daten_Polit!S470</f>
        <v>10</v>
      </c>
      <c r="CB470" s="532">
        <f>Daten_Polit!T470</f>
        <v>2.4</v>
      </c>
      <c r="CC470" s="532">
        <f>Daten_Polit!U470</f>
        <v>2.5</v>
      </c>
      <c r="CD470" s="532">
        <f>Daten_Polit!V470</f>
        <v>1.6</v>
      </c>
      <c r="CE470" s="309">
        <v>0.53930121490776894</v>
      </c>
      <c r="CF470" s="309">
        <v>1.6184903269304294</v>
      </c>
      <c r="CG470" s="309">
        <v>0.47117365267546607</v>
      </c>
      <c r="CH470" s="309">
        <v>0.48203278736766098</v>
      </c>
      <c r="CI470" s="309">
        <v>0.38069464480081983</v>
      </c>
      <c r="CJ470" s="309">
        <v>11.542848693521568</v>
      </c>
      <c r="CK470" s="309">
        <v>8.1184690533608421</v>
      </c>
      <c r="CL470" s="309">
        <v>13.942265508467141</v>
      </c>
      <c r="CM470" s="309">
        <v>13.98677557370673</v>
      </c>
      <c r="CN470" s="309">
        <v>13.530997304582209</v>
      </c>
      <c r="CO470" s="309">
        <v>26.875227511187425</v>
      </c>
      <c r="CP470" s="309">
        <v>34.773285265875245</v>
      </c>
      <c r="CQ470" s="309">
        <v>23.862788963457461</v>
      </c>
      <c r="CR470" s="309">
        <v>24.636197152588867</v>
      </c>
      <c r="CS470" s="309">
        <v>16.771980501882418</v>
      </c>
      <c r="CT470" s="309">
        <v>100</v>
      </c>
      <c r="CU470" s="309">
        <v>11.283857639811417</v>
      </c>
      <c r="CV470" s="309">
        <v>85.007008674541879</v>
      </c>
      <c r="CW470" s="309">
        <v>72.018086569497626</v>
      </c>
      <c r="CX470" s="309">
        <v>12.98892210504426</v>
      </c>
      <c r="CY470" s="309">
        <v>100</v>
      </c>
      <c r="CZ470" s="309">
        <v>37.483012715868661</v>
      </c>
      <c r="DA470" s="309">
        <v>62.516987284131339</v>
      </c>
      <c r="DB470" s="309">
        <v>56.027594019772579</v>
      </c>
      <c r="DC470" s="309">
        <v>6.4893932643587702</v>
      </c>
      <c r="DD470" s="309">
        <v>100</v>
      </c>
      <c r="DE470" s="309">
        <v>8.0810707307080936</v>
      </c>
      <c r="DF470" s="309">
        <v>86.700490254327676</v>
      </c>
      <c r="DG470" s="309">
        <v>77.409888732496228</v>
      </c>
      <c r="DH470" s="313">
        <v>9.2906015218314373</v>
      </c>
      <c r="DI470" s="565">
        <f>Daten_Polit!W470</f>
        <v>2.8</v>
      </c>
      <c r="DJ470" s="532">
        <f>Daten_Polit!X470</f>
        <v>9.8000000000000007</v>
      </c>
      <c r="DK470" s="532">
        <f>Daten_Polit!Y470</f>
        <v>2</v>
      </c>
      <c r="DL470" s="532">
        <f>Daten_Polit!Z470</f>
        <v>2.2000000000000002</v>
      </c>
      <c r="DM470" s="532">
        <f>Daten_Polit!AA470</f>
        <v>1.3</v>
      </c>
      <c r="DN470" s="309">
        <v>0.50624940793616302</v>
      </c>
      <c r="DO470" s="309">
        <v>1.7545547155565431</v>
      </c>
      <c r="DP470" s="309">
        <v>0.41755359195681102</v>
      </c>
      <c r="DQ470" s="309">
        <v>0.42851084614911622</v>
      </c>
      <c r="DR470" s="309">
        <v>0.33136300501391358</v>
      </c>
      <c r="DS470" s="309">
        <v>11.793334047287567</v>
      </c>
      <c r="DT470" s="309">
        <v>8.68975717983494</v>
      </c>
      <c r="DU470" s="309">
        <v>13.841852406080612</v>
      </c>
      <c r="DV470" s="309">
        <v>13.76664261822034</v>
      </c>
      <c r="DW470" s="309">
        <v>14.523479294631624</v>
      </c>
      <c r="DX470" s="309">
        <v>25.268081358676199</v>
      </c>
      <c r="DY470" s="309">
        <v>29.35228288682945</v>
      </c>
      <c r="DZ470" s="309">
        <v>22.658110741492358</v>
      </c>
      <c r="EA470" s="309">
        <v>23.311770619345921</v>
      </c>
      <c r="EB470" s="309">
        <v>16.729435084240528</v>
      </c>
      <c r="EC470" s="309">
        <v>100</v>
      </c>
      <c r="ED470" s="309">
        <v>11.105343578819625</v>
      </c>
      <c r="EE470" s="309">
        <v>85.268876049518056</v>
      </c>
      <c r="EF470" s="309">
        <v>72.01437785186863</v>
      </c>
      <c r="EG470" s="309">
        <v>13.25449819764944</v>
      </c>
      <c r="EH470" s="309">
        <v>100</v>
      </c>
      <c r="EI470" s="309">
        <v>40.531918222335428</v>
      </c>
      <c r="EJ470" s="309">
        <v>59.468081777664572</v>
      </c>
      <c r="EK470" s="309">
        <v>53.232301551707195</v>
      </c>
      <c r="EL470" s="309">
        <v>6.2357802259573765</v>
      </c>
      <c r="EM470" s="309">
        <v>100</v>
      </c>
      <c r="EN470" s="309">
        <v>8.2057615037143261</v>
      </c>
      <c r="EO470" s="309">
        <v>86.761277954205966</v>
      </c>
      <c r="EP470" s="309">
        <v>76.975518790804486</v>
      </c>
      <c r="EQ470" s="367">
        <v>9.785759163401476</v>
      </c>
      <c r="ER470" s="531">
        <f>Daten_Polit!AB470</f>
        <v>3</v>
      </c>
      <c r="ES470" s="532">
        <f>Daten_Polit!AC470</f>
        <v>10.4</v>
      </c>
      <c r="ET470" s="532">
        <f>Daten_Polit!AD470</f>
        <v>2.2000000000000002</v>
      </c>
      <c r="EU470" s="532">
        <f>Daten_Polit!AE470</f>
        <v>2.2999999999999998</v>
      </c>
      <c r="EV470" s="532">
        <f>Daten_Polit!AF470</f>
        <v>1.4</v>
      </c>
      <c r="EW470" s="309">
        <v>0.54161926117388881</v>
      </c>
      <c r="EX470" s="309">
        <v>2.055477786932407</v>
      </c>
      <c r="EY470" s="309">
        <v>0.43243503433521829</v>
      </c>
      <c r="EZ470" s="309">
        <v>0.44267717822388453</v>
      </c>
      <c r="FA470" s="309">
        <v>0.35624359715824983</v>
      </c>
      <c r="FB470" s="309">
        <v>11.169878273368219</v>
      </c>
      <c r="FC470" s="309">
        <v>8.54758815898081</v>
      </c>
      <c r="FD470" s="309">
        <v>12.88246543100969</v>
      </c>
      <c r="FE470" s="309">
        <v>12.763921408938414</v>
      </c>
      <c r="FF470" s="309">
        <v>13.987473903970843</v>
      </c>
      <c r="FG470" s="309">
        <v>22.920532021907025</v>
      </c>
      <c r="FH470" s="309">
        <v>25.731302995630674</v>
      </c>
      <c r="FI470" s="309">
        <v>21.153141936428575</v>
      </c>
      <c r="FJ470" s="309">
        <v>21.793701968895917</v>
      </c>
      <c r="FK470" s="309">
        <v>15.191545574626883</v>
      </c>
      <c r="FL470" s="309">
        <v>100</v>
      </c>
      <c r="FM470" s="309">
        <v>10.957020621720961</v>
      </c>
      <c r="FN470" s="309">
        <v>85.383515528108077</v>
      </c>
      <c r="FO470" s="309">
        <v>71.694284798746708</v>
      </c>
      <c r="FP470" s="309">
        <v>13.689230729361368</v>
      </c>
      <c r="FQ470" s="309">
        <v>100</v>
      </c>
      <c r="FR470" s="309">
        <v>39.724978156375002</v>
      </c>
      <c r="FS470" s="309">
        <v>60.275021843624998</v>
      </c>
      <c r="FT470" s="309">
        <v>54.149349880631426</v>
      </c>
      <c r="FU470" s="309">
        <v>6.1256719629935663</v>
      </c>
      <c r="FV470" s="309">
        <v>100</v>
      </c>
      <c r="FW470" s="309">
        <v>8.0741533402278112</v>
      </c>
      <c r="FX470" s="309">
        <v>86.870119892145638</v>
      </c>
      <c r="FY470" s="309">
        <v>76.576247341783443</v>
      </c>
      <c r="FZ470" s="313">
        <v>10.293872550362194</v>
      </c>
      <c r="GA470" s="570">
        <f>Daten_Polit!AG470</f>
        <v>3.6</v>
      </c>
      <c r="GB470" s="571">
        <f>Daten_Polit!AH470</f>
        <v>12.5</v>
      </c>
      <c r="GC470" s="571">
        <f>Daten_Polit!AI470</f>
        <v>2.6</v>
      </c>
      <c r="GD470" s="571">
        <f>Daten_Polit!AJ470</f>
        <v>2.7</v>
      </c>
      <c r="GE470" s="571">
        <f>Daten_Polit!AK470</f>
        <v>1.7</v>
      </c>
      <c r="GF470" s="444">
        <v>0.5579178478127953</v>
      </c>
      <c r="GG470" s="444">
        <v>2.1945318041630921</v>
      </c>
      <c r="GH470" s="444">
        <v>0.44444855846949588</v>
      </c>
      <c r="GI470" s="444">
        <v>0.45357848055039612</v>
      </c>
      <c r="GJ470" s="444">
        <v>0.37956689914610048</v>
      </c>
      <c r="GK470" s="444">
        <v>9.2246996346653951</v>
      </c>
      <c r="GL470" s="444">
        <v>6.9260969406651327</v>
      </c>
      <c r="GM470" s="444">
        <v>10.743329784114932</v>
      </c>
      <c r="GN470" s="444">
        <v>10.669842420476709</v>
      </c>
      <c r="GO470" s="444">
        <v>11.363636363636363</v>
      </c>
      <c r="GP470" s="444">
        <v>22.541326540101309</v>
      </c>
      <c r="GQ470" s="444">
        <v>25.055762081787364</v>
      </c>
      <c r="GR470" s="444">
        <v>20.598499923467052</v>
      </c>
      <c r="GS470" s="444">
        <v>21.13727841055076</v>
      </c>
      <c r="GT470" s="444">
        <v>16.069114470856832</v>
      </c>
      <c r="GU470" s="444">
        <v>100</v>
      </c>
      <c r="GV470" s="444">
        <v>10.7954799075387</v>
      </c>
      <c r="GW470" s="444">
        <v>85.55858171409389</v>
      </c>
      <c r="GX470" s="444">
        <v>71.404515697773931</v>
      </c>
      <c r="GY470" s="444">
        <v>14.154066016319975</v>
      </c>
      <c r="GZ470" s="444">
        <v>100</v>
      </c>
      <c r="HA470" s="444">
        <v>39.656574117790406</v>
      </c>
      <c r="HB470" s="444">
        <v>60.343425882209601</v>
      </c>
      <c r="HC470" s="444">
        <v>53.553536707331318</v>
      </c>
      <c r="HD470" s="444">
        <v>6.7898891748782848</v>
      </c>
      <c r="HE470" s="444">
        <v>100</v>
      </c>
      <c r="HF470" s="444">
        <v>7.7649480217786326</v>
      </c>
      <c r="HG470" s="444">
        <v>87.189751550229587</v>
      </c>
      <c r="HH470" s="444">
        <v>76.434196503267117</v>
      </c>
      <c r="HI470" s="445">
        <v>10.755555046962471</v>
      </c>
      <c r="HJ470" s="570">
        <f>Daten_Polit!AL470</f>
        <v>3.3</v>
      </c>
      <c r="HK470" s="571">
        <f>Daten_Polit!AM470</f>
        <v>11.9</v>
      </c>
      <c r="HL470" s="571">
        <f>Daten_Polit!AN470</f>
        <v>2.2999999999999998</v>
      </c>
      <c r="HM470" s="571">
        <f>Daten_Polit!AO470</f>
        <v>2.4</v>
      </c>
      <c r="HN470" s="571">
        <f>Daten_Polit!AP470</f>
        <v>1.5</v>
      </c>
      <c r="HO470" s="444">
        <v>0.44205177260515971</v>
      </c>
      <c r="HP470" s="444">
        <v>1.7130607052742231</v>
      </c>
      <c r="HQ470" s="444">
        <v>0.35172810528802489</v>
      </c>
      <c r="HR470" s="444">
        <v>0.35740666450921016</v>
      </c>
      <c r="HS470" s="444">
        <v>0.31337510974288318</v>
      </c>
      <c r="HT470" s="444">
        <v>9.8250773208944651</v>
      </c>
      <c r="HU470" s="444">
        <v>7.4901826423847888</v>
      </c>
      <c r="HV470" s="444">
        <v>11.540155133285911</v>
      </c>
      <c r="HW470" s="444">
        <v>11.401072773614505</v>
      </c>
      <c r="HX470" s="444">
        <v>12.669962917180138</v>
      </c>
      <c r="HY470" s="444">
        <v>31.189955097972316</v>
      </c>
      <c r="HZ470" s="444">
        <v>36.399278601113465</v>
      </c>
      <c r="IA470" s="444">
        <v>27.809517293283463</v>
      </c>
      <c r="IB470" s="444">
        <v>28.667460530863469</v>
      </c>
      <c r="IC470" s="444">
        <v>20.825515947467164</v>
      </c>
      <c r="ID470" s="444">
        <v>100</v>
      </c>
      <c r="IE470" s="444">
        <v>10.698377094637248</v>
      </c>
      <c r="IF470" s="444">
        <v>85.728611966031792</v>
      </c>
      <c r="IG470" s="444">
        <v>71.307289181309713</v>
      </c>
      <c r="IH470" s="444">
        <v>14.421322784722076</v>
      </c>
      <c r="II470" s="444">
        <v>100</v>
      </c>
      <c r="IJ470" s="444">
        <v>40.305209202486751</v>
      </c>
      <c r="IK470" s="444">
        <v>59.694790797513242</v>
      </c>
      <c r="IL470" s="444">
        <v>52.614461297736966</v>
      </c>
      <c r="IM470" s="444">
        <v>7.0803294997762789</v>
      </c>
      <c r="IN470" s="444">
        <v>100</v>
      </c>
      <c r="IO470" s="444">
        <v>7.8840568117755607</v>
      </c>
      <c r="IP470" s="444">
        <v>87.28136556779981</v>
      </c>
      <c r="IQ470" s="444">
        <v>76.025065264234229</v>
      </c>
      <c r="IR470" s="445">
        <v>11.256300303565586</v>
      </c>
      <c r="IS470" s="443">
        <f>Daten_Polit!AQ470</f>
        <v>3.2</v>
      </c>
      <c r="IT470" s="227">
        <f>Daten_Polit!AR470</f>
        <v>12.7</v>
      </c>
      <c r="IU470" s="227">
        <f>Daten_Polit!AS470</f>
        <v>2.1</v>
      </c>
      <c r="IV470" s="227">
        <f>Daten_Polit!AT470</f>
        <v>2.2000000000000002</v>
      </c>
      <c r="IW470" s="227">
        <f>Daten_Polit!AU470</f>
        <v>1.5</v>
      </c>
      <c r="IX470" s="444" t="s">
        <v>820</v>
      </c>
      <c r="IY470" s="444" t="s">
        <v>820</v>
      </c>
      <c r="IZ470" s="444" t="s">
        <v>820</v>
      </c>
      <c r="JA470" s="444" t="s">
        <v>820</v>
      </c>
      <c r="JB470" s="444" t="s">
        <v>820</v>
      </c>
      <c r="JC470" s="444" t="s">
        <v>820</v>
      </c>
      <c r="JD470" s="444" t="s">
        <v>820</v>
      </c>
      <c r="JE470" s="444" t="s">
        <v>820</v>
      </c>
      <c r="JF470" s="444" t="s">
        <v>820</v>
      </c>
      <c r="JG470" s="444" t="s">
        <v>820</v>
      </c>
      <c r="JH470" s="444" t="s">
        <v>820</v>
      </c>
      <c r="JI470" s="444" t="s">
        <v>820</v>
      </c>
      <c r="JJ470" s="444" t="s">
        <v>820</v>
      </c>
      <c r="JK470" s="444" t="s">
        <v>820</v>
      </c>
      <c r="JL470" s="444" t="s">
        <v>820</v>
      </c>
      <c r="JM470" s="444" t="s">
        <v>820</v>
      </c>
      <c r="JN470" s="444" t="s">
        <v>820</v>
      </c>
      <c r="JO470" s="444" t="s">
        <v>820</v>
      </c>
      <c r="JP470" s="444" t="s">
        <v>820</v>
      </c>
      <c r="JQ470" s="444" t="s">
        <v>820</v>
      </c>
      <c r="JR470" s="444" t="s">
        <v>820</v>
      </c>
      <c r="JS470" s="444" t="s">
        <v>820</v>
      </c>
      <c r="JT470" s="444" t="s">
        <v>820</v>
      </c>
      <c r="JU470" s="444" t="s">
        <v>820</v>
      </c>
      <c r="JV470" s="444" t="s">
        <v>820</v>
      </c>
      <c r="JW470" s="444" t="s">
        <v>820</v>
      </c>
      <c r="JX470" s="444" t="s">
        <v>820</v>
      </c>
      <c r="JY470" s="444" t="s">
        <v>820</v>
      </c>
      <c r="JZ470" s="444" t="s">
        <v>820</v>
      </c>
      <c r="KA470" s="445" t="s">
        <v>820</v>
      </c>
    </row>
    <row r="471" spans="4:287" ht="12.65" customHeight="1" x14ac:dyDescent="0.2">
      <c r="D471" s="276"/>
      <c r="E471" s="3" t="str">
        <f>Daten_Polit!E471</f>
        <v>09663999</v>
      </c>
      <c r="F471" s="229" t="str">
        <f>Daten_Polit!F471</f>
        <v>Würzburg</v>
      </c>
      <c r="G471" s="246"/>
      <c r="H471" s="531">
        <f>Daten_Polit!H471</f>
        <v>2.9</v>
      </c>
      <c r="I471" s="532">
        <f>Daten_Polit!I471</f>
        <v>7.8</v>
      </c>
      <c r="J471" s="532">
        <f>Daten_Polit!J471</f>
        <v>2.2999999999999998</v>
      </c>
      <c r="K471" s="532">
        <f>Daten_Polit!K471</f>
        <v>2.4</v>
      </c>
      <c r="L471" s="532">
        <f>Daten_Polit!L471</f>
        <v>1.9</v>
      </c>
      <c r="M471" s="308">
        <v>0.56961704286076598</v>
      </c>
      <c r="N471" s="308">
        <v>1.7379106312443111</v>
      </c>
      <c r="O471" s="308">
        <v>0.48452748464248185</v>
      </c>
      <c r="P471" s="308">
        <v>0.49871138616500293</v>
      </c>
      <c r="Q471" s="308">
        <v>0.41277296682564024</v>
      </c>
      <c r="R471" s="308">
        <v>12.23759494427952</v>
      </c>
      <c r="S471" s="308">
        <v>8.4217893386211529</v>
      </c>
      <c r="T471" s="308">
        <v>14.508565564064288</v>
      </c>
      <c r="U471" s="308">
        <v>14.491951037867581</v>
      </c>
      <c r="V471" s="308">
        <v>14.587892049598834</v>
      </c>
      <c r="W471" s="308">
        <v>25.803669908752227</v>
      </c>
      <c r="X471" s="308">
        <v>31.585095199160939</v>
      </c>
      <c r="Y471" s="308">
        <v>22.219216447595912</v>
      </c>
      <c r="Z471" s="308">
        <v>22.978747978745666</v>
      </c>
      <c r="AA471" s="308">
        <v>18.597393060395188</v>
      </c>
      <c r="AB471" s="308">
        <v>100</v>
      </c>
      <c r="AC471" s="308">
        <v>12.878686770264411</v>
      </c>
      <c r="AD471" s="308">
        <v>83.830550008068499</v>
      </c>
      <c r="AE471" s="308">
        <v>66.362077600325932</v>
      </c>
      <c r="AF471" s="308">
        <v>17.468472407742571</v>
      </c>
      <c r="AG471" s="308">
        <v>100</v>
      </c>
      <c r="AH471" s="308">
        <v>35.711704029467846</v>
      </c>
      <c r="AI471" s="308">
        <v>64.288295970532147</v>
      </c>
      <c r="AJ471" s="308">
        <v>52.773347242868162</v>
      </c>
      <c r="AK471" s="308">
        <v>11.514948727663988</v>
      </c>
      <c r="AL471" s="308">
        <v>100</v>
      </c>
      <c r="AM471" s="308">
        <v>8.6449031343905745</v>
      </c>
      <c r="AN471" s="308">
        <v>86.553676627212269</v>
      </c>
      <c r="AO471" s="308">
        <v>72.268228568823346</v>
      </c>
      <c r="AP471" s="337">
        <v>14.285448058388923</v>
      </c>
      <c r="AQ471" s="531">
        <f>Daten_Polit!M471</f>
        <v>2.8</v>
      </c>
      <c r="AR471" s="532">
        <f>Daten_Polit!N471</f>
        <v>8</v>
      </c>
      <c r="AS471" s="532">
        <f>Daten_Polit!O471</f>
        <v>2.1</v>
      </c>
      <c r="AT471" s="532">
        <f>Daten_Polit!P471</f>
        <v>2.2000000000000002</v>
      </c>
      <c r="AU471" s="532">
        <f>Daten_Polit!Q471</f>
        <v>1.9</v>
      </c>
      <c r="AV471" s="308">
        <v>0.55519298280574847</v>
      </c>
      <c r="AW471" s="308">
        <v>1.6995337885700748</v>
      </c>
      <c r="AX471" s="308">
        <v>0.47182019721371815</v>
      </c>
      <c r="AY471" s="308">
        <v>0.48255956873604555</v>
      </c>
      <c r="AZ471" s="308">
        <v>0.42035186848630801</v>
      </c>
      <c r="BA471" s="308">
        <v>12.398209511713</v>
      </c>
      <c r="BB471" s="308">
        <v>8.1508621943066046</v>
      </c>
      <c r="BC471" s="308">
        <v>15.356620523111046</v>
      </c>
      <c r="BD471" s="308">
        <v>15.288608282984296</v>
      </c>
      <c r="BE471" s="308">
        <v>15.653204485366718</v>
      </c>
      <c r="BF471" s="308">
        <v>23.050332851237961</v>
      </c>
      <c r="BG471" s="308">
        <v>27.955603713357284</v>
      </c>
      <c r="BH471" s="308">
        <v>20.979940247547248</v>
      </c>
      <c r="BI471" s="308">
        <v>21.963921963923646</v>
      </c>
      <c r="BJ471" s="308">
        <v>16.703176341730558</v>
      </c>
      <c r="BK471" s="308">
        <v>100</v>
      </c>
      <c r="BL471" s="308">
        <v>12.835455342540428</v>
      </c>
      <c r="BM471" s="308">
        <v>83.940979726235767</v>
      </c>
      <c r="BN471" s="308">
        <v>65.802381984874231</v>
      </c>
      <c r="BO471" s="308">
        <v>18.138597741361526</v>
      </c>
      <c r="BP471" s="308">
        <v>100</v>
      </c>
      <c r="BQ471" s="308">
        <v>38.686345535615686</v>
      </c>
      <c r="BR471" s="308">
        <v>61.313654464384314</v>
      </c>
      <c r="BS471" s="308">
        <v>48.777691901466447</v>
      </c>
      <c r="BT471" s="308">
        <v>12.535962562917868</v>
      </c>
      <c r="BU471" s="308">
        <v>100</v>
      </c>
      <c r="BV471" s="308">
        <v>8.5846782088494695</v>
      </c>
      <c r="BW471" s="308">
        <v>86.747765022221728</v>
      </c>
      <c r="BX471" s="308">
        <v>71.771862142592042</v>
      </c>
      <c r="BY471" s="312">
        <v>14.975902879629697</v>
      </c>
      <c r="BZ471" s="531">
        <f>Daten_Polit!R471</f>
        <v>2.6</v>
      </c>
      <c r="CA471" s="532">
        <f>Daten_Polit!S471</f>
        <v>7</v>
      </c>
      <c r="CB471" s="532">
        <f>Daten_Polit!T471</f>
        <v>2</v>
      </c>
      <c r="CC471" s="532">
        <f>Daten_Polit!U471</f>
        <v>2</v>
      </c>
      <c r="CD471" s="532">
        <f>Daten_Polit!V471</f>
        <v>1.8</v>
      </c>
      <c r="CE471" s="309">
        <v>0.51744395136946286</v>
      </c>
      <c r="CF471" s="309">
        <v>1.4811579463227638</v>
      </c>
      <c r="CG471" s="309">
        <v>0.44821699017039462</v>
      </c>
      <c r="CH471" s="309">
        <v>0.4557805483207224</v>
      </c>
      <c r="CI471" s="309">
        <v>0.41385006650899075</v>
      </c>
      <c r="CJ471" s="309">
        <v>13.061743408324523</v>
      </c>
      <c r="CK471" s="309">
        <v>9.5916623953528095</v>
      </c>
      <c r="CL471" s="309">
        <v>15.663951679326665</v>
      </c>
      <c r="CM471" s="309">
        <v>15.67015445939213</v>
      </c>
      <c r="CN471" s="309">
        <v>15.63782081862537</v>
      </c>
      <c r="CO471" s="309">
        <v>21.566965231842339</v>
      </c>
      <c r="CP471" s="309">
        <v>27.343696734162403</v>
      </c>
      <c r="CQ471" s="309">
        <v>19.588466724542524</v>
      </c>
      <c r="CR471" s="309">
        <v>20.119927677204309</v>
      </c>
      <c r="CS471" s="309">
        <v>17.365498755496841</v>
      </c>
      <c r="CT471" s="309">
        <v>100</v>
      </c>
      <c r="CU471" s="309">
        <v>12.665027315450642</v>
      </c>
      <c r="CV471" s="309">
        <v>84.174079129327936</v>
      </c>
      <c r="CW471" s="309">
        <v>65.446247820920178</v>
      </c>
      <c r="CX471" s="309">
        <v>18.727831308407755</v>
      </c>
      <c r="CY471" s="309">
        <v>100</v>
      </c>
      <c r="CZ471" s="309">
        <v>35.620868336606577</v>
      </c>
      <c r="DA471" s="309">
        <v>64.379131663393423</v>
      </c>
      <c r="DB471" s="309">
        <v>51.179250148026398</v>
      </c>
      <c r="DC471" s="309">
        <v>13.199881515367029</v>
      </c>
      <c r="DD471" s="309">
        <v>100</v>
      </c>
      <c r="DE471" s="309">
        <v>8.671176708197633</v>
      </c>
      <c r="DF471" s="309">
        <v>86.790580689147561</v>
      </c>
      <c r="DG471" s="309">
        <v>71.135010431440321</v>
      </c>
      <c r="DH471" s="313">
        <v>15.655570257707236</v>
      </c>
      <c r="DI471" s="565">
        <f>Daten_Polit!W471</f>
        <v>2.4</v>
      </c>
      <c r="DJ471" s="532">
        <f>Daten_Polit!X471</f>
        <v>7.1</v>
      </c>
      <c r="DK471" s="532">
        <f>Daten_Polit!Y471</f>
        <v>1.7</v>
      </c>
      <c r="DL471" s="532">
        <f>Daten_Polit!Z471</f>
        <v>1.8</v>
      </c>
      <c r="DM471" s="532">
        <f>Daten_Polit!AA471</f>
        <v>1.6</v>
      </c>
      <c r="DN471" s="309">
        <v>0.50819119251927281</v>
      </c>
      <c r="DO471" s="309">
        <v>1.7083244842401104</v>
      </c>
      <c r="DP471" s="309">
        <v>0.41033930762964888</v>
      </c>
      <c r="DQ471" s="309">
        <v>0.41400742112969685</v>
      </c>
      <c r="DR471" s="309">
        <v>0.39458870803206481</v>
      </c>
      <c r="DS471" s="309">
        <v>13.920768307323062</v>
      </c>
      <c r="DT471" s="309">
        <v>10.29290035020694</v>
      </c>
      <c r="DU471" s="309">
        <v>16.332911192021275</v>
      </c>
      <c r="DV471" s="309">
        <v>16.14772082932722</v>
      </c>
      <c r="DW471" s="309">
        <v>17.086132557904978</v>
      </c>
      <c r="DX471" s="309">
        <v>20.973850533121404</v>
      </c>
      <c r="DY471" s="309">
        <v>23.549542634172958</v>
      </c>
      <c r="DZ471" s="309">
        <v>19.471311394013401</v>
      </c>
      <c r="EA471" s="309">
        <v>20.238625674539719</v>
      </c>
      <c r="EB471" s="309">
        <v>16.356877323411382</v>
      </c>
      <c r="EC471" s="309">
        <v>100</v>
      </c>
      <c r="ED471" s="309">
        <v>12.657398611613708</v>
      </c>
      <c r="EE471" s="309">
        <v>84.23763802423268</v>
      </c>
      <c r="EF471" s="309">
        <v>65.055069095592771</v>
      </c>
      <c r="EG471" s="309">
        <v>19.182568928639917</v>
      </c>
      <c r="EH471" s="309">
        <v>100</v>
      </c>
      <c r="EI471" s="309">
        <v>39.051397514016507</v>
      </c>
      <c r="EJ471" s="309">
        <v>60.948602485983493</v>
      </c>
      <c r="EK471" s="309">
        <v>48.165473884519542</v>
      </c>
      <c r="EL471" s="309">
        <v>12.783128601463947</v>
      </c>
      <c r="EM471" s="309">
        <v>100</v>
      </c>
      <c r="EN471" s="309">
        <v>8.9310317450204924</v>
      </c>
      <c r="EO471" s="309">
        <v>86.664909725098909</v>
      </c>
      <c r="EP471" s="309">
        <v>70.294271581120242</v>
      </c>
      <c r="EQ471" s="367">
        <v>16.370638143978663</v>
      </c>
      <c r="ER471" s="531">
        <f>Daten_Polit!AB471</f>
        <v>2.2999999999999998</v>
      </c>
      <c r="ES471" s="532">
        <f>Daten_Polit!AC471</f>
        <v>6.8</v>
      </c>
      <c r="ET471" s="532">
        <f>Daten_Polit!AD471</f>
        <v>1.7</v>
      </c>
      <c r="EU471" s="532">
        <f>Daten_Polit!AE471</f>
        <v>1.7</v>
      </c>
      <c r="EV471" s="532">
        <f>Daten_Polit!AF471</f>
        <v>1.6</v>
      </c>
      <c r="EW471" s="309">
        <v>0.50986115419686584</v>
      </c>
      <c r="EX471" s="309">
        <v>1.7349404946173514</v>
      </c>
      <c r="EY471" s="309">
        <v>0.40940424695499822</v>
      </c>
      <c r="EZ471" s="309">
        <v>0.41451638975830601</v>
      </c>
      <c r="FA471" s="309">
        <v>0.38853641085707191</v>
      </c>
      <c r="FB471" s="309">
        <v>13.58006323228566</v>
      </c>
      <c r="FC471" s="309">
        <v>10.222384009531014</v>
      </c>
      <c r="FD471" s="309">
        <v>15.728312582245929</v>
      </c>
      <c r="FE471" s="309">
        <v>15.730135547185768</v>
      </c>
      <c r="FF471" s="309">
        <v>15.721450617285768</v>
      </c>
      <c r="FG471" s="309">
        <v>19.861995490695776</v>
      </c>
      <c r="FH471" s="309">
        <v>21.915498545360268</v>
      </c>
      <c r="FI471" s="309">
        <v>18.599102195977071</v>
      </c>
      <c r="FJ471" s="309">
        <v>19.381950494537207</v>
      </c>
      <c r="FK471" s="309">
        <v>15.669351745304949</v>
      </c>
      <c r="FL471" s="309">
        <v>100</v>
      </c>
      <c r="FM471" s="309">
        <v>12.451744922772107</v>
      </c>
      <c r="FN471" s="309">
        <v>84.3769324079217</v>
      </c>
      <c r="FO471" s="309">
        <v>64.613515174214882</v>
      </c>
      <c r="FP471" s="309">
        <v>19.763417233706836</v>
      </c>
      <c r="FQ471" s="309">
        <v>100</v>
      </c>
      <c r="FR471" s="309">
        <v>37.88796623181036</v>
      </c>
      <c r="FS471" s="309">
        <v>62.112033768189647</v>
      </c>
      <c r="FT471" s="309">
        <v>48.320391957440151</v>
      </c>
      <c r="FU471" s="309">
        <v>13.791641810749491</v>
      </c>
      <c r="FV471" s="309">
        <v>100</v>
      </c>
      <c r="FW471" s="309">
        <v>8.9524944620668983</v>
      </c>
      <c r="FX471" s="309">
        <v>86.599175541787304</v>
      </c>
      <c r="FY471" s="309">
        <v>69.558847922533346</v>
      </c>
      <c r="FZ471" s="313">
        <v>17.040327619253972</v>
      </c>
      <c r="GA471" s="570">
        <f>Daten_Polit!AG471</f>
        <v>2.9</v>
      </c>
      <c r="GB471" s="571">
        <f>Daten_Polit!AH471</f>
        <v>8.8000000000000007</v>
      </c>
      <c r="GC471" s="571">
        <f>Daten_Polit!AI471</f>
        <v>2.1</v>
      </c>
      <c r="GD471" s="571">
        <f>Daten_Polit!AJ471</f>
        <v>2.2000000000000002</v>
      </c>
      <c r="GE471" s="571">
        <f>Daten_Polit!AK471</f>
        <v>2</v>
      </c>
      <c r="GF471" s="444">
        <v>0.54091576684757603</v>
      </c>
      <c r="GG471" s="444">
        <v>1.9752797095925325</v>
      </c>
      <c r="GH471" s="444">
        <v>0.42436261245159629</v>
      </c>
      <c r="GI471" s="444">
        <v>0.4310726740270725</v>
      </c>
      <c r="GJ471" s="444">
        <v>0.39825967938649559</v>
      </c>
      <c r="GK471" s="444">
        <v>10.926038819295675</v>
      </c>
      <c r="GL471" s="444">
        <v>8.3989910809475532</v>
      </c>
      <c r="GM471" s="444">
        <v>12.59983253896722</v>
      </c>
      <c r="GN471" s="444">
        <v>12.559397017860274</v>
      </c>
      <c r="GO471" s="444">
        <v>12.748493975904381</v>
      </c>
      <c r="GP471" s="444">
        <v>17.354036191519725</v>
      </c>
      <c r="GQ471" s="444">
        <v>19.727284312475703</v>
      </c>
      <c r="GR471" s="444">
        <v>15.769509239146579</v>
      </c>
      <c r="GS471" s="444">
        <v>16.316232127836116</v>
      </c>
      <c r="GT471" s="444">
        <v>13.761400411890007</v>
      </c>
      <c r="GU471" s="444">
        <v>100</v>
      </c>
      <c r="GV471" s="444">
        <v>12.223577969964291</v>
      </c>
      <c r="GW471" s="444">
        <v>84.55386529342114</v>
      </c>
      <c r="GX471" s="444">
        <v>64.105506598308168</v>
      </c>
      <c r="GY471" s="444">
        <v>20.448358695112965</v>
      </c>
      <c r="GZ471" s="444">
        <v>100</v>
      </c>
      <c r="HA471" s="444">
        <v>39.108743893393452</v>
      </c>
      <c r="HB471" s="444">
        <v>60.891256106606541</v>
      </c>
      <c r="HC471" s="444">
        <v>47.58444504212747</v>
      </c>
      <c r="HD471" s="444">
        <v>13.306811064479074</v>
      </c>
      <c r="HE471" s="444">
        <v>100</v>
      </c>
      <c r="HF471" s="444">
        <v>8.7495626926606231</v>
      </c>
      <c r="HG471" s="444">
        <v>86.738892518095582</v>
      </c>
      <c r="HH471" s="444">
        <v>69.001306657361738</v>
      </c>
      <c r="HI471" s="445">
        <v>17.737585860733855</v>
      </c>
      <c r="HJ471" s="570">
        <f>Daten_Polit!AL471</f>
        <v>2.7</v>
      </c>
      <c r="HK471" s="571">
        <f>Daten_Polit!AM471</f>
        <v>8.3000000000000007</v>
      </c>
      <c r="HL471" s="571">
        <f>Daten_Polit!AN471</f>
        <v>2</v>
      </c>
      <c r="HM471" s="571">
        <f>Daten_Polit!AO471</f>
        <v>2</v>
      </c>
      <c r="HN471" s="571">
        <f>Daten_Polit!AP471</f>
        <v>1.8</v>
      </c>
      <c r="HO471" s="444">
        <v>0.44062479160948043</v>
      </c>
      <c r="HP471" s="444">
        <v>1.5236243202489694</v>
      </c>
      <c r="HQ471" s="444">
        <v>0.35105789249286906</v>
      </c>
      <c r="HR471" s="444">
        <v>0.35084165330910189</v>
      </c>
      <c r="HS471" s="444">
        <v>0.35185412623439849</v>
      </c>
      <c r="HT471" s="444">
        <v>11.758550647325501</v>
      </c>
      <c r="HU471" s="444">
        <v>8.8085013860954611</v>
      </c>
      <c r="HV471" s="444">
        <v>13.715245695086006</v>
      </c>
      <c r="HW471" s="444">
        <v>13.308131792602545</v>
      </c>
      <c r="HX471" s="444">
        <v>15.176987738104888</v>
      </c>
      <c r="HY471" s="444">
        <v>25.285897139979969</v>
      </c>
      <c r="HZ471" s="444">
        <v>28.516025374663005</v>
      </c>
      <c r="IA471" s="444">
        <v>23.0255456861521</v>
      </c>
      <c r="IB471" s="444">
        <v>23.761700253273176</v>
      </c>
      <c r="IC471" s="444">
        <v>20.390951367547881</v>
      </c>
      <c r="ID471" s="444">
        <v>100</v>
      </c>
      <c r="IE471" s="444">
        <v>12.121429418244126</v>
      </c>
      <c r="IF471" s="444">
        <v>84.707704772913232</v>
      </c>
      <c r="IG471" s="444">
        <v>63.686811165043622</v>
      </c>
      <c r="IH471" s="444">
        <v>21.020893607869617</v>
      </c>
      <c r="II471" s="444">
        <v>100</v>
      </c>
      <c r="IJ471" s="444">
        <v>39.817065888058046</v>
      </c>
      <c r="IK471" s="444">
        <v>60.182934111941968</v>
      </c>
      <c r="IL471" s="444">
        <v>46.987164555452601</v>
      </c>
      <c r="IM471" s="444">
        <v>13.195769556489362</v>
      </c>
      <c r="IN471" s="444">
        <v>100</v>
      </c>
      <c r="IO471" s="444">
        <v>8.9390921476881555</v>
      </c>
      <c r="IP471" s="444">
        <v>86.716925084947775</v>
      </c>
      <c r="IQ471" s="444">
        <v>68.196333935638236</v>
      </c>
      <c r="IR471" s="445">
        <v>18.520591149309531</v>
      </c>
      <c r="IS471" s="443">
        <f>Daten_Polit!AQ471</f>
        <v>2.4</v>
      </c>
      <c r="IT471" s="227">
        <f>Daten_Polit!AR471</f>
        <v>8.1999999999999993</v>
      </c>
      <c r="IU471" s="227">
        <f>Daten_Polit!AS471</f>
        <v>1.6</v>
      </c>
      <c r="IV471" s="227">
        <f>Daten_Polit!AT471</f>
        <v>1.7</v>
      </c>
      <c r="IW471" s="227">
        <f>Daten_Polit!AU471</f>
        <v>1.5</v>
      </c>
      <c r="IX471" s="444" t="s">
        <v>820</v>
      </c>
      <c r="IY471" s="444" t="s">
        <v>820</v>
      </c>
      <c r="IZ471" s="444" t="s">
        <v>820</v>
      </c>
      <c r="JA471" s="444" t="s">
        <v>820</v>
      </c>
      <c r="JB471" s="444" t="s">
        <v>820</v>
      </c>
      <c r="JC471" s="444" t="s">
        <v>820</v>
      </c>
      <c r="JD471" s="444" t="s">
        <v>820</v>
      </c>
      <c r="JE471" s="444" t="s">
        <v>820</v>
      </c>
      <c r="JF471" s="444" t="s">
        <v>820</v>
      </c>
      <c r="JG471" s="444" t="s">
        <v>820</v>
      </c>
      <c r="JH471" s="444" t="s">
        <v>820</v>
      </c>
      <c r="JI471" s="444" t="s">
        <v>820</v>
      </c>
      <c r="JJ471" s="444" t="s">
        <v>820</v>
      </c>
      <c r="JK471" s="444" t="s">
        <v>820</v>
      </c>
      <c r="JL471" s="444" t="s">
        <v>820</v>
      </c>
      <c r="JM471" s="444" t="s">
        <v>820</v>
      </c>
      <c r="JN471" s="444" t="s">
        <v>820</v>
      </c>
      <c r="JO471" s="444" t="s">
        <v>820</v>
      </c>
      <c r="JP471" s="444" t="s">
        <v>820</v>
      </c>
      <c r="JQ471" s="444" t="s">
        <v>820</v>
      </c>
      <c r="JR471" s="444" t="s">
        <v>820</v>
      </c>
      <c r="JS471" s="444" t="s">
        <v>820</v>
      </c>
      <c r="JT471" s="444" t="s">
        <v>820</v>
      </c>
      <c r="JU471" s="444" t="s">
        <v>820</v>
      </c>
      <c r="JV471" s="444" t="s">
        <v>820</v>
      </c>
      <c r="JW471" s="444" t="s">
        <v>820</v>
      </c>
      <c r="JX471" s="444" t="s">
        <v>820</v>
      </c>
      <c r="JY471" s="444" t="s">
        <v>820</v>
      </c>
      <c r="JZ471" s="444" t="s">
        <v>820</v>
      </c>
      <c r="KA471" s="445" t="s">
        <v>820</v>
      </c>
    </row>
    <row r="472" spans="4:287" ht="12.65" customHeight="1" x14ac:dyDescent="0.2">
      <c r="D472" s="276"/>
      <c r="E472" s="3" t="str">
        <f>Daten_Polit!E472</f>
        <v>10041999</v>
      </c>
      <c r="F472" s="229" t="str">
        <f>Daten_Polit!F472</f>
        <v>Saarbrücken</v>
      </c>
      <c r="G472" s="246"/>
      <c r="H472" s="531">
        <f>Daten_Polit!H472</f>
        <v>7.1</v>
      </c>
      <c r="I472" s="532">
        <f>Daten_Polit!I472</f>
        <v>23.1</v>
      </c>
      <c r="J472" s="532">
        <f>Daten_Polit!J472</f>
        <v>4</v>
      </c>
      <c r="K472" s="532">
        <f>Daten_Polit!K472</f>
        <v>4.3</v>
      </c>
      <c r="L472" s="532">
        <f>Daten_Polit!L472</f>
        <v>2.5</v>
      </c>
      <c r="M472" s="308">
        <v>0.70405772710392611</v>
      </c>
      <c r="N472" s="308">
        <v>2.4521966599683127</v>
      </c>
      <c r="O472" s="308">
        <v>0.516623500622584</v>
      </c>
      <c r="P472" s="308">
        <v>0.52656143617661677</v>
      </c>
      <c r="Q472" s="308">
        <v>0.4538826705696577</v>
      </c>
      <c r="R472" s="308">
        <v>6.292904195532059</v>
      </c>
      <c r="S472" s="308">
        <v>4.1203253366460695</v>
      </c>
      <c r="T472" s="308">
        <v>8.9509232645550441</v>
      </c>
      <c r="U472" s="308">
        <v>8.6652467021790862</v>
      </c>
      <c r="V472" s="308">
        <v>11.319879378334496</v>
      </c>
      <c r="W472" s="308">
        <v>38.247311285983173</v>
      </c>
      <c r="X472" s="308">
        <v>42.176061573446653</v>
      </c>
      <c r="Y472" s="308">
        <v>33.455381837462397</v>
      </c>
      <c r="Z472" s="308">
        <v>34.47750575770614</v>
      </c>
      <c r="AA472" s="308">
        <v>25.070069574960929</v>
      </c>
      <c r="AB472" s="308">
        <v>100</v>
      </c>
      <c r="AC472" s="308">
        <v>16.605430481616416</v>
      </c>
      <c r="AD472" s="308">
        <v>79.9760974987541</v>
      </c>
      <c r="AE472" s="308">
        <v>65.828418185368108</v>
      </c>
      <c r="AF472" s="308">
        <v>14.147679313385989</v>
      </c>
      <c r="AG472" s="308">
        <v>100</v>
      </c>
      <c r="AH472" s="308">
        <v>55.72020583754378</v>
      </c>
      <c r="AI472" s="308">
        <v>44.279794162456206</v>
      </c>
      <c r="AJ472" s="308">
        <v>39.37397639423093</v>
      </c>
      <c r="AK472" s="308">
        <v>4.9058177682252753</v>
      </c>
      <c r="AL472" s="308">
        <v>100</v>
      </c>
      <c r="AM472" s="308">
        <v>11.036804985923027</v>
      </c>
      <c r="AN472" s="308">
        <v>83.893505299235898</v>
      </c>
      <c r="AO472" s="308">
        <v>72.422090751905131</v>
      </c>
      <c r="AP472" s="337">
        <v>11.471414547330779</v>
      </c>
      <c r="AQ472" s="531">
        <f>Daten_Polit!M472</f>
        <v>7.1</v>
      </c>
      <c r="AR472" s="532">
        <f>Daten_Polit!N472</f>
        <v>24</v>
      </c>
      <c r="AS472" s="532">
        <f>Daten_Polit!O472</f>
        <v>3.8</v>
      </c>
      <c r="AT472" s="532">
        <f>Daten_Polit!P472</f>
        <v>4.0999999999999996</v>
      </c>
      <c r="AU472" s="532">
        <f>Daten_Polit!Q472</f>
        <v>2.6</v>
      </c>
      <c r="AV472" s="308">
        <v>0.67418829428727545</v>
      </c>
      <c r="AW472" s="308">
        <v>2.2274717697123649</v>
      </c>
      <c r="AX472" s="308">
        <v>0.50831178139838251</v>
      </c>
      <c r="AY472" s="308">
        <v>0.52404969972759508</v>
      </c>
      <c r="AZ472" s="308">
        <v>0.41312112921050459</v>
      </c>
      <c r="BA472" s="308">
        <v>5.8978909054490947</v>
      </c>
      <c r="BB472" s="308">
        <v>3.8323709506281944</v>
      </c>
      <c r="BC472" s="308">
        <v>8.6793539867042195</v>
      </c>
      <c r="BD472" s="308">
        <v>8.4334232446096493</v>
      </c>
      <c r="BE472" s="308">
        <v>10.519468155999245</v>
      </c>
      <c r="BF472" s="308">
        <v>37.53668355573447</v>
      </c>
      <c r="BG472" s="308">
        <v>41.606667665050466</v>
      </c>
      <c r="BH472" s="308">
        <v>34.235520959795494</v>
      </c>
      <c r="BI472" s="308">
        <v>35.53757757621289</v>
      </c>
      <c r="BJ472" s="308">
        <v>24.522242360652495</v>
      </c>
      <c r="BK472" s="308">
        <v>100</v>
      </c>
      <c r="BL472" s="308">
        <v>16.958083599262082</v>
      </c>
      <c r="BM472" s="308">
        <v>79.877321750158274</v>
      </c>
      <c r="BN472" s="308">
        <v>65.239735295150339</v>
      </c>
      <c r="BO472" s="308">
        <v>14.63758645500794</v>
      </c>
      <c r="BP472" s="308">
        <v>100</v>
      </c>
      <c r="BQ472" s="308">
        <v>57.840070919592343</v>
      </c>
      <c r="BR472" s="308">
        <v>42.159929080407657</v>
      </c>
      <c r="BS472" s="308">
        <v>37.010076129908718</v>
      </c>
      <c r="BT472" s="308">
        <v>5.1498529504989312</v>
      </c>
      <c r="BU472" s="308">
        <v>100</v>
      </c>
      <c r="BV472" s="308">
        <v>11.03999993114488</v>
      </c>
      <c r="BW472" s="308">
        <v>84.254472966681789</v>
      </c>
      <c r="BX472" s="308">
        <v>72.300924766795845</v>
      </c>
      <c r="BY472" s="312">
        <v>11.953548199885923</v>
      </c>
      <c r="BZ472" s="531">
        <f>Daten_Polit!R472</f>
        <v>6.7</v>
      </c>
      <c r="CA472" s="532">
        <f>Daten_Polit!S472</f>
        <v>21.9</v>
      </c>
      <c r="CB472" s="532">
        <f>Daten_Polit!T472</f>
        <v>3.7</v>
      </c>
      <c r="CC472" s="532">
        <f>Daten_Polit!U472</f>
        <v>4</v>
      </c>
      <c r="CD472" s="532">
        <f>Daten_Polit!V472</f>
        <v>2.6</v>
      </c>
      <c r="CE472" s="309">
        <v>0.65049918217448999</v>
      </c>
      <c r="CF472" s="309">
        <v>2.0455328995162287</v>
      </c>
      <c r="CG472" s="309">
        <v>0.49926262204846583</v>
      </c>
      <c r="CH472" s="309">
        <v>0.50860388599967243</v>
      </c>
      <c r="CI472" s="309">
        <v>0.44482761445012176</v>
      </c>
      <c r="CJ472" s="309">
        <v>6.3293892393956774</v>
      </c>
      <c r="CK472" s="309">
        <v>4.2760575806524859</v>
      </c>
      <c r="CL472" s="309">
        <v>9.1798952377144367</v>
      </c>
      <c r="CM472" s="309">
        <v>8.9189992002742251</v>
      </c>
      <c r="CN472" s="309">
        <v>11.005917159763172</v>
      </c>
      <c r="CO472" s="309">
        <v>36.219937647225819</v>
      </c>
      <c r="CP472" s="309">
        <v>42.784248546501175</v>
      </c>
      <c r="CQ472" s="309">
        <v>32.500401929259851</v>
      </c>
      <c r="CR472" s="309">
        <v>33.847893643233853</v>
      </c>
      <c r="CS472" s="309">
        <v>23.125879493408156</v>
      </c>
      <c r="CT472" s="309">
        <v>100</v>
      </c>
      <c r="CU472" s="309">
        <v>16.78498362073158</v>
      </c>
      <c r="CV472" s="309">
        <v>80.270797115705079</v>
      </c>
      <c r="CW472" s="309">
        <v>64.95187299725994</v>
      </c>
      <c r="CX472" s="309">
        <v>15.318924118445141</v>
      </c>
      <c r="CY472" s="309">
        <v>100</v>
      </c>
      <c r="CZ472" s="309">
        <v>55.358508161146844</v>
      </c>
      <c r="DA472" s="309">
        <v>44.641491838853156</v>
      </c>
      <c r="DB472" s="309">
        <v>38.995097592263058</v>
      </c>
      <c r="DC472" s="309">
        <v>5.6463942465900985</v>
      </c>
      <c r="DD472" s="309">
        <v>100</v>
      </c>
      <c r="DE472" s="309">
        <v>11.194330899134915</v>
      </c>
      <c r="DF472" s="309">
        <v>84.427602255202657</v>
      </c>
      <c r="DG472" s="309">
        <v>72.061552966470188</v>
      </c>
      <c r="DH472" s="313">
        <v>12.366049288732468</v>
      </c>
      <c r="DI472" s="565">
        <f>Daten_Polit!W472</f>
        <v>6.1</v>
      </c>
      <c r="DJ472" s="532">
        <f>Daten_Polit!X472</f>
        <v>21.2</v>
      </c>
      <c r="DK472" s="532">
        <f>Daten_Polit!Y472</f>
        <v>3.2</v>
      </c>
      <c r="DL472" s="532">
        <f>Daten_Polit!Z472</f>
        <v>3.4</v>
      </c>
      <c r="DM472" s="532">
        <f>Daten_Polit!AA472</f>
        <v>2.2000000000000002</v>
      </c>
      <c r="DN472" s="309">
        <v>0.65101396865915051</v>
      </c>
      <c r="DO472" s="309">
        <v>2.4390999161270881</v>
      </c>
      <c r="DP472" s="309">
        <v>0.43800320386647212</v>
      </c>
      <c r="DQ472" s="309">
        <v>0.44674364362945307</v>
      </c>
      <c r="DR472" s="309">
        <v>0.38870482230912945</v>
      </c>
      <c r="DS472" s="309">
        <v>6.7357549630667837</v>
      </c>
      <c r="DT472" s="309">
        <v>4.9758802633911801</v>
      </c>
      <c r="DU472" s="309">
        <v>9.2221127663326428</v>
      </c>
      <c r="DV472" s="309">
        <v>8.9033712754279435</v>
      </c>
      <c r="DW472" s="309">
        <v>11.354838709676969</v>
      </c>
      <c r="DX472" s="309">
        <v>35.207938835656606</v>
      </c>
      <c r="DY472" s="309">
        <v>37.920733656234525</v>
      </c>
      <c r="DZ472" s="309">
        <v>31.484589233657029</v>
      </c>
      <c r="EA472" s="309">
        <v>33.009945300845409</v>
      </c>
      <c r="EB472" s="309">
        <v>21.294266161715022</v>
      </c>
      <c r="EC472" s="309">
        <v>100</v>
      </c>
      <c r="ED472" s="309">
        <v>17.026467721803947</v>
      </c>
      <c r="EE472" s="309">
        <v>80.168680880120817</v>
      </c>
      <c r="EF472" s="309">
        <v>64.592302441156562</v>
      </c>
      <c r="EG472" s="309">
        <v>15.576378438964264</v>
      </c>
      <c r="EH472" s="309">
        <v>100</v>
      </c>
      <c r="EI472" s="309">
        <v>58.631008274870986</v>
      </c>
      <c r="EJ472" s="309">
        <v>41.368991725129007</v>
      </c>
      <c r="EK472" s="309">
        <v>35.986082391069026</v>
      </c>
      <c r="EL472" s="309">
        <v>5.3829093340599821</v>
      </c>
      <c r="EM472" s="309">
        <v>100</v>
      </c>
      <c r="EN472" s="309">
        <v>11.549307906551213</v>
      </c>
      <c r="EO472" s="309">
        <v>84.317832823384663</v>
      </c>
      <c r="EP472" s="309">
        <v>71.619867530973963</v>
      </c>
      <c r="EQ472" s="367">
        <v>12.697965292410709</v>
      </c>
      <c r="ER472" s="531">
        <f>Daten_Polit!AB472</f>
        <v>6.1</v>
      </c>
      <c r="ES472" s="532">
        <f>Daten_Polit!AC472</f>
        <v>20.9</v>
      </c>
      <c r="ET472" s="532">
        <f>Daten_Polit!AD472</f>
        <v>3.2</v>
      </c>
      <c r="EU472" s="532">
        <f>Daten_Polit!AE472</f>
        <v>3.4</v>
      </c>
      <c r="EV472" s="532">
        <f>Daten_Polit!AF472</f>
        <v>2.2000000000000002</v>
      </c>
      <c r="EW472" s="309">
        <v>0.68789578285542874</v>
      </c>
      <c r="EX472" s="309">
        <v>2.6906098862556918</v>
      </c>
      <c r="EY472" s="309">
        <v>0.44677409205242707</v>
      </c>
      <c r="EZ472" s="309">
        <v>0.45818859717446803</v>
      </c>
      <c r="FA472" s="309">
        <v>0.38562078719362802</v>
      </c>
      <c r="FB472" s="309">
        <v>6.4852459366105872</v>
      </c>
      <c r="FC472" s="309">
        <v>4.8528874465387482</v>
      </c>
      <c r="FD472" s="309">
        <v>8.7965593842021423</v>
      </c>
      <c r="FE472" s="309">
        <v>8.4984019206776384</v>
      </c>
      <c r="FF472" s="309">
        <v>10.72496383218146</v>
      </c>
      <c r="FG472" s="309">
        <v>31.844058552321346</v>
      </c>
      <c r="FH472" s="309">
        <v>33.933986203611475</v>
      </c>
      <c r="FI472" s="309">
        <v>28.938113372429957</v>
      </c>
      <c r="FJ472" s="309">
        <v>30.294873000242518</v>
      </c>
      <c r="FK472" s="309">
        <v>20.193902283459625</v>
      </c>
      <c r="FL472" s="309">
        <v>100</v>
      </c>
      <c r="FM472" s="309">
        <v>16.661149933641877</v>
      </c>
      <c r="FN472" s="309">
        <v>80.4448078524034</v>
      </c>
      <c r="FO472" s="309">
        <v>64.195054161080108</v>
      </c>
      <c r="FP472" s="309">
        <v>16.249753691323292</v>
      </c>
      <c r="FQ472" s="309">
        <v>100</v>
      </c>
      <c r="FR472" s="309">
        <v>58.522935828501055</v>
      </c>
      <c r="FS472" s="309">
        <v>41.477064171498945</v>
      </c>
      <c r="FT472" s="309">
        <v>35.966928921480552</v>
      </c>
      <c r="FU472" s="309">
        <v>5.5101352500183953</v>
      </c>
      <c r="FV472" s="309">
        <v>100</v>
      </c>
      <c r="FW472" s="309">
        <v>11.586792350642829</v>
      </c>
      <c r="FX472" s="309">
        <v>84.190289692307402</v>
      </c>
      <c r="FY472" s="309">
        <v>70.947634399655229</v>
      </c>
      <c r="FZ472" s="313">
        <v>13.242655292652172</v>
      </c>
      <c r="GA472" s="570">
        <f>Daten_Polit!AG472</f>
        <v>7</v>
      </c>
      <c r="GB472" s="571">
        <f>Daten_Polit!AH472</f>
        <v>24.3</v>
      </c>
      <c r="GC472" s="571">
        <f>Daten_Polit!AI472</f>
        <v>3.6</v>
      </c>
      <c r="GD472" s="571">
        <f>Daten_Polit!AJ472</f>
        <v>3.9</v>
      </c>
      <c r="GE472" s="571">
        <f>Daten_Polit!AK472</f>
        <v>2.5</v>
      </c>
      <c r="GF472" s="444">
        <v>0.67353143305329799</v>
      </c>
      <c r="GG472" s="444">
        <v>2.7803175665740878</v>
      </c>
      <c r="GH472" s="444">
        <v>0.43071676546714516</v>
      </c>
      <c r="GI472" s="444">
        <v>0.44068452714324413</v>
      </c>
      <c r="GJ472" s="444">
        <v>0.37947330574189142</v>
      </c>
      <c r="GK472" s="444">
        <v>5.4584431950819035</v>
      </c>
      <c r="GL472" s="444">
        <v>4.0963396409666295</v>
      </c>
      <c r="GM472" s="444">
        <v>7.3731323192892706</v>
      </c>
      <c r="GN472" s="444">
        <v>7.113692514412044</v>
      </c>
      <c r="GO472" s="444">
        <v>9.002558937224272</v>
      </c>
      <c r="GP472" s="444">
        <v>31.791653746849857</v>
      </c>
      <c r="GQ472" s="444">
        <v>34.06118642356509</v>
      </c>
      <c r="GR472" s="444">
        <v>28.590362516289964</v>
      </c>
      <c r="GS472" s="444">
        <v>29.655696267718117</v>
      </c>
      <c r="GT472" s="444">
        <v>21.897495349280153</v>
      </c>
      <c r="GU472" s="444">
        <v>100</v>
      </c>
      <c r="GV472" s="444">
        <v>16.684804257799197</v>
      </c>
      <c r="GW472" s="444">
        <v>80.057628617026992</v>
      </c>
      <c r="GX472" s="444">
        <v>63.782182361921173</v>
      </c>
      <c r="GY472" s="444">
        <v>16.275446255105827</v>
      </c>
      <c r="GZ472" s="444">
        <v>100</v>
      </c>
      <c r="HA472" s="444">
        <v>58.69295990555716</v>
      </c>
      <c r="HB472" s="444">
        <v>41.30704009444284</v>
      </c>
      <c r="HC472" s="444">
        <v>35.579136876243965</v>
      </c>
      <c r="HD472" s="444">
        <v>5.7279032181988692</v>
      </c>
      <c r="HE472" s="444">
        <v>100</v>
      </c>
      <c r="HF472" s="444">
        <v>11.208204627746595</v>
      </c>
      <c r="HG472" s="444">
        <v>84.024533035758012</v>
      </c>
      <c r="HH472" s="444">
        <v>70.34180459035845</v>
      </c>
      <c r="HI472" s="445">
        <v>13.682728445399562</v>
      </c>
      <c r="HJ472" s="570">
        <f>Daten_Polit!AL472</f>
        <v>6.7</v>
      </c>
      <c r="HK472" s="571">
        <f>Daten_Polit!AM472</f>
        <v>23.7</v>
      </c>
      <c r="HL472" s="571">
        <f>Daten_Polit!AN472</f>
        <v>3.4</v>
      </c>
      <c r="HM472" s="571">
        <f>Daten_Polit!AO472</f>
        <v>3.7</v>
      </c>
      <c r="HN472" s="571">
        <f>Daten_Polit!AP472</f>
        <v>2.2999999999999998</v>
      </c>
      <c r="HO472" s="444">
        <v>0.5616254318207311</v>
      </c>
      <c r="HP472" s="444">
        <v>2.2674852726125088</v>
      </c>
      <c r="HQ472" s="444">
        <v>0.35607612851065124</v>
      </c>
      <c r="HR472" s="444">
        <v>0.36385701651123648</v>
      </c>
      <c r="HS472" s="444">
        <v>0.31814884356967854</v>
      </c>
      <c r="HT472" s="444">
        <v>5.7442660826454013</v>
      </c>
      <c r="HU472" s="444">
        <v>4.2672478376353506</v>
      </c>
      <c r="HV472" s="444">
        <v>7.929524188731782</v>
      </c>
      <c r="HW472" s="444">
        <v>7.5743044476618042</v>
      </c>
      <c r="HX472" s="444">
        <v>10.177404295050998</v>
      </c>
      <c r="HY472" s="444">
        <v>40.095914073458417</v>
      </c>
      <c r="HZ472" s="444">
        <v>42.587552118450922</v>
      </c>
      <c r="IA472" s="444">
        <v>36.397936553462692</v>
      </c>
      <c r="IB472" s="444">
        <v>37.660357592169056</v>
      </c>
      <c r="IC472" s="444">
        <v>28.394805502846793</v>
      </c>
      <c r="ID472" s="444">
        <v>100</v>
      </c>
      <c r="IE472" s="444">
        <v>16.70591429025249</v>
      </c>
      <c r="IF472" s="444">
        <v>80.19016441633741</v>
      </c>
      <c r="IG472" s="444">
        <v>63.483715788705943</v>
      </c>
      <c r="IH472" s="444">
        <v>16.70644862763147</v>
      </c>
      <c r="II472" s="444">
        <v>100</v>
      </c>
      <c r="IJ472" s="444">
        <v>60.078193827857795</v>
      </c>
      <c r="IK472" s="444">
        <v>39.92180617214219</v>
      </c>
      <c r="IL472" s="444">
        <v>34.432139817838085</v>
      </c>
      <c r="IM472" s="444">
        <v>5.4896663543041093</v>
      </c>
      <c r="IN472" s="444">
        <v>100</v>
      </c>
      <c r="IO472" s="444">
        <v>11.582592701765817</v>
      </c>
      <c r="IP472" s="444">
        <v>83.968518016662316</v>
      </c>
      <c r="IQ472" s="444">
        <v>69.674583426493072</v>
      </c>
      <c r="IR472" s="445">
        <v>14.293934590169238</v>
      </c>
      <c r="IS472" s="443">
        <f>Daten_Polit!AQ472</f>
        <v>6.2</v>
      </c>
      <c r="IT472" s="227">
        <f>Daten_Polit!AR472</f>
        <v>22.4</v>
      </c>
      <c r="IU472" s="227">
        <f>Daten_Polit!AS472</f>
        <v>3</v>
      </c>
      <c r="IV472" s="227">
        <f>Daten_Polit!AT472</f>
        <v>3.3</v>
      </c>
      <c r="IW472" s="227">
        <f>Daten_Polit!AU472</f>
        <v>2</v>
      </c>
      <c r="IX472" s="444" t="s">
        <v>820</v>
      </c>
      <c r="IY472" s="444" t="s">
        <v>820</v>
      </c>
      <c r="IZ472" s="444" t="s">
        <v>820</v>
      </c>
      <c r="JA472" s="444" t="s">
        <v>820</v>
      </c>
      <c r="JB472" s="444" t="s">
        <v>820</v>
      </c>
      <c r="JC472" s="444" t="s">
        <v>820</v>
      </c>
      <c r="JD472" s="444" t="s">
        <v>820</v>
      </c>
      <c r="JE472" s="444" t="s">
        <v>820</v>
      </c>
      <c r="JF472" s="444" t="s">
        <v>820</v>
      </c>
      <c r="JG472" s="444" t="s">
        <v>820</v>
      </c>
      <c r="JH472" s="444" t="s">
        <v>820</v>
      </c>
      <c r="JI472" s="444" t="s">
        <v>820</v>
      </c>
      <c r="JJ472" s="444" t="s">
        <v>820</v>
      </c>
      <c r="JK472" s="444" t="s">
        <v>820</v>
      </c>
      <c r="JL472" s="444" t="s">
        <v>820</v>
      </c>
      <c r="JM472" s="444" t="s">
        <v>820</v>
      </c>
      <c r="JN472" s="444" t="s">
        <v>820</v>
      </c>
      <c r="JO472" s="444" t="s">
        <v>820</v>
      </c>
      <c r="JP472" s="444" t="s">
        <v>820</v>
      </c>
      <c r="JQ472" s="444" t="s">
        <v>820</v>
      </c>
      <c r="JR472" s="444" t="s">
        <v>820</v>
      </c>
      <c r="JS472" s="444" t="s">
        <v>820</v>
      </c>
      <c r="JT472" s="444" t="s">
        <v>820</v>
      </c>
      <c r="JU472" s="444" t="s">
        <v>820</v>
      </c>
      <c r="JV472" s="444" t="s">
        <v>820</v>
      </c>
      <c r="JW472" s="444" t="s">
        <v>820</v>
      </c>
      <c r="JX472" s="444" t="s">
        <v>820</v>
      </c>
      <c r="JY472" s="444" t="s">
        <v>820</v>
      </c>
      <c r="JZ472" s="444" t="s">
        <v>820</v>
      </c>
      <c r="KA472" s="445" t="s">
        <v>820</v>
      </c>
    </row>
    <row r="473" spans="4:287" ht="12.65" customHeight="1" x14ac:dyDescent="0.2">
      <c r="D473" s="276"/>
      <c r="E473" s="3" t="str">
        <f>Daten_Polit!E473</f>
        <v>11000999</v>
      </c>
      <c r="F473" s="229" t="str">
        <f>Daten_Polit!F473</f>
        <v>Berlin</v>
      </c>
      <c r="G473" s="246"/>
      <c r="H473" s="531">
        <f>Daten_Polit!H473</f>
        <v>9.8000000000000007</v>
      </c>
      <c r="I473" s="532">
        <f>Daten_Polit!I473</f>
        <v>30.8</v>
      </c>
      <c r="J473" s="532">
        <f>Daten_Polit!J473</f>
        <v>6.5</v>
      </c>
      <c r="K473" s="532">
        <f>Daten_Polit!K473</f>
        <v>7.3</v>
      </c>
      <c r="L473" s="532">
        <f>Daten_Polit!L473</f>
        <v>4.5</v>
      </c>
      <c r="M473" s="308">
        <v>0.91322069324128918</v>
      </c>
      <c r="N473" s="308">
        <v>2.9076377281997563</v>
      </c>
      <c r="O473" s="308">
        <v>0.75336656219008258</v>
      </c>
      <c r="P473" s="308">
        <v>0.75078847702360962</v>
      </c>
      <c r="Q473" s="308">
        <v>0.76100591802092254</v>
      </c>
      <c r="R473" s="308">
        <v>6.4466867759003303</v>
      </c>
      <c r="S473" s="308">
        <v>3.7733891907808363</v>
      </c>
      <c r="T473" s="308">
        <v>8.685657815588204</v>
      </c>
      <c r="U473" s="308">
        <v>7.7091987611213924</v>
      </c>
      <c r="V473" s="308">
        <v>12.539620546092678</v>
      </c>
      <c r="W473" s="308">
        <v>35.325386922499867</v>
      </c>
      <c r="X473" s="308">
        <v>35.913033185339287</v>
      </c>
      <c r="Y473" s="308">
        <v>34.626005445121187</v>
      </c>
      <c r="Z473" s="308">
        <v>37.567094855372993</v>
      </c>
      <c r="AA473" s="308">
        <v>23.059025845936098</v>
      </c>
      <c r="AB473" s="308">
        <v>100</v>
      </c>
      <c r="AC473" s="308">
        <v>14.070038195816368</v>
      </c>
      <c r="AD473" s="308">
        <v>83.955607821182497</v>
      </c>
      <c r="AE473" s="308">
        <v>58.633631724203774</v>
      </c>
      <c r="AF473" s="308">
        <v>25.321976096978734</v>
      </c>
      <c r="AG473" s="308">
        <v>100</v>
      </c>
      <c r="AH473" s="308">
        <v>45.185386353411083</v>
      </c>
      <c r="AI473" s="308">
        <v>54.814613646588917</v>
      </c>
      <c r="AJ473" s="308">
        <v>43.564066714032691</v>
      </c>
      <c r="AK473" s="308">
        <v>11.250546932556221</v>
      </c>
      <c r="AL473" s="308">
        <v>100</v>
      </c>
      <c r="AM473" s="308">
        <v>8.4591928079442553</v>
      </c>
      <c r="AN473" s="308">
        <v>88.570165593304523</v>
      </c>
      <c r="AO473" s="308">
        <v>66.221964104478673</v>
      </c>
      <c r="AP473" s="337">
        <v>22.348201488825868</v>
      </c>
      <c r="AQ473" s="531">
        <f>Daten_Polit!M473</f>
        <v>9</v>
      </c>
      <c r="AR473" s="532">
        <f>Daten_Polit!N473</f>
        <v>29.2</v>
      </c>
      <c r="AS473" s="532">
        <f>Daten_Polit!O473</f>
        <v>5.8</v>
      </c>
      <c r="AT473" s="532">
        <f>Daten_Polit!P473</f>
        <v>6.5</v>
      </c>
      <c r="AU473" s="532">
        <f>Daten_Polit!Q473</f>
        <v>4.2</v>
      </c>
      <c r="AV473" s="308">
        <v>0.86164128900010351</v>
      </c>
      <c r="AW473" s="308">
        <v>2.6858205368706356</v>
      </c>
      <c r="AX473" s="308">
        <v>0.71148045359134104</v>
      </c>
      <c r="AY473" s="308">
        <v>0.70207129182687533</v>
      </c>
      <c r="AZ473" s="308">
        <v>0.73776960057325869</v>
      </c>
      <c r="BA473" s="308">
        <v>6.7191468417145375</v>
      </c>
      <c r="BB473" s="308">
        <v>3.954230307938694</v>
      </c>
      <c r="BC473" s="308">
        <v>9.1394031291739513</v>
      </c>
      <c r="BD473" s="308">
        <v>7.9539237164469441</v>
      </c>
      <c r="BE473" s="308">
        <v>13.520436543253812</v>
      </c>
      <c r="BF473" s="308">
        <v>35.353669803293663</v>
      </c>
      <c r="BG473" s="308">
        <v>36.257721534762197</v>
      </c>
      <c r="BH473" s="308">
        <v>35.076204781814027</v>
      </c>
      <c r="BI473" s="308">
        <v>38.647375709524709</v>
      </c>
      <c r="BJ473" s="308">
        <v>21.968799919569566</v>
      </c>
      <c r="BK473" s="308">
        <v>100</v>
      </c>
      <c r="BL473" s="308">
        <v>13.725375162137393</v>
      </c>
      <c r="BM473" s="308">
        <v>84.318806681460927</v>
      </c>
      <c r="BN473" s="308">
        <v>58.007758888668384</v>
      </c>
      <c r="BO473" s="308">
        <v>26.311047792792554</v>
      </c>
      <c r="BP473" s="308">
        <v>100</v>
      </c>
      <c r="BQ473" s="308">
        <v>46.2367275263165</v>
      </c>
      <c r="BR473" s="308">
        <v>53.763272473683486</v>
      </c>
      <c r="BS473" s="308">
        <v>42.033392643577159</v>
      </c>
      <c r="BT473" s="308">
        <v>11.729879830106329</v>
      </c>
      <c r="BU473" s="308">
        <v>100</v>
      </c>
      <c r="BV473" s="308">
        <v>8.6503752860682575</v>
      </c>
      <c r="BW473" s="308">
        <v>88.45045986491165</v>
      </c>
      <c r="BX473" s="308">
        <v>65.137179369665361</v>
      </c>
      <c r="BY473" s="312">
        <v>23.313280495246293</v>
      </c>
      <c r="BZ473" s="531">
        <f>Daten_Polit!R473</f>
        <v>8.1</v>
      </c>
      <c r="CA473" s="532">
        <f>Daten_Polit!S473</f>
        <v>27.2</v>
      </c>
      <c r="CB473" s="532">
        <f>Daten_Polit!T473</f>
        <v>5.2</v>
      </c>
      <c r="CC473" s="532">
        <f>Daten_Polit!U473</f>
        <v>5.8</v>
      </c>
      <c r="CD473" s="532">
        <f>Daten_Polit!V473</f>
        <v>3.9</v>
      </c>
      <c r="CE473" s="309">
        <v>0.81662698659819655</v>
      </c>
      <c r="CF473" s="309">
        <v>2.4788709069641937</v>
      </c>
      <c r="CG473" s="309">
        <v>0.67370280880246058</v>
      </c>
      <c r="CH473" s="309">
        <v>0.65056666426187348</v>
      </c>
      <c r="CI473" s="309">
        <v>0.73438601412554494</v>
      </c>
      <c r="CJ473" s="309">
        <v>7.1100039439421696</v>
      </c>
      <c r="CK473" s="309">
        <v>4.3684434607570317</v>
      </c>
      <c r="CL473" s="309">
        <v>9.6333984747473611</v>
      </c>
      <c r="CM473" s="309">
        <v>8.3674916788974443</v>
      </c>
      <c r="CN473" s="309">
        <v>13.852452408646549</v>
      </c>
      <c r="CO473" s="309">
        <v>32.603417524092919</v>
      </c>
      <c r="CP473" s="309">
        <v>34.760551614742447</v>
      </c>
      <c r="CQ473" s="309">
        <v>32.465440736549475</v>
      </c>
      <c r="CR473" s="309">
        <v>36.474143708895838</v>
      </c>
      <c r="CS473" s="309">
        <v>19.216691807826994</v>
      </c>
      <c r="CT473" s="309">
        <v>100</v>
      </c>
      <c r="CU473" s="309">
        <v>13.993330256257657</v>
      </c>
      <c r="CV473" s="309">
        <v>84.060334836825717</v>
      </c>
      <c r="CW473" s="309">
        <v>56.963790589732902</v>
      </c>
      <c r="CX473" s="309">
        <v>27.096544247092822</v>
      </c>
      <c r="CY473" s="309">
        <v>100</v>
      </c>
      <c r="CZ473" s="309">
        <v>46.590192726545524</v>
      </c>
      <c r="DA473" s="309">
        <v>53.409807273454469</v>
      </c>
      <c r="DB473" s="309">
        <v>40.710670050454048</v>
      </c>
      <c r="DC473" s="309">
        <v>12.699137223000424</v>
      </c>
      <c r="DD473" s="309">
        <v>100</v>
      </c>
      <c r="DE473" s="309">
        <v>8.9742659145678729</v>
      </c>
      <c r="DF473" s="309">
        <v>88.194158012273903</v>
      </c>
      <c r="DG473" s="309">
        <v>63.850461828444224</v>
      </c>
      <c r="DH473" s="313">
        <v>24.343696183829671</v>
      </c>
      <c r="DI473" s="565">
        <f>Daten_Polit!W473</f>
        <v>7.4</v>
      </c>
      <c r="DJ473" s="532">
        <f>Daten_Polit!X473</f>
        <v>26.1</v>
      </c>
      <c r="DK473" s="532">
        <f>Daten_Polit!Y473</f>
        <v>4.4000000000000004</v>
      </c>
      <c r="DL473" s="532">
        <f>Daten_Polit!Z473</f>
        <v>4.9000000000000004</v>
      </c>
      <c r="DM473" s="532">
        <f>Daten_Polit!AA473</f>
        <v>3.4</v>
      </c>
      <c r="DN473" s="309">
        <v>0.78252949669620853</v>
      </c>
      <c r="DO473" s="309">
        <v>2.7107182464748414</v>
      </c>
      <c r="DP473" s="309">
        <v>0.6041177772712647</v>
      </c>
      <c r="DQ473" s="309">
        <v>0.57606621534945557</v>
      </c>
      <c r="DR473" s="309">
        <v>0.67341685651176852</v>
      </c>
      <c r="DS473" s="309">
        <v>7.4396805246147251</v>
      </c>
      <c r="DT473" s="309">
        <v>4.7666688916127553</v>
      </c>
      <c r="DU473" s="309">
        <v>10.049272667815499</v>
      </c>
      <c r="DV473" s="309">
        <v>8.6589052977050596</v>
      </c>
      <c r="DW473" s="309">
        <v>14.293159104715777</v>
      </c>
      <c r="DX473" s="309">
        <v>31.001402786869786</v>
      </c>
      <c r="DY473" s="309">
        <v>31.217991385837124</v>
      </c>
      <c r="DZ473" s="309">
        <v>30.744885405952804</v>
      </c>
      <c r="EA473" s="309">
        <v>34.879299463552996</v>
      </c>
      <c r="EB473" s="309">
        <v>18.209488045015366</v>
      </c>
      <c r="EC473" s="309">
        <v>100</v>
      </c>
      <c r="ED473" s="309">
        <v>14.088003096447244</v>
      </c>
      <c r="EE473" s="309">
        <v>84.01187600532117</v>
      </c>
      <c r="EF473" s="309">
        <v>56.044080298807764</v>
      </c>
      <c r="EG473" s="309">
        <v>27.9677957065134</v>
      </c>
      <c r="EH473" s="309">
        <v>100</v>
      </c>
      <c r="EI473" s="309">
        <v>49.678310501100299</v>
      </c>
      <c r="EJ473" s="309">
        <v>50.321689498899701</v>
      </c>
      <c r="EK473" s="309">
        <v>37.633491434869249</v>
      </c>
      <c r="EL473" s="309">
        <v>12.688198064030457</v>
      </c>
      <c r="EM473" s="309">
        <v>100</v>
      </c>
      <c r="EN473" s="309">
        <v>9.2490843465717099</v>
      </c>
      <c r="EO473" s="309">
        <v>88.031324303016291</v>
      </c>
      <c r="EP473" s="309">
        <v>62.665121109473368</v>
      </c>
      <c r="EQ473" s="367">
        <v>25.366203193542937</v>
      </c>
      <c r="ER473" s="531">
        <f>Daten_Polit!AB473</f>
        <v>7</v>
      </c>
      <c r="ES473" s="532">
        <f>Daten_Polit!AC473</f>
        <v>25.1</v>
      </c>
      <c r="ET473" s="532">
        <f>Daten_Polit!AD473</f>
        <v>4.0999999999999996</v>
      </c>
      <c r="EU473" s="532">
        <f>Daten_Polit!AE473</f>
        <v>4.5</v>
      </c>
      <c r="EV473" s="532">
        <f>Daten_Polit!AF473</f>
        <v>3.4</v>
      </c>
      <c r="EW473" s="309">
        <v>0.76791232421832889</v>
      </c>
      <c r="EX473" s="309">
        <v>2.685487507802804</v>
      </c>
      <c r="EY473" s="309">
        <v>0.58388918395893707</v>
      </c>
      <c r="EZ473" s="309">
        <v>0.54600394768533278</v>
      </c>
      <c r="FA473" s="309">
        <v>0.67172239900569441</v>
      </c>
      <c r="FB473" s="309">
        <v>7.5264651066715063</v>
      </c>
      <c r="FC473" s="309">
        <v>4.8340286031679485</v>
      </c>
      <c r="FD473" s="309">
        <v>10.29699336645772</v>
      </c>
      <c r="FE473" s="309">
        <v>8.7811543001876622</v>
      </c>
      <c r="FF473" s="309">
        <v>14.462436686069077</v>
      </c>
      <c r="FG473" s="309">
        <v>28.572740624739694</v>
      </c>
      <c r="FH473" s="309">
        <v>29.038369153804837</v>
      </c>
      <c r="FI473" s="309">
        <v>27.988316800280177</v>
      </c>
      <c r="FJ473" s="309">
        <v>32.366553266444178</v>
      </c>
      <c r="FK473" s="309">
        <v>16.090676318159471</v>
      </c>
      <c r="FL473" s="309">
        <v>100</v>
      </c>
      <c r="FM473" s="309">
        <v>14.442272790734354</v>
      </c>
      <c r="FN473" s="309">
        <v>83.61641782469556</v>
      </c>
      <c r="FO473" s="309">
        <v>54.737976987781764</v>
      </c>
      <c r="FP473" s="309">
        <v>28.878440836913782</v>
      </c>
      <c r="FQ473" s="309">
        <v>100</v>
      </c>
      <c r="FR473" s="309">
        <v>51.486160125885647</v>
      </c>
      <c r="FS473" s="309">
        <v>48.513839874114353</v>
      </c>
      <c r="FT473" s="309">
        <v>35.233291987258944</v>
      </c>
      <c r="FU473" s="309">
        <v>13.280547886855414</v>
      </c>
      <c r="FV473" s="309">
        <v>100</v>
      </c>
      <c r="FW473" s="309">
        <v>9.5222719600834012</v>
      </c>
      <c r="FX473" s="309">
        <v>87.720909094164824</v>
      </c>
      <c r="FY473" s="309">
        <v>61.2862264181976</v>
      </c>
      <c r="FZ473" s="313">
        <v>26.434682675967224</v>
      </c>
      <c r="GA473" s="570">
        <f>Daten_Polit!AG473</f>
        <v>8.4</v>
      </c>
      <c r="GB473" s="571">
        <f>Daten_Polit!AH473</f>
        <v>30</v>
      </c>
      <c r="GC473" s="571">
        <f>Daten_Polit!AI473</f>
        <v>4.8</v>
      </c>
      <c r="GD473" s="571">
        <f>Daten_Polit!AJ473</f>
        <v>5.2</v>
      </c>
      <c r="GE473" s="571">
        <f>Daten_Polit!AK473</f>
        <v>4.2</v>
      </c>
      <c r="GF473" s="444">
        <v>0.82536644502350531</v>
      </c>
      <c r="GG473" s="444">
        <v>3.2924162446053713</v>
      </c>
      <c r="GH473" s="444">
        <v>0.58815038649735496</v>
      </c>
      <c r="GI473" s="444">
        <v>0.55221271916028447</v>
      </c>
      <c r="GJ473" s="444">
        <v>0.6666531530035622</v>
      </c>
      <c r="GK473" s="444">
        <v>6.0537447729743175</v>
      </c>
      <c r="GL473" s="444">
        <v>3.9342226823727122</v>
      </c>
      <c r="GM473" s="444">
        <v>8.3512059875262281</v>
      </c>
      <c r="GN473" s="444">
        <v>7.089217864215537</v>
      </c>
      <c r="GO473" s="444">
        <v>11.369613968382899</v>
      </c>
      <c r="GP473" s="444">
        <v>27.278623475011678</v>
      </c>
      <c r="GQ473" s="444">
        <v>28.177241063647116</v>
      </c>
      <c r="GR473" s="444">
        <v>26.093433847001396</v>
      </c>
      <c r="GS473" s="444">
        <v>30.188580702075896</v>
      </c>
      <c r="GT473" s="444">
        <v>16.34636030566762</v>
      </c>
      <c r="GU473" s="444">
        <v>100</v>
      </c>
      <c r="GV473" s="444">
        <v>14.773549962682534</v>
      </c>
      <c r="GW473" s="444">
        <v>83.119944135176766</v>
      </c>
      <c r="GX473" s="444">
        <v>53.282677661714658</v>
      </c>
      <c r="GY473" s="444">
        <v>29.837266473462105</v>
      </c>
      <c r="GZ473" s="444">
        <v>100</v>
      </c>
      <c r="HA473" s="444">
        <v>52.314830385359244</v>
      </c>
      <c r="HB473" s="444">
        <v>47.685169614640749</v>
      </c>
      <c r="HC473" s="444">
        <v>33.412158590931668</v>
      </c>
      <c r="HD473" s="444">
        <v>14.273011023709078</v>
      </c>
      <c r="HE473" s="444">
        <v>100</v>
      </c>
      <c r="HF473" s="444">
        <v>9.4286205742202736</v>
      </c>
      <c r="HG473" s="444">
        <v>87.551929135387624</v>
      </c>
      <c r="HH473" s="444">
        <v>60.058044340305194</v>
      </c>
      <c r="HI473" s="445">
        <v>27.49388479508243</v>
      </c>
      <c r="HJ473" s="570">
        <f>Daten_Polit!AL473</f>
        <v>8.3000000000000007</v>
      </c>
      <c r="HK473" s="571">
        <f>Daten_Polit!AM473</f>
        <v>30.4</v>
      </c>
      <c r="HL473" s="571">
        <f>Daten_Polit!AN473</f>
        <v>4.7</v>
      </c>
      <c r="HM473" s="571">
        <f>Daten_Polit!AO473</f>
        <v>5.2</v>
      </c>
      <c r="HN473" s="571">
        <f>Daten_Polit!AP473</f>
        <v>3.7</v>
      </c>
      <c r="HO473" s="444">
        <v>0.6692961227399179</v>
      </c>
      <c r="HP473" s="444">
        <v>2.5081919531444532</v>
      </c>
      <c r="HQ473" s="444">
        <v>0.48675646221804897</v>
      </c>
      <c r="HR473" s="444">
        <v>0.45163224371599592</v>
      </c>
      <c r="HS473" s="444">
        <v>0.55879034038521735</v>
      </c>
      <c r="HT473" s="444">
        <v>6.2174536105120426</v>
      </c>
      <c r="HU473" s="444">
        <v>3.95247917836436</v>
      </c>
      <c r="HV473" s="444">
        <v>8.8509518362109052</v>
      </c>
      <c r="HW473" s="444">
        <v>7.2355859924314476</v>
      </c>
      <c r="HX473" s="444">
        <v>12.872475421306634</v>
      </c>
      <c r="HY473" s="444">
        <v>38.604383814343038</v>
      </c>
      <c r="HZ473" s="444">
        <v>41.140640254746096</v>
      </c>
      <c r="IA473" s="444">
        <v>35.580436599619077</v>
      </c>
      <c r="IB473" s="444">
        <v>39.937206983601605</v>
      </c>
      <c r="IC473" s="444">
        <v>24.672201794771784</v>
      </c>
      <c r="ID473" s="444">
        <v>100</v>
      </c>
      <c r="IE473" s="444">
        <v>14.870529930742116</v>
      </c>
      <c r="IF473" s="444">
        <v>83.092061188177794</v>
      </c>
      <c r="IG473" s="444">
        <v>52.680604007458108</v>
      </c>
      <c r="IH473" s="444">
        <v>30.411457180719676</v>
      </c>
      <c r="II473" s="444">
        <v>100</v>
      </c>
      <c r="IJ473" s="444">
        <v>53.589385347513016</v>
      </c>
      <c r="IK473" s="444">
        <v>46.410614652486998</v>
      </c>
      <c r="IL473" s="444">
        <v>33.278370288205025</v>
      </c>
      <c r="IM473" s="444">
        <v>13.132244364281972</v>
      </c>
      <c r="IN473" s="444">
        <v>100</v>
      </c>
      <c r="IO473" s="444">
        <v>9.7178683269288975</v>
      </c>
      <c r="IP473" s="444">
        <v>87.426334189289463</v>
      </c>
      <c r="IQ473" s="444">
        <v>58.769781298311067</v>
      </c>
      <c r="IR473" s="445">
        <v>28.6565528909784</v>
      </c>
      <c r="IS473" s="443">
        <f>Daten_Polit!AQ473</f>
        <v>7.6</v>
      </c>
      <c r="IT473" s="227">
        <f>Daten_Polit!AR473</f>
        <v>28</v>
      </c>
      <c r="IU473" s="227">
        <f>Daten_Polit!AS473</f>
        <v>4.2</v>
      </c>
      <c r="IV473" s="227">
        <f>Daten_Polit!AT473</f>
        <v>4.7</v>
      </c>
      <c r="IW473" s="227">
        <f>Daten_Polit!AU473</f>
        <v>3.3</v>
      </c>
      <c r="IX473" s="444" t="s">
        <v>820</v>
      </c>
      <c r="IY473" s="444" t="s">
        <v>820</v>
      </c>
      <c r="IZ473" s="444" t="s">
        <v>820</v>
      </c>
      <c r="JA473" s="444" t="s">
        <v>820</v>
      </c>
      <c r="JB473" s="444" t="s">
        <v>820</v>
      </c>
      <c r="JC473" s="444" t="s">
        <v>820</v>
      </c>
      <c r="JD473" s="444" t="s">
        <v>820</v>
      </c>
      <c r="JE473" s="444" t="s">
        <v>820</v>
      </c>
      <c r="JF473" s="444" t="s">
        <v>820</v>
      </c>
      <c r="JG473" s="444" t="s">
        <v>820</v>
      </c>
      <c r="JH473" s="444" t="s">
        <v>820</v>
      </c>
      <c r="JI473" s="444" t="s">
        <v>820</v>
      </c>
      <c r="JJ473" s="444" t="s">
        <v>820</v>
      </c>
      <c r="JK473" s="444" t="s">
        <v>820</v>
      </c>
      <c r="JL473" s="444" t="s">
        <v>820</v>
      </c>
      <c r="JM473" s="444" t="s">
        <v>820</v>
      </c>
      <c r="JN473" s="444" t="s">
        <v>820</v>
      </c>
      <c r="JO473" s="444" t="s">
        <v>820</v>
      </c>
      <c r="JP473" s="444" t="s">
        <v>820</v>
      </c>
      <c r="JQ473" s="444" t="s">
        <v>820</v>
      </c>
      <c r="JR473" s="444" t="s">
        <v>820</v>
      </c>
      <c r="JS473" s="444" t="s">
        <v>820</v>
      </c>
      <c r="JT473" s="444" t="s">
        <v>820</v>
      </c>
      <c r="JU473" s="444" t="s">
        <v>820</v>
      </c>
      <c r="JV473" s="444" t="s">
        <v>820</v>
      </c>
      <c r="JW473" s="444" t="s">
        <v>820</v>
      </c>
      <c r="JX473" s="444" t="s">
        <v>820</v>
      </c>
      <c r="JY473" s="444" t="s">
        <v>820</v>
      </c>
      <c r="JZ473" s="444" t="s">
        <v>820</v>
      </c>
      <c r="KA473" s="445" t="s">
        <v>820</v>
      </c>
    </row>
    <row r="474" spans="4:287" ht="12.65" customHeight="1" x14ac:dyDescent="0.2">
      <c r="D474" s="276"/>
      <c r="E474" s="3" t="str">
        <f>Daten_Polit!E474</f>
        <v>13003999</v>
      </c>
      <c r="F474" s="229" t="str">
        <f>Daten_Polit!F474</f>
        <v>Rostock</v>
      </c>
      <c r="G474" s="246"/>
      <c r="H474" s="531">
        <f>Daten_Polit!H474</f>
        <v>9</v>
      </c>
      <c r="I474" s="532">
        <f>Daten_Polit!I474</f>
        <v>32.200000000000003</v>
      </c>
      <c r="J474" s="532">
        <f>Daten_Polit!J474</f>
        <v>7.2</v>
      </c>
      <c r="K474" s="532">
        <f>Daten_Polit!K474</f>
        <v>7.9</v>
      </c>
      <c r="L474" s="532">
        <f>Daten_Polit!L474</f>
        <v>4.0999999999999996</v>
      </c>
      <c r="M474" s="308">
        <v>0.97517500788129263</v>
      </c>
      <c r="N474" s="308">
        <v>4.1060669418500524</v>
      </c>
      <c r="O474" s="308">
        <v>0.88913694465875392</v>
      </c>
      <c r="P474" s="308">
        <v>0.95568880314804339</v>
      </c>
      <c r="Q474" s="308">
        <v>0.58651188887914718</v>
      </c>
      <c r="R474" s="308">
        <v>7.6043232961920548</v>
      </c>
      <c r="S474" s="308">
        <v>4.4195657537626447</v>
      </c>
      <c r="T474" s="308">
        <v>8.9396129690594766</v>
      </c>
      <c r="U474" s="308">
        <v>8.5028630426366263</v>
      </c>
      <c r="V474" s="308">
        <v>12.631337199288634</v>
      </c>
      <c r="W474" s="308">
        <v>34.760564108976624</v>
      </c>
      <c r="X474" s="308">
        <v>36.056416270600749</v>
      </c>
      <c r="Y474" s="308">
        <v>33.993445836268741</v>
      </c>
      <c r="Z474" s="308">
        <v>35.115330568598651</v>
      </c>
      <c r="AA474" s="308">
        <v>24.571099597008637</v>
      </c>
      <c r="AB474" s="308">
        <v>100</v>
      </c>
      <c r="AC474" s="308">
        <v>8.1475805492372153</v>
      </c>
      <c r="AD474" s="308">
        <v>89.380886627523665</v>
      </c>
      <c r="AE474" s="308">
        <v>72.007222821922454</v>
      </c>
      <c r="AF474" s="308">
        <v>17.373663805601211</v>
      </c>
      <c r="AG474" s="308">
        <v>100</v>
      </c>
      <c r="AH474" s="308">
        <v>29.147578933181347</v>
      </c>
      <c r="AI474" s="308">
        <v>70.852421066818664</v>
      </c>
      <c r="AJ474" s="308">
        <v>62.98005430304574</v>
      </c>
      <c r="AK474" s="308">
        <v>7.8723667637729173</v>
      </c>
      <c r="AL474" s="308">
        <v>100</v>
      </c>
      <c r="AM474" s="308">
        <v>3.6266803930547953</v>
      </c>
      <c r="AN474" s="308">
        <v>92.928438992333938</v>
      </c>
      <c r="AO474" s="308">
        <v>76.176144679196696</v>
      </c>
      <c r="AP474" s="337">
        <v>16.752294313137238</v>
      </c>
      <c r="AQ474" s="531">
        <f>Daten_Polit!M474</f>
        <v>8.6999999999999993</v>
      </c>
      <c r="AR474" s="532">
        <f>Daten_Polit!N474</f>
        <v>32.200000000000003</v>
      </c>
      <c r="AS474" s="532">
        <f>Daten_Polit!O474</f>
        <v>6.8</v>
      </c>
      <c r="AT474" s="532">
        <f>Daten_Polit!P474</f>
        <v>7.4</v>
      </c>
      <c r="AU474" s="532">
        <f>Daten_Polit!Q474</f>
        <v>3.9</v>
      </c>
      <c r="AV474" s="308">
        <v>0.91182317506833588</v>
      </c>
      <c r="AW474" s="308">
        <v>3.9137478246988842</v>
      </c>
      <c r="AX474" s="308">
        <v>0.82186630841350161</v>
      </c>
      <c r="AY474" s="308">
        <v>0.87846943448988746</v>
      </c>
      <c r="AZ474" s="308">
        <v>0.57102857347285629</v>
      </c>
      <c r="BA474" s="308">
        <v>7.347702252658431</v>
      </c>
      <c r="BB474" s="308">
        <v>4.3593412280434185</v>
      </c>
      <c r="BC474" s="308">
        <v>8.7565376569038129</v>
      </c>
      <c r="BD474" s="308">
        <v>8.3090871686357488</v>
      </c>
      <c r="BE474" s="308">
        <v>12.369482676792234</v>
      </c>
      <c r="BF474" s="308">
        <v>34.971437795374385</v>
      </c>
      <c r="BG474" s="308">
        <v>34.906452844596558</v>
      </c>
      <c r="BH474" s="308">
        <v>35.319232919969814</v>
      </c>
      <c r="BI474" s="308">
        <v>36.712259859003929</v>
      </c>
      <c r="BJ474" s="308">
        <v>24.126248216833098</v>
      </c>
      <c r="BK474" s="308">
        <v>100</v>
      </c>
      <c r="BL474" s="308">
        <v>8.4320255934948261</v>
      </c>
      <c r="BM474" s="308">
        <v>89.179080974051217</v>
      </c>
      <c r="BN474" s="308">
        <v>71.359699723628694</v>
      </c>
      <c r="BO474" s="308">
        <v>17.819381250422516</v>
      </c>
      <c r="BP474" s="308">
        <v>100</v>
      </c>
      <c r="BQ474" s="308">
        <v>31.62781867212686</v>
      </c>
      <c r="BR474" s="308">
        <v>68.372181327873136</v>
      </c>
      <c r="BS474" s="308">
        <v>60.430800401957022</v>
      </c>
      <c r="BT474" s="308">
        <v>7.9413809259161248</v>
      </c>
      <c r="BU474" s="308">
        <v>100</v>
      </c>
      <c r="BV474" s="308">
        <v>3.7926316297679792</v>
      </c>
      <c r="BW474" s="308">
        <v>92.884831674517244</v>
      </c>
      <c r="BX474" s="308">
        <v>75.78374816706075</v>
      </c>
      <c r="BY474" s="312">
        <v>17.101083507456501</v>
      </c>
      <c r="BZ474" s="531">
        <f>Daten_Polit!R474</f>
        <v>7.6</v>
      </c>
      <c r="CA474" s="532">
        <f>Daten_Polit!S474</f>
        <v>28.2</v>
      </c>
      <c r="CB474" s="532">
        <f>Daten_Polit!T474</f>
        <v>5.9</v>
      </c>
      <c r="CC474" s="532">
        <f>Daten_Polit!U474</f>
        <v>6.5</v>
      </c>
      <c r="CD474" s="532">
        <f>Daten_Polit!V474</f>
        <v>3.5</v>
      </c>
      <c r="CE474" s="309">
        <v>0.83614736682349378</v>
      </c>
      <c r="CF474" s="309">
        <v>3.5484932563231766</v>
      </c>
      <c r="CG474" s="309">
        <v>0.74698080813769008</v>
      </c>
      <c r="CH474" s="309">
        <v>0.79456482487485702</v>
      </c>
      <c r="CI474" s="309">
        <v>0.54043799009559734</v>
      </c>
      <c r="CJ474" s="309">
        <v>7.9371663901161833</v>
      </c>
      <c r="CK474" s="309">
        <v>4.8887082020530537</v>
      </c>
      <c r="CL474" s="309">
        <v>9.4114329392731779</v>
      </c>
      <c r="CM474" s="309">
        <v>8.9984692761862792</v>
      </c>
      <c r="CN474" s="309">
        <v>12.508673437204628</v>
      </c>
      <c r="CO474" s="309">
        <v>33.576653390074355</v>
      </c>
      <c r="CP474" s="309">
        <v>34.684661829620985</v>
      </c>
      <c r="CQ474" s="309">
        <v>33.667828386010889</v>
      </c>
      <c r="CR474" s="309">
        <v>35.404668597717034</v>
      </c>
      <c r="CS474" s="309">
        <v>20.728611322665653</v>
      </c>
      <c r="CT474" s="309">
        <v>100</v>
      </c>
      <c r="CU474" s="309">
        <v>8.3620518329933606</v>
      </c>
      <c r="CV474" s="309">
        <v>89.224822648055451</v>
      </c>
      <c r="CW474" s="309">
        <v>70.723109997739357</v>
      </c>
      <c r="CX474" s="309">
        <v>18.501712650316097</v>
      </c>
      <c r="CY474" s="309">
        <v>100</v>
      </c>
      <c r="CZ474" s="309">
        <v>31.155326385905642</v>
      </c>
      <c r="DA474" s="309">
        <v>68.844673614094347</v>
      </c>
      <c r="DB474" s="309">
        <v>60.502793633842103</v>
      </c>
      <c r="DC474" s="309">
        <v>8.3418799802522461</v>
      </c>
      <c r="DD474" s="309">
        <v>100</v>
      </c>
      <c r="DE474" s="309">
        <v>4.0600842366817913</v>
      </c>
      <c r="DF474" s="309">
        <v>92.649709864598108</v>
      </c>
      <c r="DG474" s="309">
        <v>75.301501247746799</v>
      </c>
      <c r="DH474" s="313">
        <v>17.348208616851306</v>
      </c>
      <c r="DI474" s="565">
        <f>Daten_Polit!W474</f>
        <v>6.9</v>
      </c>
      <c r="DJ474" s="532">
        <f>Daten_Polit!X474</f>
        <v>28.9</v>
      </c>
      <c r="DK474" s="532">
        <f>Daten_Polit!Y474</f>
        <v>5</v>
      </c>
      <c r="DL474" s="532">
        <f>Daten_Polit!Z474</f>
        <v>5.5</v>
      </c>
      <c r="DM474" s="532">
        <f>Daten_Polit!AA474</f>
        <v>2.9</v>
      </c>
      <c r="DN474" s="309">
        <v>0.7550575785869903</v>
      </c>
      <c r="DO474" s="309">
        <v>3.7213517580547735</v>
      </c>
      <c r="DP474" s="309">
        <v>0.64260483456296902</v>
      </c>
      <c r="DQ474" s="309">
        <v>0.6778855706489284</v>
      </c>
      <c r="DR474" s="309">
        <v>0.49344551829592009</v>
      </c>
      <c r="DS474" s="309">
        <v>8.129900585152809</v>
      </c>
      <c r="DT474" s="309">
        <v>5.4647146433437914</v>
      </c>
      <c r="DU474" s="309">
        <v>9.5700047948490266</v>
      </c>
      <c r="DV474" s="309">
        <v>9.0653350465288334</v>
      </c>
      <c r="DW474" s="309">
        <v>13.257467994310856</v>
      </c>
      <c r="DX474" s="309">
        <v>33.194308007521208</v>
      </c>
      <c r="DY474" s="309">
        <v>32.452734101470064</v>
      </c>
      <c r="DZ474" s="309">
        <v>33.60630139838279</v>
      </c>
      <c r="EA474" s="309">
        <v>35.337247742635562</v>
      </c>
      <c r="EB474" s="309">
        <v>21.024316763503336</v>
      </c>
      <c r="EC474" s="309">
        <v>100</v>
      </c>
      <c r="ED474" s="309">
        <v>8.7823140167864917</v>
      </c>
      <c r="EE474" s="309">
        <v>88.774676425180274</v>
      </c>
      <c r="EF474" s="309">
        <v>70.000547803323201</v>
      </c>
      <c r="EG474" s="309">
        <v>18.774128621857077</v>
      </c>
      <c r="EH474" s="309">
        <v>100</v>
      </c>
      <c r="EI474" s="309">
        <v>36.672616922527666</v>
      </c>
      <c r="EJ474" s="309">
        <v>63.327383077472334</v>
      </c>
      <c r="EK474" s="309">
        <v>55.730096394144958</v>
      </c>
      <c r="EL474" s="309">
        <v>7.5972866833273827</v>
      </c>
      <c r="EM474" s="309">
        <v>100</v>
      </c>
      <c r="EN474" s="309">
        <v>4.339587061878678</v>
      </c>
      <c r="EO474" s="309">
        <v>92.36878517590533</v>
      </c>
      <c r="EP474" s="309">
        <v>74.699961670398224</v>
      </c>
      <c r="EQ474" s="367">
        <v>17.66882350550711</v>
      </c>
      <c r="ER474" s="531">
        <f>Daten_Polit!AB474</f>
        <v>6</v>
      </c>
      <c r="ES474" s="532">
        <f>Daten_Polit!AC474</f>
        <v>25.2</v>
      </c>
      <c r="ET474" s="532">
        <f>Daten_Polit!AD474</f>
        <v>4.3</v>
      </c>
      <c r="EU474" s="532">
        <f>Daten_Polit!AE474</f>
        <v>4.7</v>
      </c>
      <c r="EV474" s="532">
        <f>Daten_Polit!AF474</f>
        <v>2.6</v>
      </c>
      <c r="EW474" s="309">
        <v>0.68916841197991197</v>
      </c>
      <c r="EX474" s="309">
        <v>3.6947553104186905</v>
      </c>
      <c r="EY474" s="309">
        <v>0.56291294080226839</v>
      </c>
      <c r="EZ474" s="309">
        <v>0.59165504827584792</v>
      </c>
      <c r="FA474" s="309">
        <v>0.44379439928335207</v>
      </c>
      <c r="FB474" s="309">
        <v>8.1246422893481505</v>
      </c>
      <c r="FC474" s="309">
        <v>5.9044674384694273</v>
      </c>
      <c r="FD474" s="309">
        <v>9.3837842148283297</v>
      </c>
      <c r="FE474" s="309">
        <v>8.945229783093998</v>
      </c>
      <c r="FF474" s="309">
        <v>12.340819634174578</v>
      </c>
      <c r="FG474" s="309">
        <v>31.022211944861738</v>
      </c>
      <c r="FH474" s="309">
        <v>30.674770528405844</v>
      </c>
      <c r="FI474" s="309">
        <v>31.220337958344292</v>
      </c>
      <c r="FJ474" s="309">
        <v>32.914761877206026</v>
      </c>
      <c r="FK474" s="309">
        <v>19.816170743105165</v>
      </c>
      <c r="FL474" s="309">
        <v>100</v>
      </c>
      <c r="FM474" s="309">
        <v>9.2535592330555492</v>
      </c>
      <c r="FN474" s="309">
        <v>88.133645059128753</v>
      </c>
      <c r="FO474" s="309">
        <v>69.18186531061923</v>
      </c>
      <c r="FP474" s="309">
        <v>18.951779748509537</v>
      </c>
      <c r="FQ474" s="309">
        <v>100</v>
      </c>
      <c r="FR474" s="309">
        <v>37.06638635077222</v>
      </c>
      <c r="FS474" s="309">
        <v>62.93361364922778</v>
      </c>
      <c r="FT474" s="309">
        <v>54.2572976469637</v>
      </c>
      <c r="FU474" s="309">
        <v>8.6763160022640893</v>
      </c>
      <c r="FV474" s="309">
        <v>100</v>
      </c>
      <c r="FW474" s="309">
        <v>4.6600364182330205</v>
      </c>
      <c r="FX474" s="309">
        <v>91.842171582160077</v>
      </c>
      <c r="FY474" s="309">
        <v>73.989297377912948</v>
      </c>
      <c r="FZ474" s="313">
        <v>17.852874204247108</v>
      </c>
      <c r="GA474" s="570">
        <f>Daten_Polit!AG474</f>
        <v>6.6</v>
      </c>
      <c r="GB474" s="571">
        <f>Daten_Polit!AH474</f>
        <v>27.3</v>
      </c>
      <c r="GC474" s="571">
        <f>Daten_Polit!AI474</f>
        <v>4.7</v>
      </c>
      <c r="GD474" s="571">
        <f>Daten_Polit!AJ474</f>
        <v>5.2</v>
      </c>
      <c r="GE474" s="571">
        <f>Daten_Polit!AK474</f>
        <v>2.9</v>
      </c>
      <c r="GF474" s="444">
        <v>0.7027388480074942</v>
      </c>
      <c r="GG474" s="444">
        <v>4.2070759421431294</v>
      </c>
      <c r="GH474" s="444">
        <v>0.54842198726980262</v>
      </c>
      <c r="GI474" s="444">
        <v>0.58046159519118212</v>
      </c>
      <c r="GJ474" s="444">
        <v>0.41982747583930075</v>
      </c>
      <c r="GK474" s="444">
        <v>6.7206830048449904</v>
      </c>
      <c r="GL474" s="444">
        <v>4.839974898023188</v>
      </c>
      <c r="GM474" s="444">
        <v>7.8458297280012328</v>
      </c>
      <c r="GN474" s="444">
        <v>7.4131449804461749</v>
      </c>
      <c r="GO474" s="444">
        <v>10.695683196574794</v>
      </c>
      <c r="GP474" s="444">
        <v>30.423481494805156</v>
      </c>
      <c r="GQ474" s="444">
        <v>30.605686032139257</v>
      </c>
      <c r="GR474" s="444">
        <v>30.314602148140256</v>
      </c>
      <c r="GS474" s="444">
        <v>31.899127268833883</v>
      </c>
      <c r="GT474" s="444">
        <v>19.925577476654638</v>
      </c>
      <c r="GU474" s="444">
        <v>100</v>
      </c>
      <c r="GV474" s="444">
        <v>9.0407809099708611</v>
      </c>
      <c r="GW474" s="444">
        <v>88.152690103945517</v>
      </c>
      <c r="GX474" s="444">
        <v>68.858903481005569</v>
      </c>
      <c r="GY474" s="444">
        <v>19.293786622939948</v>
      </c>
      <c r="GZ474" s="444">
        <v>100</v>
      </c>
      <c r="HA474" s="444">
        <v>38.371758849893823</v>
      </c>
      <c r="HB474" s="444">
        <v>61.628241150106177</v>
      </c>
      <c r="HC474" s="444">
        <v>53.207362740521077</v>
      </c>
      <c r="HD474" s="444">
        <v>8.4208784095850948</v>
      </c>
      <c r="HE474" s="444">
        <v>100</v>
      </c>
      <c r="HF474" s="444">
        <v>4.7829596325861177</v>
      </c>
      <c r="HG474" s="444">
        <v>91.447118391301771</v>
      </c>
      <c r="HH474" s="444">
        <v>73.207345728938279</v>
      </c>
      <c r="HI474" s="445">
        <v>18.239772662363503</v>
      </c>
      <c r="HJ474" s="570">
        <f>Daten_Polit!AL474</f>
        <v>6.6</v>
      </c>
      <c r="HK474" s="571">
        <f>Daten_Polit!AM474</f>
        <v>27.6</v>
      </c>
      <c r="HL474" s="571">
        <f>Daten_Polit!AN474</f>
        <v>4.5999999999999996</v>
      </c>
      <c r="HM474" s="571">
        <f>Daten_Polit!AO474</f>
        <v>5.0999999999999996</v>
      </c>
      <c r="HN474" s="571">
        <f>Daten_Polit!AP474</f>
        <v>2.8</v>
      </c>
      <c r="HO474" s="444">
        <v>0.58320198383736788</v>
      </c>
      <c r="HP474" s="444">
        <v>3.4551758424490564</v>
      </c>
      <c r="HQ474" s="444">
        <v>0.44786579922121855</v>
      </c>
      <c r="HR474" s="444">
        <v>0.46994444269461083</v>
      </c>
      <c r="HS474" s="444">
        <v>0.36211211791770492</v>
      </c>
      <c r="HT474" s="444">
        <v>6.9370460048426148</v>
      </c>
      <c r="HU474" s="444">
        <v>5.2893910101498633</v>
      </c>
      <c r="HV474" s="444">
        <v>7.9534116023388046</v>
      </c>
      <c r="HW474" s="444">
        <v>7.324303713171779</v>
      </c>
      <c r="HX474" s="444">
        <v>12.096774193548388</v>
      </c>
      <c r="HY474" s="444">
        <v>39.290606511031214</v>
      </c>
      <c r="HZ474" s="444">
        <v>40.917190855506398</v>
      </c>
      <c r="IA474" s="444">
        <v>38.287182199388617</v>
      </c>
      <c r="IB474" s="444">
        <v>40.264582472769789</v>
      </c>
      <c r="IC474" s="444">
        <v>25.190784737226778</v>
      </c>
      <c r="ID474" s="444">
        <v>100</v>
      </c>
      <c r="IE474" s="444">
        <v>9.2988527136981016</v>
      </c>
      <c r="IF474" s="444">
        <v>87.864151780959489</v>
      </c>
      <c r="IG474" s="444">
        <v>68.24032893433241</v>
      </c>
      <c r="IH474" s="444">
        <v>19.623822846627071</v>
      </c>
      <c r="II474" s="444">
        <v>100</v>
      </c>
      <c r="IJ474" s="444">
        <v>38.882974620365133</v>
      </c>
      <c r="IK474" s="444">
        <v>61.11702537963486</v>
      </c>
      <c r="IL474" s="444">
        <v>53.161278175499007</v>
      </c>
      <c r="IM474" s="444">
        <v>7.9557472041358528</v>
      </c>
      <c r="IN474" s="444">
        <v>100</v>
      </c>
      <c r="IO474" s="444">
        <v>5.0621450606732319</v>
      </c>
      <c r="IP474" s="444">
        <v>91.164802336153542</v>
      </c>
      <c r="IQ474" s="444">
        <v>72.498830214468526</v>
      </c>
      <c r="IR474" s="445">
        <v>18.665972121685002</v>
      </c>
      <c r="IS474" s="443">
        <f>Daten_Polit!AQ474</f>
        <v>6.2</v>
      </c>
      <c r="IT474" s="227">
        <f>Daten_Polit!AR474</f>
        <v>28</v>
      </c>
      <c r="IU474" s="227">
        <f>Daten_Polit!AS474</f>
        <v>4.2</v>
      </c>
      <c r="IV474" s="227">
        <f>Daten_Polit!AT474</f>
        <v>4.5999999999999996</v>
      </c>
      <c r="IW474" s="227">
        <f>Daten_Polit!AU474</f>
        <v>2.6</v>
      </c>
      <c r="IX474" s="444" t="s">
        <v>820</v>
      </c>
      <c r="IY474" s="444" t="s">
        <v>820</v>
      </c>
      <c r="IZ474" s="444" t="s">
        <v>820</v>
      </c>
      <c r="JA474" s="444" t="s">
        <v>820</v>
      </c>
      <c r="JB474" s="444" t="s">
        <v>820</v>
      </c>
      <c r="JC474" s="444" t="s">
        <v>820</v>
      </c>
      <c r="JD474" s="444" t="s">
        <v>820</v>
      </c>
      <c r="JE474" s="444" t="s">
        <v>820</v>
      </c>
      <c r="JF474" s="444" t="s">
        <v>820</v>
      </c>
      <c r="JG474" s="444" t="s">
        <v>820</v>
      </c>
      <c r="JH474" s="444" t="s">
        <v>820</v>
      </c>
      <c r="JI474" s="444" t="s">
        <v>820</v>
      </c>
      <c r="JJ474" s="444" t="s">
        <v>820</v>
      </c>
      <c r="JK474" s="444" t="s">
        <v>820</v>
      </c>
      <c r="JL474" s="444" t="s">
        <v>820</v>
      </c>
      <c r="JM474" s="444" t="s">
        <v>820</v>
      </c>
      <c r="JN474" s="444" t="s">
        <v>820</v>
      </c>
      <c r="JO474" s="444" t="s">
        <v>820</v>
      </c>
      <c r="JP474" s="444" t="s">
        <v>820</v>
      </c>
      <c r="JQ474" s="444" t="s">
        <v>820</v>
      </c>
      <c r="JR474" s="444" t="s">
        <v>820</v>
      </c>
      <c r="JS474" s="444" t="s">
        <v>820</v>
      </c>
      <c r="JT474" s="444" t="s">
        <v>820</v>
      </c>
      <c r="JU474" s="444" t="s">
        <v>820</v>
      </c>
      <c r="JV474" s="444" t="s">
        <v>820</v>
      </c>
      <c r="JW474" s="444" t="s">
        <v>820</v>
      </c>
      <c r="JX474" s="444" t="s">
        <v>820</v>
      </c>
      <c r="JY474" s="444" t="s">
        <v>820</v>
      </c>
      <c r="JZ474" s="444" t="s">
        <v>820</v>
      </c>
      <c r="KA474" s="445" t="s">
        <v>820</v>
      </c>
    </row>
    <row r="475" spans="4:287" ht="12.65" customHeight="1" x14ac:dyDescent="0.2">
      <c r="D475" s="276"/>
      <c r="E475" s="3" t="str">
        <f>Daten_Polit!E475</f>
        <v>13071999</v>
      </c>
      <c r="F475" s="229" t="str">
        <f>Daten_Polit!F475</f>
        <v>Mecklenburgische Seenplatte</v>
      </c>
      <c r="G475" s="246"/>
      <c r="H475" s="531">
        <f>Daten_Polit!H475</f>
        <v>12.8</v>
      </c>
      <c r="I475" s="532">
        <f>Daten_Polit!I475</f>
        <v>49.5</v>
      </c>
      <c r="J475" s="532">
        <f>Daten_Polit!J475</f>
        <v>10.4</v>
      </c>
      <c r="K475" s="532">
        <f>Daten_Polit!K475</f>
        <v>11.3</v>
      </c>
      <c r="L475" s="532">
        <f>Daten_Polit!L475</f>
        <v>4.2</v>
      </c>
      <c r="M475" s="308">
        <v>1.1628439316943644</v>
      </c>
      <c r="N475" s="308">
        <v>6.3639574066197575</v>
      </c>
      <c r="O475" s="308">
        <v>1.0419310941783169</v>
      </c>
      <c r="P475" s="308">
        <v>1.1156626580544577</v>
      </c>
      <c r="Q475" s="308">
        <v>0.52930193844994522</v>
      </c>
      <c r="R475" s="308">
        <v>6.1366280733209866</v>
      </c>
      <c r="S475" s="308">
        <v>3.8801643795406457</v>
      </c>
      <c r="T475" s="308">
        <v>6.9595028645594539</v>
      </c>
      <c r="U475" s="308">
        <v>6.8775685882483621</v>
      </c>
      <c r="V475" s="308">
        <v>8.347049141782664</v>
      </c>
      <c r="W475" s="308">
        <v>38.827606589886464</v>
      </c>
      <c r="X475" s="308">
        <v>35.831640795008965</v>
      </c>
      <c r="Y475" s="308">
        <v>39.830647867308407</v>
      </c>
      <c r="Z475" s="308">
        <v>39.879480302344597</v>
      </c>
      <c r="AA475" s="308">
        <v>39.000710395455314</v>
      </c>
      <c r="AB475" s="308">
        <v>100</v>
      </c>
      <c r="AC475" s="308">
        <v>7.0532832277564035</v>
      </c>
      <c r="AD475" s="308">
        <v>90.552436946938172</v>
      </c>
      <c r="AE475" s="308">
        <v>77.599594408175292</v>
      </c>
      <c r="AF475" s="308">
        <v>12.952842538762877</v>
      </c>
      <c r="AG475" s="308">
        <v>100</v>
      </c>
      <c r="AH475" s="308">
        <v>27.41824548239855</v>
      </c>
      <c r="AI475" s="308">
        <v>72.581754517601453</v>
      </c>
      <c r="AJ475" s="308">
        <v>68.267366973050699</v>
      </c>
      <c r="AK475" s="308">
        <v>4.3143875445507405</v>
      </c>
      <c r="AL475" s="308">
        <v>100</v>
      </c>
      <c r="AM475" s="308">
        <v>2.9408422354549408</v>
      </c>
      <c r="AN475" s="308">
        <v>93.642467326841015</v>
      </c>
      <c r="AO475" s="308">
        <v>81.86745353347969</v>
      </c>
      <c r="AP475" s="337">
        <v>11.775013793361335</v>
      </c>
      <c r="AQ475" s="531">
        <f>Daten_Polit!M475</f>
        <v>12.1</v>
      </c>
      <c r="AR475" s="532">
        <f>Daten_Polit!N475</f>
        <v>51.2</v>
      </c>
      <c r="AS475" s="532">
        <f>Daten_Polit!O475</f>
        <v>9.4</v>
      </c>
      <c r="AT475" s="532">
        <f>Daten_Polit!P475</f>
        <v>10.3</v>
      </c>
      <c r="AU475" s="532">
        <f>Daten_Polit!Q475</f>
        <v>3.7</v>
      </c>
      <c r="AV475" s="308">
        <v>1.0552554829063878</v>
      </c>
      <c r="AW475" s="308">
        <v>5.7940610174671985</v>
      </c>
      <c r="AX475" s="308">
        <v>0.93947344562680979</v>
      </c>
      <c r="AY475" s="308">
        <v>1.0064527497793292</v>
      </c>
      <c r="AZ475" s="308">
        <v>0.47408947104666993</v>
      </c>
      <c r="BA475" s="308">
        <v>5.8440086443572516</v>
      </c>
      <c r="BB475" s="308">
        <v>3.6833405828621393</v>
      </c>
      <c r="BC475" s="308">
        <v>6.8102003642987246</v>
      </c>
      <c r="BD475" s="308">
        <v>6.7373453101507161</v>
      </c>
      <c r="BE475" s="308">
        <v>8.0608868299143914</v>
      </c>
      <c r="BF475" s="308">
        <v>44.38437461891764</v>
      </c>
      <c r="BG475" s="308">
        <v>41.350825192486163</v>
      </c>
      <c r="BH475" s="308">
        <v>46.093387449634122</v>
      </c>
      <c r="BI475" s="308">
        <v>46.635956912812048</v>
      </c>
      <c r="BJ475" s="308">
        <v>36.760959914199589</v>
      </c>
      <c r="BK475" s="308">
        <v>100</v>
      </c>
      <c r="BL475" s="308">
        <v>7.49213014419992</v>
      </c>
      <c r="BM475" s="308">
        <v>90.135677984013384</v>
      </c>
      <c r="BN475" s="308">
        <v>77.048458803109099</v>
      </c>
      <c r="BO475" s="308">
        <v>13.087219180904281</v>
      </c>
      <c r="BP475" s="308">
        <v>100</v>
      </c>
      <c r="BQ475" s="308">
        <v>31.140206592538995</v>
      </c>
      <c r="BR475" s="308">
        <v>68.859793407461012</v>
      </c>
      <c r="BS475" s="308">
        <v>64.899006513586414</v>
      </c>
      <c r="BT475" s="308">
        <v>3.9607868938745976</v>
      </c>
      <c r="BU475" s="308">
        <v>100</v>
      </c>
      <c r="BV475" s="308">
        <v>3.035192907803816</v>
      </c>
      <c r="BW475" s="308">
        <v>93.605046308006322</v>
      </c>
      <c r="BX475" s="308">
        <v>81.828124199854912</v>
      </c>
      <c r="BY475" s="312">
        <v>11.776922108151419</v>
      </c>
      <c r="BZ475" s="531">
        <f>Daten_Polit!R475</f>
        <v>10.6</v>
      </c>
      <c r="CA475" s="532">
        <f>Daten_Polit!S475</f>
        <v>43.2</v>
      </c>
      <c r="CB475" s="532">
        <f>Daten_Polit!T475</f>
        <v>8.1999999999999993</v>
      </c>
      <c r="CC475" s="532">
        <f>Daten_Polit!U475</f>
        <v>9.1</v>
      </c>
      <c r="CD475" s="532">
        <f>Daten_Polit!V475</f>
        <v>3.3</v>
      </c>
      <c r="CE475" s="309">
        <v>0.96521126956909642</v>
      </c>
      <c r="CF475" s="309">
        <v>5.1735041007605442</v>
      </c>
      <c r="CG475" s="309">
        <v>0.85282929638379801</v>
      </c>
      <c r="CH475" s="309">
        <v>0.91413070460613266</v>
      </c>
      <c r="CI475" s="309">
        <v>0.42619546730628305</v>
      </c>
      <c r="CJ475" s="309">
        <v>6.4290733977719308</v>
      </c>
      <c r="CK475" s="309">
        <v>4.3758069722401194</v>
      </c>
      <c r="CL475" s="309">
        <v>7.3252995711937094</v>
      </c>
      <c r="CM475" s="309">
        <v>7.2595428078499031</v>
      </c>
      <c r="CN475" s="309">
        <v>8.4152517128388453</v>
      </c>
      <c r="CO475" s="309">
        <v>43.230718112237639</v>
      </c>
      <c r="CP475" s="309">
        <v>42.790978654852537</v>
      </c>
      <c r="CQ475" s="309">
        <v>44.53252626691723</v>
      </c>
      <c r="CR475" s="309">
        <v>45.167850726395727</v>
      </c>
      <c r="CS475" s="309">
        <v>34.064613072885599</v>
      </c>
      <c r="CT475" s="309">
        <v>100</v>
      </c>
      <c r="CU475" s="309">
        <v>7.3164048117650982</v>
      </c>
      <c r="CV475" s="309">
        <v>90.264667118665983</v>
      </c>
      <c r="CW475" s="309">
        <v>76.750850653906397</v>
      </c>
      <c r="CX475" s="309">
        <v>13.513816464759588</v>
      </c>
      <c r="CY475" s="309">
        <v>100</v>
      </c>
      <c r="CZ475" s="309">
        <v>30.764483530047055</v>
      </c>
      <c r="DA475" s="309">
        <v>69.235516469952955</v>
      </c>
      <c r="DB475" s="309">
        <v>65.000385713183675</v>
      </c>
      <c r="DC475" s="309">
        <v>4.2351307567692658</v>
      </c>
      <c r="DD475" s="309">
        <v>100</v>
      </c>
      <c r="DE475" s="309">
        <v>3.2612153803427688</v>
      </c>
      <c r="DF475" s="309">
        <v>93.39408970936492</v>
      </c>
      <c r="DG475" s="309">
        <v>81.660587430436763</v>
      </c>
      <c r="DH475" s="313">
        <v>11.733502278928148</v>
      </c>
      <c r="DI475" s="565">
        <f>Daten_Polit!W475</f>
        <v>9.5</v>
      </c>
      <c r="DJ475" s="532">
        <f>Daten_Polit!X475</f>
        <v>44.1</v>
      </c>
      <c r="DK475" s="532">
        <f>Daten_Polit!Y475</f>
        <v>6.9</v>
      </c>
      <c r="DL475" s="532">
        <f>Daten_Polit!Z475</f>
        <v>7.7</v>
      </c>
      <c r="DM475" s="532">
        <f>Daten_Polit!AA475</f>
        <v>2.7</v>
      </c>
      <c r="DN475" s="309">
        <v>0.91529743281602882</v>
      </c>
      <c r="DO475" s="309">
        <v>6.0479913487071837</v>
      </c>
      <c r="DP475" s="309">
        <v>0.751385298686157</v>
      </c>
      <c r="DQ475" s="309">
        <v>0.80067723669259627</v>
      </c>
      <c r="DR475" s="309">
        <v>0.40992548400087919</v>
      </c>
      <c r="DS475" s="309">
        <v>6.7097859466790295</v>
      </c>
      <c r="DT475" s="309">
        <v>4.9013976641776758</v>
      </c>
      <c r="DU475" s="309">
        <v>7.6405716829038806</v>
      </c>
      <c r="DV475" s="309">
        <v>7.5480021847821206</v>
      </c>
      <c r="DW475" s="309">
        <v>9.1340450771055757</v>
      </c>
      <c r="DX475" s="309">
        <v>42.21674649659731</v>
      </c>
      <c r="DY475" s="309">
        <v>39.797333744316568</v>
      </c>
      <c r="DZ475" s="309">
        <v>43.482092781027511</v>
      </c>
      <c r="EA475" s="309">
        <v>44.368459116821853</v>
      </c>
      <c r="EB475" s="309">
        <v>29.172390109885242</v>
      </c>
      <c r="EC475" s="309">
        <v>100</v>
      </c>
      <c r="ED475" s="309">
        <v>7.6546504859956492</v>
      </c>
      <c r="EE475" s="309">
        <v>89.865014026312366</v>
      </c>
      <c r="EF475" s="309">
        <v>76.243889521546677</v>
      </c>
      <c r="EG475" s="309">
        <v>13.621124504765708</v>
      </c>
      <c r="EH475" s="309">
        <v>100</v>
      </c>
      <c r="EI475" s="309">
        <v>35.634390651085141</v>
      </c>
      <c r="EJ475" s="309">
        <v>64.365609348914859</v>
      </c>
      <c r="EK475" s="309">
        <v>60.484140233722869</v>
      </c>
      <c r="EL475" s="309">
        <v>3.8814691151919862</v>
      </c>
      <c r="EM475" s="309">
        <v>100</v>
      </c>
      <c r="EN475" s="309">
        <v>3.5742177948642628</v>
      </c>
      <c r="EO475" s="309">
        <v>93.045345846020055</v>
      </c>
      <c r="EP475" s="309">
        <v>81.308007785125582</v>
      </c>
      <c r="EQ475" s="367">
        <v>11.737338060894478</v>
      </c>
      <c r="ER475" s="531">
        <f>Daten_Polit!AB475</f>
        <v>8.6999999999999993</v>
      </c>
      <c r="ES475" s="532">
        <f>Daten_Polit!AC475</f>
        <v>40.6</v>
      </c>
      <c r="ET475" s="532">
        <f>Daten_Polit!AD475</f>
        <v>6.2</v>
      </c>
      <c r="EU475" s="532">
        <f>Daten_Polit!AE475</f>
        <v>6.9</v>
      </c>
      <c r="EV475" s="532">
        <f>Daten_Polit!AF475</f>
        <v>2.2999999999999998</v>
      </c>
      <c r="EW475" s="309">
        <v>0.85348813884075714</v>
      </c>
      <c r="EX475" s="309">
        <v>5.3460858732705772</v>
      </c>
      <c r="EY475" s="309">
        <v>0.69257069794606974</v>
      </c>
      <c r="EZ475" s="309">
        <v>0.7370079222168856</v>
      </c>
      <c r="FA475" s="309">
        <v>0.38456905881900161</v>
      </c>
      <c r="FB475" s="309">
        <v>6.911348621131336</v>
      </c>
      <c r="FC475" s="309">
        <v>5.1370708816991852</v>
      </c>
      <c r="FD475" s="309">
        <v>7.8705357142856789</v>
      </c>
      <c r="FE475" s="309">
        <v>7.7451061467033329</v>
      </c>
      <c r="FF475" s="309">
        <v>10.01413284877852</v>
      </c>
      <c r="FG475" s="309">
        <v>40.291226792865004</v>
      </c>
      <c r="FH475" s="309">
        <v>38.498534450728329</v>
      </c>
      <c r="FI475" s="309">
        <v>41.270430488532384</v>
      </c>
      <c r="FJ475" s="309">
        <v>42.038823389306188</v>
      </c>
      <c r="FK475" s="309">
        <v>28.180158247108949</v>
      </c>
      <c r="FL475" s="309">
        <v>100</v>
      </c>
      <c r="FM475" s="309">
        <v>8.2287153717558912</v>
      </c>
      <c r="FN475" s="309">
        <v>89.212107109616397</v>
      </c>
      <c r="FO475" s="309">
        <v>75.756023415880364</v>
      </c>
      <c r="FP475" s="309">
        <v>13.456083693736048</v>
      </c>
      <c r="FQ475" s="309">
        <v>100</v>
      </c>
      <c r="FR475" s="309">
        <v>36.158244190335672</v>
      </c>
      <c r="FS475" s="309">
        <v>63.841755809664335</v>
      </c>
      <c r="FT475" s="309">
        <v>60.125414976023606</v>
      </c>
      <c r="FU475" s="309">
        <v>3.7163408336407229</v>
      </c>
      <c r="FV475" s="309">
        <v>100</v>
      </c>
      <c r="FW475" s="309">
        <v>3.9741985752103215</v>
      </c>
      <c r="FX475" s="309">
        <v>92.557203493705117</v>
      </c>
      <c r="FY475" s="309">
        <v>80.887136322690608</v>
      </c>
      <c r="FZ475" s="313">
        <v>11.670067171014514</v>
      </c>
      <c r="GA475" s="570">
        <f>Daten_Polit!AG475</f>
        <v>9</v>
      </c>
      <c r="GB475" s="571">
        <f>Daten_Polit!AH475</f>
        <v>40.9</v>
      </c>
      <c r="GC475" s="571">
        <f>Daten_Polit!AI475</f>
        <v>6.3</v>
      </c>
      <c r="GD475" s="571">
        <f>Daten_Polit!AJ475</f>
        <v>7</v>
      </c>
      <c r="GE475" s="571">
        <f>Daten_Polit!AK475</f>
        <v>2.6</v>
      </c>
      <c r="GF475" s="444">
        <v>0.79544459045116067</v>
      </c>
      <c r="GG475" s="444">
        <v>5.4933210158708174</v>
      </c>
      <c r="GH475" s="444">
        <v>0.61808324378117518</v>
      </c>
      <c r="GI475" s="444">
        <v>0.65521320452156107</v>
      </c>
      <c r="GJ475" s="444">
        <v>0.36600251244926485</v>
      </c>
      <c r="GK475" s="444">
        <v>5.7683666992361449</v>
      </c>
      <c r="GL475" s="444">
        <v>4.4050969355847407</v>
      </c>
      <c r="GM475" s="444">
        <v>6.5488156875076919</v>
      </c>
      <c r="GN475" s="444">
        <v>6.4796882098366924</v>
      </c>
      <c r="GO475" s="444">
        <v>7.6209901724451985</v>
      </c>
      <c r="GP475" s="444">
        <v>39.910065426336416</v>
      </c>
      <c r="GQ475" s="444">
        <v>38.799868245141241</v>
      </c>
      <c r="GR475" s="444">
        <v>40.553879286171238</v>
      </c>
      <c r="GS475" s="444">
        <v>41.557045055378325</v>
      </c>
      <c r="GT475" s="444">
        <v>25.16495601173569</v>
      </c>
      <c r="GU475" s="444">
        <v>100</v>
      </c>
      <c r="GV475" s="444">
        <v>8.2003500342530753</v>
      </c>
      <c r="GW475" s="444">
        <v>89.024834970022283</v>
      </c>
      <c r="GX475" s="444">
        <v>75.424514049135311</v>
      </c>
      <c r="GY475" s="444">
        <v>13.600320920886965</v>
      </c>
      <c r="GZ475" s="444">
        <v>100</v>
      </c>
      <c r="HA475" s="444">
        <v>37.2288955622289</v>
      </c>
      <c r="HB475" s="444">
        <v>62.7711044377711</v>
      </c>
      <c r="HC475" s="444">
        <v>59.009009009009006</v>
      </c>
      <c r="HD475" s="444">
        <v>3.7620954287620947</v>
      </c>
      <c r="HE475" s="444">
        <v>100</v>
      </c>
      <c r="HF475" s="444">
        <v>4.1164698823795698</v>
      </c>
      <c r="HG475" s="444">
        <v>92.109548514466695</v>
      </c>
      <c r="HH475" s="444">
        <v>80.284176860150808</v>
      </c>
      <c r="HI475" s="445">
        <v>11.825371654315884</v>
      </c>
      <c r="HJ475" s="570">
        <f>Daten_Polit!AL475</f>
        <v>8.6999999999999993</v>
      </c>
      <c r="HK475" s="571">
        <f>Daten_Polit!AM475</f>
        <v>41.4</v>
      </c>
      <c r="HL475" s="571">
        <f>Daten_Polit!AN475</f>
        <v>5.9</v>
      </c>
      <c r="HM475" s="571">
        <f>Daten_Polit!AO475</f>
        <v>6.5</v>
      </c>
      <c r="HN475" s="571">
        <f>Daten_Polit!AP475</f>
        <v>2.4</v>
      </c>
      <c r="HO475" s="444">
        <v>0.65725982057312082</v>
      </c>
      <c r="HP475" s="444">
        <v>4.4344748070269828</v>
      </c>
      <c r="HQ475" s="444">
        <v>0.50018537803985019</v>
      </c>
      <c r="HR475" s="444">
        <v>0.53043784693654195</v>
      </c>
      <c r="HS475" s="444">
        <v>0.29769349865703371</v>
      </c>
      <c r="HT475" s="444">
        <v>6.0473943372999415</v>
      </c>
      <c r="HU475" s="444">
        <v>4.6732124119322789</v>
      </c>
      <c r="HV475" s="444">
        <v>6.9300019256691696</v>
      </c>
      <c r="HW475" s="444">
        <v>6.739007747165358</v>
      </c>
      <c r="HX475" s="444">
        <v>9.8360655737704921</v>
      </c>
      <c r="HY475" s="444">
        <v>46.427328659110358</v>
      </c>
      <c r="HZ475" s="444">
        <v>46.242098311162181</v>
      </c>
      <c r="IA475" s="444">
        <v>46.549181626510183</v>
      </c>
      <c r="IB475" s="444">
        <v>47.400127234722859</v>
      </c>
      <c r="IC475" s="444">
        <v>33.518886679917813</v>
      </c>
      <c r="ID475" s="444">
        <v>100</v>
      </c>
      <c r="IE475" s="444">
        <v>8.6626757452369976</v>
      </c>
      <c r="IF475" s="444">
        <v>88.576787484556391</v>
      </c>
      <c r="IG475" s="444">
        <v>74.933420999258999</v>
      </c>
      <c r="IH475" s="444">
        <v>13.643366485297392</v>
      </c>
      <c r="II475" s="444">
        <v>100</v>
      </c>
      <c r="IJ475" s="444">
        <v>40.401584728975322</v>
      </c>
      <c r="IK475" s="444">
        <v>59.598415271024678</v>
      </c>
      <c r="IL475" s="444">
        <v>56.041779218440489</v>
      </c>
      <c r="IM475" s="444">
        <v>3.5566360525841882</v>
      </c>
      <c r="IN475" s="444">
        <v>100</v>
      </c>
      <c r="IO475" s="444">
        <v>4.4625841454335564</v>
      </c>
      <c r="IP475" s="444">
        <v>91.839480134681423</v>
      </c>
      <c r="IQ475" s="444">
        <v>79.902043042004223</v>
      </c>
      <c r="IR475" s="445">
        <v>11.9374370926772</v>
      </c>
      <c r="IS475" s="443">
        <f>Daten_Polit!AQ475</f>
        <v>8.4</v>
      </c>
      <c r="IT475" s="227">
        <f>Daten_Polit!AR475</f>
        <v>41</v>
      </c>
      <c r="IU475" s="227">
        <f>Daten_Polit!AS475</f>
        <v>5.5</v>
      </c>
      <c r="IV475" s="227">
        <f>Daten_Polit!AT475</f>
        <v>6.1</v>
      </c>
      <c r="IW475" s="227">
        <f>Daten_Polit!AU475</f>
        <v>2.7</v>
      </c>
      <c r="IX475" s="444" t="s">
        <v>820</v>
      </c>
      <c r="IY475" s="444" t="s">
        <v>820</v>
      </c>
      <c r="IZ475" s="444" t="s">
        <v>820</v>
      </c>
      <c r="JA475" s="444" t="s">
        <v>820</v>
      </c>
      <c r="JB475" s="444" t="s">
        <v>820</v>
      </c>
      <c r="JC475" s="444" t="s">
        <v>820</v>
      </c>
      <c r="JD475" s="444" t="s">
        <v>820</v>
      </c>
      <c r="JE475" s="444" t="s">
        <v>820</v>
      </c>
      <c r="JF475" s="444" t="s">
        <v>820</v>
      </c>
      <c r="JG475" s="444" t="s">
        <v>820</v>
      </c>
      <c r="JH475" s="444" t="s">
        <v>820</v>
      </c>
      <c r="JI475" s="444" t="s">
        <v>820</v>
      </c>
      <c r="JJ475" s="444" t="s">
        <v>820</v>
      </c>
      <c r="JK475" s="444" t="s">
        <v>820</v>
      </c>
      <c r="JL475" s="444" t="s">
        <v>820</v>
      </c>
      <c r="JM475" s="444" t="s">
        <v>820</v>
      </c>
      <c r="JN475" s="444" t="s">
        <v>820</v>
      </c>
      <c r="JO475" s="444" t="s">
        <v>820</v>
      </c>
      <c r="JP475" s="444" t="s">
        <v>820</v>
      </c>
      <c r="JQ475" s="444" t="s">
        <v>820</v>
      </c>
      <c r="JR475" s="444" t="s">
        <v>820</v>
      </c>
      <c r="JS475" s="444" t="s">
        <v>820</v>
      </c>
      <c r="JT475" s="444" t="s">
        <v>820</v>
      </c>
      <c r="JU475" s="444" t="s">
        <v>820</v>
      </c>
      <c r="JV475" s="444" t="s">
        <v>820</v>
      </c>
      <c r="JW475" s="444" t="s">
        <v>820</v>
      </c>
      <c r="JX475" s="444" t="s">
        <v>820</v>
      </c>
      <c r="JY475" s="444" t="s">
        <v>820</v>
      </c>
      <c r="JZ475" s="444" t="s">
        <v>820</v>
      </c>
      <c r="KA475" s="445" t="s">
        <v>820</v>
      </c>
    </row>
    <row r="476" spans="4:287" ht="12.65" customHeight="1" x14ac:dyDescent="0.2">
      <c r="D476" s="276"/>
      <c r="E476" s="3" t="str">
        <f>Daten_Polit!E476</f>
        <v>13075999</v>
      </c>
      <c r="F476" s="229" t="str">
        <f>Daten_Polit!F476</f>
        <v>Greifswald/Stralsund</v>
      </c>
      <c r="G476" s="246"/>
      <c r="H476" s="531">
        <f>Daten_Polit!H476</f>
        <v>12.5</v>
      </c>
      <c r="I476" s="532">
        <f>Daten_Polit!I476</f>
        <v>40.4</v>
      </c>
      <c r="J476" s="532">
        <f>Daten_Polit!J476</f>
        <v>10.5</v>
      </c>
      <c r="K476" s="532">
        <f>Daten_Polit!K476</f>
        <v>11.4</v>
      </c>
      <c r="L476" s="532">
        <f>Daten_Polit!L476</f>
        <v>4.9000000000000004</v>
      </c>
      <c r="M476" s="308">
        <v>1.3766226829453685</v>
      </c>
      <c r="N476" s="308">
        <v>5.658864168348809</v>
      </c>
      <c r="O476" s="308">
        <v>1.2805582085502363</v>
      </c>
      <c r="P476" s="308">
        <v>1.3701845604942113</v>
      </c>
      <c r="Q476" s="308">
        <v>0.65260263500207372</v>
      </c>
      <c r="R476" s="308">
        <v>7.4670474642430094</v>
      </c>
      <c r="S476" s="308">
        <v>4.1408567030821786</v>
      </c>
      <c r="T476" s="308">
        <v>8.6885803543151461</v>
      </c>
      <c r="U476" s="308">
        <v>8.6776600675638846</v>
      </c>
      <c r="V476" s="308">
        <v>8.8491771063620739</v>
      </c>
      <c r="W476" s="308">
        <v>34.128876217601295</v>
      </c>
      <c r="X476" s="308">
        <v>34.977522633027732</v>
      </c>
      <c r="Y476" s="308">
        <v>34.198570306424621</v>
      </c>
      <c r="Z476" s="308">
        <v>34.21316714874785</v>
      </c>
      <c r="AA476" s="308">
        <v>33.98454404945825</v>
      </c>
      <c r="AB476" s="308">
        <v>100</v>
      </c>
      <c r="AC476" s="308">
        <v>7.5703843727854947</v>
      </c>
      <c r="AD476" s="308">
        <v>90.129005570658066</v>
      </c>
      <c r="AE476" s="308">
        <v>77.234610245420811</v>
      </c>
      <c r="AF476" s="308">
        <v>12.894395325237253</v>
      </c>
      <c r="AG476" s="308">
        <v>100</v>
      </c>
      <c r="AH476" s="308">
        <v>25.016615737870556</v>
      </c>
      <c r="AI476" s="308">
        <v>74.983384262129434</v>
      </c>
      <c r="AJ476" s="308">
        <v>69.908583492169726</v>
      </c>
      <c r="AK476" s="308">
        <v>5.0748007699597144</v>
      </c>
      <c r="AL476" s="308">
        <v>100</v>
      </c>
      <c r="AM476" s="308">
        <v>3.1463939946571604</v>
      </c>
      <c r="AN476" s="308">
        <v>93.597660190986602</v>
      </c>
      <c r="AO476" s="308">
        <v>81.907264243991904</v>
      </c>
      <c r="AP476" s="337">
        <v>11.6903959469947</v>
      </c>
      <c r="AQ476" s="531">
        <f>Daten_Polit!M476</f>
        <v>11.5</v>
      </c>
      <c r="AR476" s="532">
        <f>Daten_Polit!N476</f>
        <v>42.7</v>
      </c>
      <c r="AS476" s="532">
        <f>Daten_Polit!O476</f>
        <v>9.1999999999999993</v>
      </c>
      <c r="AT476" s="532">
        <f>Daten_Polit!P476</f>
        <v>10</v>
      </c>
      <c r="AU476" s="532">
        <f>Daten_Polit!Q476</f>
        <v>4.3</v>
      </c>
      <c r="AV476" s="308">
        <v>1.2702750460034853</v>
      </c>
      <c r="AW476" s="308">
        <v>5.4640979742484843</v>
      </c>
      <c r="AX476" s="308">
        <v>1.1649701174436249</v>
      </c>
      <c r="AY476" s="308">
        <v>1.2465173395263798</v>
      </c>
      <c r="AZ476" s="308">
        <v>0.60375055497144614</v>
      </c>
      <c r="BA476" s="308">
        <v>7.3915500304268553</v>
      </c>
      <c r="BB476" s="308">
        <v>4.0775168640905175</v>
      </c>
      <c r="BC476" s="308">
        <v>8.8288743506551075</v>
      </c>
      <c r="BD476" s="308">
        <v>8.7696571097761211</v>
      </c>
      <c r="BE476" s="308">
        <v>9.667876832055935</v>
      </c>
      <c r="BF476" s="308">
        <v>34.056554109949609</v>
      </c>
      <c r="BG476" s="308">
        <v>34.022545479875234</v>
      </c>
      <c r="BH476" s="308">
        <v>34.61879989236715</v>
      </c>
      <c r="BI476" s="308">
        <v>35.000336056995017</v>
      </c>
      <c r="BJ476" s="308">
        <v>29.205830268361261</v>
      </c>
      <c r="BK476" s="308">
        <v>100</v>
      </c>
      <c r="BL476" s="308">
        <v>8.0775802395065437</v>
      </c>
      <c r="BM476" s="308">
        <v>89.615349186208832</v>
      </c>
      <c r="BN476" s="308">
        <v>76.459426895914092</v>
      </c>
      <c r="BO476" s="308">
        <v>13.155922290294736</v>
      </c>
      <c r="BP476" s="308">
        <v>100</v>
      </c>
      <c r="BQ476" s="308">
        <v>30.043728082103044</v>
      </c>
      <c r="BR476" s="308">
        <v>69.956271917896956</v>
      </c>
      <c r="BS476" s="308">
        <v>64.792382763860573</v>
      </c>
      <c r="BT476" s="308">
        <v>5.16388915403639</v>
      </c>
      <c r="BU476" s="308">
        <v>100</v>
      </c>
      <c r="BV476" s="308">
        <v>3.3289993875940063</v>
      </c>
      <c r="BW476" s="308">
        <v>93.425165298790191</v>
      </c>
      <c r="BX476" s="308">
        <v>81.572401768058256</v>
      </c>
      <c r="BY476" s="312">
        <v>11.852763530731941</v>
      </c>
      <c r="BZ476" s="531">
        <f>Daten_Polit!R476</f>
        <v>10</v>
      </c>
      <c r="CA476" s="532">
        <f>Daten_Polit!S476</f>
        <v>36.5</v>
      </c>
      <c r="CB476" s="532">
        <f>Daten_Polit!T476</f>
        <v>8</v>
      </c>
      <c r="CC476" s="532">
        <f>Daten_Polit!U476</f>
        <v>8.6999999999999993</v>
      </c>
      <c r="CD476" s="532">
        <f>Daten_Polit!V476</f>
        <v>3.6</v>
      </c>
      <c r="CE476" s="309">
        <v>1.1547219944366729</v>
      </c>
      <c r="CF476" s="309">
        <v>5.1509010313723254</v>
      </c>
      <c r="CG476" s="309">
        <v>1.043331501645683</v>
      </c>
      <c r="CH476" s="309">
        <v>1.1104607461711413</v>
      </c>
      <c r="CI476" s="309">
        <v>0.58973166636755592</v>
      </c>
      <c r="CJ476" s="309">
        <v>8.0566425374489263</v>
      </c>
      <c r="CK476" s="309">
        <v>4.8725205209306583</v>
      </c>
      <c r="CL476" s="309">
        <v>9.4252897096761377</v>
      </c>
      <c r="CM476" s="309">
        <v>9.3670234326216484</v>
      </c>
      <c r="CN476" s="309">
        <v>10.256209967192946</v>
      </c>
      <c r="CO476" s="309">
        <v>32.579149689736433</v>
      </c>
      <c r="CP476" s="309">
        <v>33.624499023738238</v>
      </c>
      <c r="CQ476" s="309">
        <v>32.589556376600839</v>
      </c>
      <c r="CR476" s="309">
        <v>33.082898679391931</v>
      </c>
      <c r="CS476" s="309">
        <v>25.621130182619329</v>
      </c>
      <c r="CT476" s="309">
        <v>100</v>
      </c>
      <c r="CU476" s="309">
        <v>7.9080478959707712</v>
      </c>
      <c r="CV476" s="309">
        <v>89.711345753438266</v>
      </c>
      <c r="CW476" s="309">
        <v>76.004037137404325</v>
      </c>
      <c r="CX476" s="309">
        <v>13.707308616033936</v>
      </c>
      <c r="CY476" s="309">
        <v>100</v>
      </c>
      <c r="CZ476" s="309">
        <v>30.47464310912811</v>
      </c>
      <c r="DA476" s="309">
        <v>69.525356890871905</v>
      </c>
      <c r="DB476" s="309">
        <v>64.484204676659175</v>
      </c>
      <c r="DC476" s="309">
        <v>5.041152214212727</v>
      </c>
      <c r="DD476" s="309">
        <v>100</v>
      </c>
      <c r="DE476" s="309">
        <v>3.5433054216697077</v>
      </c>
      <c r="DF476" s="309">
        <v>93.183215247859025</v>
      </c>
      <c r="DG476" s="309">
        <v>81.170598544368204</v>
      </c>
      <c r="DH476" s="313">
        <v>12.012616703490808</v>
      </c>
      <c r="DI476" s="565">
        <f>Daten_Polit!W476</f>
        <v>9.3000000000000007</v>
      </c>
      <c r="DJ476" s="532">
        <f>Daten_Polit!X476</f>
        <v>36.200000000000003</v>
      </c>
      <c r="DK476" s="532">
        <f>Daten_Polit!Y476</f>
        <v>7.1</v>
      </c>
      <c r="DL476" s="532">
        <f>Daten_Polit!Z476</f>
        <v>7.8</v>
      </c>
      <c r="DM476" s="532">
        <f>Daten_Polit!AA476</f>
        <v>3.4</v>
      </c>
      <c r="DN476" s="309">
        <v>1.0421198378218386</v>
      </c>
      <c r="DO476" s="309">
        <v>4.7854860601503537</v>
      </c>
      <c r="DP476" s="309">
        <v>0.92092090698854889</v>
      </c>
      <c r="DQ476" s="309">
        <v>0.9711766769840563</v>
      </c>
      <c r="DR476" s="309">
        <v>0.58694151174527143</v>
      </c>
      <c r="DS476" s="309">
        <v>7.8524870024055362</v>
      </c>
      <c r="DT476" s="309">
        <v>4.9962496344983283</v>
      </c>
      <c r="DU476" s="309">
        <v>9.1872932360795563</v>
      </c>
      <c r="DV476" s="309">
        <v>9.0705782156621275</v>
      </c>
      <c r="DW476" s="309">
        <v>10.721765748348639</v>
      </c>
      <c r="DX476" s="309">
        <v>32.698350507385129</v>
      </c>
      <c r="DY476" s="309">
        <v>33.260466602747464</v>
      </c>
      <c r="DZ476" s="309">
        <v>32.716817626587158</v>
      </c>
      <c r="EA476" s="309">
        <v>33.481818802231167</v>
      </c>
      <c r="EB476" s="309">
        <v>22.751151701280349</v>
      </c>
      <c r="EC476" s="309">
        <v>100</v>
      </c>
      <c r="ED476" s="309">
        <v>8.1370796701332306</v>
      </c>
      <c r="EE476" s="309">
        <v>89.494702345540247</v>
      </c>
      <c r="EF476" s="309">
        <v>75.608744368270422</v>
      </c>
      <c r="EG476" s="309">
        <v>13.885957977269817</v>
      </c>
      <c r="EH476" s="309">
        <v>100</v>
      </c>
      <c r="EI476" s="309">
        <v>33.21816210808398</v>
      </c>
      <c r="EJ476" s="309">
        <v>66.781837891916012</v>
      </c>
      <c r="EK476" s="309">
        <v>61.82691530352664</v>
      </c>
      <c r="EL476" s="309">
        <v>4.9549225883893735</v>
      </c>
      <c r="EM476" s="309">
        <v>100</v>
      </c>
      <c r="EN476" s="309">
        <v>3.9043153910373634</v>
      </c>
      <c r="EO476" s="309">
        <v>92.872185064865249</v>
      </c>
      <c r="EP476" s="309">
        <v>80.725032503491789</v>
      </c>
      <c r="EQ476" s="367">
        <v>12.147152561373442</v>
      </c>
      <c r="ER476" s="531">
        <f>Daten_Polit!AB476</f>
        <v>8.3000000000000007</v>
      </c>
      <c r="ES476" s="532">
        <f>Daten_Polit!AC476</f>
        <v>33.5</v>
      </c>
      <c r="ET476" s="532">
        <f>Daten_Polit!AD476</f>
        <v>6.3</v>
      </c>
      <c r="EU476" s="532">
        <f>Daten_Polit!AE476</f>
        <v>6.9</v>
      </c>
      <c r="EV476" s="532">
        <f>Daten_Polit!AF476</f>
        <v>3</v>
      </c>
      <c r="EW476" s="309">
        <v>0.97776028224374301</v>
      </c>
      <c r="EX476" s="309">
        <v>4.9075008068356274</v>
      </c>
      <c r="EY476" s="309">
        <v>0.83523539682472392</v>
      </c>
      <c r="EZ476" s="309">
        <v>0.88255664602270456</v>
      </c>
      <c r="FA476" s="309">
        <v>0.53344792035653354</v>
      </c>
      <c r="FB476" s="309">
        <v>8.0812556747340203</v>
      </c>
      <c r="FC476" s="309">
        <v>5.5748986195879242</v>
      </c>
      <c r="FD476" s="309">
        <v>9.3410948402437857</v>
      </c>
      <c r="FE476" s="309">
        <v>9.2116415087731855</v>
      </c>
      <c r="FF476" s="309">
        <v>10.99757999462221</v>
      </c>
      <c r="FG476" s="309">
        <v>32.193583935349636</v>
      </c>
      <c r="FH476" s="309">
        <v>32.652837830440774</v>
      </c>
      <c r="FI476" s="309">
        <v>32.19802473343136</v>
      </c>
      <c r="FJ476" s="309">
        <v>32.876266945618987</v>
      </c>
      <c r="FK476" s="309">
        <v>23.556956325980984</v>
      </c>
      <c r="FL476" s="309">
        <v>100</v>
      </c>
      <c r="FM476" s="309">
        <v>8.671677527097934</v>
      </c>
      <c r="FN476" s="309">
        <v>88.811636466371496</v>
      </c>
      <c r="FO476" s="309">
        <v>74.659954734743579</v>
      </c>
      <c r="FP476" s="309">
        <v>14.151681731627919</v>
      </c>
      <c r="FQ476" s="309">
        <v>100</v>
      </c>
      <c r="FR476" s="309">
        <v>34.705848266758899</v>
      </c>
      <c r="FS476" s="309">
        <v>65.294151733241108</v>
      </c>
      <c r="FT476" s="309">
        <v>60.407260270713905</v>
      </c>
      <c r="FU476" s="309">
        <v>4.8868914625272115</v>
      </c>
      <c r="FV476" s="309">
        <v>100</v>
      </c>
      <c r="FW476" s="309">
        <v>4.1983739316332178</v>
      </c>
      <c r="FX476" s="309">
        <v>92.396113791237511</v>
      </c>
      <c r="FY476" s="309">
        <v>79.87193663898536</v>
      </c>
      <c r="FZ476" s="313">
        <v>12.524177152252156</v>
      </c>
      <c r="GA476" s="570">
        <f>Daten_Polit!AG476</f>
        <v>9.1999999999999993</v>
      </c>
      <c r="GB476" s="571">
        <f>Daten_Polit!AH476</f>
        <v>36</v>
      </c>
      <c r="GC476" s="571">
        <f>Daten_Polit!AI476</f>
        <v>6.9</v>
      </c>
      <c r="GD476" s="571">
        <f>Daten_Polit!AJ476</f>
        <v>7.5</v>
      </c>
      <c r="GE476" s="571">
        <f>Daten_Polit!AK476</f>
        <v>3.3</v>
      </c>
      <c r="GF476" s="444">
        <v>0.94677800269905521</v>
      </c>
      <c r="GG476" s="444">
        <v>5.1631517488706562</v>
      </c>
      <c r="GH476" s="444">
        <v>0.79161788355537921</v>
      </c>
      <c r="GI476" s="444">
        <v>0.84139087327586881</v>
      </c>
      <c r="GJ476" s="444">
        <v>0.48172226089742526</v>
      </c>
      <c r="GK476" s="444">
        <v>6.8037676734896664</v>
      </c>
      <c r="GL476" s="444">
        <v>4.6046009182195373</v>
      </c>
      <c r="GM476" s="444">
        <v>7.9326215022091304</v>
      </c>
      <c r="GN476" s="444">
        <v>7.8419513491958206</v>
      </c>
      <c r="GO476" s="444">
        <v>9.0239999999997114</v>
      </c>
      <c r="GP476" s="444">
        <v>30.858489890998449</v>
      </c>
      <c r="GQ476" s="444">
        <v>32.175233928787463</v>
      </c>
      <c r="GR476" s="444">
        <v>30.780264788284541</v>
      </c>
      <c r="GS476" s="444">
        <v>31.436183575517628</v>
      </c>
      <c r="GT476" s="444">
        <v>22.885334606502745</v>
      </c>
      <c r="GU476" s="444">
        <v>100</v>
      </c>
      <c r="GV476" s="444">
        <v>8.6652620192616236</v>
      </c>
      <c r="GW476" s="444">
        <v>88.615683186466669</v>
      </c>
      <c r="GX476" s="444">
        <v>74.326191761572176</v>
      </c>
      <c r="GY476" s="444">
        <v>14.289491424894498</v>
      </c>
      <c r="GZ476" s="444">
        <v>100</v>
      </c>
      <c r="HA476" s="444">
        <v>34.675356581318809</v>
      </c>
      <c r="HB476" s="444">
        <v>65.324643418681191</v>
      </c>
      <c r="HC476" s="444">
        <v>60.179295119709543</v>
      </c>
      <c r="HD476" s="444">
        <v>5.1453482989716468</v>
      </c>
      <c r="HE476" s="444">
        <v>100</v>
      </c>
      <c r="HF476" s="444">
        <v>4.2233344778047792</v>
      </c>
      <c r="HG476" s="444">
        <v>92.054620023833934</v>
      </c>
      <c r="HH476" s="444">
        <v>79.31557775414359</v>
      </c>
      <c r="HI476" s="445">
        <v>12.739042269690346</v>
      </c>
      <c r="HJ476" s="570">
        <f>Daten_Polit!AL476</f>
        <v>8.9</v>
      </c>
      <c r="HK476" s="571">
        <f>Daten_Polit!AM476</f>
        <v>35.200000000000003</v>
      </c>
      <c r="HL476" s="571">
        <f>Daten_Polit!AN476</f>
        <v>6.5</v>
      </c>
      <c r="HM476" s="571">
        <f>Daten_Polit!AO476</f>
        <v>7.2</v>
      </c>
      <c r="HN476" s="571">
        <f>Daten_Polit!AP476</f>
        <v>3.1</v>
      </c>
      <c r="HO476" s="444">
        <v>0.75786142817524682</v>
      </c>
      <c r="HP476" s="444">
        <v>4.0176151085158338</v>
      </c>
      <c r="HQ476" s="444">
        <v>0.62512298999924387</v>
      </c>
      <c r="HR476" s="444">
        <v>0.6572657367471888</v>
      </c>
      <c r="HS476" s="444">
        <v>0.43196960389205979</v>
      </c>
      <c r="HT476" s="444">
        <v>6.4941962844780958</v>
      </c>
      <c r="HU476" s="444">
        <v>4.6574142775473693</v>
      </c>
      <c r="HV476" s="444">
        <v>7.5510490760723625</v>
      </c>
      <c r="HW476" s="444">
        <v>7.3745721102312993</v>
      </c>
      <c r="HX476" s="444">
        <v>9.6760762761262384</v>
      </c>
      <c r="HY476" s="444">
        <v>39.184016007143946</v>
      </c>
      <c r="HZ476" s="444">
        <v>41.905754029046591</v>
      </c>
      <c r="IA476" s="444">
        <v>38.189233807011398</v>
      </c>
      <c r="IB476" s="444">
        <v>38.936886395512033</v>
      </c>
      <c r="IC476" s="444">
        <v>29.20353982300885</v>
      </c>
      <c r="ID476" s="444">
        <v>100</v>
      </c>
      <c r="IE476" s="444">
        <v>8.8898600108623196</v>
      </c>
      <c r="IF476" s="444">
        <v>88.343793649660668</v>
      </c>
      <c r="IG476" s="444">
        <v>73.763504837187938</v>
      </c>
      <c r="IH476" s="444">
        <v>14.580288812472716</v>
      </c>
      <c r="II476" s="444">
        <v>100</v>
      </c>
      <c r="IJ476" s="444">
        <v>35.622701538452247</v>
      </c>
      <c r="IK476" s="444">
        <v>64.377298461547753</v>
      </c>
      <c r="IL476" s="444">
        <v>59.235879318342995</v>
      </c>
      <c r="IM476" s="444">
        <v>5.1414191432047458</v>
      </c>
      <c r="IN476" s="444">
        <v>100</v>
      </c>
      <c r="IO476" s="444">
        <v>4.5988407271466878</v>
      </c>
      <c r="IP476" s="444">
        <v>91.677592645491288</v>
      </c>
      <c r="IQ476" s="444">
        <v>78.598053260942123</v>
      </c>
      <c r="IR476" s="445">
        <v>13.079539384549157</v>
      </c>
      <c r="IS476" s="443">
        <f>Daten_Polit!AQ476</f>
        <v>8.5</v>
      </c>
      <c r="IT476" s="227">
        <f>Daten_Polit!AR476</f>
        <v>35.1</v>
      </c>
      <c r="IU476" s="227">
        <f>Daten_Polit!AS476</f>
        <v>6.1</v>
      </c>
      <c r="IV476" s="227">
        <f>Daten_Polit!AT476</f>
        <v>6.7</v>
      </c>
      <c r="IW476" s="227">
        <f>Daten_Polit!AU476</f>
        <v>3.3</v>
      </c>
      <c r="IX476" s="444" t="s">
        <v>820</v>
      </c>
      <c r="IY476" s="444" t="s">
        <v>820</v>
      </c>
      <c r="IZ476" s="444" t="s">
        <v>820</v>
      </c>
      <c r="JA476" s="444" t="s">
        <v>820</v>
      </c>
      <c r="JB476" s="444" t="s">
        <v>820</v>
      </c>
      <c r="JC476" s="444" t="s">
        <v>820</v>
      </c>
      <c r="JD476" s="444" t="s">
        <v>820</v>
      </c>
      <c r="JE476" s="444" t="s">
        <v>820</v>
      </c>
      <c r="JF476" s="444" t="s">
        <v>820</v>
      </c>
      <c r="JG476" s="444" t="s">
        <v>820</v>
      </c>
      <c r="JH476" s="444" t="s">
        <v>820</v>
      </c>
      <c r="JI476" s="444" t="s">
        <v>820</v>
      </c>
      <c r="JJ476" s="444" t="s">
        <v>820</v>
      </c>
      <c r="JK476" s="444" t="s">
        <v>820</v>
      </c>
      <c r="JL476" s="444" t="s">
        <v>820</v>
      </c>
      <c r="JM476" s="444" t="s">
        <v>820</v>
      </c>
      <c r="JN476" s="444" t="s">
        <v>820</v>
      </c>
      <c r="JO476" s="444" t="s">
        <v>820</v>
      </c>
      <c r="JP476" s="444" t="s">
        <v>820</v>
      </c>
      <c r="JQ476" s="444" t="s">
        <v>820</v>
      </c>
      <c r="JR476" s="444" t="s">
        <v>820</v>
      </c>
      <c r="JS476" s="444" t="s">
        <v>820</v>
      </c>
      <c r="JT476" s="444" t="s">
        <v>820</v>
      </c>
      <c r="JU476" s="444" t="s">
        <v>820</v>
      </c>
      <c r="JV476" s="444" t="s">
        <v>820</v>
      </c>
      <c r="JW476" s="444" t="s">
        <v>820</v>
      </c>
      <c r="JX476" s="444" t="s">
        <v>820</v>
      </c>
      <c r="JY476" s="444" t="s">
        <v>820</v>
      </c>
      <c r="JZ476" s="444" t="s">
        <v>820</v>
      </c>
      <c r="KA476" s="445" t="s">
        <v>820</v>
      </c>
    </row>
    <row r="477" spans="4:287" ht="12.65" customHeight="1" x14ac:dyDescent="0.2">
      <c r="D477" s="276"/>
      <c r="E477" s="3" t="str">
        <f>Daten_Polit!E477</f>
        <v>14511999</v>
      </c>
      <c r="F477" s="229" t="str">
        <f>Daten_Polit!F477</f>
        <v>Chemnitz</v>
      </c>
      <c r="G477" s="246"/>
      <c r="H477" s="531">
        <f>Daten_Polit!H477</f>
        <v>7.5</v>
      </c>
      <c r="I477" s="532">
        <f>Daten_Polit!I477</f>
        <v>32.700000000000003</v>
      </c>
      <c r="J477" s="532">
        <f>Daten_Polit!J477</f>
        <v>6.3</v>
      </c>
      <c r="K477" s="532">
        <f>Daten_Polit!K477</f>
        <v>6.9</v>
      </c>
      <c r="L477" s="532">
        <f>Daten_Polit!L477</f>
        <v>3</v>
      </c>
      <c r="M477" s="308">
        <v>0.75872804333208999</v>
      </c>
      <c r="N477" s="308">
        <v>3.8770835706239835</v>
      </c>
      <c r="O477" s="308">
        <v>0.6988040098391004</v>
      </c>
      <c r="P477" s="308">
        <v>0.74808027447973258</v>
      </c>
      <c r="Q477" s="308">
        <v>0.40824493458415423</v>
      </c>
      <c r="R477" s="308">
        <v>7.2421598563154683</v>
      </c>
      <c r="S477" s="308">
        <v>4.3975749295534001</v>
      </c>
      <c r="T477" s="308">
        <v>8.1097054592376985</v>
      </c>
      <c r="U477" s="308">
        <v>7.9257684129132091</v>
      </c>
      <c r="V477" s="308">
        <v>10.348712043457789</v>
      </c>
      <c r="W477" s="308">
        <v>38.899899077341267</v>
      </c>
      <c r="X477" s="308">
        <v>37.664541848395331</v>
      </c>
      <c r="Y477" s="308">
        <v>39.107252612169532</v>
      </c>
      <c r="Z477" s="308">
        <v>39.945950440711755</v>
      </c>
      <c r="AA477" s="308">
        <v>28.919191919190908</v>
      </c>
      <c r="AB477" s="308">
        <v>100</v>
      </c>
      <c r="AC477" s="308">
        <v>5.3704556511721231</v>
      </c>
      <c r="AD477" s="308">
        <v>92.308089590146196</v>
      </c>
      <c r="AE477" s="308">
        <v>77.115566573791611</v>
      </c>
      <c r="AF477" s="308">
        <v>15.192523016354563</v>
      </c>
      <c r="AG477" s="308">
        <v>100</v>
      </c>
      <c r="AH477" s="308">
        <v>23.261528611132572</v>
      </c>
      <c r="AI477" s="308">
        <v>76.738471388867438</v>
      </c>
      <c r="AJ477" s="308">
        <v>70.56942314423766</v>
      </c>
      <c r="AK477" s="308">
        <v>6.1690482446297707</v>
      </c>
      <c r="AL477" s="308">
        <v>100</v>
      </c>
      <c r="AM477" s="308">
        <v>2.5803486973120213</v>
      </c>
      <c r="AN477" s="308">
        <v>94.25901377919368</v>
      </c>
      <c r="AO477" s="308">
        <v>80.59141785119003</v>
      </c>
      <c r="AP477" s="337">
        <v>13.667595928003653</v>
      </c>
      <c r="AQ477" s="531">
        <f>Daten_Polit!M477</f>
        <v>6.8</v>
      </c>
      <c r="AR477" s="532">
        <f>Daten_Polit!N477</f>
        <v>32.1</v>
      </c>
      <c r="AS477" s="532">
        <f>Daten_Polit!O477</f>
        <v>5.5</v>
      </c>
      <c r="AT477" s="532">
        <f>Daten_Polit!P477</f>
        <v>6.1</v>
      </c>
      <c r="AU477" s="532">
        <f>Daten_Polit!Q477</f>
        <v>2.6</v>
      </c>
      <c r="AV477" s="308">
        <v>0.699610743573716</v>
      </c>
      <c r="AW477" s="308">
        <v>3.674387200211497</v>
      </c>
      <c r="AX477" s="308">
        <v>0.638279411983106</v>
      </c>
      <c r="AY477" s="308">
        <v>0.6842582894753888</v>
      </c>
      <c r="AZ477" s="308">
        <v>0.37241298004594664</v>
      </c>
      <c r="BA477" s="308">
        <v>7.2278793774945758</v>
      </c>
      <c r="BB477" s="308">
        <v>4.44607619387833</v>
      </c>
      <c r="BC477" s="308">
        <v>8.2253513739151352</v>
      </c>
      <c r="BD477" s="308">
        <v>8.0033694412500775</v>
      </c>
      <c r="BE477" s="308">
        <v>10.910443916540006</v>
      </c>
      <c r="BF477" s="308">
        <v>39.844747865405125</v>
      </c>
      <c r="BG477" s="308">
        <v>36.943059460032785</v>
      </c>
      <c r="BH477" s="308">
        <v>41.0738753392327</v>
      </c>
      <c r="BI477" s="308">
        <v>42.091789127137218</v>
      </c>
      <c r="BJ477" s="308">
        <v>28.754271153067883</v>
      </c>
      <c r="BK477" s="308">
        <v>100</v>
      </c>
      <c r="BL477" s="308">
        <v>5.7511798823540419</v>
      </c>
      <c r="BM477" s="308">
        <v>91.900589566991584</v>
      </c>
      <c r="BN477" s="308">
        <v>76.517128408959266</v>
      </c>
      <c r="BO477" s="308">
        <v>15.383461158032317</v>
      </c>
      <c r="BP477" s="308">
        <v>100</v>
      </c>
      <c r="BQ477" s="308">
        <v>26.143627487145888</v>
      </c>
      <c r="BR477" s="308">
        <v>73.856372512854108</v>
      </c>
      <c r="BS477" s="308">
        <v>67.882388529661171</v>
      </c>
      <c r="BT477" s="308">
        <v>5.9739839831929524</v>
      </c>
      <c r="BU477" s="308">
        <v>100</v>
      </c>
      <c r="BV477" s="308">
        <v>2.6839461888721452</v>
      </c>
      <c r="BW477" s="308">
        <v>94.158162877598912</v>
      </c>
      <c r="BX477" s="308">
        <v>80.275361036620524</v>
      </c>
      <c r="BY477" s="312">
        <v>13.882801840978388</v>
      </c>
      <c r="BZ477" s="531">
        <f>Daten_Polit!R477</f>
        <v>6</v>
      </c>
      <c r="CA477" s="532">
        <f>Daten_Polit!S477</f>
        <v>28.3</v>
      </c>
      <c r="CB477" s="532">
        <f>Daten_Polit!T477</f>
        <v>4.8</v>
      </c>
      <c r="CC477" s="532">
        <f>Daten_Polit!U477</f>
        <v>5.3</v>
      </c>
      <c r="CD477" s="532">
        <f>Daten_Polit!V477</f>
        <v>2.2999999999999998</v>
      </c>
      <c r="CE477" s="309">
        <v>0.62170125038033697</v>
      </c>
      <c r="CF477" s="309">
        <v>3.3464939832219862</v>
      </c>
      <c r="CG477" s="309">
        <v>0.56118406052923542</v>
      </c>
      <c r="CH477" s="309">
        <v>0.60128521841687388</v>
      </c>
      <c r="CI477" s="309">
        <v>0.33360931495257362</v>
      </c>
      <c r="CJ477" s="309">
        <v>7.4925882342209205</v>
      </c>
      <c r="CK477" s="309">
        <v>4.9985471451401855</v>
      </c>
      <c r="CL477" s="309">
        <v>8.494637385086806</v>
      </c>
      <c r="CM477" s="309">
        <v>8.3161453041381197</v>
      </c>
      <c r="CN477" s="309">
        <v>10.615480772393829</v>
      </c>
      <c r="CO477" s="309">
        <v>37.421711513860998</v>
      </c>
      <c r="CP477" s="309">
        <v>35.646738142830969</v>
      </c>
      <c r="CQ477" s="309">
        <v>38.973968293454192</v>
      </c>
      <c r="CR477" s="309">
        <v>40.041988229805533</v>
      </c>
      <c r="CS477" s="309">
        <v>26.348837209303998</v>
      </c>
      <c r="CT477" s="309">
        <v>100</v>
      </c>
      <c r="CU477" s="309">
        <v>5.7214567107663719</v>
      </c>
      <c r="CV477" s="309">
        <v>91.876357811538156</v>
      </c>
      <c r="CW477" s="309">
        <v>76.352326674931533</v>
      </c>
      <c r="CX477" s="309">
        <v>15.524031136606617</v>
      </c>
      <c r="CY477" s="309">
        <v>100</v>
      </c>
      <c r="CZ477" s="309">
        <v>27.034434609494635</v>
      </c>
      <c r="DA477" s="309">
        <v>72.965565390505361</v>
      </c>
      <c r="DB477" s="309">
        <v>67.168037769031201</v>
      </c>
      <c r="DC477" s="309">
        <v>5.7975276214741625</v>
      </c>
      <c r="DD477" s="309">
        <v>100</v>
      </c>
      <c r="DE477" s="309">
        <v>2.8207660153075604</v>
      </c>
      <c r="DF477" s="309">
        <v>93.962840801289744</v>
      </c>
      <c r="DG477" s="309">
        <v>79.886046193417641</v>
      </c>
      <c r="DH477" s="313">
        <v>14.076794607872117</v>
      </c>
      <c r="DI477" s="565">
        <f>Daten_Polit!W477</f>
        <v>5.3</v>
      </c>
      <c r="DJ477" s="532">
        <f>Daten_Polit!X477</f>
        <v>28.2</v>
      </c>
      <c r="DK477" s="532">
        <f>Daten_Polit!Y477</f>
        <v>4.0999999999999996</v>
      </c>
      <c r="DL477" s="532">
        <f>Daten_Polit!Z477</f>
        <v>4.5</v>
      </c>
      <c r="DM477" s="532">
        <f>Daten_Polit!AA477</f>
        <v>2</v>
      </c>
      <c r="DN477" s="309">
        <v>0.57320296266625659</v>
      </c>
      <c r="DO477" s="309">
        <v>3.8667452797087525</v>
      </c>
      <c r="DP477" s="309">
        <v>0.48764549398803148</v>
      </c>
      <c r="DQ477" s="309">
        <v>0.52060005083010985</v>
      </c>
      <c r="DR477" s="309">
        <v>0.30410381495825139</v>
      </c>
      <c r="DS477" s="309">
        <v>7.5709562864807598</v>
      </c>
      <c r="DT477" s="309">
        <v>5.5528723418935666</v>
      </c>
      <c r="DU477" s="309">
        <v>8.433717004388539</v>
      </c>
      <c r="DV477" s="309">
        <v>8.2280637425895087</v>
      </c>
      <c r="DW477" s="309">
        <v>10.721634598029262</v>
      </c>
      <c r="DX477" s="309">
        <v>36.527906957257549</v>
      </c>
      <c r="DY477" s="309">
        <v>32.405690404361536</v>
      </c>
      <c r="DZ477" s="309">
        <v>38.353271708363224</v>
      </c>
      <c r="EA477" s="309">
        <v>39.547765060833662</v>
      </c>
      <c r="EB477" s="309">
        <v>25.113590927264728</v>
      </c>
      <c r="EC477" s="309">
        <v>100</v>
      </c>
      <c r="ED477" s="309">
        <v>5.823174501883627</v>
      </c>
      <c r="EE477" s="309">
        <v>91.691080956026383</v>
      </c>
      <c r="EF477" s="309">
        <v>76.026522026826143</v>
      </c>
      <c r="EG477" s="309">
        <v>15.664558929200226</v>
      </c>
      <c r="EH477" s="309">
        <v>100</v>
      </c>
      <c r="EI477" s="309">
        <v>31.192028454593977</v>
      </c>
      <c r="EJ477" s="309">
        <v>68.807971545406019</v>
      </c>
      <c r="EK477" s="309">
        <v>62.918549026250012</v>
      </c>
      <c r="EL477" s="309">
        <v>5.8894225191560068</v>
      </c>
      <c r="EM477" s="309">
        <v>100</v>
      </c>
      <c r="EN477" s="309">
        <v>3.0060113338272942</v>
      </c>
      <c r="EO477" s="309">
        <v>93.709091325920298</v>
      </c>
      <c r="EP477" s="309">
        <v>79.444909945199285</v>
      </c>
      <c r="EQ477" s="367">
        <v>14.264181380721009</v>
      </c>
      <c r="ER477" s="531">
        <f>Daten_Polit!AB477</f>
        <v>4.9000000000000004</v>
      </c>
      <c r="ES477" s="532">
        <f>Daten_Polit!AC477</f>
        <v>27.3</v>
      </c>
      <c r="ET477" s="532">
        <f>Daten_Polit!AD477</f>
        <v>3.6</v>
      </c>
      <c r="EU477" s="532">
        <f>Daten_Polit!AE477</f>
        <v>4</v>
      </c>
      <c r="EV477" s="532">
        <f>Daten_Polit!AF477</f>
        <v>1.8</v>
      </c>
      <c r="EW477" s="309">
        <v>0.55267662662474126</v>
      </c>
      <c r="EX477" s="309">
        <v>3.8890091441900485</v>
      </c>
      <c r="EY477" s="309">
        <v>0.45995423124633322</v>
      </c>
      <c r="EZ477" s="309">
        <v>0.49013899483557655</v>
      </c>
      <c r="FA477" s="309">
        <v>0.2926535056686721</v>
      </c>
      <c r="FB477" s="309">
        <v>7.649743739398458</v>
      </c>
      <c r="FC477" s="309">
        <v>5.6095337141880881</v>
      </c>
      <c r="FD477" s="309">
        <v>8.6085067958362647</v>
      </c>
      <c r="FE477" s="309">
        <v>8.4439556410961423</v>
      </c>
      <c r="FF477" s="309">
        <v>10.394778732888112</v>
      </c>
      <c r="FG477" s="309">
        <v>33.600168720657642</v>
      </c>
      <c r="FH477" s="309">
        <v>29.70917927412507</v>
      </c>
      <c r="FI477" s="309">
        <v>35.476231557508768</v>
      </c>
      <c r="FJ477" s="309">
        <v>36.472279928731332</v>
      </c>
      <c r="FK477" s="309">
        <v>24.72161245260547</v>
      </c>
      <c r="FL477" s="309">
        <v>100</v>
      </c>
      <c r="FM477" s="309">
        <v>6.013602681922511</v>
      </c>
      <c r="FN477" s="309">
        <v>91.378220076751219</v>
      </c>
      <c r="FO477" s="309">
        <v>75.613043943971221</v>
      </c>
      <c r="FP477" s="309">
        <v>15.765176132779985</v>
      </c>
      <c r="FQ477" s="309">
        <v>100</v>
      </c>
      <c r="FR477" s="309">
        <v>33.140558806933498</v>
      </c>
      <c r="FS477" s="309">
        <v>66.859441193066502</v>
      </c>
      <c r="FT477" s="309">
        <v>61.103438222213292</v>
      </c>
      <c r="FU477" s="309">
        <v>5.7560029708532152</v>
      </c>
      <c r="FV477" s="309">
        <v>100</v>
      </c>
      <c r="FW477" s="309">
        <v>3.16253379596212</v>
      </c>
      <c r="FX477" s="309">
        <v>93.419164108428731</v>
      </c>
      <c r="FY477" s="309">
        <v>79.14046750538634</v>
      </c>
      <c r="FZ477" s="313">
        <v>14.278696603042393</v>
      </c>
      <c r="GA477" s="570">
        <f>Daten_Polit!AG477</f>
        <v>5.5</v>
      </c>
      <c r="GB477" s="571">
        <f>Daten_Polit!AH477</f>
        <v>30.4</v>
      </c>
      <c r="GC477" s="571">
        <f>Daten_Polit!AI477</f>
        <v>4</v>
      </c>
      <c r="GD477" s="571">
        <f>Daten_Polit!AJ477</f>
        <v>4.4000000000000004</v>
      </c>
      <c r="GE477" s="571">
        <f>Daten_Polit!AK477</f>
        <v>2.1</v>
      </c>
      <c r="GF477" s="444">
        <v>0.54681019050807</v>
      </c>
      <c r="GG477" s="444">
        <v>3.9950791461320203</v>
      </c>
      <c r="GH477" s="444">
        <v>0.44701673821550963</v>
      </c>
      <c r="GI477" s="444">
        <v>0.47622362851165184</v>
      </c>
      <c r="GJ477" s="444">
        <v>0.28714838204018567</v>
      </c>
      <c r="GK477" s="444">
        <v>6.5813758918323613</v>
      </c>
      <c r="GL477" s="444">
        <v>4.8995780055208424</v>
      </c>
      <c r="GM477" s="444">
        <v>7.4138397548436625</v>
      </c>
      <c r="GN477" s="444">
        <v>7.2522491349480758</v>
      </c>
      <c r="GO477" s="444">
        <v>9.0332200568696592</v>
      </c>
      <c r="GP477" s="444">
        <v>31.948979655626868</v>
      </c>
      <c r="GQ477" s="444">
        <v>30.859227575795007</v>
      </c>
      <c r="GR477" s="444">
        <v>32.509754142586523</v>
      </c>
      <c r="GS477" s="444">
        <v>33.600532339997876</v>
      </c>
      <c r="GT477" s="444">
        <v>21.577861808179836</v>
      </c>
      <c r="GU477" s="444">
        <v>100</v>
      </c>
      <c r="GV477" s="444">
        <v>6.4195931086719602</v>
      </c>
      <c r="GW477" s="444">
        <v>90.825506001345175</v>
      </c>
      <c r="GX477" s="444">
        <v>74.859293558141928</v>
      </c>
      <c r="GY477" s="444">
        <v>15.966212443203256</v>
      </c>
      <c r="GZ477" s="444">
        <v>100</v>
      </c>
      <c r="HA477" s="444">
        <v>33.973929382448368</v>
      </c>
      <c r="HB477" s="444">
        <v>66.026070617551625</v>
      </c>
      <c r="HC477" s="444">
        <v>59.857698989560681</v>
      </c>
      <c r="HD477" s="444">
        <v>6.168371627990946</v>
      </c>
      <c r="HE477" s="444">
        <v>100</v>
      </c>
      <c r="HF477" s="444">
        <v>3.2702866071725247</v>
      </c>
      <c r="HG477" s="444">
        <v>93.097107259893903</v>
      </c>
      <c r="HH477" s="444">
        <v>78.716181943801558</v>
      </c>
      <c r="HI477" s="445">
        <v>14.380925316092345</v>
      </c>
      <c r="HJ477" s="570">
        <f>Daten_Polit!AL477</f>
        <v>5.2</v>
      </c>
      <c r="HK477" s="571">
        <f>Daten_Polit!AM477</f>
        <v>28.4</v>
      </c>
      <c r="HL477" s="571">
        <f>Daten_Polit!AN477</f>
        <v>3.7</v>
      </c>
      <c r="HM477" s="571">
        <f>Daten_Polit!AO477</f>
        <v>4.0999999999999996</v>
      </c>
      <c r="HN477" s="571">
        <f>Daten_Polit!AP477</f>
        <v>1.9</v>
      </c>
      <c r="HO477" s="444">
        <v>0.44391183292979092</v>
      </c>
      <c r="HP477" s="444">
        <v>3.1907763444591097</v>
      </c>
      <c r="HQ477" s="444">
        <v>0.35480065275912159</v>
      </c>
      <c r="HR477" s="444">
        <v>0.37462840453951851</v>
      </c>
      <c r="HS477" s="444">
        <v>0.24779035738939637</v>
      </c>
      <c r="HT477" s="444">
        <v>6.6313787694222253</v>
      </c>
      <c r="HU477" s="444">
        <v>5.1731405433713418</v>
      </c>
      <c r="HV477" s="444">
        <v>7.3902377972465585</v>
      </c>
      <c r="HW477" s="444">
        <v>7.1759606965301828</v>
      </c>
      <c r="HX477" s="444">
        <v>9.5830833833231939</v>
      </c>
      <c r="HY477" s="444">
        <v>41.428068567481695</v>
      </c>
      <c r="HZ477" s="444">
        <v>41.217956541008967</v>
      </c>
      <c r="IA477" s="444">
        <v>41.559091431624537</v>
      </c>
      <c r="IB477" s="444">
        <v>42.83296716347067</v>
      </c>
      <c r="IC477" s="444">
        <v>28.510605945411253</v>
      </c>
      <c r="ID477" s="444">
        <v>100</v>
      </c>
      <c r="IE477" s="444">
        <v>6.6089798271116535</v>
      </c>
      <c r="IF477" s="444">
        <v>90.591233230729813</v>
      </c>
      <c r="IG477" s="444">
        <v>74.557266245166701</v>
      </c>
      <c r="IH477" s="444">
        <v>16.033966985563119</v>
      </c>
      <c r="II477" s="444">
        <v>100</v>
      </c>
      <c r="IJ477" s="444">
        <v>35.488614364785029</v>
      </c>
      <c r="IK477" s="444">
        <v>64.511385635214978</v>
      </c>
      <c r="IL477" s="444">
        <v>58.733353355942008</v>
      </c>
      <c r="IM477" s="444">
        <v>5.7780322792729741</v>
      </c>
      <c r="IN477" s="444">
        <v>100</v>
      </c>
      <c r="IO477" s="444">
        <v>3.5961128485856033</v>
      </c>
      <c r="IP477" s="444">
        <v>92.77545356167731</v>
      </c>
      <c r="IQ477" s="444">
        <v>78.272481418330869</v>
      </c>
      <c r="IR477" s="445">
        <v>14.502972143346444</v>
      </c>
      <c r="IS477" s="443">
        <f>Daten_Polit!AQ477</f>
        <v>5.0999999999999996</v>
      </c>
      <c r="IT477" s="227">
        <f>Daten_Polit!AR477</f>
        <v>30</v>
      </c>
      <c r="IU477" s="227">
        <f>Daten_Polit!AS477</f>
        <v>3.5</v>
      </c>
      <c r="IV477" s="227">
        <f>Daten_Polit!AT477</f>
        <v>3.8</v>
      </c>
      <c r="IW477" s="227">
        <f>Daten_Polit!AU477</f>
        <v>2</v>
      </c>
      <c r="IX477" s="444" t="s">
        <v>820</v>
      </c>
      <c r="IY477" s="444" t="s">
        <v>820</v>
      </c>
      <c r="IZ477" s="444" t="s">
        <v>820</v>
      </c>
      <c r="JA477" s="444" t="s">
        <v>820</v>
      </c>
      <c r="JB477" s="444" t="s">
        <v>820</v>
      </c>
      <c r="JC477" s="444" t="s">
        <v>820</v>
      </c>
      <c r="JD477" s="444" t="s">
        <v>820</v>
      </c>
      <c r="JE477" s="444" t="s">
        <v>820</v>
      </c>
      <c r="JF477" s="444" t="s">
        <v>820</v>
      </c>
      <c r="JG477" s="444" t="s">
        <v>820</v>
      </c>
      <c r="JH477" s="444" t="s">
        <v>820</v>
      </c>
      <c r="JI477" s="444" t="s">
        <v>820</v>
      </c>
      <c r="JJ477" s="444" t="s">
        <v>820</v>
      </c>
      <c r="JK477" s="444" t="s">
        <v>820</v>
      </c>
      <c r="JL477" s="444" t="s">
        <v>820</v>
      </c>
      <c r="JM477" s="444" t="s">
        <v>820</v>
      </c>
      <c r="JN477" s="444" t="s">
        <v>820</v>
      </c>
      <c r="JO477" s="444" t="s">
        <v>820</v>
      </c>
      <c r="JP477" s="444" t="s">
        <v>820</v>
      </c>
      <c r="JQ477" s="444" t="s">
        <v>820</v>
      </c>
      <c r="JR477" s="444" t="s">
        <v>820</v>
      </c>
      <c r="JS477" s="444" t="s">
        <v>820</v>
      </c>
      <c r="JT477" s="444" t="s">
        <v>820</v>
      </c>
      <c r="JU477" s="444" t="s">
        <v>820</v>
      </c>
      <c r="JV477" s="444" t="s">
        <v>820</v>
      </c>
      <c r="JW477" s="444" t="s">
        <v>820</v>
      </c>
      <c r="JX477" s="444" t="s">
        <v>820</v>
      </c>
      <c r="JY477" s="444" t="s">
        <v>820</v>
      </c>
      <c r="JZ477" s="444" t="s">
        <v>820</v>
      </c>
      <c r="KA477" s="445" t="s">
        <v>820</v>
      </c>
    </row>
    <row r="478" spans="4:287" ht="12.65" customHeight="1" x14ac:dyDescent="0.2">
      <c r="D478" s="276"/>
      <c r="E478" s="3" t="str">
        <f>Daten_Polit!E478</f>
        <v>14612999</v>
      </c>
      <c r="F478" s="229" t="str">
        <f>Daten_Polit!F478</f>
        <v>Dresden</v>
      </c>
      <c r="G478" s="246"/>
      <c r="H478" s="531">
        <f>Daten_Polit!H478</f>
        <v>8.8000000000000007</v>
      </c>
      <c r="I478" s="532">
        <f>Daten_Polit!I478</f>
        <v>32.4</v>
      </c>
      <c r="J478" s="532">
        <f>Daten_Polit!J478</f>
        <v>7.4</v>
      </c>
      <c r="K478" s="532">
        <f>Daten_Polit!K478</f>
        <v>8.3000000000000007</v>
      </c>
      <c r="L478" s="532">
        <f>Daten_Polit!L478</f>
        <v>3.8</v>
      </c>
      <c r="M478" s="308">
        <v>0.79419971229983932</v>
      </c>
      <c r="N478" s="308">
        <v>3.1972414730568306</v>
      </c>
      <c r="O478" s="308">
        <v>0.74371841894713975</v>
      </c>
      <c r="P478" s="308">
        <v>0.80833175902783638</v>
      </c>
      <c r="Q478" s="308">
        <v>0.47380246763830125</v>
      </c>
      <c r="R478" s="308">
        <v>6.4810711489382626</v>
      </c>
      <c r="S478" s="308">
        <v>3.5144330127655188</v>
      </c>
      <c r="T478" s="308">
        <v>7.4362274269697046</v>
      </c>
      <c r="U478" s="308">
        <v>7.0745760151282662</v>
      </c>
      <c r="V478" s="308">
        <v>10.603761962882462</v>
      </c>
      <c r="W478" s="308">
        <v>41.900457520492935</v>
      </c>
      <c r="X478" s="308">
        <v>42.743710368689925</v>
      </c>
      <c r="Y478" s="308">
        <v>41.620155560038569</v>
      </c>
      <c r="Z478" s="308">
        <v>43.115952030728103</v>
      </c>
      <c r="AA478" s="308">
        <v>28.527212058451205</v>
      </c>
      <c r="AB478" s="308">
        <v>100</v>
      </c>
      <c r="AC478" s="308">
        <v>6.5306839306766769</v>
      </c>
      <c r="AD478" s="308">
        <v>91.127929904055478</v>
      </c>
      <c r="AE478" s="308">
        <v>72.319258078684186</v>
      </c>
      <c r="AF478" s="308">
        <v>18.808671825371292</v>
      </c>
      <c r="AG478" s="308">
        <v>100</v>
      </c>
      <c r="AH478" s="308">
        <v>24.726759089534333</v>
      </c>
      <c r="AI478" s="308">
        <v>75.27324091046566</v>
      </c>
      <c r="AJ478" s="308">
        <v>67.243230264391812</v>
      </c>
      <c r="AK478" s="308">
        <v>8.030010646073853</v>
      </c>
      <c r="AL478" s="308">
        <v>100</v>
      </c>
      <c r="AM478" s="308">
        <v>3.0437388410359851</v>
      </c>
      <c r="AN478" s="308">
        <v>93.702672138906536</v>
      </c>
      <c r="AO478" s="308">
        <v>75.604279031884914</v>
      </c>
      <c r="AP478" s="337">
        <v>18.098393107021611</v>
      </c>
      <c r="AQ478" s="531">
        <f>Daten_Polit!M478</f>
        <v>8</v>
      </c>
      <c r="AR478" s="532">
        <f>Daten_Polit!N478</f>
        <v>31.9</v>
      </c>
      <c r="AS478" s="532">
        <f>Daten_Polit!O478</f>
        <v>6.5</v>
      </c>
      <c r="AT478" s="532">
        <f>Daten_Polit!P478</f>
        <v>7.3</v>
      </c>
      <c r="AU478" s="532">
        <f>Daten_Polit!Q478</f>
        <v>3.3</v>
      </c>
      <c r="AV478" s="308">
        <v>0.71402838382877043</v>
      </c>
      <c r="AW478" s="308">
        <v>2.9420348012731927</v>
      </c>
      <c r="AX478" s="308">
        <v>0.66269026328869374</v>
      </c>
      <c r="AY478" s="308">
        <v>0.71695679849419969</v>
      </c>
      <c r="AZ478" s="308">
        <v>0.44139133698897087</v>
      </c>
      <c r="BA478" s="308">
        <v>6.5401554821676076</v>
      </c>
      <c r="BB478" s="308">
        <v>3.5837448300356143</v>
      </c>
      <c r="BC478" s="308">
        <v>7.6172006337132236</v>
      </c>
      <c r="BD478" s="308">
        <v>7.2019161116251951</v>
      </c>
      <c r="BE478" s="308">
        <v>11.223253936213281</v>
      </c>
      <c r="BF478" s="308">
        <v>42.772328011797178</v>
      </c>
      <c r="BG478" s="308">
        <v>41.940845027174504</v>
      </c>
      <c r="BH478" s="308">
        <v>43.355606868695347</v>
      </c>
      <c r="BI478" s="308">
        <v>45.028230984930843</v>
      </c>
      <c r="BJ478" s="308">
        <v>28.892101458800525</v>
      </c>
      <c r="BK478" s="308">
        <v>100</v>
      </c>
      <c r="BL478" s="308">
        <v>6.8055287899864858</v>
      </c>
      <c r="BM478" s="308">
        <v>90.858611404188764</v>
      </c>
      <c r="BN478" s="308">
        <v>71.72961587456669</v>
      </c>
      <c r="BO478" s="308">
        <v>19.128995529622085</v>
      </c>
      <c r="BP478" s="308">
        <v>100</v>
      </c>
      <c r="BQ478" s="308">
        <v>27.078742612133684</v>
      </c>
      <c r="BR478" s="308">
        <v>72.921257387866319</v>
      </c>
      <c r="BS478" s="308">
        <v>65.054160896063834</v>
      </c>
      <c r="BT478" s="308">
        <v>7.8670964918024957</v>
      </c>
      <c r="BU478" s="308">
        <v>100</v>
      </c>
      <c r="BV478" s="308">
        <v>3.1828280120607344</v>
      </c>
      <c r="BW478" s="308">
        <v>93.616657798849616</v>
      </c>
      <c r="BX478" s="308">
        <v>75.180923405602073</v>
      </c>
      <c r="BY478" s="312">
        <v>18.435734393247532</v>
      </c>
      <c r="BZ478" s="531">
        <f>Daten_Polit!R478</f>
        <v>7.1</v>
      </c>
      <c r="CA478" s="532">
        <f>Daten_Polit!S478</f>
        <v>29.5</v>
      </c>
      <c r="CB478" s="532">
        <f>Daten_Polit!T478</f>
        <v>5.6</v>
      </c>
      <c r="CC478" s="532">
        <f>Daten_Polit!U478</f>
        <v>6.4</v>
      </c>
      <c r="CD478" s="532">
        <f>Daten_Polit!V478</f>
        <v>2.9</v>
      </c>
      <c r="CE478" s="309">
        <v>0.63626903732632756</v>
      </c>
      <c r="CF478" s="309">
        <v>2.6101270479728713</v>
      </c>
      <c r="CG478" s="309">
        <v>0.5867591466258123</v>
      </c>
      <c r="CH478" s="309">
        <v>0.630334568853123</v>
      </c>
      <c r="CI478" s="309">
        <v>0.41298318186095667</v>
      </c>
      <c r="CJ478" s="309">
        <v>6.6902983183928146</v>
      </c>
      <c r="CK478" s="309">
        <v>3.8444885217914697</v>
      </c>
      <c r="CL478" s="309">
        <v>7.832838404395134</v>
      </c>
      <c r="CM478" s="309">
        <v>7.4256060832228705</v>
      </c>
      <c r="CN478" s="309">
        <v>11.224713677651696</v>
      </c>
      <c r="CO478" s="309">
        <v>40.717083867838255</v>
      </c>
      <c r="CP478" s="309">
        <v>40.35759687658139</v>
      </c>
      <c r="CQ478" s="309">
        <v>41.719964686753968</v>
      </c>
      <c r="CR478" s="309">
        <v>43.610537199274887</v>
      </c>
      <c r="CS478" s="309">
        <v>26.064339291767187</v>
      </c>
      <c r="CT478" s="309">
        <v>100</v>
      </c>
      <c r="CU478" s="309">
        <v>6.8388876198028292</v>
      </c>
      <c r="CV478" s="309">
        <v>90.816650743862709</v>
      </c>
      <c r="CW478" s="309">
        <v>71.431708722545963</v>
      </c>
      <c r="CX478" s="309">
        <v>19.384942021316736</v>
      </c>
      <c r="CY478" s="309">
        <v>100</v>
      </c>
      <c r="CZ478" s="309">
        <v>28.50559141538546</v>
      </c>
      <c r="DA478" s="309">
        <v>71.494408584614533</v>
      </c>
      <c r="DB478" s="309">
        <v>63.575267393410925</v>
      </c>
      <c r="DC478" s="309">
        <v>7.9191411912036047</v>
      </c>
      <c r="DD478" s="309">
        <v>100</v>
      </c>
      <c r="DE478" s="309">
        <v>3.369886649712992</v>
      </c>
      <c r="DF478" s="309">
        <v>93.447322900585348</v>
      </c>
      <c r="DG478" s="309">
        <v>74.712652707053977</v>
      </c>
      <c r="DH478" s="313">
        <v>18.734670193531382</v>
      </c>
      <c r="DI478" s="565">
        <f>Daten_Polit!W478</f>
        <v>6.5</v>
      </c>
      <c r="DJ478" s="532">
        <f>Daten_Polit!X478</f>
        <v>29.8</v>
      </c>
      <c r="DK478" s="532">
        <f>Daten_Polit!Y478</f>
        <v>4.9000000000000004</v>
      </c>
      <c r="DL478" s="532">
        <f>Daten_Polit!Z478</f>
        <v>5.5</v>
      </c>
      <c r="DM478" s="532">
        <f>Daten_Polit!AA478</f>
        <v>2.6</v>
      </c>
      <c r="DN478" s="309">
        <v>0.60262403509440521</v>
      </c>
      <c r="DO478" s="309">
        <v>3.0797289274002844</v>
      </c>
      <c r="DP478" s="309">
        <v>0.52718737128719384</v>
      </c>
      <c r="DQ478" s="309">
        <v>0.56709400041126479</v>
      </c>
      <c r="DR478" s="309">
        <v>0.37208724800034637</v>
      </c>
      <c r="DS478" s="309">
        <v>6.8313496193108421</v>
      </c>
      <c r="DT478" s="309">
        <v>4.4174437590357822</v>
      </c>
      <c r="DU478" s="309">
        <v>7.9376942626652722</v>
      </c>
      <c r="DV478" s="309">
        <v>7.470641445074504</v>
      </c>
      <c r="DW478" s="309">
        <v>11.674131692621652</v>
      </c>
      <c r="DX478" s="309">
        <v>39.679447164621543</v>
      </c>
      <c r="DY478" s="309">
        <v>37.58156654658012</v>
      </c>
      <c r="DZ478" s="309">
        <v>40.701030337926483</v>
      </c>
      <c r="EA478" s="309">
        <v>42.648265872696747</v>
      </c>
      <c r="EB478" s="309">
        <v>25.127908099235448</v>
      </c>
      <c r="EC478" s="309">
        <v>100</v>
      </c>
      <c r="ED478" s="309">
        <v>7.1225502942164853</v>
      </c>
      <c r="EE478" s="309">
        <v>90.510740996528469</v>
      </c>
      <c r="EF478" s="309">
        <v>70.909068077071268</v>
      </c>
      <c r="EG478" s="309">
        <v>19.601672919457194</v>
      </c>
      <c r="EH478" s="309">
        <v>100</v>
      </c>
      <c r="EI478" s="309">
        <v>32.075682727468418</v>
      </c>
      <c r="EJ478" s="309">
        <v>67.924317272531582</v>
      </c>
      <c r="EK478" s="309">
        <v>60.260997228787424</v>
      </c>
      <c r="EL478" s="309">
        <v>7.6633200437441635</v>
      </c>
      <c r="EM478" s="309">
        <v>100</v>
      </c>
      <c r="EN478" s="309">
        <v>3.6113134143299086</v>
      </c>
      <c r="EO478" s="309">
        <v>93.212659858367331</v>
      </c>
      <c r="EP478" s="309">
        <v>74.137407331738572</v>
      </c>
      <c r="EQ478" s="367">
        <v>19.075252526628763</v>
      </c>
      <c r="ER478" s="531">
        <f>Daten_Polit!AB478</f>
        <v>5.9</v>
      </c>
      <c r="ES478" s="532">
        <f>Daten_Polit!AC478</f>
        <v>27.4</v>
      </c>
      <c r="ET478" s="532">
        <f>Daten_Polit!AD478</f>
        <v>4.4000000000000004</v>
      </c>
      <c r="EU478" s="532">
        <f>Daten_Polit!AE478</f>
        <v>4.9000000000000004</v>
      </c>
      <c r="EV478" s="532">
        <f>Daten_Polit!AF478</f>
        <v>2.2999999999999998</v>
      </c>
      <c r="EW478" s="309">
        <v>0.57520952113904722</v>
      </c>
      <c r="EX478" s="309">
        <v>3.1300436491461734</v>
      </c>
      <c r="EY478" s="309">
        <v>0.48998858352431002</v>
      </c>
      <c r="EZ478" s="309">
        <v>0.52330752487142662</v>
      </c>
      <c r="FA478" s="309">
        <v>0.36214340815020013</v>
      </c>
      <c r="FB478" s="309">
        <v>6.9523248593517977</v>
      </c>
      <c r="FC478" s="309">
        <v>4.6621050645269344</v>
      </c>
      <c r="FD478" s="309">
        <v>8.0795914913948295</v>
      </c>
      <c r="FE478" s="309">
        <v>7.6186558037480676</v>
      </c>
      <c r="FF478" s="309">
        <v>11.645419920346278</v>
      </c>
      <c r="FG478" s="309">
        <v>37.450479713110212</v>
      </c>
      <c r="FH478" s="309">
        <v>35.14406577398811</v>
      </c>
      <c r="FI478" s="309">
        <v>38.593111640860506</v>
      </c>
      <c r="FJ478" s="309">
        <v>40.522672809178964</v>
      </c>
      <c r="FK478" s="309">
        <v>23.731861914817969</v>
      </c>
      <c r="FL478" s="309">
        <v>100</v>
      </c>
      <c r="FM478" s="309">
        <v>7.3370014747170647</v>
      </c>
      <c r="FN478" s="309">
        <v>90.182092315723565</v>
      </c>
      <c r="FO478" s="309">
        <v>70.311234730816352</v>
      </c>
      <c r="FP478" s="309">
        <v>19.870857584907213</v>
      </c>
      <c r="FQ478" s="309">
        <v>100</v>
      </c>
      <c r="FR478" s="309">
        <v>33.654525657185864</v>
      </c>
      <c r="FS478" s="309">
        <v>66.345474342814143</v>
      </c>
      <c r="FT478" s="309">
        <v>58.544012621876277</v>
      </c>
      <c r="FU478" s="309">
        <v>7.8014617209378621</v>
      </c>
      <c r="FV478" s="309">
        <v>100</v>
      </c>
      <c r="FW478" s="309">
        <v>3.839487855709701</v>
      </c>
      <c r="FX478" s="309">
        <v>92.865811704996901</v>
      </c>
      <c r="FY478" s="309">
        <v>73.666807632003739</v>
      </c>
      <c r="FZ478" s="313">
        <v>19.199004072993169</v>
      </c>
      <c r="GA478" s="570">
        <f>Daten_Polit!AG478</f>
        <v>6.3</v>
      </c>
      <c r="GB478" s="571">
        <f>Daten_Polit!AH478</f>
        <v>29.2</v>
      </c>
      <c r="GC478" s="571">
        <f>Daten_Polit!AI478</f>
        <v>4.5999999999999996</v>
      </c>
      <c r="GD478" s="571">
        <f>Daten_Polit!AJ478</f>
        <v>5.2</v>
      </c>
      <c r="GE478" s="571">
        <f>Daten_Polit!AK478</f>
        <v>2.6</v>
      </c>
      <c r="GF478" s="444">
        <v>0.5796484434724507</v>
      </c>
      <c r="GG478" s="444">
        <v>3.3739973989866177</v>
      </c>
      <c r="GH478" s="444">
        <v>0.48216347888596867</v>
      </c>
      <c r="GI478" s="444">
        <v>0.5147309235139188</v>
      </c>
      <c r="GJ478" s="444">
        <v>0.36034978007024032</v>
      </c>
      <c r="GK478" s="444">
        <v>6.0924798487020659</v>
      </c>
      <c r="GL478" s="444">
        <v>4.1214807978182115</v>
      </c>
      <c r="GM478" s="444">
        <v>7.1112144665099617</v>
      </c>
      <c r="GN478" s="444">
        <v>6.7111296373488898</v>
      </c>
      <c r="GO478" s="444">
        <v>9.9381481653722741</v>
      </c>
      <c r="GP478" s="444">
        <v>35.307253162632648</v>
      </c>
      <c r="GQ478" s="444">
        <v>34.582062370249304</v>
      </c>
      <c r="GR478" s="444">
        <v>35.672465580069726</v>
      </c>
      <c r="GS478" s="444">
        <v>37.607470287146619</v>
      </c>
      <c r="GT478" s="444">
        <v>22.079133719775815</v>
      </c>
      <c r="GU478" s="444">
        <v>100</v>
      </c>
      <c r="GV478" s="444">
        <v>7.5849318271006272</v>
      </c>
      <c r="GW478" s="444">
        <v>89.731028867876432</v>
      </c>
      <c r="GX478" s="444">
        <v>69.459816489661392</v>
      </c>
      <c r="GY478" s="444">
        <v>20.271212378215029</v>
      </c>
      <c r="GZ478" s="444">
        <v>100</v>
      </c>
      <c r="HA478" s="444">
        <v>34.384842480682892</v>
      </c>
      <c r="HB478" s="444">
        <v>65.615157519317108</v>
      </c>
      <c r="HC478" s="444">
        <v>57.167507948345452</v>
      </c>
      <c r="HD478" s="444">
        <v>8.4476495709716506</v>
      </c>
      <c r="HE478" s="444">
        <v>100</v>
      </c>
      <c r="HF478" s="444">
        <v>3.9667661553951468</v>
      </c>
      <c r="HG478" s="444">
        <v>92.460311924821369</v>
      </c>
      <c r="HH478" s="444">
        <v>72.955364482887418</v>
      </c>
      <c r="HI478" s="445">
        <v>19.504947441933957</v>
      </c>
      <c r="HJ478" s="570">
        <f>Daten_Polit!AL478</f>
        <v>6.1</v>
      </c>
      <c r="HK478" s="571">
        <f>Daten_Polit!AM478</f>
        <v>28.1</v>
      </c>
      <c r="HL478" s="571">
        <f>Daten_Polit!AN478</f>
        <v>4.5</v>
      </c>
      <c r="HM478" s="571">
        <f>Daten_Polit!AO478</f>
        <v>5.0999999999999996</v>
      </c>
      <c r="HN478" s="571">
        <f>Daten_Polit!AP478</f>
        <v>2.5</v>
      </c>
      <c r="HO478" s="444">
        <v>0.48031794095382285</v>
      </c>
      <c r="HP478" s="444">
        <v>2.6963714733389885</v>
      </c>
      <c r="HQ478" s="444">
        <v>0.39676686052277021</v>
      </c>
      <c r="HR478" s="444">
        <v>0.41786296258681965</v>
      </c>
      <c r="HS478" s="444">
        <v>0.31976321540897412</v>
      </c>
      <c r="HT478" s="444">
        <v>6.0915888113570373</v>
      </c>
      <c r="HU478" s="444">
        <v>4.3223412807747978</v>
      </c>
      <c r="HV478" s="444">
        <v>7.0818652441784993</v>
      </c>
      <c r="HW478" s="444">
        <v>6.5575614926091914</v>
      </c>
      <c r="HX478" s="444">
        <v>10.743866597513636</v>
      </c>
      <c r="HY478" s="444">
        <v>42.775409859349558</v>
      </c>
      <c r="HZ478" s="444">
        <v>43.75655664178322</v>
      </c>
      <c r="IA478" s="444">
        <v>42.103347817008093</v>
      </c>
      <c r="IB478" s="444">
        <v>44.240934067182167</v>
      </c>
      <c r="IC478" s="444">
        <v>27.127413987995858</v>
      </c>
      <c r="ID478" s="444">
        <v>100</v>
      </c>
      <c r="IE478" s="444">
        <v>7.6007691388485732</v>
      </c>
      <c r="IF478" s="444">
        <v>89.761162604331219</v>
      </c>
      <c r="IG478" s="444">
        <v>69.161732672431214</v>
      </c>
      <c r="IH478" s="444">
        <v>20.599429931900016</v>
      </c>
      <c r="II478" s="444">
        <v>100</v>
      </c>
      <c r="IJ478" s="444">
        <v>33.579274029241816</v>
      </c>
      <c r="IK478" s="444">
        <v>66.420725970758184</v>
      </c>
      <c r="IL478" s="444">
        <v>57.673910288442961</v>
      </c>
      <c r="IM478" s="444">
        <v>8.746815682315221</v>
      </c>
      <c r="IN478" s="444">
        <v>100</v>
      </c>
      <c r="IO478" s="444">
        <v>4.2303026557080701</v>
      </c>
      <c r="IP478" s="444">
        <v>92.309439963519779</v>
      </c>
      <c r="IQ478" s="444">
        <v>72.458528794347572</v>
      </c>
      <c r="IR478" s="445">
        <v>19.850911169172207</v>
      </c>
      <c r="IS478" s="443">
        <f>Daten_Polit!AQ478</f>
        <v>5.8</v>
      </c>
      <c r="IT478" s="227">
        <f>Daten_Polit!AR478</f>
        <v>29.1</v>
      </c>
      <c r="IU478" s="227">
        <f>Daten_Polit!AS478</f>
        <v>4</v>
      </c>
      <c r="IV478" s="227">
        <f>Daten_Polit!AT478</f>
        <v>4.5999999999999996</v>
      </c>
      <c r="IW478" s="227">
        <f>Daten_Polit!AU478</f>
        <v>2.2000000000000002</v>
      </c>
      <c r="IX478" s="444" t="s">
        <v>820</v>
      </c>
      <c r="IY478" s="444" t="s">
        <v>820</v>
      </c>
      <c r="IZ478" s="444" t="s">
        <v>820</v>
      </c>
      <c r="JA478" s="444" t="s">
        <v>820</v>
      </c>
      <c r="JB478" s="444" t="s">
        <v>820</v>
      </c>
      <c r="JC478" s="444" t="s">
        <v>820</v>
      </c>
      <c r="JD478" s="444" t="s">
        <v>820</v>
      </c>
      <c r="JE478" s="444" t="s">
        <v>820</v>
      </c>
      <c r="JF478" s="444" t="s">
        <v>820</v>
      </c>
      <c r="JG478" s="444" t="s">
        <v>820</v>
      </c>
      <c r="JH478" s="444" t="s">
        <v>820</v>
      </c>
      <c r="JI478" s="444" t="s">
        <v>820</v>
      </c>
      <c r="JJ478" s="444" t="s">
        <v>820</v>
      </c>
      <c r="JK478" s="444" t="s">
        <v>820</v>
      </c>
      <c r="JL478" s="444" t="s">
        <v>820</v>
      </c>
      <c r="JM478" s="444" t="s">
        <v>820</v>
      </c>
      <c r="JN478" s="444" t="s">
        <v>820</v>
      </c>
      <c r="JO478" s="444" t="s">
        <v>820</v>
      </c>
      <c r="JP478" s="444" t="s">
        <v>820</v>
      </c>
      <c r="JQ478" s="444" t="s">
        <v>820</v>
      </c>
      <c r="JR478" s="444" t="s">
        <v>820</v>
      </c>
      <c r="JS478" s="444" t="s">
        <v>820</v>
      </c>
      <c r="JT478" s="444" t="s">
        <v>820</v>
      </c>
      <c r="JU478" s="444" t="s">
        <v>820</v>
      </c>
      <c r="JV478" s="444" t="s">
        <v>820</v>
      </c>
      <c r="JW478" s="444" t="s">
        <v>820</v>
      </c>
      <c r="JX478" s="444" t="s">
        <v>820</v>
      </c>
      <c r="JY478" s="444" t="s">
        <v>820</v>
      </c>
      <c r="JZ478" s="444" t="s">
        <v>820</v>
      </c>
      <c r="KA478" s="445" t="s">
        <v>820</v>
      </c>
    </row>
    <row r="479" spans="4:287" ht="12.65" customHeight="1" x14ac:dyDescent="0.2">
      <c r="D479" s="276"/>
      <c r="E479" s="3" t="str">
        <f>Daten_Polit!E479</f>
        <v>14713999</v>
      </c>
      <c r="F479" s="229" t="str">
        <f>Daten_Polit!F479</f>
        <v>Leipzig</v>
      </c>
      <c r="G479" s="246"/>
      <c r="H479" s="531">
        <f>Daten_Polit!H479</f>
        <v>9.9</v>
      </c>
      <c r="I479" s="532">
        <f>Daten_Polit!I479</f>
        <v>37.5</v>
      </c>
      <c r="J479" s="532">
        <f>Daten_Polit!J479</f>
        <v>7.9</v>
      </c>
      <c r="K479" s="532">
        <f>Daten_Polit!K479</f>
        <v>8.6</v>
      </c>
      <c r="L479" s="532">
        <f>Daten_Polit!L479</f>
        <v>4.4000000000000004</v>
      </c>
      <c r="M479" s="308">
        <v>0.88532577297443182</v>
      </c>
      <c r="N479" s="308">
        <v>4.1971730231264281</v>
      </c>
      <c r="O479" s="308">
        <v>0.78576965866457849</v>
      </c>
      <c r="P479" s="308">
        <v>0.83009160082311328</v>
      </c>
      <c r="Q479" s="308">
        <v>0.57523759978363154</v>
      </c>
      <c r="R479" s="308">
        <v>6.456012812761605</v>
      </c>
      <c r="S479" s="308">
        <v>4.108937463794688</v>
      </c>
      <c r="T479" s="308">
        <v>7.488315046242576</v>
      </c>
      <c r="U479" s="308">
        <v>7.0712366320889881</v>
      </c>
      <c r="V479" s="308">
        <v>11.122963440037795</v>
      </c>
      <c r="W479" s="308">
        <v>38.297953091528584</v>
      </c>
      <c r="X479" s="308">
        <v>37.064846778341099</v>
      </c>
      <c r="Y479" s="308">
        <v>38.81662742676275</v>
      </c>
      <c r="Z479" s="308">
        <v>40.05461792458874</v>
      </c>
      <c r="AA479" s="308">
        <v>28.047793448127024</v>
      </c>
      <c r="AB479" s="308">
        <v>100</v>
      </c>
      <c r="AC479" s="308">
        <v>7.5786195674014749</v>
      </c>
      <c r="AD479" s="308">
        <v>90.103384745971539</v>
      </c>
      <c r="AE479" s="308">
        <v>73.104466056911974</v>
      </c>
      <c r="AF479" s="308">
        <v>16.998918689059561</v>
      </c>
      <c r="AG479" s="308">
        <v>100</v>
      </c>
      <c r="AH479" s="308">
        <v>28.807023002367316</v>
      </c>
      <c r="AI479" s="308">
        <v>71.192976997632698</v>
      </c>
      <c r="AJ479" s="308">
        <v>63.657849155733082</v>
      </c>
      <c r="AK479" s="308">
        <v>7.5351278418996053</v>
      </c>
      <c r="AL479" s="308">
        <v>100</v>
      </c>
      <c r="AM479" s="308">
        <v>3.6573624641262099</v>
      </c>
      <c r="AN479" s="308">
        <v>93.134156327174566</v>
      </c>
      <c r="AO479" s="308">
        <v>76.937091839740887</v>
      </c>
      <c r="AP479" s="337">
        <v>16.197064487433689</v>
      </c>
      <c r="AQ479" s="531">
        <f>Daten_Polit!M479</f>
        <v>9.1</v>
      </c>
      <c r="AR479" s="532">
        <f>Daten_Polit!N479</f>
        <v>37.6</v>
      </c>
      <c r="AS479" s="532">
        <f>Daten_Polit!O479</f>
        <v>7</v>
      </c>
      <c r="AT479" s="532">
        <f>Daten_Polit!P479</f>
        <v>7.7</v>
      </c>
      <c r="AU479" s="532">
        <f>Daten_Polit!Q479</f>
        <v>3.9</v>
      </c>
      <c r="AV479" s="308">
        <v>0.81182999893119301</v>
      </c>
      <c r="AW479" s="308">
        <v>3.850292182893992</v>
      </c>
      <c r="AX479" s="308">
        <v>0.71183542651146858</v>
      </c>
      <c r="AY479" s="308">
        <v>0.74711862034873322</v>
      </c>
      <c r="AZ479" s="308">
        <v>0.54928828281358832</v>
      </c>
      <c r="BA479" s="308">
        <v>6.5274045053868797</v>
      </c>
      <c r="BB479" s="308">
        <v>4.1074068077238381</v>
      </c>
      <c r="BC479" s="308">
        <v>7.7107875602195941</v>
      </c>
      <c r="BD479" s="308">
        <v>7.2344806875545009</v>
      </c>
      <c r="BE479" s="308">
        <v>11.784983542389469</v>
      </c>
      <c r="BF479" s="308">
        <v>38.937768426909493</v>
      </c>
      <c r="BG479" s="308">
        <v>37.242491380326811</v>
      </c>
      <c r="BH479" s="308">
        <v>40.373367490278362</v>
      </c>
      <c r="BI479" s="308">
        <v>41.903152589108927</v>
      </c>
      <c r="BJ479" s="308">
        <v>27.358056810918228</v>
      </c>
      <c r="BK479" s="308">
        <v>100</v>
      </c>
      <c r="BL479" s="308">
        <v>7.9590927564359371</v>
      </c>
      <c r="BM479" s="308">
        <v>89.823947317251111</v>
      </c>
      <c r="BN479" s="308">
        <v>72.434059092060494</v>
      </c>
      <c r="BO479" s="308">
        <v>17.38988822519061</v>
      </c>
      <c r="BP479" s="308">
        <v>100</v>
      </c>
      <c r="BQ479" s="308">
        <v>31.654163154123889</v>
      </c>
      <c r="BR479" s="308">
        <v>68.345836845876121</v>
      </c>
      <c r="BS479" s="308">
        <v>61.034290471389937</v>
      </c>
      <c r="BT479" s="308">
        <v>7.3115463744861771</v>
      </c>
      <c r="BU479" s="308">
        <v>100</v>
      </c>
      <c r="BV479" s="308">
        <v>3.8734252606509103</v>
      </c>
      <c r="BW479" s="308">
        <v>93.096210757281384</v>
      </c>
      <c r="BX479" s="308">
        <v>76.492429504163539</v>
      </c>
      <c r="BY479" s="312">
        <v>16.603781253117848</v>
      </c>
      <c r="BZ479" s="531">
        <f>Daten_Polit!R479</f>
        <v>8.1</v>
      </c>
      <c r="CA479" s="532">
        <f>Daten_Polit!S479</f>
        <v>34.1</v>
      </c>
      <c r="CB479" s="532">
        <f>Daten_Polit!T479</f>
        <v>6</v>
      </c>
      <c r="CC479" s="532">
        <f>Daten_Polit!U479</f>
        <v>6.6</v>
      </c>
      <c r="CD479" s="532">
        <f>Daten_Polit!V479</f>
        <v>3.5</v>
      </c>
      <c r="CE479" s="309">
        <v>0.74500752898164768</v>
      </c>
      <c r="CF479" s="309">
        <v>3.5115053405532599</v>
      </c>
      <c r="CG479" s="309">
        <v>0.64500751429008463</v>
      </c>
      <c r="CH479" s="309">
        <v>0.66803837502533714</v>
      </c>
      <c r="CI479" s="309">
        <v>0.54184430731825983</v>
      </c>
      <c r="CJ479" s="309">
        <v>6.832524679114103</v>
      </c>
      <c r="CK479" s="309">
        <v>4.451682953311602</v>
      </c>
      <c r="CL479" s="309">
        <v>8.1200763187675324</v>
      </c>
      <c r="CM479" s="309">
        <v>7.5561669382498353</v>
      </c>
      <c r="CN479" s="309">
        <v>12.601650871293247</v>
      </c>
      <c r="CO479" s="309">
        <v>37.690656654528695</v>
      </c>
      <c r="CP479" s="309">
        <v>37.079828687776178</v>
      </c>
      <c r="CQ479" s="309">
        <v>39.301311250663403</v>
      </c>
      <c r="CR479" s="309">
        <v>41.218873992301141</v>
      </c>
      <c r="CS479" s="309">
        <v>24.121742344895317</v>
      </c>
      <c r="CT479" s="309">
        <v>100</v>
      </c>
      <c r="CU479" s="309">
        <v>8.0807503278249406</v>
      </c>
      <c r="CV479" s="309">
        <v>89.656208078994311</v>
      </c>
      <c r="CW479" s="309">
        <v>71.918323269180945</v>
      </c>
      <c r="CX479" s="309">
        <v>17.737884809813355</v>
      </c>
      <c r="CY479" s="309">
        <v>100</v>
      </c>
      <c r="CZ479" s="309">
        <v>33.361553762246317</v>
      </c>
      <c r="DA479" s="309">
        <v>66.638446237753683</v>
      </c>
      <c r="DB479" s="309">
        <v>58.877850729219602</v>
      </c>
      <c r="DC479" s="309">
        <v>7.7605955085340756</v>
      </c>
      <c r="DD479" s="309">
        <v>100</v>
      </c>
      <c r="DE479" s="309">
        <v>4.169619899803676</v>
      </c>
      <c r="DF479" s="309">
        <v>92.803741081698575</v>
      </c>
      <c r="DG479" s="309">
        <v>75.866732271393204</v>
      </c>
      <c r="DH479" s="313">
        <v>16.937008810305386</v>
      </c>
      <c r="DI479" s="565">
        <f>Daten_Polit!W479</f>
        <v>7.3</v>
      </c>
      <c r="DJ479" s="532">
        <f>Daten_Polit!X479</f>
        <v>33.1</v>
      </c>
      <c r="DK479" s="532">
        <f>Daten_Polit!Y479</f>
        <v>5.0999999999999996</v>
      </c>
      <c r="DL479" s="532">
        <f>Daten_Polit!Z479</f>
        <v>5.6</v>
      </c>
      <c r="DM479" s="532">
        <f>Daten_Polit!AA479</f>
        <v>3</v>
      </c>
      <c r="DN479" s="309">
        <v>0.70380099211316138</v>
      </c>
      <c r="DO479" s="309">
        <v>3.890915085774783</v>
      </c>
      <c r="DP479" s="309">
        <v>0.57111092119221318</v>
      </c>
      <c r="DQ479" s="309">
        <v>0.5915216732930878</v>
      </c>
      <c r="DR479" s="309">
        <v>0.48268611526805816</v>
      </c>
      <c r="DS479" s="309">
        <v>7.1254145682348637</v>
      </c>
      <c r="DT479" s="309">
        <v>5.0186440723730383</v>
      </c>
      <c r="DU479" s="309">
        <v>8.3752961854128429</v>
      </c>
      <c r="DV479" s="309">
        <v>7.7260926806829122</v>
      </c>
      <c r="DW479" s="309">
        <v>13.403497276710755</v>
      </c>
      <c r="DX479" s="309">
        <v>36.083185882838407</v>
      </c>
      <c r="DY479" s="309">
        <v>33.648239020212941</v>
      </c>
      <c r="DZ479" s="309">
        <v>37.650891307777378</v>
      </c>
      <c r="EA479" s="309">
        <v>39.585586580830693</v>
      </c>
      <c r="EB479" s="309">
        <v>22.709947298174136</v>
      </c>
      <c r="EC479" s="309">
        <v>100</v>
      </c>
      <c r="ED479" s="309">
        <v>8.4564480346964555</v>
      </c>
      <c r="EE479" s="309">
        <v>89.248348745151318</v>
      </c>
      <c r="EF479" s="309">
        <v>71.255295758625266</v>
      </c>
      <c r="EG479" s="309">
        <v>17.993052986526049</v>
      </c>
      <c r="EH479" s="309">
        <v>100</v>
      </c>
      <c r="EI479" s="309">
        <v>37.427674069175602</v>
      </c>
      <c r="EJ479" s="309">
        <v>62.572325930824405</v>
      </c>
      <c r="EK479" s="309">
        <v>55.317609145910176</v>
      </c>
      <c r="EL479" s="309">
        <v>7.2547167849142262</v>
      </c>
      <c r="EM479" s="309">
        <v>100</v>
      </c>
      <c r="EN479" s="309">
        <v>4.5199412757057189</v>
      </c>
      <c r="EO479" s="309">
        <v>92.439821330414546</v>
      </c>
      <c r="EP479" s="309">
        <v>75.103885247922818</v>
      </c>
      <c r="EQ479" s="367">
        <v>17.335936082491717</v>
      </c>
      <c r="ER479" s="531">
        <f>Daten_Polit!AB479</f>
        <v>6.7</v>
      </c>
      <c r="ES479" s="532">
        <f>Daten_Polit!AC479</f>
        <v>30.5</v>
      </c>
      <c r="ET479" s="532">
        <f>Daten_Polit!AD479</f>
        <v>4.5999999999999996</v>
      </c>
      <c r="EU479" s="532">
        <f>Daten_Polit!AE479</f>
        <v>5</v>
      </c>
      <c r="EV479" s="532">
        <f>Daten_Polit!AF479</f>
        <v>2.8</v>
      </c>
      <c r="EW479" s="309">
        <v>0.68007376763422334</v>
      </c>
      <c r="EX479" s="309">
        <v>3.840786268333344</v>
      </c>
      <c r="EY479" s="309">
        <v>0.5373470386424738</v>
      </c>
      <c r="EZ479" s="309">
        <v>0.55036875396620077</v>
      </c>
      <c r="FA479" s="309">
        <v>0.48211667577740625</v>
      </c>
      <c r="FB479" s="309">
        <v>7.3132654608166812</v>
      </c>
      <c r="FC479" s="309">
        <v>5.348437743991596</v>
      </c>
      <c r="FD479" s="309">
        <v>8.556668250684849</v>
      </c>
      <c r="FE479" s="309">
        <v>7.866360015438663</v>
      </c>
      <c r="FF479" s="309">
        <v>13.531182795698923</v>
      </c>
      <c r="FG479" s="309">
        <v>32.926431342042072</v>
      </c>
      <c r="FH479" s="309">
        <v>30.249520698714349</v>
      </c>
      <c r="FI479" s="309">
        <v>34.664899225952936</v>
      </c>
      <c r="FJ479" s="309">
        <v>36.749432132853116</v>
      </c>
      <c r="FK479" s="309">
        <v>19.759817495732548</v>
      </c>
      <c r="FL479" s="309">
        <v>100</v>
      </c>
      <c r="FM479" s="309">
        <v>8.7199766151851037</v>
      </c>
      <c r="FN479" s="309">
        <v>88.834510605449324</v>
      </c>
      <c r="FO479" s="309">
        <v>70.515459485462614</v>
      </c>
      <c r="FP479" s="309">
        <v>18.319051119986717</v>
      </c>
      <c r="FQ479" s="309">
        <v>100</v>
      </c>
      <c r="FR479" s="309">
        <v>39.012067218870989</v>
      </c>
      <c r="FS479" s="309">
        <v>60.987932781129025</v>
      </c>
      <c r="FT479" s="309">
        <v>53.36871794681548</v>
      </c>
      <c r="FU479" s="309">
        <v>7.6192148343135386</v>
      </c>
      <c r="FV479" s="309">
        <v>100</v>
      </c>
      <c r="FW479" s="309">
        <v>4.8424692555810163</v>
      </c>
      <c r="FX479" s="309">
        <v>91.948933907933082</v>
      </c>
      <c r="FY479" s="309">
        <v>74.406129740749762</v>
      </c>
      <c r="FZ479" s="313">
        <v>17.542804167183323</v>
      </c>
      <c r="GA479" s="570">
        <f>Daten_Polit!AG479</f>
        <v>7.4</v>
      </c>
      <c r="GB479" s="571">
        <f>Daten_Polit!AH479</f>
        <v>34.5</v>
      </c>
      <c r="GC479" s="571">
        <f>Daten_Polit!AI479</f>
        <v>5</v>
      </c>
      <c r="GD479" s="571">
        <f>Daten_Polit!AJ479</f>
        <v>5.4</v>
      </c>
      <c r="GE479" s="571">
        <f>Daten_Polit!AK479</f>
        <v>3.3</v>
      </c>
      <c r="GF479" s="444">
        <v>0.67058970622996772</v>
      </c>
      <c r="GG479" s="444">
        <v>4.0610075675309956</v>
      </c>
      <c r="GH479" s="444">
        <v>0.50955406119376623</v>
      </c>
      <c r="GI479" s="444">
        <v>0.5173307642475018</v>
      </c>
      <c r="GJ479" s="444">
        <v>0.47758162670045368</v>
      </c>
      <c r="GK479" s="444">
        <v>6.1946388266854715</v>
      </c>
      <c r="GL479" s="444">
        <v>4.4746856773158772</v>
      </c>
      <c r="GM479" s="444">
        <v>7.3770274655769725</v>
      </c>
      <c r="GN479" s="444">
        <v>6.7670971742675414</v>
      </c>
      <c r="GO479" s="444">
        <v>11.288540848389683</v>
      </c>
      <c r="GP479" s="444">
        <v>32.195053469288851</v>
      </c>
      <c r="GQ479" s="444">
        <v>31.107217140374321</v>
      </c>
      <c r="GR479" s="444">
        <v>32.982896723787611</v>
      </c>
      <c r="GS479" s="444">
        <v>35.130792809149717</v>
      </c>
      <c r="GT479" s="444">
        <v>19.304080694711004</v>
      </c>
      <c r="GU479" s="444">
        <v>100</v>
      </c>
      <c r="GV479" s="444">
        <v>9.4559322177608003</v>
      </c>
      <c r="GW479" s="444">
        <v>87.94124918241647</v>
      </c>
      <c r="GX479" s="444">
        <v>69.407682298500873</v>
      </c>
      <c r="GY479" s="444">
        <v>18.533566883915601</v>
      </c>
      <c r="GZ479" s="444">
        <v>100</v>
      </c>
      <c r="HA479" s="444">
        <v>41.038133629220098</v>
      </c>
      <c r="HB479" s="444">
        <v>58.961866370779902</v>
      </c>
      <c r="HC479" s="444">
        <v>50.734609631396424</v>
      </c>
      <c r="HD479" s="444">
        <v>8.2272567393834759</v>
      </c>
      <c r="HE479" s="444">
        <v>100</v>
      </c>
      <c r="HF479" s="444">
        <v>5.0286884042356732</v>
      </c>
      <c r="HG479" s="444">
        <v>91.525968509366265</v>
      </c>
      <c r="HH479" s="444">
        <v>73.619409456093152</v>
      </c>
      <c r="HI479" s="445">
        <v>17.906559053273103</v>
      </c>
      <c r="HJ479" s="570">
        <f>Daten_Polit!AL479</f>
        <v>7.1</v>
      </c>
      <c r="HK479" s="571">
        <f>Daten_Polit!AM479</f>
        <v>32.1</v>
      </c>
      <c r="HL479" s="571">
        <f>Daten_Polit!AN479</f>
        <v>4.7</v>
      </c>
      <c r="HM479" s="571">
        <f>Daten_Polit!AO479</f>
        <v>5.2</v>
      </c>
      <c r="HN479" s="571">
        <f>Daten_Polit!AP479</f>
        <v>3</v>
      </c>
      <c r="HO479" s="444">
        <v>0.56522357707512116</v>
      </c>
      <c r="HP479" s="444">
        <v>3.1559047056660052</v>
      </c>
      <c r="HQ479" s="444">
        <v>0.42905587565976006</v>
      </c>
      <c r="HR479" s="444">
        <v>0.42977059086543717</v>
      </c>
      <c r="HS479" s="444">
        <v>0.42621982307366635</v>
      </c>
      <c r="HT479" s="444">
        <v>6.4879825549351882</v>
      </c>
      <c r="HU479" s="444">
        <v>4.7433890406517536</v>
      </c>
      <c r="HV479" s="444">
        <v>7.7396913563356664</v>
      </c>
      <c r="HW479" s="444">
        <v>6.9606820175958637</v>
      </c>
      <c r="HX479" s="444">
        <v>12.747065697881077</v>
      </c>
      <c r="HY479" s="444">
        <v>41.147990698350704</v>
      </c>
      <c r="HZ479" s="444">
        <v>42.116131929934333</v>
      </c>
      <c r="IA479" s="444">
        <v>40.5213483457282</v>
      </c>
      <c r="IB479" s="444">
        <v>42.890794817597957</v>
      </c>
      <c r="IC479" s="444">
        <v>25.247811907861923</v>
      </c>
      <c r="ID479" s="444">
        <v>100</v>
      </c>
      <c r="IE479" s="444">
        <v>9.7448628827876647</v>
      </c>
      <c r="IF479" s="444">
        <v>87.628770328652337</v>
      </c>
      <c r="IG479" s="444">
        <v>68.749242543623239</v>
      </c>
      <c r="IH479" s="444">
        <v>18.879527785029104</v>
      </c>
      <c r="II479" s="444">
        <v>100</v>
      </c>
      <c r="IJ479" s="444">
        <v>42.149025070758078</v>
      </c>
      <c r="IK479" s="444">
        <v>57.850974929241929</v>
      </c>
      <c r="IL479" s="444">
        <v>50.160364416895639</v>
      </c>
      <c r="IM479" s="444">
        <v>7.6906105123462813</v>
      </c>
      <c r="IN479" s="444">
        <v>100</v>
      </c>
      <c r="IO479" s="444">
        <v>5.5319015602029644</v>
      </c>
      <c r="IP479" s="444">
        <v>91.046890995997572</v>
      </c>
      <c r="IQ479" s="444">
        <v>72.720545472845401</v>
      </c>
      <c r="IR479" s="445">
        <v>18.326345523152174</v>
      </c>
      <c r="IS479" s="443">
        <f>Daten_Polit!AQ479</f>
        <v>6.7</v>
      </c>
      <c r="IT479" s="227">
        <f>Daten_Polit!AR479</f>
        <v>30.1</v>
      </c>
      <c r="IU479" s="227">
        <f>Daten_Polit!AS479</f>
        <v>4.3</v>
      </c>
      <c r="IV479" s="227">
        <f>Daten_Polit!AT479</f>
        <v>4.7</v>
      </c>
      <c r="IW479" s="227">
        <f>Daten_Polit!AU479</f>
        <v>2.9</v>
      </c>
      <c r="IX479" s="444" t="s">
        <v>820</v>
      </c>
      <c r="IY479" s="444" t="s">
        <v>820</v>
      </c>
      <c r="IZ479" s="444" t="s">
        <v>820</v>
      </c>
      <c r="JA479" s="444" t="s">
        <v>820</v>
      </c>
      <c r="JB479" s="444" t="s">
        <v>820</v>
      </c>
      <c r="JC479" s="444" t="s">
        <v>820</v>
      </c>
      <c r="JD479" s="444" t="s">
        <v>820</v>
      </c>
      <c r="JE479" s="444" t="s">
        <v>820</v>
      </c>
      <c r="JF479" s="444" t="s">
        <v>820</v>
      </c>
      <c r="JG479" s="444" t="s">
        <v>820</v>
      </c>
      <c r="JH479" s="444" t="s">
        <v>820</v>
      </c>
      <c r="JI479" s="444" t="s">
        <v>820</v>
      </c>
      <c r="JJ479" s="444" t="s">
        <v>820</v>
      </c>
      <c r="JK479" s="444" t="s">
        <v>820</v>
      </c>
      <c r="JL479" s="444" t="s">
        <v>820</v>
      </c>
      <c r="JM479" s="444" t="s">
        <v>820</v>
      </c>
      <c r="JN479" s="444" t="s">
        <v>820</v>
      </c>
      <c r="JO479" s="444" t="s">
        <v>820</v>
      </c>
      <c r="JP479" s="444" t="s">
        <v>820</v>
      </c>
      <c r="JQ479" s="444" t="s">
        <v>820</v>
      </c>
      <c r="JR479" s="444" t="s">
        <v>820</v>
      </c>
      <c r="JS479" s="444" t="s">
        <v>820</v>
      </c>
      <c r="JT479" s="444" t="s">
        <v>820</v>
      </c>
      <c r="JU479" s="444" t="s">
        <v>820</v>
      </c>
      <c r="JV479" s="444" t="s">
        <v>820</v>
      </c>
      <c r="JW479" s="444" t="s">
        <v>820</v>
      </c>
      <c r="JX479" s="444" t="s">
        <v>820</v>
      </c>
      <c r="JY479" s="444" t="s">
        <v>820</v>
      </c>
      <c r="JZ479" s="444" t="s">
        <v>820</v>
      </c>
      <c r="KA479" s="445" t="s">
        <v>820</v>
      </c>
    </row>
    <row r="480" spans="4:287" ht="12.65" customHeight="1" x14ac:dyDescent="0.2">
      <c r="D480" s="276"/>
      <c r="E480" s="3" t="str">
        <f>Daten_Polit!E480</f>
        <v>15003999</v>
      </c>
      <c r="F480" s="229" t="str">
        <f>Daten_Polit!F480</f>
        <v>Magdeburg</v>
      </c>
      <c r="G480" s="246"/>
      <c r="H480" s="531">
        <f>Daten_Polit!H480</f>
        <v>10.1</v>
      </c>
      <c r="I480" s="532">
        <f>Daten_Polit!I480</f>
        <v>40.200000000000003</v>
      </c>
      <c r="J480" s="532">
        <f>Daten_Polit!J480</f>
        <v>8</v>
      </c>
      <c r="K480" s="532">
        <f>Daten_Polit!K480</f>
        <v>8.6999999999999993</v>
      </c>
      <c r="L480" s="532">
        <f>Daten_Polit!L480</f>
        <v>3.9</v>
      </c>
      <c r="M480" s="308">
        <v>0.93320620018581013</v>
      </c>
      <c r="N480" s="308">
        <v>4.4045325451062647</v>
      </c>
      <c r="O480" s="308">
        <v>0.82686175313558663</v>
      </c>
      <c r="P480" s="308">
        <v>0.88018380918754835</v>
      </c>
      <c r="Q480" s="308">
        <v>0.48879041554020802</v>
      </c>
      <c r="R480" s="308">
        <v>6.2758127048335082</v>
      </c>
      <c r="S480" s="308">
        <v>3.803704571535</v>
      </c>
      <c r="T480" s="308">
        <v>7.2719499494175013</v>
      </c>
      <c r="U480" s="308">
        <v>7.0929550138144934</v>
      </c>
      <c r="V480" s="308">
        <v>9.5630102215819441</v>
      </c>
      <c r="W480" s="308">
        <v>35.745285115129086</v>
      </c>
      <c r="X480" s="308">
        <v>35.83370338810105</v>
      </c>
      <c r="Y480" s="308">
        <v>35.541972167436704</v>
      </c>
      <c r="Z480" s="308">
        <v>36.121237709376892</v>
      </c>
      <c r="AA480" s="308">
        <v>28.170954299683864</v>
      </c>
      <c r="AB480" s="308">
        <v>100</v>
      </c>
      <c r="AC480" s="308">
        <v>7.5177679011676073</v>
      </c>
      <c r="AD480" s="308">
        <v>90.179657972152469</v>
      </c>
      <c r="AE480" s="308">
        <v>76.169018875289083</v>
      </c>
      <c r="AF480" s="308">
        <v>14.010639096863395</v>
      </c>
      <c r="AG480" s="308">
        <v>100</v>
      </c>
      <c r="AH480" s="308">
        <v>30.141926495285592</v>
      </c>
      <c r="AI480" s="308">
        <v>69.858073504714397</v>
      </c>
      <c r="AJ480" s="308">
        <v>64.488637333468574</v>
      </c>
      <c r="AK480" s="308">
        <v>5.3694361712458294</v>
      </c>
      <c r="AL480" s="308">
        <v>100</v>
      </c>
      <c r="AM480" s="308">
        <v>3.703942194956146</v>
      </c>
      <c r="AN480" s="308">
        <v>93.131029200085663</v>
      </c>
      <c r="AO480" s="308">
        <v>80.443186125099174</v>
      </c>
      <c r="AP480" s="337">
        <v>12.687843074986482</v>
      </c>
      <c r="AQ480" s="531">
        <f>Daten_Polit!M480</f>
        <v>9.6</v>
      </c>
      <c r="AR480" s="532">
        <f>Daten_Polit!N480</f>
        <v>41.1</v>
      </c>
      <c r="AS480" s="532">
        <f>Daten_Polit!O480</f>
        <v>7.2</v>
      </c>
      <c r="AT480" s="532">
        <f>Daten_Polit!P480</f>
        <v>7.9</v>
      </c>
      <c r="AU480" s="532">
        <f>Daten_Polit!Q480</f>
        <v>3.5</v>
      </c>
      <c r="AV480" s="308">
        <v>0.84096896955503508</v>
      </c>
      <c r="AW480" s="308">
        <v>3.9284688631397877</v>
      </c>
      <c r="AX480" s="308">
        <v>0.74089794423966526</v>
      </c>
      <c r="AY480" s="308">
        <v>0.78832462100730805</v>
      </c>
      <c r="AZ480" s="308">
        <v>0.44698719386860181</v>
      </c>
      <c r="BA480" s="308">
        <v>6.2009920999448873</v>
      </c>
      <c r="BB480" s="308">
        <v>3.8512851391397769</v>
      </c>
      <c r="BC480" s="308">
        <v>7.3408158379681439</v>
      </c>
      <c r="BD480" s="308">
        <v>7.1444247032049946</v>
      </c>
      <c r="BE480" s="308">
        <v>9.7966241870606368</v>
      </c>
      <c r="BF480" s="308">
        <v>37.286766408819645</v>
      </c>
      <c r="BG480" s="308">
        <v>37.795359398283537</v>
      </c>
      <c r="BH480" s="308">
        <v>37.65162542455154</v>
      </c>
      <c r="BI480" s="308">
        <v>38.474841671992635</v>
      </c>
      <c r="BJ480" s="308">
        <v>27.349909035778573</v>
      </c>
      <c r="BK480" s="308">
        <v>100</v>
      </c>
      <c r="BL480" s="308">
        <v>8.0193258006976667</v>
      </c>
      <c r="BM480" s="308">
        <v>89.759008780065344</v>
      </c>
      <c r="BN480" s="308">
        <v>75.508690103671583</v>
      </c>
      <c r="BO480" s="308">
        <v>14.250318676393755</v>
      </c>
      <c r="BP480" s="308">
        <v>100</v>
      </c>
      <c r="BQ480" s="308">
        <v>33.260580425659541</v>
      </c>
      <c r="BR480" s="308">
        <v>66.739419574340459</v>
      </c>
      <c r="BS480" s="308">
        <v>61.526614765088702</v>
      </c>
      <c r="BT480" s="308">
        <v>5.2128048092517503</v>
      </c>
      <c r="BU480" s="308">
        <v>100</v>
      </c>
      <c r="BV480" s="308">
        <v>3.8465116253250784</v>
      </c>
      <c r="BW480" s="308">
        <v>93.111333807930194</v>
      </c>
      <c r="BX480" s="308">
        <v>80.17410284287017</v>
      </c>
      <c r="BY480" s="312">
        <v>12.937230965060026</v>
      </c>
      <c r="BZ480" s="531">
        <f>Daten_Polit!R480</f>
        <v>8.5</v>
      </c>
      <c r="CA480" s="532">
        <f>Daten_Polit!S480</f>
        <v>35.799999999999997</v>
      </c>
      <c r="CB480" s="532">
        <f>Daten_Polit!T480</f>
        <v>6.3</v>
      </c>
      <c r="CC480" s="532">
        <f>Daten_Polit!U480</f>
        <v>6.9</v>
      </c>
      <c r="CD480" s="532">
        <f>Daten_Polit!V480</f>
        <v>3.1</v>
      </c>
      <c r="CE480" s="309">
        <v>0.76666888247268528</v>
      </c>
      <c r="CF480" s="309">
        <v>3.6351307805390447</v>
      </c>
      <c r="CG480" s="309">
        <v>0.66447644437987252</v>
      </c>
      <c r="CH480" s="309">
        <v>0.70105192036319797</v>
      </c>
      <c r="CI480" s="309">
        <v>0.44049781126359711</v>
      </c>
      <c r="CJ480" s="309">
        <v>6.5484769368274689</v>
      </c>
      <c r="CK480" s="309">
        <v>4.2735325224748699</v>
      </c>
      <c r="CL480" s="309">
        <v>7.6746735771952057</v>
      </c>
      <c r="CM480" s="309">
        <v>7.4409431015350371</v>
      </c>
      <c r="CN480" s="309">
        <v>10.528327529091811</v>
      </c>
      <c r="CO480" s="309">
        <v>36.806667057729001</v>
      </c>
      <c r="CP480" s="309">
        <v>38.156263191219296</v>
      </c>
      <c r="CQ480" s="309">
        <v>37.421111530403664</v>
      </c>
      <c r="CR480" s="309">
        <v>38.393206088324909</v>
      </c>
      <c r="CS480" s="309">
        <v>25.610642939642357</v>
      </c>
      <c r="CT480" s="309">
        <v>100</v>
      </c>
      <c r="CU480" s="309">
        <v>7.8922726653094477</v>
      </c>
      <c r="CV480" s="309">
        <v>89.879221889749303</v>
      </c>
      <c r="CW480" s="309">
        <v>75.372735136817965</v>
      </c>
      <c r="CX480" s="309">
        <v>14.506486752931346</v>
      </c>
      <c r="CY480" s="309">
        <v>100</v>
      </c>
      <c r="CZ480" s="309">
        <v>33.368125290660117</v>
      </c>
      <c r="DA480" s="309">
        <v>66.631874709339897</v>
      </c>
      <c r="DB480" s="309">
        <v>61.330130347444822</v>
      </c>
      <c r="DC480" s="309">
        <v>5.301744361895075</v>
      </c>
      <c r="DD480" s="309">
        <v>100</v>
      </c>
      <c r="DE480" s="309">
        <v>4.1069052633386978</v>
      </c>
      <c r="DF480" s="309">
        <v>92.91187224757897</v>
      </c>
      <c r="DG480" s="309">
        <v>79.869299387374852</v>
      </c>
      <c r="DH480" s="313">
        <v>13.042572860204116</v>
      </c>
      <c r="DI480" s="565">
        <f>Daten_Polit!W480</f>
        <v>7.9</v>
      </c>
      <c r="DJ480" s="532">
        <f>Daten_Polit!X480</f>
        <v>37.200000000000003</v>
      </c>
      <c r="DK480" s="532">
        <f>Daten_Polit!Y480</f>
        <v>5.5</v>
      </c>
      <c r="DL480" s="532">
        <f>Daten_Polit!Z480</f>
        <v>6</v>
      </c>
      <c r="DM480" s="532">
        <f>Daten_Polit!AA480</f>
        <v>2.7</v>
      </c>
      <c r="DN480" s="309">
        <v>0.75555926045163957</v>
      </c>
      <c r="DO480" s="309">
        <v>4.3826505465350243</v>
      </c>
      <c r="DP480" s="309">
        <v>0.6099016680449374</v>
      </c>
      <c r="DQ480" s="309">
        <v>0.64459591383943893</v>
      </c>
      <c r="DR480" s="309">
        <v>0.40113688426981037</v>
      </c>
      <c r="DS480" s="309">
        <v>6.5755324507529522</v>
      </c>
      <c r="DT480" s="309">
        <v>4.7799903986971284</v>
      </c>
      <c r="DU480" s="309">
        <v>7.5758614345035378</v>
      </c>
      <c r="DV480" s="309">
        <v>7.3453845280817927</v>
      </c>
      <c r="DW480" s="309">
        <v>10.294524974610296</v>
      </c>
      <c r="DX480" s="309">
        <v>35.288595516216866</v>
      </c>
      <c r="DY480" s="309">
        <v>34.083663884359545</v>
      </c>
      <c r="DZ480" s="309">
        <v>36.059444365563472</v>
      </c>
      <c r="EA480" s="309">
        <v>37.040270524377732</v>
      </c>
      <c r="EB480" s="309">
        <v>24.532243836758912</v>
      </c>
      <c r="EC480" s="309">
        <v>100</v>
      </c>
      <c r="ED480" s="309">
        <v>8.2129818641916597</v>
      </c>
      <c r="EE480" s="309">
        <v>89.526085515077781</v>
      </c>
      <c r="EF480" s="309">
        <v>74.992365254413002</v>
      </c>
      <c r="EG480" s="309">
        <v>14.53372026066477</v>
      </c>
      <c r="EH480" s="309">
        <v>100</v>
      </c>
      <c r="EI480" s="309">
        <v>38.061784341294526</v>
      </c>
      <c r="EJ480" s="309">
        <v>61.938215658705474</v>
      </c>
      <c r="EK480" s="309">
        <v>56.990737964504611</v>
      </c>
      <c r="EL480" s="309">
        <v>4.9474776942008569</v>
      </c>
      <c r="EM480" s="309">
        <v>100</v>
      </c>
      <c r="EN480" s="309">
        <v>4.3424317833911559</v>
      </c>
      <c r="EO480" s="309">
        <v>92.678161051084302</v>
      </c>
      <c r="EP480" s="309">
        <v>79.47101525340041</v>
      </c>
      <c r="EQ480" s="367">
        <v>13.207145797683898</v>
      </c>
      <c r="ER480" s="531">
        <f>Daten_Polit!AB480</f>
        <v>7.4</v>
      </c>
      <c r="ES480" s="532">
        <f>Daten_Polit!AC480</f>
        <v>35.700000000000003</v>
      </c>
      <c r="ET480" s="532">
        <f>Daten_Polit!AD480</f>
        <v>5</v>
      </c>
      <c r="EU480" s="532">
        <f>Daten_Polit!AE480</f>
        <v>5.5</v>
      </c>
      <c r="EV480" s="532">
        <f>Daten_Polit!AF480</f>
        <v>2.5</v>
      </c>
      <c r="EW480" s="309">
        <v>0.71374740820651705</v>
      </c>
      <c r="EX480" s="309">
        <v>4.4915879826840008</v>
      </c>
      <c r="EY480" s="309">
        <v>0.54829985287188532</v>
      </c>
      <c r="EZ480" s="309">
        <v>0.57689671967373402</v>
      </c>
      <c r="FA480" s="309">
        <v>0.37832618255677364</v>
      </c>
      <c r="FB480" s="309">
        <v>6.6899162477424792</v>
      </c>
      <c r="FC480" s="309">
        <v>4.9153963605416271</v>
      </c>
      <c r="FD480" s="309">
        <v>7.7554740861799409</v>
      </c>
      <c r="FE480" s="309">
        <v>7.526453869698309</v>
      </c>
      <c r="FF480" s="309">
        <v>10.330923931749405</v>
      </c>
      <c r="FG480" s="309">
        <v>33.428492811446517</v>
      </c>
      <c r="FH480" s="309">
        <v>31.865549588615661</v>
      </c>
      <c r="FI480" s="309">
        <v>34.449925340217568</v>
      </c>
      <c r="FJ480" s="309">
        <v>35.322350327904061</v>
      </c>
      <c r="FK480" s="309">
        <v>24.662546353512493</v>
      </c>
      <c r="FL480" s="309">
        <v>100</v>
      </c>
      <c r="FM480" s="309">
        <v>8.4068714487859282</v>
      </c>
      <c r="FN480" s="309">
        <v>89.214760440759747</v>
      </c>
      <c r="FO480" s="309">
        <v>74.483166584995956</v>
      </c>
      <c r="FP480" s="309">
        <v>14.731593855763785</v>
      </c>
      <c r="FQ480" s="309">
        <v>100</v>
      </c>
      <c r="FR480" s="309">
        <v>39.851107451786284</v>
      </c>
      <c r="FS480" s="309">
        <v>60.148892548213716</v>
      </c>
      <c r="FT480" s="309">
        <v>55.192093843345724</v>
      </c>
      <c r="FU480" s="309">
        <v>4.9567987048679925</v>
      </c>
      <c r="FV480" s="309">
        <v>100</v>
      </c>
      <c r="FW480" s="309">
        <v>4.6276516281800442</v>
      </c>
      <c r="FX480" s="309">
        <v>92.265639165310446</v>
      </c>
      <c r="FY480" s="309">
        <v>78.978128178503269</v>
      </c>
      <c r="FZ480" s="313">
        <v>13.287510986807172</v>
      </c>
      <c r="GA480" s="570">
        <f>Daten_Polit!AG480</f>
        <v>7.8</v>
      </c>
      <c r="GB480" s="571">
        <f>Daten_Polit!AH480</f>
        <v>38.1</v>
      </c>
      <c r="GC480" s="571">
        <f>Daten_Polit!AI480</f>
        <v>5.2</v>
      </c>
      <c r="GD480" s="571">
        <f>Daten_Polit!AJ480</f>
        <v>5.7</v>
      </c>
      <c r="GE480" s="571">
        <f>Daten_Polit!AK480</f>
        <v>2.8</v>
      </c>
      <c r="GF480" s="444">
        <v>0.69698556289207558</v>
      </c>
      <c r="GG480" s="444">
        <v>4.5245000075284292</v>
      </c>
      <c r="GH480" s="444">
        <v>0.52528904904697871</v>
      </c>
      <c r="GI480" s="444">
        <v>0.5509306218025084</v>
      </c>
      <c r="GJ480" s="444">
        <v>0.37564500027835968</v>
      </c>
      <c r="GK480" s="444">
        <v>5.9389597162223859</v>
      </c>
      <c r="GL480" s="444">
        <v>4.5224362671588523</v>
      </c>
      <c r="GM480" s="444">
        <v>6.850250431199548</v>
      </c>
      <c r="GN480" s="444">
        <v>6.6407768667870668</v>
      </c>
      <c r="GO480" s="444">
        <v>9.0676299785087213</v>
      </c>
      <c r="GP480" s="444">
        <v>33.046858965986473</v>
      </c>
      <c r="GQ480" s="444">
        <v>32.613127954190567</v>
      </c>
      <c r="GR480" s="444">
        <v>33.349061982674733</v>
      </c>
      <c r="GS480" s="444">
        <v>34.31396190016909</v>
      </c>
      <c r="GT480" s="444">
        <v>23.200941986318622</v>
      </c>
      <c r="GU480" s="444">
        <v>100</v>
      </c>
      <c r="GV480" s="444">
        <v>9.2768126631517411</v>
      </c>
      <c r="GW480" s="444">
        <v>88.170103340787037</v>
      </c>
      <c r="GX480" s="444">
        <v>73.594684225658469</v>
      </c>
      <c r="GY480" s="444">
        <v>14.575419115128568</v>
      </c>
      <c r="GZ480" s="444">
        <v>100</v>
      </c>
      <c r="HA480" s="444">
        <v>41.47466658874712</v>
      </c>
      <c r="HB480" s="444">
        <v>58.52533341125288</v>
      </c>
      <c r="HC480" s="444">
        <v>53.344720194323649</v>
      </c>
      <c r="HD480" s="444">
        <v>5.1806132169292312</v>
      </c>
      <c r="HE480" s="444">
        <v>100</v>
      </c>
      <c r="HF480" s="444">
        <v>4.7353023641265457</v>
      </c>
      <c r="HG480" s="444">
        <v>91.899271067328698</v>
      </c>
      <c r="HH480" s="444">
        <v>78.455830443030735</v>
      </c>
      <c r="HI480" s="445">
        <v>13.443440624297958</v>
      </c>
      <c r="HJ480" s="570">
        <f>Daten_Polit!AL480</f>
        <v>7.3</v>
      </c>
      <c r="HK480" s="571">
        <f>Daten_Polit!AM480</f>
        <v>33.4</v>
      </c>
      <c r="HL480" s="571">
        <f>Daten_Polit!AN480</f>
        <v>4.8</v>
      </c>
      <c r="HM480" s="571">
        <f>Daten_Polit!AO480</f>
        <v>5.3</v>
      </c>
      <c r="HN480" s="571">
        <f>Daten_Polit!AP480</f>
        <v>2.6</v>
      </c>
      <c r="HO480" s="444">
        <v>0.60169010719937888</v>
      </c>
      <c r="HP480" s="444">
        <v>3.5739145368177905</v>
      </c>
      <c r="HQ480" s="444">
        <v>0.45088799784691108</v>
      </c>
      <c r="HR480" s="444">
        <v>0.4718055903283721</v>
      </c>
      <c r="HS480" s="444">
        <v>0.33227188979497602</v>
      </c>
      <c r="HT480" s="444">
        <v>6.2952610056530203</v>
      </c>
      <c r="HU480" s="444">
        <v>4.8187197156005626</v>
      </c>
      <c r="HV480" s="444">
        <v>7.2695720062287332</v>
      </c>
      <c r="HW480" s="444">
        <v>6.9749895207488768</v>
      </c>
      <c r="HX480" s="444">
        <v>10.285632540174724</v>
      </c>
      <c r="HY480" s="444">
        <v>39.769738086530978</v>
      </c>
      <c r="HZ480" s="444">
        <v>40.844198813783301</v>
      </c>
      <c r="IA480" s="444">
        <v>39.018327473178125</v>
      </c>
      <c r="IB480" s="444">
        <v>39.978516812007747</v>
      </c>
      <c r="IC480" s="444">
        <v>29.158200290274067</v>
      </c>
      <c r="ID480" s="444">
        <v>100</v>
      </c>
      <c r="IE480" s="444">
        <v>9.3342600383802967</v>
      </c>
      <c r="IF480" s="444">
        <v>88.135133793581488</v>
      </c>
      <c r="IG480" s="444">
        <v>73.241292072133774</v>
      </c>
      <c r="IH480" s="444">
        <v>14.893841721447728</v>
      </c>
      <c r="II480" s="444">
        <v>100</v>
      </c>
      <c r="IJ480" s="444">
        <v>41.700951585673693</v>
      </c>
      <c r="IK480" s="444">
        <v>58.299048414326293</v>
      </c>
      <c r="IL480" s="444">
        <v>53.010341732895547</v>
      </c>
      <c r="IM480" s="444">
        <v>5.2887066814307468</v>
      </c>
      <c r="IN480" s="444">
        <v>100</v>
      </c>
      <c r="IO480" s="444">
        <v>5.3009938840706736</v>
      </c>
      <c r="IP480" s="444">
        <v>91.42783089132503</v>
      </c>
      <c r="IQ480" s="444">
        <v>77.721822230062983</v>
      </c>
      <c r="IR480" s="445">
        <v>13.706008661262029</v>
      </c>
      <c r="IS480" s="443">
        <f>Daten_Polit!AQ480</f>
        <v>7.2</v>
      </c>
      <c r="IT480" s="227">
        <f>Daten_Polit!AR480</f>
        <v>33.9</v>
      </c>
      <c r="IU480" s="227">
        <f>Daten_Polit!AS480</f>
        <v>4.5999999999999996</v>
      </c>
      <c r="IV480" s="227">
        <f>Daten_Polit!AT480</f>
        <v>5</v>
      </c>
      <c r="IW480" s="227">
        <f>Daten_Polit!AU480</f>
        <v>2.7</v>
      </c>
      <c r="IX480" s="444" t="s">
        <v>820</v>
      </c>
      <c r="IY480" s="444" t="s">
        <v>820</v>
      </c>
      <c r="IZ480" s="444" t="s">
        <v>820</v>
      </c>
      <c r="JA480" s="444" t="s">
        <v>820</v>
      </c>
      <c r="JB480" s="444" t="s">
        <v>820</v>
      </c>
      <c r="JC480" s="444" t="s">
        <v>820</v>
      </c>
      <c r="JD480" s="444" t="s">
        <v>820</v>
      </c>
      <c r="JE480" s="444" t="s">
        <v>820</v>
      </c>
      <c r="JF480" s="444" t="s">
        <v>820</v>
      </c>
      <c r="JG480" s="444" t="s">
        <v>820</v>
      </c>
      <c r="JH480" s="444" t="s">
        <v>820</v>
      </c>
      <c r="JI480" s="444" t="s">
        <v>820</v>
      </c>
      <c r="JJ480" s="444" t="s">
        <v>820</v>
      </c>
      <c r="JK480" s="444" t="s">
        <v>820</v>
      </c>
      <c r="JL480" s="444" t="s">
        <v>820</v>
      </c>
      <c r="JM480" s="444" t="s">
        <v>820</v>
      </c>
      <c r="JN480" s="444" t="s">
        <v>820</v>
      </c>
      <c r="JO480" s="444" t="s">
        <v>820</v>
      </c>
      <c r="JP480" s="444" t="s">
        <v>820</v>
      </c>
      <c r="JQ480" s="444" t="s">
        <v>820</v>
      </c>
      <c r="JR480" s="444" t="s">
        <v>820</v>
      </c>
      <c r="JS480" s="444" t="s">
        <v>820</v>
      </c>
      <c r="JT480" s="444" t="s">
        <v>820</v>
      </c>
      <c r="JU480" s="444" t="s">
        <v>820</v>
      </c>
      <c r="JV480" s="444" t="s">
        <v>820</v>
      </c>
      <c r="JW480" s="444" t="s">
        <v>820</v>
      </c>
      <c r="JX480" s="444" t="s">
        <v>820</v>
      </c>
      <c r="JY480" s="444" t="s">
        <v>820</v>
      </c>
      <c r="JZ480" s="444" t="s">
        <v>820</v>
      </c>
      <c r="KA480" s="445" t="s">
        <v>820</v>
      </c>
    </row>
    <row r="481" spans="4:287" ht="12.65" customHeight="1" x14ac:dyDescent="0.2">
      <c r="D481" s="276"/>
      <c r="E481" s="3" t="str">
        <f>Daten_Polit!E481</f>
        <v>15085999</v>
      </c>
      <c r="F481" s="229" t="str">
        <f>Daten_Polit!F481</f>
        <v>Harz</v>
      </c>
      <c r="G481" s="246"/>
      <c r="H481" s="531">
        <f>Daten_Polit!H481</f>
        <v>8</v>
      </c>
      <c r="I481" s="532">
        <f>Daten_Polit!I481</f>
        <v>36.299999999999997</v>
      </c>
      <c r="J481" s="532">
        <f>Daten_Polit!J481</f>
        <v>6.5</v>
      </c>
      <c r="K481" s="532">
        <f>Daten_Polit!K481</f>
        <v>7</v>
      </c>
      <c r="L481" s="532">
        <f>Daten_Polit!L481</f>
        <v>2.8</v>
      </c>
      <c r="M481" s="308">
        <v>0.88472178661326772</v>
      </c>
      <c r="N481" s="308">
        <v>3.5145871241143025</v>
      </c>
      <c r="O481" s="308">
        <v>0.8304370128555616</v>
      </c>
      <c r="P481" s="308">
        <v>0.8766750695749953</v>
      </c>
      <c r="Q481" s="308">
        <v>0.45108517386921698</v>
      </c>
      <c r="R481" s="308">
        <v>7.6002072615567116</v>
      </c>
      <c r="S481" s="308">
        <v>4.7398529011167883</v>
      </c>
      <c r="T481" s="308">
        <v>9.2880337063575134</v>
      </c>
      <c r="U481" s="308">
        <v>9.2023757211503874</v>
      </c>
      <c r="V481" s="308">
        <v>10.806735360644465</v>
      </c>
      <c r="W481" s="308">
        <v>33.507028149685745</v>
      </c>
      <c r="X481" s="308">
        <v>35.69279432186292</v>
      </c>
      <c r="Y481" s="308">
        <v>32.22304732329674</v>
      </c>
      <c r="Z481" s="308">
        <v>32.523351158644708</v>
      </c>
      <c r="AA481" s="308">
        <v>26.878172588835213</v>
      </c>
      <c r="AB481" s="308">
        <v>100</v>
      </c>
      <c r="AC481" s="308">
        <v>5.9318597289050894</v>
      </c>
      <c r="AD481" s="308">
        <v>91.623799694757295</v>
      </c>
      <c r="AE481" s="308">
        <v>80.028691540239876</v>
      </c>
      <c r="AF481" s="308">
        <v>11.595108154517417</v>
      </c>
      <c r="AG481" s="308">
        <v>100</v>
      </c>
      <c r="AH481" s="308">
        <v>27.791986359761289</v>
      </c>
      <c r="AI481" s="308">
        <v>72.208013640238704</v>
      </c>
      <c r="AJ481" s="308">
        <v>68.310802581902337</v>
      </c>
      <c r="AK481" s="308">
        <v>3.897211058336377</v>
      </c>
      <c r="AL481" s="308">
        <v>100</v>
      </c>
      <c r="AM481" s="308">
        <v>3.0282263521323975</v>
      </c>
      <c r="AN481" s="308">
        <v>93.720790511965674</v>
      </c>
      <c r="AO481" s="308">
        <v>83.538529910369334</v>
      </c>
      <c r="AP481" s="337">
        <v>10.182260601596326</v>
      </c>
      <c r="AQ481" s="531">
        <f>Daten_Polit!M481</f>
        <v>7.2</v>
      </c>
      <c r="AR481" s="532">
        <f>Daten_Polit!N481</f>
        <v>33.9</v>
      </c>
      <c r="AS481" s="532">
        <f>Daten_Polit!O481</f>
        <v>5.7</v>
      </c>
      <c r="AT481" s="532">
        <f>Daten_Polit!P481</f>
        <v>6.2</v>
      </c>
      <c r="AU481" s="532">
        <f>Daten_Polit!Q481</f>
        <v>2.2999999999999998</v>
      </c>
      <c r="AV481" s="308">
        <v>0.8540363311997492</v>
      </c>
      <c r="AW481" s="308">
        <v>3.548160427615564</v>
      </c>
      <c r="AX481" s="308">
        <v>0.78867863929365301</v>
      </c>
      <c r="AY481" s="308">
        <v>0.83147956983778637</v>
      </c>
      <c r="AZ481" s="308">
        <v>0.4424282253849679</v>
      </c>
      <c r="BA481" s="308">
        <v>8.3605023089344268</v>
      </c>
      <c r="BB481" s="308">
        <v>5.122679671846055</v>
      </c>
      <c r="BC481" s="308">
        <v>9.6263995625017991</v>
      </c>
      <c r="BD481" s="308">
        <v>9.5342606747696088</v>
      </c>
      <c r="BE481" s="308">
        <v>11.406844106462543</v>
      </c>
      <c r="BF481" s="308">
        <v>34.968435331558609</v>
      </c>
      <c r="BG481" s="308">
        <v>38.158550136021482</v>
      </c>
      <c r="BH481" s="308">
        <v>33.969158810201272</v>
      </c>
      <c r="BI481" s="308">
        <v>34.440855253037377</v>
      </c>
      <c r="BJ481" s="308">
        <v>24.963289280458152</v>
      </c>
      <c r="BK481" s="308">
        <v>100</v>
      </c>
      <c r="BL481" s="308">
        <v>6.38568308944705</v>
      </c>
      <c r="BM481" s="308">
        <v>91.223368578198318</v>
      </c>
      <c r="BN481" s="308">
        <v>79.399659657757965</v>
      </c>
      <c r="BO481" s="308">
        <v>11.82370892044036</v>
      </c>
      <c r="BP481" s="308">
        <v>100</v>
      </c>
      <c r="BQ481" s="308">
        <v>28.808606720680036</v>
      </c>
      <c r="BR481" s="308">
        <v>71.191393279319968</v>
      </c>
      <c r="BS481" s="308">
        <v>67.591977686279719</v>
      </c>
      <c r="BT481" s="308">
        <v>3.5994155930402436</v>
      </c>
      <c r="BU481" s="308">
        <v>100</v>
      </c>
      <c r="BV481" s="308">
        <v>3.2707636752131681</v>
      </c>
      <c r="BW481" s="308">
        <v>93.572255165418952</v>
      </c>
      <c r="BX481" s="308">
        <v>83.278036545442632</v>
      </c>
      <c r="BY481" s="312">
        <v>10.294218619976309</v>
      </c>
      <c r="BZ481" s="531">
        <f>Daten_Polit!R481</f>
        <v>6.4</v>
      </c>
      <c r="CA481" s="532">
        <f>Daten_Polit!S481</f>
        <v>29.2</v>
      </c>
      <c r="CB481" s="532">
        <f>Daten_Polit!T481</f>
        <v>5</v>
      </c>
      <c r="CC481" s="532">
        <f>Daten_Polit!U481</f>
        <v>5.4</v>
      </c>
      <c r="CD481" s="532">
        <f>Daten_Polit!V481</f>
        <v>2.2000000000000002</v>
      </c>
      <c r="CE481" s="309">
        <v>0.77187135344235047</v>
      </c>
      <c r="CF481" s="309">
        <v>3.3056619314925011</v>
      </c>
      <c r="CG481" s="309">
        <v>0.70798105193390004</v>
      </c>
      <c r="CH481" s="309">
        <v>0.74277241256820437</v>
      </c>
      <c r="CI481" s="309">
        <v>0.42931825545689839</v>
      </c>
      <c r="CJ481" s="309">
        <v>8.6567691763874155</v>
      </c>
      <c r="CK481" s="309">
        <v>5.3435437468267839</v>
      </c>
      <c r="CL481" s="309">
        <v>10.014296526784831</v>
      </c>
      <c r="CM481" s="309">
        <v>9.9058454295801575</v>
      </c>
      <c r="CN481" s="309">
        <v>11.815220610007485</v>
      </c>
      <c r="CO481" s="309">
        <v>30.827281788410499</v>
      </c>
      <c r="CP481" s="309">
        <v>34.564801021493345</v>
      </c>
      <c r="CQ481" s="309">
        <v>29.686996898779306</v>
      </c>
      <c r="CR481" s="309">
        <v>30.202584889720264</v>
      </c>
      <c r="CS481" s="309">
        <v>21.195973949094142</v>
      </c>
      <c r="CT481" s="309">
        <v>100</v>
      </c>
      <c r="CU481" s="309">
        <v>6.2750819741915072</v>
      </c>
      <c r="CV481" s="309">
        <v>91.260927823791661</v>
      </c>
      <c r="CW481" s="309">
        <v>79.252455249177473</v>
      </c>
      <c r="CX481" s="309">
        <v>12.008472574614181</v>
      </c>
      <c r="CY481" s="309">
        <v>100</v>
      </c>
      <c r="CZ481" s="309">
        <v>30.129505383055076</v>
      </c>
      <c r="DA481" s="309">
        <v>69.870494616944924</v>
      </c>
      <c r="DB481" s="309">
        <v>65.642065844905602</v>
      </c>
      <c r="DC481" s="309">
        <v>4.2284287720393197</v>
      </c>
      <c r="DD481" s="309">
        <v>100</v>
      </c>
      <c r="DE481" s="309">
        <v>3.3299584757413667</v>
      </c>
      <c r="DF481" s="309">
        <v>93.476256457361799</v>
      </c>
      <c r="DG481" s="309">
        <v>83.101003568315036</v>
      </c>
      <c r="DH481" s="313">
        <v>10.375252889046763</v>
      </c>
      <c r="DI481" s="565">
        <f>Daten_Polit!W481</f>
        <v>5.8</v>
      </c>
      <c r="DJ481" s="532">
        <f>Daten_Polit!X481</f>
        <v>28</v>
      </c>
      <c r="DK481" s="532">
        <f>Daten_Polit!Y481</f>
        <v>4.4000000000000004</v>
      </c>
      <c r="DL481" s="532">
        <f>Daten_Polit!Z481</f>
        <v>4.8</v>
      </c>
      <c r="DM481" s="532">
        <f>Daten_Polit!AA481</f>
        <v>2.1</v>
      </c>
      <c r="DN481" s="309">
        <v>0.71374494451417525</v>
      </c>
      <c r="DO481" s="309">
        <v>3.7736128601086856</v>
      </c>
      <c r="DP481" s="309">
        <v>0.62758552687923996</v>
      </c>
      <c r="DQ481" s="309">
        <v>0.65978454322551527</v>
      </c>
      <c r="DR481" s="309">
        <v>0.38102241770311163</v>
      </c>
      <c r="DS481" s="309">
        <v>8.2989297641273332</v>
      </c>
      <c r="DT481" s="309">
        <v>5.2850382557162439</v>
      </c>
      <c r="DU481" s="309">
        <v>9.6819502433956828</v>
      </c>
      <c r="DV481" s="309">
        <v>9.5390419947506562</v>
      </c>
      <c r="DW481" s="309">
        <v>11.856474258971838</v>
      </c>
      <c r="DX481" s="309">
        <v>30.811599973454907</v>
      </c>
      <c r="DY481" s="309">
        <v>35.125066524747204</v>
      </c>
      <c r="DZ481" s="309">
        <v>29.099023601176903</v>
      </c>
      <c r="EA481" s="309">
        <v>29.472853404228559</v>
      </c>
      <c r="EB481" s="309">
        <v>23.412322274881518</v>
      </c>
      <c r="EC481" s="309">
        <v>100</v>
      </c>
      <c r="ED481" s="309">
        <v>6.1574484035267494</v>
      </c>
      <c r="EE481" s="309">
        <v>91.37892722662896</v>
      </c>
      <c r="EF481" s="309">
        <v>79.147036985099177</v>
      </c>
      <c r="EG481" s="309">
        <v>12.231890241529785</v>
      </c>
      <c r="EH481" s="309">
        <v>100</v>
      </c>
      <c r="EI481" s="309">
        <v>31.972672929120407</v>
      </c>
      <c r="EJ481" s="309">
        <v>68.027327070879579</v>
      </c>
      <c r="EK481" s="309">
        <v>63.689154568744655</v>
      </c>
      <c r="EL481" s="309">
        <v>4.3381725021349276</v>
      </c>
      <c r="EM481" s="309">
        <v>100</v>
      </c>
      <c r="EN481" s="309">
        <v>3.3670199425394212</v>
      </c>
      <c r="EO481" s="309">
        <v>93.483138446080488</v>
      </c>
      <c r="EP481" s="309">
        <v>82.685168322680255</v>
      </c>
      <c r="EQ481" s="367">
        <v>10.797970123400226</v>
      </c>
      <c r="ER481" s="531">
        <f>Daten_Polit!AB481</f>
        <v>5.3</v>
      </c>
      <c r="ES481" s="532">
        <f>Daten_Polit!AC481</f>
        <v>26.4</v>
      </c>
      <c r="ET481" s="532">
        <f>Daten_Polit!AD481</f>
        <v>4</v>
      </c>
      <c r="EU481" s="532">
        <f>Daten_Polit!AE481</f>
        <v>4.3</v>
      </c>
      <c r="EV481" s="532">
        <f>Daten_Polit!AF481</f>
        <v>2</v>
      </c>
      <c r="EW481" s="309">
        <v>0.66893655930796347</v>
      </c>
      <c r="EX481" s="309">
        <v>3.4114617343874643</v>
      </c>
      <c r="EY481" s="309">
        <v>0.58792191378924485</v>
      </c>
      <c r="EZ481" s="309">
        <v>0.61963126507772937</v>
      </c>
      <c r="FA481" s="309">
        <v>0.34708533913954637</v>
      </c>
      <c r="FB481" s="309">
        <v>8.8273677727759807</v>
      </c>
      <c r="FC481" s="309">
        <v>5.9967837319083674</v>
      </c>
      <c r="FD481" s="309">
        <v>11.058850787766348</v>
      </c>
      <c r="FE481" s="309">
        <v>10.931726310046376</v>
      </c>
      <c r="FF481" s="309">
        <v>12.865703207611864</v>
      </c>
      <c r="FG481" s="309">
        <v>28.585979363181941</v>
      </c>
      <c r="FH481" s="309">
        <v>32.163256828333829</v>
      </c>
      <c r="FI481" s="309">
        <v>25.970044465247145</v>
      </c>
      <c r="FJ481" s="309">
        <v>26.181708875028182</v>
      </c>
      <c r="FK481" s="309">
        <v>22.961908152370661</v>
      </c>
      <c r="FL481" s="309">
        <v>100</v>
      </c>
      <c r="FM481" s="309">
        <v>6.1564562098587032</v>
      </c>
      <c r="FN481" s="309">
        <v>91.421151747663274</v>
      </c>
      <c r="FO481" s="309">
        <v>78.997101124882334</v>
      </c>
      <c r="FP481" s="309">
        <v>12.42405062278095</v>
      </c>
      <c r="FQ481" s="309">
        <v>100</v>
      </c>
      <c r="FR481" s="309">
        <v>32.539046856227472</v>
      </c>
      <c r="FS481" s="309">
        <v>67.460953143772528</v>
      </c>
      <c r="FT481" s="309">
        <v>62.835402482979575</v>
      </c>
      <c r="FU481" s="309">
        <v>4.6255506607929515</v>
      </c>
      <c r="FV481" s="309">
        <v>100</v>
      </c>
      <c r="FW481" s="309">
        <v>3.5103291567008026</v>
      </c>
      <c r="FX481" s="309">
        <v>93.410878297851227</v>
      </c>
      <c r="FY481" s="309">
        <v>82.542991192526273</v>
      </c>
      <c r="FZ481" s="313">
        <v>10.86788710532495</v>
      </c>
      <c r="GA481" s="570">
        <f>Daten_Polit!AG481</f>
        <v>6.1</v>
      </c>
      <c r="GB481" s="571">
        <f>Daten_Polit!AH481</f>
        <v>32</v>
      </c>
      <c r="GC481" s="571">
        <f>Daten_Polit!AI481</f>
        <v>4.5</v>
      </c>
      <c r="GD481" s="571">
        <f>Daten_Polit!AJ481</f>
        <v>4.8</v>
      </c>
      <c r="GE481" s="571">
        <f>Daten_Polit!AK481</f>
        <v>2.1</v>
      </c>
      <c r="GF481" s="444">
        <v>0.70997176912140103</v>
      </c>
      <c r="GG481" s="444">
        <v>4.1643977860624322</v>
      </c>
      <c r="GH481" s="444">
        <v>0.60498320169753383</v>
      </c>
      <c r="GI481" s="444">
        <v>0.64170756708109911</v>
      </c>
      <c r="GJ481" s="444">
        <v>0.3313010475044223</v>
      </c>
      <c r="GK481" s="444">
        <v>7.3038195126422334</v>
      </c>
      <c r="GL481" s="444">
        <v>4.695938981653268</v>
      </c>
      <c r="GM481" s="444">
        <v>8.6852637237918877</v>
      </c>
      <c r="GN481" s="444">
        <v>8.6192255434783345</v>
      </c>
      <c r="GO481" s="444">
        <v>9.682590573900649</v>
      </c>
      <c r="GP481" s="444">
        <v>26.341545730679545</v>
      </c>
      <c r="GQ481" s="444">
        <v>31.684262214583846</v>
      </c>
      <c r="GR481" s="444">
        <v>23.803417117153643</v>
      </c>
      <c r="GS481" s="444">
        <v>24.218519920906225</v>
      </c>
      <c r="GT481" s="444">
        <v>17.534942820840854</v>
      </c>
      <c r="GU481" s="444">
        <v>100</v>
      </c>
      <c r="GV481" s="444">
        <v>6.9357732455145271</v>
      </c>
      <c r="GW481" s="444">
        <v>90.492736455461653</v>
      </c>
      <c r="GX481" s="444">
        <v>78.242076538120017</v>
      </c>
      <c r="GY481" s="444">
        <v>12.250659917341643</v>
      </c>
      <c r="GZ481" s="444">
        <v>100</v>
      </c>
      <c r="HA481" s="444">
        <v>32.993401319736051</v>
      </c>
      <c r="HB481" s="444">
        <v>67.006598680263949</v>
      </c>
      <c r="HC481" s="444">
        <v>62.972405518896224</v>
      </c>
      <c r="HD481" s="444">
        <v>4.0341931613677255</v>
      </c>
      <c r="HE481" s="444">
        <v>100</v>
      </c>
      <c r="HF481" s="444">
        <v>3.5128648841938692</v>
      </c>
      <c r="HG481" s="444">
        <v>93.173182342091579</v>
      </c>
      <c r="HH481" s="444">
        <v>82.149812095400321</v>
      </c>
      <c r="HI481" s="445">
        <v>11.023370246691274</v>
      </c>
      <c r="HJ481" s="570">
        <f>Daten_Polit!AL481</f>
        <v>5.7</v>
      </c>
      <c r="HK481" s="571">
        <f>Daten_Polit!AM481</f>
        <v>29.1</v>
      </c>
      <c r="HL481" s="571">
        <f>Daten_Polit!AN481</f>
        <v>4.0999999999999996</v>
      </c>
      <c r="HM481" s="571">
        <f>Daten_Polit!AO481</f>
        <v>4.5</v>
      </c>
      <c r="HN481" s="571">
        <f>Daten_Polit!AP481</f>
        <v>2</v>
      </c>
      <c r="HO481" s="444">
        <v>0.54447874769888027</v>
      </c>
      <c r="HP481" s="444">
        <v>2.9276312028347871</v>
      </c>
      <c r="HQ481" s="444">
        <v>0.46800162682490892</v>
      </c>
      <c r="HR481" s="444">
        <v>0.48810411050074209</v>
      </c>
      <c r="HS481" s="444">
        <v>0.3196081056120737</v>
      </c>
      <c r="HT481" s="444">
        <v>7.1779326237243879</v>
      </c>
      <c r="HU481" s="444">
        <v>4.8203367116174691</v>
      </c>
      <c r="HV481" s="444">
        <v>8.5394027551980098</v>
      </c>
      <c r="HW481" s="444">
        <v>8.4904147866516251</v>
      </c>
      <c r="HX481" s="444">
        <v>9.2322643343051496</v>
      </c>
      <c r="HY481" s="444">
        <v>35.818429237946766</v>
      </c>
      <c r="HZ481" s="444">
        <v>43.329263671958188</v>
      </c>
      <c r="IA481" s="444">
        <v>32.103248814856414</v>
      </c>
      <c r="IB481" s="444">
        <v>32.431487695749439</v>
      </c>
      <c r="IC481" s="444">
        <v>27.521145087829861</v>
      </c>
      <c r="ID481" s="444">
        <v>100</v>
      </c>
      <c r="IE481" s="444">
        <v>6.944472800786385</v>
      </c>
      <c r="IF481" s="444">
        <v>90.430681790436765</v>
      </c>
      <c r="IG481" s="444">
        <v>78.049408672611165</v>
      </c>
      <c r="IH481" s="444">
        <v>12.381273117825602</v>
      </c>
      <c r="II481" s="444">
        <v>100</v>
      </c>
      <c r="IJ481" s="444">
        <v>35.069751015362883</v>
      </c>
      <c r="IK481" s="444">
        <v>64.930248984637132</v>
      </c>
      <c r="IL481" s="444">
        <v>60.233092000706343</v>
      </c>
      <c r="IM481" s="444">
        <v>4.6971569839307792</v>
      </c>
      <c r="IN481" s="444">
        <v>100</v>
      </c>
      <c r="IO481" s="444">
        <v>3.7416582100292404</v>
      </c>
      <c r="IP481" s="444">
        <v>92.934889433911167</v>
      </c>
      <c r="IQ481" s="444">
        <v>81.847255047594615</v>
      </c>
      <c r="IR481" s="445">
        <v>11.087634386316568</v>
      </c>
      <c r="IS481" s="443">
        <f>Daten_Polit!AQ481</f>
        <v>5.2</v>
      </c>
      <c r="IT481" s="227">
        <f>Daten_Polit!AR481</f>
        <v>26.8</v>
      </c>
      <c r="IU481" s="227">
        <f>Daten_Polit!AS481</f>
        <v>3.7</v>
      </c>
      <c r="IV481" s="227">
        <f>Daten_Polit!AT481</f>
        <v>4</v>
      </c>
      <c r="IW481" s="227">
        <f>Daten_Polit!AU481</f>
        <v>2</v>
      </c>
      <c r="IX481" s="444" t="s">
        <v>820</v>
      </c>
      <c r="IY481" s="444" t="s">
        <v>820</v>
      </c>
      <c r="IZ481" s="444" t="s">
        <v>820</v>
      </c>
      <c r="JA481" s="444" t="s">
        <v>820</v>
      </c>
      <c r="JB481" s="444" t="s">
        <v>820</v>
      </c>
      <c r="JC481" s="444" t="s">
        <v>820</v>
      </c>
      <c r="JD481" s="444" t="s">
        <v>820</v>
      </c>
      <c r="JE481" s="444" t="s">
        <v>820</v>
      </c>
      <c r="JF481" s="444" t="s">
        <v>820</v>
      </c>
      <c r="JG481" s="444" t="s">
        <v>820</v>
      </c>
      <c r="JH481" s="444" t="s">
        <v>820</v>
      </c>
      <c r="JI481" s="444" t="s">
        <v>820</v>
      </c>
      <c r="JJ481" s="444" t="s">
        <v>820</v>
      </c>
      <c r="JK481" s="444" t="s">
        <v>820</v>
      </c>
      <c r="JL481" s="444" t="s">
        <v>820</v>
      </c>
      <c r="JM481" s="444" t="s">
        <v>820</v>
      </c>
      <c r="JN481" s="444" t="s">
        <v>820</v>
      </c>
      <c r="JO481" s="444" t="s">
        <v>820</v>
      </c>
      <c r="JP481" s="444" t="s">
        <v>820</v>
      </c>
      <c r="JQ481" s="444" t="s">
        <v>820</v>
      </c>
      <c r="JR481" s="444" t="s">
        <v>820</v>
      </c>
      <c r="JS481" s="444" t="s">
        <v>820</v>
      </c>
      <c r="JT481" s="444" t="s">
        <v>820</v>
      </c>
      <c r="JU481" s="444" t="s">
        <v>820</v>
      </c>
      <c r="JV481" s="444" t="s">
        <v>820</v>
      </c>
      <c r="JW481" s="444" t="s">
        <v>820</v>
      </c>
      <c r="JX481" s="444" t="s">
        <v>820</v>
      </c>
      <c r="JY481" s="444" t="s">
        <v>820</v>
      </c>
      <c r="JZ481" s="444" t="s">
        <v>820</v>
      </c>
      <c r="KA481" s="445" t="s">
        <v>820</v>
      </c>
    </row>
    <row r="482" spans="4:287" ht="12.65" customHeight="1" x14ac:dyDescent="0.2">
      <c r="D482" s="276"/>
      <c r="E482" s="3" t="str">
        <f>Daten_Polit!E482</f>
        <v>16051999</v>
      </c>
      <c r="F482" s="229" t="str">
        <f>Daten_Polit!F482</f>
        <v>Erfurt</v>
      </c>
      <c r="G482" s="246"/>
      <c r="H482" s="531">
        <f>Daten_Polit!H482</f>
        <v>7.7</v>
      </c>
      <c r="I482" s="532">
        <f>Daten_Polit!I482</f>
        <v>30</v>
      </c>
      <c r="J482" s="532">
        <f>Daten_Polit!J482</f>
        <v>6.4</v>
      </c>
      <c r="K482" s="532">
        <f>Daten_Polit!K482</f>
        <v>7</v>
      </c>
      <c r="L482" s="532">
        <f>Daten_Polit!L482</f>
        <v>3.7</v>
      </c>
      <c r="M482" s="308">
        <v>0.88708311206820734</v>
      </c>
      <c r="N482" s="308">
        <v>4.1076603622681302</v>
      </c>
      <c r="O482" s="308">
        <v>0.80123112208205605</v>
      </c>
      <c r="P482" s="308">
        <v>0.8495189525286897</v>
      </c>
      <c r="Q482" s="308">
        <v>0.53385479727868501</v>
      </c>
      <c r="R482" s="308">
        <v>7.7316006649910731</v>
      </c>
      <c r="S482" s="308">
        <v>5.1963892292224552</v>
      </c>
      <c r="T482" s="308">
        <v>8.5662440495828687</v>
      </c>
      <c r="U482" s="308">
        <v>8.3192376770358241</v>
      </c>
      <c r="V482" s="308">
        <v>10.829769033361922</v>
      </c>
      <c r="W482" s="308">
        <v>35.916975847542837</v>
      </c>
      <c r="X482" s="308">
        <v>34.17539209673231</v>
      </c>
      <c r="Y482" s="308">
        <v>36.34214820299686</v>
      </c>
      <c r="Z482" s="308">
        <v>37.338860532228139</v>
      </c>
      <c r="AA482" s="308">
        <v>27.242456489649207</v>
      </c>
      <c r="AB482" s="308">
        <v>100</v>
      </c>
      <c r="AC482" s="308">
        <v>6.2001402829347283</v>
      </c>
      <c r="AD482" s="308">
        <v>91.56799100331726</v>
      </c>
      <c r="AE482" s="308">
        <v>75.204903590433673</v>
      </c>
      <c r="AF482" s="308">
        <v>16.363087412883594</v>
      </c>
      <c r="AG482" s="308">
        <v>100</v>
      </c>
      <c r="AH482" s="308">
        <v>24.161397565860547</v>
      </c>
      <c r="AI482" s="308">
        <v>75.838602434139446</v>
      </c>
      <c r="AJ482" s="308">
        <v>68.253480479409816</v>
      </c>
      <c r="AK482" s="308">
        <v>7.585121954729626</v>
      </c>
      <c r="AL482" s="308">
        <v>100</v>
      </c>
      <c r="AM482" s="308">
        <v>3.3391309691045716</v>
      </c>
      <c r="AN482" s="308">
        <v>93.596333459607877</v>
      </c>
      <c r="AO482" s="308">
        <v>79.278699336897091</v>
      </c>
      <c r="AP482" s="337">
        <v>14.317634122710798</v>
      </c>
      <c r="AQ482" s="531">
        <f>Daten_Polit!M482</f>
        <v>7</v>
      </c>
      <c r="AR482" s="532">
        <f>Daten_Polit!N482</f>
        <v>29.4</v>
      </c>
      <c r="AS482" s="532">
        <f>Daten_Polit!O482</f>
        <v>5.7</v>
      </c>
      <c r="AT482" s="532">
        <f>Daten_Polit!P482</f>
        <v>6.2</v>
      </c>
      <c r="AU482" s="532">
        <f>Daten_Polit!Q482</f>
        <v>3.2</v>
      </c>
      <c r="AV482" s="308">
        <v>0.80095738700823016</v>
      </c>
      <c r="AW482" s="308">
        <v>3.8412677102831174</v>
      </c>
      <c r="AX482" s="308">
        <v>0.71137373645372293</v>
      </c>
      <c r="AY482" s="308">
        <v>0.75296123857872543</v>
      </c>
      <c r="AZ482" s="308">
        <v>0.4876219465905664</v>
      </c>
      <c r="BA482" s="308">
        <v>7.6810223157871098</v>
      </c>
      <c r="BB482" s="308">
        <v>5.1520718965822443</v>
      </c>
      <c r="BC482" s="308">
        <v>8.6470256868147519</v>
      </c>
      <c r="BD482" s="308">
        <v>8.3593505589713146</v>
      </c>
      <c r="BE482" s="308">
        <v>11.245458564810191</v>
      </c>
      <c r="BF482" s="308">
        <v>37.246583856171647</v>
      </c>
      <c r="BG482" s="308">
        <v>35.227702928402913</v>
      </c>
      <c r="BH482" s="308">
        <v>38.253836735248953</v>
      </c>
      <c r="BI482" s="308">
        <v>39.446579322266317</v>
      </c>
      <c r="BJ482" s="308">
        <v>27.478582554516358</v>
      </c>
      <c r="BK482" s="308">
        <v>100</v>
      </c>
      <c r="BL482" s="308">
        <v>6.5444670593765828</v>
      </c>
      <c r="BM482" s="308">
        <v>91.289775884358193</v>
      </c>
      <c r="BN482" s="308">
        <v>74.724051427532657</v>
      </c>
      <c r="BO482" s="308">
        <v>16.565724456825532</v>
      </c>
      <c r="BP482" s="308">
        <v>100</v>
      </c>
      <c r="BQ482" s="308">
        <v>26.550594028544012</v>
      </c>
      <c r="BR482" s="308">
        <v>73.449405971455974</v>
      </c>
      <c r="BS482" s="308">
        <v>65.906814418372548</v>
      </c>
      <c r="BT482" s="308">
        <v>7.542591553083426</v>
      </c>
      <c r="BU482" s="308">
        <v>100</v>
      </c>
      <c r="BV482" s="308">
        <v>3.5274105623991172</v>
      </c>
      <c r="BW482" s="308">
        <v>93.545779098209252</v>
      </c>
      <c r="BX482" s="308">
        <v>78.884040695721154</v>
      </c>
      <c r="BY482" s="312">
        <v>14.661738402488078</v>
      </c>
      <c r="BZ482" s="531">
        <f>Daten_Polit!R482</f>
        <v>6.3</v>
      </c>
      <c r="CA482" s="532">
        <f>Daten_Polit!S482</f>
        <v>26.9</v>
      </c>
      <c r="CB482" s="532">
        <f>Daten_Polit!T482</f>
        <v>5</v>
      </c>
      <c r="CC482" s="532">
        <f>Daten_Polit!U482</f>
        <v>5.4</v>
      </c>
      <c r="CD482" s="532">
        <f>Daten_Polit!V482</f>
        <v>2.8</v>
      </c>
      <c r="CE482" s="309">
        <v>0.73597834926475492</v>
      </c>
      <c r="CF482" s="309">
        <v>3.611289483021844</v>
      </c>
      <c r="CG482" s="309">
        <v>0.64396441583117536</v>
      </c>
      <c r="CH482" s="309">
        <v>0.67830171208040935</v>
      </c>
      <c r="CI482" s="309">
        <v>0.46371934207807719</v>
      </c>
      <c r="CJ482" s="309">
        <v>8.0208721111964394</v>
      </c>
      <c r="CK482" s="309">
        <v>5.678688682308489</v>
      </c>
      <c r="CL482" s="309">
        <v>9.0666528682982648</v>
      </c>
      <c r="CM482" s="309">
        <v>8.7078264400865155</v>
      </c>
      <c r="CN482" s="309">
        <v>12.207108380868267</v>
      </c>
      <c r="CO482" s="309">
        <v>34.960710289497996</v>
      </c>
      <c r="CP482" s="309">
        <v>33.595307147885947</v>
      </c>
      <c r="CQ482" s="309">
        <v>36.525231185316883</v>
      </c>
      <c r="CR482" s="309">
        <v>37.931375783569905</v>
      </c>
      <c r="CS482" s="309">
        <v>24.274785531084522</v>
      </c>
      <c r="CT482" s="309">
        <v>100</v>
      </c>
      <c r="CU482" s="309">
        <v>6.5361305504058693</v>
      </c>
      <c r="CV482" s="309">
        <v>91.251696231038366</v>
      </c>
      <c r="CW482" s="309">
        <v>74.473524202193104</v>
      </c>
      <c r="CX482" s="309">
        <v>16.778172028845269</v>
      </c>
      <c r="CY482" s="309">
        <v>100</v>
      </c>
      <c r="CZ482" s="309">
        <v>28.011308085088743</v>
      </c>
      <c r="DA482" s="309">
        <v>71.988691914911243</v>
      </c>
      <c r="DB482" s="309">
        <v>64.382765881001447</v>
      </c>
      <c r="DC482" s="309">
        <v>7.6059260339097952</v>
      </c>
      <c r="DD482" s="309">
        <v>100</v>
      </c>
      <c r="DE482" s="309">
        <v>3.7372311021020446</v>
      </c>
      <c r="DF482" s="309">
        <v>93.330640753275318</v>
      </c>
      <c r="DG482" s="309">
        <v>78.395947559975184</v>
      </c>
      <c r="DH482" s="313">
        <v>14.934693193300125</v>
      </c>
      <c r="DI482" s="565">
        <f>Daten_Polit!W482</f>
        <v>5.7</v>
      </c>
      <c r="DJ482" s="532">
        <f>Daten_Polit!X482</f>
        <v>27.9</v>
      </c>
      <c r="DK482" s="532">
        <f>Daten_Polit!Y482</f>
        <v>4.2</v>
      </c>
      <c r="DL482" s="532">
        <f>Daten_Polit!Z482</f>
        <v>4.5999999999999996</v>
      </c>
      <c r="DM482" s="532">
        <f>Daten_Polit!AA482</f>
        <v>2.5</v>
      </c>
      <c r="DN482" s="309">
        <v>0.69147709816562752</v>
      </c>
      <c r="DO482" s="309">
        <v>3.9159703500807006</v>
      </c>
      <c r="DP482" s="309">
        <v>0.56946911173630643</v>
      </c>
      <c r="DQ482" s="309">
        <v>0.59653044622411777</v>
      </c>
      <c r="DR482" s="309">
        <v>0.42967663659755162</v>
      </c>
      <c r="DS482" s="309">
        <v>8.1679114284272067</v>
      </c>
      <c r="DT482" s="309">
        <v>6.2456197985107318</v>
      </c>
      <c r="DU482" s="309">
        <v>9.0902554885094258</v>
      </c>
      <c r="DV482" s="309">
        <v>8.64739146559182</v>
      </c>
      <c r="DW482" s="309">
        <v>12.792290500108267</v>
      </c>
      <c r="DX482" s="309">
        <v>33.59300739036378</v>
      </c>
      <c r="DY482" s="309">
        <v>29.963438436375338</v>
      </c>
      <c r="DZ482" s="309">
        <v>35.34906498830096</v>
      </c>
      <c r="EA482" s="309">
        <v>36.919872231908656</v>
      </c>
      <c r="EB482" s="309">
        <v>22.221414023860277</v>
      </c>
      <c r="EC482" s="309">
        <v>100</v>
      </c>
      <c r="ED482" s="309">
        <v>6.8926005361157117</v>
      </c>
      <c r="EE482" s="309">
        <v>90.8543441622747</v>
      </c>
      <c r="EF482" s="309">
        <v>73.831254264088017</v>
      </c>
      <c r="EG482" s="309">
        <v>17.023089898186683</v>
      </c>
      <c r="EH482" s="309">
        <v>100</v>
      </c>
      <c r="EI482" s="309">
        <v>32.695027888881093</v>
      </c>
      <c r="EJ482" s="309">
        <v>67.3049721111189</v>
      </c>
      <c r="EK482" s="309">
        <v>59.946848068946636</v>
      </c>
      <c r="EL482" s="309">
        <v>7.3581240421722676</v>
      </c>
      <c r="EM482" s="309">
        <v>100</v>
      </c>
      <c r="EN482" s="309">
        <v>4.1509657659634902</v>
      </c>
      <c r="EO482" s="309">
        <v>92.880631912730891</v>
      </c>
      <c r="EP482" s="309">
        <v>77.816703475885092</v>
      </c>
      <c r="EQ482" s="367">
        <v>15.063928436845785</v>
      </c>
      <c r="ER482" s="531">
        <f>Daten_Polit!AB482</f>
        <v>5.4</v>
      </c>
      <c r="ES482" s="532">
        <f>Daten_Polit!AC482</f>
        <v>26.4</v>
      </c>
      <c r="ET482" s="532">
        <f>Daten_Polit!AD482</f>
        <v>4</v>
      </c>
      <c r="EU482" s="532">
        <f>Daten_Polit!AE482</f>
        <v>4.4000000000000004</v>
      </c>
      <c r="EV482" s="532">
        <f>Daten_Polit!AF482</f>
        <v>2.2999999999999998</v>
      </c>
      <c r="EW482" s="309">
        <v>0.67013015538822951</v>
      </c>
      <c r="EX482" s="309">
        <v>3.9343939188950476</v>
      </c>
      <c r="EY482" s="309">
        <v>0.53801766145554908</v>
      </c>
      <c r="EZ482" s="309">
        <v>0.56556471810622044</v>
      </c>
      <c r="FA482" s="309">
        <v>0.39983927660179147</v>
      </c>
      <c r="FB482" s="309">
        <v>8.1809689043106726</v>
      </c>
      <c r="FC482" s="309">
        <v>6.4695813301848037</v>
      </c>
      <c r="FD482" s="309">
        <v>9.0761060173355066</v>
      </c>
      <c r="FE482" s="309">
        <v>8.6463094488336161</v>
      </c>
      <c r="FF482" s="309">
        <v>12.654449174540282</v>
      </c>
      <c r="FG482" s="309">
        <v>31.253673817124266</v>
      </c>
      <c r="FH482" s="309">
        <v>28.172695079593801</v>
      </c>
      <c r="FI482" s="309">
        <v>32.719468717231777</v>
      </c>
      <c r="FJ482" s="309">
        <v>34.103185942748418</v>
      </c>
      <c r="FK482" s="309">
        <v>21.240870220673795</v>
      </c>
      <c r="FL482" s="309">
        <v>100</v>
      </c>
      <c r="FM482" s="309">
        <v>7.2884880125341587</v>
      </c>
      <c r="FN482" s="309">
        <v>90.345823956381508</v>
      </c>
      <c r="FO482" s="309">
        <v>73.01232877443735</v>
      </c>
      <c r="FP482" s="309">
        <v>17.333495181944162</v>
      </c>
      <c r="FQ482" s="309">
        <v>100</v>
      </c>
      <c r="FR482" s="309">
        <v>33.755924512230507</v>
      </c>
      <c r="FS482" s="309">
        <v>66.244075487769507</v>
      </c>
      <c r="FT482" s="309">
        <v>58.99963778608187</v>
      </c>
      <c r="FU482" s="309">
        <v>7.2444377016876285</v>
      </c>
      <c r="FV482" s="309">
        <v>100</v>
      </c>
      <c r="FW482" s="309">
        <v>4.3840241889156069</v>
      </c>
      <c r="FX482" s="309">
        <v>92.496103743196784</v>
      </c>
      <c r="FY482" s="309">
        <v>77.121304396458484</v>
      </c>
      <c r="FZ482" s="313">
        <v>15.374799346738305</v>
      </c>
      <c r="GA482" s="570">
        <f>Daten_Polit!AG482</f>
        <v>6.2</v>
      </c>
      <c r="GB482" s="571">
        <f>Daten_Polit!AH482</f>
        <v>29.6</v>
      </c>
      <c r="GC482" s="571">
        <f>Daten_Polit!AI482</f>
        <v>4.4000000000000004</v>
      </c>
      <c r="GD482" s="571">
        <f>Daten_Polit!AJ482</f>
        <v>4.9000000000000004</v>
      </c>
      <c r="GE482" s="571">
        <f>Daten_Polit!AK482</f>
        <v>2.6</v>
      </c>
      <c r="GF482" s="444">
        <v>0.66354692208258215</v>
      </c>
      <c r="GG482" s="444">
        <v>4.2237571767474442</v>
      </c>
      <c r="GH482" s="444">
        <v>0.51524350219038118</v>
      </c>
      <c r="GI482" s="444">
        <v>0.53906581297600431</v>
      </c>
      <c r="GJ482" s="444">
        <v>0.39879376328834587</v>
      </c>
      <c r="GK482" s="444">
        <v>6.8545064535176508</v>
      </c>
      <c r="GL482" s="444">
        <v>5.602484592802802</v>
      </c>
      <c r="GM482" s="444">
        <v>7.5325923332302587</v>
      </c>
      <c r="GN482" s="444">
        <v>7.1802185984052107</v>
      </c>
      <c r="GO482" s="444">
        <v>10.348869277440993</v>
      </c>
      <c r="GP482" s="444">
        <v>30.220062299536028</v>
      </c>
      <c r="GQ482" s="444">
        <v>28.368112780545712</v>
      </c>
      <c r="GR482" s="444">
        <v>31.224846229781967</v>
      </c>
      <c r="GS482" s="444">
        <v>32.686934852260435</v>
      </c>
      <c r="GT482" s="444">
        <v>19.542610080783351</v>
      </c>
      <c r="GU482" s="444">
        <v>100</v>
      </c>
      <c r="GV482" s="444">
        <v>7.6209609748998668</v>
      </c>
      <c r="GW482" s="444">
        <v>89.798216332044063</v>
      </c>
      <c r="GX482" s="444">
        <v>72.496607144842201</v>
      </c>
      <c r="GY482" s="444">
        <v>17.301609187201858</v>
      </c>
      <c r="GZ482" s="444">
        <v>100</v>
      </c>
      <c r="HA482" s="444">
        <v>35.624973777437702</v>
      </c>
      <c r="HB482" s="444">
        <v>64.375026222562298</v>
      </c>
      <c r="HC482" s="444">
        <v>57.059265981103877</v>
      </c>
      <c r="HD482" s="444">
        <v>7.3157602414584151</v>
      </c>
      <c r="HE482" s="444">
        <v>100</v>
      </c>
      <c r="HF482" s="444">
        <v>4.4756581847996708</v>
      </c>
      <c r="HG482" s="444">
        <v>92.093541457237606</v>
      </c>
      <c r="HH482" s="444">
        <v>76.453355327298951</v>
      </c>
      <c r="HI482" s="445">
        <v>15.640186129938668</v>
      </c>
      <c r="HJ482" s="570">
        <f>Daten_Polit!AL482</f>
        <v>5.8</v>
      </c>
      <c r="HK482" s="571">
        <f>Daten_Polit!AM482</f>
        <v>27.2</v>
      </c>
      <c r="HL482" s="571">
        <f>Daten_Polit!AN482</f>
        <v>4.0999999999999996</v>
      </c>
      <c r="HM482" s="571">
        <f>Daten_Polit!AO482</f>
        <v>4.5999999999999996</v>
      </c>
      <c r="HN482" s="571">
        <f>Daten_Polit!AP482</f>
        <v>2.2999999999999998</v>
      </c>
      <c r="HO482" s="444">
        <v>0.54356741801173514</v>
      </c>
      <c r="HP482" s="444">
        <v>3.3395129841335081</v>
      </c>
      <c r="HQ482" s="444">
        <v>0.41387279624315371</v>
      </c>
      <c r="HR482" s="444">
        <v>0.43100706044427756</v>
      </c>
      <c r="HS482" s="444">
        <v>0.33290169677364978</v>
      </c>
      <c r="HT482" s="444">
        <v>7.2667681917499936</v>
      </c>
      <c r="HU482" s="444">
        <v>6.0005345687811831</v>
      </c>
      <c r="HV482" s="444">
        <v>7.9874195095125389</v>
      </c>
      <c r="HW482" s="444">
        <v>7.5338695698450211</v>
      </c>
      <c r="HX482" s="444">
        <v>11.68750620224273</v>
      </c>
      <c r="HY482" s="444">
        <v>39.359879922303001</v>
      </c>
      <c r="HZ482" s="444">
        <v>38.560126266157951</v>
      </c>
      <c r="IA482" s="444">
        <v>39.852607709751474</v>
      </c>
      <c r="IB482" s="444">
        <v>41.563038603384577</v>
      </c>
      <c r="IC482" s="444">
        <v>25.879384304823628</v>
      </c>
      <c r="ID482" s="444">
        <v>100</v>
      </c>
      <c r="IE482" s="444">
        <v>7.8145465475208038</v>
      </c>
      <c r="IF482" s="444">
        <v>89.588021817949709</v>
      </c>
      <c r="IG482" s="444">
        <v>71.998717701624017</v>
      </c>
      <c r="IH482" s="444">
        <v>17.5893041163257</v>
      </c>
      <c r="II482" s="444">
        <v>100</v>
      </c>
      <c r="IJ482" s="444">
        <v>36.321407424665125</v>
      </c>
      <c r="IK482" s="444">
        <v>63.678592575334868</v>
      </c>
      <c r="IL482" s="444">
        <v>56.747229913576106</v>
      </c>
      <c r="IM482" s="444">
        <v>6.9313626617587634</v>
      </c>
      <c r="IN482" s="444">
        <v>100</v>
      </c>
      <c r="IO482" s="444">
        <v>4.9127806970399899</v>
      </c>
      <c r="IP482" s="444">
        <v>91.695920146710463</v>
      </c>
      <c r="IQ482" s="444">
        <v>75.681075869350295</v>
      </c>
      <c r="IR482" s="445">
        <v>16.014844277360179</v>
      </c>
      <c r="IS482" s="443">
        <f>Daten_Polit!AQ482</f>
        <v>5.4</v>
      </c>
      <c r="IT482" s="227">
        <f>Daten_Polit!AR482</f>
        <v>26.9</v>
      </c>
      <c r="IU482" s="227">
        <f>Daten_Polit!AS482</f>
        <v>3.7</v>
      </c>
      <c r="IV482" s="227">
        <f>Daten_Polit!AT482</f>
        <v>4</v>
      </c>
      <c r="IW482" s="227">
        <f>Daten_Polit!AU482</f>
        <v>2.2999999999999998</v>
      </c>
      <c r="IX482" s="444" t="s">
        <v>820</v>
      </c>
      <c r="IY482" s="444" t="s">
        <v>820</v>
      </c>
      <c r="IZ482" s="444" t="s">
        <v>820</v>
      </c>
      <c r="JA482" s="444" t="s">
        <v>820</v>
      </c>
      <c r="JB482" s="444" t="s">
        <v>820</v>
      </c>
      <c r="JC482" s="444" t="s">
        <v>820</v>
      </c>
      <c r="JD482" s="444" t="s">
        <v>820</v>
      </c>
      <c r="JE482" s="444" t="s">
        <v>820</v>
      </c>
      <c r="JF482" s="444" t="s">
        <v>820</v>
      </c>
      <c r="JG482" s="444" t="s">
        <v>820</v>
      </c>
      <c r="JH482" s="444" t="s">
        <v>820</v>
      </c>
      <c r="JI482" s="444" t="s">
        <v>820</v>
      </c>
      <c r="JJ482" s="444" t="s">
        <v>820</v>
      </c>
      <c r="JK482" s="444" t="s">
        <v>820</v>
      </c>
      <c r="JL482" s="444" t="s">
        <v>820</v>
      </c>
      <c r="JM482" s="444" t="s">
        <v>820</v>
      </c>
      <c r="JN482" s="444" t="s">
        <v>820</v>
      </c>
      <c r="JO482" s="444" t="s">
        <v>820</v>
      </c>
      <c r="JP482" s="444" t="s">
        <v>820</v>
      </c>
      <c r="JQ482" s="444" t="s">
        <v>820</v>
      </c>
      <c r="JR482" s="444" t="s">
        <v>820</v>
      </c>
      <c r="JS482" s="444" t="s">
        <v>820</v>
      </c>
      <c r="JT482" s="444" t="s">
        <v>820</v>
      </c>
      <c r="JU482" s="444" t="s">
        <v>820</v>
      </c>
      <c r="JV482" s="444" t="s">
        <v>820</v>
      </c>
      <c r="JW482" s="444" t="s">
        <v>820</v>
      </c>
      <c r="JX482" s="444" t="s">
        <v>820</v>
      </c>
      <c r="JY482" s="444" t="s">
        <v>820</v>
      </c>
      <c r="JZ482" s="444" t="s">
        <v>820</v>
      </c>
      <c r="KA482" s="445" t="s">
        <v>820</v>
      </c>
    </row>
    <row r="483" spans="4:287" ht="12.65" customHeight="1" thickBot="1" x14ac:dyDescent="0.25">
      <c r="D483" s="276"/>
      <c r="E483" s="286" t="str">
        <f>Daten_Polit!E483</f>
        <v>16054999</v>
      </c>
      <c r="F483" s="280" t="str">
        <f>Daten_Polit!F483</f>
        <v>Suhl</v>
      </c>
      <c r="G483" s="281"/>
      <c r="H483" s="533">
        <f>Daten_Polit!H483</f>
        <v>5.4</v>
      </c>
      <c r="I483" s="534">
        <f>Daten_Polit!I483</f>
        <v>23.6</v>
      </c>
      <c r="J483" s="534">
        <f>Daten_Polit!J483</f>
        <v>4.7</v>
      </c>
      <c r="K483" s="534">
        <f>Daten_Polit!K483</f>
        <v>5</v>
      </c>
      <c r="L483" s="534">
        <f>Daten_Polit!L483</f>
        <v>2.7</v>
      </c>
      <c r="M483" s="315">
        <v>0.79768624763893559</v>
      </c>
      <c r="N483" s="315">
        <v>3.4652362649783561</v>
      </c>
      <c r="O483" s="315">
        <v>0.74120083518968283</v>
      </c>
      <c r="P483" s="315">
        <v>0.78717502418031648</v>
      </c>
      <c r="Q483" s="315">
        <v>0.38750328889461277</v>
      </c>
      <c r="R483" s="315">
        <v>9.7784277340150165</v>
      </c>
      <c r="S483" s="315">
        <v>6.249607436718799</v>
      </c>
      <c r="T483" s="315">
        <v>10.66920069840387</v>
      </c>
      <c r="U483" s="315">
        <v>10.741954457608603</v>
      </c>
      <c r="V483" s="315">
        <v>9.8388952819332562</v>
      </c>
      <c r="W483" s="315">
        <v>30.418415741047884</v>
      </c>
      <c r="X483" s="315">
        <v>30.929064657875706</v>
      </c>
      <c r="Y483" s="315">
        <v>30.201394630515132</v>
      </c>
      <c r="Z483" s="315">
        <v>30.679582004477428</v>
      </c>
      <c r="AA483" s="315">
        <v>24.73326867118918</v>
      </c>
      <c r="AB483" s="315">
        <v>100</v>
      </c>
      <c r="AC483" s="315">
        <v>4.7269090496791355</v>
      </c>
      <c r="AD483" s="315">
        <v>92.979764253485925</v>
      </c>
      <c r="AE483" s="315">
        <v>79.452104335343492</v>
      </c>
      <c r="AF483" s="315">
        <v>13.527659918142424</v>
      </c>
      <c r="AG483" s="315">
        <v>100</v>
      </c>
      <c r="AH483" s="315">
        <v>20.772754395083055</v>
      </c>
      <c r="AI483" s="315">
        <v>79.227245604916945</v>
      </c>
      <c r="AJ483" s="315">
        <v>72.523523182738131</v>
      </c>
      <c r="AK483" s="315">
        <v>6.7037224221788181</v>
      </c>
      <c r="AL483" s="315">
        <v>100</v>
      </c>
      <c r="AM483" s="315">
        <v>2.9034104684815589</v>
      </c>
      <c r="AN483" s="315">
        <v>94.046873946862746</v>
      </c>
      <c r="AO483" s="315">
        <v>83.22867397152406</v>
      </c>
      <c r="AP483" s="338">
        <v>10.818199975338688</v>
      </c>
      <c r="AQ483" s="533">
        <f>Daten_Polit!M483</f>
        <v>5</v>
      </c>
      <c r="AR483" s="534">
        <f>Daten_Polit!N483</f>
        <v>24.2</v>
      </c>
      <c r="AS483" s="534">
        <f>Daten_Polit!O483</f>
        <v>4.2</v>
      </c>
      <c r="AT483" s="534">
        <f>Daten_Polit!P483</f>
        <v>4.5</v>
      </c>
      <c r="AU483" s="534">
        <f>Daten_Polit!Q483</f>
        <v>2.2999999999999998</v>
      </c>
      <c r="AV483" s="315">
        <v>0.71830739065187155</v>
      </c>
      <c r="AW483" s="315">
        <v>3.1887518237001866</v>
      </c>
      <c r="AX483" s="315">
        <v>0.66093870750258121</v>
      </c>
      <c r="AY483" s="315">
        <v>0.69745237057345133</v>
      </c>
      <c r="AZ483" s="315">
        <v>0.38445403365758629</v>
      </c>
      <c r="BA483" s="315">
        <v>9.6102005607073</v>
      </c>
      <c r="BB483" s="315">
        <v>6.0478969122295156</v>
      </c>
      <c r="BC483" s="315">
        <v>10.676569980287393</v>
      </c>
      <c r="BD483" s="315">
        <v>10.729089068439249</v>
      </c>
      <c r="BE483" s="315">
        <v>10.060497423259701</v>
      </c>
      <c r="BF483" s="315">
        <v>31.615759666444699</v>
      </c>
      <c r="BG483" s="315">
        <v>29.610263269900667</v>
      </c>
      <c r="BH483" s="315">
        <v>32.339176083279774</v>
      </c>
      <c r="BI483" s="315">
        <v>32.805080492606784</v>
      </c>
      <c r="BJ483" s="315">
        <v>26.839826839808612</v>
      </c>
      <c r="BK483" s="315">
        <v>100</v>
      </c>
      <c r="BL483" s="315">
        <v>5.1469562559256614</v>
      </c>
      <c r="BM483" s="315">
        <v>92.645314542367444</v>
      </c>
      <c r="BN483" s="315">
        <v>79.124839319507728</v>
      </c>
      <c r="BO483" s="315">
        <v>13.520475222859723</v>
      </c>
      <c r="BP483" s="315">
        <v>100</v>
      </c>
      <c r="BQ483" s="315">
        <v>23.231946134802442</v>
      </c>
      <c r="BR483" s="315">
        <v>76.768053865197558</v>
      </c>
      <c r="BS483" s="315">
        <v>70.021395223294647</v>
      </c>
      <c r="BT483" s="315">
        <v>6.7466586419029122</v>
      </c>
      <c r="BU483" s="315">
        <v>100</v>
      </c>
      <c r="BV483" s="315">
        <v>3.030203698738767</v>
      </c>
      <c r="BW483" s="315">
        <v>94.060418596996854</v>
      </c>
      <c r="BX483" s="315">
        <v>83.087547409253304</v>
      </c>
      <c r="BY483" s="322">
        <v>10.972871187743548</v>
      </c>
      <c r="BZ483" s="533">
        <f>Daten_Polit!R483</f>
        <v>4.4000000000000004</v>
      </c>
      <c r="CA483" s="534">
        <f>Daten_Polit!S483</f>
        <v>22.3</v>
      </c>
      <c r="CB483" s="534">
        <f>Daten_Polit!T483</f>
        <v>3.6</v>
      </c>
      <c r="CC483" s="534">
        <f>Daten_Polit!U483</f>
        <v>3.9</v>
      </c>
      <c r="CD483" s="534">
        <f>Daten_Polit!V483</f>
        <v>1.9</v>
      </c>
      <c r="CE483" s="317">
        <v>0.62276348106201396</v>
      </c>
      <c r="CF483" s="317">
        <v>2.9091876598583357</v>
      </c>
      <c r="CG483" s="317">
        <v>0.56399332984353368</v>
      </c>
      <c r="CH483" s="317">
        <v>0.59391560370713903</v>
      </c>
      <c r="CI483" s="317">
        <v>0.33742766604388064</v>
      </c>
      <c r="CJ483" s="317">
        <v>9.4427955080934467</v>
      </c>
      <c r="CK483" s="317">
        <v>5.9391053752661076</v>
      </c>
      <c r="CL483" s="317">
        <v>10.665587447855318</v>
      </c>
      <c r="CM483" s="317">
        <v>10.634856449656288</v>
      </c>
      <c r="CN483" s="317">
        <v>11.038430089946374</v>
      </c>
      <c r="CO483" s="317">
        <v>30.904097686617547</v>
      </c>
      <c r="CP483" s="317">
        <v>29.964894684057917</v>
      </c>
      <c r="CQ483" s="317">
        <v>31.505750765011708</v>
      </c>
      <c r="CR483" s="317">
        <v>32.389089413807582</v>
      </c>
      <c r="CS483" s="317">
        <v>20.79756300195837</v>
      </c>
      <c r="CT483" s="317">
        <v>100</v>
      </c>
      <c r="CU483" s="317">
        <v>5.1607456275298977</v>
      </c>
      <c r="CV483" s="317">
        <v>92.65629786326312</v>
      </c>
      <c r="CW483" s="317">
        <v>79.168758688538105</v>
      </c>
      <c r="CX483" s="317">
        <v>13.487539174724997</v>
      </c>
      <c r="CY483" s="317">
        <v>100</v>
      </c>
      <c r="CZ483" s="317">
        <v>26.103584102590595</v>
      </c>
      <c r="DA483" s="317">
        <v>73.896415897409412</v>
      </c>
      <c r="DB483" s="317">
        <v>68.054181305619579</v>
      </c>
      <c r="DC483" s="317">
        <v>5.8422345917898282</v>
      </c>
      <c r="DD483" s="317">
        <v>100</v>
      </c>
      <c r="DE483" s="317">
        <v>3.1937394352126223</v>
      </c>
      <c r="DF483" s="317">
        <v>93.946431542332888</v>
      </c>
      <c r="DG483" s="317">
        <v>82.98649760263703</v>
      </c>
      <c r="DH483" s="359">
        <v>10.959933939695867</v>
      </c>
      <c r="DI483" s="566">
        <f>Daten_Polit!W483</f>
        <v>4</v>
      </c>
      <c r="DJ483" s="534">
        <f>Daten_Polit!X483</f>
        <v>21.1</v>
      </c>
      <c r="DK483" s="534">
        <f>Daten_Polit!Y483</f>
        <v>3.1</v>
      </c>
      <c r="DL483" s="534">
        <f>Daten_Polit!Z483</f>
        <v>3.4</v>
      </c>
      <c r="DM483" s="534">
        <f>Daten_Polit!AA483</f>
        <v>1.7</v>
      </c>
      <c r="DN483" s="317">
        <v>0.60821586445322118</v>
      </c>
      <c r="DO483" s="317">
        <v>3.4105273712061255</v>
      </c>
      <c r="DP483" s="317">
        <v>0.52165698789292148</v>
      </c>
      <c r="DQ483" s="317">
        <v>0.54194484351106231</v>
      </c>
      <c r="DR483" s="317">
        <v>0.36634488595378656</v>
      </c>
      <c r="DS483" s="317">
        <v>10.146358066711979</v>
      </c>
      <c r="DT483" s="317">
        <v>7.5912134676765151</v>
      </c>
      <c r="DU483" s="317">
        <v>11.098862436965144</v>
      </c>
      <c r="DV483" s="317">
        <v>11.081982234213251</v>
      </c>
      <c r="DW483" s="317">
        <v>11.297071129708463</v>
      </c>
      <c r="DX483" s="317">
        <v>30.239444092628137</v>
      </c>
      <c r="DY483" s="317">
        <v>28.724537762460134</v>
      </c>
      <c r="DZ483" s="317">
        <v>30.893329554041948</v>
      </c>
      <c r="EA483" s="317">
        <v>31.806870366095584</v>
      </c>
      <c r="EB483" s="317">
        <v>20.285969615692583</v>
      </c>
      <c r="EC483" s="317">
        <v>100</v>
      </c>
      <c r="ED483" s="317">
        <v>5.1754015416264023</v>
      </c>
      <c r="EE483" s="317">
        <v>92.610430060099659</v>
      </c>
      <c r="EF483" s="317">
        <v>79.1165851657356</v>
      </c>
      <c r="EG483" s="317">
        <v>13.493844894364054</v>
      </c>
      <c r="EH483" s="317">
        <v>100</v>
      </c>
      <c r="EI483" s="317">
        <v>28.045877361042553</v>
      </c>
      <c r="EJ483" s="317">
        <v>71.954122638957443</v>
      </c>
      <c r="EK483" s="317">
        <v>66.146186287059265</v>
      </c>
      <c r="EL483" s="317">
        <v>5.8079363518981761</v>
      </c>
      <c r="EM483" s="317">
        <v>100</v>
      </c>
      <c r="EN483" s="317">
        <v>3.5138779594316403</v>
      </c>
      <c r="EO483" s="317">
        <v>93.619774332683235</v>
      </c>
      <c r="EP483" s="317">
        <v>82.80345927722604</v>
      </c>
      <c r="EQ483" s="368">
        <v>10.81631505545719</v>
      </c>
      <c r="ER483" s="533">
        <f>Daten_Polit!AB483</f>
        <v>4</v>
      </c>
      <c r="ES483" s="534">
        <f>Daten_Polit!AC483</f>
        <v>22.2</v>
      </c>
      <c r="ET483" s="534">
        <f>Daten_Polit!AD483</f>
        <v>3.1</v>
      </c>
      <c r="EU483" s="534">
        <f>Daten_Polit!AE483</f>
        <v>3.3</v>
      </c>
      <c r="EV483" s="534">
        <f>Daten_Polit!AF483</f>
        <v>1.6</v>
      </c>
      <c r="EW483" s="317">
        <v>0.59280077093655181</v>
      </c>
      <c r="EX483" s="317">
        <v>3.5463345414261078</v>
      </c>
      <c r="EY483" s="317">
        <v>0.49582490960482395</v>
      </c>
      <c r="EZ483" s="317">
        <v>0.51833804958911156</v>
      </c>
      <c r="FA483" s="317">
        <v>0.32409218718472455</v>
      </c>
      <c r="FB483" s="317">
        <v>9.4290341116857341</v>
      </c>
      <c r="FC483" s="317">
        <v>6.9807175982424461</v>
      </c>
      <c r="FD483" s="317">
        <v>10.416513985586905</v>
      </c>
      <c r="FE483" s="317">
        <v>10.346012529407208</v>
      </c>
      <c r="FF483" s="317">
        <v>11.275773195874836</v>
      </c>
      <c r="FG483" s="317">
        <v>28.447546165938363</v>
      </c>
      <c r="FH483" s="317">
        <v>27.185635958306374</v>
      </c>
      <c r="FI483" s="317">
        <v>29.014713737677443</v>
      </c>
      <c r="FJ483" s="317">
        <v>29.500105019952745</v>
      </c>
      <c r="FK483" s="317">
        <v>23.047127178830998</v>
      </c>
      <c r="FL483" s="317">
        <v>100</v>
      </c>
      <c r="FM483" s="317">
        <v>5.4969785216436602</v>
      </c>
      <c r="FN483" s="317">
        <v>92.121598964827115</v>
      </c>
      <c r="FO483" s="317">
        <v>78.611658253689839</v>
      </c>
      <c r="FP483" s="317">
        <v>13.509940711137267</v>
      </c>
      <c r="FQ483" s="317">
        <v>100</v>
      </c>
      <c r="FR483" s="317">
        <v>29.120307709986388</v>
      </c>
      <c r="FS483" s="317">
        <v>70.879692290013608</v>
      </c>
      <c r="FT483" s="317">
        <v>65.556648681836592</v>
      </c>
      <c r="FU483" s="317">
        <v>5.3230436081770147</v>
      </c>
      <c r="FV483" s="317">
        <v>100</v>
      </c>
      <c r="FW483" s="317">
        <v>3.6806982028395656</v>
      </c>
      <c r="FX483" s="317">
        <v>93.232689654909734</v>
      </c>
      <c r="FY483" s="317">
        <v>82.426999549949116</v>
      </c>
      <c r="FZ483" s="359">
        <v>10.805690104960641</v>
      </c>
      <c r="GA483" s="572">
        <f>Daten_Polit!AG483</f>
        <v>4.9000000000000004</v>
      </c>
      <c r="GB483" s="573">
        <f>Daten_Polit!AH483</f>
        <v>26.2</v>
      </c>
      <c r="GC483" s="573">
        <f>Daten_Polit!AI483</f>
        <v>3.7</v>
      </c>
      <c r="GD483" s="573">
        <f>Daten_Polit!AJ483</f>
        <v>4.0999999999999996</v>
      </c>
      <c r="GE483" s="573">
        <f>Daten_Polit!AK483</f>
        <v>1.7</v>
      </c>
      <c r="GF483" s="447">
        <v>0.60234348403817217</v>
      </c>
      <c r="GG483" s="447">
        <v>3.5302277752939197</v>
      </c>
      <c r="GH483" s="447">
        <v>0.50294766183338258</v>
      </c>
      <c r="GI483" s="447">
        <v>0.52957844268233745</v>
      </c>
      <c r="GJ483" s="447">
        <v>0.30251375168856193</v>
      </c>
      <c r="GK483" s="447">
        <v>7.4511833894113231</v>
      </c>
      <c r="GL483" s="447">
        <v>5.4195977410088343</v>
      </c>
      <c r="GM483" s="447">
        <v>8.2752878581726019</v>
      </c>
      <c r="GN483" s="447">
        <v>8.1876444173170704</v>
      </c>
      <c r="GO483" s="447">
        <v>9.4686850697502631</v>
      </c>
      <c r="GP483" s="447">
        <v>28.466790636931272</v>
      </c>
      <c r="GQ483" s="447">
        <v>29.662261380323056</v>
      </c>
      <c r="GR483" s="447">
        <v>28.019643215070882</v>
      </c>
      <c r="GS483" s="447">
        <v>28.33598691853928</v>
      </c>
      <c r="GT483" s="447">
        <v>23.710433763194906</v>
      </c>
      <c r="GU483" s="447">
        <v>100</v>
      </c>
      <c r="GV483" s="447">
        <v>5.859970125255419</v>
      </c>
      <c r="GW483" s="447">
        <v>91.45174385739206</v>
      </c>
      <c r="GX483" s="447">
        <v>78.170671730453151</v>
      </c>
      <c r="GY483" s="447">
        <v>13.281072126938911</v>
      </c>
      <c r="GZ483" s="447">
        <v>100</v>
      </c>
      <c r="HA483" s="447">
        <v>29.131986973921887</v>
      </c>
      <c r="HB483" s="447">
        <v>70.868013026078117</v>
      </c>
      <c r="HC483" s="447">
        <v>66.171817994564009</v>
      </c>
      <c r="HD483" s="447">
        <v>4.6961950315141072</v>
      </c>
      <c r="HE483" s="447">
        <v>100</v>
      </c>
      <c r="HF483" s="447">
        <v>3.8680815074676702</v>
      </c>
      <c r="HG483" s="447">
        <v>92.61229977540863</v>
      </c>
      <c r="HH483" s="447">
        <v>81.750470714965999</v>
      </c>
      <c r="HI483" s="448">
        <v>10.86182906044264</v>
      </c>
      <c r="HJ483" s="572">
        <f>Daten_Polit!AL483</f>
        <v>4.5</v>
      </c>
      <c r="HK483" s="573">
        <f>Daten_Polit!AM483</f>
        <v>24.3</v>
      </c>
      <c r="HL483" s="573">
        <f>Daten_Polit!AN483</f>
        <v>3.4</v>
      </c>
      <c r="HM483" s="573">
        <f>Daten_Polit!AO483</f>
        <v>3.7</v>
      </c>
      <c r="HN483" s="573">
        <f>Daten_Polit!AP483</f>
        <v>1.7</v>
      </c>
      <c r="HO483" s="447">
        <v>0.49407697354356944</v>
      </c>
      <c r="HP483" s="447">
        <v>2.6985975284142776</v>
      </c>
      <c r="HQ483" s="447">
        <v>0.41198249531342257</v>
      </c>
      <c r="HR483" s="447">
        <v>0.43059071830838525</v>
      </c>
      <c r="HS483" s="447">
        <v>0.2740776149548938</v>
      </c>
      <c r="HT483" s="447">
        <v>8.0761131167269813</v>
      </c>
      <c r="HU483" s="447">
        <v>6.06000789577564</v>
      </c>
      <c r="HV483" s="447">
        <v>8.9677041026865396</v>
      </c>
      <c r="HW483" s="447">
        <v>8.888161585935956</v>
      </c>
      <c r="HX483" s="447">
        <v>10.009182736455463</v>
      </c>
      <c r="HY483" s="447">
        <v>35.738994673360899</v>
      </c>
      <c r="HZ483" s="447">
        <v>36.321839080463945</v>
      </c>
      <c r="IA483" s="447">
        <v>35.568254812059266</v>
      </c>
      <c r="IB483" s="447">
        <v>36.181874508495234</v>
      </c>
      <c r="IC483" s="447">
        <v>27.481155778910487</v>
      </c>
      <c r="ID483" s="447">
        <v>100</v>
      </c>
      <c r="IE483" s="447">
        <v>6.145185206028601</v>
      </c>
      <c r="IF483" s="447">
        <v>91.14039059532783</v>
      </c>
      <c r="IG483" s="447">
        <v>77.703415156961881</v>
      </c>
      <c r="IH483" s="447">
        <v>13.436975438365945</v>
      </c>
      <c r="II483" s="447">
        <v>100</v>
      </c>
      <c r="IJ483" s="447">
        <v>31.68570794221564</v>
      </c>
      <c r="IK483" s="447">
        <v>68.314292057784371</v>
      </c>
      <c r="IL483" s="447">
        <v>63.279331594454021</v>
      </c>
      <c r="IM483" s="447">
        <v>5.0349604633303455</v>
      </c>
      <c r="IN483" s="447">
        <v>100</v>
      </c>
      <c r="IO483" s="447">
        <v>4.2209517691460396</v>
      </c>
      <c r="IP483" s="447">
        <v>92.278307391826118</v>
      </c>
      <c r="IQ483" s="447">
        <v>81.307115301496196</v>
      </c>
      <c r="IR483" s="448">
        <v>10.97119209032992</v>
      </c>
      <c r="IS483" s="446">
        <f>Daten_Polit!AQ483</f>
        <v>4.2</v>
      </c>
      <c r="IT483" s="266">
        <f>Daten_Polit!AR483</f>
        <v>24.4</v>
      </c>
      <c r="IU483" s="266">
        <f>Daten_Polit!AS483</f>
        <v>3</v>
      </c>
      <c r="IV483" s="266">
        <f>Daten_Polit!AT483</f>
        <v>3.3</v>
      </c>
      <c r="IW483" s="266">
        <f>Daten_Polit!AU483</f>
        <v>1.6</v>
      </c>
      <c r="IX483" s="447" t="s">
        <v>820</v>
      </c>
      <c r="IY483" s="447" t="s">
        <v>820</v>
      </c>
      <c r="IZ483" s="447" t="s">
        <v>820</v>
      </c>
      <c r="JA483" s="447" t="s">
        <v>820</v>
      </c>
      <c r="JB483" s="447" t="s">
        <v>820</v>
      </c>
      <c r="JC483" s="447" t="s">
        <v>820</v>
      </c>
      <c r="JD483" s="447" t="s">
        <v>820</v>
      </c>
      <c r="JE483" s="447" t="s">
        <v>820</v>
      </c>
      <c r="JF483" s="447" t="s">
        <v>820</v>
      </c>
      <c r="JG483" s="447" t="s">
        <v>820</v>
      </c>
      <c r="JH483" s="447" t="s">
        <v>820</v>
      </c>
      <c r="JI483" s="447" t="s">
        <v>820</v>
      </c>
      <c r="JJ483" s="447" t="s">
        <v>820</v>
      </c>
      <c r="JK483" s="447" t="s">
        <v>820</v>
      </c>
      <c r="JL483" s="447" t="s">
        <v>820</v>
      </c>
      <c r="JM483" s="447" t="s">
        <v>820</v>
      </c>
      <c r="JN483" s="447" t="s">
        <v>820</v>
      </c>
      <c r="JO483" s="447" t="s">
        <v>820</v>
      </c>
      <c r="JP483" s="447" t="s">
        <v>820</v>
      </c>
      <c r="JQ483" s="447" t="s">
        <v>820</v>
      </c>
      <c r="JR483" s="447" t="s">
        <v>820</v>
      </c>
      <c r="JS483" s="447" t="s">
        <v>820</v>
      </c>
      <c r="JT483" s="447" t="s">
        <v>820</v>
      </c>
      <c r="JU483" s="447" t="s">
        <v>820</v>
      </c>
      <c r="JV483" s="447" t="s">
        <v>820</v>
      </c>
      <c r="JW483" s="447" t="s">
        <v>820</v>
      </c>
      <c r="JX483" s="447" t="s">
        <v>820</v>
      </c>
      <c r="JY483" s="447" t="s">
        <v>820</v>
      </c>
      <c r="JZ483" s="447" t="s">
        <v>820</v>
      </c>
      <c r="KA483" s="448" t="s">
        <v>820</v>
      </c>
    </row>
  </sheetData>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911">
    <tabColor rgb="FFFFC000"/>
  </sheetPr>
  <dimension ref="A1:KA177"/>
  <sheetViews>
    <sheetView showGridLines="0" workbookViewId="0">
      <pane xSplit="7" ySplit="9" topLeftCell="H10" activePane="bottomRight" state="frozen"/>
      <selection pane="topRight"/>
      <selection pane="bottomLeft"/>
      <selection pane="bottomRight"/>
    </sheetView>
  </sheetViews>
  <sheetFormatPr defaultColWidth="7.1796875" defaultRowHeight="12.65" customHeight="1" x14ac:dyDescent="0.35"/>
  <cols>
    <col min="1" max="2" width="2.7265625" style="217" customWidth="1"/>
    <col min="3" max="3" width="9.7265625" style="217" customWidth="1"/>
    <col min="4" max="4" width="8.7265625" style="217" customWidth="1"/>
    <col min="5" max="5" width="26.7265625" style="217" customWidth="1"/>
    <col min="6" max="6" width="29.7265625" style="217" customWidth="1"/>
    <col min="7" max="7" width="8.7265625" style="217" customWidth="1"/>
    <col min="8" max="8" width="7.1796875" style="217" customWidth="1"/>
    <col min="9" max="18" width="7.1796875" style="217"/>
    <col min="19" max="21" width="7.1796875" style="218"/>
    <col min="22" max="16384" width="7.1796875" style="217"/>
  </cols>
  <sheetData>
    <row r="1" spans="1:287" s="1" customFormat="1" ht="18" customHeight="1" x14ac:dyDescent="0.2">
      <c r="A1" s="220"/>
      <c r="B1" s="219"/>
      <c r="C1" s="258" t="s">
        <v>720</v>
      </c>
      <c r="D1" s="259" t="s">
        <v>443</v>
      </c>
      <c r="E1" s="220"/>
      <c r="F1" s="220"/>
      <c r="G1" s="220"/>
      <c r="H1" s="324" t="str">
        <f>H2&amp;H3&amp;H4</f>
        <v>2015QuoteInsg</v>
      </c>
      <c r="I1" s="295" t="str">
        <f t="shared" ref="I1:AP1" si="0">I2&amp;I3&amp;I4</f>
        <v>2015QuoteOhne</v>
      </c>
      <c r="J1" s="295" t="str">
        <f t="shared" si="0"/>
        <v>2015QuoteMit</v>
      </c>
      <c r="K1" s="295" t="str">
        <f t="shared" si="0"/>
        <v>2015QuoteBetrieb</v>
      </c>
      <c r="L1" s="295" t="str">
        <f t="shared" si="0"/>
        <v>2015QuoteAkadem</v>
      </c>
      <c r="M1" s="295" t="str">
        <f t="shared" si="0"/>
        <v>2015ZugangInsg</v>
      </c>
      <c r="N1" s="295" t="str">
        <f t="shared" si="0"/>
        <v>2015ZugangOhne</v>
      </c>
      <c r="O1" s="295" t="str">
        <f t="shared" si="0"/>
        <v>2015ZugangMit</v>
      </c>
      <c r="P1" s="295" t="str">
        <f t="shared" si="0"/>
        <v>2015ZugangBetrieb</v>
      </c>
      <c r="Q1" s="295" t="str">
        <f t="shared" si="0"/>
        <v>2015ZugangAkadem</v>
      </c>
      <c r="R1" s="295" t="str">
        <f t="shared" si="0"/>
        <v>2015AbgangInsg</v>
      </c>
      <c r="S1" s="295" t="str">
        <f t="shared" si="0"/>
        <v>2015AbgangOhne</v>
      </c>
      <c r="T1" s="295" t="str">
        <f t="shared" si="0"/>
        <v>2015AbgangMit</v>
      </c>
      <c r="U1" s="295" t="str">
        <f t="shared" si="0"/>
        <v>2015AbgangBetrieb</v>
      </c>
      <c r="V1" s="295" t="str">
        <f t="shared" si="0"/>
        <v>2015AbgangAkadem</v>
      </c>
      <c r="W1" s="295" t="str">
        <f t="shared" si="0"/>
        <v>2015LZAInsg</v>
      </c>
      <c r="X1" s="295" t="str">
        <f t="shared" si="0"/>
        <v>2015LZAOhne</v>
      </c>
      <c r="Y1" s="295" t="str">
        <f t="shared" si="0"/>
        <v>2015LZAMit</v>
      </c>
      <c r="Z1" s="295" t="str">
        <f t="shared" si="0"/>
        <v>2015LZABetrieb</v>
      </c>
      <c r="AA1" s="295" t="str">
        <f t="shared" si="0"/>
        <v>2015LZAAkadem</v>
      </c>
      <c r="AB1" s="295" t="str">
        <f t="shared" si="0"/>
        <v>2015EPInsg</v>
      </c>
      <c r="AC1" s="295" t="str">
        <f t="shared" si="0"/>
        <v>2015EPOhne</v>
      </c>
      <c r="AD1" s="295" t="str">
        <f t="shared" si="0"/>
        <v>2015EPMit</v>
      </c>
      <c r="AE1" s="295" t="str">
        <f t="shared" si="0"/>
        <v>2015EPBetrieb</v>
      </c>
      <c r="AF1" s="295" t="str">
        <f t="shared" si="0"/>
        <v>2015EPAkadem</v>
      </c>
      <c r="AG1" s="295" t="str">
        <f t="shared" si="0"/>
        <v>2015ALOInsg</v>
      </c>
      <c r="AH1" s="295" t="str">
        <f t="shared" si="0"/>
        <v>2015ALOOhne</v>
      </c>
      <c r="AI1" s="295" t="str">
        <f t="shared" si="0"/>
        <v>2015ALOMit</v>
      </c>
      <c r="AJ1" s="295" t="str">
        <f t="shared" si="0"/>
        <v>2015ALOBetrieb</v>
      </c>
      <c r="AK1" s="295" t="str">
        <f t="shared" si="0"/>
        <v>2015ALOAkadem</v>
      </c>
      <c r="AL1" s="295" t="str">
        <f t="shared" si="0"/>
        <v>2015SvBInsg</v>
      </c>
      <c r="AM1" s="295" t="str">
        <f t="shared" si="0"/>
        <v>2015SvBOhne</v>
      </c>
      <c r="AN1" s="295" t="str">
        <f t="shared" si="0"/>
        <v>2015SvBMit</v>
      </c>
      <c r="AO1" s="295" t="str">
        <f t="shared" si="0"/>
        <v>2015SvBBetrieb</v>
      </c>
      <c r="AP1" s="325" t="str">
        <f t="shared" si="0"/>
        <v>2015SvBAkadem</v>
      </c>
      <c r="AQ1" s="324" t="str">
        <f>AQ2&amp;AQ3&amp;AQ4</f>
        <v>2016QuoteInsg</v>
      </c>
      <c r="AR1" s="325" t="str">
        <f t="shared" ref="AR1:BY1" si="1">AR2&amp;AR3&amp;AR4</f>
        <v>2016QuoteOhne</v>
      </c>
      <c r="AS1" s="325" t="str">
        <f t="shared" si="1"/>
        <v>2016QuoteMit</v>
      </c>
      <c r="AT1" s="325" t="str">
        <f t="shared" si="1"/>
        <v>2016QuoteBetrieb</v>
      </c>
      <c r="AU1" s="325" t="str">
        <f t="shared" si="1"/>
        <v>2016QuoteAkadem</v>
      </c>
      <c r="AV1" s="325" t="str">
        <f t="shared" si="1"/>
        <v>2016ZugangInsg</v>
      </c>
      <c r="AW1" s="325" t="str">
        <f t="shared" si="1"/>
        <v>2016ZugangOhne</v>
      </c>
      <c r="AX1" s="325" t="str">
        <f t="shared" si="1"/>
        <v>2016ZugangMit</v>
      </c>
      <c r="AY1" s="325" t="str">
        <f t="shared" si="1"/>
        <v>2016ZugangBetrieb</v>
      </c>
      <c r="AZ1" s="325" t="str">
        <f t="shared" si="1"/>
        <v>2016ZugangAkadem</v>
      </c>
      <c r="BA1" s="325" t="str">
        <f t="shared" si="1"/>
        <v>2016AbgangInsg</v>
      </c>
      <c r="BB1" s="325" t="str">
        <f t="shared" si="1"/>
        <v>2016AbgangOhne</v>
      </c>
      <c r="BC1" s="325" t="str">
        <f t="shared" si="1"/>
        <v>2016AbgangMit</v>
      </c>
      <c r="BD1" s="325" t="str">
        <f t="shared" si="1"/>
        <v>2016AbgangBetrieb</v>
      </c>
      <c r="BE1" s="325" t="str">
        <f t="shared" si="1"/>
        <v>2016AbgangAkadem</v>
      </c>
      <c r="BF1" s="325" t="str">
        <f t="shared" si="1"/>
        <v>2016LZAInsg</v>
      </c>
      <c r="BG1" s="325" t="str">
        <f t="shared" si="1"/>
        <v>2016LZAOhne</v>
      </c>
      <c r="BH1" s="325" t="str">
        <f t="shared" si="1"/>
        <v>2016LZAMit</v>
      </c>
      <c r="BI1" s="325" t="str">
        <f t="shared" si="1"/>
        <v>2016LZABetrieb</v>
      </c>
      <c r="BJ1" s="325" t="str">
        <f t="shared" si="1"/>
        <v>2016LZAAkadem</v>
      </c>
      <c r="BK1" s="325" t="str">
        <f t="shared" si="1"/>
        <v>2016EPInsg</v>
      </c>
      <c r="BL1" s="325" t="str">
        <f t="shared" si="1"/>
        <v>2016EPOhne</v>
      </c>
      <c r="BM1" s="325" t="str">
        <f t="shared" si="1"/>
        <v>2016EPMit</v>
      </c>
      <c r="BN1" s="325" t="str">
        <f t="shared" si="1"/>
        <v>2016EPBetrieb</v>
      </c>
      <c r="BO1" s="325" t="str">
        <f t="shared" si="1"/>
        <v>2016EPAkadem</v>
      </c>
      <c r="BP1" s="325" t="str">
        <f t="shared" si="1"/>
        <v>2016ALOInsg</v>
      </c>
      <c r="BQ1" s="325" t="str">
        <f t="shared" si="1"/>
        <v>2016ALOOhne</v>
      </c>
      <c r="BR1" s="325" t="str">
        <f t="shared" si="1"/>
        <v>2016ALOMit</v>
      </c>
      <c r="BS1" s="325" t="str">
        <f t="shared" si="1"/>
        <v>2016ALOBetrieb</v>
      </c>
      <c r="BT1" s="325" t="str">
        <f t="shared" si="1"/>
        <v>2016ALOAkadem</v>
      </c>
      <c r="BU1" s="325" t="str">
        <f t="shared" si="1"/>
        <v>2016SvBInsg</v>
      </c>
      <c r="BV1" s="325" t="str">
        <f t="shared" si="1"/>
        <v>2016SvBOhne</v>
      </c>
      <c r="BW1" s="325" t="str">
        <f t="shared" si="1"/>
        <v>2016SvBMit</v>
      </c>
      <c r="BX1" s="325" t="str">
        <f t="shared" si="1"/>
        <v>2016SvBBetrieb</v>
      </c>
      <c r="BY1" s="296" t="str">
        <f t="shared" si="1"/>
        <v>2016SvBAkadem</v>
      </c>
      <c r="BZ1" s="341" t="str">
        <f>BZ2&amp;BZ3&amp;BZ4</f>
        <v>2017QuoteInsg</v>
      </c>
      <c r="CA1" s="342" t="str">
        <f t="shared" ref="CA1:DH1" si="2">CA2&amp;CA3&amp;CA4</f>
        <v>2017QuoteOhne</v>
      </c>
      <c r="CB1" s="342" t="str">
        <f t="shared" si="2"/>
        <v>2017QuoteMit</v>
      </c>
      <c r="CC1" s="342" t="str">
        <f t="shared" si="2"/>
        <v>2017QuoteBetrieb</v>
      </c>
      <c r="CD1" s="342" t="str">
        <f t="shared" si="2"/>
        <v>2017QuoteAkadem</v>
      </c>
      <c r="CE1" s="342" t="str">
        <f t="shared" si="2"/>
        <v>2017ZugangInsg</v>
      </c>
      <c r="CF1" s="342" t="str">
        <f t="shared" si="2"/>
        <v>2017ZugangOhne</v>
      </c>
      <c r="CG1" s="342" t="str">
        <f t="shared" si="2"/>
        <v>2017ZugangMit</v>
      </c>
      <c r="CH1" s="342" t="str">
        <f t="shared" si="2"/>
        <v>2017ZugangBetrieb</v>
      </c>
      <c r="CI1" s="342" t="str">
        <f t="shared" si="2"/>
        <v>2017ZugangAkadem</v>
      </c>
      <c r="CJ1" s="342" t="str">
        <f t="shared" si="2"/>
        <v>2017AbgangInsg</v>
      </c>
      <c r="CK1" s="342" t="str">
        <f t="shared" si="2"/>
        <v>2017AbgangOhne</v>
      </c>
      <c r="CL1" s="342" t="str">
        <f t="shared" si="2"/>
        <v>2017AbgangMit</v>
      </c>
      <c r="CM1" s="342" t="str">
        <f t="shared" si="2"/>
        <v>2017AbgangBetrieb</v>
      </c>
      <c r="CN1" s="342" t="str">
        <f t="shared" si="2"/>
        <v>2017AbgangAkadem</v>
      </c>
      <c r="CO1" s="342" t="str">
        <f t="shared" si="2"/>
        <v>2017LZAInsg</v>
      </c>
      <c r="CP1" s="342" t="str">
        <f t="shared" si="2"/>
        <v>2017LZAOhne</v>
      </c>
      <c r="CQ1" s="342" t="str">
        <f t="shared" si="2"/>
        <v>2017LZAMit</v>
      </c>
      <c r="CR1" s="342" t="str">
        <f t="shared" si="2"/>
        <v>2017LZABetrieb</v>
      </c>
      <c r="CS1" s="342" t="str">
        <f t="shared" si="2"/>
        <v>2017LZAAkadem</v>
      </c>
      <c r="CT1" s="342" t="str">
        <f t="shared" si="2"/>
        <v>2017EPInsg</v>
      </c>
      <c r="CU1" s="342" t="str">
        <f t="shared" si="2"/>
        <v>2017EPOhne</v>
      </c>
      <c r="CV1" s="342" t="str">
        <f t="shared" si="2"/>
        <v>2017EPMit</v>
      </c>
      <c r="CW1" s="342" t="str">
        <f t="shared" si="2"/>
        <v>2017EPBetrieb</v>
      </c>
      <c r="CX1" s="342" t="str">
        <f t="shared" si="2"/>
        <v>2017EPAkadem</v>
      </c>
      <c r="CY1" s="342" t="str">
        <f t="shared" si="2"/>
        <v>2017ALOInsg</v>
      </c>
      <c r="CZ1" s="342" t="str">
        <f t="shared" si="2"/>
        <v>2017ALOOhne</v>
      </c>
      <c r="DA1" s="342" t="str">
        <f t="shared" si="2"/>
        <v>2017ALOMit</v>
      </c>
      <c r="DB1" s="342" t="str">
        <f t="shared" si="2"/>
        <v>2017ALOBetrieb</v>
      </c>
      <c r="DC1" s="342" t="str">
        <f t="shared" si="2"/>
        <v>2017ALOAkadem</v>
      </c>
      <c r="DD1" s="342" t="str">
        <f t="shared" si="2"/>
        <v>2017SvBInsg</v>
      </c>
      <c r="DE1" s="342" t="str">
        <f t="shared" si="2"/>
        <v>2017SvBOhne</v>
      </c>
      <c r="DF1" s="342" t="str">
        <f t="shared" si="2"/>
        <v>2017SvBMit</v>
      </c>
      <c r="DG1" s="342" t="str">
        <f t="shared" si="2"/>
        <v>2017SvBBetrieb</v>
      </c>
      <c r="DH1" s="343" t="str">
        <f t="shared" si="2"/>
        <v>2017SvBAkadem</v>
      </c>
      <c r="DI1" s="384" t="str">
        <f>DI2&amp;DI3&amp;DI4</f>
        <v>2018QuoteInsg</v>
      </c>
      <c r="DJ1" s="342" t="str">
        <f t="shared" ref="DJ1:EQ1" si="3">DJ2&amp;DJ3&amp;DJ4</f>
        <v>2018QuoteOhne</v>
      </c>
      <c r="DK1" s="342" t="str">
        <f t="shared" si="3"/>
        <v>2018QuoteMit</v>
      </c>
      <c r="DL1" s="342" t="str">
        <f t="shared" si="3"/>
        <v>2018QuoteBetrieb</v>
      </c>
      <c r="DM1" s="342" t="str">
        <f t="shared" si="3"/>
        <v>2018QuoteAkadem</v>
      </c>
      <c r="DN1" s="342" t="str">
        <f t="shared" si="3"/>
        <v>2018ZugangInsg</v>
      </c>
      <c r="DO1" s="342" t="str">
        <f t="shared" si="3"/>
        <v>2018ZugangOhne</v>
      </c>
      <c r="DP1" s="342" t="str">
        <f t="shared" si="3"/>
        <v>2018ZugangMit</v>
      </c>
      <c r="DQ1" s="342" t="str">
        <f t="shared" si="3"/>
        <v>2018ZugangBetrieb</v>
      </c>
      <c r="DR1" s="342" t="str">
        <f t="shared" si="3"/>
        <v>2018ZugangAkadem</v>
      </c>
      <c r="DS1" s="342" t="str">
        <f t="shared" si="3"/>
        <v>2018AbgangInsg</v>
      </c>
      <c r="DT1" s="342" t="str">
        <f t="shared" si="3"/>
        <v>2018AbgangOhne</v>
      </c>
      <c r="DU1" s="342" t="str">
        <f t="shared" si="3"/>
        <v>2018AbgangMit</v>
      </c>
      <c r="DV1" s="342" t="str">
        <f t="shared" si="3"/>
        <v>2018AbgangBetrieb</v>
      </c>
      <c r="DW1" s="342" t="str">
        <f t="shared" si="3"/>
        <v>2018AbgangAkadem</v>
      </c>
      <c r="DX1" s="342" t="str">
        <f t="shared" si="3"/>
        <v>2018LZAInsg</v>
      </c>
      <c r="DY1" s="342" t="str">
        <f t="shared" si="3"/>
        <v>2018LZAOhne</v>
      </c>
      <c r="DZ1" s="342" t="str">
        <f t="shared" si="3"/>
        <v>2018LZAMit</v>
      </c>
      <c r="EA1" s="342" t="str">
        <f t="shared" si="3"/>
        <v>2018LZABetrieb</v>
      </c>
      <c r="EB1" s="342" t="str">
        <f t="shared" si="3"/>
        <v>2018LZAAkadem</v>
      </c>
      <c r="EC1" s="342" t="str">
        <f t="shared" si="3"/>
        <v>2018EPInsg</v>
      </c>
      <c r="ED1" s="342" t="str">
        <f t="shared" si="3"/>
        <v>2018EPOhne</v>
      </c>
      <c r="EE1" s="342" t="str">
        <f t="shared" si="3"/>
        <v>2018EPMit</v>
      </c>
      <c r="EF1" s="342" t="str">
        <f t="shared" si="3"/>
        <v>2018EPBetrieb</v>
      </c>
      <c r="EG1" s="342" t="str">
        <f t="shared" si="3"/>
        <v>2018EPAkadem</v>
      </c>
      <c r="EH1" s="342" t="str">
        <f t="shared" si="3"/>
        <v>2018ALOInsg</v>
      </c>
      <c r="EI1" s="342" t="str">
        <f t="shared" si="3"/>
        <v>2018ALOOhne</v>
      </c>
      <c r="EJ1" s="342" t="str">
        <f t="shared" si="3"/>
        <v>2018ALOMit</v>
      </c>
      <c r="EK1" s="342" t="str">
        <f t="shared" si="3"/>
        <v>2018ALOBetrieb</v>
      </c>
      <c r="EL1" s="342" t="str">
        <f t="shared" si="3"/>
        <v>2018ALOAkadem</v>
      </c>
      <c r="EM1" s="342" t="str">
        <f t="shared" si="3"/>
        <v>2018SvBInsg</v>
      </c>
      <c r="EN1" s="342" t="str">
        <f t="shared" si="3"/>
        <v>2018SvBOhne</v>
      </c>
      <c r="EO1" s="342" t="str">
        <f t="shared" si="3"/>
        <v>2018SvBMit</v>
      </c>
      <c r="EP1" s="342" t="str">
        <f t="shared" si="3"/>
        <v>2018SvBBetrieb</v>
      </c>
      <c r="EQ1" s="361" t="str">
        <f t="shared" si="3"/>
        <v>2018SvBAkadem</v>
      </c>
      <c r="ER1" s="341" t="str">
        <f>ER2&amp;ER3&amp;ER4</f>
        <v>2019QuoteInsg</v>
      </c>
      <c r="ES1" s="342" t="str">
        <f t="shared" ref="ES1:FZ1" si="4">ES2&amp;ES3&amp;ES4</f>
        <v>2019QuoteOhne</v>
      </c>
      <c r="ET1" s="342" t="str">
        <f t="shared" si="4"/>
        <v>2019QuoteMit</v>
      </c>
      <c r="EU1" s="342" t="str">
        <f t="shared" si="4"/>
        <v>2019QuoteBetrieb</v>
      </c>
      <c r="EV1" s="342" t="str">
        <f t="shared" si="4"/>
        <v>2019QuoteAkadem</v>
      </c>
      <c r="EW1" s="342" t="str">
        <f t="shared" si="4"/>
        <v>2019ZugangInsg</v>
      </c>
      <c r="EX1" s="342" t="str">
        <f t="shared" si="4"/>
        <v>2019ZugangOhne</v>
      </c>
      <c r="EY1" s="342" t="str">
        <f t="shared" si="4"/>
        <v>2019ZugangMit</v>
      </c>
      <c r="EZ1" s="342" t="str">
        <f t="shared" si="4"/>
        <v>2019ZugangBetrieb</v>
      </c>
      <c r="FA1" s="342" t="str">
        <f t="shared" si="4"/>
        <v>2019ZugangAkadem</v>
      </c>
      <c r="FB1" s="342" t="str">
        <f t="shared" si="4"/>
        <v>2019AbgangInsg</v>
      </c>
      <c r="FC1" s="342" t="str">
        <f t="shared" si="4"/>
        <v>2019AbgangOhne</v>
      </c>
      <c r="FD1" s="342" t="str">
        <f t="shared" si="4"/>
        <v>2019AbgangMit</v>
      </c>
      <c r="FE1" s="342" t="str">
        <f t="shared" si="4"/>
        <v>2019AbgangBetrieb</v>
      </c>
      <c r="FF1" s="342" t="str">
        <f t="shared" si="4"/>
        <v>2019AbgangAkadem</v>
      </c>
      <c r="FG1" s="342" t="str">
        <f t="shared" si="4"/>
        <v>2019LZAInsg</v>
      </c>
      <c r="FH1" s="342" t="str">
        <f t="shared" si="4"/>
        <v>2019LZAOhne</v>
      </c>
      <c r="FI1" s="342" t="str">
        <f t="shared" si="4"/>
        <v>2019LZAMit</v>
      </c>
      <c r="FJ1" s="342" t="str">
        <f t="shared" si="4"/>
        <v>2019LZABetrieb</v>
      </c>
      <c r="FK1" s="342" t="str">
        <f t="shared" si="4"/>
        <v>2019LZAAkadem</v>
      </c>
      <c r="FL1" s="342" t="str">
        <f t="shared" si="4"/>
        <v>2019EPInsg</v>
      </c>
      <c r="FM1" s="342" t="str">
        <f t="shared" si="4"/>
        <v>2019EPOhne</v>
      </c>
      <c r="FN1" s="342" t="str">
        <f t="shared" si="4"/>
        <v>2019EPMit</v>
      </c>
      <c r="FO1" s="342" t="str">
        <f t="shared" si="4"/>
        <v>2019EPBetrieb</v>
      </c>
      <c r="FP1" s="342" t="str">
        <f t="shared" si="4"/>
        <v>2019EPAkadem</v>
      </c>
      <c r="FQ1" s="342" t="str">
        <f t="shared" si="4"/>
        <v>2019ALOInsg</v>
      </c>
      <c r="FR1" s="342" t="str">
        <f t="shared" si="4"/>
        <v>2019ALOOhne</v>
      </c>
      <c r="FS1" s="342" t="str">
        <f t="shared" si="4"/>
        <v>2019ALOMit</v>
      </c>
      <c r="FT1" s="342" t="str">
        <f t="shared" si="4"/>
        <v>2019ALOBetrieb</v>
      </c>
      <c r="FU1" s="342" t="str">
        <f t="shared" si="4"/>
        <v>2019ALOAkadem</v>
      </c>
      <c r="FV1" s="342" t="str">
        <f t="shared" si="4"/>
        <v>2019SvBInsg</v>
      </c>
      <c r="FW1" s="342" t="str">
        <f t="shared" si="4"/>
        <v>2019SvBOhne</v>
      </c>
      <c r="FX1" s="342" t="str">
        <f t="shared" si="4"/>
        <v>2019SvBMit</v>
      </c>
      <c r="FY1" s="342" t="str">
        <f t="shared" si="4"/>
        <v>2019SvBBetrieb</v>
      </c>
      <c r="FZ1" s="343" t="str">
        <f t="shared" si="4"/>
        <v>2019SvBAkadem</v>
      </c>
      <c r="GA1" s="341" t="str">
        <f>GA2&amp;GA3&amp;GA4</f>
        <v>2020QuoteInsg</v>
      </c>
      <c r="GB1" s="342" t="str">
        <f t="shared" ref="GB1:HI1" si="5">GB2&amp;GB3&amp;GB4</f>
        <v>2020QuoteOhne</v>
      </c>
      <c r="GC1" s="342" t="str">
        <f t="shared" si="5"/>
        <v>2020QuoteMit</v>
      </c>
      <c r="GD1" s="342" t="str">
        <f t="shared" si="5"/>
        <v>2020QuoteBetrieb</v>
      </c>
      <c r="GE1" s="342" t="str">
        <f t="shared" si="5"/>
        <v>2020QuoteAkadem</v>
      </c>
      <c r="GF1" s="342" t="str">
        <f t="shared" si="5"/>
        <v>2020ZugangInsg</v>
      </c>
      <c r="GG1" s="342" t="str">
        <f t="shared" si="5"/>
        <v>2020ZugangOhne</v>
      </c>
      <c r="GH1" s="342" t="str">
        <f t="shared" si="5"/>
        <v>2020ZugangMit</v>
      </c>
      <c r="GI1" s="342" t="str">
        <f t="shared" si="5"/>
        <v>2020ZugangBetrieb</v>
      </c>
      <c r="GJ1" s="342" t="str">
        <f t="shared" si="5"/>
        <v>2020ZugangAkadem</v>
      </c>
      <c r="GK1" s="342" t="str">
        <f t="shared" si="5"/>
        <v>2020AbgangInsg</v>
      </c>
      <c r="GL1" s="342" t="str">
        <f t="shared" si="5"/>
        <v>2020AbgangOhne</v>
      </c>
      <c r="GM1" s="342" t="str">
        <f t="shared" si="5"/>
        <v>2020AbgangMit</v>
      </c>
      <c r="GN1" s="342" t="str">
        <f t="shared" si="5"/>
        <v>2020AbgangBetrieb</v>
      </c>
      <c r="GO1" s="342" t="str">
        <f t="shared" si="5"/>
        <v>2020AbgangAkadem</v>
      </c>
      <c r="GP1" s="342" t="str">
        <f t="shared" si="5"/>
        <v>2020LZAInsg</v>
      </c>
      <c r="GQ1" s="342" t="str">
        <f t="shared" si="5"/>
        <v>2020LZAOhne</v>
      </c>
      <c r="GR1" s="342" t="str">
        <f t="shared" si="5"/>
        <v>2020LZAMit</v>
      </c>
      <c r="GS1" s="342" t="str">
        <f t="shared" si="5"/>
        <v>2020LZABetrieb</v>
      </c>
      <c r="GT1" s="342" t="str">
        <f t="shared" si="5"/>
        <v>2020LZAAkadem</v>
      </c>
      <c r="GU1" s="342" t="str">
        <f t="shared" si="5"/>
        <v>2020EPInsg</v>
      </c>
      <c r="GV1" s="342" t="str">
        <f t="shared" si="5"/>
        <v>2020EPOhne</v>
      </c>
      <c r="GW1" s="342" t="str">
        <f t="shared" si="5"/>
        <v>2020EPMit</v>
      </c>
      <c r="GX1" s="342" t="str">
        <f t="shared" si="5"/>
        <v>2020EPBetrieb</v>
      </c>
      <c r="GY1" s="342" t="str">
        <f t="shared" si="5"/>
        <v>2020EPAkadem</v>
      </c>
      <c r="GZ1" s="342" t="str">
        <f t="shared" si="5"/>
        <v>2020ALOInsg</v>
      </c>
      <c r="HA1" s="342" t="str">
        <f t="shared" si="5"/>
        <v>2020ALOOhne</v>
      </c>
      <c r="HB1" s="342" t="str">
        <f t="shared" si="5"/>
        <v>2020ALOMit</v>
      </c>
      <c r="HC1" s="342" t="str">
        <f t="shared" si="5"/>
        <v>2020ALOBetrieb</v>
      </c>
      <c r="HD1" s="342" t="str">
        <f t="shared" si="5"/>
        <v>2020ALOAkadem</v>
      </c>
      <c r="HE1" s="342" t="str">
        <f t="shared" si="5"/>
        <v>2020SvBInsg</v>
      </c>
      <c r="HF1" s="342" t="str">
        <f t="shared" si="5"/>
        <v>2020SvBOhne</v>
      </c>
      <c r="HG1" s="342" t="str">
        <f t="shared" si="5"/>
        <v>2020SvBMit</v>
      </c>
      <c r="HH1" s="342" t="str">
        <f t="shared" si="5"/>
        <v>2020SvBBetrieb</v>
      </c>
      <c r="HI1" s="343" t="str">
        <f t="shared" si="5"/>
        <v>2020SvBAkadem</v>
      </c>
      <c r="HJ1" s="341" t="str">
        <f>HJ2&amp;HJ3&amp;HJ4</f>
        <v>2021QuoteInsg</v>
      </c>
      <c r="HK1" s="342" t="str">
        <f t="shared" ref="HK1:IR1" si="6">HK2&amp;HK3&amp;HK4</f>
        <v>2021QuoteOhne</v>
      </c>
      <c r="HL1" s="342" t="str">
        <f t="shared" si="6"/>
        <v>2021QuoteMit</v>
      </c>
      <c r="HM1" s="342" t="str">
        <f t="shared" si="6"/>
        <v>2021QuoteBetrieb</v>
      </c>
      <c r="HN1" s="342" t="str">
        <f t="shared" si="6"/>
        <v>2021QuoteAkadem</v>
      </c>
      <c r="HO1" s="342" t="str">
        <f t="shared" si="6"/>
        <v>2021ZugangInsg</v>
      </c>
      <c r="HP1" s="342" t="str">
        <f t="shared" si="6"/>
        <v>2021ZugangOhne</v>
      </c>
      <c r="HQ1" s="342" t="str">
        <f t="shared" si="6"/>
        <v>2021ZugangMit</v>
      </c>
      <c r="HR1" s="342" t="str">
        <f t="shared" si="6"/>
        <v>2021ZugangBetrieb</v>
      </c>
      <c r="HS1" s="342" t="str">
        <f t="shared" si="6"/>
        <v>2021ZugangAkadem</v>
      </c>
      <c r="HT1" s="342" t="str">
        <f t="shared" si="6"/>
        <v>2021AbgangInsg</v>
      </c>
      <c r="HU1" s="342" t="str">
        <f t="shared" si="6"/>
        <v>2021AbgangOhne</v>
      </c>
      <c r="HV1" s="342" t="str">
        <f t="shared" si="6"/>
        <v>2021AbgangMit</v>
      </c>
      <c r="HW1" s="342" t="str">
        <f t="shared" si="6"/>
        <v>2021AbgangBetrieb</v>
      </c>
      <c r="HX1" s="342" t="str">
        <f t="shared" si="6"/>
        <v>2021AbgangAkadem</v>
      </c>
      <c r="HY1" s="342" t="str">
        <f t="shared" si="6"/>
        <v>2021LZAInsg</v>
      </c>
      <c r="HZ1" s="342" t="str">
        <f t="shared" si="6"/>
        <v>2021LZAOhne</v>
      </c>
      <c r="IA1" s="342" t="str">
        <f t="shared" si="6"/>
        <v>2021LZAMit</v>
      </c>
      <c r="IB1" s="342" t="str">
        <f t="shared" si="6"/>
        <v>2021LZABetrieb</v>
      </c>
      <c r="IC1" s="342" t="str">
        <f t="shared" si="6"/>
        <v>2021LZAAkadem</v>
      </c>
      <c r="ID1" s="342" t="str">
        <f t="shared" si="6"/>
        <v>2021EPInsg</v>
      </c>
      <c r="IE1" s="342" t="str">
        <f t="shared" si="6"/>
        <v>2021EPOhne</v>
      </c>
      <c r="IF1" s="342" t="str">
        <f t="shared" si="6"/>
        <v>2021EPMit</v>
      </c>
      <c r="IG1" s="342" t="str">
        <f t="shared" si="6"/>
        <v>2021EPBetrieb</v>
      </c>
      <c r="IH1" s="342" t="str">
        <f t="shared" si="6"/>
        <v>2021EPAkadem</v>
      </c>
      <c r="II1" s="342" t="str">
        <f t="shared" si="6"/>
        <v>2021ALOInsg</v>
      </c>
      <c r="IJ1" s="342" t="str">
        <f t="shared" si="6"/>
        <v>2021ALOOhne</v>
      </c>
      <c r="IK1" s="342" t="str">
        <f t="shared" si="6"/>
        <v>2021ALOMit</v>
      </c>
      <c r="IL1" s="342" t="str">
        <f t="shared" si="6"/>
        <v>2021ALOBetrieb</v>
      </c>
      <c r="IM1" s="342" t="str">
        <f t="shared" si="6"/>
        <v>2021ALOAkadem</v>
      </c>
      <c r="IN1" s="342" t="str">
        <f t="shared" si="6"/>
        <v>2021SvBInsg</v>
      </c>
      <c r="IO1" s="342" t="str">
        <f t="shared" si="6"/>
        <v>2021SvBOhne</v>
      </c>
      <c r="IP1" s="342" t="str">
        <f t="shared" si="6"/>
        <v>2021SvBMit</v>
      </c>
      <c r="IQ1" s="342" t="str">
        <f t="shared" si="6"/>
        <v>2021SvBBetrieb</v>
      </c>
      <c r="IR1" s="343" t="str">
        <f t="shared" si="6"/>
        <v>2021SvBAkadem</v>
      </c>
      <c r="IS1" s="341" t="str">
        <f>IS2&amp;IS3&amp;IS4</f>
        <v>2022QuoteInsg</v>
      </c>
      <c r="IT1" s="342" t="str">
        <f t="shared" ref="IT1:KA1" si="7">IT2&amp;IT3&amp;IT4</f>
        <v>2022QuoteOhne</v>
      </c>
      <c r="IU1" s="342" t="str">
        <f t="shared" si="7"/>
        <v>2022QuoteMit</v>
      </c>
      <c r="IV1" s="342" t="str">
        <f t="shared" si="7"/>
        <v>2022QuoteBetrieb</v>
      </c>
      <c r="IW1" s="342" t="str">
        <f t="shared" si="7"/>
        <v>2022QuoteAkadem</v>
      </c>
      <c r="IX1" s="342" t="str">
        <f t="shared" si="7"/>
        <v>2022ZugangInsg</v>
      </c>
      <c r="IY1" s="342" t="str">
        <f t="shared" si="7"/>
        <v>2022ZugangOhne</v>
      </c>
      <c r="IZ1" s="342" t="str">
        <f t="shared" si="7"/>
        <v>2022ZugangMit</v>
      </c>
      <c r="JA1" s="342" t="str">
        <f t="shared" si="7"/>
        <v>2022ZugangBetrieb</v>
      </c>
      <c r="JB1" s="342" t="str">
        <f t="shared" si="7"/>
        <v>2022ZugangAkadem</v>
      </c>
      <c r="JC1" s="342" t="str">
        <f t="shared" si="7"/>
        <v>2022AbgangInsg</v>
      </c>
      <c r="JD1" s="342" t="str">
        <f t="shared" si="7"/>
        <v>2022AbgangOhne</v>
      </c>
      <c r="JE1" s="342" t="str">
        <f t="shared" si="7"/>
        <v>2022AbgangMit</v>
      </c>
      <c r="JF1" s="342" t="str">
        <f t="shared" si="7"/>
        <v>2022AbgangBetrieb</v>
      </c>
      <c r="JG1" s="342" t="str">
        <f t="shared" si="7"/>
        <v>2022AbgangAkadem</v>
      </c>
      <c r="JH1" s="342" t="str">
        <f t="shared" si="7"/>
        <v>2022LZAInsg</v>
      </c>
      <c r="JI1" s="342" t="str">
        <f t="shared" si="7"/>
        <v>2022LZAOhne</v>
      </c>
      <c r="JJ1" s="342" t="str">
        <f t="shared" si="7"/>
        <v>2022LZAMit</v>
      </c>
      <c r="JK1" s="342" t="str">
        <f t="shared" si="7"/>
        <v>2022LZABetrieb</v>
      </c>
      <c r="JL1" s="342" t="str">
        <f t="shared" si="7"/>
        <v>2022LZAAkadem</v>
      </c>
      <c r="JM1" s="342" t="str">
        <f t="shared" si="7"/>
        <v>2022EPInsg</v>
      </c>
      <c r="JN1" s="342" t="str">
        <f t="shared" si="7"/>
        <v>2022EPOhne</v>
      </c>
      <c r="JO1" s="342" t="str">
        <f t="shared" si="7"/>
        <v>2022EPMit</v>
      </c>
      <c r="JP1" s="342" t="str">
        <f t="shared" si="7"/>
        <v>2022EPBetrieb</v>
      </c>
      <c r="JQ1" s="342" t="str">
        <f t="shared" si="7"/>
        <v>2022EPAkadem</v>
      </c>
      <c r="JR1" s="342" t="str">
        <f t="shared" si="7"/>
        <v>2022ALOInsg</v>
      </c>
      <c r="JS1" s="342" t="str">
        <f t="shared" si="7"/>
        <v>2022ALOOhne</v>
      </c>
      <c r="JT1" s="342" t="str">
        <f t="shared" si="7"/>
        <v>2022ALOMit</v>
      </c>
      <c r="JU1" s="342" t="str">
        <f t="shared" si="7"/>
        <v>2022ALOBetrieb</v>
      </c>
      <c r="JV1" s="342" t="str">
        <f t="shared" si="7"/>
        <v>2022ALOAkadem</v>
      </c>
      <c r="JW1" s="342" t="str">
        <f t="shared" si="7"/>
        <v>2022SvBInsg</v>
      </c>
      <c r="JX1" s="342" t="str">
        <f t="shared" si="7"/>
        <v>2022SvBOhne</v>
      </c>
      <c r="JY1" s="342" t="str">
        <f t="shared" si="7"/>
        <v>2022SvBMit</v>
      </c>
      <c r="JZ1" s="342" t="str">
        <f t="shared" si="7"/>
        <v>2022SvBBetrieb</v>
      </c>
      <c r="KA1" s="343" t="str">
        <f t="shared" si="7"/>
        <v>2022SvBAkadem</v>
      </c>
    </row>
    <row r="2" spans="1:287" s="1" customFormat="1" ht="10" x14ac:dyDescent="0.2">
      <c r="A2" s="220"/>
      <c r="B2" s="219"/>
      <c r="C2" s="273"/>
      <c r="D2" s="273"/>
      <c r="E2" s="220"/>
      <c r="F2" s="220"/>
      <c r="G2" s="220"/>
      <c r="H2" s="326">
        <f>H9</f>
        <v>2015</v>
      </c>
      <c r="I2" s="221">
        <f t="shared" ref="I2:AP2" si="8">I9</f>
        <v>2015</v>
      </c>
      <c r="J2" s="221">
        <f t="shared" si="8"/>
        <v>2015</v>
      </c>
      <c r="K2" s="221">
        <f t="shared" si="8"/>
        <v>2015</v>
      </c>
      <c r="L2" s="221">
        <f t="shared" si="8"/>
        <v>2015</v>
      </c>
      <c r="M2" s="221">
        <f t="shared" si="8"/>
        <v>2015</v>
      </c>
      <c r="N2" s="221">
        <f t="shared" si="8"/>
        <v>2015</v>
      </c>
      <c r="O2" s="221">
        <f t="shared" si="8"/>
        <v>2015</v>
      </c>
      <c r="P2" s="221">
        <f t="shared" si="8"/>
        <v>2015</v>
      </c>
      <c r="Q2" s="221">
        <f t="shared" si="8"/>
        <v>2015</v>
      </c>
      <c r="R2" s="221">
        <f t="shared" si="8"/>
        <v>2015</v>
      </c>
      <c r="S2" s="221">
        <f t="shared" si="8"/>
        <v>2015</v>
      </c>
      <c r="T2" s="221">
        <f t="shared" si="8"/>
        <v>2015</v>
      </c>
      <c r="U2" s="221">
        <f t="shared" si="8"/>
        <v>2015</v>
      </c>
      <c r="V2" s="221">
        <f t="shared" si="8"/>
        <v>2015</v>
      </c>
      <c r="W2" s="221">
        <f t="shared" si="8"/>
        <v>2015</v>
      </c>
      <c r="X2" s="221">
        <f t="shared" si="8"/>
        <v>2015</v>
      </c>
      <c r="Y2" s="221">
        <f t="shared" si="8"/>
        <v>2015</v>
      </c>
      <c r="Z2" s="221">
        <f t="shared" si="8"/>
        <v>2015</v>
      </c>
      <c r="AA2" s="221">
        <f t="shared" si="8"/>
        <v>2015</v>
      </c>
      <c r="AB2" s="221">
        <f t="shared" si="8"/>
        <v>2015</v>
      </c>
      <c r="AC2" s="221">
        <f t="shared" si="8"/>
        <v>2015</v>
      </c>
      <c r="AD2" s="221">
        <f t="shared" si="8"/>
        <v>2015</v>
      </c>
      <c r="AE2" s="221">
        <f t="shared" si="8"/>
        <v>2015</v>
      </c>
      <c r="AF2" s="221">
        <f t="shared" si="8"/>
        <v>2015</v>
      </c>
      <c r="AG2" s="221">
        <f t="shared" si="8"/>
        <v>2015</v>
      </c>
      <c r="AH2" s="221">
        <f t="shared" si="8"/>
        <v>2015</v>
      </c>
      <c r="AI2" s="221">
        <f t="shared" si="8"/>
        <v>2015</v>
      </c>
      <c r="AJ2" s="221">
        <f t="shared" si="8"/>
        <v>2015</v>
      </c>
      <c r="AK2" s="221">
        <f t="shared" si="8"/>
        <v>2015</v>
      </c>
      <c r="AL2" s="221">
        <f t="shared" si="8"/>
        <v>2015</v>
      </c>
      <c r="AM2" s="221">
        <f t="shared" si="8"/>
        <v>2015</v>
      </c>
      <c r="AN2" s="221">
        <f t="shared" si="8"/>
        <v>2015</v>
      </c>
      <c r="AO2" s="221">
        <f t="shared" si="8"/>
        <v>2015</v>
      </c>
      <c r="AP2" s="333">
        <f t="shared" si="8"/>
        <v>2015</v>
      </c>
      <c r="AQ2" s="326">
        <f>AQ9</f>
        <v>2016</v>
      </c>
      <c r="AR2" s="221">
        <f t="shared" ref="AR2:BY2" si="9">AR9</f>
        <v>2016</v>
      </c>
      <c r="AS2" s="221">
        <f t="shared" si="9"/>
        <v>2016</v>
      </c>
      <c r="AT2" s="221">
        <f t="shared" si="9"/>
        <v>2016</v>
      </c>
      <c r="AU2" s="221">
        <f t="shared" si="9"/>
        <v>2016</v>
      </c>
      <c r="AV2" s="221">
        <f t="shared" si="9"/>
        <v>2016</v>
      </c>
      <c r="AW2" s="221">
        <f t="shared" si="9"/>
        <v>2016</v>
      </c>
      <c r="AX2" s="221">
        <f t="shared" si="9"/>
        <v>2016</v>
      </c>
      <c r="AY2" s="221">
        <f t="shared" si="9"/>
        <v>2016</v>
      </c>
      <c r="AZ2" s="221">
        <f t="shared" si="9"/>
        <v>2016</v>
      </c>
      <c r="BA2" s="221">
        <f t="shared" si="9"/>
        <v>2016</v>
      </c>
      <c r="BB2" s="221">
        <f t="shared" si="9"/>
        <v>2016</v>
      </c>
      <c r="BC2" s="221">
        <f t="shared" si="9"/>
        <v>2016</v>
      </c>
      <c r="BD2" s="221">
        <f t="shared" si="9"/>
        <v>2016</v>
      </c>
      <c r="BE2" s="221">
        <f t="shared" si="9"/>
        <v>2016</v>
      </c>
      <c r="BF2" s="221">
        <f t="shared" si="9"/>
        <v>2016</v>
      </c>
      <c r="BG2" s="221">
        <f t="shared" si="9"/>
        <v>2016</v>
      </c>
      <c r="BH2" s="221">
        <f t="shared" si="9"/>
        <v>2016</v>
      </c>
      <c r="BI2" s="221">
        <f t="shared" si="9"/>
        <v>2016</v>
      </c>
      <c r="BJ2" s="221">
        <f t="shared" si="9"/>
        <v>2016</v>
      </c>
      <c r="BK2" s="221">
        <f t="shared" si="9"/>
        <v>2016</v>
      </c>
      <c r="BL2" s="221">
        <f t="shared" si="9"/>
        <v>2016</v>
      </c>
      <c r="BM2" s="221">
        <f t="shared" si="9"/>
        <v>2016</v>
      </c>
      <c r="BN2" s="221">
        <f t="shared" si="9"/>
        <v>2016</v>
      </c>
      <c r="BO2" s="221">
        <f t="shared" si="9"/>
        <v>2016</v>
      </c>
      <c r="BP2" s="221">
        <f t="shared" si="9"/>
        <v>2016</v>
      </c>
      <c r="BQ2" s="221">
        <f t="shared" si="9"/>
        <v>2016</v>
      </c>
      <c r="BR2" s="221">
        <f t="shared" si="9"/>
        <v>2016</v>
      </c>
      <c r="BS2" s="221">
        <f t="shared" si="9"/>
        <v>2016</v>
      </c>
      <c r="BT2" s="221">
        <f t="shared" si="9"/>
        <v>2016</v>
      </c>
      <c r="BU2" s="221">
        <f t="shared" si="9"/>
        <v>2016</v>
      </c>
      <c r="BV2" s="221">
        <f t="shared" si="9"/>
        <v>2016</v>
      </c>
      <c r="BW2" s="221">
        <f t="shared" si="9"/>
        <v>2016</v>
      </c>
      <c r="BX2" s="221">
        <f t="shared" si="9"/>
        <v>2016</v>
      </c>
      <c r="BY2" s="297">
        <f t="shared" si="9"/>
        <v>2016</v>
      </c>
      <c r="BZ2" s="344">
        <f>BZ9</f>
        <v>2017</v>
      </c>
      <c r="CA2" s="345">
        <f t="shared" ref="CA2:DH2" si="10">CA9</f>
        <v>2017</v>
      </c>
      <c r="CB2" s="345">
        <f t="shared" si="10"/>
        <v>2017</v>
      </c>
      <c r="CC2" s="345">
        <f t="shared" si="10"/>
        <v>2017</v>
      </c>
      <c r="CD2" s="345">
        <f t="shared" si="10"/>
        <v>2017</v>
      </c>
      <c r="CE2" s="345">
        <f t="shared" si="10"/>
        <v>2017</v>
      </c>
      <c r="CF2" s="345">
        <f t="shared" si="10"/>
        <v>2017</v>
      </c>
      <c r="CG2" s="345">
        <f t="shared" si="10"/>
        <v>2017</v>
      </c>
      <c r="CH2" s="345">
        <f t="shared" si="10"/>
        <v>2017</v>
      </c>
      <c r="CI2" s="345">
        <f t="shared" si="10"/>
        <v>2017</v>
      </c>
      <c r="CJ2" s="345">
        <f t="shared" si="10"/>
        <v>2017</v>
      </c>
      <c r="CK2" s="345">
        <f t="shared" si="10"/>
        <v>2017</v>
      </c>
      <c r="CL2" s="345">
        <f t="shared" si="10"/>
        <v>2017</v>
      </c>
      <c r="CM2" s="345">
        <f t="shared" si="10"/>
        <v>2017</v>
      </c>
      <c r="CN2" s="345">
        <f t="shared" si="10"/>
        <v>2017</v>
      </c>
      <c r="CO2" s="345">
        <f t="shared" si="10"/>
        <v>2017</v>
      </c>
      <c r="CP2" s="345">
        <f t="shared" si="10"/>
        <v>2017</v>
      </c>
      <c r="CQ2" s="345">
        <f t="shared" si="10"/>
        <v>2017</v>
      </c>
      <c r="CR2" s="345">
        <f t="shared" si="10"/>
        <v>2017</v>
      </c>
      <c r="CS2" s="345">
        <f t="shared" si="10"/>
        <v>2017</v>
      </c>
      <c r="CT2" s="345">
        <f t="shared" si="10"/>
        <v>2017</v>
      </c>
      <c r="CU2" s="345">
        <f t="shared" si="10"/>
        <v>2017</v>
      </c>
      <c r="CV2" s="345">
        <f t="shared" si="10"/>
        <v>2017</v>
      </c>
      <c r="CW2" s="345">
        <f t="shared" si="10"/>
        <v>2017</v>
      </c>
      <c r="CX2" s="345">
        <f t="shared" si="10"/>
        <v>2017</v>
      </c>
      <c r="CY2" s="345">
        <f t="shared" si="10"/>
        <v>2017</v>
      </c>
      <c r="CZ2" s="345">
        <f t="shared" si="10"/>
        <v>2017</v>
      </c>
      <c r="DA2" s="345">
        <f t="shared" si="10"/>
        <v>2017</v>
      </c>
      <c r="DB2" s="345">
        <f t="shared" si="10"/>
        <v>2017</v>
      </c>
      <c r="DC2" s="345">
        <f t="shared" si="10"/>
        <v>2017</v>
      </c>
      <c r="DD2" s="345">
        <f t="shared" si="10"/>
        <v>2017</v>
      </c>
      <c r="DE2" s="345">
        <f t="shared" si="10"/>
        <v>2017</v>
      </c>
      <c r="DF2" s="345">
        <f t="shared" si="10"/>
        <v>2017</v>
      </c>
      <c r="DG2" s="345">
        <f t="shared" si="10"/>
        <v>2017</v>
      </c>
      <c r="DH2" s="346">
        <f t="shared" si="10"/>
        <v>2017</v>
      </c>
      <c r="DI2" s="385">
        <f>DI9</f>
        <v>2018</v>
      </c>
      <c r="DJ2" s="345">
        <f t="shared" ref="DJ2:FU2" si="11">DJ9</f>
        <v>2018</v>
      </c>
      <c r="DK2" s="345">
        <f t="shared" si="11"/>
        <v>2018</v>
      </c>
      <c r="DL2" s="345">
        <f t="shared" si="11"/>
        <v>2018</v>
      </c>
      <c r="DM2" s="345">
        <f t="shared" si="11"/>
        <v>2018</v>
      </c>
      <c r="DN2" s="345">
        <f t="shared" si="11"/>
        <v>2018</v>
      </c>
      <c r="DO2" s="345">
        <f t="shared" si="11"/>
        <v>2018</v>
      </c>
      <c r="DP2" s="345">
        <f t="shared" si="11"/>
        <v>2018</v>
      </c>
      <c r="DQ2" s="345">
        <f t="shared" si="11"/>
        <v>2018</v>
      </c>
      <c r="DR2" s="345">
        <f t="shared" si="11"/>
        <v>2018</v>
      </c>
      <c r="DS2" s="345">
        <f t="shared" si="11"/>
        <v>2018</v>
      </c>
      <c r="DT2" s="345">
        <f t="shared" si="11"/>
        <v>2018</v>
      </c>
      <c r="DU2" s="345">
        <f t="shared" si="11"/>
        <v>2018</v>
      </c>
      <c r="DV2" s="345">
        <f t="shared" si="11"/>
        <v>2018</v>
      </c>
      <c r="DW2" s="345">
        <f t="shared" si="11"/>
        <v>2018</v>
      </c>
      <c r="DX2" s="345">
        <f t="shared" si="11"/>
        <v>2018</v>
      </c>
      <c r="DY2" s="345">
        <f t="shared" si="11"/>
        <v>2018</v>
      </c>
      <c r="DZ2" s="345">
        <f t="shared" si="11"/>
        <v>2018</v>
      </c>
      <c r="EA2" s="345">
        <f t="shared" si="11"/>
        <v>2018</v>
      </c>
      <c r="EB2" s="345">
        <f t="shared" si="11"/>
        <v>2018</v>
      </c>
      <c r="EC2" s="345">
        <f t="shared" si="11"/>
        <v>2018</v>
      </c>
      <c r="ED2" s="345">
        <f t="shared" si="11"/>
        <v>2018</v>
      </c>
      <c r="EE2" s="345">
        <f t="shared" si="11"/>
        <v>2018</v>
      </c>
      <c r="EF2" s="345">
        <f t="shared" si="11"/>
        <v>2018</v>
      </c>
      <c r="EG2" s="345">
        <f t="shared" si="11"/>
        <v>2018</v>
      </c>
      <c r="EH2" s="345">
        <f t="shared" si="11"/>
        <v>2018</v>
      </c>
      <c r="EI2" s="345">
        <f t="shared" si="11"/>
        <v>2018</v>
      </c>
      <c r="EJ2" s="345">
        <f t="shared" si="11"/>
        <v>2018</v>
      </c>
      <c r="EK2" s="345">
        <f t="shared" si="11"/>
        <v>2018</v>
      </c>
      <c r="EL2" s="345">
        <f t="shared" si="11"/>
        <v>2018</v>
      </c>
      <c r="EM2" s="345">
        <f t="shared" si="11"/>
        <v>2018</v>
      </c>
      <c r="EN2" s="345">
        <f t="shared" si="11"/>
        <v>2018</v>
      </c>
      <c r="EO2" s="345">
        <f t="shared" si="11"/>
        <v>2018</v>
      </c>
      <c r="EP2" s="345">
        <f t="shared" si="11"/>
        <v>2018</v>
      </c>
      <c r="EQ2" s="362">
        <f t="shared" si="11"/>
        <v>2018</v>
      </c>
      <c r="ER2" s="344">
        <f t="shared" si="11"/>
        <v>2019</v>
      </c>
      <c r="ES2" s="345">
        <f t="shared" si="11"/>
        <v>2019</v>
      </c>
      <c r="ET2" s="345">
        <f t="shared" si="11"/>
        <v>2019</v>
      </c>
      <c r="EU2" s="345">
        <f t="shared" si="11"/>
        <v>2019</v>
      </c>
      <c r="EV2" s="345">
        <f t="shared" si="11"/>
        <v>2019</v>
      </c>
      <c r="EW2" s="345">
        <f t="shared" si="11"/>
        <v>2019</v>
      </c>
      <c r="EX2" s="345">
        <f t="shared" si="11"/>
        <v>2019</v>
      </c>
      <c r="EY2" s="345">
        <f t="shared" si="11"/>
        <v>2019</v>
      </c>
      <c r="EZ2" s="345">
        <f t="shared" si="11"/>
        <v>2019</v>
      </c>
      <c r="FA2" s="345">
        <f t="shared" si="11"/>
        <v>2019</v>
      </c>
      <c r="FB2" s="345">
        <f t="shared" si="11"/>
        <v>2019</v>
      </c>
      <c r="FC2" s="345">
        <f t="shared" si="11"/>
        <v>2019</v>
      </c>
      <c r="FD2" s="345">
        <f t="shared" si="11"/>
        <v>2019</v>
      </c>
      <c r="FE2" s="345">
        <f t="shared" si="11"/>
        <v>2019</v>
      </c>
      <c r="FF2" s="345">
        <f t="shared" si="11"/>
        <v>2019</v>
      </c>
      <c r="FG2" s="345">
        <f t="shared" si="11"/>
        <v>2019</v>
      </c>
      <c r="FH2" s="345">
        <f t="shared" si="11"/>
        <v>2019</v>
      </c>
      <c r="FI2" s="345">
        <f t="shared" si="11"/>
        <v>2019</v>
      </c>
      <c r="FJ2" s="345">
        <f t="shared" si="11"/>
        <v>2019</v>
      </c>
      <c r="FK2" s="345">
        <f t="shared" si="11"/>
        <v>2019</v>
      </c>
      <c r="FL2" s="345">
        <f t="shared" si="11"/>
        <v>2019</v>
      </c>
      <c r="FM2" s="345">
        <f t="shared" si="11"/>
        <v>2019</v>
      </c>
      <c r="FN2" s="345">
        <f t="shared" si="11"/>
        <v>2019</v>
      </c>
      <c r="FO2" s="345">
        <f t="shared" si="11"/>
        <v>2019</v>
      </c>
      <c r="FP2" s="345">
        <f t="shared" si="11"/>
        <v>2019</v>
      </c>
      <c r="FQ2" s="345">
        <f t="shared" si="11"/>
        <v>2019</v>
      </c>
      <c r="FR2" s="345">
        <f t="shared" si="11"/>
        <v>2019</v>
      </c>
      <c r="FS2" s="345">
        <f t="shared" si="11"/>
        <v>2019</v>
      </c>
      <c r="FT2" s="345">
        <f t="shared" si="11"/>
        <v>2019</v>
      </c>
      <c r="FU2" s="345">
        <f t="shared" si="11"/>
        <v>2019</v>
      </c>
      <c r="FV2" s="345">
        <f t="shared" ref="FV2:HD2" si="12">FV9</f>
        <v>2019</v>
      </c>
      <c r="FW2" s="345">
        <f t="shared" si="12"/>
        <v>2019</v>
      </c>
      <c r="FX2" s="345">
        <f t="shared" si="12"/>
        <v>2019</v>
      </c>
      <c r="FY2" s="345">
        <f t="shared" si="12"/>
        <v>2019</v>
      </c>
      <c r="FZ2" s="346">
        <f t="shared" si="12"/>
        <v>2019</v>
      </c>
      <c r="GA2" s="344">
        <f t="shared" si="12"/>
        <v>2020</v>
      </c>
      <c r="GB2" s="345">
        <f t="shared" si="12"/>
        <v>2020</v>
      </c>
      <c r="GC2" s="345">
        <f t="shared" si="12"/>
        <v>2020</v>
      </c>
      <c r="GD2" s="345">
        <f t="shared" si="12"/>
        <v>2020</v>
      </c>
      <c r="GE2" s="345">
        <f t="shared" si="12"/>
        <v>2020</v>
      </c>
      <c r="GF2" s="345">
        <f t="shared" si="12"/>
        <v>2020</v>
      </c>
      <c r="GG2" s="345">
        <f t="shared" si="12"/>
        <v>2020</v>
      </c>
      <c r="GH2" s="345">
        <f t="shared" si="12"/>
        <v>2020</v>
      </c>
      <c r="GI2" s="345">
        <f t="shared" si="12"/>
        <v>2020</v>
      </c>
      <c r="GJ2" s="345">
        <f t="shared" si="12"/>
        <v>2020</v>
      </c>
      <c r="GK2" s="345">
        <f t="shared" si="12"/>
        <v>2020</v>
      </c>
      <c r="GL2" s="345">
        <f t="shared" si="12"/>
        <v>2020</v>
      </c>
      <c r="GM2" s="345">
        <f t="shared" si="12"/>
        <v>2020</v>
      </c>
      <c r="GN2" s="345">
        <f t="shared" si="12"/>
        <v>2020</v>
      </c>
      <c r="GO2" s="345">
        <f t="shared" si="12"/>
        <v>2020</v>
      </c>
      <c r="GP2" s="345">
        <f t="shared" si="12"/>
        <v>2020</v>
      </c>
      <c r="GQ2" s="345">
        <f t="shared" si="12"/>
        <v>2020</v>
      </c>
      <c r="GR2" s="345">
        <f t="shared" si="12"/>
        <v>2020</v>
      </c>
      <c r="GS2" s="345">
        <f t="shared" si="12"/>
        <v>2020</v>
      </c>
      <c r="GT2" s="345">
        <f t="shared" si="12"/>
        <v>2020</v>
      </c>
      <c r="GU2" s="345">
        <f t="shared" si="12"/>
        <v>2020</v>
      </c>
      <c r="GV2" s="345">
        <f t="shared" si="12"/>
        <v>2020</v>
      </c>
      <c r="GW2" s="345">
        <f t="shared" si="12"/>
        <v>2020</v>
      </c>
      <c r="GX2" s="345">
        <f t="shared" si="12"/>
        <v>2020</v>
      </c>
      <c r="GY2" s="345">
        <f t="shared" si="12"/>
        <v>2020</v>
      </c>
      <c r="GZ2" s="345">
        <f t="shared" si="12"/>
        <v>2020</v>
      </c>
      <c r="HA2" s="345">
        <f t="shared" si="12"/>
        <v>2020</v>
      </c>
      <c r="HB2" s="345">
        <f t="shared" si="12"/>
        <v>2020</v>
      </c>
      <c r="HC2" s="345">
        <f t="shared" si="12"/>
        <v>2020</v>
      </c>
      <c r="HD2" s="345">
        <f t="shared" si="12"/>
        <v>2020</v>
      </c>
      <c r="HE2" s="345">
        <f t="shared" ref="HE2:IM2" si="13">HE9</f>
        <v>2020</v>
      </c>
      <c r="HF2" s="345">
        <f t="shared" si="13"/>
        <v>2020</v>
      </c>
      <c r="HG2" s="345">
        <f t="shared" si="13"/>
        <v>2020</v>
      </c>
      <c r="HH2" s="345">
        <f t="shared" si="13"/>
        <v>2020</v>
      </c>
      <c r="HI2" s="346">
        <f t="shared" si="13"/>
        <v>2020</v>
      </c>
      <c r="HJ2" s="344">
        <f t="shared" si="13"/>
        <v>2021</v>
      </c>
      <c r="HK2" s="345">
        <f t="shared" si="13"/>
        <v>2021</v>
      </c>
      <c r="HL2" s="345">
        <f t="shared" si="13"/>
        <v>2021</v>
      </c>
      <c r="HM2" s="345">
        <f t="shared" si="13"/>
        <v>2021</v>
      </c>
      <c r="HN2" s="345">
        <f t="shared" si="13"/>
        <v>2021</v>
      </c>
      <c r="HO2" s="345">
        <f t="shared" si="13"/>
        <v>2021</v>
      </c>
      <c r="HP2" s="345">
        <f t="shared" si="13"/>
        <v>2021</v>
      </c>
      <c r="HQ2" s="345">
        <f t="shared" si="13"/>
        <v>2021</v>
      </c>
      <c r="HR2" s="345">
        <f t="shared" si="13"/>
        <v>2021</v>
      </c>
      <c r="HS2" s="345">
        <f t="shared" si="13"/>
        <v>2021</v>
      </c>
      <c r="HT2" s="345">
        <f t="shared" si="13"/>
        <v>2021</v>
      </c>
      <c r="HU2" s="345">
        <f t="shared" si="13"/>
        <v>2021</v>
      </c>
      <c r="HV2" s="345">
        <f t="shared" si="13"/>
        <v>2021</v>
      </c>
      <c r="HW2" s="345">
        <f t="shared" si="13"/>
        <v>2021</v>
      </c>
      <c r="HX2" s="345">
        <f t="shared" si="13"/>
        <v>2021</v>
      </c>
      <c r="HY2" s="345">
        <f t="shared" si="13"/>
        <v>2021</v>
      </c>
      <c r="HZ2" s="345">
        <f t="shared" si="13"/>
        <v>2021</v>
      </c>
      <c r="IA2" s="345">
        <f t="shared" si="13"/>
        <v>2021</v>
      </c>
      <c r="IB2" s="345">
        <f t="shared" si="13"/>
        <v>2021</v>
      </c>
      <c r="IC2" s="345">
        <f t="shared" si="13"/>
        <v>2021</v>
      </c>
      <c r="ID2" s="345">
        <f t="shared" si="13"/>
        <v>2021</v>
      </c>
      <c r="IE2" s="345">
        <f t="shared" si="13"/>
        <v>2021</v>
      </c>
      <c r="IF2" s="345">
        <f t="shared" si="13"/>
        <v>2021</v>
      </c>
      <c r="IG2" s="345">
        <f t="shared" si="13"/>
        <v>2021</v>
      </c>
      <c r="IH2" s="345">
        <f t="shared" si="13"/>
        <v>2021</v>
      </c>
      <c r="II2" s="345">
        <f t="shared" si="13"/>
        <v>2021</v>
      </c>
      <c r="IJ2" s="345">
        <f t="shared" si="13"/>
        <v>2021</v>
      </c>
      <c r="IK2" s="345">
        <f t="shared" si="13"/>
        <v>2021</v>
      </c>
      <c r="IL2" s="345">
        <f t="shared" si="13"/>
        <v>2021</v>
      </c>
      <c r="IM2" s="345">
        <f t="shared" si="13"/>
        <v>2021</v>
      </c>
      <c r="IN2" s="345">
        <f t="shared" ref="IN2:JV2" si="14">IN9</f>
        <v>2021</v>
      </c>
      <c r="IO2" s="345">
        <f t="shared" si="14"/>
        <v>2021</v>
      </c>
      <c r="IP2" s="345">
        <f t="shared" si="14"/>
        <v>2021</v>
      </c>
      <c r="IQ2" s="345">
        <f t="shared" si="14"/>
        <v>2021</v>
      </c>
      <c r="IR2" s="346">
        <f t="shared" si="14"/>
        <v>2021</v>
      </c>
      <c r="IS2" s="344">
        <f t="shared" si="14"/>
        <v>2022</v>
      </c>
      <c r="IT2" s="345">
        <f t="shared" si="14"/>
        <v>2022</v>
      </c>
      <c r="IU2" s="345">
        <f t="shared" si="14"/>
        <v>2022</v>
      </c>
      <c r="IV2" s="345">
        <f t="shared" si="14"/>
        <v>2022</v>
      </c>
      <c r="IW2" s="345">
        <f t="shared" si="14"/>
        <v>2022</v>
      </c>
      <c r="IX2" s="345">
        <f t="shared" si="14"/>
        <v>2022</v>
      </c>
      <c r="IY2" s="345">
        <f t="shared" si="14"/>
        <v>2022</v>
      </c>
      <c r="IZ2" s="345">
        <f t="shared" si="14"/>
        <v>2022</v>
      </c>
      <c r="JA2" s="345">
        <f t="shared" si="14"/>
        <v>2022</v>
      </c>
      <c r="JB2" s="345">
        <f t="shared" si="14"/>
        <v>2022</v>
      </c>
      <c r="JC2" s="345">
        <f t="shared" si="14"/>
        <v>2022</v>
      </c>
      <c r="JD2" s="345">
        <f t="shared" si="14"/>
        <v>2022</v>
      </c>
      <c r="JE2" s="345">
        <f t="shared" si="14"/>
        <v>2022</v>
      </c>
      <c r="JF2" s="345">
        <f t="shared" si="14"/>
        <v>2022</v>
      </c>
      <c r="JG2" s="345">
        <f t="shared" si="14"/>
        <v>2022</v>
      </c>
      <c r="JH2" s="345">
        <f t="shared" si="14"/>
        <v>2022</v>
      </c>
      <c r="JI2" s="345">
        <f t="shared" si="14"/>
        <v>2022</v>
      </c>
      <c r="JJ2" s="345">
        <f t="shared" si="14"/>
        <v>2022</v>
      </c>
      <c r="JK2" s="345">
        <f t="shared" si="14"/>
        <v>2022</v>
      </c>
      <c r="JL2" s="345">
        <f t="shared" si="14"/>
        <v>2022</v>
      </c>
      <c r="JM2" s="345">
        <f t="shared" si="14"/>
        <v>2022</v>
      </c>
      <c r="JN2" s="345">
        <f t="shared" si="14"/>
        <v>2022</v>
      </c>
      <c r="JO2" s="345">
        <f t="shared" si="14"/>
        <v>2022</v>
      </c>
      <c r="JP2" s="345">
        <f t="shared" si="14"/>
        <v>2022</v>
      </c>
      <c r="JQ2" s="345">
        <f t="shared" si="14"/>
        <v>2022</v>
      </c>
      <c r="JR2" s="345">
        <f t="shared" si="14"/>
        <v>2022</v>
      </c>
      <c r="JS2" s="345">
        <f t="shared" si="14"/>
        <v>2022</v>
      </c>
      <c r="JT2" s="345">
        <f t="shared" si="14"/>
        <v>2022</v>
      </c>
      <c r="JU2" s="345">
        <f t="shared" si="14"/>
        <v>2022</v>
      </c>
      <c r="JV2" s="345">
        <f t="shared" si="14"/>
        <v>2022</v>
      </c>
      <c r="JW2" s="345">
        <f t="shared" ref="JW2:KA2" si="15">JW9</f>
        <v>2022</v>
      </c>
      <c r="JX2" s="345">
        <f t="shared" si="15"/>
        <v>2022</v>
      </c>
      <c r="JY2" s="345">
        <f t="shared" si="15"/>
        <v>2022</v>
      </c>
      <c r="JZ2" s="345">
        <f t="shared" si="15"/>
        <v>2022</v>
      </c>
      <c r="KA2" s="346">
        <f t="shared" si="15"/>
        <v>2022</v>
      </c>
    </row>
    <row r="3" spans="1:287" s="1" customFormat="1" ht="10" x14ac:dyDescent="0.2">
      <c r="A3" s="220"/>
      <c r="B3" s="219"/>
      <c r="C3" s="273"/>
      <c r="D3" s="273"/>
      <c r="E3" s="220"/>
      <c r="F3" s="220"/>
      <c r="G3" s="220"/>
      <c r="H3" s="327" t="str">
        <f>H7</f>
        <v>Quote</v>
      </c>
      <c r="I3" s="222" t="str">
        <f t="shared" ref="I3:AP3" si="16">I7</f>
        <v>Quote</v>
      </c>
      <c r="J3" s="222" t="str">
        <f t="shared" si="16"/>
        <v>Quote</v>
      </c>
      <c r="K3" s="222" t="str">
        <f t="shared" si="16"/>
        <v>Quote</v>
      </c>
      <c r="L3" s="222" t="str">
        <f t="shared" si="16"/>
        <v>Quote</v>
      </c>
      <c r="M3" s="222" t="str">
        <f t="shared" si="16"/>
        <v>Zugang</v>
      </c>
      <c r="N3" s="222" t="str">
        <f t="shared" si="16"/>
        <v>Zugang</v>
      </c>
      <c r="O3" s="222" t="str">
        <f t="shared" si="16"/>
        <v>Zugang</v>
      </c>
      <c r="P3" s="222" t="str">
        <f t="shared" si="16"/>
        <v>Zugang</v>
      </c>
      <c r="Q3" s="222" t="str">
        <f t="shared" si="16"/>
        <v>Zugang</v>
      </c>
      <c r="R3" s="222" t="str">
        <f t="shared" si="16"/>
        <v>Abgang</v>
      </c>
      <c r="S3" s="222" t="str">
        <f t="shared" si="16"/>
        <v>Abgang</v>
      </c>
      <c r="T3" s="222" t="str">
        <f t="shared" si="16"/>
        <v>Abgang</v>
      </c>
      <c r="U3" s="222" t="str">
        <f t="shared" si="16"/>
        <v>Abgang</v>
      </c>
      <c r="V3" s="222" t="str">
        <f t="shared" si="16"/>
        <v>Abgang</v>
      </c>
      <c r="W3" s="222" t="str">
        <f t="shared" si="16"/>
        <v>LZA</v>
      </c>
      <c r="X3" s="222" t="str">
        <f t="shared" si="16"/>
        <v>LZA</v>
      </c>
      <c r="Y3" s="222" t="str">
        <f t="shared" si="16"/>
        <v>LZA</v>
      </c>
      <c r="Z3" s="222" t="str">
        <f t="shared" si="16"/>
        <v>LZA</v>
      </c>
      <c r="AA3" s="222" t="str">
        <f t="shared" si="16"/>
        <v>LZA</v>
      </c>
      <c r="AB3" s="222" t="str">
        <f t="shared" si="16"/>
        <v>EP</v>
      </c>
      <c r="AC3" s="222" t="str">
        <f t="shared" si="16"/>
        <v>EP</v>
      </c>
      <c r="AD3" s="222" t="str">
        <f t="shared" si="16"/>
        <v>EP</v>
      </c>
      <c r="AE3" s="222" t="str">
        <f t="shared" si="16"/>
        <v>EP</v>
      </c>
      <c r="AF3" s="222" t="str">
        <f t="shared" si="16"/>
        <v>EP</v>
      </c>
      <c r="AG3" s="222" t="str">
        <f t="shared" si="16"/>
        <v>ALO</v>
      </c>
      <c r="AH3" s="222" t="str">
        <f t="shared" si="16"/>
        <v>ALO</v>
      </c>
      <c r="AI3" s="222" t="str">
        <f t="shared" si="16"/>
        <v>ALO</v>
      </c>
      <c r="AJ3" s="222" t="str">
        <f t="shared" si="16"/>
        <v>ALO</v>
      </c>
      <c r="AK3" s="222" t="str">
        <f t="shared" si="16"/>
        <v>ALO</v>
      </c>
      <c r="AL3" s="222" t="str">
        <f t="shared" si="16"/>
        <v>SvB</v>
      </c>
      <c r="AM3" s="222" t="str">
        <f t="shared" si="16"/>
        <v>SvB</v>
      </c>
      <c r="AN3" s="222" t="str">
        <f t="shared" si="16"/>
        <v>SvB</v>
      </c>
      <c r="AO3" s="222" t="str">
        <f t="shared" si="16"/>
        <v>SvB</v>
      </c>
      <c r="AP3" s="334" t="str">
        <f t="shared" si="16"/>
        <v>SvB</v>
      </c>
      <c r="AQ3" s="327" t="str">
        <f>AQ7</f>
        <v>Quote</v>
      </c>
      <c r="AR3" s="222" t="str">
        <f t="shared" ref="AR3:BY3" si="17">AR7</f>
        <v>Quote</v>
      </c>
      <c r="AS3" s="222" t="str">
        <f t="shared" si="17"/>
        <v>Quote</v>
      </c>
      <c r="AT3" s="222" t="str">
        <f t="shared" si="17"/>
        <v>Quote</v>
      </c>
      <c r="AU3" s="222" t="str">
        <f t="shared" si="17"/>
        <v>Quote</v>
      </c>
      <c r="AV3" s="222" t="str">
        <f t="shared" si="17"/>
        <v>Zugang</v>
      </c>
      <c r="AW3" s="222" t="str">
        <f t="shared" si="17"/>
        <v>Zugang</v>
      </c>
      <c r="AX3" s="222" t="str">
        <f t="shared" si="17"/>
        <v>Zugang</v>
      </c>
      <c r="AY3" s="222" t="str">
        <f t="shared" si="17"/>
        <v>Zugang</v>
      </c>
      <c r="AZ3" s="222" t="str">
        <f t="shared" si="17"/>
        <v>Zugang</v>
      </c>
      <c r="BA3" s="222" t="str">
        <f t="shared" si="17"/>
        <v>Abgang</v>
      </c>
      <c r="BB3" s="222" t="str">
        <f t="shared" si="17"/>
        <v>Abgang</v>
      </c>
      <c r="BC3" s="222" t="str">
        <f t="shared" si="17"/>
        <v>Abgang</v>
      </c>
      <c r="BD3" s="222" t="str">
        <f t="shared" si="17"/>
        <v>Abgang</v>
      </c>
      <c r="BE3" s="222" t="str">
        <f t="shared" si="17"/>
        <v>Abgang</v>
      </c>
      <c r="BF3" s="222" t="str">
        <f t="shared" si="17"/>
        <v>LZA</v>
      </c>
      <c r="BG3" s="222" t="str">
        <f t="shared" si="17"/>
        <v>LZA</v>
      </c>
      <c r="BH3" s="222" t="str">
        <f t="shared" si="17"/>
        <v>LZA</v>
      </c>
      <c r="BI3" s="222" t="str">
        <f t="shared" si="17"/>
        <v>LZA</v>
      </c>
      <c r="BJ3" s="222" t="str">
        <f t="shared" si="17"/>
        <v>LZA</v>
      </c>
      <c r="BK3" s="222" t="str">
        <f t="shared" si="17"/>
        <v>EP</v>
      </c>
      <c r="BL3" s="222" t="str">
        <f t="shared" si="17"/>
        <v>EP</v>
      </c>
      <c r="BM3" s="222" t="str">
        <f t="shared" si="17"/>
        <v>EP</v>
      </c>
      <c r="BN3" s="222" t="str">
        <f t="shared" si="17"/>
        <v>EP</v>
      </c>
      <c r="BO3" s="222" t="str">
        <f t="shared" si="17"/>
        <v>EP</v>
      </c>
      <c r="BP3" s="222" t="str">
        <f t="shared" si="17"/>
        <v>ALO</v>
      </c>
      <c r="BQ3" s="222" t="str">
        <f t="shared" si="17"/>
        <v>ALO</v>
      </c>
      <c r="BR3" s="222" t="str">
        <f t="shared" si="17"/>
        <v>ALO</v>
      </c>
      <c r="BS3" s="222" t="str">
        <f t="shared" si="17"/>
        <v>ALO</v>
      </c>
      <c r="BT3" s="222" t="str">
        <f t="shared" si="17"/>
        <v>ALO</v>
      </c>
      <c r="BU3" s="222" t="str">
        <f t="shared" si="17"/>
        <v>SvB</v>
      </c>
      <c r="BV3" s="222" t="str">
        <f t="shared" si="17"/>
        <v>SvB</v>
      </c>
      <c r="BW3" s="222" t="str">
        <f t="shared" si="17"/>
        <v>SvB</v>
      </c>
      <c r="BX3" s="222" t="str">
        <f t="shared" si="17"/>
        <v>SvB</v>
      </c>
      <c r="BY3" s="298" t="str">
        <f t="shared" si="17"/>
        <v>SvB</v>
      </c>
      <c r="BZ3" s="347" t="str">
        <f>BZ7</f>
        <v>Quote</v>
      </c>
      <c r="CA3" s="348" t="str">
        <f t="shared" ref="CA3:DH3" si="18">CA7</f>
        <v>Quote</v>
      </c>
      <c r="CB3" s="348" t="str">
        <f t="shared" si="18"/>
        <v>Quote</v>
      </c>
      <c r="CC3" s="348" t="str">
        <f t="shared" si="18"/>
        <v>Quote</v>
      </c>
      <c r="CD3" s="348" t="str">
        <f t="shared" si="18"/>
        <v>Quote</v>
      </c>
      <c r="CE3" s="348" t="str">
        <f t="shared" si="18"/>
        <v>Zugang</v>
      </c>
      <c r="CF3" s="348" t="str">
        <f t="shared" si="18"/>
        <v>Zugang</v>
      </c>
      <c r="CG3" s="348" t="str">
        <f t="shared" si="18"/>
        <v>Zugang</v>
      </c>
      <c r="CH3" s="348" t="str">
        <f t="shared" si="18"/>
        <v>Zugang</v>
      </c>
      <c r="CI3" s="348" t="str">
        <f t="shared" si="18"/>
        <v>Zugang</v>
      </c>
      <c r="CJ3" s="348" t="str">
        <f t="shared" si="18"/>
        <v>Abgang</v>
      </c>
      <c r="CK3" s="348" t="str">
        <f t="shared" si="18"/>
        <v>Abgang</v>
      </c>
      <c r="CL3" s="348" t="str">
        <f t="shared" si="18"/>
        <v>Abgang</v>
      </c>
      <c r="CM3" s="348" t="str">
        <f t="shared" si="18"/>
        <v>Abgang</v>
      </c>
      <c r="CN3" s="348" t="str">
        <f t="shared" si="18"/>
        <v>Abgang</v>
      </c>
      <c r="CO3" s="348" t="str">
        <f t="shared" si="18"/>
        <v>LZA</v>
      </c>
      <c r="CP3" s="348" t="str">
        <f t="shared" si="18"/>
        <v>LZA</v>
      </c>
      <c r="CQ3" s="348" t="str">
        <f t="shared" si="18"/>
        <v>LZA</v>
      </c>
      <c r="CR3" s="348" t="str">
        <f t="shared" si="18"/>
        <v>LZA</v>
      </c>
      <c r="CS3" s="348" t="str">
        <f t="shared" si="18"/>
        <v>LZA</v>
      </c>
      <c r="CT3" s="348" t="str">
        <f t="shared" si="18"/>
        <v>EP</v>
      </c>
      <c r="CU3" s="348" t="str">
        <f t="shared" si="18"/>
        <v>EP</v>
      </c>
      <c r="CV3" s="348" t="str">
        <f t="shared" si="18"/>
        <v>EP</v>
      </c>
      <c r="CW3" s="348" t="str">
        <f t="shared" si="18"/>
        <v>EP</v>
      </c>
      <c r="CX3" s="348" t="str">
        <f t="shared" si="18"/>
        <v>EP</v>
      </c>
      <c r="CY3" s="348" t="str">
        <f t="shared" si="18"/>
        <v>ALO</v>
      </c>
      <c r="CZ3" s="348" t="str">
        <f t="shared" si="18"/>
        <v>ALO</v>
      </c>
      <c r="DA3" s="348" t="str">
        <f t="shared" si="18"/>
        <v>ALO</v>
      </c>
      <c r="DB3" s="348" t="str">
        <f t="shared" si="18"/>
        <v>ALO</v>
      </c>
      <c r="DC3" s="348" t="str">
        <f t="shared" si="18"/>
        <v>ALO</v>
      </c>
      <c r="DD3" s="348" t="str">
        <f t="shared" si="18"/>
        <v>SvB</v>
      </c>
      <c r="DE3" s="348" t="str">
        <f t="shared" si="18"/>
        <v>SvB</v>
      </c>
      <c r="DF3" s="348" t="str">
        <f t="shared" si="18"/>
        <v>SvB</v>
      </c>
      <c r="DG3" s="348" t="str">
        <f t="shared" si="18"/>
        <v>SvB</v>
      </c>
      <c r="DH3" s="349" t="str">
        <f t="shared" si="18"/>
        <v>SvB</v>
      </c>
      <c r="DI3" s="386" t="str">
        <f>DI7</f>
        <v>Quote</v>
      </c>
      <c r="DJ3" s="348" t="str">
        <f t="shared" ref="DJ3:EQ3" si="19">DJ7</f>
        <v>Quote</v>
      </c>
      <c r="DK3" s="348" t="str">
        <f t="shared" si="19"/>
        <v>Quote</v>
      </c>
      <c r="DL3" s="348" t="str">
        <f t="shared" si="19"/>
        <v>Quote</v>
      </c>
      <c r="DM3" s="348" t="str">
        <f t="shared" si="19"/>
        <v>Quote</v>
      </c>
      <c r="DN3" s="348" t="str">
        <f t="shared" si="19"/>
        <v>Zugang</v>
      </c>
      <c r="DO3" s="348" t="str">
        <f t="shared" si="19"/>
        <v>Zugang</v>
      </c>
      <c r="DP3" s="348" t="str">
        <f t="shared" si="19"/>
        <v>Zugang</v>
      </c>
      <c r="DQ3" s="348" t="str">
        <f t="shared" si="19"/>
        <v>Zugang</v>
      </c>
      <c r="DR3" s="348" t="str">
        <f t="shared" si="19"/>
        <v>Zugang</v>
      </c>
      <c r="DS3" s="348" t="str">
        <f t="shared" si="19"/>
        <v>Abgang</v>
      </c>
      <c r="DT3" s="348" t="str">
        <f t="shared" si="19"/>
        <v>Abgang</v>
      </c>
      <c r="DU3" s="348" t="str">
        <f t="shared" si="19"/>
        <v>Abgang</v>
      </c>
      <c r="DV3" s="348" t="str">
        <f t="shared" si="19"/>
        <v>Abgang</v>
      </c>
      <c r="DW3" s="348" t="str">
        <f t="shared" si="19"/>
        <v>Abgang</v>
      </c>
      <c r="DX3" s="348" t="str">
        <f t="shared" si="19"/>
        <v>LZA</v>
      </c>
      <c r="DY3" s="348" t="str">
        <f t="shared" si="19"/>
        <v>LZA</v>
      </c>
      <c r="DZ3" s="348" t="str">
        <f t="shared" si="19"/>
        <v>LZA</v>
      </c>
      <c r="EA3" s="348" t="str">
        <f t="shared" si="19"/>
        <v>LZA</v>
      </c>
      <c r="EB3" s="348" t="str">
        <f t="shared" si="19"/>
        <v>LZA</v>
      </c>
      <c r="EC3" s="348" t="str">
        <f t="shared" si="19"/>
        <v>EP</v>
      </c>
      <c r="ED3" s="348" t="str">
        <f t="shared" si="19"/>
        <v>EP</v>
      </c>
      <c r="EE3" s="348" t="str">
        <f t="shared" si="19"/>
        <v>EP</v>
      </c>
      <c r="EF3" s="348" t="str">
        <f t="shared" si="19"/>
        <v>EP</v>
      </c>
      <c r="EG3" s="348" t="str">
        <f t="shared" si="19"/>
        <v>EP</v>
      </c>
      <c r="EH3" s="348" t="str">
        <f t="shared" si="19"/>
        <v>ALO</v>
      </c>
      <c r="EI3" s="348" t="str">
        <f t="shared" si="19"/>
        <v>ALO</v>
      </c>
      <c r="EJ3" s="348" t="str">
        <f t="shared" si="19"/>
        <v>ALO</v>
      </c>
      <c r="EK3" s="348" t="str">
        <f t="shared" si="19"/>
        <v>ALO</v>
      </c>
      <c r="EL3" s="348" t="str">
        <f t="shared" si="19"/>
        <v>ALO</v>
      </c>
      <c r="EM3" s="348" t="str">
        <f t="shared" si="19"/>
        <v>SvB</v>
      </c>
      <c r="EN3" s="348" t="str">
        <f t="shared" si="19"/>
        <v>SvB</v>
      </c>
      <c r="EO3" s="348" t="str">
        <f t="shared" si="19"/>
        <v>SvB</v>
      </c>
      <c r="EP3" s="348" t="str">
        <f t="shared" si="19"/>
        <v>SvB</v>
      </c>
      <c r="EQ3" s="363" t="str">
        <f t="shared" si="19"/>
        <v>SvB</v>
      </c>
      <c r="ER3" s="347" t="str">
        <f>ER7</f>
        <v>Quote</v>
      </c>
      <c r="ES3" s="348" t="str">
        <f t="shared" ref="ES3:FZ3" si="20">ES7</f>
        <v>Quote</v>
      </c>
      <c r="ET3" s="348" t="str">
        <f t="shared" si="20"/>
        <v>Quote</v>
      </c>
      <c r="EU3" s="348" t="str">
        <f t="shared" si="20"/>
        <v>Quote</v>
      </c>
      <c r="EV3" s="348" t="str">
        <f t="shared" si="20"/>
        <v>Quote</v>
      </c>
      <c r="EW3" s="348" t="str">
        <f t="shared" si="20"/>
        <v>Zugang</v>
      </c>
      <c r="EX3" s="348" t="str">
        <f t="shared" si="20"/>
        <v>Zugang</v>
      </c>
      <c r="EY3" s="348" t="str">
        <f t="shared" si="20"/>
        <v>Zugang</v>
      </c>
      <c r="EZ3" s="348" t="str">
        <f t="shared" si="20"/>
        <v>Zugang</v>
      </c>
      <c r="FA3" s="348" t="str">
        <f t="shared" si="20"/>
        <v>Zugang</v>
      </c>
      <c r="FB3" s="348" t="str">
        <f t="shared" si="20"/>
        <v>Abgang</v>
      </c>
      <c r="FC3" s="348" t="str">
        <f t="shared" si="20"/>
        <v>Abgang</v>
      </c>
      <c r="FD3" s="348" t="str">
        <f t="shared" si="20"/>
        <v>Abgang</v>
      </c>
      <c r="FE3" s="348" t="str">
        <f t="shared" si="20"/>
        <v>Abgang</v>
      </c>
      <c r="FF3" s="348" t="str">
        <f t="shared" si="20"/>
        <v>Abgang</v>
      </c>
      <c r="FG3" s="348" t="str">
        <f t="shared" si="20"/>
        <v>LZA</v>
      </c>
      <c r="FH3" s="348" t="str">
        <f t="shared" si="20"/>
        <v>LZA</v>
      </c>
      <c r="FI3" s="348" t="str">
        <f t="shared" si="20"/>
        <v>LZA</v>
      </c>
      <c r="FJ3" s="348" t="str">
        <f t="shared" si="20"/>
        <v>LZA</v>
      </c>
      <c r="FK3" s="348" t="str">
        <f t="shared" si="20"/>
        <v>LZA</v>
      </c>
      <c r="FL3" s="348" t="str">
        <f t="shared" si="20"/>
        <v>EP</v>
      </c>
      <c r="FM3" s="348" t="str">
        <f t="shared" si="20"/>
        <v>EP</v>
      </c>
      <c r="FN3" s="348" t="str">
        <f t="shared" si="20"/>
        <v>EP</v>
      </c>
      <c r="FO3" s="348" t="str">
        <f t="shared" si="20"/>
        <v>EP</v>
      </c>
      <c r="FP3" s="348" t="str">
        <f t="shared" si="20"/>
        <v>EP</v>
      </c>
      <c r="FQ3" s="348" t="str">
        <f t="shared" si="20"/>
        <v>ALO</v>
      </c>
      <c r="FR3" s="348" t="str">
        <f t="shared" si="20"/>
        <v>ALO</v>
      </c>
      <c r="FS3" s="348" t="str">
        <f t="shared" si="20"/>
        <v>ALO</v>
      </c>
      <c r="FT3" s="348" t="str">
        <f t="shared" si="20"/>
        <v>ALO</v>
      </c>
      <c r="FU3" s="348" t="str">
        <f t="shared" si="20"/>
        <v>ALO</v>
      </c>
      <c r="FV3" s="348" t="str">
        <f t="shared" si="20"/>
        <v>SvB</v>
      </c>
      <c r="FW3" s="348" t="str">
        <f t="shared" si="20"/>
        <v>SvB</v>
      </c>
      <c r="FX3" s="348" t="str">
        <f t="shared" si="20"/>
        <v>SvB</v>
      </c>
      <c r="FY3" s="348" t="str">
        <f t="shared" si="20"/>
        <v>SvB</v>
      </c>
      <c r="FZ3" s="349" t="str">
        <f t="shared" si="20"/>
        <v>SvB</v>
      </c>
      <c r="GA3" s="347" t="str">
        <f>GA7</f>
        <v>Quote</v>
      </c>
      <c r="GB3" s="348" t="str">
        <f t="shared" ref="GB3:HI3" si="21">GB7</f>
        <v>Quote</v>
      </c>
      <c r="GC3" s="348" t="str">
        <f t="shared" si="21"/>
        <v>Quote</v>
      </c>
      <c r="GD3" s="348" t="str">
        <f t="shared" si="21"/>
        <v>Quote</v>
      </c>
      <c r="GE3" s="348" t="str">
        <f t="shared" si="21"/>
        <v>Quote</v>
      </c>
      <c r="GF3" s="348" t="str">
        <f t="shared" si="21"/>
        <v>Zugang</v>
      </c>
      <c r="GG3" s="348" t="str">
        <f t="shared" si="21"/>
        <v>Zugang</v>
      </c>
      <c r="GH3" s="348" t="str">
        <f t="shared" si="21"/>
        <v>Zugang</v>
      </c>
      <c r="GI3" s="348" t="str">
        <f t="shared" si="21"/>
        <v>Zugang</v>
      </c>
      <c r="GJ3" s="348" t="str">
        <f t="shared" si="21"/>
        <v>Zugang</v>
      </c>
      <c r="GK3" s="348" t="str">
        <f t="shared" si="21"/>
        <v>Abgang</v>
      </c>
      <c r="GL3" s="348" t="str">
        <f t="shared" si="21"/>
        <v>Abgang</v>
      </c>
      <c r="GM3" s="348" t="str">
        <f t="shared" si="21"/>
        <v>Abgang</v>
      </c>
      <c r="GN3" s="348" t="str">
        <f t="shared" si="21"/>
        <v>Abgang</v>
      </c>
      <c r="GO3" s="348" t="str">
        <f t="shared" si="21"/>
        <v>Abgang</v>
      </c>
      <c r="GP3" s="348" t="str">
        <f t="shared" si="21"/>
        <v>LZA</v>
      </c>
      <c r="GQ3" s="348" t="str">
        <f t="shared" si="21"/>
        <v>LZA</v>
      </c>
      <c r="GR3" s="348" t="str">
        <f t="shared" si="21"/>
        <v>LZA</v>
      </c>
      <c r="GS3" s="348" t="str">
        <f t="shared" si="21"/>
        <v>LZA</v>
      </c>
      <c r="GT3" s="348" t="str">
        <f t="shared" si="21"/>
        <v>LZA</v>
      </c>
      <c r="GU3" s="348" t="str">
        <f t="shared" si="21"/>
        <v>EP</v>
      </c>
      <c r="GV3" s="348" t="str">
        <f t="shared" si="21"/>
        <v>EP</v>
      </c>
      <c r="GW3" s="348" t="str">
        <f t="shared" si="21"/>
        <v>EP</v>
      </c>
      <c r="GX3" s="348" t="str">
        <f t="shared" si="21"/>
        <v>EP</v>
      </c>
      <c r="GY3" s="348" t="str">
        <f t="shared" si="21"/>
        <v>EP</v>
      </c>
      <c r="GZ3" s="348" t="str">
        <f t="shared" si="21"/>
        <v>ALO</v>
      </c>
      <c r="HA3" s="348" t="str">
        <f t="shared" si="21"/>
        <v>ALO</v>
      </c>
      <c r="HB3" s="348" t="str">
        <f t="shared" si="21"/>
        <v>ALO</v>
      </c>
      <c r="HC3" s="348" t="str">
        <f t="shared" si="21"/>
        <v>ALO</v>
      </c>
      <c r="HD3" s="348" t="str">
        <f t="shared" si="21"/>
        <v>ALO</v>
      </c>
      <c r="HE3" s="348" t="str">
        <f t="shared" si="21"/>
        <v>SvB</v>
      </c>
      <c r="HF3" s="348" t="str">
        <f t="shared" si="21"/>
        <v>SvB</v>
      </c>
      <c r="HG3" s="348" t="str">
        <f t="shared" si="21"/>
        <v>SvB</v>
      </c>
      <c r="HH3" s="348" t="str">
        <f t="shared" si="21"/>
        <v>SvB</v>
      </c>
      <c r="HI3" s="349" t="str">
        <f t="shared" si="21"/>
        <v>SvB</v>
      </c>
      <c r="HJ3" s="347" t="str">
        <f>HJ7</f>
        <v>Quote</v>
      </c>
      <c r="HK3" s="348" t="str">
        <f t="shared" ref="HK3:IR3" si="22">HK7</f>
        <v>Quote</v>
      </c>
      <c r="HL3" s="348" t="str">
        <f t="shared" si="22"/>
        <v>Quote</v>
      </c>
      <c r="HM3" s="348" t="str">
        <f t="shared" si="22"/>
        <v>Quote</v>
      </c>
      <c r="HN3" s="348" t="str">
        <f t="shared" si="22"/>
        <v>Quote</v>
      </c>
      <c r="HO3" s="348" t="str">
        <f t="shared" si="22"/>
        <v>Zugang</v>
      </c>
      <c r="HP3" s="348" t="str">
        <f t="shared" si="22"/>
        <v>Zugang</v>
      </c>
      <c r="HQ3" s="348" t="str">
        <f t="shared" si="22"/>
        <v>Zugang</v>
      </c>
      <c r="HR3" s="348" t="str">
        <f t="shared" si="22"/>
        <v>Zugang</v>
      </c>
      <c r="HS3" s="348" t="str">
        <f t="shared" si="22"/>
        <v>Zugang</v>
      </c>
      <c r="HT3" s="348" t="str">
        <f t="shared" si="22"/>
        <v>Abgang</v>
      </c>
      <c r="HU3" s="348" t="str">
        <f t="shared" si="22"/>
        <v>Abgang</v>
      </c>
      <c r="HV3" s="348" t="str">
        <f t="shared" si="22"/>
        <v>Abgang</v>
      </c>
      <c r="HW3" s="348" t="str">
        <f t="shared" si="22"/>
        <v>Abgang</v>
      </c>
      <c r="HX3" s="348" t="str">
        <f t="shared" si="22"/>
        <v>Abgang</v>
      </c>
      <c r="HY3" s="348" t="str">
        <f t="shared" si="22"/>
        <v>LZA</v>
      </c>
      <c r="HZ3" s="348" t="str">
        <f t="shared" si="22"/>
        <v>LZA</v>
      </c>
      <c r="IA3" s="348" t="str">
        <f t="shared" si="22"/>
        <v>LZA</v>
      </c>
      <c r="IB3" s="348" t="str">
        <f t="shared" si="22"/>
        <v>LZA</v>
      </c>
      <c r="IC3" s="348" t="str">
        <f t="shared" si="22"/>
        <v>LZA</v>
      </c>
      <c r="ID3" s="348" t="str">
        <f t="shared" si="22"/>
        <v>EP</v>
      </c>
      <c r="IE3" s="348" t="str">
        <f t="shared" si="22"/>
        <v>EP</v>
      </c>
      <c r="IF3" s="348" t="str">
        <f t="shared" si="22"/>
        <v>EP</v>
      </c>
      <c r="IG3" s="348" t="str">
        <f t="shared" si="22"/>
        <v>EP</v>
      </c>
      <c r="IH3" s="348" t="str">
        <f t="shared" si="22"/>
        <v>EP</v>
      </c>
      <c r="II3" s="348" t="str">
        <f t="shared" si="22"/>
        <v>ALO</v>
      </c>
      <c r="IJ3" s="348" t="str">
        <f t="shared" si="22"/>
        <v>ALO</v>
      </c>
      <c r="IK3" s="348" t="str">
        <f t="shared" si="22"/>
        <v>ALO</v>
      </c>
      <c r="IL3" s="348" t="str">
        <f t="shared" si="22"/>
        <v>ALO</v>
      </c>
      <c r="IM3" s="348" t="str">
        <f t="shared" si="22"/>
        <v>ALO</v>
      </c>
      <c r="IN3" s="348" t="str">
        <f t="shared" si="22"/>
        <v>SvB</v>
      </c>
      <c r="IO3" s="348" t="str">
        <f t="shared" si="22"/>
        <v>SvB</v>
      </c>
      <c r="IP3" s="348" t="str">
        <f t="shared" si="22"/>
        <v>SvB</v>
      </c>
      <c r="IQ3" s="348" t="str">
        <f t="shared" si="22"/>
        <v>SvB</v>
      </c>
      <c r="IR3" s="349" t="str">
        <f t="shared" si="22"/>
        <v>SvB</v>
      </c>
      <c r="IS3" s="347" t="str">
        <f>IS7</f>
        <v>Quote</v>
      </c>
      <c r="IT3" s="348" t="str">
        <f t="shared" ref="IT3:KA3" si="23">IT7</f>
        <v>Quote</v>
      </c>
      <c r="IU3" s="348" t="str">
        <f t="shared" si="23"/>
        <v>Quote</v>
      </c>
      <c r="IV3" s="348" t="str">
        <f t="shared" si="23"/>
        <v>Quote</v>
      </c>
      <c r="IW3" s="348" t="str">
        <f t="shared" si="23"/>
        <v>Quote</v>
      </c>
      <c r="IX3" s="348" t="str">
        <f t="shared" si="23"/>
        <v>Zugang</v>
      </c>
      <c r="IY3" s="348" t="str">
        <f t="shared" si="23"/>
        <v>Zugang</v>
      </c>
      <c r="IZ3" s="348" t="str">
        <f t="shared" si="23"/>
        <v>Zugang</v>
      </c>
      <c r="JA3" s="348" t="str">
        <f t="shared" si="23"/>
        <v>Zugang</v>
      </c>
      <c r="JB3" s="348" t="str">
        <f t="shared" si="23"/>
        <v>Zugang</v>
      </c>
      <c r="JC3" s="348" t="str">
        <f t="shared" si="23"/>
        <v>Abgang</v>
      </c>
      <c r="JD3" s="348" t="str">
        <f t="shared" si="23"/>
        <v>Abgang</v>
      </c>
      <c r="JE3" s="348" t="str">
        <f t="shared" si="23"/>
        <v>Abgang</v>
      </c>
      <c r="JF3" s="348" t="str">
        <f t="shared" si="23"/>
        <v>Abgang</v>
      </c>
      <c r="JG3" s="348" t="str">
        <f t="shared" si="23"/>
        <v>Abgang</v>
      </c>
      <c r="JH3" s="348" t="str">
        <f t="shared" si="23"/>
        <v>LZA</v>
      </c>
      <c r="JI3" s="348" t="str">
        <f t="shared" si="23"/>
        <v>LZA</v>
      </c>
      <c r="JJ3" s="348" t="str">
        <f t="shared" si="23"/>
        <v>LZA</v>
      </c>
      <c r="JK3" s="348" t="str">
        <f t="shared" si="23"/>
        <v>LZA</v>
      </c>
      <c r="JL3" s="348" t="str">
        <f t="shared" si="23"/>
        <v>LZA</v>
      </c>
      <c r="JM3" s="348" t="str">
        <f t="shared" si="23"/>
        <v>EP</v>
      </c>
      <c r="JN3" s="348" t="str">
        <f t="shared" si="23"/>
        <v>EP</v>
      </c>
      <c r="JO3" s="348" t="str">
        <f t="shared" si="23"/>
        <v>EP</v>
      </c>
      <c r="JP3" s="348" t="str">
        <f t="shared" si="23"/>
        <v>EP</v>
      </c>
      <c r="JQ3" s="348" t="str">
        <f t="shared" si="23"/>
        <v>EP</v>
      </c>
      <c r="JR3" s="348" t="str">
        <f t="shared" si="23"/>
        <v>ALO</v>
      </c>
      <c r="JS3" s="348" t="str">
        <f t="shared" si="23"/>
        <v>ALO</v>
      </c>
      <c r="JT3" s="348" t="str">
        <f t="shared" si="23"/>
        <v>ALO</v>
      </c>
      <c r="JU3" s="348" t="str">
        <f t="shared" si="23"/>
        <v>ALO</v>
      </c>
      <c r="JV3" s="348" t="str">
        <f t="shared" si="23"/>
        <v>ALO</v>
      </c>
      <c r="JW3" s="348" t="str">
        <f t="shared" si="23"/>
        <v>SvB</v>
      </c>
      <c r="JX3" s="348" t="str">
        <f t="shared" si="23"/>
        <v>SvB</v>
      </c>
      <c r="JY3" s="348" t="str">
        <f t="shared" si="23"/>
        <v>SvB</v>
      </c>
      <c r="JZ3" s="348" t="str">
        <f t="shared" si="23"/>
        <v>SvB</v>
      </c>
      <c r="KA3" s="349" t="str">
        <f t="shared" si="23"/>
        <v>SvB</v>
      </c>
    </row>
    <row r="4" spans="1:287" s="1" customFormat="1" ht="10" x14ac:dyDescent="0.2">
      <c r="A4" s="220"/>
      <c r="B4" s="219"/>
      <c r="C4" s="273"/>
      <c r="D4" s="273"/>
      <c r="E4" s="220"/>
      <c r="F4" s="220"/>
      <c r="G4" s="220"/>
      <c r="H4" s="328" t="s">
        <v>464</v>
      </c>
      <c r="I4" s="53" t="s">
        <v>465</v>
      </c>
      <c r="J4" s="53" t="s">
        <v>466</v>
      </c>
      <c r="K4" s="53" t="s">
        <v>467</v>
      </c>
      <c r="L4" s="53" t="s">
        <v>468</v>
      </c>
      <c r="M4" s="53" t="s">
        <v>464</v>
      </c>
      <c r="N4" s="53" t="s">
        <v>465</v>
      </c>
      <c r="O4" s="53" t="s">
        <v>466</v>
      </c>
      <c r="P4" s="53" t="s">
        <v>467</v>
      </c>
      <c r="Q4" s="53" t="s">
        <v>468</v>
      </c>
      <c r="R4" s="53" t="s">
        <v>464</v>
      </c>
      <c r="S4" s="53" t="s">
        <v>465</v>
      </c>
      <c r="T4" s="53" t="s">
        <v>466</v>
      </c>
      <c r="U4" s="53" t="s">
        <v>467</v>
      </c>
      <c r="V4" s="53" t="s">
        <v>468</v>
      </c>
      <c r="W4" s="53" t="s">
        <v>464</v>
      </c>
      <c r="X4" s="53" t="s">
        <v>465</v>
      </c>
      <c r="Y4" s="53" t="s">
        <v>466</v>
      </c>
      <c r="Z4" s="53" t="s">
        <v>467</v>
      </c>
      <c r="AA4" s="53" t="s">
        <v>468</v>
      </c>
      <c r="AB4" s="53" t="s">
        <v>464</v>
      </c>
      <c r="AC4" s="53" t="s">
        <v>465</v>
      </c>
      <c r="AD4" s="53" t="s">
        <v>466</v>
      </c>
      <c r="AE4" s="53" t="s">
        <v>467</v>
      </c>
      <c r="AF4" s="53" t="s">
        <v>468</v>
      </c>
      <c r="AG4" s="53" t="s">
        <v>464</v>
      </c>
      <c r="AH4" s="53" t="s">
        <v>465</v>
      </c>
      <c r="AI4" s="53" t="s">
        <v>466</v>
      </c>
      <c r="AJ4" s="53" t="s">
        <v>467</v>
      </c>
      <c r="AK4" s="53" t="s">
        <v>468</v>
      </c>
      <c r="AL4" s="53" t="s">
        <v>464</v>
      </c>
      <c r="AM4" s="53" t="s">
        <v>465</v>
      </c>
      <c r="AN4" s="53" t="s">
        <v>466</v>
      </c>
      <c r="AO4" s="53" t="s">
        <v>467</v>
      </c>
      <c r="AP4" s="335" t="s">
        <v>468</v>
      </c>
      <c r="AQ4" s="328" t="s">
        <v>464</v>
      </c>
      <c r="AR4" s="53" t="s">
        <v>465</v>
      </c>
      <c r="AS4" s="53" t="s">
        <v>466</v>
      </c>
      <c r="AT4" s="53" t="s">
        <v>467</v>
      </c>
      <c r="AU4" s="53" t="s">
        <v>468</v>
      </c>
      <c r="AV4" s="53" t="s">
        <v>464</v>
      </c>
      <c r="AW4" s="53" t="s">
        <v>465</v>
      </c>
      <c r="AX4" s="53" t="s">
        <v>466</v>
      </c>
      <c r="AY4" s="53" t="s">
        <v>467</v>
      </c>
      <c r="AZ4" s="53" t="s">
        <v>468</v>
      </c>
      <c r="BA4" s="53" t="s">
        <v>464</v>
      </c>
      <c r="BB4" s="53" t="s">
        <v>465</v>
      </c>
      <c r="BC4" s="53" t="s">
        <v>466</v>
      </c>
      <c r="BD4" s="53" t="s">
        <v>467</v>
      </c>
      <c r="BE4" s="53" t="s">
        <v>468</v>
      </c>
      <c r="BF4" s="53" t="s">
        <v>464</v>
      </c>
      <c r="BG4" s="53" t="s">
        <v>465</v>
      </c>
      <c r="BH4" s="53" t="s">
        <v>466</v>
      </c>
      <c r="BI4" s="53" t="s">
        <v>467</v>
      </c>
      <c r="BJ4" s="53" t="s">
        <v>468</v>
      </c>
      <c r="BK4" s="53" t="s">
        <v>464</v>
      </c>
      <c r="BL4" s="53" t="s">
        <v>465</v>
      </c>
      <c r="BM4" s="53" t="s">
        <v>466</v>
      </c>
      <c r="BN4" s="53" t="s">
        <v>467</v>
      </c>
      <c r="BO4" s="53" t="s">
        <v>468</v>
      </c>
      <c r="BP4" s="53" t="s">
        <v>464</v>
      </c>
      <c r="BQ4" s="53" t="s">
        <v>465</v>
      </c>
      <c r="BR4" s="53" t="s">
        <v>466</v>
      </c>
      <c r="BS4" s="53" t="s">
        <v>467</v>
      </c>
      <c r="BT4" s="53" t="s">
        <v>468</v>
      </c>
      <c r="BU4" s="53" t="s">
        <v>464</v>
      </c>
      <c r="BV4" s="53" t="s">
        <v>465</v>
      </c>
      <c r="BW4" s="53" t="s">
        <v>466</v>
      </c>
      <c r="BX4" s="53" t="s">
        <v>467</v>
      </c>
      <c r="BY4" s="54" t="s">
        <v>468</v>
      </c>
      <c r="BZ4" s="350" t="s">
        <v>464</v>
      </c>
      <c r="CA4" s="351" t="s">
        <v>465</v>
      </c>
      <c r="CB4" s="351" t="s">
        <v>466</v>
      </c>
      <c r="CC4" s="351" t="s">
        <v>467</v>
      </c>
      <c r="CD4" s="351" t="s">
        <v>468</v>
      </c>
      <c r="CE4" s="351" t="s">
        <v>464</v>
      </c>
      <c r="CF4" s="351" t="s">
        <v>465</v>
      </c>
      <c r="CG4" s="351" t="s">
        <v>466</v>
      </c>
      <c r="CH4" s="351" t="s">
        <v>467</v>
      </c>
      <c r="CI4" s="351" t="s">
        <v>468</v>
      </c>
      <c r="CJ4" s="351" t="s">
        <v>464</v>
      </c>
      <c r="CK4" s="351" t="s">
        <v>465</v>
      </c>
      <c r="CL4" s="351" t="s">
        <v>466</v>
      </c>
      <c r="CM4" s="351" t="s">
        <v>467</v>
      </c>
      <c r="CN4" s="351" t="s">
        <v>468</v>
      </c>
      <c r="CO4" s="351" t="s">
        <v>464</v>
      </c>
      <c r="CP4" s="351" t="s">
        <v>465</v>
      </c>
      <c r="CQ4" s="351" t="s">
        <v>466</v>
      </c>
      <c r="CR4" s="351" t="s">
        <v>467</v>
      </c>
      <c r="CS4" s="351" t="s">
        <v>468</v>
      </c>
      <c r="CT4" s="351" t="s">
        <v>464</v>
      </c>
      <c r="CU4" s="351" t="s">
        <v>465</v>
      </c>
      <c r="CV4" s="351" t="s">
        <v>466</v>
      </c>
      <c r="CW4" s="351" t="s">
        <v>467</v>
      </c>
      <c r="CX4" s="351" t="s">
        <v>468</v>
      </c>
      <c r="CY4" s="351" t="s">
        <v>464</v>
      </c>
      <c r="CZ4" s="351" t="s">
        <v>465</v>
      </c>
      <c r="DA4" s="351" t="s">
        <v>466</v>
      </c>
      <c r="DB4" s="351" t="s">
        <v>467</v>
      </c>
      <c r="DC4" s="351" t="s">
        <v>468</v>
      </c>
      <c r="DD4" s="351" t="s">
        <v>464</v>
      </c>
      <c r="DE4" s="351" t="s">
        <v>465</v>
      </c>
      <c r="DF4" s="351" t="s">
        <v>466</v>
      </c>
      <c r="DG4" s="351" t="s">
        <v>467</v>
      </c>
      <c r="DH4" s="352" t="s">
        <v>468</v>
      </c>
      <c r="DI4" s="387" t="s">
        <v>464</v>
      </c>
      <c r="DJ4" s="351" t="s">
        <v>465</v>
      </c>
      <c r="DK4" s="351" t="s">
        <v>466</v>
      </c>
      <c r="DL4" s="351" t="s">
        <v>467</v>
      </c>
      <c r="DM4" s="351" t="s">
        <v>468</v>
      </c>
      <c r="DN4" s="351" t="s">
        <v>464</v>
      </c>
      <c r="DO4" s="351" t="s">
        <v>465</v>
      </c>
      <c r="DP4" s="351" t="s">
        <v>466</v>
      </c>
      <c r="DQ4" s="351" t="s">
        <v>467</v>
      </c>
      <c r="DR4" s="351" t="s">
        <v>468</v>
      </c>
      <c r="DS4" s="351" t="s">
        <v>464</v>
      </c>
      <c r="DT4" s="351" t="s">
        <v>465</v>
      </c>
      <c r="DU4" s="351" t="s">
        <v>466</v>
      </c>
      <c r="DV4" s="351" t="s">
        <v>467</v>
      </c>
      <c r="DW4" s="351" t="s">
        <v>468</v>
      </c>
      <c r="DX4" s="351" t="s">
        <v>464</v>
      </c>
      <c r="DY4" s="351" t="s">
        <v>465</v>
      </c>
      <c r="DZ4" s="351" t="s">
        <v>466</v>
      </c>
      <c r="EA4" s="351" t="s">
        <v>467</v>
      </c>
      <c r="EB4" s="351" t="s">
        <v>468</v>
      </c>
      <c r="EC4" s="351" t="s">
        <v>464</v>
      </c>
      <c r="ED4" s="351" t="s">
        <v>465</v>
      </c>
      <c r="EE4" s="351" t="s">
        <v>466</v>
      </c>
      <c r="EF4" s="351" t="s">
        <v>467</v>
      </c>
      <c r="EG4" s="351" t="s">
        <v>468</v>
      </c>
      <c r="EH4" s="351" t="s">
        <v>464</v>
      </c>
      <c r="EI4" s="351" t="s">
        <v>465</v>
      </c>
      <c r="EJ4" s="351" t="s">
        <v>466</v>
      </c>
      <c r="EK4" s="351" t="s">
        <v>467</v>
      </c>
      <c r="EL4" s="351" t="s">
        <v>468</v>
      </c>
      <c r="EM4" s="351" t="s">
        <v>464</v>
      </c>
      <c r="EN4" s="351" t="s">
        <v>465</v>
      </c>
      <c r="EO4" s="351" t="s">
        <v>466</v>
      </c>
      <c r="EP4" s="351" t="s">
        <v>467</v>
      </c>
      <c r="EQ4" s="364" t="s">
        <v>468</v>
      </c>
      <c r="ER4" s="350" t="s">
        <v>464</v>
      </c>
      <c r="ES4" s="351" t="s">
        <v>465</v>
      </c>
      <c r="ET4" s="351" t="s">
        <v>466</v>
      </c>
      <c r="EU4" s="351" t="s">
        <v>467</v>
      </c>
      <c r="EV4" s="351" t="s">
        <v>468</v>
      </c>
      <c r="EW4" s="351" t="s">
        <v>464</v>
      </c>
      <c r="EX4" s="351" t="s">
        <v>465</v>
      </c>
      <c r="EY4" s="351" t="s">
        <v>466</v>
      </c>
      <c r="EZ4" s="351" t="s">
        <v>467</v>
      </c>
      <c r="FA4" s="351" t="s">
        <v>468</v>
      </c>
      <c r="FB4" s="351" t="s">
        <v>464</v>
      </c>
      <c r="FC4" s="351" t="s">
        <v>465</v>
      </c>
      <c r="FD4" s="351" t="s">
        <v>466</v>
      </c>
      <c r="FE4" s="351" t="s">
        <v>467</v>
      </c>
      <c r="FF4" s="351" t="s">
        <v>468</v>
      </c>
      <c r="FG4" s="351" t="s">
        <v>464</v>
      </c>
      <c r="FH4" s="351" t="s">
        <v>465</v>
      </c>
      <c r="FI4" s="351" t="s">
        <v>466</v>
      </c>
      <c r="FJ4" s="351" t="s">
        <v>467</v>
      </c>
      <c r="FK4" s="351" t="s">
        <v>468</v>
      </c>
      <c r="FL4" s="351" t="s">
        <v>464</v>
      </c>
      <c r="FM4" s="351" t="s">
        <v>465</v>
      </c>
      <c r="FN4" s="351" t="s">
        <v>466</v>
      </c>
      <c r="FO4" s="351" t="s">
        <v>467</v>
      </c>
      <c r="FP4" s="351" t="s">
        <v>468</v>
      </c>
      <c r="FQ4" s="351" t="s">
        <v>464</v>
      </c>
      <c r="FR4" s="351" t="s">
        <v>465</v>
      </c>
      <c r="FS4" s="351" t="s">
        <v>466</v>
      </c>
      <c r="FT4" s="351" t="s">
        <v>467</v>
      </c>
      <c r="FU4" s="351" t="s">
        <v>468</v>
      </c>
      <c r="FV4" s="351" t="s">
        <v>464</v>
      </c>
      <c r="FW4" s="351" t="s">
        <v>465</v>
      </c>
      <c r="FX4" s="351" t="s">
        <v>466</v>
      </c>
      <c r="FY4" s="351" t="s">
        <v>467</v>
      </c>
      <c r="FZ4" s="352" t="s">
        <v>468</v>
      </c>
      <c r="GA4" s="350" t="s">
        <v>464</v>
      </c>
      <c r="GB4" s="351" t="s">
        <v>465</v>
      </c>
      <c r="GC4" s="351" t="s">
        <v>466</v>
      </c>
      <c r="GD4" s="351" t="s">
        <v>467</v>
      </c>
      <c r="GE4" s="351" t="s">
        <v>468</v>
      </c>
      <c r="GF4" s="351" t="s">
        <v>464</v>
      </c>
      <c r="GG4" s="351" t="s">
        <v>465</v>
      </c>
      <c r="GH4" s="351" t="s">
        <v>466</v>
      </c>
      <c r="GI4" s="351" t="s">
        <v>467</v>
      </c>
      <c r="GJ4" s="351" t="s">
        <v>468</v>
      </c>
      <c r="GK4" s="351" t="s">
        <v>464</v>
      </c>
      <c r="GL4" s="351" t="s">
        <v>465</v>
      </c>
      <c r="GM4" s="351" t="s">
        <v>466</v>
      </c>
      <c r="GN4" s="351" t="s">
        <v>467</v>
      </c>
      <c r="GO4" s="351" t="s">
        <v>468</v>
      </c>
      <c r="GP4" s="351" t="s">
        <v>464</v>
      </c>
      <c r="GQ4" s="351" t="s">
        <v>465</v>
      </c>
      <c r="GR4" s="351" t="s">
        <v>466</v>
      </c>
      <c r="GS4" s="351" t="s">
        <v>467</v>
      </c>
      <c r="GT4" s="351" t="s">
        <v>468</v>
      </c>
      <c r="GU4" s="351" t="s">
        <v>464</v>
      </c>
      <c r="GV4" s="351" t="s">
        <v>465</v>
      </c>
      <c r="GW4" s="351" t="s">
        <v>466</v>
      </c>
      <c r="GX4" s="351" t="s">
        <v>467</v>
      </c>
      <c r="GY4" s="351" t="s">
        <v>468</v>
      </c>
      <c r="GZ4" s="351" t="s">
        <v>464</v>
      </c>
      <c r="HA4" s="351" t="s">
        <v>465</v>
      </c>
      <c r="HB4" s="351" t="s">
        <v>466</v>
      </c>
      <c r="HC4" s="351" t="s">
        <v>467</v>
      </c>
      <c r="HD4" s="351" t="s">
        <v>468</v>
      </c>
      <c r="HE4" s="351" t="s">
        <v>464</v>
      </c>
      <c r="HF4" s="351" t="s">
        <v>465</v>
      </c>
      <c r="HG4" s="351" t="s">
        <v>466</v>
      </c>
      <c r="HH4" s="351" t="s">
        <v>467</v>
      </c>
      <c r="HI4" s="352" t="s">
        <v>468</v>
      </c>
      <c r="HJ4" s="350" t="s">
        <v>464</v>
      </c>
      <c r="HK4" s="351" t="s">
        <v>465</v>
      </c>
      <c r="HL4" s="351" t="s">
        <v>466</v>
      </c>
      <c r="HM4" s="351" t="s">
        <v>467</v>
      </c>
      <c r="HN4" s="351" t="s">
        <v>468</v>
      </c>
      <c r="HO4" s="351" t="s">
        <v>464</v>
      </c>
      <c r="HP4" s="351" t="s">
        <v>465</v>
      </c>
      <c r="HQ4" s="351" t="s">
        <v>466</v>
      </c>
      <c r="HR4" s="351" t="s">
        <v>467</v>
      </c>
      <c r="HS4" s="351" t="s">
        <v>468</v>
      </c>
      <c r="HT4" s="351" t="s">
        <v>464</v>
      </c>
      <c r="HU4" s="351" t="s">
        <v>465</v>
      </c>
      <c r="HV4" s="351" t="s">
        <v>466</v>
      </c>
      <c r="HW4" s="351" t="s">
        <v>467</v>
      </c>
      <c r="HX4" s="351" t="s">
        <v>468</v>
      </c>
      <c r="HY4" s="351" t="s">
        <v>464</v>
      </c>
      <c r="HZ4" s="351" t="s">
        <v>465</v>
      </c>
      <c r="IA4" s="351" t="s">
        <v>466</v>
      </c>
      <c r="IB4" s="351" t="s">
        <v>467</v>
      </c>
      <c r="IC4" s="351" t="s">
        <v>468</v>
      </c>
      <c r="ID4" s="351" t="s">
        <v>464</v>
      </c>
      <c r="IE4" s="351" t="s">
        <v>465</v>
      </c>
      <c r="IF4" s="351" t="s">
        <v>466</v>
      </c>
      <c r="IG4" s="351" t="s">
        <v>467</v>
      </c>
      <c r="IH4" s="351" t="s">
        <v>468</v>
      </c>
      <c r="II4" s="351" t="s">
        <v>464</v>
      </c>
      <c r="IJ4" s="351" t="s">
        <v>465</v>
      </c>
      <c r="IK4" s="351" t="s">
        <v>466</v>
      </c>
      <c r="IL4" s="351" t="s">
        <v>467</v>
      </c>
      <c r="IM4" s="351" t="s">
        <v>468</v>
      </c>
      <c r="IN4" s="351" t="s">
        <v>464</v>
      </c>
      <c r="IO4" s="351" t="s">
        <v>465</v>
      </c>
      <c r="IP4" s="351" t="s">
        <v>466</v>
      </c>
      <c r="IQ4" s="351" t="s">
        <v>467</v>
      </c>
      <c r="IR4" s="352" t="s">
        <v>468</v>
      </c>
      <c r="IS4" s="350" t="s">
        <v>464</v>
      </c>
      <c r="IT4" s="351" t="s">
        <v>465</v>
      </c>
      <c r="IU4" s="351" t="s">
        <v>466</v>
      </c>
      <c r="IV4" s="351" t="s">
        <v>467</v>
      </c>
      <c r="IW4" s="351" t="s">
        <v>468</v>
      </c>
      <c r="IX4" s="351" t="s">
        <v>464</v>
      </c>
      <c r="IY4" s="351" t="s">
        <v>465</v>
      </c>
      <c r="IZ4" s="351" t="s">
        <v>466</v>
      </c>
      <c r="JA4" s="351" t="s">
        <v>467</v>
      </c>
      <c r="JB4" s="351" t="s">
        <v>468</v>
      </c>
      <c r="JC4" s="351" t="s">
        <v>464</v>
      </c>
      <c r="JD4" s="351" t="s">
        <v>465</v>
      </c>
      <c r="JE4" s="351" t="s">
        <v>466</v>
      </c>
      <c r="JF4" s="351" t="s">
        <v>467</v>
      </c>
      <c r="JG4" s="351" t="s">
        <v>468</v>
      </c>
      <c r="JH4" s="351" t="s">
        <v>464</v>
      </c>
      <c r="JI4" s="351" t="s">
        <v>465</v>
      </c>
      <c r="JJ4" s="351" t="s">
        <v>466</v>
      </c>
      <c r="JK4" s="351" t="s">
        <v>467</v>
      </c>
      <c r="JL4" s="351" t="s">
        <v>468</v>
      </c>
      <c r="JM4" s="351" t="s">
        <v>464</v>
      </c>
      <c r="JN4" s="351" t="s">
        <v>465</v>
      </c>
      <c r="JO4" s="351" t="s">
        <v>466</v>
      </c>
      <c r="JP4" s="351" t="s">
        <v>467</v>
      </c>
      <c r="JQ4" s="351" t="s">
        <v>468</v>
      </c>
      <c r="JR4" s="351" t="s">
        <v>464</v>
      </c>
      <c r="JS4" s="351" t="s">
        <v>465</v>
      </c>
      <c r="JT4" s="351" t="s">
        <v>466</v>
      </c>
      <c r="JU4" s="351" t="s">
        <v>467</v>
      </c>
      <c r="JV4" s="351" t="s">
        <v>468</v>
      </c>
      <c r="JW4" s="351" t="s">
        <v>464</v>
      </c>
      <c r="JX4" s="351" t="s">
        <v>465</v>
      </c>
      <c r="JY4" s="351" t="s">
        <v>466</v>
      </c>
      <c r="JZ4" s="351" t="s">
        <v>467</v>
      </c>
      <c r="KA4" s="352" t="s">
        <v>468</v>
      </c>
    </row>
    <row r="5" spans="1:287" s="1" customFormat="1" ht="14.5" x14ac:dyDescent="0.35">
      <c r="A5" s="220"/>
      <c r="B5" s="219"/>
      <c r="C5" s="273"/>
      <c r="D5" s="273"/>
      <c r="E5" s="220"/>
      <c r="F5" s="220"/>
      <c r="G5" s="220"/>
      <c r="H5" s="329"/>
      <c r="I5" s="299"/>
      <c r="J5" s="299"/>
      <c r="K5" s="299"/>
      <c r="L5" s="299"/>
      <c r="M5" s="299"/>
      <c r="N5" s="299"/>
      <c r="O5" s="299"/>
      <c r="P5" s="299"/>
      <c r="Q5" s="299"/>
      <c r="R5" s="299"/>
      <c r="S5" s="299"/>
      <c r="T5" s="299"/>
      <c r="U5" s="299"/>
      <c r="V5" s="299"/>
      <c r="W5" s="299"/>
      <c r="X5" s="299"/>
      <c r="Y5" s="299"/>
      <c r="Z5" s="299"/>
      <c r="AA5" s="299"/>
      <c r="AB5" s="299"/>
      <c r="AC5" s="299"/>
      <c r="AD5" s="299"/>
      <c r="AE5" s="299"/>
      <c r="AF5" s="299"/>
      <c r="AG5" s="299"/>
      <c r="AH5" s="299"/>
      <c r="AI5" s="299"/>
      <c r="AJ5" s="299"/>
      <c r="AK5" s="299"/>
      <c r="AL5" s="299"/>
      <c r="AM5" s="299"/>
      <c r="AN5" s="299"/>
      <c r="AO5" s="299"/>
      <c r="AP5" s="330"/>
      <c r="AQ5" s="329"/>
      <c r="AR5" s="330"/>
      <c r="AS5" s="330"/>
      <c r="AT5" s="330"/>
      <c r="AU5" s="330"/>
      <c r="AV5" s="330"/>
      <c r="AW5" s="330"/>
      <c r="AX5" s="330"/>
      <c r="AY5" s="330"/>
      <c r="AZ5" s="330"/>
      <c r="BA5" s="330"/>
      <c r="BB5" s="330"/>
      <c r="BC5" s="330"/>
      <c r="BD5" s="330"/>
      <c r="BE5" s="330"/>
      <c r="BF5" s="330"/>
      <c r="BG5" s="330"/>
      <c r="BH5" s="330"/>
      <c r="BI5" s="330"/>
      <c r="BJ5" s="330"/>
      <c r="BK5" s="330"/>
      <c r="BL5" s="330"/>
      <c r="BM5" s="330"/>
      <c r="BN5" s="330"/>
      <c r="BO5" s="330"/>
      <c r="BP5" s="330"/>
      <c r="BQ5" s="330"/>
      <c r="BR5" s="330"/>
      <c r="BS5" s="330"/>
      <c r="BT5" s="330"/>
      <c r="BU5" s="330"/>
      <c r="BV5" s="330"/>
      <c r="BW5" s="330"/>
      <c r="BX5" s="330"/>
      <c r="BY5" s="300"/>
      <c r="BZ5" s="353"/>
      <c r="CA5" s="354"/>
      <c r="CB5" s="354"/>
      <c r="CC5" s="354"/>
      <c r="CD5" s="354"/>
      <c r="CE5" s="354"/>
      <c r="CF5" s="354"/>
      <c r="CG5" s="354"/>
      <c r="CH5" s="354"/>
      <c r="CI5" s="354"/>
      <c r="CJ5" s="354"/>
      <c r="CK5" s="354"/>
      <c r="CL5" s="354"/>
      <c r="CM5" s="354"/>
      <c r="CN5" s="354"/>
      <c r="CO5" s="354"/>
      <c r="CP5" s="354"/>
      <c r="CQ5" s="354"/>
      <c r="CR5" s="354"/>
      <c r="CS5" s="354"/>
      <c r="CT5" s="354"/>
      <c r="CU5" s="354"/>
      <c r="CV5" s="354"/>
      <c r="CW5" s="354"/>
      <c r="CX5" s="354"/>
      <c r="CY5" s="354"/>
      <c r="CZ5" s="354"/>
      <c r="DA5" s="354"/>
      <c r="DB5" s="354"/>
      <c r="DC5" s="354"/>
      <c r="DD5" s="354"/>
      <c r="DE5" s="354"/>
      <c r="DF5" s="354"/>
      <c r="DG5" s="354"/>
      <c r="DH5" s="355"/>
      <c r="DI5" s="388"/>
      <c r="DJ5" s="354"/>
      <c r="DK5" s="354"/>
      <c r="DL5" s="354"/>
      <c r="DM5" s="354"/>
      <c r="DN5" s="354"/>
      <c r="DO5" s="354"/>
      <c r="DP5" s="354"/>
      <c r="DQ5" s="354"/>
      <c r="DR5" s="354"/>
      <c r="DS5" s="354"/>
      <c r="DT5" s="354"/>
      <c r="DU5" s="354"/>
      <c r="DV5" s="354"/>
      <c r="DW5" s="354"/>
      <c r="DX5" s="354"/>
      <c r="DY5" s="354"/>
      <c r="DZ5" s="354"/>
      <c r="EA5" s="354"/>
      <c r="EB5" s="354"/>
      <c r="EC5" s="354"/>
      <c r="ED5" s="354"/>
      <c r="EE5" s="354"/>
      <c r="EF5" s="354"/>
      <c r="EG5" s="354"/>
      <c r="EH5" s="354"/>
      <c r="EI5" s="354"/>
      <c r="EJ5" s="354"/>
      <c r="EK5" s="354"/>
      <c r="EL5" s="354"/>
      <c r="EM5" s="354"/>
      <c r="EN5" s="354"/>
      <c r="EO5" s="354"/>
      <c r="EP5" s="354"/>
      <c r="EQ5" s="365"/>
      <c r="ER5" s="353"/>
      <c r="ES5" s="354"/>
      <c r="ET5" s="354"/>
      <c r="EU5" s="354"/>
      <c r="EV5" s="354"/>
      <c r="EW5" s="354"/>
      <c r="EX5" s="354"/>
      <c r="EY5" s="354"/>
      <c r="EZ5" s="354"/>
      <c r="FA5" s="354"/>
      <c r="FB5" s="354"/>
      <c r="FC5" s="354"/>
      <c r="FD5" s="354"/>
      <c r="FE5" s="354"/>
      <c r="FF5" s="354"/>
      <c r="FG5" s="354"/>
      <c r="FH5" s="354"/>
      <c r="FI5" s="354"/>
      <c r="FJ5" s="354"/>
      <c r="FK5" s="354"/>
      <c r="FL5" s="354"/>
      <c r="FM5" s="354"/>
      <c r="FN5" s="354"/>
      <c r="FO5" s="354"/>
      <c r="FP5" s="354"/>
      <c r="FQ5" s="354"/>
      <c r="FR5" s="354"/>
      <c r="FS5" s="354"/>
      <c r="FT5" s="354"/>
      <c r="FU5" s="354"/>
      <c r="FV5" s="354"/>
      <c r="FW5" s="354"/>
      <c r="FX5" s="354"/>
      <c r="FY5" s="354"/>
      <c r="FZ5" s="355"/>
      <c r="GA5" s="353"/>
      <c r="GB5" s="354"/>
      <c r="GC5" s="354"/>
      <c r="GD5" s="354"/>
      <c r="GE5" s="354"/>
      <c r="GF5" s="354"/>
      <c r="GG5" s="354"/>
      <c r="GH5" s="354"/>
      <c r="GI5" s="354"/>
      <c r="GJ5" s="354"/>
      <c r="GK5" s="354"/>
      <c r="GL5" s="354"/>
      <c r="GM5" s="354"/>
      <c r="GN5" s="354"/>
      <c r="GO5" s="354"/>
      <c r="GP5" s="354"/>
      <c r="GQ5" s="354"/>
      <c r="GR5" s="354"/>
      <c r="GS5" s="354"/>
      <c r="GT5" s="354"/>
      <c r="GU5" s="354"/>
      <c r="GV5" s="354"/>
      <c r="GW5" s="354"/>
      <c r="GX5" s="354"/>
      <c r="GY5" s="354"/>
      <c r="GZ5" s="354"/>
      <c r="HA5" s="354"/>
      <c r="HB5" s="354"/>
      <c r="HC5" s="354"/>
      <c r="HD5" s="354"/>
      <c r="HE5" s="354"/>
      <c r="HF5" s="354"/>
      <c r="HG5" s="354"/>
      <c r="HH5" s="354"/>
      <c r="HI5" s="355"/>
      <c r="HJ5" s="353"/>
      <c r="HK5" s="354"/>
      <c r="HL5" s="354"/>
      <c r="HM5" s="354"/>
      <c r="HN5" s="354"/>
      <c r="HO5" s="354"/>
      <c r="HP5" s="354"/>
      <c r="HQ5" s="354"/>
      <c r="HR5" s="354"/>
      <c r="HS5" s="354"/>
      <c r="HT5" s="354"/>
      <c r="HU5" s="354"/>
      <c r="HV5" s="354"/>
      <c r="HW5" s="354"/>
      <c r="HX5" s="354"/>
      <c r="HY5" s="354"/>
      <c r="HZ5" s="354"/>
      <c r="IA5" s="354"/>
      <c r="IB5" s="354"/>
      <c r="IC5" s="354"/>
      <c r="ID5" s="354"/>
      <c r="IE5" s="354"/>
      <c r="IF5" s="354"/>
      <c r="IG5" s="354"/>
      <c r="IH5" s="354"/>
      <c r="II5" s="354"/>
      <c r="IJ5" s="354"/>
      <c r="IK5" s="354"/>
      <c r="IL5" s="354"/>
      <c r="IM5" s="354"/>
      <c r="IN5" s="354"/>
      <c r="IO5" s="354"/>
      <c r="IP5" s="354"/>
      <c r="IQ5" s="354"/>
      <c r="IR5" s="355"/>
      <c r="IS5" s="353"/>
      <c r="IT5" s="354"/>
      <c r="IU5" s="354"/>
      <c r="IV5" s="354"/>
      <c r="IW5" s="354"/>
      <c r="IX5" s="354"/>
      <c r="IY5" s="354"/>
      <c r="IZ5" s="354"/>
      <c r="JA5" s="354"/>
      <c r="JB5" s="354"/>
      <c r="JC5" s="354"/>
      <c r="JD5" s="354"/>
      <c r="JE5" s="354"/>
      <c r="JF5" s="354"/>
      <c r="JG5" s="354"/>
      <c r="JH5" s="354"/>
      <c r="JI5" s="354"/>
      <c r="JJ5" s="354"/>
      <c r="JK5" s="354"/>
      <c r="JL5" s="354"/>
      <c r="JM5" s="354"/>
      <c r="JN5" s="354"/>
      <c r="JO5" s="354"/>
      <c r="JP5" s="354"/>
      <c r="JQ5" s="354"/>
      <c r="JR5" s="354"/>
      <c r="JS5" s="354"/>
      <c r="JT5" s="354"/>
      <c r="JU5" s="354"/>
      <c r="JV5" s="354"/>
      <c r="JW5" s="354"/>
      <c r="JX5" s="354"/>
      <c r="JY5" s="354"/>
      <c r="JZ5" s="354"/>
      <c r="KA5" s="355"/>
    </row>
    <row r="6" spans="1:287" s="1" customFormat="1" ht="10.9" customHeight="1" x14ac:dyDescent="0.25">
      <c r="A6" s="220"/>
      <c r="B6" s="219"/>
      <c r="C6" s="279" t="s">
        <v>725</v>
      </c>
      <c r="D6" s="273" t="s">
        <v>726</v>
      </c>
      <c r="E6" s="219"/>
      <c r="F6" s="219"/>
      <c r="G6" s="219"/>
      <c r="H6" s="331"/>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c r="AI6" s="223"/>
      <c r="AJ6" s="223"/>
      <c r="AK6" s="223"/>
      <c r="AL6" s="223"/>
      <c r="AM6" s="223"/>
      <c r="AN6" s="223"/>
      <c r="AO6" s="223"/>
      <c r="AP6" s="332"/>
      <c r="AQ6" s="331"/>
      <c r="AR6" s="332"/>
      <c r="AS6" s="332"/>
      <c r="AT6" s="332"/>
      <c r="AU6" s="332"/>
      <c r="AV6" s="340"/>
      <c r="AW6" s="340"/>
      <c r="AX6" s="340"/>
      <c r="AY6" s="340"/>
      <c r="AZ6" s="340"/>
      <c r="BA6" s="340"/>
      <c r="BB6" s="340"/>
      <c r="BC6" s="340"/>
      <c r="BD6" s="340"/>
      <c r="BE6" s="340"/>
      <c r="BF6" s="340"/>
      <c r="BG6" s="340"/>
      <c r="BH6" s="340"/>
      <c r="BI6" s="340"/>
      <c r="BJ6" s="340"/>
      <c r="BK6" s="340"/>
      <c r="BL6" s="340"/>
      <c r="BM6" s="340"/>
      <c r="BN6" s="340"/>
      <c r="BO6" s="340"/>
      <c r="BP6" s="340"/>
      <c r="BQ6" s="340"/>
      <c r="BR6" s="340"/>
      <c r="BS6" s="340"/>
      <c r="BT6" s="340"/>
      <c r="BU6" s="340"/>
      <c r="BV6" s="340"/>
      <c r="BW6" s="340"/>
      <c r="BX6" s="340"/>
      <c r="BY6" s="301"/>
      <c r="BZ6" s="356"/>
      <c r="CA6" s="357"/>
      <c r="CB6" s="357"/>
      <c r="CC6" s="357"/>
      <c r="CD6" s="357"/>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358"/>
      <c r="DI6" s="389"/>
      <c r="DJ6" s="357"/>
      <c r="DK6" s="357"/>
      <c r="DL6" s="357"/>
      <c r="DM6" s="357"/>
      <c r="DN6" s="357"/>
      <c r="DO6" s="357"/>
      <c r="DP6" s="357"/>
      <c r="DQ6" s="357"/>
      <c r="DR6" s="357"/>
      <c r="DS6" s="357"/>
      <c r="DT6" s="357"/>
      <c r="DU6" s="357"/>
      <c r="DV6" s="357"/>
      <c r="DW6" s="357"/>
      <c r="DX6" s="357"/>
      <c r="DY6" s="357"/>
      <c r="DZ6" s="357"/>
      <c r="EA6" s="357"/>
      <c r="EB6" s="357"/>
      <c r="EC6" s="357"/>
      <c r="ED6" s="357"/>
      <c r="EE6" s="357"/>
      <c r="EF6" s="357"/>
      <c r="EG6" s="357"/>
      <c r="EH6" s="357"/>
      <c r="EI6" s="357"/>
      <c r="EJ6" s="357"/>
      <c r="EK6" s="357"/>
      <c r="EL6" s="357"/>
      <c r="EM6" s="357"/>
      <c r="EN6" s="357"/>
      <c r="EO6" s="357"/>
      <c r="EP6" s="357"/>
      <c r="EQ6" s="370"/>
      <c r="ER6" s="356"/>
      <c r="ES6" s="357"/>
      <c r="ET6" s="357"/>
      <c r="EU6" s="357"/>
      <c r="EV6" s="357"/>
      <c r="EW6" s="357"/>
      <c r="EX6" s="357"/>
      <c r="EY6" s="357"/>
      <c r="EZ6" s="357"/>
      <c r="FA6" s="357"/>
      <c r="FB6" s="357"/>
      <c r="FC6" s="357"/>
      <c r="FD6" s="357"/>
      <c r="FE6" s="357"/>
      <c r="FF6" s="357"/>
      <c r="FG6" s="357"/>
      <c r="FH6" s="357"/>
      <c r="FI6" s="357"/>
      <c r="FJ6" s="357"/>
      <c r="FK6" s="357"/>
      <c r="FL6" s="357"/>
      <c r="FM6" s="357"/>
      <c r="FN6" s="357"/>
      <c r="FO6" s="357"/>
      <c r="FP6" s="357"/>
      <c r="FQ6" s="357"/>
      <c r="FR6" s="357"/>
      <c r="FS6" s="357"/>
      <c r="FT6" s="357"/>
      <c r="FU6" s="357"/>
      <c r="FV6" s="357"/>
      <c r="FW6" s="357"/>
      <c r="FX6" s="357"/>
      <c r="FY6" s="357"/>
      <c r="FZ6" s="371"/>
      <c r="GA6" s="356"/>
      <c r="GB6" s="357"/>
      <c r="GC6" s="357"/>
      <c r="GD6" s="357"/>
      <c r="GE6" s="357"/>
      <c r="GF6" s="357"/>
      <c r="GG6" s="357"/>
      <c r="GH6" s="357"/>
      <c r="GI6" s="357"/>
      <c r="GJ6" s="357"/>
      <c r="GK6" s="357"/>
      <c r="GL6" s="357"/>
      <c r="GM6" s="357"/>
      <c r="GN6" s="357"/>
      <c r="GO6" s="357"/>
      <c r="GP6" s="357"/>
      <c r="GQ6" s="357"/>
      <c r="GR6" s="357"/>
      <c r="GS6" s="357"/>
      <c r="GT6" s="357"/>
      <c r="GU6" s="357"/>
      <c r="GV6" s="357"/>
      <c r="GW6" s="357"/>
      <c r="GX6" s="357"/>
      <c r="GY6" s="357"/>
      <c r="GZ6" s="357"/>
      <c r="HA6" s="357"/>
      <c r="HB6" s="357"/>
      <c r="HC6" s="357"/>
      <c r="HD6" s="357"/>
      <c r="HE6" s="357"/>
      <c r="HF6" s="357"/>
      <c r="HG6" s="357"/>
      <c r="HH6" s="357"/>
      <c r="HI6" s="371"/>
      <c r="HJ6" s="356"/>
      <c r="HK6" s="357"/>
      <c r="HL6" s="357"/>
      <c r="HM6" s="357"/>
      <c r="HN6" s="357"/>
      <c r="HO6" s="357"/>
      <c r="HP6" s="357"/>
      <c r="HQ6" s="357"/>
      <c r="HR6" s="357"/>
      <c r="HS6" s="357"/>
      <c r="HT6" s="357"/>
      <c r="HU6" s="357"/>
      <c r="HV6" s="357"/>
      <c r="HW6" s="357"/>
      <c r="HX6" s="357"/>
      <c r="HY6" s="357"/>
      <c r="HZ6" s="357"/>
      <c r="IA6" s="357"/>
      <c r="IB6" s="357"/>
      <c r="IC6" s="357"/>
      <c r="ID6" s="357"/>
      <c r="IE6" s="357"/>
      <c r="IF6" s="357"/>
      <c r="IG6" s="357"/>
      <c r="IH6" s="357"/>
      <c r="II6" s="357"/>
      <c r="IJ6" s="357"/>
      <c r="IK6" s="357"/>
      <c r="IL6" s="357"/>
      <c r="IM6" s="357"/>
      <c r="IN6" s="357"/>
      <c r="IO6" s="357"/>
      <c r="IP6" s="357"/>
      <c r="IQ6" s="357"/>
      <c r="IR6" s="371"/>
      <c r="IS6" s="356"/>
      <c r="IT6" s="357"/>
      <c r="IU6" s="357"/>
      <c r="IV6" s="357"/>
      <c r="IW6" s="357"/>
      <c r="IX6" s="357"/>
      <c r="IY6" s="357"/>
      <c r="IZ6" s="357"/>
      <c r="JA6" s="357"/>
      <c r="JB6" s="357"/>
      <c r="JC6" s="357"/>
      <c r="JD6" s="357"/>
      <c r="JE6" s="357"/>
      <c r="JF6" s="357"/>
      <c r="JG6" s="357"/>
      <c r="JH6" s="357"/>
      <c r="JI6" s="357"/>
      <c r="JJ6" s="357"/>
      <c r="JK6" s="357"/>
      <c r="JL6" s="357"/>
      <c r="JM6" s="357"/>
      <c r="JN6" s="357"/>
      <c r="JO6" s="357"/>
      <c r="JP6" s="357"/>
      <c r="JQ6" s="357"/>
      <c r="JR6" s="357"/>
      <c r="JS6" s="357"/>
      <c r="JT6" s="357"/>
      <c r="JU6" s="357"/>
      <c r="JV6" s="357"/>
      <c r="JW6" s="357"/>
      <c r="JX6" s="357"/>
      <c r="JY6" s="357"/>
      <c r="JZ6" s="357"/>
      <c r="KA6" s="371"/>
    </row>
    <row r="7" spans="1:287" s="1" customFormat="1" ht="24" customHeight="1" x14ac:dyDescent="0.2">
      <c r="A7" s="220"/>
      <c r="B7" s="219"/>
      <c r="C7" s="273"/>
      <c r="D7" s="273"/>
      <c r="E7" s="219"/>
      <c r="F7" s="219"/>
      <c r="G7" s="219"/>
      <c r="H7" s="379" t="s">
        <v>475</v>
      </c>
      <c r="I7" s="373" t="s">
        <v>475</v>
      </c>
      <c r="J7" s="373" t="s">
        <v>475</v>
      </c>
      <c r="K7" s="373" t="s">
        <v>475</v>
      </c>
      <c r="L7" s="373" t="s">
        <v>475</v>
      </c>
      <c r="M7" s="372" t="s">
        <v>473</v>
      </c>
      <c r="N7" s="373" t="s">
        <v>473</v>
      </c>
      <c r="O7" s="373" t="s">
        <v>473</v>
      </c>
      <c r="P7" s="373" t="s">
        <v>473</v>
      </c>
      <c r="Q7" s="373" t="s">
        <v>473</v>
      </c>
      <c r="R7" s="372" t="s">
        <v>474</v>
      </c>
      <c r="S7" s="372" t="s">
        <v>474</v>
      </c>
      <c r="T7" s="372" t="s">
        <v>474</v>
      </c>
      <c r="U7" s="372" t="s">
        <v>474</v>
      </c>
      <c r="V7" s="372" t="s">
        <v>474</v>
      </c>
      <c r="W7" s="372" t="s">
        <v>469</v>
      </c>
      <c r="X7" s="373" t="s">
        <v>469</v>
      </c>
      <c r="Y7" s="373" t="s">
        <v>469</v>
      </c>
      <c r="Z7" s="373" t="s">
        <v>469</v>
      </c>
      <c r="AA7" s="373" t="s">
        <v>469</v>
      </c>
      <c r="AB7" s="372" t="s">
        <v>470</v>
      </c>
      <c r="AC7" s="373" t="s">
        <v>470</v>
      </c>
      <c r="AD7" s="373" t="s">
        <v>470</v>
      </c>
      <c r="AE7" s="373" t="s">
        <v>470</v>
      </c>
      <c r="AF7" s="373" t="s">
        <v>470</v>
      </c>
      <c r="AG7" s="372" t="s">
        <v>471</v>
      </c>
      <c r="AH7" s="373" t="s">
        <v>471</v>
      </c>
      <c r="AI7" s="373" t="s">
        <v>471</v>
      </c>
      <c r="AJ7" s="373" t="s">
        <v>471</v>
      </c>
      <c r="AK7" s="373" t="s">
        <v>471</v>
      </c>
      <c r="AL7" s="372" t="s">
        <v>472</v>
      </c>
      <c r="AM7" s="373" t="s">
        <v>472</v>
      </c>
      <c r="AN7" s="373" t="s">
        <v>472</v>
      </c>
      <c r="AO7" s="373" t="s">
        <v>472</v>
      </c>
      <c r="AP7" s="374" t="s">
        <v>472</v>
      </c>
      <c r="AQ7" s="318" t="s">
        <v>475</v>
      </c>
      <c r="AR7" s="375" t="s">
        <v>475</v>
      </c>
      <c r="AS7" s="375" t="s">
        <v>475</v>
      </c>
      <c r="AT7" s="375" t="s">
        <v>475</v>
      </c>
      <c r="AU7" s="375" t="s">
        <v>475</v>
      </c>
      <c r="AV7" s="271" t="s">
        <v>473</v>
      </c>
      <c r="AW7" s="375" t="s">
        <v>473</v>
      </c>
      <c r="AX7" s="375" t="s">
        <v>473</v>
      </c>
      <c r="AY7" s="375" t="s">
        <v>473</v>
      </c>
      <c r="AZ7" s="375" t="s">
        <v>473</v>
      </c>
      <c r="BA7" s="271" t="s">
        <v>474</v>
      </c>
      <c r="BB7" s="271" t="s">
        <v>474</v>
      </c>
      <c r="BC7" s="271" t="s">
        <v>474</v>
      </c>
      <c r="BD7" s="271" t="s">
        <v>474</v>
      </c>
      <c r="BE7" s="271" t="s">
        <v>474</v>
      </c>
      <c r="BF7" s="271" t="s">
        <v>469</v>
      </c>
      <c r="BG7" s="375" t="s">
        <v>469</v>
      </c>
      <c r="BH7" s="375" t="s">
        <v>469</v>
      </c>
      <c r="BI7" s="375" t="s">
        <v>469</v>
      </c>
      <c r="BJ7" s="375" t="s">
        <v>469</v>
      </c>
      <c r="BK7" s="271" t="s">
        <v>470</v>
      </c>
      <c r="BL7" s="375" t="s">
        <v>470</v>
      </c>
      <c r="BM7" s="375" t="s">
        <v>470</v>
      </c>
      <c r="BN7" s="375" t="s">
        <v>470</v>
      </c>
      <c r="BO7" s="375" t="s">
        <v>470</v>
      </c>
      <c r="BP7" s="271" t="s">
        <v>471</v>
      </c>
      <c r="BQ7" s="375" t="s">
        <v>471</v>
      </c>
      <c r="BR7" s="375" t="s">
        <v>471</v>
      </c>
      <c r="BS7" s="375" t="s">
        <v>471</v>
      </c>
      <c r="BT7" s="375" t="s">
        <v>471</v>
      </c>
      <c r="BU7" s="271" t="s">
        <v>472</v>
      </c>
      <c r="BV7" s="375" t="s">
        <v>472</v>
      </c>
      <c r="BW7" s="375" t="s">
        <v>472</v>
      </c>
      <c r="BX7" s="375" t="s">
        <v>472</v>
      </c>
      <c r="BY7" s="376" t="s">
        <v>472</v>
      </c>
      <c r="BZ7" s="318" t="s">
        <v>475</v>
      </c>
      <c r="CA7" s="375" t="s">
        <v>475</v>
      </c>
      <c r="CB7" s="375" t="s">
        <v>475</v>
      </c>
      <c r="CC7" s="375" t="s">
        <v>475</v>
      </c>
      <c r="CD7" s="375" t="s">
        <v>475</v>
      </c>
      <c r="CE7" s="271" t="s">
        <v>473</v>
      </c>
      <c r="CF7" s="375" t="s">
        <v>473</v>
      </c>
      <c r="CG7" s="375" t="s">
        <v>473</v>
      </c>
      <c r="CH7" s="375" t="s">
        <v>473</v>
      </c>
      <c r="CI7" s="375" t="s">
        <v>473</v>
      </c>
      <c r="CJ7" s="271" t="s">
        <v>474</v>
      </c>
      <c r="CK7" s="271" t="s">
        <v>474</v>
      </c>
      <c r="CL7" s="271" t="s">
        <v>474</v>
      </c>
      <c r="CM7" s="271" t="s">
        <v>474</v>
      </c>
      <c r="CN7" s="271" t="s">
        <v>474</v>
      </c>
      <c r="CO7" s="271" t="s">
        <v>469</v>
      </c>
      <c r="CP7" s="375" t="s">
        <v>469</v>
      </c>
      <c r="CQ7" s="375" t="s">
        <v>469</v>
      </c>
      <c r="CR7" s="375" t="s">
        <v>469</v>
      </c>
      <c r="CS7" s="375" t="s">
        <v>469</v>
      </c>
      <c r="CT7" s="271" t="s">
        <v>470</v>
      </c>
      <c r="CU7" s="375" t="s">
        <v>470</v>
      </c>
      <c r="CV7" s="375" t="s">
        <v>470</v>
      </c>
      <c r="CW7" s="375" t="s">
        <v>470</v>
      </c>
      <c r="CX7" s="375" t="s">
        <v>470</v>
      </c>
      <c r="CY7" s="271" t="s">
        <v>471</v>
      </c>
      <c r="CZ7" s="375" t="s">
        <v>471</v>
      </c>
      <c r="DA7" s="375" t="s">
        <v>471</v>
      </c>
      <c r="DB7" s="375" t="s">
        <v>471</v>
      </c>
      <c r="DC7" s="375" t="s">
        <v>471</v>
      </c>
      <c r="DD7" s="271" t="s">
        <v>472</v>
      </c>
      <c r="DE7" s="375" t="s">
        <v>472</v>
      </c>
      <c r="DF7" s="375" t="s">
        <v>472</v>
      </c>
      <c r="DG7" s="375" t="s">
        <v>472</v>
      </c>
      <c r="DH7" s="376" t="s">
        <v>472</v>
      </c>
      <c r="DI7" s="314" t="s">
        <v>475</v>
      </c>
      <c r="DJ7" s="375" t="s">
        <v>475</v>
      </c>
      <c r="DK7" s="375" t="s">
        <v>475</v>
      </c>
      <c r="DL7" s="375" t="s">
        <v>475</v>
      </c>
      <c r="DM7" s="375" t="s">
        <v>475</v>
      </c>
      <c r="DN7" s="271" t="s">
        <v>473</v>
      </c>
      <c r="DO7" s="375" t="s">
        <v>473</v>
      </c>
      <c r="DP7" s="375" t="s">
        <v>473</v>
      </c>
      <c r="DQ7" s="375" t="s">
        <v>473</v>
      </c>
      <c r="DR7" s="375" t="s">
        <v>473</v>
      </c>
      <c r="DS7" s="271" t="s">
        <v>474</v>
      </c>
      <c r="DT7" s="271" t="s">
        <v>474</v>
      </c>
      <c r="DU7" s="271" t="s">
        <v>474</v>
      </c>
      <c r="DV7" s="271" t="s">
        <v>474</v>
      </c>
      <c r="DW7" s="271" t="s">
        <v>474</v>
      </c>
      <c r="DX7" s="271" t="s">
        <v>469</v>
      </c>
      <c r="DY7" s="375" t="s">
        <v>469</v>
      </c>
      <c r="DZ7" s="375" t="s">
        <v>469</v>
      </c>
      <c r="EA7" s="375" t="s">
        <v>469</v>
      </c>
      <c r="EB7" s="375" t="s">
        <v>469</v>
      </c>
      <c r="EC7" s="271" t="s">
        <v>470</v>
      </c>
      <c r="ED7" s="375" t="s">
        <v>470</v>
      </c>
      <c r="EE7" s="375" t="s">
        <v>470</v>
      </c>
      <c r="EF7" s="375" t="s">
        <v>470</v>
      </c>
      <c r="EG7" s="375" t="s">
        <v>470</v>
      </c>
      <c r="EH7" s="271" t="s">
        <v>471</v>
      </c>
      <c r="EI7" s="375" t="s">
        <v>471</v>
      </c>
      <c r="EJ7" s="375" t="s">
        <v>471</v>
      </c>
      <c r="EK7" s="375" t="s">
        <v>471</v>
      </c>
      <c r="EL7" s="375" t="s">
        <v>471</v>
      </c>
      <c r="EM7" s="271" t="s">
        <v>472</v>
      </c>
      <c r="EN7" s="375" t="s">
        <v>472</v>
      </c>
      <c r="EO7" s="375" t="s">
        <v>472</v>
      </c>
      <c r="EP7" s="375" t="s">
        <v>472</v>
      </c>
      <c r="EQ7" s="377" t="s">
        <v>472</v>
      </c>
      <c r="ER7" s="318" t="s">
        <v>475</v>
      </c>
      <c r="ES7" s="375" t="s">
        <v>475</v>
      </c>
      <c r="ET7" s="375" t="s">
        <v>475</v>
      </c>
      <c r="EU7" s="375" t="s">
        <v>475</v>
      </c>
      <c r="EV7" s="375" t="s">
        <v>475</v>
      </c>
      <c r="EW7" s="271" t="s">
        <v>473</v>
      </c>
      <c r="EX7" s="375" t="s">
        <v>473</v>
      </c>
      <c r="EY7" s="375" t="s">
        <v>473</v>
      </c>
      <c r="EZ7" s="375" t="s">
        <v>473</v>
      </c>
      <c r="FA7" s="375" t="s">
        <v>473</v>
      </c>
      <c r="FB7" s="271" t="s">
        <v>474</v>
      </c>
      <c r="FC7" s="271" t="s">
        <v>474</v>
      </c>
      <c r="FD7" s="271" t="s">
        <v>474</v>
      </c>
      <c r="FE7" s="271" t="s">
        <v>474</v>
      </c>
      <c r="FF7" s="271" t="s">
        <v>474</v>
      </c>
      <c r="FG7" s="271" t="s">
        <v>469</v>
      </c>
      <c r="FH7" s="375" t="s">
        <v>469</v>
      </c>
      <c r="FI7" s="375" t="s">
        <v>469</v>
      </c>
      <c r="FJ7" s="375" t="s">
        <v>469</v>
      </c>
      <c r="FK7" s="375" t="s">
        <v>469</v>
      </c>
      <c r="FL7" s="271" t="s">
        <v>470</v>
      </c>
      <c r="FM7" s="375" t="s">
        <v>470</v>
      </c>
      <c r="FN7" s="375" t="s">
        <v>470</v>
      </c>
      <c r="FO7" s="375" t="s">
        <v>470</v>
      </c>
      <c r="FP7" s="375" t="s">
        <v>470</v>
      </c>
      <c r="FQ7" s="271" t="s">
        <v>471</v>
      </c>
      <c r="FR7" s="375" t="s">
        <v>471</v>
      </c>
      <c r="FS7" s="375" t="s">
        <v>471</v>
      </c>
      <c r="FT7" s="375" t="s">
        <v>471</v>
      </c>
      <c r="FU7" s="375" t="s">
        <v>471</v>
      </c>
      <c r="FV7" s="271" t="s">
        <v>472</v>
      </c>
      <c r="FW7" s="375" t="s">
        <v>472</v>
      </c>
      <c r="FX7" s="375" t="s">
        <v>472</v>
      </c>
      <c r="FY7" s="375" t="s">
        <v>472</v>
      </c>
      <c r="FZ7" s="376" t="s">
        <v>472</v>
      </c>
      <c r="GA7" s="318" t="s">
        <v>475</v>
      </c>
      <c r="GB7" s="375" t="s">
        <v>475</v>
      </c>
      <c r="GC7" s="375" t="s">
        <v>475</v>
      </c>
      <c r="GD7" s="375" t="s">
        <v>475</v>
      </c>
      <c r="GE7" s="375" t="s">
        <v>475</v>
      </c>
      <c r="GF7" s="271" t="s">
        <v>473</v>
      </c>
      <c r="GG7" s="375" t="s">
        <v>473</v>
      </c>
      <c r="GH7" s="375" t="s">
        <v>473</v>
      </c>
      <c r="GI7" s="375" t="s">
        <v>473</v>
      </c>
      <c r="GJ7" s="375" t="s">
        <v>473</v>
      </c>
      <c r="GK7" s="271" t="s">
        <v>474</v>
      </c>
      <c r="GL7" s="271" t="s">
        <v>474</v>
      </c>
      <c r="GM7" s="271" t="s">
        <v>474</v>
      </c>
      <c r="GN7" s="271" t="s">
        <v>474</v>
      </c>
      <c r="GO7" s="271" t="s">
        <v>474</v>
      </c>
      <c r="GP7" s="271" t="s">
        <v>469</v>
      </c>
      <c r="GQ7" s="375" t="s">
        <v>469</v>
      </c>
      <c r="GR7" s="375" t="s">
        <v>469</v>
      </c>
      <c r="GS7" s="375" t="s">
        <v>469</v>
      </c>
      <c r="GT7" s="375" t="s">
        <v>469</v>
      </c>
      <c r="GU7" s="271" t="s">
        <v>470</v>
      </c>
      <c r="GV7" s="375" t="s">
        <v>470</v>
      </c>
      <c r="GW7" s="375" t="s">
        <v>470</v>
      </c>
      <c r="GX7" s="375" t="s">
        <v>470</v>
      </c>
      <c r="GY7" s="375" t="s">
        <v>470</v>
      </c>
      <c r="GZ7" s="271" t="s">
        <v>471</v>
      </c>
      <c r="HA7" s="375" t="s">
        <v>471</v>
      </c>
      <c r="HB7" s="375" t="s">
        <v>471</v>
      </c>
      <c r="HC7" s="375" t="s">
        <v>471</v>
      </c>
      <c r="HD7" s="375" t="s">
        <v>471</v>
      </c>
      <c r="HE7" s="271" t="s">
        <v>472</v>
      </c>
      <c r="HF7" s="375" t="s">
        <v>472</v>
      </c>
      <c r="HG7" s="375" t="s">
        <v>472</v>
      </c>
      <c r="HH7" s="375" t="s">
        <v>472</v>
      </c>
      <c r="HI7" s="376" t="s">
        <v>472</v>
      </c>
      <c r="HJ7" s="318" t="s">
        <v>475</v>
      </c>
      <c r="HK7" s="375" t="s">
        <v>475</v>
      </c>
      <c r="HL7" s="375" t="s">
        <v>475</v>
      </c>
      <c r="HM7" s="375" t="s">
        <v>475</v>
      </c>
      <c r="HN7" s="375" t="s">
        <v>475</v>
      </c>
      <c r="HO7" s="271" t="s">
        <v>473</v>
      </c>
      <c r="HP7" s="375" t="s">
        <v>473</v>
      </c>
      <c r="HQ7" s="375" t="s">
        <v>473</v>
      </c>
      <c r="HR7" s="375" t="s">
        <v>473</v>
      </c>
      <c r="HS7" s="375" t="s">
        <v>473</v>
      </c>
      <c r="HT7" s="271" t="s">
        <v>474</v>
      </c>
      <c r="HU7" s="271" t="s">
        <v>474</v>
      </c>
      <c r="HV7" s="271" t="s">
        <v>474</v>
      </c>
      <c r="HW7" s="271" t="s">
        <v>474</v>
      </c>
      <c r="HX7" s="271" t="s">
        <v>474</v>
      </c>
      <c r="HY7" s="271" t="s">
        <v>469</v>
      </c>
      <c r="HZ7" s="375" t="s">
        <v>469</v>
      </c>
      <c r="IA7" s="375" t="s">
        <v>469</v>
      </c>
      <c r="IB7" s="375" t="s">
        <v>469</v>
      </c>
      <c r="IC7" s="375" t="s">
        <v>469</v>
      </c>
      <c r="ID7" s="271" t="s">
        <v>470</v>
      </c>
      <c r="IE7" s="375" t="s">
        <v>470</v>
      </c>
      <c r="IF7" s="375" t="s">
        <v>470</v>
      </c>
      <c r="IG7" s="375" t="s">
        <v>470</v>
      </c>
      <c r="IH7" s="375" t="s">
        <v>470</v>
      </c>
      <c r="II7" s="271" t="s">
        <v>471</v>
      </c>
      <c r="IJ7" s="375" t="s">
        <v>471</v>
      </c>
      <c r="IK7" s="375" t="s">
        <v>471</v>
      </c>
      <c r="IL7" s="375" t="s">
        <v>471</v>
      </c>
      <c r="IM7" s="375" t="s">
        <v>471</v>
      </c>
      <c r="IN7" s="271" t="s">
        <v>472</v>
      </c>
      <c r="IO7" s="375" t="s">
        <v>472</v>
      </c>
      <c r="IP7" s="375" t="s">
        <v>472</v>
      </c>
      <c r="IQ7" s="375" t="s">
        <v>472</v>
      </c>
      <c r="IR7" s="376" t="s">
        <v>472</v>
      </c>
      <c r="IS7" s="318" t="s">
        <v>475</v>
      </c>
      <c r="IT7" s="375" t="s">
        <v>475</v>
      </c>
      <c r="IU7" s="375" t="s">
        <v>475</v>
      </c>
      <c r="IV7" s="375" t="s">
        <v>475</v>
      </c>
      <c r="IW7" s="375" t="s">
        <v>475</v>
      </c>
      <c r="IX7" s="271" t="s">
        <v>473</v>
      </c>
      <c r="IY7" s="375" t="s">
        <v>473</v>
      </c>
      <c r="IZ7" s="375" t="s">
        <v>473</v>
      </c>
      <c r="JA7" s="375" t="s">
        <v>473</v>
      </c>
      <c r="JB7" s="375" t="s">
        <v>473</v>
      </c>
      <c r="JC7" s="271" t="s">
        <v>474</v>
      </c>
      <c r="JD7" s="271" t="s">
        <v>474</v>
      </c>
      <c r="JE7" s="271" t="s">
        <v>474</v>
      </c>
      <c r="JF7" s="271" t="s">
        <v>474</v>
      </c>
      <c r="JG7" s="271" t="s">
        <v>474</v>
      </c>
      <c r="JH7" s="271" t="s">
        <v>469</v>
      </c>
      <c r="JI7" s="375" t="s">
        <v>469</v>
      </c>
      <c r="JJ7" s="375" t="s">
        <v>469</v>
      </c>
      <c r="JK7" s="375" t="s">
        <v>469</v>
      </c>
      <c r="JL7" s="375" t="s">
        <v>469</v>
      </c>
      <c r="JM7" s="271" t="s">
        <v>470</v>
      </c>
      <c r="JN7" s="375" t="s">
        <v>470</v>
      </c>
      <c r="JO7" s="375" t="s">
        <v>470</v>
      </c>
      <c r="JP7" s="375" t="s">
        <v>470</v>
      </c>
      <c r="JQ7" s="375" t="s">
        <v>470</v>
      </c>
      <c r="JR7" s="271" t="s">
        <v>471</v>
      </c>
      <c r="JS7" s="375" t="s">
        <v>471</v>
      </c>
      <c r="JT7" s="375" t="s">
        <v>471</v>
      </c>
      <c r="JU7" s="375" t="s">
        <v>471</v>
      </c>
      <c r="JV7" s="375" t="s">
        <v>471</v>
      </c>
      <c r="JW7" s="271" t="s">
        <v>472</v>
      </c>
      <c r="JX7" s="375" t="s">
        <v>472</v>
      </c>
      <c r="JY7" s="375" t="s">
        <v>472</v>
      </c>
      <c r="JZ7" s="375" t="s">
        <v>472</v>
      </c>
      <c r="KA7" s="376" t="s">
        <v>472</v>
      </c>
    </row>
    <row r="8" spans="1:287" s="1" customFormat="1" ht="56.5" customHeight="1" x14ac:dyDescent="0.2">
      <c r="A8" s="225"/>
      <c r="B8" s="219"/>
      <c r="C8" s="273"/>
      <c r="D8" s="273"/>
      <c r="E8" s="224"/>
      <c r="F8" s="224"/>
      <c r="G8" s="224"/>
      <c r="H8" s="379" t="s">
        <v>708</v>
      </c>
      <c r="I8" s="372" t="s">
        <v>709</v>
      </c>
      <c r="J8" s="372" t="s">
        <v>710</v>
      </c>
      <c r="K8" s="372" t="s">
        <v>711</v>
      </c>
      <c r="L8" s="372" t="s">
        <v>712</v>
      </c>
      <c r="M8" s="372" t="s">
        <v>708</v>
      </c>
      <c r="N8" s="372" t="s">
        <v>709</v>
      </c>
      <c r="O8" s="372" t="s">
        <v>710</v>
      </c>
      <c r="P8" s="372" t="s">
        <v>711</v>
      </c>
      <c r="Q8" s="372" t="s">
        <v>712</v>
      </c>
      <c r="R8" s="372" t="s">
        <v>708</v>
      </c>
      <c r="S8" s="372" t="s">
        <v>709</v>
      </c>
      <c r="T8" s="372" t="s">
        <v>710</v>
      </c>
      <c r="U8" s="372" t="s">
        <v>711</v>
      </c>
      <c r="V8" s="372" t="s">
        <v>712</v>
      </c>
      <c r="W8" s="372" t="s">
        <v>708</v>
      </c>
      <c r="X8" s="372" t="s">
        <v>709</v>
      </c>
      <c r="Y8" s="372" t="s">
        <v>710</v>
      </c>
      <c r="Z8" s="372" t="s">
        <v>711</v>
      </c>
      <c r="AA8" s="372" t="s">
        <v>712</v>
      </c>
      <c r="AB8" s="372" t="s">
        <v>708</v>
      </c>
      <c r="AC8" s="372" t="s">
        <v>709</v>
      </c>
      <c r="AD8" s="372" t="s">
        <v>710</v>
      </c>
      <c r="AE8" s="372" t="s">
        <v>711</v>
      </c>
      <c r="AF8" s="372" t="s">
        <v>712</v>
      </c>
      <c r="AG8" s="372" t="s">
        <v>708</v>
      </c>
      <c r="AH8" s="372" t="s">
        <v>709</v>
      </c>
      <c r="AI8" s="372" t="s">
        <v>710</v>
      </c>
      <c r="AJ8" s="372" t="s">
        <v>711</v>
      </c>
      <c r="AK8" s="372" t="s">
        <v>712</v>
      </c>
      <c r="AL8" s="372" t="s">
        <v>708</v>
      </c>
      <c r="AM8" s="372" t="s">
        <v>709</v>
      </c>
      <c r="AN8" s="372" t="s">
        <v>710</v>
      </c>
      <c r="AO8" s="372" t="s">
        <v>711</v>
      </c>
      <c r="AP8" s="378" t="s">
        <v>712</v>
      </c>
      <c r="AQ8" s="379" t="s">
        <v>708</v>
      </c>
      <c r="AR8" s="372" t="s">
        <v>709</v>
      </c>
      <c r="AS8" s="372" t="s">
        <v>710</v>
      </c>
      <c r="AT8" s="372" t="s">
        <v>711</v>
      </c>
      <c r="AU8" s="372" t="s">
        <v>712</v>
      </c>
      <c r="AV8" s="372" t="s">
        <v>708</v>
      </c>
      <c r="AW8" s="372" t="s">
        <v>709</v>
      </c>
      <c r="AX8" s="372" t="s">
        <v>710</v>
      </c>
      <c r="AY8" s="372" t="s">
        <v>711</v>
      </c>
      <c r="AZ8" s="372" t="s">
        <v>712</v>
      </c>
      <c r="BA8" s="372" t="s">
        <v>708</v>
      </c>
      <c r="BB8" s="372" t="s">
        <v>709</v>
      </c>
      <c r="BC8" s="372" t="s">
        <v>710</v>
      </c>
      <c r="BD8" s="372" t="s">
        <v>711</v>
      </c>
      <c r="BE8" s="372" t="s">
        <v>712</v>
      </c>
      <c r="BF8" s="372" t="s">
        <v>708</v>
      </c>
      <c r="BG8" s="372" t="s">
        <v>709</v>
      </c>
      <c r="BH8" s="372" t="s">
        <v>710</v>
      </c>
      <c r="BI8" s="372" t="s">
        <v>711</v>
      </c>
      <c r="BJ8" s="372" t="s">
        <v>712</v>
      </c>
      <c r="BK8" s="372" t="s">
        <v>708</v>
      </c>
      <c r="BL8" s="372" t="s">
        <v>709</v>
      </c>
      <c r="BM8" s="372" t="s">
        <v>710</v>
      </c>
      <c r="BN8" s="372" t="s">
        <v>711</v>
      </c>
      <c r="BO8" s="372" t="s">
        <v>712</v>
      </c>
      <c r="BP8" s="372" t="s">
        <v>708</v>
      </c>
      <c r="BQ8" s="372" t="s">
        <v>709</v>
      </c>
      <c r="BR8" s="372" t="s">
        <v>710</v>
      </c>
      <c r="BS8" s="372" t="s">
        <v>711</v>
      </c>
      <c r="BT8" s="372" t="s">
        <v>712</v>
      </c>
      <c r="BU8" s="372" t="s">
        <v>708</v>
      </c>
      <c r="BV8" s="372" t="s">
        <v>709</v>
      </c>
      <c r="BW8" s="372" t="s">
        <v>710</v>
      </c>
      <c r="BX8" s="372" t="s">
        <v>711</v>
      </c>
      <c r="BY8" s="378" t="s">
        <v>712</v>
      </c>
      <c r="BZ8" s="379" t="s">
        <v>708</v>
      </c>
      <c r="CA8" s="372" t="s">
        <v>709</v>
      </c>
      <c r="CB8" s="372" t="s">
        <v>710</v>
      </c>
      <c r="CC8" s="372" t="s">
        <v>711</v>
      </c>
      <c r="CD8" s="372" t="s">
        <v>712</v>
      </c>
      <c r="CE8" s="372" t="s">
        <v>708</v>
      </c>
      <c r="CF8" s="372" t="s">
        <v>709</v>
      </c>
      <c r="CG8" s="372" t="s">
        <v>710</v>
      </c>
      <c r="CH8" s="372" t="s">
        <v>711</v>
      </c>
      <c r="CI8" s="372" t="s">
        <v>712</v>
      </c>
      <c r="CJ8" s="372" t="s">
        <v>708</v>
      </c>
      <c r="CK8" s="372" t="s">
        <v>709</v>
      </c>
      <c r="CL8" s="372" t="s">
        <v>710</v>
      </c>
      <c r="CM8" s="372" t="s">
        <v>711</v>
      </c>
      <c r="CN8" s="372" t="s">
        <v>712</v>
      </c>
      <c r="CO8" s="372" t="s">
        <v>708</v>
      </c>
      <c r="CP8" s="372" t="s">
        <v>709</v>
      </c>
      <c r="CQ8" s="372" t="s">
        <v>710</v>
      </c>
      <c r="CR8" s="372" t="s">
        <v>711</v>
      </c>
      <c r="CS8" s="372" t="s">
        <v>712</v>
      </c>
      <c r="CT8" s="372" t="s">
        <v>708</v>
      </c>
      <c r="CU8" s="372" t="s">
        <v>709</v>
      </c>
      <c r="CV8" s="372" t="s">
        <v>710</v>
      </c>
      <c r="CW8" s="372" t="s">
        <v>711</v>
      </c>
      <c r="CX8" s="372" t="s">
        <v>712</v>
      </c>
      <c r="CY8" s="372" t="s">
        <v>708</v>
      </c>
      <c r="CZ8" s="372" t="s">
        <v>709</v>
      </c>
      <c r="DA8" s="372" t="s">
        <v>710</v>
      </c>
      <c r="DB8" s="372" t="s">
        <v>711</v>
      </c>
      <c r="DC8" s="372" t="s">
        <v>712</v>
      </c>
      <c r="DD8" s="372" t="s">
        <v>708</v>
      </c>
      <c r="DE8" s="372" t="s">
        <v>709</v>
      </c>
      <c r="DF8" s="372" t="s">
        <v>710</v>
      </c>
      <c r="DG8" s="372" t="s">
        <v>711</v>
      </c>
      <c r="DH8" s="378" t="s">
        <v>712</v>
      </c>
      <c r="DI8" s="390" t="s">
        <v>708</v>
      </c>
      <c r="DJ8" s="372" t="s">
        <v>709</v>
      </c>
      <c r="DK8" s="372" t="s">
        <v>710</v>
      </c>
      <c r="DL8" s="372" t="s">
        <v>711</v>
      </c>
      <c r="DM8" s="372" t="s">
        <v>712</v>
      </c>
      <c r="DN8" s="372" t="s">
        <v>708</v>
      </c>
      <c r="DO8" s="372" t="s">
        <v>709</v>
      </c>
      <c r="DP8" s="372" t="s">
        <v>710</v>
      </c>
      <c r="DQ8" s="372" t="s">
        <v>711</v>
      </c>
      <c r="DR8" s="372" t="s">
        <v>712</v>
      </c>
      <c r="DS8" s="372" t="s">
        <v>708</v>
      </c>
      <c r="DT8" s="372" t="s">
        <v>709</v>
      </c>
      <c r="DU8" s="372" t="s">
        <v>710</v>
      </c>
      <c r="DV8" s="372" t="s">
        <v>711</v>
      </c>
      <c r="DW8" s="372" t="s">
        <v>712</v>
      </c>
      <c r="DX8" s="372" t="s">
        <v>708</v>
      </c>
      <c r="DY8" s="372" t="s">
        <v>709</v>
      </c>
      <c r="DZ8" s="372" t="s">
        <v>710</v>
      </c>
      <c r="EA8" s="372" t="s">
        <v>711</v>
      </c>
      <c r="EB8" s="372" t="s">
        <v>712</v>
      </c>
      <c r="EC8" s="372" t="s">
        <v>708</v>
      </c>
      <c r="ED8" s="372" t="s">
        <v>709</v>
      </c>
      <c r="EE8" s="372" t="s">
        <v>710</v>
      </c>
      <c r="EF8" s="372" t="s">
        <v>711</v>
      </c>
      <c r="EG8" s="372" t="s">
        <v>712</v>
      </c>
      <c r="EH8" s="372" t="s">
        <v>708</v>
      </c>
      <c r="EI8" s="372" t="s">
        <v>709</v>
      </c>
      <c r="EJ8" s="372" t="s">
        <v>710</v>
      </c>
      <c r="EK8" s="372" t="s">
        <v>711</v>
      </c>
      <c r="EL8" s="372" t="s">
        <v>712</v>
      </c>
      <c r="EM8" s="372" t="s">
        <v>708</v>
      </c>
      <c r="EN8" s="372" t="s">
        <v>709</v>
      </c>
      <c r="EO8" s="372" t="s">
        <v>710</v>
      </c>
      <c r="EP8" s="372" t="s">
        <v>711</v>
      </c>
      <c r="EQ8" s="380" t="s">
        <v>712</v>
      </c>
      <c r="ER8" s="379" t="s">
        <v>708</v>
      </c>
      <c r="ES8" s="372" t="s">
        <v>709</v>
      </c>
      <c r="ET8" s="372" t="s">
        <v>710</v>
      </c>
      <c r="EU8" s="372" t="s">
        <v>711</v>
      </c>
      <c r="EV8" s="372" t="s">
        <v>712</v>
      </c>
      <c r="EW8" s="372" t="s">
        <v>708</v>
      </c>
      <c r="EX8" s="372" t="s">
        <v>709</v>
      </c>
      <c r="EY8" s="372" t="s">
        <v>710</v>
      </c>
      <c r="EZ8" s="372" t="s">
        <v>711</v>
      </c>
      <c r="FA8" s="372" t="s">
        <v>712</v>
      </c>
      <c r="FB8" s="372" t="s">
        <v>708</v>
      </c>
      <c r="FC8" s="372" t="s">
        <v>709</v>
      </c>
      <c r="FD8" s="372" t="s">
        <v>710</v>
      </c>
      <c r="FE8" s="372" t="s">
        <v>711</v>
      </c>
      <c r="FF8" s="372" t="s">
        <v>712</v>
      </c>
      <c r="FG8" s="372" t="s">
        <v>708</v>
      </c>
      <c r="FH8" s="372" t="s">
        <v>709</v>
      </c>
      <c r="FI8" s="372" t="s">
        <v>710</v>
      </c>
      <c r="FJ8" s="372" t="s">
        <v>711</v>
      </c>
      <c r="FK8" s="372" t="s">
        <v>712</v>
      </c>
      <c r="FL8" s="372" t="s">
        <v>708</v>
      </c>
      <c r="FM8" s="372" t="s">
        <v>709</v>
      </c>
      <c r="FN8" s="372" t="s">
        <v>710</v>
      </c>
      <c r="FO8" s="372" t="s">
        <v>711</v>
      </c>
      <c r="FP8" s="372" t="s">
        <v>712</v>
      </c>
      <c r="FQ8" s="372" t="s">
        <v>708</v>
      </c>
      <c r="FR8" s="372" t="s">
        <v>709</v>
      </c>
      <c r="FS8" s="372" t="s">
        <v>710</v>
      </c>
      <c r="FT8" s="372" t="s">
        <v>711</v>
      </c>
      <c r="FU8" s="372" t="s">
        <v>712</v>
      </c>
      <c r="FV8" s="372" t="s">
        <v>708</v>
      </c>
      <c r="FW8" s="372" t="s">
        <v>709</v>
      </c>
      <c r="FX8" s="372" t="s">
        <v>710</v>
      </c>
      <c r="FY8" s="372" t="s">
        <v>711</v>
      </c>
      <c r="FZ8" s="378" t="s">
        <v>712</v>
      </c>
      <c r="GA8" s="379" t="s">
        <v>708</v>
      </c>
      <c r="GB8" s="372" t="s">
        <v>709</v>
      </c>
      <c r="GC8" s="372" t="s">
        <v>710</v>
      </c>
      <c r="GD8" s="372" t="s">
        <v>711</v>
      </c>
      <c r="GE8" s="372" t="s">
        <v>712</v>
      </c>
      <c r="GF8" s="372" t="s">
        <v>708</v>
      </c>
      <c r="GG8" s="372" t="s">
        <v>709</v>
      </c>
      <c r="GH8" s="372" t="s">
        <v>710</v>
      </c>
      <c r="GI8" s="372" t="s">
        <v>711</v>
      </c>
      <c r="GJ8" s="372" t="s">
        <v>712</v>
      </c>
      <c r="GK8" s="372" t="s">
        <v>708</v>
      </c>
      <c r="GL8" s="372" t="s">
        <v>709</v>
      </c>
      <c r="GM8" s="372" t="s">
        <v>710</v>
      </c>
      <c r="GN8" s="372" t="s">
        <v>711</v>
      </c>
      <c r="GO8" s="372" t="s">
        <v>712</v>
      </c>
      <c r="GP8" s="372" t="s">
        <v>708</v>
      </c>
      <c r="GQ8" s="372" t="s">
        <v>709</v>
      </c>
      <c r="GR8" s="372" t="s">
        <v>710</v>
      </c>
      <c r="GS8" s="372" t="s">
        <v>711</v>
      </c>
      <c r="GT8" s="372" t="s">
        <v>712</v>
      </c>
      <c r="GU8" s="372" t="s">
        <v>708</v>
      </c>
      <c r="GV8" s="372" t="s">
        <v>709</v>
      </c>
      <c r="GW8" s="372" t="s">
        <v>710</v>
      </c>
      <c r="GX8" s="372" t="s">
        <v>711</v>
      </c>
      <c r="GY8" s="372" t="s">
        <v>712</v>
      </c>
      <c r="GZ8" s="372" t="s">
        <v>708</v>
      </c>
      <c r="HA8" s="372" t="s">
        <v>709</v>
      </c>
      <c r="HB8" s="372" t="s">
        <v>710</v>
      </c>
      <c r="HC8" s="372" t="s">
        <v>711</v>
      </c>
      <c r="HD8" s="372" t="s">
        <v>712</v>
      </c>
      <c r="HE8" s="372" t="s">
        <v>708</v>
      </c>
      <c r="HF8" s="372" t="s">
        <v>709</v>
      </c>
      <c r="HG8" s="372" t="s">
        <v>710</v>
      </c>
      <c r="HH8" s="372" t="s">
        <v>711</v>
      </c>
      <c r="HI8" s="378" t="s">
        <v>712</v>
      </c>
      <c r="HJ8" s="379" t="s">
        <v>708</v>
      </c>
      <c r="HK8" s="372" t="s">
        <v>709</v>
      </c>
      <c r="HL8" s="372" t="s">
        <v>710</v>
      </c>
      <c r="HM8" s="372" t="s">
        <v>711</v>
      </c>
      <c r="HN8" s="372" t="s">
        <v>712</v>
      </c>
      <c r="HO8" s="372" t="s">
        <v>708</v>
      </c>
      <c r="HP8" s="372" t="s">
        <v>709</v>
      </c>
      <c r="HQ8" s="372" t="s">
        <v>710</v>
      </c>
      <c r="HR8" s="372" t="s">
        <v>711</v>
      </c>
      <c r="HS8" s="372" t="s">
        <v>712</v>
      </c>
      <c r="HT8" s="372" t="s">
        <v>708</v>
      </c>
      <c r="HU8" s="372" t="s">
        <v>709</v>
      </c>
      <c r="HV8" s="372" t="s">
        <v>710</v>
      </c>
      <c r="HW8" s="372" t="s">
        <v>711</v>
      </c>
      <c r="HX8" s="372" t="s">
        <v>712</v>
      </c>
      <c r="HY8" s="372" t="s">
        <v>708</v>
      </c>
      <c r="HZ8" s="372" t="s">
        <v>709</v>
      </c>
      <c r="IA8" s="372" t="s">
        <v>710</v>
      </c>
      <c r="IB8" s="372" t="s">
        <v>711</v>
      </c>
      <c r="IC8" s="372" t="s">
        <v>712</v>
      </c>
      <c r="ID8" s="372" t="s">
        <v>708</v>
      </c>
      <c r="IE8" s="372" t="s">
        <v>709</v>
      </c>
      <c r="IF8" s="372" t="s">
        <v>710</v>
      </c>
      <c r="IG8" s="372" t="s">
        <v>711</v>
      </c>
      <c r="IH8" s="372" t="s">
        <v>712</v>
      </c>
      <c r="II8" s="372" t="s">
        <v>708</v>
      </c>
      <c r="IJ8" s="372" t="s">
        <v>709</v>
      </c>
      <c r="IK8" s="372" t="s">
        <v>710</v>
      </c>
      <c r="IL8" s="372" t="s">
        <v>711</v>
      </c>
      <c r="IM8" s="372" t="s">
        <v>712</v>
      </c>
      <c r="IN8" s="372" t="s">
        <v>708</v>
      </c>
      <c r="IO8" s="372" t="s">
        <v>709</v>
      </c>
      <c r="IP8" s="372" t="s">
        <v>710</v>
      </c>
      <c r="IQ8" s="372" t="s">
        <v>711</v>
      </c>
      <c r="IR8" s="378" t="s">
        <v>712</v>
      </c>
      <c r="IS8" s="379" t="s">
        <v>708</v>
      </c>
      <c r="IT8" s="372" t="s">
        <v>709</v>
      </c>
      <c r="IU8" s="372" t="s">
        <v>710</v>
      </c>
      <c r="IV8" s="372" t="s">
        <v>711</v>
      </c>
      <c r="IW8" s="372" t="s">
        <v>712</v>
      </c>
      <c r="IX8" s="372" t="s">
        <v>708</v>
      </c>
      <c r="IY8" s="372" t="s">
        <v>709</v>
      </c>
      <c r="IZ8" s="372" t="s">
        <v>710</v>
      </c>
      <c r="JA8" s="372" t="s">
        <v>711</v>
      </c>
      <c r="JB8" s="372" t="s">
        <v>712</v>
      </c>
      <c r="JC8" s="372" t="s">
        <v>708</v>
      </c>
      <c r="JD8" s="372" t="s">
        <v>709</v>
      </c>
      <c r="JE8" s="372" t="s">
        <v>710</v>
      </c>
      <c r="JF8" s="372" t="s">
        <v>711</v>
      </c>
      <c r="JG8" s="372" t="s">
        <v>712</v>
      </c>
      <c r="JH8" s="372" t="s">
        <v>708</v>
      </c>
      <c r="JI8" s="372" t="s">
        <v>709</v>
      </c>
      <c r="JJ8" s="372" t="s">
        <v>710</v>
      </c>
      <c r="JK8" s="372" t="s">
        <v>711</v>
      </c>
      <c r="JL8" s="372" t="s">
        <v>712</v>
      </c>
      <c r="JM8" s="372" t="s">
        <v>708</v>
      </c>
      <c r="JN8" s="372" t="s">
        <v>709</v>
      </c>
      <c r="JO8" s="372" t="s">
        <v>710</v>
      </c>
      <c r="JP8" s="372" t="s">
        <v>711</v>
      </c>
      <c r="JQ8" s="372" t="s">
        <v>712</v>
      </c>
      <c r="JR8" s="372" t="s">
        <v>708</v>
      </c>
      <c r="JS8" s="372" t="s">
        <v>709</v>
      </c>
      <c r="JT8" s="372" t="s">
        <v>710</v>
      </c>
      <c r="JU8" s="372" t="s">
        <v>711</v>
      </c>
      <c r="JV8" s="372" t="s">
        <v>712</v>
      </c>
      <c r="JW8" s="372" t="s">
        <v>708</v>
      </c>
      <c r="JX8" s="372" t="s">
        <v>709</v>
      </c>
      <c r="JY8" s="372" t="s">
        <v>710</v>
      </c>
      <c r="JZ8" s="372" t="s">
        <v>711</v>
      </c>
      <c r="KA8" s="378" t="s">
        <v>712</v>
      </c>
    </row>
    <row r="9" spans="1:287" s="1" customFormat="1" ht="12.65" customHeight="1" x14ac:dyDescent="0.2">
      <c r="A9" s="220"/>
      <c r="B9" s="219"/>
      <c r="C9" s="273"/>
      <c r="D9" s="273"/>
      <c r="E9" s="216" t="s">
        <v>457</v>
      </c>
      <c r="F9" s="216" t="s">
        <v>456</v>
      </c>
      <c r="G9" s="243" t="s">
        <v>458</v>
      </c>
      <c r="H9" s="381">
        <v>2015</v>
      </c>
      <c r="I9" s="382">
        <f>$H$9</f>
        <v>2015</v>
      </c>
      <c r="J9" s="382">
        <f t="shared" ref="J9:AP9" si="24">$H$9</f>
        <v>2015</v>
      </c>
      <c r="K9" s="382">
        <f t="shared" si="24"/>
        <v>2015</v>
      </c>
      <c r="L9" s="382">
        <f t="shared" si="24"/>
        <v>2015</v>
      </c>
      <c r="M9" s="382">
        <f t="shared" si="24"/>
        <v>2015</v>
      </c>
      <c r="N9" s="382">
        <f t="shared" si="24"/>
        <v>2015</v>
      </c>
      <c r="O9" s="382">
        <f t="shared" si="24"/>
        <v>2015</v>
      </c>
      <c r="P9" s="382">
        <f t="shared" si="24"/>
        <v>2015</v>
      </c>
      <c r="Q9" s="382">
        <f t="shared" si="24"/>
        <v>2015</v>
      </c>
      <c r="R9" s="382">
        <f t="shared" si="24"/>
        <v>2015</v>
      </c>
      <c r="S9" s="382">
        <f t="shared" si="24"/>
        <v>2015</v>
      </c>
      <c r="T9" s="382">
        <f t="shared" si="24"/>
        <v>2015</v>
      </c>
      <c r="U9" s="382">
        <f t="shared" si="24"/>
        <v>2015</v>
      </c>
      <c r="V9" s="382">
        <f t="shared" si="24"/>
        <v>2015</v>
      </c>
      <c r="W9" s="382">
        <f t="shared" si="24"/>
        <v>2015</v>
      </c>
      <c r="X9" s="382">
        <f t="shared" si="24"/>
        <v>2015</v>
      </c>
      <c r="Y9" s="382">
        <f t="shared" si="24"/>
        <v>2015</v>
      </c>
      <c r="Z9" s="382">
        <f t="shared" si="24"/>
        <v>2015</v>
      </c>
      <c r="AA9" s="382">
        <f t="shared" si="24"/>
        <v>2015</v>
      </c>
      <c r="AB9" s="382">
        <f t="shared" si="24"/>
        <v>2015</v>
      </c>
      <c r="AC9" s="382">
        <f t="shared" si="24"/>
        <v>2015</v>
      </c>
      <c r="AD9" s="382">
        <f t="shared" si="24"/>
        <v>2015</v>
      </c>
      <c r="AE9" s="382">
        <f t="shared" si="24"/>
        <v>2015</v>
      </c>
      <c r="AF9" s="382">
        <f t="shared" si="24"/>
        <v>2015</v>
      </c>
      <c r="AG9" s="382">
        <f t="shared" si="24"/>
        <v>2015</v>
      </c>
      <c r="AH9" s="382">
        <f t="shared" si="24"/>
        <v>2015</v>
      </c>
      <c r="AI9" s="382">
        <f t="shared" si="24"/>
        <v>2015</v>
      </c>
      <c r="AJ9" s="382">
        <f t="shared" si="24"/>
        <v>2015</v>
      </c>
      <c r="AK9" s="382">
        <f t="shared" si="24"/>
        <v>2015</v>
      </c>
      <c r="AL9" s="382">
        <f t="shared" si="24"/>
        <v>2015</v>
      </c>
      <c r="AM9" s="382">
        <f t="shared" si="24"/>
        <v>2015</v>
      </c>
      <c r="AN9" s="382">
        <f t="shared" si="24"/>
        <v>2015</v>
      </c>
      <c r="AO9" s="382">
        <f t="shared" si="24"/>
        <v>2015</v>
      </c>
      <c r="AP9" s="383">
        <f t="shared" si="24"/>
        <v>2015</v>
      </c>
      <c r="AQ9" s="432">
        <v>2016</v>
      </c>
      <c r="AR9" s="433">
        <f>$AQ$9</f>
        <v>2016</v>
      </c>
      <c r="AS9" s="433">
        <f t="shared" ref="AS9:BY9" si="25">$AQ$9</f>
        <v>2016</v>
      </c>
      <c r="AT9" s="433">
        <f t="shared" si="25"/>
        <v>2016</v>
      </c>
      <c r="AU9" s="433">
        <f t="shared" si="25"/>
        <v>2016</v>
      </c>
      <c r="AV9" s="433">
        <f t="shared" si="25"/>
        <v>2016</v>
      </c>
      <c r="AW9" s="433">
        <f t="shared" si="25"/>
        <v>2016</v>
      </c>
      <c r="AX9" s="433">
        <f t="shared" si="25"/>
        <v>2016</v>
      </c>
      <c r="AY9" s="433">
        <f t="shared" si="25"/>
        <v>2016</v>
      </c>
      <c r="AZ9" s="433">
        <f t="shared" si="25"/>
        <v>2016</v>
      </c>
      <c r="BA9" s="433">
        <f t="shared" si="25"/>
        <v>2016</v>
      </c>
      <c r="BB9" s="433">
        <f t="shared" si="25"/>
        <v>2016</v>
      </c>
      <c r="BC9" s="433">
        <f t="shared" si="25"/>
        <v>2016</v>
      </c>
      <c r="BD9" s="433">
        <f t="shared" si="25"/>
        <v>2016</v>
      </c>
      <c r="BE9" s="433">
        <f t="shared" si="25"/>
        <v>2016</v>
      </c>
      <c r="BF9" s="433">
        <f t="shared" si="25"/>
        <v>2016</v>
      </c>
      <c r="BG9" s="433">
        <f t="shared" si="25"/>
        <v>2016</v>
      </c>
      <c r="BH9" s="433">
        <f t="shared" si="25"/>
        <v>2016</v>
      </c>
      <c r="BI9" s="433">
        <f t="shared" si="25"/>
        <v>2016</v>
      </c>
      <c r="BJ9" s="433">
        <f t="shared" si="25"/>
        <v>2016</v>
      </c>
      <c r="BK9" s="433">
        <f t="shared" si="25"/>
        <v>2016</v>
      </c>
      <c r="BL9" s="433">
        <f t="shared" si="25"/>
        <v>2016</v>
      </c>
      <c r="BM9" s="433">
        <f t="shared" si="25"/>
        <v>2016</v>
      </c>
      <c r="BN9" s="433">
        <f t="shared" si="25"/>
        <v>2016</v>
      </c>
      <c r="BO9" s="433">
        <f t="shared" si="25"/>
        <v>2016</v>
      </c>
      <c r="BP9" s="433">
        <f t="shared" si="25"/>
        <v>2016</v>
      </c>
      <c r="BQ9" s="433">
        <f t="shared" si="25"/>
        <v>2016</v>
      </c>
      <c r="BR9" s="433">
        <f t="shared" si="25"/>
        <v>2016</v>
      </c>
      <c r="BS9" s="433">
        <f t="shared" si="25"/>
        <v>2016</v>
      </c>
      <c r="BT9" s="433">
        <f t="shared" si="25"/>
        <v>2016</v>
      </c>
      <c r="BU9" s="433">
        <f t="shared" si="25"/>
        <v>2016</v>
      </c>
      <c r="BV9" s="433">
        <f t="shared" si="25"/>
        <v>2016</v>
      </c>
      <c r="BW9" s="433">
        <f t="shared" si="25"/>
        <v>2016</v>
      </c>
      <c r="BX9" s="433">
        <f t="shared" si="25"/>
        <v>2016</v>
      </c>
      <c r="BY9" s="434">
        <f t="shared" si="25"/>
        <v>2016</v>
      </c>
      <c r="BZ9" s="381">
        <v>2017</v>
      </c>
      <c r="CA9" s="382">
        <v>2017</v>
      </c>
      <c r="CB9" s="382">
        <v>2017</v>
      </c>
      <c r="CC9" s="382">
        <v>2017</v>
      </c>
      <c r="CD9" s="382">
        <v>2017</v>
      </c>
      <c r="CE9" s="382">
        <v>2017</v>
      </c>
      <c r="CF9" s="382">
        <v>2017</v>
      </c>
      <c r="CG9" s="382">
        <v>2017</v>
      </c>
      <c r="CH9" s="382">
        <v>2017</v>
      </c>
      <c r="CI9" s="382">
        <v>2017</v>
      </c>
      <c r="CJ9" s="382">
        <v>2017</v>
      </c>
      <c r="CK9" s="382">
        <v>2017</v>
      </c>
      <c r="CL9" s="382">
        <v>2017</v>
      </c>
      <c r="CM9" s="382">
        <v>2017</v>
      </c>
      <c r="CN9" s="382">
        <v>2017</v>
      </c>
      <c r="CO9" s="382">
        <v>2017</v>
      </c>
      <c r="CP9" s="382">
        <v>2017</v>
      </c>
      <c r="CQ9" s="382">
        <v>2017</v>
      </c>
      <c r="CR9" s="382">
        <v>2017</v>
      </c>
      <c r="CS9" s="382">
        <v>2017</v>
      </c>
      <c r="CT9" s="382">
        <v>2017</v>
      </c>
      <c r="CU9" s="382">
        <v>2017</v>
      </c>
      <c r="CV9" s="382">
        <v>2017</v>
      </c>
      <c r="CW9" s="382">
        <v>2017</v>
      </c>
      <c r="CX9" s="382">
        <v>2017</v>
      </c>
      <c r="CY9" s="382">
        <v>2017</v>
      </c>
      <c r="CZ9" s="382">
        <v>2017</v>
      </c>
      <c r="DA9" s="382">
        <v>2017</v>
      </c>
      <c r="DB9" s="382">
        <v>2017</v>
      </c>
      <c r="DC9" s="382">
        <v>2017</v>
      </c>
      <c r="DD9" s="382">
        <v>2017</v>
      </c>
      <c r="DE9" s="382">
        <v>2017</v>
      </c>
      <c r="DF9" s="382">
        <v>2017</v>
      </c>
      <c r="DG9" s="382">
        <v>2017</v>
      </c>
      <c r="DH9" s="391">
        <v>2017</v>
      </c>
      <c r="DI9" s="435">
        <v>2018</v>
      </c>
      <c r="DJ9" s="433">
        <v>2018</v>
      </c>
      <c r="DK9" s="433">
        <v>2018</v>
      </c>
      <c r="DL9" s="433">
        <v>2018</v>
      </c>
      <c r="DM9" s="433">
        <v>2018</v>
      </c>
      <c r="DN9" s="433">
        <v>2018</v>
      </c>
      <c r="DO9" s="433">
        <v>2018</v>
      </c>
      <c r="DP9" s="433">
        <v>2018</v>
      </c>
      <c r="DQ9" s="433">
        <v>2018</v>
      </c>
      <c r="DR9" s="433">
        <v>2018</v>
      </c>
      <c r="DS9" s="433">
        <v>2018</v>
      </c>
      <c r="DT9" s="433">
        <v>2018</v>
      </c>
      <c r="DU9" s="433">
        <v>2018</v>
      </c>
      <c r="DV9" s="433">
        <v>2018</v>
      </c>
      <c r="DW9" s="433">
        <v>2018</v>
      </c>
      <c r="DX9" s="433">
        <v>2018</v>
      </c>
      <c r="DY9" s="433">
        <v>2018</v>
      </c>
      <c r="DZ9" s="433">
        <v>2018</v>
      </c>
      <c r="EA9" s="433">
        <v>2018</v>
      </c>
      <c r="EB9" s="433">
        <v>2018</v>
      </c>
      <c r="EC9" s="433">
        <v>2018</v>
      </c>
      <c r="ED9" s="433">
        <v>2018</v>
      </c>
      <c r="EE9" s="433">
        <v>2018</v>
      </c>
      <c r="EF9" s="433">
        <v>2018</v>
      </c>
      <c r="EG9" s="433">
        <v>2018</v>
      </c>
      <c r="EH9" s="433">
        <v>2018</v>
      </c>
      <c r="EI9" s="433">
        <v>2018</v>
      </c>
      <c r="EJ9" s="433">
        <v>2018</v>
      </c>
      <c r="EK9" s="433">
        <v>2018</v>
      </c>
      <c r="EL9" s="433">
        <v>2018</v>
      </c>
      <c r="EM9" s="433">
        <v>2018</v>
      </c>
      <c r="EN9" s="433">
        <v>2018</v>
      </c>
      <c r="EO9" s="433">
        <v>2018</v>
      </c>
      <c r="EP9" s="433">
        <v>2018</v>
      </c>
      <c r="EQ9" s="436">
        <v>2018</v>
      </c>
      <c r="ER9" s="381">
        <v>2019</v>
      </c>
      <c r="ES9" s="382">
        <v>2019</v>
      </c>
      <c r="ET9" s="382">
        <v>2019</v>
      </c>
      <c r="EU9" s="382">
        <v>2019</v>
      </c>
      <c r="EV9" s="382">
        <v>2019</v>
      </c>
      <c r="EW9" s="382">
        <v>2019</v>
      </c>
      <c r="EX9" s="382">
        <v>2019</v>
      </c>
      <c r="EY9" s="382">
        <v>2019</v>
      </c>
      <c r="EZ9" s="382">
        <v>2019</v>
      </c>
      <c r="FA9" s="382">
        <v>2019</v>
      </c>
      <c r="FB9" s="382">
        <v>2019</v>
      </c>
      <c r="FC9" s="382">
        <v>2019</v>
      </c>
      <c r="FD9" s="382">
        <v>2019</v>
      </c>
      <c r="FE9" s="382">
        <v>2019</v>
      </c>
      <c r="FF9" s="382">
        <v>2019</v>
      </c>
      <c r="FG9" s="382">
        <v>2019</v>
      </c>
      <c r="FH9" s="382">
        <v>2019</v>
      </c>
      <c r="FI9" s="382">
        <v>2019</v>
      </c>
      <c r="FJ9" s="382">
        <v>2019</v>
      </c>
      <c r="FK9" s="382">
        <v>2019</v>
      </c>
      <c r="FL9" s="382">
        <v>2019</v>
      </c>
      <c r="FM9" s="382">
        <v>2019</v>
      </c>
      <c r="FN9" s="382">
        <v>2019</v>
      </c>
      <c r="FO9" s="382">
        <v>2019</v>
      </c>
      <c r="FP9" s="382">
        <v>2019</v>
      </c>
      <c r="FQ9" s="382">
        <v>2019</v>
      </c>
      <c r="FR9" s="382">
        <v>2019</v>
      </c>
      <c r="FS9" s="382">
        <v>2019</v>
      </c>
      <c r="FT9" s="382">
        <v>2019</v>
      </c>
      <c r="FU9" s="382">
        <v>2019</v>
      </c>
      <c r="FV9" s="382">
        <v>2019</v>
      </c>
      <c r="FW9" s="382">
        <v>2019</v>
      </c>
      <c r="FX9" s="382">
        <v>2019</v>
      </c>
      <c r="FY9" s="382">
        <v>2019</v>
      </c>
      <c r="FZ9" s="391">
        <v>2019</v>
      </c>
      <c r="GA9" s="437">
        <v>2020</v>
      </c>
      <c r="GB9" s="438">
        <v>2020</v>
      </c>
      <c r="GC9" s="438">
        <v>2020</v>
      </c>
      <c r="GD9" s="438">
        <v>2020</v>
      </c>
      <c r="GE9" s="438">
        <v>2020</v>
      </c>
      <c r="GF9" s="438">
        <v>2020</v>
      </c>
      <c r="GG9" s="438">
        <v>2020</v>
      </c>
      <c r="GH9" s="438">
        <v>2020</v>
      </c>
      <c r="GI9" s="438">
        <v>2020</v>
      </c>
      <c r="GJ9" s="438">
        <v>2020</v>
      </c>
      <c r="GK9" s="438">
        <v>2020</v>
      </c>
      <c r="GL9" s="438">
        <v>2020</v>
      </c>
      <c r="GM9" s="438">
        <v>2020</v>
      </c>
      <c r="GN9" s="438">
        <v>2020</v>
      </c>
      <c r="GO9" s="438">
        <v>2020</v>
      </c>
      <c r="GP9" s="438">
        <v>2020</v>
      </c>
      <c r="GQ9" s="438">
        <v>2020</v>
      </c>
      <c r="GR9" s="438">
        <v>2020</v>
      </c>
      <c r="GS9" s="438">
        <v>2020</v>
      </c>
      <c r="GT9" s="438">
        <v>2020</v>
      </c>
      <c r="GU9" s="438">
        <v>2020</v>
      </c>
      <c r="GV9" s="438">
        <v>2020</v>
      </c>
      <c r="GW9" s="438">
        <v>2020</v>
      </c>
      <c r="GX9" s="438">
        <v>2020</v>
      </c>
      <c r="GY9" s="438">
        <v>2020</v>
      </c>
      <c r="GZ9" s="438">
        <v>2020</v>
      </c>
      <c r="HA9" s="438">
        <v>2020</v>
      </c>
      <c r="HB9" s="438">
        <v>2020</v>
      </c>
      <c r="HC9" s="438">
        <v>2020</v>
      </c>
      <c r="HD9" s="438">
        <v>2020</v>
      </c>
      <c r="HE9" s="438">
        <v>2020</v>
      </c>
      <c r="HF9" s="438">
        <v>2020</v>
      </c>
      <c r="HG9" s="438">
        <v>2020</v>
      </c>
      <c r="HH9" s="438">
        <v>2020</v>
      </c>
      <c r="HI9" s="439">
        <v>2020</v>
      </c>
      <c r="HJ9" s="474">
        <v>2021</v>
      </c>
      <c r="HK9" s="475">
        <v>2021</v>
      </c>
      <c r="HL9" s="475">
        <v>2021</v>
      </c>
      <c r="HM9" s="475">
        <v>2021</v>
      </c>
      <c r="HN9" s="475">
        <v>2021</v>
      </c>
      <c r="HO9" s="475">
        <v>2021</v>
      </c>
      <c r="HP9" s="475">
        <v>2021</v>
      </c>
      <c r="HQ9" s="475">
        <v>2021</v>
      </c>
      <c r="HR9" s="475">
        <v>2021</v>
      </c>
      <c r="HS9" s="475">
        <v>2021</v>
      </c>
      <c r="HT9" s="475">
        <v>2021</v>
      </c>
      <c r="HU9" s="475">
        <v>2021</v>
      </c>
      <c r="HV9" s="475">
        <v>2021</v>
      </c>
      <c r="HW9" s="475">
        <v>2021</v>
      </c>
      <c r="HX9" s="475">
        <v>2021</v>
      </c>
      <c r="HY9" s="475">
        <v>2021</v>
      </c>
      <c r="HZ9" s="475">
        <v>2021</v>
      </c>
      <c r="IA9" s="475">
        <v>2021</v>
      </c>
      <c r="IB9" s="475">
        <v>2021</v>
      </c>
      <c r="IC9" s="475">
        <v>2021</v>
      </c>
      <c r="ID9" s="475">
        <v>2021</v>
      </c>
      <c r="IE9" s="475">
        <v>2021</v>
      </c>
      <c r="IF9" s="475">
        <v>2021</v>
      </c>
      <c r="IG9" s="475">
        <v>2021</v>
      </c>
      <c r="IH9" s="475">
        <v>2021</v>
      </c>
      <c r="II9" s="475">
        <v>2021</v>
      </c>
      <c r="IJ9" s="475">
        <v>2021</v>
      </c>
      <c r="IK9" s="475">
        <v>2021</v>
      </c>
      <c r="IL9" s="475">
        <v>2021</v>
      </c>
      <c r="IM9" s="475">
        <v>2021</v>
      </c>
      <c r="IN9" s="475">
        <v>2021</v>
      </c>
      <c r="IO9" s="475">
        <v>2021</v>
      </c>
      <c r="IP9" s="475">
        <v>2021</v>
      </c>
      <c r="IQ9" s="475">
        <v>2021</v>
      </c>
      <c r="IR9" s="476">
        <v>2021</v>
      </c>
      <c r="IS9" s="437">
        <v>2022</v>
      </c>
      <c r="IT9" s="438">
        <v>2022</v>
      </c>
      <c r="IU9" s="438">
        <v>2022</v>
      </c>
      <c r="IV9" s="438">
        <v>2022</v>
      </c>
      <c r="IW9" s="438">
        <v>2022</v>
      </c>
      <c r="IX9" s="438">
        <v>2022</v>
      </c>
      <c r="IY9" s="438">
        <v>2022</v>
      </c>
      <c r="IZ9" s="438">
        <v>2022</v>
      </c>
      <c r="JA9" s="438">
        <v>2022</v>
      </c>
      <c r="JB9" s="438">
        <v>2022</v>
      </c>
      <c r="JC9" s="438">
        <v>2022</v>
      </c>
      <c r="JD9" s="438">
        <v>2022</v>
      </c>
      <c r="JE9" s="438">
        <v>2022</v>
      </c>
      <c r="JF9" s="438">
        <v>2022</v>
      </c>
      <c r="JG9" s="438">
        <v>2022</v>
      </c>
      <c r="JH9" s="438">
        <v>2022</v>
      </c>
      <c r="JI9" s="438">
        <v>2022</v>
      </c>
      <c r="JJ9" s="438">
        <v>2022</v>
      </c>
      <c r="JK9" s="438">
        <v>2022</v>
      </c>
      <c r="JL9" s="438">
        <v>2022</v>
      </c>
      <c r="JM9" s="438">
        <v>2022</v>
      </c>
      <c r="JN9" s="438">
        <v>2022</v>
      </c>
      <c r="JO9" s="438">
        <v>2022</v>
      </c>
      <c r="JP9" s="438">
        <v>2022</v>
      </c>
      <c r="JQ9" s="438">
        <v>2022</v>
      </c>
      <c r="JR9" s="438">
        <v>2022</v>
      </c>
      <c r="JS9" s="438">
        <v>2022</v>
      </c>
      <c r="JT9" s="438">
        <v>2022</v>
      </c>
      <c r="JU9" s="438">
        <v>2022</v>
      </c>
      <c r="JV9" s="438">
        <v>2022</v>
      </c>
      <c r="JW9" s="438">
        <v>2022</v>
      </c>
      <c r="JX9" s="438">
        <v>2022</v>
      </c>
      <c r="JY9" s="438">
        <v>2022</v>
      </c>
      <c r="JZ9" s="438">
        <v>2022</v>
      </c>
      <c r="KA9" s="439">
        <v>2022</v>
      </c>
    </row>
    <row r="10" spans="1:287" s="1" customFormat="1" ht="12.65" customHeight="1" x14ac:dyDescent="0.2">
      <c r="A10" s="220"/>
      <c r="B10" s="219"/>
      <c r="C10" s="258" t="s">
        <v>713</v>
      </c>
      <c r="D10" s="274" t="s">
        <v>716</v>
      </c>
      <c r="E10" s="289" t="str">
        <f>Daten_BA!E10</f>
        <v>D</v>
      </c>
      <c r="F10" s="2" t="str">
        <f>Daten_BA!F10</f>
        <v>Deutschland</v>
      </c>
      <c r="G10" s="244"/>
      <c r="H10" s="319">
        <f>Daten_PolitS!H10</f>
        <v>6.4</v>
      </c>
      <c r="I10" s="303">
        <f>Daten_PolitS!I10</f>
        <v>20.3</v>
      </c>
      <c r="J10" s="303">
        <f>Daten_PolitS!J10</f>
        <v>4.0999999999999996</v>
      </c>
      <c r="K10" s="303">
        <f>Daten_PolitS!K10</f>
        <v>4.5</v>
      </c>
      <c r="L10" s="303">
        <f>Daten_PolitS!L10</f>
        <v>2.7</v>
      </c>
      <c r="M10" s="303">
        <f>Daten_PolitS!M10</f>
        <v>0.7078249239328388</v>
      </c>
      <c r="N10" s="303">
        <f>Daten_PolitS!N10</f>
        <v>2.2624072975873384</v>
      </c>
      <c r="O10" s="303">
        <f>Daten_PolitS!O10</f>
        <v>0.5664232606012527</v>
      </c>
      <c r="P10" s="303">
        <f>Daten_PolitS!P10</f>
        <v>0.5862885340380336</v>
      </c>
      <c r="Q10" s="303">
        <f>Daten_PolitS!Q10</f>
        <v>0.4777218697673456</v>
      </c>
      <c r="R10" s="303">
        <f>Daten_PolitS!R10</f>
        <v>7.1714633520371631</v>
      </c>
      <c r="S10" s="303">
        <f>Daten_PolitS!S10</f>
        <v>4.4806581248845267</v>
      </c>
      <c r="T10" s="303">
        <f>Daten_PolitS!T10</f>
        <v>9.6547576782573632</v>
      </c>
      <c r="U10" s="303">
        <f>Daten_PolitS!U10</f>
        <v>9.1986619574025177</v>
      </c>
      <c r="V10" s="303">
        <f>Daten_PolitS!V10</f>
        <v>12.458707538244221</v>
      </c>
      <c r="W10" s="303">
        <f>Daten_PolitS!W10</f>
        <v>37.188046148657655</v>
      </c>
      <c r="X10" s="303">
        <f>Daten_PolitS!X10</f>
        <v>41.666227087541898</v>
      </c>
      <c r="Y10" s="303">
        <f>Daten_PolitS!Y10</f>
        <v>33.068804677455056</v>
      </c>
      <c r="Z10" s="303">
        <f>Daten_PolitS!Z10</f>
        <v>34.538052873228239</v>
      </c>
      <c r="AA10" s="303">
        <f>Daten_PolitS!AA10</f>
        <v>24.083354502025859</v>
      </c>
      <c r="AB10" s="303">
        <f>Daten_PolitS!AB10</f>
        <v>100</v>
      </c>
      <c r="AC10" s="303">
        <f>Daten_PolitS!AC10</f>
        <v>14.83620714562684</v>
      </c>
      <c r="AD10" s="303">
        <f>Daten_PolitS!AD10</f>
        <v>82.154330116781765</v>
      </c>
      <c r="AE10" s="303">
        <f>Daten_PolitS!AE10</f>
        <v>64.235039270238047</v>
      </c>
      <c r="AF10" s="303">
        <f>Daten_PolitS!AF10</f>
        <v>17.919290846543703</v>
      </c>
      <c r="AG10" s="303">
        <f>Daten_PolitS!AG10</f>
        <v>100</v>
      </c>
      <c r="AH10" s="303">
        <f>Daten_PolitS!AH10</f>
        <v>48.139903889061699</v>
      </c>
      <c r="AI10" s="303">
        <f>Daten_PolitS!AI10</f>
        <v>51.860096110938315</v>
      </c>
      <c r="AJ10" s="303">
        <f>Daten_PolitS!AJ10</f>
        <v>44.427835160517532</v>
      </c>
      <c r="AK10" s="303">
        <f>Daten_PolitS!AK10</f>
        <v>7.4322609504207815</v>
      </c>
      <c r="AL10" s="303">
        <f>Daten_PolitS!AL10</f>
        <v>100</v>
      </c>
      <c r="AM10" s="303">
        <f>Daten_PolitS!AM10</f>
        <v>9.8025310980007365</v>
      </c>
      <c r="AN10" s="303">
        <f>Daten_PolitS!AN10</f>
        <v>85.810696493548448</v>
      </c>
      <c r="AO10" s="303">
        <f>Daten_PolitS!AO10</f>
        <v>70.10925663540965</v>
      </c>
      <c r="AP10" s="336">
        <f>Daten_PolitS!AP10</f>
        <v>15.70143985813878</v>
      </c>
      <c r="AQ10" s="319">
        <f>Daten_PolitS!AQ10</f>
        <v>6.1</v>
      </c>
      <c r="AR10" s="303">
        <f>Daten_PolitS!AR10</f>
        <v>20</v>
      </c>
      <c r="AS10" s="303">
        <f>Daten_PolitS!AS10</f>
        <v>3.8</v>
      </c>
      <c r="AT10" s="303">
        <f>Daten_PolitS!AT10</f>
        <v>4.2</v>
      </c>
      <c r="AU10" s="303">
        <f>Daten_PolitS!AU10</f>
        <v>2.6</v>
      </c>
      <c r="AV10" s="303">
        <f>Daten_PolitS!AV10</f>
        <v>0.67842061649644436</v>
      </c>
      <c r="AW10" s="303">
        <f>Daten_PolitS!AW10</f>
        <v>2.0975701184653617</v>
      </c>
      <c r="AX10" s="303">
        <f>Daten_PolitS!AX10</f>
        <v>0.54807557640465177</v>
      </c>
      <c r="AY10" s="303">
        <f>Daten_PolitS!AY10</f>
        <v>0.56673800834176002</v>
      </c>
      <c r="AZ10" s="303">
        <f>Daten_PolitS!AZ10</f>
        <v>0.46862268407282898</v>
      </c>
      <c r="BA10" s="303">
        <f>Daten_PolitS!BA10</f>
        <v>7.1723639793427134</v>
      </c>
      <c r="BB10" s="303">
        <f>Daten_PolitS!BB10</f>
        <v>4.4457039574040049</v>
      </c>
      <c r="BC10" s="303">
        <f>Daten_PolitS!BC10</f>
        <v>9.8672713325658368</v>
      </c>
      <c r="BD10" s="303">
        <f>Daten_PolitS!BD10</f>
        <v>9.3528321736391327</v>
      </c>
      <c r="BE10" s="303">
        <f>Daten_PolitS!BE10</f>
        <v>12.831829853708292</v>
      </c>
      <c r="BF10" s="303">
        <f>Daten_PolitS!BF10</f>
        <v>36.903827011630895</v>
      </c>
      <c r="BG10" s="303">
        <f>Daten_PolitS!BG10</f>
        <v>41.669915575015899</v>
      </c>
      <c r="BH10" s="303">
        <f>Daten_PolitS!BH10</f>
        <v>33.376209551401317</v>
      </c>
      <c r="BI10" s="303">
        <f>Daten_PolitS!BI10</f>
        <v>35.162918908635874</v>
      </c>
      <c r="BJ10" s="303">
        <f>Daten_PolitS!BJ10</f>
        <v>23.137927428982081</v>
      </c>
      <c r="BK10" s="303">
        <f>Daten_PolitS!BK10</f>
        <v>100</v>
      </c>
      <c r="BL10" s="303">
        <f>Daten_PolitS!BL10</f>
        <v>14.849562492704734</v>
      </c>
      <c r="BM10" s="303">
        <f>Daten_PolitS!BM10</f>
        <v>82.206758145604965</v>
      </c>
      <c r="BN10" s="303">
        <f>Daten_PolitS!BN10</f>
        <v>63.706688970331946</v>
      </c>
      <c r="BO10" s="303">
        <f>Daten_PolitS!BO10</f>
        <v>18.500069175273008</v>
      </c>
      <c r="BP10" s="303">
        <f>Daten_PolitS!BP10</f>
        <v>100</v>
      </c>
      <c r="BQ10" s="303">
        <f>Daten_PolitS!BQ10</f>
        <v>49.571517583628143</v>
      </c>
      <c r="BR10" s="303">
        <f>Daten_PolitS!BR10</f>
        <v>50.428482416371864</v>
      </c>
      <c r="BS10" s="303">
        <f>Daten_PolitS!BS10</f>
        <v>42.770715464699229</v>
      </c>
      <c r="BT10" s="303">
        <f>Daten_PolitS!BT10</f>
        <v>7.6577669516726319</v>
      </c>
      <c r="BU10" s="303">
        <f>Daten_PolitS!BU10</f>
        <v>100</v>
      </c>
      <c r="BV10" s="303">
        <f>Daten_PolitS!BV10</f>
        <v>9.9155752950307967</v>
      </c>
      <c r="BW10" s="303">
        <f>Daten_PolitS!BW10</f>
        <v>85.833868956535397</v>
      </c>
      <c r="BX10" s="303">
        <f>Daten_PolitS!BX10</f>
        <v>69.507482133317538</v>
      </c>
      <c r="BY10" s="304">
        <f>Daten_PolitS!BY10</f>
        <v>16.326386823217849</v>
      </c>
      <c r="BZ10" s="319">
        <f>Daten_PolitS!BZ10</f>
        <v>5.7</v>
      </c>
      <c r="CA10" s="303">
        <f>Daten_PolitS!CA10</f>
        <v>18.7</v>
      </c>
      <c r="CB10" s="303">
        <f>Daten_PolitS!CB10</f>
        <v>3.6</v>
      </c>
      <c r="CC10" s="303">
        <f>Daten_PolitS!CC10</f>
        <v>3.8</v>
      </c>
      <c r="CD10" s="303">
        <f>Daten_PolitS!CD10</f>
        <v>2.5</v>
      </c>
      <c r="CE10" s="305">
        <f>Daten_PolitS!CE10</f>
        <v>0.6410765919055228</v>
      </c>
      <c r="CF10" s="305">
        <f>Daten_PolitS!CF10</f>
        <v>1.8956106223150662</v>
      </c>
      <c r="CG10" s="305">
        <f>Daten_PolitS!CG10</f>
        <v>0.5245826306465684</v>
      </c>
      <c r="CH10" s="305">
        <f>Daten_PolitS!CH10</f>
        <v>0.53861045082359049</v>
      </c>
      <c r="CI10" s="305">
        <f>Daten_PolitS!CI10</f>
        <v>0.46749502249592123</v>
      </c>
      <c r="CJ10" s="305">
        <f>Daten_PolitS!CJ10</f>
        <v>7.4645947197534399</v>
      </c>
      <c r="CK10" s="305">
        <f>Daten_PolitS!CK10</f>
        <v>4.70499004811475</v>
      </c>
      <c r="CL10" s="305">
        <f>Daten_PolitS!CL10</f>
        <v>10.299739261429288</v>
      </c>
      <c r="CM10" s="305">
        <f>Daten_PolitS!CM10</f>
        <v>9.7742896690720809</v>
      </c>
      <c r="CN10" s="305">
        <f>Daten_PolitS!CN10</f>
        <v>13.105685762677052</v>
      </c>
      <c r="CO10" s="305">
        <f>Daten_PolitS!CO10</f>
        <v>35.562679903644224</v>
      </c>
      <c r="CP10" s="305">
        <f>Daten_PolitS!CP10</f>
        <v>42.066208145615249</v>
      </c>
      <c r="CQ10" s="305">
        <f>Daten_PolitS!CQ10</f>
        <v>32.048822735735783</v>
      </c>
      <c r="CR10" s="305">
        <f>Daten_PolitS!CR10</f>
        <v>34.057258958465994</v>
      </c>
      <c r="CS10" s="305">
        <f>Daten_PolitS!CS10</f>
        <v>21.384002315009994</v>
      </c>
      <c r="CT10" s="305">
        <f>Daten_PolitS!CT10</f>
        <v>100</v>
      </c>
      <c r="CU10" s="305">
        <f>Daten_PolitS!CU10</f>
        <v>14.761836281103689</v>
      </c>
      <c r="CV10" s="305">
        <f>Daten_PolitS!CV10</f>
        <v>82.319109172926346</v>
      </c>
      <c r="CW10" s="305">
        <f>Daten_PolitS!CW10</f>
        <v>63.285250430831084</v>
      </c>
      <c r="CX10" s="305">
        <f>Daten_PolitS!CX10</f>
        <v>19.033858742095244</v>
      </c>
      <c r="CY10" s="305">
        <f>Daten_PolitS!CY10</f>
        <v>100</v>
      </c>
      <c r="CZ10" s="305">
        <f>Daten_PolitS!CZ10</f>
        <v>49.286153948184086</v>
      </c>
      <c r="DA10" s="305">
        <f>Daten_PolitS!DA10</f>
        <v>50.713846051815928</v>
      </c>
      <c r="DB10" s="305">
        <f>Daten_PolitS!DB10</f>
        <v>42.511257875901684</v>
      </c>
      <c r="DC10" s="305">
        <f>Daten_PolitS!DC10</f>
        <v>8.2025881759142418</v>
      </c>
      <c r="DD10" s="305">
        <f>Daten_PolitS!DD10</f>
        <v>100</v>
      </c>
      <c r="DE10" s="305">
        <f>Daten_PolitS!DE10</f>
        <v>10.087119146799308</v>
      </c>
      <c r="DF10" s="305">
        <f>Daten_PolitS!DF10</f>
        <v>85.75657362477736</v>
      </c>
      <c r="DG10" s="305">
        <f>Daten_PolitS!DG10</f>
        <v>68.840725375039796</v>
      </c>
      <c r="DH10" s="306">
        <f>Daten_PolitS!DH10</f>
        <v>16.915848249737557</v>
      </c>
      <c r="DI10" s="302">
        <f>Daten_PolitS!DI10</f>
        <v>5.2</v>
      </c>
      <c r="DJ10" s="303">
        <f>Daten_PolitS!DJ10</f>
        <v>18.3</v>
      </c>
      <c r="DK10" s="303">
        <f>Daten_PolitS!DK10</f>
        <v>3</v>
      </c>
      <c r="DL10" s="303">
        <f>Daten_PolitS!DL10</f>
        <v>3.3</v>
      </c>
      <c r="DM10" s="303">
        <f>Daten_PolitS!DM10</f>
        <v>2.2000000000000002</v>
      </c>
      <c r="DN10" s="305">
        <f>Daten_PolitS!DN10</f>
        <v>0.61914133594131782</v>
      </c>
      <c r="DO10" s="305">
        <f>Daten_PolitS!DO10</f>
        <v>2.1580562495750573</v>
      </c>
      <c r="DP10" s="305">
        <f>Daten_PolitS!DP10</f>
        <v>0.4629608861269412</v>
      </c>
      <c r="DQ10" s="305">
        <f>Daten_PolitS!DQ10</f>
        <v>0.47195577529154359</v>
      </c>
      <c r="DR10" s="305">
        <f>Daten_PolitS!DR10</f>
        <v>0.42794310077853653</v>
      </c>
      <c r="DS10" s="305">
        <f>Daten_PolitS!DS10</f>
        <v>7.7972320535252937</v>
      </c>
      <c r="DT10" s="305">
        <f>Daten_PolitS!DT10</f>
        <v>5.2671752722535974</v>
      </c>
      <c r="DU10" s="305">
        <f>Daten_PolitS!DU10</f>
        <v>10.618073849518469</v>
      </c>
      <c r="DV10" s="305">
        <f>Daten_PolitS!DV10</f>
        <v>10.000051767540185</v>
      </c>
      <c r="DW10" s="305">
        <f>Daten_PolitS!DW10</f>
        <v>13.718075049795466</v>
      </c>
      <c r="DX10" s="305">
        <f>Daten_PolitS!DX10</f>
        <v>34.759828929071602</v>
      </c>
      <c r="DY10" s="305">
        <f>Daten_PolitS!DY10</f>
        <v>38.084109978149186</v>
      </c>
      <c r="DZ10" s="305">
        <f>Daten_PolitS!DZ10</f>
        <v>31.038628991530004</v>
      </c>
      <c r="EA10" s="305">
        <f>Daten_PolitS!EA10</f>
        <v>33.186913049835205</v>
      </c>
      <c r="EB10" s="305">
        <f>Daten_PolitS!EB10</f>
        <v>20.31145963343981</v>
      </c>
      <c r="EC10" s="305">
        <f>Daten_PolitS!EC10</f>
        <v>100</v>
      </c>
      <c r="ED10" s="305">
        <f>Daten_PolitS!ED10</f>
        <v>14.859538649821763</v>
      </c>
      <c r="EE10" s="305">
        <f>Daten_PolitS!EE10</f>
        <v>82.26530434511497</v>
      </c>
      <c r="EF10" s="305">
        <f>Daten_PolitS!EF10</f>
        <v>62.798384833306528</v>
      </c>
      <c r="EG10" s="305">
        <f>Daten_PolitS!EG10</f>
        <v>19.466919511808438</v>
      </c>
      <c r="EH10" s="305">
        <f>Daten_PolitS!EH10</f>
        <v>100</v>
      </c>
      <c r="EI10" s="305">
        <f>Daten_PolitS!EI10</f>
        <v>52.578533132792494</v>
      </c>
      <c r="EJ10" s="305">
        <f>Daten_PolitS!EJ10</f>
        <v>47.421466867207521</v>
      </c>
      <c r="EK10" s="305">
        <f>Daten_PolitS!EK10</f>
        <v>39.385938420965644</v>
      </c>
      <c r="EL10" s="305">
        <f>Daten_PolitS!EL10</f>
        <v>8.035528446241873</v>
      </c>
      <c r="EM10" s="305">
        <f>Daten_PolitS!EM10</f>
        <v>100</v>
      </c>
      <c r="EN10" s="305">
        <f>Daten_PolitS!EN10</f>
        <v>10.319993672435483</v>
      </c>
      <c r="EO10" s="305">
        <f>Daten_PolitS!EO10</f>
        <v>85.629278718132284</v>
      </c>
      <c r="EP10" s="305">
        <f>Daten_PolitS!EP10</f>
        <v>68.129186305279276</v>
      </c>
      <c r="EQ10" s="366">
        <f>Daten_PolitS!EQ10</f>
        <v>17.500092412852993</v>
      </c>
      <c r="ER10" s="319">
        <f>Daten_PolitS!ER10</f>
        <v>5</v>
      </c>
      <c r="ES10" s="303">
        <f>Daten_PolitS!ES10</f>
        <v>17.7</v>
      </c>
      <c r="ET10" s="303">
        <f>Daten_PolitS!ET10</f>
        <v>2.9</v>
      </c>
      <c r="EU10" s="303">
        <f>Daten_PolitS!EU10</f>
        <v>3.1</v>
      </c>
      <c r="EV10" s="303">
        <f>Daten_PolitS!EV10</f>
        <v>2.1</v>
      </c>
      <c r="EW10" s="305">
        <f>Daten_PolitS!EW10</f>
        <v>0.62139901070600301</v>
      </c>
      <c r="EX10" s="305">
        <f>Daten_PolitS!EX10</f>
        <v>2.2549047483441864</v>
      </c>
      <c r="EY10" s="305">
        <f>Daten_PolitS!EY10</f>
        <v>0.45174868861342182</v>
      </c>
      <c r="EZ10" s="305">
        <f>Daten_PolitS!EZ10</f>
        <v>0.45878627447178938</v>
      </c>
      <c r="FA10" s="305">
        <f>Daten_PolitS!FA10</f>
        <v>0.4255963124930453</v>
      </c>
      <c r="FB10" s="305">
        <f>Daten_PolitS!FB10</f>
        <v>7.8310956442712838</v>
      </c>
      <c r="FC10" s="305">
        <f>Daten_PolitS!FC10</f>
        <v>5.3952882667363422</v>
      </c>
      <c r="FD10" s="305">
        <f>Daten_PolitS!FD10</f>
        <v>10.601768105266771</v>
      </c>
      <c r="FE10" s="305">
        <f>Daten_PolitS!FE10</f>
        <v>9.9703538386186779</v>
      </c>
      <c r="FF10" s="305">
        <f>Daten_PolitS!FF10</f>
        <v>13.577936116507882</v>
      </c>
      <c r="FG10" s="305">
        <f>Daten_PolitS!FG10</f>
        <v>32.092657960058382</v>
      </c>
      <c r="FH10" s="305">
        <f>Daten_PolitS!FH10</f>
        <v>35.194886985488047</v>
      </c>
      <c r="FI10" s="305">
        <f>Daten_PolitS!FI10</f>
        <v>28.549600013650299</v>
      </c>
      <c r="FJ10" s="305">
        <f>Daten_PolitS!FJ10</f>
        <v>30.685380758170005</v>
      </c>
      <c r="FK10" s="305">
        <f>Daten_PolitS!FK10</f>
        <v>18.546237026010928</v>
      </c>
      <c r="FL10" s="305">
        <f>Daten_PolitS!FL10</f>
        <v>100</v>
      </c>
      <c r="FM10" s="305">
        <f>Daten_PolitS!FM10</f>
        <v>14.853789847234234</v>
      </c>
      <c r="FN10" s="305">
        <f>Daten_PolitS!FN10</f>
        <v>82.199056364166495</v>
      </c>
      <c r="FO10" s="305">
        <f>Daten_PolitS!FO10</f>
        <v>62.195132471273538</v>
      </c>
      <c r="FP10" s="305">
        <f>Daten_PolitS!FP10</f>
        <v>20.003923892892942</v>
      </c>
      <c r="FQ10" s="305">
        <f>Daten_PolitS!FQ10</f>
        <v>100</v>
      </c>
      <c r="FR10" s="305">
        <f>Daten_PolitS!FR10</f>
        <v>53.494612885595494</v>
      </c>
      <c r="FS10" s="305">
        <f>Daten_PolitS!FS10</f>
        <v>46.505387114404506</v>
      </c>
      <c r="FT10" s="305">
        <f>Daten_PolitS!FT10</f>
        <v>38.202008065429055</v>
      </c>
      <c r="FU10" s="305">
        <f>Daten_PolitS!FU10</f>
        <v>8.3033790489754491</v>
      </c>
      <c r="FV10" s="305">
        <f>Daten_PolitS!FV10</f>
        <v>100</v>
      </c>
      <c r="FW10" s="305">
        <f>Daten_PolitS!FW10</f>
        <v>10.438740591208008</v>
      </c>
      <c r="FX10" s="305">
        <f>Daten_PolitS!FX10</f>
        <v>85.449136472834184</v>
      </c>
      <c r="FY10" s="305">
        <f>Daten_PolitS!FY10</f>
        <v>67.330536793929397</v>
      </c>
      <c r="FZ10" s="306">
        <f>Daten_PolitS!FZ10</f>
        <v>18.118599678904797</v>
      </c>
      <c r="GA10" s="440">
        <f>Daten_PolitS!GA10</f>
        <v>5.9</v>
      </c>
      <c r="GB10" s="226">
        <f>Daten_PolitS!GB10</f>
        <v>20.9</v>
      </c>
      <c r="GC10" s="226">
        <f>Daten_PolitS!GC10</f>
        <v>3.4</v>
      </c>
      <c r="GD10" s="226">
        <f>Daten_PolitS!GD10</f>
        <v>3.6</v>
      </c>
      <c r="GE10" s="226">
        <f>Daten_PolitS!GE10</f>
        <v>2.6</v>
      </c>
      <c r="GF10" s="305">
        <f>Daten_PolitS!GF10</f>
        <v>0.64859020028729719</v>
      </c>
      <c r="GG10" s="305">
        <f>Daten_PolitS!GG10</f>
        <v>2.5143682750018006</v>
      </c>
      <c r="GH10" s="305">
        <f>Daten_PolitS!GH10</f>
        <v>0.45668828210004148</v>
      </c>
      <c r="GI10" s="305">
        <f>Daten_PolitS!GI10</f>
        <v>0.46335057570942373</v>
      </c>
      <c r="GJ10" s="305">
        <f>Daten_PolitS!GJ10</f>
        <v>0.43297267831022263</v>
      </c>
      <c r="GK10" s="305">
        <f>Daten_PolitS!GK10</f>
        <v>6.4921136965332069</v>
      </c>
      <c r="GL10" s="305">
        <f>Daten_PolitS!GL10</f>
        <v>4.5643631662219359</v>
      </c>
      <c r="GM10" s="305">
        <f>Daten_PolitS!GM10</f>
        <v>8.6884660001636629</v>
      </c>
      <c r="GN10" s="305">
        <f>Daten_PolitS!GN10</f>
        <v>8.1797071252243398</v>
      </c>
      <c r="GO10" s="305">
        <f>Daten_PolitS!GO10</f>
        <v>10.89548776658007</v>
      </c>
      <c r="GP10" s="305">
        <f>Daten_PolitS!GP10</f>
        <v>30.301076857186992</v>
      </c>
      <c r="GQ10" s="305">
        <f>Daten_PolitS!GQ10</f>
        <v>33.592139979900679</v>
      </c>
      <c r="GR10" s="305">
        <f>Daten_PolitS!GR10</f>
        <v>26.55457777336494</v>
      </c>
      <c r="GS10" s="305">
        <f>Daten_PolitS!GS10</f>
        <v>28.516444263616457</v>
      </c>
      <c r="GT10" s="305">
        <f>Daten_PolitS!GT10</f>
        <v>18.077966100507446</v>
      </c>
      <c r="GU10" s="305">
        <f>Daten_PolitS!GU10</f>
        <v>100</v>
      </c>
      <c r="GV10" s="305">
        <f>Daten_PolitS!GV10</f>
        <v>14.987566317716064</v>
      </c>
      <c r="GW10" s="305">
        <f>Daten_PolitS!GW10</f>
        <v>81.896134153389553</v>
      </c>
      <c r="GX10" s="305">
        <f>Daten_PolitS!GX10</f>
        <v>61.385868324447593</v>
      </c>
      <c r="GY10" s="305">
        <f>Daten_PolitS!GY10</f>
        <v>20.510265828941968</v>
      </c>
      <c r="GZ10" s="305">
        <f>Daten_PolitS!GZ10</f>
        <v>100</v>
      </c>
      <c r="HA10" s="305">
        <f>Daten_PolitS!HA10</f>
        <v>53.241965816943051</v>
      </c>
      <c r="HB10" s="305">
        <f>Daten_PolitS!HB10</f>
        <v>46.758034183056949</v>
      </c>
      <c r="HC10" s="305">
        <f>Daten_PolitS!HC10</f>
        <v>37.819171172862923</v>
      </c>
      <c r="HD10" s="305">
        <f>Daten_PolitS!HD10</f>
        <v>8.9388630101940265</v>
      </c>
      <c r="HE10" s="305">
        <f>Daten_PolitS!HE10</f>
        <v>100</v>
      </c>
      <c r="HF10" s="305">
        <f>Daten_PolitS!HF10</f>
        <v>10.29408619775937</v>
      </c>
      <c r="HG10" s="305">
        <f>Daten_PolitS!HG10</f>
        <v>85.344638346581519</v>
      </c>
      <c r="HH10" s="305">
        <f>Daten_PolitS!HH10</f>
        <v>66.62737720175916</v>
      </c>
      <c r="HI10" s="306">
        <f>Daten_PolitS!HI10</f>
        <v>18.717261144822341</v>
      </c>
      <c r="HJ10" s="440">
        <f>Daten_PolitS!HJ10</f>
        <v>5.7</v>
      </c>
      <c r="HK10" s="226">
        <f>Daten_PolitS!HK10</f>
        <v>20.6</v>
      </c>
      <c r="HL10" s="226">
        <f>Daten_PolitS!HL10</f>
        <v>3.2</v>
      </c>
      <c r="HM10" s="226">
        <f>Daten_PolitS!HM10</f>
        <v>3.5</v>
      </c>
      <c r="HN10" s="226">
        <f>Daten_PolitS!HN10</f>
        <v>2.4</v>
      </c>
      <c r="HO10" s="305">
        <f>Daten_PolitS!HO10</f>
        <v>0.53308970734938521</v>
      </c>
      <c r="HP10" s="305">
        <f>Daten_PolitS!HP10</f>
        <v>2.0243955926134682</v>
      </c>
      <c r="HQ10" s="305">
        <f>Daten_PolitS!HQ10</f>
        <v>0.37401381676956258</v>
      </c>
      <c r="HR10" s="305">
        <f>Daten_PolitS!HR10</f>
        <v>0.37739702333008313</v>
      </c>
      <c r="HS10" s="305">
        <f>Daten_PolitS!HS10</f>
        <v>0.36248972407541125</v>
      </c>
      <c r="HT10" s="305">
        <f>Daten_PolitS!HT10</f>
        <v>6.7924368629819041</v>
      </c>
      <c r="HU10" s="305">
        <f>Daten_PolitS!HU10</f>
        <v>4.7362310395782377</v>
      </c>
      <c r="HV10" s="305">
        <f>Daten_PolitS!HV10</f>
        <v>9.2359015753859595</v>
      </c>
      <c r="HW10" s="305">
        <f>Daten_PolitS!HW10</f>
        <v>8.5657602118534282</v>
      </c>
      <c r="HX10" s="305">
        <f>Daten_PolitS!HX10</f>
        <v>12.155625331568153</v>
      </c>
      <c r="HY10" s="305">
        <f>Daten_PolitS!HY10</f>
        <v>39.300299331659701</v>
      </c>
      <c r="HZ10" s="305">
        <f>Daten_PolitS!HZ10</f>
        <v>43.308828437857777</v>
      </c>
      <c r="IA10" s="305">
        <f>Daten_PolitS!IA10</f>
        <v>34.57494982503907</v>
      </c>
      <c r="IB10" s="305">
        <f>Daten_PolitS!IB10</f>
        <v>36.684508050372379</v>
      </c>
      <c r="IC10" s="305">
        <f>Daten_PolitS!IC10</f>
        <v>25.360680815783521</v>
      </c>
      <c r="ID10" s="305">
        <f>Daten_PolitS!ID10</f>
        <v>100</v>
      </c>
      <c r="IE10" s="305">
        <f>Daten_PolitS!IE10</f>
        <v>15.036803083628694</v>
      </c>
      <c r="IF10" s="305">
        <f>Daten_PolitS!IF10</f>
        <v>81.968685894991566</v>
      </c>
      <c r="IG10" s="305">
        <f>Daten_PolitS!IG10</f>
        <v>61.009359547925882</v>
      </c>
      <c r="IH10" s="305">
        <f>Daten_PolitS!IH10</f>
        <v>20.959326347065684</v>
      </c>
      <c r="II10" s="305">
        <f>Daten_PolitS!II10</f>
        <v>100</v>
      </c>
      <c r="IJ10" s="305">
        <f>Daten_PolitS!IJ10</f>
        <v>54.655553314786665</v>
      </c>
      <c r="IK10" s="305">
        <f>Daten_PolitS!IK10</f>
        <v>45.344446685213342</v>
      </c>
      <c r="IL10" s="305">
        <f>Daten_PolitS!IL10</f>
        <v>36.872823096920285</v>
      </c>
      <c r="IM10" s="305">
        <f>Daten_PolitS!IM10</f>
        <v>8.4716235882930597</v>
      </c>
      <c r="IN10" s="305">
        <f>Daten_PolitS!IN10</f>
        <v>100</v>
      </c>
      <c r="IO10" s="305">
        <f>Daten_PolitS!IO10</f>
        <v>10.571139756209842</v>
      </c>
      <c r="IP10" s="305">
        <f>Daten_PolitS!IP10</f>
        <v>85.314500622381956</v>
      </c>
      <c r="IQ10" s="305">
        <f>Daten_PolitS!IQ10</f>
        <v>65.952403351628959</v>
      </c>
      <c r="IR10" s="306">
        <f>Daten_PolitS!IR10</f>
        <v>19.362097270753001</v>
      </c>
      <c r="IS10" s="440">
        <f>Daten_PolitS!IS10</f>
        <v>5.3</v>
      </c>
      <c r="IT10" s="226">
        <f>Daten_PolitS!IT10</f>
        <v>19.8</v>
      </c>
      <c r="IU10" s="226">
        <f>Daten_PolitS!IU10</f>
        <v>2.8</v>
      </c>
      <c r="IV10" s="226">
        <f>Daten_PolitS!IV10</f>
        <v>3.1</v>
      </c>
      <c r="IW10" s="226">
        <f>Daten_PolitS!IW10</f>
        <v>2.2000000000000002</v>
      </c>
      <c r="IX10" s="305" t="s">
        <v>821</v>
      </c>
      <c r="IY10" s="305" t="s">
        <v>821</v>
      </c>
      <c r="IZ10" s="305" t="s">
        <v>821</v>
      </c>
      <c r="JA10" s="305" t="s">
        <v>821</v>
      </c>
      <c r="JB10" s="305" t="s">
        <v>821</v>
      </c>
      <c r="JC10" s="305" t="s">
        <v>821</v>
      </c>
      <c r="JD10" s="305" t="s">
        <v>821</v>
      </c>
      <c r="JE10" s="305" t="s">
        <v>821</v>
      </c>
      <c r="JF10" s="305" t="s">
        <v>821</v>
      </c>
      <c r="JG10" s="305" t="s">
        <v>821</v>
      </c>
      <c r="JH10" s="305" t="s">
        <v>821</v>
      </c>
      <c r="JI10" s="305" t="s">
        <v>821</v>
      </c>
      <c r="JJ10" s="305" t="s">
        <v>821</v>
      </c>
      <c r="JK10" s="305" t="s">
        <v>821</v>
      </c>
      <c r="JL10" s="305" t="s">
        <v>821</v>
      </c>
      <c r="JM10" s="305" t="s">
        <v>821</v>
      </c>
      <c r="JN10" s="305" t="s">
        <v>821</v>
      </c>
      <c r="JO10" s="305" t="s">
        <v>821</v>
      </c>
      <c r="JP10" s="305" t="s">
        <v>821</v>
      </c>
      <c r="JQ10" s="305" t="s">
        <v>821</v>
      </c>
      <c r="JR10" s="305" t="s">
        <v>821</v>
      </c>
      <c r="JS10" s="305" t="s">
        <v>821</v>
      </c>
      <c r="JT10" s="305" t="s">
        <v>821</v>
      </c>
      <c r="JU10" s="305" t="s">
        <v>821</v>
      </c>
      <c r="JV10" s="305" t="s">
        <v>821</v>
      </c>
      <c r="JW10" s="305" t="s">
        <v>821</v>
      </c>
      <c r="JX10" s="305" t="s">
        <v>821</v>
      </c>
      <c r="JY10" s="305" t="s">
        <v>821</v>
      </c>
      <c r="JZ10" s="305" t="s">
        <v>821</v>
      </c>
      <c r="KA10" s="306" t="s">
        <v>821</v>
      </c>
    </row>
    <row r="11" spans="1:287" s="1" customFormat="1" ht="12.65" customHeight="1" x14ac:dyDescent="0.2">
      <c r="A11" s="220"/>
      <c r="B11" s="219"/>
      <c r="C11" s="273"/>
      <c r="D11" s="275"/>
      <c r="E11" s="291" t="str">
        <f>Daten_BA!E11</f>
        <v>W</v>
      </c>
      <c r="F11" s="2" t="str">
        <f>Daten_BA!F11</f>
        <v>West</v>
      </c>
      <c r="G11" s="245"/>
      <c r="H11" s="320">
        <f>Daten_PolitS!H11</f>
        <v>5.7</v>
      </c>
      <c r="I11" s="308">
        <f>Daten_PolitS!I11</f>
        <v>18.600000000000001</v>
      </c>
      <c r="J11" s="308">
        <f>Daten_PolitS!J11</f>
        <v>3.3</v>
      </c>
      <c r="K11" s="308">
        <f>Daten_PolitS!K11</f>
        <v>3.6</v>
      </c>
      <c r="L11" s="308">
        <f>Daten_PolitS!L11</f>
        <v>2.2999999999999998</v>
      </c>
      <c r="M11" s="308">
        <f>Daten_PolitS!M11</f>
        <v>0.6632165975056511</v>
      </c>
      <c r="N11" s="308">
        <f>Daten_PolitS!N11</f>
        <v>2.1360572098558612</v>
      </c>
      <c r="O11" s="308">
        <f>Daten_PolitS!O11</f>
        <v>0.5085561611638576</v>
      </c>
      <c r="P11" s="308">
        <f>Daten_PolitS!P11</f>
        <v>0.52382914075243669</v>
      </c>
      <c r="Q11" s="308">
        <f>Daten_PolitS!Q11</f>
        <v>0.43978751113084552</v>
      </c>
      <c r="R11" s="308">
        <f>Daten_PolitS!R11</f>
        <v>7.3293388475186818</v>
      </c>
      <c r="S11" s="308">
        <f>Daten_PolitS!S11</f>
        <v>4.5933612271225934</v>
      </c>
      <c r="T11" s="308">
        <f>Daten_PolitS!T11</f>
        <v>10.470651814650507</v>
      </c>
      <c r="U11" s="308">
        <f>Daten_PolitS!U11</f>
        <v>10.049014274978706</v>
      </c>
      <c r="V11" s="308">
        <f>Daten_PolitS!V11</f>
        <v>12.878345758937535</v>
      </c>
      <c r="W11" s="308">
        <f>Daten_PolitS!W11</f>
        <v>37.32389283326853</v>
      </c>
      <c r="X11" s="308">
        <f>Daten_PolitS!X11</f>
        <v>42.881590568389591</v>
      </c>
      <c r="Y11" s="308">
        <f>Daten_PolitS!Y11</f>
        <v>30.981637005053571</v>
      </c>
      <c r="Z11" s="308">
        <f>Daten_PolitS!Z11</f>
        <v>32.336171107257336</v>
      </c>
      <c r="AA11" s="308">
        <f>Daten_PolitS!AA11</f>
        <v>23.291046481721512</v>
      </c>
      <c r="AB11" s="308">
        <f>Daten_PolitS!AB11</f>
        <v>100</v>
      </c>
      <c r="AC11" s="308">
        <f>Daten_PolitS!AC11</f>
        <v>16.139607502464091</v>
      </c>
      <c r="AD11" s="308">
        <f>Daten_PolitS!AD11</f>
        <v>80.660833525499825</v>
      </c>
      <c r="AE11" s="308">
        <f>Daten_PolitS!AE11</f>
        <v>63.061437025160586</v>
      </c>
      <c r="AF11" s="308">
        <f>Daten_PolitS!AF11</f>
        <v>17.59939650033925</v>
      </c>
      <c r="AG11" s="308">
        <f>Daten_PolitS!AG11</f>
        <v>100</v>
      </c>
      <c r="AH11" s="308">
        <f>Daten_PolitS!AH11</f>
        <v>53.666543361031231</v>
      </c>
      <c r="AI11" s="308">
        <f>Daten_PolitS!AI11</f>
        <v>46.333456638968784</v>
      </c>
      <c r="AJ11" s="308">
        <f>Daten_PolitS!AJ11</f>
        <v>39.297917327375636</v>
      </c>
      <c r="AK11" s="308">
        <f>Daten_PolitS!AK11</f>
        <v>7.0355393115931451</v>
      </c>
      <c r="AL11" s="308">
        <f>Daten_PolitS!AL11</f>
        <v>100</v>
      </c>
      <c r="AM11" s="308">
        <f>Daten_PolitS!AM11</f>
        <v>10.969727677868701</v>
      </c>
      <c r="AN11" s="308">
        <f>Daten_PolitS!AN11</f>
        <v>84.336199478820518</v>
      </c>
      <c r="AO11" s="308">
        <f>Daten_PolitS!AO11</f>
        <v>69.00968737978036</v>
      </c>
      <c r="AP11" s="337">
        <f>Daten_PolitS!AP11</f>
        <v>15.326512099040166</v>
      </c>
      <c r="AQ11" s="320">
        <f>Daten_PolitS!AQ11</f>
        <v>5.6</v>
      </c>
      <c r="AR11" s="308">
        <f>Daten_PolitS!AR11</f>
        <v>18.399999999999999</v>
      </c>
      <c r="AS11" s="308">
        <f>Daten_PolitS!AS11</f>
        <v>3.2</v>
      </c>
      <c r="AT11" s="308">
        <f>Daten_PolitS!AT11</f>
        <v>3.4</v>
      </c>
      <c r="AU11" s="308">
        <f>Daten_PolitS!AU11</f>
        <v>2.2999999999999998</v>
      </c>
      <c r="AV11" s="308">
        <f>Daten_PolitS!AV11</f>
        <v>0.64342606876808439</v>
      </c>
      <c r="AW11" s="308">
        <f>Daten_PolitS!AW11</f>
        <v>1.9778746764472146</v>
      </c>
      <c r="AX11" s="308">
        <f>Daten_PolitS!AX11</f>
        <v>0.50328895613376934</v>
      </c>
      <c r="AY11" s="308">
        <f>Daten_PolitS!AY11</f>
        <v>0.51907054147768439</v>
      </c>
      <c r="AZ11" s="308">
        <f>Daten_PolitS!AZ11</f>
        <v>0.43567265886525736</v>
      </c>
      <c r="BA11" s="308">
        <f>Daten_PolitS!BA11</f>
        <v>7.2878601588492558</v>
      </c>
      <c r="BB11" s="308">
        <f>Daten_PolitS!BB11</f>
        <v>4.5280748488597311</v>
      </c>
      <c r="BC11" s="308">
        <f>Daten_PolitS!BC11</f>
        <v>10.625195606687889</v>
      </c>
      <c r="BD11" s="308">
        <f>Daten_PolitS!BD11</f>
        <v>10.170437310999704</v>
      </c>
      <c r="BE11" s="308">
        <f>Daten_PolitS!BE11</f>
        <v>13.048145442614672</v>
      </c>
      <c r="BF11" s="308">
        <f>Daten_PolitS!BF11</f>
        <v>36.719194321578684</v>
      </c>
      <c r="BG11" s="308">
        <f>Daten_PolitS!BG11</f>
        <v>42.808854711413083</v>
      </c>
      <c r="BH11" s="308">
        <f>Daten_PolitS!BH11</f>
        <v>30.913993920348393</v>
      </c>
      <c r="BI11" s="308">
        <f>Daten_PolitS!BI11</f>
        <v>32.519657785953051</v>
      </c>
      <c r="BJ11" s="308">
        <f>Daten_PolitS!BJ11</f>
        <v>22.40643106772059</v>
      </c>
      <c r="BK11" s="308">
        <f>Daten_PolitS!BK11</f>
        <v>100</v>
      </c>
      <c r="BL11" s="308">
        <f>Daten_PolitS!BL11</f>
        <v>16.109708483671934</v>
      </c>
      <c r="BM11" s="308">
        <f>Daten_PolitS!BM11</f>
        <v>80.764414801950451</v>
      </c>
      <c r="BN11" s="308">
        <f>Daten_PolitS!BN11</f>
        <v>62.576327726832801</v>
      </c>
      <c r="BO11" s="308">
        <f>Daten_PolitS!BO11</f>
        <v>18.188087075117643</v>
      </c>
      <c r="BP11" s="308">
        <f>Daten_PolitS!BP11</f>
        <v>100</v>
      </c>
      <c r="BQ11" s="308">
        <f>Daten_PolitS!BQ11</f>
        <v>54.535119871837622</v>
      </c>
      <c r="BR11" s="308">
        <f>Daten_PolitS!BR11</f>
        <v>45.464880128162378</v>
      </c>
      <c r="BS11" s="308">
        <f>Daten_PolitS!BS11</f>
        <v>38.136498567360562</v>
      </c>
      <c r="BT11" s="308">
        <f>Daten_PolitS!BT11</f>
        <v>7.3283815608018203</v>
      </c>
      <c r="BU11" s="308">
        <f>Daten_PolitS!BU11</f>
        <v>100</v>
      </c>
      <c r="BV11" s="308">
        <f>Daten_PolitS!BV11</f>
        <v>11.054721980335016</v>
      </c>
      <c r="BW11" s="308">
        <f>Daten_PolitS!BW11</f>
        <v>84.400326490472864</v>
      </c>
      <c r="BX11" s="308">
        <f>Daten_PolitS!BX11</f>
        <v>68.429046239225471</v>
      </c>
      <c r="BY11" s="312">
        <f>Daten_PolitS!BY11</f>
        <v>15.9712802512474</v>
      </c>
      <c r="BZ11" s="320">
        <f>Daten_PolitS!BZ11</f>
        <v>5.3</v>
      </c>
      <c r="CA11" s="308">
        <f>Daten_PolitS!CA11</f>
        <v>17.3</v>
      </c>
      <c r="CB11" s="308">
        <f>Daten_PolitS!CB11</f>
        <v>3.1</v>
      </c>
      <c r="CC11" s="308">
        <f>Daten_PolitS!CC11</f>
        <v>3.3</v>
      </c>
      <c r="CD11" s="308">
        <f>Daten_PolitS!CD11</f>
        <v>2.2999999999999998</v>
      </c>
      <c r="CE11" s="309">
        <f>Daten_PolitS!CE11</f>
        <v>0.612864323674852</v>
      </c>
      <c r="CF11" s="309">
        <f>Daten_PolitS!CF11</f>
        <v>1.777879175156307</v>
      </c>
      <c r="CG11" s="309">
        <f>Daten_PolitS!CG11</f>
        <v>0.49050158321416054</v>
      </c>
      <c r="CH11" s="309">
        <f>Daten_PolitS!CH11</f>
        <v>0.50346989088281624</v>
      </c>
      <c r="CI11" s="309">
        <f>Daten_PolitS!CI11</f>
        <v>0.43744358295075125</v>
      </c>
      <c r="CJ11" s="309">
        <f>Daten_PolitS!CJ11</f>
        <v>7.5570544545462761</v>
      </c>
      <c r="CK11" s="309">
        <f>Daten_PolitS!CK11</f>
        <v>4.7469792477790884</v>
      </c>
      <c r="CL11" s="309">
        <f>Daten_PolitS!CL11</f>
        <v>11.016472270561655</v>
      </c>
      <c r="CM11" s="309">
        <f>Daten_PolitS!CM11</f>
        <v>10.568266555937202</v>
      </c>
      <c r="CN11" s="309">
        <f>Daten_PolitS!CN11</f>
        <v>13.244035701521486</v>
      </c>
      <c r="CO11" s="309">
        <f>Daten_PolitS!CO11</f>
        <v>35.641736389939346</v>
      </c>
      <c r="CP11" s="309">
        <f>Daten_PolitS!CP11</f>
        <v>43.541819595434923</v>
      </c>
      <c r="CQ11" s="309">
        <f>Daten_PolitS!CQ11</f>
        <v>30.023494280749574</v>
      </c>
      <c r="CR11" s="309">
        <f>Daten_PolitS!CR11</f>
        <v>31.814374329894001</v>
      </c>
      <c r="CS11" s="309">
        <f>Daten_PolitS!CS11</f>
        <v>21.163249190109003</v>
      </c>
      <c r="CT11" s="309">
        <f>Daten_PolitS!CT11</f>
        <v>100</v>
      </c>
      <c r="CU11" s="309">
        <f>Daten_PolitS!CU11</f>
        <v>15.962232994482262</v>
      </c>
      <c r="CV11" s="309">
        <f>Daten_PolitS!CV11</f>
        <v>80.947788083717924</v>
      </c>
      <c r="CW11" s="309">
        <f>Daten_PolitS!CW11</f>
        <v>62.21748765628201</v>
      </c>
      <c r="CX11" s="309">
        <f>Daten_PolitS!CX11</f>
        <v>18.730300427435925</v>
      </c>
      <c r="CY11" s="309">
        <f>Daten_PolitS!CY11</f>
        <v>100</v>
      </c>
      <c r="CZ11" s="309">
        <f>Daten_PolitS!CZ11</f>
        <v>53.489772426092919</v>
      </c>
      <c r="DA11" s="309">
        <f>Daten_PolitS!DA11</f>
        <v>46.510227573907088</v>
      </c>
      <c r="DB11" s="309">
        <f>Daten_PolitS!DB11</f>
        <v>38.605522624978619</v>
      </c>
      <c r="DC11" s="309">
        <f>Daten_PolitS!DC11</f>
        <v>7.9047049489284706</v>
      </c>
      <c r="DD11" s="309">
        <f>Daten_PolitS!DD11</f>
        <v>100</v>
      </c>
      <c r="DE11" s="309">
        <f>Daten_PolitS!DE11</f>
        <v>11.193611264820289</v>
      </c>
      <c r="DF11" s="309">
        <f>Daten_PolitS!DF11</f>
        <v>84.373925429098122</v>
      </c>
      <c r="DG11" s="309">
        <f>Daten_PolitS!DG11</f>
        <v>67.801939830530671</v>
      </c>
      <c r="DH11" s="313">
        <f>Daten_PolitS!DH11</f>
        <v>16.571985598567434</v>
      </c>
      <c r="DI11" s="307">
        <f>Daten_PolitS!DI11</f>
        <v>4.8</v>
      </c>
      <c r="DJ11" s="308">
        <f>Daten_PolitS!DJ11</f>
        <v>16.899999999999999</v>
      </c>
      <c r="DK11" s="308">
        <f>Daten_PolitS!DK11</f>
        <v>2.6</v>
      </c>
      <c r="DL11" s="308">
        <f>Daten_PolitS!DL11</f>
        <v>2.8</v>
      </c>
      <c r="DM11" s="308">
        <f>Daten_PolitS!DM11</f>
        <v>2</v>
      </c>
      <c r="DN11" s="309">
        <f>Daten_PolitS!DN11</f>
        <v>0.59524375177270783</v>
      </c>
      <c r="DO11" s="309">
        <f>Daten_PolitS!DO11</f>
        <v>2.0296715521012794</v>
      </c>
      <c r="DP11" s="309">
        <f>Daten_PolitS!DP11</f>
        <v>0.43167062385934324</v>
      </c>
      <c r="DQ11" s="309">
        <f>Daten_PolitS!DQ11</f>
        <v>0.43974602042953626</v>
      </c>
      <c r="DR11" s="309">
        <f>Daten_PolitS!DR11</f>
        <v>0.40009500202742038</v>
      </c>
      <c r="DS11" s="309">
        <f>Daten_PolitS!DS11</f>
        <v>7.9298847392037155</v>
      </c>
      <c r="DT11" s="309">
        <f>Daten_PolitS!DT11</f>
        <v>5.3322954119726429</v>
      </c>
      <c r="DU11" s="309">
        <f>Daten_PolitS!DU11</f>
        <v>11.370776975733223</v>
      </c>
      <c r="DV11" s="309">
        <f>Daten_PolitS!DV11</f>
        <v>10.830555351992169</v>
      </c>
      <c r="DW11" s="309">
        <f>Daten_PolitS!DW11</f>
        <v>13.904976600597616</v>
      </c>
      <c r="DX11" s="309">
        <f>Daten_PolitS!DX11</f>
        <v>34.999446538038434</v>
      </c>
      <c r="DY11" s="309">
        <f>Daten_PolitS!DY11</f>
        <v>39.392564882968564</v>
      </c>
      <c r="DZ11" s="309">
        <f>Daten_PolitS!DZ11</f>
        <v>29.195907981281461</v>
      </c>
      <c r="EA11" s="309">
        <f>Daten_PolitS!EA11</f>
        <v>31.130735001439209</v>
      </c>
      <c r="EB11" s="309">
        <f>Daten_PolitS!EB11</f>
        <v>20.15746371825059</v>
      </c>
      <c r="EC11" s="309">
        <f>Daten_PolitS!EC11</f>
        <v>100</v>
      </c>
      <c r="ED11" s="309">
        <f>Daten_PolitS!ED11</f>
        <v>16.015561361010914</v>
      </c>
      <c r="EE11" s="309">
        <f>Daten_PolitS!EE11</f>
        <v>80.950860942703102</v>
      </c>
      <c r="EF11" s="309">
        <f>Daten_PolitS!EF11</f>
        <v>61.793752849576848</v>
      </c>
      <c r="EG11" s="309">
        <f>Daten_PolitS!EG11</f>
        <v>19.157108093126247</v>
      </c>
      <c r="EH11" s="309">
        <f>Daten_PolitS!EH11</f>
        <v>100</v>
      </c>
      <c r="EI11" s="309">
        <f>Daten_PolitS!EI11</f>
        <v>56.596404294450252</v>
      </c>
      <c r="EJ11" s="309">
        <f>Daten_PolitS!EJ11</f>
        <v>43.403595705549755</v>
      </c>
      <c r="EK11" s="309">
        <f>Daten_PolitS!EK11</f>
        <v>35.657795354098766</v>
      </c>
      <c r="EL11" s="309">
        <f>Daten_PolitS!EL11</f>
        <v>7.7458003514509963</v>
      </c>
      <c r="EM11" s="309">
        <f>Daten_PolitS!EM11</f>
        <v>100</v>
      </c>
      <c r="EN11" s="309">
        <f>Daten_PolitS!EN11</f>
        <v>11.399569472363991</v>
      </c>
      <c r="EO11" s="309">
        <f>Daten_PolitS!EO11</f>
        <v>84.293420264956069</v>
      </c>
      <c r="EP11" s="309">
        <f>Daten_PolitS!EP11</f>
        <v>67.126073136713288</v>
      </c>
      <c r="EQ11" s="367">
        <f>Daten_PolitS!EQ11</f>
        <v>17.167347128242795</v>
      </c>
      <c r="ER11" s="320">
        <f>Daten_PolitS!ER11</f>
        <v>4.7</v>
      </c>
      <c r="ES11" s="308">
        <f>Daten_PolitS!ES11</f>
        <v>16.399999999999999</v>
      </c>
      <c r="ET11" s="308">
        <f>Daten_PolitS!ET11</f>
        <v>2.5</v>
      </c>
      <c r="EU11" s="308">
        <f>Daten_PolitS!EU11</f>
        <v>2.7</v>
      </c>
      <c r="EV11" s="308">
        <f>Daten_PolitS!EV11</f>
        <v>2</v>
      </c>
      <c r="EW11" s="309">
        <f>Daten_PolitS!EW11</f>
        <v>0.60395858694448823</v>
      </c>
      <c r="EX11" s="309">
        <f>Daten_PolitS!EX11</f>
        <v>2.1351987604015172</v>
      </c>
      <c r="EY11" s="309">
        <f>Daten_PolitS!EY11</f>
        <v>0.42658422718757327</v>
      </c>
      <c r="EZ11" s="309">
        <f>Daten_PolitS!EZ11</f>
        <v>0.433949699607378</v>
      </c>
      <c r="FA11" s="309">
        <f>Daten_PolitS!FA11</f>
        <v>0.39913862228259883</v>
      </c>
      <c r="FB11" s="309">
        <f>Daten_PolitS!FB11</f>
        <v>7.9367486736632564</v>
      </c>
      <c r="FC11" s="309">
        <f>Daten_PolitS!FC11</f>
        <v>5.4507153973662961</v>
      </c>
      <c r="FD11" s="309">
        <f>Daten_PolitS!FD11</f>
        <v>11.222056945390253</v>
      </c>
      <c r="FE11" s="309">
        <f>Daten_PolitS!FE11</f>
        <v>10.676741791698099</v>
      </c>
      <c r="FF11" s="309">
        <f>Daten_PolitS!FF11</f>
        <v>13.652017149879548</v>
      </c>
      <c r="FG11" s="309">
        <f>Daten_PolitS!FG11</f>
        <v>32.237835117973958</v>
      </c>
      <c r="FH11" s="309">
        <f>Daten_PolitS!FH11</f>
        <v>36.341272231641575</v>
      </c>
      <c r="FI11" s="309">
        <f>Daten_PolitS!FI11</f>
        <v>26.829647676099022</v>
      </c>
      <c r="FJ11" s="309">
        <f>Daten_PolitS!FJ11</f>
        <v>28.721575739229717</v>
      </c>
      <c r="FK11" s="309">
        <f>Daten_PolitS!FK11</f>
        <v>18.441045605216853</v>
      </c>
      <c r="FL11" s="309">
        <f>Daten_PolitS!FL11</f>
        <v>100</v>
      </c>
      <c r="FM11" s="309">
        <f>Daten_PolitS!FM11</f>
        <v>15.922223826788933</v>
      </c>
      <c r="FN11" s="309">
        <f>Daten_PolitS!FN11</f>
        <v>80.976976617737463</v>
      </c>
      <c r="FO11" s="309">
        <f>Daten_PolitS!FO11</f>
        <v>61.279497265879549</v>
      </c>
      <c r="FP11" s="309">
        <f>Daten_PolitS!FP11</f>
        <v>19.697479351857908</v>
      </c>
      <c r="FQ11" s="309">
        <f>Daten_PolitS!FQ11</f>
        <v>100</v>
      </c>
      <c r="FR11" s="309">
        <f>Daten_PolitS!FR11</f>
        <v>57.036368209231171</v>
      </c>
      <c r="FS11" s="309">
        <f>Daten_PolitS!FS11</f>
        <v>42.963631790768822</v>
      </c>
      <c r="FT11" s="309">
        <f>Daten_PolitS!FT11</f>
        <v>34.979202373706833</v>
      </c>
      <c r="FU11" s="309">
        <f>Daten_PolitS!FU11</f>
        <v>7.9844294170619969</v>
      </c>
      <c r="FV11" s="309">
        <f>Daten_PolitS!FV11</f>
        <v>100</v>
      </c>
      <c r="FW11" s="309">
        <f>Daten_PolitS!FW11</f>
        <v>11.468904150640743</v>
      </c>
      <c r="FX11" s="309">
        <f>Daten_PolitS!FX11</f>
        <v>84.174393895365554</v>
      </c>
      <c r="FY11" s="309">
        <f>Daten_PolitS!FY11</f>
        <v>66.36442579510269</v>
      </c>
      <c r="FZ11" s="313">
        <f>Daten_PolitS!FZ11</f>
        <v>17.809968100262871</v>
      </c>
      <c r="GA11" s="443">
        <f>Daten_PolitS!GA11</f>
        <v>5.6</v>
      </c>
      <c r="GB11" s="227">
        <f>Daten_PolitS!GB11</f>
        <v>19.399999999999999</v>
      </c>
      <c r="GC11" s="227">
        <f>Daten_PolitS!GC11</f>
        <v>3.1</v>
      </c>
      <c r="GD11" s="227">
        <f>Daten_PolitS!GD11</f>
        <v>3.2</v>
      </c>
      <c r="GE11" s="227">
        <f>Daten_PolitS!GE11</f>
        <v>2.4</v>
      </c>
      <c r="GF11" s="309">
        <f>Daten_PolitS!GF11</f>
        <v>0.63382341551386689</v>
      </c>
      <c r="GG11" s="309">
        <f>Daten_PolitS!GG11</f>
        <v>2.3688011294409654</v>
      </c>
      <c r="GH11" s="309">
        <f>Daten_PolitS!GH11</f>
        <v>0.4359953231638774</v>
      </c>
      <c r="GI11" s="309">
        <f>Daten_PolitS!GI11</f>
        <v>0.4433545215048586</v>
      </c>
      <c r="GJ11" s="309">
        <f>Daten_PolitS!GJ11</f>
        <v>0.40973720175713457</v>
      </c>
      <c r="GK11" s="309">
        <f>Daten_PolitS!GK11</f>
        <v>6.5687222332433679</v>
      </c>
      <c r="GL11" s="309">
        <f>Daten_PolitS!GL11</f>
        <v>4.6240661841466286</v>
      </c>
      <c r="GM11" s="309">
        <f>Daten_PolitS!GM11</f>
        <v>9.0743765076516798</v>
      </c>
      <c r="GN11" s="309">
        <f>Daten_PolitS!GN11</f>
        <v>8.6357999553656715</v>
      </c>
      <c r="GO11" s="309">
        <f>Daten_PolitS!GO11</f>
        <v>10.910871467954298</v>
      </c>
      <c r="GP11" s="309">
        <f>Daten_PolitS!GP11</f>
        <v>30.293963017002739</v>
      </c>
      <c r="GQ11" s="309">
        <f>Daten_PolitS!GQ11</f>
        <v>34.434464849951766</v>
      </c>
      <c r="GR11" s="309">
        <f>Daten_PolitS!GR11</f>
        <v>25.000216874755353</v>
      </c>
      <c r="GS11" s="309">
        <f>Daten_PolitS!GS11</f>
        <v>26.674138255557544</v>
      </c>
      <c r="GT11" s="309">
        <f>Daten_PolitS!GT11</f>
        <v>18.010099377343778</v>
      </c>
      <c r="GU11" s="309">
        <f>Daten_PolitS!GU11</f>
        <v>100</v>
      </c>
      <c r="GV11" s="309">
        <f>Daten_PolitS!GV11</f>
        <v>15.996947788667812</v>
      </c>
      <c r="GW11" s="309">
        <f>Daten_PolitS!GW11</f>
        <v>80.734358752521715</v>
      </c>
      <c r="GX11" s="309">
        <f>Daten_PolitS!GX11</f>
        <v>60.527862594508221</v>
      </c>
      <c r="GY11" s="309">
        <f>Daten_PolitS!GY11</f>
        <v>20.206496158013497</v>
      </c>
      <c r="GZ11" s="309">
        <f>Daten_PolitS!GZ11</f>
        <v>100</v>
      </c>
      <c r="HA11" s="309">
        <f>Daten_PolitS!HA11</f>
        <v>56.094333271363773</v>
      </c>
      <c r="HB11" s="309">
        <f>Daten_PolitS!HB11</f>
        <v>43.905666728636227</v>
      </c>
      <c r="HC11" s="309">
        <f>Daten_PolitS!HC11</f>
        <v>35.301967025400643</v>
      </c>
      <c r="HD11" s="309">
        <f>Daten_PolitS!HD11</f>
        <v>8.6036997032355877</v>
      </c>
      <c r="HE11" s="309">
        <f>Daten_PolitS!HE11</f>
        <v>100</v>
      </c>
      <c r="HF11" s="309">
        <f>Daten_PolitS!HF11</f>
        <v>11.273182981477291</v>
      </c>
      <c r="HG11" s="309">
        <f>Daten_PolitS!HG11</f>
        <v>84.125702785766606</v>
      </c>
      <c r="HH11" s="309">
        <f>Daten_PolitS!HH11</f>
        <v>65.709667925735545</v>
      </c>
      <c r="HI11" s="313">
        <f>Daten_PolitS!HI11</f>
        <v>18.416034860031075</v>
      </c>
      <c r="HJ11" s="443">
        <f>Daten_PolitS!HJ11</f>
        <v>5.4</v>
      </c>
      <c r="HK11" s="227">
        <f>Daten_PolitS!HK11</f>
        <v>19.2</v>
      </c>
      <c r="HL11" s="227">
        <f>Daten_PolitS!HL11</f>
        <v>2.9</v>
      </c>
      <c r="HM11" s="227">
        <f>Daten_PolitS!HM11</f>
        <v>3.1</v>
      </c>
      <c r="HN11" s="227">
        <f>Daten_PolitS!HN11</f>
        <v>2.2000000000000002</v>
      </c>
      <c r="HO11" s="309">
        <f>Daten_PolitS!HO11</f>
        <v>0.52093579791166911</v>
      </c>
      <c r="HP11" s="309">
        <f>Daten_PolitS!HP11</f>
        <v>1.9160607768383651</v>
      </c>
      <c r="HQ11" s="309">
        <f>Daten_PolitS!HQ11</f>
        <v>0.35663312957204885</v>
      </c>
      <c r="HR11" s="309">
        <f>Daten_PolitS!HR11</f>
        <v>0.36139297349686406</v>
      </c>
      <c r="HS11" s="309">
        <f>Daten_PolitS!HS11</f>
        <v>0.3403782036457495</v>
      </c>
      <c r="HT11" s="309">
        <f>Daten_PolitS!HT11</f>
        <v>6.9084110220190853</v>
      </c>
      <c r="HU11" s="309">
        <f>Daten_PolitS!HU11</f>
        <v>4.8067900025010326</v>
      </c>
      <c r="HV11" s="309">
        <f>Daten_PolitS!HV11</f>
        <v>9.7161766877172351</v>
      </c>
      <c r="HW11" s="309">
        <f>Daten_PolitS!HW11</f>
        <v>9.1374601001733566</v>
      </c>
      <c r="HX11" s="309">
        <f>Daten_PolitS!HX11</f>
        <v>12.148189079468436</v>
      </c>
      <c r="HY11" s="309">
        <f>Daten_PolitS!HY11</f>
        <v>39.115709457599976</v>
      </c>
      <c r="HZ11" s="309">
        <f>Daten_PolitS!HZ11</f>
        <v>43.767130385594207</v>
      </c>
      <c r="IA11" s="309">
        <f>Daten_PolitS!IA11</f>
        <v>32.949104198999017</v>
      </c>
      <c r="IB11" s="309">
        <f>Daten_PolitS!IB11</f>
        <v>34.775664781529116</v>
      </c>
      <c r="IC11" s="309">
        <f>Daten_PolitS!IC11</f>
        <v>25.258903174018659</v>
      </c>
      <c r="ID11" s="309">
        <f>Daten_PolitS!ID11</f>
        <v>100</v>
      </c>
      <c r="IE11" s="309">
        <f>Daten_PolitS!IE11</f>
        <v>16.016368086428702</v>
      </c>
      <c r="IF11" s="309">
        <f>Daten_PolitS!IF11</f>
        <v>80.860583895868672</v>
      </c>
      <c r="IG11" s="309">
        <f>Daten_PolitS!IG11</f>
        <v>60.192193234768943</v>
      </c>
      <c r="IH11" s="309">
        <f>Daten_PolitS!IH11</f>
        <v>20.668390661099721</v>
      </c>
      <c r="II11" s="309">
        <f>Daten_PolitS!II11</f>
        <v>100</v>
      </c>
      <c r="IJ11" s="309">
        <f>Daten_PolitS!IJ11</f>
        <v>57.643386939708208</v>
      </c>
      <c r="IK11" s="309">
        <f>Daten_PolitS!IK11</f>
        <v>42.356613060291799</v>
      </c>
      <c r="IL11" s="309">
        <f>Daten_PolitS!IL11</f>
        <v>34.208304728970631</v>
      </c>
      <c r="IM11" s="309">
        <f>Daten_PolitS!IM11</f>
        <v>8.1483083313211662</v>
      </c>
      <c r="IN11" s="309">
        <f>Daten_PolitS!IN11</f>
        <v>100</v>
      </c>
      <c r="IO11" s="309">
        <f>Daten_PolitS!IO11</f>
        <v>11.523043601734461</v>
      </c>
      <c r="IP11" s="309">
        <f>Daten_PolitS!IP11</f>
        <v>84.161356383525487</v>
      </c>
      <c r="IQ11" s="309">
        <f>Daten_PolitS!IQ11</f>
        <v>65.098814955545734</v>
      </c>
      <c r="IR11" s="313">
        <f>Daten_PolitS!IR11</f>
        <v>19.062541427979756</v>
      </c>
      <c r="IS11" s="443">
        <f>Daten_PolitS!IS11</f>
        <v>5</v>
      </c>
      <c r="IT11" s="227">
        <f>Daten_PolitS!IT11</f>
        <v>18.399999999999999</v>
      </c>
      <c r="IU11" s="227">
        <f>Daten_PolitS!IU11</f>
        <v>2.5</v>
      </c>
      <c r="IV11" s="227">
        <f>Daten_PolitS!IV11</f>
        <v>2.7</v>
      </c>
      <c r="IW11" s="227">
        <f>Daten_PolitS!IW11</f>
        <v>2</v>
      </c>
      <c r="IX11" s="309" t="s">
        <v>821</v>
      </c>
      <c r="IY11" s="309" t="s">
        <v>821</v>
      </c>
      <c r="IZ11" s="309" t="s">
        <v>821</v>
      </c>
      <c r="JA11" s="309" t="s">
        <v>821</v>
      </c>
      <c r="JB11" s="309" t="s">
        <v>821</v>
      </c>
      <c r="JC11" s="309" t="s">
        <v>821</v>
      </c>
      <c r="JD11" s="309" t="s">
        <v>821</v>
      </c>
      <c r="JE11" s="309" t="s">
        <v>821</v>
      </c>
      <c r="JF11" s="309" t="s">
        <v>821</v>
      </c>
      <c r="JG11" s="309" t="s">
        <v>821</v>
      </c>
      <c r="JH11" s="309" t="s">
        <v>821</v>
      </c>
      <c r="JI11" s="309" t="s">
        <v>821</v>
      </c>
      <c r="JJ11" s="309" t="s">
        <v>821</v>
      </c>
      <c r="JK11" s="309" t="s">
        <v>821</v>
      </c>
      <c r="JL11" s="309" t="s">
        <v>821</v>
      </c>
      <c r="JM11" s="309" t="s">
        <v>821</v>
      </c>
      <c r="JN11" s="309" t="s">
        <v>821</v>
      </c>
      <c r="JO11" s="309" t="s">
        <v>821</v>
      </c>
      <c r="JP11" s="309" t="s">
        <v>821</v>
      </c>
      <c r="JQ11" s="309" t="s">
        <v>821</v>
      </c>
      <c r="JR11" s="309" t="s">
        <v>821</v>
      </c>
      <c r="JS11" s="309" t="s">
        <v>821</v>
      </c>
      <c r="JT11" s="309" t="s">
        <v>821</v>
      </c>
      <c r="JU11" s="309" t="s">
        <v>821</v>
      </c>
      <c r="JV11" s="309" t="s">
        <v>821</v>
      </c>
      <c r="JW11" s="309" t="s">
        <v>821</v>
      </c>
      <c r="JX11" s="309" t="s">
        <v>821</v>
      </c>
      <c r="JY11" s="309" t="s">
        <v>821</v>
      </c>
      <c r="JZ11" s="309" t="s">
        <v>821</v>
      </c>
      <c r="KA11" s="313" t="s">
        <v>821</v>
      </c>
    </row>
    <row r="12" spans="1:287" s="1" customFormat="1" ht="12.65" customHeight="1" thickBot="1" x14ac:dyDescent="0.25">
      <c r="A12" s="220"/>
      <c r="B12" s="219"/>
      <c r="C12" s="273"/>
      <c r="D12" s="276"/>
      <c r="E12" s="293" t="str">
        <f>Daten_BA!E12</f>
        <v>O</v>
      </c>
      <c r="F12" s="263" t="str">
        <f>Daten_BA!F12</f>
        <v>Ost</v>
      </c>
      <c r="G12" s="264"/>
      <c r="H12" s="321">
        <f>Daten_PolitS!H12</f>
        <v>9.1999999999999993</v>
      </c>
      <c r="I12" s="315">
        <f>Daten_PolitS!I12</f>
        <v>32.6</v>
      </c>
      <c r="J12" s="315">
        <f>Daten_PolitS!J12</f>
        <v>7</v>
      </c>
      <c r="K12" s="315">
        <f>Daten_PolitS!K12</f>
        <v>7.8</v>
      </c>
      <c r="L12" s="315">
        <f>Daten_PolitS!L12</f>
        <v>4.0999999999999996</v>
      </c>
      <c r="M12" s="315">
        <f>Daten_PolitS!M12</f>
        <v>0.89114154551945601</v>
      </c>
      <c r="N12" s="315">
        <f>Daten_PolitS!N12</f>
        <v>3.4002153659875254</v>
      </c>
      <c r="O12" s="315">
        <f>Daten_PolitS!O12</f>
        <v>0.78472513762285723</v>
      </c>
      <c r="P12" s="315">
        <f>Daten_PolitS!P12</f>
        <v>0.8236403116669988</v>
      </c>
      <c r="Q12" s="315">
        <f>Daten_PolitS!Q12</f>
        <v>0.61629194436036916</v>
      </c>
      <c r="R12" s="315">
        <f>Daten_PolitS!R12</f>
        <v>6.7607686405027598</v>
      </c>
      <c r="S12" s="315">
        <f>Daten_PolitS!S12</f>
        <v>4.005042097679536</v>
      </c>
      <c r="T12" s="315">
        <f>Daten_PolitS!T12</f>
        <v>8.168035859519291</v>
      </c>
      <c r="U12" s="315">
        <f>Daten_PolitS!U12</f>
        <v>7.6946360716108106</v>
      </c>
      <c r="V12" s="315">
        <f>Daten_PolitS!V12</f>
        <v>11.534423416975462</v>
      </c>
      <c r="W12" s="315">
        <f>Daten_PolitS!W12</f>
        <v>36.833496628287435</v>
      </c>
      <c r="X12" s="315">
        <f>Daten_PolitS!X12</f>
        <v>36.539225538865892</v>
      </c>
      <c r="Y12" s="315">
        <f>Daten_PolitS!Y12</f>
        <v>36.884507917556817</v>
      </c>
      <c r="Z12" s="315">
        <f>Daten_PolitS!Z12</f>
        <v>38.443715794835022</v>
      </c>
      <c r="AA12" s="315">
        <f>Daten_PolitS!AA12</f>
        <v>25.837151827923716</v>
      </c>
      <c r="AB12" s="315">
        <f>Daten_PolitS!AB12</f>
        <v>100</v>
      </c>
      <c r="AC12" s="315">
        <f>Daten_PolitS!AC12</f>
        <v>9.3031418422104561</v>
      </c>
      <c r="AD12" s="315">
        <f>Daten_PolitS!AD12</f>
        <v>88.494373010466887</v>
      </c>
      <c r="AE12" s="315">
        <f>Daten_PolitS!AE12</f>
        <v>69.217098564748852</v>
      </c>
      <c r="AF12" s="315">
        <f>Daten_PolitS!AF12</f>
        <v>19.277274445718035</v>
      </c>
      <c r="AG12" s="315">
        <f>Daten_PolitS!AG12</f>
        <v>100</v>
      </c>
      <c r="AH12" s="315">
        <f>Daten_PolitS!AH12</f>
        <v>33.484474651308602</v>
      </c>
      <c r="AI12" s="315">
        <f>Daten_PolitS!AI12</f>
        <v>66.515525348691412</v>
      </c>
      <c r="AJ12" s="315">
        <f>Daten_PolitS!AJ12</f>
        <v>58.031246090506492</v>
      </c>
      <c r="AK12" s="315">
        <f>Daten_PolitS!AK12</f>
        <v>8.484279258184916</v>
      </c>
      <c r="AL12" s="315">
        <f>Daten_PolitS!AL12</f>
        <v>100</v>
      </c>
      <c r="AM12" s="315">
        <f>Daten_PolitS!AM12</f>
        <v>5.0059706599377254</v>
      </c>
      <c r="AN12" s="315">
        <f>Daten_PolitS!AN12</f>
        <v>91.870099141631897</v>
      </c>
      <c r="AO12" s="315">
        <f>Daten_PolitS!AO12</f>
        <v>74.627904549078565</v>
      </c>
      <c r="AP12" s="338">
        <f>Daten_PolitS!AP12</f>
        <v>17.242194592553336</v>
      </c>
      <c r="AQ12" s="321">
        <f>Daten_PolitS!AQ12</f>
        <v>8.5</v>
      </c>
      <c r="AR12" s="315">
        <f>Daten_PolitS!AR12</f>
        <v>31.7</v>
      </c>
      <c r="AS12" s="315">
        <f>Daten_PolitS!AS12</f>
        <v>6.2</v>
      </c>
      <c r="AT12" s="315">
        <f>Daten_PolitS!AT12</f>
        <v>6.9</v>
      </c>
      <c r="AU12" s="315">
        <f>Daten_PolitS!AU12</f>
        <v>3.7</v>
      </c>
      <c r="AV12" s="315">
        <f>Daten_PolitS!AV12</f>
        <v>0.82324227612403122</v>
      </c>
      <c r="AW12" s="315">
        <f>Daten_PolitS!AW12</f>
        <v>3.1503673072394531</v>
      </c>
      <c r="AX12" s="315">
        <f>Daten_PolitS!AX12</f>
        <v>0.7185430873079488</v>
      </c>
      <c r="AY12" s="315">
        <f>Daten_PolitS!AY12</f>
        <v>0.74922722657873875</v>
      </c>
      <c r="AZ12" s="315">
        <f>Daten_PolitS!AZ12</f>
        <v>0.59100175275011901</v>
      </c>
      <c r="BA12" s="315">
        <f>Daten_PolitS!BA12</f>
        <v>6.8534272069296858</v>
      </c>
      <c r="BB12" s="315">
        <f>Daten_PolitS!BB12</f>
        <v>4.096726294236797</v>
      </c>
      <c r="BC12" s="315">
        <f>Daten_PolitS!BC12</f>
        <v>8.3981723693946151</v>
      </c>
      <c r="BD12" s="315">
        <f>Daten_PolitS!BD12</f>
        <v>7.822308910762894</v>
      </c>
      <c r="BE12" s="315">
        <f>Daten_PolitS!BE12</f>
        <v>12.314907796562991</v>
      </c>
      <c r="BF12" s="315">
        <f>Daten_PolitS!BF12</f>
        <v>37.416709397794641</v>
      </c>
      <c r="BG12" s="315">
        <f>Daten_PolitS!BG12</f>
        <v>36.846409010792833</v>
      </c>
      <c r="BH12" s="315">
        <f>Daten_PolitS!BH12</f>
        <v>38.178697390683588</v>
      </c>
      <c r="BI12" s="315">
        <f>Daten_PolitS!BI12</f>
        <v>40.140702082134773</v>
      </c>
      <c r="BJ12" s="315">
        <f>Daten_PolitS!BJ12</f>
        <v>24.897813246377911</v>
      </c>
      <c r="BK12" s="315">
        <f>Daten_PolitS!BK12</f>
        <v>100</v>
      </c>
      <c r="BL12" s="315">
        <f>Daten_PolitS!BL12</f>
        <v>9.4442789518866945</v>
      </c>
      <c r="BM12" s="315">
        <f>Daten_PolitS!BM12</f>
        <v>88.393560937938759</v>
      </c>
      <c r="BN12" s="315">
        <f>Daten_PolitS!BN12</f>
        <v>68.555272442771468</v>
      </c>
      <c r="BO12" s="315">
        <f>Daten_PolitS!BO12</f>
        <v>19.838288495167291</v>
      </c>
      <c r="BP12" s="315">
        <f>Daten_PolitS!BP12</f>
        <v>100</v>
      </c>
      <c r="BQ12" s="315">
        <f>Daten_PolitS!BQ12</f>
        <v>35.632440206487672</v>
      </c>
      <c r="BR12" s="315">
        <f>Daten_PolitS!BR12</f>
        <v>64.367559793512328</v>
      </c>
      <c r="BS12" s="315">
        <f>Daten_PolitS!BS12</f>
        <v>55.784793580485882</v>
      </c>
      <c r="BT12" s="315">
        <f>Daten_PolitS!BT12</f>
        <v>8.5827662130264493</v>
      </c>
      <c r="BU12" s="315">
        <f>Daten_PolitS!BU12</f>
        <v>100</v>
      </c>
      <c r="BV12" s="315">
        <f>Daten_PolitS!BV12</f>
        <v>5.2013233834015864</v>
      </c>
      <c r="BW12" s="315">
        <f>Daten_PolitS!BW12</f>
        <v>91.766450245864348</v>
      </c>
      <c r="BX12" s="315">
        <f>Daten_PolitS!BX12</f>
        <v>73.970488119184409</v>
      </c>
      <c r="BY12" s="322">
        <f>Daten_PolitS!BY12</f>
        <v>17.795962126679939</v>
      </c>
      <c r="BZ12" s="321">
        <f>Daten_PolitS!BZ12</f>
        <v>7.6</v>
      </c>
      <c r="CA12" s="315">
        <f>Daten_PolitS!CA12</f>
        <v>29</v>
      </c>
      <c r="CB12" s="315">
        <f>Daten_PolitS!CB12</f>
        <v>5.5</v>
      </c>
      <c r="CC12" s="315">
        <f>Daten_PolitS!CC12</f>
        <v>6.1</v>
      </c>
      <c r="CD12" s="315">
        <f>Daten_PolitS!CD12</f>
        <v>3.4</v>
      </c>
      <c r="CE12" s="317">
        <f>Daten_PolitS!CE12</f>
        <v>0.75851516274351538</v>
      </c>
      <c r="CF12" s="317">
        <f>Daten_PolitS!CF12</f>
        <v>2.896448684991459</v>
      </c>
      <c r="CG12" s="317">
        <f>Daten_PolitS!CG12</f>
        <v>0.65538495399627494</v>
      </c>
      <c r="CH12" s="317">
        <f>Daten_PolitS!CH12</f>
        <v>0.67416716613281535</v>
      </c>
      <c r="CI12" s="317">
        <f>Daten_PolitS!CI12</f>
        <v>0.58048551394407455</v>
      </c>
      <c r="CJ12" s="317">
        <f>Daten_PolitS!CJ12</f>
        <v>7.1913873976693425</v>
      </c>
      <c r="CK12" s="317">
        <f>Daten_PolitS!CK12</f>
        <v>4.526673455754274</v>
      </c>
      <c r="CL12" s="317">
        <f>Daten_PolitS!CL12</f>
        <v>8.7991346096206566</v>
      </c>
      <c r="CM12" s="317">
        <f>Daten_PolitS!CM12</f>
        <v>8.1702516575405024</v>
      </c>
      <c r="CN12" s="317">
        <f>Daten_PolitS!CN12</f>
        <v>12.752181077123032</v>
      </c>
      <c r="CO12" s="317">
        <f>Daten_PolitS!CO12</f>
        <v>35.328151920817668</v>
      </c>
      <c r="CP12" s="317">
        <f>Daten_PolitS!CP12</f>
        <v>35.791445999532023</v>
      </c>
      <c r="CQ12" s="317">
        <f>Daten_PolitS!CQ12</f>
        <v>36.311927499719296</v>
      </c>
      <c r="CR12" s="317">
        <f>Daten_PolitS!CR12</f>
        <v>38.613972628268037</v>
      </c>
      <c r="CS12" s="317">
        <f>Daten_PolitS!CS12</f>
        <v>21.949569674928497</v>
      </c>
      <c r="CT12" s="317">
        <f>Daten_PolitS!CT12</f>
        <v>100</v>
      </c>
      <c r="CU12" s="317">
        <f>Daten_PolitS!CU12</f>
        <v>9.5658053411712345</v>
      </c>
      <c r="CV12" s="317">
        <f>Daten_PolitS!CV12</f>
        <v>88.255002472778727</v>
      </c>
      <c r="CW12" s="317">
        <f>Daten_PolitS!CW12</f>
        <v>67.907162796327043</v>
      </c>
      <c r="CX12" s="317">
        <f>Daten_PolitS!CX12</f>
        <v>20.347839676451688</v>
      </c>
      <c r="CY12" s="317">
        <f>Daten_PolitS!CY12</f>
        <v>100</v>
      </c>
      <c r="CZ12" s="317">
        <f>Daten_PolitS!CZ12</f>
        <v>36.602947148188584</v>
      </c>
      <c r="DA12" s="317">
        <f>Daten_PolitS!DA12</f>
        <v>63.397052851811409</v>
      </c>
      <c r="DB12" s="317">
        <f>Daten_PolitS!DB12</f>
        <v>54.295687922020576</v>
      </c>
      <c r="DC12" s="317">
        <f>Daten_PolitS!DC12</f>
        <v>9.1013649297908312</v>
      </c>
      <c r="DD12" s="317">
        <f>Daten_PolitS!DD12</f>
        <v>100</v>
      </c>
      <c r="DE12" s="317">
        <f>Daten_PolitS!DE12</f>
        <v>5.481149434565471</v>
      </c>
      <c r="DF12" s="317">
        <f>Daten_PolitS!DF12</f>
        <v>91.512091995178139</v>
      </c>
      <c r="DG12" s="317">
        <f>Daten_PolitS!DG12</f>
        <v>73.164854465152914</v>
      </c>
      <c r="DH12" s="359">
        <f>Daten_PolitS!DH12</f>
        <v>18.347237530025215</v>
      </c>
      <c r="DI12" s="316">
        <f>Daten_PolitS!DI12</f>
        <v>6.9</v>
      </c>
      <c r="DJ12" s="315">
        <f>Daten_PolitS!DJ12</f>
        <v>28.6</v>
      </c>
      <c r="DK12" s="315">
        <f>Daten_PolitS!DK12</f>
        <v>4.7</v>
      </c>
      <c r="DL12" s="315">
        <f>Daten_PolitS!DL12</f>
        <v>5.2</v>
      </c>
      <c r="DM12" s="315">
        <f>Daten_PolitS!DM12</f>
        <v>3</v>
      </c>
      <c r="DN12" s="317">
        <f>Daten_PolitS!DN12</f>
        <v>0.71934054532224601</v>
      </c>
      <c r="DO12" s="317">
        <f>Daten_PolitS!DO12</f>
        <v>3.2172421264628306</v>
      </c>
      <c r="DP12" s="317">
        <f>Daten_PolitS!DP12</f>
        <v>0.58418076769996397</v>
      </c>
      <c r="DQ12" s="317">
        <f>Daten_PolitS!DQ12</f>
        <v>0.59728139984576301</v>
      </c>
      <c r="DR12" s="317">
        <f>Daten_PolitS!DR12</f>
        <v>0.53402870881220255</v>
      </c>
      <c r="DS12" s="317">
        <f>Daten_PolitS!DS12</f>
        <v>7.3968197172298256</v>
      </c>
      <c r="DT12" s="317">
        <f>Daten_PolitS!DT12</f>
        <v>4.9906911432463463</v>
      </c>
      <c r="DU12" s="317">
        <f>Daten_PolitS!DU12</f>
        <v>8.9814361604620316</v>
      </c>
      <c r="DV12" s="317">
        <f>Daten_PolitS!DV12</f>
        <v>8.2579278097635296</v>
      </c>
      <c r="DW12" s="317">
        <f>Daten_PolitS!DW12</f>
        <v>13.227581909756539</v>
      </c>
      <c r="DX12" s="317">
        <f>Daten_PolitS!DX12</f>
        <v>34.035098179049704</v>
      </c>
      <c r="DY12" s="317">
        <f>Daten_PolitS!DY12</f>
        <v>32.530854902850756</v>
      </c>
      <c r="DZ12" s="317">
        <f>Daten_PolitS!DZ12</f>
        <v>35.060623267310099</v>
      </c>
      <c r="EA12" s="317">
        <f>Daten_PolitS!EA12</f>
        <v>37.516374423262555</v>
      </c>
      <c r="EB12" s="317">
        <f>Daten_PolitS!EB12</f>
        <v>20.716883082969229</v>
      </c>
      <c r="EC12" s="317">
        <f>Daten_PolitS!EC12</f>
        <v>100</v>
      </c>
      <c r="ED12" s="317">
        <f>Daten_PolitS!ED12</f>
        <v>9.8112179409559381</v>
      </c>
      <c r="EE12" s="317">
        <f>Daten_PolitS!EE12</f>
        <v>88.005444036836181</v>
      </c>
      <c r="EF12" s="317">
        <f>Daten_PolitS!EF12</f>
        <v>67.185586225772738</v>
      </c>
      <c r="EG12" s="317">
        <f>Daten_PolitS!EG12</f>
        <v>20.819857811063436</v>
      </c>
      <c r="EH12" s="317">
        <f>Daten_PolitS!EH12</f>
        <v>100</v>
      </c>
      <c r="EI12" s="317">
        <f>Daten_PolitS!EI12</f>
        <v>40.34269104134016</v>
      </c>
      <c r="EJ12" s="317">
        <f>Daten_PolitS!EJ12</f>
        <v>59.657308958659826</v>
      </c>
      <c r="EK12" s="317">
        <f>Daten_PolitS!EK12</f>
        <v>50.739455750203376</v>
      </c>
      <c r="EL12" s="317">
        <f>Daten_PolitS!EL12</f>
        <v>8.9178532084564512</v>
      </c>
      <c r="EM12" s="317">
        <f>Daten_PolitS!EM12</f>
        <v>100</v>
      </c>
      <c r="EN12" s="317">
        <f>Daten_PolitS!EN12</f>
        <v>5.793484178571819</v>
      </c>
      <c r="EO12" s="317">
        <f>Daten_PolitS!EO12</f>
        <v>91.230345332593757</v>
      </c>
      <c r="EP12" s="317">
        <f>Daten_PolitS!EP12</f>
        <v>72.335098739806241</v>
      </c>
      <c r="EQ12" s="368">
        <f>Daten_PolitS!EQ12</f>
        <v>18.895246592787522</v>
      </c>
      <c r="ER12" s="321">
        <f>Daten_PolitS!ER12</f>
        <v>6.4</v>
      </c>
      <c r="ES12" s="315">
        <f>Daten_PolitS!ES12</f>
        <v>27.1</v>
      </c>
      <c r="ET12" s="315">
        <f>Daten_PolitS!ET12</f>
        <v>4.3</v>
      </c>
      <c r="EU12" s="315">
        <f>Daten_PolitS!EU12</f>
        <v>4.7</v>
      </c>
      <c r="EV12" s="315">
        <f>Daten_PolitS!EV12</f>
        <v>2.9</v>
      </c>
      <c r="EW12" s="317">
        <f>Daten_PolitS!EW12</f>
        <v>0.69514713916828219</v>
      </c>
      <c r="EX12" s="317">
        <f>Daten_PolitS!EX12</f>
        <v>3.2093285677168821</v>
      </c>
      <c r="EY12" s="317">
        <f>Daten_PolitS!EY12</f>
        <v>0.55035097097674679</v>
      </c>
      <c r="EZ12" s="317">
        <f>Daten_PolitS!EZ12</f>
        <v>0.55638106917788932</v>
      </c>
      <c r="FA12" s="317">
        <f>Daten_PolitS!FA12</f>
        <v>0.52817986152930541</v>
      </c>
      <c r="FB12" s="317">
        <f>Daten_PolitS!FB12</f>
        <v>7.4979691717444368</v>
      </c>
      <c r="FC12" s="317">
        <f>Daten_PolitS!FC12</f>
        <v>5.1564873431367477</v>
      </c>
      <c r="FD12" s="317">
        <f>Daten_PolitS!FD12</f>
        <v>9.158318908323583</v>
      </c>
      <c r="FE12" s="317">
        <f>Daten_PolitS!FE12</f>
        <v>8.3800459322563992</v>
      </c>
      <c r="FF12" s="317">
        <f>Daten_PolitS!FF12</f>
        <v>13.375145808892478</v>
      </c>
      <c r="FG12" s="317">
        <f>Daten_PolitS!FG12</f>
        <v>31.632538725501547</v>
      </c>
      <c r="FH12" s="317">
        <f>Daten_PolitS!FH12</f>
        <v>30.246293669894968</v>
      </c>
      <c r="FI12" s="317">
        <f>Daten_PolitS!FI12</f>
        <v>32.581055067062174</v>
      </c>
      <c r="FJ12" s="317">
        <f>Daten_PolitS!FJ12</f>
        <v>35.140725277024785</v>
      </c>
      <c r="FK12" s="317">
        <f>Daten_PolitS!FK12</f>
        <v>18.83528070105206</v>
      </c>
      <c r="FL12" s="317">
        <f>Daten_PolitS!FL12</f>
        <v>100</v>
      </c>
      <c r="FM12" s="317">
        <f>Daten_PolitS!FM12</f>
        <v>10.165936728598574</v>
      </c>
      <c r="FN12" s="317">
        <f>Daten_PolitS!FN12</f>
        <v>87.561044526417291</v>
      </c>
      <c r="FO12" s="317">
        <f>Daten_PolitS!FO12</f>
        <v>66.21256680533304</v>
      </c>
      <c r="FP12" s="317">
        <f>Daten_PolitS!FP12</f>
        <v>21.348477721084251</v>
      </c>
      <c r="FQ12" s="317">
        <f>Daten_PolitS!FQ12</f>
        <v>100</v>
      </c>
      <c r="FR12" s="317">
        <f>Daten_PolitS!FR12</f>
        <v>42.188461465638859</v>
      </c>
      <c r="FS12" s="317">
        <f>Daten_PolitS!FS12</f>
        <v>57.811538534361141</v>
      </c>
      <c r="FT12" s="317">
        <f>Daten_PolitS!FT12</f>
        <v>48.489994054903271</v>
      </c>
      <c r="FU12" s="317">
        <f>Daten_PolitS!FU12</f>
        <v>9.321544479457863</v>
      </c>
      <c r="FV12" s="317">
        <f>Daten_PolitS!FV12</f>
        <v>100</v>
      </c>
      <c r="FW12" s="317">
        <f>Daten_PolitS!FW12</f>
        <v>6.0826173939121535</v>
      </c>
      <c r="FX12" s="317">
        <f>Daten_PolitS!FX12</f>
        <v>90.839480230819163</v>
      </c>
      <c r="FY12" s="317">
        <f>Daten_PolitS!FY12</f>
        <v>71.415808976794338</v>
      </c>
      <c r="FZ12" s="359">
        <f>Daten_PolitS!FZ12</f>
        <v>19.423671254024832</v>
      </c>
      <c r="GA12" s="446">
        <f>Daten_PolitS!GA12</f>
        <v>7.3</v>
      </c>
      <c r="GB12" s="266">
        <f>Daten_PolitS!GB12</f>
        <v>31</v>
      </c>
      <c r="GC12" s="266">
        <f>Daten_PolitS!GC12</f>
        <v>4.8</v>
      </c>
      <c r="GD12" s="266">
        <f>Daten_PolitS!GD12</f>
        <v>5.2</v>
      </c>
      <c r="GE12" s="266">
        <f>Daten_PolitS!GE12</f>
        <v>3.4</v>
      </c>
      <c r="GF12" s="317">
        <f>Daten_PolitS!GF12</f>
        <v>0.71127998258049552</v>
      </c>
      <c r="GG12" s="317">
        <f>Daten_PolitS!GG12</f>
        <v>3.6494548737679988</v>
      </c>
      <c r="GH12" s="317">
        <f>Daten_PolitS!GH12</f>
        <v>0.53833155041413405</v>
      </c>
      <c r="GI12" s="317">
        <f>Daten_PolitS!GI12</f>
        <v>0.54244601804475878</v>
      </c>
      <c r="GJ12" s="317">
        <f>Daten_PolitS!GJ12</f>
        <v>0.52382039271963854</v>
      </c>
      <c r="GK12" s="317">
        <f>Daten_PolitS!GK12</f>
        <v>6.2364446273832685</v>
      </c>
      <c r="GL12" s="317">
        <f>Daten_PolitS!GL12</f>
        <v>4.3053790861704311</v>
      </c>
      <c r="GM12" s="317">
        <f>Daten_PolitS!GM12</f>
        <v>7.6964519944477079</v>
      </c>
      <c r="GN12" s="317">
        <f>Daten_PolitS!GN12</f>
        <v>7.0348351685161017</v>
      </c>
      <c r="GO12" s="317">
        <f>Daten_PolitS!GO12</f>
        <v>10.85151121656067</v>
      </c>
      <c r="GP12" s="317">
        <f>Daten_PolitS!GP12</f>
        <v>30.324868386626015</v>
      </c>
      <c r="GQ12" s="317">
        <f>Daten_PolitS!GQ12</f>
        <v>29.943471447621757</v>
      </c>
      <c r="GR12" s="317">
        <f>Daten_PolitS!GR12</f>
        <v>30.57213293319478</v>
      </c>
      <c r="GS12" s="317">
        <f>Daten_PolitS!GS12</f>
        <v>33.169551150296442</v>
      </c>
      <c r="GT12" s="317">
        <f>Daten_PolitS!GT12</f>
        <v>18.272342948574842</v>
      </c>
      <c r="GU12" s="317">
        <f>Daten_PolitS!GU12</f>
        <v>100</v>
      </c>
      <c r="GV12" s="317">
        <f>Daten_PolitS!GV12</f>
        <v>10.568600619611466</v>
      </c>
      <c r="GW12" s="317">
        <f>Daten_PolitS!GW12</f>
        <v>86.982264415416239</v>
      </c>
      <c r="GX12" s="317">
        <f>Daten_PolitS!GX12</f>
        <v>65.142126982340571</v>
      </c>
      <c r="GY12" s="317">
        <f>Daten_PolitS!GY12</f>
        <v>21.840137433075661</v>
      </c>
      <c r="GZ12" s="317">
        <f>Daten_PolitS!GZ12</f>
        <v>100</v>
      </c>
      <c r="HA12" s="317">
        <f>Daten_PolitS!HA12</f>
        <v>43.694915827290799</v>
      </c>
      <c r="HB12" s="317">
        <f>Daten_PolitS!HB12</f>
        <v>56.305084172709208</v>
      </c>
      <c r="HC12" s="317">
        <f>Daten_PolitS!HC12</f>
        <v>46.244408879434268</v>
      </c>
      <c r="HD12" s="317">
        <f>Daten_PolitS!HD12</f>
        <v>10.060675293274937</v>
      </c>
      <c r="HE12" s="317">
        <f>Daten_PolitS!HE12</f>
        <v>100</v>
      </c>
      <c r="HF12" s="317">
        <f>Daten_PolitS!HF12</f>
        <v>6.1375033561317842</v>
      </c>
      <c r="HG12" s="317">
        <f>Daten_PolitS!HG12</f>
        <v>90.519414447768852</v>
      </c>
      <c r="HH12" s="317">
        <f>Daten_PolitS!HH12</f>
        <v>70.523350198256367</v>
      </c>
      <c r="HI12" s="359">
        <f>Daten_PolitS!HI12</f>
        <v>19.996064249512479</v>
      </c>
      <c r="HJ12" s="446">
        <f>Daten_PolitS!HJ12</f>
        <v>7.1</v>
      </c>
      <c r="HK12" s="266">
        <f>Daten_PolitS!HK12</f>
        <v>30.3</v>
      </c>
      <c r="HL12" s="266">
        <f>Daten_PolitS!HL12</f>
        <v>4.5</v>
      </c>
      <c r="HM12" s="266">
        <f>Daten_PolitS!HM12</f>
        <v>5</v>
      </c>
      <c r="HN12" s="266">
        <f>Daten_PolitS!HN12</f>
        <v>3.1</v>
      </c>
      <c r="HO12" s="317">
        <f>Daten_PolitS!HO12</f>
        <v>0.58494528629067466</v>
      </c>
      <c r="HP12" s="317">
        <f>Daten_PolitS!HP12</f>
        <v>2.8425760979960502</v>
      </c>
      <c r="HQ12" s="317">
        <f>Daten_PolitS!HQ12</f>
        <v>0.44317885952185765</v>
      </c>
      <c r="HR12" s="317">
        <f>Daten_PolitS!HR12</f>
        <v>0.44126876790640951</v>
      </c>
      <c r="HS12" s="317">
        <f>Daten_PolitS!HS12</f>
        <v>0.44961928430464193</v>
      </c>
      <c r="HT12" s="317">
        <f>Daten_PolitS!HT12</f>
        <v>6.4085785555122596</v>
      </c>
      <c r="HU12" s="317">
        <f>Daten_PolitS!HU12</f>
        <v>4.4375023883220654</v>
      </c>
      <c r="HV12" s="317">
        <f>Daten_PolitS!HV12</f>
        <v>8.0056961901213679</v>
      </c>
      <c r="HW12" s="317">
        <f>Daten_PolitS!HW12</f>
        <v>7.1363028905733499</v>
      </c>
      <c r="HX12" s="317">
        <f>Daten_PolitS!HX12</f>
        <v>12.176852767640897</v>
      </c>
      <c r="HY12" s="317">
        <f>Daten_PolitS!HY12</f>
        <v>39.91000903230082</v>
      </c>
      <c r="HZ12" s="317">
        <f>Daten_PolitS!HZ12</f>
        <v>41.372058326476797</v>
      </c>
      <c r="IA12" s="317">
        <f>Daten_PolitS!IA12</f>
        <v>38.720526430145576</v>
      </c>
      <c r="IB12" s="317">
        <f>Daten_PolitS!IB12</f>
        <v>41.434055189831071</v>
      </c>
      <c r="IC12" s="317">
        <f>Daten_PolitS!IC12</f>
        <v>25.650399223507382</v>
      </c>
      <c r="ID12" s="317">
        <f>Daten_PolitS!ID12</f>
        <v>100</v>
      </c>
      <c r="IE12" s="317">
        <f>Daten_PolitS!IE12</f>
        <v>10.727874061698135</v>
      </c>
      <c r="IF12" s="317">
        <f>Daten_PolitS!IF12</f>
        <v>86.843025882263191</v>
      </c>
      <c r="IG12" s="317">
        <f>Daten_PolitS!IG12</f>
        <v>64.603926148856999</v>
      </c>
      <c r="IH12" s="317">
        <f>Daten_PolitS!IH12</f>
        <v>22.239099733406196</v>
      </c>
      <c r="II12" s="317">
        <f>Daten_PolitS!II12</f>
        <v>100</v>
      </c>
      <c r="IJ12" s="317">
        <f>Daten_PolitS!IJ12</f>
        <v>44.738737891964696</v>
      </c>
      <c r="IK12" s="317">
        <f>Daten_PolitS!IK12</f>
        <v>55.261262108035304</v>
      </c>
      <c r="IL12" s="317">
        <f>Daten_PolitS!IL12</f>
        <v>45.716534013511009</v>
      </c>
      <c r="IM12" s="317">
        <f>Daten_PolitS!IM12</f>
        <v>9.5447280945242934</v>
      </c>
      <c r="IN12" s="317">
        <f>Daten_PolitS!IN12</f>
        <v>100</v>
      </c>
      <c r="IO12" s="317">
        <f>Daten_PolitS!IO12</f>
        <v>6.5097696053890681</v>
      </c>
      <c r="IP12" s="317">
        <f>Daten_PolitS!IP12</f>
        <v>90.23447821602376</v>
      </c>
      <c r="IQ12" s="317">
        <f>Daten_PolitS!IQ12</f>
        <v>69.594303160352595</v>
      </c>
      <c r="IR12" s="359">
        <f>Daten_PolitS!IR12</f>
        <v>20.640175055671175</v>
      </c>
      <c r="IS12" s="446">
        <f>Daten_PolitS!IS12</f>
        <v>6.7</v>
      </c>
      <c r="IT12" s="266">
        <f>Daten_PolitS!IT12</f>
        <v>29</v>
      </c>
      <c r="IU12" s="266">
        <f>Daten_PolitS!IU12</f>
        <v>4.0999999999999996</v>
      </c>
      <c r="IV12" s="266">
        <f>Daten_PolitS!IV12</f>
        <v>4.5999999999999996</v>
      </c>
      <c r="IW12" s="266">
        <f>Daten_PolitS!IW12</f>
        <v>2.9</v>
      </c>
      <c r="IX12" s="317" t="s">
        <v>821</v>
      </c>
      <c r="IY12" s="317" t="s">
        <v>821</v>
      </c>
      <c r="IZ12" s="317" t="s">
        <v>821</v>
      </c>
      <c r="JA12" s="317" t="s">
        <v>821</v>
      </c>
      <c r="JB12" s="317" t="s">
        <v>821</v>
      </c>
      <c r="JC12" s="317" t="s">
        <v>821</v>
      </c>
      <c r="JD12" s="317" t="s">
        <v>821</v>
      </c>
      <c r="JE12" s="317" t="s">
        <v>821</v>
      </c>
      <c r="JF12" s="317" t="s">
        <v>821</v>
      </c>
      <c r="JG12" s="317" t="s">
        <v>821</v>
      </c>
      <c r="JH12" s="317" t="s">
        <v>821</v>
      </c>
      <c r="JI12" s="317" t="s">
        <v>821</v>
      </c>
      <c r="JJ12" s="317" t="s">
        <v>821</v>
      </c>
      <c r="JK12" s="317" t="s">
        <v>821</v>
      </c>
      <c r="JL12" s="317" t="s">
        <v>821</v>
      </c>
      <c r="JM12" s="317" t="s">
        <v>821</v>
      </c>
      <c r="JN12" s="317" t="s">
        <v>821</v>
      </c>
      <c r="JO12" s="317" t="s">
        <v>821</v>
      </c>
      <c r="JP12" s="317" t="s">
        <v>821</v>
      </c>
      <c r="JQ12" s="317" t="s">
        <v>821</v>
      </c>
      <c r="JR12" s="317" t="s">
        <v>821</v>
      </c>
      <c r="JS12" s="317" t="s">
        <v>821</v>
      </c>
      <c r="JT12" s="317" t="s">
        <v>821</v>
      </c>
      <c r="JU12" s="317" t="s">
        <v>821</v>
      </c>
      <c r="JV12" s="317" t="s">
        <v>821</v>
      </c>
      <c r="JW12" s="317" t="s">
        <v>821</v>
      </c>
      <c r="JX12" s="317" t="s">
        <v>821</v>
      </c>
      <c r="JY12" s="317" t="s">
        <v>821</v>
      </c>
      <c r="JZ12" s="317" t="s">
        <v>821</v>
      </c>
      <c r="KA12" s="359" t="s">
        <v>821</v>
      </c>
    </row>
    <row r="13" spans="1:287" s="1" customFormat="1" ht="12.65" customHeight="1" x14ac:dyDescent="0.2">
      <c r="A13" s="220"/>
      <c r="B13" s="219"/>
      <c r="C13" s="258" t="s">
        <v>435</v>
      </c>
      <c r="D13" s="274" t="s">
        <v>723</v>
      </c>
      <c r="E13" s="3">
        <f>Daten_BA!E13</f>
        <v>100</v>
      </c>
      <c r="F13" s="229" t="str">
        <f>Daten_BA!F13</f>
        <v>RD Nord</v>
      </c>
      <c r="G13" s="246"/>
      <c r="H13" s="320">
        <f>Daten_BA!H13</f>
        <v>7.7563576759931321</v>
      </c>
      <c r="I13" s="308">
        <f>Daten_BA!I13</f>
        <v>24.039190356224051</v>
      </c>
      <c r="J13" s="308">
        <f>Daten_BA!J13</f>
        <v>5.3071817416875486</v>
      </c>
      <c r="K13" s="308">
        <f>Daten_BA!K13</f>
        <v>5.8156128667828071</v>
      </c>
      <c r="L13" s="308">
        <f>Daten_BA!L13</f>
        <v>3.3933517816888576</v>
      </c>
      <c r="M13" s="308">
        <v>0.86986916736567832</v>
      </c>
      <c r="N13" s="308">
        <v>2.8419294969790201</v>
      </c>
      <c r="O13" s="308">
        <v>0.71854151269766198</v>
      </c>
      <c r="P13" s="308">
        <v>0.75167296294854913</v>
      </c>
      <c r="Q13" s="308">
        <v>0.57294635294877516</v>
      </c>
      <c r="R13" s="308">
        <v>7.497663226461655</v>
      </c>
      <c r="S13" s="308">
        <v>4.6524942091394301</v>
      </c>
      <c r="T13" s="308">
        <v>9.7053392452658294</v>
      </c>
      <c r="U13" s="308">
        <v>9.2571255124597869</v>
      </c>
      <c r="V13" s="308">
        <v>12.604517390143677</v>
      </c>
      <c r="W13" s="308">
        <v>35.112732192162341</v>
      </c>
      <c r="X13" s="308">
        <v>38.140083989938603</v>
      </c>
      <c r="Y13" s="308">
        <v>32.630003944823585</v>
      </c>
      <c r="Z13" s="308">
        <v>33.833831019611019</v>
      </c>
      <c r="AA13" s="308">
        <v>24.891566265060501</v>
      </c>
      <c r="AB13" s="308">
        <v>100</v>
      </c>
      <c r="AC13" s="308">
        <v>13.847981961654558</v>
      </c>
      <c r="AD13" s="308">
        <v>83.292295456465126</v>
      </c>
      <c r="AE13" s="308">
        <v>65.017816883025745</v>
      </c>
      <c r="AF13" s="308">
        <v>18.274478573439374</v>
      </c>
      <c r="AG13" s="308">
        <v>100</v>
      </c>
      <c r="AH13" s="308">
        <v>43.980475231029118</v>
      </c>
      <c r="AI13" s="308">
        <v>56.019524768970875</v>
      </c>
      <c r="AJ13" s="308">
        <v>48.172814790118537</v>
      </c>
      <c r="AK13" s="308">
        <v>7.8467099788523411</v>
      </c>
      <c r="AL13" s="308">
        <v>100</v>
      </c>
      <c r="AM13" s="308">
        <v>8.5539010224915479</v>
      </c>
      <c r="AN13" s="308">
        <v>87.228548384347278</v>
      </c>
      <c r="AO13" s="308">
        <v>71.058553825301146</v>
      </c>
      <c r="AP13" s="337">
        <v>16.16999455904612</v>
      </c>
      <c r="AQ13" s="320">
        <f>Daten_BA!M13</f>
        <v>7.3658855810439725</v>
      </c>
      <c r="AR13" s="308">
        <f>Daten_BA!N13</f>
        <v>23.611500135963272</v>
      </c>
      <c r="AS13" s="308">
        <f>Daten_BA!O13</f>
        <v>4.9222936706198821</v>
      </c>
      <c r="AT13" s="308">
        <f>Daten_BA!P13</f>
        <v>5.3789919100782644</v>
      </c>
      <c r="AU13" s="308">
        <f>Daten_BA!Q13</f>
        <v>3.2670786102553473</v>
      </c>
      <c r="AV13" s="308">
        <v>0.82034003626290497</v>
      </c>
      <c r="AW13" s="308">
        <v>2.6150220263616752</v>
      </c>
      <c r="AX13" s="308">
        <v>0.67982264343798771</v>
      </c>
      <c r="AY13" s="308">
        <v>0.70745371934617163</v>
      </c>
      <c r="AZ13" s="308">
        <v>0.56444475590672305</v>
      </c>
      <c r="BA13" s="308">
        <v>7.3976061651661107</v>
      </c>
      <c r="BB13" s="308">
        <v>4.5943296347466083</v>
      </c>
      <c r="BC13" s="308">
        <v>9.7564899232694469</v>
      </c>
      <c r="BD13" s="308">
        <v>9.241893908363167</v>
      </c>
      <c r="BE13" s="308">
        <v>12.841087992743248</v>
      </c>
      <c r="BF13" s="308">
        <v>35.493081685595399</v>
      </c>
      <c r="BG13" s="308">
        <v>38.888173919222311</v>
      </c>
      <c r="BH13" s="308">
        <v>33.364200284210526</v>
      </c>
      <c r="BI13" s="308">
        <v>35.015788840400603</v>
      </c>
      <c r="BJ13" s="308">
        <v>23.525066655011713</v>
      </c>
      <c r="BK13" s="308">
        <v>100</v>
      </c>
      <c r="BL13" s="308">
        <v>13.789216731484451</v>
      </c>
      <c r="BM13" s="308">
        <v>83.359184165400805</v>
      </c>
      <c r="BN13" s="308">
        <v>64.405075204715999</v>
      </c>
      <c r="BO13" s="308">
        <v>18.954108960684788</v>
      </c>
      <c r="BP13" s="308">
        <v>100</v>
      </c>
      <c r="BQ13" s="308">
        <v>45.188140534166074</v>
      </c>
      <c r="BR13" s="308">
        <v>54.811859465833926</v>
      </c>
      <c r="BS13" s="308">
        <v>46.657394504725204</v>
      </c>
      <c r="BT13" s="308">
        <v>8.1544649611087205</v>
      </c>
      <c r="BU13" s="308">
        <v>100</v>
      </c>
      <c r="BV13" s="308">
        <v>8.7216330769279296</v>
      </c>
      <c r="BW13" s="308">
        <v>87.120871297782827</v>
      </c>
      <c r="BX13" s="308">
        <v>70.288056415970019</v>
      </c>
      <c r="BY13" s="312">
        <v>16.832814881812794</v>
      </c>
      <c r="BZ13" s="320">
        <f>Daten_BA!R13</f>
        <v>6.9026510340596348</v>
      </c>
      <c r="CA13" s="308">
        <f>Daten_BA!S13</f>
        <v>22.311586061208011</v>
      </c>
      <c r="CB13" s="308">
        <f>Daten_BA!T13</f>
        <v>4.585856388867688</v>
      </c>
      <c r="CC13" s="308">
        <f>Daten_BA!U13</f>
        <v>4.9906013700228158</v>
      </c>
      <c r="CD13" s="308">
        <f>Daten_BA!V13</f>
        <v>3.1896456185947959</v>
      </c>
      <c r="CE13" s="309">
        <v>0.77378084256588586</v>
      </c>
      <c r="CF13" s="309">
        <v>2.3537019730306068</v>
      </c>
      <c r="CG13" s="309">
        <v>0.64627619074447407</v>
      </c>
      <c r="CH13" s="309">
        <v>0.66733560278027737</v>
      </c>
      <c r="CI13" s="309">
        <v>0.56213515149442583</v>
      </c>
      <c r="CJ13" s="309">
        <v>7.6822819187202613</v>
      </c>
      <c r="CK13" s="309">
        <v>4.8758430147752696</v>
      </c>
      <c r="CL13" s="309">
        <v>10.141334297217755</v>
      </c>
      <c r="CM13" s="309">
        <v>9.6649433900835913</v>
      </c>
      <c r="CN13" s="309">
        <v>12.752146818665352</v>
      </c>
      <c r="CO13" s="309">
        <v>33.779577702896276</v>
      </c>
      <c r="CP13" s="309">
        <v>38.91002575078015</v>
      </c>
      <c r="CQ13" s="309">
        <v>31.896537592516072</v>
      </c>
      <c r="CR13" s="309">
        <v>33.79623453121642</v>
      </c>
      <c r="CS13" s="309">
        <v>21.560208180270113</v>
      </c>
      <c r="CT13" s="309">
        <v>100</v>
      </c>
      <c r="CU13" s="309">
        <v>13.971277026350606</v>
      </c>
      <c r="CV13" s="309">
        <v>83.208310538033885</v>
      </c>
      <c r="CW13" s="309">
        <v>63.5266581328085</v>
      </c>
      <c r="CX13" s="309">
        <v>19.681652405225382</v>
      </c>
      <c r="CY13" s="309">
        <v>100</v>
      </c>
      <c r="CZ13" s="309">
        <v>45.56468332953213</v>
      </c>
      <c r="DA13" s="309">
        <v>54.43531667046787</v>
      </c>
      <c r="DB13" s="309">
        <v>45.600885832105256</v>
      </c>
      <c r="DC13" s="309">
        <v>8.8344308383626178</v>
      </c>
      <c r="DD13" s="309">
        <v>100</v>
      </c>
      <c r="DE13" s="309">
        <v>9.0085485907947884</v>
      </c>
      <c r="DF13" s="309">
        <v>86.920493851990329</v>
      </c>
      <c r="DG13" s="309">
        <v>69.520430715276831</v>
      </c>
      <c r="DH13" s="313">
        <v>17.400063136713499</v>
      </c>
      <c r="DI13" s="307">
        <f>Daten_BA!W13</f>
        <v>6.3189206327934002</v>
      </c>
      <c r="DJ13" s="308">
        <f>Daten_BA!X13</f>
        <v>21.925285170611616</v>
      </c>
      <c r="DK13" s="308">
        <f>Daten_BA!Y13</f>
        <v>3.9261798335015041</v>
      </c>
      <c r="DL13" s="308">
        <f>Daten_BA!Z13</f>
        <v>4.2868975370659905</v>
      </c>
      <c r="DM13" s="308">
        <f>Daten_BA!AA13</f>
        <v>2.742110449757956</v>
      </c>
      <c r="DN13" s="309">
        <v>0.7367893211008012</v>
      </c>
      <c r="DO13" s="309">
        <v>2.6320615226960076</v>
      </c>
      <c r="DP13" s="309">
        <v>0.56718781777771621</v>
      </c>
      <c r="DQ13" s="309">
        <v>0.58176829489815018</v>
      </c>
      <c r="DR13" s="309">
        <v>0.51139272709228045</v>
      </c>
      <c r="DS13" s="309">
        <v>7.9414961377088131</v>
      </c>
      <c r="DT13" s="309">
        <v>5.357381010915133</v>
      </c>
      <c r="DU13" s="309">
        <v>10.475908195464861</v>
      </c>
      <c r="DV13" s="309">
        <v>9.8721525475123357</v>
      </c>
      <c r="DW13" s="309">
        <v>13.570979856293198</v>
      </c>
      <c r="DX13" s="309">
        <v>32.851758429847258</v>
      </c>
      <c r="DY13" s="309">
        <v>34.647621095761544</v>
      </c>
      <c r="DZ13" s="309">
        <v>30.80726097110832</v>
      </c>
      <c r="EA13" s="309">
        <v>32.902577031977565</v>
      </c>
      <c r="EB13" s="309">
        <v>20.121203176740352</v>
      </c>
      <c r="EC13" s="309">
        <v>100</v>
      </c>
      <c r="ED13" s="309">
        <v>14.196002428571131</v>
      </c>
      <c r="EE13" s="309">
        <v>83.105305340729288</v>
      </c>
      <c r="EF13" s="309">
        <v>62.923127453487091</v>
      </c>
      <c r="EG13" s="309">
        <v>20.18217788724219</v>
      </c>
      <c r="EH13" s="309">
        <v>100</v>
      </c>
      <c r="EI13" s="309">
        <v>48.809780127879833</v>
      </c>
      <c r="EJ13" s="309">
        <v>51.190219872120181</v>
      </c>
      <c r="EK13" s="309">
        <v>42.645328755162254</v>
      </c>
      <c r="EL13" s="309">
        <v>8.5448911169579205</v>
      </c>
      <c r="EM13" s="309">
        <v>100</v>
      </c>
      <c r="EN13" s="309">
        <v>9.2731810172327602</v>
      </c>
      <c r="EO13" s="309">
        <v>86.869547647683149</v>
      </c>
      <c r="EP13" s="309">
        <v>68.871832084898699</v>
      </c>
      <c r="EQ13" s="367">
        <v>17.997715562784435</v>
      </c>
      <c r="ER13" s="320">
        <f>Daten_BA!AB13</f>
        <v>5.8836102715675542</v>
      </c>
      <c r="ES13" s="308">
        <f>Daten_BA!AC13</f>
        <v>20.6678104249673</v>
      </c>
      <c r="ET13" s="308">
        <f>Daten_BA!AD13</f>
        <v>3.5662904776455084</v>
      </c>
      <c r="EU13" s="308">
        <f>Daten_BA!AE13</f>
        <v>3.8823962180786018</v>
      </c>
      <c r="EV13" s="308">
        <f>Daten_BA!AF13</f>
        <v>2.5694282912959734</v>
      </c>
      <c r="EW13" s="309">
        <v>0.7174634220006284</v>
      </c>
      <c r="EX13" s="309">
        <v>2.6685455146034278</v>
      </c>
      <c r="EY13" s="309">
        <v>0.5345820185946849</v>
      </c>
      <c r="EZ13" s="309">
        <v>0.54544723089885505</v>
      </c>
      <c r="FA13" s="309">
        <v>0.49482512486274066</v>
      </c>
      <c r="FB13" s="309">
        <v>8.1953944288941685</v>
      </c>
      <c r="FC13" s="309">
        <v>5.6403771440345949</v>
      </c>
      <c r="FD13" s="309">
        <v>10.719262383636483</v>
      </c>
      <c r="FE13" s="309">
        <v>10.074048375380791</v>
      </c>
      <c r="FF13" s="309">
        <v>13.809658688571025</v>
      </c>
      <c r="FG13" s="309">
        <v>30.400383699505522</v>
      </c>
      <c r="FH13" s="309">
        <v>32.023576453755432</v>
      </c>
      <c r="FI13" s="309">
        <v>28.805872260666852</v>
      </c>
      <c r="FJ13" s="309">
        <v>31.005389461598444</v>
      </c>
      <c r="FK13" s="309">
        <v>18.349966357532672</v>
      </c>
      <c r="FL13" s="309">
        <v>100</v>
      </c>
      <c r="FM13" s="309">
        <v>14.309726688384631</v>
      </c>
      <c r="FN13" s="309">
        <v>82.96627055986977</v>
      </c>
      <c r="FO13" s="309">
        <v>62.254831088605656</v>
      </c>
      <c r="FP13" s="309">
        <v>20.711439471264107</v>
      </c>
      <c r="FQ13" s="309">
        <v>100</v>
      </c>
      <c r="FR13" s="309">
        <v>50.682287938244151</v>
      </c>
      <c r="FS13" s="309">
        <v>49.317712061755834</v>
      </c>
      <c r="FT13" s="309">
        <v>40.460940603754011</v>
      </c>
      <c r="FU13" s="309">
        <v>8.8567714580018269</v>
      </c>
      <c r="FV13" s="309">
        <v>100</v>
      </c>
      <c r="FW13" s="309">
        <v>9.5316290850612351</v>
      </c>
      <c r="FX13" s="309">
        <v>86.629842657262074</v>
      </c>
      <c r="FY13" s="309">
        <v>68.03615491782864</v>
      </c>
      <c r="FZ13" s="313">
        <v>18.593687739433442</v>
      </c>
      <c r="GA13" s="443">
        <f>Daten_BA!AG13</f>
        <v>6.8253541382176159</v>
      </c>
      <c r="GB13" s="227">
        <f>Daten_BA!AH13</f>
        <v>24.011681414877152</v>
      </c>
      <c r="GC13" s="227">
        <f>Daten_BA!AI13</f>
        <v>4.0938774472523347</v>
      </c>
      <c r="GD13" s="227">
        <f>Daten_BA!AJ13</f>
        <v>4.4230735623593924</v>
      </c>
      <c r="GE13" s="227">
        <f>Daten_BA!AK13</f>
        <v>3.0923281163019727</v>
      </c>
      <c r="GF13" s="444">
        <v>0.74494124121956518</v>
      </c>
      <c r="GG13" s="444">
        <v>2.9775076788266701</v>
      </c>
      <c r="GH13" s="444">
        <v>0.53584624008522619</v>
      </c>
      <c r="GI13" s="444">
        <v>0.54530224866431065</v>
      </c>
      <c r="GJ13" s="444">
        <v>0.50284967897508859</v>
      </c>
      <c r="GK13" s="444">
        <v>6.6927372586319116</v>
      </c>
      <c r="GL13" s="444">
        <v>4.5864323303149845</v>
      </c>
      <c r="GM13" s="444">
        <v>8.8261437532163178</v>
      </c>
      <c r="GN13" s="444">
        <v>8.2585260803476714</v>
      </c>
      <c r="GO13" s="444">
        <v>11.301643405348862</v>
      </c>
      <c r="GP13" s="444">
        <v>29.39827668589335</v>
      </c>
      <c r="GQ13" s="444">
        <v>31.376303153584278</v>
      </c>
      <c r="GR13" s="444">
        <v>27.438228976193564</v>
      </c>
      <c r="GS13" s="444">
        <v>29.597303179930446</v>
      </c>
      <c r="GT13" s="444">
        <v>18.07018342015332</v>
      </c>
      <c r="GU13" s="444">
        <v>100</v>
      </c>
      <c r="GV13" s="444">
        <v>14.543291788306787</v>
      </c>
      <c r="GW13" s="444">
        <v>82.508307521994311</v>
      </c>
      <c r="GX13" s="444">
        <v>61.405118364051624</v>
      </c>
      <c r="GY13" s="444">
        <v>21.103189157942694</v>
      </c>
      <c r="GZ13" s="444">
        <v>100</v>
      </c>
      <c r="HA13" s="444">
        <v>51.065996774386299</v>
      </c>
      <c r="HB13" s="444">
        <v>48.934003225613701</v>
      </c>
      <c r="HC13" s="444">
        <v>39.528478549532018</v>
      </c>
      <c r="HD13" s="444">
        <v>9.4055246760816882</v>
      </c>
      <c r="HE13" s="444">
        <v>100</v>
      </c>
      <c r="HF13" s="444">
        <v>9.4787116283157449</v>
      </c>
      <c r="HG13" s="444">
        <v>86.351613582103894</v>
      </c>
      <c r="HH13" s="444">
        <v>67.117404561831904</v>
      </c>
      <c r="HI13" s="445">
        <v>19.23420902027199</v>
      </c>
      <c r="HJ13" s="443">
        <f>Daten_BA!AL13</f>
        <v>6.6615520292667636</v>
      </c>
      <c r="HK13" s="227">
        <f>Daten_BA!AM13</f>
        <v>23.582975747452494</v>
      </c>
      <c r="HL13" s="227">
        <f>Daten_BA!AN13</f>
        <v>3.9319027597611664</v>
      </c>
      <c r="HM13" s="227">
        <f>Daten_BA!AO13</f>
        <v>4.2925237043920887</v>
      </c>
      <c r="HN13" s="227">
        <f>Daten_BA!AP13</f>
        <v>2.8712016513286081</v>
      </c>
      <c r="HO13" s="444">
        <v>0.60993059167722119</v>
      </c>
      <c r="HP13" s="444">
        <v>2.3728756621057094</v>
      </c>
      <c r="HQ13" s="444">
        <v>0.43727534918279248</v>
      </c>
      <c r="HR13" s="444">
        <v>0.44097556608222638</v>
      </c>
      <c r="HS13" s="444">
        <v>0.42494612384580083</v>
      </c>
      <c r="HT13" s="444">
        <v>6.882549356201821</v>
      </c>
      <c r="HU13" s="444">
        <v>4.7360785096789648</v>
      </c>
      <c r="HV13" s="444">
        <v>9.1478873290843552</v>
      </c>
      <c r="HW13" s="444">
        <v>8.3777052520746409</v>
      </c>
      <c r="HX13" s="444">
        <v>12.51696783761091</v>
      </c>
      <c r="HY13" s="444">
        <v>37.893578961113136</v>
      </c>
      <c r="HZ13" s="444">
        <v>40.683474416423628</v>
      </c>
      <c r="IA13" s="444">
        <v>34.942495326888036</v>
      </c>
      <c r="IB13" s="444">
        <v>37.14297163444818</v>
      </c>
      <c r="IC13" s="444">
        <v>25.302911219185319</v>
      </c>
      <c r="ID13" s="444">
        <v>100</v>
      </c>
      <c r="IE13" s="444">
        <v>14.653411365990026</v>
      </c>
      <c r="IF13" s="444">
        <v>82.5636632728949</v>
      </c>
      <c r="IG13" s="444">
        <v>61.021927084537268</v>
      </c>
      <c r="IH13" s="444">
        <v>21.541736188357628</v>
      </c>
      <c r="II13" s="444">
        <v>100</v>
      </c>
      <c r="IJ13" s="444">
        <v>51.883591612771006</v>
      </c>
      <c r="IK13" s="444">
        <v>48.116408387229001</v>
      </c>
      <c r="IL13" s="444">
        <v>39.156355912600731</v>
      </c>
      <c r="IM13" s="444">
        <v>8.9600524746282666</v>
      </c>
      <c r="IN13" s="444">
        <v>100</v>
      </c>
      <c r="IO13" s="444">
        <v>9.7928133355314966</v>
      </c>
      <c r="IP13" s="444">
        <v>86.343606633339476</v>
      </c>
      <c r="IQ13" s="444">
        <v>66.412153766143817</v>
      </c>
      <c r="IR13" s="445">
        <v>19.931452867195642</v>
      </c>
      <c r="IS13" s="443">
        <f>Daten_BA!AQ13</f>
        <v>6.1910330257302064</v>
      </c>
      <c r="IT13" s="227">
        <f>Daten_BA!AR13</f>
        <v>22.443120629822364</v>
      </c>
      <c r="IU13" s="227">
        <f>Daten_BA!AS13</f>
        <v>3.5260821148087249</v>
      </c>
      <c r="IV13" s="227">
        <f>Daten_BA!AT13</f>
        <v>3.8334479693196668</v>
      </c>
      <c r="IW13" s="227">
        <f>Daten_BA!AU13</f>
        <v>2.6475929568842371</v>
      </c>
      <c r="IX13" s="444" t="s">
        <v>821</v>
      </c>
      <c r="IY13" s="444" t="s">
        <v>821</v>
      </c>
      <c r="IZ13" s="444" t="s">
        <v>821</v>
      </c>
      <c r="JA13" s="444" t="s">
        <v>821</v>
      </c>
      <c r="JB13" s="444" t="s">
        <v>821</v>
      </c>
      <c r="JC13" s="444" t="s">
        <v>821</v>
      </c>
      <c r="JD13" s="444" t="s">
        <v>821</v>
      </c>
      <c r="JE13" s="444" t="s">
        <v>821</v>
      </c>
      <c r="JF13" s="444" t="s">
        <v>821</v>
      </c>
      <c r="JG13" s="444" t="s">
        <v>821</v>
      </c>
      <c r="JH13" s="444" t="s">
        <v>821</v>
      </c>
      <c r="JI13" s="444" t="s">
        <v>821</v>
      </c>
      <c r="JJ13" s="444" t="s">
        <v>821</v>
      </c>
      <c r="JK13" s="444" t="s">
        <v>821</v>
      </c>
      <c r="JL13" s="444" t="s">
        <v>821</v>
      </c>
      <c r="JM13" s="444" t="s">
        <v>821</v>
      </c>
      <c r="JN13" s="444" t="s">
        <v>821</v>
      </c>
      <c r="JO13" s="444" t="s">
        <v>821</v>
      </c>
      <c r="JP13" s="444" t="s">
        <v>821</v>
      </c>
      <c r="JQ13" s="444" t="s">
        <v>821</v>
      </c>
      <c r="JR13" s="444" t="s">
        <v>821</v>
      </c>
      <c r="JS13" s="444" t="s">
        <v>821</v>
      </c>
      <c r="JT13" s="444" t="s">
        <v>821</v>
      </c>
      <c r="JU13" s="444" t="s">
        <v>821</v>
      </c>
      <c r="JV13" s="444" t="s">
        <v>821</v>
      </c>
      <c r="JW13" s="444" t="s">
        <v>821</v>
      </c>
      <c r="JX13" s="444" t="s">
        <v>821</v>
      </c>
      <c r="JY13" s="444" t="s">
        <v>821</v>
      </c>
      <c r="JZ13" s="444" t="s">
        <v>821</v>
      </c>
      <c r="KA13" s="445" t="s">
        <v>821</v>
      </c>
    </row>
    <row r="14" spans="1:287" s="1" customFormat="1" ht="12.65" customHeight="1" x14ac:dyDescent="0.2">
      <c r="A14" s="220"/>
      <c r="B14" s="219"/>
      <c r="C14" s="273"/>
      <c r="D14" s="276"/>
      <c r="E14" s="3">
        <f>Daten_BA!E14</f>
        <v>200</v>
      </c>
      <c r="F14" s="229" t="str">
        <f>Daten_BA!F14</f>
        <v>RD Niedersachsen-Bremen</v>
      </c>
      <c r="G14" s="246"/>
      <c r="H14" s="320">
        <f>Daten_BA!H14</f>
        <v>6.501585179439008</v>
      </c>
      <c r="I14" s="308">
        <f>Daten_BA!I14</f>
        <v>22.658729037576357</v>
      </c>
      <c r="J14" s="308">
        <f>Daten_BA!J14</f>
        <v>3.7667695286254319</v>
      </c>
      <c r="K14" s="308">
        <f>Daten_BA!K14</f>
        <v>4.0096544808101564</v>
      </c>
      <c r="L14" s="308">
        <f>Daten_BA!L14</f>
        <v>2.7073780978309752</v>
      </c>
      <c r="M14" s="308">
        <v>0.69151313942646564</v>
      </c>
      <c r="N14" s="308">
        <v>2.644626574546515</v>
      </c>
      <c r="O14" s="308">
        <v>0.52059850708023969</v>
      </c>
      <c r="P14" s="308">
        <v>0.53278607364183339</v>
      </c>
      <c r="Q14" s="308">
        <v>0.45228760992667932</v>
      </c>
      <c r="R14" s="308">
        <v>7.0892764365038285</v>
      </c>
      <c r="S14" s="308">
        <v>4.4934719037878077</v>
      </c>
      <c r="T14" s="308">
        <v>9.9950327679048616</v>
      </c>
      <c r="U14" s="308">
        <v>9.7108416465598797</v>
      </c>
      <c r="V14" s="308">
        <v>11.837454220796925</v>
      </c>
      <c r="W14" s="308">
        <v>38.572729309850864</v>
      </c>
      <c r="X14" s="308">
        <v>43.249665140739509</v>
      </c>
      <c r="Y14" s="308">
        <v>33.532081887017142</v>
      </c>
      <c r="Z14" s="308">
        <v>34.742645758623922</v>
      </c>
      <c r="AA14" s="308">
        <v>25.719619854478527</v>
      </c>
      <c r="AB14" s="308">
        <v>100</v>
      </c>
      <c r="AC14" s="308">
        <v>14.9607333433459</v>
      </c>
      <c r="AD14" s="308">
        <v>81.596730851960942</v>
      </c>
      <c r="AE14" s="308">
        <v>66.06273438281616</v>
      </c>
      <c r="AF14" s="308">
        <v>15.533996469144784</v>
      </c>
      <c r="AG14" s="308">
        <v>100</v>
      </c>
      <c r="AH14" s="308">
        <v>53.370472384264843</v>
      </c>
      <c r="AI14" s="308">
        <v>46.629527615735157</v>
      </c>
      <c r="AJ14" s="308">
        <v>40.228958798654837</v>
      </c>
      <c r="AK14" s="308">
        <v>6.400568817080325</v>
      </c>
      <c r="AL14" s="308">
        <v>100</v>
      </c>
      <c r="AM14" s="308">
        <v>9.2887847699616533</v>
      </c>
      <c r="AN14" s="308">
        <v>85.643631874439919</v>
      </c>
      <c r="AO14" s="308">
        <v>72.677080515896762</v>
      </c>
      <c r="AP14" s="337">
        <v>12.966551358543155</v>
      </c>
      <c r="AQ14" s="320">
        <f>Daten_BA!M14</f>
        <v>6.3419484773953956</v>
      </c>
      <c r="AR14" s="308">
        <f>Daten_BA!N14</f>
        <v>22.82492182643097</v>
      </c>
      <c r="AS14" s="308">
        <f>Daten_BA!O14</f>
        <v>3.5808077354065508</v>
      </c>
      <c r="AT14" s="308">
        <f>Daten_BA!P14</f>
        <v>3.7925921218232213</v>
      </c>
      <c r="AU14" s="308">
        <f>Daten_BA!Q14</f>
        <v>2.6726022560378562</v>
      </c>
      <c r="AV14" s="308">
        <v>0.67602390987152827</v>
      </c>
      <c r="AW14" s="308">
        <v>2.4152233160243264</v>
      </c>
      <c r="AX14" s="308">
        <v>0.51765211609694228</v>
      </c>
      <c r="AY14" s="308">
        <v>0.5297403965408688</v>
      </c>
      <c r="AZ14" s="308">
        <v>0.45231282627562791</v>
      </c>
      <c r="BA14" s="308">
        <v>6.9007480923069853</v>
      </c>
      <c r="BB14" s="308">
        <v>4.3216226670481239</v>
      </c>
      <c r="BC14" s="308">
        <v>10.035288110346062</v>
      </c>
      <c r="BD14" s="308">
        <v>9.7564631628673713</v>
      </c>
      <c r="BE14" s="308">
        <v>11.736956883328055</v>
      </c>
      <c r="BF14" s="308">
        <v>37.890420202964052</v>
      </c>
      <c r="BG14" s="308">
        <v>43.403611827787856</v>
      </c>
      <c r="BH14" s="308">
        <v>33.344226123874513</v>
      </c>
      <c r="BI14" s="308">
        <v>34.824429038451868</v>
      </c>
      <c r="BJ14" s="308">
        <v>24.367202578285653</v>
      </c>
      <c r="BK14" s="308">
        <v>100</v>
      </c>
      <c r="BL14" s="308">
        <v>15.308852005121871</v>
      </c>
      <c r="BM14" s="308">
        <v>81.604376725947986</v>
      </c>
      <c r="BN14" s="308">
        <v>65.644447274166893</v>
      </c>
      <c r="BO14" s="308">
        <v>15.959929451781086</v>
      </c>
      <c r="BP14" s="308">
        <v>100</v>
      </c>
      <c r="BQ14" s="308">
        <v>54.470472370387299</v>
      </c>
      <c r="BR14" s="308">
        <v>45.529527629612701</v>
      </c>
      <c r="BS14" s="308">
        <v>39.061511124561932</v>
      </c>
      <c r="BT14" s="308">
        <v>6.4680165050507723</v>
      </c>
      <c r="BU14" s="308">
        <v>100</v>
      </c>
      <c r="BV14" s="308">
        <v>9.5775245234078668</v>
      </c>
      <c r="BW14" s="308">
        <v>85.908139975796502</v>
      </c>
      <c r="BX14" s="308">
        <v>72.495841425215161</v>
      </c>
      <c r="BY14" s="312">
        <v>13.412298550581337</v>
      </c>
      <c r="BZ14" s="320">
        <f>Daten_BA!R14</f>
        <v>6.0978529990488433</v>
      </c>
      <c r="CA14" s="308">
        <f>Daten_BA!S14</f>
        <v>21.608630991240709</v>
      </c>
      <c r="CB14" s="308">
        <f>Daten_BA!T14</f>
        <v>3.4493902663934191</v>
      </c>
      <c r="CC14" s="308">
        <f>Daten_BA!U14</f>
        <v>3.6440024323782882</v>
      </c>
      <c r="CD14" s="308">
        <f>Daten_BA!V14</f>
        <v>2.6400809251898005</v>
      </c>
      <c r="CE14" s="309">
        <v>0.63888189851043553</v>
      </c>
      <c r="CF14" s="309">
        <v>2.1467995515112515</v>
      </c>
      <c r="CG14" s="309">
        <v>0.49981494883354782</v>
      </c>
      <c r="CH14" s="309">
        <v>0.51023030804636438</v>
      </c>
      <c r="CI14" s="309">
        <v>0.44573442473725855</v>
      </c>
      <c r="CJ14" s="309">
        <v>7.0364813413223048</v>
      </c>
      <c r="CK14" s="309">
        <v>4.3982992589867296</v>
      </c>
      <c r="CL14" s="309">
        <v>10.325772040969497</v>
      </c>
      <c r="CM14" s="309">
        <v>10.062168559915628</v>
      </c>
      <c r="CN14" s="309">
        <v>11.837252297029844</v>
      </c>
      <c r="CO14" s="309">
        <v>37.349986128293537</v>
      </c>
      <c r="CP14" s="309">
        <v>44.980092363829812</v>
      </c>
      <c r="CQ14" s="309">
        <v>32.505629573053184</v>
      </c>
      <c r="CR14" s="309">
        <v>34.043327560559035</v>
      </c>
      <c r="CS14" s="309">
        <v>23.707185718011615</v>
      </c>
      <c r="CT14" s="309">
        <v>100</v>
      </c>
      <c r="CU14" s="309">
        <v>15.172603496393183</v>
      </c>
      <c r="CV14" s="309">
        <v>81.791908487138272</v>
      </c>
      <c r="CW14" s="309">
        <v>65.536022349731098</v>
      </c>
      <c r="CX14" s="309">
        <v>16.255886137407167</v>
      </c>
      <c r="CY14" s="309">
        <v>100</v>
      </c>
      <c r="CZ14" s="309">
        <v>53.821262469768328</v>
      </c>
      <c r="DA14" s="309">
        <v>46.178737530231672</v>
      </c>
      <c r="DB14" s="309">
        <v>39.313655576072435</v>
      </c>
      <c r="DC14" s="309">
        <v>6.8650819541592325</v>
      </c>
      <c r="DD14" s="309">
        <v>100</v>
      </c>
      <c r="DE14" s="309">
        <v>9.7745795538925435</v>
      </c>
      <c r="DF14" s="309">
        <v>85.840023289948164</v>
      </c>
      <c r="DG14" s="309">
        <v>71.977825711903094</v>
      </c>
      <c r="DH14" s="313">
        <v>13.86219757804508</v>
      </c>
      <c r="DI14" s="307">
        <f>Daten_BA!W14</f>
        <v>5.6554217697349234</v>
      </c>
      <c r="DJ14" s="308">
        <f>Daten_BA!X14</f>
        <v>21.238172258060793</v>
      </c>
      <c r="DK14" s="308">
        <f>Daten_BA!Y14</f>
        <v>2.9652302893224474</v>
      </c>
      <c r="DL14" s="308">
        <f>Daten_BA!Z14</f>
        <v>3.1274432831341947</v>
      </c>
      <c r="DM14" s="308">
        <f>Daten_BA!AA14</f>
        <v>2.306949304281122</v>
      </c>
      <c r="DN14" s="309">
        <v>0.62050769403776107</v>
      </c>
      <c r="DO14" s="309">
        <v>2.4553403163546887</v>
      </c>
      <c r="DP14" s="309">
        <v>0.43723723287736543</v>
      </c>
      <c r="DQ14" s="309">
        <v>0.44407132014807477</v>
      </c>
      <c r="DR14" s="309">
        <v>0.40321706314850908</v>
      </c>
      <c r="DS14" s="309">
        <v>7.3516589518947022</v>
      </c>
      <c r="DT14" s="309">
        <v>4.9282785459181548</v>
      </c>
      <c r="DU14" s="309">
        <v>10.609845821699002</v>
      </c>
      <c r="DV14" s="309">
        <v>10.29161114654068</v>
      </c>
      <c r="DW14" s="309">
        <v>12.362661255254384</v>
      </c>
      <c r="DX14" s="309">
        <v>37.284595614950014</v>
      </c>
      <c r="DY14" s="309">
        <v>41.227724721866657</v>
      </c>
      <c r="DZ14" s="309">
        <v>32.261902804414269</v>
      </c>
      <c r="EA14" s="309">
        <v>33.927523629756699</v>
      </c>
      <c r="EB14" s="309">
        <v>23.127102133392441</v>
      </c>
      <c r="EC14" s="309">
        <v>100</v>
      </c>
      <c r="ED14" s="309">
        <v>15.316438810611107</v>
      </c>
      <c r="EE14" s="309">
        <v>81.643587765602348</v>
      </c>
      <c r="EF14" s="309">
        <v>65.096568211483856</v>
      </c>
      <c r="EG14" s="309">
        <v>16.547019554118489</v>
      </c>
      <c r="EH14" s="309">
        <v>100</v>
      </c>
      <c r="EI14" s="309">
        <v>57.747318753290145</v>
      </c>
      <c r="EJ14" s="309">
        <v>42.252681246709848</v>
      </c>
      <c r="EK14" s="309">
        <v>35.732656903981322</v>
      </c>
      <c r="EL14" s="309">
        <v>6.5200243427285285</v>
      </c>
      <c r="EM14" s="309">
        <v>100</v>
      </c>
      <c r="EN14" s="309">
        <v>10.02003077779332</v>
      </c>
      <c r="EO14" s="309">
        <v>85.647289498899241</v>
      </c>
      <c r="EP14" s="309">
        <v>71.320237829806175</v>
      </c>
      <c r="EQ14" s="367">
        <v>14.327051669093056</v>
      </c>
      <c r="ER14" s="320">
        <f>Daten_BA!AB14</f>
        <v>5.4115723441179924</v>
      </c>
      <c r="ES14" s="308">
        <f>Daten_BA!AC14</f>
        <v>20.433174699193213</v>
      </c>
      <c r="ET14" s="308">
        <f>Daten_BA!AD14</f>
        <v>2.8052491344113348</v>
      </c>
      <c r="EU14" s="308">
        <f>Daten_BA!AE14</f>
        <v>2.9492061258581934</v>
      </c>
      <c r="EV14" s="308">
        <f>Daten_BA!AF14</f>
        <v>2.2343171366575003</v>
      </c>
      <c r="EW14" s="309">
        <v>0.61781396562544888</v>
      </c>
      <c r="EX14" s="309">
        <v>2.5238796896480662</v>
      </c>
      <c r="EY14" s="309">
        <v>0.42236222149470515</v>
      </c>
      <c r="EZ14" s="309">
        <v>0.42746496849314253</v>
      </c>
      <c r="FA14" s="309">
        <v>0.39804494547013142</v>
      </c>
      <c r="FB14" s="309">
        <v>7.3986525174325175</v>
      </c>
      <c r="FC14" s="309">
        <v>5.0941511724988358</v>
      </c>
      <c r="FD14" s="309">
        <v>10.568082546726075</v>
      </c>
      <c r="FE14" s="309">
        <v>10.206287612984173</v>
      </c>
      <c r="FF14" s="309">
        <v>12.466950897081972</v>
      </c>
      <c r="FG14" s="309">
        <v>34.920255018472588</v>
      </c>
      <c r="FH14" s="309">
        <v>38.675661859602741</v>
      </c>
      <c r="FI14" s="309">
        <v>29.983875644720271</v>
      </c>
      <c r="FJ14" s="309">
        <v>31.676947489579337</v>
      </c>
      <c r="FK14" s="309">
        <v>21.140441759450997</v>
      </c>
      <c r="FL14" s="309">
        <v>100</v>
      </c>
      <c r="FM14" s="309">
        <v>15.361365908355234</v>
      </c>
      <c r="FN14" s="309">
        <v>81.533953406217535</v>
      </c>
      <c r="FO14" s="309">
        <v>64.446923564081445</v>
      </c>
      <c r="FP14" s="309">
        <v>17.087029842136086</v>
      </c>
      <c r="FQ14" s="309">
        <v>100</v>
      </c>
      <c r="FR14" s="309">
        <v>58.464722423566165</v>
      </c>
      <c r="FS14" s="309">
        <v>41.535277576433842</v>
      </c>
      <c r="FT14" s="309">
        <v>34.82931473058818</v>
      </c>
      <c r="FU14" s="309">
        <v>6.7059628458456606</v>
      </c>
      <c r="FV14" s="309">
        <v>100</v>
      </c>
      <c r="FW14" s="309">
        <v>10.182629708505059</v>
      </c>
      <c r="FX14" s="309">
        <v>85.428247172182964</v>
      </c>
      <c r="FY14" s="309">
        <v>70.611170669603027</v>
      </c>
      <c r="FZ14" s="313">
        <v>14.81707650257993</v>
      </c>
      <c r="GA14" s="443">
        <f>Daten_BA!AG14</f>
        <v>6.1744390188927767</v>
      </c>
      <c r="GB14" s="227">
        <f>Daten_BA!AH14</f>
        <v>23.111776899891524</v>
      </c>
      <c r="GC14" s="227">
        <f>Daten_BA!AI14</f>
        <v>3.2212637038732499</v>
      </c>
      <c r="GD14" s="227">
        <f>Daten_BA!AJ14</f>
        <v>3.3753333465748634</v>
      </c>
      <c r="GE14" s="227">
        <f>Daten_BA!AK14</f>
        <v>2.6320542015023989</v>
      </c>
      <c r="GF14" s="444">
        <v>0.62720855315531354</v>
      </c>
      <c r="GG14" s="444">
        <v>2.6465071766296462</v>
      </c>
      <c r="GH14" s="444">
        <v>0.42295060681645547</v>
      </c>
      <c r="GI14" s="444">
        <v>0.42791496344426089</v>
      </c>
      <c r="GJ14" s="444">
        <v>0.4002580685990253</v>
      </c>
      <c r="GK14" s="444">
        <v>6.2375564140520643</v>
      </c>
      <c r="GL14" s="444">
        <v>4.3725598199748399</v>
      </c>
      <c r="GM14" s="444">
        <v>8.7761716595333468</v>
      </c>
      <c r="GN14" s="444">
        <v>8.5124133699550608</v>
      </c>
      <c r="GO14" s="444">
        <v>10.072752152807928</v>
      </c>
      <c r="GP14" s="444">
        <v>33.208599370978007</v>
      </c>
      <c r="GQ14" s="444">
        <v>37.141862365651534</v>
      </c>
      <c r="GR14" s="444">
        <v>28.085975656713558</v>
      </c>
      <c r="GS14" s="444">
        <v>29.653480327874142</v>
      </c>
      <c r="GT14" s="444">
        <v>20.411512143830873</v>
      </c>
      <c r="GU14" s="444">
        <v>100</v>
      </c>
      <c r="GV14" s="444">
        <v>15.454157729294913</v>
      </c>
      <c r="GW14" s="444">
        <v>81.11028562036968</v>
      </c>
      <c r="GX14" s="444">
        <v>63.551474183344837</v>
      </c>
      <c r="GY14" s="444">
        <v>17.55881143702485</v>
      </c>
      <c r="GZ14" s="444">
        <v>100</v>
      </c>
      <c r="HA14" s="444">
        <v>57.801913539697438</v>
      </c>
      <c r="HB14" s="444">
        <v>42.198086460302562</v>
      </c>
      <c r="HC14" s="444">
        <v>34.950242880943158</v>
      </c>
      <c r="HD14" s="444">
        <v>7.2478435793594098</v>
      </c>
      <c r="HE14" s="444">
        <v>100</v>
      </c>
      <c r="HF14" s="444">
        <v>10.108774061349155</v>
      </c>
      <c r="HG14" s="444">
        <v>85.040455399681932</v>
      </c>
      <c r="HH14" s="444">
        <v>69.775865836847132</v>
      </c>
      <c r="HI14" s="445">
        <v>15.264589562834811</v>
      </c>
      <c r="HJ14" s="443">
        <f>Daten_BA!AL14</f>
        <v>5.9411798377370975</v>
      </c>
      <c r="HK14" s="227">
        <f>Daten_BA!AM14</f>
        <v>22.638054839622683</v>
      </c>
      <c r="HL14" s="227">
        <f>Daten_BA!AN14</f>
        <v>3.0149087406494108</v>
      </c>
      <c r="HM14" s="227">
        <f>Daten_BA!AO14</f>
        <v>3.1842155051756675</v>
      </c>
      <c r="HN14" s="227">
        <f>Daten_BA!AP14</f>
        <v>2.3936939947457434</v>
      </c>
      <c r="HO14" s="444">
        <v>0.52270507322131876</v>
      </c>
      <c r="HP14" s="444">
        <v>2.1818935235591774</v>
      </c>
      <c r="HQ14" s="444">
        <v>0.34689323772872288</v>
      </c>
      <c r="HR14" s="444">
        <v>0.34816934521909709</v>
      </c>
      <c r="HS14" s="444">
        <v>0.34130630227695646</v>
      </c>
      <c r="HT14" s="444">
        <v>6.5534919092187716</v>
      </c>
      <c r="HU14" s="444">
        <v>4.6045937055315989</v>
      </c>
      <c r="HV14" s="444">
        <v>9.3371230985955673</v>
      </c>
      <c r="HW14" s="444">
        <v>8.9207539660756545</v>
      </c>
      <c r="HX14" s="444">
        <v>11.362725952631314</v>
      </c>
      <c r="HY14" s="444">
        <v>41.940968524260292</v>
      </c>
      <c r="HZ14" s="444">
        <v>46.362438778941709</v>
      </c>
      <c r="IA14" s="444">
        <v>35.847479967210852</v>
      </c>
      <c r="IB14" s="444">
        <v>37.486910630178564</v>
      </c>
      <c r="IC14" s="444">
        <v>27.859118131076134</v>
      </c>
      <c r="ID14" s="444">
        <v>100</v>
      </c>
      <c r="IE14" s="444">
        <v>15.549158646423484</v>
      </c>
      <c r="IF14" s="444">
        <v>81.208337042072444</v>
      </c>
      <c r="IG14" s="444">
        <v>63.263078078940381</v>
      </c>
      <c r="IH14" s="444">
        <v>17.945258963132062</v>
      </c>
      <c r="II14" s="444">
        <v>100</v>
      </c>
      <c r="IJ14" s="444">
        <v>59.323630396311785</v>
      </c>
      <c r="IK14" s="444">
        <v>40.676369603688222</v>
      </c>
      <c r="IL14" s="444">
        <v>33.700916594847143</v>
      </c>
      <c r="IM14" s="444">
        <v>6.9754530088410744</v>
      </c>
      <c r="IN14" s="444">
        <v>100</v>
      </c>
      <c r="IO14" s="444">
        <v>10.430939838666845</v>
      </c>
      <c r="IP14" s="444">
        <v>85.073169591699241</v>
      </c>
      <c r="IQ14" s="444">
        <v>69.254747667038615</v>
      </c>
      <c r="IR14" s="445">
        <v>15.818421924660624</v>
      </c>
      <c r="IS14" s="443">
        <f>Daten_BA!AQ14</f>
        <v>5.6434120540892589</v>
      </c>
      <c r="IT14" s="227">
        <f>Daten_BA!AR14</f>
        <v>22.117477783271262</v>
      </c>
      <c r="IU14" s="227">
        <f>Daten_BA!AS14</f>
        <v>2.7241535247084188</v>
      </c>
      <c r="IV14" s="227">
        <f>Daten_BA!AT14</f>
        <v>2.8647848007910768</v>
      </c>
      <c r="IW14" s="227">
        <f>Daten_BA!AU14</f>
        <v>2.2240292308495868</v>
      </c>
      <c r="IX14" s="444" t="s">
        <v>821</v>
      </c>
      <c r="IY14" s="444" t="s">
        <v>821</v>
      </c>
      <c r="IZ14" s="444" t="s">
        <v>821</v>
      </c>
      <c r="JA14" s="444" t="s">
        <v>821</v>
      </c>
      <c r="JB14" s="444" t="s">
        <v>821</v>
      </c>
      <c r="JC14" s="444" t="s">
        <v>821</v>
      </c>
      <c r="JD14" s="444" t="s">
        <v>821</v>
      </c>
      <c r="JE14" s="444" t="s">
        <v>821</v>
      </c>
      <c r="JF14" s="444" t="s">
        <v>821</v>
      </c>
      <c r="JG14" s="444" t="s">
        <v>821</v>
      </c>
      <c r="JH14" s="444" t="s">
        <v>821</v>
      </c>
      <c r="JI14" s="444" t="s">
        <v>821</v>
      </c>
      <c r="JJ14" s="444" t="s">
        <v>821</v>
      </c>
      <c r="JK14" s="444" t="s">
        <v>821</v>
      </c>
      <c r="JL14" s="444" t="s">
        <v>821</v>
      </c>
      <c r="JM14" s="444" t="s">
        <v>821</v>
      </c>
      <c r="JN14" s="444" t="s">
        <v>821</v>
      </c>
      <c r="JO14" s="444" t="s">
        <v>821</v>
      </c>
      <c r="JP14" s="444" t="s">
        <v>821</v>
      </c>
      <c r="JQ14" s="444" t="s">
        <v>821</v>
      </c>
      <c r="JR14" s="444" t="s">
        <v>821</v>
      </c>
      <c r="JS14" s="444" t="s">
        <v>821</v>
      </c>
      <c r="JT14" s="444" t="s">
        <v>821</v>
      </c>
      <c r="JU14" s="444" t="s">
        <v>821</v>
      </c>
      <c r="JV14" s="444" t="s">
        <v>821</v>
      </c>
      <c r="JW14" s="444" t="s">
        <v>821</v>
      </c>
      <c r="JX14" s="444" t="s">
        <v>821</v>
      </c>
      <c r="JY14" s="444" t="s">
        <v>821</v>
      </c>
      <c r="JZ14" s="444" t="s">
        <v>821</v>
      </c>
      <c r="KA14" s="445" t="s">
        <v>821</v>
      </c>
    </row>
    <row r="15" spans="1:287" s="1" customFormat="1" ht="12.65" customHeight="1" x14ac:dyDescent="0.2">
      <c r="A15" s="220"/>
      <c r="B15" s="219"/>
      <c r="C15" s="273"/>
      <c r="D15" s="276"/>
      <c r="E15" s="3">
        <f>Daten_BA!E15</f>
        <v>300</v>
      </c>
      <c r="F15" s="229" t="str">
        <f>Daten_BA!F15</f>
        <v>RD Nordrhein-Westfalen</v>
      </c>
      <c r="G15" s="246"/>
      <c r="H15" s="320">
        <f>Daten_BA!H15</f>
        <v>7.9773716327263999</v>
      </c>
      <c r="I15" s="308">
        <f>Daten_BA!I15</f>
        <v>24.191572275681821</v>
      </c>
      <c r="J15" s="308">
        <f>Daten_BA!J15</f>
        <v>4.3015548287245045</v>
      </c>
      <c r="K15" s="308">
        <f>Daten_BA!K15</f>
        <v>4.7359888738889619</v>
      </c>
      <c r="L15" s="308">
        <f>Daten_BA!L15</f>
        <v>2.6820452084557629</v>
      </c>
      <c r="M15" s="308">
        <v>0.69233706285502816</v>
      </c>
      <c r="N15" s="308">
        <v>2.1377108102270777</v>
      </c>
      <c r="O15" s="308">
        <v>0.51723601696758659</v>
      </c>
      <c r="P15" s="308">
        <v>0.5315774863347098</v>
      </c>
      <c r="Q15" s="308">
        <v>0.45072357764122772</v>
      </c>
      <c r="R15" s="308">
        <v>5.5022370295066461</v>
      </c>
      <c r="S15" s="308">
        <v>3.4466037745919471</v>
      </c>
      <c r="T15" s="308">
        <v>8.3995263335292076</v>
      </c>
      <c r="U15" s="308">
        <v>7.8674331611904984</v>
      </c>
      <c r="V15" s="308">
        <v>11.91607537453095</v>
      </c>
      <c r="W15" s="308">
        <v>43.599292868714379</v>
      </c>
      <c r="X15" s="308">
        <v>48.481621762980197</v>
      </c>
      <c r="Y15" s="308">
        <v>36.723571356052616</v>
      </c>
      <c r="Z15" s="308">
        <v>38.125713934431879</v>
      </c>
      <c r="AA15" s="308">
        <v>27.517540048146806</v>
      </c>
      <c r="AB15" s="308">
        <v>100</v>
      </c>
      <c r="AC15" s="308">
        <v>19.111643238913668</v>
      </c>
      <c r="AD15" s="308">
        <v>77.902171342831878</v>
      </c>
      <c r="AE15" s="308">
        <v>61.052619891983916</v>
      </c>
      <c r="AF15" s="308">
        <v>16.849551450847969</v>
      </c>
      <c r="AG15" s="308">
        <v>100</v>
      </c>
      <c r="AH15" s="308">
        <v>58.272040494570597</v>
      </c>
      <c r="AI15" s="308">
        <v>41.727959505429411</v>
      </c>
      <c r="AJ15" s="308">
        <v>36.260633271892736</v>
      </c>
      <c r="AK15" s="308">
        <v>5.4673262335366717</v>
      </c>
      <c r="AL15" s="308">
        <v>100</v>
      </c>
      <c r="AM15" s="308">
        <v>12.246915326451866</v>
      </c>
      <c r="AN15" s="308">
        <v>83.237326071415069</v>
      </c>
      <c r="AO15" s="308">
        <v>68.473097831319137</v>
      </c>
      <c r="AP15" s="337">
        <v>14.764228240095923</v>
      </c>
      <c r="AQ15" s="320">
        <f>Daten_BA!M15</f>
        <v>7.7068955427638253</v>
      </c>
      <c r="AR15" s="308">
        <f>Daten_BA!N15</f>
        <v>23.712131086461945</v>
      </c>
      <c r="AS15" s="308">
        <f>Daten_BA!O15</f>
        <v>4.0845487891216585</v>
      </c>
      <c r="AT15" s="308">
        <f>Daten_BA!P15</f>
        <v>4.4707889389858604</v>
      </c>
      <c r="AU15" s="308">
        <f>Daten_BA!Q15</f>
        <v>2.6718933358847057</v>
      </c>
      <c r="AV15" s="308">
        <v>0.67050226663843715</v>
      </c>
      <c r="AW15" s="308">
        <v>1.9971111022572736</v>
      </c>
      <c r="AX15" s="308">
        <v>0.50985484938475711</v>
      </c>
      <c r="AY15" s="308">
        <v>0.52661021106142314</v>
      </c>
      <c r="AZ15" s="308">
        <v>0.43562895771215998</v>
      </c>
      <c r="BA15" s="308">
        <v>5.4722267346362212</v>
      </c>
      <c r="BB15" s="308">
        <v>3.4301998254531849</v>
      </c>
      <c r="BC15" s="308">
        <v>8.5158713758832896</v>
      </c>
      <c r="BD15" s="308">
        <v>7.9731030747939107</v>
      </c>
      <c r="BE15" s="308">
        <v>11.842453025407663</v>
      </c>
      <c r="BF15" s="308">
        <v>43.105301937243745</v>
      </c>
      <c r="BG15" s="308">
        <v>48.475869376746026</v>
      </c>
      <c r="BH15" s="308">
        <v>36.734926187092611</v>
      </c>
      <c r="BI15" s="308">
        <v>38.426557939100043</v>
      </c>
      <c r="BJ15" s="308">
        <v>26.426996319280917</v>
      </c>
      <c r="BK15" s="308">
        <v>100</v>
      </c>
      <c r="BL15" s="308">
        <v>19.006683481267338</v>
      </c>
      <c r="BM15" s="308">
        <v>77.934576764014281</v>
      </c>
      <c r="BN15" s="308">
        <v>60.493640482104539</v>
      </c>
      <c r="BO15" s="308">
        <v>17.440936281909739</v>
      </c>
      <c r="BP15" s="308">
        <v>100</v>
      </c>
      <c r="BQ15" s="308">
        <v>59.357612971970795</v>
      </c>
      <c r="BR15" s="308">
        <v>40.642387028029212</v>
      </c>
      <c r="BS15" s="308">
        <v>34.875882726033048</v>
      </c>
      <c r="BT15" s="308">
        <v>5.7665043019961644</v>
      </c>
      <c r="BU15" s="308">
        <v>100</v>
      </c>
      <c r="BV15" s="308">
        <v>12.369245472784446</v>
      </c>
      <c r="BW15" s="308">
        <v>83.057892368192981</v>
      </c>
      <c r="BX15" s="308">
        <v>67.761718975326062</v>
      </c>
      <c r="BY15" s="312">
        <v>15.296173392866924</v>
      </c>
      <c r="BZ15" s="320">
        <f>Daten_BA!R15</f>
        <v>7.3859924652006539</v>
      </c>
      <c r="CA15" s="308">
        <f>Daten_BA!S15</f>
        <v>22.70543201218619</v>
      </c>
      <c r="CB15" s="308">
        <f>Daten_BA!T15</f>
        <v>3.9301715297634088</v>
      </c>
      <c r="CC15" s="308">
        <f>Daten_BA!U15</f>
        <v>4.2909137711444458</v>
      </c>
      <c r="CD15" s="308">
        <f>Daten_BA!V15</f>
        <v>2.6608358546267543</v>
      </c>
      <c r="CE15" s="309">
        <v>0.6450895118410499</v>
      </c>
      <c r="CF15" s="309">
        <v>1.8560535106458029</v>
      </c>
      <c r="CG15" s="309">
        <v>0.49709229816994416</v>
      </c>
      <c r="CH15" s="309">
        <v>0.51079874935308789</v>
      </c>
      <c r="CI15" s="309">
        <v>0.43905968393351752</v>
      </c>
      <c r="CJ15" s="309">
        <v>5.6997369448696933</v>
      </c>
      <c r="CK15" s="309">
        <v>3.6624127980123911</v>
      </c>
      <c r="CL15" s="309">
        <v>8.8215640538863198</v>
      </c>
      <c r="CM15" s="309">
        <v>8.2872975788275092</v>
      </c>
      <c r="CN15" s="309">
        <v>11.852650106134641</v>
      </c>
      <c r="CO15" s="309">
        <v>41.770421488576673</v>
      </c>
      <c r="CP15" s="309">
        <v>48.544929960675134</v>
      </c>
      <c r="CQ15" s="309">
        <v>35.8534270041146</v>
      </c>
      <c r="CR15" s="309">
        <v>37.743417135540916</v>
      </c>
      <c r="CS15" s="309">
        <v>25.187763102665699</v>
      </c>
      <c r="CT15" s="309">
        <v>100</v>
      </c>
      <c r="CU15" s="309">
        <v>18.802554820333324</v>
      </c>
      <c r="CV15" s="309">
        <v>78.140160535409862</v>
      </c>
      <c r="CW15" s="309">
        <v>60.244039900234625</v>
      </c>
      <c r="CX15" s="309">
        <v>17.896120635175244</v>
      </c>
      <c r="CY15" s="309">
        <v>100</v>
      </c>
      <c r="CZ15" s="309">
        <v>58.858723933569287</v>
      </c>
      <c r="DA15" s="309">
        <v>41.141276066430713</v>
      </c>
      <c r="DB15" s="309">
        <v>34.994837760202472</v>
      </c>
      <c r="DC15" s="309">
        <v>6.1464383062282444</v>
      </c>
      <c r="DD15" s="309">
        <v>100</v>
      </c>
      <c r="DE15" s="309">
        <v>12.544382778063742</v>
      </c>
      <c r="DF15" s="309">
        <v>82.934106285229305</v>
      </c>
      <c r="DG15" s="309">
        <v>67.088732881381617</v>
      </c>
      <c r="DH15" s="313">
        <v>15.845373403847679</v>
      </c>
      <c r="DI15" s="307">
        <f>Daten_BA!W15</f>
        <v>6.7699820151668471</v>
      </c>
      <c r="DJ15" s="308">
        <f>Daten_BA!X15</f>
        <v>21.877510032935412</v>
      </c>
      <c r="DK15" s="308">
        <f>Daten_BA!Y15</f>
        <v>3.3836720656929216</v>
      </c>
      <c r="DL15" s="308">
        <f>Daten_BA!Z15</f>
        <v>3.6863347648179201</v>
      </c>
      <c r="DM15" s="308">
        <f>Daten_BA!AA15</f>
        <v>2.3547818316555165</v>
      </c>
      <c r="DN15" s="309">
        <v>0.62769519839129195</v>
      </c>
      <c r="DO15" s="309">
        <v>2.0594676270023324</v>
      </c>
      <c r="DP15" s="309">
        <v>0.43940648858892789</v>
      </c>
      <c r="DQ15" s="309">
        <v>0.4470109365480236</v>
      </c>
      <c r="DR15" s="309">
        <v>0.40858595249954888</v>
      </c>
      <c r="DS15" s="309">
        <v>5.9778054393092441</v>
      </c>
      <c r="DT15" s="309">
        <v>4.0582735375411243</v>
      </c>
      <c r="DU15" s="309">
        <v>9.0961063701379317</v>
      </c>
      <c r="DV15" s="309">
        <v>8.4786915203238937</v>
      </c>
      <c r="DW15" s="309">
        <v>12.374551165557902</v>
      </c>
      <c r="DX15" s="309">
        <v>41.57894332461283</v>
      </c>
      <c r="DY15" s="309">
        <v>45.421741909164808</v>
      </c>
      <c r="DZ15" s="309">
        <v>35.280404624258082</v>
      </c>
      <c r="EA15" s="309">
        <v>37.281441597591794</v>
      </c>
      <c r="EB15" s="309">
        <v>24.709783716025832</v>
      </c>
      <c r="EC15" s="309">
        <v>100</v>
      </c>
      <c r="ED15" s="309">
        <v>18.753396939896774</v>
      </c>
      <c r="EE15" s="309">
        <v>78.231679585512509</v>
      </c>
      <c r="EF15" s="309">
        <v>59.910622123566128</v>
      </c>
      <c r="EG15" s="309">
        <v>18.321057461946381</v>
      </c>
      <c r="EH15" s="309">
        <v>100</v>
      </c>
      <c r="EI15" s="309">
        <v>61.419898935159026</v>
      </c>
      <c r="EJ15" s="309">
        <v>38.580101064841003</v>
      </c>
      <c r="EK15" s="309">
        <v>32.460711291604902</v>
      </c>
      <c r="EL15" s="309">
        <v>6.1193897732360956</v>
      </c>
      <c r="EM15" s="309">
        <v>100</v>
      </c>
      <c r="EN15" s="309">
        <v>12.813238079525307</v>
      </c>
      <c r="EO15" s="309">
        <v>82.795934429881328</v>
      </c>
      <c r="EP15" s="309">
        <v>66.410309550962836</v>
      </c>
      <c r="EQ15" s="367">
        <v>16.385624878918478</v>
      </c>
      <c r="ER15" s="320">
        <f>Daten_BA!AB15</f>
        <v>6.5458698302705729</v>
      </c>
      <c r="ES15" s="308">
        <f>Daten_BA!AC15</f>
        <v>21.380701338979407</v>
      </c>
      <c r="ET15" s="308">
        <f>Daten_BA!AD15</f>
        <v>3.2387892732241719</v>
      </c>
      <c r="EU15" s="308">
        <f>Daten_BA!AE15</f>
        <v>3.5116666240614149</v>
      </c>
      <c r="EV15" s="308">
        <f>Daten_BA!AF15</f>
        <v>2.3378917080862625</v>
      </c>
      <c r="EW15" s="309">
        <v>0.64108655075993048</v>
      </c>
      <c r="EX15" s="309">
        <v>2.1867355411115081</v>
      </c>
      <c r="EY15" s="309">
        <v>0.43419536980417717</v>
      </c>
      <c r="EZ15" s="309">
        <v>0.43954143841472093</v>
      </c>
      <c r="FA15" s="309">
        <v>0.41350024984392808</v>
      </c>
      <c r="FB15" s="309">
        <v>6.0085409766649507</v>
      </c>
      <c r="FC15" s="309">
        <v>4.1787375426822715</v>
      </c>
      <c r="FD15" s="309">
        <v>9.0193281152746607</v>
      </c>
      <c r="FE15" s="309">
        <v>8.4014712070675479</v>
      </c>
      <c r="FF15" s="309">
        <v>12.079271628896326</v>
      </c>
      <c r="FG15" s="309">
        <v>38.681253229975766</v>
      </c>
      <c r="FH15" s="309">
        <v>42.249315102939377</v>
      </c>
      <c r="FI15" s="309">
        <v>32.769111239283397</v>
      </c>
      <c r="FJ15" s="309">
        <v>34.80874047881381</v>
      </c>
      <c r="FK15" s="309">
        <v>22.723233937101714</v>
      </c>
      <c r="FL15" s="309">
        <v>100</v>
      </c>
      <c r="FM15" s="309">
        <v>18.746388041489254</v>
      </c>
      <c r="FN15" s="309">
        <v>78.14097676181089</v>
      </c>
      <c r="FO15" s="309">
        <v>59.410424583873613</v>
      </c>
      <c r="FP15" s="309">
        <v>18.73055217793728</v>
      </c>
      <c r="FQ15" s="309">
        <v>100</v>
      </c>
      <c r="FR15" s="309">
        <v>61.844533562126358</v>
      </c>
      <c r="FS15" s="309">
        <v>38.155466437873642</v>
      </c>
      <c r="FT15" s="309">
        <v>31.699930668606214</v>
      </c>
      <c r="FU15" s="309">
        <v>6.4555357692674287</v>
      </c>
      <c r="FV15" s="309">
        <v>100</v>
      </c>
      <c r="FW15" s="309">
        <v>12.914040706050539</v>
      </c>
      <c r="FX15" s="309">
        <v>82.610423277633231</v>
      </c>
      <c r="FY15" s="309">
        <v>65.651097877116882</v>
      </c>
      <c r="FZ15" s="313">
        <v>16.959325400516352</v>
      </c>
      <c r="GA15" s="443">
        <f>Daten_BA!AG15</f>
        <v>7.5169395014123515</v>
      </c>
      <c r="GB15" s="227">
        <f>Daten_BA!AH15</f>
        <v>24.381204202839363</v>
      </c>
      <c r="GC15" s="227">
        <f>Daten_BA!AI15</f>
        <v>3.7683690831625634</v>
      </c>
      <c r="GD15" s="227">
        <f>Daten_BA!AJ15</f>
        <v>4.0675337711101749</v>
      </c>
      <c r="GE15" s="227">
        <f>Daten_BA!AK15</f>
        <v>2.8098448457261469</v>
      </c>
      <c r="GF15" s="444">
        <v>0.66365539848819699</v>
      </c>
      <c r="GG15" s="444">
        <v>2.3038805754738103</v>
      </c>
      <c r="GH15" s="444">
        <v>0.44775909633492361</v>
      </c>
      <c r="GI15" s="444">
        <v>0.45247612210716243</v>
      </c>
      <c r="GJ15" s="444">
        <v>0.43026999863492466</v>
      </c>
      <c r="GK15" s="444">
        <v>5.1140673915393684</v>
      </c>
      <c r="GL15" s="444">
        <v>3.5769389860028906</v>
      </c>
      <c r="GM15" s="444">
        <v>7.5723127898088469</v>
      </c>
      <c r="GN15" s="444">
        <v>7.0287230217518815</v>
      </c>
      <c r="GO15" s="444">
        <v>10.087049940761924</v>
      </c>
      <c r="GP15" s="444">
        <v>37.192933241036066</v>
      </c>
      <c r="GQ15" s="444">
        <v>41.054566029212523</v>
      </c>
      <c r="GR15" s="444">
        <v>31.093276017133864</v>
      </c>
      <c r="GS15" s="444">
        <v>32.997185172292205</v>
      </c>
      <c r="GT15" s="444">
        <v>22.306790798119785</v>
      </c>
      <c r="GU15" s="444">
        <v>100</v>
      </c>
      <c r="GV15" s="444">
        <v>18.852605109697365</v>
      </c>
      <c r="GW15" s="444">
        <v>77.875170419874379</v>
      </c>
      <c r="GX15" s="444">
        <v>58.769248217122772</v>
      </c>
      <c r="GY15" s="444">
        <v>19.105922202751604</v>
      </c>
      <c r="GZ15" s="444">
        <v>100</v>
      </c>
      <c r="HA15" s="444">
        <v>61.02101904646338</v>
      </c>
      <c r="HB15" s="444">
        <v>38.978980953536656</v>
      </c>
      <c r="HC15" s="444">
        <v>31.957811674286308</v>
      </c>
      <c r="HD15" s="444">
        <v>7.0211692792503495</v>
      </c>
      <c r="HE15" s="444">
        <v>100</v>
      </c>
      <c r="HF15" s="444">
        <v>12.768222903876399</v>
      </c>
      <c r="HG15" s="444">
        <v>82.519996622516771</v>
      </c>
      <c r="HH15" s="444">
        <v>64.991095133695012</v>
      </c>
      <c r="HI15" s="445">
        <v>17.528901488821752</v>
      </c>
      <c r="HJ15" s="443">
        <f>Daten_BA!AL15</f>
        <v>7.3408618091134477</v>
      </c>
      <c r="HK15" s="227">
        <f>Daten_BA!AM15</f>
        <v>24.237139387245531</v>
      </c>
      <c r="HL15" s="227">
        <f>Daten_BA!AN15</f>
        <v>3.5658950584981879</v>
      </c>
      <c r="HM15" s="227">
        <f>Daten_BA!AO15</f>
        <v>3.8847060730422891</v>
      </c>
      <c r="HN15" s="227">
        <f>Daten_BA!AP15</f>
        <v>2.5751961287643335</v>
      </c>
      <c r="HO15" s="444">
        <v>0.55168077798861115</v>
      </c>
      <c r="HP15" s="444">
        <v>1.8799205626586404</v>
      </c>
      <c r="HQ15" s="444">
        <v>0.36880981744896585</v>
      </c>
      <c r="HR15" s="444">
        <v>0.37184279981081425</v>
      </c>
      <c r="HS15" s="444">
        <v>0.35806591486872957</v>
      </c>
      <c r="HT15" s="444">
        <v>5.4163265972193324</v>
      </c>
      <c r="HU15" s="444">
        <v>3.7358299604609244</v>
      </c>
      <c r="HV15" s="444">
        <v>8.1716655875293984</v>
      </c>
      <c r="HW15" s="444">
        <v>7.508328034990126</v>
      </c>
      <c r="HX15" s="444">
        <v>11.268725582358082</v>
      </c>
      <c r="HY15" s="444">
        <v>45.796283773905742</v>
      </c>
      <c r="HZ15" s="444">
        <v>50.091652969880109</v>
      </c>
      <c r="IA15" s="444">
        <v>38.86761585169706</v>
      </c>
      <c r="IB15" s="444">
        <v>40.891355748898029</v>
      </c>
      <c r="IC15" s="444">
        <v>29.406978212376888</v>
      </c>
      <c r="ID15" s="444">
        <v>100</v>
      </c>
      <c r="IE15" s="444">
        <v>18.955196672756305</v>
      </c>
      <c r="IF15" s="444">
        <v>77.974007376925158</v>
      </c>
      <c r="IG15" s="444">
        <v>58.439465722234964</v>
      </c>
      <c r="IH15" s="444">
        <v>19.534541654690194</v>
      </c>
      <c r="II15" s="444">
        <v>100</v>
      </c>
      <c r="IJ15" s="444">
        <v>62.515764693540532</v>
      </c>
      <c r="IK15" s="444">
        <v>37.484235306459475</v>
      </c>
      <c r="IL15" s="444">
        <v>30.938912643853396</v>
      </c>
      <c r="IM15" s="444">
        <v>6.5453226626060816</v>
      </c>
      <c r="IN15" s="444">
        <v>100</v>
      </c>
      <c r="IO15" s="444">
        <v>13.160008024191475</v>
      </c>
      <c r="IP15" s="444">
        <v>82.504062174650144</v>
      </c>
      <c r="IQ15" s="444">
        <v>64.340786048842986</v>
      </c>
      <c r="IR15" s="445">
        <v>18.163276125807148</v>
      </c>
      <c r="IS15" s="443">
        <f>Daten_BA!AQ15</f>
        <v>6.8372800079258411</v>
      </c>
      <c r="IT15" s="227">
        <f>Daten_BA!AR15</f>
        <v>23.101533699523738</v>
      </c>
      <c r="IU15" s="227">
        <f>Daten_BA!AS15</f>
        <v>3.1642483581899374</v>
      </c>
      <c r="IV15" s="227">
        <f>Daten_BA!AT15</f>
        <v>3.4457587474454665</v>
      </c>
      <c r="IW15" s="227">
        <f>Daten_BA!AU15</f>
        <v>2.3142735359678737</v>
      </c>
      <c r="IX15" s="444" t="s">
        <v>821</v>
      </c>
      <c r="IY15" s="444" t="s">
        <v>821</v>
      </c>
      <c r="IZ15" s="444" t="s">
        <v>821</v>
      </c>
      <c r="JA15" s="444" t="s">
        <v>821</v>
      </c>
      <c r="JB15" s="444" t="s">
        <v>821</v>
      </c>
      <c r="JC15" s="444" t="s">
        <v>821</v>
      </c>
      <c r="JD15" s="444" t="s">
        <v>821</v>
      </c>
      <c r="JE15" s="444" t="s">
        <v>821</v>
      </c>
      <c r="JF15" s="444" t="s">
        <v>821</v>
      </c>
      <c r="JG15" s="444" t="s">
        <v>821</v>
      </c>
      <c r="JH15" s="444" t="s">
        <v>821</v>
      </c>
      <c r="JI15" s="444" t="s">
        <v>821</v>
      </c>
      <c r="JJ15" s="444" t="s">
        <v>821</v>
      </c>
      <c r="JK15" s="444" t="s">
        <v>821</v>
      </c>
      <c r="JL15" s="444" t="s">
        <v>821</v>
      </c>
      <c r="JM15" s="444" t="s">
        <v>821</v>
      </c>
      <c r="JN15" s="444" t="s">
        <v>821</v>
      </c>
      <c r="JO15" s="444" t="s">
        <v>821</v>
      </c>
      <c r="JP15" s="444" t="s">
        <v>821</v>
      </c>
      <c r="JQ15" s="444" t="s">
        <v>821</v>
      </c>
      <c r="JR15" s="444" t="s">
        <v>821</v>
      </c>
      <c r="JS15" s="444" t="s">
        <v>821</v>
      </c>
      <c r="JT15" s="444" t="s">
        <v>821</v>
      </c>
      <c r="JU15" s="444" t="s">
        <v>821</v>
      </c>
      <c r="JV15" s="444" t="s">
        <v>821</v>
      </c>
      <c r="JW15" s="444" t="s">
        <v>821</v>
      </c>
      <c r="JX15" s="444" t="s">
        <v>821</v>
      </c>
      <c r="JY15" s="444" t="s">
        <v>821</v>
      </c>
      <c r="JZ15" s="444" t="s">
        <v>821</v>
      </c>
      <c r="KA15" s="445" t="s">
        <v>821</v>
      </c>
    </row>
    <row r="16" spans="1:287" s="1" customFormat="1" ht="12.65" customHeight="1" x14ac:dyDescent="0.2">
      <c r="A16" s="220"/>
      <c r="B16" s="219"/>
      <c r="C16" s="273"/>
      <c r="D16" s="276"/>
      <c r="E16" s="3">
        <f>Daten_BA!E16</f>
        <v>400</v>
      </c>
      <c r="F16" s="229" t="str">
        <f>Daten_BA!F16</f>
        <v>RD Hessen</v>
      </c>
      <c r="G16" s="246"/>
      <c r="H16" s="320">
        <f>Daten_BA!H16</f>
        <v>5.4657609269912113</v>
      </c>
      <c r="I16" s="308">
        <f>Daten_BA!I16</f>
        <v>18.13154841291442</v>
      </c>
      <c r="J16" s="308">
        <f>Daten_BA!J16</f>
        <v>3.0367864205841002</v>
      </c>
      <c r="K16" s="308">
        <f>Daten_BA!K16</f>
        <v>3.3195744364922697</v>
      </c>
      <c r="L16" s="308">
        <f>Daten_BA!L16</f>
        <v>2.1757792844550967</v>
      </c>
      <c r="M16" s="308">
        <v>0.62853364326109284</v>
      </c>
      <c r="N16" s="308">
        <v>1.9699482269510651</v>
      </c>
      <c r="O16" s="308">
        <v>0.47573458986179357</v>
      </c>
      <c r="P16" s="308">
        <v>0.48829442405943951</v>
      </c>
      <c r="Q16" s="308">
        <v>0.42993441939314958</v>
      </c>
      <c r="R16" s="308">
        <v>7.0695287307743504</v>
      </c>
      <c r="S16" s="308">
        <v>4.4618382319562233</v>
      </c>
      <c r="T16" s="308">
        <v>10.391484967258878</v>
      </c>
      <c r="U16" s="308">
        <v>9.8588464598868075</v>
      </c>
      <c r="V16" s="308">
        <v>12.871729265231277</v>
      </c>
      <c r="W16" s="308">
        <v>37.643356397737989</v>
      </c>
      <c r="X16" s="308">
        <v>43.491593787202071</v>
      </c>
      <c r="Y16" s="308">
        <v>30.465361810975537</v>
      </c>
      <c r="Z16" s="308">
        <v>32.12216599229874</v>
      </c>
      <c r="AA16" s="308">
        <v>22.770190473307022</v>
      </c>
      <c r="AB16" s="308">
        <v>100</v>
      </c>
      <c r="AC16" s="308">
        <v>16.772045716107304</v>
      </c>
      <c r="AD16" s="308">
        <v>80.302846751657327</v>
      </c>
      <c r="AE16" s="308">
        <v>59.898187748577271</v>
      </c>
      <c r="AF16" s="308">
        <v>20.404659003080056</v>
      </c>
      <c r="AG16" s="308">
        <v>100</v>
      </c>
      <c r="AH16" s="308">
        <v>55.96584152744645</v>
      </c>
      <c r="AI16" s="308">
        <v>44.034158472553564</v>
      </c>
      <c r="AJ16" s="308">
        <v>36.181728532004357</v>
      </c>
      <c r="AK16" s="308">
        <v>7.8524299405491975</v>
      </c>
      <c r="AL16" s="308">
        <v>100</v>
      </c>
      <c r="AM16" s="308">
        <v>11.57910453763502</v>
      </c>
      <c r="AN16" s="308">
        <v>84.171150733746586</v>
      </c>
      <c r="AO16" s="308">
        <v>66.056421245872272</v>
      </c>
      <c r="AP16" s="337">
        <v>18.114729487874303</v>
      </c>
      <c r="AQ16" s="320">
        <f>Daten_BA!M16</f>
        <v>5.2599547472522543</v>
      </c>
      <c r="AR16" s="308">
        <f>Daten_BA!N16</f>
        <v>17.730227802404627</v>
      </c>
      <c r="AS16" s="308">
        <f>Daten_BA!O16</f>
        <v>2.861913035958402</v>
      </c>
      <c r="AT16" s="308">
        <f>Daten_BA!P16</f>
        <v>3.1238392304151343</v>
      </c>
      <c r="AU16" s="308">
        <f>Daten_BA!Q16</f>
        <v>2.0837027967639816</v>
      </c>
      <c r="AV16" s="308">
        <v>0.60810673983264485</v>
      </c>
      <c r="AW16" s="308">
        <v>1.7915158184496127</v>
      </c>
      <c r="AX16" s="308">
        <v>0.47143552064439082</v>
      </c>
      <c r="AY16" s="308">
        <v>0.48376906379457724</v>
      </c>
      <c r="AZ16" s="308">
        <v>0.42870292126992232</v>
      </c>
      <c r="BA16" s="308">
        <v>7.0631486764183125</v>
      </c>
      <c r="BB16" s="308">
        <v>4.4101080820665004</v>
      </c>
      <c r="BC16" s="308">
        <v>10.618769064641818</v>
      </c>
      <c r="BD16" s="308">
        <v>10.019304288580205</v>
      </c>
      <c r="BE16" s="308">
        <v>13.307303455560483</v>
      </c>
      <c r="BF16" s="308">
        <v>37.532788276455442</v>
      </c>
      <c r="BG16" s="308">
        <v>43.526435301900662</v>
      </c>
      <c r="BH16" s="308">
        <v>30.914272554551275</v>
      </c>
      <c r="BI16" s="308">
        <v>32.806949284433642</v>
      </c>
      <c r="BJ16" s="308">
        <v>22.474572861794091</v>
      </c>
      <c r="BK16" s="308">
        <v>100</v>
      </c>
      <c r="BL16" s="308">
        <v>16.796943977899524</v>
      </c>
      <c r="BM16" s="308">
        <v>80.416462993728118</v>
      </c>
      <c r="BN16" s="308">
        <v>59.421539809617229</v>
      </c>
      <c r="BO16" s="308">
        <v>20.994923184110885</v>
      </c>
      <c r="BP16" s="308">
        <v>100</v>
      </c>
      <c r="BQ16" s="308">
        <v>57.156592030652575</v>
      </c>
      <c r="BR16" s="308">
        <v>42.843407969347417</v>
      </c>
      <c r="BS16" s="308">
        <v>35.019253469446731</v>
      </c>
      <c r="BT16" s="308">
        <v>7.8241544999006862</v>
      </c>
      <c r="BU16" s="308">
        <v>100</v>
      </c>
      <c r="BV16" s="308">
        <v>11.786659614508489</v>
      </c>
      <c r="BW16" s="308">
        <v>84.199609700460968</v>
      </c>
      <c r="BX16" s="308">
        <v>65.340843281430807</v>
      </c>
      <c r="BY16" s="312">
        <v>18.85876641903015</v>
      </c>
      <c r="BZ16" s="320">
        <f>Daten_BA!R16</f>
        <v>4.9986372622598791</v>
      </c>
      <c r="CA16" s="308">
        <f>Daten_BA!S16</f>
        <v>16.694647287054593</v>
      </c>
      <c r="CB16" s="308">
        <f>Daten_BA!T16</f>
        <v>2.7318324755911916</v>
      </c>
      <c r="CC16" s="308">
        <f>Daten_BA!U16</f>
        <v>2.9637622732324655</v>
      </c>
      <c r="CD16" s="308">
        <f>Daten_BA!V16</f>
        <v>2.0675034873823295</v>
      </c>
      <c r="CE16" s="309">
        <v>0.58254468493789102</v>
      </c>
      <c r="CF16" s="309">
        <v>1.5802786004559275</v>
      </c>
      <c r="CG16" s="309">
        <v>0.46523604477892488</v>
      </c>
      <c r="CH16" s="309">
        <v>0.47512522693460107</v>
      </c>
      <c r="CI16" s="309">
        <v>0.43241677802479889</v>
      </c>
      <c r="CJ16" s="309">
        <v>7.2347751151503923</v>
      </c>
      <c r="CK16" s="309">
        <v>4.4938727433127337</v>
      </c>
      <c r="CL16" s="309">
        <v>10.98892443037553</v>
      </c>
      <c r="CM16" s="309">
        <v>10.403436597255395</v>
      </c>
      <c r="CN16" s="309">
        <v>13.416039719330348</v>
      </c>
      <c r="CO16" s="309">
        <v>36.044317087276092</v>
      </c>
      <c r="CP16" s="309">
        <v>43.586549348453261</v>
      </c>
      <c r="CQ16" s="309">
        <v>29.955253501549745</v>
      </c>
      <c r="CR16" s="309">
        <v>32.11662764403335</v>
      </c>
      <c r="CS16" s="309">
        <v>21.045618087327885</v>
      </c>
      <c r="CT16" s="309">
        <v>100</v>
      </c>
      <c r="CU16" s="309">
        <v>16.914402412958736</v>
      </c>
      <c r="CV16" s="309">
        <v>80.43907761952525</v>
      </c>
      <c r="CW16" s="309">
        <v>59.077615046101648</v>
      </c>
      <c r="CX16" s="309">
        <v>21.361462573423605</v>
      </c>
      <c r="CY16" s="309">
        <v>100</v>
      </c>
      <c r="CZ16" s="309">
        <v>56.42305013372733</v>
      </c>
      <c r="DA16" s="309">
        <v>43.57694986627267</v>
      </c>
      <c r="DB16" s="309">
        <v>34.998573918072751</v>
      </c>
      <c r="DC16" s="309">
        <v>8.5783759481999198</v>
      </c>
      <c r="DD16" s="309">
        <v>100</v>
      </c>
      <c r="DE16" s="309">
        <v>12.073433158618114</v>
      </c>
      <c r="DF16" s="309">
        <v>84.204740537258786</v>
      </c>
      <c r="DG16" s="309">
        <v>64.707052402926251</v>
      </c>
      <c r="DH16" s="313">
        <v>19.497688134332527</v>
      </c>
      <c r="DI16" s="307">
        <f>Daten_BA!W16</f>
        <v>4.5861502841507065</v>
      </c>
      <c r="DJ16" s="308">
        <f>Daten_BA!X16</f>
        <v>16.051185174746948</v>
      </c>
      <c r="DK16" s="308">
        <f>Daten_BA!Y16</f>
        <v>2.3341962060983157</v>
      </c>
      <c r="DL16" s="308">
        <f>Daten_BA!Z16</f>
        <v>2.5289418062899074</v>
      </c>
      <c r="DM16" s="308">
        <f>Daten_BA!AA16</f>
        <v>1.7914827474764066</v>
      </c>
      <c r="DN16" s="309">
        <v>0.56974902531606852</v>
      </c>
      <c r="DO16" s="309">
        <v>1.8352876784838374</v>
      </c>
      <c r="DP16" s="309">
        <v>0.40765073251082573</v>
      </c>
      <c r="DQ16" s="309">
        <v>0.41224504285991193</v>
      </c>
      <c r="DR16" s="309">
        <v>0.39301099307273646</v>
      </c>
      <c r="DS16" s="309">
        <v>7.5577891927944698</v>
      </c>
      <c r="DT16" s="309">
        <v>5.0916757828204906</v>
      </c>
      <c r="DU16" s="309">
        <v>11.440351952785518</v>
      </c>
      <c r="DV16" s="309">
        <v>10.690437469782147</v>
      </c>
      <c r="DW16" s="309">
        <v>14.385785521257462</v>
      </c>
      <c r="DX16" s="309">
        <v>34.708657658980698</v>
      </c>
      <c r="DY16" s="309">
        <v>38.750827553001074</v>
      </c>
      <c r="DZ16" s="309">
        <v>28.288027597017205</v>
      </c>
      <c r="EA16" s="309">
        <v>30.571016776393691</v>
      </c>
      <c r="EB16" s="309">
        <v>19.33177570093352</v>
      </c>
      <c r="EC16" s="309">
        <v>100</v>
      </c>
      <c r="ED16" s="309">
        <v>17.174080577321984</v>
      </c>
      <c r="EE16" s="309">
        <v>80.273428709833951</v>
      </c>
      <c r="EF16" s="309">
        <v>58.35850917361428</v>
      </c>
      <c r="EG16" s="309">
        <v>21.914919536219664</v>
      </c>
      <c r="EH16" s="309">
        <v>100</v>
      </c>
      <c r="EI16" s="309">
        <v>58.434650176819545</v>
      </c>
      <c r="EJ16" s="309">
        <v>41.565349823180433</v>
      </c>
      <c r="EK16" s="309">
        <v>33.050680140255082</v>
      </c>
      <c r="EL16" s="309">
        <v>8.514669682925355</v>
      </c>
      <c r="EM16" s="309">
        <v>100</v>
      </c>
      <c r="EN16" s="309">
        <v>12.379426353680783</v>
      </c>
      <c r="EO16" s="309">
        <v>84.030497546300168</v>
      </c>
      <c r="EP16" s="309">
        <v>63.958687980056993</v>
      </c>
      <c r="EQ16" s="367">
        <v>20.071809566243182</v>
      </c>
      <c r="ER16" s="320">
        <f>Daten_BA!AB16</f>
        <v>4.4002697713708701</v>
      </c>
      <c r="ES16" s="308">
        <f>Daten_BA!AC16</f>
        <v>15.221322534700652</v>
      </c>
      <c r="ET16" s="308">
        <f>Daten_BA!AD16</f>
        <v>2.2398289552018076</v>
      </c>
      <c r="EU16" s="308">
        <f>Daten_BA!AE16</f>
        <v>2.4263524419562419</v>
      </c>
      <c r="EV16" s="308">
        <f>Daten_BA!AF16</f>
        <v>1.7369027459826443</v>
      </c>
      <c r="EW16" s="309">
        <v>0.57504611099733993</v>
      </c>
      <c r="EX16" s="309">
        <v>1.8915822915100922</v>
      </c>
      <c r="EY16" s="309">
        <v>0.40327482906595558</v>
      </c>
      <c r="EZ16" s="309">
        <v>0.40675776136645037</v>
      </c>
      <c r="FA16" s="309">
        <v>0.39272610975295208</v>
      </c>
      <c r="FB16" s="309">
        <v>7.7325121671436943</v>
      </c>
      <c r="FC16" s="309">
        <v>5.3185836386771639</v>
      </c>
      <c r="FD16" s="309">
        <v>11.355366658032839</v>
      </c>
      <c r="FE16" s="309">
        <v>10.604781800161813</v>
      </c>
      <c r="FF16" s="309">
        <v>14.196242171189866</v>
      </c>
      <c r="FG16" s="309">
        <v>31.595971620001933</v>
      </c>
      <c r="FH16" s="309">
        <v>35.581007869524704</v>
      </c>
      <c r="FI16" s="309">
        <v>25.529268869000127</v>
      </c>
      <c r="FJ16" s="309">
        <v>27.837383468590758</v>
      </c>
      <c r="FK16" s="309">
        <v>16.852558200709815</v>
      </c>
      <c r="FL16" s="309">
        <v>100</v>
      </c>
      <c r="FM16" s="309">
        <v>16.932627714057059</v>
      </c>
      <c r="FN16" s="309">
        <v>80.423146120511873</v>
      </c>
      <c r="FO16" s="309">
        <v>57.95324427423224</v>
      </c>
      <c r="FP16" s="309">
        <v>22.469901846279637</v>
      </c>
      <c r="FQ16" s="309">
        <v>100</v>
      </c>
      <c r="FR16" s="309">
        <v>59.551294358409791</v>
      </c>
      <c r="FS16" s="309">
        <v>40.448705641590216</v>
      </c>
      <c r="FT16" s="309">
        <v>32.023781499770884</v>
      </c>
      <c r="FU16" s="309">
        <v>8.4249241418193321</v>
      </c>
      <c r="FV16" s="309">
        <v>100</v>
      </c>
      <c r="FW16" s="309">
        <v>12.538712440173763</v>
      </c>
      <c r="FX16" s="309">
        <v>83.780593913631535</v>
      </c>
      <c r="FY16" s="309">
        <v>62.9846003460814</v>
      </c>
      <c r="FZ16" s="313">
        <v>20.795993567550131</v>
      </c>
      <c r="GA16" s="443">
        <f>Daten_BA!AG16</f>
        <v>5.3812821258849795</v>
      </c>
      <c r="GB16" s="227">
        <f>Daten_BA!AH16</f>
        <v>18.499755381622897</v>
      </c>
      <c r="GC16" s="227">
        <f>Daten_BA!AI16</f>
        <v>2.7794946496573285</v>
      </c>
      <c r="GD16" s="227">
        <f>Daten_BA!AJ16</f>
        <v>2.984951488712599</v>
      </c>
      <c r="GE16" s="227">
        <f>Daten_BA!AK16</f>
        <v>2.2439766174867408</v>
      </c>
      <c r="GF16" s="444">
        <v>0.62104435553408976</v>
      </c>
      <c r="GG16" s="444">
        <v>2.2651009486721008</v>
      </c>
      <c r="GH16" s="444">
        <v>0.4085818176667681</v>
      </c>
      <c r="GI16" s="444">
        <v>0.41518080647349098</v>
      </c>
      <c r="GJ16" s="444">
        <v>0.38958087636379185</v>
      </c>
      <c r="GK16" s="444">
        <v>6.2525069230084327</v>
      </c>
      <c r="GL16" s="444">
        <v>4.4816766467065827</v>
      </c>
      <c r="GM16" s="444">
        <v>8.8622213126459748</v>
      </c>
      <c r="GN16" s="444">
        <v>8.3439031170726619</v>
      </c>
      <c r="GO16" s="444">
        <v>10.664216858372576</v>
      </c>
      <c r="GP16" s="444">
        <v>28.561503359381529</v>
      </c>
      <c r="GQ16" s="444">
        <v>32.144430008165394</v>
      </c>
      <c r="GR16" s="444">
        <v>23.109689633411453</v>
      </c>
      <c r="GS16" s="444">
        <v>25.034450687520359</v>
      </c>
      <c r="GT16" s="444">
        <v>16.450084385901238</v>
      </c>
      <c r="GU16" s="444">
        <v>100</v>
      </c>
      <c r="GV16" s="444">
        <v>17.144270931230992</v>
      </c>
      <c r="GW16" s="444">
        <v>79.936480173807098</v>
      </c>
      <c r="GX16" s="444">
        <v>56.834889578616689</v>
      </c>
      <c r="GY16" s="444">
        <v>23.101590595190416</v>
      </c>
      <c r="GZ16" s="444">
        <v>100</v>
      </c>
      <c r="HA16" s="444">
        <v>58.417696404581974</v>
      </c>
      <c r="HB16" s="444">
        <v>41.582303595418033</v>
      </c>
      <c r="HC16" s="444">
        <v>32.11210156206964</v>
      </c>
      <c r="HD16" s="444">
        <v>9.4702020333483841</v>
      </c>
      <c r="HE16" s="444">
        <v>100</v>
      </c>
      <c r="HF16" s="444">
        <v>12.343163729596377</v>
      </c>
      <c r="HG16" s="444">
        <v>83.571814024612209</v>
      </c>
      <c r="HH16" s="444">
        <v>62.029197972821194</v>
      </c>
      <c r="HI16" s="445">
        <v>21.542616051791008</v>
      </c>
      <c r="HJ16" s="443">
        <f>Daten_BA!AL16</f>
        <v>5.1544725495122199</v>
      </c>
      <c r="HK16" s="227">
        <f>Daten_BA!AM16</f>
        <v>18.167137116129481</v>
      </c>
      <c r="HL16" s="227">
        <f>Daten_BA!AN16</f>
        <v>2.5626429394973256</v>
      </c>
      <c r="HM16" s="227">
        <f>Daten_BA!AO16</f>
        <v>2.780687809659967</v>
      </c>
      <c r="HN16" s="227">
        <f>Daten_BA!AP16</f>
        <v>2.0177421334859806</v>
      </c>
      <c r="HO16" s="444">
        <v>0.50109837705630689</v>
      </c>
      <c r="HP16" s="444">
        <v>1.7762266417193511</v>
      </c>
      <c r="HQ16" s="444">
        <v>0.33294769921324624</v>
      </c>
      <c r="HR16" s="444">
        <v>0.33814552004796655</v>
      </c>
      <c r="HS16" s="444">
        <v>0.31867172707534619</v>
      </c>
      <c r="HT16" s="444">
        <v>6.5481816503599815</v>
      </c>
      <c r="HU16" s="444">
        <v>4.6087645969964655</v>
      </c>
      <c r="HV16" s="444">
        <v>9.5160808894858455</v>
      </c>
      <c r="HW16" s="444">
        <v>8.8484311714211099</v>
      </c>
      <c r="HX16" s="444">
        <v>11.803716950263469</v>
      </c>
      <c r="HY16" s="444">
        <v>37.29330513840015</v>
      </c>
      <c r="HZ16" s="444">
        <v>41.253951943110856</v>
      </c>
      <c r="IA16" s="444">
        <v>31.226197640756602</v>
      </c>
      <c r="IB16" s="444">
        <v>33.246432618168079</v>
      </c>
      <c r="IC16" s="444">
        <v>24.281114747176503</v>
      </c>
      <c r="ID16" s="444">
        <v>100</v>
      </c>
      <c r="IE16" s="444">
        <v>17.141266897823058</v>
      </c>
      <c r="IF16" s="444">
        <v>80.005819189559844</v>
      </c>
      <c r="IG16" s="444">
        <v>56.353443287097271</v>
      </c>
      <c r="IH16" s="444">
        <v>23.652375902462563</v>
      </c>
      <c r="II16" s="444">
        <v>100</v>
      </c>
      <c r="IJ16" s="444">
        <v>60.564959752473278</v>
      </c>
      <c r="IK16" s="444">
        <v>39.4350402475267</v>
      </c>
      <c r="IL16" s="444">
        <v>30.524792224385049</v>
      </c>
      <c r="IM16" s="444">
        <v>8.9102480231416532</v>
      </c>
      <c r="IN16" s="444">
        <v>100</v>
      </c>
      <c r="IO16" s="444">
        <v>12.553880081585071</v>
      </c>
      <c r="IP16" s="444">
        <v>83.530541023372024</v>
      </c>
      <c r="IQ16" s="444">
        <v>61.235100834745829</v>
      </c>
      <c r="IR16" s="445">
        <v>22.295440188626195</v>
      </c>
      <c r="IS16" s="443">
        <f>Daten_BA!AQ16</f>
        <v>4.7725708392292061</v>
      </c>
      <c r="IT16" s="227">
        <f>Daten_BA!AR16</f>
        <v>17.533731299854161</v>
      </c>
      <c r="IU16" s="227">
        <f>Daten_BA!AS16</f>
        <v>2.2090935802142444</v>
      </c>
      <c r="IV16" s="227">
        <f>Daten_BA!AT16</f>
        <v>2.4129879562242684</v>
      </c>
      <c r="IW16" s="227">
        <f>Daten_BA!AU16</f>
        <v>1.7180869671534229</v>
      </c>
      <c r="IX16" s="444" t="s">
        <v>821</v>
      </c>
      <c r="IY16" s="444" t="s">
        <v>821</v>
      </c>
      <c r="IZ16" s="444" t="s">
        <v>821</v>
      </c>
      <c r="JA16" s="444" t="s">
        <v>821</v>
      </c>
      <c r="JB16" s="444" t="s">
        <v>821</v>
      </c>
      <c r="JC16" s="444" t="s">
        <v>821</v>
      </c>
      <c r="JD16" s="444" t="s">
        <v>821</v>
      </c>
      <c r="JE16" s="444" t="s">
        <v>821</v>
      </c>
      <c r="JF16" s="444" t="s">
        <v>821</v>
      </c>
      <c r="JG16" s="444" t="s">
        <v>821</v>
      </c>
      <c r="JH16" s="444" t="s">
        <v>821</v>
      </c>
      <c r="JI16" s="444" t="s">
        <v>821</v>
      </c>
      <c r="JJ16" s="444" t="s">
        <v>821</v>
      </c>
      <c r="JK16" s="444" t="s">
        <v>821</v>
      </c>
      <c r="JL16" s="444" t="s">
        <v>821</v>
      </c>
      <c r="JM16" s="444" t="s">
        <v>821</v>
      </c>
      <c r="JN16" s="444" t="s">
        <v>821</v>
      </c>
      <c r="JO16" s="444" t="s">
        <v>821</v>
      </c>
      <c r="JP16" s="444" t="s">
        <v>821</v>
      </c>
      <c r="JQ16" s="444" t="s">
        <v>821</v>
      </c>
      <c r="JR16" s="444" t="s">
        <v>821</v>
      </c>
      <c r="JS16" s="444" t="s">
        <v>821</v>
      </c>
      <c r="JT16" s="444" t="s">
        <v>821</v>
      </c>
      <c r="JU16" s="444" t="s">
        <v>821</v>
      </c>
      <c r="JV16" s="444" t="s">
        <v>821</v>
      </c>
      <c r="JW16" s="444" t="s">
        <v>821</v>
      </c>
      <c r="JX16" s="444" t="s">
        <v>821</v>
      </c>
      <c r="JY16" s="444" t="s">
        <v>821</v>
      </c>
      <c r="JZ16" s="444" t="s">
        <v>821</v>
      </c>
      <c r="KA16" s="445" t="s">
        <v>821</v>
      </c>
    </row>
    <row r="17" spans="1:287" s="1" customFormat="1" ht="12.65" customHeight="1" x14ac:dyDescent="0.2">
      <c r="A17" s="220"/>
      <c r="B17" s="219"/>
      <c r="C17" s="273"/>
      <c r="D17" s="276"/>
      <c r="E17" s="3">
        <f>Daten_BA!E17</f>
        <v>500</v>
      </c>
      <c r="F17" s="229" t="str">
        <f>Daten_BA!F17</f>
        <v>RD Rheinland-Pfalz-Saarland</v>
      </c>
      <c r="G17" s="246"/>
      <c r="H17" s="320">
        <f>Daten_BA!H17</f>
        <v>5.5820560840546491</v>
      </c>
      <c r="I17" s="308">
        <f>Daten_BA!I17</f>
        <v>18.006625489741367</v>
      </c>
      <c r="J17" s="308">
        <f>Daten_BA!J17</f>
        <v>3.3027394126404346</v>
      </c>
      <c r="K17" s="308">
        <f>Daten_BA!K17</f>
        <v>3.5358645913246325</v>
      </c>
      <c r="L17" s="308">
        <f>Daten_BA!L17</f>
        <v>2.2484612980150711</v>
      </c>
      <c r="M17" s="308">
        <v>0.68857120405484318</v>
      </c>
      <c r="N17" s="308">
        <v>2.3326528035779055</v>
      </c>
      <c r="O17" s="308">
        <v>0.51620530157540911</v>
      </c>
      <c r="P17" s="308">
        <v>0.52439634683435088</v>
      </c>
      <c r="Q17" s="308">
        <v>0.46674099906880384</v>
      </c>
      <c r="R17" s="308">
        <v>7.4714001620059838</v>
      </c>
      <c r="S17" s="308">
        <v>4.9353395108481584</v>
      </c>
      <c r="T17" s="308">
        <v>10.277579852507241</v>
      </c>
      <c r="U17" s="308">
        <v>9.9765063850125379</v>
      </c>
      <c r="V17" s="308">
        <v>12.437695606815668</v>
      </c>
      <c r="W17" s="308">
        <v>35.160483743537597</v>
      </c>
      <c r="X17" s="308">
        <v>39.629079189249154</v>
      </c>
      <c r="Y17" s="308">
        <v>30.24389029972906</v>
      </c>
      <c r="Z17" s="308">
        <v>31.282440147927293</v>
      </c>
      <c r="AA17" s="308">
        <v>22.85873566643372</v>
      </c>
      <c r="AB17" s="308">
        <v>100</v>
      </c>
      <c r="AC17" s="308">
        <v>16.090193926198637</v>
      </c>
      <c r="AD17" s="308">
        <v>80.552635410485578</v>
      </c>
      <c r="AE17" s="308">
        <v>65.706855464728548</v>
      </c>
      <c r="AF17" s="308">
        <v>14.845779945757029</v>
      </c>
      <c r="AG17" s="308">
        <v>100</v>
      </c>
      <c r="AH17" s="308">
        <v>53.153023731414464</v>
      </c>
      <c r="AI17" s="308">
        <v>46.846976268585536</v>
      </c>
      <c r="AJ17" s="308">
        <v>40.996615706820428</v>
      </c>
      <c r="AK17" s="308">
        <v>5.8503605617651075</v>
      </c>
      <c r="AL17" s="308">
        <v>100</v>
      </c>
      <c r="AM17" s="308">
        <v>10.915290084844658</v>
      </c>
      <c r="AN17" s="308">
        <v>84.066432976891704</v>
      </c>
      <c r="AO17" s="308">
        <v>72.123187745388819</v>
      </c>
      <c r="AP17" s="337">
        <v>11.943245231502884</v>
      </c>
      <c r="AQ17" s="320">
        <f>Daten_BA!M17</f>
        <v>5.4966301101875041</v>
      </c>
      <c r="AR17" s="308">
        <f>Daten_BA!N17</f>
        <v>18.075672259744529</v>
      </c>
      <c r="AS17" s="308">
        <f>Daten_BA!O17</f>
        <v>3.2105541389828387</v>
      </c>
      <c r="AT17" s="308">
        <f>Daten_BA!P17</f>
        <v>3.4026113148126007</v>
      </c>
      <c r="AU17" s="308">
        <f>Daten_BA!Q17</f>
        <v>2.3544498533379921</v>
      </c>
      <c r="AV17" s="308">
        <v>0.66183605248987998</v>
      </c>
      <c r="AW17" s="308">
        <v>2.1568440243842382</v>
      </c>
      <c r="AX17" s="308">
        <v>0.50477177611066482</v>
      </c>
      <c r="AY17" s="308">
        <v>0.51451507599362767</v>
      </c>
      <c r="AZ17" s="308">
        <v>0.44829866808024948</v>
      </c>
      <c r="BA17" s="308">
        <v>7.2645012017074935</v>
      </c>
      <c r="BB17" s="308">
        <v>4.7749915615030298</v>
      </c>
      <c r="BC17" s="308">
        <v>10.167328853676164</v>
      </c>
      <c r="BD17" s="308">
        <v>9.875864693794405</v>
      </c>
      <c r="BE17" s="308">
        <v>12.057848194546615</v>
      </c>
      <c r="BF17" s="308">
        <v>34.170001464262839</v>
      </c>
      <c r="BG17" s="308">
        <v>39.08387642678494</v>
      </c>
      <c r="BH17" s="308">
        <v>30.207091048629696</v>
      </c>
      <c r="BI17" s="308">
        <v>31.528009970776104</v>
      </c>
      <c r="BJ17" s="308">
        <v>21.696377651452931</v>
      </c>
      <c r="BK17" s="308">
        <v>100</v>
      </c>
      <c r="BL17" s="308">
        <v>16.203460282412181</v>
      </c>
      <c r="BM17" s="308">
        <v>80.628058962829314</v>
      </c>
      <c r="BN17" s="308">
        <v>65.563610877745987</v>
      </c>
      <c r="BO17" s="308">
        <v>15.064448085083326</v>
      </c>
      <c r="BP17" s="308">
        <v>100</v>
      </c>
      <c r="BQ17" s="308">
        <v>54.087923870957141</v>
      </c>
      <c r="BR17" s="308">
        <v>45.912076129042866</v>
      </c>
      <c r="BS17" s="308">
        <v>39.611767250377675</v>
      </c>
      <c r="BT17" s="308">
        <v>6.3003088786651906</v>
      </c>
      <c r="BU17" s="308">
        <v>100</v>
      </c>
      <c r="BV17" s="308">
        <v>10.948711253601854</v>
      </c>
      <c r="BW17" s="308">
        <v>84.333048759080555</v>
      </c>
      <c r="BX17" s="308">
        <v>71.924006801094194</v>
      </c>
      <c r="BY17" s="312">
        <v>12.409041957986355</v>
      </c>
      <c r="BZ17" s="320">
        <f>Daten_BA!R17</f>
        <v>5.1855389744835998</v>
      </c>
      <c r="CA17" s="308">
        <f>Daten_BA!S17</f>
        <v>16.638184093069651</v>
      </c>
      <c r="CB17" s="308">
        <f>Daten_BA!T17</f>
        <v>3.0964519526028225</v>
      </c>
      <c r="CC17" s="308">
        <f>Daten_BA!U17</f>
        <v>3.2618240215019578</v>
      </c>
      <c r="CD17" s="308">
        <f>Daten_BA!V17</f>
        <v>2.3727086430892879</v>
      </c>
      <c r="CE17" s="309">
        <v>0.62936203110258426</v>
      </c>
      <c r="CF17" s="309">
        <v>1.9613569072316588</v>
      </c>
      <c r="CG17" s="309">
        <v>0.48702860904930173</v>
      </c>
      <c r="CH17" s="309">
        <v>0.4937962497909667</v>
      </c>
      <c r="CI17" s="309">
        <v>0.44948151646859263</v>
      </c>
      <c r="CJ17" s="309">
        <v>7.5376887372694972</v>
      </c>
      <c r="CK17" s="309">
        <v>5.1460229968703164</v>
      </c>
      <c r="CL17" s="309">
        <v>10.489795435516111</v>
      </c>
      <c r="CM17" s="309">
        <v>10.229463084574681</v>
      </c>
      <c r="CN17" s="309">
        <v>12.061072937955947</v>
      </c>
      <c r="CO17" s="309">
        <v>32.764382251421729</v>
      </c>
      <c r="CP17" s="309">
        <v>39.750376777044707</v>
      </c>
      <c r="CQ17" s="309">
        <v>28.943676034378036</v>
      </c>
      <c r="CR17" s="309">
        <v>30.320560769284079</v>
      </c>
      <c r="CS17" s="309">
        <v>20.66076597639724</v>
      </c>
      <c r="CT17" s="309">
        <v>100</v>
      </c>
      <c r="CU17" s="309">
        <v>16.098802700865363</v>
      </c>
      <c r="CV17" s="309">
        <v>80.945516442031419</v>
      </c>
      <c r="CW17" s="309">
        <v>65.188362281577255</v>
      </c>
      <c r="CX17" s="309">
        <v>15.757154160454157</v>
      </c>
      <c r="CY17" s="309">
        <v>100</v>
      </c>
      <c r="CZ17" s="309">
        <v>51.969570551363852</v>
      </c>
      <c r="DA17" s="309">
        <v>48.030429448636148</v>
      </c>
      <c r="DB17" s="309">
        <v>41.10956773335753</v>
      </c>
      <c r="DC17" s="309">
        <v>6.9208617152786118</v>
      </c>
      <c r="DD17" s="309">
        <v>100</v>
      </c>
      <c r="DE17" s="309">
        <v>11.10264949749477</v>
      </c>
      <c r="DF17" s="309">
        <v>84.512375792709065</v>
      </c>
      <c r="DG17" s="309">
        <v>71.605846638422776</v>
      </c>
      <c r="DH17" s="313">
        <v>12.906529154286279</v>
      </c>
      <c r="DI17" s="307">
        <f>Daten_BA!W17</f>
        <v>4.7564344409218995</v>
      </c>
      <c r="DJ17" s="308">
        <f>Daten_BA!X17</f>
        <v>16.228687743207022</v>
      </c>
      <c r="DK17" s="308">
        <f>Daten_BA!Y17</f>
        <v>2.6449625872560505</v>
      </c>
      <c r="DL17" s="308">
        <f>Daten_BA!Z17</f>
        <v>2.7858443791698297</v>
      </c>
      <c r="DM17" s="308">
        <f>Daten_BA!AA17</f>
        <v>2.0524313440685895</v>
      </c>
      <c r="DN17" s="309">
        <v>0.62515510654205808</v>
      </c>
      <c r="DO17" s="309">
        <v>2.275203293151955</v>
      </c>
      <c r="DP17" s="309">
        <v>0.43420089670704531</v>
      </c>
      <c r="DQ17" s="309">
        <v>0.43837323595335231</v>
      </c>
      <c r="DR17" s="309">
        <v>0.41198571823715191</v>
      </c>
      <c r="DS17" s="309">
        <v>7.9611589048810814</v>
      </c>
      <c r="DT17" s="309">
        <v>5.8038528127013089</v>
      </c>
      <c r="DU17" s="309">
        <v>10.618411119247474</v>
      </c>
      <c r="DV17" s="309">
        <v>10.309480749169342</v>
      </c>
      <c r="DW17" s="309">
        <v>12.387121356448752</v>
      </c>
      <c r="DX17" s="309">
        <v>31.587371260265833</v>
      </c>
      <c r="DY17" s="309">
        <v>34.563559149717413</v>
      </c>
      <c r="DZ17" s="309">
        <v>28.002751623272719</v>
      </c>
      <c r="EA17" s="309">
        <v>29.572626105183662</v>
      </c>
      <c r="EB17" s="309">
        <v>19.058112026862187</v>
      </c>
      <c r="EC17" s="309">
        <v>100</v>
      </c>
      <c r="ED17" s="309">
        <v>16.311465084047175</v>
      </c>
      <c r="EE17" s="309">
        <v>80.844170017093518</v>
      </c>
      <c r="EF17" s="309">
        <v>64.816889557141039</v>
      </c>
      <c r="EG17" s="309">
        <v>16.027280459952483</v>
      </c>
      <c r="EH17" s="309">
        <v>100</v>
      </c>
      <c r="EI17" s="309">
        <v>55.304289877229941</v>
      </c>
      <c r="EJ17" s="309">
        <v>44.69571012277008</v>
      </c>
      <c r="EK17" s="309">
        <v>38.062130803500295</v>
      </c>
      <c r="EL17" s="309">
        <v>6.6335793192697885</v>
      </c>
      <c r="EM17" s="309">
        <v>100</v>
      </c>
      <c r="EN17" s="309">
        <v>11.356959643787132</v>
      </c>
      <c r="EO17" s="309">
        <v>84.468085972684648</v>
      </c>
      <c r="EP17" s="309">
        <v>71.112168453095308</v>
      </c>
      <c r="EQ17" s="367">
        <v>13.355917519589349</v>
      </c>
      <c r="ER17" s="320">
        <f>Daten_BA!AB17</f>
        <v>4.696323729526819</v>
      </c>
      <c r="ES17" s="308">
        <f>Daten_BA!AC17</f>
        <v>15.999594188438468</v>
      </c>
      <c r="ET17" s="308">
        <f>Daten_BA!AD17</f>
        <v>2.5938532036907036</v>
      </c>
      <c r="EU17" s="308">
        <f>Daten_BA!AE17</f>
        <v>2.729365233946131</v>
      </c>
      <c r="EV17" s="308">
        <f>Daten_BA!AF17</f>
        <v>2.0416884072224022</v>
      </c>
      <c r="EW17" s="309">
        <v>0.63564780473608162</v>
      </c>
      <c r="EX17" s="309">
        <v>2.395451408460251</v>
      </c>
      <c r="EY17" s="309">
        <v>0.42800387711381427</v>
      </c>
      <c r="EZ17" s="309">
        <v>0.43341716518812889</v>
      </c>
      <c r="FA17" s="309">
        <v>0.40063861518102967</v>
      </c>
      <c r="FB17" s="309">
        <v>7.7189384569044606</v>
      </c>
      <c r="FC17" s="309">
        <v>5.7363846694566929</v>
      </c>
      <c r="FD17" s="309">
        <v>10.197802578227417</v>
      </c>
      <c r="FE17" s="309">
        <v>9.9247897029986856</v>
      </c>
      <c r="FF17" s="309">
        <v>11.688565837293691</v>
      </c>
      <c r="FG17" s="309">
        <v>28.961567279917283</v>
      </c>
      <c r="FH17" s="309">
        <v>31.408539969481136</v>
      </c>
      <c r="FI17" s="309">
        <v>25.974154741051741</v>
      </c>
      <c r="FJ17" s="309">
        <v>27.44294451391206</v>
      </c>
      <c r="FK17" s="309">
        <v>17.987900764064765</v>
      </c>
      <c r="FL17" s="309">
        <v>100</v>
      </c>
      <c r="FM17" s="309">
        <v>16.057985497682314</v>
      </c>
      <c r="FN17" s="309">
        <v>80.997478670534989</v>
      </c>
      <c r="FO17" s="309">
        <v>64.457537447600629</v>
      </c>
      <c r="FP17" s="309">
        <v>16.539941222934367</v>
      </c>
      <c r="FQ17" s="309">
        <v>100</v>
      </c>
      <c r="FR17" s="309">
        <v>55.711464003866077</v>
      </c>
      <c r="FS17" s="309">
        <v>44.288535996133938</v>
      </c>
      <c r="FT17" s="309">
        <v>37.470050512502624</v>
      </c>
      <c r="FU17" s="309">
        <v>6.8184854836313162</v>
      </c>
      <c r="FV17" s="309">
        <v>100</v>
      </c>
      <c r="FW17" s="309">
        <v>11.483792939594615</v>
      </c>
      <c r="FX17" s="309">
        <v>84.242023098315073</v>
      </c>
      <c r="FY17" s="309">
        <v>70.329682897315379</v>
      </c>
      <c r="FZ17" s="313">
        <v>13.91234020099969</v>
      </c>
      <c r="GA17" s="443">
        <f>Daten_BA!AG17</f>
        <v>5.5955488633933195</v>
      </c>
      <c r="GB17" s="227">
        <f>Daten_BA!AH17</f>
        <v>19.056306858896242</v>
      </c>
      <c r="GC17" s="227">
        <f>Daten_BA!AI17</f>
        <v>3.1124620430990424</v>
      </c>
      <c r="GD17" s="227">
        <f>Daten_BA!AJ17</f>
        <v>3.2712536220003172</v>
      </c>
      <c r="GE17" s="227">
        <f>Daten_BA!AK17</f>
        <v>2.4860351043635571</v>
      </c>
      <c r="GF17" s="444">
        <v>0.64848639237389682</v>
      </c>
      <c r="GG17" s="444">
        <v>2.5614201648155719</v>
      </c>
      <c r="GH17" s="444">
        <v>0.42876835758198573</v>
      </c>
      <c r="GI17" s="444">
        <v>0.43468010687364983</v>
      </c>
      <c r="GJ17" s="444">
        <v>0.40023891889335966</v>
      </c>
      <c r="GK17" s="444">
        <v>6.5147535350894152</v>
      </c>
      <c r="GL17" s="444">
        <v>4.9284719959719165</v>
      </c>
      <c r="GM17" s="444">
        <v>8.4953179364816425</v>
      </c>
      <c r="GN17" s="444">
        <v>8.2916297704309105</v>
      </c>
      <c r="GO17" s="444">
        <v>9.5533099113810938</v>
      </c>
      <c r="GP17" s="444">
        <v>28.482285689908942</v>
      </c>
      <c r="GQ17" s="444">
        <v>31.035336888216293</v>
      </c>
      <c r="GR17" s="444">
        <v>25.352888702314065</v>
      </c>
      <c r="GS17" s="444">
        <v>26.589476949080776</v>
      </c>
      <c r="GT17" s="444">
        <v>18.945676773484145</v>
      </c>
      <c r="GU17" s="444">
        <v>100</v>
      </c>
      <c r="GV17" s="444">
        <v>16.131395149727911</v>
      </c>
      <c r="GW17" s="444">
        <v>80.607974992927296</v>
      </c>
      <c r="GX17" s="444">
        <v>63.541649196625336</v>
      </c>
      <c r="GY17" s="444">
        <v>17.066325796301964</v>
      </c>
      <c r="GZ17" s="444">
        <v>100</v>
      </c>
      <c r="HA17" s="444">
        <v>55.679116286868954</v>
      </c>
      <c r="HB17" s="444">
        <v>44.320883713131046</v>
      </c>
      <c r="HC17" s="444">
        <v>37.129009883589426</v>
      </c>
      <c r="HD17" s="444">
        <v>7.1918738295416142</v>
      </c>
      <c r="HE17" s="444">
        <v>100</v>
      </c>
      <c r="HF17" s="444">
        <v>11.255332467539587</v>
      </c>
      <c r="HG17" s="444">
        <v>84.005741226935342</v>
      </c>
      <c r="HH17" s="444">
        <v>69.586352398702829</v>
      </c>
      <c r="HI17" s="445">
        <v>14.419388828232515</v>
      </c>
      <c r="HJ17" s="443">
        <f>Daten_BA!AL17</f>
        <v>5.3185012095966249</v>
      </c>
      <c r="HK17" s="227">
        <f>Daten_BA!AM17</f>
        <v>18.535139750885332</v>
      </c>
      <c r="HL17" s="227">
        <f>Daten_BA!AN17</f>
        <v>2.889677591848935</v>
      </c>
      <c r="HM17" s="227">
        <f>Daten_BA!AO17</f>
        <v>3.0608273366962209</v>
      </c>
      <c r="HN17" s="227">
        <f>Daten_BA!AP17</f>
        <v>2.2427081815152645</v>
      </c>
      <c r="HO17" s="444">
        <v>0.53084859114651528</v>
      </c>
      <c r="HP17" s="444">
        <v>2.0543677069771253</v>
      </c>
      <c r="HQ17" s="444">
        <v>0.34812863436087627</v>
      </c>
      <c r="HR17" s="444">
        <v>0.3519751399291276</v>
      </c>
      <c r="HS17" s="444">
        <v>0.33049899423756168</v>
      </c>
      <c r="HT17" s="444">
        <v>6.750306938048162</v>
      </c>
      <c r="HU17" s="444">
        <v>5.054128977523928</v>
      </c>
      <c r="HV17" s="444">
        <v>8.9423674629251355</v>
      </c>
      <c r="HW17" s="444">
        <v>8.6156653144231505</v>
      </c>
      <c r="HX17" s="444">
        <v>10.621674884521513</v>
      </c>
      <c r="HY17" s="444">
        <v>37.406899156065435</v>
      </c>
      <c r="HZ17" s="444">
        <v>40.43866426820852</v>
      </c>
      <c r="IA17" s="444">
        <v>33.55486481852261</v>
      </c>
      <c r="IB17" s="444">
        <v>34.906007484917154</v>
      </c>
      <c r="IC17" s="444">
        <v>26.594124738277795</v>
      </c>
      <c r="ID17" s="444">
        <v>100</v>
      </c>
      <c r="IE17" s="444">
        <v>16.139550426402003</v>
      </c>
      <c r="IF17" s="444">
        <v>80.750980310465323</v>
      </c>
      <c r="IG17" s="444">
        <v>63.227307385374154</v>
      </c>
      <c r="IH17" s="444">
        <v>17.52367292509118</v>
      </c>
      <c r="II17" s="444">
        <v>100</v>
      </c>
      <c r="IJ17" s="444">
        <v>56.820405471246794</v>
      </c>
      <c r="IK17" s="444">
        <v>43.179594528753199</v>
      </c>
      <c r="IL17" s="444">
        <v>36.104871607639097</v>
      </c>
      <c r="IM17" s="444">
        <v>7.0747229211141045</v>
      </c>
      <c r="IN17" s="444">
        <v>100</v>
      </c>
      <c r="IO17" s="444">
        <v>11.61293569420727</v>
      </c>
      <c r="IP17" s="444">
        <v>83.956377489397397</v>
      </c>
      <c r="IQ17" s="444">
        <v>68.919290381630134</v>
      </c>
      <c r="IR17" s="445">
        <v>15.037087107767263</v>
      </c>
      <c r="IS17" s="443">
        <f>Daten_BA!AQ17</f>
        <v>4.885082087398577</v>
      </c>
      <c r="IT17" s="227">
        <f>Daten_BA!AR17</f>
        <v>17.445034116518748</v>
      </c>
      <c r="IU17" s="227">
        <f>Daten_BA!AS17</f>
        <v>2.5649656458217636</v>
      </c>
      <c r="IV17" s="227">
        <f>Daten_BA!AT17</f>
        <v>2.7172109491287348</v>
      </c>
      <c r="IW17" s="227">
        <f>Daten_BA!AU17</f>
        <v>2.0098885980973478</v>
      </c>
      <c r="IX17" s="444" t="s">
        <v>821</v>
      </c>
      <c r="IY17" s="444" t="s">
        <v>821</v>
      </c>
      <c r="IZ17" s="444" t="s">
        <v>821</v>
      </c>
      <c r="JA17" s="444" t="s">
        <v>821</v>
      </c>
      <c r="JB17" s="444" t="s">
        <v>821</v>
      </c>
      <c r="JC17" s="444" t="s">
        <v>821</v>
      </c>
      <c r="JD17" s="444" t="s">
        <v>821</v>
      </c>
      <c r="JE17" s="444" t="s">
        <v>821</v>
      </c>
      <c r="JF17" s="444" t="s">
        <v>821</v>
      </c>
      <c r="JG17" s="444" t="s">
        <v>821</v>
      </c>
      <c r="JH17" s="444" t="s">
        <v>821</v>
      </c>
      <c r="JI17" s="444" t="s">
        <v>821</v>
      </c>
      <c r="JJ17" s="444" t="s">
        <v>821</v>
      </c>
      <c r="JK17" s="444" t="s">
        <v>821</v>
      </c>
      <c r="JL17" s="444" t="s">
        <v>821</v>
      </c>
      <c r="JM17" s="444" t="s">
        <v>821</v>
      </c>
      <c r="JN17" s="444" t="s">
        <v>821</v>
      </c>
      <c r="JO17" s="444" t="s">
        <v>821</v>
      </c>
      <c r="JP17" s="444" t="s">
        <v>821</v>
      </c>
      <c r="JQ17" s="444" t="s">
        <v>821</v>
      </c>
      <c r="JR17" s="444" t="s">
        <v>821</v>
      </c>
      <c r="JS17" s="444" t="s">
        <v>821</v>
      </c>
      <c r="JT17" s="444" t="s">
        <v>821</v>
      </c>
      <c r="JU17" s="444" t="s">
        <v>821</v>
      </c>
      <c r="JV17" s="444" t="s">
        <v>821</v>
      </c>
      <c r="JW17" s="444" t="s">
        <v>821</v>
      </c>
      <c r="JX17" s="444" t="s">
        <v>821</v>
      </c>
      <c r="JY17" s="444" t="s">
        <v>821</v>
      </c>
      <c r="JZ17" s="444" t="s">
        <v>821</v>
      </c>
      <c r="KA17" s="445" t="s">
        <v>821</v>
      </c>
    </row>
    <row r="18" spans="1:287" s="1" customFormat="1" ht="12.65" customHeight="1" x14ac:dyDescent="0.2">
      <c r="A18" s="220"/>
      <c r="B18" s="219"/>
      <c r="C18" s="273"/>
      <c r="D18" s="276"/>
      <c r="E18" s="3">
        <f>Daten_BA!E18</f>
        <v>600</v>
      </c>
      <c r="F18" s="229" t="str">
        <f>Daten_BA!F18</f>
        <v>RD Baden-Württemberg</v>
      </c>
      <c r="G18" s="246"/>
      <c r="H18" s="320">
        <f>Daten_BA!H18</f>
        <v>3.8446233698750976</v>
      </c>
      <c r="I18" s="308">
        <f>Daten_BA!I18</f>
        <v>11.455080517032252</v>
      </c>
      <c r="J18" s="308">
        <f>Daten_BA!J18</f>
        <v>2.4541449896163292</v>
      </c>
      <c r="K18" s="308">
        <f>Daten_BA!K18</f>
        <v>2.6182743420842414</v>
      </c>
      <c r="L18" s="308">
        <f>Daten_BA!L18</f>
        <v>1.8877902143161025</v>
      </c>
      <c r="M18" s="308">
        <v>0.54712679001744235</v>
      </c>
      <c r="N18" s="308">
        <v>1.6386582399826271</v>
      </c>
      <c r="O18" s="308">
        <v>0.42457735877339836</v>
      </c>
      <c r="P18" s="308">
        <v>0.43524545186985308</v>
      </c>
      <c r="Q18" s="308">
        <v>0.38048121694004616</v>
      </c>
      <c r="R18" s="308">
        <v>8.7343036974429413</v>
      </c>
      <c r="S18" s="308">
        <v>5.7402272840304445</v>
      </c>
      <c r="T18" s="308">
        <v>11.661606473751812</v>
      </c>
      <c r="U18" s="308">
        <v>11.299357115690183</v>
      </c>
      <c r="V18" s="308">
        <v>13.399463987729074</v>
      </c>
      <c r="W18" s="308">
        <v>31.526529797470182</v>
      </c>
      <c r="X18" s="308">
        <v>37.283855713570148</v>
      </c>
      <c r="Y18" s="308">
        <v>26.099926297727993</v>
      </c>
      <c r="Z18" s="308">
        <v>27.207799928659188</v>
      </c>
      <c r="AA18" s="308">
        <v>20.808003466597928</v>
      </c>
      <c r="AB18" s="308">
        <v>100</v>
      </c>
      <c r="AC18" s="308">
        <v>15.97430019610124</v>
      </c>
      <c r="AD18" s="308">
        <v>80.562968711021384</v>
      </c>
      <c r="AE18" s="308">
        <v>62.078793625765506</v>
      </c>
      <c r="AF18" s="308">
        <v>18.484175085255888</v>
      </c>
      <c r="AG18" s="308">
        <v>100</v>
      </c>
      <c r="AH18" s="308">
        <v>49.302746599769677</v>
      </c>
      <c r="AI18" s="308">
        <v>50.697253400230323</v>
      </c>
      <c r="AJ18" s="308">
        <v>41.831077193212494</v>
      </c>
      <c r="AK18" s="308">
        <v>8.8661762070178334</v>
      </c>
      <c r="AL18" s="308">
        <v>100</v>
      </c>
      <c r="AM18" s="308">
        <v>11.830766242983884</v>
      </c>
      <c r="AN18" s="308">
        <v>83.202968039622476</v>
      </c>
      <c r="AO18" s="308">
        <v>66.994999278884237</v>
      </c>
      <c r="AP18" s="337">
        <v>16.207968760738233</v>
      </c>
      <c r="AQ18" s="320">
        <f>Daten_BA!M18</f>
        <v>3.7809429411169453</v>
      </c>
      <c r="AR18" s="308">
        <f>Daten_BA!N18</f>
        <v>11.474739617911041</v>
      </c>
      <c r="AS18" s="308">
        <f>Daten_BA!O18</f>
        <v>2.4121131441798731</v>
      </c>
      <c r="AT18" s="308">
        <f>Daten_BA!P18</f>
        <v>2.5604530664963931</v>
      </c>
      <c r="AU18" s="308">
        <f>Daten_BA!Q18</f>
        <v>1.9094655230990654</v>
      </c>
      <c r="AV18" s="308">
        <v>0.54057038291594772</v>
      </c>
      <c r="AW18" s="308">
        <v>1.5318170953564045</v>
      </c>
      <c r="AX18" s="308">
        <v>0.43195910715934771</v>
      </c>
      <c r="AY18" s="308">
        <v>0.44456364978212037</v>
      </c>
      <c r="AZ18" s="308">
        <v>0.38266043216707879</v>
      </c>
      <c r="BA18" s="308">
        <v>8.810182887602247</v>
      </c>
      <c r="BB18" s="308">
        <v>5.710549668283373</v>
      </c>
      <c r="BC18" s="308">
        <v>11.864195976999108</v>
      </c>
      <c r="BD18" s="308">
        <v>11.433812873159264</v>
      </c>
      <c r="BE18" s="308">
        <v>13.820201519656495</v>
      </c>
      <c r="BF18" s="308">
        <v>30.46601696621385</v>
      </c>
      <c r="BG18" s="308">
        <v>36.884964929437231</v>
      </c>
      <c r="BH18" s="308">
        <v>25.626906652676684</v>
      </c>
      <c r="BI18" s="308">
        <v>26.9661096589072</v>
      </c>
      <c r="BJ18" s="308">
        <v>19.562639696252152</v>
      </c>
      <c r="BK18" s="308">
        <v>100</v>
      </c>
      <c r="BL18" s="308">
        <v>15.838756671092606</v>
      </c>
      <c r="BM18" s="308">
        <v>80.761901048947408</v>
      </c>
      <c r="BN18" s="308">
        <v>61.610030372811707</v>
      </c>
      <c r="BO18" s="308">
        <v>19.151870676135697</v>
      </c>
      <c r="BP18" s="308">
        <v>100</v>
      </c>
      <c r="BQ18" s="308">
        <v>49.754076365492004</v>
      </c>
      <c r="BR18" s="308">
        <v>50.245923634507996</v>
      </c>
      <c r="BS18" s="308">
        <v>41.046009327499185</v>
      </c>
      <c r="BT18" s="308">
        <v>9.1999143070088092</v>
      </c>
      <c r="BU18" s="308">
        <v>100</v>
      </c>
      <c r="BV18" s="308">
        <v>11.778888197558608</v>
      </c>
      <c r="BW18" s="308">
        <v>83.37348464098325</v>
      </c>
      <c r="BX18" s="308">
        <v>66.397232335303386</v>
      </c>
      <c r="BY18" s="312">
        <v>16.97625230567985</v>
      </c>
      <c r="BZ18" s="320">
        <f>Daten_BA!R18</f>
        <v>3.4986481517270023</v>
      </c>
      <c r="CA18" s="308">
        <f>Daten_BA!S18</f>
        <v>10.395046514629877</v>
      </c>
      <c r="CB18" s="308">
        <f>Daten_BA!T18</f>
        <v>2.2895219819589707</v>
      </c>
      <c r="CC18" s="308">
        <f>Daten_BA!U18</f>
        <v>2.4289622679962397</v>
      </c>
      <c r="CD18" s="308">
        <f>Daten_BA!V18</f>
        <v>1.8346060255850474</v>
      </c>
      <c r="CE18" s="309">
        <v>0.51079955118787601</v>
      </c>
      <c r="CF18" s="309">
        <v>1.3224425368830359</v>
      </c>
      <c r="CG18" s="309">
        <v>0.42486794495551283</v>
      </c>
      <c r="CH18" s="309">
        <v>0.43563090836548923</v>
      </c>
      <c r="CI18" s="309">
        <v>0.384791582580016</v>
      </c>
      <c r="CJ18" s="309">
        <v>9.3734666119130914</v>
      </c>
      <c r="CK18" s="309">
        <v>6.0929663487600063</v>
      </c>
      <c r="CL18" s="309">
        <v>12.574009624645196</v>
      </c>
      <c r="CM18" s="309">
        <v>12.127279396507545</v>
      </c>
      <c r="CN18" s="309">
        <v>14.504442867402275</v>
      </c>
      <c r="CO18" s="309">
        <v>29.30912228895296</v>
      </c>
      <c r="CP18" s="309">
        <v>37.959123182840706</v>
      </c>
      <c r="CQ18" s="309">
        <v>24.623973045770128</v>
      </c>
      <c r="CR18" s="309">
        <v>26.162481096759699</v>
      </c>
      <c r="CS18" s="309">
        <v>18.009898921862476</v>
      </c>
      <c r="CT18" s="309">
        <v>100</v>
      </c>
      <c r="CU18" s="309">
        <v>15.538156729114744</v>
      </c>
      <c r="CV18" s="309">
        <v>81.031849411100509</v>
      </c>
      <c r="CW18" s="309">
        <v>61.171395416490284</v>
      </c>
      <c r="CX18" s="309">
        <v>19.860453994610239</v>
      </c>
      <c r="CY18" s="309">
        <v>100</v>
      </c>
      <c r="CZ18" s="309">
        <v>47.718275984857335</v>
      </c>
      <c r="DA18" s="309">
        <v>52.281724015142672</v>
      </c>
      <c r="DB18" s="309">
        <v>42.380564275132251</v>
      </c>
      <c r="DC18" s="309">
        <v>9.9011597400104154</v>
      </c>
      <c r="DD18" s="309">
        <v>100</v>
      </c>
      <c r="DE18" s="309">
        <v>11.838192190226122</v>
      </c>
      <c r="DF18" s="309">
        <v>83.377968677644759</v>
      </c>
      <c r="DG18" s="309">
        <v>65.726396548966648</v>
      </c>
      <c r="DH18" s="313">
        <v>17.651572128678115</v>
      </c>
      <c r="DI18" s="307">
        <f>Daten_BA!W18</f>
        <v>3.1675342809317049</v>
      </c>
      <c r="DJ18" s="308">
        <f>Daten_BA!X18</f>
        <v>10.281717262520523</v>
      </c>
      <c r="DK18" s="308">
        <f>Daten_BA!Y18</f>
        <v>1.9269374832786974</v>
      </c>
      <c r="DL18" s="308">
        <f>Daten_BA!Z18</f>
        <v>2.0407619110436506</v>
      </c>
      <c r="DM18" s="308">
        <f>Daten_BA!AA18</f>
        <v>1.5713175520884604</v>
      </c>
      <c r="DN18" s="309">
        <v>0.49458583091090902</v>
      </c>
      <c r="DO18" s="309">
        <v>1.5754434505714898</v>
      </c>
      <c r="DP18" s="309">
        <v>0.36737143991424703</v>
      </c>
      <c r="DQ18" s="309">
        <v>0.37406820445337835</v>
      </c>
      <c r="DR18" s="309">
        <v>0.34360780999778417</v>
      </c>
      <c r="DS18" s="309">
        <v>9.9133855321696238</v>
      </c>
      <c r="DT18" s="309">
        <v>6.9714902039840734</v>
      </c>
      <c r="DU18" s="309">
        <v>13.075998959002414</v>
      </c>
      <c r="DV18" s="309">
        <v>12.53998154487925</v>
      </c>
      <c r="DW18" s="309">
        <v>15.252929332351824</v>
      </c>
      <c r="DX18" s="309">
        <v>28.220822476860253</v>
      </c>
      <c r="DY18" s="309">
        <v>32.672449930035697</v>
      </c>
      <c r="DZ18" s="309">
        <v>23.72668882753964</v>
      </c>
      <c r="EA18" s="309">
        <v>25.467972778481002</v>
      </c>
      <c r="EB18" s="309">
        <v>16.678442403317113</v>
      </c>
      <c r="EC18" s="309">
        <v>100</v>
      </c>
      <c r="ED18" s="309">
        <v>15.564558465411677</v>
      </c>
      <c r="EE18" s="309">
        <v>81.050365015592931</v>
      </c>
      <c r="EF18" s="309">
        <v>60.805016077550988</v>
      </c>
      <c r="EG18" s="309">
        <v>20.245348938041943</v>
      </c>
      <c r="EH18" s="309">
        <v>100</v>
      </c>
      <c r="EI18" s="309">
        <v>51.732172630169217</v>
      </c>
      <c r="EJ18" s="309">
        <v>48.26782736983079</v>
      </c>
      <c r="EK18" s="309">
        <v>38.539077290217733</v>
      </c>
      <c r="EL18" s="309">
        <v>9.7287500796130555</v>
      </c>
      <c r="EM18" s="309">
        <v>100</v>
      </c>
      <c r="EN18" s="309">
        <v>11.958662427841631</v>
      </c>
      <c r="EO18" s="309">
        <v>83.344493787267439</v>
      </c>
      <c r="EP18" s="309">
        <v>65.02107872643866</v>
      </c>
      <c r="EQ18" s="367">
        <v>18.323415060828772</v>
      </c>
      <c r="ER18" s="320">
        <f>Daten_BA!AB18</f>
        <v>3.1563203759835372</v>
      </c>
      <c r="ES18" s="308">
        <f>Daten_BA!AC18</f>
        <v>10.28539224243565</v>
      </c>
      <c r="ET18" s="308">
        <f>Daten_BA!AD18</f>
        <v>1.9203595900316763</v>
      </c>
      <c r="EU18" s="308">
        <f>Daten_BA!AE18</f>
        <v>2.0355364461891838</v>
      </c>
      <c r="EV18" s="308">
        <f>Daten_BA!AF18</f>
        <v>1.5715590593370934</v>
      </c>
      <c r="EW18" s="309">
        <v>0.51662703271806765</v>
      </c>
      <c r="EX18" s="309">
        <v>1.7307963209673454</v>
      </c>
      <c r="EY18" s="309">
        <v>0.37298345190905269</v>
      </c>
      <c r="EZ18" s="309">
        <v>0.38137840290434871</v>
      </c>
      <c r="FA18" s="309">
        <v>0.34458845802648236</v>
      </c>
      <c r="FB18" s="309">
        <v>9.6437849762778889</v>
      </c>
      <c r="FC18" s="309">
        <v>6.9389899319616868</v>
      </c>
      <c r="FD18" s="309">
        <v>12.52793601624094</v>
      </c>
      <c r="FE18" s="309">
        <v>11.997576114186094</v>
      </c>
      <c r="FF18" s="309">
        <v>14.611655510316696</v>
      </c>
      <c r="FG18" s="309">
        <v>25.423596140297981</v>
      </c>
      <c r="FH18" s="309">
        <v>29.324307652787841</v>
      </c>
      <c r="FI18" s="309">
        <v>21.456673756794533</v>
      </c>
      <c r="FJ18" s="309">
        <v>23.010242481756414</v>
      </c>
      <c r="FK18" s="309">
        <v>15.373345976098159</v>
      </c>
      <c r="FL18" s="309">
        <v>100</v>
      </c>
      <c r="FM18" s="309">
        <v>15.440116811956489</v>
      </c>
      <c r="FN18" s="309">
        <v>81.13308586307906</v>
      </c>
      <c r="FO18" s="309">
        <v>60.307603780782436</v>
      </c>
      <c r="FP18" s="309">
        <v>20.825482082296613</v>
      </c>
      <c r="FQ18" s="309">
        <v>100</v>
      </c>
      <c r="FR18" s="309">
        <v>51.633890762025395</v>
      </c>
      <c r="FS18" s="309">
        <v>48.366109237974612</v>
      </c>
      <c r="FT18" s="309">
        <v>38.479490417050563</v>
      </c>
      <c r="FU18" s="309">
        <v>9.8866188209240491</v>
      </c>
      <c r="FV18" s="309">
        <v>100</v>
      </c>
      <c r="FW18" s="309">
        <v>11.877131245700966</v>
      </c>
      <c r="FX18" s="309">
        <v>83.397287597858337</v>
      </c>
      <c r="FY18" s="309">
        <v>64.367192694241524</v>
      </c>
      <c r="FZ18" s="313">
        <v>19.030094903616806</v>
      </c>
      <c r="GA18" s="443">
        <f>Daten_BA!AG18</f>
        <v>4.117030697067011</v>
      </c>
      <c r="GB18" s="227">
        <f>Daten_BA!AH18</f>
        <v>13.380045560740546</v>
      </c>
      <c r="GC18" s="227">
        <f>Daten_BA!AI18</f>
        <v>2.522171317545677</v>
      </c>
      <c r="GD18" s="227">
        <f>Daten_BA!AJ18</f>
        <v>2.6844687187489802</v>
      </c>
      <c r="GE18" s="227">
        <f>Daten_BA!AK18</f>
        <v>2.0465124674168678</v>
      </c>
      <c r="GF18" s="444">
        <v>0.55341277434211478</v>
      </c>
      <c r="GG18" s="444">
        <v>2.0203065165264422</v>
      </c>
      <c r="GH18" s="444">
        <v>0.38256722567980878</v>
      </c>
      <c r="GI18" s="444">
        <v>0.39079915822239336</v>
      </c>
      <c r="GJ18" s="444">
        <v>0.35589198939186018</v>
      </c>
      <c r="GK18" s="444">
        <v>7.4184108333055097</v>
      </c>
      <c r="GL18" s="444">
        <v>5.5980862186857774</v>
      </c>
      <c r="GM18" s="444">
        <v>9.3377789115215855</v>
      </c>
      <c r="GN18" s="444">
        <v>8.9064502887305679</v>
      </c>
      <c r="GO18" s="444">
        <v>10.994364344484293</v>
      </c>
      <c r="GP18" s="444">
        <v>23.442300787361006</v>
      </c>
      <c r="GQ18" s="444">
        <v>26.867687521968719</v>
      </c>
      <c r="GR18" s="444">
        <v>19.893549406959696</v>
      </c>
      <c r="GS18" s="444">
        <v>21.128850445144611</v>
      </c>
      <c r="GT18" s="444">
        <v>15.149268095659476</v>
      </c>
      <c r="GU18" s="444">
        <v>100</v>
      </c>
      <c r="GV18" s="444">
        <v>15.352752550558801</v>
      </c>
      <c r="GW18" s="444">
        <v>81.147418204069083</v>
      </c>
      <c r="GX18" s="444">
        <v>59.690197109866524</v>
      </c>
      <c r="GY18" s="444">
        <v>21.45722109420257</v>
      </c>
      <c r="GZ18" s="444">
        <v>100</v>
      </c>
      <c r="HA18" s="444">
        <v>51.276162977792595</v>
      </c>
      <c r="HB18" s="444">
        <v>48.723837022207427</v>
      </c>
      <c r="HC18" s="444">
        <v>38.664872338568983</v>
      </c>
      <c r="HD18" s="444">
        <v>10.058964683638445</v>
      </c>
      <c r="HE18" s="444">
        <v>100</v>
      </c>
      <c r="HF18" s="444">
        <v>11.561493988684902</v>
      </c>
      <c r="HG18" s="444">
        <v>83.602341343423987</v>
      </c>
      <c r="HH18" s="444">
        <v>63.886940255403779</v>
      </c>
      <c r="HI18" s="445">
        <v>19.715401088020204</v>
      </c>
      <c r="HJ18" s="443">
        <f>Daten_BA!AL18</f>
        <v>3.9163908030594636</v>
      </c>
      <c r="HK18" s="227">
        <f>Daten_BA!AM18</f>
        <v>13.160275243854608</v>
      </c>
      <c r="HL18" s="227">
        <f>Daten_BA!AN18</f>
        <v>2.3318052652546015</v>
      </c>
      <c r="HM18" s="227">
        <f>Daten_BA!AO18</f>
        <v>2.5090563679634941</v>
      </c>
      <c r="HN18" s="227">
        <f>Daten_BA!AP18</f>
        <v>1.8321102567960521</v>
      </c>
      <c r="HO18" s="444">
        <v>0.44823252624788468</v>
      </c>
      <c r="HP18" s="444">
        <v>1.6147995002071294</v>
      </c>
      <c r="HQ18" s="444">
        <v>0.30992210331052367</v>
      </c>
      <c r="HR18" s="444">
        <v>0.31540357205124558</v>
      </c>
      <c r="HS18" s="444">
        <v>0.29288470503382891</v>
      </c>
      <c r="HT18" s="444">
        <v>8.0843837340588927</v>
      </c>
      <c r="HU18" s="444">
        <v>5.9827532543144608</v>
      </c>
      <c r="HV18" s="444">
        <v>10.409573130183372</v>
      </c>
      <c r="HW18" s="444">
        <v>9.9258925007375911</v>
      </c>
      <c r="HX18" s="444">
        <v>12.275199571569493</v>
      </c>
      <c r="HY18" s="444">
        <v>33.07604267459859</v>
      </c>
      <c r="HZ18" s="444">
        <v>37.240486566072725</v>
      </c>
      <c r="IA18" s="444">
        <v>28.464438732998047</v>
      </c>
      <c r="IB18" s="444">
        <v>30.088116433617294</v>
      </c>
      <c r="IC18" s="444">
        <v>22.203981681937563</v>
      </c>
      <c r="ID18" s="444">
        <v>100</v>
      </c>
      <c r="IE18" s="444">
        <v>15.285728862426303</v>
      </c>
      <c r="IF18" s="444">
        <v>81.284412247609666</v>
      </c>
      <c r="IG18" s="444">
        <v>59.316529764426498</v>
      </c>
      <c r="IH18" s="444">
        <v>21.967882483183168</v>
      </c>
      <c r="II18" s="444">
        <v>100</v>
      </c>
      <c r="IJ18" s="444">
        <v>52.509077296171945</v>
      </c>
      <c r="IK18" s="444">
        <v>47.490922703828055</v>
      </c>
      <c r="IL18" s="444">
        <v>37.747982694084108</v>
      </c>
      <c r="IM18" s="444">
        <v>9.7429400097439451</v>
      </c>
      <c r="IN18" s="444">
        <v>100</v>
      </c>
      <c r="IO18" s="444">
        <v>11.706020828500165</v>
      </c>
      <c r="IP18" s="444">
        <v>83.635132069110483</v>
      </c>
      <c r="IQ18" s="444">
        <v>63.27694256923899</v>
      </c>
      <c r="IR18" s="445">
        <v>20.358189499871486</v>
      </c>
      <c r="IS18" s="443">
        <f>Daten_BA!AQ18</f>
        <v>3.5398299469620111</v>
      </c>
      <c r="IT18" s="227">
        <f>Daten_BA!AR18</f>
        <v>12.398675579251849</v>
      </c>
      <c r="IU18" s="227">
        <f>Daten_BA!AS18</f>
        <v>2.0209893991926977</v>
      </c>
      <c r="IV18" s="227">
        <f>Daten_BA!AT18</f>
        <v>2.1557260191370666</v>
      </c>
      <c r="IW18" s="227">
        <f>Daten_BA!AU18</f>
        <v>1.6535587953480237</v>
      </c>
      <c r="IX18" s="444" t="s">
        <v>821</v>
      </c>
      <c r="IY18" s="444" t="s">
        <v>821</v>
      </c>
      <c r="IZ18" s="444" t="s">
        <v>821</v>
      </c>
      <c r="JA18" s="444" t="s">
        <v>821</v>
      </c>
      <c r="JB18" s="444" t="s">
        <v>821</v>
      </c>
      <c r="JC18" s="444" t="s">
        <v>821</v>
      </c>
      <c r="JD18" s="444" t="s">
        <v>821</v>
      </c>
      <c r="JE18" s="444" t="s">
        <v>821</v>
      </c>
      <c r="JF18" s="444" t="s">
        <v>821</v>
      </c>
      <c r="JG18" s="444" t="s">
        <v>821</v>
      </c>
      <c r="JH18" s="444" t="s">
        <v>821</v>
      </c>
      <c r="JI18" s="444" t="s">
        <v>821</v>
      </c>
      <c r="JJ18" s="444" t="s">
        <v>821</v>
      </c>
      <c r="JK18" s="444" t="s">
        <v>821</v>
      </c>
      <c r="JL18" s="444" t="s">
        <v>821</v>
      </c>
      <c r="JM18" s="444" t="s">
        <v>821</v>
      </c>
      <c r="JN18" s="444" t="s">
        <v>821</v>
      </c>
      <c r="JO18" s="444" t="s">
        <v>821</v>
      </c>
      <c r="JP18" s="444" t="s">
        <v>821</v>
      </c>
      <c r="JQ18" s="444" t="s">
        <v>821</v>
      </c>
      <c r="JR18" s="444" t="s">
        <v>821</v>
      </c>
      <c r="JS18" s="444" t="s">
        <v>821</v>
      </c>
      <c r="JT18" s="444" t="s">
        <v>821</v>
      </c>
      <c r="JU18" s="444" t="s">
        <v>821</v>
      </c>
      <c r="JV18" s="444" t="s">
        <v>821</v>
      </c>
      <c r="JW18" s="444" t="s">
        <v>821</v>
      </c>
      <c r="JX18" s="444" t="s">
        <v>821</v>
      </c>
      <c r="JY18" s="444" t="s">
        <v>821</v>
      </c>
      <c r="JZ18" s="444" t="s">
        <v>821</v>
      </c>
      <c r="KA18" s="445" t="s">
        <v>821</v>
      </c>
    </row>
    <row r="19" spans="1:287" s="1" customFormat="1" ht="12.65" customHeight="1" x14ac:dyDescent="0.2">
      <c r="A19" s="220"/>
      <c r="B19" s="219"/>
      <c r="C19" s="273"/>
      <c r="D19" s="276"/>
      <c r="E19" s="3">
        <f>Daten_BA!E19</f>
        <v>700</v>
      </c>
      <c r="F19" s="229" t="str">
        <f>Daten_BA!F19</f>
        <v>RD Bayern</v>
      </c>
      <c r="G19" s="246"/>
      <c r="H19" s="320">
        <f>Daten_BA!H19</f>
        <v>3.6213395803691952</v>
      </c>
      <c r="I19" s="308">
        <f>Daten_BA!I19</f>
        <v>11.510450532134961</v>
      </c>
      <c r="J19" s="308">
        <f>Daten_BA!J19</f>
        <v>2.4934545200135436</v>
      </c>
      <c r="K19" s="308">
        <f>Daten_BA!K19</f>
        <v>2.642684251205039</v>
      </c>
      <c r="L19" s="308">
        <f>Daten_BA!L19</f>
        <v>1.9374088653998829</v>
      </c>
      <c r="M19" s="308">
        <v>0.66932081550931477</v>
      </c>
      <c r="N19" s="308">
        <v>2.1836074590990298</v>
      </c>
      <c r="O19" s="308">
        <v>0.53425219415217751</v>
      </c>
      <c r="P19" s="308">
        <v>0.56079447623542189</v>
      </c>
      <c r="Q19" s="308">
        <v>0.41891956126196578</v>
      </c>
      <c r="R19" s="308">
        <v>11.536514367319995</v>
      </c>
      <c r="S19" s="308">
        <v>7.8704831964669886</v>
      </c>
      <c r="T19" s="308">
        <v>14.314165907685023</v>
      </c>
      <c r="U19" s="308">
        <v>14.241135680152958</v>
      </c>
      <c r="V19" s="308">
        <v>14.689229928885808</v>
      </c>
      <c r="W19" s="308">
        <v>25.57102575430752</v>
      </c>
      <c r="X19" s="308">
        <v>30.897988080052858</v>
      </c>
      <c r="Y19" s="308">
        <v>21.465502821777601</v>
      </c>
      <c r="Z19" s="308">
        <v>22.335316130817933</v>
      </c>
      <c r="AA19" s="308">
        <v>17.028942457557445</v>
      </c>
      <c r="AB19" s="308">
        <v>100</v>
      </c>
      <c r="AC19" s="308">
        <v>12.953522130670889</v>
      </c>
      <c r="AD19" s="308">
        <v>83.808849016800096</v>
      </c>
      <c r="AE19" s="308">
        <v>65.616175902009914</v>
      </c>
      <c r="AF19" s="308">
        <v>18.192673114790189</v>
      </c>
      <c r="AG19" s="308">
        <v>100</v>
      </c>
      <c r="AH19" s="308">
        <v>43.684880752788011</v>
      </c>
      <c r="AI19" s="308">
        <v>56.31511924721201</v>
      </c>
      <c r="AJ19" s="308">
        <v>46.522026948517706</v>
      </c>
      <c r="AK19" s="308">
        <v>9.7930922986942956</v>
      </c>
      <c r="AL19" s="308">
        <v>100</v>
      </c>
      <c r="AM19" s="308">
        <v>9.6789330036594396</v>
      </c>
      <c r="AN19" s="308">
        <v>85.721858982157045</v>
      </c>
      <c r="AO19" s="308">
        <v>69.684818450853854</v>
      </c>
      <c r="AP19" s="337">
        <v>16.037040531303205</v>
      </c>
      <c r="AQ19" s="320">
        <f>Daten_BA!M19</f>
        <v>3.4927766875408675</v>
      </c>
      <c r="AR19" s="308">
        <f>Daten_BA!N19</f>
        <v>11.446756126238943</v>
      </c>
      <c r="AS19" s="308">
        <f>Daten_BA!O19</f>
        <v>2.388872620231151</v>
      </c>
      <c r="AT19" s="308">
        <f>Daten_BA!P19</f>
        <v>2.5105520904643894</v>
      </c>
      <c r="AU19" s="308">
        <f>Daten_BA!Q19</f>
        <v>1.9453035756720427</v>
      </c>
      <c r="AV19" s="308">
        <v>0.64758842670921479</v>
      </c>
      <c r="AW19" s="308">
        <v>2.0185479810778761</v>
      </c>
      <c r="AX19" s="308">
        <v>0.52731283230491333</v>
      </c>
      <c r="AY19" s="308">
        <v>0.55249817315997229</v>
      </c>
      <c r="AZ19" s="308">
        <v>0.42351955763040305</v>
      </c>
      <c r="BA19" s="308">
        <v>11.594711365801624</v>
      </c>
      <c r="BB19" s="308">
        <v>7.7597979161096413</v>
      </c>
      <c r="BC19" s="308">
        <v>14.708808292642543</v>
      </c>
      <c r="BD19" s="308">
        <v>14.586406395554159</v>
      </c>
      <c r="BE19" s="308">
        <v>15.288815128017982</v>
      </c>
      <c r="BF19" s="308">
        <v>24.643871044110693</v>
      </c>
      <c r="BG19" s="308">
        <v>29.995612534465792</v>
      </c>
      <c r="BH19" s="308">
        <v>21.385103949420746</v>
      </c>
      <c r="BI19" s="308">
        <v>22.328920693803198</v>
      </c>
      <c r="BJ19" s="308">
        <v>16.934925311417381</v>
      </c>
      <c r="BK19" s="308">
        <v>100</v>
      </c>
      <c r="BL19" s="308">
        <v>12.871458753695844</v>
      </c>
      <c r="BM19" s="308">
        <v>83.939994246145417</v>
      </c>
      <c r="BN19" s="308">
        <v>65.083711385463658</v>
      </c>
      <c r="BO19" s="308">
        <v>18.856282860681738</v>
      </c>
      <c r="BP19" s="308">
        <v>100</v>
      </c>
      <c r="BQ19" s="308">
        <v>44.531376920917154</v>
      </c>
      <c r="BR19" s="308">
        <v>55.468623079082846</v>
      </c>
      <c r="BS19" s="308">
        <v>45.155505843359848</v>
      </c>
      <c r="BT19" s="308">
        <v>10.313117235722997</v>
      </c>
      <c r="BU19" s="308">
        <v>100</v>
      </c>
      <c r="BV19" s="308">
        <v>9.6505788462577389</v>
      </c>
      <c r="BW19" s="308">
        <v>85.86683928524829</v>
      </c>
      <c r="BX19" s="308">
        <v>69.099830222030661</v>
      </c>
      <c r="BY19" s="312">
        <v>16.767009063217607</v>
      </c>
      <c r="BZ19" s="320">
        <f>Daten_BA!R19</f>
        <v>3.1843763362715252</v>
      </c>
      <c r="CA19" s="308">
        <f>Daten_BA!S19</f>
        <v>10.069889480560882</v>
      </c>
      <c r="CB19" s="308">
        <f>Daten_BA!T19</f>
        <v>2.2474117744648892</v>
      </c>
      <c r="CC19" s="308">
        <f>Daten_BA!U19</f>
        <v>2.3529818136401301</v>
      </c>
      <c r="CD19" s="308">
        <f>Daten_BA!V19</f>
        <v>1.8777438859621467</v>
      </c>
      <c r="CE19" s="309">
        <v>0.61243416261579708</v>
      </c>
      <c r="CF19" s="309">
        <v>1.7942036991887413</v>
      </c>
      <c r="CG19" s="309">
        <v>0.5110855861989686</v>
      </c>
      <c r="CH19" s="309">
        <v>0.53257186940832324</v>
      </c>
      <c r="CI19" s="309">
        <v>0.42674575940093518</v>
      </c>
      <c r="CJ19" s="309">
        <v>12.24916396927439</v>
      </c>
      <c r="CK19" s="309">
        <v>8.4409617184526411</v>
      </c>
      <c r="CL19" s="309">
        <v>15.330817317176487</v>
      </c>
      <c r="CM19" s="309">
        <v>15.186876615448044</v>
      </c>
      <c r="CN19" s="309">
        <v>15.968192111222221</v>
      </c>
      <c r="CO19" s="309">
        <v>24.00502695921179</v>
      </c>
      <c r="CP19" s="309">
        <v>31.51468847418132</v>
      </c>
      <c r="CQ19" s="309">
        <v>20.564169660990324</v>
      </c>
      <c r="CR19" s="309">
        <v>21.718383378242731</v>
      </c>
      <c r="CS19" s="309">
        <v>15.477053692740416</v>
      </c>
      <c r="CT19" s="309">
        <v>100</v>
      </c>
      <c r="CU19" s="309">
        <v>12.661715946837665</v>
      </c>
      <c r="CV19" s="309">
        <v>84.155154617600516</v>
      </c>
      <c r="CW19" s="309">
        <v>64.665593688743783</v>
      </c>
      <c r="CX19" s="309">
        <v>19.489560928856733</v>
      </c>
      <c r="CY19" s="309">
        <v>100</v>
      </c>
      <c r="CZ19" s="309">
        <v>41.504331744330592</v>
      </c>
      <c r="DA19" s="309">
        <v>58.495668255669408</v>
      </c>
      <c r="DB19" s="309">
        <v>46.96953877272361</v>
      </c>
      <c r="DC19" s="309">
        <v>11.526129482945802</v>
      </c>
      <c r="DD19" s="309">
        <v>100</v>
      </c>
      <c r="DE19" s="309">
        <v>9.6604963226123672</v>
      </c>
      <c r="DF19" s="309">
        <v>85.916173747178917</v>
      </c>
      <c r="DG19" s="309">
        <v>68.472281674918833</v>
      </c>
      <c r="DH19" s="313">
        <v>17.443892072260073</v>
      </c>
      <c r="DI19" s="307">
        <f>Daten_BA!W19</f>
        <v>2.9011816527431709</v>
      </c>
      <c r="DJ19" s="308">
        <f>Daten_BA!X19</f>
        <v>10.036694774609703</v>
      </c>
      <c r="DK19" s="308">
        <f>Daten_BA!Y19</f>
        <v>1.9307119865180593</v>
      </c>
      <c r="DL19" s="308">
        <f>Daten_BA!Z19</f>
        <v>2.0191929051459798</v>
      </c>
      <c r="DM19" s="308">
        <f>Daten_BA!AA19</f>
        <v>1.6333245612153953</v>
      </c>
      <c r="DN19" s="309">
        <v>0.58983542996802729</v>
      </c>
      <c r="DO19" s="309">
        <v>2.0501800908148025</v>
      </c>
      <c r="DP19" s="309">
        <v>0.45342706880411376</v>
      </c>
      <c r="DQ19" s="309">
        <v>0.46921583165990144</v>
      </c>
      <c r="DR19" s="309">
        <v>0.39438297872969941</v>
      </c>
      <c r="DS19" s="309">
        <v>12.917941440981989</v>
      </c>
      <c r="DT19" s="309">
        <v>9.4176648656119113</v>
      </c>
      <c r="DU19" s="309">
        <v>15.763108287369981</v>
      </c>
      <c r="DV19" s="309">
        <v>15.533187848089863</v>
      </c>
      <c r="DW19" s="309">
        <v>16.725628147982022</v>
      </c>
      <c r="DX19" s="309">
        <v>22.761833450340951</v>
      </c>
      <c r="DY19" s="309">
        <v>26.528951854054881</v>
      </c>
      <c r="DZ19" s="309">
        <v>19.687007861598989</v>
      </c>
      <c r="EA19" s="309">
        <v>20.963425357909014</v>
      </c>
      <c r="EB19" s="309">
        <v>14.363832046296695</v>
      </c>
      <c r="EC19" s="309">
        <v>100</v>
      </c>
      <c r="ED19" s="309">
        <v>12.637439350479884</v>
      </c>
      <c r="EE19" s="309">
        <v>84.227472918066852</v>
      </c>
      <c r="EF19" s="309">
        <v>64.265593006751942</v>
      </c>
      <c r="EG19" s="309">
        <v>19.961879911314902</v>
      </c>
      <c r="EH19" s="309">
        <v>100</v>
      </c>
      <c r="EI19" s="309">
        <v>45.102581277527925</v>
      </c>
      <c r="EJ19" s="309">
        <v>54.897418722472068</v>
      </c>
      <c r="EK19" s="309">
        <v>43.532897517967086</v>
      </c>
      <c r="EL19" s="309">
        <v>11.364521204504987</v>
      </c>
      <c r="EM19" s="309">
        <v>100</v>
      </c>
      <c r="EN19" s="309">
        <v>9.7673912245359951</v>
      </c>
      <c r="EO19" s="309">
        <v>85.92039304537073</v>
      </c>
      <c r="EP19" s="309">
        <v>67.792302812933258</v>
      </c>
      <c r="EQ19" s="367">
        <v>18.128090232437479</v>
      </c>
      <c r="ER19" s="320">
        <f>Daten_BA!AB19</f>
        <v>2.8352216523201323</v>
      </c>
      <c r="ES19" s="308">
        <f>Daten_BA!AC19</f>
        <v>9.7810671949417944</v>
      </c>
      <c r="ET19" s="308">
        <f>Daten_BA!AD19</f>
        <v>1.8982095242067809</v>
      </c>
      <c r="EU19" s="308">
        <f>Daten_BA!AE19</f>
        <v>1.9874632076024961</v>
      </c>
      <c r="EV19" s="308">
        <f>Daten_BA!AF19</f>
        <v>1.6080023563694719</v>
      </c>
      <c r="EW19" s="309">
        <v>0.59409873085875331</v>
      </c>
      <c r="EX19" s="309">
        <v>2.1279751003618039</v>
      </c>
      <c r="EY19" s="309">
        <v>0.44970077951092075</v>
      </c>
      <c r="EZ19" s="309">
        <v>0.46563430220775859</v>
      </c>
      <c r="FA19" s="309">
        <v>0.39305891753186439</v>
      </c>
      <c r="FB19" s="309">
        <v>12.756498540822308</v>
      </c>
      <c r="FC19" s="309">
        <v>9.4858397787202158</v>
      </c>
      <c r="FD19" s="309">
        <v>15.365001702197118</v>
      </c>
      <c r="FE19" s="309">
        <v>15.109143181501173</v>
      </c>
      <c r="FF19" s="309">
        <v>16.399689206305279</v>
      </c>
      <c r="FG19" s="309">
        <v>20.736237611461636</v>
      </c>
      <c r="FH19" s="309">
        <v>24.016294385226097</v>
      </c>
      <c r="FI19" s="309">
        <v>18.053510270370253</v>
      </c>
      <c r="FJ19" s="309">
        <v>19.199796951649162</v>
      </c>
      <c r="FK19" s="309">
        <v>13.432983253309397</v>
      </c>
      <c r="FL19" s="309">
        <v>100</v>
      </c>
      <c r="FM19" s="309">
        <v>12.496023932015317</v>
      </c>
      <c r="FN19" s="309">
        <v>84.31883326455312</v>
      </c>
      <c r="FO19" s="309">
        <v>63.722635654221413</v>
      </c>
      <c r="FP19" s="309">
        <v>20.5961976103317</v>
      </c>
      <c r="FQ19" s="309">
        <v>100</v>
      </c>
      <c r="FR19" s="309">
        <v>44.695733481583453</v>
      </c>
      <c r="FS19" s="309">
        <v>55.304266518416547</v>
      </c>
      <c r="FT19" s="309">
        <v>43.71215608000221</v>
      </c>
      <c r="FU19" s="309">
        <v>11.592110438414336</v>
      </c>
      <c r="FV19" s="309">
        <v>100</v>
      </c>
      <c r="FW19" s="309">
        <v>9.7664516571584556</v>
      </c>
      <c r="FX19" s="309">
        <v>85.895130496692445</v>
      </c>
      <c r="FY19" s="309">
        <v>67.037331569014441</v>
      </c>
      <c r="FZ19" s="313">
        <v>18.857798927678012</v>
      </c>
      <c r="GA19" s="443">
        <f>Daten_BA!AG19</f>
        <v>3.6425488563763335</v>
      </c>
      <c r="GB19" s="227">
        <f>Daten_BA!AH19</f>
        <v>12.666438535814871</v>
      </c>
      <c r="GC19" s="227">
        <f>Daten_BA!AI19</f>
        <v>2.4366454517903788</v>
      </c>
      <c r="GD19" s="227">
        <f>Daten_BA!AJ19</f>
        <v>2.5531131867702319</v>
      </c>
      <c r="GE19" s="227">
        <f>Daten_BA!AK19</f>
        <v>2.0715635064959956</v>
      </c>
      <c r="GF19" s="444">
        <v>0.63348210159296348</v>
      </c>
      <c r="GG19" s="444">
        <v>2.4759845082522003</v>
      </c>
      <c r="GH19" s="444">
        <v>0.4620815968877372</v>
      </c>
      <c r="GI19" s="444">
        <v>0.47801000135182792</v>
      </c>
      <c r="GJ19" s="444">
        <v>0.4075857434922831</v>
      </c>
      <c r="GK19" s="444">
        <v>10.119446253205533</v>
      </c>
      <c r="GL19" s="444">
        <v>7.7720015540302914</v>
      </c>
      <c r="GM19" s="444">
        <v>11.987303315441318</v>
      </c>
      <c r="GN19" s="444">
        <v>11.759670870880869</v>
      </c>
      <c r="GO19" s="444">
        <v>12.869903580526893</v>
      </c>
      <c r="GP19" s="444">
        <v>18.905760361403896</v>
      </c>
      <c r="GQ19" s="444">
        <v>21.619369102334286</v>
      </c>
      <c r="GR19" s="444">
        <v>16.665208912385598</v>
      </c>
      <c r="GS19" s="444">
        <v>17.612017365664119</v>
      </c>
      <c r="GT19" s="444">
        <v>13.000731013373112</v>
      </c>
      <c r="GU19" s="444">
        <v>100</v>
      </c>
      <c r="GV19" s="444">
        <v>12.505161151827377</v>
      </c>
      <c r="GW19" s="444">
        <v>84.278803151088511</v>
      </c>
      <c r="GX19" s="444">
        <v>63.124212424663881</v>
      </c>
      <c r="GY19" s="444">
        <v>21.154590726424626</v>
      </c>
      <c r="GZ19" s="444">
        <v>100</v>
      </c>
      <c r="HA19" s="444">
        <v>44.809662657192099</v>
      </c>
      <c r="HB19" s="444">
        <v>55.190337342807879</v>
      </c>
      <c r="HC19" s="444">
        <v>43.521451220315718</v>
      </c>
      <c r="HD19" s="444">
        <v>11.668886122492161</v>
      </c>
      <c r="HE19" s="444">
        <v>100</v>
      </c>
      <c r="HF19" s="444">
        <v>9.5185123367795388</v>
      </c>
      <c r="HG19" s="444">
        <v>86.089819070391272</v>
      </c>
      <c r="HH19" s="444">
        <v>66.61821226796711</v>
      </c>
      <c r="HI19" s="445">
        <v>19.471606802424162</v>
      </c>
      <c r="HJ19" s="443">
        <f>Daten_BA!AL19</f>
        <v>3.4615409497213201</v>
      </c>
      <c r="HK19" s="227">
        <f>Daten_BA!AM19</f>
        <v>12.471098522368456</v>
      </c>
      <c r="HL19" s="227">
        <f>Daten_BA!AN19</f>
        <v>2.2569004400726174</v>
      </c>
      <c r="HM19" s="227">
        <f>Daten_BA!AO19</f>
        <v>2.3973510283255752</v>
      </c>
      <c r="HN19" s="227">
        <f>Daten_BA!AP19</f>
        <v>1.8327463528912851</v>
      </c>
      <c r="HO19" s="444">
        <v>0.51997895272701433</v>
      </c>
      <c r="HP19" s="444">
        <v>2.0225680209606933</v>
      </c>
      <c r="HQ19" s="444">
        <v>0.37791191748474884</v>
      </c>
      <c r="HR19" s="444">
        <v>0.39026030715461091</v>
      </c>
      <c r="HS19" s="444">
        <v>0.33729942840433191</v>
      </c>
      <c r="HT19" s="444">
        <v>10.476966150738869</v>
      </c>
      <c r="HU19" s="444">
        <v>7.9317468626567305</v>
      </c>
      <c r="HV19" s="444">
        <v>12.60156978078065</v>
      </c>
      <c r="HW19" s="444">
        <v>12.187551520143074</v>
      </c>
      <c r="HX19" s="444">
        <v>14.233821046708062</v>
      </c>
      <c r="HY19" s="444">
        <v>27.301774978665033</v>
      </c>
      <c r="HZ19" s="444">
        <v>30.815129750522662</v>
      </c>
      <c r="IA19" s="444">
        <v>24.30935794007565</v>
      </c>
      <c r="IB19" s="444">
        <v>25.457402234636785</v>
      </c>
      <c r="IC19" s="444">
        <v>19.76789691469256</v>
      </c>
      <c r="ID19" s="444">
        <v>100</v>
      </c>
      <c r="IE19" s="444">
        <v>12.429709377383926</v>
      </c>
      <c r="IF19" s="444">
        <v>84.466645695851611</v>
      </c>
      <c r="IG19" s="444">
        <v>62.845240422708038</v>
      </c>
      <c r="IH19" s="444">
        <v>21.621405273143573</v>
      </c>
      <c r="II19" s="444">
        <v>100</v>
      </c>
      <c r="IJ19" s="444">
        <v>46.176882783104254</v>
      </c>
      <c r="IK19" s="444">
        <v>53.823117216895746</v>
      </c>
      <c r="IL19" s="444">
        <v>42.665525077749308</v>
      </c>
      <c r="IM19" s="444">
        <v>11.157592139146434</v>
      </c>
      <c r="IN19" s="444">
        <v>100</v>
      </c>
      <c r="IO19" s="444">
        <v>9.5954551869922593</v>
      </c>
      <c r="IP19" s="444">
        <v>86.238176032764841</v>
      </c>
      <c r="IQ19" s="444">
        <v>66.130832136679459</v>
      </c>
      <c r="IR19" s="445">
        <v>20.107343896085396</v>
      </c>
      <c r="IS19" s="443">
        <f>Daten_BA!AQ19</f>
        <v>3.1261912904243441</v>
      </c>
      <c r="IT19" s="227">
        <f>Daten_BA!AR19</f>
        <v>12.024665451091611</v>
      </c>
      <c r="IU19" s="227">
        <f>Daten_BA!AS19</f>
        <v>1.9294444696249735</v>
      </c>
      <c r="IV19" s="227">
        <f>Daten_BA!AT19</f>
        <v>2.0295383180845707</v>
      </c>
      <c r="IW19" s="227">
        <f>Daten_BA!AU19</f>
        <v>1.6359569022264979</v>
      </c>
      <c r="IX19" s="444" t="s">
        <v>821</v>
      </c>
      <c r="IY19" s="444" t="s">
        <v>821</v>
      </c>
      <c r="IZ19" s="444" t="s">
        <v>821</v>
      </c>
      <c r="JA19" s="444" t="s">
        <v>821</v>
      </c>
      <c r="JB19" s="444" t="s">
        <v>821</v>
      </c>
      <c r="JC19" s="444" t="s">
        <v>821</v>
      </c>
      <c r="JD19" s="444" t="s">
        <v>821</v>
      </c>
      <c r="JE19" s="444" t="s">
        <v>821</v>
      </c>
      <c r="JF19" s="444" t="s">
        <v>821</v>
      </c>
      <c r="JG19" s="444" t="s">
        <v>821</v>
      </c>
      <c r="JH19" s="444" t="s">
        <v>821</v>
      </c>
      <c r="JI19" s="444" t="s">
        <v>821</v>
      </c>
      <c r="JJ19" s="444" t="s">
        <v>821</v>
      </c>
      <c r="JK19" s="444" t="s">
        <v>821</v>
      </c>
      <c r="JL19" s="444" t="s">
        <v>821</v>
      </c>
      <c r="JM19" s="444" t="s">
        <v>821</v>
      </c>
      <c r="JN19" s="444" t="s">
        <v>821</v>
      </c>
      <c r="JO19" s="444" t="s">
        <v>821</v>
      </c>
      <c r="JP19" s="444" t="s">
        <v>821</v>
      </c>
      <c r="JQ19" s="444" t="s">
        <v>821</v>
      </c>
      <c r="JR19" s="444" t="s">
        <v>821</v>
      </c>
      <c r="JS19" s="444" t="s">
        <v>821</v>
      </c>
      <c r="JT19" s="444" t="s">
        <v>821</v>
      </c>
      <c r="JU19" s="444" t="s">
        <v>821</v>
      </c>
      <c r="JV19" s="444" t="s">
        <v>821</v>
      </c>
      <c r="JW19" s="444" t="s">
        <v>821</v>
      </c>
      <c r="JX19" s="444" t="s">
        <v>821</v>
      </c>
      <c r="JY19" s="444" t="s">
        <v>821</v>
      </c>
      <c r="JZ19" s="444" t="s">
        <v>821</v>
      </c>
      <c r="KA19" s="445" t="s">
        <v>821</v>
      </c>
    </row>
    <row r="20" spans="1:287" s="1" customFormat="1" ht="12.65" customHeight="1" x14ac:dyDescent="0.2">
      <c r="A20" s="220"/>
      <c r="B20" s="219"/>
      <c r="C20" s="273"/>
      <c r="D20" s="276"/>
      <c r="E20" s="3">
        <f>Daten_BA!E20</f>
        <v>900</v>
      </c>
      <c r="F20" s="229" t="str">
        <f>Daten_BA!F20</f>
        <v>RD Berlin-Brandenburg</v>
      </c>
      <c r="G20" s="246"/>
      <c r="H20" s="320">
        <f>Daten_BA!H20</f>
        <v>9.8158815155351355</v>
      </c>
      <c r="I20" s="308">
        <f>Daten_BA!I20</f>
        <v>31.131814734467575</v>
      </c>
      <c r="J20" s="308">
        <f>Daten_BA!J20</f>
        <v>6.6341847047153966</v>
      </c>
      <c r="K20" s="308">
        <f>Daten_BA!K20</f>
        <v>7.4794793641895554</v>
      </c>
      <c r="L20" s="308">
        <f>Daten_BA!L20</f>
        <v>4.4527173817354893</v>
      </c>
      <c r="M20" s="308">
        <v>0.91534682722241634</v>
      </c>
      <c r="N20" s="308">
        <v>2.9383477741606678</v>
      </c>
      <c r="O20" s="308">
        <v>0.76352003729514928</v>
      </c>
      <c r="P20" s="308">
        <v>0.76770273115182508</v>
      </c>
      <c r="Q20" s="308">
        <v>0.75048232958514194</v>
      </c>
      <c r="R20" s="308">
        <v>6.4097569079723042</v>
      </c>
      <c r="S20" s="308">
        <v>3.7427210502119843</v>
      </c>
      <c r="T20" s="308">
        <v>8.512456913603895</v>
      </c>
      <c r="U20" s="308">
        <v>7.5964632129606358</v>
      </c>
      <c r="V20" s="308">
        <v>12.482990577421756</v>
      </c>
      <c r="W20" s="308">
        <v>36.009111421163695</v>
      </c>
      <c r="X20" s="308">
        <v>36.301463390978149</v>
      </c>
      <c r="Y20" s="308">
        <v>35.561587628766219</v>
      </c>
      <c r="Z20" s="308">
        <v>38.386079324870323</v>
      </c>
      <c r="AA20" s="308">
        <v>23.364033834886548</v>
      </c>
      <c r="AB20" s="308">
        <v>100</v>
      </c>
      <c r="AC20" s="308">
        <v>13.525129400755</v>
      </c>
      <c r="AD20" s="308">
        <v>84.482620401043164</v>
      </c>
      <c r="AE20" s="308">
        <v>59.920079162313336</v>
      </c>
      <c r="AF20" s="308">
        <v>24.562541238729825</v>
      </c>
      <c r="AG20" s="308">
        <v>100</v>
      </c>
      <c r="AH20" s="308">
        <v>43.699245626660229</v>
      </c>
      <c r="AI20" s="308">
        <v>56.300754373339771</v>
      </c>
      <c r="AJ20" s="308">
        <v>45.545085394265229</v>
      </c>
      <c r="AK20" s="308">
        <v>10.755668979074539</v>
      </c>
      <c r="AL20" s="308">
        <v>100</v>
      </c>
      <c r="AM20" s="308">
        <v>8.0302161954046429</v>
      </c>
      <c r="AN20" s="308">
        <v>88.981443210222722</v>
      </c>
      <c r="AO20" s="308">
        <v>67.368582764876294</v>
      </c>
      <c r="AP20" s="337">
        <v>21.612860445346421</v>
      </c>
      <c r="AQ20" s="320">
        <f>Daten_BA!M20</f>
        <v>9.028336690309013</v>
      </c>
      <c r="AR20" s="308">
        <f>Daten_BA!N20</f>
        <v>29.534278311954726</v>
      </c>
      <c r="AS20" s="308">
        <f>Daten_BA!O20</f>
        <v>5.9524974490855493</v>
      </c>
      <c r="AT20" s="308">
        <f>Daten_BA!P20</f>
        <v>6.6903720841193381</v>
      </c>
      <c r="AU20" s="308">
        <f>Daten_BA!Q20</f>
        <v>4.1189397628736577</v>
      </c>
      <c r="AV20" s="308">
        <v>0.86037109545799906</v>
      </c>
      <c r="AW20" s="308">
        <v>2.7137207018532514</v>
      </c>
      <c r="AX20" s="308">
        <v>0.71714634960110601</v>
      </c>
      <c r="AY20" s="308">
        <v>0.71398253758018426</v>
      </c>
      <c r="AZ20" s="308">
        <v>0.72645562487669801</v>
      </c>
      <c r="BA20" s="308">
        <v>6.6637662997586942</v>
      </c>
      <c r="BB20" s="308">
        <v>3.9257528097119092</v>
      </c>
      <c r="BC20" s="308">
        <v>8.9324172863627425</v>
      </c>
      <c r="BD20" s="308">
        <v>7.8265681235128532</v>
      </c>
      <c r="BE20" s="308">
        <v>13.420502797061385</v>
      </c>
      <c r="BF20" s="308">
        <v>36.115867990702768</v>
      </c>
      <c r="BG20" s="308">
        <v>36.654950620410318</v>
      </c>
      <c r="BH20" s="308">
        <v>36.14885048748112</v>
      </c>
      <c r="BI20" s="308">
        <v>39.597359620683882</v>
      </c>
      <c r="BJ20" s="308">
        <v>22.250259920291303</v>
      </c>
      <c r="BK20" s="308">
        <v>100</v>
      </c>
      <c r="BL20" s="308">
        <v>13.218752337977568</v>
      </c>
      <c r="BM20" s="308">
        <v>84.800798536441107</v>
      </c>
      <c r="BN20" s="308">
        <v>59.288723683065683</v>
      </c>
      <c r="BO20" s="308">
        <v>25.512074853375427</v>
      </c>
      <c r="BP20" s="308">
        <v>100</v>
      </c>
      <c r="BQ20" s="308">
        <v>44.852185234685138</v>
      </c>
      <c r="BR20" s="308">
        <v>55.147814765314862</v>
      </c>
      <c r="BS20" s="308">
        <v>43.94605831484516</v>
      </c>
      <c r="BT20" s="308">
        <v>11.201756450469706</v>
      </c>
      <c r="BU20" s="308">
        <v>100</v>
      </c>
      <c r="BV20" s="308">
        <v>8.2251005934731509</v>
      </c>
      <c r="BW20" s="308">
        <v>88.847253877687564</v>
      </c>
      <c r="BX20" s="308">
        <v>66.311052281255897</v>
      </c>
      <c r="BY20" s="312">
        <v>22.536201596431678</v>
      </c>
      <c r="BZ20" s="320">
        <f>Daten_BA!R20</f>
        <v>8.15833860995658</v>
      </c>
      <c r="CA20" s="308">
        <f>Daten_BA!S20</f>
        <v>27.52250414760616</v>
      </c>
      <c r="CB20" s="308">
        <f>Daten_BA!T20</f>
        <v>5.3040453903546876</v>
      </c>
      <c r="CC20" s="308">
        <f>Daten_BA!U20</f>
        <v>5.9092077258081002</v>
      </c>
      <c r="CD20" s="308">
        <f>Daten_BA!V20</f>
        <v>3.8751078054549026</v>
      </c>
      <c r="CE20" s="309">
        <v>0.81283772023072987</v>
      </c>
      <c r="CF20" s="309">
        <v>2.5052980881518798</v>
      </c>
      <c r="CG20" s="309">
        <v>0.67576697793040419</v>
      </c>
      <c r="CH20" s="309">
        <v>0.65930407534430346</v>
      </c>
      <c r="CI20" s="309">
        <v>0.72132189715530159</v>
      </c>
      <c r="CJ20" s="309">
        <v>7.0489978713614674</v>
      </c>
      <c r="CK20" s="309">
        <v>4.3341013704576978</v>
      </c>
      <c r="CL20" s="309">
        <v>9.4255991893612023</v>
      </c>
      <c r="CM20" s="309">
        <v>8.2454657898281773</v>
      </c>
      <c r="CN20" s="309">
        <v>13.740167505687543</v>
      </c>
      <c r="CO20" s="309">
        <v>33.314562795094574</v>
      </c>
      <c r="CP20" s="309">
        <v>35.147590886797566</v>
      </c>
      <c r="CQ20" s="309">
        <v>33.472144240459031</v>
      </c>
      <c r="CR20" s="309">
        <v>37.34072626502234</v>
      </c>
      <c r="CS20" s="309">
        <v>19.451858913250533</v>
      </c>
      <c r="CT20" s="309">
        <v>100</v>
      </c>
      <c r="CU20" s="309">
        <v>13.481214596547922</v>
      </c>
      <c r="CV20" s="309">
        <v>84.547569870604733</v>
      </c>
      <c r="CW20" s="309">
        <v>58.281375696419666</v>
      </c>
      <c r="CX20" s="309">
        <v>26.266194174185063</v>
      </c>
      <c r="CY20" s="309">
        <v>100</v>
      </c>
      <c r="CZ20" s="309">
        <v>45.35758380728727</v>
      </c>
      <c r="DA20" s="309">
        <v>54.64241619271273</v>
      </c>
      <c r="DB20" s="309">
        <v>42.522120934087624</v>
      </c>
      <c r="DC20" s="309">
        <v>12.120295258625099</v>
      </c>
      <c r="DD20" s="309">
        <v>100</v>
      </c>
      <c r="DE20" s="309">
        <v>8.548659722460016</v>
      </c>
      <c r="DF20" s="309">
        <v>88.5909390652387</v>
      </c>
      <c r="DG20" s="309">
        <v>65.074086050198389</v>
      </c>
      <c r="DH20" s="313">
        <v>23.516853015040308</v>
      </c>
      <c r="DI20" s="307">
        <f>Daten_BA!W20</f>
        <v>7.387312748181599</v>
      </c>
      <c r="DJ20" s="308">
        <f>Daten_BA!X20</f>
        <v>26.482033381717169</v>
      </c>
      <c r="DK20" s="308">
        <f>Daten_BA!Y20</f>
        <v>4.5375333686493819</v>
      </c>
      <c r="DL20" s="308">
        <f>Daten_BA!Z20</f>
        <v>5.0420437700528868</v>
      </c>
      <c r="DM20" s="308">
        <f>Daten_BA!AA20</f>
        <v>3.4009212262444199</v>
      </c>
      <c r="DN20" s="309">
        <v>0.77839330016477348</v>
      </c>
      <c r="DO20" s="309">
        <v>2.7456348526503187</v>
      </c>
      <c r="DP20" s="309">
        <v>0.60610066612925817</v>
      </c>
      <c r="DQ20" s="309">
        <v>0.58435395042906746</v>
      </c>
      <c r="DR20" s="309">
        <v>0.66285619322519129</v>
      </c>
      <c r="DS20" s="309">
        <v>7.3705038464443016</v>
      </c>
      <c r="DT20" s="309">
        <v>4.7417562065372687</v>
      </c>
      <c r="DU20" s="309">
        <v>9.8146086541722131</v>
      </c>
      <c r="DV20" s="309">
        <v>8.5099443173598903</v>
      </c>
      <c r="DW20" s="309">
        <v>14.183647157331155</v>
      </c>
      <c r="DX20" s="309">
        <v>31.641606991814257</v>
      </c>
      <c r="DY20" s="309">
        <v>31.625268042120236</v>
      </c>
      <c r="DZ20" s="309">
        <v>31.6262389035724</v>
      </c>
      <c r="EA20" s="309">
        <v>35.597236796082512</v>
      </c>
      <c r="EB20" s="309">
        <v>18.413572182960266</v>
      </c>
      <c r="EC20" s="309">
        <v>100</v>
      </c>
      <c r="ED20" s="309">
        <v>13.609699428248215</v>
      </c>
      <c r="EE20" s="309">
        <v>84.46495013957481</v>
      </c>
      <c r="EF20" s="309">
        <v>57.367842066076889</v>
      </c>
      <c r="EG20" s="309">
        <v>27.097108073497918</v>
      </c>
      <c r="EH20" s="309">
        <v>100</v>
      </c>
      <c r="EI20" s="309">
        <v>48.491636545180548</v>
      </c>
      <c r="EJ20" s="309">
        <v>51.508363454819452</v>
      </c>
      <c r="EK20" s="309">
        <v>39.394259170718456</v>
      </c>
      <c r="EL20" s="309">
        <v>12.114104284100989</v>
      </c>
      <c r="EM20" s="309">
        <v>100</v>
      </c>
      <c r="EN20" s="309">
        <v>8.8315888675976737</v>
      </c>
      <c r="EO20" s="309">
        <v>88.419325059599402</v>
      </c>
      <c r="EP20" s="309">
        <v>63.925376148259396</v>
      </c>
      <c r="EQ20" s="367">
        <v>24.493948911340016</v>
      </c>
      <c r="ER20" s="320">
        <f>Daten_BA!AB20</f>
        <v>6.9883699882020682</v>
      </c>
      <c r="ES20" s="308">
        <f>Daten_BA!AC20</f>
        <v>25.344099909001631</v>
      </c>
      <c r="ET20" s="308">
        <f>Daten_BA!AD20</f>
        <v>4.2014458290332799</v>
      </c>
      <c r="EU20" s="308">
        <f>Daten_BA!AE20</f>
        <v>4.6141096316558992</v>
      </c>
      <c r="EV20" s="308">
        <f>Daten_BA!AF20</f>
        <v>3.314167376239979</v>
      </c>
      <c r="EW20" s="309">
        <v>0.76188090658925012</v>
      </c>
      <c r="EX20" s="309">
        <v>2.7261749723380713</v>
      </c>
      <c r="EY20" s="309">
        <v>0.58298594743139343</v>
      </c>
      <c r="EZ20" s="309">
        <v>0.5514509784998296</v>
      </c>
      <c r="FA20" s="309">
        <v>0.6603240211832212</v>
      </c>
      <c r="FB20" s="309">
        <v>7.4563190931659733</v>
      </c>
      <c r="FC20" s="309">
        <v>4.8102600687752082</v>
      </c>
      <c r="FD20" s="309">
        <v>10.056170740672684</v>
      </c>
      <c r="FE20" s="309">
        <v>8.6245631075386484</v>
      </c>
      <c r="FF20" s="309">
        <v>14.373313498927606</v>
      </c>
      <c r="FG20" s="309">
        <v>29.173172195958045</v>
      </c>
      <c r="FH20" s="309">
        <v>29.368428306065468</v>
      </c>
      <c r="FI20" s="309">
        <v>28.892002582110578</v>
      </c>
      <c r="FJ20" s="309">
        <v>33.115695577507445</v>
      </c>
      <c r="FK20" s="309">
        <v>16.298561006779391</v>
      </c>
      <c r="FL20" s="309">
        <v>100</v>
      </c>
      <c r="FM20" s="309">
        <v>13.963703266144481</v>
      </c>
      <c r="FN20" s="309">
        <v>84.068010933486292</v>
      </c>
      <c r="FO20" s="309">
        <v>56.074552527862387</v>
      </c>
      <c r="FP20" s="309">
        <v>27.993458405623912</v>
      </c>
      <c r="FQ20" s="309">
        <v>100</v>
      </c>
      <c r="FR20" s="309">
        <v>50.33943406189578</v>
      </c>
      <c r="FS20" s="309">
        <v>49.66056593810422</v>
      </c>
      <c r="FT20" s="309">
        <v>36.940022566354543</v>
      </c>
      <c r="FU20" s="309">
        <v>12.720543371749674</v>
      </c>
      <c r="FV20" s="309">
        <v>100</v>
      </c>
      <c r="FW20" s="309">
        <v>9.1054537763663053</v>
      </c>
      <c r="FX20" s="309">
        <v>88.10680718519157</v>
      </c>
      <c r="FY20" s="309">
        <v>62.58675778853636</v>
      </c>
      <c r="FZ20" s="313">
        <v>25.520049396655214</v>
      </c>
      <c r="GA20" s="443">
        <f>Daten_BA!AG20</f>
        <v>8.2774743072380943</v>
      </c>
      <c r="GB20" s="227">
        <f>Daten_BA!AH20</f>
        <v>30.2028814513857</v>
      </c>
      <c r="GC20" s="227">
        <f>Daten_BA!AI20</f>
        <v>4.8638853117515009</v>
      </c>
      <c r="GD20" s="227">
        <f>Daten_BA!AJ20</f>
        <v>5.2379011011951393</v>
      </c>
      <c r="GE20" s="227">
        <f>Daten_BA!AK20</f>
        <v>4.1009054243098015</v>
      </c>
      <c r="GF20" s="444">
        <v>0.81389503538161001</v>
      </c>
      <c r="GG20" s="444">
        <v>3.3175645163397687</v>
      </c>
      <c r="GH20" s="444">
        <v>0.58504519763796969</v>
      </c>
      <c r="GI20" s="444">
        <v>0.55464424209124319</v>
      </c>
      <c r="GJ20" s="444">
        <v>0.65538245982067844</v>
      </c>
      <c r="GK20" s="444">
        <v>6.0311428100721747</v>
      </c>
      <c r="GL20" s="444">
        <v>3.9254942289499737</v>
      </c>
      <c r="GM20" s="444">
        <v>8.2239002278667268</v>
      </c>
      <c r="GN20" s="444">
        <v>7.0366857106158767</v>
      </c>
      <c r="GO20" s="444">
        <v>11.318100184118698</v>
      </c>
      <c r="GP20" s="444">
        <v>27.821189218724328</v>
      </c>
      <c r="GQ20" s="444">
        <v>28.486503991438049</v>
      </c>
      <c r="GR20" s="444">
        <v>26.933483764093712</v>
      </c>
      <c r="GS20" s="444">
        <v>30.961146628664736</v>
      </c>
      <c r="GT20" s="444">
        <v>16.497182905043477</v>
      </c>
      <c r="GU20" s="444">
        <v>100</v>
      </c>
      <c r="GV20" s="444">
        <v>14.3054431068567</v>
      </c>
      <c r="GW20" s="444">
        <v>83.553647465059115</v>
      </c>
      <c r="GX20" s="444">
        <v>54.636094330349991</v>
      </c>
      <c r="GY20" s="444">
        <v>28.917553134709117</v>
      </c>
      <c r="GZ20" s="444">
        <v>100</v>
      </c>
      <c r="HA20" s="444">
        <v>51.371790879919963</v>
      </c>
      <c r="HB20" s="444">
        <v>48.628209120080044</v>
      </c>
      <c r="HC20" s="444">
        <v>34.89913184322257</v>
      </c>
      <c r="HD20" s="444">
        <v>13.729077276857463</v>
      </c>
      <c r="HE20" s="444">
        <v>100</v>
      </c>
      <c r="HF20" s="444">
        <v>9.0300309136085861</v>
      </c>
      <c r="HG20" s="444">
        <v>87.910803482141134</v>
      </c>
      <c r="HH20" s="444">
        <v>61.380927443281422</v>
      </c>
      <c r="HI20" s="445">
        <v>26.529876038859708</v>
      </c>
      <c r="HJ20" s="443">
        <f>Daten_BA!AL20</f>
        <v>8.2404355358419483</v>
      </c>
      <c r="HK20" s="227">
        <f>Daten_BA!AM20</f>
        <v>30.529932451361926</v>
      </c>
      <c r="HL20" s="227">
        <f>Daten_BA!AN20</f>
        <v>4.6671842251340845</v>
      </c>
      <c r="HM20" s="227">
        <f>Daten_BA!AO20</f>
        <v>5.1840587096396895</v>
      </c>
      <c r="HN20" s="227">
        <f>Daten_BA!AP20</f>
        <v>3.6715578990403701</v>
      </c>
      <c r="HO20" s="444">
        <v>0.65977562966946091</v>
      </c>
      <c r="HP20" s="444">
        <v>2.5346711308199645</v>
      </c>
      <c r="HQ20" s="444">
        <v>0.48228459715582134</v>
      </c>
      <c r="HR20" s="444">
        <v>0.45139603151341695</v>
      </c>
      <c r="HS20" s="444">
        <v>0.54947774957022455</v>
      </c>
      <c r="HT20" s="444">
        <v>6.1903969937254049</v>
      </c>
      <c r="HU20" s="444">
        <v>3.9553458516519915</v>
      </c>
      <c r="HV20" s="444">
        <v>8.6931453348313781</v>
      </c>
      <c r="HW20" s="444">
        <v>7.1676038822936672</v>
      </c>
      <c r="HX20" s="444">
        <v>12.800247550091692</v>
      </c>
      <c r="HY20" s="444">
        <v>38.863055519854726</v>
      </c>
      <c r="HZ20" s="444">
        <v>41.223251040033979</v>
      </c>
      <c r="IA20" s="444">
        <v>36.153996007984006</v>
      </c>
      <c r="IB20" s="444">
        <v>40.362113873189273</v>
      </c>
      <c r="IC20" s="444">
        <v>24.76040948842364</v>
      </c>
      <c r="ID20" s="444">
        <v>100</v>
      </c>
      <c r="IE20" s="444">
        <v>14.40811446102725</v>
      </c>
      <c r="IF20" s="444">
        <v>83.51893243398797</v>
      </c>
      <c r="IG20" s="444">
        <v>54.044381870535851</v>
      </c>
      <c r="IH20" s="444">
        <v>29.474550563452112</v>
      </c>
      <c r="II20" s="444">
        <v>100</v>
      </c>
      <c r="IJ20" s="444">
        <v>52.712361703075864</v>
      </c>
      <c r="IK20" s="444">
        <v>47.287638296924136</v>
      </c>
      <c r="IL20" s="444">
        <v>34.615706462841032</v>
      </c>
      <c r="IM20" s="444">
        <v>12.671931834083109</v>
      </c>
      <c r="IN20" s="444">
        <v>100</v>
      </c>
      <c r="IO20" s="444">
        <v>9.3286785163866028</v>
      </c>
      <c r="IP20" s="444">
        <v>87.774793332417701</v>
      </c>
      <c r="IQ20" s="444">
        <v>60.13215493545826</v>
      </c>
      <c r="IR20" s="445">
        <v>27.642638396959441</v>
      </c>
      <c r="IS20" s="443">
        <f>Daten_BA!AQ20</f>
        <v>7.5508181497028986</v>
      </c>
      <c r="IT20" s="227">
        <f>Daten_BA!AR20</f>
        <v>28.173835911978792</v>
      </c>
      <c r="IU20" s="227">
        <f>Daten_BA!AS20</f>
        <v>4.1914914933750298</v>
      </c>
      <c r="IV20" s="227">
        <f>Daten_BA!AT20</f>
        <v>4.6728046671384256</v>
      </c>
      <c r="IW20" s="227">
        <f>Daten_BA!AU20</f>
        <v>3.3000904301936318</v>
      </c>
      <c r="IX20" s="444" t="s">
        <v>821</v>
      </c>
      <c r="IY20" s="444" t="s">
        <v>821</v>
      </c>
      <c r="IZ20" s="444" t="s">
        <v>821</v>
      </c>
      <c r="JA20" s="444" t="s">
        <v>821</v>
      </c>
      <c r="JB20" s="444" t="s">
        <v>821</v>
      </c>
      <c r="JC20" s="444" t="s">
        <v>821</v>
      </c>
      <c r="JD20" s="444" t="s">
        <v>821</v>
      </c>
      <c r="JE20" s="444" t="s">
        <v>821</v>
      </c>
      <c r="JF20" s="444" t="s">
        <v>821</v>
      </c>
      <c r="JG20" s="444" t="s">
        <v>821</v>
      </c>
      <c r="JH20" s="444" t="s">
        <v>821</v>
      </c>
      <c r="JI20" s="444" t="s">
        <v>821</v>
      </c>
      <c r="JJ20" s="444" t="s">
        <v>821</v>
      </c>
      <c r="JK20" s="444" t="s">
        <v>821</v>
      </c>
      <c r="JL20" s="444" t="s">
        <v>821</v>
      </c>
      <c r="JM20" s="444" t="s">
        <v>821</v>
      </c>
      <c r="JN20" s="444" t="s">
        <v>821</v>
      </c>
      <c r="JO20" s="444" t="s">
        <v>821</v>
      </c>
      <c r="JP20" s="444" t="s">
        <v>821</v>
      </c>
      <c r="JQ20" s="444" t="s">
        <v>821</v>
      </c>
      <c r="JR20" s="444" t="s">
        <v>821</v>
      </c>
      <c r="JS20" s="444" t="s">
        <v>821</v>
      </c>
      <c r="JT20" s="444" t="s">
        <v>821</v>
      </c>
      <c r="JU20" s="444" t="s">
        <v>821</v>
      </c>
      <c r="JV20" s="444" t="s">
        <v>821</v>
      </c>
      <c r="JW20" s="444" t="s">
        <v>821</v>
      </c>
      <c r="JX20" s="444" t="s">
        <v>821</v>
      </c>
      <c r="JY20" s="444" t="s">
        <v>821</v>
      </c>
      <c r="JZ20" s="444" t="s">
        <v>821</v>
      </c>
      <c r="KA20" s="445" t="s">
        <v>821</v>
      </c>
    </row>
    <row r="21" spans="1:287" s="1" customFormat="1" ht="12.65" customHeight="1" x14ac:dyDescent="0.2">
      <c r="A21" s="220"/>
      <c r="B21" s="219"/>
      <c r="C21" s="273"/>
      <c r="D21" s="276"/>
      <c r="E21" s="3">
        <f>Daten_BA!E21</f>
        <v>966</v>
      </c>
      <c r="F21" s="229" t="str">
        <f>Daten_BA!F21</f>
        <v>RD Sachsen-Anhalt-Thüringen</v>
      </c>
      <c r="G21" s="246"/>
      <c r="H21" s="320">
        <f>Daten_BA!H21</f>
        <v>8.8046484081202081</v>
      </c>
      <c r="I21" s="308">
        <f>Daten_BA!I21</f>
        <v>35.464175517636505</v>
      </c>
      <c r="J21" s="308">
        <f>Daten_BA!J21</f>
        <v>7.1610024618580637</v>
      </c>
      <c r="K21" s="308">
        <f>Daten_BA!K21</f>
        <v>7.7891956400866924</v>
      </c>
      <c r="L21" s="308">
        <f>Daten_BA!L21</f>
        <v>3.7445945269294381</v>
      </c>
      <c r="M21" s="308">
        <v>0.8857687091744002</v>
      </c>
      <c r="N21" s="308">
        <v>4.1601726562193351</v>
      </c>
      <c r="O21" s="308">
        <v>0.79822309665191093</v>
      </c>
      <c r="P21" s="308">
        <v>0.84427934820257944</v>
      </c>
      <c r="Q21" s="308">
        <v>0.50857100628119645</v>
      </c>
      <c r="R21" s="308">
        <v>6.8798904243817169</v>
      </c>
      <c r="S21" s="308">
        <v>4.3731445535510192</v>
      </c>
      <c r="T21" s="308">
        <v>7.8558793000102325</v>
      </c>
      <c r="U21" s="308">
        <v>7.6672242184329855</v>
      </c>
      <c r="V21" s="308">
        <v>9.9891347225202445</v>
      </c>
      <c r="W21" s="308">
        <v>36.696602930955144</v>
      </c>
      <c r="X21" s="308">
        <v>35.976253002042192</v>
      </c>
      <c r="Y21" s="308">
        <v>36.899393615285611</v>
      </c>
      <c r="Z21" s="308">
        <v>37.600155413572836</v>
      </c>
      <c r="AA21" s="308">
        <v>28.99412812378193</v>
      </c>
      <c r="AB21" s="308">
        <v>100</v>
      </c>
      <c r="AC21" s="308">
        <v>6.5950443680094946</v>
      </c>
      <c r="AD21" s="308">
        <v>91.092015630289936</v>
      </c>
      <c r="AE21" s="308">
        <v>76.52723182884732</v>
      </c>
      <c r="AF21" s="308">
        <v>14.564783801442601</v>
      </c>
      <c r="AG21" s="308">
        <v>100</v>
      </c>
      <c r="AH21" s="308">
        <v>26.784530644205212</v>
      </c>
      <c r="AI21" s="308">
        <v>73.215469355794795</v>
      </c>
      <c r="AJ21" s="308">
        <v>67.089130326610231</v>
      </c>
      <c r="AK21" s="308">
        <v>6.1263390291845523</v>
      </c>
      <c r="AL21" s="308">
        <v>100</v>
      </c>
      <c r="AM21" s="308">
        <v>3.3534691354052351</v>
      </c>
      <c r="AN21" s="308">
        <v>93.489978716306794</v>
      </c>
      <c r="AO21" s="308">
        <v>80.663970424164901</v>
      </c>
      <c r="AP21" s="337">
        <v>12.826008292141907</v>
      </c>
      <c r="AQ21" s="320">
        <f>Daten_BA!M21</f>
        <v>8.1530847213897069</v>
      </c>
      <c r="AR21" s="308">
        <f>Daten_BA!N21</f>
        <v>35.637902166997854</v>
      </c>
      <c r="AS21" s="308">
        <f>Daten_BA!O21</f>
        <v>6.3831334073970201</v>
      </c>
      <c r="AT21" s="308">
        <f>Daten_BA!P21</f>
        <v>6.9666183142806375</v>
      </c>
      <c r="AU21" s="308">
        <f>Daten_BA!Q21</f>
        <v>3.2820226793040175</v>
      </c>
      <c r="AV21" s="308">
        <v>0.80064055212402641</v>
      </c>
      <c r="AW21" s="308">
        <v>3.8005738157207993</v>
      </c>
      <c r="AX21" s="308">
        <v>0.71265656279972056</v>
      </c>
      <c r="AY21" s="308">
        <v>0.75256506165920378</v>
      </c>
      <c r="AZ21" s="308">
        <v>0.46696061864627436</v>
      </c>
      <c r="BA21" s="308">
        <v>6.8240892911180655</v>
      </c>
      <c r="BB21" s="308">
        <v>4.3355773684511112</v>
      </c>
      <c r="BC21" s="308">
        <v>7.9046448702924197</v>
      </c>
      <c r="BD21" s="308">
        <v>7.6916400846674806</v>
      </c>
      <c r="BE21" s="308">
        <v>10.310674021800899</v>
      </c>
      <c r="BF21" s="308">
        <v>37.995884859634913</v>
      </c>
      <c r="BG21" s="308">
        <v>37.172319542800217</v>
      </c>
      <c r="BH21" s="308">
        <v>38.872948864644194</v>
      </c>
      <c r="BI21" s="308">
        <v>39.760053141844296</v>
      </c>
      <c r="BJ21" s="308">
        <v>28.860163957642154</v>
      </c>
      <c r="BK21" s="308">
        <v>100</v>
      </c>
      <c r="BL21" s="308">
        <v>7.0214280342610405</v>
      </c>
      <c r="BM21" s="308">
        <v>90.753163033016747</v>
      </c>
      <c r="BN21" s="308">
        <v>76.010325495449479</v>
      </c>
      <c r="BO21" s="308">
        <v>14.742837537567258</v>
      </c>
      <c r="BP21" s="308">
        <v>100</v>
      </c>
      <c r="BQ21" s="308">
        <v>29.493465366618508</v>
      </c>
      <c r="BR21" s="308">
        <v>70.506534633381492</v>
      </c>
      <c r="BS21" s="308">
        <v>64.570890149912316</v>
      </c>
      <c r="BT21" s="308">
        <v>5.9356444834691757</v>
      </c>
      <c r="BU21" s="308">
        <v>100</v>
      </c>
      <c r="BV21" s="308">
        <v>3.5455627517545918</v>
      </c>
      <c r="BW21" s="308">
        <v>93.437548648243876</v>
      </c>
      <c r="BX21" s="308">
        <v>80.381196077802443</v>
      </c>
      <c r="BY21" s="312">
        <v>13.056352570441444</v>
      </c>
      <c r="BZ21" s="320">
        <f>Daten_BA!R21</f>
        <v>7.2531815360299561</v>
      </c>
      <c r="CA21" s="308">
        <f>Daten_BA!S21</f>
        <v>32.134824926834796</v>
      </c>
      <c r="CB21" s="308">
        <f>Daten_BA!T21</f>
        <v>5.5496071025034981</v>
      </c>
      <c r="CC21" s="308">
        <f>Daten_BA!U21</f>
        <v>6.0618425418429593</v>
      </c>
      <c r="CD21" s="308">
        <f>Daten_BA!V21</f>
        <v>2.8918883485508933</v>
      </c>
      <c r="CE21" s="309">
        <v>0.732462973379708</v>
      </c>
      <c r="CF21" s="309">
        <v>3.5426958964334898</v>
      </c>
      <c r="CG21" s="309">
        <v>0.64239666501470916</v>
      </c>
      <c r="CH21" s="309">
        <v>0.67467187501090942</v>
      </c>
      <c r="CI21" s="309">
        <v>0.44680794463614071</v>
      </c>
      <c r="CJ21" s="309">
        <v>7.1142394473494175</v>
      </c>
      <c r="CK21" s="309">
        <v>4.7182325022280152</v>
      </c>
      <c r="CL21" s="309">
        <v>8.2579444475825312</v>
      </c>
      <c r="CM21" s="309">
        <v>7.9989715063457423</v>
      </c>
      <c r="CN21" s="309">
        <v>11.093546009218638</v>
      </c>
      <c r="CO21" s="309">
        <v>36.713740210207831</v>
      </c>
      <c r="CP21" s="309">
        <v>36.635055771796281</v>
      </c>
      <c r="CQ21" s="309">
        <v>37.929390281781579</v>
      </c>
      <c r="CR21" s="309">
        <v>39.0140817318429</v>
      </c>
      <c r="CS21" s="309">
        <v>26.092371097074331</v>
      </c>
      <c r="CT21" s="309">
        <v>100</v>
      </c>
      <c r="CU21" s="309">
        <v>7.0164819465380575</v>
      </c>
      <c r="CV21" s="309">
        <v>90.722267980067627</v>
      </c>
      <c r="CW21" s="309">
        <v>75.791914475683527</v>
      </c>
      <c r="CX21" s="309">
        <v>14.930353504384108</v>
      </c>
      <c r="CY21" s="309">
        <v>100</v>
      </c>
      <c r="CZ21" s="309">
        <v>30.867265138486239</v>
      </c>
      <c r="DA21" s="309">
        <v>69.132734861513782</v>
      </c>
      <c r="DB21" s="309">
        <v>63.124068717837559</v>
      </c>
      <c r="DC21" s="309">
        <v>6.0086661436762139</v>
      </c>
      <c r="DD21" s="309">
        <v>100</v>
      </c>
      <c r="DE21" s="309">
        <v>3.7691771686359421</v>
      </c>
      <c r="DF21" s="309">
        <v>93.234059439492995</v>
      </c>
      <c r="DG21" s="309">
        <v>80.028156942074006</v>
      </c>
      <c r="DH21" s="313">
        <v>13.205902497418979</v>
      </c>
      <c r="DI21" s="307">
        <f>Daten_BA!W21</f>
        <v>6.6211199146865978</v>
      </c>
      <c r="DJ21" s="308">
        <f>Daten_BA!X21</f>
        <v>32.558133572372803</v>
      </c>
      <c r="DK21" s="308">
        <f>Daten_BA!Y21</f>
        <v>4.7790380099232141</v>
      </c>
      <c r="DL21" s="308">
        <f>Daten_BA!Z21</f>
        <v>5.2219133081082134</v>
      </c>
      <c r="DM21" s="308">
        <f>Daten_BA!AA21</f>
        <v>2.5191790992800227</v>
      </c>
      <c r="DN21" s="309">
        <v>0.69819851498997443</v>
      </c>
      <c r="DO21" s="309">
        <v>4.0286112668389507</v>
      </c>
      <c r="DP21" s="309">
        <v>0.57350553041016472</v>
      </c>
      <c r="DQ21" s="309">
        <v>0.60070397042738533</v>
      </c>
      <c r="DR21" s="309">
        <v>0.41081710171567254</v>
      </c>
      <c r="DS21" s="309">
        <v>7.2264645885461078</v>
      </c>
      <c r="DT21" s="309">
        <v>5.2642594825740208</v>
      </c>
      <c r="DU21" s="309">
        <v>8.2736567054445089</v>
      </c>
      <c r="DV21" s="309">
        <v>7.9760235583984169</v>
      </c>
      <c r="DW21" s="309">
        <v>11.42574490175725</v>
      </c>
      <c r="DX21" s="309">
        <v>35.410070099017169</v>
      </c>
      <c r="DY21" s="309">
        <v>33.198850805277587</v>
      </c>
      <c r="DZ21" s="309">
        <v>36.68477077568182</v>
      </c>
      <c r="EA21" s="309">
        <v>37.840197334784072</v>
      </c>
      <c r="EB21" s="309">
        <v>24.485848498005865</v>
      </c>
      <c r="EC21" s="309">
        <v>100</v>
      </c>
      <c r="ED21" s="309">
        <v>7.3279915924114425</v>
      </c>
      <c r="EE21" s="309">
        <v>90.389584799828683</v>
      </c>
      <c r="EF21" s="309">
        <v>75.370429751602316</v>
      </c>
      <c r="EG21" s="309">
        <v>15.019155048226368</v>
      </c>
      <c r="EH21" s="309">
        <v>100</v>
      </c>
      <c r="EI21" s="309">
        <v>35.332758359656005</v>
      </c>
      <c r="EJ21" s="309">
        <v>64.667241640343988</v>
      </c>
      <c r="EK21" s="309">
        <v>58.991955049905599</v>
      </c>
      <c r="EL21" s="309">
        <v>5.6752865904383976</v>
      </c>
      <c r="EM21" s="309">
        <v>100</v>
      </c>
      <c r="EN21" s="309">
        <v>4.1067477453935233</v>
      </c>
      <c r="EO21" s="309">
        <v>92.894241531965164</v>
      </c>
      <c r="EP21" s="309">
        <v>79.588537596806759</v>
      </c>
      <c r="EQ21" s="367">
        <v>13.305703935158405</v>
      </c>
      <c r="ER21" s="320">
        <f>Daten_BA!AB21</f>
        <v>6.2081238677896895</v>
      </c>
      <c r="ES21" s="308">
        <f>Daten_BA!AC21</f>
        <v>30.907669477249524</v>
      </c>
      <c r="ET21" s="308">
        <f>Daten_BA!AD21</f>
        <v>4.3927848179384847</v>
      </c>
      <c r="EU21" s="308">
        <f>Daten_BA!AE21</f>
        <v>4.7978588660037236</v>
      </c>
      <c r="EV21" s="308">
        <f>Daten_BA!AF21</f>
        <v>2.3521427914353983</v>
      </c>
      <c r="EW21" s="309">
        <v>0.67107871027808863</v>
      </c>
      <c r="EX21" s="309">
        <v>4.0608235913795188</v>
      </c>
      <c r="EY21" s="309">
        <v>0.53387608944628284</v>
      </c>
      <c r="EZ21" s="309">
        <v>0.5582976763388483</v>
      </c>
      <c r="FA21" s="309">
        <v>0.39034979075288245</v>
      </c>
      <c r="FB21" s="309">
        <v>7.2962770653298898</v>
      </c>
      <c r="FC21" s="309">
        <v>5.4924565469680591</v>
      </c>
      <c r="FD21" s="309">
        <v>8.3617129735720876</v>
      </c>
      <c r="FE21" s="309">
        <v>8.0556020251387359</v>
      </c>
      <c r="FF21" s="309">
        <v>11.508514274862168</v>
      </c>
      <c r="FG21" s="309">
        <v>32.90761625083406</v>
      </c>
      <c r="FH21" s="309">
        <v>30.731203324913185</v>
      </c>
      <c r="FI21" s="309">
        <v>34.148009482239715</v>
      </c>
      <c r="FJ21" s="309">
        <v>35.238547549480224</v>
      </c>
      <c r="FK21" s="309">
        <v>22.967079496136495</v>
      </c>
      <c r="FL21" s="309">
        <v>100</v>
      </c>
      <c r="FM21" s="309">
        <v>7.6250117809874993</v>
      </c>
      <c r="FN21" s="309">
        <v>89.991134086492664</v>
      </c>
      <c r="FO21" s="309">
        <v>74.754722739583869</v>
      </c>
      <c r="FP21" s="309">
        <v>15.23641134690879</v>
      </c>
      <c r="FQ21" s="309">
        <v>100</v>
      </c>
      <c r="FR21" s="309">
        <v>36.748629032928122</v>
      </c>
      <c r="FS21" s="309">
        <v>63.251370967071885</v>
      </c>
      <c r="FT21" s="309">
        <v>57.556370718846573</v>
      </c>
      <c r="FU21" s="309">
        <v>5.6950002482253161</v>
      </c>
      <c r="FV21" s="309">
        <v>100</v>
      </c>
      <c r="FW21" s="309">
        <v>4.3624405430702913</v>
      </c>
      <c r="FX21" s="309">
        <v>92.517291054834388</v>
      </c>
      <c r="FY21" s="309">
        <v>79.064194847773734</v>
      </c>
      <c r="FZ21" s="313">
        <v>13.453096207060666</v>
      </c>
      <c r="GA21" s="443">
        <f>Daten_BA!AG21</f>
        <v>6.845374548945383</v>
      </c>
      <c r="GB21" s="227">
        <f>Daten_BA!AH21</f>
        <v>34.16731190673427</v>
      </c>
      <c r="GC21" s="227">
        <f>Daten_BA!AI21</f>
        <v>4.7424314217964589</v>
      </c>
      <c r="GD21" s="227">
        <f>Daten_BA!AJ21</f>
        <v>5.1755402602577494</v>
      </c>
      <c r="GE21" s="227">
        <f>Daten_BA!AK21</f>
        <v>2.6013769679124623</v>
      </c>
      <c r="GF21" s="444">
        <v>0.661877540007757</v>
      </c>
      <c r="GG21" s="444">
        <v>4.2857256252299463</v>
      </c>
      <c r="GH21" s="444">
        <v>0.51019029746438804</v>
      </c>
      <c r="GI21" s="444">
        <v>0.53279275031205031</v>
      </c>
      <c r="GJ21" s="444">
        <v>0.3801265265782558</v>
      </c>
      <c r="GK21" s="444">
        <v>6.2687769581753612</v>
      </c>
      <c r="GL21" s="444">
        <v>4.7841832528559625</v>
      </c>
      <c r="GM21" s="444">
        <v>7.1716103381128091</v>
      </c>
      <c r="GN21" s="444">
        <v>6.9089779010907115</v>
      </c>
      <c r="GO21" s="444">
        <v>9.7555832454711755</v>
      </c>
      <c r="GP21" s="444">
        <v>32.143196080848412</v>
      </c>
      <c r="GQ21" s="444">
        <v>31.37668241246211</v>
      </c>
      <c r="GR21" s="444">
        <v>32.654262421814678</v>
      </c>
      <c r="GS21" s="444">
        <v>33.75451752713429</v>
      </c>
      <c r="GT21" s="444">
        <v>21.840337893114587</v>
      </c>
      <c r="GU21" s="444">
        <v>100</v>
      </c>
      <c r="GV21" s="444">
        <v>8.2512787069546647</v>
      </c>
      <c r="GW21" s="444">
        <v>89.169923827543201</v>
      </c>
      <c r="GX21" s="444">
        <v>74.048428839543917</v>
      </c>
      <c r="GY21" s="444">
        <v>15.12149498799927</v>
      </c>
      <c r="GZ21" s="444">
        <v>100</v>
      </c>
      <c r="HA21" s="444">
        <v>38.422250852039532</v>
      </c>
      <c r="HB21" s="444">
        <v>61.577749147960482</v>
      </c>
      <c r="HC21" s="444">
        <v>55.774859082278738</v>
      </c>
      <c r="HD21" s="444">
        <v>5.8028900656817335</v>
      </c>
      <c r="HE21" s="444">
        <v>100</v>
      </c>
      <c r="HF21" s="444">
        <v>4.4778544147611798</v>
      </c>
      <c r="HG21" s="444">
        <v>92.116409941459381</v>
      </c>
      <c r="HH21" s="444">
        <v>78.478443656079435</v>
      </c>
      <c r="HI21" s="445">
        <v>13.637966285379941</v>
      </c>
      <c r="HJ21" s="443">
        <f>Daten_BA!AL21</f>
        <v>6.4521179596024432</v>
      </c>
      <c r="HK21" s="227">
        <f>Daten_BA!AM21</f>
        <v>31.026284059761633</v>
      </c>
      <c r="HL21" s="227">
        <f>Daten_BA!AN21</f>
        <v>4.423954702492269</v>
      </c>
      <c r="HM21" s="227">
        <f>Daten_BA!AO21</f>
        <v>4.8389769989270661</v>
      </c>
      <c r="HN21" s="227">
        <f>Daten_BA!AP21</f>
        <v>2.3903194041612967</v>
      </c>
      <c r="HO21" s="444">
        <v>0.54980687762302161</v>
      </c>
      <c r="HP21" s="444">
        <v>3.3433878789376545</v>
      </c>
      <c r="HQ21" s="444">
        <v>0.41931445157705421</v>
      </c>
      <c r="HR21" s="444">
        <v>0.43538995523655027</v>
      </c>
      <c r="HS21" s="444">
        <v>0.32931256015980381</v>
      </c>
      <c r="HT21" s="444">
        <v>6.5692301943843301</v>
      </c>
      <c r="HU21" s="444">
        <v>5.1185091261169715</v>
      </c>
      <c r="HV21" s="444">
        <v>7.492945027655483</v>
      </c>
      <c r="HW21" s="444">
        <v>7.1719435457479053</v>
      </c>
      <c r="HX21" s="444">
        <v>10.672520618768166</v>
      </c>
      <c r="HY21" s="444">
        <v>40.283344321079284</v>
      </c>
      <c r="HZ21" s="444">
        <v>40.790765540555107</v>
      </c>
      <c r="IA21" s="444">
        <v>40.022100964605315</v>
      </c>
      <c r="IB21" s="444">
        <v>41.229391444727277</v>
      </c>
      <c r="IC21" s="444">
        <v>28.056468727893314</v>
      </c>
      <c r="ID21" s="444">
        <v>100</v>
      </c>
      <c r="IE21" s="444">
        <v>8.441932506591904</v>
      </c>
      <c r="IF21" s="444">
        <v>88.946594782205793</v>
      </c>
      <c r="IG21" s="444">
        <v>73.595681294613968</v>
      </c>
      <c r="IH21" s="444">
        <v>15.35091348759183</v>
      </c>
      <c r="II21" s="444">
        <v>100</v>
      </c>
      <c r="IJ21" s="444">
        <v>39.394543113280136</v>
      </c>
      <c r="IK21" s="444">
        <v>60.605456886719864</v>
      </c>
      <c r="IL21" s="444">
        <v>55.007341263635027</v>
      </c>
      <c r="IM21" s="444">
        <v>5.5981156230848459</v>
      </c>
      <c r="IN21" s="444">
        <v>100</v>
      </c>
      <c r="IO21" s="444">
        <v>4.9485154365819568</v>
      </c>
      <c r="IP21" s="444">
        <v>91.663621628922357</v>
      </c>
      <c r="IQ21" s="444">
        <v>77.772453921869314</v>
      </c>
      <c r="IR21" s="445">
        <v>13.891167707053045</v>
      </c>
      <c r="IS21" s="443">
        <f>Daten_BA!AQ21</f>
        <v>6.1931329535019977</v>
      </c>
      <c r="IT21" s="227">
        <f>Daten_BA!AR21</f>
        <v>30.587071196410847</v>
      </c>
      <c r="IU21" s="227">
        <f>Daten_BA!AS21</f>
        <v>4.0783450038154951</v>
      </c>
      <c r="IV21" s="227">
        <f>Daten_BA!AT21</f>
        <v>4.4232722986840631</v>
      </c>
      <c r="IW21" s="227">
        <f>Daten_BA!AU21</f>
        <v>2.4128899995548991</v>
      </c>
      <c r="IX21" s="444" t="s">
        <v>821</v>
      </c>
      <c r="IY21" s="444" t="s">
        <v>821</v>
      </c>
      <c r="IZ21" s="444" t="s">
        <v>821</v>
      </c>
      <c r="JA21" s="444" t="s">
        <v>821</v>
      </c>
      <c r="JB21" s="444" t="s">
        <v>821</v>
      </c>
      <c r="JC21" s="444" t="s">
        <v>821</v>
      </c>
      <c r="JD21" s="444" t="s">
        <v>821</v>
      </c>
      <c r="JE21" s="444" t="s">
        <v>821</v>
      </c>
      <c r="JF21" s="444" t="s">
        <v>821</v>
      </c>
      <c r="JG21" s="444" t="s">
        <v>821</v>
      </c>
      <c r="JH21" s="444" t="s">
        <v>821</v>
      </c>
      <c r="JI21" s="444" t="s">
        <v>821</v>
      </c>
      <c r="JJ21" s="444" t="s">
        <v>821</v>
      </c>
      <c r="JK21" s="444" t="s">
        <v>821</v>
      </c>
      <c r="JL21" s="444" t="s">
        <v>821</v>
      </c>
      <c r="JM21" s="444" t="s">
        <v>821</v>
      </c>
      <c r="JN21" s="444" t="s">
        <v>821</v>
      </c>
      <c r="JO21" s="444" t="s">
        <v>821</v>
      </c>
      <c r="JP21" s="444" t="s">
        <v>821</v>
      </c>
      <c r="JQ21" s="444" t="s">
        <v>821</v>
      </c>
      <c r="JR21" s="444" t="s">
        <v>821</v>
      </c>
      <c r="JS21" s="444" t="s">
        <v>821</v>
      </c>
      <c r="JT21" s="444" t="s">
        <v>821</v>
      </c>
      <c r="JU21" s="444" t="s">
        <v>821</v>
      </c>
      <c r="JV21" s="444" t="s">
        <v>821</v>
      </c>
      <c r="JW21" s="444" t="s">
        <v>821</v>
      </c>
      <c r="JX21" s="444" t="s">
        <v>821</v>
      </c>
      <c r="JY21" s="444" t="s">
        <v>821</v>
      </c>
      <c r="JZ21" s="444" t="s">
        <v>821</v>
      </c>
      <c r="KA21" s="445" t="s">
        <v>821</v>
      </c>
    </row>
    <row r="22" spans="1:287" s="1" customFormat="1" ht="12.65" customHeight="1" thickBot="1" x14ac:dyDescent="0.25">
      <c r="A22" s="220"/>
      <c r="B22" s="219"/>
      <c r="C22" s="273"/>
      <c r="D22" s="276"/>
      <c r="E22" s="286">
        <f>Daten_BA!E22</f>
        <v>968</v>
      </c>
      <c r="F22" s="280" t="str">
        <f>Daten_BA!F22</f>
        <v>RD Sachsen</v>
      </c>
      <c r="G22" s="281"/>
      <c r="H22" s="321">
        <f>Daten_BA!H22</f>
        <v>8.2149501816029229</v>
      </c>
      <c r="I22" s="315">
        <f>Daten_BA!I22</f>
        <v>31.989193544169336</v>
      </c>
      <c r="J22" s="315">
        <f>Daten_BA!J22</f>
        <v>6.7667610020431015</v>
      </c>
      <c r="K22" s="315">
        <f>Daten_BA!K22</f>
        <v>7.4882236008411596</v>
      </c>
      <c r="L22" s="315">
        <f>Daten_BA!L22</f>
        <v>3.7997890738028604</v>
      </c>
      <c r="M22" s="315">
        <v>0.78855121871577205</v>
      </c>
      <c r="N22" s="315">
        <v>3.533416101068009</v>
      </c>
      <c r="O22" s="315">
        <v>0.72204732514090353</v>
      </c>
      <c r="P22" s="315">
        <v>0.77542261249374544</v>
      </c>
      <c r="Q22" s="315">
        <v>0.49267767954334202</v>
      </c>
      <c r="R22" s="315">
        <v>7.0323319825682056</v>
      </c>
      <c r="S22" s="315">
        <v>4.158061434033935</v>
      </c>
      <c r="T22" s="315">
        <v>8.0013388154932219</v>
      </c>
      <c r="U22" s="315">
        <v>7.6059922826011341</v>
      </c>
      <c r="V22" s="315">
        <v>11.213498863437744</v>
      </c>
      <c r="W22" s="315">
        <v>38.963268420287704</v>
      </c>
      <c r="X22" s="315">
        <v>38.513895435600375</v>
      </c>
      <c r="Y22" s="315">
        <v>39.05963091364125</v>
      </c>
      <c r="Z22" s="315">
        <v>40.544798694406246</v>
      </c>
      <c r="AA22" s="315">
        <v>27.023887060149114</v>
      </c>
      <c r="AB22" s="315">
        <v>100</v>
      </c>
      <c r="AC22" s="315">
        <v>6.5131189740184139</v>
      </c>
      <c r="AD22" s="315">
        <v>91.162920723524095</v>
      </c>
      <c r="AE22" s="315">
        <v>72.721306331259697</v>
      </c>
      <c r="AF22" s="315">
        <v>18.441614392264409</v>
      </c>
      <c r="AG22" s="315">
        <v>100</v>
      </c>
      <c r="AH22" s="315">
        <v>25.500783332839248</v>
      </c>
      <c r="AI22" s="315">
        <v>74.499216667160766</v>
      </c>
      <c r="AJ22" s="315">
        <v>65.983552160578867</v>
      </c>
      <c r="AK22" s="315">
        <v>8.5156645065818779</v>
      </c>
      <c r="AL22" s="315">
        <v>100</v>
      </c>
      <c r="AM22" s="315">
        <v>3.1848743767213339</v>
      </c>
      <c r="AN22" s="315">
        <v>93.624937196185897</v>
      </c>
      <c r="AO22" s="315">
        <v>75.950852380261765</v>
      </c>
      <c r="AP22" s="338">
        <v>17.674084815924129</v>
      </c>
      <c r="AQ22" s="321">
        <f>Daten_BA!M22</f>
        <v>7.4516818764927146</v>
      </c>
      <c r="AR22" s="315">
        <f>Daten_BA!N22</f>
        <v>31.512852073887213</v>
      </c>
      <c r="AS22" s="315">
        <f>Daten_BA!O22</f>
        <v>5.9383374203617176</v>
      </c>
      <c r="AT22" s="315">
        <f>Daten_BA!P22</f>
        <v>6.5885049268782403</v>
      </c>
      <c r="AU22" s="315">
        <f>Daten_BA!Q22</f>
        <v>3.3385741939276974</v>
      </c>
      <c r="AV22" s="315">
        <v>0.72508506333437994</v>
      </c>
      <c r="AW22" s="315">
        <v>3.3272521053305186</v>
      </c>
      <c r="AX22" s="315">
        <v>0.65664189262962269</v>
      </c>
      <c r="AY22" s="315">
        <v>0.70200093451470502</v>
      </c>
      <c r="AZ22" s="315">
        <v>0.46738715758332772</v>
      </c>
      <c r="BA22" s="315">
        <v>7.1394029981975695</v>
      </c>
      <c r="BB22" s="315">
        <v>4.2187058158167696</v>
      </c>
      <c r="BC22" s="315">
        <v>8.2782091491029774</v>
      </c>
      <c r="BD22" s="315">
        <v>7.8041741954930712</v>
      </c>
      <c r="BE22" s="315">
        <v>12.040341451298648</v>
      </c>
      <c r="BF22" s="315">
        <v>39.504873977615595</v>
      </c>
      <c r="BG22" s="315">
        <v>37.635001970831553</v>
      </c>
      <c r="BH22" s="315">
        <v>40.5335242708599</v>
      </c>
      <c r="BI22" s="315">
        <v>42.259033129816835</v>
      </c>
      <c r="BJ22" s="315">
        <v>26.888245420787182</v>
      </c>
      <c r="BK22" s="315">
        <v>100</v>
      </c>
      <c r="BL22" s="315">
        <v>6.8561151620362564</v>
      </c>
      <c r="BM22" s="315">
        <v>90.850183416389953</v>
      </c>
      <c r="BN22" s="315">
        <v>72.034724983765869</v>
      </c>
      <c r="BO22" s="315">
        <v>18.815458432624073</v>
      </c>
      <c r="BP22" s="315">
        <v>100</v>
      </c>
      <c r="BQ22" s="315">
        <v>28.23863348115745</v>
      </c>
      <c r="BR22" s="315">
        <v>71.761366518842536</v>
      </c>
      <c r="BS22" s="315">
        <v>63.374276422645728</v>
      </c>
      <c r="BT22" s="315">
        <v>8.3870900961968164</v>
      </c>
      <c r="BU22" s="315">
        <v>100</v>
      </c>
      <c r="BV22" s="315">
        <v>3.325846177815186</v>
      </c>
      <c r="BW22" s="315">
        <v>93.570907256984142</v>
      </c>
      <c r="BX22" s="315">
        <v>75.480380958794399</v>
      </c>
      <c r="BY22" s="322">
        <v>18.090526298189737</v>
      </c>
      <c r="BZ22" s="321">
        <f>Daten_BA!R22</f>
        <v>6.651479085038976</v>
      </c>
      <c r="CA22" s="315">
        <f>Daten_BA!S22</f>
        <v>28.360541920334246</v>
      </c>
      <c r="CB22" s="315">
        <f>Daten_BA!T22</f>
        <v>5.210905502620748</v>
      </c>
      <c r="CC22" s="315">
        <f>Daten_BA!U22</f>
        <v>5.7822310027740134</v>
      </c>
      <c r="CD22" s="315">
        <f>Daten_BA!V22</f>
        <v>3.0019533433199639</v>
      </c>
      <c r="CE22" s="317">
        <v>0.64878776893684664</v>
      </c>
      <c r="CF22" s="317">
        <v>2.9717095580520292</v>
      </c>
      <c r="CG22" s="317">
        <v>0.58257324796047671</v>
      </c>
      <c r="CH22" s="317">
        <v>0.61583850224718406</v>
      </c>
      <c r="CI22" s="317">
        <v>0.44771252802737366</v>
      </c>
      <c r="CJ22" s="317">
        <v>7.3475029915203018</v>
      </c>
      <c r="CK22" s="317">
        <v>4.6119283139425624</v>
      </c>
      <c r="CL22" s="317">
        <v>8.525983736361793</v>
      </c>
      <c r="CM22" s="317">
        <v>8.0256848048225748</v>
      </c>
      <c r="CN22" s="317">
        <v>12.294287078985114</v>
      </c>
      <c r="CO22" s="317">
        <v>37.546365541266539</v>
      </c>
      <c r="CP22" s="317">
        <v>36.628034672836264</v>
      </c>
      <c r="CQ22" s="317">
        <v>38.835273256538109</v>
      </c>
      <c r="CR22" s="317">
        <v>40.816175561648784</v>
      </c>
      <c r="CS22" s="317">
        <v>24.000641455522636</v>
      </c>
      <c r="CT22" s="317">
        <v>100</v>
      </c>
      <c r="CU22" s="317">
        <v>6.9018842344634264</v>
      </c>
      <c r="CV22" s="317">
        <v>90.770034356785075</v>
      </c>
      <c r="CW22" s="317">
        <v>71.660537901509755</v>
      </c>
      <c r="CX22" s="317">
        <v>19.109496455275316</v>
      </c>
      <c r="CY22" s="317">
        <v>100</v>
      </c>
      <c r="CZ22" s="317">
        <v>29.423364304262904</v>
      </c>
      <c r="DA22" s="317">
        <v>70.576635695737096</v>
      </c>
      <c r="DB22" s="317">
        <v>61.985778421567986</v>
      </c>
      <c r="DC22" s="317">
        <v>8.5908572741691085</v>
      </c>
      <c r="DD22" s="317">
        <v>100</v>
      </c>
      <c r="DE22" s="317">
        <v>3.5348584828281315</v>
      </c>
      <c r="DF22" s="317">
        <v>93.334536634253212</v>
      </c>
      <c r="DG22" s="317">
        <v>74.867449027604309</v>
      </c>
      <c r="DH22" s="359">
        <v>18.467087606648917</v>
      </c>
      <c r="DI22" s="316">
        <f>Daten_BA!W22</f>
        <v>5.9597563513154936</v>
      </c>
      <c r="DJ22" s="315">
        <f>Daten_BA!X22</f>
        <v>28.010647105432124</v>
      </c>
      <c r="DK22" s="315">
        <f>Daten_BA!Y22</f>
        <v>4.4393100892700241</v>
      </c>
      <c r="DL22" s="315">
        <f>Daten_BA!Z22</f>
        <v>4.9294722030713034</v>
      </c>
      <c r="DM22" s="315">
        <f>Daten_BA!AA22</f>
        <v>2.5885863769015698</v>
      </c>
      <c r="DN22" s="317">
        <v>0.60830785517838037</v>
      </c>
      <c r="DO22" s="317">
        <v>3.375129105754497</v>
      </c>
      <c r="DP22" s="317">
        <v>0.51645690874643979</v>
      </c>
      <c r="DQ22" s="317">
        <v>0.54571890958915714</v>
      </c>
      <c r="DR22" s="317">
        <v>0.40148267319573994</v>
      </c>
      <c r="DS22" s="317">
        <v>7.5432907022957698</v>
      </c>
      <c r="DT22" s="317">
        <v>5.1873281101236897</v>
      </c>
      <c r="DU22" s="317">
        <v>8.6677843856149934</v>
      </c>
      <c r="DV22" s="317">
        <v>8.0858678183455002</v>
      </c>
      <c r="DW22" s="317">
        <v>12.851606550086686</v>
      </c>
      <c r="DX22" s="317">
        <v>36.564920044915816</v>
      </c>
      <c r="DY22" s="317">
        <v>33.575034813601448</v>
      </c>
      <c r="DZ22" s="317">
        <v>38.021752284792832</v>
      </c>
      <c r="EA22" s="317">
        <v>40.122932760688435</v>
      </c>
      <c r="EB22" s="317">
        <v>22.940437014083514</v>
      </c>
      <c r="EC22" s="317">
        <v>100</v>
      </c>
      <c r="ED22" s="317">
        <v>7.1277629595849294</v>
      </c>
      <c r="EE22" s="317">
        <v>90.47951553243729</v>
      </c>
      <c r="EF22" s="317">
        <v>71.076013197564407</v>
      </c>
      <c r="EG22" s="317">
        <v>19.403502334872886</v>
      </c>
      <c r="EH22" s="317">
        <v>100</v>
      </c>
      <c r="EI22" s="317">
        <v>33.100144847685854</v>
      </c>
      <c r="EJ22" s="317">
        <v>66.899855152314146</v>
      </c>
      <c r="EK22" s="317">
        <v>58.535954887519537</v>
      </c>
      <c r="EL22" s="317">
        <v>8.3639002647946139</v>
      </c>
      <c r="EM22" s="317">
        <v>100</v>
      </c>
      <c r="EN22" s="317">
        <v>3.7870036230402477</v>
      </c>
      <c r="EO22" s="317">
        <v>93.036144066198247</v>
      </c>
      <c r="EP22" s="317">
        <v>74.161388358883315</v>
      </c>
      <c r="EQ22" s="368">
        <v>18.874755707314929</v>
      </c>
      <c r="ER22" s="321">
        <f>Daten_BA!AB22</f>
        <v>5.4572492984711634</v>
      </c>
      <c r="ES22" s="315">
        <f>Daten_BA!AC22</f>
        <v>26.241927719070773</v>
      </c>
      <c r="ET22" s="315">
        <f>Daten_BA!AD22</f>
        <v>3.9817653305489396</v>
      </c>
      <c r="EU22" s="315">
        <f>Daten_BA!AE22</f>
        <v>4.4111481051139743</v>
      </c>
      <c r="EV22" s="315">
        <f>Daten_BA!AF22</f>
        <v>2.3966021866780398</v>
      </c>
      <c r="EW22" s="317">
        <v>0.5880958485878891</v>
      </c>
      <c r="EX22" s="317">
        <v>3.3801661867329065</v>
      </c>
      <c r="EY22" s="317">
        <v>0.4880883712704896</v>
      </c>
      <c r="EZ22" s="317">
        <v>0.51146859677353429</v>
      </c>
      <c r="FA22" s="317">
        <v>0.3976409150968665</v>
      </c>
      <c r="FB22" s="317">
        <v>7.7146356880376814</v>
      </c>
      <c r="FC22" s="317">
        <v>5.4396604902287251</v>
      </c>
      <c r="FD22" s="317">
        <v>8.8845110975207344</v>
      </c>
      <c r="FE22" s="317">
        <v>8.3153290106412729</v>
      </c>
      <c r="FF22" s="317">
        <v>12.770482080827083</v>
      </c>
      <c r="FG22" s="317">
        <v>33.80463029517945</v>
      </c>
      <c r="FH22" s="317">
        <v>30.733164731139219</v>
      </c>
      <c r="FI22" s="317">
        <v>35.38009177542596</v>
      </c>
      <c r="FJ22" s="317">
        <v>37.441565768454744</v>
      </c>
      <c r="FK22" s="317">
        <v>21.394989646626765</v>
      </c>
      <c r="FL22" s="317">
        <v>100</v>
      </c>
      <c r="FM22" s="317">
        <v>7.3532504771953349</v>
      </c>
      <c r="FN22" s="317">
        <v>90.104877071462397</v>
      </c>
      <c r="FO22" s="317">
        <v>70.44214910503932</v>
      </c>
      <c r="FP22" s="317">
        <v>19.66272796642307</v>
      </c>
      <c r="FQ22" s="317">
        <v>100</v>
      </c>
      <c r="FR22" s="317">
        <v>34.873615206980283</v>
      </c>
      <c r="FS22" s="317">
        <v>65.126384793019724</v>
      </c>
      <c r="FT22" s="317">
        <v>56.546691210562237</v>
      </c>
      <c r="FU22" s="317">
        <v>8.5796935824574803</v>
      </c>
      <c r="FV22" s="317">
        <v>100</v>
      </c>
      <c r="FW22" s="317">
        <v>4.0222071798370136</v>
      </c>
      <c r="FX22" s="317">
        <v>92.634569505883221</v>
      </c>
      <c r="FY22" s="317">
        <v>73.607412908096066</v>
      </c>
      <c r="FZ22" s="359">
        <v>19.027156597787148</v>
      </c>
      <c r="GA22" s="446">
        <f>Daten_BA!AG22</f>
        <v>6.0653971642037812</v>
      </c>
      <c r="GB22" s="266">
        <f>Daten_BA!AH22</f>
        <v>29.293679595881333</v>
      </c>
      <c r="GC22" s="266">
        <f>Daten_BA!AI22</f>
        <v>4.3593398728451653</v>
      </c>
      <c r="GD22" s="266">
        <f>Daten_BA!AJ22</f>
        <v>4.7889521360871576</v>
      </c>
      <c r="GE22" s="266">
        <f>Daten_BA!AK22</f>
        <v>2.8087836139902946</v>
      </c>
      <c r="GF22" s="447">
        <v>0.59106202638494565</v>
      </c>
      <c r="GG22" s="447">
        <v>3.6140751676854812</v>
      </c>
      <c r="GH22" s="447">
        <v>0.47765851679980686</v>
      </c>
      <c r="GI22" s="447">
        <v>0.49884463412787827</v>
      </c>
      <c r="GJ22" s="447">
        <v>0.39789093022905581</v>
      </c>
      <c r="GK22" s="447">
        <v>6.5706785875484535</v>
      </c>
      <c r="GL22" s="447">
        <v>4.6713013097823142</v>
      </c>
      <c r="GM22" s="447">
        <v>7.6072615782156596</v>
      </c>
      <c r="GN22" s="447">
        <v>7.1071543267460431</v>
      </c>
      <c r="GO22" s="447">
        <v>10.698289902280163</v>
      </c>
      <c r="GP22" s="447">
        <v>32.100407765682412</v>
      </c>
      <c r="GQ22" s="447">
        <v>31.030330120112403</v>
      </c>
      <c r="GR22" s="447">
        <v>32.678250557393078</v>
      </c>
      <c r="GS22" s="447">
        <v>34.778537621585492</v>
      </c>
      <c r="GT22" s="447">
        <v>19.772867140874236</v>
      </c>
      <c r="GU22" s="447">
        <v>100</v>
      </c>
      <c r="GV22" s="447">
        <v>7.72258701891821</v>
      </c>
      <c r="GW22" s="447">
        <v>89.575860952430887</v>
      </c>
      <c r="GX22" s="447">
        <v>69.49317429465296</v>
      </c>
      <c r="GY22" s="447">
        <v>20.082686657777927</v>
      </c>
      <c r="GZ22" s="447">
        <v>100</v>
      </c>
      <c r="HA22" s="447">
        <v>35.908213454858355</v>
      </c>
      <c r="HB22" s="447">
        <v>64.091786545141645</v>
      </c>
      <c r="HC22" s="447">
        <v>54.813280134028474</v>
      </c>
      <c r="HD22" s="447">
        <v>9.2785064111131597</v>
      </c>
      <c r="HE22" s="447">
        <v>100</v>
      </c>
      <c r="HF22" s="447">
        <v>4.1598504403926562</v>
      </c>
      <c r="HG22" s="447">
        <v>92.267150925851098</v>
      </c>
      <c r="HH22" s="447">
        <v>72.90399128387223</v>
      </c>
      <c r="HI22" s="448">
        <v>19.363159641978868</v>
      </c>
      <c r="HJ22" s="446">
        <f>Daten_BA!AL22</f>
        <v>5.8836766083652279</v>
      </c>
      <c r="HK22" s="266">
        <f>Daten_BA!AM22</f>
        <v>27.815817983042631</v>
      </c>
      <c r="HL22" s="266">
        <f>Daten_BA!AN22</f>
        <v>4.2002311551128484</v>
      </c>
      <c r="HM22" s="266">
        <f>Daten_BA!AO22</f>
        <v>4.6505493899925687</v>
      </c>
      <c r="HN22" s="266">
        <f>Daten_BA!AP22</f>
        <v>2.6239044703210821</v>
      </c>
      <c r="HO22" s="447">
        <v>0.49225820865689734</v>
      </c>
      <c r="HP22" s="447">
        <v>2.8602248798493681</v>
      </c>
      <c r="HQ22" s="447">
        <v>0.39530220734256061</v>
      </c>
      <c r="HR22" s="447">
        <v>0.4061459875005442</v>
      </c>
      <c r="HS22" s="447">
        <v>0.35561622864208087</v>
      </c>
      <c r="HT22" s="447">
        <v>6.6991987508948814</v>
      </c>
      <c r="HU22" s="447">
        <v>4.8900050039846512</v>
      </c>
      <c r="HV22" s="447">
        <v>7.7497380234478053</v>
      </c>
      <c r="HW22" s="447">
        <v>7.0711183169235179</v>
      </c>
      <c r="HX22" s="447">
        <v>11.93577388603647</v>
      </c>
      <c r="HY22" s="447">
        <v>41.073996952394737</v>
      </c>
      <c r="HZ22" s="447">
        <v>41.974032866288958</v>
      </c>
      <c r="IA22" s="447">
        <v>40.478568071965682</v>
      </c>
      <c r="IB22" s="447">
        <v>42.887743800132434</v>
      </c>
      <c r="IC22" s="447">
        <v>25.572032780211305</v>
      </c>
      <c r="ID22" s="447">
        <v>100</v>
      </c>
      <c r="IE22" s="447">
        <v>7.8671416277560722</v>
      </c>
      <c r="IF22" s="447">
        <v>89.448773821346222</v>
      </c>
      <c r="IG22" s="447">
        <v>69.039545295151413</v>
      </c>
      <c r="IH22" s="447">
        <v>20.409228526194802</v>
      </c>
      <c r="II22" s="447">
        <v>100</v>
      </c>
      <c r="IJ22" s="447">
        <v>35.94778336959515</v>
      </c>
      <c r="IK22" s="447">
        <v>64.052216630404857</v>
      </c>
      <c r="IL22" s="447">
        <v>54.96072177938813</v>
      </c>
      <c r="IM22" s="447">
        <v>9.0914948510167175</v>
      </c>
      <c r="IN22" s="447">
        <v>100</v>
      </c>
      <c r="IO22" s="447">
        <v>4.4943417223947595</v>
      </c>
      <c r="IP22" s="447">
        <v>92.008069211798869</v>
      </c>
      <c r="IQ22" s="447">
        <v>72.262966566683545</v>
      </c>
      <c r="IR22" s="448">
        <v>19.745102645115331</v>
      </c>
      <c r="IS22" s="446">
        <f>Daten_BA!AQ22</f>
        <v>5.6043240853230758</v>
      </c>
      <c r="IT22" s="266">
        <f>Daten_BA!AR22</f>
        <v>27.951705688799567</v>
      </c>
      <c r="IU22" s="266">
        <f>Daten_BA!AS22</f>
        <v>3.8203307558065669</v>
      </c>
      <c r="IV22" s="266">
        <f>Daten_BA!AT22</f>
        <v>4.2308385997877442</v>
      </c>
      <c r="IW22" s="266">
        <f>Daten_BA!AU22</f>
        <v>2.4211193362987764</v>
      </c>
      <c r="IX22" s="447" t="s">
        <v>821</v>
      </c>
      <c r="IY22" s="447" t="s">
        <v>821</v>
      </c>
      <c r="IZ22" s="447" t="s">
        <v>821</v>
      </c>
      <c r="JA22" s="447" t="s">
        <v>821</v>
      </c>
      <c r="JB22" s="447" t="s">
        <v>821</v>
      </c>
      <c r="JC22" s="447" t="s">
        <v>821</v>
      </c>
      <c r="JD22" s="447" t="s">
        <v>821</v>
      </c>
      <c r="JE22" s="447" t="s">
        <v>821</v>
      </c>
      <c r="JF22" s="447" t="s">
        <v>821</v>
      </c>
      <c r="JG22" s="447" t="s">
        <v>821</v>
      </c>
      <c r="JH22" s="447" t="s">
        <v>821</v>
      </c>
      <c r="JI22" s="447" t="s">
        <v>821</v>
      </c>
      <c r="JJ22" s="447" t="s">
        <v>821</v>
      </c>
      <c r="JK22" s="447" t="s">
        <v>821</v>
      </c>
      <c r="JL22" s="447" t="s">
        <v>821</v>
      </c>
      <c r="JM22" s="447" t="s">
        <v>821</v>
      </c>
      <c r="JN22" s="447" t="s">
        <v>821</v>
      </c>
      <c r="JO22" s="447" t="s">
        <v>821</v>
      </c>
      <c r="JP22" s="447" t="s">
        <v>821</v>
      </c>
      <c r="JQ22" s="447" t="s">
        <v>821</v>
      </c>
      <c r="JR22" s="447" t="s">
        <v>821</v>
      </c>
      <c r="JS22" s="447" t="s">
        <v>821</v>
      </c>
      <c r="JT22" s="447" t="s">
        <v>821</v>
      </c>
      <c r="JU22" s="447" t="s">
        <v>821</v>
      </c>
      <c r="JV22" s="447" t="s">
        <v>821</v>
      </c>
      <c r="JW22" s="447" t="s">
        <v>821</v>
      </c>
      <c r="JX22" s="447" t="s">
        <v>821</v>
      </c>
      <c r="JY22" s="447" t="s">
        <v>821</v>
      </c>
      <c r="JZ22" s="447" t="s">
        <v>821</v>
      </c>
      <c r="KA22" s="448" t="s">
        <v>821</v>
      </c>
    </row>
    <row r="23" spans="1:287" s="1" customFormat="1" ht="12.65" customHeight="1" x14ac:dyDescent="0.2">
      <c r="A23" s="220"/>
      <c r="B23" s="219"/>
      <c r="C23" s="258" t="s">
        <v>437</v>
      </c>
      <c r="D23" s="274" t="s">
        <v>724</v>
      </c>
      <c r="E23" s="3" t="str">
        <f>Daten_BA!E23</f>
        <v>030</v>
      </c>
      <c r="F23" s="229" t="str">
        <f>Daten_BA!F23</f>
        <v>AA Greifswald</v>
      </c>
      <c r="G23" s="246"/>
      <c r="H23" s="320">
        <f>Daten_BA!H23</f>
        <v>12.724563792160076</v>
      </c>
      <c r="I23" s="308">
        <f>Daten_BA!I23</f>
        <v>40.081105366577297</v>
      </c>
      <c r="J23" s="308">
        <f>Daten_BA!J23</f>
        <v>10.492405672012925</v>
      </c>
      <c r="K23" s="308">
        <f>Daten_BA!K23</f>
        <v>11.453372442601403</v>
      </c>
      <c r="L23" s="308">
        <f>Daten_BA!L23</f>
        <v>4.9604700812994169</v>
      </c>
      <c r="M23" s="308">
        <v>1.2479330091314158</v>
      </c>
      <c r="N23" s="308">
        <v>5.3415301108556417</v>
      </c>
      <c r="O23" s="308">
        <v>1.1486878614354281</v>
      </c>
      <c r="P23" s="308">
        <v>1.2310800700700391</v>
      </c>
      <c r="Q23" s="308">
        <v>0.63822655049489974</v>
      </c>
      <c r="R23" s="308">
        <v>6.5551393908951079</v>
      </c>
      <c r="S23" s="308">
        <v>3.5989234524629152</v>
      </c>
      <c r="T23" s="308">
        <v>7.6752900808162901</v>
      </c>
      <c r="U23" s="308">
        <v>7.6067705595496831</v>
      </c>
      <c r="V23" s="308">
        <v>8.5921437073913474</v>
      </c>
      <c r="W23" s="308">
        <v>38.209879598919528</v>
      </c>
      <c r="X23" s="308">
        <v>37.542129571838721</v>
      </c>
      <c r="Y23" s="308">
        <v>38.364177106389796</v>
      </c>
      <c r="Z23" s="308">
        <v>38.432976200212515</v>
      </c>
      <c r="AA23" s="308">
        <v>37.449722795953363</v>
      </c>
      <c r="AB23" s="308">
        <v>100</v>
      </c>
      <c r="AC23" s="308">
        <v>8.5379081194734692</v>
      </c>
      <c r="AD23" s="308">
        <v>89.156227495594024</v>
      </c>
      <c r="AE23" s="308">
        <v>75.348459816043288</v>
      </c>
      <c r="AF23" s="308">
        <v>13.807767679550734</v>
      </c>
      <c r="AG23" s="308">
        <v>100</v>
      </c>
      <c r="AH23" s="308">
        <v>27.770016910521285</v>
      </c>
      <c r="AI23" s="308">
        <v>72.229983089478708</v>
      </c>
      <c r="AJ23" s="308">
        <v>66.914197485478994</v>
      </c>
      <c r="AK23" s="308">
        <v>5.3157856039997053</v>
      </c>
      <c r="AL23" s="308">
        <v>100</v>
      </c>
      <c r="AM23" s="308">
        <v>3.2731749762226787</v>
      </c>
      <c r="AN23" s="308">
        <v>93.419232345201536</v>
      </c>
      <c r="AO23" s="308">
        <v>80.436232957111585</v>
      </c>
      <c r="AP23" s="337">
        <v>12.982999388089953</v>
      </c>
      <c r="AQ23" s="320">
        <f>Daten_BA!M23</f>
        <v>11.683213107843171</v>
      </c>
      <c r="AR23" s="308">
        <f>Daten_BA!N23</f>
        <v>40.784832595621658</v>
      </c>
      <c r="AS23" s="308">
        <f>Daten_BA!O23</f>
        <v>9.2024286844334302</v>
      </c>
      <c r="AT23" s="308">
        <f>Daten_BA!P23</f>
        <v>10.102771293134829</v>
      </c>
      <c r="AU23" s="308">
        <f>Daten_BA!Q23</f>
        <v>4.2014534654935147</v>
      </c>
      <c r="AV23" s="308">
        <v>1.1337014221247081</v>
      </c>
      <c r="AW23" s="308">
        <v>4.979064022034783</v>
      </c>
      <c r="AX23" s="308">
        <v>1.0288639207209085</v>
      </c>
      <c r="AY23" s="308">
        <v>1.1075346264199675</v>
      </c>
      <c r="AZ23" s="308">
        <v>0.55067765791536616</v>
      </c>
      <c r="BA23" s="308">
        <v>6.5607730671823798</v>
      </c>
      <c r="BB23" s="308">
        <v>3.7422973775257744</v>
      </c>
      <c r="BC23" s="308">
        <v>7.818296595439282</v>
      </c>
      <c r="BD23" s="308">
        <v>7.7080465756482557</v>
      </c>
      <c r="BE23" s="308">
        <v>9.2791127541589642</v>
      </c>
      <c r="BF23" s="308">
        <v>39.384345299352113</v>
      </c>
      <c r="BG23" s="308">
        <v>38.634345770270791</v>
      </c>
      <c r="BH23" s="308">
        <v>39.811448047453553</v>
      </c>
      <c r="BI23" s="308">
        <v>40.258798489400149</v>
      </c>
      <c r="BJ23" s="308">
        <v>33.83647798742642</v>
      </c>
      <c r="BK23" s="308">
        <v>100</v>
      </c>
      <c r="BL23" s="308">
        <v>8.7959922626388458</v>
      </c>
      <c r="BM23" s="308">
        <v>88.940037045005965</v>
      </c>
      <c r="BN23" s="308">
        <v>74.860064974567209</v>
      </c>
      <c r="BO23" s="308">
        <v>14.079972070438751</v>
      </c>
      <c r="BP23" s="308">
        <v>100</v>
      </c>
      <c r="BQ23" s="308">
        <v>31.217770725902422</v>
      </c>
      <c r="BR23" s="308">
        <v>68.782229274097588</v>
      </c>
      <c r="BS23" s="308">
        <v>63.625545418484734</v>
      </c>
      <c r="BT23" s="308">
        <v>5.1566838556128518</v>
      </c>
      <c r="BU23" s="308">
        <v>100</v>
      </c>
      <c r="BV23" s="308">
        <v>3.4898235862303979</v>
      </c>
      <c r="BW23" s="308">
        <v>93.301052955342342</v>
      </c>
      <c r="BX23" s="308">
        <v>80.11982313581936</v>
      </c>
      <c r="BY23" s="312">
        <v>13.181229819522979</v>
      </c>
      <c r="BZ23" s="320">
        <f>Daten_BA!R23</f>
        <v>10.175265222867612</v>
      </c>
      <c r="CA23" s="308">
        <f>Daten_BA!S23</f>
        <v>35.581255350846959</v>
      </c>
      <c r="CB23" s="308">
        <f>Daten_BA!T23</f>
        <v>7.9496208968187583</v>
      </c>
      <c r="CC23" s="308">
        <f>Daten_BA!U23</f>
        <v>8.7883211138012474</v>
      </c>
      <c r="CD23" s="308">
        <f>Daten_BA!V23</f>
        <v>3.4517973356688563</v>
      </c>
      <c r="CE23" s="309">
        <v>1.0569023247675631</v>
      </c>
      <c r="CF23" s="309">
        <v>4.8586594884629655</v>
      </c>
      <c r="CG23" s="309">
        <v>0.9409362550059388</v>
      </c>
      <c r="CH23" s="309">
        <v>1.0027739090499692</v>
      </c>
      <c r="CI23" s="309">
        <v>0.57530782383683743</v>
      </c>
      <c r="CJ23" s="309">
        <v>7.2198231260606027</v>
      </c>
      <c r="CK23" s="309">
        <v>4.4353709752682731</v>
      </c>
      <c r="CL23" s="309">
        <v>8.5268109504966834</v>
      </c>
      <c r="CM23" s="309">
        <v>8.3925168889659112</v>
      </c>
      <c r="CN23" s="309">
        <v>10.379330943847071</v>
      </c>
      <c r="CO23" s="309">
        <v>37.42569427506146</v>
      </c>
      <c r="CP23" s="309">
        <v>38.786082654656049</v>
      </c>
      <c r="CQ23" s="309">
        <v>37.205142880503097</v>
      </c>
      <c r="CR23" s="309">
        <v>37.823993330919734</v>
      </c>
      <c r="CS23" s="309">
        <v>28.755429084916649</v>
      </c>
      <c r="CT23" s="309">
        <v>100</v>
      </c>
      <c r="CU23" s="309">
        <v>8.6026972079294648</v>
      </c>
      <c r="CV23" s="309">
        <v>88.999571245442837</v>
      </c>
      <c r="CW23" s="309">
        <v>74.288096666911713</v>
      </c>
      <c r="CX23" s="309">
        <v>14.711474578531124</v>
      </c>
      <c r="CY23" s="309">
        <v>100</v>
      </c>
      <c r="CZ23" s="309">
        <v>31.829968512687536</v>
      </c>
      <c r="DA23" s="309">
        <v>68.170031487312471</v>
      </c>
      <c r="DB23" s="309">
        <v>63.132061492869049</v>
      </c>
      <c r="DC23" s="309">
        <v>5.037969994443416</v>
      </c>
      <c r="DD23" s="309">
        <v>100</v>
      </c>
      <c r="DE23" s="309">
        <v>3.7557280723804145</v>
      </c>
      <c r="DF23" s="309">
        <v>92.931299199696127</v>
      </c>
      <c r="DG23" s="309">
        <v>79.487768289149543</v>
      </c>
      <c r="DH23" s="313">
        <v>13.443530910546574</v>
      </c>
      <c r="DI23" s="307">
        <f>Daten_BA!W23</f>
        <v>9.4218020697802043</v>
      </c>
      <c r="DJ23" s="308">
        <f>Daten_BA!X23</f>
        <v>36.252596924452234</v>
      </c>
      <c r="DK23" s="308">
        <f>Daten_BA!Y23</f>
        <v>7.0572491973848779</v>
      </c>
      <c r="DL23" s="308">
        <f>Daten_BA!Z23</f>
        <v>7.7866014701649453</v>
      </c>
      <c r="DM23" s="308">
        <f>Daten_BA!AA23</f>
        <v>3.3105617673341601</v>
      </c>
      <c r="DN23" s="309">
        <v>0.91190153701195453</v>
      </c>
      <c r="DO23" s="309">
        <v>4.2147287110928255</v>
      </c>
      <c r="DP23" s="309">
        <v>0.79796097234214625</v>
      </c>
      <c r="DQ23" s="309">
        <v>0.83824662467850641</v>
      </c>
      <c r="DR23" s="309">
        <v>0.56395567682161762</v>
      </c>
      <c r="DS23" s="309">
        <v>6.9162355315575841</v>
      </c>
      <c r="DT23" s="309">
        <v>4.3533466352258694</v>
      </c>
      <c r="DU23" s="309">
        <v>8.1871806728850061</v>
      </c>
      <c r="DV23" s="309">
        <v>7.9678844229689822</v>
      </c>
      <c r="DW23" s="309">
        <v>10.86600089432171</v>
      </c>
      <c r="DX23" s="309">
        <v>38.443887242610437</v>
      </c>
      <c r="DY23" s="309">
        <v>39.067626686109548</v>
      </c>
      <c r="DZ23" s="309">
        <v>38.136936320619803</v>
      </c>
      <c r="EA23" s="309">
        <v>39.280996530907217</v>
      </c>
      <c r="EB23" s="309">
        <v>24.31384248209282</v>
      </c>
      <c r="EC23" s="309">
        <v>100</v>
      </c>
      <c r="ED23" s="309">
        <v>8.8618402866590671</v>
      </c>
      <c r="EE23" s="309">
        <v>88.732585925262768</v>
      </c>
      <c r="EF23" s="309">
        <v>73.812405709121975</v>
      </c>
      <c r="EG23" s="309">
        <v>14.920180216140789</v>
      </c>
      <c r="EH23" s="309">
        <v>100</v>
      </c>
      <c r="EI23" s="309">
        <v>34.978981327598007</v>
      </c>
      <c r="EJ23" s="309">
        <v>65.021018672401993</v>
      </c>
      <c r="EK23" s="309">
        <v>59.829895395444325</v>
      </c>
      <c r="EL23" s="309">
        <v>5.1911232769576685</v>
      </c>
      <c r="EM23" s="309">
        <v>100</v>
      </c>
      <c r="EN23" s="309">
        <v>4.1016241172623937</v>
      </c>
      <c r="EO23" s="309">
        <v>92.614705898637723</v>
      </c>
      <c r="EP23" s="309">
        <v>79.012201433147951</v>
      </c>
      <c r="EQ23" s="367">
        <v>13.602504465489766</v>
      </c>
      <c r="ER23" s="320">
        <f>Daten_BA!AB23</f>
        <v>8.5903860634893796</v>
      </c>
      <c r="ES23" s="308">
        <f>Daten_BA!AC23</f>
        <v>33.966004992512104</v>
      </c>
      <c r="ET23" s="308">
        <f>Daten_BA!AD23</f>
        <v>6.3156965039202513</v>
      </c>
      <c r="EU23" s="308">
        <f>Daten_BA!AE23</f>
        <v>7.0066333240252643</v>
      </c>
      <c r="EV23" s="308">
        <f>Daten_BA!AF23</f>
        <v>2.8741483606741509</v>
      </c>
      <c r="EW23" s="309">
        <v>0.83920592440232034</v>
      </c>
      <c r="EX23" s="309">
        <v>4.0726109698845825</v>
      </c>
      <c r="EY23" s="309">
        <v>0.71716814335106194</v>
      </c>
      <c r="EZ23" s="309">
        <v>0.75871260860953427</v>
      </c>
      <c r="FA23" s="309">
        <v>0.49052516489454984</v>
      </c>
      <c r="FB23" s="309">
        <v>6.9406901599394262</v>
      </c>
      <c r="FC23" s="309">
        <v>4.6946886667470036</v>
      </c>
      <c r="FD23" s="309">
        <v>8.1253096535691149</v>
      </c>
      <c r="FE23" s="309">
        <v>7.8887299928497203</v>
      </c>
      <c r="FF23" s="309">
        <v>10.996162189220023</v>
      </c>
      <c r="FG23" s="309">
        <v>36.84752488509757</v>
      </c>
      <c r="FH23" s="309">
        <v>37.229165661341867</v>
      </c>
      <c r="FI23" s="309">
        <v>36.645214225276646</v>
      </c>
      <c r="FJ23" s="309">
        <v>37.581694811772586</v>
      </c>
      <c r="FK23" s="309">
        <v>25.273799494525711</v>
      </c>
      <c r="FL23" s="309">
        <v>100</v>
      </c>
      <c r="FM23" s="309">
        <v>9.411966314215217</v>
      </c>
      <c r="FN23" s="309">
        <v>88.053416135061227</v>
      </c>
      <c r="FO23" s="309">
        <v>72.653198608997883</v>
      </c>
      <c r="FP23" s="309">
        <v>15.400217526063342</v>
      </c>
      <c r="FQ23" s="309">
        <v>100</v>
      </c>
      <c r="FR23" s="309">
        <v>36.588235294117652</v>
      </c>
      <c r="FS23" s="309">
        <v>63.411764705882355</v>
      </c>
      <c r="FT23" s="309">
        <v>58.63101604278075</v>
      </c>
      <c r="FU23" s="309">
        <v>4.7807486631016038</v>
      </c>
      <c r="FV23" s="309">
        <v>100</v>
      </c>
      <c r="FW23" s="309">
        <v>4.3728737441399517</v>
      </c>
      <c r="FX23" s="309">
        <v>92.184210178400278</v>
      </c>
      <c r="FY23" s="309">
        <v>77.904109424666572</v>
      </c>
      <c r="FZ23" s="313">
        <v>14.280100753733709</v>
      </c>
      <c r="GA23" s="443">
        <f>Daten_BA!AG23</f>
        <v>9.035657574462526</v>
      </c>
      <c r="GB23" s="227">
        <f>Daten_BA!AH23</f>
        <v>35.222674608094096</v>
      </c>
      <c r="GC23" s="227">
        <f>Daten_BA!AI23</f>
        <v>6.5530360091871378</v>
      </c>
      <c r="GD23" s="227">
        <f>Daten_BA!AJ23</f>
        <v>7.2832061157903158</v>
      </c>
      <c r="GE23" s="227">
        <f>Daten_BA!AK23</f>
        <v>3.053755648709557</v>
      </c>
      <c r="GF23" s="444">
        <v>0.82531496470326071</v>
      </c>
      <c r="GG23" s="444">
        <v>4.5754634186341407</v>
      </c>
      <c r="GH23" s="444">
        <v>0.67888940477743809</v>
      </c>
      <c r="GI23" s="444">
        <v>0.72447264567693748</v>
      </c>
      <c r="GJ23" s="444">
        <v>0.43460469064386664</v>
      </c>
      <c r="GK23" s="444">
        <v>5.9026642530761517</v>
      </c>
      <c r="GL23" s="444">
        <v>3.9485664793799198</v>
      </c>
      <c r="GM23" s="444">
        <v>6.9978971468388771</v>
      </c>
      <c r="GN23" s="444">
        <v>6.8152297450884882</v>
      </c>
      <c r="GO23" s="444">
        <v>9.0880941322186093</v>
      </c>
      <c r="GP23" s="444">
        <v>35.994535692727162</v>
      </c>
      <c r="GQ23" s="444">
        <v>36.73473893365658</v>
      </c>
      <c r="GR23" s="444">
        <v>35.580835649066238</v>
      </c>
      <c r="GS23" s="444">
        <v>36.608070369520732</v>
      </c>
      <c r="GT23" s="444">
        <v>23.839629915181256</v>
      </c>
      <c r="GU23" s="444">
        <v>100</v>
      </c>
      <c r="GV23" s="444">
        <v>9.3546337842513783</v>
      </c>
      <c r="GW23" s="444">
        <v>87.913731039394676</v>
      </c>
      <c r="GX23" s="444">
        <v>72.406511371376396</v>
      </c>
      <c r="GY23" s="444">
        <v>15.50721966801828</v>
      </c>
      <c r="GZ23" s="444">
        <v>100</v>
      </c>
      <c r="HA23" s="444">
        <v>37.00476889214967</v>
      </c>
      <c r="HB23" s="444">
        <v>62.995231107850323</v>
      </c>
      <c r="HC23" s="444">
        <v>57.749449743213496</v>
      </c>
      <c r="HD23" s="444">
        <v>5.2457813646368301</v>
      </c>
      <c r="HE23" s="444">
        <v>100</v>
      </c>
      <c r="HF23" s="444">
        <v>4.4094440836980464</v>
      </c>
      <c r="HG23" s="444">
        <v>91.850374935951919</v>
      </c>
      <c r="HH23" s="444">
        <v>77.406426597691606</v>
      </c>
      <c r="HI23" s="445">
        <v>14.443948338260327</v>
      </c>
      <c r="HJ23" s="443">
        <f>Daten_BA!AL23</f>
        <v>8.589566699531737</v>
      </c>
      <c r="HK23" s="227">
        <f>Daten_BA!AM23</f>
        <v>33.934532800278866</v>
      </c>
      <c r="HL23" s="227">
        <f>Daten_BA!AN23</f>
        <v>6.1488507168730173</v>
      </c>
      <c r="HM23" s="227">
        <f>Daten_BA!AO23</f>
        <v>6.8371895876825963</v>
      </c>
      <c r="HN23" s="227">
        <f>Daten_BA!AP23</f>
        <v>2.9236834081782894</v>
      </c>
      <c r="HO23" s="444">
        <v>0.67716576034142884</v>
      </c>
      <c r="HP23" s="444">
        <v>3.7800321686064584</v>
      </c>
      <c r="HQ23" s="444">
        <v>0.54565792631537324</v>
      </c>
      <c r="HR23" s="444">
        <v>0.56915450172230564</v>
      </c>
      <c r="HS23" s="444">
        <v>0.42460527438695961</v>
      </c>
      <c r="HT23" s="444">
        <v>6.0104551404440727</v>
      </c>
      <c r="HU23" s="444">
        <v>4.3520528124434801</v>
      </c>
      <c r="HV23" s="444">
        <v>6.9799083259579469</v>
      </c>
      <c r="HW23" s="444">
        <v>6.7050857225183309</v>
      </c>
      <c r="HX23" s="444">
        <v>10.011123470522165</v>
      </c>
      <c r="HY23" s="444">
        <v>42.159025836224799</v>
      </c>
      <c r="HZ23" s="444">
        <v>44.269340974212035</v>
      </c>
      <c r="IA23" s="444">
        <v>40.915899850203189</v>
      </c>
      <c r="IB23" s="444">
        <v>42.060862584835675</v>
      </c>
      <c r="IC23" s="444">
        <v>28.370382216531485</v>
      </c>
      <c r="ID23" s="444">
        <v>100</v>
      </c>
      <c r="IE23" s="444">
        <v>9.5823266152188165</v>
      </c>
      <c r="IF23" s="444">
        <v>87.610409409931776</v>
      </c>
      <c r="IG23" s="444">
        <v>71.804194118253079</v>
      </c>
      <c r="IH23" s="444">
        <v>15.806215291678702</v>
      </c>
      <c r="II23" s="444">
        <v>100</v>
      </c>
      <c r="IJ23" s="444">
        <v>37.880203467248002</v>
      </c>
      <c r="IK23" s="444">
        <v>62.119796532752005</v>
      </c>
      <c r="IL23" s="444">
        <v>56.79435274576975</v>
      </c>
      <c r="IM23" s="444">
        <v>5.32544378698225</v>
      </c>
      <c r="IN23" s="444">
        <v>100</v>
      </c>
      <c r="IO23" s="444">
        <v>4.7035164987891012</v>
      </c>
      <c r="IP23" s="444">
        <v>91.5172857477869</v>
      </c>
      <c r="IQ23" s="444">
        <v>76.641088584712577</v>
      </c>
      <c r="IR23" s="445">
        <v>14.876197163074314</v>
      </c>
      <c r="IS23" s="443">
        <f>Daten_BA!AQ23</f>
        <v>8.3725276010528393</v>
      </c>
      <c r="IT23" s="227">
        <f>Daten_BA!AR23</f>
        <v>34.941577352252828</v>
      </c>
      <c r="IU23" s="227">
        <f>Daten_BA!AS23</f>
        <v>5.7586742517147043</v>
      </c>
      <c r="IV23" s="227">
        <f>Daten_BA!AT23</f>
        <v>6.3569541123459636</v>
      </c>
      <c r="IW23" s="227">
        <f>Daten_BA!AU23</f>
        <v>3.0156964789555665</v>
      </c>
      <c r="IX23" s="444" t="s">
        <v>821</v>
      </c>
      <c r="IY23" s="444" t="s">
        <v>821</v>
      </c>
      <c r="IZ23" s="444" t="s">
        <v>821</v>
      </c>
      <c r="JA23" s="444" t="s">
        <v>821</v>
      </c>
      <c r="JB23" s="444" t="s">
        <v>821</v>
      </c>
      <c r="JC23" s="444" t="s">
        <v>821</v>
      </c>
      <c r="JD23" s="444" t="s">
        <v>821</v>
      </c>
      <c r="JE23" s="444" t="s">
        <v>821</v>
      </c>
      <c r="JF23" s="444" t="s">
        <v>821</v>
      </c>
      <c r="JG23" s="444" t="s">
        <v>821</v>
      </c>
      <c r="JH23" s="444" t="s">
        <v>821</v>
      </c>
      <c r="JI23" s="444" t="s">
        <v>821</v>
      </c>
      <c r="JJ23" s="444" t="s">
        <v>821</v>
      </c>
      <c r="JK23" s="444" t="s">
        <v>821</v>
      </c>
      <c r="JL23" s="444" t="s">
        <v>821</v>
      </c>
      <c r="JM23" s="444" t="s">
        <v>821</v>
      </c>
      <c r="JN23" s="444" t="s">
        <v>821</v>
      </c>
      <c r="JO23" s="444" t="s">
        <v>821</v>
      </c>
      <c r="JP23" s="444" t="s">
        <v>821</v>
      </c>
      <c r="JQ23" s="444" t="s">
        <v>821</v>
      </c>
      <c r="JR23" s="444" t="s">
        <v>821</v>
      </c>
      <c r="JS23" s="444" t="s">
        <v>821</v>
      </c>
      <c r="JT23" s="444" t="s">
        <v>821</v>
      </c>
      <c r="JU23" s="444" t="s">
        <v>821</v>
      </c>
      <c r="JV23" s="444" t="s">
        <v>821</v>
      </c>
      <c r="JW23" s="444" t="s">
        <v>821</v>
      </c>
      <c r="JX23" s="444" t="s">
        <v>821</v>
      </c>
      <c r="JY23" s="444" t="s">
        <v>821</v>
      </c>
      <c r="JZ23" s="444" t="s">
        <v>821</v>
      </c>
      <c r="KA23" s="445" t="s">
        <v>821</v>
      </c>
    </row>
    <row r="24" spans="1:287" s="1" customFormat="1" ht="12.65" customHeight="1" x14ac:dyDescent="0.2">
      <c r="A24" s="220"/>
      <c r="B24" s="219"/>
      <c r="C24" s="273"/>
      <c r="D24" s="276"/>
      <c r="E24" s="3" t="str">
        <f>Daten_BA!E24</f>
        <v>031</v>
      </c>
      <c r="F24" s="229" t="str">
        <f>Daten_BA!F24</f>
        <v>AA Neubrandenburg</v>
      </c>
      <c r="G24" s="246"/>
      <c r="H24" s="320">
        <f>Daten_BA!H24</f>
        <v>12.785571994303316</v>
      </c>
      <c r="I24" s="308">
        <f>Daten_BA!I24</f>
        <v>49.544726163704873</v>
      </c>
      <c r="J24" s="308">
        <f>Daten_BA!J24</f>
        <v>10.357423165616536</v>
      </c>
      <c r="K24" s="308">
        <f>Daten_BA!K24</f>
        <v>11.331006143247984</v>
      </c>
      <c r="L24" s="308">
        <f>Daten_BA!L24</f>
        <v>4.2098246547132074</v>
      </c>
      <c r="M24" s="308">
        <v>1.1628439316943644</v>
      </c>
      <c r="N24" s="308">
        <v>6.3639574066197575</v>
      </c>
      <c r="O24" s="308">
        <v>1.0419310941783169</v>
      </c>
      <c r="P24" s="308">
        <v>1.1156626580544577</v>
      </c>
      <c r="Q24" s="308">
        <v>0.52930193844994522</v>
      </c>
      <c r="R24" s="308">
        <v>6.1366280733209866</v>
      </c>
      <c r="S24" s="308">
        <v>3.8801643795406457</v>
      </c>
      <c r="T24" s="308">
        <v>6.9595028645594539</v>
      </c>
      <c r="U24" s="308">
        <v>6.8775685882483621</v>
      </c>
      <c r="V24" s="308">
        <v>8.347049141782664</v>
      </c>
      <c r="W24" s="308">
        <v>38.827606589886464</v>
      </c>
      <c r="X24" s="308">
        <v>35.831640795008965</v>
      </c>
      <c r="Y24" s="308">
        <v>39.830647867308407</v>
      </c>
      <c r="Z24" s="308">
        <v>39.879480302344597</v>
      </c>
      <c r="AA24" s="308">
        <v>39.000710395455314</v>
      </c>
      <c r="AB24" s="308">
        <v>100</v>
      </c>
      <c r="AC24" s="308">
        <v>7.0532832277564035</v>
      </c>
      <c r="AD24" s="308">
        <v>90.552436946938172</v>
      </c>
      <c r="AE24" s="308">
        <v>77.599594408175292</v>
      </c>
      <c r="AF24" s="308">
        <v>12.952842538762877</v>
      </c>
      <c r="AG24" s="308">
        <v>100</v>
      </c>
      <c r="AH24" s="308">
        <v>27.41824548239855</v>
      </c>
      <c r="AI24" s="308">
        <v>72.581754517601453</v>
      </c>
      <c r="AJ24" s="308">
        <v>68.267366973050699</v>
      </c>
      <c r="AK24" s="308">
        <v>4.3143875445507405</v>
      </c>
      <c r="AL24" s="308">
        <v>100</v>
      </c>
      <c r="AM24" s="308">
        <v>2.9408422354549408</v>
      </c>
      <c r="AN24" s="308">
        <v>93.642467326841015</v>
      </c>
      <c r="AO24" s="308">
        <v>81.86745353347969</v>
      </c>
      <c r="AP24" s="337">
        <v>11.775013793361335</v>
      </c>
      <c r="AQ24" s="320">
        <f>Daten_BA!M24</f>
        <v>12.094983996530809</v>
      </c>
      <c r="AR24" s="308">
        <f>Daten_BA!N24</f>
        <v>51.15595596132642</v>
      </c>
      <c r="AS24" s="308">
        <f>Daten_BA!O24</f>
        <v>9.4036221401807527</v>
      </c>
      <c r="AT24" s="308">
        <f>Daten_BA!P24</f>
        <v>10.344685715279731</v>
      </c>
      <c r="AU24" s="308">
        <f>Daten_BA!Q24</f>
        <v>3.6665075418657627</v>
      </c>
      <c r="AV24" s="308">
        <v>1.0552554829063878</v>
      </c>
      <c r="AW24" s="308">
        <v>5.7940610174671985</v>
      </c>
      <c r="AX24" s="308">
        <v>0.93947344562680979</v>
      </c>
      <c r="AY24" s="308">
        <v>1.0064527497793292</v>
      </c>
      <c r="AZ24" s="308">
        <v>0.47408947104666993</v>
      </c>
      <c r="BA24" s="308">
        <v>5.8440086443572516</v>
      </c>
      <c r="BB24" s="308">
        <v>3.6833405828621393</v>
      </c>
      <c r="BC24" s="308">
        <v>6.8102003642987246</v>
      </c>
      <c r="BD24" s="308">
        <v>6.7373453101507161</v>
      </c>
      <c r="BE24" s="308">
        <v>8.0608868299143914</v>
      </c>
      <c r="BF24" s="308">
        <v>44.38437461891764</v>
      </c>
      <c r="BG24" s="308">
        <v>41.350825192486163</v>
      </c>
      <c r="BH24" s="308">
        <v>46.093387449634122</v>
      </c>
      <c r="BI24" s="308">
        <v>46.635956912812048</v>
      </c>
      <c r="BJ24" s="308">
        <v>36.760959914199589</v>
      </c>
      <c r="BK24" s="308">
        <v>100</v>
      </c>
      <c r="BL24" s="308">
        <v>7.49213014419992</v>
      </c>
      <c r="BM24" s="308">
        <v>90.135677984013384</v>
      </c>
      <c r="BN24" s="308">
        <v>77.048458803109099</v>
      </c>
      <c r="BO24" s="308">
        <v>13.087219180904281</v>
      </c>
      <c r="BP24" s="308">
        <v>100</v>
      </c>
      <c r="BQ24" s="308">
        <v>31.140206592538995</v>
      </c>
      <c r="BR24" s="308">
        <v>68.859793407461012</v>
      </c>
      <c r="BS24" s="308">
        <v>64.899006513586414</v>
      </c>
      <c r="BT24" s="308">
        <v>3.9607868938745976</v>
      </c>
      <c r="BU24" s="308">
        <v>100</v>
      </c>
      <c r="BV24" s="308">
        <v>3.035192907803816</v>
      </c>
      <c r="BW24" s="308">
        <v>93.605046308006322</v>
      </c>
      <c r="BX24" s="308">
        <v>81.828124199854912</v>
      </c>
      <c r="BY24" s="312">
        <v>11.776922108151419</v>
      </c>
      <c r="BZ24" s="320">
        <f>Daten_BA!R24</f>
        <v>10.612752417860516</v>
      </c>
      <c r="CA24" s="308">
        <f>Daten_BA!S24</f>
        <v>43.231215687374792</v>
      </c>
      <c r="CB24" s="308">
        <f>Daten_BA!T24</f>
        <v>8.238414300825049</v>
      </c>
      <c r="CC24" s="308">
        <f>Daten_BA!U24</f>
        <v>9.0786322365783594</v>
      </c>
      <c r="CD24" s="308">
        <f>Daten_BA!V24</f>
        <v>3.2628916228260865</v>
      </c>
      <c r="CE24" s="309">
        <v>0.96521126956909642</v>
      </c>
      <c r="CF24" s="309">
        <v>5.1735041007605442</v>
      </c>
      <c r="CG24" s="309">
        <v>0.85282929638379801</v>
      </c>
      <c r="CH24" s="309">
        <v>0.91413070460613266</v>
      </c>
      <c r="CI24" s="309">
        <v>0.42619546730628305</v>
      </c>
      <c r="CJ24" s="309">
        <v>6.4290733977719308</v>
      </c>
      <c r="CK24" s="309">
        <v>4.3758069722401194</v>
      </c>
      <c r="CL24" s="309">
        <v>7.3252995711937094</v>
      </c>
      <c r="CM24" s="309">
        <v>7.2595428078499031</v>
      </c>
      <c r="CN24" s="309">
        <v>8.4152517128388453</v>
      </c>
      <c r="CO24" s="309">
        <v>43.230718112237639</v>
      </c>
      <c r="CP24" s="309">
        <v>42.790978654852537</v>
      </c>
      <c r="CQ24" s="309">
        <v>44.53252626691723</v>
      </c>
      <c r="CR24" s="309">
        <v>45.167850726395727</v>
      </c>
      <c r="CS24" s="309">
        <v>34.064613072885599</v>
      </c>
      <c r="CT24" s="309">
        <v>100</v>
      </c>
      <c r="CU24" s="309">
        <v>7.3164048117650982</v>
      </c>
      <c r="CV24" s="309">
        <v>90.264667118665983</v>
      </c>
      <c r="CW24" s="309">
        <v>76.750850653906397</v>
      </c>
      <c r="CX24" s="309">
        <v>13.513816464759588</v>
      </c>
      <c r="CY24" s="309">
        <v>100</v>
      </c>
      <c r="CZ24" s="309">
        <v>30.764483530047055</v>
      </c>
      <c r="DA24" s="309">
        <v>69.235516469952955</v>
      </c>
      <c r="DB24" s="309">
        <v>65.000385713183675</v>
      </c>
      <c r="DC24" s="309">
        <v>4.2351307567692658</v>
      </c>
      <c r="DD24" s="309">
        <v>100</v>
      </c>
      <c r="DE24" s="309">
        <v>3.2612153803427688</v>
      </c>
      <c r="DF24" s="309">
        <v>93.39408970936492</v>
      </c>
      <c r="DG24" s="309">
        <v>81.660587430436763</v>
      </c>
      <c r="DH24" s="313">
        <v>11.733502278928148</v>
      </c>
      <c r="DI24" s="307">
        <f>Daten_BA!W24</f>
        <v>9.5097476815371476</v>
      </c>
      <c r="DJ24" s="308">
        <f>Daten_BA!X24</f>
        <v>44.101906237450436</v>
      </c>
      <c r="DK24" s="308">
        <f>Daten_BA!Y24</f>
        <v>6.9351200195865967</v>
      </c>
      <c r="DL24" s="308">
        <f>Daten_BA!Z24</f>
        <v>7.6667499522873319</v>
      </c>
      <c r="DM24" s="308">
        <f>Daten_BA!AA24</f>
        <v>2.7296883187700374</v>
      </c>
      <c r="DN24" s="309">
        <v>0.91529743281602882</v>
      </c>
      <c r="DO24" s="309">
        <v>6.0479913487071837</v>
      </c>
      <c r="DP24" s="309">
        <v>0.751385298686157</v>
      </c>
      <c r="DQ24" s="309">
        <v>0.80067723669259627</v>
      </c>
      <c r="DR24" s="309">
        <v>0.40992548400087919</v>
      </c>
      <c r="DS24" s="309">
        <v>6.7097859466790295</v>
      </c>
      <c r="DT24" s="309">
        <v>4.9013976641776758</v>
      </c>
      <c r="DU24" s="309">
        <v>7.6405716829038806</v>
      </c>
      <c r="DV24" s="309">
        <v>7.5480021847821206</v>
      </c>
      <c r="DW24" s="309">
        <v>9.1340450771055757</v>
      </c>
      <c r="DX24" s="309">
        <v>42.21674649659731</v>
      </c>
      <c r="DY24" s="309">
        <v>39.797333744316568</v>
      </c>
      <c r="DZ24" s="309">
        <v>43.482092781027511</v>
      </c>
      <c r="EA24" s="309">
        <v>44.368459116821853</v>
      </c>
      <c r="EB24" s="309">
        <v>29.172390109885242</v>
      </c>
      <c r="EC24" s="309">
        <v>100</v>
      </c>
      <c r="ED24" s="309">
        <v>7.6546504859956492</v>
      </c>
      <c r="EE24" s="309">
        <v>89.865014026312366</v>
      </c>
      <c r="EF24" s="309">
        <v>76.243889521546677</v>
      </c>
      <c r="EG24" s="309">
        <v>13.621124504765708</v>
      </c>
      <c r="EH24" s="309">
        <v>100</v>
      </c>
      <c r="EI24" s="309">
        <v>35.634390651085141</v>
      </c>
      <c r="EJ24" s="309">
        <v>64.365609348914859</v>
      </c>
      <c r="EK24" s="309">
        <v>60.484140233722869</v>
      </c>
      <c r="EL24" s="309">
        <v>3.8814691151919862</v>
      </c>
      <c r="EM24" s="309">
        <v>100</v>
      </c>
      <c r="EN24" s="309">
        <v>3.5742177948642628</v>
      </c>
      <c r="EO24" s="309">
        <v>93.045345846020055</v>
      </c>
      <c r="EP24" s="309">
        <v>81.308007785125582</v>
      </c>
      <c r="EQ24" s="367">
        <v>11.737338060894478</v>
      </c>
      <c r="ER24" s="320">
        <f>Daten_BA!AB24</f>
        <v>8.6847911686972452</v>
      </c>
      <c r="ES24" s="308">
        <f>Daten_BA!AC24</f>
        <v>40.620576520520146</v>
      </c>
      <c r="ET24" s="308">
        <f>Daten_BA!AD24</f>
        <v>6.2460750257273077</v>
      </c>
      <c r="EU24" s="308">
        <f>Daten_BA!AE24</f>
        <v>6.9486558123310216</v>
      </c>
      <c r="EV24" s="308">
        <f>Daten_BA!AF24</f>
        <v>2.2942371757160185</v>
      </c>
      <c r="EW24" s="309">
        <v>0.85348813884075714</v>
      </c>
      <c r="EX24" s="309">
        <v>5.3460858732705772</v>
      </c>
      <c r="EY24" s="309">
        <v>0.69257069794606974</v>
      </c>
      <c r="EZ24" s="309">
        <v>0.7370079222168856</v>
      </c>
      <c r="FA24" s="309">
        <v>0.38456905881900161</v>
      </c>
      <c r="FB24" s="309">
        <v>6.911348621131336</v>
      </c>
      <c r="FC24" s="309">
        <v>5.1370708816991852</v>
      </c>
      <c r="FD24" s="309">
        <v>7.8705357142856789</v>
      </c>
      <c r="FE24" s="309">
        <v>7.7451061467033329</v>
      </c>
      <c r="FF24" s="309">
        <v>10.01413284877852</v>
      </c>
      <c r="FG24" s="309">
        <v>40.291226792865004</v>
      </c>
      <c r="FH24" s="309">
        <v>38.498534450728329</v>
      </c>
      <c r="FI24" s="309">
        <v>41.270430488532384</v>
      </c>
      <c r="FJ24" s="309">
        <v>42.038823389306188</v>
      </c>
      <c r="FK24" s="309">
        <v>28.180158247108949</v>
      </c>
      <c r="FL24" s="309">
        <v>100</v>
      </c>
      <c r="FM24" s="309">
        <v>8.2287153717558912</v>
      </c>
      <c r="FN24" s="309">
        <v>89.212107109616397</v>
      </c>
      <c r="FO24" s="309">
        <v>75.756023415880364</v>
      </c>
      <c r="FP24" s="309">
        <v>13.456083693736048</v>
      </c>
      <c r="FQ24" s="309">
        <v>100</v>
      </c>
      <c r="FR24" s="309">
        <v>36.158244190335672</v>
      </c>
      <c r="FS24" s="309">
        <v>63.841755809664335</v>
      </c>
      <c r="FT24" s="309">
        <v>60.125414976023606</v>
      </c>
      <c r="FU24" s="309">
        <v>3.7163408336407229</v>
      </c>
      <c r="FV24" s="309">
        <v>100</v>
      </c>
      <c r="FW24" s="309">
        <v>3.9741985752103215</v>
      </c>
      <c r="FX24" s="309">
        <v>92.557203493705117</v>
      </c>
      <c r="FY24" s="309">
        <v>80.887136322690608</v>
      </c>
      <c r="FZ24" s="313">
        <v>11.670067171014514</v>
      </c>
      <c r="GA24" s="443">
        <f>Daten_BA!AG24</f>
        <v>8.9588966282216145</v>
      </c>
      <c r="GB24" s="227">
        <f>Daten_BA!AH24</f>
        <v>40.873421843673881</v>
      </c>
      <c r="GC24" s="227">
        <f>Daten_BA!AI24</f>
        <v>6.3447114183860034</v>
      </c>
      <c r="GD24" s="227">
        <f>Daten_BA!AJ24</f>
        <v>7.0164904265156149</v>
      </c>
      <c r="GE24" s="227">
        <f>Daten_BA!AK24</f>
        <v>2.5700303118058612</v>
      </c>
      <c r="GF24" s="444">
        <v>0.79544459045116067</v>
      </c>
      <c r="GG24" s="444">
        <v>5.4933210158708174</v>
      </c>
      <c r="GH24" s="444">
        <v>0.61808324378117518</v>
      </c>
      <c r="GI24" s="444">
        <v>0.65521320452156107</v>
      </c>
      <c r="GJ24" s="444">
        <v>0.36600251244926485</v>
      </c>
      <c r="GK24" s="444">
        <v>5.7683666992361449</v>
      </c>
      <c r="GL24" s="444">
        <v>4.4050969355847407</v>
      </c>
      <c r="GM24" s="444">
        <v>6.5488156875076919</v>
      </c>
      <c r="GN24" s="444">
        <v>6.4796882098366924</v>
      </c>
      <c r="GO24" s="444">
        <v>7.6209901724451985</v>
      </c>
      <c r="GP24" s="444">
        <v>39.910065426336416</v>
      </c>
      <c r="GQ24" s="444">
        <v>38.799868245141241</v>
      </c>
      <c r="GR24" s="444">
        <v>40.553879286171238</v>
      </c>
      <c r="GS24" s="444">
        <v>41.557045055378325</v>
      </c>
      <c r="GT24" s="444">
        <v>25.16495601173569</v>
      </c>
      <c r="GU24" s="444">
        <v>100</v>
      </c>
      <c r="GV24" s="444">
        <v>8.2003500342530753</v>
      </c>
      <c r="GW24" s="444">
        <v>89.024834970022283</v>
      </c>
      <c r="GX24" s="444">
        <v>75.424514049135311</v>
      </c>
      <c r="GY24" s="444">
        <v>13.600320920886965</v>
      </c>
      <c r="GZ24" s="444">
        <v>100</v>
      </c>
      <c r="HA24" s="444">
        <v>37.2288955622289</v>
      </c>
      <c r="HB24" s="444">
        <v>62.7711044377711</v>
      </c>
      <c r="HC24" s="444">
        <v>59.009009009009006</v>
      </c>
      <c r="HD24" s="444">
        <v>3.7620954287620947</v>
      </c>
      <c r="HE24" s="444">
        <v>100</v>
      </c>
      <c r="HF24" s="444">
        <v>4.1164698823795698</v>
      </c>
      <c r="HG24" s="444">
        <v>92.109548514466695</v>
      </c>
      <c r="HH24" s="444">
        <v>80.284176860150808</v>
      </c>
      <c r="HI24" s="445">
        <v>11.825371654315884</v>
      </c>
      <c r="HJ24" s="443">
        <f>Daten_BA!AL24</f>
        <v>8.6718404121473274</v>
      </c>
      <c r="HK24" s="227">
        <f>Daten_BA!AM24</f>
        <v>41.449753857985833</v>
      </c>
      <c r="HL24" s="227">
        <f>Daten_BA!AN24</f>
        <v>5.914254835466811</v>
      </c>
      <c r="HM24" s="227">
        <f>Daten_BA!AO24</f>
        <v>6.5477356745838984</v>
      </c>
      <c r="HN24" s="227">
        <f>Daten_BA!AP24</f>
        <v>2.3833611371106738</v>
      </c>
      <c r="HO24" s="444">
        <v>0.65725982057312082</v>
      </c>
      <c r="HP24" s="444">
        <v>4.4344748070269828</v>
      </c>
      <c r="HQ24" s="444">
        <v>0.50018537803985019</v>
      </c>
      <c r="HR24" s="444">
        <v>0.53043784693654195</v>
      </c>
      <c r="HS24" s="444">
        <v>0.29769349865703371</v>
      </c>
      <c r="HT24" s="444">
        <v>6.0473943372999415</v>
      </c>
      <c r="HU24" s="444">
        <v>4.6732124119322789</v>
      </c>
      <c r="HV24" s="444">
        <v>6.9300019256691696</v>
      </c>
      <c r="HW24" s="444">
        <v>6.739007747165358</v>
      </c>
      <c r="HX24" s="444">
        <v>9.8360655737704921</v>
      </c>
      <c r="HY24" s="444">
        <v>46.427328659110358</v>
      </c>
      <c r="HZ24" s="444">
        <v>46.242098311162181</v>
      </c>
      <c r="IA24" s="444">
        <v>46.549181626510183</v>
      </c>
      <c r="IB24" s="444">
        <v>47.400127234722859</v>
      </c>
      <c r="IC24" s="444">
        <v>33.518886679917813</v>
      </c>
      <c r="ID24" s="444">
        <v>100</v>
      </c>
      <c r="IE24" s="444">
        <v>8.6626757452369976</v>
      </c>
      <c r="IF24" s="444">
        <v>88.576787484556391</v>
      </c>
      <c r="IG24" s="444">
        <v>74.933420999258999</v>
      </c>
      <c r="IH24" s="444">
        <v>13.643366485297392</v>
      </c>
      <c r="II24" s="444">
        <v>100</v>
      </c>
      <c r="IJ24" s="444">
        <v>40.401584728975322</v>
      </c>
      <c r="IK24" s="444">
        <v>59.598415271024678</v>
      </c>
      <c r="IL24" s="444">
        <v>56.041779218440489</v>
      </c>
      <c r="IM24" s="444">
        <v>3.5566360525841882</v>
      </c>
      <c r="IN24" s="444">
        <v>100</v>
      </c>
      <c r="IO24" s="444">
        <v>4.4625841454335564</v>
      </c>
      <c r="IP24" s="444">
        <v>91.839480134681423</v>
      </c>
      <c r="IQ24" s="444">
        <v>79.902043042004223</v>
      </c>
      <c r="IR24" s="445">
        <v>11.9374370926772</v>
      </c>
      <c r="IS24" s="443">
        <f>Daten_BA!AQ24</f>
        <v>8.4140739044754902</v>
      </c>
      <c r="IT24" s="227">
        <f>Daten_BA!AR24</f>
        <v>41.047793145933873</v>
      </c>
      <c r="IU24" s="227">
        <f>Daten_BA!AS24</f>
        <v>5.547227952710978</v>
      </c>
      <c r="IV24" s="227">
        <f>Daten_BA!AT24</f>
        <v>6.0725396586355265</v>
      </c>
      <c r="IW24" s="227">
        <f>Daten_BA!AU24</f>
        <v>2.6526541296555228</v>
      </c>
      <c r="IX24" s="444" t="s">
        <v>821</v>
      </c>
      <c r="IY24" s="444" t="s">
        <v>821</v>
      </c>
      <c r="IZ24" s="444" t="s">
        <v>821</v>
      </c>
      <c r="JA24" s="444" t="s">
        <v>821</v>
      </c>
      <c r="JB24" s="444" t="s">
        <v>821</v>
      </c>
      <c r="JC24" s="444" t="s">
        <v>821</v>
      </c>
      <c r="JD24" s="444" t="s">
        <v>821</v>
      </c>
      <c r="JE24" s="444" t="s">
        <v>821</v>
      </c>
      <c r="JF24" s="444" t="s">
        <v>821</v>
      </c>
      <c r="JG24" s="444" t="s">
        <v>821</v>
      </c>
      <c r="JH24" s="444" t="s">
        <v>821</v>
      </c>
      <c r="JI24" s="444" t="s">
        <v>821</v>
      </c>
      <c r="JJ24" s="444" t="s">
        <v>821</v>
      </c>
      <c r="JK24" s="444" t="s">
        <v>821</v>
      </c>
      <c r="JL24" s="444" t="s">
        <v>821</v>
      </c>
      <c r="JM24" s="444" t="s">
        <v>821</v>
      </c>
      <c r="JN24" s="444" t="s">
        <v>821</v>
      </c>
      <c r="JO24" s="444" t="s">
        <v>821</v>
      </c>
      <c r="JP24" s="444" t="s">
        <v>821</v>
      </c>
      <c r="JQ24" s="444" t="s">
        <v>821</v>
      </c>
      <c r="JR24" s="444" t="s">
        <v>821</v>
      </c>
      <c r="JS24" s="444" t="s">
        <v>821</v>
      </c>
      <c r="JT24" s="444" t="s">
        <v>821</v>
      </c>
      <c r="JU24" s="444" t="s">
        <v>821</v>
      </c>
      <c r="JV24" s="444" t="s">
        <v>821</v>
      </c>
      <c r="JW24" s="444" t="s">
        <v>821</v>
      </c>
      <c r="JX24" s="444" t="s">
        <v>821</v>
      </c>
      <c r="JY24" s="444" t="s">
        <v>821</v>
      </c>
      <c r="JZ24" s="444" t="s">
        <v>821</v>
      </c>
      <c r="KA24" s="445" t="s">
        <v>821</v>
      </c>
    </row>
    <row r="25" spans="1:287" s="1" customFormat="1" ht="12.65" customHeight="1" x14ac:dyDescent="0.2">
      <c r="A25" s="220"/>
      <c r="B25" s="219"/>
      <c r="C25" s="273"/>
      <c r="D25" s="276"/>
      <c r="E25" s="3" t="str">
        <f>Daten_BA!E25</f>
        <v>032</v>
      </c>
      <c r="F25" s="229" t="str">
        <f>Daten_BA!F25</f>
        <v>AA Rostock</v>
      </c>
      <c r="G25" s="246"/>
      <c r="H25" s="320">
        <f>Daten_BA!H25</f>
        <v>9.0386155463598357</v>
      </c>
      <c r="I25" s="308">
        <f>Daten_BA!I25</f>
        <v>32.239197602233887</v>
      </c>
      <c r="J25" s="308">
        <f>Daten_BA!J25</f>
        <v>7.2179630236307508</v>
      </c>
      <c r="K25" s="308">
        <f>Daten_BA!K25</f>
        <v>7.9375525143229142</v>
      </c>
      <c r="L25" s="308">
        <f>Daten_BA!L25</f>
        <v>4.0956930789128636</v>
      </c>
      <c r="M25" s="308">
        <v>0.97517500788129263</v>
      </c>
      <c r="N25" s="308">
        <v>4.1060669418500524</v>
      </c>
      <c r="O25" s="308">
        <v>0.88913694465875392</v>
      </c>
      <c r="P25" s="308">
        <v>0.95568880314804339</v>
      </c>
      <c r="Q25" s="308">
        <v>0.58651188887914718</v>
      </c>
      <c r="R25" s="308">
        <v>7.6043232961920548</v>
      </c>
      <c r="S25" s="308">
        <v>4.4195657537626447</v>
      </c>
      <c r="T25" s="308">
        <v>8.9396129690594766</v>
      </c>
      <c r="U25" s="308">
        <v>8.5028630426366263</v>
      </c>
      <c r="V25" s="308">
        <v>12.631337199288634</v>
      </c>
      <c r="W25" s="308">
        <v>34.760564108976624</v>
      </c>
      <c r="X25" s="308">
        <v>36.056416270600749</v>
      </c>
      <c r="Y25" s="308">
        <v>33.993445836268748</v>
      </c>
      <c r="Z25" s="308">
        <v>35.115330568598651</v>
      </c>
      <c r="AA25" s="308">
        <v>24.571099597008637</v>
      </c>
      <c r="AB25" s="308">
        <v>100</v>
      </c>
      <c r="AC25" s="308">
        <v>8.1475805492372153</v>
      </c>
      <c r="AD25" s="308">
        <v>89.380886627523665</v>
      </c>
      <c r="AE25" s="308">
        <v>72.007222821922454</v>
      </c>
      <c r="AF25" s="308">
        <v>17.373663805601211</v>
      </c>
      <c r="AG25" s="308">
        <v>100</v>
      </c>
      <c r="AH25" s="308">
        <v>29.147578933181347</v>
      </c>
      <c r="AI25" s="308">
        <v>70.85242106681865</v>
      </c>
      <c r="AJ25" s="308">
        <v>62.98005430304574</v>
      </c>
      <c r="AK25" s="308">
        <v>7.8723667637729173</v>
      </c>
      <c r="AL25" s="308">
        <v>100</v>
      </c>
      <c r="AM25" s="308">
        <v>3.6266803930547953</v>
      </c>
      <c r="AN25" s="308">
        <v>92.928438992333938</v>
      </c>
      <c r="AO25" s="308">
        <v>76.176144679196696</v>
      </c>
      <c r="AP25" s="337">
        <v>16.752294313137238</v>
      </c>
      <c r="AQ25" s="320">
        <f>Daten_BA!M25</f>
        <v>8.6514206109168921</v>
      </c>
      <c r="AR25" s="308">
        <f>Daten_BA!N25</f>
        <v>32.211557863195303</v>
      </c>
      <c r="AS25" s="308">
        <f>Daten_BA!O25</f>
        <v>6.7623978614483216</v>
      </c>
      <c r="AT25" s="308">
        <f>Daten_BA!P25</f>
        <v>7.4448300670304741</v>
      </c>
      <c r="AU25" s="308">
        <f>Daten_BA!Q25</f>
        <v>3.8909472517846355</v>
      </c>
      <c r="AV25" s="308">
        <v>0.91182317506833588</v>
      </c>
      <c r="AW25" s="308">
        <v>3.9137478246988842</v>
      </c>
      <c r="AX25" s="308">
        <v>0.82186630841350172</v>
      </c>
      <c r="AY25" s="308">
        <v>0.87846943448988746</v>
      </c>
      <c r="AZ25" s="308">
        <v>0.57102857347285629</v>
      </c>
      <c r="BA25" s="308">
        <v>7.347702252658431</v>
      </c>
      <c r="BB25" s="308">
        <v>4.3593412280434185</v>
      </c>
      <c r="BC25" s="308">
        <v>8.7565376569038129</v>
      </c>
      <c r="BD25" s="308">
        <v>8.3090871686357488</v>
      </c>
      <c r="BE25" s="308">
        <v>12.369482676792234</v>
      </c>
      <c r="BF25" s="308">
        <v>34.971437795374385</v>
      </c>
      <c r="BG25" s="308">
        <v>34.906452844596558</v>
      </c>
      <c r="BH25" s="308">
        <v>35.319232919969821</v>
      </c>
      <c r="BI25" s="308">
        <v>36.712259859003929</v>
      </c>
      <c r="BJ25" s="308">
        <v>24.126248216833098</v>
      </c>
      <c r="BK25" s="308">
        <v>100</v>
      </c>
      <c r="BL25" s="308">
        <v>8.4320255934948261</v>
      </c>
      <c r="BM25" s="308">
        <v>89.179080974051217</v>
      </c>
      <c r="BN25" s="308">
        <v>71.359699723628694</v>
      </c>
      <c r="BO25" s="308">
        <v>17.819381250422516</v>
      </c>
      <c r="BP25" s="308">
        <v>100</v>
      </c>
      <c r="BQ25" s="308">
        <v>31.62781867212686</v>
      </c>
      <c r="BR25" s="308">
        <v>68.372181327873136</v>
      </c>
      <c r="BS25" s="308">
        <v>60.430800401957022</v>
      </c>
      <c r="BT25" s="308">
        <v>7.9413809259161248</v>
      </c>
      <c r="BU25" s="308">
        <v>100</v>
      </c>
      <c r="BV25" s="308">
        <v>3.7926316297679792</v>
      </c>
      <c r="BW25" s="308">
        <v>92.884831674517244</v>
      </c>
      <c r="BX25" s="308">
        <v>75.78374816706075</v>
      </c>
      <c r="BY25" s="312">
        <v>17.101083507456501</v>
      </c>
      <c r="BZ25" s="320">
        <f>Daten_BA!R25</f>
        <v>7.6424001880037498</v>
      </c>
      <c r="CA25" s="308">
        <f>Daten_BA!S25</f>
        <v>28.181356624758969</v>
      </c>
      <c r="CB25" s="308">
        <f>Daten_BA!T25</f>
        <v>5.9305210915151356</v>
      </c>
      <c r="CC25" s="308">
        <f>Daten_BA!U25</f>
        <v>6.5204028876768261</v>
      </c>
      <c r="CD25" s="308">
        <f>Daten_BA!V25</f>
        <v>3.541312352884582</v>
      </c>
      <c r="CE25" s="309">
        <v>0.83614736682349378</v>
      </c>
      <c r="CF25" s="309">
        <v>3.5484932563231766</v>
      </c>
      <c r="CG25" s="309">
        <v>0.74698080813768986</v>
      </c>
      <c r="CH25" s="309">
        <v>0.79456482487485702</v>
      </c>
      <c r="CI25" s="309">
        <v>0.54043799009559734</v>
      </c>
      <c r="CJ25" s="309">
        <v>7.9371663901161833</v>
      </c>
      <c r="CK25" s="309">
        <v>4.8887082020530537</v>
      </c>
      <c r="CL25" s="309">
        <v>9.4114329392731779</v>
      </c>
      <c r="CM25" s="309">
        <v>8.9984692761862792</v>
      </c>
      <c r="CN25" s="309">
        <v>12.508673437204628</v>
      </c>
      <c r="CO25" s="309">
        <v>33.576653390074355</v>
      </c>
      <c r="CP25" s="309">
        <v>34.684661829620985</v>
      </c>
      <c r="CQ25" s="309">
        <v>33.667828386010896</v>
      </c>
      <c r="CR25" s="309">
        <v>35.404668597717034</v>
      </c>
      <c r="CS25" s="309">
        <v>20.728611322665653</v>
      </c>
      <c r="CT25" s="309">
        <v>100</v>
      </c>
      <c r="CU25" s="309">
        <v>8.3620518329933606</v>
      </c>
      <c r="CV25" s="309">
        <v>89.224822648055451</v>
      </c>
      <c r="CW25" s="309">
        <v>70.723109997739357</v>
      </c>
      <c r="CX25" s="309">
        <v>18.501712650316097</v>
      </c>
      <c r="CY25" s="309">
        <v>100</v>
      </c>
      <c r="CZ25" s="309">
        <v>31.155326385905642</v>
      </c>
      <c r="DA25" s="309">
        <v>68.844673614094347</v>
      </c>
      <c r="DB25" s="309">
        <v>60.502793633842103</v>
      </c>
      <c r="DC25" s="309">
        <v>8.3418799802522461</v>
      </c>
      <c r="DD25" s="309">
        <v>100</v>
      </c>
      <c r="DE25" s="309">
        <v>4.0600842366817913</v>
      </c>
      <c r="DF25" s="309">
        <v>92.649709864598123</v>
      </c>
      <c r="DG25" s="309">
        <v>75.301501247746799</v>
      </c>
      <c r="DH25" s="313">
        <v>17.348208616851306</v>
      </c>
      <c r="DI25" s="307">
        <f>Daten_BA!W25</f>
        <v>6.8766647991312082</v>
      </c>
      <c r="DJ25" s="308">
        <f>Daten_BA!X25</f>
        <v>28.931135511963912</v>
      </c>
      <c r="DK25" s="308">
        <f>Daten_BA!Y25</f>
        <v>4.9889995166204066</v>
      </c>
      <c r="DL25" s="308">
        <f>Daten_BA!Z25</f>
        <v>5.515447833360672</v>
      </c>
      <c r="DM25" s="308">
        <f>Daten_BA!AA25</f>
        <v>2.9454043677279285</v>
      </c>
      <c r="DN25" s="309">
        <v>0.7550575785869903</v>
      </c>
      <c r="DO25" s="309">
        <v>3.7213517580547735</v>
      </c>
      <c r="DP25" s="309">
        <v>0.64260483456296902</v>
      </c>
      <c r="DQ25" s="309">
        <v>0.6778855706489284</v>
      </c>
      <c r="DR25" s="309">
        <v>0.49344551829592009</v>
      </c>
      <c r="DS25" s="309">
        <v>8.129900585152809</v>
      </c>
      <c r="DT25" s="309">
        <v>5.4647146433437914</v>
      </c>
      <c r="DU25" s="309">
        <v>9.5700047948490283</v>
      </c>
      <c r="DV25" s="309">
        <v>9.0653350465288334</v>
      </c>
      <c r="DW25" s="309">
        <v>13.257467994310856</v>
      </c>
      <c r="DX25" s="309">
        <v>33.194308007521208</v>
      </c>
      <c r="DY25" s="309">
        <v>32.452734101470064</v>
      </c>
      <c r="DZ25" s="309">
        <v>33.60630139838279</v>
      </c>
      <c r="EA25" s="309">
        <v>35.337247742635562</v>
      </c>
      <c r="EB25" s="309">
        <v>21.024316763503336</v>
      </c>
      <c r="EC25" s="309">
        <v>100</v>
      </c>
      <c r="ED25" s="309">
        <v>8.7823140167864917</v>
      </c>
      <c r="EE25" s="309">
        <v>88.774676425180289</v>
      </c>
      <c r="EF25" s="309">
        <v>70.000547803323201</v>
      </c>
      <c r="EG25" s="309">
        <v>18.774128621857077</v>
      </c>
      <c r="EH25" s="309">
        <v>100</v>
      </c>
      <c r="EI25" s="309">
        <v>36.672616922527666</v>
      </c>
      <c r="EJ25" s="309">
        <v>63.327383077472334</v>
      </c>
      <c r="EK25" s="309">
        <v>55.730096394144958</v>
      </c>
      <c r="EL25" s="309">
        <v>7.5972866833273827</v>
      </c>
      <c r="EM25" s="309">
        <v>100</v>
      </c>
      <c r="EN25" s="309">
        <v>4.339587061878678</v>
      </c>
      <c r="EO25" s="309">
        <v>92.36878517590533</v>
      </c>
      <c r="EP25" s="309">
        <v>74.699961670398224</v>
      </c>
      <c r="EQ25" s="367">
        <v>17.66882350550711</v>
      </c>
      <c r="ER25" s="320">
        <f>Daten_BA!AB25</f>
        <v>6.0016383546532364</v>
      </c>
      <c r="ES25" s="308">
        <f>Daten_BA!AC25</f>
        <v>25.173379358364379</v>
      </c>
      <c r="ET25" s="308">
        <f>Daten_BA!AD25</f>
        <v>4.3025425054893747</v>
      </c>
      <c r="EU25" s="308">
        <f>Daten_BA!AE25</f>
        <v>4.7423766668489362</v>
      </c>
      <c r="EV25" s="308">
        <f>Daten_BA!AF25</f>
        <v>2.6489869849625078</v>
      </c>
      <c r="EW25" s="309">
        <v>0.68916841197991197</v>
      </c>
      <c r="EX25" s="309">
        <v>3.6947553104186905</v>
      </c>
      <c r="EY25" s="309">
        <v>0.56291294080226861</v>
      </c>
      <c r="EZ25" s="309">
        <v>0.59165504827584792</v>
      </c>
      <c r="FA25" s="309">
        <v>0.44379439928335207</v>
      </c>
      <c r="FB25" s="309">
        <v>8.1246422893481505</v>
      </c>
      <c r="FC25" s="309">
        <v>5.9044674384694273</v>
      </c>
      <c r="FD25" s="309">
        <v>9.3837842148283297</v>
      </c>
      <c r="FE25" s="309">
        <v>8.945229783093998</v>
      </c>
      <c r="FF25" s="309">
        <v>12.340819634174578</v>
      </c>
      <c r="FG25" s="309">
        <v>31.022211944861738</v>
      </c>
      <c r="FH25" s="309">
        <v>30.674770528405844</v>
      </c>
      <c r="FI25" s="309">
        <v>31.220337958344292</v>
      </c>
      <c r="FJ25" s="309">
        <v>32.914761877206026</v>
      </c>
      <c r="FK25" s="309">
        <v>19.816170743105165</v>
      </c>
      <c r="FL25" s="309">
        <v>100</v>
      </c>
      <c r="FM25" s="309">
        <v>9.2535592330555492</v>
      </c>
      <c r="FN25" s="309">
        <v>88.133645059128753</v>
      </c>
      <c r="FO25" s="309">
        <v>69.18186531061923</v>
      </c>
      <c r="FP25" s="309">
        <v>18.951779748509537</v>
      </c>
      <c r="FQ25" s="309">
        <v>100</v>
      </c>
      <c r="FR25" s="309">
        <v>37.06638635077222</v>
      </c>
      <c r="FS25" s="309">
        <v>62.93361364922778</v>
      </c>
      <c r="FT25" s="309">
        <v>54.2572976469637</v>
      </c>
      <c r="FU25" s="309">
        <v>8.6763160022640893</v>
      </c>
      <c r="FV25" s="309">
        <v>100</v>
      </c>
      <c r="FW25" s="309">
        <v>4.6600364182330205</v>
      </c>
      <c r="FX25" s="309">
        <v>91.842171582160049</v>
      </c>
      <c r="FY25" s="309">
        <v>73.989297377912948</v>
      </c>
      <c r="FZ25" s="313">
        <v>17.852874204247108</v>
      </c>
      <c r="GA25" s="443">
        <f>Daten_BA!AG25</f>
        <v>6.6049895468190911</v>
      </c>
      <c r="GB25" s="227">
        <f>Daten_BA!AH25</f>
        <v>27.264428416667503</v>
      </c>
      <c r="GC25" s="227">
        <f>Daten_BA!AI25</f>
        <v>4.6687703255836199</v>
      </c>
      <c r="GD25" s="227">
        <f>Daten_BA!AJ25</f>
        <v>5.1528634236830104</v>
      </c>
      <c r="GE25" s="227">
        <f>Daten_BA!AK25</f>
        <v>2.8891567643786806</v>
      </c>
      <c r="GF25" s="444">
        <v>0.7027388480074942</v>
      </c>
      <c r="GG25" s="444">
        <v>4.2070759421431294</v>
      </c>
      <c r="GH25" s="444">
        <v>0.54842198726980262</v>
      </c>
      <c r="GI25" s="444">
        <v>0.58046159519118212</v>
      </c>
      <c r="GJ25" s="444">
        <v>0.41982747583930075</v>
      </c>
      <c r="GK25" s="444">
        <v>6.7206830048449904</v>
      </c>
      <c r="GL25" s="444">
        <v>4.839974898023188</v>
      </c>
      <c r="GM25" s="444">
        <v>7.8458297280012328</v>
      </c>
      <c r="GN25" s="444">
        <v>7.4131449804461749</v>
      </c>
      <c r="GO25" s="444">
        <v>10.695683196574794</v>
      </c>
      <c r="GP25" s="444">
        <v>30.423481494805156</v>
      </c>
      <c r="GQ25" s="444">
        <v>30.605686032139257</v>
      </c>
      <c r="GR25" s="444">
        <v>30.314602148140256</v>
      </c>
      <c r="GS25" s="444">
        <v>31.899127268833883</v>
      </c>
      <c r="GT25" s="444">
        <v>19.925577476654638</v>
      </c>
      <c r="GU25" s="444">
        <v>100</v>
      </c>
      <c r="GV25" s="444">
        <v>9.0407809099708611</v>
      </c>
      <c r="GW25" s="444">
        <v>88.152690103945517</v>
      </c>
      <c r="GX25" s="444">
        <v>68.858903481005569</v>
      </c>
      <c r="GY25" s="444">
        <v>19.293786622939948</v>
      </c>
      <c r="GZ25" s="444">
        <v>100</v>
      </c>
      <c r="HA25" s="444">
        <v>38.371758849893823</v>
      </c>
      <c r="HB25" s="444">
        <v>61.628241150106177</v>
      </c>
      <c r="HC25" s="444">
        <v>53.207362740521077</v>
      </c>
      <c r="HD25" s="444">
        <v>8.4208784095850948</v>
      </c>
      <c r="HE25" s="444">
        <v>100</v>
      </c>
      <c r="HF25" s="444">
        <v>4.7829596325861177</v>
      </c>
      <c r="HG25" s="444">
        <v>91.447118391301771</v>
      </c>
      <c r="HH25" s="444">
        <v>73.207345728938279</v>
      </c>
      <c r="HI25" s="445">
        <v>18.239772662363503</v>
      </c>
      <c r="HJ25" s="443">
        <f>Daten_BA!AL25</f>
        <v>6.5591376265175878</v>
      </c>
      <c r="HK25" s="227">
        <f>Daten_BA!AM25</f>
        <v>27.552327547505417</v>
      </c>
      <c r="HL25" s="227">
        <f>Daten_BA!AN25</f>
        <v>4.5931000789273169</v>
      </c>
      <c r="HM25" s="227">
        <f>Daten_BA!AO25</f>
        <v>5.1003753585564482</v>
      </c>
      <c r="HN25" s="227">
        <f>Daten_BA!AP25</f>
        <v>2.7690421600783717</v>
      </c>
      <c r="HO25" s="444">
        <v>0.58320198383736788</v>
      </c>
      <c r="HP25" s="444">
        <v>3.4551758424490564</v>
      </c>
      <c r="HQ25" s="444">
        <v>0.44786579922121855</v>
      </c>
      <c r="HR25" s="444">
        <v>0.46994444269461083</v>
      </c>
      <c r="HS25" s="444">
        <v>0.36211211791770492</v>
      </c>
      <c r="HT25" s="444">
        <v>6.9370460048426148</v>
      </c>
      <c r="HU25" s="444">
        <v>5.2893910101498633</v>
      </c>
      <c r="HV25" s="444">
        <v>7.9534116023388046</v>
      </c>
      <c r="HW25" s="444">
        <v>7.324303713171779</v>
      </c>
      <c r="HX25" s="444">
        <v>12.096774193548388</v>
      </c>
      <c r="HY25" s="444">
        <v>39.290606511031214</v>
      </c>
      <c r="HZ25" s="444">
        <v>40.917190855506398</v>
      </c>
      <c r="IA25" s="444">
        <v>38.287182199388624</v>
      </c>
      <c r="IB25" s="444">
        <v>40.264582472769789</v>
      </c>
      <c r="IC25" s="444">
        <v>25.190784737226778</v>
      </c>
      <c r="ID25" s="444">
        <v>100</v>
      </c>
      <c r="IE25" s="444">
        <v>9.2988527136981016</v>
      </c>
      <c r="IF25" s="444">
        <v>87.864151780959489</v>
      </c>
      <c r="IG25" s="444">
        <v>68.24032893433241</v>
      </c>
      <c r="IH25" s="444">
        <v>19.623822846627071</v>
      </c>
      <c r="II25" s="444">
        <v>100</v>
      </c>
      <c r="IJ25" s="444">
        <v>38.882974620365133</v>
      </c>
      <c r="IK25" s="444">
        <v>61.117025379634867</v>
      </c>
      <c r="IL25" s="444">
        <v>53.161278175499007</v>
      </c>
      <c r="IM25" s="444">
        <v>7.9557472041358528</v>
      </c>
      <c r="IN25" s="444">
        <v>100</v>
      </c>
      <c r="IO25" s="444">
        <v>5.0621450606732319</v>
      </c>
      <c r="IP25" s="444">
        <v>91.164802336153542</v>
      </c>
      <c r="IQ25" s="444">
        <v>72.498830214468526</v>
      </c>
      <c r="IR25" s="445">
        <v>18.665972121685002</v>
      </c>
      <c r="IS25" s="443">
        <f>Daten_BA!AQ25</f>
        <v>6.2403868229211668</v>
      </c>
      <c r="IT25" s="227">
        <f>Daten_BA!AR25</f>
        <v>27.991814024498268</v>
      </c>
      <c r="IU25" s="227">
        <f>Daten_BA!AS25</f>
        <v>4.1628050709275755</v>
      </c>
      <c r="IV25" s="227">
        <f>Daten_BA!AT25</f>
        <v>4.6219069098276968</v>
      </c>
      <c r="IW25" s="227">
        <f>Daten_BA!AU25</f>
        <v>2.5524150121240932</v>
      </c>
      <c r="IX25" s="444" t="s">
        <v>821</v>
      </c>
      <c r="IY25" s="444" t="s">
        <v>821</v>
      </c>
      <c r="IZ25" s="444" t="s">
        <v>821</v>
      </c>
      <c r="JA25" s="444" t="s">
        <v>821</v>
      </c>
      <c r="JB25" s="444" t="s">
        <v>821</v>
      </c>
      <c r="JC25" s="444" t="s">
        <v>821</v>
      </c>
      <c r="JD25" s="444" t="s">
        <v>821</v>
      </c>
      <c r="JE25" s="444" t="s">
        <v>821</v>
      </c>
      <c r="JF25" s="444" t="s">
        <v>821</v>
      </c>
      <c r="JG25" s="444" t="s">
        <v>821</v>
      </c>
      <c r="JH25" s="444" t="s">
        <v>821</v>
      </c>
      <c r="JI25" s="444" t="s">
        <v>821</v>
      </c>
      <c r="JJ25" s="444" t="s">
        <v>821</v>
      </c>
      <c r="JK25" s="444" t="s">
        <v>821</v>
      </c>
      <c r="JL25" s="444" t="s">
        <v>821</v>
      </c>
      <c r="JM25" s="444" t="s">
        <v>821</v>
      </c>
      <c r="JN25" s="444" t="s">
        <v>821</v>
      </c>
      <c r="JO25" s="444" t="s">
        <v>821</v>
      </c>
      <c r="JP25" s="444" t="s">
        <v>821</v>
      </c>
      <c r="JQ25" s="444" t="s">
        <v>821</v>
      </c>
      <c r="JR25" s="444" t="s">
        <v>821</v>
      </c>
      <c r="JS25" s="444" t="s">
        <v>821</v>
      </c>
      <c r="JT25" s="444" t="s">
        <v>821</v>
      </c>
      <c r="JU25" s="444" t="s">
        <v>821</v>
      </c>
      <c r="JV25" s="444" t="s">
        <v>821</v>
      </c>
      <c r="JW25" s="444" t="s">
        <v>821</v>
      </c>
      <c r="JX25" s="444" t="s">
        <v>821</v>
      </c>
      <c r="JY25" s="444" t="s">
        <v>821</v>
      </c>
      <c r="JZ25" s="444" t="s">
        <v>821</v>
      </c>
      <c r="KA25" s="445" t="s">
        <v>821</v>
      </c>
    </row>
    <row r="26" spans="1:287" s="1" customFormat="1" ht="12.65" customHeight="1" x14ac:dyDescent="0.2">
      <c r="A26" s="220"/>
      <c r="B26" s="219"/>
      <c r="C26" s="273"/>
      <c r="D26" s="276"/>
      <c r="E26" s="3" t="str">
        <f>Daten_BA!E26</f>
        <v>033</v>
      </c>
      <c r="F26" s="229" t="str">
        <f>Daten_BA!F26</f>
        <v>AA Schwerin</v>
      </c>
      <c r="G26" s="246"/>
      <c r="H26" s="320">
        <f>Daten_BA!H26</f>
        <v>8.2948463703233983</v>
      </c>
      <c r="I26" s="308">
        <f>Daten_BA!I26</f>
        <v>32.760542425549311</v>
      </c>
      <c r="J26" s="308">
        <f>Daten_BA!J26</f>
        <v>6.4448965222287011</v>
      </c>
      <c r="K26" s="308">
        <f>Daten_BA!K26</f>
        <v>6.9416207499903386</v>
      </c>
      <c r="L26" s="308">
        <f>Daten_BA!L26</f>
        <v>3.3745918091523088</v>
      </c>
      <c r="M26" s="308">
        <v>0.88140669246393566</v>
      </c>
      <c r="N26" s="308">
        <v>4.1956116112416648</v>
      </c>
      <c r="O26" s="308">
        <v>0.76175510584277328</v>
      </c>
      <c r="P26" s="308">
        <v>0.8075773732254472</v>
      </c>
      <c r="Q26" s="308">
        <v>0.43294141215490245</v>
      </c>
      <c r="R26" s="308">
        <v>7.2985693307136268</v>
      </c>
      <c r="S26" s="308">
        <v>5.0046058872864041</v>
      </c>
      <c r="T26" s="308">
        <v>8.3130633012538624</v>
      </c>
      <c r="U26" s="308">
        <v>8.3114843383871637</v>
      </c>
      <c r="V26" s="308">
        <v>8.3333333333333339</v>
      </c>
      <c r="W26" s="308">
        <v>36.60610224386874</v>
      </c>
      <c r="X26" s="308">
        <v>35.300665090968671</v>
      </c>
      <c r="Y26" s="308">
        <v>37.107439484261995</v>
      </c>
      <c r="Z26" s="308">
        <v>37.456978845404279</v>
      </c>
      <c r="AA26" s="308">
        <v>32.66201071951162</v>
      </c>
      <c r="AB26" s="308">
        <v>100</v>
      </c>
      <c r="AC26" s="308">
        <v>7.7318364384766411</v>
      </c>
      <c r="AD26" s="308">
        <v>89.849640172329885</v>
      </c>
      <c r="AE26" s="308">
        <v>76.800556023366752</v>
      </c>
      <c r="AF26" s="308">
        <v>13.04908414896313</v>
      </c>
      <c r="AG26" s="308">
        <v>100</v>
      </c>
      <c r="AH26" s="308">
        <v>30.952131380259136</v>
      </c>
      <c r="AI26" s="308">
        <v>69.047868619740868</v>
      </c>
      <c r="AJ26" s="308">
        <v>63.927155705700066</v>
      </c>
      <c r="AK26" s="308">
        <v>5.1207129140408059</v>
      </c>
      <c r="AL26" s="308">
        <v>100</v>
      </c>
      <c r="AM26" s="308">
        <v>4.2176977461061176</v>
      </c>
      <c r="AN26" s="308">
        <v>92.477027157154126</v>
      </c>
      <c r="AO26" s="308">
        <v>81.16602793262426</v>
      </c>
      <c r="AP26" s="337">
        <v>11.310999224529859</v>
      </c>
      <c r="AQ26" s="320">
        <f>Daten_BA!M26</f>
        <v>7.6527664532449089</v>
      </c>
      <c r="AR26" s="308">
        <f>Daten_BA!N26</f>
        <v>31.445856892211477</v>
      </c>
      <c r="AS26" s="308">
        <f>Daten_BA!O26</f>
        <v>5.8223331983956701</v>
      </c>
      <c r="AT26" s="308">
        <f>Daten_BA!P26</f>
        <v>6.2481966079995752</v>
      </c>
      <c r="AU26" s="308">
        <f>Daten_BA!Q26</f>
        <v>3.2751001625393639</v>
      </c>
      <c r="AV26" s="308">
        <v>0.82790535376026064</v>
      </c>
      <c r="AW26" s="308">
        <v>3.8569530322422696</v>
      </c>
      <c r="AX26" s="308">
        <v>0.71273282781174874</v>
      </c>
      <c r="AY26" s="308">
        <v>0.7497931600804173</v>
      </c>
      <c r="AZ26" s="308">
        <v>0.44891335293138673</v>
      </c>
      <c r="BA26" s="308">
        <v>7.2619591177296741</v>
      </c>
      <c r="BB26" s="308">
        <v>4.8115851759576733</v>
      </c>
      <c r="BC26" s="308">
        <v>8.4471944064724962</v>
      </c>
      <c r="BD26" s="308">
        <v>8.3923147509264631</v>
      </c>
      <c r="BE26" s="308">
        <v>9.073923639317039</v>
      </c>
      <c r="BF26" s="308">
        <v>35.029174733838758</v>
      </c>
      <c r="BG26" s="308">
        <v>33.875257378174325</v>
      </c>
      <c r="BH26" s="308">
        <v>35.935547430293575</v>
      </c>
      <c r="BI26" s="308">
        <v>36.660506123387172</v>
      </c>
      <c r="BJ26" s="308">
        <v>27.662891843101921</v>
      </c>
      <c r="BK26" s="308">
        <v>100</v>
      </c>
      <c r="BL26" s="308">
        <v>7.915422289592752</v>
      </c>
      <c r="BM26" s="308">
        <v>89.70812156732751</v>
      </c>
      <c r="BN26" s="308">
        <v>76.410329052636072</v>
      </c>
      <c r="BO26" s="308">
        <v>13.297792514691439</v>
      </c>
      <c r="BP26" s="308">
        <v>100</v>
      </c>
      <c r="BQ26" s="308">
        <v>32.440081285759931</v>
      </c>
      <c r="BR26" s="308">
        <v>67.559918714240069</v>
      </c>
      <c r="BS26" s="308">
        <v>62.018049947899293</v>
      </c>
      <c r="BT26" s="308">
        <v>5.5418687663407784</v>
      </c>
      <c r="BU26" s="308">
        <v>100</v>
      </c>
      <c r="BV26" s="308">
        <v>4.3898161070090813</v>
      </c>
      <c r="BW26" s="308">
        <v>92.403798816611484</v>
      </c>
      <c r="BX26" s="308">
        <v>81.022126116540193</v>
      </c>
      <c r="BY26" s="312">
        <v>11.381672700071299</v>
      </c>
      <c r="BZ26" s="320">
        <f>Daten_BA!R26</f>
        <v>6.9286424779595368</v>
      </c>
      <c r="CA26" s="308">
        <f>Daten_BA!S26</f>
        <v>28.426830622374322</v>
      </c>
      <c r="CB26" s="308">
        <f>Daten_BA!T26</f>
        <v>5.2319354756421568</v>
      </c>
      <c r="CC26" s="308">
        <f>Daten_BA!U26</f>
        <v>5.6155761768139589</v>
      </c>
      <c r="CD26" s="308">
        <f>Daten_BA!V26</f>
        <v>3.0098901564867111</v>
      </c>
      <c r="CE26" s="309">
        <v>0.74637558155876915</v>
      </c>
      <c r="CF26" s="309">
        <v>3.491354261157583</v>
      </c>
      <c r="CG26" s="309">
        <v>0.63412878267181993</v>
      </c>
      <c r="CH26" s="309">
        <v>0.66360587207420041</v>
      </c>
      <c r="CI26" s="309">
        <v>0.42818333065644287</v>
      </c>
      <c r="CJ26" s="309">
        <v>7.5801039317770869</v>
      </c>
      <c r="CK26" s="309">
        <v>5.5816686251469214</v>
      </c>
      <c r="CL26" s="309">
        <v>8.6275675073356339</v>
      </c>
      <c r="CM26" s="309">
        <v>8.5575464581490799</v>
      </c>
      <c r="CN26" s="309">
        <v>9.3893399223431437</v>
      </c>
      <c r="CO26" s="309">
        <v>33.312613794318082</v>
      </c>
      <c r="CP26" s="309">
        <v>33.702327339148212</v>
      </c>
      <c r="CQ26" s="309">
        <v>34.129283943962079</v>
      </c>
      <c r="CR26" s="309">
        <v>34.939256350473435</v>
      </c>
      <c r="CS26" s="309">
        <v>25.379992930360551</v>
      </c>
      <c r="CT26" s="309">
        <v>100</v>
      </c>
      <c r="CU26" s="309">
        <v>7.9214072360414027</v>
      </c>
      <c r="CV26" s="309">
        <v>89.702606730243005</v>
      </c>
      <c r="CW26" s="309">
        <v>75.855208013554005</v>
      </c>
      <c r="CX26" s="309">
        <v>13.84739871668901</v>
      </c>
      <c r="CY26" s="309">
        <v>100</v>
      </c>
      <c r="CZ26" s="309">
        <v>32.904967855456945</v>
      </c>
      <c r="DA26" s="309">
        <v>67.095032144543055</v>
      </c>
      <c r="DB26" s="309">
        <v>61.057985180068677</v>
      </c>
      <c r="DC26" s="309">
        <v>6.0370469644743814</v>
      </c>
      <c r="DD26" s="309">
        <v>100</v>
      </c>
      <c r="DE26" s="309">
        <v>4.6309426378617875</v>
      </c>
      <c r="DF26" s="309">
        <v>92.204136512537687</v>
      </c>
      <c r="DG26" s="309">
        <v>80.659321989333506</v>
      </c>
      <c r="DH26" s="313">
        <v>11.544814523204169</v>
      </c>
      <c r="DI26" s="307">
        <f>Daten_BA!W26</f>
        <v>6.6296045861602497</v>
      </c>
      <c r="DJ26" s="308">
        <f>Daten_BA!X26</f>
        <v>30.839769807722593</v>
      </c>
      <c r="DK26" s="308">
        <f>Daten_BA!Y26</f>
        <v>4.6678601142835712</v>
      </c>
      <c r="DL26" s="308">
        <f>Daten_BA!Z26</f>
        <v>5.0300805122661307</v>
      </c>
      <c r="DM26" s="308">
        <f>Daten_BA!AA26</f>
        <v>2.6520137171080052</v>
      </c>
      <c r="DN26" s="309">
        <v>0.71343977661036651</v>
      </c>
      <c r="DO26" s="309">
        <v>3.9131115818327391</v>
      </c>
      <c r="DP26" s="309">
        <v>0.56471567456963068</v>
      </c>
      <c r="DQ26" s="309">
        <v>0.59138442542378178</v>
      </c>
      <c r="DR26" s="309">
        <v>0.38195053555950392</v>
      </c>
      <c r="DS26" s="309">
        <v>7.4896565093843908</v>
      </c>
      <c r="DT26" s="309">
        <v>5.7241868815498309</v>
      </c>
      <c r="DU26" s="309">
        <v>8.5066086395873644</v>
      </c>
      <c r="DV26" s="309">
        <v>8.4458326715725196</v>
      </c>
      <c r="DW26" s="309">
        <v>9.1475898008561334</v>
      </c>
      <c r="DX26" s="309">
        <v>33.141128990850241</v>
      </c>
      <c r="DY26" s="309">
        <v>31.061260909571804</v>
      </c>
      <c r="DZ26" s="309">
        <v>34.370171586566478</v>
      </c>
      <c r="EA26" s="309">
        <v>35.188911046222003</v>
      </c>
      <c r="EB26" s="309">
        <v>25.728246570198298</v>
      </c>
      <c r="EC26" s="309">
        <v>100</v>
      </c>
      <c r="ED26" s="309">
        <v>8.3962695738145765</v>
      </c>
      <c r="EE26" s="309">
        <v>89.238025702129136</v>
      </c>
      <c r="EF26" s="309">
        <v>75.28367181348375</v>
      </c>
      <c r="EG26" s="309">
        <v>13.954353888645382</v>
      </c>
      <c r="EH26" s="309">
        <v>100</v>
      </c>
      <c r="EI26" s="309">
        <v>37.747540564711898</v>
      </c>
      <c r="EJ26" s="309">
        <v>62.25245943528811</v>
      </c>
      <c r="EK26" s="309">
        <v>56.707550785741667</v>
      </c>
      <c r="EL26" s="309">
        <v>5.5449086495464419</v>
      </c>
      <c r="EM26" s="309">
        <v>100</v>
      </c>
      <c r="EN26" s="309">
        <v>4.9730637400148172</v>
      </c>
      <c r="EO26" s="309">
        <v>91.876012441717421</v>
      </c>
      <c r="EP26" s="309">
        <v>80.176766981162245</v>
      </c>
      <c r="EQ26" s="367">
        <v>11.69924546055519</v>
      </c>
      <c r="ER26" s="320">
        <f>Daten_BA!AB26</f>
        <v>6.1281650509534922</v>
      </c>
      <c r="ES26" s="308">
        <f>Daten_BA!AC26</f>
        <v>28.899689353032439</v>
      </c>
      <c r="ET26" s="308">
        <f>Daten_BA!AD26</f>
        <v>4.1919710946269824</v>
      </c>
      <c r="EU26" s="308">
        <f>Daten_BA!AE26</f>
        <v>4.531730365937289</v>
      </c>
      <c r="EV26" s="308">
        <f>Daten_BA!AF26</f>
        <v>2.3496473736046481</v>
      </c>
      <c r="EW26" s="309">
        <v>0.66280496607477979</v>
      </c>
      <c r="EX26" s="309">
        <v>3.7961000781781671</v>
      </c>
      <c r="EY26" s="309">
        <v>0.50123949157612502</v>
      </c>
      <c r="EZ26" s="309">
        <v>0.5244578404481739</v>
      </c>
      <c r="FA26" s="309">
        <v>0.34471936457711394</v>
      </c>
      <c r="FB26" s="309">
        <v>7.4933756700392022</v>
      </c>
      <c r="FC26" s="309">
        <v>6.0156395190919358</v>
      </c>
      <c r="FD26" s="309">
        <v>8.4243200808502507</v>
      </c>
      <c r="FE26" s="309">
        <v>8.3617460741003296</v>
      </c>
      <c r="FF26" s="309">
        <v>9.0814737934609635</v>
      </c>
      <c r="FG26" s="309">
        <v>33.781945578004901</v>
      </c>
      <c r="FH26" s="309">
        <v>31.183994283673318</v>
      </c>
      <c r="FI26" s="309">
        <v>35.432556112442796</v>
      </c>
      <c r="FJ26" s="309">
        <v>36.201305160957389</v>
      </c>
      <c r="FK26" s="309">
        <v>27.392842280474405</v>
      </c>
      <c r="FL26" s="309">
        <v>100</v>
      </c>
      <c r="FM26" s="309">
        <v>9.066067802326188</v>
      </c>
      <c r="FN26" s="309">
        <v>88.52255642194983</v>
      </c>
      <c r="FO26" s="309">
        <v>74.534857329485789</v>
      </c>
      <c r="FP26" s="309">
        <v>13.987699092464057</v>
      </c>
      <c r="FQ26" s="309">
        <v>100</v>
      </c>
      <c r="FR26" s="309">
        <v>39.413432939060662</v>
      </c>
      <c r="FS26" s="309">
        <v>60.586567060939331</v>
      </c>
      <c r="FT26" s="309">
        <v>55.011413156256481</v>
      </c>
      <c r="FU26" s="309">
        <v>5.5751539046828524</v>
      </c>
      <c r="FV26" s="309">
        <v>100</v>
      </c>
      <c r="FW26" s="309">
        <v>5.3909420319062242</v>
      </c>
      <c r="FX26" s="309">
        <v>91.405290103217212</v>
      </c>
      <c r="FY26" s="309">
        <v>79.597690733732179</v>
      </c>
      <c r="FZ26" s="313">
        <v>11.807599369485027</v>
      </c>
      <c r="GA26" s="443">
        <f>Daten_BA!AG26</f>
        <v>6.8444719366208284</v>
      </c>
      <c r="GB26" s="227">
        <f>Daten_BA!AH26</f>
        <v>31.57651404107342</v>
      </c>
      <c r="GC26" s="227">
        <f>Daten_BA!AI26</f>
        <v>4.5652776589106514</v>
      </c>
      <c r="GD26" s="227">
        <f>Daten_BA!AJ26</f>
        <v>4.9452723382094392</v>
      </c>
      <c r="GE26" s="227">
        <f>Daten_BA!AK26</f>
        <v>2.5320463400730699</v>
      </c>
      <c r="GF26" s="444">
        <v>0.64604634565527685</v>
      </c>
      <c r="GG26" s="444">
        <v>3.9788777432627045</v>
      </c>
      <c r="GH26" s="444">
        <v>0.47262039589894095</v>
      </c>
      <c r="GI26" s="444">
        <v>0.49612435310304875</v>
      </c>
      <c r="GJ26" s="444">
        <v>0.31908393636796301</v>
      </c>
      <c r="GK26" s="444">
        <v>5.9257140563216311</v>
      </c>
      <c r="GL26" s="444">
        <v>4.7191676118151547</v>
      </c>
      <c r="GM26" s="444">
        <v>6.7524796046173101</v>
      </c>
      <c r="GN26" s="444">
        <v>6.6236403594180313</v>
      </c>
      <c r="GO26" s="444">
        <v>8.098421001646809</v>
      </c>
      <c r="GP26" s="444">
        <v>33.750676135038034</v>
      </c>
      <c r="GQ26" s="444">
        <v>31.962826002334406</v>
      </c>
      <c r="GR26" s="444">
        <v>34.983780521537959</v>
      </c>
      <c r="GS26" s="444">
        <v>35.691849892543829</v>
      </c>
      <c r="GT26" s="444">
        <v>27.584221134469054</v>
      </c>
      <c r="GU26" s="444">
        <v>100</v>
      </c>
      <c r="GV26" s="444">
        <v>9.1656387674405391</v>
      </c>
      <c r="GW26" s="444">
        <v>88.245072764667171</v>
      </c>
      <c r="GX26" s="444">
        <v>74.075684143098798</v>
      </c>
      <c r="GY26" s="444">
        <v>14.169388621568372</v>
      </c>
      <c r="GZ26" s="444">
        <v>100</v>
      </c>
      <c r="HA26" s="444">
        <v>42.080701155312738</v>
      </c>
      <c r="HB26" s="444">
        <v>57.919298844687276</v>
      </c>
      <c r="HC26" s="444">
        <v>52.905355415172728</v>
      </c>
      <c r="HD26" s="444">
        <v>5.0139434295145415</v>
      </c>
      <c r="HE26" s="444">
        <v>100</v>
      </c>
      <c r="HF26" s="444">
        <v>5.4133907612239884</v>
      </c>
      <c r="HG26" s="444">
        <v>91.120516430945912</v>
      </c>
      <c r="HH26" s="444">
        <v>79.023319880545358</v>
      </c>
      <c r="HI26" s="445">
        <v>12.097196550400538</v>
      </c>
      <c r="HJ26" s="443">
        <f>Daten_BA!AL26</f>
        <v>6.8108623992696584</v>
      </c>
      <c r="HK26" s="227">
        <f>Daten_BA!AM26</f>
        <v>31.060496569277042</v>
      </c>
      <c r="HL26" s="227">
        <f>Daten_BA!AN26</f>
        <v>4.4989739440543763</v>
      </c>
      <c r="HM26" s="227">
        <f>Daten_BA!AO26</f>
        <v>4.8728126116633375</v>
      </c>
      <c r="HN26" s="227">
        <f>Daten_BA!AP26</f>
        <v>2.5321387934599895</v>
      </c>
      <c r="HO26" s="444">
        <v>0.55146658537116477</v>
      </c>
      <c r="HP26" s="444">
        <v>3.3200084129910836</v>
      </c>
      <c r="HQ26" s="444">
        <v>0.39462022285630483</v>
      </c>
      <c r="HR26" s="444">
        <v>0.40916963950772312</v>
      </c>
      <c r="HS26" s="444">
        <v>0.30128597923669548</v>
      </c>
      <c r="HT26" s="444">
        <v>6.1593002615613823</v>
      </c>
      <c r="HU26" s="444">
        <v>5.1427823832348398</v>
      </c>
      <c r="HV26" s="444">
        <v>6.8823683742816515</v>
      </c>
      <c r="HW26" s="444">
        <v>6.7877886715300821</v>
      </c>
      <c r="HX26" s="444">
        <v>7.8468536770283484</v>
      </c>
      <c r="HY26" s="444">
        <v>42.382024041796079</v>
      </c>
      <c r="HZ26" s="444">
        <v>41.971314569179334</v>
      </c>
      <c r="IA26" s="444">
        <v>42.677305419435051</v>
      </c>
      <c r="IB26" s="444">
        <v>43.611163315167232</v>
      </c>
      <c r="IC26" s="444">
        <v>33.222338502508492</v>
      </c>
      <c r="ID26" s="444">
        <v>100</v>
      </c>
      <c r="IE26" s="444">
        <v>9.3747804595815012</v>
      </c>
      <c r="IF26" s="444">
        <v>87.983544742245002</v>
      </c>
      <c r="IG26" s="444">
        <v>73.709735958930409</v>
      </c>
      <c r="IH26" s="444">
        <v>14.273808783314593</v>
      </c>
      <c r="II26" s="444">
        <v>100</v>
      </c>
      <c r="IJ26" s="444">
        <v>42.039355992844364</v>
      </c>
      <c r="IK26" s="444">
        <v>57.960644007155636</v>
      </c>
      <c r="IL26" s="444">
        <v>52.874180083482415</v>
      </c>
      <c r="IM26" s="444">
        <v>5.0864639236732261</v>
      </c>
      <c r="IN26" s="444">
        <v>100</v>
      </c>
      <c r="IO26" s="444">
        <v>5.8328657813013631</v>
      </c>
      <c r="IP26" s="444">
        <v>90.673242269130867</v>
      </c>
      <c r="IQ26" s="444">
        <v>78.444858678934324</v>
      </c>
      <c r="IR26" s="445">
        <v>12.228383590196534</v>
      </c>
      <c r="IS26" s="443">
        <f>Daten_BA!AQ26</f>
        <v>6.5585667397615453</v>
      </c>
      <c r="IT26" s="227">
        <f>Daten_BA!AR26</f>
        <v>31.100297287507438</v>
      </c>
      <c r="IU26" s="227">
        <f>Daten_BA!AS26</f>
        <v>4.1611659230821809</v>
      </c>
      <c r="IV26" s="227">
        <f>Daten_BA!AT26</f>
        <v>4.466987335467933</v>
      </c>
      <c r="IW26" s="227">
        <f>Daten_BA!AU26</f>
        <v>2.5753904140419519</v>
      </c>
      <c r="IX26" s="444" t="s">
        <v>821</v>
      </c>
      <c r="IY26" s="444" t="s">
        <v>821</v>
      </c>
      <c r="IZ26" s="444" t="s">
        <v>821</v>
      </c>
      <c r="JA26" s="444" t="s">
        <v>821</v>
      </c>
      <c r="JB26" s="444" t="s">
        <v>821</v>
      </c>
      <c r="JC26" s="444" t="s">
        <v>821</v>
      </c>
      <c r="JD26" s="444" t="s">
        <v>821</v>
      </c>
      <c r="JE26" s="444" t="s">
        <v>821</v>
      </c>
      <c r="JF26" s="444" t="s">
        <v>821</v>
      </c>
      <c r="JG26" s="444" t="s">
        <v>821</v>
      </c>
      <c r="JH26" s="444" t="s">
        <v>821</v>
      </c>
      <c r="JI26" s="444" t="s">
        <v>821</v>
      </c>
      <c r="JJ26" s="444" t="s">
        <v>821</v>
      </c>
      <c r="JK26" s="444" t="s">
        <v>821</v>
      </c>
      <c r="JL26" s="444" t="s">
        <v>821</v>
      </c>
      <c r="JM26" s="444" t="s">
        <v>821</v>
      </c>
      <c r="JN26" s="444" t="s">
        <v>821</v>
      </c>
      <c r="JO26" s="444" t="s">
        <v>821</v>
      </c>
      <c r="JP26" s="444" t="s">
        <v>821</v>
      </c>
      <c r="JQ26" s="444" t="s">
        <v>821</v>
      </c>
      <c r="JR26" s="444" t="s">
        <v>821</v>
      </c>
      <c r="JS26" s="444" t="s">
        <v>821</v>
      </c>
      <c r="JT26" s="444" t="s">
        <v>821</v>
      </c>
      <c r="JU26" s="444" t="s">
        <v>821</v>
      </c>
      <c r="JV26" s="444" t="s">
        <v>821</v>
      </c>
      <c r="JW26" s="444" t="s">
        <v>821</v>
      </c>
      <c r="JX26" s="444" t="s">
        <v>821</v>
      </c>
      <c r="JY26" s="444" t="s">
        <v>821</v>
      </c>
      <c r="JZ26" s="444" t="s">
        <v>821</v>
      </c>
      <c r="KA26" s="445" t="s">
        <v>821</v>
      </c>
    </row>
    <row r="27" spans="1:287" s="1" customFormat="1" ht="12.65" customHeight="1" x14ac:dyDescent="0.2">
      <c r="A27" s="220"/>
      <c r="B27" s="219"/>
      <c r="C27" s="273"/>
      <c r="D27" s="276"/>
      <c r="E27" s="3" t="str">
        <f>Daten_BA!E27</f>
        <v>034</v>
      </c>
      <c r="F27" s="229" t="str">
        <f>Daten_BA!F27</f>
        <v>AA Stralsund</v>
      </c>
      <c r="G27" s="246"/>
      <c r="H27" s="320">
        <f>Daten_BA!H27</f>
        <v>12.193639480159666</v>
      </c>
      <c r="I27" s="308">
        <f>Daten_BA!I27</f>
        <v>40.764151751602967</v>
      </c>
      <c r="J27" s="308">
        <f>Daten_BA!J27</f>
        <v>10.568344212080165</v>
      </c>
      <c r="K27" s="308">
        <f>Daten_BA!K27</f>
        <v>11.386830426741682</v>
      </c>
      <c r="L27" s="308">
        <f>Daten_BA!L27</f>
        <v>4.8392557494863295</v>
      </c>
      <c r="M27" s="308">
        <v>1.5075960123525876</v>
      </c>
      <c r="N27" s="308">
        <v>6.0092104247065672</v>
      </c>
      <c r="O27" s="308">
        <v>1.4142534149354724</v>
      </c>
      <c r="P27" s="308">
        <v>1.5067192729021881</v>
      </c>
      <c r="Q27" s="308">
        <v>0.67091197961169813</v>
      </c>
      <c r="R27" s="308">
        <v>8.4714471278745531</v>
      </c>
      <c r="S27" s="308">
        <v>4.9530956848030021</v>
      </c>
      <c r="T27" s="308">
        <v>9.7845637966255872</v>
      </c>
      <c r="U27" s="308">
        <v>9.8209352120458622</v>
      </c>
      <c r="V27" s="308">
        <v>9.1864262388181626</v>
      </c>
      <c r="W27" s="308">
        <v>29.63436352842815</v>
      </c>
      <c r="X27" s="308">
        <v>31.153643329094756</v>
      </c>
      <c r="Y27" s="308">
        <v>29.704936326637455</v>
      </c>
      <c r="Z27" s="308">
        <v>29.722531680823945</v>
      </c>
      <c r="AA27" s="308">
        <v>29.415137614680585</v>
      </c>
      <c r="AB27" s="308">
        <v>100</v>
      </c>
      <c r="AC27" s="308">
        <v>6.5634675453886651</v>
      </c>
      <c r="AD27" s="308">
        <v>91.141390658318954</v>
      </c>
      <c r="AE27" s="308">
        <v>79.197555974498073</v>
      </c>
      <c r="AF27" s="308">
        <v>11.943834683820873</v>
      </c>
      <c r="AG27" s="308">
        <v>100</v>
      </c>
      <c r="AH27" s="308">
        <v>21.804236669101535</v>
      </c>
      <c r="AI27" s="308">
        <v>78.195763330898444</v>
      </c>
      <c r="AJ27" s="308">
        <v>73.402118334550764</v>
      </c>
      <c r="AK27" s="308">
        <v>4.793644996347699</v>
      </c>
      <c r="AL27" s="308">
        <v>100</v>
      </c>
      <c r="AM27" s="308">
        <v>3.0173632280926488</v>
      </c>
      <c r="AN27" s="308">
        <v>93.779254318385</v>
      </c>
      <c r="AO27" s="308">
        <v>83.404399636404506</v>
      </c>
      <c r="AP27" s="337">
        <v>10.374854681980491</v>
      </c>
      <c r="AQ27" s="320">
        <f>Daten_BA!M27</f>
        <v>11.378704112128975</v>
      </c>
      <c r="AR27" s="308">
        <f>Daten_BA!N27</f>
        <v>45.28057613082278</v>
      </c>
      <c r="AS27" s="308">
        <f>Daten_BA!O27</f>
        <v>9.2632843088773953</v>
      </c>
      <c r="AT27" s="308">
        <f>Daten_BA!P27</f>
        <v>9.9778230626214288</v>
      </c>
      <c r="AU27" s="308">
        <f>Daten_BA!Q27</f>
        <v>4.4401302484348157</v>
      </c>
      <c r="AV27" s="308">
        <v>1.409850472893335</v>
      </c>
      <c r="AW27" s="308">
        <v>6.0107278710661554</v>
      </c>
      <c r="AX27" s="308">
        <v>1.3036947147459426</v>
      </c>
      <c r="AY27" s="308">
        <v>1.3835320331106944</v>
      </c>
      <c r="AZ27" s="308">
        <v>0.67187207727426534</v>
      </c>
      <c r="BA27" s="308">
        <v>8.2864163135798172</v>
      </c>
      <c r="BB27" s="308">
        <v>4.5149742192300497</v>
      </c>
      <c r="BC27" s="308">
        <v>9.8915188273484951</v>
      </c>
      <c r="BD27" s="308">
        <v>9.8755982715522688</v>
      </c>
      <c r="BE27" s="308">
        <v>10.134635301080042</v>
      </c>
      <c r="BF27" s="308">
        <v>28.339331419142962</v>
      </c>
      <c r="BG27" s="308">
        <v>28.098976290246348</v>
      </c>
      <c r="BH27" s="308">
        <v>29.173978152820123</v>
      </c>
      <c r="BI27" s="308">
        <v>29.53238995250425</v>
      </c>
      <c r="BJ27" s="308">
        <v>23.737373737379677</v>
      </c>
      <c r="BK27" s="308">
        <v>100</v>
      </c>
      <c r="BL27" s="308">
        <v>7.3321405262892654</v>
      </c>
      <c r="BM27" s="308">
        <v>90.316067538158961</v>
      </c>
      <c r="BN27" s="308">
        <v>78.118959105274001</v>
      </c>
      <c r="BO27" s="308">
        <v>12.197108432884962</v>
      </c>
      <c r="BP27" s="308">
        <v>100</v>
      </c>
      <c r="BQ27" s="308">
        <v>28.706976744186051</v>
      </c>
      <c r="BR27" s="308">
        <v>71.293023255813964</v>
      </c>
      <c r="BS27" s="308">
        <v>66.120930232558152</v>
      </c>
      <c r="BT27" s="308">
        <v>5.1720930232558144</v>
      </c>
      <c r="BU27" s="308">
        <v>100</v>
      </c>
      <c r="BV27" s="308">
        <v>3.1646403734492496</v>
      </c>
      <c r="BW27" s="308">
        <v>93.552005554082882</v>
      </c>
      <c r="BX27" s="308">
        <v>83.056907172013652</v>
      </c>
      <c r="BY27" s="312">
        <v>10.495098382069237</v>
      </c>
      <c r="BZ27" s="320">
        <f>Daten_BA!R27</f>
        <v>9.8937458246425152</v>
      </c>
      <c r="CA27" s="308">
        <f>Daten_BA!S27</f>
        <v>37.597500901188901</v>
      </c>
      <c r="CB27" s="308">
        <f>Daten_BA!T27</f>
        <v>7.9843900518634525</v>
      </c>
      <c r="CC27" s="308">
        <f>Daten_BA!U27</f>
        <v>8.6275454843259745</v>
      </c>
      <c r="CD27" s="308">
        <f>Daten_BA!V27</f>
        <v>3.8175099644147825</v>
      </c>
      <c r="CE27" s="309">
        <v>1.2546834743455328</v>
      </c>
      <c r="CF27" s="309">
        <v>5.4881029858270827</v>
      </c>
      <c r="CG27" s="309">
        <v>1.1473983621420238</v>
      </c>
      <c r="CH27" s="309">
        <v>1.2159882897585506</v>
      </c>
      <c r="CI27" s="309">
        <v>0.60851328588199982</v>
      </c>
      <c r="CJ27" s="309">
        <v>8.9493476197134125</v>
      </c>
      <c r="CK27" s="309">
        <v>5.4043314126762745</v>
      </c>
      <c r="CL27" s="309">
        <v>10.349518192390805</v>
      </c>
      <c r="CM27" s="309">
        <v>10.36497483314486</v>
      </c>
      <c r="CN27" s="309">
        <v>10.121192269899124</v>
      </c>
      <c r="CO27" s="309">
        <v>27.402053106832597</v>
      </c>
      <c r="CP27" s="309">
        <v>27.303900557222459</v>
      </c>
      <c r="CQ27" s="309">
        <v>27.842539549062938</v>
      </c>
      <c r="CR27" s="309">
        <v>28.229256734754038</v>
      </c>
      <c r="CS27" s="309">
        <v>22.180203880310568</v>
      </c>
      <c r="CT27" s="309">
        <v>100</v>
      </c>
      <c r="CU27" s="309">
        <v>7.1912131568297006</v>
      </c>
      <c r="CV27" s="309">
        <v>90.445852626161539</v>
      </c>
      <c r="CW27" s="309">
        <v>77.774780616698692</v>
      </c>
      <c r="CX27" s="309">
        <v>12.671072009462856</v>
      </c>
      <c r="CY27" s="309">
        <v>100</v>
      </c>
      <c r="CZ27" s="309">
        <v>28.907853516257966</v>
      </c>
      <c r="DA27" s="309">
        <v>71.092146483742042</v>
      </c>
      <c r="DB27" s="309">
        <v>66.047315544992983</v>
      </c>
      <c r="DC27" s="309">
        <v>5.0448309387490546</v>
      </c>
      <c r="DD27" s="309">
        <v>100</v>
      </c>
      <c r="DE27" s="309">
        <v>3.3262316715432489</v>
      </c>
      <c r="DF27" s="309">
        <v>93.440647122985311</v>
      </c>
      <c r="DG27" s="309">
        <v>82.890275203634019</v>
      </c>
      <c r="DH27" s="313">
        <v>10.550371919351285</v>
      </c>
      <c r="DI27" s="307">
        <f>Daten_BA!W27</f>
        <v>9.1493237350554946</v>
      </c>
      <c r="DJ27" s="308">
        <f>Daten_BA!X27</f>
        <v>36.111224946948489</v>
      </c>
      <c r="DK27" s="308">
        <f>Daten_BA!Y27</f>
        <v>7.2292576240677286</v>
      </c>
      <c r="DL27" s="308">
        <f>Daten_BA!Z27</f>
        <v>7.8364922749329438</v>
      </c>
      <c r="DM27" s="308">
        <f>Daten_BA!AA27</f>
        <v>3.4490952631983927</v>
      </c>
      <c r="DN27" s="309">
        <v>1.1754972213509622</v>
      </c>
      <c r="DO27" s="309">
        <v>5.4331583553253688</v>
      </c>
      <c r="DP27" s="309">
        <v>1.046159038593593</v>
      </c>
      <c r="DQ27" s="309">
        <v>1.1016080081380462</v>
      </c>
      <c r="DR27" s="309">
        <v>0.61699362291093585</v>
      </c>
      <c r="DS27" s="309">
        <v>8.8474682075373838</v>
      </c>
      <c r="DT27" s="309">
        <v>5.8168137751411466</v>
      </c>
      <c r="DU27" s="309">
        <v>10.206991720331139</v>
      </c>
      <c r="DV27" s="309">
        <v>10.182757984124054</v>
      </c>
      <c r="DW27" s="309">
        <v>10.552147239263062</v>
      </c>
      <c r="DX27" s="309">
        <v>26.581459310790724</v>
      </c>
      <c r="DY27" s="309">
        <v>25.838017299121923</v>
      </c>
      <c r="DZ27" s="309">
        <v>27.179648460705174</v>
      </c>
      <c r="EA27" s="309">
        <v>27.623406749644698</v>
      </c>
      <c r="EB27" s="309">
        <v>20.903157523371256</v>
      </c>
      <c r="EC27" s="309">
        <v>100</v>
      </c>
      <c r="ED27" s="309">
        <v>7.3904558075933897</v>
      </c>
      <c r="EE27" s="309">
        <v>90.279808893051325</v>
      </c>
      <c r="EF27" s="309">
        <v>77.459271670032592</v>
      </c>
      <c r="EG27" s="309">
        <v>12.820537223018718</v>
      </c>
      <c r="EH27" s="309">
        <v>100</v>
      </c>
      <c r="EI27" s="309">
        <v>31.252109348633152</v>
      </c>
      <c r="EJ27" s="309">
        <v>68.747890651366845</v>
      </c>
      <c r="EK27" s="309">
        <v>64.056699291258852</v>
      </c>
      <c r="EL27" s="309">
        <v>4.6911913601079984</v>
      </c>
      <c r="EM27" s="309">
        <v>100</v>
      </c>
      <c r="EN27" s="309">
        <v>3.7022199752034526</v>
      </c>
      <c r="EO27" s="309">
        <v>93.135910649449713</v>
      </c>
      <c r="EP27" s="309">
        <v>82.479416681207212</v>
      </c>
      <c r="EQ27" s="367">
        <v>10.656493968242499</v>
      </c>
      <c r="ER27" s="320">
        <f>Daten_BA!AB27</f>
        <v>8.0968464462229282</v>
      </c>
      <c r="ES27" s="308">
        <f>Daten_BA!AC27</f>
        <v>32.926769122109185</v>
      </c>
      <c r="ET27" s="308">
        <f>Daten_BA!AD27</f>
        <v>6.2935033380393923</v>
      </c>
      <c r="EU27" s="308">
        <f>Daten_BA!AE27</f>
        <v>6.8216426115855731</v>
      </c>
      <c r="EV27" s="308">
        <f>Daten_BA!AF27</f>
        <v>3.0858149767856817</v>
      </c>
      <c r="EW27" s="309">
        <v>1.1199744097243047</v>
      </c>
      <c r="EX27" s="309">
        <v>5.8398359077001194</v>
      </c>
      <c r="EY27" s="309">
        <v>0.95585939415364851</v>
      </c>
      <c r="EZ27" s="309">
        <v>1.0034821513915846</v>
      </c>
      <c r="FA27" s="309">
        <v>0.59212530825837162</v>
      </c>
      <c r="FB27" s="309">
        <v>9.3284464412390982</v>
      </c>
      <c r="FC27" s="309">
        <v>6.7267683772537294</v>
      </c>
      <c r="FD27" s="309">
        <v>10.613656006914489</v>
      </c>
      <c r="FE27" s="309">
        <v>10.585228651789667</v>
      </c>
      <c r="FF27" s="309">
        <v>10.999225406662354</v>
      </c>
      <c r="FG27" s="309">
        <v>27.104104296556645</v>
      </c>
      <c r="FH27" s="309">
        <v>26.657816549717428</v>
      </c>
      <c r="FI27" s="309">
        <v>27.547093919689775</v>
      </c>
      <c r="FJ27" s="309">
        <v>27.991068212923015</v>
      </c>
      <c r="FK27" s="309">
        <v>21.586073500968787</v>
      </c>
      <c r="FL27" s="309">
        <v>100</v>
      </c>
      <c r="FM27" s="309">
        <v>7.905912760593754</v>
      </c>
      <c r="FN27" s="309">
        <v>89.595949865505204</v>
      </c>
      <c r="FO27" s="309">
        <v>76.735770501245284</v>
      </c>
      <c r="FP27" s="309">
        <v>12.860179364259929</v>
      </c>
      <c r="FQ27" s="309">
        <v>100</v>
      </c>
      <c r="FR27" s="309">
        <v>32.467191601049869</v>
      </c>
      <c r="FS27" s="309">
        <v>67.532808398950124</v>
      </c>
      <c r="FT27" s="309">
        <v>62.519685039370074</v>
      </c>
      <c r="FU27" s="309">
        <v>5.0131233595800522</v>
      </c>
      <c r="FV27" s="309">
        <v>100</v>
      </c>
      <c r="FW27" s="309">
        <v>4.0192648875887897</v>
      </c>
      <c r="FX27" s="309">
        <v>92.613614618199009</v>
      </c>
      <c r="FY27" s="309">
        <v>81.891741967931765</v>
      </c>
      <c r="FZ27" s="313">
        <v>10.72187265026724</v>
      </c>
      <c r="GA27" s="443">
        <f>Daten_BA!AG27</f>
        <v>9.3146770223223747</v>
      </c>
      <c r="GB27" s="227">
        <f>Daten_BA!AH27</f>
        <v>37.063587005591636</v>
      </c>
      <c r="GC27" s="227">
        <f>Daten_BA!AI27</f>
        <v>7.178696378702945</v>
      </c>
      <c r="GD27" s="227">
        <f>Daten_BA!AJ27</f>
        <v>7.7645757108406279</v>
      </c>
      <c r="GE27" s="227">
        <f>Daten_BA!AK27</f>
        <v>3.6681896133489142</v>
      </c>
      <c r="GF27" s="444">
        <v>1.0705279460296611</v>
      </c>
      <c r="GG27" s="444">
        <v>5.8176762996649725</v>
      </c>
      <c r="GH27" s="444">
        <v>0.90595552764669995</v>
      </c>
      <c r="GI27" s="444">
        <v>0.95486051648469017</v>
      </c>
      <c r="GJ27" s="444">
        <v>0.54474490375716633</v>
      </c>
      <c r="GK27" s="444">
        <v>7.7136139650230025</v>
      </c>
      <c r="GL27" s="444">
        <v>5.4154200861856605</v>
      </c>
      <c r="GM27" s="444">
        <v>8.8421536934122749</v>
      </c>
      <c r="GN27" s="444">
        <v>8.8332114118508134</v>
      </c>
      <c r="GO27" s="444">
        <v>8.9554709485178652</v>
      </c>
      <c r="GP27" s="444">
        <v>25.711898129724553</v>
      </c>
      <c r="GQ27" s="444">
        <v>26.592782808486259</v>
      </c>
      <c r="GR27" s="444">
        <v>26.130423811296794</v>
      </c>
      <c r="GS27" s="444">
        <v>26.466508510610197</v>
      </c>
      <c r="GT27" s="444">
        <v>21.867806642546654</v>
      </c>
      <c r="GU27" s="444">
        <v>100</v>
      </c>
      <c r="GV27" s="444">
        <v>7.9625638974662643</v>
      </c>
      <c r="GW27" s="444">
        <v>89.3312048837399</v>
      </c>
      <c r="GX27" s="444">
        <v>76.282981803093534</v>
      </c>
      <c r="GY27" s="444">
        <v>13.04822308064637</v>
      </c>
      <c r="GZ27" s="444">
        <v>100</v>
      </c>
      <c r="HA27" s="444">
        <v>32.237043070970373</v>
      </c>
      <c r="HB27" s="444">
        <v>67.762956929029642</v>
      </c>
      <c r="HC27" s="444">
        <v>62.722736992159668</v>
      </c>
      <c r="HD27" s="444">
        <v>5.0402199368699732</v>
      </c>
      <c r="HE27" s="444">
        <v>100</v>
      </c>
      <c r="HF27" s="444">
        <v>4.0337208013926142</v>
      </c>
      <c r="HG27" s="444">
        <v>92.262710636978539</v>
      </c>
      <c r="HH27" s="444">
        <v>81.260674396866065</v>
      </c>
      <c r="HI27" s="445">
        <v>11.002036240112478</v>
      </c>
      <c r="HJ27" s="443">
        <f>Daten_BA!AL27</f>
        <v>9.1244834803028301</v>
      </c>
      <c r="HK27" s="227">
        <f>Daten_BA!AM27</f>
        <v>36.834203069443923</v>
      </c>
      <c r="HL27" s="227">
        <f>Daten_BA!AN27</f>
        <v>6.9319272260187894</v>
      </c>
      <c r="HM27" s="227">
        <f>Daten_BA!AO27</f>
        <v>7.5385639653120933</v>
      </c>
      <c r="HN27" s="227">
        <f>Daten_BA!AP27</f>
        <v>3.3612383233146867</v>
      </c>
      <c r="HO27" s="444">
        <v>0.83953576131290741</v>
      </c>
      <c r="HP27" s="444">
        <v>4.2693520706565256</v>
      </c>
      <c r="HQ27" s="444">
        <v>0.70526931403811455</v>
      </c>
      <c r="HR27" s="444">
        <v>0.74208759743991948</v>
      </c>
      <c r="HS27" s="444">
        <v>0.44181606133459167</v>
      </c>
      <c r="HT27" s="444">
        <v>6.9590437123445943</v>
      </c>
      <c r="HU27" s="444">
        <v>5.0130328322056297</v>
      </c>
      <c r="HV27" s="444">
        <v>8.0854271977852594</v>
      </c>
      <c r="HW27" s="444">
        <v>7.9925526963228934</v>
      </c>
      <c r="HX27" s="444">
        <v>9.3072078376493579</v>
      </c>
      <c r="HY27" s="444">
        <v>36.315208211525047</v>
      </c>
      <c r="HZ27" s="444">
        <v>39.143031817337544</v>
      </c>
      <c r="IA27" s="444">
        <v>35.631203182052353</v>
      </c>
      <c r="IB27" s="444">
        <v>36.047782952014579</v>
      </c>
      <c r="IC27" s="444">
        <v>30.131860299363495</v>
      </c>
      <c r="ID27" s="444">
        <v>100</v>
      </c>
      <c r="IE27" s="444">
        <v>8.1887880964843784</v>
      </c>
      <c r="IF27" s="444">
        <v>89.086291684492451</v>
      </c>
      <c r="IG27" s="444">
        <v>75.747163988319684</v>
      </c>
      <c r="IH27" s="444">
        <v>13.339127696172765</v>
      </c>
      <c r="II27" s="444">
        <v>100</v>
      </c>
      <c r="IJ27" s="444">
        <v>33.35531377074404</v>
      </c>
      <c r="IK27" s="444">
        <v>66.644686229255953</v>
      </c>
      <c r="IL27" s="444">
        <v>61.688097593142096</v>
      </c>
      <c r="IM27" s="444">
        <v>4.9565886361138585</v>
      </c>
      <c r="IN27" s="444">
        <v>100</v>
      </c>
      <c r="IO27" s="444">
        <v>4.4928954629948334</v>
      </c>
      <c r="IP27" s="444">
        <v>91.839843721897722</v>
      </c>
      <c r="IQ27" s="444">
        <v>80.578751719676774</v>
      </c>
      <c r="IR27" s="445">
        <v>11.26109200222095</v>
      </c>
      <c r="IS27" s="443">
        <f>Daten_BA!AQ27</f>
        <v>8.6617729993417676</v>
      </c>
      <c r="IT27" s="227">
        <f>Daten_BA!AR27</f>
        <v>35.274342438164851</v>
      </c>
      <c r="IU27" s="227">
        <f>Daten_BA!AS27</f>
        <v>6.5045015320422133</v>
      </c>
      <c r="IV27" s="227">
        <f>Daten_BA!AT27</f>
        <v>7.0140589288309121</v>
      </c>
      <c r="IW27" s="227">
        <f>Daten_BA!AU27</f>
        <v>3.5827532235629387</v>
      </c>
      <c r="IX27" s="444" t="s">
        <v>821</v>
      </c>
      <c r="IY27" s="444" t="s">
        <v>821</v>
      </c>
      <c r="IZ27" s="444" t="s">
        <v>821</v>
      </c>
      <c r="JA27" s="444" t="s">
        <v>821</v>
      </c>
      <c r="JB27" s="444" t="s">
        <v>821</v>
      </c>
      <c r="JC27" s="444" t="s">
        <v>821</v>
      </c>
      <c r="JD27" s="444" t="s">
        <v>821</v>
      </c>
      <c r="JE27" s="444" t="s">
        <v>821</v>
      </c>
      <c r="JF27" s="444" t="s">
        <v>821</v>
      </c>
      <c r="JG27" s="444" t="s">
        <v>821</v>
      </c>
      <c r="JH27" s="444" t="s">
        <v>821</v>
      </c>
      <c r="JI27" s="444" t="s">
        <v>821</v>
      </c>
      <c r="JJ27" s="444" t="s">
        <v>821</v>
      </c>
      <c r="JK27" s="444" t="s">
        <v>821</v>
      </c>
      <c r="JL27" s="444" t="s">
        <v>821</v>
      </c>
      <c r="JM27" s="444" t="s">
        <v>821</v>
      </c>
      <c r="JN27" s="444" t="s">
        <v>821</v>
      </c>
      <c r="JO27" s="444" t="s">
        <v>821</v>
      </c>
      <c r="JP27" s="444" t="s">
        <v>821</v>
      </c>
      <c r="JQ27" s="444" t="s">
        <v>821</v>
      </c>
      <c r="JR27" s="444" t="s">
        <v>821</v>
      </c>
      <c r="JS27" s="444" t="s">
        <v>821</v>
      </c>
      <c r="JT27" s="444" t="s">
        <v>821</v>
      </c>
      <c r="JU27" s="444" t="s">
        <v>821</v>
      </c>
      <c r="JV27" s="444" t="s">
        <v>821</v>
      </c>
      <c r="JW27" s="444" t="s">
        <v>821</v>
      </c>
      <c r="JX27" s="444" t="s">
        <v>821</v>
      </c>
      <c r="JY27" s="444" t="s">
        <v>821</v>
      </c>
      <c r="JZ27" s="444" t="s">
        <v>821</v>
      </c>
      <c r="KA27" s="445" t="s">
        <v>821</v>
      </c>
    </row>
    <row r="28" spans="1:287" s="1" customFormat="1" ht="12.65" customHeight="1" x14ac:dyDescent="0.2">
      <c r="A28" s="220"/>
      <c r="B28" s="219"/>
      <c r="C28" s="273"/>
      <c r="D28" s="276"/>
      <c r="E28" s="3" t="str">
        <f>Daten_BA!E28</f>
        <v>111</v>
      </c>
      <c r="F28" s="229" t="str">
        <f>Daten_BA!F28</f>
        <v>AA Bad Oldesloe</v>
      </c>
      <c r="G28" s="246"/>
      <c r="H28" s="320">
        <f>Daten_BA!H28</f>
        <v>4.6953383480360085</v>
      </c>
      <c r="I28" s="308">
        <f>Daten_BA!I28</f>
        <v>17.67725507369213</v>
      </c>
      <c r="J28" s="308">
        <f>Daten_BA!J28</f>
        <v>2.9367263149767893</v>
      </c>
      <c r="K28" s="308">
        <f>Daten_BA!K28</f>
        <v>3.141250748146462</v>
      </c>
      <c r="L28" s="308">
        <f>Daten_BA!L28</f>
        <v>2.0230443363403543</v>
      </c>
      <c r="M28" s="308">
        <v>0.60608172757054057</v>
      </c>
      <c r="N28" s="308">
        <v>2.2015421285278993</v>
      </c>
      <c r="O28" s="308">
        <v>0.49391311983911673</v>
      </c>
      <c r="P28" s="308">
        <v>0.50067621869587187</v>
      </c>
      <c r="Q28" s="308">
        <v>0.4555987076215029</v>
      </c>
      <c r="R28" s="308">
        <v>8.6867379712494657</v>
      </c>
      <c r="S28" s="308">
        <v>4.8956593619785078</v>
      </c>
      <c r="T28" s="308">
        <v>12.065202868213817</v>
      </c>
      <c r="U28" s="308">
        <v>11.517054132021123</v>
      </c>
      <c r="V28" s="308">
        <v>15.897496737455539</v>
      </c>
      <c r="W28" s="308">
        <v>34.935186631267136</v>
      </c>
      <c r="X28" s="308">
        <v>40.667396983230411</v>
      </c>
      <c r="Y28" s="308">
        <v>29.63746628719602</v>
      </c>
      <c r="Z28" s="308">
        <v>30.886339226350014</v>
      </c>
      <c r="AA28" s="308">
        <v>20.972320794889992</v>
      </c>
      <c r="AB28" s="308">
        <v>100</v>
      </c>
      <c r="AC28" s="308">
        <v>12.339269480794099</v>
      </c>
      <c r="AD28" s="308">
        <v>84.615794914081903</v>
      </c>
      <c r="AE28" s="308">
        <v>68.580050967831866</v>
      </c>
      <c r="AF28" s="308">
        <v>16.035743946250047</v>
      </c>
      <c r="AG28" s="308">
        <v>100</v>
      </c>
      <c r="AH28" s="308">
        <v>47.579377058532216</v>
      </c>
      <c r="AI28" s="308">
        <v>52.420622941467798</v>
      </c>
      <c r="AJ28" s="308">
        <v>45.736911907827121</v>
      </c>
      <c r="AK28" s="308">
        <v>6.6837110336406766</v>
      </c>
      <c r="AL28" s="308">
        <v>100</v>
      </c>
      <c r="AM28" s="308">
        <v>7.8464688446990909</v>
      </c>
      <c r="AN28" s="308">
        <v>87.735756137400429</v>
      </c>
      <c r="AO28" s="308">
        <v>74.572527336891213</v>
      </c>
      <c r="AP28" s="337">
        <v>13.16322880050922</v>
      </c>
      <c r="AQ28" s="320">
        <f>Daten_BA!M28</f>
        <v>4.5208534932174453</v>
      </c>
      <c r="AR28" s="308">
        <f>Daten_BA!N28</f>
        <v>17.291102042152129</v>
      </c>
      <c r="AS28" s="308">
        <f>Daten_BA!O28</f>
        <v>2.8169042014511074</v>
      </c>
      <c r="AT28" s="308">
        <f>Daten_BA!P28</f>
        <v>2.9857790748466688</v>
      </c>
      <c r="AU28" s="308">
        <f>Daten_BA!Q28</f>
        <v>2.0842291363614409</v>
      </c>
      <c r="AV28" s="308">
        <v>0.57563755998407407</v>
      </c>
      <c r="AW28" s="308">
        <v>2.0223943280524814</v>
      </c>
      <c r="AX28" s="308">
        <v>0.4732022658042182</v>
      </c>
      <c r="AY28" s="308">
        <v>0.48316573567450682</v>
      </c>
      <c r="AZ28" s="308">
        <v>0.4188051275875862</v>
      </c>
      <c r="BA28" s="308">
        <v>8.5115270302836112</v>
      </c>
      <c r="BB28" s="308">
        <v>5.0043546420484937</v>
      </c>
      <c r="BC28" s="308">
        <v>11.786851558455966</v>
      </c>
      <c r="BD28" s="308">
        <v>11.359793458300924</v>
      </c>
      <c r="BE28" s="308">
        <v>14.471879286694101</v>
      </c>
      <c r="BF28" s="308">
        <v>33.401038140373345</v>
      </c>
      <c r="BG28" s="308">
        <v>40.137106697134399</v>
      </c>
      <c r="BH28" s="308">
        <v>28.427549844505791</v>
      </c>
      <c r="BI28" s="308">
        <v>30.029683377308707</v>
      </c>
      <c r="BJ28" s="308">
        <v>18.458556606990381</v>
      </c>
      <c r="BK28" s="308">
        <v>100</v>
      </c>
      <c r="BL28" s="308">
        <v>12.278722182382907</v>
      </c>
      <c r="BM28" s="308">
        <v>84.753871922056121</v>
      </c>
      <c r="BN28" s="308">
        <v>68.135723949188034</v>
      </c>
      <c r="BO28" s="308">
        <v>16.618147972868105</v>
      </c>
      <c r="BP28" s="308">
        <v>100</v>
      </c>
      <c r="BQ28" s="308">
        <v>48.162552869802781</v>
      </c>
      <c r="BR28" s="308">
        <v>51.837447130197198</v>
      </c>
      <c r="BS28" s="308">
        <v>44.599430167636541</v>
      </c>
      <c r="BT28" s="308">
        <v>7.2380169625606756</v>
      </c>
      <c r="BU28" s="308">
        <v>100</v>
      </c>
      <c r="BV28" s="308">
        <v>7.9213881310833889</v>
      </c>
      <c r="BW28" s="308">
        <v>87.792448544593981</v>
      </c>
      <c r="BX28" s="308">
        <v>74.201566762812305</v>
      </c>
      <c r="BY28" s="312">
        <v>13.590881781781686</v>
      </c>
      <c r="BZ28" s="320">
        <f>Daten_BA!R28</f>
        <v>4.3377865332092886</v>
      </c>
      <c r="CA28" s="308">
        <f>Daten_BA!S28</f>
        <v>16.443063135231405</v>
      </c>
      <c r="CB28" s="308">
        <f>Daten_BA!T28</f>
        <v>2.7334830585724457</v>
      </c>
      <c r="CC28" s="308">
        <f>Daten_BA!U28</f>
        <v>2.8615154414879691</v>
      </c>
      <c r="CD28" s="308">
        <f>Daten_BA!V28</f>
        <v>2.2011977939783445</v>
      </c>
      <c r="CE28" s="309">
        <v>0.5515392290693617</v>
      </c>
      <c r="CF28" s="309">
        <v>1.8231725418477043</v>
      </c>
      <c r="CG28" s="309">
        <v>0.45863671754618118</v>
      </c>
      <c r="CH28" s="309">
        <v>0.46336576146691472</v>
      </c>
      <c r="CI28" s="309">
        <v>0.43390491626582528</v>
      </c>
      <c r="CJ28" s="309">
        <v>8.7230455971693708</v>
      </c>
      <c r="CK28" s="309">
        <v>5.4208807209475784</v>
      </c>
      <c r="CL28" s="309">
        <v>12.165643963793093</v>
      </c>
      <c r="CM28" s="309">
        <v>11.903233571371354</v>
      </c>
      <c r="CN28" s="309">
        <v>13.596587180048722</v>
      </c>
      <c r="CO28" s="309">
        <v>31.711339170615148</v>
      </c>
      <c r="CP28" s="309">
        <v>40.363112167374595</v>
      </c>
      <c r="CQ28" s="309">
        <v>27.807778137402671</v>
      </c>
      <c r="CR28" s="309">
        <v>29.99111972228869</v>
      </c>
      <c r="CS28" s="309">
        <v>15.991261605679258</v>
      </c>
      <c r="CT28" s="309">
        <v>100</v>
      </c>
      <c r="CU28" s="309">
        <v>12.512935027870597</v>
      </c>
      <c r="CV28" s="309">
        <v>84.556482209779688</v>
      </c>
      <c r="CW28" s="309">
        <v>67.591492949899958</v>
      </c>
      <c r="CX28" s="309">
        <v>16.964989259879705</v>
      </c>
      <c r="CY28" s="309">
        <v>100</v>
      </c>
      <c r="CZ28" s="309">
        <v>47.368338717022105</v>
      </c>
      <c r="DA28" s="309">
        <v>52.631661282977895</v>
      </c>
      <c r="DB28" s="309">
        <v>44.326199755141971</v>
      </c>
      <c r="DC28" s="309">
        <v>8.3054615278359201</v>
      </c>
      <c r="DD28" s="309">
        <v>100</v>
      </c>
      <c r="DE28" s="309">
        <v>8.216293172337064</v>
      </c>
      <c r="DF28" s="309">
        <v>87.59482453629596</v>
      </c>
      <c r="DG28" s="309">
        <v>73.534135861764355</v>
      </c>
      <c r="DH28" s="313">
        <v>14.060688674531599</v>
      </c>
      <c r="DI28" s="307">
        <f>Daten_BA!W28</f>
        <v>3.984964523563669</v>
      </c>
      <c r="DJ28" s="308">
        <f>Daten_BA!X28</f>
        <v>16.422677682682576</v>
      </c>
      <c r="DK28" s="308">
        <f>Daten_BA!Y28</f>
        <v>2.2957375722843025</v>
      </c>
      <c r="DL28" s="308">
        <f>Daten_BA!Z28</f>
        <v>2.3943319707713924</v>
      </c>
      <c r="DM28" s="308">
        <f>Daten_BA!AA28</f>
        <v>1.899203917151884</v>
      </c>
      <c r="DN28" s="309">
        <v>0.52744828908961228</v>
      </c>
      <c r="DO28" s="309">
        <v>2.1219113940048717</v>
      </c>
      <c r="DP28" s="309">
        <v>0.39758467656423729</v>
      </c>
      <c r="DQ28" s="309">
        <v>0.39793060956319659</v>
      </c>
      <c r="DR28" s="309">
        <v>0.39584404256344841</v>
      </c>
      <c r="DS28" s="309">
        <v>8.9650061165629715</v>
      </c>
      <c r="DT28" s="309">
        <v>5.8923176332931666</v>
      </c>
      <c r="DU28" s="309">
        <v>12.171877000750083</v>
      </c>
      <c r="DV28" s="309">
        <v>11.806406441449532</v>
      </c>
      <c r="DW28" s="309">
        <v>14.035479192234119</v>
      </c>
      <c r="DX28" s="309">
        <v>30.547252034864297</v>
      </c>
      <c r="DY28" s="309">
        <v>34.618156252747688</v>
      </c>
      <c r="DZ28" s="309">
        <v>26.285059679982648</v>
      </c>
      <c r="EA28" s="309">
        <v>28.32367384860467</v>
      </c>
      <c r="EB28" s="309">
        <v>15.948855989232841</v>
      </c>
      <c r="EC28" s="309">
        <v>100</v>
      </c>
      <c r="ED28" s="309">
        <v>12.600470482564278</v>
      </c>
      <c r="EE28" s="309">
        <v>84.629534522131962</v>
      </c>
      <c r="EF28" s="309">
        <v>67.114332361672538</v>
      </c>
      <c r="EG28" s="309">
        <v>17.515202160459424</v>
      </c>
      <c r="EH28" s="309">
        <v>100</v>
      </c>
      <c r="EI28" s="309">
        <v>51.837344787154528</v>
      </c>
      <c r="EJ28" s="309">
        <v>48.162655212845472</v>
      </c>
      <c r="EK28" s="309">
        <v>39.916621329900394</v>
      </c>
      <c r="EL28" s="309">
        <v>8.2460338829450865</v>
      </c>
      <c r="EM28" s="309">
        <v>100</v>
      </c>
      <c r="EN28" s="309">
        <v>8.4373025240401862</v>
      </c>
      <c r="EO28" s="309">
        <v>87.633207722242219</v>
      </c>
      <c r="EP28" s="309">
        <v>73.104453860306478</v>
      </c>
      <c r="EQ28" s="367">
        <v>14.528753861935737</v>
      </c>
      <c r="ER28" s="320">
        <f>Daten_BA!AB28</f>
        <v>3.7849713630618833</v>
      </c>
      <c r="ES28" s="308">
        <f>Daten_BA!AC28</f>
        <v>15.778673135469411</v>
      </c>
      <c r="ET28" s="308">
        <f>Daten_BA!AD28</f>
        <v>2.1291154837073996</v>
      </c>
      <c r="EU28" s="308">
        <f>Daten_BA!AE28</f>
        <v>2.1940975484323171</v>
      </c>
      <c r="EV28" s="308">
        <f>Daten_BA!AF28</f>
        <v>1.8769170153677848</v>
      </c>
      <c r="EW28" s="309">
        <v>0.53379522800639734</v>
      </c>
      <c r="EX28" s="309">
        <v>2.2558639179109612</v>
      </c>
      <c r="EY28" s="309">
        <v>0.38962797002375082</v>
      </c>
      <c r="EZ28" s="309">
        <v>0.38661390864427286</v>
      </c>
      <c r="FA28" s="309">
        <v>0.40410439812595866</v>
      </c>
      <c r="FB28" s="309">
        <v>9.2212884103102155</v>
      </c>
      <c r="FC28" s="309">
        <v>6.1676850574301145</v>
      </c>
      <c r="FD28" s="309">
        <v>12.57553390414359</v>
      </c>
      <c r="FE28" s="309">
        <v>12.279145590103921</v>
      </c>
      <c r="FF28" s="309">
        <v>13.935327760669944</v>
      </c>
      <c r="FG28" s="309">
        <v>28.806226757115301</v>
      </c>
      <c r="FH28" s="309">
        <v>32.391955498502355</v>
      </c>
      <c r="FI28" s="309">
        <v>24.857658931165624</v>
      </c>
      <c r="FJ28" s="309">
        <v>27.003713909187528</v>
      </c>
      <c r="FK28" s="309">
        <v>15.121208827051422</v>
      </c>
      <c r="FL28" s="309">
        <v>100</v>
      </c>
      <c r="FM28" s="309">
        <v>12.798733271925936</v>
      </c>
      <c r="FN28" s="309">
        <v>84.43351921734444</v>
      </c>
      <c r="FO28" s="309">
        <v>66.667243840004289</v>
      </c>
      <c r="FP28" s="309">
        <v>17.76627537734015</v>
      </c>
      <c r="FQ28" s="309">
        <v>100</v>
      </c>
      <c r="FR28" s="309">
        <v>53.302102376599635</v>
      </c>
      <c r="FS28" s="309">
        <v>46.697897623400365</v>
      </c>
      <c r="FT28" s="309">
        <v>38.117001828153562</v>
      </c>
      <c r="FU28" s="309">
        <v>8.5808957952468017</v>
      </c>
      <c r="FV28" s="309">
        <v>100</v>
      </c>
      <c r="FW28" s="309">
        <v>8.5357572227457759</v>
      </c>
      <c r="FX28" s="309">
        <v>87.581022655328184</v>
      </c>
      <c r="FY28" s="309">
        <v>72.488558934572254</v>
      </c>
      <c r="FZ28" s="313">
        <v>15.092463720755939</v>
      </c>
      <c r="GA28" s="443">
        <f>Daten_BA!AG28</f>
        <v>4.5464613004647569</v>
      </c>
      <c r="GB28" s="227">
        <f>Daten_BA!AH28</f>
        <v>18.2337500675938</v>
      </c>
      <c r="GC28" s="227">
        <f>Daten_BA!AI28</f>
        <v>2.63292572966605</v>
      </c>
      <c r="GD28" s="227">
        <f>Daten_BA!AJ28</f>
        <v>2.7081477070764937</v>
      </c>
      <c r="GE28" s="227">
        <f>Daten_BA!AK28</f>
        <v>2.3486941205864031</v>
      </c>
      <c r="GF28" s="444">
        <v>0.55520990465904807</v>
      </c>
      <c r="GG28" s="444">
        <v>2.3254651923600607</v>
      </c>
      <c r="GH28" s="444">
        <v>0.40705961879463798</v>
      </c>
      <c r="GI28" s="444">
        <v>0.40767559934871966</v>
      </c>
      <c r="GJ28" s="444">
        <v>0.40424985962151133</v>
      </c>
      <c r="GK28" s="444">
        <v>7.5151078121693082</v>
      </c>
      <c r="GL28" s="444">
        <v>4.9757559998164798</v>
      </c>
      <c r="GM28" s="444">
        <v>10.182297527569558</v>
      </c>
      <c r="GN28" s="444">
        <v>9.9831766452250541</v>
      </c>
      <c r="GO28" s="444">
        <v>11.043575036383492</v>
      </c>
      <c r="GP28" s="444">
        <v>27.417885325138986</v>
      </c>
      <c r="GQ28" s="444">
        <v>31.602582518106161</v>
      </c>
      <c r="GR28" s="444">
        <v>23.05094908247564</v>
      </c>
      <c r="GS28" s="444">
        <v>24.554766616226285</v>
      </c>
      <c r="GT28" s="444">
        <v>16.499027977352142</v>
      </c>
      <c r="GU28" s="444">
        <v>100</v>
      </c>
      <c r="GV28" s="444">
        <v>13.107139038044609</v>
      </c>
      <c r="GW28" s="444">
        <v>83.889528031093661</v>
      </c>
      <c r="GX28" s="444">
        <v>65.626564910857624</v>
      </c>
      <c r="GY28" s="444">
        <v>18.262963120236048</v>
      </c>
      <c r="GZ28" s="444">
        <v>100</v>
      </c>
      <c r="HA28" s="444">
        <v>51.754462342185462</v>
      </c>
      <c r="HB28" s="444">
        <v>48.245537657814538</v>
      </c>
      <c r="HC28" s="444">
        <v>39.033521985198085</v>
      </c>
      <c r="HD28" s="444">
        <v>9.2120156726164559</v>
      </c>
      <c r="HE28" s="444">
        <v>100</v>
      </c>
      <c r="HF28" s="444">
        <v>8.6176696793793202</v>
      </c>
      <c r="HG28" s="444">
        <v>87.163889388771963</v>
      </c>
      <c r="HH28" s="444">
        <v>71.490993851735169</v>
      </c>
      <c r="HI28" s="445">
        <v>15.672895537036787</v>
      </c>
      <c r="HJ28" s="443">
        <f>Daten_BA!AL28</f>
        <v>4.3558571474089121</v>
      </c>
      <c r="HK28" s="227">
        <f>Daten_BA!AM28</f>
        <v>17.34327474327592</v>
      </c>
      <c r="HL28" s="227">
        <f>Daten_BA!AN28</f>
        <v>2.498393928212733</v>
      </c>
      <c r="HM28" s="227">
        <f>Daten_BA!AO28</f>
        <v>2.6128953456452657</v>
      </c>
      <c r="HN28" s="227">
        <f>Daten_BA!AP28</f>
        <v>2.0810091368611641</v>
      </c>
      <c r="HO28" s="444">
        <v>0.46384629616781148</v>
      </c>
      <c r="HP28" s="444">
        <v>1.9500879871089529</v>
      </c>
      <c r="HQ28" s="444">
        <v>0.33300276293364822</v>
      </c>
      <c r="HR28" s="444">
        <v>0.334351671041207</v>
      </c>
      <c r="HS28" s="444">
        <v>0.32713017026311214</v>
      </c>
      <c r="HT28" s="444">
        <v>7.8808968326149964</v>
      </c>
      <c r="HU28" s="444">
        <v>5.2062732833555625</v>
      </c>
      <c r="HV28" s="444">
        <v>10.729922237469777</v>
      </c>
      <c r="HW28" s="444">
        <v>10.36019013902416</v>
      </c>
      <c r="HX28" s="444">
        <v>12.430257020031553</v>
      </c>
      <c r="HY28" s="444">
        <v>35.083446170609847</v>
      </c>
      <c r="HZ28" s="444">
        <v>39.98978707600854</v>
      </c>
      <c r="IA28" s="444">
        <v>29.81838121666393</v>
      </c>
      <c r="IB28" s="444">
        <v>31.073091718972517</v>
      </c>
      <c r="IC28" s="444">
        <v>24.075618571031416</v>
      </c>
      <c r="ID28" s="444">
        <v>100</v>
      </c>
      <c r="IE28" s="444">
        <v>13.117973559877811</v>
      </c>
      <c r="IF28" s="444">
        <v>84.010017185316102</v>
      </c>
      <c r="IG28" s="444">
        <v>65.367908611346593</v>
      </c>
      <c r="IH28" s="444">
        <v>18.642108573969502</v>
      </c>
      <c r="II28" s="444">
        <v>100</v>
      </c>
      <c r="IJ28" s="444">
        <v>51.951522091802651</v>
      </c>
      <c r="IK28" s="444">
        <v>48.048477908197349</v>
      </c>
      <c r="IL28" s="444">
        <v>39.536215287718299</v>
      </c>
      <c r="IM28" s="444">
        <v>8.5122626204790546</v>
      </c>
      <c r="IN28" s="444">
        <v>100</v>
      </c>
      <c r="IO28" s="444">
        <v>8.9054770039306117</v>
      </c>
      <c r="IP28" s="444">
        <v>87.140916298412179</v>
      </c>
      <c r="IQ28" s="444">
        <v>70.86381655045011</v>
      </c>
      <c r="IR28" s="445">
        <v>16.277099747962076</v>
      </c>
      <c r="IS28" s="443">
        <f>Daten_BA!AQ28</f>
        <v>4.1094959808871074</v>
      </c>
      <c r="IT28" s="227">
        <f>Daten_BA!AR28</f>
        <v>17.20383221540617</v>
      </c>
      <c r="IU28" s="227">
        <f>Daten_BA!AS28</f>
        <v>2.2071352328435907</v>
      </c>
      <c r="IV28" s="227">
        <f>Daten_BA!AT28</f>
        <v>2.2881760850955706</v>
      </c>
      <c r="IW28" s="227">
        <f>Daten_BA!AU28</f>
        <v>1.9206434092907849</v>
      </c>
      <c r="IX28" s="444" t="s">
        <v>821</v>
      </c>
      <c r="IY28" s="444" t="s">
        <v>821</v>
      </c>
      <c r="IZ28" s="444" t="s">
        <v>821</v>
      </c>
      <c r="JA28" s="444" t="s">
        <v>821</v>
      </c>
      <c r="JB28" s="444" t="s">
        <v>821</v>
      </c>
      <c r="JC28" s="444" t="s">
        <v>821</v>
      </c>
      <c r="JD28" s="444" t="s">
        <v>821</v>
      </c>
      <c r="JE28" s="444" t="s">
        <v>821</v>
      </c>
      <c r="JF28" s="444" t="s">
        <v>821</v>
      </c>
      <c r="JG28" s="444" t="s">
        <v>821</v>
      </c>
      <c r="JH28" s="444" t="s">
        <v>821</v>
      </c>
      <c r="JI28" s="444" t="s">
        <v>821</v>
      </c>
      <c r="JJ28" s="444" t="s">
        <v>821</v>
      </c>
      <c r="JK28" s="444" t="s">
        <v>821</v>
      </c>
      <c r="JL28" s="444" t="s">
        <v>821</v>
      </c>
      <c r="JM28" s="444" t="s">
        <v>821</v>
      </c>
      <c r="JN28" s="444" t="s">
        <v>821</v>
      </c>
      <c r="JO28" s="444" t="s">
        <v>821</v>
      </c>
      <c r="JP28" s="444" t="s">
        <v>821</v>
      </c>
      <c r="JQ28" s="444" t="s">
        <v>821</v>
      </c>
      <c r="JR28" s="444" t="s">
        <v>821</v>
      </c>
      <c r="JS28" s="444" t="s">
        <v>821</v>
      </c>
      <c r="JT28" s="444" t="s">
        <v>821</v>
      </c>
      <c r="JU28" s="444" t="s">
        <v>821</v>
      </c>
      <c r="JV28" s="444" t="s">
        <v>821</v>
      </c>
      <c r="JW28" s="444" t="s">
        <v>821</v>
      </c>
      <c r="JX28" s="444" t="s">
        <v>821</v>
      </c>
      <c r="JY28" s="444" t="s">
        <v>821</v>
      </c>
      <c r="JZ28" s="444" t="s">
        <v>821</v>
      </c>
      <c r="KA28" s="445" t="s">
        <v>821</v>
      </c>
    </row>
    <row r="29" spans="1:287" s="1" customFormat="1" ht="12.65" customHeight="1" x14ac:dyDescent="0.2">
      <c r="A29" s="220"/>
      <c r="B29" s="219"/>
      <c r="C29" s="273"/>
      <c r="D29" s="276"/>
      <c r="E29" s="3" t="str">
        <f>Daten_BA!E29</f>
        <v>115</v>
      </c>
      <c r="F29" s="229" t="str">
        <f>Daten_BA!F29</f>
        <v>AA Elmshorn</v>
      </c>
      <c r="G29" s="246"/>
      <c r="H29" s="320">
        <f>Daten_BA!H29</f>
        <v>4.9899371425022663</v>
      </c>
      <c r="I29" s="308">
        <f>Daten_BA!I29</f>
        <v>16.874416753076041</v>
      </c>
      <c r="J29" s="308">
        <f>Daten_BA!J29</f>
        <v>3.2359395070821613</v>
      </c>
      <c r="K29" s="308">
        <f>Daten_BA!K29</f>
        <v>3.4047052405699536</v>
      </c>
      <c r="L29" s="308">
        <f>Daten_BA!L29</f>
        <v>2.4176478283186658</v>
      </c>
      <c r="M29" s="308">
        <v>0.62541222672015773</v>
      </c>
      <c r="N29" s="308">
        <v>2.1588054257132647</v>
      </c>
      <c r="O29" s="308">
        <v>0.49577737167311886</v>
      </c>
      <c r="P29" s="308">
        <v>0.51075170837542616</v>
      </c>
      <c r="Q29" s="308">
        <v>0.40359593731627103</v>
      </c>
      <c r="R29" s="308">
        <v>8.3980631763267617</v>
      </c>
      <c r="S29" s="308">
        <v>5.5714099634098417</v>
      </c>
      <c r="T29" s="308">
        <v>10.828398839566116</v>
      </c>
      <c r="U29" s="308">
        <v>10.778211445022345</v>
      </c>
      <c r="V29" s="308">
        <v>11.173753034218151</v>
      </c>
      <c r="W29" s="308">
        <v>33.769718870778846</v>
      </c>
      <c r="X29" s="308">
        <v>38.791065941858001</v>
      </c>
      <c r="Y29" s="308">
        <v>29.370517769332764</v>
      </c>
      <c r="Z29" s="308">
        <v>30.009948428262824</v>
      </c>
      <c r="AA29" s="308">
        <v>25.00390441980166</v>
      </c>
      <c r="AB29" s="308">
        <v>100</v>
      </c>
      <c r="AC29" s="308">
        <v>13.499816991827121</v>
      </c>
      <c r="AD29" s="308">
        <v>83.321443473576224</v>
      </c>
      <c r="AE29" s="308">
        <v>68.568361725262321</v>
      </c>
      <c r="AF29" s="308">
        <v>14.753081748313893</v>
      </c>
      <c r="AG29" s="308">
        <v>100</v>
      </c>
      <c r="AH29" s="308">
        <v>46.787932324294786</v>
      </c>
      <c r="AI29" s="308">
        <v>53.212067675705214</v>
      </c>
      <c r="AJ29" s="308">
        <v>46.31911341866293</v>
      </c>
      <c r="AK29" s="308">
        <v>6.8929542570422928</v>
      </c>
      <c r="AL29" s="308">
        <v>100</v>
      </c>
      <c r="AM29" s="308">
        <v>9.1534594516618082</v>
      </c>
      <c r="AN29" s="308">
        <v>86.290111626814053</v>
      </c>
      <c r="AO29" s="308">
        <v>74.231617970263542</v>
      </c>
      <c r="AP29" s="337">
        <v>12.058493656550519</v>
      </c>
      <c r="AQ29" s="320">
        <f>Daten_BA!M29</f>
        <v>4.9957065050284095</v>
      </c>
      <c r="AR29" s="308">
        <f>Daten_BA!N29</f>
        <v>17.144684578924441</v>
      </c>
      <c r="AS29" s="308">
        <f>Daten_BA!O29</f>
        <v>3.2191677704377653</v>
      </c>
      <c r="AT29" s="308">
        <f>Daten_BA!P29</f>
        <v>3.3691730079222952</v>
      </c>
      <c r="AU29" s="308">
        <f>Daten_BA!Q29</f>
        <v>2.5122171262824851</v>
      </c>
      <c r="AV29" s="308">
        <v>0.61255776750799862</v>
      </c>
      <c r="AW29" s="308">
        <v>2.0906155050456965</v>
      </c>
      <c r="AX29" s="308">
        <v>0.4865886473642218</v>
      </c>
      <c r="AY29" s="308">
        <v>0.49960452377040443</v>
      </c>
      <c r="AZ29" s="308">
        <v>0.40978478245522276</v>
      </c>
      <c r="BA29" s="308">
        <v>8.1318052183500846</v>
      </c>
      <c r="BB29" s="308">
        <v>5.5341326041739709</v>
      </c>
      <c r="BC29" s="308">
        <v>10.459379675684419</v>
      </c>
      <c r="BD29" s="308">
        <v>10.393090777170492</v>
      </c>
      <c r="BE29" s="308">
        <v>10.880059413294047</v>
      </c>
      <c r="BF29" s="308">
        <v>33.518621456364436</v>
      </c>
      <c r="BG29" s="308">
        <v>38.210352229142472</v>
      </c>
      <c r="BH29" s="308">
        <v>30.237664032700177</v>
      </c>
      <c r="BI29" s="308">
        <v>31.135226353845464</v>
      </c>
      <c r="BJ29" s="308">
        <v>24.566859173700578</v>
      </c>
      <c r="BK29" s="308">
        <v>100</v>
      </c>
      <c r="BL29" s="308">
        <v>13.344868743043875</v>
      </c>
      <c r="BM29" s="308">
        <v>83.47331339825044</v>
      </c>
      <c r="BN29" s="308">
        <v>68.197784102613781</v>
      </c>
      <c r="BO29" s="308">
        <v>15.275529295636659</v>
      </c>
      <c r="BP29" s="308">
        <v>100</v>
      </c>
      <c r="BQ29" s="308">
        <v>47.128925526728779</v>
      </c>
      <c r="BR29" s="308">
        <v>52.871074473271221</v>
      </c>
      <c r="BS29" s="308">
        <v>45.307511525952279</v>
      </c>
      <c r="BT29" s="308">
        <v>7.5635629473189416</v>
      </c>
      <c r="BU29" s="308">
        <v>100</v>
      </c>
      <c r="BV29" s="308">
        <v>9.2271888142420053</v>
      </c>
      <c r="BW29" s="308">
        <v>86.243838558669466</v>
      </c>
      <c r="BX29" s="308">
        <v>73.746150110254121</v>
      </c>
      <c r="BY29" s="312">
        <v>12.497688448415355</v>
      </c>
      <c r="BZ29" s="320">
        <f>Daten_BA!R29</f>
        <v>4.8647473104144581</v>
      </c>
      <c r="CA29" s="308">
        <f>Daten_BA!S29</f>
        <v>16.524228733008126</v>
      </c>
      <c r="CB29" s="308">
        <f>Daten_BA!T29</f>
        <v>3.1779612493805023</v>
      </c>
      <c r="CC29" s="308">
        <f>Daten_BA!U29</f>
        <v>3.2755531451947166</v>
      </c>
      <c r="CD29" s="308">
        <f>Daten_BA!V29</f>
        <v>2.736493346266001</v>
      </c>
      <c r="CE29" s="309">
        <v>0.57043596986408762</v>
      </c>
      <c r="CF29" s="309">
        <v>1.8318173765349828</v>
      </c>
      <c r="CG29" s="309">
        <v>0.46198268194493342</v>
      </c>
      <c r="CH29" s="309">
        <v>0.47204568837225486</v>
      </c>
      <c r="CI29" s="309">
        <v>0.40493439606325132</v>
      </c>
      <c r="CJ29" s="309">
        <v>8.0038980718466046</v>
      </c>
      <c r="CK29" s="309">
        <v>5.6591024987251108</v>
      </c>
      <c r="CL29" s="309">
        <v>10.405030865493593</v>
      </c>
      <c r="CM29" s="309">
        <v>10.542583696421257</v>
      </c>
      <c r="CN29" s="309">
        <v>9.6508541482335914</v>
      </c>
      <c r="CO29" s="309">
        <v>31.768239282624922</v>
      </c>
      <c r="CP29" s="309">
        <v>38.276241417245174</v>
      </c>
      <c r="CQ29" s="309">
        <v>29.48659748102347</v>
      </c>
      <c r="CR29" s="309">
        <v>30.690716233456893</v>
      </c>
      <c r="CS29" s="309">
        <v>22.971235194590861</v>
      </c>
      <c r="CT29" s="309">
        <v>100</v>
      </c>
      <c r="CU29" s="309">
        <v>13.481454607892346</v>
      </c>
      <c r="CV29" s="309">
        <v>83.399572730337141</v>
      </c>
      <c r="CW29" s="309">
        <v>67.757532615713203</v>
      </c>
      <c r="CX29" s="309">
        <v>15.642040114623935</v>
      </c>
      <c r="CY29" s="309">
        <v>100</v>
      </c>
      <c r="CZ29" s="309">
        <v>45.675591191163214</v>
      </c>
      <c r="DA29" s="309">
        <v>54.324408808836779</v>
      </c>
      <c r="DB29" s="309">
        <v>45.504249067048924</v>
      </c>
      <c r="DC29" s="309">
        <v>8.8201597417878617</v>
      </c>
      <c r="DD29" s="309">
        <v>100</v>
      </c>
      <c r="DE29" s="309">
        <v>9.4054826065845347</v>
      </c>
      <c r="DF29" s="309">
        <v>86.181738123498292</v>
      </c>
      <c r="DG29" s="309">
        <v>73.259212646542906</v>
      </c>
      <c r="DH29" s="313">
        <v>12.922525476955396</v>
      </c>
      <c r="DI29" s="307">
        <f>Daten_BA!W29</f>
        <v>4.4725846318072158</v>
      </c>
      <c r="DJ29" s="308">
        <f>Daten_BA!X29</f>
        <v>16.548126275659008</v>
      </c>
      <c r="DK29" s="308">
        <f>Daten_BA!Y29</f>
        <v>2.695993078555126</v>
      </c>
      <c r="DL29" s="308">
        <f>Daten_BA!Z29</f>
        <v>2.7771587946557208</v>
      </c>
      <c r="DM29" s="308">
        <f>Daten_BA!AA29</f>
        <v>2.3409098152410484</v>
      </c>
      <c r="DN29" s="309">
        <v>0.55197879993714727</v>
      </c>
      <c r="DO29" s="309">
        <v>2.0056364162930569</v>
      </c>
      <c r="DP29" s="309">
        <v>0.41517740479579324</v>
      </c>
      <c r="DQ29" s="309">
        <v>0.42356149021772233</v>
      </c>
      <c r="DR29" s="309">
        <v>0.36970860065964656</v>
      </c>
      <c r="DS29" s="309">
        <v>8.4713110783067442</v>
      </c>
      <c r="DT29" s="309">
        <v>5.8435817056506707</v>
      </c>
      <c r="DU29" s="309">
        <v>11.043097780498462</v>
      </c>
      <c r="DV29" s="309">
        <v>11.090665548174169</v>
      </c>
      <c r="DW29" s="309">
        <v>10.797400237613296</v>
      </c>
      <c r="DX29" s="309">
        <v>31.695751138088703</v>
      </c>
      <c r="DY29" s="309">
        <v>34.848747758690955</v>
      </c>
      <c r="DZ29" s="309">
        <v>28.605574044213121</v>
      </c>
      <c r="EA29" s="309">
        <v>29.775625724613686</v>
      </c>
      <c r="EB29" s="309">
        <v>22.53291802350212</v>
      </c>
      <c r="EC29" s="309">
        <v>100</v>
      </c>
      <c r="ED29" s="309">
        <v>13.551156563186561</v>
      </c>
      <c r="EE29" s="309">
        <v>83.517359780472106</v>
      </c>
      <c r="EF29" s="309">
        <v>67.360786357799086</v>
      </c>
      <c r="EG29" s="309">
        <v>16.156573422673016</v>
      </c>
      <c r="EH29" s="309">
        <v>100</v>
      </c>
      <c r="EI29" s="309">
        <v>50.374518725936298</v>
      </c>
      <c r="EJ29" s="309">
        <v>49.625481274063702</v>
      </c>
      <c r="EK29" s="309">
        <v>41.589079453972701</v>
      </c>
      <c r="EL29" s="309">
        <v>8.0364018200910046</v>
      </c>
      <c r="EM29" s="309">
        <v>100</v>
      </c>
      <c r="EN29" s="309">
        <v>9.6746112346610467</v>
      </c>
      <c r="EO29" s="309">
        <v>86.214054460902318</v>
      </c>
      <c r="EP29" s="309">
        <v>72.791822095978674</v>
      </c>
      <c r="EQ29" s="367">
        <v>13.422232364923639</v>
      </c>
      <c r="ER29" s="320">
        <f>Daten_BA!AB29</f>
        <v>4.3014118167730402</v>
      </c>
      <c r="ES29" s="308">
        <f>Daten_BA!AC29</f>
        <v>16.333498262330735</v>
      </c>
      <c r="ET29" s="308">
        <f>Daten_BA!AD29</f>
        <v>2.5057929743603111</v>
      </c>
      <c r="EU29" s="308">
        <f>Daten_BA!AE29</f>
        <v>2.6061951535334962</v>
      </c>
      <c r="EV29" s="308">
        <f>Daten_BA!AF29</f>
        <v>2.0819148124156568</v>
      </c>
      <c r="EW29" s="309">
        <v>0.56171892798995327</v>
      </c>
      <c r="EX29" s="309">
        <v>2.1488156402166743</v>
      </c>
      <c r="EY29" s="309">
        <v>0.40622021368581196</v>
      </c>
      <c r="EZ29" s="309">
        <v>0.41609775978081281</v>
      </c>
      <c r="FA29" s="309">
        <v>0.35507350357463169</v>
      </c>
      <c r="FB29" s="309">
        <v>8.6087456369594708</v>
      </c>
      <c r="FC29" s="309">
        <v>6.1116770071302335</v>
      </c>
      <c r="FD29" s="309">
        <v>11.228777537587357</v>
      </c>
      <c r="FE29" s="309">
        <v>11.146391097897283</v>
      </c>
      <c r="FF29" s="309">
        <v>11.666028341632275</v>
      </c>
      <c r="FG29" s="309">
        <v>28.027759122453787</v>
      </c>
      <c r="FH29" s="309">
        <v>30.216767977979263</v>
      </c>
      <c r="FI29" s="309">
        <v>25.720550998897878</v>
      </c>
      <c r="FJ29" s="309">
        <v>26.930613185800489</v>
      </c>
      <c r="FK29" s="309">
        <v>19.325363587907734</v>
      </c>
      <c r="FL29" s="309">
        <v>100</v>
      </c>
      <c r="FM29" s="309">
        <v>13.816105417520887</v>
      </c>
      <c r="FN29" s="309">
        <v>83.257090646711632</v>
      </c>
      <c r="FO29" s="309">
        <v>66.870837035392768</v>
      </c>
      <c r="FP29" s="309">
        <v>16.386253611318843</v>
      </c>
      <c r="FQ29" s="309">
        <v>100</v>
      </c>
      <c r="FR29" s="309">
        <v>51.646130777815344</v>
      </c>
      <c r="FS29" s="309">
        <v>48.353869222184656</v>
      </c>
      <c r="FT29" s="309">
        <v>40.359229549063883</v>
      </c>
      <c r="FU29" s="309">
        <v>7.9946396731207692</v>
      </c>
      <c r="FV29" s="309">
        <v>100</v>
      </c>
      <c r="FW29" s="309">
        <v>9.8685806386458719</v>
      </c>
      <c r="FX29" s="309">
        <v>86.076790858511842</v>
      </c>
      <c r="FY29" s="309">
        <v>72.144175825203448</v>
      </c>
      <c r="FZ29" s="313">
        <v>13.93261503330841</v>
      </c>
      <c r="GA29" s="443">
        <f>Daten_BA!AG29</f>
        <v>5.1795497383782783</v>
      </c>
      <c r="GB29" s="227">
        <f>Daten_BA!AH29</f>
        <v>19.484484751537014</v>
      </c>
      <c r="GC29" s="227">
        <f>Daten_BA!AI29</f>
        <v>3.0052577196522381</v>
      </c>
      <c r="GD29" s="227">
        <f>Daten_BA!AJ29</f>
        <v>3.1178159423194889</v>
      </c>
      <c r="GE29" s="227">
        <f>Daten_BA!AK29</f>
        <v>2.5426486780055959</v>
      </c>
      <c r="GF29" s="444">
        <v>0.60487250131245596</v>
      </c>
      <c r="GG29" s="444">
        <v>2.5104576399045087</v>
      </c>
      <c r="GH29" s="444">
        <v>0.41820310744176148</v>
      </c>
      <c r="GI29" s="444">
        <v>0.42725475530613022</v>
      </c>
      <c r="GJ29" s="444">
        <v>0.37355651208276175</v>
      </c>
      <c r="GK29" s="444">
        <v>6.9000527361173125</v>
      </c>
      <c r="GL29" s="444">
        <v>5.0412229474407422</v>
      </c>
      <c r="GM29" s="444">
        <v>8.8813441813992373</v>
      </c>
      <c r="GN29" s="444">
        <v>8.9280699398038603</v>
      </c>
      <c r="GO29" s="444">
        <v>8.6448742507571819</v>
      </c>
      <c r="GP29" s="444">
        <v>26.36483136965775</v>
      </c>
      <c r="GQ29" s="444">
        <v>28.315391985571775</v>
      </c>
      <c r="GR29" s="444">
        <v>24.281486683051313</v>
      </c>
      <c r="GS29" s="444">
        <v>25.407549891801274</v>
      </c>
      <c r="GT29" s="444">
        <v>18.60648288397061</v>
      </c>
      <c r="GU29" s="444">
        <v>100</v>
      </c>
      <c r="GV29" s="444">
        <v>14.062940657541045</v>
      </c>
      <c r="GW29" s="444">
        <v>82.739437336738362</v>
      </c>
      <c r="GX29" s="444">
        <v>65.947584675038868</v>
      </c>
      <c r="GY29" s="444">
        <v>16.791852661699473</v>
      </c>
      <c r="GZ29" s="444">
        <v>100</v>
      </c>
      <c r="HA29" s="444">
        <v>51.948268211607541</v>
      </c>
      <c r="HB29" s="444">
        <v>48.051731788392466</v>
      </c>
      <c r="HC29" s="444">
        <v>40.061392729028697</v>
      </c>
      <c r="HD29" s="444">
        <v>7.990339059363774</v>
      </c>
      <c r="HE29" s="444">
        <v>100</v>
      </c>
      <c r="HF29" s="444">
        <v>9.8084405028000283</v>
      </c>
      <c r="HG29" s="444">
        <v>85.756358805719231</v>
      </c>
      <c r="HH29" s="444">
        <v>71.300832601427658</v>
      </c>
      <c r="HI29" s="445">
        <v>14.455526204291564</v>
      </c>
      <c r="HJ29" s="443">
        <f>Daten_BA!AL29</f>
        <v>5.0481567181079479</v>
      </c>
      <c r="HK29" s="227">
        <f>Daten_BA!AM29</f>
        <v>19.24229141669187</v>
      </c>
      <c r="HL29" s="227">
        <f>Daten_BA!AN29</f>
        <v>2.8438915524363004</v>
      </c>
      <c r="HM29" s="227">
        <f>Daten_BA!AO29</f>
        <v>2.9383656980813604</v>
      </c>
      <c r="HN29" s="227">
        <f>Daten_BA!AP29</f>
        <v>2.4681139266714487</v>
      </c>
      <c r="HO29" s="444">
        <v>0.4980743947805028</v>
      </c>
      <c r="HP29" s="444">
        <v>2.0487114057382527</v>
      </c>
      <c r="HQ29" s="444">
        <v>0.34129965788786992</v>
      </c>
      <c r="HR29" s="444">
        <v>0.34644188481647392</v>
      </c>
      <c r="HS29" s="444">
        <v>0.3171569927510291</v>
      </c>
      <c r="HT29" s="444">
        <v>7.167735663795896</v>
      </c>
      <c r="HU29" s="444">
        <v>5.1251873442628604</v>
      </c>
      <c r="HV29" s="444">
        <v>9.4777986241400889</v>
      </c>
      <c r="HW29" s="444">
        <v>9.2867503310841126</v>
      </c>
      <c r="HX29" s="444">
        <v>10.387271089762583</v>
      </c>
      <c r="HY29" s="444">
        <v>34.611232171156637</v>
      </c>
      <c r="HZ29" s="444">
        <v>37.093866171004734</v>
      </c>
      <c r="IA29" s="444">
        <v>31.777791915850617</v>
      </c>
      <c r="IB29" s="444">
        <v>33.01868618763244</v>
      </c>
      <c r="IC29" s="444">
        <v>25.90159946482029</v>
      </c>
      <c r="ID29" s="444">
        <v>100</v>
      </c>
      <c r="IE29" s="444">
        <v>14.208814434205408</v>
      </c>
      <c r="IF29" s="444">
        <v>82.821978888812623</v>
      </c>
      <c r="IG29" s="444">
        <v>65.648763890455513</v>
      </c>
      <c r="IH29" s="444">
        <v>17.173214998357107</v>
      </c>
      <c r="II29" s="444">
        <v>100</v>
      </c>
      <c r="IJ29" s="444">
        <v>53.947047830373187</v>
      </c>
      <c r="IK29" s="444">
        <v>46.052952169626806</v>
      </c>
      <c r="IL29" s="444">
        <v>38.193284655202305</v>
      </c>
      <c r="IM29" s="444">
        <v>7.8596675144245092</v>
      </c>
      <c r="IN29" s="444">
        <v>100</v>
      </c>
      <c r="IO29" s="444">
        <v>9.990824381516223</v>
      </c>
      <c r="IP29" s="444">
        <v>85.962944693455285</v>
      </c>
      <c r="IQ29" s="444">
        <v>70.868439032416106</v>
      </c>
      <c r="IR29" s="445">
        <v>15.094505661039168</v>
      </c>
      <c r="IS29" s="443">
        <f>Daten_BA!AQ29</f>
        <v>4.6119770345044353</v>
      </c>
      <c r="IT29" s="227">
        <f>Daten_BA!AR29</f>
        <v>17.955918737876353</v>
      </c>
      <c r="IU29" s="227">
        <f>Daten_BA!AS29</f>
        <v>2.4994560701735651</v>
      </c>
      <c r="IV29" s="227">
        <f>Daten_BA!AT29</f>
        <v>2.5328239903017526</v>
      </c>
      <c r="IW29" s="227">
        <f>Daten_BA!AU29</f>
        <v>2.3707496583902841</v>
      </c>
      <c r="IX29" s="444" t="s">
        <v>821</v>
      </c>
      <c r="IY29" s="444" t="s">
        <v>821</v>
      </c>
      <c r="IZ29" s="444" t="s">
        <v>821</v>
      </c>
      <c r="JA29" s="444" t="s">
        <v>821</v>
      </c>
      <c r="JB29" s="444" t="s">
        <v>821</v>
      </c>
      <c r="JC29" s="444" t="s">
        <v>821</v>
      </c>
      <c r="JD29" s="444" t="s">
        <v>821</v>
      </c>
      <c r="JE29" s="444" t="s">
        <v>821</v>
      </c>
      <c r="JF29" s="444" t="s">
        <v>821</v>
      </c>
      <c r="JG29" s="444" t="s">
        <v>821</v>
      </c>
      <c r="JH29" s="444" t="s">
        <v>821</v>
      </c>
      <c r="JI29" s="444" t="s">
        <v>821</v>
      </c>
      <c r="JJ29" s="444" t="s">
        <v>821</v>
      </c>
      <c r="JK29" s="444" t="s">
        <v>821</v>
      </c>
      <c r="JL29" s="444" t="s">
        <v>821</v>
      </c>
      <c r="JM29" s="444" t="s">
        <v>821</v>
      </c>
      <c r="JN29" s="444" t="s">
        <v>821</v>
      </c>
      <c r="JO29" s="444" t="s">
        <v>821</v>
      </c>
      <c r="JP29" s="444" t="s">
        <v>821</v>
      </c>
      <c r="JQ29" s="444" t="s">
        <v>821</v>
      </c>
      <c r="JR29" s="444" t="s">
        <v>821</v>
      </c>
      <c r="JS29" s="444" t="s">
        <v>821</v>
      </c>
      <c r="JT29" s="444" t="s">
        <v>821</v>
      </c>
      <c r="JU29" s="444" t="s">
        <v>821</v>
      </c>
      <c r="JV29" s="444" t="s">
        <v>821</v>
      </c>
      <c r="JW29" s="444" t="s">
        <v>821</v>
      </c>
      <c r="JX29" s="444" t="s">
        <v>821</v>
      </c>
      <c r="JY29" s="444" t="s">
        <v>821</v>
      </c>
      <c r="JZ29" s="444" t="s">
        <v>821</v>
      </c>
      <c r="KA29" s="445" t="s">
        <v>821</v>
      </c>
    </row>
    <row r="30" spans="1:287" s="1" customFormat="1" ht="12.65" customHeight="1" x14ac:dyDescent="0.2">
      <c r="A30" s="220"/>
      <c r="B30" s="219"/>
      <c r="C30" s="273"/>
      <c r="D30" s="276"/>
      <c r="E30" s="3" t="str">
        <f>Daten_BA!E30</f>
        <v>119</v>
      </c>
      <c r="F30" s="229" t="str">
        <f>Daten_BA!F30</f>
        <v>AA Flensburg</v>
      </c>
      <c r="G30" s="246"/>
      <c r="H30" s="320">
        <f>Daten_BA!H30</f>
        <v>7.0859278591800976</v>
      </c>
      <c r="I30" s="308">
        <f>Daten_BA!I30</f>
        <v>23.142676990296309</v>
      </c>
      <c r="J30" s="308">
        <f>Daten_BA!J30</f>
        <v>4.533247582250203</v>
      </c>
      <c r="K30" s="308">
        <f>Daten_BA!K30</f>
        <v>4.8547070159476213</v>
      </c>
      <c r="L30" s="308">
        <f>Daten_BA!L30</f>
        <v>2.5434601265823802</v>
      </c>
      <c r="M30" s="308">
        <v>0.90322624180955657</v>
      </c>
      <c r="N30" s="308">
        <v>2.9296512515321087</v>
      </c>
      <c r="O30" s="308">
        <v>0.75113005931860644</v>
      </c>
      <c r="P30" s="308">
        <v>0.77105803377974058</v>
      </c>
      <c r="Q30" s="308">
        <v>0.57790821398167902</v>
      </c>
      <c r="R30" s="308">
        <v>7.774329824154365</v>
      </c>
      <c r="S30" s="308">
        <v>4.8820463510308905</v>
      </c>
      <c r="T30" s="308">
        <v>10.898194225824344</v>
      </c>
      <c r="U30" s="308">
        <v>10.726904264236135</v>
      </c>
      <c r="V30" s="308">
        <v>12.907642519293006</v>
      </c>
      <c r="W30" s="308">
        <v>43.660480031094721</v>
      </c>
      <c r="X30" s="308">
        <v>49.610318631470072</v>
      </c>
      <c r="Y30" s="308">
        <v>36.729981745521826</v>
      </c>
      <c r="Z30" s="308">
        <v>37.341419509685565</v>
      </c>
      <c r="AA30" s="308">
        <v>29.612074342019685</v>
      </c>
      <c r="AB30" s="308">
        <v>100</v>
      </c>
      <c r="AC30" s="308">
        <v>14.566833160988073</v>
      </c>
      <c r="AD30" s="308">
        <v>81.889556696851912</v>
      </c>
      <c r="AE30" s="308">
        <v>69.963048164736136</v>
      </c>
      <c r="AF30" s="308">
        <v>11.926508532115774</v>
      </c>
      <c r="AG30" s="308">
        <v>100</v>
      </c>
      <c r="AH30" s="308">
        <v>49.059520498907091</v>
      </c>
      <c r="AI30" s="308">
        <v>50.940479501092916</v>
      </c>
      <c r="AJ30" s="308">
        <v>46.719376680454424</v>
      </c>
      <c r="AK30" s="308">
        <v>4.2211028206384986</v>
      </c>
      <c r="AL30" s="308">
        <v>100</v>
      </c>
      <c r="AM30" s="308">
        <v>9.0004614847635462</v>
      </c>
      <c r="AN30" s="308">
        <v>85.1442571553698</v>
      </c>
      <c r="AO30" s="308">
        <v>76.35961224149716</v>
      </c>
      <c r="AP30" s="337">
        <v>8.7846449138726275</v>
      </c>
      <c r="AQ30" s="320">
        <f>Daten_BA!M30</f>
        <v>6.7656050415429476</v>
      </c>
      <c r="AR30" s="308">
        <f>Daten_BA!N30</f>
        <v>22.954776211029642</v>
      </c>
      <c r="AS30" s="308">
        <f>Daten_BA!O30</f>
        <v>4.1893065080366618</v>
      </c>
      <c r="AT30" s="308">
        <f>Daten_BA!P30</f>
        <v>4.4686823733890089</v>
      </c>
      <c r="AU30" s="308">
        <f>Daten_BA!Q30</f>
        <v>2.5213250683495052</v>
      </c>
      <c r="AV30" s="308">
        <v>0.86745549331461691</v>
      </c>
      <c r="AW30" s="308">
        <v>2.7531954394363236</v>
      </c>
      <c r="AX30" s="308">
        <v>0.72334656170054301</v>
      </c>
      <c r="AY30" s="308">
        <v>0.74168935400806191</v>
      </c>
      <c r="AZ30" s="308">
        <v>0.57213374259207295</v>
      </c>
      <c r="BA30" s="308">
        <v>7.6127061575063353</v>
      </c>
      <c r="BB30" s="308">
        <v>4.9339967278513637</v>
      </c>
      <c r="BC30" s="308">
        <v>11.135779515502719</v>
      </c>
      <c r="BD30" s="308">
        <v>11.009174311926499</v>
      </c>
      <c r="BE30" s="308">
        <v>12.466943709860219</v>
      </c>
      <c r="BF30" s="308">
        <v>41.371328868806607</v>
      </c>
      <c r="BG30" s="308">
        <v>46.408802559928354</v>
      </c>
      <c r="BH30" s="308">
        <v>35.252628456542631</v>
      </c>
      <c r="BI30" s="308">
        <v>36.263987761837171</v>
      </c>
      <c r="BJ30" s="308">
        <v>24.762618690644679</v>
      </c>
      <c r="BK30" s="308">
        <v>100</v>
      </c>
      <c r="BL30" s="308">
        <v>14.013323381317941</v>
      </c>
      <c r="BM30" s="308">
        <v>82.488893620076226</v>
      </c>
      <c r="BN30" s="308">
        <v>69.993902655323424</v>
      </c>
      <c r="BO30" s="308">
        <v>12.494990964752814</v>
      </c>
      <c r="BP30" s="308">
        <v>100</v>
      </c>
      <c r="BQ30" s="308">
        <v>42.671886502125226</v>
      </c>
      <c r="BR30" s="308">
        <v>57.328113497874774</v>
      </c>
      <c r="BS30" s="308">
        <v>51.860230001859421</v>
      </c>
      <c r="BT30" s="308">
        <v>5.4678834960153635</v>
      </c>
      <c r="BU30" s="308">
        <v>100</v>
      </c>
      <c r="BV30" s="308">
        <v>9.141925662450074</v>
      </c>
      <c r="BW30" s="308">
        <v>85.126610880926563</v>
      </c>
      <c r="BX30" s="308">
        <v>75.917480435807164</v>
      </c>
      <c r="BY30" s="312">
        <v>9.2091304451194098</v>
      </c>
      <c r="BZ30" s="320">
        <f>Daten_BA!R30</f>
        <v>6.6519523334526802</v>
      </c>
      <c r="CA30" s="308">
        <f>Daten_BA!S30</f>
        <v>23.875237314235175</v>
      </c>
      <c r="CB30" s="308">
        <f>Daten_BA!T30</f>
        <v>3.9646097248723078</v>
      </c>
      <c r="CC30" s="308">
        <f>Daten_BA!U30</f>
        <v>4.221898421004135</v>
      </c>
      <c r="CD30" s="308">
        <f>Daten_BA!V30</f>
        <v>2.5015190308986539</v>
      </c>
      <c r="CE30" s="309">
        <v>0.84200899793406059</v>
      </c>
      <c r="CF30" s="309">
        <v>2.5689592287849221</v>
      </c>
      <c r="CG30" s="309">
        <v>0.70714837141363818</v>
      </c>
      <c r="CH30" s="309">
        <v>0.72549972034154853</v>
      </c>
      <c r="CI30" s="309">
        <v>0.56390614371636849</v>
      </c>
      <c r="CJ30" s="309">
        <v>7.7246628726644024</v>
      </c>
      <c r="CK30" s="309">
        <v>4.5964950237992408</v>
      </c>
      <c r="CL30" s="309">
        <v>11.154633668654807</v>
      </c>
      <c r="CM30" s="309">
        <v>11.03288115600118</v>
      </c>
      <c r="CN30" s="309">
        <v>12.323113207546589</v>
      </c>
      <c r="CO30" s="309">
        <v>39.867205836033122</v>
      </c>
      <c r="CP30" s="309">
        <v>46.057966338655916</v>
      </c>
      <c r="CQ30" s="309">
        <v>35.579168482328107</v>
      </c>
      <c r="CR30" s="309">
        <v>36.87541638907247</v>
      </c>
      <c r="CS30" s="309">
        <v>23.137951450561019</v>
      </c>
      <c r="CT30" s="309">
        <v>100</v>
      </c>
      <c r="CU30" s="309">
        <v>14.943460193880615</v>
      </c>
      <c r="CV30" s="309">
        <v>81.536354053999091</v>
      </c>
      <c r="CW30" s="309">
        <v>68.819855480441632</v>
      </c>
      <c r="CX30" s="309">
        <v>12.716498573557477</v>
      </c>
      <c r="CY30" s="309">
        <v>100</v>
      </c>
      <c r="CZ30" s="309">
        <v>53.010140836761401</v>
      </c>
      <c r="DA30" s="309">
        <v>46.989859163238606</v>
      </c>
      <c r="DB30" s="309">
        <v>42.255542962463487</v>
      </c>
      <c r="DC30" s="309">
        <v>4.7343162007751163</v>
      </c>
      <c r="DD30" s="309">
        <v>100</v>
      </c>
      <c r="DE30" s="309">
        <v>9.4088467054794531</v>
      </c>
      <c r="DF30" s="309">
        <v>84.890185205599792</v>
      </c>
      <c r="DG30" s="309">
        <v>75.24964477201344</v>
      </c>
      <c r="DH30" s="313">
        <v>9.6405404335863505</v>
      </c>
      <c r="DI30" s="307">
        <f>Daten_BA!W30</f>
        <v>5.9313793297512385</v>
      </c>
      <c r="DJ30" s="308">
        <f>Daten_BA!X30</f>
        <v>20.642160770180798</v>
      </c>
      <c r="DK30" s="308">
        <f>Daten_BA!Y30</f>
        <v>3.5550682770972561</v>
      </c>
      <c r="DL30" s="308">
        <f>Daten_BA!Z30</f>
        <v>3.7786002425409873</v>
      </c>
      <c r="DM30" s="308">
        <f>Daten_BA!AA30</f>
        <v>2.3315653923161532</v>
      </c>
      <c r="DN30" s="309">
        <v>0.80384376264807356</v>
      </c>
      <c r="DO30" s="309">
        <v>2.8858253329724177</v>
      </c>
      <c r="DP30" s="309">
        <v>0.61623394066246617</v>
      </c>
      <c r="DQ30" s="309">
        <v>0.63041437323490657</v>
      </c>
      <c r="DR30" s="309">
        <v>0.51163781274369491</v>
      </c>
      <c r="DS30" s="309">
        <v>7.8784939599682202</v>
      </c>
      <c r="DT30" s="309">
        <v>5.8489480705447221</v>
      </c>
      <c r="DU30" s="309">
        <v>12.297265223238879</v>
      </c>
      <c r="DV30" s="309">
        <v>12.185669617298631</v>
      </c>
      <c r="DW30" s="309">
        <v>13.282363612801525</v>
      </c>
      <c r="DX30" s="309">
        <v>38.747992861018147</v>
      </c>
      <c r="DY30" s="309">
        <v>41.691444495590034</v>
      </c>
      <c r="DZ30" s="309">
        <v>30.005362649146207</v>
      </c>
      <c r="EA30" s="309">
        <v>30.789685978067283</v>
      </c>
      <c r="EB30" s="309">
        <v>23.144276006266434</v>
      </c>
      <c r="EC30" s="309">
        <v>100</v>
      </c>
      <c r="ED30" s="309">
        <v>14.345387993055894</v>
      </c>
      <c r="EE30" s="309">
        <v>82.323943511275161</v>
      </c>
      <c r="EF30" s="309">
        <v>69.038912815196781</v>
      </c>
      <c r="EG30" s="309">
        <v>13.285030696078378</v>
      </c>
      <c r="EH30" s="309">
        <v>100</v>
      </c>
      <c r="EI30" s="309">
        <v>45.088085473005805</v>
      </c>
      <c r="EJ30" s="309">
        <v>54.911914526994195</v>
      </c>
      <c r="EK30" s="309">
        <v>48.660193844970067</v>
      </c>
      <c r="EL30" s="309">
        <v>6.2517206820241338</v>
      </c>
      <c r="EM30" s="309">
        <v>100</v>
      </c>
      <c r="EN30" s="309">
        <v>9.7096956040526088</v>
      </c>
      <c r="EO30" s="309">
        <v>84.974045179804605</v>
      </c>
      <c r="EP30" s="309">
        <v>74.829209253453072</v>
      </c>
      <c r="EQ30" s="367">
        <v>10.144835926351519</v>
      </c>
      <c r="ER30" s="320">
        <f>Daten_BA!AB30</f>
        <v>5.2264749133846875</v>
      </c>
      <c r="ES30" s="308">
        <f>Daten_BA!AC30</f>
        <v>19.048797190123373</v>
      </c>
      <c r="ET30" s="308">
        <f>Daten_BA!AD30</f>
        <v>2.9929284531768676</v>
      </c>
      <c r="EU30" s="308">
        <f>Daten_BA!AE30</f>
        <v>3.1808445883818108</v>
      </c>
      <c r="EV30" s="308">
        <f>Daten_BA!AF30</f>
        <v>2.0033640500699672</v>
      </c>
      <c r="EW30" s="309">
        <v>0.78022144264815319</v>
      </c>
      <c r="EX30" s="309">
        <v>2.7836016514051232</v>
      </c>
      <c r="EY30" s="309">
        <v>0.5926893536532627</v>
      </c>
      <c r="EZ30" s="309">
        <v>0.60531325573445471</v>
      </c>
      <c r="FA30" s="309">
        <v>0.50322036529111303</v>
      </c>
      <c r="FB30" s="309">
        <v>8.9835938136703604</v>
      </c>
      <c r="FC30" s="309">
        <v>6.1957989223640491</v>
      </c>
      <c r="FD30" s="309">
        <v>12.352480525368609</v>
      </c>
      <c r="FE30" s="309">
        <v>12.272930029378738</v>
      </c>
      <c r="FF30" s="309">
        <v>13.017751479290609</v>
      </c>
      <c r="FG30" s="309">
        <v>32.647252437227003</v>
      </c>
      <c r="FH30" s="309">
        <v>37.085361265186549</v>
      </c>
      <c r="FI30" s="309">
        <v>27.442998982370405</v>
      </c>
      <c r="FJ30" s="309">
        <v>28.368925456842533</v>
      </c>
      <c r="FK30" s="309">
        <v>19.754350051180168</v>
      </c>
      <c r="FL30" s="309">
        <v>100</v>
      </c>
      <c r="FM30" s="309">
        <v>14.923776246278178</v>
      </c>
      <c r="FN30" s="309">
        <v>81.838227100210887</v>
      </c>
      <c r="FO30" s="309">
        <v>68.38794018425817</v>
      </c>
      <c r="FP30" s="309">
        <v>13.450286915952713</v>
      </c>
      <c r="FQ30" s="309">
        <v>100</v>
      </c>
      <c r="FR30" s="309">
        <v>54.453679879407801</v>
      </c>
      <c r="FS30" s="309">
        <v>45.546320120592185</v>
      </c>
      <c r="FT30" s="309">
        <v>40.389074987467787</v>
      </c>
      <c r="FU30" s="309">
        <v>5.1572451331244089</v>
      </c>
      <c r="FV30" s="309">
        <v>100</v>
      </c>
      <c r="FW30" s="309">
        <v>9.9100614963429532</v>
      </c>
      <c r="FX30" s="309">
        <v>85.097666099761355</v>
      </c>
      <c r="FY30" s="309">
        <v>74.57524284857989</v>
      </c>
      <c r="FZ30" s="313">
        <v>10.522423251181459</v>
      </c>
      <c r="GA30" s="443">
        <f>Daten_BA!AG30</f>
        <v>6.0910132491045195</v>
      </c>
      <c r="GB30" s="227">
        <f>Daten_BA!AH30</f>
        <v>21.713304594467385</v>
      </c>
      <c r="GC30" s="227">
        <f>Daten_BA!AI30</f>
        <v>3.5277702639687543</v>
      </c>
      <c r="GD30" s="227">
        <f>Daten_BA!AJ30</f>
        <v>3.7347654615438475</v>
      </c>
      <c r="GE30" s="227">
        <f>Daten_BA!AK30</f>
        <v>2.4675488795964196</v>
      </c>
      <c r="GF30" s="444">
        <v>0.81246838644410713</v>
      </c>
      <c r="GG30" s="444">
        <v>3.1051272741826055</v>
      </c>
      <c r="GH30" s="444">
        <v>0.59518408604879436</v>
      </c>
      <c r="GI30" s="444">
        <v>0.60262230588162446</v>
      </c>
      <c r="GJ30" s="444">
        <v>0.54494408648447168</v>
      </c>
      <c r="GK30" s="444">
        <v>7.7854169743312065</v>
      </c>
      <c r="GL30" s="444">
        <v>5.3706320453024468</v>
      </c>
      <c r="GM30" s="444">
        <v>10.630813541715799</v>
      </c>
      <c r="GN30" s="444">
        <v>10.517264364751252</v>
      </c>
      <c r="GO30" s="444">
        <v>11.508345353390128</v>
      </c>
      <c r="GP30" s="444">
        <v>34.365132238163234</v>
      </c>
      <c r="GQ30" s="444">
        <v>39.727267940819452</v>
      </c>
      <c r="GR30" s="444">
        <v>28.233687086266677</v>
      </c>
      <c r="GS30" s="444">
        <v>29.282576866764277</v>
      </c>
      <c r="GT30" s="444">
        <v>20.152439024390244</v>
      </c>
      <c r="GU30" s="444">
        <v>100</v>
      </c>
      <c r="GV30" s="444">
        <v>15.226006140388176</v>
      </c>
      <c r="GW30" s="444">
        <v>81.367108758109694</v>
      </c>
      <c r="GX30" s="444">
        <v>67.615902062552948</v>
      </c>
      <c r="GY30" s="444">
        <v>13.751206695556748</v>
      </c>
      <c r="GZ30" s="444">
        <v>100</v>
      </c>
      <c r="HA30" s="444">
        <v>53.550612174223154</v>
      </c>
      <c r="HB30" s="444">
        <v>46.449387825776839</v>
      </c>
      <c r="HC30" s="444">
        <v>41.045325076386519</v>
      </c>
      <c r="HD30" s="444">
        <v>5.4040627493903139</v>
      </c>
      <c r="HE30" s="444">
        <v>100</v>
      </c>
      <c r="HF30" s="444">
        <v>9.8960462211008533</v>
      </c>
      <c r="HG30" s="444">
        <v>84.878538927462472</v>
      </c>
      <c r="HH30" s="444">
        <v>73.932548599906355</v>
      </c>
      <c r="HI30" s="445">
        <v>10.945990327556117</v>
      </c>
      <c r="HJ30" s="443">
        <f>Daten_BA!AL30</f>
        <v>5.8327199338952269</v>
      </c>
      <c r="HK30" s="227">
        <f>Daten_BA!AM30</f>
        <v>20.415798043845754</v>
      </c>
      <c r="HL30" s="227">
        <f>Daten_BA!AN30</f>
        <v>3.3668626501233776</v>
      </c>
      <c r="HM30" s="227">
        <f>Daten_BA!AO30</f>
        <v>3.5668493492322049</v>
      </c>
      <c r="HN30" s="227">
        <f>Daten_BA!AP30</f>
        <v>2.3724933065743681</v>
      </c>
      <c r="HO30" s="444">
        <v>0.63184356095238658</v>
      </c>
      <c r="HP30" s="444">
        <v>2.2403308040430217</v>
      </c>
      <c r="HQ30" s="444">
        <v>0.46864889363332823</v>
      </c>
      <c r="HR30" s="444">
        <v>0.47135657661923869</v>
      </c>
      <c r="HS30" s="444">
        <v>0.4513877824039591</v>
      </c>
      <c r="HT30" s="444">
        <v>7.3999482442422053</v>
      </c>
      <c r="HU30" s="444">
        <v>5.114471406643001</v>
      </c>
      <c r="HV30" s="444">
        <v>10.196131609117417</v>
      </c>
      <c r="HW30" s="444">
        <v>9.9600592129150627</v>
      </c>
      <c r="HX30" s="444">
        <v>11.973089456533167</v>
      </c>
      <c r="HY30" s="444">
        <v>41.481511006844208</v>
      </c>
      <c r="HZ30" s="444">
        <v>47.392538614569141</v>
      </c>
      <c r="IA30" s="444">
        <v>34.000354394490678</v>
      </c>
      <c r="IB30" s="444">
        <v>35.034189507554984</v>
      </c>
      <c r="IC30" s="444">
        <v>26.340996168582375</v>
      </c>
      <c r="ID30" s="444">
        <v>100</v>
      </c>
      <c r="IE30" s="444">
        <v>15.485933367056868</v>
      </c>
      <c r="IF30" s="444">
        <v>81.418787859383386</v>
      </c>
      <c r="IG30" s="444">
        <v>67.280362866159479</v>
      </c>
      <c r="IH30" s="444">
        <v>14.138424993223911</v>
      </c>
      <c r="II30" s="444">
        <v>100</v>
      </c>
      <c r="IJ30" s="444">
        <v>53.995239744916091</v>
      </c>
      <c r="IK30" s="444">
        <v>46.004760255083902</v>
      </c>
      <c r="IL30" s="444">
        <v>40.493749386107027</v>
      </c>
      <c r="IM30" s="444">
        <v>5.5110108689768786</v>
      </c>
      <c r="IN30" s="444">
        <v>100</v>
      </c>
      <c r="IO30" s="444">
        <v>10.440149411119338</v>
      </c>
      <c r="IP30" s="444">
        <v>84.914246702206142</v>
      </c>
      <c r="IQ30" s="444">
        <v>73.400238466243664</v>
      </c>
      <c r="IR30" s="445">
        <v>11.514008235962484</v>
      </c>
      <c r="IS30" s="443">
        <f>Daten_BA!AQ30</f>
        <v>5.2398645021687145</v>
      </c>
      <c r="IT30" s="227">
        <f>Daten_BA!AR30</f>
        <v>18.858944329110145</v>
      </c>
      <c r="IU30" s="227">
        <f>Daten_BA!AS30</f>
        <v>2.8693540241122184</v>
      </c>
      <c r="IV30" s="227">
        <f>Daten_BA!AT30</f>
        <v>3.0362449358242332</v>
      </c>
      <c r="IW30" s="227">
        <f>Daten_BA!AU30</f>
        <v>2.0665339787480641</v>
      </c>
      <c r="IX30" s="444" t="s">
        <v>821</v>
      </c>
      <c r="IY30" s="444" t="s">
        <v>821</v>
      </c>
      <c r="IZ30" s="444" t="s">
        <v>821</v>
      </c>
      <c r="JA30" s="444" t="s">
        <v>821</v>
      </c>
      <c r="JB30" s="444" t="s">
        <v>821</v>
      </c>
      <c r="JC30" s="444" t="s">
        <v>821</v>
      </c>
      <c r="JD30" s="444" t="s">
        <v>821</v>
      </c>
      <c r="JE30" s="444" t="s">
        <v>821</v>
      </c>
      <c r="JF30" s="444" t="s">
        <v>821</v>
      </c>
      <c r="JG30" s="444" t="s">
        <v>821</v>
      </c>
      <c r="JH30" s="444" t="s">
        <v>821</v>
      </c>
      <c r="JI30" s="444" t="s">
        <v>821</v>
      </c>
      <c r="JJ30" s="444" t="s">
        <v>821</v>
      </c>
      <c r="JK30" s="444" t="s">
        <v>821</v>
      </c>
      <c r="JL30" s="444" t="s">
        <v>821</v>
      </c>
      <c r="JM30" s="444" t="s">
        <v>821</v>
      </c>
      <c r="JN30" s="444" t="s">
        <v>821</v>
      </c>
      <c r="JO30" s="444" t="s">
        <v>821</v>
      </c>
      <c r="JP30" s="444" t="s">
        <v>821</v>
      </c>
      <c r="JQ30" s="444" t="s">
        <v>821</v>
      </c>
      <c r="JR30" s="444" t="s">
        <v>821</v>
      </c>
      <c r="JS30" s="444" t="s">
        <v>821</v>
      </c>
      <c r="JT30" s="444" t="s">
        <v>821</v>
      </c>
      <c r="JU30" s="444" t="s">
        <v>821</v>
      </c>
      <c r="JV30" s="444" t="s">
        <v>821</v>
      </c>
      <c r="JW30" s="444" t="s">
        <v>821</v>
      </c>
      <c r="JX30" s="444" t="s">
        <v>821</v>
      </c>
      <c r="JY30" s="444" t="s">
        <v>821</v>
      </c>
      <c r="JZ30" s="444" t="s">
        <v>821</v>
      </c>
      <c r="KA30" s="445" t="s">
        <v>821</v>
      </c>
    </row>
    <row r="31" spans="1:287" s="1" customFormat="1" ht="12.65" customHeight="1" x14ac:dyDescent="0.2">
      <c r="A31" s="220"/>
      <c r="B31" s="219"/>
      <c r="C31" s="273"/>
      <c r="D31" s="276"/>
      <c r="E31" s="3" t="str">
        <f>Daten_BA!E31</f>
        <v>123</v>
      </c>
      <c r="F31" s="229" t="str">
        <f>Daten_BA!F31</f>
        <v>AA Hamburg</v>
      </c>
      <c r="G31" s="246"/>
      <c r="H31" s="320">
        <f>Daten_BA!H31</f>
        <v>7.4493138283923841</v>
      </c>
      <c r="I31" s="308">
        <f>Daten_BA!I31</f>
        <v>21.620527401285031</v>
      </c>
      <c r="J31" s="308">
        <f>Daten_BA!J31</f>
        <v>4.3702763226559505</v>
      </c>
      <c r="K31" s="308">
        <f>Daten_BA!K31</f>
        <v>4.719105380035395</v>
      </c>
      <c r="L31" s="308">
        <f>Daten_BA!L31</f>
        <v>3.6608337216367426</v>
      </c>
      <c r="M31" s="308">
        <v>0.83879889004142261</v>
      </c>
      <c r="N31" s="308">
        <v>2.4719001507246592</v>
      </c>
      <c r="O31" s="308">
        <v>0.63455434842034719</v>
      </c>
      <c r="P31" s="308">
        <v>0.63140867253604305</v>
      </c>
      <c r="Q31" s="308">
        <v>0.64175618330972439</v>
      </c>
      <c r="R31" s="308">
        <v>7.7163604266809793</v>
      </c>
      <c r="S31" s="308">
        <v>4.6355029893874535</v>
      </c>
      <c r="T31" s="308">
        <v>11.269484099782435</v>
      </c>
      <c r="U31" s="308">
        <v>10.074314782060247</v>
      </c>
      <c r="V31" s="308">
        <v>14.413366515184304</v>
      </c>
      <c r="W31" s="308">
        <v>31.586912474672875</v>
      </c>
      <c r="X31" s="308">
        <v>35.611710937381545</v>
      </c>
      <c r="Y31" s="308">
        <v>26.850498239751776</v>
      </c>
      <c r="Z31" s="308">
        <v>29.121888727465201</v>
      </c>
      <c r="AA31" s="308">
        <v>20.895576145582538</v>
      </c>
      <c r="AB31" s="308">
        <v>100</v>
      </c>
      <c r="AC31" s="308">
        <v>18.236600968604474</v>
      </c>
      <c r="AD31" s="308">
        <v>79.270881964924527</v>
      </c>
      <c r="AE31" s="308">
        <v>52.092385038757584</v>
      </c>
      <c r="AF31" s="308">
        <v>27.178496926166961</v>
      </c>
      <c r="AG31" s="308">
        <v>100</v>
      </c>
      <c r="AH31" s="308">
        <v>54.000367849917232</v>
      </c>
      <c r="AI31" s="308">
        <v>45.999632150082775</v>
      </c>
      <c r="AJ31" s="308">
        <v>33.09234447729942</v>
      </c>
      <c r="AK31" s="308">
        <v>12.907287672783349</v>
      </c>
      <c r="AL31" s="308">
        <v>100</v>
      </c>
      <c r="AM31" s="308">
        <v>12.385192523536384</v>
      </c>
      <c r="AN31" s="308">
        <v>83.940689825947771</v>
      </c>
      <c r="AO31" s="308">
        <v>58.422455588498089</v>
      </c>
      <c r="AP31" s="337">
        <v>25.518234237449683</v>
      </c>
      <c r="AQ31" s="320">
        <f>Daten_BA!M31</f>
        <v>7.0832066475774873</v>
      </c>
      <c r="AR31" s="308">
        <f>Daten_BA!N31</f>
        <v>20.766068570514388</v>
      </c>
      <c r="AS31" s="308">
        <f>Daten_BA!O31</f>
        <v>4.1489400355778523</v>
      </c>
      <c r="AT31" s="308">
        <f>Daten_BA!P31</f>
        <v>4.474051815311185</v>
      </c>
      <c r="AU31" s="308">
        <f>Daten_BA!Q31</f>
        <v>3.5136011264811713</v>
      </c>
      <c r="AV31" s="308">
        <v>0.79742923133043397</v>
      </c>
      <c r="AW31" s="308">
        <v>2.2527739467836949</v>
      </c>
      <c r="AX31" s="308">
        <v>0.61596632222999304</v>
      </c>
      <c r="AY31" s="308">
        <v>0.60818772610954519</v>
      </c>
      <c r="AZ31" s="308">
        <v>0.63265670380225125</v>
      </c>
      <c r="BA31" s="308">
        <v>7.7556465879504222</v>
      </c>
      <c r="BB31" s="308">
        <v>4.6089394911990267</v>
      </c>
      <c r="BC31" s="308">
        <v>11.45211670794048</v>
      </c>
      <c r="BD31" s="308">
        <v>10.094367540196627</v>
      </c>
      <c r="BE31" s="308">
        <v>14.846204427558943</v>
      </c>
      <c r="BF31" s="308">
        <v>32.497320142972846</v>
      </c>
      <c r="BG31" s="308">
        <v>37.617751299265926</v>
      </c>
      <c r="BH31" s="308">
        <v>27.587400393835871</v>
      </c>
      <c r="BI31" s="308">
        <v>30.367579489064411</v>
      </c>
      <c r="BJ31" s="308">
        <v>20.669185105234465</v>
      </c>
      <c r="BK31" s="308">
        <v>100</v>
      </c>
      <c r="BL31" s="308">
        <v>17.899182133185263</v>
      </c>
      <c r="BM31" s="308">
        <v>79.559076516109073</v>
      </c>
      <c r="BN31" s="308">
        <v>51.331155015371721</v>
      </c>
      <c r="BO31" s="308">
        <v>28.227921500737356</v>
      </c>
      <c r="BP31" s="308">
        <v>100</v>
      </c>
      <c r="BQ31" s="308">
        <v>54.404260700099663</v>
      </c>
      <c r="BR31" s="308">
        <v>45.595739299900323</v>
      </c>
      <c r="BS31" s="308">
        <v>32.41791755307279</v>
      </c>
      <c r="BT31" s="308">
        <v>13.177821746827533</v>
      </c>
      <c r="BU31" s="308">
        <v>100</v>
      </c>
      <c r="BV31" s="308">
        <v>12.469210822052142</v>
      </c>
      <c r="BW31" s="308">
        <v>83.856223939601506</v>
      </c>
      <c r="BX31" s="308">
        <v>57.19864525349108</v>
      </c>
      <c r="BY31" s="312">
        <v>26.657578686110426</v>
      </c>
      <c r="BZ31" s="320">
        <f>Daten_BA!R31</f>
        <v>6.8270091196577578</v>
      </c>
      <c r="CA31" s="308">
        <f>Daten_BA!S31</f>
        <v>19.847652521977782</v>
      </c>
      <c r="CB31" s="308">
        <f>Daten_BA!T31</f>
        <v>4.0928711610122157</v>
      </c>
      <c r="CC31" s="308">
        <f>Daten_BA!U31</f>
        <v>4.4400540092197085</v>
      </c>
      <c r="CD31" s="308">
        <f>Daten_BA!V31</f>
        <v>3.4505756934266407</v>
      </c>
      <c r="CE31" s="309">
        <v>0.77896848166449029</v>
      </c>
      <c r="CF31" s="309">
        <v>1.9907660303256438</v>
      </c>
      <c r="CG31" s="309">
        <v>0.6274862454289416</v>
      </c>
      <c r="CH31" s="309">
        <v>0.62108465488964704</v>
      </c>
      <c r="CI31" s="309">
        <v>0.6404632549861996</v>
      </c>
      <c r="CJ31" s="309">
        <v>7.9969258296357193</v>
      </c>
      <c r="CK31" s="309">
        <v>4.8097812608501513</v>
      </c>
      <c r="CL31" s="309">
        <v>11.743078650714796</v>
      </c>
      <c r="CM31" s="309">
        <v>10.436744449721896</v>
      </c>
      <c r="CN31" s="309">
        <v>14.861034924117753</v>
      </c>
      <c r="CO31" s="309">
        <v>30.80170401213017</v>
      </c>
      <c r="CP31" s="309">
        <v>37.451299101095827</v>
      </c>
      <c r="CQ31" s="309">
        <v>26.746625306882343</v>
      </c>
      <c r="CR31" s="309">
        <v>29.686034533126076</v>
      </c>
      <c r="CS31" s="309">
        <v>19.749279407054658</v>
      </c>
      <c r="CT31" s="309">
        <v>100</v>
      </c>
      <c r="CU31" s="309">
        <v>17.960169515959503</v>
      </c>
      <c r="CV31" s="309">
        <v>79.56113483727114</v>
      </c>
      <c r="CW31" s="309">
        <v>50.022567890005057</v>
      </c>
      <c r="CX31" s="309">
        <v>29.538566947266087</v>
      </c>
      <c r="CY31" s="309">
        <v>100</v>
      </c>
      <c r="CZ31" s="309">
        <v>52.635308568099148</v>
      </c>
      <c r="DA31" s="309">
        <v>47.364691431900845</v>
      </c>
      <c r="DB31" s="309">
        <v>33.348030801694406</v>
      </c>
      <c r="DC31" s="309">
        <v>14.016660630206445</v>
      </c>
      <c r="DD31" s="309">
        <v>100</v>
      </c>
      <c r="DE31" s="309">
        <v>12.753546823654055</v>
      </c>
      <c r="DF31" s="309">
        <v>83.679157537321871</v>
      </c>
      <c r="DG31" s="309">
        <v>56.036309211948364</v>
      </c>
      <c r="DH31" s="313">
        <v>27.6428483253735</v>
      </c>
      <c r="DI31" s="307">
        <f>Daten_BA!W31</f>
        <v>6.3235415104004984</v>
      </c>
      <c r="DJ31" s="308">
        <f>Daten_BA!X31</f>
        <v>19.771927872339049</v>
      </c>
      <c r="DK31" s="308">
        <f>Daten_BA!Y31</f>
        <v>3.4897006287564092</v>
      </c>
      <c r="DL31" s="308">
        <f>Daten_BA!Z31</f>
        <v>3.8190860598990826</v>
      </c>
      <c r="DM31" s="308">
        <f>Daten_BA!AA31</f>
        <v>2.9188128212607705</v>
      </c>
      <c r="DN31" s="309">
        <v>0.76389252593944457</v>
      </c>
      <c r="DO31" s="309">
        <v>2.3113588262866203</v>
      </c>
      <c r="DP31" s="309">
        <v>0.55526096431999783</v>
      </c>
      <c r="DQ31" s="309">
        <v>0.54240587433540355</v>
      </c>
      <c r="DR31" s="309">
        <v>0.57997309015467469</v>
      </c>
      <c r="DS31" s="309">
        <v>8.3323433586177131</v>
      </c>
      <c r="DT31" s="309">
        <v>5.2542349924149345</v>
      </c>
      <c r="DU31" s="309">
        <v>12.240208667044367</v>
      </c>
      <c r="DV31" s="309">
        <v>10.68244837147707</v>
      </c>
      <c r="DW31" s="309">
        <v>15.787787108509818</v>
      </c>
      <c r="DX31" s="309">
        <v>28.806476654643049</v>
      </c>
      <c r="DY31" s="309">
        <v>31.553875510472238</v>
      </c>
      <c r="DZ31" s="309">
        <v>25.329488337618304</v>
      </c>
      <c r="EA31" s="309">
        <v>28.701239100504605</v>
      </c>
      <c r="EB31" s="309">
        <v>17.683122977652538</v>
      </c>
      <c r="EC31" s="309">
        <v>100</v>
      </c>
      <c r="ED31" s="309">
        <v>18.432014185059618</v>
      </c>
      <c r="EE31" s="309">
        <v>79.232536536876054</v>
      </c>
      <c r="EF31" s="309">
        <v>49.086363537795044</v>
      </c>
      <c r="EG31" s="309">
        <v>30.146172999081006</v>
      </c>
      <c r="EH31" s="309">
        <v>100</v>
      </c>
      <c r="EI31" s="309">
        <v>56.299175574433413</v>
      </c>
      <c r="EJ31" s="309">
        <v>43.700824425566594</v>
      </c>
      <c r="EK31" s="309">
        <v>30.365819253314939</v>
      </c>
      <c r="EL31" s="309">
        <v>13.335005172251654</v>
      </c>
      <c r="EM31" s="309">
        <v>100</v>
      </c>
      <c r="EN31" s="309">
        <v>12.933494770540729</v>
      </c>
      <c r="EO31" s="309">
        <v>83.735951721842937</v>
      </c>
      <c r="EP31" s="309">
        <v>55.082425745671124</v>
      </c>
      <c r="EQ31" s="367">
        <v>28.653525976171814</v>
      </c>
      <c r="ER31" s="320">
        <f>Daten_BA!AB31</f>
        <v>6.1304592390592623</v>
      </c>
      <c r="ES31" s="308">
        <f>Daten_BA!AC31</f>
        <v>19.038471695958282</v>
      </c>
      <c r="ET31" s="308">
        <f>Daten_BA!AD31</f>
        <v>3.3411829522822112</v>
      </c>
      <c r="EU31" s="308">
        <f>Daten_BA!AE31</f>
        <v>3.6495824168802633</v>
      </c>
      <c r="EV31" s="308">
        <f>Daten_BA!AF31</f>
        <v>2.8324793899088143</v>
      </c>
      <c r="EW31" s="309">
        <v>0.76389824985244215</v>
      </c>
      <c r="EX31" s="309">
        <v>2.3997939336321177</v>
      </c>
      <c r="EY31" s="309">
        <v>0.5373393407253173</v>
      </c>
      <c r="EZ31" s="309">
        <v>0.52276064927341848</v>
      </c>
      <c r="FA31" s="309">
        <v>0.56390410827983539</v>
      </c>
      <c r="FB31" s="309">
        <v>8.5323584671924628</v>
      </c>
      <c r="FC31" s="309">
        <v>5.4773114977823267</v>
      </c>
      <c r="FD31" s="309">
        <v>12.534299689811501</v>
      </c>
      <c r="FE31" s="309">
        <v>11.036303225834674</v>
      </c>
      <c r="FF31" s="309">
        <v>15.73710959070792</v>
      </c>
      <c r="FG31" s="309">
        <v>26.017059270027893</v>
      </c>
      <c r="FH31" s="309">
        <v>28.390447133278752</v>
      </c>
      <c r="FI31" s="309">
        <v>22.900972306520405</v>
      </c>
      <c r="FJ31" s="309">
        <v>26.194299214665463</v>
      </c>
      <c r="FK31" s="309">
        <v>15.901546358200475</v>
      </c>
      <c r="FL31" s="309">
        <v>100</v>
      </c>
      <c r="FM31" s="309">
        <v>17.978148929831793</v>
      </c>
      <c r="FN31" s="309">
        <v>79.634900913682699</v>
      </c>
      <c r="FO31" s="309">
        <v>48.322320021978655</v>
      </c>
      <c r="FP31" s="309">
        <v>31.312580891704052</v>
      </c>
      <c r="FQ31" s="309">
        <v>100</v>
      </c>
      <c r="FR31" s="309">
        <v>57.282649023002719</v>
      </c>
      <c r="FS31" s="309">
        <v>42.717350976997274</v>
      </c>
      <c r="FT31" s="309">
        <v>29.054847885233738</v>
      </c>
      <c r="FU31" s="309">
        <v>13.662503091763542</v>
      </c>
      <c r="FV31" s="309">
        <v>100</v>
      </c>
      <c r="FW31" s="309">
        <v>13.129816089444077</v>
      </c>
      <c r="FX31" s="309">
        <v>83.524448300229096</v>
      </c>
      <c r="FY31" s="309">
        <v>53.928561375184835</v>
      </c>
      <c r="FZ31" s="313">
        <v>29.595886925044262</v>
      </c>
      <c r="GA31" s="443">
        <f>Daten_BA!AG31</f>
        <v>7.553992648566612</v>
      </c>
      <c r="GB31" s="227">
        <f>Daten_BA!AH31</f>
        <v>23.545136444790231</v>
      </c>
      <c r="GC31" s="227">
        <f>Daten_BA!AI31</f>
        <v>4.132742688656049</v>
      </c>
      <c r="GD31" s="227">
        <f>Daten_BA!AJ31</f>
        <v>4.5167414730334992</v>
      </c>
      <c r="GE31" s="227">
        <f>Daten_BA!AK31</f>
        <v>3.5295944357347109</v>
      </c>
      <c r="GF31" s="444">
        <v>0.83962331591492001</v>
      </c>
      <c r="GG31" s="444">
        <v>2.8137191037845928</v>
      </c>
      <c r="GH31" s="444">
        <v>0.57108874092506456</v>
      </c>
      <c r="GI31" s="444">
        <v>0.56338408330809164</v>
      </c>
      <c r="GJ31" s="444">
        <v>0.58436291068700175</v>
      </c>
      <c r="GK31" s="444">
        <v>6.6375669062869793</v>
      </c>
      <c r="GL31" s="444">
        <v>4.2290630861293907</v>
      </c>
      <c r="GM31" s="444">
        <v>9.7736101613536839</v>
      </c>
      <c r="GN31" s="444">
        <v>8.3563861842630711</v>
      </c>
      <c r="GO31" s="444">
        <v>12.624514357491309</v>
      </c>
      <c r="GP31" s="444">
        <v>25.060632979382824</v>
      </c>
      <c r="GQ31" s="444">
        <v>27.709387522302592</v>
      </c>
      <c r="GR31" s="444">
        <v>21.619631843560917</v>
      </c>
      <c r="GS31" s="444">
        <v>24.552244114090584</v>
      </c>
      <c r="GT31" s="444">
        <v>15.725100256628707</v>
      </c>
      <c r="GU31" s="444">
        <v>100</v>
      </c>
      <c r="GV31" s="444">
        <v>18.405302144411586</v>
      </c>
      <c r="GW31" s="444">
        <v>78.994097838022398</v>
      </c>
      <c r="GX31" s="444">
        <v>47.291247443403222</v>
      </c>
      <c r="GY31" s="444">
        <v>31.702850394619187</v>
      </c>
      <c r="GZ31" s="444">
        <v>100</v>
      </c>
      <c r="HA31" s="444">
        <v>57.013466402351497</v>
      </c>
      <c r="HB31" s="444">
        <v>42.986533597648503</v>
      </c>
      <c r="HC31" s="444">
        <v>28.512999293640483</v>
      </c>
      <c r="HD31" s="444">
        <v>14.473534304008021</v>
      </c>
      <c r="HE31" s="444">
        <v>100</v>
      </c>
      <c r="HF31" s="444">
        <v>12.91079857778103</v>
      </c>
      <c r="HG31" s="444">
        <v>83.410803916242827</v>
      </c>
      <c r="HH31" s="444">
        <v>52.77745753687514</v>
      </c>
      <c r="HI31" s="445">
        <v>30.633346379367694</v>
      </c>
      <c r="HJ31" s="443">
        <f>Daten_BA!AL31</f>
        <v>7.4571035728883457</v>
      </c>
      <c r="HK31" s="227">
        <f>Daten_BA!AM31</f>
        <v>23.389661064512566</v>
      </c>
      <c r="HL31" s="227">
        <f>Daten_BA!AN31</f>
        <v>4.021461326975043</v>
      </c>
      <c r="HM31" s="227">
        <f>Daten_BA!AO31</f>
        <v>4.5392974025569632</v>
      </c>
      <c r="HN31" s="227">
        <f>Daten_BA!AP31</f>
        <v>3.2402418256519003</v>
      </c>
      <c r="HO31" s="444">
        <v>0.67874103003828379</v>
      </c>
      <c r="HP31" s="444">
        <v>2.1831160632570494</v>
      </c>
      <c r="HQ31" s="444">
        <v>0.47038365075659799</v>
      </c>
      <c r="HR31" s="444">
        <v>0.46145417471077987</v>
      </c>
      <c r="HS31" s="444">
        <v>0.48498321476041983</v>
      </c>
      <c r="HT31" s="444">
        <v>7.0404196140902666</v>
      </c>
      <c r="HU31" s="444">
        <v>4.4020754923551024</v>
      </c>
      <c r="HV31" s="444">
        <v>10.546681052591365</v>
      </c>
      <c r="HW31" s="444">
        <v>8.899990846166304</v>
      </c>
      <c r="HX31" s="444">
        <v>14.013966521861567</v>
      </c>
      <c r="HY31" s="444">
        <v>34.724034740930527</v>
      </c>
      <c r="HZ31" s="444">
        <v>38.040935090503382</v>
      </c>
      <c r="IA31" s="444">
        <v>30.277725196693801</v>
      </c>
      <c r="IB31" s="444">
        <v>33.577631357856042</v>
      </c>
      <c r="IC31" s="444">
        <v>23.303538372031898</v>
      </c>
      <c r="ID31" s="444">
        <v>100</v>
      </c>
      <c r="IE31" s="444">
        <v>18.337355395750105</v>
      </c>
      <c r="IF31" s="444">
        <v>79.24193057574665</v>
      </c>
      <c r="IG31" s="444">
        <v>46.877440853176779</v>
      </c>
      <c r="IH31" s="444">
        <v>32.364489722569871</v>
      </c>
      <c r="II31" s="444">
        <v>100</v>
      </c>
      <c r="IJ31" s="444">
        <v>57.635444022954964</v>
      </c>
      <c r="IK31" s="444">
        <v>42.364555977045029</v>
      </c>
      <c r="IL31" s="444">
        <v>28.874866258146092</v>
      </c>
      <c r="IM31" s="444">
        <v>13.489689718898939</v>
      </c>
      <c r="IN31" s="444">
        <v>100</v>
      </c>
      <c r="IO31" s="444">
        <v>13.08610011032007</v>
      </c>
      <c r="IP31" s="444">
        <v>83.560786146323039</v>
      </c>
      <c r="IQ31" s="444">
        <v>51.84873853668244</v>
      </c>
      <c r="IR31" s="445">
        <v>31.712047609640599</v>
      </c>
      <c r="IS31" s="443">
        <f>Daten_BA!AQ31</f>
        <v>6.8404637679010101</v>
      </c>
      <c r="IT31" s="227">
        <f>Daten_BA!AR31</f>
        <v>21.905372649281603</v>
      </c>
      <c r="IU31" s="227">
        <f>Daten_BA!AS31</f>
        <v>3.5607067444402576</v>
      </c>
      <c r="IV31" s="227">
        <f>Daten_BA!AT31</f>
        <v>4.0175498158152188</v>
      </c>
      <c r="IW31" s="227">
        <f>Daten_BA!AU31</f>
        <v>2.8924879334484395</v>
      </c>
      <c r="IX31" s="444" t="s">
        <v>821</v>
      </c>
      <c r="IY31" s="444" t="s">
        <v>821</v>
      </c>
      <c r="IZ31" s="444" t="s">
        <v>821</v>
      </c>
      <c r="JA31" s="444" t="s">
        <v>821</v>
      </c>
      <c r="JB31" s="444" t="s">
        <v>821</v>
      </c>
      <c r="JC31" s="444" t="s">
        <v>821</v>
      </c>
      <c r="JD31" s="444" t="s">
        <v>821</v>
      </c>
      <c r="JE31" s="444" t="s">
        <v>821</v>
      </c>
      <c r="JF31" s="444" t="s">
        <v>821</v>
      </c>
      <c r="JG31" s="444" t="s">
        <v>821</v>
      </c>
      <c r="JH31" s="444" t="s">
        <v>821</v>
      </c>
      <c r="JI31" s="444" t="s">
        <v>821</v>
      </c>
      <c r="JJ31" s="444" t="s">
        <v>821</v>
      </c>
      <c r="JK31" s="444" t="s">
        <v>821</v>
      </c>
      <c r="JL31" s="444" t="s">
        <v>821</v>
      </c>
      <c r="JM31" s="444" t="s">
        <v>821</v>
      </c>
      <c r="JN31" s="444" t="s">
        <v>821</v>
      </c>
      <c r="JO31" s="444" t="s">
        <v>821</v>
      </c>
      <c r="JP31" s="444" t="s">
        <v>821</v>
      </c>
      <c r="JQ31" s="444" t="s">
        <v>821</v>
      </c>
      <c r="JR31" s="444" t="s">
        <v>821</v>
      </c>
      <c r="JS31" s="444" t="s">
        <v>821</v>
      </c>
      <c r="JT31" s="444" t="s">
        <v>821</v>
      </c>
      <c r="JU31" s="444" t="s">
        <v>821</v>
      </c>
      <c r="JV31" s="444" t="s">
        <v>821</v>
      </c>
      <c r="JW31" s="444" t="s">
        <v>821</v>
      </c>
      <c r="JX31" s="444" t="s">
        <v>821</v>
      </c>
      <c r="JY31" s="444" t="s">
        <v>821</v>
      </c>
      <c r="JZ31" s="444" t="s">
        <v>821</v>
      </c>
      <c r="KA31" s="445" t="s">
        <v>821</v>
      </c>
    </row>
    <row r="32" spans="1:287" s="1" customFormat="1" ht="12.65" customHeight="1" x14ac:dyDescent="0.2">
      <c r="A32" s="220"/>
      <c r="B32" s="219"/>
      <c r="C32" s="273"/>
      <c r="D32" s="276"/>
      <c r="E32" s="3" t="str">
        <f>Daten_BA!E32</f>
        <v>127</v>
      </c>
      <c r="F32" s="229" t="str">
        <f>Daten_BA!F32</f>
        <v>AA Heide</v>
      </c>
      <c r="G32" s="246"/>
      <c r="H32" s="320">
        <f>Daten_BA!H32</f>
        <v>6.8618484764871113</v>
      </c>
      <c r="I32" s="308">
        <f>Daten_BA!I32</f>
        <v>25.729863662186158</v>
      </c>
      <c r="J32" s="308">
        <f>Daten_BA!J32</f>
        <v>4.1554538131106318</v>
      </c>
      <c r="K32" s="308">
        <f>Daten_BA!K32</f>
        <v>4.4694573888225486</v>
      </c>
      <c r="L32" s="308">
        <f>Daten_BA!L32</f>
        <v>2.083240208473919</v>
      </c>
      <c r="M32" s="308">
        <v>0.83688046267228255</v>
      </c>
      <c r="N32" s="308">
        <v>3.3776381880871384</v>
      </c>
      <c r="O32" s="308">
        <v>0.65101948837409473</v>
      </c>
      <c r="P32" s="308">
        <v>0.67452707458734618</v>
      </c>
      <c r="Q32" s="308">
        <v>0.41320715736615621</v>
      </c>
      <c r="R32" s="308">
        <v>7.7406869859700054</v>
      </c>
      <c r="S32" s="308">
        <v>5.1817549511293723</v>
      </c>
      <c r="T32" s="308">
        <v>10.257238767120828</v>
      </c>
      <c r="U32" s="308">
        <v>10.268525988244786</v>
      </c>
      <c r="V32" s="308">
        <v>10.096021947873799</v>
      </c>
      <c r="W32" s="308">
        <v>31.016462446715586</v>
      </c>
      <c r="X32" s="308">
        <v>32.877159274229854</v>
      </c>
      <c r="Y32" s="308">
        <v>28.946329204811438</v>
      </c>
      <c r="Z32" s="308">
        <v>28.961832647885387</v>
      </c>
      <c r="AA32" s="308">
        <v>28.726877040254902</v>
      </c>
      <c r="AB32" s="308">
        <v>100</v>
      </c>
      <c r="AC32" s="308">
        <v>13.468383617607616</v>
      </c>
      <c r="AD32" s="308">
        <v>82.496119661117177</v>
      </c>
      <c r="AE32" s="308">
        <v>71.172686971543826</v>
      </c>
      <c r="AF32" s="308">
        <v>11.323432689573362</v>
      </c>
      <c r="AG32" s="308">
        <v>100</v>
      </c>
      <c r="AH32" s="308">
        <v>50.783038933174126</v>
      </c>
      <c r="AI32" s="308">
        <v>49.21696106682586</v>
      </c>
      <c r="AJ32" s="308">
        <v>45.834252941896224</v>
      </c>
      <c r="AK32" s="308">
        <v>3.3827081249296413</v>
      </c>
      <c r="AL32" s="308">
        <v>100</v>
      </c>
      <c r="AM32" s="308">
        <v>8.290058797173721</v>
      </c>
      <c r="AN32" s="308">
        <v>85.538494756100249</v>
      </c>
      <c r="AO32" s="308">
        <v>77.843698425942307</v>
      </c>
      <c r="AP32" s="337">
        <v>7.6947963301579287</v>
      </c>
      <c r="AQ32" s="320">
        <f>Daten_BA!M32</f>
        <v>6.7521078199134221</v>
      </c>
      <c r="AR32" s="308">
        <f>Daten_BA!N32</f>
        <v>25.712832000983639</v>
      </c>
      <c r="AS32" s="308">
        <f>Daten_BA!O32</f>
        <v>4.0085603457563437</v>
      </c>
      <c r="AT32" s="308">
        <f>Daten_BA!P32</f>
        <v>4.3031596938552159</v>
      </c>
      <c r="AU32" s="308">
        <f>Daten_BA!Q32</f>
        <v>2.1269015712845336</v>
      </c>
      <c r="AV32" s="308">
        <v>0.78286862762263265</v>
      </c>
      <c r="AW32" s="308">
        <v>3.0203939108984126</v>
      </c>
      <c r="AX32" s="308">
        <v>0.61702536624529691</v>
      </c>
      <c r="AY32" s="308">
        <v>0.64077262688111769</v>
      </c>
      <c r="AZ32" s="308">
        <v>0.38591688111612266</v>
      </c>
      <c r="BA32" s="308">
        <v>7.4884968293405381</v>
      </c>
      <c r="BB32" s="308">
        <v>4.9314426767085635</v>
      </c>
      <c r="BC32" s="308">
        <v>10.249995297304492</v>
      </c>
      <c r="BD32" s="308">
        <v>10.218918973652682</v>
      </c>
      <c r="BE32" s="308">
        <v>10.655737704920288</v>
      </c>
      <c r="BF32" s="308">
        <v>32.767347233374672</v>
      </c>
      <c r="BG32" s="308">
        <v>35.553611141494038</v>
      </c>
      <c r="BH32" s="308">
        <v>30.961319681455496</v>
      </c>
      <c r="BI32" s="308">
        <v>31.285749305441552</v>
      </c>
      <c r="BJ32" s="308">
        <v>26.768743400208368</v>
      </c>
      <c r="BK32" s="308">
        <v>100</v>
      </c>
      <c r="BL32" s="308">
        <v>13.39235526682968</v>
      </c>
      <c r="BM32" s="308">
        <v>82.596961860983342</v>
      </c>
      <c r="BN32" s="308">
        <v>70.888458827484158</v>
      </c>
      <c r="BO32" s="308">
        <v>11.708503033499177</v>
      </c>
      <c r="BP32" s="308">
        <v>100</v>
      </c>
      <c r="BQ32" s="308">
        <v>51.650348527444997</v>
      </c>
      <c r="BR32" s="308">
        <v>48.349651472554989</v>
      </c>
      <c r="BS32" s="308">
        <v>44.719845063737075</v>
      </c>
      <c r="BT32" s="308">
        <v>3.6298064088179123</v>
      </c>
      <c r="BU32" s="308">
        <v>100</v>
      </c>
      <c r="BV32" s="308">
        <v>8.4571353030180063</v>
      </c>
      <c r="BW32" s="308">
        <v>85.479440027455595</v>
      </c>
      <c r="BX32" s="308">
        <v>77.514532133215724</v>
      </c>
      <c r="BY32" s="312">
        <v>7.9649078942398619</v>
      </c>
      <c r="BZ32" s="320">
        <f>Daten_BA!R32</f>
        <v>6.4668863379066526</v>
      </c>
      <c r="CA32" s="308">
        <f>Daten_BA!S32</f>
        <v>24.728133925337517</v>
      </c>
      <c r="CB32" s="308">
        <f>Daten_BA!T32</f>
        <v>3.8140055353597258</v>
      </c>
      <c r="CC32" s="308">
        <f>Daten_BA!U32</f>
        <v>4.0573303169314432</v>
      </c>
      <c r="CD32" s="308">
        <f>Daten_BA!V32</f>
        <v>2.3226035825031919</v>
      </c>
      <c r="CE32" s="309">
        <v>0.72164582779107922</v>
      </c>
      <c r="CF32" s="309">
        <v>2.7836562068519615</v>
      </c>
      <c r="CG32" s="309">
        <v>0.5615629870330463</v>
      </c>
      <c r="CH32" s="309">
        <v>0.58007305013748411</v>
      </c>
      <c r="CI32" s="309">
        <v>0.38791486083344434</v>
      </c>
      <c r="CJ32" s="309">
        <v>7.4064405452274507</v>
      </c>
      <c r="CK32" s="309">
        <v>5.0114484818318372</v>
      </c>
      <c r="CL32" s="309">
        <v>10.435999259274586</v>
      </c>
      <c r="CM32" s="309">
        <v>10.512947311634692</v>
      </c>
      <c r="CN32" s="309">
        <v>9.6036955993192308</v>
      </c>
      <c r="CO32" s="309">
        <v>32.568953257737739</v>
      </c>
      <c r="CP32" s="309">
        <v>37.285497566839645</v>
      </c>
      <c r="CQ32" s="309">
        <v>31.559495878576804</v>
      </c>
      <c r="CR32" s="309">
        <v>32.255062199218195</v>
      </c>
      <c r="CS32" s="309">
        <v>24.106056920442889</v>
      </c>
      <c r="CT32" s="309">
        <v>100</v>
      </c>
      <c r="CU32" s="309">
        <v>13.65016334295893</v>
      </c>
      <c r="CV32" s="309">
        <v>82.469215690087921</v>
      </c>
      <c r="CW32" s="309">
        <v>70.642942524541212</v>
      </c>
      <c r="CX32" s="309">
        <v>11.826273165546692</v>
      </c>
      <c r="CY32" s="309">
        <v>100</v>
      </c>
      <c r="CZ32" s="309">
        <v>51.771744683289931</v>
      </c>
      <c r="DA32" s="309">
        <v>48.228255316710069</v>
      </c>
      <c r="DB32" s="309">
        <v>44.137670160877668</v>
      </c>
      <c r="DC32" s="309">
        <v>4.090585155832402</v>
      </c>
      <c r="DD32" s="309">
        <v>100</v>
      </c>
      <c r="DE32" s="309">
        <v>8.6694937012167763</v>
      </c>
      <c r="DF32" s="309">
        <v>85.532155673616955</v>
      </c>
      <c r="DG32" s="309">
        <v>77.293081373888597</v>
      </c>
      <c r="DH32" s="313">
        <v>8.2390742997283635</v>
      </c>
      <c r="DI32" s="307">
        <f>Daten_BA!W32</f>
        <v>5.9204648893843297</v>
      </c>
      <c r="DJ32" s="308">
        <f>Daten_BA!X32</f>
        <v>24.039682645517214</v>
      </c>
      <c r="DK32" s="308">
        <f>Daten_BA!Y32</f>
        <v>3.2231265531718676</v>
      </c>
      <c r="DL32" s="308">
        <f>Daten_BA!Z32</f>
        <v>3.4191008491347201</v>
      </c>
      <c r="DM32" s="308">
        <f>Daten_BA!AA32</f>
        <v>2.0472930930559303</v>
      </c>
      <c r="DN32" s="309">
        <v>0.69828852728399449</v>
      </c>
      <c r="DO32" s="309">
        <v>2.9804133135252533</v>
      </c>
      <c r="DP32" s="309">
        <v>0.50369119781642513</v>
      </c>
      <c r="DQ32" s="309">
        <v>0.51786526171306413</v>
      </c>
      <c r="DR32" s="309">
        <v>0.37631471711417419</v>
      </c>
      <c r="DS32" s="309">
        <v>7.858769931662871</v>
      </c>
      <c r="DT32" s="309">
        <v>5.6044894030474603</v>
      </c>
      <c r="DU32" s="309">
        <v>10.601272864836089</v>
      </c>
      <c r="DV32" s="309">
        <v>10.717080806104585</v>
      </c>
      <c r="DW32" s="309">
        <v>9.432098765432098</v>
      </c>
      <c r="DX32" s="309">
        <v>33.421349673466764</v>
      </c>
      <c r="DY32" s="309">
        <v>35.465031124130874</v>
      </c>
      <c r="DZ32" s="309">
        <v>30.93345905172497</v>
      </c>
      <c r="EA32" s="309">
        <v>31.371290306651151</v>
      </c>
      <c r="EB32" s="309">
        <v>26.546264225643394</v>
      </c>
      <c r="EC32" s="309">
        <v>100</v>
      </c>
      <c r="ED32" s="309">
        <v>13.740196221321483</v>
      </c>
      <c r="EE32" s="309">
        <v>82.51549820705371</v>
      </c>
      <c r="EF32" s="309">
        <v>70.285097988151847</v>
      </c>
      <c r="EG32" s="309">
        <v>12.230400218901856</v>
      </c>
      <c r="EH32" s="309">
        <v>100</v>
      </c>
      <c r="EI32" s="309">
        <v>55.979612548950222</v>
      </c>
      <c r="EJ32" s="309">
        <v>44.020387451049785</v>
      </c>
      <c r="EK32" s="309">
        <v>39.694600753743551</v>
      </c>
      <c r="EL32" s="309">
        <v>4.3257866973062447</v>
      </c>
      <c r="EM32" s="309">
        <v>100</v>
      </c>
      <c r="EN32" s="309">
        <v>8.9834395267250517</v>
      </c>
      <c r="EO32" s="309">
        <v>85.477947894159371</v>
      </c>
      <c r="EP32" s="309">
        <v>76.918673900275365</v>
      </c>
      <c r="EQ32" s="367">
        <v>8.5592739938840161</v>
      </c>
      <c r="ER32" s="320">
        <f>Daten_BA!AB32</f>
        <v>5.274592365931559</v>
      </c>
      <c r="ES32" s="308">
        <f>Daten_BA!AC32</f>
        <v>21.545274422587408</v>
      </c>
      <c r="ET32" s="308">
        <f>Daten_BA!AD32</f>
        <v>2.8129135551931399</v>
      </c>
      <c r="EU32" s="308">
        <f>Daten_BA!AE32</f>
        <v>2.9800363413927724</v>
      </c>
      <c r="EV32" s="308">
        <f>Daten_BA!AF32</f>
        <v>1.8402276428984021</v>
      </c>
      <c r="EW32" s="309">
        <v>0.66438953537698242</v>
      </c>
      <c r="EX32" s="309">
        <v>2.8646650790283572</v>
      </c>
      <c r="EY32" s="309">
        <v>0.46625859994732499</v>
      </c>
      <c r="EZ32" s="309">
        <v>0.47780030669392842</v>
      </c>
      <c r="FA32" s="309">
        <v>0.3662665256954527</v>
      </c>
      <c r="FB32" s="309">
        <v>8.307171642954156</v>
      </c>
      <c r="FC32" s="309">
        <v>6.1522253364342934</v>
      </c>
      <c r="FD32" s="309">
        <v>11.043612524363105</v>
      </c>
      <c r="FE32" s="309">
        <v>11.082503078473325</v>
      </c>
      <c r="FF32" s="309">
        <v>10.675496688742854</v>
      </c>
      <c r="FG32" s="309">
        <v>31.10526904575439</v>
      </c>
      <c r="FH32" s="309">
        <v>32.658076116272099</v>
      </c>
      <c r="FI32" s="309">
        <v>29.111992676228262</v>
      </c>
      <c r="FJ32" s="309">
        <v>29.708595859583376</v>
      </c>
      <c r="FK32" s="309">
        <v>23.488865323459546</v>
      </c>
      <c r="FL32" s="309">
        <v>100</v>
      </c>
      <c r="FM32" s="309">
        <v>13.88640821058531</v>
      </c>
      <c r="FN32" s="309">
        <v>82.39123399901041</v>
      </c>
      <c r="FO32" s="309">
        <v>70.136364262663804</v>
      </c>
      <c r="FP32" s="309">
        <v>12.254869736346606</v>
      </c>
      <c r="FQ32" s="309">
        <v>100</v>
      </c>
      <c r="FR32" s="309">
        <v>56.839602541642506</v>
      </c>
      <c r="FS32" s="309">
        <v>43.160397458357494</v>
      </c>
      <c r="FT32" s="309">
        <v>38.872400987904449</v>
      </c>
      <c r="FU32" s="309">
        <v>4.2879964704530504</v>
      </c>
      <c r="FV32" s="309">
        <v>100</v>
      </c>
      <c r="FW32" s="309">
        <v>9.3095236678262019</v>
      </c>
      <c r="FX32" s="309">
        <v>85.29662764093041</v>
      </c>
      <c r="FY32" s="309">
        <v>76.4699864754229</v>
      </c>
      <c r="FZ32" s="313">
        <v>8.8266411655075121</v>
      </c>
      <c r="GA32" s="443">
        <f>Daten_BA!AG32</f>
        <v>5.9395394687646066</v>
      </c>
      <c r="GB32" s="227">
        <f>Daten_BA!AH32</f>
        <v>24.180512628424211</v>
      </c>
      <c r="GC32" s="227">
        <f>Daten_BA!AI32</f>
        <v>3.1461870010413318</v>
      </c>
      <c r="GD32" s="227">
        <f>Daten_BA!AJ32</f>
        <v>3.3097781499905032</v>
      </c>
      <c r="GE32" s="227">
        <f>Daten_BA!AK32</f>
        <v>2.2086499450103791</v>
      </c>
      <c r="GF32" s="444">
        <v>0.65075446371356682</v>
      </c>
      <c r="GG32" s="444">
        <v>2.9729936789155893</v>
      </c>
      <c r="GH32" s="444">
        <v>0.44450432889003177</v>
      </c>
      <c r="GI32" s="444">
        <v>0.45474010316354679</v>
      </c>
      <c r="GJ32" s="444">
        <v>0.35919774023373113</v>
      </c>
      <c r="GK32" s="444">
        <v>7.0139458572599942</v>
      </c>
      <c r="GL32" s="444">
        <v>5.0485989959767501</v>
      </c>
      <c r="GM32" s="444">
        <v>9.5319673816215875</v>
      </c>
      <c r="GN32" s="444">
        <v>9.4934448808857717</v>
      </c>
      <c r="GO32" s="444">
        <v>9.8622348567688487</v>
      </c>
      <c r="GP32" s="444">
        <v>29.944016034913695</v>
      </c>
      <c r="GQ32" s="444">
        <v>31.770459046851624</v>
      </c>
      <c r="GR32" s="444">
        <v>27.590963569345128</v>
      </c>
      <c r="GS32" s="444">
        <v>28.203186144564114</v>
      </c>
      <c r="GT32" s="444">
        <v>22.333044232430385</v>
      </c>
      <c r="GU32" s="444">
        <v>100</v>
      </c>
      <c r="GV32" s="444">
        <v>14.164138678149602</v>
      </c>
      <c r="GW32" s="444">
        <v>81.84174817679839</v>
      </c>
      <c r="GX32" s="444">
        <v>69.42920926392479</v>
      </c>
      <c r="GY32" s="444">
        <v>12.412538912873591</v>
      </c>
      <c r="GZ32" s="444">
        <v>100</v>
      </c>
      <c r="HA32" s="444">
        <v>57.069987223089193</v>
      </c>
      <c r="HB32" s="444">
        <v>42.930012776910807</v>
      </c>
      <c r="HC32" s="444">
        <v>38.135258479557436</v>
      </c>
      <c r="HD32" s="444">
        <v>4.794754297353383</v>
      </c>
      <c r="HE32" s="444">
        <v>100</v>
      </c>
      <c r="HF32" s="444">
        <v>9.1723452668661611</v>
      </c>
      <c r="HG32" s="444">
        <v>85.052314263255042</v>
      </c>
      <c r="HH32" s="444">
        <v>75.940374140126039</v>
      </c>
      <c r="HI32" s="445">
        <v>9.1119401231290009</v>
      </c>
      <c r="HJ32" s="443">
        <f>Daten_BA!AL32</f>
        <v>5.8807689612212668</v>
      </c>
      <c r="HK32" s="227">
        <f>Daten_BA!AM32</f>
        <v>24.116769506630853</v>
      </c>
      <c r="HL32" s="227">
        <f>Daten_BA!AN32</f>
        <v>3.0321487503454083</v>
      </c>
      <c r="HM32" s="227">
        <f>Daten_BA!AO32</f>
        <v>3.216854278527153</v>
      </c>
      <c r="HN32" s="227">
        <f>Daten_BA!AP32</f>
        <v>1.9911092109763864</v>
      </c>
      <c r="HO32" s="444">
        <v>0.53423596778964233</v>
      </c>
      <c r="HP32" s="444">
        <v>2.3536539918911332</v>
      </c>
      <c r="HQ32" s="444">
        <v>0.36587630939766136</v>
      </c>
      <c r="HR32" s="444">
        <v>0.37495319306778974</v>
      </c>
      <c r="HS32" s="444">
        <v>0.29382185084947215</v>
      </c>
      <c r="HT32" s="444">
        <v>6.7355375958676929</v>
      </c>
      <c r="HU32" s="444">
        <v>4.8514261387824602</v>
      </c>
      <c r="HV32" s="444">
        <v>9.2982781825777927</v>
      </c>
      <c r="HW32" s="444">
        <v>9.3162745198992791</v>
      </c>
      <c r="HX32" s="444">
        <v>9.133709981167609</v>
      </c>
      <c r="HY32" s="444">
        <v>38.555712214785324</v>
      </c>
      <c r="HZ32" s="444">
        <v>41.629667871277235</v>
      </c>
      <c r="IA32" s="444">
        <v>34.360250780753454</v>
      </c>
      <c r="IB32" s="444">
        <v>34.709300810463603</v>
      </c>
      <c r="IC32" s="444">
        <v>31.18177503560155</v>
      </c>
      <c r="ID32" s="444">
        <v>100</v>
      </c>
      <c r="IE32" s="444">
        <v>14.212372147880359</v>
      </c>
      <c r="IF32" s="444">
        <v>82.156097275884306</v>
      </c>
      <c r="IG32" s="444">
        <v>69.583945640620641</v>
      </c>
      <c r="IH32" s="444">
        <v>12.572151635263678</v>
      </c>
      <c r="II32" s="444">
        <v>100</v>
      </c>
      <c r="IJ32" s="444">
        <v>58.699938854556422</v>
      </c>
      <c r="IK32" s="444">
        <v>41.300061145443578</v>
      </c>
      <c r="IL32" s="444">
        <v>37.127413504562156</v>
      </c>
      <c r="IM32" s="444">
        <v>4.172647640881423</v>
      </c>
      <c r="IN32" s="444">
        <v>100</v>
      </c>
      <c r="IO32" s="444">
        <v>9.4181446885205737</v>
      </c>
      <c r="IP32" s="444">
        <v>85.429261566776077</v>
      </c>
      <c r="IQ32" s="444">
        <v>75.871531495209254</v>
      </c>
      <c r="IR32" s="445">
        <v>9.5577300715668159</v>
      </c>
      <c r="IS32" s="443">
        <f>Daten_BA!AQ32</f>
        <v>5.4092871518176553</v>
      </c>
      <c r="IT32" s="227">
        <f>Daten_BA!AR32</f>
        <v>22.349936674771072</v>
      </c>
      <c r="IU32" s="227">
        <f>Daten_BA!AS32</f>
        <v>2.7256632252445692</v>
      </c>
      <c r="IV32" s="227">
        <f>Daten_BA!AT32</f>
        <v>2.8747300975014753</v>
      </c>
      <c r="IW32" s="227">
        <f>Daten_BA!AU32</f>
        <v>1.897712249618895</v>
      </c>
      <c r="IX32" s="444" t="s">
        <v>821</v>
      </c>
      <c r="IY32" s="444" t="s">
        <v>821</v>
      </c>
      <c r="IZ32" s="444" t="s">
        <v>821</v>
      </c>
      <c r="JA32" s="444" t="s">
        <v>821</v>
      </c>
      <c r="JB32" s="444" t="s">
        <v>821</v>
      </c>
      <c r="JC32" s="444" t="s">
        <v>821</v>
      </c>
      <c r="JD32" s="444" t="s">
        <v>821</v>
      </c>
      <c r="JE32" s="444" t="s">
        <v>821</v>
      </c>
      <c r="JF32" s="444" t="s">
        <v>821</v>
      </c>
      <c r="JG32" s="444" t="s">
        <v>821</v>
      </c>
      <c r="JH32" s="444" t="s">
        <v>821</v>
      </c>
      <c r="JI32" s="444" t="s">
        <v>821</v>
      </c>
      <c r="JJ32" s="444" t="s">
        <v>821</v>
      </c>
      <c r="JK32" s="444" t="s">
        <v>821</v>
      </c>
      <c r="JL32" s="444" t="s">
        <v>821</v>
      </c>
      <c r="JM32" s="444" t="s">
        <v>821</v>
      </c>
      <c r="JN32" s="444" t="s">
        <v>821</v>
      </c>
      <c r="JO32" s="444" t="s">
        <v>821</v>
      </c>
      <c r="JP32" s="444" t="s">
        <v>821</v>
      </c>
      <c r="JQ32" s="444" t="s">
        <v>821</v>
      </c>
      <c r="JR32" s="444" t="s">
        <v>821</v>
      </c>
      <c r="JS32" s="444" t="s">
        <v>821</v>
      </c>
      <c r="JT32" s="444" t="s">
        <v>821</v>
      </c>
      <c r="JU32" s="444" t="s">
        <v>821</v>
      </c>
      <c r="JV32" s="444" t="s">
        <v>821</v>
      </c>
      <c r="JW32" s="444" t="s">
        <v>821</v>
      </c>
      <c r="JX32" s="444" t="s">
        <v>821</v>
      </c>
      <c r="JY32" s="444" t="s">
        <v>821</v>
      </c>
      <c r="JZ32" s="444" t="s">
        <v>821</v>
      </c>
      <c r="KA32" s="445" t="s">
        <v>821</v>
      </c>
    </row>
    <row r="33" spans="1:287" s="1" customFormat="1" ht="12.65" customHeight="1" x14ac:dyDescent="0.2">
      <c r="A33" s="220"/>
      <c r="B33" s="219"/>
      <c r="C33" s="273"/>
      <c r="D33" s="276"/>
      <c r="E33" s="3" t="str">
        <f>Daten_BA!E33</f>
        <v>131</v>
      </c>
      <c r="F33" s="229" t="str">
        <f>Daten_BA!F33</f>
        <v>AA Kiel</v>
      </c>
      <c r="G33" s="246"/>
      <c r="H33" s="320">
        <f>Daten_BA!H33</f>
        <v>8.4336477726344548</v>
      </c>
      <c r="I33" s="308">
        <f>Daten_BA!I33</f>
        <v>24.954856994402007</v>
      </c>
      <c r="J33" s="308">
        <f>Daten_BA!J33</f>
        <v>5.1237393458516038</v>
      </c>
      <c r="K33" s="308">
        <f>Daten_BA!K33</f>
        <v>5.4194560459264975</v>
      </c>
      <c r="L33" s="308">
        <f>Daten_BA!L33</f>
        <v>4.1248235452411048</v>
      </c>
      <c r="M33" s="308">
        <v>0.78693704503639705</v>
      </c>
      <c r="N33" s="308">
        <v>2.5727868905150668</v>
      </c>
      <c r="O33" s="308">
        <v>0.62308512507334579</v>
      </c>
      <c r="P33" s="308">
        <v>0.63543917321596632</v>
      </c>
      <c r="Q33" s="308">
        <v>0.57402295216453825</v>
      </c>
      <c r="R33" s="308">
        <v>5.9172734627831716</v>
      </c>
      <c r="S33" s="308">
        <v>3.6138687952107902</v>
      </c>
      <c r="T33" s="308">
        <v>8.3649189303012221</v>
      </c>
      <c r="U33" s="308">
        <v>7.9408239796905002</v>
      </c>
      <c r="V33" s="308">
        <v>10.258328059375652</v>
      </c>
      <c r="W33" s="308">
        <v>38.503836573998562</v>
      </c>
      <c r="X33" s="308">
        <v>41.72323759791027</v>
      </c>
      <c r="Y33" s="308">
        <v>34.883916554507614</v>
      </c>
      <c r="Z33" s="308">
        <v>36.977670115579194</v>
      </c>
      <c r="AA33" s="308">
        <v>25.595884538434397</v>
      </c>
      <c r="AB33" s="308">
        <v>100</v>
      </c>
      <c r="AC33" s="308">
        <v>17.419370903886417</v>
      </c>
      <c r="AD33" s="308">
        <v>79.261999689678248</v>
      </c>
      <c r="AE33" s="308">
        <v>60.163831057414164</v>
      </c>
      <c r="AF33" s="308">
        <v>19.098168632264084</v>
      </c>
      <c r="AG33" s="308">
        <v>100</v>
      </c>
      <c r="AH33" s="308">
        <v>52.129991094706128</v>
      </c>
      <c r="AI33" s="308">
        <v>47.870008905293879</v>
      </c>
      <c r="AJ33" s="308">
        <v>38.881169449585833</v>
      </c>
      <c r="AK33" s="308">
        <v>8.9888394557080442</v>
      </c>
      <c r="AL33" s="308">
        <v>100</v>
      </c>
      <c r="AM33" s="308">
        <v>10.087870395500071</v>
      </c>
      <c r="AN33" s="308">
        <v>84.642951138777192</v>
      </c>
      <c r="AO33" s="308">
        <v>67.616779951424263</v>
      </c>
      <c r="AP33" s="337">
        <v>17.026171187352922</v>
      </c>
      <c r="AQ33" s="320">
        <f>Daten_BA!M33</f>
        <v>8.2512401089377487</v>
      </c>
      <c r="AR33" s="308">
        <f>Daten_BA!N33</f>
        <v>24.99105737107115</v>
      </c>
      <c r="AS33" s="308">
        <f>Daten_BA!O33</f>
        <v>4.9233926815913227</v>
      </c>
      <c r="AT33" s="308">
        <f>Daten_BA!P33</f>
        <v>5.1670078229796976</v>
      </c>
      <c r="AU33" s="308">
        <f>Daten_BA!Q33</f>
        <v>4.1381557371783551</v>
      </c>
      <c r="AV33" s="308">
        <v>0.75610409401436007</v>
      </c>
      <c r="AW33" s="308">
        <v>2.2906937890539156</v>
      </c>
      <c r="AX33" s="308">
        <v>0.61328737793017629</v>
      </c>
      <c r="AY33" s="308">
        <v>0.62617692477204545</v>
      </c>
      <c r="AZ33" s="308">
        <v>0.56589078699864326</v>
      </c>
      <c r="BA33" s="308">
        <v>5.7154702976554406</v>
      </c>
      <c r="BB33" s="308">
        <v>3.5144519978481092</v>
      </c>
      <c r="BC33" s="308">
        <v>8.1896033160892348</v>
      </c>
      <c r="BD33" s="308">
        <v>7.7187197689152081</v>
      </c>
      <c r="BE33" s="308">
        <v>10.105321507760085</v>
      </c>
      <c r="BF33" s="308">
        <v>39.668200323035478</v>
      </c>
      <c r="BG33" s="308">
        <v>43.90033768728788</v>
      </c>
      <c r="BH33" s="308">
        <v>35.782620689654422</v>
      </c>
      <c r="BI33" s="308">
        <v>38.377186940349702</v>
      </c>
      <c r="BJ33" s="308">
        <v>25.339617410587739</v>
      </c>
      <c r="BK33" s="308">
        <v>100</v>
      </c>
      <c r="BL33" s="308">
        <v>17.640360784883079</v>
      </c>
      <c r="BM33" s="308">
        <v>79.126923242997165</v>
      </c>
      <c r="BN33" s="308">
        <v>59.151964903109885</v>
      </c>
      <c r="BO33" s="308">
        <v>19.974958339887269</v>
      </c>
      <c r="BP33" s="308">
        <v>100</v>
      </c>
      <c r="BQ33" s="308">
        <v>54.323214125218421</v>
      </c>
      <c r="BR33" s="308">
        <v>45.676785874781579</v>
      </c>
      <c r="BS33" s="308">
        <v>36.544545323662959</v>
      </c>
      <c r="BT33" s="308">
        <v>9.1322405511186222</v>
      </c>
      <c r="BU33" s="308">
        <v>100</v>
      </c>
      <c r="BV33" s="308">
        <v>10.375893869390266</v>
      </c>
      <c r="BW33" s="308">
        <v>84.532008361084308</v>
      </c>
      <c r="BX33" s="308">
        <v>66.458545345376081</v>
      </c>
      <c r="BY33" s="312">
        <v>18.073463015708228</v>
      </c>
      <c r="BZ33" s="320">
        <f>Daten_BA!R33</f>
        <v>7.7765513378714441</v>
      </c>
      <c r="CA33" s="308">
        <f>Daten_BA!S33</f>
        <v>22.968027599162113</v>
      </c>
      <c r="CB33" s="308">
        <f>Daten_BA!T33</f>
        <v>4.7259913949442716</v>
      </c>
      <c r="CC33" s="308">
        <f>Daten_BA!U33</f>
        <v>4.9386726532450691</v>
      </c>
      <c r="CD33" s="308">
        <f>Daten_BA!V33</f>
        <v>4.08333029556516</v>
      </c>
      <c r="CE33" s="309">
        <v>0.7071022518096487</v>
      </c>
      <c r="CF33" s="309">
        <v>2.0212913956037148</v>
      </c>
      <c r="CG33" s="309">
        <v>0.57990628363864183</v>
      </c>
      <c r="CH33" s="309">
        <v>0.58606511243718939</v>
      </c>
      <c r="CI33" s="309">
        <v>0.55846555049983515</v>
      </c>
      <c r="CJ33" s="309">
        <v>6.0685382835574098</v>
      </c>
      <c r="CK33" s="309">
        <v>3.8791248800185349</v>
      </c>
      <c r="CL33" s="309">
        <v>8.6386266497581143</v>
      </c>
      <c r="CM33" s="309">
        <v>8.2198945056258204</v>
      </c>
      <c r="CN33" s="309">
        <v>10.174880763116279</v>
      </c>
      <c r="CO33" s="309">
        <v>36.701165192606233</v>
      </c>
      <c r="CP33" s="309">
        <v>43.321674499944287</v>
      </c>
      <c r="CQ33" s="309">
        <v>32.779133797918561</v>
      </c>
      <c r="CR33" s="309">
        <v>35.733489538744642</v>
      </c>
      <c r="CS33" s="309">
        <v>21.988150098749177</v>
      </c>
      <c r="CT33" s="309">
        <v>100</v>
      </c>
      <c r="CU33" s="309">
        <v>17.782387395713869</v>
      </c>
      <c r="CV33" s="309">
        <v>79.053832327675053</v>
      </c>
      <c r="CW33" s="309">
        <v>58.495118103494001</v>
      </c>
      <c r="CX33" s="309">
        <v>20.558714224181053</v>
      </c>
      <c r="CY33" s="309">
        <v>100</v>
      </c>
      <c r="CZ33" s="309">
        <v>52.261699904959244</v>
      </c>
      <c r="DA33" s="309">
        <v>47.738300095040756</v>
      </c>
      <c r="DB33" s="309">
        <v>37.368183583026259</v>
      </c>
      <c r="DC33" s="309">
        <v>10.370116512014494</v>
      </c>
      <c r="DD33" s="309">
        <v>100</v>
      </c>
      <c r="DE33" s="309">
        <v>10.812183515965915</v>
      </c>
      <c r="DF33" s="309">
        <v>84.247494898500108</v>
      </c>
      <c r="DG33" s="309">
        <v>65.447707461145114</v>
      </c>
      <c r="DH33" s="313">
        <v>18.799787437354993</v>
      </c>
      <c r="DI33" s="307">
        <f>Daten_BA!W33</f>
        <v>6.9908198332525577</v>
      </c>
      <c r="DJ33" s="308">
        <f>Daten_BA!X33</f>
        <v>22.11209422213042</v>
      </c>
      <c r="DK33" s="308">
        <f>Daten_BA!Y33</f>
        <v>3.8811372745044337</v>
      </c>
      <c r="DL33" s="308">
        <f>Daten_BA!Z33</f>
        <v>4.0482456232787793</v>
      </c>
      <c r="DM33" s="308">
        <f>Daten_BA!AA33</f>
        <v>3.3993936707429739</v>
      </c>
      <c r="DN33" s="309">
        <v>0.65680404248285607</v>
      </c>
      <c r="DO33" s="309">
        <v>2.211778441867549</v>
      </c>
      <c r="DP33" s="309">
        <v>0.48873671855341644</v>
      </c>
      <c r="DQ33" s="309">
        <v>0.48865724958819495</v>
      </c>
      <c r="DR33" s="309">
        <v>0.48900062885887108</v>
      </c>
      <c r="DS33" s="309">
        <v>6.3433137420181458</v>
      </c>
      <c r="DT33" s="309">
        <v>4.2818718633099069</v>
      </c>
      <c r="DU33" s="309">
        <v>8.9627352044570578</v>
      </c>
      <c r="DV33" s="309">
        <v>8.4962775789847989</v>
      </c>
      <c r="DW33" s="309">
        <v>10.567777323919252</v>
      </c>
      <c r="DX33" s="309">
        <v>36.636024147785065</v>
      </c>
      <c r="DY33" s="309">
        <v>39.840355136875502</v>
      </c>
      <c r="DZ33" s="309">
        <v>32.565478488967486</v>
      </c>
      <c r="EA33" s="309">
        <v>35.45735900962837</v>
      </c>
      <c r="EB33" s="309">
        <v>22.6373885839065</v>
      </c>
      <c r="EC33" s="309">
        <v>100</v>
      </c>
      <c r="ED33" s="309">
        <v>17.908117158618936</v>
      </c>
      <c r="EE33" s="309">
        <v>79.072949432859829</v>
      </c>
      <c r="EF33" s="309">
        <v>57.943609354883371</v>
      </c>
      <c r="EG33" s="309">
        <v>21.129340077976455</v>
      </c>
      <c r="EH33" s="309">
        <v>100</v>
      </c>
      <c r="EI33" s="309">
        <v>57.363223527715704</v>
      </c>
      <c r="EJ33" s="309">
        <v>42.636776472284296</v>
      </c>
      <c r="EK33" s="309">
        <v>32.869602825632519</v>
      </c>
      <c r="EL33" s="309">
        <v>9.7671736466517682</v>
      </c>
      <c r="EM33" s="309">
        <v>100</v>
      </c>
      <c r="EN33" s="309">
        <v>11.06607381681213</v>
      </c>
      <c r="EO33" s="309">
        <v>84.308584110694596</v>
      </c>
      <c r="EP33" s="309">
        <v>64.796876472164882</v>
      </c>
      <c r="EQ33" s="367">
        <v>19.511707638529707</v>
      </c>
      <c r="ER33" s="320">
        <f>Daten_BA!AB33</f>
        <v>6.4455356189385631</v>
      </c>
      <c r="ES33" s="308">
        <f>Daten_BA!AC33</f>
        <v>20.432698154468056</v>
      </c>
      <c r="ET33" s="308">
        <f>Daten_BA!AD33</f>
        <v>3.5349636579689614</v>
      </c>
      <c r="EU33" s="308">
        <f>Daten_BA!AE33</f>
        <v>3.684021478473714</v>
      </c>
      <c r="EV33" s="308">
        <f>Daten_BA!AF33</f>
        <v>3.1211834803307537</v>
      </c>
      <c r="EW33" s="309">
        <v>0.64034927031812905</v>
      </c>
      <c r="EX33" s="309">
        <v>2.1658928621063849</v>
      </c>
      <c r="EY33" s="309">
        <v>0.47162287579142509</v>
      </c>
      <c r="EZ33" s="309">
        <v>0.46769010841242786</v>
      </c>
      <c r="FA33" s="309">
        <v>0.48417852240088805</v>
      </c>
      <c r="FB33" s="309">
        <v>6.6891187152066722</v>
      </c>
      <c r="FC33" s="309">
        <v>4.4934341247904808</v>
      </c>
      <c r="FD33" s="309">
        <v>9.5489756026930586</v>
      </c>
      <c r="FE33" s="309">
        <v>8.8532819990186091</v>
      </c>
      <c r="FF33" s="309">
        <v>11.84153243360876</v>
      </c>
      <c r="FG33" s="309">
        <v>34.628294341760792</v>
      </c>
      <c r="FH33" s="309">
        <v>38.147551009061765</v>
      </c>
      <c r="FI33" s="309">
        <v>30.033257330408475</v>
      </c>
      <c r="FJ33" s="309">
        <v>33.162104784290193</v>
      </c>
      <c r="FK33" s="309">
        <v>19.781380038501958</v>
      </c>
      <c r="FL33" s="309">
        <v>100</v>
      </c>
      <c r="FM33" s="309">
        <v>17.846364459395527</v>
      </c>
      <c r="FN33" s="309">
        <v>79.151986856628483</v>
      </c>
      <c r="FO33" s="309">
        <v>57.482328224618314</v>
      </c>
      <c r="FP33" s="309">
        <v>21.669658632010162</v>
      </c>
      <c r="FQ33" s="309">
        <v>100</v>
      </c>
      <c r="FR33" s="309">
        <v>57.246598379452685</v>
      </c>
      <c r="FS33" s="309">
        <v>42.753401620547315</v>
      </c>
      <c r="FT33" s="309">
        <v>32.716709983183001</v>
      </c>
      <c r="FU33" s="309">
        <v>10.036691637364317</v>
      </c>
      <c r="FV33" s="309">
        <v>100</v>
      </c>
      <c r="FW33" s="309">
        <v>11.218346583643271</v>
      </c>
      <c r="FX33" s="309">
        <v>84.256282469296835</v>
      </c>
      <c r="FY33" s="309">
        <v>64.159725007630939</v>
      </c>
      <c r="FZ33" s="313">
        <v>20.096557461665888</v>
      </c>
      <c r="GA33" s="443">
        <f>Daten_BA!AG33</f>
        <v>7.2575368965178315</v>
      </c>
      <c r="GB33" s="227">
        <f>Daten_BA!AH33</f>
        <v>22.835074083673412</v>
      </c>
      <c r="GC33" s="227">
        <f>Daten_BA!AI33</f>
        <v>4.0159036333311873</v>
      </c>
      <c r="GD33" s="227">
        <f>Daten_BA!AJ33</f>
        <v>4.1695435304411816</v>
      </c>
      <c r="GE33" s="227">
        <f>Daten_BA!AK33</f>
        <v>3.6038379603809862</v>
      </c>
      <c r="GF33" s="444">
        <v>0.67251996829461613</v>
      </c>
      <c r="GG33" s="444">
        <v>2.3991074515291761</v>
      </c>
      <c r="GH33" s="444">
        <v>0.48326751488053765</v>
      </c>
      <c r="GI33" s="444">
        <v>0.47681607200298903</v>
      </c>
      <c r="GJ33" s="444">
        <v>0.50265065285017263</v>
      </c>
      <c r="GK33" s="444">
        <v>5.617051541852681</v>
      </c>
      <c r="GL33" s="444">
        <v>3.8611665780311166</v>
      </c>
      <c r="GM33" s="444">
        <v>7.8743917706733848</v>
      </c>
      <c r="GN33" s="444">
        <v>7.3480738390145701</v>
      </c>
      <c r="GO33" s="444">
        <v>9.5096739994701203</v>
      </c>
      <c r="GP33" s="444">
        <v>33.4570975522591</v>
      </c>
      <c r="GQ33" s="444">
        <v>37.460516121342152</v>
      </c>
      <c r="GR33" s="444">
        <v>28.324193342684207</v>
      </c>
      <c r="GS33" s="444">
        <v>31.074198988194734</v>
      </c>
      <c r="GT33" s="444">
        <v>19.790685504967033</v>
      </c>
      <c r="GU33" s="444">
        <v>100</v>
      </c>
      <c r="GV33" s="444">
        <v>17.838181460781879</v>
      </c>
      <c r="GW33" s="444">
        <v>78.878280228688041</v>
      </c>
      <c r="GX33" s="444">
        <v>56.570932209651318</v>
      </c>
      <c r="GY33" s="444">
        <v>22.307348019036716</v>
      </c>
      <c r="GZ33" s="444">
        <v>100</v>
      </c>
      <c r="HA33" s="444">
        <v>56.361446204743814</v>
      </c>
      <c r="HB33" s="444">
        <v>43.638553795256186</v>
      </c>
      <c r="HC33" s="444">
        <v>32.973145023719489</v>
      </c>
      <c r="HD33" s="444">
        <v>10.665408771536688</v>
      </c>
      <c r="HE33" s="444">
        <v>100</v>
      </c>
      <c r="HF33" s="444">
        <v>11.12242580680317</v>
      </c>
      <c r="HG33" s="444">
        <v>83.945435908945882</v>
      </c>
      <c r="HH33" s="444">
        <v>62.982479792066407</v>
      </c>
      <c r="HI33" s="445">
        <v>20.962956116879472</v>
      </c>
      <c r="HJ33" s="443">
        <f>Daten_BA!AL33</f>
        <v>6.7902874711761454</v>
      </c>
      <c r="HK33" s="227">
        <f>Daten_BA!AM33</f>
        <v>21.837080807851816</v>
      </c>
      <c r="HL33" s="227">
        <f>Daten_BA!AN33</f>
        <v>3.6651457982386026</v>
      </c>
      <c r="HM33" s="227">
        <f>Daten_BA!AO33</f>
        <v>3.8728607029355833</v>
      </c>
      <c r="HN33" s="227">
        <f>Daten_BA!AP33</f>
        <v>3.1304498801153158</v>
      </c>
      <c r="HO33" s="444">
        <v>0.56745044194627992</v>
      </c>
      <c r="HP33" s="444">
        <v>1.9784808898285353</v>
      </c>
      <c r="HQ33" s="444">
        <v>0.40284041480131855</v>
      </c>
      <c r="HR33" s="444">
        <v>0.39607333888089852</v>
      </c>
      <c r="HS33" s="444">
        <v>0.42197003119641036</v>
      </c>
      <c r="HT33" s="444">
        <v>6.2069778406412066</v>
      </c>
      <c r="HU33" s="444">
        <v>4.2237419407996208</v>
      </c>
      <c r="HV33" s="444">
        <v>8.8591196008710273</v>
      </c>
      <c r="HW33" s="444">
        <v>7.9954301465255204</v>
      </c>
      <c r="HX33" s="444">
        <v>11.594119673825391</v>
      </c>
      <c r="HY33" s="444">
        <v>41.123131051867936</v>
      </c>
      <c r="HZ33" s="444">
        <v>44.898107942061166</v>
      </c>
      <c r="IA33" s="444">
        <v>36.046479031172545</v>
      </c>
      <c r="IB33" s="444">
        <v>38.458421585780933</v>
      </c>
      <c r="IC33" s="444">
        <v>28.36530001759634</v>
      </c>
      <c r="ID33" s="444">
        <v>100</v>
      </c>
      <c r="IE33" s="444">
        <v>17.945761994692536</v>
      </c>
      <c r="IF33" s="444">
        <v>79.022964211907492</v>
      </c>
      <c r="IG33" s="444">
        <v>55.98786990425387</v>
      </c>
      <c r="IH33" s="444">
        <v>23.035094307653612</v>
      </c>
      <c r="II33" s="444">
        <v>100</v>
      </c>
      <c r="IJ33" s="444">
        <v>57.739488052187482</v>
      </c>
      <c r="IK33" s="444">
        <v>42.260511947812525</v>
      </c>
      <c r="IL33" s="444">
        <v>32.042827767141738</v>
      </c>
      <c r="IM33" s="444">
        <v>10.217684180670778</v>
      </c>
      <c r="IN33" s="444">
        <v>100</v>
      </c>
      <c r="IO33" s="444">
        <v>11.585323466198627</v>
      </c>
      <c r="IP33" s="444">
        <v>83.963033180158519</v>
      </c>
      <c r="IQ33" s="444">
        <v>62.022616500050923</v>
      </c>
      <c r="IR33" s="445">
        <v>21.940416680107596</v>
      </c>
      <c r="IS33" s="443">
        <f>Daten_BA!AQ33</f>
        <v>6.2762650387914976</v>
      </c>
      <c r="IT33" s="227">
        <f>Daten_BA!AR33</f>
        <v>20.393593613091472</v>
      </c>
      <c r="IU33" s="227">
        <f>Daten_BA!AS33</f>
        <v>3.3223164339490872</v>
      </c>
      <c r="IV33" s="227">
        <f>Daten_BA!AT33</f>
        <v>3.5041894152991637</v>
      </c>
      <c r="IW33" s="227">
        <f>Daten_BA!AU33</f>
        <v>2.8740113371725817</v>
      </c>
      <c r="IX33" s="444" t="s">
        <v>821</v>
      </c>
      <c r="IY33" s="444" t="s">
        <v>821</v>
      </c>
      <c r="IZ33" s="444" t="s">
        <v>821</v>
      </c>
      <c r="JA33" s="444" t="s">
        <v>821</v>
      </c>
      <c r="JB33" s="444" t="s">
        <v>821</v>
      </c>
      <c r="JC33" s="444" t="s">
        <v>821</v>
      </c>
      <c r="JD33" s="444" t="s">
        <v>821</v>
      </c>
      <c r="JE33" s="444" t="s">
        <v>821</v>
      </c>
      <c r="JF33" s="444" t="s">
        <v>821</v>
      </c>
      <c r="JG33" s="444" t="s">
        <v>821</v>
      </c>
      <c r="JH33" s="444" t="s">
        <v>821</v>
      </c>
      <c r="JI33" s="444" t="s">
        <v>821</v>
      </c>
      <c r="JJ33" s="444" t="s">
        <v>821</v>
      </c>
      <c r="JK33" s="444" t="s">
        <v>821</v>
      </c>
      <c r="JL33" s="444" t="s">
        <v>821</v>
      </c>
      <c r="JM33" s="444" t="s">
        <v>821</v>
      </c>
      <c r="JN33" s="444" t="s">
        <v>821</v>
      </c>
      <c r="JO33" s="444" t="s">
        <v>821</v>
      </c>
      <c r="JP33" s="444" t="s">
        <v>821</v>
      </c>
      <c r="JQ33" s="444" t="s">
        <v>821</v>
      </c>
      <c r="JR33" s="444" t="s">
        <v>821</v>
      </c>
      <c r="JS33" s="444" t="s">
        <v>821</v>
      </c>
      <c r="JT33" s="444" t="s">
        <v>821</v>
      </c>
      <c r="JU33" s="444" t="s">
        <v>821</v>
      </c>
      <c r="JV33" s="444" t="s">
        <v>821</v>
      </c>
      <c r="JW33" s="444" t="s">
        <v>821</v>
      </c>
      <c r="JX33" s="444" t="s">
        <v>821</v>
      </c>
      <c r="JY33" s="444" t="s">
        <v>821</v>
      </c>
      <c r="JZ33" s="444" t="s">
        <v>821</v>
      </c>
      <c r="KA33" s="445" t="s">
        <v>821</v>
      </c>
    </row>
    <row r="34" spans="1:287" s="1" customFormat="1" ht="12.65" customHeight="1" x14ac:dyDescent="0.2">
      <c r="A34" s="220"/>
      <c r="B34" s="219"/>
      <c r="C34" s="273"/>
      <c r="D34" s="276"/>
      <c r="E34" s="3" t="str">
        <f>Daten_BA!E34</f>
        <v>135</v>
      </c>
      <c r="F34" s="229" t="str">
        <f>Daten_BA!F34</f>
        <v>AA Lübeck</v>
      </c>
      <c r="G34" s="246"/>
      <c r="H34" s="320">
        <f>Daten_BA!H34</f>
        <v>8.0866503119471957</v>
      </c>
      <c r="I34" s="308">
        <f>Daten_BA!I34</f>
        <v>26.602440996241768</v>
      </c>
      <c r="J34" s="308">
        <f>Daten_BA!J34</f>
        <v>4.8768779313382193</v>
      </c>
      <c r="K34" s="308">
        <f>Daten_BA!K34</f>
        <v>5.2480242208343935</v>
      </c>
      <c r="L34" s="308">
        <f>Daten_BA!L34</f>
        <v>3.0274229881526908</v>
      </c>
      <c r="M34" s="308">
        <v>0.96595461569278318</v>
      </c>
      <c r="N34" s="308">
        <v>3.4438655268182941</v>
      </c>
      <c r="O34" s="308">
        <v>0.74798195209531615</v>
      </c>
      <c r="P34" s="308">
        <v>0.77415214026890045</v>
      </c>
      <c r="Q34" s="308">
        <v>0.5733535236959022</v>
      </c>
      <c r="R34" s="308">
        <v>7.5648376314441474</v>
      </c>
      <c r="S34" s="308">
        <v>4.8867244150040774</v>
      </c>
      <c r="T34" s="308">
        <v>10.384452978907408</v>
      </c>
      <c r="U34" s="308">
        <v>10.249655280652043</v>
      </c>
      <c r="V34" s="308">
        <v>11.556075221670078</v>
      </c>
      <c r="W34" s="308">
        <v>36.992970491674711</v>
      </c>
      <c r="X34" s="308">
        <v>41.638108627944106</v>
      </c>
      <c r="Y34" s="308">
        <v>31.858050206674616</v>
      </c>
      <c r="Z34" s="308">
        <v>32.355885495754343</v>
      </c>
      <c r="AA34" s="308">
        <v>27.554691298008549</v>
      </c>
      <c r="AB34" s="308">
        <v>100</v>
      </c>
      <c r="AC34" s="308">
        <v>15.460769572883832</v>
      </c>
      <c r="AD34" s="308">
        <v>81.235759284429122</v>
      </c>
      <c r="AE34" s="308">
        <v>66.956748994053001</v>
      </c>
      <c r="AF34" s="308">
        <v>14.279010290376092</v>
      </c>
      <c r="AG34" s="308">
        <v>100</v>
      </c>
      <c r="AH34" s="308">
        <v>52.575630016890642</v>
      </c>
      <c r="AI34" s="308">
        <v>47.424369983109358</v>
      </c>
      <c r="AJ34" s="308">
        <v>42.215868781122431</v>
      </c>
      <c r="AK34" s="308">
        <v>5.2085012019869215</v>
      </c>
      <c r="AL34" s="308">
        <v>100</v>
      </c>
      <c r="AM34" s="308">
        <v>9.4898840964451789</v>
      </c>
      <c r="AN34" s="308">
        <v>85.448020098598604</v>
      </c>
      <c r="AO34" s="308">
        <v>74.311535180498566</v>
      </c>
      <c r="AP34" s="337">
        <v>11.136484918100045</v>
      </c>
      <c r="AQ34" s="320">
        <f>Daten_BA!M34</f>
        <v>7.5239652279811668</v>
      </c>
      <c r="AR34" s="308">
        <f>Daten_BA!N34</f>
        <v>25.016824197143546</v>
      </c>
      <c r="AS34" s="308">
        <f>Daten_BA!O34</f>
        <v>4.5067956425216336</v>
      </c>
      <c r="AT34" s="308">
        <f>Daten_BA!P34</f>
        <v>4.8406880204500045</v>
      </c>
      <c r="AU34" s="308">
        <f>Daten_BA!Q34</f>
        <v>2.9097064109609794</v>
      </c>
      <c r="AV34" s="308">
        <v>0.88692337763878037</v>
      </c>
      <c r="AW34" s="308">
        <v>2.9590322870825676</v>
      </c>
      <c r="AX34" s="308">
        <v>0.70358573398534974</v>
      </c>
      <c r="AY34" s="308">
        <v>0.72421258305620617</v>
      </c>
      <c r="AZ34" s="308">
        <v>0.57401425502566261</v>
      </c>
      <c r="BA34" s="308">
        <v>7.6591838523858886</v>
      </c>
      <c r="BB34" s="308">
        <v>4.973838167435769</v>
      </c>
      <c r="BC34" s="308">
        <v>10.591588520702427</v>
      </c>
      <c r="BD34" s="308">
        <v>10.474944041488854</v>
      </c>
      <c r="BE34" s="308">
        <v>11.52975897688191</v>
      </c>
      <c r="BF34" s="308">
        <v>37.296472712555882</v>
      </c>
      <c r="BG34" s="308">
        <v>42.170015391654815</v>
      </c>
      <c r="BH34" s="308">
        <v>32.88125178308951</v>
      </c>
      <c r="BI34" s="308">
        <v>33.77595513667832</v>
      </c>
      <c r="BJ34" s="308">
        <v>25.763977596542233</v>
      </c>
      <c r="BK34" s="308">
        <v>100</v>
      </c>
      <c r="BL34" s="308">
        <v>15.261919301705495</v>
      </c>
      <c r="BM34" s="308">
        <v>81.394078679410981</v>
      </c>
      <c r="BN34" s="308">
        <v>66.459612159918578</v>
      </c>
      <c r="BO34" s="308">
        <v>14.934466519492398</v>
      </c>
      <c r="BP34" s="308">
        <v>100</v>
      </c>
      <c r="BQ34" s="308">
        <v>52.845006083910583</v>
      </c>
      <c r="BR34" s="308">
        <v>47.154993916089424</v>
      </c>
      <c r="BS34" s="308">
        <v>41.639340048748458</v>
      </c>
      <c r="BT34" s="308">
        <v>5.5156538673409683</v>
      </c>
      <c r="BU34" s="308">
        <v>100</v>
      </c>
      <c r="BV34" s="308">
        <v>9.7046564914041422</v>
      </c>
      <c r="BW34" s="308">
        <v>85.243265992679412</v>
      </c>
      <c r="BX34" s="308">
        <v>73.536744322342884</v>
      </c>
      <c r="BY34" s="312">
        <v>11.706521670336537</v>
      </c>
      <c r="BZ34" s="320">
        <f>Daten_BA!R34</f>
        <v>7.1583608448370368</v>
      </c>
      <c r="CA34" s="308">
        <f>Daten_BA!S34</f>
        <v>23.915190272916835</v>
      </c>
      <c r="CB34" s="308">
        <f>Daten_BA!T34</f>
        <v>4.2938641490806759</v>
      </c>
      <c r="CC34" s="308">
        <f>Daten_BA!U34</f>
        <v>4.5857750345034436</v>
      </c>
      <c r="CD34" s="308">
        <f>Daten_BA!V34</f>
        <v>2.9724200785191952</v>
      </c>
      <c r="CE34" s="309">
        <v>0.85996867896391271</v>
      </c>
      <c r="CF34" s="309">
        <v>2.7829945510586369</v>
      </c>
      <c r="CG34" s="309">
        <v>0.68404641733029448</v>
      </c>
      <c r="CH34" s="309">
        <v>0.70427747765654802</v>
      </c>
      <c r="CI34" s="309">
        <v>0.56309930288224674</v>
      </c>
      <c r="CJ34" s="309">
        <v>7.8408828380621491</v>
      </c>
      <c r="CK34" s="309">
        <v>5.1557959224891903</v>
      </c>
      <c r="CL34" s="309">
        <v>11.017591308098634</v>
      </c>
      <c r="CM34" s="309">
        <v>10.946678566195629</v>
      </c>
      <c r="CN34" s="309">
        <v>11.51475532312333</v>
      </c>
      <c r="CO34" s="309">
        <v>35.325042640930533</v>
      </c>
      <c r="CP34" s="309">
        <v>41.742683920815146</v>
      </c>
      <c r="CQ34" s="309">
        <v>31.281816688951636</v>
      </c>
      <c r="CR34" s="309">
        <v>32.503621050371585</v>
      </c>
      <c r="CS34" s="309">
        <v>22.759588400372476</v>
      </c>
      <c r="CT34" s="309">
        <v>100</v>
      </c>
      <c r="CU34" s="309">
        <v>15.318915140835154</v>
      </c>
      <c r="CV34" s="309">
        <v>81.413297551526796</v>
      </c>
      <c r="CW34" s="309">
        <v>66.137122616471345</v>
      </c>
      <c r="CX34" s="309">
        <v>15.276174935055453</v>
      </c>
      <c r="CY34" s="309">
        <v>100</v>
      </c>
      <c r="CZ34" s="309">
        <v>51.895697139757068</v>
      </c>
      <c r="DA34" s="309">
        <v>48.104302860242939</v>
      </c>
      <c r="DB34" s="309">
        <v>41.929915163685962</v>
      </c>
      <c r="DC34" s="309">
        <v>6.1743876965569742</v>
      </c>
      <c r="DD34" s="309">
        <v>100</v>
      </c>
      <c r="DE34" s="309">
        <v>9.9735107016834501</v>
      </c>
      <c r="DF34" s="309">
        <v>85.141359538119644</v>
      </c>
      <c r="DG34" s="309">
        <v>72.940465286379435</v>
      </c>
      <c r="DH34" s="313">
        <v>12.200894251740214</v>
      </c>
      <c r="DI34" s="307">
        <f>Daten_BA!W34</f>
        <v>6.5211169118028662</v>
      </c>
      <c r="DJ34" s="308">
        <f>Daten_BA!X34</f>
        <v>23.240568644310667</v>
      </c>
      <c r="DK34" s="308">
        <f>Daten_BA!Y34</f>
        <v>3.6425421608445796</v>
      </c>
      <c r="DL34" s="308">
        <f>Daten_BA!Z34</f>
        <v>3.8782208431540406</v>
      </c>
      <c r="DM34" s="308">
        <f>Daten_BA!AA34</f>
        <v>2.6129509429807003</v>
      </c>
      <c r="DN34" s="309">
        <v>0.81393173130897334</v>
      </c>
      <c r="DO34" s="309">
        <v>3.0399119450494143</v>
      </c>
      <c r="DP34" s="309">
        <v>0.59078360943265484</v>
      </c>
      <c r="DQ34" s="309">
        <v>0.60793640603671262</v>
      </c>
      <c r="DR34" s="309">
        <v>0.49316614498354061</v>
      </c>
      <c r="DS34" s="309">
        <v>8.3065405374035564</v>
      </c>
      <c r="DT34" s="309">
        <v>5.6840467257844232</v>
      </c>
      <c r="DU34" s="309">
        <v>11.437533471042768</v>
      </c>
      <c r="DV34" s="309">
        <v>11.085952892051704</v>
      </c>
      <c r="DW34" s="309">
        <v>13.734152900498897</v>
      </c>
      <c r="DX34" s="309">
        <v>34.559498004755703</v>
      </c>
      <c r="DY34" s="309">
        <v>37.8038324688128</v>
      </c>
      <c r="DZ34" s="309">
        <v>30.686287109625855</v>
      </c>
      <c r="EA34" s="309">
        <v>32.329075994245031</v>
      </c>
      <c r="EB34" s="309">
        <v>20.034625372699047</v>
      </c>
      <c r="EC34" s="309">
        <v>100</v>
      </c>
      <c r="ED34" s="309">
        <v>15.331253491446736</v>
      </c>
      <c r="EE34" s="309">
        <v>81.644843104663721</v>
      </c>
      <c r="EF34" s="309">
        <v>65.743281081156141</v>
      </c>
      <c r="EG34" s="309">
        <v>15.901562023507582</v>
      </c>
      <c r="EH34" s="309">
        <v>100</v>
      </c>
      <c r="EI34" s="309">
        <v>55.5765881729386</v>
      </c>
      <c r="EJ34" s="309">
        <v>44.423411827061408</v>
      </c>
      <c r="EK34" s="309">
        <v>38.275157113651851</v>
      </c>
      <c r="EL34" s="309">
        <v>6.1482547134095542</v>
      </c>
      <c r="EM34" s="309">
        <v>100</v>
      </c>
      <c r="EN34" s="309">
        <v>10.191188521219733</v>
      </c>
      <c r="EO34" s="309">
        <v>85.332186956580912</v>
      </c>
      <c r="EP34" s="309">
        <v>72.579008274103742</v>
      </c>
      <c r="EQ34" s="367">
        <v>12.753178682477174</v>
      </c>
      <c r="ER34" s="320">
        <f>Daten_BA!AB34</f>
        <v>6.1798631670667374</v>
      </c>
      <c r="ES34" s="308">
        <f>Daten_BA!AC34</f>
        <v>22.126603250342654</v>
      </c>
      <c r="ET34" s="308">
        <f>Daten_BA!AD34</f>
        <v>3.4185972056887257</v>
      </c>
      <c r="EU34" s="308">
        <f>Daten_BA!AE34</f>
        <v>3.645559488945521</v>
      </c>
      <c r="EV34" s="308">
        <f>Daten_BA!AF34</f>
        <v>2.4659557329635642</v>
      </c>
      <c r="EW34" s="309">
        <v>0.79198622460326384</v>
      </c>
      <c r="EX34" s="309">
        <v>2.9495105084924269</v>
      </c>
      <c r="EY34" s="309">
        <v>0.57151587592090491</v>
      </c>
      <c r="EZ34" s="309">
        <v>0.58361755200901222</v>
      </c>
      <c r="FA34" s="309">
        <v>0.50625280224017</v>
      </c>
      <c r="FB34" s="309">
        <v>8.2455724080867814</v>
      </c>
      <c r="FC34" s="309">
        <v>5.675819544869829</v>
      </c>
      <c r="FD34" s="309">
        <v>11.366025934812434</v>
      </c>
      <c r="FE34" s="309">
        <v>11.091992679378615</v>
      </c>
      <c r="FF34" s="309">
        <v>13.073998245100906</v>
      </c>
      <c r="FG34" s="309">
        <v>32.857360793286347</v>
      </c>
      <c r="FH34" s="309">
        <v>36.497787069367384</v>
      </c>
      <c r="FI34" s="309">
        <v>28.432512848254106</v>
      </c>
      <c r="FJ34" s="309">
        <v>30.037061465497029</v>
      </c>
      <c r="FK34" s="309">
        <v>18.475930617812573</v>
      </c>
      <c r="FL34" s="309">
        <v>100</v>
      </c>
      <c r="FM34" s="309">
        <v>15.508165738485967</v>
      </c>
      <c r="FN34" s="309">
        <v>81.548404923170906</v>
      </c>
      <c r="FO34" s="309">
        <v>65.365011138074337</v>
      </c>
      <c r="FP34" s="309">
        <v>16.183393785096563</v>
      </c>
      <c r="FQ34" s="309">
        <v>100</v>
      </c>
      <c r="FR34" s="309">
        <v>55.811321404166506</v>
      </c>
      <c r="FS34" s="309">
        <v>44.188678595833501</v>
      </c>
      <c r="FT34" s="309">
        <v>37.75610551130066</v>
      </c>
      <c r="FU34" s="309">
        <v>6.4325730845328417</v>
      </c>
      <c r="FV34" s="309">
        <v>100</v>
      </c>
      <c r="FW34" s="309">
        <v>10.306557727320209</v>
      </c>
      <c r="FX34" s="309">
        <v>85.385768258107291</v>
      </c>
      <c r="FY34" s="309">
        <v>72.029415228061694</v>
      </c>
      <c r="FZ34" s="313">
        <v>13.356353030045584</v>
      </c>
      <c r="GA34" s="443">
        <f>Daten_BA!AG34</f>
        <v>6.8575492594914351</v>
      </c>
      <c r="GB34" s="227">
        <f>Daten_BA!AH34</f>
        <v>24.44741888276009</v>
      </c>
      <c r="GC34" s="227">
        <f>Daten_BA!AI34</f>
        <v>3.7761689004284844</v>
      </c>
      <c r="GD34" s="227">
        <f>Daten_BA!AJ34</f>
        <v>4.0295631828084479</v>
      </c>
      <c r="GE34" s="227">
        <f>Daten_BA!AK34</f>
        <v>2.7447435685947825</v>
      </c>
      <c r="GF34" s="444">
        <v>0.78679216698832166</v>
      </c>
      <c r="GG34" s="444">
        <v>3.1201579233350594</v>
      </c>
      <c r="GH34" s="444">
        <v>0.55284489629068823</v>
      </c>
      <c r="GI34" s="444">
        <v>0.56762041151097353</v>
      </c>
      <c r="GJ34" s="444">
        <v>0.47759924520447988</v>
      </c>
      <c r="GK34" s="444">
        <v>7.2383949645947911</v>
      </c>
      <c r="GL34" s="444">
        <v>5.0453914128706501</v>
      </c>
      <c r="GM34" s="444">
        <v>9.9211045364891515</v>
      </c>
      <c r="GN34" s="444">
        <v>9.625922250506969</v>
      </c>
      <c r="GO34" s="444">
        <v>11.692121839675556</v>
      </c>
      <c r="GP34" s="444">
        <v>32.223666672151047</v>
      </c>
      <c r="GQ34" s="444">
        <v>35.477606142997999</v>
      </c>
      <c r="GR34" s="444">
        <v>28.235811272832233</v>
      </c>
      <c r="GS34" s="444">
        <v>29.631107816864361</v>
      </c>
      <c r="GT34" s="444">
        <v>19.897785349227256</v>
      </c>
      <c r="GU34" s="444">
        <v>100</v>
      </c>
      <c r="GV34" s="444">
        <v>15.641692185742773</v>
      </c>
      <c r="GW34" s="444">
        <v>81.169601903799204</v>
      </c>
      <c r="GX34" s="444">
        <v>64.529773905616054</v>
      </c>
      <c r="GY34" s="444">
        <v>16.639827998183154</v>
      </c>
      <c r="GZ34" s="444">
        <v>100</v>
      </c>
      <c r="HA34" s="444">
        <v>56.264382510866781</v>
      </c>
      <c r="HB34" s="444">
        <v>43.735617489133219</v>
      </c>
      <c r="HC34" s="444">
        <v>37.330605983124521</v>
      </c>
      <c r="HD34" s="444">
        <v>6.4050115060086936</v>
      </c>
      <c r="HE34" s="444">
        <v>100</v>
      </c>
      <c r="HF34" s="444">
        <v>10.114065319942174</v>
      </c>
      <c r="HG34" s="444">
        <v>85.235001661133978</v>
      </c>
      <c r="HH34" s="444">
        <v>71.245057784409454</v>
      </c>
      <c r="HI34" s="445">
        <v>13.989943876724507</v>
      </c>
      <c r="HJ34" s="443">
        <f>Daten_BA!AL34</f>
        <v>6.6454588025337076</v>
      </c>
      <c r="HK34" s="227">
        <f>Daten_BA!AM34</f>
        <v>23.673432053204429</v>
      </c>
      <c r="HL34" s="227">
        <f>Daten_BA!AN34</f>
        <v>3.6324995577813421</v>
      </c>
      <c r="HM34" s="227">
        <f>Daten_BA!AO34</f>
        <v>3.8871991134340553</v>
      </c>
      <c r="HN34" s="227">
        <f>Daten_BA!AP34</f>
        <v>2.6313469054250418</v>
      </c>
      <c r="HO34" s="444">
        <v>0.64919072968758407</v>
      </c>
      <c r="HP34" s="444">
        <v>2.5057198180932896</v>
      </c>
      <c r="HQ34" s="444">
        <v>0.45039209093443888</v>
      </c>
      <c r="HR34" s="444">
        <v>0.4540793230836499</v>
      </c>
      <c r="HS34" s="444">
        <v>0.4327183769942235</v>
      </c>
      <c r="HT34" s="444">
        <v>7.0576251455180596</v>
      </c>
      <c r="HU34" s="444">
        <v>5.0262573217531603</v>
      </c>
      <c r="HV34" s="444">
        <v>9.5828310227044398</v>
      </c>
      <c r="HW34" s="444">
        <v>9.1554272925377855</v>
      </c>
      <c r="HX34" s="444">
        <v>12.060430180949542</v>
      </c>
      <c r="HY34" s="444">
        <v>39.993771763440158</v>
      </c>
      <c r="HZ34" s="444">
        <v>44.16587682555172</v>
      </c>
      <c r="IA34" s="444">
        <v>34.787318092617177</v>
      </c>
      <c r="IB34" s="444">
        <v>36.255134812160428</v>
      </c>
      <c r="IC34" s="444">
        <v>26.264203313380175</v>
      </c>
      <c r="ID34" s="444">
        <v>100</v>
      </c>
      <c r="IE34" s="444">
        <v>15.79360499582593</v>
      </c>
      <c r="IF34" s="444">
        <v>81.328878349313598</v>
      </c>
      <c r="IG34" s="444">
        <v>64.220507152214864</v>
      </c>
      <c r="IH34" s="444">
        <v>17.10837119709873</v>
      </c>
      <c r="II34" s="444">
        <v>100</v>
      </c>
      <c r="IJ34" s="444">
        <v>55.793554314137118</v>
      </c>
      <c r="IK34" s="444">
        <v>44.206445685862896</v>
      </c>
      <c r="IL34" s="444">
        <v>37.761178099195057</v>
      </c>
      <c r="IM34" s="444">
        <v>6.4452675866678284</v>
      </c>
      <c r="IN34" s="444">
        <v>100</v>
      </c>
      <c r="IO34" s="444">
        <v>10.572648107641303</v>
      </c>
      <c r="IP34" s="444">
        <v>85.318947310974607</v>
      </c>
      <c r="IQ34" s="444">
        <v>70.59156753365346</v>
      </c>
      <c r="IR34" s="445">
        <v>14.727379777321136</v>
      </c>
      <c r="IS34" s="443">
        <f>Daten_BA!AQ34</f>
        <v>6.1451748565021838</v>
      </c>
      <c r="IT34" s="227">
        <f>Daten_BA!AR34</f>
        <v>22.517760978145773</v>
      </c>
      <c r="IU34" s="227">
        <f>Daten_BA!AS34</f>
        <v>3.1992527448972812</v>
      </c>
      <c r="IV34" s="227">
        <f>Daten_BA!AT34</f>
        <v>3.3849178438154648</v>
      </c>
      <c r="IW34" s="227">
        <f>Daten_BA!AU34</f>
        <v>2.4947589233738898</v>
      </c>
      <c r="IX34" s="444" t="s">
        <v>821</v>
      </c>
      <c r="IY34" s="444" t="s">
        <v>821</v>
      </c>
      <c r="IZ34" s="444" t="s">
        <v>821</v>
      </c>
      <c r="JA34" s="444" t="s">
        <v>821</v>
      </c>
      <c r="JB34" s="444" t="s">
        <v>821</v>
      </c>
      <c r="JC34" s="444" t="s">
        <v>821</v>
      </c>
      <c r="JD34" s="444" t="s">
        <v>821</v>
      </c>
      <c r="JE34" s="444" t="s">
        <v>821</v>
      </c>
      <c r="JF34" s="444" t="s">
        <v>821</v>
      </c>
      <c r="JG34" s="444" t="s">
        <v>821</v>
      </c>
      <c r="JH34" s="444" t="s">
        <v>821</v>
      </c>
      <c r="JI34" s="444" t="s">
        <v>821</v>
      </c>
      <c r="JJ34" s="444" t="s">
        <v>821</v>
      </c>
      <c r="JK34" s="444" t="s">
        <v>821</v>
      </c>
      <c r="JL34" s="444" t="s">
        <v>821</v>
      </c>
      <c r="JM34" s="444" t="s">
        <v>821</v>
      </c>
      <c r="JN34" s="444" t="s">
        <v>821</v>
      </c>
      <c r="JO34" s="444" t="s">
        <v>821</v>
      </c>
      <c r="JP34" s="444" t="s">
        <v>821</v>
      </c>
      <c r="JQ34" s="444" t="s">
        <v>821</v>
      </c>
      <c r="JR34" s="444" t="s">
        <v>821</v>
      </c>
      <c r="JS34" s="444" t="s">
        <v>821</v>
      </c>
      <c r="JT34" s="444" t="s">
        <v>821</v>
      </c>
      <c r="JU34" s="444" t="s">
        <v>821</v>
      </c>
      <c r="JV34" s="444" t="s">
        <v>821</v>
      </c>
      <c r="JW34" s="444" t="s">
        <v>821</v>
      </c>
      <c r="JX34" s="444" t="s">
        <v>821</v>
      </c>
      <c r="JY34" s="444" t="s">
        <v>821</v>
      </c>
      <c r="JZ34" s="444" t="s">
        <v>821</v>
      </c>
      <c r="KA34" s="445" t="s">
        <v>821</v>
      </c>
    </row>
    <row r="35" spans="1:287" s="1" customFormat="1" ht="12.65" customHeight="1" x14ac:dyDescent="0.2">
      <c r="A35" s="220"/>
      <c r="B35" s="219"/>
      <c r="C35" s="273"/>
      <c r="D35" s="276"/>
      <c r="E35" s="3" t="str">
        <f>Daten_BA!E35</f>
        <v>139</v>
      </c>
      <c r="F35" s="229" t="str">
        <f>Daten_BA!F35</f>
        <v>AA Neumünster</v>
      </c>
      <c r="G35" s="246"/>
      <c r="H35" s="320">
        <f>Daten_BA!H35</f>
        <v>6.3942229599372551</v>
      </c>
      <c r="I35" s="308">
        <f>Daten_BA!I35</f>
        <v>23.390602705160717</v>
      </c>
      <c r="J35" s="308">
        <f>Daten_BA!J35</f>
        <v>3.8533924674362505</v>
      </c>
      <c r="K35" s="308">
        <f>Daten_BA!K35</f>
        <v>4.1969071718311044</v>
      </c>
      <c r="L35" s="308">
        <f>Daten_BA!L35</f>
        <v>2.1413495061598016</v>
      </c>
      <c r="M35" s="308">
        <v>0.72768274025948221</v>
      </c>
      <c r="N35" s="308">
        <v>3.0108190051642985</v>
      </c>
      <c r="O35" s="308">
        <v>0.55558826695277497</v>
      </c>
      <c r="P35" s="308">
        <v>0.58170455258766507</v>
      </c>
      <c r="Q35" s="308">
        <v>0.37621488867922465</v>
      </c>
      <c r="R35" s="308">
        <v>7.6511912034208915</v>
      </c>
      <c r="S35" s="308">
        <v>4.9277812379511818</v>
      </c>
      <c r="T35" s="308">
        <v>10.396148273893958</v>
      </c>
      <c r="U35" s="308">
        <v>10.209808253640535</v>
      </c>
      <c r="V35" s="308">
        <v>12.22327640733713</v>
      </c>
      <c r="W35" s="308">
        <v>37.249605793376858</v>
      </c>
      <c r="X35" s="308">
        <v>41.179002359784256</v>
      </c>
      <c r="Y35" s="308">
        <v>33.122145277738227</v>
      </c>
      <c r="Z35" s="308">
        <v>33.519044911882837</v>
      </c>
      <c r="AA35" s="308">
        <v>29.246629659005286</v>
      </c>
      <c r="AB35" s="308">
        <v>100</v>
      </c>
      <c r="AC35" s="308">
        <v>13.663113394697298</v>
      </c>
      <c r="AD35" s="308">
        <v>82.951482967164708</v>
      </c>
      <c r="AE35" s="308">
        <v>68.439527885586429</v>
      </c>
      <c r="AF35" s="308">
        <v>14.511955081578282</v>
      </c>
      <c r="AG35" s="308">
        <v>100</v>
      </c>
      <c r="AH35" s="308">
        <v>50.209301249943827</v>
      </c>
      <c r="AI35" s="308">
        <v>49.79069875005618</v>
      </c>
      <c r="AJ35" s="308">
        <v>45.15237045530953</v>
      </c>
      <c r="AK35" s="308">
        <v>4.638328294746648</v>
      </c>
      <c r="AL35" s="308">
        <v>100</v>
      </c>
      <c r="AM35" s="308">
        <v>8.1788986957600294</v>
      </c>
      <c r="AN35" s="308">
        <v>86.652460563089235</v>
      </c>
      <c r="AO35" s="308">
        <v>75.639544545863089</v>
      </c>
      <c r="AP35" s="337">
        <v>11.012916017226161</v>
      </c>
      <c r="AQ35" s="320">
        <f>Daten_BA!M35</f>
        <v>5.9810646514013897</v>
      </c>
      <c r="AR35" s="308">
        <f>Daten_BA!N35</f>
        <v>22.556320296387955</v>
      </c>
      <c r="AS35" s="308">
        <f>Daten_BA!O35</f>
        <v>3.5014447918186313</v>
      </c>
      <c r="AT35" s="308">
        <f>Daten_BA!P35</f>
        <v>3.8100281338169966</v>
      </c>
      <c r="AU35" s="308">
        <f>Daten_BA!Q35</f>
        <v>2.0194414104976528</v>
      </c>
      <c r="AV35" s="308">
        <v>0.69593415857699725</v>
      </c>
      <c r="AW35" s="308">
        <v>2.864524917821468</v>
      </c>
      <c r="AX35" s="308">
        <v>0.52808391120716081</v>
      </c>
      <c r="AY35" s="308">
        <v>0.54336674482478176</v>
      </c>
      <c r="AZ35" s="308">
        <v>0.4261941933895827</v>
      </c>
      <c r="BA35" s="308">
        <v>7.3962369208639771</v>
      </c>
      <c r="BB35" s="308">
        <v>4.7655708676572788</v>
      </c>
      <c r="BC35" s="308">
        <v>10.282113237118654</v>
      </c>
      <c r="BD35" s="308">
        <v>9.9255178412858793</v>
      </c>
      <c r="BE35" s="308">
        <v>13.523307527589292</v>
      </c>
      <c r="BF35" s="308">
        <v>36.052586568811655</v>
      </c>
      <c r="BG35" s="308">
        <v>40.872078567877665</v>
      </c>
      <c r="BH35" s="308">
        <v>31.892604183823899</v>
      </c>
      <c r="BI35" s="308">
        <v>32.409151593847255</v>
      </c>
      <c r="BJ35" s="308">
        <v>27.209418006960412</v>
      </c>
      <c r="BK35" s="308">
        <v>100</v>
      </c>
      <c r="BL35" s="308">
        <v>13.619649009239431</v>
      </c>
      <c r="BM35" s="308">
        <v>83.045855480706493</v>
      </c>
      <c r="BN35" s="308">
        <v>68.059826325373947</v>
      </c>
      <c r="BO35" s="308">
        <v>14.986029155332561</v>
      </c>
      <c r="BP35" s="308">
        <v>100</v>
      </c>
      <c r="BQ35" s="308">
        <v>53.735803476025865</v>
      </c>
      <c r="BR35" s="308">
        <v>46.264196523974135</v>
      </c>
      <c r="BS35" s="308">
        <v>41.605723901021733</v>
      </c>
      <c r="BT35" s="308">
        <v>4.6584726229523961</v>
      </c>
      <c r="BU35" s="308">
        <v>100</v>
      </c>
      <c r="BV35" s="308">
        <v>8.319560019815615</v>
      </c>
      <c r="BW35" s="308">
        <v>86.656358780214447</v>
      </c>
      <c r="BX35" s="308">
        <v>75.353756789172948</v>
      </c>
      <c r="BY35" s="312">
        <v>11.302601991041493</v>
      </c>
      <c r="BZ35" s="320">
        <f>Daten_BA!R35</f>
        <v>5.8887132719885962</v>
      </c>
      <c r="CA35" s="308">
        <f>Daten_BA!S35</f>
        <v>22.247701760202865</v>
      </c>
      <c r="CB35" s="308">
        <f>Daten_BA!T35</f>
        <v>3.4396932910760096</v>
      </c>
      <c r="CC35" s="308">
        <f>Daten_BA!U35</f>
        <v>3.7401122822718276</v>
      </c>
      <c r="CD35" s="308">
        <f>Daten_BA!V35</f>
        <v>2.0582975973172397</v>
      </c>
      <c r="CE35" s="309">
        <v>0.63846903089449414</v>
      </c>
      <c r="CF35" s="309">
        <v>2.4731356142157996</v>
      </c>
      <c r="CG35" s="309">
        <v>0.49340027624497523</v>
      </c>
      <c r="CH35" s="309">
        <v>0.50818102796427755</v>
      </c>
      <c r="CI35" s="309">
        <v>0.39896530052565482</v>
      </c>
      <c r="CJ35" s="309">
        <v>7.1336760925449649</v>
      </c>
      <c r="CK35" s="309">
        <v>4.9044083831549168</v>
      </c>
      <c r="CL35" s="309">
        <v>9.8616426258464696</v>
      </c>
      <c r="CM35" s="309">
        <v>9.7713942819535795</v>
      </c>
      <c r="CN35" s="309">
        <v>10.627463863338411</v>
      </c>
      <c r="CO35" s="309">
        <v>34.103087923312117</v>
      </c>
      <c r="CP35" s="309">
        <v>40.989295664499728</v>
      </c>
      <c r="CQ35" s="309">
        <v>30.11754886276643</v>
      </c>
      <c r="CR35" s="309">
        <v>30.77851304009312</v>
      </c>
      <c r="CS35" s="309">
        <v>24.57571801566419</v>
      </c>
      <c r="CT35" s="309">
        <v>100</v>
      </c>
      <c r="CU35" s="309">
        <v>13.973316263309968</v>
      </c>
      <c r="CV35" s="309">
        <v>82.719364957819906</v>
      </c>
      <c r="CW35" s="309">
        <v>67.640086028221802</v>
      </c>
      <c r="CX35" s="309">
        <v>15.079278929598102</v>
      </c>
      <c r="CY35" s="309">
        <v>100</v>
      </c>
      <c r="CZ35" s="309">
        <v>52.461049243542412</v>
      </c>
      <c r="DA35" s="309">
        <v>47.538950756457574</v>
      </c>
      <c r="DB35" s="309">
        <v>42.277908542661095</v>
      </c>
      <c r="DC35" s="309">
        <v>5.2610422137964781</v>
      </c>
      <c r="DD35" s="309">
        <v>100</v>
      </c>
      <c r="DE35" s="309">
        <v>8.5610414060461597</v>
      </c>
      <c r="DF35" s="309">
        <v>86.490196191525015</v>
      </c>
      <c r="DG35" s="309">
        <v>74.785012826069618</v>
      </c>
      <c r="DH35" s="313">
        <v>11.705183365455404</v>
      </c>
      <c r="DI35" s="307">
        <f>Daten_BA!W35</f>
        <v>5.2612161212867798</v>
      </c>
      <c r="DJ35" s="308">
        <f>Daten_BA!X35</f>
        <v>20.850265295074713</v>
      </c>
      <c r="DK35" s="308">
        <f>Daten_BA!Y35</f>
        <v>2.8638342408694104</v>
      </c>
      <c r="DL35" s="308">
        <f>Daten_BA!Z35</f>
        <v>3.0770839206356677</v>
      </c>
      <c r="DM35" s="308">
        <f>Daten_BA!AA35</f>
        <v>1.9033643746595057</v>
      </c>
      <c r="DN35" s="309">
        <v>0.60370385142051874</v>
      </c>
      <c r="DO35" s="309">
        <v>2.6498612079445536</v>
      </c>
      <c r="DP35" s="309">
        <v>0.42952262800086</v>
      </c>
      <c r="DQ35" s="309">
        <v>0.44214671522772991</v>
      </c>
      <c r="DR35" s="309">
        <v>0.35177700265086975</v>
      </c>
      <c r="DS35" s="309">
        <v>7.7981060638581541</v>
      </c>
      <c r="DT35" s="309">
        <v>5.5413803359265463</v>
      </c>
      <c r="DU35" s="309">
        <v>10.530323219248325</v>
      </c>
      <c r="DV35" s="309">
        <v>10.494801236462497</v>
      </c>
      <c r="DW35" s="309">
        <v>10.792284393432169</v>
      </c>
      <c r="DX35" s="309">
        <v>33.641635533055954</v>
      </c>
      <c r="DY35" s="309">
        <v>37.523686205154362</v>
      </c>
      <c r="DZ35" s="309">
        <v>28.941547575540604</v>
      </c>
      <c r="EA35" s="309">
        <v>29.879902872268811</v>
      </c>
      <c r="EB35" s="309">
        <v>22.108951895493973</v>
      </c>
      <c r="EC35" s="309">
        <v>100</v>
      </c>
      <c r="ED35" s="309">
        <v>13.888774296251787</v>
      </c>
      <c r="EE35" s="309">
        <v>82.948996244166665</v>
      </c>
      <c r="EF35" s="309">
        <v>67.335058641464258</v>
      </c>
      <c r="EG35" s="309">
        <v>15.613937602702402</v>
      </c>
      <c r="EH35" s="309">
        <v>100</v>
      </c>
      <c r="EI35" s="309">
        <v>55.609704417840874</v>
      </c>
      <c r="EJ35" s="309">
        <v>44.390295582159126</v>
      </c>
      <c r="EK35" s="309">
        <v>39.00836953067062</v>
      </c>
      <c r="EL35" s="309">
        <v>5.3819260514885041</v>
      </c>
      <c r="EM35" s="309">
        <v>100</v>
      </c>
      <c r="EN35" s="309">
        <v>8.7512141821480682</v>
      </c>
      <c r="EO35" s="309">
        <v>86.563267531248783</v>
      </c>
      <c r="EP35" s="309">
        <v>74.470917021359156</v>
      </c>
      <c r="EQ35" s="367">
        <v>12.092350509889632</v>
      </c>
      <c r="ER35" s="320">
        <f>Daten_BA!AB35</f>
        <v>4.8531579094665602</v>
      </c>
      <c r="ES35" s="308">
        <f>Daten_BA!AC35</f>
        <v>19.489706428822924</v>
      </c>
      <c r="ET35" s="308">
        <f>Daten_BA!AD35</f>
        <v>2.5832567582689618</v>
      </c>
      <c r="EU35" s="308">
        <f>Daten_BA!AE35</f>
        <v>2.7593654915256902</v>
      </c>
      <c r="EV35" s="308">
        <f>Daten_BA!AF35</f>
        <v>1.8139281061598922</v>
      </c>
      <c r="EW35" s="309">
        <v>0.59904080488980993</v>
      </c>
      <c r="EX35" s="309">
        <v>2.6433557800480818</v>
      </c>
      <c r="EY35" s="309">
        <v>0.41505471755792006</v>
      </c>
      <c r="EZ35" s="309">
        <v>0.42705881498143211</v>
      </c>
      <c r="FA35" s="309">
        <v>0.34487658021999529</v>
      </c>
      <c r="FB35" s="309">
        <v>8.1695928623655121</v>
      </c>
      <c r="FC35" s="309">
        <v>5.9429937415959353</v>
      </c>
      <c r="FD35" s="309">
        <v>10.970940814661395</v>
      </c>
      <c r="FE35" s="309">
        <v>10.715833052519995</v>
      </c>
      <c r="FF35" s="309">
        <v>12.66592035822886</v>
      </c>
      <c r="FG35" s="309">
        <v>30.498993478482816</v>
      </c>
      <c r="FH35" s="309">
        <v>33.898839660696432</v>
      </c>
      <c r="FI35" s="309">
        <v>26.186720508127959</v>
      </c>
      <c r="FJ35" s="309">
        <v>27.039779326364695</v>
      </c>
      <c r="FK35" s="309">
        <v>20.517768129917993</v>
      </c>
      <c r="FL35" s="309">
        <v>100</v>
      </c>
      <c r="FM35" s="309">
        <v>14.197929281594673</v>
      </c>
      <c r="FN35" s="309">
        <v>82.670334990707232</v>
      </c>
      <c r="FO35" s="309">
        <v>66.787538285451149</v>
      </c>
      <c r="FP35" s="309">
        <v>15.882796705256098</v>
      </c>
      <c r="FQ35" s="309">
        <v>100</v>
      </c>
      <c r="FR35" s="309">
        <v>57.214762566207881</v>
      </c>
      <c r="FS35" s="309">
        <v>42.785237433792112</v>
      </c>
      <c r="FT35" s="309">
        <v>37.143654922643833</v>
      </c>
      <c r="FU35" s="309">
        <v>5.6415825111482798</v>
      </c>
      <c r="FV35" s="309">
        <v>100</v>
      </c>
      <c r="FW35" s="309">
        <v>9.1072407405161435</v>
      </c>
      <c r="FX35" s="309">
        <v>86.326938404809724</v>
      </c>
      <c r="FY35" s="309">
        <v>73.717437313813349</v>
      </c>
      <c r="FZ35" s="313">
        <v>12.609501090996373</v>
      </c>
      <c r="GA35" s="443">
        <f>Daten_BA!AG35</f>
        <v>5.4903907860271248</v>
      </c>
      <c r="GB35" s="227">
        <f>Daten_BA!AH35</f>
        <v>21.805940849342619</v>
      </c>
      <c r="GC35" s="227">
        <f>Daten_BA!AI35</f>
        <v>2.9201610702393146</v>
      </c>
      <c r="GD35" s="227">
        <f>Daten_BA!AJ35</f>
        <v>3.1041293294799956</v>
      </c>
      <c r="GE35" s="227">
        <f>Daten_BA!AK35</f>
        <v>2.1400712266555519</v>
      </c>
      <c r="GF35" s="444">
        <v>0.60553453635802179</v>
      </c>
      <c r="GG35" s="444">
        <v>2.6978025054943893</v>
      </c>
      <c r="GH35" s="444">
        <v>0.41455058465817307</v>
      </c>
      <c r="GI35" s="444">
        <v>0.42416123144561924</v>
      </c>
      <c r="GJ35" s="444">
        <v>0.3609816065082585</v>
      </c>
      <c r="GK35" s="444">
        <v>6.8218836038329762</v>
      </c>
      <c r="GL35" s="444">
        <v>4.9805321219986434</v>
      </c>
      <c r="GM35" s="444">
        <v>9.1701166729392654</v>
      </c>
      <c r="GN35" s="444">
        <v>9.0746125090176939</v>
      </c>
      <c r="GO35" s="444">
        <v>9.7607138028925373</v>
      </c>
      <c r="GP35" s="444">
        <v>29.121631535187557</v>
      </c>
      <c r="GQ35" s="444">
        <v>31.808783272177184</v>
      </c>
      <c r="GR35" s="444">
        <v>25.706931353119742</v>
      </c>
      <c r="GS35" s="444">
        <v>26.549548967683261</v>
      </c>
      <c r="GT35" s="444">
        <v>20.524364406766896</v>
      </c>
      <c r="GU35" s="444">
        <v>100</v>
      </c>
      <c r="GV35" s="444">
        <v>14.347876000800852</v>
      </c>
      <c r="GW35" s="444">
        <v>82.236781995653999</v>
      </c>
      <c r="GX35" s="444">
        <v>66.005960423334926</v>
      </c>
      <c r="GY35" s="444">
        <v>16.230821572319076</v>
      </c>
      <c r="GZ35" s="444">
        <v>100</v>
      </c>
      <c r="HA35" s="444">
        <v>56.67833055785858</v>
      </c>
      <c r="HB35" s="444">
        <v>43.321669442141413</v>
      </c>
      <c r="HC35" s="444">
        <v>37.114127111219958</v>
      </c>
      <c r="HD35" s="444">
        <v>6.2075423309214557</v>
      </c>
      <c r="HE35" s="444">
        <v>100</v>
      </c>
      <c r="HF35" s="444">
        <v>9.2637867135872298</v>
      </c>
      <c r="HG35" s="444">
        <v>85.783467556423815</v>
      </c>
      <c r="HH35" s="444">
        <v>72.734409292711149</v>
      </c>
      <c r="HI35" s="445">
        <v>13.049058263712668</v>
      </c>
      <c r="HJ35" s="443">
        <f>Daten_BA!AL35</f>
        <v>5.3350595044148674</v>
      </c>
      <c r="HK35" s="227">
        <f>Daten_BA!AM35</f>
        <v>21.241409030059529</v>
      </c>
      <c r="HL35" s="227">
        <f>Daten_BA!AN35</f>
        <v>2.7894551313561435</v>
      </c>
      <c r="HM35" s="227">
        <f>Daten_BA!AO35</f>
        <v>2.9558934454172108</v>
      </c>
      <c r="HN35" s="227">
        <f>Daten_BA!AP35</f>
        <v>2.105031656049777</v>
      </c>
      <c r="HO35" s="444">
        <v>0.52313316140025978</v>
      </c>
      <c r="HP35" s="444">
        <v>2.3637902426786881</v>
      </c>
      <c r="HQ35" s="444">
        <v>0.34417946111590048</v>
      </c>
      <c r="HR35" s="444">
        <v>0.34442742648828234</v>
      </c>
      <c r="HS35" s="444">
        <v>0.34284393701987215</v>
      </c>
      <c r="HT35" s="444">
        <v>6.9940365416904458</v>
      </c>
      <c r="HU35" s="444">
        <v>5.1966804253022163</v>
      </c>
      <c r="HV35" s="444">
        <v>9.3478842551891645</v>
      </c>
      <c r="HW35" s="444">
        <v>9.2824167451033119</v>
      </c>
      <c r="HX35" s="444">
        <v>9.7272727272737374</v>
      </c>
      <c r="HY35" s="444">
        <v>36.711598430741375</v>
      </c>
      <c r="HZ35" s="444">
        <v>40.279536952488485</v>
      </c>
      <c r="IA35" s="444">
        <v>32.007162877607691</v>
      </c>
      <c r="IB35" s="444">
        <v>33.147606868835709</v>
      </c>
      <c r="IC35" s="444">
        <v>25.421940928259495</v>
      </c>
      <c r="ID35" s="444">
        <v>100</v>
      </c>
      <c r="IE35" s="444">
        <v>14.52823430703917</v>
      </c>
      <c r="IF35" s="444">
        <v>82.338697821813327</v>
      </c>
      <c r="IG35" s="444">
        <v>65.896046076873546</v>
      </c>
      <c r="IH35" s="444">
        <v>16.442651744939781</v>
      </c>
      <c r="II35" s="444">
        <v>100</v>
      </c>
      <c r="IJ35" s="444">
        <v>57.576009155502938</v>
      </c>
      <c r="IK35" s="444">
        <v>42.423990844497069</v>
      </c>
      <c r="IL35" s="444">
        <v>36.183524988709756</v>
      </c>
      <c r="IM35" s="444">
        <v>6.2404658557873072</v>
      </c>
      <c r="IN35" s="444">
        <v>100</v>
      </c>
      <c r="IO35" s="444">
        <v>9.6216609155613426</v>
      </c>
      <c r="IP35" s="444">
        <v>85.91369122837267</v>
      </c>
      <c r="IQ35" s="444">
        <v>72.460099737470841</v>
      </c>
      <c r="IR35" s="445">
        <v>13.453591490901809</v>
      </c>
      <c r="IS35" s="443">
        <f>Daten_BA!AQ35</f>
        <v>4.8668618922490161</v>
      </c>
      <c r="IT35" s="227">
        <f>Daten_BA!AR35</f>
        <v>19.942696047541084</v>
      </c>
      <c r="IU35" s="227">
        <f>Daten_BA!AS35</f>
        <v>2.4075566744367389</v>
      </c>
      <c r="IV35" s="227">
        <f>Daten_BA!AT35</f>
        <v>2.5284343089841896</v>
      </c>
      <c r="IW35" s="227">
        <f>Daten_BA!AU35</f>
        <v>1.9207635940976036</v>
      </c>
      <c r="IX35" s="444" t="s">
        <v>821</v>
      </c>
      <c r="IY35" s="444" t="s">
        <v>821</v>
      </c>
      <c r="IZ35" s="444" t="s">
        <v>821</v>
      </c>
      <c r="JA35" s="444" t="s">
        <v>821</v>
      </c>
      <c r="JB35" s="444" t="s">
        <v>821</v>
      </c>
      <c r="JC35" s="444" t="s">
        <v>821</v>
      </c>
      <c r="JD35" s="444" t="s">
        <v>821</v>
      </c>
      <c r="JE35" s="444" t="s">
        <v>821</v>
      </c>
      <c r="JF35" s="444" t="s">
        <v>821</v>
      </c>
      <c r="JG35" s="444" t="s">
        <v>821</v>
      </c>
      <c r="JH35" s="444" t="s">
        <v>821</v>
      </c>
      <c r="JI35" s="444" t="s">
        <v>821</v>
      </c>
      <c r="JJ35" s="444" t="s">
        <v>821</v>
      </c>
      <c r="JK35" s="444" t="s">
        <v>821</v>
      </c>
      <c r="JL35" s="444" t="s">
        <v>821</v>
      </c>
      <c r="JM35" s="444" t="s">
        <v>821</v>
      </c>
      <c r="JN35" s="444" t="s">
        <v>821</v>
      </c>
      <c r="JO35" s="444" t="s">
        <v>821</v>
      </c>
      <c r="JP35" s="444" t="s">
        <v>821</v>
      </c>
      <c r="JQ35" s="444" t="s">
        <v>821</v>
      </c>
      <c r="JR35" s="444" t="s">
        <v>821</v>
      </c>
      <c r="JS35" s="444" t="s">
        <v>821</v>
      </c>
      <c r="JT35" s="444" t="s">
        <v>821</v>
      </c>
      <c r="JU35" s="444" t="s">
        <v>821</v>
      </c>
      <c r="JV35" s="444" t="s">
        <v>821</v>
      </c>
      <c r="JW35" s="444" t="s">
        <v>821</v>
      </c>
      <c r="JX35" s="444" t="s">
        <v>821</v>
      </c>
      <c r="JY35" s="444" t="s">
        <v>821</v>
      </c>
      <c r="JZ35" s="444" t="s">
        <v>821</v>
      </c>
      <c r="KA35" s="445" t="s">
        <v>821</v>
      </c>
    </row>
    <row r="36" spans="1:287" s="1" customFormat="1" ht="12.65" customHeight="1" x14ac:dyDescent="0.2">
      <c r="A36" s="220"/>
      <c r="B36" s="219"/>
      <c r="C36" s="273"/>
      <c r="D36" s="276"/>
      <c r="E36" s="3" t="str">
        <f>Daten_BA!E36</f>
        <v>211</v>
      </c>
      <c r="F36" s="229" t="str">
        <f>Daten_BA!F36</f>
        <v>AA Braunschweig – Goslar</v>
      </c>
      <c r="G36" s="246"/>
      <c r="H36" s="320">
        <f>Daten_BA!H36</f>
        <v>7.0779078630524763</v>
      </c>
      <c r="I36" s="308">
        <f>Daten_BA!I36</f>
        <v>24.757146835344646</v>
      </c>
      <c r="J36" s="308">
        <f>Daten_BA!J36</f>
        <v>4.1914643481150522</v>
      </c>
      <c r="K36" s="308">
        <f>Daten_BA!K36</f>
        <v>4.6817716898853332</v>
      </c>
      <c r="L36" s="308">
        <f>Daten_BA!L36</f>
        <v>2.5728727413120867</v>
      </c>
      <c r="M36" s="308">
        <v>0.68410145926429711</v>
      </c>
      <c r="N36" s="308">
        <v>2.7846090583281407</v>
      </c>
      <c r="O36" s="308">
        <v>0.50871576936070428</v>
      </c>
      <c r="P36" s="308">
        <v>0.53583396087509239</v>
      </c>
      <c r="Q36" s="308">
        <v>0.40586453691925634</v>
      </c>
      <c r="R36" s="308">
        <v>6.525289700839541</v>
      </c>
      <c r="S36" s="308">
        <v>4.2543962830088935</v>
      </c>
      <c r="T36" s="308">
        <v>8.8952643256063855</v>
      </c>
      <c r="U36" s="308">
        <v>8.2888845282480617</v>
      </c>
      <c r="V36" s="308">
        <v>12.551086255109167</v>
      </c>
      <c r="W36" s="308">
        <v>39.501903482669128</v>
      </c>
      <c r="X36" s="308">
        <v>42.514533814114905</v>
      </c>
      <c r="Y36" s="308">
        <v>36.220794032427406</v>
      </c>
      <c r="Z36" s="308">
        <v>38.248934908052632</v>
      </c>
      <c r="AA36" s="308">
        <v>24.030253916797403</v>
      </c>
      <c r="AB36" s="308">
        <v>100</v>
      </c>
      <c r="AC36" s="308">
        <v>14.550234896504577</v>
      </c>
      <c r="AD36" s="308">
        <v>82.361460074481059</v>
      </c>
      <c r="AE36" s="308">
        <v>62.702972603717889</v>
      </c>
      <c r="AF36" s="308">
        <v>19.658487470763163</v>
      </c>
      <c r="AG36" s="308">
        <v>100</v>
      </c>
      <c r="AH36" s="308">
        <v>51.596618003159364</v>
      </c>
      <c r="AI36" s="308">
        <v>48.403381996840622</v>
      </c>
      <c r="AJ36" s="308">
        <v>41.57423360284632</v>
      </c>
      <c r="AK36" s="308">
        <v>6.8291483939943012</v>
      </c>
      <c r="AL36" s="308">
        <v>100</v>
      </c>
      <c r="AM36" s="308">
        <v>8.7132405581334691</v>
      </c>
      <c r="AN36" s="308">
        <v>86.781617555001745</v>
      </c>
      <c r="AO36" s="308">
        <v>68.674585507336388</v>
      </c>
      <c r="AP36" s="337">
        <v>18.107032047665342</v>
      </c>
      <c r="AQ36" s="320">
        <f>Daten_BA!M36</f>
        <v>7.0162082998661202</v>
      </c>
      <c r="AR36" s="308">
        <f>Daten_BA!N36</f>
        <v>25.11730142829153</v>
      </c>
      <c r="AS36" s="308">
        <f>Daten_BA!O36</f>
        <v>4.082068994385172</v>
      </c>
      <c r="AT36" s="308">
        <f>Daten_BA!P36</f>
        <v>4.5315558613765665</v>
      </c>
      <c r="AU36" s="308">
        <f>Daten_BA!Q36</f>
        <v>2.6320187826231671</v>
      </c>
      <c r="AV36" s="308">
        <v>0.69610857409835569</v>
      </c>
      <c r="AW36" s="308">
        <v>2.614518500777784</v>
      </c>
      <c r="AX36" s="308">
        <v>0.53287720758776547</v>
      </c>
      <c r="AY36" s="308">
        <v>0.56577056800105696</v>
      </c>
      <c r="AZ36" s="308">
        <v>0.41376155605726145</v>
      </c>
      <c r="BA36" s="308">
        <v>6.2681590499669735</v>
      </c>
      <c r="BB36" s="308">
        <v>4.0135582205943061</v>
      </c>
      <c r="BC36" s="308">
        <v>8.8409039693526346</v>
      </c>
      <c r="BD36" s="308">
        <v>8.2911830854930084</v>
      </c>
      <c r="BE36" s="308">
        <v>11.909933774834943</v>
      </c>
      <c r="BF36" s="308">
        <v>36.932991512779296</v>
      </c>
      <c r="BG36" s="308">
        <v>40.545142281838849</v>
      </c>
      <c r="BH36" s="308">
        <v>34.58477648006486</v>
      </c>
      <c r="BI36" s="308">
        <v>36.669266177198338</v>
      </c>
      <c r="BJ36" s="308">
        <v>23.05020524155352</v>
      </c>
      <c r="BK36" s="308">
        <v>100</v>
      </c>
      <c r="BL36" s="308">
        <v>14.7789777880343</v>
      </c>
      <c r="BM36" s="308">
        <v>82.455033610253722</v>
      </c>
      <c r="BN36" s="308">
        <v>62.052524919875871</v>
      </c>
      <c r="BO36" s="308">
        <v>20.40250869037785</v>
      </c>
      <c r="BP36" s="308">
        <v>100</v>
      </c>
      <c r="BQ36" s="308">
        <v>52.73956820003162</v>
      </c>
      <c r="BR36" s="308">
        <v>47.26043179996838</v>
      </c>
      <c r="BS36" s="308">
        <v>39.984647039863312</v>
      </c>
      <c r="BT36" s="308">
        <v>7.2757847601050782</v>
      </c>
      <c r="BU36" s="308">
        <v>100</v>
      </c>
      <c r="BV36" s="308">
        <v>8.8699672783634149</v>
      </c>
      <c r="BW36" s="308">
        <v>87.112308798862244</v>
      </c>
      <c r="BX36" s="308">
        <v>68.262001615664616</v>
      </c>
      <c r="BY36" s="312">
        <v>18.850307183197636</v>
      </c>
      <c r="BZ36" s="320">
        <f>Daten_BA!R36</f>
        <v>6.8106696963837594</v>
      </c>
      <c r="CA36" s="308">
        <f>Daten_BA!S36</f>
        <v>24.163095272237001</v>
      </c>
      <c r="CB36" s="308">
        <f>Daten_BA!T36</f>
        <v>3.9526996094607441</v>
      </c>
      <c r="CC36" s="308">
        <f>Daten_BA!U36</f>
        <v>4.3891098641682618</v>
      </c>
      <c r="CD36" s="308">
        <f>Daten_BA!V36</f>
        <v>2.6044403924728132</v>
      </c>
      <c r="CE36" s="309">
        <v>0.65713877964775058</v>
      </c>
      <c r="CF36" s="309">
        <v>2.3955322309293576</v>
      </c>
      <c r="CG36" s="309">
        <v>0.50477819058942264</v>
      </c>
      <c r="CH36" s="309">
        <v>0.53715689547312884</v>
      </c>
      <c r="CI36" s="309">
        <v>0.39179377304929885</v>
      </c>
      <c r="CJ36" s="309">
        <v>6.5325566676646396</v>
      </c>
      <c r="CK36" s="309">
        <v>4.2257051327239541</v>
      </c>
      <c r="CL36" s="309">
        <v>9.2906402279663443</v>
      </c>
      <c r="CM36" s="309">
        <v>8.8565597257271929</v>
      </c>
      <c r="CN36" s="309">
        <v>11.545089029293269</v>
      </c>
      <c r="CO36" s="309">
        <v>36.251502260544967</v>
      </c>
      <c r="CP36" s="309">
        <v>41.677390171809741</v>
      </c>
      <c r="CQ36" s="309">
        <v>33.602584814218631</v>
      </c>
      <c r="CR36" s="309">
        <v>35.772679324895769</v>
      </c>
      <c r="CS36" s="309">
        <v>22.352508150180295</v>
      </c>
      <c r="CT36" s="309">
        <v>100</v>
      </c>
      <c r="CU36" s="309">
        <v>14.644525575123538</v>
      </c>
      <c r="CV36" s="309">
        <v>82.657302931004097</v>
      </c>
      <c r="CW36" s="309">
        <v>61.869733772079492</v>
      </c>
      <c r="CX36" s="309">
        <v>20.787569158924605</v>
      </c>
      <c r="CY36" s="309">
        <v>100</v>
      </c>
      <c r="CZ36" s="309">
        <v>52.116364045694006</v>
      </c>
      <c r="DA36" s="309">
        <v>47.883635954305987</v>
      </c>
      <c r="DB36" s="309">
        <v>40.169639172213735</v>
      </c>
      <c r="DC36" s="309">
        <v>7.7139967820922539</v>
      </c>
      <c r="DD36" s="309">
        <v>100</v>
      </c>
      <c r="DE36" s="309">
        <v>9.0918458882431405</v>
      </c>
      <c r="DF36" s="309">
        <v>87.036383346009586</v>
      </c>
      <c r="DG36" s="309">
        <v>67.649586175480565</v>
      </c>
      <c r="DH36" s="313">
        <v>19.386797170529039</v>
      </c>
      <c r="DI36" s="307">
        <f>Daten_BA!W36</f>
        <v>6.1382785606016057</v>
      </c>
      <c r="DJ36" s="308">
        <f>Daten_BA!X36</f>
        <v>23.478452735708316</v>
      </c>
      <c r="DK36" s="308">
        <f>Daten_BA!Y36</f>
        <v>3.2564693275605379</v>
      </c>
      <c r="DL36" s="308">
        <f>Daten_BA!Z36</f>
        <v>3.6193171950265728</v>
      </c>
      <c r="DM36" s="308">
        <f>Daten_BA!AA36</f>
        <v>2.1688129439424948</v>
      </c>
      <c r="DN36" s="309">
        <v>0.61497249082426575</v>
      </c>
      <c r="DO36" s="309">
        <v>2.7200505163177358</v>
      </c>
      <c r="DP36" s="309">
        <v>0.41647400064839152</v>
      </c>
      <c r="DQ36" s="309">
        <v>0.44112036025682233</v>
      </c>
      <c r="DR36" s="309">
        <v>0.33448948546848534</v>
      </c>
      <c r="DS36" s="309">
        <v>6.8319699075422777</v>
      </c>
      <c r="DT36" s="309">
        <v>4.7288477512756186</v>
      </c>
      <c r="DU36" s="309">
        <v>9.5193348140554708</v>
      </c>
      <c r="DV36" s="309">
        <v>8.8345736328258351</v>
      </c>
      <c r="DW36" s="309">
        <v>12.963598901098901</v>
      </c>
      <c r="DX36" s="309">
        <v>36.098906627313063</v>
      </c>
      <c r="DY36" s="309">
        <v>38.063601074947265</v>
      </c>
      <c r="DZ36" s="309">
        <v>33.613155804000968</v>
      </c>
      <c r="EA36" s="309">
        <v>36.046217811774021</v>
      </c>
      <c r="EB36" s="309">
        <v>21.442114334953832</v>
      </c>
      <c r="EC36" s="309">
        <v>100</v>
      </c>
      <c r="ED36" s="309">
        <v>14.85499625028219</v>
      </c>
      <c r="EE36" s="309">
        <v>82.462147074487774</v>
      </c>
      <c r="EF36" s="309">
        <v>61.238664793023624</v>
      </c>
      <c r="EG36" s="309">
        <v>21.223482281464157</v>
      </c>
      <c r="EH36" s="309">
        <v>100</v>
      </c>
      <c r="EI36" s="309">
        <v>56.828525573670795</v>
      </c>
      <c r="EJ36" s="309">
        <v>43.171474426329205</v>
      </c>
      <c r="EK36" s="309">
        <v>36.148464892495717</v>
      </c>
      <c r="EL36" s="309">
        <v>7.0230095338334797</v>
      </c>
      <c r="EM36" s="309">
        <v>100</v>
      </c>
      <c r="EN36" s="309">
        <v>9.3026489374370609</v>
      </c>
      <c r="EO36" s="309">
        <v>86.904762315726686</v>
      </c>
      <c r="EP36" s="309">
        <v>66.817840699728876</v>
      </c>
      <c r="EQ36" s="367">
        <v>20.086921615997802</v>
      </c>
      <c r="ER36" s="320">
        <f>Daten_BA!AB36</f>
        <v>5.6617087380956548</v>
      </c>
      <c r="ES36" s="308">
        <f>Daten_BA!AC36</f>
        <v>21.734169058989284</v>
      </c>
      <c r="ET36" s="308">
        <f>Daten_BA!AD36</f>
        <v>2.9666602542542249</v>
      </c>
      <c r="EU36" s="308">
        <f>Daten_BA!AE36</f>
        <v>3.2929961287466352</v>
      </c>
      <c r="EV36" s="308">
        <f>Daten_BA!AF36</f>
        <v>2.0153295047000661</v>
      </c>
      <c r="EW36" s="309">
        <v>0.5888466639461335</v>
      </c>
      <c r="EX36" s="309">
        <v>2.5417393576655329</v>
      </c>
      <c r="EY36" s="309">
        <v>0.39865536354296582</v>
      </c>
      <c r="EZ36" s="309">
        <v>0.41669272447088929</v>
      </c>
      <c r="FA36" s="309">
        <v>0.34142056623966288</v>
      </c>
      <c r="FB36" s="309">
        <v>6.9024196408927709</v>
      </c>
      <c r="FC36" s="309">
        <v>4.8618478346923917</v>
      </c>
      <c r="FD36" s="309">
        <v>9.5752295005444577</v>
      </c>
      <c r="FE36" s="309">
        <v>8.8695630380570787</v>
      </c>
      <c r="FF36" s="309">
        <v>12.966754998795157</v>
      </c>
      <c r="FG36" s="309">
        <v>33.68556887092123</v>
      </c>
      <c r="FH36" s="309">
        <v>35.194136165612413</v>
      </c>
      <c r="FI36" s="309">
        <v>31.704543083119013</v>
      </c>
      <c r="FJ36" s="309">
        <v>34.239795982779228</v>
      </c>
      <c r="FK36" s="309">
        <v>19.62836009381201</v>
      </c>
      <c r="FL36" s="309">
        <v>100</v>
      </c>
      <c r="FM36" s="309">
        <v>14.862537855038729</v>
      </c>
      <c r="FN36" s="309">
        <v>82.370898945546372</v>
      </c>
      <c r="FO36" s="309">
        <v>60.452246717239667</v>
      </c>
      <c r="FP36" s="309">
        <v>21.918652228306723</v>
      </c>
      <c r="FQ36" s="309">
        <v>100</v>
      </c>
      <c r="FR36" s="309">
        <v>57.811199289638715</v>
      </c>
      <c r="FS36" s="309">
        <v>42.188800710361285</v>
      </c>
      <c r="FT36" s="309">
        <v>35.029690881846939</v>
      </c>
      <c r="FU36" s="309">
        <v>7.159109828514346</v>
      </c>
      <c r="FV36" s="309">
        <v>100</v>
      </c>
      <c r="FW36" s="309">
        <v>9.5932769906553119</v>
      </c>
      <c r="FX36" s="309">
        <v>86.543565830537645</v>
      </c>
      <c r="FY36" s="309">
        <v>65.805253424512756</v>
      </c>
      <c r="FZ36" s="313">
        <v>20.738312406024882</v>
      </c>
      <c r="GA36" s="443">
        <f>Daten_BA!AG36</f>
        <v>6.3569870415595444</v>
      </c>
      <c r="GB36" s="227">
        <f>Daten_BA!AH36</f>
        <v>24.128124887008603</v>
      </c>
      <c r="GC36" s="227">
        <f>Daten_BA!AI36</f>
        <v>3.363469816041964</v>
      </c>
      <c r="GD36" s="227">
        <f>Daten_BA!AJ36</f>
        <v>3.6866245026698752</v>
      </c>
      <c r="GE36" s="227">
        <f>Daten_BA!AK36</f>
        <v>2.4588186621703256</v>
      </c>
      <c r="GF36" s="444">
        <v>0.61138992703327999</v>
      </c>
      <c r="GG36" s="444">
        <v>2.7351810827239991</v>
      </c>
      <c r="GH36" s="444">
        <v>0.40904692977209212</v>
      </c>
      <c r="GI36" s="444">
        <v>0.42867456490048417</v>
      </c>
      <c r="GJ36" s="444">
        <v>0.34923372322182661</v>
      </c>
      <c r="GK36" s="444">
        <v>5.7837686816457632</v>
      </c>
      <c r="GL36" s="444">
        <v>4.1406188319564885</v>
      </c>
      <c r="GM36" s="444">
        <v>7.9069378501676804</v>
      </c>
      <c r="GN36" s="444">
        <v>7.375126483304137</v>
      </c>
      <c r="GO36" s="444">
        <v>10.145699210997824</v>
      </c>
      <c r="GP36" s="444">
        <v>31.726690892228394</v>
      </c>
      <c r="GQ36" s="444">
        <v>33.605517397807219</v>
      </c>
      <c r="GR36" s="444">
        <v>29.298060611617512</v>
      </c>
      <c r="GS36" s="444">
        <v>32.016986102279645</v>
      </c>
      <c r="GT36" s="444">
        <v>17.885907639517022</v>
      </c>
      <c r="GU36" s="444">
        <v>100</v>
      </c>
      <c r="GV36" s="444">
        <v>14.932974309736579</v>
      </c>
      <c r="GW36" s="444">
        <v>82.034204112124996</v>
      </c>
      <c r="GX36" s="444">
        <v>59.539828376700719</v>
      </c>
      <c r="GY36" s="444">
        <v>22.494375735424285</v>
      </c>
      <c r="GZ36" s="444">
        <v>100</v>
      </c>
      <c r="HA36" s="444">
        <v>56.60550872712664</v>
      </c>
      <c r="HB36" s="444">
        <v>43.394491272873367</v>
      </c>
      <c r="HC36" s="444">
        <v>34.936000918461076</v>
      </c>
      <c r="HD36" s="444">
        <v>8.4584903544122962</v>
      </c>
      <c r="HE36" s="444">
        <v>100</v>
      </c>
      <c r="HF36" s="444">
        <v>9.4444362023917101</v>
      </c>
      <c r="HG36" s="444">
        <v>86.314666840854414</v>
      </c>
      <c r="HH36" s="444">
        <v>64.988699603070756</v>
      </c>
      <c r="HI36" s="445">
        <v>21.325967237783651</v>
      </c>
      <c r="HJ36" s="443">
        <f>Daten_BA!AL36</f>
        <v>6.0733687791757314</v>
      </c>
      <c r="HK36" s="227">
        <f>Daten_BA!AM36</f>
        <v>23.483193239069887</v>
      </c>
      <c r="HL36" s="227">
        <f>Daten_BA!AN36</f>
        <v>3.1311737760964125</v>
      </c>
      <c r="HM36" s="227">
        <f>Daten_BA!AO36</f>
        <v>3.4945408568127379</v>
      </c>
      <c r="HN36" s="227">
        <f>Daten_BA!AP36</f>
        <v>2.1561247564299042</v>
      </c>
      <c r="HO36" s="444">
        <v>0.51065956967443948</v>
      </c>
      <c r="HP36" s="444">
        <v>2.3473965642118344</v>
      </c>
      <c r="HQ36" s="444">
        <v>0.32962065418943748</v>
      </c>
      <c r="HR36" s="444">
        <v>0.34201380998067504</v>
      </c>
      <c r="HS36" s="444">
        <v>0.29342448149945694</v>
      </c>
      <c r="HT36" s="444">
        <v>6.2379919173181806</v>
      </c>
      <c r="HU36" s="444">
        <v>4.5258682807320936</v>
      </c>
      <c r="HV36" s="444">
        <v>8.5507867269044695</v>
      </c>
      <c r="HW36" s="444">
        <v>7.8813660874774945</v>
      </c>
      <c r="HX36" s="444">
        <v>11.452165783733252</v>
      </c>
      <c r="HY36" s="444">
        <v>39.28764301772101</v>
      </c>
      <c r="HZ36" s="444">
        <v>41.654986092249239</v>
      </c>
      <c r="IA36" s="444">
        <v>36.065087587488129</v>
      </c>
      <c r="IB36" s="444">
        <v>38.763450665693966</v>
      </c>
      <c r="IC36" s="444">
        <v>24.32975516894609</v>
      </c>
      <c r="ID36" s="444">
        <v>100</v>
      </c>
      <c r="IE36" s="444">
        <v>14.977614136120151</v>
      </c>
      <c r="IF36" s="444">
        <v>82.136616959561479</v>
      </c>
      <c r="IG36" s="444">
        <v>59.075185314222992</v>
      </c>
      <c r="IH36" s="444">
        <v>23.061431645338487</v>
      </c>
      <c r="II36" s="444">
        <v>100</v>
      </c>
      <c r="IJ36" s="444">
        <v>58.289843436370937</v>
      </c>
      <c r="IK36" s="444">
        <v>41.710156563629063</v>
      </c>
      <c r="IL36" s="444">
        <v>33.876957045363312</v>
      </c>
      <c r="IM36" s="444">
        <v>7.833199518265757</v>
      </c>
      <c r="IN36" s="444">
        <v>100</v>
      </c>
      <c r="IO36" s="444">
        <v>9.6195068624651192</v>
      </c>
      <c r="IP36" s="444">
        <v>86.418005810735281</v>
      </c>
      <c r="IQ36" s="444">
        <v>64.376297422143267</v>
      </c>
      <c r="IR36" s="445">
        <v>22.041708388592024</v>
      </c>
      <c r="IS36" s="443">
        <f>Daten_BA!AQ36</f>
        <v>5.9337784807958807</v>
      </c>
      <c r="IT36" s="227">
        <f>Daten_BA!AR36</f>
        <v>23.910906703708267</v>
      </c>
      <c r="IU36" s="227">
        <f>Daten_BA!AS36</f>
        <v>2.8696755881550793</v>
      </c>
      <c r="IV36" s="227">
        <f>Daten_BA!AT36</f>
        <v>3.1821240507950326</v>
      </c>
      <c r="IW36" s="227">
        <f>Daten_BA!AU36</f>
        <v>2.0605214435156332</v>
      </c>
      <c r="IX36" s="444" t="s">
        <v>821</v>
      </c>
      <c r="IY36" s="444" t="s">
        <v>821</v>
      </c>
      <c r="IZ36" s="444" t="s">
        <v>821</v>
      </c>
      <c r="JA36" s="444" t="s">
        <v>821</v>
      </c>
      <c r="JB36" s="444" t="s">
        <v>821</v>
      </c>
      <c r="JC36" s="444" t="s">
        <v>821</v>
      </c>
      <c r="JD36" s="444" t="s">
        <v>821</v>
      </c>
      <c r="JE36" s="444" t="s">
        <v>821</v>
      </c>
      <c r="JF36" s="444" t="s">
        <v>821</v>
      </c>
      <c r="JG36" s="444" t="s">
        <v>821</v>
      </c>
      <c r="JH36" s="444" t="s">
        <v>821</v>
      </c>
      <c r="JI36" s="444" t="s">
        <v>821</v>
      </c>
      <c r="JJ36" s="444" t="s">
        <v>821</v>
      </c>
      <c r="JK36" s="444" t="s">
        <v>821</v>
      </c>
      <c r="JL36" s="444" t="s">
        <v>821</v>
      </c>
      <c r="JM36" s="444" t="s">
        <v>821</v>
      </c>
      <c r="JN36" s="444" t="s">
        <v>821</v>
      </c>
      <c r="JO36" s="444" t="s">
        <v>821</v>
      </c>
      <c r="JP36" s="444" t="s">
        <v>821</v>
      </c>
      <c r="JQ36" s="444" t="s">
        <v>821</v>
      </c>
      <c r="JR36" s="444" t="s">
        <v>821</v>
      </c>
      <c r="JS36" s="444" t="s">
        <v>821</v>
      </c>
      <c r="JT36" s="444" t="s">
        <v>821</v>
      </c>
      <c r="JU36" s="444" t="s">
        <v>821</v>
      </c>
      <c r="JV36" s="444" t="s">
        <v>821</v>
      </c>
      <c r="JW36" s="444" t="s">
        <v>821</v>
      </c>
      <c r="JX36" s="444" t="s">
        <v>821</v>
      </c>
      <c r="JY36" s="444" t="s">
        <v>821</v>
      </c>
      <c r="JZ36" s="444" t="s">
        <v>821</v>
      </c>
      <c r="KA36" s="445" t="s">
        <v>821</v>
      </c>
    </row>
    <row r="37" spans="1:287" s="1" customFormat="1" ht="12.65" customHeight="1" x14ac:dyDescent="0.2">
      <c r="A37" s="220"/>
      <c r="B37" s="219"/>
      <c r="C37" s="273"/>
      <c r="D37" s="276"/>
      <c r="E37" s="3" t="str">
        <f>Daten_BA!E37</f>
        <v>214</v>
      </c>
      <c r="F37" s="229" t="str">
        <f>Daten_BA!F37</f>
        <v>AA Bremen – Bremerhaven</v>
      </c>
      <c r="G37" s="246"/>
      <c r="H37" s="320">
        <f>Daten_BA!H37</f>
        <v>9.9194253412400233</v>
      </c>
      <c r="I37" s="308">
        <f>Daten_BA!I37</f>
        <v>30.076766783810754</v>
      </c>
      <c r="J37" s="308">
        <f>Daten_BA!J37</f>
        <v>4.9199116436144354</v>
      </c>
      <c r="K37" s="308">
        <f>Daten_BA!K37</f>
        <v>5.3670320730447889</v>
      </c>
      <c r="L37" s="308">
        <f>Daten_BA!L37</f>
        <v>3.6101870384589416</v>
      </c>
      <c r="M37" s="308">
        <v>0.81375115336783399</v>
      </c>
      <c r="N37" s="308">
        <v>2.7512514531900791</v>
      </c>
      <c r="O37" s="308">
        <v>0.58021172476496363</v>
      </c>
      <c r="P37" s="308">
        <v>0.58738257356291901</v>
      </c>
      <c r="Q37" s="308">
        <v>0.55387828688591334</v>
      </c>
      <c r="R37" s="308">
        <v>5.3614821269963731</v>
      </c>
      <c r="S37" s="308">
        <v>3.2422213252467547</v>
      </c>
      <c r="T37" s="308">
        <v>8.8610570143039435</v>
      </c>
      <c r="U37" s="308">
        <v>8.2545709686739031</v>
      </c>
      <c r="V37" s="308">
        <v>11.507293354943274</v>
      </c>
      <c r="W37" s="308">
        <v>42.714705931649192</v>
      </c>
      <c r="X37" s="308">
        <v>46.930748893832273</v>
      </c>
      <c r="Y37" s="308">
        <v>35.897811040458649</v>
      </c>
      <c r="Z37" s="308">
        <v>38.203328349115814</v>
      </c>
      <c r="AA37" s="308">
        <v>25.882600589403403</v>
      </c>
      <c r="AB37" s="308">
        <v>100</v>
      </c>
      <c r="AC37" s="308">
        <v>20.279009062385253</v>
      </c>
      <c r="AD37" s="308">
        <v>76.814217798582092</v>
      </c>
      <c r="AE37" s="308">
        <v>56.507515961086298</v>
      </c>
      <c r="AF37" s="308">
        <v>20.30670183749579</v>
      </c>
      <c r="AG37" s="308">
        <v>100</v>
      </c>
      <c r="AH37" s="308">
        <v>62.437977295506784</v>
      </c>
      <c r="AI37" s="308">
        <v>37.562022704493216</v>
      </c>
      <c r="AJ37" s="308">
        <v>30.577244658110519</v>
      </c>
      <c r="AK37" s="308">
        <v>6.9847780463826865</v>
      </c>
      <c r="AL37" s="308">
        <v>100</v>
      </c>
      <c r="AM37" s="308">
        <v>11.946898301292741</v>
      </c>
      <c r="AN37" s="308">
        <v>83.600851127037984</v>
      </c>
      <c r="AO37" s="308">
        <v>65.707944807566861</v>
      </c>
      <c r="AP37" s="337">
        <v>17.892906319471116</v>
      </c>
      <c r="AQ37" s="320">
        <f>Daten_BA!M37</f>
        <v>9.5409243664114278</v>
      </c>
      <c r="AR37" s="308">
        <f>Daten_BA!N37</f>
        <v>29.801622661260886</v>
      </c>
      <c r="AS37" s="308">
        <f>Daten_BA!O37</f>
        <v>4.5399546456332844</v>
      </c>
      <c r="AT37" s="308">
        <f>Daten_BA!P37</f>
        <v>4.9362065846652783</v>
      </c>
      <c r="AU37" s="308">
        <f>Daten_BA!Q37</f>
        <v>3.4186655498685079</v>
      </c>
      <c r="AV37" s="308">
        <v>0.75274598898423484</v>
      </c>
      <c r="AW37" s="308">
        <v>2.3189706873643314</v>
      </c>
      <c r="AX37" s="308">
        <v>0.55483396266061014</v>
      </c>
      <c r="AY37" s="308">
        <v>0.55828839345597669</v>
      </c>
      <c r="AZ37" s="308">
        <v>0.5426130683098549</v>
      </c>
      <c r="BA37" s="308">
        <v>5.213223282606827</v>
      </c>
      <c r="BB37" s="308">
        <v>3.0747068302789691</v>
      </c>
      <c r="BC37" s="308">
        <v>8.986654025670946</v>
      </c>
      <c r="BD37" s="308">
        <v>8.4013340492629709</v>
      </c>
      <c r="BE37" s="308">
        <v>11.381711279591803</v>
      </c>
      <c r="BF37" s="308">
        <v>43.35327379926234</v>
      </c>
      <c r="BG37" s="308">
        <v>48.451873733311174</v>
      </c>
      <c r="BH37" s="308">
        <v>36.795215937093609</v>
      </c>
      <c r="BI37" s="308">
        <v>39.862935465448679</v>
      </c>
      <c r="BJ37" s="308">
        <v>24.290769135267549</v>
      </c>
      <c r="BK37" s="308">
        <v>100</v>
      </c>
      <c r="BL37" s="308">
        <v>21.058113421809036</v>
      </c>
      <c r="BM37" s="308">
        <v>76.304106121147427</v>
      </c>
      <c r="BN37" s="308">
        <v>56.048200872543404</v>
      </c>
      <c r="BO37" s="308">
        <v>20.255905248604027</v>
      </c>
      <c r="BP37" s="308">
        <v>100</v>
      </c>
      <c r="BQ37" s="308">
        <v>63.701610874368207</v>
      </c>
      <c r="BR37" s="308">
        <v>36.2983891256318</v>
      </c>
      <c r="BS37" s="308">
        <v>29.133646946810977</v>
      </c>
      <c r="BT37" s="308">
        <v>7.1647421788208172</v>
      </c>
      <c r="BU37" s="308">
        <v>100</v>
      </c>
      <c r="BV37" s="308">
        <v>12.464043308309092</v>
      </c>
      <c r="BW37" s="308">
        <v>83.576080307073823</v>
      </c>
      <c r="BX37" s="308">
        <v>65.158102824787903</v>
      </c>
      <c r="BY37" s="312">
        <v>18.417977482285934</v>
      </c>
      <c r="BZ37" s="320">
        <f>Daten_BA!R37</f>
        <v>9.2858072660184856</v>
      </c>
      <c r="CA37" s="308">
        <f>Daten_BA!S37</f>
        <v>28.137573773949757</v>
      </c>
      <c r="CB37" s="308">
        <f>Daten_BA!T37</f>
        <v>4.4896880890322146</v>
      </c>
      <c r="CC37" s="308">
        <f>Daten_BA!U37</f>
        <v>4.880584029180735</v>
      </c>
      <c r="CD37" s="308">
        <f>Daten_BA!V37</f>
        <v>3.4060340131500304</v>
      </c>
      <c r="CE37" s="309">
        <v>0.7411346506949047</v>
      </c>
      <c r="CF37" s="309">
        <v>2.1113660147545277</v>
      </c>
      <c r="CG37" s="309">
        <v>0.56302133634215512</v>
      </c>
      <c r="CH37" s="309">
        <v>0.5719439488174749</v>
      </c>
      <c r="CI37" s="309">
        <v>0.5330229379539928</v>
      </c>
      <c r="CJ37" s="309">
        <v>5.1532164820433701</v>
      </c>
      <c r="CK37" s="309">
        <v>3.0999717327805474</v>
      </c>
      <c r="CL37" s="309">
        <v>8.8447952664532377</v>
      </c>
      <c r="CM37" s="309">
        <v>8.2780875093851076</v>
      </c>
      <c r="CN37" s="309">
        <v>11.087231352717938</v>
      </c>
      <c r="CO37" s="309">
        <v>42.963176178223641</v>
      </c>
      <c r="CP37" s="309">
        <v>50.787619696482224</v>
      </c>
      <c r="CQ37" s="309">
        <v>35.335282924897555</v>
      </c>
      <c r="CR37" s="309">
        <v>38.244113061207607</v>
      </c>
      <c r="CS37" s="309">
        <v>23.804241021901472</v>
      </c>
      <c r="CT37" s="309">
        <v>100</v>
      </c>
      <c r="CU37" s="309">
        <v>20.616794682273358</v>
      </c>
      <c r="CV37" s="309">
        <v>76.730402182521416</v>
      </c>
      <c r="CW37" s="309">
        <v>55.685490126770631</v>
      </c>
      <c r="CX37" s="309">
        <v>21.044912055750796</v>
      </c>
      <c r="CY37" s="309">
        <v>100</v>
      </c>
      <c r="CZ37" s="309">
        <v>62.738765201609127</v>
      </c>
      <c r="DA37" s="309">
        <v>37.261234798390873</v>
      </c>
      <c r="DB37" s="309">
        <v>29.749917582137986</v>
      </c>
      <c r="DC37" s="309">
        <v>7.5113172162528929</v>
      </c>
      <c r="DD37" s="309">
        <v>100</v>
      </c>
      <c r="DE37" s="309">
        <v>12.93848201593023</v>
      </c>
      <c r="DF37" s="309">
        <v>83.115134077449</v>
      </c>
      <c r="DG37" s="309">
        <v>64.061052085371742</v>
      </c>
      <c r="DH37" s="313">
        <v>19.054081992077247</v>
      </c>
      <c r="DI37" s="307">
        <f>Daten_BA!W37</f>
        <v>8.9086183776153831</v>
      </c>
      <c r="DJ37" s="308">
        <f>Daten_BA!X37</f>
        <v>28.118260613115432</v>
      </c>
      <c r="DK37" s="308">
        <f>Daten_BA!Y37</f>
        <v>4.0093042742017744</v>
      </c>
      <c r="DL37" s="308">
        <f>Daten_BA!Z37</f>
        <v>4.3601369095443872</v>
      </c>
      <c r="DM37" s="308">
        <f>Daten_BA!AA37</f>
        <v>3.0673918881129114</v>
      </c>
      <c r="DN37" s="309">
        <v>0.7820125737755963</v>
      </c>
      <c r="DO37" s="309">
        <v>2.6511938089707052</v>
      </c>
      <c r="DP37" s="309">
        <v>0.52002346014850176</v>
      </c>
      <c r="DQ37" s="309">
        <v>0.5295554750284307</v>
      </c>
      <c r="DR37" s="309">
        <v>0.48922487794870234</v>
      </c>
      <c r="DS37" s="309">
        <v>5.7566196625243657</v>
      </c>
      <c r="DT37" s="309">
        <v>3.7671857837888041</v>
      </c>
      <c r="DU37" s="309">
        <v>9.5090859066909985</v>
      </c>
      <c r="DV37" s="309">
        <v>9.0040465769262834</v>
      </c>
      <c r="DW37" s="309">
        <v>11.446584716766081</v>
      </c>
      <c r="DX37" s="309">
        <v>42.596444055454846</v>
      </c>
      <c r="DY37" s="309">
        <v>46.493391796927206</v>
      </c>
      <c r="DZ37" s="309">
        <v>35.303738931658835</v>
      </c>
      <c r="EA37" s="309">
        <v>38.273242893628229</v>
      </c>
      <c r="EB37" s="309">
        <v>23.985461441214614</v>
      </c>
      <c r="EC37" s="309">
        <v>100</v>
      </c>
      <c r="ED37" s="309">
        <v>20.855174995461873</v>
      </c>
      <c r="EE37" s="309">
        <v>76.449657221454942</v>
      </c>
      <c r="EF37" s="309">
        <v>55.283740470239763</v>
      </c>
      <c r="EG37" s="309">
        <v>21.165916751215185</v>
      </c>
      <c r="EH37" s="309">
        <v>100</v>
      </c>
      <c r="EI37" s="309">
        <v>65.788652065902838</v>
      </c>
      <c r="EJ37" s="309">
        <v>34.211347934097169</v>
      </c>
      <c r="EK37" s="309">
        <v>27.104156317959188</v>
      </c>
      <c r="EL37" s="309">
        <v>7.1071916161379773</v>
      </c>
      <c r="EM37" s="309">
        <v>100</v>
      </c>
      <c r="EN37" s="309">
        <v>13.262380640309734</v>
      </c>
      <c r="EO37" s="309">
        <v>82.765719684005518</v>
      </c>
      <c r="EP37" s="309">
        <v>63.204291669033161</v>
      </c>
      <c r="EQ37" s="367">
        <v>19.561428014972339</v>
      </c>
      <c r="ER37" s="320">
        <f>Daten_BA!AB37</f>
        <v>8.9816723433911108</v>
      </c>
      <c r="ES37" s="308">
        <f>Daten_BA!AC37</f>
        <v>28.641221800075606</v>
      </c>
      <c r="ET37" s="308">
        <f>Daten_BA!AD37</f>
        <v>3.960038432658072</v>
      </c>
      <c r="EU37" s="308">
        <f>Daten_BA!AE37</f>
        <v>4.2800674707149282</v>
      </c>
      <c r="EV37" s="308">
        <f>Daten_BA!AF37</f>
        <v>3.1205440098855282</v>
      </c>
      <c r="EW37" s="309">
        <v>0.79448057104790759</v>
      </c>
      <c r="EX37" s="309">
        <v>2.8143956937772923</v>
      </c>
      <c r="EY37" s="309">
        <v>0.50525862493759344</v>
      </c>
      <c r="EZ37" s="309">
        <v>0.51004779869144512</v>
      </c>
      <c r="FA37" s="309">
        <v>0.4904439095857428</v>
      </c>
      <c r="FB37" s="309">
        <v>5.5437308217598753</v>
      </c>
      <c r="FC37" s="309">
        <v>3.7518860016764561</v>
      </c>
      <c r="FD37" s="309">
        <v>9.0653049406438111</v>
      </c>
      <c r="FE37" s="309">
        <v>8.5050788503061874</v>
      </c>
      <c r="FF37" s="309">
        <v>11.089523693877068</v>
      </c>
      <c r="FG37" s="309">
        <v>39.83745225518971</v>
      </c>
      <c r="FH37" s="309">
        <v>43.227045075125268</v>
      </c>
      <c r="FI37" s="309">
        <v>33.212790255043416</v>
      </c>
      <c r="FJ37" s="309">
        <v>36.193488309661717</v>
      </c>
      <c r="FK37" s="309">
        <v>22.499623096636814</v>
      </c>
      <c r="FL37" s="309">
        <v>100</v>
      </c>
      <c r="FM37" s="309">
        <v>20.860253607597102</v>
      </c>
      <c r="FN37" s="309">
        <v>76.344237226504475</v>
      </c>
      <c r="FO37" s="309">
        <v>54.592886943059227</v>
      </c>
      <c r="FP37" s="309">
        <v>21.751350283445259</v>
      </c>
      <c r="FQ37" s="309">
        <v>100</v>
      </c>
      <c r="FR37" s="309">
        <v>66.701534954684647</v>
      </c>
      <c r="FS37" s="309">
        <v>33.298465045315332</v>
      </c>
      <c r="FT37" s="309">
        <v>26.138316444900145</v>
      </c>
      <c r="FU37" s="309">
        <v>7.1601486004151935</v>
      </c>
      <c r="FV37" s="309">
        <v>100</v>
      </c>
      <c r="FW37" s="309">
        <v>13.422406934835829</v>
      </c>
      <c r="FX37" s="309">
        <v>82.476756992341166</v>
      </c>
      <c r="FY37" s="309">
        <v>62.327922352401629</v>
      </c>
      <c r="FZ37" s="313">
        <v>20.148834639939533</v>
      </c>
      <c r="GA37" s="443">
        <f>Daten_BA!AG37</f>
        <v>10.132472248149076</v>
      </c>
      <c r="GB37" s="227">
        <f>Daten_BA!AH37</f>
        <v>31.968751538333745</v>
      </c>
      <c r="GC37" s="227">
        <f>Daten_BA!AI37</f>
        <v>4.5355984534220823</v>
      </c>
      <c r="GD37" s="227">
        <f>Daten_BA!AJ37</f>
        <v>4.8711791872433192</v>
      </c>
      <c r="GE37" s="227">
        <f>Daten_BA!AK37</f>
        <v>3.6822461288669195</v>
      </c>
      <c r="GF37" s="444">
        <v>0.77014109734254488</v>
      </c>
      <c r="GG37" s="444">
        <v>2.763193886752815</v>
      </c>
      <c r="GH37" s="444">
        <v>0.48898723873548305</v>
      </c>
      <c r="GI37" s="444">
        <v>0.48959397781434083</v>
      </c>
      <c r="GJ37" s="444">
        <v>0.4871925154703135</v>
      </c>
      <c r="GK37" s="444">
        <v>4.5893087413543903</v>
      </c>
      <c r="GL37" s="444">
        <v>3.1323675002006746</v>
      </c>
      <c r="GM37" s="444">
        <v>7.403056575878642</v>
      </c>
      <c r="GN37" s="444">
        <v>6.9084692853692289</v>
      </c>
      <c r="GO37" s="444">
        <v>9.0681613452107808</v>
      </c>
      <c r="GP37" s="444">
        <v>38.725712751179671</v>
      </c>
      <c r="GQ37" s="444">
        <v>42.389891993908684</v>
      </c>
      <c r="GR37" s="444">
        <v>31.737405791352497</v>
      </c>
      <c r="GS37" s="444">
        <v>34.480501812673566</v>
      </c>
      <c r="GT37" s="444">
        <v>22.523034360100333</v>
      </c>
      <c r="GU37" s="444">
        <v>100</v>
      </c>
      <c r="GV37" s="444">
        <v>21.350187359032827</v>
      </c>
      <c r="GW37" s="444">
        <v>75.520964746615022</v>
      </c>
      <c r="GX37" s="444">
        <v>53.491397551135258</v>
      </c>
      <c r="GY37" s="444">
        <v>22.029567195479764</v>
      </c>
      <c r="GZ37" s="444">
        <v>100</v>
      </c>
      <c r="HA37" s="444">
        <v>66.041572368650108</v>
      </c>
      <c r="HB37" s="444">
        <v>33.958427631349885</v>
      </c>
      <c r="HC37" s="444">
        <v>26.109218242500511</v>
      </c>
      <c r="HD37" s="444">
        <v>7.8492093888493732</v>
      </c>
      <c r="HE37" s="444">
        <v>100</v>
      </c>
      <c r="HF37" s="444">
        <v>13.348608164497078</v>
      </c>
      <c r="HG37" s="444">
        <v>82.066185124240704</v>
      </c>
      <c r="HH37" s="444">
        <v>61.331834784959369</v>
      </c>
      <c r="HI37" s="445">
        <v>20.734350339281352</v>
      </c>
      <c r="HJ37" s="443">
        <f>Daten_BA!AL37</f>
        <v>9.6624210408007727</v>
      </c>
      <c r="HK37" s="227">
        <f>Daten_BA!AM37</f>
        <v>30.537044262780483</v>
      </c>
      <c r="HL37" s="227">
        <f>Daten_BA!AN37</f>
        <v>4.2121208678799311</v>
      </c>
      <c r="HM37" s="227">
        <f>Daten_BA!AO37</f>
        <v>4.5968052461765696</v>
      </c>
      <c r="HN37" s="227">
        <f>Daten_BA!AP37</f>
        <v>3.2676518336953944</v>
      </c>
      <c r="HO37" s="444">
        <v>0.65785280868348939</v>
      </c>
      <c r="HP37" s="444">
        <v>2.30788753202647</v>
      </c>
      <c r="HQ37" s="444">
        <v>0.40476863644174321</v>
      </c>
      <c r="HR37" s="444">
        <v>0.40215808364640188</v>
      </c>
      <c r="HS37" s="444">
        <v>0.41214747402939356</v>
      </c>
      <c r="HT37" s="444">
        <v>5.1642367820129946</v>
      </c>
      <c r="HU37" s="444">
        <v>3.6679513573035769</v>
      </c>
      <c r="HV37" s="444">
        <v>8.1931214218061346</v>
      </c>
      <c r="HW37" s="444">
        <v>7.5383573480301722</v>
      </c>
      <c r="HX37" s="444">
        <v>10.448281409191067</v>
      </c>
      <c r="HY37" s="444">
        <v>46.893058630437338</v>
      </c>
      <c r="HZ37" s="444">
        <v>50.549821752794479</v>
      </c>
      <c r="IA37" s="444">
        <v>39.587159332990524</v>
      </c>
      <c r="IB37" s="444">
        <v>42.384043208414269</v>
      </c>
      <c r="IC37" s="444">
        <v>29.939532603366565</v>
      </c>
      <c r="ID37" s="444">
        <v>100</v>
      </c>
      <c r="IE37" s="444">
        <v>21.511885213064414</v>
      </c>
      <c r="IF37" s="444">
        <v>75.410167745134586</v>
      </c>
      <c r="IG37" s="444">
        <v>52.999002335602484</v>
      </c>
      <c r="IH37" s="444">
        <v>22.411165409532099</v>
      </c>
      <c r="II37" s="444">
        <v>100</v>
      </c>
      <c r="IJ37" s="444">
        <v>67.270267072281101</v>
      </c>
      <c r="IK37" s="444">
        <v>32.729732927718906</v>
      </c>
      <c r="IL37" s="444">
        <v>25.422242519043586</v>
      </c>
      <c r="IM37" s="444">
        <v>7.3074904086753225</v>
      </c>
      <c r="IN37" s="444">
        <v>100</v>
      </c>
      <c r="IO37" s="444">
        <v>14.233379764752211</v>
      </c>
      <c r="IP37" s="444">
        <v>81.37053666068779</v>
      </c>
      <c r="IQ37" s="444">
        <v>60.105767361086173</v>
      </c>
      <c r="IR37" s="445">
        <v>21.264769299601618</v>
      </c>
      <c r="IS37" s="443">
        <f>Daten_BA!AQ37</f>
        <v>9.1495533638151159</v>
      </c>
      <c r="IT37" s="227">
        <f>Daten_BA!AR37</f>
        <v>29.3731333863918</v>
      </c>
      <c r="IU37" s="227">
        <f>Daten_BA!AS37</f>
        <v>3.7731229493281964</v>
      </c>
      <c r="IV37" s="227">
        <f>Daten_BA!AT37</f>
        <v>4.1025995828789164</v>
      </c>
      <c r="IW37" s="227">
        <f>Daten_BA!AU37</f>
        <v>2.9870666763079523</v>
      </c>
      <c r="IX37" s="444" t="s">
        <v>821</v>
      </c>
      <c r="IY37" s="444" t="s">
        <v>821</v>
      </c>
      <c r="IZ37" s="444" t="s">
        <v>821</v>
      </c>
      <c r="JA37" s="444" t="s">
        <v>821</v>
      </c>
      <c r="JB37" s="444" t="s">
        <v>821</v>
      </c>
      <c r="JC37" s="444" t="s">
        <v>821</v>
      </c>
      <c r="JD37" s="444" t="s">
        <v>821</v>
      </c>
      <c r="JE37" s="444" t="s">
        <v>821</v>
      </c>
      <c r="JF37" s="444" t="s">
        <v>821</v>
      </c>
      <c r="JG37" s="444" t="s">
        <v>821</v>
      </c>
      <c r="JH37" s="444" t="s">
        <v>821</v>
      </c>
      <c r="JI37" s="444" t="s">
        <v>821</v>
      </c>
      <c r="JJ37" s="444" t="s">
        <v>821</v>
      </c>
      <c r="JK37" s="444" t="s">
        <v>821</v>
      </c>
      <c r="JL37" s="444" t="s">
        <v>821</v>
      </c>
      <c r="JM37" s="444" t="s">
        <v>821</v>
      </c>
      <c r="JN37" s="444" t="s">
        <v>821</v>
      </c>
      <c r="JO37" s="444" t="s">
        <v>821</v>
      </c>
      <c r="JP37" s="444" t="s">
        <v>821</v>
      </c>
      <c r="JQ37" s="444" t="s">
        <v>821</v>
      </c>
      <c r="JR37" s="444" t="s">
        <v>821</v>
      </c>
      <c r="JS37" s="444" t="s">
        <v>821</v>
      </c>
      <c r="JT37" s="444" t="s">
        <v>821</v>
      </c>
      <c r="JU37" s="444" t="s">
        <v>821</v>
      </c>
      <c r="JV37" s="444" t="s">
        <v>821</v>
      </c>
      <c r="JW37" s="444" t="s">
        <v>821</v>
      </c>
      <c r="JX37" s="444" t="s">
        <v>821</v>
      </c>
      <c r="JY37" s="444" t="s">
        <v>821</v>
      </c>
      <c r="JZ37" s="444" t="s">
        <v>821</v>
      </c>
      <c r="KA37" s="445" t="s">
        <v>821</v>
      </c>
    </row>
    <row r="38" spans="1:287" s="1" customFormat="1" ht="12.65" customHeight="1" x14ac:dyDescent="0.2">
      <c r="A38" s="220"/>
      <c r="B38" s="219"/>
      <c r="C38" s="273"/>
      <c r="D38" s="276"/>
      <c r="E38" s="3" t="str">
        <f>Daten_BA!E38</f>
        <v>221</v>
      </c>
      <c r="F38" s="229" t="str">
        <f>Daten_BA!F38</f>
        <v>AA Celle</v>
      </c>
      <c r="G38" s="246"/>
      <c r="H38" s="320">
        <f>Daten_BA!H38</f>
        <v>6.7824546890738793</v>
      </c>
      <c r="I38" s="308">
        <f>Daten_BA!I38</f>
        <v>23.608083278626022</v>
      </c>
      <c r="J38" s="308">
        <f>Daten_BA!J38</f>
        <v>4.1252935462748344</v>
      </c>
      <c r="K38" s="308">
        <f>Daten_BA!K38</f>
        <v>4.4522527783418973</v>
      </c>
      <c r="L38" s="308">
        <f>Daten_BA!L38</f>
        <v>2.173422356474159</v>
      </c>
      <c r="M38" s="308">
        <v>0.70772235000958406</v>
      </c>
      <c r="N38" s="308">
        <v>2.5758812553657693</v>
      </c>
      <c r="O38" s="308">
        <v>0.56432160975295653</v>
      </c>
      <c r="P38" s="308">
        <v>0.58033853791740619</v>
      </c>
      <c r="Q38" s="308">
        <v>0.4202397222172306</v>
      </c>
      <c r="R38" s="308">
        <v>7.2301196129109391</v>
      </c>
      <c r="S38" s="308">
        <v>4.7231882695742078</v>
      </c>
      <c r="T38" s="308">
        <v>9.9748822605966101</v>
      </c>
      <c r="U38" s="308">
        <v>9.8461433957136855</v>
      </c>
      <c r="V38" s="308">
        <v>11.54964686331725</v>
      </c>
      <c r="W38" s="308">
        <v>39.858198823351451</v>
      </c>
      <c r="X38" s="308">
        <v>46.029158175262239</v>
      </c>
      <c r="Y38" s="308">
        <v>34.069530298957083</v>
      </c>
      <c r="Z38" s="308">
        <v>34.784245286245771</v>
      </c>
      <c r="AA38" s="308">
        <v>25.379654670276615</v>
      </c>
      <c r="AB38" s="308">
        <v>100</v>
      </c>
      <c r="AC38" s="308">
        <v>14.217473979025657</v>
      </c>
      <c r="AD38" s="308">
        <v>81.974306785232102</v>
      </c>
      <c r="AE38" s="308">
        <v>70.07126358258121</v>
      </c>
      <c r="AF38" s="308">
        <v>11.903043202650883</v>
      </c>
      <c r="AG38" s="308">
        <v>100</v>
      </c>
      <c r="AH38" s="308">
        <v>50.534535450961684</v>
      </c>
      <c r="AI38" s="308">
        <v>49.465464549038323</v>
      </c>
      <c r="AJ38" s="308">
        <v>45.469403805766198</v>
      </c>
      <c r="AK38" s="308">
        <v>3.9960607432721189</v>
      </c>
      <c r="AL38" s="308">
        <v>100</v>
      </c>
      <c r="AM38" s="308">
        <v>8.6989525182272089</v>
      </c>
      <c r="AN38" s="308">
        <v>85.704260535251791</v>
      </c>
      <c r="AO38" s="308">
        <v>77.130062291642304</v>
      </c>
      <c r="AP38" s="337">
        <v>8.5741982436094943</v>
      </c>
      <c r="AQ38" s="320">
        <f>Daten_BA!M38</f>
        <v>6.6990005704370024</v>
      </c>
      <c r="AR38" s="308">
        <f>Daten_BA!N38</f>
        <v>23.663105429931452</v>
      </c>
      <c r="AS38" s="308">
        <f>Daten_BA!O38</f>
        <v>4.0582170164574158</v>
      </c>
      <c r="AT38" s="308">
        <f>Daten_BA!P38</f>
        <v>4.3630115838719252</v>
      </c>
      <c r="AU38" s="308">
        <f>Daten_BA!Q38</f>
        <v>2.2556073780825474</v>
      </c>
      <c r="AV38" s="308">
        <v>0.74067985866143016</v>
      </c>
      <c r="AW38" s="308">
        <v>2.5704475097957817</v>
      </c>
      <c r="AX38" s="308">
        <v>0.58937011999663991</v>
      </c>
      <c r="AY38" s="308">
        <v>0.60606670147376096</v>
      </c>
      <c r="AZ38" s="308">
        <v>0.44261464795005889</v>
      </c>
      <c r="BA38" s="308">
        <v>6.9852660508435331</v>
      </c>
      <c r="BB38" s="308">
        <v>4.6281342273120281</v>
      </c>
      <c r="BC38" s="308">
        <v>10.00631313131333</v>
      </c>
      <c r="BD38" s="308">
        <v>9.9427663531154256</v>
      </c>
      <c r="BE38" s="308">
        <v>10.738813735693775</v>
      </c>
      <c r="BF38" s="308">
        <v>37.539276177143698</v>
      </c>
      <c r="BG38" s="308">
        <v>43.729211504597927</v>
      </c>
      <c r="BH38" s="308">
        <v>32.236689142059539</v>
      </c>
      <c r="BI38" s="308">
        <v>32.786500207772974</v>
      </c>
      <c r="BJ38" s="308">
        <v>25.981500513864258</v>
      </c>
      <c r="BK38" s="308">
        <v>100</v>
      </c>
      <c r="BL38" s="308">
        <v>14.520393289683007</v>
      </c>
      <c r="BM38" s="308">
        <v>82.117398819026874</v>
      </c>
      <c r="BN38" s="308">
        <v>69.959266651371422</v>
      </c>
      <c r="BO38" s="308">
        <v>12.158132167655458</v>
      </c>
      <c r="BP38" s="308">
        <v>100</v>
      </c>
      <c r="BQ38" s="308">
        <v>50.626079576037611</v>
      </c>
      <c r="BR38" s="308">
        <v>49.373920423962389</v>
      </c>
      <c r="BS38" s="308">
        <v>45.634054625459243</v>
      </c>
      <c r="BT38" s="308">
        <v>3.7398657985031454</v>
      </c>
      <c r="BU38" s="308">
        <v>100</v>
      </c>
      <c r="BV38" s="308">
        <v>9.0979819944034848</v>
      </c>
      <c r="BW38" s="308">
        <v>85.993671862344613</v>
      </c>
      <c r="BX38" s="308">
        <v>77.209442372329434</v>
      </c>
      <c r="BY38" s="312">
        <v>8.7842294900151572</v>
      </c>
      <c r="BZ38" s="320">
        <f>Daten_BA!R38</f>
        <v>6.6156214972299452</v>
      </c>
      <c r="CA38" s="308">
        <f>Daten_BA!S38</f>
        <v>23.917182374126327</v>
      </c>
      <c r="CB38" s="308">
        <f>Daten_BA!T38</f>
        <v>3.8587022557542543</v>
      </c>
      <c r="CC38" s="308">
        <f>Daten_BA!U38</f>
        <v>4.1240107262323775</v>
      </c>
      <c r="CD38" s="308">
        <f>Daten_BA!V38</f>
        <v>2.3205496982970377</v>
      </c>
      <c r="CE38" s="309">
        <v>0.66872338702212353</v>
      </c>
      <c r="CF38" s="309">
        <v>2.2962908093203804</v>
      </c>
      <c r="CG38" s="309">
        <v>0.53186026950870058</v>
      </c>
      <c r="CH38" s="309">
        <v>0.54535084304142634</v>
      </c>
      <c r="CI38" s="309">
        <v>0.41786987083822086</v>
      </c>
      <c r="CJ38" s="309">
        <v>7.2026238511116825</v>
      </c>
      <c r="CK38" s="309">
        <v>4.7246507726554796</v>
      </c>
      <c r="CL38" s="309">
        <v>10.413484238300162</v>
      </c>
      <c r="CM38" s="309">
        <v>10.317369604145235</v>
      </c>
      <c r="CN38" s="309">
        <v>11.400078216659258</v>
      </c>
      <c r="CO38" s="309">
        <v>38.391252936930123</v>
      </c>
      <c r="CP38" s="309">
        <v>45.539649348560054</v>
      </c>
      <c r="CQ38" s="309">
        <v>34.288818025720047</v>
      </c>
      <c r="CR38" s="309">
        <v>34.939342087553221</v>
      </c>
      <c r="CS38" s="309">
        <v>27.603240466318908</v>
      </c>
      <c r="CT38" s="309">
        <v>100</v>
      </c>
      <c r="CU38" s="309">
        <v>14.450015976452418</v>
      </c>
      <c r="CV38" s="309">
        <v>82.32384222557458</v>
      </c>
      <c r="CW38" s="309">
        <v>70.028784454406718</v>
      </c>
      <c r="CX38" s="309">
        <v>12.295057771167867</v>
      </c>
      <c r="CY38" s="309">
        <v>100</v>
      </c>
      <c r="CZ38" s="309">
        <v>52.241330435573474</v>
      </c>
      <c r="DA38" s="309">
        <v>47.758669564426512</v>
      </c>
      <c r="DB38" s="309">
        <v>43.427103580855722</v>
      </c>
      <c r="DC38" s="309">
        <v>4.3315659835707958</v>
      </c>
      <c r="DD38" s="309">
        <v>100</v>
      </c>
      <c r="DE38" s="309">
        <v>9.1643986548374237</v>
      </c>
      <c r="DF38" s="309">
        <v>86.16589154233003</v>
      </c>
      <c r="DG38" s="309">
        <v>77.047453898069236</v>
      </c>
      <c r="DH38" s="313">
        <v>9.1184376442607817</v>
      </c>
      <c r="DI38" s="307">
        <f>Daten_BA!W38</f>
        <v>5.8771707538906837</v>
      </c>
      <c r="DJ38" s="308">
        <f>Daten_BA!X38</f>
        <v>22.499398535895182</v>
      </c>
      <c r="DK38" s="308">
        <f>Daten_BA!Y38</f>
        <v>3.1861357700392414</v>
      </c>
      <c r="DL38" s="308">
        <f>Daten_BA!Z38</f>
        <v>3.4083227636782496</v>
      </c>
      <c r="DM38" s="308">
        <f>Daten_BA!AA38</f>
        <v>1.916376711724658</v>
      </c>
      <c r="DN38" s="309">
        <v>0.65896308618504429</v>
      </c>
      <c r="DO38" s="309">
        <v>2.6227826995622077</v>
      </c>
      <c r="DP38" s="309">
        <v>0.48248246237073067</v>
      </c>
      <c r="DQ38" s="309">
        <v>0.49167088311673646</v>
      </c>
      <c r="DR38" s="309">
        <v>0.40727988582442765</v>
      </c>
      <c r="DS38" s="309">
        <v>7.5308233417339139</v>
      </c>
      <c r="DT38" s="309">
        <v>5.0382017495294313</v>
      </c>
      <c r="DU38" s="309">
        <v>10.864149092692411</v>
      </c>
      <c r="DV38" s="309">
        <v>10.70812489218552</v>
      </c>
      <c r="DW38" s="309">
        <v>12.43748641008915</v>
      </c>
      <c r="DX38" s="309">
        <v>38.82661517693878</v>
      </c>
      <c r="DY38" s="309">
        <v>43.915116833571773</v>
      </c>
      <c r="DZ38" s="309">
        <v>33.092685628387727</v>
      </c>
      <c r="EA38" s="309">
        <v>33.819533508684515</v>
      </c>
      <c r="EB38" s="309">
        <v>25.751920965973724</v>
      </c>
      <c r="EC38" s="309">
        <v>100</v>
      </c>
      <c r="ED38" s="309">
        <v>14.403804438112742</v>
      </c>
      <c r="EE38" s="309">
        <v>82.388052285887881</v>
      </c>
      <c r="EF38" s="309">
        <v>69.899508952765999</v>
      </c>
      <c r="EG38" s="309">
        <v>12.488543333121896</v>
      </c>
      <c r="EH38" s="309">
        <v>100</v>
      </c>
      <c r="EI38" s="309">
        <v>56.564555930619363</v>
      </c>
      <c r="EJ38" s="309">
        <v>43.435444069380623</v>
      </c>
      <c r="EK38" s="309">
        <v>39.461931662191773</v>
      </c>
      <c r="EL38" s="309">
        <v>3.9735124071888492</v>
      </c>
      <c r="EM38" s="309">
        <v>100</v>
      </c>
      <c r="EN38" s="309">
        <v>9.274359000510433</v>
      </c>
      <c r="EO38" s="309">
        <v>86.162054633384187</v>
      </c>
      <c r="EP38" s="309">
        <v>76.78080265493378</v>
      </c>
      <c r="EQ38" s="367">
        <v>9.3812519784504023</v>
      </c>
      <c r="ER38" s="320">
        <f>Daten_BA!AB38</f>
        <v>5.5192508210001812</v>
      </c>
      <c r="ES38" s="308">
        <f>Daten_BA!AC38</f>
        <v>21.302862636372215</v>
      </c>
      <c r="ET38" s="308">
        <f>Daten_BA!AD38</f>
        <v>2.971536704943865</v>
      </c>
      <c r="EU38" s="308">
        <f>Daten_BA!AE38</f>
        <v>3.1842525930515175</v>
      </c>
      <c r="EV38" s="308">
        <f>Daten_BA!AF38</f>
        <v>1.7740506638311475</v>
      </c>
      <c r="EW38" s="309">
        <v>0.65707377944158485</v>
      </c>
      <c r="EX38" s="309">
        <v>2.6000706030278664</v>
      </c>
      <c r="EY38" s="309">
        <v>0.48011056914212535</v>
      </c>
      <c r="EZ38" s="309">
        <v>0.49167010007574602</v>
      </c>
      <c r="FA38" s="309">
        <v>0.38980359856097319</v>
      </c>
      <c r="FB38" s="309">
        <v>7.7175933826104366</v>
      </c>
      <c r="FC38" s="309">
        <v>5.3658372222316553</v>
      </c>
      <c r="FD38" s="309">
        <v>11.239998306591401</v>
      </c>
      <c r="FE38" s="309">
        <v>10.96502455029882</v>
      </c>
      <c r="FF38" s="309">
        <v>14.007964394471776</v>
      </c>
      <c r="FG38" s="309">
        <v>33.689747893094399</v>
      </c>
      <c r="FH38" s="309">
        <v>38.177081571201818</v>
      </c>
      <c r="FI38" s="309">
        <v>27.068196303378638</v>
      </c>
      <c r="FJ38" s="309">
        <v>28.021772648693698</v>
      </c>
      <c r="FK38" s="309">
        <v>17.495309568491322</v>
      </c>
      <c r="FL38" s="309">
        <v>100</v>
      </c>
      <c r="FM38" s="309">
        <v>14.422266258080404</v>
      </c>
      <c r="FN38" s="309">
        <v>82.295331199392962</v>
      </c>
      <c r="FO38" s="309">
        <v>69.444315669496689</v>
      </c>
      <c r="FP38" s="309">
        <v>12.851015529896259</v>
      </c>
      <c r="FQ38" s="309">
        <v>100</v>
      </c>
      <c r="FR38" s="309">
        <v>56.588622586393186</v>
      </c>
      <c r="FS38" s="309">
        <v>43.411377413606822</v>
      </c>
      <c r="FT38" s="309">
        <v>39.448778158280831</v>
      </c>
      <c r="FU38" s="309">
        <v>3.9625992553259879</v>
      </c>
      <c r="FV38" s="309">
        <v>100</v>
      </c>
      <c r="FW38" s="309">
        <v>9.3960770147828274</v>
      </c>
      <c r="FX38" s="309">
        <v>85.973767226142357</v>
      </c>
      <c r="FY38" s="309">
        <v>76.217700148621574</v>
      </c>
      <c r="FZ38" s="313">
        <v>9.7560670775207825</v>
      </c>
      <c r="GA38" s="443">
        <f>Daten_BA!AG38</f>
        <v>6.2245103435105795</v>
      </c>
      <c r="GB38" s="227">
        <f>Daten_BA!AH38</f>
        <v>24.48566435038979</v>
      </c>
      <c r="GC38" s="227">
        <f>Daten_BA!AI38</f>
        <v>3.2731085010298351</v>
      </c>
      <c r="GD38" s="227">
        <f>Daten_BA!AJ38</f>
        <v>3.5015260183091108</v>
      </c>
      <c r="GE38" s="227">
        <f>Daten_BA!AK38</f>
        <v>2.024417976133436</v>
      </c>
      <c r="GF38" s="444">
        <v>0.66401751705199752</v>
      </c>
      <c r="GG38" s="444">
        <v>2.8215131950950849</v>
      </c>
      <c r="GH38" s="444">
        <v>0.46014237522972073</v>
      </c>
      <c r="GI38" s="444">
        <v>0.47311930631993554</v>
      </c>
      <c r="GJ38" s="444">
        <v>0.36303566795691344</v>
      </c>
      <c r="GK38" s="444">
        <v>6.6095490929568399</v>
      </c>
      <c r="GL38" s="444">
        <v>4.6526744572361567</v>
      </c>
      <c r="GM38" s="444">
        <v>9.2714606656722331</v>
      </c>
      <c r="GN38" s="444">
        <v>9.1330396843620729</v>
      </c>
      <c r="GO38" s="444">
        <v>10.580339518356844</v>
      </c>
      <c r="GP38" s="444">
        <v>34.953493918435775</v>
      </c>
      <c r="GQ38" s="444">
        <v>40.410724472332113</v>
      </c>
      <c r="GR38" s="444">
        <v>28.125350166213625</v>
      </c>
      <c r="GS38" s="444">
        <v>28.860613071140563</v>
      </c>
      <c r="GT38" s="444">
        <v>21.192052980136939</v>
      </c>
      <c r="GU38" s="444">
        <v>100</v>
      </c>
      <c r="GV38" s="444">
        <v>14.617286065260728</v>
      </c>
      <c r="GW38" s="444">
        <v>81.803081720722787</v>
      </c>
      <c r="GX38" s="444">
        <v>68.456992509428346</v>
      </c>
      <c r="GY38" s="444">
        <v>13.346089211294428</v>
      </c>
      <c r="GZ38" s="444">
        <v>100</v>
      </c>
      <c r="HA38" s="444">
        <v>57.229806639852221</v>
      </c>
      <c r="HB38" s="444">
        <v>42.770193360147765</v>
      </c>
      <c r="HC38" s="444">
        <v>38.549970576145995</v>
      </c>
      <c r="HD38" s="444">
        <v>4.2202227840017796</v>
      </c>
      <c r="HE38" s="444">
        <v>100</v>
      </c>
      <c r="HF38" s="444">
        <v>9.6153886632434578</v>
      </c>
      <c r="HG38" s="444">
        <v>85.347074796761859</v>
      </c>
      <c r="HH38" s="444">
        <v>75.286150895094949</v>
      </c>
      <c r="HI38" s="445">
        <v>10.060923901666904</v>
      </c>
      <c r="HJ38" s="443">
        <f>Daten_BA!AL38</f>
        <v>5.9575349155490089</v>
      </c>
      <c r="HK38" s="227">
        <f>Daten_BA!AM38</f>
        <v>23.640639554439744</v>
      </c>
      <c r="HL38" s="227">
        <f>Daten_BA!AN38</f>
        <v>3.0710548052640507</v>
      </c>
      <c r="HM38" s="227">
        <f>Daten_BA!AO38</f>
        <v>3.2883653586492518</v>
      </c>
      <c r="HN38" s="227">
        <f>Daten_BA!AP38</f>
        <v>1.937058108621506</v>
      </c>
      <c r="HO38" s="444">
        <v>0.55456542236901629</v>
      </c>
      <c r="HP38" s="444">
        <v>2.2276700804432892</v>
      </c>
      <c r="HQ38" s="444">
        <v>0.38938964047833191</v>
      </c>
      <c r="HR38" s="444">
        <v>0.3940455717015367</v>
      </c>
      <c r="HS38" s="444">
        <v>0.35585800341967488</v>
      </c>
      <c r="HT38" s="444">
        <v>6.7903051712295159</v>
      </c>
      <c r="HU38" s="444">
        <v>4.7303348065979147</v>
      </c>
      <c r="HV38" s="444">
        <v>9.7232815097291478</v>
      </c>
      <c r="HW38" s="444">
        <v>9.5566331079170279</v>
      </c>
      <c r="HX38" s="444">
        <v>11.212592304703554</v>
      </c>
      <c r="HY38" s="444">
        <v>42.680507802169259</v>
      </c>
      <c r="HZ38" s="444">
        <v>48.238990965827263</v>
      </c>
      <c r="IA38" s="444">
        <v>35.42515350833564</v>
      </c>
      <c r="IB38" s="444">
        <v>36.567725382642422</v>
      </c>
      <c r="IC38" s="444">
        <v>25.317941694374852</v>
      </c>
      <c r="ID38" s="444">
        <v>100</v>
      </c>
      <c r="IE38" s="444">
        <v>14.801658441251931</v>
      </c>
      <c r="IF38" s="444">
        <v>81.787931105104022</v>
      </c>
      <c r="IG38" s="444">
        <v>68.333319841337584</v>
      </c>
      <c r="IH38" s="444">
        <v>13.454611263766445</v>
      </c>
      <c r="II38" s="444">
        <v>100</v>
      </c>
      <c r="IJ38" s="444">
        <v>58.351631651279888</v>
      </c>
      <c r="IK38" s="444">
        <v>41.648368348720112</v>
      </c>
      <c r="IL38" s="444">
        <v>37.289125415875965</v>
      </c>
      <c r="IM38" s="444">
        <v>4.359242932844146</v>
      </c>
      <c r="IN38" s="444">
        <v>100</v>
      </c>
      <c r="IO38" s="444">
        <v>9.9826499327457245</v>
      </c>
      <c r="IP38" s="444">
        <v>85.309130508399477</v>
      </c>
      <c r="IQ38" s="444">
        <v>74.908011447169102</v>
      </c>
      <c r="IR38" s="445">
        <v>10.401119061230375</v>
      </c>
      <c r="IS38" s="443">
        <f>Daten_BA!AQ38</f>
        <v>5.5301337656757843</v>
      </c>
      <c r="IT38" s="227">
        <f>Daten_BA!AR38</f>
        <v>22.44261650067136</v>
      </c>
      <c r="IU38" s="227">
        <f>Daten_BA!AS38</f>
        <v>2.7167110279228828</v>
      </c>
      <c r="IV38" s="227">
        <f>Daten_BA!AT38</f>
        <v>2.8664933520764349</v>
      </c>
      <c r="IW38" s="227">
        <f>Daten_BA!AU38</f>
        <v>1.9534792898661439</v>
      </c>
      <c r="IX38" s="444" t="s">
        <v>821</v>
      </c>
      <c r="IY38" s="444" t="s">
        <v>821</v>
      </c>
      <c r="IZ38" s="444" t="s">
        <v>821</v>
      </c>
      <c r="JA38" s="444" t="s">
        <v>821</v>
      </c>
      <c r="JB38" s="444" t="s">
        <v>821</v>
      </c>
      <c r="JC38" s="444" t="s">
        <v>821</v>
      </c>
      <c r="JD38" s="444" t="s">
        <v>821</v>
      </c>
      <c r="JE38" s="444" t="s">
        <v>821</v>
      </c>
      <c r="JF38" s="444" t="s">
        <v>821</v>
      </c>
      <c r="JG38" s="444" t="s">
        <v>821</v>
      </c>
      <c r="JH38" s="444" t="s">
        <v>821</v>
      </c>
      <c r="JI38" s="444" t="s">
        <v>821</v>
      </c>
      <c r="JJ38" s="444" t="s">
        <v>821</v>
      </c>
      <c r="JK38" s="444" t="s">
        <v>821</v>
      </c>
      <c r="JL38" s="444" t="s">
        <v>821</v>
      </c>
      <c r="JM38" s="444" t="s">
        <v>821</v>
      </c>
      <c r="JN38" s="444" t="s">
        <v>821</v>
      </c>
      <c r="JO38" s="444" t="s">
        <v>821</v>
      </c>
      <c r="JP38" s="444" t="s">
        <v>821</v>
      </c>
      <c r="JQ38" s="444" t="s">
        <v>821</v>
      </c>
      <c r="JR38" s="444" t="s">
        <v>821</v>
      </c>
      <c r="JS38" s="444" t="s">
        <v>821</v>
      </c>
      <c r="JT38" s="444" t="s">
        <v>821</v>
      </c>
      <c r="JU38" s="444" t="s">
        <v>821</v>
      </c>
      <c r="JV38" s="444" t="s">
        <v>821</v>
      </c>
      <c r="JW38" s="444" t="s">
        <v>821</v>
      </c>
      <c r="JX38" s="444" t="s">
        <v>821</v>
      </c>
      <c r="JY38" s="444" t="s">
        <v>821</v>
      </c>
      <c r="JZ38" s="444" t="s">
        <v>821</v>
      </c>
      <c r="KA38" s="445" t="s">
        <v>821</v>
      </c>
    </row>
    <row r="39" spans="1:287" s="1" customFormat="1" ht="12.65" customHeight="1" x14ac:dyDescent="0.2">
      <c r="A39" s="220"/>
      <c r="B39" s="219"/>
      <c r="C39" s="273"/>
      <c r="D39" s="276"/>
      <c r="E39" s="3" t="str">
        <f>Daten_BA!E39</f>
        <v>224</v>
      </c>
      <c r="F39" s="229" t="str">
        <f>Daten_BA!F39</f>
        <v>AA Emden – Leer</v>
      </c>
      <c r="G39" s="246"/>
      <c r="H39" s="320">
        <f>Daten_BA!H39</f>
        <v>6.8666521332625647</v>
      </c>
      <c r="I39" s="308">
        <f>Daten_BA!I39</f>
        <v>24.391342928196789</v>
      </c>
      <c r="J39" s="308">
        <f>Daten_BA!J39</f>
        <v>4.2458743721952041</v>
      </c>
      <c r="K39" s="308">
        <f>Daten_BA!K39</f>
        <v>4.5526662209070992</v>
      </c>
      <c r="L39" s="308">
        <f>Daten_BA!L39</f>
        <v>2.1224321181165915</v>
      </c>
      <c r="M39" s="308">
        <v>0.93789895465979045</v>
      </c>
      <c r="N39" s="308">
        <v>4.2662643261482494</v>
      </c>
      <c r="O39" s="308">
        <v>0.69183557398784623</v>
      </c>
      <c r="P39" s="308">
        <v>0.71196515188487486</v>
      </c>
      <c r="Q39" s="308">
        <v>0.48549030721368225</v>
      </c>
      <c r="R39" s="308">
        <v>8.2759535925927654</v>
      </c>
      <c r="S39" s="308">
        <v>5.4389739875157588</v>
      </c>
      <c r="T39" s="308">
        <v>10.883102898300349</v>
      </c>
      <c r="U39" s="308">
        <v>10.802783619138372</v>
      </c>
      <c r="V39" s="308">
        <v>12.081513828238718</v>
      </c>
      <c r="W39" s="308">
        <v>36.234008324608538</v>
      </c>
      <c r="X39" s="308">
        <v>41.319897002255772</v>
      </c>
      <c r="Y39" s="308">
        <v>31.96548026349398</v>
      </c>
      <c r="Z39" s="308">
        <v>32.418349103911964</v>
      </c>
      <c r="AA39" s="308">
        <v>25.246644023930131</v>
      </c>
      <c r="AB39" s="308">
        <v>100</v>
      </c>
      <c r="AC39" s="308">
        <v>13.55115276694489</v>
      </c>
      <c r="AD39" s="308">
        <v>82.410268544515958</v>
      </c>
      <c r="AE39" s="308">
        <v>71.928825543669504</v>
      </c>
      <c r="AF39" s="308">
        <v>10.481443000846438</v>
      </c>
      <c r="AG39" s="308">
        <v>100</v>
      </c>
      <c r="AH39" s="308">
        <v>50.632059509109276</v>
      </c>
      <c r="AI39" s="308">
        <v>49.367940490890739</v>
      </c>
      <c r="AJ39" s="308">
        <v>46.136083188897651</v>
      </c>
      <c r="AK39" s="308">
        <v>3.2318573019930854</v>
      </c>
      <c r="AL39" s="308">
        <v>100</v>
      </c>
      <c r="AM39" s="308">
        <v>8.0744673499869126</v>
      </c>
      <c r="AN39" s="308">
        <v>85.774836809885684</v>
      </c>
      <c r="AO39" s="308">
        <v>78.150982329816216</v>
      </c>
      <c r="AP39" s="337">
        <v>7.6238544800694763</v>
      </c>
      <c r="AQ39" s="320">
        <f>Daten_BA!M39</f>
        <v>6.9160400503962949</v>
      </c>
      <c r="AR39" s="308">
        <f>Daten_BA!N39</f>
        <v>25.587766990782178</v>
      </c>
      <c r="AS39" s="308">
        <f>Daten_BA!O39</f>
        <v>4.1705195117975951</v>
      </c>
      <c r="AT39" s="308">
        <f>Daten_BA!P39</f>
        <v>4.4586876233642494</v>
      </c>
      <c r="AU39" s="308">
        <f>Daten_BA!Q39</f>
        <v>2.1873858790288914</v>
      </c>
      <c r="AV39" s="308">
        <v>0.92590273952020841</v>
      </c>
      <c r="AW39" s="308">
        <v>3.7206103640739014</v>
      </c>
      <c r="AX39" s="308">
        <v>0.71636293272340723</v>
      </c>
      <c r="AY39" s="308">
        <v>0.73764421147372816</v>
      </c>
      <c r="AZ39" s="308">
        <v>0.50644744082247273</v>
      </c>
      <c r="BA39" s="308">
        <v>7.8586437057132947</v>
      </c>
      <c r="BB39" s="308">
        <v>5.0979500743924833</v>
      </c>
      <c r="BC39" s="308">
        <v>10.756665612814702</v>
      </c>
      <c r="BD39" s="308">
        <v>10.701877086905418</v>
      </c>
      <c r="BE39" s="308">
        <v>11.534764498557417</v>
      </c>
      <c r="BF39" s="308">
        <v>34.884199226491219</v>
      </c>
      <c r="BG39" s="308">
        <v>40.20142720823317</v>
      </c>
      <c r="BH39" s="308">
        <v>30.504785851627808</v>
      </c>
      <c r="BI39" s="308">
        <v>31.108546080028095</v>
      </c>
      <c r="BJ39" s="308">
        <v>22.017181037235503</v>
      </c>
      <c r="BK39" s="308">
        <v>100</v>
      </c>
      <c r="BL39" s="308">
        <v>13.922471155458146</v>
      </c>
      <c r="BM39" s="308">
        <v>82.499062016896261</v>
      </c>
      <c r="BN39" s="308">
        <v>71.707960580667233</v>
      </c>
      <c r="BO39" s="308">
        <v>10.791101436229038</v>
      </c>
      <c r="BP39" s="308">
        <v>100</v>
      </c>
      <c r="BQ39" s="308">
        <v>51.01466362880759</v>
      </c>
      <c r="BR39" s="308">
        <v>48.98533637119241</v>
      </c>
      <c r="BS39" s="308">
        <v>45.848155791262862</v>
      </c>
      <c r="BT39" s="308">
        <v>3.1371805799295478</v>
      </c>
      <c r="BU39" s="308">
        <v>100</v>
      </c>
      <c r="BV39" s="308">
        <v>8.2729031373218316</v>
      </c>
      <c r="BW39" s="308">
        <v>86.283114291435609</v>
      </c>
      <c r="BX39" s="308">
        <v>78.340896926074393</v>
      </c>
      <c r="BY39" s="312">
        <v>7.9422173653612242</v>
      </c>
      <c r="BZ39" s="320">
        <f>Daten_BA!R39</f>
        <v>6.7139131321233139</v>
      </c>
      <c r="CA39" s="308">
        <f>Daten_BA!S39</f>
        <v>24.674760156053793</v>
      </c>
      <c r="CB39" s="308">
        <f>Daten_BA!T39</f>
        <v>4.0123213688739954</v>
      </c>
      <c r="CC39" s="308">
        <f>Daten_BA!U39</f>
        <v>4.2778670226831688</v>
      </c>
      <c r="CD39" s="308">
        <f>Daten_BA!V39</f>
        <v>2.2289794237271208</v>
      </c>
      <c r="CE39" s="309">
        <v>0.85634273162389019</v>
      </c>
      <c r="CF39" s="309">
        <v>3.0926909832955598</v>
      </c>
      <c r="CG39" s="309">
        <v>0.68867813626499197</v>
      </c>
      <c r="CH39" s="309">
        <v>0.71086779367177533</v>
      </c>
      <c r="CI39" s="309">
        <v>0.47739980368688023</v>
      </c>
      <c r="CJ39" s="309">
        <v>8.0618073599150399</v>
      </c>
      <c r="CK39" s="309">
        <v>4.8646094026917419</v>
      </c>
      <c r="CL39" s="309">
        <v>11.151594726188671</v>
      </c>
      <c r="CM39" s="309">
        <v>11.115041743314153</v>
      </c>
      <c r="CN39" s="309">
        <v>11.621908663328782</v>
      </c>
      <c r="CO39" s="309">
        <v>34.736400002048711</v>
      </c>
      <c r="CP39" s="309">
        <v>42.238062668319522</v>
      </c>
      <c r="CQ39" s="309">
        <v>30.37963543557375</v>
      </c>
      <c r="CR39" s="309">
        <v>31.08303505819358</v>
      </c>
      <c r="CS39" s="309">
        <v>21.289630877614179</v>
      </c>
      <c r="CT39" s="309">
        <v>100</v>
      </c>
      <c r="CU39" s="309">
        <v>13.802383766901457</v>
      </c>
      <c r="CV39" s="309">
        <v>82.741061213658966</v>
      </c>
      <c r="CW39" s="309">
        <v>71.782552428045307</v>
      </c>
      <c r="CX39" s="309">
        <v>10.95850878561366</v>
      </c>
      <c r="CY39" s="309">
        <v>100</v>
      </c>
      <c r="CZ39" s="309">
        <v>51.498410757166312</v>
      </c>
      <c r="DA39" s="309">
        <v>48.501589242833688</v>
      </c>
      <c r="DB39" s="309">
        <v>44.874428119331782</v>
      </c>
      <c r="DC39" s="309">
        <v>3.6271611235018977</v>
      </c>
      <c r="DD39" s="309">
        <v>100</v>
      </c>
      <c r="DE39" s="309">
        <v>8.4588024466071978</v>
      </c>
      <c r="DF39" s="309">
        <v>86.359371634536657</v>
      </c>
      <c r="DG39" s="309">
        <v>78.151458975677414</v>
      </c>
      <c r="DH39" s="313">
        <v>8.2079126588592235</v>
      </c>
      <c r="DI39" s="307">
        <f>Daten_BA!W39</f>
        <v>6.2845607290122931</v>
      </c>
      <c r="DJ39" s="308">
        <f>Daten_BA!X39</f>
        <v>24.000209500362029</v>
      </c>
      <c r="DK39" s="308">
        <f>Daten_BA!Y39</f>
        <v>3.5838423320139077</v>
      </c>
      <c r="DL39" s="308">
        <f>Daten_BA!Z39</f>
        <v>3.8306464551157031</v>
      </c>
      <c r="DM39" s="308">
        <f>Daten_BA!AA39</f>
        <v>1.9595421256893792</v>
      </c>
      <c r="DN39" s="309">
        <v>0.85121713033536583</v>
      </c>
      <c r="DO39" s="309">
        <v>3.7487913318491719</v>
      </c>
      <c r="DP39" s="309">
        <v>0.6055662806071328</v>
      </c>
      <c r="DQ39" s="309">
        <v>0.62164919363565341</v>
      </c>
      <c r="DR39" s="309">
        <v>0.45767193973512976</v>
      </c>
      <c r="DS39" s="309">
        <v>8.3076394185834328</v>
      </c>
      <c r="DT39" s="309">
        <v>5.9056941374591396</v>
      </c>
      <c r="DU39" s="309">
        <v>11.451904126886827</v>
      </c>
      <c r="DV39" s="309">
        <v>11.319050405842205</v>
      </c>
      <c r="DW39" s="309">
        <v>13.15403422982885</v>
      </c>
      <c r="DX39" s="309">
        <v>34.4568600328505</v>
      </c>
      <c r="DY39" s="309">
        <v>38.678067260681239</v>
      </c>
      <c r="DZ39" s="309">
        <v>29.353298817268183</v>
      </c>
      <c r="EA39" s="309">
        <v>29.898108087349378</v>
      </c>
      <c r="EB39" s="309">
        <v>22.364532019684731</v>
      </c>
      <c r="EC39" s="309">
        <v>100</v>
      </c>
      <c r="ED39" s="309">
        <v>13.991143118069383</v>
      </c>
      <c r="EE39" s="309">
        <v>82.587106623450453</v>
      </c>
      <c r="EF39" s="309">
        <v>71.498322457746255</v>
      </c>
      <c r="EG39" s="309">
        <v>11.088784165704196</v>
      </c>
      <c r="EH39" s="309">
        <v>100</v>
      </c>
      <c r="EI39" s="309">
        <v>54.446973990124768</v>
      </c>
      <c r="EJ39" s="309">
        <v>45.553026009875211</v>
      </c>
      <c r="EK39" s="309">
        <v>42.110508022247657</v>
      </c>
      <c r="EL39" s="309">
        <v>3.4425179876275527</v>
      </c>
      <c r="EM39" s="309">
        <v>100</v>
      </c>
      <c r="EN39" s="309">
        <v>8.7908347469082084</v>
      </c>
      <c r="EO39" s="309">
        <v>86.145331411628362</v>
      </c>
      <c r="EP39" s="309">
        <v>77.6961847162775</v>
      </c>
      <c r="EQ39" s="367">
        <v>8.4491466953508692</v>
      </c>
      <c r="ER39" s="320">
        <f>Daten_BA!AB39</f>
        <v>6.0227288039703053</v>
      </c>
      <c r="ES39" s="308">
        <f>Daten_BA!AC39</f>
        <v>22.8665126039059</v>
      </c>
      <c r="ET39" s="308">
        <f>Daten_BA!AD39</f>
        <v>3.4339534651790533</v>
      </c>
      <c r="EU39" s="308">
        <f>Daten_BA!AE39</f>
        <v>3.6841275422802022</v>
      </c>
      <c r="EV39" s="308">
        <f>Daten_BA!AF39</f>
        <v>1.8124356871180785</v>
      </c>
      <c r="EW39" s="309">
        <v>0.84340731057684182</v>
      </c>
      <c r="EX39" s="309">
        <v>3.7364067592794594</v>
      </c>
      <c r="EY39" s="309">
        <v>0.59900365727129978</v>
      </c>
      <c r="EZ39" s="309">
        <v>0.62157057127169446</v>
      </c>
      <c r="FA39" s="309">
        <v>0.4000181996891467</v>
      </c>
      <c r="FB39" s="309">
        <v>8.6012037449843586</v>
      </c>
      <c r="FC39" s="309">
        <v>6.0057825587822355</v>
      </c>
      <c r="FD39" s="309">
        <v>11.54236700952108</v>
      </c>
      <c r="FE39" s="309">
        <v>11.46559037507385</v>
      </c>
      <c r="FF39" s="309">
        <v>12.552867535104891</v>
      </c>
      <c r="FG39" s="309">
        <v>33.545077506181556</v>
      </c>
      <c r="FH39" s="309">
        <v>38.652671024335554</v>
      </c>
      <c r="FI39" s="309">
        <v>28.237278807382744</v>
      </c>
      <c r="FJ39" s="309">
        <v>28.695383506267781</v>
      </c>
      <c r="FK39" s="309">
        <v>22.209046247669171</v>
      </c>
      <c r="FL39" s="309">
        <v>100</v>
      </c>
      <c r="FM39" s="309">
        <v>13.901721892855926</v>
      </c>
      <c r="FN39" s="309">
        <v>82.572186759582834</v>
      </c>
      <c r="FO39" s="309">
        <v>71.115279278344815</v>
      </c>
      <c r="FP39" s="309">
        <v>11.456907481238019</v>
      </c>
      <c r="FQ39" s="309">
        <v>100</v>
      </c>
      <c r="FR39" s="309">
        <v>53.820965047896976</v>
      </c>
      <c r="FS39" s="309">
        <v>46.179034952103024</v>
      </c>
      <c r="FT39" s="309">
        <v>42.746339517147398</v>
      </c>
      <c r="FU39" s="309">
        <v>3.4326954349556229</v>
      </c>
      <c r="FV39" s="309">
        <v>100</v>
      </c>
      <c r="FW39" s="309">
        <v>8.7792021595470882</v>
      </c>
      <c r="FX39" s="309">
        <v>86.039642900425704</v>
      </c>
      <c r="FY39" s="309">
        <v>77.275804318652163</v>
      </c>
      <c r="FZ39" s="313">
        <v>8.7638385817735394</v>
      </c>
      <c r="GA39" s="443">
        <f>Daten_BA!AG39</f>
        <v>6.7471294253665093</v>
      </c>
      <c r="GB39" s="227">
        <f>Daten_BA!AH39</f>
        <v>25.749745987190511</v>
      </c>
      <c r="GC39" s="227">
        <f>Daten_BA!AI39</f>
        <v>3.8265032591497903</v>
      </c>
      <c r="GD39" s="227">
        <f>Daten_BA!AJ39</f>
        <v>4.1174053773766754</v>
      </c>
      <c r="GE39" s="227">
        <f>Daten_BA!AK39</f>
        <v>1.9980539717990013</v>
      </c>
      <c r="GF39" s="444">
        <v>0.81457653988173018</v>
      </c>
      <c r="GG39" s="444">
        <v>3.7007888448411368</v>
      </c>
      <c r="GH39" s="444">
        <v>0.57833154091021099</v>
      </c>
      <c r="GI39" s="444">
        <v>0.59502068169268785</v>
      </c>
      <c r="GJ39" s="444">
        <v>0.43659159417090343</v>
      </c>
      <c r="GK39" s="444">
        <v>7.3403522090479418</v>
      </c>
      <c r="GL39" s="444">
        <v>5.2212565514496312</v>
      </c>
      <c r="GM39" s="444">
        <v>9.7822694348477803</v>
      </c>
      <c r="GN39" s="444">
        <v>9.7058142228400701</v>
      </c>
      <c r="GO39" s="444">
        <v>10.786551042142097</v>
      </c>
      <c r="GP39" s="444">
        <v>33.785511786046399</v>
      </c>
      <c r="GQ39" s="444">
        <v>38.979657065503034</v>
      </c>
      <c r="GR39" s="444">
        <v>28.311283048709019</v>
      </c>
      <c r="GS39" s="444">
        <v>28.731622514649256</v>
      </c>
      <c r="GT39" s="444">
        <v>22.874162323154387</v>
      </c>
      <c r="GU39" s="444">
        <v>100</v>
      </c>
      <c r="GV39" s="444">
        <v>13.940352745890777</v>
      </c>
      <c r="GW39" s="444">
        <v>82.210758475957221</v>
      </c>
      <c r="GX39" s="444">
        <v>70.440902768114071</v>
      </c>
      <c r="GY39" s="444">
        <v>11.769855707843165</v>
      </c>
      <c r="GZ39" s="444">
        <v>100</v>
      </c>
      <c r="HA39" s="444">
        <v>53.752383905635817</v>
      </c>
      <c r="HB39" s="444">
        <v>46.24761609436419</v>
      </c>
      <c r="HC39" s="444">
        <v>42.902552096723959</v>
      </c>
      <c r="HD39" s="444">
        <v>3.3450639976402305</v>
      </c>
      <c r="HE39" s="444">
        <v>100</v>
      </c>
      <c r="HF39" s="444">
        <v>8.613560030984388</v>
      </c>
      <c r="HG39" s="444">
        <v>85.730560420591289</v>
      </c>
      <c r="HH39" s="444">
        <v>76.699583757147806</v>
      </c>
      <c r="HI39" s="445">
        <v>9.0309766634434983</v>
      </c>
      <c r="HJ39" s="443">
        <f>Daten_BA!AL39</f>
        <v>6.2953300871215205</v>
      </c>
      <c r="HK39" s="227">
        <f>Daten_BA!AM39</f>
        <v>24.523968378595047</v>
      </c>
      <c r="HL39" s="227">
        <f>Daten_BA!AN39</f>
        <v>3.4977741697245577</v>
      </c>
      <c r="HM39" s="227">
        <f>Daten_BA!AO39</f>
        <v>3.7571118081818788</v>
      </c>
      <c r="HN39" s="227">
        <f>Daten_BA!AP39</f>
        <v>1.9268048215392806</v>
      </c>
      <c r="HO39" s="444">
        <v>0.62246787822664662</v>
      </c>
      <c r="HP39" s="444">
        <v>2.7278382653711781</v>
      </c>
      <c r="HQ39" s="444">
        <v>0.44225251325363596</v>
      </c>
      <c r="HR39" s="444">
        <v>0.45430423174544082</v>
      </c>
      <c r="HS39" s="444">
        <v>0.34343533907428242</v>
      </c>
      <c r="HT39" s="444">
        <v>6.9143198265659995</v>
      </c>
      <c r="HU39" s="444">
        <v>4.839999219984028</v>
      </c>
      <c r="HV39" s="444">
        <v>9.3979069660226866</v>
      </c>
      <c r="HW39" s="444">
        <v>9.2615049945616654</v>
      </c>
      <c r="HX39" s="444">
        <v>11.007820569571606</v>
      </c>
      <c r="HY39" s="444">
        <v>41.976762068397797</v>
      </c>
      <c r="HZ39" s="444">
        <v>47.861175983681683</v>
      </c>
      <c r="IA39" s="444">
        <v>35.460503218256889</v>
      </c>
      <c r="IB39" s="444">
        <v>36.217773772196978</v>
      </c>
      <c r="IC39" s="444">
        <v>26.517763453777459</v>
      </c>
      <c r="ID39" s="444">
        <v>100</v>
      </c>
      <c r="IE39" s="444">
        <v>13.95724282884637</v>
      </c>
      <c r="IF39" s="444">
        <v>82.499386545937085</v>
      </c>
      <c r="IG39" s="444">
        <v>70.478395730065643</v>
      </c>
      <c r="IH39" s="444">
        <v>12.02099081587145</v>
      </c>
      <c r="II39" s="444">
        <v>100</v>
      </c>
      <c r="IJ39" s="444">
        <v>55.028155260265542</v>
      </c>
      <c r="IK39" s="444">
        <v>44.971844739734458</v>
      </c>
      <c r="IL39" s="444">
        <v>41.445121414489243</v>
      </c>
      <c r="IM39" s="444">
        <v>3.5267233252452117</v>
      </c>
      <c r="IN39" s="444">
        <v>100</v>
      </c>
      <c r="IO39" s="444">
        <v>8.8728415618830123</v>
      </c>
      <c r="IP39" s="444">
        <v>86.021243401654431</v>
      </c>
      <c r="IQ39" s="444">
        <v>76.670524865421939</v>
      </c>
      <c r="IR39" s="445">
        <v>9.3507185362324989</v>
      </c>
      <c r="IS39" s="443">
        <f>Daten_BA!AQ39</f>
        <v>5.7255183497462108</v>
      </c>
      <c r="IT39" s="227">
        <f>Daten_BA!AR39</f>
        <v>22.803553963143532</v>
      </c>
      <c r="IU39" s="227">
        <f>Daten_BA!AS39</f>
        <v>3.0873355527938133</v>
      </c>
      <c r="IV39" s="227">
        <f>Daten_BA!AT39</f>
        <v>3.2841463271887701</v>
      </c>
      <c r="IW39" s="227">
        <f>Daten_BA!AU39</f>
        <v>1.9255447104199206</v>
      </c>
      <c r="IX39" s="444" t="s">
        <v>821</v>
      </c>
      <c r="IY39" s="444" t="s">
        <v>821</v>
      </c>
      <c r="IZ39" s="444" t="s">
        <v>821</v>
      </c>
      <c r="JA39" s="444" t="s">
        <v>821</v>
      </c>
      <c r="JB39" s="444" t="s">
        <v>821</v>
      </c>
      <c r="JC39" s="444" t="s">
        <v>821</v>
      </c>
      <c r="JD39" s="444" t="s">
        <v>821</v>
      </c>
      <c r="JE39" s="444" t="s">
        <v>821</v>
      </c>
      <c r="JF39" s="444" t="s">
        <v>821</v>
      </c>
      <c r="JG39" s="444" t="s">
        <v>821</v>
      </c>
      <c r="JH39" s="444" t="s">
        <v>821</v>
      </c>
      <c r="JI39" s="444" t="s">
        <v>821</v>
      </c>
      <c r="JJ39" s="444" t="s">
        <v>821</v>
      </c>
      <c r="JK39" s="444" t="s">
        <v>821</v>
      </c>
      <c r="JL39" s="444" t="s">
        <v>821</v>
      </c>
      <c r="JM39" s="444" t="s">
        <v>821</v>
      </c>
      <c r="JN39" s="444" t="s">
        <v>821</v>
      </c>
      <c r="JO39" s="444" t="s">
        <v>821</v>
      </c>
      <c r="JP39" s="444" t="s">
        <v>821</v>
      </c>
      <c r="JQ39" s="444" t="s">
        <v>821</v>
      </c>
      <c r="JR39" s="444" t="s">
        <v>821</v>
      </c>
      <c r="JS39" s="444" t="s">
        <v>821</v>
      </c>
      <c r="JT39" s="444" t="s">
        <v>821</v>
      </c>
      <c r="JU39" s="444" t="s">
        <v>821</v>
      </c>
      <c r="JV39" s="444" t="s">
        <v>821</v>
      </c>
      <c r="JW39" s="444" t="s">
        <v>821</v>
      </c>
      <c r="JX39" s="444" t="s">
        <v>821</v>
      </c>
      <c r="JY39" s="444" t="s">
        <v>821</v>
      </c>
      <c r="JZ39" s="444" t="s">
        <v>821</v>
      </c>
      <c r="KA39" s="445" t="s">
        <v>821</v>
      </c>
    </row>
    <row r="40" spans="1:287" s="1" customFormat="1" ht="12.65" customHeight="1" x14ac:dyDescent="0.2">
      <c r="A40" s="220"/>
      <c r="B40" s="219"/>
      <c r="C40" s="273"/>
      <c r="D40" s="276"/>
      <c r="E40" s="3" t="str">
        <f>Daten_BA!E40</f>
        <v>231</v>
      </c>
      <c r="F40" s="229" t="str">
        <f>Daten_BA!F40</f>
        <v>AA Göttingen</v>
      </c>
      <c r="G40" s="246"/>
      <c r="H40" s="320">
        <f>Daten_BA!H40</f>
        <v>6.3044729078513164</v>
      </c>
      <c r="I40" s="308">
        <f>Daten_BA!I40</f>
        <v>20.425701244644269</v>
      </c>
      <c r="J40" s="308">
        <f>Daten_BA!J40</f>
        <v>4.1007951567164822</v>
      </c>
      <c r="K40" s="308">
        <f>Daten_BA!K40</f>
        <v>4.2899840713711139</v>
      </c>
      <c r="L40" s="308">
        <f>Daten_BA!L40</f>
        <v>3.3871798495349816</v>
      </c>
      <c r="M40" s="308">
        <v>0.68490046799815429</v>
      </c>
      <c r="N40" s="308">
        <v>2.3082412097633895</v>
      </c>
      <c r="O40" s="308">
        <v>0.5633532272655617</v>
      </c>
      <c r="P40" s="308">
        <v>0.57028700994775339</v>
      </c>
      <c r="Q40" s="308">
        <v>0.53030716982304127</v>
      </c>
      <c r="R40" s="308">
        <v>7.2483116940912069</v>
      </c>
      <c r="S40" s="308">
        <v>4.4378181455235284</v>
      </c>
      <c r="T40" s="308">
        <v>9.8440441553997058</v>
      </c>
      <c r="U40" s="308">
        <v>9.6216648810523626</v>
      </c>
      <c r="V40" s="308">
        <v>10.919647874133732</v>
      </c>
      <c r="W40" s="308">
        <v>37.444599497627571</v>
      </c>
      <c r="X40" s="308">
        <v>44.62631408095438</v>
      </c>
      <c r="Y40" s="308">
        <v>31.866121394749186</v>
      </c>
      <c r="Z40" s="308">
        <v>34.07214819629543</v>
      </c>
      <c r="AA40" s="308">
        <v>21.256642700848484</v>
      </c>
      <c r="AB40" s="308">
        <v>100</v>
      </c>
      <c r="AC40" s="308">
        <v>14.1051884487112</v>
      </c>
      <c r="AD40" s="308">
        <v>82.773918423795251</v>
      </c>
      <c r="AE40" s="308">
        <v>65.121600418450811</v>
      </c>
      <c r="AF40" s="308">
        <v>17.652318005344434</v>
      </c>
      <c r="AG40" s="308">
        <v>100</v>
      </c>
      <c r="AH40" s="308">
        <v>46.998547481152329</v>
      </c>
      <c r="AI40" s="308">
        <v>53.001452518847671</v>
      </c>
      <c r="AJ40" s="308">
        <v>43.460263035714</v>
      </c>
      <c r="AK40" s="308">
        <v>9.5411894831336728</v>
      </c>
      <c r="AL40" s="308">
        <v>100</v>
      </c>
      <c r="AM40" s="308">
        <v>8.4434953167100648</v>
      </c>
      <c r="AN40" s="308">
        <v>86.979927661340156</v>
      </c>
      <c r="AO40" s="308">
        <v>71.894826914684032</v>
      </c>
      <c r="AP40" s="337">
        <v>15.085100746656133</v>
      </c>
      <c r="AQ40" s="320">
        <f>Daten_BA!M40</f>
        <v>6.0784621310675639</v>
      </c>
      <c r="AR40" s="308">
        <f>Daten_BA!N40</f>
        <v>21.05053343397552</v>
      </c>
      <c r="AS40" s="308">
        <f>Daten_BA!O40</f>
        <v>3.7480378999990358</v>
      </c>
      <c r="AT40" s="308">
        <f>Daten_BA!P40</f>
        <v>3.9141764842880962</v>
      </c>
      <c r="AU40" s="308">
        <f>Daten_BA!Q40</f>
        <v>3.1306089894001938</v>
      </c>
      <c r="AV40" s="308">
        <v>0.63973801784692552</v>
      </c>
      <c r="AW40" s="308">
        <v>2.0677617174058636</v>
      </c>
      <c r="AX40" s="308">
        <v>0.52593079832038536</v>
      </c>
      <c r="AY40" s="308">
        <v>0.52766088591584848</v>
      </c>
      <c r="AZ40" s="308">
        <v>0.5180790137974538</v>
      </c>
      <c r="BA40" s="308">
        <v>7.053018687386861</v>
      </c>
      <c r="BB40" s="308">
        <v>4.2362161759964501</v>
      </c>
      <c r="BC40" s="308">
        <v>10.02410725949149</v>
      </c>
      <c r="BD40" s="308">
        <v>9.5467250669969772</v>
      </c>
      <c r="BE40" s="308">
        <v>12.262684953720004</v>
      </c>
      <c r="BF40" s="308">
        <v>38.716443437763807</v>
      </c>
      <c r="BG40" s="308">
        <v>46.61887158806617</v>
      </c>
      <c r="BH40" s="308">
        <v>34.132489845800428</v>
      </c>
      <c r="BI40" s="308">
        <v>36.740006107579717</v>
      </c>
      <c r="BJ40" s="308">
        <v>21.931137724557534</v>
      </c>
      <c r="BK40" s="308">
        <v>100</v>
      </c>
      <c r="BL40" s="308">
        <v>14.550926067771794</v>
      </c>
      <c r="BM40" s="308">
        <v>82.684981308975154</v>
      </c>
      <c r="BN40" s="308">
        <v>64.414549092060483</v>
      </c>
      <c r="BO40" s="308">
        <v>18.270432216914674</v>
      </c>
      <c r="BP40" s="308">
        <v>100</v>
      </c>
      <c r="BQ40" s="308">
        <v>49.616442714665901</v>
      </c>
      <c r="BR40" s="308">
        <v>50.383557285334092</v>
      </c>
      <c r="BS40" s="308">
        <v>41.367164800071976</v>
      </c>
      <c r="BT40" s="308">
        <v>9.0163924852621165</v>
      </c>
      <c r="BU40" s="308">
        <v>100</v>
      </c>
      <c r="BV40" s="308">
        <v>8.7554026119646124</v>
      </c>
      <c r="BW40" s="308">
        <v>87.216256567758549</v>
      </c>
      <c r="BX40" s="308">
        <v>71.468627947154943</v>
      </c>
      <c r="BY40" s="312">
        <v>15.747628620603619</v>
      </c>
      <c r="BZ40" s="320">
        <f>Daten_BA!R40</f>
        <v>5.8832254963895902</v>
      </c>
      <c r="CA40" s="308">
        <f>Daten_BA!S40</f>
        <v>20.607552331798829</v>
      </c>
      <c r="CB40" s="308">
        <f>Daten_BA!T40</f>
        <v>3.524260506231863</v>
      </c>
      <c r="CC40" s="308">
        <f>Daten_BA!U40</f>
        <v>3.7152783251894603</v>
      </c>
      <c r="CD40" s="308">
        <f>Daten_BA!V40</f>
        <v>2.8406923740176926</v>
      </c>
      <c r="CE40" s="309">
        <v>0.61242697928504497</v>
      </c>
      <c r="CF40" s="309">
        <v>1.9639301679407597</v>
      </c>
      <c r="CG40" s="309">
        <v>0.50420234804647224</v>
      </c>
      <c r="CH40" s="309">
        <v>0.51012835019062341</v>
      </c>
      <c r="CI40" s="309">
        <v>0.47844880559444281</v>
      </c>
      <c r="CJ40" s="309">
        <v>7.1312842365145803</v>
      </c>
      <c r="CK40" s="309">
        <v>4.2589695715799989</v>
      </c>
      <c r="CL40" s="309">
        <v>10.338864517769725</v>
      </c>
      <c r="CM40" s="309">
        <v>9.995835068721366</v>
      </c>
      <c r="CN40" s="309">
        <v>11.948183528730642</v>
      </c>
      <c r="CO40" s="309">
        <v>38.855891724469338</v>
      </c>
      <c r="CP40" s="309">
        <v>47.698671565502188</v>
      </c>
      <c r="CQ40" s="309">
        <v>33.454684317719781</v>
      </c>
      <c r="CR40" s="309">
        <v>35.382857495794021</v>
      </c>
      <c r="CS40" s="309">
        <v>24.403855910702326</v>
      </c>
      <c r="CT40" s="309">
        <v>100</v>
      </c>
      <c r="CU40" s="309">
        <v>14.571927551221231</v>
      </c>
      <c r="CV40" s="309">
        <v>82.627098295964856</v>
      </c>
      <c r="CW40" s="309">
        <v>64.068192484156157</v>
      </c>
      <c r="CX40" s="309">
        <v>18.558905811808721</v>
      </c>
      <c r="CY40" s="309">
        <v>100</v>
      </c>
      <c r="CZ40" s="309">
        <v>50.694764338841203</v>
      </c>
      <c r="DA40" s="309">
        <v>49.305235661158811</v>
      </c>
      <c r="DB40" s="309">
        <v>40.858565155422788</v>
      </c>
      <c r="DC40" s="309">
        <v>8.4466705057360176</v>
      </c>
      <c r="DD40" s="309">
        <v>100</v>
      </c>
      <c r="DE40" s="309">
        <v>8.8133053299528772</v>
      </c>
      <c r="DF40" s="309">
        <v>87.135615060022616</v>
      </c>
      <c r="DG40" s="309">
        <v>70.835953929796801</v>
      </c>
      <c r="DH40" s="313">
        <v>16.299661130225797</v>
      </c>
      <c r="DI40" s="307">
        <f>Daten_BA!W40</f>
        <v>5.617769020669571</v>
      </c>
      <c r="DJ40" s="308">
        <f>Daten_BA!X40</f>
        <v>20.719716919871594</v>
      </c>
      <c r="DK40" s="308">
        <f>Daten_BA!Y40</f>
        <v>3.1458745219917144</v>
      </c>
      <c r="DL40" s="308">
        <f>Daten_BA!Z40</f>
        <v>3.2964162593130273</v>
      </c>
      <c r="DM40" s="308">
        <f>Daten_BA!AA40</f>
        <v>2.6225574353825665</v>
      </c>
      <c r="DN40" s="309">
        <v>0.58873233901236022</v>
      </c>
      <c r="DO40" s="309">
        <v>2.2603559526524557</v>
      </c>
      <c r="DP40" s="309">
        <v>0.44662335280761589</v>
      </c>
      <c r="DQ40" s="309">
        <v>0.4402422083986825</v>
      </c>
      <c r="DR40" s="309">
        <v>0.47317258080761504</v>
      </c>
      <c r="DS40" s="309">
        <v>7.0452097713810158</v>
      </c>
      <c r="DT40" s="309">
        <v>4.4867747140952785</v>
      </c>
      <c r="DU40" s="309">
        <v>10.101474145036359</v>
      </c>
      <c r="DV40" s="309">
        <v>9.5007038171731999</v>
      </c>
      <c r="DW40" s="309">
        <v>12.764239577215925</v>
      </c>
      <c r="DX40" s="309">
        <v>41.154385878530206</v>
      </c>
      <c r="DY40" s="309">
        <v>47.362186253812808</v>
      </c>
      <c r="DZ40" s="309">
        <v>35.374640750779989</v>
      </c>
      <c r="EA40" s="309">
        <v>38.384868806127656</v>
      </c>
      <c r="EB40" s="309">
        <v>22.158590308370044</v>
      </c>
      <c r="EC40" s="309">
        <v>100</v>
      </c>
      <c r="ED40" s="309">
        <v>14.585821707857638</v>
      </c>
      <c r="EE40" s="309">
        <v>82.58095823690428</v>
      </c>
      <c r="EF40" s="309">
        <v>63.595304160861147</v>
      </c>
      <c r="EG40" s="309">
        <v>18.985654076043147</v>
      </c>
      <c r="EH40" s="309">
        <v>100</v>
      </c>
      <c r="EI40" s="309">
        <v>54.259281471852546</v>
      </c>
      <c r="EJ40" s="309">
        <v>45.740718528147447</v>
      </c>
      <c r="EK40" s="309">
        <v>37.104809001250537</v>
      </c>
      <c r="EL40" s="309">
        <v>8.6359095268969046</v>
      </c>
      <c r="EM40" s="309">
        <v>100</v>
      </c>
      <c r="EN40" s="309">
        <v>8.8324592342474837</v>
      </c>
      <c r="EO40" s="309">
        <v>87.117549608527995</v>
      </c>
      <c r="EP40" s="309">
        <v>70.236183746608603</v>
      </c>
      <c r="EQ40" s="367">
        <v>16.88136586191937</v>
      </c>
      <c r="ER40" s="320">
        <f>Daten_BA!AB40</f>
        <v>5.2742853143101467</v>
      </c>
      <c r="ES40" s="308">
        <f>Daten_BA!AC40</f>
        <v>19.56698340133622</v>
      </c>
      <c r="ET40" s="308">
        <f>Daten_BA!AD40</f>
        <v>2.9313471577870955</v>
      </c>
      <c r="EU40" s="308">
        <f>Daten_BA!AE40</f>
        <v>3.0809830601828145</v>
      </c>
      <c r="EV40" s="308">
        <f>Daten_BA!AF40</f>
        <v>2.425092698395336</v>
      </c>
      <c r="EW40" s="309">
        <v>0.59850682104222952</v>
      </c>
      <c r="EX40" s="309">
        <v>2.3902918630060324</v>
      </c>
      <c r="EY40" s="309">
        <v>0.44199076968537437</v>
      </c>
      <c r="EZ40" s="309">
        <v>0.43422878826630817</v>
      </c>
      <c r="FA40" s="309">
        <v>0.47311090244061482</v>
      </c>
      <c r="FB40" s="309">
        <v>7.0704575154899727</v>
      </c>
      <c r="FC40" s="309">
        <v>4.5691728859556928</v>
      </c>
      <c r="FD40" s="309">
        <v>10.144759025637985</v>
      </c>
      <c r="FE40" s="309">
        <v>9.6199631240713881</v>
      </c>
      <c r="FF40" s="309">
        <v>12.410169229580019</v>
      </c>
      <c r="FG40" s="309">
        <v>40.193846735849007</v>
      </c>
      <c r="FH40" s="309">
        <v>46.936527776059961</v>
      </c>
      <c r="FI40" s="309">
        <v>33.678174336826487</v>
      </c>
      <c r="FJ40" s="309">
        <v>36.417867538721644</v>
      </c>
      <c r="FK40" s="309">
        <v>21.840062111805025</v>
      </c>
      <c r="FL40" s="309">
        <v>100</v>
      </c>
      <c r="FM40" s="309">
        <v>14.615565633922339</v>
      </c>
      <c r="FN40" s="309">
        <v>82.478778739558649</v>
      </c>
      <c r="FO40" s="309">
        <v>62.951206826684839</v>
      </c>
      <c r="FP40" s="309">
        <v>19.527571912873832</v>
      </c>
      <c r="FQ40" s="309">
        <v>100</v>
      </c>
      <c r="FR40" s="309">
        <v>54.936471172932912</v>
      </c>
      <c r="FS40" s="309">
        <v>45.063528827067088</v>
      </c>
      <c r="FT40" s="309">
        <v>36.755233173764672</v>
      </c>
      <c r="FU40" s="309">
        <v>8.3082956533024213</v>
      </c>
      <c r="FV40" s="309">
        <v>100</v>
      </c>
      <c r="FW40" s="309">
        <v>8.9697254809591893</v>
      </c>
      <c r="FX40" s="309">
        <v>86.903218139669107</v>
      </c>
      <c r="FY40" s="309">
        <v>69.554851704828664</v>
      </c>
      <c r="FZ40" s="313">
        <v>17.348366434840433</v>
      </c>
      <c r="GA40" s="443">
        <f>Daten_BA!AG40</f>
        <v>5.9836050614145302</v>
      </c>
      <c r="GB40" s="227">
        <f>Daten_BA!AH40</f>
        <v>21.964389477793429</v>
      </c>
      <c r="GC40" s="227">
        <f>Daten_BA!AI40</f>
        <v>3.36379210992733</v>
      </c>
      <c r="GD40" s="227">
        <f>Daten_BA!AJ40</f>
        <v>3.4925516304416422</v>
      </c>
      <c r="GE40" s="227">
        <f>Daten_BA!AK40</f>
        <v>2.9434181355603681</v>
      </c>
      <c r="GF40" s="444">
        <v>0.59844958506711809</v>
      </c>
      <c r="GG40" s="444">
        <v>2.4928502978637037</v>
      </c>
      <c r="GH40" s="444">
        <v>0.43863170685159852</v>
      </c>
      <c r="GI40" s="444">
        <v>0.4302652977519788</v>
      </c>
      <c r="GJ40" s="444">
        <v>0.47127300383189308</v>
      </c>
      <c r="GK40" s="444">
        <v>6.1136888935231042</v>
      </c>
      <c r="GL40" s="444">
        <v>3.9558623154414887</v>
      </c>
      <c r="GM40" s="444">
        <v>8.7237208098840746</v>
      </c>
      <c r="GN40" s="444">
        <v>8.298169306673536</v>
      </c>
      <c r="GO40" s="444">
        <v>10.396071178008274</v>
      </c>
      <c r="GP40" s="444">
        <v>37.820061075875486</v>
      </c>
      <c r="GQ40" s="444">
        <v>45.459471414353843</v>
      </c>
      <c r="GR40" s="444">
        <v>30.308961811553552</v>
      </c>
      <c r="GS40" s="444">
        <v>33.069208267704738</v>
      </c>
      <c r="GT40" s="444">
        <v>19.539725340191396</v>
      </c>
      <c r="GU40" s="444">
        <v>100</v>
      </c>
      <c r="GV40" s="444">
        <v>14.570561554035136</v>
      </c>
      <c r="GW40" s="444">
        <v>82.132912565386803</v>
      </c>
      <c r="GX40" s="444">
        <v>62.19739972494245</v>
      </c>
      <c r="GY40" s="444">
        <v>19.935512840444357</v>
      </c>
      <c r="GZ40" s="444">
        <v>100</v>
      </c>
      <c r="HA40" s="444">
        <v>54.236903998289485</v>
      </c>
      <c r="HB40" s="444">
        <v>45.763096001710494</v>
      </c>
      <c r="HC40" s="444">
        <v>36.500234951904318</v>
      </c>
      <c r="HD40" s="444">
        <v>9.2628610498061779</v>
      </c>
      <c r="HE40" s="444">
        <v>100</v>
      </c>
      <c r="HF40" s="444">
        <v>8.7793009284305725</v>
      </c>
      <c r="HG40" s="444">
        <v>86.540655815110327</v>
      </c>
      <c r="HH40" s="444">
        <v>68.884595539814171</v>
      </c>
      <c r="HI40" s="445">
        <v>17.656060275296163</v>
      </c>
      <c r="HJ40" s="443">
        <f>Daten_BA!AL40</f>
        <v>5.6332598756807553</v>
      </c>
      <c r="HK40" s="227">
        <f>Daten_BA!AM40</f>
        <v>21.209660515643829</v>
      </c>
      <c r="HL40" s="227">
        <f>Daten_BA!AN40</f>
        <v>3.0878213659565583</v>
      </c>
      <c r="HM40" s="227">
        <f>Daten_BA!AO40</f>
        <v>3.2226788882036836</v>
      </c>
      <c r="HN40" s="227">
        <f>Daten_BA!AP40</f>
        <v>2.6624509764676594</v>
      </c>
      <c r="HO40" s="444">
        <v>0.48962294547440033</v>
      </c>
      <c r="HP40" s="444">
        <v>1.9569621392787062</v>
      </c>
      <c r="HQ40" s="444">
        <v>0.35985803011972306</v>
      </c>
      <c r="HR40" s="444">
        <v>0.34732803972722986</v>
      </c>
      <c r="HS40" s="444">
        <v>0.40643927556149551</v>
      </c>
      <c r="HT40" s="444">
        <v>6.6096845460142699</v>
      </c>
      <c r="HU40" s="444">
        <v>4.3332494221570883</v>
      </c>
      <c r="HV40" s="444">
        <v>9.4607143352137033</v>
      </c>
      <c r="HW40" s="444">
        <v>8.7473794549266248</v>
      </c>
      <c r="HX40" s="444">
        <v>12.199047682918978</v>
      </c>
      <c r="HY40" s="444">
        <v>46.897735533252174</v>
      </c>
      <c r="HZ40" s="444">
        <v>54.614327454988057</v>
      </c>
      <c r="IA40" s="444">
        <v>38.700954848885786</v>
      </c>
      <c r="IB40" s="444">
        <v>41.385734563519925</v>
      </c>
      <c r="IC40" s="444">
        <v>28.369520688242524</v>
      </c>
      <c r="ID40" s="444">
        <v>100</v>
      </c>
      <c r="IE40" s="444">
        <v>14.498401191988638</v>
      </c>
      <c r="IF40" s="444">
        <v>82.408051329477971</v>
      </c>
      <c r="IG40" s="444">
        <v>61.959324578033147</v>
      </c>
      <c r="IH40" s="444">
        <v>20.448726751444823</v>
      </c>
      <c r="II40" s="444">
        <v>100</v>
      </c>
      <c r="IJ40" s="444">
        <v>55.292433673978891</v>
      </c>
      <c r="IK40" s="444">
        <v>44.707566326021102</v>
      </c>
      <c r="IL40" s="444">
        <v>35.289594786496195</v>
      </c>
      <c r="IM40" s="444">
        <v>9.4179715395249133</v>
      </c>
      <c r="IN40" s="444">
        <v>100</v>
      </c>
      <c r="IO40" s="444">
        <v>9.0930937408014056</v>
      </c>
      <c r="IP40" s="444">
        <v>86.61041788454807</v>
      </c>
      <c r="IQ40" s="444">
        <v>68.251341328849918</v>
      </c>
      <c r="IR40" s="445">
        <v>18.359076555698138</v>
      </c>
      <c r="IS40" s="443">
        <f>Daten_BA!AQ40</f>
        <v>5.3775717706204214</v>
      </c>
      <c r="IT40" s="227">
        <f>Daten_BA!AR40</f>
        <v>21.236073855818024</v>
      </c>
      <c r="IU40" s="227">
        <f>Daten_BA!AS40</f>
        <v>2.7862770067316172</v>
      </c>
      <c r="IV40" s="227">
        <f>Daten_BA!AT40</f>
        <v>2.9065028672343374</v>
      </c>
      <c r="IW40" s="227">
        <f>Daten_BA!AU40</f>
        <v>2.4184348391905695</v>
      </c>
      <c r="IX40" s="444" t="s">
        <v>821</v>
      </c>
      <c r="IY40" s="444" t="s">
        <v>821</v>
      </c>
      <c r="IZ40" s="444" t="s">
        <v>821</v>
      </c>
      <c r="JA40" s="444" t="s">
        <v>821</v>
      </c>
      <c r="JB40" s="444" t="s">
        <v>821</v>
      </c>
      <c r="JC40" s="444" t="s">
        <v>821</v>
      </c>
      <c r="JD40" s="444" t="s">
        <v>821</v>
      </c>
      <c r="JE40" s="444" t="s">
        <v>821</v>
      </c>
      <c r="JF40" s="444" t="s">
        <v>821</v>
      </c>
      <c r="JG40" s="444" t="s">
        <v>821</v>
      </c>
      <c r="JH40" s="444" t="s">
        <v>821</v>
      </c>
      <c r="JI40" s="444" t="s">
        <v>821</v>
      </c>
      <c r="JJ40" s="444" t="s">
        <v>821</v>
      </c>
      <c r="JK40" s="444" t="s">
        <v>821</v>
      </c>
      <c r="JL40" s="444" t="s">
        <v>821</v>
      </c>
      <c r="JM40" s="444" t="s">
        <v>821</v>
      </c>
      <c r="JN40" s="444" t="s">
        <v>821</v>
      </c>
      <c r="JO40" s="444" t="s">
        <v>821</v>
      </c>
      <c r="JP40" s="444" t="s">
        <v>821</v>
      </c>
      <c r="JQ40" s="444" t="s">
        <v>821</v>
      </c>
      <c r="JR40" s="444" t="s">
        <v>821</v>
      </c>
      <c r="JS40" s="444" t="s">
        <v>821</v>
      </c>
      <c r="JT40" s="444" t="s">
        <v>821</v>
      </c>
      <c r="JU40" s="444" t="s">
        <v>821</v>
      </c>
      <c r="JV40" s="444" t="s">
        <v>821</v>
      </c>
      <c r="JW40" s="444" t="s">
        <v>821</v>
      </c>
      <c r="JX40" s="444" t="s">
        <v>821</v>
      </c>
      <c r="JY40" s="444" t="s">
        <v>821</v>
      </c>
      <c r="JZ40" s="444" t="s">
        <v>821</v>
      </c>
      <c r="KA40" s="445" t="s">
        <v>821</v>
      </c>
    </row>
    <row r="41" spans="1:287" s="1" customFormat="1" ht="12.65" customHeight="1" x14ac:dyDescent="0.2">
      <c r="A41" s="220"/>
      <c r="B41" s="219"/>
      <c r="C41" s="273"/>
      <c r="D41" s="276"/>
      <c r="E41" s="3" t="str">
        <f>Daten_BA!E41</f>
        <v>234</v>
      </c>
      <c r="F41" s="229" t="str">
        <f>Daten_BA!F41</f>
        <v>AA Hameln</v>
      </c>
      <c r="G41" s="246"/>
      <c r="H41" s="320">
        <f>Daten_BA!H41</f>
        <v>7.0367009752538561</v>
      </c>
      <c r="I41" s="308">
        <f>Daten_BA!I41</f>
        <v>24.99142863162184</v>
      </c>
      <c r="J41" s="308">
        <f>Daten_BA!J41</f>
        <v>4.1238970107059787</v>
      </c>
      <c r="K41" s="308">
        <f>Daten_BA!K41</f>
        <v>4.436957742758481</v>
      </c>
      <c r="L41" s="308">
        <f>Daten_BA!L41</f>
        <v>2.381283616046435</v>
      </c>
      <c r="M41" s="308">
        <v>0.76029780075059183</v>
      </c>
      <c r="N41" s="308">
        <v>2.8989542150847782</v>
      </c>
      <c r="O41" s="308">
        <v>0.58545802609354325</v>
      </c>
      <c r="P41" s="308">
        <v>0.60454433697030885</v>
      </c>
      <c r="Q41" s="308">
        <v>0.43308538623062254</v>
      </c>
      <c r="R41" s="308">
        <v>7.2056217387023542</v>
      </c>
      <c r="S41" s="308">
        <v>4.5997791717728367</v>
      </c>
      <c r="T41" s="308">
        <v>10.075776284492454</v>
      </c>
      <c r="U41" s="308">
        <v>9.9108592259276609</v>
      </c>
      <c r="V41" s="308">
        <v>11.801519892713456</v>
      </c>
      <c r="W41" s="308">
        <v>39.36107836541774</v>
      </c>
      <c r="X41" s="308">
        <v>43.822804183317956</v>
      </c>
      <c r="Y41" s="308">
        <v>35.166143380429126</v>
      </c>
      <c r="Z41" s="308">
        <v>35.672179113896448</v>
      </c>
      <c r="AA41" s="308">
        <v>29.915165947317153</v>
      </c>
      <c r="AB41" s="308">
        <v>100</v>
      </c>
      <c r="AC41" s="308">
        <v>14.304449131866948</v>
      </c>
      <c r="AD41" s="308">
        <v>82.253085491460482</v>
      </c>
      <c r="AE41" s="308">
        <v>69.592205806065095</v>
      </c>
      <c r="AF41" s="308">
        <v>12.660879685395384</v>
      </c>
      <c r="AG41" s="308">
        <v>100</v>
      </c>
      <c r="AH41" s="308">
        <v>52.76846764133726</v>
      </c>
      <c r="AI41" s="308">
        <v>47.231532358662733</v>
      </c>
      <c r="AJ41" s="308">
        <v>43.168513498000628</v>
      </c>
      <c r="AK41" s="308">
        <v>4.0630188606621047</v>
      </c>
      <c r="AL41" s="308">
        <v>100</v>
      </c>
      <c r="AM41" s="308">
        <v>8.8311408255699213</v>
      </c>
      <c r="AN41" s="308">
        <v>86.135478389886487</v>
      </c>
      <c r="AO41" s="308">
        <v>76.547127878140529</v>
      </c>
      <c r="AP41" s="337">
        <v>9.5883505117459471</v>
      </c>
      <c r="AQ41" s="320">
        <f>Daten_BA!M41</f>
        <v>6.7944575923801684</v>
      </c>
      <c r="AR41" s="308">
        <f>Daten_BA!N41</f>
        <v>24.987896435425775</v>
      </c>
      <c r="AS41" s="308">
        <f>Daten_BA!O41</f>
        <v>3.8934495020016309</v>
      </c>
      <c r="AT41" s="308">
        <f>Daten_BA!P41</f>
        <v>4.1463360601941126</v>
      </c>
      <c r="AU41" s="308">
        <f>Daten_BA!Q41</f>
        <v>2.4975961528652468</v>
      </c>
      <c r="AV41" s="308">
        <v>0.72196104768300873</v>
      </c>
      <c r="AW41" s="308">
        <v>2.7550617690501409</v>
      </c>
      <c r="AX41" s="308">
        <v>0.54650202039767415</v>
      </c>
      <c r="AY41" s="308">
        <v>0.56471008795922539</v>
      </c>
      <c r="AZ41" s="308">
        <v>0.40599607393221038</v>
      </c>
      <c r="BA41" s="308">
        <v>7.051844504635052</v>
      </c>
      <c r="BB41" s="308">
        <v>4.5689148827153554</v>
      </c>
      <c r="BC41" s="308">
        <v>10.13224508112825</v>
      </c>
      <c r="BD41" s="308">
        <v>10.014441666537383</v>
      </c>
      <c r="BE41" s="308">
        <v>11.230101302460852</v>
      </c>
      <c r="BF41" s="308">
        <v>38.37964794934922</v>
      </c>
      <c r="BG41" s="308">
        <v>43.258052759239909</v>
      </c>
      <c r="BH41" s="308">
        <v>35.339089637238466</v>
      </c>
      <c r="BI41" s="308">
        <v>35.930593435530895</v>
      </c>
      <c r="BJ41" s="308">
        <v>29.921033740116016</v>
      </c>
      <c r="BK41" s="308">
        <v>100</v>
      </c>
      <c r="BL41" s="308">
        <v>14.608031060719251</v>
      </c>
      <c r="BM41" s="308">
        <v>82.310224687904508</v>
      </c>
      <c r="BN41" s="308">
        <v>69.265385793344706</v>
      </c>
      <c r="BO41" s="308">
        <v>13.044838894559813</v>
      </c>
      <c r="BP41" s="308">
        <v>100</v>
      </c>
      <c r="BQ41" s="308">
        <v>52.969909163436782</v>
      </c>
      <c r="BR41" s="308">
        <v>47.030090836563225</v>
      </c>
      <c r="BS41" s="308">
        <v>42.549426380975483</v>
      </c>
      <c r="BT41" s="308">
        <v>4.4806644555877435</v>
      </c>
      <c r="BU41" s="308">
        <v>100</v>
      </c>
      <c r="BV41" s="308">
        <v>9.0547551210703787</v>
      </c>
      <c r="BW41" s="308">
        <v>86.45840883030337</v>
      </c>
      <c r="BX41" s="308">
        <v>76.539684520435983</v>
      </c>
      <c r="BY41" s="312">
        <v>9.9187243098673772</v>
      </c>
      <c r="BZ41" s="320">
        <f>Daten_BA!R41</f>
        <v>6.4379788180514481</v>
      </c>
      <c r="CA41" s="308">
        <f>Daten_BA!S41</f>
        <v>23.981546067579494</v>
      </c>
      <c r="CB41" s="308">
        <f>Daten_BA!T41</f>
        <v>3.5956950054789227</v>
      </c>
      <c r="CC41" s="308">
        <f>Daten_BA!U41</f>
        <v>3.7968240173882153</v>
      </c>
      <c r="CD41" s="308">
        <f>Daten_BA!V41</f>
        <v>2.5155009834224127</v>
      </c>
      <c r="CE41" s="309">
        <v>0.70084137900467591</v>
      </c>
      <c r="CF41" s="309">
        <v>2.6284351141557116</v>
      </c>
      <c r="CG41" s="309">
        <v>0.53283125791447994</v>
      </c>
      <c r="CH41" s="309">
        <v>0.54898705628316902</v>
      </c>
      <c r="CI41" s="309">
        <v>0.41259157915844291</v>
      </c>
      <c r="CJ41" s="309">
        <v>7.2351317035812892</v>
      </c>
      <c r="CK41" s="309">
        <v>4.6231572194228487</v>
      </c>
      <c r="CL41" s="309">
        <v>10.744661037993412</v>
      </c>
      <c r="CM41" s="309">
        <v>10.582434622018425</v>
      </c>
      <c r="CN41" s="309">
        <v>12.068230277185501</v>
      </c>
      <c r="CO41" s="309">
        <v>36.849531360231595</v>
      </c>
      <c r="CP41" s="309">
        <v>42.800979548613185</v>
      </c>
      <c r="CQ41" s="309">
        <v>33.472927110253345</v>
      </c>
      <c r="CR41" s="309">
        <v>34.286363795333116</v>
      </c>
      <c r="CS41" s="309">
        <v>26.872871736675759</v>
      </c>
      <c r="CT41" s="309">
        <v>100</v>
      </c>
      <c r="CU41" s="309">
        <v>14.357203627809584</v>
      </c>
      <c r="CV41" s="309">
        <v>82.670839680937988</v>
      </c>
      <c r="CW41" s="309">
        <v>69.460298946967285</v>
      </c>
      <c r="CX41" s="309">
        <v>13.210540733970696</v>
      </c>
      <c r="CY41" s="309">
        <v>100</v>
      </c>
      <c r="CZ41" s="309">
        <v>53.87435538083065</v>
      </c>
      <c r="DA41" s="309">
        <v>46.125644619169336</v>
      </c>
      <c r="DB41" s="309">
        <v>41.09384952899206</v>
      </c>
      <c r="DC41" s="309">
        <v>5.0317950901772841</v>
      </c>
      <c r="DD41" s="309">
        <v>100</v>
      </c>
      <c r="DE41" s="309">
        <v>9.1008154000737864</v>
      </c>
      <c r="DF41" s="309">
        <v>86.637625795733342</v>
      </c>
      <c r="DG41" s="309">
        <v>76.37555521242615</v>
      </c>
      <c r="DH41" s="313">
        <v>10.262070583307194</v>
      </c>
      <c r="DI41" s="307">
        <f>Daten_BA!W41</f>
        <v>6.2120620158259365</v>
      </c>
      <c r="DJ41" s="308">
        <f>Daten_BA!X41</f>
        <v>24.622002628072906</v>
      </c>
      <c r="DK41" s="308">
        <f>Daten_BA!Y41</f>
        <v>3.2180396250747094</v>
      </c>
      <c r="DL41" s="308">
        <f>Daten_BA!Z41</f>
        <v>3.3801808495977186</v>
      </c>
      <c r="DM41" s="308">
        <f>Daten_BA!AA41</f>
        <v>2.3627425504041595</v>
      </c>
      <c r="DN41" s="309">
        <v>0.65499919210335289</v>
      </c>
      <c r="DO41" s="309">
        <v>2.6639326717706817</v>
      </c>
      <c r="DP41" s="309">
        <v>0.46567797000094685</v>
      </c>
      <c r="DQ41" s="309">
        <v>0.47856607540622709</v>
      </c>
      <c r="DR41" s="309">
        <v>0.37345760699335095</v>
      </c>
      <c r="DS41" s="309">
        <v>7.0439196159612862</v>
      </c>
      <c r="DT41" s="309">
        <v>4.7275242382691864</v>
      </c>
      <c r="DU41" s="309">
        <v>10.208956193942679</v>
      </c>
      <c r="DV41" s="309">
        <v>10.165749921816225</v>
      </c>
      <c r="DW41" s="309">
        <v>10.535838552540014</v>
      </c>
      <c r="DX41" s="309">
        <v>36.249316187824448</v>
      </c>
      <c r="DY41" s="309">
        <v>39.102595434772276</v>
      </c>
      <c r="DZ41" s="309">
        <v>32.954582611254409</v>
      </c>
      <c r="EA41" s="309">
        <v>33.843760993946219</v>
      </c>
      <c r="EB41" s="309">
        <v>26.246682497547003</v>
      </c>
      <c r="EC41" s="309">
        <v>100</v>
      </c>
      <c r="ED41" s="309">
        <v>14.655220169312924</v>
      </c>
      <c r="EE41" s="309">
        <v>82.362382636878451</v>
      </c>
      <c r="EF41" s="309">
        <v>68.965716599889447</v>
      </c>
      <c r="EG41" s="309">
        <v>13.396666036988986</v>
      </c>
      <c r="EH41" s="309">
        <v>100</v>
      </c>
      <c r="EI41" s="309">
        <v>57.970994638717379</v>
      </c>
      <c r="EJ41" s="309">
        <v>42.029005361282621</v>
      </c>
      <c r="EK41" s="309">
        <v>36.942113032374714</v>
      </c>
      <c r="EL41" s="309">
        <v>5.0868923289079078</v>
      </c>
      <c r="EM41" s="309">
        <v>100</v>
      </c>
      <c r="EN41" s="309">
        <v>9.5069439310329287</v>
      </c>
      <c r="EO41" s="309">
        <v>86.270047654783781</v>
      </c>
      <c r="EP41" s="309">
        <v>75.691856532010434</v>
      </c>
      <c r="EQ41" s="367">
        <v>10.578191122773354</v>
      </c>
      <c r="ER41" s="320">
        <f>Daten_BA!AB41</f>
        <v>5.7891731867523815</v>
      </c>
      <c r="ES41" s="308">
        <f>Daten_BA!AC41</f>
        <v>22.617309398126554</v>
      </c>
      <c r="ET41" s="308">
        <f>Daten_BA!AD41</f>
        <v>3.0278443196669116</v>
      </c>
      <c r="EU41" s="308">
        <f>Daten_BA!AE41</f>
        <v>3.189834835590954</v>
      </c>
      <c r="EV41" s="308">
        <f>Daten_BA!AF41</f>
        <v>2.1880708223939278</v>
      </c>
      <c r="EW41" s="309">
        <v>0.64902865169072499</v>
      </c>
      <c r="EX41" s="309">
        <v>2.8031469229329424</v>
      </c>
      <c r="EY41" s="309">
        <v>0.44282113916375399</v>
      </c>
      <c r="EZ41" s="309">
        <v>0.45159681949489383</v>
      </c>
      <c r="FA41" s="309">
        <v>0.38273633910270682</v>
      </c>
      <c r="FB41" s="309">
        <v>7.3182935264079578</v>
      </c>
      <c r="FC41" s="309">
        <v>5.0495695277849721</v>
      </c>
      <c r="FD41" s="309">
        <v>10.37638655173612</v>
      </c>
      <c r="FE41" s="309">
        <v>10.179873602333654</v>
      </c>
      <c r="FF41" s="309">
        <v>11.859680023484515</v>
      </c>
      <c r="FG41" s="309">
        <v>34.277791707842105</v>
      </c>
      <c r="FH41" s="309">
        <v>37.348610548594671</v>
      </c>
      <c r="FI41" s="309">
        <v>30.412761852259024</v>
      </c>
      <c r="FJ41" s="309">
        <v>31.335335882029575</v>
      </c>
      <c r="FK41" s="309">
        <v>23.436578171097345</v>
      </c>
      <c r="FL41" s="309">
        <v>100</v>
      </c>
      <c r="FM41" s="309">
        <v>14.611913931907891</v>
      </c>
      <c r="FN41" s="309">
        <v>82.292265906421534</v>
      </c>
      <c r="FO41" s="309">
        <v>68.472503393113669</v>
      </c>
      <c r="FP41" s="309">
        <v>13.819762513307854</v>
      </c>
      <c r="FQ41" s="309">
        <v>100</v>
      </c>
      <c r="FR41" s="309">
        <v>57.667884496645691</v>
      </c>
      <c r="FS41" s="309">
        <v>42.332115503354309</v>
      </c>
      <c r="FT41" s="309">
        <v>37.172952814219215</v>
      </c>
      <c r="FU41" s="309">
        <v>5.159162689135095</v>
      </c>
      <c r="FV41" s="309">
        <v>100</v>
      </c>
      <c r="FW41" s="309">
        <v>9.5504479756169012</v>
      </c>
      <c r="FX41" s="309">
        <v>86.110514926185331</v>
      </c>
      <c r="FY41" s="309">
        <v>75.136464965479732</v>
      </c>
      <c r="FZ41" s="313">
        <v>10.97404996070561</v>
      </c>
      <c r="GA41" s="443">
        <f>Daten_BA!AG41</f>
        <v>6.288804512995231</v>
      </c>
      <c r="GB41" s="227">
        <f>Daten_BA!AH41</f>
        <v>24.580734212544062</v>
      </c>
      <c r="GC41" s="227">
        <f>Daten_BA!AI41</f>
        <v>3.2722309456958634</v>
      </c>
      <c r="GD41" s="227">
        <f>Daten_BA!AJ41</f>
        <v>3.456142208291201</v>
      </c>
      <c r="GE41" s="227">
        <f>Daten_BA!AK41</f>
        <v>2.3494511488533876</v>
      </c>
      <c r="GF41" s="444">
        <v>0.63119077428740522</v>
      </c>
      <c r="GG41" s="444">
        <v>2.8007807805619249</v>
      </c>
      <c r="GH41" s="444">
        <v>0.42500115892469875</v>
      </c>
      <c r="GI41" s="444">
        <v>0.43592007741435779</v>
      </c>
      <c r="GJ41" s="444">
        <v>0.35280414275950228</v>
      </c>
      <c r="GK41" s="444">
        <v>6.3311368164786375</v>
      </c>
      <c r="GL41" s="444">
        <v>4.5584762726694539</v>
      </c>
      <c r="GM41" s="444">
        <v>8.6987111836003699</v>
      </c>
      <c r="GN41" s="444">
        <v>8.6438801256102895</v>
      </c>
      <c r="GO41" s="444">
        <v>9.1043373170409065</v>
      </c>
      <c r="GP41" s="444">
        <v>31.493843643375811</v>
      </c>
      <c r="GQ41" s="444">
        <v>34.191709229124285</v>
      </c>
      <c r="GR41" s="444">
        <v>27.924570196028327</v>
      </c>
      <c r="GS41" s="444">
        <v>28.698768277748844</v>
      </c>
      <c r="GT41" s="444">
        <v>22.207446808514778</v>
      </c>
      <c r="GU41" s="444">
        <v>100</v>
      </c>
      <c r="GV41" s="444">
        <v>14.60210814770339</v>
      </c>
      <c r="GW41" s="444">
        <v>81.901826930207605</v>
      </c>
      <c r="GX41" s="444">
        <v>67.739574773291906</v>
      </c>
      <c r="GY41" s="444">
        <v>14.162252156915686</v>
      </c>
      <c r="GZ41" s="444">
        <v>100</v>
      </c>
      <c r="HA41" s="444">
        <v>57.206797042109372</v>
      </c>
      <c r="HB41" s="444">
        <v>42.793202957890642</v>
      </c>
      <c r="HC41" s="444">
        <v>37.702779474118927</v>
      </c>
      <c r="HD41" s="444">
        <v>5.0904234837717102</v>
      </c>
      <c r="HE41" s="444">
        <v>100</v>
      </c>
      <c r="HF41" s="444">
        <v>9.5500262430802216</v>
      </c>
      <c r="HG41" s="444">
        <v>85.579878335587537</v>
      </c>
      <c r="HH41" s="444">
        <v>74.337272212206571</v>
      </c>
      <c r="HI41" s="445">
        <v>11.242606123380977</v>
      </c>
      <c r="HJ41" s="443">
        <f>Daten_BA!AL41</f>
        <v>6.0464766950278701</v>
      </c>
      <c r="HK41" s="227">
        <f>Daten_BA!AM41</f>
        <v>24.331318165271295</v>
      </c>
      <c r="HL41" s="227">
        <f>Daten_BA!AN41</f>
        <v>3.0388107396594362</v>
      </c>
      <c r="HM41" s="227">
        <f>Daten_BA!AO41</f>
        <v>3.2227300028959065</v>
      </c>
      <c r="HN41" s="227">
        <f>Daten_BA!AP41</f>
        <v>2.1487584667801118</v>
      </c>
      <c r="HO41" s="444">
        <v>0.54135338345864659</v>
      </c>
      <c r="HP41" s="444">
        <v>2.360941923707137</v>
      </c>
      <c r="HQ41" s="444">
        <v>0.35906451885670043</v>
      </c>
      <c r="HR41" s="444">
        <v>0.36450761880951726</v>
      </c>
      <c r="HS41" s="444">
        <v>0.32453765316595468</v>
      </c>
      <c r="HT41" s="444">
        <v>6.7003450999957872</v>
      </c>
      <c r="HU41" s="444">
        <v>4.7805922226186226</v>
      </c>
      <c r="HV41" s="444">
        <v>9.4599376527088648</v>
      </c>
      <c r="HW41" s="444">
        <v>9.2803865549441777</v>
      </c>
      <c r="HX41" s="444">
        <v>10.761957730812611</v>
      </c>
      <c r="HY41" s="444">
        <v>39.866746917123471</v>
      </c>
      <c r="HZ41" s="444">
        <v>42.815565376738171</v>
      </c>
      <c r="IA41" s="444">
        <v>35.615806468145443</v>
      </c>
      <c r="IB41" s="444">
        <v>36.668804789396468</v>
      </c>
      <c r="IC41" s="444">
        <v>27.97064634488942</v>
      </c>
      <c r="ID41" s="444">
        <v>100</v>
      </c>
      <c r="IE41" s="444">
        <v>14.850516991412089</v>
      </c>
      <c r="IF41" s="444">
        <v>81.883789089716331</v>
      </c>
      <c r="IG41" s="444">
        <v>67.482933446915141</v>
      </c>
      <c r="IH41" s="444">
        <v>14.400855642801194</v>
      </c>
      <c r="II41" s="444">
        <v>100</v>
      </c>
      <c r="IJ41" s="444">
        <v>59.233758588054719</v>
      </c>
      <c r="IK41" s="444">
        <v>40.766241411945288</v>
      </c>
      <c r="IL41" s="444">
        <v>35.67399454377324</v>
      </c>
      <c r="IM41" s="444">
        <v>5.0922468681720368</v>
      </c>
      <c r="IN41" s="444">
        <v>100</v>
      </c>
      <c r="IO41" s="444">
        <v>9.9092851540264615</v>
      </c>
      <c r="IP41" s="444">
        <v>85.611610107382859</v>
      </c>
      <c r="IQ41" s="444">
        <v>73.953042394525156</v>
      </c>
      <c r="IR41" s="445">
        <v>11.658567712857717</v>
      </c>
      <c r="IS41" s="443">
        <f>Daten_BA!AQ41</f>
        <v>6.0812977158676595</v>
      </c>
      <c r="IT41" s="227">
        <f>Daten_BA!AR41</f>
        <v>25.2284801027008</v>
      </c>
      <c r="IU41" s="227">
        <f>Daten_BA!AS41</f>
        <v>2.8766545997106938</v>
      </c>
      <c r="IV41" s="227">
        <f>Daten_BA!AT41</f>
        <v>3.0020882968621336</v>
      </c>
      <c r="IW41" s="227">
        <f>Daten_BA!AU41</f>
        <v>2.2848426868253755</v>
      </c>
      <c r="IX41" s="444" t="s">
        <v>821</v>
      </c>
      <c r="IY41" s="444" t="s">
        <v>821</v>
      </c>
      <c r="IZ41" s="444" t="s">
        <v>821</v>
      </c>
      <c r="JA41" s="444" t="s">
        <v>821</v>
      </c>
      <c r="JB41" s="444" t="s">
        <v>821</v>
      </c>
      <c r="JC41" s="444" t="s">
        <v>821</v>
      </c>
      <c r="JD41" s="444" t="s">
        <v>821</v>
      </c>
      <c r="JE41" s="444" t="s">
        <v>821</v>
      </c>
      <c r="JF41" s="444" t="s">
        <v>821</v>
      </c>
      <c r="JG41" s="444" t="s">
        <v>821</v>
      </c>
      <c r="JH41" s="444" t="s">
        <v>821</v>
      </c>
      <c r="JI41" s="444" t="s">
        <v>821</v>
      </c>
      <c r="JJ41" s="444" t="s">
        <v>821</v>
      </c>
      <c r="JK41" s="444" t="s">
        <v>821</v>
      </c>
      <c r="JL41" s="444" t="s">
        <v>821</v>
      </c>
      <c r="JM41" s="444" t="s">
        <v>821</v>
      </c>
      <c r="JN41" s="444" t="s">
        <v>821</v>
      </c>
      <c r="JO41" s="444" t="s">
        <v>821</v>
      </c>
      <c r="JP41" s="444" t="s">
        <v>821</v>
      </c>
      <c r="JQ41" s="444" t="s">
        <v>821</v>
      </c>
      <c r="JR41" s="444" t="s">
        <v>821</v>
      </c>
      <c r="JS41" s="444" t="s">
        <v>821</v>
      </c>
      <c r="JT41" s="444" t="s">
        <v>821</v>
      </c>
      <c r="JU41" s="444" t="s">
        <v>821</v>
      </c>
      <c r="JV41" s="444" t="s">
        <v>821</v>
      </c>
      <c r="JW41" s="444" t="s">
        <v>821</v>
      </c>
      <c r="JX41" s="444" t="s">
        <v>821</v>
      </c>
      <c r="JY41" s="444" t="s">
        <v>821</v>
      </c>
      <c r="JZ41" s="444" t="s">
        <v>821</v>
      </c>
      <c r="KA41" s="445" t="s">
        <v>821</v>
      </c>
    </row>
    <row r="42" spans="1:287" s="1" customFormat="1" ht="12.65" customHeight="1" x14ac:dyDescent="0.2">
      <c r="A42" s="220"/>
      <c r="B42" s="219"/>
      <c r="C42" s="273"/>
      <c r="D42" s="276"/>
      <c r="E42" s="3" t="str">
        <f>Daten_BA!E42</f>
        <v>237</v>
      </c>
      <c r="F42" s="229" t="str">
        <f>Daten_BA!F42</f>
        <v>AA Hannover</v>
      </c>
      <c r="G42" s="246"/>
      <c r="H42" s="320">
        <f>Daten_BA!H42</f>
        <v>7.8349115330420309</v>
      </c>
      <c r="I42" s="308">
        <f>Daten_BA!I42</f>
        <v>25.730989780624068</v>
      </c>
      <c r="J42" s="308">
        <f>Daten_BA!J42</f>
        <v>4.3806896356581131</v>
      </c>
      <c r="K42" s="308">
        <f>Daten_BA!K42</f>
        <v>4.614659886761844</v>
      </c>
      <c r="L42" s="308">
        <f>Daten_BA!L42</f>
        <v>3.6499356938413037</v>
      </c>
      <c r="M42" s="308">
        <v>0.70248982519509051</v>
      </c>
      <c r="N42" s="308">
        <v>2.3833510914066718</v>
      </c>
      <c r="O42" s="308">
        <v>0.52894143617315759</v>
      </c>
      <c r="P42" s="308">
        <v>0.53911526215511518</v>
      </c>
      <c r="Q42" s="308">
        <v>0.49193484746978933</v>
      </c>
      <c r="R42" s="308">
        <v>6.0973900858293923</v>
      </c>
      <c r="S42" s="308">
        <v>3.8420934666870172</v>
      </c>
      <c r="T42" s="308">
        <v>8.859628053126297</v>
      </c>
      <c r="U42" s="308">
        <v>8.3502954613781135</v>
      </c>
      <c r="V42" s="308">
        <v>10.883700889184933</v>
      </c>
      <c r="W42" s="308">
        <v>42.546964131051809</v>
      </c>
      <c r="X42" s="308">
        <v>46.477911998986023</v>
      </c>
      <c r="Y42" s="308">
        <v>37.527370059036457</v>
      </c>
      <c r="Z42" s="308">
        <v>39.538911191278494</v>
      </c>
      <c r="AA42" s="308">
        <v>29.584198769448832</v>
      </c>
      <c r="AB42" s="308">
        <v>100</v>
      </c>
      <c r="AC42" s="308">
        <v>16.570454613219653</v>
      </c>
      <c r="AD42" s="308">
        <v>80.511679295826184</v>
      </c>
      <c r="AE42" s="308">
        <v>60.457324388061451</v>
      </c>
      <c r="AF42" s="308">
        <v>20.054354907764711</v>
      </c>
      <c r="AG42" s="308">
        <v>100</v>
      </c>
      <c r="AH42" s="308">
        <v>55.201294583305994</v>
      </c>
      <c r="AI42" s="308">
        <v>44.798705416693991</v>
      </c>
      <c r="AJ42" s="308">
        <v>35.697259944455368</v>
      </c>
      <c r="AK42" s="308">
        <v>9.1014454722386251</v>
      </c>
      <c r="AL42" s="308">
        <v>100</v>
      </c>
      <c r="AM42" s="308">
        <v>10.582887181059064</v>
      </c>
      <c r="AN42" s="308">
        <v>85.125202389245558</v>
      </c>
      <c r="AO42" s="308">
        <v>66.769089973462499</v>
      </c>
      <c r="AP42" s="337">
        <v>18.356112415783056</v>
      </c>
      <c r="AQ42" s="320">
        <f>Daten_BA!M42</f>
        <v>7.4880348839637909</v>
      </c>
      <c r="AR42" s="308">
        <f>Daten_BA!N42</f>
        <v>25.258368864021001</v>
      </c>
      <c r="AS42" s="308">
        <f>Daten_BA!O42</f>
        <v>4.0973986474972373</v>
      </c>
      <c r="AT42" s="308">
        <f>Daten_BA!P42</f>
        <v>4.2853210251066596</v>
      </c>
      <c r="AU42" s="308">
        <f>Daten_BA!Q42</f>
        <v>3.5242372587932653</v>
      </c>
      <c r="AV42" s="308">
        <v>0.7166662311717743</v>
      </c>
      <c r="AW42" s="308">
        <v>2.3811895483696621</v>
      </c>
      <c r="AX42" s="308">
        <v>0.53791350512597602</v>
      </c>
      <c r="AY42" s="308">
        <v>0.54957664971910092</v>
      </c>
      <c r="AZ42" s="308">
        <v>0.49708727663041047</v>
      </c>
      <c r="BA42" s="308">
        <v>6.1884358208738677</v>
      </c>
      <c r="BB42" s="308">
        <v>3.865141401138636</v>
      </c>
      <c r="BC42" s="308">
        <v>9.1925287477670974</v>
      </c>
      <c r="BD42" s="308">
        <v>8.6964905514847679</v>
      </c>
      <c r="BE42" s="308">
        <v>11.040814289990932</v>
      </c>
      <c r="BF42" s="308">
        <v>41.718821720789265</v>
      </c>
      <c r="BG42" s="308">
        <v>46.375639809159999</v>
      </c>
      <c r="BH42" s="308">
        <v>36.800098597116332</v>
      </c>
      <c r="BI42" s="308">
        <v>39.030588844703502</v>
      </c>
      <c r="BJ42" s="308">
        <v>28.527975666373393</v>
      </c>
      <c r="BK42" s="308">
        <v>100</v>
      </c>
      <c r="BL42" s="308">
        <v>16.816856676599514</v>
      </c>
      <c r="BM42" s="308">
        <v>80.616263948527873</v>
      </c>
      <c r="BN42" s="308">
        <v>59.92724560293945</v>
      </c>
      <c r="BO42" s="308">
        <v>20.689018345588405</v>
      </c>
      <c r="BP42" s="308">
        <v>100</v>
      </c>
      <c r="BQ42" s="308">
        <v>56.447433090567891</v>
      </c>
      <c r="BR42" s="308">
        <v>43.552566909432109</v>
      </c>
      <c r="BS42" s="308">
        <v>34.203118716768692</v>
      </c>
      <c r="BT42" s="308">
        <v>9.3494481926634201</v>
      </c>
      <c r="BU42" s="308">
        <v>100</v>
      </c>
      <c r="BV42" s="308">
        <v>10.79227038623789</v>
      </c>
      <c r="BW42" s="308">
        <v>85.456455791201748</v>
      </c>
      <c r="BX42" s="308">
        <v>66.468021720467718</v>
      </c>
      <c r="BY42" s="312">
        <v>18.988434070734012</v>
      </c>
      <c r="BZ42" s="320">
        <f>Daten_BA!R42</f>
        <v>7.0926353033639415</v>
      </c>
      <c r="CA42" s="308">
        <f>Daten_BA!S42</f>
        <v>23.390808667616543</v>
      </c>
      <c r="CB42" s="308">
        <f>Daten_BA!T42</f>
        <v>3.9440698864278936</v>
      </c>
      <c r="CC42" s="308">
        <f>Daten_BA!U42</f>
        <v>4.1319169645784593</v>
      </c>
      <c r="CD42" s="308">
        <f>Daten_BA!V42</f>
        <v>3.3927368904563924</v>
      </c>
      <c r="CE42" s="309">
        <v>0.68285371287147767</v>
      </c>
      <c r="CF42" s="309">
        <v>2.2032889928132517</v>
      </c>
      <c r="CG42" s="309">
        <v>0.51711994577587517</v>
      </c>
      <c r="CH42" s="309">
        <v>0.52463325812737704</v>
      </c>
      <c r="CI42" s="309">
        <v>0.49199063803447785</v>
      </c>
      <c r="CJ42" s="309">
        <v>6.3884371349382683</v>
      </c>
      <c r="CK42" s="309">
        <v>4.1011110008563119</v>
      </c>
      <c r="CL42" s="309">
        <v>9.4091933181936671</v>
      </c>
      <c r="CM42" s="309">
        <v>8.8260467467415733</v>
      </c>
      <c r="CN42" s="309">
        <v>11.492601637695829</v>
      </c>
      <c r="CO42" s="309">
        <v>41.217074308971476</v>
      </c>
      <c r="CP42" s="309">
        <v>48.216785133480514</v>
      </c>
      <c r="CQ42" s="309">
        <v>35.683356739043973</v>
      </c>
      <c r="CR42" s="309">
        <v>38.157038265908376</v>
      </c>
      <c r="CS42" s="309">
        <v>26.841270821750573</v>
      </c>
      <c r="CT42" s="309">
        <v>100</v>
      </c>
      <c r="CU42" s="309">
        <v>16.621143921035291</v>
      </c>
      <c r="CV42" s="309">
        <v>80.808438522460193</v>
      </c>
      <c r="CW42" s="309">
        <v>59.655634734777706</v>
      </c>
      <c r="CX42" s="309">
        <v>21.152803787682483</v>
      </c>
      <c r="CY42" s="309">
        <v>100</v>
      </c>
      <c r="CZ42" s="309">
        <v>54.953484973941848</v>
      </c>
      <c r="DA42" s="309">
        <v>45.046515026058152</v>
      </c>
      <c r="DB42" s="309">
        <v>35.227217378598212</v>
      </c>
      <c r="DC42" s="309">
        <v>9.8192976474599387</v>
      </c>
      <c r="DD42" s="309">
        <v>100</v>
      </c>
      <c r="DE42" s="309">
        <v>10.964205001606494</v>
      </c>
      <c r="DF42" s="309">
        <v>85.334281635475179</v>
      </c>
      <c r="DG42" s="309">
        <v>65.692993332217256</v>
      </c>
      <c r="DH42" s="313">
        <v>19.641288303257927</v>
      </c>
      <c r="DI42" s="307">
        <f>Daten_BA!W42</f>
        <v>6.61844110801814</v>
      </c>
      <c r="DJ42" s="308">
        <f>Daten_BA!X42</f>
        <v>23.222765947559143</v>
      </c>
      <c r="DK42" s="308">
        <f>Daten_BA!Y42</f>
        <v>3.3977785305705117</v>
      </c>
      <c r="DL42" s="308">
        <f>Daten_BA!Z42</f>
        <v>3.5677482734163664</v>
      </c>
      <c r="DM42" s="308">
        <f>Daten_BA!AA42</f>
        <v>2.9142014119327952</v>
      </c>
      <c r="DN42" s="309">
        <v>0.64080378517973946</v>
      </c>
      <c r="DO42" s="309">
        <v>2.2497430056561201</v>
      </c>
      <c r="DP42" s="309">
        <v>0.45740774973335124</v>
      </c>
      <c r="DQ42" s="309">
        <v>0.46179214438772731</v>
      </c>
      <c r="DR42" s="309">
        <v>0.44349408662821849</v>
      </c>
      <c r="DS42" s="309">
        <v>6.5712257549296851</v>
      </c>
      <c r="DT42" s="309">
        <v>4.323703251317192</v>
      </c>
      <c r="DU42" s="309">
        <v>9.7218916227441827</v>
      </c>
      <c r="DV42" s="309">
        <v>9.0914770916770493</v>
      </c>
      <c r="DW42" s="309">
        <v>11.924722731639159</v>
      </c>
      <c r="DX42" s="309">
        <v>40.570104701101705</v>
      </c>
      <c r="DY42" s="309">
        <v>44.230775896431666</v>
      </c>
      <c r="DZ42" s="309">
        <v>35.425835540390104</v>
      </c>
      <c r="EA42" s="309">
        <v>38.032828203270121</v>
      </c>
      <c r="EB42" s="309">
        <v>26.345360372222803</v>
      </c>
      <c r="EC42" s="309">
        <v>100</v>
      </c>
      <c r="ED42" s="309">
        <v>16.830571260429352</v>
      </c>
      <c r="EE42" s="309">
        <v>80.504811490680424</v>
      </c>
      <c r="EF42" s="309">
        <v>58.866986590872358</v>
      </c>
      <c r="EG42" s="309">
        <v>21.637824899808077</v>
      </c>
      <c r="EH42" s="309">
        <v>100</v>
      </c>
      <c r="EI42" s="309">
        <v>58.898294565945932</v>
      </c>
      <c r="EJ42" s="309">
        <v>41.101705434054068</v>
      </c>
      <c r="EK42" s="309">
        <v>31.983715214854904</v>
      </c>
      <c r="EL42" s="309">
        <v>9.1179902191991662</v>
      </c>
      <c r="EM42" s="309">
        <v>100</v>
      </c>
      <c r="EN42" s="309">
        <v>11.198610201048727</v>
      </c>
      <c r="EO42" s="309">
        <v>85.01470201972829</v>
      </c>
      <c r="EP42" s="309">
        <v>64.64434304624757</v>
      </c>
      <c r="EQ42" s="367">
        <v>20.370358973480734</v>
      </c>
      <c r="ER42" s="320">
        <f>Daten_BA!AB42</f>
        <v>6.4121467103022027</v>
      </c>
      <c r="ES42" s="308">
        <f>Daten_BA!AC42</f>
        <v>22.639385080150657</v>
      </c>
      <c r="ET42" s="308">
        <f>Daten_BA!AD42</f>
        <v>3.2473358831060462</v>
      </c>
      <c r="EU42" s="308">
        <f>Daten_BA!AE42</f>
        <v>3.3865943629495976</v>
      </c>
      <c r="EV42" s="308">
        <f>Daten_BA!AF42</f>
        <v>2.8639420572025851</v>
      </c>
      <c r="EW42" s="309">
        <v>0.64333599237396033</v>
      </c>
      <c r="EX42" s="309">
        <v>2.328530631233598</v>
      </c>
      <c r="EY42" s="309">
        <v>0.44604706100649927</v>
      </c>
      <c r="EZ42" s="309">
        <v>0.44486096156743027</v>
      </c>
      <c r="FA42" s="309">
        <v>0.44963250113403841</v>
      </c>
      <c r="FB42" s="309">
        <v>6.6677863272850928</v>
      </c>
      <c r="FC42" s="309">
        <v>4.5558884858679844</v>
      </c>
      <c r="FD42" s="309">
        <v>9.7270395856080238</v>
      </c>
      <c r="FE42" s="309">
        <v>8.9444632195561571</v>
      </c>
      <c r="FF42" s="309">
        <v>12.294048602356321</v>
      </c>
      <c r="FG42" s="309">
        <v>38.010054878731694</v>
      </c>
      <c r="FH42" s="309">
        <v>41.586813125188336</v>
      </c>
      <c r="FI42" s="309">
        <v>32.826075910776957</v>
      </c>
      <c r="FJ42" s="309">
        <v>35.866287642300016</v>
      </c>
      <c r="FK42" s="309">
        <v>22.928559072825639</v>
      </c>
      <c r="FL42" s="309">
        <v>100</v>
      </c>
      <c r="FM42" s="309">
        <v>17.018603558582836</v>
      </c>
      <c r="FN42" s="309">
        <v>80.218850512801197</v>
      </c>
      <c r="FO42" s="309">
        <v>57.885168378993846</v>
      </c>
      <c r="FP42" s="309">
        <v>22.333682133807354</v>
      </c>
      <c r="FQ42" s="309">
        <v>100</v>
      </c>
      <c r="FR42" s="309">
        <v>59.787803718439555</v>
      </c>
      <c r="FS42" s="309">
        <v>40.212196281560445</v>
      </c>
      <c r="FT42" s="309">
        <v>30.650852038135273</v>
      </c>
      <c r="FU42" s="309">
        <v>9.5613442434251663</v>
      </c>
      <c r="FV42" s="309">
        <v>100</v>
      </c>
      <c r="FW42" s="309">
        <v>11.404524087567831</v>
      </c>
      <c r="FX42" s="309">
        <v>84.694685532974489</v>
      </c>
      <c r="FY42" s="309">
        <v>63.641455731465811</v>
      </c>
      <c r="FZ42" s="313">
        <v>21.053229801508671</v>
      </c>
      <c r="GA42" s="443">
        <f>Daten_BA!AG42</f>
        <v>7.4867652245939009</v>
      </c>
      <c r="GB42" s="227">
        <f>Daten_BA!AH42</f>
        <v>26.094197792042575</v>
      </c>
      <c r="GC42" s="227">
        <f>Daten_BA!AI42</f>
        <v>3.8127213918294056</v>
      </c>
      <c r="GD42" s="227">
        <f>Daten_BA!AJ42</f>
        <v>3.9522980213124606</v>
      </c>
      <c r="GE42" s="227">
        <f>Daten_BA!AK42</f>
        <v>3.4451438071289946</v>
      </c>
      <c r="GF42" s="444">
        <v>0.69974328352455484</v>
      </c>
      <c r="GG42" s="444">
        <v>2.7651920083822432</v>
      </c>
      <c r="GH42" s="444">
        <v>0.46033316302747979</v>
      </c>
      <c r="GI42" s="444">
        <v>0.46522297611039254</v>
      </c>
      <c r="GJ42" s="444">
        <v>0.44623467408690914</v>
      </c>
      <c r="GK42" s="444">
        <v>5.6054931112419411</v>
      </c>
      <c r="GL42" s="444">
        <v>3.9053362019332791</v>
      </c>
      <c r="GM42" s="444">
        <v>8.0552167888412427</v>
      </c>
      <c r="GN42" s="444">
        <v>7.5157813971331926</v>
      </c>
      <c r="GO42" s="444">
        <v>9.6910087603334922</v>
      </c>
      <c r="GP42" s="444">
        <v>35.136774588304796</v>
      </c>
      <c r="GQ42" s="444">
        <v>38.553930100472883</v>
      </c>
      <c r="GR42" s="444">
        <v>30.201195133485182</v>
      </c>
      <c r="GS42" s="444">
        <v>32.82140486599063</v>
      </c>
      <c r="GT42" s="444">
        <v>22.285032672959236</v>
      </c>
      <c r="GU42" s="444">
        <v>100</v>
      </c>
      <c r="GV42" s="444">
        <v>17.106955211529691</v>
      </c>
      <c r="GW42" s="444">
        <v>79.825926621958885</v>
      </c>
      <c r="GX42" s="444">
        <v>56.793800687722175</v>
      </c>
      <c r="GY42" s="444">
        <v>23.032125934236717</v>
      </c>
      <c r="GZ42" s="444">
        <v>100</v>
      </c>
      <c r="HA42" s="444">
        <v>59.171751525457637</v>
      </c>
      <c r="HB42" s="444">
        <v>40.82824847454237</v>
      </c>
      <c r="HC42" s="444">
        <v>30.503150945283586</v>
      </c>
      <c r="HD42" s="444">
        <v>10.325097529258779</v>
      </c>
      <c r="HE42" s="444">
        <v>100</v>
      </c>
      <c r="HF42" s="444">
        <v>11.254969650740266</v>
      </c>
      <c r="HG42" s="444">
        <v>84.400124388441057</v>
      </c>
      <c r="HH42" s="444">
        <v>62.665646396482288</v>
      </c>
      <c r="HI42" s="445">
        <v>21.734477991958769</v>
      </c>
      <c r="HJ42" s="443">
        <f>Daten_BA!AL42</f>
        <v>7.5775133819871305</v>
      </c>
      <c r="HK42" s="227">
        <f>Daten_BA!AM42</f>
        <v>27.178387146531065</v>
      </c>
      <c r="HL42" s="227">
        <f>Daten_BA!AN42</f>
        <v>3.672125764916403</v>
      </c>
      <c r="HM42" s="227">
        <f>Daten_BA!AO42</f>
        <v>3.8667045958868753</v>
      </c>
      <c r="HN42" s="227">
        <f>Daten_BA!AP42</f>
        <v>3.1843319104389285</v>
      </c>
      <c r="HO42" s="444">
        <v>0.580984551893858</v>
      </c>
      <c r="HP42" s="444">
        <v>2.3214317403445626</v>
      </c>
      <c r="HQ42" s="444">
        <v>0.37315832447039565</v>
      </c>
      <c r="HR42" s="444">
        <v>0.37542364050953242</v>
      </c>
      <c r="HS42" s="444">
        <v>0.36694819083604402</v>
      </c>
      <c r="HT42" s="444">
        <v>5.7443781708487585</v>
      </c>
      <c r="HU42" s="444">
        <v>4.0494085133632165</v>
      </c>
      <c r="HV42" s="444">
        <v>8.3968525547701791</v>
      </c>
      <c r="HW42" s="444">
        <v>7.800207069613978</v>
      </c>
      <c r="HX42" s="444">
        <v>10.205311868373389</v>
      </c>
      <c r="HY42" s="444">
        <v>45.954636638681052</v>
      </c>
      <c r="HZ42" s="444">
        <v>49.997884206873792</v>
      </c>
      <c r="IA42" s="444">
        <v>39.567158255254292</v>
      </c>
      <c r="IB42" s="444">
        <v>42.354746402355239</v>
      </c>
      <c r="IC42" s="444">
        <v>31.081373539172336</v>
      </c>
      <c r="ID42" s="444">
        <v>100</v>
      </c>
      <c r="IE42" s="444">
        <v>17.308346317253967</v>
      </c>
      <c r="IF42" s="444">
        <v>79.800752242441092</v>
      </c>
      <c r="IG42" s="444">
        <v>56.167987750409708</v>
      </c>
      <c r="IH42" s="444">
        <v>23.632764492031377</v>
      </c>
      <c r="II42" s="444">
        <v>100</v>
      </c>
      <c r="IJ42" s="444">
        <v>61.641008708572365</v>
      </c>
      <c r="IK42" s="444">
        <v>38.358991291427621</v>
      </c>
      <c r="IL42" s="444">
        <v>28.794007181476744</v>
      </c>
      <c r="IM42" s="444">
        <v>9.5649841099508848</v>
      </c>
      <c r="IN42" s="444">
        <v>100</v>
      </c>
      <c r="IO42" s="444">
        <v>11.440731042858561</v>
      </c>
      <c r="IP42" s="444">
        <v>84.520636270170542</v>
      </c>
      <c r="IQ42" s="444">
        <v>61.929982044497976</v>
      </c>
      <c r="IR42" s="445">
        <v>22.590654225672569</v>
      </c>
      <c r="IS42" s="443">
        <f>Daten_BA!AQ42</f>
        <v>7.0539002282940917</v>
      </c>
      <c r="IT42" s="227">
        <f>Daten_BA!AR42</f>
        <v>25.687777571462796</v>
      </c>
      <c r="IU42" s="227">
        <f>Daten_BA!AS42</f>
        <v>3.2891083501150327</v>
      </c>
      <c r="IV42" s="227">
        <f>Daten_BA!AT42</f>
        <v>3.5212455183976865</v>
      </c>
      <c r="IW42" s="227">
        <f>Daten_BA!AU42</f>
        <v>2.7306097399722193</v>
      </c>
      <c r="IX42" s="444" t="s">
        <v>821</v>
      </c>
      <c r="IY42" s="444" t="s">
        <v>821</v>
      </c>
      <c r="IZ42" s="444" t="s">
        <v>821</v>
      </c>
      <c r="JA42" s="444" t="s">
        <v>821</v>
      </c>
      <c r="JB42" s="444" t="s">
        <v>821</v>
      </c>
      <c r="JC42" s="444" t="s">
        <v>821</v>
      </c>
      <c r="JD42" s="444" t="s">
        <v>821</v>
      </c>
      <c r="JE42" s="444" t="s">
        <v>821</v>
      </c>
      <c r="JF42" s="444" t="s">
        <v>821</v>
      </c>
      <c r="JG42" s="444" t="s">
        <v>821</v>
      </c>
      <c r="JH42" s="444" t="s">
        <v>821</v>
      </c>
      <c r="JI42" s="444" t="s">
        <v>821</v>
      </c>
      <c r="JJ42" s="444" t="s">
        <v>821</v>
      </c>
      <c r="JK42" s="444" t="s">
        <v>821</v>
      </c>
      <c r="JL42" s="444" t="s">
        <v>821</v>
      </c>
      <c r="JM42" s="444" t="s">
        <v>821</v>
      </c>
      <c r="JN42" s="444" t="s">
        <v>821</v>
      </c>
      <c r="JO42" s="444" t="s">
        <v>821</v>
      </c>
      <c r="JP42" s="444" t="s">
        <v>821</v>
      </c>
      <c r="JQ42" s="444" t="s">
        <v>821</v>
      </c>
      <c r="JR42" s="444" t="s">
        <v>821</v>
      </c>
      <c r="JS42" s="444" t="s">
        <v>821</v>
      </c>
      <c r="JT42" s="444" t="s">
        <v>821</v>
      </c>
      <c r="JU42" s="444" t="s">
        <v>821</v>
      </c>
      <c r="JV42" s="444" t="s">
        <v>821</v>
      </c>
      <c r="JW42" s="444" t="s">
        <v>821</v>
      </c>
      <c r="JX42" s="444" t="s">
        <v>821</v>
      </c>
      <c r="JY42" s="444" t="s">
        <v>821</v>
      </c>
      <c r="JZ42" s="444" t="s">
        <v>821</v>
      </c>
      <c r="KA42" s="445" t="s">
        <v>821</v>
      </c>
    </row>
    <row r="43" spans="1:287" s="1" customFormat="1" ht="12.65" customHeight="1" x14ac:dyDescent="0.2">
      <c r="A43" s="220"/>
      <c r="B43" s="219"/>
      <c r="C43" s="273"/>
      <c r="D43" s="276"/>
      <c r="E43" s="3" t="str">
        <f>Daten_BA!E43</f>
        <v>241</v>
      </c>
      <c r="F43" s="229" t="str">
        <f>Daten_BA!F43</f>
        <v>AA Helmstedt</v>
      </c>
      <c r="G43" s="246"/>
      <c r="H43" s="320">
        <f>Daten_BA!H43</f>
        <v>5.2058137166713605</v>
      </c>
      <c r="I43" s="308">
        <f>Daten_BA!I43</f>
        <v>24.029576726888013</v>
      </c>
      <c r="J43" s="308">
        <f>Daten_BA!J43</f>
        <v>2.7381718358294012</v>
      </c>
      <c r="K43" s="308">
        <f>Daten_BA!K43</f>
        <v>3.0159628125871398</v>
      </c>
      <c r="L43" s="308">
        <f>Daten_BA!L43</f>
        <v>1.4599290037006534</v>
      </c>
      <c r="M43" s="308">
        <v>0.49608539379526767</v>
      </c>
      <c r="N43" s="308">
        <v>2.8292174983916603</v>
      </c>
      <c r="O43" s="308">
        <v>0.33528001115639783</v>
      </c>
      <c r="P43" s="308">
        <v>0.35836726591719659</v>
      </c>
      <c r="Q43" s="308">
        <v>0.21271697019073554</v>
      </c>
      <c r="R43" s="308">
        <v>6.5723564283635154</v>
      </c>
      <c r="S43" s="308">
        <v>4.411067414163389</v>
      </c>
      <c r="T43" s="308">
        <v>9.2925983373708796</v>
      </c>
      <c r="U43" s="308">
        <v>9.0545118570989285</v>
      </c>
      <c r="V43" s="308">
        <v>11.571770775750876</v>
      </c>
      <c r="W43" s="308">
        <v>38.12987212472477</v>
      </c>
      <c r="X43" s="308">
        <v>41.602243867041615</v>
      </c>
      <c r="Y43" s="308">
        <v>33.617580108561491</v>
      </c>
      <c r="Z43" s="308">
        <v>34.827873135050162</v>
      </c>
      <c r="AA43" s="308">
        <v>22.105650653406958</v>
      </c>
      <c r="AB43" s="308">
        <v>100</v>
      </c>
      <c r="AC43" s="308">
        <v>11.945708478352977</v>
      </c>
      <c r="AD43" s="308">
        <v>84.36975733743887</v>
      </c>
      <c r="AE43" s="308">
        <v>68.987775228901455</v>
      </c>
      <c r="AF43" s="308">
        <v>15.381982108537438</v>
      </c>
      <c r="AG43" s="308">
        <v>100</v>
      </c>
      <c r="AH43" s="308">
        <v>56.502578744944998</v>
      </c>
      <c r="AI43" s="308">
        <v>43.497421255054995</v>
      </c>
      <c r="AJ43" s="308">
        <v>39.360918689489743</v>
      </c>
      <c r="AK43" s="308">
        <v>4.1365025655652543</v>
      </c>
      <c r="AL43" s="308">
        <v>100</v>
      </c>
      <c r="AM43" s="308">
        <v>7.1270267935570857</v>
      </c>
      <c r="AN43" s="308">
        <v>87.821013731575661</v>
      </c>
      <c r="AO43" s="308">
        <v>73.900368344213476</v>
      </c>
      <c r="AP43" s="337">
        <v>13.920645387362191</v>
      </c>
      <c r="AQ43" s="320">
        <f>Daten_BA!M43</f>
        <v>5.2778351204303551</v>
      </c>
      <c r="AR43" s="308">
        <f>Daten_BA!N43</f>
        <v>24.291744232139276</v>
      </c>
      <c r="AS43" s="308">
        <f>Daten_BA!O43</f>
        <v>2.8124674654038881</v>
      </c>
      <c r="AT43" s="308">
        <f>Daten_BA!P43</f>
        <v>3.037667653689184</v>
      </c>
      <c r="AU43" s="308">
        <f>Daten_BA!Q43</f>
        <v>1.7938883744382084</v>
      </c>
      <c r="AV43" s="308">
        <v>0.51956496930626339</v>
      </c>
      <c r="AW43" s="308">
        <v>2.6267833680296251</v>
      </c>
      <c r="AX43" s="308">
        <v>0.36513801829575299</v>
      </c>
      <c r="AY43" s="308">
        <v>0.38704644691292978</v>
      </c>
      <c r="AZ43" s="308">
        <v>0.25255941103593238</v>
      </c>
      <c r="BA43" s="308">
        <v>6.2299667372240322</v>
      </c>
      <c r="BB43" s="308">
        <v>4.2055012502841791</v>
      </c>
      <c r="BC43" s="308">
        <v>8.9190754488497639</v>
      </c>
      <c r="BD43" s="308">
        <v>8.7232653384248451</v>
      </c>
      <c r="BE43" s="308">
        <v>10.456805469236199</v>
      </c>
      <c r="BF43" s="308">
        <v>36.77842861546943</v>
      </c>
      <c r="BG43" s="308">
        <v>42.631496265405758</v>
      </c>
      <c r="BH43" s="308">
        <v>32.592397968119805</v>
      </c>
      <c r="BI43" s="308">
        <v>34.446511996198161</v>
      </c>
      <c r="BJ43" s="308">
        <v>18.344995436569413</v>
      </c>
      <c r="BK43" s="308">
        <v>100</v>
      </c>
      <c r="BL43" s="308">
        <v>12.275025567578059</v>
      </c>
      <c r="BM43" s="308">
        <v>84.514511558354528</v>
      </c>
      <c r="BN43" s="308">
        <v>68.616451672146724</v>
      </c>
      <c r="BO43" s="308">
        <v>15.898059886207832</v>
      </c>
      <c r="BP43" s="308">
        <v>100</v>
      </c>
      <c r="BQ43" s="308">
        <v>55.410396325022873</v>
      </c>
      <c r="BR43" s="308">
        <v>44.589603674977134</v>
      </c>
      <c r="BS43" s="308">
        <v>39.858911538406161</v>
      </c>
      <c r="BT43" s="308">
        <v>4.7306921365709762</v>
      </c>
      <c r="BU43" s="308">
        <v>100</v>
      </c>
      <c r="BV43" s="308">
        <v>7.5363029564649766</v>
      </c>
      <c r="BW43" s="308">
        <v>88.077001179599463</v>
      </c>
      <c r="BX43" s="308">
        <v>73.728936471540209</v>
      </c>
      <c r="BY43" s="312">
        <v>14.348064708059253</v>
      </c>
      <c r="BZ43" s="320">
        <f>Daten_BA!R43</f>
        <v>5.2617082415515908</v>
      </c>
      <c r="CA43" s="308">
        <f>Daten_BA!S43</f>
        <v>22.92013801622678</v>
      </c>
      <c r="CB43" s="308">
        <f>Daten_BA!T43</f>
        <v>2.9281808111992889</v>
      </c>
      <c r="CC43" s="308">
        <f>Daten_BA!U43</f>
        <v>3.1678696991662036</v>
      </c>
      <c r="CD43" s="308">
        <f>Daten_BA!V43</f>
        <v>1.8805197908554983</v>
      </c>
      <c r="CE43" s="309">
        <v>0.48574280102618561</v>
      </c>
      <c r="CF43" s="309">
        <v>2.1981057517980709</v>
      </c>
      <c r="CG43" s="309">
        <v>0.36533883920936677</v>
      </c>
      <c r="CH43" s="309">
        <v>0.38904192330195692</v>
      </c>
      <c r="CI43" s="309">
        <v>0.24807339355247229</v>
      </c>
      <c r="CJ43" s="309">
        <v>6.2707182320441799</v>
      </c>
      <c r="CK43" s="309">
        <v>4.1504458118799192</v>
      </c>
      <c r="CL43" s="309">
        <v>9.0539379809631928</v>
      </c>
      <c r="CM43" s="309">
        <v>8.9021717473600308</v>
      </c>
      <c r="CN43" s="309">
        <v>10.1647950998991</v>
      </c>
      <c r="CO43" s="309">
        <v>35.77310773107731</v>
      </c>
      <c r="CP43" s="309">
        <v>44.255173380252906</v>
      </c>
      <c r="CQ43" s="309">
        <v>31.607409358266004</v>
      </c>
      <c r="CR43" s="309">
        <v>33.117336257602496</v>
      </c>
      <c r="CS43" s="309">
        <v>20.470588235292915</v>
      </c>
      <c r="CT43" s="309">
        <v>100</v>
      </c>
      <c r="CU43" s="309">
        <v>12.070938145347839</v>
      </c>
      <c r="CV43" s="309">
        <v>84.819728894804427</v>
      </c>
      <c r="CW43" s="309">
        <v>68.61466538829167</v>
      </c>
      <c r="CX43" s="309">
        <v>16.205063506512747</v>
      </c>
      <c r="CY43" s="309">
        <v>100</v>
      </c>
      <c r="CZ43" s="309">
        <v>52.959090498461677</v>
      </c>
      <c r="DA43" s="309">
        <v>47.040909501538323</v>
      </c>
      <c r="DB43" s="309">
        <v>41.493203137183684</v>
      </c>
      <c r="DC43" s="309">
        <v>5.5477063643546236</v>
      </c>
      <c r="DD43" s="309">
        <v>100</v>
      </c>
      <c r="DE43" s="309">
        <v>7.4109572423778056</v>
      </c>
      <c r="DF43" s="309">
        <v>88.367862644127598</v>
      </c>
      <c r="DG43" s="309">
        <v>73.509291847805088</v>
      </c>
      <c r="DH43" s="313">
        <v>14.858570796322509</v>
      </c>
      <c r="DI43" s="307">
        <f>Daten_BA!W43</f>
        <v>4.9495866643425925</v>
      </c>
      <c r="DJ43" s="308">
        <f>Daten_BA!X43</f>
        <v>23.405064863716952</v>
      </c>
      <c r="DK43" s="308">
        <f>Daten_BA!Y43</f>
        <v>2.4888241948973118</v>
      </c>
      <c r="DL43" s="308">
        <f>Daten_BA!Z43</f>
        <v>2.7060690201389215</v>
      </c>
      <c r="DM43" s="308">
        <f>Daten_BA!AA43</f>
        <v>1.5631357802251542</v>
      </c>
      <c r="DN43" s="309">
        <v>0.48628112419468866</v>
      </c>
      <c r="DO43" s="309">
        <v>2.5695816885526206</v>
      </c>
      <c r="DP43" s="309">
        <v>0.32725936141862522</v>
      </c>
      <c r="DQ43" s="309">
        <v>0.3496594718923236</v>
      </c>
      <c r="DR43" s="309">
        <v>0.2207617707542521</v>
      </c>
      <c r="DS43" s="309">
        <v>6.7571191922379539</v>
      </c>
      <c r="DT43" s="309">
        <v>4.5887732055307673</v>
      </c>
      <c r="DU43" s="309">
        <v>9.6588702967549658</v>
      </c>
      <c r="DV43" s="309">
        <v>9.4440948185439204</v>
      </c>
      <c r="DW43" s="309">
        <v>11.254871395168276</v>
      </c>
      <c r="DX43" s="309">
        <v>35.837906960120272</v>
      </c>
      <c r="DY43" s="309">
        <v>38.699004665198714</v>
      </c>
      <c r="DZ43" s="309">
        <v>32.018877427299692</v>
      </c>
      <c r="EA43" s="309">
        <v>33.637653837193184</v>
      </c>
      <c r="EB43" s="309">
        <v>20.07812500000999</v>
      </c>
      <c r="EC43" s="309">
        <v>100</v>
      </c>
      <c r="ED43" s="309">
        <v>12.282870361602617</v>
      </c>
      <c r="EE43" s="309">
        <v>84.672346507364153</v>
      </c>
      <c r="EF43" s="309">
        <v>68.13026412829754</v>
      </c>
      <c r="EG43" s="309">
        <v>16.54208237906661</v>
      </c>
      <c r="EH43" s="309">
        <v>100</v>
      </c>
      <c r="EI43" s="309">
        <v>57.834345771863852</v>
      </c>
      <c r="EJ43" s="309">
        <v>42.165654228136148</v>
      </c>
      <c r="EK43" s="309">
        <v>37.334876096808408</v>
      </c>
      <c r="EL43" s="309">
        <v>4.8307781313277403</v>
      </c>
      <c r="EM43" s="309">
        <v>100</v>
      </c>
      <c r="EN43" s="309">
        <v>7.6880455890396728</v>
      </c>
      <c r="EO43" s="309">
        <v>88.226815355117722</v>
      </c>
      <c r="EP43" s="309">
        <v>72.894575964903282</v>
      </c>
      <c r="EQ43" s="367">
        <v>15.332239390214431</v>
      </c>
      <c r="ER43" s="320">
        <f>Daten_BA!AB43</f>
        <v>4.5748447022075105</v>
      </c>
      <c r="ES43" s="308">
        <f>Daten_BA!AC43</f>
        <v>21.747185264439981</v>
      </c>
      <c r="ET43" s="308">
        <f>Daten_BA!AD43</f>
        <v>2.2650534074185957</v>
      </c>
      <c r="EU43" s="308">
        <f>Daten_BA!AE43</f>
        <v>2.4576815883115328</v>
      </c>
      <c r="EV43" s="308">
        <f>Daten_BA!AF43</f>
        <v>1.4643987443440203</v>
      </c>
      <c r="EW43" s="309">
        <v>0.45896372971251032</v>
      </c>
      <c r="EX43" s="309">
        <v>2.4864849913493732</v>
      </c>
      <c r="EY43" s="309">
        <v>0.30101287162059348</v>
      </c>
      <c r="EZ43" s="309">
        <v>0.31967676521610855</v>
      </c>
      <c r="FA43" s="309">
        <v>0.21659947001702839</v>
      </c>
      <c r="FB43" s="309">
        <v>6.7441602633531943</v>
      </c>
      <c r="FC43" s="309">
        <v>4.8016578726906349</v>
      </c>
      <c r="FD43" s="309">
        <v>9.4276367921654636</v>
      </c>
      <c r="FE43" s="309">
        <v>9.2100067361966893</v>
      </c>
      <c r="FF43" s="309">
        <v>10.947129419397401</v>
      </c>
      <c r="FG43" s="309">
        <v>33.988343332506929</v>
      </c>
      <c r="FH43" s="309">
        <v>37.08776223260832</v>
      </c>
      <c r="FI43" s="309">
        <v>29.699455224338124</v>
      </c>
      <c r="FJ43" s="309">
        <v>31.283534736155115</v>
      </c>
      <c r="FK43" s="309">
        <v>18.649308380798608</v>
      </c>
      <c r="FL43" s="309">
        <v>100</v>
      </c>
      <c r="FM43" s="309">
        <v>12.255001620995111</v>
      </c>
      <c r="FN43" s="309">
        <v>84.648201017219009</v>
      </c>
      <c r="FO43" s="309">
        <v>67.45814499568344</v>
      </c>
      <c r="FP43" s="309">
        <v>17.190056021535565</v>
      </c>
      <c r="FQ43" s="309">
        <v>100</v>
      </c>
      <c r="FR43" s="309">
        <v>58.625626342161773</v>
      </c>
      <c r="FS43" s="309">
        <v>41.374373657838227</v>
      </c>
      <c r="FT43" s="309">
        <v>36.240924429900808</v>
      </c>
      <c r="FU43" s="309">
        <v>5.1334492279374171</v>
      </c>
      <c r="FV43" s="309">
        <v>100</v>
      </c>
      <c r="FW43" s="309">
        <v>7.7938283789675031</v>
      </c>
      <c r="FX43" s="309">
        <v>88.093029175239352</v>
      </c>
      <c r="FY43" s="309">
        <v>72.142291237677085</v>
      </c>
      <c r="FZ43" s="313">
        <v>15.950737937562254</v>
      </c>
      <c r="GA43" s="443">
        <f>Daten_BA!AG43</f>
        <v>5.090070366131469</v>
      </c>
      <c r="GB43" s="227">
        <f>Daten_BA!AH43</f>
        <v>23.702653691110324</v>
      </c>
      <c r="GC43" s="227">
        <f>Daten_BA!AI43</f>
        <v>2.5787989334086769</v>
      </c>
      <c r="GD43" s="227">
        <f>Daten_BA!AJ43</f>
        <v>2.7775547500871727</v>
      </c>
      <c r="GE43" s="227">
        <f>Daten_BA!AK43</f>
        <v>1.7863169687576941</v>
      </c>
      <c r="GF43" s="444">
        <v>0.45006067423600932</v>
      </c>
      <c r="GG43" s="444">
        <v>2.4497529470212593</v>
      </c>
      <c r="GH43" s="444">
        <v>0.29655783851014905</v>
      </c>
      <c r="GI43" s="444">
        <v>0.31064366275271482</v>
      </c>
      <c r="GJ43" s="444">
        <v>0.23574536013620767</v>
      </c>
      <c r="GK43" s="444">
        <v>5.697802453435914</v>
      </c>
      <c r="GL43" s="444">
        <v>4.1402396053558856</v>
      </c>
      <c r="GM43" s="444">
        <v>7.7740117090499314</v>
      </c>
      <c r="GN43" s="444">
        <v>7.6021180030257183</v>
      </c>
      <c r="GO43" s="444">
        <v>8.8534107402022588</v>
      </c>
      <c r="GP43" s="444">
        <v>32.72335927446484</v>
      </c>
      <c r="GQ43" s="444">
        <v>36.329251445203148</v>
      </c>
      <c r="GR43" s="444">
        <v>27.921845977996146</v>
      </c>
      <c r="GS43" s="444">
        <v>29.801928860311278</v>
      </c>
      <c r="GT43" s="444">
        <v>16.265912305522242</v>
      </c>
      <c r="GU43" s="444">
        <v>100</v>
      </c>
      <c r="GV43" s="444">
        <v>12.315120892651569</v>
      </c>
      <c r="GW43" s="444">
        <v>84.275349739480077</v>
      </c>
      <c r="GX43" s="444">
        <v>66.516912510470831</v>
      </c>
      <c r="GY43" s="444">
        <v>17.758437229009253</v>
      </c>
      <c r="GZ43" s="444">
        <v>100</v>
      </c>
      <c r="HA43" s="444">
        <v>57.149153885285799</v>
      </c>
      <c r="HB43" s="444">
        <v>42.850846114714209</v>
      </c>
      <c r="HC43" s="444">
        <v>36.765646756098334</v>
      </c>
      <c r="HD43" s="444">
        <v>6.0851993586158626</v>
      </c>
      <c r="HE43" s="444">
        <v>100</v>
      </c>
      <c r="HF43" s="444">
        <v>7.7514343014369809</v>
      </c>
      <c r="HG43" s="444">
        <v>87.7298287939998</v>
      </c>
      <c r="HH43" s="444">
        <v>71.230830738597746</v>
      </c>
      <c r="HI43" s="445">
        <v>16.498998055402048</v>
      </c>
      <c r="HJ43" s="443">
        <f>Daten_BA!AL43</f>
        <v>5.0244646763995116</v>
      </c>
      <c r="HK43" s="227">
        <f>Daten_BA!AM43</f>
        <v>23.705169342061883</v>
      </c>
      <c r="HL43" s="227">
        <f>Daten_BA!AN43</f>
        <v>2.4998838685575371</v>
      </c>
      <c r="HM43" s="227">
        <f>Daten_BA!AO43</f>
        <v>2.7187833645857005</v>
      </c>
      <c r="HN43" s="227">
        <f>Daten_BA!AP43</f>
        <v>1.6672278275166172</v>
      </c>
      <c r="HO43" s="444">
        <v>0.41074677871838788</v>
      </c>
      <c r="HP43" s="444">
        <v>2.3037912839278731</v>
      </c>
      <c r="HQ43" s="444">
        <v>0.26107999618335098</v>
      </c>
      <c r="HR43" s="444">
        <v>0.27503952965177259</v>
      </c>
      <c r="HS43" s="444">
        <v>0.20308098924213225</v>
      </c>
      <c r="HT43" s="444">
        <v>5.9534790763459702</v>
      </c>
      <c r="HU43" s="444">
        <v>4.2274304401579528</v>
      </c>
      <c r="HV43" s="444">
        <v>8.3249749247743843</v>
      </c>
      <c r="HW43" s="444">
        <v>7.9268163412410688</v>
      </c>
      <c r="HX43" s="444">
        <v>10.774849986955948</v>
      </c>
      <c r="HY43" s="444">
        <v>41.477949940405125</v>
      </c>
      <c r="HZ43" s="444">
        <v>45.541660549600834</v>
      </c>
      <c r="IA43" s="444">
        <v>35.881268436577429</v>
      </c>
      <c r="IB43" s="444">
        <v>37.594467875569812</v>
      </c>
      <c r="IC43" s="444">
        <v>25.255610144732415</v>
      </c>
      <c r="ID43" s="444">
        <v>100</v>
      </c>
      <c r="IE43" s="444">
        <v>12.30744246258689</v>
      </c>
      <c r="IF43" s="444">
        <v>84.501196026207055</v>
      </c>
      <c r="IG43" s="444">
        <v>66.344744106007596</v>
      </c>
      <c r="IH43" s="444">
        <v>18.156451920199448</v>
      </c>
      <c r="II43" s="444">
        <v>100</v>
      </c>
      <c r="IJ43" s="444">
        <v>58.450808638753273</v>
      </c>
      <c r="IK43" s="444">
        <v>41.54919136124672</v>
      </c>
      <c r="IL43" s="444">
        <v>35.787570281888414</v>
      </c>
      <c r="IM43" s="444">
        <v>5.7616210793583154</v>
      </c>
      <c r="IN43" s="444">
        <v>100</v>
      </c>
      <c r="IO43" s="444">
        <v>7.8591964079612815</v>
      </c>
      <c r="IP43" s="444">
        <v>87.975831255834265</v>
      </c>
      <c r="IQ43" s="444">
        <v>70.909037601644144</v>
      </c>
      <c r="IR43" s="445">
        <v>17.066793654190139</v>
      </c>
      <c r="IS43" s="443">
        <f>Daten_BA!AQ43</f>
        <v>5.1179564333627825</v>
      </c>
      <c r="IT43" s="227">
        <f>Daten_BA!AR43</f>
        <v>25.37010906653996</v>
      </c>
      <c r="IU43" s="227">
        <f>Daten_BA!AS43</f>
        <v>2.3629057130847699</v>
      </c>
      <c r="IV43" s="227">
        <f>Daten_BA!AT43</f>
        <v>2.5368783757271491</v>
      </c>
      <c r="IW43" s="227">
        <f>Daten_BA!AU43</f>
        <v>1.7219229599096664</v>
      </c>
      <c r="IX43" s="444" t="s">
        <v>821</v>
      </c>
      <c r="IY43" s="444" t="s">
        <v>821</v>
      </c>
      <c r="IZ43" s="444" t="s">
        <v>821</v>
      </c>
      <c r="JA43" s="444" t="s">
        <v>821</v>
      </c>
      <c r="JB43" s="444" t="s">
        <v>821</v>
      </c>
      <c r="JC43" s="444" t="s">
        <v>821</v>
      </c>
      <c r="JD43" s="444" t="s">
        <v>821</v>
      </c>
      <c r="JE43" s="444" t="s">
        <v>821</v>
      </c>
      <c r="JF43" s="444" t="s">
        <v>821</v>
      </c>
      <c r="JG43" s="444" t="s">
        <v>821</v>
      </c>
      <c r="JH43" s="444" t="s">
        <v>821</v>
      </c>
      <c r="JI43" s="444" t="s">
        <v>821</v>
      </c>
      <c r="JJ43" s="444" t="s">
        <v>821</v>
      </c>
      <c r="JK43" s="444" t="s">
        <v>821</v>
      </c>
      <c r="JL43" s="444" t="s">
        <v>821</v>
      </c>
      <c r="JM43" s="444" t="s">
        <v>821</v>
      </c>
      <c r="JN43" s="444" t="s">
        <v>821</v>
      </c>
      <c r="JO43" s="444" t="s">
        <v>821</v>
      </c>
      <c r="JP43" s="444" t="s">
        <v>821</v>
      </c>
      <c r="JQ43" s="444" t="s">
        <v>821</v>
      </c>
      <c r="JR43" s="444" t="s">
        <v>821</v>
      </c>
      <c r="JS43" s="444" t="s">
        <v>821</v>
      </c>
      <c r="JT43" s="444" t="s">
        <v>821</v>
      </c>
      <c r="JU43" s="444" t="s">
        <v>821</v>
      </c>
      <c r="JV43" s="444" t="s">
        <v>821</v>
      </c>
      <c r="JW43" s="444" t="s">
        <v>821</v>
      </c>
      <c r="JX43" s="444" t="s">
        <v>821</v>
      </c>
      <c r="JY43" s="444" t="s">
        <v>821</v>
      </c>
      <c r="JZ43" s="444" t="s">
        <v>821</v>
      </c>
      <c r="KA43" s="445" t="s">
        <v>821</v>
      </c>
    </row>
    <row r="44" spans="1:287" s="1" customFormat="1" ht="12.65" customHeight="1" x14ac:dyDescent="0.2">
      <c r="A44" s="220"/>
      <c r="B44" s="219"/>
      <c r="C44" s="273"/>
      <c r="D44" s="276"/>
      <c r="E44" s="3" t="str">
        <f>Daten_BA!E44</f>
        <v>244</v>
      </c>
      <c r="F44" s="229" t="str">
        <f>Daten_BA!F44</f>
        <v>AA Hildesheim</v>
      </c>
      <c r="G44" s="246"/>
      <c r="H44" s="320">
        <f>Daten_BA!H44</f>
        <v>6.49149145320927</v>
      </c>
      <c r="I44" s="308">
        <f>Daten_BA!I44</f>
        <v>23.019256565216278</v>
      </c>
      <c r="J44" s="308">
        <f>Daten_BA!J44</f>
        <v>3.8687877317323442</v>
      </c>
      <c r="K44" s="308">
        <f>Daten_BA!K44</f>
        <v>4.2115974735502197</v>
      </c>
      <c r="L44" s="308">
        <f>Daten_BA!L44</f>
        <v>2.2762930397111152</v>
      </c>
      <c r="M44" s="308">
        <v>0.67085242377962551</v>
      </c>
      <c r="N44" s="308">
        <v>2.5618513740536564</v>
      </c>
      <c r="O44" s="308">
        <v>0.5201733099826118</v>
      </c>
      <c r="P44" s="308">
        <v>0.53397055582436836</v>
      </c>
      <c r="Q44" s="308">
        <v>0.43247546583149504</v>
      </c>
      <c r="R44" s="308">
        <v>7.0340822362144628</v>
      </c>
      <c r="S44" s="308">
        <v>4.4505893991585328</v>
      </c>
      <c r="T44" s="308">
        <v>9.6381413904083608</v>
      </c>
      <c r="U44" s="308">
        <v>9.3411620126987955</v>
      </c>
      <c r="V44" s="308">
        <v>12.202310775761008</v>
      </c>
      <c r="W44" s="308">
        <v>39.409683771990593</v>
      </c>
      <c r="X44" s="308">
        <v>43.62739255833889</v>
      </c>
      <c r="Y44" s="308">
        <v>35.061268768955024</v>
      </c>
      <c r="Z44" s="308">
        <v>35.938403104615638</v>
      </c>
      <c r="AA44" s="308">
        <v>27.520113582594774</v>
      </c>
      <c r="AB44" s="308">
        <v>100</v>
      </c>
      <c r="AC44" s="308">
        <v>14.110479828820081</v>
      </c>
      <c r="AD44" s="308">
        <v>82.584400211690607</v>
      </c>
      <c r="AE44" s="308">
        <v>67.73439071621948</v>
      </c>
      <c r="AF44" s="308">
        <v>14.850009495471147</v>
      </c>
      <c r="AG44" s="308">
        <v>100</v>
      </c>
      <c r="AH44" s="308">
        <v>50.91717024458594</v>
      </c>
      <c r="AI44" s="308">
        <v>49.08282975541406</v>
      </c>
      <c r="AJ44" s="308">
        <v>43.972887253852285</v>
      </c>
      <c r="AK44" s="308">
        <v>5.1099425015617763</v>
      </c>
      <c r="AL44" s="308">
        <v>100</v>
      </c>
      <c r="AM44" s="308">
        <v>8.6111157445998856</v>
      </c>
      <c r="AN44" s="308">
        <v>86.557389261339353</v>
      </c>
      <c r="AO44" s="308">
        <v>74.790774943905973</v>
      </c>
      <c r="AP44" s="337">
        <v>11.766614317433383</v>
      </c>
      <c r="AQ44" s="320">
        <f>Daten_BA!M44</f>
        <v>6.2766160334958592</v>
      </c>
      <c r="AR44" s="308">
        <f>Daten_BA!N44</f>
        <v>23.226950835963645</v>
      </c>
      <c r="AS44" s="308">
        <f>Daten_BA!O44</f>
        <v>3.6194808470889122</v>
      </c>
      <c r="AT44" s="308">
        <f>Daten_BA!P44</f>
        <v>3.913734442316477</v>
      </c>
      <c r="AU44" s="308">
        <f>Daten_BA!Q44</f>
        <v>2.2691764881849448</v>
      </c>
      <c r="AV44" s="308">
        <v>0.66971962783800321</v>
      </c>
      <c r="AW44" s="308">
        <v>2.425673766396101</v>
      </c>
      <c r="AX44" s="308">
        <v>0.52374478765725729</v>
      </c>
      <c r="AY44" s="308">
        <v>0.54333564404058587</v>
      </c>
      <c r="AZ44" s="308">
        <v>0.40458937332994144</v>
      </c>
      <c r="BA44" s="308">
        <v>6.9175124630124794</v>
      </c>
      <c r="BB44" s="308">
        <v>4.3776046385214711</v>
      </c>
      <c r="BC44" s="308">
        <v>9.7241534570207993</v>
      </c>
      <c r="BD44" s="308">
        <v>9.4736999001357507</v>
      </c>
      <c r="BE44" s="308">
        <v>11.719306578010531</v>
      </c>
      <c r="BF44" s="308">
        <v>37.838737927545694</v>
      </c>
      <c r="BG44" s="308">
        <v>41.922845087401079</v>
      </c>
      <c r="BH44" s="308">
        <v>34.34704592277388</v>
      </c>
      <c r="BI44" s="308">
        <v>35.441522087331194</v>
      </c>
      <c r="BJ44" s="308">
        <v>25.675996204922878</v>
      </c>
      <c r="BK44" s="308">
        <v>100</v>
      </c>
      <c r="BL44" s="308">
        <v>14.374406021056426</v>
      </c>
      <c r="BM44" s="308">
        <v>82.657226101745806</v>
      </c>
      <c r="BN44" s="308">
        <v>67.241857493276683</v>
      </c>
      <c r="BO44" s="308">
        <v>15.415368608469132</v>
      </c>
      <c r="BP44" s="308">
        <v>100</v>
      </c>
      <c r="BQ44" s="308">
        <v>52.900699643108517</v>
      </c>
      <c r="BR44" s="308">
        <v>47.099300356891483</v>
      </c>
      <c r="BS44" s="308">
        <v>41.849397102215022</v>
      </c>
      <c r="BT44" s="308">
        <v>5.2499032546764672</v>
      </c>
      <c r="BU44" s="308">
        <v>100</v>
      </c>
      <c r="BV44" s="308">
        <v>8.8625445613646985</v>
      </c>
      <c r="BW44" s="308">
        <v>86.825343200437317</v>
      </c>
      <c r="BX44" s="308">
        <v>74.565677983053675</v>
      </c>
      <c r="BY44" s="312">
        <v>12.25966521738366</v>
      </c>
      <c r="BZ44" s="320">
        <f>Daten_BA!R44</f>
        <v>6.0688582914614653</v>
      </c>
      <c r="CA44" s="308">
        <f>Daten_BA!S44</f>
        <v>22.728861576678518</v>
      </c>
      <c r="CB44" s="308">
        <f>Daten_BA!T44</f>
        <v>3.4146448155493263</v>
      </c>
      <c r="CC44" s="308">
        <f>Daten_BA!U44</f>
        <v>3.7022826430244846</v>
      </c>
      <c r="CD44" s="308">
        <f>Daten_BA!V44</f>
        <v>2.1414233031533665</v>
      </c>
      <c r="CE44" s="309">
        <v>0.62040511271773291</v>
      </c>
      <c r="CF44" s="309">
        <v>2.2411174281933017</v>
      </c>
      <c r="CG44" s="309">
        <v>0.48182573570963216</v>
      </c>
      <c r="CH44" s="309">
        <v>0.49638401832127527</v>
      </c>
      <c r="CI44" s="309">
        <v>0.39670737893106756</v>
      </c>
      <c r="CJ44" s="309">
        <v>6.9759664830553927</v>
      </c>
      <c r="CK44" s="309">
        <v>4.4627157680972998</v>
      </c>
      <c r="CL44" s="309">
        <v>9.9702886247877771</v>
      </c>
      <c r="CM44" s="309">
        <v>9.7148975612874349</v>
      </c>
      <c r="CN44" s="309">
        <v>11.941771527263755</v>
      </c>
      <c r="CO44" s="309">
        <v>36.466981491356051</v>
      </c>
      <c r="CP44" s="309">
        <v>42.054062082281298</v>
      </c>
      <c r="CQ44" s="309">
        <v>32.287659913953881</v>
      </c>
      <c r="CR44" s="309">
        <v>33.44658787156721</v>
      </c>
      <c r="CS44" s="309">
        <v>23.393475037074811</v>
      </c>
      <c r="CT44" s="309">
        <v>100</v>
      </c>
      <c r="CU44" s="309">
        <v>14.34721297450459</v>
      </c>
      <c r="CV44" s="309">
        <v>82.789777125300319</v>
      </c>
      <c r="CW44" s="309">
        <v>67.170348120105714</v>
      </c>
      <c r="CX44" s="309">
        <v>15.619429005194604</v>
      </c>
      <c r="CY44" s="309">
        <v>100</v>
      </c>
      <c r="CZ44" s="309">
        <v>53.703420646808276</v>
      </c>
      <c r="DA44" s="309">
        <v>46.296579353191738</v>
      </c>
      <c r="DB44" s="309">
        <v>40.874648287921708</v>
      </c>
      <c r="DC44" s="309">
        <v>5.4219310652700186</v>
      </c>
      <c r="DD44" s="309">
        <v>100</v>
      </c>
      <c r="DE44" s="309">
        <v>9.0029111190641942</v>
      </c>
      <c r="DF44" s="309">
        <v>86.886040233417845</v>
      </c>
      <c r="DG44" s="309">
        <v>74.195889998989344</v>
      </c>
      <c r="DH44" s="313">
        <v>12.69015023442851</v>
      </c>
      <c r="DI44" s="307">
        <f>Daten_BA!W44</f>
        <v>5.6342527976485499</v>
      </c>
      <c r="DJ44" s="308">
        <f>Daten_BA!X44</f>
        <v>21.811550487787397</v>
      </c>
      <c r="DK44" s="308">
        <f>Daten_BA!Y44</f>
        <v>3.024851923426175</v>
      </c>
      <c r="DL44" s="308">
        <f>Daten_BA!Z44</f>
        <v>3.2824688517408696</v>
      </c>
      <c r="DM44" s="308">
        <f>Daten_BA!AA44</f>
        <v>1.9117920127195553</v>
      </c>
      <c r="DN44" s="309">
        <v>0.59726525490999416</v>
      </c>
      <c r="DO44" s="309">
        <v>2.335392111720485</v>
      </c>
      <c r="DP44" s="309">
        <v>0.44190886611591218</v>
      </c>
      <c r="DQ44" s="309">
        <v>0.45835791074924065</v>
      </c>
      <c r="DR44" s="309">
        <v>0.34965842019374765</v>
      </c>
      <c r="DS44" s="309">
        <v>7.1862361777311996</v>
      </c>
      <c r="DT44" s="309">
        <v>4.7120545721105493</v>
      </c>
      <c r="DU44" s="309">
        <v>10.232945091514267</v>
      </c>
      <c r="DV44" s="309">
        <v>9.8870153508020184</v>
      </c>
      <c r="DW44" s="309">
        <v>12.792174796747968</v>
      </c>
      <c r="DX44" s="309">
        <v>37.548351321376281</v>
      </c>
      <c r="DY44" s="309">
        <v>41.455985379227009</v>
      </c>
      <c r="DZ44" s="309">
        <v>32.757122604835914</v>
      </c>
      <c r="EA44" s="309">
        <v>34.181572847108363</v>
      </c>
      <c r="EB44" s="309">
        <v>22.19371391916642</v>
      </c>
      <c r="EC44" s="309">
        <v>100</v>
      </c>
      <c r="ED44" s="309">
        <v>14.414129833439283</v>
      </c>
      <c r="EE44" s="309">
        <v>82.623237798400723</v>
      </c>
      <c r="EF44" s="309">
        <v>66.718468546057139</v>
      </c>
      <c r="EG44" s="309">
        <v>15.90476925234359</v>
      </c>
      <c r="EH44" s="309">
        <v>100</v>
      </c>
      <c r="EI44" s="309">
        <v>56.481509492342461</v>
      </c>
      <c r="EJ44" s="309">
        <v>43.518490507657532</v>
      </c>
      <c r="EK44" s="309">
        <v>38.461800539604141</v>
      </c>
      <c r="EL44" s="309">
        <v>5.0566899680533854</v>
      </c>
      <c r="EM44" s="309">
        <v>100</v>
      </c>
      <c r="EN44" s="309">
        <v>9.1833775237986792</v>
      </c>
      <c r="EO44" s="309">
        <v>86.62360273379997</v>
      </c>
      <c r="EP44" s="309">
        <v>73.515210961342078</v>
      </c>
      <c r="EQ44" s="367">
        <v>13.108391772457892</v>
      </c>
      <c r="ER44" s="320">
        <f>Daten_BA!AB44</f>
        <v>5.3134070679417089</v>
      </c>
      <c r="ES44" s="308">
        <f>Daten_BA!AC44</f>
        <v>20.723197416438133</v>
      </c>
      <c r="ET44" s="308">
        <f>Daten_BA!AD44</f>
        <v>2.8192829393001708</v>
      </c>
      <c r="EU44" s="308">
        <f>Daten_BA!AE44</f>
        <v>3.0548746656900425</v>
      </c>
      <c r="EV44" s="308">
        <f>Daten_BA!AF44</f>
        <v>1.8228506572742036</v>
      </c>
      <c r="EW44" s="309">
        <v>0.59348214172670077</v>
      </c>
      <c r="EX44" s="309">
        <v>2.4420736167739667</v>
      </c>
      <c r="EY44" s="309">
        <v>0.42290118974526059</v>
      </c>
      <c r="EZ44" s="309">
        <v>0.43837895152917911</v>
      </c>
      <c r="FA44" s="309">
        <v>0.34020463848539001</v>
      </c>
      <c r="FB44" s="309">
        <v>7.2761856094479702</v>
      </c>
      <c r="FC44" s="309">
        <v>4.9640625198067871</v>
      </c>
      <c r="FD44" s="309">
        <v>10.203553283065206</v>
      </c>
      <c r="FE44" s="309">
        <v>9.8046449851499968</v>
      </c>
      <c r="FF44" s="309">
        <v>13.051494797840116</v>
      </c>
      <c r="FG44" s="309">
        <v>35.584182911744236</v>
      </c>
      <c r="FH44" s="309">
        <v>39.495617095231651</v>
      </c>
      <c r="FI44" s="309">
        <v>30.684824776406376</v>
      </c>
      <c r="FJ44" s="309">
        <v>32.002741451487665</v>
      </c>
      <c r="FK44" s="309">
        <v>21.348904343270291</v>
      </c>
      <c r="FL44" s="309">
        <v>100</v>
      </c>
      <c r="FM44" s="309">
        <v>14.477506879401798</v>
      </c>
      <c r="FN44" s="309">
        <v>82.611533257100163</v>
      </c>
      <c r="FO44" s="309">
        <v>66.173063291010962</v>
      </c>
      <c r="FP44" s="309">
        <v>16.438469966089205</v>
      </c>
      <c r="FQ44" s="309">
        <v>100</v>
      </c>
      <c r="FR44" s="309">
        <v>57.010348199395324</v>
      </c>
      <c r="FS44" s="309">
        <v>42.989651800604669</v>
      </c>
      <c r="FT44" s="309">
        <v>37.480631010103252</v>
      </c>
      <c r="FU44" s="309">
        <v>5.5090207905014212</v>
      </c>
      <c r="FV44" s="309">
        <v>100</v>
      </c>
      <c r="FW44" s="309">
        <v>9.3047091172056842</v>
      </c>
      <c r="FX44" s="309">
        <v>86.605170223918336</v>
      </c>
      <c r="FY44" s="309">
        <v>72.951352311450336</v>
      </c>
      <c r="FZ44" s="313">
        <v>13.653817912468014</v>
      </c>
      <c r="GA44" s="443">
        <f>Daten_BA!AG44</f>
        <v>6.0497675362619407</v>
      </c>
      <c r="GB44" s="227">
        <f>Daten_BA!AH44</f>
        <v>23.390852091446334</v>
      </c>
      <c r="GC44" s="227">
        <f>Daten_BA!AI44</f>
        <v>3.2297645291069124</v>
      </c>
      <c r="GD44" s="227">
        <f>Daten_BA!AJ44</f>
        <v>3.4989434933039067</v>
      </c>
      <c r="GE44" s="227">
        <f>Daten_BA!AK44</f>
        <v>2.1313598962328135</v>
      </c>
      <c r="GF44" s="444">
        <v>0.59103747734075296</v>
      </c>
      <c r="GG44" s="444">
        <v>2.5856836401579204</v>
      </c>
      <c r="GH44" s="444">
        <v>0.4094385532934286</v>
      </c>
      <c r="GI44" s="444">
        <v>0.42120377531579051</v>
      </c>
      <c r="GJ44" s="444">
        <v>0.3498967490658102</v>
      </c>
      <c r="GK44" s="444">
        <v>5.8497610607767907</v>
      </c>
      <c r="GL44" s="444">
        <v>4.0994222517540608</v>
      </c>
      <c r="GM44" s="444">
        <v>8.0416976917350134</v>
      </c>
      <c r="GN44" s="444">
        <v>7.6650865758114417</v>
      </c>
      <c r="GO44" s="444">
        <v>10.561674008811506</v>
      </c>
      <c r="GP44" s="444">
        <v>33.42924079816445</v>
      </c>
      <c r="GQ44" s="444">
        <v>36.994245389075367</v>
      </c>
      <c r="GR44" s="444">
        <v>28.994216391590356</v>
      </c>
      <c r="GS44" s="444">
        <v>30.397211413747083</v>
      </c>
      <c r="GT44" s="444">
        <v>19.598262757863193</v>
      </c>
      <c r="GU44" s="444">
        <v>100</v>
      </c>
      <c r="GV44" s="444">
        <v>14.485411292498112</v>
      </c>
      <c r="GW44" s="444">
        <v>82.287996370574035</v>
      </c>
      <c r="GX44" s="444">
        <v>65.292558748148963</v>
      </c>
      <c r="GY44" s="444">
        <v>16.995437622425072</v>
      </c>
      <c r="GZ44" s="444">
        <v>100</v>
      </c>
      <c r="HA44" s="444">
        <v>56.013632490769673</v>
      </c>
      <c r="HB44" s="444">
        <v>43.986367509230334</v>
      </c>
      <c r="HC44" s="444">
        <v>38.165261180171719</v>
      </c>
      <c r="HD44" s="444">
        <v>5.8211063290586154</v>
      </c>
      <c r="HE44" s="444">
        <v>100</v>
      </c>
      <c r="HF44" s="444">
        <v>9.1965464936447283</v>
      </c>
      <c r="HG44" s="444">
        <v>86.275187413020234</v>
      </c>
      <c r="HH44" s="444">
        <v>72.040310594898102</v>
      </c>
      <c r="HI44" s="445">
        <v>14.234876818122135</v>
      </c>
      <c r="HJ44" s="443">
        <f>Daten_BA!AL44</f>
        <v>5.9977939538709224</v>
      </c>
      <c r="HK44" s="227">
        <f>Daten_BA!AM44</f>
        <v>23.868481853020356</v>
      </c>
      <c r="HL44" s="227">
        <f>Daten_BA!AN44</f>
        <v>3.0838630612713214</v>
      </c>
      <c r="HM44" s="227">
        <f>Daten_BA!AO44</f>
        <v>3.36974345213092</v>
      </c>
      <c r="HN44" s="227">
        <f>Daten_BA!AP44</f>
        <v>1.9684539500559726</v>
      </c>
      <c r="HO44" s="444">
        <v>0.49843050074103679</v>
      </c>
      <c r="HP44" s="444">
        <v>2.1940808760291035</v>
      </c>
      <c r="HQ44" s="444">
        <v>0.33800059019442674</v>
      </c>
      <c r="HR44" s="444">
        <v>0.34759804829060531</v>
      </c>
      <c r="HS44" s="444">
        <v>0.29163965628888017</v>
      </c>
      <c r="HT44" s="444">
        <v>6.2307835937013598</v>
      </c>
      <c r="HU44" s="444">
        <v>4.3104852281734365</v>
      </c>
      <c r="HV44" s="444">
        <v>8.7889910940174456</v>
      </c>
      <c r="HW44" s="444">
        <v>8.3079665663208377</v>
      </c>
      <c r="HX44" s="444">
        <v>11.995515695067802</v>
      </c>
      <c r="HY44" s="444">
        <v>42.010767497183309</v>
      </c>
      <c r="HZ44" s="444">
        <v>45.901389764892464</v>
      </c>
      <c r="IA44" s="444">
        <v>36.821470314095286</v>
      </c>
      <c r="IB44" s="444">
        <v>38.243148995525956</v>
      </c>
      <c r="IC44" s="444">
        <v>27.328487051342787</v>
      </c>
      <c r="ID44" s="444">
        <v>100</v>
      </c>
      <c r="IE44" s="444">
        <v>14.684963225004555</v>
      </c>
      <c r="IF44" s="444">
        <v>82.323811088382854</v>
      </c>
      <c r="IG44" s="444">
        <v>64.926659718009745</v>
      </c>
      <c r="IH44" s="444">
        <v>17.397151370373116</v>
      </c>
      <c r="II44" s="444">
        <v>100</v>
      </c>
      <c r="IJ44" s="444">
        <v>58.29802885464386</v>
      </c>
      <c r="IK44" s="444">
        <v>41.70197114535614</v>
      </c>
      <c r="IL44" s="444">
        <v>36.19787150937362</v>
      </c>
      <c r="IM44" s="444">
        <v>5.5040996359825236</v>
      </c>
      <c r="IN44" s="444">
        <v>100</v>
      </c>
      <c r="IO44" s="444">
        <v>9.3975474627741455</v>
      </c>
      <c r="IP44" s="444">
        <v>86.46159726420791</v>
      </c>
      <c r="IQ44" s="444">
        <v>71.632515745097706</v>
      </c>
      <c r="IR44" s="445">
        <v>14.829081519110209</v>
      </c>
      <c r="IS44" s="443">
        <f>Daten_BA!AQ44</f>
        <v>5.9980805611397088</v>
      </c>
      <c r="IT44" s="227">
        <f>Daten_BA!AR44</f>
        <v>24.519165058280333</v>
      </c>
      <c r="IU44" s="227">
        <f>Daten_BA!AS44</f>
        <v>2.9324718016549425</v>
      </c>
      <c r="IV44" s="227">
        <f>Daten_BA!AT44</f>
        <v>3.1757768695395256</v>
      </c>
      <c r="IW44" s="227">
        <f>Daten_BA!AU44</f>
        <v>2.0156814936997391</v>
      </c>
      <c r="IX44" s="444" t="s">
        <v>821</v>
      </c>
      <c r="IY44" s="444" t="s">
        <v>821</v>
      </c>
      <c r="IZ44" s="444" t="s">
        <v>821</v>
      </c>
      <c r="JA44" s="444" t="s">
        <v>821</v>
      </c>
      <c r="JB44" s="444" t="s">
        <v>821</v>
      </c>
      <c r="JC44" s="444" t="s">
        <v>821</v>
      </c>
      <c r="JD44" s="444" t="s">
        <v>821</v>
      </c>
      <c r="JE44" s="444" t="s">
        <v>821</v>
      </c>
      <c r="JF44" s="444" t="s">
        <v>821</v>
      </c>
      <c r="JG44" s="444" t="s">
        <v>821</v>
      </c>
      <c r="JH44" s="444" t="s">
        <v>821</v>
      </c>
      <c r="JI44" s="444" t="s">
        <v>821</v>
      </c>
      <c r="JJ44" s="444" t="s">
        <v>821</v>
      </c>
      <c r="JK44" s="444" t="s">
        <v>821</v>
      </c>
      <c r="JL44" s="444" t="s">
        <v>821</v>
      </c>
      <c r="JM44" s="444" t="s">
        <v>821</v>
      </c>
      <c r="JN44" s="444" t="s">
        <v>821</v>
      </c>
      <c r="JO44" s="444" t="s">
        <v>821</v>
      </c>
      <c r="JP44" s="444" t="s">
        <v>821</v>
      </c>
      <c r="JQ44" s="444" t="s">
        <v>821</v>
      </c>
      <c r="JR44" s="444" t="s">
        <v>821</v>
      </c>
      <c r="JS44" s="444" t="s">
        <v>821</v>
      </c>
      <c r="JT44" s="444" t="s">
        <v>821</v>
      </c>
      <c r="JU44" s="444" t="s">
        <v>821</v>
      </c>
      <c r="JV44" s="444" t="s">
        <v>821</v>
      </c>
      <c r="JW44" s="444" t="s">
        <v>821</v>
      </c>
      <c r="JX44" s="444" t="s">
        <v>821</v>
      </c>
      <c r="JY44" s="444" t="s">
        <v>821</v>
      </c>
      <c r="JZ44" s="444" t="s">
        <v>821</v>
      </c>
      <c r="KA44" s="445" t="s">
        <v>821</v>
      </c>
    </row>
    <row r="45" spans="1:287" s="1" customFormat="1" ht="12.65" customHeight="1" x14ac:dyDescent="0.2">
      <c r="A45" s="220"/>
      <c r="B45" s="219"/>
      <c r="C45" s="273"/>
      <c r="D45" s="276"/>
      <c r="E45" s="3" t="str">
        <f>Daten_BA!E45</f>
        <v>251</v>
      </c>
      <c r="F45" s="229" t="str">
        <f>Daten_BA!F45</f>
        <v>AA Lüneburg – Uelzen</v>
      </c>
      <c r="G45" s="246"/>
      <c r="H45" s="320">
        <f>Daten_BA!H45</f>
        <v>5.5145510246083846</v>
      </c>
      <c r="I45" s="308">
        <f>Daten_BA!I45</f>
        <v>19.667218530058804</v>
      </c>
      <c r="J45" s="308">
        <f>Daten_BA!J45</f>
        <v>3.5386030736828529</v>
      </c>
      <c r="K45" s="308">
        <f>Daten_BA!K45</f>
        <v>3.7619692333820884</v>
      </c>
      <c r="L45" s="308">
        <f>Daten_BA!L45</f>
        <v>2.6121864926591121</v>
      </c>
      <c r="M45" s="308">
        <v>0.67267039761479996</v>
      </c>
      <c r="N45" s="308">
        <v>2.7077158403688668</v>
      </c>
      <c r="O45" s="308">
        <v>0.52903132339916636</v>
      </c>
      <c r="P45" s="308">
        <v>0.53831224209130502</v>
      </c>
      <c r="Q45" s="308">
        <v>0.47788521633718378</v>
      </c>
      <c r="R45" s="308">
        <v>8.2218187752438023</v>
      </c>
      <c r="S45" s="308">
        <v>5.1994985713801478</v>
      </c>
      <c r="T45" s="308">
        <v>10.809057784391159</v>
      </c>
      <c r="U45" s="308">
        <v>10.536741711831068</v>
      </c>
      <c r="V45" s="308">
        <v>12.442427074293775</v>
      </c>
      <c r="W45" s="308">
        <v>33.481468586963899</v>
      </c>
      <c r="X45" s="308">
        <v>37.449061374692505</v>
      </c>
      <c r="Y45" s="308">
        <v>29.81399281335943</v>
      </c>
      <c r="Z45" s="308">
        <v>30.754564622494385</v>
      </c>
      <c r="AA45" s="308">
        <v>24.192250971979512</v>
      </c>
      <c r="AB45" s="308">
        <v>100</v>
      </c>
      <c r="AC45" s="308">
        <v>12.63373870884719</v>
      </c>
      <c r="AD45" s="308">
        <v>84.121922085466082</v>
      </c>
      <c r="AE45" s="308">
        <v>67.557261352901619</v>
      </c>
      <c r="AF45" s="308">
        <v>16.564660732564462</v>
      </c>
      <c r="AG45" s="308">
        <v>100</v>
      </c>
      <c r="AH45" s="308">
        <v>46.323775892960313</v>
      </c>
      <c r="AI45" s="308">
        <v>53.676224107039694</v>
      </c>
      <c r="AJ45" s="308">
        <v>45.562516283179008</v>
      </c>
      <c r="AK45" s="308">
        <v>8.1137078238606755</v>
      </c>
      <c r="AL45" s="308">
        <v>100</v>
      </c>
      <c r="AM45" s="308">
        <v>7.7398885224894602</v>
      </c>
      <c r="AN45" s="308">
        <v>87.536633386648106</v>
      </c>
      <c r="AO45" s="308">
        <v>74.091980652111928</v>
      </c>
      <c r="AP45" s="337">
        <v>13.444652734536172</v>
      </c>
      <c r="AQ45" s="320">
        <f>Daten_BA!M45</f>
        <v>5.320459006280462</v>
      </c>
      <c r="AR45" s="308">
        <f>Daten_BA!N45</f>
        <v>19.660660913975502</v>
      </c>
      <c r="AS45" s="308">
        <f>Daten_BA!O45</f>
        <v>3.3603095012261011</v>
      </c>
      <c r="AT45" s="308">
        <f>Daten_BA!P45</f>
        <v>3.5771321374105955</v>
      </c>
      <c r="AU45" s="308">
        <f>Daten_BA!Q45</f>
        <v>2.471097348764923</v>
      </c>
      <c r="AV45" s="308">
        <v>0.65083485065664581</v>
      </c>
      <c r="AW45" s="308">
        <v>2.4514231955399279</v>
      </c>
      <c r="AX45" s="308">
        <v>0.5200541096294824</v>
      </c>
      <c r="AY45" s="308">
        <v>0.52735025191501739</v>
      </c>
      <c r="AZ45" s="308">
        <v>0.48094150539711511</v>
      </c>
      <c r="BA45" s="308">
        <v>7.9702019005501583</v>
      </c>
      <c r="BB45" s="308">
        <v>5.0630873100766465</v>
      </c>
      <c r="BC45" s="308">
        <v>10.600869342878886</v>
      </c>
      <c r="BD45" s="308">
        <v>10.338734134896464</v>
      </c>
      <c r="BE45" s="308">
        <v>12.166595350164028</v>
      </c>
      <c r="BF45" s="308">
        <v>32.862672811060264</v>
      </c>
      <c r="BG45" s="308">
        <v>37.354969574037156</v>
      </c>
      <c r="BH45" s="308">
        <v>30.007484953192876</v>
      </c>
      <c r="BI45" s="308">
        <v>31.300233574894353</v>
      </c>
      <c r="BJ45" s="308">
        <v>22.322700085437834</v>
      </c>
      <c r="BK45" s="308">
        <v>100</v>
      </c>
      <c r="BL45" s="308">
        <v>12.836062523997155</v>
      </c>
      <c r="BM45" s="308">
        <v>84.114016185896489</v>
      </c>
      <c r="BN45" s="308">
        <v>67.090405267367188</v>
      </c>
      <c r="BO45" s="308">
        <v>17.023610918529307</v>
      </c>
      <c r="BP45" s="308">
        <v>100</v>
      </c>
      <c r="BQ45" s="308">
        <v>47.901863901043654</v>
      </c>
      <c r="BR45" s="308">
        <v>52.098136098956338</v>
      </c>
      <c r="BS45" s="308">
        <v>44.472613328843877</v>
      </c>
      <c r="BT45" s="308">
        <v>7.6255227701124602</v>
      </c>
      <c r="BU45" s="308">
        <v>100</v>
      </c>
      <c r="BV45" s="308">
        <v>7.9603255367697727</v>
      </c>
      <c r="BW45" s="308">
        <v>87.624263623730755</v>
      </c>
      <c r="BX45" s="308">
        <v>73.848431630135494</v>
      </c>
      <c r="BY45" s="312">
        <v>13.77583199359527</v>
      </c>
      <c r="BZ45" s="320">
        <f>Daten_BA!R45</f>
        <v>5.1246121366038047</v>
      </c>
      <c r="CA45" s="308">
        <f>Daten_BA!S45</f>
        <v>18.40437626550251</v>
      </c>
      <c r="CB45" s="308">
        <f>Daten_BA!T45</f>
        <v>3.2985111837210326</v>
      </c>
      <c r="CC45" s="308">
        <f>Daten_BA!U45</f>
        <v>3.4945146075015634</v>
      </c>
      <c r="CD45" s="308">
        <f>Daten_BA!V45</f>
        <v>2.517266549325806</v>
      </c>
      <c r="CE45" s="309">
        <v>0.61106925346895213</v>
      </c>
      <c r="CF45" s="309">
        <v>2.098024804590783</v>
      </c>
      <c r="CG45" s="309">
        <v>0.50307788221689431</v>
      </c>
      <c r="CH45" s="309">
        <v>0.5122831212957405</v>
      </c>
      <c r="CI45" s="309">
        <v>0.45592523709413257</v>
      </c>
      <c r="CJ45" s="309">
        <v>8.2548857991887541</v>
      </c>
      <c r="CK45" s="309">
        <v>5.1391010745510135</v>
      </c>
      <c r="CL45" s="309">
        <v>11.07130947386524</v>
      </c>
      <c r="CM45" s="309">
        <v>10.760015735840915</v>
      </c>
      <c r="CN45" s="309">
        <v>12.803672316383096</v>
      </c>
      <c r="CO45" s="309">
        <v>32.126694368352268</v>
      </c>
      <c r="CP45" s="309">
        <v>39.136476047217513</v>
      </c>
      <c r="CQ45" s="309">
        <v>29.406746717346032</v>
      </c>
      <c r="CR45" s="309">
        <v>30.59003440805337</v>
      </c>
      <c r="CS45" s="309">
        <v>22.839156882164623</v>
      </c>
      <c r="CT45" s="309">
        <v>100</v>
      </c>
      <c r="CU45" s="309">
        <v>12.753341547666357</v>
      </c>
      <c r="CV45" s="309">
        <v>84.247157127744941</v>
      </c>
      <c r="CW45" s="309">
        <v>66.961941174840405</v>
      </c>
      <c r="CX45" s="309">
        <v>17.285215952904537</v>
      </c>
      <c r="CY45" s="309">
        <v>100</v>
      </c>
      <c r="CZ45" s="309">
        <v>45.917778850224067</v>
      </c>
      <c r="DA45" s="309">
        <v>54.082221149775933</v>
      </c>
      <c r="DB45" s="309">
        <v>45.951025966961318</v>
      </c>
      <c r="DC45" s="309">
        <v>8.1311951828146078</v>
      </c>
      <c r="DD45" s="309">
        <v>100</v>
      </c>
      <c r="DE45" s="309">
        <v>8.1257413887182572</v>
      </c>
      <c r="DF45" s="309">
        <v>87.578722728818008</v>
      </c>
      <c r="DG45" s="309">
        <v>73.274014658962116</v>
      </c>
      <c r="DH45" s="313">
        <v>14.304708069855884</v>
      </c>
      <c r="DI45" s="307">
        <f>Daten_BA!W45</f>
        <v>4.8400397002837341</v>
      </c>
      <c r="DJ45" s="308">
        <f>Daten_BA!X45</f>
        <v>18.807209790083867</v>
      </c>
      <c r="DK45" s="308">
        <f>Daten_BA!Y45</f>
        <v>2.8934325329757828</v>
      </c>
      <c r="DL45" s="308">
        <f>Daten_BA!Z45</f>
        <v>3.0615212790011386</v>
      </c>
      <c r="DM45" s="308">
        <f>Daten_BA!AA45</f>
        <v>2.2385886048159116</v>
      </c>
      <c r="DN45" s="309">
        <v>0.59323138246905061</v>
      </c>
      <c r="DO45" s="309">
        <v>2.5084330707530471</v>
      </c>
      <c r="DP45" s="309">
        <v>0.43784609329496754</v>
      </c>
      <c r="DQ45" s="309">
        <v>0.44387746248825005</v>
      </c>
      <c r="DR45" s="309">
        <v>0.4081111803064294</v>
      </c>
      <c r="DS45" s="309">
        <v>8.2890156368708485</v>
      </c>
      <c r="DT45" s="309">
        <v>5.6213593344090809</v>
      </c>
      <c r="DU45" s="309">
        <v>10.908763478378217</v>
      </c>
      <c r="DV45" s="309">
        <v>10.678989262246857</v>
      </c>
      <c r="DW45" s="309">
        <v>12.140300644237307</v>
      </c>
      <c r="DX45" s="309">
        <v>31.151713221814596</v>
      </c>
      <c r="DY45" s="309">
        <v>34.124908223202091</v>
      </c>
      <c r="DZ45" s="309">
        <v>28.255161173489029</v>
      </c>
      <c r="EA45" s="309">
        <v>29.46363758569732</v>
      </c>
      <c r="EB45" s="309">
        <v>21.816358687872796</v>
      </c>
      <c r="EC45" s="309">
        <v>100</v>
      </c>
      <c r="ED45" s="309">
        <v>13.002388536836367</v>
      </c>
      <c r="EE45" s="309">
        <v>84.040873689846833</v>
      </c>
      <c r="EF45" s="309">
        <v>66.485269165165008</v>
      </c>
      <c r="EG45" s="309">
        <v>17.555604524681836</v>
      </c>
      <c r="EH45" s="309">
        <v>100</v>
      </c>
      <c r="EI45" s="309">
        <v>50.394900928363583</v>
      </c>
      <c r="EJ45" s="309">
        <v>49.605099071636417</v>
      </c>
      <c r="EK45" s="309">
        <v>41.617015380351944</v>
      </c>
      <c r="EL45" s="309">
        <v>7.9880836912844675</v>
      </c>
      <c r="EM45" s="309">
        <v>100</v>
      </c>
      <c r="EN45" s="309">
        <v>8.3892471330198539</v>
      </c>
      <c r="EO45" s="309">
        <v>87.426321453849184</v>
      </c>
      <c r="EP45" s="309">
        <v>72.683373914091405</v>
      </c>
      <c r="EQ45" s="367">
        <v>14.742947539757775</v>
      </c>
      <c r="ER45" s="320">
        <f>Daten_BA!AB45</f>
        <v>4.6789029762433971</v>
      </c>
      <c r="ES45" s="308">
        <f>Daten_BA!AC45</f>
        <v>18.333863413501209</v>
      </c>
      <c r="ET45" s="308">
        <f>Daten_BA!AD45</f>
        <v>2.7466280890044943</v>
      </c>
      <c r="EU45" s="308">
        <f>Daten_BA!AE45</f>
        <v>2.8926204384284935</v>
      </c>
      <c r="EV45" s="308">
        <f>Daten_BA!AF45</f>
        <v>2.1895882630231251</v>
      </c>
      <c r="EW45" s="309">
        <v>0.58782101529580999</v>
      </c>
      <c r="EX45" s="309">
        <v>2.6158497346647125</v>
      </c>
      <c r="EY45" s="309">
        <v>0.41818223631124851</v>
      </c>
      <c r="EZ45" s="309">
        <v>0.42290070089140197</v>
      </c>
      <c r="FA45" s="309">
        <v>0.39591836978852113</v>
      </c>
      <c r="FB45" s="309">
        <v>8.3757791422457917</v>
      </c>
      <c r="FC45" s="309">
        <v>5.8568928998986474</v>
      </c>
      <c r="FD45" s="309">
        <v>10.942935038074696</v>
      </c>
      <c r="FE45" s="309">
        <v>10.65183725186535</v>
      </c>
      <c r="FF45" s="309">
        <v>12.412910564482434</v>
      </c>
      <c r="FG45" s="309">
        <v>30.229409508756987</v>
      </c>
      <c r="FH45" s="309">
        <v>32.180081730107297</v>
      </c>
      <c r="FI45" s="309">
        <v>28.231444645841471</v>
      </c>
      <c r="FJ45" s="309">
        <v>29.548499936527811</v>
      </c>
      <c r="FK45" s="309">
        <v>21.592605758973953</v>
      </c>
      <c r="FL45" s="309">
        <v>100</v>
      </c>
      <c r="FM45" s="309">
        <v>13.040785162948632</v>
      </c>
      <c r="FN45" s="309">
        <v>83.952880829530869</v>
      </c>
      <c r="FO45" s="309">
        <v>65.833681951095329</v>
      </c>
      <c r="FP45" s="309">
        <v>18.119198878435526</v>
      </c>
      <c r="FQ45" s="309">
        <v>100</v>
      </c>
      <c r="FR45" s="309">
        <v>51.498489712744174</v>
      </c>
      <c r="FS45" s="309">
        <v>48.501510287255812</v>
      </c>
      <c r="FT45" s="309">
        <v>40.445120711721714</v>
      </c>
      <c r="FU45" s="309">
        <v>8.0563895755340997</v>
      </c>
      <c r="FV45" s="309">
        <v>100</v>
      </c>
      <c r="FW45" s="309">
        <v>8.5212265295059311</v>
      </c>
      <c r="FX45" s="309">
        <v>87.26304037982743</v>
      </c>
      <c r="FY45" s="309">
        <v>72.003144427221841</v>
      </c>
      <c r="FZ45" s="313">
        <v>15.259895952605582</v>
      </c>
      <c r="GA45" s="443">
        <f>Daten_BA!AG45</f>
        <v>5.3315535229457423</v>
      </c>
      <c r="GB45" s="227">
        <f>Daten_BA!AH45</f>
        <v>20.851337977952401</v>
      </c>
      <c r="GC45" s="227">
        <f>Daten_BA!AI45</f>
        <v>3.1137910345312618</v>
      </c>
      <c r="GD45" s="227">
        <f>Daten_BA!AJ45</f>
        <v>3.2789834910604023</v>
      </c>
      <c r="GE45" s="227">
        <f>Daten_BA!AK45</f>
        <v>2.5053615311271522</v>
      </c>
      <c r="GF45" s="444">
        <v>0.60177577583852349</v>
      </c>
      <c r="GG45" s="444">
        <v>2.6556551760258742</v>
      </c>
      <c r="GH45" s="444">
        <v>0.43061431871528411</v>
      </c>
      <c r="GI45" s="444">
        <v>0.43407824661630512</v>
      </c>
      <c r="GJ45" s="444">
        <v>0.41500862252810977</v>
      </c>
      <c r="GK45" s="444">
        <v>7.1145760425873368</v>
      </c>
      <c r="GL45" s="444">
        <v>4.92867446706195</v>
      </c>
      <c r="GM45" s="444">
        <v>9.3876103980062791</v>
      </c>
      <c r="GN45" s="444">
        <v>9.0536273634156004</v>
      </c>
      <c r="GO45" s="444">
        <v>11.005484460694701</v>
      </c>
      <c r="GP45" s="444">
        <v>28.742161824303341</v>
      </c>
      <c r="GQ45" s="444">
        <v>31.865805277164664</v>
      </c>
      <c r="GR45" s="444">
        <v>25.499486125385097</v>
      </c>
      <c r="GS45" s="444">
        <v>26.861745033070996</v>
      </c>
      <c r="GT45" s="444">
        <v>18.932822874918202</v>
      </c>
      <c r="GU45" s="444">
        <v>100</v>
      </c>
      <c r="GV45" s="444">
        <v>13.221470515417186</v>
      </c>
      <c r="GW45" s="444">
        <v>83.540618583347253</v>
      </c>
      <c r="GX45" s="444">
        <v>64.800796775487186</v>
      </c>
      <c r="GY45" s="444">
        <v>18.739821807860064</v>
      </c>
      <c r="GZ45" s="444">
        <v>100</v>
      </c>
      <c r="HA45" s="444">
        <v>51.36339587479074</v>
      </c>
      <c r="HB45" s="444">
        <v>48.63660412520926</v>
      </c>
      <c r="HC45" s="444">
        <v>40.255545941039465</v>
      </c>
      <c r="HD45" s="444">
        <v>8.3810581841697971</v>
      </c>
      <c r="HE45" s="444">
        <v>100</v>
      </c>
      <c r="HF45" s="444">
        <v>8.5713478954755598</v>
      </c>
      <c r="HG45" s="444">
        <v>86.887573296076283</v>
      </c>
      <c r="HH45" s="444">
        <v>71.104761427298556</v>
      </c>
      <c r="HI45" s="445">
        <v>15.782811868777729</v>
      </c>
      <c r="HJ45" s="443">
        <f>Daten_BA!AL45</f>
        <v>5.159910548223265</v>
      </c>
      <c r="HK45" s="227">
        <f>Daten_BA!AM45</f>
        <v>20.485400130796407</v>
      </c>
      <c r="HL45" s="227">
        <f>Daten_BA!AN45</f>
        <v>2.9443124783525541</v>
      </c>
      <c r="HM45" s="227">
        <f>Daten_BA!AO45</f>
        <v>3.1195782816537894</v>
      </c>
      <c r="HN45" s="227">
        <f>Daten_BA!AP45</f>
        <v>2.3282784855432377</v>
      </c>
      <c r="HO45" s="444">
        <v>0.51932436596646891</v>
      </c>
      <c r="HP45" s="444">
        <v>2.332325353078879</v>
      </c>
      <c r="HQ45" s="444">
        <v>0.36112099201441983</v>
      </c>
      <c r="HR45" s="444">
        <v>0.35562593230462064</v>
      </c>
      <c r="HS45" s="444">
        <v>0.38476733012524689</v>
      </c>
      <c r="HT45" s="444">
        <v>7.5719336248825098</v>
      </c>
      <c r="HU45" s="444">
        <v>5.156297509636814</v>
      </c>
      <c r="HV45" s="444">
        <v>10.197182497787162</v>
      </c>
      <c r="HW45" s="444">
        <v>9.4497963405960093</v>
      </c>
      <c r="HX45" s="444">
        <v>13.713798977854161</v>
      </c>
      <c r="HY45" s="444">
        <v>36.676414665398987</v>
      </c>
      <c r="HZ45" s="444">
        <v>40.397527812114674</v>
      </c>
      <c r="IA45" s="444">
        <v>32.605025647686062</v>
      </c>
      <c r="IB45" s="444">
        <v>34.144133506514493</v>
      </c>
      <c r="IC45" s="444">
        <v>25.356811862837841</v>
      </c>
      <c r="ID45" s="444">
        <v>100</v>
      </c>
      <c r="IE45" s="444">
        <v>13.429528644544314</v>
      </c>
      <c r="IF45" s="444">
        <v>83.621147784111727</v>
      </c>
      <c r="IG45" s="444">
        <v>64.439563449402542</v>
      </c>
      <c r="IH45" s="444">
        <v>19.181584334709175</v>
      </c>
      <c r="II45" s="444">
        <v>100</v>
      </c>
      <c r="IJ45" s="444">
        <v>53.070175438596493</v>
      </c>
      <c r="IK45" s="444">
        <v>46.929824561403507</v>
      </c>
      <c r="IL45" s="444">
        <v>38.77563627378305</v>
      </c>
      <c r="IM45" s="444">
        <v>8.1541882876204586</v>
      </c>
      <c r="IN45" s="444">
        <v>100</v>
      </c>
      <c r="IO45" s="444">
        <v>8.7741405533743198</v>
      </c>
      <c r="IP45" s="444">
        <v>87.140561829421074</v>
      </c>
      <c r="IQ45" s="444">
        <v>70.708865815882788</v>
      </c>
      <c r="IR45" s="445">
        <v>16.431696013538271</v>
      </c>
      <c r="IS45" s="443">
        <f>Daten_BA!AQ45</f>
        <v>4.9426327708125077</v>
      </c>
      <c r="IT45" s="227">
        <f>Daten_BA!AR45</f>
        <v>20.443727317934183</v>
      </c>
      <c r="IU45" s="227">
        <f>Daten_BA!AS45</f>
        <v>2.6452963066576887</v>
      </c>
      <c r="IV45" s="227">
        <f>Daten_BA!AT45</f>
        <v>2.7772130356139897</v>
      </c>
      <c r="IW45" s="227">
        <f>Daten_BA!AU45</f>
        <v>2.1978651232927895</v>
      </c>
      <c r="IX45" s="444" t="s">
        <v>821</v>
      </c>
      <c r="IY45" s="444" t="s">
        <v>821</v>
      </c>
      <c r="IZ45" s="444" t="s">
        <v>821</v>
      </c>
      <c r="JA45" s="444" t="s">
        <v>821</v>
      </c>
      <c r="JB45" s="444" t="s">
        <v>821</v>
      </c>
      <c r="JC45" s="444" t="s">
        <v>821</v>
      </c>
      <c r="JD45" s="444" t="s">
        <v>821</v>
      </c>
      <c r="JE45" s="444" t="s">
        <v>821</v>
      </c>
      <c r="JF45" s="444" t="s">
        <v>821</v>
      </c>
      <c r="JG45" s="444" t="s">
        <v>821</v>
      </c>
      <c r="JH45" s="444" t="s">
        <v>821</v>
      </c>
      <c r="JI45" s="444" t="s">
        <v>821</v>
      </c>
      <c r="JJ45" s="444" t="s">
        <v>821</v>
      </c>
      <c r="JK45" s="444" t="s">
        <v>821</v>
      </c>
      <c r="JL45" s="444" t="s">
        <v>821</v>
      </c>
      <c r="JM45" s="444" t="s">
        <v>821</v>
      </c>
      <c r="JN45" s="444" t="s">
        <v>821</v>
      </c>
      <c r="JO45" s="444" t="s">
        <v>821</v>
      </c>
      <c r="JP45" s="444" t="s">
        <v>821</v>
      </c>
      <c r="JQ45" s="444" t="s">
        <v>821</v>
      </c>
      <c r="JR45" s="444" t="s">
        <v>821</v>
      </c>
      <c r="JS45" s="444" t="s">
        <v>821</v>
      </c>
      <c r="JT45" s="444" t="s">
        <v>821</v>
      </c>
      <c r="JU45" s="444" t="s">
        <v>821</v>
      </c>
      <c r="JV45" s="444" t="s">
        <v>821</v>
      </c>
      <c r="JW45" s="444" t="s">
        <v>821</v>
      </c>
      <c r="JX45" s="444" t="s">
        <v>821</v>
      </c>
      <c r="JY45" s="444" t="s">
        <v>821</v>
      </c>
      <c r="JZ45" s="444" t="s">
        <v>821</v>
      </c>
      <c r="KA45" s="445" t="s">
        <v>821</v>
      </c>
    </row>
    <row r="46" spans="1:287" s="1" customFormat="1" ht="12.65" customHeight="1" x14ac:dyDescent="0.2">
      <c r="A46" s="220"/>
      <c r="B46" s="219"/>
      <c r="C46" s="273"/>
      <c r="D46" s="276"/>
      <c r="E46" s="3" t="str">
        <f>Daten_BA!E46</f>
        <v>257</v>
      </c>
      <c r="F46" s="229" t="str">
        <f>Daten_BA!F46</f>
        <v>AA Nordhorn</v>
      </c>
      <c r="G46" s="246"/>
      <c r="H46" s="320">
        <f>Daten_BA!H46</f>
        <v>3.4491365387576765</v>
      </c>
      <c r="I46" s="308">
        <f>Daten_BA!I46</f>
        <v>11.344977386211433</v>
      </c>
      <c r="J46" s="308">
        <f>Daten_BA!J46</f>
        <v>2.4261472805541717</v>
      </c>
      <c r="K46" s="308">
        <f>Daten_BA!K46</f>
        <v>2.5489362838850802</v>
      </c>
      <c r="L46" s="308">
        <f>Daten_BA!L46</f>
        <v>1.6024689781003181</v>
      </c>
      <c r="M46" s="308">
        <v>0.60624058115058443</v>
      </c>
      <c r="N46" s="308">
        <v>2.6283396326469419</v>
      </c>
      <c r="O46" s="308">
        <v>0.47817983900368566</v>
      </c>
      <c r="P46" s="308">
        <v>0.48822883915220067</v>
      </c>
      <c r="Q46" s="308">
        <v>0.38207940134575669</v>
      </c>
      <c r="R46" s="308">
        <v>11.288688690657716</v>
      </c>
      <c r="S46" s="308">
        <v>7.8615789608199735</v>
      </c>
      <c r="T46" s="308">
        <v>13.778654177963917</v>
      </c>
      <c r="U46" s="308">
        <v>13.665050411760179</v>
      </c>
      <c r="V46" s="308">
        <v>15.002072109406134</v>
      </c>
      <c r="W46" s="308">
        <v>24.329318300841475</v>
      </c>
      <c r="X46" s="308">
        <v>30.03635804997819</v>
      </c>
      <c r="Y46" s="308">
        <v>21.709965928451876</v>
      </c>
      <c r="Z46" s="308">
        <v>22.21898773482534</v>
      </c>
      <c r="AA46" s="308">
        <v>16.272802653407958</v>
      </c>
      <c r="AB46" s="308">
        <v>100</v>
      </c>
      <c r="AC46" s="308">
        <v>12.176049888510756</v>
      </c>
      <c r="AD46" s="308">
        <v>84.060408098385636</v>
      </c>
      <c r="AE46" s="308">
        <v>73.023234155764357</v>
      </c>
      <c r="AF46" s="308">
        <v>11.037173942621306</v>
      </c>
      <c r="AG46" s="308">
        <v>100</v>
      </c>
      <c r="AH46" s="308">
        <v>41.830926388724961</v>
      </c>
      <c r="AI46" s="308">
        <v>58.169073611275039</v>
      </c>
      <c r="AJ46" s="308">
        <v>53.0229188776255</v>
      </c>
      <c r="AK46" s="308">
        <v>5.146154733649543</v>
      </c>
      <c r="AL46" s="308">
        <v>100</v>
      </c>
      <c r="AM46" s="308">
        <v>7.2199589778492363</v>
      </c>
      <c r="AN46" s="308">
        <v>87.096005290116778</v>
      </c>
      <c r="AO46" s="308">
        <v>78.850763598951531</v>
      </c>
      <c r="AP46" s="337">
        <v>8.2452416911652282</v>
      </c>
      <c r="AQ46" s="320">
        <f>Daten_BA!M46</f>
        <v>3.4428713677010205</v>
      </c>
      <c r="AR46" s="308">
        <f>Daten_BA!N46</f>
        <v>11.947061236365792</v>
      </c>
      <c r="AS46" s="308">
        <f>Daten_BA!O46</f>
        <v>2.3603439517298836</v>
      </c>
      <c r="AT46" s="308">
        <f>Daten_BA!P46</f>
        <v>2.451860385974078</v>
      </c>
      <c r="AU46" s="308">
        <f>Daten_BA!Q46</f>
        <v>1.7521120590661159</v>
      </c>
      <c r="AV46" s="308">
        <v>0.57021504297515135</v>
      </c>
      <c r="AW46" s="308">
        <v>2.1987179219293873</v>
      </c>
      <c r="AX46" s="308">
        <v>0.46396180015553112</v>
      </c>
      <c r="AY46" s="308">
        <v>0.46830227900265836</v>
      </c>
      <c r="AZ46" s="308">
        <v>0.4241233964365782</v>
      </c>
      <c r="BA46" s="308">
        <v>10.58954218809901</v>
      </c>
      <c r="BB46" s="308">
        <v>7.2202441505594388</v>
      </c>
      <c r="BC46" s="308">
        <v>13.571468772864772</v>
      </c>
      <c r="BD46" s="308">
        <v>13.480931236253699</v>
      </c>
      <c r="BE46" s="308">
        <v>14.425523585828929</v>
      </c>
      <c r="BF46" s="308">
        <v>24.16034035245282</v>
      </c>
      <c r="BG46" s="308">
        <v>30.753063911680346</v>
      </c>
      <c r="BH46" s="308">
        <v>22.071454077318666</v>
      </c>
      <c r="BI46" s="308">
        <v>22.611392062600984</v>
      </c>
      <c r="BJ46" s="308">
        <v>17.041488949206439</v>
      </c>
      <c r="BK46" s="308">
        <v>100</v>
      </c>
      <c r="BL46" s="308">
        <v>12.415384730267846</v>
      </c>
      <c r="BM46" s="308">
        <v>84.139814960337105</v>
      </c>
      <c r="BN46" s="308">
        <v>72.758986938828912</v>
      </c>
      <c r="BO46" s="308">
        <v>11.380828021508192</v>
      </c>
      <c r="BP46" s="308">
        <v>100</v>
      </c>
      <c r="BQ46" s="308">
        <v>42.258210704870642</v>
      </c>
      <c r="BR46" s="308">
        <v>57.741789295129372</v>
      </c>
      <c r="BS46" s="308">
        <v>52.193362604638423</v>
      </c>
      <c r="BT46" s="308">
        <v>5.5484266904909365</v>
      </c>
      <c r="BU46" s="308">
        <v>100</v>
      </c>
      <c r="BV46" s="308">
        <v>7.5038997717597198</v>
      </c>
      <c r="BW46" s="308">
        <v>87.340262434107871</v>
      </c>
      <c r="BX46" s="308">
        <v>78.759272160513788</v>
      </c>
      <c r="BY46" s="312">
        <v>8.5809902735940824</v>
      </c>
      <c r="BZ46" s="320">
        <f>Daten_BA!R46</f>
        <v>3.1986131605603734</v>
      </c>
      <c r="CA46" s="308">
        <f>Daten_BA!S46</f>
        <v>11.525761094695747</v>
      </c>
      <c r="CB46" s="308">
        <f>Daten_BA!T46</f>
        <v>2.1123013411898541</v>
      </c>
      <c r="CC46" s="308">
        <f>Daten_BA!U46</f>
        <v>2.1919501395678682</v>
      </c>
      <c r="CD46" s="308">
        <f>Daten_BA!V46</f>
        <v>1.5973650328085631</v>
      </c>
      <c r="CE46" s="309">
        <v>0.51584556364239287</v>
      </c>
      <c r="CF46" s="309">
        <v>1.7550113029185053</v>
      </c>
      <c r="CG46" s="309">
        <v>0.43443169198656278</v>
      </c>
      <c r="CH46" s="309">
        <v>0.43845394313704339</v>
      </c>
      <c r="CI46" s="309">
        <v>0.39911213032073406</v>
      </c>
      <c r="CJ46" s="309">
        <v>10.649907533480963</v>
      </c>
      <c r="CK46" s="309">
        <v>6.526276356630702</v>
      </c>
      <c r="CL46" s="309">
        <v>14.621387892849736</v>
      </c>
      <c r="CM46" s="309">
        <v>14.366885022657369</v>
      </c>
      <c r="CN46" s="309">
        <v>16.870720066405216</v>
      </c>
      <c r="CO46" s="309">
        <v>24.816590547439286</v>
      </c>
      <c r="CP46" s="309">
        <v>30.065429582751907</v>
      </c>
      <c r="CQ46" s="309">
        <v>22.930756843800324</v>
      </c>
      <c r="CR46" s="309">
        <v>23.838876146788991</v>
      </c>
      <c r="CS46" s="309">
        <v>14.87603305785124</v>
      </c>
      <c r="CT46" s="309">
        <v>100</v>
      </c>
      <c r="CU46" s="309">
        <v>12.536450463081419</v>
      </c>
      <c r="CV46" s="309">
        <v>84.098092854027513</v>
      </c>
      <c r="CW46" s="309">
        <v>72.591552088925056</v>
      </c>
      <c r="CX46" s="309">
        <v>11.50654076510245</v>
      </c>
      <c r="CY46" s="309">
        <v>100</v>
      </c>
      <c r="CZ46" s="309">
        <v>45.184363757161506</v>
      </c>
      <c r="DA46" s="309">
        <v>54.815636242838494</v>
      </c>
      <c r="DB46" s="309">
        <v>49.491922806947869</v>
      </c>
      <c r="DC46" s="309">
        <v>5.3237134358906246</v>
      </c>
      <c r="DD46" s="309">
        <v>100</v>
      </c>
      <c r="DE46" s="309">
        <v>7.7988881885466599</v>
      </c>
      <c r="DF46" s="309">
        <v>87.234472397364726</v>
      </c>
      <c r="DG46" s="309">
        <v>78.315743649399948</v>
      </c>
      <c r="DH46" s="313">
        <v>8.9187287479647637</v>
      </c>
      <c r="DI46" s="307">
        <f>Daten_BA!W46</f>
        <v>2.6381299944439283</v>
      </c>
      <c r="DJ46" s="308">
        <f>Daten_BA!X46</f>
        <v>10.225056116520562</v>
      </c>
      <c r="DK46" s="308">
        <f>Daten_BA!Y46</f>
        <v>1.6173095400652149</v>
      </c>
      <c r="DL46" s="308">
        <f>Daten_BA!Z46</f>
        <v>1.6756633785228594</v>
      </c>
      <c r="DM46" s="308">
        <f>Daten_BA!AA46</f>
        <v>1.2475610359881848</v>
      </c>
      <c r="DN46" s="309">
        <v>0.49881360254576496</v>
      </c>
      <c r="DO46" s="309">
        <v>2.1825657120978064</v>
      </c>
      <c r="DP46" s="309">
        <v>0.36458682633081407</v>
      </c>
      <c r="DQ46" s="309">
        <v>0.3631177836381308</v>
      </c>
      <c r="DR46" s="309">
        <v>0.37698001699909417</v>
      </c>
      <c r="DS46" s="309">
        <v>12.267784874932836</v>
      </c>
      <c r="DT46" s="309">
        <v>9.0955407180972312</v>
      </c>
      <c r="DU46" s="309">
        <v>15.814482497156737</v>
      </c>
      <c r="DV46" s="309">
        <v>15.435408318754225</v>
      </c>
      <c r="DW46" s="309">
        <v>19.069542040221073</v>
      </c>
      <c r="DX46" s="309">
        <v>26.405130603901956</v>
      </c>
      <c r="DY46" s="309">
        <v>29.16147554303604</v>
      </c>
      <c r="DZ46" s="309">
        <v>24.3153653934395</v>
      </c>
      <c r="EA46" s="309">
        <v>25.291385255477479</v>
      </c>
      <c r="EB46" s="309">
        <v>16.016476859693142</v>
      </c>
      <c r="EC46" s="309">
        <v>100</v>
      </c>
      <c r="ED46" s="309">
        <v>12.682071952838436</v>
      </c>
      <c r="EE46" s="309">
        <v>83.989229859402144</v>
      </c>
      <c r="EF46" s="309">
        <v>72.261398143761667</v>
      </c>
      <c r="EG46" s="309">
        <v>11.72783171564047</v>
      </c>
      <c r="EH46" s="309">
        <v>100</v>
      </c>
      <c r="EI46" s="309">
        <v>48.904297128348567</v>
      </c>
      <c r="EJ46" s="309">
        <v>51.09570287165144</v>
      </c>
      <c r="EK46" s="309">
        <v>45.717380574388564</v>
      </c>
      <c r="EL46" s="309">
        <v>5.3783222972628701</v>
      </c>
      <c r="EM46" s="309">
        <v>100</v>
      </c>
      <c r="EN46" s="309">
        <v>8.3505669947783261</v>
      </c>
      <c r="EO46" s="309">
        <v>86.826228401556051</v>
      </c>
      <c r="EP46" s="309">
        <v>77.624865746261221</v>
      </c>
      <c r="EQ46" s="367">
        <v>9.201362655294826</v>
      </c>
      <c r="ER46" s="320">
        <f>Daten_BA!AB46</f>
        <v>2.3956575684411918</v>
      </c>
      <c r="ES46" s="308">
        <f>Daten_BA!AC46</f>
        <v>9.0607827918510999</v>
      </c>
      <c r="ET46" s="308">
        <f>Daten_BA!AD46</f>
        <v>1.4887484528277859</v>
      </c>
      <c r="EU46" s="308">
        <f>Daten_BA!AE46</f>
        <v>1.5391788578380377</v>
      </c>
      <c r="EV46" s="308">
        <f>Daten_BA!AF46</f>
        <v>1.1755974679493935</v>
      </c>
      <c r="EW46" s="309">
        <v>0.48031296507991289</v>
      </c>
      <c r="EX46" s="309">
        <v>2.2053263388299533</v>
      </c>
      <c r="EY46" s="309">
        <v>0.33501160251054196</v>
      </c>
      <c r="EZ46" s="309">
        <v>0.33558760538767191</v>
      </c>
      <c r="FA46" s="309">
        <v>0.33034522555825802</v>
      </c>
      <c r="FB46" s="309">
        <v>12.407540922321022</v>
      </c>
      <c r="FC46" s="309">
        <v>9.4468059807971301</v>
      </c>
      <c r="FD46" s="309">
        <v>15.76368091478321</v>
      </c>
      <c r="FE46" s="309">
        <v>15.524779112782417</v>
      </c>
      <c r="FF46" s="309">
        <v>17.707038050232736</v>
      </c>
      <c r="FG46" s="309">
        <v>21.148500561286767</v>
      </c>
      <c r="FH46" s="309">
        <v>23.771394552761112</v>
      </c>
      <c r="FI46" s="309">
        <v>18.933943754087021</v>
      </c>
      <c r="FJ46" s="309">
        <v>19.815160510449068</v>
      </c>
      <c r="FK46" s="309">
        <v>11.76909679025511</v>
      </c>
      <c r="FL46" s="309">
        <v>100</v>
      </c>
      <c r="FM46" s="309">
        <v>12.781098913825561</v>
      </c>
      <c r="FN46" s="309">
        <v>83.818080900147748</v>
      </c>
      <c r="FO46" s="309">
        <v>71.729188716780072</v>
      </c>
      <c r="FP46" s="309">
        <v>12.088892183367658</v>
      </c>
      <c r="FQ46" s="309">
        <v>100</v>
      </c>
      <c r="FR46" s="309">
        <v>48.828916118636194</v>
      </c>
      <c r="FS46" s="309">
        <v>51.171083881363813</v>
      </c>
      <c r="FT46" s="309">
        <v>45.57366500328169</v>
      </c>
      <c r="FU46" s="309">
        <v>5.5974188780821219</v>
      </c>
      <c r="FV46" s="309">
        <v>100</v>
      </c>
      <c r="FW46" s="309">
        <v>8.6422448779149015</v>
      </c>
      <c r="FX46" s="309">
        <v>86.481560742946556</v>
      </c>
      <c r="FY46" s="309">
        <v>76.979458753477331</v>
      </c>
      <c r="FZ46" s="313">
        <v>9.5021019894692316</v>
      </c>
      <c r="GA46" s="443">
        <f>Daten_BA!AG46</f>
        <v>3.0311884098133248</v>
      </c>
      <c r="GB46" s="227">
        <f>Daten_BA!AH46</f>
        <v>11.634365461304359</v>
      </c>
      <c r="GC46" s="227">
        <f>Daten_BA!AI46</f>
        <v>1.8455973471734586</v>
      </c>
      <c r="GD46" s="227">
        <f>Daten_BA!AJ46</f>
        <v>1.9180781828366971</v>
      </c>
      <c r="GE46" s="227">
        <f>Daten_BA!AK46</f>
        <v>1.4101971501894606</v>
      </c>
      <c r="GF46" s="444">
        <v>0.50428939905661718</v>
      </c>
      <c r="GG46" s="444">
        <v>2.5172588184087954</v>
      </c>
      <c r="GH46" s="444">
        <v>0.3359700936224036</v>
      </c>
      <c r="GI46" s="444">
        <v>0.33798286226067981</v>
      </c>
      <c r="GJ46" s="444">
        <v>0.32046211049594236</v>
      </c>
      <c r="GK46" s="444">
        <v>9.9264705882353361</v>
      </c>
      <c r="GL46" s="444">
        <v>7.858692862309689</v>
      </c>
      <c r="GM46" s="444">
        <v>12.676527675523728</v>
      </c>
      <c r="GN46" s="444">
        <v>12.36351798056684</v>
      </c>
      <c r="GO46" s="444">
        <v>15.23205888366512</v>
      </c>
      <c r="GP46" s="444">
        <v>20.906292891901831</v>
      </c>
      <c r="GQ46" s="444">
        <v>22.738728005864392</v>
      </c>
      <c r="GR46" s="444">
        <v>18.933924378414986</v>
      </c>
      <c r="GS46" s="444">
        <v>19.62513238590163</v>
      </c>
      <c r="GT46" s="444">
        <v>13.285024154589372</v>
      </c>
      <c r="GU46" s="444">
        <v>100</v>
      </c>
      <c r="GV46" s="444">
        <v>12.669655288373209</v>
      </c>
      <c r="GW46" s="444">
        <v>83.540323486377446</v>
      </c>
      <c r="GX46" s="444">
        <v>71.016414892464695</v>
      </c>
      <c r="GY46" s="444">
        <v>12.523908593912747</v>
      </c>
      <c r="GZ46" s="444">
        <v>100</v>
      </c>
      <c r="HA46" s="444">
        <v>50.260298696018545</v>
      </c>
      <c r="HB46" s="444">
        <v>49.739701303981462</v>
      </c>
      <c r="HC46" s="444">
        <v>44.327655084480085</v>
      </c>
      <c r="HD46" s="444">
        <v>5.4120462195013666</v>
      </c>
      <c r="HE46" s="444">
        <v>100</v>
      </c>
      <c r="HF46" s="444">
        <v>8.5470901091929061</v>
      </c>
      <c r="HG46" s="444">
        <v>86.060344374155392</v>
      </c>
      <c r="HH46" s="444">
        <v>76.173807284795245</v>
      </c>
      <c r="HI46" s="445">
        <v>9.8865370893601572</v>
      </c>
      <c r="HJ46" s="443">
        <f>Daten_BA!AL46</f>
        <v>2.8626267652333084</v>
      </c>
      <c r="HK46" s="227">
        <f>Daten_BA!AM46</f>
        <v>11.442029628249543</v>
      </c>
      <c r="HL46" s="227">
        <f>Daten_BA!AN46</f>
        <v>1.6844034493016289</v>
      </c>
      <c r="HM46" s="227">
        <f>Daten_BA!AO46</f>
        <v>1.7593442304681264</v>
      </c>
      <c r="HN46" s="227">
        <f>Daten_BA!AP46</f>
        <v>1.2530436339134903</v>
      </c>
      <c r="HO46" s="444">
        <v>0.39973627448411964</v>
      </c>
      <c r="HP46" s="444">
        <v>1.8893488221661898</v>
      </c>
      <c r="HQ46" s="444">
        <v>0.26973861511815372</v>
      </c>
      <c r="HR46" s="444">
        <v>0.27155882738229525</v>
      </c>
      <c r="HS46" s="444">
        <v>0.25629871990076886</v>
      </c>
      <c r="HT46" s="444">
        <v>10.07998447740596</v>
      </c>
      <c r="HU46" s="444">
        <v>8.03748465678391</v>
      </c>
      <c r="HV46" s="444">
        <v>13.305322128851927</v>
      </c>
      <c r="HW46" s="444">
        <v>13.077924896896171</v>
      </c>
      <c r="HX46" s="444">
        <v>15.144863915718199</v>
      </c>
      <c r="HY46" s="444">
        <v>29.996062216971847</v>
      </c>
      <c r="HZ46" s="444">
        <v>32.644035381306558</v>
      </c>
      <c r="IA46" s="444">
        <v>27.009638376022156</v>
      </c>
      <c r="IB46" s="444">
        <v>27.866718369156573</v>
      </c>
      <c r="IC46" s="444">
        <v>20.076181940411395</v>
      </c>
      <c r="ID46" s="444">
        <v>100</v>
      </c>
      <c r="IE46" s="444">
        <v>12.722907750659635</v>
      </c>
      <c r="IF46" s="444">
        <v>83.828938011742366</v>
      </c>
      <c r="IG46" s="444">
        <v>71.022939395489942</v>
      </c>
      <c r="IH46" s="444">
        <v>12.805998616252426</v>
      </c>
      <c r="II46" s="444">
        <v>100</v>
      </c>
      <c r="IJ46" s="444">
        <v>51.490095765873058</v>
      </c>
      <c r="IK46" s="444">
        <v>48.509904234126935</v>
      </c>
      <c r="IL46" s="444">
        <v>43.119284444315376</v>
      </c>
      <c r="IM46" s="444">
        <v>5.3906197898115664</v>
      </c>
      <c r="IN46" s="444">
        <v>100</v>
      </c>
      <c r="IO46" s="444">
        <v>8.829208520821199</v>
      </c>
      <c r="IP46" s="444">
        <v>86.35090203431227</v>
      </c>
      <c r="IQ46" s="444">
        <v>76.051042017414275</v>
      </c>
      <c r="IR46" s="445">
        <v>10.299860016898005</v>
      </c>
      <c r="IS46" s="443">
        <f>Daten_BA!AQ46</f>
        <v>2.7748999289782788</v>
      </c>
      <c r="IT46" s="227">
        <f>Daten_BA!AR46</f>
        <v>11.823450899777702</v>
      </c>
      <c r="IU46" s="227">
        <f>Daten_BA!AS46</f>
        <v>1.5199637972061288</v>
      </c>
      <c r="IV46" s="227">
        <f>Daten_BA!AT46</f>
        <v>1.6040249065354641</v>
      </c>
      <c r="IW46" s="227">
        <f>Daten_BA!AU46</f>
        <v>1.0503255918035836</v>
      </c>
      <c r="IX46" s="444" t="s">
        <v>821</v>
      </c>
      <c r="IY46" s="444" t="s">
        <v>821</v>
      </c>
      <c r="IZ46" s="444" t="s">
        <v>821</v>
      </c>
      <c r="JA46" s="444" t="s">
        <v>821</v>
      </c>
      <c r="JB46" s="444" t="s">
        <v>821</v>
      </c>
      <c r="JC46" s="444" t="s">
        <v>821</v>
      </c>
      <c r="JD46" s="444" t="s">
        <v>821</v>
      </c>
      <c r="JE46" s="444" t="s">
        <v>821</v>
      </c>
      <c r="JF46" s="444" t="s">
        <v>821</v>
      </c>
      <c r="JG46" s="444" t="s">
        <v>821</v>
      </c>
      <c r="JH46" s="444" t="s">
        <v>821</v>
      </c>
      <c r="JI46" s="444" t="s">
        <v>821</v>
      </c>
      <c r="JJ46" s="444" t="s">
        <v>821</v>
      </c>
      <c r="JK46" s="444" t="s">
        <v>821</v>
      </c>
      <c r="JL46" s="444" t="s">
        <v>821</v>
      </c>
      <c r="JM46" s="444" t="s">
        <v>821</v>
      </c>
      <c r="JN46" s="444" t="s">
        <v>821</v>
      </c>
      <c r="JO46" s="444" t="s">
        <v>821</v>
      </c>
      <c r="JP46" s="444" t="s">
        <v>821</v>
      </c>
      <c r="JQ46" s="444" t="s">
        <v>821</v>
      </c>
      <c r="JR46" s="444" t="s">
        <v>821</v>
      </c>
      <c r="JS46" s="444" t="s">
        <v>821</v>
      </c>
      <c r="JT46" s="444" t="s">
        <v>821</v>
      </c>
      <c r="JU46" s="444" t="s">
        <v>821</v>
      </c>
      <c r="JV46" s="444" t="s">
        <v>821</v>
      </c>
      <c r="JW46" s="444" t="s">
        <v>821</v>
      </c>
      <c r="JX46" s="444" t="s">
        <v>821</v>
      </c>
      <c r="JY46" s="444" t="s">
        <v>821</v>
      </c>
      <c r="JZ46" s="444" t="s">
        <v>821</v>
      </c>
      <c r="KA46" s="445" t="s">
        <v>821</v>
      </c>
    </row>
    <row r="47" spans="1:287" s="1" customFormat="1" ht="12.65" customHeight="1" x14ac:dyDescent="0.2">
      <c r="A47" s="220"/>
      <c r="B47" s="219"/>
      <c r="C47" s="273"/>
      <c r="D47" s="276"/>
      <c r="E47" s="3" t="str">
        <f>Daten_BA!E47</f>
        <v>261</v>
      </c>
      <c r="F47" s="229" t="str">
        <f>Daten_BA!F47</f>
        <v>AA Oldenburg – Wilhelmshaven</v>
      </c>
      <c r="G47" s="246"/>
      <c r="H47" s="320">
        <f>Daten_BA!H47</f>
        <v>7.0239682965716765</v>
      </c>
      <c r="I47" s="308">
        <f>Daten_BA!I47</f>
        <v>25.032681385000362</v>
      </c>
      <c r="J47" s="308">
        <f>Daten_BA!J47</f>
        <v>4.1325013123657541</v>
      </c>
      <c r="K47" s="308">
        <f>Daten_BA!K47</f>
        <v>4.4863820354720589</v>
      </c>
      <c r="L47" s="308">
        <f>Daten_BA!L47</f>
        <v>2.5066006371059513</v>
      </c>
      <c r="M47" s="308">
        <v>0.73914774246919568</v>
      </c>
      <c r="N47" s="308">
        <v>2.7933045366670135</v>
      </c>
      <c r="O47" s="308">
        <v>0.57236053644763629</v>
      </c>
      <c r="P47" s="308">
        <v>0.58867842016263272</v>
      </c>
      <c r="Q47" s="308">
        <v>0.47076321315191955</v>
      </c>
      <c r="R47" s="308">
        <v>7.0270431794412076</v>
      </c>
      <c r="S47" s="308">
        <v>4.3373906069398247</v>
      </c>
      <c r="T47" s="308">
        <v>9.829772505584975</v>
      </c>
      <c r="U47" s="308">
        <v>9.4805369032740927</v>
      </c>
      <c r="V47" s="308">
        <v>12.69244125477339</v>
      </c>
      <c r="W47" s="308">
        <v>39.097368247635238</v>
      </c>
      <c r="X47" s="308">
        <v>43.008677746727251</v>
      </c>
      <c r="Y47" s="308">
        <v>35.254838607494712</v>
      </c>
      <c r="Z47" s="308">
        <v>36.133575905736642</v>
      </c>
      <c r="AA47" s="308">
        <v>28.03689218377005</v>
      </c>
      <c r="AB47" s="308">
        <v>100</v>
      </c>
      <c r="AC47" s="308">
        <v>14.427308476798808</v>
      </c>
      <c r="AD47" s="308">
        <v>81.840271178517696</v>
      </c>
      <c r="AE47" s="308">
        <v>66.909460074805878</v>
      </c>
      <c r="AF47" s="308">
        <v>14.93081110371182</v>
      </c>
      <c r="AG47" s="308">
        <v>100</v>
      </c>
      <c r="AH47" s="308">
        <v>52.584432913766399</v>
      </c>
      <c r="AI47" s="308">
        <v>47.415567086233601</v>
      </c>
      <c r="AJ47" s="308">
        <v>42.092679245762938</v>
      </c>
      <c r="AK47" s="308">
        <v>5.3228878404706599</v>
      </c>
      <c r="AL47" s="308">
        <v>100</v>
      </c>
      <c r="AM47" s="308">
        <v>8.9456631200325294</v>
      </c>
      <c r="AN47" s="308">
        <v>85.482505788926062</v>
      </c>
      <c r="AO47" s="308">
        <v>73.65287308511823</v>
      </c>
      <c r="AP47" s="337">
        <v>11.829632703807842</v>
      </c>
      <c r="AQ47" s="320">
        <f>Daten_BA!M47</f>
        <v>6.7800881592889564</v>
      </c>
      <c r="AR47" s="308">
        <f>Daten_BA!N47</f>
        <v>24.980978135075908</v>
      </c>
      <c r="AS47" s="308">
        <f>Daten_BA!O47</f>
        <v>3.878104818659025</v>
      </c>
      <c r="AT47" s="308">
        <f>Daten_BA!P47</f>
        <v>4.1950554423321069</v>
      </c>
      <c r="AU47" s="308">
        <f>Daten_BA!Q47</f>
        <v>2.4460214472852213</v>
      </c>
      <c r="AV47" s="308">
        <v>0.70795179600000491</v>
      </c>
      <c r="AW47" s="308">
        <v>2.5157787080297522</v>
      </c>
      <c r="AX47" s="308">
        <v>0.55022516291940471</v>
      </c>
      <c r="AY47" s="308">
        <v>0.5666838666619588</v>
      </c>
      <c r="AZ47" s="308">
        <v>0.45045595030660845</v>
      </c>
      <c r="BA47" s="308">
        <v>6.8818994890576066</v>
      </c>
      <c r="BB47" s="308">
        <v>4.3301638053424742</v>
      </c>
      <c r="BC47" s="308">
        <v>9.7675178308924941</v>
      </c>
      <c r="BD47" s="308">
        <v>9.4082967421009585</v>
      </c>
      <c r="BE47" s="308">
        <v>12.574994000480865</v>
      </c>
      <c r="BF47" s="308">
        <v>38.407794135307249</v>
      </c>
      <c r="BG47" s="308">
        <v>43.366399692367402</v>
      </c>
      <c r="BH47" s="308">
        <v>34.959956702542549</v>
      </c>
      <c r="BI47" s="308">
        <v>36.254554738088991</v>
      </c>
      <c r="BJ47" s="308">
        <v>24.943134203274269</v>
      </c>
      <c r="BK47" s="308">
        <v>100</v>
      </c>
      <c r="BL47" s="308">
        <v>14.811356718553832</v>
      </c>
      <c r="BM47" s="308">
        <v>81.929647545281497</v>
      </c>
      <c r="BN47" s="308">
        <v>66.54229952290315</v>
      </c>
      <c r="BO47" s="308">
        <v>15.387348022378347</v>
      </c>
      <c r="BP47" s="308">
        <v>100</v>
      </c>
      <c r="BQ47" s="308">
        <v>53.770422734626763</v>
      </c>
      <c r="BR47" s="308">
        <v>46.229577265373244</v>
      </c>
      <c r="BS47" s="308">
        <v>40.796047224106943</v>
      </c>
      <c r="BT47" s="308">
        <v>5.433530041266307</v>
      </c>
      <c r="BU47" s="308">
        <v>100</v>
      </c>
      <c r="BV47" s="308">
        <v>9.3773666070211235</v>
      </c>
      <c r="BW47" s="308">
        <v>85.789970240931737</v>
      </c>
      <c r="BX47" s="308">
        <v>73.641497235865799</v>
      </c>
      <c r="BY47" s="312">
        <v>12.148473005065922</v>
      </c>
      <c r="BZ47" s="320">
        <f>Daten_BA!R47</f>
        <v>6.5570810621096349</v>
      </c>
      <c r="CA47" s="308">
        <f>Daten_BA!S47</f>
        <v>23.586416780296751</v>
      </c>
      <c r="CB47" s="308">
        <f>Daten_BA!T47</f>
        <v>3.777354901970063</v>
      </c>
      <c r="CC47" s="308">
        <f>Daten_BA!U47</f>
        <v>4.0600386160889927</v>
      </c>
      <c r="CD47" s="308">
        <f>Daten_BA!V47</f>
        <v>2.5404870780528048</v>
      </c>
      <c r="CE47" s="309">
        <v>0.6848307125756885</v>
      </c>
      <c r="CF47" s="309">
        <v>2.2778683206224946</v>
      </c>
      <c r="CG47" s="309">
        <v>0.54435423637740077</v>
      </c>
      <c r="CH47" s="309">
        <v>0.55351440218207359</v>
      </c>
      <c r="CI47" s="309">
        <v>0.49117060223174225</v>
      </c>
      <c r="CJ47" s="309">
        <v>6.9899410816799099</v>
      </c>
      <c r="CK47" s="309">
        <v>4.402650834570216</v>
      </c>
      <c r="CL47" s="309">
        <v>10.058907082549142</v>
      </c>
      <c r="CM47" s="309">
        <v>9.7789381784637026</v>
      </c>
      <c r="CN47" s="309">
        <v>12.026158921233588</v>
      </c>
      <c r="CO47" s="309">
        <v>36.619967630993521</v>
      </c>
      <c r="CP47" s="309">
        <v>43.921365417624905</v>
      </c>
      <c r="CQ47" s="309">
        <v>33.190485152958068</v>
      </c>
      <c r="CR47" s="309">
        <v>34.667902481007403</v>
      </c>
      <c r="CS47" s="309">
        <v>22.87332408691401</v>
      </c>
      <c r="CT47" s="309">
        <v>100</v>
      </c>
      <c r="CU47" s="309">
        <v>14.792330059782335</v>
      </c>
      <c r="CV47" s="309">
        <v>81.992362856048246</v>
      </c>
      <c r="CW47" s="309">
        <v>66.375748585657135</v>
      </c>
      <c r="CX47" s="309">
        <v>15.616614270391096</v>
      </c>
      <c r="CY47" s="309">
        <v>100</v>
      </c>
      <c r="CZ47" s="309">
        <v>52.855707363586255</v>
      </c>
      <c r="DA47" s="309">
        <v>47.144292636413738</v>
      </c>
      <c r="DB47" s="309">
        <v>41.33974763001639</v>
      </c>
      <c r="DC47" s="309">
        <v>5.8045450063973529</v>
      </c>
      <c r="DD47" s="309">
        <v>100</v>
      </c>
      <c r="DE47" s="309">
        <v>9.5847904182813295</v>
      </c>
      <c r="DF47" s="309">
        <v>85.698204746986136</v>
      </c>
      <c r="DG47" s="309">
        <v>73.106579512871548</v>
      </c>
      <c r="DH47" s="313">
        <v>12.591625234114574</v>
      </c>
      <c r="DI47" s="307">
        <f>Daten_BA!W47</f>
        <v>5.9628221283679972</v>
      </c>
      <c r="DJ47" s="308">
        <f>Daten_BA!X47</f>
        <v>22.411322723134134</v>
      </c>
      <c r="DK47" s="308">
        <f>Daten_BA!Y47</f>
        <v>3.2282588663861884</v>
      </c>
      <c r="DL47" s="308">
        <f>Daten_BA!Z47</f>
        <v>3.4655312483413625</v>
      </c>
      <c r="DM47" s="308">
        <f>Daten_BA!AA47</f>
        <v>2.2140202474296071</v>
      </c>
      <c r="DN47" s="309">
        <v>0.64221676601414623</v>
      </c>
      <c r="DO47" s="309">
        <v>2.5035678305127522</v>
      </c>
      <c r="DP47" s="309">
        <v>0.46170920198589954</v>
      </c>
      <c r="DQ47" s="309">
        <v>0.4700514147904099</v>
      </c>
      <c r="DR47" s="309">
        <v>0.41547346151140008</v>
      </c>
      <c r="DS47" s="309">
        <v>7.4101594854472417</v>
      </c>
      <c r="DT47" s="309">
        <v>5.0585696670777072</v>
      </c>
      <c r="DU47" s="309">
        <v>10.28942641228946</v>
      </c>
      <c r="DV47" s="309">
        <v>9.9790860143284092</v>
      </c>
      <c r="DW47" s="309">
        <v>12.36671233692709</v>
      </c>
      <c r="DX47" s="309">
        <v>35.912858580688173</v>
      </c>
      <c r="DY47" s="309">
        <v>39.343712545101333</v>
      </c>
      <c r="DZ47" s="309">
        <v>31.907917847355634</v>
      </c>
      <c r="EA47" s="309">
        <v>33.27619474983161</v>
      </c>
      <c r="EB47" s="309">
        <v>22.766518767226827</v>
      </c>
      <c r="EC47" s="309">
        <v>100</v>
      </c>
      <c r="ED47" s="309">
        <v>14.933892560196421</v>
      </c>
      <c r="EE47" s="309">
        <v>81.860935438145887</v>
      </c>
      <c r="EF47" s="309">
        <v>65.872137279245422</v>
      </c>
      <c r="EG47" s="309">
        <v>15.988798158900449</v>
      </c>
      <c r="EH47" s="309">
        <v>100</v>
      </c>
      <c r="EI47" s="309">
        <v>55.807788690464065</v>
      </c>
      <c r="EJ47" s="309">
        <v>44.192211309535942</v>
      </c>
      <c r="EK47" s="309">
        <v>38.433563623304487</v>
      </c>
      <c r="EL47" s="309">
        <v>5.7586476862314484</v>
      </c>
      <c r="EM47" s="309">
        <v>100</v>
      </c>
      <c r="EN47" s="309">
        <v>9.8881589285581555</v>
      </c>
      <c r="EO47" s="309">
        <v>85.478045131282158</v>
      </c>
      <c r="EP47" s="309">
        <v>72.412768774117282</v>
      </c>
      <c r="EQ47" s="367">
        <v>13.065276357164885</v>
      </c>
      <c r="ER47" s="320">
        <f>Daten_BA!AB47</f>
        <v>5.626703563771267</v>
      </c>
      <c r="ES47" s="308">
        <f>Daten_BA!AC47</f>
        <v>21.381421765637949</v>
      </c>
      <c r="ET47" s="308">
        <f>Daten_BA!AD47</f>
        <v>2.9835559916279952</v>
      </c>
      <c r="EU47" s="308">
        <f>Daten_BA!AE47</f>
        <v>3.1952118604801676</v>
      </c>
      <c r="EV47" s="308">
        <f>Daten_BA!AF47</f>
        <v>2.1025399241710834</v>
      </c>
      <c r="EW47" s="309">
        <v>0.64897813248351122</v>
      </c>
      <c r="EX47" s="309">
        <v>2.6803372051351144</v>
      </c>
      <c r="EY47" s="309">
        <v>0.44332627264648289</v>
      </c>
      <c r="EZ47" s="309">
        <v>0.44844664995317229</v>
      </c>
      <c r="FA47" s="309">
        <v>0.41617320751325143</v>
      </c>
      <c r="FB47" s="309">
        <v>7.7022040275034733</v>
      </c>
      <c r="FC47" s="309">
        <v>5.4950977875879197</v>
      </c>
      <c r="FD47" s="309">
        <v>10.541370110482061</v>
      </c>
      <c r="FE47" s="309">
        <v>10.159206387611983</v>
      </c>
      <c r="FF47" s="309">
        <v>12.97254032754587</v>
      </c>
      <c r="FG47" s="309">
        <v>33.735730645073069</v>
      </c>
      <c r="FH47" s="309">
        <v>36.628518642066474</v>
      </c>
      <c r="FI47" s="309">
        <v>30.275637101574095</v>
      </c>
      <c r="FJ47" s="309">
        <v>31.968335680636134</v>
      </c>
      <c r="FK47" s="309">
        <v>19.581492390765835</v>
      </c>
      <c r="FL47" s="309">
        <v>100</v>
      </c>
      <c r="FM47" s="309">
        <v>15.128235365898455</v>
      </c>
      <c r="FN47" s="309">
        <v>81.635124625700755</v>
      </c>
      <c r="FO47" s="309">
        <v>65.088663507153456</v>
      </c>
      <c r="FP47" s="309">
        <v>16.546461118547278</v>
      </c>
      <c r="FQ47" s="309">
        <v>100</v>
      </c>
      <c r="FR47" s="309">
        <v>57.592635168137733</v>
      </c>
      <c r="FS47" s="309">
        <v>42.407364831862274</v>
      </c>
      <c r="FT47" s="309">
        <v>36.585493202839451</v>
      </c>
      <c r="FU47" s="309">
        <v>5.8218716290228212</v>
      </c>
      <c r="FV47" s="309">
        <v>100</v>
      </c>
      <c r="FW47" s="309">
        <v>10.112265363865793</v>
      </c>
      <c r="FX47" s="309">
        <v>85.249926515227685</v>
      </c>
      <c r="FY47" s="309">
        <v>71.724508830451285</v>
      </c>
      <c r="FZ47" s="313">
        <v>13.525417684776396</v>
      </c>
      <c r="GA47" s="443">
        <f>Daten_BA!AG47</f>
        <v>6.3833562143199272</v>
      </c>
      <c r="GB47" s="227">
        <f>Daten_BA!AH47</f>
        <v>23.900347494487836</v>
      </c>
      <c r="GC47" s="227">
        <f>Daten_BA!AI47</f>
        <v>3.4060015543543618</v>
      </c>
      <c r="GD47" s="227">
        <f>Daten_BA!AJ47</f>
        <v>3.6518656307067707</v>
      </c>
      <c r="GE47" s="227">
        <f>Daten_BA!AK47</f>
        <v>2.4240293991279107</v>
      </c>
      <c r="GF47" s="444">
        <v>0.65989920312115646</v>
      </c>
      <c r="GG47" s="444">
        <v>2.742771457928681</v>
      </c>
      <c r="GH47" s="444">
        <v>0.45285786780860976</v>
      </c>
      <c r="GI47" s="444">
        <v>0.46044240162291833</v>
      </c>
      <c r="GJ47" s="444">
        <v>0.41443708875630419</v>
      </c>
      <c r="GK47" s="444">
        <v>6.3129058182699618</v>
      </c>
      <c r="GL47" s="444">
        <v>4.4847686032110561</v>
      </c>
      <c r="GM47" s="444">
        <v>8.6860083399876551</v>
      </c>
      <c r="GN47" s="444">
        <v>8.4813694308690817</v>
      </c>
      <c r="GO47" s="444">
        <v>9.9204492278901846</v>
      </c>
      <c r="GP47" s="444">
        <v>32.122199772420494</v>
      </c>
      <c r="GQ47" s="444">
        <v>35.609786255852619</v>
      </c>
      <c r="GR47" s="444">
        <v>27.792929440247615</v>
      </c>
      <c r="GS47" s="444">
        <v>29.148344404658101</v>
      </c>
      <c r="GT47" s="444">
        <v>19.646234855067952</v>
      </c>
      <c r="GU47" s="444">
        <v>100</v>
      </c>
      <c r="GV47" s="444">
        <v>15.199627358138173</v>
      </c>
      <c r="GW47" s="444">
        <v>81.155474104709384</v>
      </c>
      <c r="GX47" s="444">
        <v>64.141596793570145</v>
      </c>
      <c r="GY47" s="444">
        <v>17.013877311139229</v>
      </c>
      <c r="GZ47" s="444">
        <v>100</v>
      </c>
      <c r="HA47" s="444">
        <v>57.035320409554927</v>
      </c>
      <c r="HB47" s="444">
        <v>42.96467959044508</v>
      </c>
      <c r="HC47" s="444">
        <v>36.686026729526048</v>
      </c>
      <c r="HD47" s="444">
        <v>6.278652860919026</v>
      </c>
      <c r="HE47" s="444">
        <v>100</v>
      </c>
      <c r="HF47" s="444">
        <v>10.072732726559156</v>
      </c>
      <c r="HG47" s="444">
        <v>84.712487544940274</v>
      </c>
      <c r="HH47" s="444">
        <v>70.746606514163375</v>
      </c>
      <c r="HI47" s="445">
        <v>13.965881030776901</v>
      </c>
      <c r="HJ47" s="443">
        <f>Daten_BA!AL47</f>
        <v>5.9461459213872425</v>
      </c>
      <c r="HK47" s="227">
        <f>Daten_BA!AM47</f>
        <v>22.30525712418061</v>
      </c>
      <c r="HL47" s="227">
        <f>Daten_BA!AN47</f>
        <v>3.1496355572478083</v>
      </c>
      <c r="HM47" s="227">
        <f>Daten_BA!AO47</f>
        <v>3.3965783888693344</v>
      </c>
      <c r="HN47" s="227">
        <f>Daten_BA!AP47</f>
        <v>2.2054723122162949</v>
      </c>
      <c r="HO47" s="444">
        <v>0.54678573272543196</v>
      </c>
      <c r="HP47" s="444">
        <v>2.23889815833392</v>
      </c>
      <c r="HQ47" s="444">
        <v>0.37103090264856353</v>
      </c>
      <c r="HR47" s="444">
        <v>0.37273731029164275</v>
      </c>
      <c r="HS47" s="444">
        <v>0.36276562414985075</v>
      </c>
      <c r="HT47" s="444">
        <v>7.01126490283895</v>
      </c>
      <c r="HU47" s="444">
        <v>5.0379357324062646</v>
      </c>
      <c r="HV47" s="444">
        <v>9.5787071066577791</v>
      </c>
      <c r="HW47" s="444">
        <v>9.1288523521529044</v>
      </c>
      <c r="HX47" s="444">
        <v>12.222636087904551</v>
      </c>
      <c r="HY47" s="444">
        <v>39.565059340688343</v>
      </c>
      <c r="HZ47" s="444">
        <v>43.83468874935329</v>
      </c>
      <c r="IA47" s="444">
        <v>34.143922938900744</v>
      </c>
      <c r="IB47" s="444">
        <v>35.650492588159572</v>
      </c>
      <c r="IC47" s="444">
        <v>25.27901181060896</v>
      </c>
      <c r="ID47" s="444">
        <v>100</v>
      </c>
      <c r="IE47" s="444">
        <v>15.134330149460276</v>
      </c>
      <c r="IF47" s="444">
        <v>81.27387912097312</v>
      </c>
      <c r="IG47" s="444">
        <v>63.900192319133133</v>
      </c>
      <c r="IH47" s="444">
        <v>17.373686801839991</v>
      </c>
      <c r="II47" s="444">
        <v>100</v>
      </c>
      <c r="IJ47" s="444">
        <v>57.775824499280212</v>
      </c>
      <c r="IK47" s="444">
        <v>42.224175500719781</v>
      </c>
      <c r="IL47" s="444">
        <v>36.031844907849056</v>
      </c>
      <c r="IM47" s="444">
        <v>6.1923305928707348</v>
      </c>
      <c r="IN47" s="444">
        <v>100</v>
      </c>
      <c r="IO47" s="444">
        <v>10.407803297093851</v>
      </c>
      <c r="IP47" s="444">
        <v>84.565898458591761</v>
      </c>
      <c r="IQ47" s="444">
        <v>70.094534897638511</v>
      </c>
      <c r="IR47" s="445">
        <v>14.471363560953233</v>
      </c>
      <c r="IS47" s="443">
        <f>Daten_BA!AQ47</f>
        <v>5.6475857135183869</v>
      </c>
      <c r="IT47" s="227">
        <f>Daten_BA!AR47</f>
        <v>21.620409988424658</v>
      </c>
      <c r="IU47" s="227">
        <f>Daten_BA!AS47</f>
        <v>2.9184289574199078</v>
      </c>
      <c r="IV47" s="227">
        <f>Daten_BA!AT47</f>
        <v>3.1506696379411987</v>
      </c>
      <c r="IW47" s="227">
        <f>Daten_BA!AU47</f>
        <v>2.0572159013470728</v>
      </c>
      <c r="IX47" s="444" t="s">
        <v>821</v>
      </c>
      <c r="IY47" s="444" t="s">
        <v>821</v>
      </c>
      <c r="IZ47" s="444" t="s">
        <v>821</v>
      </c>
      <c r="JA47" s="444" t="s">
        <v>821</v>
      </c>
      <c r="JB47" s="444" t="s">
        <v>821</v>
      </c>
      <c r="JC47" s="444" t="s">
        <v>821</v>
      </c>
      <c r="JD47" s="444" t="s">
        <v>821</v>
      </c>
      <c r="JE47" s="444" t="s">
        <v>821</v>
      </c>
      <c r="JF47" s="444" t="s">
        <v>821</v>
      </c>
      <c r="JG47" s="444" t="s">
        <v>821</v>
      </c>
      <c r="JH47" s="444" t="s">
        <v>821</v>
      </c>
      <c r="JI47" s="444" t="s">
        <v>821</v>
      </c>
      <c r="JJ47" s="444" t="s">
        <v>821</v>
      </c>
      <c r="JK47" s="444" t="s">
        <v>821</v>
      </c>
      <c r="JL47" s="444" t="s">
        <v>821</v>
      </c>
      <c r="JM47" s="444" t="s">
        <v>821</v>
      </c>
      <c r="JN47" s="444" t="s">
        <v>821</v>
      </c>
      <c r="JO47" s="444" t="s">
        <v>821</v>
      </c>
      <c r="JP47" s="444" t="s">
        <v>821</v>
      </c>
      <c r="JQ47" s="444" t="s">
        <v>821</v>
      </c>
      <c r="JR47" s="444" t="s">
        <v>821</v>
      </c>
      <c r="JS47" s="444" t="s">
        <v>821</v>
      </c>
      <c r="JT47" s="444" t="s">
        <v>821</v>
      </c>
      <c r="JU47" s="444" t="s">
        <v>821</v>
      </c>
      <c r="JV47" s="444" t="s">
        <v>821</v>
      </c>
      <c r="JW47" s="444" t="s">
        <v>821</v>
      </c>
      <c r="JX47" s="444" t="s">
        <v>821</v>
      </c>
      <c r="JY47" s="444" t="s">
        <v>821</v>
      </c>
      <c r="JZ47" s="444" t="s">
        <v>821</v>
      </c>
      <c r="KA47" s="445" t="s">
        <v>821</v>
      </c>
    </row>
    <row r="48" spans="1:287" s="1" customFormat="1" ht="12.65" customHeight="1" x14ac:dyDescent="0.2">
      <c r="A48" s="220"/>
      <c r="B48" s="219"/>
      <c r="C48" s="273"/>
      <c r="D48" s="276"/>
      <c r="E48" s="3" t="str">
        <f>Daten_BA!E48</f>
        <v>264</v>
      </c>
      <c r="F48" s="229" t="str">
        <f>Daten_BA!F48</f>
        <v>AA Osnabrück</v>
      </c>
      <c r="G48" s="246"/>
      <c r="H48" s="320">
        <f>Daten_BA!H48</f>
        <v>5.0104349949009368</v>
      </c>
      <c r="I48" s="308">
        <f>Daten_BA!I48</f>
        <v>17.112936560148146</v>
      </c>
      <c r="J48" s="308">
        <f>Daten_BA!J48</f>
        <v>2.9078019284461756</v>
      </c>
      <c r="K48" s="308">
        <f>Daten_BA!K48</f>
        <v>2.9595088560229663</v>
      </c>
      <c r="L48" s="308">
        <f>Daten_BA!L48</f>
        <v>2.671693424691314</v>
      </c>
      <c r="M48" s="308">
        <v>0.62622638808182374</v>
      </c>
      <c r="N48" s="308">
        <v>2.3606475122329202</v>
      </c>
      <c r="O48" s="308">
        <v>0.45438385477810522</v>
      </c>
      <c r="P48" s="308">
        <v>0.44971278902180112</v>
      </c>
      <c r="Q48" s="308">
        <v>0.48121807727007482</v>
      </c>
      <c r="R48" s="308">
        <v>8.2329868143798954</v>
      </c>
      <c r="S48" s="308">
        <v>5.5468688482175503</v>
      </c>
      <c r="T48" s="308">
        <v>11.288190641640545</v>
      </c>
      <c r="U48" s="308">
        <v>10.912653553395133</v>
      </c>
      <c r="V48" s="308">
        <v>13.191261839291169</v>
      </c>
      <c r="W48" s="308">
        <v>34.085607207796755</v>
      </c>
      <c r="X48" s="308">
        <v>38.734063465318286</v>
      </c>
      <c r="Y48" s="308">
        <v>29.042954413141906</v>
      </c>
      <c r="Z48" s="308">
        <v>30.467932879598798</v>
      </c>
      <c r="AA48" s="308">
        <v>21.835467300465957</v>
      </c>
      <c r="AB48" s="308">
        <v>100</v>
      </c>
      <c r="AC48" s="308">
        <v>15.512981447492443</v>
      </c>
      <c r="AD48" s="308">
        <v>80.753149161090221</v>
      </c>
      <c r="AE48" s="308">
        <v>65.906694825430989</v>
      </c>
      <c r="AF48" s="308">
        <v>14.846454335659223</v>
      </c>
      <c r="AG48" s="308">
        <v>100</v>
      </c>
      <c r="AH48" s="308">
        <v>53.837670549383375</v>
      </c>
      <c r="AI48" s="308">
        <v>46.16232945061661</v>
      </c>
      <c r="AJ48" s="308">
        <v>38.111771298811767</v>
      </c>
      <c r="AK48" s="308">
        <v>8.0505581518048501</v>
      </c>
      <c r="AL48" s="308">
        <v>100</v>
      </c>
      <c r="AM48" s="308">
        <v>10.314571750957633</v>
      </c>
      <c r="AN48" s="308">
        <v>84.23180150893981</v>
      </c>
      <c r="AO48" s="308">
        <v>71.743349395134288</v>
      </c>
      <c r="AP48" s="337">
        <v>12.488452113805515</v>
      </c>
      <c r="AQ48" s="320">
        <f>Daten_BA!M48</f>
        <v>4.9882637902176796</v>
      </c>
      <c r="AR48" s="308">
        <f>Daten_BA!N48</f>
        <v>17.413133660802274</v>
      </c>
      <c r="AS48" s="308">
        <f>Daten_BA!O48</f>
        <v>2.837064687145574</v>
      </c>
      <c r="AT48" s="308">
        <f>Daten_BA!P48</f>
        <v>2.8937541842695911</v>
      </c>
      <c r="AU48" s="308">
        <f>Daten_BA!Q48</f>
        <v>2.583063319371294</v>
      </c>
      <c r="AV48" s="308">
        <v>0.60775444691334801</v>
      </c>
      <c r="AW48" s="308">
        <v>2.0637600166530827</v>
      </c>
      <c r="AX48" s="308">
        <v>0.46303508707149282</v>
      </c>
      <c r="AY48" s="308">
        <v>0.4642907149186416</v>
      </c>
      <c r="AZ48" s="308">
        <v>0.45618706499001388</v>
      </c>
      <c r="BA48" s="308">
        <v>7.7830147659877902</v>
      </c>
      <c r="BB48" s="308">
        <v>4.8517162420770115</v>
      </c>
      <c r="BC48" s="308">
        <v>11.207725701214139</v>
      </c>
      <c r="BD48" s="308">
        <v>10.906597260103311</v>
      </c>
      <c r="BE48" s="308">
        <v>12.720156555773391</v>
      </c>
      <c r="BF48" s="308">
        <v>35.017843154322222</v>
      </c>
      <c r="BG48" s="308">
        <v>41.233532003685276</v>
      </c>
      <c r="BH48" s="308">
        <v>29.086632693063112</v>
      </c>
      <c r="BI48" s="308">
        <v>30.536623580102471</v>
      </c>
      <c r="BJ48" s="308">
        <v>21.802439984264463</v>
      </c>
      <c r="BK48" s="308">
        <v>100</v>
      </c>
      <c r="BL48" s="308">
        <v>15.762556860968299</v>
      </c>
      <c r="BM48" s="308">
        <v>80.840743411269102</v>
      </c>
      <c r="BN48" s="308">
        <v>65.424154053373854</v>
      </c>
      <c r="BO48" s="308">
        <v>15.416589357895246</v>
      </c>
      <c r="BP48" s="308">
        <v>100</v>
      </c>
      <c r="BQ48" s="308">
        <v>54.288161178428837</v>
      </c>
      <c r="BR48" s="308">
        <v>45.711838821571156</v>
      </c>
      <c r="BS48" s="308">
        <v>38.067213912808171</v>
      </c>
      <c r="BT48" s="308">
        <v>7.6446249087629798</v>
      </c>
      <c r="BU48" s="308">
        <v>100</v>
      </c>
      <c r="BV48" s="308">
        <v>10.468232603484729</v>
      </c>
      <c r="BW48" s="308">
        <v>84.597314313657449</v>
      </c>
      <c r="BX48" s="308">
        <v>71.489301926428737</v>
      </c>
      <c r="BY48" s="312">
        <v>13.108012387228701</v>
      </c>
      <c r="BZ48" s="320">
        <f>Daten_BA!R48</f>
        <v>4.7029581493184729</v>
      </c>
      <c r="CA48" s="308">
        <f>Daten_BA!S48</f>
        <v>15.948563478669715</v>
      </c>
      <c r="CB48" s="308">
        <f>Daten_BA!T48</f>
        <v>2.7250814411277946</v>
      </c>
      <c r="CC48" s="308">
        <f>Daten_BA!U48</f>
        <v>2.74646912449264</v>
      </c>
      <c r="CD48" s="308">
        <f>Daten_BA!V48</f>
        <v>2.6329727925393001</v>
      </c>
      <c r="CE48" s="309">
        <v>0.58114261974537518</v>
      </c>
      <c r="CF48" s="309">
        <v>1.8479519418093695</v>
      </c>
      <c r="CG48" s="309">
        <v>0.45289321098432572</v>
      </c>
      <c r="CH48" s="309">
        <v>0.45137790731722721</v>
      </c>
      <c r="CI48" s="309">
        <v>0.46081476296757212</v>
      </c>
      <c r="CJ48" s="309">
        <v>8.1691450936809371</v>
      </c>
      <c r="CK48" s="309">
        <v>5.1826276576412864</v>
      </c>
      <c r="CL48" s="309">
        <v>11.643591501028039</v>
      </c>
      <c r="CM48" s="309">
        <v>11.520968497090418</v>
      </c>
      <c r="CN48" s="309">
        <v>12.201430092803895</v>
      </c>
      <c r="CO48" s="309">
        <v>36.520831690137172</v>
      </c>
      <c r="CP48" s="309">
        <v>45.024878633431022</v>
      </c>
      <c r="CQ48" s="309">
        <v>29.861930773243284</v>
      </c>
      <c r="CR48" s="309">
        <v>31.864446568404848</v>
      </c>
      <c r="CS48" s="309">
        <v>20.831758034033143</v>
      </c>
      <c r="CT48" s="309">
        <v>100</v>
      </c>
      <c r="CU48" s="309">
        <v>15.676212323580446</v>
      </c>
      <c r="CV48" s="309">
        <v>81.016893132717968</v>
      </c>
      <c r="CW48" s="309">
        <v>65.266812312466442</v>
      </c>
      <c r="CX48" s="309">
        <v>15.750080820251508</v>
      </c>
      <c r="CY48" s="309">
        <v>100</v>
      </c>
      <c r="CZ48" s="309">
        <v>52.983034484496528</v>
      </c>
      <c r="DA48" s="309">
        <v>47.016965515503458</v>
      </c>
      <c r="DB48" s="309">
        <v>38.325537923418402</v>
      </c>
      <c r="DC48" s="309">
        <v>8.6914275920850486</v>
      </c>
      <c r="DD48" s="309">
        <v>100</v>
      </c>
      <c r="DE48" s="309">
        <v>10.731425569430565</v>
      </c>
      <c r="DF48" s="309">
        <v>84.53008860945485</v>
      </c>
      <c r="DG48" s="309">
        <v>70.956843664738585</v>
      </c>
      <c r="DH48" s="313">
        <v>13.57324494471627</v>
      </c>
      <c r="DI48" s="307">
        <f>Daten_BA!W48</f>
        <v>4.3476877873361435</v>
      </c>
      <c r="DJ48" s="308">
        <f>Daten_BA!X48</f>
        <v>15.270813993192929</v>
      </c>
      <c r="DK48" s="308">
        <f>Daten_BA!Y48</f>
        <v>2.4079540688639018</v>
      </c>
      <c r="DL48" s="308">
        <f>Daten_BA!Z48</f>
        <v>2.4186364865175798</v>
      </c>
      <c r="DM48" s="308">
        <f>Daten_BA!AA48</f>
        <v>2.3633400341004012</v>
      </c>
      <c r="DN48" s="309">
        <v>0.56593355670645595</v>
      </c>
      <c r="DO48" s="309">
        <v>2.1447602180906</v>
      </c>
      <c r="DP48" s="309">
        <v>0.39187947221890079</v>
      </c>
      <c r="DQ48" s="309">
        <v>0.3857205531737356</v>
      </c>
      <c r="DR48" s="309">
        <v>0.42269530987985848</v>
      </c>
      <c r="DS48" s="309">
        <v>8.6820271762862493</v>
      </c>
      <c r="DT48" s="309">
        <v>6.0777162095812587</v>
      </c>
      <c r="DU48" s="309">
        <v>11.894139995395024</v>
      </c>
      <c r="DV48" s="309">
        <v>11.665661261133469</v>
      </c>
      <c r="DW48" s="309">
        <v>12.875209507847416</v>
      </c>
      <c r="DX48" s="309">
        <v>36.671840641573148</v>
      </c>
      <c r="DY48" s="309">
        <v>41.883460859328814</v>
      </c>
      <c r="DZ48" s="309">
        <v>30.31190213925596</v>
      </c>
      <c r="EA48" s="309">
        <v>32.510376413340495</v>
      </c>
      <c r="EB48" s="309">
        <v>20.931297709924944</v>
      </c>
      <c r="EC48" s="309">
        <v>100</v>
      </c>
      <c r="ED48" s="309">
        <v>15.816210805519813</v>
      </c>
      <c r="EE48" s="309">
        <v>80.919491522650148</v>
      </c>
      <c r="EF48" s="309">
        <v>64.864702340785328</v>
      </c>
      <c r="EG48" s="309">
        <v>16.054789181864805</v>
      </c>
      <c r="EH48" s="309">
        <v>100</v>
      </c>
      <c r="EI48" s="309">
        <v>55.911602798120974</v>
      </c>
      <c r="EJ48" s="309">
        <v>44.088397201879019</v>
      </c>
      <c r="EK48" s="309">
        <v>35.879982941068747</v>
      </c>
      <c r="EL48" s="309">
        <v>8.2084142608102741</v>
      </c>
      <c r="EM48" s="309">
        <v>100</v>
      </c>
      <c r="EN48" s="309">
        <v>10.961759315492477</v>
      </c>
      <c r="EO48" s="309">
        <v>84.421391565040608</v>
      </c>
      <c r="EP48" s="309">
        <v>70.359243152224053</v>
      </c>
      <c r="EQ48" s="367">
        <v>14.062148412816541</v>
      </c>
      <c r="ER48" s="320">
        <f>Daten_BA!AB48</f>
        <v>4.0697140972567825</v>
      </c>
      <c r="ES48" s="308">
        <f>Daten_BA!AC48</f>
        <v>14.164716109339516</v>
      </c>
      <c r="ET48" s="308">
        <f>Daten_BA!AD48</f>
        <v>2.2679773773837559</v>
      </c>
      <c r="EU48" s="308">
        <f>Daten_BA!AE48</f>
        <v>2.2655978225769684</v>
      </c>
      <c r="EV48" s="308">
        <f>Daten_BA!AF48</f>
        <v>2.2776720495831078</v>
      </c>
      <c r="EW48" s="309">
        <v>0.55967817347708748</v>
      </c>
      <c r="EX48" s="309">
        <v>2.1712585015504096</v>
      </c>
      <c r="EY48" s="309">
        <v>0.37827393013593202</v>
      </c>
      <c r="EZ48" s="309">
        <v>0.37548770771007906</v>
      </c>
      <c r="FA48" s="309">
        <v>0.39164166938147582</v>
      </c>
      <c r="FB48" s="309">
        <v>8.7592640793457743</v>
      </c>
      <c r="FC48" s="309">
        <v>6.2974687503910429</v>
      </c>
      <c r="FD48" s="309">
        <v>11.759860895030657</v>
      </c>
      <c r="FE48" s="309">
        <v>11.536779664239495</v>
      </c>
      <c r="FF48" s="309">
        <v>12.664866949478979</v>
      </c>
      <c r="FG48" s="309">
        <v>33.796438807828878</v>
      </c>
      <c r="FH48" s="309">
        <v>38.968832435270926</v>
      </c>
      <c r="FI48" s="309">
        <v>27.499923898816814</v>
      </c>
      <c r="FJ48" s="309">
        <v>29.143573001290939</v>
      </c>
      <c r="FK48" s="309">
        <v>20.848056537106185</v>
      </c>
      <c r="FL48" s="309">
        <v>100</v>
      </c>
      <c r="FM48" s="309">
        <v>15.749105710994938</v>
      </c>
      <c r="FN48" s="309">
        <v>80.886195212425633</v>
      </c>
      <c r="FO48" s="309">
        <v>64.258086248648439</v>
      </c>
      <c r="FP48" s="309">
        <v>16.628108963777191</v>
      </c>
      <c r="FQ48" s="309">
        <v>100</v>
      </c>
      <c r="FR48" s="309">
        <v>55.8125711379762</v>
      </c>
      <c r="FS48" s="309">
        <v>44.187428862023808</v>
      </c>
      <c r="FT48" s="309">
        <v>35.538719046057587</v>
      </c>
      <c r="FU48" s="309">
        <v>8.6487098159662263</v>
      </c>
      <c r="FV48" s="309">
        <v>100</v>
      </c>
      <c r="FW48" s="309">
        <v>11.110998712335796</v>
      </c>
      <c r="FX48" s="309">
        <v>84.179649708853276</v>
      </c>
      <c r="FY48" s="309">
        <v>69.660410862660072</v>
      </c>
      <c r="FZ48" s="313">
        <v>14.519238846193202</v>
      </c>
      <c r="GA48" s="443">
        <f>Daten_BA!AG48</f>
        <v>4.7862655494125494</v>
      </c>
      <c r="GB48" s="227">
        <f>Daten_BA!AH48</f>
        <v>16.70195920876461</v>
      </c>
      <c r="GC48" s="227">
        <f>Daten_BA!AI48</f>
        <v>2.6603364304081811</v>
      </c>
      <c r="GD48" s="227">
        <f>Daten_BA!AJ48</f>
        <v>2.7006140001738013</v>
      </c>
      <c r="GE48" s="227">
        <f>Daten_BA!AK48</f>
        <v>2.5023930551861837</v>
      </c>
      <c r="GF48" s="444">
        <v>0.5729337251302018</v>
      </c>
      <c r="GG48" s="444">
        <v>2.2973938820423827</v>
      </c>
      <c r="GH48" s="444">
        <v>0.38187940059134867</v>
      </c>
      <c r="GI48" s="444">
        <v>0.37958587880445166</v>
      </c>
      <c r="GJ48" s="444">
        <v>0.39240321152018787</v>
      </c>
      <c r="GK48" s="444">
        <v>7.4386632949243161</v>
      </c>
      <c r="GL48" s="444">
        <v>5.5403199129256819</v>
      </c>
      <c r="GM48" s="444">
        <v>9.7544115920858196</v>
      </c>
      <c r="GN48" s="444">
        <v>9.4393232487931833</v>
      </c>
      <c r="GO48" s="444">
        <v>11.079429735234216</v>
      </c>
      <c r="GP48" s="444">
        <v>31.341534518290874</v>
      </c>
      <c r="GQ48" s="444">
        <v>35.868282402528713</v>
      </c>
      <c r="GR48" s="444">
        <v>25.932380620425231</v>
      </c>
      <c r="GS48" s="444">
        <v>27.245293864060926</v>
      </c>
      <c r="GT48" s="444">
        <v>20.388349514563107</v>
      </c>
      <c r="GU48" s="444">
        <v>100</v>
      </c>
      <c r="GV48" s="444">
        <v>15.822794711225843</v>
      </c>
      <c r="GW48" s="444">
        <v>80.440867870757643</v>
      </c>
      <c r="GX48" s="444">
        <v>63.375396636310441</v>
      </c>
      <c r="GY48" s="444">
        <v>17.065471234447198</v>
      </c>
      <c r="GZ48" s="444">
        <v>100</v>
      </c>
      <c r="HA48" s="444">
        <v>55.516072524953486</v>
      </c>
      <c r="HB48" s="444">
        <v>44.483927475046521</v>
      </c>
      <c r="HC48" s="444">
        <v>35.94316439066835</v>
      </c>
      <c r="HD48" s="444">
        <v>8.540763084378165</v>
      </c>
      <c r="HE48" s="444">
        <v>100</v>
      </c>
      <c r="HF48" s="444">
        <v>11.015001768178557</v>
      </c>
      <c r="HG48" s="444">
        <v>83.763551504970593</v>
      </c>
      <c r="HH48" s="444">
        <v>68.774978251453476</v>
      </c>
      <c r="HI48" s="445">
        <v>14.988573253517117</v>
      </c>
      <c r="HJ48" s="443">
        <f>Daten_BA!AL48</f>
        <v>4.4583298741873927</v>
      </c>
      <c r="HK48" s="227">
        <f>Daten_BA!AM48</f>
        <v>16.207263505836945</v>
      </c>
      <c r="HL48" s="227">
        <f>Daten_BA!AN48</f>
        <v>2.3549875092974566</v>
      </c>
      <c r="HM48" s="227">
        <f>Daten_BA!AO48</f>
        <v>2.3859432695169991</v>
      </c>
      <c r="HN48" s="227">
        <f>Daten_BA!AP48</f>
        <v>2.2385014498920341</v>
      </c>
      <c r="HO48" s="444">
        <v>0.45539548675467173</v>
      </c>
      <c r="HP48" s="444">
        <v>1.778973240075796</v>
      </c>
      <c r="HQ48" s="444">
        <v>0.30231257963568503</v>
      </c>
      <c r="HR48" s="444">
        <v>0.29016963195509771</v>
      </c>
      <c r="HS48" s="444">
        <v>0.35559368774152394</v>
      </c>
      <c r="HT48" s="444">
        <v>7.7530942364708588</v>
      </c>
      <c r="HU48" s="444">
        <v>5.4343871064403828</v>
      </c>
      <c r="HV48" s="444">
        <v>10.835979744227963</v>
      </c>
      <c r="HW48" s="444">
        <v>10.324815628292351</v>
      </c>
      <c r="HX48" s="444">
        <v>12.894642215030563</v>
      </c>
      <c r="HY48" s="444">
        <v>40.482070532450962</v>
      </c>
      <c r="HZ48" s="444">
        <v>45.033771005564596</v>
      </c>
      <c r="IA48" s="444">
        <v>34.467259168453218</v>
      </c>
      <c r="IB48" s="444">
        <v>36.166137681952499</v>
      </c>
      <c r="IC48" s="444">
        <v>27.66951317421502</v>
      </c>
      <c r="ID48" s="444">
        <v>100</v>
      </c>
      <c r="IE48" s="444">
        <v>15.94695484322137</v>
      </c>
      <c r="IF48" s="444">
        <v>80.577397565867543</v>
      </c>
      <c r="IG48" s="444">
        <v>63.035130842189126</v>
      </c>
      <c r="IH48" s="444">
        <v>17.542266723678416</v>
      </c>
      <c r="II48" s="444">
        <v>100</v>
      </c>
      <c r="IJ48" s="444">
        <v>58.487557456109762</v>
      </c>
      <c r="IK48" s="444">
        <v>41.512442543890238</v>
      </c>
      <c r="IL48" s="444">
        <v>33.221318353190846</v>
      </c>
      <c r="IM48" s="444">
        <v>8.2911241906993869</v>
      </c>
      <c r="IN48" s="444">
        <v>100</v>
      </c>
      <c r="IO48" s="444">
        <v>11.341531844773394</v>
      </c>
      <c r="IP48" s="444">
        <v>83.897491307549771</v>
      </c>
      <c r="IQ48" s="444">
        <v>68.325805400369006</v>
      </c>
      <c r="IR48" s="445">
        <v>15.571685907180777</v>
      </c>
      <c r="IS48" s="443">
        <f>Daten_BA!AQ48</f>
        <v>4.132401294098293</v>
      </c>
      <c r="IT48" s="227">
        <f>Daten_BA!AR48</f>
        <v>15.52488519827282</v>
      </c>
      <c r="IU48" s="227">
        <f>Daten_BA!AS48</f>
        <v>2.0651334653071989</v>
      </c>
      <c r="IV48" s="227">
        <f>Daten_BA!AT48</f>
        <v>2.0558705484007982</v>
      </c>
      <c r="IW48" s="227">
        <f>Daten_BA!AU48</f>
        <v>2.098783466104976</v>
      </c>
      <c r="IX48" s="444" t="s">
        <v>821</v>
      </c>
      <c r="IY48" s="444" t="s">
        <v>821</v>
      </c>
      <c r="IZ48" s="444" t="s">
        <v>821</v>
      </c>
      <c r="JA48" s="444" t="s">
        <v>821</v>
      </c>
      <c r="JB48" s="444" t="s">
        <v>821</v>
      </c>
      <c r="JC48" s="444" t="s">
        <v>821</v>
      </c>
      <c r="JD48" s="444" t="s">
        <v>821</v>
      </c>
      <c r="JE48" s="444" t="s">
        <v>821</v>
      </c>
      <c r="JF48" s="444" t="s">
        <v>821</v>
      </c>
      <c r="JG48" s="444" t="s">
        <v>821</v>
      </c>
      <c r="JH48" s="444" t="s">
        <v>821</v>
      </c>
      <c r="JI48" s="444" t="s">
        <v>821</v>
      </c>
      <c r="JJ48" s="444" t="s">
        <v>821</v>
      </c>
      <c r="JK48" s="444" t="s">
        <v>821</v>
      </c>
      <c r="JL48" s="444" t="s">
        <v>821</v>
      </c>
      <c r="JM48" s="444" t="s">
        <v>821</v>
      </c>
      <c r="JN48" s="444" t="s">
        <v>821</v>
      </c>
      <c r="JO48" s="444" t="s">
        <v>821</v>
      </c>
      <c r="JP48" s="444" t="s">
        <v>821</v>
      </c>
      <c r="JQ48" s="444" t="s">
        <v>821</v>
      </c>
      <c r="JR48" s="444" t="s">
        <v>821</v>
      </c>
      <c r="JS48" s="444" t="s">
        <v>821</v>
      </c>
      <c r="JT48" s="444" t="s">
        <v>821</v>
      </c>
      <c r="JU48" s="444" t="s">
        <v>821</v>
      </c>
      <c r="JV48" s="444" t="s">
        <v>821</v>
      </c>
      <c r="JW48" s="444" t="s">
        <v>821</v>
      </c>
      <c r="JX48" s="444" t="s">
        <v>821</v>
      </c>
      <c r="JY48" s="444" t="s">
        <v>821</v>
      </c>
      <c r="JZ48" s="444" t="s">
        <v>821</v>
      </c>
      <c r="KA48" s="445" t="s">
        <v>821</v>
      </c>
    </row>
    <row r="49" spans="1:287" s="1" customFormat="1" ht="12.65" customHeight="1" x14ac:dyDescent="0.2">
      <c r="A49" s="220"/>
      <c r="B49" s="219"/>
      <c r="C49" s="273"/>
      <c r="D49" s="276"/>
      <c r="E49" s="3" t="str">
        <f>Daten_BA!E49</f>
        <v>267</v>
      </c>
      <c r="F49" s="229" t="str">
        <f>Daten_BA!F49</f>
        <v>AA Stade</v>
      </c>
      <c r="G49" s="246"/>
      <c r="H49" s="320">
        <f>Daten_BA!H49</f>
        <v>5.4575005463211488</v>
      </c>
      <c r="I49" s="308">
        <f>Daten_BA!I49</f>
        <v>19.622882047922747</v>
      </c>
      <c r="J49" s="308">
        <f>Daten_BA!J49</f>
        <v>3.3041480167436883</v>
      </c>
      <c r="K49" s="308">
        <f>Daten_BA!K49</f>
        <v>3.5381305625561237</v>
      </c>
      <c r="L49" s="308">
        <f>Daten_BA!L49</f>
        <v>1.9500005786672079</v>
      </c>
      <c r="M49" s="308">
        <v>0.62594812910652697</v>
      </c>
      <c r="N49" s="308">
        <v>2.4356949073376493</v>
      </c>
      <c r="O49" s="308">
        <v>0.48184822425176682</v>
      </c>
      <c r="P49" s="308">
        <v>0.49380409203397024</v>
      </c>
      <c r="Q49" s="308">
        <v>0.38167210134288831</v>
      </c>
      <c r="R49" s="308">
        <v>7.7138511187165344</v>
      </c>
      <c r="S49" s="308">
        <v>5.0618637101363522</v>
      </c>
      <c r="T49" s="308">
        <v>10.486706102772411</v>
      </c>
      <c r="U49" s="308">
        <v>10.442738943050081</v>
      </c>
      <c r="V49" s="308">
        <v>10.950413223139964</v>
      </c>
      <c r="W49" s="308">
        <v>37.969038211553745</v>
      </c>
      <c r="X49" s="308">
        <v>43.118158825442357</v>
      </c>
      <c r="Y49" s="308">
        <v>32.814759306363825</v>
      </c>
      <c r="Z49" s="308">
        <v>33.452014889140791</v>
      </c>
      <c r="AA49" s="308">
        <v>26.125470209930835</v>
      </c>
      <c r="AB49" s="308">
        <v>100</v>
      </c>
      <c r="AC49" s="308">
        <v>13.770577310069063</v>
      </c>
      <c r="AD49" s="308">
        <v>82.398044347624761</v>
      </c>
      <c r="AE49" s="308">
        <v>70.113482848024319</v>
      </c>
      <c r="AF49" s="308">
        <v>12.284561499600441</v>
      </c>
      <c r="AG49" s="308">
        <v>100</v>
      </c>
      <c r="AH49" s="308">
        <v>50.485999778657323</v>
      </c>
      <c r="AI49" s="308">
        <v>49.514000221342677</v>
      </c>
      <c r="AJ49" s="308">
        <v>45.154753861693088</v>
      </c>
      <c r="AK49" s="308">
        <v>4.3592463596495907</v>
      </c>
      <c r="AL49" s="308">
        <v>100</v>
      </c>
      <c r="AM49" s="308">
        <v>8.7554525157246204</v>
      </c>
      <c r="AN49" s="308">
        <v>85.647720027919789</v>
      </c>
      <c r="AO49" s="308">
        <v>76.515689015271136</v>
      </c>
      <c r="AP49" s="337">
        <v>9.1320310126486604</v>
      </c>
      <c r="AQ49" s="320">
        <f>Daten_BA!M49</f>
        <v>5.364948490286289</v>
      </c>
      <c r="AR49" s="308">
        <f>Daten_BA!N49</f>
        <v>20.06231063977058</v>
      </c>
      <c r="AS49" s="308">
        <f>Daten_BA!O49</f>
        <v>3.1505904533217284</v>
      </c>
      <c r="AT49" s="308">
        <f>Daten_BA!P49</f>
        <v>3.3442779534785751</v>
      </c>
      <c r="AU49" s="308">
        <f>Daten_BA!Q49</f>
        <v>2.0400357321621834</v>
      </c>
      <c r="AV49" s="308">
        <v>0.58975321836756311</v>
      </c>
      <c r="AW49" s="308">
        <v>2.0951857878631013</v>
      </c>
      <c r="AX49" s="308">
        <v>0.46819280534071445</v>
      </c>
      <c r="AY49" s="308">
        <v>0.4780572716928933</v>
      </c>
      <c r="AZ49" s="308">
        <v>0.38756967906560086</v>
      </c>
      <c r="BA49" s="308">
        <v>7.3550658967918698</v>
      </c>
      <c r="BB49" s="308">
        <v>4.6549607839057785</v>
      </c>
      <c r="BC49" s="308">
        <v>10.360805840454489</v>
      </c>
      <c r="BD49" s="308">
        <v>10.240941650591706</v>
      </c>
      <c r="BE49" s="308">
        <v>11.49465364946697</v>
      </c>
      <c r="BF49" s="308">
        <v>39.000644209388327</v>
      </c>
      <c r="BG49" s="308">
        <v>45.571144382787097</v>
      </c>
      <c r="BH49" s="308">
        <v>33.765448683502605</v>
      </c>
      <c r="BI49" s="308">
        <v>34.758642900495893</v>
      </c>
      <c r="BJ49" s="308">
        <v>24.438757706174194</v>
      </c>
      <c r="BK49" s="308">
        <v>100</v>
      </c>
      <c r="BL49" s="308">
        <v>14.067655675155807</v>
      </c>
      <c r="BM49" s="308">
        <v>82.383848137865328</v>
      </c>
      <c r="BN49" s="308">
        <v>69.785452096797528</v>
      </c>
      <c r="BO49" s="308">
        <v>12.598396041067788</v>
      </c>
      <c r="BP49" s="308">
        <v>100</v>
      </c>
      <c r="BQ49" s="308">
        <v>52.206475655634662</v>
      </c>
      <c r="BR49" s="308">
        <v>47.793524344365338</v>
      </c>
      <c r="BS49" s="308">
        <v>43.322165238299334</v>
      </c>
      <c r="BT49" s="308">
        <v>4.4713591060659974</v>
      </c>
      <c r="BU49" s="308">
        <v>100</v>
      </c>
      <c r="BV49" s="308">
        <v>8.9570353350240168</v>
      </c>
      <c r="BW49" s="308">
        <v>85.880577921665463</v>
      </c>
      <c r="BX49" s="308">
        <v>76.51834331450415</v>
      </c>
      <c r="BY49" s="312">
        <v>9.3622346071613247</v>
      </c>
      <c r="BZ49" s="320">
        <f>Daten_BA!R49</f>
        <v>5.163672407762455</v>
      </c>
      <c r="CA49" s="308">
        <f>Daten_BA!S49</f>
        <v>19.207521844999182</v>
      </c>
      <c r="CB49" s="308">
        <f>Daten_BA!T49</f>
        <v>3.0107711890508533</v>
      </c>
      <c r="CC49" s="308">
        <f>Daten_BA!U49</f>
        <v>3.1971768233621165</v>
      </c>
      <c r="CD49" s="308">
        <f>Daten_BA!V49</f>
        <v>1.9680120980766791</v>
      </c>
      <c r="CE49" s="309">
        <v>0.55534185227578359</v>
      </c>
      <c r="CF49" s="309">
        <v>1.853233005282962</v>
      </c>
      <c r="CG49" s="309">
        <v>0.45043686940411043</v>
      </c>
      <c r="CH49" s="309">
        <v>0.45861877395111572</v>
      </c>
      <c r="CI49" s="309">
        <v>0.38543129450954894</v>
      </c>
      <c r="CJ49" s="309">
        <v>7.301767177327072</v>
      </c>
      <c r="CK49" s="309">
        <v>4.5876404494382435</v>
      </c>
      <c r="CL49" s="309">
        <v>10.436200570729669</v>
      </c>
      <c r="CM49" s="309">
        <v>10.264054514480463</v>
      </c>
      <c r="CN49" s="309">
        <v>12.000967819984321</v>
      </c>
      <c r="CO49" s="309">
        <v>38.392273657372655</v>
      </c>
      <c r="CP49" s="309">
        <v>47.301028815749113</v>
      </c>
      <c r="CQ49" s="309">
        <v>33.299619515486206</v>
      </c>
      <c r="CR49" s="309">
        <v>34.147188924081298</v>
      </c>
      <c r="CS49" s="309">
        <v>25.586768819175482</v>
      </c>
      <c r="CT49" s="309">
        <v>100</v>
      </c>
      <c r="CU49" s="309">
        <v>13.933847276365682</v>
      </c>
      <c r="CV49" s="309">
        <v>82.525739757349825</v>
      </c>
      <c r="CW49" s="309">
        <v>69.862957733458089</v>
      </c>
      <c r="CX49" s="309">
        <v>12.662782023891733</v>
      </c>
      <c r="CY49" s="309">
        <v>100</v>
      </c>
      <c r="CZ49" s="309">
        <v>51.92970077546952</v>
      </c>
      <c r="DA49" s="309">
        <v>48.07029922453048</v>
      </c>
      <c r="DB49" s="309">
        <v>43.26642658644456</v>
      </c>
      <c r="DC49" s="309">
        <v>4.8038726380859131</v>
      </c>
      <c r="DD49" s="309">
        <v>100</v>
      </c>
      <c r="DE49" s="309">
        <v>9.111549719006435</v>
      </c>
      <c r="DF49" s="309">
        <v>85.801947363161958</v>
      </c>
      <c r="DG49" s="309">
        <v>76.209823838357764</v>
      </c>
      <c r="DH49" s="313">
        <v>9.592123524804208</v>
      </c>
      <c r="DI49" s="307">
        <f>Daten_BA!W49</f>
        <v>4.8508996950463565</v>
      </c>
      <c r="DJ49" s="308">
        <f>Daten_BA!X49</f>
        <v>19.44241795065253</v>
      </c>
      <c r="DK49" s="308">
        <f>Daten_BA!Y49</f>
        <v>2.5863939465906181</v>
      </c>
      <c r="DL49" s="308">
        <f>Daten_BA!Z49</f>
        <v>2.7354062496749152</v>
      </c>
      <c r="DM49" s="308">
        <f>Daten_BA!AA49</f>
        <v>1.7631834595042941</v>
      </c>
      <c r="DN49" s="309">
        <v>0.54972203169283707</v>
      </c>
      <c r="DO49" s="309">
        <v>2.2452172766958749</v>
      </c>
      <c r="DP49" s="309">
        <v>0.39934351036930144</v>
      </c>
      <c r="DQ49" s="309">
        <v>0.40588089749803108</v>
      </c>
      <c r="DR49" s="309">
        <v>0.34912095383843639</v>
      </c>
      <c r="DS49" s="309">
        <v>7.7944154889673269</v>
      </c>
      <c r="DT49" s="309">
        <v>5.1932062447648706</v>
      </c>
      <c r="DU49" s="309">
        <v>11.136631935533426</v>
      </c>
      <c r="DV49" s="309">
        <v>11.097112259653304</v>
      </c>
      <c r="DW49" s="309">
        <v>11.478045763758345</v>
      </c>
      <c r="DX49" s="309">
        <v>37.481054950503726</v>
      </c>
      <c r="DY49" s="309">
        <v>41.807045960721538</v>
      </c>
      <c r="DZ49" s="309">
        <v>32.215241314361016</v>
      </c>
      <c r="EA49" s="309">
        <v>33.394323584497137</v>
      </c>
      <c r="EB49" s="309">
        <v>22.115265950895537</v>
      </c>
      <c r="EC49" s="309">
        <v>100</v>
      </c>
      <c r="ED49" s="309">
        <v>14.064290325537343</v>
      </c>
      <c r="EE49" s="309">
        <v>82.469816019384027</v>
      </c>
      <c r="EF49" s="309">
        <v>69.673415712001841</v>
      </c>
      <c r="EG49" s="309">
        <v>12.79640030738218</v>
      </c>
      <c r="EH49" s="309">
        <v>100</v>
      </c>
      <c r="EI49" s="309">
        <v>56.694094907486459</v>
      </c>
      <c r="EJ49" s="309">
        <v>43.305905092513534</v>
      </c>
      <c r="EK49" s="309">
        <v>38.739799784215165</v>
      </c>
      <c r="EL49" s="309">
        <v>4.5661053082983765</v>
      </c>
      <c r="EM49" s="309">
        <v>100</v>
      </c>
      <c r="EN49" s="309">
        <v>9.2114732753649928</v>
      </c>
      <c r="EO49" s="309">
        <v>85.867037618568176</v>
      </c>
      <c r="EP49" s="309">
        <v>75.977209857703471</v>
      </c>
      <c r="EQ49" s="367">
        <v>9.8898277608647245</v>
      </c>
      <c r="ER49" s="320">
        <f>Daten_BA!AB49</f>
        <v>4.6522395884110832</v>
      </c>
      <c r="ES49" s="308">
        <f>Daten_BA!AC49</f>
        <v>18.784108420375947</v>
      </c>
      <c r="ET49" s="308">
        <f>Daten_BA!AD49</f>
        <v>2.4470315825977642</v>
      </c>
      <c r="EU49" s="308">
        <f>Daten_BA!AE49</f>
        <v>2.574735003649343</v>
      </c>
      <c r="EV49" s="308">
        <f>Daten_BA!AF49</f>
        <v>1.7486696544209106</v>
      </c>
      <c r="EW49" s="309">
        <v>0.54092004516186254</v>
      </c>
      <c r="EX49" s="309">
        <v>2.3208973234794024</v>
      </c>
      <c r="EY49" s="309">
        <v>0.37720885743892685</v>
      </c>
      <c r="EZ49" s="309">
        <v>0.3808294675305936</v>
      </c>
      <c r="FA49" s="309">
        <v>0.35038855468877239</v>
      </c>
      <c r="FB49" s="309">
        <v>7.7194840872581478</v>
      </c>
      <c r="FC49" s="309">
        <v>5.3218679829054514</v>
      </c>
      <c r="FD49" s="309">
        <v>10.883142460172932</v>
      </c>
      <c r="FE49" s="309">
        <v>10.700424499696719</v>
      </c>
      <c r="FF49" s="309">
        <v>12.357763367185237</v>
      </c>
      <c r="FG49" s="309">
        <v>35.063823842701481</v>
      </c>
      <c r="FH49" s="309">
        <v>39.39472296060304</v>
      </c>
      <c r="FI49" s="309">
        <v>29.601079986500011</v>
      </c>
      <c r="FJ49" s="309">
        <v>30.666140513302704</v>
      </c>
      <c r="FK49" s="309">
        <v>21.030776746459257</v>
      </c>
      <c r="FL49" s="309">
        <v>100</v>
      </c>
      <c r="FM49" s="309">
        <v>14.048113632020115</v>
      </c>
      <c r="FN49" s="309">
        <v>82.520343577093797</v>
      </c>
      <c r="FO49" s="309">
        <v>69.323592575449041</v>
      </c>
      <c r="FP49" s="309">
        <v>13.196751001644735</v>
      </c>
      <c r="FQ49" s="309">
        <v>100</v>
      </c>
      <c r="FR49" s="309">
        <v>57.136347037904557</v>
      </c>
      <c r="FS49" s="309">
        <v>42.863652962095443</v>
      </c>
      <c r="FT49" s="309">
        <v>37.949786498568677</v>
      </c>
      <c r="FU49" s="309">
        <v>4.9138664635267677</v>
      </c>
      <c r="FV49" s="309">
        <v>100</v>
      </c>
      <c r="FW49" s="309">
        <v>9.3592597658036869</v>
      </c>
      <c r="FX49" s="309">
        <v>85.81485545106797</v>
      </c>
      <c r="FY49" s="309">
        <v>75.608126984167427</v>
      </c>
      <c r="FZ49" s="313">
        <v>10.206728466900541</v>
      </c>
      <c r="GA49" s="443">
        <f>Daten_BA!AG49</f>
        <v>5.2989334378538162</v>
      </c>
      <c r="GB49" s="227">
        <f>Daten_BA!AH49</f>
        <v>20.919890424370006</v>
      </c>
      <c r="GC49" s="227">
        <f>Daten_BA!AI49</f>
        <v>2.85922416462448</v>
      </c>
      <c r="GD49" s="227">
        <f>Daten_BA!AJ49</f>
        <v>2.9987396301022851</v>
      </c>
      <c r="GE49" s="227">
        <f>Daten_BA!AK49</f>
        <v>2.1176690961848617</v>
      </c>
      <c r="GF49" s="444">
        <v>0.56352236814750678</v>
      </c>
      <c r="GG49" s="444">
        <v>2.441162730628176</v>
      </c>
      <c r="GH49" s="444">
        <v>0.39478155503645596</v>
      </c>
      <c r="GI49" s="444">
        <v>0.39949413449694543</v>
      </c>
      <c r="GJ49" s="444">
        <v>0.36118200844415782</v>
      </c>
      <c r="GK49" s="444">
        <v>6.5428180265917204</v>
      </c>
      <c r="GL49" s="444">
        <v>4.5891458497473989</v>
      </c>
      <c r="GM49" s="444">
        <v>9.0138486761781831</v>
      </c>
      <c r="GN49" s="444">
        <v>8.9684859015875524</v>
      </c>
      <c r="GO49" s="444">
        <v>9.3572496263079223</v>
      </c>
      <c r="GP49" s="444">
        <v>33.072492230444169</v>
      </c>
      <c r="GQ49" s="444">
        <v>37.798814831122243</v>
      </c>
      <c r="GR49" s="444">
        <v>27.297584861624141</v>
      </c>
      <c r="GS49" s="444">
        <v>28.266448903406882</v>
      </c>
      <c r="GT49" s="444">
        <v>20.011697046491083</v>
      </c>
      <c r="GU49" s="444">
        <v>100</v>
      </c>
      <c r="GV49" s="444">
        <v>14.023067969955088</v>
      </c>
      <c r="GW49" s="444">
        <v>82.25827166536051</v>
      </c>
      <c r="GX49" s="444">
        <v>68.646204849403475</v>
      </c>
      <c r="GY49" s="444">
        <v>13.612066815957032</v>
      </c>
      <c r="GZ49" s="444">
        <v>100</v>
      </c>
      <c r="HA49" s="444">
        <v>55.804305666209295</v>
      </c>
      <c r="HB49" s="444">
        <v>44.195694333790712</v>
      </c>
      <c r="HC49" s="444">
        <v>38.868007580741263</v>
      </c>
      <c r="HD49" s="444">
        <v>5.3276867530494432</v>
      </c>
      <c r="HE49" s="444">
        <v>100</v>
      </c>
      <c r="HF49" s="444">
        <v>9.2521698102457801</v>
      </c>
      <c r="HG49" s="444">
        <v>85.53131286343249</v>
      </c>
      <c r="HH49" s="444">
        <v>75.010541771962963</v>
      </c>
      <c r="HI49" s="445">
        <v>10.520771091469516</v>
      </c>
      <c r="HJ49" s="443">
        <f>Daten_BA!AL49</f>
        <v>5.2054652054277577</v>
      </c>
      <c r="HK49" s="227">
        <f>Daten_BA!AM49</f>
        <v>20.493548889751004</v>
      </c>
      <c r="HL49" s="227">
        <f>Daten_BA!AN49</f>
        <v>2.8294609030371225</v>
      </c>
      <c r="HM49" s="227">
        <f>Daten_BA!AO49</f>
        <v>2.9908795377114528</v>
      </c>
      <c r="HN49" s="227">
        <f>Daten_BA!AP49</f>
        <v>2.0043707033083411</v>
      </c>
      <c r="HO49" s="444">
        <v>0.4868149503599018</v>
      </c>
      <c r="HP49" s="444">
        <v>2.0568197314711094</v>
      </c>
      <c r="HQ49" s="444">
        <v>0.34339761427543347</v>
      </c>
      <c r="HR49" s="444">
        <v>0.34743328278313901</v>
      </c>
      <c r="HS49" s="444">
        <v>0.31592674248211033</v>
      </c>
      <c r="HT49" s="444">
        <v>6.6619372165496831</v>
      </c>
      <c r="HU49" s="444">
        <v>4.5800820975555965</v>
      </c>
      <c r="HV49" s="444">
        <v>9.2503442703176404</v>
      </c>
      <c r="HW49" s="444">
        <v>9.0978160090656708</v>
      </c>
      <c r="HX49" s="444">
        <v>10.410341788267147</v>
      </c>
      <c r="HY49" s="444">
        <v>41.434501845018204</v>
      </c>
      <c r="HZ49" s="444">
        <v>47.433059688249166</v>
      </c>
      <c r="IA49" s="444">
        <v>34.195534849392651</v>
      </c>
      <c r="IB49" s="444">
        <v>34.782268374774077</v>
      </c>
      <c r="IC49" s="444">
        <v>29.725700655933213</v>
      </c>
      <c r="ID49" s="444">
        <v>100</v>
      </c>
      <c r="IE49" s="444">
        <v>14.029539575883575</v>
      </c>
      <c r="IF49" s="444">
        <v>82.450115309362403</v>
      </c>
      <c r="IG49" s="444">
        <v>68.54195949834029</v>
      </c>
      <c r="IH49" s="444">
        <v>13.908155811022125</v>
      </c>
      <c r="II49" s="444">
        <v>100</v>
      </c>
      <c r="IJ49" s="444">
        <v>55.724520193871918</v>
      </c>
      <c r="IK49" s="444">
        <v>44.275479806128089</v>
      </c>
      <c r="IL49" s="444">
        <v>39.179052099348702</v>
      </c>
      <c r="IM49" s="444">
        <v>5.0964277067793882</v>
      </c>
      <c r="IN49" s="444">
        <v>100</v>
      </c>
      <c r="IO49" s="444">
        <v>9.3463440074267119</v>
      </c>
      <c r="IP49" s="444">
        <v>85.783211763290225</v>
      </c>
      <c r="IQ49" s="444">
        <v>74.795251711337201</v>
      </c>
      <c r="IR49" s="445">
        <v>10.987960051953012</v>
      </c>
      <c r="IS49" s="443">
        <f>Daten_BA!AQ49</f>
        <v>4.6910875847330953</v>
      </c>
      <c r="IT49" s="227">
        <f>Daten_BA!AR49</f>
        <v>19.224140058157541</v>
      </c>
      <c r="IU49" s="227">
        <f>Daten_BA!AS49</f>
        <v>2.4208538627015472</v>
      </c>
      <c r="IV49" s="227">
        <f>Daten_BA!AT49</f>
        <v>2.529758223360262</v>
      </c>
      <c r="IW49" s="227">
        <f>Daten_BA!AU49</f>
        <v>1.8800331782043223</v>
      </c>
      <c r="IX49" s="444" t="s">
        <v>821</v>
      </c>
      <c r="IY49" s="444" t="s">
        <v>821</v>
      </c>
      <c r="IZ49" s="444" t="s">
        <v>821</v>
      </c>
      <c r="JA49" s="444" t="s">
        <v>821</v>
      </c>
      <c r="JB49" s="444" t="s">
        <v>821</v>
      </c>
      <c r="JC49" s="444" t="s">
        <v>821</v>
      </c>
      <c r="JD49" s="444" t="s">
        <v>821</v>
      </c>
      <c r="JE49" s="444" t="s">
        <v>821</v>
      </c>
      <c r="JF49" s="444" t="s">
        <v>821</v>
      </c>
      <c r="JG49" s="444" t="s">
        <v>821</v>
      </c>
      <c r="JH49" s="444" t="s">
        <v>821</v>
      </c>
      <c r="JI49" s="444" t="s">
        <v>821</v>
      </c>
      <c r="JJ49" s="444" t="s">
        <v>821</v>
      </c>
      <c r="JK49" s="444" t="s">
        <v>821</v>
      </c>
      <c r="JL49" s="444" t="s">
        <v>821</v>
      </c>
      <c r="JM49" s="444" t="s">
        <v>821</v>
      </c>
      <c r="JN49" s="444" t="s">
        <v>821</v>
      </c>
      <c r="JO49" s="444" t="s">
        <v>821</v>
      </c>
      <c r="JP49" s="444" t="s">
        <v>821</v>
      </c>
      <c r="JQ49" s="444" t="s">
        <v>821</v>
      </c>
      <c r="JR49" s="444" t="s">
        <v>821</v>
      </c>
      <c r="JS49" s="444" t="s">
        <v>821</v>
      </c>
      <c r="JT49" s="444" t="s">
        <v>821</v>
      </c>
      <c r="JU49" s="444" t="s">
        <v>821</v>
      </c>
      <c r="JV49" s="444" t="s">
        <v>821</v>
      </c>
      <c r="JW49" s="444" t="s">
        <v>821</v>
      </c>
      <c r="JX49" s="444" t="s">
        <v>821</v>
      </c>
      <c r="JY49" s="444" t="s">
        <v>821</v>
      </c>
      <c r="JZ49" s="444" t="s">
        <v>821</v>
      </c>
      <c r="KA49" s="445" t="s">
        <v>821</v>
      </c>
    </row>
    <row r="50" spans="1:287" s="1" customFormat="1" ht="12.65" customHeight="1" x14ac:dyDescent="0.2">
      <c r="A50" s="220"/>
      <c r="B50" s="219"/>
      <c r="C50" s="273"/>
      <c r="D50" s="276"/>
      <c r="E50" s="3" t="str">
        <f>Daten_BA!E50</f>
        <v>274</v>
      </c>
      <c r="F50" s="229" t="str">
        <f>Daten_BA!F50</f>
        <v>AA Vechta</v>
      </c>
      <c r="G50" s="246"/>
      <c r="H50" s="320">
        <f>Daten_BA!H50</f>
        <v>4.6264006366136794</v>
      </c>
      <c r="I50" s="308">
        <f>Daten_BA!I50</f>
        <v>14.599022094323351</v>
      </c>
      <c r="J50" s="308">
        <f>Daten_BA!J50</f>
        <v>2.4944828879168708</v>
      </c>
      <c r="K50" s="308">
        <f>Daten_BA!K50</f>
        <v>2.6130145242059206</v>
      </c>
      <c r="L50" s="308">
        <f>Daten_BA!L50</f>
        <v>1.7138477901603764</v>
      </c>
      <c r="M50" s="308">
        <v>0.68794432929954763</v>
      </c>
      <c r="N50" s="308">
        <v>2.4296532090701088</v>
      </c>
      <c r="O50" s="308">
        <v>0.46435510423745657</v>
      </c>
      <c r="P50" s="308">
        <v>0.46942567232635313</v>
      </c>
      <c r="Q50" s="308">
        <v>0.41287396078350097</v>
      </c>
      <c r="R50" s="308">
        <v>9.4528872200897762</v>
      </c>
      <c r="S50" s="308">
        <v>6.5630365688816958</v>
      </c>
      <c r="T50" s="308">
        <v>13.450336446720495</v>
      </c>
      <c r="U50" s="308">
        <v>13.212499654629056</v>
      </c>
      <c r="V50" s="308">
        <v>15.818431911965247</v>
      </c>
      <c r="W50" s="308">
        <v>32.315671226548112</v>
      </c>
      <c r="X50" s="308">
        <v>36.251942590729406</v>
      </c>
      <c r="Y50" s="308">
        <v>26.64709306740108</v>
      </c>
      <c r="Z50" s="308">
        <v>27.422766490396576</v>
      </c>
      <c r="AA50" s="308">
        <v>18.860016764459349</v>
      </c>
      <c r="AB50" s="308">
        <v>100</v>
      </c>
      <c r="AC50" s="308">
        <v>18.289152192900648</v>
      </c>
      <c r="AD50" s="308">
        <v>77.495102347335475</v>
      </c>
      <c r="AE50" s="308">
        <v>67.227296676151965</v>
      </c>
      <c r="AF50" s="308">
        <v>10.267805671183503</v>
      </c>
      <c r="AG50" s="308">
        <v>100</v>
      </c>
      <c r="AH50" s="308">
        <v>59.106675531771238</v>
      </c>
      <c r="AI50" s="308">
        <v>40.893324468228762</v>
      </c>
      <c r="AJ50" s="308">
        <v>36.974489848605515</v>
      </c>
      <c r="AK50" s="308">
        <v>3.918834619623246</v>
      </c>
      <c r="AL50" s="308">
        <v>100</v>
      </c>
      <c r="AM50" s="308">
        <v>12.841251489451089</v>
      </c>
      <c r="AN50" s="308">
        <v>80.960981578677547</v>
      </c>
      <c r="AO50" s="308">
        <v>73.701817206127686</v>
      </c>
      <c r="AP50" s="337">
        <v>7.2591643725498551</v>
      </c>
      <c r="AQ50" s="320">
        <f>Daten_BA!M50</f>
        <v>4.7105076226811251</v>
      </c>
      <c r="AR50" s="308">
        <f>Daten_BA!N50</f>
        <v>15.164789472826524</v>
      </c>
      <c r="AS50" s="308">
        <f>Daten_BA!O50</f>
        <v>2.4997342286031512</v>
      </c>
      <c r="AT50" s="308">
        <f>Daten_BA!P50</f>
        <v>2.5949084999209391</v>
      </c>
      <c r="AU50" s="308">
        <f>Daten_BA!Q50</f>
        <v>1.8753916339523029</v>
      </c>
      <c r="AV50" s="308">
        <v>0.68557008262384012</v>
      </c>
      <c r="AW50" s="308">
        <v>2.266895269754468</v>
      </c>
      <c r="AX50" s="308">
        <v>0.47461470572411546</v>
      </c>
      <c r="AY50" s="308">
        <v>0.47942496208752761</v>
      </c>
      <c r="AZ50" s="308">
        <v>0.4274222503052244</v>
      </c>
      <c r="BA50" s="308">
        <v>8.942442151248839</v>
      </c>
      <c r="BB50" s="308">
        <v>6.2913236458736215</v>
      </c>
      <c r="BC50" s="308">
        <v>13.134146664196544</v>
      </c>
      <c r="BD50" s="308">
        <v>13.153807835438064</v>
      </c>
      <c r="BE50" s="308">
        <v>12.950819672131148</v>
      </c>
      <c r="BF50" s="308">
        <v>30.468892353166115</v>
      </c>
      <c r="BG50" s="308">
        <v>36.512019542164353</v>
      </c>
      <c r="BH50" s="308">
        <v>26.469262783976326</v>
      </c>
      <c r="BI50" s="308">
        <v>27.805882352939342</v>
      </c>
      <c r="BJ50" s="308">
        <v>14.26269137792103</v>
      </c>
      <c r="BK50" s="308">
        <v>100</v>
      </c>
      <c r="BL50" s="308">
        <v>18.835687648776332</v>
      </c>
      <c r="BM50" s="308">
        <v>77.486831969893473</v>
      </c>
      <c r="BN50" s="308">
        <v>66.909373996703422</v>
      </c>
      <c r="BO50" s="308">
        <v>10.577457973190048</v>
      </c>
      <c r="BP50" s="308">
        <v>100</v>
      </c>
      <c r="BQ50" s="308">
        <v>59.563110865965449</v>
      </c>
      <c r="BR50" s="308">
        <v>40.436889134034551</v>
      </c>
      <c r="BS50" s="308">
        <v>36.138775821194905</v>
      </c>
      <c r="BT50" s="308">
        <v>4.2981133128396509</v>
      </c>
      <c r="BU50" s="308">
        <v>100</v>
      </c>
      <c r="BV50" s="308">
        <v>13.199204265956006</v>
      </c>
      <c r="BW50" s="308">
        <v>81.40454579556075</v>
      </c>
      <c r="BX50" s="308">
        <v>73.874616662960477</v>
      </c>
      <c r="BY50" s="312">
        <v>7.5299291326002731</v>
      </c>
      <c r="BZ50" s="320">
        <f>Daten_BA!R50</f>
        <v>4.3560537529943018</v>
      </c>
      <c r="CA50" s="308">
        <f>Daten_BA!S50</f>
        <v>13.348685903983842</v>
      </c>
      <c r="CB50" s="308">
        <f>Daten_BA!T50</f>
        <v>2.4077865280234305</v>
      </c>
      <c r="CC50" s="308">
        <f>Daten_BA!U50</f>
        <v>2.4844458074913383</v>
      </c>
      <c r="CD50" s="308">
        <f>Daten_BA!V50</f>
        <v>1.91737477900857</v>
      </c>
      <c r="CE50" s="309">
        <v>0.60977207574066206</v>
      </c>
      <c r="CF50" s="309">
        <v>1.8177650243700063</v>
      </c>
      <c r="CG50" s="309">
        <v>0.448038308472825</v>
      </c>
      <c r="CH50" s="309">
        <v>0.45234845569413223</v>
      </c>
      <c r="CI50" s="309">
        <v>0.40757485256149095</v>
      </c>
      <c r="CJ50" s="309">
        <v>9.4111405835543351</v>
      </c>
      <c r="CK50" s="309">
        <v>6.7791119557705004</v>
      </c>
      <c r="CL50" s="309">
        <v>13.658122079025325</v>
      </c>
      <c r="CM50" s="309">
        <v>13.663730274415014</v>
      </c>
      <c r="CN50" s="309">
        <v>13.610888710968775</v>
      </c>
      <c r="CO50" s="309">
        <v>30.423141029088548</v>
      </c>
      <c r="CP50" s="309">
        <v>39.270013510326422</v>
      </c>
      <c r="CQ50" s="309">
        <v>25.741610353912787</v>
      </c>
      <c r="CR50" s="309">
        <v>26.897679189640382</v>
      </c>
      <c r="CS50" s="309">
        <v>16.067596566532611</v>
      </c>
      <c r="CT50" s="309">
        <v>100</v>
      </c>
      <c r="CU50" s="309">
        <v>18.415417517278275</v>
      </c>
      <c r="CV50" s="309">
        <v>77.953955872432076</v>
      </c>
      <c r="CW50" s="309">
        <v>67.205351946249039</v>
      </c>
      <c r="CX50" s="309">
        <v>10.748603926183057</v>
      </c>
      <c r="CY50" s="309">
        <v>100</v>
      </c>
      <c r="CZ50" s="309">
        <v>56.171880510316541</v>
      </c>
      <c r="DA50" s="309">
        <v>43.828119489683473</v>
      </c>
      <c r="DB50" s="309">
        <v>39.050399672585655</v>
      </c>
      <c r="DC50" s="309">
        <v>4.7777198170978155</v>
      </c>
      <c r="DD50" s="309">
        <v>100</v>
      </c>
      <c r="DE50" s="309">
        <v>13.513107983369782</v>
      </c>
      <c r="DF50" s="309">
        <v>81.273301462725527</v>
      </c>
      <c r="DG50" s="309">
        <v>73.449497480984931</v>
      </c>
      <c r="DH50" s="313">
        <v>7.8238039817405829</v>
      </c>
      <c r="DI50" s="307">
        <f>Daten_BA!W50</f>
        <v>3.7561367159827541</v>
      </c>
      <c r="DJ50" s="308">
        <f>Daten_BA!X50</f>
        <v>12.616399478715485</v>
      </c>
      <c r="DK50" s="308">
        <f>Daten_BA!Y50</f>
        <v>1.8191994492542887</v>
      </c>
      <c r="DL50" s="308">
        <f>Daten_BA!Z50</f>
        <v>1.8672247701936024</v>
      </c>
      <c r="DM50" s="308">
        <f>Daten_BA!AA50</f>
        <v>1.5177795111837438</v>
      </c>
      <c r="DN50" s="309">
        <v>0.59742915571136435</v>
      </c>
      <c r="DO50" s="309">
        <v>2.1754022602623384</v>
      </c>
      <c r="DP50" s="309">
        <v>0.36621512030235431</v>
      </c>
      <c r="DQ50" s="309">
        <v>0.36497628727544157</v>
      </c>
      <c r="DR50" s="309">
        <v>0.37718231430571308</v>
      </c>
      <c r="DS50" s="309">
        <v>9.9967267569436142</v>
      </c>
      <c r="DT50" s="309">
        <v>7.2862757305731174</v>
      </c>
      <c r="DU50" s="309">
        <v>14.467316254759172</v>
      </c>
      <c r="DV50" s="309">
        <v>14.273740980978269</v>
      </c>
      <c r="DW50" s="309">
        <v>15.962837837837837</v>
      </c>
      <c r="DX50" s="309">
        <v>30.392936198315486</v>
      </c>
      <c r="DY50" s="309">
        <v>33.722209128762671</v>
      </c>
      <c r="DZ50" s="309">
        <v>24.952900669135644</v>
      </c>
      <c r="EA50" s="309">
        <v>26.104343997652595</v>
      </c>
      <c r="EB50" s="309">
        <v>16.062322946173818</v>
      </c>
      <c r="EC50" s="309">
        <v>100</v>
      </c>
      <c r="ED50" s="309">
        <v>18.331107405154295</v>
      </c>
      <c r="EE50" s="309">
        <v>78.059954581334907</v>
      </c>
      <c r="EF50" s="309">
        <v>67.063147360739833</v>
      </c>
      <c r="EG50" s="309">
        <v>10.99680722059508</v>
      </c>
      <c r="EH50" s="309">
        <v>100</v>
      </c>
      <c r="EI50" s="309">
        <v>62.654176424668229</v>
      </c>
      <c r="EJ50" s="309">
        <v>37.345823575331771</v>
      </c>
      <c r="EK50" s="309">
        <v>33.380171740827478</v>
      </c>
      <c r="EL50" s="309">
        <v>3.9656518345042935</v>
      </c>
      <c r="EM50" s="309">
        <v>100</v>
      </c>
      <c r="EN50" s="309">
        <v>13.810644471623096</v>
      </c>
      <c r="EO50" s="309">
        <v>81.097712042494948</v>
      </c>
      <c r="EP50" s="309">
        <v>72.866817269270541</v>
      </c>
      <c r="EQ50" s="367">
        <v>8.2308947732244029</v>
      </c>
      <c r="ER50" s="320">
        <f>Daten_BA!AB50</f>
        <v>3.6552076835625473</v>
      </c>
      <c r="ES50" s="308">
        <f>Daten_BA!AC50</f>
        <v>12.060722047722811</v>
      </c>
      <c r="ET50" s="308">
        <f>Daten_BA!AD50</f>
        <v>1.8468253366338592</v>
      </c>
      <c r="EU50" s="308">
        <f>Daten_BA!AE50</f>
        <v>1.8831996705929981</v>
      </c>
      <c r="EV50" s="308">
        <f>Daten_BA!AF50</f>
        <v>1.6231762134143706</v>
      </c>
      <c r="EW50" s="309">
        <v>0.60303120063191162</v>
      </c>
      <c r="EX50" s="309">
        <v>2.1757378430519845</v>
      </c>
      <c r="EY50" s="309">
        <v>0.36927295876951294</v>
      </c>
      <c r="EZ50" s="309">
        <v>0.36873206433457012</v>
      </c>
      <c r="FA50" s="309">
        <v>0.37381565563219815</v>
      </c>
      <c r="FB50" s="309">
        <v>9.8481367886456983</v>
      </c>
      <c r="FC50" s="309">
        <v>7.4505238649592549</v>
      </c>
      <c r="FD50" s="309">
        <v>13.565228410314379</v>
      </c>
      <c r="FE50" s="309">
        <v>13.417364923432146</v>
      </c>
      <c r="FF50" s="309">
        <v>14.620938628157337</v>
      </c>
      <c r="FG50" s="309">
        <v>26.375298440072502</v>
      </c>
      <c r="FH50" s="309">
        <v>28.897012273573054</v>
      </c>
      <c r="FI50" s="309">
        <v>22.502902689305206</v>
      </c>
      <c r="FJ50" s="309">
        <v>23.703889226809171</v>
      </c>
      <c r="FK50" s="309">
        <v>13.935681470137826</v>
      </c>
      <c r="FL50" s="309">
        <v>100</v>
      </c>
      <c r="FM50" s="309">
        <v>18.289377721033052</v>
      </c>
      <c r="FN50" s="309">
        <v>78.02512740153</v>
      </c>
      <c r="FO50" s="309">
        <v>66.634015773788192</v>
      </c>
      <c r="FP50" s="309">
        <v>11.391111627741806</v>
      </c>
      <c r="FQ50" s="309">
        <v>100</v>
      </c>
      <c r="FR50" s="309">
        <v>61.056260774173332</v>
      </c>
      <c r="FS50" s="309">
        <v>38.943739225826675</v>
      </c>
      <c r="FT50" s="309">
        <v>34.132581100141046</v>
      </c>
      <c r="FU50" s="309">
        <v>4.8111581256856297</v>
      </c>
      <c r="FV50" s="309">
        <v>100</v>
      </c>
      <c r="FW50" s="309">
        <v>13.995634592671319</v>
      </c>
      <c r="FX50" s="309">
        <v>80.840710194058545</v>
      </c>
      <c r="FY50" s="309">
        <v>72.239253526764173</v>
      </c>
      <c r="FZ50" s="313">
        <v>8.6014566672943733</v>
      </c>
      <c r="GA50" s="443">
        <f>Daten_BA!AG50</f>
        <v>4.3756762648889422</v>
      </c>
      <c r="GB50" s="227">
        <f>Daten_BA!AH50</f>
        <v>14.52649037021038</v>
      </c>
      <c r="GC50" s="227">
        <f>Daten_BA!AI50</f>
        <v>2.200097126293342</v>
      </c>
      <c r="GD50" s="227">
        <f>Daten_BA!AJ50</f>
        <v>2.246570761617555</v>
      </c>
      <c r="GE50" s="227">
        <f>Daten_BA!AK50</f>
        <v>1.9245341226891859</v>
      </c>
      <c r="GF50" s="444">
        <v>0.5879347473520683</v>
      </c>
      <c r="GG50" s="444">
        <v>2.1892682309831453</v>
      </c>
      <c r="GH50" s="444">
        <v>0.34678127369702649</v>
      </c>
      <c r="GI50" s="444">
        <v>0.34636384385022345</v>
      </c>
      <c r="GJ50" s="444">
        <v>0.35014221856919137</v>
      </c>
      <c r="GK50" s="444">
        <v>8.3830123436521351</v>
      </c>
      <c r="GL50" s="444">
        <v>6.533624468931432</v>
      </c>
      <c r="GM50" s="444">
        <v>11.221139313076328</v>
      </c>
      <c r="GN50" s="444">
        <v>11.088252832438879</v>
      </c>
      <c r="GO50" s="444">
        <v>12.143152668595425</v>
      </c>
      <c r="GP50" s="444">
        <v>25.059312582378883</v>
      </c>
      <c r="GQ50" s="444">
        <v>27.273182371885607</v>
      </c>
      <c r="GR50" s="444">
        <v>21.632167868312273</v>
      </c>
      <c r="GS50" s="444">
        <v>22.347095705667545</v>
      </c>
      <c r="GT50" s="444">
        <v>16.683725690900033</v>
      </c>
      <c r="GU50" s="444">
        <v>100</v>
      </c>
      <c r="GV50" s="444">
        <v>18.540599356891676</v>
      </c>
      <c r="GW50" s="444">
        <v>77.424744903566165</v>
      </c>
      <c r="GX50" s="444">
        <v>65.756097069171489</v>
      </c>
      <c r="GY50" s="444">
        <v>11.66864783439469</v>
      </c>
      <c r="GZ50" s="444">
        <v>100</v>
      </c>
      <c r="HA50" s="444">
        <v>61.445939910353985</v>
      </c>
      <c r="HB50" s="444">
        <v>38.554060089646022</v>
      </c>
      <c r="HC50" s="444">
        <v>33.668552251221485</v>
      </c>
      <c r="HD50" s="444">
        <v>4.8855078384245321</v>
      </c>
      <c r="HE50" s="444">
        <v>100</v>
      </c>
      <c r="HF50" s="444">
        <v>14.147565022000549</v>
      </c>
      <c r="HG50" s="444">
        <v>80.225381809626839</v>
      </c>
      <c r="HH50" s="444">
        <v>71.362187624468262</v>
      </c>
      <c r="HI50" s="445">
        <v>8.8631941851585818</v>
      </c>
      <c r="HJ50" s="443">
        <f>Daten_BA!AL50</f>
        <v>4.0516833204464406</v>
      </c>
      <c r="HK50" s="227">
        <f>Daten_BA!AM50</f>
        <v>13.624290522679608</v>
      </c>
      <c r="HL50" s="227">
        <f>Daten_BA!AN50</f>
        <v>1.9800742671046867</v>
      </c>
      <c r="HM50" s="227">
        <f>Daten_BA!AO50</f>
        <v>2.0270134748609476</v>
      </c>
      <c r="HN50" s="227">
        <f>Daten_BA!AP50</f>
        <v>1.7122747699694389</v>
      </c>
      <c r="HO50" s="444">
        <v>0.48810918407192588</v>
      </c>
      <c r="HP50" s="444">
        <v>1.8208318980953517</v>
      </c>
      <c r="HQ50" s="444">
        <v>0.27637897862629202</v>
      </c>
      <c r="HR50" s="444">
        <v>0.27786471412231784</v>
      </c>
      <c r="HS50" s="444">
        <v>0.26484141492351959</v>
      </c>
      <c r="HT50" s="444">
        <v>8.522484853656529</v>
      </c>
      <c r="HU50" s="444">
        <v>6.7539212988442969</v>
      </c>
      <c r="HV50" s="444">
        <v>11.399443929564411</v>
      </c>
      <c r="HW50" s="444">
        <v>11.422858617131064</v>
      </c>
      <c r="HX50" s="444">
        <v>11.241574255272885</v>
      </c>
      <c r="HY50" s="444">
        <v>34.245167710462411</v>
      </c>
      <c r="HZ50" s="444">
        <v>36.244967671100838</v>
      </c>
      <c r="IA50" s="444">
        <v>30.974309258363022</v>
      </c>
      <c r="IB50" s="444">
        <v>31.769673955742618</v>
      </c>
      <c r="IC50" s="444">
        <v>25.602476232593517</v>
      </c>
      <c r="ID50" s="444">
        <v>100</v>
      </c>
      <c r="IE50" s="444">
        <v>18.650924942192244</v>
      </c>
      <c r="IF50" s="444">
        <v>77.552824366623113</v>
      </c>
      <c r="IG50" s="444">
        <v>65.713716587124253</v>
      </c>
      <c r="IH50" s="444">
        <v>11.839107779498871</v>
      </c>
      <c r="II50" s="444">
        <v>100</v>
      </c>
      <c r="IJ50" s="444">
        <v>62.547157538701704</v>
      </c>
      <c r="IK50" s="444">
        <v>37.452842461298296</v>
      </c>
      <c r="IL50" s="444">
        <v>32.275269936256016</v>
      </c>
      <c r="IM50" s="444">
        <v>5.1775725250422786</v>
      </c>
      <c r="IN50" s="444">
        <v>100</v>
      </c>
      <c r="IO50" s="444">
        <v>14.635931503615682</v>
      </c>
      <c r="IP50" s="444">
        <v>80.184634798278651</v>
      </c>
      <c r="IQ50" s="444">
        <v>71.036940628228081</v>
      </c>
      <c r="IR50" s="445">
        <v>9.1476941700505812</v>
      </c>
      <c r="IS50" s="443">
        <f>Daten_BA!AQ50</f>
        <v>3.673039948356092</v>
      </c>
      <c r="IT50" s="227">
        <f>Daten_BA!AR50</f>
        <v>12.531245334922449</v>
      </c>
      <c r="IU50" s="227">
        <f>Daten_BA!AS50</f>
        <v>1.7293843327791154</v>
      </c>
      <c r="IV50" s="227">
        <f>Daten_BA!AT50</f>
        <v>1.7585549218576899</v>
      </c>
      <c r="IW50" s="227">
        <f>Daten_BA!AU50</f>
        <v>1.5666564229852813</v>
      </c>
      <c r="IX50" s="444" t="s">
        <v>821</v>
      </c>
      <c r="IY50" s="444" t="s">
        <v>821</v>
      </c>
      <c r="IZ50" s="444" t="s">
        <v>821</v>
      </c>
      <c r="JA50" s="444" t="s">
        <v>821</v>
      </c>
      <c r="JB50" s="444" t="s">
        <v>821</v>
      </c>
      <c r="JC50" s="444" t="s">
        <v>821</v>
      </c>
      <c r="JD50" s="444" t="s">
        <v>821</v>
      </c>
      <c r="JE50" s="444" t="s">
        <v>821</v>
      </c>
      <c r="JF50" s="444" t="s">
        <v>821</v>
      </c>
      <c r="JG50" s="444" t="s">
        <v>821</v>
      </c>
      <c r="JH50" s="444" t="s">
        <v>821</v>
      </c>
      <c r="JI50" s="444" t="s">
        <v>821</v>
      </c>
      <c r="JJ50" s="444" t="s">
        <v>821</v>
      </c>
      <c r="JK50" s="444" t="s">
        <v>821</v>
      </c>
      <c r="JL50" s="444" t="s">
        <v>821</v>
      </c>
      <c r="JM50" s="444" t="s">
        <v>821</v>
      </c>
      <c r="JN50" s="444" t="s">
        <v>821</v>
      </c>
      <c r="JO50" s="444" t="s">
        <v>821</v>
      </c>
      <c r="JP50" s="444" t="s">
        <v>821</v>
      </c>
      <c r="JQ50" s="444" t="s">
        <v>821</v>
      </c>
      <c r="JR50" s="444" t="s">
        <v>821</v>
      </c>
      <c r="JS50" s="444" t="s">
        <v>821</v>
      </c>
      <c r="JT50" s="444" t="s">
        <v>821</v>
      </c>
      <c r="JU50" s="444" t="s">
        <v>821</v>
      </c>
      <c r="JV50" s="444" t="s">
        <v>821</v>
      </c>
      <c r="JW50" s="444" t="s">
        <v>821</v>
      </c>
      <c r="JX50" s="444" t="s">
        <v>821</v>
      </c>
      <c r="JY50" s="444" t="s">
        <v>821</v>
      </c>
      <c r="JZ50" s="444" t="s">
        <v>821</v>
      </c>
      <c r="KA50" s="445" t="s">
        <v>821</v>
      </c>
    </row>
    <row r="51" spans="1:287" s="1" customFormat="1" ht="12.65" customHeight="1" x14ac:dyDescent="0.2">
      <c r="A51" s="220"/>
      <c r="B51" s="219"/>
      <c r="C51" s="273"/>
      <c r="D51" s="276"/>
      <c r="E51" s="3" t="str">
        <f>Daten_BA!E51</f>
        <v>277</v>
      </c>
      <c r="F51" s="229" t="str">
        <f>Daten_BA!F51</f>
        <v>AA Nienburg – Verden</v>
      </c>
      <c r="G51" s="246"/>
      <c r="H51" s="320">
        <f>Daten_BA!H51</f>
        <v>4.9663253081561587</v>
      </c>
      <c r="I51" s="308">
        <f>Daten_BA!I51</f>
        <v>17.596045135405042</v>
      </c>
      <c r="J51" s="308">
        <f>Daten_BA!J51</f>
        <v>2.9485636214929771</v>
      </c>
      <c r="K51" s="308">
        <f>Daten_BA!K51</f>
        <v>3.1291164883194997</v>
      </c>
      <c r="L51" s="308">
        <f>Daten_BA!L51</f>
        <v>1.9096676047613657</v>
      </c>
      <c r="M51" s="308">
        <v>0.58342756309643684</v>
      </c>
      <c r="N51" s="308">
        <v>2.2935920140900796</v>
      </c>
      <c r="O51" s="308">
        <v>0.43308019697981676</v>
      </c>
      <c r="P51" s="308">
        <v>0.44308507329256985</v>
      </c>
      <c r="Q51" s="308">
        <v>0.35027073452282853</v>
      </c>
      <c r="R51" s="308">
        <v>8.0801141468054318</v>
      </c>
      <c r="S51" s="308">
        <v>5.403974912006718</v>
      </c>
      <c r="T51" s="308">
        <v>10.885333113954083</v>
      </c>
      <c r="U51" s="308">
        <v>10.852877496328503</v>
      </c>
      <c r="V51" s="308">
        <v>11.196630845193795</v>
      </c>
      <c r="W51" s="308">
        <v>35.479245681964898</v>
      </c>
      <c r="X51" s="308">
        <v>41.112238043179403</v>
      </c>
      <c r="Y51" s="308">
        <v>29.64407807675088</v>
      </c>
      <c r="Z51" s="308">
        <v>30.344701416308073</v>
      </c>
      <c r="AA51" s="308">
        <v>23.032657171618474</v>
      </c>
      <c r="AB51" s="308">
        <v>100</v>
      </c>
      <c r="AC51" s="308">
        <v>14.17853685803756</v>
      </c>
      <c r="AD51" s="308">
        <v>82.25934524471451</v>
      </c>
      <c r="AE51" s="308">
        <v>69.985657873238523</v>
      </c>
      <c r="AF51" s="308">
        <v>12.273687371475981</v>
      </c>
      <c r="AG51" s="308">
        <v>100</v>
      </c>
      <c r="AH51" s="308">
        <v>52.045565812357431</v>
      </c>
      <c r="AI51" s="308">
        <v>47.954434187642562</v>
      </c>
      <c r="AJ51" s="308">
        <v>43.272069443843186</v>
      </c>
      <c r="AK51" s="308">
        <v>4.6823647437993809</v>
      </c>
      <c r="AL51" s="308">
        <v>100</v>
      </c>
      <c r="AM51" s="308">
        <v>9.2790397790504606</v>
      </c>
      <c r="AN51" s="308">
        <v>85.574046175370469</v>
      </c>
      <c r="AO51" s="308">
        <v>76.349633666324848</v>
      </c>
      <c r="AP51" s="337">
        <v>9.2244125090456048</v>
      </c>
      <c r="AQ51" s="320">
        <f>Daten_BA!M51</f>
        <v>4.8580869893013832</v>
      </c>
      <c r="AR51" s="308">
        <f>Daten_BA!N51</f>
        <v>18.395729405876395</v>
      </c>
      <c r="AS51" s="308">
        <f>Daten_BA!O51</f>
        <v>2.7251784305204674</v>
      </c>
      <c r="AT51" s="308">
        <f>Daten_BA!P51</f>
        <v>2.8764599985306267</v>
      </c>
      <c r="AU51" s="308">
        <f>Daten_BA!Q51</f>
        <v>1.859972884818492</v>
      </c>
      <c r="AV51" s="308">
        <v>0.56705031946366413</v>
      </c>
      <c r="AW51" s="308">
        <v>2.1528810981715991</v>
      </c>
      <c r="AX51" s="308">
        <v>0.42116423356808053</v>
      </c>
      <c r="AY51" s="308">
        <v>0.43063702900469314</v>
      </c>
      <c r="AZ51" s="308">
        <v>0.34496685707245756</v>
      </c>
      <c r="BA51" s="308">
        <v>8.0307398018901139</v>
      </c>
      <c r="BB51" s="308">
        <v>5.1887957366608175</v>
      </c>
      <c r="BC51" s="308">
        <v>11.459470937992963</v>
      </c>
      <c r="BD51" s="308">
        <v>11.350247294947756</v>
      </c>
      <c r="BE51" s="308">
        <v>12.427097353073128</v>
      </c>
      <c r="BF51" s="308">
        <v>33.946655065092521</v>
      </c>
      <c r="BG51" s="308">
        <v>39.046460842388292</v>
      </c>
      <c r="BH51" s="308">
        <v>30.30520920982379</v>
      </c>
      <c r="BI51" s="308">
        <v>31.340030648732636</v>
      </c>
      <c r="BJ51" s="308">
        <v>21.145440844017621</v>
      </c>
      <c r="BK51" s="308">
        <v>100</v>
      </c>
      <c r="BL51" s="308">
        <v>14.547414084674577</v>
      </c>
      <c r="BM51" s="308">
        <v>82.23383473017347</v>
      </c>
      <c r="BN51" s="308">
        <v>69.597794383789363</v>
      </c>
      <c r="BO51" s="308">
        <v>12.636040346384092</v>
      </c>
      <c r="BP51" s="308">
        <v>100</v>
      </c>
      <c r="BQ51" s="308">
        <v>54.481694421022844</v>
      </c>
      <c r="BR51" s="308">
        <v>45.518305578977163</v>
      </c>
      <c r="BS51" s="308">
        <v>40.96407562645431</v>
      </c>
      <c r="BT51" s="308">
        <v>4.5542299525228511</v>
      </c>
      <c r="BU51" s="308">
        <v>100</v>
      </c>
      <c r="BV51" s="308">
        <v>9.5505298473028279</v>
      </c>
      <c r="BW51" s="308">
        <v>85.818960585459749</v>
      </c>
      <c r="BX51" s="308">
        <v>76.329713162776713</v>
      </c>
      <c r="BY51" s="312">
        <v>9.4892474226830323</v>
      </c>
      <c r="BZ51" s="320">
        <f>Daten_BA!R51</f>
        <v>4.6579474721384999</v>
      </c>
      <c r="CA51" s="308">
        <f>Daten_BA!S51</f>
        <v>17.252643506676879</v>
      </c>
      <c r="CB51" s="308">
        <f>Daten_BA!T51</f>
        <v>2.6376175893061649</v>
      </c>
      <c r="CC51" s="308">
        <f>Daten_BA!U51</f>
        <v>2.7578710573202438</v>
      </c>
      <c r="CD51" s="308">
        <f>Daten_BA!V51</f>
        <v>1.967681541690431</v>
      </c>
      <c r="CE51" s="309">
        <v>0.529915408247155</v>
      </c>
      <c r="CF51" s="309">
        <v>1.8079832161961011</v>
      </c>
      <c r="CG51" s="309">
        <v>0.41226555034994622</v>
      </c>
      <c r="CH51" s="309">
        <v>0.41730550274239747</v>
      </c>
      <c r="CI51" s="309">
        <v>0.37276883035784314</v>
      </c>
      <c r="CJ51" s="309">
        <v>8.05681661851699</v>
      </c>
      <c r="CK51" s="309">
        <v>5.252228966398544</v>
      </c>
      <c r="CL51" s="309">
        <v>11.795630031214296</v>
      </c>
      <c r="CM51" s="309">
        <v>11.730313795145058</v>
      </c>
      <c r="CN51" s="309">
        <v>12.313104661391788</v>
      </c>
      <c r="CO51" s="309">
        <v>32.120930748229185</v>
      </c>
      <c r="CP51" s="309">
        <v>40.223979680193032</v>
      </c>
      <c r="CQ51" s="309">
        <v>28.269154294804004</v>
      </c>
      <c r="CR51" s="309">
        <v>29.253112033195023</v>
      </c>
      <c r="CS51" s="309">
        <v>20.583941605840618</v>
      </c>
      <c r="CT51" s="309">
        <v>100</v>
      </c>
      <c r="CU51" s="309">
        <v>14.432626227291143</v>
      </c>
      <c r="CV51" s="309">
        <v>82.443971467954782</v>
      </c>
      <c r="CW51" s="309">
        <v>69.778182257637241</v>
      </c>
      <c r="CX51" s="309">
        <v>12.665789210317527</v>
      </c>
      <c r="CY51" s="309">
        <v>100</v>
      </c>
      <c r="CZ51" s="309">
        <v>53.267246650889774</v>
      </c>
      <c r="DA51" s="309">
        <v>46.732753349110233</v>
      </c>
      <c r="DB51" s="309">
        <v>41.472852856967748</v>
      </c>
      <c r="DC51" s="309">
        <v>5.2599004921424894</v>
      </c>
      <c r="DD51" s="309">
        <v>100</v>
      </c>
      <c r="DE51" s="309">
        <v>9.7390656485901577</v>
      </c>
      <c r="DF51" s="309">
        <v>85.826898610853391</v>
      </c>
      <c r="DG51" s="309">
        <v>76.11437497964333</v>
      </c>
      <c r="DH51" s="313">
        <v>9.7125236312100665</v>
      </c>
      <c r="DI51" s="307">
        <f>Daten_BA!W51</f>
        <v>4.2560362544187518</v>
      </c>
      <c r="DJ51" s="308">
        <f>Daten_BA!X51</f>
        <v>17.063683831720869</v>
      </c>
      <c r="DK51" s="308">
        <f>Daten_BA!Y51</f>
        <v>2.1691520552082304</v>
      </c>
      <c r="DL51" s="308">
        <f>Daten_BA!Z51</f>
        <v>2.2572119745451165</v>
      </c>
      <c r="DM51" s="308">
        <f>Daten_BA!AA51</f>
        <v>1.6840515311668907</v>
      </c>
      <c r="DN51" s="309">
        <v>0.51496958265813031</v>
      </c>
      <c r="DO51" s="309">
        <v>2.1677510878314146</v>
      </c>
      <c r="DP51" s="309">
        <v>0.35273788572665904</v>
      </c>
      <c r="DQ51" s="309">
        <v>0.35574251997930006</v>
      </c>
      <c r="DR51" s="309">
        <v>0.33015471789243234</v>
      </c>
      <c r="DS51" s="309">
        <v>8.2949411984320065</v>
      </c>
      <c r="DT51" s="309">
        <v>5.6231062330129324</v>
      </c>
      <c r="DU51" s="309">
        <v>12.031196650313584</v>
      </c>
      <c r="DV51" s="309">
        <v>11.830020002449375</v>
      </c>
      <c r="DW51" s="309">
        <v>13.5127010371253</v>
      </c>
      <c r="DX51" s="309">
        <v>32.030576685276678</v>
      </c>
      <c r="DY51" s="309">
        <v>35.428370328853184</v>
      </c>
      <c r="DZ51" s="309">
        <v>27.505184383733837</v>
      </c>
      <c r="EA51" s="309">
        <v>28.477838059164885</v>
      </c>
      <c r="EB51" s="309">
        <v>20.317700453865069</v>
      </c>
      <c r="EC51" s="309">
        <v>100</v>
      </c>
      <c r="ED51" s="309">
        <v>14.318470688575392</v>
      </c>
      <c r="EE51" s="309">
        <v>82.526343245838348</v>
      </c>
      <c r="EF51" s="309">
        <v>69.615912823585163</v>
      </c>
      <c r="EG51" s="309">
        <v>12.910430422253217</v>
      </c>
      <c r="EH51" s="309">
        <v>100</v>
      </c>
      <c r="EI51" s="309">
        <v>58.513288339963189</v>
      </c>
      <c r="EJ51" s="309">
        <v>41.486711660036804</v>
      </c>
      <c r="EK51" s="309">
        <v>36.603777113740342</v>
      </c>
      <c r="EL51" s="309">
        <v>4.8829345462964708</v>
      </c>
      <c r="EM51" s="309">
        <v>100</v>
      </c>
      <c r="EN51" s="309">
        <v>9.7946279986282629</v>
      </c>
      <c r="EO51" s="309">
        <v>85.799240715342464</v>
      </c>
      <c r="EP51" s="309">
        <v>75.724309831137745</v>
      </c>
      <c r="EQ51" s="367">
        <v>10.074930884204699</v>
      </c>
      <c r="ER51" s="320">
        <f>Daten_BA!AB51</f>
        <v>4.1253137509674023</v>
      </c>
      <c r="ES51" s="308">
        <f>Daten_BA!AC51</f>
        <v>16.694395554938627</v>
      </c>
      <c r="ET51" s="308">
        <f>Daten_BA!AD51</f>
        <v>2.0952821576065923</v>
      </c>
      <c r="EU51" s="308">
        <f>Daten_BA!AE51</f>
        <v>2.1846341734232677</v>
      </c>
      <c r="EV51" s="308">
        <f>Daten_BA!AF51</f>
        <v>1.6100400746813173</v>
      </c>
      <c r="EW51" s="309">
        <v>0.53321864761764903</v>
      </c>
      <c r="EX51" s="309">
        <v>2.3686629893149664</v>
      </c>
      <c r="EY51" s="309">
        <v>0.34976643478103819</v>
      </c>
      <c r="EZ51" s="309">
        <v>0.35298509927532007</v>
      </c>
      <c r="FA51" s="309">
        <v>0.32668042332935454</v>
      </c>
      <c r="FB51" s="309">
        <v>8.3607904579771581</v>
      </c>
      <c r="FC51" s="309">
        <v>5.742497940089839</v>
      </c>
      <c r="FD51" s="309">
        <v>12.04491134456117</v>
      </c>
      <c r="FE51" s="309">
        <v>11.794634597595016</v>
      </c>
      <c r="FF51" s="309">
        <v>13.902324855669976</v>
      </c>
      <c r="FG51" s="309">
        <v>29.01048034262989</v>
      </c>
      <c r="FH51" s="309">
        <v>32.339223368246579</v>
      </c>
      <c r="FI51" s="309">
        <v>24.599633421585555</v>
      </c>
      <c r="FJ51" s="309">
        <v>25.375801534743609</v>
      </c>
      <c r="FK51" s="309">
        <v>18.874069478912052</v>
      </c>
      <c r="FL51" s="309">
        <v>100</v>
      </c>
      <c r="FM51" s="309">
        <v>14.282721818207426</v>
      </c>
      <c r="FN51" s="309">
        <v>82.510311622432539</v>
      </c>
      <c r="FO51" s="309">
        <v>69.060157119044717</v>
      </c>
      <c r="FP51" s="309">
        <v>13.450154503387813</v>
      </c>
      <c r="FQ51" s="309">
        <v>100</v>
      </c>
      <c r="FR51" s="309">
        <v>58.616351818240574</v>
      </c>
      <c r="FS51" s="309">
        <v>41.383648181759426</v>
      </c>
      <c r="FT51" s="309">
        <v>36.752713427589114</v>
      </c>
      <c r="FU51" s="309">
        <v>4.6309347541703074</v>
      </c>
      <c r="FV51" s="309">
        <v>100</v>
      </c>
      <c r="FW51" s="309">
        <v>9.8592803191941698</v>
      </c>
      <c r="FX51" s="309">
        <v>85.68161318043343</v>
      </c>
      <c r="FY51" s="309">
        <v>75.197531691531637</v>
      </c>
      <c r="FZ51" s="313">
        <v>10.484081488901809</v>
      </c>
      <c r="GA51" s="443">
        <f>Daten_BA!AG51</f>
        <v>4.6275443157735019</v>
      </c>
      <c r="GB51" s="227">
        <f>Daten_BA!AH51</f>
        <v>18.289318738590254</v>
      </c>
      <c r="GC51" s="227">
        <f>Daten_BA!AI51</f>
        <v>2.439737807104811</v>
      </c>
      <c r="GD51" s="227">
        <f>Daten_BA!AJ51</f>
        <v>2.5292287421456137</v>
      </c>
      <c r="GE51" s="227">
        <f>Daten_BA!AK51</f>
        <v>1.9728090854186073</v>
      </c>
      <c r="GF51" s="444">
        <v>0.53480637971862377</v>
      </c>
      <c r="GG51" s="444">
        <v>2.3188952831343346</v>
      </c>
      <c r="GH51" s="444">
        <v>0.36223614902120321</v>
      </c>
      <c r="GI51" s="444">
        <v>0.36342485641374689</v>
      </c>
      <c r="GJ51" s="444">
        <v>0.35403885707152338</v>
      </c>
      <c r="GK51" s="444">
        <v>7.3599426748520367</v>
      </c>
      <c r="GL51" s="444">
        <v>5.2632223160626195</v>
      </c>
      <c r="GM51" s="444">
        <v>10.108210923389288</v>
      </c>
      <c r="GN51" s="444">
        <v>10.026985846199182</v>
      </c>
      <c r="GO51" s="444">
        <v>10.655129789863503</v>
      </c>
      <c r="GP51" s="444">
        <v>27.26641052889806</v>
      </c>
      <c r="GQ51" s="444">
        <v>30.593895035323822</v>
      </c>
      <c r="GR51" s="444">
        <v>23.09948899123302</v>
      </c>
      <c r="GS51" s="444">
        <v>23.927347871009843</v>
      </c>
      <c r="GT51" s="444">
        <v>17.55493504918466</v>
      </c>
      <c r="GU51" s="444">
        <v>100</v>
      </c>
      <c r="GV51" s="444">
        <v>14.247499373946173</v>
      </c>
      <c r="GW51" s="444">
        <v>82.203310177466648</v>
      </c>
      <c r="GX51" s="444">
        <v>68.314589579859231</v>
      </c>
      <c r="GY51" s="444">
        <v>13.888720597607424</v>
      </c>
      <c r="GZ51" s="444">
        <v>100</v>
      </c>
      <c r="HA51" s="444">
        <v>57.3905145234637</v>
      </c>
      <c r="HB51" s="444">
        <v>42.609485476536307</v>
      </c>
      <c r="HC51" s="444">
        <v>37.023005808993695</v>
      </c>
      <c r="HD51" s="444">
        <v>5.5864796675426032</v>
      </c>
      <c r="HE51" s="444">
        <v>100</v>
      </c>
      <c r="HF51" s="444">
        <v>9.7304907900938549</v>
      </c>
      <c r="HG51" s="444">
        <v>85.349429811661281</v>
      </c>
      <c r="HH51" s="444">
        <v>74.540192087756424</v>
      </c>
      <c r="HI51" s="445">
        <v>10.809237723904836</v>
      </c>
      <c r="HJ51" s="443">
        <f>Daten_BA!AL51</f>
        <v>4.3184627909157989</v>
      </c>
      <c r="HK51" s="227">
        <f>Daten_BA!AM51</f>
        <v>17.332908531469609</v>
      </c>
      <c r="HL51" s="227">
        <f>Daten_BA!AN51</f>
        <v>2.243983068243427</v>
      </c>
      <c r="HM51" s="227">
        <f>Daten_BA!AO51</f>
        <v>2.3490420337249591</v>
      </c>
      <c r="HN51" s="227">
        <f>Daten_BA!AP51</f>
        <v>1.719836651042461</v>
      </c>
      <c r="HO51" s="444">
        <v>0.44465506376799685</v>
      </c>
      <c r="HP51" s="444">
        <v>1.8806602851606034</v>
      </c>
      <c r="HQ51" s="444">
        <v>0.29693656207732988</v>
      </c>
      <c r="HR51" s="444">
        <v>0.29940066573085489</v>
      </c>
      <c r="HS51" s="444">
        <v>0.28060431150845083</v>
      </c>
      <c r="HT51" s="444">
        <v>7.8353034168073403</v>
      </c>
      <c r="HU51" s="444">
        <v>5.5895196506549363</v>
      </c>
      <c r="HV51" s="444">
        <v>10.840346054606618</v>
      </c>
      <c r="HW51" s="444">
        <v>10.599292220223937</v>
      </c>
      <c r="HX51" s="444">
        <v>12.483522277881622</v>
      </c>
      <c r="HY51" s="444">
        <v>35.799649400998959</v>
      </c>
      <c r="HZ51" s="444">
        <v>40.829468358311935</v>
      </c>
      <c r="IA51" s="444">
        <v>29.232350925291588</v>
      </c>
      <c r="IB51" s="444">
        <v>30.091155553809596</v>
      </c>
      <c r="IC51" s="444">
        <v>23.37087691069992</v>
      </c>
      <c r="ID51" s="444">
        <v>100</v>
      </c>
      <c r="IE51" s="444">
        <v>14.287523958169707</v>
      </c>
      <c r="IF51" s="444">
        <v>82.342974862370085</v>
      </c>
      <c r="IG51" s="444">
        <v>68.247439614723405</v>
      </c>
      <c r="IH51" s="444">
        <v>14.095535247646676</v>
      </c>
      <c r="II51" s="444">
        <v>100</v>
      </c>
      <c r="IJ51" s="444">
        <v>57.369531605197196</v>
      </c>
      <c r="IK51" s="444">
        <v>42.630468394802804</v>
      </c>
      <c r="IL51" s="444">
        <v>37.250640854289614</v>
      </c>
      <c r="IM51" s="444">
        <v>5.3798275405131868</v>
      </c>
      <c r="IN51" s="444">
        <v>100</v>
      </c>
      <c r="IO51" s="444">
        <v>10.185273094723449</v>
      </c>
      <c r="IP51" s="444">
        <v>85.238636821850747</v>
      </c>
      <c r="IQ51" s="444">
        <v>74.06429769581635</v>
      </c>
      <c r="IR51" s="445">
        <v>11.174339126034386</v>
      </c>
      <c r="IS51" s="443">
        <f>Daten_BA!AQ51</f>
        <v>4.2606827797778442</v>
      </c>
      <c r="IT51" s="227">
        <f>Daten_BA!AR51</f>
        <v>17.789402250182377</v>
      </c>
      <c r="IU51" s="227">
        <f>Daten_BA!AS51</f>
        <v>2.0917065278491469</v>
      </c>
      <c r="IV51" s="227">
        <f>Daten_BA!AT51</f>
        <v>2.1498037943367274</v>
      </c>
      <c r="IW51" s="227">
        <f>Daten_BA!AU51</f>
        <v>1.8089335118649705</v>
      </c>
      <c r="IX51" s="444" t="s">
        <v>821</v>
      </c>
      <c r="IY51" s="444" t="s">
        <v>821</v>
      </c>
      <c r="IZ51" s="444" t="s">
        <v>821</v>
      </c>
      <c r="JA51" s="444" t="s">
        <v>821</v>
      </c>
      <c r="JB51" s="444" t="s">
        <v>821</v>
      </c>
      <c r="JC51" s="444" t="s">
        <v>821</v>
      </c>
      <c r="JD51" s="444" t="s">
        <v>821</v>
      </c>
      <c r="JE51" s="444" t="s">
        <v>821</v>
      </c>
      <c r="JF51" s="444" t="s">
        <v>821</v>
      </c>
      <c r="JG51" s="444" t="s">
        <v>821</v>
      </c>
      <c r="JH51" s="444" t="s">
        <v>821</v>
      </c>
      <c r="JI51" s="444" t="s">
        <v>821</v>
      </c>
      <c r="JJ51" s="444" t="s">
        <v>821</v>
      </c>
      <c r="JK51" s="444" t="s">
        <v>821</v>
      </c>
      <c r="JL51" s="444" t="s">
        <v>821</v>
      </c>
      <c r="JM51" s="444" t="s">
        <v>821</v>
      </c>
      <c r="JN51" s="444" t="s">
        <v>821</v>
      </c>
      <c r="JO51" s="444" t="s">
        <v>821</v>
      </c>
      <c r="JP51" s="444" t="s">
        <v>821</v>
      </c>
      <c r="JQ51" s="444" t="s">
        <v>821</v>
      </c>
      <c r="JR51" s="444" t="s">
        <v>821</v>
      </c>
      <c r="JS51" s="444" t="s">
        <v>821</v>
      </c>
      <c r="JT51" s="444" t="s">
        <v>821</v>
      </c>
      <c r="JU51" s="444" t="s">
        <v>821</v>
      </c>
      <c r="JV51" s="444" t="s">
        <v>821</v>
      </c>
      <c r="JW51" s="444" t="s">
        <v>821</v>
      </c>
      <c r="JX51" s="444" t="s">
        <v>821</v>
      </c>
      <c r="JY51" s="444" t="s">
        <v>821</v>
      </c>
      <c r="JZ51" s="444" t="s">
        <v>821</v>
      </c>
      <c r="KA51" s="445" t="s">
        <v>821</v>
      </c>
    </row>
    <row r="52" spans="1:287" s="1" customFormat="1" ht="12.65" customHeight="1" x14ac:dyDescent="0.2">
      <c r="A52" s="220"/>
      <c r="B52" s="219"/>
      <c r="C52" s="273"/>
      <c r="D52" s="276"/>
      <c r="E52" s="3" t="str">
        <f>Daten_BA!E52</f>
        <v>311</v>
      </c>
      <c r="F52" s="229" t="str">
        <f>Daten_BA!F52</f>
        <v>AA Aachen – Düren</v>
      </c>
      <c r="G52" s="246"/>
      <c r="H52" s="320">
        <f>Daten_BA!H52</f>
        <v>7.8206516415324607</v>
      </c>
      <c r="I52" s="308">
        <f>Daten_BA!I52</f>
        <v>22.448322761429914</v>
      </c>
      <c r="J52" s="308">
        <f>Daten_BA!J52</f>
        <v>4.2003220622420283</v>
      </c>
      <c r="K52" s="308">
        <f>Daten_BA!K52</f>
        <v>4.6368365346590483</v>
      </c>
      <c r="L52" s="308">
        <f>Daten_BA!L52</f>
        <v>2.6850053482945762</v>
      </c>
      <c r="M52" s="308">
        <v>0.71240987907190745</v>
      </c>
      <c r="N52" s="308">
        <v>2.1452129416601027</v>
      </c>
      <c r="O52" s="308">
        <v>0.53151913882749691</v>
      </c>
      <c r="P52" s="308">
        <v>0.55894320467456493</v>
      </c>
      <c r="Q52" s="308">
        <v>0.41619494016336478</v>
      </c>
      <c r="R52" s="308">
        <v>5.5468987534204839</v>
      </c>
      <c r="S52" s="308">
        <v>3.584609188800215</v>
      </c>
      <c r="T52" s="308">
        <v>8.4068211795741483</v>
      </c>
      <c r="U52" s="308">
        <v>8.1706868232980661</v>
      </c>
      <c r="V52" s="308">
        <v>9.8283673401896898</v>
      </c>
      <c r="W52" s="308">
        <v>42.672011862360215</v>
      </c>
      <c r="X52" s="308">
        <v>48.457581843610733</v>
      </c>
      <c r="Y52" s="308">
        <v>34.524645548238148</v>
      </c>
      <c r="Z52" s="308">
        <v>35.674843397783782</v>
      </c>
      <c r="AA52" s="308">
        <v>27.646961417454534</v>
      </c>
      <c r="AB52" s="308">
        <v>100</v>
      </c>
      <c r="AC52" s="308">
        <v>20.290316729008413</v>
      </c>
      <c r="AD52" s="308">
        <v>76.549418329357792</v>
      </c>
      <c r="AE52" s="308">
        <v>59.065790810140903</v>
      </c>
      <c r="AF52" s="308">
        <v>17.483627519216888</v>
      </c>
      <c r="AG52" s="308">
        <v>100</v>
      </c>
      <c r="AH52" s="308">
        <v>59.021781562154771</v>
      </c>
      <c r="AI52" s="308">
        <v>40.978218437845229</v>
      </c>
      <c r="AJ52" s="308">
        <v>35.100240583282059</v>
      </c>
      <c r="AK52" s="308">
        <v>5.877977854563162</v>
      </c>
      <c r="AL52" s="308">
        <v>100</v>
      </c>
      <c r="AM52" s="308">
        <v>12.841362116338606</v>
      </c>
      <c r="AN52" s="308">
        <v>82.205001692061415</v>
      </c>
      <c r="AO52" s="308">
        <v>66.412197575801557</v>
      </c>
      <c r="AP52" s="337">
        <v>15.792804116259857</v>
      </c>
      <c r="AQ52" s="320">
        <f>Daten_BA!M52</f>
        <v>7.3863628875427247</v>
      </c>
      <c r="AR52" s="308">
        <f>Daten_BA!N52</f>
        <v>21.6276451630171</v>
      </c>
      <c r="AS52" s="308">
        <f>Daten_BA!O52</f>
        <v>3.9062355921531022</v>
      </c>
      <c r="AT52" s="308">
        <f>Daten_BA!P52</f>
        <v>4.2991049986226013</v>
      </c>
      <c r="AU52" s="308">
        <f>Daten_BA!Q52</f>
        <v>2.5670513514843307</v>
      </c>
      <c r="AV52" s="308">
        <v>0.69078632098417159</v>
      </c>
      <c r="AW52" s="308">
        <v>2.0874072973347455</v>
      </c>
      <c r="AX52" s="308">
        <v>0.51391990359968454</v>
      </c>
      <c r="AY52" s="308">
        <v>0.53959475317343397</v>
      </c>
      <c r="AZ52" s="308">
        <v>0.41088763679145762</v>
      </c>
      <c r="BA52" s="308">
        <v>5.5883270412080837</v>
      </c>
      <c r="BB52" s="308">
        <v>3.687043444828912</v>
      </c>
      <c r="BC52" s="308">
        <v>8.6686669171268811</v>
      </c>
      <c r="BD52" s="308">
        <v>8.2949113571731701</v>
      </c>
      <c r="BE52" s="308">
        <v>10.795826302558481</v>
      </c>
      <c r="BF52" s="308">
        <v>42.808963727138085</v>
      </c>
      <c r="BG52" s="308">
        <v>48.61670922404921</v>
      </c>
      <c r="BH52" s="308">
        <v>34.933247746885471</v>
      </c>
      <c r="BI52" s="308">
        <v>36.508497289395194</v>
      </c>
      <c r="BJ52" s="308">
        <v>26.017857758474548</v>
      </c>
      <c r="BK52" s="308">
        <v>100</v>
      </c>
      <c r="BL52" s="308">
        <v>20.104153381209315</v>
      </c>
      <c r="BM52" s="308">
        <v>76.620422702048558</v>
      </c>
      <c r="BN52" s="308">
        <v>58.513258105150079</v>
      </c>
      <c r="BO52" s="308">
        <v>18.107164596898464</v>
      </c>
      <c r="BP52" s="308">
        <v>100</v>
      </c>
      <c r="BQ52" s="308">
        <v>60.391821568557681</v>
      </c>
      <c r="BR52" s="308">
        <v>39.608178431442333</v>
      </c>
      <c r="BS52" s="308">
        <v>33.724336684065229</v>
      </c>
      <c r="BT52" s="308">
        <v>5.8838417473771045</v>
      </c>
      <c r="BU52" s="308">
        <v>100</v>
      </c>
      <c r="BV52" s="308">
        <v>12.895165690175627</v>
      </c>
      <c r="BW52" s="308">
        <v>82.038404897517182</v>
      </c>
      <c r="BX52" s="308">
        <v>65.673158248971745</v>
      </c>
      <c r="BY52" s="312">
        <v>16.365246648545416</v>
      </c>
      <c r="BZ52" s="320">
        <f>Daten_BA!R52</f>
        <v>7.1227374640657706</v>
      </c>
      <c r="CA52" s="308">
        <f>Daten_BA!S52</f>
        <v>20.979099119255263</v>
      </c>
      <c r="CB52" s="308">
        <f>Daten_BA!T52</f>
        <v>3.7758106383690868</v>
      </c>
      <c r="CC52" s="308">
        <f>Daten_BA!U52</f>
        <v>4.1509347753998949</v>
      </c>
      <c r="CD52" s="308">
        <f>Daten_BA!V52</f>
        <v>2.5458110242677234</v>
      </c>
      <c r="CE52" s="309">
        <v>0.66262756783840082</v>
      </c>
      <c r="CF52" s="309">
        <v>1.9377723960538111</v>
      </c>
      <c r="CG52" s="309">
        <v>0.49985403805233042</v>
      </c>
      <c r="CH52" s="309">
        <v>0.51930624397345326</v>
      </c>
      <c r="CI52" s="309">
        <v>0.42452306880727037</v>
      </c>
      <c r="CJ52" s="309">
        <v>5.7675616307625281</v>
      </c>
      <c r="CK52" s="309">
        <v>3.8336966791539933</v>
      </c>
      <c r="CL52" s="309">
        <v>8.7205632175299126</v>
      </c>
      <c r="CM52" s="309">
        <v>8.3592058563963878</v>
      </c>
      <c r="CN52" s="309">
        <v>10.654929816809833</v>
      </c>
      <c r="CO52" s="309">
        <v>41.494733329075586</v>
      </c>
      <c r="CP52" s="309">
        <v>48.886624838747132</v>
      </c>
      <c r="CQ52" s="309">
        <v>34.149869804224132</v>
      </c>
      <c r="CR52" s="309">
        <v>36.034121920344113</v>
      </c>
      <c r="CS52" s="309">
        <v>24.088855677456277</v>
      </c>
      <c r="CT52" s="309">
        <v>100</v>
      </c>
      <c r="CU52" s="309">
        <v>19.794798508801623</v>
      </c>
      <c r="CV52" s="309">
        <v>76.973150843032911</v>
      </c>
      <c r="CW52" s="309">
        <v>58.427829759558115</v>
      </c>
      <c r="CX52" s="309">
        <v>18.545321083474796</v>
      </c>
      <c r="CY52" s="309">
        <v>100</v>
      </c>
      <c r="CZ52" s="309">
        <v>59.885830966232476</v>
      </c>
      <c r="DA52" s="309">
        <v>40.114169033767524</v>
      </c>
      <c r="DB52" s="309">
        <v>33.976656996967527</v>
      </c>
      <c r="DC52" s="309">
        <v>6.1375120368000067</v>
      </c>
      <c r="DD52" s="309">
        <v>100</v>
      </c>
      <c r="DE52" s="309">
        <v>13.037985050711992</v>
      </c>
      <c r="DF52" s="309">
        <v>82.020162150047497</v>
      </c>
      <c r="DG52" s="309">
        <v>65.187289849354116</v>
      </c>
      <c r="DH52" s="313">
        <v>16.832872300693374</v>
      </c>
      <c r="DI52" s="307">
        <f>Daten_BA!W52</f>
        <v>6.5360524054283831</v>
      </c>
      <c r="DJ52" s="308">
        <f>Daten_BA!X52</f>
        <v>20.007977555767997</v>
      </c>
      <c r="DK52" s="308">
        <f>Daten_BA!Y52</f>
        <v>3.324504085640573</v>
      </c>
      <c r="DL52" s="308">
        <f>Daten_BA!Z52</f>
        <v>3.6685898667793464</v>
      </c>
      <c r="DM52" s="308">
        <f>Daten_BA!AA52</f>
        <v>2.231411269149282</v>
      </c>
      <c r="DN52" s="309">
        <v>0.64150034541337331</v>
      </c>
      <c r="DO52" s="309">
        <v>2.0755412819631611</v>
      </c>
      <c r="DP52" s="309">
        <v>0.44565479501010913</v>
      </c>
      <c r="DQ52" s="309">
        <v>0.46406619037569824</v>
      </c>
      <c r="DR52" s="309">
        <v>0.37751913528837483</v>
      </c>
      <c r="DS52" s="309">
        <v>5.9972161114257831</v>
      </c>
      <c r="DT52" s="309">
        <v>4.2486138185369304</v>
      </c>
      <c r="DU52" s="309">
        <v>9.0129693775388819</v>
      </c>
      <c r="DV52" s="309">
        <v>8.6530141332563471</v>
      </c>
      <c r="DW52" s="309">
        <v>10.872959545777301</v>
      </c>
      <c r="DX52" s="309">
        <v>41.012329082128829</v>
      </c>
      <c r="DY52" s="309">
        <v>45.641440019065278</v>
      </c>
      <c r="DZ52" s="309">
        <v>33.58042436290404</v>
      </c>
      <c r="EA52" s="309">
        <v>35.248578267907362</v>
      </c>
      <c r="EB52" s="309">
        <v>24.968748883887283</v>
      </c>
      <c r="EC52" s="309">
        <v>100</v>
      </c>
      <c r="ED52" s="309">
        <v>19.548661241762353</v>
      </c>
      <c r="EE52" s="309">
        <v>77.293386330869879</v>
      </c>
      <c r="EF52" s="309">
        <v>58.238281809065704</v>
      </c>
      <c r="EG52" s="309">
        <v>19.055104521804182</v>
      </c>
      <c r="EH52" s="309">
        <v>100</v>
      </c>
      <c r="EI52" s="309">
        <v>61.579692018369826</v>
      </c>
      <c r="EJ52" s="309">
        <v>38.420307981630181</v>
      </c>
      <c r="EK52" s="309">
        <v>32.27916717583026</v>
      </c>
      <c r="EL52" s="309">
        <v>6.1411408057999228</v>
      </c>
      <c r="EM52" s="309">
        <v>100</v>
      </c>
      <c r="EN52" s="309">
        <v>13.314184353499769</v>
      </c>
      <c r="EO52" s="309">
        <v>81.937624566907743</v>
      </c>
      <c r="EP52" s="309">
        <v>64.50680615608573</v>
      </c>
      <c r="EQ52" s="367">
        <v>17.430818410822013</v>
      </c>
      <c r="ER52" s="320">
        <f>Daten_BA!AB52</f>
        <v>6.2968520597716999</v>
      </c>
      <c r="ES52" s="308">
        <f>Daten_BA!AC52</f>
        <v>19.748344962650236</v>
      </c>
      <c r="ET52" s="308">
        <f>Daten_BA!AD52</f>
        <v>3.1354966707895691</v>
      </c>
      <c r="EU52" s="308">
        <f>Daten_BA!AE52</f>
        <v>3.4409230608292352</v>
      </c>
      <c r="EV52" s="308">
        <f>Daten_BA!AF52</f>
        <v>2.1926515310573889</v>
      </c>
      <c r="EW52" s="309">
        <v>0.64695917842612338</v>
      </c>
      <c r="EX52" s="309">
        <v>2.1615930984899938</v>
      </c>
      <c r="EY52" s="309">
        <v>0.43774638455775178</v>
      </c>
      <c r="EZ52" s="309">
        <v>0.45238860785404378</v>
      </c>
      <c r="FA52" s="309">
        <v>0.38561227389998237</v>
      </c>
      <c r="FB52" s="309">
        <v>6.1851667699684647</v>
      </c>
      <c r="FC52" s="309">
        <v>4.4624994896500976</v>
      </c>
      <c r="FD52" s="309">
        <v>8.9894109546760799</v>
      </c>
      <c r="FE52" s="309">
        <v>8.6399610722310474</v>
      </c>
      <c r="FF52" s="309">
        <v>10.68917507831565</v>
      </c>
      <c r="FG52" s="309">
        <v>37.623553389817367</v>
      </c>
      <c r="FH52" s="309">
        <v>41.606659497942204</v>
      </c>
      <c r="FI52" s="309">
        <v>31.310768938539841</v>
      </c>
      <c r="FJ52" s="309">
        <v>33.185989697886328</v>
      </c>
      <c r="FK52" s="309">
        <v>22.248381400823707</v>
      </c>
      <c r="FL52" s="309">
        <v>100</v>
      </c>
      <c r="FM52" s="309">
        <v>19.473740253084756</v>
      </c>
      <c r="FN52" s="309">
        <v>77.262689039257225</v>
      </c>
      <c r="FO52" s="309">
        <v>57.815713174472052</v>
      </c>
      <c r="FP52" s="309">
        <v>19.446975864785173</v>
      </c>
      <c r="FQ52" s="309">
        <v>100</v>
      </c>
      <c r="FR52" s="309">
        <v>61.94745400616678</v>
      </c>
      <c r="FS52" s="309">
        <v>38.05254599383322</v>
      </c>
      <c r="FT52" s="309">
        <v>31.536924774677104</v>
      </c>
      <c r="FU52" s="309">
        <v>6.5156212191561123</v>
      </c>
      <c r="FV52" s="309">
        <v>100</v>
      </c>
      <c r="FW52" s="309">
        <v>13.365481089335512</v>
      </c>
      <c r="FX52" s="309">
        <v>81.794361815414149</v>
      </c>
      <c r="FY52" s="309">
        <v>63.85909584374658</v>
      </c>
      <c r="FZ52" s="313">
        <v>17.935265971667562</v>
      </c>
      <c r="GA52" s="443">
        <f>Daten_BA!AG52</f>
        <v>7.158304503401494</v>
      </c>
      <c r="GB52" s="227">
        <f>Daten_BA!AH52</f>
        <v>22.376659182361902</v>
      </c>
      <c r="GC52" s="227">
        <f>Daten_BA!AI52</f>
        <v>3.6172673694766946</v>
      </c>
      <c r="GD52" s="227">
        <f>Daten_BA!AJ52</f>
        <v>3.9515452223811884</v>
      </c>
      <c r="GE52" s="227">
        <f>Daten_BA!AK52</f>
        <v>2.6143415916816015</v>
      </c>
      <c r="GF52" s="444">
        <v>0.65894376281459921</v>
      </c>
      <c r="GG52" s="444">
        <v>2.2870301825225923</v>
      </c>
      <c r="GH52" s="444">
        <v>0.43664436172263138</v>
      </c>
      <c r="GI52" s="444">
        <v>0.4510797580174265</v>
      </c>
      <c r="GJ52" s="444">
        <v>0.38710722684929666</v>
      </c>
      <c r="GK52" s="444">
        <v>5.1781117861775048</v>
      </c>
      <c r="GL52" s="444">
        <v>3.7733099750631749</v>
      </c>
      <c r="GM52" s="444">
        <v>7.4416435658954727</v>
      </c>
      <c r="GN52" s="444">
        <v>7.1877569088723918</v>
      </c>
      <c r="GO52" s="444">
        <v>8.593144987810323</v>
      </c>
      <c r="GP52" s="444">
        <v>35.760412887056837</v>
      </c>
      <c r="GQ52" s="444">
        <v>39.685590606356094</v>
      </c>
      <c r="GR52" s="444">
        <v>29.818718617991369</v>
      </c>
      <c r="GS52" s="444">
        <v>31.367339046692116</v>
      </c>
      <c r="GT52" s="444">
        <v>22.814342539567754</v>
      </c>
      <c r="GU52" s="444">
        <v>100</v>
      </c>
      <c r="GV52" s="444">
        <v>19.341752928934852</v>
      </c>
      <c r="GW52" s="444">
        <v>77.255792845252472</v>
      </c>
      <c r="GX52" s="444">
        <v>57.419185557519256</v>
      </c>
      <c r="GY52" s="444">
        <v>19.836607287733209</v>
      </c>
      <c r="GZ52" s="444">
        <v>100</v>
      </c>
      <c r="HA52" s="444">
        <v>60.958656296882062</v>
      </c>
      <c r="HB52" s="444">
        <v>39.041343703117946</v>
      </c>
      <c r="HC52" s="444">
        <v>31.888025288303734</v>
      </c>
      <c r="HD52" s="444">
        <v>7.1533184148142119</v>
      </c>
      <c r="HE52" s="444">
        <v>100</v>
      </c>
      <c r="HF52" s="444">
        <v>13.201379054905459</v>
      </c>
      <c r="HG52" s="444">
        <v>81.76545276141394</v>
      </c>
      <c r="HH52" s="444">
        <v>63.315085200807196</v>
      </c>
      <c r="HI52" s="445">
        <v>18.450367560606747</v>
      </c>
      <c r="HJ52" s="443">
        <f>Daten_BA!AL52</f>
        <v>6.9985436856662924</v>
      </c>
      <c r="HK52" s="227">
        <f>Daten_BA!AM52</f>
        <v>22.320281732795383</v>
      </c>
      <c r="HL52" s="227">
        <f>Daten_BA!AN52</f>
        <v>3.4580087544866402</v>
      </c>
      <c r="HM52" s="227">
        <f>Daten_BA!AO52</f>
        <v>3.7998057974010084</v>
      </c>
      <c r="HN52" s="227">
        <f>Daten_BA!AP52</f>
        <v>2.4598291198129383</v>
      </c>
      <c r="HO52" s="444">
        <v>0.55144389449097586</v>
      </c>
      <c r="HP52" s="444">
        <v>1.8509812231907012</v>
      </c>
      <c r="HQ52" s="444">
        <v>0.3685651625169693</v>
      </c>
      <c r="HR52" s="444">
        <v>0.38376231181941589</v>
      </c>
      <c r="HS52" s="444">
        <v>0.31883049766344024</v>
      </c>
      <c r="HT52" s="444">
        <v>5.554619995589503</v>
      </c>
      <c r="HU52" s="444">
        <v>3.9788552822564824</v>
      </c>
      <c r="HV52" s="444">
        <v>8.1436155380057844</v>
      </c>
      <c r="HW52" s="444">
        <v>7.7902872170105111</v>
      </c>
      <c r="HX52" s="444">
        <v>9.7347695158675016</v>
      </c>
      <c r="HY52" s="444">
        <v>44.074295912874874</v>
      </c>
      <c r="HZ52" s="444">
        <v>48.078176753742177</v>
      </c>
      <c r="IA52" s="444">
        <v>37.571015913960935</v>
      </c>
      <c r="IB52" s="444">
        <v>39.10531560812651</v>
      </c>
      <c r="IC52" s="444">
        <v>30.664125494798288</v>
      </c>
      <c r="ID52" s="444">
        <v>100</v>
      </c>
      <c r="IE52" s="444">
        <v>19.248130232969864</v>
      </c>
      <c r="IF52" s="444">
        <v>77.602616362985856</v>
      </c>
      <c r="IG52" s="444">
        <v>57.189445079974178</v>
      </c>
      <c r="IH52" s="444">
        <v>20.413171283011689</v>
      </c>
      <c r="II52" s="444">
        <v>100</v>
      </c>
      <c r="IJ52" s="444">
        <v>62.078603191658409</v>
      </c>
      <c r="IK52" s="444">
        <v>37.921396808341584</v>
      </c>
      <c r="IL52" s="444">
        <v>31.183480673319131</v>
      </c>
      <c r="IM52" s="444">
        <v>6.7379161350224495</v>
      </c>
      <c r="IN52" s="444">
        <v>100</v>
      </c>
      <c r="IO52" s="444">
        <v>13.472576951365509</v>
      </c>
      <c r="IP52" s="444">
        <v>81.9581055296767</v>
      </c>
      <c r="IQ52" s="444">
        <v>62.775989913928953</v>
      </c>
      <c r="IR52" s="445">
        <v>19.18211561574774</v>
      </c>
      <c r="IS52" s="443">
        <f>Daten_BA!AQ52</f>
        <v>6.4435768327386373</v>
      </c>
      <c r="IT52" s="227">
        <f>Daten_BA!AR52</f>
        <v>21.176249560579954</v>
      </c>
      <c r="IU52" s="227">
        <f>Daten_BA!AS52</f>
        <v>3.0468845633460249</v>
      </c>
      <c r="IV52" s="227">
        <f>Daten_BA!AT52</f>
        <v>3.3397036289378992</v>
      </c>
      <c r="IW52" s="227">
        <f>Daten_BA!AU52</f>
        <v>2.2176284195401168</v>
      </c>
      <c r="IX52" s="444" t="s">
        <v>821</v>
      </c>
      <c r="IY52" s="444" t="s">
        <v>821</v>
      </c>
      <c r="IZ52" s="444" t="s">
        <v>821</v>
      </c>
      <c r="JA52" s="444" t="s">
        <v>821</v>
      </c>
      <c r="JB52" s="444" t="s">
        <v>821</v>
      </c>
      <c r="JC52" s="444" t="s">
        <v>821</v>
      </c>
      <c r="JD52" s="444" t="s">
        <v>821</v>
      </c>
      <c r="JE52" s="444" t="s">
        <v>821</v>
      </c>
      <c r="JF52" s="444" t="s">
        <v>821</v>
      </c>
      <c r="JG52" s="444" t="s">
        <v>821</v>
      </c>
      <c r="JH52" s="444" t="s">
        <v>821</v>
      </c>
      <c r="JI52" s="444" t="s">
        <v>821</v>
      </c>
      <c r="JJ52" s="444" t="s">
        <v>821</v>
      </c>
      <c r="JK52" s="444" t="s">
        <v>821</v>
      </c>
      <c r="JL52" s="444" t="s">
        <v>821</v>
      </c>
      <c r="JM52" s="444" t="s">
        <v>821</v>
      </c>
      <c r="JN52" s="444" t="s">
        <v>821</v>
      </c>
      <c r="JO52" s="444" t="s">
        <v>821</v>
      </c>
      <c r="JP52" s="444" t="s">
        <v>821</v>
      </c>
      <c r="JQ52" s="444" t="s">
        <v>821</v>
      </c>
      <c r="JR52" s="444" t="s">
        <v>821</v>
      </c>
      <c r="JS52" s="444" t="s">
        <v>821</v>
      </c>
      <c r="JT52" s="444" t="s">
        <v>821</v>
      </c>
      <c r="JU52" s="444" t="s">
        <v>821</v>
      </c>
      <c r="JV52" s="444" t="s">
        <v>821</v>
      </c>
      <c r="JW52" s="444" t="s">
        <v>821</v>
      </c>
      <c r="JX52" s="444" t="s">
        <v>821</v>
      </c>
      <c r="JY52" s="444" t="s">
        <v>821</v>
      </c>
      <c r="JZ52" s="444" t="s">
        <v>821</v>
      </c>
      <c r="KA52" s="445" t="s">
        <v>821</v>
      </c>
    </row>
    <row r="53" spans="1:287" s="1" customFormat="1" ht="12.65" customHeight="1" x14ac:dyDescent="0.2">
      <c r="A53" s="220"/>
      <c r="B53" s="219"/>
      <c r="C53" s="273"/>
      <c r="D53" s="276"/>
      <c r="E53" s="3" t="str">
        <f>Daten_BA!E53</f>
        <v>315</v>
      </c>
      <c r="F53" s="229" t="str">
        <f>Daten_BA!F53</f>
        <v>AA Bergisch Gladbach</v>
      </c>
      <c r="G53" s="246"/>
      <c r="H53" s="320">
        <f>Daten_BA!H53</f>
        <v>6.5442314199217773</v>
      </c>
      <c r="I53" s="308">
        <f>Daten_BA!I53</f>
        <v>20.351619126202433</v>
      </c>
      <c r="J53" s="308">
        <f>Daten_BA!J53</f>
        <v>3.8018764320771918</v>
      </c>
      <c r="K53" s="308">
        <f>Daten_BA!K53</f>
        <v>4.1592940872277131</v>
      </c>
      <c r="L53" s="308">
        <f>Daten_BA!L53</f>
        <v>2.3601287751697515</v>
      </c>
      <c r="M53" s="308">
        <v>0.5982833325605238</v>
      </c>
      <c r="N53" s="308">
        <v>1.9185254932916835</v>
      </c>
      <c r="O53" s="308">
        <v>0.45067736700730443</v>
      </c>
      <c r="P53" s="308">
        <v>0.46691375625936882</v>
      </c>
      <c r="Q53" s="308">
        <v>0.3674242193128015</v>
      </c>
      <c r="R53" s="308">
        <v>5.8717321034906993</v>
      </c>
      <c r="S53" s="308">
        <v>3.794859980545743</v>
      </c>
      <c r="T53" s="308">
        <v>8.2948969216486397</v>
      </c>
      <c r="U53" s="308">
        <v>8.1148669061126117</v>
      </c>
      <c r="V53" s="308">
        <v>9.5905302572769866</v>
      </c>
      <c r="W53" s="308">
        <v>42.794566027508516</v>
      </c>
      <c r="X53" s="308">
        <v>47.658574985120481</v>
      </c>
      <c r="Y53" s="308">
        <v>36.904286327251988</v>
      </c>
      <c r="Z53" s="308">
        <v>38.062207820700728</v>
      </c>
      <c r="AA53" s="308">
        <v>28.671706263498919</v>
      </c>
      <c r="AB53" s="308">
        <v>100</v>
      </c>
      <c r="AC53" s="308">
        <v>17.352070739778565</v>
      </c>
      <c r="AD53" s="308">
        <v>79.623124434245753</v>
      </c>
      <c r="AE53" s="308">
        <v>63.553393596112883</v>
      </c>
      <c r="AF53" s="308">
        <v>16.06973083813287</v>
      </c>
      <c r="AG53" s="308">
        <v>100</v>
      </c>
      <c r="AH53" s="308">
        <v>53.820680454179417</v>
      </c>
      <c r="AI53" s="308">
        <v>46.179319545820583</v>
      </c>
      <c r="AJ53" s="308">
        <v>40.638129143030483</v>
      </c>
      <c r="AK53" s="308">
        <v>5.54119040279011</v>
      </c>
      <c r="AL53" s="308">
        <v>100</v>
      </c>
      <c r="AM53" s="308">
        <v>11.420764398698363</v>
      </c>
      <c r="AN53" s="308">
        <v>84.134035520929459</v>
      </c>
      <c r="AO53" s="308">
        <v>70.403617308223559</v>
      </c>
      <c r="AP53" s="337">
        <v>13.730418212705894</v>
      </c>
      <c r="AQ53" s="320">
        <f>Daten_BA!M53</f>
        <v>6.4596807402325842</v>
      </c>
      <c r="AR53" s="308">
        <f>Daten_BA!N53</f>
        <v>20.040065479573009</v>
      </c>
      <c r="AS53" s="308">
        <f>Daten_BA!O53</f>
        <v>3.7615141766121583</v>
      </c>
      <c r="AT53" s="308">
        <f>Daten_BA!P53</f>
        <v>4.0568610377087229</v>
      </c>
      <c r="AU53" s="308">
        <f>Daten_BA!Q53</f>
        <v>2.5858175082866848</v>
      </c>
      <c r="AV53" s="308">
        <v>0.5926974641961571</v>
      </c>
      <c r="AW53" s="308">
        <v>1.792165903184606</v>
      </c>
      <c r="AX53" s="308">
        <v>0.46250849547456097</v>
      </c>
      <c r="AY53" s="308">
        <v>0.47643450146994853</v>
      </c>
      <c r="AZ53" s="308">
        <v>0.39306488453894728</v>
      </c>
      <c r="BA53" s="308">
        <v>5.743110956753867</v>
      </c>
      <c r="BB53" s="308">
        <v>3.7473407542824528</v>
      </c>
      <c r="BC53" s="308">
        <v>8.1186425284572277</v>
      </c>
      <c r="BD53" s="308">
        <v>7.8929126119881579</v>
      </c>
      <c r="BE53" s="308">
        <v>9.5348197082294828</v>
      </c>
      <c r="BF53" s="308">
        <v>42.226447051141555</v>
      </c>
      <c r="BG53" s="308">
        <v>48.307146875286307</v>
      </c>
      <c r="BH53" s="308">
        <v>36.686681760016128</v>
      </c>
      <c r="BI53" s="308">
        <v>38.295946788975399</v>
      </c>
      <c r="BJ53" s="308">
        <v>26.654250657316975</v>
      </c>
      <c r="BK53" s="308">
        <v>100</v>
      </c>
      <c r="BL53" s="308">
        <v>17.133149779228525</v>
      </c>
      <c r="BM53" s="308">
        <v>79.722767231318088</v>
      </c>
      <c r="BN53" s="308">
        <v>63.165897235888714</v>
      </c>
      <c r="BO53" s="308">
        <v>16.556869995429377</v>
      </c>
      <c r="BP53" s="308">
        <v>100</v>
      </c>
      <c r="BQ53" s="308">
        <v>54.47693179149141</v>
      </c>
      <c r="BR53" s="308">
        <v>45.523068208508576</v>
      </c>
      <c r="BS53" s="308">
        <v>39.260474967841326</v>
      </c>
      <c r="BT53" s="308">
        <v>6.2625932406672549</v>
      </c>
      <c r="BU53" s="308">
        <v>100</v>
      </c>
      <c r="BV53" s="308">
        <v>11.385068970503225</v>
      </c>
      <c r="BW53" s="308">
        <v>84.03264888225705</v>
      </c>
      <c r="BX53" s="308">
        <v>69.995890465685093</v>
      </c>
      <c r="BY53" s="312">
        <v>14.036758416571951</v>
      </c>
      <c r="BZ53" s="320">
        <f>Daten_BA!R53</f>
        <v>6.1920871740096315</v>
      </c>
      <c r="CA53" s="308">
        <f>Daten_BA!S53</f>
        <v>18.910851514636274</v>
      </c>
      <c r="CB53" s="308">
        <f>Daten_BA!T53</f>
        <v>3.6871948249166455</v>
      </c>
      <c r="CC53" s="308">
        <f>Daten_BA!U53</f>
        <v>3.9565003161081367</v>
      </c>
      <c r="CD53" s="308">
        <f>Daten_BA!V53</f>
        <v>2.6475188631169062</v>
      </c>
      <c r="CE53" s="309">
        <v>0.55998029038175601</v>
      </c>
      <c r="CF53" s="309">
        <v>1.6423020120551672</v>
      </c>
      <c r="CG53" s="309">
        <v>0.44227606864762686</v>
      </c>
      <c r="CH53" s="309">
        <v>0.45795006919858172</v>
      </c>
      <c r="CI53" s="309">
        <v>0.36737314807773264</v>
      </c>
      <c r="CJ53" s="309">
        <v>6.0568136531752215</v>
      </c>
      <c r="CK53" s="309">
        <v>4.0572158585249616</v>
      </c>
      <c r="CL53" s="309">
        <v>8.5089588759966102</v>
      </c>
      <c r="CM53" s="309">
        <v>8.3350310213909324</v>
      </c>
      <c r="CN53" s="309">
        <v>9.5133689839574238</v>
      </c>
      <c r="CO53" s="309">
        <v>41.861276811777962</v>
      </c>
      <c r="CP53" s="309">
        <v>50.0391042612885</v>
      </c>
      <c r="CQ53" s="309">
        <v>37.070090038496346</v>
      </c>
      <c r="CR53" s="309">
        <v>38.6401620899899</v>
      </c>
      <c r="CS53" s="309">
        <v>28.040594963212627</v>
      </c>
      <c r="CT53" s="309">
        <v>100</v>
      </c>
      <c r="CU53" s="309">
        <v>16.935611700559232</v>
      </c>
      <c r="CV53" s="309">
        <v>79.94933324060213</v>
      </c>
      <c r="CW53" s="309">
        <v>62.966941510941474</v>
      </c>
      <c r="CX53" s="309">
        <v>16.982391729660645</v>
      </c>
      <c r="CY53" s="309">
        <v>100</v>
      </c>
      <c r="CZ53" s="309">
        <v>53.037451954182245</v>
      </c>
      <c r="DA53" s="309">
        <v>46.962548045817762</v>
      </c>
      <c r="DB53" s="309">
        <v>40.059178748863928</v>
      </c>
      <c r="DC53" s="309">
        <v>6.9033692969538301</v>
      </c>
      <c r="DD53" s="309">
        <v>100</v>
      </c>
      <c r="DE53" s="309">
        <v>11.466770762296198</v>
      </c>
      <c r="DF53" s="309">
        <v>84.033776589192826</v>
      </c>
      <c r="DG53" s="309">
        <v>69.492042952646827</v>
      </c>
      <c r="DH53" s="313">
        <v>14.541733636545995</v>
      </c>
      <c r="DI53" s="307">
        <f>Daten_BA!W53</f>
        <v>5.4724355530570765</v>
      </c>
      <c r="DJ53" s="308">
        <f>Daten_BA!X53</f>
        <v>17.957089418286564</v>
      </c>
      <c r="DK53" s="308">
        <f>Daten_BA!Y53</f>
        <v>3.0292269107044509</v>
      </c>
      <c r="DL53" s="308">
        <f>Daten_BA!Z53</f>
        <v>3.2591324637229846</v>
      </c>
      <c r="DM53" s="308">
        <f>Daten_BA!AA53</f>
        <v>2.168780305578256</v>
      </c>
      <c r="DN53" s="309">
        <v>0.54639091469302403</v>
      </c>
      <c r="DO53" s="309">
        <v>1.8068917230698718</v>
      </c>
      <c r="DP53" s="309">
        <v>0.39833551076621448</v>
      </c>
      <c r="DQ53" s="309">
        <v>0.4078712729220495</v>
      </c>
      <c r="DR53" s="309">
        <v>0.3546724951639777</v>
      </c>
      <c r="DS53" s="309">
        <v>6.3278077488965288</v>
      </c>
      <c r="DT53" s="309">
        <v>4.3191403967074704</v>
      </c>
      <c r="DU53" s="309">
        <v>8.8413227832382493</v>
      </c>
      <c r="DV53" s="309">
        <v>8.5688316844096093</v>
      </c>
      <c r="DW53" s="309">
        <v>10.374419561512518</v>
      </c>
      <c r="DX53" s="309">
        <v>41.154592496765666</v>
      </c>
      <c r="DY53" s="309">
        <v>45.332314852143689</v>
      </c>
      <c r="DZ53" s="309">
        <v>35.918578605912245</v>
      </c>
      <c r="EA53" s="309">
        <v>37.204389228731785</v>
      </c>
      <c r="EB53" s="309">
        <v>28.687119465621564</v>
      </c>
      <c r="EC53" s="309">
        <v>100</v>
      </c>
      <c r="ED53" s="309">
        <v>16.80019890625557</v>
      </c>
      <c r="EE53" s="309">
        <v>80.156254873044958</v>
      </c>
      <c r="EF53" s="309">
        <v>62.748629064471075</v>
      </c>
      <c r="EG53" s="309">
        <v>17.407625808573886</v>
      </c>
      <c r="EH53" s="309">
        <v>100</v>
      </c>
      <c r="EI53" s="309">
        <v>56.236806754941469</v>
      </c>
      <c r="EJ53" s="309">
        <v>43.763193245058531</v>
      </c>
      <c r="EK53" s="309">
        <v>37.003454231433508</v>
      </c>
      <c r="EL53" s="309">
        <v>6.7597390136250244</v>
      </c>
      <c r="EM53" s="309">
        <v>100</v>
      </c>
      <c r="EN53" s="309">
        <v>11.733154488079659</v>
      </c>
      <c r="EO53" s="309">
        <v>83.945696116750241</v>
      </c>
      <c r="EP53" s="309">
        <v>68.898617482431931</v>
      </c>
      <c r="EQ53" s="367">
        <v>15.047078634318311</v>
      </c>
      <c r="ER53" s="320">
        <f>Daten_BA!AB53</f>
        <v>5.5253250114164478</v>
      </c>
      <c r="ES53" s="308">
        <f>Daten_BA!AC53</f>
        <v>18.333852696964499</v>
      </c>
      <c r="ET53" s="308">
        <f>Daten_BA!AD53</f>
        <v>3.0428669443604419</v>
      </c>
      <c r="EU53" s="308">
        <f>Daten_BA!AE53</f>
        <v>3.2750983109770684</v>
      </c>
      <c r="EV53" s="308">
        <f>Daten_BA!AF53</f>
        <v>2.197930161357617</v>
      </c>
      <c r="EW53" s="309">
        <v>0.56503978824338585</v>
      </c>
      <c r="EX53" s="309">
        <v>1.9411349825747388</v>
      </c>
      <c r="EY53" s="309">
        <v>0.40231395949164694</v>
      </c>
      <c r="EZ53" s="309">
        <v>0.41180056460898162</v>
      </c>
      <c r="FA53" s="309">
        <v>0.36078321985142126</v>
      </c>
      <c r="FB53" s="309">
        <v>6.1794928747618094</v>
      </c>
      <c r="FC53" s="309">
        <v>4.33012402657614</v>
      </c>
      <c r="FD53" s="309">
        <v>8.5210906713318835</v>
      </c>
      <c r="FE53" s="309">
        <v>8.2321921821377408</v>
      </c>
      <c r="FF53" s="309">
        <v>10.089762526985799</v>
      </c>
      <c r="FG53" s="309">
        <v>38.251617975700121</v>
      </c>
      <c r="FH53" s="309">
        <v>42.230322012874581</v>
      </c>
      <c r="FI53" s="309">
        <v>33.21273008289986</v>
      </c>
      <c r="FJ53" s="309">
        <v>34.855781732698425</v>
      </c>
      <c r="FK53" s="309">
        <v>24.304968138502744</v>
      </c>
      <c r="FL53" s="309">
        <v>100</v>
      </c>
      <c r="FM53" s="309">
        <v>16.834397619805639</v>
      </c>
      <c r="FN53" s="309">
        <v>80.038251153169298</v>
      </c>
      <c r="FO53" s="309">
        <v>62.282242227728091</v>
      </c>
      <c r="FP53" s="309">
        <v>17.756008925441211</v>
      </c>
      <c r="FQ53" s="309">
        <v>100</v>
      </c>
      <c r="FR53" s="309">
        <v>56.700326878423226</v>
      </c>
      <c r="FS53" s="309">
        <v>43.299673121576774</v>
      </c>
      <c r="FT53" s="309">
        <v>36.400615331447703</v>
      </c>
      <c r="FU53" s="309">
        <v>6.8990577901290635</v>
      </c>
      <c r="FV53" s="309">
        <v>100</v>
      </c>
      <c r="FW53" s="309">
        <v>11.725060440894525</v>
      </c>
      <c r="FX53" s="309">
        <v>83.874926617890949</v>
      </c>
      <c r="FY53" s="309">
        <v>68.278499327318698</v>
      </c>
      <c r="FZ53" s="313">
        <v>15.596427290572235</v>
      </c>
      <c r="GA53" s="443">
        <f>Daten_BA!AG53</f>
        <v>6.5198894870666022</v>
      </c>
      <c r="GB53" s="227">
        <f>Daten_BA!AH53</f>
        <v>21.270304581251047</v>
      </c>
      <c r="GC53" s="227">
        <f>Daten_BA!AI53</f>
        <v>3.673418065687438</v>
      </c>
      <c r="GD53" s="227">
        <f>Daten_BA!AJ53</f>
        <v>3.9443134176585213</v>
      </c>
      <c r="GE53" s="227">
        <f>Daten_BA!AK53</f>
        <v>2.7145816200092359</v>
      </c>
      <c r="GF53" s="444">
        <v>0.5853914959750951</v>
      </c>
      <c r="GG53" s="444">
        <v>2.1137440376152874</v>
      </c>
      <c r="GH53" s="444">
        <v>0.41238342395714733</v>
      </c>
      <c r="GI53" s="444">
        <v>0.42160267764812509</v>
      </c>
      <c r="GJ53" s="444">
        <v>0.3738725124602621</v>
      </c>
      <c r="GK53" s="444">
        <v>5.1412827407826365</v>
      </c>
      <c r="GL53" s="444">
        <v>3.7218978672743748</v>
      </c>
      <c r="GM53" s="444">
        <v>6.8747472519392669</v>
      </c>
      <c r="GN53" s="444">
        <v>6.6375369605081902</v>
      </c>
      <c r="GO53" s="444">
        <v>8.1018518518518512</v>
      </c>
      <c r="GP53" s="444">
        <v>37.205820335869412</v>
      </c>
      <c r="GQ53" s="444">
        <v>41.365547970501446</v>
      </c>
      <c r="GR53" s="444">
        <v>32.15025869190378</v>
      </c>
      <c r="GS53" s="444">
        <v>33.633381514148141</v>
      </c>
      <c r="GT53" s="444">
        <v>24.522590696637874</v>
      </c>
      <c r="GU53" s="444">
        <v>100</v>
      </c>
      <c r="GV53" s="444">
        <v>16.680193020327057</v>
      </c>
      <c r="GW53" s="444">
        <v>80.049573634019865</v>
      </c>
      <c r="GX53" s="444">
        <v>61.848864615742237</v>
      </c>
      <c r="GY53" s="444">
        <v>18.200709018277628</v>
      </c>
      <c r="GZ53" s="444">
        <v>100</v>
      </c>
      <c r="HA53" s="444">
        <v>55.302180865682537</v>
      </c>
      <c r="HB53" s="444">
        <v>44.697819134317463</v>
      </c>
      <c r="HC53" s="444">
        <v>37.336469192483918</v>
      </c>
      <c r="HD53" s="444">
        <v>7.3613499418335424</v>
      </c>
      <c r="HE53" s="444">
        <v>100</v>
      </c>
      <c r="HF53" s="444">
        <v>11.287101982172482</v>
      </c>
      <c r="HG53" s="444">
        <v>84.099173405041171</v>
      </c>
      <c r="HH53" s="444">
        <v>67.855114500762454</v>
      </c>
      <c r="HI53" s="445">
        <v>16.244058904278695</v>
      </c>
      <c r="HJ53" s="443">
        <f>Daten_BA!AL53</f>
        <v>6.2758306658561818</v>
      </c>
      <c r="HK53" s="227">
        <f>Daten_BA!AM53</f>
        <v>20.911726304822011</v>
      </c>
      <c r="HL53" s="227">
        <f>Daten_BA!AN53</f>
        <v>3.469210819830022</v>
      </c>
      <c r="HM53" s="227">
        <f>Daten_BA!AO53</f>
        <v>3.7385540919262583</v>
      </c>
      <c r="HN53" s="227">
        <f>Daten_BA!AP53</f>
        <v>2.5442620497795181</v>
      </c>
      <c r="HO53" s="444">
        <v>0.50777465076038708</v>
      </c>
      <c r="HP53" s="444">
        <v>1.8356150901621096</v>
      </c>
      <c r="HQ53" s="444">
        <v>0.34906896815446914</v>
      </c>
      <c r="HR53" s="444">
        <v>0.36340579296229314</v>
      </c>
      <c r="HS53" s="444">
        <v>0.29152161127649207</v>
      </c>
      <c r="HT53" s="444">
        <v>5.7695150301678302</v>
      </c>
      <c r="HU53" s="444">
        <v>4.2718916303821963</v>
      </c>
      <c r="HV53" s="444">
        <v>7.6396238396177676</v>
      </c>
      <c r="HW53" s="444">
        <v>7.4881087202717733</v>
      </c>
      <c r="HX53" s="444">
        <v>8.4029394312839472</v>
      </c>
      <c r="HY53" s="444">
        <v>43.895441612852984</v>
      </c>
      <c r="HZ53" s="444">
        <v>48.026407946745358</v>
      </c>
      <c r="IA53" s="444">
        <v>38.695171736395153</v>
      </c>
      <c r="IB53" s="444">
        <v>40.067302918299113</v>
      </c>
      <c r="IC53" s="444">
        <v>31.77136494386319</v>
      </c>
      <c r="ID53" s="444">
        <v>100</v>
      </c>
      <c r="IE53" s="444">
        <v>16.69452008568247</v>
      </c>
      <c r="IF53" s="444">
        <v>80.193393094444048</v>
      </c>
      <c r="IG53" s="444">
        <v>61.613094132412627</v>
      </c>
      <c r="IH53" s="444">
        <v>18.580298962031431</v>
      </c>
      <c r="II53" s="444">
        <v>100</v>
      </c>
      <c r="IJ53" s="444">
        <v>56.232679470948689</v>
      </c>
      <c r="IK53" s="444">
        <v>43.767320529051297</v>
      </c>
      <c r="IL53" s="444">
        <v>36.530809449632592</v>
      </c>
      <c r="IM53" s="444">
        <v>7.2365110794187064</v>
      </c>
      <c r="IN53" s="444">
        <v>100</v>
      </c>
      <c r="IO53" s="444">
        <v>11.687301214045615</v>
      </c>
      <c r="IP53" s="444">
        <v>84.006546784445817</v>
      </c>
      <c r="IQ53" s="444">
        <v>67.251996399172796</v>
      </c>
      <c r="IR53" s="445">
        <v>16.754550385273038</v>
      </c>
      <c r="IS53" s="443">
        <f>Daten_BA!AQ53</f>
        <v>5.724651384984706</v>
      </c>
      <c r="IT53" s="227">
        <f>Daten_BA!AR53</f>
        <v>19.916582702220573</v>
      </c>
      <c r="IU53" s="227">
        <f>Daten_BA!AS53</f>
        <v>2.9953452201069948</v>
      </c>
      <c r="IV53" s="227">
        <f>Daten_BA!AT53</f>
        <v>3.2317393756100863</v>
      </c>
      <c r="IW53" s="227">
        <f>Daten_BA!AU53</f>
        <v>2.2050476331489604</v>
      </c>
      <c r="IX53" s="444" t="s">
        <v>821</v>
      </c>
      <c r="IY53" s="444" t="s">
        <v>821</v>
      </c>
      <c r="IZ53" s="444" t="s">
        <v>821</v>
      </c>
      <c r="JA53" s="444" t="s">
        <v>821</v>
      </c>
      <c r="JB53" s="444" t="s">
        <v>821</v>
      </c>
      <c r="JC53" s="444" t="s">
        <v>821</v>
      </c>
      <c r="JD53" s="444" t="s">
        <v>821</v>
      </c>
      <c r="JE53" s="444" t="s">
        <v>821</v>
      </c>
      <c r="JF53" s="444" t="s">
        <v>821</v>
      </c>
      <c r="JG53" s="444" t="s">
        <v>821</v>
      </c>
      <c r="JH53" s="444" t="s">
        <v>821</v>
      </c>
      <c r="JI53" s="444" t="s">
        <v>821</v>
      </c>
      <c r="JJ53" s="444" t="s">
        <v>821</v>
      </c>
      <c r="JK53" s="444" t="s">
        <v>821</v>
      </c>
      <c r="JL53" s="444" t="s">
        <v>821</v>
      </c>
      <c r="JM53" s="444" t="s">
        <v>821</v>
      </c>
      <c r="JN53" s="444" t="s">
        <v>821</v>
      </c>
      <c r="JO53" s="444" t="s">
        <v>821</v>
      </c>
      <c r="JP53" s="444" t="s">
        <v>821</v>
      </c>
      <c r="JQ53" s="444" t="s">
        <v>821</v>
      </c>
      <c r="JR53" s="444" t="s">
        <v>821</v>
      </c>
      <c r="JS53" s="444" t="s">
        <v>821</v>
      </c>
      <c r="JT53" s="444" t="s">
        <v>821</v>
      </c>
      <c r="JU53" s="444" t="s">
        <v>821</v>
      </c>
      <c r="JV53" s="444" t="s">
        <v>821</v>
      </c>
      <c r="JW53" s="444" t="s">
        <v>821</v>
      </c>
      <c r="JX53" s="444" t="s">
        <v>821</v>
      </c>
      <c r="JY53" s="444" t="s">
        <v>821</v>
      </c>
      <c r="JZ53" s="444" t="s">
        <v>821</v>
      </c>
      <c r="KA53" s="445" t="s">
        <v>821</v>
      </c>
    </row>
    <row r="54" spans="1:287" s="1" customFormat="1" ht="12.65" customHeight="1" x14ac:dyDescent="0.2">
      <c r="A54" s="220"/>
      <c r="B54" s="219"/>
      <c r="C54" s="273"/>
      <c r="D54" s="276"/>
      <c r="E54" s="3" t="str">
        <f>Daten_BA!E54</f>
        <v>317</v>
      </c>
      <c r="F54" s="229" t="str">
        <f>Daten_BA!F54</f>
        <v>AA Bielefeld</v>
      </c>
      <c r="G54" s="246"/>
      <c r="H54" s="320">
        <f>Daten_BA!H54</f>
        <v>7.1337912121066491</v>
      </c>
      <c r="I54" s="308">
        <f>Daten_BA!I54</f>
        <v>20.742130685795399</v>
      </c>
      <c r="J54" s="308">
        <f>Daten_BA!J54</f>
        <v>3.8180161536161941</v>
      </c>
      <c r="K54" s="308">
        <f>Daten_BA!K54</f>
        <v>3.9928689772533876</v>
      </c>
      <c r="L54" s="308">
        <f>Daten_BA!L54</f>
        <v>3.1258973719483207</v>
      </c>
      <c r="M54" s="308">
        <v>0.64900453197024921</v>
      </c>
      <c r="N54" s="308">
        <v>1.820707171632165</v>
      </c>
      <c r="O54" s="308">
        <v>0.47918940387997194</v>
      </c>
      <c r="P54" s="308">
        <v>0.47939838118309747</v>
      </c>
      <c r="Q54" s="308">
        <v>0.47812179424481188</v>
      </c>
      <c r="R54" s="308">
        <v>6.0759243371849454</v>
      </c>
      <c r="S54" s="308">
        <v>3.9119087903216894</v>
      </c>
      <c r="T54" s="308">
        <v>9.2194775471548898</v>
      </c>
      <c r="U54" s="308">
        <v>8.9726402447084048</v>
      </c>
      <c r="V54" s="308">
        <v>10.477198383682492</v>
      </c>
      <c r="W54" s="308">
        <v>40.593549789638921</v>
      </c>
      <c r="X54" s="308">
        <v>45.96921543657615</v>
      </c>
      <c r="Y54" s="308">
        <v>33.176196550384603</v>
      </c>
      <c r="Z54" s="308">
        <v>34.192868734992686</v>
      </c>
      <c r="AA54" s="308">
        <v>28.038369304552518</v>
      </c>
      <c r="AB54" s="308">
        <v>100</v>
      </c>
      <c r="AC54" s="308">
        <v>20.517970404519279</v>
      </c>
      <c r="AD54" s="308">
        <v>76.298294385327836</v>
      </c>
      <c r="AE54" s="308">
        <v>60.598981599682531</v>
      </c>
      <c r="AF54" s="308">
        <v>15.699312785645297</v>
      </c>
      <c r="AG54" s="308">
        <v>100</v>
      </c>
      <c r="AH54" s="308">
        <v>59.698443701880976</v>
      </c>
      <c r="AI54" s="308">
        <v>40.301556298119031</v>
      </c>
      <c r="AJ54" s="308">
        <v>33.682685931727249</v>
      </c>
      <c r="AK54" s="308">
        <v>6.6188703663917767</v>
      </c>
      <c r="AL54" s="308">
        <v>100</v>
      </c>
      <c r="AM54" s="308">
        <v>14.317362570550319</v>
      </c>
      <c r="AN54" s="308">
        <v>81.038370572344519</v>
      </c>
      <c r="AO54" s="308">
        <v>67.772387955722351</v>
      </c>
      <c r="AP54" s="337">
        <v>13.265982616622157</v>
      </c>
      <c r="AQ54" s="320">
        <f>Daten_BA!M54</f>
        <v>6.6330608947237959</v>
      </c>
      <c r="AR54" s="308">
        <f>Daten_BA!N54</f>
        <v>19.277796852198559</v>
      </c>
      <c r="AS54" s="308">
        <f>Daten_BA!O54</f>
        <v>3.5371342154848406</v>
      </c>
      <c r="AT54" s="308">
        <f>Daten_BA!P54</f>
        <v>3.6819776300916662</v>
      </c>
      <c r="AU54" s="308">
        <f>Daten_BA!Q54</f>
        <v>2.9734234871228482</v>
      </c>
      <c r="AV54" s="308">
        <v>0.62378944969807459</v>
      </c>
      <c r="AW54" s="308">
        <v>1.6611439184237</v>
      </c>
      <c r="AX54" s="308">
        <v>0.47173012546303256</v>
      </c>
      <c r="AY54" s="308">
        <v>0.48132218211292915</v>
      </c>
      <c r="AZ54" s="308">
        <v>0.42520238657205273</v>
      </c>
      <c r="BA54" s="308">
        <v>6.258440030962122</v>
      </c>
      <c r="BB54" s="308">
        <v>4.111306822821291</v>
      </c>
      <c r="BC54" s="308">
        <v>9.4450300948754027</v>
      </c>
      <c r="BD54" s="308">
        <v>9.1947417570577201</v>
      </c>
      <c r="BE54" s="308">
        <v>10.653585055249987</v>
      </c>
      <c r="BF54" s="308">
        <v>40.440755388170807</v>
      </c>
      <c r="BG54" s="308">
        <v>46.575528042502221</v>
      </c>
      <c r="BH54" s="308">
        <v>33.626513047355203</v>
      </c>
      <c r="BI54" s="308">
        <v>34.774058664017879</v>
      </c>
      <c r="BJ54" s="308">
        <v>28.092243186582809</v>
      </c>
      <c r="BK54" s="308">
        <v>100</v>
      </c>
      <c r="BL54" s="308">
        <v>20.450247065672304</v>
      </c>
      <c r="BM54" s="308">
        <v>76.311668875224115</v>
      </c>
      <c r="BN54" s="308">
        <v>60.062385883663062</v>
      </c>
      <c r="BO54" s="308">
        <v>16.249282991561049</v>
      </c>
      <c r="BP54" s="308">
        <v>100</v>
      </c>
      <c r="BQ54" s="308">
        <v>60.328485706676304</v>
      </c>
      <c r="BR54" s="308">
        <v>39.671514293323689</v>
      </c>
      <c r="BS54" s="308">
        <v>32.649525748131403</v>
      </c>
      <c r="BT54" s="308">
        <v>7.0219885451922845</v>
      </c>
      <c r="BU54" s="308">
        <v>100</v>
      </c>
      <c r="BV54" s="308">
        <v>14.635256131606001</v>
      </c>
      <c r="BW54" s="308">
        <v>80.698001245629953</v>
      </c>
      <c r="BX54" s="308">
        <v>66.905010875276616</v>
      </c>
      <c r="BY54" s="312">
        <v>13.792990370353344</v>
      </c>
      <c r="BZ54" s="320">
        <f>Daten_BA!R54</f>
        <v>6.2489691850745919</v>
      </c>
      <c r="CA54" s="308">
        <f>Daten_BA!S54</f>
        <v>17.956273690858126</v>
      </c>
      <c r="CB54" s="308">
        <f>Daten_BA!T54</f>
        <v>3.3716844176133769</v>
      </c>
      <c r="CC54" s="308">
        <f>Daten_BA!U54</f>
        <v>3.5132259479652519</v>
      </c>
      <c r="CD54" s="308">
        <f>Daten_BA!V54</f>
        <v>2.841006295579664</v>
      </c>
      <c r="CE54" s="309">
        <v>0.59880773898764905</v>
      </c>
      <c r="CF54" s="309">
        <v>1.4965398528680234</v>
      </c>
      <c r="CG54" s="309">
        <v>0.46643309112609482</v>
      </c>
      <c r="CH54" s="309">
        <v>0.47438425253944189</v>
      </c>
      <c r="CI54" s="309">
        <v>0.42958886347381253</v>
      </c>
      <c r="CJ54" s="309">
        <v>6.3442732658974919</v>
      </c>
      <c r="CK54" s="309">
        <v>4.1437275665180469</v>
      </c>
      <c r="CL54" s="309">
        <v>9.6572501973738305</v>
      </c>
      <c r="CM54" s="309">
        <v>9.4746933782934981</v>
      </c>
      <c r="CN54" s="309">
        <v>10.508997429306129</v>
      </c>
      <c r="CO54" s="309">
        <v>40.269762424336072</v>
      </c>
      <c r="CP54" s="309">
        <v>48.134223561251979</v>
      </c>
      <c r="CQ54" s="309">
        <v>33.25797835975267</v>
      </c>
      <c r="CR54" s="309">
        <v>34.691888539405205</v>
      </c>
      <c r="CS54" s="309">
        <v>26.588017103702573</v>
      </c>
      <c r="CT54" s="309">
        <v>100</v>
      </c>
      <c r="CU54" s="309">
        <v>20.309793941745422</v>
      </c>
      <c r="CV54" s="309">
        <v>76.507678392811329</v>
      </c>
      <c r="CW54" s="309">
        <v>59.85360765085651</v>
      </c>
      <c r="CX54" s="309">
        <v>16.654070741954818</v>
      </c>
      <c r="CY54" s="309">
        <v>100</v>
      </c>
      <c r="CZ54" s="309">
        <v>59.416107485184519</v>
      </c>
      <c r="DA54" s="309">
        <v>40.583892514815481</v>
      </c>
      <c r="DB54" s="309">
        <v>33.346762150215397</v>
      </c>
      <c r="DC54" s="309">
        <v>7.2371303646000849</v>
      </c>
      <c r="DD54" s="309">
        <v>100</v>
      </c>
      <c r="DE54" s="309">
        <v>14.9080614637246</v>
      </c>
      <c r="DF54" s="309">
        <v>80.548028225420978</v>
      </c>
      <c r="DG54" s="309">
        <v>66.250789440222817</v>
      </c>
      <c r="DH54" s="313">
        <v>14.297238785198157</v>
      </c>
      <c r="DI54" s="307">
        <f>Daten_BA!W54</f>
        <v>5.4456082569719815</v>
      </c>
      <c r="DJ54" s="308">
        <f>Daten_BA!X54</f>
        <v>16.078769325791502</v>
      </c>
      <c r="DK54" s="308">
        <f>Daten_BA!Y54</f>
        <v>2.8421238865665717</v>
      </c>
      <c r="DL54" s="308">
        <f>Daten_BA!Z54</f>
        <v>2.9484736866893035</v>
      </c>
      <c r="DM54" s="308">
        <f>Daten_BA!AA54</f>
        <v>2.456384589226793</v>
      </c>
      <c r="DN54" s="309">
        <v>0.57219517161662803</v>
      </c>
      <c r="DO54" s="309">
        <v>1.5988741271407703</v>
      </c>
      <c r="DP54" s="309">
        <v>0.40477995600415406</v>
      </c>
      <c r="DQ54" s="309">
        <v>0.40907610210827511</v>
      </c>
      <c r="DR54" s="309">
        <v>0.38579197319104142</v>
      </c>
      <c r="DS54" s="309">
        <v>6.8465238234388419</v>
      </c>
      <c r="DT54" s="309">
        <v>4.7424490442496321</v>
      </c>
      <c r="DU54" s="309">
        <v>9.9772427835668953</v>
      </c>
      <c r="DV54" s="309">
        <v>9.7514316897004676</v>
      </c>
      <c r="DW54" s="309">
        <v>10.965076980848433</v>
      </c>
      <c r="DX54" s="309">
        <v>40.735401292707337</v>
      </c>
      <c r="DY54" s="309">
        <v>46.111762667590668</v>
      </c>
      <c r="DZ54" s="309">
        <v>33.053435114504893</v>
      </c>
      <c r="EA54" s="309">
        <v>34.290127270481989</v>
      </c>
      <c r="EB54" s="309">
        <v>27.681159420289852</v>
      </c>
      <c r="EC54" s="309">
        <v>100</v>
      </c>
      <c r="ED54" s="309">
        <v>20.456691594956126</v>
      </c>
      <c r="EE54" s="309">
        <v>76.383994449195484</v>
      </c>
      <c r="EF54" s="309">
        <v>59.364165019127647</v>
      </c>
      <c r="EG54" s="309">
        <v>17.019829430067844</v>
      </c>
      <c r="EH54" s="309">
        <v>100</v>
      </c>
      <c r="EI54" s="309">
        <v>60.913693256521327</v>
      </c>
      <c r="EJ54" s="309">
        <v>39.08630674347868</v>
      </c>
      <c r="EK54" s="309">
        <v>31.689998475671015</v>
      </c>
      <c r="EL54" s="309">
        <v>7.3963082678076653</v>
      </c>
      <c r="EM54" s="309">
        <v>100</v>
      </c>
      <c r="EN54" s="309">
        <v>15.524161911692092</v>
      </c>
      <c r="EO54" s="309">
        <v>80.039379062489047</v>
      </c>
      <c r="EP54" s="309">
        <v>65.271342527479206</v>
      </c>
      <c r="EQ54" s="367">
        <v>14.768036535009839</v>
      </c>
      <c r="ER54" s="320">
        <f>Daten_BA!AB54</f>
        <v>5.4763285234091255</v>
      </c>
      <c r="ES54" s="308">
        <f>Daten_BA!AC54</f>
        <v>15.975354597404202</v>
      </c>
      <c r="ET54" s="308">
        <f>Daten_BA!AD54</f>
        <v>2.899664362809979</v>
      </c>
      <c r="EU54" s="308">
        <f>Daten_BA!AE54</f>
        <v>3.0337305628397462</v>
      </c>
      <c r="EV54" s="308">
        <f>Daten_BA!AF54</f>
        <v>2.4274144369107753</v>
      </c>
      <c r="EW54" s="309">
        <v>0.61597501052596915</v>
      </c>
      <c r="EX54" s="309">
        <v>1.7767415487159026</v>
      </c>
      <c r="EY54" s="309">
        <v>0.42246514559912457</v>
      </c>
      <c r="EZ54" s="309">
        <v>0.42481997296689983</v>
      </c>
      <c r="FA54" s="309">
        <v>0.4125691294050538</v>
      </c>
      <c r="FB54" s="309">
        <v>6.504202673175735</v>
      </c>
      <c r="FC54" s="309">
        <v>4.5155540183708229</v>
      </c>
      <c r="FD54" s="309">
        <v>9.4316902442606469</v>
      </c>
      <c r="FE54" s="309">
        <v>9.0321649037940865</v>
      </c>
      <c r="FF54" s="309">
        <v>11.175296712530432</v>
      </c>
      <c r="FG54" s="309">
        <v>37.015341810536626</v>
      </c>
      <c r="FH54" s="309">
        <v>42.152869017515712</v>
      </c>
      <c r="FI54" s="309">
        <v>29.829183639739572</v>
      </c>
      <c r="FJ54" s="309">
        <v>30.839927907282554</v>
      </c>
      <c r="FK54" s="309">
        <v>25.390502149068567</v>
      </c>
      <c r="FL54" s="309">
        <v>100</v>
      </c>
      <c r="FM54" s="309">
        <v>20.503426845704929</v>
      </c>
      <c r="FN54" s="309">
        <v>76.300511113363854</v>
      </c>
      <c r="FO54" s="309">
        <v>58.884401319110935</v>
      </c>
      <c r="FP54" s="309">
        <v>17.416109794252922</v>
      </c>
      <c r="FQ54" s="309">
        <v>100</v>
      </c>
      <c r="FR54" s="309">
        <v>60.291389820098786</v>
      </c>
      <c r="FS54" s="309">
        <v>39.708610179901207</v>
      </c>
      <c r="FT54" s="309">
        <v>32.24134261455329</v>
      </c>
      <c r="FU54" s="309">
        <v>7.467267565347921</v>
      </c>
      <c r="FV54" s="309">
        <v>100</v>
      </c>
      <c r="FW54" s="309">
        <v>15.676373700302685</v>
      </c>
      <c r="FX54" s="309">
        <v>79.875551669987985</v>
      </c>
      <c r="FY54" s="309">
        <v>64.522067304681045</v>
      </c>
      <c r="FZ54" s="313">
        <v>15.353484365306947</v>
      </c>
      <c r="GA54" s="443">
        <f>Daten_BA!AG54</f>
        <v>6.3614451448568801</v>
      </c>
      <c r="GB54" s="227">
        <f>Daten_BA!AH54</f>
        <v>18.284876897006271</v>
      </c>
      <c r="GC54" s="227">
        <f>Daten_BA!AI54</f>
        <v>3.4263230945118961</v>
      </c>
      <c r="GD54" s="227">
        <f>Daten_BA!AJ54</f>
        <v>3.6040318998073118</v>
      </c>
      <c r="GE54" s="227">
        <f>Daten_BA!AK54</f>
        <v>2.8192870429324168</v>
      </c>
      <c r="GF54" s="444">
        <v>0.62481939089800609</v>
      </c>
      <c r="GG54" s="444">
        <v>1.82920712512413</v>
      </c>
      <c r="GH54" s="444">
        <v>0.42534132358230081</v>
      </c>
      <c r="GI54" s="444">
        <v>0.42609521759516811</v>
      </c>
      <c r="GJ54" s="444">
        <v>0.42232149327752011</v>
      </c>
      <c r="GK54" s="444">
        <v>6.0469438673638933</v>
      </c>
      <c r="GL54" s="444">
        <v>4.4648188122904306</v>
      </c>
      <c r="GM54" s="444">
        <v>8.327150417965079</v>
      </c>
      <c r="GN54" s="444">
        <v>7.9769570323573484</v>
      </c>
      <c r="GO54" s="444">
        <v>9.8624056813138026</v>
      </c>
      <c r="GP54" s="444">
        <v>36.263879033789387</v>
      </c>
      <c r="GQ54" s="444">
        <v>41.329946238391926</v>
      </c>
      <c r="GR54" s="444">
        <v>29.215579252646407</v>
      </c>
      <c r="GS54" s="444">
        <v>30.387315832173279</v>
      </c>
      <c r="GT54" s="444">
        <v>24.10963687151229</v>
      </c>
      <c r="GU54" s="444">
        <v>100</v>
      </c>
      <c r="GV54" s="444">
        <v>20.547528190332756</v>
      </c>
      <c r="GW54" s="444">
        <v>76.016110071640426</v>
      </c>
      <c r="GX54" s="444">
        <v>58.235121127794997</v>
      </c>
      <c r="GY54" s="444">
        <v>17.780988943845433</v>
      </c>
      <c r="GZ54" s="444">
        <v>100</v>
      </c>
      <c r="HA54" s="444">
        <v>59.269719908974693</v>
      </c>
      <c r="HB54" s="444">
        <v>40.730280091025307</v>
      </c>
      <c r="HC54" s="444">
        <v>33.002317407756436</v>
      </c>
      <c r="HD54" s="444">
        <v>7.727962683268867</v>
      </c>
      <c r="HE54" s="444">
        <v>100</v>
      </c>
      <c r="HF54" s="444">
        <v>15.657881437204162</v>
      </c>
      <c r="HG54" s="444">
        <v>79.560646766008375</v>
      </c>
      <c r="HH54" s="444">
        <v>63.666455720773271</v>
      </c>
      <c r="HI54" s="445">
        <v>15.89419104523512</v>
      </c>
      <c r="HJ54" s="443">
        <f>Daten_BA!AL54</f>
        <v>6.1865853047816755</v>
      </c>
      <c r="HK54" s="227">
        <f>Daten_BA!AM54</f>
        <v>18.625673450468518</v>
      </c>
      <c r="HL54" s="227">
        <f>Daten_BA!AN54</f>
        <v>3.1036391210503163</v>
      </c>
      <c r="HM54" s="227">
        <f>Daten_BA!AO54</f>
        <v>3.2320863952481051</v>
      </c>
      <c r="HN54" s="227">
        <f>Daten_BA!AP54</f>
        <v>2.6784884019145725</v>
      </c>
      <c r="HO54" s="444">
        <v>0.5044939564034574</v>
      </c>
      <c r="HP54" s="444">
        <v>1.4842189270846082</v>
      </c>
      <c r="HQ54" s="444">
        <v>0.33366177676105663</v>
      </c>
      <c r="HR54" s="444">
        <v>0.32797183378957367</v>
      </c>
      <c r="HS54" s="444">
        <v>0.3554155012798092</v>
      </c>
      <c r="HT54" s="444">
        <v>6.0683980457701043</v>
      </c>
      <c r="HU54" s="444">
        <v>4.259275657486949</v>
      </c>
      <c r="HV54" s="444">
        <v>8.9538404498548179</v>
      </c>
      <c r="HW54" s="444">
        <v>8.6044048197025589</v>
      </c>
      <c r="HX54" s="444">
        <v>10.351829779720125</v>
      </c>
      <c r="HY54" s="444">
        <v>44.605634956386417</v>
      </c>
      <c r="HZ54" s="444">
        <v>48.571888370338115</v>
      </c>
      <c r="IA54" s="444">
        <v>38.432966696945115</v>
      </c>
      <c r="IB54" s="444">
        <v>40.730656285511401</v>
      </c>
      <c r="IC54" s="444">
        <v>29.280207959844549</v>
      </c>
      <c r="ID54" s="444">
        <v>100</v>
      </c>
      <c r="IE54" s="444">
        <v>20.87352740572755</v>
      </c>
      <c r="IF54" s="444">
        <v>75.891873151240972</v>
      </c>
      <c r="IG54" s="444">
        <v>57.762634209275085</v>
      </c>
      <c r="IH54" s="444">
        <v>18.12923894196588</v>
      </c>
      <c r="II54" s="444">
        <v>100</v>
      </c>
      <c r="IJ54" s="444">
        <v>62.718394649816865</v>
      </c>
      <c r="IK54" s="444">
        <v>37.281605350183121</v>
      </c>
      <c r="IL54" s="444">
        <v>29.974404299848256</v>
      </c>
      <c r="IM54" s="444">
        <v>7.3072010503348688</v>
      </c>
      <c r="IN54" s="444">
        <v>100</v>
      </c>
      <c r="IO54" s="444">
        <v>16.127059081105127</v>
      </c>
      <c r="IP54" s="444">
        <v>79.461631989524022</v>
      </c>
      <c r="IQ54" s="444">
        <v>62.986714611872799</v>
      </c>
      <c r="IR54" s="445">
        <v>16.47491737765122</v>
      </c>
      <c r="IS54" s="443">
        <f>Daten_BA!AQ54</f>
        <v>5.7181238107116457</v>
      </c>
      <c r="IT54" s="227">
        <f>Daten_BA!AR54</f>
        <v>17.485312636379216</v>
      </c>
      <c r="IU54" s="227">
        <f>Daten_BA!AS54</f>
        <v>2.7488432595365486</v>
      </c>
      <c r="IV54" s="227">
        <f>Daten_BA!AT54</f>
        <v>2.8783808447329893</v>
      </c>
      <c r="IW54" s="227">
        <f>Daten_BA!AU54</f>
        <v>2.3323312636665325</v>
      </c>
      <c r="IX54" s="444" t="s">
        <v>821</v>
      </c>
      <c r="IY54" s="444" t="s">
        <v>821</v>
      </c>
      <c r="IZ54" s="444" t="s">
        <v>821</v>
      </c>
      <c r="JA54" s="444" t="s">
        <v>821</v>
      </c>
      <c r="JB54" s="444" t="s">
        <v>821</v>
      </c>
      <c r="JC54" s="444" t="s">
        <v>821</v>
      </c>
      <c r="JD54" s="444" t="s">
        <v>821</v>
      </c>
      <c r="JE54" s="444" t="s">
        <v>821</v>
      </c>
      <c r="JF54" s="444" t="s">
        <v>821</v>
      </c>
      <c r="JG54" s="444" t="s">
        <v>821</v>
      </c>
      <c r="JH54" s="444" t="s">
        <v>821</v>
      </c>
      <c r="JI54" s="444" t="s">
        <v>821</v>
      </c>
      <c r="JJ54" s="444" t="s">
        <v>821</v>
      </c>
      <c r="JK54" s="444" t="s">
        <v>821</v>
      </c>
      <c r="JL54" s="444" t="s">
        <v>821</v>
      </c>
      <c r="JM54" s="444" t="s">
        <v>821</v>
      </c>
      <c r="JN54" s="444" t="s">
        <v>821</v>
      </c>
      <c r="JO54" s="444" t="s">
        <v>821</v>
      </c>
      <c r="JP54" s="444" t="s">
        <v>821</v>
      </c>
      <c r="JQ54" s="444" t="s">
        <v>821</v>
      </c>
      <c r="JR54" s="444" t="s">
        <v>821</v>
      </c>
      <c r="JS54" s="444" t="s">
        <v>821</v>
      </c>
      <c r="JT54" s="444" t="s">
        <v>821</v>
      </c>
      <c r="JU54" s="444" t="s">
        <v>821</v>
      </c>
      <c r="JV54" s="444" t="s">
        <v>821</v>
      </c>
      <c r="JW54" s="444" t="s">
        <v>821</v>
      </c>
      <c r="JX54" s="444" t="s">
        <v>821</v>
      </c>
      <c r="JY54" s="444" t="s">
        <v>821</v>
      </c>
      <c r="JZ54" s="444" t="s">
        <v>821</v>
      </c>
      <c r="KA54" s="445" t="s">
        <v>821</v>
      </c>
    </row>
    <row r="55" spans="1:287" s="1" customFormat="1" ht="12.65" customHeight="1" x14ac:dyDescent="0.2">
      <c r="A55" s="220"/>
      <c r="B55" s="219"/>
      <c r="C55" s="273"/>
      <c r="D55" s="276"/>
      <c r="E55" s="3" t="str">
        <f>Daten_BA!E55</f>
        <v>321</v>
      </c>
      <c r="F55" s="229" t="str">
        <f>Daten_BA!F55</f>
        <v>AA Bochum</v>
      </c>
      <c r="G55" s="246"/>
      <c r="H55" s="320">
        <f>Daten_BA!H55</f>
        <v>10.876425607309621</v>
      </c>
      <c r="I55" s="308">
        <f>Daten_BA!I55</f>
        <v>31.115286597689646</v>
      </c>
      <c r="J55" s="308">
        <f>Daten_BA!J55</f>
        <v>5.7399620689367135</v>
      </c>
      <c r="K55" s="308">
        <f>Daten_BA!K55</f>
        <v>6.3801044889000673</v>
      </c>
      <c r="L55" s="308">
        <f>Daten_BA!L55</f>
        <v>3.6068954879064026</v>
      </c>
      <c r="M55" s="308">
        <v>0.78422745569025687</v>
      </c>
      <c r="N55" s="308">
        <v>2.3571968071589677</v>
      </c>
      <c r="O55" s="308">
        <v>0.58859401280841095</v>
      </c>
      <c r="P55" s="308">
        <v>0.60552147720294236</v>
      </c>
      <c r="Q55" s="308">
        <v>0.51915660279123843</v>
      </c>
      <c r="R55" s="308">
        <v>4.4245547366246507</v>
      </c>
      <c r="S55" s="308">
        <v>2.8125493602906273</v>
      </c>
      <c r="T55" s="308">
        <v>6.8306867124815485</v>
      </c>
      <c r="U55" s="308">
        <v>6.2864439242392214</v>
      </c>
      <c r="V55" s="308">
        <v>10.068881685575567</v>
      </c>
      <c r="W55" s="308">
        <v>43.025338093189738</v>
      </c>
      <c r="X55" s="308">
        <v>46.547680056767149</v>
      </c>
      <c r="Y55" s="308">
        <v>37.674157630873559</v>
      </c>
      <c r="Z55" s="308">
        <v>39.610179314106162</v>
      </c>
      <c r="AA55" s="308">
        <v>26.25653397668275</v>
      </c>
      <c r="AB55" s="308">
        <v>100</v>
      </c>
      <c r="AC55" s="308">
        <v>20.893353188218928</v>
      </c>
      <c r="AD55" s="308">
        <v>76.426535616583223</v>
      </c>
      <c r="AE55" s="308">
        <v>58.329620794614371</v>
      </c>
      <c r="AF55" s="308">
        <v>18.096914821968845</v>
      </c>
      <c r="AG55" s="308">
        <v>100</v>
      </c>
      <c r="AH55" s="308">
        <v>59.971545486721787</v>
      </c>
      <c r="AI55" s="308">
        <v>40.028454513278213</v>
      </c>
      <c r="AJ55" s="308">
        <v>34.289660988389478</v>
      </c>
      <c r="AK55" s="308">
        <v>5.7387935248887363</v>
      </c>
      <c r="AL55" s="308">
        <v>100</v>
      </c>
      <c r="AM55" s="308">
        <v>12.465365394915944</v>
      </c>
      <c r="AN55" s="308">
        <v>83.316216259274839</v>
      </c>
      <c r="AO55" s="308">
        <v>66.986287062679736</v>
      </c>
      <c r="AP55" s="337">
        <v>16.329929196595085</v>
      </c>
      <c r="AQ55" s="320">
        <f>Daten_BA!M55</f>
        <v>10.867350213192811</v>
      </c>
      <c r="AR55" s="308">
        <f>Daten_BA!N55</f>
        <v>31.123536157736471</v>
      </c>
      <c r="AS55" s="308">
        <f>Daten_BA!O55</f>
        <v>5.7205644017622106</v>
      </c>
      <c r="AT55" s="308">
        <f>Daten_BA!P55</f>
        <v>6.2711109920704882</v>
      </c>
      <c r="AU55" s="308">
        <f>Daten_BA!Q55</f>
        <v>3.9264439900665091</v>
      </c>
      <c r="AV55" s="308">
        <v>0.72897085668503758</v>
      </c>
      <c r="AW55" s="308">
        <v>2.0612998942940837</v>
      </c>
      <c r="AX55" s="308">
        <v>0.56108741881303015</v>
      </c>
      <c r="AY55" s="308">
        <v>0.58421931390866766</v>
      </c>
      <c r="AZ55" s="308">
        <v>0.47174506373752267</v>
      </c>
      <c r="BA55" s="308">
        <v>4.2578888234047483</v>
      </c>
      <c r="BB55" s="308">
        <v>2.7672505545442792</v>
      </c>
      <c r="BC55" s="308">
        <v>6.5831092542797247</v>
      </c>
      <c r="BD55" s="308">
        <v>6.0869872015382853</v>
      </c>
      <c r="BE55" s="308">
        <v>9.1842397336293011</v>
      </c>
      <c r="BF55" s="308">
        <v>41.564467437861275</v>
      </c>
      <c r="BG55" s="308">
        <v>46.01278423975689</v>
      </c>
      <c r="BH55" s="308">
        <v>36.66706224411125</v>
      </c>
      <c r="BI55" s="308">
        <v>39.070236242750177</v>
      </c>
      <c r="BJ55" s="308">
        <v>24.152854511972375</v>
      </c>
      <c r="BK55" s="308">
        <v>100</v>
      </c>
      <c r="BL55" s="308">
        <v>20.975028727029553</v>
      </c>
      <c r="BM55" s="308">
        <v>76.262541194241749</v>
      </c>
      <c r="BN55" s="308">
        <v>57.431248579434026</v>
      </c>
      <c r="BO55" s="308">
        <v>18.831292614807726</v>
      </c>
      <c r="BP55" s="308">
        <v>100</v>
      </c>
      <c r="BQ55" s="308">
        <v>60.446511126563728</v>
      </c>
      <c r="BR55" s="308">
        <v>39.55348887343628</v>
      </c>
      <c r="BS55" s="308">
        <v>33.001976849444198</v>
      </c>
      <c r="BT55" s="308">
        <v>6.551512023992073</v>
      </c>
      <c r="BU55" s="308">
        <v>100</v>
      </c>
      <c r="BV55" s="308">
        <v>12.798726001587671</v>
      </c>
      <c r="BW55" s="308">
        <v>82.901650535550985</v>
      </c>
      <c r="BX55" s="308">
        <v>65.851772180944721</v>
      </c>
      <c r="BY55" s="312">
        <v>17.049878354606278</v>
      </c>
      <c r="BZ55" s="320">
        <f>Daten_BA!R55</f>
        <v>10.402420447321752</v>
      </c>
      <c r="CA55" s="308">
        <f>Daten_BA!S55</f>
        <v>29.410935987467091</v>
      </c>
      <c r="CB55" s="308">
        <f>Daten_BA!T55</f>
        <v>5.5576478726275358</v>
      </c>
      <c r="CC55" s="308">
        <f>Daten_BA!U55</f>
        <v>6.0767744871350562</v>
      </c>
      <c r="CD55" s="308">
        <f>Daten_BA!V55</f>
        <v>3.945412848712889</v>
      </c>
      <c r="CE55" s="309">
        <v>0.73266060261512223</v>
      </c>
      <c r="CF55" s="309">
        <v>2.0641585597609877</v>
      </c>
      <c r="CG55" s="309">
        <v>0.56087444137435039</v>
      </c>
      <c r="CH55" s="309">
        <v>0.58174949331333403</v>
      </c>
      <c r="CI55" s="309">
        <v>0.48408017046541274</v>
      </c>
      <c r="CJ55" s="309">
        <v>4.6940794290717882</v>
      </c>
      <c r="CK55" s="309">
        <v>3.164274459400588</v>
      </c>
      <c r="CL55" s="309">
        <v>7.1157973024272181</v>
      </c>
      <c r="CM55" s="309">
        <v>6.6318181393130917</v>
      </c>
      <c r="CN55" s="309">
        <v>9.4534778681120137</v>
      </c>
      <c r="CO55" s="309">
        <v>41.498982624977373</v>
      </c>
      <c r="CP55" s="309">
        <v>47.089259835757716</v>
      </c>
      <c r="CQ55" s="309">
        <v>37.380816877031002</v>
      </c>
      <c r="CR55" s="309">
        <v>40.268272910656634</v>
      </c>
      <c r="CS55" s="309">
        <v>23.57210476490922</v>
      </c>
      <c r="CT55" s="309">
        <v>100</v>
      </c>
      <c r="CU55" s="309">
        <v>20.651318346547022</v>
      </c>
      <c r="CV55" s="309">
        <v>76.575406418299053</v>
      </c>
      <c r="CW55" s="309">
        <v>57.183165454271546</v>
      </c>
      <c r="CX55" s="309">
        <v>19.392240964027511</v>
      </c>
      <c r="CY55" s="309">
        <v>100</v>
      </c>
      <c r="CZ55" s="309">
        <v>59.302490701857955</v>
      </c>
      <c r="DA55" s="309">
        <v>40.697509298142037</v>
      </c>
      <c r="DB55" s="309">
        <v>33.600370797963777</v>
      </c>
      <c r="DC55" s="309">
        <v>7.0971385001782599</v>
      </c>
      <c r="DD55" s="309">
        <v>100</v>
      </c>
      <c r="DE55" s="309">
        <v>13.017995568245452</v>
      </c>
      <c r="DF55" s="309">
        <v>82.718786694403789</v>
      </c>
      <c r="DG55" s="309">
        <v>65.039141558908341</v>
      </c>
      <c r="DH55" s="313">
        <v>17.679645135495438</v>
      </c>
      <c r="DI55" s="307">
        <f>Daten_BA!W55</f>
        <v>9.4657869875862755</v>
      </c>
      <c r="DJ55" s="308">
        <f>Daten_BA!X55</f>
        <v>28.319488022460305</v>
      </c>
      <c r="DK55" s="308">
        <f>Daten_BA!Y55</f>
        <v>4.690750601148105</v>
      </c>
      <c r="DL55" s="308">
        <f>Daten_BA!Z55</f>
        <v>5.1068314624299278</v>
      </c>
      <c r="DM55" s="308">
        <f>Daten_BA!AA55</f>
        <v>3.4501903722004705</v>
      </c>
      <c r="DN55" s="309">
        <v>0.72298642567427551</v>
      </c>
      <c r="DO55" s="309">
        <v>2.3857014622413595</v>
      </c>
      <c r="DP55" s="309">
        <v>0.48908217265107673</v>
      </c>
      <c r="DQ55" s="309">
        <v>0.49413328627536046</v>
      </c>
      <c r="DR55" s="309">
        <v>0.47144893824264616</v>
      </c>
      <c r="DS55" s="309">
        <v>5.0427500129742073</v>
      </c>
      <c r="DT55" s="309">
        <v>3.6043385944543815</v>
      </c>
      <c r="DU55" s="309">
        <v>7.3929029499786498</v>
      </c>
      <c r="DV55" s="309">
        <v>6.7775297852943952</v>
      </c>
      <c r="DW55" s="309">
        <v>10.122228935260679</v>
      </c>
      <c r="DX55" s="309">
        <v>41.008858637579657</v>
      </c>
      <c r="DY55" s="309">
        <v>43.58160563810204</v>
      </c>
      <c r="DZ55" s="309">
        <v>36.826760514784183</v>
      </c>
      <c r="EA55" s="309">
        <v>39.780987144897637</v>
      </c>
      <c r="EB55" s="309">
        <v>23.789513003686793</v>
      </c>
      <c r="EC55" s="309">
        <v>100</v>
      </c>
      <c r="ED55" s="309">
        <v>20.740835199295951</v>
      </c>
      <c r="EE55" s="309">
        <v>76.516489965504391</v>
      </c>
      <c r="EF55" s="309">
        <v>56.616208362327683</v>
      </c>
      <c r="EG55" s="309">
        <v>19.900281603176722</v>
      </c>
      <c r="EH55" s="309">
        <v>100</v>
      </c>
      <c r="EI55" s="309">
        <v>62.420158903255953</v>
      </c>
      <c r="EJ55" s="309">
        <v>37.57984109674404</v>
      </c>
      <c r="EK55" s="309">
        <v>30.799189904969626</v>
      </c>
      <c r="EL55" s="309">
        <v>6.7806511917744174</v>
      </c>
      <c r="EM55" s="309">
        <v>100</v>
      </c>
      <c r="EN55" s="309">
        <v>13.399281340296621</v>
      </c>
      <c r="EO55" s="309">
        <v>82.464583123687746</v>
      </c>
      <c r="EP55" s="309">
        <v>64.102231305763354</v>
      </c>
      <c r="EQ55" s="367">
        <v>18.362351817924392</v>
      </c>
      <c r="ER55" s="320">
        <f>Daten_BA!AB55</f>
        <v>9.0074716365527294</v>
      </c>
      <c r="ES55" s="308">
        <f>Daten_BA!AC55</f>
        <v>27.282459717126134</v>
      </c>
      <c r="ET55" s="308">
        <f>Daten_BA!AD55</f>
        <v>4.3861375148381256</v>
      </c>
      <c r="EU55" s="308">
        <f>Daten_BA!AE55</f>
        <v>4.7841289009733838</v>
      </c>
      <c r="EV55" s="308">
        <f>Daten_BA!AF55</f>
        <v>3.2403659945958347</v>
      </c>
      <c r="EW55" s="309">
        <v>0.73250261073883904</v>
      </c>
      <c r="EX55" s="309">
        <v>2.5281720906016854</v>
      </c>
      <c r="EY55" s="309">
        <v>0.46789085472159869</v>
      </c>
      <c r="EZ55" s="309">
        <v>0.47023139214972742</v>
      </c>
      <c r="FA55" s="309">
        <v>0.46007077310196032</v>
      </c>
      <c r="FB55" s="309">
        <v>5.3173937646152485</v>
      </c>
      <c r="FC55" s="309">
        <v>4.0031324606674881</v>
      </c>
      <c r="FD55" s="309">
        <v>7.5230899938791822</v>
      </c>
      <c r="FE55" s="309">
        <v>6.7889535670772982</v>
      </c>
      <c r="FF55" s="309">
        <v>10.648926461405244</v>
      </c>
      <c r="FG55" s="309">
        <v>36.868063277237312</v>
      </c>
      <c r="FH55" s="309">
        <v>38.719815562962651</v>
      </c>
      <c r="FI55" s="309">
        <v>33.755560030020561</v>
      </c>
      <c r="FJ55" s="309">
        <v>36.584814362592596</v>
      </c>
      <c r="FK55" s="309">
        <v>21.729937530037063</v>
      </c>
      <c r="FL55" s="309">
        <v>100</v>
      </c>
      <c r="FM55" s="309">
        <v>20.926985216131758</v>
      </c>
      <c r="FN55" s="309">
        <v>76.137566852379351</v>
      </c>
      <c r="FO55" s="309">
        <v>55.918878123643076</v>
      </c>
      <c r="FP55" s="309">
        <v>20.218688728736275</v>
      </c>
      <c r="FQ55" s="309">
        <v>100</v>
      </c>
      <c r="FR55" s="309">
        <v>63.396659432883325</v>
      </c>
      <c r="FS55" s="309">
        <v>36.603340567116675</v>
      </c>
      <c r="FT55" s="309">
        <v>29.679152641969292</v>
      </c>
      <c r="FU55" s="309">
        <v>6.9241879251473781</v>
      </c>
      <c r="FV55" s="309">
        <v>100</v>
      </c>
      <c r="FW55" s="309">
        <v>13.832755874578151</v>
      </c>
      <c r="FX55" s="309">
        <v>81.811117591612771</v>
      </c>
      <c r="FY55" s="309">
        <v>62.965613999753344</v>
      </c>
      <c r="FZ55" s="313">
        <v>18.845503591859433</v>
      </c>
      <c r="GA55" s="443">
        <f>Daten_BA!AG55</f>
        <v>10.042165277143758</v>
      </c>
      <c r="GB55" s="227">
        <f>Daten_BA!AH55</f>
        <v>30.343412857577025</v>
      </c>
      <c r="GC55" s="227">
        <f>Daten_BA!AI55</f>
        <v>4.8659938238343239</v>
      </c>
      <c r="GD55" s="227">
        <f>Daten_BA!AJ55</f>
        <v>5.2816820444271384</v>
      </c>
      <c r="GE55" s="227">
        <f>Daten_BA!AK55</f>
        <v>3.7054841790845812</v>
      </c>
      <c r="GF55" s="444">
        <v>0.72885640717937072</v>
      </c>
      <c r="GG55" s="444">
        <v>2.4924647382348426</v>
      </c>
      <c r="GH55" s="444">
        <v>0.46946148899034751</v>
      </c>
      <c r="GI55" s="444">
        <v>0.47534788990028143</v>
      </c>
      <c r="GJ55" s="444">
        <v>0.45061115607139346</v>
      </c>
      <c r="GK55" s="444">
        <v>4.2388171831124737</v>
      </c>
      <c r="GL55" s="444">
        <v>3.1916816035086586</v>
      </c>
      <c r="GM55" s="444">
        <v>6.0226306930858469</v>
      </c>
      <c r="GN55" s="444">
        <v>5.4768383847862125</v>
      </c>
      <c r="GO55" s="444">
        <v>8.1946807186426529</v>
      </c>
      <c r="GP55" s="444">
        <v>37.708108700817036</v>
      </c>
      <c r="GQ55" s="444">
        <v>39.647108843537801</v>
      </c>
      <c r="GR55" s="444">
        <v>34.406554728520824</v>
      </c>
      <c r="GS55" s="444">
        <v>37.384093323568628</v>
      </c>
      <c r="GT55" s="444">
        <v>22.557872270563493</v>
      </c>
      <c r="GU55" s="444">
        <v>100</v>
      </c>
      <c r="GV55" s="444">
        <v>21.37865076480276</v>
      </c>
      <c r="GW55" s="444">
        <v>75.448067433289324</v>
      </c>
      <c r="GX55" s="444">
        <v>54.942059569340749</v>
      </c>
      <c r="GY55" s="444">
        <v>20.506007863948572</v>
      </c>
      <c r="GZ55" s="444">
        <v>100</v>
      </c>
      <c r="HA55" s="444">
        <v>63.303126654381593</v>
      </c>
      <c r="HB55" s="444">
        <v>36.696873345618414</v>
      </c>
      <c r="HC55" s="444">
        <v>29.230764753024562</v>
      </c>
      <c r="HD55" s="444">
        <v>7.466108592593848</v>
      </c>
      <c r="HE55" s="444">
        <v>100</v>
      </c>
      <c r="HF55" s="444">
        <v>13.918895893816138</v>
      </c>
      <c r="HG55" s="444">
        <v>81.355519894889369</v>
      </c>
      <c r="HH55" s="444">
        <v>61.996003410212239</v>
      </c>
      <c r="HI55" s="445">
        <v>19.359516484677137</v>
      </c>
      <c r="HJ55" s="443">
        <f>Daten_BA!AL55</f>
        <v>9.8026221335453858</v>
      </c>
      <c r="HK55" s="227">
        <f>Daten_BA!AM55</f>
        <v>29.672455067382355</v>
      </c>
      <c r="HL55" s="227">
        <f>Daten_BA!AN55</f>
        <v>4.6294968663411558</v>
      </c>
      <c r="HM55" s="227">
        <f>Daten_BA!AO55</f>
        <v>5.1068233865602002</v>
      </c>
      <c r="HN55" s="227">
        <f>Daten_BA!AP55</f>
        <v>3.3370606747681886</v>
      </c>
      <c r="HO55" s="444">
        <v>0.63484936523867375</v>
      </c>
      <c r="HP55" s="444">
        <v>2.1261831392821726</v>
      </c>
      <c r="HQ55" s="444">
        <v>0.40220950023377555</v>
      </c>
      <c r="HR55" s="444">
        <v>0.41273753949801423</v>
      </c>
      <c r="HS55" s="444">
        <v>0.37044603775058876</v>
      </c>
      <c r="HT55" s="444">
        <v>4.8252139484556427</v>
      </c>
      <c r="HU55" s="444">
        <v>3.5772521485573971</v>
      </c>
      <c r="HV55" s="444">
        <v>7.0526982822106916</v>
      </c>
      <c r="HW55" s="444">
        <v>6.2381711855396063</v>
      </c>
      <c r="HX55" s="444">
        <v>10.423266455473424</v>
      </c>
      <c r="HY55" s="444">
        <v>46.656718913011794</v>
      </c>
      <c r="HZ55" s="444">
        <v>49.395355559838023</v>
      </c>
      <c r="IA55" s="444">
        <v>41.738927052382941</v>
      </c>
      <c r="IB55" s="444">
        <v>44.555679814185076</v>
      </c>
      <c r="IC55" s="444">
        <v>30.067281557727576</v>
      </c>
      <c r="ID55" s="444">
        <v>100</v>
      </c>
      <c r="IE55" s="444">
        <v>21.464590680250588</v>
      </c>
      <c r="IF55" s="444">
        <v>75.509238368721469</v>
      </c>
      <c r="IG55" s="444">
        <v>54.41542898185601</v>
      </c>
      <c r="IH55" s="444">
        <v>21.09380938686548</v>
      </c>
      <c r="II55" s="444">
        <v>100</v>
      </c>
      <c r="IJ55" s="444">
        <v>64.437264381330237</v>
      </c>
      <c r="IK55" s="444">
        <v>35.562735618669763</v>
      </c>
      <c r="IL55" s="444">
        <v>28.555180067072968</v>
      </c>
      <c r="IM55" s="444">
        <v>7.0075555515967975</v>
      </c>
      <c r="IN55" s="444">
        <v>100</v>
      </c>
      <c r="IO55" s="444">
        <v>14.520116198392088</v>
      </c>
      <c r="IP55" s="444">
        <v>81.083391276120636</v>
      </c>
      <c r="IQ55" s="444">
        <v>60.898505619167366</v>
      </c>
      <c r="IR55" s="445">
        <v>20.184885656953259</v>
      </c>
      <c r="IS55" s="443">
        <f>Daten_BA!AQ55</f>
        <v>9.1915660021594228</v>
      </c>
      <c r="IT55" s="227">
        <f>Daten_BA!AR55</f>
        <v>27.826237691975216</v>
      </c>
      <c r="IU55" s="227">
        <f>Daten_BA!AS55</f>
        <v>4.2744843281586853</v>
      </c>
      <c r="IV55" s="227">
        <f>Daten_BA!AT55</f>
        <v>4.7018163265085393</v>
      </c>
      <c r="IW55" s="227">
        <f>Daten_BA!AU55</f>
        <v>3.1581607028719052</v>
      </c>
      <c r="IX55" s="444" t="s">
        <v>821</v>
      </c>
      <c r="IY55" s="444" t="s">
        <v>821</v>
      </c>
      <c r="IZ55" s="444" t="s">
        <v>821</v>
      </c>
      <c r="JA55" s="444" t="s">
        <v>821</v>
      </c>
      <c r="JB55" s="444" t="s">
        <v>821</v>
      </c>
      <c r="JC55" s="444" t="s">
        <v>821</v>
      </c>
      <c r="JD55" s="444" t="s">
        <v>821</v>
      </c>
      <c r="JE55" s="444" t="s">
        <v>821</v>
      </c>
      <c r="JF55" s="444" t="s">
        <v>821</v>
      </c>
      <c r="JG55" s="444" t="s">
        <v>821</v>
      </c>
      <c r="JH55" s="444" t="s">
        <v>821</v>
      </c>
      <c r="JI55" s="444" t="s">
        <v>821</v>
      </c>
      <c r="JJ55" s="444" t="s">
        <v>821</v>
      </c>
      <c r="JK55" s="444" t="s">
        <v>821</v>
      </c>
      <c r="JL55" s="444" t="s">
        <v>821</v>
      </c>
      <c r="JM55" s="444" t="s">
        <v>821</v>
      </c>
      <c r="JN55" s="444" t="s">
        <v>821</v>
      </c>
      <c r="JO55" s="444" t="s">
        <v>821</v>
      </c>
      <c r="JP55" s="444" t="s">
        <v>821</v>
      </c>
      <c r="JQ55" s="444" t="s">
        <v>821</v>
      </c>
      <c r="JR55" s="444" t="s">
        <v>821</v>
      </c>
      <c r="JS55" s="444" t="s">
        <v>821</v>
      </c>
      <c r="JT55" s="444" t="s">
        <v>821</v>
      </c>
      <c r="JU55" s="444" t="s">
        <v>821</v>
      </c>
      <c r="JV55" s="444" t="s">
        <v>821</v>
      </c>
      <c r="JW55" s="444" t="s">
        <v>821</v>
      </c>
      <c r="JX55" s="444" t="s">
        <v>821</v>
      </c>
      <c r="JY55" s="444" t="s">
        <v>821</v>
      </c>
      <c r="JZ55" s="444" t="s">
        <v>821</v>
      </c>
      <c r="KA55" s="445" t="s">
        <v>821</v>
      </c>
    </row>
    <row r="56" spans="1:287" s="1" customFormat="1" ht="12.65" customHeight="1" x14ac:dyDescent="0.2">
      <c r="A56" s="220"/>
      <c r="B56" s="219"/>
      <c r="C56" s="273"/>
      <c r="D56" s="276"/>
      <c r="E56" s="3" t="str">
        <f>Daten_BA!E56</f>
        <v>323</v>
      </c>
      <c r="F56" s="229" t="str">
        <f>Daten_BA!F56</f>
        <v>AA Bonn</v>
      </c>
      <c r="G56" s="246"/>
      <c r="H56" s="320">
        <f>Daten_BA!H56</f>
        <v>6.1602329663366033</v>
      </c>
      <c r="I56" s="308">
        <f>Daten_BA!I56</f>
        <v>19.102801130806537</v>
      </c>
      <c r="J56" s="308">
        <f>Daten_BA!J56</f>
        <v>3.4571273349618106</v>
      </c>
      <c r="K56" s="308">
        <f>Daten_BA!K56</f>
        <v>3.7897541204290546</v>
      </c>
      <c r="L56" s="308">
        <f>Daten_BA!L56</f>
        <v>2.6792451364287597</v>
      </c>
      <c r="M56" s="308">
        <v>0.57225532703236692</v>
      </c>
      <c r="N56" s="308">
        <v>1.5954070202044268</v>
      </c>
      <c r="O56" s="308">
        <v>0.45594999252933349</v>
      </c>
      <c r="P56" s="308">
        <v>0.47292673330537338</v>
      </c>
      <c r="Q56" s="308">
        <v>0.40874299169810868</v>
      </c>
      <c r="R56" s="308">
        <v>6.294224523956002</v>
      </c>
      <c r="S56" s="308">
        <v>3.6116570510788475</v>
      </c>
      <c r="T56" s="308">
        <v>9.6664455111943699</v>
      </c>
      <c r="U56" s="308">
        <v>8.9996617622188406</v>
      </c>
      <c r="V56" s="308">
        <v>11.889058007779468</v>
      </c>
      <c r="W56" s="308">
        <v>41.187968976606278</v>
      </c>
      <c r="X56" s="308">
        <v>46.223225541027254</v>
      </c>
      <c r="Y56" s="308">
        <v>34.458107135849659</v>
      </c>
      <c r="Z56" s="308">
        <v>36.207689164339953</v>
      </c>
      <c r="AA56" s="308">
        <v>28.65691864732182</v>
      </c>
      <c r="AB56" s="308">
        <v>100</v>
      </c>
      <c r="AC56" s="308">
        <v>17.796782473948824</v>
      </c>
      <c r="AD56" s="308">
        <v>79.401709058343869</v>
      </c>
      <c r="AE56" s="308">
        <v>55.14062486499499</v>
      </c>
      <c r="AF56" s="308">
        <v>24.261084193348889</v>
      </c>
      <c r="AG56" s="308">
        <v>100</v>
      </c>
      <c r="AH56" s="308">
        <v>55.701369021869866</v>
      </c>
      <c r="AI56" s="308">
        <v>44.29863097813012</v>
      </c>
      <c r="AJ56" s="308">
        <v>34.103094602656952</v>
      </c>
      <c r="AK56" s="308">
        <v>10.195536375473175</v>
      </c>
      <c r="AL56" s="308">
        <v>100</v>
      </c>
      <c r="AM56" s="308">
        <v>11.908273843920167</v>
      </c>
      <c r="AN56" s="308">
        <v>83.840310649134153</v>
      </c>
      <c r="AO56" s="308">
        <v>61.664364142583018</v>
      </c>
      <c r="AP56" s="337">
        <v>22.175946506551121</v>
      </c>
      <c r="AQ56" s="320">
        <f>Daten_BA!M56</f>
        <v>6.0067180805592439</v>
      </c>
      <c r="AR56" s="308">
        <f>Daten_BA!N56</f>
        <v>18.89236665262516</v>
      </c>
      <c r="AS56" s="308">
        <f>Daten_BA!O56</f>
        <v>3.3327702655871931</v>
      </c>
      <c r="AT56" s="308">
        <f>Daten_BA!P56</f>
        <v>3.6299589662750416</v>
      </c>
      <c r="AU56" s="308">
        <f>Daten_BA!Q56</f>
        <v>2.6509576481668788</v>
      </c>
      <c r="AV56" s="308">
        <v>0.56504757560430174</v>
      </c>
      <c r="AW56" s="308">
        <v>1.5369620627642708</v>
      </c>
      <c r="AX56" s="308">
        <v>0.45538234012157741</v>
      </c>
      <c r="AY56" s="308">
        <v>0.47258511788223256</v>
      </c>
      <c r="AZ56" s="308">
        <v>0.40918356855088428</v>
      </c>
      <c r="BA56" s="308">
        <v>6.1065257201378227</v>
      </c>
      <c r="BB56" s="308">
        <v>3.5435476928145757</v>
      </c>
      <c r="BC56" s="308">
        <v>9.5503711846695385</v>
      </c>
      <c r="BD56" s="308">
        <v>8.8062674754116248</v>
      </c>
      <c r="BE56" s="308">
        <v>11.901871665302473</v>
      </c>
      <c r="BF56" s="308">
        <v>41.652065444419108</v>
      </c>
      <c r="BG56" s="308">
        <v>47.448607746886779</v>
      </c>
      <c r="BH56" s="308">
        <v>35.468798953835432</v>
      </c>
      <c r="BI56" s="308">
        <v>37.832573336684362</v>
      </c>
      <c r="BJ56" s="308">
        <v>28.033768140494665</v>
      </c>
      <c r="BK56" s="308">
        <v>100</v>
      </c>
      <c r="BL56" s="308">
        <v>17.758060662202286</v>
      </c>
      <c r="BM56" s="308">
        <v>79.402955841775025</v>
      </c>
      <c r="BN56" s="308">
        <v>54.589602758470527</v>
      </c>
      <c r="BO56" s="308">
        <v>24.813353083304506</v>
      </c>
      <c r="BP56" s="308">
        <v>100</v>
      </c>
      <c r="BQ56" s="308">
        <v>56.803561956589377</v>
      </c>
      <c r="BR56" s="308">
        <v>43.196438043410616</v>
      </c>
      <c r="BS56" s="308">
        <v>32.486458101630262</v>
      </c>
      <c r="BT56" s="308">
        <v>10.709979941780359</v>
      </c>
      <c r="BU56" s="308">
        <v>100</v>
      </c>
      <c r="BV56" s="308">
        <v>11.932672595956216</v>
      </c>
      <c r="BW56" s="308">
        <v>83.808020449079009</v>
      </c>
      <c r="BX56" s="308">
        <v>61.06834349242942</v>
      </c>
      <c r="BY56" s="312">
        <v>22.739676956649582</v>
      </c>
      <c r="BZ56" s="320">
        <f>Daten_BA!R56</f>
        <v>5.6985930551494901</v>
      </c>
      <c r="CA56" s="308">
        <f>Daten_BA!S56</f>
        <v>17.628864037295983</v>
      </c>
      <c r="CB56" s="308">
        <f>Daten_BA!T56</f>
        <v>3.2313606078808483</v>
      </c>
      <c r="CC56" s="308">
        <f>Daten_BA!U56</f>
        <v>3.5197014872725356</v>
      </c>
      <c r="CD56" s="308">
        <f>Daten_BA!V56</f>
        <v>2.5901443231464483</v>
      </c>
      <c r="CE56" s="309">
        <v>0.54282855452366385</v>
      </c>
      <c r="CF56" s="309">
        <v>1.4745565290442333</v>
      </c>
      <c r="CG56" s="309">
        <v>0.43696169094271864</v>
      </c>
      <c r="CH56" s="309">
        <v>0.44319987398856237</v>
      </c>
      <c r="CI56" s="309">
        <v>0.42093782497858956</v>
      </c>
      <c r="CJ56" s="309">
        <v>6.505022137351439</v>
      </c>
      <c r="CK56" s="309">
        <v>3.9108502029102716</v>
      </c>
      <c r="CL56" s="309">
        <v>10.146676435518396</v>
      </c>
      <c r="CM56" s="309">
        <v>9.2019084589863347</v>
      </c>
      <c r="CN56" s="309">
        <v>12.999913372411854</v>
      </c>
      <c r="CO56" s="309">
        <v>40.23366822748541</v>
      </c>
      <c r="CP56" s="309">
        <v>48.597370917467792</v>
      </c>
      <c r="CQ56" s="309">
        <v>33.772684408675872</v>
      </c>
      <c r="CR56" s="309">
        <v>36.633426023588214</v>
      </c>
      <c r="CS56" s="309">
        <v>25.156669650851065</v>
      </c>
      <c r="CT56" s="309">
        <v>100</v>
      </c>
      <c r="CU56" s="309">
        <v>17.419703803169064</v>
      </c>
      <c r="CV56" s="309">
        <v>79.731860992347819</v>
      </c>
      <c r="CW56" s="309">
        <v>54.31595044328499</v>
      </c>
      <c r="CX56" s="309">
        <v>25.415910549062819</v>
      </c>
      <c r="CY56" s="309">
        <v>100</v>
      </c>
      <c r="CZ56" s="309">
        <v>55.455489853782666</v>
      </c>
      <c r="DA56" s="309">
        <v>44.544510146217334</v>
      </c>
      <c r="DB56" s="309">
        <v>33.290983398688859</v>
      </c>
      <c r="DC56" s="309">
        <v>11.253526747528468</v>
      </c>
      <c r="DD56" s="309">
        <v>100</v>
      </c>
      <c r="DE56" s="309">
        <v>11.983990230417122</v>
      </c>
      <c r="DF56" s="309">
        <v>83.787172131988925</v>
      </c>
      <c r="DG56" s="309">
        <v>60.308663194253185</v>
      </c>
      <c r="DH56" s="313">
        <v>23.478508937735722</v>
      </c>
      <c r="DI56" s="307">
        <f>Daten_BA!W56</f>
        <v>5.4207528174991948</v>
      </c>
      <c r="DJ56" s="308">
        <f>Daten_BA!X56</f>
        <v>18.052908521871178</v>
      </c>
      <c r="DK56" s="308">
        <f>Daten_BA!Y56</f>
        <v>2.8331099765974632</v>
      </c>
      <c r="DL56" s="308">
        <f>Daten_BA!Z56</f>
        <v>3.0759042525369851</v>
      </c>
      <c r="DM56" s="308">
        <f>Daten_BA!AA56</f>
        <v>2.3092724989986659</v>
      </c>
      <c r="DN56" s="309">
        <v>0.5411865104997754</v>
      </c>
      <c r="DO56" s="309">
        <v>1.6560414033494775</v>
      </c>
      <c r="DP56" s="309">
        <v>0.4070259757413035</v>
      </c>
      <c r="DQ56" s="309">
        <v>0.41990455131813631</v>
      </c>
      <c r="DR56" s="309">
        <v>0.37524479245622538</v>
      </c>
      <c r="DS56" s="309">
        <v>6.7584555146978147</v>
      </c>
      <c r="DT56" s="309">
        <v>4.1380644953206405</v>
      </c>
      <c r="DU56" s="309">
        <v>10.410201560664003</v>
      </c>
      <c r="DV56" s="309">
        <v>9.392651786348063</v>
      </c>
      <c r="DW56" s="309">
        <v>13.347972478407261</v>
      </c>
      <c r="DX56" s="309">
        <v>38.709382670149232</v>
      </c>
      <c r="DY56" s="309">
        <v>43.535490419449538</v>
      </c>
      <c r="DZ56" s="309">
        <v>31.979699276596747</v>
      </c>
      <c r="EA56" s="309">
        <v>34.713486358437898</v>
      </c>
      <c r="EB56" s="309">
        <v>24.123360427241131</v>
      </c>
      <c r="EC56" s="309">
        <v>100</v>
      </c>
      <c r="ED56" s="309">
        <v>17.432018657198252</v>
      </c>
      <c r="EE56" s="309">
        <v>79.761063343796579</v>
      </c>
      <c r="EF56" s="309">
        <v>53.829000654311102</v>
      </c>
      <c r="EG56" s="309">
        <v>25.93206268948548</v>
      </c>
      <c r="EH56" s="309">
        <v>100</v>
      </c>
      <c r="EI56" s="309">
        <v>59.066054486764841</v>
      </c>
      <c r="EJ56" s="309">
        <v>40.933945513235166</v>
      </c>
      <c r="EK56" s="309">
        <v>30.317070068442863</v>
      </c>
      <c r="EL56" s="309">
        <v>10.616875444792308</v>
      </c>
      <c r="EM56" s="309">
        <v>100</v>
      </c>
      <c r="EN56" s="309">
        <v>12.083206463964032</v>
      </c>
      <c r="EO56" s="309">
        <v>83.798978181460242</v>
      </c>
      <c r="EP56" s="309">
        <v>59.633790073117595</v>
      </c>
      <c r="EQ56" s="367">
        <v>24.165188108342651</v>
      </c>
      <c r="ER56" s="320">
        <f>Daten_BA!AB56</f>
        <v>5.3574974100011747</v>
      </c>
      <c r="ES56" s="308">
        <f>Daten_BA!AC56</f>
        <v>17.90066997586376</v>
      </c>
      <c r="ET56" s="308">
        <f>Daten_BA!AD56</f>
        <v>2.8059397657676359</v>
      </c>
      <c r="EU56" s="308">
        <f>Daten_BA!AE56</f>
        <v>3.037279701276494</v>
      </c>
      <c r="EV56" s="308">
        <f>Daten_BA!AF56</f>
        <v>2.3211120510660845</v>
      </c>
      <c r="EW56" s="309">
        <v>0.54015337867168278</v>
      </c>
      <c r="EX56" s="309">
        <v>1.6658862892379778</v>
      </c>
      <c r="EY56" s="309">
        <v>0.40442572697052925</v>
      </c>
      <c r="EZ56" s="309">
        <v>0.41661844964226902</v>
      </c>
      <c r="FA56" s="309">
        <v>0.37573890504986857</v>
      </c>
      <c r="FB56" s="309">
        <v>6.6049668947287072</v>
      </c>
      <c r="FC56" s="309">
        <v>4.1710645253830867</v>
      </c>
      <c r="FD56" s="309">
        <v>10.002494953389734</v>
      </c>
      <c r="FE56" s="309">
        <v>9.2193538413974334</v>
      </c>
      <c r="FF56" s="309">
        <v>12.159400544959128</v>
      </c>
      <c r="FG56" s="309">
        <v>35.912673471439845</v>
      </c>
      <c r="FH56" s="309">
        <v>39.794486540163199</v>
      </c>
      <c r="FI56" s="309">
        <v>30.502595741479315</v>
      </c>
      <c r="FJ56" s="309">
        <v>33.388777657991071</v>
      </c>
      <c r="FK56" s="309">
        <v>22.587639025763252</v>
      </c>
      <c r="FL56" s="309">
        <v>100</v>
      </c>
      <c r="FM56" s="309">
        <v>17.498899219444663</v>
      </c>
      <c r="FN56" s="309">
        <v>79.503473988660446</v>
      </c>
      <c r="FO56" s="309">
        <v>53.043843859425557</v>
      </c>
      <c r="FP56" s="309">
        <v>26.459630129234878</v>
      </c>
      <c r="FQ56" s="309">
        <v>100</v>
      </c>
      <c r="FR56" s="309">
        <v>59.03591753665247</v>
      </c>
      <c r="FS56" s="309">
        <v>40.96408246334753</v>
      </c>
      <c r="FT56" s="309">
        <v>30.094599178381642</v>
      </c>
      <c r="FU56" s="309">
        <v>10.869483284965892</v>
      </c>
      <c r="FV56" s="309">
        <v>100</v>
      </c>
      <c r="FW56" s="309">
        <v>12.155994856410137</v>
      </c>
      <c r="FX56" s="309">
        <v>83.488340261517806</v>
      </c>
      <c r="FY56" s="309">
        <v>58.587128927530365</v>
      </c>
      <c r="FZ56" s="313">
        <v>24.90121133398744</v>
      </c>
      <c r="GA56" s="443">
        <f>Daten_BA!AG56</f>
        <v>6.2956930962309459</v>
      </c>
      <c r="GB56" s="227">
        <f>Daten_BA!AH56</f>
        <v>20.661128065823767</v>
      </c>
      <c r="GC56" s="227">
        <f>Daten_BA!AI56</f>
        <v>3.373339380013245</v>
      </c>
      <c r="GD56" s="227">
        <f>Daten_BA!AJ56</f>
        <v>3.6369014437914382</v>
      </c>
      <c r="GE56" s="227">
        <f>Daten_BA!AK56</f>
        <v>2.8388537981542168</v>
      </c>
      <c r="GF56" s="444">
        <v>0.58103370414342492</v>
      </c>
      <c r="GG56" s="444">
        <v>1.9038522825866249</v>
      </c>
      <c r="GH56" s="444">
        <v>0.42177475593786562</v>
      </c>
      <c r="GI56" s="444">
        <v>0.43532261206315076</v>
      </c>
      <c r="GJ56" s="444">
        <v>0.39122737765468962</v>
      </c>
      <c r="GK56" s="444">
        <v>5.5681039923724729</v>
      </c>
      <c r="GL56" s="444">
        <v>3.4807831762146551</v>
      </c>
      <c r="GM56" s="444">
        <v>8.3792118357076646</v>
      </c>
      <c r="GN56" s="444">
        <v>7.6239059415454484</v>
      </c>
      <c r="GO56" s="444">
        <v>10.340447730726297</v>
      </c>
      <c r="GP56" s="444">
        <v>34.510070450843322</v>
      </c>
      <c r="GQ56" s="444">
        <v>38.694788097883716</v>
      </c>
      <c r="GR56" s="444">
        <v>28.884699345108722</v>
      </c>
      <c r="GS56" s="444">
        <v>31.313556410608978</v>
      </c>
      <c r="GT56" s="444">
        <v>22.574526954660634</v>
      </c>
      <c r="GU56" s="444">
        <v>100</v>
      </c>
      <c r="GV56" s="444">
        <v>17.442698076232094</v>
      </c>
      <c r="GW56" s="444">
        <v>79.439172572451071</v>
      </c>
      <c r="GX56" s="444">
        <v>52.454714550594808</v>
      </c>
      <c r="GY56" s="444">
        <v>26.984458021856263</v>
      </c>
      <c r="GZ56" s="444">
        <v>100</v>
      </c>
      <c r="HA56" s="444">
        <v>57.26901938774246</v>
      </c>
      <c r="HB56" s="444">
        <v>42.730980612257554</v>
      </c>
      <c r="HC56" s="444">
        <v>30.873736110785384</v>
      </c>
      <c r="HD56" s="444">
        <v>11.857244501472165</v>
      </c>
      <c r="HE56" s="444">
        <v>100</v>
      </c>
      <c r="HF56" s="444">
        <v>12.03507291591106</v>
      </c>
      <c r="HG56" s="444">
        <v>83.4340341067564</v>
      </c>
      <c r="HH56" s="444">
        <v>57.799692772728505</v>
      </c>
      <c r="HI56" s="445">
        <v>25.634341334027898</v>
      </c>
      <c r="HJ56" s="443">
        <f>Daten_BA!AL56</f>
        <v>6.3328121571138425</v>
      </c>
      <c r="HK56" s="227">
        <f>Daten_BA!AM56</f>
        <v>21.292256213706423</v>
      </c>
      <c r="HL56" s="227">
        <f>Daten_BA!AN56</f>
        <v>3.2907943476513757</v>
      </c>
      <c r="HM56" s="227">
        <f>Daten_BA!AO56</f>
        <v>3.6139657958231357</v>
      </c>
      <c r="HN56" s="227">
        <f>Daten_BA!AP56</f>
        <v>2.6561273588128778</v>
      </c>
      <c r="HO56" s="444">
        <v>0.48245066790682195</v>
      </c>
      <c r="HP56" s="444">
        <v>1.5403448388415291</v>
      </c>
      <c r="HQ56" s="444">
        <v>0.34997179986201038</v>
      </c>
      <c r="HR56" s="444">
        <v>0.36032786494069136</v>
      </c>
      <c r="HS56" s="444">
        <v>0.32761712527649728</v>
      </c>
      <c r="HT56" s="444">
        <v>5.6898967360282171</v>
      </c>
      <c r="HU56" s="444">
        <v>3.6374446485459981</v>
      </c>
      <c r="HV56" s="444">
        <v>8.578624370367594</v>
      </c>
      <c r="HW56" s="444">
        <v>7.7000429737860188</v>
      </c>
      <c r="HX56" s="444">
        <v>10.919750824477731</v>
      </c>
      <c r="HY56" s="444">
        <v>43.248096368638357</v>
      </c>
      <c r="HZ56" s="444">
        <v>47.784619637673551</v>
      </c>
      <c r="IA56" s="444">
        <v>36.803098888000783</v>
      </c>
      <c r="IB56" s="444">
        <v>38.944745508720914</v>
      </c>
      <c r="IC56" s="444">
        <v>31.080640655553299</v>
      </c>
      <c r="ID56" s="444">
        <v>100</v>
      </c>
      <c r="IE56" s="444">
        <v>17.596602343864568</v>
      </c>
      <c r="IF56" s="444">
        <v>79.547279103628171</v>
      </c>
      <c r="IG56" s="444">
        <v>51.962789793924244</v>
      </c>
      <c r="IH56" s="444">
        <v>27.584489309703926</v>
      </c>
      <c r="II56" s="444">
        <v>100</v>
      </c>
      <c r="IJ56" s="444">
        <v>58.944146683807595</v>
      </c>
      <c r="IK56" s="444">
        <v>41.055853316192412</v>
      </c>
      <c r="IL56" s="444">
        <v>29.998187152052562</v>
      </c>
      <c r="IM56" s="444">
        <v>11.057666164139853</v>
      </c>
      <c r="IN56" s="444">
        <v>100</v>
      </c>
      <c r="IO56" s="444">
        <v>12.330727819288519</v>
      </c>
      <c r="IP56" s="444">
        <v>83.582431060488233</v>
      </c>
      <c r="IQ56" s="444">
        <v>57.120629695468281</v>
      </c>
      <c r="IR56" s="445">
        <v>26.461801365019955</v>
      </c>
      <c r="IS56" s="443">
        <f>Daten_BA!AQ56</f>
        <v>5.6632342124688693</v>
      </c>
      <c r="IT56" s="227">
        <f>Daten_BA!AR56</f>
        <v>19.652545438484761</v>
      </c>
      <c r="IU56" s="227">
        <f>Daten_BA!AS56</f>
        <v>2.7859115076272634</v>
      </c>
      <c r="IV56" s="227">
        <f>Daten_BA!AT56</f>
        <v>3.0710794307347595</v>
      </c>
      <c r="IW56" s="227">
        <f>Daten_BA!AU56</f>
        <v>2.2431019198947153</v>
      </c>
      <c r="IX56" s="444" t="s">
        <v>821</v>
      </c>
      <c r="IY56" s="444" t="s">
        <v>821</v>
      </c>
      <c r="IZ56" s="444" t="s">
        <v>821</v>
      </c>
      <c r="JA56" s="444" t="s">
        <v>821</v>
      </c>
      <c r="JB56" s="444" t="s">
        <v>821</v>
      </c>
      <c r="JC56" s="444" t="s">
        <v>821</v>
      </c>
      <c r="JD56" s="444" t="s">
        <v>821</v>
      </c>
      <c r="JE56" s="444" t="s">
        <v>821</v>
      </c>
      <c r="JF56" s="444" t="s">
        <v>821</v>
      </c>
      <c r="JG56" s="444" t="s">
        <v>821</v>
      </c>
      <c r="JH56" s="444" t="s">
        <v>821</v>
      </c>
      <c r="JI56" s="444" t="s">
        <v>821</v>
      </c>
      <c r="JJ56" s="444" t="s">
        <v>821</v>
      </c>
      <c r="JK56" s="444" t="s">
        <v>821</v>
      </c>
      <c r="JL56" s="444" t="s">
        <v>821</v>
      </c>
      <c r="JM56" s="444" t="s">
        <v>821</v>
      </c>
      <c r="JN56" s="444" t="s">
        <v>821</v>
      </c>
      <c r="JO56" s="444" t="s">
        <v>821</v>
      </c>
      <c r="JP56" s="444" t="s">
        <v>821</v>
      </c>
      <c r="JQ56" s="444" t="s">
        <v>821</v>
      </c>
      <c r="JR56" s="444" t="s">
        <v>821</v>
      </c>
      <c r="JS56" s="444" t="s">
        <v>821</v>
      </c>
      <c r="JT56" s="444" t="s">
        <v>821</v>
      </c>
      <c r="JU56" s="444" t="s">
        <v>821</v>
      </c>
      <c r="JV56" s="444" t="s">
        <v>821</v>
      </c>
      <c r="JW56" s="444" t="s">
        <v>821</v>
      </c>
      <c r="JX56" s="444" t="s">
        <v>821</v>
      </c>
      <c r="JY56" s="444" t="s">
        <v>821</v>
      </c>
      <c r="JZ56" s="444" t="s">
        <v>821</v>
      </c>
      <c r="KA56" s="445" t="s">
        <v>821</v>
      </c>
    </row>
    <row r="57" spans="1:287" s="1" customFormat="1" ht="12.65" customHeight="1" x14ac:dyDescent="0.2">
      <c r="A57" s="220"/>
      <c r="B57" s="219"/>
      <c r="C57" s="273"/>
      <c r="D57" s="276"/>
      <c r="E57" s="3" t="str">
        <f>Daten_BA!E57</f>
        <v>325</v>
      </c>
      <c r="F57" s="229" t="str">
        <f>Daten_BA!F57</f>
        <v>AA Brühl</v>
      </c>
      <c r="G57" s="246"/>
      <c r="H57" s="320">
        <f>Daten_BA!H57</f>
        <v>7.0358994053794737</v>
      </c>
      <c r="I57" s="308">
        <f>Daten_BA!I57</f>
        <v>22.00252904070193</v>
      </c>
      <c r="J57" s="308">
        <f>Daten_BA!J57</f>
        <v>3.8755549211526183</v>
      </c>
      <c r="K57" s="308">
        <f>Daten_BA!K57</f>
        <v>4.2383662050318787</v>
      </c>
      <c r="L57" s="308">
        <f>Daten_BA!L57</f>
        <v>2.3766013601349392</v>
      </c>
      <c r="M57" s="308">
        <v>0.65892317154425706</v>
      </c>
      <c r="N57" s="308">
        <v>2.0676681190559298</v>
      </c>
      <c r="O57" s="308">
        <v>0.48837711739570627</v>
      </c>
      <c r="P57" s="308">
        <v>0.50527728371287806</v>
      </c>
      <c r="Q57" s="308">
        <v>0.39566221433043908</v>
      </c>
      <c r="R57" s="308">
        <v>5.823077868684531</v>
      </c>
      <c r="S57" s="308">
        <v>3.8229895078061973</v>
      </c>
      <c r="T57" s="308">
        <v>8.4547181760607693</v>
      </c>
      <c r="U57" s="308">
        <v>8.2073045730007426</v>
      </c>
      <c r="V57" s="308">
        <v>10.276784531850087</v>
      </c>
      <c r="W57" s="308">
        <v>42.675994752951127</v>
      </c>
      <c r="X57" s="308">
        <v>48.212368971460101</v>
      </c>
      <c r="Y57" s="308">
        <v>35.339878195774801</v>
      </c>
      <c r="Z57" s="308">
        <v>36.078138227929927</v>
      </c>
      <c r="AA57" s="308">
        <v>29.900464499005437</v>
      </c>
      <c r="AB57" s="308">
        <v>100</v>
      </c>
      <c r="AC57" s="308">
        <v>18.108671423899452</v>
      </c>
      <c r="AD57" s="308">
        <v>78.956185185211922</v>
      </c>
      <c r="AE57" s="308">
        <v>63.24493604433232</v>
      </c>
      <c r="AF57" s="308">
        <v>15.711249140879593</v>
      </c>
      <c r="AG57" s="308">
        <v>100</v>
      </c>
      <c r="AH57" s="308">
        <v>56.709433383622951</v>
      </c>
      <c r="AI57" s="308">
        <v>43.290566616377049</v>
      </c>
      <c r="AJ57" s="308">
        <v>38.146180401945202</v>
      </c>
      <c r="AK57" s="308">
        <v>5.1443862144318535</v>
      </c>
      <c r="AL57" s="308">
        <v>100</v>
      </c>
      <c r="AM57" s="308">
        <v>12.164856496182171</v>
      </c>
      <c r="AN57" s="308">
        <v>83.417977119043428</v>
      </c>
      <c r="AO57" s="308">
        <v>70.556810355236081</v>
      </c>
      <c r="AP57" s="337">
        <v>12.861166763807347</v>
      </c>
      <c r="AQ57" s="320">
        <f>Daten_BA!M57</f>
        <v>6.7339301706168095</v>
      </c>
      <c r="AR57" s="308">
        <f>Daten_BA!N57</f>
        <v>21.235354137779151</v>
      </c>
      <c r="AS57" s="308">
        <f>Daten_BA!O57</f>
        <v>3.6718400769288291</v>
      </c>
      <c r="AT57" s="308">
        <f>Daten_BA!P57</f>
        <v>4.0070033814937611</v>
      </c>
      <c r="AU57" s="308">
        <f>Daten_BA!Q57</f>
        <v>2.3110765384014438</v>
      </c>
      <c r="AV57" s="308">
        <v>0.62539847539847537</v>
      </c>
      <c r="AW57" s="308">
        <v>1.9335684350718234</v>
      </c>
      <c r="AX57" s="308">
        <v>0.46740913273294987</v>
      </c>
      <c r="AY57" s="308">
        <v>0.48247045983413589</v>
      </c>
      <c r="AZ57" s="308">
        <v>0.38882629056748241</v>
      </c>
      <c r="BA57" s="308">
        <v>5.842563179939825</v>
      </c>
      <c r="BB57" s="308">
        <v>3.6597054075867637</v>
      </c>
      <c r="BC57" s="308">
        <v>8.7875194173946145</v>
      </c>
      <c r="BD57" s="308">
        <v>8.4070627717183726</v>
      </c>
      <c r="BE57" s="308">
        <v>11.474747474747476</v>
      </c>
      <c r="BF57" s="308">
        <v>43.168512379205822</v>
      </c>
      <c r="BG57" s="308">
        <v>49.565603962911972</v>
      </c>
      <c r="BH57" s="308">
        <v>35.896681572133701</v>
      </c>
      <c r="BI57" s="308">
        <v>37.036219293276865</v>
      </c>
      <c r="BJ57" s="308">
        <v>27.87649483142685</v>
      </c>
      <c r="BK57" s="308">
        <v>100</v>
      </c>
      <c r="BL57" s="308">
        <v>17.889683751331138</v>
      </c>
      <c r="BM57" s="308">
        <v>79.09357164416501</v>
      </c>
      <c r="BN57" s="308">
        <v>62.757673583776473</v>
      </c>
      <c r="BO57" s="308">
        <v>16.335898060388534</v>
      </c>
      <c r="BP57" s="308">
        <v>100</v>
      </c>
      <c r="BQ57" s="308">
        <v>57.61438208806203</v>
      </c>
      <c r="BR57" s="308">
        <v>42.385617911937949</v>
      </c>
      <c r="BS57" s="308">
        <v>37.215990693421602</v>
      </c>
      <c r="BT57" s="308">
        <v>5.1696272185163483</v>
      </c>
      <c r="BU57" s="308">
        <v>100</v>
      </c>
      <c r="BV57" s="308">
        <v>12.208398689062443</v>
      </c>
      <c r="BW57" s="308">
        <v>83.297630416966655</v>
      </c>
      <c r="BX57" s="308">
        <v>69.900396309510143</v>
      </c>
      <c r="BY57" s="312">
        <v>13.39723410745651</v>
      </c>
      <c r="BZ57" s="320">
        <f>Daten_BA!R57</f>
        <v>6.3445802844815571</v>
      </c>
      <c r="CA57" s="308">
        <f>Daten_BA!S57</f>
        <v>19.736171918477176</v>
      </c>
      <c r="CB57" s="308">
        <f>Daten_BA!T57</f>
        <v>3.5416258502955773</v>
      </c>
      <c r="CC57" s="308">
        <f>Daten_BA!U57</f>
        <v>3.8625090501918509</v>
      </c>
      <c r="CD57" s="308">
        <f>Daten_BA!V57</f>
        <v>2.2899556117539723</v>
      </c>
      <c r="CE57" s="309">
        <v>0.62180982320927569</v>
      </c>
      <c r="CF57" s="309">
        <v>1.8741638945306651</v>
      </c>
      <c r="CG57" s="309">
        <v>0.47040504450172482</v>
      </c>
      <c r="CH57" s="309">
        <v>0.48538221069704696</v>
      </c>
      <c r="CI57" s="309">
        <v>0.39553212573915197</v>
      </c>
      <c r="CJ57" s="309">
        <v>6.0705222140199719</v>
      </c>
      <c r="CK57" s="309">
        <v>3.9887545446858881</v>
      </c>
      <c r="CL57" s="309">
        <v>8.8733180380727656</v>
      </c>
      <c r="CM57" s="309">
        <v>8.4992709958298907</v>
      </c>
      <c r="CN57" s="309">
        <v>11.350438892639801</v>
      </c>
      <c r="CO57" s="309">
        <v>41.769118758409462</v>
      </c>
      <c r="CP57" s="309">
        <v>50.5472518060364</v>
      </c>
      <c r="CQ57" s="309">
        <v>34.885996672863428</v>
      </c>
      <c r="CR57" s="309">
        <v>36.45625147331549</v>
      </c>
      <c r="CS57" s="309">
        <v>24.561994609163758</v>
      </c>
      <c r="CT57" s="309">
        <v>100</v>
      </c>
      <c r="CU57" s="309">
        <v>17.514349752351503</v>
      </c>
      <c r="CV57" s="309">
        <v>79.487422146089898</v>
      </c>
      <c r="CW57" s="309">
        <v>62.732111243067322</v>
      </c>
      <c r="CX57" s="309">
        <v>16.755310903022568</v>
      </c>
      <c r="CY57" s="309">
        <v>100</v>
      </c>
      <c r="CZ57" s="309">
        <v>55.501674200125485</v>
      </c>
      <c r="DA57" s="309">
        <v>44.498325799874515</v>
      </c>
      <c r="DB57" s="309">
        <v>38.717461257192433</v>
      </c>
      <c r="DC57" s="309">
        <v>5.7808645426820826</v>
      </c>
      <c r="DD57" s="309">
        <v>100</v>
      </c>
      <c r="DE57" s="309">
        <v>12.268403977888493</v>
      </c>
      <c r="DF57" s="309">
        <v>83.306892645172042</v>
      </c>
      <c r="DG57" s="309">
        <v>69.420415220612071</v>
      </c>
      <c r="DH57" s="313">
        <v>13.88647742455997</v>
      </c>
      <c r="DI57" s="307">
        <f>Daten_BA!W57</f>
        <v>5.8033602234572506</v>
      </c>
      <c r="DJ57" s="308">
        <f>Daten_BA!X57</f>
        <v>19.453847105648631</v>
      </c>
      <c r="DK57" s="308">
        <f>Daten_BA!Y57</f>
        <v>2.9890756712700526</v>
      </c>
      <c r="DL57" s="308">
        <f>Daten_BA!Z57</f>
        <v>3.2324089370905718</v>
      </c>
      <c r="DM57" s="308">
        <f>Daten_BA!AA57</f>
        <v>2.0703225100021441</v>
      </c>
      <c r="DN57" s="309">
        <v>0.60614865734456869</v>
      </c>
      <c r="DO57" s="309">
        <v>2.1304810347686129</v>
      </c>
      <c r="DP57" s="309">
        <v>0.40996779825175461</v>
      </c>
      <c r="DQ57" s="309">
        <v>0.41910066931658718</v>
      </c>
      <c r="DR57" s="309">
        <v>0.36601949032279391</v>
      </c>
      <c r="DS57" s="309">
        <v>6.5818747415880656</v>
      </c>
      <c r="DT57" s="309">
        <v>4.6771967489648958</v>
      </c>
      <c r="DU57" s="309">
        <v>9.314244975818454</v>
      </c>
      <c r="DV57" s="309">
        <v>8.8777577667717651</v>
      </c>
      <c r="DW57" s="309">
        <v>11.906672014975262</v>
      </c>
      <c r="DX57" s="309">
        <v>40.918143084967092</v>
      </c>
      <c r="DY57" s="309">
        <v>45.335365035039999</v>
      </c>
      <c r="DZ57" s="309">
        <v>34.573331779693945</v>
      </c>
      <c r="EA57" s="309">
        <v>36.426721788115742</v>
      </c>
      <c r="EB57" s="309">
        <v>23.647562935188734</v>
      </c>
      <c r="EC57" s="309">
        <v>100</v>
      </c>
      <c r="ED57" s="309">
        <v>17.484313672222736</v>
      </c>
      <c r="EE57" s="309">
        <v>79.585418937662496</v>
      </c>
      <c r="EF57" s="309">
        <v>62.475653839253042</v>
      </c>
      <c r="EG57" s="309">
        <v>17.109765098409454</v>
      </c>
      <c r="EH57" s="309">
        <v>100</v>
      </c>
      <c r="EI57" s="309">
        <v>59.592814371257496</v>
      </c>
      <c r="EJ57" s="309">
        <v>40.407185628742518</v>
      </c>
      <c r="EK57" s="309">
        <v>34.491017964071858</v>
      </c>
      <c r="EL57" s="309">
        <v>5.9161676646706587</v>
      </c>
      <c r="EM57" s="309">
        <v>100</v>
      </c>
      <c r="EN57" s="309">
        <v>12.419209386179702</v>
      </c>
      <c r="EO57" s="309">
        <v>83.313801269352467</v>
      </c>
      <c r="EP57" s="309">
        <v>68.979262750472842</v>
      </c>
      <c r="EQ57" s="367">
        <v>14.334538518879617</v>
      </c>
      <c r="ER57" s="320">
        <f>Daten_BA!AB57</f>
        <v>5.464281910440751</v>
      </c>
      <c r="ES57" s="308">
        <f>Daten_BA!AC57</f>
        <v>18.570706044193962</v>
      </c>
      <c r="ET57" s="308">
        <f>Daten_BA!AD57</f>
        <v>2.7849012155522406</v>
      </c>
      <c r="EU57" s="308">
        <f>Daten_BA!AE57</f>
        <v>2.9813467937957698</v>
      </c>
      <c r="EV57" s="308">
        <f>Daten_BA!AF57</f>
        <v>2.061633590967233</v>
      </c>
      <c r="EW57" s="309">
        <v>0.60566363606739015</v>
      </c>
      <c r="EX57" s="309">
        <v>2.1131364447933945</v>
      </c>
      <c r="EY57" s="309">
        <v>0.40999196330828358</v>
      </c>
      <c r="EZ57" s="309">
        <v>0.41583434382376738</v>
      </c>
      <c r="FA57" s="309">
        <v>0.38309600321526166</v>
      </c>
      <c r="FB57" s="309">
        <v>6.7768802578161074</v>
      </c>
      <c r="FC57" s="309">
        <v>4.7505720823798487</v>
      </c>
      <c r="FD57" s="309">
        <v>9.7428329652639558</v>
      </c>
      <c r="FE57" s="309">
        <v>9.1955007772052895</v>
      </c>
      <c r="FF57" s="309">
        <v>12.685045068754855</v>
      </c>
      <c r="FG57" s="309">
        <v>38.61307984981422</v>
      </c>
      <c r="FH57" s="309">
        <v>43.40667060046615</v>
      </c>
      <c r="FI57" s="309">
        <v>31.58523646177817</v>
      </c>
      <c r="FJ57" s="309">
        <v>33.194660271391498</v>
      </c>
      <c r="FK57" s="309">
        <v>23.016286644953144</v>
      </c>
      <c r="FL57" s="309">
        <v>100</v>
      </c>
      <c r="FM57" s="309">
        <v>17.480860737779103</v>
      </c>
      <c r="FN57" s="309">
        <v>79.517608150534812</v>
      </c>
      <c r="FO57" s="309">
        <v>61.965774111789486</v>
      </c>
      <c r="FP57" s="309">
        <v>17.551834038745337</v>
      </c>
      <c r="FQ57" s="309">
        <v>100</v>
      </c>
      <c r="FR57" s="309">
        <v>60.290082676897619</v>
      </c>
      <c r="FS57" s="309">
        <v>39.709917323102374</v>
      </c>
      <c r="FT57" s="309">
        <v>33.441219419908109</v>
      </c>
      <c r="FU57" s="309">
        <v>6.2686979031942647</v>
      </c>
      <c r="FV57" s="309">
        <v>100</v>
      </c>
      <c r="FW57" s="309">
        <v>12.517553719119926</v>
      </c>
      <c r="FX57" s="309">
        <v>83.209105778387155</v>
      </c>
      <c r="FY57" s="309">
        <v>68.359872455175505</v>
      </c>
      <c r="FZ57" s="313">
        <v>14.849233323211648</v>
      </c>
      <c r="GA57" s="443">
        <f>Daten_BA!AG57</f>
        <v>6.5942093868139322</v>
      </c>
      <c r="GB57" s="227">
        <f>Daten_BA!AH57</f>
        <v>22.183854489589862</v>
      </c>
      <c r="GC57" s="227">
        <f>Daten_BA!AI57</f>
        <v>3.414652804806098</v>
      </c>
      <c r="GD57" s="227">
        <f>Daten_BA!AJ57</f>
        <v>3.6332230218553936</v>
      </c>
      <c r="GE57" s="227">
        <f>Daten_BA!AK57</f>
        <v>2.6343073045400316</v>
      </c>
      <c r="GF57" s="444">
        <v>0.67022162777328032</v>
      </c>
      <c r="GG57" s="444">
        <v>2.4721425109648942</v>
      </c>
      <c r="GH57" s="444">
        <v>0.4411206625934439</v>
      </c>
      <c r="GI57" s="444">
        <v>0.44508374848185861</v>
      </c>
      <c r="GJ57" s="444">
        <v>0.42373030013953905</v>
      </c>
      <c r="GK57" s="444">
        <v>5.6910540500601741</v>
      </c>
      <c r="GL57" s="444">
        <v>3.9653206111883921</v>
      </c>
      <c r="GM57" s="444">
        <v>8.16228626255017</v>
      </c>
      <c r="GN57" s="444">
        <v>7.7633572834950693</v>
      </c>
      <c r="GO57" s="444">
        <v>10.124207858048162</v>
      </c>
      <c r="GP57" s="444">
        <v>35.651634501089944</v>
      </c>
      <c r="GQ57" s="444">
        <v>40.063169556045629</v>
      </c>
      <c r="GR57" s="444">
        <v>29.355142703284535</v>
      </c>
      <c r="GS57" s="444">
        <v>31.011479359422463</v>
      </c>
      <c r="GT57" s="444">
        <v>21.1992822251046</v>
      </c>
      <c r="GU57" s="444">
        <v>100</v>
      </c>
      <c r="GV57" s="444">
        <v>17.497258851230082</v>
      </c>
      <c r="GW57" s="444">
        <v>79.359038180005697</v>
      </c>
      <c r="GX57" s="444">
        <v>61.370091331160779</v>
      </c>
      <c r="GY57" s="444">
        <v>17.9889468488449</v>
      </c>
      <c r="GZ57" s="444">
        <v>100</v>
      </c>
      <c r="HA57" s="444">
        <v>59.211565808184552</v>
      </c>
      <c r="HB57" s="444">
        <v>40.788434191815455</v>
      </c>
      <c r="HC57" s="444">
        <v>33.800758413651444</v>
      </c>
      <c r="HD57" s="444">
        <v>6.9876757781640073</v>
      </c>
      <c r="HE57" s="444">
        <v>100</v>
      </c>
      <c r="HF57" s="444">
        <v>12.25426400402047</v>
      </c>
      <c r="HG57" s="444">
        <v>83.260384078295075</v>
      </c>
      <c r="HH57" s="444">
        <v>67.80770178010485</v>
      </c>
      <c r="HI57" s="445">
        <v>15.452682298190231</v>
      </c>
      <c r="HJ57" s="443">
        <f>Daten_BA!AL57</f>
        <v>6.611412702501001</v>
      </c>
      <c r="HK57" s="227">
        <f>Daten_BA!AM57</f>
        <v>22.49336863763563</v>
      </c>
      <c r="HL57" s="227">
        <f>Daten_BA!AN57</f>
        <v>3.3709307908910739</v>
      </c>
      <c r="HM57" s="227">
        <f>Daten_BA!AO57</f>
        <v>3.6302150314583033</v>
      </c>
      <c r="HN57" s="227">
        <f>Daten_BA!AP57</f>
        <v>2.4762764764164489</v>
      </c>
      <c r="HO57" s="444">
        <v>0.545689225376364</v>
      </c>
      <c r="HP57" s="444">
        <v>1.9434750793910529</v>
      </c>
      <c r="HQ57" s="444">
        <v>0.36286414722224164</v>
      </c>
      <c r="HR57" s="444">
        <v>0.36731506983698242</v>
      </c>
      <c r="HS57" s="444">
        <v>0.34426133090616912</v>
      </c>
      <c r="HT57" s="444">
        <v>5.8011835373855947</v>
      </c>
      <c r="HU57" s="444">
        <v>4.0274702723326135</v>
      </c>
      <c r="HV57" s="444">
        <v>8.383062174377681</v>
      </c>
      <c r="HW57" s="444">
        <v>7.8944715512721659</v>
      </c>
      <c r="HX57" s="444">
        <v>10.853938312515488</v>
      </c>
      <c r="HY57" s="444">
        <v>44.445865774225432</v>
      </c>
      <c r="HZ57" s="444">
        <v>49.191777160587542</v>
      </c>
      <c r="IA57" s="444">
        <v>37.481532089329775</v>
      </c>
      <c r="IB57" s="444">
        <v>39.176818353840865</v>
      </c>
      <c r="IC57" s="444">
        <v>28.906250000005336</v>
      </c>
      <c r="ID57" s="444">
        <v>100</v>
      </c>
      <c r="IE57" s="444">
        <v>17.618712756403923</v>
      </c>
      <c r="IF57" s="444">
        <v>79.493851842809562</v>
      </c>
      <c r="IG57" s="444">
        <v>61.056038887414147</v>
      </c>
      <c r="IH57" s="444">
        <v>18.437812955395412</v>
      </c>
      <c r="II57" s="444">
        <v>100</v>
      </c>
      <c r="IJ57" s="444">
        <v>59.941010016117261</v>
      </c>
      <c r="IK57" s="444">
        <v>40.058989983882739</v>
      </c>
      <c r="IL57" s="444">
        <v>33.336279843203528</v>
      </c>
      <c r="IM57" s="444">
        <v>6.7227101406792142</v>
      </c>
      <c r="IN57" s="444">
        <v>100</v>
      </c>
      <c r="IO57" s="444">
        <v>12.498963418094279</v>
      </c>
      <c r="IP57" s="444">
        <v>83.44031464151746</v>
      </c>
      <c r="IQ57" s="444">
        <v>67.330720248452351</v>
      </c>
      <c r="IR57" s="445">
        <v>16.109594393065109</v>
      </c>
      <c r="IS57" s="443">
        <f>Daten_BA!AQ57</f>
        <v>5.9827894231069649</v>
      </c>
      <c r="IT57" s="227">
        <f>Daten_BA!AR57</f>
        <v>20.811799850713321</v>
      </c>
      <c r="IU57" s="227">
        <f>Daten_BA!AS57</f>
        <v>2.9257087334264322</v>
      </c>
      <c r="IV57" s="227">
        <f>Daten_BA!AT57</f>
        <v>3.1285871314370657</v>
      </c>
      <c r="IW57" s="227">
        <f>Daten_BA!AU57</f>
        <v>2.2472277326441894</v>
      </c>
      <c r="IX57" s="444" t="s">
        <v>821</v>
      </c>
      <c r="IY57" s="444" t="s">
        <v>821</v>
      </c>
      <c r="IZ57" s="444" t="s">
        <v>821</v>
      </c>
      <c r="JA57" s="444" t="s">
        <v>821</v>
      </c>
      <c r="JB57" s="444" t="s">
        <v>821</v>
      </c>
      <c r="JC57" s="444" t="s">
        <v>821</v>
      </c>
      <c r="JD57" s="444" t="s">
        <v>821</v>
      </c>
      <c r="JE57" s="444" t="s">
        <v>821</v>
      </c>
      <c r="JF57" s="444" t="s">
        <v>821</v>
      </c>
      <c r="JG57" s="444" t="s">
        <v>821</v>
      </c>
      <c r="JH57" s="444" t="s">
        <v>821</v>
      </c>
      <c r="JI57" s="444" t="s">
        <v>821</v>
      </c>
      <c r="JJ57" s="444" t="s">
        <v>821</v>
      </c>
      <c r="JK57" s="444" t="s">
        <v>821</v>
      </c>
      <c r="JL57" s="444" t="s">
        <v>821</v>
      </c>
      <c r="JM57" s="444" t="s">
        <v>821</v>
      </c>
      <c r="JN57" s="444" t="s">
        <v>821</v>
      </c>
      <c r="JO57" s="444" t="s">
        <v>821</v>
      </c>
      <c r="JP57" s="444" t="s">
        <v>821</v>
      </c>
      <c r="JQ57" s="444" t="s">
        <v>821</v>
      </c>
      <c r="JR57" s="444" t="s">
        <v>821</v>
      </c>
      <c r="JS57" s="444" t="s">
        <v>821</v>
      </c>
      <c r="JT57" s="444" t="s">
        <v>821</v>
      </c>
      <c r="JU57" s="444" t="s">
        <v>821</v>
      </c>
      <c r="JV57" s="444" t="s">
        <v>821</v>
      </c>
      <c r="JW57" s="444" t="s">
        <v>821</v>
      </c>
      <c r="JX57" s="444" t="s">
        <v>821</v>
      </c>
      <c r="JY57" s="444" t="s">
        <v>821</v>
      </c>
      <c r="JZ57" s="444" t="s">
        <v>821</v>
      </c>
      <c r="KA57" s="445" t="s">
        <v>821</v>
      </c>
    </row>
    <row r="58" spans="1:287" s="1" customFormat="1" ht="12.65" customHeight="1" x14ac:dyDescent="0.2">
      <c r="A58" s="220"/>
      <c r="B58" s="219"/>
      <c r="C58" s="273"/>
      <c r="D58" s="276"/>
      <c r="E58" s="3" t="str">
        <f>Daten_BA!E58</f>
        <v>327</v>
      </c>
      <c r="F58" s="229" t="str">
        <f>Daten_BA!F58</f>
        <v>AA Coesfeld</v>
      </c>
      <c r="G58" s="246"/>
      <c r="H58" s="320">
        <f>Daten_BA!H58</f>
        <v>3.7354674011735858</v>
      </c>
      <c r="I58" s="308">
        <f>Daten_BA!I58</f>
        <v>13.412086479082724</v>
      </c>
      <c r="J58" s="308">
        <f>Daten_BA!J58</f>
        <v>2.3048763156586114</v>
      </c>
      <c r="K58" s="308">
        <f>Daten_BA!K58</f>
        <v>2.4790104106510364</v>
      </c>
      <c r="L58" s="308">
        <f>Daten_BA!L58</f>
        <v>1.3155036520312529</v>
      </c>
      <c r="M58" s="308">
        <v>0.49808141929544025</v>
      </c>
      <c r="N58" s="308">
        <v>1.8797241874523272</v>
      </c>
      <c r="O58" s="308">
        <v>0.40811782104546351</v>
      </c>
      <c r="P58" s="308">
        <v>0.41627158263417996</v>
      </c>
      <c r="Q58" s="308">
        <v>0.34062882491356572</v>
      </c>
      <c r="R58" s="308">
        <v>8.733352069038764</v>
      </c>
      <c r="S58" s="308">
        <v>5.265582736379101</v>
      </c>
      <c r="T58" s="308">
        <v>12.483883308066211</v>
      </c>
      <c r="U58" s="308">
        <v>12.390997939996591</v>
      </c>
      <c r="V58" s="308">
        <v>13.480718085107279</v>
      </c>
      <c r="W58" s="308">
        <v>35.782307300065625</v>
      </c>
      <c r="X58" s="308">
        <v>44.168638480885754</v>
      </c>
      <c r="Y58" s="308">
        <v>26.84638584354213</v>
      </c>
      <c r="Z58" s="308">
        <v>27.370083171784927</v>
      </c>
      <c r="AA58" s="308">
        <v>21.260630315157577</v>
      </c>
      <c r="AB58" s="308">
        <v>100</v>
      </c>
      <c r="AC58" s="308">
        <v>13.620318233668543</v>
      </c>
      <c r="AD58" s="308">
        <v>82.450841166408438</v>
      </c>
      <c r="AE58" s="308">
        <v>69.92797288702063</v>
      </c>
      <c r="AF58" s="308">
        <v>12.522868279387808</v>
      </c>
      <c r="AG58" s="308">
        <v>100</v>
      </c>
      <c r="AH58" s="308">
        <v>49.02311586279734</v>
      </c>
      <c r="AI58" s="308">
        <v>50.976884137202674</v>
      </c>
      <c r="AJ58" s="308">
        <v>46.772599248853503</v>
      </c>
      <c r="AK58" s="308">
        <v>4.204284888349167</v>
      </c>
      <c r="AL58" s="308">
        <v>100</v>
      </c>
      <c r="AM58" s="308">
        <v>7.7417735300705877</v>
      </c>
      <c r="AN58" s="308">
        <v>86.386188382998171</v>
      </c>
      <c r="AO58" s="308">
        <v>77.074359916425152</v>
      </c>
      <c r="AP58" s="337">
        <v>9.3118284665730098</v>
      </c>
      <c r="AQ58" s="320">
        <f>Daten_BA!M58</f>
        <v>3.5849577116972733</v>
      </c>
      <c r="AR58" s="308">
        <f>Daten_BA!N58</f>
        <v>13.357790288710953</v>
      </c>
      <c r="AS58" s="308">
        <f>Daten_BA!O58</f>
        <v>2.1441398213215797</v>
      </c>
      <c r="AT58" s="308">
        <f>Daten_BA!P58</f>
        <v>2.2860242006466907</v>
      </c>
      <c r="AU58" s="308">
        <f>Daten_BA!Q58</f>
        <v>1.3473277586393131</v>
      </c>
      <c r="AV58" s="308">
        <v>0.46896179639009772</v>
      </c>
      <c r="AW58" s="308">
        <v>1.6871991126888271</v>
      </c>
      <c r="AX58" s="308">
        <v>0.38861103870692726</v>
      </c>
      <c r="AY58" s="308">
        <v>0.39751925080007533</v>
      </c>
      <c r="AZ58" s="308">
        <v>0.31720637010365055</v>
      </c>
      <c r="BA58" s="308">
        <v>8.4017759620976786</v>
      </c>
      <c r="BB58" s="308">
        <v>5.0604814682397805</v>
      </c>
      <c r="BC58" s="308">
        <v>12.272998485381789</v>
      </c>
      <c r="BD58" s="308">
        <v>12.215429304870719</v>
      </c>
      <c r="BE58" s="308">
        <v>12.827182571940355</v>
      </c>
      <c r="BF58" s="308">
        <v>33.823247763819147</v>
      </c>
      <c r="BG58" s="308">
        <v>41.916595896839944</v>
      </c>
      <c r="BH58" s="308">
        <v>25.479208769672507</v>
      </c>
      <c r="BI58" s="308">
        <v>26.488105309464139</v>
      </c>
      <c r="BJ58" s="308">
        <v>15.883488896039152</v>
      </c>
      <c r="BK58" s="308">
        <v>100</v>
      </c>
      <c r="BL58" s="308">
        <v>13.585255212073161</v>
      </c>
      <c r="BM58" s="308">
        <v>82.467822959747565</v>
      </c>
      <c r="BN58" s="308">
        <v>69.540015463609066</v>
      </c>
      <c r="BO58" s="308">
        <v>12.927807496138497</v>
      </c>
      <c r="BP58" s="308">
        <v>100</v>
      </c>
      <c r="BQ58" s="308">
        <v>51.218302753033498</v>
      </c>
      <c r="BR58" s="308">
        <v>48.781697246966516</v>
      </c>
      <c r="BS58" s="308">
        <v>44.128704669736521</v>
      </c>
      <c r="BT58" s="308">
        <v>4.6529925772299894</v>
      </c>
      <c r="BU58" s="308">
        <v>100</v>
      </c>
      <c r="BV58" s="308">
        <v>7.9350081520302016</v>
      </c>
      <c r="BW58" s="308">
        <v>86.225653901190881</v>
      </c>
      <c r="BX58" s="308">
        <v>76.661603824023388</v>
      </c>
      <c r="BY58" s="312">
        <v>9.5640500771675061</v>
      </c>
      <c r="BZ58" s="320">
        <f>Daten_BA!R58</f>
        <v>3.4573796776735342</v>
      </c>
      <c r="CA58" s="308">
        <f>Daten_BA!S58</f>
        <v>13.178746822183598</v>
      </c>
      <c r="CB58" s="308">
        <f>Daten_BA!T58</f>
        <v>2.0196912089264538</v>
      </c>
      <c r="CC58" s="308">
        <f>Daten_BA!U58</f>
        <v>2.1459198053463053</v>
      </c>
      <c r="CD58" s="308">
        <f>Daten_BA!V58</f>
        <v>1.3323023887606809</v>
      </c>
      <c r="CE58" s="309">
        <v>0.43976748325367154</v>
      </c>
      <c r="CF58" s="309">
        <v>1.4519379026713348</v>
      </c>
      <c r="CG58" s="309">
        <v>0.37319166230804529</v>
      </c>
      <c r="CH58" s="309">
        <v>0.38253386053628075</v>
      </c>
      <c r="CI58" s="309">
        <v>0.30168764269465126</v>
      </c>
      <c r="CJ58" s="309">
        <v>8.4044149086507893</v>
      </c>
      <c r="CK58" s="309">
        <v>4.768732723321909</v>
      </c>
      <c r="CL58" s="309">
        <v>12.408159395787658</v>
      </c>
      <c r="CM58" s="309">
        <v>12.204183687843274</v>
      </c>
      <c r="CN58" s="309">
        <v>14.191165153149351</v>
      </c>
      <c r="CO58" s="309">
        <v>32.55119360690032</v>
      </c>
      <c r="CP58" s="309">
        <v>40.324032403239976</v>
      </c>
      <c r="CQ58" s="309">
        <v>26.230577158579589</v>
      </c>
      <c r="CR58" s="309">
        <v>27.15082809317046</v>
      </c>
      <c r="CS58" s="309">
        <v>18.140766116485949</v>
      </c>
      <c r="CT58" s="309">
        <v>100</v>
      </c>
      <c r="CU58" s="309">
        <v>13.514001880876828</v>
      </c>
      <c r="CV58" s="309">
        <v>82.577753105306257</v>
      </c>
      <c r="CW58" s="309">
        <v>69.409548127863644</v>
      </c>
      <c r="CX58" s="309">
        <v>13.168204977442613</v>
      </c>
      <c r="CY58" s="309">
        <v>100</v>
      </c>
      <c r="CZ58" s="309">
        <v>52.575776469931746</v>
      </c>
      <c r="DA58" s="309">
        <v>47.424223530068261</v>
      </c>
      <c r="DB58" s="309">
        <v>42.506247578906532</v>
      </c>
      <c r="DC58" s="309">
        <v>4.9179759511617194</v>
      </c>
      <c r="DD58" s="309">
        <v>100</v>
      </c>
      <c r="DE58" s="309">
        <v>8.1517804683292585</v>
      </c>
      <c r="DF58" s="309">
        <v>86.124296267406521</v>
      </c>
      <c r="DG58" s="309">
        <v>76.172188803659623</v>
      </c>
      <c r="DH58" s="313">
        <v>9.9521074637468931</v>
      </c>
      <c r="DI58" s="307">
        <f>Daten_BA!W58</f>
        <v>3.1878325819918212</v>
      </c>
      <c r="DJ58" s="308">
        <f>Daten_BA!X58</f>
        <v>12.708221396483991</v>
      </c>
      <c r="DK58" s="308">
        <f>Daten_BA!Y58</f>
        <v>1.7778427228925346</v>
      </c>
      <c r="DL58" s="308">
        <f>Daten_BA!Z58</f>
        <v>1.9066008212543064</v>
      </c>
      <c r="DM58" s="308">
        <f>Daten_BA!AA58</f>
        <v>1.0946272071087799</v>
      </c>
      <c r="DN58" s="309">
        <v>0.43286961277278818</v>
      </c>
      <c r="DO58" s="309">
        <v>1.7756295081214488</v>
      </c>
      <c r="DP58" s="309">
        <v>0.32971283753241404</v>
      </c>
      <c r="DQ58" s="309">
        <v>0.33792177380690025</v>
      </c>
      <c r="DR58" s="309">
        <v>0.26917890275786366</v>
      </c>
      <c r="DS58" s="309">
        <v>8.6595022184923565</v>
      </c>
      <c r="DT58" s="309">
        <v>5.6780668163211407</v>
      </c>
      <c r="DU58" s="309">
        <v>12.259113469108502</v>
      </c>
      <c r="DV58" s="309">
        <v>12.082038062021475</v>
      </c>
      <c r="DW58" s="309">
        <v>13.905534014805351</v>
      </c>
      <c r="DX58" s="309">
        <v>34.135072382465523</v>
      </c>
      <c r="DY58" s="309">
        <v>40.488162427618207</v>
      </c>
      <c r="DZ58" s="309">
        <v>26.962756628494787</v>
      </c>
      <c r="EA58" s="309">
        <v>27.893683909688484</v>
      </c>
      <c r="EB58" s="309">
        <v>18.350079323109465</v>
      </c>
      <c r="EC58" s="309">
        <v>100</v>
      </c>
      <c r="ED58" s="309">
        <v>13.528433474088716</v>
      </c>
      <c r="EE58" s="309">
        <v>82.66756240488283</v>
      </c>
      <c r="EF58" s="309">
        <v>69.275681807181414</v>
      </c>
      <c r="EG58" s="309">
        <v>13.391880597701416</v>
      </c>
      <c r="EH58" s="309">
        <v>100</v>
      </c>
      <c r="EI58" s="309">
        <v>54.778404469047139</v>
      </c>
      <c r="EJ58" s="309">
        <v>45.221595530952854</v>
      </c>
      <c r="EK58" s="309">
        <v>40.805306429948537</v>
      </c>
      <c r="EL58" s="309">
        <v>4.4162891010043195</v>
      </c>
      <c r="EM58" s="309">
        <v>100</v>
      </c>
      <c r="EN58" s="309">
        <v>8.3919195698581159</v>
      </c>
      <c r="EO58" s="309">
        <v>86.093163589562295</v>
      </c>
      <c r="EP58" s="309">
        <v>75.81234053415784</v>
      </c>
      <c r="EQ58" s="367">
        <v>10.280823055404449</v>
      </c>
      <c r="ER58" s="320">
        <f>Daten_BA!AB58</f>
        <v>3.1729538564328439</v>
      </c>
      <c r="ES58" s="308">
        <f>Daten_BA!AC58</f>
        <v>13.012781534338529</v>
      </c>
      <c r="ET58" s="308">
        <f>Daten_BA!AD58</f>
        <v>1.7100515557660585</v>
      </c>
      <c r="EU58" s="308">
        <f>Daten_BA!AE58</f>
        <v>1.8271528580778102</v>
      </c>
      <c r="EV58" s="308">
        <f>Daten_BA!AF58</f>
        <v>1.1005351293757195</v>
      </c>
      <c r="EW58" s="309">
        <v>0.45231424845552076</v>
      </c>
      <c r="EX58" s="309">
        <v>1.9682733557972725</v>
      </c>
      <c r="EY58" s="309">
        <v>0.33098473270013229</v>
      </c>
      <c r="EZ58" s="309">
        <v>0.33823457329394613</v>
      </c>
      <c r="FA58" s="309">
        <v>0.27946731101955391</v>
      </c>
      <c r="FB58" s="309">
        <v>8.7363216466722466</v>
      </c>
      <c r="FC58" s="309">
        <v>5.7264125668034467</v>
      </c>
      <c r="FD58" s="309">
        <v>12.542759407069468</v>
      </c>
      <c r="FE58" s="309">
        <v>12.425641828428203</v>
      </c>
      <c r="FF58" s="309">
        <v>13.557024233180817</v>
      </c>
      <c r="FG58" s="309">
        <v>31.640404633659301</v>
      </c>
      <c r="FH58" s="309">
        <v>36.595098920864224</v>
      </c>
      <c r="FI58" s="309">
        <v>25.640038498556489</v>
      </c>
      <c r="FJ58" s="309">
        <v>26.54913904181797</v>
      </c>
      <c r="FK58" s="309">
        <v>17.778152963026695</v>
      </c>
      <c r="FL58" s="309">
        <v>100</v>
      </c>
      <c r="FM58" s="309">
        <v>13.585876086909312</v>
      </c>
      <c r="FN58" s="309">
        <v>82.636661757712872</v>
      </c>
      <c r="FO58" s="309">
        <v>69.046307558269731</v>
      </c>
      <c r="FP58" s="309">
        <v>13.590354199443128</v>
      </c>
      <c r="FQ58" s="309">
        <v>100</v>
      </c>
      <c r="FR58" s="309">
        <v>56.17547140463607</v>
      </c>
      <c r="FS58" s="309">
        <v>43.824528595363944</v>
      </c>
      <c r="FT58" s="309">
        <v>39.351160069880628</v>
      </c>
      <c r="FU58" s="309">
        <v>4.4733685254833127</v>
      </c>
      <c r="FV58" s="309">
        <v>100</v>
      </c>
      <c r="FW58" s="309">
        <v>8.5066263762026892</v>
      </c>
      <c r="FX58" s="309">
        <v>86.070612892467807</v>
      </c>
      <c r="FY58" s="309">
        <v>75.452486419794667</v>
      </c>
      <c r="FZ58" s="313">
        <v>10.618126472673147</v>
      </c>
      <c r="GA58" s="443">
        <f>Daten_BA!AG58</f>
        <v>3.6717615624581597</v>
      </c>
      <c r="GB58" s="227">
        <f>Daten_BA!AH58</f>
        <v>14.781039839011603</v>
      </c>
      <c r="GC58" s="227">
        <f>Daten_BA!AI58</f>
        <v>2.0163404145523138</v>
      </c>
      <c r="GD58" s="227">
        <f>Daten_BA!AJ58</f>
        <v>2.1586152685402542</v>
      </c>
      <c r="GE58" s="227">
        <f>Daten_BA!AK58</f>
        <v>1.2891904845660564</v>
      </c>
      <c r="GF58" s="444">
        <v>0.45656421608863751</v>
      </c>
      <c r="GG58" s="444">
        <v>1.9957360560512769</v>
      </c>
      <c r="GH58" s="444">
        <v>0.33373068346339946</v>
      </c>
      <c r="GI58" s="444">
        <v>0.34062406172668841</v>
      </c>
      <c r="GJ58" s="444">
        <v>0.2870035194870687</v>
      </c>
      <c r="GK58" s="444">
        <v>7.5234585571064345</v>
      </c>
      <c r="GL58" s="444">
        <v>5.0456233552227054</v>
      </c>
      <c r="GM58" s="444">
        <v>10.541882171095656</v>
      </c>
      <c r="GN58" s="444">
        <v>10.353296493586232</v>
      </c>
      <c r="GO58" s="444">
        <v>12.160045564573545</v>
      </c>
      <c r="GP58" s="444">
        <v>30.530663030961041</v>
      </c>
      <c r="GQ58" s="444">
        <v>36.404979334056563</v>
      </c>
      <c r="GR58" s="444">
        <v>23.582067649864847</v>
      </c>
      <c r="GS58" s="444">
        <v>24.36658035333852</v>
      </c>
      <c r="GT58" s="444">
        <v>16.86544127964547</v>
      </c>
      <c r="GU58" s="444">
        <v>100</v>
      </c>
      <c r="GV58" s="444">
        <v>13.447902016724525</v>
      </c>
      <c r="GW58" s="444">
        <v>82.684810781670691</v>
      </c>
      <c r="GX58" s="444">
        <v>68.767537585276941</v>
      </c>
      <c r="GY58" s="444">
        <v>13.917273196393754</v>
      </c>
      <c r="GZ58" s="444">
        <v>100</v>
      </c>
      <c r="HA58" s="444">
        <v>54.878354366735479</v>
      </c>
      <c r="HB58" s="444">
        <v>45.121645633264514</v>
      </c>
      <c r="HC58" s="444">
        <v>40.365614767434295</v>
      </c>
      <c r="HD58" s="444">
        <v>4.7560308658302226</v>
      </c>
      <c r="HE58" s="444">
        <v>100</v>
      </c>
      <c r="HF58" s="444">
        <v>8.4964797053622387</v>
      </c>
      <c r="HG58" s="444">
        <v>85.996559901307151</v>
      </c>
      <c r="HH58" s="444">
        <v>74.940968294416152</v>
      </c>
      <c r="HI58" s="445">
        <v>11.055591606890985</v>
      </c>
      <c r="HJ58" s="443">
        <f>Daten_BA!AL58</f>
        <v>3.3341112778464606</v>
      </c>
      <c r="HK58" s="227">
        <f>Daten_BA!AM58</f>
        <v>14.058134580828145</v>
      </c>
      <c r="HL58" s="227">
        <f>Daten_BA!AN58</f>
        <v>1.7384046663089423</v>
      </c>
      <c r="HM58" s="227">
        <f>Daten_BA!AO58</f>
        <v>1.8594347000367091</v>
      </c>
      <c r="HN58" s="227">
        <f>Daten_BA!AP58</f>
        <v>1.134837723400923</v>
      </c>
      <c r="HO58" s="444">
        <v>0.35051535230176262</v>
      </c>
      <c r="HP58" s="444">
        <v>1.4851927257878217</v>
      </c>
      <c r="HQ58" s="444">
        <v>0.25409295761246592</v>
      </c>
      <c r="HR58" s="444">
        <v>0.25635536242586987</v>
      </c>
      <c r="HS58" s="444">
        <v>0.23938129995827181</v>
      </c>
      <c r="HT58" s="444">
        <v>7.8449634618139905</v>
      </c>
      <c r="HU58" s="444">
        <v>5.2010422520818969</v>
      </c>
      <c r="HV58" s="444">
        <v>11.324206989470808</v>
      </c>
      <c r="HW58" s="444">
        <v>10.975723535668219</v>
      </c>
      <c r="HX58" s="444">
        <v>14.185049019607842</v>
      </c>
      <c r="HY58" s="444">
        <v>39.268957992362246</v>
      </c>
      <c r="HZ58" s="444">
        <v>45.852457325563172</v>
      </c>
      <c r="IA58" s="444">
        <v>30.636595744681117</v>
      </c>
      <c r="IB58" s="444">
        <v>31.892335905860286</v>
      </c>
      <c r="IC58" s="444">
        <v>20.368634801630741</v>
      </c>
      <c r="ID58" s="444">
        <v>100</v>
      </c>
      <c r="IE58" s="444">
        <v>13.402577028856467</v>
      </c>
      <c r="IF58" s="444">
        <v>82.993682378585532</v>
      </c>
      <c r="IG58" s="444">
        <v>68.79312549718361</v>
      </c>
      <c r="IH58" s="444">
        <v>14.200556881401905</v>
      </c>
      <c r="II58" s="444">
        <v>100</v>
      </c>
      <c r="IJ58" s="444">
        <v>57.346940724715211</v>
      </c>
      <c r="IK58" s="444">
        <v>42.653059275284789</v>
      </c>
      <c r="IL58" s="444">
        <v>37.964772703937321</v>
      </c>
      <c r="IM58" s="444">
        <v>4.6882865713474704</v>
      </c>
      <c r="IN58" s="444">
        <v>100</v>
      </c>
      <c r="IO58" s="444">
        <v>8.8694540717962678</v>
      </c>
      <c r="IP58" s="444">
        <v>86.105048981341326</v>
      </c>
      <c r="IQ58" s="444">
        <v>74.628451811651715</v>
      </c>
      <c r="IR58" s="445">
        <v>11.476597169689619</v>
      </c>
      <c r="IS58" s="443">
        <f>Daten_BA!AQ58</f>
        <v>3.261465069628434</v>
      </c>
      <c r="IT58" s="227">
        <f>Daten_BA!AR58</f>
        <v>14.812040694515263</v>
      </c>
      <c r="IU58" s="227">
        <f>Daten_BA!AS58</f>
        <v>1.5370019091011653</v>
      </c>
      <c r="IV58" s="227">
        <f>Daten_BA!AT58</f>
        <v>1.6387217482833123</v>
      </c>
      <c r="IW58" s="227">
        <f>Daten_BA!AU58</f>
        <v>1.0409934103791028</v>
      </c>
      <c r="IX58" s="444" t="s">
        <v>821</v>
      </c>
      <c r="IY58" s="444" t="s">
        <v>821</v>
      </c>
      <c r="IZ58" s="444" t="s">
        <v>821</v>
      </c>
      <c r="JA58" s="444" t="s">
        <v>821</v>
      </c>
      <c r="JB58" s="444" t="s">
        <v>821</v>
      </c>
      <c r="JC58" s="444" t="s">
        <v>821</v>
      </c>
      <c r="JD58" s="444" t="s">
        <v>821</v>
      </c>
      <c r="JE58" s="444" t="s">
        <v>821</v>
      </c>
      <c r="JF58" s="444" t="s">
        <v>821</v>
      </c>
      <c r="JG58" s="444" t="s">
        <v>821</v>
      </c>
      <c r="JH58" s="444" t="s">
        <v>821</v>
      </c>
      <c r="JI58" s="444" t="s">
        <v>821</v>
      </c>
      <c r="JJ58" s="444" t="s">
        <v>821</v>
      </c>
      <c r="JK58" s="444" t="s">
        <v>821</v>
      </c>
      <c r="JL58" s="444" t="s">
        <v>821</v>
      </c>
      <c r="JM58" s="444" t="s">
        <v>821</v>
      </c>
      <c r="JN58" s="444" t="s">
        <v>821</v>
      </c>
      <c r="JO58" s="444" t="s">
        <v>821</v>
      </c>
      <c r="JP58" s="444" t="s">
        <v>821</v>
      </c>
      <c r="JQ58" s="444" t="s">
        <v>821</v>
      </c>
      <c r="JR58" s="444" t="s">
        <v>821</v>
      </c>
      <c r="JS58" s="444" t="s">
        <v>821</v>
      </c>
      <c r="JT58" s="444" t="s">
        <v>821</v>
      </c>
      <c r="JU58" s="444" t="s">
        <v>821</v>
      </c>
      <c r="JV58" s="444" t="s">
        <v>821</v>
      </c>
      <c r="JW58" s="444" t="s">
        <v>821</v>
      </c>
      <c r="JX58" s="444" t="s">
        <v>821</v>
      </c>
      <c r="JY58" s="444" t="s">
        <v>821</v>
      </c>
      <c r="JZ58" s="444" t="s">
        <v>821</v>
      </c>
      <c r="KA58" s="445" t="s">
        <v>821</v>
      </c>
    </row>
    <row r="59" spans="1:287" s="1" customFormat="1" ht="12.65" customHeight="1" x14ac:dyDescent="0.2">
      <c r="A59" s="220"/>
      <c r="B59" s="219"/>
      <c r="C59" s="273"/>
      <c r="D59" s="276"/>
      <c r="E59" s="3" t="str">
        <f>Daten_BA!E59</f>
        <v>331</v>
      </c>
      <c r="F59" s="229" t="str">
        <f>Daten_BA!F59</f>
        <v>AA Detmold</v>
      </c>
      <c r="G59" s="246"/>
      <c r="H59" s="320">
        <f>Daten_BA!H59</f>
        <v>7.2932055882257609</v>
      </c>
      <c r="I59" s="308">
        <f>Daten_BA!I59</f>
        <v>22.524287235826169</v>
      </c>
      <c r="J59" s="308">
        <f>Daten_BA!J59</f>
        <v>4.232942368180276</v>
      </c>
      <c r="K59" s="308">
        <f>Daten_BA!K59</f>
        <v>4.6400954648145465</v>
      </c>
      <c r="L59" s="308">
        <f>Daten_BA!L59</f>
        <v>2.2583776151072148</v>
      </c>
      <c r="M59" s="308">
        <v>0.65210491775059443</v>
      </c>
      <c r="N59" s="308">
        <v>1.8668168686782967</v>
      </c>
      <c r="O59" s="308">
        <v>0.53302948119443039</v>
      </c>
      <c r="P59" s="308">
        <v>0.55283559269844795</v>
      </c>
      <c r="Q59" s="308">
        <v>0.39785946398628558</v>
      </c>
      <c r="R59" s="308">
        <v>6.3223971920203628</v>
      </c>
      <c r="S59" s="308">
        <v>3.6626906272192028</v>
      </c>
      <c r="T59" s="308">
        <v>9.4690849829304113</v>
      </c>
      <c r="U59" s="308">
        <v>9.2631513877728207</v>
      </c>
      <c r="V59" s="308">
        <v>11.528357286354504</v>
      </c>
      <c r="W59" s="308">
        <v>44.681501483906409</v>
      </c>
      <c r="X59" s="308">
        <v>52.21245324320725</v>
      </c>
      <c r="Y59" s="308">
        <v>37.292053722114069</v>
      </c>
      <c r="Z59" s="308">
        <v>38.16011235955056</v>
      </c>
      <c r="AA59" s="308">
        <v>28.642512828485234</v>
      </c>
      <c r="AB59" s="308">
        <v>100</v>
      </c>
      <c r="AC59" s="308">
        <v>17.606167666575082</v>
      </c>
      <c r="AD59" s="308">
        <v>78.922801877043554</v>
      </c>
      <c r="AE59" s="308">
        <v>65.197353973630683</v>
      </c>
      <c r="AF59" s="308">
        <v>13.725447903412883</v>
      </c>
      <c r="AG59" s="308">
        <v>100</v>
      </c>
      <c r="AH59" s="308">
        <v>54.992050874403816</v>
      </c>
      <c r="AI59" s="308">
        <v>45.007949125596177</v>
      </c>
      <c r="AJ59" s="308">
        <v>40.906200317965016</v>
      </c>
      <c r="AK59" s="308">
        <v>4.1017488076311608</v>
      </c>
      <c r="AL59" s="308">
        <v>100</v>
      </c>
      <c r="AM59" s="308">
        <v>10.957850534690198</v>
      </c>
      <c r="AN59" s="308">
        <v>83.961944191449945</v>
      </c>
      <c r="AO59" s="308">
        <v>73.231519818554617</v>
      </c>
      <c r="AP59" s="337">
        <v>10.73042437289533</v>
      </c>
      <c r="AQ59" s="320">
        <f>Daten_BA!M59</f>
        <v>6.9702585737291782</v>
      </c>
      <c r="AR59" s="308">
        <f>Daten_BA!N59</f>
        <v>22.144960410131002</v>
      </c>
      <c r="AS59" s="308">
        <f>Daten_BA!O59</f>
        <v>3.9042440620187717</v>
      </c>
      <c r="AT59" s="308">
        <f>Daten_BA!P59</f>
        <v>4.2278073060250136</v>
      </c>
      <c r="AU59" s="308">
        <f>Daten_BA!Q59</f>
        <v>2.3567314034444093</v>
      </c>
      <c r="AV59" s="308">
        <v>0.60673208821356961</v>
      </c>
      <c r="AW59" s="308">
        <v>1.7053366124111367</v>
      </c>
      <c r="AX59" s="308">
        <v>0.49958070578143987</v>
      </c>
      <c r="AY59" s="308">
        <v>0.52035638134534556</v>
      </c>
      <c r="AZ59" s="308">
        <v>0.36356943993412311</v>
      </c>
      <c r="BA59" s="308">
        <v>6.0658190470540934</v>
      </c>
      <c r="BB59" s="308">
        <v>3.4802296233978152</v>
      </c>
      <c r="BC59" s="308">
        <v>9.498149102666229</v>
      </c>
      <c r="BD59" s="308">
        <v>9.3607902576699953</v>
      </c>
      <c r="BE59" s="308">
        <v>10.688405797101449</v>
      </c>
      <c r="BF59" s="308">
        <v>43.625030571034124</v>
      </c>
      <c r="BG59" s="308">
        <v>51.833320887163012</v>
      </c>
      <c r="BH59" s="308">
        <v>37.079463850783952</v>
      </c>
      <c r="BI59" s="308">
        <v>38.14478208997096</v>
      </c>
      <c r="BJ59" s="308">
        <v>27.939184103575371</v>
      </c>
      <c r="BK59" s="308">
        <v>100</v>
      </c>
      <c r="BL59" s="308">
        <v>17.363610882099923</v>
      </c>
      <c r="BM59" s="308">
        <v>79.132971192266538</v>
      </c>
      <c r="BN59" s="308">
        <v>64.910615334622761</v>
      </c>
      <c r="BO59" s="308">
        <v>14.22235585764377</v>
      </c>
      <c r="BP59" s="308">
        <v>100</v>
      </c>
      <c r="BQ59" s="308">
        <v>56.577037985488687</v>
      </c>
      <c r="BR59" s="308">
        <v>43.422962014511313</v>
      </c>
      <c r="BS59" s="308">
        <v>38.73666239863423</v>
      </c>
      <c r="BT59" s="308">
        <v>4.6862996158770809</v>
      </c>
      <c r="BU59" s="308">
        <v>100</v>
      </c>
      <c r="BV59" s="308">
        <v>10.987816332166604</v>
      </c>
      <c r="BW59" s="308">
        <v>83.940958596608311</v>
      </c>
      <c r="BX59" s="308">
        <v>72.818028927661132</v>
      </c>
      <c r="BY59" s="312">
        <v>11.122929668947183</v>
      </c>
      <c r="BZ59" s="320">
        <f>Daten_BA!R59</f>
        <v>6.5994458178414099</v>
      </c>
      <c r="CA59" s="308">
        <f>Daten_BA!S59</f>
        <v>21.938533048468152</v>
      </c>
      <c r="CB59" s="308">
        <f>Daten_BA!T59</f>
        <v>3.5066648021864264</v>
      </c>
      <c r="CC59" s="308">
        <f>Daten_BA!U59</f>
        <v>3.8279513459387253</v>
      </c>
      <c r="CD59" s="308">
        <f>Daten_BA!V59</f>
        <v>2.0209641490745356</v>
      </c>
      <c r="CE59" s="309">
        <v>0.57612467027842584</v>
      </c>
      <c r="CF59" s="309">
        <v>1.6258912395889205</v>
      </c>
      <c r="CG59" s="309">
        <v>0.47304788745853632</v>
      </c>
      <c r="CH59" s="309">
        <v>0.49070540676059349</v>
      </c>
      <c r="CI59" s="309">
        <v>0.36249551885221326</v>
      </c>
      <c r="CJ59" s="309">
        <v>6.3591624047090445</v>
      </c>
      <c r="CK59" s="309">
        <v>3.7358408827389376</v>
      </c>
      <c r="CL59" s="309">
        <v>10.17780716100059</v>
      </c>
      <c r="CM59" s="309">
        <v>9.9602520601065638</v>
      </c>
      <c r="CN59" s="309">
        <v>12.078604099609548</v>
      </c>
      <c r="CO59" s="309">
        <v>42.663500612672593</v>
      </c>
      <c r="CP59" s="309">
        <v>50.165012296282832</v>
      </c>
      <c r="CQ59" s="309">
        <v>36.920235687274392</v>
      </c>
      <c r="CR59" s="309">
        <v>38.135178036019219</v>
      </c>
      <c r="CS59" s="309">
        <v>26.278750429104019</v>
      </c>
      <c r="CT59" s="309">
        <v>100</v>
      </c>
      <c r="CU59" s="309">
        <v>17.237224918001761</v>
      </c>
      <c r="CV59" s="309">
        <v>79.26975247030272</v>
      </c>
      <c r="CW59" s="309">
        <v>64.78708296869749</v>
      </c>
      <c r="CX59" s="309">
        <v>14.48266950160523</v>
      </c>
      <c r="CY59" s="309">
        <v>100</v>
      </c>
      <c r="CZ59" s="309">
        <v>59.449357279606161</v>
      </c>
      <c r="DA59" s="309">
        <v>40.550642720393839</v>
      </c>
      <c r="DB59" s="309">
        <v>36.411705716109033</v>
      </c>
      <c r="DC59" s="309">
        <v>4.1389370042848022</v>
      </c>
      <c r="DD59" s="309">
        <v>100</v>
      </c>
      <c r="DE59" s="309">
        <v>10.995563660809406</v>
      </c>
      <c r="DF59" s="309">
        <v>83.997577097039965</v>
      </c>
      <c r="DG59" s="309">
        <v>72.42913363987924</v>
      </c>
      <c r="DH59" s="313">
        <v>11.568443457160726</v>
      </c>
      <c r="DI59" s="307">
        <f>Daten_BA!W59</f>
        <v>6.0515588053841611</v>
      </c>
      <c r="DJ59" s="308">
        <f>Daten_BA!X59</f>
        <v>21.02612207841636</v>
      </c>
      <c r="DK59" s="308">
        <f>Daten_BA!Y59</f>
        <v>3.0526493256052643</v>
      </c>
      <c r="DL59" s="308">
        <f>Daten_BA!Z59</f>
        <v>3.338047213599391</v>
      </c>
      <c r="DM59" s="308">
        <f>Daten_BA!AA59</f>
        <v>1.7674956275566909</v>
      </c>
      <c r="DN59" s="309">
        <v>0.54006478496258892</v>
      </c>
      <c r="DO59" s="309">
        <v>1.6867930583535407</v>
      </c>
      <c r="DP59" s="309">
        <v>0.41757095613732498</v>
      </c>
      <c r="DQ59" s="309">
        <v>0.42959638490417246</v>
      </c>
      <c r="DR59" s="309">
        <v>0.34490024453755869</v>
      </c>
      <c r="DS59" s="309">
        <v>6.4992132062587205</v>
      </c>
      <c r="DT59" s="309">
        <v>4.1498476522826326</v>
      </c>
      <c r="DU59" s="309">
        <v>10.326023220358859</v>
      </c>
      <c r="DV59" s="309">
        <v>9.9866902315026955</v>
      </c>
      <c r="DW59" s="309">
        <v>13.243293941099232</v>
      </c>
      <c r="DX59" s="309">
        <v>44.322130798376385</v>
      </c>
      <c r="DY59" s="309">
        <v>50.869593666164228</v>
      </c>
      <c r="DZ59" s="309">
        <v>37.279572217744018</v>
      </c>
      <c r="EA59" s="309">
        <v>38.730088981654056</v>
      </c>
      <c r="EB59" s="309">
        <v>24.943946188340806</v>
      </c>
      <c r="EC59" s="309">
        <v>100</v>
      </c>
      <c r="ED59" s="309">
        <v>17.052920397722229</v>
      </c>
      <c r="EE59" s="309">
        <v>79.603870609759653</v>
      </c>
      <c r="EF59" s="309">
        <v>64.829369738380265</v>
      </c>
      <c r="EG59" s="309">
        <v>14.774500871379391</v>
      </c>
      <c r="EH59" s="309">
        <v>100</v>
      </c>
      <c r="EI59" s="309">
        <v>61.157344687439533</v>
      </c>
      <c r="EJ59" s="309">
        <v>38.842655312560474</v>
      </c>
      <c r="EK59" s="309">
        <v>34.971937294368104</v>
      </c>
      <c r="EL59" s="309">
        <v>3.8707180181923753</v>
      </c>
      <c r="EM59" s="309">
        <v>100</v>
      </c>
      <c r="EN59" s="309">
        <v>11.204872255931399</v>
      </c>
      <c r="EO59" s="309">
        <v>84.072364802283815</v>
      </c>
      <c r="EP59" s="309">
        <v>72.135501684152686</v>
      </c>
      <c r="EQ59" s="367">
        <v>11.936863118131134</v>
      </c>
      <c r="ER59" s="320">
        <f>Daten_BA!AB59</f>
        <v>5.8107403999633078</v>
      </c>
      <c r="ES59" s="308">
        <f>Daten_BA!AC59</f>
        <v>20.277534639567762</v>
      </c>
      <c r="ET59" s="308">
        <f>Daten_BA!AD59</f>
        <v>2.9441759406360162</v>
      </c>
      <c r="EU59" s="308">
        <f>Daten_BA!AE59</f>
        <v>3.1761370170332985</v>
      </c>
      <c r="EV59" s="308">
        <f>Daten_BA!AF59</f>
        <v>1.9198454564534935</v>
      </c>
      <c r="EW59" s="309">
        <v>0.56542689918239797</v>
      </c>
      <c r="EX59" s="309">
        <v>1.8479357887225285</v>
      </c>
      <c r="EY59" s="309">
        <v>0.42403312143564015</v>
      </c>
      <c r="EZ59" s="309">
        <v>0.42877175815930157</v>
      </c>
      <c r="FA59" s="309">
        <v>0.39653974744056919</v>
      </c>
      <c r="FB59" s="309">
        <v>6.4639723149178092</v>
      </c>
      <c r="FC59" s="309">
        <v>4.1280676092962789</v>
      </c>
      <c r="FD59" s="309">
        <v>10.265508134588718</v>
      </c>
      <c r="FE59" s="309">
        <v>9.8609615869162788</v>
      </c>
      <c r="FF59" s="309">
        <v>13.235788765556675</v>
      </c>
      <c r="FG59" s="309">
        <v>42.183223811364385</v>
      </c>
      <c r="FH59" s="309">
        <v>48.930884209668882</v>
      </c>
      <c r="FI59" s="309">
        <v>34.330461389806473</v>
      </c>
      <c r="FJ59" s="309">
        <v>35.887401304497082</v>
      </c>
      <c r="FK59" s="309">
        <v>22.956027420169004</v>
      </c>
      <c r="FL59" s="309">
        <v>100</v>
      </c>
      <c r="FM59" s="309">
        <v>17.035013004588546</v>
      </c>
      <c r="FN59" s="309">
        <v>79.480848209301698</v>
      </c>
      <c r="FO59" s="309">
        <v>64.436664090991542</v>
      </c>
      <c r="FP59" s="309">
        <v>15.044184118310142</v>
      </c>
      <c r="FQ59" s="309">
        <v>100</v>
      </c>
      <c r="FR59" s="309">
        <v>61.153503121593509</v>
      </c>
      <c r="FS59" s="309">
        <v>38.846496878406498</v>
      </c>
      <c r="FT59" s="309">
        <v>34.089782974928148</v>
      </c>
      <c r="FU59" s="309">
        <v>4.7567139034783459</v>
      </c>
      <c r="FV59" s="309">
        <v>100</v>
      </c>
      <c r="FW59" s="309">
        <v>11.378616480363263</v>
      </c>
      <c r="FX59" s="309">
        <v>83.756988552648082</v>
      </c>
      <c r="FY59" s="309">
        <v>71.44333101256143</v>
      </c>
      <c r="FZ59" s="313">
        <v>12.313657540086654</v>
      </c>
      <c r="GA59" s="443">
        <f>Daten_BA!AG59</f>
        <v>6.392585846046325</v>
      </c>
      <c r="GB59" s="227">
        <f>Daten_BA!AH59</f>
        <v>21.822630001346951</v>
      </c>
      <c r="GC59" s="227">
        <f>Daten_BA!AI59</f>
        <v>3.3623464785953798</v>
      </c>
      <c r="GD59" s="227">
        <f>Daten_BA!AJ59</f>
        <v>3.6198274160607005</v>
      </c>
      <c r="GE59" s="227">
        <f>Daten_BA!AK59</f>
        <v>2.2506473513904219</v>
      </c>
      <c r="GF59" s="444">
        <v>0.56921248514417966</v>
      </c>
      <c r="GG59" s="444">
        <v>1.8594229998717862</v>
      </c>
      <c r="GH59" s="444">
        <v>0.43104459464966627</v>
      </c>
      <c r="GI59" s="444">
        <v>0.4399901043308424</v>
      </c>
      <c r="GJ59" s="444">
        <v>0.38091158023208838</v>
      </c>
      <c r="GK59" s="444">
        <v>5.8885302284933143</v>
      </c>
      <c r="GL59" s="444">
        <v>3.7187322789994139</v>
      </c>
      <c r="GM59" s="444">
        <v>9.1396149522203487</v>
      </c>
      <c r="GN59" s="444">
        <v>8.8483850894272322</v>
      </c>
      <c r="GO59" s="444">
        <v>11.179862185347277</v>
      </c>
      <c r="GP59" s="444">
        <v>39.865669342073367</v>
      </c>
      <c r="GQ59" s="444">
        <v>47.099878456777709</v>
      </c>
      <c r="GR59" s="444">
        <v>31.393666893221106</v>
      </c>
      <c r="GS59" s="444">
        <v>32.826268989991092</v>
      </c>
      <c r="GT59" s="444">
        <v>21.445382804921973</v>
      </c>
      <c r="GU59" s="444">
        <v>100</v>
      </c>
      <c r="GV59" s="444">
        <v>16.991213126041178</v>
      </c>
      <c r="GW59" s="444">
        <v>79.320579851245967</v>
      </c>
      <c r="GX59" s="444">
        <v>64.07670294647771</v>
      </c>
      <c r="GY59" s="444">
        <v>15.243876904768255</v>
      </c>
      <c r="GZ59" s="444">
        <v>100</v>
      </c>
      <c r="HA59" s="444">
        <v>58.757804797896817</v>
      </c>
      <c r="HB59" s="444">
        <v>41.242195202103183</v>
      </c>
      <c r="HC59" s="444">
        <v>35.984226092671697</v>
      </c>
      <c r="HD59" s="444">
        <v>5.2579691094314827</v>
      </c>
      <c r="HE59" s="444">
        <v>100</v>
      </c>
      <c r="HF59" s="444">
        <v>11.228071306783036</v>
      </c>
      <c r="HG59" s="444">
        <v>83.618991932098538</v>
      </c>
      <c r="HH59" s="444">
        <v>70.957631255443545</v>
      </c>
      <c r="HI59" s="445">
        <v>12.66136067665499</v>
      </c>
      <c r="HJ59" s="443">
        <f>Daten_BA!AL59</f>
        <v>5.6818850595313979</v>
      </c>
      <c r="HK59" s="227">
        <f>Daten_BA!AM59</f>
        <v>19.635214050472406</v>
      </c>
      <c r="HL59" s="227">
        <f>Daten_BA!AN59</f>
        <v>2.9515389352733683</v>
      </c>
      <c r="HM59" s="227">
        <f>Daten_BA!AO59</f>
        <v>3.1843313417389867</v>
      </c>
      <c r="HN59" s="227">
        <f>Daten_BA!AP59</f>
        <v>1.9668746272156754</v>
      </c>
      <c r="HO59" s="444">
        <v>0.44967533661305858</v>
      </c>
      <c r="HP59" s="444">
        <v>1.3882583895610492</v>
      </c>
      <c r="HQ59" s="444">
        <v>0.34424458120004536</v>
      </c>
      <c r="HR59" s="444">
        <v>0.34478538502590533</v>
      </c>
      <c r="HS59" s="444">
        <v>0.34132380877131829</v>
      </c>
      <c r="HT59" s="444">
        <v>6.4689755583780135</v>
      </c>
      <c r="HU59" s="444">
        <v>4.0459706452506454</v>
      </c>
      <c r="HV59" s="444">
        <v>10.124970618193293</v>
      </c>
      <c r="HW59" s="444">
        <v>9.7092174694060844</v>
      </c>
      <c r="HX59" s="444">
        <v>12.966088691116342</v>
      </c>
      <c r="HY59" s="444">
        <v>47.771939912878238</v>
      </c>
      <c r="HZ59" s="444">
        <v>55.869329922267298</v>
      </c>
      <c r="IA59" s="444">
        <v>38.202472301804832</v>
      </c>
      <c r="IB59" s="444">
        <v>39.831928914197043</v>
      </c>
      <c r="IC59" s="444">
        <v>27.044025157226415</v>
      </c>
      <c r="ID59" s="444">
        <v>100</v>
      </c>
      <c r="IE59" s="444">
        <v>16.996943911745632</v>
      </c>
      <c r="IF59" s="444">
        <v>79.489136215119643</v>
      </c>
      <c r="IG59" s="444">
        <v>64.024802652425379</v>
      </c>
      <c r="IH59" s="444">
        <v>15.46433356269428</v>
      </c>
      <c r="II59" s="444">
        <v>100</v>
      </c>
      <c r="IJ59" s="444">
        <v>59.604327063639019</v>
      </c>
      <c r="IK59" s="444">
        <v>40.395672936360988</v>
      </c>
      <c r="IL59" s="444">
        <v>35.31819510768932</v>
      </c>
      <c r="IM59" s="444">
        <v>5.07747782867167</v>
      </c>
      <c r="IN59" s="444">
        <v>100</v>
      </c>
      <c r="IO59" s="444">
        <v>11.679522085163782</v>
      </c>
      <c r="IP59" s="444">
        <v>83.525901962723154</v>
      </c>
      <c r="IQ59" s="444">
        <v>70.476607647745723</v>
      </c>
      <c r="IR59" s="445">
        <v>13.04929431497742</v>
      </c>
      <c r="IS59" s="443">
        <f>Daten_BA!AQ59</f>
        <v>5.1442911696449682</v>
      </c>
      <c r="IT59" s="227">
        <f>Daten_BA!AR59</f>
        <v>18.15686182016363</v>
      </c>
      <c r="IU59" s="227">
        <f>Daten_BA!AS59</f>
        <v>2.5915318089547958</v>
      </c>
      <c r="IV59" s="227">
        <f>Daten_BA!AT59</f>
        <v>2.8099576045293673</v>
      </c>
      <c r="IW59" s="227">
        <f>Daten_BA!AU59</f>
        <v>1.6826413002607414</v>
      </c>
      <c r="IX59" s="444" t="s">
        <v>821</v>
      </c>
      <c r="IY59" s="444" t="s">
        <v>821</v>
      </c>
      <c r="IZ59" s="444" t="s">
        <v>821</v>
      </c>
      <c r="JA59" s="444" t="s">
        <v>821</v>
      </c>
      <c r="JB59" s="444" t="s">
        <v>821</v>
      </c>
      <c r="JC59" s="444" t="s">
        <v>821</v>
      </c>
      <c r="JD59" s="444" t="s">
        <v>821</v>
      </c>
      <c r="JE59" s="444" t="s">
        <v>821</v>
      </c>
      <c r="JF59" s="444" t="s">
        <v>821</v>
      </c>
      <c r="JG59" s="444" t="s">
        <v>821</v>
      </c>
      <c r="JH59" s="444" t="s">
        <v>821</v>
      </c>
      <c r="JI59" s="444" t="s">
        <v>821</v>
      </c>
      <c r="JJ59" s="444" t="s">
        <v>821</v>
      </c>
      <c r="JK59" s="444" t="s">
        <v>821</v>
      </c>
      <c r="JL59" s="444" t="s">
        <v>821</v>
      </c>
      <c r="JM59" s="444" t="s">
        <v>821</v>
      </c>
      <c r="JN59" s="444" t="s">
        <v>821</v>
      </c>
      <c r="JO59" s="444" t="s">
        <v>821</v>
      </c>
      <c r="JP59" s="444" t="s">
        <v>821</v>
      </c>
      <c r="JQ59" s="444" t="s">
        <v>821</v>
      </c>
      <c r="JR59" s="444" t="s">
        <v>821</v>
      </c>
      <c r="JS59" s="444" t="s">
        <v>821</v>
      </c>
      <c r="JT59" s="444" t="s">
        <v>821</v>
      </c>
      <c r="JU59" s="444" t="s">
        <v>821</v>
      </c>
      <c r="JV59" s="444" t="s">
        <v>821</v>
      </c>
      <c r="JW59" s="444" t="s">
        <v>821</v>
      </c>
      <c r="JX59" s="444" t="s">
        <v>821</v>
      </c>
      <c r="JY59" s="444" t="s">
        <v>821</v>
      </c>
      <c r="JZ59" s="444" t="s">
        <v>821</v>
      </c>
      <c r="KA59" s="445" t="s">
        <v>821</v>
      </c>
    </row>
    <row r="60" spans="1:287" s="1" customFormat="1" ht="12.65" customHeight="1" x14ac:dyDescent="0.2">
      <c r="A60" s="220"/>
      <c r="B60" s="219"/>
      <c r="C60" s="273"/>
      <c r="D60" s="276"/>
      <c r="E60" s="3" t="str">
        <f>Daten_BA!E60</f>
        <v>333</v>
      </c>
      <c r="F60" s="229" t="str">
        <f>Daten_BA!F60</f>
        <v>AA Dortmund</v>
      </c>
      <c r="G60" s="246"/>
      <c r="H60" s="320">
        <f>Daten_BA!H60</f>
        <v>12.477993926616701</v>
      </c>
      <c r="I60" s="308">
        <f>Daten_BA!I60</f>
        <v>35.211662749400759</v>
      </c>
      <c r="J60" s="308">
        <f>Daten_BA!J60</f>
        <v>6.2873972652762573</v>
      </c>
      <c r="K60" s="308">
        <f>Daten_BA!K60</f>
        <v>7.0364007288675188</v>
      </c>
      <c r="L60" s="308">
        <f>Daten_BA!L60</f>
        <v>3.8878527544770316</v>
      </c>
      <c r="M60" s="308">
        <v>0.8441435478350906</v>
      </c>
      <c r="N60" s="308">
        <v>2.7519675448333536</v>
      </c>
      <c r="O60" s="308">
        <v>0.58803044515944058</v>
      </c>
      <c r="P60" s="308">
        <v>0.62020972818414888</v>
      </c>
      <c r="Q60" s="308">
        <v>0.4657963025885164</v>
      </c>
      <c r="R60" s="308">
        <v>4.3049257579799054</v>
      </c>
      <c r="S60" s="308">
        <v>2.9182893566125525</v>
      </c>
      <c r="T60" s="308">
        <v>6.5714858348758138</v>
      </c>
      <c r="U60" s="308">
        <v>6.0937467636032228</v>
      </c>
      <c r="V60" s="308">
        <v>9.3610159242089797</v>
      </c>
      <c r="W60" s="308">
        <v>45.636984455427552</v>
      </c>
      <c r="X60" s="308">
        <v>48.65303650519143</v>
      </c>
      <c r="Y60" s="308">
        <v>40.547340255496628</v>
      </c>
      <c r="Z60" s="308">
        <v>41.994211428610974</v>
      </c>
      <c r="AA60" s="308">
        <v>32.158235743894728</v>
      </c>
      <c r="AB60" s="308">
        <v>100</v>
      </c>
      <c r="AC60" s="308">
        <v>22.076877409574873</v>
      </c>
      <c r="AD60" s="308">
        <v>75.320914477735968</v>
      </c>
      <c r="AE60" s="308">
        <v>56.714447806004898</v>
      </c>
      <c r="AF60" s="308">
        <v>18.606466671731077</v>
      </c>
      <c r="AG60" s="308">
        <v>100</v>
      </c>
      <c r="AH60" s="308">
        <v>62.12746569468267</v>
      </c>
      <c r="AI60" s="308">
        <v>37.87253430531733</v>
      </c>
      <c r="AJ60" s="308">
        <v>32.265759005145803</v>
      </c>
      <c r="AK60" s="308">
        <v>5.6067753001715266</v>
      </c>
      <c r="AL60" s="308">
        <v>100</v>
      </c>
      <c r="AM60" s="308">
        <v>12.960316198587138</v>
      </c>
      <c r="AN60" s="308">
        <v>82.900444416617873</v>
      </c>
      <c r="AO60" s="308">
        <v>65.62424674490525</v>
      </c>
      <c r="AP60" s="337">
        <v>17.276197671712616</v>
      </c>
      <c r="AQ60" s="320">
        <f>Daten_BA!M60</f>
        <v>11.830588426870856</v>
      </c>
      <c r="AR60" s="308">
        <f>Daten_BA!N60</f>
        <v>33.229371962419556</v>
      </c>
      <c r="AS60" s="308">
        <f>Daten_BA!O60</f>
        <v>5.9994903930972043</v>
      </c>
      <c r="AT60" s="308">
        <f>Daten_BA!P60</f>
        <v>6.6826351024395896</v>
      </c>
      <c r="AU60" s="308">
        <f>Daten_BA!Q60</f>
        <v>3.8829626134110469</v>
      </c>
      <c r="AV60" s="308">
        <v>0.83279582896611037</v>
      </c>
      <c r="AW60" s="308">
        <v>2.641509630457751</v>
      </c>
      <c r="AX60" s="308">
        <v>0.58433457856925608</v>
      </c>
      <c r="AY60" s="308">
        <v>0.6273348654161256</v>
      </c>
      <c r="AZ60" s="308">
        <v>0.43098885006218801</v>
      </c>
      <c r="BA60" s="308">
        <v>4.4790078980185672</v>
      </c>
      <c r="BB60" s="308">
        <v>3.1791575806266499</v>
      </c>
      <c r="BC60" s="308">
        <v>6.683578220069375</v>
      </c>
      <c r="BD60" s="308">
        <v>6.3150533676849658</v>
      </c>
      <c r="BE60" s="308">
        <v>8.6560813206730813</v>
      </c>
      <c r="BF60" s="308">
        <v>43.856325690211172</v>
      </c>
      <c r="BG60" s="308">
        <v>47.660718349023604</v>
      </c>
      <c r="BH60" s="308">
        <v>39.210243999800312</v>
      </c>
      <c r="BI60" s="308">
        <v>41.050159990519255</v>
      </c>
      <c r="BJ60" s="308">
        <v>29.399684044232227</v>
      </c>
      <c r="BK60" s="308">
        <v>100</v>
      </c>
      <c r="BL60" s="308">
        <v>21.86831414780918</v>
      </c>
      <c r="BM60" s="308">
        <v>75.417319905739603</v>
      </c>
      <c r="BN60" s="308">
        <v>56.03937033842589</v>
      </c>
      <c r="BO60" s="308">
        <v>19.377949567313717</v>
      </c>
      <c r="BP60" s="308">
        <v>100</v>
      </c>
      <c r="BQ60" s="308">
        <v>62.24752839862893</v>
      </c>
      <c r="BR60" s="308">
        <v>37.752471601371063</v>
      </c>
      <c r="BS60" s="308">
        <v>31.684654825642333</v>
      </c>
      <c r="BT60" s="308">
        <v>6.0678167757287325</v>
      </c>
      <c r="BU60" s="308">
        <v>100</v>
      </c>
      <c r="BV60" s="308">
        <v>13.279543717180465</v>
      </c>
      <c r="BW60" s="308">
        <v>82.489625032315629</v>
      </c>
      <c r="BX60" s="308">
        <v>64.424183103757798</v>
      </c>
      <c r="BY60" s="312">
        <v>18.065441928557838</v>
      </c>
      <c r="BZ60" s="320">
        <f>Daten_BA!R60</f>
        <v>11.073466972573808</v>
      </c>
      <c r="CA60" s="308">
        <f>Daten_BA!S60</f>
        <v>30.810876651874711</v>
      </c>
      <c r="CB60" s="308">
        <f>Daten_BA!T60</f>
        <v>5.7231431631643188</v>
      </c>
      <c r="CC60" s="308">
        <f>Daten_BA!U60</f>
        <v>6.3633057076542787</v>
      </c>
      <c r="CD60" s="308">
        <f>Daten_BA!V60</f>
        <v>3.8397082331805144</v>
      </c>
      <c r="CE60" s="309">
        <v>0.81825611612189664</v>
      </c>
      <c r="CF60" s="309">
        <v>2.5364566710429024</v>
      </c>
      <c r="CG60" s="309">
        <v>0.57126714834461023</v>
      </c>
      <c r="CH60" s="309">
        <v>0.60790707067726824</v>
      </c>
      <c r="CI60" s="309">
        <v>0.44697642122374076</v>
      </c>
      <c r="CJ60" s="309">
        <v>5.0136337787196448</v>
      </c>
      <c r="CK60" s="309">
        <v>3.7319313348358847</v>
      </c>
      <c r="CL60" s="309">
        <v>7.2704477217988046</v>
      </c>
      <c r="CM60" s="309">
        <v>6.9947775290886858</v>
      </c>
      <c r="CN60" s="309">
        <v>8.6297992250792532</v>
      </c>
      <c r="CO60" s="309">
        <v>41.721101751453439</v>
      </c>
      <c r="CP60" s="309">
        <v>46.657493066875794</v>
      </c>
      <c r="CQ60" s="309">
        <v>38.123254687883104</v>
      </c>
      <c r="CR60" s="309">
        <v>40.313981279425434</v>
      </c>
      <c r="CS60" s="309">
        <v>27.441733572374659</v>
      </c>
      <c r="CT60" s="309">
        <v>100</v>
      </c>
      <c r="CU60" s="309">
        <v>21.623580283499958</v>
      </c>
      <c r="CV60" s="309">
        <v>75.628867188060454</v>
      </c>
      <c r="CW60" s="309">
        <v>55.69358173203328</v>
      </c>
      <c r="CX60" s="309">
        <v>19.935285456027177</v>
      </c>
      <c r="CY60" s="309">
        <v>100</v>
      </c>
      <c r="CZ60" s="309">
        <v>61.153281479398991</v>
      </c>
      <c r="DA60" s="309">
        <v>38.846718520601002</v>
      </c>
      <c r="DB60" s="309">
        <v>32.233780026864082</v>
      </c>
      <c r="DC60" s="309">
        <v>6.6129384937369196</v>
      </c>
      <c r="DD60" s="309">
        <v>100</v>
      </c>
      <c r="DE60" s="309">
        <v>13.792789083046744</v>
      </c>
      <c r="DF60" s="309">
        <v>81.994562204287419</v>
      </c>
      <c r="DG60" s="309">
        <v>63.326431546348729</v>
      </c>
      <c r="DH60" s="313">
        <v>18.66813065793869</v>
      </c>
      <c r="DI60" s="307">
        <f>Daten_BA!W60</f>
        <v>10.268094896039626</v>
      </c>
      <c r="DJ60" s="308">
        <f>Daten_BA!X60</f>
        <v>30.259897015273577</v>
      </c>
      <c r="DK60" s="308">
        <f>Daten_BA!Y60</f>
        <v>4.8972970812493886</v>
      </c>
      <c r="DL60" s="308">
        <f>Daten_BA!Z60</f>
        <v>5.4269264206295773</v>
      </c>
      <c r="DM60" s="308">
        <f>Daten_BA!AA60</f>
        <v>3.4007980493908216</v>
      </c>
      <c r="DN60" s="309">
        <v>0.80338358698327261</v>
      </c>
      <c r="DO60" s="309">
        <v>2.7198585432685074</v>
      </c>
      <c r="DP60" s="309">
        <v>0.50610463673056461</v>
      </c>
      <c r="DQ60" s="309">
        <v>0.53685828432553917</v>
      </c>
      <c r="DR60" s="309">
        <v>0.40619751642013813</v>
      </c>
      <c r="DS60" s="309">
        <v>4.9988836562076555</v>
      </c>
      <c r="DT60" s="309">
        <v>3.7373523766145098</v>
      </c>
      <c r="DU60" s="309">
        <v>7.2169248248982463</v>
      </c>
      <c r="DV60" s="309">
        <v>6.7732757258022023</v>
      </c>
      <c r="DW60" s="309">
        <v>9.2226457043036376</v>
      </c>
      <c r="DX60" s="309">
        <v>40.289177187364324</v>
      </c>
      <c r="DY60" s="309">
        <v>41.9230409290099</v>
      </c>
      <c r="DZ60" s="309">
        <v>37.435364127452111</v>
      </c>
      <c r="EA60" s="309">
        <v>39.565704605013401</v>
      </c>
      <c r="EB60" s="309">
        <v>27.829719514623086</v>
      </c>
      <c r="EC60" s="309">
        <v>100</v>
      </c>
      <c r="ED60" s="309">
        <v>21.844892885010751</v>
      </c>
      <c r="EE60" s="309">
        <v>75.435395958904977</v>
      </c>
      <c r="EF60" s="309">
        <v>55.087646229977558</v>
      </c>
      <c r="EG60" s="309">
        <v>20.347749728927411</v>
      </c>
      <c r="EH60" s="309">
        <v>100</v>
      </c>
      <c r="EI60" s="309">
        <v>64.150883838383848</v>
      </c>
      <c r="EJ60" s="309">
        <v>35.849116161616159</v>
      </c>
      <c r="EK60" s="309">
        <v>29.239267676767678</v>
      </c>
      <c r="EL60" s="309">
        <v>6.6098484848484853</v>
      </c>
      <c r="EM60" s="309">
        <v>100</v>
      </c>
      <c r="EN60" s="309">
        <v>14.364935692690187</v>
      </c>
      <c r="EO60" s="309">
        <v>81.539987259652193</v>
      </c>
      <c r="EP60" s="309">
        <v>62.347906321496318</v>
      </c>
      <c r="EQ60" s="367">
        <v>19.192080938155883</v>
      </c>
      <c r="ER60" s="320">
        <f>Daten_BA!AB60</f>
        <v>10.112423189610711</v>
      </c>
      <c r="ES60" s="308">
        <f>Daten_BA!AC60</f>
        <v>30.149645254786883</v>
      </c>
      <c r="ET60" s="308">
        <f>Daten_BA!AD60</f>
        <v>4.6998664267067038</v>
      </c>
      <c r="EU60" s="308">
        <f>Daten_BA!AE60</f>
        <v>5.2166799475528718</v>
      </c>
      <c r="EV60" s="308">
        <f>Daten_BA!AF60</f>
        <v>3.2860963442252249</v>
      </c>
      <c r="EW60" s="309">
        <v>0.81203694179765551</v>
      </c>
      <c r="EX60" s="309">
        <v>2.8826233926420928</v>
      </c>
      <c r="EY60" s="309">
        <v>0.47952345101402044</v>
      </c>
      <c r="EZ60" s="309">
        <v>0.50212912195689396</v>
      </c>
      <c r="FA60" s="309">
        <v>0.40902114515992832</v>
      </c>
      <c r="FB60" s="309">
        <v>4.9398373302029128</v>
      </c>
      <c r="FC60" s="309">
        <v>3.8320246038449626</v>
      </c>
      <c r="FD60" s="309">
        <v>6.9813894209627803</v>
      </c>
      <c r="FE60" s="309">
        <v>6.5122930531873928</v>
      </c>
      <c r="FF60" s="309">
        <v>9.0213274865456015</v>
      </c>
      <c r="FG60" s="309">
        <v>38.967260138218293</v>
      </c>
      <c r="FH60" s="309">
        <v>40.622973141736225</v>
      </c>
      <c r="FI60" s="309">
        <v>35.908843628667761</v>
      </c>
      <c r="FJ60" s="309">
        <v>37.85974273638309</v>
      </c>
      <c r="FK60" s="309">
        <v>27.436693741041569</v>
      </c>
      <c r="FL60" s="309">
        <v>100</v>
      </c>
      <c r="FM60" s="309">
        <v>22.127741660606372</v>
      </c>
      <c r="FN60" s="309">
        <v>75.04549943044681</v>
      </c>
      <c r="FO60" s="309">
        <v>54.392070147802471</v>
      </c>
      <c r="FP60" s="309">
        <v>20.653429282644346</v>
      </c>
      <c r="FQ60" s="309">
        <v>100</v>
      </c>
      <c r="FR60" s="309">
        <v>65.119346733668337</v>
      </c>
      <c r="FS60" s="309">
        <v>34.880653266331656</v>
      </c>
      <c r="FT60" s="309">
        <v>28.2286432160804</v>
      </c>
      <c r="FU60" s="309">
        <v>6.6520100502512562</v>
      </c>
      <c r="FV60" s="309">
        <v>100</v>
      </c>
      <c r="FW60" s="309">
        <v>14.675853213712434</v>
      </c>
      <c r="FX60" s="309">
        <v>81.119570516686011</v>
      </c>
      <c r="FY60" s="309">
        <v>61.424562836235594</v>
      </c>
      <c r="FZ60" s="313">
        <v>19.695007680450409</v>
      </c>
      <c r="GA60" s="443">
        <f>Daten_BA!AG60</f>
        <v>11.407190489191864</v>
      </c>
      <c r="GB60" s="227">
        <f>Daten_BA!AH60</f>
        <v>33.603913666627633</v>
      </c>
      <c r="GC60" s="227">
        <f>Daten_BA!AI60</f>
        <v>5.3248480775732832</v>
      </c>
      <c r="GD60" s="227">
        <f>Daten_BA!AJ60</f>
        <v>5.9354594360430646</v>
      </c>
      <c r="GE60" s="227">
        <f>Daten_BA!AK60</f>
        <v>3.7019684941324593</v>
      </c>
      <c r="GF60" s="444">
        <v>0.81244348320577242</v>
      </c>
      <c r="GG60" s="444">
        <v>2.7793860079569845</v>
      </c>
      <c r="GH60" s="444">
        <v>0.49105910532628694</v>
      </c>
      <c r="GI60" s="444">
        <v>0.5165614849503869</v>
      </c>
      <c r="GJ60" s="444">
        <v>0.4145752684549549</v>
      </c>
      <c r="GK60" s="444">
        <v>4.0674880333761712</v>
      </c>
      <c r="GL60" s="444">
        <v>3.1089309150368982</v>
      </c>
      <c r="GM60" s="444">
        <v>5.8405646034032577</v>
      </c>
      <c r="GN60" s="444">
        <v>5.4662590264173652</v>
      </c>
      <c r="GO60" s="444">
        <v>7.4363992172210303</v>
      </c>
      <c r="GP60" s="444">
        <v>39.858152437803355</v>
      </c>
      <c r="GQ60" s="444">
        <v>42.080499790808268</v>
      </c>
      <c r="GR60" s="444">
        <v>35.744172929865023</v>
      </c>
      <c r="GS60" s="444">
        <v>37.558807096528213</v>
      </c>
      <c r="GT60" s="444">
        <v>28.011455781374394</v>
      </c>
      <c r="GU60" s="444">
        <v>100</v>
      </c>
      <c r="GV60" s="444">
        <v>22.758020653333276</v>
      </c>
      <c r="GW60" s="444">
        <v>74.299024991034855</v>
      </c>
      <c r="GX60" s="444">
        <v>53.446298688552254</v>
      </c>
      <c r="GY60" s="444">
        <v>20.852726302482598</v>
      </c>
      <c r="GZ60" s="444">
        <v>100</v>
      </c>
      <c r="HA60" s="444">
        <v>64.80195781129467</v>
      </c>
      <c r="HB60" s="444">
        <v>35.198042188705344</v>
      </c>
      <c r="HC60" s="444">
        <v>28.313781821083705</v>
      </c>
      <c r="HD60" s="444">
        <v>6.8842603676216321</v>
      </c>
      <c r="HE60" s="444">
        <v>100</v>
      </c>
      <c r="HF60" s="444">
        <v>14.988055530136664</v>
      </c>
      <c r="HG60" s="444">
        <v>80.615054408428989</v>
      </c>
      <c r="HH60" s="444">
        <v>60.45668603682347</v>
      </c>
      <c r="HI60" s="445">
        <v>20.158368371605526</v>
      </c>
      <c r="HJ60" s="443">
        <f>Daten_BA!AL60</f>
        <v>11.43474837534673</v>
      </c>
      <c r="HK60" s="227">
        <f>Daten_BA!AM60</f>
        <v>33.518354030561291</v>
      </c>
      <c r="HL60" s="227">
        <f>Daten_BA!AN60</f>
        <v>5.2003749535944799</v>
      </c>
      <c r="HM60" s="227">
        <f>Daten_BA!AO60</f>
        <v>5.8687262428336417</v>
      </c>
      <c r="HN60" s="227">
        <f>Daten_BA!AP60</f>
        <v>3.4718329178463327</v>
      </c>
      <c r="HO60" s="444">
        <v>0.69048619484331419</v>
      </c>
      <c r="HP60" s="444">
        <v>2.3394355661119217</v>
      </c>
      <c r="HQ60" s="444">
        <v>0.40774904693425723</v>
      </c>
      <c r="HR60" s="444">
        <v>0.42987305574921886</v>
      </c>
      <c r="HS60" s="444">
        <v>0.34444289529272887</v>
      </c>
      <c r="HT60" s="444">
        <v>4.2125886163393806</v>
      </c>
      <c r="HU60" s="444">
        <v>3.2199110256101915</v>
      </c>
      <c r="HV60" s="444">
        <v>6.1337128113737176</v>
      </c>
      <c r="HW60" s="444">
        <v>5.703282146887112</v>
      </c>
      <c r="HX60" s="444">
        <v>8.0081185016380569</v>
      </c>
      <c r="HY60" s="444">
        <v>49.170097053741877</v>
      </c>
      <c r="HZ60" s="444">
        <v>51.134799957235998</v>
      </c>
      <c r="IA60" s="444">
        <v>45.34690611783914</v>
      </c>
      <c r="IB60" s="444">
        <v>46.953949868641118</v>
      </c>
      <c r="IC60" s="444">
        <v>38.321233792033809</v>
      </c>
      <c r="ID60" s="444">
        <v>100</v>
      </c>
      <c r="IE60" s="444">
        <v>23.089139921567593</v>
      </c>
      <c r="IF60" s="444">
        <v>74.130506852797623</v>
      </c>
      <c r="IG60" s="444">
        <v>52.876891811499938</v>
      </c>
      <c r="IH60" s="444">
        <v>21.253615041297675</v>
      </c>
      <c r="II60" s="444">
        <v>100</v>
      </c>
      <c r="IJ60" s="444">
        <v>66.116549362241443</v>
      </c>
      <c r="IK60" s="444">
        <v>33.883450637758536</v>
      </c>
      <c r="IL60" s="444">
        <v>27.643394547366711</v>
      </c>
      <c r="IM60" s="444">
        <v>6.240056090391823</v>
      </c>
      <c r="IN60" s="444">
        <v>100</v>
      </c>
      <c r="IO60" s="444">
        <v>15.498100670160097</v>
      </c>
      <c r="IP60" s="444">
        <v>80.421552952551735</v>
      </c>
      <c r="IQ60" s="444">
        <v>59.594632612851264</v>
      </c>
      <c r="IR60" s="445">
        <v>20.826920339700468</v>
      </c>
      <c r="IS60" s="443">
        <f>Daten_BA!AQ60</f>
        <v>10.852406205291615</v>
      </c>
      <c r="IT60" s="227">
        <f>Daten_BA!AR60</f>
        <v>31.870970706219268</v>
      </c>
      <c r="IU60" s="227">
        <f>Daten_BA!AS60</f>
        <v>4.7566440907876926</v>
      </c>
      <c r="IV60" s="227">
        <f>Daten_BA!AT60</f>
        <v>5.3591812803880217</v>
      </c>
      <c r="IW60" s="227">
        <f>Daten_BA!AU60</f>
        <v>3.2427163387004159</v>
      </c>
      <c r="IX60" s="444" t="s">
        <v>821</v>
      </c>
      <c r="IY60" s="444" t="s">
        <v>821</v>
      </c>
      <c r="IZ60" s="444" t="s">
        <v>821</v>
      </c>
      <c r="JA60" s="444" t="s">
        <v>821</v>
      </c>
      <c r="JB60" s="444" t="s">
        <v>821</v>
      </c>
      <c r="JC60" s="444" t="s">
        <v>821</v>
      </c>
      <c r="JD60" s="444" t="s">
        <v>821</v>
      </c>
      <c r="JE60" s="444" t="s">
        <v>821</v>
      </c>
      <c r="JF60" s="444" t="s">
        <v>821</v>
      </c>
      <c r="JG60" s="444" t="s">
        <v>821</v>
      </c>
      <c r="JH60" s="444" t="s">
        <v>821</v>
      </c>
      <c r="JI60" s="444" t="s">
        <v>821</v>
      </c>
      <c r="JJ60" s="444" t="s">
        <v>821</v>
      </c>
      <c r="JK60" s="444" t="s">
        <v>821</v>
      </c>
      <c r="JL60" s="444" t="s">
        <v>821</v>
      </c>
      <c r="JM60" s="444" t="s">
        <v>821</v>
      </c>
      <c r="JN60" s="444" t="s">
        <v>821</v>
      </c>
      <c r="JO60" s="444" t="s">
        <v>821</v>
      </c>
      <c r="JP60" s="444" t="s">
        <v>821</v>
      </c>
      <c r="JQ60" s="444" t="s">
        <v>821</v>
      </c>
      <c r="JR60" s="444" t="s">
        <v>821</v>
      </c>
      <c r="JS60" s="444" t="s">
        <v>821</v>
      </c>
      <c r="JT60" s="444" t="s">
        <v>821</v>
      </c>
      <c r="JU60" s="444" t="s">
        <v>821</v>
      </c>
      <c r="JV60" s="444" t="s">
        <v>821</v>
      </c>
      <c r="JW60" s="444" t="s">
        <v>821</v>
      </c>
      <c r="JX60" s="444" t="s">
        <v>821</v>
      </c>
      <c r="JY60" s="444" t="s">
        <v>821</v>
      </c>
      <c r="JZ60" s="444" t="s">
        <v>821</v>
      </c>
      <c r="KA60" s="445" t="s">
        <v>821</v>
      </c>
    </row>
    <row r="61" spans="1:287" s="1" customFormat="1" ht="12.65" customHeight="1" x14ac:dyDescent="0.2">
      <c r="A61" s="220"/>
      <c r="B61" s="219"/>
      <c r="C61" s="273"/>
      <c r="D61" s="276"/>
      <c r="E61" s="3" t="str">
        <f>Daten_BA!E61</f>
        <v>337</v>
      </c>
      <c r="F61" s="229" t="str">
        <f>Daten_BA!F61</f>
        <v>AA Düsseldorf</v>
      </c>
      <c r="G61" s="246"/>
      <c r="H61" s="320">
        <f>Daten_BA!H61</f>
        <v>8.5248605794176022</v>
      </c>
      <c r="I61" s="308">
        <f>Daten_BA!I61</f>
        <v>24.150004124340956</v>
      </c>
      <c r="J61" s="308">
        <f>Daten_BA!J61</f>
        <v>4.7845681635218069</v>
      </c>
      <c r="K61" s="308">
        <f>Daten_BA!K61</f>
        <v>5.3591626407641417</v>
      </c>
      <c r="L61" s="308">
        <f>Daten_BA!L61</f>
        <v>3.7158218379035493</v>
      </c>
      <c r="M61" s="308">
        <v>0.7381722707377667</v>
      </c>
      <c r="N61" s="308">
        <v>2.0491860438351446</v>
      </c>
      <c r="O61" s="308">
        <v>0.56067825972785945</v>
      </c>
      <c r="P61" s="308">
        <v>0.56670731014532605</v>
      </c>
      <c r="Q61" s="308">
        <v>0.5499130236581431</v>
      </c>
      <c r="R61" s="308">
        <v>5.7021406261902881</v>
      </c>
      <c r="S61" s="308">
        <v>3.3501858164671265</v>
      </c>
      <c r="T61" s="308">
        <v>8.7146814013969376</v>
      </c>
      <c r="U61" s="308">
        <v>7.3151412702246121</v>
      </c>
      <c r="V61" s="308">
        <v>12.491528074657342</v>
      </c>
      <c r="W61" s="308">
        <v>41.707116036266527</v>
      </c>
      <c r="X61" s="308">
        <v>46.764440730886456</v>
      </c>
      <c r="Y61" s="308">
        <v>35.14755718723476</v>
      </c>
      <c r="Z61" s="308">
        <v>38.883289073251895</v>
      </c>
      <c r="AA61" s="308">
        <v>25.126098486816854</v>
      </c>
      <c r="AB61" s="308">
        <v>100</v>
      </c>
      <c r="AC61" s="308">
        <v>19.69455625973907</v>
      </c>
      <c r="AD61" s="308">
        <v>78.21319399253187</v>
      </c>
      <c r="AE61" s="308">
        <v>49.886114168672634</v>
      </c>
      <c r="AF61" s="308">
        <v>28.327079823859229</v>
      </c>
      <c r="AG61" s="308">
        <v>100</v>
      </c>
      <c r="AH61" s="308">
        <v>56.590782898389783</v>
      </c>
      <c r="AI61" s="308">
        <v>43.409217101610217</v>
      </c>
      <c r="AJ61" s="308">
        <v>31.752729964834352</v>
      </c>
      <c r="AK61" s="308">
        <v>11.656487136775866</v>
      </c>
      <c r="AL61" s="308">
        <v>100</v>
      </c>
      <c r="AM61" s="308">
        <v>13.079144350500446</v>
      </c>
      <c r="AN61" s="308">
        <v>83.854913561738982</v>
      </c>
      <c r="AO61" s="308">
        <v>53.751491067316593</v>
      </c>
      <c r="AP61" s="337">
        <v>30.103422494422389</v>
      </c>
      <c r="AQ61" s="320">
        <f>Daten_BA!M61</f>
        <v>7.8173776519626399</v>
      </c>
      <c r="AR61" s="308">
        <f>Daten_BA!N61</f>
        <v>22.068228556417662</v>
      </c>
      <c r="AS61" s="308">
        <f>Daten_BA!O61</f>
        <v>4.4307897786432431</v>
      </c>
      <c r="AT61" s="308">
        <f>Daten_BA!P61</f>
        <v>4.9024988111697505</v>
      </c>
      <c r="AU61" s="308">
        <f>Daten_BA!Q61</f>
        <v>3.5850689921585852</v>
      </c>
      <c r="AV61" s="308">
        <v>0.68928598225777593</v>
      </c>
      <c r="AW61" s="308">
        <v>1.7442912895314786</v>
      </c>
      <c r="AX61" s="308">
        <v>0.54911742528736152</v>
      </c>
      <c r="AY61" s="308">
        <v>0.55525943621259044</v>
      </c>
      <c r="AZ61" s="308">
        <v>0.5388685048356362</v>
      </c>
      <c r="BA61" s="308">
        <v>6.0129948773342496</v>
      </c>
      <c r="BB61" s="308">
        <v>3.4915808187526647</v>
      </c>
      <c r="BC61" s="308">
        <v>9.2513648375446085</v>
      </c>
      <c r="BD61" s="308">
        <v>7.7527791074942831</v>
      </c>
      <c r="BE61" s="308">
        <v>12.952551100835615</v>
      </c>
      <c r="BF61" s="308">
        <v>39.831616671003857</v>
      </c>
      <c r="BG61" s="308">
        <v>45.269525620375546</v>
      </c>
      <c r="BH61" s="308">
        <v>34.130207817346722</v>
      </c>
      <c r="BI61" s="308">
        <v>38.363821683386249</v>
      </c>
      <c r="BJ61" s="308">
        <v>23.750526094277149</v>
      </c>
      <c r="BK61" s="308">
        <v>100</v>
      </c>
      <c r="BL61" s="308">
        <v>19.367660277418093</v>
      </c>
      <c r="BM61" s="308">
        <v>78.420989886741822</v>
      </c>
      <c r="BN61" s="308">
        <v>48.893574157378616</v>
      </c>
      <c r="BO61" s="308">
        <v>29.527415729363199</v>
      </c>
      <c r="BP61" s="308">
        <v>100</v>
      </c>
      <c r="BQ61" s="308">
        <v>56.112256864410206</v>
      </c>
      <c r="BR61" s="308">
        <v>43.887743135589794</v>
      </c>
      <c r="BS61" s="308">
        <v>31.198188361842377</v>
      </c>
      <c r="BT61" s="308">
        <v>12.689554773747421</v>
      </c>
      <c r="BU61" s="308">
        <v>100</v>
      </c>
      <c r="BV61" s="308">
        <v>13.185102267371537</v>
      </c>
      <c r="BW61" s="308">
        <v>83.643201024232354</v>
      </c>
      <c r="BX61" s="308">
        <v>52.30041502280546</v>
      </c>
      <c r="BY61" s="312">
        <v>31.342786001426898</v>
      </c>
      <c r="BZ61" s="320">
        <f>Daten_BA!R61</f>
        <v>7.3670955179877176</v>
      </c>
      <c r="CA61" s="308">
        <f>Daten_BA!S61</f>
        <v>20.591027025921868</v>
      </c>
      <c r="CB61" s="308">
        <f>Daten_BA!T61</f>
        <v>4.2843985278512839</v>
      </c>
      <c r="CC61" s="308">
        <f>Daten_BA!U61</f>
        <v>4.7555964798853392</v>
      </c>
      <c r="CD61" s="308">
        <f>Daten_BA!V61</f>
        <v>3.4882880153514471</v>
      </c>
      <c r="CE61" s="309">
        <v>0.66771296245784395</v>
      </c>
      <c r="CF61" s="309">
        <v>1.635172923081367</v>
      </c>
      <c r="CG61" s="309">
        <v>0.540245572946498</v>
      </c>
      <c r="CH61" s="309">
        <v>0.55407964066134885</v>
      </c>
      <c r="CI61" s="309">
        <v>0.51855394503497609</v>
      </c>
      <c r="CJ61" s="309">
        <v>6.1571699547362666</v>
      </c>
      <c r="CK61" s="309">
        <v>3.7990031887242317</v>
      </c>
      <c r="CL61" s="309">
        <v>9.2664707615611874</v>
      </c>
      <c r="CM61" s="309">
        <v>7.8797706872530071</v>
      </c>
      <c r="CN61" s="309">
        <v>12.461518221286806</v>
      </c>
      <c r="CO61" s="309">
        <v>36.518154649445179</v>
      </c>
      <c r="CP61" s="309">
        <v>43.87118326986009</v>
      </c>
      <c r="CQ61" s="309">
        <v>31.100646500119844</v>
      </c>
      <c r="CR61" s="309">
        <v>35.397541265080768</v>
      </c>
      <c r="CS61" s="309">
        <v>21.203332630247615</v>
      </c>
      <c r="CT61" s="309">
        <v>100</v>
      </c>
      <c r="CU61" s="309">
        <v>18.994525404559642</v>
      </c>
      <c r="CV61" s="309">
        <v>78.702591929389655</v>
      </c>
      <c r="CW61" s="309">
        <v>48.111378532409759</v>
      </c>
      <c r="CX61" s="309">
        <v>30.591213396979892</v>
      </c>
      <c r="CY61" s="309">
        <v>100</v>
      </c>
      <c r="CZ61" s="309">
        <v>54.851476342938454</v>
      </c>
      <c r="DA61" s="309">
        <v>45.148523657061546</v>
      </c>
      <c r="DB61" s="309">
        <v>31.443436499466383</v>
      </c>
      <c r="DC61" s="309">
        <v>13.705087157595164</v>
      </c>
      <c r="DD61" s="309">
        <v>100</v>
      </c>
      <c r="DE61" s="309">
        <v>13.250219152467293</v>
      </c>
      <c r="DF61" s="309">
        <v>83.489618280023549</v>
      </c>
      <c r="DG61" s="309">
        <v>50.977910559500494</v>
      </c>
      <c r="DH61" s="313">
        <v>32.511707720523049</v>
      </c>
      <c r="DI61" s="307">
        <f>Daten_BA!W61</f>
        <v>6.7319337296688939</v>
      </c>
      <c r="DJ61" s="308">
        <f>Daten_BA!X61</f>
        <v>19.711617633011308</v>
      </c>
      <c r="DK61" s="308">
        <f>Daten_BA!Y61</f>
        <v>3.7699883373184857</v>
      </c>
      <c r="DL61" s="308">
        <f>Daten_BA!Z61</f>
        <v>4.1856402165692685</v>
      </c>
      <c r="DM61" s="308">
        <f>Daten_BA!AA61</f>
        <v>3.1051705865097272</v>
      </c>
      <c r="DN61" s="309">
        <v>0.66005620463073722</v>
      </c>
      <c r="DO61" s="309">
        <v>1.8078452428555924</v>
      </c>
      <c r="DP61" s="309">
        <v>0.50017398174811556</v>
      </c>
      <c r="DQ61" s="309">
        <v>0.49309712188661942</v>
      </c>
      <c r="DR61" s="309">
        <v>0.51066404849241298</v>
      </c>
      <c r="DS61" s="309">
        <v>6.6741632491070249</v>
      </c>
      <c r="DT61" s="309">
        <v>4.2797336996168358</v>
      </c>
      <c r="DU61" s="309">
        <v>9.7054160060085444</v>
      </c>
      <c r="DV61" s="309">
        <v>8.1118932216187662</v>
      </c>
      <c r="DW61" s="309">
        <v>13.174779934245413</v>
      </c>
      <c r="DX61" s="309">
        <v>35.209369970617118</v>
      </c>
      <c r="DY61" s="309">
        <v>39.337827853712753</v>
      </c>
      <c r="DZ61" s="309">
        <v>29.987082487542953</v>
      </c>
      <c r="EA61" s="309">
        <v>34.309885441350957</v>
      </c>
      <c r="EB61" s="309">
        <v>20.667107875577805</v>
      </c>
      <c r="EC61" s="309">
        <v>100</v>
      </c>
      <c r="ED61" s="309">
        <v>18.849810055667529</v>
      </c>
      <c r="EE61" s="309">
        <v>78.933815497993649</v>
      </c>
      <c r="EF61" s="309">
        <v>47.330397254972269</v>
      </c>
      <c r="EG61" s="309">
        <v>31.603418243021387</v>
      </c>
      <c r="EH61" s="309">
        <v>100</v>
      </c>
      <c r="EI61" s="309">
        <v>56.133093525179859</v>
      </c>
      <c r="EJ61" s="309">
        <v>43.866906474820141</v>
      </c>
      <c r="EK61" s="309">
        <v>30.013489208633093</v>
      </c>
      <c r="EL61" s="309">
        <v>13.853417266187051</v>
      </c>
      <c r="EM61" s="309">
        <v>100</v>
      </c>
      <c r="EN61" s="309">
        <v>13.4083949697336</v>
      </c>
      <c r="EO61" s="309">
        <v>83.501579303948532</v>
      </c>
      <c r="EP61" s="309">
        <v>49.862856480756456</v>
      </c>
      <c r="EQ61" s="367">
        <v>33.638722823192076</v>
      </c>
      <c r="ER61" s="320">
        <f>Daten_BA!AB61</f>
        <v>6.6239238203643263</v>
      </c>
      <c r="ES61" s="308">
        <f>Daten_BA!AC61</f>
        <v>19.903701777958322</v>
      </c>
      <c r="ET61" s="308">
        <f>Daten_BA!AD61</f>
        <v>3.6300669521948112</v>
      </c>
      <c r="EU61" s="308">
        <f>Daten_BA!AE61</f>
        <v>3.9833788479864265</v>
      </c>
      <c r="EV61" s="308">
        <f>Daten_BA!AF61</f>
        <v>3.0923340459754707</v>
      </c>
      <c r="EW61" s="309">
        <v>0.67264409563886352</v>
      </c>
      <c r="EX61" s="309">
        <v>1.9378406196973044</v>
      </c>
      <c r="EY61" s="309">
        <v>0.49588405383116047</v>
      </c>
      <c r="EZ61" s="309">
        <v>0.48687165922157943</v>
      </c>
      <c r="FA61" s="309">
        <v>0.50845817382571812</v>
      </c>
      <c r="FB61" s="309">
        <v>6.6821824552807509</v>
      </c>
      <c r="FC61" s="309">
        <v>4.2493066094510556</v>
      </c>
      <c r="FD61" s="309">
        <v>9.8734068574861951</v>
      </c>
      <c r="FE61" s="309">
        <v>8.1312060405461732</v>
      </c>
      <c r="FF61" s="309">
        <v>13.313420642822496</v>
      </c>
      <c r="FG61" s="309">
        <v>32.846937224501907</v>
      </c>
      <c r="FH61" s="309">
        <v>36.202663880909206</v>
      </c>
      <c r="FI61" s="309">
        <v>28.441516103017445</v>
      </c>
      <c r="FJ61" s="309">
        <v>33.495271408212979</v>
      </c>
      <c r="FK61" s="309">
        <v>18.533475566391342</v>
      </c>
      <c r="FL61" s="309">
        <v>100</v>
      </c>
      <c r="FM61" s="309">
        <v>18.814425422808966</v>
      </c>
      <c r="FN61" s="309">
        <v>78.843522025961406</v>
      </c>
      <c r="FO61" s="309">
        <v>46.227653053620557</v>
      </c>
      <c r="FP61" s="309">
        <v>32.615868972340841</v>
      </c>
      <c r="FQ61" s="309">
        <v>100</v>
      </c>
      <c r="FR61" s="309">
        <v>57.097089970632723</v>
      </c>
      <c r="FS61" s="309">
        <v>42.902910029367277</v>
      </c>
      <c r="FT61" s="309">
        <v>28.334964848269117</v>
      </c>
      <c r="FU61" s="309">
        <v>14.567945181098157</v>
      </c>
      <c r="FV61" s="309">
        <v>100</v>
      </c>
      <c r="FW61" s="309">
        <v>13.369976530141898</v>
      </c>
      <c r="FX61" s="309">
        <v>83.39757175063059</v>
      </c>
      <c r="FY61" s="309">
        <v>48.57898987760241</v>
      </c>
      <c r="FZ61" s="313">
        <v>34.818581873028194</v>
      </c>
      <c r="GA61" s="443">
        <f>Daten_BA!AG61</f>
        <v>7.7693354002449047</v>
      </c>
      <c r="GB61" s="227">
        <f>Daten_BA!AH61</f>
        <v>23.384537206343843</v>
      </c>
      <c r="GC61" s="227">
        <f>Daten_BA!AI61</f>
        <v>4.2687881678950026</v>
      </c>
      <c r="GD61" s="227">
        <f>Daten_BA!AJ61</f>
        <v>4.6708914307347511</v>
      </c>
      <c r="GE61" s="227">
        <f>Daten_BA!AK61</f>
        <v>3.6884318744174465</v>
      </c>
      <c r="GF61" s="444">
        <v>0.74689177959601127</v>
      </c>
      <c r="GG61" s="444">
        <v>2.2952590960859576</v>
      </c>
      <c r="GH61" s="444">
        <v>0.53485746461245509</v>
      </c>
      <c r="GI61" s="444">
        <v>0.53770568460452239</v>
      </c>
      <c r="GJ61" s="444">
        <v>0.53112501537520573</v>
      </c>
      <c r="GK61" s="444">
        <v>5.5348958432658879</v>
      </c>
      <c r="GL61" s="444">
        <v>3.5726691093258029</v>
      </c>
      <c r="GM61" s="444">
        <v>8.1072740631888802</v>
      </c>
      <c r="GN61" s="444">
        <v>6.4850680994627306</v>
      </c>
      <c r="GO61" s="444">
        <v>11.078286558345734</v>
      </c>
      <c r="GP61" s="444">
        <v>32.659542575914877</v>
      </c>
      <c r="GQ61" s="444">
        <v>36.445507556300306</v>
      </c>
      <c r="GR61" s="444">
        <v>27.711998155127887</v>
      </c>
      <c r="GS61" s="444">
        <v>32.460336042635717</v>
      </c>
      <c r="GT61" s="444">
        <v>19.033257254645576</v>
      </c>
      <c r="GU61" s="444">
        <v>100</v>
      </c>
      <c r="GV61" s="444">
        <v>18.797898336248306</v>
      </c>
      <c r="GW61" s="444">
        <v>78.759838433425358</v>
      </c>
      <c r="GX61" s="444">
        <v>45.133089197086996</v>
      </c>
      <c r="GY61" s="444">
        <v>33.626749236338362</v>
      </c>
      <c r="GZ61" s="444">
        <v>100</v>
      </c>
      <c r="HA61" s="444">
        <v>57.001173083075606</v>
      </c>
      <c r="HB61" s="444">
        <v>42.998826916924394</v>
      </c>
      <c r="HC61" s="444">
        <v>27.741637339589776</v>
      </c>
      <c r="HD61" s="444">
        <v>15.257189577334612</v>
      </c>
      <c r="HE61" s="444">
        <v>100</v>
      </c>
      <c r="HF61" s="444">
        <v>13.071678754938215</v>
      </c>
      <c r="HG61" s="444">
        <v>83.548031677176354</v>
      </c>
      <c r="HH61" s="444">
        <v>47.387093354871887</v>
      </c>
      <c r="HI61" s="445">
        <v>36.16093832230446</v>
      </c>
      <c r="HJ61" s="443">
        <f>Daten_BA!AL61</f>
        <v>7.8498257272096055</v>
      </c>
      <c r="HK61" s="227">
        <f>Daten_BA!AM61</f>
        <v>24.422469690120305</v>
      </c>
      <c r="HL61" s="227">
        <f>Daten_BA!AN61</f>
        <v>4.1346233600761559</v>
      </c>
      <c r="HM61" s="227">
        <f>Daten_BA!AO61</f>
        <v>4.7218063667514247</v>
      </c>
      <c r="HN61" s="227">
        <f>Daten_BA!AP61</f>
        <v>3.332145750366732</v>
      </c>
      <c r="HO61" s="444">
        <v>0.59683164015680856</v>
      </c>
      <c r="HP61" s="444">
        <v>1.7861926155285361</v>
      </c>
      <c r="HQ61" s="444">
        <v>0.43197505813406406</v>
      </c>
      <c r="HR61" s="444">
        <v>0.44393296701162532</v>
      </c>
      <c r="HS61" s="444">
        <v>0.41723392053081954</v>
      </c>
      <c r="HT61" s="444">
        <v>6.000024262128024</v>
      </c>
      <c r="HU61" s="444">
        <v>3.8265226403891544</v>
      </c>
      <c r="HV61" s="444">
        <v>9.027802990146629</v>
      </c>
      <c r="HW61" s="444">
        <v>7.3645206113941635</v>
      </c>
      <c r="HX61" s="444">
        <v>12.234008630769008</v>
      </c>
      <c r="HY61" s="444">
        <v>41.910095121202751</v>
      </c>
      <c r="HZ61" s="444">
        <v>46.322580645161288</v>
      </c>
      <c r="IA61" s="444">
        <v>35.689884649511974</v>
      </c>
      <c r="IB61" s="444">
        <v>40.355657214616031</v>
      </c>
      <c r="IC61" s="444">
        <v>26.654072481706731</v>
      </c>
      <c r="ID61" s="444">
        <v>100</v>
      </c>
      <c r="IE61" s="444">
        <v>18.851621842073182</v>
      </c>
      <c r="IF61" s="444">
        <v>78.835889411110017</v>
      </c>
      <c r="IG61" s="444">
        <v>44.206143240877019</v>
      </c>
      <c r="IH61" s="444">
        <v>34.629746170233005</v>
      </c>
      <c r="II61" s="444">
        <v>100</v>
      </c>
      <c r="IJ61" s="444">
        <v>58.986493865812371</v>
      </c>
      <c r="IK61" s="444">
        <v>41.013506134187629</v>
      </c>
      <c r="IL61" s="444">
        <v>27.310786705012923</v>
      </c>
      <c r="IM61" s="444">
        <v>13.702719429174708</v>
      </c>
      <c r="IN61" s="444">
        <v>100</v>
      </c>
      <c r="IO61" s="444">
        <v>13.180428006070521</v>
      </c>
      <c r="IP61" s="444">
        <v>83.663119342681981</v>
      </c>
      <c r="IQ61" s="444">
        <v>46.192269654040572</v>
      </c>
      <c r="IR61" s="445">
        <v>37.470849688641401</v>
      </c>
      <c r="IS61" s="443">
        <f>Daten_BA!AQ61</f>
        <v>6.7613931513808501</v>
      </c>
      <c r="IT61" s="227">
        <f>Daten_BA!AR61</f>
        <v>21.332741807353848</v>
      </c>
      <c r="IU61" s="227">
        <f>Daten_BA!AS61</f>
        <v>3.4813034518067063</v>
      </c>
      <c r="IV61" s="227">
        <f>Daten_BA!AT61</f>
        <v>4.044439828438783</v>
      </c>
      <c r="IW61" s="227">
        <f>Daten_BA!AU61</f>
        <v>2.7503876875366551</v>
      </c>
      <c r="IX61" s="444" t="s">
        <v>821</v>
      </c>
      <c r="IY61" s="444" t="s">
        <v>821</v>
      </c>
      <c r="IZ61" s="444" t="s">
        <v>821</v>
      </c>
      <c r="JA61" s="444" t="s">
        <v>821</v>
      </c>
      <c r="JB61" s="444" t="s">
        <v>821</v>
      </c>
      <c r="JC61" s="444" t="s">
        <v>821</v>
      </c>
      <c r="JD61" s="444" t="s">
        <v>821</v>
      </c>
      <c r="JE61" s="444" t="s">
        <v>821</v>
      </c>
      <c r="JF61" s="444" t="s">
        <v>821</v>
      </c>
      <c r="JG61" s="444" t="s">
        <v>821</v>
      </c>
      <c r="JH61" s="444" t="s">
        <v>821</v>
      </c>
      <c r="JI61" s="444" t="s">
        <v>821</v>
      </c>
      <c r="JJ61" s="444" t="s">
        <v>821</v>
      </c>
      <c r="JK61" s="444" t="s">
        <v>821</v>
      </c>
      <c r="JL61" s="444" t="s">
        <v>821</v>
      </c>
      <c r="JM61" s="444" t="s">
        <v>821</v>
      </c>
      <c r="JN61" s="444" t="s">
        <v>821</v>
      </c>
      <c r="JO61" s="444" t="s">
        <v>821</v>
      </c>
      <c r="JP61" s="444" t="s">
        <v>821</v>
      </c>
      <c r="JQ61" s="444" t="s">
        <v>821</v>
      </c>
      <c r="JR61" s="444" t="s">
        <v>821</v>
      </c>
      <c r="JS61" s="444" t="s">
        <v>821</v>
      </c>
      <c r="JT61" s="444" t="s">
        <v>821</v>
      </c>
      <c r="JU61" s="444" t="s">
        <v>821</v>
      </c>
      <c r="JV61" s="444" t="s">
        <v>821</v>
      </c>
      <c r="JW61" s="444" t="s">
        <v>821</v>
      </c>
      <c r="JX61" s="444" t="s">
        <v>821</v>
      </c>
      <c r="JY61" s="444" t="s">
        <v>821</v>
      </c>
      <c r="JZ61" s="444" t="s">
        <v>821</v>
      </c>
      <c r="KA61" s="445" t="s">
        <v>821</v>
      </c>
    </row>
    <row r="62" spans="1:287" s="1" customFormat="1" ht="12.65" customHeight="1" x14ac:dyDescent="0.2">
      <c r="A62" s="220"/>
      <c r="B62" s="219"/>
      <c r="C62" s="273"/>
      <c r="D62" s="276"/>
      <c r="E62" s="3" t="str">
        <f>Daten_BA!E62</f>
        <v>341</v>
      </c>
      <c r="F62" s="229" t="str">
        <f>Daten_BA!F62</f>
        <v>AA Duisburg</v>
      </c>
      <c r="G62" s="246"/>
      <c r="H62" s="320">
        <f>Daten_BA!H62</f>
        <v>13.189945261984453</v>
      </c>
      <c r="I62" s="308">
        <f>Daten_BA!I62</f>
        <v>34.044180170318455</v>
      </c>
      <c r="J62" s="308">
        <f>Daten_BA!J62</f>
        <v>6.5414765153073757</v>
      </c>
      <c r="K62" s="308">
        <f>Daten_BA!K62</f>
        <v>7.1560232703798192</v>
      </c>
      <c r="L62" s="308">
        <f>Daten_BA!L62</f>
        <v>3.5747537310200852</v>
      </c>
      <c r="M62" s="308">
        <v>0.92177100886823604</v>
      </c>
      <c r="N62" s="308">
        <v>2.669262096483656</v>
      </c>
      <c r="O62" s="308">
        <v>0.6204574619951847</v>
      </c>
      <c r="P62" s="308">
        <v>0.6373307067403553</v>
      </c>
      <c r="Q62" s="308">
        <v>0.50664503920538084</v>
      </c>
      <c r="R62" s="308">
        <v>3.8835125861940649</v>
      </c>
      <c r="S62" s="308">
        <v>2.6844903760878323</v>
      </c>
      <c r="T62" s="308">
        <v>6.0239051871514677</v>
      </c>
      <c r="U62" s="308">
        <v>5.7925835208792069</v>
      </c>
      <c r="V62" s="308">
        <v>8.2815895684567451</v>
      </c>
      <c r="W62" s="308">
        <v>45.372107407388526</v>
      </c>
      <c r="X62" s="308">
        <v>47.767690135519366</v>
      </c>
      <c r="Y62" s="308">
        <v>40.950092368087113</v>
      </c>
      <c r="Z62" s="308">
        <v>41.657575588664024</v>
      </c>
      <c r="AA62" s="308">
        <v>34.113120430937002</v>
      </c>
      <c r="AB62" s="308">
        <v>100</v>
      </c>
      <c r="AC62" s="308">
        <v>25.039071085150066</v>
      </c>
      <c r="AD62" s="308">
        <v>72.047159445223556</v>
      </c>
      <c r="AE62" s="308">
        <v>59.431210477541555</v>
      </c>
      <c r="AF62" s="308">
        <v>12.615948967682003</v>
      </c>
      <c r="AG62" s="308">
        <v>100</v>
      </c>
      <c r="AH62" s="308">
        <v>64.134929942596131</v>
      </c>
      <c r="AI62" s="308">
        <v>35.865070057403862</v>
      </c>
      <c r="AJ62" s="308">
        <v>32.451700512314055</v>
      </c>
      <c r="AK62" s="308">
        <v>3.4133695450898096</v>
      </c>
      <c r="AL62" s="308">
        <v>100</v>
      </c>
      <c r="AM62" s="308">
        <v>16.109415793104723</v>
      </c>
      <c r="AN62" s="308">
        <v>79.259016009989807</v>
      </c>
      <c r="AO62" s="308">
        <v>69.02563081463127</v>
      </c>
      <c r="AP62" s="337">
        <v>10.233385195358537</v>
      </c>
      <c r="AQ62" s="320">
        <f>Daten_BA!M62</f>
        <v>13.006481392477518</v>
      </c>
      <c r="AR62" s="308">
        <f>Daten_BA!N62</f>
        <v>34.311043662019159</v>
      </c>
      <c r="AS62" s="308">
        <f>Daten_BA!O62</f>
        <v>6.1615255174911683</v>
      </c>
      <c r="AT62" s="308">
        <f>Daten_BA!P62</f>
        <v>6.6781808765277333</v>
      </c>
      <c r="AU62" s="308">
        <f>Daten_BA!Q62</f>
        <v>3.7079138595945196</v>
      </c>
      <c r="AV62" s="308">
        <v>0.88470105363265517</v>
      </c>
      <c r="AW62" s="308">
        <v>2.4148129585344824</v>
      </c>
      <c r="AX62" s="308">
        <v>0.61619436541307737</v>
      </c>
      <c r="AY62" s="308">
        <v>0.63426257741746228</v>
      </c>
      <c r="AZ62" s="308">
        <v>0.50060452899136054</v>
      </c>
      <c r="BA62" s="308">
        <v>3.8235483248665636</v>
      </c>
      <c r="BB62" s="308">
        <v>2.6119987311428194</v>
      </c>
      <c r="BC62" s="308">
        <v>6.212472918601053</v>
      </c>
      <c r="BD62" s="308">
        <v>5.9007418026062197</v>
      </c>
      <c r="BE62" s="308">
        <v>8.8981474592666885</v>
      </c>
      <c r="BF62" s="308">
        <v>46.676032014022404</v>
      </c>
      <c r="BG62" s="308">
        <v>50.426286236351615</v>
      </c>
      <c r="BH62" s="308">
        <v>42.426677693946623</v>
      </c>
      <c r="BI62" s="308">
        <v>43.753867068696721</v>
      </c>
      <c r="BJ62" s="308">
        <v>31.074836016699464</v>
      </c>
      <c r="BK62" s="308">
        <v>100</v>
      </c>
      <c r="BL62" s="308">
        <v>25.432850796791623</v>
      </c>
      <c r="BM62" s="308">
        <v>71.63703214606727</v>
      </c>
      <c r="BN62" s="308">
        <v>58.621695318263392</v>
      </c>
      <c r="BO62" s="308">
        <v>13.01533682780388</v>
      </c>
      <c r="BP62" s="308">
        <v>100</v>
      </c>
      <c r="BQ62" s="308">
        <v>66.463746755951419</v>
      </c>
      <c r="BR62" s="308">
        <v>33.536253244048581</v>
      </c>
      <c r="BS62" s="308">
        <v>30.005446797603412</v>
      </c>
      <c r="BT62" s="308">
        <v>3.5308064464451645</v>
      </c>
      <c r="BU62" s="308">
        <v>100</v>
      </c>
      <c r="BV62" s="308">
        <v>16.508905970267328</v>
      </c>
      <c r="BW62" s="308">
        <v>78.878009964362406</v>
      </c>
      <c r="BX62" s="308">
        <v>68.21509348980338</v>
      </c>
      <c r="BY62" s="312">
        <v>10.662916474559021</v>
      </c>
      <c r="BZ62" s="320">
        <f>Daten_BA!R62</f>
        <v>12.485696002953402</v>
      </c>
      <c r="CA62" s="308">
        <f>Daten_BA!S62</f>
        <v>32.357750551942082</v>
      </c>
      <c r="CB62" s="308">
        <f>Daten_BA!T62</f>
        <v>5.9888657546426067</v>
      </c>
      <c r="CC62" s="308">
        <f>Daten_BA!U62</f>
        <v>6.4502827673927543</v>
      </c>
      <c r="CD62" s="308">
        <f>Daten_BA!V62</f>
        <v>3.8796969682540059</v>
      </c>
      <c r="CE62" s="309">
        <v>0.84173551294269533</v>
      </c>
      <c r="CF62" s="309">
        <v>2.2119069186495608</v>
      </c>
      <c r="CG62" s="309">
        <v>0.59368001890486954</v>
      </c>
      <c r="CH62" s="309">
        <v>0.60524985519385854</v>
      </c>
      <c r="CI62" s="309">
        <v>0.52384699480065533</v>
      </c>
      <c r="CJ62" s="309">
        <v>3.9356258058025682</v>
      </c>
      <c r="CK62" s="309">
        <v>2.7959569032544707</v>
      </c>
      <c r="CL62" s="309">
        <v>6.3345952827660366</v>
      </c>
      <c r="CM62" s="309">
        <v>6.0304837640821747</v>
      </c>
      <c r="CN62" s="309">
        <v>8.6687981398055136</v>
      </c>
      <c r="CO62" s="309">
        <v>44.117537462404535</v>
      </c>
      <c r="CP62" s="309">
        <v>50.437864795139539</v>
      </c>
      <c r="CQ62" s="309">
        <v>40.260615970735216</v>
      </c>
      <c r="CR62" s="309">
        <v>41.713560841614779</v>
      </c>
      <c r="CS62" s="309">
        <v>29.218614091042934</v>
      </c>
      <c r="CT62" s="309">
        <v>100</v>
      </c>
      <c r="CU62" s="309">
        <v>25.316759448269842</v>
      </c>
      <c r="CV62" s="309">
        <v>71.706543976583021</v>
      </c>
      <c r="CW62" s="309">
        <v>58.264928216940902</v>
      </c>
      <c r="CX62" s="309">
        <v>13.441615759642126</v>
      </c>
      <c r="CY62" s="309">
        <v>100</v>
      </c>
      <c r="CZ62" s="309">
        <v>65.539922616953916</v>
      </c>
      <c r="DA62" s="309">
        <v>34.46007738304607</v>
      </c>
      <c r="DB62" s="309">
        <v>30.481885332395354</v>
      </c>
      <c r="DC62" s="309">
        <v>3.9781920506507209</v>
      </c>
      <c r="DD62" s="309">
        <v>100</v>
      </c>
      <c r="DE62" s="309">
        <v>17.028477259841445</v>
      </c>
      <c r="DF62" s="309">
        <v>78.338739974693198</v>
      </c>
      <c r="DG62" s="309">
        <v>67.204408917838194</v>
      </c>
      <c r="DH62" s="313">
        <v>11.134331056854991</v>
      </c>
      <c r="DI62" s="307">
        <f>Daten_BA!W62</f>
        <v>11.409432534174103</v>
      </c>
      <c r="DJ62" s="308">
        <f>Daten_BA!X62</f>
        <v>31.068607934348126</v>
      </c>
      <c r="DK62" s="308">
        <f>Daten_BA!Y62</f>
        <v>4.927196626118973</v>
      </c>
      <c r="DL62" s="308">
        <f>Daten_BA!Z62</f>
        <v>5.330553830437446</v>
      </c>
      <c r="DM62" s="308">
        <f>Daten_BA!AA62</f>
        <v>3.1567711715674864</v>
      </c>
      <c r="DN62" s="309">
        <v>0.82354119768524525</v>
      </c>
      <c r="DO62" s="309">
        <v>2.5317577794167505</v>
      </c>
      <c r="DP62" s="309">
        <v>0.48485772815992118</v>
      </c>
      <c r="DQ62" s="309">
        <v>0.49187041066086795</v>
      </c>
      <c r="DR62" s="309">
        <v>0.44474957933692161</v>
      </c>
      <c r="DS62" s="309">
        <v>4.2271174756368923</v>
      </c>
      <c r="DT62" s="309">
        <v>3.2341884578840832</v>
      </c>
      <c r="DU62" s="309">
        <v>6.4093373770793116</v>
      </c>
      <c r="DV62" s="309">
        <v>6.0828570236555297</v>
      </c>
      <c r="DW62" s="309">
        <v>8.8294417813517505</v>
      </c>
      <c r="DX62" s="309">
        <v>44.277360545777547</v>
      </c>
      <c r="DY62" s="309">
        <v>46.352261070712096</v>
      </c>
      <c r="DZ62" s="309">
        <v>39.69100811381572</v>
      </c>
      <c r="EA62" s="309">
        <v>40.824564538678466</v>
      </c>
      <c r="EB62" s="309">
        <v>31.289442929493767</v>
      </c>
      <c r="EC62" s="309">
        <v>100</v>
      </c>
      <c r="ED62" s="309">
        <v>25.59800424697556</v>
      </c>
      <c r="EE62" s="309">
        <v>71.438493621623707</v>
      </c>
      <c r="EF62" s="309">
        <v>57.741086067612279</v>
      </c>
      <c r="EG62" s="309">
        <v>13.697407554011418</v>
      </c>
      <c r="EH62" s="309">
        <v>100</v>
      </c>
      <c r="EI62" s="309">
        <v>69.444824753559701</v>
      </c>
      <c r="EJ62" s="309">
        <v>30.555175246440303</v>
      </c>
      <c r="EK62" s="309">
        <v>26.957831325301207</v>
      </c>
      <c r="EL62" s="309">
        <v>3.5973439211391014</v>
      </c>
      <c r="EM62" s="309">
        <v>100</v>
      </c>
      <c r="EN62" s="309">
        <v>17.61346297185095</v>
      </c>
      <c r="EO62" s="309">
        <v>77.8807796059656</v>
      </c>
      <c r="EP62" s="309">
        <v>66.290296905264725</v>
      </c>
      <c r="EQ62" s="367">
        <v>11.590482700700875</v>
      </c>
      <c r="ER62" s="320">
        <f>Daten_BA!AB62</f>
        <v>10.809313182863365</v>
      </c>
      <c r="ES62" s="308">
        <f>Daten_BA!AC62</f>
        <v>29.422110710082872</v>
      </c>
      <c r="ET62" s="308">
        <f>Daten_BA!AD62</f>
        <v>4.6210321392116134</v>
      </c>
      <c r="EU62" s="308">
        <f>Daten_BA!AE62</f>
        <v>4.9590144989909639</v>
      </c>
      <c r="EV62" s="308">
        <f>Daten_BA!AF62</f>
        <v>3.1830716070976384</v>
      </c>
      <c r="EW62" s="309">
        <v>0.82617081004429482</v>
      </c>
      <c r="EX62" s="309">
        <v>2.6094945063539003</v>
      </c>
      <c r="EY62" s="309">
        <v>0.46632746771742534</v>
      </c>
      <c r="EZ62" s="309">
        <v>0.46947647782617574</v>
      </c>
      <c r="FA62" s="309">
        <v>0.44924147786633239</v>
      </c>
      <c r="FB62" s="309">
        <v>4.2546826339423331</v>
      </c>
      <c r="FC62" s="309">
        <v>3.3290239172592115</v>
      </c>
      <c r="FD62" s="309">
        <v>6.35523161962535</v>
      </c>
      <c r="FE62" s="309">
        <v>6.0728016727747196</v>
      </c>
      <c r="FF62" s="309">
        <v>8.2497549204436549</v>
      </c>
      <c r="FG62" s="309">
        <v>40.704321085616144</v>
      </c>
      <c r="FH62" s="309">
        <v>42.49747672984163</v>
      </c>
      <c r="FI62" s="309">
        <v>36.633372502937725</v>
      </c>
      <c r="FJ62" s="309">
        <v>37.749202664171669</v>
      </c>
      <c r="FK62" s="309">
        <v>29.237319787857746</v>
      </c>
      <c r="FL62" s="309">
        <v>100</v>
      </c>
      <c r="FM62" s="309">
        <v>25.693080958931485</v>
      </c>
      <c r="FN62" s="309">
        <v>71.200719092968598</v>
      </c>
      <c r="FO62" s="309">
        <v>57.221301870645178</v>
      </c>
      <c r="FP62" s="309">
        <v>13.979417222323423</v>
      </c>
      <c r="FQ62" s="309">
        <v>100</v>
      </c>
      <c r="FR62" s="309">
        <v>69.933025321442642</v>
      </c>
      <c r="FS62" s="309">
        <v>30.066974678557358</v>
      </c>
      <c r="FT62" s="309">
        <v>25.955374091185845</v>
      </c>
      <c r="FU62" s="309">
        <v>4.1116005873715125</v>
      </c>
      <c r="FV62" s="309">
        <v>100</v>
      </c>
      <c r="FW62" s="309">
        <v>17.80319927834962</v>
      </c>
      <c r="FX62" s="309">
        <v>77.541497757030456</v>
      </c>
      <c r="FY62" s="309">
        <v>65.474338835898394</v>
      </c>
      <c r="FZ62" s="313">
        <v>12.067158921132057</v>
      </c>
      <c r="GA62" s="443">
        <f>Daten_BA!AG62</f>
        <v>12.100770122413092</v>
      </c>
      <c r="GB62" s="227">
        <f>Daten_BA!AH62</f>
        <v>32.601194773938381</v>
      </c>
      <c r="GC62" s="227">
        <f>Daten_BA!AI62</f>
        <v>5.2396627548394781</v>
      </c>
      <c r="GD62" s="227">
        <f>Daten_BA!AJ62</f>
        <v>5.5682484263786476</v>
      </c>
      <c r="GE62" s="227">
        <f>Daten_BA!AK62</f>
        <v>3.8815165605103963</v>
      </c>
      <c r="GF62" s="444">
        <v>0.87934406208453142</v>
      </c>
      <c r="GG62" s="444">
        <v>2.7480207348555519</v>
      </c>
      <c r="GH62" s="444">
        <v>0.50312848618344408</v>
      </c>
      <c r="GI62" s="444">
        <v>0.50459270658516331</v>
      </c>
      <c r="GJ62" s="444">
        <v>0.49553265992176143</v>
      </c>
      <c r="GK62" s="444">
        <v>3.715537900213739</v>
      </c>
      <c r="GL62" s="444">
        <v>2.8987033656321675</v>
      </c>
      <c r="GM62" s="444">
        <v>5.5480627758705445</v>
      </c>
      <c r="GN62" s="444">
        <v>5.2763587596359791</v>
      </c>
      <c r="GO62" s="444">
        <v>7.1562746167363507</v>
      </c>
      <c r="GP62" s="444">
        <v>38.994652690947099</v>
      </c>
      <c r="GQ62" s="444">
        <v>40.551356842704848</v>
      </c>
      <c r="GR62" s="444">
        <v>35.508951583012596</v>
      </c>
      <c r="GS62" s="444">
        <v>36.723715888829716</v>
      </c>
      <c r="GT62" s="444">
        <v>28.306056624060965</v>
      </c>
      <c r="GU62" s="444">
        <v>100</v>
      </c>
      <c r="GV62" s="444">
        <v>26.146809876588328</v>
      </c>
      <c r="GW62" s="444">
        <v>70.521304171675908</v>
      </c>
      <c r="GX62" s="444">
        <v>56.336614431156384</v>
      </c>
      <c r="GY62" s="444">
        <v>14.184689740519529</v>
      </c>
      <c r="GZ62" s="444">
        <v>100</v>
      </c>
      <c r="HA62" s="444">
        <v>69.269874933724225</v>
      </c>
      <c r="HB62" s="444">
        <v>30.730125066275772</v>
      </c>
      <c r="HC62" s="444">
        <v>26.220253875183232</v>
      </c>
      <c r="HD62" s="444">
        <v>4.509871191092536</v>
      </c>
      <c r="HE62" s="444">
        <v>100</v>
      </c>
      <c r="HF62" s="444">
        <v>17.882617870029463</v>
      </c>
      <c r="HG62" s="444">
        <v>77.102773095558135</v>
      </c>
      <c r="HH62" s="444">
        <v>64.641970454034237</v>
      </c>
      <c r="HI62" s="445">
        <v>12.460802641523914</v>
      </c>
      <c r="HJ62" s="443">
        <f>Daten_BA!AL62</f>
        <v>12.266970346811405</v>
      </c>
      <c r="HK62" s="227">
        <f>Daten_BA!AM62</f>
        <v>32.91140118798873</v>
      </c>
      <c r="HL62" s="227">
        <f>Daten_BA!AN62</f>
        <v>5.2460071915004116</v>
      </c>
      <c r="HM62" s="227">
        <f>Daten_BA!AO62</f>
        <v>5.6456126236674029</v>
      </c>
      <c r="HN62" s="227">
        <f>Daten_BA!AP62</f>
        <v>3.642887079307457</v>
      </c>
      <c r="HO62" s="444">
        <v>0.74172678346501775</v>
      </c>
      <c r="HP62" s="444">
        <v>2.310887407850065</v>
      </c>
      <c r="HQ62" s="444">
        <v>0.41120664767164444</v>
      </c>
      <c r="HR62" s="444">
        <v>0.41652996653949897</v>
      </c>
      <c r="HS62" s="444">
        <v>0.38477681084213416</v>
      </c>
      <c r="HT62" s="444">
        <v>3.9011429404172002</v>
      </c>
      <c r="HU62" s="444">
        <v>3.0197727221719277</v>
      </c>
      <c r="HV62" s="444">
        <v>5.9147603812000407</v>
      </c>
      <c r="HW62" s="444">
        <v>5.6169511383833273</v>
      </c>
      <c r="HX62" s="444">
        <v>7.7683703108582218</v>
      </c>
      <c r="HY62" s="444">
        <v>46.749999999999943</v>
      </c>
      <c r="HZ62" s="444">
        <v>48.410818521368718</v>
      </c>
      <c r="IA62" s="444">
        <v>42.933291797547305</v>
      </c>
      <c r="IB62" s="444">
        <v>44.055810589546482</v>
      </c>
      <c r="IC62" s="444">
        <v>35.954284286785807</v>
      </c>
      <c r="ID62" s="444">
        <v>100</v>
      </c>
      <c r="IE62" s="444">
        <v>26.608675701192443</v>
      </c>
      <c r="IF62" s="444">
        <v>70.292306205453258</v>
      </c>
      <c r="IG62" s="444">
        <v>55.963724370498745</v>
      </c>
      <c r="IH62" s="444">
        <v>14.328581834954512</v>
      </c>
      <c r="II62" s="444">
        <v>100</v>
      </c>
      <c r="IJ62" s="444">
        <v>70.0678570311767</v>
      </c>
      <c r="IK62" s="444">
        <v>29.932142968823293</v>
      </c>
      <c r="IL62" s="444">
        <v>25.816942368429281</v>
      </c>
      <c r="IM62" s="444">
        <v>4.1152006003940089</v>
      </c>
      <c r="IN62" s="444">
        <v>100</v>
      </c>
      <c r="IO62" s="444">
        <v>18.394271660126531</v>
      </c>
      <c r="IP62" s="444">
        <v>77.00650699554734</v>
      </c>
      <c r="IQ62" s="444">
        <v>64.096602999107958</v>
      </c>
      <c r="IR62" s="445">
        <v>12.909903996439393</v>
      </c>
      <c r="IS62" s="443">
        <f>Daten_BA!AQ62</f>
        <v>12.183513606004965</v>
      </c>
      <c r="IT62" s="227">
        <f>Daten_BA!AR62</f>
        <v>33.225397780469031</v>
      </c>
      <c r="IU62" s="227">
        <f>Daten_BA!AS62</f>
        <v>4.8229958298492743</v>
      </c>
      <c r="IV62" s="227">
        <f>Daten_BA!AT62</f>
        <v>5.1362707197187287</v>
      </c>
      <c r="IW62" s="227">
        <f>Daten_BA!AU62</f>
        <v>3.5925819932498517</v>
      </c>
      <c r="IX62" s="444" t="s">
        <v>821</v>
      </c>
      <c r="IY62" s="444" t="s">
        <v>821</v>
      </c>
      <c r="IZ62" s="444" t="s">
        <v>821</v>
      </c>
      <c r="JA62" s="444" t="s">
        <v>821</v>
      </c>
      <c r="JB62" s="444" t="s">
        <v>821</v>
      </c>
      <c r="JC62" s="444" t="s">
        <v>821</v>
      </c>
      <c r="JD62" s="444" t="s">
        <v>821</v>
      </c>
      <c r="JE62" s="444" t="s">
        <v>821</v>
      </c>
      <c r="JF62" s="444" t="s">
        <v>821</v>
      </c>
      <c r="JG62" s="444" t="s">
        <v>821</v>
      </c>
      <c r="JH62" s="444" t="s">
        <v>821</v>
      </c>
      <c r="JI62" s="444" t="s">
        <v>821</v>
      </c>
      <c r="JJ62" s="444" t="s">
        <v>821</v>
      </c>
      <c r="JK62" s="444" t="s">
        <v>821</v>
      </c>
      <c r="JL62" s="444" t="s">
        <v>821</v>
      </c>
      <c r="JM62" s="444" t="s">
        <v>821</v>
      </c>
      <c r="JN62" s="444" t="s">
        <v>821</v>
      </c>
      <c r="JO62" s="444" t="s">
        <v>821</v>
      </c>
      <c r="JP62" s="444" t="s">
        <v>821</v>
      </c>
      <c r="JQ62" s="444" t="s">
        <v>821</v>
      </c>
      <c r="JR62" s="444" t="s">
        <v>821</v>
      </c>
      <c r="JS62" s="444" t="s">
        <v>821</v>
      </c>
      <c r="JT62" s="444" t="s">
        <v>821</v>
      </c>
      <c r="JU62" s="444" t="s">
        <v>821</v>
      </c>
      <c r="JV62" s="444" t="s">
        <v>821</v>
      </c>
      <c r="JW62" s="444" t="s">
        <v>821</v>
      </c>
      <c r="JX62" s="444" t="s">
        <v>821</v>
      </c>
      <c r="JY62" s="444" t="s">
        <v>821</v>
      </c>
      <c r="JZ62" s="444" t="s">
        <v>821</v>
      </c>
      <c r="KA62" s="445" t="s">
        <v>821</v>
      </c>
    </row>
    <row r="63" spans="1:287" s="1" customFormat="1" ht="12.65" customHeight="1" x14ac:dyDescent="0.2">
      <c r="A63" s="220"/>
      <c r="B63" s="219"/>
      <c r="C63" s="273"/>
      <c r="D63" s="276"/>
      <c r="E63" s="3" t="str">
        <f>Daten_BA!E63</f>
        <v>343</v>
      </c>
      <c r="F63" s="229" t="str">
        <f>Daten_BA!F63</f>
        <v>AA Essen</v>
      </c>
      <c r="G63" s="246"/>
      <c r="H63" s="320">
        <f>Daten_BA!H63</f>
        <v>12.149774632541249</v>
      </c>
      <c r="I63" s="308">
        <f>Daten_BA!I63</f>
        <v>36.940376482202169</v>
      </c>
      <c r="J63" s="308">
        <f>Daten_BA!J63</f>
        <v>5.5340594821710978</v>
      </c>
      <c r="K63" s="308">
        <f>Daten_BA!K63</f>
        <v>6.4270593177891202</v>
      </c>
      <c r="L63" s="308">
        <f>Daten_BA!L63</f>
        <v>2.7369206738581502</v>
      </c>
      <c r="M63" s="308">
        <v>0.73533892533247303</v>
      </c>
      <c r="N63" s="308">
        <v>2.5295385356548081</v>
      </c>
      <c r="O63" s="308">
        <v>0.51931803788314301</v>
      </c>
      <c r="P63" s="308">
        <v>0.54012523765146758</v>
      </c>
      <c r="Q63" s="308">
        <v>0.44550050548663767</v>
      </c>
      <c r="R63" s="308">
        <v>3.8708351736077526</v>
      </c>
      <c r="S63" s="308">
        <v>2.3729436632662435</v>
      </c>
      <c r="T63" s="308">
        <v>6.671323061602684</v>
      </c>
      <c r="U63" s="308">
        <v>6.0112721164261851</v>
      </c>
      <c r="V63" s="308">
        <v>11.557234166182184</v>
      </c>
      <c r="W63" s="308">
        <v>48.122658047810127</v>
      </c>
      <c r="X63" s="308">
        <v>51.774646647645397</v>
      </c>
      <c r="Y63" s="308">
        <v>42.108773587527011</v>
      </c>
      <c r="Z63" s="308">
        <v>44.023171751929489</v>
      </c>
      <c r="AA63" s="308">
        <v>28.027400441191226</v>
      </c>
      <c r="AB63" s="308">
        <v>100</v>
      </c>
      <c r="AC63" s="308">
        <v>21.682535319833235</v>
      </c>
      <c r="AD63" s="308">
        <v>75.644120107425877</v>
      </c>
      <c r="AE63" s="308">
        <v>56.833061453930135</v>
      </c>
      <c r="AF63" s="308">
        <v>18.811058653495749</v>
      </c>
      <c r="AG63" s="308">
        <v>100</v>
      </c>
      <c r="AH63" s="308">
        <v>65.423955367001824</v>
      </c>
      <c r="AI63" s="308">
        <v>34.576044632998197</v>
      </c>
      <c r="AJ63" s="308">
        <v>30.426570581739991</v>
      </c>
      <c r="AK63" s="308">
        <v>4.1494740512582089</v>
      </c>
      <c r="AL63" s="308">
        <v>100</v>
      </c>
      <c r="AM63" s="308">
        <v>11.834046937530193</v>
      </c>
      <c r="AN63" s="308">
        <v>83.954747556501417</v>
      </c>
      <c r="AO63" s="308">
        <v>65.493789581323554</v>
      </c>
      <c r="AP63" s="337">
        <v>18.460957975177863</v>
      </c>
      <c r="AQ63" s="320">
        <f>Daten_BA!M63</f>
        <v>11.929893519779089</v>
      </c>
      <c r="AR63" s="308">
        <f>Daten_BA!N63</f>
        <v>37.174576689119114</v>
      </c>
      <c r="AS63" s="308">
        <f>Daten_BA!O63</f>
        <v>5.1460951736793001</v>
      </c>
      <c r="AT63" s="308">
        <f>Daten_BA!P63</f>
        <v>6.0103669215836062</v>
      </c>
      <c r="AU63" s="308">
        <f>Daten_BA!Q63</f>
        <v>2.5036319281212314</v>
      </c>
      <c r="AV63" s="308">
        <v>0.72531122065335452</v>
      </c>
      <c r="AW63" s="308">
        <v>2.3664994505932899</v>
      </c>
      <c r="AX63" s="308">
        <v>0.52388837856204351</v>
      </c>
      <c r="AY63" s="308">
        <v>0.562152768839006</v>
      </c>
      <c r="AZ63" s="308">
        <v>0.39602187829505037</v>
      </c>
      <c r="BA63" s="308">
        <v>3.7597967290555778</v>
      </c>
      <c r="BB63" s="308">
        <v>2.3257073139037048</v>
      </c>
      <c r="BC63" s="308">
        <v>6.6059461660927843</v>
      </c>
      <c r="BD63" s="308">
        <v>5.9689818163467638</v>
      </c>
      <c r="BE63" s="308">
        <v>11.296216015359169</v>
      </c>
      <c r="BF63" s="308">
        <v>45.831411342652849</v>
      </c>
      <c r="BG63" s="308">
        <v>48.948729805497173</v>
      </c>
      <c r="BH63" s="308">
        <v>40.930645233443933</v>
      </c>
      <c r="BI63" s="308">
        <v>42.669434090138793</v>
      </c>
      <c r="BJ63" s="308">
        <v>28.168138291256607</v>
      </c>
      <c r="BK63" s="308">
        <v>100</v>
      </c>
      <c r="BL63" s="308">
        <v>21.790218658923056</v>
      </c>
      <c r="BM63" s="308">
        <v>75.426422316989402</v>
      </c>
      <c r="BN63" s="308">
        <v>55.895211261967248</v>
      </c>
      <c r="BO63" s="308">
        <v>19.531211055022148</v>
      </c>
      <c r="BP63" s="308">
        <v>100</v>
      </c>
      <c r="BQ63" s="308">
        <v>67.485187041240451</v>
      </c>
      <c r="BR63" s="308">
        <v>32.514812958759549</v>
      </c>
      <c r="BS63" s="308">
        <v>28.564690622881233</v>
      </c>
      <c r="BT63" s="308">
        <v>3.9501223358783122</v>
      </c>
      <c r="BU63" s="308">
        <v>100</v>
      </c>
      <c r="BV63" s="308">
        <v>12.160086564830888</v>
      </c>
      <c r="BW63" s="308">
        <v>83.518332684897572</v>
      </c>
      <c r="BX63" s="308">
        <v>64.281825454530576</v>
      </c>
      <c r="BY63" s="312">
        <v>19.236507230366989</v>
      </c>
      <c r="BZ63" s="320">
        <f>Daten_BA!R63</f>
        <v>11.389313453102355</v>
      </c>
      <c r="CA63" s="308">
        <f>Daten_BA!S63</f>
        <v>35.705125003291485</v>
      </c>
      <c r="CB63" s="308">
        <f>Daten_BA!T63</f>
        <v>4.7971673807405182</v>
      </c>
      <c r="CC63" s="308">
        <f>Daten_BA!U63</f>
        <v>5.5838995442717634</v>
      </c>
      <c r="CD63" s="308">
        <f>Daten_BA!V63</f>
        <v>2.5053060914172338</v>
      </c>
      <c r="CE63" s="309">
        <v>0.74019865779126459</v>
      </c>
      <c r="CF63" s="309">
        <v>2.2891350642194896</v>
      </c>
      <c r="CG63" s="309">
        <v>0.54766598595855831</v>
      </c>
      <c r="CH63" s="309">
        <v>0.58371900381760422</v>
      </c>
      <c r="CI63" s="309">
        <v>0.43326168223626799</v>
      </c>
      <c r="CJ63" s="309">
        <v>4.0915205965612182</v>
      </c>
      <c r="CK63" s="309">
        <v>2.5924423084797921</v>
      </c>
      <c r="CL63" s="309">
        <v>7.026700187760512</v>
      </c>
      <c r="CM63" s="309">
        <v>6.4041802264289069</v>
      </c>
      <c r="CN63" s="309">
        <v>11.115794544468933</v>
      </c>
      <c r="CO63" s="309">
        <v>43.386516842818715</v>
      </c>
      <c r="CP63" s="309">
        <v>46.956317274532275</v>
      </c>
      <c r="CQ63" s="309">
        <v>38.866876385787769</v>
      </c>
      <c r="CR63" s="309">
        <v>40.971401123263902</v>
      </c>
      <c r="CS63" s="309">
        <v>25.202423079231689</v>
      </c>
      <c r="CT63" s="309">
        <v>100</v>
      </c>
      <c r="CU63" s="309">
        <v>21.734336145471801</v>
      </c>
      <c r="CV63" s="309">
        <v>75.46283297319934</v>
      </c>
      <c r="CW63" s="309">
        <v>55.328844710292834</v>
      </c>
      <c r="CX63" s="309">
        <v>20.133988262906492</v>
      </c>
      <c r="CY63" s="309">
        <v>100</v>
      </c>
      <c r="CZ63" s="309">
        <v>68.654158121881778</v>
      </c>
      <c r="DA63" s="309">
        <v>31.345841878118208</v>
      </c>
      <c r="DB63" s="309">
        <v>27.28719659636986</v>
      </c>
      <c r="DC63" s="309">
        <v>4.0586452817483396</v>
      </c>
      <c r="DD63" s="309">
        <v>100</v>
      </c>
      <c r="DE63" s="309">
        <v>12.407706673517708</v>
      </c>
      <c r="DF63" s="309">
        <v>83.293376867992521</v>
      </c>
      <c r="DG63" s="309">
        <v>63.334377384284622</v>
      </c>
      <c r="DH63" s="313">
        <v>19.958999483707895</v>
      </c>
      <c r="DI63" s="307">
        <f>Daten_BA!W63</f>
        <v>10.607534065302664</v>
      </c>
      <c r="DJ63" s="308">
        <f>Daten_BA!X63</f>
        <v>33.988005257207547</v>
      </c>
      <c r="DK63" s="308">
        <f>Daten_BA!Y63</f>
        <v>4.2599648252054685</v>
      </c>
      <c r="DL63" s="308">
        <f>Daten_BA!Z63</f>
        <v>4.9414469624171122</v>
      </c>
      <c r="DM63" s="308">
        <f>Daten_BA!AA63</f>
        <v>2.3620633799778146</v>
      </c>
      <c r="DN63" s="309">
        <v>0.75141971390828199</v>
      </c>
      <c r="DO63" s="309">
        <v>2.7581633767172633</v>
      </c>
      <c r="DP63" s="309">
        <v>0.48124237199038755</v>
      </c>
      <c r="DQ63" s="309">
        <v>0.51027236118219976</v>
      </c>
      <c r="DR63" s="309">
        <v>0.39404350122868731</v>
      </c>
      <c r="DS63" s="309">
        <v>4.5308365667193113</v>
      </c>
      <c r="DT63" s="309">
        <v>3.1238930716648956</v>
      </c>
      <c r="DU63" s="309">
        <v>7.7058111380145009</v>
      </c>
      <c r="DV63" s="309">
        <v>7.0097810898928445</v>
      </c>
      <c r="DW63" s="309">
        <v>11.778646759094679</v>
      </c>
      <c r="DX63" s="309">
        <v>41.913009694465472</v>
      </c>
      <c r="DY63" s="309">
        <v>43.900235500466991</v>
      </c>
      <c r="DZ63" s="309">
        <v>37.566409001190749</v>
      </c>
      <c r="EA63" s="309">
        <v>39.688668384967087</v>
      </c>
      <c r="EB63" s="309">
        <v>25.201804368468661</v>
      </c>
      <c r="EC63" s="309">
        <v>100</v>
      </c>
      <c r="ED63" s="309">
        <v>21.558247073076306</v>
      </c>
      <c r="EE63" s="309">
        <v>75.702457424989717</v>
      </c>
      <c r="EF63" s="309">
        <v>54.866755902743677</v>
      </c>
      <c r="EG63" s="309">
        <v>20.83570152224603</v>
      </c>
      <c r="EH63" s="309">
        <v>100</v>
      </c>
      <c r="EI63" s="309">
        <v>70.124428643981716</v>
      </c>
      <c r="EJ63" s="309">
        <v>29.875571356018284</v>
      </c>
      <c r="EK63" s="309">
        <v>25.542788217369221</v>
      </c>
      <c r="EL63" s="309">
        <v>4.3327831386490612</v>
      </c>
      <c r="EM63" s="309">
        <v>100</v>
      </c>
      <c r="EN63" s="309">
        <v>12.738906750604151</v>
      </c>
      <c r="EO63" s="309">
        <v>83.130637824831027</v>
      </c>
      <c r="EP63" s="309">
        <v>62.367451138421806</v>
      </c>
      <c r="EQ63" s="367">
        <v>20.763186686409217</v>
      </c>
      <c r="ER63" s="320">
        <f>Daten_BA!AB63</f>
        <v>10.207968464668541</v>
      </c>
      <c r="ES63" s="308">
        <f>Daten_BA!AC63</f>
        <v>32.864407757758507</v>
      </c>
      <c r="ET63" s="308">
        <f>Daten_BA!AD63</f>
        <v>4.104251586542194</v>
      </c>
      <c r="EU63" s="308">
        <f>Daten_BA!AE63</f>
        <v>4.7613034643477992</v>
      </c>
      <c r="EV63" s="308">
        <f>Daten_BA!AF63</f>
        <v>2.3495592056607952</v>
      </c>
      <c r="EW63" s="309">
        <v>0.74169746520663615</v>
      </c>
      <c r="EX63" s="309">
        <v>2.6884194157607069</v>
      </c>
      <c r="EY63" s="309">
        <v>0.47322413656062229</v>
      </c>
      <c r="EZ63" s="309">
        <v>0.49565134360259161</v>
      </c>
      <c r="FA63" s="309">
        <v>0.40923554094811387</v>
      </c>
      <c r="FB63" s="309">
        <v>4.556467095336731</v>
      </c>
      <c r="FC63" s="309">
        <v>3.2059166991047152</v>
      </c>
      <c r="FD63" s="309">
        <v>7.5921579825634078</v>
      </c>
      <c r="FE63" s="309">
        <v>6.6833565724426416</v>
      </c>
      <c r="FF63" s="309">
        <v>12.538085656798218</v>
      </c>
      <c r="FG63" s="309">
        <v>40.437352470101011</v>
      </c>
      <c r="FH63" s="309">
        <v>42.444206795881342</v>
      </c>
      <c r="FI63" s="309">
        <v>36.001500844225006</v>
      </c>
      <c r="FJ63" s="309">
        <v>38.358788725536471</v>
      </c>
      <c r="FK63" s="309">
        <v>23.244357887504254</v>
      </c>
      <c r="FL63" s="309">
        <v>100</v>
      </c>
      <c r="FM63" s="309">
        <v>21.427999942480522</v>
      </c>
      <c r="FN63" s="309">
        <v>75.76054464636249</v>
      </c>
      <c r="FO63" s="309">
        <v>54.334478925137184</v>
      </c>
      <c r="FP63" s="309">
        <v>21.426065721225314</v>
      </c>
      <c r="FQ63" s="309">
        <v>100</v>
      </c>
      <c r="FR63" s="309">
        <v>69.994738226782431</v>
      </c>
      <c r="FS63" s="309">
        <v>30.005261773217573</v>
      </c>
      <c r="FT63" s="309">
        <v>25.30584056827151</v>
      </c>
      <c r="FU63" s="309">
        <v>4.6994212049460655</v>
      </c>
      <c r="FV63" s="309">
        <v>100</v>
      </c>
      <c r="FW63" s="309">
        <v>13.010510051368204</v>
      </c>
      <c r="FX63" s="309">
        <v>82.819187910536357</v>
      </c>
      <c r="FY63" s="309">
        <v>61.325398380582698</v>
      </c>
      <c r="FZ63" s="313">
        <v>21.493789529953673</v>
      </c>
      <c r="GA63" s="443">
        <f>Daten_BA!AG63</f>
        <v>11.043491277884826</v>
      </c>
      <c r="GB63" s="227">
        <f>Daten_BA!AH63</f>
        <v>35.131565609673139</v>
      </c>
      <c r="GC63" s="227">
        <f>Daten_BA!AI63</f>
        <v>4.6213630444139175</v>
      </c>
      <c r="GD63" s="227">
        <f>Daten_BA!AJ63</f>
        <v>5.3647362867158916</v>
      </c>
      <c r="GE63" s="227">
        <f>Daten_BA!AK63</f>
        <v>2.7125984158442473</v>
      </c>
      <c r="GF63" s="444">
        <v>0.76527243111569832</v>
      </c>
      <c r="GG63" s="444">
        <v>2.7707176429963076</v>
      </c>
      <c r="GH63" s="444">
        <v>0.48877511057224066</v>
      </c>
      <c r="GI63" s="444">
        <v>0.51458182060014535</v>
      </c>
      <c r="GJ63" s="444">
        <v>0.41839024766792043</v>
      </c>
      <c r="GK63" s="444">
        <v>4.0297736747314152</v>
      </c>
      <c r="GL63" s="444">
        <v>2.8678907829145945</v>
      </c>
      <c r="GM63" s="444">
        <v>6.4823252913808815</v>
      </c>
      <c r="GN63" s="444">
        <v>5.7202437321242385</v>
      </c>
      <c r="GO63" s="444">
        <v>10.358585121393469</v>
      </c>
      <c r="GP63" s="444">
        <v>39.20348040524842</v>
      </c>
      <c r="GQ63" s="444">
        <v>42.059144870469211</v>
      </c>
      <c r="GR63" s="444">
        <v>33.350188834283983</v>
      </c>
      <c r="GS63" s="444">
        <v>35.631673018544447</v>
      </c>
      <c r="GT63" s="444">
        <v>21.764395139991354</v>
      </c>
      <c r="GU63" s="444">
        <v>100</v>
      </c>
      <c r="GV63" s="444">
        <v>21.506450003679547</v>
      </c>
      <c r="GW63" s="444">
        <v>75.53759959144881</v>
      </c>
      <c r="GX63" s="444">
        <v>53.721238846947415</v>
      </c>
      <c r="GY63" s="444">
        <v>21.816360744501392</v>
      </c>
      <c r="GZ63" s="444">
        <v>100</v>
      </c>
      <c r="HA63" s="444">
        <v>68.355604510275654</v>
      </c>
      <c r="HB63" s="444">
        <v>31.644395489724335</v>
      </c>
      <c r="HC63" s="444">
        <v>26.339893909968403</v>
      </c>
      <c r="HD63" s="444">
        <v>5.3045015797559349</v>
      </c>
      <c r="HE63" s="444">
        <v>100</v>
      </c>
      <c r="HF63" s="444">
        <v>13.054670315555461</v>
      </c>
      <c r="HG63" s="444">
        <v>82.566474584829479</v>
      </c>
      <c r="HH63" s="444">
        <v>60.415167534903638</v>
      </c>
      <c r="HI63" s="445">
        <v>22.151307049925848</v>
      </c>
      <c r="HJ63" s="443">
        <f>Daten_BA!AL63</f>
        <v>10.751144717993357</v>
      </c>
      <c r="HK63" s="227">
        <f>Daten_BA!AM63</f>
        <v>34.49447306326482</v>
      </c>
      <c r="HL63" s="227">
        <f>Daten_BA!AN63</f>
        <v>4.4194431099706533</v>
      </c>
      <c r="HM63" s="227">
        <f>Daten_BA!AO63</f>
        <v>5.2021164513651321</v>
      </c>
      <c r="HN63" s="227">
        <f>Daten_BA!AP63</f>
        <v>2.4732357618524849</v>
      </c>
      <c r="HO63" s="444">
        <v>0.64200365140328763</v>
      </c>
      <c r="HP63" s="444">
        <v>2.2509873716522639</v>
      </c>
      <c r="HQ63" s="444">
        <v>0.41099387572629609</v>
      </c>
      <c r="HR63" s="444">
        <v>0.42516462541420913</v>
      </c>
      <c r="HS63" s="444">
        <v>0.37406013594865423</v>
      </c>
      <c r="HT63" s="444">
        <v>4.170793525022729</v>
      </c>
      <c r="HU63" s="444">
        <v>2.9252815194265041</v>
      </c>
      <c r="HV63" s="444">
        <v>6.8741533791392389</v>
      </c>
      <c r="HW63" s="444">
        <v>5.8862993320304522</v>
      </c>
      <c r="HX63" s="444">
        <v>12.032289181093324</v>
      </c>
      <c r="HY63" s="444">
        <v>47.223616032113533</v>
      </c>
      <c r="HZ63" s="444">
        <v>50.465913201060694</v>
      </c>
      <c r="IA63" s="444">
        <v>40.365280947184246</v>
      </c>
      <c r="IB63" s="444">
        <v>42.800019697641609</v>
      </c>
      <c r="IC63" s="444">
        <v>27.630968938340288</v>
      </c>
      <c r="ID63" s="444">
        <v>100</v>
      </c>
      <c r="IE63" s="444">
        <v>21.48114700448248</v>
      </c>
      <c r="IF63" s="444">
        <v>75.718680554140704</v>
      </c>
      <c r="IG63" s="444">
        <v>53.340898393345917</v>
      </c>
      <c r="IH63" s="444">
        <v>22.377782160794798</v>
      </c>
      <c r="II63" s="444">
        <v>100</v>
      </c>
      <c r="IJ63" s="444">
        <v>69.04395942207195</v>
      </c>
      <c r="IK63" s="444">
        <v>30.956040577928061</v>
      </c>
      <c r="IL63" s="444">
        <v>26.089763295419605</v>
      </c>
      <c r="IM63" s="444">
        <v>4.8662772825084533</v>
      </c>
      <c r="IN63" s="444">
        <v>100</v>
      </c>
      <c r="IO63" s="444">
        <v>13.462264017384772</v>
      </c>
      <c r="IP63" s="444">
        <v>82.475630040582061</v>
      </c>
      <c r="IQ63" s="444">
        <v>59.605985497009073</v>
      </c>
      <c r="IR63" s="445">
        <v>22.869644543572988</v>
      </c>
      <c r="IS63" s="443">
        <f>Daten_BA!AQ63</f>
        <v>9.9602858734217428</v>
      </c>
      <c r="IT63" s="227">
        <f>Daten_BA!AR63</f>
        <v>33.006958539428389</v>
      </c>
      <c r="IU63" s="227">
        <f>Daten_BA!AS63</f>
        <v>3.7897049354251631</v>
      </c>
      <c r="IV63" s="227">
        <f>Daten_BA!AT63</f>
        <v>4.48248040285808</v>
      </c>
      <c r="IW63" s="227">
        <f>Daten_BA!AU63</f>
        <v>2.1204262217353609</v>
      </c>
      <c r="IX63" s="444" t="s">
        <v>821</v>
      </c>
      <c r="IY63" s="444" t="s">
        <v>821</v>
      </c>
      <c r="IZ63" s="444" t="s">
        <v>821</v>
      </c>
      <c r="JA63" s="444" t="s">
        <v>821</v>
      </c>
      <c r="JB63" s="444" t="s">
        <v>821</v>
      </c>
      <c r="JC63" s="444" t="s">
        <v>821</v>
      </c>
      <c r="JD63" s="444" t="s">
        <v>821</v>
      </c>
      <c r="JE63" s="444" t="s">
        <v>821</v>
      </c>
      <c r="JF63" s="444" t="s">
        <v>821</v>
      </c>
      <c r="JG63" s="444" t="s">
        <v>821</v>
      </c>
      <c r="JH63" s="444" t="s">
        <v>821</v>
      </c>
      <c r="JI63" s="444" t="s">
        <v>821</v>
      </c>
      <c r="JJ63" s="444" t="s">
        <v>821</v>
      </c>
      <c r="JK63" s="444" t="s">
        <v>821</v>
      </c>
      <c r="JL63" s="444" t="s">
        <v>821</v>
      </c>
      <c r="JM63" s="444" t="s">
        <v>821</v>
      </c>
      <c r="JN63" s="444" t="s">
        <v>821</v>
      </c>
      <c r="JO63" s="444" t="s">
        <v>821</v>
      </c>
      <c r="JP63" s="444" t="s">
        <v>821</v>
      </c>
      <c r="JQ63" s="444" t="s">
        <v>821</v>
      </c>
      <c r="JR63" s="444" t="s">
        <v>821</v>
      </c>
      <c r="JS63" s="444" t="s">
        <v>821</v>
      </c>
      <c r="JT63" s="444" t="s">
        <v>821</v>
      </c>
      <c r="JU63" s="444" t="s">
        <v>821</v>
      </c>
      <c r="JV63" s="444" t="s">
        <v>821</v>
      </c>
      <c r="JW63" s="444" t="s">
        <v>821</v>
      </c>
      <c r="JX63" s="444" t="s">
        <v>821</v>
      </c>
      <c r="JY63" s="444" t="s">
        <v>821</v>
      </c>
      <c r="JZ63" s="444" t="s">
        <v>821</v>
      </c>
      <c r="KA63" s="445" t="s">
        <v>821</v>
      </c>
    </row>
    <row r="64" spans="1:287" s="1" customFormat="1" ht="12.65" customHeight="1" x14ac:dyDescent="0.2">
      <c r="A64" s="220"/>
      <c r="B64" s="219"/>
      <c r="C64" s="273"/>
      <c r="D64" s="276"/>
      <c r="E64" s="3" t="str">
        <f>Daten_BA!E64</f>
        <v>345</v>
      </c>
      <c r="F64" s="229" t="str">
        <f>Daten_BA!F64</f>
        <v>AA Gelsenkirchen</v>
      </c>
      <c r="G64" s="246"/>
      <c r="H64" s="320">
        <f>Daten_BA!H64</f>
        <v>12.534308885123663</v>
      </c>
      <c r="I64" s="308">
        <f>Daten_BA!I64</f>
        <v>35.942791187185641</v>
      </c>
      <c r="J64" s="308">
        <f>Daten_BA!J64</f>
        <v>6.1811256244070805</v>
      </c>
      <c r="K64" s="308">
        <f>Daten_BA!K64</f>
        <v>6.8451630479191623</v>
      </c>
      <c r="L64" s="308">
        <f>Daten_BA!L64</f>
        <v>2.5702368792805688</v>
      </c>
      <c r="M64" s="308">
        <v>0.86958161447726479</v>
      </c>
      <c r="N64" s="308">
        <v>2.9586309363998811</v>
      </c>
      <c r="O64" s="308">
        <v>0.6040015775222688</v>
      </c>
      <c r="P64" s="308">
        <v>0.62957856951507873</v>
      </c>
      <c r="Q64" s="308">
        <v>0.39705880950539191</v>
      </c>
      <c r="R64" s="308">
        <v>4.0431305858088669</v>
      </c>
      <c r="S64" s="308">
        <v>2.7519569471624266</v>
      </c>
      <c r="T64" s="308">
        <v>6.2549212598424955</v>
      </c>
      <c r="U64" s="308">
        <v>6.1684796888958955</v>
      </c>
      <c r="V64" s="308">
        <v>7.5290472501931829</v>
      </c>
      <c r="W64" s="308">
        <v>44.751274067210844</v>
      </c>
      <c r="X64" s="308">
        <v>47.327733805277191</v>
      </c>
      <c r="Y64" s="308">
        <v>40.081047136858594</v>
      </c>
      <c r="Z64" s="308">
        <v>40.662729589963853</v>
      </c>
      <c r="AA64" s="308">
        <v>31.657299103760085</v>
      </c>
      <c r="AB64" s="308">
        <v>100</v>
      </c>
      <c r="AC64" s="308">
        <v>21.98231390737109</v>
      </c>
      <c r="AD64" s="308">
        <v>74.943346322881027</v>
      </c>
      <c r="AE64" s="308">
        <v>63.113176163954542</v>
      </c>
      <c r="AF64" s="308">
        <v>11.83017015892649</v>
      </c>
      <c r="AG64" s="308">
        <v>100</v>
      </c>
      <c r="AH64" s="308">
        <v>62.937289735090062</v>
      </c>
      <c r="AI64" s="308">
        <v>37.062710264909917</v>
      </c>
      <c r="AJ64" s="308">
        <v>34.637655028903943</v>
      </c>
      <c r="AK64" s="308">
        <v>2.4250552360059725</v>
      </c>
      <c r="AL64" s="308">
        <v>100</v>
      </c>
      <c r="AM64" s="308">
        <v>12.559387420239201</v>
      </c>
      <c r="AN64" s="308">
        <v>82.449402679149827</v>
      </c>
      <c r="AO64" s="308">
        <v>73.380032781087337</v>
      </c>
      <c r="AP64" s="337">
        <v>9.0693698980624973</v>
      </c>
      <c r="AQ64" s="320">
        <f>Daten_BA!M64</f>
        <v>12.403982670634919</v>
      </c>
      <c r="AR64" s="308">
        <f>Daten_BA!N64</f>
        <v>36.374596514225885</v>
      </c>
      <c r="AS64" s="308">
        <f>Daten_BA!O64</f>
        <v>5.8980223353655976</v>
      </c>
      <c r="AT64" s="308">
        <f>Daten_BA!P64</f>
        <v>6.4148261914409774</v>
      </c>
      <c r="AU64" s="308">
        <f>Daten_BA!Q64</f>
        <v>3.1234545929729003</v>
      </c>
      <c r="AV64" s="308">
        <v>0.82959333407704261</v>
      </c>
      <c r="AW64" s="308">
        <v>2.7099726773582167</v>
      </c>
      <c r="AX64" s="308">
        <v>0.58376741849526259</v>
      </c>
      <c r="AY64" s="308">
        <v>0.6047077596643331</v>
      </c>
      <c r="AZ64" s="308">
        <v>0.42168668377229235</v>
      </c>
      <c r="BA64" s="308">
        <v>3.907913111217217</v>
      </c>
      <c r="BB64" s="308">
        <v>2.6087699316628581</v>
      </c>
      <c r="BC64" s="308">
        <v>6.3224012768367919</v>
      </c>
      <c r="BD64" s="308">
        <v>6.2218234832342993</v>
      </c>
      <c r="BE64" s="308">
        <v>7.4512271869103808</v>
      </c>
      <c r="BF64" s="308">
        <v>44.347214457049446</v>
      </c>
      <c r="BG64" s="308">
        <v>47.305423580986712</v>
      </c>
      <c r="BH64" s="308">
        <v>40.386371181939744</v>
      </c>
      <c r="BI64" s="308">
        <v>41.634038700916413</v>
      </c>
      <c r="BJ64" s="308">
        <v>26.628400299487225</v>
      </c>
      <c r="BK64" s="308">
        <v>100</v>
      </c>
      <c r="BL64" s="308">
        <v>22.222843568108853</v>
      </c>
      <c r="BM64" s="308">
        <v>74.623977036203996</v>
      </c>
      <c r="BN64" s="308">
        <v>62.370253731413975</v>
      </c>
      <c r="BO64" s="308">
        <v>12.253723304790045</v>
      </c>
      <c r="BP64" s="308">
        <v>100</v>
      </c>
      <c r="BQ64" s="308">
        <v>64.843491071912339</v>
      </c>
      <c r="BR64" s="308">
        <v>35.156508928087668</v>
      </c>
      <c r="BS64" s="308">
        <v>32.116186050078319</v>
      </c>
      <c r="BT64" s="308">
        <v>3.0403228780093494</v>
      </c>
      <c r="BU64" s="308">
        <v>100</v>
      </c>
      <c r="BV64" s="308">
        <v>12.951087430507641</v>
      </c>
      <c r="BW64" s="308">
        <v>81.988543403676672</v>
      </c>
      <c r="BX64" s="308">
        <v>72.607831032381966</v>
      </c>
      <c r="BY64" s="312">
        <v>9.3807123712946936</v>
      </c>
      <c r="BZ64" s="320">
        <f>Daten_BA!R64</f>
        <v>11.984120915289349</v>
      </c>
      <c r="CA64" s="308">
        <f>Daten_BA!S64</f>
        <v>35.076649943962529</v>
      </c>
      <c r="CB64" s="308">
        <f>Daten_BA!T64</f>
        <v>5.6431865368283241</v>
      </c>
      <c r="CC64" s="308">
        <f>Daten_BA!U64</f>
        <v>6.1290692479182267</v>
      </c>
      <c r="CD64" s="308">
        <f>Daten_BA!V64</f>
        <v>3.1313968727658676</v>
      </c>
      <c r="CE64" s="309">
        <v>0.81632738299098673</v>
      </c>
      <c r="CF64" s="309">
        <v>2.6427849903164287</v>
      </c>
      <c r="CG64" s="309">
        <v>0.57162009741975761</v>
      </c>
      <c r="CH64" s="309">
        <v>0.59222918304576255</v>
      </c>
      <c r="CI64" s="309">
        <v>0.41689331605114188</v>
      </c>
      <c r="CJ64" s="309">
        <v>4.2526779010904816</v>
      </c>
      <c r="CK64" s="309">
        <v>2.9686045733543556</v>
      </c>
      <c r="CL64" s="309">
        <v>6.6875444207532873</v>
      </c>
      <c r="CM64" s="309">
        <v>6.5730563247977631</v>
      </c>
      <c r="CN64" s="309">
        <v>7.849449052865384</v>
      </c>
      <c r="CO64" s="309">
        <v>41.749838122669075</v>
      </c>
      <c r="CP64" s="309">
        <v>46.463052638578816</v>
      </c>
      <c r="CQ64" s="309">
        <v>37.110412065233923</v>
      </c>
      <c r="CR64" s="309">
        <v>38.039321435574443</v>
      </c>
      <c r="CS64" s="309">
        <v>27.71024559663249</v>
      </c>
      <c r="CT64" s="309">
        <v>100</v>
      </c>
      <c r="CU64" s="309">
        <v>22.057836290267371</v>
      </c>
      <c r="CV64" s="309">
        <v>74.728862955015401</v>
      </c>
      <c r="CW64" s="309">
        <v>62.292062095196613</v>
      </c>
      <c r="CX64" s="309">
        <v>12.436800859818817</v>
      </c>
      <c r="CY64" s="309">
        <v>100</v>
      </c>
      <c r="CZ64" s="309">
        <v>64.92940649591425</v>
      </c>
      <c r="DA64" s="309">
        <v>35.07059350408575</v>
      </c>
      <c r="DB64" s="309">
        <v>31.975653194801851</v>
      </c>
      <c r="DC64" s="309">
        <v>3.0949403092839001</v>
      </c>
      <c r="DD64" s="309">
        <v>100</v>
      </c>
      <c r="DE64" s="309">
        <v>13.217811858711176</v>
      </c>
      <c r="DF64" s="309">
        <v>81.699197989843299</v>
      </c>
      <c r="DG64" s="309">
        <v>72.096224018748956</v>
      </c>
      <c r="DH64" s="313">
        <v>9.6029739710943236</v>
      </c>
      <c r="DI64" s="307">
        <f>Daten_BA!W64</f>
        <v>11.148713390671757</v>
      </c>
      <c r="DJ64" s="308">
        <f>Daten_BA!X64</f>
        <v>34.044876892643764</v>
      </c>
      <c r="DK64" s="308">
        <f>Daten_BA!Y64</f>
        <v>4.8472046596887335</v>
      </c>
      <c r="DL64" s="308">
        <f>Daten_BA!Z64</f>
        <v>5.2567862360821156</v>
      </c>
      <c r="DM64" s="308">
        <f>Daten_BA!AA64</f>
        <v>2.784851290231753</v>
      </c>
      <c r="DN64" s="309">
        <v>0.79714449227130579</v>
      </c>
      <c r="DO64" s="309">
        <v>2.9091099006645518</v>
      </c>
      <c r="DP64" s="309">
        <v>0.48775967453747071</v>
      </c>
      <c r="DQ64" s="309">
        <v>0.50229829536847492</v>
      </c>
      <c r="DR64" s="309">
        <v>0.38262642061296004</v>
      </c>
      <c r="DS64" s="309">
        <v>4.501428307602847</v>
      </c>
      <c r="DT64" s="309">
        <v>3.3741831017089261</v>
      </c>
      <c r="DU64" s="309">
        <v>6.8271636271346221</v>
      </c>
      <c r="DV64" s="309">
        <v>6.7191986644407704</v>
      </c>
      <c r="DW64" s="309">
        <v>7.8546009150987377</v>
      </c>
      <c r="DX64" s="309">
        <v>43.360232740647717</v>
      </c>
      <c r="DY64" s="309">
        <v>45.846200814907426</v>
      </c>
      <c r="DZ64" s="309">
        <v>38.219639630841534</v>
      </c>
      <c r="EA64" s="309">
        <v>39.256321001646569</v>
      </c>
      <c r="EB64" s="309">
        <v>28.366247755831154</v>
      </c>
      <c r="EC64" s="309">
        <v>100</v>
      </c>
      <c r="ED64" s="309">
        <v>22.247848963739749</v>
      </c>
      <c r="EE64" s="309">
        <v>74.553163635875137</v>
      </c>
      <c r="EF64" s="309">
        <v>61.995963365651527</v>
      </c>
      <c r="EG64" s="309">
        <v>12.557200270223603</v>
      </c>
      <c r="EH64" s="309">
        <v>100</v>
      </c>
      <c r="EI64" s="309">
        <v>67.895086321381143</v>
      </c>
      <c r="EJ64" s="309">
        <v>32.104913678618864</v>
      </c>
      <c r="EK64" s="309">
        <v>28.893948017453997</v>
      </c>
      <c r="EL64" s="309">
        <v>3.210965661164864</v>
      </c>
      <c r="EM64" s="309">
        <v>100</v>
      </c>
      <c r="EN64" s="309">
        <v>13.777058193398513</v>
      </c>
      <c r="EO64" s="309">
        <v>81.260249470742991</v>
      </c>
      <c r="EP64" s="309">
        <v>71.388155813803778</v>
      </c>
      <c r="EQ64" s="367">
        <v>9.8720936569392297</v>
      </c>
      <c r="ER64" s="320">
        <f>Daten_BA!AB64</f>
        <v>10.966381705019485</v>
      </c>
      <c r="ES64" s="308">
        <f>Daten_BA!AC64</f>
        <v>33.933878023863507</v>
      </c>
      <c r="ET64" s="308">
        <f>Daten_BA!AD64</f>
        <v>4.6081659966757877</v>
      </c>
      <c r="EU64" s="308">
        <f>Daten_BA!AE64</f>
        <v>4.9771197438427759</v>
      </c>
      <c r="EV64" s="308">
        <f>Daten_BA!AF64</f>
        <v>2.777899723302228</v>
      </c>
      <c r="EW64" s="309">
        <v>0.86074175882716464</v>
      </c>
      <c r="EX64" s="309">
        <v>3.2961782903015227</v>
      </c>
      <c r="EY64" s="309">
        <v>0.48946070693139992</v>
      </c>
      <c r="EZ64" s="309">
        <v>0.50601288528424726</v>
      </c>
      <c r="FA64" s="309">
        <v>0.3747112590072329</v>
      </c>
      <c r="FB64" s="309">
        <v>4.7499919689035872</v>
      </c>
      <c r="FC64" s="309">
        <v>3.7159924261520603</v>
      </c>
      <c r="FD64" s="309">
        <v>6.997794464488365</v>
      </c>
      <c r="FE64" s="309">
        <v>6.8900063743891984</v>
      </c>
      <c r="FF64" s="309">
        <v>7.9678735339108648</v>
      </c>
      <c r="FG64" s="309">
        <v>37.240238728697776</v>
      </c>
      <c r="FH64" s="309">
        <v>38.989047824113733</v>
      </c>
      <c r="FI64" s="309">
        <v>33.410634421069219</v>
      </c>
      <c r="FJ64" s="309">
        <v>34.642209117713577</v>
      </c>
      <c r="FK64" s="309">
        <v>22.464407206747012</v>
      </c>
      <c r="FL64" s="309">
        <v>100</v>
      </c>
      <c r="FM64" s="309">
        <v>22.534795821898406</v>
      </c>
      <c r="FN64" s="309">
        <v>74.150089354704647</v>
      </c>
      <c r="FO64" s="309">
        <v>61.454543981444573</v>
      </c>
      <c r="FP64" s="309">
        <v>12.695545373260067</v>
      </c>
      <c r="FQ64" s="309">
        <v>100</v>
      </c>
      <c r="FR64" s="309">
        <v>68.85470246802889</v>
      </c>
      <c r="FS64" s="309">
        <v>31.145297531971121</v>
      </c>
      <c r="FT64" s="309">
        <v>27.89863621348686</v>
      </c>
      <c r="FU64" s="309">
        <v>3.2466613184842625</v>
      </c>
      <c r="FV64" s="309">
        <v>100</v>
      </c>
      <c r="FW64" s="309">
        <v>14.112202411497595</v>
      </c>
      <c r="FX64" s="309">
        <v>80.8192365707948</v>
      </c>
      <c r="FY64" s="309">
        <v>70.630981817281906</v>
      </c>
      <c r="FZ64" s="313">
        <v>10.188254753512902</v>
      </c>
      <c r="GA64" s="443">
        <f>Daten_BA!AG64</f>
        <v>12.734590848355735</v>
      </c>
      <c r="GB64" s="227">
        <f>Daten_BA!AH64</f>
        <v>39.355969459153755</v>
      </c>
      <c r="GC64" s="227">
        <f>Daten_BA!AI64</f>
        <v>5.2546312268048139</v>
      </c>
      <c r="GD64" s="227">
        <f>Daten_BA!AJ64</f>
        <v>5.642927001583077</v>
      </c>
      <c r="GE64" s="227">
        <f>Daten_BA!AK64</f>
        <v>3.3626693689675511</v>
      </c>
      <c r="GF64" s="444">
        <v>0.83761519943155904</v>
      </c>
      <c r="GG64" s="444">
        <v>3.2051018540958833</v>
      </c>
      <c r="GH64" s="444">
        <v>0.47601434008792515</v>
      </c>
      <c r="GI64" s="444">
        <v>0.48517581940105292</v>
      </c>
      <c r="GJ64" s="444">
        <v>0.41425355651225582</v>
      </c>
      <c r="GK64" s="444">
        <v>3.6726499763816665</v>
      </c>
      <c r="GL64" s="444">
        <v>2.8644086462890899</v>
      </c>
      <c r="GM64" s="444">
        <v>5.5011517469107583</v>
      </c>
      <c r="GN64" s="444">
        <v>5.4013446062952566</v>
      </c>
      <c r="GO64" s="444">
        <v>6.3184235220519236</v>
      </c>
      <c r="GP64" s="444">
        <v>37.752362690041977</v>
      </c>
      <c r="GQ64" s="444">
        <v>39.601696714713718</v>
      </c>
      <c r="GR64" s="444">
        <v>33.570183670732888</v>
      </c>
      <c r="GS64" s="444">
        <v>34.546229656192622</v>
      </c>
      <c r="GT64" s="444">
        <v>25.589501742872617</v>
      </c>
      <c r="GU64" s="444">
        <v>100</v>
      </c>
      <c r="GV64" s="444">
        <v>23.321387858024856</v>
      </c>
      <c r="GW64" s="444">
        <v>73.301573570768369</v>
      </c>
      <c r="GX64" s="444">
        <v>60.556829945369692</v>
      </c>
      <c r="GY64" s="444">
        <v>12.744743625398664</v>
      </c>
      <c r="GZ64" s="444">
        <v>100</v>
      </c>
      <c r="HA64" s="444">
        <v>69.534763401918255</v>
      </c>
      <c r="HB64" s="444">
        <v>30.465236598081745</v>
      </c>
      <c r="HC64" s="444">
        <v>27.046603255462255</v>
      </c>
      <c r="HD64" s="444">
        <v>3.4186333426194935</v>
      </c>
      <c r="HE64" s="444">
        <v>100</v>
      </c>
      <c r="HF64" s="444">
        <v>14.155817514144999</v>
      </c>
      <c r="HG64" s="444">
        <v>80.650265652155781</v>
      </c>
      <c r="HH64" s="444">
        <v>70.232158413685255</v>
      </c>
      <c r="HI64" s="445">
        <v>10.418107238470535</v>
      </c>
      <c r="HJ64" s="443">
        <f>Daten_BA!AL64</f>
        <v>12.624529092123607</v>
      </c>
      <c r="HK64" s="227">
        <f>Daten_BA!AM64</f>
        <v>38.472209034696242</v>
      </c>
      <c r="HL64" s="227">
        <f>Daten_BA!AN64</f>
        <v>5.0996429205392815</v>
      </c>
      <c r="HM64" s="227">
        <f>Daten_BA!AO64</f>
        <v>5.5122039966868845</v>
      </c>
      <c r="HN64" s="227">
        <f>Daten_BA!AP64</f>
        <v>3.1272142370819309</v>
      </c>
      <c r="HO64" s="444">
        <v>0.73164479214651379</v>
      </c>
      <c r="HP64" s="444">
        <v>2.804086289340264</v>
      </c>
      <c r="HQ64" s="444">
        <v>0.40065800560800374</v>
      </c>
      <c r="HR64" s="444">
        <v>0.40605739262088825</v>
      </c>
      <c r="HS64" s="444">
        <v>0.36612614252143594</v>
      </c>
      <c r="HT64" s="444">
        <v>3.9226812180188455</v>
      </c>
      <c r="HU64" s="444">
        <v>3.0201309725927663</v>
      </c>
      <c r="HV64" s="444">
        <v>6.0337198484195511</v>
      </c>
      <c r="HW64" s="444">
        <v>5.8291865542805503</v>
      </c>
      <c r="HX64" s="444">
        <v>7.7547532578505569</v>
      </c>
      <c r="HY64" s="444">
        <v>48.688303324289237</v>
      </c>
      <c r="HZ64" s="444">
        <v>50.924797441572601</v>
      </c>
      <c r="IA64" s="444">
        <v>43.406948062425919</v>
      </c>
      <c r="IB64" s="444">
        <v>44.123525240151565</v>
      </c>
      <c r="IC64" s="444">
        <v>37.368249483862861</v>
      </c>
      <c r="ID64" s="444">
        <v>100</v>
      </c>
      <c r="IE64" s="444">
        <v>23.379925373764856</v>
      </c>
      <c r="IF64" s="444">
        <v>73.396671355843495</v>
      </c>
      <c r="IG64" s="444">
        <v>60.479250536556108</v>
      </c>
      <c r="IH64" s="444">
        <v>12.91742081928739</v>
      </c>
      <c r="II64" s="444">
        <v>100</v>
      </c>
      <c r="IJ64" s="444">
        <v>70.165678595203147</v>
      </c>
      <c r="IK64" s="444">
        <v>29.834321404796871</v>
      </c>
      <c r="IL64" s="444">
        <v>26.563615094836599</v>
      </c>
      <c r="IM64" s="444">
        <v>3.2707063099602673</v>
      </c>
      <c r="IN64" s="444">
        <v>100</v>
      </c>
      <c r="IO64" s="444">
        <v>14.579974334400223</v>
      </c>
      <c r="IP64" s="444">
        <v>80.569894106171617</v>
      </c>
      <c r="IQ64" s="444">
        <v>69.675468342318297</v>
      </c>
      <c r="IR64" s="445">
        <v>10.894425763853313</v>
      </c>
      <c r="IS64" s="443">
        <f>Daten_BA!AQ64</f>
        <v>11.930631994473586</v>
      </c>
      <c r="IT64" s="227">
        <f>Daten_BA!AR64</f>
        <v>36.553829629580441</v>
      </c>
      <c r="IU64" s="227">
        <f>Daten_BA!AS64</f>
        <v>4.6228133972299901</v>
      </c>
      <c r="IV64" s="227">
        <f>Daten_BA!AT64</f>
        <v>4.942854753261563</v>
      </c>
      <c r="IW64" s="227">
        <f>Daten_BA!AU64</f>
        <v>3.1170156758187129</v>
      </c>
      <c r="IX64" s="444" t="s">
        <v>821</v>
      </c>
      <c r="IY64" s="444" t="s">
        <v>821</v>
      </c>
      <c r="IZ64" s="444" t="s">
        <v>821</v>
      </c>
      <c r="JA64" s="444" t="s">
        <v>821</v>
      </c>
      <c r="JB64" s="444" t="s">
        <v>821</v>
      </c>
      <c r="JC64" s="444" t="s">
        <v>821</v>
      </c>
      <c r="JD64" s="444" t="s">
        <v>821</v>
      </c>
      <c r="JE64" s="444" t="s">
        <v>821</v>
      </c>
      <c r="JF64" s="444" t="s">
        <v>821</v>
      </c>
      <c r="JG64" s="444" t="s">
        <v>821</v>
      </c>
      <c r="JH64" s="444" t="s">
        <v>821</v>
      </c>
      <c r="JI64" s="444" t="s">
        <v>821</v>
      </c>
      <c r="JJ64" s="444" t="s">
        <v>821</v>
      </c>
      <c r="JK64" s="444" t="s">
        <v>821</v>
      </c>
      <c r="JL64" s="444" t="s">
        <v>821</v>
      </c>
      <c r="JM64" s="444" t="s">
        <v>821</v>
      </c>
      <c r="JN64" s="444" t="s">
        <v>821</v>
      </c>
      <c r="JO64" s="444" t="s">
        <v>821</v>
      </c>
      <c r="JP64" s="444" t="s">
        <v>821</v>
      </c>
      <c r="JQ64" s="444" t="s">
        <v>821</v>
      </c>
      <c r="JR64" s="444" t="s">
        <v>821</v>
      </c>
      <c r="JS64" s="444" t="s">
        <v>821</v>
      </c>
      <c r="JT64" s="444" t="s">
        <v>821</v>
      </c>
      <c r="JU64" s="444" t="s">
        <v>821</v>
      </c>
      <c r="JV64" s="444" t="s">
        <v>821</v>
      </c>
      <c r="JW64" s="444" t="s">
        <v>821</v>
      </c>
      <c r="JX64" s="444" t="s">
        <v>821</v>
      </c>
      <c r="JY64" s="444" t="s">
        <v>821</v>
      </c>
      <c r="JZ64" s="444" t="s">
        <v>821</v>
      </c>
      <c r="KA64" s="445" t="s">
        <v>821</v>
      </c>
    </row>
    <row r="65" spans="1:287" s="1" customFormat="1" ht="12.65" customHeight="1" x14ac:dyDescent="0.2">
      <c r="A65" s="220"/>
      <c r="B65" s="219"/>
      <c r="C65" s="273"/>
      <c r="D65" s="276"/>
      <c r="E65" s="3" t="str">
        <f>Daten_BA!E65</f>
        <v>347</v>
      </c>
      <c r="F65" s="229" t="str">
        <f>Daten_BA!F65</f>
        <v>AA Hagen</v>
      </c>
      <c r="G65" s="246"/>
      <c r="H65" s="320">
        <f>Daten_BA!H65</f>
        <v>8.1825611301978505</v>
      </c>
      <c r="I65" s="308">
        <f>Daten_BA!I65</f>
        <v>24.777983402751882</v>
      </c>
      <c r="J65" s="308">
        <f>Daten_BA!J65</f>
        <v>4.4243650191621695</v>
      </c>
      <c r="K65" s="308">
        <f>Daten_BA!K65</f>
        <v>4.9528120920735734</v>
      </c>
      <c r="L65" s="308">
        <f>Daten_BA!L65</f>
        <v>2.2133341528788306</v>
      </c>
      <c r="M65" s="308">
        <v>0.67119636728089183</v>
      </c>
      <c r="N65" s="308">
        <v>2.1222725364248922</v>
      </c>
      <c r="O65" s="308">
        <v>0.48739142427208693</v>
      </c>
      <c r="P65" s="308">
        <v>0.50730860487372043</v>
      </c>
      <c r="Q65" s="308">
        <v>0.37658961538172991</v>
      </c>
      <c r="R65" s="308">
        <v>4.9070078289096886</v>
      </c>
      <c r="S65" s="308">
        <v>3.2346327851976096</v>
      </c>
      <c r="T65" s="308">
        <v>7.1494195272696901</v>
      </c>
      <c r="U65" s="308">
        <v>6.8646573317456312</v>
      </c>
      <c r="V65" s="308">
        <v>9.8308361527300274</v>
      </c>
      <c r="W65" s="308">
        <v>43.609249393747845</v>
      </c>
      <c r="X65" s="308">
        <v>47.520993359139858</v>
      </c>
      <c r="Y65" s="308">
        <v>39.186457100797192</v>
      </c>
      <c r="Z65" s="308">
        <v>40.208301108532716</v>
      </c>
      <c r="AA65" s="308">
        <v>29.619617686803256</v>
      </c>
      <c r="AB65" s="308">
        <v>100</v>
      </c>
      <c r="AC65" s="308">
        <v>19.254010106412327</v>
      </c>
      <c r="AD65" s="308">
        <v>77.817688829684528</v>
      </c>
      <c r="AE65" s="308">
        <v>62.524974063466189</v>
      </c>
      <c r="AF65" s="308">
        <v>15.292714766218355</v>
      </c>
      <c r="AG65" s="308">
        <v>100</v>
      </c>
      <c r="AH65" s="308">
        <v>57.867124297783882</v>
      </c>
      <c r="AI65" s="308">
        <v>42.132875702216118</v>
      </c>
      <c r="AJ65" s="308">
        <v>38.069321074139793</v>
      </c>
      <c r="AK65" s="308">
        <v>4.0635546280763295</v>
      </c>
      <c r="AL65" s="308">
        <v>100</v>
      </c>
      <c r="AM65" s="308">
        <v>12.552043512466406</v>
      </c>
      <c r="AN65" s="308">
        <v>83.055994606448053</v>
      </c>
      <c r="AO65" s="308">
        <v>70.401052497013524</v>
      </c>
      <c r="AP65" s="337">
        <v>12.654942109434542</v>
      </c>
      <c r="AQ65" s="320">
        <f>Daten_BA!M65</f>
        <v>8.286121944400854</v>
      </c>
      <c r="AR65" s="308">
        <f>Daten_BA!N65</f>
        <v>25.511757759046191</v>
      </c>
      <c r="AS65" s="308">
        <f>Daten_BA!O65</f>
        <v>4.3545884078506294</v>
      </c>
      <c r="AT65" s="308">
        <f>Daten_BA!P65</f>
        <v>4.8496478059021726</v>
      </c>
      <c r="AU65" s="308">
        <f>Daten_BA!Q65</f>
        <v>2.3149936777485345</v>
      </c>
      <c r="AV65" s="308">
        <v>0.65486578575583809</v>
      </c>
      <c r="AW65" s="308">
        <v>1.915889240736909</v>
      </c>
      <c r="AX65" s="308">
        <v>0.49604711429065279</v>
      </c>
      <c r="AY65" s="308">
        <v>0.51931359083844753</v>
      </c>
      <c r="AZ65" s="308">
        <v>0.37088097018766081</v>
      </c>
      <c r="BA65" s="308">
        <v>4.7277861643722447</v>
      </c>
      <c r="BB65" s="308">
        <v>3.0357659815248494</v>
      </c>
      <c r="BC65" s="308">
        <v>7.2206734474457619</v>
      </c>
      <c r="BD65" s="308">
        <v>6.9560602844406407</v>
      </c>
      <c r="BE65" s="308">
        <v>9.5119933829611245</v>
      </c>
      <c r="BF65" s="308">
        <v>42.17700624997584</v>
      </c>
      <c r="BG65" s="308">
        <v>46.706709214620616</v>
      </c>
      <c r="BH65" s="308">
        <v>37.771199388845538</v>
      </c>
      <c r="BI65" s="308">
        <v>38.929500021310787</v>
      </c>
      <c r="BJ65" s="308">
        <v>27.77675616035409</v>
      </c>
      <c r="BK65" s="308">
        <v>100</v>
      </c>
      <c r="BL65" s="308">
        <v>19.339240300689795</v>
      </c>
      <c r="BM65" s="308">
        <v>77.711425322409255</v>
      </c>
      <c r="BN65" s="308">
        <v>62.0038997483394</v>
      </c>
      <c r="BO65" s="308">
        <v>15.707525574069855</v>
      </c>
      <c r="BP65" s="308">
        <v>100</v>
      </c>
      <c r="BQ65" s="308">
        <v>59.750562152623267</v>
      </c>
      <c r="BR65" s="308">
        <v>40.249437847376726</v>
      </c>
      <c r="BS65" s="308">
        <v>35.904602595019334</v>
      </c>
      <c r="BT65" s="308">
        <v>4.344835252357397</v>
      </c>
      <c r="BU65" s="308">
        <v>100</v>
      </c>
      <c r="BV65" s="308">
        <v>12.721175925866609</v>
      </c>
      <c r="BW65" s="308">
        <v>82.883688474809304</v>
      </c>
      <c r="BX65" s="308">
        <v>69.891858339095407</v>
      </c>
      <c r="BY65" s="312">
        <v>12.991830135713897</v>
      </c>
      <c r="BZ65" s="320">
        <f>Daten_BA!R65</f>
        <v>7.8592873144904587</v>
      </c>
      <c r="CA65" s="308">
        <f>Daten_BA!S65</f>
        <v>24.176060210405637</v>
      </c>
      <c r="CB65" s="308">
        <f>Daten_BA!T65</f>
        <v>4.1039278532289165</v>
      </c>
      <c r="CC65" s="308">
        <f>Daten_BA!U65</f>
        <v>4.5738508116735499</v>
      </c>
      <c r="CD65" s="308">
        <f>Daten_BA!V65</f>
        <v>2.2272973030432688</v>
      </c>
      <c r="CE65" s="309">
        <v>0.63875402777175716</v>
      </c>
      <c r="CF65" s="309">
        <v>1.8259006909440039</v>
      </c>
      <c r="CG65" s="309">
        <v>0.48877170304632905</v>
      </c>
      <c r="CH65" s="309">
        <v>0.51783127846990817</v>
      </c>
      <c r="CI65" s="309">
        <v>0.33732970280259977</v>
      </c>
      <c r="CJ65" s="309">
        <v>5.1203365420461555</v>
      </c>
      <c r="CK65" s="309">
        <v>3.3914946140036095</v>
      </c>
      <c r="CL65" s="309">
        <v>7.7318383555245038</v>
      </c>
      <c r="CM65" s="309">
        <v>7.5389691660030262</v>
      </c>
      <c r="CN65" s="309">
        <v>9.3350988366597676</v>
      </c>
      <c r="CO65" s="309">
        <v>40.999972367729967</v>
      </c>
      <c r="CP65" s="309">
        <v>46.984892903733012</v>
      </c>
      <c r="CQ65" s="309">
        <v>36.05153722757408</v>
      </c>
      <c r="CR65" s="309">
        <v>37.21961786651611</v>
      </c>
      <c r="CS65" s="309">
        <v>26.458960843371504</v>
      </c>
      <c r="CT65" s="309">
        <v>100</v>
      </c>
      <c r="CU65" s="309">
        <v>19.077548387549616</v>
      </c>
      <c r="CV65" s="309">
        <v>78.008987612693659</v>
      </c>
      <c r="CW65" s="309">
        <v>61.987387106753374</v>
      </c>
      <c r="CX65" s="309">
        <v>16.021600505940281</v>
      </c>
      <c r="CY65" s="309">
        <v>100</v>
      </c>
      <c r="CZ65" s="309">
        <v>59.879149866446568</v>
      </c>
      <c r="DA65" s="309">
        <v>40.120850133553418</v>
      </c>
      <c r="DB65" s="309">
        <v>35.814779497571756</v>
      </c>
      <c r="DC65" s="309">
        <v>4.3060706359816621</v>
      </c>
      <c r="DD65" s="309">
        <v>100</v>
      </c>
      <c r="DE65" s="309">
        <v>12.785440591327522</v>
      </c>
      <c r="DF65" s="309">
        <v>82.923086002803132</v>
      </c>
      <c r="DG65" s="309">
        <v>69.573010452793199</v>
      </c>
      <c r="DH65" s="313">
        <v>13.350075550009935</v>
      </c>
      <c r="DI65" s="307">
        <f>Daten_BA!W65</f>
        <v>7.0978755647010061</v>
      </c>
      <c r="DJ65" s="308">
        <f>Daten_BA!X65</f>
        <v>22.795632319596933</v>
      </c>
      <c r="DK65" s="308">
        <f>Daten_BA!Y65</f>
        <v>3.5031006627648673</v>
      </c>
      <c r="DL65" s="308">
        <f>Daten_BA!Z65</f>
        <v>3.8726502725153891</v>
      </c>
      <c r="DM65" s="308">
        <f>Daten_BA!AA65</f>
        <v>2.0638531252679782</v>
      </c>
      <c r="DN65" s="309">
        <v>0.63099408996000994</v>
      </c>
      <c r="DO65" s="309">
        <v>2.0385036067326645</v>
      </c>
      <c r="DP65" s="309">
        <v>0.43744027791258344</v>
      </c>
      <c r="DQ65" s="309">
        <v>0.46149446250533616</v>
      </c>
      <c r="DR65" s="309">
        <v>0.31671865503707147</v>
      </c>
      <c r="DS65" s="309">
        <v>5.5238792472330891</v>
      </c>
      <c r="DT65" s="309">
        <v>3.8750669938788751</v>
      </c>
      <c r="DU65" s="309">
        <v>8.158019346546709</v>
      </c>
      <c r="DV65" s="309">
        <v>8.0350967080825306</v>
      </c>
      <c r="DW65" s="309">
        <v>9.0609710199469689</v>
      </c>
      <c r="DX65" s="309">
        <v>39.794821563239402</v>
      </c>
      <c r="DY65" s="309">
        <v>42.988388413933905</v>
      </c>
      <c r="DZ65" s="309">
        <v>35.094258150290457</v>
      </c>
      <c r="EA65" s="309">
        <v>36.476029299675872</v>
      </c>
      <c r="EB65" s="309">
        <v>25</v>
      </c>
      <c r="EC65" s="309">
        <v>100</v>
      </c>
      <c r="ED65" s="309">
        <v>19.09132899081569</v>
      </c>
      <c r="EE65" s="309">
        <v>77.985587637755344</v>
      </c>
      <c r="EF65" s="309">
        <v>61.654239120276003</v>
      </c>
      <c r="EG65" s="309">
        <v>16.331348517479338</v>
      </c>
      <c r="EH65" s="309">
        <v>100</v>
      </c>
      <c r="EI65" s="309">
        <v>61.849860085594564</v>
      </c>
      <c r="EJ65" s="309">
        <v>38.150139914405429</v>
      </c>
      <c r="EK65" s="309">
        <v>33.507599334141823</v>
      </c>
      <c r="EL65" s="309">
        <v>4.6425405802636011</v>
      </c>
      <c r="EM65" s="309">
        <v>100</v>
      </c>
      <c r="EN65" s="309">
        <v>13.246610475353368</v>
      </c>
      <c r="EO65" s="309">
        <v>82.516740198815882</v>
      </c>
      <c r="EP65" s="309">
        <v>68.806763819166747</v>
      </c>
      <c r="EQ65" s="367">
        <v>13.709976379649122</v>
      </c>
      <c r="ER65" s="320">
        <f>Daten_BA!AB65</f>
        <v>7.1797534885616834</v>
      </c>
      <c r="ES65" s="308">
        <f>Daten_BA!AC65</f>
        <v>23.502726120623116</v>
      </c>
      <c r="ET65" s="308">
        <f>Daten_BA!AD65</f>
        <v>3.4539440718167245</v>
      </c>
      <c r="EU65" s="308">
        <f>Daten_BA!AE65</f>
        <v>3.7867525731161757</v>
      </c>
      <c r="EV65" s="308">
        <f>Daten_BA!AF65</f>
        <v>2.1872813347477744</v>
      </c>
      <c r="EW65" s="309">
        <v>0.66854735025426637</v>
      </c>
      <c r="EX65" s="309">
        <v>2.2778753391783679</v>
      </c>
      <c r="EY65" s="309">
        <v>0.44001562918542664</v>
      </c>
      <c r="EZ65" s="309">
        <v>0.45807942643254368</v>
      </c>
      <c r="FA65" s="309">
        <v>0.35305376753078627</v>
      </c>
      <c r="FB65" s="309">
        <v>5.4155739531375886</v>
      </c>
      <c r="FC65" s="309">
        <v>3.9563108470810646</v>
      </c>
      <c r="FD65" s="309">
        <v>7.8463819078152461</v>
      </c>
      <c r="FE65" s="309">
        <v>7.6283618581906669</v>
      </c>
      <c r="FF65" s="309">
        <v>9.2990489609010698</v>
      </c>
      <c r="FG65" s="309">
        <v>36.665403658749497</v>
      </c>
      <c r="FH65" s="309">
        <v>39.721156481226963</v>
      </c>
      <c r="FI65" s="309">
        <v>31.977514738815259</v>
      </c>
      <c r="FJ65" s="309">
        <v>33.128479121979055</v>
      </c>
      <c r="FK65" s="309">
        <v>24.395318595578676</v>
      </c>
      <c r="FL65" s="309">
        <v>100</v>
      </c>
      <c r="FM65" s="309">
        <v>19.372203453898742</v>
      </c>
      <c r="FN65" s="309">
        <v>77.648933850309191</v>
      </c>
      <c r="FO65" s="309">
        <v>61.104061722509215</v>
      </c>
      <c r="FP65" s="309">
        <v>16.54487212779997</v>
      </c>
      <c r="FQ65" s="309">
        <v>100</v>
      </c>
      <c r="FR65" s="309">
        <v>62.975251769328075</v>
      </c>
      <c r="FS65" s="309">
        <v>37.024748230671918</v>
      </c>
      <c r="FT65" s="309">
        <v>32.1373705182598</v>
      </c>
      <c r="FU65" s="309">
        <v>4.8873777124121141</v>
      </c>
      <c r="FV65" s="309">
        <v>100</v>
      </c>
      <c r="FW65" s="309">
        <v>13.458079280749333</v>
      </c>
      <c r="FX65" s="309">
        <v>82.26732351783312</v>
      </c>
      <c r="FY65" s="309">
        <v>68.117826455603748</v>
      </c>
      <c r="FZ65" s="313">
        <v>14.149497062229365</v>
      </c>
      <c r="GA65" s="443">
        <f>Daten_BA!AG65</f>
        <v>8.509418892686206</v>
      </c>
      <c r="GB65" s="227">
        <f>Daten_BA!AH65</f>
        <v>27.427682476526158</v>
      </c>
      <c r="GC65" s="227">
        <f>Daten_BA!AI65</f>
        <v>4.1430118172236616</v>
      </c>
      <c r="GD65" s="227">
        <f>Daten_BA!AJ65</f>
        <v>4.5208440431624268</v>
      </c>
      <c r="GE65" s="227">
        <f>Daten_BA!AK65</f>
        <v>2.737402226758876</v>
      </c>
      <c r="GF65" s="444">
        <v>0.68498181951739079</v>
      </c>
      <c r="GG65" s="444">
        <v>2.3444291572342371</v>
      </c>
      <c r="GH65" s="444">
        <v>0.4557349658324627</v>
      </c>
      <c r="GI65" s="444">
        <v>0.47356302119882077</v>
      </c>
      <c r="GJ65" s="444">
        <v>0.37333639237406974</v>
      </c>
      <c r="GK65" s="444">
        <v>4.4899762122863427</v>
      </c>
      <c r="GL65" s="444">
        <v>3.3096705532880271</v>
      </c>
      <c r="GM65" s="444">
        <v>6.4202072339277896</v>
      </c>
      <c r="GN65" s="444">
        <v>6.1447443611549968</v>
      </c>
      <c r="GO65" s="444">
        <v>8.1044050147288296</v>
      </c>
      <c r="GP65" s="444">
        <v>36.436923186776198</v>
      </c>
      <c r="GQ65" s="444">
        <v>39.363421250072051</v>
      </c>
      <c r="GR65" s="444">
        <v>31.959789463702336</v>
      </c>
      <c r="GS65" s="444">
        <v>32.794821464017261</v>
      </c>
      <c r="GT65" s="444">
        <v>26.830589988490143</v>
      </c>
      <c r="GU65" s="444">
        <v>100</v>
      </c>
      <c r="GV65" s="444">
        <v>19.674894379258003</v>
      </c>
      <c r="GW65" s="444">
        <v>77.151276928489054</v>
      </c>
      <c r="GX65" s="444">
        <v>60.352888519932712</v>
      </c>
      <c r="GY65" s="444">
        <v>16.798388408556331</v>
      </c>
      <c r="GZ65" s="444">
        <v>100</v>
      </c>
      <c r="HA65" s="444">
        <v>62.561015963943447</v>
      </c>
      <c r="HB65" s="444">
        <v>37.43898403605656</v>
      </c>
      <c r="HC65" s="444">
        <v>32.054034149613116</v>
      </c>
      <c r="HD65" s="444">
        <v>5.3849498864434446</v>
      </c>
      <c r="HE65" s="444">
        <v>100</v>
      </c>
      <c r="HF65" s="444">
        <v>13.244255480483499</v>
      </c>
      <c r="HG65" s="444">
        <v>82.170485139384368</v>
      </c>
      <c r="HH65" s="444">
        <v>67.554210245943253</v>
      </c>
      <c r="HI65" s="445">
        <v>14.616274893441144</v>
      </c>
      <c r="HJ65" s="443">
        <f>Daten_BA!AL65</f>
        <v>8.5134537821543645</v>
      </c>
      <c r="HK65" s="227">
        <f>Daten_BA!AM65</f>
        <v>27.336775643808217</v>
      </c>
      <c r="HL65" s="227">
        <f>Daten_BA!AN65</f>
        <v>4.090338213773645</v>
      </c>
      <c r="HM65" s="227">
        <f>Daten_BA!AO65</f>
        <v>4.502867839826326</v>
      </c>
      <c r="HN65" s="227">
        <f>Daten_BA!AP65</f>
        <v>2.5945504916230608</v>
      </c>
      <c r="HO65" s="444">
        <v>0.58341645090550787</v>
      </c>
      <c r="HP65" s="444">
        <v>2.0397357126955158</v>
      </c>
      <c r="HQ65" s="444">
        <v>0.36740480401452363</v>
      </c>
      <c r="HR65" s="444">
        <v>0.37665585318652284</v>
      </c>
      <c r="HS65" s="444">
        <v>0.32603272407396805</v>
      </c>
      <c r="HT65" s="444">
        <v>4.7951170835081607</v>
      </c>
      <c r="HU65" s="444">
        <v>3.547226590340856</v>
      </c>
      <c r="HV65" s="444">
        <v>6.8730544377800236</v>
      </c>
      <c r="HW65" s="444">
        <v>6.6110157934098819</v>
      </c>
      <c r="HX65" s="444">
        <v>8.5225699252289413</v>
      </c>
      <c r="HY65" s="444">
        <v>45.245378043661873</v>
      </c>
      <c r="HZ65" s="444">
        <v>48.393882540223771</v>
      </c>
      <c r="IA65" s="444">
        <v>40.303021546700485</v>
      </c>
      <c r="IB65" s="444">
        <v>41.12118235399231</v>
      </c>
      <c r="IC65" s="444">
        <v>35.154878134434632</v>
      </c>
      <c r="ID65" s="444">
        <v>100</v>
      </c>
      <c r="IE65" s="444">
        <v>19.909867054737841</v>
      </c>
      <c r="IF65" s="444">
        <v>77.078808078402758</v>
      </c>
      <c r="IG65" s="444">
        <v>60.100653240148837</v>
      </c>
      <c r="IH65" s="444">
        <v>16.978154838253936</v>
      </c>
      <c r="II65" s="444">
        <v>100</v>
      </c>
      <c r="IJ65" s="444">
        <v>62.759447765455803</v>
      </c>
      <c r="IK65" s="444">
        <v>37.240552234544218</v>
      </c>
      <c r="IL65" s="444">
        <v>32.048245908553433</v>
      </c>
      <c r="IM65" s="444">
        <v>5.192306325990784</v>
      </c>
      <c r="IN65" s="444">
        <v>100</v>
      </c>
      <c r="IO65" s="444">
        <v>13.855755765976161</v>
      </c>
      <c r="IP65" s="444">
        <v>81.870364512472008</v>
      </c>
      <c r="IQ65" s="444">
        <v>66.909085328200035</v>
      </c>
      <c r="IR65" s="445">
        <v>14.961279184271969</v>
      </c>
      <c r="IS65" s="443">
        <f>Daten_BA!AQ65</f>
        <v>8.0552450744794708</v>
      </c>
      <c r="IT65" s="227">
        <f>Daten_BA!AR65</f>
        <v>26.586728212323756</v>
      </c>
      <c r="IU65" s="227">
        <f>Daten_BA!AS65</f>
        <v>3.6090977047980526</v>
      </c>
      <c r="IV65" s="227">
        <f>Daten_BA!AT65</f>
        <v>4.0035706538939237</v>
      </c>
      <c r="IW65" s="227">
        <f>Daten_BA!AU65</f>
        <v>2.2057920188406159</v>
      </c>
      <c r="IX65" s="444" t="s">
        <v>821</v>
      </c>
      <c r="IY65" s="444" t="s">
        <v>821</v>
      </c>
      <c r="IZ65" s="444" t="s">
        <v>821</v>
      </c>
      <c r="JA65" s="444" t="s">
        <v>821</v>
      </c>
      <c r="JB65" s="444" t="s">
        <v>821</v>
      </c>
      <c r="JC65" s="444" t="s">
        <v>821</v>
      </c>
      <c r="JD65" s="444" t="s">
        <v>821</v>
      </c>
      <c r="JE65" s="444" t="s">
        <v>821</v>
      </c>
      <c r="JF65" s="444" t="s">
        <v>821</v>
      </c>
      <c r="JG65" s="444" t="s">
        <v>821</v>
      </c>
      <c r="JH65" s="444" t="s">
        <v>821</v>
      </c>
      <c r="JI65" s="444" t="s">
        <v>821</v>
      </c>
      <c r="JJ65" s="444" t="s">
        <v>821</v>
      </c>
      <c r="JK65" s="444" t="s">
        <v>821</v>
      </c>
      <c r="JL65" s="444" t="s">
        <v>821</v>
      </c>
      <c r="JM65" s="444" t="s">
        <v>821</v>
      </c>
      <c r="JN65" s="444" t="s">
        <v>821</v>
      </c>
      <c r="JO65" s="444" t="s">
        <v>821</v>
      </c>
      <c r="JP65" s="444" t="s">
        <v>821</v>
      </c>
      <c r="JQ65" s="444" t="s">
        <v>821</v>
      </c>
      <c r="JR65" s="444" t="s">
        <v>821</v>
      </c>
      <c r="JS65" s="444" t="s">
        <v>821</v>
      </c>
      <c r="JT65" s="444" t="s">
        <v>821</v>
      </c>
      <c r="JU65" s="444" t="s">
        <v>821</v>
      </c>
      <c r="JV65" s="444" t="s">
        <v>821</v>
      </c>
      <c r="JW65" s="444" t="s">
        <v>821</v>
      </c>
      <c r="JX65" s="444" t="s">
        <v>821</v>
      </c>
      <c r="JY65" s="444" t="s">
        <v>821</v>
      </c>
      <c r="JZ65" s="444" t="s">
        <v>821</v>
      </c>
      <c r="KA65" s="445" t="s">
        <v>821</v>
      </c>
    </row>
    <row r="66" spans="1:287" s="1" customFormat="1" ht="12.65" customHeight="1" x14ac:dyDescent="0.2">
      <c r="A66" s="220"/>
      <c r="B66" s="219"/>
      <c r="C66" s="273"/>
      <c r="D66" s="276"/>
      <c r="E66" s="3" t="str">
        <f>Daten_BA!E66</f>
        <v>351</v>
      </c>
      <c r="F66" s="229" t="str">
        <f>Daten_BA!F66</f>
        <v>AA Hamm</v>
      </c>
      <c r="G66" s="246"/>
      <c r="H66" s="320">
        <f>Daten_BA!H66</f>
        <v>9.0036275820389413</v>
      </c>
      <c r="I66" s="308">
        <f>Daten_BA!I66</f>
        <v>27.341215698399211</v>
      </c>
      <c r="J66" s="308">
        <f>Daten_BA!J66</f>
        <v>4.9195699398260659</v>
      </c>
      <c r="K66" s="308">
        <f>Daten_BA!K66</f>
        <v>5.509203553230126</v>
      </c>
      <c r="L66" s="308">
        <f>Daten_BA!L66</f>
        <v>1.9931947559604251</v>
      </c>
      <c r="M66" s="308">
        <v>0.75850890023694051</v>
      </c>
      <c r="N66" s="308">
        <v>2.4735757300663832</v>
      </c>
      <c r="O66" s="308">
        <v>0.56024272177831269</v>
      </c>
      <c r="P66" s="308">
        <v>0.5869785852376086</v>
      </c>
      <c r="Q66" s="308">
        <v>0.36450356358384178</v>
      </c>
      <c r="R66" s="308">
        <v>5.054837288114566</v>
      </c>
      <c r="S66" s="308">
        <v>3.3075383360801189</v>
      </c>
      <c r="T66" s="308">
        <v>7.5486576036272135</v>
      </c>
      <c r="U66" s="308">
        <v>7.328007029419398</v>
      </c>
      <c r="V66" s="308">
        <v>10.56910569105691</v>
      </c>
      <c r="W66" s="308">
        <v>48.184274596013509</v>
      </c>
      <c r="X66" s="308">
        <v>54.280839505609158</v>
      </c>
      <c r="Y66" s="308">
        <v>39.997866211459304</v>
      </c>
      <c r="Z66" s="308">
        <v>40.828295883060726</v>
      </c>
      <c r="AA66" s="308">
        <v>28.681306431841652</v>
      </c>
      <c r="AB66" s="308">
        <v>100</v>
      </c>
      <c r="AC66" s="308">
        <v>18.779233810562722</v>
      </c>
      <c r="AD66" s="308">
        <v>78.080628639439709</v>
      </c>
      <c r="AE66" s="308">
        <v>64.874296766337665</v>
      </c>
      <c r="AF66" s="308">
        <v>13.206331873102043</v>
      </c>
      <c r="AG66" s="308">
        <v>100</v>
      </c>
      <c r="AH66" s="308">
        <v>57.480090526692585</v>
      </c>
      <c r="AI66" s="308">
        <v>42.519909473307429</v>
      </c>
      <c r="AJ66" s="308">
        <v>39.666175068004691</v>
      </c>
      <c r="AK66" s="308">
        <v>2.8537344053027422</v>
      </c>
      <c r="AL66" s="308">
        <v>100</v>
      </c>
      <c r="AM66" s="308">
        <v>11.775563106467521</v>
      </c>
      <c r="AN66" s="308">
        <v>83.398036421362306</v>
      </c>
      <c r="AO66" s="308">
        <v>73.375704485128196</v>
      </c>
      <c r="AP66" s="337">
        <v>10.022331936234098</v>
      </c>
      <c r="AQ66" s="320">
        <f>Daten_BA!M66</f>
        <v>8.7162689361427503</v>
      </c>
      <c r="AR66" s="308">
        <f>Daten_BA!N66</f>
        <v>27.016570268599747</v>
      </c>
      <c r="AS66" s="308">
        <f>Daten_BA!O66</f>
        <v>4.662859275492111</v>
      </c>
      <c r="AT66" s="308">
        <f>Daten_BA!P66</f>
        <v>5.2005091776625276</v>
      </c>
      <c r="AU66" s="308">
        <f>Daten_BA!Q66</f>
        <v>2.0127350948680842</v>
      </c>
      <c r="AV66" s="308">
        <v>0.7692981923852289</v>
      </c>
      <c r="AW66" s="308">
        <v>2.4767142104350168</v>
      </c>
      <c r="AX66" s="308">
        <v>0.56806673982972444</v>
      </c>
      <c r="AY66" s="308">
        <v>0.59794585915025633</v>
      </c>
      <c r="AZ66" s="308">
        <v>0.35667010524627496</v>
      </c>
      <c r="BA66" s="308">
        <v>5.2418982329499073</v>
      </c>
      <c r="BB66" s="308">
        <v>3.5840914392348959</v>
      </c>
      <c r="BC66" s="308">
        <v>7.7646298614757319</v>
      </c>
      <c r="BD66" s="308">
        <v>7.6323376974068173</v>
      </c>
      <c r="BE66" s="308">
        <v>9.4513549533544872</v>
      </c>
      <c r="BF66" s="308">
        <v>46.099755485593569</v>
      </c>
      <c r="BG66" s="308">
        <v>52.67564124391658</v>
      </c>
      <c r="BH66" s="308">
        <v>38.762688859812187</v>
      </c>
      <c r="BI66" s="308">
        <v>39.589964836591697</v>
      </c>
      <c r="BJ66" s="308">
        <v>28.282603865814558</v>
      </c>
      <c r="BK66" s="308">
        <v>100</v>
      </c>
      <c r="BL66" s="308">
        <v>18.695586916424141</v>
      </c>
      <c r="BM66" s="308">
        <v>78.018732167763943</v>
      </c>
      <c r="BN66" s="308">
        <v>64.408268855293542</v>
      </c>
      <c r="BO66" s="308">
        <v>13.610463312470372</v>
      </c>
      <c r="BP66" s="308">
        <v>100</v>
      </c>
      <c r="BQ66" s="308">
        <v>58.310581592117607</v>
      </c>
      <c r="BR66" s="308">
        <v>41.689418407882378</v>
      </c>
      <c r="BS66" s="308">
        <v>38.685740160941009</v>
      </c>
      <c r="BT66" s="308">
        <v>3.003678246941369</v>
      </c>
      <c r="BU66" s="308">
        <v>100</v>
      </c>
      <c r="BV66" s="308">
        <v>12.02740060355169</v>
      </c>
      <c r="BW66" s="308">
        <v>82.985645776836265</v>
      </c>
      <c r="BX66" s="308">
        <v>72.708865072861158</v>
      </c>
      <c r="BY66" s="312">
        <v>10.276780703975108</v>
      </c>
      <c r="BZ66" s="320">
        <f>Daten_BA!R66</f>
        <v>8.307817107711676</v>
      </c>
      <c r="CA66" s="308">
        <f>Daten_BA!S66</f>
        <v>25.935402174584471</v>
      </c>
      <c r="CB66" s="308">
        <f>Daten_BA!T66</f>
        <v>4.423180901639908</v>
      </c>
      <c r="CC66" s="308">
        <f>Daten_BA!U66</f>
        <v>4.9273650861168434</v>
      </c>
      <c r="CD66" s="308">
        <f>Daten_BA!V66</f>
        <v>2.0076314488964995</v>
      </c>
      <c r="CE66" s="309">
        <v>0.73686899048332366</v>
      </c>
      <c r="CF66" s="309">
        <v>2.282044699540227</v>
      </c>
      <c r="CG66" s="309">
        <v>0.54869268616887779</v>
      </c>
      <c r="CH66" s="309">
        <v>0.57631876077155053</v>
      </c>
      <c r="CI66" s="309">
        <v>0.35922736742731004</v>
      </c>
      <c r="CJ66" s="309">
        <v>5.5025754328989995</v>
      </c>
      <c r="CK66" s="309">
        <v>3.8672120830711045</v>
      </c>
      <c r="CL66" s="309">
        <v>8.0173065394741094</v>
      </c>
      <c r="CM66" s="309">
        <v>7.8650837804452882</v>
      </c>
      <c r="CN66" s="309">
        <v>9.8011049723765584</v>
      </c>
      <c r="CO66" s="309">
        <v>43.238308005137313</v>
      </c>
      <c r="CP66" s="309">
        <v>50.429905370683969</v>
      </c>
      <c r="CQ66" s="309">
        <v>37.596685807179</v>
      </c>
      <c r="CR66" s="309">
        <v>38.528089248107463</v>
      </c>
      <c r="CS66" s="309">
        <v>26.691102965678109</v>
      </c>
      <c r="CT66" s="309">
        <v>100</v>
      </c>
      <c r="CU66" s="309">
        <v>18.628750940268244</v>
      </c>
      <c r="CV66" s="309">
        <v>78.121705572727336</v>
      </c>
      <c r="CW66" s="309">
        <v>64.279829529240246</v>
      </c>
      <c r="CX66" s="309">
        <v>13.841876043487082</v>
      </c>
      <c r="CY66" s="309">
        <v>100</v>
      </c>
      <c r="CZ66" s="309">
        <v>58.419269984442735</v>
      </c>
      <c r="DA66" s="309">
        <v>41.580730015557272</v>
      </c>
      <c r="DB66" s="309">
        <v>38.314673317658702</v>
      </c>
      <c r="DC66" s="309">
        <v>3.2660566978985757</v>
      </c>
      <c r="DD66" s="309">
        <v>100</v>
      </c>
      <c r="DE66" s="309">
        <v>12.397920074422903</v>
      </c>
      <c r="DF66" s="309">
        <v>82.731722877750641</v>
      </c>
      <c r="DG66" s="309">
        <v>72.203655813368243</v>
      </c>
      <c r="DH66" s="313">
        <v>10.528067064382384</v>
      </c>
      <c r="DI66" s="307">
        <f>Daten_BA!W66</f>
        <v>7.6052925268414802</v>
      </c>
      <c r="DJ66" s="308">
        <f>Daten_BA!X66</f>
        <v>25.329990685478037</v>
      </c>
      <c r="DK66" s="308">
        <f>Daten_BA!Y66</f>
        <v>3.6894913252930386</v>
      </c>
      <c r="DL66" s="308">
        <f>Daten_BA!Z66</f>
        <v>4.1034804438195662</v>
      </c>
      <c r="DM66" s="308">
        <f>Daten_BA!AA66</f>
        <v>1.7550267792368293</v>
      </c>
      <c r="DN66" s="309">
        <v>0.69280929544165848</v>
      </c>
      <c r="DO66" s="309">
        <v>2.4682758774328799</v>
      </c>
      <c r="DP66" s="309">
        <v>0.45797366276752888</v>
      </c>
      <c r="DQ66" s="309">
        <v>0.47812109274480219</v>
      </c>
      <c r="DR66" s="309">
        <v>0.32434234746955792</v>
      </c>
      <c r="DS66" s="309">
        <v>5.5723840842539163</v>
      </c>
      <c r="DT66" s="309">
        <v>4.051547748674821</v>
      </c>
      <c r="DU66" s="309">
        <v>8.1776018319070083</v>
      </c>
      <c r="DV66" s="309">
        <v>8.013041039049055</v>
      </c>
      <c r="DW66" s="309">
        <v>9.987195902688395</v>
      </c>
      <c r="DX66" s="309">
        <v>41.537281407962389</v>
      </c>
      <c r="DY66" s="309">
        <v>45.669088071081006</v>
      </c>
      <c r="DZ66" s="309">
        <v>36.310256560564675</v>
      </c>
      <c r="EA66" s="309">
        <v>37.346633948576233</v>
      </c>
      <c r="EB66" s="309">
        <v>25.04638218923817</v>
      </c>
      <c r="EC66" s="309">
        <v>100</v>
      </c>
      <c r="ED66" s="309">
        <v>18.719480345592558</v>
      </c>
      <c r="EE66" s="309">
        <v>78.071296812635012</v>
      </c>
      <c r="EF66" s="309">
        <v>64.011442675921913</v>
      </c>
      <c r="EG66" s="309">
        <v>14.059854136713081</v>
      </c>
      <c r="EH66" s="309">
        <v>100</v>
      </c>
      <c r="EI66" s="309">
        <v>62.427120403848733</v>
      </c>
      <c r="EJ66" s="309">
        <v>37.572879596151253</v>
      </c>
      <c r="EK66" s="309">
        <v>34.404769355066342</v>
      </c>
      <c r="EL66" s="309">
        <v>3.1681102410849094</v>
      </c>
      <c r="EM66" s="309">
        <v>100</v>
      </c>
      <c r="EN66" s="309">
        <v>12.757389376328495</v>
      </c>
      <c r="EO66" s="309">
        <v>82.520407088866463</v>
      </c>
      <c r="EP66" s="309">
        <v>71.708938179146642</v>
      </c>
      <c r="EQ66" s="367">
        <v>10.811468909719823</v>
      </c>
      <c r="ER66" s="320">
        <f>Daten_BA!AB66</f>
        <v>7.1797098196193305</v>
      </c>
      <c r="ES66" s="308">
        <f>Daten_BA!AC66</f>
        <v>23.665262765385972</v>
      </c>
      <c r="ET66" s="308">
        <f>Daten_BA!AD66</f>
        <v>3.5304015606157129</v>
      </c>
      <c r="EU66" s="308">
        <f>Daten_BA!AE66</f>
        <v>3.9144869506833135</v>
      </c>
      <c r="EV66" s="308">
        <f>Daten_BA!AF66</f>
        <v>1.7702560222994908</v>
      </c>
      <c r="EW66" s="309">
        <v>0.7070528809198865</v>
      </c>
      <c r="EX66" s="309">
        <v>2.5849781681581891</v>
      </c>
      <c r="EY66" s="309">
        <v>0.44989417987657482</v>
      </c>
      <c r="EZ66" s="309">
        <v>0.47018660044708116</v>
      </c>
      <c r="FA66" s="309">
        <v>0.3215072393541894</v>
      </c>
      <c r="FB66" s="309">
        <v>5.9356197808526527</v>
      </c>
      <c r="FC66" s="309">
        <v>4.5714864933353612</v>
      </c>
      <c r="FD66" s="309">
        <v>8.2441265151668102</v>
      </c>
      <c r="FE66" s="309">
        <v>8.1121058777734163</v>
      </c>
      <c r="FF66" s="309">
        <v>9.5750644691108882</v>
      </c>
      <c r="FG66" s="309">
        <v>39.820917749050196</v>
      </c>
      <c r="FH66" s="309">
        <v>43.944834599129926</v>
      </c>
      <c r="FI66" s="309">
        <v>34.034639668400473</v>
      </c>
      <c r="FJ66" s="309">
        <v>35.091354723708555</v>
      </c>
      <c r="FK66" s="309">
        <v>23.392797038034331</v>
      </c>
      <c r="FL66" s="309">
        <v>100</v>
      </c>
      <c r="FM66" s="309">
        <v>18.662031135522188</v>
      </c>
      <c r="FN66" s="309">
        <v>77.982769248340503</v>
      </c>
      <c r="FO66" s="309">
        <v>63.685444659699719</v>
      </c>
      <c r="FP66" s="309">
        <v>14.297324588640786</v>
      </c>
      <c r="FQ66" s="309">
        <v>100</v>
      </c>
      <c r="FR66" s="309">
        <v>61.747060637654585</v>
      </c>
      <c r="FS66" s="309">
        <v>38.252939362345408</v>
      </c>
      <c r="FT66" s="309">
        <v>34.790554002900862</v>
      </c>
      <c r="FU66" s="309">
        <v>3.4623853594445522</v>
      </c>
      <c r="FV66" s="309">
        <v>100</v>
      </c>
      <c r="FW66" s="309">
        <v>13.06860279614186</v>
      </c>
      <c r="FX66" s="309">
        <v>82.070933182021804</v>
      </c>
      <c r="FY66" s="309">
        <v>70.869527146230496</v>
      </c>
      <c r="FZ66" s="313">
        <v>11.201406035791315</v>
      </c>
      <c r="GA66" s="443">
        <f>Daten_BA!AG66</f>
        <v>8.0275407700716421</v>
      </c>
      <c r="GB66" s="227">
        <f>Daten_BA!AH66</f>
        <v>26.308046623776868</v>
      </c>
      <c r="GC66" s="227">
        <f>Daten_BA!AI66</f>
        <v>3.9902805318385535</v>
      </c>
      <c r="GD66" s="227">
        <f>Daten_BA!AJ66</f>
        <v>4.4246898069328342</v>
      </c>
      <c r="GE66" s="227">
        <f>Daten_BA!AK66</f>
        <v>2.0412215297982259</v>
      </c>
      <c r="GF66" s="444">
        <v>0.70309391088007578</v>
      </c>
      <c r="GG66" s="444">
        <v>2.5955973128098044</v>
      </c>
      <c r="GH66" s="444">
        <v>0.44817840839684275</v>
      </c>
      <c r="GI66" s="444">
        <v>0.46371407845215951</v>
      </c>
      <c r="GJ66" s="444">
        <v>0.35305584152778402</v>
      </c>
      <c r="GK66" s="444">
        <v>4.7999945353698257</v>
      </c>
      <c r="GL66" s="444">
        <v>3.6634147745258852</v>
      </c>
      <c r="GM66" s="444">
        <v>6.7222247384392659</v>
      </c>
      <c r="GN66" s="444">
        <v>6.5243676989337569</v>
      </c>
      <c r="GO66" s="444">
        <v>8.6400619914765073</v>
      </c>
      <c r="GP66" s="444">
        <v>38.465644393544721</v>
      </c>
      <c r="GQ66" s="444">
        <v>42.20581106897427</v>
      </c>
      <c r="GR66" s="444">
        <v>33.299040087312989</v>
      </c>
      <c r="GS66" s="444">
        <v>34.33715317876284</v>
      </c>
      <c r="GT66" s="444">
        <v>23.251815055401355</v>
      </c>
      <c r="GU66" s="444">
        <v>100</v>
      </c>
      <c r="GV66" s="444">
        <v>18.890531613277322</v>
      </c>
      <c r="GW66" s="444">
        <v>77.558173517063025</v>
      </c>
      <c r="GX66" s="444">
        <v>63.125118457862662</v>
      </c>
      <c r="GY66" s="444">
        <v>14.433055059200361</v>
      </c>
      <c r="GZ66" s="444">
        <v>100</v>
      </c>
      <c r="HA66" s="444">
        <v>61.77396898225831</v>
      </c>
      <c r="HB66" s="444">
        <v>38.22603101774169</v>
      </c>
      <c r="HC66" s="444">
        <v>34.539673726579039</v>
      </c>
      <c r="HD66" s="444">
        <v>3.6863572911626572</v>
      </c>
      <c r="HE66" s="444">
        <v>100</v>
      </c>
      <c r="HF66" s="444">
        <v>12.9451056653095</v>
      </c>
      <c r="HG66" s="444">
        <v>81.907358590525661</v>
      </c>
      <c r="HH66" s="444">
        <v>70.408117923655638</v>
      </c>
      <c r="HI66" s="445">
        <v>11.499240666870028</v>
      </c>
      <c r="HJ66" s="443">
        <f>Daten_BA!AL66</f>
        <v>7.7706559916343219</v>
      </c>
      <c r="HK66" s="227">
        <f>Daten_BA!AM66</f>
        <v>25.625980444354852</v>
      </c>
      <c r="HL66" s="227">
        <f>Daten_BA!AN66</f>
        <v>3.7957325263143034</v>
      </c>
      <c r="HM66" s="227">
        <f>Daten_BA!AO66</f>
        <v>4.2375000108477288</v>
      </c>
      <c r="HN66" s="227">
        <f>Daten_BA!AP66</f>
        <v>1.8518007215345234</v>
      </c>
      <c r="HO66" s="444">
        <v>0.63034558149918785</v>
      </c>
      <c r="HP66" s="444">
        <v>2.2853494394737122</v>
      </c>
      <c r="HQ66" s="444">
        <v>0.39784348245098033</v>
      </c>
      <c r="HR66" s="444">
        <v>0.41619339024510338</v>
      </c>
      <c r="HS66" s="444">
        <v>0.29006934804002082</v>
      </c>
      <c r="HT66" s="444">
        <v>5.3397690575703463</v>
      </c>
      <c r="HU66" s="444">
        <v>3.8853101360697764</v>
      </c>
      <c r="HV66" s="444">
        <v>7.2962652510012118</v>
      </c>
      <c r="HW66" s="444">
        <v>7.1274895500368824</v>
      </c>
      <c r="HX66" s="444">
        <v>8.9838147920508096</v>
      </c>
      <c r="HY66" s="444">
        <v>47.174078700594315</v>
      </c>
      <c r="HZ66" s="444">
        <v>51.732216012726951</v>
      </c>
      <c r="IA66" s="444">
        <v>40.631051910632387</v>
      </c>
      <c r="IB66" s="444">
        <v>41.785725418480347</v>
      </c>
      <c r="IC66" s="444">
        <v>29.072186394843808</v>
      </c>
      <c r="ID66" s="444">
        <v>100</v>
      </c>
      <c r="IE66" s="444">
        <v>18.878961963206361</v>
      </c>
      <c r="IF66" s="444">
        <v>77.760700722311782</v>
      </c>
      <c r="IG66" s="444">
        <v>63.086343928427588</v>
      </c>
      <c r="IH66" s="444">
        <v>14.674356793884197</v>
      </c>
      <c r="II66" s="444">
        <v>100</v>
      </c>
      <c r="IJ66" s="444">
        <v>62.283484390140096</v>
      </c>
      <c r="IK66" s="444">
        <v>37.716515609859911</v>
      </c>
      <c r="IL66" s="444">
        <v>34.303674073078085</v>
      </c>
      <c r="IM66" s="444">
        <v>3.4128415367818259</v>
      </c>
      <c r="IN66" s="444">
        <v>100</v>
      </c>
      <c r="IO66" s="444">
        <v>13.322795230590515</v>
      </c>
      <c r="IP66" s="444">
        <v>81.909889127015902</v>
      </c>
      <c r="IQ66" s="444">
        <v>69.992740844822549</v>
      </c>
      <c r="IR66" s="445">
        <v>11.917148282193342</v>
      </c>
      <c r="IS66" s="443">
        <f>Daten_BA!AQ66</f>
        <v>7.3332723763371233</v>
      </c>
      <c r="IT66" s="227">
        <f>Daten_BA!AR66</f>
        <v>24.575975787986472</v>
      </c>
      <c r="IU66" s="227">
        <f>Daten_BA!AS66</f>
        <v>3.4657338601132492</v>
      </c>
      <c r="IV66" s="227">
        <f>Daten_BA!AT66</f>
        <v>3.8273358207112556</v>
      </c>
      <c r="IW66" s="227">
        <f>Daten_BA!AU66</f>
        <v>1.9022629779467384</v>
      </c>
      <c r="IX66" s="444" t="s">
        <v>821</v>
      </c>
      <c r="IY66" s="444" t="s">
        <v>821</v>
      </c>
      <c r="IZ66" s="444" t="s">
        <v>821</v>
      </c>
      <c r="JA66" s="444" t="s">
        <v>821</v>
      </c>
      <c r="JB66" s="444" t="s">
        <v>821</v>
      </c>
      <c r="JC66" s="444" t="s">
        <v>821</v>
      </c>
      <c r="JD66" s="444" t="s">
        <v>821</v>
      </c>
      <c r="JE66" s="444" t="s">
        <v>821</v>
      </c>
      <c r="JF66" s="444" t="s">
        <v>821</v>
      </c>
      <c r="JG66" s="444" t="s">
        <v>821</v>
      </c>
      <c r="JH66" s="444" t="s">
        <v>821</v>
      </c>
      <c r="JI66" s="444" t="s">
        <v>821</v>
      </c>
      <c r="JJ66" s="444" t="s">
        <v>821</v>
      </c>
      <c r="JK66" s="444" t="s">
        <v>821</v>
      </c>
      <c r="JL66" s="444" t="s">
        <v>821</v>
      </c>
      <c r="JM66" s="444" t="s">
        <v>821</v>
      </c>
      <c r="JN66" s="444" t="s">
        <v>821</v>
      </c>
      <c r="JO66" s="444" t="s">
        <v>821</v>
      </c>
      <c r="JP66" s="444" t="s">
        <v>821</v>
      </c>
      <c r="JQ66" s="444" t="s">
        <v>821</v>
      </c>
      <c r="JR66" s="444" t="s">
        <v>821</v>
      </c>
      <c r="JS66" s="444" t="s">
        <v>821</v>
      </c>
      <c r="JT66" s="444" t="s">
        <v>821</v>
      </c>
      <c r="JU66" s="444" t="s">
        <v>821</v>
      </c>
      <c r="JV66" s="444" t="s">
        <v>821</v>
      </c>
      <c r="JW66" s="444" t="s">
        <v>821</v>
      </c>
      <c r="JX66" s="444" t="s">
        <v>821</v>
      </c>
      <c r="JY66" s="444" t="s">
        <v>821</v>
      </c>
      <c r="JZ66" s="444" t="s">
        <v>821</v>
      </c>
      <c r="KA66" s="445" t="s">
        <v>821</v>
      </c>
    </row>
    <row r="67" spans="1:287" s="1" customFormat="1" ht="12.65" customHeight="1" x14ac:dyDescent="0.2">
      <c r="A67" s="220"/>
      <c r="B67" s="219"/>
      <c r="C67" s="273"/>
      <c r="D67" s="276"/>
      <c r="E67" s="3" t="str">
        <f>Daten_BA!E67</f>
        <v>353</v>
      </c>
      <c r="F67" s="229" t="str">
        <f>Daten_BA!F67</f>
        <v>AA Herford</v>
      </c>
      <c r="G67" s="246"/>
      <c r="H67" s="320">
        <f>Daten_BA!H67</f>
        <v>5.8135476385946525</v>
      </c>
      <c r="I67" s="308">
        <f>Daten_BA!I67</f>
        <v>18.046677591434655</v>
      </c>
      <c r="J67" s="308">
        <f>Daten_BA!J67</f>
        <v>3.3947932480468928</v>
      </c>
      <c r="K67" s="308">
        <f>Daten_BA!K67</f>
        <v>3.6686730150418398</v>
      </c>
      <c r="L67" s="308">
        <f>Daten_BA!L67</f>
        <v>1.9343264897460757</v>
      </c>
      <c r="M67" s="308">
        <v>0.62577092335728657</v>
      </c>
      <c r="N67" s="308">
        <v>1.8109494668531128</v>
      </c>
      <c r="O67" s="308">
        <v>0.494902600368467</v>
      </c>
      <c r="P67" s="308">
        <v>0.5075626261851045</v>
      </c>
      <c r="Q67" s="308">
        <v>0.39563733284364866</v>
      </c>
      <c r="R67" s="308">
        <v>7.0636703394589437</v>
      </c>
      <c r="S67" s="308">
        <v>4.4061157681609338</v>
      </c>
      <c r="T67" s="308">
        <v>10.417887131419645</v>
      </c>
      <c r="U67" s="308">
        <v>10.304798190260696</v>
      </c>
      <c r="V67" s="308">
        <v>11.577918905716245</v>
      </c>
      <c r="W67" s="308">
        <v>38.430065308660886</v>
      </c>
      <c r="X67" s="308">
        <v>45.294624185016573</v>
      </c>
      <c r="Y67" s="308">
        <v>30.568857376601834</v>
      </c>
      <c r="Z67" s="308">
        <v>31.247228049145615</v>
      </c>
      <c r="AA67" s="308">
        <v>23.709090909090911</v>
      </c>
      <c r="AB67" s="308">
        <v>100</v>
      </c>
      <c r="AC67" s="308">
        <v>17.255086631788775</v>
      </c>
      <c r="AD67" s="308">
        <v>79.404182507441163</v>
      </c>
      <c r="AE67" s="308">
        <v>66.631226975423516</v>
      </c>
      <c r="AF67" s="308">
        <v>12.772955532017654</v>
      </c>
      <c r="AG67" s="308">
        <v>100</v>
      </c>
      <c r="AH67" s="308">
        <v>54.293136181118008</v>
      </c>
      <c r="AI67" s="308">
        <v>45.706863818882006</v>
      </c>
      <c r="AJ67" s="308">
        <v>41.76789831786953</v>
      </c>
      <c r="AK67" s="308">
        <v>3.9389655010124729</v>
      </c>
      <c r="AL67" s="308">
        <v>100</v>
      </c>
      <c r="AM67" s="308">
        <v>11.734935540761228</v>
      </c>
      <c r="AN67" s="308">
        <v>83.502727696042555</v>
      </c>
      <c r="AO67" s="308">
        <v>74.057617865805724</v>
      </c>
      <c r="AP67" s="337">
        <v>9.4451098302368202</v>
      </c>
      <c r="AQ67" s="320">
        <f>Daten_BA!M67</f>
        <v>5.5595758336158649</v>
      </c>
      <c r="AR67" s="308">
        <f>Daten_BA!N67</f>
        <v>17.400603242520059</v>
      </c>
      <c r="AS67" s="308">
        <f>Daten_BA!O67</f>
        <v>3.2253901084842846</v>
      </c>
      <c r="AT67" s="308">
        <f>Daten_BA!P67</f>
        <v>3.4419727315859947</v>
      </c>
      <c r="AU67" s="308">
        <f>Daten_BA!Q67</f>
        <v>2.0873563673595461</v>
      </c>
      <c r="AV67" s="308">
        <v>0.61107173423581995</v>
      </c>
      <c r="AW67" s="308">
        <v>1.7456826746616094</v>
      </c>
      <c r="AX67" s="308">
        <v>0.48738843112030661</v>
      </c>
      <c r="AY67" s="308">
        <v>0.50373976730574099</v>
      </c>
      <c r="AZ67" s="308">
        <v>0.36581734952844797</v>
      </c>
      <c r="BA67" s="308">
        <v>6.9966837745769439</v>
      </c>
      <c r="BB67" s="308">
        <v>4.3127261409173858</v>
      </c>
      <c r="BC67" s="308">
        <v>10.411237598866325</v>
      </c>
      <c r="BD67" s="308">
        <v>10.397604179941485</v>
      </c>
      <c r="BE67" s="308">
        <v>10.529816005320795</v>
      </c>
      <c r="BF67" s="308">
        <v>36.939005720731203</v>
      </c>
      <c r="BG67" s="308">
        <v>44.20485175202252</v>
      </c>
      <c r="BH67" s="308">
        <v>29.818720365543044</v>
      </c>
      <c r="BI67" s="308">
        <v>30.637622139407583</v>
      </c>
      <c r="BJ67" s="308">
        <v>22.726264418808988</v>
      </c>
      <c r="BK67" s="308">
        <v>100</v>
      </c>
      <c r="BL67" s="308">
        <v>17.018437962183128</v>
      </c>
      <c r="BM67" s="308">
        <v>79.556730793496186</v>
      </c>
      <c r="BN67" s="308">
        <v>66.264529313649533</v>
      </c>
      <c r="BO67" s="308">
        <v>13.292201479846657</v>
      </c>
      <c r="BP67" s="308">
        <v>100</v>
      </c>
      <c r="BQ67" s="308">
        <v>55.023218722465785</v>
      </c>
      <c r="BR67" s="308">
        <v>44.976781277534236</v>
      </c>
      <c r="BS67" s="308">
        <v>40.148136460186507</v>
      </c>
      <c r="BT67" s="308">
        <v>4.828644817347735</v>
      </c>
      <c r="BU67" s="308">
        <v>100</v>
      </c>
      <c r="BV67" s="308">
        <v>11.704136935634066</v>
      </c>
      <c r="BW67" s="308">
        <v>83.45594962047484</v>
      </c>
      <c r="BX67" s="308">
        <v>73.561863431219251</v>
      </c>
      <c r="BY67" s="312">
        <v>9.8940861892555994</v>
      </c>
      <c r="BZ67" s="320">
        <f>Daten_BA!R67</f>
        <v>5.3346643474950914</v>
      </c>
      <c r="CA67" s="308">
        <f>Daten_BA!S67</f>
        <v>16.952314196900911</v>
      </c>
      <c r="CB67" s="308">
        <f>Daten_BA!T67</f>
        <v>3.0643501629143564</v>
      </c>
      <c r="CC67" s="308">
        <f>Daten_BA!U67</f>
        <v>3.2837155836848901</v>
      </c>
      <c r="CD67" s="308">
        <f>Daten_BA!V67</f>
        <v>1.9543869156092779</v>
      </c>
      <c r="CE67" s="309">
        <v>0.57567399711187806</v>
      </c>
      <c r="CF67" s="309">
        <v>1.5752536710015659</v>
      </c>
      <c r="CG67" s="309">
        <v>0.46633425710029092</v>
      </c>
      <c r="CH67" s="309">
        <v>0.48044840957087848</v>
      </c>
      <c r="CI67" s="309">
        <v>0.36521757329127807</v>
      </c>
      <c r="CJ67" s="309">
        <v>7.1809670119786739</v>
      </c>
      <c r="CK67" s="309">
        <v>4.555865572814688</v>
      </c>
      <c r="CL67" s="309">
        <v>10.686686343428846</v>
      </c>
      <c r="CM67" s="309">
        <v>10.663983903420524</v>
      </c>
      <c r="CN67" s="309">
        <v>10.879683500115856</v>
      </c>
      <c r="CO67" s="309">
        <v>34.168943000598979</v>
      </c>
      <c r="CP67" s="309">
        <v>41.427329012486865</v>
      </c>
      <c r="CQ67" s="309">
        <v>28.870091973552984</v>
      </c>
      <c r="CR67" s="309">
        <v>29.459199119306618</v>
      </c>
      <c r="CS67" s="309">
        <v>23.862440051466894</v>
      </c>
      <c r="CT67" s="309">
        <v>100</v>
      </c>
      <c r="CU67" s="309">
        <v>16.909973853842082</v>
      </c>
      <c r="CV67" s="309">
        <v>79.694373834516469</v>
      </c>
      <c r="CW67" s="309">
        <v>66.186654000126637</v>
      </c>
      <c r="CX67" s="309">
        <v>13.507719834389842</v>
      </c>
      <c r="CY67" s="309">
        <v>100</v>
      </c>
      <c r="CZ67" s="309">
        <v>54.913083034735841</v>
      </c>
      <c r="DA67" s="309">
        <v>45.086916965264159</v>
      </c>
      <c r="DB67" s="309">
        <v>40.217343539863123</v>
      </c>
      <c r="DC67" s="309">
        <v>4.8695734254010334</v>
      </c>
      <c r="DD67" s="309">
        <v>100</v>
      </c>
      <c r="DE67" s="309">
        <v>11.859582845225077</v>
      </c>
      <c r="DF67" s="309">
        <v>83.385570983984124</v>
      </c>
      <c r="DG67" s="309">
        <v>73.172014433381193</v>
      </c>
      <c r="DH67" s="313">
        <v>10.21355655060292</v>
      </c>
      <c r="DI67" s="307">
        <f>Daten_BA!W67</f>
        <v>4.953930049949415</v>
      </c>
      <c r="DJ67" s="308">
        <f>Daten_BA!X67</f>
        <v>16.688583192753697</v>
      </c>
      <c r="DK67" s="308">
        <f>Daten_BA!Y67</f>
        <v>2.6691077979945943</v>
      </c>
      <c r="DL67" s="308">
        <f>Daten_BA!Z67</f>
        <v>2.861035488149573</v>
      </c>
      <c r="DM67" s="308">
        <f>Daten_BA!AA67</f>
        <v>1.7233280137097389</v>
      </c>
      <c r="DN67" s="309">
        <v>0.55119383342733586</v>
      </c>
      <c r="DO67" s="309">
        <v>1.8384589630888266</v>
      </c>
      <c r="DP67" s="309">
        <v>0.39552969876619981</v>
      </c>
      <c r="DQ67" s="309">
        <v>0.4042673050731701</v>
      </c>
      <c r="DR67" s="309">
        <v>0.33552858692069687</v>
      </c>
      <c r="DS67" s="309">
        <v>7.4151188666358196</v>
      </c>
      <c r="DT67" s="309">
        <v>5.0725428166248703</v>
      </c>
      <c r="DU67" s="309">
        <v>10.734135869135851</v>
      </c>
      <c r="DV67" s="309">
        <v>10.592563045694279</v>
      </c>
      <c r="DW67" s="309">
        <v>11.897535510502552</v>
      </c>
      <c r="DX67" s="309">
        <v>35.471581092455082</v>
      </c>
      <c r="DY67" s="309">
        <v>40.499357627304164</v>
      </c>
      <c r="DZ67" s="309">
        <v>29.302670623145183</v>
      </c>
      <c r="EA67" s="309">
        <v>30.2283743197837</v>
      </c>
      <c r="EB67" s="309">
        <v>21.737545565002272</v>
      </c>
      <c r="EC67" s="309">
        <v>100</v>
      </c>
      <c r="ED67" s="309">
        <v>16.786954976978734</v>
      </c>
      <c r="EE67" s="309">
        <v>79.827568982837832</v>
      </c>
      <c r="EF67" s="309">
        <v>66.09588101404637</v>
      </c>
      <c r="EG67" s="309">
        <v>13.731687968791459</v>
      </c>
      <c r="EH67" s="309">
        <v>100</v>
      </c>
      <c r="EI67" s="309">
        <v>57.439893122263442</v>
      </c>
      <c r="EJ67" s="309">
        <v>42.560106877736551</v>
      </c>
      <c r="EK67" s="309">
        <v>37.890285981985592</v>
      </c>
      <c r="EL67" s="309">
        <v>4.6698208957509628</v>
      </c>
      <c r="EM67" s="309">
        <v>100</v>
      </c>
      <c r="EN67" s="309">
        <v>12.069930397549959</v>
      </c>
      <c r="EO67" s="309">
        <v>83.253701864153371</v>
      </c>
      <c r="EP67" s="309">
        <v>72.67104786596164</v>
      </c>
      <c r="EQ67" s="367">
        <v>10.582653998191725</v>
      </c>
      <c r="ER67" s="320">
        <f>Daten_BA!AB67</f>
        <v>4.8959411833267241</v>
      </c>
      <c r="ES67" s="308">
        <f>Daten_BA!AC67</f>
        <v>16.763006417397957</v>
      </c>
      <c r="ET67" s="308">
        <f>Daten_BA!AD67</f>
        <v>2.6009012645164935</v>
      </c>
      <c r="EU67" s="308">
        <f>Daten_BA!AE67</f>
        <v>2.7924511147791575</v>
      </c>
      <c r="EV67" s="308">
        <f>Daten_BA!AF67</f>
        <v>1.6734459036091409</v>
      </c>
      <c r="EW67" s="309">
        <v>0.57490839310599684</v>
      </c>
      <c r="EX67" s="309">
        <v>2.0368682447577529</v>
      </c>
      <c r="EY67" s="309">
        <v>0.39504934919688922</v>
      </c>
      <c r="EZ67" s="309">
        <v>0.4037330948244186</v>
      </c>
      <c r="FA67" s="309">
        <v>0.33729895707004431</v>
      </c>
      <c r="FB67" s="309">
        <v>7.1018711483341495</v>
      </c>
      <c r="FC67" s="309">
        <v>4.97034117600223</v>
      </c>
      <c r="FD67" s="309">
        <v>10.224658275815237</v>
      </c>
      <c r="FE67" s="309">
        <v>10.042439269253522</v>
      </c>
      <c r="FF67" s="309">
        <v>11.694686464595735</v>
      </c>
      <c r="FG67" s="309">
        <v>33.638170088890028</v>
      </c>
      <c r="FH67" s="309">
        <v>38.066965347711225</v>
      </c>
      <c r="FI67" s="309">
        <v>28.141468871726982</v>
      </c>
      <c r="FJ67" s="309">
        <v>29.057032492615313</v>
      </c>
      <c r="FK67" s="309">
        <v>20.750794815363168</v>
      </c>
      <c r="FL67" s="309">
        <v>100</v>
      </c>
      <c r="FM67" s="309">
        <v>16.841571195957243</v>
      </c>
      <c r="FN67" s="309">
        <v>79.695469758809381</v>
      </c>
      <c r="FO67" s="309">
        <v>65.798929740718592</v>
      </c>
      <c r="FP67" s="309">
        <v>13.896540018090779</v>
      </c>
      <c r="FQ67" s="309">
        <v>100</v>
      </c>
      <c r="FR67" s="309">
        <v>58.721905214395129</v>
      </c>
      <c r="FS67" s="309">
        <v>41.278094785604857</v>
      </c>
      <c r="FT67" s="309">
        <v>36.653388847657723</v>
      </c>
      <c r="FU67" s="309">
        <v>4.6247059379471374</v>
      </c>
      <c r="FV67" s="309">
        <v>100</v>
      </c>
      <c r="FW67" s="309">
        <v>12.094522649158957</v>
      </c>
      <c r="FX67" s="309">
        <v>83.169078136233807</v>
      </c>
      <c r="FY67" s="309">
        <v>72.297873315582464</v>
      </c>
      <c r="FZ67" s="313">
        <v>10.87120482065135</v>
      </c>
      <c r="GA67" s="443">
        <f>Daten_BA!AG67</f>
        <v>5.8326888005668431</v>
      </c>
      <c r="GB67" s="227">
        <f>Daten_BA!AH67</f>
        <v>19.90389306383949</v>
      </c>
      <c r="GC67" s="227">
        <f>Daten_BA!AI67</f>
        <v>3.1153678859528848</v>
      </c>
      <c r="GD67" s="227">
        <f>Daten_BA!AJ67</f>
        <v>3.3523506971713757</v>
      </c>
      <c r="GE67" s="227">
        <f>Daten_BA!AK67</f>
        <v>1.9871393953463847</v>
      </c>
      <c r="GF67" s="444">
        <v>0.58403407001859198</v>
      </c>
      <c r="GG67" s="444">
        <v>2.0383716065744668</v>
      </c>
      <c r="GH67" s="444">
        <v>0.4107062796335807</v>
      </c>
      <c r="GI67" s="444">
        <v>0.42317704002219825</v>
      </c>
      <c r="GJ67" s="444">
        <v>0.33220990815656687</v>
      </c>
      <c r="GK67" s="444">
        <v>6.2719754486874626</v>
      </c>
      <c r="GL67" s="444">
        <v>4.4417223210390464</v>
      </c>
      <c r="GM67" s="444">
        <v>8.8913244898419972</v>
      </c>
      <c r="GN67" s="444">
        <v>8.7865896247379887</v>
      </c>
      <c r="GO67" s="444">
        <v>9.7365993645591775</v>
      </c>
      <c r="GP67" s="444">
        <v>32.76247415768006</v>
      </c>
      <c r="GQ67" s="444">
        <v>37.21107673934474</v>
      </c>
      <c r="GR67" s="444">
        <v>27.17921195044546</v>
      </c>
      <c r="GS67" s="444">
        <v>27.885219928074118</v>
      </c>
      <c r="GT67" s="444">
        <v>21.513622603433177</v>
      </c>
      <c r="GU67" s="444">
        <v>100</v>
      </c>
      <c r="GV67" s="444">
        <v>17.02229773988239</v>
      </c>
      <c r="GW67" s="444">
        <v>79.297300630222651</v>
      </c>
      <c r="GX67" s="444">
        <v>65.145760562950642</v>
      </c>
      <c r="GY67" s="444">
        <v>14.151540067272034</v>
      </c>
      <c r="GZ67" s="444">
        <v>100</v>
      </c>
      <c r="HA67" s="444">
        <v>58.188686563288293</v>
      </c>
      <c r="HB67" s="444">
        <v>41.811313436711693</v>
      </c>
      <c r="HC67" s="444">
        <v>37.388626123620533</v>
      </c>
      <c r="HD67" s="444">
        <v>4.4226873130911635</v>
      </c>
      <c r="HE67" s="444">
        <v>100</v>
      </c>
      <c r="HF67" s="444">
        <v>11.924524765932508</v>
      </c>
      <c r="HG67" s="444">
        <v>83.019900079220676</v>
      </c>
      <c r="HH67" s="444">
        <v>71.638632360412004</v>
      </c>
      <c r="HI67" s="445">
        <v>11.381267718808679</v>
      </c>
      <c r="HJ67" s="443">
        <f>Daten_BA!AL67</f>
        <v>5.3727861167121711</v>
      </c>
      <c r="HK67" s="227">
        <f>Daten_BA!AM67</f>
        <v>18.597659077745593</v>
      </c>
      <c r="HL67" s="227">
        <f>Daten_BA!AN67</f>
        <v>2.7926898551565911</v>
      </c>
      <c r="HM67" s="227">
        <f>Daten_BA!AO67</f>
        <v>3.0069275342401154</v>
      </c>
      <c r="HN67" s="227">
        <f>Daten_BA!AP67</f>
        <v>1.7971924014877914</v>
      </c>
      <c r="HO67" s="444">
        <v>0.46275381833120616</v>
      </c>
      <c r="HP67" s="444">
        <v>1.5227922589263669</v>
      </c>
      <c r="HQ67" s="444">
        <v>0.32780067679185537</v>
      </c>
      <c r="HR67" s="444">
        <v>0.33381721049265273</v>
      </c>
      <c r="HS67" s="444">
        <v>0.29155284970520357</v>
      </c>
      <c r="HT67" s="444">
        <v>6.523276780999983</v>
      </c>
      <c r="HU67" s="444">
        <v>4.4351900052056221</v>
      </c>
      <c r="HV67" s="444">
        <v>9.5622697847449114</v>
      </c>
      <c r="HW67" s="444">
        <v>9.2549355511652767</v>
      </c>
      <c r="HX67" s="444">
        <v>11.945575316049366</v>
      </c>
      <c r="HY67" s="444">
        <v>41.527185043937763</v>
      </c>
      <c r="HZ67" s="444">
        <v>46.566897554226301</v>
      </c>
      <c r="IA67" s="444">
        <v>34.980264222834379</v>
      </c>
      <c r="IB67" s="444">
        <v>36.120871398454319</v>
      </c>
      <c r="IC67" s="444">
        <v>26.121602445151137</v>
      </c>
      <c r="ID67" s="444">
        <v>100</v>
      </c>
      <c r="IE67" s="444">
        <v>17.065315779313632</v>
      </c>
      <c r="IF67" s="444">
        <v>79.530772339611076</v>
      </c>
      <c r="IG67" s="444">
        <v>65.142564347864919</v>
      </c>
      <c r="IH67" s="444">
        <v>14.388207991746157</v>
      </c>
      <c r="II67" s="444">
        <v>100</v>
      </c>
      <c r="IJ67" s="444">
        <v>59.349560584702843</v>
      </c>
      <c r="IK67" s="444">
        <v>40.65043941529715</v>
      </c>
      <c r="IL67" s="444">
        <v>36.125990119877748</v>
      </c>
      <c r="IM67" s="444">
        <v>4.5244492954194016</v>
      </c>
      <c r="IN67" s="444">
        <v>100</v>
      </c>
      <c r="IO67" s="444">
        <v>12.546998808112711</v>
      </c>
      <c r="IP67" s="444">
        <v>82.882407203264435</v>
      </c>
      <c r="IQ67" s="444">
        <v>71.083700518701747</v>
      </c>
      <c r="IR67" s="445">
        <v>11.798706684562681</v>
      </c>
      <c r="IS67" s="443">
        <f>Daten_BA!AQ67</f>
        <v>5.1411688328690888</v>
      </c>
      <c r="IT67" s="227">
        <f>Daten_BA!AR67</f>
        <v>18.843809626670126</v>
      </c>
      <c r="IU67" s="227">
        <f>Daten_BA!AS67</f>
        <v>2.4267567784774182</v>
      </c>
      <c r="IV67" s="227">
        <f>Daten_BA!AT67</f>
        <v>2.5863506327983803</v>
      </c>
      <c r="IW67" s="227">
        <f>Daten_BA!AU67</f>
        <v>1.700187960787181</v>
      </c>
      <c r="IX67" s="444" t="s">
        <v>821</v>
      </c>
      <c r="IY67" s="444" t="s">
        <v>821</v>
      </c>
      <c r="IZ67" s="444" t="s">
        <v>821</v>
      </c>
      <c r="JA67" s="444" t="s">
        <v>821</v>
      </c>
      <c r="JB67" s="444" t="s">
        <v>821</v>
      </c>
      <c r="JC67" s="444" t="s">
        <v>821</v>
      </c>
      <c r="JD67" s="444" t="s">
        <v>821</v>
      </c>
      <c r="JE67" s="444" t="s">
        <v>821</v>
      </c>
      <c r="JF67" s="444" t="s">
        <v>821</v>
      </c>
      <c r="JG67" s="444" t="s">
        <v>821</v>
      </c>
      <c r="JH67" s="444" t="s">
        <v>821</v>
      </c>
      <c r="JI67" s="444" t="s">
        <v>821</v>
      </c>
      <c r="JJ67" s="444" t="s">
        <v>821</v>
      </c>
      <c r="JK67" s="444" t="s">
        <v>821</v>
      </c>
      <c r="JL67" s="444" t="s">
        <v>821</v>
      </c>
      <c r="JM67" s="444" t="s">
        <v>821</v>
      </c>
      <c r="JN67" s="444" t="s">
        <v>821</v>
      </c>
      <c r="JO67" s="444" t="s">
        <v>821</v>
      </c>
      <c r="JP67" s="444" t="s">
        <v>821</v>
      </c>
      <c r="JQ67" s="444" t="s">
        <v>821</v>
      </c>
      <c r="JR67" s="444" t="s">
        <v>821</v>
      </c>
      <c r="JS67" s="444" t="s">
        <v>821</v>
      </c>
      <c r="JT67" s="444" t="s">
        <v>821</v>
      </c>
      <c r="JU67" s="444" t="s">
        <v>821</v>
      </c>
      <c r="JV67" s="444" t="s">
        <v>821</v>
      </c>
      <c r="JW67" s="444" t="s">
        <v>821</v>
      </c>
      <c r="JX67" s="444" t="s">
        <v>821</v>
      </c>
      <c r="JY67" s="444" t="s">
        <v>821</v>
      </c>
      <c r="JZ67" s="444" t="s">
        <v>821</v>
      </c>
      <c r="KA67" s="445" t="s">
        <v>821</v>
      </c>
    </row>
    <row r="68" spans="1:287" s="1" customFormat="1" ht="12.65" customHeight="1" x14ac:dyDescent="0.2">
      <c r="A68" s="220"/>
      <c r="B68" s="219"/>
      <c r="C68" s="273"/>
      <c r="D68" s="276"/>
      <c r="E68" s="3" t="str">
        <f>Daten_BA!E68</f>
        <v>355</v>
      </c>
      <c r="F68" s="229" t="str">
        <f>Daten_BA!F68</f>
        <v>AA Iserlohn</v>
      </c>
      <c r="G68" s="246"/>
      <c r="H68" s="320">
        <f>Daten_BA!H68</f>
        <v>6.6420250146236599</v>
      </c>
      <c r="I68" s="308">
        <f>Daten_BA!I68</f>
        <v>18.397860919294395</v>
      </c>
      <c r="J68" s="308">
        <f>Daten_BA!J68</f>
        <v>3.5513618188409395</v>
      </c>
      <c r="K68" s="308">
        <f>Daten_BA!K68</f>
        <v>3.8738115581114734</v>
      </c>
      <c r="L68" s="308">
        <f>Daten_BA!L68</f>
        <v>1.8046069462302239</v>
      </c>
      <c r="M68" s="308">
        <v>0.66662805886402976</v>
      </c>
      <c r="N68" s="308">
        <v>1.7607111311638026</v>
      </c>
      <c r="O68" s="308">
        <v>0.47847498840349861</v>
      </c>
      <c r="P68" s="308">
        <v>0.49573267698684231</v>
      </c>
      <c r="Q68" s="308">
        <v>0.34083969913953055</v>
      </c>
      <c r="R68" s="308">
        <v>6.0137742879957417</v>
      </c>
      <c r="S68" s="308">
        <v>4.1538259170174543</v>
      </c>
      <c r="T68" s="308">
        <v>8.8452259764889138</v>
      </c>
      <c r="U68" s="308">
        <v>8.7271572068255558</v>
      </c>
      <c r="V68" s="308">
        <v>10.237203495630462</v>
      </c>
      <c r="W68" s="308">
        <v>41.493498906747455</v>
      </c>
      <c r="X68" s="308">
        <v>46.181245936242412</v>
      </c>
      <c r="Y68" s="308">
        <v>34.047435807737315</v>
      </c>
      <c r="Z68" s="308">
        <v>34.781023007020238</v>
      </c>
      <c r="AA68" s="308">
        <v>25.516875773099525</v>
      </c>
      <c r="AB68" s="308">
        <v>100</v>
      </c>
      <c r="AC68" s="308">
        <v>21.606478267988944</v>
      </c>
      <c r="AD68" s="308">
        <v>75.31558666977341</v>
      </c>
      <c r="AE68" s="308">
        <v>63.483930545620105</v>
      </c>
      <c r="AF68" s="308">
        <v>11.831656124153289</v>
      </c>
      <c r="AG68" s="308">
        <v>100</v>
      </c>
      <c r="AH68" s="308">
        <v>60.407458563535911</v>
      </c>
      <c r="AI68" s="308">
        <v>39.592541436464089</v>
      </c>
      <c r="AJ68" s="308">
        <v>36.470994475138127</v>
      </c>
      <c r="AK68" s="308">
        <v>3.1215469613259668</v>
      </c>
      <c r="AL68" s="308">
        <v>100</v>
      </c>
      <c r="AM68" s="308">
        <v>16.344527551122638</v>
      </c>
      <c r="AN68" s="308">
        <v>79.178254269750013</v>
      </c>
      <c r="AO68" s="308">
        <v>70.356462128164793</v>
      </c>
      <c r="AP68" s="337">
        <v>8.8217921415852221</v>
      </c>
      <c r="AQ68" s="320">
        <f>Daten_BA!M68</f>
        <v>6.6490000125467068</v>
      </c>
      <c r="AR68" s="308">
        <f>Daten_BA!N68</f>
        <v>18.658224520530226</v>
      </c>
      <c r="AS68" s="308">
        <f>Daten_BA!O68</f>
        <v>3.4836122466537351</v>
      </c>
      <c r="AT68" s="308">
        <f>Daten_BA!P68</f>
        <v>3.7784701081092482</v>
      </c>
      <c r="AU68" s="308">
        <f>Daten_BA!Q68</f>
        <v>1.8964951895401958</v>
      </c>
      <c r="AV68" s="308">
        <v>0.67255788727462196</v>
      </c>
      <c r="AW68" s="308">
        <v>1.8360890668645187</v>
      </c>
      <c r="AX68" s="308">
        <v>0.47430716597526656</v>
      </c>
      <c r="AY68" s="308">
        <v>0.49277488477826037</v>
      </c>
      <c r="AZ68" s="308">
        <v>0.33148673756027769</v>
      </c>
      <c r="BA68" s="308">
        <v>5.9072900598164306</v>
      </c>
      <c r="BB68" s="308">
        <v>4.0755448488726458</v>
      </c>
      <c r="BC68" s="308">
        <v>8.8049135656512778</v>
      </c>
      <c r="BD68" s="308">
        <v>8.6771519525956347</v>
      </c>
      <c r="BE68" s="308">
        <v>10.177815410669615</v>
      </c>
      <c r="BF68" s="308">
        <v>40.563788016593186</v>
      </c>
      <c r="BG68" s="308">
        <v>45.546824146486976</v>
      </c>
      <c r="BH68" s="308">
        <v>34.339496869927927</v>
      </c>
      <c r="BI68" s="308">
        <v>35.109787395835781</v>
      </c>
      <c r="BJ68" s="308">
        <v>26.078831124709478</v>
      </c>
      <c r="BK68" s="308">
        <v>100</v>
      </c>
      <c r="BL68" s="308">
        <v>21.194703856609991</v>
      </c>
      <c r="BM68" s="308">
        <v>75.645738799806779</v>
      </c>
      <c r="BN68" s="308">
        <v>63.415789850505135</v>
      </c>
      <c r="BO68" s="308">
        <v>12.229948949301656</v>
      </c>
      <c r="BP68" s="308">
        <v>100</v>
      </c>
      <c r="BQ68" s="308">
        <v>61.203755605381168</v>
      </c>
      <c r="BR68" s="308">
        <v>38.796244394618832</v>
      </c>
      <c r="BS68" s="308">
        <v>35.334921524663677</v>
      </c>
      <c r="BT68" s="308">
        <v>3.4613228699551577</v>
      </c>
      <c r="BU68" s="308">
        <v>100</v>
      </c>
      <c r="BV68" s="308">
        <v>16.145864235381836</v>
      </c>
      <c r="BW68" s="308">
        <v>79.295753106458434</v>
      </c>
      <c r="BX68" s="308">
        <v>70.216278291346796</v>
      </c>
      <c r="BY68" s="312">
        <v>9.0794748151116291</v>
      </c>
      <c r="BZ68" s="320">
        <f>Daten_BA!R68</f>
        <v>6.5232478942968246</v>
      </c>
      <c r="CA68" s="308">
        <f>Daten_BA!S68</f>
        <v>18.136777756216915</v>
      </c>
      <c r="CB68" s="308">
        <f>Daten_BA!T68</f>
        <v>3.5139220331506658</v>
      </c>
      <c r="CC68" s="308">
        <f>Daten_BA!U68</f>
        <v>3.7928004226885488</v>
      </c>
      <c r="CD68" s="308">
        <f>Daten_BA!V68</f>
        <v>2.0514226497349966</v>
      </c>
      <c r="CE68" s="309">
        <v>0.64992306369990238</v>
      </c>
      <c r="CF68" s="309">
        <v>1.6785560376094859</v>
      </c>
      <c r="CG68" s="309">
        <v>0.47821242769087513</v>
      </c>
      <c r="CH68" s="309">
        <v>0.49638058201922997</v>
      </c>
      <c r="CI68" s="309">
        <v>0.34199637357869578</v>
      </c>
      <c r="CJ68" s="309">
        <v>6.3045696151873329</v>
      </c>
      <c r="CK68" s="309">
        <v>4.5873240440106073</v>
      </c>
      <c r="CL68" s="309">
        <v>9.2638372833182281</v>
      </c>
      <c r="CM68" s="309">
        <v>9.2400521852576656</v>
      </c>
      <c r="CN68" s="309">
        <v>9.49783410877526</v>
      </c>
      <c r="CO68" s="309">
        <v>40.524586449127128</v>
      </c>
      <c r="CP68" s="309">
        <v>47.979982912242157</v>
      </c>
      <c r="CQ68" s="309">
        <v>34.009903925986634</v>
      </c>
      <c r="CR68" s="309">
        <v>34.823852670830959</v>
      </c>
      <c r="CS68" s="309">
        <v>26.117982873453855</v>
      </c>
      <c r="CT68" s="309">
        <v>100</v>
      </c>
      <c r="CU68" s="309">
        <v>20.823714011663771</v>
      </c>
      <c r="CV68" s="309">
        <v>76.005599485352377</v>
      </c>
      <c r="CW68" s="309">
        <v>63.586537606358661</v>
      </c>
      <c r="CX68" s="309">
        <v>12.419061878993702</v>
      </c>
      <c r="CY68" s="309">
        <v>100</v>
      </c>
      <c r="CZ68" s="309">
        <v>59.53604463368081</v>
      </c>
      <c r="DA68" s="309">
        <v>40.463955366319198</v>
      </c>
      <c r="DB68" s="309">
        <v>36.59521362501836</v>
      </c>
      <c r="DC68" s="309">
        <v>3.8687417413008371</v>
      </c>
      <c r="DD68" s="309">
        <v>100</v>
      </c>
      <c r="DE68" s="309">
        <v>16.112120713079367</v>
      </c>
      <c r="DF68" s="309">
        <v>79.352201387973437</v>
      </c>
      <c r="DG68" s="309">
        <v>70.013920901425521</v>
      </c>
      <c r="DH68" s="313">
        <v>9.338280486547907</v>
      </c>
      <c r="DI68" s="307">
        <f>Daten_BA!W68</f>
        <v>5.9073982005885153</v>
      </c>
      <c r="DJ68" s="308">
        <f>Daten_BA!X68</f>
        <v>17.483392278013373</v>
      </c>
      <c r="DK68" s="308">
        <f>Daten_BA!Y68</f>
        <v>2.9586688175993618</v>
      </c>
      <c r="DL68" s="308">
        <f>Daten_BA!Z68</f>
        <v>3.1812375169711355</v>
      </c>
      <c r="DM68" s="308">
        <f>Daten_BA!AA68</f>
        <v>1.8143432820454473</v>
      </c>
      <c r="DN68" s="309">
        <v>0.60969088152961093</v>
      </c>
      <c r="DO68" s="309">
        <v>1.7344413448452785</v>
      </c>
      <c r="DP68" s="309">
        <v>0.41202936805348001</v>
      </c>
      <c r="DQ68" s="309">
        <v>0.42723832958532709</v>
      </c>
      <c r="DR68" s="309">
        <v>0.30076189382525548</v>
      </c>
      <c r="DS68" s="309">
        <v>6.39177554822456</v>
      </c>
      <c r="DT68" s="309">
        <v>4.5685888270055885</v>
      </c>
      <c r="DU68" s="309">
        <v>9.3325092707046942</v>
      </c>
      <c r="DV68" s="309">
        <v>9.3008547317444066</v>
      </c>
      <c r="DW68" s="309">
        <v>9.6175752644432642</v>
      </c>
      <c r="DX68" s="309">
        <v>41.082917480741798</v>
      </c>
      <c r="DY68" s="309">
        <v>44.963653158760806</v>
      </c>
      <c r="DZ68" s="309">
        <v>34.789800363571302</v>
      </c>
      <c r="EA68" s="309">
        <v>35.748853795212391</v>
      </c>
      <c r="EB68" s="309">
        <v>26.144005248478013</v>
      </c>
      <c r="EC68" s="309">
        <v>100</v>
      </c>
      <c r="ED68" s="309">
        <v>20.805036125903641</v>
      </c>
      <c r="EE68" s="309">
        <v>75.993981907859833</v>
      </c>
      <c r="EF68" s="309">
        <v>63.466490063453961</v>
      </c>
      <c r="EG68" s="309">
        <v>12.527491844405873</v>
      </c>
      <c r="EH68" s="309">
        <v>100</v>
      </c>
      <c r="EI68" s="309">
        <v>62.964669738863286</v>
      </c>
      <c r="EJ68" s="309">
        <v>37.035330261136714</v>
      </c>
      <c r="EK68" s="309">
        <v>33.325652841781874</v>
      </c>
      <c r="EL68" s="309">
        <v>3.7096774193548385</v>
      </c>
      <c r="EM68" s="309">
        <v>100</v>
      </c>
      <c r="EN68" s="309">
        <v>16.349352602046942</v>
      </c>
      <c r="EO68" s="309">
        <v>79.149928541705805</v>
      </c>
      <c r="EP68" s="309">
        <v>69.632043164837128</v>
      </c>
      <c r="EQ68" s="367">
        <v>9.5178853768686711</v>
      </c>
      <c r="ER68" s="320">
        <f>Daten_BA!AB68</f>
        <v>6.1953051962241492</v>
      </c>
      <c r="ES68" s="308">
        <f>Daten_BA!AC68</f>
        <v>18.32836062985486</v>
      </c>
      <c r="ET68" s="308">
        <f>Daten_BA!AD68</f>
        <v>3.1329089057579789</v>
      </c>
      <c r="EU68" s="308">
        <f>Daten_BA!AE68</f>
        <v>3.3706151535398834</v>
      </c>
      <c r="EV68" s="308">
        <f>Daten_BA!AF68</f>
        <v>1.9244061460931652</v>
      </c>
      <c r="EW68" s="309">
        <v>0.70768928075158943</v>
      </c>
      <c r="EX68" s="309">
        <v>2.1123771455179146</v>
      </c>
      <c r="EY68" s="309">
        <v>0.46459617220111155</v>
      </c>
      <c r="EZ68" s="309">
        <v>0.47661303194808069</v>
      </c>
      <c r="FA68" s="309">
        <v>0.38006726564039134</v>
      </c>
      <c r="FB68" s="309">
        <v>5.9397597561704272</v>
      </c>
      <c r="FC68" s="309">
        <v>4.3423475816613353</v>
      </c>
      <c r="FD68" s="309">
        <v>8.5090795729093607</v>
      </c>
      <c r="FE68" s="309">
        <v>8.4238989132130424</v>
      </c>
      <c r="FF68" s="309">
        <v>9.2695759826679041</v>
      </c>
      <c r="FG68" s="309">
        <v>37.48796550603987</v>
      </c>
      <c r="FH68" s="309">
        <v>41.593514654387107</v>
      </c>
      <c r="FI68" s="309">
        <v>30.914176810525635</v>
      </c>
      <c r="FJ68" s="309">
        <v>31.918967433114844</v>
      </c>
      <c r="FK68" s="309">
        <v>21.966813822498281</v>
      </c>
      <c r="FL68" s="309">
        <v>100</v>
      </c>
      <c r="FM68" s="309">
        <v>20.745538834091899</v>
      </c>
      <c r="FN68" s="309">
        <v>75.941463978909511</v>
      </c>
      <c r="FO68" s="309">
        <v>63.268868296755343</v>
      </c>
      <c r="FP68" s="309">
        <v>12.672595682154153</v>
      </c>
      <c r="FQ68" s="309">
        <v>100</v>
      </c>
      <c r="FR68" s="309">
        <v>61.977705861201002</v>
      </c>
      <c r="FS68" s="309">
        <v>38.022294138798998</v>
      </c>
      <c r="FT68" s="309">
        <v>34.009349154980228</v>
      </c>
      <c r="FU68" s="309">
        <v>4.0129449838187714</v>
      </c>
      <c r="FV68" s="309">
        <v>100</v>
      </c>
      <c r="FW68" s="309">
        <v>16.059527378185109</v>
      </c>
      <c r="FX68" s="309">
        <v>79.305753422592076</v>
      </c>
      <c r="FY68" s="309">
        <v>69.434723832648203</v>
      </c>
      <c r="FZ68" s="313">
        <v>9.8710295899438592</v>
      </c>
      <c r="GA68" s="443">
        <f>Daten_BA!AG68</f>
        <v>7.5842004408793935</v>
      </c>
      <c r="GB68" s="227">
        <f>Daten_BA!AH68</f>
        <v>22.021190595951886</v>
      </c>
      <c r="GC68" s="227">
        <f>Daten_BA!AI68</f>
        <v>3.9645263616251931</v>
      </c>
      <c r="GD68" s="227">
        <f>Daten_BA!AJ68</f>
        <v>4.2601279105627912</v>
      </c>
      <c r="GE68" s="227">
        <f>Daten_BA!AK68</f>
        <v>2.4815097660721075</v>
      </c>
      <c r="GF68" s="444">
        <v>0.68809303063713212</v>
      </c>
      <c r="GG68" s="444">
        <v>2.0319709183345527</v>
      </c>
      <c r="GH68" s="444">
        <v>0.4685342806957955</v>
      </c>
      <c r="GI68" s="444">
        <v>0.4843468560497538</v>
      </c>
      <c r="GJ68" s="444">
        <v>0.36066619745636963</v>
      </c>
      <c r="GK68" s="444">
        <v>5.0599278821588634</v>
      </c>
      <c r="GL68" s="444">
        <v>3.7391087073919609</v>
      </c>
      <c r="GM68" s="444">
        <v>7.0662654302033143</v>
      </c>
      <c r="GN68" s="444">
        <v>7.0240118414560984</v>
      </c>
      <c r="GO68" s="444">
        <v>7.4310732457697313</v>
      </c>
      <c r="GP68" s="444">
        <v>36.683431638494319</v>
      </c>
      <c r="GQ68" s="444">
        <v>41.014042560004938</v>
      </c>
      <c r="GR68" s="444">
        <v>30.11050731244757</v>
      </c>
      <c r="GS68" s="444">
        <v>31.031207598371068</v>
      </c>
      <c r="GT68" s="444">
        <v>22.180670795845376</v>
      </c>
      <c r="GU68" s="444">
        <v>100</v>
      </c>
      <c r="GV68" s="444">
        <v>20.882115722138078</v>
      </c>
      <c r="GW68" s="444">
        <v>75.607194800909923</v>
      </c>
      <c r="GX68" s="444">
        <v>62.79695595086536</v>
      </c>
      <c r="GY68" s="444">
        <v>12.810238850044545</v>
      </c>
      <c r="GZ68" s="444">
        <v>100</v>
      </c>
      <c r="HA68" s="444">
        <v>60.667500135891714</v>
      </c>
      <c r="HB68" s="444">
        <v>39.332499864108271</v>
      </c>
      <c r="HC68" s="444">
        <v>35.070935478610643</v>
      </c>
      <c r="HD68" s="444">
        <v>4.2615643854976355</v>
      </c>
      <c r="HE68" s="444">
        <v>100</v>
      </c>
      <c r="HF68" s="444">
        <v>15.533755784984443</v>
      </c>
      <c r="HG68" s="444">
        <v>79.492930593686495</v>
      </c>
      <c r="HH68" s="444">
        <v>69.32975739089693</v>
      </c>
      <c r="HI68" s="445">
        <v>10.163173202789572</v>
      </c>
      <c r="HJ68" s="443">
        <f>Daten_BA!AL68</f>
        <v>6.893715517560528</v>
      </c>
      <c r="HK68" s="227">
        <f>Daten_BA!AM68</f>
        <v>20.218222736951777</v>
      </c>
      <c r="HL68" s="227">
        <f>Daten_BA!AN68</f>
        <v>3.5406732297675694</v>
      </c>
      <c r="HM68" s="227">
        <f>Daten_BA!AO68</f>
        <v>3.804038306282854</v>
      </c>
      <c r="HN68" s="227">
        <f>Daten_BA!AP68</f>
        <v>2.2417150696513852</v>
      </c>
      <c r="HO68" s="444">
        <v>0.57156899562691488</v>
      </c>
      <c r="HP68" s="444">
        <v>1.6644549763796577</v>
      </c>
      <c r="HQ68" s="444">
        <v>0.38499288471139759</v>
      </c>
      <c r="HR68" s="444">
        <v>0.39800305214260834</v>
      </c>
      <c r="HS68" s="444">
        <v>0.29967922496397675</v>
      </c>
      <c r="HT68" s="444">
        <v>5.8723198163814176</v>
      </c>
      <c r="HU68" s="444">
        <v>4.2791509059191322</v>
      </c>
      <c r="HV68" s="444">
        <v>8.3600809170601025</v>
      </c>
      <c r="HW68" s="444">
        <v>8.3324524711958574</v>
      </c>
      <c r="HX68" s="444">
        <v>8.5908918884828367</v>
      </c>
      <c r="HY68" s="444">
        <v>45.267397508735222</v>
      </c>
      <c r="HZ68" s="444">
        <v>50.24270149462199</v>
      </c>
      <c r="IA68" s="444">
        <v>37.452500171480835</v>
      </c>
      <c r="IB68" s="444">
        <v>38.404361514244641</v>
      </c>
      <c r="IC68" s="444">
        <v>29.485861182525941</v>
      </c>
      <c r="ID68" s="444">
        <v>100</v>
      </c>
      <c r="IE68" s="444">
        <v>20.776139150296853</v>
      </c>
      <c r="IF68" s="444">
        <v>75.966096958271606</v>
      </c>
      <c r="IG68" s="444">
        <v>62.979428099313353</v>
      </c>
      <c r="IH68" s="444">
        <v>12.986668858958247</v>
      </c>
      <c r="II68" s="444">
        <v>100</v>
      </c>
      <c r="IJ68" s="444">
        <v>61.919011842607915</v>
      </c>
      <c r="IK68" s="444">
        <v>38.080988157392085</v>
      </c>
      <c r="IL68" s="444">
        <v>33.974277346237109</v>
      </c>
      <c r="IM68" s="444">
        <v>4.1067108111549722</v>
      </c>
      <c r="IN68" s="444">
        <v>100</v>
      </c>
      <c r="IO68" s="444">
        <v>15.932095897819051</v>
      </c>
      <c r="IP68" s="444">
        <v>79.582362371128767</v>
      </c>
      <c r="IQ68" s="444">
        <v>69.052057675618599</v>
      </c>
      <c r="IR68" s="445">
        <v>10.530304695510171</v>
      </c>
      <c r="IS68" s="443">
        <f>Daten_BA!AQ68</f>
        <v>6.3497251816644527</v>
      </c>
      <c r="IT68" s="227">
        <f>Daten_BA!AR68</f>
        <v>19.005937890802542</v>
      </c>
      <c r="IU68" s="227">
        <f>Daten_BA!AS68</f>
        <v>3.1567581918455683</v>
      </c>
      <c r="IV68" s="227">
        <f>Daten_BA!AT68</f>
        <v>3.3779780133922093</v>
      </c>
      <c r="IW68" s="227">
        <f>Daten_BA!AU68</f>
        <v>2.0800748140015544</v>
      </c>
      <c r="IX68" s="444" t="s">
        <v>821</v>
      </c>
      <c r="IY68" s="444" t="s">
        <v>821</v>
      </c>
      <c r="IZ68" s="444" t="s">
        <v>821</v>
      </c>
      <c r="JA68" s="444" t="s">
        <v>821</v>
      </c>
      <c r="JB68" s="444" t="s">
        <v>821</v>
      </c>
      <c r="JC68" s="444" t="s">
        <v>821</v>
      </c>
      <c r="JD68" s="444" t="s">
        <v>821</v>
      </c>
      <c r="JE68" s="444" t="s">
        <v>821</v>
      </c>
      <c r="JF68" s="444" t="s">
        <v>821</v>
      </c>
      <c r="JG68" s="444" t="s">
        <v>821</v>
      </c>
      <c r="JH68" s="444" t="s">
        <v>821</v>
      </c>
      <c r="JI68" s="444" t="s">
        <v>821</v>
      </c>
      <c r="JJ68" s="444" t="s">
        <v>821</v>
      </c>
      <c r="JK68" s="444" t="s">
        <v>821</v>
      </c>
      <c r="JL68" s="444" t="s">
        <v>821</v>
      </c>
      <c r="JM68" s="444" t="s">
        <v>821</v>
      </c>
      <c r="JN68" s="444" t="s">
        <v>821</v>
      </c>
      <c r="JO68" s="444" t="s">
        <v>821</v>
      </c>
      <c r="JP68" s="444" t="s">
        <v>821</v>
      </c>
      <c r="JQ68" s="444" t="s">
        <v>821</v>
      </c>
      <c r="JR68" s="444" t="s">
        <v>821</v>
      </c>
      <c r="JS68" s="444" t="s">
        <v>821</v>
      </c>
      <c r="JT68" s="444" t="s">
        <v>821</v>
      </c>
      <c r="JU68" s="444" t="s">
        <v>821</v>
      </c>
      <c r="JV68" s="444" t="s">
        <v>821</v>
      </c>
      <c r="JW68" s="444" t="s">
        <v>821</v>
      </c>
      <c r="JX68" s="444" t="s">
        <v>821</v>
      </c>
      <c r="JY68" s="444" t="s">
        <v>821</v>
      </c>
      <c r="JZ68" s="444" t="s">
        <v>821</v>
      </c>
      <c r="KA68" s="445" t="s">
        <v>821</v>
      </c>
    </row>
    <row r="69" spans="1:287" s="1" customFormat="1" ht="12.65" customHeight="1" x14ac:dyDescent="0.2">
      <c r="A69" s="220"/>
      <c r="B69" s="219"/>
      <c r="C69" s="273"/>
      <c r="D69" s="276"/>
      <c r="E69" s="3" t="str">
        <f>Daten_BA!E69</f>
        <v>357</v>
      </c>
      <c r="F69" s="229" t="str">
        <f>Daten_BA!F69</f>
        <v>AA Köln</v>
      </c>
      <c r="G69" s="246"/>
      <c r="H69" s="320">
        <f>Daten_BA!H69</f>
        <v>9.3901479456126911</v>
      </c>
      <c r="I69" s="308">
        <f>Daten_BA!I69</f>
        <v>25.745928411624455</v>
      </c>
      <c r="J69" s="308">
        <f>Daten_BA!J69</f>
        <v>4.8711888952546332</v>
      </c>
      <c r="K69" s="308">
        <f>Daten_BA!K69</f>
        <v>5.3994809289687131</v>
      </c>
      <c r="L69" s="308">
        <f>Daten_BA!L69</f>
        <v>3.8636437561828783</v>
      </c>
      <c r="M69" s="308">
        <v>0.91347751987885373</v>
      </c>
      <c r="N69" s="308">
        <v>2.4227395831103689</v>
      </c>
      <c r="O69" s="308">
        <v>0.68326759202015575</v>
      </c>
      <c r="P69" s="308">
        <v>0.69358038492338914</v>
      </c>
      <c r="Q69" s="308">
        <v>0.66321764072445699</v>
      </c>
      <c r="R69" s="308">
        <v>6.79335622979956</v>
      </c>
      <c r="S69" s="308">
        <v>3.676539002416463</v>
      </c>
      <c r="T69" s="308">
        <v>11.679396772144663</v>
      </c>
      <c r="U69" s="308">
        <v>9.0497712246473068</v>
      </c>
      <c r="V69" s="308">
        <v>18.713529042104319</v>
      </c>
      <c r="W69" s="308">
        <v>44.952765015248929</v>
      </c>
      <c r="X69" s="308">
        <v>51.251185816439602</v>
      </c>
      <c r="Y69" s="308">
        <v>35.010487313207165</v>
      </c>
      <c r="Z69" s="308">
        <v>38.551282554896183</v>
      </c>
      <c r="AA69" s="308">
        <v>25.573221256674049</v>
      </c>
      <c r="AB69" s="308">
        <v>100</v>
      </c>
      <c r="AC69" s="308">
        <v>21.94065462300475</v>
      </c>
      <c r="AD69" s="308">
        <v>75.828240219404393</v>
      </c>
      <c r="AE69" s="308">
        <v>49.003786414222063</v>
      </c>
      <c r="AF69" s="308">
        <v>26.82445380518234</v>
      </c>
      <c r="AG69" s="308">
        <v>100</v>
      </c>
      <c r="AH69" s="308">
        <v>61.101233040856563</v>
      </c>
      <c r="AI69" s="308">
        <v>38.898766959143437</v>
      </c>
      <c r="AJ69" s="308">
        <v>28.421785010243127</v>
      </c>
      <c r="AK69" s="308">
        <v>10.476981948900313</v>
      </c>
      <c r="AL69" s="308">
        <v>100</v>
      </c>
      <c r="AM69" s="308">
        <v>14.554187460940881</v>
      </c>
      <c r="AN69" s="308">
        <v>82.086062007461351</v>
      </c>
      <c r="AO69" s="308">
        <v>54.205296284226478</v>
      </c>
      <c r="AP69" s="337">
        <v>27.880765723234891</v>
      </c>
      <c r="AQ69" s="320">
        <f>Daten_BA!M69</f>
        <v>8.7244925319219622</v>
      </c>
      <c r="AR69" s="308">
        <f>Daten_BA!N69</f>
        <v>24.062232433951266</v>
      </c>
      <c r="AS69" s="308">
        <f>Daten_BA!O69</f>
        <v>4.5447742566186902</v>
      </c>
      <c r="AT69" s="308">
        <f>Daten_BA!P69</f>
        <v>5.0188661763629527</v>
      </c>
      <c r="AU69" s="308">
        <f>Daten_BA!Q69</f>
        <v>3.6663545038906373</v>
      </c>
      <c r="AV69" s="308">
        <v>0.87562240396274604</v>
      </c>
      <c r="AW69" s="308">
        <v>2.2294028233199281</v>
      </c>
      <c r="AX69" s="308">
        <v>0.66973374219268722</v>
      </c>
      <c r="AY69" s="308">
        <v>0.67812360581568487</v>
      </c>
      <c r="AZ69" s="308">
        <v>0.65421542824408929</v>
      </c>
      <c r="BA69" s="308">
        <v>7.0183498499802921</v>
      </c>
      <c r="BB69" s="308">
        <v>3.7620702102698358</v>
      </c>
      <c r="BC69" s="308">
        <v>12.148761765829601</v>
      </c>
      <c r="BD69" s="308">
        <v>9.4767705468065397</v>
      </c>
      <c r="BE69" s="308">
        <v>18.957681820282417</v>
      </c>
      <c r="BF69" s="308">
        <v>46.373933250329003</v>
      </c>
      <c r="BG69" s="308">
        <v>53.614713497531838</v>
      </c>
      <c r="BH69" s="308">
        <v>36.279106349324323</v>
      </c>
      <c r="BI69" s="308">
        <v>40.503707133414018</v>
      </c>
      <c r="BJ69" s="308">
        <v>25.564002719575374</v>
      </c>
      <c r="BK69" s="308">
        <v>100</v>
      </c>
      <c r="BL69" s="308">
        <v>21.571704219702127</v>
      </c>
      <c r="BM69" s="308">
        <v>76.146075040402707</v>
      </c>
      <c r="BN69" s="308">
        <v>48.282965794101003</v>
      </c>
      <c r="BO69" s="308">
        <v>27.863109246301711</v>
      </c>
      <c r="BP69" s="308">
        <v>100</v>
      </c>
      <c r="BQ69" s="308">
        <v>61.149719708580911</v>
      </c>
      <c r="BR69" s="308">
        <v>38.850280291419089</v>
      </c>
      <c r="BS69" s="308">
        <v>27.71000860820088</v>
      </c>
      <c r="BT69" s="308">
        <v>11.140271683218208</v>
      </c>
      <c r="BU69" s="308">
        <v>100</v>
      </c>
      <c r="BV69" s="308">
        <v>14.653272729187739</v>
      </c>
      <c r="BW69" s="308">
        <v>81.964203600112313</v>
      </c>
      <c r="BX69" s="308">
        <v>53.201304875889008</v>
      </c>
      <c r="BY69" s="312">
        <v>28.762898724223312</v>
      </c>
      <c r="BZ69" s="320">
        <f>Daten_BA!R69</f>
        <v>8.4129229832741483</v>
      </c>
      <c r="CA69" s="308">
        <f>Daten_BA!S69</f>
        <v>23.162403527168593</v>
      </c>
      <c r="CB69" s="308">
        <f>Daten_BA!T69</f>
        <v>4.4555603516236024</v>
      </c>
      <c r="CC69" s="308">
        <f>Daten_BA!U69</f>
        <v>4.946203485657712</v>
      </c>
      <c r="CD69" s="308">
        <f>Daten_BA!V69</f>
        <v>3.590426179452586</v>
      </c>
      <c r="CE69" s="309">
        <v>0.85801082893620706</v>
      </c>
      <c r="CF69" s="309">
        <v>2.1148900805208903</v>
      </c>
      <c r="CG69" s="309">
        <v>0.66714266503248232</v>
      </c>
      <c r="CH69" s="309">
        <v>0.67700973133751108</v>
      </c>
      <c r="CI69" s="309">
        <v>0.64993366066607494</v>
      </c>
      <c r="CJ69" s="309">
        <v>7.2249192336264585</v>
      </c>
      <c r="CK69" s="309">
        <v>3.9603230434154812</v>
      </c>
      <c r="CL69" s="309">
        <v>12.506346098056282</v>
      </c>
      <c r="CM69" s="309">
        <v>9.852163177052347</v>
      </c>
      <c r="CN69" s="309">
        <v>18.960287460917449</v>
      </c>
      <c r="CO69" s="309">
        <v>44.157109804416436</v>
      </c>
      <c r="CP69" s="309">
        <v>53.10797439593469</v>
      </c>
      <c r="CQ69" s="309">
        <v>34.692592693245103</v>
      </c>
      <c r="CR69" s="309">
        <v>38.847292467246916</v>
      </c>
      <c r="CS69" s="309">
        <v>24.600450415469911</v>
      </c>
      <c r="CT69" s="309">
        <v>100</v>
      </c>
      <c r="CU69" s="309">
        <v>21.283705176071496</v>
      </c>
      <c r="CV69" s="309">
        <v>76.425300881790818</v>
      </c>
      <c r="CW69" s="309">
        <v>47.65449179973092</v>
      </c>
      <c r="CX69" s="309">
        <v>28.770809082059884</v>
      </c>
      <c r="CY69" s="309">
        <v>100</v>
      </c>
      <c r="CZ69" s="309">
        <v>59.874271695798832</v>
      </c>
      <c r="DA69" s="309">
        <v>40.125728304201161</v>
      </c>
      <c r="DB69" s="309">
        <v>28.556095851404038</v>
      </c>
      <c r="DC69" s="309">
        <v>11.569632452797126</v>
      </c>
      <c r="DD69" s="309">
        <v>100</v>
      </c>
      <c r="DE69" s="309">
        <v>14.73447921002697</v>
      </c>
      <c r="DF69" s="309">
        <v>81.900441741397344</v>
      </c>
      <c r="DG69" s="309">
        <v>52.05426875419068</v>
      </c>
      <c r="DH69" s="313">
        <v>29.846172987206671</v>
      </c>
      <c r="DI69" s="307">
        <f>Daten_BA!W69</f>
        <v>7.8662254585768387</v>
      </c>
      <c r="DJ69" s="308">
        <f>Daten_BA!X69</f>
        <v>22.582005174619333</v>
      </c>
      <c r="DK69" s="308">
        <f>Daten_BA!Y69</f>
        <v>3.9807084450814916</v>
      </c>
      <c r="DL69" s="308">
        <f>Daten_BA!Z69</f>
        <v>4.4363354642993711</v>
      </c>
      <c r="DM69" s="308">
        <f>Daten_BA!AA69</f>
        <v>3.2148518521620466</v>
      </c>
      <c r="DN69" s="309">
        <v>0.81677950429041635</v>
      </c>
      <c r="DO69" s="309">
        <v>2.1308743505641807</v>
      </c>
      <c r="DP69" s="309">
        <v>0.61333084158056261</v>
      </c>
      <c r="DQ69" s="309">
        <v>0.60962945122672019</v>
      </c>
      <c r="DR69" s="309">
        <v>0.61943672796960825</v>
      </c>
      <c r="DS69" s="309">
        <v>7.4382222735357955</v>
      </c>
      <c r="DT69" s="309">
        <v>4.0783187819170168</v>
      </c>
      <c r="DU69" s="309">
        <v>12.757245835512087</v>
      </c>
      <c r="DV69" s="309">
        <v>9.7674915245188334</v>
      </c>
      <c r="DW69" s="309">
        <v>19.719338596382293</v>
      </c>
      <c r="DX69" s="309">
        <v>43.605729399885092</v>
      </c>
      <c r="DY69" s="309">
        <v>49.985965306236956</v>
      </c>
      <c r="DZ69" s="309">
        <v>33.495596822952919</v>
      </c>
      <c r="EA69" s="309">
        <v>38.031897026616953</v>
      </c>
      <c r="EB69" s="309">
        <v>22.973478355719905</v>
      </c>
      <c r="EC69" s="309">
        <v>100</v>
      </c>
      <c r="ED69" s="309">
        <v>21.078409939524139</v>
      </c>
      <c r="EE69" s="309">
        <v>76.594758362390905</v>
      </c>
      <c r="EF69" s="309">
        <v>46.92291078954517</v>
      </c>
      <c r="EG69" s="309">
        <v>29.671847572845738</v>
      </c>
      <c r="EH69" s="309">
        <v>100</v>
      </c>
      <c r="EI69" s="309">
        <v>61.644646026424766</v>
      </c>
      <c r="EJ69" s="309">
        <v>38.355353973575227</v>
      </c>
      <c r="EK69" s="309">
        <v>26.915576590196981</v>
      </c>
      <c r="EL69" s="309">
        <v>11.439777383378251</v>
      </c>
      <c r="EM69" s="309">
        <v>100</v>
      </c>
      <c r="EN69" s="309">
        <v>14.766839098405104</v>
      </c>
      <c r="EO69" s="309">
        <v>81.867188719787308</v>
      </c>
      <c r="EP69" s="309">
        <v>50.969475667755347</v>
      </c>
      <c r="EQ69" s="367">
        <v>30.897713052031961</v>
      </c>
      <c r="ER69" s="320">
        <f>Daten_BA!AB69</f>
        <v>7.8092654063410407</v>
      </c>
      <c r="ES69" s="308">
        <f>Daten_BA!AC69</f>
        <v>22.836688605503028</v>
      </c>
      <c r="ET69" s="308">
        <f>Daten_BA!AD69</f>
        <v>3.8936547456219719</v>
      </c>
      <c r="EU69" s="308">
        <f>Daten_BA!AE69</f>
        <v>4.3297083030904098</v>
      </c>
      <c r="EV69" s="308">
        <f>Daten_BA!AF69</f>
        <v>3.1934975928981015</v>
      </c>
      <c r="EW69" s="309">
        <v>0.82297615048706751</v>
      </c>
      <c r="EX69" s="309">
        <v>2.2067644473088324</v>
      </c>
      <c r="EY69" s="309">
        <v>0.60738312525833427</v>
      </c>
      <c r="EZ69" s="309">
        <v>0.6040975884130354</v>
      </c>
      <c r="FA69" s="309">
        <v>0.61249766215768375</v>
      </c>
      <c r="FB69" s="309">
        <v>7.0322928131513054</v>
      </c>
      <c r="FC69" s="309">
        <v>3.8711218852707354</v>
      </c>
      <c r="FD69" s="309">
        <v>12.149466561598993</v>
      </c>
      <c r="FE69" s="309">
        <v>9.4667482015376851</v>
      </c>
      <c r="FF69" s="309">
        <v>18.030910131654156</v>
      </c>
      <c r="FG69" s="309">
        <v>42.3376660697703</v>
      </c>
      <c r="FH69" s="309">
        <v>48.538308940350397</v>
      </c>
      <c r="FI69" s="309">
        <v>32.290995006376903</v>
      </c>
      <c r="FJ69" s="309">
        <v>37.366750920379864</v>
      </c>
      <c r="FK69" s="309">
        <v>21.241346311995695</v>
      </c>
      <c r="FL69" s="309">
        <v>100</v>
      </c>
      <c r="FM69" s="309">
        <v>21.08890555131725</v>
      </c>
      <c r="FN69" s="309">
        <v>76.502205248802824</v>
      </c>
      <c r="FO69" s="309">
        <v>45.952389338166846</v>
      </c>
      <c r="FP69" s="309">
        <v>30.549815910635992</v>
      </c>
      <c r="FQ69" s="309">
        <v>100</v>
      </c>
      <c r="FR69" s="309">
        <v>62.405423786449035</v>
      </c>
      <c r="FS69" s="309">
        <v>37.594576213550958</v>
      </c>
      <c r="FT69" s="309">
        <v>25.724730085862447</v>
      </c>
      <c r="FU69" s="309">
        <v>11.869846127688513</v>
      </c>
      <c r="FV69" s="309">
        <v>100</v>
      </c>
      <c r="FW69" s="309">
        <v>14.788845795207664</v>
      </c>
      <c r="FX69" s="309">
        <v>81.764069276681511</v>
      </c>
      <c r="FY69" s="309">
        <v>49.783533105644658</v>
      </c>
      <c r="FZ69" s="313">
        <v>31.980536171036849</v>
      </c>
      <c r="GA69" s="443">
        <f>Daten_BA!AG69</f>
        <v>9.1663915325257221</v>
      </c>
      <c r="GB69" s="227">
        <f>Daten_BA!AH69</f>
        <v>26.316456297733623</v>
      </c>
      <c r="GC69" s="227">
        <f>Daten_BA!AI69</f>
        <v>4.726669459733567</v>
      </c>
      <c r="GD69" s="227">
        <f>Daten_BA!AJ69</f>
        <v>5.2145555686181417</v>
      </c>
      <c r="GE69" s="227">
        <f>Daten_BA!AK69</f>
        <v>3.9806021882964671</v>
      </c>
      <c r="GF69" s="444">
        <v>0.89072282525074187</v>
      </c>
      <c r="GG69" s="444">
        <v>2.4635404305785942</v>
      </c>
      <c r="GH69" s="444">
        <v>0.65412797193518535</v>
      </c>
      <c r="GI69" s="444">
        <v>0.64813997892810171</v>
      </c>
      <c r="GJ69" s="444">
        <v>0.66295115682464323</v>
      </c>
      <c r="GK69" s="444">
        <v>5.8264411990776361</v>
      </c>
      <c r="GL69" s="444">
        <v>3.1580761588061121</v>
      </c>
      <c r="GM69" s="444">
        <v>9.936427184314276</v>
      </c>
      <c r="GN69" s="444">
        <v>7.46120058565152</v>
      </c>
      <c r="GO69" s="444">
        <v>14.898388062505205</v>
      </c>
      <c r="GP69" s="444">
        <v>39.092682455467575</v>
      </c>
      <c r="GQ69" s="444">
        <v>45.425453638460908</v>
      </c>
      <c r="GR69" s="444">
        <v>29.381336802234426</v>
      </c>
      <c r="GS69" s="444">
        <v>34.228518985889494</v>
      </c>
      <c r="GT69" s="444">
        <v>19.671377685855912</v>
      </c>
      <c r="GU69" s="444">
        <v>100</v>
      </c>
      <c r="GV69" s="444">
        <v>20.965936590913191</v>
      </c>
      <c r="GW69" s="444">
        <v>76.47528677053019</v>
      </c>
      <c r="GX69" s="444">
        <v>45.10336689738044</v>
      </c>
      <c r="GY69" s="444">
        <v>31.371919873149757</v>
      </c>
      <c r="GZ69" s="444">
        <v>100</v>
      </c>
      <c r="HA69" s="444">
        <v>60.575762799517328</v>
      </c>
      <c r="HB69" s="444">
        <v>39.424237200482672</v>
      </c>
      <c r="HC69" s="444">
        <v>26.093776935011199</v>
      </c>
      <c r="HD69" s="444">
        <v>13.330460265471469</v>
      </c>
      <c r="HE69" s="444">
        <v>100</v>
      </c>
      <c r="HF69" s="444">
        <v>14.407744127767669</v>
      </c>
      <c r="HG69" s="444">
        <v>81.907860008463373</v>
      </c>
      <c r="HH69" s="444">
        <v>48.793431407184507</v>
      </c>
      <c r="HI69" s="445">
        <v>33.114428601278867</v>
      </c>
      <c r="HJ69" s="443">
        <f>Daten_BA!AL69</f>
        <v>9.3421081669098154</v>
      </c>
      <c r="HK69" s="227">
        <f>Daten_BA!AM69</f>
        <v>27.617970001093013</v>
      </c>
      <c r="HL69" s="227">
        <f>Daten_BA!AN69</f>
        <v>4.6289586597678474</v>
      </c>
      <c r="HM69" s="227">
        <f>Daten_BA!AO69</f>
        <v>5.3293528458749293</v>
      </c>
      <c r="HN69" s="227">
        <f>Daten_BA!AP69</f>
        <v>3.606759788923545</v>
      </c>
      <c r="HO69" s="444">
        <v>0.75655081799399526</v>
      </c>
      <c r="HP69" s="444">
        <v>1.9814585423834321</v>
      </c>
      <c r="HQ69" s="444">
        <v>0.56890761819942659</v>
      </c>
      <c r="HR69" s="444">
        <v>0.57036250106022102</v>
      </c>
      <c r="HS69" s="444">
        <v>0.56688534673381952</v>
      </c>
      <c r="HT69" s="444">
        <v>6.1851914171379283</v>
      </c>
      <c r="HU69" s="444">
        <v>3.315877611262489</v>
      </c>
      <c r="HV69" s="444">
        <v>10.839578081413864</v>
      </c>
      <c r="HW69" s="444">
        <v>7.9926403565038315</v>
      </c>
      <c r="HX69" s="444">
        <v>16.943529610461681</v>
      </c>
      <c r="HY69" s="444">
        <v>48.411264001132146</v>
      </c>
      <c r="HZ69" s="444">
        <v>54.986800622934481</v>
      </c>
      <c r="IA69" s="444">
        <v>37.639708542596182</v>
      </c>
      <c r="IB69" s="444">
        <v>42.698030372913784</v>
      </c>
      <c r="IC69" s="444">
        <v>26.731420993172193</v>
      </c>
      <c r="ID69" s="444">
        <v>100</v>
      </c>
      <c r="IE69" s="444">
        <v>21.193519471887445</v>
      </c>
      <c r="IF69" s="444">
        <v>76.430602284241147</v>
      </c>
      <c r="IG69" s="444">
        <v>44.278427845694125</v>
      </c>
      <c r="IH69" s="444">
        <v>32.152174438547029</v>
      </c>
      <c r="II69" s="444">
        <v>100</v>
      </c>
      <c r="IJ69" s="444">
        <v>62.560373838294012</v>
      </c>
      <c r="IK69" s="444">
        <v>37.439626161705988</v>
      </c>
      <c r="IL69" s="444">
        <v>25.717075552300749</v>
      </c>
      <c r="IM69" s="444">
        <v>11.722550609405243</v>
      </c>
      <c r="IN69" s="444">
        <v>100</v>
      </c>
      <c r="IO69" s="444">
        <v>14.641415656138857</v>
      </c>
      <c r="IP69" s="444">
        <v>81.988221255645115</v>
      </c>
      <c r="IQ69" s="444">
        <v>47.683371170002765</v>
      </c>
      <c r="IR69" s="445">
        <v>34.304850085642357</v>
      </c>
      <c r="IS69" s="443">
        <f>Daten_BA!AQ69</f>
        <v>8.587642476350041</v>
      </c>
      <c r="IT69" s="227">
        <f>Daten_BA!AR69</f>
        <v>25.574351634175247</v>
      </c>
      <c r="IU69" s="227">
        <f>Daten_BA!AS69</f>
        <v>4.1688787622788155</v>
      </c>
      <c r="IV69" s="227">
        <f>Daten_BA!AT69</f>
        <v>4.8557645165821599</v>
      </c>
      <c r="IW69" s="227">
        <f>Daten_BA!AU69</f>
        <v>3.2093092301242501</v>
      </c>
      <c r="IX69" s="444" t="s">
        <v>821</v>
      </c>
      <c r="IY69" s="444" t="s">
        <v>821</v>
      </c>
      <c r="IZ69" s="444" t="s">
        <v>821</v>
      </c>
      <c r="JA69" s="444" t="s">
        <v>821</v>
      </c>
      <c r="JB69" s="444" t="s">
        <v>821</v>
      </c>
      <c r="JC69" s="444" t="s">
        <v>821</v>
      </c>
      <c r="JD69" s="444" t="s">
        <v>821</v>
      </c>
      <c r="JE69" s="444" t="s">
        <v>821</v>
      </c>
      <c r="JF69" s="444" t="s">
        <v>821</v>
      </c>
      <c r="JG69" s="444" t="s">
        <v>821</v>
      </c>
      <c r="JH69" s="444" t="s">
        <v>821</v>
      </c>
      <c r="JI69" s="444" t="s">
        <v>821</v>
      </c>
      <c r="JJ69" s="444" t="s">
        <v>821</v>
      </c>
      <c r="JK69" s="444" t="s">
        <v>821</v>
      </c>
      <c r="JL69" s="444" t="s">
        <v>821</v>
      </c>
      <c r="JM69" s="444" t="s">
        <v>821</v>
      </c>
      <c r="JN69" s="444" t="s">
        <v>821</v>
      </c>
      <c r="JO69" s="444" t="s">
        <v>821</v>
      </c>
      <c r="JP69" s="444" t="s">
        <v>821</v>
      </c>
      <c r="JQ69" s="444" t="s">
        <v>821</v>
      </c>
      <c r="JR69" s="444" t="s">
        <v>821</v>
      </c>
      <c r="JS69" s="444" t="s">
        <v>821</v>
      </c>
      <c r="JT69" s="444" t="s">
        <v>821</v>
      </c>
      <c r="JU69" s="444" t="s">
        <v>821</v>
      </c>
      <c r="JV69" s="444" t="s">
        <v>821</v>
      </c>
      <c r="JW69" s="444" t="s">
        <v>821</v>
      </c>
      <c r="JX69" s="444" t="s">
        <v>821</v>
      </c>
      <c r="JY69" s="444" t="s">
        <v>821</v>
      </c>
      <c r="JZ69" s="444" t="s">
        <v>821</v>
      </c>
      <c r="KA69" s="445" t="s">
        <v>821</v>
      </c>
    </row>
    <row r="70" spans="1:287" s="1" customFormat="1" ht="12.65" customHeight="1" x14ac:dyDescent="0.2">
      <c r="A70" s="220"/>
      <c r="B70" s="219"/>
      <c r="C70" s="273"/>
      <c r="D70" s="276"/>
      <c r="E70" s="3" t="str">
        <f>Daten_BA!E70</f>
        <v>361</v>
      </c>
      <c r="F70" s="229" t="str">
        <f>Daten_BA!F70</f>
        <v>AA Krefeld</v>
      </c>
      <c r="G70" s="246"/>
      <c r="H70" s="320">
        <f>Daten_BA!H70</f>
        <v>8.6496555226376302</v>
      </c>
      <c r="I70" s="308">
        <f>Daten_BA!I70</f>
        <v>26.206958086450371</v>
      </c>
      <c r="J70" s="308">
        <f>Daten_BA!J70</f>
        <v>4.7083526666636155</v>
      </c>
      <c r="K70" s="308">
        <f>Daten_BA!K70</f>
        <v>5.2048897379845451</v>
      </c>
      <c r="L70" s="308">
        <f>Daten_BA!L70</f>
        <v>2.6411067965586748</v>
      </c>
      <c r="M70" s="308">
        <v>0.76957110859165445</v>
      </c>
      <c r="N70" s="308">
        <v>2.4766510639423109</v>
      </c>
      <c r="O70" s="308">
        <v>0.5585333909234852</v>
      </c>
      <c r="P70" s="308">
        <v>0.5794339451208419</v>
      </c>
      <c r="Q70" s="308">
        <v>0.44567280537572124</v>
      </c>
      <c r="R70" s="308">
        <v>5.3149984457026376</v>
      </c>
      <c r="S70" s="308">
        <v>3.5620607740275076</v>
      </c>
      <c r="T70" s="308">
        <v>7.709214564153605</v>
      </c>
      <c r="U70" s="308">
        <v>7.4353006888848068</v>
      </c>
      <c r="V70" s="308">
        <v>9.9467680608358968</v>
      </c>
      <c r="W70" s="308">
        <v>43.897282866966968</v>
      </c>
      <c r="X70" s="308">
        <v>48.867483874156626</v>
      </c>
      <c r="Y70" s="308">
        <v>36.854711943910779</v>
      </c>
      <c r="Z70" s="308">
        <v>37.741059682971965</v>
      </c>
      <c r="AA70" s="308">
        <v>29.577141106175265</v>
      </c>
      <c r="AB70" s="308">
        <v>100</v>
      </c>
      <c r="AC70" s="308">
        <v>19.087733424094264</v>
      </c>
      <c r="AD70" s="308">
        <v>78.038578675511431</v>
      </c>
      <c r="AE70" s="308">
        <v>62.62339967106734</v>
      </c>
      <c r="AF70" s="308">
        <v>15.415179004444088</v>
      </c>
      <c r="AG70" s="308">
        <v>100</v>
      </c>
      <c r="AH70" s="308">
        <v>57.875043038090965</v>
      </c>
      <c r="AI70" s="308">
        <v>42.124956961909035</v>
      </c>
      <c r="AJ70" s="308">
        <v>37.5136609774992</v>
      </c>
      <c r="AK70" s="308">
        <v>4.6112959844098231</v>
      </c>
      <c r="AL70" s="308">
        <v>100</v>
      </c>
      <c r="AM70" s="308">
        <v>12.291315258799248</v>
      </c>
      <c r="AN70" s="308">
        <v>83.282060843847091</v>
      </c>
      <c r="AO70" s="308">
        <v>70.269004662872945</v>
      </c>
      <c r="AP70" s="337">
        <v>13.013056180974145</v>
      </c>
      <c r="AQ70" s="320">
        <f>Daten_BA!M70</f>
        <v>8.4191276748672355</v>
      </c>
      <c r="AR70" s="308">
        <f>Daten_BA!N70</f>
        <v>25.875035994729746</v>
      </c>
      <c r="AS70" s="308">
        <f>Daten_BA!O70</f>
        <v>4.4826076295948321</v>
      </c>
      <c r="AT70" s="308">
        <f>Daten_BA!P70</f>
        <v>4.9328399520092487</v>
      </c>
      <c r="AU70" s="308">
        <f>Daten_BA!Q70</f>
        <v>2.638692926326224</v>
      </c>
      <c r="AV70" s="308">
        <v>0.73516136621020556</v>
      </c>
      <c r="AW70" s="308">
        <v>2.2873416156678794</v>
      </c>
      <c r="AX70" s="308">
        <v>0.54130717802999195</v>
      </c>
      <c r="AY70" s="308">
        <v>0.5628672355717429</v>
      </c>
      <c r="AZ70" s="308">
        <v>0.42877273023257045</v>
      </c>
      <c r="BA70" s="308">
        <v>5.1849297537114012</v>
      </c>
      <c r="BB70" s="308">
        <v>3.5359684687511854</v>
      </c>
      <c r="BC70" s="308">
        <v>7.6543144427362204</v>
      </c>
      <c r="BD70" s="308">
        <v>7.3835282845623169</v>
      </c>
      <c r="BE70" s="308">
        <v>9.7442612848553534</v>
      </c>
      <c r="BF70" s="308">
        <v>44.221905609972822</v>
      </c>
      <c r="BG70" s="308">
        <v>50.167652797685946</v>
      </c>
      <c r="BH70" s="308">
        <v>37.899303857676941</v>
      </c>
      <c r="BI70" s="308">
        <v>39.257531740367554</v>
      </c>
      <c r="BJ70" s="308">
        <v>27.504231420211489</v>
      </c>
      <c r="BK70" s="308">
        <v>100</v>
      </c>
      <c r="BL70" s="308">
        <v>19.166683288414312</v>
      </c>
      <c r="BM70" s="308">
        <v>77.912792761936444</v>
      </c>
      <c r="BN70" s="308">
        <v>62.038591047053501</v>
      </c>
      <c r="BO70" s="308">
        <v>15.874201714882947</v>
      </c>
      <c r="BP70" s="308">
        <v>100</v>
      </c>
      <c r="BQ70" s="308">
        <v>59.418186916311996</v>
      </c>
      <c r="BR70" s="308">
        <v>40.581813083688004</v>
      </c>
      <c r="BS70" s="308">
        <v>35.860552525981952</v>
      </c>
      <c r="BT70" s="308">
        <v>4.7212605577060511</v>
      </c>
      <c r="BU70" s="308">
        <v>100</v>
      </c>
      <c r="BV70" s="308">
        <v>12.486740019713185</v>
      </c>
      <c r="BW70" s="308">
        <v>83.048402745204768</v>
      </c>
      <c r="BX70" s="308">
        <v>69.695668139053396</v>
      </c>
      <c r="BY70" s="312">
        <v>13.352734606151387</v>
      </c>
      <c r="BZ70" s="320">
        <f>Daten_BA!R70</f>
        <v>8.131633129104296</v>
      </c>
      <c r="CA70" s="308">
        <f>Daten_BA!S70</f>
        <v>24.586756289698474</v>
      </c>
      <c r="CB70" s="308">
        <f>Daten_BA!T70</f>
        <v>4.3943813979697124</v>
      </c>
      <c r="CC70" s="308">
        <f>Daten_BA!U70</f>
        <v>4.8362698372197288</v>
      </c>
      <c r="CD70" s="308">
        <f>Daten_BA!V70</f>
        <v>2.6451816950011704</v>
      </c>
      <c r="CE70" s="309">
        <v>0.70772220768750227</v>
      </c>
      <c r="CF70" s="309">
        <v>2.1354551510069877</v>
      </c>
      <c r="CG70" s="309">
        <v>0.5249488377102639</v>
      </c>
      <c r="CH70" s="309">
        <v>0.5483960674260997</v>
      </c>
      <c r="CI70" s="309">
        <v>0.40845151070088942</v>
      </c>
      <c r="CJ70" s="309">
        <v>5.3490586770199906</v>
      </c>
      <c r="CK70" s="309">
        <v>3.8044707672692128</v>
      </c>
      <c r="CL70" s="309">
        <v>7.7834969686212894</v>
      </c>
      <c r="CM70" s="309">
        <v>7.547831632653061</v>
      </c>
      <c r="CN70" s="309">
        <v>9.4933292203288211</v>
      </c>
      <c r="CO70" s="309">
        <v>43.759201400998535</v>
      </c>
      <c r="CP70" s="309">
        <v>52.033035118536695</v>
      </c>
      <c r="CQ70" s="309">
        <v>37.560724481676509</v>
      </c>
      <c r="CR70" s="309">
        <v>38.954411310341037</v>
      </c>
      <c r="CS70" s="309">
        <v>27.478032989053645</v>
      </c>
      <c r="CT70" s="309">
        <v>100</v>
      </c>
      <c r="CU70" s="309">
        <v>19.02381902798507</v>
      </c>
      <c r="CV70" s="309">
        <v>78.039161612596644</v>
      </c>
      <c r="CW70" s="309">
        <v>61.766798362881794</v>
      </c>
      <c r="CX70" s="309">
        <v>16.272363249714843</v>
      </c>
      <c r="CY70" s="309">
        <v>100</v>
      </c>
      <c r="CZ70" s="309">
        <v>57.884864857315932</v>
      </c>
      <c r="DA70" s="309">
        <v>42.115135142684061</v>
      </c>
      <c r="DB70" s="309">
        <v>36.985296207825847</v>
      </c>
      <c r="DC70" s="309">
        <v>5.1298389348582152</v>
      </c>
      <c r="DD70" s="309">
        <v>100</v>
      </c>
      <c r="DE70" s="309">
        <v>12.798181203242386</v>
      </c>
      <c r="DF70" s="309">
        <v>82.755262368525607</v>
      </c>
      <c r="DG70" s="309">
        <v>68.8899024548911</v>
      </c>
      <c r="DH70" s="313">
        <v>13.865359913634508</v>
      </c>
      <c r="DI70" s="307">
        <f>Daten_BA!W70</f>
        <v>7.7288866712493194</v>
      </c>
      <c r="DJ70" s="308">
        <f>Daten_BA!X70</f>
        <v>24.720641610157386</v>
      </c>
      <c r="DK70" s="308">
        <f>Daten_BA!Y70</f>
        <v>3.8647658183405533</v>
      </c>
      <c r="DL70" s="308">
        <f>Daten_BA!Z70</f>
        <v>4.2458877968326121</v>
      </c>
      <c r="DM70" s="308">
        <f>Daten_BA!AA70</f>
        <v>2.4042011464837159</v>
      </c>
      <c r="DN70" s="309">
        <v>0.68308231063207392</v>
      </c>
      <c r="DO70" s="309">
        <v>2.2883664669716635</v>
      </c>
      <c r="DP70" s="309">
        <v>0.46774073462971949</v>
      </c>
      <c r="DQ70" s="309">
        <v>0.48520317639202237</v>
      </c>
      <c r="DR70" s="309">
        <v>0.38432627323961199</v>
      </c>
      <c r="DS70" s="309">
        <v>5.5341711295034166</v>
      </c>
      <c r="DT70" s="309">
        <v>3.9709343338181582</v>
      </c>
      <c r="DU70" s="309">
        <v>7.9624973198447497</v>
      </c>
      <c r="DV70" s="309">
        <v>7.7062354006235827</v>
      </c>
      <c r="DW70" s="309">
        <v>9.7083682326959639</v>
      </c>
      <c r="DX70" s="309">
        <v>44.082258046027292</v>
      </c>
      <c r="DY70" s="309">
        <v>48.117978056131449</v>
      </c>
      <c r="DZ70" s="309">
        <v>37.806873977086894</v>
      </c>
      <c r="EA70" s="309">
        <v>39.45512423932221</v>
      </c>
      <c r="EB70" s="309">
        <v>26.651948842876166</v>
      </c>
      <c r="EC70" s="309">
        <v>100</v>
      </c>
      <c r="ED70" s="309">
        <v>19.027565735773809</v>
      </c>
      <c r="EE70" s="309">
        <v>78.081497158146334</v>
      </c>
      <c r="EF70" s="309">
        <v>61.460233714513123</v>
      </c>
      <c r="EG70" s="309">
        <v>16.621263443633222</v>
      </c>
      <c r="EH70" s="309">
        <v>100</v>
      </c>
      <c r="EI70" s="309">
        <v>61.457758144671445</v>
      </c>
      <c r="EJ70" s="309">
        <v>38.542241855328548</v>
      </c>
      <c r="EK70" s="309">
        <v>33.452972575004601</v>
      </c>
      <c r="EL70" s="309">
        <v>5.0892692803239461</v>
      </c>
      <c r="EM70" s="309">
        <v>100</v>
      </c>
      <c r="EN70" s="309">
        <v>12.937677026911231</v>
      </c>
      <c r="EO70" s="309">
        <v>82.74260060961349</v>
      </c>
      <c r="EP70" s="309">
        <v>68.419323434620878</v>
      </c>
      <c r="EQ70" s="367">
        <v>14.323277174992608</v>
      </c>
      <c r="ER70" s="320">
        <f>Daten_BA!AB70</f>
        <v>7.3274894213497737</v>
      </c>
      <c r="ES70" s="308">
        <f>Daten_BA!AC70</f>
        <v>23.955211392087023</v>
      </c>
      <c r="ET70" s="308">
        <f>Daten_BA!AD70</f>
        <v>3.5478224448482862</v>
      </c>
      <c r="EU70" s="308">
        <f>Daten_BA!AE70</f>
        <v>3.8999760469378315</v>
      </c>
      <c r="EV70" s="308">
        <f>Daten_BA!AF70</f>
        <v>2.2343526249381123</v>
      </c>
      <c r="EW70" s="309">
        <v>0.6766906283968035</v>
      </c>
      <c r="EX70" s="309">
        <v>2.3700946974851718</v>
      </c>
      <c r="EY70" s="309">
        <v>0.44621006013424402</v>
      </c>
      <c r="EZ70" s="309">
        <v>0.46069289424483301</v>
      </c>
      <c r="FA70" s="309">
        <v>0.37970842626929646</v>
      </c>
      <c r="FB70" s="309">
        <v>5.5460475136137877</v>
      </c>
      <c r="FC70" s="309">
        <v>3.9399817581542442</v>
      </c>
      <c r="FD70" s="309">
        <v>8.1750410647349039</v>
      </c>
      <c r="FE70" s="309">
        <v>7.9145865976751812</v>
      </c>
      <c r="FF70" s="309">
        <v>9.8710749031087506</v>
      </c>
      <c r="FG70" s="309">
        <v>41.637656425484934</v>
      </c>
      <c r="FH70" s="309">
        <v>45.398816370330373</v>
      </c>
      <c r="FI70" s="309">
        <v>35.451363554653248</v>
      </c>
      <c r="FJ70" s="309">
        <v>36.956707369139515</v>
      </c>
      <c r="FK70" s="309">
        <v>25.651207115632964</v>
      </c>
      <c r="FL70" s="309">
        <v>100</v>
      </c>
      <c r="FM70" s="309">
        <v>18.934466888669483</v>
      </c>
      <c r="FN70" s="309">
        <v>78.151643274075226</v>
      </c>
      <c r="FO70" s="309">
        <v>61.282225369288447</v>
      </c>
      <c r="FP70" s="309">
        <v>16.869417904786776</v>
      </c>
      <c r="FQ70" s="309">
        <v>100</v>
      </c>
      <c r="FR70" s="309">
        <v>62.967760360080845</v>
      </c>
      <c r="FS70" s="309">
        <v>37.032239639919155</v>
      </c>
      <c r="FT70" s="309">
        <v>32.139244883343885</v>
      </c>
      <c r="FU70" s="309">
        <v>4.8929947565752707</v>
      </c>
      <c r="FV70" s="309">
        <v>100</v>
      </c>
      <c r="FW70" s="309">
        <v>12.97539135988578</v>
      </c>
      <c r="FX70" s="309">
        <v>82.732685517475304</v>
      </c>
      <c r="FY70" s="309">
        <v>67.937209424021532</v>
      </c>
      <c r="FZ70" s="313">
        <v>14.795476093453757</v>
      </c>
      <c r="GA70" s="443">
        <f>Daten_BA!AG70</f>
        <v>8.1720135547400172</v>
      </c>
      <c r="GB70" s="227">
        <f>Daten_BA!AH70</f>
        <v>26.4114081662137</v>
      </c>
      <c r="GC70" s="227">
        <f>Daten_BA!AI70</f>
        <v>4.048416675604364</v>
      </c>
      <c r="GD70" s="227">
        <f>Daten_BA!AJ70</f>
        <v>4.3985604578663278</v>
      </c>
      <c r="GE70" s="227">
        <f>Daten_BA!AK70</f>
        <v>2.7689290991332318</v>
      </c>
      <c r="GF70" s="444">
        <v>0.72459660658277603</v>
      </c>
      <c r="GG70" s="444">
        <v>2.5015027492131714</v>
      </c>
      <c r="GH70" s="444">
        <v>0.48354938349317622</v>
      </c>
      <c r="GI70" s="444">
        <v>0.49617994418696398</v>
      </c>
      <c r="GJ70" s="444">
        <v>0.42776321672392398</v>
      </c>
      <c r="GK70" s="444">
        <v>4.7789270865023825</v>
      </c>
      <c r="GL70" s="444">
        <v>3.4243263958493175</v>
      </c>
      <c r="GM70" s="444">
        <v>6.9359927879197665</v>
      </c>
      <c r="GN70" s="444">
        <v>6.7654625008244897</v>
      </c>
      <c r="GO70" s="444">
        <v>7.9350766456268973</v>
      </c>
      <c r="GP70" s="444">
        <v>39.995706695765044</v>
      </c>
      <c r="GQ70" s="444">
        <v>44.356302717216359</v>
      </c>
      <c r="GR70" s="444">
        <v>33.094216831829122</v>
      </c>
      <c r="GS70" s="444">
        <v>34.621094723609339</v>
      </c>
      <c r="GT70" s="444">
        <v>24.230986978675222</v>
      </c>
      <c r="GU70" s="444">
        <v>100</v>
      </c>
      <c r="GV70" s="444">
        <v>19.079647754691521</v>
      </c>
      <c r="GW70" s="444">
        <v>77.914307482499254</v>
      </c>
      <c r="GX70" s="444">
        <v>60.730409634017455</v>
      </c>
      <c r="GY70" s="444">
        <v>17.183897848481813</v>
      </c>
      <c r="GZ70" s="444">
        <v>100</v>
      </c>
      <c r="HA70" s="444">
        <v>61.52207182727971</v>
      </c>
      <c r="HB70" s="444">
        <v>38.47792817272029</v>
      </c>
      <c r="HC70" s="444">
        <v>32.759815463187451</v>
      </c>
      <c r="HD70" s="444">
        <v>5.7181127095328392</v>
      </c>
      <c r="HE70" s="444">
        <v>100</v>
      </c>
      <c r="HF70" s="444">
        <v>13.00469726774732</v>
      </c>
      <c r="HG70" s="444">
        <v>82.573520003021827</v>
      </c>
      <c r="HH70" s="444">
        <v>67.329443082486875</v>
      </c>
      <c r="HI70" s="445">
        <v>15.24407692053494</v>
      </c>
      <c r="HJ70" s="443">
        <f>Daten_BA!AL70</f>
        <v>7.9413279761461446</v>
      </c>
      <c r="HK70" s="227">
        <f>Daten_BA!AM70</f>
        <v>25.945225643880068</v>
      </c>
      <c r="HL70" s="227">
        <f>Daten_BA!AN70</f>
        <v>3.8511150130689518</v>
      </c>
      <c r="HM70" s="227">
        <f>Daten_BA!AO70</f>
        <v>4.2161467790845739</v>
      </c>
      <c r="HN70" s="227">
        <f>Daten_BA!AP70</f>
        <v>2.549202244034293</v>
      </c>
      <c r="HO70" s="444">
        <v>0.5957160629123297</v>
      </c>
      <c r="HP70" s="444">
        <v>2.0578547403324996</v>
      </c>
      <c r="HQ70" s="444">
        <v>0.38848129700222461</v>
      </c>
      <c r="HR70" s="444">
        <v>0.40330700875124587</v>
      </c>
      <c r="HS70" s="444">
        <v>0.32584638523343501</v>
      </c>
      <c r="HT70" s="444">
        <v>5.0343157925348683</v>
      </c>
      <c r="HU70" s="444">
        <v>3.6209657081527618</v>
      </c>
      <c r="HV70" s="444">
        <v>7.3383001310239671</v>
      </c>
      <c r="HW70" s="444">
        <v>6.9914803578026126</v>
      </c>
      <c r="HX70" s="444">
        <v>9.3713085706780745</v>
      </c>
      <c r="HY70" s="444">
        <v>48.151635410038736</v>
      </c>
      <c r="HZ70" s="444">
        <v>52.913198573127232</v>
      </c>
      <c r="IA70" s="444">
        <v>40.329294147394791</v>
      </c>
      <c r="IB70" s="444">
        <v>41.870542873716175</v>
      </c>
      <c r="IC70" s="444">
        <v>31.237839651124627</v>
      </c>
      <c r="ID70" s="444">
        <v>100</v>
      </c>
      <c r="IE70" s="444">
        <v>19.148769707104357</v>
      </c>
      <c r="IF70" s="444">
        <v>77.972290317156478</v>
      </c>
      <c r="IG70" s="444">
        <v>60.448668409780012</v>
      </c>
      <c r="IH70" s="444">
        <v>17.523621907376448</v>
      </c>
      <c r="II70" s="444">
        <v>100</v>
      </c>
      <c r="IJ70" s="444">
        <v>62.63913638552944</v>
      </c>
      <c r="IK70" s="444">
        <v>37.360863614470567</v>
      </c>
      <c r="IL70" s="444">
        <v>32.001137067301023</v>
      </c>
      <c r="IM70" s="444">
        <v>5.3597265471695454</v>
      </c>
      <c r="IN70" s="444">
        <v>100</v>
      </c>
      <c r="IO70" s="444">
        <v>13.379151162465504</v>
      </c>
      <c r="IP70" s="444">
        <v>82.473099470075113</v>
      </c>
      <c r="IQ70" s="444">
        <v>66.688016104324248</v>
      </c>
      <c r="IR70" s="445">
        <v>15.785083365750848</v>
      </c>
      <c r="IS70" s="443">
        <f>Daten_BA!AQ70</f>
        <v>7.3607030155972755</v>
      </c>
      <c r="IT70" s="227">
        <f>Daten_BA!AR70</f>
        <v>24.825423191452838</v>
      </c>
      <c r="IU70" s="227">
        <f>Daten_BA!AS70</f>
        <v>3.3515884700821945</v>
      </c>
      <c r="IV70" s="227">
        <f>Daten_BA!AT70</f>
        <v>3.7016392206431412</v>
      </c>
      <c r="IW70" s="227">
        <f>Daten_BA!AU70</f>
        <v>2.1343234096152086</v>
      </c>
      <c r="IX70" s="444" t="s">
        <v>821</v>
      </c>
      <c r="IY70" s="444" t="s">
        <v>821</v>
      </c>
      <c r="IZ70" s="444" t="s">
        <v>821</v>
      </c>
      <c r="JA70" s="444" t="s">
        <v>821</v>
      </c>
      <c r="JB70" s="444" t="s">
        <v>821</v>
      </c>
      <c r="JC70" s="444" t="s">
        <v>821</v>
      </c>
      <c r="JD70" s="444" t="s">
        <v>821</v>
      </c>
      <c r="JE70" s="444" t="s">
        <v>821</v>
      </c>
      <c r="JF70" s="444" t="s">
        <v>821</v>
      </c>
      <c r="JG70" s="444" t="s">
        <v>821</v>
      </c>
      <c r="JH70" s="444" t="s">
        <v>821</v>
      </c>
      <c r="JI70" s="444" t="s">
        <v>821</v>
      </c>
      <c r="JJ70" s="444" t="s">
        <v>821</v>
      </c>
      <c r="JK70" s="444" t="s">
        <v>821</v>
      </c>
      <c r="JL70" s="444" t="s">
        <v>821</v>
      </c>
      <c r="JM70" s="444" t="s">
        <v>821</v>
      </c>
      <c r="JN70" s="444" t="s">
        <v>821</v>
      </c>
      <c r="JO70" s="444" t="s">
        <v>821</v>
      </c>
      <c r="JP70" s="444" t="s">
        <v>821</v>
      </c>
      <c r="JQ70" s="444" t="s">
        <v>821</v>
      </c>
      <c r="JR70" s="444" t="s">
        <v>821</v>
      </c>
      <c r="JS70" s="444" t="s">
        <v>821</v>
      </c>
      <c r="JT70" s="444" t="s">
        <v>821</v>
      </c>
      <c r="JU70" s="444" t="s">
        <v>821</v>
      </c>
      <c r="JV70" s="444" t="s">
        <v>821</v>
      </c>
      <c r="JW70" s="444" t="s">
        <v>821</v>
      </c>
      <c r="JX70" s="444" t="s">
        <v>821</v>
      </c>
      <c r="JY70" s="444" t="s">
        <v>821</v>
      </c>
      <c r="JZ70" s="444" t="s">
        <v>821</v>
      </c>
      <c r="KA70" s="445" t="s">
        <v>821</v>
      </c>
    </row>
    <row r="71" spans="1:287" s="1" customFormat="1" ht="12.65" customHeight="1" x14ac:dyDescent="0.2">
      <c r="A71" s="220"/>
      <c r="B71" s="219"/>
      <c r="C71" s="273"/>
      <c r="D71" s="276"/>
      <c r="E71" s="3" t="str">
        <f>Daten_BA!E71</f>
        <v>364</v>
      </c>
      <c r="F71" s="229" t="str">
        <f>Daten_BA!F71</f>
        <v>AA Mettmann</v>
      </c>
      <c r="G71" s="246"/>
      <c r="H71" s="320">
        <f>Daten_BA!H71</f>
        <v>6.7194829520699875</v>
      </c>
      <c r="I71" s="308">
        <f>Daten_BA!I71</f>
        <v>20.100697082920846</v>
      </c>
      <c r="J71" s="308">
        <f>Daten_BA!J71</f>
        <v>3.9097113698658355</v>
      </c>
      <c r="K71" s="308">
        <f>Daten_BA!K71</f>
        <v>4.3389326502825964</v>
      </c>
      <c r="L71" s="308">
        <f>Daten_BA!L71</f>
        <v>2.3127691255364349</v>
      </c>
      <c r="M71" s="308">
        <v>0.60450404713962202</v>
      </c>
      <c r="N71" s="308">
        <v>1.6947546442592405</v>
      </c>
      <c r="O71" s="308">
        <v>0.47542383940337085</v>
      </c>
      <c r="P71" s="308">
        <v>0.49952761150361602</v>
      </c>
      <c r="Q71" s="308">
        <v>0.3655366806403163</v>
      </c>
      <c r="R71" s="308">
        <v>5.8788201675788372</v>
      </c>
      <c r="S71" s="308">
        <v>3.7204263879912109</v>
      </c>
      <c r="T71" s="308">
        <v>8.4083924976157327</v>
      </c>
      <c r="U71" s="308">
        <v>8.0694709852204447</v>
      </c>
      <c r="V71" s="308">
        <v>10.805954825462011</v>
      </c>
      <c r="W71" s="308">
        <v>44.275364780209621</v>
      </c>
      <c r="X71" s="308">
        <v>49.517117084315458</v>
      </c>
      <c r="Y71" s="308">
        <v>38.030955800223396</v>
      </c>
      <c r="Z71" s="308">
        <v>39.376102158710559</v>
      </c>
      <c r="AA71" s="308">
        <v>28.641765704586465</v>
      </c>
      <c r="AB71" s="308">
        <v>100</v>
      </c>
      <c r="AC71" s="308">
        <v>18.002882213075072</v>
      </c>
      <c r="AD71" s="308">
        <v>79.339684625575487</v>
      </c>
      <c r="AE71" s="308">
        <v>62.153911010309059</v>
      </c>
      <c r="AF71" s="308">
        <v>17.185773615266434</v>
      </c>
      <c r="AG71" s="308">
        <v>100</v>
      </c>
      <c r="AH71" s="308">
        <v>54.375846036136778</v>
      </c>
      <c r="AI71" s="308">
        <v>45.624153963863215</v>
      </c>
      <c r="AJ71" s="308">
        <v>40.050615031487254</v>
      </c>
      <c r="AK71" s="308">
        <v>5.5735389323759641</v>
      </c>
      <c r="AL71" s="308">
        <v>100</v>
      </c>
      <c r="AM71" s="308">
        <v>12.105659840739936</v>
      </c>
      <c r="AN71" s="308">
        <v>83.997221357601276</v>
      </c>
      <c r="AO71" s="308">
        <v>68.886871219627679</v>
      </c>
      <c r="AP71" s="337">
        <v>15.110350137973597</v>
      </c>
      <c r="AQ71" s="320">
        <f>Daten_BA!M71</f>
        <v>6.5353363285167356</v>
      </c>
      <c r="AR71" s="308">
        <f>Daten_BA!N71</f>
        <v>19.845852253847664</v>
      </c>
      <c r="AS71" s="308">
        <f>Daten_BA!O71</f>
        <v>3.7375314937958115</v>
      </c>
      <c r="AT71" s="308">
        <f>Daten_BA!P71</f>
        <v>4.112961727691177</v>
      </c>
      <c r="AU71" s="308">
        <f>Daten_BA!Q71</f>
        <v>2.3669961752508861</v>
      </c>
      <c r="AV71" s="308">
        <v>0.61718246566851676</v>
      </c>
      <c r="AW71" s="308">
        <v>1.7759465249510245</v>
      </c>
      <c r="AX71" s="308">
        <v>0.47942051522281887</v>
      </c>
      <c r="AY71" s="308">
        <v>0.50308449421328927</v>
      </c>
      <c r="AZ71" s="308">
        <v>0.3754372886645238</v>
      </c>
      <c r="BA71" s="308">
        <v>6.0155704112630399</v>
      </c>
      <c r="BB71" s="308">
        <v>3.8911986339507632</v>
      </c>
      <c r="BC71" s="308">
        <v>8.7151489333080008</v>
      </c>
      <c r="BD71" s="308">
        <v>8.402587805162689</v>
      </c>
      <c r="BE71" s="308">
        <v>10.712510356255533</v>
      </c>
      <c r="BF71" s="308">
        <v>42.832162621335215</v>
      </c>
      <c r="BG71" s="308">
        <v>48.189326556544394</v>
      </c>
      <c r="BH71" s="308">
        <v>37.875221049549175</v>
      </c>
      <c r="BI71" s="308">
        <v>39.344903574082807</v>
      </c>
      <c r="BJ71" s="308">
        <v>28.552522746074445</v>
      </c>
      <c r="BK71" s="308">
        <v>100</v>
      </c>
      <c r="BL71" s="308">
        <v>17.948308209460016</v>
      </c>
      <c r="BM71" s="308">
        <v>79.34868086882787</v>
      </c>
      <c r="BN71" s="308">
        <v>61.58347502916147</v>
      </c>
      <c r="BO71" s="308">
        <v>17.765205839666407</v>
      </c>
      <c r="BP71" s="308">
        <v>100</v>
      </c>
      <c r="BQ71" s="308">
        <v>55.492686450370186</v>
      </c>
      <c r="BR71" s="308">
        <v>44.507313549629814</v>
      </c>
      <c r="BS71" s="308">
        <v>38.373562872449291</v>
      </c>
      <c r="BT71" s="308">
        <v>6.1337506771805206</v>
      </c>
      <c r="BU71" s="308">
        <v>100</v>
      </c>
      <c r="BV71" s="308">
        <v>12.082188432240386</v>
      </c>
      <c r="BW71" s="308">
        <v>83.978312834816691</v>
      </c>
      <c r="BX71" s="308">
        <v>68.409926343041519</v>
      </c>
      <c r="BY71" s="312">
        <v>15.568386491775177</v>
      </c>
      <c r="BZ71" s="320">
        <f>Daten_BA!R71</f>
        <v>6.2268433776469605</v>
      </c>
      <c r="CA71" s="308">
        <f>Daten_BA!S71</f>
        <v>18.496657873649504</v>
      </c>
      <c r="CB71" s="308">
        <f>Daten_BA!T71</f>
        <v>3.659482523253605</v>
      </c>
      <c r="CC71" s="308">
        <f>Daten_BA!U71</f>
        <v>4.0014229933640335</v>
      </c>
      <c r="CD71" s="308">
        <f>Daten_BA!V71</f>
        <v>2.4574092501054028</v>
      </c>
      <c r="CE71" s="309">
        <v>0.57863567301400698</v>
      </c>
      <c r="CF71" s="309">
        <v>1.5591494287301202</v>
      </c>
      <c r="CG71" s="309">
        <v>0.46451272297217899</v>
      </c>
      <c r="CH71" s="309">
        <v>0.48700481968894049</v>
      </c>
      <c r="CI71" s="309">
        <v>0.37016223052544928</v>
      </c>
      <c r="CJ71" s="309">
        <v>6.1383662158936545</v>
      </c>
      <c r="CK71" s="309">
        <v>4.0285472814348768</v>
      </c>
      <c r="CL71" s="309">
        <v>8.9162082701062637</v>
      </c>
      <c r="CM71" s="309">
        <v>8.5297559344700762</v>
      </c>
      <c r="CN71" s="309">
        <v>11.123488224061461</v>
      </c>
      <c r="CO71" s="309">
        <v>42.319625195210499</v>
      </c>
      <c r="CP71" s="309">
        <v>50.579728213439722</v>
      </c>
      <c r="CQ71" s="309">
        <v>37.199762187871279</v>
      </c>
      <c r="CR71" s="309">
        <v>38.892070453814966</v>
      </c>
      <c r="CS71" s="309">
        <v>27.512592947949148</v>
      </c>
      <c r="CT71" s="309">
        <v>100</v>
      </c>
      <c r="CU71" s="309">
        <v>17.46452052035411</v>
      </c>
      <c r="CV71" s="309">
        <v>79.801966286361903</v>
      </c>
      <c r="CW71" s="309">
        <v>61.526629717413371</v>
      </c>
      <c r="CX71" s="309">
        <v>18.275336568948532</v>
      </c>
      <c r="CY71" s="309">
        <v>100</v>
      </c>
      <c r="CZ71" s="309">
        <v>53.415687862832449</v>
      </c>
      <c r="DA71" s="309">
        <v>46.584312137167551</v>
      </c>
      <c r="DB71" s="309">
        <v>39.415417847981644</v>
      </c>
      <c r="DC71" s="309">
        <v>7.1688942891859053</v>
      </c>
      <c r="DD71" s="309">
        <v>100</v>
      </c>
      <c r="DE71" s="309">
        <v>12.096582403283323</v>
      </c>
      <c r="DF71" s="309">
        <v>83.965811545856624</v>
      </c>
      <c r="DG71" s="309">
        <v>67.802465905268193</v>
      </c>
      <c r="DH71" s="313">
        <v>16.163345640588432</v>
      </c>
      <c r="DI71" s="307">
        <f>Daten_BA!W71</f>
        <v>5.7569846913288183</v>
      </c>
      <c r="DJ71" s="308">
        <f>Daten_BA!X71</f>
        <v>18.197325345753345</v>
      </c>
      <c r="DK71" s="308">
        <f>Daten_BA!Y71</f>
        <v>3.2011369898342541</v>
      </c>
      <c r="DL71" s="308">
        <f>Daten_BA!Z71</f>
        <v>3.5357550088663365</v>
      </c>
      <c r="DM71" s="308">
        <f>Daten_BA!AA71</f>
        <v>2.0637417123205619</v>
      </c>
      <c r="DN71" s="309">
        <v>0.56861836907064811</v>
      </c>
      <c r="DO71" s="309">
        <v>1.7392531381942455</v>
      </c>
      <c r="DP71" s="309">
        <v>0.42520976213959499</v>
      </c>
      <c r="DQ71" s="309">
        <v>0.44732566667820706</v>
      </c>
      <c r="DR71" s="309">
        <v>0.33646005148708374</v>
      </c>
      <c r="DS71" s="309">
        <v>6.2585328493889651</v>
      </c>
      <c r="DT71" s="309">
        <v>4.1428258139117773</v>
      </c>
      <c r="DU71" s="309">
        <v>8.9073395876184343</v>
      </c>
      <c r="DV71" s="309">
        <v>8.6754840509078655</v>
      </c>
      <c r="DW71" s="309">
        <v>10.267895598242388</v>
      </c>
      <c r="DX71" s="309">
        <v>43.261408050636689</v>
      </c>
      <c r="DY71" s="309">
        <v>47.885117493473182</v>
      </c>
      <c r="DZ71" s="309">
        <v>37.496684224487474</v>
      </c>
      <c r="EA71" s="309">
        <v>39.061644342484193</v>
      </c>
      <c r="EB71" s="309">
        <v>28.383037407347988</v>
      </c>
      <c r="EC71" s="309">
        <v>100</v>
      </c>
      <c r="ED71" s="309">
        <v>17.327635184386729</v>
      </c>
      <c r="EE71" s="309">
        <v>79.982093768704416</v>
      </c>
      <c r="EF71" s="309">
        <v>61.313442936683813</v>
      </c>
      <c r="EG71" s="309">
        <v>18.668650832020596</v>
      </c>
      <c r="EH71" s="309">
        <v>100</v>
      </c>
      <c r="EI71" s="309">
        <v>56.314203533762495</v>
      </c>
      <c r="EJ71" s="309">
        <v>43.685796466237505</v>
      </c>
      <c r="EK71" s="309">
        <v>37.364744555540334</v>
      </c>
      <c r="EL71" s="309">
        <v>6.3210519106971645</v>
      </c>
      <c r="EM71" s="309">
        <v>100</v>
      </c>
      <c r="EN71" s="309">
        <v>12.151008592658986</v>
      </c>
      <c r="EO71" s="309">
        <v>84.024780852345501</v>
      </c>
      <c r="EP71" s="309">
        <v>67.26319044395116</v>
      </c>
      <c r="EQ71" s="367">
        <v>16.761590408394337</v>
      </c>
      <c r="ER71" s="320">
        <f>Daten_BA!AB71</f>
        <v>5.6404090164135736</v>
      </c>
      <c r="ES71" s="308">
        <f>Daten_BA!AC71</f>
        <v>18.340213129889364</v>
      </c>
      <c r="ET71" s="308">
        <f>Daten_BA!AD71</f>
        <v>3.0706592179320396</v>
      </c>
      <c r="EU71" s="308">
        <f>Daten_BA!AE71</f>
        <v>3.3354549326028868</v>
      </c>
      <c r="EV71" s="308">
        <f>Daten_BA!AF71</f>
        <v>2.1938453882088949</v>
      </c>
      <c r="EW71" s="309">
        <v>0.57605566132785468</v>
      </c>
      <c r="EX71" s="309">
        <v>1.9098772038304703</v>
      </c>
      <c r="EY71" s="309">
        <v>0.41202159817706274</v>
      </c>
      <c r="EZ71" s="309">
        <v>0.42688444480924825</v>
      </c>
      <c r="FA71" s="309">
        <v>0.3550000997352124</v>
      </c>
      <c r="FB71" s="309">
        <v>6.105151861389178</v>
      </c>
      <c r="FC71" s="309">
        <v>4.1933728383117668</v>
      </c>
      <c r="FD71" s="309">
        <v>8.57981220657277</v>
      </c>
      <c r="FE71" s="309">
        <v>8.2842174197773417</v>
      </c>
      <c r="FF71" s="309">
        <v>10.090865614538497</v>
      </c>
      <c r="FG71" s="309">
        <v>39.564783412541857</v>
      </c>
      <c r="FH71" s="309">
        <v>42.979488157749188</v>
      </c>
      <c r="FI71" s="309">
        <v>35.135240826434284</v>
      </c>
      <c r="FJ71" s="309">
        <v>36.947282897408833</v>
      </c>
      <c r="FK71" s="309">
        <v>26.012742861633733</v>
      </c>
      <c r="FL71" s="309">
        <v>100</v>
      </c>
      <c r="FM71" s="309">
        <v>17.273867710013</v>
      </c>
      <c r="FN71" s="309">
        <v>79.935603845252942</v>
      </c>
      <c r="FO71" s="309">
        <v>60.81260198084901</v>
      </c>
      <c r="FP71" s="309">
        <v>19.123001864403932</v>
      </c>
      <c r="FQ71" s="309">
        <v>100</v>
      </c>
      <c r="FR71" s="309">
        <v>57.315491226872396</v>
      </c>
      <c r="FS71" s="309">
        <v>42.684508773127611</v>
      </c>
      <c r="FT71" s="309">
        <v>35.645524680822014</v>
      </c>
      <c r="FU71" s="309">
        <v>7.0389840923055917</v>
      </c>
      <c r="FV71" s="309">
        <v>100</v>
      </c>
      <c r="FW71" s="309">
        <v>12.030496322514313</v>
      </c>
      <c r="FX71" s="309">
        <v>84.046068480050039</v>
      </c>
      <c r="FY71" s="309">
        <v>66.668657243005342</v>
      </c>
      <c r="FZ71" s="313">
        <v>17.377411237044697</v>
      </c>
      <c r="GA71" s="443">
        <f>Daten_BA!AG71</f>
        <v>6.7004705602821311</v>
      </c>
      <c r="GB71" s="227">
        <f>Daten_BA!AH71</f>
        <v>21.673135991813695</v>
      </c>
      <c r="GC71" s="227">
        <f>Daten_BA!AI71</f>
        <v>3.6932618924924445</v>
      </c>
      <c r="GD71" s="227">
        <f>Daten_BA!AJ71</f>
        <v>3.9744883295886981</v>
      </c>
      <c r="GE71" s="227">
        <f>Daten_BA!AK71</f>
        <v>2.7893396883759629</v>
      </c>
      <c r="GF71" s="444">
        <v>0.62660975126528706</v>
      </c>
      <c r="GG71" s="444">
        <v>2.1412211656714715</v>
      </c>
      <c r="GH71" s="444">
        <v>0.44530484084708816</v>
      </c>
      <c r="GI71" s="444">
        <v>0.46245602957219284</v>
      </c>
      <c r="GJ71" s="444">
        <v>0.38282170857329745</v>
      </c>
      <c r="GK71" s="444">
        <v>5.1275481840638593</v>
      </c>
      <c r="GL71" s="444">
        <v>3.6271931715307884</v>
      </c>
      <c r="GM71" s="444">
        <v>7.0389819126567374</v>
      </c>
      <c r="GN71" s="444">
        <v>6.8201010683216126</v>
      </c>
      <c r="GO71" s="444">
        <v>8.0448441542443767</v>
      </c>
      <c r="GP71" s="444">
        <v>35.353318955872226</v>
      </c>
      <c r="GQ71" s="444">
        <v>38.567694809341177</v>
      </c>
      <c r="GR71" s="444">
        <v>31.288628603534761</v>
      </c>
      <c r="GS71" s="444">
        <v>32.879597693582937</v>
      </c>
      <c r="GT71" s="444">
        <v>24.002170505244809</v>
      </c>
      <c r="GU71" s="444">
        <v>100</v>
      </c>
      <c r="GV71" s="444">
        <v>17.366113174596322</v>
      </c>
      <c r="GW71" s="444">
        <v>79.702210052936593</v>
      </c>
      <c r="GX71" s="444">
        <v>60.088245098574099</v>
      </c>
      <c r="GY71" s="444">
        <v>19.613964954362483</v>
      </c>
      <c r="GZ71" s="444">
        <v>100</v>
      </c>
      <c r="HA71" s="444">
        <v>56.685812442965265</v>
      </c>
      <c r="HB71" s="444">
        <v>43.314187557034735</v>
      </c>
      <c r="HC71" s="444">
        <v>35.562832143432281</v>
      </c>
      <c r="HD71" s="444">
        <v>7.7513554136024494</v>
      </c>
      <c r="HE71" s="444">
        <v>100</v>
      </c>
      <c r="HF71" s="444">
        <v>11.777181973023769</v>
      </c>
      <c r="HG71" s="444">
        <v>84.084924257051327</v>
      </c>
      <c r="HH71" s="444">
        <v>65.975189826229368</v>
      </c>
      <c r="HI71" s="445">
        <v>18.109734430821963</v>
      </c>
      <c r="HJ71" s="443">
        <f>Daten_BA!AL71</f>
        <v>6.6913191351190093</v>
      </c>
      <c r="HK71" s="227">
        <f>Daten_BA!AM71</f>
        <v>21.943235157117023</v>
      </c>
      <c r="HL71" s="227">
        <f>Daten_BA!AN71</f>
        <v>3.6191790640573851</v>
      </c>
      <c r="HM71" s="227">
        <f>Daten_BA!AO71</f>
        <v>3.9202999261417601</v>
      </c>
      <c r="HN71" s="227">
        <f>Daten_BA!AP71</f>
        <v>2.685176082845949</v>
      </c>
      <c r="HO71" s="444">
        <v>0.53160858061801552</v>
      </c>
      <c r="HP71" s="444">
        <v>1.8368313519165922</v>
      </c>
      <c r="HQ71" s="444">
        <v>0.36874727210623648</v>
      </c>
      <c r="HR71" s="444">
        <v>0.38028741758768558</v>
      </c>
      <c r="HS71" s="444">
        <v>0.32877477779689007</v>
      </c>
      <c r="HT71" s="444">
        <v>5.7078760169816407</v>
      </c>
      <c r="HU71" s="444">
        <v>3.9446378363904002</v>
      </c>
      <c r="HV71" s="444">
        <v>8.0060175949242893</v>
      </c>
      <c r="HW71" s="444">
        <v>7.5934206323858193</v>
      </c>
      <c r="HX71" s="444">
        <v>9.8752034725990221</v>
      </c>
      <c r="HY71" s="444">
        <v>42.759771210676725</v>
      </c>
      <c r="HZ71" s="444">
        <v>46.020111207091603</v>
      </c>
      <c r="IA71" s="444">
        <v>38.479896582584772</v>
      </c>
      <c r="IB71" s="444">
        <v>40.389284558109424</v>
      </c>
      <c r="IC71" s="444">
        <v>29.833241707898111</v>
      </c>
      <c r="ID71" s="444">
        <v>100</v>
      </c>
      <c r="IE71" s="444">
        <v>17.3799315256156</v>
      </c>
      <c r="IF71" s="444">
        <v>79.805168232161364</v>
      </c>
      <c r="IG71" s="444">
        <v>59.69354551780831</v>
      </c>
      <c r="IH71" s="444">
        <v>20.111622714353057</v>
      </c>
      <c r="II71" s="444">
        <v>100</v>
      </c>
      <c r="IJ71" s="444">
        <v>56.978065689282865</v>
      </c>
      <c r="IK71" s="444">
        <v>43.021934310717128</v>
      </c>
      <c r="IL71" s="444">
        <v>35.305148312308212</v>
      </c>
      <c r="IM71" s="444">
        <v>7.7167859984089109</v>
      </c>
      <c r="IN71" s="444">
        <v>100</v>
      </c>
      <c r="IO71" s="444">
        <v>12.0737710338271</v>
      </c>
      <c r="IP71" s="444">
        <v>84.023338570160846</v>
      </c>
      <c r="IQ71" s="444">
        <v>65.199967163169447</v>
      </c>
      <c r="IR71" s="445">
        <v>18.823371406991392</v>
      </c>
      <c r="IS71" s="443">
        <f>Daten_BA!AQ71</f>
        <v>6.178439226148364</v>
      </c>
      <c r="IT71" s="227">
        <f>Daten_BA!AR71</f>
        <v>21.047254412892237</v>
      </c>
      <c r="IU71" s="227">
        <f>Daten_BA!AS71</f>
        <v>3.1608297956077087</v>
      </c>
      <c r="IV71" s="227">
        <f>Daten_BA!AT71</f>
        <v>3.4289504119659657</v>
      </c>
      <c r="IW71" s="227">
        <f>Daten_BA!AU71</f>
        <v>2.3565874485715343</v>
      </c>
      <c r="IX71" s="444" t="s">
        <v>821</v>
      </c>
      <c r="IY71" s="444" t="s">
        <v>821</v>
      </c>
      <c r="IZ71" s="444" t="s">
        <v>821</v>
      </c>
      <c r="JA71" s="444" t="s">
        <v>821</v>
      </c>
      <c r="JB71" s="444" t="s">
        <v>821</v>
      </c>
      <c r="JC71" s="444" t="s">
        <v>821</v>
      </c>
      <c r="JD71" s="444" t="s">
        <v>821</v>
      </c>
      <c r="JE71" s="444" t="s">
        <v>821</v>
      </c>
      <c r="JF71" s="444" t="s">
        <v>821</v>
      </c>
      <c r="JG71" s="444" t="s">
        <v>821</v>
      </c>
      <c r="JH71" s="444" t="s">
        <v>821</v>
      </c>
      <c r="JI71" s="444" t="s">
        <v>821</v>
      </c>
      <c r="JJ71" s="444" t="s">
        <v>821</v>
      </c>
      <c r="JK71" s="444" t="s">
        <v>821</v>
      </c>
      <c r="JL71" s="444" t="s">
        <v>821</v>
      </c>
      <c r="JM71" s="444" t="s">
        <v>821</v>
      </c>
      <c r="JN71" s="444" t="s">
        <v>821</v>
      </c>
      <c r="JO71" s="444" t="s">
        <v>821</v>
      </c>
      <c r="JP71" s="444" t="s">
        <v>821</v>
      </c>
      <c r="JQ71" s="444" t="s">
        <v>821</v>
      </c>
      <c r="JR71" s="444" t="s">
        <v>821</v>
      </c>
      <c r="JS71" s="444" t="s">
        <v>821</v>
      </c>
      <c r="JT71" s="444" t="s">
        <v>821</v>
      </c>
      <c r="JU71" s="444" t="s">
        <v>821</v>
      </c>
      <c r="JV71" s="444" t="s">
        <v>821</v>
      </c>
      <c r="JW71" s="444" t="s">
        <v>821</v>
      </c>
      <c r="JX71" s="444" t="s">
        <v>821</v>
      </c>
      <c r="JY71" s="444" t="s">
        <v>821</v>
      </c>
      <c r="JZ71" s="444" t="s">
        <v>821</v>
      </c>
      <c r="KA71" s="445" t="s">
        <v>821</v>
      </c>
    </row>
    <row r="72" spans="1:287" s="1" customFormat="1" ht="12.65" customHeight="1" x14ac:dyDescent="0.2">
      <c r="A72" s="220"/>
      <c r="B72" s="219"/>
      <c r="C72" s="273"/>
      <c r="D72" s="276"/>
      <c r="E72" s="3" t="str">
        <f>Daten_BA!E72</f>
        <v>365</v>
      </c>
      <c r="F72" s="229" t="str">
        <f>Daten_BA!F72</f>
        <v>AA Mönchengladbach</v>
      </c>
      <c r="G72" s="246"/>
      <c r="H72" s="320">
        <f>Daten_BA!H72</f>
        <v>7.8279808144930456</v>
      </c>
      <c r="I72" s="308">
        <f>Daten_BA!I72</f>
        <v>23.664819090195998</v>
      </c>
      <c r="J72" s="308">
        <f>Daten_BA!J72</f>
        <v>4.2054003823806765</v>
      </c>
      <c r="K72" s="308">
        <f>Daten_BA!K72</f>
        <v>4.5944161212723023</v>
      </c>
      <c r="L72" s="308">
        <f>Daten_BA!L72</f>
        <v>2.7038181280659774</v>
      </c>
      <c r="M72" s="308">
        <v>0.72646484113600474</v>
      </c>
      <c r="N72" s="308">
        <v>2.2804410440844918</v>
      </c>
      <c r="O72" s="308">
        <v>0.52415205509938367</v>
      </c>
      <c r="P72" s="308">
        <v>0.54001696191440607</v>
      </c>
      <c r="Q72" s="308">
        <v>0.4475679189711147</v>
      </c>
      <c r="R72" s="308">
        <v>5.6868064118372317</v>
      </c>
      <c r="S72" s="308">
        <v>3.7536882877219235</v>
      </c>
      <c r="T72" s="308">
        <v>8.3882049813914001</v>
      </c>
      <c r="U72" s="308">
        <v>8.0967783463679961</v>
      </c>
      <c r="V72" s="308">
        <v>10.301653547467286</v>
      </c>
      <c r="W72" s="308">
        <v>39.811538550778295</v>
      </c>
      <c r="X72" s="308">
        <v>44.304098418704299</v>
      </c>
      <c r="Y72" s="308">
        <v>33.351056759271472</v>
      </c>
      <c r="Z72" s="308">
        <v>34.509642672857971</v>
      </c>
      <c r="AA72" s="308">
        <v>25.749801639781044</v>
      </c>
      <c r="AB72" s="308">
        <v>100</v>
      </c>
      <c r="AC72" s="308">
        <v>19.051485531602331</v>
      </c>
      <c r="AD72" s="308">
        <v>78.185062901018455</v>
      </c>
      <c r="AE72" s="308">
        <v>61.77738596813456</v>
      </c>
      <c r="AF72" s="308">
        <v>16.407676932883899</v>
      </c>
      <c r="AG72" s="308">
        <v>100</v>
      </c>
      <c r="AH72" s="308">
        <v>58.336085693567085</v>
      </c>
      <c r="AI72" s="308">
        <v>41.663914306432915</v>
      </c>
      <c r="AJ72" s="308">
        <v>36.186740565409011</v>
      </c>
      <c r="AK72" s="308">
        <v>5.4771737410238979</v>
      </c>
      <c r="AL72" s="308">
        <v>100</v>
      </c>
      <c r="AM72" s="308">
        <v>12.748526359700454</v>
      </c>
      <c r="AN72" s="308">
        <v>83.132787379960675</v>
      </c>
      <c r="AO72" s="308">
        <v>68.866615626672143</v>
      </c>
      <c r="AP72" s="337">
        <v>14.266171753288523</v>
      </c>
      <c r="AQ72" s="320">
        <f>Daten_BA!M72</f>
        <v>7.4031297842554711</v>
      </c>
      <c r="AR72" s="308">
        <f>Daten_BA!N72</f>
        <v>22.474332045031105</v>
      </c>
      <c r="AS72" s="308">
        <f>Daten_BA!O72</f>
        <v>3.9875878014037975</v>
      </c>
      <c r="AT72" s="308">
        <f>Daten_BA!P72</f>
        <v>4.3375107624438192</v>
      </c>
      <c r="AU72" s="308">
        <f>Daten_BA!Q72</f>
        <v>2.6592500147882809</v>
      </c>
      <c r="AV72" s="308">
        <v>0.69313305563516581</v>
      </c>
      <c r="AW72" s="308">
        <v>2.1446432374301074</v>
      </c>
      <c r="AX72" s="308">
        <v>0.50550538896646879</v>
      </c>
      <c r="AY72" s="308">
        <v>0.52160184192125392</v>
      </c>
      <c r="AZ72" s="308">
        <v>0.43196648246405756</v>
      </c>
      <c r="BA72" s="308">
        <v>5.6031337261548</v>
      </c>
      <c r="BB72" s="308">
        <v>3.6330339326639525</v>
      </c>
      <c r="BC72" s="308">
        <v>8.3701053032132471</v>
      </c>
      <c r="BD72" s="308">
        <v>8.1227452145494947</v>
      </c>
      <c r="BE72" s="308">
        <v>9.916171477079585</v>
      </c>
      <c r="BF72" s="308">
        <v>40.607826380504378</v>
      </c>
      <c r="BG72" s="308">
        <v>45.797882600030206</v>
      </c>
      <c r="BH72" s="308">
        <v>34.141373890327571</v>
      </c>
      <c r="BI72" s="308">
        <v>35.294672243554118</v>
      </c>
      <c r="BJ72" s="308">
        <v>26.999628469827421</v>
      </c>
      <c r="BK72" s="308">
        <v>100</v>
      </c>
      <c r="BL72" s="308">
        <v>18.781910734352184</v>
      </c>
      <c r="BM72" s="308">
        <v>78.337150553930826</v>
      </c>
      <c r="BN72" s="308">
        <v>61.232655772365248</v>
      </c>
      <c r="BO72" s="308">
        <v>17.104494781565577</v>
      </c>
      <c r="BP72" s="308">
        <v>100</v>
      </c>
      <c r="BQ72" s="308">
        <v>58.310947604678432</v>
      </c>
      <c r="BR72" s="308">
        <v>41.689052395321561</v>
      </c>
      <c r="BS72" s="308">
        <v>35.82057988786471</v>
      </c>
      <c r="BT72" s="308">
        <v>5.8684725074568425</v>
      </c>
      <c r="BU72" s="308">
        <v>100</v>
      </c>
      <c r="BV72" s="308">
        <v>12.754474247931372</v>
      </c>
      <c r="BW72" s="308">
        <v>83.005066882674456</v>
      </c>
      <c r="BX72" s="308">
        <v>68.099262274128535</v>
      </c>
      <c r="BY72" s="312">
        <v>14.905804608545903</v>
      </c>
      <c r="BZ72" s="320">
        <f>Daten_BA!R72</f>
        <v>7.3417021562924907</v>
      </c>
      <c r="CA72" s="308">
        <f>Daten_BA!S72</f>
        <v>22.679482752184814</v>
      </c>
      <c r="CB72" s="308">
        <f>Daten_BA!T72</f>
        <v>3.9110269359623135</v>
      </c>
      <c r="CC72" s="308">
        <f>Daten_BA!U72</f>
        <v>4.2405387357232929</v>
      </c>
      <c r="CD72" s="308">
        <f>Daten_BA!V72</f>
        <v>2.7117495522491915</v>
      </c>
      <c r="CE72" s="309">
        <v>0.67457537134667489</v>
      </c>
      <c r="CF72" s="309">
        <v>2.0012330230163693</v>
      </c>
      <c r="CG72" s="309">
        <v>0.49874281357616507</v>
      </c>
      <c r="CH72" s="309">
        <v>0.51371123112148298</v>
      </c>
      <c r="CI72" s="309">
        <v>0.43311485976849629</v>
      </c>
      <c r="CJ72" s="309">
        <v>5.7459144408889049</v>
      </c>
      <c r="CK72" s="309">
        <v>3.7601811708554118</v>
      </c>
      <c r="CL72" s="309">
        <v>8.583589139038402</v>
      </c>
      <c r="CM72" s="309">
        <v>8.3162383934355439</v>
      </c>
      <c r="CN72" s="309">
        <v>10.108266201447176</v>
      </c>
      <c r="CO72" s="309">
        <v>39.705659001852993</v>
      </c>
      <c r="CP72" s="309">
        <v>45.831423144934178</v>
      </c>
      <c r="CQ72" s="309">
        <v>34.058170264118964</v>
      </c>
      <c r="CR72" s="309">
        <v>35.665993265993265</v>
      </c>
      <c r="CS72" s="309">
        <v>24.898982149252724</v>
      </c>
      <c r="CT72" s="309">
        <v>100</v>
      </c>
      <c r="CU72" s="309">
        <v>18.860128122205914</v>
      </c>
      <c r="CV72" s="309">
        <v>78.293788500539421</v>
      </c>
      <c r="CW72" s="309">
        <v>60.801816726466605</v>
      </c>
      <c r="CX72" s="309">
        <v>17.491971774072805</v>
      </c>
      <c r="CY72" s="309">
        <v>100</v>
      </c>
      <c r="CZ72" s="309">
        <v>58.809185993032884</v>
      </c>
      <c r="DA72" s="309">
        <v>41.190814006967116</v>
      </c>
      <c r="DB72" s="309">
        <v>35.150154615789035</v>
      </c>
      <c r="DC72" s="309">
        <v>6.0406593911780782</v>
      </c>
      <c r="DD72" s="309">
        <v>100</v>
      </c>
      <c r="DE72" s="309">
        <v>13.081410645200906</v>
      </c>
      <c r="DF72" s="309">
        <v>82.765275088118656</v>
      </c>
      <c r="DG72" s="309">
        <v>67.394047141065869</v>
      </c>
      <c r="DH72" s="313">
        <v>15.371227947052773</v>
      </c>
      <c r="DI72" s="307">
        <f>Daten_BA!W72</f>
        <v>6.9218816367585916</v>
      </c>
      <c r="DJ72" s="308">
        <f>Daten_BA!X72</f>
        <v>22.349715206808252</v>
      </c>
      <c r="DK72" s="308">
        <f>Daten_BA!Y72</f>
        <v>3.4638312236947644</v>
      </c>
      <c r="DL72" s="308">
        <f>Daten_BA!Z72</f>
        <v>3.7523334272711018</v>
      </c>
      <c r="DM72" s="308">
        <f>Daten_BA!AA72</f>
        <v>2.4512648707087266</v>
      </c>
      <c r="DN72" s="309">
        <v>0.67677052935454518</v>
      </c>
      <c r="DO72" s="309">
        <v>2.1822662158873749</v>
      </c>
      <c r="DP72" s="309">
        <v>0.46557995315993855</v>
      </c>
      <c r="DQ72" s="309">
        <v>0.47461097797617963</v>
      </c>
      <c r="DR72" s="309">
        <v>0.42791703727588215</v>
      </c>
      <c r="DS72" s="309">
        <v>5.8924828498612589</v>
      </c>
      <c r="DT72" s="309">
        <v>3.9842571741421069</v>
      </c>
      <c r="DU72" s="309">
        <v>8.8579230583888275</v>
      </c>
      <c r="DV72" s="309">
        <v>8.4918497654368821</v>
      </c>
      <c r="DW72" s="309">
        <v>10.838782760928668</v>
      </c>
      <c r="DX72" s="309">
        <v>40.52733041360063</v>
      </c>
      <c r="DY72" s="309">
        <v>44.333122646092541</v>
      </c>
      <c r="DZ72" s="309">
        <v>34.645254385681014</v>
      </c>
      <c r="EA72" s="309">
        <v>36.414773218973785</v>
      </c>
      <c r="EB72" s="309">
        <v>25.138192901793154</v>
      </c>
      <c r="EC72" s="309">
        <v>100</v>
      </c>
      <c r="ED72" s="309">
        <v>18.997166559561805</v>
      </c>
      <c r="EE72" s="309">
        <v>78.242317276018994</v>
      </c>
      <c r="EF72" s="309">
        <v>60.315885098462296</v>
      </c>
      <c r="EG72" s="309">
        <v>17.926432177556695</v>
      </c>
      <c r="EH72" s="309">
        <v>100</v>
      </c>
      <c r="EI72" s="309">
        <v>61.257265218721322</v>
      </c>
      <c r="EJ72" s="309">
        <v>38.742734781278678</v>
      </c>
      <c r="EK72" s="309">
        <v>32.678189048638728</v>
      </c>
      <c r="EL72" s="309">
        <v>6.0645457326399512</v>
      </c>
      <c r="EM72" s="309">
        <v>100</v>
      </c>
      <c r="EN72" s="309">
        <v>13.382768246159978</v>
      </c>
      <c r="EO72" s="309">
        <v>82.633046495438435</v>
      </c>
      <c r="EP72" s="309">
        <v>66.651077907014098</v>
      </c>
      <c r="EQ72" s="367">
        <v>15.981968588424337</v>
      </c>
      <c r="ER72" s="320">
        <f>Daten_BA!AB72</f>
        <v>6.4492598372063927</v>
      </c>
      <c r="ES72" s="308">
        <f>Daten_BA!AC72</f>
        <v>20.637943379158585</v>
      </c>
      <c r="ET72" s="308">
        <f>Daten_BA!AD72</f>
        <v>3.2430954864391701</v>
      </c>
      <c r="EU72" s="308">
        <f>Daten_BA!AE72</f>
        <v>3.4737306352453103</v>
      </c>
      <c r="EV72" s="308">
        <f>Daten_BA!AF72</f>
        <v>2.4587033817207833</v>
      </c>
      <c r="EW72" s="309">
        <v>0.66622346155503442</v>
      </c>
      <c r="EX72" s="309">
        <v>2.2290129353419186</v>
      </c>
      <c r="EY72" s="309">
        <v>0.44265864213112921</v>
      </c>
      <c r="EZ72" s="309">
        <v>0.44514764669331974</v>
      </c>
      <c r="FA72" s="309">
        <v>0.43279542536497506</v>
      </c>
      <c r="FB72" s="309">
        <v>6.3247228736776311</v>
      </c>
      <c r="FC72" s="309">
        <v>4.5516088591725863</v>
      </c>
      <c r="FD72" s="309">
        <v>9.0472686199342505</v>
      </c>
      <c r="FE72" s="309">
        <v>8.6319134229502748</v>
      </c>
      <c r="FF72" s="309">
        <v>11.067074700246048</v>
      </c>
      <c r="FG72" s="309">
        <v>36.751236118991251</v>
      </c>
      <c r="FH72" s="309">
        <v>40.145465076129241</v>
      </c>
      <c r="FI72" s="309">
        <v>31.522755945381846</v>
      </c>
      <c r="FJ72" s="309">
        <v>33.394506827584067</v>
      </c>
      <c r="FK72" s="309">
        <v>22.528895974489384</v>
      </c>
      <c r="FL72" s="309">
        <v>100</v>
      </c>
      <c r="FM72" s="309">
        <v>18.850800603990869</v>
      </c>
      <c r="FN72" s="309">
        <v>78.311168817974249</v>
      </c>
      <c r="FO72" s="309">
        <v>59.922938722483146</v>
      </c>
      <c r="FP72" s="309">
        <v>18.388230095491096</v>
      </c>
      <c r="FQ72" s="309">
        <v>100</v>
      </c>
      <c r="FR72" s="309">
        <v>61.11402185168815</v>
      </c>
      <c r="FS72" s="309">
        <v>38.885978148311843</v>
      </c>
      <c r="FT72" s="309">
        <v>32.221366098563294</v>
      </c>
      <c r="FU72" s="309">
        <v>6.6646120497485501</v>
      </c>
      <c r="FV72" s="309">
        <v>100</v>
      </c>
      <c r="FW72" s="309">
        <v>13.51447165719717</v>
      </c>
      <c r="FX72" s="309">
        <v>82.45273116454203</v>
      </c>
      <c r="FY72" s="309">
        <v>65.83829246737524</v>
      </c>
      <c r="FZ72" s="313">
        <v>16.614438697166793</v>
      </c>
      <c r="GA72" s="443">
        <f>Daten_BA!AG72</f>
        <v>7.3990089974332482</v>
      </c>
      <c r="GB72" s="227">
        <f>Daten_BA!AH72</f>
        <v>23.935032756730482</v>
      </c>
      <c r="GC72" s="227">
        <f>Daten_BA!AI72</f>
        <v>3.672855486071541</v>
      </c>
      <c r="GD72" s="227">
        <f>Daten_BA!AJ72</f>
        <v>3.9060841791546124</v>
      </c>
      <c r="GE72" s="227">
        <f>Daten_BA!AK72</f>
        <v>2.9047465586947321</v>
      </c>
      <c r="GF72" s="444">
        <v>0.69904687440452706</v>
      </c>
      <c r="GG72" s="444">
        <v>2.3558606269579467</v>
      </c>
      <c r="GH72" s="444">
        <v>0.46370332129857095</v>
      </c>
      <c r="GI72" s="444">
        <v>0.47264851689707382</v>
      </c>
      <c r="GJ72" s="444">
        <v>0.42999300748478342</v>
      </c>
      <c r="GK72" s="444">
        <v>5.2518865090436373</v>
      </c>
      <c r="GL72" s="444">
        <v>3.7339596310289656</v>
      </c>
      <c r="GM72" s="444">
        <v>7.6405699402481515</v>
      </c>
      <c r="GN72" s="444">
        <v>7.2998806379758667</v>
      </c>
      <c r="GO72" s="444">
        <v>9.1421233586015482</v>
      </c>
      <c r="GP72" s="444">
        <v>35.546358634960932</v>
      </c>
      <c r="GQ72" s="444">
        <v>39.044409180038755</v>
      </c>
      <c r="GR72" s="444">
        <v>30.045631104574721</v>
      </c>
      <c r="GS72" s="444">
        <v>31.845749893678367</v>
      </c>
      <c r="GT72" s="444">
        <v>22.073455349465668</v>
      </c>
      <c r="GU72" s="444">
        <v>100</v>
      </c>
      <c r="GV72" s="444">
        <v>19.066033577186754</v>
      </c>
      <c r="GW72" s="444">
        <v>77.944647233738991</v>
      </c>
      <c r="GX72" s="444">
        <v>59.112072390780121</v>
      </c>
      <c r="GY72" s="444">
        <v>18.832574842958863</v>
      </c>
      <c r="GZ72" s="444">
        <v>100</v>
      </c>
      <c r="HA72" s="444">
        <v>61.263979268843805</v>
      </c>
      <c r="HB72" s="444">
        <v>38.736020731156195</v>
      </c>
      <c r="HC72" s="444">
        <v>31.40076410890212</v>
      </c>
      <c r="HD72" s="444">
        <v>7.335256622254076</v>
      </c>
      <c r="HE72" s="444">
        <v>100</v>
      </c>
      <c r="HF72" s="444">
        <v>13.477965239478582</v>
      </c>
      <c r="HG72" s="444">
        <v>82.277779883943367</v>
      </c>
      <c r="HH72" s="444">
        <v>65.023482734220906</v>
      </c>
      <c r="HI72" s="445">
        <v>17.254297149722468</v>
      </c>
      <c r="HJ72" s="443">
        <f>Daten_BA!AL72</f>
        <v>7.4444445780343553</v>
      </c>
      <c r="HK72" s="227">
        <f>Daten_BA!AM72</f>
        <v>24.423882856696512</v>
      </c>
      <c r="HL72" s="227">
        <f>Daten_BA!AN72</f>
        <v>3.5934553317838622</v>
      </c>
      <c r="HM72" s="227">
        <f>Daten_BA!AO72</f>
        <v>3.875572877358334</v>
      </c>
      <c r="HN72" s="227">
        <f>Daten_BA!AP72</f>
        <v>2.6968427428865289</v>
      </c>
      <c r="HO72" s="444">
        <v>0.60231733477315508</v>
      </c>
      <c r="HP72" s="444">
        <v>2.0403232662405983</v>
      </c>
      <c r="HQ72" s="444">
        <v>0.38947694791554704</v>
      </c>
      <c r="HR72" s="444">
        <v>0.39908980707677782</v>
      </c>
      <c r="HS72" s="444">
        <v>0.35506113523719152</v>
      </c>
      <c r="HT72" s="444">
        <v>5.5263620614610458</v>
      </c>
      <c r="HU72" s="444">
        <v>4.0134833752950074</v>
      </c>
      <c r="HV72" s="444">
        <v>8.0118287273447351</v>
      </c>
      <c r="HW72" s="444">
        <v>7.7405158486992365</v>
      </c>
      <c r="HX72" s="444">
        <v>9.2553191489358557</v>
      </c>
      <c r="HY72" s="444">
        <v>44.128921177996446</v>
      </c>
      <c r="HZ72" s="444">
        <v>48.607182531902986</v>
      </c>
      <c r="IA72" s="444">
        <v>36.729936472895339</v>
      </c>
      <c r="IB72" s="444">
        <v>38.398208522690602</v>
      </c>
      <c r="IC72" s="444">
        <v>29.110442629995198</v>
      </c>
      <c r="ID72" s="444">
        <v>100</v>
      </c>
      <c r="IE72" s="444">
        <v>19.355671620916176</v>
      </c>
      <c r="IF72" s="444">
        <v>77.83604974547481</v>
      </c>
      <c r="IG72" s="444">
        <v>58.578305239352865</v>
      </c>
      <c r="IH72" s="444">
        <v>19.257744506121931</v>
      </c>
      <c r="II72" s="444">
        <v>100</v>
      </c>
      <c r="IJ72" s="444">
        <v>62.717182051725885</v>
      </c>
      <c r="IK72" s="444">
        <v>37.282817948274108</v>
      </c>
      <c r="IL72" s="444">
        <v>30.683078716547801</v>
      </c>
      <c r="IM72" s="444">
        <v>6.5997392317263026</v>
      </c>
      <c r="IN72" s="444">
        <v>100</v>
      </c>
      <c r="IO72" s="444">
        <v>13.820556350748275</v>
      </c>
      <c r="IP72" s="444">
        <v>82.247052037186421</v>
      </c>
      <c r="IQ72" s="444">
        <v>64.289905145713988</v>
      </c>
      <c r="IR72" s="445">
        <v>17.957146891472423</v>
      </c>
      <c r="IS72" s="443">
        <f>Daten_BA!AQ72</f>
        <v>6.8650205606139627</v>
      </c>
      <c r="IT72" s="227">
        <f>Daten_BA!AR72</f>
        <v>22.474274762544219</v>
      </c>
      <c r="IU72" s="227">
        <f>Daten_BA!AS72</f>
        <v>3.257530660795426</v>
      </c>
      <c r="IV72" s="227">
        <f>Daten_BA!AT72</f>
        <v>3.5229211624869912</v>
      </c>
      <c r="IW72" s="227">
        <f>Daten_BA!AU72</f>
        <v>2.4417925471667301</v>
      </c>
      <c r="IX72" s="444" t="s">
        <v>821</v>
      </c>
      <c r="IY72" s="444" t="s">
        <v>821</v>
      </c>
      <c r="IZ72" s="444" t="s">
        <v>821</v>
      </c>
      <c r="JA72" s="444" t="s">
        <v>821</v>
      </c>
      <c r="JB72" s="444" t="s">
        <v>821</v>
      </c>
      <c r="JC72" s="444" t="s">
        <v>821</v>
      </c>
      <c r="JD72" s="444" t="s">
        <v>821</v>
      </c>
      <c r="JE72" s="444" t="s">
        <v>821</v>
      </c>
      <c r="JF72" s="444" t="s">
        <v>821</v>
      </c>
      <c r="JG72" s="444" t="s">
        <v>821</v>
      </c>
      <c r="JH72" s="444" t="s">
        <v>821</v>
      </c>
      <c r="JI72" s="444" t="s">
        <v>821</v>
      </c>
      <c r="JJ72" s="444" t="s">
        <v>821</v>
      </c>
      <c r="JK72" s="444" t="s">
        <v>821</v>
      </c>
      <c r="JL72" s="444" t="s">
        <v>821</v>
      </c>
      <c r="JM72" s="444" t="s">
        <v>821</v>
      </c>
      <c r="JN72" s="444" t="s">
        <v>821</v>
      </c>
      <c r="JO72" s="444" t="s">
        <v>821</v>
      </c>
      <c r="JP72" s="444" t="s">
        <v>821</v>
      </c>
      <c r="JQ72" s="444" t="s">
        <v>821</v>
      </c>
      <c r="JR72" s="444" t="s">
        <v>821</v>
      </c>
      <c r="JS72" s="444" t="s">
        <v>821</v>
      </c>
      <c r="JT72" s="444" t="s">
        <v>821</v>
      </c>
      <c r="JU72" s="444" t="s">
        <v>821</v>
      </c>
      <c r="JV72" s="444" t="s">
        <v>821</v>
      </c>
      <c r="JW72" s="444" t="s">
        <v>821</v>
      </c>
      <c r="JX72" s="444" t="s">
        <v>821</v>
      </c>
      <c r="JY72" s="444" t="s">
        <v>821</v>
      </c>
      <c r="JZ72" s="444" t="s">
        <v>821</v>
      </c>
      <c r="KA72" s="445" t="s">
        <v>821</v>
      </c>
    </row>
    <row r="73" spans="1:287" s="1" customFormat="1" ht="12.65" customHeight="1" x14ac:dyDescent="0.2">
      <c r="A73" s="220"/>
      <c r="B73" s="219"/>
      <c r="C73" s="273"/>
      <c r="D73" s="276"/>
      <c r="E73" s="3" t="str">
        <f>Daten_BA!E73</f>
        <v>367</v>
      </c>
      <c r="F73" s="229" t="str">
        <f>Daten_BA!F73</f>
        <v>AA Ahlen – Münster</v>
      </c>
      <c r="G73" s="246"/>
      <c r="H73" s="320">
        <f>Daten_BA!H73</f>
        <v>5.8347230829680079</v>
      </c>
      <c r="I73" s="308">
        <f>Daten_BA!I73</f>
        <v>17.655377728871908</v>
      </c>
      <c r="J73" s="308">
        <f>Daten_BA!J73</f>
        <v>3.5026338887626554</v>
      </c>
      <c r="K73" s="308">
        <f>Daten_BA!K73</f>
        <v>3.7838235679296659</v>
      </c>
      <c r="L73" s="308">
        <f>Daten_BA!L73</f>
        <v>2.7203524062338733</v>
      </c>
      <c r="M73" s="308">
        <v>0.59667837680663383</v>
      </c>
      <c r="N73" s="308">
        <v>1.8730476286691722</v>
      </c>
      <c r="O73" s="308">
        <v>0.4785488569762627</v>
      </c>
      <c r="P73" s="308">
        <v>0.47800861192662775</v>
      </c>
      <c r="Q73" s="308">
        <v>0.48032508319712569</v>
      </c>
      <c r="R73" s="308">
        <v>6.6713589754205831</v>
      </c>
      <c r="S73" s="308">
        <v>3.8066060667211041</v>
      </c>
      <c r="T73" s="308">
        <v>9.9600646101095389</v>
      </c>
      <c r="U73" s="308">
        <v>9.3426420803312524</v>
      </c>
      <c r="V73" s="308">
        <v>12.41614048934442</v>
      </c>
      <c r="W73" s="308">
        <v>42.71631176310953</v>
      </c>
      <c r="X73" s="308">
        <v>50.568556361239288</v>
      </c>
      <c r="Y73" s="308">
        <v>34.487998172663559</v>
      </c>
      <c r="Z73" s="308">
        <v>36.470310089095115</v>
      </c>
      <c r="AA73" s="308">
        <v>26.651581484577637</v>
      </c>
      <c r="AB73" s="308">
        <v>100</v>
      </c>
      <c r="AC73" s="308">
        <v>17.215323600544959</v>
      </c>
      <c r="AD73" s="308">
        <v>79.704628662039724</v>
      </c>
      <c r="AE73" s="308">
        <v>58.098932800213035</v>
      </c>
      <c r="AF73" s="308">
        <v>21.605695861826685</v>
      </c>
      <c r="AG73" s="308">
        <v>100</v>
      </c>
      <c r="AH73" s="308">
        <v>52.518778652252585</v>
      </c>
      <c r="AI73" s="308">
        <v>47.481221347747429</v>
      </c>
      <c r="AJ73" s="308">
        <v>37.692145320574852</v>
      </c>
      <c r="AK73" s="308">
        <v>9.789076027172575</v>
      </c>
      <c r="AL73" s="308">
        <v>100</v>
      </c>
      <c r="AM73" s="308">
        <v>10.064285688104521</v>
      </c>
      <c r="AN73" s="308">
        <v>85.293174653501964</v>
      </c>
      <c r="AO73" s="308">
        <v>65.401188095730717</v>
      </c>
      <c r="AP73" s="337">
        <v>19.891986557771258</v>
      </c>
      <c r="AQ73" s="320">
        <f>Daten_BA!M73</f>
        <v>5.7630281325280768</v>
      </c>
      <c r="AR73" s="308">
        <f>Daten_BA!N73</f>
        <v>18.017068951848916</v>
      </c>
      <c r="AS73" s="308">
        <f>Daten_BA!O73</f>
        <v>3.347780198296237</v>
      </c>
      <c r="AT73" s="308">
        <f>Daten_BA!P73</f>
        <v>3.6413527451114813</v>
      </c>
      <c r="AU73" s="308">
        <f>Daten_BA!Q73</f>
        <v>2.5495053324813752</v>
      </c>
      <c r="AV73" s="308">
        <v>0.56516705542028067</v>
      </c>
      <c r="AW73" s="308">
        <v>1.7141726778384467</v>
      </c>
      <c r="AX73" s="308">
        <v>0.45697550112009838</v>
      </c>
      <c r="AY73" s="308">
        <v>0.46497321265447872</v>
      </c>
      <c r="AZ73" s="308">
        <v>0.43179206805663395</v>
      </c>
      <c r="BA73" s="308">
        <v>6.4787659318618882</v>
      </c>
      <c r="BB73" s="308">
        <v>3.7704055704644404</v>
      </c>
      <c r="BC73" s="308">
        <v>9.8293760920957958</v>
      </c>
      <c r="BD73" s="308">
        <v>9.0749829320761055</v>
      </c>
      <c r="BE73" s="308">
        <v>12.8083829289384</v>
      </c>
      <c r="BF73" s="308">
        <v>43.362056709943282</v>
      </c>
      <c r="BG73" s="308">
        <v>50.813261043462809</v>
      </c>
      <c r="BH73" s="308">
        <v>36.05868505823134</v>
      </c>
      <c r="BI73" s="308">
        <v>38.399016372225972</v>
      </c>
      <c r="BJ73" s="308">
        <v>26.82864580674854</v>
      </c>
      <c r="BK73" s="308">
        <v>100</v>
      </c>
      <c r="BL73" s="308">
        <v>17.229702551122127</v>
      </c>
      <c r="BM73" s="308">
        <v>79.626303003374204</v>
      </c>
      <c r="BN73" s="308">
        <v>57.481298157554448</v>
      </c>
      <c r="BO73" s="308">
        <v>22.145004845819756</v>
      </c>
      <c r="BP73" s="308">
        <v>100</v>
      </c>
      <c r="BQ73" s="308">
        <v>53.947192376032746</v>
      </c>
      <c r="BR73" s="308">
        <v>46.052807623967254</v>
      </c>
      <c r="BS73" s="308">
        <v>36.909280803814127</v>
      </c>
      <c r="BT73" s="308">
        <v>9.1435268201531219</v>
      </c>
      <c r="BU73" s="308">
        <v>100</v>
      </c>
      <c r="BV73" s="308">
        <v>10.306536529937878</v>
      </c>
      <c r="BW73" s="308">
        <v>85.014452906206429</v>
      </c>
      <c r="BX73" s="308">
        <v>64.523264948779158</v>
      </c>
      <c r="BY73" s="312">
        <v>20.491187957427275</v>
      </c>
      <c r="BZ73" s="320">
        <f>Daten_BA!R73</f>
        <v>5.470588135124836</v>
      </c>
      <c r="CA73" s="308">
        <f>Daten_BA!S73</f>
        <v>17.733568472640535</v>
      </c>
      <c r="CB73" s="308">
        <f>Daten_BA!T73</f>
        <v>3.0331745664911347</v>
      </c>
      <c r="CC73" s="308">
        <f>Daten_BA!U73</f>
        <v>3.292028113491233</v>
      </c>
      <c r="CD73" s="308">
        <f>Daten_BA!V73</f>
        <v>2.3533920942058728</v>
      </c>
      <c r="CE73" s="309">
        <v>0.53891862736655072</v>
      </c>
      <c r="CF73" s="309">
        <v>1.5632447502026918</v>
      </c>
      <c r="CG73" s="309">
        <v>0.44046880311177727</v>
      </c>
      <c r="CH73" s="309">
        <v>0.44074918105417987</v>
      </c>
      <c r="CI73" s="309">
        <v>0.4396266113069639</v>
      </c>
      <c r="CJ73" s="309">
        <v>6.6422661178916789</v>
      </c>
      <c r="CK73" s="309">
        <v>3.8721288690105231</v>
      </c>
      <c r="CL73" s="309">
        <v>10.191902906534105</v>
      </c>
      <c r="CM73" s="309">
        <v>9.4632788421934144</v>
      </c>
      <c r="CN73" s="309">
        <v>12.905273179246054</v>
      </c>
      <c r="CO73" s="309">
        <v>42.748948776758027</v>
      </c>
      <c r="CP73" s="309">
        <v>48.824883559077037</v>
      </c>
      <c r="CQ73" s="309">
        <v>36.556590460061642</v>
      </c>
      <c r="CR73" s="309">
        <v>39.150429799426703</v>
      </c>
      <c r="CS73" s="309">
        <v>26.913448735018413</v>
      </c>
      <c r="CT73" s="309">
        <v>100</v>
      </c>
      <c r="CU73" s="309">
        <v>17.357477381946254</v>
      </c>
      <c r="CV73" s="309">
        <v>79.468217754912914</v>
      </c>
      <c r="CW73" s="309">
        <v>56.762336038374826</v>
      </c>
      <c r="CX73" s="309">
        <v>22.705881716538094</v>
      </c>
      <c r="CY73" s="309">
        <v>100</v>
      </c>
      <c r="CZ73" s="309">
        <v>56.530442235545941</v>
      </c>
      <c r="DA73" s="309">
        <v>43.469557764454066</v>
      </c>
      <c r="DB73" s="309">
        <v>34.13158151009997</v>
      </c>
      <c r="DC73" s="309">
        <v>9.3379762543540927</v>
      </c>
      <c r="DD73" s="309">
        <v>100</v>
      </c>
      <c r="DE73" s="309">
        <v>10.605060104469585</v>
      </c>
      <c r="DF73" s="309">
        <v>84.713282618769171</v>
      </c>
      <c r="DG73" s="309">
        <v>63.554921694005948</v>
      </c>
      <c r="DH73" s="313">
        <v>21.15836092476323</v>
      </c>
      <c r="DI73" s="307">
        <f>Daten_BA!W73</f>
        <v>4.9236937514913954</v>
      </c>
      <c r="DJ73" s="308">
        <f>Daten_BA!X73</f>
        <v>16.275251309838396</v>
      </c>
      <c r="DK73" s="308">
        <f>Daten_BA!Y73</f>
        <v>2.6478407263771002</v>
      </c>
      <c r="DL73" s="308">
        <f>Daten_BA!Z73</f>
        <v>2.8726333979317604</v>
      </c>
      <c r="DM73" s="308">
        <f>Daten_BA!AA73</f>
        <v>2.0789087582802854</v>
      </c>
      <c r="DN73" s="309">
        <v>0.52002693685865065</v>
      </c>
      <c r="DO73" s="309">
        <v>1.6960174178541214</v>
      </c>
      <c r="DP73" s="309">
        <v>0.39716434021967162</v>
      </c>
      <c r="DQ73" s="309">
        <v>0.39013886698694161</v>
      </c>
      <c r="DR73" s="309">
        <v>0.41746879352941335</v>
      </c>
      <c r="DS73" s="309">
        <v>7.1142284569138585</v>
      </c>
      <c r="DT73" s="309">
        <v>4.467118078100345</v>
      </c>
      <c r="DU73" s="309">
        <v>10.78070153601041</v>
      </c>
      <c r="DV73" s="309">
        <v>9.5960320877788945</v>
      </c>
      <c r="DW73" s="309">
        <v>14.992911823079444</v>
      </c>
      <c r="DX73" s="309">
        <v>41.552998791379196</v>
      </c>
      <c r="DY73" s="309">
        <v>46.632807677198493</v>
      </c>
      <c r="DZ73" s="309">
        <v>35.132256568971322</v>
      </c>
      <c r="EA73" s="309">
        <v>38.183775792247708</v>
      </c>
      <c r="EB73" s="309">
        <v>24.330166676142571</v>
      </c>
      <c r="EC73" s="309">
        <v>100</v>
      </c>
      <c r="ED73" s="309">
        <v>17.23943891575502</v>
      </c>
      <c r="EE73" s="309">
        <v>79.561294762128938</v>
      </c>
      <c r="EF73" s="309">
        <v>56.367705494609986</v>
      </c>
      <c r="EG73" s="309">
        <v>23.193589267518959</v>
      </c>
      <c r="EH73" s="309">
        <v>100</v>
      </c>
      <c r="EI73" s="309">
        <v>57.33881067507668</v>
      </c>
      <c r="EJ73" s="309">
        <v>42.661189324923313</v>
      </c>
      <c r="EK73" s="309">
        <v>32.865857983766212</v>
      </c>
      <c r="EL73" s="309">
        <v>9.7953313411571088</v>
      </c>
      <c r="EM73" s="309">
        <v>100</v>
      </c>
      <c r="EN73" s="309">
        <v>10.882585876005392</v>
      </c>
      <c r="EO73" s="309">
        <v>84.462866103015628</v>
      </c>
      <c r="EP73" s="309">
        <v>62.750710966255866</v>
      </c>
      <c r="EQ73" s="367">
        <v>21.712155136759762</v>
      </c>
      <c r="ER73" s="320">
        <f>Daten_BA!AB73</f>
        <v>4.5874983750843095</v>
      </c>
      <c r="ES73" s="308">
        <f>Daten_BA!AC73</f>
        <v>15.108676902527748</v>
      </c>
      <c r="ET73" s="308">
        <f>Daten_BA!AD73</f>
        <v>2.4857819390664107</v>
      </c>
      <c r="EU73" s="308">
        <f>Daten_BA!AE73</f>
        <v>2.7041435479169693</v>
      </c>
      <c r="EV73" s="308">
        <f>Daten_BA!AF73</f>
        <v>1.9501466942536263</v>
      </c>
      <c r="EW73" s="309">
        <v>0.53447483353722414</v>
      </c>
      <c r="EX73" s="309">
        <v>1.7796974639359893</v>
      </c>
      <c r="EY73" s="309">
        <v>0.40077671647240565</v>
      </c>
      <c r="EZ73" s="309">
        <v>0.39995450237389779</v>
      </c>
      <c r="FA73" s="309">
        <v>0.40305956543831717</v>
      </c>
      <c r="FB73" s="309">
        <v>7.6564753468788158</v>
      </c>
      <c r="FC73" s="309">
        <v>4.9005858423099493</v>
      </c>
      <c r="FD73" s="309">
        <v>11.417617478303052</v>
      </c>
      <c r="FE73" s="309">
        <v>10.326225253193547</v>
      </c>
      <c r="FF73" s="309">
        <v>15.154507434943888</v>
      </c>
      <c r="FG73" s="309">
        <v>38.687940515839294</v>
      </c>
      <c r="FH73" s="309">
        <v>43.794675746171677</v>
      </c>
      <c r="FI73" s="309">
        <v>32.286311582104126</v>
      </c>
      <c r="FJ73" s="309">
        <v>35.383936002175872</v>
      </c>
      <c r="FK73" s="309">
        <v>21.670547147845827</v>
      </c>
      <c r="FL73" s="309">
        <v>100</v>
      </c>
      <c r="FM73" s="309">
        <v>17.213908027113032</v>
      </c>
      <c r="FN73" s="309">
        <v>79.435809028252166</v>
      </c>
      <c r="FO73" s="309">
        <v>55.795000336565124</v>
      </c>
      <c r="FP73" s="309">
        <v>23.640808691687038</v>
      </c>
      <c r="FQ73" s="309">
        <v>100</v>
      </c>
      <c r="FR73" s="309">
        <v>57.156049927237248</v>
      </c>
      <c r="FS73" s="309">
        <v>42.843950072762738</v>
      </c>
      <c r="FT73" s="309">
        <v>33.037752104790123</v>
      </c>
      <c r="FU73" s="309">
        <v>9.8061979679726132</v>
      </c>
      <c r="FV73" s="309">
        <v>100</v>
      </c>
      <c r="FW73" s="309">
        <v>11.093715264165324</v>
      </c>
      <c r="FX73" s="309">
        <v>84.096767719239537</v>
      </c>
      <c r="FY73" s="309">
        <v>61.828122405713316</v>
      </c>
      <c r="FZ73" s="313">
        <v>22.268645313526232</v>
      </c>
      <c r="GA73" s="443">
        <f>Daten_BA!AG73</f>
        <v>5.1185682093235592</v>
      </c>
      <c r="GB73" s="227">
        <f>Daten_BA!AH73</f>
        <v>16.699934310411372</v>
      </c>
      <c r="GC73" s="227">
        <f>Daten_BA!AI73</f>
        <v>2.8214823873228414</v>
      </c>
      <c r="GD73" s="227">
        <f>Daten_BA!AJ73</f>
        <v>3.0427431252951225</v>
      </c>
      <c r="GE73" s="227">
        <f>Daten_BA!AK73</f>
        <v>2.2941935492854761</v>
      </c>
      <c r="GF73" s="444">
        <v>0.53184711095838433</v>
      </c>
      <c r="GG73" s="444">
        <v>1.8149886304959248</v>
      </c>
      <c r="GH73" s="444">
        <v>0.39437983501042884</v>
      </c>
      <c r="GI73" s="444">
        <v>0.38867253060751084</v>
      </c>
      <c r="GJ73" s="444">
        <v>0.40964219370015575</v>
      </c>
      <c r="GK73" s="444">
        <v>6.7827231868850149</v>
      </c>
      <c r="GL73" s="444">
        <v>4.5701034927681379</v>
      </c>
      <c r="GM73" s="444">
        <v>9.7742348423135557</v>
      </c>
      <c r="GN73" s="444">
        <v>8.7998779278248254</v>
      </c>
      <c r="GO73" s="444">
        <v>12.905123804854385</v>
      </c>
      <c r="GP73" s="444">
        <v>37.385942068152303</v>
      </c>
      <c r="GQ73" s="444">
        <v>43.172304762588269</v>
      </c>
      <c r="GR73" s="444">
        <v>30.366998905341802</v>
      </c>
      <c r="GS73" s="444">
        <v>33.588410892065326</v>
      </c>
      <c r="GT73" s="444">
        <v>20.14236244709581</v>
      </c>
      <c r="GU73" s="444">
        <v>100</v>
      </c>
      <c r="GV73" s="444">
        <v>17.298290081180888</v>
      </c>
      <c r="GW73" s="444">
        <v>79.189367517628853</v>
      </c>
      <c r="GX73" s="444">
        <v>55.174090762233263</v>
      </c>
      <c r="GY73" s="444">
        <v>24.015276755395583</v>
      </c>
      <c r="GZ73" s="444">
        <v>100</v>
      </c>
      <c r="HA73" s="444">
        <v>56.886424323156383</v>
      </c>
      <c r="HB73" s="444">
        <v>43.113575676843624</v>
      </c>
      <c r="HC73" s="444">
        <v>32.580803131223917</v>
      </c>
      <c r="HD73" s="444">
        <v>10.532772545619707</v>
      </c>
      <c r="HE73" s="444">
        <v>100</v>
      </c>
      <c r="HF73" s="444">
        <v>11.072909946044659</v>
      </c>
      <c r="HG73" s="444">
        <v>83.897558901273911</v>
      </c>
      <c r="HH73" s="444">
        <v>61.063195507078142</v>
      </c>
      <c r="HI73" s="445">
        <v>22.834363394195766</v>
      </c>
      <c r="HJ73" s="443">
        <f>Daten_BA!AL73</f>
        <v>4.8021882705641437</v>
      </c>
      <c r="HK73" s="227">
        <f>Daten_BA!AM73</f>
        <v>15.545617875416593</v>
      </c>
      <c r="HL73" s="227">
        <f>Daten_BA!AN73</f>
        <v>2.6711098043149821</v>
      </c>
      <c r="HM73" s="227">
        <f>Daten_BA!AO73</f>
        <v>2.8815861896657875</v>
      </c>
      <c r="HN73" s="227">
        <f>Daten_BA!AP73</f>
        <v>2.1832103890346204</v>
      </c>
      <c r="HO73" s="444">
        <v>0.43778978827998438</v>
      </c>
      <c r="HP73" s="444">
        <v>1.4429113040145616</v>
      </c>
      <c r="HQ73" s="444">
        <v>0.32197464314720975</v>
      </c>
      <c r="HR73" s="444">
        <v>0.30828878398499798</v>
      </c>
      <c r="HS73" s="444">
        <v>0.35693725250939312</v>
      </c>
      <c r="HT73" s="444">
        <v>6.5954602006101801</v>
      </c>
      <c r="HU73" s="444">
        <v>4.3887709647523092</v>
      </c>
      <c r="HV73" s="444">
        <v>10.364756765032501</v>
      </c>
      <c r="HW73" s="444">
        <v>8.9707915806006184</v>
      </c>
      <c r="HX73" s="444">
        <v>14.488435511565074</v>
      </c>
      <c r="HY73" s="444">
        <v>44.169246646026835</v>
      </c>
      <c r="HZ73" s="444">
        <v>49.577030203252882</v>
      </c>
      <c r="IA73" s="444">
        <v>34.937161487091018</v>
      </c>
      <c r="IB73" s="444">
        <v>38.338539736326574</v>
      </c>
      <c r="IC73" s="444">
        <v>25.006440974908024</v>
      </c>
      <c r="ID73" s="444">
        <v>100</v>
      </c>
      <c r="IE73" s="444">
        <v>17.450645098431924</v>
      </c>
      <c r="IF73" s="444">
        <v>79.227008260851548</v>
      </c>
      <c r="IG73" s="444">
        <v>54.666962753967276</v>
      </c>
      <c r="IH73" s="444">
        <v>24.560045506884265</v>
      </c>
      <c r="II73" s="444">
        <v>100</v>
      </c>
      <c r="IJ73" s="444">
        <v>57.715262700969291</v>
      </c>
      <c r="IK73" s="444">
        <v>42.284737299030695</v>
      </c>
      <c r="IL73" s="444">
        <v>31.835344354996518</v>
      </c>
      <c r="IM73" s="444">
        <v>10.44939294403418</v>
      </c>
      <c r="IN73" s="444">
        <v>100</v>
      </c>
      <c r="IO73" s="444">
        <v>11.669982243078355</v>
      </c>
      <c r="IP73" s="444">
        <v>83.671898098801989</v>
      </c>
      <c r="IQ73" s="444">
        <v>60.133195896061409</v>
      </c>
      <c r="IR73" s="445">
        <v>23.538702202740584</v>
      </c>
      <c r="IS73" s="443">
        <f>Daten_BA!AQ73</f>
        <v>4.4764229645236444</v>
      </c>
      <c r="IT73" s="227">
        <f>Daten_BA!AR73</f>
        <v>15.147502482993222</v>
      </c>
      <c r="IU73" s="227">
        <f>Daten_BA!AS73</f>
        <v>2.3237656059031413</v>
      </c>
      <c r="IV73" s="227">
        <f>Daten_BA!AT73</f>
        <v>2.5212279784018339</v>
      </c>
      <c r="IW73" s="227">
        <f>Daten_BA!AU73</f>
        <v>1.8796128840946928</v>
      </c>
      <c r="IX73" s="444" t="s">
        <v>821</v>
      </c>
      <c r="IY73" s="444" t="s">
        <v>821</v>
      </c>
      <c r="IZ73" s="444" t="s">
        <v>821</v>
      </c>
      <c r="JA73" s="444" t="s">
        <v>821</v>
      </c>
      <c r="JB73" s="444" t="s">
        <v>821</v>
      </c>
      <c r="JC73" s="444" t="s">
        <v>821</v>
      </c>
      <c r="JD73" s="444" t="s">
        <v>821</v>
      </c>
      <c r="JE73" s="444" t="s">
        <v>821</v>
      </c>
      <c r="JF73" s="444" t="s">
        <v>821</v>
      </c>
      <c r="JG73" s="444" t="s">
        <v>821</v>
      </c>
      <c r="JH73" s="444" t="s">
        <v>821</v>
      </c>
      <c r="JI73" s="444" t="s">
        <v>821</v>
      </c>
      <c r="JJ73" s="444" t="s">
        <v>821</v>
      </c>
      <c r="JK73" s="444" t="s">
        <v>821</v>
      </c>
      <c r="JL73" s="444" t="s">
        <v>821</v>
      </c>
      <c r="JM73" s="444" t="s">
        <v>821</v>
      </c>
      <c r="JN73" s="444" t="s">
        <v>821</v>
      </c>
      <c r="JO73" s="444" t="s">
        <v>821</v>
      </c>
      <c r="JP73" s="444" t="s">
        <v>821</v>
      </c>
      <c r="JQ73" s="444" t="s">
        <v>821</v>
      </c>
      <c r="JR73" s="444" t="s">
        <v>821</v>
      </c>
      <c r="JS73" s="444" t="s">
        <v>821</v>
      </c>
      <c r="JT73" s="444" t="s">
        <v>821</v>
      </c>
      <c r="JU73" s="444" t="s">
        <v>821</v>
      </c>
      <c r="JV73" s="444" t="s">
        <v>821</v>
      </c>
      <c r="JW73" s="444" t="s">
        <v>821</v>
      </c>
      <c r="JX73" s="444" t="s">
        <v>821</v>
      </c>
      <c r="JY73" s="444" t="s">
        <v>821</v>
      </c>
      <c r="JZ73" s="444" t="s">
        <v>821</v>
      </c>
      <c r="KA73" s="445" t="s">
        <v>821</v>
      </c>
    </row>
    <row r="74" spans="1:287" s="1" customFormat="1" ht="12.65" customHeight="1" x14ac:dyDescent="0.2">
      <c r="A74" s="220"/>
      <c r="B74" s="219"/>
      <c r="C74" s="273"/>
      <c r="D74" s="276"/>
      <c r="E74" s="3" t="str">
        <f>Daten_BA!E74</f>
        <v>371</v>
      </c>
      <c r="F74" s="229" t="str">
        <f>Daten_BA!F74</f>
        <v>AA Oberhausen</v>
      </c>
      <c r="G74" s="246"/>
      <c r="H74" s="320">
        <f>Daten_BA!H74</f>
        <v>10.155694578533492</v>
      </c>
      <c r="I74" s="308">
        <f>Daten_BA!I74</f>
        <v>32.261859911130287</v>
      </c>
      <c r="J74" s="308">
        <f>Daten_BA!J74</f>
        <v>4.7997558749704119</v>
      </c>
      <c r="K74" s="308">
        <f>Daten_BA!K74</f>
        <v>5.485978045873031</v>
      </c>
      <c r="L74" s="308">
        <f>Daten_BA!L74</f>
        <v>1.9455113407997007</v>
      </c>
      <c r="M74" s="308">
        <v>0.70210985977785056</v>
      </c>
      <c r="N74" s="308">
        <v>2.4475612223744463</v>
      </c>
      <c r="O74" s="308">
        <v>0.48781841131798948</v>
      </c>
      <c r="P74" s="308">
        <v>0.51526266413870025</v>
      </c>
      <c r="Q74" s="308">
        <v>0.33924522834131926</v>
      </c>
      <c r="R74" s="308">
        <v>4.1642095907152443</v>
      </c>
      <c r="S74" s="308">
        <v>2.7483011874527961</v>
      </c>
      <c r="T74" s="308">
        <v>6.6571496550083262</v>
      </c>
      <c r="U74" s="308">
        <v>6.3713341594382484</v>
      </c>
      <c r="V74" s="308">
        <v>10.018214936247723</v>
      </c>
      <c r="W74" s="308">
        <v>50.917859962868185</v>
      </c>
      <c r="X74" s="308">
        <v>54.565044877408212</v>
      </c>
      <c r="Y74" s="308">
        <v>44.45266183961197</v>
      </c>
      <c r="Z74" s="308">
        <v>45.658702011443694</v>
      </c>
      <c r="AA74" s="308">
        <v>30.281368821302539</v>
      </c>
      <c r="AB74" s="308">
        <v>100</v>
      </c>
      <c r="AC74" s="308">
        <v>20.052456738567905</v>
      </c>
      <c r="AD74" s="308">
        <v>77.039230845232282</v>
      </c>
      <c r="AE74" s="308">
        <v>61.800545905463508</v>
      </c>
      <c r="AF74" s="308">
        <v>15.238684939768781</v>
      </c>
      <c r="AG74" s="308">
        <v>100</v>
      </c>
      <c r="AH74" s="308">
        <v>63.869500013417138</v>
      </c>
      <c r="AI74" s="308">
        <v>36.130499986582862</v>
      </c>
      <c r="AJ74" s="308">
        <v>33.247961977761385</v>
      </c>
      <c r="AK74" s="308">
        <v>2.8825380088214709</v>
      </c>
      <c r="AL74" s="308">
        <v>100</v>
      </c>
      <c r="AM74" s="308">
        <v>12.051826844754467</v>
      </c>
      <c r="AN74" s="308">
        <v>83.460158512248512</v>
      </c>
      <c r="AO74" s="308">
        <v>70.447233512571742</v>
      </c>
      <c r="AP74" s="337">
        <v>13.012924999676764</v>
      </c>
      <c r="AQ74" s="320">
        <f>Daten_BA!M74</f>
        <v>9.9252680981423804</v>
      </c>
      <c r="AR74" s="308">
        <f>Daten_BA!N74</f>
        <v>32.104314410477024</v>
      </c>
      <c r="AS74" s="308">
        <f>Daten_BA!O74</f>
        <v>4.5375889130495164</v>
      </c>
      <c r="AT74" s="308">
        <f>Daten_BA!P74</f>
        <v>5.1602055470860391</v>
      </c>
      <c r="AU74" s="308">
        <f>Daten_BA!Q74</f>
        <v>1.9913498710499828</v>
      </c>
      <c r="AV74" s="308">
        <v>0.68608201579723804</v>
      </c>
      <c r="AW74" s="308">
        <v>2.2798686516269528</v>
      </c>
      <c r="AX74" s="308">
        <v>0.49037331848260896</v>
      </c>
      <c r="AY74" s="308">
        <v>0.51360351972346407</v>
      </c>
      <c r="AZ74" s="308">
        <v>0.36840348792070421</v>
      </c>
      <c r="BA74" s="308">
        <v>4.2713600499148585</v>
      </c>
      <c r="BB74" s="308">
        <v>2.8030891748216971</v>
      </c>
      <c r="BC74" s="308">
        <v>6.969447782908504</v>
      </c>
      <c r="BD74" s="308">
        <v>6.623698150786332</v>
      </c>
      <c r="BE74" s="308">
        <v>10.676156583629894</v>
      </c>
      <c r="BF74" s="308">
        <v>50.702790703747745</v>
      </c>
      <c r="BG74" s="308">
        <v>55.24901295282951</v>
      </c>
      <c r="BH74" s="308">
        <v>43.981092169302045</v>
      </c>
      <c r="BI74" s="308">
        <v>45.600312321355254</v>
      </c>
      <c r="BJ74" s="308">
        <v>26.814486326669623</v>
      </c>
      <c r="BK74" s="308">
        <v>100</v>
      </c>
      <c r="BL74" s="308">
        <v>20.091796332205629</v>
      </c>
      <c r="BM74" s="308">
        <v>77.000622293257933</v>
      </c>
      <c r="BN74" s="308">
        <v>61.34023375037291</v>
      </c>
      <c r="BO74" s="308">
        <v>15.660388542885025</v>
      </c>
      <c r="BP74" s="308">
        <v>100</v>
      </c>
      <c r="BQ74" s="308">
        <v>65.590474023969008</v>
      </c>
      <c r="BR74" s="308">
        <v>34.409525976030984</v>
      </c>
      <c r="BS74" s="308">
        <v>31.216621543179034</v>
      </c>
      <c r="BT74" s="308">
        <v>3.1929044328519507</v>
      </c>
      <c r="BU74" s="308">
        <v>100</v>
      </c>
      <c r="BV74" s="308">
        <v>12.155795674282922</v>
      </c>
      <c r="BW74" s="308">
        <v>83.394798503487451</v>
      </c>
      <c r="BX74" s="308">
        <v>70.052666772358151</v>
      </c>
      <c r="BY74" s="312">
        <v>13.3421317311293</v>
      </c>
      <c r="BZ74" s="320">
        <f>Daten_BA!R74</f>
        <v>9.5535977960612772</v>
      </c>
      <c r="CA74" s="308">
        <f>Daten_BA!S74</f>
        <v>30.706615184701107</v>
      </c>
      <c r="CB74" s="308">
        <f>Daten_BA!T74</f>
        <v>4.3993735634734259</v>
      </c>
      <c r="CC74" s="308">
        <f>Daten_BA!U74</f>
        <v>4.982816319782212</v>
      </c>
      <c r="CD74" s="308">
        <f>Daten_BA!V74</f>
        <v>2.0876379845352364</v>
      </c>
      <c r="CE74" s="309">
        <v>0.67059050559629485</v>
      </c>
      <c r="CF74" s="309">
        <v>2.0525273887451267</v>
      </c>
      <c r="CG74" s="309">
        <v>0.50249479417002219</v>
      </c>
      <c r="CH74" s="309">
        <v>0.52576542410250049</v>
      </c>
      <c r="CI74" s="309">
        <v>0.38574660655075532</v>
      </c>
      <c r="CJ74" s="309">
        <v>4.4008292397133548</v>
      </c>
      <c r="CK74" s="309">
        <v>2.6681907741362894</v>
      </c>
      <c r="CL74" s="309">
        <v>7.421011968499708</v>
      </c>
      <c r="CM74" s="309">
        <v>7.1139672838396546</v>
      </c>
      <c r="CN74" s="309">
        <v>10.340407349381019</v>
      </c>
      <c r="CO74" s="309">
        <v>50.361839580690372</v>
      </c>
      <c r="CP74" s="309">
        <v>57.540507787369613</v>
      </c>
      <c r="CQ74" s="309">
        <v>43.622890302543993</v>
      </c>
      <c r="CR74" s="309">
        <v>45.487413567135178</v>
      </c>
      <c r="CS74" s="309">
        <v>26.017069701287394</v>
      </c>
      <c r="CT74" s="309">
        <v>100</v>
      </c>
      <c r="CU74" s="309">
        <v>19.65109609471418</v>
      </c>
      <c r="CV74" s="309">
        <v>77.399560622287666</v>
      </c>
      <c r="CW74" s="309">
        <v>61.3341850352883</v>
      </c>
      <c r="CX74" s="309">
        <v>16.065375586999366</v>
      </c>
      <c r="CY74" s="309">
        <v>100</v>
      </c>
      <c r="CZ74" s="309">
        <v>64.506558656146964</v>
      </c>
      <c r="DA74" s="309">
        <v>35.493441343853043</v>
      </c>
      <c r="DB74" s="309">
        <v>32.167387030676032</v>
      </c>
      <c r="DC74" s="309">
        <v>3.3260543131770146</v>
      </c>
      <c r="DD74" s="309">
        <v>100</v>
      </c>
      <c r="DE74" s="309">
        <v>12.288029536668208</v>
      </c>
      <c r="DF74" s="309">
        <v>83.259635457542515</v>
      </c>
      <c r="DG74" s="309">
        <v>69.422179900331415</v>
      </c>
      <c r="DH74" s="313">
        <v>13.837455557211097</v>
      </c>
      <c r="DI74" s="307">
        <f>Daten_BA!W74</f>
        <v>8.9430527001802087</v>
      </c>
      <c r="DJ74" s="308">
        <f>Daten_BA!X74</f>
        <v>30.433087024489133</v>
      </c>
      <c r="DK74" s="308">
        <f>Daten_BA!Y74</f>
        <v>3.7768218073366375</v>
      </c>
      <c r="DL74" s="308">
        <f>Daten_BA!Z74</f>
        <v>4.2800048343562569</v>
      </c>
      <c r="DM74" s="308">
        <f>Daten_BA!AA74</f>
        <v>1.8395619231810372</v>
      </c>
      <c r="DN74" s="309">
        <v>0.67114136257641643</v>
      </c>
      <c r="DO74" s="309">
        <v>2.5604121893114358</v>
      </c>
      <c r="DP74" s="309">
        <v>0.42222540281240412</v>
      </c>
      <c r="DQ74" s="309">
        <v>0.43664163703817543</v>
      </c>
      <c r="DR74" s="309">
        <v>0.35331804198276706</v>
      </c>
      <c r="DS74" s="309">
        <v>4.7301282295194156</v>
      </c>
      <c r="DT74" s="309">
        <v>3.3778593376579034</v>
      </c>
      <c r="DU74" s="309">
        <v>7.5285360528667926</v>
      </c>
      <c r="DV74" s="309">
        <v>7.0949684306450562</v>
      </c>
      <c r="DW74" s="309">
        <v>11.449595290654893</v>
      </c>
      <c r="DX74" s="309">
        <v>50.90642967158059</v>
      </c>
      <c r="DY74" s="309">
        <v>54.275156704524122</v>
      </c>
      <c r="DZ74" s="309">
        <v>43.891035662663384</v>
      </c>
      <c r="EA74" s="309">
        <v>46.090548470640314</v>
      </c>
      <c r="EB74" s="309">
        <v>24.146556798117956</v>
      </c>
      <c r="EC74" s="309">
        <v>100</v>
      </c>
      <c r="ED74" s="309">
        <v>19.723267229490748</v>
      </c>
      <c r="EE74" s="309">
        <v>77.393486256714837</v>
      </c>
      <c r="EF74" s="309">
        <v>60.953980523286099</v>
      </c>
      <c r="EG74" s="309">
        <v>16.439505733428746</v>
      </c>
      <c r="EH74" s="309">
        <v>100</v>
      </c>
      <c r="EI74" s="309">
        <v>67.619937501535205</v>
      </c>
      <c r="EJ74" s="309">
        <v>32.380062498464802</v>
      </c>
      <c r="EK74" s="309">
        <v>29.208308096103369</v>
      </c>
      <c r="EL74" s="309">
        <v>3.1717544023614255</v>
      </c>
      <c r="EM74" s="309">
        <v>100</v>
      </c>
      <c r="EN74" s="309">
        <v>12.488524683260788</v>
      </c>
      <c r="EO74" s="309">
        <v>83.221817536440483</v>
      </c>
      <c r="EP74" s="309">
        <v>68.823192351078319</v>
      </c>
      <c r="EQ74" s="367">
        <v>14.39862518536215</v>
      </c>
      <c r="ER74" s="320">
        <f>Daten_BA!AB74</f>
        <v>8.6617057918906966</v>
      </c>
      <c r="ES74" s="308">
        <f>Daten_BA!AC74</f>
        <v>30.062583349874089</v>
      </c>
      <c r="ET74" s="308">
        <f>Daten_BA!AD74</f>
        <v>3.5397233163469792</v>
      </c>
      <c r="EU74" s="308">
        <f>Daten_BA!AE74</f>
        <v>3.9976719271977608</v>
      </c>
      <c r="EV74" s="308">
        <f>Daten_BA!AF74</f>
        <v>1.8252801476081641</v>
      </c>
      <c r="EW74" s="309">
        <v>0.65971419839134104</v>
      </c>
      <c r="EX74" s="309">
        <v>2.6635206292459457</v>
      </c>
      <c r="EY74" s="309">
        <v>0.38563804876287011</v>
      </c>
      <c r="EZ74" s="309">
        <v>0.40244094525632368</v>
      </c>
      <c r="FA74" s="309">
        <v>0.30897201612776837</v>
      </c>
      <c r="FB74" s="309">
        <v>4.5437598116169733</v>
      </c>
      <c r="FC74" s="309">
        <v>3.3342739922287103</v>
      </c>
      <c r="FD74" s="309">
        <v>7.1861417911609857</v>
      </c>
      <c r="FE74" s="309">
        <v>6.8157224142144033</v>
      </c>
      <c r="FF74" s="309">
        <v>10.262356863312929</v>
      </c>
      <c r="FG74" s="309">
        <v>48.393815392909659</v>
      </c>
      <c r="FH74" s="309">
        <v>51.165762890543931</v>
      </c>
      <c r="FI74" s="309">
        <v>42.426511889159336</v>
      </c>
      <c r="FJ74" s="309">
        <v>44.666701667804908</v>
      </c>
      <c r="FK74" s="309">
        <v>24.010933678601639</v>
      </c>
      <c r="FL74" s="309">
        <v>100</v>
      </c>
      <c r="FM74" s="309">
        <v>19.796806531880144</v>
      </c>
      <c r="FN74" s="309">
        <v>77.221117393799361</v>
      </c>
      <c r="FO74" s="309">
        <v>60.471713750019774</v>
      </c>
      <c r="FP74" s="309">
        <v>16.74940364377958</v>
      </c>
      <c r="FQ74" s="309">
        <v>100</v>
      </c>
      <c r="FR74" s="309">
        <v>68.953260685008317</v>
      </c>
      <c r="FS74" s="309">
        <v>31.04673931499169</v>
      </c>
      <c r="FT74" s="309">
        <v>27.625292097815052</v>
      </c>
      <c r="FU74" s="309">
        <v>3.4214472171766341</v>
      </c>
      <c r="FV74" s="309">
        <v>100</v>
      </c>
      <c r="FW74" s="309">
        <v>12.771845219685988</v>
      </c>
      <c r="FX74" s="309">
        <v>82.858386835715095</v>
      </c>
      <c r="FY74" s="309">
        <v>67.962946066299878</v>
      </c>
      <c r="FZ74" s="313">
        <v>14.895440769415218</v>
      </c>
      <c r="GA74" s="443">
        <f>Daten_BA!AG74</f>
        <v>9.6926199187664182</v>
      </c>
      <c r="GB74" s="227">
        <f>Daten_BA!AH74</f>
        <v>33.793502437493736</v>
      </c>
      <c r="GC74" s="227">
        <f>Daten_BA!AI74</f>
        <v>3.89612769319498</v>
      </c>
      <c r="GD74" s="227">
        <f>Daten_BA!AJ74</f>
        <v>4.3854778367711322</v>
      </c>
      <c r="GE74" s="227">
        <f>Daten_BA!AK74</f>
        <v>2.113691776423412</v>
      </c>
      <c r="GF74" s="444">
        <v>0.68888888888888888</v>
      </c>
      <c r="GG74" s="444">
        <v>2.7877339209649112</v>
      </c>
      <c r="GH74" s="444">
        <v>0.40509986580938084</v>
      </c>
      <c r="GI74" s="444">
        <v>0.42354912170076914</v>
      </c>
      <c r="GJ74" s="444">
        <v>0.32450606922015746</v>
      </c>
      <c r="GK74" s="444">
        <v>3.9061568556452859</v>
      </c>
      <c r="GL74" s="444">
        <v>2.774137318828898</v>
      </c>
      <c r="GM74" s="444">
        <v>6.4457434310438693</v>
      </c>
      <c r="GN74" s="444">
        <v>6.0825711876499957</v>
      </c>
      <c r="GO74" s="444">
        <v>9.2004920049200489</v>
      </c>
      <c r="GP74" s="444">
        <v>46.555305332662492</v>
      </c>
      <c r="GQ74" s="444">
        <v>49.690195601992073</v>
      </c>
      <c r="GR74" s="444">
        <v>39.425613388171548</v>
      </c>
      <c r="GS74" s="444">
        <v>41.622515493046912</v>
      </c>
      <c r="GT74" s="444">
        <v>22.786964980550717</v>
      </c>
      <c r="GU74" s="444">
        <v>100</v>
      </c>
      <c r="GV74" s="444">
        <v>20.19458925290078</v>
      </c>
      <c r="GW74" s="444">
        <v>76.694223675420787</v>
      </c>
      <c r="GX74" s="444">
        <v>59.645486959450743</v>
      </c>
      <c r="GY74" s="444">
        <v>17.048736715970048</v>
      </c>
      <c r="GZ74" s="444">
        <v>100</v>
      </c>
      <c r="HA74" s="444">
        <v>69.15705888947727</v>
      </c>
      <c r="HB74" s="444">
        <v>30.842941110522741</v>
      </c>
      <c r="HC74" s="444">
        <v>27.185888629362807</v>
      </c>
      <c r="HD74" s="444">
        <v>3.6570524811599303</v>
      </c>
      <c r="HE74" s="444">
        <v>100</v>
      </c>
      <c r="HF74" s="444">
        <v>12.688331003781428</v>
      </c>
      <c r="HG74" s="444">
        <v>82.738112199198085</v>
      </c>
      <c r="HH74" s="444">
        <v>67.326060917436379</v>
      </c>
      <c r="HI74" s="445">
        <v>15.412051281761707</v>
      </c>
      <c r="HJ74" s="443">
        <f>Daten_BA!AL74</f>
        <v>9.5891684616579358</v>
      </c>
      <c r="HK74" s="227">
        <f>Daten_BA!AM74</f>
        <v>33.522503560652211</v>
      </c>
      <c r="HL74" s="227">
        <f>Daten_BA!AN74</f>
        <v>3.7254990761813853</v>
      </c>
      <c r="HM74" s="227">
        <f>Daten_BA!AO74</f>
        <v>4.2201764607872496</v>
      </c>
      <c r="HN74" s="227">
        <f>Daten_BA!AP74</f>
        <v>1.9766781340931823</v>
      </c>
      <c r="HO74" s="444">
        <v>0.56887491501545062</v>
      </c>
      <c r="HP74" s="444">
        <v>2.3481053040899829</v>
      </c>
      <c r="HQ74" s="444">
        <v>0.31925228959508611</v>
      </c>
      <c r="HR74" s="444">
        <v>0.33376137949456414</v>
      </c>
      <c r="HS74" s="444">
        <v>0.25926165494824882</v>
      </c>
      <c r="HT74" s="444">
        <v>4.1207059565080373</v>
      </c>
      <c r="HU74" s="444">
        <v>2.963884957541433</v>
      </c>
      <c r="HV74" s="444">
        <v>6.8553893138737969</v>
      </c>
      <c r="HW74" s="444">
        <v>6.5467183264878077</v>
      </c>
      <c r="HX74" s="444">
        <v>9.1844416562117122</v>
      </c>
      <c r="HY74" s="444">
        <v>54.204898697061033</v>
      </c>
      <c r="HZ74" s="444">
        <v>57.760694720403691</v>
      </c>
      <c r="IA74" s="444">
        <v>45.245222882503917</v>
      </c>
      <c r="IB74" s="444">
        <v>47.624346653177547</v>
      </c>
      <c r="IC74" s="444">
        <v>27.230945997702026</v>
      </c>
      <c r="ID74" s="444">
        <v>100</v>
      </c>
      <c r="IE74" s="444">
        <v>20.376266802639559</v>
      </c>
      <c r="IF74" s="444">
        <v>76.676589973695187</v>
      </c>
      <c r="IG74" s="444">
        <v>59.153170479413319</v>
      </c>
      <c r="IH74" s="444">
        <v>17.523419494281857</v>
      </c>
      <c r="II74" s="444">
        <v>100</v>
      </c>
      <c r="IJ74" s="444">
        <v>70.489736939020773</v>
      </c>
      <c r="IK74" s="444">
        <v>29.510263060979224</v>
      </c>
      <c r="IL74" s="444">
        <v>26.018798715413638</v>
      </c>
      <c r="IM74" s="444">
        <v>3.4914643455655834</v>
      </c>
      <c r="IN74" s="444">
        <v>100</v>
      </c>
      <c r="IO74" s="444">
        <v>12.973336560999918</v>
      </c>
      <c r="IP74" s="444">
        <v>82.770686294628206</v>
      </c>
      <c r="IQ74" s="444">
        <v>66.650796780893785</v>
      </c>
      <c r="IR74" s="445">
        <v>16.119889513734424</v>
      </c>
      <c r="IS74" s="443">
        <f>Daten_BA!AQ74</f>
        <v>9.3533870234505763</v>
      </c>
      <c r="IT74" s="227">
        <f>Daten_BA!AR74</f>
        <v>32.957358592498665</v>
      </c>
      <c r="IU74" s="227">
        <f>Daten_BA!AS74</f>
        <v>3.4661754167640217</v>
      </c>
      <c r="IV74" s="227">
        <f>Daten_BA!AT74</f>
        <v>3.8745253724016204</v>
      </c>
      <c r="IW74" s="227">
        <f>Daten_BA!AU74</f>
        <v>2.0712350180582009</v>
      </c>
      <c r="IX74" s="444" t="s">
        <v>821</v>
      </c>
      <c r="IY74" s="444" t="s">
        <v>821</v>
      </c>
      <c r="IZ74" s="444" t="s">
        <v>821</v>
      </c>
      <c r="JA74" s="444" t="s">
        <v>821</v>
      </c>
      <c r="JB74" s="444" t="s">
        <v>821</v>
      </c>
      <c r="JC74" s="444" t="s">
        <v>821</v>
      </c>
      <c r="JD74" s="444" t="s">
        <v>821</v>
      </c>
      <c r="JE74" s="444" t="s">
        <v>821</v>
      </c>
      <c r="JF74" s="444" t="s">
        <v>821</v>
      </c>
      <c r="JG74" s="444" t="s">
        <v>821</v>
      </c>
      <c r="JH74" s="444" t="s">
        <v>821</v>
      </c>
      <c r="JI74" s="444" t="s">
        <v>821</v>
      </c>
      <c r="JJ74" s="444" t="s">
        <v>821</v>
      </c>
      <c r="JK74" s="444" t="s">
        <v>821</v>
      </c>
      <c r="JL74" s="444" t="s">
        <v>821</v>
      </c>
      <c r="JM74" s="444" t="s">
        <v>821</v>
      </c>
      <c r="JN74" s="444" t="s">
        <v>821</v>
      </c>
      <c r="JO74" s="444" t="s">
        <v>821</v>
      </c>
      <c r="JP74" s="444" t="s">
        <v>821</v>
      </c>
      <c r="JQ74" s="444" t="s">
        <v>821</v>
      </c>
      <c r="JR74" s="444" t="s">
        <v>821</v>
      </c>
      <c r="JS74" s="444" t="s">
        <v>821</v>
      </c>
      <c r="JT74" s="444" t="s">
        <v>821</v>
      </c>
      <c r="JU74" s="444" t="s">
        <v>821</v>
      </c>
      <c r="JV74" s="444" t="s">
        <v>821</v>
      </c>
      <c r="JW74" s="444" t="s">
        <v>821</v>
      </c>
      <c r="JX74" s="444" t="s">
        <v>821</v>
      </c>
      <c r="JY74" s="444" t="s">
        <v>821</v>
      </c>
      <c r="JZ74" s="444" t="s">
        <v>821</v>
      </c>
      <c r="KA74" s="445" t="s">
        <v>821</v>
      </c>
    </row>
    <row r="75" spans="1:287" s="1" customFormat="1" ht="12.65" customHeight="1" x14ac:dyDescent="0.2">
      <c r="A75" s="220"/>
      <c r="B75" s="219"/>
      <c r="C75" s="273"/>
      <c r="D75" s="276"/>
      <c r="E75" s="3" t="str">
        <f>Daten_BA!E75</f>
        <v>373</v>
      </c>
      <c r="F75" s="229" t="str">
        <f>Daten_BA!F75</f>
        <v>AA Paderborn</v>
      </c>
      <c r="G75" s="246"/>
      <c r="H75" s="320">
        <f>Daten_BA!H75</f>
        <v>5.7431400968694808</v>
      </c>
      <c r="I75" s="308">
        <f>Daten_BA!I75</f>
        <v>17.137657047118104</v>
      </c>
      <c r="J75" s="308">
        <f>Daten_BA!J75</f>
        <v>3.5335045798328921</v>
      </c>
      <c r="K75" s="308">
        <f>Daten_BA!K75</f>
        <v>3.8283006278535163</v>
      </c>
      <c r="L75" s="308">
        <f>Daten_BA!L75</f>
        <v>2.2717368806463152</v>
      </c>
      <c r="M75" s="308">
        <v>0.66152240043965282</v>
      </c>
      <c r="N75" s="308">
        <v>2.0493981476347574</v>
      </c>
      <c r="O75" s="308">
        <v>0.5228737569915759</v>
      </c>
      <c r="P75" s="308">
        <v>0.53949016792871862</v>
      </c>
      <c r="Q75" s="308">
        <v>0.42836005478972605</v>
      </c>
      <c r="R75" s="308">
        <v>7.6374585019506922</v>
      </c>
      <c r="S75" s="308">
        <v>4.9753641171439718</v>
      </c>
      <c r="T75" s="308">
        <v>10.459890644895513</v>
      </c>
      <c r="U75" s="308">
        <v>10.208076252074379</v>
      </c>
      <c r="V75" s="308">
        <v>12.308653545766948</v>
      </c>
      <c r="W75" s="308">
        <v>36.530413625304377</v>
      </c>
      <c r="X75" s="308">
        <v>41.550410068727764</v>
      </c>
      <c r="Y75" s="308">
        <v>31.097109434815152</v>
      </c>
      <c r="Z75" s="308">
        <v>32.161945865607613</v>
      </c>
      <c r="AA75" s="308">
        <v>23.414785029384472</v>
      </c>
      <c r="AB75" s="308">
        <v>100</v>
      </c>
      <c r="AC75" s="308">
        <v>16.92343351107225</v>
      </c>
      <c r="AD75" s="308">
        <v>79.673095981331286</v>
      </c>
      <c r="AE75" s="308">
        <v>64.184638720908268</v>
      </c>
      <c r="AF75" s="308">
        <v>15.488457260423028</v>
      </c>
      <c r="AG75" s="308">
        <v>100</v>
      </c>
      <c r="AH75" s="308">
        <v>51.284447751799178</v>
      </c>
      <c r="AI75" s="308">
        <v>48.715552248200822</v>
      </c>
      <c r="AJ75" s="308">
        <v>42.78444728772638</v>
      </c>
      <c r="AK75" s="308">
        <v>5.931104960474447</v>
      </c>
      <c r="AL75" s="308">
        <v>100</v>
      </c>
      <c r="AM75" s="308">
        <v>10.808919745428115</v>
      </c>
      <c r="AN75" s="308">
        <v>84.15121116981409</v>
      </c>
      <c r="AO75" s="308">
        <v>71.568743050601142</v>
      </c>
      <c r="AP75" s="337">
        <v>12.582468119212939</v>
      </c>
      <c r="AQ75" s="320">
        <f>Daten_BA!M75</f>
        <v>5.5009881243508589</v>
      </c>
      <c r="AR75" s="308">
        <f>Daten_BA!N75</f>
        <v>16.839923006216615</v>
      </c>
      <c r="AS75" s="308">
        <f>Daten_BA!O75</f>
        <v>3.3236072294245429</v>
      </c>
      <c r="AT75" s="308">
        <f>Daten_BA!P75</f>
        <v>3.5711059034692973</v>
      </c>
      <c r="AU75" s="308">
        <f>Daten_BA!Q75</f>
        <v>2.2870227428334537</v>
      </c>
      <c r="AV75" s="308">
        <v>0.6365308841113545</v>
      </c>
      <c r="AW75" s="308">
        <v>1.9563787780975634</v>
      </c>
      <c r="AX75" s="308">
        <v>0.50518104379503248</v>
      </c>
      <c r="AY75" s="308">
        <v>0.53066089400988004</v>
      </c>
      <c r="AZ75" s="308">
        <v>0.367019612250224</v>
      </c>
      <c r="BA75" s="308">
        <v>7.3598219002339444</v>
      </c>
      <c r="BB75" s="308">
        <v>4.7517059321612027</v>
      </c>
      <c r="BC75" s="308">
        <v>10.308587361591465</v>
      </c>
      <c r="BD75" s="308">
        <v>10.141727907120297</v>
      </c>
      <c r="BE75" s="308">
        <v>11.408508039894624</v>
      </c>
      <c r="BF75" s="308">
        <v>36.609743057520625</v>
      </c>
      <c r="BG75" s="308">
        <v>41.51153063390494</v>
      </c>
      <c r="BH75" s="308">
        <v>32.542656136282744</v>
      </c>
      <c r="BI75" s="308">
        <v>33.667935669333325</v>
      </c>
      <c r="BJ75" s="308">
        <v>25.185410951941485</v>
      </c>
      <c r="BK75" s="308">
        <v>100</v>
      </c>
      <c r="BL75" s="308">
        <v>16.703525092215809</v>
      </c>
      <c r="BM75" s="308">
        <v>79.794708663029084</v>
      </c>
      <c r="BN75" s="308">
        <v>63.666551727971154</v>
      </c>
      <c r="BO75" s="308">
        <v>16.128156935057937</v>
      </c>
      <c r="BP75" s="308">
        <v>100</v>
      </c>
      <c r="BQ75" s="308">
        <v>52.521362913666067</v>
      </c>
      <c r="BR75" s="308">
        <v>47.478637086333933</v>
      </c>
      <c r="BS75" s="308">
        <v>41.206086098864354</v>
      </c>
      <c r="BT75" s="308">
        <v>6.2725509874695788</v>
      </c>
      <c r="BU75" s="308">
        <v>100</v>
      </c>
      <c r="BV75" s="308">
        <v>10.837919173684114</v>
      </c>
      <c r="BW75" s="308">
        <v>84.029307636148076</v>
      </c>
      <c r="BX75" s="308">
        <v>70.945480931765388</v>
      </c>
      <c r="BY75" s="312">
        <v>13.083826704382687</v>
      </c>
      <c r="BZ75" s="320">
        <f>Daten_BA!R75</f>
        <v>5.2735457835052468</v>
      </c>
      <c r="CA75" s="308">
        <f>Daten_BA!S75</f>
        <v>16.038194002374656</v>
      </c>
      <c r="CB75" s="308">
        <f>Daten_BA!T75</f>
        <v>3.238577751082337</v>
      </c>
      <c r="CC75" s="308">
        <f>Daten_BA!U75</f>
        <v>3.4456794946803657</v>
      </c>
      <c r="CD75" s="308">
        <f>Daten_BA!V75</f>
        <v>2.4079050348770381</v>
      </c>
      <c r="CE75" s="309">
        <v>0.60084115805946792</v>
      </c>
      <c r="CF75" s="309">
        <v>1.7880177527134986</v>
      </c>
      <c r="CG75" s="309">
        <v>0.48408528593289185</v>
      </c>
      <c r="CH75" s="309">
        <v>0.50011054388651188</v>
      </c>
      <c r="CI75" s="309">
        <v>0.40131157043921828</v>
      </c>
      <c r="CJ75" s="309">
        <v>7.7538620645077883</v>
      </c>
      <c r="CK75" s="309">
        <v>5.2181445680421588</v>
      </c>
      <c r="CL75" s="309">
        <v>10.812887800990245</v>
      </c>
      <c r="CM75" s="309">
        <v>10.71821913693541</v>
      </c>
      <c r="CN75" s="309">
        <v>11.361438793269281</v>
      </c>
      <c r="CO75" s="309">
        <v>35.545319697087983</v>
      </c>
      <c r="CP75" s="309">
        <v>43.263181031404002</v>
      </c>
      <c r="CQ75" s="309">
        <v>31.678253654906879</v>
      </c>
      <c r="CR75" s="309">
        <v>33.41618662143236</v>
      </c>
      <c r="CS75" s="309">
        <v>21.692560069474929</v>
      </c>
      <c r="CT75" s="309">
        <v>100</v>
      </c>
      <c r="CU75" s="309">
        <v>16.363812161436091</v>
      </c>
      <c r="CV75" s="309">
        <v>80.141158748015158</v>
      </c>
      <c r="CW75" s="309">
        <v>63.535993763931216</v>
      </c>
      <c r="CX75" s="309">
        <v>16.605164984083935</v>
      </c>
      <c r="CY75" s="309">
        <v>100</v>
      </c>
      <c r="CZ75" s="309">
        <v>51.881589570558781</v>
      </c>
      <c r="DA75" s="309">
        <v>48.118410429441205</v>
      </c>
      <c r="DB75" s="309">
        <v>40.898950295686404</v>
      </c>
      <c r="DC75" s="309">
        <v>7.2194601337547955</v>
      </c>
      <c r="DD75" s="309">
        <v>100</v>
      </c>
      <c r="DE75" s="309">
        <v>10.834569831530183</v>
      </c>
      <c r="DF75" s="309">
        <v>84.100289323399409</v>
      </c>
      <c r="DG75" s="309">
        <v>70.459167524694294</v>
      </c>
      <c r="DH75" s="313">
        <v>13.641121798705102</v>
      </c>
      <c r="DI75" s="307">
        <f>Daten_BA!W75</f>
        <v>4.7251915450605999</v>
      </c>
      <c r="DJ75" s="308">
        <f>Daten_BA!X75</f>
        <v>15.547136263838098</v>
      </c>
      <c r="DK75" s="308">
        <f>Daten_BA!Y75</f>
        <v>2.7036527290856629</v>
      </c>
      <c r="DL75" s="308">
        <f>Daten_BA!Z75</f>
        <v>2.8599352250380115</v>
      </c>
      <c r="DM75" s="308">
        <f>Daten_BA!AA75</f>
        <v>2.0995353824182867</v>
      </c>
      <c r="DN75" s="309">
        <v>0.56755982232411517</v>
      </c>
      <c r="DO75" s="309">
        <v>2.0157321516245137</v>
      </c>
      <c r="DP75" s="309">
        <v>0.41055870394224381</v>
      </c>
      <c r="DQ75" s="309">
        <v>0.42522275037944174</v>
      </c>
      <c r="DR75" s="309">
        <v>0.33756424402199153</v>
      </c>
      <c r="DS75" s="309">
        <v>7.954675109818016</v>
      </c>
      <c r="DT75" s="309">
        <v>5.6482957614724532</v>
      </c>
      <c r="DU75" s="309">
        <v>10.67181371022988</v>
      </c>
      <c r="DV75" s="309">
        <v>10.675675675675835</v>
      </c>
      <c r="DW75" s="309">
        <v>10.651408450704224</v>
      </c>
      <c r="DX75" s="309">
        <v>35.745905109016952</v>
      </c>
      <c r="DY75" s="309">
        <v>39.536023092914881</v>
      </c>
      <c r="DZ75" s="309">
        <v>31.298009092331952</v>
      </c>
      <c r="EA75" s="309">
        <v>33.281725083473788</v>
      </c>
      <c r="EB75" s="309">
        <v>20.852568509960875</v>
      </c>
      <c r="EC75" s="309">
        <v>100</v>
      </c>
      <c r="ED75" s="309">
        <v>16.234970388728176</v>
      </c>
      <c r="EE75" s="309">
        <v>80.337842644470442</v>
      </c>
      <c r="EF75" s="309">
        <v>63.412459478502782</v>
      </c>
      <c r="EG75" s="309">
        <v>16.925383165967652</v>
      </c>
      <c r="EH75" s="309">
        <v>100</v>
      </c>
      <c r="EI75" s="309">
        <v>54.714617999642144</v>
      </c>
      <c r="EJ75" s="309">
        <v>45.285382000357842</v>
      </c>
      <c r="EK75" s="309">
        <v>37.725890141349076</v>
      </c>
      <c r="EL75" s="309">
        <v>7.5594918590087667</v>
      </c>
      <c r="EM75" s="309">
        <v>100</v>
      </c>
      <c r="EN75" s="309">
        <v>11.033014728299436</v>
      </c>
      <c r="EO75" s="309">
        <v>84.071728071528611</v>
      </c>
      <c r="EP75" s="309">
        <v>70.007699653462936</v>
      </c>
      <c r="EQ75" s="367">
        <v>14.064028418065691</v>
      </c>
      <c r="ER75" s="320">
        <f>Daten_BA!AB75</f>
        <v>4.5989288506341701</v>
      </c>
      <c r="ES75" s="308">
        <f>Daten_BA!AC75</f>
        <v>15.227582008526385</v>
      </c>
      <c r="ET75" s="308">
        <f>Daten_BA!AD75</f>
        <v>2.6412912764528711</v>
      </c>
      <c r="EU75" s="308">
        <f>Daten_BA!AE75</f>
        <v>2.77695931428359</v>
      </c>
      <c r="EV75" s="308">
        <f>Daten_BA!AF75</f>
        <v>2.1294625433773966</v>
      </c>
      <c r="EW75" s="309">
        <v>0.5931758827347795</v>
      </c>
      <c r="EX75" s="309">
        <v>2.2183785756012924</v>
      </c>
      <c r="EY75" s="309">
        <v>0.41642354037670143</v>
      </c>
      <c r="EZ75" s="309">
        <v>0.42524307380388998</v>
      </c>
      <c r="FA75" s="309">
        <v>0.37464834343195819</v>
      </c>
      <c r="FB75" s="309">
        <v>7.8708471184534377</v>
      </c>
      <c r="FC75" s="309">
        <v>5.6513150773893583</v>
      </c>
      <c r="FD75" s="309">
        <v>10.470763761030915</v>
      </c>
      <c r="FE75" s="309">
        <v>10.537158553334271</v>
      </c>
      <c r="FF75" s="309">
        <v>10.141776937617765</v>
      </c>
      <c r="FG75" s="309">
        <v>32.98788625772228</v>
      </c>
      <c r="FH75" s="309">
        <v>36.327099515549342</v>
      </c>
      <c r="FI75" s="309">
        <v>29.081963582288704</v>
      </c>
      <c r="FJ75" s="309">
        <v>30.576970666059051</v>
      </c>
      <c r="FK75" s="309">
        <v>21.726915152647376</v>
      </c>
      <c r="FL75" s="309">
        <v>100</v>
      </c>
      <c r="FM75" s="309">
        <v>16.112723306577102</v>
      </c>
      <c r="FN75" s="309">
        <v>80.395572637840971</v>
      </c>
      <c r="FO75" s="309">
        <v>62.990808529089762</v>
      </c>
      <c r="FP75" s="309">
        <v>17.404764108751213</v>
      </c>
      <c r="FQ75" s="309">
        <v>100</v>
      </c>
      <c r="FR75" s="309">
        <v>53.884918453362651</v>
      </c>
      <c r="FS75" s="309">
        <v>46.115081546637349</v>
      </c>
      <c r="FT75" s="309">
        <v>38.21696903060289</v>
      </c>
      <c r="FU75" s="309">
        <v>7.8981125160344519</v>
      </c>
      <c r="FV75" s="309">
        <v>100</v>
      </c>
      <c r="FW75" s="309">
        <v>10.952179037320276</v>
      </c>
      <c r="FX75" s="309">
        <v>84.100694473843177</v>
      </c>
      <c r="FY75" s="309">
        <v>69.440494079271915</v>
      </c>
      <c r="FZ75" s="313">
        <v>14.660200394571243</v>
      </c>
      <c r="GA75" s="443">
        <f>Daten_BA!AG75</f>
        <v>5.3760831053284566</v>
      </c>
      <c r="GB75" s="227">
        <f>Daten_BA!AH75</f>
        <v>17.714700482101982</v>
      </c>
      <c r="GC75" s="227">
        <f>Daten_BA!AI75</f>
        <v>3.1284866046371103</v>
      </c>
      <c r="GD75" s="227">
        <f>Daten_BA!AJ75</f>
        <v>3.2954948477391972</v>
      </c>
      <c r="GE75" s="227">
        <f>Daten_BA!AK75</f>
        <v>2.5171134225593761</v>
      </c>
      <c r="GF75" s="444">
        <v>0.59916815345977703</v>
      </c>
      <c r="GG75" s="444">
        <v>2.2900083736302901</v>
      </c>
      <c r="GH75" s="444">
        <v>0.42232732852265453</v>
      </c>
      <c r="GI75" s="444">
        <v>0.43463173488074247</v>
      </c>
      <c r="GJ75" s="444">
        <v>0.36634105652473703</v>
      </c>
      <c r="GK75" s="444">
        <v>6.7993439174638333</v>
      </c>
      <c r="GL75" s="444">
        <v>4.8892858821870382</v>
      </c>
      <c r="GM75" s="444">
        <v>8.9735001741646325</v>
      </c>
      <c r="GN75" s="444">
        <v>9.0199886703892531</v>
      </c>
      <c r="GO75" s="444">
        <v>8.750097223302209</v>
      </c>
      <c r="GP75" s="444">
        <v>30.622763330087359</v>
      </c>
      <c r="GQ75" s="444">
        <v>34.378605138961724</v>
      </c>
      <c r="GR75" s="444">
        <v>26.347964460946681</v>
      </c>
      <c r="GS75" s="444">
        <v>27.638158738299424</v>
      </c>
      <c r="GT75" s="444">
        <v>20.164387770779541</v>
      </c>
      <c r="GU75" s="444">
        <v>100</v>
      </c>
      <c r="GV75" s="444">
        <v>16.168391455883818</v>
      </c>
      <c r="GW75" s="444">
        <v>80.172495799446949</v>
      </c>
      <c r="GX75" s="444">
        <v>62.439078830169152</v>
      </c>
      <c r="GY75" s="444">
        <v>17.733416969277798</v>
      </c>
      <c r="GZ75" s="444">
        <v>100</v>
      </c>
      <c r="HA75" s="444">
        <v>53.837207479075232</v>
      </c>
      <c r="HB75" s="444">
        <v>46.162792520924775</v>
      </c>
      <c r="HC75" s="444">
        <v>38.013523615914622</v>
      </c>
      <c r="HD75" s="444">
        <v>8.149268905010155</v>
      </c>
      <c r="HE75" s="444">
        <v>100</v>
      </c>
      <c r="HF75" s="444">
        <v>10.645254066271523</v>
      </c>
      <c r="HG75" s="444">
        <v>84.150591246636878</v>
      </c>
      <c r="HH75" s="444">
        <v>68.988594105911034</v>
      </c>
      <c r="HI75" s="445">
        <v>15.16199714072583</v>
      </c>
      <c r="HJ75" s="443">
        <f>Daten_BA!AL75</f>
        <v>4.8651796679156654</v>
      </c>
      <c r="HK75" s="227">
        <f>Daten_BA!AM75</f>
        <v>16.493267825744645</v>
      </c>
      <c r="HL75" s="227">
        <f>Daten_BA!AN75</f>
        <v>2.7434645168666547</v>
      </c>
      <c r="HM75" s="227">
        <f>Daten_BA!AO75</f>
        <v>2.9139862145314308</v>
      </c>
      <c r="HN75" s="227">
        <f>Daten_BA!AP75</f>
        <v>2.1375491549045256</v>
      </c>
      <c r="HO75" s="444">
        <v>0.47221744206917099</v>
      </c>
      <c r="HP75" s="444">
        <v>1.7744661669001773</v>
      </c>
      <c r="HQ75" s="444">
        <v>0.32584487899867276</v>
      </c>
      <c r="HR75" s="444">
        <v>0.33051476503158422</v>
      </c>
      <c r="HS75" s="444">
        <v>0.3054110327645832</v>
      </c>
      <c r="HT75" s="444">
        <v>7.3554410296537931</v>
      </c>
      <c r="HU75" s="444">
        <v>5.3619137146250013</v>
      </c>
      <c r="HV75" s="444">
        <v>9.7425243006603299</v>
      </c>
      <c r="HW75" s="444">
        <v>9.5450714580307352</v>
      </c>
      <c r="HX75" s="444">
        <v>10.690308142537075</v>
      </c>
      <c r="HY75" s="444">
        <v>39.810715190003847</v>
      </c>
      <c r="HZ75" s="444">
        <v>43.780391764690457</v>
      </c>
      <c r="IA75" s="444">
        <v>35.01414116970895</v>
      </c>
      <c r="IB75" s="444">
        <v>37.027643463186394</v>
      </c>
      <c r="IC75" s="444">
        <v>25.2607389075526</v>
      </c>
      <c r="ID75" s="444">
        <v>100</v>
      </c>
      <c r="IE75" s="444">
        <v>16.147906882835318</v>
      </c>
      <c r="IF75" s="444">
        <v>80.463425124493497</v>
      </c>
      <c r="IG75" s="444">
        <v>62.445637223012099</v>
      </c>
      <c r="IH75" s="444">
        <v>18.017787901481423</v>
      </c>
      <c r="II75" s="444">
        <v>100</v>
      </c>
      <c r="IJ75" s="444">
        <v>55.334475821138639</v>
      </c>
      <c r="IK75" s="444">
        <v>44.665524178861354</v>
      </c>
      <c r="IL75" s="444">
        <v>36.994215777769639</v>
      </c>
      <c r="IM75" s="444">
        <v>7.6713084010917143</v>
      </c>
      <c r="IN75" s="444">
        <v>100</v>
      </c>
      <c r="IO75" s="444">
        <v>11.161993382384733</v>
      </c>
      <c r="IP75" s="444">
        <v>84.135631282464857</v>
      </c>
      <c r="IQ75" s="444">
        <v>68.484420330352833</v>
      </c>
      <c r="IR75" s="445">
        <v>15.651210952112027</v>
      </c>
      <c r="IS75" s="443">
        <f>Daten_BA!AQ75</f>
        <v>4.5569441615147603</v>
      </c>
      <c r="IT75" s="227">
        <f>Daten_BA!AR75</f>
        <v>15.40038998246095</v>
      </c>
      <c r="IU75" s="227">
        <f>Daten_BA!AS75</f>
        <v>2.5745236359375272</v>
      </c>
      <c r="IV75" s="227">
        <f>Daten_BA!AT75</f>
        <v>2.6542064056078432</v>
      </c>
      <c r="IW75" s="227">
        <f>Daten_BA!AU75</f>
        <v>2.2969088091049592</v>
      </c>
      <c r="IX75" s="444" t="s">
        <v>821</v>
      </c>
      <c r="IY75" s="444" t="s">
        <v>821</v>
      </c>
      <c r="IZ75" s="444" t="s">
        <v>821</v>
      </c>
      <c r="JA75" s="444" t="s">
        <v>821</v>
      </c>
      <c r="JB75" s="444" t="s">
        <v>821</v>
      </c>
      <c r="JC75" s="444" t="s">
        <v>821</v>
      </c>
      <c r="JD75" s="444" t="s">
        <v>821</v>
      </c>
      <c r="JE75" s="444" t="s">
        <v>821</v>
      </c>
      <c r="JF75" s="444" t="s">
        <v>821</v>
      </c>
      <c r="JG75" s="444" t="s">
        <v>821</v>
      </c>
      <c r="JH75" s="444" t="s">
        <v>821</v>
      </c>
      <c r="JI75" s="444" t="s">
        <v>821</v>
      </c>
      <c r="JJ75" s="444" t="s">
        <v>821</v>
      </c>
      <c r="JK75" s="444" t="s">
        <v>821</v>
      </c>
      <c r="JL75" s="444" t="s">
        <v>821</v>
      </c>
      <c r="JM75" s="444" t="s">
        <v>821</v>
      </c>
      <c r="JN75" s="444" t="s">
        <v>821</v>
      </c>
      <c r="JO75" s="444" t="s">
        <v>821</v>
      </c>
      <c r="JP75" s="444" t="s">
        <v>821</v>
      </c>
      <c r="JQ75" s="444" t="s">
        <v>821</v>
      </c>
      <c r="JR75" s="444" t="s">
        <v>821</v>
      </c>
      <c r="JS75" s="444" t="s">
        <v>821</v>
      </c>
      <c r="JT75" s="444" t="s">
        <v>821</v>
      </c>
      <c r="JU75" s="444" t="s">
        <v>821</v>
      </c>
      <c r="JV75" s="444" t="s">
        <v>821</v>
      </c>
      <c r="JW75" s="444" t="s">
        <v>821</v>
      </c>
      <c r="JX75" s="444" t="s">
        <v>821</v>
      </c>
      <c r="JY75" s="444" t="s">
        <v>821</v>
      </c>
      <c r="JZ75" s="444" t="s">
        <v>821</v>
      </c>
      <c r="KA75" s="445" t="s">
        <v>821</v>
      </c>
    </row>
    <row r="76" spans="1:287" s="1" customFormat="1" ht="12.65" customHeight="1" x14ac:dyDescent="0.2">
      <c r="A76" s="220"/>
      <c r="B76" s="219"/>
      <c r="C76" s="273"/>
      <c r="D76" s="276"/>
      <c r="E76" s="3" t="str">
        <f>Daten_BA!E76</f>
        <v>375</v>
      </c>
      <c r="F76" s="229" t="str">
        <f>Daten_BA!F76</f>
        <v>AA Recklinghausen</v>
      </c>
      <c r="G76" s="246"/>
      <c r="H76" s="320">
        <f>Daten_BA!H76</f>
        <v>10.60852074993509</v>
      </c>
      <c r="I76" s="308">
        <f>Daten_BA!I76</f>
        <v>32.545779460741983</v>
      </c>
      <c r="J76" s="308">
        <f>Daten_BA!J76</f>
        <v>6.0115881941072606</v>
      </c>
      <c r="K76" s="308">
        <f>Daten_BA!K76</f>
        <v>6.8131530113151184</v>
      </c>
      <c r="L76" s="308">
        <f>Daten_BA!L76</f>
        <v>2.1262397211363488</v>
      </c>
      <c r="M76" s="308">
        <v>0.64670187753210662</v>
      </c>
      <c r="N76" s="308">
        <v>2.0770220554296328</v>
      </c>
      <c r="O76" s="308">
        <v>0.51190459196444704</v>
      </c>
      <c r="P76" s="308">
        <v>0.53871055561484882</v>
      </c>
      <c r="Q76" s="308">
        <v>0.33050899074572043</v>
      </c>
      <c r="R76" s="308">
        <v>3.7978939873065674</v>
      </c>
      <c r="S76" s="308">
        <v>2.4147487409732546</v>
      </c>
      <c r="T76" s="308">
        <v>5.9278429544771445</v>
      </c>
      <c r="U76" s="308">
        <v>5.7536498493091708</v>
      </c>
      <c r="V76" s="308">
        <v>8.6618204156851153</v>
      </c>
      <c r="W76" s="308">
        <v>54.094777380710568</v>
      </c>
      <c r="X76" s="308">
        <v>58.682563279024244</v>
      </c>
      <c r="Y76" s="308">
        <v>47.020247157077982</v>
      </c>
      <c r="Z76" s="308">
        <v>47.806548536715361</v>
      </c>
      <c r="AA76" s="308">
        <v>34.80741797432789</v>
      </c>
      <c r="AB76" s="308">
        <v>100</v>
      </c>
      <c r="AC76" s="308">
        <v>17.993788514182711</v>
      </c>
      <c r="AD76" s="308">
        <v>78.87709916834396</v>
      </c>
      <c r="AE76" s="308">
        <v>65.225329135991416</v>
      </c>
      <c r="AF76" s="308">
        <v>13.651770032352548</v>
      </c>
      <c r="AG76" s="308">
        <v>100</v>
      </c>
      <c r="AH76" s="308">
        <v>55.592148597022785</v>
      </c>
      <c r="AI76" s="308">
        <v>44.407851402977208</v>
      </c>
      <c r="AJ76" s="308">
        <v>41.743512053747864</v>
      </c>
      <c r="AK76" s="308">
        <v>2.6643393492293508</v>
      </c>
      <c r="AL76" s="308">
        <v>100</v>
      </c>
      <c r="AM76" s="308">
        <v>10.2163102718721</v>
      </c>
      <c r="AN76" s="308">
        <v>84.880438025915879</v>
      </c>
      <c r="AO76" s="308">
        <v>73.952076667137916</v>
      </c>
      <c r="AP76" s="337">
        <v>10.928361358777954</v>
      </c>
      <c r="AQ76" s="320">
        <f>Daten_BA!M76</f>
        <v>10.398733248564199</v>
      </c>
      <c r="AR76" s="308">
        <f>Daten_BA!N76</f>
        <v>32.791998223560384</v>
      </c>
      <c r="AS76" s="308">
        <f>Daten_BA!O76</f>
        <v>5.7075157633300515</v>
      </c>
      <c r="AT76" s="308">
        <f>Daten_BA!P76</f>
        <v>6.4248812110278779</v>
      </c>
      <c r="AU76" s="308">
        <f>Daten_BA!Q76</f>
        <v>2.2637470658231802</v>
      </c>
      <c r="AV76" s="308">
        <v>0.62538891848268607</v>
      </c>
      <c r="AW76" s="308">
        <v>1.8559564819609482</v>
      </c>
      <c r="AX76" s="308">
        <v>0.51059267369428762</v>
      </c>
      <c r="AY76" s="308">
        <v>0.53992438595541425</v>
      </c>
      <c r="AZ76" s="308">
        <v>0.31843395492075305</v>
      </c>
      <c r="BA76" s="308">
        <v>3.7342252085310674</v>
      </c>
      <c r="BB76" s="308">
        <v>2.3421244867628905</v>
      </c>
      <c r="BC76" s="308">
        <v>6.1347024590218284</v>
      </c>
      <c r="BD76" s="308">
        <v>5.9555700058665293</v>
      </c>
      <c r="BE76" s="308">
        <v>8.608237360921672</v>
      </c>
      <c r="BF76" s="308">
        <v>53.92849523761749</v>
      </c>
      <c r="BG76" s="308">
        <v>58.187168447565</v>
      </c>
      <c r="BH76" s="308">
        <v>46.931219033993322</v>
      </c>
      <c r="BI76" s="308">
        <v>47.984699500174479</v>
      </c>
      <c r="BJ76" s="308">
        <v>32.577739029351932</v>
      </c>
      <c r="BK76" s="308">
        <v>100</v>
      </c>
      <c r="BL76" s="308">
        <v>18.097216622195518</v>
      </c>
      <c r="BM76" s="308">
        <v>78.714472901225847</v>
      </c>
      <c r="BN76" s="308">
        <v>64.66784832255901</v>
      </c>
      <c r="BO76" s="308">
        <v>14.04662457866683</v>
      </c>
      <c r="BP76" s="308">
        <v>100</v>
      </c>
      <c r="BQ76" s="308">
        <v>57.410609309080854</v>
      </c>
      <c r="BR76" s="308">
        <v>42.589390690919146</v>
      </c>
      <c r="BS76" s="308">
        <v>39.715747977038525</v>
      </c>
      <c r="BT76" s="308">
        <v>2.8736427138806286</v>
      </c>
      <c r="BU76" s="308">
        <v>100</v>
      </c>
      <c r="BV76" s="308">
        <v>10.408136799175736</v>
      </c>
      <c r="BW76" s="308">
        <v>84.65033894430843</v>
      </c>
      <c r="BX76" s="308">
        <v>73.440196036000444</v>
      </c>
      <c r="BY76" s="312">
        <v>11.210142908308002</v>
      </c>
      <c r="BZ76" s="320">
        <f>Daten_BA!R76</f>
        <v>10.220152581224847</v>
      </c>
      <c r="CA76" s="308">
        <f>Daten_BA!S76</f>
        <v>31.880358915848621</v>
      </c>
      <c r="CB76" s="308">
        <f>Daten_BA!T76</f>
        <v>5.6642302707936025</v>
      </c>
      <c r="CC76" s="308">
        <f>Daten_BA!U76</f>
        <v>6.3400716748698089</v>
      </c>
      <c r="CD76" s="308">
        <f>Daten_BA!V76</f>
        <v>2.5145640922979084</v>
      </c>
      <c r="CE76" s="309">
        <v>0.61373587370986693</v>
      </c>
      <c r="CF76" s="309">
        <v>1.7667324197930989</v>
      </c>
      <c r="CG76" s="309">
        <v>0.50592059648707477</v>
      </c>
      <c r="CH76" s="309">
        <v>0.53201649626139014</v>
      </c>
      <c r="CI76" s="309">
        <v>0.34062454738195341</v>
      </c>
      <c r="CJ76" s="309">
        <v>3.8295789431189697</v>
      </c>
      <c r="CK76" s="309">
        <v>2.5411362423635295</v>
      </c>
      <c r="CL76" s="309">
        <v>6.4337499912269864</v>
      </c>
      <c r="CM76" s="309">
        <v>6.3179766643579454</v>
      </c>
      <c r="CN76" s="309">
        <v>7.8046142754142833</v>
      </c>
      <c r="CO76" s="309">
        <v>53.315692853073251</v>
      </c>
      <c r="CP76" s="309">
        <v>57.687442155933788</v>
      </c>
      <c r="CQ76" s="309">
        <v>45.294674790426797</v>
      </c>
      <c r="CR76" s="309">
        <v>46.393673973401093</v>
      </c>
      <c r="CS76" s="309">
        <v>32.381038211970711</v>
      </c>
      <c r="CT76" s="309">
        <v>100</v>
      </c>
      <c r="CU76" s="309">
        <v>17.864288589689409</v>
      </c>
      <c r="CV76" s="309">
        <v>78.901421403386209</v>
      </c>
      <c r="CW76" s="309">
        <v>64.59311744046245</v>
      </c>
      <c r="CX76" s="309">
        <v>14.308303962923768</v>
      </c>
      <c r="CY76" s="309">
        <v>100</v>
      </c>
      <c r="CZ76" s="309">
        <v>56.480689885886335</v>
      </c>
      <c r="DA76" s="309">
        <v>43.519310114113665</v>
      </c>
      <c r="DB76" s="309">
        <v>40.125636546110101</v>
      </c>
      <c r="DC76" s="309">
        <v>3.3936735680035683</v>
      </c>
      <c r="DD76" s="309">
        <v>100</v>
      </c>
      <c r="DE76" s="309">
        <v>10.545563470253299</v>
      </c>
      <c r="DF76" s="309">
        <v>84.48440091170778</v>
      </c>
      <c r="DG76" s="309">
        <v>72.965126085399419</v>
      </c>
      <c r="DH76" s="313">
        <v>11.519274826308369</v>
      </c>
      <c r="DI76" s="307">
        <f>Daten_BA!W76</f>
        <v>9.2200116517498003</v>
      </c>
      <c r="DJ76" s="308">
        <f>Daten_BA!X76</f>
        <v>29.714518802215395</v>
      </c>
      <c r="DK76" s="308">
        <f>Daten_BA!Y76</f>
        <v>4.9325576887580178</v>
      </c>
      <c r="DL76" s="308">
        <f>Daten_BA!Z76</f>
        <v>5.5218994615710528</v>
      </c>
      <c r="DM76" s="308">
        <f>Daten_BA!AA76</f>
        <v>2.2548088446651491</v>
      </c>
      <c r="DN76" s="309">
        <v>0.60276559875458935</v>
      </c>
      <c r="DO76" s="309">
        <v>2.0686846201276325</v>
      </c>
      <c r="DP76" s="309">
        <v>0.4463968364617929</v>
      </c>
      <c r="DQ76" s="309">
        <v>0.46927448704089225</v>
      </c>
      <c r="DR76" s="309">
        <v>0.30469743689281448</v>
      </c>
      <c r="DS76" s="309">
        <v>4.0262950707753671</v>
      </c>
      <c r="DT76" s="309">
        <v>3.0066488112019547</v>
      </c>
      <c r="DU76" s="309">
        <v>6.7660053016306305</v>
      </c>
      <c r="DV76" s="309">
        <v>6.5616246498599446</v>
      </c>
      <c r="DW76" s="309">
        <v>9.0439024390240359</v>
      </c>
      <c r="DX76" s="309">
        <v>54.150993230187936</v>
      </c>
      <c r="DY76" s="309">
        <v>56.746747697274849</v>
      </c>
      <c r="DZ76" s="309">
        <v>44.853874442673366</v>
      </c>
      <c r="EA76" s="309">
        <v>45.959582524186104</v>
      </c>
      <c r="EB76" s="309">
        <v>32.550567340903115</v>
      </c>
      <c r="EC76" s="309">
        <v>100</v>
      </c>
      <c r="ED76" s="309">
        <v>17.725515230325836</v>
      </c>
      <c r="EE76" s="309">
        <v>79.072400951530625</v>
      </c>
      <c r="EF76" s="309">
        <v>64.577821629042219</v>
      </c>
      <c r="EG76" s="309">
        <v>14.494579322488407</v>
      </c>
      <c r="EH76" s="309">
        <v>100</v>
      </c>
      <c r="EI76" s="309">
        <v>57.980291417501896</v>
      </c>
      <c r="EJ76" s="309">
        <v>42.019708582498097</v>
      </c>
      <c r="EK76" s="309">
        <v>38.482270698222862</v>
      </c>
      <c r="EL76" s="309">
        <v>3.5374378842752465</v>
      </c>
      <c r="EM76" s="309">
        <v>100</v>
      </c>
      <c r="EN76" s="309">
        <v>10.968663127404193</v>
      </c>
      <c r="EO76" s="309">
        <v>84.198300907210339</v>
      </c>
      <c r="EP76" s="309">
        <v>72.494000059820806</v>
      </c>
      <c r="EQ76" s="367">
        <v>11.704300847389531</v>
      </c>
      <c r="ER76" s="320">
        <f>Daten_BA!AB76</f>
        <v>8.0829293686059103</v>
      </c>
      <c r="ES76" s="308">
        <f>Daten_BA!AC76</f>
        <v>26.185367354506958</v>
      </c>
      <c r="ET76" s="308">
        <f>Daten_BA!AD76</f>
        <v>4.3401019471556621</v>
      </c>
      <c r="EU76" s="308">
        <f>Daten_BA!AE76</f>
        <v>4.8501770674489615</v>
      </c>
      <c r="EV76" s="308">
        <f>Daten_BA!AF76</f>
        <v>2.0576276061389445</v>
      </c>
      <c r="EW76" s="309">
        <v>0.59714500194089115</v>
      </c>
      <c r="EX76" s="309">
        <v>2.1074943122160428</v>
      </c>
      <c r="EY76" s="309">
        <v>0.43033619617114355</v>
      </c>
      <c r="EZ76" s="309">
        <v>0.45032687590467485</v>
      </c>
      <c r="FA76" s="309">
        <v>0.31117567292597664</v>
      </c>
      <c r="FB76" s="309">
        <v>4.4621032634039981</v>
      </c>
      <c r="FC76" s="309">
        <v>3.4499949472833324</v>
      </c>
      <c r="FD76" s="309">
        <v>7.380405015524734</v>
      </c>
      <c r="FE76" s="309">
        <v>7.1840865818218553</v>
      </c>
      <c r="FF76" s="309">
        <v>9.466510488766243</v>
      </c>
      <c r="FG76" s="309">
        <v>49.452936799222634</v>
      </c>
      <c r="FH76" s="309">
        <v>51.656551789755135</v>
      </c>
      <c r="FI76" s="309">
        <v>40.383090174667942</v>
      </c>
      <c r="FJ76" s="309">
        <v>41.567384192883395</v>
      </c>
      <c r="FK76" s="309">
        <v>27.891373801916934</v>
      </c>
      <c r="FL76" s="309">
        <v>100</v>
      </c>
      <c r="FM76" s="309">
        <v>17.413737837673978</v>
      </c>
      <c r="FN76" s="309">
        <v>79.218831652086237</v>
      </c>
      <c r="FO76" s="309">
        <v>64.443873117869714</v>
      </c>
      <c r="FP76" s="309">
        <v>14.77495853421652</v>
      </c>
      <c r="FQ76" s="309">
        <v>100</v>
      </c>
      <c r="FR76" s="309">
        <v>57.771233136994105</v>
      </c>
      <c r="FS76" s="309">
        <v>42.228766863005895</v>
      </c>
      <c r="FT76" s="309">
        <v>38.528405852175567</v>
      </c>
      <c r="FU76" s="309">
        <v>3.7003610108303246</v>
      </c>
      <c r="FV76" s="309">
        <v>100</v>
      </c>
      <c r="FW76" s="309">
        <v>11.221243152854903</v>
      </c>
      <c r="FX76" s="309">
        <v>83.808413966439659</v>
      </c>
      <c r="FY76" s="309">
        <v>71.76836597034162</v>
      </c>
      <c r="FZ76" s="313">
        <v>12.040047996098052</v>
      </c>
      <c r="GA76" s="443">
        <f>Daten_BA!AG76</f>
        <v>8.8468678967649357</v>
      </c>
      <c r="GB76" s="227">
        <f>Daten_BA!AH76</f>
        <v>29.872588401852941</v>
      </c>
      <c r="GC76" s="227">
        <f>Daten_BA!AI76</f>
        <v>4.5645961144438711</v>
      </c>
      <c r="GD76" s="227">
        <f>Daten_BA!AJ76</f>
        <v>5.0977246062527959</v>
      </c>
      <c r="GE76" s="227">
        <f>Daten_BA!AK76</f>
        <v>2.2227723732921416</v>
      </c>
      <c r="GF76" s="444">
        <v>0.61733552522634005</v>
      </c>
      <c r="GG76" s="444">
        <v>2.3220602055840516</v>
      </c>
      <c r="GH76" s="444">
        <v>0.42408679425949541</v>
      </c>
      <c r="GI76" s="444">
        <v>0.44238073589129862</v>
      </c>
      <c r="GJ76" s="444">
        <v>0.31827703925055834</v>
      </c>
      <c r="GK76" s="444">
        <v>4.0061412905466689</v>
      </c>
      <c r="GL76" s="444">
        <v>3.1557875502639039</v>
      </c>
      <c r="GM76" s="444">
        <v>6.1628760088041297</v>
      </c>
      <c r="GN76" s="444">
        <v>5.960307415763312</v>
      </c>
      <c r="GO76" s="444">
        <v>8.1881533101048323</v>
      </c>
      <c r="GP76" s="444">
        <v>46.3359430933737</v>
      </c>
      <c r="GQ76" s="444">
        <v>48.680793278071796</v>
      </c>
      <c r="GR76" s="444">
        <v>38.282792694617065</v>
      </c>
      <c r="GS76" s="444">
        <v>39.382667123016084</v>
      </c>
      <c r="GT76" s="444">
        <v>27.202613192990572</v>
      </c>
      <c r="GU76" s="444">
        <v>100</v>
      </c>
      <c r="GV76" s="444">
        <v>17.684027522622177</v>
      </c>
      <c r="GW76" s="444">
        <v>78.773919310871193</v>
      </c>
      <c r="GX76" s="444">
        <v>63.866969550763208</v>
      </c>
      <c r="GY76" s="444">
        <v>14.906949760107993</v>
      </c>
      <c r="GZ76" s="444">
        <v>100</v>
      </c>
      <c r="HA76" s="444">
        <v>58.523956723338486</v>
      </c>
      <c r="HB76" s="444">
        <v>41.476043276661514</v>
      </c>
      <c r="HC76" s="444">
        <v>37.453632148377132</v>
      </c>
      <c r="HD76" s="444">
        <v>4.0224111282843893</v>
      </c>
      <c r="HE76" s="444">
        <v>100</v>
      </c>
      <c r="HF76" s="444">
        <v>11.347483367142857</v>
      </c>
      <c r="HG76" s="444">
        <v>83.435781168449793</v>
      </c>
      <c r="HH76" s="444">
        <v>71.136636565867079</v>
      </c>
      <c r="HI76" s="445">
        <v>12.299144602582732</v>
      </c>
      <c r="HJ76" s="443">
        <f>Daten_BA!AL76</f>
        <v>8.5249777457194948</v>
      </c>
      <c r="HK76" s="227">
        <f>Daten_BA!AM76</f>
        <v>30.522587068360448</v>
      </c>
      <c r="HL76" s="227">
        <f>Daten_BA!AN76</f>
        <v>3.9974018566470408</v>
      </c>
      <c r="HM76" s="227">
        <f>Daten_BA!AO76</f>
        <v>4.5307674449216444</v>
      </c>
      <c r="HN76" s="227">
        <f>Daten_BA!AP76</f>
        <v>1.6986085925572814</v>
      </c>
      <c r="HO76" s="444">
        <v>0.52067372248401489</v>
      </c>
      <c r="HP76" s="444">
        <v>1.9455029485766913</v>
      </c>
      <c r="HQ76" s="444">
        <v>0.34752721632162642</v>
      </c>
      <c r="HR76" s="444">
        <v>0.36235713794259194</v>
      </c>
      <c r="HS76" s="444">
        <v>0.26488859318780039</v>
      </c>
      <c r="HT76" s="444">
        <v>4.2412692390908147</v>
      </c>
      <c r="HU76" s="444">
        <v>2.9642204230869678</v>
      </c>
      <c r="HV76" s="444">
        <v>6.4523229177706298</v>
      </c>
      <c r="HW76" s="444">
        <v>6.1493034927334689</v>
      </c>
      <c r="HX76" s="444">
        <v>9.9069955519615824</v>
      </c>
      <c r="HY76" s="444">
        <v>53.706785653241695</v>
      </c>
      <c r="HZ76" s="444">
        <v>58.266067306524192</v>
      </c>
      <c r="IA76" s="444">
        <v>46.060816623650993</v>
      </c>
      <c r="IB76" s="444">
        <v>47.366338770298519</v>
      </c>
      <c r="IC76" s="444">
        <v>31.052305147813474</v>
      </c>
      <c r="ID76" s="444">
        <v>100</v>
      </c>
      <c r="IE76" s="444">
        <v>18.188321472593717</v>
      </c>
      <c r="IF76" s="444">
        <v>78.440464724243213</v>
      </c>
      <c r="IG76" s="444">
        <v>63.417828661642915</v>
      </c>
      <c r="IH76" s="444">
        <v>15.022636062600297</v>
      </c>
      <c r="II76" s="444">
        <v>100</v>
      </c>
      <c r="IJ76" s="444">
        <v>63.531025520701732</v>
      </c>
      <c r="IK76" s="444">
        <v>36.468974479298275</v>
      </c>
      <c r="IL76" s="444">
        <v>33.545103418402341</v>
      </c>
      <c r="IM76" s="444">
        <v>2.923871060895932</v>
      </c>
      <c r="IN76" s="444">
        <v>100</v>
      </c>
      <c r="IO76" s="444">
        <v>11.892448634237958</v>
      </c>
      <c r="IP76" s="444">
        <v>83.246942990272956</v>
      </c>
      <c r="IQ76" s="444">
        <v>70.580850120654731</v>
      </c>
      <c r="IR76" s="445">
        <v>12.666092869618215</v>
      </c>
      <c r="IS76" s="443">
        <f>Daten_BA!AQ76</f>
        <v>7.9200808080517753</v>
      </c>
      <c r="IT76" s="227">
        <f>Daten_BA!AR76</f>
        <v>28.324765428835995</v>
      </c>
      <c r="IU76" s="227">
        <f>Daten_BA!AS76</f>
        <v>3.5849384916607456</v>
      </c>
      <c r="IV76" s="227">
        <f>Daten_BA!AT76</f>
        <v>4.0567666393281883</v>
      </c>
      <c r="IW76" s="227">
        <f>Daten_BA!AU76</f>
        <v>1.5832529514158156</v>
      </c>
      <c r="IX76" s="444" t="s">
        <v>821</v>
      </c>
      <c r="IY76" s="444" t="s">
        <v>821</v>
      </c>
      <c r="IZ76" s="444" t="s">
        <v>821</v>
      </c>
      <c r="JA76" s="444" t="s">
        <v>821</v>
      </c>
      <c r="JB76" s="444" t="s">
        <v>821</v>
      </c>
      <c r="JC76" s="444" t="s">
        <v>821</v>
      </c>
      <c r="JD76" s="444" t="s">
        <v>821</v>
      </c>
      <c r="JE76" s="444" t="s">
        <v>821</v>
      </c>
      <c r="JF76" s="444" t="s">
        <v>821</v>
      </c>
      <c r="JG76" s="444" t="s">
        <v>821</v>
      </c>
      <c r="JH76" s="444" t="s">
        <v>821</v>
      </c>
      <c r="JI76" s="444" t="s">
        <v>821</v>
      </c>
      <c r="JJ76" s="444" t="s">
        <v>821</v>
      </c>
      <c r="JK76" s="444" t="s">
        <v>821</v>
      </c>
      <c r="JL76" s="444" t="s">
        <v>821</v>
      </c>
      <c r="JM76" s="444" t="s">
        <v>821</v>
      </c>
      <c r="JN76" s="444" t="s">
        <v>821</v>
      </c>
      <c r="JO76" s="444" t="s">
        <v>821</v>
      </c>
      <c r="JP76" s="444" t="s">
        <v>821</v>
      </c>
      <c r="JQ76" s="444" t="s">
        <v>821</v>
      </c>
      <c r="JR76" s="444" t="s">
        <v>821</v>
      </c>
      <c r="JS76" s="444" t="s">
        <v>821</v>
      </c>
      <c r="JT76" s="444" t="s">
        <v>821</v>
      </c>
      <c r="JU76" s="444" t="s">
        <v>821</v>
      </c>
      <c r="JV76" s="444" t="s">
        <v>821</v>
      </c>
      <c r="JW76" s="444" t="s">
        <v>821</v>
      </c>
      <c r="JX76" s="444" t="s">
        <v>821</v>
      </c>
      <c r="JY76" s="444" t="s">
        <v>821</v>
      </c>
      <c r="JZ76" s="444" t="s">
        <v>821</v>
      </c>
      <c r="KA76" s="445" t="s">
        <v>821</v>
      </c>
    </row>
    <row r="77" spans="1:287" s="1" customFormat="1" ht="12.65" customHeight="1" x14ac:dyDescent="0.2">
      <c r="A77" s="220"/>
      <c r="B77" s="219"/>
      <c r="C77" s="273"/>
      <c r="D77" s="276"/>
      <c r="E77" s="3" t="str">
        <f>Daten_BA!E77</f>
        <v>377</v>
      </c>
      <c r="F77" s="229" t="str">
        <f>Daten_BA!F77</f>
        <v>AA Rheine</v>
      </c>
      <c r="G77" s="246"/>
      <c r="H77" s="320">
        <f>Daten_BA!H77</f>
        <v>4.7685935072879131</v>
      </c>
      <c r="I77" s="308">
        <f>Daten_BA!I77</f>
        <v>15.779701553825999</v>
      </c>
      <c r="J77" s="308">
        <f>Daten_BA!J77</f>
        <v>2.8495264271894247</v>
      </c>
      <c r="K77" s="308">
        <f>Daten_BA!K77</f>
        <v>3.0998788388490195</v>
      </c>
      <c r="L77" s="308">
        <f>Daten_BA!L77</f>
        <v>1.5224883823777575</v>
      </c>
      <c r="M77" s="308">
        <v>0.58357777684846091</v>
      </c>
      <c r="N77" s="308">
        <v>2.1708927348044655</v>
      </c>
      <c r="O77" s="308">
        <v>0.43892967849608983</v>
      </c>
      <c r="P77" s="308">
        <v>0.45410948800051104</v>
      </c>
      <c r="Q77" s="308">
        <v>0.32282058844516198</v>
      </c>
      <c r="R77" s="308">
        <v>7.9897092429969438</v>
      </c>
      <c r="S77" s="308">
        <v>5.4277085371559828</v>
      </c>
      <c r="T77" s="308">
        <v>10.612551672303645</v>
      </c>
      <c r="U77" s="308">
        <v>10.412222258689091</v>
      </c>
      <c r="V77" s="308">
        <v>12.797565777699143</v>
      </c>
      <c r="W77" s="308">
        <v>34.627199307757898</v>
      </c>
      <c r="X77" s="308">
        <v>39.415146568243934</v>
      </c>
      <c r="Y77" s="308">
        <v>30.15870614399946</v>
      </c>
      <c r="Z77" s="308">
        <v>31.101633273820674</v>
      </c>
      <c r="AA77" s="308">
        <v>19.982158786791793</v>
      </c>
      <c r="AB77" s="308">
        <v>100</v>
      </c>
      <c r="AC77" s="308">
        <v>15.736339592135911</v>
      </c>
      <c r="AD77" s="308">
        <v>80.579140612108318</v>
      </c>
      <c r="AE77" s="308">
        <v>67.598669986121635</v>
      </c>
      <c r="AF77" s="308">
        <v>12.980470625986696</v>
      </c>
      <c r="AG77" s="308">
        <v>100</v>
      </c>
      <c r="AH77" s="308">
        <v>52.151401535440101</v>
      </c>
      <c r="AI77" s="308">
        <v>47.848598464559913</v>
      </c>
      <c r="AJ77" s="308">
        <v>43.733261917514739</v>
      </c>
      <c r="AK77" s="308">
        <v>4.1153365470451702</v>
      </c>
      <c r="AL77" s="308">
        <v>100</v>
      </c>
      <c r="AM77" s="308">
        <v>9.7299068539017473</v>
      </c>
      <c r="AN77" s="308">
        <v>84.831797460053338</v>
      </c>
      <c r="AO77" s="308">
        <v>75.023424248589492</v>
      </c>
      <c r="AP77" s="337">
        <v>9.808373211463854</v>
      </c>
      <c r="AQ77" s="320">
        <f>Daten_BA!M77</f>
        <v>4.6587107161705026</v>
      </c>
      <c r="AR77" s="308">
        <f>Daten_BA!N77</f>
        <v>15.938085380423274</v>
      </c>
      <c r="AS77" s="308">
        <f>Daten_BA!O77</f>
        <v>2.6838672004282955</v>
      </c>
      <c r="AT77" s="308">
        <f>Daten_BA!P77</f>
        <v>2.9090217015503854</v>
      </c>
      <c r="AU77" s="308">
        <f>Daten_BA!Q77</f>
        <v>1.5044819387178123</v>
      </c>
      <c r="AV77" s="308">
        <v>0.56652955666465776</v>
      </c>
      <c r="AW77" s="308">
        <v>2.0008086732114538</v>
      </c>
      <c r="AX77" s="308">
        <v>0.43287553547186364</v>
      </c>
      <c r="AY77" s="308">
        <v>0.45023096291294418</v>
      </c>
      <c r="AZ77" s="308">
        <v>0.30602020074511038</v>
      </c>
      <c r="BA77" s="308">
        <v>7.8913805543206319</v>
      </c>
      <c r="BB77" s="308">
        <v>5.2917004444692637</v>
      </c>
      <c r="BC77" s="308">
        <v>10.813060179257294</v>
      </c>
      <c r="BD77" s="308">
        <v>10.678946165878617</v>
      </c>
      <c r="BE77" s="308">
        <v>12.179831631739207</v>
      </c>
      <c r="BF77" s="308">
        <v>34.513860097031888</v>
      </c>
      <c r="BG77" s="308">
        <v>39.253182539902845</v>
      </c>
      <c r="BH77" s="308">
        <v>30.433874001319211</v>
      </c>
      <c r="BI77" s="308">
        <v>31.388098980872392</v>
      </c>
      <c r="BJ77" s="308">
        <v>20.769230769232255</v>
      </c>
      <c r="BK77" s="308">
        <v>100</v>
      </c>
      <c r="BL77" s="308">
        <v>15.781908862949381</v>
      </c>
      <c r="BM77" s="308">
        <v>80.564324089328778</v>
      </c>
      <c r="BN77" s="308">
        <v>67.0835484345276</v>
      </c>
      <c r="BO77" s="308">
        <v>13.480775654801178</v>
      </c>
      <c r="BP77" s="308">
        <v>100</v>
      </c>
      <c r="BQ77" s="308">
        <v>53.821049768833284</v>
      </c>
      <c r="BR77" s="308">
        <v>46.178950231166723</v>
      </c>
      <c r="BS77" s="308">
        <v>42.072341582812079</v>
      </c>
      <c r="BT77" s="308">
        <v>4.106608648354638</v>
      </c>
      <c r="BU77" s="308">
        <v>100</v>
      </c>
      <c r="BV77" s="308">
        <v>10.000660153305953</v>
      </c>
      <c r="BW77" s="308">
        <v>84.651464661654046</v>
      </c>
      <c r="BX77" s="308">
        <v>74.463859169307383</v>
      </c>
      <c r="BY77" s="312">
        <v>10.187605492346666</v>
      </c>
      <c r="BZ77" s="320">
        <f>Daten_BA!R77</f>
        <v>4.4529371855070021</v>
      </c>
      <c r="CA77" s="308">
        <f>Daten_BA!S77</f>
        <v>15.816566724950402</v>
      </c>
      <c r="CB77" s="308">
        <f>Daten_BA!T77</f>
        <v>2.4316526929071203</v>
      </c>
      <c r="CC77" s="308">
        <f>Daten_BA!U77</f>
        <v>2.6388260487883461</v>
      </c>
      <c r="CD77" s="308">
        <f>Daten_BA!V77</f>
        <v>1.3852540881060988</v>
      </c>
      <c r="CE77" s="309">
        <v>0.51554883937600127</v>
      </c>
      <c r="CF77" s="309">
        <v>1.7551484315138484</v>
      </c>
      <c r="CG77" s="309">
        <v>0.39919418777479893</v>
      </c>
      <c r="CH77" s="309">
        <v>0.40839914518111237</v>
      </c>
      <c r="CI77" s="309">
        <v>0.33460511165576473</v>
      </c>
      <c r="CJ77" s="309">
        <v>7.7810763152608198</v>
      </c>
      <c r="CK77" s="309">
        <v>5.0158623677553704</v>
      </c>
      <c r="CL77" s="309">
        <v>10.986977744101065</v>
      </c>
      <c r="CM77" s="309">
        <v>10.617850750914243</v>
      </c>
      <c r="CN77" s="309">
        <v>14.536950420953074</v>
      </c>
      <c r="CO77" s="309">
        <v>32.799975961357582</v>
      </c>
      <c r="CP77" s="309">
        <v>36.880118927409967</v>
      </c>
      <c r="CQ77" s="309">
        <v>30.163518868934059</v>
      </c>
      <c r="CR77" s="309">
        <v>31.162304903042482</v>
      </c>
      <c r="CS77" s="309">
        <v>20.553659461501709</v>
      </c>
      <c r="CT77" s="309">
        <v>100</v>
      </c>
      <c r="CU77" s="309">
        <v>15.812210836592349</v>
      </c>
      <c r="CV77" s="309">
        <v>80.457640031842033</v>
      </c>
      <c r="CW77" s="309">
        <v>66.76860001013462</v>
      </c>
      <c r="CX77" s="309">
        <v>13.689040021707422</v>
      </c>
      <c r="CY77" s="309">
        <v>100</v>
      </c>
      <c r="CZ77" s="309">
        <v>56.821256038647341</v>
      </c>
      <c r="DA77" s="309">
        <v>43.178743961352644</v>
      </c>
      <c r="DB77" s="309">
        <v>39.265700483091777</v>
      </c>
      <c r="DC77" s="309">
        <v>3.9130434782608692</v>
      </c>
      <c r="DD77" s="309">
        <v>100</v>
      </c>
      <c r="DE77" s="309">
        <v>10.16787029110203</v>
      </c>
      <c r="DF77" s="309">
        <v>84.442016884656084</v>
      </c>
      <c r="DG77" s="309">
        <v>73.908845954793989</v>
      </c>
      <c r="DH77" s="313">
        <v>10.5331709298621</v>
      </c>
      <c r="DI77" s="307">
        <f>Daten_BA!W77</f>
        <v>4.0187586680358844</v>
      </c>
      <c r="DJ77" s="308">
        <f>Daten_BA!X77</f>
        <v>14.715146334275227</v>
      </c>
      <c r="DK77" s="308">
        <f>Daten_BA!Y77</f>
        <v>2.1038383586137717</v>
      </c>
      <c r="DL77" s="308">
        <f>Daten_BA!Z77</f>
        <v>2.2751992987413732</v>
      </c>
      <c r="DM77" s="308">
        <f>Daten_BA!AA77</f>
        <v>1.2625025375537837</v>
      </c>
      <c r="DN77" s="309">
        <v>0.49167049092406956</v>
      </c>
      <c r="DO77" s="309">
        <v>1.8949576826006422</v>
      </c>
      <c r="DP77" s="309">
        <v>0.34564305710238763</v>
      </c>
      <c r="DQ77" s="309">
        <v>0.35022871546724832</v>
      </c>
      <c r="DR77" s="309">
        <v>0.31489631183156086</v>
      </c>
      <c r="DS77" s="309">
        <v>8.3435000122819201</v>
      </c>
      <c r="DT77" s="309">
        <v>6.0493845018876859</v>
      </c>
      <c r="DU77" s="309">
        <v>11.518303819582217</v>
      </c>
      <c r="DV77" s="309">
        <v>11.128031958330576</v>
      </c>
      <c r="DW77" s="309">
        <v>15.010863124628482</v>
      </c>
      <c r="DX77" s="309">
        <v>33.879284197755204</v>
      </c>
      <c r="DY77" s="309">
        <v>37.264786406501237</v>
      </c>
      <c r="DZ77" s="309">
        <v>30.116959064327485</v>
      </c>
      <c r="EA77" s="309">
        <v>31.534902255972298</v>
      </c>
      <c r="EB77" s="309">
        <v>17.571008814885989</v>
      </c>
      <c r="EC77" s="309">
        <v>100</v>
      </c>
      <c r="ED77" s="309">
        <v>15.728076890887044</v>
      </c>
      <c r="EE77" s="309">
        <v>80.592368728872671</v>
      </c>
      <c r="EF77" s="309">
        <v>66.611457643467347</v>
      </c>
      <c r="EG77" s="309">
        <v>13.980911085405321</v>
      </c>
      <c r="EH77" s="309">
        <v>100</v>
      </c>
      <c r="EI77" s="309">
        <v>58.19706498951782</v>
      </c>
      <c r="EJ77" s="309">
        <v>41.80293501048218</v>
      </c>
      <c r="EK77" s="309">
        <v>37.473794549266245</v>
      </c>
      <c r="EL77" s="309">
        <v>4.3291404612159328</v>
      </c>
      <c r="EM77" s="309">
        <v>100</v>
      </c>
      <c r="EN77" s="309">
        <v>10.594031866032063</v>
      </c>
      <c r="EO77" s="309">
        <v>84.167196245853731</v>
      </c>
      <c r="EP77" s="309">
        <v>73.243455775453754</v>
      </c>
      <c r="EQ77" s="367">
        <v>10.923740470399967</v>
      </c>
      <c r="ER77" s="320">
        <f>Daten_BA!AB77</f>
        <v>3.9586620463655304</v>
      </c>
      <c r="ES77" s="308">
        <f>Daten_BA!AC77</f>
        <v>14.506594500642196</v>
      </c>
      <c r="ET77" s="308">
        <f>Daten_BA!AD77</f>
        <v>2.0770500580233038</v>
      </c>
      <c r="EU77" s="308">
        <f>Daten_BA!AE77</f>
        <v>2.2458558179316475</v>
      </c>
      <c r="EV77" s="308">
        <f>Daten_BA!AF77</f>
        <v>1.2665610354849866</v>
      </c>
      <c r="EW77" s="309">
        <v>0.49440905720041262</v>
      </c>
      <c r="EX77" s="309">
        <v>1.9364355477606436</v>
      </c>
      <c r="EY77" s="309">
        <v>0.33942720393280829</v>
      </c>
      <c r="EZ77" s="309">
        <v>0.34645740067570147</v>
      </c>
      <c r="FA77" s="309">
        <v>0.29428737349754241</v>
      </c>
      <c r="FB77" s="309">
        <v>8.0937997603296559</v>
      </c>
      <c r="FC77" s="309">
        <v>5.8297401235286923</v>
      </c>
      <c r="FD77" s="309">
        <v>11.330009970089641</v>
      </c>
      <c r="FE77" s="309">
        <v>10.997482342980639</v>
      </c>
      <c r="FF77" s="309">
        <v>14.163660527813619</v>
      </c>
      <c r="FG77" s="309">
        <v>33.108973306628464</v>
      </c>
      <c r="FH77" s="309">
        <v>37.248811502901383</v>
      </c>
      <c r="FI77" s="309">
        <v>28.264334382595074</v>
      </c>
      <c r="FJ77" s="309">
        <v>29.482612761030058</v>
      </c>
      <c r="FK77" s="309">
        <v>17.892342683857628</v>
      </c>
      <c r="FL77" s="309">
        <v>100</v>
      </c>
      <c r="FM77" s="309">
        <v>15.773789308445865</v>
      </c>
      <c r="FN77" s="309">
        <v>80.474440157071143</v>
      </c>
      <c r="FO77" s="309">
        <v>66.261130951299592</v>
      </c>
      <c r="FP77" s="309">
        <v>14.213309205771568</v>
      </c>
      <c r="FQ77" s="309">
        <v>100</v>
      </c>
      <c r="FR77" s="309">
        <v>58.466289243437984</v>
      </c>
      <c r="FS77" s="309">
        <v>41.533710756562023</v>
      </c>
      <c r="FT77" s="309">
        <v>37.11785898095728</v>
      </c>
      <c r="FU77" s="309">
        <v>4.4158517756047351</v>
      </c>
      <c r="FV77" s="309">
        <v>100</v>
      </c>
      <c r="FW77" s="309">
        <v>10.826869628311895</v>
      </c>
      <c r="FX77" s="309">
        <v>83.892422796037664</v>
      </c>
      <c r="FY77" s="309">
        <v>72.587459594081807</v>
      </c>
      <c r="FZ77" s="313">
        <v>11.304963201955854</v>
      </c>
      <c r="GA77" s="443">
        <f>Daten_BA!AG77</f>
        <v>4.5061518740987623</v>
      </c>
      <c r="GB77" s="227">
        <f>Daten_BA!AH77</f>
        <v>16.212646482323905</v>
      </c>
      <c r="GC77" s="227">
        <f>Daten_BA!AI77</f>
        <v>2.4235223020590047</v>
      </c>
      <c r="GD77" s="227">
        <f>Daten_BA!AJ77</f>
        <v>2.6154117652282642</v>
      </c>
      <c r="GE77" s="227">
        <f>Daten_BA!AK77</f>
        <v>1.5224848938356417</v>
      </c>
      <c r="GF77" s="444">
        <v>0.49437923445389031</v>
      </c>
      <c r="GG77" s="444">
        <v>2.0420244603052944</v>
      </c>
      <c r="GH77" s="444">
        <v>0.32763000381887153</v>
      </c>
      <c r="GI77" s="444">
        <v>0.33553002815662303</v>
      </c>
      <c r="GJ77" s="444">
        <v>0.27927299335997807</v>
      </c>
      <c r="GK77" s="444">
        <v>7.0739596268807787</v>
      </c>
      <c r="GL77" s="444">
        <v>5.4302628340479835</v>
      </c>
      <c r="GM77" s="444">
        <v>9.260961328976034</v>
      </c>
      <c r="GN77" s="444">
        <v>9.0331713662623194</v>
      </c>
      <c r="GO77" s="444">
        <v>11.099104661933382</v>
      </c>
      <c r="GP77" s="444">
        <v>33.250295286159137</v>
      </c>
      <c r="GQ77" s="444">
        <v>37.674023987350914</v>
      </c>
      <c r="GR77" s="444">
        <v>28.021275163266008</v>
      </c>
      <c r="GS77" s="444">
        <v>29.066005788984818</v>
      </c>
      <c r="GT77" s="444">
        <v>19.594079047765582</v>
      </c>
      <c r="GU77" s="444">
        <v>100</v>
      </c>
      <c r="GV77" s="444">
        <v>15.714037710978438</v>
      </c>
      <c r="GW77" s="444">
        <v>80.299898067235191</v>
      </c>
      <c r="GX77" s="444">
        <v>65.757232994504335</v>
      </c>
      <c r="GY77" s="444">
        <v>14.542665072730845</v>
      </c>
      <c r="GZ77" s="444">
        <v>100</v>
      </c>
      <c r="HA77" s="444">
        <v>57.017543859649123</v>
      </c>
      <c r="HB77" s="444">
        <v>42.982456140350877</v>
      </c>
      <c r="HC77" s="444">
        <v>38.1947860304968</v>
      </c>
      <c r="HD77" s="444">
        <v>4.7876701098540737</v>
      </c>
      <c r="HE77" s="444">
        <v>100</v>
      </c>
      <c r="HF77" s="444">
        <v>10.792333114293665</v>
      </c>
      <c r="HG77" s="444">
        <v>83.630055009816303</v>
      </c>
      <c r="HH77" s="444">
        <v>71.886110944274392</v>
      </c>
      <c r="HI77" s="445">
        <v>11.743944065541898</v>
      </c>
      <c r="HJ77" s="443">
        <f>Daten_BA!AL77</f>
        <v>4.1114230447292641</v>
      </c>
      <c r="HK77" s="227">
        <f>Daten_BA!AM77</f>
        <v>14.998085529898772</v>
      </c>
      <c r="HL77" s="227">
        <f>Daten_BA!AN77</f>
        <v>2.1797909145096965</v>
      </c>
      <c r="HM77" s="227">
        <f>Daten_BA!AO77</f>
        <v>2.3605850084720763</v>
      </c>
      <c r="HN77" s="227">
        <f>Daten_BA!AP77</f>
        <v>1.3539899847626231</v>
      </c>
      <c r="HO77" s="444">
        <v>0.39422744981999308</v>
      </c>
      <c r="HP77" s="444">
        <v>1.517181794762706</v>
      </c>
      <c r="HQ77" s="444">
        <v>0.26836246009580284</v>
      </c>
      <c r="HR77" s="444">
        <v>0.27090099123843914</v>
      </c>
      <c r="HS77" s="444">
        <v>0.25345238651269181</v>
      </c>
      <c r="HT77" s="444">
        <v>7.1678551286706709</v>
      </c>
      <c r="HU77" s="444">
        <v>5.2066581446813194</v>
      </c>
      <c r="HV77" s="444">
        <v>9.8316102613071603</v>
      </c>
      <c r="HW77" s="444">
        <v>9.4338842975207395</v>
      </c>
      <c r="HX77" s="444">
        <v>13.009740795773487</v>
      </c>
      <c r="HY77" s="444">
        <v>42.100941537114522</v>
      </c>
      <c r="HZ77" s="444">
        <v>47.410518727993015</v>
      </c>
      <c r="IA77" s="444">
        <v>35.783517283881451</v>
      </c>
      <c r="IB77" s="444">
        <v>37.33210014083587</v>
      </c>
      <c r="IC77" s="444">
        <v>23.45162370271332</v>
      </c>
      <c r="ID77" s="444">
        <v>100</v>
      </c>
      <c r="IE77" s="444">
        <v>15.587814053794366</v>
      </c>
      <c r="IF77" s="444">
        <v>80.718943659130304</v>
      </c>
      <c r="IG77" s="444">
        <v>65.860102218840495</v>
      </c>
      <c r="IH77" s="444">
        <v>14.858841440289805</v>
      </c>
      <c r="II77" s="444">
        <v>100</v>
      </c>
      <c r="IJ77" s="444">
        <v>57.6146262084809</v>
      </c>
      <c r="IK77" s="444">
        <v>42.385373791519108</v>
      </c>
      <c r="IL77" s="444">
        <v>37.838613956159669</v>
      </c>
      <c r="IM77" s="444">
        <v>4.5467598353594338</v>
      </c>
      <c r="IN77" s="444">
        <v>100</v>
      </c>
      <c r="IO77" s="444">
        <v>11.163448350873928</v>
      </c>
      <c r="IP77" s="444">
        <v>83.788784650626724</v>
      </c>
      <c r="IQ77" s="444">
        <v>71.59867302952965</v>
      </c>
      <c r="IR77" s="445">
        <v>12.190111621097072</v>
      </c>
      <c r="IS77" s="443">
        <f>Daten_BA!AQ77</f>
        <v>4.1083612667592506</v>
      </c>
      <c r="IT77" s="227">
        <f>Daten_BA!AR77</f>
        <v>15.773483926265603</v>
      </c>
      <c r="IU77" s="227">
        <f>Daten_BA!AS77</f>
        <v>2.0389564553657853</v>
      </c>
      <c r="IV77" s="227">
        <f>Daten_BA!AT77</f>
        <v>2.2156062419388429</v>
      </c>
      <c r="IW77" s="227">
        <f>Daten_BA!AU77</f>
        <v>1.2507839652892763</v>
      </c>
      <c r="IX77" s="444" t="s">
        <v>821</v>
      </c>
      <c r="IY77" s="444" t="s">
        <v>821</v>
      </c>
      <c r="IZ77" s="444" t="s">
        <v>821</v>
      </c>
      <c r="JA77" s="444" t="s">
        <v>821</v>
      </c>
      <c r="JB77" s="444" t="s">
        <v>821</v>
      </c>
      <c r="JC77" s="444" t="s">
        <v>821</v>
      </c>
      <c r="JD77" s="444" t="s">
        <v>821</v>
      </c>
      <c r="JE77" s="444" t="s">
        <v>821</v>
      </c>
      <c r="JF77" s="444" t="s">
        <v>821</v>
      </c>
      <c r="JG77" s="444" t="s">
        <v>821</v>
      </c>
      <c r="JH77" s="444" t="s">
        <v>821</v>
      </c>
      <c r="JI77" s="444" t="s">
        <v>821</v>
      </c>
      <c r="JJ77" s="444" t="s">
        <v>821</v>
      </c>
      <c r="JK77" s="444" t="s">
        <v>821</v>
      </c>
      <c r="JL77" s="444" t="s">
        <v>821</v>
      </c>
      <c r="JM77" s="444" t="s">
        <v>821</v>
      </c>
      <c r="JN77" s="444" t="s">
        <v>821</v>
      </c>
      <c r="JO77" s="444" t="s">
        <v>821</v>
      </c>
      <c r="JP77" s="444" t="s">
        <v>821</v>
      </c>
      <c r="JQ77" s="444" t="s">
        <v>821</v>
      </c>
      <c r="JR77" s="444" t="s">
        <v>821</v>
      </c>
      <c r="JS77" s="444" t="s">
        <v>821</v>
      </c>
      <c r="JT77" s="444" t="s">
        <v>821</v>
      </c>
      <c r="JU77" s="444" t="s">
        <v>821</v>
      </c>
      <c r="JV77" s="444" t="s">
        <v>821</v>
      </c>
      <c r="JW77" s="444" t="s">
        <v>821</v>
      </c>
      <c r="JX77" s="444" t="s">
        <v>821</v>
      </c>
      <c r="JY77" s="444" t="s">
        <v>821</v>
      </c>
      <c r="JZ77" s="444" t="s">
        <v>821</v>
      </c>
      <c r="KA77" s="445" t="s">
        <v>821</v>
      </c>
    </row>
    <row r="78" spans="1:287" s="1" customFormat="1" ht="12.65" customHeight="1" x14ac:dyDescent="0.2">
      <c r="A78" s="220"/>
      <c r="B78" s="219"/>
      <c r="C78" s="273"/>
      <c r="D78" s="276"/>
      <c r="E78" s="3" t="str">
        <f>Daten_BA!E78</f>
        <v>381</v>
      </c>
      <c r="F78" s="229" t="str">
        <f>Daten_BA!F78</f>
        <v>AA Siegen</v>
      </c>
      <c r="G78" s="246"/>
      <c r="H78" s="320">
        <f>Daten_BA!H78</f>
        <v>5.1295503931673503</v>
      </c>
      <c r="I78" s="308">
        <f>Daten_BA!I78</f>
        <v>15.803378531322368</v>
      </c>
      <c r="J78" s="308">
        <f>Daten_BA!J78</f>
        <v>3.1320197340401066</v>
      </c>
      <c r="K78" s="308">
        <f>Daten_BA!K78</f>
        <v>3.3628190717358968</v>
      </c>
      <c r="L78" s="308">
        <f>Daten_BA!L78</f>
        <v>1.9068276062492695</v>
      </c>
      <c r="M78" s="308">
        <v>0.55652629188534519</v>
      </c>
      <c r="N78" s="308">
        <v>1.6559719483262749</v>
      </c>
      <c r="O78" s="308">
        <v>0.43882583158874672</v>
      </c>
      <c r="P78" s="308">
        <v>0.44404848709580846</v>
      </c>
      <c r="Q78" s="308">
        <v>0.40006443553587445</v>
      </c>
      <c r="R78" s="308">
        <v>7.0070983732017504</v>
      </c>
      <c r="S78" s="308">
        <v>4.538756672597839</v>
      </c>
      <c r="T78" s="308">
        <v>9.6140167515858845</v>
      </c>
      <c r="U78" s="308">
        <v>9.2364255209838486</v>
      </c>
      <c r="V78" s="308">
        <v>13.175829168559746</v>
      </c>
      <c r="W78" s="308">
        <v>37.323819529151443</v>
      </c>
      <c r="X78" s="308">
        <v>41.683266238559575</v>
      </c>
      <c r="Y78" s="308">
        <v>32.558852736726053</v>
      </c>
      <c r="Z78" s="308">
        <v>33.345186526153533</v>
      </c>
      <c r="AA78" s="308">
        <v>25.196731234865304</v>
      </c>
      <c r="AB78" s="308">
        <v>100</v>
      </c>
      <c r="AC78" s="308">
        <v>16.98679822152075</v>
      </c>
      <c r="AD78" s="308">
        <v>79.546344871823067</v>
      </c>
      <c r="AE78" s="308">
        <v>66.690140154792218</v>
      </c>
      <c r="AF78" s="308">
        <v>12.856204717030836</v>
      </c>
      <c r="AG78" s="308">
        <v>100</v>
      </c>
      <c r="AH78" s="308">
        <v>51.610708095252456</v>
      </c>
      <c r="AI78" s="308">
        <v>48.389291904747559</v>
      </c>
      <c r="AJ78" s="308">
        <v>43.548593716696807</v>
      </c>
      <c r="AK78" s="308">
        <v>4.8406981880507551</v>
      </c>
      <c r="AL78" s="308">
        <v>100</v>
      </c>
      <c r="AM78" s="308">
        <v>11.512819477115894</v>
      </c>
      <c r="AN78" s="308">
        <v>83.376411447389557</v>
      </c>
      <c r="AO78" s="308">
        <v>73.476316777588451</v>
      </c>
      <c r="AP78" s="337">
        <v>9.9000946698011028</v>
      </c>
      <c r="AQ78" s="320">
        <f>Daten_BA!M78</f>
        <v>4.9607411142438069</v>
      </c>
      <c r="AR78" s="308">
        <f>Daten_BA!N78</f>
        <v>15.275752823159605</v>
      </c>
      <c r="AS78" s="308">
        <f>Daten_BA!O78</f>
        <v>2.9987588053444401</v>
      </c>
      <c r="AT78" s="308">
        <f>Daten_BA!P78</f>
        <v>3.1929726493293331</v>
      </c>
      <c r="AU78" s="308">
        <f>Daten_BA!Q78</f>
        <v>1.983605132985069</v>
      </c>
      <c r="AV78" s="308">
        <v>0.52808951526374437</v>
      </c>
      <c r="AW78" s="308">
        <v>1.5520041047421858</v>
      </c>
      <c r="AX78" s="308">
        <v>0.41992774719742726</v>
      </c>
      <c r="AY78" s="308">
        <v>0.42892798455259801</v>
      </c>
      <c r="AZ78" s="308">
        <v>0.35649821747518584</v>
      </c>
      <c r="BA78" s="308">
        <v>6.7736288537492033</v>
      </c>
      <c r="BB78" s="308">
        <v>4.4659605783382617</v>
      </c>
      <c r="BC78" s="308">
        <v>9.5157947231442961</v>
      </c>
      <c r="BD78" s="308">
        <v>9.1849890240077396</v>
      </c>
      <c r="BE78" s="308">
        <v>12.320874575270338</v>
      </c>
      <c r="BF78" s="308">
        <v>35.319667813877658</v>
      </c>
      <c r="BG78" s="308">
        <v>40.743049314353868</v>
      </c>
      <c r="BH78" s="308">
        <v>31.719514291518003</v>
      </c>
      <c r="BI78" s="308">
        <v>32.916018254620944</v>
      </c>
      <c r="BJ78" s="308">
        <v>21.653427478658429</v>
      </c>
      <c r="BK78" s="308">
        <v>100</v>
      </c>
      <c r="BL78" s="308">
        <v>16.674933357066436</v>
      </c>
      <c r="BM78" s="308">
        <v>79.763514423594927</v>
      </c>
      <c r="BN78" s="308">
        <v>66.357981206411182</v>
      </c>
      <c r="BO78" s="308">
        <v>13.405533217183743</v>
      </c>
      <c r="BP78" s="308">
        <v>100</v>
      </c>
      <c r="BQ78" s="308">
        <v>52.664441491537353</v>
      </c>
      <c r="BR78" s="308">
        <v>47.335558508462647</v>
      </c>
      <c r="BS78" s="308">
        <v>42.299717584253855</v>
      </c>
      <c r="BT78" s="308">
        <v>5.0358409242087916</v>
      </c>
      <c r="BU78" s="308">
        <v>100</v>
      </c>
      <c r="BV78" s="308">
        <v>11.48034759878087</v>
      </c>
      <c r="BW78" s="308">
        <v>83.32720369808851</v>
      </c>
      <c r="BX78" s="308">
        <v>72.972833641590924</v>
      </c>
      <c r="BY78" s="312">
        <v>10.354370056497588</v>
      </c>
      <c r="BZ78" s="320">
        <f>Daten_BA!R78</f>
        <v>4.7367291189301115</v>
      </c>
      <c r="CA78" s="308">
        <f>Daten_BA!S78</f>
        <v>14.428346882158158</v>
      </c>
      <c r="CB78" s="308">
        <f>Daten_BA!T78</f>
        <v>2.9060282528557635</v>
      </c>
      <c r="CC78" s="308">
        <f>Daten_BA!U78</f>
        <v>3.0844528288808251</v>
      </c>
      <c r="CD78" s="308">
        <f>Daten_BA!V78</f>
        <v>2.0091299670101668</v>
      </c>
      <c r="CE78" s="309">
        <v>0.49780581459133294</v>
      </c>
      <c r="CF78" s="309">
        <v>1.5628119619234235</v>
      </c>
      <c r="CG78" s="309">
        <v>0.38263818299603364</v>
      </c>
      <c r="CH78" s="309">
        <v>0.38812963745361373</v>
      </c>
      <c r="CI78" s="309">
        <v>0.34584763800226992</v>
      </c>
      <c r="CJ78" s="309">
        <v>6.8842491768186393</v>
      </c>
      <c r="CK78" s="309">
        <v>4.9975755616614839</v>
      </c>
      <c r="CL78" s="309">
        <v>9.5674266229860194</v>
      </c>
      <c r="CM78" s="309">
        <v>9.390743221570288</v>
      </c>
      <c r="CN78" s="309">
        <v>10.938644018158495</v>
      </c>
      <c r="CO78" s="309">
        <v>33.795350792888534</v>
      </c>
      <c r="CP78" s="309">
        <v>40.543679922561651</v>
      </c>
      <c r="CQ78" s="309">
        <v>31.829612002768464</v>
      </c>
      <c r="CR78" s="309">
        <v>32.974889893038949</v>
      </c>
      <c r="CS78" s="309">
        <v>23.001175778959436</v>
      </c>
      <c r="CT78" s="309">
        <v>100</v>
      </c>
      <c r="CU78" s="309">
        <v>16.323587981311441</v>
      </c>
      <c r="CV78" s="309">
        <v>80.157843895056573</v>
      </c>
      <c r="CW78" s="309">
        <v>66.308002348579507</v>
      </c>
      <c r="CX78" s="309">
        <v>13.849841546477053</v>
      </c>
      <c r="CY78" s="309">
        <v>100</v>
      </c>
      <c r="CZ78" s="309">
        <v>51.654121715118492</v>
      </c>
      <c r="DA78" s="309">
        <v>48.345878284881508</v>
      </c>
      <c r="DB78" s="309">
        <v>42.712739329773676</v>
      </c>
      <c r="DC78" s="309">
        <v>5.6331389551078415</v>
      </c>
      <c r="DD78" s="309">
        <v>100</v>
      </c>
      <c r="DE78" s="309">
        <v>11.406417546302281</v>
      </c>
      <c r="DF78" s="309">
        <v>83.510995752899277</v>
      </c>
      <c r="DG78" s="309">
        <v>72.664847608653091</v>
      </c>
      <c r="DH78" s="313">
        <v>10.84614814424619</v>
      </c>
      <c r="DI78" s="307">
        <f>Daten_BA!W78</f>
        <v>4.1840336226273029</v>
      </c>
      <c r="DJ78" s="308">
        <f>Daten_BA!X78</f>
        <v>13.891736071313867</v>
      </c>
      <c r="DK78" s="308">
        <f>Daten_BA!Y78</f>
        <v>2.3744951088009247</v>
      </c>
      <c r="DL78" s="308">
        <f>Daten_BA!Z78</f>
        <v>2.4935617160172066</v>
      </c>
      <c r="DM78" s="308">
        <f>Daten_BA!AA78</f>
        <v>1.7981839415937377</v>
      </c>
      <c r="DN78" s="309">
        <v>0.48021316706779821</v>
      </c>
      <c r="DO78" s="309">
        <v>1.6379368511784409</v>
      </c>
      <c r="DP78" s="309">
        <v>0.34804510168523106</v>
      </c>
      <c r="DQ78" s="309">
        <v>0.35036643906925163</v>
      </c>
      <c r="DR78" s="309">
        <v>0.33309512278924602</v>
      </c>
      <c r="DS78" s="309">
        <v>7.4923868088355468</v>
      </c>
      <c r="DT78" s="309">
        <v>5.4322052166415853</v>
      </c>
      <c r="DU78" s="309">
        <v>9.9532632590102903</v>
      </c>
      <c r="DV78" s="309">
        <v>9.8467668439903377</v>
      </c>
      <c r="DW78" s="309">
        <v>10.676258992806984</v>
      </c>
      <c r="DX78" s="309">
        <v>33.560436780639883</v>
      </c>
      <c r="DY78" s="309">
        <v>35.63490223355808</v>
      </c>
      <c r="DZ78" s="309">
        <v>31.110904699980214</v>
      </c>
      <c r="EA78" s="309">
        <v>32.435432230521812</v>
      </c>
      <c r="EB78" s="309">
        <v>22.220630372491566</v>
      </c>
      <c r="EC78" s="309">
        <v>100</v>
      </c>
      <c r="ED78" s="309">
        <v>16.2737993013215</v>
      </c>
      <c r="EE78" s="309">
        <v>80.329332814264504</v>
      </c>
      <c r="EF78" s="309">
        <v>66.214265886814133</v>
      </c>
      <c r="EG78" s="309">
        <v>14.115066927450382</v>
      </c>
      <c r="EH78" s="309">
        <v>100</v>
      </c>
      <c r="EI78" s="309">
        <v>54.922809528678052</v>
      </c>
      <c r="EJ78" s="309">
        <v>45.077190471321948</v>
      </c>
      <c r="EK78" s="309">
        <v>39.147326449238321</v>
      </c>
      <c r="EL78" s="309">
        <v>5.9298640220836312</v>
      </c>
      <c r="EM78" s="309">
        <v>100</v>
      </c>
      <c r="EN78" s="309">
        <v>11.550910354315562</v>
      </c>
      <c r="EO78" s="309">
        <v>83.614608658124482</v>
      </c>
      <c r="EP78" s="309">
        <v>72.376454380731388</v>
      </c>
      <c r="EQ78" s="367">
        <v>11.238154277393088</v>
      </c>
      <c r="ER78" s="320">
        <f>Daten_BA!AB78</f>
        <v>4.1306547852803934</v>
      </c>
      <c r="ES78" s="308">
        <f>Daten_BA!AC78</f>
        <v>13.827621870779474</v>
      </c>
      <c r="ET78" s="308">
        <f>Daten_BA!AD78</f>
        <v>2.3396452297347374</v>
      </c>
      <c r="EU78" s="308">
        <f>Daten_BA!AE78</f>
        <v>2.4529021460217861</v>
      </c>
      <c r="EV78" s="308">
        <f>Daten_BA!AF78</f>
        <v>1.804765418922917</v>
      </c>
      <c r="EW78" s="309">
        <v>0.50495475747558172</v>
      </c>
      <c r="EX78" s="309">
        <v>1.8227506476101138</v>
      </c>
      <c r="EY78" s="309">
        <v>0.35439574821074199</v>
      </c>
      <c r="EZ78" s="309">
        <v>0.36251948712600102</v>
      </c>
      <c r="FA78" s="309">
        <v>0.30381307152739195</v>
      </c>
      <c r="FB78" s="309">
        <v>7.046165117606443</v>
      </c>
      <c r="FC78" s="309">
        <v>5.1693210001716476</v>
      </c>
      <c r="FD78" s="309">
        <v>9.303024045952121</v>
      </c>
      <c r="FE78" s="309">
        <v>9.2917760944589567</v>
      </c>
      <c r="FF78" s="309">
        <v>9.375</v>
      </c>
      <c r="FG78" s="309">
        <v>30.083879667874282</v>
      </c>
      <c r="FH78" s="309">
        <v>31.345163849013375</v>
      </c>
      <c r="FI78" s="309">
        <v>28.570362632444624</v>
      </c>
      <c r="FJ78" s="309">
        <v>30.063386658618089</v>
      </c>
      <c r="FK78" s="309">
        <v>18.986991419882703</v>
      </c>
      <c r="FL78" s="309">
        <v>100</v>
      </c>
      <c r="FM78" s="309">
        <v>16.057579498788328</v>
      </c>
      <c r="FN78" s="309">
        <v>80.433229040353538</v>
      </c>
      <c r="FO78" s="309">
        <v>66.099087402406411</v>
      </c>
      <c r="FP78" s="309">
        <v>14.334141637947134</v>
      </c>
      <c r="FQ78" s="309">
        <v>100</v>
      </c>
      <c r="FR78" s="309">
        <v>54.604989604989605</v>
      </c>
      <c r="FS78" s="309">
        <v>45.395010395010395</v>
      </c>
      <c r="FT78" s="309">
        <v>39.168399168399169</v>
      </c>
      <c r="FU78" s="309">
        <v>6.2266112266112268</v>
      </c>
      <c r="FV78" s="309">
        <v>100</v>
      </c>
      <c r="FW78" s="309">
        <v>11.444676849646187</v>
      </c>
      <c r="FX78" s="309">
        <v>83.620313612100077</v>
      </c>
      <c r="FY78" s="309">
        <v>72.049012777768894</v>
      </c>
      <c r="FZ78" s="313">
        <v>11.571300834331193</v>
      </c>
      <c r="GA78" s="443">
        <f>Daten_BA!AG78</f>
        <v>5.1192529815652561</v>
      </c>
      <c r="GB78" s="227">
        <f>Daten_BA!AH78</f>
        <v>17.261937431723425</v>
      </c>
      <c r="GC78" s="227">
        <f>Daten_BA!AI78</f>
        <v>2.9041957534630836</v>
      </c>
      <c r="GD78" s="227">
        <f>Daten_BA!AJ78</f>
        <v>3.0874425855476124</v>
      </c>
      <c r="GE78" s="227">
        <f>Daten_BA!AK78</f>
        <v>2.0543560206926945</v>
      </c>
      <c r="GF78" s="444">
        <v>0.51607095451669371</v>
      </c>
      <c r="GG78" s="444">
        <v>1.9326718897830351</v>
      </c>
      <c r="GH78" s="444">
        <v>0.36103202818826763</v>
      </c>
      <c r="GI78" s="444">
        <v>0.36907323659311342</v>
      </c>
      <c r="GJ78" s="444">
        <v>0.31259185991471489</v>
      </c>
      <c r="GK78" s="444">
        <v>5.6952868510378156</v>
      </c>
      <c r="GL78" s="444">
        <v>4.2385443021799691</v>
      </c>
      <c r="GM78" s="444">
        <v>7.4363633587319553</v>
      </c>
      <c r="GN78" s="444">
        <v>7.3062872524515026</v>
      </c>
      <c r="GO78" s="444">
        <v>8.33534670210115</v>
      </c>
      <c r="GP78" s="444">
        <v>28.358433838082636</v>
      </c>
      <c r="GQ78" s="444">
        <v>30.236512014508087</v>
      </c>
      <c r="GR78" s="444">
        <v>26.124827296208323</v>
      </c>
      <c r="GS78" s="444">
        <v>27.103188913502652</v>
      </c>
      <c r="GT78" s="444">
        <v>19.3058049072316</v>
      </c>
      <c r="GU78" s="444">
        <v>100</v>
      </c>
      <c r="GV78" s="444">
        <v>16.056180349670505</v>
      </c>
      <c r="GW78" s="444">
        <v>80.266126305586425</v>
      </c>
      <c r="GX78" s="444">
        <v>65.747243731822095</v>
      </c>
      <c r="GY78" s="444">
        <v>14.518882573764321</v>
      </c>
      <c r="GZ78" s="444">
        <v>100</v>
      </c>
      <c r="HA78" s="444">
        <v>55.212812357417576</v>
      </c>
      <c r="HB78" s="444">
        <v>44.787187642582424</v>
      </c>
      <c r="HC78" s="444">
        <v>39.15820192356491</v>
      </c>
      <c r="HD78" s="444">
        <v>5.6289857190175203</v>
      </c>
      <c r="HE78" s="444">
        <v>100</v>
      </c>
      <c r="HF78" s="444">
        <v>11.055882548136088</v>
      </c>
      <c r="HG78" s="444">
        <v>83.759056463474764</v>
      </c>
      <c r="HH78" s="444">
        <v>71.834346613517368</v>
      </c>
      <c r="HI78" s="445">
        <v>11.924709849957393</v>
      </c>
      <c r="HJ78" s="443">
        <f>Daten_BA!AL78</f>
        <v>4.8901576216350193</v>
      </c>
      <c r="HK78" s="227">
        <f>Daten_BA!AM78</f>
        <v>16.907006946993068</v>
      </c>
      <c r="HL78" s="227">
        <f>Daten_BA!AN78</f>
        <v>2.7084177070728885</v>
      </c>
      <c r="HM78" s="227">
        <f>Daten_BA!AO78</f>
        <v>2.9150855256989292</v>
      </c>
      <c r="HN78" s="227">
        <f>Daten_BA!AP78</f>
        <v>1.7668502159692629</v>
      </c>
      <c r="HO78" s="444">
        <v>0.42746524476777026</v>
      </c>
      <c r="HP78" s="444">
        <v>1.5862674442215161</v>
      </c>
      <c r="HQ78" s="444">
        <v>0.29559452816162157</v>
      </c>
      <c r="HR78" s="444">
        <v>0.30478920807443949</v>
      </c>
      <c r="HS78" s="444">
        <v>0.24298453087456695</v>
      </c>
      <c r="HT78" s="444">
        <v>6.3322304052371301</v>
      </c>
      <c r="HU78" s="444">
        <v>4.7021136998108375</v>
      </c>
      <c r="HV78" s="444">
        <v>8.3513823416995265</v>
      </c>
      <c r="HW78" s="444">
        <v>8.2602734783706744</v>
      </c>
      <c r="HX78" s="444">
        <v>9.0377820059793947</v>
      </c>
      <c r="HY78" s="444">
        <v>38.931876254132206</v>
      </c>
      <c r="HZ78" s="444">
        <v>41.93854596049642</v>
      </c>
      <c r="IA78" s="444">
        <v>35.182630989663203</v>
      </c>
      <c r="IB78" s="444">
        <v>36.346086668751347</v>
      </c>
      <c r="IC78" s="444">
        <v>26.43725815366501</v>
      </c>
      <c r="ID78" s="444">
        <v>100</v>
      </c>
      <c r="IE78" s="444">
        <v>16.018883755257328</v>
      </c>
      <c r="IF78" s="444">
        <v>80.57080687776471</v>
      </c>
      <c r="IG78" s="444">
        <v>65.747891410324257</v>
      </c>
      <c r="IH78" s="444">
        <v>14.822915467440437</v>
      </c>
      <c r="II78" s="444">
        <v>100</v>
      </c>
      <c r="IJ78" s="444">
        <v>56.192967883191535</v>
      </c>
      <c r="IK78" s="444">
        <v>43.807032116808472</v>
      </c>
      <c r="IL78" s="444">
        <v>38.65273171221984</v>
      </c>
      <c r="IM78" s="444">
        <v>5.1543004045886232</v>
      </c>
      <c r="IN78" s="444">
        <v>100</v>
      </c>
      <c r="IO78" s="444">
        <v>11.294091008213256</v>
      </c>
      <c r="IP78" s="444">
        <v>84.003840506805844</v>
      </c>
      <c r="IQ78" s="444">
        <v>71.506591756365211</v>
      </c>
      <c r="IR78" s="445">
        <v>12.49724875044063</v>
      </c>
      <c r="IS78" s="443">
        <f>Daten_BA!AQ78</f>
        <v>4.5077727119797215</v>
      </c>
      <c r="IT78" s="227">
        <f>Daten_BA!AR78</f>
        <v>16.359922312458178</v>
      </c>
      <c r="IU78" s="227">
        <f>Daten_BA!AS78</f>
        <v>2.3425890876075957</v>
      </c>
      <c r="IV78" s="227">
        <f>Daten_BA!AT78</f>
        <v>2.4870427904958738</v>
      </c>
      <c r="IW78" s="227">
        <f>Daten_BA!AU78</f>
        <v>1.6974230479401522</v>
      </c>
      <c r="IX78" s="444" t="s">
        <v>821</v>
      </c>
      <c r="IY78" s="444" t="s">
        <v>821</v>
      </c>
      <c r="IZ78" s="444" t="s">
        <v>821</v>
      </c>
      <c r="JA78" s="444" t="s">
        <v>821</v>
      </c>
      <c r="JB78" s="444" t="s">
        <v>821</v>
      </c>
      <c r="JC78" s="444" t="s">
        <v>821</v>
      </c>
      <c r="JD78" s="444" t="s">
        <v>821</v>
      </c>
      <c r="JE78" s="444" t="s">
        <v>821</v>
      </c>
      <c r="JF78" s="444" t="s">
        <v>821</v>
      </c>
      <c r="JG78" s="444" t="s">
        <v>821</v>
      </c>
      <c r="JH78" s="444" t="s">
        <v>821</v>
      </c>
      <c r="JI78" s="444" t="s">
        <v>821</v>
      </c>
      <c r="JJ78" s="444" t="s">
        <v>821</v>
      </c>
      <c r="JK78" s="444" t="s">
        <v>821</v>
      </c>
      <c r="JL78" s="444" t="s">
        <v>821</v>
      </c>
      <c r="JM78" s="444" t="s">
        <v>821</v>
      </c>
      <c r="JN78" s="444" t="s">
        <v>821</v>
      </c>
      <c r="JO78" s="444" t="s">
        <v>821</v>
      </c>
      <c r="JP78" s="444" t="s">
        <v>821</v>
      </c>
      <c r="JQ78" s="444" t="s">
        <v>821</v>
      </c>
      <c r="JR78" s="444" t="s">
        <v>821</v>
      </c>
      <c r="JS78" s="444" t="s">
        <v>821</v>
      </c>
      <c r="JT78" s="444" t="s">
        <v>821</v>
      </c>
      <c r="JU78" s="444" t="s">
        <v>821</v>
      </c>
      <c r="JV78" s="444" t="s">
        <v>821</v>
      </c>
      <c r="JW78" s="444" t="s">
        <v>821</v>
      </c>
      <c r="JX78" s="444" t="s">
        <v>821</v>
      </c>
      <c r="JY78" s="444" t="s">
        <v>821</v>
      </c>
      <c r="JZ78" s="444" t="s">
        <v>821</v>
      </c>
      <c r="KA78" s="445" t="s">
        <v>821</v>
      </c>
    </row>
    <row r="79" spans="1:287" s="1" customFormat="1" ht="12.65" customHeight="1" x14ac:dyDescent="0.2">
      <c r="A79" s="220"/>
      <c r="B79" s="219"/>
      <c r="C79" s="273"/>
      <c r="D79" s="276"/>
      <c r="E79" s="3" t="str">
        <f>Daten_BA!E79</f>
        <v>383</v>
      </c>
      <c r="F79" s="229" t="str">
        <f>Daten_BA!F79</f>
        <v>AA Meschede – Soest</v>
      </c>
      <c r="G79" s="246"/>
      <c r="H79" s="320">
        <f>Daten_BA!H79</f>
        <v>5.5077346944589713</v>
      </c>
      <c r="I79" s="308">
        <f>Daten_BA!I79</f>
        <v>17.277181940105784</v>
      </c>
      <c r="J79" s="308">
        <f>Daten_BA!J79</f>
        <v>3.2454366614426506</v>
      </c>
      <c r="K79" s="308">
        <f>Daten_BA!K79</f>
        <v>3.5699614537997855</v>
      </c>
      <c r="L79" s="308">
        <f>Daten_BA!L79</f>
        <v>1.5708950328469353</v>
      </c>
      <c r="M79" s="308">
        <v>0.62979206890250194</v>
      </c>
      <c r="N79" s="308">
        <v>2.1295455711671103</v>
      </c>
      <c r="O79" s="308">
        <v>0.46973746743108846</v>
      </c>
      <c r="P79" s="308">
        <v>0.48880289964741802</v>
      </c>
      <c r="Q79" s="308">
        <v>0.32915646377547703</v>
      </c>
      <c r="R79" s="308">
        <v>7.0475995575760226</v>
      </c>
      <c r="S79" s="308">
        <v>4.7114340286880285</v>
      </c>
      <c r="T79" s="308">
        <v>9.6869858635396699</v>
      </c>
      <c r="U79" s="308">
        <v>9.4390218959855048</v>
      </c>
      <c r="V79" s="308">
        <v>12.628032345014157</v>
      </c>
      <c r="W79" s="308">
        <v>38.939273869273222</v>
      </c>
      <c r="X79" s="308">
        <v>44.871289729445003</v>
      </c>
      <c r="Y79" s="308">
        <v>32.39920715249788</v>
      </c>
      <c r="Z79" s="308">
        <v>32.986234280418046</v>
      </c>
      <c r="AA79" s="308">
        <v>25.519645970242777</v>
      </c>
      <c r="AB79" s="308">
        <v>100</v>
      </c>
      <c r="AC79" s="308">
        <v>16.846597354785445</v>
      </c>
      <c r="AD79" s="308">
        <v>79.887534690914137</v>
      </c>
      <c r="AE79" s="308">
        <v>66.713757371668052</v>
      </c>
      <c r="AF79" s="308">
        <v>13.173777319246069</v>
      </c>
      <c r="AG79" s="308">
        <v>100</v>
      </c>
      <c r="AH79" s="308">
        <v>53.610591654088694</v>
      </c>
      <c r="AI79" s="308">
        <v>46.389408345911306</v>
      </c>
      <c r="AJ79" s="308">
        <v>42.824964522800364</v>
      </c>
      <c r="AK79" s="308">
        <v>3.564443823110945</v>
      </c>
      <c r="AL79" s="308">
        <v>100</v>
      </c>
      <c r="AM79" s="308">
        <v>11.015191474198311</v>
      </c>
      <c r="AN79" s="308">
        <v>84.136049199889356</v>
      </c>
      <c r="AO79" s="308">
        <v>74.088282494612102</v>
      </c>
      <c r="AP79" s="337">
        <v>10.047766705277256</v>
      </c>
      <c r="AQ79" s="320">
        <f>Daten_BA!M79</f>
        <v>5.3856039676514458</v>
      </c>
      <c r="AR79" s="308">
        <f>Daten_BA!N79</f>
        <v>17.299131039945529</v>
      </c>
      <c r="AS79" s="308">
        <f>Daten_BA!O79</f>
        <v>3.0982036129620183</v>
      </c>
      <c r="AT79" s="308">
        <f>Daten_BA!P79</f>
        <v>3.3565851144129439</v>
      </c>
      <c r="AU79" s="308">
        <f>Daten_BA!Q79</f>
        <v>1.781591995301177</v>
      </c>
      <c r="AV79" s="308">
        <v>0.60307120464059771</v>
      </c>
      <c r="AW79" s="308">
        <v>1.870728264900666</v>
      </c>
      <c r="AX79" s="308">
        <v>0.47241585677663711</v>
      </c>
      <c r="AY79" s="308">
        <v>0.48935578706075022</v>
      </c>
      <c r="AZ79" s="308">
        <v>0.35195218283967555</v>
      </c>
      <c r="BA79" s="308">
        <v>6.9184985555384149</v>
      </c>
      <c r="BB79" s="308">
        <v>4.472846495491889</v>
      </c>
      <c r="BC79" s="308">
        <v>9.9338861497087407</v>
      </c>
      <c r="BD79" s="308">
        <v>9.7177598734616168</v>
      </c>
      <c r="BE79" s="308">
        <v>12.037037037037038</v>
      </c>
      <c r="BF79" s="308">
        <v>37.768833921206571</v>
      </c>
      <c r="BG79" s="308">
        <v>44.136960600375438</v>
      </c>
      <c r="BH79" s="308">
        <v>32.468396540251938</v>
      </c>
      <c r="BI79" s="308">
        <v>33.611844399063763</v>
      </c>
      <c r="BJ79" s="308">
        <v>21.495997132263284</v>
      </c>
      <c r="BK79" s="308">
        <v>100</v>
      </c>
      <c r="BL79" s="308">
        <v>16.663535430165826</v>
      </c>
      <c r="BM79" s="308">
        <v>79.959610323786464</v>
      </c>
      <c r="BN79" s="308">
        <v>66.321029461345631</v>
      </c>
      <c r="BO79" s="308">
        <v>13.638580862440842</v>
      </c>
      <c r="BP79" s="308">
        <v>100</v>
      </c>
      <c r="BQ79" s="308">
        <v>54.775285477921976</v>
      </c>
      <c r="BR79" s="308">
        <v>45.224714522078031</v>
      </c>
      <c r="BS79" s="308">
        <v>40.705083167463343</v>
      </c>
      <c r="BT79" s="308">
        <v>4.5196313546146865</v>
      </c>
      <c r="BU79" s="308">
        <v>100</v>
      </c>
      <c r="BV79" s="308">
        <v>11.020846608002143</v>
      </c>
      <c r="BW79" s="308">
        <v>84.015196869442519</v>
      </c>
      <c r="BX79" s="308">
        <v>73.657305707544523</v>
      </c>
      <c r="BY79" s="312">
        <v>10.357891161898007</v>
      </c>
      <c r="BZ79" s="320">
        <f>Daten_BA!R79</f>
        <v>5.1806515851476735</v>
      </c>
      <c r="CA79" s="308">
        <f>Daten_BA!S79</f>
        <v>16.619827785939997</v>
      </c>
      <c r="CB79" s="308">
        <f>Daten_BA!T79</f>
        <v>3.0037874442740198</v>
      </c>
      <c r="CC79" s="308">
        <f>Daten_BA!U79</f>
        <v>3.2434645460266771</v>
      </c>
      <c r="CD79" s="308">
        <f>Daten_BA!V79</f>
        <v>1.8226387665722863</v>
      </c>
      <c r="CE79" s="309">
        <v>0.56845292714259499</v>
      </c>
      <c r="CF79" s="309">
        <v>1.7052329124298327</v>
      </c>
      <c r="CG79" s="309">
        <v>0.45060273400513701</v>
      </c>
      <c r="CH79" s="309">
        <v>0.46483470578245784</v>
      </c>
      <c r="CI79" s="309">
        <v>0.35347472989942241</v>
      </c>
      <c r="CJ79" s="309">
        <v>7.1931584388466527</v>
      </c>
      <c r="CK79" s="309">
        <v>4.933112123821366</v>
      </c>
      <c r="CL79" s="309">
        <v>10.07157833851493</v>
      </c>
      <c r="CM79" s="309">
        <v>9.9375880813368234</v>
      </c>
      <c r="CN79" s="309">
        <v>11.248673505482843</v>
      </c>
      <c r="CO79" s="309">
        <v>37.281839137235742</v>
      </c>
      <c r="CP79" s="309">
        <v>45.663609458174214</v>
      </c>
      <c r="CQ79" s="309">
        <v>32.971997480741408</v>
      </c>
      <c r="CR79" s="309">
        <v>33.909418383454081</v>
      </c>
      <c r="CS79" s="309">
        <v>24.742390145675731</v>
      </c>
      <c r="CT79" s="309">
        <v>100</v>
      </c>
      <c r="CU79" s="309">
        <v>16.484856485689864</v>
      </c>
      <c r="CV79" s="309">
        <v>80.178626542054943</v>
      </c>
      <c r="CW79" s="309">
        <v>66.258313360410767</v>
      </c>
      <c r="CX79" s="309">
        <v>13.92031318164417</v>
      </c>
      <c r="CY79" s="309">
        <v>100</v>
      </c>
      <c r="CZ79" s="309">
        <v>54.261499329352382</v>
      </c>
      <c r="DA79" s="309">
        <v>45.73850067064761</v>
      </c>
      <c r="DB79" s="309">
        <v>41.02184101544249</v>
      </c>
      <c r="DC79" s="309">
        <v>4.7166596552051274</v>
      </c>
      <c r="DD79" s="309">
        <v>100</v>
      </c>
      <c r="DE79" s="309">
        <v>11.138558497109408</v>
      </c>
      <c r="DF79" s="309">
        <v>84.001834235502088</v>
      </c>
      <c r="DG79" s="309">
        <v>73.266273953605804</v>
      </c>
      <c r="DH79" s="313">
        <v>10.735560281896296</v>
      </c>
      <c r="DI79" s="307">
        <f>Daten_BA!W79</f>
        <v>4.6290919917920021</v>
      </c>
      <c r="DJ79" s="308">
        <f>Daten_BA!X79</f>
        <v>15.896884744270817</v>
      </c>
      <c r="DK79" s="308">
        <f>Daten_BA!Y79</f>
        <v>2.4955970954548614</v>
      </c>
      <c r="DL79" s="308">
        <f>Daten_BA!Z79</f>
        <v>2.6938310207934788</v>
      </c>
      <c r="DM79" s="308">
        <f>Daten_BA!AA79</f>
        <v>1.5453893068436571</v>
      </c>
      <c r="DN79" s="309">
        <v>0.54356197406574924</v>
      </c>
      <c r="DO79" s="309">
        <v>1.9860792838876029</v>
      </c>
      <c r="DP79" s="309">
        <v>0.38033703801864038</v>
      </c>
      <c r="DQ79" s="309">
        <v>0.39187051276781126</v>
      </c>
      <c r="DR79" s="309">
        <v>0.30538478330022995</v>
      </c>
      <c r="DS79" s="309">
        <v>7.4155482917046349</v>
      </c>
      <c r="DT79" s="309">
        <v>5.2237755204666811</v>
      </c>
      <c r="DU79" s="309">
        <v>10.335849006727498</v>
      </c>
      <c r="DV79" s="309">
        <v>10.182350592306669</v>
      </c>
      <c r="DW79" s="309">
        <v>11.626461079332923</v>
      </c>
      <c r="DX79" s="309">
        <v>37.472089314194804</v>
      </c>
      <c r="DY79" s="309">
        <v>41.51692774128405</v>
      </c>
      <c r="DZ79" s="309">
        <v>32.290918760802548</v>
      </c>
      <c r="EA79" s="309">
        <v>33.268812721479613</v>
      </c>
      <c r="EB79" s="309">
        <v>24.130218687866599</v>
      </c>
      <c r="EC79" s="309">
        <v>100</v>
      </c>
      <c r="ED79" s="309">
        <v>16.348159166101045</v>
      </c>
      <c r="EE79" s="309">
        <v>80.355250569419496</v>
      </c>
      <c r="EF79" s="309">
        <v>66.096366349955645</v>
      </c>
      <c r="EG79" s="309">
        <v>14.258884219463875</v>
      </c>
      <c r="EH79" s="309">
        <v>100</v>
      </c>
      <c r="EI79" s="309">
        <v>57.218238554746279</v>
      </c>
      <c r="EJ79" s="309">
        <v>42.781761445253721</v>
      </c>
      <c r="EK79" s="309">
        <v>38.049025604375565</v>
      </c>
      <c r="EL79" s="309">
        <v>4.7327358408781564</v>
      </c>
      <c r="EM79" s="309">
        <v>100</v>
      </c>
      <c r="EN79" s="309">
        <v>11.285318308600486</v>
      </c>
      <c r="EO79" s="309">
        <v>83.985142935830808</v>
      </c>
      <c r="EP79" s="309">
        <v>72.785138827418976</v>
      </c>
      <c r="EQ79" s="367">
        <v>11.200004108411809</v>
      </c>
      <c r="ER79" s="320">
        <f>Daten_BA!AB79</f>
        <v>4.5151874862477852</v>
      </c>
      <c r="ES79" s="308">
        <f>Daten_BA!AC79</f>
        <v>15.706647560757579</v>
      </c>
      <c r="ET79" s="308">
        <f>Daten_BA!AD79</f>
        <v>2.4164359781763514</v>
      </c>
      <c r="EU79" s="308">
        <f>Daten_BA!AE79</f>
        <v>2.6066127448150276</v>
      </c>
      <c r="EV79" s="308">
        <f>Daten_BA!AF79</f>
        <v>1.5271597015305878</v>
      </c>
      <c r="EW79" s="309">
        <v>0.56099853755214857</v>
      </c>
      <c r="EX79" s="309">
        <v>2.1878973929036647</v>
      </c>
      <c r="EY79" s="309">
        <v>0.3759320162086649</v>
      </c>
      <c r="EZ79" s="309">
        <v>0.38358923876412887</v>
      </c>
      <c r="FA79" s="309">
        <v>0.32822338594450362</v>
      </c>
      <c r="FB79" s="309">
        <v>7.3033186892162707</v>
      </c>
      <c r="FC79" s="309">
        <v>5.362882587777686</v>
      </c>
      <c r="FD79" s="309">
        <v>9.8955140517934268</v>
      </c>
      <c r="FE79" s="309">
        <v>9.587108841972924</v>
      </c>
      <c r="FF79" s="309">
        <v>12.353372434017595</v>
      </c>
      <c r="FG79" s="309">
        <v>35.228942709357128</v>
      </c>
      <c r="FH79" s="309">
        <v>39.412824133766811</v>
      </c>
      <c r="FI79" s="309">
        <v>29.749001711350822</v>
      </c>
      <c r="FJ79" s="309">
        <v>30.947613005793368</v>
      </c>
      <c r="FK79" s="309">
        <v>20.19734437811281</v>
      </c>
      <c r="FL79" s="309">
        <v>100</v>
      </c>
      <c r="FM79" s="309">
        <v>16.226258331774847</v>
      </c>
      <c r="FN79" s="309">
        <v>80.370538040944524</v>
      </c>
      <c r="FO79" s="309">
        <v>65.88462702563821</v>
      </c>
      <c r="FP79" s="309">
        <v>14.485911015306305</v>
      </c>
      <c r="FQ79" s="309">
        <v>100</v>
      </c>
      <c r="FR79" s="309">
        <v>57.550738252312428</v>
      </c>
      <c r="FS79" s="309">
        <v>42.449261747687565</v>
      </c>
      <c r="FT79" s="309">
        <v>37.709500685183464</v>
      </c>
      <c r="FU79" s="309">
        <v>4.739761062504102</v>
      </c>
      <c r="FV79" s="309">
        <v>100</v>
      </c>
      <c r="FW79" s="309">
        <v>11.214395944732614</v>
      </c>
      <c r="FX79" s="309">
        <v>83.961739739732835</v>
      </c>
      <c r="FY79" s="309">
        <v>72.349641404941423</v>
      </c>
      <c r="FZ79" s="313">
        <v>11.6120983347914</v>
      </c>
      <c r="GA79" s="443">
        <f>Daten_BA!AG79</f>
        <v>5.2596860873504667</v>
      </c>
      <c r="GB79" s="227">
        <f>Daten_BA!AH79</f>
        <v>18.302639971635799</v>
      </c>
      <c r="GC79" s="227">
        <f>Daten_BA!AI79</f>
        <v>2.8400535539830032</v>
      </c>
      <c r="GD79" s="227">
        <f>Daten_BA!AJ79</f>
        <v>3.0691726130477748</v>
      </c>
      <c r="GE79" s="227">
        <f>Daten_BA!AK79</f>
        <v>1.791388243488421</v>
      </c>
      <c r="GF79" s="444">
        <v>0.55846531062686056</v>
      </c>
      <c r="GG79" s="444">
        <v>2.2168947142139008</v>
      </c>
      <c r="GH79" s="444">
        <v>0.37742261501839236</v>
      </c>
      <c r="GI79" s="444">
        <v>0.38307944158653445</v>
      </c>
      <c r="GJ79" s="444">
        <v>0.34360587887333638</v>
      </c>
      <c r="GK79" s="444">
        <v>6.1107440994534867</v>
      </c>
      <c r="GL79" s="444">
        <v>4.4563470808784142</v>
      </c>
      <c r="GM79" s="444">
        <v>8.3136943789813031</v>
      </c>
      <c r="GN79" s="444">
        <v>8.0167722600489402</v>
      </c>
      <c r="GO79" s="444">
        <v>10.657949356579493</v>
      </c>
      <c r="GP79" s="444">
        <v>34.244255989069131</v>
      </c>
      <c r="GQ79" s="444">
        <v>38.824288264089496</v>
      </c>
      <c r="GR79" s="444">
        <v>28.228158977965183</v>
      </c>
      <c r="GS79" s="444">
        <v>29.204863142837528</v>
      </c>
      <c r="GT79" s="444">
        <v>20.582247557004937</v>
      </c>
      <c r="GU79" s="444">
        <v>100</v>
      </c>
      <c r="GV79" s="444">
        <v>16.23158357986874</v>
      </c>
      <c r="GW79" s="444">
        <v>80.236760757041978</v>
      </c>
      <c r="GX79" s="444">
        <v>65.463445083537565</v>
      </c>
      <c r="GY79" s="444">
        <v>14.773315673504417</v>
      </c>
      <c r="GZ79" s="444">
        <v>100</v>
      </c>
      <c r="HA79" s="444">
        <v>57.229264774919173</v>
      </c>
      <c r="HB79" s="444">
        <v>42.770735225080834</v>
      </c>
      <c r="HC79" s="444">
        <v>38.005357256778993</v>
      </c>
      <c r="HD79" s="444">
        <v>4.7653779683018369</v>
      </c>
      <c r="HE79" s="444">
        <v>100</v>
      </c>
      <c r="HF79" s="444">
        <v>10.870360119109657</v>
      </c>
      <c r="HG79" s="444">
        <v>84.118136830468259</v>
      </c>
      <c r="HH79" s="444">
        <v>72.063443041044948</v>
      </c>
      <c r="HI79" s="445">
        <v>12.054693789423302</v>
      </c>
      <c r="HJ79" s="443">
        <f>Daten_BA!AL79</f>
        <v>4.860829817115679</v>
      </c>
      <c r="HK79" s="227">
        <f>Daten_BA!AM79</f>
        <v>17.284553636692014</v>
      </c>
      <c r="HL79" s="227">
        <f>Daten_BA!AN79</f>
        <v>2.5604670904551035</v>
      </c>
      <c r="HM79" s="227">
        <f>Daten_BA!AO79</f>
        <v>2.7582971877894891</v>
      </c>
      <c r="HN79" s="227">
        <f>Daten_BA!AP79</f>
        <v>1.6762087099806253</v>
      </c>
      <c r="HO79" s="444">
        <v>0.43831076561195181</v>
      </c>
      <c r="HP79" s="444">
        <v>1.723084849272426</v>
      </c>
      <c r="HQ79" s="444">
        <v>0.29130969457819306</v>
      </c>
      <c r="HR79" s="444">
        <v>0.29767380253815873</v>
      </c>
      <c r="HS79" s="444">
        <v>0.25464963712244404</v>
      </c>
      <c r="HT79" s="444">
        <v>6.636882732367587</v>
      </c>
      <c r="HU79" s="444">
        <v>4.8938460396407457</v>
      </c>
      <c r="HV79" s="444">
        <v>9.0305328177573347</v>
      </c>
      <c r="HW79" s="444">
        <v>8.8603261102156043</v>
      </c>
      <c r="HX79" s="444">
        <v>10.279493352873873</v>
      </c>
      <c r="HY79" s="444">
        <v>43.20773558972563</v>
      </c>
      <c r="HZ79" s="444">
        <v>48.652250628824184</v>
      </c>
      <c r="IA79" s="444">
        <v>35.867698695441149</v>
      </c>
      <c r="IB79" s="444">
        <v>37.189324558466389</v>
      </c>
      <c r="IC79" s="444">
        <v>26.162728536301671</v>
      </c>
      <c r="ID79" s="444">
        <v>100</v>
      </c>
      <c r="IE79" s="444">
        <v>16.041244941096995</v>
      </c>
      <c r="IF79" s="444">
        <v>80.586361298879268</v>
      </c>
      <c r="IG79" s="444">
        <v>65.567563659014397</v>
      </c>
      <c r="IH79" s="444">
        <v>15.018797639864864</v>
      </c>
      <c r="II79" s="444">
        <v>100</v>
      </c>
      <c r="IJ79" s="444">
        <v>58.430134846981815</v>
      </c>
      <c r="IK79" s="444">
        <v>41.569865153018185</v>
      </c>
      <c r="IL79" s="444">
        <v>36.63033394424243</v>
      </c>
      <c r="IM79" s="444">
        <v>4.9395312087757617</v>
      </c>
      <c r="IN79" s="444">
        <v>100</v>
      </c>
      <c r="IO79" s="444">
        <v>11.217550608761634</v>
      </c>
      <c r="IP79" s="444">
        <v>84.110778039055106</v>
      </c>
      <c r="IQ79" s="444">
        <v>71.669163730791581</v>
      </c>
      <c r="IR79" s="445">
        <v>12.441614308263524</v>
      </c>
      <c r="IS79" s="443">
        <f>Daten_BA!AQ79</f>
        <v>4.4890001709057996</v>
      </c>
      <c r="IT79" s="227">
        <f>Daten_BA!AR79</f>
        <v>16.84681397344777</v>
      </c>
      <c r="IU79" s="227">
        <f>Daten_BA!AS79</f>
        <v>2.2068369265667807</v>
      </c>
      <c r="IV79" s="227">
        <f>Daten_BA!AT79</f>
        <v>2.3758026330904709</v>
      </c>
      <c r="IW79" s="227">
        <f>Daten_BA!AU79</f>
        <v>1.4655191640977416</v>
      </c>
      <c r="IX79" s="444" t="s">
        <v>821</v>
      </c>
      <c r="IY79" s="444" t="s">
        <v>821</v>
      </c>
      <c r="IZ79" s="444" t="s">
        <v>821</v>
      </c>
      <c r="JA79" s="444" t="s">
        <v>821</v>
      </c>
      <c r="JB79" s="444" t="s">
        <v>821</v>
      </c>
      <c r="JC79" s="444" t="s">
        <v>821</v>
      </c>
      <c r="JD79" s="444" t="s">
        <v>821</v>
      </c>
      <c r="JE79" s="444" t="s">
        <v>821</v>
      </c>
      <c r="JF79" s="444" t="s">
        <v>821</v>
      </c>
      <c r="JG79" s="444" t="s">
        <v>821</v>
      </c>
      <c r="JH79" s="444" t="s">
        <v>821</v>
      </c>
      <c r="JI79" s="444" t="s">
        <v>821</v>
      </c>
      <c r="JJ79" s="444" t="s">
        <v>821</v>
      </c>
      <c r="JK79" s="444" t="s">
        <v>821</v>
      </c>
      <c r="JL79" s="444" t="s">
        <v>821</v>
      </c>
      <c r="JM79" s="444" t="s">
        <v>821</v>
      </c>
      <c r="JN79" s="444" t="s">
        <v>821</v>
      </c>
      <c r="JO79" s="444" t="s">
        <v>821</v>
      </c>
      <c r="JP79" s="444" t="s">
        <v>821</v>
      </c>
      <c r="JQ79" s="444" t="s">
        <v>821</v>
      </c>
      <c r="JR79" s="444" t="s">
        <v>821</v>
      </c>
      <c r="JS79" s="444" t="s">
        <v>821</v>
      </c>
      <c r="JT79" s="444" t="s">
        <v>821</v>
      </c>
      <c r="JU79" s="444" t="s">
        <v>821</v>
      </c>
      <c r="JV79" s="444" t="s">
        <v>821</v>
      </c>
      <c r="JW79" s="444" t="s">
        <v>821</v>
      </c>
      <c r="JX79" s="444" t="s">
        <v>821</v>
      </c>
      <c r="JY79" s="444" t="s">
        <v>821</v>
      </c>
      <c r="JZ79" s="444" t="s">
        <v>821</v>
      </c>
      <c r="KA79" s="445" t="s">
        <v>821</v>
      </c>
    </row>
    <row r="80" spans="1:287" s="1" customFormat="1" ht="12.65" customHeight="1" x14ac:dyDescent="0.2">
      <c r="A80" s="220"/>
      <c r="B80" s="219"/>
      <c r="C80" s="273"/>
      <c r="D80" s="276"/>
      <c r="E80" s="3" t="str">
        <f>Daten_BA!E80</f>
        <v>387</v>
      </c>
      <c r="F80" s="229" t="str">
        <f>Daten_BA!F80</f>
        <v>AA Wesel</v>
      </c>
      <c r="G80" s="246"/>
      <c r="H80" s="320">
        <f>Daten_BA!H80</f>
        <v>7.137571174683873</v>
      </c>
      <c r="I80" s="308">
        <f>Daten_BA!I80</f>
        <v>23.400141222534561</v>
      </c>
      <c r="J80" s="308">
        <f>Daten_BA!J80</f>
        <v>4.0705879030150172</v>
      </c>
      <c r="K80" s="308">
        <f>Daten_BA!K80</f>
        <v>4.5301214017377136</v>
      </c>
      <c r="L80" s="308">
        <f>Daten_BA!L80</f>
        <v>1.7278098621586595</v>
      </c>
      <c r="M80" s="308">
        <v>0.67373498524351394</v>
      </c>
      <c r="N80" s="308">
        <v>2.5269632970647939</v>
      </c>
      <c r="O80" s="308">
        <v>0.495179543694932</v>
      </c>
      <c r="P80" s="308">
        <v>0.51490634665743251</v>
      </c>
      <c r="Q80" s="308">
        <v>0.34821221065567654</v>
      </c>
      <c r="R80" s="308">
        <v>5.7198595623571196</v>
      </c>
      <c r="S80" s="308">
        <v>3.7891268533772569</v>
      </c>
      <c r="T80" s="308">
        <v>8.0273326072298516</v>
      </c>
      <c r="U80" s="308">
        <v>7.8438475256352875</v>
      </c>
      <c r="V80" s="308">
        <v>10.489902767388893</v>
      </c>
      <c r="W80" s="308">
        <v>44.620494662452828</v>
      </c>
      <c r="X80" s="308">
        <v>50.064245024457335</v>
      </c>
      <c r="Y80" s="308">
        <v>38.289294576622943</v>
      </c>
      <c r="Z80" s="308">
        <v>39.161783956710416</v>
      </c>
      <c r="AA80" s="308">
        <v>26.627994011981787</v>
      </c>
      <c r="AB80" s="308">
        <v>100</v>
      </c>
      <c r="AC80" s="308">
        <v>16.571012159444706</v>
      </c>
      <c r="AD80" s="308">
        <v>80.279910631712056</v>
      </c>
      <c r="AE80" s="308">
        <v>66.893711295554155</v>
      </c>
      <c r="AF80" s="308">
        <v>13.386199336157892</v>
      </c>
      <c r="AG80" s="308">
        <v>100</v>
      </c>
      <c r="AH80" s="308">
        <v>54.89556379463972</v>
      </c>
      <c r="AI80" s="308">
        <v>45.104436205360258</v>
      </c>
      <c r="AJ80" s="308">
        <v>42.056018606216142</v>
      </c>
      <c r="AK80" s="308">
        <v>3.0484175991441131</v>
      </c>
      <c r="AL80" s="308">
        <v>100</v>
      </c>
      <c r="AM80" s="308">
        <v>9.9733396820543287</v>
      </c>
      <c r="AN80" s="308">
        <v>85.16352449450315</v>
      </c>
      <c r="AO80" s="308">
        <v>75.085161166368792</v>
      </c>
      <c r="AP80" s="337">
        <v>10.078363328134346</v>
      </c>
      <c r="AQ80" s="320">
        <f>Daten_BA!M80</f>
        <v>6.8349852496303569</v>
      </c>
      <c r="AR80" s="308">
        <f>Daten_BA!N80</f>
        <v>22.372775692536241</v>
      </c>
      <c r="AS80" s="308">
        <f>Daten_BA!O80</f>
        <v>3.9082857152771</v>
      </c>
      <c r="AT80" s="308">
        <f>Daten_BA!P80</f>
        <v>4.3365129048503821</v>
      </c>
      <c r="AU80" s="308">
        <f>Daten_BA!Q80</f>
        <v>1.7541818333313248</v>
      </c>
      <c r="AV80" s="308">
        <v>0.66406121980795063</v>
      </c>
      <c r="AW80" s="308">
        <v>2.2729618323052927</v>
      </c>
      <c r="AX80" s="308">
        <v>0.51175169714648128</v>
      </c>
      <c r="AY80" s="308">
        <v>0.53254227506281604</v>
      </c>
      <c r="AZ80" s="308">
        <v>0.36197775504980251</v>
      </c>
      <c r="BA80" s="308">
        <v>5.8377854796966924</v>
      </c>
      <c r="BB80" s="308">
        <v>3.8417909065654134</v>
      </c>
      <c r="BC80" s="308">
        <v>8.229595576900655</v>
      </c>
      <c r="BD80" s="308">
        <v>8.0687762183438032</v>
      </c>
      <c r="BE80" s="308">
        <v>10.24263752546692</v>
      </c>
      <c r="BF80" s="308">
        <v>43.846165493224234</v>
      </c>
      <c r="BG80" s="308">
        <v>50.502344273275291</v>
      </c>
      <c r="BH80" s="308">
        <v>37.839527375146083</v>
      </c>
      <c r="BI80" s="308">
        <v>38.814134202186295</v>
      </c>
      <c r="BJ80" s="308">
        <v>25.717714391215729</v>
      </c>
      <c r="BK80" s="308">
        <v>100</v>
      </c>
      <c r="BL80" s="308">
        <v>16.38179090545842</v>
      </c>
      <c r="BM80" s="308">
        <v>80.412636128497326</v>
      </c>
      <c r="BN80" s="308">
        <v>66.584539242551216</v>
      </c>
      <c r="BO80" s="308">
        <v>13.828096885946097</v>
      </c>
      <c r="BP80" s="308">
        <v>100</v>
      </c>
      <c r="BQ80" s="308">
        <v>54.941480536520181</v>
      </c>
      <c r="BR80" s="308">
        <v>45.058519463479819</v>
      </c>
      <c r="BS80" s="308">
        <v>41.703438930897988</v>
      </c>
      <c r="BT80" s="308">
        <v>3.3550805325818294</v>
      </c>
      <c r="BU80" s="308">
        <v>100</v>
      </c>
      <c r="BV80" s="308">
        <v>10.070815410424817</v>
      </c>
      <c r="BW80" s="308">
        <v>85.032532721140797</v>
      </c>
      <c r="BX80" s="308">
        <v>74.66768370783322</v>
      </c>
      <c r="BY80" s="312">
        <v>10.36484901330758</v>
      </c>
      <c r="BZ80" s="320">
        <f>Daten_BA!R80</f>
        <v>6.60395849176086</v>
      </c>
      <c r="CA80" s="308">
        <f>Daten_BA!S80</f>
        <v>21.562710467684159</v>
      </c>
      <c r="CB80" s="308">
        <f>Daten_BA!T80</f>
        <v>3.804986652610713</v>
      </c>
      <c r="CC80" s="308">
        <f>Daten_BA!U80</f>
        <v>4.1914592453267927</v>
      </c>
      <c r="CD80" s="308">
        <f>Daten_BA!V80</f>
        <v>1.9211236256517952</v>
      </c>
      <c r="CE80" s="309">
        <v>0.59865026438057045</v>
      </c>
      <c r="CF80" s="309">
        <v>1.7781624613720941</v>
      </c>
      <c r="CG80" s="309">
        <v>0.4889026568099063</v>
      </c>
      <c r="CH80" s="309">
        <v>0.5083748643526278</v>
      </c>
      <c r="CI80" s="309">
        <v>0.35459814722200322</v>
      </c>
      <c r="CJ80" s="309">
        <v>5.8277047999801415</v>
      </c>
      <c r="CK80" s="309">
        <v>3.6563304201594842</v>
      </c>
      <c r="CL80" s="309">
        <v>8.3442780842308029</v>
      </c>
      <c r="CM80" s="309">
        <v>8.1777657275459816</v>
      </c>
      <c r="CN80" s="309">
        <v>10.136468972621074</v>
      </c>
      <c r="CO80" s="309">
        <v>43.054132086791377</v>
      </c>
      <c r="CP80" s="309">
        <v>52.405476459605907</v>
      </c>
      <c r="CQ80" s="309">
        <v>38.050992836265216</v>
      </c>
      <c r="CR80" s="309">
        <v>39.397820361017807</v>
      </c>
      <c r="CS80" s="309">
        <v>23.727942436188194</v>
      </c>
      <c r="CT80" s="309">
        <v>100</v>
      </c>
      <c r="CU80" s="309">
        <v>16.217933543674622</v>
      </c>
      <c r="CV80" s="309">
        <v>80.581396519376142</v>
      </c>
      <c r="CW80" s="309">
        <v>66.472822853466695</v>
      </c>
      <c r="CX80" s="309">
        <v>14.108573665909441</v>
      </c>
      <c r="CY80" s="309">
        <v>100</v>
      </c>
      <c r="CZ80" s="309">
        <v>53.801379500454786</v>
      </c>
      <c r="DA80" s="309">
        <v>46.198620499545207</v>
      </c>
      <c r="DB80" s="309">
        <v>42.210046766188391</v>
      </c>
      <c r="DC80" s="309">
        <v>3.9885737333568225</v>
      </c>
      <c r="DD80" s="309">
        <v>100</v>
      </c>
      <c r="DE80" s="309">
        <v>10.344463323459726</v>
      </c>
      <c r="DF80" s="309">
        <v>84.824431807833534</v>
      </c>
      <c r="DG80" s="309">
        <v>74.083410854365511</v>
      </c>
      <c r="DH80" s="313">
        <v>10.741020953468011</v>
      </c>
      <c r="DI80" s="307">
        <f>Daten_BA!W80</f>
        <v>6.0112542280680232</v>
      </c>
      <c r="DJ80" s="308">
        <f>Daten_BA!X80</f>
        <v>21.213668414491913</v>
      </c>
      <c r="DK80" s="308">
        <f>Daten_BA!Y80</f>
        <v>3.1783077868820975</v>
      </c>
      <c r="DL80" s="308">
        <f>Daten_BA!Z80</f>
        <v>3.4972106122169055</v>
      </c>
      <c r="DM80" s="308">
        <f>Daten_BA!AA80</f>
        <v>1.6650187617993584</v>
      </c>
      <c r="DN80" s="309">
        <v>0.57907348242811496</v>
      </c>
      <c r="DO80" s="309">
        <v>2.2729999566877277</v>
      </c>
      <c r="DP80" s="309">
        <v>0.40290146308850866</v>
      </c>
      <c r="DQ80" s="309">
        <v>0.4172928423131797</v>
      </c>
      <c r="DR80" s="309">
        <v>0.30731164224056695</v>
      </c>
      <c r="DS80" s="309">
        <v>6.1217170042431261</v>
      </c>
      <c r="DT80" s="309">
        <v>4.3293285795607863</v>
      </c>
      <c r="DU80" s="309">
        <v>8.5698143664245361</v>
      </c>
      <c r="DV80" s="309">
        <v>8.4292310424436163</v>
      </c>
      <c r="DW80" s="309">
        <v>9.9734042553191493</v>
      </c>
      <c r="DX80" s="309">
        <v>43.423357242213861</v>
      </c>
      <c r="DY80" s="309">
        <v>47.64663766703319</v>
      </c>
      <c r="DZ80" s="309">
        <v>38.109612606910382</v>
      </c>
      <c r="EA80" s="309">
        <v>39.506790117945947</v>
      </c>
      <c r="EB80" s="309">
        <v>24.178759013615299</v>
      </c>
      <c r="EC80" s="309">
        <v>100</v>
      </c>
      <c r="ED80" s="309">
        <v>16.141286731375981</v>
      </c>
      <c r="EE80" s="309">
        <v>80.696790439760974</v>
      </c>
      <c r="EF80" s="309">
        <v>66.340245349105118</v>
      </c>
      <c r="EG80" s="309">
        <v>14.356545090655825</v>
      </c>
      <c r="EH80" s="309">
        <v>100</v>
      </c>
      <c r="EI80" s="309">
        <v>57.857056395277141</v>
      </c>
      <c r="EJ80" s="309">
        <v>42.142943604722852</v>
      </c>
      <c r="EK80" s="309">
        <v>38.308882671894672</v>
      </c>
      <c r="EL80" s="309">
        <v>3.8340609328281801</v>
      </c>
      <c r="EM80" s="309">
        <v>100</v>
      </c>
      <c r="EN80" s="309">
        <v>10.434181291096243</v>
      </c>
      <c r="EO80" s="309">
        <v>84.860586898804456</v>
      </c>
      <c r="EP80" s="309">
        <v>73.756317382900534</v>
      </c>
      <c r="EQ80" s="367">
        <v>11.104269515903916</v>
      </c>
      <c r="ER80" s="320">
        <f>Daten_BA!AB80</f>
        <v>5.6213432335495837</v>
      </c>
      <c r="ES80" s="308">
        <f>Daten_BA!AC80</f>
        <v>20.244924393244645</v>
      </c>
      <c r="ET80" s="308">
        <f>Daten_BA!AD80</f>
        <v>2.9115340639795551</v>
      </c>
      <c r="EU80" s="308">
        <f>Daten_BA!AE80</f>
        <v>3.1974216385927283</v>
      </c>
      <c r="EV80" s="308">
        <f>Daten_BA!AF80</f>
        <v>1.5819712446470553</v>
      </c>
      <c r="EW80" s="309">
        <v>0.56267461086721016</v>
      </c>
      <c r="EX80" s="309">
        <v>2.3918222877956428</v>
      </c>
      <c r="EY80" s="309">
        <v>0.36802646248426096</v>
      </c>
      <c r="EZ80" s="309">
        <v>0.37932806257336804</v>
      </c>
      <c r="FA80" s="309">
        <v>0.29663529237998226</v>
      </c>
      <c r="FB80" s="309">
        <v>6.173788702943912</v>
      </c>
      <c r="FC80" s="309">
        <v>4.519024341392897</v>
      </c>
      <c r="FD80" s="309">
        <v>8.5296676526883903</v>
      </c>
      <c r="FE80" s="309">
        <v>8.3241153102546406</v>
      </c>
      <c r="FF80" s="309">
        <v>10.476450760681425</v>
      </c>
      <c r="FG80" s="309">
        <v>41.41675023266199</v>
      </c>
      <c r="FH80" s="309">
        <v>45.556329586604406</v>
      </c>
      <c r="FI80" s="309">
        <v>35.941108545034645</v>
      </c>
      <c r="FJ80" s="309">
        <v>37.263726372637265</v>
      </c>
      <c r="FK80" s="309">
        <v>23.505323505323506</v>
      </c>
      <c r="FL80" s="309">
        <v>100</v>
      </c>
      <c r="FM80" s="309">
        <v>15.999342568963812</v>
      </c>
      <c r="FN80" s="309">
        <v>80.791005347504637</v>
      </c>
      <c r="FO80" s="309">
        <v>66.173866172410754</v>
      </c>
      <c r="FP80" s="309">
        <v>14.617139175093874</v>
      </c>
      <c r="FQ80" s="309">
        <v>100</v>
      </c>
      <c r="FR80" s="309">
        <v>58.642194220903619</v>
      </c>
      <c r="FS80" s="309">
        <v>41.357805779096381</v>
      </c>
      <c r="FT80" s="309">
        <v>37.381268314410647</v>
      </c>
      <c r="FU80" s="309">
        <v>3.976537464685729</v>
      </c>
      <c r="FV80" s="309">
        <v>100</v>
      </c>
      <c r="FW80" s="309">
        <v>10.47335829749683</v>
      </c>
      <c r="FX80" s="309">
        <v>84.822838749085079</v>
      </c>
      <c r="FY80" s="309">
        <v>73.230122726594686</v>
      </c>
      <c r="FZ80" s="313">
        <v>11.592716022490404</v>
      </c>
      <c r="GA80" s="443">
        <f>Daten_BA!AG80</f>
        <v>6.1358885224047537</v>
      </c>
      <c r="GB80" s="227">
        <f>Daten_BA!AH80</f>
        <v>22.075013565984012</v>
      </c>
      <c r="GC80" s="227">
        <f>Daten_BA!AI80</f>
        <v>3.2114813034357033</v>
      </c>
      <c r="GD80" s="227">
        <f>Daten_BA!AJ80</f>
        <v>3.4950349481809146</v>
      </c>
      <c r="GE80" s="227">
        <f>Daten_BA!AK80</f>
        <v>1.9190304590667415</v>
      </c>
      <c r="GF80" s="444">
        <v>0.59618770754304495</v>
      </c>
      <c r="GG80" s="444">
        <v>2.5467612393001473</v>
      </c>
      <c r="GH80" s="444">
        <v>0.39002231524449787</v>
      </c>
      <c r="GI80" s="444">
        <v>0.4008683448021455</v>
      </c>
      <c r="GJ80" s="444">
        <v>0.32409721918618872</v>
      </c>
      <c r="GK80" s="444">
        <v>5.5259502631086894</v>
      </c>
      <c r="GL80" s="444">
        <v>4.1217601598233529</v>
      </c>
      <c r="GM80" s="444">
        <v>7.4713057388522301</v>
      </c>
      <c r="GN80" s="444">
        <v>7.3162212509851416</v>
      </c>
      <c r="GO80" s="444">
        <v>8.7665494801408883</v>
      </c>
      <c r="GP80" s="444">
        <v>38.156009639190408</v>
      </c>
      <c r="GQ80" s="444">
        <v>42.272940115502678</v>
      </c>
      <c r="GR80" s="444">
        <v>32.578042348928221</v>
      </c>
      <c r="GS80" s="444">
        <v>33.913928081737247</v>
      </c>
      <c r="GT80" s="444">
        <v>21.487846074756554</v>
      </c>
      <c r="GU80" s="444">
        <v>100</v>
      </c>
      <c r="GV80" s="444">
        <v>15.988890728904389</v>
      </c>
      <c r="GW80" s="444">
        <v>80.618289519613285</v>
      </c>
      <c r="GX80" s="444">
        <v>65.70635109603667</v>
      </c>
      <c r="GY80" s="444">
        <v>14.911938423576606</v>
      </c>
      <c r="GZ80" s="444">
        <v>100</v>
      </c>
      <c r="HA80" s="444">
        <v>58.204230847638385</v>
      </c>
      <c r="HB80" s="444">
        <v>41.795769152361615</v>
      </c>
      <c r="HC80" s="444">
        <v>37.20400762356671</v>
      </c>
      <c r="HD80" s="444">
        <v>4.5917615287949127</v>
      </c>
      <c r="HE80" s="444">
        <v>100</v>
      </c>
      <c r="HF80" s="444">
        <v>10.453415391916042</v>
      </c>
      <c r="HG80" s="444">
        <v>84.601358245833453</v>
      </c>
      <c r="HH80" s="444">
        <v>72.649093318240347</v>
      </c>
      <c r="HI80" s="445">
        <v>11.95226492759312</v>
      </c>
      <c r="HJ80" s="443">
        <f>Daten_BA!AL80</f>
        <v>5.9757178981425607</v>
      </c>
      <c r="HK80" s="227">
        <f>Daten_BA!AM80</f>
        <v>21.986346368013674</v>
      </c>
      <c r="HL80" s="227">
        <f>Daten_BA!AN80</f>
        <v>3.0487167381936571</v>
      </c>
      <c r="HM80" s="227">
        <f>Daten_BA!AO80</f>
        <v>3.3348398016252068</v>
      </c>
      <c r="HN80" s="227">
        <f>Daten_BA!AP80</f>
        <v>1.7765995881002514</v>
      </c>
      <c r="HO80" s="444">
        <v>0.4905290758300993</v>
      </c>
      <c r="HP80" s="444">
        <v>2.0556998569074221</v>
      </c>
      <c r="HQ80" s="444">
        <v>0.31853888319615564</v>
      </c>
      <c r="HR80" s="444">
        <v>0.32840878724432565</v>
      </c>
      <c r="HS80" s="444">
        <v>0.26138702601292335</v>
      </c>
      <c r="HT80" s="444">
        <v>5.8386497346830613</v>
      </c>
      <c r="HU80" s="444">
        <v>4.3300804735917016</v>
      </c>
      <c r="HV80" s="444">
        <v>8.0172965521768909</v>
      </c>
      <c r="HW80" s="444">
        <v>7.8532059525997262</v>
      </c>
      <c r="HX80" s="444">
        <v>9.3898878131243269</v>
      </c>
      <c r="HY80" s="444">
        <v>44.483598328630421</v>
      </c>
      <c r="HZ80" s="444">
        <v>48.690238869653413</v>
      </c>
      <c r="IA80" s="444">
        <v>38.471472372192174</v>
      </c>
      <c r="IB80" s="444">
        <v>39.713182055684179</v>
      </c>
      <c r="IC80" s="444">
        <v>28.113325031132376</v>
      </c>
      <c r="ID80" s="444">
        <v>100</v>
      </c>
      <c r="IE80" s="444">
        <v>16.034282438717096</v>
      </c>
      <c r="IF80" s="444">
        <v>80.81296084363187</v>
      </c>
      <c r="IG80" s="444">
        <v>65.586629880272127</v>
      </c>
      <c r="IH80" s="444">
        <v>15.226330963359732</v>
      </c>
      <c r="II80" s="444">
        <v>100</v>
      </c>
      <c r="IJ80" s="444">
        <v>59.010527579057722</v>
      </c>
      <c r="IK80" s="444">
        <v>40.989472420942285</v>
      </c>
      <c r="IL80" s="444">
        <v>36.634431466065678</v>
      </c>
      <c r="IM80" s="444">
        <v>4.355040954876606</v>
      </c>
      <c r="IN80" s="444">
        <v>100</v>
      </c>
      <c r="IO80" s="444">
        <v>10.727946186290438</v>
      </c>
      <c r="IP80" s="444">
        <v>84.76035914998775</v>
      </c>
      <c r="IQ80" s="444">
        <v>72.278195200126632</v>
      </c>
      <c r="IR80" s="445">
        <v>12.482163949861123</v>
      </c>
      <c r="IS80" s="443">
        <f>Daten_BA!AQ80</f>
        <v>5.6315825741329624</v>
      </c>
      <c r="IT80" s="227">
        <f>Daten_BA!AR80</f>
        <v>21.24909221767912</v>
      </c>
      <c r="IU80" s="227">
        <f>Daten_BA!AS80</f>
        <v>2.7587793106764771</v>
      </c>
      <c r="IV80" s="227">
        <f>Daten_BA!AT80</f>
        <v>2.9969509080421504</v>
      </c>
      <c r="IW80" s="227">
        <f>Daten_BA!AU80</f>
        <v>1.7251246208714699</v>
      </c>
      <c r="IX80" s="444" t="s">
        <v>821</v>
      </c>
      <c r="IY80" s="444" t="s">
        <v>821</v>
      </c>
      <c r="IZ80" s="444" t="s">
        <v>821</v>
      </c>
      <c r="JA80" s="444" t="s">
        <v>821</v>
      </c>
      <c r="JB80" s="444" t="s">
        <v>821</v>
      </c>
      <c r="JC80" s="444" t="s">
        <v>821</v>
      </c>
      <c r="JD80" s="444" t="s">
        <v>821</v>
      </c>
      <c r="JE80" s="444" t="s">
        <v>821</v>
      </c>
      <c r="JF80" s="444" t="s">
        <v>821</v>
      </c>
      <c r="JG80" s="444" t="s">
        <v>821</v>
      </c>
      <c r="JH80" s="444" t="s">
        <v>821</v>
      </c>
      <c r="JI80" s="444" t="s">
        <v>821</v>
      </c>
      <c r="JJ80" s="444" t="s">
        <v>821</v>
      </c>
      <c r="JK80" s="444" t="s">
        <v>821</v>
      </c>
      <c r="JL80" s="444" t="s">
        <v>821</v>
      </c>
      <c r="JM80" s="444" t="s">
        <v>821</v>
      </c>
      <c r="JN80" s="444" t="s">
        <v>821</v>
      </c>
      <c r="JO80" s="444" t="s">
        <v>821</v>
      </c>
      <c r="JP80" s="444" t="s">
        <v>821</v>
      </c>
      <c r="JQ80" s="444" t="s">
        <v>821</v>
      </c>
      <c r="JR80" s="444" t="s">
        <v>821</v>
      </c>
      <c r="JS80" s="444" t="s">
        <v>821</v>
      </c>
      <c r="JT80" s="444" t="s">
        <v>821</v>
      </c>
      <c r="JU80" s="444" t="s">
        <v>821</v>
      </c>
      <c r="JV80" s="444" t="s">
        <v>821</v>
      </c>
      <c r="JW80" s="444" t="s">
        <v>821</v>
      </c>
      <c r="JX80" s="444" t="s">
        <v>821</v>
      </c>
      <c r="JY80" s="444" t="s">
        <v>821</v>
      </c>
      <c r="JZ80" s="444" t="s">
        <v>821</v>
      </c>
      <c r="KA80" s="445" t="s">
        <v>821</v>
      </c>
    </row>
    <row r="81" spans="1:287" s="1" customFormat="1" ht="12.65" customHeight="1" x14ac:dyDescent="0.2">
      <c r="A81" s="220"/>
      <c r="B81" s="219"/>
      <c r="C81" s="273"/>
      <c r="D81" s="276"/>
      <c r="E81" s="3" t="str">
        <f>Daten_BA!E81</f>
        <v>391</v>
      </c>
      <c r="F81" s="229" t="str">
        <f>Daten_BA!F81</f>
        <v>AA Solingen – Wuppertal</v>
      </c>
      <c r="G81" s="246"/>
      <c r="H81" s="320">
        <f>Daten_BA!H81</f>
        <v>9.3537940174212153</v>
      </c>
      <c r="I81" s="308">
        <f>Daten_BA!I81</f>
        <v>24.60514578612451</v>
      </c>
      <c r="J81" s="308">
        <f>Daten_BA!J81</f>
        <v>4.8943571916738904</v>
      </c>
      <c r="K81" s="308">
        <f>Daten_BA!K81</f>
        <v>5.4240089992832665</v>
      </c>
      <c r="L81" s="308">
        <f>Daten_BA!L81</f>
        <v>2.6693384856240003</v>
      </c>
      <c r="M81" s="308">
        <v>0.74740012617782936</v>
      </c>
      <c r="N81" s="308">
        <v>1.8767639213458123</v>
      </c>
      <c r="O81" s="308">
        <v>0.55611758562933544</v>
      </c>
      <c r="P81" s="308">
        <v>0.57184509930362604</v>
      </c>
      <c r="Q81" s="308">
        <v>0.46953456274587402</v>
      </c>
      <c r="R81" s="308">
        <v>4.6875480711410944</v>
      </c>
      <c r="S81" s="308">
        <v>2.930218600678649</v>
      </c>
      <c r="T81" s="308">
        <v>7.3674235521376463</v>
      </c>
      <c r="U81" s="308">
        <v>6.8579101562499991</v>
      </c>
      <c r="V81" s="308">
        <v>11.744145403705327</v>
      </c>
      <c r="W81" s="308">
        <v>40.931974785805217</v>
      </c>
      <c r="X81" s="308">
        <v>44.443881988577786</v>
      </c>
      <c r="Y81" s="308">
        <v>35.77852849559163</v>
      </c>
      <c r="Z81" s="308">
        <v>36.881402453968214</v>
      </c>
      <c r="AA81" s="308">
        <v>26.366424986060416</v>
      </c>
      <c r="AB81" s="308">
        <v>100</v>
      </c>
      <c r="AC81" s="308">
        <v>23.252213244865423</v>
      </c>
      <c r="AD81" s="308">
        <v>73.832759065940564</v>
      </c>
      <c r="AE81" s="308">
        <v>59.323868318610018</v>
      </c>
      <c r="AF81" s="308">
        <v>14.508890747330556</v>
      </c>
      <c r="AG81" s="308">
        <v>100</v>
      </c>
      <c r="AH81" s="308">
        <v>61.373059030930541</v>
      </c>
      <c r="AI81" s="308">
        <v>38.626940969069459</v>
      </c>
      <c r="AJ81" s="308">
        <v>34.594445630485296</v>
      </c>
      <c r="AK81" s="308">
        <v>4.032495338584158</v>
      </c>
      <c r="AL81" s="308">
        <v>100</v>
      </c>
      <c r="AM81" s="308">
        <v>16.334694054319005</v>
      </c>
      <c r="AN81" s="308">
        <v>79.270372470828121</v>
      </c>
      <c r="AO81" s="308">
        <v>67.084668935813426</v>
      </c>
      <c r="AP81" s="337">
        <v>12.185703535014696</v>
      </c>
      <c r="AQ81" s="320">
        <f>Daten_BA!M81</f>
        <v>9.3248373242168832</v>
      </c>
      <c r="AR81" s="308">
        <f>Daten_BA!N81</f>
        <v>25.427010233368279</v>
      </c>
      <c r="AS81" s="308">
        <f>Daten_BA!O81</f>
        <v>4.6225223215014699</v>
      </c>
      <c r="AT81" s="308">
        <f>Daten_BA!P81</f>
        <v>5.1442622221735377</v>
      </c>
      <c r="AU81" s="308">
        <f>Daten_BA!Q81</f>
        <v>2.4701150132992149</v>
      </c>
      <c r="AV81" s="308">
        <v>0.73468150301324719</v>
      </c>
      <c r="AW81" s="308">
        <v>1.8023039125664437</v>
      </c>
      <c r="AX81" s="308">
        <v>0.55571395147469305</v>
      </c>
      <c r="AY81" s="308">
        <v>0.58275886754278738</v>
      </c>
      <c r="AZ81" s="308">
        <v>0.41250745027577246</v>
      </c>
      <c r="BA81" s="308">
        <v>4.6201572878859256</v>
      </c>
      <c r="BB81" s="308">
        <v>2.8117293877988483</v>
      </c>
      <c r="BC81" s="308">
        <v>7.617952911408123</v>
      </c>
      <c r="BD81" s="308">
        <v>7.1161661385866326</v>
      </c>
      <c r="BE81" s="308">
        <v>11.940077128449238</v>
      </c>
      <c r="BF81" s="308">
        <v>39.922593022218301</v>
      </c>
      <c r="BG81" s="308">
        <v>43.009763785152181</v>
      </c>
      <c r="BH81" s="308">
        <v>35.635113049271467</v>
      </c>
      <c r="BI81" s="308">
        <v>36.742106492091487</v>
      </c>
      <c r="BJ81" s="308">
        <v>26.132145508543431</v>
      </c>
      <c r="BK81" s="308">
        <v>100</v>
      </c>
      <c r="BL81" s="308">
        <v>23.270040328350941</v>
      </c>
      <c r="BM81" s="308">
        <v>73.72755751187951</v>
      </c>
      <c r="BN81" s="308">
        <v>58.791729697855857</v>
      </c>
      <c r="BO81" s="308">
        <v>14.935827814023659</v>
      </c>
      <c r="BP81" s="308">
        <v>100</v>
      </c>
      <c r="BQ81" s="308">
        <v>63.917970817593584</v>
      </c>
      <c r="BR81" s="308">
        <v>36.082029182406409</v>
      </c>
      <c r="BS81" s="308">
        <v>32.400471599141945</v>
      </c>
      <c r="BT81" s="308">
        <v>3.6815575832644609</v>
      </c>
      <c r="BU81" s="308">
        <v>100</v>
      </c>
      <c r="BV81" s="308">
        <v>16.358264499447849</v>
      </c>
      <c r="BW81" s="308">
        <v>79.151488053249267</v>
      </c>
      <c r="BX81" s="308">
        <v>66.578051746944652</v>
      </c>
      <c r="BY81" s="312">
        <v>12.573436306304592</v>
      </c>
      <c r="BZ81" s="320">
        <f>Daten_BA!R81</f>
        <v>8.8796805255790101</v>
      </c>
      <c r="CA81" s="308">
        <f>Daten_BA!S81</f>
        <v>24.473197916076323</v>
      </c>
      <c r="CB81" s="308">
        <f>Daten_BA!T81</f>
        <v>4.319548090973103</v>
      </c>
      <c r="CC81" s="308">
        <f>Daten_BA!U81</f>
        <v>4.7719363396156798</v>
      </c>
      <c r="CD81" s="308">
        <f>Daten_BA!V81</f>
        <v>2.5163606032711594</v>
      </c>
      <c r="CE81" s="309">
        <v>0.69633796204337384</v>
      </c>
      <c r="CF81" s="309">
        <v>1.6812252828997982</v>
      </c>
      <c r="CG81" s="309">
        <v>0.52835770614400612</v>
      </c>
      <c r="CH81" s="309">
        <v>0.54791966326643882</v>
      </c>
      <c r="CI81" s="309">
        <v>0.42905440708285569</v>
      </c>
      <c r="CJ81" s="309">
        <v>4.8559132818917066</v>
      </c>
      <c r="CK81" s="309">
        <v>3.0421224153431283</v>
      </c>
      <c r="CL81" s="309">
        <v>7.984930319397213</v>
      </c>
      <c r="CM81" s="309">
        <v>7.4802741353143034</v>
      </c>
      <c r="CN81" s="309">
        <v>11.837087141108912</v>
      </c>
      <c r="CO81" s="309">
        <v>39.974734538002679</v>
      </c>
      <c r="CP81" s="309">
        <v>44.286130371873277</v>
      </c>
      <c r="CQ81" s="309">
        <v>35.229496493512421</v>
      </c>
      <c r="CR81" s="309">
        <v>36.601512341275921</v>
      </c>
      <c r="CS81" s="309">
        <v>24.874371859297195</v>
      </c>
      <c r="CT81" s="309">
        <v>100</v>
      </c>
      <c r="CU81" s="309">
        <v>23.149842874389389</v>
      </c>
      <c r="CV81" s="309">
        <v>73.881187462564668</v>
      </c>
      <c r="CW81" s="309">
        <v>58.581005702069852</v>
      </c>
      <c r="CX81" s="309">
        <v>15.300181760494816</v>
      </c>
      <c r="CY81" s="309">
        <v>100</v>
      </c>
      <c r="CZ81" s="309">
        <v>64.452533035305493</v>
      </c>
      <c r="DA81" s="309">
        <v>35.547466964694515</v>
      </c>
      <c r="DB81" s="309">
        <v>31.352330669242939</v>
      </c>
      <c r="DC81" s="309">
        <v>4.1951362954515723</v>
      </c>
      <c r="DD81" s="309">
        <v>100</v>
      </c>
      <c r="DE81" s="309">
        <v>16.580187385459681</v>
      </c>
      <c r="DF81" s="309">
        <v>79.035027768298974</v>
      </c>
      <c r="DG81" s="309">
        <v>66.02803250312347</v>
      </c>
      <c r="DH81" s="313">
        <v>13.006995265175499</v>
      </c>
      <c r="DI81" s="307">
        <f>Daten_BA!W81</f>
        <v>7.9902834250097072</v>
      </c>
      <c r="DJ81" s="308">
        <f>Daten_BA!X81</f>
        <v>22.338736372432191</v>
      </c>
      <c r="DK81" s="308">
        <f>Daten_BA!Y81</f>
        <v>3.806053945405643</v>
      </c>
      <c r="DL81" s="308">
        <f>Daten_BA!Z81</f>
        <v>4.1852096579059657</v>
      </c>
      <c r="DM81" s="308">
        <f>Daten_BA!AA81</f>
        <v>2.341091947403684</v>
      </c>
      <c r="DN81" s="309">
        <v>0.6930572741735902</v>
      </c>
      <c r="DO81" s="309">
        <v>1.8469178614136272</v>
      </c>
      <c r="DP81" s="309">
        <v>0.4839932143568334</v>
      </c>
      <c r="DQ81" s="309">
        <v>0.4956594204815874</v>
      </c>
      <c r="DR81" s="309">
        <v>0.42746884925614753</v>
      </c>
      <c r="DS81" s="309">
        <v>5.2376235108842186</v>
      </c>
      <c r="DT81" s="309">
        <v>3.5082704098732465</v>
      </c>
      <c r="DU81" s="309">
        <v>8.3466130016299545</v>
      </c>
      <c r="DV81" s="309">
        <v>7.884379099939574</v>
      </c>
      <c r="DW81" s="309">
        <v>11.568328616009872</v>
      </c>
      <c r="DX81" s="309">
        <v>39.648069246553227</v>
      </c>
      <c r="DY81" s="309">
        <v>43.340030435344808</v>
      </c>
      <c r="DZ81" s="309">
        <v>33.362660727868906</v>
      </c>
      <c r="EA81" s="309">
        <v>34.687690144981424</v>
      </c>
      <c r="EB81" s="309">
        <v>24.204191139151622</v>
      </c>
      <c r="EC81" s="309">
        <v>100</v>
      </c>
      <c r="ED81" s="309">
        <v>22.937024977945818</v>
      </c>
      <c r="EE81" s="309">
        <v>74.110241495412708</v>
      </c>
      <c r="EF81" s="309">
        <v>58.409834368935712</v>
      </c>
      <c r="EG81" s="309">
        <v>15.700407126477007</v>
      </c>
      <c r="EH81" s="309">
        <v>100</v>
      </c>
      <c r="EI81" s="309">
        <v>65.095003463750345</v>
      </c>
      <c r="EJ81" s="309">
        <v>34.904996536249641</v>
      </c>
      <c r="EK81" s="309">
        <v>30.594866646728725</v>
      </c>
      <c r="EL81" s="309">
        <v>4.3101298895209226</v>
      </c>
      <c r="EM81" s="309">
        <v>100</v>
      </c>
      <c r="EN81" s="309">
        <v>16.863371253027594</v>
      </c>
      <c r="EO81" s="309">
        <v>78.845043100870242</v>
      </c>
      <c r="EP81" s="309">
        <v>65.356044428474434</v>
      </c>
      <c r="EQ81" s="367">
        <v>13.488998672395807</v>
      </c>
      <c r="ER81" s="320">
        <f>Daten_BA!AB81</f>
        <v>7.6340735708290461</v>
      </c>
      <c r="ES81" s="308">
        <f>Daten_BA!AC81</f>
        <v>21.571863854969866</v>
      </c>
      <c r="ET81" s="308">
        <f>Daten_BA!AD81</f>
        <v>3.6076326301117567</v>
      </c>
      <c r="EU81" s="308">
        <f>Daten_BA!AE81</f>
        <v>3.9151547745741171</v>
      </c>
      <c r="EV81" s="308">
        <f>Daten_BA!AF81</f>
        <v>2.4526724936183255</v>
      </c>
      <c r="EW81" s="309">
        <v>0.73027136788371316</v>
      </c>
      <c r="EX81" s="309">
        <v>2.0364704541459457</v>
      </c>
      <c r="EY81" s="309">
        <v>0.49122621460014015</v>
      </c>
      <c r="EZ81" s="309">
        <v>0.50152118461112505</v>
      </c>
      <c r="FA81" s="309">
        <v>0.44370528972146556</v>
      </c>
      <c r="FB81" s="309">
        <v>5.4729351563124657</v>
      </c>
      <c r="FC81" s="309">
        <v>3.8848681474087257</v>
      </c>
      <c r="FD81" s="309">
        <v>8.4223825322120849</v>
      </c>
      <c r="FE81" s="309">
        <v>8.0523419072222477</v>
      </c>
      <c r="FF81" s="309">
        <v>10.66994132896799</v>
      </c>
      <c r="FG81" s="309">
        <v>36.106825557270135</v>
      </c>
      <c r="FH81" s="309">
        <v>39.76941054271667</v>
      </c>
      <c r="FI81" s="309">
        <v>30.535926036615578</v>
      </c>
      <c r="FJ81" s="309">
        <v>31.926139175025565</v>
      </c>
      <c r="FK81" s="309">
        <v>22.184692292106252</v>
      </c>
      <c r="FL81" s="309">
        <v>100</v>
      </c>
      <c r="FM81" s="309">
        <v>22.91101574800712</v>
      </c>
      <c r="FN81" s="309">
        <v>74.007498115302923</v>
      </c>
      <c r="FO81" s="309">
        <v>57.932153704003795</v>
      </c>
      <c r="FP81" s="309">
        <v>16.075344411299117</v>
      </c>
      <c r="FQ81" s="309">
        <v>100</v>
      </c>
      <c r="FR81" s="309">
        <v>65.538940528474924</v>
      </c>
      <c r="FS81" s="309">
        <v>34.461059471525068</v>
      </c>
      <c r="FT81" s="309">
        <v>29.528478392152209</v>
      </c>
      <c r="FU81" s="309">
        <v>4.9325810793728655</v>
      </c>
      <c r="FV81" s="309">
        <v>100</v>
      </c>
      <c r="FW81" s="309">
        <v>16.874934733868027</v>
      </c>
      <c r="FX81" s="309">
        <v>78.704738546330958</v>
      </c>
      <c r="FY81" s="309">
        <v>64.690202844630761</v>
      </c>
      <c r="FZ81" s="313">
        <v>14.014535701700186</v>
      </c>
      <c r="GA81" s="443">
        <f>Daten_BA!AG81</f>
        <v>9.1197278689036612</v>
      </c>
      <c r="GB81" s="227">
        <f>Daten_BA!AH81</f>
        <v>25.506925506407935</v>
      </c>
      <c r="GC81" s="227">
        <f>Daten_BA!AI81</f>
        <v>4.4213281222593652</v>
      </c>
      <c r="GD81" s="227">
        <f>Daten_BA!AJ81</f>
        <v>4.8015594827308972</v>
      </c>
      <c r="GE81" s="227">
        <f>Daten_BA!AK81</f>
        <v>3.036552473608126</v>
      </c>
      <c r="GF81" s="444">
        <v>0.74423415986384167</v>
      </c>
      <c r="GG81" s="444">
        <v>2.1229235245184759</v>
      </c>
      <c r="GH81" s="444">
        <v>0.49986671111209086</v>
      </c>
      <c r="GI81" s="444">
        <v>0.51167781196098827</v>
      </c>
      <c r="GJ81" s="444">
        <v>0.44801409839714862</v>
      </c>
      <c r="GK81" s="444">
        <v>4.6183396891901705</v>
      </c>
      <c r="GL81" s="444">
        <v>3.3704695462157721</v>
      </c>
      <c r="GM81" s="444">
        <v>6.9285136833342227</v>
      </c>
      <c r="GN81" s="444">
        <v>6.6001296907158364</v>
      </c>
      <c r="GO81" s="444">
        <v>8.8146388858897211</v>
      </c>
      <c r="GP81" s="444">
        <v>35.016719255147535</v>
      </c>
      <c r="GQ81" s="444">
        <v>39.465168678592107</v>
      </c>
      <c r="GR81" s="444">
        <v>28.760377537169639</v>
      </c>
      <c r="GS81" s="444">
        <v>29.797063343641266</v>
      </c>
      <c r="GT81" s="444">
        <v>22.772965458235483</v>
      </c>
      <c r="GU81" s="444">
        <v>100</v>
      </c>
      <c r="GV81" s="444">
        <v>23.160620054584438</v>
      </c>
      <c r="GW81" s="444">
        <v>73.557008175522924</v>
      </c>
      <c r="GX81" s="444">
        <v>57.232778320320186</v>
      </c>
      <c r="GY81" s="444">
        <v>16.324229855202734</v>
      </c>
      <c r="GZ81" s="444">
        <v>100</v>
      </c>
      <c r="HA81" s="444">
        <v>64.31840197539745</v>
      </c>
      <c r="HB81" s="444">
        <v>35.681598024602543</v>
      </c>
      <c r="HC81" s="444">
        <v>30.248473163306418</v>
      </c>
      <c r="HD81" s="444">
        <v>5.4331248612961236</v>
      </c>
      <c r="HE81" s="444">
        <v>100</v>
      </c>
      <c r="HF81" s="444">
        <v>16.520637425762072</v>
      </c>
      <c r="HG81" s="444">
        <v>78.723718304116645</v>
      </c>
      <c r="HH81" s="444">
        <v>64.118636004641175</v>
      </c>
      <c r="HI81" s="445">
        <v>14.605082299475477</v>
      </c>
      <c r="HJ81" s="443">
        <f>Daten_BA!AL81</f>
        <v>8.6858479010643279</v>
      </c>
      <c r="HK81" s="227">
        <f>Daten_BA!AM81</f>
        <v>24.862439469632907</v>
      </c>
      <c r="HL81" s="227">
        <f>Daten_BA!AN81</f>
        <v>3.9998622102061248</v>
      </c>
      <c r="HM81" s="227">
        <f>Daten_BA!AO81</f>
        <v>4.4115228897345302</v>
      </c>
      <c r="HN81" s="227">
        <f>Daten_BA!AP81</f>
        <v>2.543346338338067</v>
      </c>
      <c r="HO81" s="444">
        <v>0.59798344735695796</v>
      </c>
      <c r="HP81" s="444">
        <v>1.6325560637153784</v>
      </c>
      <c r="HQ81" s="444">
        <v>0.4048906331157065</v>
      </c>
      <c r="HR81" s="444">
        <v>0.40996933078648784</v>
      </c>
      <c r="HS81" s="444">
        <v>0.38366685607024958</v>
      </c>
      <c r="HT81" s="444">
        <v>4.8931525735294175</v>
      </c>
      <c r="HU81" s="444">
        <v>3.519993545408493</v>
      </c>
      <c r="HV81" s="444">
        <v>7.6638387030295245</v>
      </c>
      <c r="HW81" s="444">
        <v>7.1941296860180994</v>
      </c>
      <c r="HX81" s="444">
        <v>10.55183843840183</v>
      </c>
      <c r="HY81" s="444">
        <v>45.644652812387825</v>
      </c>
      <c r="HZ81" s="444">
        <v>50.52890761446902</v>
      </c>
      <c r="IA81" s="444">
        <v>37.954366640440206</v>
      </c>
      <c r="IB81" s="444">
        <v>39.139625402697426</v>
      </c>
      <c r="IC81" s="444">
        <v>30.660996810701985</v>
      </c>
      <c r="ID81" s="444">
        <v>100</v>
      </c>
      <c r="IE81" s="444">
        <v>23.314212582333983</v>
      </c>
      <c r="IF81" s="444">
        <v>73.563384611874071</v>
      </c>
      <c r="IG81" s="444">
        <v>56.880554390524672</v>
      </c>
      <c r="IH81" s="444">
        <v>16.682830221349391</v>
      </c>
      <c r="II81" s="444">
        <v>100</v>
      </c>
      <c r="IJ81" s="444">
        <v>66.517841181420877</v>
      </c>
      <c r="IK81" s="444">
        <v>33.482158818579116</v>
      </c>
      <c r="IL81" s="444">
        <v>28.807257746597891</v>
      </c>
      <c r="IM81" s="444">
        <v>4.6749010719812256</v>
      </c>
      <c r="IN81" s="444">
        <v>100</v>
      </c>
      <c r="IO81" s="444">
        <v>17.181975666703263</v>
      </c>
      <c r="IP81" s="444">
        <v>78.410819065149042</v>
      </c>
      <c r="IQ81" s="444">
        <v>63.270614637754171</v>
      </c>
      <c r="IR81" s="445">
        <v>15.140204427394865</v>
      </c>
      <c r="IS81" s="443">
        <f>Daten_BA!AQ81</f>
        <v>8.139083710357399</v>
      </c>
      <c r="IT81" s="227">
        <f>Daten_BA!AR81</f>
        <v>23.833852786373836</v>
      </c>
      <c r="IU81" s="227">
        <f>Daten_BA!AS81</f>
        <v>3.5271834295887068</v>
      </c>
      <c r="IV81" s="227">
        <f>Daten_BA!AT81</f>
        <v>3.9060772109926201</v>
      </c>
      <c r="IW81" s="227">
        <f>Daten_BA!AU81</f>
        <v>2.2232970841797641</v>
      </c>
      <c r="IX81" s="444" t="s">
        <v>821</v>
      </c>
      <c r="IY81" s="444" t="s">
        <v>821</v>
      </c>
      <c r="IZ81" s="444" t="s">
        <v>821</v>
      </c>
      <c r="JA81" s="444" t="s">
        <v>821</v>
      </c>
      <c r="JB81" s="444" t="s">
        <v>821</v>
      </c>
      <c r="JC81" s="444" t="s">
        <v>821</v>
      </c>
      <c r="JD81" s="444" t="s">
        <v>821</v>
      </c>
      <c r="JE81" s="444" t="s">
        <v>821</v>
      </c>
      <c r="JF81" s="444" t="s">
        <v>821</v>
      </c>
      <c r="JG81" s="444" t="s">
        <v>821</v>
      </c>
      <c r="JH81" s="444" t="s">
        <v>821</v>
      </c>
      <c r="JI81" s="444" t="s">
        <v>821</v>
      </c>
      <c r="JJ81" s="444" t="s">
        <v>821</v>
      </c>
      <c r="JK81" s="444" t="s">
        <v>821</v>
      </c>
      <c r="JL81" s="444" t="s">
        <v>821</v>
      </c>
      <c r="JM81" s="444" t="s">
        <v>821</v>
      </c>
      <c r="JN81" s="444" t="s">
        <v>821</v>
      </c>
      <c r="JO81" s="444" t="s">
        <v>821</v>
      </c>
      <c r="JP81" s="444" t="s">
        <v>821</v>
      </c>
      <c r="JQ81" s="444" t="s">
        <v>821</v>
      </c>
      <c r="JR81" s="444" t="s">
        <v>821</v>
      </c>
      <c r="JS81" s="444" t="s">
        <v>821</v>
      </c>
      <c r="JT81" s="444" t="s">
        <v>821</v>
      </c>
      <c r="JU81" s="444" t="s">
        <v>821</v>
      </c>
      <c r="JV81" s="444" t="s">
        <v>821</v>
      </c>
      <c r="JW81" s="444" t="s">
        <v>821</v>
      </c>
      <c r="JX81" s="444" t="s">
        <v>821</v>
      </c>
      <c r="JY81" s="444" t="s">
        <v>821</v>
      </c>
      <c r="JZ81" s="444" t="s">
        <v>821</v>
      </c>
      <c r="KA81" s="445" t="s">
        <v>821</v>
      </c>
    </row>
    <row r="82" spans="1:287" s="1" customFormat="1" ht="12.65" customHeight="1" x14ac:dyDescent="0.2">
      <c r="A82" s="220"/>
      <c r="B82" s="219"/>
      <c r="C82" s="273"/>
      <c r="D82" s="276"/>
      <c r="E82" s="3" t="str">
        <f>Daten_BA!E82</f>
        <v>411</v>
      </c>
      <c r="F82" s="229" t="str">
        <f>Daten_BA!F82</f>
        <v>AA Bad Hersfeld – Fulda</v>
      </c>
      <c r="G82" s="246"/>
      <c r="H82" s="320">
        <f>Daten_BA!H82</f>
        <v>3.813935845123805</v>
      </c>
      <c r="I82" s="308">
        <f>Daten_BA!I82</f>
        <v>14.602976178137181</v>
      </c>
      <c r="J82" s="308">
        <f>Daten_BA!J82</f>
        <v>2.3410542486365808</v>
      </c>
      <c r="K82" s="308">
        <f>Daten_BA!K82</f>
        <v>2.5362234405348314</v>
      </c>
      <c r="L82" s="308">
        <f>Daten_BA!L82</f>
        <v>1.4548985395758771</v>
      </c>
      <c r="M82" s="308">
        <v>0.60968446459371273</v>
      </c>
      <c r="N82" s="308">
        <v>2.3473399144634355</v>
      </c>
      <c r="O82" s="308">
        <v>0.48580382433989594</v>
      </c>
      <c r="P82" s="308">
        <v>0.49433952923883945</v>
      </c>
      <c r="Q82" s="308">
        <v>0.42531488978115384</v>
      </c>
      <c r="R82" s="308">
        <v>9.6558950702782962</v>
      </c>
      <c r="S82" s="308">
        <v>5.7799175395017111</v>
      </c>
      <c r="T82" s="308">
        <v>13.415653586185611</v>
      </c>
      <c r="U82" s="308">
        <v>13.223984942188618</v>
      </c>
      <c r="V82" s="308">
        <v>14.939089549051495</v>
      </c>
      <c r="W82" s="308">
        <v>32.74215717006841</v>
      </c>
      <c r="X82" s="308">
        <v>40.681296249042511</v>
      </c>
      <c r="Y82" s="308">
        <v>25.073753387856719</v>
      </c>
      <c r="Z82" s="308">
        <v>26.027508309236353</v>
      </c>
      <c r="AA82" s="308">
        <v>17.541613316261202</v>
      </c>
      <c r="AB82" s="308">
        <v>100</v>
      </c>
      <c r="AC82" s="308">
        <v>12.65563868629472</v>
      </c>
      <c r="AD82" s="308">
        <v>83.562891583889396</v>
      </c>
      <c r="AE82" s="308">
        <v>68.153328484428854</v>
      </c>
      <c r="AF82" s="308">
        <v>15.409563099460538</v>
      </c>
      <c r="AG82" s="308">
        <v>100</v>
      </c>
      <c r="AH82" s="308">
        <v>50.435731195926415</v>
      </c>
      <c r="AI82" s="308">
        <v>49.564268804073578</v>
      </c>
      <c r="AJ82" s="308">
        <v>43.772872744622319</v>
      </c>
      <c r="AK82" s="308">
        <v>5.7913960594512597</v>
      </c>
      <c r="AL82" s="308">
        <v>100</v>
      </c>
      <c r="AM82" s="308">
        <v>8.1020980506109961</v>
      </c>
      <c r="AN82" s="308">
        <v>86.351869237087456</v>
      </c>
      <c r="AO82" s="308">
        <v>75.673449486242077</v>
      </c>
      <c r="AP82" s="337">
        <v>10.678419750845372</v>
      </c>
      <c r="AQ82" s="320">
        <f>Daten_BA!M82</f>
        <v>3.5563243139211131</v>
      </c>
      <c r="AR82" s="308">
        <f>Daten_BA!N82</f>
        <v>14.117509289846035</v>
      </c>
      <c r="AS82" s="308">
        <f>Daten_BA!O82</f>
        <v>2.1214541731147647</v>
      </c>
      <c r="AT82" s="308">
        <f>Daten_BA!P82</f>
        <v>2.2794175669531156</v>
      </c>
      <c r="AU82" s="308">
        <f>Daten_BA!Q82</f>
        <v>1.4167328392305196</v>
      </c>
      <c r="AV82" s="308">
        <v>0.55644803176344593</v>
      </c>
      <c r="AW82" s="308">
        <v>1.8361212368195892</v>
      </c>
      <c r="AX82" s="308">
        <v>0.46806082925042009</v>
      </c>
      <c r="AY82" s="308">
        <v>0.47740759084880463</v>
      </c>
      <c r="AZ82" s="308">
        <v>0.4052303667370199</v>
      </c>
      <c r="BA82" s="308">
        <v>9.3737616484935753</v>
      </c>
      <c r="BB82" s="308">
        <v>5.2266919571116208</v>
      </c>
      <c r="BC82" s="308">
        <v>13.435705631354509</v>
      </c>
      <c r="BD82" s="308">
        <v>13.215066974318862</v>
      </c>
      <c r="BE82" s="308">
        <v>15.0380848748666</v>
      </c>
      <c r="BF82" s="308">
        <v>32.699185949618432</v>
      </c>
      <c r="BG82" s="308">
        <v>40.709553097697452</v>
      </c>
      <c r="BH82" s="308">
        <v>25.03383309008651</v>
      </c>
      <c r="BI82" s="308">
        <v>25.827033565165113</v>
      </c>
      <c r="BJ82" s="308">
        <v>19.349945828798379</v>
      </c>
      <c r="BK82" s="308">
        <v>100</v>
      </c>
      <c r="BL82" s="308">
        <v>12.624808681665922</v>
      </c>
      <c r="BM82" s="308">
        <v>83.748102951252889</v>
      </c>
      <c r="BN82" s="308">
        <v>67.993804463607489</v>
      </c>
      <c r="BO82" s="308">
        <v>15.754298487645388</v>
      </c>
      <c r="BP82" s="308">
        <v>100</v>
      </c>
      <c r="BQ82" s="308">
        <v>51.34603092264819</v>
      </c>
      <c r="BR82" s="308">
        <v>48.65396907735181</v>
      </c>
      <c r="BS82" s="308">
        <v>42.489652973682006</v>
      </c>
      <c r="BT82" s="308">
        <v>6.1643161036698073</v>
      </c>
      <c r="BU82" s="308">
        <v>100</v>
      </c>
      <c r="BV82" s="308">
        <v>8.2627319374426946</v>
      </c>
      <c r="BW82" s="308">
        <v>86.470439444110482</v>
      </c>
      <c r="BX82" s="308">
        <v>75.272743872722074</v>
      </c>
      <c r="BY82" s="312">
        <v>11.197695571388412</v>
      </c>
      <c r="BZ82" s="320">
        <f>Daten_BA!R82</f>
        <v>3.4229950111872012</v>
      </c>
      <c r="CA82" s="308">
        <f>Daten_BA!S82</f>
        <v>14.076051009171479</v>
      </c>
      <c r="CB82" s="308">
        <f>Daten_BA!T82</f>
        <v>1.9650462627306229</v>
      </c>
      <c r="CC82" s="308">
        <f>Daten_BA!U82</f>
        <v>2.1068168250228054</v>
      </c>
      <c r="CD82" s="308">
        <f>Daten_BA!V82</f>
        <v>1.3482422618847962</v>
      </c>
      <c r="CE82" s="309">
        <v>0.55042953812198725</v>
      </c>
      <c r="CF82" s="309">
        <v>1.7031098410458283</v>
      </c>
      <c r="CG82" s="309">
        <v>0.46726574370546758</v>
      </c>
      <c r="CH82" s="309">
        <v>0.47742827272904903</v>
      </c>
      <c r="CI82" s="309">
        <v>0.4020019499710285</v>
      </c>
      <c r="CJ82" s="309">
        <v>9.5873307924824847</v>
      </c>
      <c r="CK82" s="309">
        <v>5.0771156868491536</v>
      </c>
      <c r="CL82" s="309">
        <v>14.186722938290997</v>
      </c>
      <c r="CM82" s="309">
        <v>14.097406208092108</v>
      </c>
      <c r="CN82" s="309">
        <v>14.79421579532551</v>
      </c>
      <c r="CO82" s="309">
        <v>31.201772783031444</v>
      </c>
      <c r="CP82" s="309">
        <v>38.738403466334162</v>
      </c>
      <c r="CQ82" s="309">
        <v>24.693555332279324</v>
      </c>
      <c r="CR82" s="309">
        <v>25.494845700357676</v>
      </c>
      <c r="CS82" s="309">
        <v>19.25313059033817</v>
      </c>
      <c r="CT82" s="309">
        <v>100</v>
      </c>
      <c r="CU82" s="309">
        <v>12.931518624571128</v>
      </c>
      <c r="CV82" s="309">
        <v>83.662616387722622</v>
      </c>
      <c r="CW82" s="309">
        <v>67.740519412355894</v>
      </c>
      <c r="CX82" s="309">
        <v>15.922096975366726</v>
      </c>
      <c r="CY82" s="309">
        <v>100</v>
      </c>
      <c r="CZ82" s="309">
        <v>52.803940223383563</v>
      </c>
      <c r="DA82" s="309">
        <v>47.196059776616437</v>
      </c>
      <c r="DB82" s="309">
        <v>40.7209243674438</v>
      </c>
      <c r="DC82" s="309">
        <v>6.475135409172637</v>
      </c>
      <c r="DD82" s="309">
        <v>100</v>
      </c>
      <c r="DE82" s="309">
        <v>8.577638757744948</v>
      </c>
      <c r="DF82" s="309">
        <v>86.533826576497788</v>
      </c>
      <c r="DG82" s="309">
        <v>74.874733411814617</v>
      </c>
      <c r="DH82" s="313">
        <v>11.659093164683165</v>
      </c>
      <c r="DI82" s="307">
        <f>Daten_BA!W82</f>
        <v>3.201570529799894</v>
      </c>
      <c r="DJ82" s="308">
        <f>Daten_BA!X82</f>
        <v>13.757718823619253</v>
      </c>
      <c r="DK82" s="308">
        <f>Daten_BA!Y82</f>
        <v>1.7163797124394293</v>
      </c>
      <c r="DL82" s="308">
        <f>Daten_BA!Z82</f>
        <v>1.8329404364011912</v>
      </c>
      <c r="DM82" s="308">
        <f>Daten_BA!AA82</f>
        <v>1.2181208842831672</v>
      </c>
      <c r="DN82" s="309">
        <v>0.52160935109238216</v>
      </c>
      <c r="DO82" s="309">
        <v>2.0969750994577883</v>
      </c>
      <c r="DP82" s="309">
        <v>0.38814415544181785</v>
      </c>
      <c r="DQ82" s="309">
        <v>0.38710669531758551</v>
      </c>
      <c r="DR82" s="309">
        <v>0.39453069766653476</v>
      </c>
      <c r="DS82" s="309">
        <v>9.7575177806430151</v>
      </c>
      <c r="DT82" s="309">
        <v>5.9798546474562695</v>
      </c>
      <c r="DU82" s="309">
        <v>14.485717865196509</v>
      </c>
      <c r="DV82" s="309">
        <v>14.158140207527181</v>
      </c>
      <c r="DW82" s="309">
        <v>16.608104942609511</v>
      </c>
      <c r="DX82" s="309">
        <v>29.583966750811459</v>
      </c>
      <c r="DY82" s="309">
        <v>34.387655713334382</v>
      </c>
      <c r="DZ82" s="309">
        <v>23.333962620351141</v>
      </c>
      <c r="EA82" s="309">
        <v>24.440888759593456</v>
      </c>
      <c r="EB82" s="309">
        <v>16.226943731014</v>
      </c>
      <c r="EC82" s="309">
        <v>100</v>
      </c>
      <c r="ED82" s="309">
        <v>13.325870139072334</v>
      </c>
      <c r="EE82" s="309">
        <v>83.398437760093984</v>
      </c>
      <c r="EF82" s="309">
        <v>67.145546799752253</v>
      </c>
      <c r="EG82" s="309">
        <v>16.252890960341734</v>
      </c>
      <c r="EH82" s="309">
        <v>100</v>
      </c>
      <c r="EI82" s="309">
        <v>56.709052246893812</v>
      </c>
      <c r="EJ82" s="309">
        <v>43.290947753106188</v>
      </c>
      <c r="EK82" s="309">
        <v>37.514514404647308</v>
      </c>
      <c r="EL82" s="309">
        <v>5.7764333484588803</v>
      </c>
      <c r="EM82" s="309">
        <v>100</v>
      </c>
      <c r="EN82" s="309">
        <v>8.8695344132530831</v>
      </c>
      <c r="EO82" s="309">
        <v>86.467210262794765</v>
      </c>
      <c r="EP82" s="309">
        <v>74.383932472081</v>
      </c>
      <c r="EQ82" s="367">
        <v>12.083277790713765</v>
      </c>
      <c r="ER82" s="320">
        <f>Daten_BA!AB82</f>
        <v>3.0102744596130355</v>
      </c>
      <c r="ES82" s="308">
        <f>Daten_BA!AC82</f>
        <v>12.375252053424363</v>
      </c>
      <c r="ET82" s="308">
        <f>Daten_BA!AD82</f>
        <v>1.6497668844685021</v>
      </c>
      <c r="EU82" s="308">
        <f>Daten_BA!AE82</f>
        <v>1.7542160791966492</v>
      </c>
      <c r="EV82" s="308">
        <f>Daten_BA!AF82</f>
        <v>1.2140538468713131</v>
      </c>
      <c r="EW82" s="309">
        <v>0.51749067912246816</v>
      </c>
      <c r="EX82" s="309">
        <v>2.0892286067425756</v>
      </c>
      <c r="EY82" s="309">
        <v>0.37901410010359055</v>
      </c>
      <c r="EZ82" s="309">
        <v>0.38142129781353507</v>
      </c>
      <c r="FA82" s="309">
        <v>0.36498229895283257</v>
      </c>
      <c r="FB82" s="309">
        <v>10.427838827838828</v>
      </c>
      <c r="FC82" s="309">
        <v>7.0135746606334077</v>
      </c>
      <c r="FD82" s="309">
        <v>14.636207064634391</v>
      </c>
      <c r="FE82" s="309">
        <v>14.370645259012202</v>
      </c>
      <c r="FF82" s="309">
        <v>16.242840778923252</v>
      </c>
      <c r="FG82" s="309">
        <v>26.572020025545473</v>
      </c>
      <c r="FH82" s="309">
        <v>31.418317306376263</v>
      </c>
      <c r="FI82" s="309">
        <v>20.512154749923841</v>
      </c>
      <c r="FJ82" s="309">
        <v>21.935801347563025</v>
      </c>
      <c r="FK82" s="309">
        <v>11.950830867286692</v>
      </c>
      <c r="FL82" s="309">
        <v>100</v>
      </c>
      <c r="FM82" s="309">
        <v>13.109945701064699</v>
      </c>
      <c r="FN82" s="309">
        <v>83.512941221556673</v>
      </c>
      <c r="FO82" s="309">
        <v>66.874258556137178</v>
      </c>
      <c r="FP82" s="309">
        <v>16.638682665419502</v>
      </c>
      <c r="FQ82" s="309">
        <v>100</v>
      </c>
      <c r="FR82" s="309">
        <v>55.91180086013258</v>
      </c>
      <c r="FS82" s="309">
        <v>44.088199139867427</v>
      </c>
      <c r="FT82" s="309">
        <v>38.030972788399616</v>
      </c>
      <c r="FU82" s="309">
        <v>6.0572263514678069</v>
      </c>
      <c r="FV82" s="309">
        <v>100</v>
      </c>
      <c r="FW82" s="309">
        <v>9.1530248736007209</v>
      </c>
      <c r="FX82" s="309">
        <v>86.082038898227154</v>
      </c>
      <c r="FY82" s="309">
        <v>73.47686210741152</v>
      </c>
      <c r="FZ82" s="313">
        <v>12.605176790815623</v>
      </c>
      <c r="GA82" s="443">
        <f>Daten_BA!AG82</f>
        <v>3.5840111948089772</v>
      </c>
      <c r="GB82" s="227">
        <f>Daten_BA!AH82</f>
        <v>14.328158106978899</v>
      </c>
      <c r="GC82" s="227">
        <f>Daten_BA!AI82</f>
        <v>2.0309515617608285</v>
      </c>
      <c r="GD82" s="227">
        <f>Daten_BA!AJ82</f>
        <v>2.1176464970395794</v>
      </c>
      <c r="GE82" s="227">
        <f>Daten_BA!AK82</f>
        <v>1.6793340337242975</v>
      </c>
      <c r="GF82" s="444">
        <v>0.54833809291291202</v>
      </c>
      <c r="GG82" s="444">
        <v>2.4505503880773323</v>
      </c>
      <c r="GH82" s="444">
        <v>0.37672645437551017</v>
      </c>
      <c r="GI82" s="444">
        <v>0.37832094249430992</v>
      </c>
      <c r="GJ82" s="444">
        <v>0.36784495732887068</v>
      </c>
      <c r="GK82" s="444">
        <v>8.8190308019448196</v>
      </c>
      <c r="GL82" s="444">
        <v>6.4536878216123501</v>
      </c>
      <c r="GM82" s="444">
        <v>11.478454680534798</v>
      </c>
      <c r="GN82" s="444">
        <v>11.448931116389549</v>
      </c>
      <c r="GO82" s="444">
        <v>11.63095043350161</v>
      </c>
      <c r="GP82" s="444">
        <v>22.398591222043841</v>
      </c>
      <c r="GQ82" s="444">
        <v>26.862699156514267</v>
      </c>
      <c r="GR82" s="444">
        <v>17.13697058210116</v>
      </c>
      <c r="GS82" s="444">
        <v>18.091079226453353</v>
      </c>
      <c r="GT82" s="444">
        <v>12.26925525143143</v>
      </c>
      <c r="GU82" s="444">
        <v>100</v>
      </c>
      <c r="GV82" s="444">
        <v>13.267897771423421</v>
      </c>
      <c r="GW82" s="444">
        <v>83.064273413792648</v>
      </c>
      <c r="GX82" s="444">
        <v>65.936312423874227</v>
      </c>
      <c r="GY82" s="444">
        <v>17.127960989918432</v>
      </c>
      <c r="GZ82" s="444">
        <v>100</v>
      </c>
      <c r="HA82" s="444">
        <v>53.447326215895508</v>
      </c>
      <c r="HB82" s="444">
        <v>46.552673784104506</v>
      </c>
      <c r="HC82" s="444">
        <v>38.855224921568116</v>
      </c>
      <c r="HD82" s="444">
        <v>7.6974488625363922</v>
      </c>
      <c r="HE82" s="444">
        <v>100</v>
      </c>
      <c r="HF82" s="444">
        <v>9.2137531766247474</v>
      </c>
      <c r="HG82" s="444">
        <v>85.61926696157569</v>
      </c>
      <c r="HH82" s="444">
        <v>72.58766165146497</v>
      </c>
      <c r="HI82" s="445">
        <v>13.031605310110722</v>
      </c>
      <c r="HJ82" s="443">
        <f>Daten_BA!AL82</f>
        <v>3.2856090809440275</v>
      </c>
      <c r="HK82" s="227">
        <f>Daten_BA!AM82</f>
        <v>13.652368018030156</v>
      </c>
      <c r="HL82" s="227">
        <f>Daten_BA!AN82</f>
        <v>1.7802545594889931</v>
      </c>
      <c r="HM82" s="227">
        <f>Daten_BA!AO82</f>
        <v>1.8566265272888458</v>
      </c>
      <c r="HN82" s="227">
        <f>Daten_BA!AP82</f>
        <v>1.4820139391724767</v>
      </c>
      <c r="HO82" s="444">
        <v>0.42978897288462098</v>
      </c>
      <c r="HP82" s="444">
        <v>1.9812005568887343</v>
      </c>
      <c r="HQ82" s="444">
        <v>0.28494665210350256</v>
      </c>
      <c r="HR82" s="444">
        <v>0.28694584312520849</v>
      </c>
      <c r="HS82" s="444">
        <v>0.27442189206044049</v>
      </c>
      <c r="HT82" s="444">
        <v>8.8407409831772785</v>
      </c>
      <c r="HU82" s="444">
        <v>6.4295386401006533</v>
      </c>
      <c r="HV82" s="444">
        <v>11.703206000752855</v>
      </c>
      <c r="HW82" s="444">
        <v>11.568832983927324</v>
      </c>
      <c r="HX82" s="444">
        <v>12.354036215940949</v>
      </c>
      <c r="HY82" s="444">
        <v>30.780292942742143</v>
      </c>
      <c r="HZ82" s="444">
        <v>35.101423096640374</v>
      </c>
      <c r="IA82" s="444">
        <v>25.416629533910541</v>
      </c>
      <c r="IB82" s="444">
        <v>26.399227025480286</v>
      </c>
      <c r="IC82" s="444">
        <v>20.615492218920835</v>
      </c>
      <c r="ID82" s="444">
        <v>100</v>
      </c>
      <c r="IE82" s="444">
        <v>13.076963246284839</v>
      </c>
      <c r="IF82" s="444">
        <v>83.366266367838676</v>
      </c>
      <c r="IG82" s="444">
        <v>65.844145845910404</v>
      </c>
      <c r="IH82" s="444">
        <v>17.52212052192829</v>
      </c>
      <c r="II82" s="444">
        <v>100</v>
      </c>
      <c r="IJ82" s="444">
        <v>55.874663527045563</v>
      </c>
      <c r="IK82" s="444">
        <v>44.12533647295443</v>
      </c>
      <c r="IL82" s="444">
        <v>36.443803070992701</v>
      </c>
      <c r="IM82" s="444">
        <v>7.6815334019617261</v>
      </c>
      <c r="IN82" s="444">
        <v>100</v>
      </c>
      <c r="IO82" s="444">
        <v>9.3625546779695021</v>
      </c>
      <c r="IP82" s="444">
        <v>85.734640383470605</v>
      </c>
      <c r="IQ82" s="444">
        <v>72.048869621717841</v>
      </c>
      <c r="IR82" s="445">
        <v>13.685770761752769</v>
      </c>
      <c r="IS82" s="443">
        <f>Daten_BA!AQ82</f>
        <v>3.1354544598223928</v>
      </c>
      <c r="IT82" s="227">
        <f>Daten_BA!AR82</f>
        <v>14.35446734969992</v>
      </c>
      <c r="IU82" s="227">
        <f>Daten_BA!AS82</f>
        <v>1.5001990444420448</v>
      </c>
      <c r="IV82" s="227">
        <f>Daten_BA!AT82</f>
        <v>1.5917696339414698</v>
      </c>
      <c r="IW82" s="227">
        <f>Daten_BA!AU82</f>
        <v>1.1533214011682369</v>
      </c>
      <c r="IX82" s="444" t="s">
        <v>821</v>
      </c>
      <c r="IY82" s="444" t="s">
        <v>821</v>
      </c>
      <c r="IZ82" s="444" t="s">
        <v>821</v>
      </c>
      <c r="JA82" s="444" t="s">
        <v>821</v>
      </c>
      <c r="JB82" s="444" t="s">
        <v>821</v>
      </c>
      <c r="JC82" s="444" t="s">
        <v>821</v>
      </c>
      <c r="JD82" s="444" t="s">
        <v>821</v>
      </c>
      <c r="JE82" s="444" t="s">
        <v>821</v>
      </c>
      <c r="JF82" s="444" t="s">
        <v>821</v>
      </c>
      <c r="JG82" s="444" t="s">
        <v>821</v>
      </c>
      <c r="JH82" s="444" t="s">
        <v>821</v>
      </c>
      <c r="JI82" s="444" t="s">
        <v>821</v>
      </c>
      <c r="JJ82" s="444" t="s">
        <v>821</v>
      </c>
      <c r="JK82" s="444" t="s">
        <v>821</v>
      </c>
      <c r="JL82" s="444" t="s">
        <v>821</v>
      </c>
      <c r="JM82" s="444" t="s">
        <v>821</v>
      </c>
      <c r="JN82" s="444" t="s">
        <v>821</v>
      </c>
      <c r="JO82" s="444" t="s">
        <v>821</v>
      </c>
      <c r="JP82" s="444" t="s">
        <v>821</v>
      </c>
      <c r="JQ82" s="444" t="s">
        <v>821</v>
      </c>
      <c r="JR82" s="444" t="s">
        <v>821</v>
      </c>
      <c r="JS82" s="444" t="s">
        <v>821</v>
      </c>
      <c r="JT82" s="444" t="s">
        <v>821</v>
      </c>
      <c r="JU82" s="444" t="s">
        <v>821</v>
      </c>
      <c r="JV82" s="444" t="s">
        <v>821</v>
      </c>
      <c r="JW82" s="444" t="s">
        <v>821</v>
      </c>
      <c r="JX82" s="444" t="s">
        <v>821</v>
      </c>
      <c r="JY82" s="444" t="s">
        <v>821</v>
      </c>
      <c r="JZ82" s="444" t="s">
        <v>821</v>
      </c>
      <c r="KA82" s="445" t="s">
        <v>821</v>
      </c>
    </row>
    <row r="83" spans="1:287" s="1" customFormat="1" ht="12.65" customHeight="1" x14ac:dyDescent="0.2">
      <c r="A83" s="220"/>
      <c r="B83" s="219"/>
      <c r="C83" s="273"/>
      <c r="D83" s="276"/>
      <c r="E83" s="3" t="str">
        <f>Daten_BA!E83</f>
        <v>415</v>
      </c>
      <c r="F83" s="229" t="str">
        <f>Daten_BA!F83</f>
        <v>AA Darmstadt</v>
      </c>
      <c r="G83" s="246"/>
      <c r="H83" s="320">
        <f>Daten_BA!H83</f>
        <v>4.8717337471982036</v>
      </c>
      <c r="I83" s="308">
        <f>Daten_BA!I83</f>
        <v>15.362672539271808</v>
      </c>
      <c r="J83" s="308">
        <f>Daten_BA!J83</f>
        <v>2.8410400190095428</v>
      </c>
      <c r="K83" s="308">
        <f>Daten_BA!K83</f>
        <v>3.097777694156171</v>
      </c>
      <c r="L83" s="308">
        <f>Daten_BA!L83</f>
        <v>2.1028644761912458</v>
      </c>
      <c r="M83" s="308">
        <v>0.54291505718523658</v>
      </c>
      <c r="N83" s="308">
        <v>1.5306178047420187</v>
      </c>
      <c r="O83" s="308">
        <v>0.43195946066553798</v>
      </c>
      <c r="P83" s="308">
        <v>0.44343174466520846</v>
      </c>
      <c r="Q83" s="308">
        <v>0.3931923347215775</v>
      </c>
      <c r="R83" s="308">
        <v>6.9426558444882893</v>
      </c>
      <c r="S83" s="308">
        <v>4.2844156047711257</v>
      </c>
      <c r="T83" s="308">
        <v>10.420634920634921</v>
      </c>
      <c r="U83" s="308">
        <v>9.8619630230860142</v>
      </c>
      <c r="V83" s="308">
        <v>12.793226298986957</v>
      </c>
      <c r="W83" s="308">
        <v>41.188582087487362</v>
      </c>
      <c r="X83" s="308">
        <v>49.770707038979651</v>
      </c>
      <c r="Y83" s="308">
        <v>31.127207603375169</v>
      </c>
      <c r="Z83" s="308">
        <v>33.212751030430141</v>
      </c>
      <c r="AA83" s="308">
        <v>22.306194362014509</v>
      </c>
      <c r="AB83" s="308">
        <v>100</v>
      </c>
      <c r="AC83" s="308">
        <v>16.959345414155845</v>
      </c>
      <c r="AD83" s="308">
        <v>80.197032105434005</v>
      </c>
      <c r="AE83" s="308">
        <v>58.935734538078968</v>
      </c>
      <c r="AF83" s="308">
        <v>21.26129756735503</v>
      </c>
      <c r="AG83" s="308">
        <v>100</v>
      </c>
      <c r="AH83" s="308">
        <v>54.193655379409947</v>
      </c>
      <c r="AI83" s="308">
        <v>45.806344620590039</v>
      </c>
      <c r="AJ83" s="308">
        <v>37.067494541759956</v>
      </c>
      <c r="AK83" s="308">
        <v>8.7388500788300938</v>
      </c>
      <c r="AL83" s="308">
        <v>100</v>
      </c>
      <c r="AM83" s="308">
        <v>11.738174415906251</v>
      </c>
      <c r="AN83" s="308">
        <v>84.093185287348732</v>
      </c>
      <c r="AO83" s="308">
        <v>64.890314371153153</v>
      </c>
      <c r="AP83" s="337">
        <v>19.202870916195579</v>
      </c>
      <c r="AQ83" s="320">
        <f>Daten_BA!M83</f>
        <v>4.6386031009704327</v>
      </c>
      <c r="AR83" s="308">
        <f>Daten_BA!N83</f>
        <v>14.815924346489275</v>
      </c>
      <c r="AS83" s="308">
        <f>Daten_BA!O83</f>
        <v>2.6640522348775142</v>
      </c>
      <c r="AT83" s="308">
        <f>Daten_BA!P83</f>
        <v>2.915785148561683</v>
      </c>
      <c r="AU83" s="308">
        <f>Daten_BA!Q83</f>
        <v>1.9578014140738067</v>
      </c>
      <c r="AV83" s="308">
        <v>0.52791649824625453</v>
      </c>
      <c r="AW83" s="308">
        <v>1.4518561576759417</v>
      </c>
      <c r="AX83" s="308">
        <v>0.42152066504711855</v>
      </c>
      <c r="AY83" s="308">
        <v>0.43794112505774058</v>
      </c>
      <c r="AZ83" s="308">
        <v>0.36885156504820732</v>
      </c>
      <c r="BA83" s="308">
        <v>6.796566066342943</v>
      </c>
      <c r="BB83" s="308">
        <v>4.1536132630675695</v>
      </c>
      <c r="BC83" s="308">
        <v>10.410432213341375</v>
      </c>
      <c r="BD83" s="308">
        <v>9.8788476438684221</v>
      </c>
      <c r="BE83" s="308">
        <v>12.628588223767753</v>
      </c>
      <c r="BF83" s="308">
        <v>41.758670063715044</v>
      </c>
      <c r="BG83" s="308">
        <v>49.753442878229819</v>
      </c>
      <c r="BH83" s="308">
        <v>32.153925128809114</v>
      </c>
      <c r="BI83" s="308">
        <v>33.945873311486991</v>
      </c>
      <c r="BJ83" s="308">
        <v>24.685596384358906</v>
      </c>
      <c r="BK83" s="308">
        <v>100</v>
      </c>
      <c r="BL83" s="308">
        <v>16.924584959890755</v>
      </c>
      <c r="BM83" s="308">
        <v>80.332909871878172</v>
      </c>
      <c r="BN83" s="308">
        <v>58.450193001079519</v>
      </c>
      <c r="BO83" s="308">
        <v>21.882716870798642</v>
      </c>
      <c r="BP83" s="308">
        <v>100</v>
      </c>
      <c r="BQ83" s="308">
        <v>55.027646536678901</v>
      </c>
      <c r="BR83" s="308">
        <v>44.972353463321099</v>
      </c>
      <c r="BS83" s="308">
        <v>36.431187973783608</v>
      </c>
      <c r="BT83" s="308">
        <v>8.5411654895374944</v>
      </c>
      <c r="BU83" s="308">
        <v>100</v>
      </c>
      <c r="BV83" s="308">
        <v>11.953316941894082</v>
      </c>
      <c r="BW83" s="308">
        <v>84.069788165482066</v>
      </c>
      <c r="BX83" s="308">
        <v>64.088989409746901</v>
      </c>
      <c r="BY83" s="312">
        <v>19.980798755735172</v>
      </c>
      <c r="BZ83" s="320">
        <f>Daten_BA!R83</f>
        <v>4.6851906856526861</v>
      </c>
      <c r="CA83" s="308">
        <f>Daten_BA!S83</f>
        <v>15.297641237973119</v>
      </c>
      <c r="CB83" s="308">
        <f>Daten_BA!T83</f>
        <v>2.6085724520150997</v>
      </c>
      <c r="CC83" s="308">
        <f>Daten_BA!U83</f>
        <v>2.8501820074041664</v>
      </c>
      <c r="CD83" s="308">
        <f>Daten_BA!V83</f>
        <v>1.9553110199589951</v>
      </c>
      <c r="CE83" s="309">
        <v>0.51341115632579604</v>
      </c>
      <c r="CF83" s="309">
        <v>1.3157382856665705</v>
      </c>
      <c r="CG83" s="309">
        <v>0.41969012808129202</v>
      </c>
      <c r="CH83" s="309">
        <v>0.43506566085340026</v>
      </c>
      <c r="CI83" s="309">
        <v>0.3725305197578645</v>
      </c>
      <c r="CJ83" s="309">
        <v>6.9004920875698721</v>
      </c>
      <c r="CK83" s="309">
        <v>4.2991280484400081</v>
      </c>
      <c r="CL83" s="309">
        <v>10.679800087340398</v>
      </c>
      <c r="CM83" s="309">
        <v>10.122602573440156</v>
      </c>
      <c r="CN83" s="309">
        <v>12.901040406483894</v>
      </c>
      <c r="CO83" s="309">
        <v>39.445276338134491</v>
      </c>
      <c r="CP83" s="309">
        <v>46.788722831451643</v>
      </c>
      <c r="CQ83" s="309">
        <v>30.688947465689854</v>
      </c>
      <c r="CR83" s="309">
        <v>32.891146518541156</v>
      </c>
      <c r="CS83" s="309">
        <v>21.962639378289868</v>
      </c>
      <c r="CT83" s="309">
        <v>100</v>
      </c>
      <c r="CU83" s="309">
        <v>17.111329364927702</v>
      </c>
      <c r="CV83" s="309">
        <v>80.128041390039627</v>
      </c>
      <c r="CW83" s="309">
        <v>57.902601669640731</v>
      </c>
      <c r="CX83" s="309">
        <v>22.225439720398903</v>
      </c>
      <c r="CY83" s="309">
        <v>100</v>
      </c>
      <c r="CZ83" s="309">
        <v>56.017234347928991</v>
      </c>
      <c r="DA83" s="309">
        <v>43.982765652071009</v>
      </c>
      <c r="DB83" s="309">
        <v>35.106181041575255</v>
      </c>
      <c r="DC83" s="309">
        <v>8.876584610495744</v>
      </c>
      <c r="DD83" s="309">
        <v>100</v>
      </c>
      <c r="DE83" s="309">
        <v>12.186682015788975</v>
      </c>
      <c r="DF83" s="309">
        <v>84.125475361009833</v>
      </c>
      <c r="DG83" s="309">
        <v>63.441521015942648</v>
      </c>
      <c r="DH83" s="313">
        <v>20.683954345067196</v>
      </c>
      <c r="DI83" s="307">
        <f>Daten_BA!W83</f>
        <v>4.3348009193424026</v>
      </c>
      <c r="DJ83" s="308">
        <f>Daten_BA!X83</f>
        <v>14.915237087364815</v>
      </c>
      <c r="DK83" s="308">
        <f>Daten_BA!Y83</f>
        <v>2.2343105616227112</v>
      </c>
      <c r="DL83" s="308">
        <f>Daten_BA!Z83</f>
        <v>2.4614753507334179</v>
      </c>
      <c r="DM83" s="308">
        <f>Daten_BA!AA83</f>
        <v>1.6375939128184314</v>
      </c>
      <c r="DN83" s="309">
        <v>0.50296474658105295</v>
      </c>
      <c r="DO83" s="309">
        <v>1.4819201618692264</v>
      </c>
      <c r="DP83" s="309">
        <v>0.37685142595258569</v>
      </c>
      <c r="DQ83" s="309">
        <v>0.38892299000876984</v>
      </c>
      <c r="DR83" s="309">
        <v>0.34121908757492231</v>
      </c>
      <c r="DS83" s="309">
        <v>7.1352833715874198</v>
      </c>
      <c r="DT83" s="309">
        <v>4.6808445672585295</v>
      </c>
      <c r="DU83" s="309">
        <v>11.241285824941908</v>
      </c>
      <c r="DV83" s="309">
        <v>10.406671081617977</v>
      </c>
      <c r="DW83" s="309">
        <v>14.498180475713612</v>
      </c>
      <c r="DX83" s="309">
        <v>39.467067152971154</v>
      </c>
      <c r="DY83" s="309">
        <v>44.530643910008202</v>
      </c>
      <c r="DZ83" s="309">
        <v>30.174950859550353</v>
      </c>
      <c r="EA83" s="309">
        <v>32.566094303623871</v>
      </c>
      <c r="EB83" s="309">
        <v>20.79345559536242</v>
      </c>
      <c r="EC83" s="309">
        <v>100</v>
      </c>
      <c r="ED83" s="309">
        <v>17.539838383801971</v>
      </c>
      <c r="EE83" s="309">
        <v>79.991418604122998</v>
      </c>
      <c r="EF83" s="309">
        <v>57.248411145581066</v>
      </c>
      <c r="EG83" s="309">
        <v>22.743007458541918</v>
      </c>
      <c r="EH83" s="309">
        <v>100</v>
      </c>
      <c r="EI83" s="309">
        <v>59.131014853743061</v>
      </c>
      <c r="EJ83" s="309">
        <v>40.868985146256939</v>
      </c>
      <c r="EK83" s="309">
        <v>32.602360866547727</v>
      </c>
      <c r="EL83" s="309">
        <v>8.266624279709216</v>
      </c>
      <c r="EM83" s="309">
        <v>100</v>
      </c>
      <c r="EN83" s="309">
        <v>12.604290551743608</v>
      </c>
      <c r="EO83" s="309">
        <v>83.900232786691703</v>
      </c>
      <c r="EP83" s="309">
        <v>62.669117872816436</v>
      </c>
      <c r="EQ83" s="367">
        <v>21.231114913875263</v>
      </c>
      <c r="ER83" s="320">
        <f>Daten_BA!AB83</f>
        <v>4.1811637835814279</v>
      </c>
      <c r="ES83" s="308">
        <f>Daten_BA!AC83</f>
        <v>14.296797572641701</v>
      </c>
      <c r="ET83" s="308">
        <f>Daten_BA!AD83</f>
        <v>2.1162611661055535</v>
      </c>
      <c r="EU83" s="308">
        <f>Daten_BA!AE83</f>
        <v>2.3249115246319203</v>
      </c>
      <c r="EV83" s="308">
        <f>Daten_BA!AF83</f>
        <v>1.5850681826258644</v>
      </c>
      <c r="EW83" s="309">
        <v>0.51256836283997897</v>
      </c>
      <c r="EX83" s="309">
        <v>1.5303063052081822</v>
      </c>
      <c r="EY83" s="309">
        <v>0.38008608207172362</v>
      </c>
      <c r="EZ83" s="309">
        <v>0.3937093569868339</v>
      </c>
      <c r="FA83" s="309">
        <v>0.34164671246632988</v>
      </c>
      <c r="FB83" s="309">
        <v>7.2481496800992584</v>
      </c>
      <c r="FC83" s="309">
        <v>4.6816295366751302</v>
      </c>
      <c r="FD83" s="309">
        <v>11.24104111655989</v>
      </c>
      <c r="FE83" s="309">
        <v>10.560393258427025</v>
      </c>
      <c r="FF83" s="309">
        <v>13.80057040245091</v>
      </c>
      <c r="FG83" s="309">
        <v>36.845044165687881</v>
      </c>
      <c r="FH83" s="309">
        <v>42.405149358596617</v>
      </c>
      <c r="FI83" s="309">
        <v>27.450481072640869</v>
      </c>
      <c r="FJ83" s="309">
        <v>30.077954912562234</v>
      </c>
      <c r="FK83" s="309">
        <v>17.668897720140876</v>
      </c>
      <c r="FL83" s="309">
        <v>100</v>
      </c>
      <c r="FM83" s="309">
        <v>17.193982863118205</v>
      </c>
      <c r="FN83" s="309">
        <v>80.245739847223447</v>
      </c>
      <c r="FO83" s="309">
        <v>56.966225824729158</v>
      </c>
      <c r="FP83" s="309">
        <v>23.27951402249429</v>
      </c>
      <c r="FQ83" s="309">
        <v>100</v>
      </c>
      <c r="FR83" s="309">
        <v>59.860550880712303</v>
      </c>
      <c r="FS83" s="309">
        <v>40.139449119287697</v>
      </c>
      <c r="FT83" s="309">
        <v>31.6510129273628</v>
      </c>
      <c r="FU83" s="309">
        <v>8.4884361919249027</v>
      </c>
      <c r="FV83" s="309">
        <v>100</v>
      </c>
      <c r="FW83" s="309">
        <v>12.703096443471068</v>
      </c>
      <c r="FX83" s="309">
        <v>83.710530855172081</v>
      </c>
      <c r="FY83" s="309">
        <v>61.805927552112813</v>
      </c>
      <c r="FZ83" s="313">
        <v>21.904603303059268</v>
      </c>
      <c r="GA83" s="443">
        <f>Daten_BA!AG83</f>
        <v>4.9117333714420104</v>
      </c>
      <c r="GB83" s="227">
        <f>Daten_BA!AH83</f>
        <v>16.318473541839722</v>
      </c>
      <c r="GC83" s="227">
        <f>Daten_BA!AI83</f>
        <v>2.6037524660960352</v>
      </c>
      <c r="GD83" s="227">
        <f>Daten_BA!AJ83</f>
        <v>2.8185927129449073</v>
      </c>
      <c r="GE83" s="227">
        <f>Daten_BA!AK83</f>
        <v>2.0731024977728096</v>
      </c>
      <c r="GF83" s="444">
        <v>0.53455537831446787</v>
      </c>
      <c r="GG83" s="444">
        <v>1.7511751249133229</v>
      </c>
      <c r="GH83" s="444">
        <v>0.37680881203631456</v>
      </c>
      <c r="GI83" s="444">
        <v>0.39118132349049101</v>
      </c>
      <c r="GJ83" s="444">
        <v>0.33808741575813533</v>
      </c>
      <c r="GK83" s="444">
        <v>5.8489100683893529</v>
      </c>
      <c r="GL83" s="444">
        <v>4.0800375175863577</v>
      </c>
      <c r="GM83" s="444">
        <v>8.6600329537818919</v>
      </c>
      <c r="GN83" s="444">
        <v>8.1942173907855729</v>
      </c>
      <c r="GO83" s="444">
        <v>10.231940082145446</v>
      </c>
      <c r="GP83" s="444">
        <v>33.574759069242631</v>
      </c>
      <c r="GQ83" s="444">
        <v>39.211851693098907</v>
      </c>
      <c r="GR83" s="444">
        <v>23.712076683094992</v>
      </c>
      <c r="GS83" s="444">
        <v>25.602048727768839</v>
      </c>
      <c r="GT83" s="444">
        <v>17.392670568365094</v>
      </c>
      <c r="GU83" s="444">
        <v>100</v>
      </c>
      <c r="GV83" s="444">
        <v>17.2748878224468</v>
      </c>
      <c r="GW83" s="444">
        <v>79.913611972075003</v>
      </c>
      <c r="GX83" s="444">
        <v>56.016845229869418</v>
      </c>
      <c r="GY83" s="444">
        <v>23.896766742205578</v>
      </c>
      <c r="GZ83" s="444">
        <v>100</v>
      </c>
      <c r="HA83" s="444">
        <v>58.185069271947128</v>
      </c>
      <c r="HB83" s="444">
        <v>41.814930728052872</v>
      </c>
      <c r="HC83" s="444">
        <v>32.311643429995144</v>
      </c>
      <c r="HD83" s="444">
        <v>9.5032872980577281</v>
      </c>
      <c r="HE83" s="444">
        <v>100</v>
      </c>
      <c r="HF83" s="444">
        <v>12.557953850952769</v>
      </c>
      <c r="HG83" s="444">
        <v>83.50219109211406</v>
      </c>
      <c r="HH83" s="444">
        <v>60.898162698308901</v>
      </c>
      <c r="HI83" s="445">
        <v>22.604028393805162</v>
      </c>
      <c r="HJ83" s="443">
        <f>Daten_BA!AL83</f>
        <v>4.5578616152776092</v>
      </c>
      <c r="HK83" s="227">
        <f>Daten_BA!AM83</f>
        <v>15.737331813098749</v>
      </c>
      <c r="HL83" s="227">
        <f>Daten_BA!AN83</f>
        <v>2.3036745839274348</v>
      </c>
      <c r="HM83" s="227">
        <f>Daten_BA!AO83</f>
        <v>2.5096232167504744</v>
      </c>
      <c r="HN83" s="227">
        <f>Daten_BA!AP83</f>
        <v>1.8139601814741177</v>
      </c>
      <c r="HO83" s="444">
        <v>0.44150494370578774</v>
      </c>
      <c r="HP83" s="444">
        <v>1.4273222528432181</v>
      </c>
      <c r="HQ83" s="444">
        <v>0.31181400481424537</v>
      </c>
      <c r="HR83" s="444">
        <v>0.32282624737396248</v>
      </c>
      <c r="HS83" s="444">
        <v>0.28348954149803912</v>
      </c>
      <c r="HT83" s="444">
        <v>6.3952642812501335</v>
      </c>
      <c r="HU83" s="444">
        <v>4.184123000532967</v>
      </c>
      <c r="HV83" s="444">
        <v>9.7318856202104183</v>
      </c>
      <c r="HW83" s="444">
        <v>9.0838111816505762</v>
      </c>
      <c r="HX83" s="444">
        <v>11.848816790701365</v>
      </c>
      <c r="HY83" s="444">
        <v>40.168144420481184</v>
      </c>
      <c r="HZ83" s="444">
        <v>46.090770794534109</v>
      </c>
      <c r="IA83" s="444">
        <v>30.531993823818333</v>
      </c>
      <c r="IB83" s="444">
        <v>32.305458161076267</v>
      </c>
      <c r="IC83" s="444">
        <v>24.714616771090874</v>
      </c>
      <c r="ID83" s="444">
        <v>100</v>
      </c>
      <c r="IE83" s="444">
        <v>17.122875122876827</v>
      </c>
      <c r="IF83" s="444">
        <v>80.137156580564408</v>
      </c>
      <c r="IG83" s="444">
        <v>55.589342204538241</v>
      </c>
      <c r="IH83" s="444">
        <v>24.547814376026178</v>
      </c>
      <c r="II83" s="444">
        <v>100</v>
      </c>
      <c r="IJ83" s="444">
        <v>59.674893287561545</v>
      </c>
      <c r="IK83" s="444">
        <v>40.325106712438448</v>
      </c>
      <c r="IL83" s="444">
        <v>30.939971795738042</v>
      </c>
      <c r="IM83" s="444">
        <v>9.3851349167003963</v>
      </c>
      <c r="IN83" s="444">
        <v>100</v>
      </c>
      <c r="IO83" s="444">
        <v>12.678389111065758</v>
      </c>
      <c r="IP83" s="444">
        <v>83.557335654858207</v>
      </c>
      <c r="IQ83" s="444">
        <v>60.165604512515834</v>
      </c>
      <c r="IR83" s="445">
        <v>23.391731142342376</v>
      </c>
      <c r="IS83" s="443">
        <f>Daten_BA!AQ83</f>
        <v>4.2114637020968795</v>
      </c>
      <c r="IT83" s="227">
        <f>Daten_BA!AR83</f>
        <v>15.559374372269314</v>
      </c>
      <c r="IU83" s="227">
        <f>Daten_BA!AS83</f>
        <v>1.9226616826676894</v>
      </c>
      <c r="IV83" s="227">
        <f>Daten_BA!AT83</f>
        <v>2.109608124851591</v>
      </c>
      <c r="IW83" s="227">
        <f>Daten_BA!AU83</f>
        <v>1.4944187096403321</v>
      </c>
      <c r="IX83" s="444" t="s">
        <v>821</v>
      </c>
      <c r="IY83" s="444" t="s">
        <v>821</v>
      </c>
      <c r="IZ83" s="444" t="s">
        <v>821</v>
      </c>
      <c r="JA83" s="444" t="s">
        <v>821</v>
      </c>
      <c r="JB83" s="444" t="s">
        <v>821</v>
      </c>
      <c r="JC83" s="444" t="s">
        <v>821</v>
      </c>
      <c r="JD83" s="444" t="s">
        <v>821</v>
      </c>
      <c r="JE83" s="444" t="s">
        <v>821</v>
      </c>
      <c r="JF83" s="444" t="s">
        <v>821</v>
      </c>
      <c r="JG83" s="444" t="s">
        <v>821</v>
      </c>
      <c r="JH83" s="444" t="s">
        <v>821</v>
      </c>
      <c r="JI83" s="444" t="s">
        <v>821</v>
      </c>
      <c r="JJ83" s="444" t="s">
        <v>821</v>
      </c>
      <c r="JK83" s="444" t="s">
        <v>821</v>
      </c>
      <c r="JL83" s="444" t="s">
        <v>821</v>
      </c>
      <c r="JM83" s="444" t="s">
        <v>821</v>
      </c>
      <c r="JN83" s="444" t="s">
        <v>821</v>
      </c>
      <c r="JO83" s="444" t="s">
        <v>821</v>
      </c>
      <c r="JP83" s="444" t="s">
        <v>821</v>
      </c>
      <c r="JQ83" s="444" t="s">
        <v>821</v>
      </c>
      <c r="JR83" s="444" t="s">
        <v>821</v>
      </c>
      <c r="JS83" s="444" t="s">
        <v>821</v>
      </c>
      <c r="JT83" s="444" t="s">
        <v>821</v>
      </c>
      <c r="JU83" s="444" t="s">
        <v>821</v>
      </c>
      <c r="JV83" s="444" t="s">
        <v>821</v>
      </c>
      <c r="JW83" s="444" t="s">
        <v>821</v>
      </c>
      <c r="JX83" s="444" t="s">
        <v>821</v>
      </c>
      <c r="JY83" s="444" t="s">
        <v>821</v>
      </c>
      <c r="JZ83" s="444" t="s">
        <v>821</v>
      </c>
      <c r="KA83" s="445" t="s">
        <v>821</v>
      </c>
    </row>
    <row r="84" spans="1:287" s="1" customFormat="1" ht="12.65" customHeight="1" x14ac:dyDescent="0.2">
      <c r="A84" s="220"/>
      <c r="B84" s="219"/>
      <c r="C84" s="273"/>
      <c r="D84" s="276"/>
      <c r="E84" s="3" t="str">
        <f>Daten_BA!E84</f>
        <v>419</v>
      </c>
      <c r="F84" s="229" t="str">
        <f>Daten_BA!F84</f>
        <v>AA Frankfurt</v>
      </c>
      <c r="G84" s="246"/>
      <c r="H84" s="320">
        <f>Daten_BA!H84</f>
        <v>6.8447802026297424</v>
      </c>
      <c r="I84" s="308">
        <f>Daten_BA!I84</f>
        <v>19.845285108472421</v>
      </c>
      <c r="J84" s="308">
        <f>Daten_BA!J84</f>
        <v>3.3179082457420002</v>
      </c>
      <c r="K84" s="308">
        <f>Daten_BA!K84</f>
        <v>3.6493346110376423</v>
      </c>
      <c r="L84" s="308">
        <f>Daten_BA!L84</f>
        <v>2.8267259526054982</v>
      </c>
      <c r="M84" s="308">
        <v>0.70695203400121431</v>
      </c>
      <c r="N84" s="308">
        <v>1.8696265296446641</v>
      </c>
      <c r="O84" s="308">
        <v>0.4990435222239239</v>
      </c>
      <c r="P84" s="308">
        <v>0.507492657885114</v>
      </c>
      <c r="Q84" s="308">
        <v>0.48723223291723866</v>
      </c>
      <c r="R84" s="308">
        <v>6.3612878225207563</v>
      </c>
      <c r="S84" s="308">
        <v>3.8916822144219925</v>
      </c>
      <c r="T84" s="308">
        <v>10.525670980896624</v>
      </c>
      <c r="U84" s="308">
        <v>8.7426011838105904</v>
      </c>
      <c r="V84" s="308">
        <v>13.932401110516798</v>
      </c>
      <c r="W84" s="308">
        <v>36.391325338681739</v>
      </c>
      <c r="X84" s="308">
        <v>40.474544792617365</v>
      </c>
      <c r="Y84" s="308">
        <v>29.145635686160514</v>
      </c>
      <c r="Z84" s="308">
        <v>33.521111647621119</v>
      </c>
      <c r="AA84" s="308">
        <v>20.773988246463929</v>
      </c>
      <c r="AB84" s="308">
        <v>100</v>
      </c>
      <c r="AC84" s="308">
        <v>21.417201739615479</v>
      </c>
      <c r="AD84" s="308">
        <v>76.580456878679897</v>
      </c>
      <c r="AE84" s="308">
        <v>44.578968437880086</v>
      </c>
      <c r="AF84" s="308">
        <v>32.001488440799825</v>
      </c>
      <c r="AG84" s="308">
        <v>100</v>
      </c>
      <c r="AH84" s="308">
        <v>63.047603666168698</v>
      </c>
      <c r="AI84" s="308">
        <v>36.95239633383131</v>
      </c>
      <c r="AJ84" s="308">
        <v>24.181370371865789</v>
      </c>
      <c r="AK84" s="308">
        <v>12.77102596196552</v>
      </c>
      <c r="AL84" s="308">
        <v>100</v>
      </c>
      <c r="AM84" s="308">
        <v>16.199469126095547</v>
      </c>
      <c r="AN84" s="308">
        <v>80.971386975908104</v>
      </c>
      <c r="AO84" s="308">
        <v>47.204166677275047</v>
      </c>
      <c r="AP84" s="337">
        <v>33.767220298633049</v>
      </c>
      <c r="AQ84" s="320">
        <f>Daten_BA!M84</f>
        <v>6.3461461859170463</v>
      </c>
      <c r="AR84" s="308">
        <f>Daten_BA!N84</f>
        <v>18.429623411574283</v>
      </c>
      <c r="AS84" s="308">
        <f>Daten_BA!O84</f>
        <v>3.1368888857569432</v>
      </c>
      <c r="AT84" s="308">
        <f>Daten_BA!P84</f>
        <v>3.4759960492381952</v>
      </c>
      <c r="AU84" s="308">
        <f>Daten_BA!Q84</f>
        <v>2.6548359085725486</v>
      </c>
      <c r="AV84" s="308">
        <v>0.69676104998967381</v>
      </c>
      <c r="AW84" s="308">
        <v>1.7623380802059163</v>
      </c>
      <c r="AX84" s="308">
        <v>0.50613973723411543</v>
      </c>
      <c r="AY84" s="308">
        <v>0.51147263886800642</v>
      </c>
      <c r="AZ84" s="308">
        <v>0.49916325826844582</v>
      </c>
      <c r="BA84" s="308">
        <v>6.6300526043228309</v>
      </c>
      <c r="BB84" s="308">
        <v>4.1128316959216393</v>
      </c>
      <c r="BC84" s="308">
        <v>10.835806086248414</v>
      </c>
      <c r="BD84" s="308">
        <v>8.8457559910350501</v>
      </c>
      <c r="BE84" s="308">
        <v>14.556638998576302</v>
      </c>
      <c r="BF84" s="308">
        <v>35.35888235534884</v>
      </c>
      <c r="BG84" s="308">
        <v>40.210677601674789</v>
      </c>
      <c r="BH84" s="308">
        <v>29.039810453170023</v>
      </c>
      <c r="BI84" s="308">
        <v>33.20856307856188</v>
      </c>
      <c r="BJ84" s="308">
        <v>21.280814576633439</v>
      </c>
      <c r="BK84" s="308">
        <v>100</v>
      </c>
      <c r="BL84" s="308">
        <v>21.141891697034097</v>
      </c>
      <c r="BM84" s="308">
        <v>76.951917374419011</v>
      </c>
      <c r="BN84" s="308">
        <v>43.827767347740384</v>
      </c>
      <c r="BO84" s="308">
        <v>33.124150026678628</v>
      </c>
      <c r="BP84" s="308">
        <v>100</v>
      </c>
      <c r="BQ84" s="308">
        <v>62.668405041286398</v>
      </c>
      <c r="BR84" s="308">
        <v>37.331594958713602</v>
      </c>
      <c r="BS84" s="308">
        <v>24.424163407214255</v>
      </c>
      <c r="BT84" s="308">
        <v>12.907431551499348</v>
      </c>
      <c r="BU84" s="308">
        <v>100</v>
      </c>
      <c r="BV84" s="308">
        <v>16.244368568250945</v>
      </c>
      <c r="BW84" s="308">
        <v>81.100203486397803</v>
      </c>
      <c r="BX84" s="308">
        <v>45.964446314591477</v>
      </c>
      <c r="BY84" s="312">
        <v>35.135757171806326</v>
      </c>
      <c r="BZ84" s="320">
        <f>Daten_BA!R84</f>
        <v>5.9065299357810348</v>
      </c>
      <c r="CA84" s="308">
        <f>Daten_BA!S84</f>
        <v>16.375378951349678</v>
      </c>
      <c r="CB84" s="308">
        <f>Daten_BA!T84</f>
        <v>3.162420328933409</v>
      </c>
      <c r="CC84" s="308">
        <f>Daten_BA!U84</f>
        <v>3.5273589802378482</v>
      </c>
      <c r="CD84" s="308">
        <f>Daten_BA!V84</f>
        <v>2.6713926251326905</v>
      </c>
      <c r="CE84" s="309">
        <v>0.66102145720561567</v>
      </c>
      <c r="CF84" s="309">
        <v>1.428711748453747</v>
      </c>
      <c r="CG84" s="309">
        <v>0.52536430562552183</v>
      </c>
      <c r="CH84" s="309">
        <v>0.53717334979094145</v>
      </c>
      <c r="CI84" s="309">
        <v>0.51075820394155413</v>
      </c>
      <c r="CJ84" s="309">
        <v>6.9601712879619084</v>
      </c>
      <c r="CK84" s="309">
        <v>4.262904975972706</v>
      </c>
      <c r="CL84" s="309">
        <v>11.076840552500922</v>
      </c>
      <c r="CM84" s="309">
        <v>9.1224242786485412</v>
      </c>
      <c r="CN84" s="309">
        <v>14.567044696464155</v>
      </c>
      <c r="CO84" s="309">
        <v>32.946106456999082</v>
      </c>
      <c r="CP84" s="309">
        <v>41.441708093126977</v>
      </c>
      <c r="CQ84" s="309">
        <v>27.022187996341835</v>
      </c>
      <c r="CR84" s="309">
        <v>30.682553293917046</v>
      </c>
      <c r="CS84" s="309">
        <v>20.519057037472823</v>
      </c>
      <c r="CT84" s="309">
        <v>100</v>
      </c>
      <c r="CU84" s="309">
        <v>20.988556921452968</v>
      </c>
      <c r="CV84" s="309">
        <v>77.231532283923144</v>
      </c>
      <c r="CW84" s="309">
        <v>43.106016704722457</v>
      </c>
      <c r="CX84" s="309">
        <v>34.125515579200687</v>
      </c>
      <c r="CY84" s="309">
        <v>100</v>
      </c>
      <c r="CZ84" s="309">
        <v>58.715959076755794</v>
      </c>
      <c r="DA84" s="309">
        <v>41.284040923244198</v>
      </c>
      <c r="DB84" s="309">
        <v>26.313448326990557</v>
      </c>
      <c r="DC84" s="309">
        <v>14.970592596253644</v>
      </c>
      <c r="DD84" s="309">
        <v>100</v>
      </c>
      <c r="DE84" s="309">
        <v>16.4358681540775</v>
      </c>
      <c r="DF84" s="309">
        <v>81.124711626628255</v>
      </c>
      <c r="DG84" s="309">
        <v>44.857438753402228</v>
      </c>
      <c r="DH84" s="313">
        <v>36.267272873226034</v>
      </c>
      <c r="DI84" s="307">
        <f>Daten_BA!W84</f>
        <v>5.3572231516457078</v>
      </c>
      <c r="DJ84" s="308">
        <f>Daten_BA!X84</f>
        <v>15.914884700541933</v>
      </c>
      <c r="DK84" s="308">
        <f>Daten_BA!Y84</f>
        <v>2.6042228718460159</v>
      </c>
      <c r="DL84" s="308">
        <f>Daten_BA!Z84</f>
        <v>2.9159120515757304</v>
      </c>
      <c r="DM84" s="308">
        <f>Daten_BA!AA84</f>
        <v>2.2044765865419533</v>
      </c>
      <c r="DN84" s="309">
        <v>0.64841790078498018</v>
      </c>
      <c r="DO84" s="309">
        <v>1.6995582092434118</v>
      </c>
      <c r="DP84" s="309">
        <v>0.45205366367414257</v>
      </c>
      <c r="DQ84" s="309">
        <v>0.44863365793963766</v>
      </c>
      <c r="DR84" s="309">
        <v>0.45607666559933091</v>
      </c>
      <c r="DS84" s="309">
        <v>7.566519271080363</v>
      </c>
      <c r="DT84" s="309">
        <v>4.9931449835969381</v>
      </c>
      <c r="DU84" s="309">
        <v>11.834731028840302</v>
      </c>
      <c r="DV84" s="309">
        <v>9.6205455166469402</v>
      </c>
      <c r="DW84" s="309">
        <v>15.585310080722925</v>
      </c>
      <c r="DX84" s="309">
        <v>31.015764052708644</v>
      </c>
      <c r="DY84" s="309">
        <v>34.656874563404244</v>
      </c>
      <c r="DZ84" s="309">
        <v>25.006182252812</v>
      </c>
      <c r="EA84" s="309">
        <v>29.191437789678183</v>
      </c>
      <c r="EB84" s="309">
        <v>17.906259550466832</v>
      </c>
      <c r="EC84" s="309">
        <v>100</v>
      </c>
      <c r="ED84" s="309">
        <v>21.135866972960272</v>
      </c>
      <c r="EE84" s="309">
        <v>77.128092032289501</v>
      </c>
      <c r="EF84" s="309">
        <v>42.08026342493649</v>
      </c>
      <c r="EG84" s="309">
        <v>35.047828607353019</v>
      </c>
      <c r="EH84" s="309">
        <v>100</v>
      </c>
      <c r="EI84" s="309">
        <v>62.802695793632346</v>
      </c>
      <c r="EJ84" s="309">
        <v>37.197304206367654</v>
      </c>
      <c r="EK84" s="309">
        <v>23.32326283987916</v>
      </c>
      <c r="EL84" s="309">
        <v>13.874041366488493</v>
      </c>
      <c r="EM84" s="309">
        <v>100</v>
      </c>
      <c r="EN84" s="309">
        <v>16.593319624324195</v>
      </c>
      <c r="EO84" s="309">
        <v>81.053380243788638</v>
      </c>
      <c r="EP84" s="309">
        <v>43.809964959410195</v>
      </c>
      <c r="EQ84" s="367">
        <v>37.243415284378436</v>
      </c>
      <c r="ER84" s="320">
        <f>Daten_BA!AB84</f>
        <v>4.9897640413427347</v>
      </c>
      <c r="ES84" s="308">
        <f>Daten_BA!AC84</f>
        <v>14.633546290053964</v>
      </c>
      <c r="ET84" s="308">
        <f>Daten_BA!AD84</f>
        <v>2.4674430463929018</v>
      </c>
      <c r="EU84" s="308">
        <f>Daten_BA!AE84</f>
        <v>2.7616809444861641</v>
      </c>
      <c r="EV84" s="308">
        <f>Daten_BA!AF84</f>
        <v>2.1082202213495753</v>
      </c>
      <c r="EW84" s="309">
        <v>0.65984302765425329</v>
      </c>
      <c r="EX84" s="309">
        <v>1.7705586607568886</v>
      </c>
      <c r="EY84" s="309">
        <v>0.45197662452595067</v>
      </c>
      <c r="EZ84" s="309">
        <v>0.44657382991491684</v>
      </c>
      <c r="FA84" s="309">
        <v>0.45790176903772334</v>
      </c>
      <c r="FB84" s="309">
        <v>7.6639577025696335</v>
      </c>
      <c r="FC84" s="309">
        <v>5.09922877138722</v>
      </c>
      <c r="FD84" s="309">
        <v>11.816984506001699</v>
      </c>
      <c r="FE84" s="309">
        <v>9.4709498657893096</v>
      </c>
      <c r="FF84" s="309">
        <v>15.617460584637829</v>
      </c>
      <c r="FG84" s="309">
        <v>27.422313884854599</v>
      </c>
      <c r="FH84" s="309">
        <v>30.967652805462908</v>
      </c>
      <c r="FI84" s="309">
        <v>21.68210946079914</v>
      </c>
      <c r="FJ84" s="309">
        <v>26.562689541633482</v>
      </c>
      <c r="FK84" s="309">
        <v>13.876725236960411</v>
      </c>
      <c r="FL84" s="309">
        <v>100</v>
      </c>
      <c r="FM84" s="309">
        <v>20.6967447064224</v>
      </c>
      <c r="FN84" s="309">
        <v>77.449405127385646</v>
      </c>
      <c r="FO84" s="309">
        <v>41.192187980147921</v>
      </c>
      <c r="FP84" s="309">
        <v>36.257217147237725</v>
      </c>
      <c r="FQ84" s="309">
        <v>100</v>
      </c>
      <c r="FR84" s="309">
        <v>62.223654208387039</v>
      </c>
      <c r="FS84" s="309">
        <v>37.776345791612968</v>
      </c>
      <c r="FT84" s="309">
        <v>23.396450877366913</v>
      </c>
      <c r="FU84" s="309">
        <v>14.379894914246059</v>
      </c>
      <c r="FV84" s="309">
        <v>100</v>
      </c>
      <c r="FW84" s="309">
        <v>16.61447111016011</v>
      </c>
      <c r="FX84" s="309">
        <v>80.905527107268981</v>
      </c>
      <c r="FY84" s="309">
        <v>42.318107002056472</v>
      </c>
      <c r="FZ84" s="313">
        <v>38.587420105212509</v>
      </c>
      <c r="GA84" s="443">
        <f>Daten_BA!AG84</f>
        <v>6.7049445960942506</v>
      </c>
      <c r="GB84" s="227">
        <f>Daten_BA!AH84</f>
        <v>20.118856886772598</v>
      </c>
      <c r="GC84" s="227">
        <f>Daten_BA!AI84</f>
        <v>3.2476946456748581</v>
      </c>
      <c r="GD84" s="227">
        <f>Daten_BA!AJ84</f>
        <v>3.6158079505859577</v>
      </c>
      <c r="GE84" s="227">
        <f>Daten_BA!AK84</f>
        <v>2.8218246060248782</v>
      </c>
      <c r="GF84" s="444">
        <v>0.75123191861389293</v>
      </c>
      <c r="GG84" s="444">
        <v>2.3243266354895225</v>
      </c>
      <c r="GH84" s="444">
        <v>0.46329070342475021</v>
      </c>
      <c r="GI84" s="444">
        <v>0.48046153437210448</v>
      </c>
      <c r="GJ84" s="444">
        <v>0.44567586833007916</v>
      </c>
      <c r="GK84" s="444">
        <v>5.7695889114472747</v>
      </c>
      <c r="GL84" s="444">
        <v>3.8742990015045815</v>
      </c>
      <c r="GM84" s="444">
        <v>8.9262592125086222</v>
      </c>
      <c r="GN84" s="444">
        <v>7.0606701699310337</v>
      </c>
      <c r="GO84" s="444">
        <v>11.685846961437512</v>
      </c>
      <c r="GP84" s="444">
        <v>24.756047145877623</v>
      </c>
      <c r="GQ84" s="444">
        <v>27.329674092958712</v>
      </c>
      <c r="GR84" s="444">
        <v>20.457649188553304</v>
      </c>
      <c r="GS84" s="444">
        <v>24.627718981013007</v>
      </c>
      <c r="GT84" s="444">
        <v>14.275859350361872</v>
      </c>
      <c r="GU84" s="444">
        <v>100</v>
      </c>
      <c r="GV84" s="444">
        <v>21.146234138112057</v>
      </c>
      <c r="GW84" s="444">
        <v>76.824603160660857</v>
      </c>
      <c r="GX84" s="444">
        <v>39.650233072834887</v>
      </c>
      <c r="GY84" s="444">
        <v>37.17437008782597</v>
      </c>
      <c r="GZ84" s="444">
        <v>100</v>
      </c>
      <c r="HA84" s="444">
        <v>62.890946841116566</v>
      </c>
      <c r="HB84" s="444">
        <v>37.109053158883434</v>
      </c>
      <c r="HC84" s="444">
        <v>21.935866591965201</v>
      </c>
      <c r="HD84" s="444">
        <v>15.173186566918236</v>
      </c>
      <c r="HE84" s="444">
        <v>100</v>
      </c>
      <c r="HF84" s="444">
        <v>16.158495180722834</v>
      </c>
      <c r="HG84" s="444">
        <v>81.084232525524186</v>
      </c>
      <c r="HH84" s="444">
        <v>41.059595725133882</v>
      </c>
      <c r="HI84" s="445">
        <v>40.024636800390297</v>
      </c>
      <c r="HJ84" s="443">
        <f>Daten_BA!AL84</f>
        <v>6.6203258506727947</v>
      </c>
      <c r="HK84" s="227">
        <f>Daten_BA!AM84</f>
        <v>20.192846370787798</v>
      </c>
      <c r="HL84" s="227">
        <f>Daten_BA!AN84</f>
        <v>3.0899624619384798</v>
      </c>
      <c r="HM84" s="227">
        <f>Daten_BA!AO84</f>
        <v>3.6128736765595031</v>
      </c>
      <c r="HN84" s="227">
        <f>Daten_BA!AP84</f>
        <v>2.5204448138131039</v>
      </c>
      <c r="HO84" s="444">
        <v>0.59166460065254667</v>
      </c>
      <c r="HP84" s="444">
        <v>1.7677307011388212</v>
      </c>
      <c r="HQ84" s="444">
        <v>0.37823326701982235</v>
      </c>
      <c r="HR84" s="444">
        <v>0.39335524623738355</v>
      </c>
      <c r="HS84" s="444">
        <v>0.36352040357022264</v>
      </c>
      <c r="HT84" s="444">
        <v>6.1448775641400344</v>
      </c>
      <c r="HU84" s="444">
        <v>4.2045657418300424</v>
      </c>
      <c r="HV84" s="444">
        <v>9.5661028455054904</v>
      </c>
      <c r="HW84" s="444">
        <v>7.7090638614387421</v>
      </c>
      <c r="HX84" s="444">
        <v>12.45175538172597</v>
      </c>
      <c r="HY84" s="444">
        <v>35.752024213562557</v>
      </c>
      <c r="HZ84" s="444">
        <v>38.742809049037085</v>
      </c>
      <c r="IA84" s="444">
        <v>30.428371365022294</v>
      </c>
      <c r="IB84" s="444">
        <v>34.805524772279192</v>
      </c>
      <c r="IC84" s="444">
        <v>23.594818128112721</v>
      </c>
      <c r="ID84" s="444">
        <v>100</v>
      </c>
      <c r="IE84" s="444">
        <v>21.02249429879144</v>
      </c>
      <c r="IF84" s="444">
        <v>76.969698911523054</v>
      </c>
      <c r="IG84" s="444">
        <v>38.784814946212052</v>
      </c>
      <c r="IH84" s="444">
        <v>38.184883965310995</v>
      </c>
      <c r="II84" s="444">
        <v>100</v>
      </c>
      <c r="IJ84" s="444">
        <v>64.723515305402728</v>
      </c>
      <c r="IK84" s="444">
        <v>35.276484694597272</v>
      </c>
      <c r="IL84" s="444">
        <v>21.339399068980114</v>
      </c>
      <c r="IM84" s="444">
        <v>13.937085625617158</v>
      </c>
      <c r="IN84" s="444">
        <v>100</v>
      </c>
      <c r="IO84" s="444">
        <v>16.091315032549137</v>
      </c>
      <c r="IP84" s="444">
        <v>81.223285044651789</v>
      </c>
      <c r="IQ84" s="444">
        <v>40.054747904041726</v>
      </c>
      <c r="IR84" s="445">
        <v>41.16853714061007</v>
      </c>
      <c r="IS84" s="443">
        <f>Daten_BA!AQ84</f>
        <v>5.8380843212680045</v>
      </c>
      <c r="IT84" s="227">
        <f>Daten_BA!AR84</f>
        <v>17.934598232633366</v>
      </c>
      <c r="IU84" s="227">
        <f>Daten_BA!AS84</f>
        <v>2.6785485598545025</v>
      </c>
      <c r="IV84" s="227">
        <f>Daten_BA!AT84</f>
        <v>3.2198946840378122</v>
      </c>
      <c r="IW84" s="227">
        <f>Daten_BA!AU84</f>
        <v>2.1196601158801545</v>
      </c>
      <c r="IX84" s="444" t="s">
        <v>821</v>
      </c>
      <c r="IY84" s="444" t="s">
        <v>821</v>
      </c>
      <c r="IZ84" s="444" t="s">
        <v>821</v>
      </c>
      <c r="JA84" s="444" t="s">
        <v>821</v>
      </c>
      <c r="JB84" s="444" t="s">
        <v>821</v>
      </c>
      <c r="JC84" s="444" t="s">
        <v>821</v>
      </c>
      <c r="JD84" s="444" t="s">
        <v>821</v>
      </c>
      <c r="JE84" s="444" t="s">
        <v>821</v>
      </c>
      <c r="JF84" s="444" t="s">
        <v>821</v>
      </c>
      <c r="JG84" s="444" t="s">
        <v>821</v>
      </c>
      <c r="JH84" s="444" t="s">
        <v>821</v>
      </c>
      <c r="JI84" s="444" t="s">
        <v>821</v>
      </c>
      <c r="JJ84" s="444" t="s">
        <v>821</v>
      </c>
      <c r="JK84" s="444" t="s">
        <v>821</v>
      </c>
      <c r="JL84" s="444" t="s">
        <v>821</v>
      </c>
      <c r="JM84" s="444" t="s">
        <v>821</v>
      </c>
      <c r="JN84" s="444" t="s">
        <v>821</v>
      </c>
      <c r="JO84" s="444" t="s">
        <v>821</v>
      </c>
      <c r="JP84" s="444" t="s">
        <v>821</v>
      </c>
      <c r="JQ84" s="444" t="s">
        <v>821</v>
      </c>
      <c r="JR84" s="444" t="s">
        <v>821</v>
      </c>
      <c r="JS84" s="444" t="s">
        <v>821</v>
      </c>
      <c r="JT84" s="444" t="s">
        <v>821</v>
      </c>
      <c r="JU84" s="444" t="s">
        <v>821</v>
      </c>
      <c r="JV84" s="444" t="s">
        <v>821</v>
      </c>
      <c r="JW84" s="444" t="s">
        <v>821</v>
      </c>
      <c r="JX84" s="444" t="s">
        <v>821</v>
      </c>
      <c r="JY84" s="444" t="s">
        <v>821</v>
      </c>
      <c r="JZ84" s="444" t="s">
        <v>821</v>
      </c>
      <c r="KA84" s="445" t="s">
        <v>821</v>
      </c>
    </row>
    <row r="85" spans="1:287" s="1" customFormat="1" ht="12.65" customHeight="1" x14ac:dyDescent="0.2">
      <c r="A85" s="220"/>
      <c r="B85" s="219"/>
      <c r="C85" s="273"/>
      <c r="D85" s="276"/>
      <c r="E85" s="3" t="str">
        <f>Daten_BA!E85</f>
        <v>427</v>
      </c>
      <c r="F85" s="229" t="str">
        <f>Daten_BA!F85</f>
        <v>AA Gießen</v>
      </c>
      <c r="G85" s="246"/>
      <c r="H85" s="320">
        <f>Daten_BA!H85</f>
        <v>5.4732911323436664</v>
      </c>
      <c r="I85" s="308">
        <f>Daten_BA!I85</f>
        <v>18.068822080406388</v>
      </c>
      <c r="J85" s="308">
        <f>Daten_BA!J85</f>
        <v>3.1690833978696769</v>
      </c>
      <c r="K85" s="308">
        <f>Daten_BA!K85</f>
        <v>3.4504808478121687</v>
      </c>
      <c r="L85" s="308">
        <f>Daten_BA!L85</f>
        <v>2.2176711568589988</v>
      </c>
      <c r="M85" s="308">
        <v>0.59888313584918185</v>
      </c>
      <c r="N85" s="308">
        <v>1.8067774894207314</v>
      </c>
      <c r="O85" s="308">
        <v>0.48568327373597631</v>
      </c>
      <c r="P85" s="308">
        <v>0.49094208569799996</v>
      </c>
      <c r="Q85" s="308">
        <v>0.4622212572596186</v>
      </c>
      <c r="R85" s="308">
        <v>6.7692399719711052</v>
      </c>
      <c r="S85" s="308">
        <v>3.9405339106526824</v>
      </c>
      <c r="T85" s="308">
        <v>9.9703849950643146</v>
      </c>
      <c r="U85" s="308">
        <v>9.5105892680786539</v>
      </c>
      <c r="V85" s="308">
        <v>12.397891199815188</v>
      </c>
      <c r="W85" s="308">
        <v>39.101469738784623</v>
      </c>
      <c r="X85" s="308">
        <v>46.22028460969004</v>
      </c>
      <c r="Y85" s="308">
        <v>30.893586289270093</v>
      </c>
      <c r="Z85" s="308">
        <v>32.345325326428579</v>
      </c>
      <c r="AA85" s="308">
        <v>23.254870129870671</v>
      </c>
      <c r="AB85" s="308">
        <v>100</v>
      </c>
      <c r="AC85" s="308">
        <v>16.076196146067581</v>
      </c>
      <c r="AD85" s="308">
        <v>80.825783538636642</v>
      </c>
      <c r="AE85" s="308">
        <v>61.87884498343027</v>
      </c>
      <c r="AF85" s="308">
        <v>18.946938555206394</v>
      </c>
      <c r="AG85" s="308">
        <v>100</v>
      </c>
      <c r="AH85" s="308">
        <v>53.806666405550217</v>
      </c>
      <c r="AI85" s="308">
        <v>46.193333594449776</v>
      </c>
      <c r="AJ85" s="308">
        <v>38.754970271541353</v>
      </c>
      <c r="AK85" s="308">
        <v>7.4383633229084269</v>
      </c>
      <c r="AL85" s="308">
        <v>100</v>
      </c>
      <c r="AM85" s="308">
        <v>10.265651429045079</v>
      </c>
      <c r="AN85" s="308">
        <v>85.118363971399674</v>
      </c>
      <c r="AO85" s="308">
        <v>69.533107731280509</v>
      </c>
      <c r="AP85" s="337">
        <v>15.585256240119168</v>
      </c>
      <c r="AQ85" s="320">
        <f>Daten_BA!M85</f>
        <v>5.2542620922041214</v>
      </c>
      <c r="AR85" s="308">
        <f>Daten_BA!N85</f>
        <v>17.481755621692621</v>
      </c>
      <c r="AS85" s="308">
        <f>Daten_BA!O85</f>
        <v>3.0302431212787013</v>
      </c>
      <c r="AT85" s="308">
        <f>Daten_BA!P85</f>
        <v>3.2815714635153768</v>
      </c>
      <c r="AU85" s="308">
        <f>Daten_BA!Q85</f>
        <v>2.1999808252427004</v>
      </c>
      <c r="AV85" s="308">
        <v>0.58144806790745007</v>
      </c>
      <c r="AW85" s="308">
        <v>1.6886695302556918</v>
      </c>
      <c r="AX85" s="308">
        <v>0.47629518947333332</v>
      </c>
      <c r="AY85" s="308">
        <v>0.48542585090652518</v>
      </c>
      <c r="AZ85" s="308">
        <v>0.43775301801324429</v>
      </c>
      <c r="BA85" s="308">
        <v>6.6697504350316086</v>
      </c>
      <c r="BB85" s="308">
        <v>3.847884979575892</v>
      </c>
      <c r="BC85" s="308">
        <v>10.03165731928951</v>
      </c>
      <c r="BD85" s="308">
        <v>9.5139206645313426</v>
      </c>
      <c r="BE85" s="308">
        <v>12.610296265996906</v>
      </c>
      <c r="BF85" s="308">
        <v>39.099663380088913</v>
      </c>
      <c r="BG85" s="308">
        <v>46.402319258248717</v>
      </c>
      <c r="BH85" s="308">
        <v>31.972321735290443</v>
      </c>
      <c r="BI85" s="308">
        <v>33.587939461195823</v>
      </c>
      <c r="BJ85" s="308">
        <v>24.006053903022341</v>
      </c>
      <c r="BK85" s="308">
        <v>100</v>
      </c>
      <c r="BL85" s="308">
        <v>16.030328320673814</v>
      </c>
      <c r="BM85" s="308">
        <v>81.036605021116173</v>
      </c>
      <c r="BN85" s="308">
        <v>61.545531922063532</v>
      </c>
      <c r="BO85" s="308">
        <v>19.49107309905262</v>
      </c>
      <c r="BP85" s="308">
        <v>100</v>
      </c>
      <c r="BQ85" s="308">
        <v>54.256888492809871</v>
      </c>
      <c r="BR85" s="308">
        <v>45.743111507190129</v>
      </c>
      <c r="BS85" s="308">
        <v>38.202964356667692</v>
      </c>
      <c r="BT85" s="308">
        <v>7.5401471505224293</v>
      </c>
      <c r="BU85" s="308">
        <v>100</v>
      </c>
      <c r="BV85" s="308">
        <v>10.3770047146011</v>
      </c>
      <c r="BW85" s="308">
        <v>85.286343451832778</v>
      </c>
      <c r="BX85" s="308">
        <v>68.951658062423832</v>
      </c>
      <c r="BY85" s="312">
        <v>16.33468538940895</v>
      </c>
      <c r="BZ85" s="320">
        <f>Daten_BA!R85</f>
        <v>4.842641860861761</v>
      </c>
      <c r="CA85" s="308">
        <f>Daten_BA!S85</f>
        <v>15.623700050084862</v>
      </c>
      <c r="CB85" s="308">
        <f>Daten_BA!T85</f>
        <v>2.884811505215739</v>
      </c>
      <c r="CC85" s="308">
        <f>Daten_BA!U85</f>
        <v>3.1183546056863585</v>
      </c>
      <c r="CD85" s="308">
        <f>Daten_BA!V85</f>
        <v>2.1391761019563265</v>
      </c>
      <c r="CE85" s="309">
        <v>0.54740724525197848</v>
      </c>
      <c r="CF85" s="309">
        <v>1.5350730508797565</v>
      </c>
      <c r="CG85" s="309">
        <v>0.45179649227968866</v>
      </c>
      <c r="CH85" s="309">
        <v>0.46073595858973904</v>
      </c>
      <c r="CI85" s="309">
        <v>0.41554475382802958</v>
      </c>
      <c r="CJ85" s="309">
        <v>6.9766345001934171</v>
      </c>
      <c r="CK85" s="309">
        <v>4.2323825085434921</v>
      </c>
      <c r="CL85" s="309">
        <v>10.277751305102873</v>
      </c>
      <c r="CM85" s="309">
        <v>9.7913611689948805</v>
      </c>
      <c r="CN85" s="309">
        <v>12.542677448337825</v>
      </c>
      <c r="CO85" s="309">
        <v>37.356690165919311</v>
      </c>
      <c r="CP85" s="309">
        <v>47.286605971454712</v>
      </c>
      <c r="CQ85" s="309">
        <v>31.428480027298221</v>
      </c>
      <c r="CR85" s="309">
        <v>33.189621688806028</v>
      </c>
      <c r="CS85" s="309">
        <v>23.204353083432242</v>
      </c>
      <c r="CT85" s="309">
        <v>100</v>
      </c>
      <c r="CU85" s="309">
        <v>15.967932051073488</v>
      </c>
      <c r="CV85" s="309">
        <v>81.217514721765298</v>
      </c>
      <c r="CW85" s="309">
        <v>61.445320605289957</v>
      </c>
      <c r="CX85" s="309">
        <v>19.772194116475337</v>
      </c>
      <c r="CY85" s="309">
        <v>100</v>
      </c>
      <c r="CZ85" s="309">
        <v>51.837141376483501</v>
      </c>
      <c r="DA85" s="309">
        <v>48.162858623516499</v>
      </c>
      <c r="DB85" s="309">
        <v>39.820677186027972</v>
      </c>
      <c r="DC85" s="309">
        <v>8.3421814374885308</v>
      </c>
      <c r="DD85" s="309">
        <v>100</v>
      </c>
      <c r="DE85" s="309">
        <v>10.535530621148382</v>
      </c>
      <c r="DF85" s="309">
        <v>85.365681343268818</v>
      </c>
      <c r="DG85" s="309">
        <v>68.479129271321142</v>
      </c>
      <c r="DH85" s="313">
        <v>16.886552071947701</v>
      </c>
      <c r="DI85" s="307">
        <f>Daten_BA!W85</f>
        <v>4.386062117058513</v>
      </c>
      <c r="DJ85" s="308">
        <f>Daten_BA!X85</f>
        <v>15.108153621497207</v>
      </c>
      <c r="DK85" s="308">
        <f>Daten_BA!Y85</f>
        <v>2.4279609341461974</v>
      </c>
      <c r="DL85" s="308">
        <f>Daten_BA!Z85</f>
        <v>2.6250366231541578</v>
      </c>
      <c r="DM85" s="308">
        <f>Daten_BA!AA85</f>
        <v>1.8122754169127098</v>
      </c>
      <c r="DN85" s="309">
        <v>0.52563732713744016</v>
      </c>
      <c r="DO85" s="309">
        <v>1.7014353748519031</v>
      </c>
      <c r="DP85" s="309">
        <v>0.39954511589823427</v>
      </c>
      <c r="DQ85" s="309">
        <v>0.40183587910365198</v>
      </c>
      <c r="DR85" s="309">
        <v>0.39062933212072282</v>
      </c>
      <c r="DS85" s="309">
        <v>7.3521045172902308</v>
      </c>
      <c r="DT85" s="309">
        <v>4.7557211683227409</v>
      </c>
      <c r="DU85" s="309">
        <v>10.509513766437321</v>
      </c>
      <c r="DV85" s="309">
        <v>9.9931082012404673</v>
      </c>
      <c r="DW85" s="309">
        <v>12.852584556477675</v>
      </c>
      <c r="DX85" s="309">
        <v>35.801364733293994</v>
      </c>
      <c r="DY85" s="309">
        <v>40.127647503781475</v>
      </c>
      <c r="DZ85" s="309">
        <v>30.595777733982114</v>
      </c>
      <c r="EA85" s="309">
        <v>32.549546998868443</v>
      </c>
      <c r="EB85" s="309">
        <v>21.758340270220355</v>
      </c>
      <c r="EC85" s="309">
        <v>100</v>
      </c>
      <c r="ED85" s="309">
        <v>16.33337802332975</v>
      </c>
      <c r="EE85" s="309">
        <v>80.969404107299482</v>
      </c>
      <c r="EF85" s="309">
        <v>60.711369574971322</v>
      </c>
      <c r="EG85" s="309">
        <v>20.258034532328161</v>
      </c>
      <c r="EH85" s="309">
        <v>100</v>
      </c>
      <c r="EI85" s="309">
        <v>54.897546780603271</v>
      </c>
      <c r="EJ85" s="309">
        <v>45.102453219396736</v>
      </c>
      <c r="EK85" s="309">
        <v>37.058859108751186</v>
      </c>
      <c r="EL85" s="309">
        <v>8.0435941106455431</v>
      </c>
      <c r="EM85" s="309">
        <v>100</v>
      </c>
      <c r="EN85" s="309">
        <v>10.88160927211687</v>
      </c>
      <c r="EO85" s="309">
        <v>85.220357871976631</v>
      </c>
      <c r="EP85" s="309">
        <v>67.800214052205718</v>
      </c>
      <c r="EQ85" s="367">
        <v>17.4201438197709</v>
      </c>
      <c r="ER85" s="320">
        <f>Daten_BA!AB85</f>
        <v>4.3715733236714867</v>
      </c>
      <c r="ES85" s="308">
        <f>Daten_BA!AC85</f>
        <v>15.038620507624335</v>
      </c>
      <c r="ET85" s="308">
        <f>Daten_BA!AD85</f>
        <v>2.3854219002364978</v>
      </c>
      <c r="EU85" s="308">
        <f>Daten_BA!AE85</f>
        <v>2.5782807562249284</v>
      </c>
      <c r="EV85" s="308">
        <f>Daten_BA!AF85</f>
        <v>1.8004988435114027</v>
      </c>
      <c r="EW85" s="309">
        <v>0.53620728974367804</v>
      </c>
      <c r="EX85" s="309">
        <v>1.8766658261269564</v>
      </c>
      <c r="EY85" s="309">
        <v>0.38612505561612231</v>
      </c>
      <c r="EZ85" s="309">
        <v>0.38680079374427739</v>
      </c>
      <c r="FA85" s="309">
        <v>0.38362226038779212</v>
      </c>
      <c r="FB85" s="309">
        <v>7.2842118364552872</v>
      </c>
      <c r="FC85" s="309">
        <v>5.0346721273328434</v>
      </c>
      <c r="FD85" s="309">
        <v>10.11786782384355</v>
      </c>
      <c r="FE85" s="309">
        <v>9.6129459911235742</v>
      </c>
      <c r="FF85" s="309">
        <v>12.325918457370337</v>
      </c>
      <c r="FG85" s="309">
        <v>32.040695122266321</v>
      </c>
      <c r="FH85" s="309">
        <v>35.74539053089952</v>
      </c>
      <c r="FI85" s="309">
        <v>27.403711320932629</v>
      </c>
      <c r="FJ85" s="309">
        <v>28.995758752067285</v>
      </c>
      <c r="FK85" s="309">
        <v>20.491854441051629</v>
      </c>
      <c r="FL85" s="309">
        <v>100</v>
      </c>
      <c r="FM85" s="309">
        <v>16.2328331188967</v>
      </c>
      <c r="FN85" s="309">
        <v>80.977466801407104</v>
      </c>
      <c r="FO85" s="309">
        <v>60.285295397449389</v>
      </c>
      <c r="FP85" s="309">
        <v>20.692171403957708</v>
      </c>
      <c r="FQ85" s="309">
        <v>100</v>
      </c>
      <c r="FR85" s="309">
        <v>56.487396991029968</v>
      </c>
      <c r="FS85" s="309">
        <v>43.512603008970025</v>
      </c>
      <c r="FT85" s="309">
        <v>35.37388112011196</v>
      </c>
      <c r="FU85" s="309">
        <v>8.1387218888580666</v>
      </c>
      <c r="FV85" s="309">
        <v>100</v>
      </c>
      <c r="FW85" s="309">
        <v>11.104835495100051</v>
      </c>
      <c r="FX85" s="309">
        <v>84.896494592005368</v>
      </c>
      <c r="FY85" s="309">
        <v>66.84798230394729</v>
      </c>
      <c r="FZ85" s="313">
        <v>18.04851228805807</v>
      </c>
      <c r="GA85" s="443">
        <f>Daten_BA!AG85</f>
        <v>5.0098846225834031</v>
      </c>
      <c r="GB85" s="227">
        <f>Daten_BA!AH85</f>
        <v>17.131215715291574</v>
      </c>
      <c r="GC85" s="227">
        <f>Daten_BA!AI85</f>
        <v>2.7456756670781992</v>
      </c>
      <c r="GD85" s="227">
        <f>Daten_BA!AJ85</f>
        <v>2.9445298247197158</v>
      </c>
      <c r="GE85" s="227">
        <f>Daten_BA!AK85</f>
        <v>2.1609143015602039</v>
      </c>
      <c r="GF85" s="444">
        <v>0.55615428751320173</v>
      </c>
      <c r="GG85" s="444">
        <v>2.0472607386526835</v>
      </c>
      <c r="GH85" s="444">
        <v>0.38872430806793301</v>
      </c>
      <c r="GI85" s="444">
        <v>0.3922521290269671</v>
      </c>
      <c r="GJ85" s="444">
        <v>0.37628063181596966</v>
      </c>
      <c r="GK85" s="444">
        <v>6.2933098147914714</v>
      </c>
      <c r="GL85" s="444">
        <v>4.450913795891962</v>
      </c>
      <c r="GM85" s="444">
        <v>8.6048165836804511</v>
      </c>
      <c r="GN85" s="444">
        <v>8.2377278034418406</v>
      </c>
      <c r="GO85" s="444">
        <v>10.079535026001219</v>
      </c>
      <c r="GP85" s="444">
        <v>29.157743355936454</v>
      </c>
      <c r="GQ85" s="444">
        <v>32.459147709067395</v>
      </c>
      <c r="GR85" s="444">
        <v>25.050456366539148</v>
      </c>
      <c r="GS85" s="444">
        <v>26.885336411774908</v>
      </c>
      <c r="GT85" s="444">
        <v>17.701160979042424</v>
      </c>
      <c r="GU85" s="444">
        <v>100</v>
      </c>
      <c r="GV85" s="444">
        <v>16.385186175460248</v>
      </c>
      <c r="GW85" s="444">
        <v>80.555844410297638</v>
      </c>
      <c r="GX85" s="444">
        <v>59.272525793176392</v>
      </c>
      <c r="GY85" s="444">
        <v>21.283318617121232</v>
      </c>
      <c r="GZ85" s="444">
        <v>100</v>
      </c>
      <c r="HA85" s="444">
        <v>56.321260429966436</v>
      </c>
      <c r="HB85" s="444">
        <v>43.678739570033564</v>
      </c>
      <c r="HC85" s="444">
        <v>34.836176437432883</v>
      </c>
      <c r="HD85" s="444">
        <v>8.8425631326006844</v>
      </c>
      <c r="HE85" s="444">
        <v>100</v>
      </c>
      <c r="HF85" s="444">
        <v>11.121036278577746</v>
      </c>
      <c r="HG85" s="444">
        <v>84.501450316596518</v>
      </c>
      <c r="HH85" s="444">
        <v>65.836576037283365</v>
      </c>
      <c r="HI85" s="445">
        <v>18.664874279313146</v>
      </c>
      <c r="HJ85" s="443">
        <f>Daten_BA!AL85</f>
        <v>4.7192052453487419</v>
      </c>
      <c r="HK85" s="227">
        <f>Daten_BA!AM85</f>
        <v>16.196649844389714</v>
      </c>
      <c r="HL85" s="227">
        <f>Daten_BA!AN85</f>
        <v>2.5695985830795043</v>
      </c>
      <c r="HM85" s="227">
        <f>Daten_BA!AO85</f>
        <v>2.7840977131200124</v>
      </c>
      <c r="HN85" s="227">
        <f>Daten_BA!AP85</f>
        <v>1.963229600865922</v>
      </c>
      <c r="HO85" s="444">
        <v>0.46189808321645631</v>
      </c>
      <c r="HP85" s="444">
        <v>1.6403627934074332</v>
      </c>
      <c r="HQ85" s="444">
        <v>0.32606182560747926</v>
      </c>
      <c r="HR85" s="444">
        <v>0.3288895056701101</v>
      </c>
      <c r="HS85" s="444">
        <v>0.31664561458185286</v>
      </c>
      <c r="HT85" s="444">
        <v>6.8295063679464665</v>
      </c>
      <c r="HU85" s="444">
        <v>4.8259467367091444</v>
      </c>
      <c r="HV85" s="444">
        <v>9.3703797575296726</v>
      </c>
      <c r="HW85" s="444">
        <v>8.7081693563296856</v>
      </c>
      <c r="HX85" s="444">
        <v>12.013705851344481</v>
      </c>
      <c r="HY85" s="444">
        <v>35.600927288715134</v>
      </c>
      <c r="HZ85" s="444">
        <v>39.368353909810878</v>
      </c>
      <c r="IA85" s="444">
        <v>30.829700870719467</v>
      </c>
      <c r="IB85" s="444">
        <v>32.496922006316041</v>
      </c>
      <c r="IC85" s="444">
        <v>24.148656620367369</v>
      </c>
      <c r="ID85" s="444">
        <v>100</v>
      </c>
      <c r="IE85" s="444">
        <v>16.173038030100674</v>
      </c>
      <c r="IF85" s="444">
        <v>80.852350568505372</v>
      </c>
      <c r="IG85" s="444">
        <v>59.006074146198713</v>
      </c>
      <c r="IH85" s="444">
        <v>21.846276422306648</v>
      </c>
      <c r="II85" s="444">
        <v>100</v>
      </c>
      <c r="IJ85" s="444">
        <v>56.48397213778312</v>
      </c>
      <c r="IK85" s="444">
        <v>43.51602786221688</v>
      </c>
      <c r="IL85" s="444">
        <v>34.863098131406787</v>
      </c>
      <c r="IM85" s="444">
        <v>8.6529297308100954</v>
      </c>
      <c r="IN85" s="444">
        <v>100</v>
      </c>
      <c r="IO85" s="444">
        <v>11.3685168402691</v>
      </c>
      <c r="IP85" s="444">
        <v>84.466546273335396</v>
      </c>
      <c r="IQ85" s="444">
        <v>64.95931878047891</v>
      </c>
      <c r="IR85" s="445">
        <v>19.507227492856476</v>
      </c>
      <c r="IS85" s="443">
        <f>Daten_BA!AQ85</f>
        <v>4.4107396461646236</v>
      </c>
      <c r="IT85" s="227">
        <f>Daten_BA!AR85</f>
        <v>15.647364369392497</v>
      </c>
      <c r="IU85" s="227">
        <f>Daten_BA!AS85</f>
        <v>2.3144481224004632</v>
      </c>
      <c r="IV85" s="227">
        <f>Daten_BA!AT85</f>
        <v>2.4962514229570432</v>
      </c>
      <c r="IW85" s="227">
        <f>Daten_BA!AU85</f>
        <v>1.8183907233178724</v>
      </c>
      <c r="IX85" s="444" t="s">
        <v>821</v>
      </c>
      <c r="IY85" s="444" t="s">
        <v>821</v>
      </c>
      <c r="IZ85" s="444" t="s">
        <v>821</v>
      </c>
      <c r="JA85" s="444" t="s">
        <v>821</v>
      </c>
      <c r="JB85" s="444" t="s">
        <v>821</v>
      </c>
      <c r="JC85" s="444" t="s">
        <v>821</v>
      </c>
      <c r="JD85" s="444" t="s">
        <v>821</v>
      </c>
      <c r="JE85" s="444" t="s">
        <v>821</v>
      </c>
      <c r="JF85" s="444" t="s">
        <v>821</v>
      </c>
      <c r="JG85" s="444" t="s">
        <v>821</v>
      </c>
      <c r="JH85" s="444" t="s">
        <v>821</v>
      </c>
      <c r="JI85" s="444" t="s">
        <v>821</v>
      </c>
      <c r="JJ85" s="444" t="s">
        <v>821</v>
      </c>
      <c r="JK85" s="444" t="s">
        <v>821</v>
      </c>
      <c r="JL85" s="444" t="s">
        <v>821</v>
      </c>
      <c r="JM85" s="444" t="s">
        <v>821</v>
      </c>
      <c r="JN85" s="444" t="s">
        <v>821</v>
      </c>
      <c r="JO85" s="444" t="s">
        <v>821</v>
      </c>
      <c r="JP85" s="444" t="s">
        <v>821</v>
      </c>
      <c r="JQ85" s="444" t="s">
        <v>821</v>
      </c>
      <c r="JR85" s="444" t="s">
        <v>821</v>
      </c>
      <c r="JS85" s="444" t="s">
        <v>821</v>
      </c>
      <c r="JT85" s="444" t="s">
        <v>821</v>
      </c>
      <c r="JU85" s="444" t="s">
        <v>821</v>
      </c>
      <c r="JV85" s="444" t="s">
        <v>821</v>
      </c>
      <c r="JW85" s="444" t="s">
        <v>821</v>
      </c>
      <c r="JX85" s="444" t="s">
        <v>821</v>
      </c>
      <c r="JY85" s="444" t="s">
        <v>821</v>
      </c>
      <c r="JZ85" s="444" t="s">
        <v>821</v>
      </c>
      <c r="KA85" s="445" t="s">
        <v>821</v>
      </c>
    </row>
    <row r="86" spans="1:287" s="1" customFormat="1" ht="12.65" customHeight="1" x14ac:dyDescent="0.2">
      <c r="A86" s="220"/>
      <c r="B86" s="219"/>
      <c r="C86" s="273"/>
      <c r="D86" s="276"/>
      <c r="E86" s="3" t="str">
        <f>Daten_BA!E86</f>
        <v>431</v>
      </c>
      <c r="F86" s="229" t="str">
        <f>Daten_BA!F86</f>
        <v>AA Hanau</v>
      </c>
      <c r="G86" s="246"/>
      <c r="H86" s="320">
        <f>Daten_BA!H86</f>
        <v>4.9403204773704692</v>
      </c>
      <c r="I86" s="308">
        <f>Daten_BA!I86</f>
        <v>17.220799140639549</v>
      </c>
      <c r="J86" s="308">
        <f>Daten_BA!J86</f>
        <v>2.7480589472083494</v>
      </c>
      <c r="K86" s="308">
        <f>Daten_BA!K86</f>
        <v>3.0011375457571963</v>
      </c>
      <c r="L86" s="308">
        <f>Daten_BA!L86</f>
        <v>1.7057595391993416</v>
      </c>
      <c r="M86" s="308">
        <v>0.61931375097478558</v>
      </c>
      <c r="N86" s="308">
        <v>1.9322659192620453</v>
      </c>
      <c r="O86" s="308">
        <v>0.47908743250320168</v>
      </c>
      <c r="P86" s="308">
        <v>0.49504284802314308</v>
      </c>
      <c r="Q86" s="308">
        <v>0.38897546327908838</v>
      </c>
      <c r="R86" s="308">
        <v>7.4803936644625795</v>
      </c>
      <c r="S86" s="308">
        <v>4.6298428415174984</v>
      </c>
      <c r="T86" s="308">
        <v>10.847440024924706</v>
      </c>
      <c r="U86" s="308">
        <v>10.69698759598346</v>
      </c>
      <c r="V86" s="308">
        <v>11.941580756013746</v>
      </c>
      <c r="W86" s="308">
        <v>34.926604016895254</v>
      </c>
      <c r="X86" s="308">
        <v>42.492473025339031</v>
      </c>
      <c r="Y86" s="308">
        <v>26.482703249904699</v>
      </c>
      <c r="Z86" s="308">
        <v>27.094506018352998</v>
      </c>
      <c r="AA86" s="308">
        <v>22.049510650552676</v>
      </c>
      <c r="AB86" s="308">
        <v>100</v>
      </c>
      <c r="AC86" s="308">
        <v>15.913894995400172</v>
      </c>
      <c r="AD86" s="308">
        <v>80.909098320140288</v>
      </c>
      <c r="AE86" s="308">
        <v>64.823265436737984</v>
      </c>
      <c r="AF86" s="308">
        <v>16.085832883402301</v>
      </c>
      <c r="AG86" s="308">
        <v>100</v>
      </c>
      <c r="AH86" s="308">
        <v>55.297884727343295</v>
      </c>
      <c r="AI86" s="308">
        <v>44.702115272656698</v>
      </c>
      <c r="AJ86" s="308">
        <v>39.21016883368911</v>
      </c>
      <c r="AK86" s="308">
        <v>5.4919464389675916</v>
      </c>
      <c r="AL86" s="308">
        <v>100</v>
      </c>
      <c r="AM86" s="308">
        <v>11.151495659366745</v>
      </c>
      <c r="AN86" s="308">
        <v>84.293006550147169</v>
      </c>
      <c r="AO86" s="308">
        <v>71.613048915874202</v>
      </c>
      <c r="AP86" s="337">
        <v>12.679957634272975</v>
      </c>
      <c r="AQ86" s="320">
        <f>Daten_BA!M86</f>
        <v>4.6606629591049575</v>
      </c>
      <c r="AR86" s="308">
        <f>Daten_BA!N86</f>
        <v>16.829330415526687</v>
      </c>
      <c r="AS86" s="308">
        <f>Daten_BA!O86</f>
        <v>2.4665553857225078</v>
      </c>
      <c r="AT86" s="308">
        <f>Daten_BA!P86</f>
        <v>2.6890822824032714</v>
      </c>
      <c r="AU86" s="308">
        <f>Daten_BA!Q86</f>
        <v>1.5633329278680825</v>
      </c>
      <c r="AV86" s="308">
        <v>0.59808308333757054</v>
      </c>
      <c r="AW86" s="308">
        <v>1.7013285165170582</v>
      </c>
      <c r="AX86" s="308">
        <v>0.47882968728912956</v>
      </c>
      <c r="AY86" s="308">
        <v>0.49154711164160647</v>
      </c>
      <c r="AZ86" s="308">
        <v>0.40968184155156118</v>
      </c>
      <c r="BA86" s="308">
        <v>7.5465893819924803</v>
      </c>
      <c r="BB86" s="308">
        <v>4.5584252977317332</v>
      </c>
      <c r="BC86" s="308">
        <v>11.361256544502618</v>
      </c>
      <c r="BD86" s="308">
        <v>11.132531188371114</v>
      </c>
      <c r="BE86" s="308">
        <v>12.963825492935879</v>
      </c>
      <c r="BF86" s="308">
        <v>35.82548951134217</v>
      </c>
      <c r="BG86" s="308">
        <v>43.231453832192166</v>
      </c>
      <c r="BH86" s="308">
        <v>27.740990331087019</v>
      </c>
      <c r="BI86" s="308">
        <v>29.13289118152877</v>
      </c>
      <c r="BJ86" s="308">
        <v>18.023074524471468</v>
      </c>
      <c r="BK86" s="308">
        <v>100</v>
      </c>
      <c r="BL86" s="308">
        <v>16.021045105871025</v>
      </c>
      <c r="BM86" s="308">
        <v>80.945229736346349</v>
      </c>
      <c r="BN86" s="308">
        <v>64.458464343711356</v>
      </c>
      <c r="BO86" s="308">
        <v>16.486765392634986</v>
      </c>
      <c r="BP86" s="308">
        <v>100</v>
      </c>
      <c r="BQ86" s="308">
        <v>57.884457236842103</v>
      </c>
      <c r="BR86" s="308">
        <v>42.115542763157897</v>
      </c>
      <c r="BS86" s="308">
        <v>36.800986842105274</v>
      </c>
      <c r="BT86" s="308">
        <v>5.314555921052631</v>
      </c>
      <c r="BU86" s="308">
        <v>100</v>
      </c>
      <c r="BV86" s="308">
        <v>11.446224994102842</v>
      </c>
      <c r="BW86" s="308">
        <v>84.235627855848847</v>
      </c>
      <c r="BX86" s="308">
        <v>71.14997842402191</v>
      </c>
      <c r="BY86" s="312">
        <v>13.085649431826946</v>
      </c>
      <c r="BZ86" s="320">
        <f>Daten_BA!R86</f>
        <v>4.5580998014827374</v>
      </c>
      <c r="CA86" s="308">
        <f>Daten_BA!S86</f>
        <v>16.766195744385492</v>
      </c>
      <c r="CB86" s="308">
        <f>Daten_BA!T86</f>
        <v>2.3203169767629306</v>
      </c>
      <c r="CC86" s="308">
        <f>Daten_BA!U86</f>
        <v>2.5443788033490087</v>
      </c>
      <c r="CD86" s="308">
        <f>Daten_BA!V86</f>
        <v>1.4355629118590005</v>
      </c>
      <c r="CE86" s="309">
        <v>0.55691890324718352</v>
      </c>
      <c r="CF86" s="309">
        <v>1.5350238280982575</v>
      </c>
      <c r="CG86" s="309">
        <v>0.44711060021594218</v>
      </c>
      <c r="CH86" s="309">
        <v>0.46197659717793832</v>
      </c>
      <c r="CI86" s="309">
        <v>0.36940862888581755</v>
      </c>
      <c r="CJ86" s="309">
        <v>7.2409385855673056</v>
      </c>
      <c r="CK86" s="309">
        <v>4.151516957739787</v>
      </c>
      <c r="CL86" s="309">
        <v>11.351883256914347</v>
      </c>
      <c r="CM86" s="309">
        <v>11.085334353774142</v>
      </c>
      <c r="CN86" s="309">
        <v>13.224668123003646</v>
      </c>
      <c r="CO86" s="309">
        <v>34.132674826896491</v>
      </c>
      <c r="CP86" s="309">
        <v>41.86583057264528</v>
      </c>
      <c r="CQ86" s="309">
        <v>26.990459304290781</v>
      </c>
      <c r="CR86" s="309">
        <v>28.547994113816337</v>
      </c>
      <c r="CS86" s="309">
        <v>16.089819348311064</v>
      </c>
      <c r="CT86" s="309">
        <v>100</v>
      </c>
      <c r="CU86" s="309">
        <v>16.224761149373247</v>
      </c>
      <c r="CV86" s="309">
        <v>80.930551070330793</v>
      </c>
      <c r="CW86" s="309">
        <v>64.296492365142726</v>
      </c>
      <c r="CX86" s="309">
        <v>16.634058705188068</v>
      </c>
      <c r="CY86" s="309">
        <v>100</v>
      </c>
      <c r="CZ86" s="309">
        <v>59.369712351945857</v>
      </c>
      <c r="DA86" s="309">
        <v>40.63028764805415</v>
      </c>
      <c r="DB86" s="309">
        <v>35.575296108291035</v>
      </c>
      <c r="DC86" s="309">
        <v>5.0549915397631127</v>
      </c>
      <c r="DD86" s="309">
        <v>100</v>
      </c>
      <c r="DE86" s="309">
        <v>11.734233885848314</v>
      </c>
      <c r="DF86" s="309">
        <v>84.273469891487679</v>
      </c>
      <c r="DG86" s="309">
        <v>70.739531851169218</v>
      </c>
      <c r="DH86" s="313">
        <v>13.533938040318446</v>
      </c>
      <c r="DI86" s="307">
        <f>Daten_BA!W86</f>
        <v>4.2180513732914262</v>
      </c>
      <c r="DJ86" s="308">
        <f>Daten_BA!X86</f>
        <v>16.296435020740525</v>
      </c>
      <c r="DK86" s="308">
        <f>Daten_BA!Y86</f>
        <v>1.9583468196988627</v>
      </c>
      <c r="DL86" s="308">
        <f>Daten_BA!Z86</f>
        <v>2.1363921404867412</v>
      </c>
      <c r="DM86" s="308">
        <f>Daten_BA!AA86</f>
        <v>1.2675371296553144</v>
      </c>
      <c r="DN86" s="309">
        <v>0.54771059708212166</v>
      </c>
      <c r="DO86" s="309">
        <v>1.7750249953172617</v>
      </c>
      <c r="DP86" s="309">
        <v>0.39428378972678074</v>
      </c>
      <c r="DQ86" s="309">
        <v>0.40327304950360088</v>
      </c>
      <c r="DR86" s="309">
        <v>0.34895521034382854</v>
      </c>
      <c r="DS86" s="309">
        <v>7.7311553632224017</v>
      </c>
      <c r="DT86" s="309">
        <v>4.9497745562468172</v>
      </c>
      <c r="DU86" s="309">
        <v>12.474582683122902</v>
      </c>
      <c r="DV86" s="309">
        <v>12.020934416398495</v>
      </c>
      <c r="DW86" s="309">
        <v>15.44222539229782</v>
      </c>
      <c r="DX86" s="309">
        <v>33.93239308142968</v>
      </c>
      <c r="DY86" s="309">
        <v>39.327342673403415</v>
      </c>
      <c r="DZ86" s="309">
        <v>25.911529748420421</v>
      </c>
      <c r="EA86" s="309">
        <v>27.4159403953485</v>
      </c>
      <c r="EB86" s="309">
        <v>16.073354908306364</v>
      </c>
      <c r="EC86" s="309">
        <v>100</v>
      </c>
      <c r="ED86" s="309">
        <v>16.647122070035678</v>
      </c>
      <c r="EE86" s="309">
        <v>80.560554600649837</v>
      </c>
      <c r="EF86" s="309">
        <v>63.553733487657979</v>
      </c>
      <c r="EG86" s="309">
        <v>17.006821112991847</v>
      </c>
      <c r="EH86" s="309">
        <v>100</v>
      </c>
      <c r="EI86" s="309">
        <v>62.966611932129183</v>
      </c>
      <c r="EJ86" s="309">
        <v>37.033388067870824</v>
      </c>
      <c r="EK86" s="309">
        <v>32.315270935960591</v>
      </c>
      <c r="EL86" s="309">
        <v>4.718117131910236</v>
      </c>
      <c r="EM86" s="309">
        <v>100</v>
      </c>
      <c r="EN86" s="309">
        <v>12.222076148371842</v>
      </c>
      <c r="EO86" s="309">
        <v>83.890258519381817</v>
      </c>
      <c r="EP86" s="309">
        <v>70.006949863506435</v>
      </c>
      <c r="EQ86" s="367">
        <v>13.883308655875382</v>
      </c>
      <c r="ER86" s="320">
        <f>Daten_BA!AB86</f>
        <v>4.1030400000563372</v>
      </c>
      <c r="ES86" s="308">
        <f>Daten_BA!AC86</f>
        <v>15.345475956987823</v>
      </c>
      <c r="ET86" s="308">
        <f>Daten_BA!AD86</f>
        <v>1.9457407072327948</v>
      </c>
      <c r="EU86" s="308">
        <f>Daten_BA!AE86</f>
        <v>2.1283833612065046</v>
      </c>
      <c r="EV86" s="308">
        <f>Daten_BA!AF86</f>
        <v>1.2555780977139885</v>
      </c>
      <c r="EW86" s="309">
        <v>0.55136711498616719</v>
      </c>
      <c r="EX86" s="309">
        <v>1.8690203468127637</v>
      </c>
      <c r="EY86" s="309">
        <v>0.38379258030175833</v>
      </c>
      <c r="EZ86" s="309">
        <v>0.3892731460706314</v>
      </c>
      <c r="FA86" s="309">
        <v>0.35742460046032154</v>
      </c>
      <c r="FB86" s="309">
        <v>7.8059938881640978</v>
      </c>
      <c r="FC86" s="309">
        <v>5.3100740871926559</v>
      </c>
      <c r="FD86" s="309">
        <v>11.790716573449973</v>
      </c>
      <c r="FE86" s="309">
        <v>11.356484293049316</v>
      </c>
      <c r="FF86" s="309">
        <v>14.593727726299743</v>
      </c>
      <c r="FG86" s="309">
        <v>31.077575833207298</v>
      </c>
      <c r="FH86" s="309">
        <v>36.052033863307656</v>
      </c>
      <c r="FI86" s="309">
        <v>23.908231990291288</v>
      </c>
      <c r="FJ86" s="309">
        <v>25.398266611638466</v>
      </c>
      <c r="FK86" s="309">
        <v>14.363764540015111</v>
      </c>
      <c r="FL86" s="309">
        <v>100</v>
      </c>
      <c r="FM86" s="309">
        <v>16.248202162191202</v>
      </c>
      <c r="FN86" s="309">
        <v>80.884585185334416</v>
      </c>
      <c r="FO86" s="309">
        <v>63.503838529024328</v>
      </c>
      <c r="FP86" s="309">
        <v>17.380746656310091</v>
      </c>
      <c r="FQ86" s="309">
        <v>100</v>
      </c>
      <c r="FR86" s="309">
        <v>62.497252143328211</v>
      </c>
      <c r="FS86" s="309">
        <v>37.502747856671789</v>
      </c>
      <c r="FT86" s="309">
        <v>32.556605847438995</v>
      </c>
      <c r="FU86" s="309">
        <v>4.9461420092327995</v>
      </c>
      <c r="FV86" s="309">
        <v>100</v>
      </c>
      <c r="FW86" s="309">
        <v>12.304498271682633</v>
      </c>
      <c r="FX86" s="309">
        <v>83.74146745163678</v>
      </c>
      <c r="FY86" s="309">
        <v>69.331056829870036</v>
      </c>
      <c r="FZ86" s="313">
        <v>14.410410621766722</v>
      </c>
      <c r="GA86" s="443">
        <f>Daten_BA!AG86</f>
        <v>5.2787167869706728</v>
      </c>
      <c r="GB86" s="227">
        <f>Daten_BA!AH86</f>
        <v>19.612442201423899</v>
      </c>
      <c r="GC86" s="227">
        <f>Daten_BA!AI86</f>
        <v>2.5577551588820642</v>
      </c>
      <c r="GD86" s="227">
        <f>Daten_BA!AJ86</f>
        <v>2.7731882183785368</v>
      </c>
      <c r="GE86" s="227">
        <f>Daten_BA!AK86</f>
        <v>1.7647618734119177</v>
      </c>
      <c r="GF86" s="444">
        <v>0.62499874880135176</v>
      </c>
      <c r="GG86" s="444">
        <v>2.4394073865583077</v>
      </c>
      <c r="GH86" s="444">
        <v>0.39748289326698211</v>
      </c>
      <c r="GI86" s="444">
        <v>0.40349650562197514</v>
      </c>
      <c r="GJ86" s="444">
        <v>0.36995010883685997</v>
      </c>
      <c r="GK86" s="444">
        <v>6.283735757968131</v>
      </c>
      <c r="GL86" s="444">
        <v>4.5924621261707053</v>
      </c>
      <c r="GM86" s="444">
        <v>8.9851792769565311</v>
      </c>
      <c r="GN86" s="444">
        <v>8.7502989975427834</v>
      </c>
      <c r="GO86" s="444">
        <v>10.348308934881896</v>
      </c>
      <c r="GP86" s="444">
        <v>27.542762931922084</v>
      </c>
      <c r="GQ86" s="444">
        <v>32.036847492322821</v>
      </c>
      <c r="GR86" s="444">
        <v>21.905519785863262</v>
      </c>
      <c r="GS86" s="444">
        <v>23.151330024182258</v>
      </c>
      <c r="GT86" s="444">
        <v>14.699386503061854</v>
      </c>
      <c r="GU86" s="444">
        <v>100</v>
      </c>
      <c r="GV86" s="444">
        <v>16.602571980352256</v>
      </c>
      <c r="GW86" s="444">
        <v>80.212845964557545</v>
      </c>
      <c r="GX86" s="444">
        <v>62.33675868856929</v>
      </c>
      <c r="GY86" s="444">
        <v>17.876087275988255</v>
      </c>
      <c r="GZ86" s="444">
        <v>100</v>
      </c>
      <c r="HA86" s="444">
        <v>61.151476859895759</v>
      </c>
      <c r="HB86" s="444">
        <v>38.848523140104248</v>
      </c>
      <c r="HC86" s="444">
        <v>33.075343547622808</v>
      </c>
      <c r="HD86" s="444">
        <v>5.7731795924814406</v>
      </c>
      <c r="HE86" s="444">
        <v>100</v>
      </c>
      <c r="HF86" s="444">
        <v>12.005245576442753</v>
      </c>
      <c r="HG86" s="444">
        <v>83.561307181098968</v>
      </c>
      <c r="HH86" s="444">
        <v>68.581894862021201</v>
      </c>
      <c r="HI86" s="445">
        <v>14.979412319077776</v>
      </c>
      <c r="HJ86" s="443">
        <f>Daten_BA!AL86</f>
        <v>4.8959358596688132</v>
      </c>
      <c r="HK86" s="227">
        <f>Daten_BA!AM86</f>
        <v>18.737786085003965</v>
      </c>
      <c r="HL86" s="227">
        <f>Daten_BA!AN86</f>
        <v>2.2465358598766256</v>
      </c>
      <c r="HM86" s="227">
        <f>Daten_BA!AO86</f>
        <v>2.4668800289596318</v>
      </c>
      <c r="HN86" s="227">
        <f>Daten_BA!AP86</f>
        <v>1.4662102376706874</v>
      </c>
      <c r="HO86" s="444">
        <v>0.50740635237145704</v>
      </c>
      <c r="HP86" s="444">
        <v>1.9232559613043327</v>
      </c>
      <c r="HQ86" s="444">
        <v>0.32485117277522052</v>
      </c>
      <c r="HR86" s="444">
        <v>0.33560752690667522</v>
      </c>
      <c r="HS86" s="444">
        <v>0.27738996483339179</v>
      </c>
      <c r="HT86" s="444">
        <v>6.7175594550912221</v>
      </c>
      <c r="HU86" s="444">
        <v>4.6819871101284063</v>
      </c>
      <c r="HV86" s="444">
        <v>10.104984282014193</v>
      </c>
      <c r="HW86" s="444">
        <v>9.8272437525981804</v>
      </c>
      <c r="HX86" s="444">
        <v>11.756626836972943</v>
      </c>
      <c r="HY86" s="444">
        <v>37.509934359638649</v>
      </c>
      <c r="HZ86" s="444">
        <v>42.371730741746461</v>
      </c>
      <c r="IA86" s="444">
        <v>30.513650522201186</v>
      </c>
      <c r="IB86" s="444">
        <v>31.830718021874464</v>
      </c>
      <c r="IC86" s="444">
        <v>22.666100014160648</v>
      </c>
      <c r="ID86" s="444">
        <v>100</v>
      </c>
      <c r="IE86" s="444">
        <v>16.597877168344429</v>
      </c>
      <c r="IF86" s="444">
        <v>80.267835610039555</v>
      </c>
      <c r="IG86" s="444">
        <v>62.118422777347014</v>
      </c>
      <c r="IH86" s="444">
        <v>18.149412832692541</v>
      </c>
      <c r="II86" s="444">
        <v>100</v>
      </c>
      <c r="IJ86" s="444">
        <v>63.561447509853096</v>
      </c>
      <c r="IK86" s="444">
        <v>36.438552490146897</v>
      </c>
      <c r="IL86" s="444">
        <v>31.099964170548191</v>
      </c>
      <c r="IM86" s="444">
        <v>5.3385883195987107</v>
      </c>
      <c r="IN86" s="444">
        <v>100</v>
      </c>
      <c r="IO86" s="444">
        <v>12.289365285696721</v>
      </c>
      <c r="IP86" s="444">
        <v>83.438332573107829</v>
      </c>
      <c r="IQ86" s="444">
        <v>68.022155369316835</v>
      </c>
      <c r="IR86" s="445">
        <v>15.416177203790998</v>
      </c>
      <c r="IS86" s="443">
        <f>Daten_BA!AQ86</f>
        <v>4.4686936488689151</v>
      </c>
      <c r="IT86" s="227">
        <f>Daten_BA!AR86</f>
        <v>17.782740562852322</v>
      </c>
      <c r="IU86" s="227">
        <f>Daten_BA!AS86</f>
        <v>1.8901778006058705</v>
      </c>
      <c r="IV86" s="227">
        <f>Daten_BA!AT86</f>
        <v>2.0643647900312398</v>
      </c>
      <c r="IW86" s="227">
        <f>Daten_BA!AU86</f>
        <v>1.2902703668587701</v>
      </c>
      <c r="IX86" s="444" t="s">
        <v>821</v>
      </c>
      <c r="IY86" s="444" t="s">
        <v>821</v>
      </c>
      <c r="IZ86" s="444" t="s">
        <v>821</v>
      </c>
      <c r="JA86" s="444" t="s">
        <v>821</v>
      </c>
      <c r="JB86" s="444" t="s">
        <v>821</v>
      </c>
      <c r="JC86" s="444" t="s">
        <v>821</v>
      </c>
      <c r="JD86" s="444" t="s">
        <v>821</v>
      </c>
      <c r="JE86" s="444" t="s">
        <v>821</v>
      </c>
      <c r="JF86" s="444" t="s">
        <v>821</v>
      </c>
      <c r="JG86" s="444" t="s">
        <v>821</v>
      </c>
      <c r="JH86" s="444" t="s">
        <v>821</v>
      </c>
      <c r="JI86" s="444" t="s">
        <v>821</v>
      </c>
      <c r="JJ86" s="444" t="s">
        <v>821</v>
      </c>
      <c r="JK86" s="444" t="s">
        <v>821</v>
      </c>
      <c r="JL86" s="444" t="s">
        <v>821</v>
      </c>
      <c r="JM86" s="444" t="s">
        <v>821</v>
      </c>
      <c r="JN86" s="444" t="s">
        <v>821</v>
      </c>
      <c r="JO86" s="444" t="s">
        <v>821</v>
      </c>
      <c r="JP86" s="444" t="s">
        <v>821</v>
      </c>
      <c r="JQ86" s="444" t="s">
        <v>821</v>
      </c>
      <c r="JR86" s="444" t="s">
        <v>821</v>
      </c>
      <c r="JS86" s="444" t="s">
        <v>821</v>
      </c>
      <c r="JT86" s="444" t="s">
        <v>821</v>
      </c>
      <c r="JU86" s="444" t="s">
        <v>821</v>
      </c>
      <c r="JV86" s="444" t="s">
        <v>821</v>
      </c>
      <c r="JW86" s="444" t="s">
        <v>821</v>
      </c>
      <c r="JX86" s="444" t="s">
        <v>821</v>
      </c>
      <c r="JY86" s="444" t="s">
        <v>821</v>
      </c>
      <c r="JZ86" s="444" t="s">
        <v>821</v>
      </c>
      <c r="KA86" s="445" t="s">
        <v>821</v>
      </c>
    </row>
    <row r="87" spans="1:287" s="1" customFormat="1" ht="12.65" customHeight="1" x14ac:dyDescent="0.2">
      <c r="A87" s="220"/>
      <c r="B87" s="219"/>
      <c r="C87" s="273"/>
      <c r="D87" s="276"/>
      <c r="E87" s="3" t="str">
        <f>Daten_BA!E87</f>
        <v>433</v>
      </c>
      <c r="F87" s="229" t="str">
        <f>Daten_BA!F87</f>
        <v>AA Bad Homburg</v>
      </c>
      <c r="G87" s="246"/>
      <c r="H87" s="320">
        <f>Daten_BA!H87</f>
        <v>4.5865301985113991</v>
      </c>
      <c r="I87" s="308">
        <f>Daten_BA!I87</f>
        <v>15.917912972938282</v>
      </c>
      <c r="J87" s="308">
        <f>Daten_BA!J87</f>
        <v>2.5457130014389349</v>
      </c>
      <c r="K87" s="308">
        <f>Daten_BA!K87</f>
        <v>2.8158248138195665</v>
      </c>
      <c r="L87" s="308">
        <f>Daten_BA!L87</f>
        <v>1.8258468615707548</v>
      </c>
      <c r="M87" s="308">
        <v>0.52046000599143016</v>
      </c>
      <c r="N87" s="308">
        <v>1.7516816786016698</v>
      </c>
      <c r="O87" s="308">
        <v>0.38043638968508198</v>
      </c>
      <c r="P87" s="308">
        <v>0.3964998819840011</v>
      </c>
      <c r="Q87" s="308">
        <v>0.33303224821789823</v>
      </c>
      <c r="R87" s="308">
        <v>6.6555923109602722</v>
      </c>
      <c r="S87" s="308">
        <v>4.3176401816628438</v>
      </c>
      <c r="T87" s="308">
        <v>9.481272024249435</v>
      </c>
      <c r="U87" s="308">
        <v>8.8432930155815477</v>
      </c>
      <c r="V87" s="308">
        <v>12.114222954420649</v>
      </c>
      <c r="W87" s="308">
        <v>38.002900984808022</v>
      </c>
      <c r="X87" s="308">
        <v>43.790439660889049</v>
      </c>
      <c r="Y87" s="308">
        <v>31.786255929268421</v>
      </c>
      <c r="Z87" s="308">
        <v>34.108216432865731</v>
      </c>
      <c r="AA87" s="308">
        <v>22.195243088131022</v>
      </c>
      <c r="AB87" s="308">
        <v>100</v>
      </c>
      <c r="AC87" s="308">
        <v>15.932442915864712</v>
      </c>
      <c r="AD87" s="308">
        <v>81.474083398111034</v>
      </c>
      <c r="AE87" s="308">
        <v>58.731903031432132</v>
      </c>
      <c r="AF87" s="308">
        <v>22.742180366678902</v>
      </c>
      <c r="AG87" s="308">
        <v>100</v>
      </c>
      <c r="AH87" s="308">
        <v>54.74124308345398</v>
      </c>
      <c r="AI87" s="308">
        <v>45.25875691654602</v>
      </c>
      <c r="AJ87" s="308">
        <v>36.096678170035332</v>
      </c>
      <c r="AK87" s="308">
        <v>9.1620787465106925</v>
      </c>
      <c r="AL87" s="308">
        <v>100</v>
      </c>
      <c r="AM87" s="308">
        <v>11.217756718996506</v>
      </c>
      <c r="AN87" s="308">
        <v>85.155002407322016</v>
      </c>
      <c r="AO87" s="308">
        <v>63.602493762907677</v>
      </c>
      <c r="AP87" s="337">
        <v>21.552508644414328</v>
      </c>
      <c r="AQ87" s="320">
        <f>Daten_BA!M87</f>
        <v>4.6982835722094825</v>
      </c>
      <c r="AR87" s="308">
        <f>Daten_BA!N87</f>
        <v>17.026262684295322</v>
      </c>
      <c r="AS87" s="308">
        <f>Daten_BA!O87</f>
        <v>2.4555044253899294</v>
      </c>
      <c r="AT87" s="308">
        <f>Daten_BA!P87</f>
        <v>2.7560313102096385</v>
      </c>
      <c r="AU87" s="308">
        <f>Daten_BA!Q87</f>
        <v>1.6712587630584028</v>
      </c>
      <c r="AV87" s="308">
        <v>0.49949601152925688</v>
      </c>
      <c r="AW87" s="308">
        <v>1.4713804397125356</v>
      </c>
      <c r="AX87" s="308">
        <v>0.38681456493683347</v>
      </c>
      <c r="AY87" s="308">
        <v>0.40783300139330853</v>
      </c>
      <c r="AZ87" s="308">
        <v>0.32711393978335274</v>
      </c>
      <c r="BA87" s="308">
        <v>6.6216253711051305</v>
      </c>
      <c r="BB87" s="308">
        <v>4.0921463520531702</v>
      </c>
      <c r="BC87" s="308">
        <v>10.058931569517888</v>
      </c>
      <c r="BD87" s="308">
        <v>9.3913163908317134</v>
      </c>
      <c r="BE87" s="308">
        <v>12.973038326683595</v>
      </c>
      <c r="BF87" s="308">
        <v>38.500013868215419</v>
      </c>
      <c r="BG87" s="308">
        <v>44.024732715016128</v>
      </c>
      <c r="BH87" s="308">
        <v>32.547844445957907</v>
      </c>
      <c r="BI87" s="308">
        <v>34.868081425361844</v>
      </c>
      <c r="BJ87" s="308">
        <v>22.423135464233791</v>
      </c>
      <c r="BK87" s="308">
        <v>100</v>
      </c>
      <c r="BL87" s="308">
        <v>16.264520970340072</v>
      </c>
      <c r="BM87" s="308">
        <v>81.330562800628599</v>
      </c>
      <c r="BN87" s="308">
        <v>58.107885440961027</v>
      </c>
      <c r="BO87" s="308">
        <v>23.222677359667586</v>
      </c>
      <c r="BP87" s="308">
        <v>100</v>
      </c>
      <c r="BQ87" s="308">
        <v>58.176648980528924</v>
      </c>
      <c r="BR87" s="308">
        <v>41.823351019471076</v>
      </c>
      <c r="BS87" s="308">
        <v>34.160898860309828</v>
      </c>
      <c r="BT87" s="308">
        <v>7.6624521591612513</v>
      </c>
      <c r="BU87" s="308">
        <v>100</v>
      </c>
      <c r="BV87" s="308">
        <v>11.585185123577132</v>
      </c>
      <c r="BW87" s="308">
        <v>85.062428755801236</v>
      </c>
      <c r="BX87" s="308">
        <v>62.913022928011827</v>
      </c>
      <c r="BY87" s="312">
        <v>22.149405827789394</v>
      </c>
      <c r="BZ87" s="320">
        <f>Daten_BA!R87</f>
        <v>4.3163781196250284</v>
      </c>
      <c r="CA87" s="308">
        <f>Daten_BA!S87</f>
        <v>15.393708674281054</v>
      </c>
      <c r="CB87" s="308">
        <f>Daten_BA!T87</f>
        <v>2.2481870905683263</v>
      </c>
      <c r="CC87" s="308">
        <f>Daten_BA!U87</f>
        <v>2.4886701039420989</v>
      </c>
      <c r="CD87" s="308">
        <f>Daten_BA!V87</f>
        <v>1.6401679928206336</v>
      </c>
      <c r="CE87" s="309">
        <v>0.47313765459153978</v>
      </c>
      <c r="CF87" s="309">
        <v>1.2380549401960383</v>
      </c>
      <c r="CG87" s="309">
        <v>0.38416462004864343</v>
      </c>
      <c r="CH87" s="309">
        <v>0.39848504479832414</v>
      </c>
      <c r="CI87" s="309">
        <v>0.34480016688267162</v>
      </c>
      <c r="CJ87" s="309">
        <v>6.9343011701818282</v>
      </c>
      <c r="CK87" s="309">
        <v>4.0208127583305897</v>
      </c>
      <c r="CL87" s="309">
        <v>10.695106460578828</v>
      </c>
      <c r="CM87" s="309">
        <v>9.9035988703239148</v>
      </c>
      <c r="CN87" s="309">
        <v>13.804859905777681</v>
      </c>
      <c r="CO87" s="309">
        <v>37.737893465478692</v>
      </c>
      <c r="CP87" s="309">
        <v>44.540158480355615</v>
      </c>
      <c r="CQ87" s="309">
        <v>32.136299748015809</v>
      </c>
      <c r="CR87" s="309">
        <v>34.882166669319226</v>
      </c>
      <c r="CS87" s="309">
        <v>21.438313701179876</v>
      </c>
      <c r="CT87" s="309">
        <v>100</v>
      </c>
      <c r="CU87" s="309">
        <v>16.357222617899399</v>
      </c>
      <c r="CV87" s="309">
        <v>81.346433290561649</v>
      </c>
      <c r="CW87" s="309">
        <v>57.735968547225426</v>
      </c>
      <c r="CX87" s="309">
        <v>23.610464743336216</v>
      </c>
      <c r="CY87" s="309">
        <v>100</v>
      </c>
      <c r="CZ87" s="309">
        <v>57.77045606852824</v>
      </c>
      <c r="DA87" s="309">
        <v>42.229543931471753</v>
      </c>
      <c r="DB87" s="309">
        <v>33.387284692013381</v>
      </c>
      <c r="DC87" s="309">
        <v>8.8422592394583699</v>
      </c>
      <c r="DD87" s="309">
        <v>100</v>
      </c>
      <c r="DE87" s="309">
        <v>11.837447815419965</v>
      </c>
      <c r="DF87" s="309">
        <v>85.011354527715852</v>
      </c>
      <c r="DG87" s="309">
        <v>62.334601731606156</v>
      </c>
      <c r="DH87" s="313">
        <v>22.67675279610971</v>
      </c>
      <c r="DI87" s="307">
        <f>Daten_BA!W87</f>
        <v>3.9122053848083769</v>
      </c>
      <c r="DJ87" s="308">
        <f>Daten_BA!X87</f>
        <v>13.913234054657126</v>
      </c>
      <c r="DK87" s="308">
        <f>Daten_BA!Y87</f>
        <v>2.0170060166129149</v>
      </c>
      <c r="DL87" s="308">
        <f>Daten_BA!Z87</f>
        <v>2.2306320188286941</v>
      </c>
      <c r="DM87" s="308">
        <f>Daten_BA!AA87</f>
        <v>1.4906386218961958</v>
      </c>
      <c r="DN87" s="309">
        <v>0.48278578878157163</v>
      </c>
      <c r="DO87" s="309">
        <v>1.5491500662406983</v>
      </c>
      <c r="DP87" s="309">
        <v>0.34630846245615093</v>
      </c>
      <c r="DQ87" s="309">
        <v>0.35763079852270596</v>
      </c>
      <c r="DR87" s="309">
        <v>0.3163374128415708</v>
      </c>
      <c r="DS87" s="309">
        <v>7.5315138509980155</v>
      </c>
      <c r="DT87" s="309">
        <v>5.141684093394451</v>
      </c>
      <c r="DU87" s="309">
        <v>11.341041711692117</v>
      </c>
      <c r="DV87" s="309">
        <v>10.59084699453552</v>
      </c>
      <c r="DW87" s="309">
        <v>14.180455015511162</v>
      </c>
      <c r="DX87" s="309">
        <v>35.747064783360145</v>
      </c>
      <c r="DY87" s="309">
        <v>40.098718776812731</v>
      </c>
      <c r="DZ87" s="309">
        <v>28.470406545916916</v>
      </c>
      <c r="EA87" s="309">
        <v>30.956790123456795</v>
      </c>
      <c r="EB87" s="309">
        <v>19.113376782600007</v>
      </c>
      <c r="EC87" s="309">
        <v>100</v>
      </c>
      <c r="ED87" s="309">
        <v>16.497282612937052</v>
      </c>
      <c r="EE87" s="309">
        <v>81.240541703992463</v>
      </c>
      <c r="EF87" s="309">
        <v>57.050497662699925</v>
      </c>
      <c r="EG87" s="309">
        <v>24.190044041292534</v>
      </c>
      <c r="EH87" s="309">
        <v>100</v>
      </c>
      <c r="EI87" s="309">
        <v>57.914100266643729</v>
      </c>
      <c r="EJ87" s="309">
        <v>42.085899733356264</v>
      </c>
      <c r="EK87" s="309">
        <v>33.4261180850839</v>
      </c>
      <c r="EL87" s="309">
        <v>8.6597816482723573</v>
      </c>
      <c r="EM87" s="309">
        <v>100</v>
      </c>
      <c r="EN87" s="309">
        <v>12.231392193183375</v>
      </c>
      <c r="EO87" s="309">
        <v>84.694196162142433</v>
      </c>
      <c r="EP87" s="309">
        <v>61.471683984541912</v>
      </c>
      <c r="EQ87" s="367">
        <v>23.222512177600525</v>
      </c>
      <c r="ER87" s="320">
        <f>Daten_BA!AB87</f>
        <v>3.8595422453555392</v>
      </c>
      <c r="ES87" s="308">
        <f>Daten_BA!AC87</f>
        <v>13.707930194994066</v>
      </c>
      <c r="ET87" s="308">
        <f>Daten_BA!AD87</f>
        <v>1.9740892228430926</v>
      </c>
      <c r="EU87" s="308">
        <f>Daten_BA!AE87</f>
        <v>2.1617202243247862</v>
      </c>
      <c r="EV87" s="308">
        <f>Daten_BA!AF87</f>
        <v>1.5262715294104701</v>
      </c>
      <c r="EW87" s="309">
        <v>0.48404715534606529</v>
      </c>
      <c r="EX87" s="309">
        <v>1.5252081029398199</v>
      </c>
      <c r="EY87" s="309">
        <v>0.34861193130863094</v>
      </c>
      <c r="EZ87" s="309">
        <v>0.35669789362381898</v>
      </c>
      <c r="FA87" s="309">
        <v>0.32820460346348124</v>
      </c>
      <c r="FB87" s="309">
        <v>7.5982008995502586</v>
      </c>
      <c r="FC87" s="309">
        <v>5.1985703693846332</v>
      </c>
      <c r="FD87" s="309">
        <v>11.145172180958872</v>
      </c>
      <c r="FE87" s="309">
        <v>10.520630052969199</v>
      </c>
      <c r="FF87" s="309">
        <v>13.296914395485333</v>
      </c>
      <c r="FG87" s="309">
        <v>32.437932437932439</v>
      </c>
      <c r="FH87" s="309">
        <v>36.469551874058716</v>
      </c>
      <c r="FI87" s="309">
        <v>25.816752311056984</v>
      </c>
      <c r="FJ87" s="309">
        <v>28.433617877713928</v>
      </c>
      <c r="FK87" s="309">
        <v>16.890572290944352</v>
      </c>
      <c r="FL87" s="309">
        <v>100</v>
      </c>
      <c r="FM87" s="309">
        <v>16.354616695531774</v>
      </c>
      <c r="FN87" s="309">
        <v>81.303626791962117</v>
      </c>
      <c r="FO87" s="309">
        <v>56.490332648044117</v>
      </c>
      <c r="FP87" s="309">
        <v>24.813294143918</v>
      </c>
      <c r="FQ87" s="309">
        <v>100</v>
      </c>
      <c r="FR87" s="309">
        <v>58.711735710322678</v>
      </c>
      <c r="FS87" s="309">
        <v>41.288264289677322</v>
      </c>
      <c r="FT87" s="309">
        <v>32.011148783041463</v>
      </c>
      <c r="FU87" s="309">
        <v>9.2771155066358713</v>
      </c>
      <c r="FV87" s="309">
        <v>100</v>
      </c>
      <c r="FW87" s="309">
        <v>12.446493478812256</v>
      </c>
      <c r="FX87" s="309">
        <v>84.395341023160341</v>
      </c>
      <c r="FY87" s="309">
        <v>60.445227040162308</v>
      </c>
      <c r="FZ87" s="313">
        <v>23.95011398299804</v>
      </c>
      <c r="GA87" s="443">
        <f>Daten_BA!AG87</f>
        <v>4.9861597572965701</v>
      </c>
      <c r="GB87" s="227">
        <f>Daten_BA!AH87</f>
        <v>17.654310870531003</v>
      </c>
      <c r="GC87" s="227">
        <f>Daten_BA!AI87</f>
        <v>2.5719198526960647</v>
      </c>
      <c r="GD87" s="227">
        <f>Daten_BA!AJ87</f>
        <v>2.7931009092184582</v>
      </c>
      <c r="GE87" s="227">
        <f>Daten_BA!AK87</f>
        <v>2.0624866994690629</v>
      </c>
      <c r="GF87" s="444">
        <v>0.56119154289614659</v>
      </c>
      <c r="GG87" s="444">
        <v>2.1355905908243691</v>
      </c>
      <c r="GH87" s="444">
        <v>0.35518418313528582</v>
      </c>
      <c r="GI87" s="444">
        <v>0.37043453515205127</v>
      </c>
      <c r="GJ87" s="444">
        <v>0.31858704109636327</v>
      </c>
      <c r="GK87" s="444">
        <v>5.8716236038418428</v>
      </c>
      <c r="GL87" s="444">
        <v>4.3274119265506314</v>
      </c>
      <c r="GM87" s="444">
        <v>8.1608527935626043</v>
      </c>
      <c r="GN87" s="444">
        <v>7.6997691162206099</v>
      </c>
      <c r="GO87" s="444">
        <v>9.6131503076726137</v>
      </c>
      <c r="GP87" s="444">
        <v>28.804350083702861</v>
      </c>
      <c r="GQ87" s="444">
        <v>32.378338235721721</v>
      </c>
      <c r="GR87" s="444">
        <v>22.496047991568958</v>
      </c>
      <c r="GS87" s="444">
        <v>24.373205102518927</v>
      </c>
      <c r="GT87" s="444">
        <v>16.595994794068321</v>
      </c>
      <c r="GU87" s="444">
        <v>100</v>
      </c>
      <c r="GV87" s="444">
        <v>16.477100053161337</v>
      </c>
      <c r="GW87" s="444">
        <v>80.90627311605742</v>
      </c>
      <c r="GX87" s="444">
        <v>55.327516615390678</v>
      </c>
      <c r="GY87" s="444">
        <v>25.578756500666731</v>
      </c>
      <c r="GZ87" s="444">
        <v>100</v>
      </c>
      <c r="HA87" s="444">
        <v>53.301911302782365</v>
      </c>
      <c r="HB87" s="444">
        <v>46.698088697217635</v>
      </c>
      <c r="HC87" s="444">
        <v>34.483135957772888</v>
      </c>
      <c r="HD87" s="444">
        <v>12.214952739444744</v>
      </c>
      <c r="HE87" s="444">
        <v>100</v>
      </c>
      <c r="HF87" s="444">
        <v>12.280685899185073</v>
      </c>
      <c r="HG87" s="444">
        <v>84.160946499860685</v>
      </c>
      <c r="HH87" s="444">
        <v>59.405959136180556</v>
      </c>
      <c r="HI87" s="445">
        <v>24.754987363680129</v>
      </c>
      <c r="HJ87" s="443">
        <f>Daten_BA!AL87</f>
        <v>4.8948182678583336</v>
      </c>
      <c r="HK87" s="227">
        <f>Daten_BA!AM87</f>
        <v>18.035865742081885</v>
      </c>
      <c r="HL87" s="227">
        <f>Daten_BA!AN87</f>
        <v>2.3820407209400423</v>
      </c>
      <c r="HM87" s="227">
        <f>Daten_BA!AO87</f>
        <v>2.6439383895950392</v>
      </c>
      <c r="HN87" s="227">
        <f>Daten_BA!AP87</f>
        <v>1.8058767571241781</v>
      </c>
      <c r="HO87" s="444">
        <v>0.44078231123342781</v>
      </c>
      <c r="HP87" s="444">
        <v>1.6038039524075294</v>
      </c>
      <c r="HQ87" s="444">
        <v>0.28643094024690707</v>
      </c>
      <c r="HR87" s="444">
        <v>0.29945902310537564</v>
      </c>
      <c r="HS87" s="444">
        <v>0.25668014473908335</v>
      </c>
      <c r="HT87" s="444">
        <v>5.8867331320068033</v>
      </c>
      <c r="HU87" s="444">
        <v>4.109484067824936</v>
      </c>
      <c r="HV87" s="444">
        <v>8.7199399062622689</v>
      </c>
      <c r="HW87" s="444">
        <v>8.0958190085394701</v>
      </c>
      <c r="HX87" s="444">
        <v>10.731358620381538</v>
      </c>
      <c r="HY87" s="444">
        <v>37.110411418975822</v>
      </c>
      <c r="HZ87" s="444">
        <v>41.08994470785165</v>
      </c>
      <c r="IA87" s="444">
        <v>29.997186208091463</v>
      </c>
      <c r="IB87" s="444">
        <v>31.816508044413659</v>
      </c>
      <c r="IC87" s="444">
        <v>24.102964118569801</v>
      </c>
      <c r="ID87" s="444">
        <v>100</v>
      </c>
      <c r="IE87" s="444">
        <v>16.93047911049608</v>
      </c>
      <c r="IF87" s="444">
        <v>80.478587496660168</v>
      </c>
      <c r="IG87" s="444">
        <v>54.436460110576512</v>
      </c>
      <c r="IH87" s="444">
        <v>26.042127386083656</v>
      </c>
      <c r="II87" s="444">
        <v>100</v>
      </c>
      <c r="IJ87" s="444">
        <v>61.138294101135379</v>
      </c>
      <c r="IK87" s="444">
        <v>38.861705898864621</v>
      </c>
      <c r="IL87" s="444">
        <v>29.923484419804758</v>
      </c>
      <c r="IM87" s="444">
        <v>8.9382214790598589</v>
      </c>
      <c r="IN87" s="444">
        <v>100</v>
      </c>
      <c r="IO87" s="444">
        <v>12.471071106771165</v>
      </c>
      <c r="IP87" s="444">
        <v>84.058928727438101</v>
      </c>
      <c r="IQ87" s="444">
        <v>58.459223212062298</v>
      </c>
      <c r="IR87" s="445">
        <v>25.599705515375803</v>
      </c>
      <c r="IS87" s="443">
        <f>Daten_BA!AQ87</f>
        <v>4.4652846615044943</v>
      </c>
      <c r="IT87" s="227">
        <f>Daten_BA!AR87</f>
        <v>17.219891041936396</v>
      </c>
      <c r="IU87" s="227">
        <f>Daten_BA!AS87</f>
        <v>1.9548161676726972</v>
      </c>
      <c r="IV87" s="227">
        <f>Daten_BA!AT87</f>
        <v>2.2069981717080731</v>
      </c>
      <c r="IW87" s="227">
        <f>Daten_BA!AU87</f>
        <v>1.4216104476641369</v>
      </c>
      <c r="IX87" s="444" t="s">
        <v>821</v>
      </c>
      <c r="IY87" s="444" t="s">
        <v>821</v>
      </c>
      <c r="IZ87" s="444" t="s">
        <v>821</v>
      </c>
      <c r="JA87" s="444" t="s">
        <v>821</v>
      </c>
      <c r="JB87" s="444" t="s">
        <v>821</v>
      </c>
      <c r="JC87" s="444" t="s">
        <v>821</v>
      </c>
      <c r="JD87" s="444" t="s">
        <v>821</v>
      </c>
      <c r="JE87" s="444" t="s">
        <v>821</v>
      </c>
      <c r="JF87" s="444" t="s">
        <v>821</v>
      </c>
      <c r="JG87" s="444" t="s">
        <v>821</v>
      </c>
      <c r="JH87" s="444" t="s">
        <v>821</v>
      </c>
      <c r="JI87" s="444" t="s">
        <v>821</v>
      </c>
      <c r="JJ87" s="444" t="s">
        <v>821</v>
      </c>
      <c r="JK87" s="444" t="s">
        <v>821</v>
      </c>
      <c r="JL87" s="444" t="s">
        <v>821</v>
      </c>
      <c r="JM87" s="444" t="s">
        <v>821</v>
      </c>
      <c r="JN87" s="444" t="s">
        <v>821</v>
      </c>
      <c r="JO87" s="444" t="s">
        <v>821</v>
      </c>
      <c r="JP87" s="444" t="s">
        <v>821</v>
      </c>
      <c r="JQ87" s="444" t="s">
        <v>821</v>
      </c>
      <c r="JR87" s="444" t="s">
        <v>821</v>
      </c>
      <c r="JS87" s="444" t="s">
        <v>821</v>
      </c>
      <c r="JT87" s="444" t="s">
        <v>821</v>
      </c>
      <c r="JU87" s="444" t="s">
        <v>821</v>
      </c>
      <c r="JV87" s="444" t="s">
        <v>821</v>
      </c>
      <c r="JW87" s="444" t="s">
        <v>821</v>
      </c>
      <c r="JX87" s="444" t="s">
        <v>821</v>
      </c>
      <c r="JY87" s="444" t="s">
        <v>821</v>
      </c>
      <c r="JZ87" s="444" t="s">
        <v>821</v>
      </c>
      <c r="KA87" s="445" t="s">
        <v>821</v>
      </c>
    </row>
    <row r="88" spans="1:287" s="1" customFormat="1" ht="12.65" customHeight="1" x14ac:dyDescent="0.2">
      <c r="A88" s="220"/>
      <c r="B88" s="219"/>
      <c r="C88" s="273"/>
      <c r="D88" s="276"/>
      <c r="E88" s="3" t="str">
        <f>Daten_BA!E88</f>
        <v>435</v>
      </c>
      <c r="F88" s="229" t="str">
        <f>Daten_BA!F88</f>
        <v>AA Kassel</v>
      </c>
      <c r="G88" s="246"/>
      <c r="H88" s="320">
        <f>Daten_BA!H88</f>
        <v>6.7325405528804776</v>
      </c>
      <c r="I88" s="308">
        <f>Daten_BA!I88</f>
        <v>24.115049105381434</v>
      </c>
      <c r="J88" s="308">
        <f>Daten_BA!J88</f>
        <v>3.8886604479935758</v>
      </c>
      <c r="K88" s="308">
        <f>Daten_BA!K88</f>
        <v>4.1794501620330706</v>
      </c>
      <c r="L88" s="308">
        <f>Daten_BA!L88</f>
        <v>2.7969094031012141</v>
      </c>
      <c r="M88" s="308">
        <v>0.73701440224885018</v>
      </c>
      <c r="N88" s="308">
        <v>2.8096231464637778</v>
      </c>
      <c r="O88" s="308">
        <v>0.56674465581186451</v>
      </c>
      <c r="P88" s="308">
        <v>0.57277402393912991</v>
      </c>
      <c r="Q88" s="308">
        <v>0.53459299079925282</v>
      </c>
      <c r="R88" s="308">
        <v>6.983527796842866</v>
      </c>
      <c r="S88" s="308">
        <v>4.4636184523405422</v>
      </c>
      <c r="T88" s="308">
        <v>9.8160428608894392</v>
      </c>
      <c r="U88" s="308">
        <v>9.4888340747919617</v>
      </c>
      <c r="V88" s="308">
        <v>11.678786359076646</v>
      </c>
      <c r="W88" s="308">
        <v>38.551630422755153</v>
      </c>
      <c r="X88" s="308">
        <v>42.507355763080469</v>
      </c>
      <c r="Y88" s="308">
        <v>33.855228388071737</v>
      </c>
      <c r="Z88" s="308">
        <v>34.59746728483686</v>
      </c>
      <c r="AA88" s="308">
        <v>29.687207342198914</v>
      </c>
      <c r="AB88" s="308">
        <v>100</v>
      </c>
      <c r="AC88" s="308">
        <v>14.848434131819687</v>
      </c>
      <c r="AD88" s="308">
        <v>81.958053118758841</v>
      </c>
      <c r="AE88" s="308">
        <v>64.320404029075405</v>
      </c>
      <c r="AF88" s="308">
        <v>17.637649089683428</v>
      </c>
      <c r="AG88" s="308">
        <v>100</v>
      </c>
      <c r="AH88" s="308">
        <v>53.646836311141236</v>
      </c>
      <c r="AI88" s="308">
        <v>46.353163688858771</v>
      </c>
      <c r="AJ88" s="308">
        <v>39.35498240115848</v>
      </c>
      <c r="AK88" s="308">
        <v>6.9981812877002891</v>
      </c>
      <c r="AL88" s="308">
        <v>100</v>
      </c>
      <c r="AM88" s="308">
        <v>8.8018987728287765</v>
      </c>
      <c r="AN88" s="308">
        <v>86.408263752857749</v>
      </c>
      <c r="AO88" s="308">
        <v>72.763079519754754</v>
      </c>
      <c r="AP88" s="337">
        <v>13.645184233102992</v>
      </c>
      <c r="AQ88" s="320">
        <f>Daten_BA!M88</f>
        <v>6.4062188675471248</v>
      </c>
      <c r="AR88" s="308">
        <f>Daten_BA!N88</f>
        <v>23.1779320115103</v>
      </c>
      <c r="AS88" s="308">
        <f>Daten_BA!O88</f>
        <v>3.6374778184492236</v>
      </c>
      <c r="AT88" s="308">
        <f>Daten_BA!P88</f>
        <v>3.8831463776203043</v>
      </c>
      <c r="AU88" s="308">
        <f>Daten_BA!Q88</f>
        <v>2.7329129584057932</v>
      </c>
      <c r="AV88" s="308">
        <v>0.72020453651501248</v>
      </c>
      <c r="AW88" s="308">
        <v>2.5904136479392785</v>
      </c>
      <c r="AX88" s="308">
        <v>0.56015399688324985</v>
      </c>
      <c r="AY88" s="308">
        <v>0.57223477892185182</v>
      </c>
      <c r="AZ88" s="308">
        <v>0.49891080654886144</v>
      </c>
      <c r="BA88" s="308">
        <v>6.8761523565981584</v>
      </c>
      <c r="BB88" s="308">
        <v>4.2878164669172243</v>
      </c>
      <c r="BC88" s="308">
        <v>9.9056939682797633</v>
      </c>
      <c r="BD88" s="308">
        <v>9.6148255813953494</v>
      </c>
      <c r="BE88" s="308">
        <v>11.431657876342086</v>
      </c>
      <c r="BF88" s="308">
        <v>37.562833276966508</v>
      </c>
      <c r="BG88" s="308">
        <v>42.564098000302167</v>
      </c>
      <c r="BH88" s="308">
        <v>32.924149350449568</v>
      </c>
      <c r="BI88" s="308">
        <v>34.088114629366359</v>
      </c>
      <c r="BJ88" s="308">
        <v>26.831910284178573</v>
      </c>
      <c r="BK88" s="308">
        <v>100</v>
      </c>
      <c r="BL88" s="308">
        <v>15.034487766972612</v>
      </c>
      <c r="BM88" s="308">
        <v>81.964356009954528</v>
      </c>
      <c r="BN88" s="308">
        <v>63.857426314055154</v>
      </c>
      <c r="BO88" s="308">
        <v>18.106929695899371</v>
      </c>
      <c r="BP88" s="308">
        <v>100</v>
      </c>
      <c r="BQ88" s="308">
        <v>54.369525242452042</v>
      </c>
      <c r="BR88" s="308">
        <v>45.630474757547965</v>
      </c>
      <c r="BS88" s="308">
        <v>38.135641062351276</v>
      </c>
      <c r="BT88" s="308">
        <v>7.4948336951966885</v>
      </c>
      <c r="BU88" s="308">
        <v>100</v>
      </c>
      <c r="BV88" s="308">
        <v>9.1169486455724833</v>
      </c>
      <c r="BW88" s="308">
        <v>86.411568464693687</v>
      </c>
      <c r="BX88" s="308">
        <v>72.174487596715224</v>
      </c>
      <c r="BY88" s="312">
        <v>14.237080867978454</v>
      </c>
      <c r="BZ88" s="320">
        <f>Daten_BA!R88</f>
        <v>5.9199774916344046</v>
      </c>
      <c r="CA88" s="308">
        <f>Daten_BA!S88</f>
        <v>21.043164958796599</v>
      </c>
      <c r="CB88" s="308">
        <f>Daten_BA!T88</f>
        <v>3.3786291833454865</v>
      </c>
      <c r="CC88" s="308">
        <f>Daten_BA!U88</f>
        <v>3.5655275041060128</v>
      </c>
      <c r="CD88" s="308">
        <f>Daten_BA!V88</f>
        <v>2.7122009148969037</v>
      </c>
      <c r="CE88" s="309">
        <v>0.67370956805582527</v>
      </c>
      <c r="CF88" s="309">
        <v>2.2767590850811996</v>
      </c>
      <c r="CG88" s="309">
        <v>0.5273417376719034</v>
      </c>
      <c r="CH88" s="309">
        <v>0.53447718616518847</v>
      </c>
      <c r="CI88" s="309">
        <v>0.49279584575954505</v>
      </c>
      <c r="CJ88" s="309">
        <v>7.1171871923122509</v>
      </c>
      <c r="CK88" s="309">
        <v>4.6566749420214339</v>
      </c>
      <c r="CL88" s="309">
        <v>10.485434665381661</v>
      </c>
      <c r="CM88" s="309">
        <v>10.324319817691629</v>
      </c>
      <c r="CN88" s="309">
        <v>11.248601329559961</v>
      </c>
      <c r="CO88" s="309">
        <v>34.060381824782709</v>
      </c>
      <c r="CP88" s="309">
        <v>41.316192225283125</v>
      </c>
      <c r="CQ88" s="309">
        <v>31.230456262713858</v>
      </c>
      <c r="CR88" s="309">
        <v>33.089718808640697</v>
      </c>
      <c r="CS88" s="309">
        <v>22.531027198305321</v>
      </c>
      <c r="CT88" s="309">
        <v>100</v>
      </c>
      <c r="CU88" s="309">
        <v>15.225674403998953</v>
      </c>
      <c r="CV88" s="309">
        <v>81.971449352701768</v>
      </c>
      <c r="CW88" s="309">
        <v>63.651700840537906</v>
      </c>
      <c r="CX88" s="309">
        <v>18.319748512163848</v>
      </c>
      <c r="CY88" s="309">
        <v>100</v>
      </c>
      <c r="CZ88" s="309">
        <v>53.67004312212925</v>
      </c>
      <c r="DA88" s="309">
        <v>46.329956877870757</v>
      </c>
      <c r="DB88" s="309">
        <v>37.972281458972489</v>
      </c>
      <c r="DC88" s="309">
        <v>8.3576754188982658</v>
      </c>
      <c r="DD88" s="309">
        <v>100</v>
      </c>
      <c r="DE88" s="309">
        <v>9.6028710139435329</v>
      </c>
      <c r="DF88" s="309">
        <v>86.29609555016323</v>
      </c>
      <c r="DG88" s="309">
        <v>71.523025898918476</v>
      </c>
      <c r="DH88" s="313">
        <v>14.77306965124475</v>
      </c>
      <c r="DI88" s="307">
        <f>Daten_BA!W88</f>
        <v>5.3068643672672371</v>
      </c>
      <c r="DJ88" s="308">
        <f>Daten_BA!X88</f>
        <v>19.878978997332311</v>
      </c>
      <c r="DK88" s="308">
        <f>Daten_BA!Y88</f>
        <v>2.7971025717990368</v>
      </c>
      <c r="DL88" s="308">
        <f>Daten_BA!Z88</f>
        <v>2.9185840489826309</v>
      </c>
      <c r="DM88" s="308">
        <f>Daten_BA!AA88</f>
        <v>2.3729303898900698</v>
      </c>
      <c r="DN88" s="309">
        <v>0.67051400198409705</v>
      </c>
      <c r="DO88" s="309">
        <v>2.6928192715592201</v>
      </c>
      <c r="DP88" s="309">
        <v>0.4722012436150182</v>
      </c>
      <c r="DQ88" s="309">
        <v>0.47703922087427914</v>
      </c>
      <c r="DR88" s="309">
        <v>0.44948889056164482</v>
      </c>
      <c r="DS88" s="309">
        <v>7.4336399258931349</v>
      </c>
      <c r="DT88" s="309">
        <v>5.0789590105599451</v>
      </c>
      <c r="DU88" s="309">
        <v>10.522646316883751</v>
      </c>
      <c r="DV88" s="309">
        <v>10.214036678601087</v>
      </c>
      <c r="DW88" s="309">
        <v>11.845102505695081</v>
      </c>
      <c r="DX88" s="309">
        <v>31.019445238775351</v>
      </c>
      <c r="DY88" s="309">
        <v>33.167036394811795</v>
      </c>
      <c r="DZ88" s="309">
        <v>28.229780839709427</v>
      </c>
      <c r="EA88" s="309">
        <v>30.121200703340239</v>
      </c>
      <c r="EB88" s="309">
        <v>20.106533612021853</v>
      </c>
      <c r="EC88" s="309">
        <v>100</v>
      </c>
      <c r="ED88" s="309">
        <v>15.472444729318507</v>
      </c>
      <c r="EE88" s="309">
        <v>81.759772368666077</v>
      </c>
      <c r="EF88" s="309">
        <v>63.019547753724112</v>
      </c>
      <c r="EG88" s="309">
        <v>18.740224614941976</v>
      </c>
      <c r="EH88" s="309">
        <v>100</v>
      </c>
      <c r="EI88" s="309">
        <v>57.456500929106383</v>
      </c>
      <c r="EJ88" s="309">
        <v>42.543499070893631</v>
      </c>
      <c r="EK88" s="309">
        <v>34.276769942418348</v>
      </c>
      <c r="EL88" s="309">
        <v>8.2667291284752853</v>
      </c>
      <c r="EM88" s="309">
        <v>100</v>
      </c>
      <c r="EN88" s="309">
        <v>9.7833288229196764</v>
      </c>
      <c r="EO88" s="309">
        <v>86.206176613203965</v>
      </c>
      <c r="EP88" s="309">
        <v>71.067936260737071</v>
      </c>
      <c r="EQ88" s="367">
        <v>15.13824035246691</v>
      </c>
      <c r="ER88" s="320">
        <f>Daten_BA!AB88</f>
        <v>5.1679552126475006</v>
      </c>
      <c r="ES88" s="308">
        <f>Daten_BA!AC88</f>
        <v>19.143550076619356</v>
      </c>
      <c r="ET88" s="308">
        <f>Daten_BA!AD88</f>
        <v>2.7149823676241875</v>
      </c>
      <c r="EU88" s="308">
        <f>Daten_BA!AE88</f>
        <v>2.8607842270385726</v>
      </c>
      <c r="EV88" s="308">
        <f>Daten_BA!AF88</f>
        <v>2.2193527276431992</v>
      </c>
      <c r="EW88" s="309">
        <v>0.66432981563553728</v>
      </c>
      <c r="EX88" s="309">
        <v>2.652896857230683</v>
      </c>
      <c r="EY88" s="309">
        <v>0.46721719611880552</v>
      </c>
      <c r="EZ88" s="309">
        <v>0.46891408455538341</v>
      </c>
      <c r="FA88" s="309">
        <v>0.45965971945777784</v>
      </c>
      <c r="FB88" s="309">
        <v>7.571631141821765</v>
      </c>
      <c r="FC88" s="309">
        <v>5.2867569355969692</v>
      </c>
      <c r="FD88" s="309">
        <v>10.598113972559684</v>
      </c>
      <c r="FE88" s="309">
        <v>10.107305789372166</v>
      </c>
      <c r="FF88" s="309">
        <v>12.749032030975007</v>
      </c>
      <c r="FG88" s="309">
        <v>27.438367236966187</v>
      </c>
      <c r="FH88" s="309">
        <v>29.112553046937929</v>
      </c>
      <c r="FI88" s="309">
        <v>25.221002050062282</v>
      </c>
      <c r="FJ88" s="309">
        <v>26.786201145092271</v>
      </c>
      <c r="FK88" s="309">
        <v>18.362614195360884</v>
      </c>
      <c r="FL88" s="309">
        <v>100</v>
      </c>
      <c r="FM88" s="309">
        <v>15.209988947405387</v>
      </c>
      <c r="FN88" s="309">
        <v>81.933698805252419</v>
      </c>
      <c r="FO88" s="309">
        <v>62.817712848402984</v>
      </c>
      <c r="FP88" s="309">
        <v>19.115985956849439</v>
      </c>
      <c r="FQ88" s="309">
        <v>100</v>
      </c>
      <c r="FR88" s="309">
        <v>57.253868504628691</v>
      </c>
      <c r="FS88" s="309">
        <v>42.746131495371309</v>
      </c>
      <c r="FT88" s="309">
        <v>34.928035678086353</v>
      </c>
      <c r="FU88" s="309">
        <v>7.8180958172849522</v>
      </c>
      <c r="FV88" s="309">
        <v>100</v>
      </c>
      <c r="FW88" s="309">
        <v>9.8955398561712595</v>
      </c>
      <c r="FX88" s="309">
        <v>86.000976231830819</v>
      </c>
      <c r="FY88" s="309">
        <v>70.231762399975878</v>
      </c>
      <c r="FZ88" s="313">
        <v>15.769213831854948</v>
      </c>
      <c r="GA88" s="443">
        <f>Daten_BA!AG88</f>
        <v>6.0749779058249516</v>
      </c>
      <c r="GB88" s="227">
        <f>Daten_BA!AH88</f>
        <v>22.395833133755822</v>
      </c>
      <c r="GC88" s="227">
        <f>Daten_BA!AI88</f>
        <v>3.2354372663538391</v>
      </c>
      <c r="GD88" s="227">
        <f>Daten_BA!AJ88</f>
        <v>3.416928440796386</v>
      </c>
      <c r="GE88" s="227">
        <f>Daten_BA!AK88</f>
        <v>2.6344708827301893</v>
      </c>
      <c r="GF88" s="444">
        <v>0.68468369787284189</v>
      </c>
      <c r="GG88" s="444">
        <v>2.8824732818478185</v>
      </c>
      <c r="GH88" s="444">
        <v>0.46833172183786598</v>
      </c>
      <c r="GI88" s="444">
        <v>0.46827113539138365</v>
      </c>
      <c r="GJ88" s="444">
        <v>0.46859013110628051</v>
      </c>
      <c r="GK88" s="444">
        <v>6.5477763311505939</v>
      </c>
      <c r="GL88" s="444">
        <v>4.6775619876875094</v>
      </c>
      <c r="GM88" s="444">
        <v>8.9740190880169664</v>
      </c>
      <c r="GN88" s="444">
        <v>8.7122706312825127</v>
      </c>
      <c r="GO88" s="444">
        <v>10.105226030215981</v>
      </c>
      <c r="GP88" s="444">
        <v>26.176866093617061</v>
      </c>
      <c r="GQ88" s="444">
        <v>28.273857172951772</v>
      </c>
      <c r="GR88" s="444">
        <v>23.468898478705373</v>
      </c>
      <c r="GS88" s="444">
        <v>25.017129499012935</v>
      </c>
      <c r="GT88" s="444">
        <v>16.819571865437645</v>
      </c>
      <c r="GU88" s="444">
        <v>100</v>
      </c>
      <c r="GV88" s="444">
        <v>15.431529462469143</v>
      </c>
      <c r="GW88" s="444">
        <v>81.357109219940085</v>
      </c>
      <c r="GX88" s="444">
        <v>61.866699982652108</v>
      </c>
      <c r="GY88" s="444">
        <v>19.490409237287977</v>
      </c>
      <c r="GZ88" s="444">
        <v>100</v>
      </c>
      <c r="HA88" s="444">
        <v>56.885422270037658</v>
      </c>
      <c r="HB88" s="444">
        <v>43.114577729962342</v>
      </c>
      <c r="HC88" s="444">
        <v>35.104895104895107</v>
      </c>
      <c r="HD88" s="444">
        <v>8.0096826250672404</v>
      </c>
      <c r="HE88" s="444">
        <v>100</v>
      </c>
      <c r="HF88" s="444">
        <v>9.8581043932880004</v>
      </c>
      <c r="HG88" s="444">
        <v>85.521961029645894</v>
      </c>
      <c r="HH88" s="444">
        <v>69.278884796893379</v>
      </c>
      <c r="HI88" s="445">
        <v>16.2430762327525</v>
      </c>
      <c r="HJ88" s="443">
        <f>Daten_BA!AL88</f>
        <v>5.7269037469047452</v>
      </c>
      <c r="HK88" s="227">
        <f>Daten_BA!AM88</f>
        <v>21.440001812928458</v>
      </c>
      <c r="HL88" s="227">
        <f>Daten_BA!AN88</f>
        <v>2.9849685327841131</v>
      </c>
      <c r="HM88" s="227">
        <f>Daten_BA!AO88</f>
        <v>3.1261103596596365</v>
      </c>
      <c r="HN88" s="227">
        <f>Daten_BA!AP88</f>
        <v>2.5317541147549347</v>
      </c>
      <c r="HO88" s="444">
        <v>0.59257003654080387</v>
      </c>
      <c r="HP88" s="444">
        <v>2.5237478411442247</v>
      </c>
      <c r="HQ88" s="444">
        <v>0.38760090331725283</v>
      </c>
      <c r="HR88" s="444">
        <v>0.38468319666582956</v>
      </c>
      <c r="HS88" s="444">
        <v>0.39951299882632918</v>
      </c>
      <c r="HT88" s="444">
        <v>7.0123439570402537</v>
      </c>
      <c r="HU88" s="444">
        <v>5.2742395768079628</v>
      </c>
      <c r="HV88" s="444">
        <v>9.3393785402923584</v>
      </c>
      <c r="HW88" s="444">
        <v>8.9644603371524987</v>
      </c>
      <c r="HX88" s="444">
        <v>10.825666840247642</v>
      </c>
      <c r="HY88" s="444">
        <v>35.329805605763795</v>
      </c>
      <c r="HZ88" s="444">
        <v>37.15188986583621</v>
      </c>
      <c r="IA88" s="444">
        <v>32.864622820316356</v>
      </c>
      <c r="IB88" s="444">
        <v>34.816726744098617</v>
      </c>
      <c r="IC88" s="444">
        <v>25.124977945062643</v>
      </c>
      <c r="ID88" s="444">
        <v>100</v>
      </c>
      <c r="IE88" s="444">
        <v>15.471895109670875</v>
      </c>
      <c r="IF88" s="444">
        <v>81.370171784753992</v>
      </c>
      <c r="IG88" s="444">
        <v>61.519323261426727</v>
      </c>
      <c r="IH88" s="444">
        <v>19.850848523327251</v>
      </c>
      <c r="II88" s="444">
        <v>100</v>
      </c>
      <c r="IJ88" s="444">
        <v>58.011449231696297</v>
      </c>
      <c r="IK88" s="444">
        <v>41.988550768303703</v>
      </c>
      <c r="IL88" s="444">
        <v>33.299186501958424</v>
      </c>
      <c r="IM88" s="444">
        <v>8.6893642663452848</v>
      </c>
      <c r="IN88" s="444">
        <v>100</v>
      </c>
      <c r="IO88" s="444">
        <v>10.399216473550132</v>
      </c>
      <c r="IP88" s="444">
        <v>85.17008925117581</v>
      </c>
      <c r="IQ88" s="444">
        <v>68.413201113290242</v>
      </c>
      <c r="IR88" s="445">
        <v>16.756888137885564</v>
      </c>
      <c r="IS88" s="443">
        <f>Daten_BA!AQ88</f>
        <v>5.5141744092400344</v>
      </c>
      <c r="IT88" s="227">
        <f>Daten_BA!AR88</f>
        <v>21.382365307310923</v>
      </c>
      <c r="IU88" s="227">
        <f>Daten_BA!AS88</f>
        <v>2.7146547556534282</v>
      </c>
      <c r="IV88" s="227">
        <f>Daten_BA!AT88</f>
        <v>2.8415171812926894</v>
      </c>
      <c r="IW88" s="227">
        <f>Daten_BA!AU88</f>
        <v>2.3183525901063615</v>
      </c>
      <c r="IX88" s="444" t="s">
        <v>821</v>
      </c>
      <c r="IY88" s="444" t="s">
        <v>821</v>
      </c>
      <c r="IZ88" s="444" t="s">
        <v>821</v>
      </c>
      <c r="JA88" s="444" t="s">
        <v>821</v>
      </c>
      <c r="JB88" s="444" t="s">
        <v>821</v>
      </c>
      <c r="JC88" s="444" t="s">
        <v>821</v>
      </c>
      <c r="JD88" s="444" t="s">
        <v>821</v>
      </c>
      <c r="JE88" s="444" t="s">
        <v>821</v>
      </c>
      <c r="JF88" s="444" t="s">
        <v>821</v>
      </c>
      <c r="JG88" s="444" t="s">
        <v>821</v>
      </c>
      <c r="JH88" s="444" t="s">
        <v>821</v>
      </c>
      <c r="JI88" s="444" t="s">
        <v>821</v>
      </c>
      <c r="JJ88" s="444" t="s">
        <v>821</v>
      </c>
      <c r="JK88" s="444" t="s">
        <v>821</v>
      </c>
      <c r="JL88" s="444" t="s">
        <v>821</v>
      </c>
      <c r="JM88" s="444" t="s">
        <v>821</v>
      </c>
      <c r="JN88" s="444" t="s">
        <v>821</v>
      </c>
      <c r="JO88" s="444" t="s">
        <v>821</v>
      </c>
      <c r="JP88" s="444" t="s">
        <v>821</v>
      </c>
      <c r="JQ88" s="444" t="s">
        <v>821</v>
      </c>
      <c r="JR88" s="444" t="s">
        <v>821</v>
      </c>
      <c r="JS88" s="444" t="s">
        <v>821</v>
      </c>
      <c r="JT88" s="444" t="s">
        <v>821</v>
      </c>
      <c r="JU88" s="444" t="s">
        <v>821</v>
      </c>
      <c r="JV88" s="444" t="s">
        <v>821</v>
      </c>
      <c r="JW88" s="444" t="s">
        <v>821</v>
      </c>
      <c r="JX88" s="444" t="s">
        <v>821</v>
      </c>
      <c r="JY88" s="444" t="s">
        <v>821</v>
      </c>
      <c r="JZ88" s="444" t="s">
        <v>821</v>
      </c>
      <c r="KA88" s="445" t="s">
        <v>821</v>
      </c>
    </row>
    <row r="89" spans="1:287" s="1" customFormat="1" ht="12.65" customHeight="1" x14ac:dyDescent="0.2">
      <c r="A89" s="220"/>
      <c r="B89" s="219"/>
      <c r="C89" s="273"/>
      <c r="D89" s="276"/>
      <c r="E89" s="3" t="str">
        <f>Daten_BA!E89</f>
        <v>439</v>
      </c>
      <c r="F89" s="229" t="str">
        <f>Daten_BA!F89</f>
        <v>AA Korbach</v>
      </c>
      <c r="G89" s="246"/>
      <c r="H89" s="320">
        <f>Daten_BA!H89</f>
        <v>4.8118843897138808</v>
      </c>
      <c r="I89" s="308">
        <f>Daten_BA!I89</f>
        <v>16.564756460947795</v>
      </c>
      <c r="J89" s="308">
        <f>Daten_BA!J89</f>
        <v>3.0907199213899945</v>
      </c>
      <c r="K89" s="308">
        <f>Daten_BA!K89</f>
        <v>3.3358969134763368</v>
      </c>
      <c r="L89" s="308">
        <f>Daten_BA!L89</f>
        <v>1.680562010641687</v>
      </c>
      <c r="M89" s="308">
        <v>0.6771630556563728</v>
      </c>
      <c r="N89" s="308">
        <v>2.4696891438036812</v>
      </c>
      <c r="O89" s="308">
        <v>0.531502299888716</v>
      </c>
      <c r="P89" s="308">
        <v>0.54165970250418749</v>
      </c>
      <c r="Q89" s="308">
        <v>0.43008175006362576</v>
      </c>
      <c r="R89" s="308">
        <v>9.005265137269685</v>
      </c>
      <c r="S89" s="308">
        <v>6.0503142095949878</v>
      </c>
      <c r="T89" s="308">
        <v>11.595029682848292</v>
      </c>
      <c r="U89" s="308">
        <v>11.522801302931596</v>
      </c>
      <c r="V89" s="308">
        <v>12.419747620104037</v>
      </c>
      <c r="W89" s="308">
        <v>32.120851289030391</v>
      </c>
      <c r="X89" s="308">
        <v>36.512956539481443</v>
      </c>
      <c r="Y89" s="308">
        <v>28.222608945263865</v>
      </c>
      <c r="Z89" s="308">
        <v>28.560000000000219</v>
      </c>
      <c r="AA89" s="308">
        <v>24.370683893974103</v>
      </c>
      <c r="AB89" s="308">
        <v>100</v>
      </c>
      <c r="AC89" s="308">
        <v>13.649136524753477</v>
      </c>
      <c r="AD89" s="308">
        <v>82.788403830880256</v>
      </c>
      <c r="AE89" s="308">
        <v>70.303394708152098</v>
      </c>
      <c r="AF89" s="308">
        <v>12.485009122728165</v>
      </c>
      <c r="AG89" s="308">
        <v>100</v>
      </c>
      <c r="AH89" s="308">
        <v>48.602273609497374</v>
      </c>
      <c r="AI89" s="308">
        <v>51.397726390502626</v>
      </c>
      <c r="AJ89" s="308">
        <v>47.255968255767947</v>
      </c>
      <c r="AK89" s="308">
        <v>4.141758134734677</v>
      </c>
      <c r="AL89" s="308">
        <v>100</v>
      </c>
      <c r="AM89" s="308">
        <v>8.9266655181578702</v>
      </c>
      <c r="AN89" s="308">
        <v>85.926658557523453</v>
      </c>
      <c r="AO89" s="308">
        <v>78.104399345195176</v>
      </c>
      <c r="AP89" s="337">
        <v>7.8222592123282642</v>
      </c>
      <c r="AQ89" s="320">
        <f>Daten_BA!M89</f>
        <v>4.5186495637731339</v>
      </c>
      <c r="AR89" s="308">
        <f>Daten_BA!N89</f>
        <v>15.664822114424918</v>
      </c>
      <c r="AS89" s="308">
        <f>Daten_BA!O89</f>
        <v>2.8824965798013373</v>
      </c>
      <c r="AT89" s="308">
        <f>Daten_BA!P89</f>
        <v>3.0865397042841964</v>
      </c>
      <c r="AU89" s="308">
        <f>Daten_BA!Q89</f>
        <v>1.7254144767504889</v>
      </c>
      <c r="AV89" s="308">
        <v>0.63484248152656841</v>
      </c>
      <c r="AW89" s="308">
        <v>2.2579093447065648</v>
      </c>
      <c r="AX89" s="308">
        <v>0.50142004376296134</v>
      </c>
      <c r="AY89" s="308">
        <v>0.50866537521612099</v>
      </c>
      <c r="AZ89" s="308">
        <v>0.43331094929984998</v>
      </c>
      <c r="BA89" s="308">
        <v>8.9544445894791433</v>
      </c>
      <c r="BB89" s="308">
        <v>5.8725123837663524</v>
      </c>
      <c r="BC89" s="308">
        <v>11.849125676675348</v>
      </c>
      <c r="BD89" s="308">
        <v>11.741461434948745</v>
      </c>
      <c r="BE89" s="308">
        <v>12.960105796779731</v>
      </c>
      <c r="BF89" s="308">
        <v>32.489158541861606</v>
      </c>
      <c r="BG89" s="308">
        <v>37.495343486359708</v>
      </c>
      <c r="BH89" s="308">
        <v>29.226849583538399</v>
      </c>
      <c r="BI89" s="308">
        <v>30.20131338142027</v>
      </c>
      <c r="BJ89" s="308">
        <v>19.344978165933512</v>
      </c>
      <c r="BK89" s="308">
        <v>100</v>
      </c>
      <c r="BL89" s="308">
        <v>13.398670685424513</v>
      </c>
      <c r="BM89" s="308">
        <v>83.12890275886808</v>
      </c>
      <c r="BN89" s="308">
        <v>70.269345075923553</v>
      </c>
      <c r="BO89" s="308">
        <v>12.859557682944533</v>
      </c>
      <c r="BP89" s="308">
        <v>100</v>
      </c>
      <c r="BQ89" s="308">
        <v>48.73881729217063</v>
      </c>
      <c r="BR89" s="308">
        <v>51.26118270782937</v>
      </c>
      <c r="BS89" s="308">
        <v>46.529019592161454</v>
      </c>
      <c r="BT89" s="308">
        <v>4.7321631156679222</v>
      </c>
      <c r="BU89" s="308">
        <v>100</v>
      </c>
      <c r="BV89" s="308">
        <v>9.0143545907772964</v>
      </c>
      <c r="BW89" s="308">
        <v>86.017009535485599</v>
      </c>
      <c r="BX89" s="308">
        <v>77.746470186056243</v>
      </c>
      <c r="BY89" s="312">
        <v>8.270539349429356</v>
      </c>
      <c r="BZ89" s="320">
        <f>Daten_BA!R89</f>
        <v>4.1330055002846109</v>
      </c>
      <c r="CA89" s="308">
        <f>Daten_BA!S89</f>
        <v>14.092997676411857</v>
      </c>
      <c r="CB89" s="308">
        <f>Daten_BA!T89</f>
        <v>2.6898748049020709</v>
      </c>
      <c r="CC89" s="308">
        <f>Daten_BA!U89</f>
        <v>2.8648721733783131</v>
      </c>
      <c r="CD89" s="308">
        <f>Daten_BA!V89</f>
        <v>1.7241440476154968</v>
      </c>
      <c r="CE89" s="309">
        <v>0.60250373350400777</v>
      </c>
      <c r="CF89" s="309">
        <v>2.150754353549003</v>
      </c>
      <c r="CG89" s="309">
        <v>0.47060072453735657</v>
      </c>
      <c r="CH89" s="309">
        <v>0.476281471503537</v>
      </c>
      <c r="CI89" s="309">
        <v>0.41914484373273431</v>
      </c>
      <c r="CJ89" s="309">
        <v>9.5352728450370154</v>
      </c>
      <c r="CK89" s="309">
        <v>7.170628604232296</v>
      </c>
      <c r="CL89" s="309">
        <v>12.570451106383803</v>
      </c>
      <c r="CM89" s="309">
        <v>12.497570456754131</v>
      </c>
      <c r="CN89" s="309">
        <v>13.246226627617638</v>
      </c>
      <c r="CO89" s="309">
        <v>30.435878054926548</v>
      </c>
      <c r="CP89" s="309">
        <v>38.066204370012166</v>
      </c>
      <c r="CQ89" s="309">
        <v>28.709476309226677</v>
      </c>
      <c r="CR89" s="309">
        <v>29.654780719083075</v>
      </c>
      <c r="CS89" s="309">
        <v>20.040760869565215</v>
      </c>
      <c r="CT89" s="309">
        <v>100</v>
      </c>
      <c r="CU89" s="309">
        <v>13.362189361754858</v>
      </c>
      <c r="CV89" s="309">
        <v>83.384268075062408</v>
      </c>
      <c r="CW89" s="309">
        <v>70.52002371131826</v>
      </c>
      <c r="CX89" s="309">
        <v>12.864244363744145</v>
      </c>
      <c r="CY89" s="309">
        <v>100</v>
      </c>
      <c r="CZ89" s="309">
        <v>47.020744450269319</v>
      </c>
      <c r="DA89" s="309">
        <v>52.979255549730674</v>
      </c>
      <c r="DB89" s="309">
        <v>47.922317541367143</v>
      </c>
      <c r="DC89" s="309">
        <v>5.0569380083635238</v>
      </c>
      <c r="DD89" s="309">
        <v>100</v>
      </c>
      <c r="DE89" s="309">
        <v>9.1366880875450445</v>
      </c>
      <c r="DF89" s="309">
        <v>86.271863922451615</v>
      </c>
      <c r="DG89" s="309">
        <v>77.69437784451695</v>
      </c>
      <c r="DH89" s="313">
        <v>8.5774860779346724</v>
      </c>
      <c r="DI89" s="307">
        <f>Daten_BA!W89</f>
        <v>3.4534514657570989</v>
      </c>
      <c r="DJ89" s="308">
        <f>Daten_BA!X89</f>
        <v>12.799677737053155</v>
      </c>
      <c r="DK89" s="308">
        <f>Daten_BA!Y89</f>
        <v>2.0907504179381973</v>
      </c>
      <c r="DL89" s="308">
        <f>Daten_BA!Z89</f>
        <v>2.2092661180666133</v>
      </c>
      <c r="DM89" s="308">
        <f>Daten_BA!AA89</f>
        <v>1.4417529252823662</v>
      </c>
      <c r="DN89" s="309">
        <v>0.58824264228251644</v>
      </c>
      <c r="DO89" s="309">
        <v>2.4182417061905657</v>
      </c>
      <c r="DP89" s="309">
        <v>0.42288331905932813</v>
      </c>
      <c r="DQ89" s="309">
        <v>0.42569572804593492</v>
      </c>
      <c r="DR89" s="309">
        <v>0.39822110043290193</v>
      </c>
      <c r="DS89" s="309">
        <v>10.269773938233872</v>
      </c>
      <c r="DT89" s="309">
        <v>7.5363377782416165</v>
      </c>
      <c r="DU89" s="309">
        <v>12.963391136801143</v>
      </c>
      <c r="DV89" s="309">
        <v>12.905914132995852</v>
      </c>
      <c r="DW89" s="309">
        <v>13.448025199901775</v>
      </c>
      <c r="DX89" s="309">
        <v>27.419060290625342</v>
      </c>
      <c r="DY89" s="309">
        <v>29.292184537602388</v>
      </c>
      <c r="DZ89" s="309">
        <v>25.611492170311124</v>
      </c>
      <c r="EA89" s="309">
        <v>26.740245068219341</v>
      </c>
      <c r="EB89" s="309">
        <v>16.140009722889271</v>
      </c>
      <c r="EC89" s="309">
        <v>100</v>
      </c>
      <c r="ED89" s="309">
        <v>13.556164628674086</v>
      </c>
      <c r="EE89" s="309">
        <v>83.235167527127359</v>
      </c>
      <c r="EF89" s="309">
        <v>70.072327490005804</v>
      </c>
      <c r="EG89" s="309">
        <v>13.162840037121553</v>
      </c>
      <c r="EH89" s="309">
        <v>100</v>
      </c>
      <c r="EI89" s="309">
        <v>50.631696785542935</v>
      </c>
      <c r="EJ89" s="309">
        <v>49.368303214457057</v>
      </c>
      <c r="EK89" s="309">
        <v>44.058851751159445</v>
      </c>
      <c r="EL89" s="309">
        <v>5.3094514632976173</v>
      </c>
      <c r="EM89" s="309">
        <v>100</v>
      </c>
      <c r="EN89" s="309">
        <v>9.236626987899303</v>
      </c>
      <c r="EO89" s="309">
        <v>86.283534906869079</v>
      </c>
      <c r="EP89" s="309">
        <v>77.451219055819394</v>
      </c>
      <c r="EQ89" s="367">
        <v>8.8323158510497048</v>
      </c>
      <c r="ER89" s="320">
        <f>Daten_BA!AB89</f>
        <v>3.3192029302433084</v>
      </c>
      <c r="ES89" s="308">
        <f>Daten_BA!AC89</f>
        <v>11.945707454848391</v>
      </c>
      <c r="ET89" s="308">
        <f>Daten_BA!AD89</f>
        <v>2.0502184765932734</v>
      </c>
      <c r="EU89" s="308">
        <f>Daten_BA!AE89</f>
        <v>2.1526224457629475</v>
      </c>
      <c r="EV89" s="308">
        <f>Daten_BA!AF89</f>
        <v>1.4997681833248653</v>
      </c>
      <c r="EW89" s="309">
        <v>0.56543999129807065</v>
      </c>
      <c r="EX89" s="309">
        <v>2.287690403059135</v>
      </c>
      <c r="EY89" s="309">
        <v>0.40684533591778926</v>
      </c>
      <c r="EZ89" s="309">
        <v>0.40909504607631902</v>
      </c>
      <c r="FA89" s="309">
        <v>0.38793465917674752</v>
      </c>
      <c r="FB89" s="309">
        <v>10.730686115613183</v>
      </c>
      <c r="FC89" s="309">
        <v>8.1574428009528557</v>
      </c>
      <c r="FD89" s="309">
        <v>13.17974536731978</v>
      </c>
      <c r="FE89" s="309">
        <v>13.125986832305539</v>
      </c>
      <c r="FF89" s="309">
        <v>13.592677345540247</v>
      </c>
      <c r="FG89" s="309">
        <v>23.053031019162177</v>
      </c>
      <c r="FH89" s="309">
        <v>24.830348203359936</v>
      </c>
      <c r="FI89" s="309">
        <v>21.376069722264926</v>
      </c>
      <c r="FJ89" s="309">
        <v>22.168846188061561</v>
      </c>
      <c r="FK89" s="309">
        <v>15.259665980315717</v>
      </c>
      <c r="FL89" s="309">
        <v>100</v>
      </c>
      <c r="FM89" s="309">
        <v>13.142075606592812</v>
      </c>
      <c r="FN89" s="309">
        <v>83.654266103015431</v>
      </c>
      <c r="FO89" s="309">
        <v>70.253199155225843</v>
      </c>
      <c r="FP89" s="309">
        <v>13.401066947789595</v>
      </c>
      <c r="FQ89" s="309">
        <v>100</v>
      </c>
      <c r="FR89" s="309">
        <v>49.515536251252925</v>
      </c>
      <c r="FS89" s="309">
        <v>50.484463748747075</v>
      </c>
      <c r="FT89" s="309">
        <v>44.503842298696959</v>
      </c>
      <c r="FU89" s="309">
        <v>5.9806214500501174</v>
      </c>
      <c r="FV89" s="309">
        <v>100</v>
      </c>
      <c r="FW89" s="309">
        <v>9.3899898352804616</v>
      </c>
      <c r="FX89" s="309">
        <v>86.181667585586368</v>
      </c>
      <c r="FY89" s="309">
        <v>77.019085919830275</v>
      </c>
      <c r="FZ89" s="313">
        <v>9.1625816657560897</v>
      </c>
      <c r="GA89" s="443">
        <f>Daten_BA!AG89</f>
        <v>3.9992180543434777</v>
      </c>
      <c r="GB89" s="227">
        <f>Daten_BA!AH89</f>
        <v>14.776376483483345</v>
      </c>
      <c r="GC89" s="227">
        <f>Daten_BA!AI89</f>
        <v>2.438983656131573</v>
      </c>
      <c r="GD89" s="227">
        <f>Daten_BA!AJ89</f>
        <v>2.5516325794482473</v>
      </c>
      <c r="GE89" s="227">
        <f>Daten_BA!AK89</f>
        <v>1.845428474153586</v>
      </c>
      <c r="GF89" s="444">
        <v>0.57450505802767948</v>
      </c>
      <c r="GG89" s="444">
        <v>2.5126882016026397</v>
      </c>
      <c r="GH89" s="444">
        <v>0.39902511487849351</v>
      </c>
      <c r="GI89" s="444">
        <v>0.40328624752290348</v>
      </c>
      <c r="GJ89" s="444">
        <v>0.36509966266565391</v>
      </c>
      <c r="GK89" s="444">
        <v>8.7585785146429291</v>
      </c>
      <c r="GL89" s="444">
        <v>6.9289991445679435</v>
      </c>
      <c r="GM89" s="444">
        <v>10.50972382559266</v>
      </c>
      <c r="GN89" s="444">
        <v>10.560056535675526</v>
      </c>
      <c r="GO89" s="444">
        <v>10.141987829613857</v>
      </c>
      <c r="GP89" s="444">
        <v>21.790957988079821</v>
      </c>
      <c r="GQ89" s="444">
        <v>22.934567085259953</v>
      </c>
      <c r="GR89" s="444">
        <v>20.68942803820643</v>
      </c>
      <c r="GS89" s="444">
        <v>21.459248901318986</v>
      </c>
      <c r="GT89" s="444">
        <v>15.080953247241411</v>
      </c>
      <c r="GU89" s="444">
        <v>100</v>
      </c>
      <c r="GV89" s="444">
        <v>13.346060548926303</v>
      </c>
      <c r="GW89" s="444">
        <v>83.148508547820413</v>
      </c>
      <c r="GX89" s="444">
        <v>69.32845042470646</v>
      </c>
      <c r="GY89" s="444">
        <v>13.82005812311394</v>
      </c>
      <c r="GZ89" s="444">
        <v>100</v>
      </c>
      <c r="HA89" s="444">
        <v>50.312461708124005</v>
      </c>
      <c r="HB89" s="444">
        <v>49.687538291875995</v>
      </c>
      <c r="HC89" s="444">
        <v>43.328023526528611</v>
      </c>
      <c r="HD89" s="444">
        <v>6.3595147653473836</v>
      </c>
      <c r="HE89" s="444">
        <v>100</v>
      </c>
      <c r="HF89" s="444">
        <v>9.2202560620431804</v>
      </c>
      <c r="HG89" s="444">
        <v>85.916589962905618</v>
      </c>
      <c r="HH89" s="444">
        <v>76.329401489364429</v>
      </c>
      <c r="HI89" s="445">
        <v>9.5871884735411967</v>
      </c>
      <c r="HJ89" s="443">
        <f>Daten_BA!AL89</f>
        <v>3.6946361646688248</v>
      </c>
      <c r="HK89" s="227">
        <f>Daten_BA!AM89</f>
        <v>13.996460272113756</v>
      </c>
      <c r="HL89" s="227">
        <f>Daten_BA!AN89</f>
        <v>2.2038442967090708</v>
      </c>
      <c r="HM89" s="227">
        <f>Daten_BA!AO89</f>
        <v>2.3315567790155431</v>
      </c>
      <c r="HN89" s="227">
        <f>Daten_BA!AP89</f>
        <v>1.55375181104435</v>
      </c>
      <c r="HO89" s="444">
        <v>0.46900429599870969</v>
      </c>
      <c r="HP89" s="444">
        <v>2.0500734521471733</v>
      </c>
      <c r="HQ89" s="444">
        <v>0.31873688904554154</v>
      </c>
      <c r="HR89" s="444">
        <v>0.31977183066031778</v>
      </c>
      <c r="HS89" s="444">
        <v>0.31083215742240861</v>
      </c>
      <c r="HT89" s="444">
        <v>8.7894893998208854</v>
      </c>
      <c r="HU89" s="444">
        <v>6.9167420383680973</v>
      </c>
      <c r="HV89" s="444">
        <v>10.677120797966719</v>
      </c>
      <c r="HW89" s="444">
        <v>10.691244239631221</v>
      </c>
      <c r="HX89" s="444">
        <v>10.56893687707729</v>
      </c>
      <c r="HY89" s="444">
        <v>29.117234032249627</v>
      </c>
      <c r="HZ89" s="444">
        <v>30.251757003947628</v>
      </c>
      <c r="IA89" s="444">
        <v>27.97320341047546</v>
      </c>
      <c r="IB89" s="444">
        <v>28.805994820649545</v>
      </c>
      <c r="IC89" s="444">
        <v>21.611952861969698</v>
      </c>
      <c r="ID89" s="444">
        <v>100</v>
      </c>
      <c r="IE89" s="444">
        <v>13.235005547594975</v>
      </c>
      <c r="IF89" s="444">
        <v>83.312884611305662</v>
      </c>
      <c r="IG89" s="444">
        <v>69.415184118671078</v>
      </c>
      <c r="IH89" s="444">
        <v>13.897700492634579</v>
      </c>
      <c r="II89" s="444">
        <v>100</v>
      </c>
      <c r="IJ89" s="444">
        <v>51.293475136533488</v>
      </c>
      <c r="IK89" s="444">
        <v>48.706524863466512</v>
      </c>
      <c r="IL89" s="444">
        <v>43.144581776372519</v>
      </c>
      <c r="IM89" s="444">
        <v>5.5619430870939919</v>
      </c>
      <c r="IN89" s="444">
        <v>100</v>
      </c>
      <c r="IO89" s="444">
        <v>9.5410158270290371</v>
      </c>
      <c r="IP89" s="444">
        <v>85.778105032757182</v>
      </c>
      <c r="IQ89" s="444">
        <v>75.847615609655321</v>
      </c>
      <c r="IR89" s="445">
        <v>9.9304894231018537</v>
      </c>
      <c r="IS89" s="443">
        <f>Daten_BA!AQ89</f>
        <v>3.7039212433719015</v>
      </c>
      <c r="IT89" s="227">
        <f>Daten_BA!AR89</f>
        <v>14.954613649318192</v>
      </c>
      <c r="IU89" s="227">
        <f>Daten_BA!AS89</f>
        <v>2.0648087660004966</v>
      </c>
      <c r="IV89" s="227">
        <f>Daten_BA!AT89</f>
        <v>2.1076419366705283</v>
      </c>
      <c r="IW89" s="227">
        <f>Daten_BA!AU89</f>
        <v>1.8505575271135946</v>
      </c>
      <c r="IX89" s="444" t="s">
        <v>821</v>
      </c>
      <c r="IY89" s="444" t="s">
        <v>821</v>
      </c>
      <c r="IZ89" s="444" t="s">
        <v>821</v>
      </c>
      <c r="JA89" s="444" t="s">
        <v>821</v>
      </c>
      <c r="JB89" s="444" t="s">
        <v>821</v>
      </c>
      <c r="JC89" s="444" t="s">
        <v>821</v>
      </c>
      <c r="JD89" s="444" t="s">
        <v>821</v>
      </c>
      <c r="JE89" s="444" t="s">
        <v>821</v>
      </c>
      <c r="JF89" s="444" t="s">
        <v>821</v>
      </c>
      <c r="JG89" s="444" t="s">
        <v>821</v>
      </c>
      <c r="JH89" s="444" t="s">
        <v>821</v>
      </c>
      <c r="JI89" s="444" t="s">
        <v>821</v>
      </c>
      <c r="JJ89" s="444" t="s">
        <v>821</v>
      </c>
      <c r="JK89" s="444" t="s">
        <v>821</v>
      </c>
      <c r="JL89" s="444" t="s">
        <v>821</v>
      </c>
      <c r="JM89" s="444" t="s">
        <v>821</v>
      </c>
      <c r="JN89" s="444" t="s">
        <v>821</v>
      </c>
      <c r="JO89" s="444" t="s">
        <v>821</v>
      </c>
      <c r="JP89" s="444" t="s">
        <v>821</v>
      </c>
      <c r="JQ89" s="444" t="s">
        <v>821</v>
      </c>
      <c r="JR89" s="444" t="s">
        <v>821</v>
      </c>
      <c r="JS89" s="444" t="s">
        <v>821</v>
      </c>
      <c r="JT89" s="444" t="s">
        <v>821</v>
      </c>
      <c r="JU89" s="444" t="s">
        <v>821</v>
      </c>
      <c r="JV89" s="444" t="s">
        <v>821</v>
      </c>
      <c r="JW89" s="444" t="s">
        <v>821</v>
      </c>
      <c r="JX89" s="444" t="s">
        <v>821</v>
      </c>
      <c r="JY89" s="444" t="s">
        <v>821</v>
      </c>
      <c r="JZ89" s="444" t="s">
        <v>821</v>
      </c>
      <c r="KA89" s="445" t="s">
        <v>821</v>
      </c>
    </row>
    <row r="90" spans="1:287" s="1" customFormat="1" ht="12.65" customHeight="1" x14ac:dyDescent="0.2">
      <c r="A90" s="220"/>
      <c r="B90" s="219"/>
      <c r="C90" s="273"/>
      <c r="D90" s="276"/>
      <c r="E90" s="3" t="str">
        <f>Daten_BA!E90</f>
        <v>443</v>
      </c>
      <c r="F90" s="229" t="str">
        <f>Daten_BA!F90</f>
        <v>AA Limburg – Wetzlar</v>
      </c>
      <c r="G90" s="246"/>
      <c r="H90" s="320">
        <f>Daten_BA!H90</f>
        <v>5.5685168053806304</v>
      </c>
      <c r="I90" s="308">
        <f>Daten_BA!I90</f>
        <v>19.694452139345469</v>
      </c>
      <c r="J90" s="308">
        <f>Daten_BA!J90</f>
        <v>3.120812249746308</v>
      </c>
      <c r="K90" s="308">
        <f>Daten_BA!K90</f>
        <v>3.4573657555001596</v>
      </c>
      <c r="L90" s="308">
        <f>Daten_BA!L90</f>
        <v>1.6051089576026425</v>
      </c>
      <c r="M90" s="308">
        <v>0.63558627382833754</v>
      </c>
      <c r="N90" s="308">
        <v>2.2500142016393396</v>
      </c>
      <c r="O90" s="308">
        <v>0.47928864646917424</v>
      </c>
      <c r="P90" s="308">
        <v>0.49325211638318989</v>
      </c>
      <c r="Q90" s="308">
        <v>0.38386335551686029</v>
      </c>
      <c r="R90" s="308">
        <v>6.7066653552342554</v>
      </c>
      <c r="S90" s="308">
        <v>4.3698310416560737</v>
      </c>
      <c r="T90" s="308">
        <v>9.9044950590505518</v>
      </c>
      <c r="U90" s="308">
        <v>9.6109078816097071</v>
      </c>
      <c r="V90" s="308">
        <v>12.73222293401747</v>
      </c>
      <c r="W90" s="308">
        <v>41.616839335634857</v>
      </c>
      <c r="X90" s="308">
        <v>47.794593360310792</v>
      </c>
      <c r="Y90" s="308">
        <v>34.344674915089151</v>
      </c>
      <c r="Z90" s="308">
        <v>35.066086665550841</v>
      </c>
      <c r="AA90" s="308">
        <v>27.369783241667594</v>
      </c>
      <c r="AB90" s="308">
        <v>100</v>
      </c>
      <c r="AC90" s="308">
        <v>15.487098618731721</v>
      </c>
      <c r="AD90" s="308">
        <v>81.114578691863187</v>
      </c>
      <c r="AE90" s="308">
        <v>66.124204970071162</v>
      </c>
      <c r="AF90" s="308">
        <v>14.990373721792006</v>
      </c>
      <c r="AG90" s="308">
        <v>100</v>
      </c>
      <c r="AH90" s="308">
        <v>54.988956083176411</v>
      </c>
      <c r="AI90" s="308">
        <v>45.011043916823596</v>
      </c>
      <c r="AJ90" s="308">
        <v>40.95934349882819</v>
      </c>
      <c r="AK90" s="308">
        <v>4.0517004179954101</v>
      </c>
      <c r="AL90" s="308">
        <v>100</v>
      </c>
      <c r="AM90" s="308">
        <v>10.200030133084971</v>
      </c>
      <c r="AN90" s="308">
        <v>84.726427436572138</v>
      </c>
      <c r="AO90" s="308">
        <v>73.911103165020222</v>
      </c>
      <c r="AP90" s="337">
        <v>10.815324271551905</v>
      </c>
      <c r="AQ90" s="320">
        <f>Daten_BA!M90</f>
        <v>5.2309576115164012</v>
      </c>
      <c r="AR90" s="308">
        <f>Daten_BA!N90</f>
        <v>18.714751225480974</v>
      </c>
      <c r="AS90" s="308">
        <f>Daten_BA!O90</f>
        <v>2.8842934814524233</v>
      </c>
      <c r="AT90" s="308">
        <f>Daten_BA!P90</f>
        <v>3.1921104291230025</v>
      </c>
      <c r="AU90" s="308">
        <f>Daten_BA!Q90</f>
        <v>1.5170924556459271</v>
      </c>
      <c r="AV90" s="308">
        <v>0.59515745059709291</v>
      </c>
      <c r="AW90" s="308">
        <v>1.9482912336991052</v>
      </c>
      <c r="AX90" s="308">
        <v>0.46694839367284596</v>
      </c>
      <c r="AY90" s="308">
        <v>0.47661956968574348</v>
      </c>
      <c r="AZ90" s="308">
        <v>0.40322840775600172</v>
      </c>
      <c r="BA90" s="308">
        <v>6.6013714780012416</v>
      </c>
      <c r="BB90" s="308">
        <v>4.3094146209873454</v>
      </c>
      <c r="BC90" s="308">
        <v>9.925467491848007</v>
      </c>
      <c r="BD90" s="308">
        <v>9.540206603200394</v>
      </c>
      <c r="BE90" s="308">
        <v>13.532149629373313</v>
      </c>
      <c r="BF90" s="308">
        <v>41.66177005512332</v>
      </c>
      <c r="BG90" s="308">
        <v>48.201194678251689</v>
      </c>
      <c r="BH90" s="308">
        <v>34.89671322238177</v>
      </c>
      <c r="BI90" s="308">
        <v>35.977405315308715</v>
      </c>
      <c r="BJ90" s="308">
        <v>24.818652849740932</v>
      </c>
      <c r="BK90" s="308">
        <v>100</v>
      </c>
      <c r="BL90" s="308">
        <v>15.288005240556748</v>
      </c>
      <c r="BM90" s="308">
        <v>81.346594161811879</v>
      </c>
      <c r="BN90" s="308">
        <v>65.949765980668957</v>
      </c>
      <c r="BO90" s="308">
        <v>15.396828181142933</v>
      </c>
      <c r="BP90" s="308">
        <v>100</v>
      </c>
      <c r="BQ90" s="308">
        <v>55.871736843869158</v>
      </c>
      <c r="BR90" s="308">
        <v>44.128263156130842</v>
      </c>
      <c r="BS90" s="308">
        <v>39.88042523995356</v>
      </c>
      <c r="BT90" s="308">
        <v>4.2478379161772839</v>
      </c>
      <c r="BU90" s="308">
        <v>100</v>
      </c>
      <c r="BV90" s="308">
        <v>10.224298366996926</v>
      </c>
      <c r="BW90" s="308">
        <v>84.797024076084099</v>
      </c>
      <c r="BX90" s="308">
        <v>73.622831930239613</v>
      </c>
      <c r="BY90" s="312">
        <v>11.174192145844478</v>
      </c>
      <c r="BZ90" s="320">
        <f>Daten_BA!R90</f>
        <v>5.016398226081952</v>
      </c>
      <c r="CA90" s="308">
        <f>Daten_BA!S90</f>
        <v>17.963507483404502</v>
      </c>
      <c r="CB90" s="308">
        <f>Daten_BA!T90</f>
        <v>2.7787400800647877</v>
      </c>
      <c r="CC90" s="308">
        <f>Daten_BA!U90</f>
        <v>3.0616925503024905</v>
      </c>
      <c r="CD90" s="308">
        <f>Daten_BA!V90</f>
        <v>1.5549792287123814</v>
      </c>
      <c r="CE90" s="309">
        <v>0.57705686198635275</v>
      </c>
      <c r="CF90" s="309">
        <v>1.7537003018859638</v>
      </c>
      <c r="CG90" s="309">
        <v>0.46219942609364928</v>
      </c>
      <c r="CH90" s="309">
        <v>0.47108415196740938</v>
      </c>
      <c r="CI90" s="309">
        <v>0.40550506920599166</v>
      </c>
      <c r="CJ90" s="309">
        <v>6.6689318142386407</v>
      </c>
      <c r="CK90" s="309">
        <v>4.530916036320062</v>
      </c>
      <c r="CL90" s="309">
        <v>10.272788484285776</v>
      </c>
      <c r="CM90" s="309">
        <v>9.9591554733696945</v>
      </c>
      <c r="CN90" s="309">
        <v>12.961672473865789</v>
      </c>
      <c r="CO90" s="309">
        <v>39.87771048465688</v>
      </c>
      <c r="CP90" s="309">
        <v>46.231945367740941</v>
      </c>
      <c r="CQ90" s="309">
        <v>33.300360865346306</v>
      </c>
      <c r="CR90" s="309">
        <v>34.69446264744537</v>
      </c>
      <c r="CS90" s="309">
        <v>21.479423511038618</v>
      </c>
      <c r="CT90" s="309">
        <v>100</v>
      </c>
      <c r="CU90" s="309">
        <v>15.447411553297208</v>
      </c>
      <c r="CV90" s="309">
        <v>81.420777929582584</v>
      </c>
      <c r="CW90" s="309">
        <v>65.993403766920338</v>
      </c>
      <c r="CX90" s="309">
        <v>15.427374162662247</v>
      </c>
      <c r="CY90" s="309">
        <v>100</v>
      </c>
      <c r="CZ90" s="309">
        <v>55.767536465821941</v>
      </c>
      <c r="DA90" s="309">
        <v>44.232463534178052</v>
      </c>
      <c r="DB90" s="309">
        <v>39.695729549246479</v>
      </c>
      <c r="DC90" s="309">
        <v>4.5367339849315735</v>
      </c>
      <c r="DD90" s="309">
        <v>100</v>
      </c>
      <c r="DE90" s="309">
        <v>10.528808169560335</v>
      </c>
      <c r="DF90" s="309">
        <v>84.901256725548109</v>
      </c>
      <c r="DG90" s="309">
        <v>73.398741585339167</v>
      </c>
      <c r="DH90" s="313">
        <v>11.502515140208942</v>
      </c>
      <c r="DI90" s="307">
        <f>Daten_BA!W90</f>
        <v>4.7177630371216797</v>
      </c>
      <c r="DJ90" s="308">
        <f>Daten_BA!X90</f>
        <v>17.754315976132649</v>
      </c>
      <c r="DK90" s="308">
        <f>Daten_BA!Y90</f>
        <v>2.4381939549280109</v>
      </c>
      <c r="DL90" s="308">
        <f>Daten_BA!Z90</f>
        <v>2.660575206037056</v>
      </c>
      <c r="DM90" s="308">
        <f>Daten_BA!AA90</f>
        <v>1.4865000759060902</v>
      </c>
      <c r="DN90" s="309">
        <v>0.55142865438135891</v>
      </c>
      <c r="DO90" s="309">
        <v>2.0408248866252761</v>
      </c>
      <c r="DP90" s="309">
        <v>0.39051976352683343</v>
      </c>
      <c r="DQ90" s="309">
        <v>0.39455523610920296</v>
      </c>
      <c r="DR90" s="309">
        <v>0.36571547235318802</v>
      </c>
      <c r="DS90" s="309">
        <v>6.9631829069509807</v>
      </c>
      <c r="DT90" s="309">
        <v>5.2143785188393244</v>
      </c>
      <c r="DU90" s="309">
        <v>10.533159947984396</v>
      </c>
      <c r="DV90" s="309">
        <v>10.184751844175526</v>
      </c>
      <c r="DW90" s="309">
        <v>13.190549039605646</v>
      </c>
      <c r="DX90" s="309">
        <v>36.721782779481124</v>
      </c>
      <c r="DY90" s="309">
        <v>39.445459025421343</v>
      </c>
      <c r="DZ90" s="309">
        <v>31.03147546182614</v>
      </c>
      <c r="EA90" s="309">
        <v>32.3501704647419</v>
      </c>
      <c r="EB90" s="309">
        <v>21.012269938650306</v>
      </c>
      <c r="EC90" s="309">
        <v>100</v>
      </c>
      <c r="ED90" s="309">
        <v>15.854898859404479</v>
      </c>
      <c r="EE90" s="309">
        <v>81.102096874952608</v>
      </c>
      <c r="EF90" s="309">
        <v>65.304347864089948</v>
      </c>
      <c r="EG90" s="309">
        <v>15.797749010862654</v>
      </c>
      <c r="EH90" s="309">
        <v>100</v>
      </c>
      <c r="EI90" s="309">
        <v>58.578738917207772</v>
      </c>
      <c r="EJ90" s="309">
        <v>41.421261082792221</v>
      </c>
      <c r="EK90" s="309">
        <v>36.723979442628305</v>
      </c>
      <c r="EL90" s="309">
        <v>4.697281640163915</v>
      </c>
      <c r="EM90" s="309">
        <v>100</v>
      </c>
      <c r="EN90" s="309">
        <v>10.794786955237758</v>
      </c>
      <c r="EO90" s="309">
        <v>84.791087844120199</v>
      </c>
      <c r="EP90" s="309">
        <v>72.92649307423882</v>
      </c>
      <c r="EQ90" s="367">
        <v>11.864594769881371</v>
      </c>
      <c r="ER90" s="320">
        <f>Daten_BA!AB90</f>
        <v>4.4696380173736134</v>
      </c>
      <c r="ES90" s="308">
        <f>Daten_BA!AC90</f>
        <v>16.477112919331692</v>
      </c>
      <c r="ET90" s="308">
        <f>Daten_BA!AD90</f>
        <v>2.3143056878848727</v>
      </c>
      <c r="EU90" s="308">
        <f>Daten_BA!AE90</f>
        <v>2.5107800701529914</v>
      </c>
      <c r="EV90" s="308">
        <f>Daten_BA!AF90</f>
        <v>1.4929331054469264</v>
      </c>
      <c r="EW90" s="309">
        <v>0.60554819015819239</v>
      </c>
      <c r="EX90" s="309">
        <v>2.369332695363398</v>
      </c>
      <c r="EY90" s="309">
        <v>0.41144893398961563</v>
      </c>
      <c r="EZ90" s="309">
        <v>0.41722975610595819</v>
      </c>
      <c r="FA90" s="309">
        <v>0.37747093346279947</v>
      </c>
      <c r="FB90" s="309">
        <v>7.2694452244374261</v>
      </c>
      <c r="FC90" s="309">
        <v>5.4884932696482851</v>
      </c>
      <c r="FD90" s="309">
        <v>10.26077892922304</v>
      </c>
      <c r="FE90" s="309">
        <v>9.9784818240088828</v>
      </c>
      <c r="FF90" s="309">
        <v>12.248186946012069</v>
      </c>
      <c r="FG90" s="309">
        <v>33.289960884476351</v>
      </c>
      <c r="FH90" s="309">
        <v>36.438376062168857</v>
      </c>
      <c r="FI90" s="309">
        <v>28.557162259325143</v>
      </c>
      <c r="FJ90" s="309">
        <v>29.785388127852052</v>
      </c>
      <c r="FK90" s="309">
        <v>19.974473516268024</v>
      </c>
      <c r="FL90" s="309">
        <v>100</v>
      </c>
      <c r="FM90" s="309">
        <v>15.347018348627826</v>
      </c>
      <c r="FN90" s="309">
        <v>81.485191803776701</v>
      </c>
      <c r="FO90" s="309">
        <v>65.334002117596185</v>
      </c>
      <c r="FP90" s="309">
        <v>16.151189686180516</v>
      </c>
      <c r="FQ90" s="309">
        <v>100</v>
      </c>
      <c r="FR90" s="309">
        <v>58.395644726859317</v>
      </c>
      <c r="FS90" s="309">
        <v>41.604355273140676</v>
      </c>
      <c r="FT90" s="309">
        <v>36.419256659014259</v>
      </c>
      <c r="FU90" s="309">
        <v>5.185098614126419</v>
      </c>
      <c r="FV90" s="309">
        <v>100</v>
      </c>
      <c r="FW90" s="309">
        <v>10.866162949867674</v>
      </c>
      <c r="FX90" s="309">
        <v>84.601662539317473</v>
      </c>
      <c r="FY90" s="309">
        <v>72.300816352897741</v>
      </c>
      <c r="FZ90" s="313">
        <v>12.300846186419736</v>
      </c>
      <c r="GA90" s="443">
        <f>Daten_BA!AG90</f>
        <v>5.2299201233603263</v>
      </c>
      <c r="GB90" s="227">
        <f>Daten_BA!AH90</f>
        <v>18.793544901517802</v>
      </c>
      <c r="GC90" s="227">
        <f>Daten_BA!AI90</f>
        <v>2.8440509085539003</v>
      </c>
      <c r="GD90" s="227">
        <f>Daten_BA!AJ90</f>
        <v>3.0876157177083017</v>
      </c>
      <c r="GE90" s="227">
        <f>Daten_BA!AK90</f>
        <v>1.8517032778676856</v>
      </c>
      <c r="GF90" s="444">
        <v>0.6208537818441886</v>
      </c>
      <c r="GG90" s="444">
        <v>2.6013463425320871</v>
      </c>
      <c r="GH90" s="444">
        <v>0.40870790084897718</v>
      </c>
      <c r="GI90" s="444">
        <v>0.41795680086902948</v>
      </c>
      <c r="GJ90" s="444">
        <v>0.35675764331000331</v>
      </c>
      <c r="GK90" s="444">
        <v>6.2739075999363623</v>
      </c>
      <c r="GL90" s="444">
        <v>4.883172451123194</v>
      </c>
      <c r="GM90" s="444">
        <v>8.3547140398167201</v>
      </c>
      <c r="GN90" s="444">
        <v>8.1173247861654527</v>
      </c>
      <c r="GO90" s="444">
        <v>9.963379214546789</v>
      </c>
      <c r="GP90" s="444">
        <v>29.858652413434477</v>
      </c>
      <c r="GQ90" s="444">
        <v>32.8818392443413</v>
      </c>
      <c r="GR90" s="444">
        <v>25.576772000704644</v>
      </c>
      <c r="GS90" s="444">
        <v>26.426967946122453</v>
      </c>
      <c r="GT90" s="444">
        <v>19.820605456581024</v>
      </c>
      <c r="GU90" s="444">
        <v>100</v>
      </c>
      <c r="GV90" s="444">
        <v>15.418466705302079</v>
      </c>
      <c r="GW90" s="444">
        <v>81.099083438626721</v>
      </c>
      <c r="GX90" s="444">
        <v>64.540087102243646</v>
      </c>
      <c r="GY90" s="444">
        <v>16.558996336383057</v>
      </c>
      <c r="GZ90" s="444">
        <v>100</v>
      </c>
      <c r="HA90" s="444">
        <v>55.514138969043678</v>
      </c>
      <c r="HB90" s="444">
        <v>44.485861030956315</v>
      </c>
      <c r="HC90" s="444">
        <v>38.647693885342655</v>
      </c>
      <c r="HD90" s="444">
        <v>5.8381671456136592</v>
      </c>
      <c r="HE90" s="444">
        <v>100</v>
      </c>
      <c r="HF90" s="444">
        <v>10.608312538007103</v>
      </c>
      <c r="HG90" s="444">
        <v>84.386631850263868</v>
      </c>
      <c r="HH90" s="444">
        <v>71.633457588685502</v>
      </c>
      <c r="HI90" s="445">
        <v>12.753174261578371</v>
      </c>
      <c r="HJ90" s="443">
        <f>Daten_BA!AL90</f>
        <v>4.842920344421036</v>
      </c>
      <c r="HK90" s="227">
        <f>Daten_BA!AM90</f>
        <v>18.010964553511439</v>
      </c>
      <c r="HL90" s="227">
        <f>Daten_BA!AN90</f>
        <v>2.5486293984179604</v>
      </c>
      <c r="HM90" s="227">
        <f>Daten_BA!AO90</f>
        <v>2.7631561319937332</v>
      </c>
      <c r="HN90" s="227">
        <f>Daten_BA!AP90</f>
        <v>1.7021161546468933</v>
      </c>
      <c r="HO90" s="444">
        <v>0.49285962019385809</v>
      </c>
      <c r="HP90" s="444">
        <v>2.0248983792168715</v>
      </c>
      <c r="HQ90" s="444">
        <v>0.32062444451783967</v>
      </c>
      <c r="HR90" s="444">
        <v>0.32196067498827269</v>
      </c>
      <c r="HS90" s="444">
        <v>0.31347058882098666</v>
      </c>
      <c r="HT90" s="444">
        <v>6.6936839271552762</v>
      </c>
      <c r="HU90" s="444">
        <v>5.1350025847328995</v>
      </c>
      <c r="HV90" s="444">
        <v>9.1369843728000966</v>
      </c>
      <c r="HW90" s="444">
        <v>8.7255420412479463</v>
      </c>
      <c r="HX90" s="444">
        <v>11.778532253851568</v>
      </c>
      <c r="HY90" s="444">
        <v>38.344282867055327</v>
      </c>
      <c r="HZ90" s="444">
        <v>42.244977386496622</v>
      </c>
      <c r="IA90" s="444">
        <v>33.003300330032282</v>
      </c>
      <c r="IB90" s="444">
        <v>34.428746291569048</v>
      </c>
      <c r="IC90" s="444">
        <v>23.90411865978546</v>
      </c>
      <c r="ID90" s="444">
        <v>100</v>
      </c>
      <c r="IE90" s="444">
        <v>15.46921075594212</v>
      </c>
      <c r="IF90" s="444">
        <v>81.244347491643794</v>
      </c>
      <c r="IG90" s="444">
        <v>64.37844818201792</v>
      </c>
      <c r="IH90" s="444">
        <v>16.865899309625867</v>
      </c>
      <c r="II90" s="444">
        <v>100</v>
      </c>
      <c r="IJ90" s="444">
        <v>57.079929185447433</v>
      </c>
      <c r="IK90" s="444">
        <v>42.920070814552567</v>
      </c>
      <c r="IL90" s="444">
        <v>37.228199347912664</v>
      </c>
      <c r="IM90" s="444">
        <v>5.6918714666399026</v>
      </c>
      <c r="IN90" s="444">
        <v>100</v>
      </c>
      <c r="IO90" s="444">
        <v>10.975251696693569</v>
      </c>
      <c r="IP90" s="444">
        <v>84.404645715489195</v>
      </c>
      <c r="IQ90" s="444">
        <v>71.120439026784481</v>
      </c>
      <c r="IR90" s="445">
        <v>13.284206688704705</v>
      </c>
      <c r="IS90" s="443">
        <f>Daten_BA!AQ90</f>
        <v>4.4976060385107797</v>
      </c>
      <c r="IT90" s="227">
        <f>Daten_BA!AR90</f>
        <v>17.470378042037837</v>
      </c>
      <c r="IU90" s="227">
        <f>Daten_BA!AS90</f>
        <v>2.214465166012042</v>
      </c>
      <c r="IV90" s="227">
        <f>Daten_BA!AT90</f>
        <v>2.3718145768695567</v>
      </c>
      <c r="IW90" s="227">
        <f>Daten_BA!AU90</f>
        <v>1.6096541996150244</v>
      </c>
      <c r="IX90" s="444" t="s">
        <v>821</v>
      </c>
      <c r="IY90" s="444" t="s">
        <v>821</v>
      </c>
      <c r="IZ90" s="444" t="s">
        <v>821</v>
      </c>
      <c r="JA90" s="444" t="s">
        <v>821</v>
      </c>
      <c r="JB90" s="444" t="s">
        <v>821</v>
      </c>
      <c r="JC90" s="444" t="s">
        <v>821</v>
      </c>
      <c r="JD90" s="444" t="s">
        <v>821</v>
      </c>
      <c r="JE90" s="444" t="s">
        <v>821</v>
      </c>
      <c r="JF90" s="444" t="s">
        <v>821</v>
      </c>
      <c r="JG90" s="444" t="s">
        <v>821</v>
      </c>
      <c r="JH90" s="444" t="s">
        <v>821</v>
      </c>
      <c r="JI90" s="444" t="s">
        <v>821</v>
      </c>
      <c r="JJ90" s="444" t="s">
        <v>821</v>
      </c>
      <c r="JK90" s="444" t="s">
        <v>821</v>
      </c>
      <c r="JL90" s="444" t="s">
        <v>821</v>
      </c>
      <c r="JM90" s="444" t="s">
        <v>821</v>
      </c>
      <c r="JN90" s="444" t="s">
        <v>821</v>
      </c>
      <c r="JO90" s="444" t="s">
        <v>821</v>
      </c>
      <c r="JP90" s="444" t="s">
        <v>821</v>
      </c>
      <c r="JQ90" s="444" t="s">
        <v>821</v>
      </c>
      <c r="JR90" s="444" t="s">
        <v>821</v>
      </c>
      <c r="JS90" s="444" t="s">
        <v>821</v>
      </c>
      <c r="JT90" s="444" t="s">
        <v>821</v>
      </c>
      <c r="JU90" s="444" t="s">
        <v>821</v>
      </c>
      <c r="JV90" s="444" t="s">
        <v>821</v>
      </c>
      <c r="JW90" s="444" t="s">
        <v>821</v>
      </c>
      <c r="JX90" s="444" t="s">
        <v>821</v>
      </c>
      <c r="JY90" s="444" t="s">
        <v>821</v>
      </c>
      <c r="JZ90" s="444" t="s">
        <v>821</v>
      </c>
      <c r="KA90" s="445" t="s">
        <v>821</v>
      </c>
    </row>
    <row r="91" spans="1:287" s="1" customFormat="1" ht="12.65" customHeight="1" x14ac:dyDescent="0.2">
      <c r="A91" s="220"/>
      <c r="B91" s="219"/>
      <c r="C91" s="273"/>
      <c r="D91" s="276"/>
      <c r="E91" s="3" t="str">
        <f>Daten_BA!E91</f>
        <v>447</v>
      </c>
      <c r="F91" s="229" t="str">
        <f>Daten_BA!F91</f>
        <v>AA Marburg</v>
      </c>
      <c r="G91" s="246"/>
      <c r="H91" s="320">
        <f>Daten_BA!H91</f>
        <v>3.9129482290880597</v>
      </c>
      <c r="I91" s="308">
        <f>Daten_BA!I91</f>
        <v>11.372490589941025</v>
      </c>
      <c r="J91" s="308">
        <f>Daten_BA!J91</f>
        <v>2.5358021025858326</v>
      </c>
      <c r="K91" s="308">
        <f>Daten_BA!K91</f>
        <v>2.6953826535792675</v>
      </c>
      <c r="L91" s="308">
        <f>Daten_BA!L91</f>
        <v>2.0094996695805762</v>
      </c>
      <c r="M91" s="308">
        <v>0.65792969431982939</v>
      </c>
      <c r="N91" s="308">
        <v>2.0612852990378863</v>
      </c>
      <c r="O91" s="308">
        <v>0.51146050545129107</v>
      </c>
      <c r="P91" s="308">
        <v>0.50954952513893981</v>
      </c>
      <c r="Q91" s="308">
        <v>0.52013282448888065</v>
      </c>
      <c r="R91" s="308">
        <v>10.491701617246207</v>
      </c>
      <c r="S91" s="308">
        <v>7.1953373366300646</v>
      </c>
      <c r="T91" s="308">
        <v>13.53119360659964</v>
      </c>
      <c r="U91" s="308">
        <v>13.169537051666719</v>
      </c>
      <c r="V91" s="308">
        <v>15.132960111967467</v>
      </c>
      <c r="W91" s="308">
        <v>32.451059221213747</v>
      </c>
      <c r="X91" s="308">
        <v>40.566305195266857</v>
      </c>
      <c r="Y91" s="308">
        <v>26.272733198617392</v>
      </c>
      <c r="Z91" s="308">
        <v>27.672327672325626</v>
      </c>
      <c r="AA91" s="308">
        <v>20.081315184732539</v>
      </c>
      <c r="AB91" s="308">
        <v>100</v>
      </c>
      <c r="AC91" s="308">
        <v>16.776177039447234</v>
      </c>
      <c r="AD91" s="308">
        <v>80.005928376415184</v>
      </c>
      <c r="AE91" s="308">
        <v>61.079021872698078</v>
      </c>
      <c r="AF91" s="308">
        <v>18.926906503717106</v>
      </c>
      <c r="AG91" s="308">
        <v>100</v>
      </c>
      <c r="AH91" s="308">
        <v>49.012189995796547</v>
      </c>
      <c r="AI91" s="308">
        <v>50.987810004203439</v>
      </c>
      <c r="AJ91" s="308">
        <v>41.677175283732652</v>
      </c>
      <c r="AK91" s="308">
        <v>9.3106347204707838</v>
      </c>
      <c r="AL91" s="308">
        <v>100</v>
      </c>
      <c r="AM91" s="308">
        <v>11.017597582456327</v>
      </c>
      <c r="AN91" s="308">
        <v>84.2343779145491</v>
      </c>
      <c r="AO91" s="308">
        <v>69.024542824818298</v>
      </c>
      <c r="AP91" s="337">
        <v>15.209835089730801</v>
      </c>
      <c r="AQ91" s="320">
        <f>Daten_BA!M91</f>
        <v>3.9596041575393723</v>
      </c>
      <c r="AR91" s="308">
        <f>Daten_BA!N91</f>
        <v>12.401250737361501</v>
      </c>
      <c r="AS91" s="308">
        <f>Daten_BA!O91</f>
        <v>2.3632926527991063</v>
      </c>
      <c r="AT91" s="308">
        <f>Daten_BA!P91</f>
        <v>2.5258127640494301</v>
      </c>
      <c r="AU91" s="308">
        <f>Daten_BA!Q91</f>
        <v>1.8350078293417516</v>
      </c>
      <c r="AV91" s="308">
        <v>0.64357875658682295</v>
      </c>
      <c r="AW91" s="308">
        <v>2.0058340751474537</v>
      </c>
      <c r="AX91" s="308">
        <v>0.49921512713260713</v>
      </c>
      <c r="AY91" s="308">
        <v>0.49271771018097449</v>
      </c>
      <c r="AZ91" s="308">
        <v>0.52727811905412203</v>
      </c>
      <c r="BA91" s="308">
        <v>9.9052442411371331</v>
      </c>
      <c r="BB91" s="308">
        <v>6.6873617119645097</v>
      </c>
      <c r="BC91" s="308">
        <v>13.734595463475424</v>
      </c>
      <c r="BD91" s="308">
        <v>12.962720160832131</v>
      </c>
      <c r="BE91" s="308">
        <v>17.188111067656067</v>
      </c>
      <c r="BF91" s="308">
        <v>30.518785283239247</v>
      </c>
      <c r="BG91" s="308">
        <v>36.723016054672684</v>
      </c>
      <c r="BH91" s="308">
        <v>25.991928859683217</v>
      </c>
      <c r="BI91" s="308">
        <v>27.58891898977668</v>
      </c>
      <c r="BJ91" s="308">
        <v>18.846529814263928</v>
      </c>
      <c r="BK91" s="308">
        <v>100</v>
      </c>
      <c r="BL91" s="308">
        <v>17.001336884967206</v>
      </c>
      <c r="BM91" s="308">
        <v>79.923884315046294</v>
      </c>
      <c r="BN91" s="308">
        <v>60.614377470788448</v>
      </c>
      <c r="BO91" s="308">
        <v>19.309506844257854</v>
      </c>
      <c r="BP91" s="308">
        <v>100</v>
      </c>
      <c r="BQ91" s="308">
        <v>54.855371900826441</v>
      </c>
      <c r="BR91" s="308">
        <v>45.144628099173552</v>
      </c>
      <c r="BS91" s="308">
        <v>36.983471074380162</v>
      </c>
      <c r="BT91" s="308">
        <v>8.1611570247933898</v>
      </c>
      <c r="BU91" s="308">
        <v>100</v>
      </c>
      <c r="BV91" s="308">
        <v>11.076275391718019</v>
      </c>
      <c r="BW91" s="308">
        <v>84.413918493025179</v>
      </c>
      <c r="BX91" s="308">
        <v>68.543955062226175</v>
      </c>
      <c r="BY91" s="312">
        <v>15.869963430798986</v>
      </c>
      <c r="BZ91" s="320">
        <f>Daten_BA!R91</f>
        <v>3.7720889936811188</v>
      </c>
      <c r="CA91" s="308">
        <f>Daten_BA!S91</f>
        <v>11.503486511385434</v>
      </c>
      <c r="CB91" s="308">
        <f>Daten_BA!T91</f>
        <v>2.2825344995864052</v>
      </c>
      <c r="CC91" s="308">
        <f>Daten_BA!U91</f>
        <v>2.4122252758486726</v>
      </c>
      <c r="CD91" s="308">
        <f>Daten_BA!V91</f>
        <v>1.8716980799523335</v>
      </c>
      <c r="CE91" s="309">
        <v>0.59805863491611855</v>
      </c>
      <c r="CF91" s="309">
        <v>1.7090440738202983</v>
      </c>
      <c r="CG91" s="309">
        <v>0.47941360136229111</v>
      </c>
      <c r="CH91" s="309">
        <v>0.47530825683715333</v>
      </c>
      <c r="CI91" s="309">
        <v>0.4964418784046975</v>
      </c>
      <c r="CJ91" s="309">
        <v>10.167126235792656</v>
      </c>
      <c r="CK91" s="309">
        <v>6.6267171292402587</v>
      </c>
      <c r="CL91" s="309">
        <v>14.26538331897639</v>
      </c>
      <c r="CM91" s="309">
        <v>13.806109145091941</v>
      </c>
      <c r="CN91" s="309">
        <v>16.153110047845654</v>
      </c>
      <c r="CO91" s="309">
        <v>32.983726359237849</v>
      </c>
      <c r="CP91" s="309">
        <v>40.723886125515932</v>
      </c>
      <c r="CQ91" s="309">
        <v>27.259381940001571</v>
      </c>
      <c r="CR91" s="309">
        <v>29.278350515466343</v>
      </c>
      <c r="CS91" s="309">
        <v>19.016644346655369</v>
      </c>
      <c r="CT91" s="309">
        <v>100</v>
      </c>
      <c r="CU91" s="309">
        <v>17.082631591403462</v>
      </c>
      <c r="CV91" s="309">
        <v>79.949690011528546</v>
      </c>
      <c r="CW91" s="309">
        <v>60.383056101405394</v>
      </c>
      <c r="CX91" s="309">
        <v>19.566633910123155</v>
      </c>
      <c r="CY91" s="309">
        <v>100</v>
      </c>
      <c r="CZ91" s="309">
        <v>52.887197851387647</v>
      </c>
      <c r="DA91" s="309">
        <v>47.112802148612353</v>
      </c>
      <c r="DB91" s="309">
        <v>37.354521038495967</v>
      </c>
      <c r="DC91" s="309">
        <v>9.7582811101163838</v>
      </c>
      <c r="DD91" s="309">
        <v>100</v>
      </c>
      <c r="DE91" s="309">
        <v>11.324358860631712</v>
      </c>
      <c r="DF91" s="309">
        <v>84.378154846018603</v>
      </c>
      <c r="DG91" s="309">
        <v>67.987145149397719</v>
      </c>
      <c r="DH91" s="313">
        <v>16.391009696620888</v>
      </c>
      <c r="DI91" s="307">
        <f>Daten_BA!W91</f>
        <v>3.7113059579323355</v>
      </c>
      <c r="DJ91" s="308">
        <f>Daten_BA!X91</f>
        <v>12.098938672151933</v>
      </c>
      <c r="DK91" s="308">
        <f>Daten_BA!Y91</f>
        <v>2.0612003786677771</v>
      </c>
      <c r="DL91" s="308">
        <f>Daten_BA!Z91</f>
        <v>2.1841097678944439</v>
      </c>
      <c r="DM91" s="308">
        <f>Daten_BA!AA91</f>
        <v>1.6797574889024891</v>
      </c>
      <c r="DN91" s="309">
        <v>0.59305098949268353</v>
      </c>
      <c r="DO91" s="309">
        <v>2.029492781877726</v>
      </c>
      <c r="DP91" s="309">
        <v>0.42541822178118999</v>
      </c>
      <c r="DQ91" s="309">
        <v>0.42391642662843948</v>
      </c>
      <c r="DR91" s="309">
        <v>0.43139329136420773</v>
      </c>
      <c r="DS91" s="309">
        <v>9.859442882698696</v>
      </c>
      <c r="DT91" s="309">
        <v>7.123161764705789</v>
      </c>
      <c r="DU91" s="309">
        <v>14.1825850671209</v>
      </c>
      <c r="DV91" s="309">
        <v>13.50900262998152</v>
      </c>
      <c r="DW91" s="309">
        <v>16.908904810646213</v>
      </c>
      <c r="DX91" s="309">
        <v>30.702978723403106</v>
      </c>
      <c r="DY91" s="309">
        <v>35.432789230668341</v>
      </c>
      <c r="DZ91" s="309">
        <v>25.788980738689162</v>
      </c>
      <c r="EA91" s="309">
        <v>27.66260162601829</v>
      </c>
      <c r="EB91" s="309">
        <v>18.228419110098979</v>
      </c>
      <c r="EC91" s="309">
        <v>100</v>
      </c>
      <c r="ED91" s="309">
        <v>17.606860330091951</v>
      </c>
      <c r="EE91" s="309">
        <v>79.501323568030969</v>
      </c>
      <c r="EF91" s="309">
        <v>59.547898486822561</v>
      </c>
      <c r="EG91" s="309">
        <v>19.953425081208412</v>
      </c>
      <c r="EH91" s="309">
        <v>100</v>
      </c>
      <c r="EI91" s="309">
        <v>57.056043214044571</v>
      </c>
      <c r="EJ91" s="309">
        <v>42.943956785955436</v>
      </c>
      <c r="EK91" s="309">
        <v>34.70627954085078</v>
      </c>
      <c r="EL91" s="309">
        <v>8.2376772451046598</v>
      </c>
      <c r="EM91" s="309">
        <v>100</v>
      </c>
      <c r="EN91" s="309">
        <v>11.55683418373965</v>
      </c>
      <c r="EO91" s="309">
        <v>84.271395902854408</v>
      </c>
      <c r="EP91" s="309">
        <v>67.344732340655085</v>
      </c>
      <c r="EQ91" s="367">
        <v>16.926663562199316</v>
      </c>
      <c r="ER91" s="320">
        <f>Daten_BA!AB91</f>
        <v>3.7334042875997926</v>
      </c>
      <c r="ES91" s="308">
        <f>Daten_BA!AC91</f>
        <v>12.359053861687604</v>
      </c>
      <c r="ET91" s="308">
        <f>Daten_BA!AD91</f>
        <v>1.9821242788212674</v>
      </c>
      <c r="EU91" s="308">
        <f>Daten_BA!AE91</f>
        <v>2.1057411622099287</v>
      </c>
      <c r="EV91" s="308">
        <f>Daten_BA!AF91</f>
        <v>1.6091143857371857</v>
      </c>
      <c r="EW91" s="309">
        <v>0.57923439402763799</v>
      </c>
      <c r="EX91" s="309">
        <v>2.0768268496148705</v>
      </c>
      <c r="EY91" s="309">
        <v>0.39854636060472082</v>
      </c>
      <c r="EZ91" s="309">
        <v>0.38396548270699155</v>
      </c>
      <c r="FA91" s="309">
        <v>0.45459793493584827</v>
      </c>
      <c r="FB91" s="309">
        <v>9.6976173381642674</v>
      </c>
      <c r="FC91" s="309">
        <v>6.8750000000000808</v>
      </c>
      <c r="FD91" s="309">
        <v>13.861627058155793</v>
      </c>
      <c r="FE91" s="309">
        <v>12.842822978680099</v>
      </c>
      <c r="FF91" s="309">
        <v>17.862137862139292</v>
      </c>
      <c r="FG91" s="309">
        <v>28.811719115387845</v>
      </c>
      <c r="FH91" s="309">
        <v>33.544735204338281</v>
      </c>
      <c r="FI91" s="309">
        <v>22.993852127487834</v>
      </c>
      <c r="FJ91" s="309">
        <v>25.07096512571168</v>
      </c>
      <c r="FK91" s="309">
        <v>14.791833466766596</v>
      </c>
      <c r="FL91" s="309">
        <v>100</v>
      </c>
      <c r="FM91" s="309">
        <v>17.482621282385921</v>
      </c>
      <c r="FN91" s="309">
        <v>79.538770423227419</v>
      </c>
      <c r="FO91" s="309">
        <v>59.331581337265014</v>
      </c>
      <c r="FP91" s="309">
        <v>20.207189085962398</v>
      </c>
      <c r="FQ91" s="309">
        <v>100</v>
      </c>
      <c r="FR91" s="309">
        <v>58.56142584341184</v>
      </c>
      <c r="FS91" s="309">
        <v>41.438574156588167</v>
      </c>
      <c r="FT91" s="309">
        <v>33.290897517504774</v>
      </c>
      <c r="FU91" s="309">
        <v>8.1476766390833859</v>
      </c>
      <c r="FV91" s="309">
        <v>100</v>
      </c>
      <c r="FW91" s="309">
        <v>11.77640322539915</v>
      </c>
      <c r="FX91" s="309">
        <v>83.969877285004827</v>
      </c>
      <c r="FY91" s="309">
        <v>66.63571304258366</v>
      </c>
      <c r="FZ91" s="313">
        <v>17.33416424242116</v>
      </c>
      <c r="GA91" s="443">
        <f>Daten_BA!AG91</f>
        <v>4.3419363559971869</v>
      </c>
      <c r="GB91" s="227">
        <f>Daten_BA!AH91</f>
        <v>13.893439177100728</v>
      </c>
      <c r="GC91" s="227">
        <f>Daten_BA!AI91</f>
        <v>2.3982772792960332</v>
      </c>
      <c r="GD91" s="227">
        <f>Daten_BA!AJ91</f>
        <v>2.5803093660817153</v>
      </c>
      <c r="GE91" s="227">
        <f>Daten_BA!AK91</f>
        <v>1.8609108805888437</v>
      </c>
      <c r="GF91" s="444">
        <v>0.59051277685551717</v>
      </c>
      <c r="GG91" s="444">
        <v>2.2436475739959478</v>
      </c>
      <c r="GH91" s="444">
        <v>0.39751599964577028</v>
      </c>
      <c r="GI91" s="444">
        <v>0.38834919684087837</v>
      </c>
      <c r="GJ91" s="444">
        <v>0.43128129401625936</v>
      </c>
      <c r="GK91" s="444">
        <v>7.8403050612434004</v>
      </c>
      <c r="GL91" s="444">
        <v>5.6530316980138817</v>
      </c>
      <c r="GM91" s="444">
        <v>10.837190581605958</v>
      </c>
      <c r="GN91" s="444">
        <v>9.9244605817787228</v>
      </c>
      <c r="GO91" s="444">
        <v>14.573722877157014</v>
      </c>
      <c r="GP91" s="444">
        <v>27.685379166842061</v>
      </c>
      <c r="GQ91" s="444">
        <v>32.224095448059842</v>
      </c>
      <c r="GR91" s="444">
        <v>22.097142667943949</v>
      </c>
      <c r="GS91" s="444">
        <v>23.820706134386356</v>
      </c>
      <c r="GT91" s="444">
        <v>15.042158516012478</v>
      </c>
      <c r="GU91" s="444">
        <v>100</v>
      </c>
      <c r="GV91" s="444">
        <v>17.334929809632062</v>
      </c>
      <c r="GW91" s="444">
        <v>79.388397560800144</v>
      </c>
      <c r="GX91" s="444">
        <v>58.744217566990798</v>
      </c>
      <c r="GY91" s="444">
        <v>20.644179993809349</v>
      </c>
      <c r="GZ91" s="444">
        <v>100</v>
      </c>
      <c r="HA91" s="444">
        <v>57.412935323383095</v>
      </c>
      <c r="HB91" s="444">
        <v>42.587064676616912</v>
      </c>
      <c r="HC91" s="444">
        <v>34.046434494195687</v>
      </c>
      <c r="HD91" s="444">
        <v>8.5406301824212267</v>
      </c>
      <c r="HE91" s="444">
        <v>100</v>
      </c>
      <c r="HF91" s="444">
        <v>11.460483912402163</v>
      </c>
      <c r="HG91" s="444">
        <v>83.865783486397461</v>
      </c>
      <c r="HH91" s="444">
        <v>65.958875837394629</v>
      </c>
      <c r="HI91" s="445">
        <v>17.906907649002843</v>
      </c>
      <c r="HJ91" s="443">
        <f>Daten_BA!AL91</f>
        <v>3.9609025497451475</v>
      </c>
      <c r="HK91" s="227">
        <f>Daten_BA!AM91</f>
        <v>13.127556051191116</v>
      </c>
      <c r="HL91" s="227">
        <f>Daten_BA!AN91</f>
        <v>2.1132775224455687</v>
      </c>
      <c r="HM91" s="227">
        <f>Daten_BA!AO91</f>
        <v>2.277338214382528</v>
      </c>
      <c r="HN91" s="227">
        <f>Daten_BA!AP91</f>
        <v>1.6415287407503367</v>
      </c>
      <c r="HO91" s="444">
        <v>0.49317967113221295</v>
      </c>
      <c r="HP91" s="444">
        <v>1.805243033759623</v>
      </c>
      <c r="HQ91" s="444">
        <v>0.33515758292633457</v>
      </c>
      <c r="HR91" s="444">
        <v>0.32643464887694629</v>
      </c>
      <c r="HS91" s="444">
        <v>0.36555481506839954</v>
      </c>
      <c r="HT91" s="444">
        <v>8.7003487546680116</v>
      </c>
      <c r="HU91" s="444">
        <v>6.1172956828671614</v>
      </c>
      <c r="HV91" s="444">
        <v>12.256952087460563</v>
      </c>
      <c r="HW91" s="444">
        <v>11.344884488448844</v>
      </c>
      <c r="HX91" s="444">
        <v>15.913267181183388</v>
      </c>
      <c r="HY91" s="444">
        <v>34.525375939849624</v>
      </c>
      <c r="HZ91" s="444">
        <v>39.617666446934741</v>
      </c>
      <c r="IA91" s="444">
        <v>27.705175117619717</v>
      </c>
      <c r="IB91" s="444">
        <v>29.919678714861309</v>
      </c>
      <c r="IC91" s="444">
        <v>18.871087928473834</v>
      </c>
      <c r="ID91" s="444">
        <v>100</v>
      </c>
      <c r="IE91" s="444">
        <v>17.123125877698104</v>
      </c>
      <c r="IF91" s="444">
        <v>79.67062503876339</v>
      </c>
      <c r="IG91" s="444">
        <v>58.407130509841629</v>
      </c>
      <c r="IH91" s="444">
        <v>21.263494528921758</v>
      </c>
      <c r="II91" s="444">
        <v>100</v>
      </c>
      <c r="IJ91" s="444">
        <v>59.058182525783224</v>
      </c>
      <c r="IK91" s="444">
        <v>40.941817474216762</v>
      </c>
      <c r="IL91" s="444">
        <v>32.652266978011276</v>
      </c>
      <c r="IM91" s="444">
        <v>8.2895504962054858</v>
      </c>
      <c r="IN91" s="444">
        <v>100</v>
      </c>
      <c r="IO91" s="444">
        <v>11.768685652250962</v>
      </c>
      <c r="IP91" s="444">
        <v>83.75949330425442</v>
      </c>
      <c r="IQ91" s="444">
        <v>65.082974075590784</v>
      </c>
      <c r="IR91" s="445">
        <v>18.676519228663636</v>
      </c>
      <c r="IS91" s="443">
        <f>Daten_BA!AQ91</f>
        <v>4.0203481120845703</v>
      </c>
      <c r="IT91" s="227">
        <f>Daten_BA!AR91</f>
        <v>14.555211860136476</v>
      </c>
      <c r="IU91" s="227">
        <f>Daten_BA!AS91</f>
        <v>1.9072656268398538</v>
      </c>
      <c r="IV91" s="227">
        <f>Daten_BA!AT91</f>
        <v>2.0223990512834331</v>
      </c>
      <c r="IW91" s="227">
        <f>Daten_BA!AU91</f>
        <v>1.5872866547210649</v>
      </c>
      <c r="IX91" s="444" t="s">
        <v>821</v>
      </c>
      <c r="IY91" s="444" t="s">
        <v>821</v>
      </c>
      <c r="IZ91" s="444" t="s">
        <v>821</v>
      </c>
      <c r="JA91" s="444" t="s">
        <v>821</v>
      </c>
      <c r="JB91" s="444" t="s">
        <v>821</v>
      </c>
      <c r="JC91" s="444" t="s">
        <v>821</v>
      </c>
      <c r="JD91" s="444" t="s">
        <v>821</v>
      </c>
      <c r="JE91" s="444" t="s">
        <v>821</v>
      </c>
      <c r="JF91" s="444" t="s">
        <v>821</v>
      </c>
      <c r="JG91" s="444" t="s">
        <v>821</v>
      </c>
      <c r="JH91" s="444" t="s">
        <v>821</v>
      </c>
      <c r="JI91" s="444" t="s">
        <v>821</v>
      </c>
      <c r="JJ91" s="444" t="s">
        <v>821</v>
      </c>
      <c r="JK91" s="444" t="s">
        <v>821</v>
      </c>
      <c r="JL91" s="444" t="s">
        <v>821</v>
      </c>
      <c r="JM91" s="444" t="s">
        <v>821</v>
      </c>
      <c r="JN91" s="444" t="s">
        <v>821</v>
      </c>
      <c r="JO91" s="444" t="s">
        <v>821</v>
      </c>
      <c r="JP91" s="444" t="s">
        <v>821</v>
      </c>
      <c r="JQ91" s="444" t="s">
        <v>821</v>
      </c>
      <c r="JR91" s="444" t="s">
        <v>821</v>
      </c>
      <c r="JS91" s="444" t="s">
        <v>821</v>
      </c>
      <c r="JT91" s="444" t="s">
        <v>821</v>
      </c>
      <c r="JU91" s="444" t="s">
        <v>821</v>
      </c>
      <c r="JV91" s="444" t="s">
        <v>821</v>
      </c>
      <c r="JW91" s="444" t="s">
        <v>821</v>
      </c>
      <c r="JX91" s="444" t="s">
        <v>821</v>
      </c>
      <c r="JY91" s="444" t="s">
        <v>821</v>
      </c>
      <c r="JZ91" s="444" t="s">
        <v>821</v>
      </c>
      <c r="KA91" s="445" t="s">
        <v>821</v>
      </c>
    </row>
    <row r="92" spans="1:287" s="1" customFormat="1" ht="12.65" customHeight="1" x14ac:dyDescent="0.2">
      <c r="A92" s="220"/>
      <c r="B92" s="219"/>
      <c r="C92" s="273"/>
      <c r="D92" s="276"/>
      <c r="E92" s="3" t="str">
        <f>Daten_BA!E92</f>
        <v>451</v>
      </c>
      <c r="F92" s="229" t="str">
        <f>Daten_BA!F92</f>
        <v>AA Offenbach</v>
      </c>
      <c r="G92" s="246"/>
      <c r="H92" s="320">
        <f>Daten_BA!H92</f>
        <v>6.4560502859669455</v>
      </c>
      <c r="I92" s="308">
        <f>Daten_BA!I92</f>
        <v>19.619017569605901</v>
      </c>
      <c r="J92" s="308">
        <f>Daten_BA!J92</f>
        <v>3.2050350697756689</v>
      </c>
      <c r="K92" s="308">
        <f>Daten_BA!K92</f>
        <v>3.5272406925103801</v>
      </c>
      <c r="L92" s="308">
        <f>Daten_BA!L92</f>
        <v>2.1603505076229519</v>
      </c>
      <c r="M92" s="308">
        <v>0.73237806579056497</v>
      </c>
      <c r="N92" s="308">
        <v>2.2167179541521818</v>
      </c>
      <c r="O92" s="308">
        <v>0.4808276082553512</v>
      </c>
      <c r="P92" s="308">
        <v>0.49658086690682901</v>
      </c>
      <c r="Q92" s="308">
        <v>0.42005634363744659</v>
      </c>
      <c r="R92" s="308">
        <v>6.9433703736382508</v>
      </c>
      <c r="S92" s="308">
        <v>5.1401705203325845</v>
      </c>
      <c r="T92" s="308">
        <v>9.820959127763679</v>
      </c>
      <c r="U92" s="308">
        <v>9.4183599658052213</v>
      </c>
      <c r="V92" s="308">
        <v>11.960510221910747</v>
      </c>
      <c r="W92" s="308">
        <v>34.443859987187949</v>
      </c>
      <c r="X92" s="308">
        <v>39.075711498233261</v>
      </c>
      <c r="Y92" s="308">
        <v>27.772754461863446</v>
      </c>
      <c r="Z92" s="308">
        <v>28.928175699142155</v>
      </c>
      <c r="AA92" s="308">
        <v>21.654991243428313</v>
      </c>
      <c r="AB92" s="308">
        <v>100</v>
      </c>
      <c r="AC92" s="308">
        <v>20.516658542684485</v>
      </c>
      <c r="AD92" s="308">
        <v>76.837330859488318</v>
      </c>
      <c r="AE92" s="308">
        <v>58.19601895420152</v>
      </c>
      <c r="AF92" s="308">
        <v>18.641311905286802</v>
      </c>
      <c r="AG92" s="308">
        <v>100</v>
      </c>
      <c r="AH92" s="308">
        <v>62.173841535648776</v>
      </c>
      <c r="AI92" s="308">
        <v>37.826158464351209</v>
      </c>
      <c r="AJ92" s="308">
        <v>32.02633050428976</v>
      </c>
      <c r="AK92" s="308">
        <v>5.7998279600614504</v>
      </c>
      <c r="AL92" s="308">
        <v>100</v>
      </c>
      <c r="AM92" s="308">
        <v>15.540731114119749</v>
      </c>
      <c r="AN92" s="308">
        <v>80.670053532235215</v>
      </c>
      <c r="AO92" s="308">
        <v>64.06340033887507</v>
      </c>
      <c r="AP92" s="337">
        <v>16.606653193360149</v>
      </c>
      <c r="AQ92" s="320">
        <f>Daten_BA!M92</f>
        <v>6.2849386208679343</v>
      </c>
      <c r="AR92" s="308">
        <f>Daten_BA!N92</f>
        <v>19.063230071020612</v>
      </c>
      <c r="AS92" s="308">
        <f>Daten_BA!O92</f>
        <v>3.1178992712909981</v>
      </c>
      <c r="AT92" s="308">
        <f>Daten_BA!P92</f>
        <v>3.3953715894052263</v>
      </c>
      <c r="AU92" s="308">
        <f>Daten_BA!Q92</f>
        <v>2.2408227573749069</v>
      </c>
      <c r="AV92" s="308">
        <v>0.72114549923700388</v>
      </c>
      <c r="AW92" s="308">
        <v>2.00246938513971</v>
      </c>
      <c r="AX92" s="308">
        <v>0.50020390524426295</v>
      </c>
      <c r="AY92" s="308">
        <v>0.51115029260973732</v>
      </c>
      <c r="AZ92" s="308">
        <v>0.45996395252951433</v>
      </c>
      <c r="BA92" s="308">
        <v>7.3698455576091702</v>
      </c>
      <c r="BB92" s="308">
        <v>5.3581651638757695</v>
      </c>
      <c r="BC92" s="308">
        <v>10.421928817451324</v>
      </c>
      <c r="BD92" s="308">
        <v>9.9771396903467835</v>
      </c>
      <c r="BE92" s="308">
        <v>12.573295359357095</v>
      </c>
      <c r="BF92" s="308">
        <v>33.532461380562154</v>
      </c>
      <c r="BG92" s="308">
        <v>38.690182646354195</v>
      </c>
      <c r="BH92" s="308">
        <v>27.319743571273332</v>
      </c>
      <c r="BI92" s="308">
        <v>29.027876930577357</v>
      </c>
      <c r="BJ92" s="308">
        <v>19.133845126831801</v>
      </c>
      <c r="BK92" s="308">
        <v>100</v>
      </c>
      <c r="BL92" s="308">
        <v>20.505800096532315</v>
      </c>
      <c r="BM92" s="308">
        <v>77.025080989613187</v>
      </c>
      <c r="BN92" s="308">
        <v>57.794675683923792</v>
      </c>
      <c r="BO92" s="308">
        <v>19.230405305689384</v>
      </c>
      <c r="BP92" s="308">
        <v>100</v>
      </c>
      <c r="BQ92" s="308">
        <v>62.08526814817175</v>
      </c>
      <c r="BR92" s="308">
        <v>37.914731851828257</v>
      </c>
      <c r="BS92" s="308">
        <v>31.24380568338605</v>
      </c>
      <c r="BT92" s="308">
        <v>6.670926168442211</v>
      </c>
      <c r="BU92" s="308">
        <v>100</v>
      </c>
      <c r="BV92" s="308">
        <v>15.873006378265586</v>
      </c>
      <c r="BW92" s="308">
        <v>80.625801154835656</v>
      </c>
      <c r="BX92" s="308">
        <v>63.383676601501151</v>
      </c>
      <c r="BY92" s="312">
        <v>17.242124553334502</v>
      </c>
      <c r="BZ92" s="320">
        <f>Daten_BA!R92</f>
        <v>5.8884358356970248</v>
      </c>
      <c r="CA92" s="308">
        <f>Daten_BA!S92</f>
        <v>17.77017074177699</v>
      </c>
      <c r="CB92" s="308">
        <f>Daten_BA!T92</f>
        <v>2.9155244598859666</v>
      </c>
      <c r="CC92" s="308">
        <f>Daten_BA!U92</f>
        <v>3.1357548091235472</v>
      </c>
      <c r="CD92" s="308">
        <f>Daten_BA!V92</f>
        <v>2.2453907247442504</v>
      </c>
      <c r="CE92" s="309">
        <v>0.71355488761200747</v>
      </c>
      <c r="CF92" s="309">
        <v>1.7759844018185669</v>
      </c>
      <c r="CG92" s="309">
        <v>0.52553280334129726</v>
      </c>
      <c r="CH92" s="309">
        <v>0.54091840523321644</v>
      </c>
      <c r="CI92" s="309">
        <v>0.47177818405902022</v>
      </c>
      <c r="CJ92" s="309">
        <v>7.4710437414995496</v>
      </c>
      <c r="CK92" s="309">
        <v>5.1070967992165306</v>
      </c>
      <c r="CL92" s="309">
        <v>10.693731529009176</v>
      </c>
      <c r="CM92" s="309">
        <v>10.402948685953346</v>
      </c>
      <c r="CN92" s="309">
        <v>11.93540454135624</v>
      </c>
      <c r="CO92" s="309">
        <v>34.036234199883921</v>
      </c>
      <c r="CP92" s="309">
        <v>41.39036293914932</v>
      </c>
      <c r="CQ92" s="309">
        <v>27.045234299291003</v>
      </c>
      <c r="CR92" s="309">
        <v>28.832898928467998</v>
      </c>
      <c r="CS92" s="309">
        <v>19.445128457690224</v>
      </c>
      <c r="CT92" s="309">
        <v>100</v>
      </c>
      <c r="CU92" s="309">
        <v>20.668482677434127</v>
      </c>
      <c r="CV92" s="309">
        <v>77.028953610356226</v>
      </c>
      <c r="CW92" s="309">
        <v>57.381490517155356</v>
      </c>
      <c r="CX92" s="309">
        <v>19.647463093200884</v>
      </c>
      <c r="CY92" s="309">
        <v>100</v>
      </c>
      <c r="CZ92" s="309">
        <v>61.486330229636486</v>
      </c>
      <c r="DA92" s="309">
        <v>38.513669770363506</v>
      </c>
      <c r="DB92" s="309">
        <v>31.186744977369397</v>
      </c>
      <c r="DC92" s="309">
        <v>7.3269247929941068</v>
      </c>
      <c r="DD92" s="309">
        <v>100</v>
      </c>
      <c r="DE92" s="309">
        <v>16.385053134631104</v>
      </c>
      <c r="DF92" s="309">
        <v>80.405808547949377</v>
      </c>
      <c r="DG92" s="309">
        <v>62.51330344589303</v>
      </c>
      <c r="DH92" s="313">
        <v>17.89250510205634</v>
      </c>
      <c r="DI92" s="307">
        <f>Daten_BA!W92</f>
        <v>5.5635858030743979</v>
      </c>
      <c r="DJ92" s="308">
        <f>Daten_BA!X92</f>
        <v>17.386939361887681</v>
      </c>
      <c r="DK92" s="308">
        <f>Daten_BA!Y92</f>
        <v>2.5696037354381875</v>
      </c>
      <c r="DL92" s="308">
        <f>Daten_BA!Z92</f>
        <v>2.7655823726445607</v>
      </c>
      <c r="DM92" s="308">
        <f>Daten_BA!AA92</f>
        <v>1.9918285894072041</v>
      </c>
      <c r="DN92" s="309">
        <v>0.69012763929466858</v>
      </c>
      <c r="DO92" s="309">
        <v>2.0420509128125457</v>
      </c>
      <c r="DP92" s="309">
        <v>0.43818127884430491</v>
      </c>
      <c r="DQ92" s="309">
        <v>0.44743503644394311</v>
      </c>
      <c r="DR92" s="309">
        <v>0.40744306204244252</v>
      </c>
      <c r="DS92" s="309">
        <v>7.3058524638941487</v>
      </c>
      <c r="DT92" s="309">
        <v>5.472150411280805</v>
      </c>
      <c r="DU92" s="309">
        <v>11.195197442263792</v>
      </c>
      <c r="DV92" s="309">
        <v>10.705673308795532</v>
      </c>
      <c r="DW92" s="309">
        <v>13.202637057598428</v>
      </c>
      <c r="DX92" s="309">
        <v>34.627714788753508</v>
      </c>
      <c r="DY92" s="309">
        <v>39.542526744010999</v>
      </c>
      <c r="DZ92" s="309">
        <v>26.410681053764989</v>
      </c>
      <c r="EA92" s="309">
        <v>28.058547362607861</v>
      </c>
      <c r="EB92" s="309">
        <v>19.664289441644815</v>
      </c>
      <c r="EC92" s="309">
        <v>100</v>
      </c>
      <c r="ED92" s="309">
        <v>20.329660343503637</v>
      </c>
      <c r="EE92" s="309">
        <v>77.390606522260242</v>
      </c>
      <c r="EF92" s="309">
        <v>56.945678027551537</v>
      </c>
      <c r="EG92" s="309">
        <v>20.444928494708702</v>
      </c>
      <c r="EH92" s="309">
        <v>100</v>
      </c>
      <c r="EI92" s="309">
        <v>53.417121630525344</v>
      </c>
      <c r="EJ92" s="309">
        <v>46.582878369474649</v>
      </c>
      <c r="EK92" s="309">
        <v>36.000734354612739</v>
      </c>
      <c r="EL92" s="309">
        <v>10.582144014861912</v>
      </c>
      <c r="EM92" s="309">
        <v>100</v>
      </c>
      <c r="EN92" s="309">
        <v>16.569118463058956</v>
      </c>
      <c r="EO92" s="309">
        <v>80.28134049966458</v>
      </c>
      <c r="EP92" s="309">
        <v>61.705011726808756</v>
      </c>
      <c r="EQ92" s="367">
        <v>18.576328772855817</v>
      </c>
      <c r="ER92" s="320">
        <f>Daten_BA!AB92</f>
        <v>5.2288787824555705</v>
      </c>
      <c r="ES92" s="308">
        <f>Daten_BA!AC92</f>
        <v>16.46776085371075</v>
      </c>
      <c r="ET92" s="308">
        <f>Daten_BA!AD92</f>
        <v>2.4105177185670645</v>
      </c>
      <c r="EU92" s="308">
        <f>Daten_BA!AE92</f>
        <v>2.588230984267418</v>
      </c>
      <c r="EV92" s="308">
        <f>Daten_BA!AF92</f>
        <v>1.9078141300355336</v>
      </c>
      <c r="EW92" s="309">
        <v>0.69470078900749566</v>
      </c>
      <c r="EX92" s="309">
        <v>2.0704466445548504</v>
      </c>
      <c r="EY92" s="309">
        <v>0.43487712787182764</v>
      </c>
      <c r="EZ92" s="309">
        <v>0.44157377968775469</v>
      </c>
      <c r="FA92" s="309">
        <v>0.41390500448078282</v>
      </c>
      <c r="FB92" s="309">
        <v>7.6375745669725577</v>
      </c>
      <c r="FC92" s="309">
        <v>5.716697360343769</v>
      </c>
      <c r="FD92" s="309">
        <v>11.194727008511522</v>
      </c>
      <c r="FE92" s="309">
        <v>10.680013056250774</v>
      </c>
      <c r="FF92" s="309">
        <v>13.190986581145642</v>
      </c>
      <c r="FG92" s="309">
        <v>32.125843290620864</v>
      </c>
      <c r="FH92" s="309">
        <v>37.01451984314383</v>
      </c>
      <c r="FI92" s="309">
        <v>24.356178608515059</v>
      </c>
      <c r="FJ92" s="309">
        <v>25.980713007809925</v>
      </c>
      <c r="FK92" s="309">
        <v>18.123221161898542</v>
      </c>
      <c r="FL92" s="309">
        <v>100</v>
      </c>
      <c r="FM92" s="309">
        <v>20.677792905827193</v>
      </c>
      <c r="FN92" s="309">
        <v>76.914578644900971</v>
      </c>
      <c r="FO92" s="309">
        <v>56.028437833102174</v>
      </c>
      <c r="FP92" s="309">
        <v>20.886140811798811</v>
      </c>
      <c r="FQ92" s="309">
        <v>100</v>
      </c>
      <c r="FR92" s="309">
        <v>64.356538723742204</v>
      </c>
      <c r="FS92" s="309">
        <v>35.643461276257796</v>
      </c>
      <c r="FT92" s="309">
        <v>28.153489474767579</v>
      </c>
      <c r="FU92" s="309">
        <v>7.4899718014902126</v>
      </c>
      <c r="FV92" s="309">
        <v>100</v>
      </c>
      <c r="FW92" s="309">
        <v>16.760016837426353</v>
      </c>
      <c r="FX92" s="309">
        <v>79.952142912572384</v>
      </c>
      <c r="FY92" s="309">
        <v>60.601388894092167</v>
      </c>
      <c r="FZ92" s="313">
        <v>19.350754018480213</v>
      </c>
      <c r="GA92" s="443">
        <f>Daten_BA!AG92</f>
        <v>6.6485512052505404</v>
      </c>
      <c r="GB92" s="227">
        <f>Daten_BA!AH92</f>
        <v>20.344507345400441</v>
      </c>
      <c r="GC92" s="227">
        <f>Daten_BA!AI92</f>
        <v>3.1985298531049664</v>
      </c>
      <c r="GD92" s="227">
        <f>Daten_BA!AJ92</f>
        <v>3.4171935132264633</v>
      </c>
      <c r="GE92" s="227">
        <f>Daten_BA!AK92</f>
        <v>2.6046285644257101</v>
      </c>
      <c r="GF92" s="444">
        <v>0.76633713406702253</v>
      </c>
      <c r="GG92" s="444">
        <v>2.4178401315170008</v>
      </c>
      <c r="GH92" s="444">
        <v>0.4633375528250423</v>
      </c>
      <c r="GI92" s="444">
        <v>0.47424668697480982</v>
      </c>
      <c r="GJ92" s="444">
        <v>0.43124196797934061</v>
      </c>
      <c r="GK92" s="444">
        <v>5.8895699663916892</v>
      </c>
      <c r="GL92" s="444">
        <v>4.5738322588731375</v>
      </c>
      <c r="GM92" s="444">
        <v>8.0605602619682077</v>
      </c>
      <c r="GN92" s="444">
        <v>7.6973951973951973</v>
      </c>
      <c r="GO92" s="444">
        <v>9.3615211712532655</v>
      </c>
      <c r="GP92" s="444">
        <v>27.084401360860937</v>
      </c>
      <c r="GQ92" s="444">
        <v>31.306337327639689</v>
      </c>
      <c r="GR92" s="444">
        <v>21.154268726167757</v>
      </c>
      <c r="GS92" s="444">
        <v>22.175330586034452</v>
      </c>
      <c r="GT92" s="444">
        <v>17.512690355330367</v>
      </c>
      <c r="GU92" s="444">
        <v>100</v>
      </c>
      <c r="GV92" s="444">
        <v>21.034144807202907</v>
      </c>
      <c r="GW92" s="444">
        <v>76.248307969237587</v>
      </c>
      <c r="GX92" s="444">
        <v>54.692522557506365</v>
      </c>
      <c r="GY92" s="444">
        <v>21.555785411731222</v>
      </c>
      <c r="GZ92" s="444">
        <v>100</v>
      </c>
      <c r="HA92" s="444">
        <v>63.253031938096129</v>
      </c>
      <c r="HB92" s="444">
        <v>36.746968061903871</v>
      </c>
      <c r="HC92" s="444">
        <v>28.770256428664315</v>
      </c>
      <c r="HD92" s="444">
        <v>7.9767116332395558</v>
      </c>
      <c r="HE92" s="444">
        <v>100</v>
      </c>
      <c r="HF92" s="444">
        <v>16.395329761023667</v>
      </c>
      <c r="HG92" s="444">
        <v>79.83904372847725</v>
      </c>
      <c r="HH92" s="444">
        <v>59.586037575481065</v>
      </c>
      <c r="HI92" s="445">
        <v>20.253006152996196</v>
      </c>
      <c r="HJ92" s="443">
        <f>Daten_BA!AL92</f>
        <v>6.4598165593740431</v>
      </c>
      <c r="HK92" s="227">
        <f>Daten_BA!AM92</f>
        <v>19.732184312761518</v>
      </c>
      <c r="HL92" s="227">
        <f>Daten_BA!AN92</f>
        <v>3.0504164738446575</v>
      </c>
      <c r="HM92" s="227">
        <f>Daten_BA!AO92</f>
        <v>3.2932012352881741</v>
      </c>
      <c r="HN92" s="227">
        <f>Daten_BA!AP92</f>
        <v>2.4229612141844381</v>
      </c>
      <c r="HO92" s="444">
        <v>0.5889648699383212</v>
      </c>
      <c r="HP92" s="444">
        <v>1.7376028616118901</v>
      </c>
      <c r="HQ92" s="444">
        <v>0.3784398216463073</v>
      </c>
      <c r="HR92" s="444">
        <v>0.38963495277269339</v>
      </c>
      <c r="HS92" s="444">
        <v>0.34749282904757522</v>
      </c>
      <c r="HT92" s="444">
        <v>6.1477131627346706</v>
      </c>
      <c r="HU92" s="444">
        <v>4.675199853542428</v>
      </c>
      <c r="HV92" s="444">
        <v>8.8478269545436401</v>
      </c>
      <c r="HW92" s="444">
        <v>8.459762250919411</v>
      </c>
      <c r="HX92" s="444">
        <v>10.205914042858607</v>
      </c>
      <c r="HY92" s="444">
        <v>37.259111831011218</v>
      </c>
      <c r="HZ92" s="444">
        <v>41.450556596324816</v>
      </c>
      <c r="IA92" s="444">
        <v>31.455610021785951</v>
      </c>
      <c r="IB92" s="444">
        <v>32.68914617510184</v>
      </c>
      <c r="IC92" s="444">
        <v>27.11843561677464</v>
      </c>
      <c r="ID92" s="444">
        <v>100</v>
      </c>
      <c r="IE92" s="444">
        <v>21.0198706361383</v>
      </c>
      <c r="IF92" s="444">
        <v>76.251516305736317</v>
      </c>
      <c r="IG92" s="444">
        <v>53.99342274115255</v>
      </c>
      <c r="IH92" s="444">
        <v>22.258093564583746</v>
      </c>
      <c r="II92" s="444">
        <v>100</v>
      </c>
      <c r="IJ92" s="444">
        <v>63.836869833024181</v>
      </c>
      <c r="IK92" s="444">
        <v>36.163130166975819</v>
      </c>
      <c r="IL92" s="444">
        <v>28.020826241133712</v>
      </c>
      <c r="IM92" s="444">
        <v>8.142303925842107</v>
      </c>
      <c r="IN92" s="444">
        <v>100</v>
      </c>
      <c r="IO92" s="444">
        <v>16.524489871593641</v>
      </c>
      <c r="IP92" s="444">
        <v>79.757690337577728</v>
      </c>
      <c r="IQ92" s="444">
        <v>58.56991614064804</v>
      </c>
      <c r="IR92" s="445">
        <v>21.187774196929684</v>
      </c>
      <c r="IS92" s="443">
        <f>Daten_BA!AQ92</f>
        <v>5.6675568562647687</v>
      </c>
      <c r="IT92" s="227">
        <f>Daten_BA!AR92</f>
        <v>17.972582921740322</v>
      </c>
      <c r="IU92" s="227">
        <f>Daten_BA!AS92</f>
        <v>2.477212053401582</v>
      </c>
      <c r="IV92" s="227">
        <f>Daten_BA!AT92</f>
        <v>2.7476613385850763</v>
      </c>
      <c r="IW92" s="227">
        <f>Daten_BA!AU92</f>
        <v>1.8112910510855722</v>
      </c>
      <c r="IX92" s="444" t="s">
        <v>821</v>
      </c>
      <c r="IY92" s="444" t="s">
        <v>821</v>
      </c>
      <c r="IZ92" s="444" t="s">
        <v>821</v>
      </c>
      <c r="JA92" s="444" t="s">
        <v>821</v>
      </c>
      <c r="JB92" s="444" t="s">
        <v>821</v>
      </c>
      <c r="JC92" s="444" t="s">
        <v>821</v>
      </c>
      <c r="JD92" s="444" t="s">
        <v>821</v>
      </c>
      <c r="JE92" s="444" t="s">
        <v>821</v>
      </c>
      <c r="JF92" s="444" t="s">
        <v>821</v>
      </c>
      <c r="JG92" s="444" t="s">
        <v>821</v>
      </c>
      <c r="JH92" s="444" t="s">
        <v>821</v>
      </c>
      <c r="JI92" s="444" t="s">
        <v>821</v>
      </c>
      <c r="JJ92" s="444" t="s">
        <v>821</v>
      </c>
      <c r="JK92" s="444" t="s">
        <v>821</v>
      </c>
      <c r="JL92" s="444" t="s">
        <v>821</v>
      </c>
      <c r="JM92" s="444" t="s">
        <v>821</v>
      </c>
      <c r="JN92" s="444" t="s">
        <v>821</v>
      </c>
      <c r="JO92" s="444" t="s">
        <v>821</v>
      </c>
      <c r="JP92" s="444" t="s">
        <v>821</v>
      </c>
      <c r="JQ92" s="444" t="s">
        <v>821</v>
      </c>
      <c r="JR92" s="444" t="s">
        <v>821</v>
      </c>
      <c r="JS92" s="444" t="s">
        <v>821</v>
      </c>
      <c r="JT92" s="444" t="s">
        <v>821</v>
      </c>
      <c r="JU92" s="444" t="s">
        <v>821</v>
      </c>
      <c r="JV92" s="444" t="s">
        <v>821</v>
      </c>
      <c r="JW92" s="444" t="s">
        <v>821</v>
      </c>
      <c r="JX92" s="444" t="s">
        <v>821</v>
      </c>
      <c r="JY92" s="444" t="s">
        <v>821</v>
      </c>
      <c r="JZ92" s="444" t="s">
        <v>821</v>
      </c>
      <c r="KA92" s="445" t="s">
        <v>821</v>
      </c>
    </row>
    <row r="93" spans="1:287" s="1" customFormat="1" ht="12.65" customHeight="1" x14ac:dyDescent="0.2">
      <c r="A93" s="220"/>
      <c r="B93" s="219"/>
      <c r="C93" s="273"/>
      <c r="D93" s="276"/>
      <c r="E93" s="3" t="str">
        <f>Daten_BA!E93</f>
        <v>459</v>
      </c>
      <c r="F93" s="229" t="str">
        <f>Daten_BA!F93</f>
        <v>AA Wiesbaden</v>
      </c>
      <c r="G93" s="246"/>
      <c r="H93" s="320">
        <f>Daten_BA!H93</f>
        <v>6.2219812834888506</v>
      </c>
      <c r="I93" s="308">
        <f>Daten_BA!I93</f>
        <v>21.061128447417801</v>
      </c>
      <c r="J93" s="308">
        <f>Daten_BA!J93</f>
        <v>3.3412037835487673</v>
      </c>
      <c r="K93" s="308">
        <f>Daten_BA!K93</f>
        <v>3.8143613665575753</v>
      </c>
      <c r="L93" s="308">
        <f>Daten_BA!L93</f>
        <v>2.1503395555968492</v>
      </c>
      <c r="M93" s="308">
        <v>0.6061059563005089</v>
      </c>
      <c r="N93" s="308">
        <v>1.7734672356986412</v>
      </c>
      <c r="O93" s="308">
        <v>0.47420802397489586</v>
      </c>
      <c r="P93" s="308">
        <v>0.49637092696283719</v>
      </c>
      <c r="Q93" s="308">
        <v>0.41004308934860856</v>
      </c>
      <c r="R93" s="308">
        <v>6.0970826589180396</v>
      </c>
      <c r="S93" s="308">
        <v>3.6654192373824066</v>
      </c>
      <c r="T93" s="308">
        <v>9.4550880019014176</v>
      </c>
      <c r="U93" s="308">
        <v>8.7193900626736447</v>
      </c>
      <c r="V93" s="308">
        <v>12.7485718417825</v>
      </c>
      <c r="W93" s="308">
        <v>40.609047411437942</v>
      </c>
      <c r="X93" s="308">
        <v>46.412838580255851</v>
      </c>
      <c r="Y93" s="308">
        <v>32.99827837372586</v>
      </c>
      <c r="Z93" s="308">
        <v>35.273428636259844</v>
      </c>
      <c r="AA93" s="308">
        <v>22.83521575442224</v>
      </c>
      <c r="AB93" s="308">
        <v>100</v>
      </c>
      <c r="AC93" s="308">
        <v>17.131077793452125</v>
      </c>
      <c r="AD93" s="308">
        <v>80.027302271251187</v>
      </c>
      <c r="AE93" s="308">
        <v>56.693506123128657</v>
      </c>
      <c r="AF93" s="308">
        <v>23.333796148122531</v>
      </c>
      <c r="AG93" s="308">
        <v>100</v>
      </c>
      <c r="AH93" s="308">
        <v>57.128352427127993</v>
      </c>
      <c r="AI93" s="308">
        <v>42.871647572872</v>
      </c>
      <c r="AJ93" s="308">
        <v>34.882949859604324</v>
      </c>
      <c r="AK93" s="308">
        <v>7.9886977132676718</v>
      </c>
      <c r="AL93" s="308">
        <v>100</v>
      </c>
      <c r="AM93" s="308">
        <v>11.670923306890105</v>
      </c>
      <c r="AN93" s="308">
        <v>84.166849814929705</v>
      </c>
      <c r="AO93" s="308">
        <v>62.558736154250397</v>
      </c>
      <c r="AP93" s="337">
        <v>21.608113660679308</v>
      </c>
      <c r="AQ93" s="320">
        <f>Daten_BA!M93</f>
        <v>6.2671223176327899</v>
      </c>
      <c r="AR93" s="308">
        <f>Daten_BA!N93</f>
        <v>21.761362706854378</v>
      </c>
      <c r="AS93" s="308">
        <f>Daten_BA!O93</f>
        <v>3.2034192202448</v>
      </c>
      <c r="AT93" s="308">
        <f>Daten_BA!P93</f>
        <v>3.6501171739940212</v>
      </c>
      <c r="AU93" s="308">
        <f>Daten_BA!Q93</f>
        <v>2.1053518607378012</v>
      </c>
      <c r="AV93" s="308">
        <v>0.59537756221761418</v>
      </c>
      <c r="AW93" s="308">
        <v>1.7121164781935188</v>
      </c>
      <c r="AX93" s="308">
        <v>0.46619335785977989</v>
      </c>
      <c r="AY93" s="308">
        <v>0.48845976401179386</v>
      </c>
      <c r="AZ93" s="308">
        <v>0.40445289185942251</v>
      </c>
      <c r="BA93" s="308">
        <v>6.095633597105051</v>
      </c>
      <c r="BB93" s="308">
        <v>3.6969920148848896</v>
      </c>
      <c r="BC93" s="308">
        <v>9.7619345772286454</v>
      </c>
      <c r="BD93" s="308">
        <v>8.973611063450182</v>
      </c>
      <c r="BE93" s="308">
        <v>13.142983295312</v>
      </c>
      <c r="BF93" s="308">
        <v>41.497976810931426</v>
      </c>
      <c r="BG93" s="308">
        <v>46.736312633004061</v>
      </c>
      <c r="BH93" s="308">
        <v>34.280003913402375</v>
      </c>
      <c r="BI93" s="308">
        <v>36.914686135417597</v>
      </c>
      <c r="BJ93" s="308">
        <v>23.063923585604019</v>
      </c>
      <c r="BK93" s="308">
        <v>100</v>
      </c>
      <c r="BL93" s="308">
        <v>17.342946845442494</v>
      </c>
      <c r="BM93" s="308">
        <v>79.956247578861607</v>
      </c>
      <c r="BN93" s="308">
        <v>56.068794744889253</v>
      </c>
      <c r="BO93" s="308">
        <v>23.887452833972358</v>
      </c>
      <c r="BP93" s="308">
        <v>100</v>
      </c>
      <c r="BQ93" s="308">
        <v>59.993483110066052</v>
      </c>
      <c r="BR93" s="308">
        <v>40.006516889933934</v>
      </c>
      <c r="BS93" s="308">
        <v>32.377583202260219</v>
      </c>
      <c r="BT93" s="308">
        <v>7.6289336876737179</v>
      </c>
      <c r="BU93" s="308">
        <v>100</v>
      </c>
      <c r="BV93" s="308">
        <v>11.84054800050041</v>
      </c>
      <c r="BW93" s="308">
        <v>84.225479014811384</v>
      </c>
      <c r="BX93" s="308">
        <v>61.901130112853352</v>
      </c>
      <c r="BY93" s="312">
        <v>22.324348901958032</v>
      </c>
      <c r="BZ93" s="320">
        <f>Daten_BA!R93</f>
        <v>6.2814221690089616</v>
      </c>
      <c r="CA93" s="308">
        <f>Daten_BA!S93</f>
        <v>22.026764254918021</v>
      </c>
      <c r="CB93" s="308">
        <f>Daten_BA!T93</f>
        <v>3.0966880639313752</v>
      </c>
      <c r="CC93" s="308">
        <f>Daten_BA!U93</f>
        <v>3.5361659492677964</v>
      </c>
      <c r="CD93" s="308">
        <f>Daten_BA!V93</f>
        <v>2.0533785363813011</v>
      </c>
      <c r="CE93" s="309">
        <v>0.59077016589158837</v>
      </c>
      <c r="CF93" s="309">
        <v>1.5846987035805713</v>
      </c>
      <c r="CG93" s="309">
        <v>0.47329718112671126</v>
      </c>
      <c r="CH93" s="309">
        <v>0.48947530060029637</v>
      </c>
      <c r="CI93" s="309">
        <v>0.4300047007453181</v>
      </c>
      <c r="CJ93" s="309">
        <v>5.9880110865221541</v>
      </c>
      <c r="CK93" s="309">
        <v>3.4829947350079591</v>
      </c>
      <c r="CL93" s="309">
        <v>9.9303010706332095</v>
      </c>
      <c r="CM93" s="309">
        <v>8.8823676770569939</v>
      </c>
      <c r="CN93" s="309">
        <v>14.205416453756161</v>
      </c>
      <c r="CO93" s="309">
        <v>41.036382263177977</v>
      </c>
      <c r="CP93" s="309">
        <v>46.416906101133556</v>
      </c>
      <c r="CQ93" s="309">
        <v>33.755486795712848</v>
      </c>
      <c r="CR93" s="309">
        <v>36.766207477206699</v>
      </c>
      <c r="CS93" s="309">
        <v>21.453667105841017</v>
      </c>
      <c r="CT93" s="309">
        <v>100</v>
      </c>
      <c r="CU93" s="309">
        <v>17.705856063803413</v>
      </c>
      <c r="CV93" s="309">
        <v>79.772376458855177</v>
      </c>
      <c r="CW93" s="309">
        <v>55.567708687268293</v>
      </c>
      <c r="CX93" s="309">
        <v>24.204667771586895</v>
      </c>
      <c r="CY93" s="309">
        <v>100</v>
      </c>
      <c r="CZ93" s="309">
        <v>60.97473461955596</v>
      </c>
      <c r="DA93" s="309">
        <v>39.025265380444047</v>
      </c>
      <c r="DB93" s="309">
        <v>31.460581252805937</v>
      </c>
      <c r="DC93" s="309">
        <v>7.5646841276381123</v>
      </c>
      <c r="DD93" s="309">
        <v>100</v>
      </c>
      <c r="DE93" s="309">
        <v>12.119230746308931</v>
      </c>
      <c r="DF93" s="309">
        <v>84.2423934200758</v>
      </c>
      <c r="DG93" s="309">
        <v>61.325464570960463</v>
      </c>
      <c r="DH93" s="313">
        <v>22.916928849115333</v>
      </c>
      <c r="DI93" s="307">
        <f>Daten_BA!W93</f>
        <v>5.8427483294329869</v>
      </c>
      <c r="DJ93" s="308">
        <f>Daten_BA!X93</f>
        <v>20.772697342083731</v>
      </c>
      <c r="DK93" s="308">
        <f>Daten_BA!Y93</f>
        <v>2.7428397894363084</v>
      </c>
      <c r="DL93" s="308">
        <f>Daten_BA!Z93</f>
        <v>3.1303667928228314</v>
      </c>
      <c r="DM93" s="308">
        <f>Daten_BA!AA93</f>
        <v>1.846639508839889</v>
      </c>
      <c r="DN93" s="309">
        <v>0.56667904694375981</v>
      </c>
      <c r="DO93" s="309">
        <v>1.7158831679108866</v>
      </c>
      <c r="DP93" s="309">
        <v>0.41936654574544546</v>
      </c>
      <c r="DQ93" s="309">
        <v>0.4270293161772884</v>
      </c>
      <c r="DR93" s="309">
        <v>0.39961639499110702</v>
      </c>
      <c r="DS93" s="309">
        <v>6.2178564371806813</v>
      </c>
      <c r="DT93" s="309">
        <v>3.8973428483244614</v>
      </c>
      <c r="DU93" s="309">
        <v>10.400062145576012</v>
      </c>
      <c r="DV93" s="309">
        <v>9.0767554102444343</v>
      </c>
      <c r="DW93" s="309">
        <v>15.638240505353979</v>
      </c>
      <c r="DX93" s="309">
        <v>41.076580754937346</v>
      </c>
      <c r="DY93" s="309">
        <v>44.971351025331302</v>
      </c>
      <c r="DZ93" s="309">
        <v>33.463943701704721</v>
      </c>
      <c r="EA93" s="309">
        <v>36.785587853516603</v>
      </c>
      <c r="EB93" s="309">
        <v>20.429111677082659</v>
      </c>
      <c r="EC93" s="309">
        <v>100</v>
      </c>
      <c r="ED93" s="309">
        <v>17.957353084169043</v>
      </c>
      <c r="EE93" s="309">
        <v>79.589786267190533</v>
      </c>
      <c r="EF93" s="309">
        <v>54.829502550379651</v>
      </c>
      <c r="EG93" s="309">
        <v>24.760283716810875</v>
      </c>
      <c r="EH93" s="309">
        <v>100</v>
      </c>
      <c r="EI93" s="309">
        <v>62.952470777377556</v>
      </c>
      <c r="EJ93" s="309">
        <v>37.047529222622451</v>
      </c>
      <c r="EK93" s="309">
        <v>29.737783198646856</v>
      </c>
      <c r="EL93" s="309">
        <v>7.3097460239755909</v>
      </c>
      <c r="EM93" s="309">
        <v>100</v>
      </c>
      <c r="EN93" s="309">
        <v>12.495625733160129</v>
      </c>
      <c r="EO93" s="309">
        <v>84.000193109621605</v>
      </c>
      <c r="EP93" s="309">
        <v>60.519507061686717</v>
      </c>
      <c r="EQ93" s="367">
        <v>23.480686047934888</v>
      </c>
      <c r="ER93" s="320">
        <f>Daten_BA!AB93</f>
        <v>5.3741322224032517</v>
      </c>
      <c r="ES93" s="308">
        <f>Daten_BA!AC93</f>
        <v>18.801033151990694</v>
      </c>
      <c r="ET93" s="308">
        <f>Daten_BA!AD93</f>
        <v>2.5280912732729526</v>
      </c>
      <c r="EU93" s="308">
        <f>Daten_BA!AE93</f>
        <v>2.9135213657951713</v>
      </c>
      <c r="EV93" s="308">
        <f>Daten_BA!AF93</f>
        <v>1.6643598293159887</v>
      </c>
      <c r="EW93" s="309">
        <v>0.55960942395022983</v>
      </c>
      <c r="EX93" s="309">
        <v>1.7566017075217395</v>
      </c>
      <c r="EY93" s="309">
        <v>0.40192547967240566</v>
      </c>
      <c r="EZ93" s="309">
        <v>0.41958590770043375</v>
      </c>
      <c r="FA93" s="309">
        <v>0.35794569613564764</v>
      </c>
      <c r="FB93" s="309">
        <v>6.5642781426290906</v>
      </c>
      <c r="FC93" s="309">
        <v>4.2503700570945231</v>
      </c>
      <c r="FD93" s="309">
        <v>10.684111023740536</v>
      </c>
      <c r="FE93" s="309">
        <v>9.3836652382152757</v>
      </c>
      <c r="FF93" s="309">
        <v>15.772170625461799</v>
      </c>
      <c r="FG93" s="309">
        <v>39.144285434229758</v>
      </c>
      <c r="FH93" s="309">
        <v>42.772449516410106</v>
      </c>
      <c r="FI93" s="309">
        <v>32.076170592495842</v>
      </c>
      <c r="FJ93" s="309">
        <v>35.331150311609896</v>
      </c>
      <c r="FK93" s="309">
        <v>19.298391109640711</v>
      </c>
      <c r="FL93" s="309">
        <v>100</v>
      </c>
      <c r="FM93" s="309">
        <v>17.596167844827377</v>
      </c>
      <c r="FN93" s="309">
        <v>79.844842584585578</v>
      </c>
      <c r="FO93" s="309">
        <v>54.608179909011156</v>
      </c>
      <c r="FP93" s="309">
        <v>25.236662675574429</v>
      </c>
      <c r="FQ93" s="309">
        <v>100</v>
      </c>
      <c r="FR93" s="309">
        <v>62.660581606244023</v>
      </c>
      <c r="FS93" s="309">
        <v>37.339418393755984</v>
      </c>
      <c r="FT93" s="309">
        <v>29.963869895345756</v>
      </c>
      <c r="FU93" s="309">
        <v>7.3755484984102306</v>
      </c>
      <c r="FV93" s="309">
        <v>100</v>
      </c>
      <c r="FW93" s="309">
        <v>12.712423325299257</v>
      </c>
      <c r="FX93" s="309">
        <v>83.672918428744296</v>
      </c>
      <c r="FY93" s="309">
        <v>59.699938513631722</v>
      </c>
      <c r="FZ93" s="313">
        <v>23.972979915112582</v>
      </c>
      <c r="GA93" s="443">
        <f>Daten_BA!AG93</f>
        <v>6.2308090228412691</v>
      </c>
      <c r="GB93" s="227">
        <f>Daten_BA!AH93</f>
        <v>21.811670224607905</v>
      </c>
      <c r="GC93" s="227">
        <f>Daten_BA!AI93</f>
        <v>2.9671400279990632</v>
      </c>
      <c r="GD93" s="227">
        <f>Daten_BA!AJ93</f>
        <v>3.3998869821303392</v>
      </c>
      <c r="GE93" s="227">
        <f>Daten_BA!AK93</f>
        <v>2.0235579418488832</v>
      </c>
      <c r="GF93" s="444">
        <v>0.61663417081891381</v>
      </c>
      <c r="GG93" s="444">
        <v>2.1647081837415172</v>
      </c>
      <c r="GH93" s="444">
        <v>0.41372693171257102</v>
      </c>
      <c r="GI93" s="444">
        <v>0.42867085990404485</v>
      </c>
      <c r="GJ93" s="444">
        <v>0.37819194825960456</v>
      </c>
      <c r="GK93" s="444">
        <v>5.2614929278414522</v>
      </c>
      <c r="GL93" s="444">
        <v>3.5927084990894467</v>
      </c>
      <c r="GM93" s="444">
        <v>8.1429544104651193</v>
      </c>
      <c r="GN93" s="444">
        <v>7.2916474813519274</v>
      </c>
      <c r="GO93" s="444">
        <v>11.280032577710802</v>
      </c>
      <c r="GP93" s="444">
        <v>37.417676276576223</v>
      </c>
      <c r="GQ93" s="444">
        <v>41.092589221473489</v>
      </c>
      <c r="GR93" s="444">
        <v>30.68242880171989</v>
      </c>
      <c r="GS93" s="444">
        <v>33.43413071260219</v>
      </c>
      <c r="GT93" s="444">
        <v>20.598905085415982</v>
      </c>
      <c r="GU93" s="444">
        <v>100</v>
      </c>
      <c r="GV93" s="444">
        <v>17.809053475888312</v>
      </c>
      <c r="GW93" s="444">
        <v>79.35660445918468</v>
      </c>
      <c r="GX93" s="444">
        <v>53.533791432709336</v>
      </c>
      <c r="GY93" s="444">
        <v>25.822813026475348</v>
      </c>
      <c r="GZ93" s="444">
        <v>100</v>
      </c>
      <c r="HA93" s="444">
        <v>62.306464038694877</v>
      </c>
      <c r="HB93" s="444">
        <v>37.693535961305116</v>
      </c>
      <c r="HC93" s="444">
        <v>29.621132972083064</v>
      </c>
      <c r="HD93" s="444">
        <v>8.0724029892220521</v>
      </c>
      <c r="HE93" s="444">
        <v>100</v>
      </c>
      <c r="HF93" s="444">
        <v>12.537281347502031</v>
      </c>
      <c r="HG93" s="444">
        <v>83.446009676422676</v>
      </c>
      <c r="HH93" s="444">
        <v>58.742403044546307</v>
      </c>
      <c r="HI93" s="445">
        <v>24.703606631876387</v>
      </c>
      <c r="HJ93" s="443">
        <f>Daten_BA!AL93</f>
        <v>6.4077889911224606</v>
      </c>
      <c r="HK93" s="227">
        <f>Daten_BA!AM93</f>
        <v>23.13827171294291</v>
      </c>
      <c r="HL93" s="227">
        <f>Daten_BA!AN93</f>
        <v>2.8967663386679163</v>
      </c>
      <c r="HM93" s="227">
        <f>Daten_BA!AO93</f>
        <v>3.3779382727354412</v>
      </c>
      <c r="HN93" s="227">
        <f>Daten_BA!AP93</f>
        <v>1.8849239325422369</v>
      </c>
      <c r="HO93" s="444">
        <v>0.49265833520690638</v>
      </c>
      <c r="HP93" s="444">
        <v>1.6476783521520988</v>
      </c>
      <c r="HQ93" s="444">
        <v>0.33699308524806704</v>
      </c>
      <c r="HR93" s="444">
        <v>0.35497479775344076</v>
      </c>
      <c r="HS93" s="444">
        <v>0.29615722701337882</v>
      </c>
      <c r="HT93" s="444">
        <v>5.1458071576216815</v>
      </c>
      <c r="HU93" s="444">
        <v>3.3029768662785548</v>
      </c>
      <c r="HV93" s="444">
        <v>8.3767636964533985</v>
      </c>
      <c r="HW93" s="444">
        <v>7.2450276589268894</v>
      </c>
      <c r="HX93" s="444">
        <v>12.60706638115564</v>
      </c>
      <c r="HY93" s="444">
        <v>46.323874416042258</v>
      </c>
      <c r="HZ93" s="444">
        <v>50.327977178590253</v>
      </c>
      <c r="IA93" s="444">
        <v>38.703610652501261</v>
      </c>
      <c r="IB93" s="444">
        <v>41.70905391658146</v>
      </c>
      <c r="IC93" s="444">
        <v>27.377284863421647</v>
      </c>
      <c r="ID93" s="444">
        <v>100</v>
      </c>
      <c r="IE93" s="444">
        <v>18.065229364562821</v>
      </c>
      <c r="IF93" s="444">
        <v>79.231562841527477</v>
      </c>
      <c r="IG93" s="444">
        <v>52.846838652794638</v>
      </c>
      <c r="IH93" s="444">
        <v>26.384724188732843</v>
      </c>
      <c r="II93" s="444">
        <v>100</v>
      </c>
      <c r="IJ93" s="444">
        <v>63.738082262440287</v>
      </c>
      <c r="IK93" s="444">
        <v>36.26191773755972</v>
      </c>
      <c r="IL93" s="444">
        <v>28.601288811943576</v>
      </c>
      <c r="IM93" s="444">
        <v>7.6606289256161393</v>
      </c>
      <c r="IN93" s="444">
        <v>100</v>
      </c>
      <c r="IO93" s="444">
        <v>12.847493062892369</v>
      </c>
      <c r="IP93" s="444">
        <v>83.376480264737992</v>
      </c>
      <c r="IQ93" s="444">
        <v>57.886615944154826</v>
      </c>
      <c r="IR93" s="445">
        <v>25.489864320583163</v>
      </c>
      <c r="IS93" s="443">
        <f>Daten_BA!AQ93</f>
        <v>6.1326680839974381</v>
      </c>
      <c r="IT93" s="227">
        <f>Daten_BA!AR93</f>
        <v>23.245377337029907</v>
      </c>
      <c r="IU93" s="227">
        <f>Daten_BA!AS93</f>
        <v>2.4638906949014618</v>
      </c>
      <c r="IV93" s="227">
        <f>Daten_BA!AT93</f>
        <v>2.9500488019556497</v>
      </c>
      <c r="IW93" s="227">
        <f>Daten_BA!AU93</f>
        <v>1.4789257543545484</v>
      </c>
      <c r="IX93" s="444" t="s">
        <v>821</v>
      </c>
      <c r="IY93" s="444" t="s">
        <v>821</v>
      </c>
      <c r="IZ93" s="444" t="s">
        <v>821</v>
      </c>
      <c r="JA93" s="444" t="s">
        <v>821</v>
      </c>
      <c r="JB93" s="444" t="s">
        <v>821</v>
      </c>
      <c r="JC93" s="444" t="s">
        <v>821</v>
      </c>
      <c r="JD93" s="444" t="s">
        <v>821</v>
      </c>
      <c r="JE93" s="444" t="s">
        <v>821</v>
      </c>
      <c r="JF93" s="444" t="s">
        <v>821</v>
      </c>
      <c r="JG93" s="444" t="s">
        <v>821</v>
      </c>
      <c r="JH93" s="444" t="s">
        <v>821</v>
      </c>
      <c r="JI93" s="444" t="s">
        <v>821</v>
      </c>
      <c r="JJ93" s="444" t="s">
        <v>821</v>
      </c>
      <c r="JK93" s="444" t="s">
        <v>821</v>
      </c>
      <c r="JL93" s="444" t="s">
        <v>821</v>
      </c>
      <c r="JM93" s="444" t="s">
        <v>821</v>
      </c>
      <c r="JN93" s="444" t="s">
        <v>821</v>
      </c>
      <c r="JO93" s="444" t="s">
        <v>821</v>
      </c>
      <c r="JP93" s="444" t="s">
        <v>821</v>
      </c>
      <c r="JQ93" s="444" t="s">
        <v>821</v>
      </c>
      <c r="JR93" s="444" t="s">
        <v>821</v>
      </c>
      <c r="JS93" s="444" t="s">
        <v>821</v>
      </c>
      <c r="JT93" s="444" t="s">
        <v>821</v>
      </c>
      <c r="JU93" s="444" t="s">
        <v>821</v>
      </c>
      <c r="JV93" s="444" t="s">
        <v>821</v>
      </c>
      <c r="JW93" s="444" t="s">
        <v>821</v>
      </c>
      <c r="JX93" s="444" t="s">
        <v>821</v>
      </c>
      <c r="JY93" s="444" t="s">
        <v>821</v>
      </c>
      <c r="JZ93" s="444" t="s">
        <v>821</v>
      </c>
      <c r="KA93" s="445" t="s">
        <v>821</v>
      </c>
    </row>
    <row r="94" spans="1:287" s="1" customFormat="1" ht="12.65" customHeight="1" x14ac:dyDescent="0.2">
      <c r="A94" s="220"/>
      <c r="B94" s="219"/>
      <c r="C94" s="273"/>
      <c r="D94" s="276"/>
      <c r="E94" s="3" t="str">
        <f>Daten_BA!E94</f>
        <v>511</v>
      </c>
      <c r="F94" s="229" t="str">
        <f>Daten_BA!F94</f>
        <v>AA Bad Kreuznach</v>
      </c>
      <c r="G94" s="246"/>
      <c r="H94" s="320">
        <f>Daten_BA!H94</f>
        <v>5.9791016449723751</v>
      </c>
      <c r="I94" s="308">
        <f>Daten_BA!I94</f>
        <v>19.221046835672436</v>
      </c>
      <c r="J94" s="308">
        <f>Daten_BA!J94</f>
        <v>3.5558907119553784</v>
      </c>
      <c r="K94" s="308">
        <f>Daten_BA!K94</f>
        <v>3.8200495646052079</v>
      </c>
      <c r="L94" s="308">
        <f>Daten_BA!L94</f>
        <v>2.063464423316971</v>
      </c>
      <c r="M94" s="308">
        <v>0.6789721142679358</v>
      </c>
      <c r="N94" s="308">
        <v>2.3086108552672022</v>
      </c>
      <c r="O94" s="308">
        <v>0.5072828709227486</v>
      </c>
      <c r="P94" s="308">
        <v>0.50977116706216175</v>
      </c>
      <c r="Q94" s="308">
        <v>0.48521732812224661</v>
      </c>
      <c r="R94" s="308">
        <v>6.8888014408742313</v>
      </c>
      <c r="S94" s="308">
        <v>4.7478831560750381</v>
      </c>
      <c r="T94" s="308">
        <v>9.2392344497605894</v>
      </c>
      <c r="U94" s="308">
        <v>8.9291327581990299</v>
      </c>
      <c r="V94" s="308">
        <v>12.504597278410259</v>
      </c>
      <c r="W94" s="308">
        <v>39.80475575476958</v>
      </c>
      <c r="X94" s="308">
        <v>43.787660562595384</v>
      </c>
      <c r="Y94" s="308">
        <v>35.287709855187146</v>
      </c>
      <c r="Z94" s="308">
        <v>36.328694034435898</v>
      </c>
      <c r="AA94" s="308">
        <v>24.39875160641445</v>
      </c>
      <c r="AB94" s="308">
        <v>100</v>
      </c>
      <c r="AC94" s="308">
        <v>15.966488735124246</v>
      </c>
      <c r="AD94" s="308">
        <v>80.543144283003826</v>
      </c>
      <c r="AE94" s="308">
        <v>68.307707748668065</v>
      </c>
      <c r="AF94" s="308">
        <v>12.235436534335777</v>
      </c>
      <c r="AG94" s="308">
        <v>100</v>
      </c>
      <c r="AH94" s="308">
        <v>52.680564818060738</v>
      </c>
      <c r="AI94" s="308">
        <v>47.319435181939262</v>
      </c>
      <c r="AJ94" s="308">
        <v>43.213465110015015</v>
      </c>
      <c r="AK94" s="308">
        <v>4.1059700719242569</v>
      </c>
      <c r="AL94" s="308">
        <v>100</v>
      </c>
      <c r="AM94" s="308">
        <v>10.992351862209972</v>
      </c>
      <c r="AN94" s="308">
        <v>83.819405365363025</v>
      </c>
      <c r="AO94" s="308">
        <v>75.325112343041056</v>
      </c>
      <c r="AP94" s="337">
        <v>8.4942930223219726</v>
      </c>
      <c r="AQ94" s="320">
        <f>Daten_BA!M94</f>
        <v>5.7557359227671476</v>
      </c>
      <c r="AR94" s="308">
        <f>Daten_BA!N94</f>
        <v>18.894298534559169</v>
      </c>
      <c r="AS94" s="308">
        <f>Daten_BA!O94</f>
        <v>3.3907640627508986</v>
      </c>
      <c r="AT94" s="308">
        <f>Daten_BA!P94</f>
        <v>3.6140126931250629</v>
      </c>
      <c r="AU94" s="308">
        <f>Daten_BA!Q94</f>
        <v>2.1394943313928882</v>
      </c>
      <c r="AV94" s="308">
        <v>0.64573224087184788</v>
      </c>
      <c r="AW94" s="308">
        <v>2.1639153523320154</v>
      </c>
      <c r="AX94" s="308">
        <v>0.4854748537528511</v>
      </c>
      <c r="AY94" s="308">
        <v>0.4899124446662525</v>
      </c>
      <c r="AZ94" s="308">
        <v>0.44805803410977607</v>
      </c>
      <c r="BA94" s="308">
        <v>6.7721078596167326</v>
      </c>
      <c r="BB94" s="308">
        <v>4.6719727290712072</v>
      </c>
      <c r="BC94" s="308">
        <v>9.1344932151991856</v>
      </c>
      <c r="BD94" s="308">
        <v>8.91831734096478</v>
      </c>
      <c r="BE94" s="308">
        <v>11.21092346388628</v>
      </c>
      <c r="BF94" s="308">
        <v>38.052236405431152</v>
      </c>
      <c r="BG94" s="308">
        <v>42.904047377948999</v>
      </c>
      <c r="BH94" s="308">
        <v>34.184709354897187</v>
      </c>
      <c r="BI94" s="308">
        <v>35.561214865118288</v>
      </c>
      <c r="BJ94" s="308">
        <v>21.156936261377364</v>
      </c>
      <c r="BK94" s="308">
        <v>100</v>
      </c>
      <c r="BL94" s="308">
        <v>15.862053331665942</v>
      </c>
      <c r="BM94" s="308">
        <v>80.809567329650235</v>
      </c>
      <c r="BN94" s="308">
        <v>68.507077507064722</v>
      </c>
      <c r="BO94" s="308">
        <v>12.302489822585512</v>
      </c>
      <c r="BP94" s="308">
        <v>100</v>
      </c>
      <c r="BQ94" s="308">
        <v>53.336104025639663</v>
      </c>
      <c r="BR94" s="308">
        <v>46.663895974360322</v>
      </c>
      <c r="BS94" s="308">
        <v>42.331797944430093</v>
      </c>
      <c r="BT94" s="308">
        <v>4.332098029930239</v>
      </c>
      <c r="BU94" s="308">
        <v>100</v>
      </c>
      <c r="BV94" s="308">
        <v>10.966245961879791</v>
      </c>
      <c r="BW94" s="308">
        <v>84.130405060314146</v>
      </c>
      <c r="BX94" s="308">
        <v>75.210525026819084</v>
      </c>
      <c r="BY94" s="312">
        <v>8.919880033495053</v>
      </c>
      <c r="BZ94" s="320">
        <f>Daten_BA!R94</f>
        <v>5.4081270088011015</v>
      </c>
      <c r="CA94" s="308">
        <f>Daten_BA!S94</f>
        <v>17.758217766736276</v>
      </c>
      <c r="CB94" s="308">
        <f>Daten_BA!T94</f>
        <v>3.2025622677202028</v>
      </c>
      <c r="CC94" s="308">
        <f>Daten_BA!U94</f>
        <v>3.3745428962090633</v>
      </c>
      <c r="CD94" s="308">
        <f>Daten_BA!V94</f>
        <v>2.2440678432296126</v>
      </c>
      <c r="CE94" s="309">
        <v>0.59856583314490075</v>
      </c>
      <c r="CF94" s="309">
        <v>1.8599452172866615</v>
      </c>
      <c r="CG94" s="309">
        <v>0.46497850888487496</v>
      </c>
      <c r="CH94" s="309">
        <v>0.4683688344729835</v>
      </c>
      <c r="CI94" s="309">
        <v>0.43760490773011601</v>
      </c>
      <c r="CJ94" s="309">
        <v>6.8853002070393385</v>
      </c>
      <c r="CK94" s="309">
        <v>4.6802911725505254</v>
      </c>
      <c r="CL94" s="309">
        <v>9.5335962524766504</v>
      </c>
      <c r="CM94" s="309">
        <v>9.3283040765996024</v>
      </c>
      <c r="CN94" s="309">
        <v>11.253907606808701</v>
      </c>
      <c r="CO94" s="309">
        <v>37.582439544333283</v>
      </c>
      <c r="CP94" s="309">
        <v>44.840614735264602</v>
      </c>
      <c r="CQ94" s="309">
        <v>33.713998286075231</v>
      </c>
      <c r="CR94" s="309">
        <v>35.217817446248908</v>
      </c>
      <c r="CS94" s="309">
        <v>21.117903930128055</v>
      </c>
      <c r="CT94" s="309">
        <v>100</v>
      </c>
      <c r="CU94" s="309">
        <v>15.792705832461012</v>
      </c>
      <c r="CV94" s="309">
        <v>81.089679830696227</v>
      </c>
      <c r="CW94" s="309">
        <v>68.131873556638993</v>
      </c>
      <c r="CX94" s="309">
        <v>12.957806274057218</v>
      </c>
      <c r="CY94" s="309">
        <v>100</v>
      </c>
      <c r="CZ94" s="309">
        <v>52.69655791819153</v>
      </c>
      <c r="DA94" s="309">
        <v>47.30344208180847</v>
      </c>
      <c r="DB94" s="309">
        <v>42.028470903832229</v>
      </c>
      <c r="DC94" s="309">
        <v>5.2749711779762345</v>
      </c>
      <c r="DD94" s="309">
        <v>100</v>
      </c>
      <c r="DE94" s="309">
        <v>11.096542909345972</v>
      </c>
      <c r="DF94" s="309">
        <v>84.342868869119698</v>
      </c>
      <c r="DG94" s="309">
        <v>75.047898532871912</v>
      </c>
      <c r="DH94" s="313">
        <v>9.2949703362477791</v>
      </c>
      <c r="DI94" s="307">
        <f>Daten_BA!W94</f>
        <v>5.0002405077323919</v>
      </c>
      <c r="DJ94" s="308">
        <f>Daten_BA!X94</f>
        <v>17.61375939466264</v>
      </c>
      <c r="DK94" s="308">
        <f>Daten_BA!Y94</f>
        <v>2.7340663499844862</v>
      </c>
      <c r="DL94" s="308">
        <f>Daten_BA!Z94</f>
        <v>2.8762590213720238</v>
      </c>
      <c r="DM94" s="308">
        <f>Daten_BA!AA94</f>
        <v>1.9723292554590057</v>
      </c>
      <c r="DN94" s="309">
        <v>0.5981596270095475</v>
      </c>
      <c r="DO94" s="309">
        <v>2.1562100639999473</v>
      </c>
      <c r="DP94" s="309">
        <v>0.42139021402620247</v>
      </c>
      <c r="DQ94" s="309">
        <v>0.42283254021437633</v>
      </c>
      <c r="DR94" s="309">
        <v>0.41018057080601511</v>
      </c>
      <c r="DS94" s="309">
        <v>7.3031912059810429</v>
      </c>
      <c r="DT94" s="309">
        <v>5.1324609000958201</v>
      </c>
      <c r="DU94" s="309">
        <v>10.020040080160403</v>
      </c>
      <c r="DV94" s="309">
        <v>9.934732040019151</v>
      </c>
      <c r="DW94" s="309">
        <v>10.692047678348288</v>
      </c>
      <c r="DX94" s="309">
        <v>36.701192802147183</v>
      </c>
      <c r="DY94" s="309">
        <v>40.030436523828719</v>
      </c>
      <c r="DZ94" s="309">
        <v>32.543377063053015</v>
      </c>
      <c r="EA94" s="309">
        <v>33.856155664664485</v>
      </c>
      <c r="EB94" s="309">
        <v>22.287337950623336</v>
      </c>
      <c r="EC94" s="309">
        <v>100</v>
      </c>
      <c r="ED94" s="309">
        <v>15.914894655836981</v>
      </c>
      <c r="EE94" s="309">
        <v>81.093966404584535</v>
      </c>
      <c r="EF94" s="309">
        <v>67.998578055804415</v>
      </c>
      <c r="EG94" s="309">
        <v>13.095388348780116</v>
      </c>
      <c r="EH94" s="309">
        <v>100</v>
      </c>
      <c r="EI94" s="309">
        <v>55.986030775946737</v>
      </c>
      <c r="EJ94" s="309">
        <v>44.013969224053255</v>
      </c>
      <c r="EK94" s="309">
        <v>38.862817854414494</v>
      </c>
      <c r="EL94" s="309">
        <v>5.1511513696387645</v>
      </c>
      <c r="EM94" s="309">
        <v>100</v>
      </c>
      <c r="EN94" s="309">
        <v>11.24009009496001</v>
      </c>
      <c r="EO94" s="309">
        <v>84.434726136576728</v>
      </c>
      <c r="EP94" s="309">
        <v>74.809156174513106</v>
      </c>
      <c r="EQ94" s="367">
        <v>9.6255699620636186</v>
      </c>
      <c r="ER94" s="320">
        <f>Daten_BA!AB94</f>
        <v>4.787700643167633</v>
      </c>
      <c r="ES94" s="308">
        <f>Daten_BA!AC94</f>
        <v>16.867971213196846</v>
      </c>
      <c r="ET94" s="308">
        <f>Daten_BA!AD94</f>
        <v>2.6020094231863165</v>
      </c>
      <c r="EU94" s="308">
        <f>Daten_BA!AE94</f>
        <v>2.7643649985922525</v>
      </c>
      <c r="EV94" s="308">
        <f>Daten_BA!AF94</f>
        <v>1.7554609160185755</v>
      </c>
      <c r="EW94" s="309">
        <v>0.59014178583356103</v>
      </c>
      <c r="EX94" s="309">
        <v>2.2522950534745605</v>
      </c>
      <c r="EY94" s="309">
        <v>0.40035134797391764</v>
      </c>
      <c r="EZ94" s="309">
        <v>0.4023862211305308</v>
      </c>
      <c r="FA94" s="309">
        <v>0.38529813281874448</v>
      </c>
      <c r="FB94" s="309">
        <v>7.1730387887099205</v>
      </c>
      <c r="FC94" s="309">
        <v>5.3070960047703171</v>
      </c>
      <c r="FD94" s="309">
        <v>9.5404353770110912</v>
      </c>
      <c r="FE94" s="309">
        <v>9.368217420024358</v>
      </c>
      <c r="FF94" s="309">
        <v>10.955982160170642</v>
      </c>
      <c r="FG94" s="309">
        <v>34.07170164119497</v>
      </c>
      <c r="FH94" s="309">
        <v>36.955262417451884</v>
      </c>
      <c r="FI94" s="309">
        <v>30.411039465668356</v>
      </c>
      <c r="FJ94" s="309">
        <v>31.633759012298491</v>
      </c>
      <c r="FK94" s="309">
        <v>20.371445153796781</v>
      </c>
      <c r="FL94" s="309">
        <v>100</v>
      </c>
      <c r="FM94" s="309">
        <v>15.47673844505205</v>
      </c>
      <c r="FN94" s="309">
        <v>81.440814597293013</v>
      </c>
      <c r="FO94" s="309">
        <v>68.049526739511506</v>
      </c>
      <c r="FP94" s="309">
        <v>13.391287857781494</v>
      </c>
      <c r="FQ94" s="309">
        <v>100</v>
      </c>
      <c r="FR94" s="309">
        <v>55.946629859673337</v>
      </c>
      <c r="FS94" s="309">
        <v>44.053370140326663</v>
      </c>
      <c r="FT94" s="309">
        <v>39.440993788819881</v>
      </c>
      <c r="FU94" s="309">
        <v>4.6123763515067857</v>
      </c>
      <c r="FV94" s="309">
        <v>100</v>
      </c>
      <c r="FW94" s="309">
        <v>11.198721046528224</v>
      </c>
      <c r="FX94" s="309">
        <v>84.404248258508659</v>
      </c>
      <c r="FY94" s="309">
        <v>74.353273804748483</v>
      </c>
      <c r="FZ94" s="313">
        <v>10.050974453760171</v>
      </c>
      <c r="GA94" s="443">
        <f>Daten_BA!AG94</f>
        <v>5.7101088616765443</v>
      </c>
      <c r="GB94" s="227">
        <f>Daten_BA!AH94</f>
        <v>20.3601295072779</v>
      </c>
      <c r="GC94" s="227">
        <f>Daten_BA!AI94</f>
        <v>3.1100563545706232</v>
      </c>
      <c r="GD94" s="227">
        <f>Daten_BA!AJ94</f>
        <v>3.2800117347524584</v>
      </c>
      <c r="GE94" s="227">
        <f>Daten_BA!AK94</f>
        <v>2.2402083802472004</v>
      </c>
      <c r="GF94" s="444">
        <v>0.61253495825423065</v>
      </c>
      <c r="GG94" s="444">
        <v>2.4369746798788916</v>
      </c>
      <c r="GH94" s="444">
        <v>0.41006623470190662</v>
      </c>
      <c r="GI94" s="444">
        <v>0.41367337693414535</v>
      </c>
      <c r="GJ94" s="444">
        <v>0.38475701370811172</v>
      </c>
      <c r="GK94" s="444">
        <v>6.3240330536965468</v>
      </c>
      <c r="GL94" s="444">
        <v>4.8481431893453326</v>
      </c>
      <c r="GM94" s="444">
        <v>8.1777525378007514</v>
      </c>
      <c r="GN94" s="444">
        <v>8.0984358036107924</v>
      </c>
      <c r="GO94" s="444">
        <v>8.7745839636919065</v>
      </c>
      <c r="GP94" s="444">
        <v>32.637934915053044</v>
      </c>
      <c r="GQ94" s="444">
        <v>35.217076297162677</v>
      </c>
      <c r="GR94" s="444">
        <v>29.395994322659934</v>
      </c>
      <c r="GS94" s="444">
        <v>30.754716981130731</v>
      </c>
      <c r="GT94" s="444">
        <v>19.214168775108252</v>
      </c>
      <c r="GU94" s="444">
        <v>100</v>
      </c>
      <c r="GV94" s="444">
        <v>15.708989588840053</v>
      </c>
      <c r="GW94" s="444">
        <v>80.885812130212088</v>
      </c>
      <c r="GX94" s="444">
        <v>66.859709571251699</v>
      </c>
      <c r="GY94" s="444">
        <v>14.0261025589604</v>
      </c>
      <c r="GZ94" s="444">
        <v>100</v>
      </c>
      <c r="HA94" s="444">
        <v>56.549074397485157</v>
      </c>
      <c r="HB94" s="444">
        <v>43.450925602514843</v>
      </c>
      <c r="HC94" s="444">
        <v>38.421236465246245</v>
      </c>
      <c r="HD94" s="444">
        <v>5.0296891372685995</v>
      </c>
      <c r="HE94" s="444">
        <v>100</v>
      </c>
      <c r="HF94" s="444">
        <v>10.974021404141634</v>
      </c>
      <c r="HG94" s="444">
        <v>84.157339977449396</v>
      </c>
      <c r="HH94" s="444">
        <v>73.659218453224355</v>
      </c>
      <c r="HI94" s="445">
        <v>10.498121524225038</v>
      </c>
      <c r="HJ94" s="443">
        <f>Daten_BA!AL94</f>
        <v>5.3364612541624146</v>
      </c>
      <c r="HK94" s="227">
        <f>Daten_BA!AM94</f>
        <v>19.311974403995489</v>
      </c>
      <c r="HL94" s="227">
        <f>Daten_BA!AN94</f>
        <v>2.8589030587180089</v>
      </c>
      <c r="HM94" s="227">
        <f>Daten_BA!AO94</f>
        <v>3.0474731583156127</v>
      </c>
      <c r="HN94" s="227">
        <f>Daten_BA!AP94</f>
        <v>1.9407630051356652</v>
      </c>
      <c r="HO94" s="444">
        <v>0.48743899915721689</v>
      </c>
      <c r="HP94" s="444">
        <v>1.9422199253647479</v>
      </c>
      <c r="HQ94" s="444">
        <v>0.31880402537690733</v>
      </c>
      <c r="HR94" s="444">
        <v>0.3239335640064524</v>
      </c>
      <c r="HS94" s="444">
        <v>0.28464372248107472</v>
      </c>
      <c r="HT94" s="444">
        <v>6.3637186566489063</v>
      </c>
      <c r="HU94" s="444">
        <v>4.881572610656276</v>
      </c>
      <c r="HV94" s="444">
        <v>8.2815656804064606</v>
      </c>
      <c r="HW94" s="444">
        <v>8.126936638529827</v>
      </c>
      <c r="HX94" s="444">
        <v>9.4550762244573114</v>
      </c>
      <c r="HY94" s="444">
        <v>41.998948712172414</v>
      </c>
      <c r="HZ94" s="444">
        <v>45.367365004426361</v>
      </c>
      <c r="IA94" s="444">
        <v>37.614819939272742</v>
      </c>
      <c r="IB94" s="444">
        <v>38.918707490384072</v>
      </c>
      <c r="IC94" s="444">
        <v>27.645788336916084</v>
      </c>
      <c r="ID94" s="444">
        <v>100</v>
      </c>
      <c r="IE94" s="444">
        <v>15.702098661016173</v>
      </c>
      <c r="IF94" s="444">
        <v>81.073767274190075</v>
      </c>
      <c r="IG94" s="444">
        <v>66.734526153099466</v>
      </c>
      <c r="IH94" s="444">
        <v>14.339241121090618</v>
      </c>
      <c r="II94" s="444">
        <v>100</v>
      </c>
      <c r="IJ94" s="444">
        <v>57.178664212547368</v>
      </c>
      <c r="IK94" s="444">
        <v>42.821335787452639</v>
      </c>
      <c r="IL94" s="444">
        <v>37.795644811136633</v>
      </c>
      <c r="IM94" s="444">
        <v>5.0256909763160014</v>
      </c>
      <c r="IN94" s="444">
        <v>100</v>
      </c>
      <c r="IO94" s="444">
        <v>11.274995150402878</v>
      </c>
      <c r="IP94" s="444">
        <v>84.20652670392181</v>
      </c>
      <c r="IQ94" s="444">
        <v>73.212829228491955</v>
      </c>
      <c r="IR94" s="445">
        <v>10.993697475429858</v>
      </c>
      <c r="IS94" s="443">
        <f>Daten_BA!AQ94</f>
        <v>5.0624886202271213</v>
      </c>
      <c r="IT94" s="227">
        <f>Daten_BA!AR94</f>
        <v>19.096753833188082</v>
      </c>
      <c r="IU94" s="227">
        <f>Daten_BA!AS94</f>
        <v>2.5471389164295233</v>
      </c>
      <c r="IV94" s="227">
        <f>Daten_BA!AT94</f>
        <v>2.7073160488751968</v>
      </c>
      <c r="IW94" s="227">
        <f>Daten_BA!AU94</f>
        <v>1.7957069851217036</v>
      </c>
      <c r="IX94" s="444" t="s">
        <v>821</v>
      </c>
      <c r="IY94" s="444" t="s">
        <v>821</v>
      </c>
      <c r="IZ94" s="444" t="s">
        <v>821</v>
      </c>
      <c r="JA94" s="444" t="s">
        <v>821</v>
      </c>
      <c r="JB94" s="444" t="s">
        <v>821</v>
      </c>
      <c r="JC94" s="444" t="s">
        <v>821</v>
      </c>
      <c r="JD94" s="444" t="s">
        <v>821</v>
      </c>
      <c r="JE94" s="444" t="s">
        <v>821</v>
      </c>
      <c r="JF94" s="444" t="s">
        <v>821</v>
      </c>
      <c r="JG94" s="444" t="s">
        <v>821</v>
      </c>
      <c r="JH94" s="444" t="s">
        <v>821</v>
      </c>
      <c r="JI94" s="444" t="s">
        <v>821</v>
      </c>
      <c r="JJ94" s="444" t="s">
        <v>821</v>
      </c>
      <c r="JK94" s="444" t="s">
        <v>821</v>
      </c>
      <c r="JL94" s="444" t="s">
        <v>821</v>
      </c>
      <c r="JM94" s="444" t="s">
        <v>821</v>
      </c>
      <c r="JN94" s="444" t="s">
        <v>821</v>
      </c>
      <c r="JO94" s="444" t="s">
        <v>821</v>
      </c>
      <c r="JP94" s="444" t="s">
        <v>821</v>
      </c>
      <c r="JQ94" s="444" t="s">
        <v>821</v>
      </c>
      <c r="JR94" s="444" t="s">
        <v>821</v>
      </c>
      <c r="JS94" s="444" t="s">
        <v>821</v>
      </c>
      <c r="JT94" s="444" t="s">
        <v>821</v>
      </c>
      <c r="JU94" s="444" t="s">
        <v>821</v>
      </c>
      <c r="JV94" s="444" t="s">
        <v>821</v>
      </c>
      <c r="JW94" s="444" t="s">
        <v>821</v>
      </c>
      <c r="JX94" s="444" t="s">
        <v>821</v>
      </c>
      <c r="JY94" s="444" t="s">
        <v>821</v>
      </c>
      <c r="JZ94" s="444" t="s">
        <v>821</v>
      </c>
      <c r="KA94" s="445" t="s">
        <v>821</v>
      </c>
    </row>
    <row r="95" spans="1:287" s="1" customFormat="1" ht="12.65" customHeight="1" x14ac:dyDescent="0.2">
      <c r="A95" s="220"/>
      <c r="B95" s="219"/>
      <c r="C95" s="273"/>
      <c r="D95" s="276"/>
      <c r="E95" s="3" t="str">
        <f>Daten_BA!E95</f>
        <v>515</v>
      </c>
      <c r="F95" s="229" t="str">
        <f>Daten_BA!F95</f>
        <v>AA Kaiserslautern – Pirmasens</v>
      </c>
      <c r="G95" s="246"/>
      <c r="H95" s="320">
        <f>Daten_BA!H95</f>
        <v>6.6014874850566043</v>
      </c>
      <c r="I95" s="308">
        <f>Daten_BA!I95</f>
        <v>20.144288529978464</v>
      </c>
      <c r="J95" s="308">
        <f>Daten_BA!J95</f>
        <v>3.9458340380882686</v>
      </c>
      <c r="K95" s="308">
        <f>Daten_BA!K95</f>
        <v>4.2567030687141374</v>
      </c>
      <c r="L95" s="308">
        <f>Daten_BA!L95</f>
        <v>2.3379392593947892</v>
      </c>
      <c r="M95" s="308">
        <v>0.72298833993185974</v>
      </c>
      <c r="N95" s="308">
        <v>2.3994520170491316</v>
      </c>
      <c r="O95" s="308">
        <v>0.5376839844025878</v>
      </c>
      <c r="P95" s="308">
        <v>0.54221709263809759</v>
      </c>
      <c r="Q95" s="308">
        <v>0.50326456271862197</v>
      </c>
      <c r="R95" s="308">
        <v>6.8940151961657783</v>
      </c>
      <c r="S95" s="308">
        <v>4.6702047005306877</v>
      </c>
      <c r="T95" s="308">
        <v>9.4184019275597581</v>
      </c>
      <c r="U95" s="308">
        <v>9.1873059153222769</v>
      </c>
      <c r="V95" s="308">
        <v>11.625503771829633</v>
      </c>
      <c r="W95" s="308">
        <v>37.719932955366481</v>
      </c>
      <c r="X95" s="308">
        <v>42.013288918181793</v>
      </c>
      <c r="Y95" s="308">
        <v>32.751599767305002</v>
      </c>
      <c r="Z95" s="308">
        <v>33.575464083938229</v>
      </c>
      <c r="AA95" s="308">
        <v>24.992295839741146</v>
      </c>
      <c r="AB95" s="308">
        <v>100</v>
      </c>
      <c r="AC95" s="308">
        <v>17.006554868394826</v>
      </c>
      <c r="AD95" s="308">
        <v>79.657878471080636</v>
      </c>
      <c r="AE95" s="308">
        <v>66.416927243689926</v>
      </c>
      <c r="AF95" s="308">
        <v>13.240951227390701</v>
      </c>
      <c r="AG95" s="308">
        <v>100</v>
      </c>
      <c r="AH95" s="308">
        <v>53.569666099140456</v>
      </c>
      <c r="AI95" s="308">
        <v>46.430333900859544</v>
      </c>
      <c r="AJ95" s="308">
        <v>41.9035282645699</v>
      </c>
      <c r="AK95" s="308">
        <v>4.5268056362896365</v>
      </c>
      <c r="AL95" s="308">
        <v>100</v>
      </c>
      <c r="AM95" s="308">
        <v>11.376761713587607</v>
      </c>
      <c r="AN95" s="308">
        <v>83.693845190554782</v>
      </c>
      <c r="AO95" s="308">
        <v>73.95395769983017</v>
      </c>
      <c r="AP95" s="337">
        <v>9.7398874907246054</v>
      </c>
      <c r="AQ95" s="320">
        <f>Daten_BA!M95</f>
        <v>6.5827341882331281</v>
      </c>
      <c r="AR95" s="308">
        <f>Daten_BA!N95</f>
        <v>20.677550944298666</v>
      </c>
      <c r="AS95" s="308">
        <f>Daten_BA!O95</f>
        <v>3.8391874850396923</v>
      </c>
      <c r="AT95" s="308">
        <f>Daten_BA!P95</f>
        <v>4.1315149836812015</v>
      </c>
      <c r="AU95" s="308">
        <f>Daten_BA!Q95</f>
        <v>2.3579548616366961</v>
      </c>
      <c r="AV95" s="308">
        <v>0.68159864341290244</v>
      </c>
      <c r="AW95" s="308">
        <v>2.1371691931495418</v>
      </c>
      <c r="AX95" s="308">
        <v>0.52219854916651121</v>
      </c>
      <c r="AY95" s="308">
        <v>0.53494594259346451</v>
      </c>
      <c r="AZ95" s="308">
        <v>0.42981652821841826</v>
      </c>
      <c r="BA95" s="308">
        <v>6.4089554568871474</v>
      </c>
      <c r="BB95" s="308">
        <v>4.2212181585313937</v>
      </c>
      <c r="BC95" s="308">
        <v>9.0811502652713809</v>
      </c>
      <c r="BD95" s="308">
        <v>8.9011191028794983</v>
      </c>
      <c r="BE95" s="308">
        <v>10.672217709180394</v>
      </c>
      <c r="BF95" s="308">
        <v>37.522384095042192</v>
      </c>
      <c r="BG95" s="308">
        <v>42.165555049599639</v>
      </c>
      <c r="BH95" s="308">
        <v>33.86723193051585</v>
      </c>
      <c r="BI95" s="308">
        <v>34.825733255089716</v>
      </c>
      <c r="BJ95" s="308">
        <v>25.369784759778625</v>
      </c>
      <c r="BK95" s="308">
        <v>100</v>
      </c>
      <c r="BL95" s="308">
        <v>17.059520894620057</v>
      </c>
      <c r="BM95" s="308">
        <v>79.789938383067181</v>
      </c>
      <c r="BN95" s="308">
        <v>66.507575044087346</v>
      </c>
      <c r="BO95" s="308">
        <v>13.282363338979833</v>
      </c>
      <c r="BP95" s="308">
        <v>100</v>
      </c>
      <c r="BQ95" s="308">
        <v>54.765105385512427</v>
      </c>
      <c r="BR95" s="308">
        <v>45.234894614487573</v>
      </c>
      <c r="BS95" s="308">
        <v>40.629394153182751</v>
      </c>
      <c r="BT95" s="308">
        <v>4.6055004613048292</v>
      </c>
      <c r="BU95" s="308">
        <v>100</v>
      </c>
      <c r="BV95" s="308">
        <v>11.369238093673895</v>
      </c>
      <c r="BW95" s="308">
        <v>83.994639601961268</v>
      </c>
      <c r="BX95" s="308">
        <v>73.809928471148652</v>
      </c>
      <c r="BY95" s="312">
        <v>10.184711130812612</v>
      </c>
      <c r="BZ95" s="320">
        <f>Daten_BA!R95</f>
        <v>6.3770948781373313</v>
      </c>
      <c r="CA95" s="308">
        <f>Daten_BA!S95</f>
        <v>19.651909066558449</v>
      </c>
      <c r="CB95" s="308">
        <f>Daten_BA!T95</f>
        <v>3.7970874805041084</v>
      </c>
      <c r="CC95" s="308">
        <f>Daten_BA!U95</f>
        <v>4.0553033816241264</v>
      </c>
      <c r="CD95" s="308">
        <f>Daten_BA!V95</f>
        <v>2.5033923353544778</v>
      </c>
      <c r="CE95" s="309">
        <v>0.64545382035836774</v>
      </c>
      <c r="CF95" s="309">
        <v>1.8151987451396401</v>
      </c>
      <c r="CG95" s="309">
        <v>0.51851931943816698</v>
      </c>
      <c r="CH95" s="309">
        <v>0.52622806846547976</v>
      </c>
      <c r="CI95" s="309">
        <v>0.46543350139902245</v>
      </c>
      <c r="CJ95" s="309">
        <v>6.483540094163379</v>
      </c>
      <c r="CK95" s="309">
        <v>4.2782281985366986</v>
      </c>
      <c r="CL95" s="309">
        <v>9.3156924411669824</v>
      </c>
      <c r="CM95" s="309">
        <v>9.226875007605905</v>
      </c>
      <c r="CN95" s="309">
        <v>10.042841486500752</v>
      </c>
      <c r="CO95" s="309">
        <v>37.230553503450246</v>
      </c>
      <c r="CP95" s="309">
        <v>45.996569332988884</v>
      </c>
      <c r="CQ95" s="309">
        <v>32.653907879078261</v>
      </c>
      <c r="CR95" s="309">
        <v>33.888078097596818</v>
      </c>
      <c r="CS95" s="309">
        <v>22.648637900176784</v>
      </c>
      <c r="CT95" s="309">
        <v>100</v>
      </c>
      <c r="CU95" s="309">
        <v>16.998086258630266</v>
      </c>
      <c r="CV95" s="309">
        <v>80.083134851473986</v>
      </c>
      <c r="CW95" s="309">
        <v>66.167062132373701</v>
      </c>
      <c r="CX95" s="309">
        <v>13.916072719100281</v>
      </c>
      <c r="CY95" s="309">
        <v>100</v>
      </c>
      <c r="CZ95" s="309">
        <v>52.987304676293434</v>
      </c>
      <c r="DA95" s="309">
        <v>47.012695323706566</v>
      </c>
      <c r="DB95" s="309">
        <v>41.868415841173714</v>
      </c>
      <c r="DC95" s="309">
        <v>5.1442794825328511</v>
      </c>
      <c r="DD95" s="309">
        <v>100</v>
      </c>
      <c r="DE95" s="309">
        <v>11.502158494301703</v>
      </c>
      <c r="DF95" s="309">
        <v>84.214178206315225</v>
      </c>
      <c r="DG95" s="309">
        <v>73.535823286471242</v>
      </c>
      <c r="DH95" s="313">
        <v>10.678354919843999</v>
      </c>
      <c r="DI95" s="307">
        <f>Daten_BA!W95</f>
        <v>5.8689917477695603</v>
      </c>
      <c r="DJ95" s="308">
        <f>Daten_BA!X95</f>
        <v>19.310970291748532</v>
      </c>
      <c r="DK95" s="308">
        <f>Daten_BA!Y95</f>
        <v>3.2287755883014655</v>
      </c>
      <c r="DL95" s="308">
        <f>Daten_BA!Z95</f>
        <v>3.4483637080976566</v>
      </c>
      <c r="DM95" s="308">
        <f>Daten_BA!AA95</f>
        <v>2.1669507020488146</v>
      </c>
      <c r="DN95" s="309">
        <v>0.67223405256091195</v>
      </c>
      <c r="DO95" s="309">
        <v>2.3900857463804686</v>
      </c>
      <c r="DP95" s="309">
        <v>0.46629996344692493</v>
      </c>
      <c r="DQ95" s="309">
        <v>0.47262107188987562</v>
      </c>
      <c r="DR95" s="309">
        <v>0.42462717015664736</v>
      </c>
      <c r="DS95" s="309">
        <v>6.814203802434335</v>
      </c>
      <c r="DT95" s="309">
        <v>4.8902895554199057</v>
      </c>
      <c r="DU95" s="309">
        <v>9.3639103168230271</v>
      </c>
      <c r="DV95" s="309">
        <v>9.1298858435476991</v>
      </c>
      <c r="DW95" s="309">
        <v>11.159317929572753</v>
      </c>
      <c r="DX95" s="309">
        <v>36.101842302171548</v>
      </c>
      <c r="DY95" s="309">
        <v>39.520393785798312</v>
      </c>
      <c r="DZ95" s="309">
        <v>31.855777442413675</v>
      </c>
      <c r="EA95" s="309">
        <v>33.187356945346089</v>
      </c>
      <c r="EB95" s="309">
        <v>21.685529506869173</v>
      </c>
      <c r="EC95" s="309">
        <v>100</v>
      </c>
      <c r="ED95" s="309">
        <v>17.255936437356382</v>
      </c>
      <c r="EE95" s="309">
        <v>79.942376940871895</v>
      </c>
      <c r="EF95" s="309">
        <v>65.784496708694206</v>
      </c>
      <c r="EG95" s="309">
        <v>14.157880232177684</v>
      </c>
      <c r="EH95" s="309">
        <v>100</v>
      </c>
      <c r="EI95" s="309">
        <v>56.572983618476748</v>
      </c>
      <c r="EJ95" s="309">
        <v>43.427016381523245</v>
      </c>
      <c r="EK95" s="309">
        <v>38.494950774306126</v>
      </c>
      <c r="EL95" s="309">
        <v>4.9320656072171145</v>
      </c>
      <c r="EM95" s="309">
        <v>100</v>
      </c>
      <c r="EN95" s="309">
        <v>11.690665391686437</v>
      </c>
      <c r="EO95" s="309">
        <v>84.24129448208528</v>
      </c>
      <c r="EP95" s="309">
        <v>73.146169089787179</v>
      </c>
      <c r="EQ95" s="367">
        <v>11.095125392298096</v>
      </c>
      <c r="ER95" s="320">
        <f>Daten_BA!AB95</f>
        <v>5.7328320588324591</v>
      </c>
      <c r="ES95" s="308">
        <f>Daten_BA!AC95</f>
        <v>18.584090035237747</v>
      </c>
      <c r="ET95" s="308">
        <f>Daten_BA!AD95</f>
        <v>3.1778223850739087</v>
      </c>
      <c r="EU95" s="308">
        <f>Daten_BA!AE95</f>
        <v>3.3868898899890749</v>
      </c>
      <c r="EV95" s="308">
        <f>Daten_BA!AF95</f>
        <v>2.1989503846663494</v>
      </c>
      <c r="EW95" s="309">
        <v>0.6649580820459623</v>
      </c>
      <c r="EX95" s="309">
        <v>2.4567079715382638</v>
      </c>
      <c r="EY95" s="309">
        <v>0.44681499695880245</v>
      </c>
      <c r="EZ95" s="309">
        <v>0.45506786419565154</v>
      </c>
      <c r="FA95" s="309">
        <v>0.39538703384400053</v>
      </c>
      <c r="FB95" s="309">
        <v>6.651279250687768</v>
      </c>
      <c r="FC95" s="309">
        <v>4.986702127659612</v>
      </c>
      <c r="FD95" s="309">
        <v>8.8743588832428451</v>
      </c>
      <c r="FE95" s="309">
        <v>8.7469141631481193</v>
      </c>
      <c r="FF95" s="309">
        <v>9.7921119098507781</v>
      </c>
      <c r="FG95" s="309">
        <v>32.593918078136966</v>
      </c>
      <c r="FH95" s="309">
        <v>35.456713904868401</v>
      </c>
      <c r="FI95" s="309">
        <v>28.998416936417687</v>
      </c>
      <c r="FJ95" s="309">
        <v>30.268916389490368</v>
      </c>
      <c r="FK95" s="309">
        <v>19.91333654309793</v>
      </c>
      <c r="FL95" s="309">
        <v>100</v>
      </c>
      <c r="FM95" s="309">
        <v>16.924612543691431</v>
      </c>
      <c r="FN95" s="309">
        <v>80.177687871884814</v>
      </c>
      <c r="FO95" s="309">
        <v>65.555861120970803</v>
      </c>
      <c r="FP95" s="309">
        <v>14.621826750914002</v>
      </c>
      <c r="FQ95" s="309">
        <v>100</v>
      </c>
      <c r="FR95" s="309">
        <v>56.095385626581987</v>
      </c>
      <c r="FS95" s="309">
        <v>43.904614373418021</v>
      </c>
      <c r="FT95" s="309">
        <v>38.684638651215586</v>
      </c>
      <c r="FU95" s="309">
        <v>5.2199757222024443</v>
      </c>
      <c r="FV95" s="309">
        <v>100</v>
      </c>
      <c r="FW95" s="309">
        <v>11.779646820758249</v>
      </c>
      <c r="FX95" s="309">
        <v>84.05415264429206</v>
      </c>
      <c r="FY95" s="309">
        <v>72.430859898667734</v>
      </c>
      <c r="FZ95" s="313">
        <v>11.623292745624308</v>
      </c>
      <c r="GA95" s="443">
        <f>Daten_BA!AG95</f>
        <v>6.4651982664846468</v>
      </c>
      <c r="GB95" s="227">
        <f>Daten_BA!AH95</f>
        <v>20.791731542185623</v>
      </c>
      <c r="GC95" s="227">
        <f>Daten_BA!AI95</f>
        <v>3.6496028432341641</v>
      </c>
      <c r="GD95" s="227">
        <f>Daten_BA!AJ95</f>
        <v>3.8876014359002982</v>
      </c>
      <c r="GE95" s="227">
        <f>Daten_BA!AK95</f>
        <v>2.5698868813170752</v>
      </c>
      <c r="GF95" s="444">
        <v>0.66023811110143038</v>
      </c>
      <c r="GG95" s="444">
        <v>2.5775035963404345</v>
      </c>
      <c r="GH95" s="444">
        <v>0.43252869959477419</v>
      </c>
      <c r="GI95" s="444">
        <v>0.44403583807010888</v>
      </c>
      <c r="GJ95" s="444">
        <v>0.36385719020670959</v>
      </c>
      <c r="GK95" s="444">
        <v>5.7696462638195722</v>
      </c>
      <c r="GL95" s="444">
        <v>4.3644261933447739</v>
      </c>
      <c r="GM95" s="444">
        <v>7.5751602796854893</v>
      </c>
      <c r="GN95" s="444">
        <v>7.5130890052356376</v>
      </c>
      <c r="GO95" s="444">
        <v>7.9974097458313071</v>
      </c>
      <c r="GP95" s="444">
        <v>31.481008850686678</v>
      </c>
      <c r="GQ95" s="444">
        <v>33.878382702120369</v>
      </c>
      <c r="GR95" s="444">
        <v>28.282817908239526</v>
      </c>
      <c r="GS95" s="444">
        <v>29.345789988335063</v>
      </c>
      <c r="GT95" s="444">
        <v>21.054318218237629</v>
      </c>
      <c r="GU95" s="444">
        <v>100</v>
      </c>
      <c r="GV95" s="444">
        <v>16.838695578779511</v>
      </c>
      <c r="GW95" s="444">
        <v>79.90601835026402</v>
      </c>
      <c r="GX95" s="444">
        <v>64.695296547138156</v>
      </c>
      <c r="GY95" s="444">
        <v>15.210721803125846</v>
      </c>
      <c r="GZ95" s="444">
        <v>100</v>
      </c>
      <c r="HA95" s="444">
        <v>55.53120800097048</v>
      </c>
      <c r="HB95" s="444">
        <v>44.468791999029513</v>
      </c>
      <c r="HC95" s="444">
        <v>38.848787998978764</v>
      </c>
      <c r="HD95" s="444">
        <v>5.6200040000507485</v>
      </c>
      <c r="HE95" s="444">
        <v>100</v>
      </c>
      <c r="HF95" s="444">
        <v>11.558255324720983</v>
      </c>
      <c r="HG95" s="444">
        <v>83.768698995463126</v>
      </c>
      <c r="HH95" s="444">
        <v>71.746320906951539</v>
      </c>
      <c r="HI95" s="445">
        <v>12.022378088511575</v>
      </c>
      <c r="HJ95" s="443">
        <f>Daten_BA!AL95</f>
        <v>6.2143652117631705</v>
      </c>
      <c r="HK95" s="227">
        <f>Daten_BA!AM95</f>
        <v>20.503127762764851</v>
      </c>
      <c r="HL95" s="227">
        <f>Daten_BA!AN95</f>
        <v>3.4451195800887868</v>
      </c>
      <c r="HM95" s="227">
        <f>Daten_BA!AO95</f>
        <v>3.7068841434771076</v>
      </c>
      <c r="HN95" s="227">
        <f>Daten_BA!AP95</f>
        <v>2.3120830479877155</v>
      </c>
      <c r="HO95" s="444">
        <v>0.56340926653899148</v>
      </c>
      <c r="HP95" s="444">
        <v>2.0857691868631822</v>
      </c>
      <c r="HQ95" s="444">
        <v>0.37329853520762124</v>
      </c>
      <c r="HR95" s="444">
        <v>0.37966154151144721</v>
      </c>
      <c r="HS95" s="444">
        <v>0.33765975039027141</v>
      </c>
      <c r="HT95" s="444">
        <v>6.2059644927912441</v>
      </c>
      <c r="HU95" s="444">
        <v>4.7841246610132675</v>
      </c>
      <c r="HV95" s="444">
        <v>8.0965031173758426</v>
      </c>
      <c r="HW95" s="444">
        <v>7.828593437449527</v>
      </c>
      <c r="HX95" s="444">
        <v>9.9335491565840961</v>
      </c>
      <c r="HY95" s="444">
        <v>39.340342571337288</v>
      </c>
      <c r="HZ95" s="444">
        <v>41.797811360082335</v>
      </c>
      <c r="IA95" s="444">
        <v>35.779715868575941</v>
      </c>
      <c r="IB95" s="444">
        <v>36.96583612901599</v>
      </c>
      <c r="IC95" s="444">
        <v>27.619294605811994</v>
      </c>
      <c r="ID95" s="444">
        <v>100</v>
      </c>
      <c r="IE95" s="444">
        <v>16.881169668569427</v>
      </c>
      <c r="IF95" s="444">
        <v>79.978962806849452</v>
      </c>
      <c r="IG95" s="444">
        <v>64.320518432749793</v>
      </c>
      <c r="IH95" s="444">
        <v>15.658444374099654</v>
      </c>
      <c r="II95" s="444">
        <v>100</v>
      </c>
      <c r="IJ95" s="444">
        <v>56.661247951362562</v>
      </c>
      <c r="IK95" s="444">
        <v>43.338752048637446</v>
      </c>
      <c r="IL95" s="444">
        <v>37.863374953347098</v>
      </c>
      <c r="IM95" s="444">
        <v>5.4753770952903587</v>
      </c>
      <c r="IN95" s="444">
        <v>100</v>
      </c>
      <c r="IO95" s="444">
        <v>12.062400328809025</v>
      </c>
      <c r="IP95" s="444">
        <v>83.529777879032906</v>
      </c>
      <c r="IQ95" s="444">
        <v>70.875543642495543</v>
      </c>
      <c r="IR95" s="445">
        <v>12.654234236537382</v>
      </c>
      <c r="IS95" s="443">
        <f>Daten_BA!AQ95</f>
        <v>5.7905187062186609</v>
      </c>
      <c r="IT95" s="227">
        <f>Daten_BA!AR95</f>
        <v>19.425101088450575</v>
      </c>
      <c r="IU95" s="227">
        <f>Daten_BA!AS95</f>
        <v>3.1444046534412089</v>
      </c>
      <c r="IV95" s="227">
        <f>Daten_BA!AT95</f>
        <v>3.4047390122676795</v>
      </c>
      <c r="IW95" s="227">
        <f>Daten_BA!AU95</f>
        <v>2.0625900785032472</v>
      </c>
      <c r="IX95" s="444" t="s">
        <v>821</v>
      </c>
      <c r="IY95" s="444" t="s">
        <v>821</v>
      </c>
      <c r="IZ95" s="444" t="s">
        <v>821</v>
      </c>
      <c r="JA95" s="444" t="s">
        <v>821</v>
      </c>
      <c r="JB95" s="444" t="s">
        <v>821</v>
      </c>
      <c r="JC95" s="444" t="s">
        <v>821</v>
      </c>
      <c r="JD95" s="444" t="s">
        <v>821</v>
      </c>
      <c r="JE95" s="444" t="s">
        <v>821</v>
      </c>
      <c r="JF95" s="444" t="s">
        <v>821</v>
      </c>
      <c r="JG95" s="444" t="s">
        <v>821</v>
      </c>
      <c r="JH95" s="444" t="s">
        <v>821</v>
      </c>
      <c r="JI95" s="444" t="s">
        <v>821</v>
      </c>
      <c r="JJ95" s="444" t="s">
        <v>821</v>
      </c>
      <c r="JK95" s="444" t="s">
        <v>821</v>
      </c>
      <c r="JL95" s="444" t="s">
        <v>821</v>
      </c>
      <c r="JM95" s="444" t="s">
        <v>821</v>
      </c>
      <c r="JN95" s="444" t="s">
        <v>821</v>
      </c>
      <c r="JO95" s="444" t="s">
        <v>821</v>
      </c>
      <c r="JP95" s="444" t="s">
        <v>821</v>
      </c>
      <c r="JQ95" s="444" t="s">
        <v>821</v>
      </c>
      <c r="JR95" s="444" t="s">
        <v>821</v>
      </c>
      <c r="JS95" s="444" t="s">
        <v>821</v>
      </c>
      <c r="JT95" s="444" t="s">
        <v>821</v>
      </c>
      <c r="JU95" s="444" t="s">
        <v>821</v>
      </c>
      <c r="JV95" s="444" t="s">
        <v>821</v>
      </c>
      <c r="JW95" s="444" t="s">
        <v>821</v>
      </c>
      <c r="JX95" s="444" t="s">
        <v>821</v>
      </c>
      <c r="JY95" s="444" t="s">
        <v>821</v>
      </c>
      <c r="JZ95" s="444" t="s">
        <v>821</v>
      </c>
      <c r="KA95" s="445" t="s">
        <v>821</v>
      </c>
    </row>
    <row r="96" spans="1:287" s="1" customFormat="1" ht="12.65" customHeight="1" x14ac:dyDescent="0.2">
      <c r="A96" s="220"/>
      <c r="B96" s="219"/>
      <c r="C96" s="273"/>
      <c r="D96" s="276"/>
      <c r="E96" s="3" t="str">
        <f>Daten_BA!E96</f>
        <v>519</v>
      </c>
      <c r="F96" s="229" t="str">
        <f>Daten_BA!F96</f>
        <v>AA Koblenz – Mayen</v>
      </c>
      <c r="G96" s="246"/>
      <c r="H96" s="320">
        <f>Daten_BA!H96</f>
        <v>4.862256807436701</v>
      </c>
      <c r="I96" s="308">
        <f>Daten_BA!I96</f>
        <v>16.008394567664546</v>
      </c>
      <c r="J96" s="308">
        <f>Daten_BA!J96</f>
        <v>2.9788626811577883</v>
      </c>
      <c r="K96" s="308">
        <f>Daten_BA!K96</f>
        <v>3.2243526896497183</v>
      </c>
      <c r="L96" s="308">
        <f>Daten_BA!L96</f>
        <v>1.8746802028894465</v>
      </c>
      <c r="M96" s="308">
        <v>0.75703705324421011</v>
      </c>
      <c r="N96" s="308">
        <v>2.7880744209927788</v>
      </c>
      <c r="O96" s="308">
        <v>0.56451671862317165</v>
      </c>
      <c r="P96" s="308">
        <v>0.57482509803224235</v>
      </c>
      <c r="Q96" s="308">
        <v>0.49478478228765133</v>
      </c>
      <c r="R96" s="308">
        <v>9.2017230892708461</v>
      </c>
      <c r="S96" s="308">
        <v>6.088297667245036</v>
      </c>
      <c r="T96" s="308">
        <v>12.42197093737221</v>
      </c>
      <c r="U96" s="308">
        <v>12.075684101143056</v>
      </c>
      <c r="V96" s="308">
        <v>15.121512151216484</v>
      </c>
      <c r="W96" s="308">
        <v>29.872911968136556</v>
      </c>
      <c r="X96" s="308">
        <v>34.493435083121874</v>
      </c>
      <c r="Y96" s="308">
        <v>25.407575582662862</v>
      </c>
      <c r="Z96" s="308">
        <v>26.249963769166079</v>
      </c>
      <c r="AA96" s="308">
        <v>18.919522268108587</v>
      </c>
      <c r="AB96" s="308">
        <v>100</v>
      </c>
      <c r="AC96" s="308">
        <v>15.242629724868841</v>
      </c>
      <c r="AD96" s="308">
        <v>81.351581633897212</v>
      </c>
      <c r="AE96" s="308">
        <v>66.277891446075671</v>
      </c>
      <c r="AF96" s="308">
        <v>15.073690187821539</v>
      </c>
      <c r="AG96" s="308">
        <v>100</v>
      </c>
      <c r="AH96" s="308">
        <v>51.404194552923535</v>
      </c>
      <c r="AI96" s="308">
        <v>48.595805447076465</v>
      </c>
      <c r="AJ96" s="308">
        <v>42.872569538269687</v>
      </c>
      <c r="AK96" s="308">
        <v>5.7232359088067746</v>
      </c>
      <c r="AL96" s="308">
        <v>100</v>
      </c>
      <c r="AM96" s="308">
        <v>9.9633150776786703</v>
      </c>
      <c r="AN96" s="308">
        <v>84.896053255855222</v>
      </c>
      <c r="AO96" s="308">
        <v>73.962304192613118</v>
      </c>
      <c r="AP96" s="337">
        <v>10.933749063242104</v>
      </c>
      <c r="AQ96" s="320">
        <f>Daten_BA!M96</f>
        <v>4.4421756422998886</v>
      </c>
      <c r="AR96" s="308">
        <f>Daten_BA!N96</f>
        <v>14.538142594658826</v>
      </c>
      <c r="AS96" s="308">
        <f>Daten_BA!O96</f>
        <v>2.7432620331346986</v>
      </c>
      <c r="AT96" s="308">
        <f>Daten_BA!P96</f>
        <v>2.9294610771972827</v>
      </c>
      <c r="AU96" s="308">
        <f>Daten_BA!Q96</f>
        <v>1.9183997804001118</v>
      </c>
      <c r="AV96" s="308">
        <v>0.69428350194119115</v>
      </c>
      <c r="AW96" s="308">
        <v>2.3755005714682582</v>
      </c>
      <c r="AX96" s="308">
        <v>0.53587312614694682</v>
      </c>
      <c r="AY96" s="308">
        <v>0.54295611900954366</v>
      </c>
      <c r="AZ96" s="308">
        <v>0.49034113843362093</v>
      </c>
      <c r="BA96" s="308">
        <v>9.4520817367360657</v>
      </c>
      <c r="BB96" s="308">
        <v>6.2503505917989921</v>
      </c>
      <c r="BC96" s="308">
        <v>12.721300523327095</v>
      </c>
      <c r="BD96" s="308">
        <v>12.301599974451349</v>
      </c>
      <c r="BE96" s="308">
        <v>15.571459553244274</v>
      </c>
      <c r="BF96" s="308">
        <v>30.067480062708835</v>
      </c>
      <c r="BG96" s="308">
        <v>35.403981762056382</v>
      </c>
      <c r="BH96" s="308">
        <v>25.806225364361403</v>
      </c>
      <c r="BI96" s="308">
        <v>26.87692282911604</v>
      </c>
      <c r="BJ96" s="308">
        <v>18.585704975011144</v>
      </c>
      <c r="BK96" s="308">
        <v>100</v>
      </c>
      <c r="BL96" s="308">
        <v>15.12225290710899</v>
      </c>
      <c r="BM96" s="308">
        <v>81.592417788811318</v>
      </c>
      <c r="BN96" s="308">
        <v>66.330426138674582</v>
      </c>
      <c r="BO96" s="308">
        <v>15.261991650136741</v>
      </c>
      <c r="BP96" s="308">
        <v>100</v>
      </c>
      <c r="BQ96" s="308">
        <v>50.598324985040691</v>
      </c>
      <c r="BR96" s="308">
        <v>49.401675014959309</v>
      </c>
      <c r="BS96" s="308">
        <v>42.962376679985482</v>
      </c>
      <c r="BT96" s="308">
        <v>6.4392983349738309</v>
      </c>
      <c r="BU96" s="308">
        <v>100</v>
      </c>
      <c r="BV96" s="308">
        <v>10.041577957915479</v>
      </c>
      <c r="BW96" s="308">
        <v>85.047325183742089</v>
      </c>
      <c r="BX96" s="308">
        <v>73.598312171370921</v>
      </c>
      <c r="BY96" s="312">
        <v>11.449013012371168</v>
      </c>
      <c r="BZ96" s="320">
        <f>Daten_BA!R96</f>
        <v>4.1466299861258715</v>
      </c>
      <c r="CA96" s="308">
        <f>Daten_BA!S96</f>
        <v>13.521555437508908</v>
      </c>
      <c r="CB96" s="308">
        <f>Daten_BA!T96</f>
        <v>2.571950659242912</v>
      </c>
      <c r="CC96" s="308">
        <f>Daten_BA!U96</f>
        <v>2.7179689976403649</v>
      </c>
      <c r="CD96" s="308">
        <f>Daten_BA!V96</f>
        <v>1.934893529891303</v>
      </c>
      <c r="CE96" s="309">
        <v>0.65699316916849382</v>
      </c>
      <c r="CF96" s="309">
        <v>2.2673960368605628</v>
      </c>
      <c r="CG96" s="309">
        <v>0.50051406303965373</v>
      </c>
      <c r="CH96" s="309">
        <v>0.51065187803707979</v>
      </c>
      <c r="CI96" s="309">
        <v>0.43960362140739684</v>
      </c>
      <c r="CJ96" s="309">
        <v>9.6185331304228949</v>
      </c>
      <c r="CK96" s="309">
        <v>6.7698836843760688</v>
      </c>
      <c r="CL96" s="309">
        <v>12.849358142658632</v>
      </c>
      <c r="CM96" s="309">
        <v>12.742401930344286</v>
      </c>
      <c r="CN96" s="309">
        <v>13.508196721311478</v>
      </c>
      <c r="CO96" s="309">
        <v>28.287219835093612</v>
      </c>
      <c r="CP96" s="309">
        <v>35.205322537620191</v>
      </c>
      <c r="CQ96" s="309">
        <v>24.218629951748831</v>
      </c>
      <c r="CR96" s="309">
        <v>25.34234330866245</v>
      </c>
      <c r="CS96" s="309">
        <v>17.341356673955477</v>
      </c>
      <c r="CT96" s="309">
        <v>100</v>
      </c>
      <c r="CU96" s="309">
        <v>15.028885751384328</v>
      </c>
      <c r="CV96" s="309">
        <v>81.92026243344489</v>
      </c>
      <c r="CW96" s="309">
        <v>65.828359170558031</v>
      </c>
      <c r="CX96" s="309">
        <v>16.091903262886859</v>
      </c>
      <c r="CY96" s="309">
        <v>100</v>
      </c>
      <c r="CZ96" s="309">
        <v>48.978357459212418</v>
      </c>
      <c r="DA96" s="309">
        <v>51.021642540787582</v>
      </c>
      <c r="DB96" s="309">
        <v>43.656030721188841</v>
      </c>
      <c r="DC96" s="309">
        <v>7.3656118195987288</v>
      </c>
      <c r="DD96" s="309">
        <v>100</v>
      </c>
      <c r="DE96" s="309">
        <v>10.139663107134728</v>
      </c>
      <c r="DF96" s="309">
        <v>85.329640316714148</v>
      </c>
      <c r="DG96" s="309">
        <v>73.154026890524278</v>
      </c>
      <c r="DH96" s="313">
        <v>12.175613426189869</v>
      </c>
      <c r="DI96" s="307">
        <f>Daten_BA!W96</f>
        <v>3.8990616266037006</v>
      </c>
      <c r="DJ96" s="308">
        <f>Daten_BA!X96</f>
        <v>13.619251918798108</v>
      </c>
      <c r="DK96" s="308">
        <f>Daten_BA!Y96</f>
        <v>2.2588895736301469</v>
      </c>
      <c r="DL96" s="308">
        <f>Daten_BA!Z96</f>
        <v>2.3631486082066555</v>
      </c>
      <c r="DM96" s="308">
        <f>Daten_BA!AA96</f>
        <v>1.8239170247245535</v>
      </c>
      <c r="DN96" s="309">
        <v>0.66242239565519312</v>
      </c>
      <c r="DO96" s="309">
        <v>2.634489240236888</v>
      </c>
      <c r="DP96" s="309">
        <v>0.45662277971616255</v>
      </c>
      <c r="DQ96" s="309">
        <v>0.4599357474863176</v>
      </c>
      <c r="DR96" s="309">
        <v>0.43777621504515846</v>
      </c>
      <c r="DS96" s="309">
        <v>10.088108735742093</v>
      </c>
      <c r="DT96" s="309">
        <v>7.2720350276032741</v>
      </c>
      <c r="DU96" s="309">
        <v>13.336471199259808</v>
      </c>
      <c r="DV96" s="309">
        <v>13.12621210084699</v>
      </c>
      <c r="DW96" s="309">
        <v>14.485001048875876</v>
      </c>
      <c r="DX96" s="309">
        <v>25.771670835113149</v>
      </c>
      <c r="DY96" s="309">
        <v>29.52565628075801</v>
      </c>
      <c r="DZ96" s="309">
        <v>21.700946784199378</v>
      </c>
      <c r="EA96" s="309">
        <v>22.939331758875326</v>
      </c>
      <c r="EB96" s="309">
        <v>15.038533638832948</v>
      </c>
      <c r="EC96" s="309">
        <v>100</v>
      </c>
      <c r="ED96" s="309">
        <v>15.400308011772562</v>
      </c>
      <c r="EE96" s="309">
        <v>81.651807415233748</v>
      </c>
      <c r="EF96" s="309">
        <v>65.250517573672738</v>
      </c>
      <c r="EG96" s="309">
        <v>16.401289841560999</v>
      </c>
      <c r="EH96" s="309">
        <v>100</v>
      </c>
      <c r="EI96" s="309">
        <v>52.940544464183901</v>
      </c>
      <c r="EJ96" s="309">
        <v>47.059455535816099</v>
      </c>
      <c r="EK96" s="309">
        <v>39.925425910982568</v>
      </c>
      <c r="EL96" s="309">
        <v>7.1340296248335324</v>
      </c>
      <c r="EM96" s="309">
        <v>100</v>
      </c>
      <c r="EN96" s="309">
        <v>10.360552305377478</v>
      </c>
      <c r="EO96" s="309">
        <v>85.294640837455972</v>
      </c>
      <c r="EP96" s="309">
        <v>72.542639105841133</v>
      </c>
      <c r="EQ96" s="367">
        <v>12.752001731614849</v>
      </c>
      <c r="ER96" s="320">
        <f>Daten_BA!AB96</f>
        <v>3.7238137475478919</v>
      </c>
      <c r="ES96" s="308">
        <f>Daten_BA!AC96</f>
        <v>12.944569737558846</v>
      </c>
      <c r="ET96" s="308">
        <f>Daten_BA!AD96</f>
        <v>2.1363112206876003</v>
      </c>
      <c r="EU96" s="308">
        <f>Daten_BA!AE96</f>
        <v>2.2135487674723535</v>
      </c>
      <c r="EV96" s="308">
        <f>Daten_BA!AF96</f>
        <v>1.8261919048963813</v>
      </c>
      <c r="EW96" s="309">
        <v>0.65718751807212528</v>
      </c>
      <c r="EX96" s="309">
        <v>2.6744929118501024</v>
      </c>
      <c r="EY96" s="309">
        <v>0.43898806583508243</v>
      </c>
      <c r="EZ96" s="309">
        <v>0.44246271811575261</v>
      </c>
      <c r="FA96" s="309">
        <v>0.42032144035330821</v>
      </c>
      <c r="FB96" s="309">
        <v>10.270040064355376</v>
      </c>
      <c r="FC96" s="309">
        <v>7.8136039083051489</v>
      </c>
      <c r="FD96" s="309">
        <v>13.197805193919795</v>
      </c>
      <c r="FE96" s="309">
        <v>13.143185927995837</v>
      </c>
      <c r="FF96" s="309">
        <v>13.463073852295413</v>
      </c>
      <c r="FG96" s="309">
        <v>23.677148449832359</v>
      </c>
      <c r="FH96" s="309">
        <v>26.776046679499199</v>
      </c>
      <c r="FI96" s="309">
        <v>20.304958127952382</v>
      </c>
      <c r="FJ96" s="309">
        <v>21.626237063554104</v>
      </c>
      <c r="FK96" s="309">
        <v>13.901076984448657</v>
      </c>
      <c r="FL96" s="309">
        <v>100</v>
      </c>
      <c r="FM96" s="309">
        <v>15.225635975664769</v>
      </c>
      <c r="FN96" s="309">
        <v>81.739784362104544</v>
      </c>
      <c r="FO96" s="309">
        <v>64.848156047931639</v>
      </c>
      <c r="FP96" s="309">
        <v>16.891628314172891</v>
      </c>
      <c r="FQ96" s="309">
        <v>100</v>
      </c>
      <c r="FR96" s="309">
        <v>53.116761045503345</v>
      </c>
      <c r="FS96" s="309">
        <v>46.88323895449664</v>
      </c>
      <c r="FT96" s="309">
        <v>38.843416310589198</v>
      </c>
      <c r="FU96" s="309">
        <v>8.0398226439074492</v>
      </c>
      <c r="FV96" s="309">
        <v>100</v>
      </c>
      <c r="FW96" s="309">
        <v>10.627486271070993</v>
      </c>
      <c r="FX96" s="309">
        <v>84.958152640213157</v>
      </c>
      <c r="FY96" s="309">
        <v>71.625587013239254</v>
      </c>
      <c r="FZ96" s="313">
        <v>13.332565626973922</v>
      </c>
      <c r="GA96" s="443">
        <f>Daten_BA!AG96</f>
        <v>4.4501200617294234</v>
      </c>
      <c r="GB96" s="227">
        <f>Daten_BA!AH96</f>
        <v>15.523630730673434</v>
      </c>
      <c r="GC96" s="227">
        <f>Daten_BA!AI96</f>
        <v>2.5425424156028189</v>
      </c>
      <c r="GD96" s="227">
        <f>Daten_BA!AJ96</f>
        <v>2.6390020343755922</v>
      </c>
      <c r="GE96" s="227">
        <f>Daten_BA!AK96</f>
        <v>2.1678424437770949</v>
      </c>
      <c r="GF96" s="444">
        <v>0.66964209549352194</v>
      </c>
      <c r="GG96" s="444">
        <v>2.8800154500696102</v>
      </c>
      <c r="GH96" s="444">
        <v>0.43414924766760482</v>
      </c>
      <c r="GI96" s="444">
        <v>0.43417913718824008</v>
      </c>
      <c r="GJ96" s="444">
        <v>0.43399661821205726</v>
      </c>
      <c r="GK96" s="444">
        <v>8.5273492286115005</v>
      </c>
      <c r="GL96" s="444">
        <v>6.5128762221228857</v>
      </c>
      <c r="GM96" s="444">
        <v>11.161178002428635</v>
      </c>
      <c r="GN96" s="444">
        <v>11.004326547982281</v>
      </c>
      <c r="GO96" s="444">
        <v>11.900978506313894</v>
      </c>
      <c r="GP96" s="444">
        <v>22.16634454830934</v>
      </c>
      <c r="GQ96" s="444">
        <v>24.804134860849608</v>
      </c>
      <c r="GR96" s="444">
        <v>18.861594286371421</v>
      </c>
      <c r="GS96" s="444">
        <v>19.894163261028609</v>
      </c>
      <c r="GT96" s="444">
        <v>14.011484823621725</v>
      </c>
      <c r="GU96" s="444">
        <v>100</v>
      </c>
      <c r="GV96" s="444">
        <v>15.231775223973051</v>
      </c>
      <c r="GW96" s="444">
        <v>81.394491114412489</v>
      </c>
      <c r="GX96" s="444">
        <v>63.668548835841641</v>
      </c>
      <c r="GY96" s="444">
        <v>17.725942278570834</v>
      </c>
      <c r="GZ96" s="444">
        <v>100</v>
      </c>
      <c r="HA96" s="444">
        <v>54.359121984459065</v>
      </c>
      <c r="HB96" s="444">
        <v>45.640878015540935</v>
      </c>
      <c r="HC96" s="444">
        <v>37.65668024101803</v>
      </c>
      <c r="HD96" s="444">
        <v>7.9841977745229036</v>
      </c>
      <c r="HE96" s="444">
        <v>100</v>
      </c>
      <c r="HF96" s="444">
        <v>10.496009008833832</v>
      </c>
      <c r="HG96" s="444">
        <v>84.615006560984668</v>
      </c>
      <c r="HH96" s="444">
        <v>70.758354296392596</v>
      </c>
      <c r="HI96" s="445">
        <v>13.856652264592068</v>
      </c>
      <c r="HJ96" s="443">
        <f>Daten_BA!AL96</f>
        <v>4.285227256831952</v>
      </c>
      <c r="HK96" s="227">
        <f>Daten_BA!AM96</f>
        <v>15.680798171515908</v>
      </c>
      <c r="HL96" s="227">
        <f>Daten_BA!AN96</f>
        <v>2.3274235987474068</v>
      </c>
      <c r="HM96" s="227">
        <f>Daten_BA!AO96</f>
        <v>2.4352654504986404</v>
      </c>
      <c r="HN96" s="227">
        <f>Daten_BA!AP96</f>
        <v>1.9314296897684344</v>
      </c>
      <c r="HO96" s="444">
        <v>0.53871681044751574</v>
      </c>
      <c r="HP96" s="444">
        <v>2.3468681587524496</v>
      </c>
      <c r="HQ96" s="444">
        <v>0.33703426438818246</v>
      </c>
      <c r="HR96" s="444">
        <v>0.33974296014817545</v>
      </c>
      <c r="HS96" s="444">
        <v>0.32401360338716523</v>
      </c>
      <c r="HT96" s="444">
        <v>8.5401257333883507</v>
      </c>
      <c r="HU96" s="444">
        <v>6.5769382326864676</v>
      </c>
      <c r="HV96" s="444">
        <v>11.119133574007083</v>
      </c>
      <c r="HW96" s="444">
        <v>10.998542001569824</v>
      </c>
      <c r="HX96" s="444">
        <v>11.675433301716765</v>
      </c>
      <c r="HY96" s="444">
        <v>31.409540386632045</v>
      </c>
      <c r="HZ96" s="444">
        <v>34.482416177364776</v>
      </c>
      <c r="IA96" s="444">
        <v>27.424780561074648</v>
      </c>
      <c r="IB96" s="444">
        <v>28.867019454065773</v>
      </c>
      <c r="IC96" s="444">
        <v>20.766323930052284</v>
      </c>
      <c r="ID96" s="444">
        <v>100</v>
      </c>
      <c r="IE96" s="444">
        <v>15.256363318224325</v>
      </c>
      <c r="IF96" s="444">
        <v>81.547171841897836</v>
      </c>
      <c r="IG96" s="444">
        <v>63.287371399867844</v>
      </c>
      <c r="IH96" s="444">
        <v>18.259800442029992</v>
      </c>
      <c r="II96" s="444">
        <v>100</v>
      </c>
      <c r="IJ96" s="444">
        <v>56.90038135412636</v>
      </c>
      <c r="IK96" s="444">
        <v>43.09961864587364</v>
      </c>
      <c r="IL96" s="444">
        <v>35.130282728531348</v>
      </c>
      <c r="IM96" s="444">
        <v>7.969335917342292</v>
      </c>
      <c r="IN96" s="444">
        <v>100</v>
      </c>
      <c r="IO96" s="444">
        <v>10.797025861599652</v>
      </c>
      <c r="IP96" s="444">
        <v>84.657519592945789</v>
      </c>
      <c r="IQ96" s="444">
        <v>70.078953675911507</v>
      </c>
      <c r="IR96" s="445">
        <v>14.578565917034297</v>
      </c>
      <c r="IS96" s="443">
        <f>Daten_BA!AQ96</f>
        <v>3.8914031303101182</v>
      </c>
      <c r="IT96" s="227">
        <f>Daten_BA!AR96</f>
        <v>14.692276252036242</v>
      </c>
      <c r="IU96" s="227">
        <f>Daten_BA!AS96</f>
        <v>2.0259862830204125</v>
      </c>
      <c r="IV96" s="227">
        <f>Daten_BA!AT96</f>
        <v>2.1098520003996097</v>
      </c>
      <c r="IW96" s="227">
        <f>Daten_BA!AU96</f>
        <v>1.7318578532597808</v>
      </c>
      <c r="IX96" s="444" t="s">
        <v>821</v>
      </c>
      <c r="IY96" s="444" t="s">
        <v>821</v>
      </c>
      <c r="IZ96" s="444" t="s">
        <v>821</v>
      </c>
      <c r="JA96" s="444" t="s">
        <v>821</v>
      </c>
      <c r="JB96" s="444" t="s">
        <v>821</v>
      </c>
      <c r="JC96" s="444" t="s">
        <v>821</v>
      </c>
      <c r="JD96" s="444" t="s">
        <v>821</v>
      </c>
      <c r="JE96" s="444" t="s">
        <v>821</v>
      </c>
      <c r="JF96" s="444" t="s">
        <v>821</v>
      </c>
      <c r="JG96" s="444" t="s">
        <v>821</v>
      </c>
      <c r="JH96" s="444" t="s">
        <v>821</v>
      </c>
      <c r="JI96" s="444" t="s">
        <v>821</v>
      </c>
      <c r="JJ96" s="444" t="s">
        <v>821</v>
      </c>
      <c r="JK96" s="444" t="s">
        <v>821</v>
      </c>
      <c r="JL96" s="444" t="s">
        <v>821</v>
      </c>
      <c r="JM96" s="444" t="s">
        <v>821</v>
      </c>
      <c r="JN96" s="444" t="s">
        <v>821</v>
      </c>
      <c r="JO96" s="444" t="s">
        <v>821</v>
      </c>
      <c r="JP96" s="444" t="s">
        <v>821</v>
      </c>
      <c r="JQ96" s="444" t="s">
        <v>821</v>
      </c>
      <c r="JR96" s="444" t="s">
        <v>821</v>
      </c>
      <c r="JS96" s="444" t="s">
        <v>821</v>
      </c>
      <c r="JT96" s="444" t="s">
        <v>821</v>
      </c>
      <c r="JU96" s="444" t="s">
        <v>821</v>
      </c>
      <c r="JV96" s="444" t="s">
        <v>821</v>
      </c>
      <c r="JW96" s="444" t="s">
        <v>821</v>
      </c>
      <c r="JX96" s="444" t="s">
        <v>821</v>
      </c>
      <c r="JY96" s="444" t="s">
        <v>821</v>
      </c>
      <c r="JZ96" s="444" t="s">
        <v>821</v>
      </c>
      <c r="KA96" s="445" t="s">
        <v>821</v>
      </c>
    </row>
    <row r="97" spans="1:287" s="1" customFormat="1" ht="12.65" customHeight="1" x14ac:dyDescent="0.2">
      <c r="A97" s="220"/>
      <c r="B97" s="219"/>
      <c r="C97" s="273"/>
      <c r="D97" s="276"/>
      <c r="E97" s="3" t="str">
        <f>Daten_BA!E97</f>
        <v>523</v>
      </c>
      <c r="F97" s="229" t="str">
        <f>Daten_BA!F97</f>
        <v>AA Ludwigshafen</v>
      </c>
      <c r="G97" s="246"/>
      <c r="H97" s="320">
        <f>Daten_BA!H97</f>
        <v>6.2462729991419135</v>
      </c>
      <c r="I97" s="308">
        <f>Daten_BA!I97</f>
        <v>19.602770737590848</v>
      </c>
      <c r="J97" s="308">
        <f>Daten_BA!J97</f>
        <v>3.2919376444691912</v>
      </c>
      <c r="K97" s="308">
        <f>Daten_BA!K97</f>
        <v>3.500379477280156</v>
      </c>
      <c r="L97" s="308">
        <f>Daten_BA!L97</f>
        <v>2.4019221220401863</v>
      </c>
      <c r="M97" s="308">
        <v>0.67547804467843964</v>
      </c>
      <c r="N97" s="308">
        <v>2.2121273414658504</v>
      </c>
      <c r="O97" s="308">
        <v>0.47338043065687246</v>
      </c>
      <c r="P97" s="308">
        <v>0.48416035316609141</v>
      </c>
      <c r="Q97" s="308">
        <v>0.41684457587590096</v>
      </c>
      <c r="R97" s="308">
        <v>6.5517365398679184</v>
      </c>
      <c r="S97" s="308">
        <v>4.6068701109977424</v>
      </c>
      <c r="T97" s="308">
        <v>9.3463706835799858</v>
      </c>
      <c r="U97" s="308">
        <v>9.0447725608406131</v>
      </c>
      <c r="V97" s="308">
        <v>11.231768338124136</v>
      </c>
      <c r="W97" s="308">
        <v>38.378595928468854</v>
      </c>
      <c r="X97" s="308">
        <v>42.679931474333593</v>
      </c>
      <c r="Y97" s="308">
        <v>32.107835919787014</v>
      </c>
      <c r="Z97" s="308">
        <v>33.172115598244716</v>
      </c>
      <c r="AA97" s="308">
        <v>25.486443381180223</v>
      </c>
      <c r="AB97" s="308">
        <v>100</v>
      </c>
      <c r="AC97" s="308">
        <v>18.736938197919585</v>
      </c>
      <c r="AD97" s="308">
        <v>77.997001891607525</v>
      </c>
      <c r="AE97" s="308">
        <v>62.928115214855282</v>
      </c>
      <c r="AF97" s="308">
        <v>15.068886676752264</v>
      </c>
      <c r="AG97" s="308">
        <v>100</v>
      </c>
      <c r="AH97" s="308">
        <v>59.397153482035279</v>
      </c>
      <c r="AI97" s="308">
        <v>40.602846517964728</v>
      </c>
      <c r="AJ97" s="308">
        <v>34.930470771722895</v>
      </c>
      <c r="AK97" s="308">
        <v>5.6723757462418396</v>
      </c>
      <c r="AL97" s="308">
        <v>100</v>
      </c>
      <c r="AM97" s="308">
        <v>12.915507161098278</v>
      </c>
      <c r="AN97" s="308">
        <v>82.337704357138492</v>
      </c>
      <c r="AO97" s="308">
        <v>69.152176264212926</v>
      </c>
      <c r="AP97" s="337">
        <v>13.185528092925573</v>
      </c>
      <c r="AQ97" s="320">
        <f>Daten_BA!M97</f>
        <v>6.2663668636788366</v>
      </c>
      <c r="AR97" s="308">
        <f>Daten_BA!N97</f>
        <v>19.501258332480536</v>
      </c>
      <c r="AS97" s="308">
        <f>Daten_BA!O97</f>
        <v>3.3552464501236998</v>
      </c>
      <c r="AT97" s="308">
        <f>Daten_BA!P97</f>
        <v>3.5432006589833183</v>
      </c>
      <c r="AU97" s="308">
        <f>Daten_BA!Q97</f>
        <v>2.5645819680658137</v>
      </c>
      <c r="AV97" s="308">
        <v>0.69475559538287579</v>
      </c>
      <c r="AW97" s="308">
        <v>2.2596023238346681</v>
      </c>
      <c r="AX97" s="308">
        <v>0.48658649486372008</v>
      </c>
      <c r="AY97" s="308">
        <v>0.50354806954880349</v>
      </c>
      <c r="AZ97" s="308">
        <v>0.40035032647497604</v>
      </c>
      <c r="BA97" s="308">
        <v>6.5388093085232804</v>
      </c>
      <c r="BB97" s="308">
        <v>4.5855084568803317</v>
      </c>
      <c r="BC97" s="308">
        <v>9.3942994616321194</v>
      </c>
      <c r="BD97" s="308">
        <v>9.1137023235045369</v>
      </c>
      <c r="BE97" s="308">
        <v>11.038438317569815</v>
      </c>
      <c r="BF97" s="308">
        <v>35.298369941991879</v>
      </c>
      <c r="BG97" s="308">
        <v>40.176487213574909</v>
      </c>
      <c r="BH97" s="308">
        <v>30.04092968864283</v>
      </c>
      <c r="BI97" s="308">
        <v>31.058646152792285</v>
      </c>
      <c r="BJ97" s="308">
        <v>24.126257094496701</v>
      </c>
      <c r="BK97" s="308">
        <v>100</v>
      </c>
      <c r="BL97" s="308">
        <v>18.883490624858265</v>
      </c>
      <c r="BM97" s="308">
        <v>77.956378642120512</v>
      </c>
      <c r="BN97" s="308">
        <v>62.928783055522807</v>
      </c>
      <c r="BO97" s="308">
        <v>15.027595586597686</v>
      </c>
      <c r="BP97" s="308">
        <v>100</v>
      </c>
      <c r="BQ97" s="308">
        <v>58.833731116285151</v>
      </c>
      <c r="BR97" s="308">
        <v>41.166268883714849</v>
      </c>
      <c r="BS97" s="308">
        <v>35.138893062249124</v>
      </c>
      <c r="BT97" s="308">
        <v>6.0273758214657303</v>
      </c>
      <c r="BU97" s="308">
        <v>100</v>
      </c>
      <c r="BV97" s="308">
        <v>12.989405929337124</v>
      </c>
      <c r="BW97" s="308">
        <v>82.461531790691041</v>
      </c>
      <c r="BX97" s="308">
        <v>68.908159512834459</v>
      </c>
      <c r="BY97" s="312">
        <v>13.553372277856568</v>
      </c>
      <c r="BZ97" s="320">
        <f>Daten_BA!R97</f>
        <v>6.015612438790054</v>
      </c>
      <c r="CA97" s="308">
        <f>Daten_BA!S97</f>
        <v>18.045984967594421</v>
      </c>
      <c r="CB97" s="308">
        <f>Daten_BA!T97</f>
        <v>3.3560700141120701</v>
      </c>
      <c r="CC97" s="308">
        <f>Daten_BA!U97</f>
        <v>3.5473255162337796</v>
      </c>
      <c r="CD97" s="308">
        <f>Daten_BA!V97</f>
        <v>2.55591482902839</v>
      </c>
      <c r="CE97" s="309">
        <v>0.67090573059418135</v>
      </c>
      <c r="CF97" s="309">
        <v>2.0735117246635584</v>
      </c>
      <c r="CG97" s="309">
        <v>0.48152543944054782</v>
      </c>
      <c r="CH97" s="309">
        <v>0.49697710460061933</v>
      </c>
      <c r="CI97" s="309">
        <v>0.40556007942371158</v>
      </c>
      <c r="CJ97" s="309">
        <v>6.657772501116856</v>
      </c>
      <c r="CK97" s="309">
        <v>4.9914917753828467</v>
      </c>
      <c r="CL97" s="309">
        <v>8.9957689835096097</v>
      </c>
      <c r="CM97" s="309">
        <v>8.8136247237519978</v>
      </c>
      <c r="CN97" s="309">
        <v>10.047604578143631</v>
      </c>
      <c r="CO97" s="309">
        <v>33.541829554338911</v>
      </c>
      <c r="CP97" s="309">
        <v>39.350305663735789</v>
      </c>
      <c r="CQ97" s="309">
        <v>29.393465781009116</v>
      </c>
      <c r="CR97" s="309">
        <v>30.509997357524309</v>
      </c>
      <c r="CS97" s="309">
        <v>22.910913368112919</v>
      </c>
      <c r="CT97" s="309">
        <v>100</v>
      </c>
      <c r="CU97" s="309">
        <v>18.886031535221022</v>
      </c>
      <c r="CV97" s="309">
        <v>78.132509021919205</v>
      </c>
      <c r="CW97" s="309">
        <v>62.478560821020679</v>
      </c>
      <c r="CX97" s="309">
        <v>15.653948200898519</v>
      </c>
      <c r="CY97" s="309">
        <v>100</v>
      </c>
      <c r="CZ97" s="309">
        <v>56.589454628669245</v>
      </c>
      <c r="DA97" s="309">
        <v>43.410545371330741</v>
      </c>
      <c r="DB97" s="309">
        <v>36.93003861091357</v>
      </c>
      <c r="DC97" s="309">
        <v>6.4805067604171676</v>
      </c>
      <c r="DD97" s="309">
        <v>100</v>
      </c>
      <c r="DE97" s="309">
        <v>13.193560179132405</v>
      </c>
      <c r="DF97" s="309">
        <v>82.516037748901994</v>
      </c>
      <c r="DG97" s="309">
        <v>68.568852493589958</v>
      </c>
      <c r="DH97" s="313">
        <v>13.94718525531203</v>
      </c>
      <c r="DI97" s="307">
        <f>Daten_BA!W97</f>
        <v>5.6790050056387873</v>
      </c>
      <c r="DJ97" s="308">
        <f>Daten_BA!X97</f>
        <v>17.76006197859105</v>
      </c>
      <c r="DK97" s="308">
        <f>Daten_BA!Y97</f>
        <v>2.977903215092006</v>
      </c>
      <c r="DL97" s="308">
        <f>Daten_BA!Z97</f>
        <v>3.1647576909676647</v>
      </c>
      <c r="DM97" s="308">
        <f>Daten_BA!AA97</f>
        <v>2.2203684606598348</v>
      </c>
      <c r="DN97" s="309">
        <v>0.64683637648383119</v>
      </c>
      <c r="DO97" s="309">
        <v>2.2164557552854816</v>
      </c>
      <c r="DP97" s="309">
        <v>0.4213616272395414</v>
      </c>
      <c r="DQ97" s="309">
        <v>0.42815565309459935</v>
      </c>
      <c r="DR97" s="309">
        <v>0.38927917611534502</v>
      </c>
      <c r="DS97" s="309">
        <v>7.2729836796963943</v>
      </c>
      <c r="DT97" s="309">
        <v>5.7834566240753444</v>
      </c>
      <c r="DU97" s="309">
        <v>9.4146066005773559</v>
      </c>
      <c r="DV97" s="309">
        <v>8.9758914286765794</v>
      </c>
      <c r="DW97" s="309">
        <v>11.959884775419265</v>
      </c>
      <c r="DX97" s="309">
        <v>33.38427215516429</v>
      </c>
      <c r="DY97" s="309">
        <v>35.92739821771783</v>
      </c>
      <c r="DZ97" s="309">
        <v>29.735478077294342</v>
      </c>
      <c r="EA97" s="309">
        <v>31.406974810106504</v>
      </c>
      <c r="EB97" s="309">
        <v>20.076890217860743</v>
      </c>
      <c r="EC97" s="309">
        <v>100</v>
      </c>
      <c r="ED97" s="309">
        <v>19.14252097768156</v>
      </c>
      <c r="EE97" s="309">
        <v>77.949663874066331</v>
      </c>
      <c r="EF97" s="309">
        <v>62.09770412032298</v>
      </c>
      <c r="EG97" s="309">
        <v>15.851959753743348</v>
      </c>
      <c r="EH97" s="309">
        <v>100</v>
      </c>
      <c r="EI97" s="309">
        <v>59.410174417018254</v>
      </c>
      <c r="EJ97" s="309">
        <v>40.589825582981746</v>
      </c>
      <c r="EK97" s="309">
        <v>34.620754160801852</v>
      </c>
      <c r="EL97" s="309">
        <v>5.9690714221799013</v>
      </c>
      <c r="EM97" s="309">
        <v>100</v>
      </c>
      <c r="EN97" s="309">
        <v>13.530325215174793</v>
      </c>
      <c r="EO97" s="309">
        <v>82.338467035113297</v>
      </c>
      <c r="EP97" s="309">
        <v>67.949054275286372</v>
      </c>
      <c r="EQ97" s="367">
        <v>14.389412759826925</v>
      </c>
      <c r="ER97" s="320">
        <f>Daten_BA!AB97</f>
        <v>5.9109353918633323</v>
      </c>
      <c r="ES97" s="308">
        <f>Daten_BA!AC97</f>
        <v>18.257185265533344</v>
      </c>
      <c r="ET97" s="308">
        <f>Daten_BA!AD97</f>
        <v>3.1170031590664387</v>
      </c>
      <c r="EU97" s="308">
        <f>Daten_BA!AE97</f>
        <v>3.2720461824765952</v>
      </c>
      <c r="EV97" s="308">
        <f>Daten_BA!AF97</f>
        <v>2.5058770091727758</v>
      </c>
      <c r="EW97" s="309">
        <v>0.68077077913104078</v>
      </c>
      <c r="EX97" s="309">
        <v>2.4064979656229424</v>
      </c>
      <c r="EY97" s="309">
        <v>0.42537812819357396</v>
      </c>
      <c r="EZ97" s="309">
        <v>0.43245063583744497</v>
      </c>
      <c r="FA97" s="309">
        <v>0.39348855465645116</v>
      </c>
      <c r="FB97" s="309">
        <v>6.5685325790283855</v>
      </c>
      <c r="FC97" s="309">
        <v>5.2981179819705835</v>
      </c>
      <c r="FD97" s="309">
        <v>8.3737681203097658</v>
      </c>
      <c r="FE97" s="309">
        <v>8.2014052363923291</v>
      </c>
      <c r="FF97" s="309">
        <v>9.2691122934752173</v>
      </c>
      <c r="FG97" s="309">
        <v>30.374610801932455</v>
      </c>
      <c r="FH97" s="309">
        <v>32.736000333201723</v>
      </c>
      <c r="FI97" s="309">
        <v>26.996141067092548</v>
      </c>
      <c r="FJ97" s="309">
        <v>28.846222285491084</v>
      </c>
      <c r="FK97" s="309">
        <v>17.474127667370084</v>
      </c>
      <c r="FL97" s="309">
        <v>100</v>
      </c>
      <c r="FM97" s="309">
        <v>19.179839710112788</v>
      </c>
      <c r="FN97" s="309">
        <v>77.767923858614267</v>
      </c>
      <c r="FO97" s="309">
        <v>61.524881853207823</v>
      </c>
      <c r="FP97" s="309">
        <v>16.243042005406437</v>
      </c>
      <c r="FQ97" s="309">
        <v>100</v>
      </c>
      <c r="FR97" s="309">
        <v>59.865116946477258</v>
      </c>
      <c r="FS97" s="309">
        <v>40.134883053522749</v>
      </c>
      <c r="FT97" s="309">
        <v>33.81403357727077</v>
      </c>
      <c r="FU97" s="309">
        <v>6.3208494762519729</v>
      </c>
      <c r="FV97" s="309">
        <v>100</v>
      </c>
      <c r="FW97" s="309">
        <v>13.813516753410305</v>
      </c>
      <c r="FX97" s="309">
        <v>81.89155868416367</v>
      </c>
      <c r="FY97" s="309">
        <v>67.026370347027537</v>
      </c>
      <c r="FZ97" s="313">
        <v>14.865188337136138</v>
      </c>
      <c r="GA97" s="443">
        <f>Daten_BA!AG97</f>
        <v>7.0728542671722172</v>
      </c>
      <c r="GB97" s="227">
        <f>Daten_BA!AH97</f>
        <v>21.597537813789856</v>
      </c>
      <c r="GC97" s="227">
        <f>Daten_BA!AI97</f>
        <v>3.7687523905896088</v>
      </c>
      <c r="GD97" s="227">
        <f>Daten_BA!AJ97</f>
        <v>3.8941816745207269</v>
      </c>
      <c r="GE97" s="227">
        <f>Daten_BA!AK97</f>
        <v>3.2883807199114194</v>
      </c>
      <c r="GF97" s="444">
        <v>0.68667923874456516</v>
      </c>
      <c r="GG97" s="444">
        <v>2.4601642649818132</v>
      </c>
      <c r="GH97" s="444">
        <v>0.42555065866248393</v>
      </c>
      <c r="GI97" s="444">
        <v>0.4327015762614918</v>
      </c>
      <c r="GJ97" s="444">
        <v>0.39453593214654104</v>
      </c>
      <c r="GK97" s="444">
        <v>5.2512140647091252</v>
      </c>
      <c r="GL97" s="444">
        <v>4.2761692650333627</v>
      </c>
      <c r="GM97" s="444">
        <v>6.632551915547273</v>
      </c>
      <c r="GN97" s="444">
        <v>6.5334903666121908</v>
      </c>
      <c r="GO97" s="444">
        <v>7.0856353591158268</v>
      </c>
      <c r="GP97" s="444">
        <v>31.94651643800151</v>
      </c>
      <c r="GQ97" s="444">
        <v>34.454602011543336</v>
      </c>
      <c r="GR97" s="444">
        <v>28.409409641343743</v>
      </c>
      <c r="GS97" s="444">
        <v>30.318365159925349</v>
      </c>
      <c r="GT97" s="444">
        <v>19.751586337244248</v>
      </c>
      <c r="GU97" s="444">
        <v>100</v>
      </c>
      <c r="GV97" s="444">
        <v>19.562686965681987</v>
      </c>
      <c r="GW97" s="444">
        <v>77.116207549033248</v>
      </c>
      <c r="GX97" s="444">
        <v>60.321512930831567</v>
      </c>
      <c r="GY97" s="444">
        <v>16.794694618201664</v>
      </c>
      <c r="GZ97" s="444">
        <v>100</v>
      </c>
      <c r="HA97" s="444">
        <v>59.624362663622613</v>
      </c>
      <c r="HB97" s="444">
        <v>40.375637336377395</v>
      </c>
      <c r="HC97" s="444">
        <v>33.098935465839787</v>
      </c>
      <c r="HD97" s="444">
        <v>7.2767018705376056</v>
      </c>
      <c r="HE97" s="444">
        <v>100</v>
      </c>
      <c r="HF97" s="444">
        <v>13.814436246481037</v>
      </c>
      <c r="HG97" s="444">
        <v>81.499442602206742</v>
      </c>
      <c r="HH97" s="444">
        <v>66.229274577316659</v>
      </c>
      <c r="HI97" s="445">
        <v>15.270168024890085</v>
      </c>
      <c r="HJ97" s="443">
        <f>Daten_BA!AL97</f>
        <v>6.9880946211359918</v>
      </c>
      <c r="HK97" s="227">
        <f>Daten_BA!AM97</f>
        <v>21.159059704680097</v>
      </c>
      <c r="HL97" s="227">
        <f>Daten_BA!AN97</f>
        <v>3.7187743769066421</v>
      </c>
      <c r="HM97" s="227">
        <f>Daten_BA!AO97</f>
        <v>3.8486250254050285</v>
      </c>
      <c r="HN97" s="227">
        <f>Daten_BA!AP97</f>
        <v>3.244073341684131</v>
      </c>
      <c r="HO97" s="444">
        <v>0.58887640270339192</v>
      </c>
      <c r="HP97" s="444">
        <v>2.0632981361099456</v>
      </c>
      <c r="HQ97" s="444">
        <v>0.36167320727172508</v>
      </c>
      <c r="HR97" s="444">
        <v>0.36249825785172457</v>
      </c>
      <c r="HS97" s="444">
        <v>0.35823855321595333</v>
      </c>
      <c r="HT97" s="444">
        <v>5.5269448670066144</v>
      </c>
      <c r="HU97" s="444">
        <v>4.4661230745386922</v>
      </c>
      <c r="HV97" s="444">
        <v>7.0257238661674677</v>
      </c>
      <c r="HW97" s="444">
        <v>6.8549480343426445</v>
      </c>
      <c r="HX97" s="444">
        <v>7.7655964500130512</v>
      </c>
      <c r="HY97" s="444">
        <v>40.560496813271278</v>
      </c>
      <c r="HZ97" s="444">
        <v>43.506425932671839</v>
      </c>
      <c r="IA97" s="444">
        <v>36.354505096597073</v>
      </c>
      <c r="IB97" s="444">
        <v>37.722028932427435</v>
      </c>
      <c r="IC97" s="444">
        <v>30.423560555919778</v>
      </c>
      <c r="ID97" s="444">
        <v>100</v>
      </c>
      <c r="IE97" s="444">
        <v>19.678490345734765</v>
      </c>
      <c r="IF97" s="444">
        <v>77.051990223844626</v>
      </c>
      <c r="IG97" s="444">
        <v>59.906289196658868</v>
      </c>
      <c r="IH97" s="444">
        <v>17.145701027185765</v>
      </c>
      <c r="II97" s="444">
        <v>100</v>
      </c>
      <c r="IJ97" s="444">
        <v>59.32549867564564</v>
      </c>
      <c r="IK97" s="444">
        <v>40.674501324354353</v>
      </c>
      <c r="IL97" s="444">
        <v>33.020138282879905</v>
      </c>
      <c r="IM97" s="444">
        <v>7.6543630414744488</v>
      </c>
      <c r="IN97" s="444">
        <v>100</v>
      </c>
      <c r="IO97" s="444">
        <v>14.315026155668525</v>
      </c>
      <c r="IP97" s="444">
        <v>81.154680233007838</v>
      </c>
      <c r="IQ97" s="444">
        <v>65.436051426296487</v>
      </c>
      <c r="IR97" s="445">
        <v>15.718628806711335</v>
      </c>
      <c r="IS97" s="443">
        <f>Daten_BA!AQ97</f>
        <v>6.2628943084165609</v>
      </c>
      <c r="IT97" s="227">
        <f>Daten_BA!AR97</f>
        <v>18.869720013090735</v>
      </c>
      <c r="IU97" s="227">
        <f>Daten_BA!AS97</f>
        <v>3.3175300958061702</v>
      </c>
      <c r="IV97" s="227">
        <f>Daten_BA!AT97</f>
        <v>3.4960791564348144</v>
      </c>
      <c r="IW97" s="227">
        <f>Daten_BA!AU97</f>
        <v>2.6879231686465945</v>
      </c>
      <c r="IX97" s="444" t="s">
        <v>821</v>
      </c>
      <c r="IY97" s="444" t="s">
        <v>821</v>
      </c>
      <c r="IZ97" s="444" t="s">
        <v>821</v>
      </c>
      <c r="JA97" s="444" t="s">
        <v>821</v>
      </c>
      <c r="JB97" s="444" t="s">
        <v>821</v>
      </c>
      <c r="JC97" s="444" t="s">
        <v>821</v>
      </c>
      <c r="JD97" s="444" t="s">
        <v>821</v>
      </c>
      <c r="JE97" s="444" t="s">
        <v>821</v>
      </c>
      <c r="JF97" s="444" t="s">
        <v>821</v>
      </c>
      <c r="JG97" s="444" t="s">
        <v>821</v>
      </c>
      <c r="JH97" s="444" t="s">
        <v>821</v>
      </c>
      <c r="JI97" s="444" t="s">
        <v>821</v>
      </c>
      <c r="JJ97" s="444" t="s">
        <v>821</v>
      </c>
      <c r="JK97" s="444" t="s">
        <v>821</v>
      </c>
      <c r="JL97" s="444" t="s">
        <v>821</v>
      </c>
      <c r="JM97" s="444" t="s">
        <v>821</v>
      </c>
      <c r="JN97" s="444" t="s">
        <v>821</v>
      </c>
      <c r="JO97" s="444" t="s">
        <v>821</v>
      </c>
      <c r="JP97" s="444" t="s">
        <v>821</v>
      </c>
      <c r="JQ97" s="444" t="s">
        <v>821</v>
      </c>
      <c r="JR97" s="444" t="s">
        <v>821</v>
      </c>
      <c r="JS97" s="444" t="s">
        <v>821</v>
      </c>
      <c r="JT97" s="444" t="s">
        <v>821</v>
      </c>
      <c r="JU97" s="444" t="s">
        <v>821</v>
      </c>
      <c r="JV97" s="444" t="s">
        <v>821</v>
      </c>
      <c r="JW97" s="444" t="s">
        <v>821</v>
      </c>
      <c r="JX97" s="444" t="s">
        <v>821</v>
      </c>
      <c r="JY97" s="444" t="s">
        <v>821</v>
      </c>
      <c r="JZ97" s="444" t="s">
        <v>821</v>
      </c>
      <c r="KA97" s="445" t="s">
        <v>821</v>
      </c>
    </row>
    <row r="98" spans="1:287" s="1" customFormat="1" ht="12.65" customHeight="1" x14ac:dyDescent="0.2">
      <c r="A98" s="220"/>
      <c r="B98" s="219"/>
      <c r="C98" s="273"/>
      <c r="D98" s="276"/>
      <c r="E98" s="3" t="str">
        <f>Daten_BA!E98</f>
        <v>527</v>
      </c>
      <c r="F98" s="229" t="str">
        <f>Daten_BA!F98</f>
        <v>AA Mainz</v>
      </c>
      <c r="G98" s="246"/>
      <c r="H98" s="320">
        <f>Daten_BA!H98</f>
        <v>5.3120898857161221</v>
      </c>
      <c r="I98" s="308">
        <f>Daten_BA!I98</f>
        <v>16.142010222770605</v>
      </c>
      <c r="J98" s="308">
        <f>Daten_BA!J98</f>
        <v>3.1953117632341743</v>
      </c>
      <c r="K98" s="308">
        <f>Daten_BA!K98</f>
        <v>3.3594083137570658</v>
      </c>
      <c r="L98" s="308">
        <f>Daten_BA!L98</f>
        <v>2.730301270585108</v>
      </c>
      <c r="M98" s="308">
        <v>0.60245997174641419</v>
      </c>
      <c r="N98" s="308">
        <v>1.8909457041971591</v>
      </c>
      <c r="O98" s="308">
        <v>0.45076501521529405</v>
      </c>
      <c r="P98" s="308">
        <v>0.45220498070667436</v>
      </c>
      <c r="Q98" s="308">
        <v>0.44621449165325228</v>
      </c>
      <c r="R98" s="308">
        <v>7.1465657914256449</v>
      </c>
      <c r="S98" s="308">
        <v>4.7534791617008176</v>
      </c>
      <c r="T98" s="308">
        <v>9.7585719163048914</v>
      </c>
      <c r="U98" s="308">
        <v>9.1689754165151403</v>
      </c>
      <c r="V98" s="308">
        <v>11.826255165743426</v>
      </c>
      <c r="W98" s="308">
        <v>34.607538597060547</v>
      </c>
      <c r="X98" s="308">
        <v>38.670656162214293</v>
      </c>
      <c r="Y98" s="308">
        <v>30.228153586316058</v>
      </c>
      <c r="Z98" s="308">
        <v>32.156724764071079</v>
      </c>
      <c r="AA98" s="308">
        <v>23.512165237174759</v>
      </c>
      <c r="AB98" s="308">
        <v>100</v>
      </c>
      <c r="AC98" s="308">
        <v>16.849083817989627</v>
      </c>
      <c r="AD98" s="308">
        <v>80.377496916769957</v>
      </c>
      <c r="AE98" s="308">
        <v>58.875367175025993</v>
      </c>
      <c r="AF98" s="308">
        <v>21.502129741743953</v>
      </c>
      <c r="AG98" s="308">
        <v>100</v>
      </c>
      <c r="AH98" s="308">
        <v>51.965209463172336</v>
      </c>
      <c r="AI98" s="308">
        <v>48.034790536827657</v>
      </c>
      <c r="AJ98" s="308">
        <v>37.302965119013805</v>
      </c>
      <c r="AK98" s="308">
        <v>10.731825417813864</v>
      </c>
      <c r="AL98" s="308">
        <v>100</v>
      </c>
      <c r="AM98" s="308">
        <v>11.790957054273713</v>
      </c>
      <c r="AN98" s="308">
        <v>84.190068668846777</v>
      </c>
      <c r="AO98" s="308">
        <v>63.952857229351267</v>
      </c>
      <c r="AP98" s="337">
        <v>20.237211439495507</v>
      </c>
      <c r="AQ98" s="320">
        <f>Daten_BA!M98</f>
        <v>5.3704648718502304</v>
      </c>
      <c r="AR98" s="308">
        <f>Daten_BA!N98</f>
        <v>16.790116706234038</v>
      </c>
      <c r="AS98" s="308">
        <f>Daten_BA!O98</f>
        <v>3.1614946474485723</v>
      </c>
      <c r="AT98" s="308">
        <f>Daten_BA!P98</f>
        <v>3.2811093732878009</v>
      </c>
      <c r="AU98" s="308">
        <f>Daten_BA!Q98</f>
        <v>2.8302622672995148</v>
      </c>
      <c r="AV98" s="308">
        <v>0.59136474334437283</v>
      </c>
      <c r="AW98" s="308">
        <v>1.811726205684588</v>
      </c>
      <c r="AX98" s="308">
        <v>0.44550297251478577</v>
      </c>
      <c r="AY98" s="308">
        <v>0.44579348622563292</v>
      </c>
      <c r="AZ98" s="308">
        <v>0.44461824268789207</v>
      </c>
      <c r="BA98" s="308">
        <v>6.974340375374001</v>
      </c>
      <c r="BB98" s="308">
        <v>4.4882617427002272</v>
      </c>
      <c r="BC98" s="308">
        <v>9.7441022799239256</v>
      </c>
      <c r="BD98" s="308">
        <v>9.1045684753182226</v>
      </c>
      <c r="BE98" s="308">
        <v>11.814027585628642</v>
      </c>
      <c r="BF98" s="308">
        <v>33.741558835650707</v>
      </c>
      <c r="BG98" s="308">
        <v>37.804769293880895</v>
      </c>
      <c r="BH98" s="308">
        <v>30.922879407635861</v>
      </c>
      <c r="BI98" s="308">
        <v>33.451618374187596</v>
      </c>
      <c r="BJ98" s="308">
        <v>22.788316266576754</v>
      </c>
      <c r="BK98" s="308">
        <v>100</v>
      </c>
      <c r="BL98" s="308">
        <v>17.019963235534412</v>
      </c>
      <c r="BM98" s="308">
        <v>80.365147796835458</v>
      </c>
      <c r="BN98" s="308">
        <v>58.613363847801359</v>
      </c>
      <c r="BO98" s="308">
        <v>21.751783949034106</v>
      </c>
      <c r="BP98" s="308">
        <v>100</v>
      </c>
      <c r="BQ98" s="308">
        <v>53.148177971204859</v>
      </c>
      <c r="BR98" s="308">
        <v>46.851822028795148</v>
      </c>
      <c r="BS98" s="308">
        <v>35.736506635356214</v>
      </c>
      <c r="BT98" s="308">
        <v>11.115315393438928</v>
      </c>
      <c r="BU98" s="308">
        <v>100</v>
      </c>
      <c r="BV98" s="308">
        <v>11.905459787400812</v>
      </c>
      <c r="BW98" s="308">
        <v>84.325006037153585</v>
      </c>
      <c r="BX98" s="308">
        <v>63.480330330066678</v>
      </c>
      <c r="BY98" s="312">
        <v>20.8446757070869</v>
      </c>
      <c r="BZ98" s="320">
        <f>Daten_BA!R98</f>
        <v>5.0092600860431418</v>
      </c>
      <c r="CA98" s="308">
        <f>Daten_BA!S98</f>
        <v>15.287058672465299</v>
      </c>
      <c r="CB98" s="308">
        <f>Daten_BA!T98</f>
        <v>3.0062169564697534</v>
      </c>
      <c r="CC98" s="308">
        <f>Daten_BA!U98</f>
        <v>3.0821475931583762</v>
      </c>
      <c r="CD98" s="308">
        <f>Daten_BA!V98</f>
        <v>2.8005242026785111</v>
      </c>
      <c r="CE98" s="309">
        <v>0.5649763244162046</v>
      </c>
      <c r="CF98" s="309">
        <v>1.5869563649477652</v>
      </c>
      <c r="CG98" s="309">
        <v>0.44243544282712444</v>
      </c>
      <c r="CH98" s="309">
        <v>0.44129328484258923</v>
      </c>
      <c r="CI98" s="309">
        <v>0.44574538937674596</v>
      </c>
      <c r="CJ98" s="309">
        <v>7.2236399627942758</v>
      </c>
      <c r="CK98" s="309">
        <v>4.7553529104567929</v>
      </c>
      <c r="CL98" s="309">
        <v>10.221391913075223</v>
      </c>
      <c r="CM98" s="309">
        <v>9.5318443103496513</v>
      </c>
      <c r="CN98" s="309">
        <v>12.299603516635486</v>
      </c>
      <c r="CO98" s="309">
        <v>31.566002955176625</v>
      </c>
      <c r="CP98" s="309">
        <v>37.813140858096332</v>
      </c>
      <c r="CQ98" s="309">
        <v>28.842168882748847</v>
      </c>
      <c r="CR98" s="309">
        <v>31.311560393986522</v>
      </c>
      <c r="CS98" s="309">
        <v>21.454420127519512</v>
      </c>
      <c r="CT98" s="309">
        <v>100</v>
      </c>
      <c r="CU98" s="309">
        <v>16.948188580870649</v>
      </c>
      <c r="CV98" s="309">
        <v>80.565648469333951</v>
      </c>
      <c r="CW98" s="309">
        <v>57.886318233432618</v>
      </c>
      <c r="CX98" s="309">
        <v>22.679330235901336</v>
      </c>
      <c r="CY98" s="309">
        <v>100</v>
      </c>
      <c r="CZ98" s="309">
        <v>51.687407305779153</v>
      </c>
      <c r="DA98" s="309">
        <v>48.312592694220847</v>
      </c>
      <c r="DB98" s="309">
        <v>36.189525334481651</v>
      </c>
      <c r="DC98" s="309">
        <v>12.123067359739187</v>
      </c>
      <c r="DD98" s="309">
        <v>100</v>
      </c>
      <c r="DE98" s="309">
        <v>12.082547039258241</v>
      </c>
      <c r="DF98" s="309">
        <v>84.358425885586954</v>
      </c>
      <c r="DG98" s="309">
        <v>62.716829434102351</v>
      </c>
      <c r="DH98" s="313">
        <v>21.641596451484602</v>
      </c>
      <c r="DI98" s="307">
        <f>Daten_BA!W98</f>
        <v>4.5773467133754062</v>
      </c>
      <c r="DJ98" s="308">
        <f>Daten_BA!X98</f>
        <v>14.636661206938399</v>
      </c>
      <c r="DK98" s="308">
        <f>Daten_BA!Y98</f>
        <v>2.600311823456869</v>
      </c>
      <c r="DL98" s="308">
        <f>Daten_BA!Z98</f>
        <v>2.6782197246664059</v>
      </c>
      <c r="DM98" s="308">
        <f>Daten_BA!AA98</f>
        <v>2.3979187420593098</v>
      </c>
      <c r="DN98" s="309">
        <v>0.56828389953657477</v>
      </c>
      <c r="DO98" s="309">
        <v>1.8700218524445311</v>
      </c>
      <c r="DP98" s="309">
        <v>0.40091270611059088</v>
      </c>
      <c r="DQ98" s="309">
        <v>0.40159259999848118</v>
      </c>
      <c r="DR98" s="309">
        <v>0.3990311057672507</v>
      </c>
      <c r="DS98" s="309">
        <v>7.7042644826126345</v>
      </c>
      <c r="DT98" s="309">
        <v>5.4560791380699003</v>
      </c>
      <c r="DU98" s="309">
        <v>10.346159526487394</v>
      </c>
      <c r="DV98" s="309">
        <v>9.5655365417259262</v>
      </c>
      <c r="DW98" s="309">
        <v>12.601626016260163</v>
      </c>
      <c r="DX98" s="309">
        <v>28.052755681081827</v>
      </c>
      <c r="DY98" s="309">
        <v>30.211895339454674</v>
      </c>
      <c r="DZ98" s="309">
        <v>25.73538644172373</v>
      </c>
      <c r="EA98" s="309">
        <v>27.644249228266215</v>
      </c>
      <c r="EB98" s="309">
        <v>20.209833733439325</v>
      </c>
      <c r="EC98" s="309">
        <v>100</v>
      </c>
      <c r="ED98" s="309">
        <v>17.246634953683028</v>
      </c>
      <c r="EE98" s="309">
        <v>80.341370627753022</v>
      </c>
      <c r="EF98" s="309">
        <v>57.205914756055506</v>
      </c>
      <c r="EG98" s="309">
        <v>23.135455871697495</v>
      </c>
      <c r="EH98" s="309">
        <v>100</v>
      </c>
      <c r="EI98" s="309">
        <v>54.213886942478119</v>
      </c>
      <c r="EJ98" s="309">
        <v>45.786113057521888</v>
      </c>
      <c r="EK98" s="309">
        <v>34.101962849082973</v>
      </c>
      <c r="EL98" s="309">
        <v>11.684150208438918</v>
      </c>
      <c r="EM98" s="309">
        <v>100</v>
      </c>
      <c r="EN98" s="309">
        <v>12.324543009301044</v>
      </c>
      <c r="EO98" s="309">
        <v>84.260799645381042</v>
      </c>
      <c r="EP98" s="309">
        <v>61.895571580775311</v>
      </c>
      <c r="EQ98" s="367">
        <v>22.36522806460572</v>
      </c>
      <c r="ER98" s="320">
        <f>Daten_BA!AB98</f>
        <v>4.4967658935502941</v>
      </c>
      <c r="ES98" s="308">
        <f>Daten_BA!AC98</f>
        <v>14.394401084329152</v>
      </c>
      <c r="ET98" s="308">
        <f>Daten_BA!AD98</f>
        <v>2.5224471207203241</v>
      </c>
      <c r="EU98" s="308">
        <f>Daten_BA!AE98</f>
        <v>2.6333020383233605</v>
      </c>
      <c r="EV98" s="308">
        <f>Daten_BA!AF98</f>
        <v>2.2454535599443934</v>
      </c>
      <c r="EW98" s="309">
        <v>0.55582870062096412</v>
      </c>
      <c r="EX98" s="309">
        <v>1.8996502004461446</v>
      </c>
      <c r="EY98" s="309">
        <v>0.37887224862014507</v>
      </c>
      <c r="EZ98" s="309">
        <v>0.37933958405753782</v>
      </c>
      <c r="FA98" s="309">
        <v>0.37765200769603274</v>
      </c>
      <c r="FB98" s="309">
        <v>7.4964528648332989</v>
      </c>
      <c r="FC98" s="309">
        <v>5.4761904761904763</v>
      </c>
      <c r="FD98" s="309">
        <v>9.9511706231281121</v>
      </c>
      <c r="FE98" s="309">
        <v>9.1336687814483177</v>
      </c>
      <c r="FF98" s="309">
        <v>12.34930093972015</v>
      </c>
      <c r="FG98" s="309">
        <v>26.562605722137189</v>
      </c>
      <c r="FH98" s="309">
        <v>28.370757030661142</v>
      </c>
      <c r="FI98" s="309">
        <v>24.624348716039034</v>
      </c>
      <c r="FJ98" s="309">
        <v>26.580717663767174</v>
      </c>
      <c r="FK98" s="309">
        <v>18.904859685147159</v>
      </c>
      <c r="FL98" s="309">
        <v>100</v>
      </c>
      <c r="FM98" s="309">
        <v>17.083217172263353</v>
      </c>
      <c r="FN98" s="309">
        <v>80.330194807692294</v>
      </c>
      <c r="FO98" s="309">
        <v>56.494692050432938</v>
      </c>
      <c r="FP98" s="309">
        <v>23.835502757259349</v>
      </c>
      <c r="FQ98" s="309">
        <v>100</v>
      </c>
      <c r="FR98" s="309">
        <v>55.040419145120488</v>
      </c>
      <c r="FS98" s="309">
        <v>44.959580854879505</v>
      </c>
      <c r="FT98" s="309">
        <v>33.88489162367641</v>
      </c>
      <c r="FU98" s="309">
        <v>11.074689231203095</v>
      </c>
      <c r="FV98" s="309">
        <v>100</v>
      </c>
      <c r="FW98" s="309">
        <v>12.536732284827979</v>
      </c>
      <c r="FX98" s="309">
        <v>83.847429258755653</v>
      </c>
      <c r="FY98" s="309">
        <v>60.627813293078304</v>
      </c>
      <c r="FZ98" s="313">
        <v>23.219615965677342</v>
      </c>
      <c r="GA98" s="443">
        <f>Daten_BA!AG98</f>
        <v>5.405295433857237</v>
      </c>
      <c r="GB98" s="227">
        <f>Daten_BA!AH98</f>
        <v>17.244259483381704</v>
      </c>
      <c r="GC98" s="227">
        <f>Daten_BA!AI98</f>
        <v>3.0498896754914431</v>
      </c>
      <c r="GD98" s="227">
        <f>Daten_BA!AJ98</f>
        <v>3.1587534280132625</v>
      </c>
      <c r="GE98" s="227">
        <f>Daten_BA!AK98</f>
        <v>2.7882436430954081</v>
      </c>
      <c r="GF98" s="444">
        <v>0.59012653780375013</v>
      </c>
      <c r="GG98" s="444">
        <v>2.122088524309615</v>
      </c>
      <c r="GH98" s="444">
        <v>0.39193323595061647</v>
      </c>
      <c r="GI98" s="444">
        <v>0.39681621351764063</v>
      </c>
      <c r="GJ98" s="444">
        <v>0.37973946254684776</v>
      </c>
      <c r="GK98" s="444">
        <v>6.2560183349527581</v>
      </c>
      <c r="GL98" s="444">
        <v>4.6902235467054663</v>
      </c>
      <c r="GM98" s="444">
        <v>8.1607439905834465</v>
      </c>
      <c r="GN98" s="444">
        <v>7.6996754110573491</v>
      </c>
      <c r="GO98" s="444">
        <v>9.4153846153847507</v>
      </c>
      <c r="GP98" s="444">
        <v>26.787099206877357</v>
      </c>
      <c r="GQ98" s="444">
        <v>28.778713478037986</v>
      </c>
      <c r="GR98" s="444">
        <v>24.698864288173965</v>
      </c>
      <c r="GS98" s="444">
        <v>26.841712783078247</v>
      </c>
      <c r="GT98" s="444">
        <v>18.883800191713707</v>
      </c>
      <c r="GU98" s="444">
        <v>100</v>
      </c>
      <c r="GV98" s="444">
        <v>17.217064689335466</v>
      </c>
      <c r="GW98" s="444">
        <v>79.931848955505757</v>
      </c>
      <c r="GX98" s="444">
        <v>55.236054258161737</v>
      </c>
      <c r="GY98" s="444">
        <v>24.695794697344024</v>
      </c>
      <c r="GZ98" s="444">
        <v>100</v>
      </c>
      <c r="HA98" s="444">
        <v>55.032950463261386</v>
      </c>
      <c r="HB98" s="444">
        <v>44.967049536738614</v>
      </c>
      <c r="HC98" s="444">
        <v>32.877749060228176</v>
      </c>
      <c r="HD98" s="444">
        <v>12.089300476510441</v>
      </c>
      <c r="HE98" s="444">
        <v>100</v>
      </c>
      <c r="HF98" s="444">
        <v>12.359767505011247</v>
      </c>
      <c r="HG98" s="444">
        <v>83.647238834796241</v>
      </c>
      <c r="HH98" s="444">
        <v>59.728895616439829</v>
      </c>
      <c r="HI98" s="445">
        <v>23.918343218356412</v>
      </c>
      <c r="HJ98" s="443">
        <f>Daten_BA!AL98</f>
        <v>5.2053654163203458</v>
      </c>
      <c r="HK98" s="227">
        <f>Daten_BA!AM98</f>
        <v>16.799354017708485</v>
      </c>
      <c r="HL98" s="227">
        <f>Daten_BA!AN98</f>
        <v>2.8982870593403978</v>
      </c>
      <c r="HM98" s="227">
        <f>Daten_BA!AO98</f>
        <v>3.0806876868589113</v>
      </c>
      <c r="HN98" s="227">
        <f>Daten_BA!AP98</f>
        <v>2.482395762020412</v>
      </c>
      <c r="HO98" s="444">
        <v>0.48800770308123248</v>
      </c>
      <c r="HP98" s="444">
        <v>1.6587209780959831</v>
      </c>
      <c r="HQ98" s="444">
        <v>0.331031842027325</v>
      </c>
      <c r="HR98" s="444">
        <v>0.33341597337971446</v>
      </c>
      <c r="HS98" s="444">
        <v>0.32538592940253691</v>
      </c>
      <c r="HT98" s="444">
        <v>6.5798267570011753</v>
      </c>
      <c r="HU98" s="444">
        <v>4.7976910961696664</v>
      </c>
      <c r="HV98" s="444">
        <v>8.853691434918904</v>
      </c>
      <c r="HW98" s="444">
        <v>8.0201310672427386</v>
      </c>
      <c r="HX98" s="444">
        <v>11.18989251367117</v>
      </c>
      <c r="HY98" s="444">
        <v>35.912887431597191</v>
      </c>
      <c r="HZ98" s="444">
        <v>38.868306099337197</v>
      </c>
      <c r="IA98" s="444">
        <v>32.627533264064184</v>
      </c>
      <c r="IB98" s="444">
        <v>34.820757424592742</v>
      </c>
      <c r="IC98" s="444">
        <v>26.446344657573377</v>
      </c>
      <c r="ID98" s="444">
        <v>100</v>
      </c>
      <c r="IE98" s="444">
        <v>17.228928895009162</v>
      </c>
      <c r="IF98" s="444">
        <v>80.068877981386677</v>
      </c>
      <c r="IG98" s="444">
        <v>54.631362681092291</v>
      </c>
      <c r="IH98" s="444">
        <v>25.437515300294404</v>
      </c>
      <c r="II98" s="444">
        <v>100</v>
      </c>
      <c r="IJ98" s="444">
        <v>55.527559055118111</v>
      </c>
      <c r="IK98" s="444">
        <v>44.472440944881889</v>
      </c>
      <c r="IL98" s="444">
        <v>33.017286390603047</v>
      </c>
      <c r="IM98" s="444">
        <v>11.455154554278844</v>
      </c>
      <c r="IN98" s="444">
        <v>100</v>
      </c>
      <c r="IO98" s="444">
        <v>12.749569979522477</v>
      </c>
      <c r="IP98" s="444">
        <v>83.535139556465836</v>
      </c>
      <c r="IQ98" s="444">
        <v>58.73343911636465</v>
      </c>
      <c r="IR98" s="445">
        <v>24.801700440101186</v>
      </c>
      <c r="IS98" s="443">
        <f>Daten_BA!AQ98</f>
        <v>4.6263351730311255</v>
      </c>
      <c r="IT98" s="227">
        <f>Daten_BA!AR98</f>
        <v>15.109273363426157</v>
      </c>
      <c r="IU98" s="227">
        <f>Daten_BA!AS98</f>
        <v>2.5289755528759712</v>
      </c>
      <c r="IV98" s="227">
        <f>Daten_BA!AT98</f>
        <v>2.6765900592655139</v>
      </c>
      <c r="IW98" s="227">
        <f>Daten_BA!AU98</f>
        <v>2.2076545524483562</v>
      </c>
      <c r="IX98" s="444" t="s">
        <v>821</v>
      </c>
      <c r="IY98" s="444" t="s">
        <v>821</v>
      </c>
      <c r="IZ98" s="444" t="s">
        <v>821</v>
      </c>
      <c r="JA98" s="444" t="s">
        <v>821</v>
      </c>
      <c r="JB98" s="444" t="s">
        <v>821</v>
      </c>
      <c r="JC98" s="444" t="s">
        <v>821</v>
      </c>
      <c r="JD98" s="444" t="s">
        <v>821</v>
      </c>
      <c r="JE98" s="444" t="s">
        <v>821</v>
      </c>
      <c r="JF98" s="444" t="s">
        <v>821</v>
      </c>
      <c r="JG98" s="444" t="s">
        <v>821</v>
      </c>
      <c r="JH98" s="444" t="s">
        <v>821</v>
      </c>
      <c r="JI98" s="444" t="s">
        <v>821</v>
      </c>
      <c r="JJ98" s="444" t="s">
        <v>821</v>
      </c>
      <c r="JK98" s="444" t="s">
        <v>821</v>
      </c>
      <c r="JL98" s="444" t="s">
        <v>821</v>
      </c>
      <c r="JM98" s="444" t="s">
        <v>821</v>
      </c>
      <c r="JN98" s="444" t="s">
        <v>821</v>
      </c>
      <c r="JO98" s="444" t="s">
        <v>821</v>
      </c>
      <c r="JP98" s="444" t="s">
        <v>821</v>
      </c>
      <c r="JQ98" s="444" t="s">
        <v>821</v>
      </c>
      <c r="JR98" s="444" t="s">
        <v>821</v>
      </c>
      <c r="JS98" s="444" t="s">
        <v>821</v>
      </c>
      <c r="JT98" s="444" t="s">
        <v>821</v>
      </c>
      <c r="JU98" s="444" t="s">
        <v>821</v>
      </c>
      <c r="JV98" s="444" t="s">
        <v>821</v>
      </c>
      <c r="JW98" s="444" t="s">
        <v>821</v>
      </c>
      <c r="JX98" s="444" t="s">
        <v>821</v>
      </c>
      <c r="JY98" s="444" t="s">
        <v>821</v>
      </c>
      <c r="JZ98" s="444" t="s">
        <v>821</v>
      </c>
      <c r="KA98" s="445" t="s">
        <v>821</v>
      </c>
    </row>
    <row r="99" spans="1:287" s="1" customFormat="1" ht="12.65" customHeight="1" x14ac:dyDescent="0.2">
      <c r="A99" s="220"/>
      <c r="B99" s="219"/>
      <c r="C99" s="273"/>
      <c r="D99" s="276"/>
      <c r="E99" s="3" t="str">
        <f>Daten_BA!E99</f>
        <v>535</v>
      </c>
      <c r="F99" s="229" t="str">
        <f>Daten_BA!F99</f>
        <v>AA Montabaur</v>
      </c>
      <c r="G99" s="246"/>
      <c r="H99" s="320">
        <f>Daten_BA!H99</f>
        <v>4.1045661891881648</v>
      </c>
      <c r="I99" s="308">
        <f>Daten_BA!I99</f>
        <v>13.032704589995369</v>
      </c>
      <c r="J99" s="308">
        <f>Daten_BA!J99</f>
        <v>2.7906131423477825</v>
      </c>
      <c r="K99" s="308">
        <f>Daten_BA!K99</f>
        <v>2.996954935918581</v>
      </c>
      <c r="L99" s="308">
        <f>Daten_BA!L99</f>
        <v>1.6326009276430804</v>
      </c>
      <c r="M99" s="308">
        <v>0.70656621945871356</v>
      </c>
      <c r="N99" s="308">
        <v>2.5270068714853977</v>
      </c>
      <c r="O99" s="308">
        <v>0.54982888202490454</v>
      </c>
      <c r="P99" s="308">
        <v>0.55738740099765549</v>
      </c>
      <c r="Q99" s="308">
        <v>0.48140340087900085</v>
      </c>
      <c r="R99" s="308">
        <v>10.161791293866813</v>
      </c>
      <c r="S99" s="308">
        <v>6.7278533666103106</v>
      </c>
      <c r="T99" s="308">
        <v>12.804903300617054</v>
      </c>
      <c r="U99" s="308">
        <v>12.616684457970997</v>
      </c>
      <c r="V99" s="308">
        <v>14.747948417349143</v>
      </c>
      <c r="W99" s="308">
        <v>26.381967783058187</v>
      </c>
      <c r="X99" s="308">
        <v>31.032823692932421</v>
      </c>
      <c r="Y99" s="308">
        <v>22.761341222881345</v>
      </c>
      <c r="Z99" s="308">
        <v>23.289980183588579</v>
      </c>
      <c r="AA99" s="308">
        <v>17.315814171748727</v>
      </c>
      <c r="AB99" s="308">
        <v>100</v>
      </c>
      <c r="AC99" s="308">
        <v>13.777557021915825</v>
      </c>
      <c r="AD99" s="308">
        <v>82.621060522585012</v>
      </c>
      <c r="AE99" s="308">
        <v>69.954395028878849</v>
      </c>
      <c r="AF99" s="308">
        <v>12.666665493706168</v>
      </c>
      <c r="AG99" s="308">
        <v>100</v>
      </c>
      <c r="AH99" s="308">
        <v>44.528104861445414</v>
      </c>
      <c r="AI99" s="308">
        <v>55.471895138554586</v>
      </c>
      <c r="AJ99" s="308">
        <v>50.474414867401215</v>
      </c>
      <c r="AK99" s="308">
        <v>4.9974802711533624</v>
      </c>
      <c r="AL99" s="308">
        <v>100</v>
      </c>
      <c r="AM99" s="308">
        <v>9.4080302541246237</v>
      </c>
      <c r="AN99" s="308">
        <v>85.26737386711595</v>
      </c>
      <c r="AO99" s="308">
        <v>76.785390000449055</v>
      </c>
      <c r="AP99" s="337">
        <v>8.4819838666668907</v>
      </c>
      <c r="AQ99" s="320">
        <f>Daten_BA!M99</f>
        <v>3.6820015290019632</v>
      </c>
      <c r="AR99" s="308">
        <f>Daten_BA!N99</f>
        <v>11.858324377854606</v>
      </c>
      <c r="AS99" s="308">
        <f>Daten_BA!O99</f>
        <v>2.4827280602327799</v>
      </c>
      <c r="AT99" s="308">
        <f>Daten_BA!P99</f>
        <v>2.6624866397047677</v>
      </c>
      <c r="AU99" s="308">
        <f>Daten_BA!Q99</f>
        <v>1.4846829253008555</v>
      </c>
      <c r="AV99" s="308">
        <v>0.65639269406392686</v>
      </c>
      <c r="AW99" s="308">
        <v>2.3204287096027105</v>
      </c>
      <c r="AX99" s="308">
        <v>0.50655527208605344</v>
      </c>
      <c r="AY99" s="308">
        <v>0.51624676577733031</v>
      </c>
      <c r="AZ99" s="308">
        <v>0.42209440563143308</v>
      </c>
      <c r="BA99" s="308">
        <v>10.584767084296876</v>
      </c>
      <c r="BB99" s="308">
        <v>7.4364220988016063</v>
      </c>
      <c r="BC99" s="308">
        <v>13.122752953261429</v>
      </c>
      <c r="BD99" s="308">
        <v>12.97788269102452</v>
      </c>
      <c r="BE99" s="308">
        <v>14.585492227982296</v>
      </c>
      <c r="BF99" s="308">
        <v>25.829405191570721</v>
      </c>
      <c r="BG99" s="308">
        <v>30.514574657943616</v>
      </c>
      <c r="BH99" s="308">
        <v>22.988424117605284</v>
      </c>
      <c r="BI99" s="308">
        <v>23.538605814316973</v>
      </c>
      <c r="BJ99" s="308">
        <v>17.509727626459142</v>
      </c>
      <c r="BK99" s="308">
        <v>100</v>
      </c>
      <c r="BL99" s="308">
        <v>13.899597514426718</v>
      </c>
      <c r="BM99" s="308">
        <v>82.78142449787876</v>
      </c>
      <c r="BN99" s="308">
        <v>70.089981538316152</v>
      </c>
      <c r="BO99" s="308">
        <v>12.691442959562593</v>
      </c>
      <c r="BP99" s="308">
        <v>100</v>
      </c>
      <c r="BQ99" s="308">
        <v>45.421909126982037</v>
      </c>
      <c r="BR99" s="308">
        <v>54.578090873017956</v>
      </c>
      <c r="BS99" s="308">
        <v>49.404272698877044</v>
      </c>
      <c r="BT99" s="308">
        <v>5.1738181741409148</v>
      </c>
      <c r="BU99" s="308">
        <v>100</v>
      </c>
      <c r="BV99" s="308">
        <v>9.619220904311355</v>
      </c>
      <c r="BW99" s="308">
        <v>85.515945530735948</v>
      </c>
      <c r="BX99" s="308">
        <v>76.713433885457562</v>
      </c>
      <c r="BY99" s="312">
        <v>8.8025116452783969</v>
      </c>
      <c r="BZ99" s="320">
        <f>Daten_BA!R99</f>
        <v>3.3978660803035479</v>
      </c>
      <c r="CA99" s="308">
        <f>Daten_BA!S99</f>
        <v>10.512657332159764</v>
      </c>
      <c r="CB99" s="308">
        <f>Daten_BA!T99</f>
        <v>2.3461348540069098</v>
      </c>
      <c r="CC99" s="308">
        <f>Daten_BA!U99</f>
        <v>2.4952259389413007</v>
      </c>
      <c r="CD99" s="308">
        <f>Daten_BA!V99</f>
        <v>1.5227569761063744</v>
      </c>
      <c r="CE99" s="309">
        <v>0.61597051663437863</v>
      </c>
      <c r="CF99" s="309">
        <v>2.0897794408896733</v>
      </c>
      <c r="CG99" s="309">
        <v>0.48026116780298034</v>
      </c>
      <c r="CH99" s="309">
        <v>0.49026871043311604</v>
      </c>
      <c r="CI99" s="309">
        <v>0.39733798660163583</v>
      </c>
      <c r="CJ99" s="309">
        <v>10.882778581765558</v>
      </c>
      <c r="CK99" s="309">
        <v>8.0371049807896426</v>
      </c>
      <c r="CL99" s="309">
        <v>13.387767678323833</v>
      </c>
      <c r="CM99" s="309">
        <v>13.31984728474572</v>
      </c>
      <c r="CN99" s="309">
        <v>14.007276507275051</v>
      </c>
      <c r="CO99" s="309">
        <v>22.71227788096181</v>
      </c>
      <c r="CP99" s="309">
        <v>28.623487348733502</v>
      </c>
      <c r="CQ99" s="309">
        <v>20.364199922506923</v>
      </c>
      <c r="CR99" s="309">
        <v>20.996931195684841</v>
      </c>
      <c r="CS99" s="309">
        <v>14.63097713095482</v>
      </c>
      <c r="CT99" s="309">
        <v>100</v>
      </c>
      <c r="CU99" s="309">
        <v>13.73892908195479</v>
      </c>
      <c r="CV99" s="309">
        <v>83.196109291081626</v>
      </c>
      <c r="CW99" s="309">
        <v>69.872136328646533</v>
      </c>
      <c r="CX99" s="309">
        <v>13.323972962435107</v>
      </c>
      <c r="CY99" s="309">
        <v>100</v>
      </c>
      <c r="CZ99" s="309">
        <v>42.112479457988087</v>
      </c>
      <c r="DA99" s="309">
        <v>57.887520542011913</v>
      </c>
      <c r="DB99" s="309">
        <v>52.256809881345845</v>
      </c>
      <c r="DC99" s="309">
        <v>5.6307106606660655</v>
      </c>
      <c r="DD99" s="309">
        <v>100</v>
      </c>
      <c r="DE99" s="309">
        <v>9.7641168603561752</v>
      </c>
      <c r="DF99" s="309">
        <v>85.770417747203268</v>
      </c>
      <c r="DG99" s="309">
        <v>76.53395561045923</v>
      </c>
      <c r="DH99" s="313">
        <v>9.2364621367440183</v>
      </c>
      <c r="DI99" s="307">
        <f>Daten_BA!W99</f>
        <v>3.0220771462697886</v>
      </c>
      <c r="DJ99" s="308">
        <f>Daten_BA!X99</f>
        <v>10.20707907533756</v>
      </c>
      <c r="DK99" s="308">
        <f>Daten_BA!Y99</f>
        <v>1.9435767578271104</v>
      </c>
      <c r="DL99" s="308">
        <f>Daten_BA!Z99</f>
        <v>2.0570696065595127</v>
      </c>
      <c r="DM99" s="308">
        <f>Daten_BA!AA99</f>
        <v>1.3383101884482995</v>
      </c>
      <c r="DN99" s="309">
        <v>0.60904579950114102</v>
      </c>
      <c r="DO99" s="309">
        <v>2.3647993879190077</v>
      </c>
      <c r="DP99" s="309">
        <v>0.4358854939796285</v>
      </c>
      <c r="DQ99" s="309">
        <v>0.44296218037572327</v>
      </c>
      <c r="DR99" s="309">
        <v>0.37997292555411327</v>
      </c>
      <c r="DS99" s="309">
        <v>11.689913509562819</v>
      </c>
      <c r="DT99" s="309">
        <v>8.6831343039425306</v>
      </c>
      <c r="DU99" s="309">
        <v>14.315459212777935</v>
      </c>
      <c r="DV99" s="309">
        <v>14.213977290900187</v>
      </c>
      <c r="DW99" s="309">
        <v>15.151515151515152</v>
      </c>
      <c r="DX99" s="309">
        <v>21.814258188825892</v>
      </c>
      <c r="DY99" s="309">
        <v>23.727859625889124</v>
      </c>
      <c r="DZ99" s="309">
        <v>20.166296157291221</v>
      </c>
      <c r="EA99" s="309">
        <v>20.711995076288044</v>
      </c>
      <c r="EB99" s="309">
        <v>15.693043016464758</v>
      </c>
      <c r="EC99" s="309">
        <v>100</v>
      </c>
      <c r="ED99" s="309">
        <v>13.922397388289395</v>
      </c>
      <c r="EE99" s="309">
        <v>83.158733518775577</v>
      </c>
      <c r="EF99" s="309">
        <v>69.659205349987218</v>
      </c>
      <c r="EG99" s="309">
        <v>13.499528168788366</v>
      </c>
      <c r="EH99" s="309">
        <v>100</v>
      </c>
      <c r="EI99" s="309">
        <v>46.355884173800668</v>
      </c>
      <c r="EJ99" s="309">
        <v>53.644115826199332</v>
      </c>
      <c r="EK99" s="309">
        <v>47.824152538548873</v>
      </c>
      <c r="EL99" s="309">
        <v>5.8199632876504639</v>
      </c>
      <c r="EM99" s="309">
        <v>100</v>
      </c>
      <c r="EN99" s="309">
        <v>9.9261744173915396</v>
      </c>
      <c r="EO99" s="309">
        <v>85.873857424671826</v>
      </c>
      <c r="EP99" s="309">
        <v>76.226142741613486</v>
      </c>
      <c r="EQ99" s="367">
        <v>9.6477146830583393</v>
      </c>
      <c r="ER99" s="320">
        <f>Daten_BA!AB99</f>
        <v>2.7628130694793613</v>
      </c>
      <c r="ES99" s="308">
        <f>Daten_BA!AC99</f>
        <v>9.2830636838949356</v>
      </c>
      <c r="ET99" s="308">
        <f>Daten_BA!AD99</f>
        <v>1.7747064443155789</v>
      </c>
      <c r="EU99" s="308">
        <f>Daten_BA!AE99</f>
        <v>1.8756324208596118</v>
      </c>
      <c r="EV99" s="308">
        <f>Daten_BA!AF99</f>
        <v>1.2511264902586243</v>
      </c>
      <c r="EW99" s="309">
        <v>0.61750627684951742</v>
      </c>
      <c r="EX99" s="309">
        <v>2.4166077328675879</v>
      </c>
      <c r="EY99" s="309">
        <v>0.43564717030626515</v>
      </c>
      <c r="EZ99" s="309">
        <v>0.44174571755837405</v>
      </c>
      <c r="FA99" s="309">
        <v>0.39007763757216757</v>
      </c>
      <c r="FB99" s="309">
        <v>12.005562163882875</v>
      </c>
      <c r="FC99" s="309">
        <v>9.2560677868734746</v>
      </c>
      <c r="FD99" s="309">
        <v>14.407764550680207</v>
      </c>
      <c r="FE99" s="309">
        <v>14.428424669666356</v>
      </c>
      <c r="FF99" s="309">
        <v>14.246119733923033</v>
      </c>
      <c r="FG99" s="309">
        <v>17.434551472800276</v>
      </c>
      <c r="FH99" s="309">
        <v>19.314429289301344</v>
      </c>
      <c r="FI99" s="309">
        <v>15.79573189811733</v>
      </c>
      <c r="FJ99" s="309">
        <v>16.000988805314122</v>
      </c>
      <c r="FK99" s="309">
        <v>14.199395770380205</v>
      </c>
      <c r="FL99" s="309">
        <v>100</v>
      </c>
      <c r="FM99" s="309">
        <v>13.574886584855914</v>
      </c>
      <c r="FN99" s="309">
        <v>83.415677735379163</v>
      </c>
      <c r="FO99" s="309">
        <v>69.557585208845779</v>
      </c>
      <c r="FP99" s="309">
        <v>13.858092526533374</v>
      </c>
      <c r="FQ99" s="309">
        <v>100</v>
      </c>
      <c r="FR99" s="309">
        <v>46.855152632657244</v>
      </c>
      <c r="FS99" s="309">
        <v>53.144847367342763</v>
      </c>
      <c r="FT99" s="309">
        <v>47.162466707641876</v>
      </c>
      <c r="FU99" s="309">
        <v>5.9823806597008815</v>
      </c>
      <c r="FV99" s="309">
        <v>100</v>
      </c>
      <c r="FW99" s="309">
        <v>10.118955273398731</v>
      </c>
      <c r="FX99" s="309">
        <v>85.61304804641523</v>
      </c>
      <c r="FY99" s="309">
        <v>75.507868619435826</v>
      </c>
      <c r="FZ99" s="313">
        <v>10.10517942697942</v>
      </c>
      <c r="GA99" s="443">
        <f>Daten_BA!AG99</f>
        <v>3.6146319924169656</v>
      </c>
      <c r="GB99" s="227">
        <f>Daten_BA!AH99</f>
        <v>12.392253843679045</v>
      </c>
      <c r="GC99" s="227">
        <f>Daten_BA!AI99</f>
        <v>2.3017623957226396</v>
      </c>
      <c r="GD99" s="227">
        <f>Daten_BA!AJ99</f>
        <v>2.4509342955868516</v>
      </c>
      <c r="GE99" s="227">
        <f>Daten_BA!AK99</f>
        <v>1.5461552134468071</v>
      </c>
      <c r="GF99" s="444">
        <v>0.63104866651500047</v>
      </c>
      <c r="GG99" s="444">
        <v>2.6374024359999035</v>
      </c>
      <c r="GH99" s="444">
        <v>0.4297875261460079</v>
      </c>
      <c r="GI99" s="444">
        <v>0.43872102796648382</v>
      </c>
      <c r="GJ99" s="444">
        <v>0.36680378865433333</v>
      </c>
      <c r="GK99" s="444">
        <v>9.9624449624449642</v>
      </c>
      <c r="GL99" s="444">
        <v>7.855051648897887</v>
      </c>
      <c r="GM99" s="444">
        <v>11.815765732816423</v>
      </c>
      <c r="GN99" s="444">
        <v>11.608268903876734</v>
      </c>
      <c r="GO99" s="444">
        <v>13.48314606741573</v>
      </c>
      <c r="GP99" s="444">
        <v>17.207122296660042</v>
      </c>
      <c r="GQ99" s="444">
        <v>18.84073702206053</v>
      </c>
      <c r="GR99" s="444">
        <v>15.762565407325772</v>
      </c>
      <c r="GS99" s="444">
        <v>16.143921399267068</v>
      </c>
      <c r="GT99" s="444">
        <v>12.700476809700911</v>
      </c>
      <c r="GU99" s="444">
        <v>100</v>
      </c>
      <c r="GV99" s="444">
        <v>13.689110440317636</v>
      </c>
      <c r="GW99" s="444">
        <v>82.974924441293766</v>
      </c>
      <c r="GX99" s="444">
        <v>68.391991889410917</v>
      </c>
      <c r="GY99" s="444">
        <v>14.582932551882852</v>
      </c>
      <c r="GZ99" s="444">
        <v>100</v>
      </c>
      <c r="HA99" s="444">
        <v>47.717271727172715</v>
      </c>
      <c r="HB99" s="444">
        <v>52.282728272827285</v>
      </c>
      <c r="HC99" s="444">
        <v>46.617161716171616</v>
      </c>
      <c r="HD99" s="444">
        <v>5.6655665566556666</v>
      </c>
      <c r="HE99" s="444">
        <v>100</v>
      </c>
      <c r="HF99" s="444">
        <v>10.037308741759466</v>
      </c>
      <c r="HG99" s="444">
        <v>85.233846718612526</v>
      </c>
      <c r="HH99" s="444">
        <v>74.646166600331796</v>
      </c>
      <c r="HI99" s="445">
        <v>10.587680118280742</v>
      </c>
      <c r="HJ99" s="443">
        <f>Daten_BA!AL99</f>
        <v>3.1658450656772215</v>
      </c>
      <c r="HK99" s="227">
        <f>Daten_BA!AM99</f>
        <v>11.230930831339178</v>
      </c>
      <c r="HL99" s="227">
        <f>Daten_BA!AN99</f>
        <v>1.9642356937431908</v>
      </c>
      <c r="HM99" s="227">
        <f>Daten_BA!AO99</f>
        <v>2.1041839569647616</v>
      </c>
      <c r="HN99" s="227">
        <f>Daten_BA!AP99</f>
        <v>1.2930240544841858</v>
      </c>
      <c r="HO99" s="444">
        <v>0.48459186981828284</v>
      </c>
      <c r="HP99" s="444">
        <v>2.0289012908035793</v>
      </c>
      <c r="HQ99" s="444">
        <v>0.323952310047116</v>
      </c>
      <c r="HR99" s="444">
        <v>0.33004114542074686</v>
      </c>
      <c r="HS99" s="444">
        <v>0.28330450547368247</v>
      </c>
      <c r="HT99" s="444">
        <v>10.216112824026492</v>
      </c>
      <c r="HU99" s="444">
        <v>7.9309223171778438</v>
      </c>
      <c r="HV99" s="444">
        <v>12.34339643468196</v>
      </c>
      <c r="HW99" s="444">
        <v>12.113474293899817</v>
      </c>
      <c r="HX99" s="444">
        <v>14.133333333333335</v>
      </c>
      <c r="HY99" s="444">
        <v>26.318011120491242</v>
      </c>
      <c r="HZ99" s="444">
        <v>28.632401562972049</v>
      </c>
      <c r="IA99" s="444">
        <v>24.145522282747329</v>
      </c>
      <c r="IB99" s="444">
        <v>25.023084025855379</v>
      </c>
      <c r="IC99" s="444">
        <v>17.296222664012468</v>
      </c>
      <c r="ID99" s="444">
        <v>100</v>
      </c>
      <c r="IE99" s="444">
        <v>13.606360073892324</v>
      </c>
      <c r="IF99" s="444">
        <v>83.150647883278026</v>
      </c>
      <c r="IG99" s="444">
        <v>68.232416205913026</v>
      </c>
      <c r="IH99" s="444">
        <v>14.918231677365016</v>
      </c>
      <c r="II99" s="444">
        <v>100</v>
      </c>
      <c r="IJ99" s="444">
        <v>49.116360454943134</v>
      </c>
      <c r="IK99" s="444">
        <v>50.883639545056866</v>
      </c>
      <c r="IL99" s="444">
        <v>45.581802274715663</v>
      </c>
      <c r="IM99" s="444">
        <v>5.3018372703412071</v>
      </c>
      <c r="IN99" s="444">
        <v>100</v>
      </c>
      <c r="IO99" s="444">
        <v>10.276051418587222</v>
      </c>
      <c r="IP99" s="444">
        <v>85.22888134453207</v>
      </c>
      <c r="IQ99" s="444">
        <v>74.125288356817265</v>
      </c>
      <c r="IR99" s="445">
        <v>11.103592987714819</v>
      </c>
      <c r="IS99" s="443">
        <f>Daten_BA!AQ99</f>
        <v>3.004991675884229</v>
      </c>
      <c r="IT99" s="227">
        <f>Daten_BA!AR99</f>
        <v>11.435781128976517</v>
      </c>
      <c r="IU99" s="227">
        <f>Daten_BA!AS99</f>
        <v>1.7400392718304654</v>
      </c>
      <c r="IV99" s="227">
        <f>Daten_BA!AT99</f>
        <v>1.8263584995647166</v>
      </c>
      <c r="IW99" s="227">
        <f>Daten_BA!AU99</f>
        <v>1.3419315309328328</v>
      </c>
      <c r="IX99" s="444" t="s">
        <v>821</v>
      </c>
      <c r="IY99" s="444" t="s">
        <v>821</v>
      </c>
      <c r="IZ99" s="444" t="s">
        <v>821</v>
      </c>
      <c r="JA99" s="444" t="s">
        <v>821</v>
      </c>
      <c r="JB99" s="444" t="s">
        <v>821</v>
      </c>
      <c r="JC99" s="444" t="s">
        <v>821</v>
      </c>
      <c r="JD99" s="444" t="s">
        <v>821</v>
      </c>
      <c r="JE99" s="444" t="s">
        <v>821</v>
      </c>
      <c r="JF99" s="444" t="s">
        <v>821</v>
      </c>
      <c r="JG99" s="444" t="s">
        <v>821</v>
      </c>
      <c r="JH99" s="444" t="s">
        <v>821</v>
      </c>
      <c r="JI99" s="444" t="s">
        <v>821</v>
      </c>
      <c r="JJ99" s="444" t="s">
        <v>821</v>
      </c>
      <c r="JK99" s="444" t="s">
        <v>821</v>
      </c>
      <c r="JL99" s="444" t="s">
        <v>821</v>
      </c>
      <c r="JM99" s="444" t="s">
        <v>821</v>
      </c>
      <c r="JN99" s="444" t="s">
        <v>821</v>
      </c>
      <c r="JO99" s="444" t="s">
        <v>821</v>
      </c>
      <c r="JP99" s="444" t="s">
        <v>821</v>
      </c>
      <c r="JQ99" s="444" t="s">
        <v>821</v>
      </c>
      <c r="JR99" s="444" t="s">
        <v>821</v>
      </c>
      <c r="JS99" s="444" t="s">
        <v>821</v>
      </c>
      <c r="JT99" s="444" t="s">
        <v>821</v>
      </c>
      <c r="JU99" s="444" t="s">
        <v>821</v>
      </c>
      <c r="JV99" s="444" t="s">
        <v>821</v>
      </c>
      <c r="JW99" s="444" t="s">
        <v>821</v>
      </c>
      <c r="JX99" s="444" t="s">
        <v>821</v>
      </c>
      <c r="JY99" s="444" t="s">
        <v>821</v>
      </c>
      <c r="JZ99" s="444" t="s">
        <v>821</v>
      </c>
      <c r="KA99" s="445" t="s">
        <v>821</v>
      </c>
    </row>
    <row r="100" spans="1:287" s="1" customFormat="1" ht="12.65" customHeight="1" x14ac:dyDescent="0.2">
      <c r="A100" s="220"/>
      <c r="B100" s="219"/>
      <c r="C100" s="273"/>
      <c r="D100" s="276"/>
      <c r="E100" s="3" t="str">
        <f>Daten_BA!E100</f>
        <v>543</v>
      </c>
      <c r="F100" s="229" t="str">
        <f>Daten_BA!F100</f>
        <v>AA Landau</v>
      </c>
      <c r="G100" s="246"/>
      <c r="H100" s="320">
        <f>Daten_BA!H100</f>
        <v>4.3746359882286736</v>
      </c>
      <c r="I100" s="308">
        <f>Daten_BA!I100</f>
        <v>14.01689801983389</v>
      </c>
      <c r="J100" s="308">
        <f>Daten_BA!J100</f>
        <v>2.7623071115982714</v>
      </c>
      <c r="K100" s="308">
        <f>Daten_BA!K100</f>
        <v>2.971451362314034</v>
      </c>
      <c r="L100" s="308">
        <f>Daten_BA!L100</f>
        <v>1.8512702754713295</v>
      </c>
      <c r="M100" s="308">
        <v>0.59333468448688065</v>
      </c>
      <c r="N100" s="308">
        <v>1.98613899510819</v>
      </c>
      <c r="O100" s="308">
        <v>0.45425285976843333</v>
      </c>
      <c r="P100" s="308">
        <v>0.45984600580905616</v>
      </c>
      <c r="Q100" s="308">
        <v>0.42163999139048475</v>
      </c>
      <c r="R100" s="308">
        <v>8.3694634767307647</v>
      </c>
      <c r="S100" s="308">
        <v>5.6628339268065524</v>
      </c>
      <c r="T100" s="308">
        <v>10.871844151305829</v>
      </c>
      <c r="U100" s="308">
        <v>10.501455301455231</v>
      </c>
      <c r="V100" s="308">
        <v>13.474348486617885</v>
      </c>
      <c r="W100" s="308">
        <v>31.899074171331332</v>
      </c>
      <c r="X100" s="308">
        <v>36.228653942744451</v>
      </c>
      <c r="Y100" s="308">
        <v>27.802847754654504</v>
      </c>
      <c r="Z100" s="308">
        <v>28.693286148297481</v>
      </c>
      <c r="AA100" s="308">
        <v>21.577780371112468</v>
      </c>
      <c r="AB100" s="308">
        <v>100</v>
      </c>
      <c r="AC100" s="308">
        <v>15.089581423513426</v>
      </c>
      <c r="AD100" s="308">
        <v>81.651072097067882</v>
      </c>
      <c r="AE100" s="308">
        <v>66.057937774778381</v>
      </c>
      <c r="AF100" s="308">
        <v>15.593134322289504</v>
      </c>
      <c r="AG100" s="308">
        <v>100</v>
      </c>
      <c r="AH100" s="308">
        <v>49.862602308656598</v>
      </c>
      <c r="AI100" s="308">
        <v>50.137397691343402</v>
      </c>
      <c r="AJ100" s="308">
        <v>43.824008976822505</v>
      </c>
      <c r="AK100" s="308">
        <v>6.3133887145208938</v>
      </c>
      <c r="AL100" s="308">
        <v>100</v>
      </c>
      <c r="AM100" s="308">
        <v>10.485105291984413</v>
      </c>
      <c r="AN100" s="308">
        <v>84.773471718137984</v>
      </c>
      <c r="AO100" s="308">
        <v>72.363111336248096</v>
      </c>
      <c r="AP100" s="337">
        <v>12.410360381889884</v>
      </c>
      <c r="AQ100" s="320">
        <f>Daten_BA!M100</f>
        <v>4.3658508639942459</v>
      </c>
      <c r="AR100" s="308">
        <f>Daten_BA!N100</f>
        <v>13.943428825338598</v>
      </c>
      <c r="AS100" s="308">
        <f>Daten_BA!O100</f>
        <v>2.7767243173084446</v>
      </c>
      <c r="AT100" s="308">
        <f>Daten_BA!P100</f>
        <v>2.9578828938953636</v>
      </c>
      <c r="AU100" s="308">
        <f>Daten_BA!Q100</f>
        <v>2.0022165096294304</v>
      </c>
      <c r="AV100" s="308">
        <v>0.59596733740963059</v>
      </c>
      <c r="AW100" s="308">
        <v>1.8773551165610962</v>
      </c>
      <c r="AX100" s="308">
        <v>0.46980427472038289</v>
      </c>
      <c r="AY100" s="308">
        <v>0.47621305704993994</v>
      </c>
      <c r="AZ100" s="308">
        <v>0.43377147506904806</v>
      </c>
      <c r="BA100" s="308">
        <v>8.0948334973019698</v>
      </c>
      <c r="BB100" s="308">
        <v>5.4199854028495835</v>
      </c>
      <c r="BC100" s="308">
        <v>10.728822557810224</v>
      </c>
      <c r="BD100" s="308">
        <v>10.400245675094686</v>
      </c>
      <c r="BE100" s="308">
        <v>12.82358059604034</v>
      </c>
      <c r="BF100" s="308">
        <v>29.569649176167506</v>
      </c>
      <c r="BG100" s="308">
        <v>35.622433714231605</v>
      </c>
      <c r="BH100" s="308">
        <v>25.228424899787488</v>
      </c>
      <c r="BI100" s="308">
        <v>26.311027654490086</v>
      </c>
      <c r="BJ100" s="308">
        <v>18.391548081063185</v>
      </c>
      <c r="BK100" s="308">
        <v>100</v>
      </c>
      <c r="BL100" s="308">
        <v>15.096776001482063</v>
      </c>
      <c r="BM100" s="308">
        <v>81.773368368254111</v>
      </c>
      <c r="BN100" s="308">
        <v>66.119892068696856</v>
      </c>
      <c r="BO100" s="308">
        <v>15.653476299557253</v>
      </c>
      <c r="BP100" s="308">
        <v>100</v>
      </c>
      <c r="BQ100" s="308">
        <v>49.401310148547459</v>
      </c>
      <c r="BR100" s="308">
        <v>50.598689851452541</v>
      </c>
      <c r="BS100" s="308">
        <v>43.454425832802464</v>
      </c>
      <c r="BT100" s="308">
        <v>7.1442640186500785</v>
      </c>
      <c r="BU100" s="308">
        <v>100</v>
      </c>
      <c r="BV100" s="308">
        <v>10.475359124907117</v>
      </c>
      <c r="BW100" s="308">
        <v>84.994468630089898</v>
      </c>
      <c r="BX100" s="308">
        <v>72.160096694758664</v>
      </c>
      <c r="BY100" s="312">
        <v>12.834371935331228</v>
      </c>
      <c r="BZ100" s="320">
        <f>Daten_BA!R100</f>
        <v>4.3276952702993574</v>
      </c>
      <c r="CA100" s="308">
        <f>Daten_BA!S100</f>
        <v>13.362504603583268</v>
      </c>
      <c r="CB100" s="308">
        <f>Daten_BA!T100</f>
        <v>2.8271546136271781</v>
      </c>
      <c r="CC100" s="308">
        <f>Daten_BA!U100</f>
        <v>3.0008247048441046</v>
      </c>
      <c r="CD100" s="308">
        <f>Daten_BA!V100</f>
        <v>2.0928627086723282</v>
      </c>
      <c r="CE100" s="309">
        <v>0.56894078745675114</v>
      </c>
      <c r="CF100" s="309">
        <v>1.7127392165417639</v>
      </c>
      <c r="CG100" s="309">
        <v>0.45270621756813856</v>
      </c>
      <c r="CH100" s="309">
        <v>0.46095539272685082</v>
      </c>
      <c r="CI100" s="309">
        <v>0.40822808335925653</v>
      </c>
      <c r="CJ100" s="309">
        <v>8.2471861888306428</v>
      </c>
      <c r="CK100" s="309">
        <v>5.8032640132212796</v>
      </c>
      <c r="CL100" s="309">
        <v>10.779112396053833</v>
      </c>
      <c r="CM100" s="309">
        <v>10.439464999131491</v>
      </c>
      <c r="CN100" s="309">
        <v>12.830465799413043</v>
      </c>
      <c r="CO100" s="309">
        <v>29.435327754117491</v>
      </c>
      <c r="CP100" s="309">
        <v>36.631712415612213</v>
      </c>
      <c r="CQ100" s="309">
        <v>26.273101384211898</v>
      </c>
      <c r="CR100" s="309">
        <v>27.330578656484128</v>
      </c>
      <c r="CS100" s="309">
        <v>19.866920152091254</v>
      </c>
      <c r="CT100" s="309">
        <v>100</v>
      </c>
      <c r="CU100" s="309">
        <v>15.207106614925003</v>
      </c>
      <c r="CV100" s="309">
        <v>81.925969962074404</v>
      </c>
      <c r="CW100" s="309">
        <v>65.625136647212898</v>
      </c>
      <c r="CX100" s="309">
        <v>16.300833314861496</v>
      </c>
      <c r="CY100" s="309">
        <v>100</v>
      </c>
      <c r="CZ100" s="309">
        <v>47.587775922275746</v>
      </c>
      <c r="DA100" s="309">
        <v>52.412224077724254</v>
      </c>
      <c r="DB100" s="309">
        <v>45.075132742896592</v>
      </c>
      <c r="DC100" s="309">
        <v>7.337091334827667</v>
      </c>
      <c r="DD100" s="309">
        <v>100</v>
      </c>
      <c r="DE100" s="309">
        <v>10.710518124141998</v>
      </c>
      <c r="DF100" s="309">
        <v>85.154020044298434</v>
      </c>
      <c r="DG100" s="309">
        <v>71.83169362106473</v>
      </c>
      <c r="DH100" s="313">
        <v>13.322326423233683</v>
      </c>
      <c r="DI100" s="307">
        <f>Daten_BA!W100</f>
        <v>3.9554350337635498</v>
      </c>
      <c r="DJ100" s="308">
        <f>Daten_BA!X100</f>
        <v>13.00361145396827</v>
      </c>
      <c r="DK100" s="308">
        <f>Daten_BA!Y100</f>
        <v>2.421580495410109</v>
      </c>
      <c r="DL100" s="308">
        <f>Daten_BA!Z100</f>
        <v>2.5582779891195675</v>
      </c>
      <c r="DM100" s="308">
        <f>Daten_BA!AA100</f>
        <v>1.862576672881683</v>
      </c>
      <c r="DN100" s="309">
        <v>0.5588536096136324</v>
      </c>
      <c r="DO100" s="309">
        <v>1.9751019813256598</v>
      </c>
      <c r="DP100" s="309">
        <v>0.40456323101471503</v>
      </c>
      <c r="DQ100" s="309">
        <v>0.40859659855407165</v>
      </c>
      <c r="DR100" s="309">
        <v>0.38368857865424555</v>
      </c>
      <c r="DS100" s="309">
        <v>8.383271860273414</v>
      </c>
      <c r="DT100" s="309">
        <v>6.4412548566290972</v>
      </c>
      <c r="DU100" s="309">
        <v>10.3116816759277</v>
      </c>
      <c r="DV100" s="309">
        <v>10.024041170504564</v>
      </c>
      <c r="DW100" s="309">
        <v>11.943319838056173</v>
      </c>
      <c r="DX100" s="309">
        <v>30.114308238078618</v>
      </c>
      <c r="DY100" s="309">
        <v>32.400116181503464</v>
      </c>
      <c r="DZ100" s="309">
        <v>27.866615290758119</v>
      </c>
      <c r="EA100" s="309">
        <v>29.504662114880876</v>
      </c>
      <c r="EB100" s="309">
        <v>18.665675130145001</v>
      </c>
      <c r="EC100" s="309">
        <v>100</v>
      </c>
      <c r="ED100" s="309">
        <v>15.260869107837918</v>
      </c>
      <c r="EE100" s="309">
        <v>81.958219014755528</v>
      </c>
      <c r="EF100" s="309">
        <v>65.338365516579685</v>
      </c>
      <c r="EG100" s="309">
        <v>16.619853498175832</v>
      </c>
      <c r="EH100" s="309">
        <v>100</v>
      </c>
      <c r="EI100" s="309">
        <v>50.089613627636062</v>
      </c>
      <c r="EJ100" s="309">
        <v>49.910386372363938</v>
      </c>
      <c r="EK100" s="309">
        <v>42.238474164372732</v>
      </c>
      <c r="EL100" s="309">
        <v>7.6719122079912019</v>
      </c>
      <c r="EM100" s="309">
        <v>100</v>
      </c>
      <c r="EN100" s="309">
        <v>10.846207095440388</v>
      </c>
      <c r="EO100" s="309">
        <v>85.185684697176541</v>
      </c>
      <c r="EP100" s="309">
        <v>71.391526154776912</v>
      </c>
      <c r="EQ100" s="367">
        <v>13.794158542399607</v>
      </c>
      <c r="ER100" s="320">
        <f>Daten_BA!AB100</f>
        <v>3.8888852201743607</v>
      </c>
      <c r="ES100" s="308">
        <f>Daten_BA!AC100</f>
        <v>12.864005475323966</v>
      </c>
      <c r="ET100" s="308">
        <f>Daten_BA!AD100</f>
        <v>2.3527596479686563</v>
      </c>
      <c r="EU100" s="308">
        <f>Daten_BA!AE100</f>
        <v>2.4768741985233356</v>
      </c>
      <c r="EV100" s="308">
        <f>Daten_BA!AF100</f>
        <v>1.8609689404676109</v>
      </c>
      <c r="EW100" s="309">
        <v>0.56242704418631129</v>
      </c>
      <c r="EX100" s="309">
        <v>2.082784612063306</v>
      </c>
      <c r="EY100" s="309">
        <v>0.39735065299000744</v>
      </c>
      <c r="EZ100" s="309">
        <v>0.40195637728083011</v>
      </c>
      <c r="FA100" s="309">
        <v>0.37460734696210024</v>
      </c>
      <c r="FB100" s="309">
        <v>8.0201746952610904</v>
      </c>
      <c r="FC100" s="309">
        <v>6.0254980852198363</v>
      </c>
      <c r="FD100" s="309">
        <v>10.049309664694279</v>
      </c>
      <c r="FE100" s="309">
        <v>9.6737006643220003</v>
      </c>
      <c r="FF100" s="309">
        <v>12.039337474120083</v>
      </c>
      <c r="FG100" s="309">
        <v>27.957687592851837</v>
      </c>
      <c r="FH100" s="309">
        <v>30.177591009353822</v>
      </c>
      <c r="FI100" s="309">
        <v>25.700437210367454</v>
      </c>
      <c r="FJ100" s="309">
        <v>27.073146975745772</v>
      </c>
      <c r="FK100" s="309">
        <v>18.461064310665172</v>
      </c>
      <c r="FL100" s="309">
        <v>100</v>
      </c>
      <c r="FM100" s="309">
        <v>14.913182715203824</v>
      </c>
      <c r="FN100" s="309">
        <v>82.258593250160061</v>
      </c>
      <c r="FO100" s="309">
        <v>65.188026331844142</v>
      </c>
      <c r="FP100" s="309">
        <v>17.070566918315912</v>
      </c>
      <c r="FQ100" s="309">
        <v>100</v>
      </c>
      <c r="FR100" s="309">
        <v>51.438192699403388</v>
      </c>
      <c r="FS100" s="309">
        <v>48.561807300596612</v>
      </c>
      <c r="FT100" s="309">
        <v>40.601759570381297</v>
      </c>
      <c r="FU100" s="309">
        <v>7.960047730215317</v>
      </c>
      <c r="FV100" s="309">
        <v>100</v>
      </c>
      <c r="FW100" s="309">
        <v>10.737681251263449</v>
      </c>
      <c r="FX100" s="309">
        <v>85.260781338418823</v>
      </c>
      <c r="FY100" s="309">
        <v>70.902405663360796</v>
      </c>
      <c r="FZ100" s="313">
        <v>14.358375675058038</v>
      </c>
      <c r="GA100" s="443">
        <f>Daten_BA!AG100</f>
        <v>4.7579918490950259</v>
      </c>
      <c r="GB100" s="227">
        <f>Daten_BA!AH100</f>
        <v>15.795077086824666</v>
      </c>
      <c r="GC100" s="227">
        <f>Daten_BA!AI100</f>
        <v>2.901916889539859</v>
      </c>
      <c r="GD100" s="227">
        <f>Daten_BA!AJ100</f>
        <v>3.0610285261694536</v>
      </c>
      <c r="GE100" s="227">
        <f>Daten_BA!AK100</f>
        <v>2.2884576727199044</v>
      </c>
      <c r="GF100" s="444">
        <v>0.58362230833409268</v>
      </c>
      <c r="GG100" s="444">
        <v>2.3095137353576023</v>
      </c>
      <c r="GH100" s="444">
        <v>0.40299998725957165</v>
      </c>
      <c r="GI100" s="444">
        <v>0.41428860347963004</v>
      </c>
      <c r="GJ100" s="444">
        <v>0.35010599631348577</v>
      </c>
      <c r="GK100" s="444">
        <v>6.8142608765700148</v>
      </c>
      <c r="GL100" s="444">
        <v>5.2812781580752022</v>
      </c>
      <c r="GM100" s="444">
        <v>8.3426043830841525</v>
      </c>
      <c r="GN100" s="444">
        <v>8.0987267259581035</v>
      </c>
      <c r="GO100" s="444">
        <v>9.6037720241538729</v>
      </c>
      <c r="GP100" s="444">
        <v>26.883029252610658</v>
      </c>
      <c r="GQ100" s="444">
        <v>29.118489445208823</v>
      </c>
      <c r="GR100" s="444">
        <v>24.659053402868565</v>
      </c>
      <c r="GS100" s="444">
        <v>25.605661775138955</v>
      </c>
      <c r="GT100" s="444">
        <v>19.777271988305621</v>
      </c>
      <c r="GU100" s="444">
        <v>100</v>
      </c>
      <c r="GV100" s="444">
        <v>14.870905655369462</v>
      </c>
      <c r="GW100" s="444">
        <v>82.04984195741882</v>
      </c>
      <c r="GX100" s="444">
        <v>64.191164922080887</v>
      </c>
      <c r="GY100" s="444">
        <v>17.858677035337923</v>
      </c>
      <c r="GZ100" s="444">
        <v>100</v>
      </c>
      <c r="HA100" s="444">
        <v>50.519441970911252</v>
      </c>
      <c r="HB100" s="444">
        <v>49.480558029088748</v>
      </c>
      <c r="HC100" s="444">
        <v>41.607301869991097</v>
      </c>
      <c r="HD100" s="444">
        <v>7.8732561590976555</v>
      </c>
      <c r="HE100" s="444">
        <v>100</v>
      </c>
      <c r="HF100" s="444">
        <v>10.396275214973819</v>
      </c>
      <c r="HG100" s="444">
        <v>85.240425592726936</v>
      </c>
      <c r="HH100" s="444">
        <v>70.248101450146521</v>
      </c>
      <c r="HI100" s="445">
        <v>14.992324142580429</v>
      </c>
      <c r="HJ100" s="443">
        <f>Daten_BA!AL100</f>
        <v>4.5368059853899458</v>
      </c>
      <c r="HK100" s="227">
        <f>Daten_BA!AM100</f>
        <v>15.38812805482848</v>
      </c>
      <c r="HL100" s="227">
        <f>Daten_BA!AN100</f>
        <v>2.7353779413095509</v>
      </c>
      <c r="HM100" s="227">
        <f>Daten_BA!AO100</f>
        <v>2.9015948859029654</v>
      </c>
      <c r="HN100" s="227">
        <f>Daten_BA!AP100</f>
        <v>2.1258493336108599</v>
      </c>
      <c r="HO100" s="444">
        <v>0.48355032456404007</v>
      </c>
      <c r="HP100" s="444">
        <v>1.810508472895993</v>
      </c>
      <c r="HQ100" s="444">
        <v>0.34100845036463534</v>
      </c>
      <c r="HR100" s="444">
        <v>0.35056789000721239</v>
      </c>
      <c r="HS100" s="444">
        <v>0.29822705722923876</v>
      </c>
      <c r="HT100" s="444">
        <v>7.3360928629777442</v>
      </c>
      <c r="HU100" s="444">
        <v>5.4616243295488571</v>
      </c>
      <c r="HV100" s="444">
        <v>9.2428480434238711</v>
      </c>
      <c r="HW100" s="444">
        <v>8.8135593220338979</v>
      </c>
      <c r="HX100" s="444">
        <v>11.388935039041517</v>
      </c>
      <c r="HY100" s="444">
        <v>35.672733835922656</v>
      </c>
      <c r="HZ100" s="444">
        <v>38.961074674475292</v>
      </c>
      <c r="IA100" s="444">
        <v>32.31871459817264</v>
      </c>
      <c r="IB100" s="444">
        <v>33.253149864587058</v>
      </c>
      <c r="IC100" s="444">
        <v>27.641660351937357</v>
      </c>
      <c r="ID100" s="444">
        <v>100</v>
      </c>
      <c r="IE100" s="444">
        <v>14.759635151702785</v>
      </c>
      <c r="IF100" s="444">
        <v>82.211781132543479</v>
      </c>
      <c r="IG100" s="444">
        <v>63.875564344737633</v>
      </c>
      <c r="IH100" s="444">
        <v>18.336216787805835</v>
      </c>
      <c r="II100" s="444">
        <v>100</v>
      </c>
      <c r="IJ100" s="444">
        <v>51.271293110682215</v>
      </c>
      <c r="IK100" s="444">
        <v>48.728706889317777</v>
      </c>
      <c r="IL100" s="444">
        <v>40.513552068473608</v>
      </c>
      <c r="IM100" s="444">
        <v>8.2151548208441731</v>
      </c>
      <c r="IN100" s="444">
        <v>100</v>
      </c>
      <c r="IO100" s="444">
        <v>10.675298333239683</v>
      </c>
      <c r="IP100" s="444">
        <v>85.121979652828585</v>
      </c>
      <c r="IQ100" s="444">
        <v>69.57544774723911</v>
      </c>
      <c r="IR100" s="445">
        <v>15.546531905589489</v>
      </c>
      <c r="IS100" s="443">
        <f>Daten_BA!AQ100</f>
        <v>4.2566660544332366</v>
      </c>
      <c r="IT100" s="227">
        <f>Daten_BA!AR100</f>
        <v>14.667884710778901</v>
      </c>
      <c r="IU100" s="227">
        <f>Daten_BA!AS100</f>
        <v>2.5393654871873625</v>
      </c>
      <c r="IV100" s="227">
        <f>Daten_BA!AT100</f>
        <v>2.6644074180640778</v>
      </c>
      <c r="IW100" s="227">
        <f>Daten_BA!AU100</f>
        <v>2.0992202737046495</v>
      </c>
      <c r="IX100" s="444" t="s">
        <v>821</v>
      </c>
      <c r="IY100" s="444" t="s">
        <v>821</v>
      </c>
      <c r="IZ100" s="444" t="s">
        <v>821</v>
      </c>
      <c r="JA100" s="444" t="s">
        <v>821</v>
      </c>
      <c r="JB100" s="444" t="s">
        <v>821</v>
      </c>
      <c r="JC100" s="444" t="s">
        <v>821</v>
      </c>
      <c r="JD100" s="444" t="s">
        <v>821</v>
      </c>
      <c r="JE100" s="444" t="s">
        <v>821</v>
      </c>
      <c r="JF100" s="444" t="s">
        <v>821</v>
      </c>
      <c r="JG100" s="444" t="s">
        <v>821</v>
      </c>
      <c r="JH100" s="444" t="s">
        <v>821</v>
      </c>
      <c r="JI100" s="444" t="s">
        <v>821</v>
      </c>
      <c r="JJ100" s="444" t="s">
        <v>821</v>
      </c>
      <c r="JK100" s="444" t="s">
        <v>821</v>
      </c>
      <c r="JL100" s="444" t="s">
        <v>821</v>
      </c>
      <c r="JM100" s="444" t="s">
        <v>821</v>
      </c>
      <c r="JN100" s="444" t="s">
        <v>821</v>
      </c>
      <c r="JO100" s="444" t="s">
        <v>821</v>
      </c>
      <c r="JP100" s="444" t="s">
        <v>821</v>
      </c>
      <c r="JQ100" s="444" t="s">
        <v>821</v>
      </c>
      <c r="JR100" s="444" t="s">
        <v>821</v>
      </c>
      <c r="JS100" s="444" t="s">
        <v>821</v>
      </c>
      <c r="JT100" s="444" t="s">
        <v>821</v>
      </c>
      <c r="JU100" s="444" t="s">
        <v>821</v>
      </c>
      <c r="JV100" s="444" t="s">
        <v>821</v>
      </c>
      <c r="JW100" s="444" t="s">
        <v>821</v>
      </c>
      <c r="JX100" s="444" t="s">
        <v>821</v>
      </c>
      <c r="JY100" s="444" t="s">
        <v>821</v>
      </c>
      <c r="JZ100" s="444" t="s">
        <v>821</v>
      </c>
      <c r="KA100" s="445" t="s">
        <v>821</v>
      </c>
    </row>
    <row r="101" spans="1:287" s="1" customFormat="1" ht="12.65" customHeight="1" x14ac:dyDescent="0.2">
      <c r="A101" s="220"/>
      <c r="B101" s="219"/>
      <c r="C101" s="273"/>
      <c r="D101" s="276"/>
      <c r="E101" s="3" t="str">
        <f>Daten_BA!E101</f>
        <v>547</v>
      </c>
      <c r="F101" s="229" t="str">
        <f>Daten_BA!F101</f>
        <v>AA Neuwied</v>
      </c>
      <c r="G101" s="246"/>
      <c r="H101" s="320">
        <f>Daten_BA!H101</f>
        <v>5.5722617821620792</v>
      </c>
      <c r="I101" s="308">
        <f>Daten_BA!I101</f>
        <v>18.140765584233282</v>
      </c>
      <c r="J101" s="308">
        <f>Daten_BA!J101</f>
        <v>3.306016617249282</v>
      </c>
      <c r="K101" s="308">
        <f>Daten_BA!K101</f>
        <v>3.5712242122510096</v>
      </c>
      <c r="L101" s="308">
        <f>Daten_BA!L101</f>
        <v>1.7096100024351419</v>
      </c>
      <c r="M101" s="308">
        <v>0.70891087935178521</v>
      </c>
      <c r="N101" s="308">
        <v>2.5462370668861309</v>
      </c>
      <c r="O101" s="308">
        <v>0.52275102463803758</v>
      </c>
      <c r="P101" s="308">
        <v>0.53699006910738245</v>
      </c>
      <c r="Q101" s="308">
        <v>0.39165828320468271</v>
      </c>
      <c r="R101" s="308">
        <v>7.3866457244473329</v>
      </c>
      <c r="S101" s="308">
        <v>5.0764600476679602</v>
      </c>
      <c r="T101" s="308">
        <v>9.9137683791898432</v>
      </c>
      <c r="U101" s="308">
        <v>9.7731958762888222</v>
      </c>
      <c r="V101" s="308">
        <v>11.707445409102867</v>
      </c>
      <c r="W101" s="308">
        <v>35.11744389997024</v>
      </c>
      <c r="X101" s="308">
        <v>39.398698284736426</v>
      </c>
      <c r="Y101" s="308">
        <v>30.41258794738652</v>
      </c>
      <c r="Z101" s="308">
        <v>31.018967616768546</v>
      </c>
      <c r="AA101" s="308">
        <v>22.787438359732445</v>
      </c>
      <c r="AB101" s="308">
        <v>100</v>
      </c>
      <c r="AC101" s="308">
        <v>15.834702924687075</v>
      </c>
      <c r="AD101" s="308">
        <v>80.425694306804715</v>
      </c>
      <c r="AE101" s="308">
        <v>68.938389436618564</v>
      </c>
      <c r="AF101" s="308">
        <v>11.487304870186161</v>
      </c>
      <c r="AG101" s="308">
        <v>100</v>
      </c>
      <c r="AH101" s="308">
        <v>53.124554113981716</v>
      </c>
      <c r="AI101" s="308">
        <v>46.875445886018291</v>
      </c>
      <c r="AJ101" s="308">
        <v>43.517304012007976</v>
      </c>
      <c r="AK101" s="308">
        <v>3.3581418740103119</v>
      </c>
      <c r="AL101" s="308">
        <v>100</v>
      </c>
      <c r="AM101" s="308">
        <v>10.628413736133382</v>
      </c>
      <c r="AN101" s="308">
        <v>83.84225922537739</v>
      </c>
      <c r="AO101" s="308">
        <v>75.627719989481918</v>
      </c>
      <c r="AP101" s="337">
        <v>8.2145392358954759</v>
      </c>
      <c r="AQ101" s="320">
        <f>Daten_BA!M101</f>
        <v>5.4064090178580395</v>
      </c>
      <c r="AR101" s="308">
        <f>Daten_BA!N101</f>
        <v>17.55302408923345</v>
      </c>
      <c r="AS101" s="308">
        <f>Daten_BA!O101</f>
        <v>3.2574874306074024</v>
      </c>
      <c r="AT101" s="308">
        <f>Daten_BA!P101</f>
        <v>3.4635317658299951</v>
      </c>
      <c r="AU101" s="308">
        <f>Daten_BA!Q101</f>
        <v>2.0197173641740527</v>
      </c>
      <c r="AV101" s="308">
        <v>0.67184065410001093</v>
      </c>
      <c r="AW101" s="308">
        <v>2.303909109465859</v>
      </c>
      <c r="AX101" s="308">
        <v>0.50852516922576285</v>
      </c>
      <c r="AY101" s="308">
        <v>0.51801556188138775</v>
      </c>
      <c r="AZ101" s="308">
        <v>0.42389887421023664</v>
      </c>
      <c r="BA101" s="308">
        <v>7.346772475993868</v>
      </c>
      <c r="BB101" s="308">
        <v>4.9711152813040433</v>
      </c>
      <c r="BC101" s="308">
        <v>9.966495861253529</v>
      </c>
      <c r="BD101" s="308">
        <v>9.8037098620139478</v>
      </c>
      <c r="BE101" s="308">
        <v>11.667795080117356</v>
      </c>
      <c r="BF101" s="308">
        <v>34.222168634471728</v>
      </c>
      <c r="BG101" s="308">
        <v>39.613526570049054</v>
      </c>
      <c r="BH101" s="308">
        <v>30.206724486158965</v>
      </c>
      <c r="BI101" s="308">
        <v>31.097402033191685</v>
      </c>
      <c r="BJ101" s="308">
        <v>21.025526197938106</v>
      </c>
      <c r="BK101" s="308">
        <v>100</v>
      </c>
      <c r="BL101" s="308">
        <v>15.784542492594122</v>
      </c>
      <c r="BM101" s="308">
        <v>80.695288114392071</v>
      </c>
      <c r="BN101" s="308">
        <v>69.152203551387657</v>
      </c>
      <c r="BO101" s="308">
        <v>11.54308456300441</v>
      </c>
      <c r="BP101" s="308">
        <v>100</v>
      </c>
      <c r="BQ101" s="308">
        <v>53.126899582655838</v>
      </c>
      <c r="BR101" s="308">
        <v>46.873100417344162</v>
      </c>
      <c r="BS101" s="308">
        <v>42.701846347770875</v>
      </c>
      <c r="BT101" s="308">
        <v>4.171254069573278</v>
      </c>
      <c r="BU101" s="308">
        <v>100</v>
      </c>
      <c r="BV101" s="308">
        <v>10.564468880609883</v>
      </c>
      <c r="BW101" s="308">
        <v>84.252445920281104</v>
      </c>
      <c r="BX101" s="308">
        <v>75.756728383194869</v>
      </c>
      <c r="BY101" s="312">
        <v>8.4957175370862288</v>
      </c>
      <c r="BZ101" s="320">
        <f>Daten_BA!R101</f>
        <v>5.0791912101699666</v>
      </c>
      <c r="CA101" s="308">
        <f>Daten_BA!S101</f>
        <v>16.20851564366604</v>
      </c>
      <c r="CB101" s="308">
        <f>Daten_BA!T101</f>
        <v>3.1239097954740336</v>
      </c>
      <c r="CC101" s="308">
        <f>Daten_BA!U101</f>
        <v>3.2948282520265253</v>
      </c>
      <c r="CD101" s="308">
        <f>Daten_BA!V101</f>
        <v>2.099380355127316</v>
      </c>
      <c r="CE101" s="309">
        <v>0.62330553553656609</v>
      </c>
      <c r="CF101" s="309">
        <v>2.1314929931367836</v>
      </c>
      <c r="CG101" s="309">
        <v>0.46813444064940263</v>
      </c>
      <c r="CH101" s="309">
        <v>0.47695141304371308</v>
      </c>
      <c r="CI101" s="309">
        <v>0.39156369551508891</v>
      </c>
      <c r="CJ101" s="309">
        <v>7.5892334698654178</v>
      </c>
      <c r="CK101" s="309">
        <v>5.4199622553488807</v>
      </c>
      <c r="CL101" s="309">
        <v>10.3904402837242</v>
      </c>
      <c r="CM101" s="309">
        <v>10.32597166898447</v>
      </c>
      <c r="CN101" s="309">
        <v>10.995575221237965</v>
      </c>
      <c r="CO101" s="309">
        <v>32.782260838796816</v>
      </c>
      <c r="CP101" s="309">
        <v>40.350877192982452</v>
      </c>
      <c r="CQ101" s="309">
        <v>29.539307028466283</v>
      </c>
      <c r="CR101" s="309">
        <v>30.503443362622363</v>
      </c>
      <c r="CS101" s="309">
        <v>20.460644007153807</v>
      </c>
      <c r="CT101" s="309">
        <v>100</v>
      </c>
      <c r="CU101" s="309">
        <v>15.485748819537124</v>
      </c>
      <c r="CV101" s="309">
        <v>81.132750033932581</v>
      </c>
      <c r="CW101" s="309">
        <v>69.060188264183211</v>
      </c>
      <c r="CX101" s="309">
        <v>12.072561769749386</v>
      </c>
      <c r="CY101" s="309">
        <v>100</v>
      </c>
      <c r="CZ101" s="309">
        <v>50.594059864813403</v>
      </c>
      <c r="DA101" s="309">
        <v>49.40594013518659</v>
      </c>
      <c r="DB101" s="309">
        <v>44.568635460242994</v>
      </c>
      <c r="DC101" s="309">
        <v>4.8373046749435886</v>
      </c>
      <c r="DD101" s="309">
        <v>100</v>
      </c>
      <c r="DE101" s="309">
        <v>10.716226870595921</v>
      </c>
      <c r="DF101" s="309">
        <v>84.353953986674412</v>
      </c>
      <c r="DG101" s="309">
        <v>75.643726038467335</v>
      </c>
      <c r="DH101" s="313">
        <v>8.710227948207077</v>
      </c>
      <c r="DI101" s="307">
        <f>Daten_BA!W101</f>
        <v>4.6286588090528289</v>
      </c>
      <c r="DJ101" s="308">
        <f>Daten_BA!X101</f>
        <v>16.153319620336369</v>
      </c>
      <c r="DK101" s="308">
        <f>Daten_BA!Y101</f>
        <v>2.606887596782951</v>
      </c>
      <c r="DL101" s="308">
        <f>Daten_BA!Z101</f>
        <v>2.7370776102764887</v>
      </c>
      <c r="DM101" s="308">
        <f>Daten_BA!AA101</f>
        <v>1.8508830156738676</v>
      </c>
      <c r="DN101" s="309">
        <v>0.60683084484993355</v>
      </c>
      <c r="DO101" s="309">
        <v>2.2717888393468435</v>
      </c>
      <c r="DP101" s="309">
        <v>0.42351193231269779</v>
      </c>
      <c r="DQ101" s="309">
        <v>0.43038740716350932</v>
      </c>
      <c r="DR101" s="309">
        <v>0.36619813419995068</v>
      </c>
      <c r="DS101" s="309">
        <v>8.0683818694721126</v>
      </c>
      <c r="DT101" s="309">
        <v>5.8669634315390766</v>
      </c>
      <c r="DU101" s="309">
        <v>10.677398343723929</v>
      </c>
      <c r="DV101" s="309">
        <v>10.717157307742076</v>
      </c>
      <c r="DW101" s="309">
        <v>10.331603879992841</v>
      </c>
      <c r="DX101" s="309">
        <v>32.57921925760153</v>
      </c>
      <c r="DY101" s="309">
        <v>35.373309817754262</v>
      </c>
      <c r="DZ101" s="309">
        <v>29.28875181083135</v>
      </c>
      <c r="EA101" s="309">
        <v>30.416862315439037</v>
      </c>
      <c r="EB101" s="309">
        <v>19.601254480268814</v>
      </c>
      <c r="EC101" s="309">
        <v>100</v>
      </c>
      <c r="ED101" s="309">
        <v>15.73059086985127</v>
      </c>
      <c r="EE101" s="309">
        <v>81.025183466095186</v>
      </c>
      <c r="EF101" s="309">
        <v>68.846831037840161</v>
      </c>
      <c r="EG101" s="309">
        <v>12.178352428255018</v>
      </c>
      <c r="EH101" s="309">
        <v>100</v>
      </c>
      <c r="EI101" s="309">
        <v>54.541920435402361</v>
      </c>
      <c r="EJ101" s="309">
        <v>45.458079564597639</v>
      </c>
      <c r="EK101" s="309">
        <v>40.948555138006995</v>
      </c>
      <c r="EL101" s="309">
        <v>4.5095244265906445</v>
      </c>
      <c r="EM101" s="309">
        <v>100</v>
      </c>
      <c r="EN101" s="309">
        <v>10.988906727217204</v>
      </c>
      <c r="EO101" s="309">
        <v>84.339084923598364</v>
      </c>
      <c r="EP101" s="309">
        <v>75.305312915277554</v>
      </c>
      <c r="EQ101" s="367">
        <v>9.033772008320808</v>
      </c>
      <c r="ER101" s="320">
        <f>Daten_BA!AB101</f>
        <v>4.433689558355181</v>
      </c>
      <c r="ES101" s="308">
        <f>Daten_BA!AC101</f>
        <v>15.410840775253556</v>
      </c>
      <c r="ET101" s="308">
        <f>Daten_BA!AD101</f>
        <v>2.4944129169083862</v>
      </c>
      <c r="EU101" s="308">
        <f>Daten_BA!AE101</f>
        <v>2.6061812354221989</v>
      </c>
      <c r="EV101" s="308">
        <f>Daten_BA!AF101</f>
        <v>1.8600846730694798</v>
      </c>
      <c r="EW101" s="309">
        <v>0.62563970987863793</v>
      </c>
      <c r="EX101" s="309">
        <v>2.3880762127486128</v>
      </c>
      <c r="EY101" s="309">
        <v>0.42684348732928257</v>
      </c>
      <c r="EZ101" s="309">
        <v>0.43405288558706834</v>
      </c>
      <c r="FA101" s="309">
        <v>0.36913814155862501</v>
      </c>
      <c r="FB101" s="309">
        <v>8.0410871338197012</v>
      </c>
      <c r="FC101" s="309">
        <v>5.8556550634192828</v>
      </c>
      <c r="FD101" s="309">
        <v>10.645496507890476</v>
      </c>
      <c r="FE101" s="309">
        <v>10.622620989668299</v>
      </c>
      <c r="FF101" s="309">
        <v>10.828440965427266</v>
      </c>
      <c r="FG101" s="309">
        <v>31.303399982385105</v>
      </c>
      <c r="FH101" s="309">
        <v>33.659899196404808</v>
      </c>
      <c r="FI101" s="309">
        <v>28.493481409950334</v>
      </c>
      <c r="FJ101" s="309">
        <v>29.665969070206067</v>
      </c>
      <c r="FK101" s="309">
        <v>19.170088610340969</v>
      </c>
      <c r="FL101" s="309">
        <v>100</v>
      </c>
      <c r="FM101" s="309">
        <v>15.510996603553115</v>
      </c>
      <c r="FN101" s="309">
        <v>81.174564750936625</v>
      </c>
      <c r="FO101" s="309">
        <v>68.737079563332458</v>
      </c>
      <c r="FP101" s="309">
        <v>12.437485187604178</v>
      </c>
      <c r="FQ101" s="309">
        <v>100</v>
      </c>
      <c r="FR101" s="309">
        <v>54.586507388271599</v>
      </c>
      <c r="FS101" s="309">
        <v>45.413492611728408</v>
      </c>
      <c r="FT101" s="309">
        <v>40.109225696933777</v>
      </c>
      <c r="FU101" s="309">
        <v>5.3042669147946313</v>
      </c>
      <c r="FV101" s="309">
        <v>100</v>
      </c>
      <c r="FW101" s="309">
        <v>11.161057970293967</v>
      </c>
      <c r="FX101" s="309">
        <v>84.130401437269171</v>
      </c>
      <c r="FY101" s="309">
        <v>74.786922099464078</v>
      </c>
      <c r="FZ101" s="313">
        <v>9.343479337805082</v>
      </c>
      <c r="GA101" s="443">
        <f>Daten_BA!AG101</f>
        <v>5.4196680253224203</v>
      </c>
      <c r="GB101" s="227">
        <f>Daten_BA!AH101</f>
        <v>18.38955621759786</v>
      </c>
      <c r="GC101" s="227">
        <f>Daten_BA!AI101</f>
        <v>3.1480260140801692</v>
      </c>
      <c r="GD101" s="227">
        <f>Daten_BA!AJ101</f>
        <v>3.2950632220360325</v>
      </c>
      <c r="GE101" s="227">
        <f>Daten_BA!AK101</f>
        <v>2.3293037515743276</v>
      </c>
      <c r="GF101" s="444">
        <v>0.68283432304859981</v>
      </c>
      <c r="GG101" s="444">
        <v>2.6902618913694534</v>
      </c>
      <c r="GH101" s="444">
        <v>0.46635694450180104</v>
      </c>
      <c r="GI101" s="444">
        <v>0.47063051058663247</v>
      </c>
      <c r="GJ101" s="444">
        <v>0.43390335789773887</v>
      </c>
      <c r="GK101" s="444">
        <v>7.2586886649002524</v>
      </c>
      <c r="GL101" s="444">
        <v>5.5592789262944438</v>
      </c>
      <c r="GM101" s="444">
        <v>9.1740275840694263</v>
      </c>
      <c r="GN101" s="444">
        <v>9.0831677547545517</v>
      </c>
      <c r="GO101" s="444">
        <v>9.8884120171667043</v>
      </c>
      <c r="GP101" s="444">
        <v>28.161991534543574</v>
      </c>
      <c r="GQ101" s="444">
        <v>30.824810461507152</v>
      </c>
      <c r="GR101" s="444">
        <v>25.16939474685973</v>
      </c>
      <c r="GS101" s="444">
        <v>25.64295060166042</v>
      </c>
      <c r="GT101" s="444">
        <v>21.439432336543334</v>
      </c>
      <c r="GU101" s="444">
        <v>100</v>
      </c>
      <c r="GV101" s="444">
        <v>15.495350353862214</v>
      </c>
      <c r="GW101" s="444">
        <v>80.80605562118032</v>
      </c>
      <c r="GX101" s="444">
        <v>67.846353653706288</v>
      </c>
      <c r="GY101" s="444">
        <v>12.959701967474031</v>
      </c>
      <c r="GZ101" s="444">
        <v>100</v>
      </c>
      <c r="HA101" s="444">
        <v>53.626829238362959</v>
      </c>
      <c r="HB101" s="444">
        <v>46.373170761637049</v>
      </c>
      <c r="HC101" s="444">
        <v>41.231922362160603</v>
      </c>
      <c r="HD101" s="444">
        <v>5.1412483994764422</v>
      </c>
      <c r="HE101" s="444">
        <v>100</v>
      </c>
      <c r="HF101" s="444">
        <v>10.837089983393026</v>
      </c>
      <c r="HG101" s="444">
        <v>83.903161667285929</v>
      </c>
      <c r="HH101" s="444">
        <v>74.140202116656852</v>
      </c>
      <c r="HI101" s="445">
        <v>9.7629595506290716</v>
      </c>
      <c r="HJ101" s="443">
        <f>Daten_BA!AL101</f>
        <v>5.0640209753467769</v>
      </c>
      <c r="HK101" s="227">
        <f>Daten_BA!AM101</f>
        <v>17.641041457186493</v>
      </c>
      <c r="HL101" s="227">
        <f>Daten_BA!AN101</f>
        <v>2.8785177676339448</v>
      </c>
      <c r="HM101" s="227">
        <f>Daten_BA!AO101</f>
        <v>3.0284616551837749</v>
      </c>
      <c r="HN101" s="227">
        <f>Daten_BA!AP101</f>
        <v>2.0793422185457962</v>
      </c>
      <c r="HO101" s="444">
        <v>0.52687311490761002</v>
      </c>
      <c r="HP101" s="444">
        <v>2.0307244018019661</v>
      </c>
      <c r="HQ101" s="444">
        <v>0.35494204488970693</v>
      </c>
      <c r="HR101" s="444">
        <v>0.35631221025515719</v>
      </c>
      <c r="HS101" s="444">
        <v>0.34502836004193782</v>
      </c>
      <c r="HT101" s="444">
        <v>7.4664374049334805</v>
      </c>
      <c r="HU101" s="444">
        <v>5.6468316657890112</v>
      </c>
      <c r="HV101" s="444">
        <v>9.5904709277337759</v>
      </c>
      <c r="HW101" s="444">
        <v>9.4483825532800054</v>
      </c>
      <c r="HX101" s="444">
        <v>10.698847262247067</v>
      </c>
      <c r="HY101" s="444">
        <v>39.068141660904587</v>
      </c>
      <c r="HZ101" s="444">
        <v>42.933371278147028</v>
      </c>
      <c r="IA101" s="444">
        <v>34.542873248848707</v>
      </c>
      <c r="IB101" s="444">
        <v>35.165327237162131</v>
      </c>
      <c r="IC101" s="444">
        <v>29.71094035859495</v>
      </c>
      <c r="ID101" s="444">
        <v>100</v>
      </c>
      <c r="IE101" s="444">
        <v>15.527147197598865</v>
      </c>
      <c r="IF101" s="444">
        <v>81.071067129690505</v>
      </c>
      <c r="IG101" s="444">
        <v>67.81318174173272</v>
      </c>
      <c r="IH101" s="444">
        <v>13.25788538795779</v>
      </c>
      <c r="II101" s="444">
        <v>100</v>
      </c>
      <c r="IJ101" s="444">
        <v>54.600652041304855</v>
      </c>
      <c r="IK101" s="444">
        <v>45.399347958695138</v>
      </c>
      <c r="IL101" s="444">
        <v>40.151138459743798</v>
      </c>
      <c r="IM101" s="444">
        <v>5.248209498951339</v>
      </c>
      <c r="IN101" s="444">
        <v>100</v>
      </c>
      <c r="IO101" s="444">
        <v>11.262982693992681</v>
      </c>
      <c r="IP101" s="444">
        <v>84.000467474236501</v>
      </c>
      <c r="IQ101" s="444">
        <v>73.800533139766685</v>
      </c>
      <c r="IR101" s="445">
        <v>10.199934334469821</v>
      </c>
      <c r="IS101" s="443">
        <f>Daten_BA!AQ101</f>
        <v>4.6919846642739884</v>
      </c>
      <c r="IT101" s="227">
        <f>Daten_BA!AR101</f>
        <v>17.287987502483176</v>
      </c>
      <c r="IU101" s="227">
        <f>Daten_BA!AS101</f>
        <v>2.4813897860312202</v>
      </c>
      <c r="IV101" s="227">
        <f>Daten_BA!AT101</f>
        <v>2.5840850162679838</v>
      </c>
      <c r="IW101" s="227">
        <f>Daten_BA!AU101</f>
        <v>1.9520449861147056</v>
      </c>
      <c r="IX101" s="444" t="s">
        <v>821</v>
      </c>
      <c r="IY101" s="444" t="s">
        <v>821</v>
      </c>
      <c r="IZ101" s="444" t="s">
        <v>821</v>
      </c>
      <c r="JA101" s="444" t="s">
        <v>821</v>
      </c>
      <c r="JB101" s="444" t="s">
        <v>821</v>
      </c>
      <c r="JC101" s="444" t="s">
        <v>821</v>
      </c>
      <c r="JD101" s="444" t="s">
        <v>821</v>
      </c>
      <c r="JE101" s="444" t="s">
        <v>821</v>
      </c>
      <c r="JF101" s="444" t="s">
        <v>821</v>
      </c>
      <c r="JG101" s="444" t="s">
        <v>821</v>
      </c>
      <c r="JH101" s="444" t="s">
        <v>821</v>
      </c>
      <c r="JI101" s="444" t="s">
        <v>821</v>
      </c>
      <c r="JJ101" s="444" t="s">
        <v>821</v>
      </c>
      <c r="JK101" s="444" t="s">
        <v>821</v>
      </c>
      <c r="JL101" s="444" t="s">
        <v>821</v>
      </c>
      <c r="JM101" s="444" t="s">
        <v>821</v>
      </c>
      <c r="JN101" s="444" t="s">
        <v>821</v>
      </c>
      <c r="JO101" s="444" t="s">
        <v>821</v>
      </c>
      <c r="JP101" s="444" t="s">
        <v>821</v>
      </c>
      <c r="JQ101" s="444" t="s">
        <v>821</v>
      </c>
      <c r="JR101" s="444" t="s">
        <v>821</v>
      </c>
      <c r="JS101" s="444" t="s">
        <v>821</v>
      </c>
      <c r="JT101" s="444" t="s">
        <v>821</v>
      </c>
      <c r="JU101" s="444" t="s">
        <v>821</v>
      </c>
      <c r="JV101" s="444" t="s">
        <v>821</v>
      </c>
      <c r="JW101" s="444" t="s">
        <v>821</v>
      </c>
      <c r="JX101" s="444" t="s">
        <v>821</v>
      </c>
      <c r="JY101" s="444" t="s">
        <v>821</v>
      </c>
      <c r="JZ101" s="444" t="s">
        <v>821</v>
      </c>
      <c r="KA101" s="445" t="s">
        <v>821</v>
      </c>
    </row>
    <row r="102" spans="1:287" s="1" customFormat="1" ht="12.65" customHeight="1" x14ac:dyDescent="0.2">
      <c r="A102" s="220"/>
      <c r="B102" s="219"/>
      <c r="C102" s="273"/>
      <c r="D102" s="276"/>
      <c r="E102" s="3" t="str">
        <f>Daten_BA!E102</f>
        <v>555</v>
      </c>
      <c r="F102" s="229" t="str">
        <f>Daten_BA!F102</f>
        <v>AA Saarland</v>
      </c>
      <c r="G102" s="246"/>
      <c r="H102" s="320">
        <f>Daten_BA!H102</f>
        <v>7.1695769079045855</v>
      </c>
      <c r="I102" s="308">
        <f>Daten_BA!I102</f>
        <v>24.261924652900536</v>
      </c>
      <c r="J102" s="308">
        <f>Daten_BA!J102</f>
        <v>3.9270239307213783</v>
      </c>
      <c r="K102" s="308">
        <f>Daten_BA!K102</f>
        <v>4.2439084926551374</v>
      </c>
      <c r="L102" s="308">
        <f>Daten_BA!L102</f>
        <v>2.4724517966120221</v>
      </c>
      <c r="M102" s="308">
        <v>0.68788341573266387</v>
      </c>
      <c r="N102" s="308">
        <v>2.4460456156051911</v>
      </c>
      <c r="O102" s="308">
        <v>0.50190130555425638</v>
      </c>
      <c r="P102" s="308">
        <v>0.51409246744913528</v>
      </c>
      <c r="Q102" s="308">
        <v>0.42999232331366988</v>
      </c>
      <c r="R102" s="308">
        <v>6.043291100871568</v>
      </c>
      <c r="S102" s="308">
        <v>3.8985704280476248</v>
      </c>
      <c r="T102" s="308">
        <v>8.7489196762957526</v>
      </c>
      <c r="U102" s="308">
        <v>8.430673074088249</v>
      </c>
      <c r="V102" s="308">
        <v>11.280487804878472</v>
      </c>
      <c r="W102" s="308">
        <v>38.228650934191073</v>
      </c>
      <c r="X102" s="308">
        <v>41.980054530716792</v>
      </c>
      <c r="Y102" s="308">
        <v>33.573519595940276</v>
      </c>
      <c r="Z102" s="308">
        <v>34.681765953162532</v>
      </c>
      <c r="AA102" s="308">
        <v>24.842517847973035</v>
      </c>
      <c r="AB102" s="308">
        <v>100</v>
      </c>
      <c r="AC102" s="308">
        <v>16.362707003919279</v>
      </c>
      <c r="AD102" s="308">
        <v>80.156169211796708</v>
      </c>
      <c r="AE102" s="308">
        <v>65.690230834356441</v>
      </c>
      <c r="AF102" s="308">
        <v>14.465938377440283</v>
      </c>
      <c r="AG102" s="308">
        <v>100</v>
      </c>
      <c r="AH102" s="308">
        <v>56.616297033513895</v>
      </c>
      <c r="AI102" s="308">
        <v>43.383702966486091</v>
      </c>
      <c r="AJ102" s="308">
        <v>38.410976728240243</v>
      </c>
      <c r="AK102" s="308">
        <v>4.9727262382458548</v>
      </c>
      <c r="AL102" s="308">
        <v>100</v>
      </c>
      <c r="AM102" s="308">
        <v>10.898515351305182</v>
      </c>
      <c r="AN102" s="308">
        <v>83.940956947851831</v>
      </c>
      <c r="AO102" s="308">
        <v>71.772870837155452</v>
      </c>
      <c r="AP102" s="337">
        <v>12.168086110696381</v>
      </c>
      <c r="AQ102" s="320">
        <f>Daten_BA!M102</f>
        <v>7.1963633424923303</v>
      </c>
      <c r="AR102" s="308">
        <f>Daten_BA!N102</f>
        <v>25.272955632514613</v>
      </c>
      <c r="AS102" s="308">
        <f>Daten_BA!O102</f>
        <v>3.8036041626542203</v>
      </c>
      <c r="AT102" s="308">
        <f>Daten_BA!P102</f>
        <v>4.058176365230989</v>
      </c>
      <c r="AU102" s="308">
        <f>Daten_BA!Q102</f>
        <v>2.6434436391190106</v>
      </c>
      <c r="AV102" s="308">
        <v>0.66265014284787949</v>
      </c>
      <c r="AW102" s="308">
        <v>2.2330408578657241</v>
      </c>
      <c r="AX102" s="308">
        <v>0.497325171201698</v>
      </c>
      <c r="AY102" s="308">
        <v>0.51432243009480894</v>
      </c>
      <c r="AZ102" s="308">
        <v>0.40116680541154903</v>
      </c>
      <c r="BA102" s="308">
        <v>5.704160439580118</v>
      </c>
      <c r="BB102" s="308">
        <v>3.6912134159025807</v>
      </c>
      <c r="BC102" s="308">
        <v>8.5054717878882897</v>
      </c>
      <c r="BD102" s="308">
        <v>8.2235506499510258</v>
      </c>
      <c r="BE102" s="308">
        <v>10.488619386589331</v>
      </c>
      <c r="BF102" s="308">
        <v>37.227197078423522</v>
      </c>
      <c r="BG102" s="308">
        <v>41.153874089078926</v>
      </c>
      <c r="BH102" s="308">
        <v>33.990462098669056</v>
      </c>
      <c r="BI102" s="308">
        <v>35.433051065890169</v>
      </c>
      <c r="BJ102" s="308">
        <v>23.895829667431354</v>
      </c>
      <c r="BK102" s="308">
        <v>100</v>
      </c>
      <c r="BL102" s="308">
        <v>16.837501087263693</v>
      </c>
      <c r="BM102" s="308">
        <v>79.960186419210004</v>
      </c>
      <c r="BN102" s="308">
        <v>64.800355021867276</v>
      </c>
      <c r="BO102" s="308">
        <v>15.159831397342735</v>
      </c>
      <c r="BP102" s="308">
        <v>100</v>
      </c>
      <c r="BQ102" s="308">
        <v>58.993929162724065</v>
      </c>
      <c r="BR102" s="308">
        <v>41.006070837275921</v>
      </c>
      <c r="BS102" s="308">
        <v>35.653963522885959</v>
      </c>
      <c r="BT102" s="308">
        <v>5.3521073143899605</v>
      </c>
      <c r="BU102" s="308">
        <v>100</v>
      </c>
      <c r="BV102" s="308">
        <v>10.893345929979247</v>
      </c>
      <c r="BW102" s="308">
        <v>84.330595298321782</v>
      </c>
      <c r="BX102" s="308">
        <v>71.66318291906066</v>
      </c>
      <c r="BY102" s="312">
        <v>12.667412379261139</v>
      </c>
      <c r="BZ102" s="320">
        <f>Daten_BA!R102</f>
        <v>6.6757973225442662</v>
      </c>
      <c r="CA102" s="308">
        <f>Daten_BA!S102</f>
        <v>22.601874693581308</v>
      </c>
      <c r="CB102" s="308">
        <f>Daten_BA!T102</f>
        <v>3.6309970618170566</v>
      </c>
      <c r="CC102" s="308">
        <f>Daten_BA!U102</f>
        <v>3.8754952576367723</v>
      </c>
      <c r="CD102" s="308">
        <f>Daten_BA!V102</f>
        <v>2.5650065248191187</v>
      </c>
      <c r="CE102" s="309">
        <v>0.64592776413191189</v>
      </c>
      <c r="CF102" s="309">
        <v>2.1281837700088477</v>
      </c>
      <c r="CG102" s="309">
        <v>0.4862436653240555</v>
      </c>
      <c r="CH102" s="309">
        <v>0.49626484174468566</v>
      </c>
      <c r="CI102" s="309">
        <v>0.43130050208947746</v>
      </c>
      <c r="CJ102" s="309">
        <v>6.3144644455399526</v>
      </c>
      <c r="CK102" s="309">
        <v>4.3142626766112544</v>
      </c>
      <c r="CL102" s="309">
        <v>9.1728313622013626</v>
      </c>
      <c r="CM102" s="309">
        <v>8.8368498128763058</v>
      </c>
      <c r="CN102" s="309">
        <v>11.396267049532973</v>
      </c>
      <c r="CO102" s="309">
        <v>35.48602632262002</v>
      </c>
      <c r="CP102" s="309">
        <v>41.251837849190899</v>
      </c>
      <c r="CQ102" s="309">
        <v>32.103425832790393</v>
      </c>
      <c r="CR102" s="309">
        <v>33.472130410189472</v>
      </c>
      <c r="CS102" s="309">
        <v>23.086247923491086</v>
      </c>
      <c r="CT102" s="309">
        <v>100</v>
      </c>
      <c r="CU102" s="309">
        <v>16.59711182853113</v>
      </c>
      <c r="CV102" s="309">
        <v>80.409667302224946</v>
      </c>
      <c r="CW102" s="309">
        <v>64.553060335417683</v>
      </c>
      <c r="CX102" s="309">
        <v>15.856606966807268</v>
      </c>
      <c r="CY102" s="309">
        <v>100</v>
      </c>
      <c r="CZ102" s="309">
        <v>56.249635521796094</v>
      </c>
      <c r="DA102" s="309">
        <v>43.750364478203913</v>
      </c>
      <c r="DB102" s="309">
        <v>37.890147639362361</v>
      </c>
      <c r="DC102" s="309">
        <v>5.8602168388415476</v>
      </c>
      <c r="DD102" s="309">
        <v>100</v>
      </c>
      <c r="DE102" s="309">
        <v>11.048639106839534</v>
      </c>
      <c r="DF102" s="309">
        <v>84.482832198858802</v>
      </c>
      <c r="DG102" s="309">
        <v>71.450800002847913</v>
      </c>
      <c r="DH102" s="313">
        <v>13.032032196010897</v>
      </c>
      <c r="DI102" s="307">
        <f>Daten_BA!W102</f>
        <v>6.1104300681183394</v>
      </c>
      <c r="DJ102" s="308">
        <f>Daten_BA!X102</f>
        <v>21.724646499705756</v>
      </c>
      <c r="DK102" s="308">
        <f>Daten_BA!Y102</f>
        <v>3.0993179234206236</v>
      </c>
      <c r="DL102" s="308">
        <f>Daten_BA!Z102</f>
        <v>3.3268393311543565</v>
      </c>
      <c r="DM102" s="308">
        <f>Daten_BA!AA102</f>
        <v>2.1582750523698584</v>
      </c>
      <c r="DN102" s="309">
        <v>0.6333326870754894</v>
      </c>
      <c r="DO102" s="309">
        <v>2.4388597829737715</v>
      </c>
      <c r="DP102" s="309">
        <v>0.4196132444966601</v>
      </c>
      <c r="DQ102" s="309">
        <v>0.42897325081649618</v>
      </c>
      <c r="DR102" s="309">
        <v>0.36972680934874841</v>
      </c>
      <c r="DS102" s="309">
        <v>6.7424855751314183</v>
      </c>
      <c r="DT102" s="309">
        <v>5.0490473906788065</v>
      </c>
      <c r="DU102" s="309">
        <v>9.1766216757474517</v>
      </c>
      <c r="DV102" s="309">
        <v>8.8132750783353195</v>
      </c>
      <c r="DW102" s="309">
        <v>11.491774851197018</v>
      </c>
      <c r="DX102" s="309">
        <v>34.563598759048219</v>
      </c>
      <c r="DY102" s="309">
        <v>37.012907298937499</v>
      </c>
      <c r="DZ102" s="309">
        <v>31.073262110720602</v>
      </c>
      <c r="EA102" s="309">
        <v>32.675464552017793</v>
      </c>
      <c r="EB102" s="309">
        <v>20.869647147497844</v>
      </c>
      <c r="EC102" s="309">
        <v>100</v>
      </c>
      <c r="ED102" s="309">
        <v>16.815464763172425</v>
      </c>
      <c r="EE102" s="309">
        <v>80.350453680523742</v>
      </c>
      <c r="EF102" s="309">
        <v>64.234493284050686</v>
      </c>
      <c r="EG102" s="309">
        <v>16.115960396473035</v>
      </c>
      <c r="EH102" s="309">
        <v>100</v>
      </c>
      <c r="EI102" s="309">
        <v>59.415492661671031</v>
      </c>
      <c r="EJ102" s="309">
        <v>40.584507338328962</v>
      </c>
      <c r="EK102" s="309">
        <v>35.042825218324261</v>
      </c>
      <c r="EL102" s="309">
        <v>5.5416821200047099</v>
      </c>
      <c r="EM102" s="309">
        <v>100</v>
      </c>
      <c r="EN102" s="309">
        <v>11.456088252874215</v>
      </c>
      <c r="EO102" s="309">
        <v>84.347851888877813</v>
      </c>
      <c r="EP102" s="309">
        <v>71.022217349725182</v>
      </c>
      <c r="EQ102" s="367">
        <v>13.325634539152645</v>
      </c>
      <c r="ER102" s="320">
        <f>Daten_BA!AB102</f>
        <v>6.1608208281165338</v>
      </c>
      <c r="ES102" s="308">
        <f>Daten_BA!AC102</f>
        <v>21.820978158531815</v>
      </c>
      <c r="ET102" s="308">
        <f>Daten_BA!AD102</f>
        <v>3.1197235866143957</v>
      </c>
      <c r="EU102" s="308">
        <f>Daten_BA!AE102</f>
        <v>3.3603031589644123</v>
      </c>
      <c r="EV102" s="308">
        <f>Daten_BA!AF102</f>
        <v>2.1540977367176266</v>
      </c>
      <c r="EW102" s="309">
        <v>0.69252349955909753</v>
      </c>
      <c r="EX102" s="309">
        <v>2.7837272386143876</v>
      </c>
      <c r="EY102" s="309">
        <v>0.44292586370483822</v>
      </c>
      <c r="EZ102" s="309">
        <v>0.45568526876225257</v>
      </c>
      <c r="FA102" s="309">
        <v>0.37806765186235902</v>
      </c>
      <c r="FB102" s="309">
        <v>6.4420876246526069</v>
      </c>
      <c r="FC102" s="309">
        <v>4.8186725724964008</v>
      </c>
      <c r="FD102" s="309">
        <v>8.7798360004789711</v>
      </c>
      <c r="FE102" s="309">
        <v>8.4055661935596788</v>
      </c>
      <c r="FF102" s="309">
        <v>11.125360692529453</v>
      </c>
      <c r="FG102" s="309">
        <v>31.274366317221236</v>
      </c>
      <c r="FH102" s="309">
        <v>33.077197154742308</v>
      </c>
      <c r="FI102" s="309">
        <v>28.679758043307636</v>
      </c>
      <c r="FJ102" s="309">
        <v>30.023458664091191</v>
      </c>
      <c r="FK102" s="309">
        <v>20.273524467267396</v>
      </c>
      <c r="FL102" s="309">
        <v>100</v>
      </c>
      <c r="FM102" s="309">
        <v>16.426528264647246</v>
      </c>
      <c r="FN102" s="309">
        <v>80.651254609827191</v>
      </c>
      <c r="FO102" s="309">
        <v>63.788594626498671</v>
      </c>
      <c r="FP102" s="309">
        <v>16.86265998332853</v>
      </c>
      <c r="FQ102" s="309">
        <v>100</v>
      </c>
      <c r="FR102" s="309">
        <v>59.443919579245851</v>
      </c>
      <c r="FS102" s="309">
        <v>40.556080420754157</v>
      </c>
      <c r="FT102" s="309">
        <v>34.96585451990974</v>
      </c>
      <c r="FU102" s="309">
        <v>5.5902259008444046</v>
      </c>
      <c r="FV102" s="309">
        <v>100</v>
      </c>
      <c r="FW102" s="309">
        <v>11.473372086098658</v>
      </c>
      <c r="FX102" s="309">
        <v>84.243469660973275</v>
      </c>
      <c r="FY102" s="309">
        <v>70.394853898488677</v>
      </c>
      <c r="FZ102" s="313">
        <v>13.848615762484586</v>
      </c>
      <c r="GA102" s="443">
        <f>Daten_BA!AG102</f>
        <v>7.180611792891324</v>
      </c>
      <c r="GB102" s="227">
        <f>Daten_BA!AH102</f>
        <v>25.744940271227112</v>
      </c>
      <c r="GC102" s="227">
        <f>Daten_BA!AI102</f>
        <v>3.622819323490178</v>
      </c>
      <c r="GD102" s="227">
        <f>Daten_BA!AJ102</f>
        <v>3.9291820770625021</v>
      </c>
      <c r="GE102" s="227">
        <f>Daten_BA!AK102</f>
        <v>2.443785192274718</v>
      </c>
      <c r="GF102" s="444">
        <v>0.67671844010853066</v>
      </c>
      <c r="GG102" s="444">
        <v>2.8700840073932241</v>
      </c>
      <c r="GH102" s="444">
        <v>0.42801263247513077</v>
      </c>
      <c r="GI102" s="444">
        <v>0.43784818236051276</v>
      </c>
      <c r="GJ102" s="444">
        <v>0.38002557695103412</v>
      </c>
      <c r="GK102" s="444">
        <v>5.3566567436795838</v>
      </c>
      <c r="GL102" s="444">
        <v>4.019121353043575</v>
      </c>
      <c r="GM102" s="444">
        <v>7.2938586025120777</v>
      </c>
      <c r="GN102" s="444">
        <v>6.9529162675807648</v>
      </c>
      <c r="GO102" s="444">
        <v>9.3998131714152269</v>
      </c>
      <c r="GP102" s="444">
        <v>31.792550372308064</v>
      </c>
      <c r="GQ102" s="444">
        <v>34.003142829868729</v>
      </c>
      <c r="GR102" s="444">
        <v>28.641894466779188</v>
      </c>
      <c r="GS102" s="444">
        <v>29.670966897162494</v>
      </c>
      <c r="GT102" s="444">
        <v>22.277494986891362</v>
      </c>
      <c r="GU102" s="444">
        <v>100</v>
      </c>
      <c r="GV102" s="444">
        <v>16.522944177395129</v>
      </c>
      <c r="GW102" s="444">
        <v>80.202151291936929</v>
      </c>
      <c r="GX102" s="444">
        <v>63.573447891131941</v>
      </c>
      <c r="GY102" s="444">
        <v>16.62870340080498</v>
      </c>
      <c r="GZ102" s="444">
        <v>100</v>
      </c>
      <c r="HA102" s="444">
        <v>59.811566422240801</v>
      </c>
      <c r="HB102" s="444">
        <v>40.188433577759199</v>
      </c>
      <c r="HC102" s="444">
        <v>34.471046547812776</v>
      </c>
      <c r="HD102" s="444">
        <v>5.7173870299464227</v>
      </c>
      <c r="HE102" s="444">
        <v>100</v>
      </c>
      <c r="HF102" s="444">
        <v>11.030063121505435</v>
      </c>
      <c r="HG102" s="444">
        <v>84.143862850531917</v>
      </c>
      <c r="HH102" s="444">
        <v>69.831101349136944</v>
      </c>
      <c r="HI102" s="445">
        <v>14.312761501394949</v>
      </c>
      <c r="HJ102" s="443">
        <f>Daten_BA!AL102</f>
        <v>6.8020085723333681</v>
      </c>
      <c r="HK102" s="227">
        <f>Daten_BA!AM102</f>
        <v>25.06527551649959</v>
      </c>
      <c r="HL102" s="227">
        <f>Daten_BA!AN102</f>
        <v>3.3210903067397166</v>
      </c>
      <c r="HM102" s="227">
        <f>Daten_BA!AO102</f>
        <v>3.614608041675226</v>
      </c>
      <c r="HN102" s="227">
        <f>Daten_BA!AP102</f>
        <v>2.2029354336478773</v>
      </c>
      <c r="HO102" s="444">
        <v>0.55834905824728187</v>
      </c>
      <c r="HP102" s="444">
        <v>2.357249455809995</v>
      </c>
      <c r="HQ102" s="444">
        <v>0.34627951585115552</v>
      </c>
      <c r="HR102" s="444">
        <v>0.35445975835449461</v>
      </c>
      <c r="HS102" s="444">
        <v>0.30825042998647773</v>
      </c>
      <c r="HT102" s="444">
        <v>5.5829004048251178</v>
      </c>
      <c r="HU102" s="444">
        <v>4.0962766257980672</v>
      </c>
      <c r="HV102" s="444">
        <v>7.8676355272099956</v>
      </c>
      <c r="HW102" s="444">
        <v>7.4806413133579994</v>
      </c>
      <c r="HX102" s="444">
        <v>10.282614181175877</v>
      </c>
      <c r="HY102" s="444">
        <v>40.369736123371446</v>
      </c>
      <c r="HZ102" s="444">
        <v>42.882327184114224</v>
      </c>
      <c r="IA102" s="444">
        <v>36.649706042074868</v>
      </c>
      <c r="IB102" s="444">
        <v>37.916016106500123</v>
      </c>
      <c r="IC102" s="444">
        <v>28.741874786177853</v>
      </c>
      <c r="ID102" s="444">
        <v>100</v>
      </c>
      <c r="IE102" s="444">
        <v>16.531172018886341</v>
      </c>
      <c r="IF102" s="444">
        <v>80.370516844285959</v>
      </c>
      <c r="IG102" s="444">
        <v>63.334626733225086</v>
      </c>
      <c r="IH102" s="444">
        <v>17.035890111060858</v>
      </c>
      <c r="II102" s="444">
        <v>100</v>
      </c>
      <c r="IJ102" s="444">
        <v>61.337290545889864</v>
      </c>
      <c r="IK102" s="444">
        <v>38.662709454110129</v>
      </c>
      <c r="IL102" s="444">
        <v>33.262464531505017</v>
      </c>
      <c r="IM102" s="444">
        <v>5.4002449226051139</v>
      </c>
      <c r="IN102" s="444">
        <v>100</v>
      </c>
      <c r="IO102" s="444">
        <v>11.316658236539503</v>
      </c>
      <c r="IP102" s="444">
        <v>84.205729823161974</v>
      </c>
      <c r="IQ102" s="444">
        <v>69.299144628106774</v>
      </c>
      <c r="IR102" s="445">
        <v>14.906585195055202</v>
      </c>
      <c r="IS102" s="443">
        <f>Daten_BA!AQ102</f>
        <v>6.2649545457707934</v>
      </c>
      <c r="IT102" s="227">
        <f>Daten_BA!AR102</f>
        <v>23.594952792539527</v>
      </c>
      <c r="IU102" s="227">
        <f>Daten_BA!AS102</f>
        <v>2.9447942207052669</v>
      </c>
      <c r="IV102" s="227">
        <f>Daten_BA!AT102</f>
        <v>3.2110635854079677</v>
      </c>
      <c r="IW102" s="227">
        <f>Daten_BA!AU102</f>
        <v>1.9456180618355616</v>
      </c>
      <c r="IX102" s="444" t="s">
        <v>821</v>
      </c>
      <c r="IY102" s="444" t="s">
        <v>821</v>
      </c>
      <c r="IZ102" s="444" t="s">
        <v>821</v>
      </c>
      <c r="JA102" s="444" t="s">
        <v>821</v>
      </c>
      <c r="JB102" s="444" t="s">
        <v>821</v>
      </c>
      <c r="JC102" s="444" t="s">
        <v>821</v>
      </c>
      <c r="JD102" s="444" t="s">
        <v>821</v>
      </c>
      <c r="JE102" s="444" t="s">
        <v>821</v>
      </c>
      <c r="JF102" s="444" t="s">
        <v>821</v>
      </c>
      <c r="JG102" s="444" t="s">
        <v>821</v>
      </c>
      <c r="JH102" s="444" t="s">
        <v>821</v>
      </c>
      <c r="JI102" s="444" t="s">
        <v>821</v>
      </c>
      <c r="JJ102" s="444" t="s">
        <v>821</v>
      </c>
      <c r="JK102" s="444" t="s">
        <v>821</v>
      </c>
      <c r="JL102" s="444" t="s">
        <v>821</v>
      </c>
      <c r="JM102" s="444" t="s">
        <v>821</v>
      </c>
      <c r="JN102" s="444" t="s">
        <v>821</v>
      </c>
      <c r="JO102" s="444" t="s">
        <v>821</v>
      </c>
      <c r="JP102" s="444" t="s">
        <v>821</v>
      </c>
      <c r="JQ102" s="444" t="s">
        <v>821</v>
      </c>
      <c r="JR102" s="444" t="s">
        <v>821</v>
      </c>
      <c r="JS102" s="444" t="s">
        <v>821</v>
      </c>
      <c r="JT102" s="444" t="s">
        <v>821</v>
      </c>
      <c r="JU102" s="444" t="s">
        <v>821</v>
      </c>
      <c r="JV102" s="444" t="s">
        <v>821</v>
      </c>
      <c r="JW102" s="444" t="s">
        <v>821</v>
      </c>
      <c r="JX102" s="444" t="s">
        <v>821</v>
      </c>
      <c r="JY102" s="444" t="s">
        <v>821</v>
      </c>
      <c r="JZ102" s="444" t="s">
        <v>821</v>
      </c>
      <c r="KA102" s="445" t="s">
        <v>821</v>
      </c>
    </row>
    <row r="103" spans="1:287" s="1" customFormat="1" ht="12.65" customHeight="1" x14ac:dyDescent="0.2">
      <c r="A103" s="220"/>
      <c r="B103" s="219"/>
      <c r="C103" s="273"/>
      <c r="D103" s="276"/>
      <c r="E103" s="3" t="str">
        <f>Daten_BA!E103</f>
        <v>563</v>
      </c>
      <c r="F103" s="229" t="str">
        <f>Daten_BA!F103</f>
        <v>AA Trier</v>
      </c>
      <c r="G103" s="246"/>
      <c r="H103" s="320">
        <f>Daten_BA!H103</f>
        <v>3.9364243983734175</v>
      </c>
      <c r="I103" s="308">
        <f>Daten_BA!I103</f>
        <v>11.520066220216464</v>
      </c>
      <c r="J103" s="308">
        <f>Daten_BA!J103</f>
        <v>2.6680590028022895</v>
      </c>
      <c r="K103" s="308">
        <f>Daten_BA!K103</f>
        <v>2.7491051162964459</v>
      </c>
      <c r="L103" s="308">
        <f>Daten_BA!L103</f>
        <v>2.2330706642909948</v>
      </c>
      <c r="M103" s="308">
        <v>0.79257313955454745</v>
      </c>
      <c r="N103" s="308">
        <v>2.4896174781058376</v>
      </c>
      <c r="O103" s="308">
        <v>0.64582301789015117</v>
      </c>
      <c r="P103" s="308">
        <v>0.63845552475198708</v>
      </c>
      <c r="Q103" s="308">
        <v>0.70592833660119625</v>
      </c>
      <c r="R103" s="308">
        <v>10.776808542638056</v>
      </c>
      <c r="S103" s="308">
        <v>7.2333901192503758</v>
      </c>
      <c r="T103" s="308">
        <v>13.724029467759291</v>
      </c>
      <c r="U103" s="308">
        <v>13.637445080654029</v>
      </c>
      <c r="V103" s="308">
        <v>14.302362538405101</v>
      </c>
      <c r="W103" s="308">
        <v>28.348439073515554</v>
      </c>
      <c r="X103" s="308">
        <v>33.430805848348626</v>
      </c>
      <c r="Y103" s="308">
        <v>24.285812814677833</v>
      </c>
      <c r="Z103" s="308">
        <v>25.155235115694069</v>
      </c>
      <c r="AA103" s="308">
        <v>18.538736090691522</v>
      </c>
      <c r="AB103" s="308">
        <v>100</v>
      </c>
      <c r="AC103" s="308">
        <v>15.086952674028378</v>
      </c>
      <c r="AD103" s="308">
        <v>81.401269113828278</v>
      </c>
      <c r="AE103" s="308">
        <v>68.422387503010512</v>
      </c>
      <c r="AF103" s="308">
        <v>12.978881610817746</v>
      </c>
      <c r="AG103" s="308">
        <v>100</v>
      </c>
      <c r="AH103" s="308">
        <v>46.077137608119671</v>
      </c>
      <c r="AI103" s="308">
        <v>53.922862391880329</v>
      </c>
      <c r="AJ103" s="308">
        <v>46.530788860294791</v>
      </c>
      <c r="AK103" s="308">
        <v>7.3920735315855346</v>
      </c>
      <c r="AL103" s="308">
        <v>100</v>
      </c>
      <c r="AM103" s="308">
        <v>10.047430295034015</v>
      </c>
      <c r="AN103" s="308">
        <v>83.990589341481538</v>
      </c>
      <c r="AO103" s="308">
        <v>74.819486586394802</v>
      </c>
      <c r="AP103" s="337">
        <v>9.1711027550867392</v>
      </c>
      <c r="AQ103" s="320">
        <f>Daten_BA!M103</f>
        <v>3.9536371265677515</v>
      </c>
      <c r="AR103" s="308">
        <f>Daten_BA!N103</f>
        <v>11.803649035623176</v>
      </c>
      <c r="AS103" s="308">
        <f>Daten_BA!O103</f>
        <v>2.6641526210616711</v>
      </c>
      <c r="AT103" s="308">
        <f>Daten_BA!P103</f>
        <v>2.726929120230944</v>
      </c>
      <c r="AU103" s="308">
        <f>Daten_BA!Q103</f>
        <v>2.3312428859361036</v>
      </c>
      <c r="AV103" s="308">
        <v>0.75071445137603143</v>
      </c>
      <c r="AW103" s="308">
        <v>2.3145331387158885</v>
      </c>
      <c r="AX103" s="308">
        <v>0.6145859990501098</v>
      </c>
      <c r="AY103" s="308">
        <v>0.60757217515658635</v>
      </c>
      <c r="AZ103" s="308">
        <v>0.66837914330979231</v>
      </c>
      <c r="BA103" s="308">
        <v>10.451868158020023</v>
      </c>
      <c r="BB103" s="308">
        <v>7.1920648623031642</v>
      </c>
      <c r="BC103" s="308">
        <v>13.350023776888568</v>
      </c>
      <c r="BD103" s="308">
        <v>13.191468640436049</v>
      </c>
      <c r="BE103" s="308">
        <v>14.337714863497904</v>
      </c>
      <c r="BF103" s="308">
        <v>28.095694206223932</v>
      </c>
      <c r="BG103" s="308">
        <v>33.452943777422995</v>
      </c>
      <c r="BH103" s="308">
        <v>24.889138366546863</v>
      </c>
      <c r="BI103" s="308">
        <v>26.300606297673113</v>
      </c>
      <c r="BJ103" s="308">
        <v>16.144991922466385</v>
      </c>
      <c r="BK103" s="308">
        <v>100</v>
      </c>
      <c r="BL103" s="308">
        <v>15.066642943680881</v>
      </c>
      <c r="BM103" s="308">
        <v>81.613390575710781</v>
      </c>
      <c r="BN103" s="308">
        <v>68.459001708355217</v>
      </c>
      <c r="BO103" s="308">
        <v>13.154388867355571</v>
      </c>
      <c r="BP103" s="308">
        <v>100</v>
      </c>
      <c r="BQ103" s="308">
        <v>46.337614898967161</v>
      </c>
      <c r="BR103" s="308">
        <v>53.662385101032839</v>
      </c>
      <c r="BS103" s="308">
        <v>45.631050104086718</v>
      </c>
      <c r="BT103" s="308">
        <v>8.0313349969461143</v>
      </c>
      <c r="BU103" s="308">
        <v>100</v>
      </c>
      <c r="BV103" s="308">
        <v>10.041496811539846</v>
      </c>
      <c r="BW103" s="308">
        <v>84.333304183778381</v>
      </c>
      <c r="BX103" s="308">
        <v>74.605817978354636</v>
      </c>
      <c r="BY103" s="312">
        <v>9.7274862054237516</v>
      </c>
      <c r="BZ103" s="320">
        <f>Daten_BA!R103</f>
        <v>3.6897336105681209</v>
      </c>
      <c r="CA103" s="308">
        <f>Daten_BA!S103</f>
        <v>10.790716481450486</v>
      </c>
      <c r="CB103" s="308">
        <f>Daten_BA!T103</f>
        <v>2.530205175415098</v>
      </c>
      <c r="CC103" s="308">
        <f>Daten_BA!U103</f>
        <v>2.5653123516904857</v>
      </c>
      <c r="CD103" s="308">
        <f>Daten_BA!V103</f>
        <v>2.3467197752822337</v>
      </c>
      <c r="CE103" s="309">
        <v>0.70152048550194224</v>
      </c>
      <c r="CF103" s="309">
        <v>2.0945015391007895</v>
      </c>
      <c r="CG103" s="309">
        <v>0.57753424452923519</v>
      </c>
      <c r="CH103" s="309">
        <v>0.56290123177200546</v>
      </c>
      <c r="CI103" s="309">
        <v>0.68489414998716081</v>
      </c>
      <c r="CJ103" s="309">
        <v>10.596011023401273</v>
      </c>
      <c r="CK103" s="309">
        <v>7.2848959438348011</v>
      </c>
      <c r="CL103" s="309">
        <v>13.904695778177098</v>
      </c>
      <c r="CM103" s="309">
        <v>13.682360460161908</v>
      </c>
      <c r="CN103" s="309">
        <v>15.16678423863873</v>
      </c>
      <c r="CO103" s="309">
        <v>26.849157341028736</v>
      </c>
      <c r="CP103" s="309">
        <v>34.581246495078346</v>
      </c>
      <c r="CQ103" s="309">
        <v>23.445706608034509</v>
      </c>
      <c r="CR103" s="309">
        <v>24.925922600340126</v>
      </c>
      <c r="CS103" s="309">
        <v>15.044337987961063</v>
      </c>
      <c r="CT103" s="309">
        <v>100</v>
      </c>
      <c r="CU103" s="309">
        <v>14.950541070577323</v>
      </c>
      <c r="CV103" s="309">
        <v>82.008422491739637</v>
      </c>
      <c r="CW103" s="309">
        <v>68.335861796626801</v>
      </c>
      <c r="CX103" s="309">
        <v>13.672560695112834</v>
      </c>
      <c r="CY103" s="309">
        <v>100</v>
      </c>
      <c r="CZ103" s="309">
        <v>44.326995172588802</v>
      </c>
      <c r="DA103" s="309">
        <v>55.673004827411198</v>
      </c>
      <c r="DB103" s="309">
        <v>47.121669574114563</v>
      </c>
      <c r="DC103" s="309">
        <v>8.5513352532966191</v>
      </c>
      <c r="DD103" s="309">
        <v>100</v>
      </c>
      <c r="DE103" s="309">
        <v>10.132193067110988</v>
      </c>
      <c r="DF103" s="309">
        <v>84.72251652635471</v>
      </c>
      <c r="DG103" s="309">
        <v>74.560076908603747</v>
      </c>
      <c r="DH103" s="313">
        <v>10.162439617750961</v>
      </c>
      <c r="DI103" s="307">
        <f>Daten_BA!W103</f>
        <v>3.2481134816041122</v>
      </c>
      <c r="DJ103" s="308">
        <f>Daten_BA!X103</f>
        <v>10.389521565775633</v>
      </c>
      <c r="DK103" s="308">
        <f>Daten_BA!Y103</f>
        <v>2.065073107034102</v>
      </c>
      <c r="DL103" s="308">
        <f>Daten_BA!Z103</f>
        <v>2.0945449509053944</v>
      </c>
      <c r="DM103" s="308">
        <f>Daten_BA!AA103</f>
        <v>1.9158156185128155</v>
      </c>
      <c r="DN103" s="309">
        <v>0.69102059748157563</v>
      </c>
      <c r="DO103" s="309">
        <v>2.487057414288679</v>
      </c>
      <c r="DP103" s="309">
        <v>0.51146204205082746</v>
      </c>
      <c r="DQ103" s="309">
        <v>0.49530489574390946</v>
      </c>
      <c r="DR103" s="309">
        <v>0.62491550439274357</v>
      </c>
      <c r="DS103" s="309">
        <v>11.007337637139731</v>
      </c>
      <c r="DT103" s="309">
        <v>8.0728539400789909</v>
      </c>
      <c r="DU103" s="309">
        <v>13.759627318632553</v>
      </c>
      <c r="DV103" s="309">
        <v>13.550211596702921</v>
      </c>
      <c r="DW103" s="309">
        <v>14.925206519312347</v>
      </c>
      <c r="DX103" s="309">
        <v>25.152413396450825</v>
      </c>
      <c r="DY103" s="309">
        <v>28.058194774346578</v>
      </c>
      <c r="DZ103" s="309">
        <v>22.275731338695174</v>
      </c>
      <c r="EA103" s="309">
        <v>24.180146020732131</v>
      </c>
      <c r="EB103" s="309">
        <v>11.75487465181452</v>
      </c>
      <c r="EC103" s="309">
        <v>100</v>
      </c>
      <c r="ED103" s="309">
        <v>15.005774907980957</v>
      </c>
      <c r="EE103" s="309">
        <v>82.029189566736108</v>
      </c>
      <c r="EF103" s="309">
        <v>68.102083981739113</v>
      </c>
      <c r="EG103" s="309">
        <v>13.927105584996985</v>
      </c>
      <c r="EH103" s="309">
        <v>100</v>
      </c>
      <c r="EI103" s="309">
        <v>48.198232039366758</v>
      </c>
      <c r="EJ103" s="309">
        <v>51.801767960633235</v>
      </c>
      <c r="EK103" s="309">
        <v>44.175047949779021</v>
      </c>
      <c r="EL103" s="309">
        <v>7.6267200108542248</v>
      </c>
      <c r="EM103" s="309">
        <v>100</v>
      </c>
      <c r="EN103" s="309">
        <v>10.371178498214526</v>
      </c>
      <c r="EO103" s="309">
        <v>84.675576696966232</v>
      </c>
      <c r="EP103" s="309">
        <v>74.119992585620111</v>
      </c>
      <c r="EQ103" s="367">
        <v>10.555584111346116</v>
      </c>
      <c r="ER103" s="320">
        <f>Daten_BA!AB103</f>
        <v>3.2663383611637844</v>
      </c>
      <c r="ES103" s="308">
        <f>Daten_BA!AC103</f>
        <v>10.738766667671442</v>
      </c>
      <c r="ET103" s="308">
        <f>Daten_BA!AD103</f>
        <v>2.0200343663976525</v>
      </c>
      <c r="EU103" s="308">
        <f>Daten_BA!AE103</f>
        <v>2.0236983872770975</v>
      </c>
      <c r="EV103" s="308">
        <f>Daten_BA!AF103</f>
        <v>2.001987385731228</v>
      </c>
      <c r="EW103" s="309">
        <v>0.66746853241627002</v>
      </c>
      <c r="EX103" s="309">
        <v>2.4149041047499749</v>
      </c>
      <c r="EY103" s="309">
        <v>0.48781950146724229</v>
      </c>
      <c r="EZ103" s="309">
        <v>0.47292853085799869</v>
      </c>
      <c r="FA103" s="309">
        <v>0.58688496377485166</v>
      </c>
      <c r="FB103" s="309">
        <v>10.776531265624079</v>
      </c>
      <c r="FC103" s="309">
        <v>8.0080187581662514</v>
      </c>
      <c r="FD103" s="309">
        <v>13.499281123871883</v>
      </c>
      <c r="FE103" s="309">
        <v>13.43156407165729</v>
      </c>
      <c r="FF103" s="309">
        <v>13.83831026948231</v>
      </c>
      <c r="FG103" s="309">
        <v>23.099942250146558</v>
      </c>
      <c r="FH103" s="309">
        <v>25.070854351973935</v>
      </c>
      <c r="FI103" s="309">
        <v>21.09663014694636</v>
      </c>
      <c r="FJ103" s="309">
        <v>22.811759324711026</v>
      </c>
      <c r="FK103" s="309">
        <v>12.573612976564213</v>
      </c>
      <c r="FL103" s="309">
        <v>100</v>
      </c>
      <c r="FM103" s="309">
        <v>14.86660003142142</v>
      </c>
      <c r="FN103" s="309">
        <v>82.075765100553028</v>
      </c>
      <c r="FO103" s="309">
        <v>67.765050807987805</v>
      </c>
      <c r="FP103" s="309">
        <v>14.31071429256524</v>
      </c>
      <c r="FQ103" s="309">
        <v>100</v>
      </c>
      <c r="FR103" s="309">
        <v>49.695829916006623</v>
      </c>
      <c r="FS103" s="309">
        <v>50.30417008399337</v>
      </c>
      <c r="FT103" s="309">
        <v>41.678012434753214</v>
      </c>
      <c r="FU103" s="309">
        <v>8.6261576492401595</v>
      </c>
      <c r="FV103" s="309">
        <v>100</v>
      </c>
      <c r="FW103" s="309">
        <v>10.604832541465999</v>
      </c>
      <c r="FX103" s="309">
        <v>84.328731187096807</v>
      </c>
      <c r="FY103" s="309">
        <v>73.309286075664616</v>
      </c>
      <c r="FZ103" s="313">
        <v>11.019445111432182</v>
      </c>
      <c r="GA103" s="443">
        <f>Daten_BA!AG103</f>
        <v>4.0476181362273067</v>
      </c>
      <c r="GB103" s="227">
        <f>Daten_BA!AH103</f>
        <v>13.359836531514732</v>
      </c>
      <c r="GC103" s="227">
        <f>Daten_BA!AI103</f>
        <v>2.5046102657412721</v>
      </c>
      <c r="GD103" s="227">
        <f>Daten_BA!AJ103</f>
        <v>2.5015396580600293</v>
      </c>
      <c r="GE103" s="227">
        <f>Daten_BA!AK103</f>
        <v>2.5193052224210462</v>
      </c>
      <c r="GF103" s="444">
        <v>0.68832687393325598</v>
      </c>
      <c r="GG103" s="444">
        <v>2.6148538371809704</v>
      </c>
      <c r="GH103" s="444">
        <v>0.49320814711778505</v>
      </c>
      <c r="GI103" s="444">
        <v>0.47665315655706691</v>
      </c>
      <c r="GJ103" s="444">
        <v>0.5978359712870317</v>
      </c>
      <c r="GK103" s="444">
        <v>8.8402282453637149</v>
      </c>
      <c r="GL103" s="444">
        <v>6.8027210884354945</v>
      </c>
      <c r="GM103" s="444">
        <v>10.913105634899228</v>
      </c>
      <c r="GN103" s="444">
        <v>10.86803710117106</v>
      </c>
      <c r="GO103" s="444">
        <v>11.126440512903029</v>
      </c>
      <c r="GP103" s="444">
        <v>22.272915802571799</v>
      </c>
      <c r="GQ103" s="444">
        <v>24.503577689014769</v>
      </c>
      <c r="GR103" s="444">
        <v>19.800738521564213</v>
      </c>
      <c r="GS103" s="444">
        <v>21.006531314872159</v>
      </c>
      <c r="GT103" s="444">
        <v>14.090473145774554</v>
      </c>
      <c r="GU103" s="444">
        <v>100</v>
      </c>
      <c r="GV103" s="444">
        <v>14.826341054512332</v>
      </c>
      <c r="GW103" s="444">
        <v>81.816888555799522</v>
      </c>
      <c r="GX103" s="444">
        <v>66.863660199457115</v>
      </c>
      <c r="GY103" s="444">
        <v>14.953228356342393</v>
      </c>
      <c r="GZ103" s="444">
        <v>100</v>
      </c>
      <c r="HA103" s="444">
        <v>50.613413605182068</v>
      </c>
      <c r="HB103" s="444">
        <v>49.386586394817925</v>
      </c>
      <c r="HC103" s="444">
        <v>40.39302512663987</v>
      </c>
      <c r="HD103" s="444">
        <v>8.993561268178059</v>
      </c>
      <c r="HE103" s="444">
        <v>100</v>
      </c>
      <c r="HF103" s="444">
        <v>10.489076448831556</v>
      </c>
      <c r="HG103" s="444">
        <v>83.950935998479551</v>
      </c>
      <c r="HH103" s="444">
        <v>72.482255756027399</v>
      </c>
      <c r="HI103" s="445">
        <v>11.468680242452141</v>
      </c>
      <c r="HJ103" s="443">
        <f>Daten_BA!AL103</f>
        <v>3.7484668777010999</v>
      </c>
      <c r="HK103" s="227">
        <f>Daten_BA!AM103</f>
        <v>12.8192606139062</v>
      </c>
      <c r="HL103" s="227">
        <f>Daten_BA!AN103</f>
        <v>2.2540194504456381</v>
      </c>
      <c r="HM103" s="227">
        <f>Daten_BA!AO103</f>
        <v>2.2693892082854368</v>
      </c>
      <c r="HN103" s="227">
        <f>Daten_BA!AP103</f>
        <v>2.1839792453780502</v>
      </c>
      <c r="HO103" s="444">
        <v>0.55713026302574464</v>
      </c>
      <c r="HP103" s="444">
        <v>2.0876933093332264</v>
      </c>
      <c r="HQ103" s="444">
        <v>0.39282431933354578</v>
      </c>
      <c r="HR103" s="444">
        <v>0.38101341038625325</v>
      </c>
      <c r="HS103" s="444">
        <v>0.46311361540412599</v>
      </c>
      <c r="HT103" s="444">
        <v>8.9024964672633864</v>
      </c>
      <c r="HU103" s="444">
        <v>6.732908201097394</v>
      </c>
      <c r="HV103" s="444">
        <v>11.144628537646605</v>
      </c>
      <c r="HW103" s="444">
        <v>10.967789353765871</v>
      </c>
      <c r="HX103" s="444">
        <v>11.978174259484634</v>
      </c>
      <c r="HY103" s="444">
        <v>31.275704551318235</v>
      </c>
      <c r="HZ103" s="444">
        <v>33.660145416386776</v>
      </c>
      <c r="IA103" s="444">
        <v>28.823511233352523</v>
      </c>
      <c r="IB103" s="444">
        <v>30.197120874597655</v>
      </c>
      <c r="IC103" s="444">
        <v>22.329409682271191</v>
      </c>
      <c r="ID103" s="444">
        <v>100</v>
      </c>
      <c r="IE103" s="444">
        <v>14.859445256813645</v>
      </c>
      <c r="IF103" s="444">
        <v>81.999910613453665</v>
      </c>
      <c r="IG103" s="444">
        <v>66.645614030053679</v>
      </c>
      <c r="IH103" s="444">
        <v>15.354296583399982</v>
      </c>
      <c r="II103" s="444">
        <v>100</v>
      </c>
      <c r="IJ103" s="444">
        <v>51.956774930543361</v>
      </c>
      <c r="IK103" s="444">
        <v>48.043225069456639</v>
      </c>
      <c r="IL103" s="444">
        <v>39.264775532251385</v>
      </c>
      <c r="IM103" s="444">
        <v>8.7784495372052564</v>
      </c>
      <c r="IN103" s="444">
        <v>100</v>
      </c>
      <c r="IO103" s="444">
        <v>10.878771402619115</v>
      </c>
      <c r="IP103" s="444">
        <v>84.010806885760672</v>
      </c>
      <c r="IQ103" s="444">
        <v>71.925039371534709</v>
      </c>
      <c r="IR103" s="445">
        <v>12.085767514225951</v>
      </c>
      <c r="IS103" s="443">
        <f>Daten_BA!AQ103</f>
        <v>3.4411224146554664</v>
      </c>
      <c r="IT103" s="227">
        <f>Daten_BA!AR103</f>
        <v>12.413708024078417</v>
      </c>
      <c r="IU103" s="227">
        <f>Daten_BA!AS103</f>
        <v>1.9501001211563935</v>
      </c>
      <c r="IV103" s="227">
        <f>Daten_BA!AT103</f>
        <v>1.9708189680912114</v>
      </c>
      <c r="IW103" s="227">
        <f>Daten_BA!AU103</f>
        <v>1.8592784372755908</v>
      </c>
      <c r="IX103" s="444" t="s">
        <v>821</v>
      </c>
      <c r="IY103" s="444" t="s">
        <v>821</v>
      </c>
      <c r="IZ103" s="444" t="s">
        <v>821</v>
      </c>
      <c r="JA103" s="444" t="s">
        <v>821</v>
      </c>
      <c r="JB103" s="444" t="s">
        <v>821</v>
      </c>
      <c r="JC103" s="444" t="s">
        <v>821</v>
      </c>
      <c r="JD103" s="444" t="s">
        <v>821</v>
      </c>
      <c r="JE103" s="444" t="s">
        <v>821</v>
      </c>
      <c r="JF103" s="444" t="s">
        <v>821</v>
      </c>
      <c r="JG103" s="444" t="s">
        <v>821</v>
      </c>
      <c r="JH103" s="444" t="s">
        <v>821</v>
      </c>
      <c r="JI103" s="444" t="s">
        <v>821</v>
      </c>
      <c r="JJ103" s="444" t="s">
        <v>821</v>
      </c>
      <c r="JK103" s="444" t="s">
        <v>821</v>
      </c>
      <c r="JL103" s="444" t="s">
        <v>821</v>
      </c>
      <c r="JM103" s="444" t="s">
        <v>821</v>
      </c>
      <c r="JN103" s="444" t="s">
        <v>821</v>
      </c>
      <c r="JO103" s="444" t="s">
        <v>821</v>
      </c>
      <c r="JP103" s="444" t="s">
        <v>821</v>
      </c>
      <c r="JQ103" s="444" t="s">
        <v>821</v>
      </c>
      <c r="JR103" s="444" t="s">
        <v>821</v>
      </c>
      <c r="JS103" s="444" t="s">
        <v>821</v>
      </c>
      <c r="JT103" s="444" t="s">
        <v>821</v>
      </c>
      <c r="JU103" s="444" t="s">
        <v>821</v>
      </c>
      <c r="JV103" s="444" t="s">
        <v>821</v>
      </c>
      <c r="JW103" s="444" t="s">
        <v>821</v>
      </c>
      <c r="JX103" s="444" t="s">
        <v>821</v>
      </c>
      <c r="JY103" s="444" t="s">
        <v>821</v>
      </c>
      <c r="JZ103" s="444" t="s">
        <v>821</v>
      </c>
      <c r="KA103" s="445" t="s">
        <v>821</v>
      </c>
    </row>
    <row r="104" spans="1:287" s="1" customFormat="1" ht="12.65" customHeight="1" x14ac:dyDescent="0.2">
      <c r="A104" s="220"/>
      <c r="B104" s="219"/>
      <c r="C104" s="273"/>
      <c r="D104" s="276"/>
      <c r="E104" s="3" t="str">
        <f>Daten_BA!E104</f>
        <v>611</v>
      </c>
      <c r="F104" s="229" t="str">
        <f>Daten_BA!F104</f>
        <v>AA Aalen</v>
      </c>
      <c r="G104" s="246"/>
      <c r="H104" s="320">
        <f>Daten_BA!H104</f>
        <v>4.0583645606503902</v>
      </c>
      <c r="I104" s="308">
        <f>Daten_BA!I104</f>
        <v>12.774818252570462</v>
      </c>
      <c r="J104" s="308">
        <f>Daten_BA!J104</f>
        <v>2.6435805726424944</v>
      </c>
      <c r="K104" s="308">
        <f>Daten_BA!K104</f>
        <v>2.8944568522030218</v>
      </c>
      <c r="L104" s="308">
        <f>Daten_BA!L104</f>
        <v>1.5568601652674852</v>
      </c>
      <c r="M104" s="308">
        <v>0.56425742728626338</v>
      </c>
      <c r="N104" s="308">
        <v>1.8542545571144702</v>
      </c>
      <c r="O104" s="308">
        <v>0.44103043432968531</v>
      </c>
      <c r="P104" s="308">
        <v>0.45584414733656081</v>
      </c>
      <c r="Q104" s="308">
        <v>0.35510485866736485</v>
      </c>
      <c r="R104" s="308">
        <v>8.1851721865075078</v>
      </c>
      <c r="S104" s="308">
        <v>5.4503707607182257</v>
      </c>
      <c r="T104" s="308">
        <v>10.705447586366326</v>
      </c>
      <c r="U104" s="308">
        <v>10.428981747428965</v>
      </c>
      <c r="V104" s="308">
        <v>12.949315686570188</v>
      </c>
      <c r="W104" s="308">
        <v>33.283196882425237</v>
      </c>
      <c r="X104" s="308">
        <v>40.01165917596164</v>
      </c>
      <c r="Y104" s="308">
        <v>27.469506674787546</v>
      </c>
      <c r="Z104" s="308">
        <v>28.317110181724502</v>
      </c>
      <c r="AA104" s="308">
        <v>20.646506777892412</v>
      </c>
      <c r="AB104" s="308">
        <v>100</v>
      </c>
      <c r="AC104" s="308">
        <v>14.509625310074323</v>
      </c>
      <c r="AD104" s="308">
        <v>81.76256343767615</v>
      </c>
      <c r="AE104" s="308">
        <v>66.248366384543559</v>
      </c>
      <c r="AF104" s="308">
        <v>15.514197053132584</v>
      </c>
      <c r="AG104" s="308">
        <v>100</v>
      </c>
      <c r="AH104" s="308">
        <v>48.225966427717296</v>
      </c>
      <c r="AI104" s="308">
        <v>51.774033572282697</v>
      </c>
      <c r="AJ104" s="308">
        <v>46.114635391368211</v>
      </c>
      <c r="AK104" s="308">
        <v>5.65939818091449</v>
      </c>
      <c r="AL104" s="308">
        <v>100</v>
      </c>
      <c r="AM104" s="308">
        <v>10.375033195486202</v>
      </c>
      <c r="AN104" s="308">
        <v>84.320235636806416</v>
      </c>
      <c r="AO104" s="308">
        <v>71.920944477450448</v>
      </c>
      <c r="AP104" s="337">
        <v>12.399291159355981</v>
      </c>
      <c r="AQ104" s="320">
        <f>Daten_BA!M104</f>
        <v>4.0320685356001276</v>
      </c>
      <c r="AR104" s="308">
        <f>Daten_BA!N104</f>
        <v>13.179833903376204</v>
      </c>
      <c r="AS104" s="308">
        <f>Daten_BA!O104</f>
        <v>2.5838593082783738</v>
      </c>
      <c r="AT104" s="308">
        <f>Daten_BA!P104</f>
        <v>2.8195781243965512</v>
      </c>
      <c r="AU104" s="308">
        <f>Daten_BA!Q104</f>
        <v>1.5725388993053859</v>
      </c>
      <c r="AV104" s="308">
        <v>0.55600268276324605</v>
      </c>
      <c r="AW104" s="308">
        <v>1.750255608590165</v>
      </c>
      <c r="AX104" s="308">
        <v>0.44426081725857425</v>
      </c>
      <c r="AY104" s="308">
        <v>0.46482248846636653</v>
      </c>
      <c r="AZ104" s="308">
        <v>0.33045176814371036</v>
      </c>
      <c r="BA104" s="308">
        <v>8.2508642310038915</v>
      </c>
      <c r="BB104" s="308">
        <v>5.250892411267424</v>
      </c>
      <c r="BC104" s="308">
        <v>11.14474038202852</v>
      </c>
      <c r="BD104" s="308">
        <v>10.888513321053447</v>
      </c>
      <c r="BE104" s="308">
        <v>13.125825869917081</v>
      </c>
      <c r="BF104" s="308">
        <v>32.324100713301668</v>
      </c>
      <c r="BG104" s="308">
        <v>39.0377815000938</v>
      </c>
      <c r="BH104" s="308">
        <v>27.019139405456947</v>
      </c>
      <c r="BI104" s="308">
        <v>27.925526815332802</v>
      </c>
      <c r="BJ104" s="308">
        <v>20.050125313277313</v>
      </c>
      <c r="BK104" s="308">
        <v>100</v>
      </c>
      <c r="BL104" s="308">
        <v>14.431631935303582</v>
      </c>
      <c r="BM104" s="308">
        <v>81.903830432836841</v>
      </c>
      <c r="BN104" s="308">
        <v>65.926185494657858</v>
      </c>
      <c r="BO104" s="308">
        <v>15.977644938178962</v>
      </c>
      <c r="BP104" s="308">
        <v>100</v>
      </c>
      <c r="BQ104" s="308">
        <v>48.59146462629343</v>
      </c>
      <c r="BR104" s="308">
        <v>51.408535373706577</v>
      </c>
      <c r="BS104" s="308">
        <v>45.486970919122385</v>
      </c>
      <c r="BT104" s="308">
        <v>5.9215644545841881</v>
      </c>
      <c r="BU104" s="308">
        <v>100</v>
      </c>
      <c r="BV104" s="308">
        <v>10.325076429961873</v>
      </c>
      <c r="BW104" s="308">
        <v>84.47457864333505</v>
      </c>
      <c r="BX104" s="308">
        <v>71.548112912480505</v>
      </c>
      <c r="BY104" s="312">
        <v>12.926465730854556</v>
      </c>
      <c r="BZ104" s="320">
        <f>Daten_BA!R104</f>
        <v>3.5196098756312555</v>
      </c>
      <c r="CA104" s="308">
        <f>Daten_BA!S104</f>
        <v>11.548058807977659</v>
      </c>
      <c r="CB104" s="308">
        <f>Daten_BA!T104</f>
        <v>2.2601101436137121</v>
      </c>
      <c r="CC104" s="308">
        <f>Daten_BA!U104</f>
        <v>2.4616197207754693</v>
      </c>
      <c r="CD104" s="308">
        <f>Daten_BA!V104</f>
        <v>1.4192558724969815</v>
      </c>
      <c r="CE104" s="309">
        <v>0.49751873607453917</v>
      </c>
      <c r="CF104" s="309">
        <v>1.4749858660453334</v>
      </c>
      <c r="CG104" s="309">
        <v>0.40771315775725442</v>
      </c>
      <c r="CH104" s="309">
        <v>0.42287785735962069</v>
      </c>
      <c r="CI104" s="309">
        <v>0.32720626581971585</v>
      </c>
      <c r="CJ104" s="309">
        <v>8.992532350314546</v>
      </c>
      <c r="CK104" s="309">
        <v>5.8443237651926561</v>
      </c>
      <c r="CL104" s="309">
        <v>12.113177604458885</v>
      </c>
      <c r="CM104" s="309">
        <v>11.858177256420875</v>
      </c>
      <c r="CN104" s="309">
        <v>13.971767725376964</v>
      </c>
      <c r="CO104" s="309">
        <v>32.126509333050002</v>
      </c>
      <c r="CP104" s="309">
        <v>41.446395965568719</v>
      </c>
      <c r="CQ104" s="309">
        <v>26.152428383755037</v>
      </c>
      <c r="CR104" s="309">
        <v>27.215924305988814</v>
      </c>
      <c r="CS104" s="309">
        <v>18.452092422026176</v>
      </c>
      <c r="CT104" s="309">
        <v>100</v>
      </c>
      <c r="CU104" s="309">
        <v>14.107279435896663</v>
      </c>
      <c r="CV104" s="309">
        <v>82.241197246146371</v>
      </c>
      <c r="CW104" s="309">
        <v>65.705299265938407</v>
      </c>
      <c r="CX104" s="309">
        <v>16.535897980207974</v>
      </c>
      <c r="CY104" s="309">
        <v>100</v>
      </c>
      <c r="CZ104" s="309">
        <v>48.513025411771252</v>
      </c>
      <c r="DA104" s="309">
        <v>51.486974588228748</v>
      </c>
      <c r="DB104" s="309">
        <v>45.163116814805299</v>
      </c>
      <c r="DC104" s="309">
        <v>6.3238577734234456</v>
      </c>
      <c r="DD104" s="309">
        <v>100</v>
      </c>
      <c r="DE104" s="309">
        <v>10.358823505381128</v>
      </c>
      <c r="DF104" s="309">
        <v>84.551490900578415</v>
      </c>
      <c r="DG104" s="309">
        <v>71.149414695912512</v>
      </c>
      <c r="DH104" s="313">
        <v>13.402076204665883</v>
      </c>
      <c r="DI104" s="307">
        <f>Daten_BA!W104</f>
        <v>3.0257630805762359</v>
      </c>
      <c r="DJ104" s="308">
        <f>Daten_BA!X104</f>
        <v>10.597332364213358</v>
      </c>
      <c r="DK104" s="308">
        <f>Daten_BA!Y104</f>
        <v>1.8499400063366538</v>
      </c>
      <c r="DL104" s="308">
        <f>Daten_BA!Z104</f>
        <v>2.0081623995895876</v>
      </c>
      <c r="DM104" s="308">
        <f>Daten_BA!AA104</f>
        <v>1.2133950734433552</v>
      </c>
      <c r="DN104" s="309">
        <v>0.48938180369539913</v>
      </c>
      <c r="DO104" s="309">
        <v>1.7647301557565671</v>
      </c>
      <c r="DP104" s="309">
        <v>0.36006533472170338</v>
      </c>
      <c r="DQ104" s="309">
        <v>0.36852288076980039</v>
      </c>
      <c r="DR104" s="309">
        <v>0.31720991210441679</v>
      </c>
      <c r="DS104" s="309">
        <v>9.9022721990414944</v>
      </c>
      <c r="DT104" s="309">
        <v>6.8627005408352773</v>
      </c>
      <c r="DU104" s="309">
        <v>13.129581594676655</v>
      </c>
      <c r="DV104" s="309">
        <v>12.689683795491421</v>
      </c>
      <c r="DW104" s="309">
        <v>16.06154910096819</v>
      </c>
      <c r="DX104" s="309">
        <v>30.071346682545595</v>
      </c>
      <c r="DY104" s="309">
        <v>35.902358749314317</v>
      </c>
      <c r="DZ104" s="309">
        <v>24.387863934463187</v>
      </c>
      <c r="EA104" s="309">
        <v>25.674088381925042</v>
      </c>
      <c r="EB104" s="309">
        <v>15.826963168876418</v>
      </c>
      <c r="EC104" s="309">
        <v>100</v>
      </c>
      <c r="ED104" s="309">
        <v>14.02748225071552</v>
      </c>
      <c r="EE104" s="309">
        <v>82.386821211178642</v>
      </c>
      <c r="EF104" s="309">
        <v>65.554122751500799</v>
      </c>
      <c r="EG104" s="309">
        <v>16.832698459677854</v>
      </c>
      <c r="EH104" s="309">
        <v>100</v>
      </c>
      <c r="EI104" s="309">
        <v>51.706559050373393</v>
      </c>
      <c r="EJ104" s="309">
        <v>48.293440949626607</v>
      </c>
      <c r="EK104" s="309">
        <v>41.784121906482049</v>
      </c>
      <c r="EL104" s="309">
        <v>6.5093190431445622</v>
      </c>
      <c r="EM104" s="309">
        <v>100</v>
      </c>
      <c r="EN104" s="309">
        <v>10.470558151741189</v>
      </c>
      <c r="EO104" s="309">
        <v>84.597065349549879</v>
      </c>
      <c r="EP104" s="309">
        <v>70.65354201934791</v>
      </c>
      <c r="EQ104" s="367">
        <v>13.943523330201982</v>
      </c>
      <c r="ER104" s="320">
        <f>Daten_BA!AB104</f>
        <v>3.1041766164281381</v>
      </c>
      <c r="ES104" s="308">
        <f>Daten_BA!AC104</f>
        <v>10.916888472132667</v>
      </c>
      <c r="ET104" s="308">
        <f>Daten_BA!AD104</f>
        <v>1.9066768089998809</v>
      </c>
      <c r="EU104" s="308">
        <f>Daten_BA!AE104</f>
        <v>2.0779694773800856</v>
      </c>
      <c r="EV104" s="308">
        <f>Daten_BA!AF104</f>
        <v>1.2351638232543969</v>
      </c>
      <c r="EW104" s="309">
        <v>0.52453833441115183</v>
      </c>
      <c r="EX104" s="309">
        <v>1.9875852544808306</v>
      </c>
      <c r="EY104" s="309">
        <v>0.37373547081795222</v>
      </c>
      <c r="EZ104" s="309">
        <v>0.39154286550743994</v>
      </c>
      <c r="FA104" s="309">
        <v>0.28774817993823698</v>
      </c>
      <c r="FB104" s="309">
        <v>9.6081198436821111</v>
      </c>
      <c r="FC104" s="309">
        <v>6.9943883277216612</v>
      </c>
      <c r="FD104" s="309">
        <v>12.392589499593324</v>
      </c>
      <c r="FE104" s="309">
        <v>12.020155980958167</v>
      </c>
      <c r="FF104" s="309">
        <v>14.839460988187334</v>
      </c>
      <c r="FG104" s="309">
        <v>25.529742972576923</v>
      </c>
      <c r="FH104" s="309">
        <v>30.401758944633222</v>
      </c>
      <c r="FI104" s="309">
        <v>20.603266424545414</v>
      </c>
      <c r="FJ104" s="309">
        <v>21.463817849358801</v>
      </c>
      <c r="FK104" s="309">
        <v>14.933993399326731</v>
      </c>
      <c r="FL104" s="309">
        <v>100</v>
      </c>
      <c r="FM104" s="309">
        <v>14.049163188185515</v>
      </c>
      <c r="FN104" s="309">
        <v>82.356722380899129</v>
      </c>
      <c r="FO104" s="309">
        <v>65.115292737078803</v>
      </c>
      <c r="FP104" s="309">
        <v>17.241429643820325</v>
      </c>
      <c r="FQ104" s="309">
        <v>100</v>
      </c>
      <c r="FR104" s="309">
        <v>50.599516566119021</v>
      </c>
      <c r="FS104" s="309">
        <v>49.400483433881</v>
      </c>
      <c r="FT104" s="309">
        <v>42.849112637166591</v>
      </c>
      <c r="FU104" s="309">
        <v>6.5513707967144077</v>
      </c>
      <c r="FV104" s="309">
        <v>100</v>
      </c>
      <c r="FW104" s="309">
        <v>10.482850022319695</v>
      </c>
      <c r="FX104" s="309">
        <v>84.600680911071123</v>
      </c>
      <c r="FY104" s="309">
        <v>70.086279641668767</v>
      </c>
      <c r="FZ104" s="313">
        <v>14.514401269402358</v>
      </c>
      <c r="GA104" s="443">
        <f>Daten_BA!AG104</f>
        <v>4.0165428688097009</v>
      </c>
      <c r="GB104" s="227">
        <f>Daten_BA!AH104</f>
        <v>14.394552794785278</v>
      </c>
      <c r="GC104" s="227">
        <f>Daten_BA!AI104</f>
        <v>2.4224127201054526</v>
      </c>
      <c r="GD104" s="227">
        <f>Daten_BA!AJ104</f>
        <v>2.6608590229403588</v>
      </c>
      <c r="GE104" s="227">
        <f>Daten_BA!AK104</f>
        <v>1.5127384841631399</v>
      </c>
      <c r="GF104" s="444">
        <v>0.5485473177918363</v>
      </c>
      <c r="GG104" s="444">
        <v>2.3374197596049195</v>
      </c>
      <c r="GH104" s="444">
        <v>0.3677169431465106</v>
      </c>
      <c r="GI104" s="444">
        <v>0.38493966902926802</v>
      </c>
      <c r="GJ104" s="444">
        <v>0.28840811548329931</v>
      </c>
      <c r="GK104" s="444">
        <v>7.4016576107369101</v>
      </c>
      <c r="GL104" s="444">
        <v>5.6607238247863245</v>
      </c>
      <c r="GM104" s="444">
        <v>9.2086840640340704</v>
      </c>
      <c r="GN104" s="444">
        <v>8.9627391742195375</v>
      </c>
      <c r="GO104" s="444">
        <v>10.869849574886112</v>
      </c>
      <c r="GP104" s="444">
        <v>23.936982030030858</v>
      </c>
      <c r="GQ104" s="444">
        <v>27.714491472715309</v>
      </c>
      <c r="GR104" s="444">
        <v>20.010283799697191</v>
      </c>
      <c r="GS104" s="444">
        <v>20.989136649514009</v>
      </c>
      <c r="GT104" s="444">
        <v>13.441616575003101</v>
      </c>
      <c r="GU104" s="444">
        <v>100</v>
      </c>
      <c r="GV104" s="444">
        <v>14.047117310718562</v>
      </c>
      <c r="GW104" s="444">
        <v>82.29070714089066</v>
      </c>
      <c r="GX104" s="444">
        <v>64.484361945953481</v>
      </c>
      <c r="GY104" s="444">
        <v>17.806345194937162</v>
      </c>
      <c r="GZ104" s="444">
        <v>100</v>
      </c>
      <c r="HA104" s="444">
        <v>51.643963100346959</v>
      </c>
      <c r="HB104" s="444">
        <v>48.356036899653049</v>
      </c>
      <c r="HC104" s="444">
        <v>42.131078537530463</v>
      </c>
      <c r="HD104" s="444">
        <v>6.2249583621225808</v>
      </c>
      <c r="HE104" s="444">
        <v>100</v>
      </c>
      <c r="HF104" s="444">
        <v>10.118554363540163</v>
      </c>
      <c r="HG104" s="444">
        <v>84.85718010218477</v>
      </c>
      <c r="HH104" s="444">
        <v>69.717343453976838</v>
      </c>
      <c r="HI104" s="445">
        <v>15.139836648207931</v>
      </c>
      <c r="HJ104" s="443">
        <f>Daten_BA!AL104</f>
        <v>3.6854180095682856</v>
      </c>
      <c r="HK104" s="227">
        <f>Daten_BA!AM104</f>
        <v>13.604719848628481</v>
      </c>
      <c r="HL104" s="227">
        <f>Daten_BA!AN104</f>
        <v>2.1555035927144006</v>
      </c>
      <c r="HM104" s="227">
        <f>Daten_BA!AO104</f>
        <v>2.3642861408368607</v>
      </c>
      <c r="HN104" s="227">
        <f>Daten_BA!AP104</f>
        <v>1.3888243418440755</v>
      </c>
      <c r="HO104" s="444">
        <v>0.45501361387902889</v>
      </c>
      <c r="HP104" s="444">
        <v>1.9632575819530429</v>
      </c>
      <c r="HQ104" s="444">
        <v>0.2985127545462668</v>
      </c>
      <c r="HR104" s="444">
        <v>0.30722891137751873</v>
      </c>
      <c r="HS104" s="444">
        <v>0.25991314705439544</v>
      </c>
      <c r="HT104" s="444">
        <v>8.3013633690050526</v>
      </c>
      <c r="HU104" s="444">
        <v>6.2635209948045754</v>
      </c>
      <c r="HV104" s="444">
        <v>10.492298729199211</v>
      </c>
      <c r="HW104" s="444">
        <v>10.19650055931953</v>
      </c>
      <c r="HX104" s="444">
        <v>12.349277858751169</v>
      </c>
      <c r="HY104" s="444">
        <v>32.640189833894986</v>
      </c>
      <c r="HZ104" s="444">
        <v>36.955547125564202</v>
      </c>
      <c r="IA104" s="444">
        <v>27.957348788823005</v>
      </c>
      <c r="IB104" s="444">
        <v>29.264350973970259</v>
      </c>
      <c r="IC104" s="444">
        <v>19.787176724126095</v>
      </c>
      <c r="ID104" s="444">
        <v>100</v>
      </c>
      <c r="IE104" s="444">
        <v>13.815534250827637</v>
      </c>
      <c r="IF104" s="444">
        <v>82.576440490273242</v>
      </c>
      <c r="IG104" s="444">
        <v>64.360530621638333</v>
      </c>
      <c r="IH104" s="444">
        <v>18.215909868634895</v>
      </c>
      <c r="II104" s="444">
        <v>100</v>
      </c>
      <c r="IJ104" s="444">
        <v>52.448109445756266</v>
      </c>
      <c r="IK104" s="444">
        <v>47.551890554243734</v>
      </c>
      <c r="IL104" s="444">
        <v>40.91632371634622</v>
      </c>
      <c r="IM104" s="444">
        <v>6.6355668378975095</v>
      </c>
      <c r="IN104" s="444">
        <v>100</v>
      </c>
      <c r="IO104" s="444">
        <v>10.2704129476401</v>
      </c>
      <c r="IP104" s="444">
        <v>84.880444512908156</v>
      </c>
      <c r="IQ104" s="444">
        <v>69.244402765204001</v>
      </c>
      <c r="IR104" s="445">
        <v>15.636041747704146</v>
      </c>
      <c r="IS104" s="443">
        <f>Daten_BA!AQ104</f>
        <v>3.3496201115468862</v>
      </c>
      <c r="IT104" s="227">
        <f>Daten_BA!AR104</f>
        <v>13.208732792783167</v>
      </c>
      <c r="IU104" s="227">
        <f>Daten_BA!AS104</f>
        <v>1.8362060336172867</v>
      </c>
      <c r="IV104" s="227">
        <f>Daten_BA!AT104</f>
        <v>1.9997509215695568</v>
      </c>
      <c r="IW104" s="227">
        <f>Daten_BA!AU104</f>
        <v>1.2536080271543366</v>
      </c>
      <c r="IX104" s="444" t="s">
        <v>821</v>
      </c>
      <c r="IY104" s="444" t="s">
        <v>821</v>
      </c>
      <c r="IZ104" s="444" t="s">
        <v>821</v>
      </c>
      <c r="JA104" s="444" t="s">
        <v>821</v>
      </c>
      <c r="JB104" s="444" t="s">
        <v>821</v>
      </c>
      <c r="JC104" s="444" t="s">
        <v>821</v>
      </c>
      <c r="JD104" s="444" t="s">
        <v>821</v>
      </c>
      <c r="JE104" s="444" t="s">
        <v>821</v>
      </c>
      <c r="JF104" s="444" t="s">
        <v>821</v>
      </c>
      <c r="JG104" s="444" t="s">
        <v>821</v>
      </c>
      <c r="JH104" s="444" t="s">
        <v>821</v>
      </c>
      <c r="JI104" s="444" t="s">
        <v>821</v>
      </c>
      <c r="JJ104" s="444" t="s">
        <v>821</v>
      </c>
      <c r="JK104" s="444" t="s">
        <v>821</v>
      </c>
      <c r="JL104" s="444" t="s">
        <v>821</v>
      </c>
      <c r="JM104" s="444" t="s">
        <v>821</v>
      </c>
      <c r="JN104" s="444" t="s">
        <v>821</v>
      </c>
      <c r="JO104" s="444" t="s">
        <v>821</v>
      </c>
      <c r="JP104" s="444" t="s">
        <v>821</v>
      </c>
      <c r="JQ104" s="444" t="s">
        <v>821</v>
      </c>
      <c r="JR104" s="444" t="s">
        <v>821</v>
      </c>
      <c r="JS104" s="444" t="s">
        <v>821</v>
      </c>
      <c r="JT104" s="444" t="s">
        <v>821</v>
      </c>
      <c r="JU104" s="444" t="s">
        <v>821</v>
      </c>
      <c r="JV104" s="444" t="s">
        <v>821</v>
      </c>
      <c r="JW104" s="444" t="s">
        <v>821</v>
      </c>
      <c r="JX104" s="444" t="s">
        <v>821</v>
      </c>
      <c r="JY104" s="444" t="s">
        <v>821</v>
      </c>
      <c r="JZ104" s="444" t="s">
        <v>821</v>
      </c>
      <c r="KA104" s="445" t="s">
        <v>821</v>
      </c>
    </row>
    <row r="105" spans="1:287" s="1" customFormat="1" ht="12.65" customHeight="1" x14ac:dyDescent="0.2">
      <c r="A105" s="220"/>
      <c r="B105" s="219"/>
      <c r="C105" s="273"/>
      <c r="D105" s="276"/>
      <c r="E105" s="3" t="str">
        <f>Daten_BA!E105</f>
        <v>614</v>
      </c>
      <c r="F105" s="229" t="str">
        <f>Daten_BA!F105</f>
        <v>AA Balingen</v>
      </c>
      <c r="G105" s="246"/>
      <c r="H105" s="320">
        <f>Daten_BA!H105</f>
        <v>3.7257387388081984</v>
      </c>
      <c r="I105" s="308">
        <f>Daten_BA!I105</f>
        <v>10.268132497870404</v>
      </c>
      <c r="J105" s="308">
        <f>Daten_BA!J105</f>
        <v>2.4537349940104023</v>
      </c>
      <c r="K105" s="308">
        <f>Daten_BA!K105</f>
        <v>2.6399875701758031</v>
      </c>
      <c r="L105" s="308">
        <f>Daten_BA!L105</f>
        <v>1.4638486198082674</v>
      </c>
      <c r="M105" s="308">
        <v>0.52786991343742418</v>
      </c>
      <c r="N105" s="308">
        <v>1.398135233108867</v>
      </c>
      <c r="O105" s="308">
        <v>0.42660770143616394</v>
      </c>
      <c r="P105" s="308">
        <v>0.43500217002278757</v>
      </c>
      <c r="Q105" s="308">
        <v>0.35654076666171025</v>
      </c>
      <c r="R105" s="308">
        <v>8.8138008243855737</v>
      </c>
      <c r="S105" s="308">
        <v>5.7417811349156054</v>
      </c>
      <c r="T105" s="308">
        <v>11.636759108211329</v>
      </c>
      <c r="U105" s="308">
        <v>11.461458731111483</v>
      </c>
      <c r="V105" s="308">
        <v>13.329820864068843</v>
      </c>
      <c r="W105" s="308">
        <v>31.738283752273528</v>
      </c>
      <c r="X105" s="308">
        <v>36.793422404935072</v>
      </c>
      <c r="Y105" s="308">
        <v>27.064916955100742</v>
      </c>
      <c r="Z105" s="308">
        <v>27.564966313761829</v>
      </c>
      <c r="AA105" s="308">
        <v>22.272008434353666</v>
      </c>
      <c r="AB105" s="308">
        <v>100</v>
      </c>
      <c r="AC105" s="308">
        <v>16.832183397806567</v>
      </c>
      <c r="AD105" s="308">
        <v>79.226127446392042</v>
      </c>
      <c r="AE105" s="308">
        <v>66.590992461640525</v>
      </c>
      <c r="AF105" s="308">
        <v>12.63513498475151</v>
      </c>
      <c r="AG105" s="308">
        <v>100</v>
      </c>
      <c r="AH105" s="308">
        <v>48.763580287791875</v>
      </c>
      <c r="AI105" s="308">
        <v>51.236419712208125</v>
      </c>
      <c r="AJ105" s="308">
        <v>46.471992180162587</v>
      </c>
      <c r="AK105" s="308">
        <v>4.7644275320455352</v>
      </c>
      <c r="AL105" s="308">
        <v>100</v>
      </c>
      <c r="AM105" s="308">
        <v>12.896870037453803</v>
      </c>
      <c r="AN105" s="308">
        <v>81.469281568403332</v>
      </c>
      <c r="AO105" s="308">
        <v>72.753004576090234</v>
      </c>
      <c r="AP105" s="337">
        <v>8.7162769923130821</v>
      </c>
      <c r="AQ105" s="320">
        <f>Daten_BA!M105</f>
        <v>3.5363774356523261</v>
      </c>
      <c r="AR105" s="308">
        <f>Daten_BA!N105</f>
        <v>9.9942958824872203</v>
      </c>
      <c r="AS105" s="308">
        <f>Daten_BA!O105</f>
        <v>2.3263870576056869</v>
      </c>
      <c r="AT105" s="308">
        <f>Daten_BA!P105</f>
        <v>2.4952123013908039</v>
      </c>
      <c r="AU105" s="308">
        <f>Daten_BA!Q105</f>
        <v>1.4341605574191461</v>
      </c>
      <c r="AV105" s="308">
        <v>0.52926846686715923</v>
      </c>
      <c r="AW105" s="308">
        <v>1.4236629032141477</v>
      </c>
      <c r="AX105" s="308">
        <v>0.42487779369601425</v>
      </c>
      <c r="AY105" s="308">
        <v>0.43116751402101317</v>
      </c>
      <c r="AZ105" s="308">
        <v>0.37489481450587941</v>
      </c>
      <c r="BA105" s="308">
        <v>8.9556222889556203</v>
      </c>
      <c r="BB105" s="308">
        <v>5.8803515735752105</v>
      </c>
      <c r="BC105" s="308">
        <v>11.831779638700164</v>
      </c>
      <c r="BD105" s="308">
        <v>11.480865224625623</v>
      </c>
      <c r="BE105" s="308">
        <v>15.065913370998116</v>
      </c>
      <c r="BF105" s="308">
        <v>30.286058013634324</v>
      </c>
      <c r="BG105" s="308">
        <v>35.287733828357794</v>
      </c>
      <c r="BH105" s="308">
        <v>26.579273600084125</v>
      </c>
      <c r="BI105" s="308">
        <v>27.326431537697836</v>
      </c>
      <c r="BJ105" s="308">
        <v>19.709599354652358</v>
      </c>
      <c r="BK105" s="308">
        <v>100</v>
      </c>
      <c r="BL105" s="308">
        <v>16.58435668248514</v>
      </c>
      <c r="BM105" s="308">
        <v>79.576629067000781</v>
      </c>
      <c r="BN105" s="308">
        <v>66.578846354842241</v>
      </c>
      <c r="BO105" s="308">
        <v>12.997782712158537</v>
      </c>
      <c r="BP105" s="308">
        <v>100</v>
      </c>
      <c r="BQ105" s="308">
        <v>49.670241272576874</v>
      </c>
      <c r="BR105" s="308">
        <v>50.329758727423133</v>
      </c>
      <c r="BS105" s="308">
        <v>45.615086847710344</v>
      </c>
      <c r="BT105" s="308">
        <v>4.7146718797127827</v>
      </c>
      <c r="BU105" s="308">
        <v>100</v>
      </c>
      <c r="BV105" s="308">
        <v>12.770417628875999</v>
      </c>
      <c r="BW105" s="308">
        <v>81.778990018934309</v>
      </c>
      <c r="BX105" s="308">
        <v>72.63837689548464</v>
      </c>
      <c r="BY105" s="312">
        <v>9.1406131234496613</v>
      </c>
      <c r="BZ105" s="320">
        <f>Daten_BA!R105</f>
        <v>3.2893985804269015</v>
      </c>
      <c r="CA105" s="308">
        <f>Daten_BA!S105</f>
        <v>8.7808546428490803</v>
      </c>
      <c r="CB105" s="308">
        <f>Daten_BA!T105</f>
        <v>2.2979357418031761</v>
      </c>
      <c r="CC105" s="308">
        <f>Daten_BA!U105</f>
        <v>2.4602071284264535</v>
      </c>
      <c r="CD105" s="308">
        <f>Daten_BA!V105</f>
        <v>1.4589419615172143</v>
      </c>
      <c r="CE105" s="309">
        <v>0.53004994328736899</v>
      </c>
      <c r="CF105" s="309">
        <v>1.2474859741822399</v>
      </c>
      <c r="CG105" s="309">
        <v>0.45382789423425191</v>
      </c>
      <c r="CH105" s="309">
        <v>0.46504305042106314</v>
      </c>
      <c r="CI105" s="309">
        <v>0.36891106539968554</v>
      </c>
      <c r="CJ105" s="309">
        <v>9.9068177627753862</v>
      </c>
      <c r="CK105" s="309">
        <v>6.7643097643097647</v>
      </c>
      <c r="CL105" s="309">
        <v>12.643616014706415</v>
      </c>
      <c r="CM105" s="309">
        <v>12.493598047781306</v>
      </c>
      <c r="CN105" s="309">
        <v>13.954713006845706</v>
      </c>
      <c r="CO105" s="309">
        <v>28.321792666105623</v>
      </c>
      <c r="CP105" s="309">
        <v>35.784016696962226</v>
      </c>
      <c r="CQ105" s="309">
        <v>24.240297943538096</v>
      </c>
      <c r="CR105" s="309">
        <v>24.902981258083095</v>
      </c>
      <c r="CS105" s="309">
        <v>18.463152373438234</v>
      </c>
      <c r="CT105" s="309">
        <v>100</v>
      </c>
      <c r="CU105" s="309">
        <v>16.079933106201771</v>
      </c>
      <c r="CV105" s="309">
        <v>80.15122953262977</v>
      </c>
      <c r="CW105" s="309">
        <v>66.726718950549071</v>
      </c>
      <c r="CX105" s="309">
        <v>13.424510582080698</v>
      </c>
      <c r="CY105" s="309">
        <v>100</v>
      </c>
      <c r="CZ105" s="309">
        <v>45.076631974542309</v>
      </c>
      <c r="DA105" s="309">
        <v>54.923368025457698</v>
      </c>
      <c r="DB105" s="309">
        <v>49.355419424357656</v>
      </c>
      <c r="DC105" s="309">
        <v>5.5679486011000376</v>
      </c>
      <c r="DD105" s="309">
        <v>100</v>
      </c>
      <c r="DE105" s="309">
        <v>12.616047256248642</v>
      </c>
      <c r="DF105" s="309">
        <v>82.116266541585674</v>
      </c>
      <c r="DG105" s="309">
        <v>72.536242218391891</v>
      </c>
      <c r="DH105" s="313">
        <v>9.5800243231937934</v>
      </c>
      <c r="DI105" s="307">
        <f>Daten_BA!W105</f>
        <v>2.9750659940303672</v>
      </c>
      <c r="DJ105" s="308">
        <f>Daten_BA!X105</f>
        <v>8.6552458814278577</v>
      </c>
      <c r="DK105" s="308">
        <f>Daten_BA!Y105</f>
        <v>1.9620022318411936</v>
      </c>
      <c r="DL105" s="308">
        <f>Daten_BA!Z105</f>
        <v>2.0813999276936745</v>
      </c>
      <c r="DM105" s="308">
        <f>Daten_BA!AA105</f>
        <v>1.3626527088733551</v>
      </c>
      <c r="DN105" s="309">
        <v>0.47018078916023698</v>
      </c>
      <c r="DO105" s="309">
        <v>1.3987614010907388</v>
      </c>
      <c r="DP105" s="309">
        <v>0.35741154535475222</v>
      </c>
      <c r="DQ105" s="309">
        <v>0.35885973408148725</v>
      </c>
      <c r="DR105" s="309">
        <v>0.34692943768197804</v>
      </c>
      <c r="DS105" s="309">
        <v>10.181128116514314</v>
      </c>
      <c r="DT105" s="309">
        <v>6.9892473118279561</v>
      </c>
      <c r="DU105" s="309">
        <v>13.015557955573568</v>
      </c>
      <c r="DV105" s="309">
        <v>12.900355871886122</v>
      </c>
      <c r="DW105" s="309">
        <v>13.909486064943605</v>
      </c>
      <c r="DX105" s="309">
        <v>28.056377511292602</v>
      </c>
      <c r="DY105" s="309">
        <v>32.590419043222248</v>
      </c>
      <c r="DZ105" s="309">
        <v>24.026242685741757</v>
      </c>
      <c r="EA105" s="309">
        <v>24.450457673549806</v>
      </c>
      <c r="EB105" s="309">
        <v>20.773565573793114</v>
      </c>
      <c r="EC105" s="309">
        <v>100</v>
      </c>
      <c r="ED105" s="309">
        <v>15.976847617440873</v>
      </c>
      <c r="EE105" s="309">
        <v>80.333905606382672</v>
      </c>
      <c r="EF105" s="309">
        <v>66.769788785404586</v>
      </c>
      <c r="EG105" s="309">
        <v>13.564116820978089</v>
      </c>
      <c r="EH105" s="309">
        <v>100</v>
      </c>
      <c r="EI105" s="309">
        <v>49.061932620536616</v>
      </c>
      <c r="EJ105" s="309">
        <v>50.938067379463384</v>
      </c>
      <c r="EK105" s="309">
        <v>44.764978817833367</v>
      </c>
      <c r="EL105" s="309">
        <v>6.173088561630018</v>
      </c>
      <c r="EM105" s="309">
        <v>100</v>
      </c>
      <c r="EN105" s="309">
        <v>12.581288973016246</v>
      </c>
      <c r="EO105" s="309">
        <v>82.313674269808701</v>
      </c>
      <c r="EP105" s="309">
        <v>72.321824013801859</v>
      </c>
      <c r="EQ105" s="367">
        <v>9.9918502560068436</v>
      </c>
      <c r="ER105" s="320">
        <f>Daten_BA!AB105</f>
        <v>2.9759882697316429</v>
      </c>
      <c r="ES105" s="308">
        <f>Daten_BA!AC105</f>
        <v>8.9562494230599921</v>
      </c>
      <c r="ET105" s="308">
        <f>Daten_BA!AD105</f>
        <v>1.9209430966954846</v>
      </c>
      <c r="EU105" s="308">
        <f>Daten_BA!AE105</f>
        <v>2.0262240457239504</v>
      </c>
      <c r="EV105" s="308">
        <f>Daten_BA!AF105</f>
        <v>1.4010347874626412</v>
      </c>
      <c r="EW105" s="309">
        <v>0.49245737726571515</v>
      </c>
      <c r="EX105" s="309">
        <v>1.5457530561055774</v>
      </c>
      <c r="EY105" s="309">
        <v>0.36296180261178479</v>
      </c>
      <c r="EZ105" s="309">
        <v>0.36521248575963122</v>
      </c>
      <c r="FA105" s="309">
        <v>0.34745508641389855</v>
      </c>
      <c r="FB105" s="309">
        <v>9.5355509033108472</v>
      </c>
      <c r="FC105" s="309">
        <v>6.9970376094796505</v>
      </c>
      <c r="FD105" s="309">
        <v>11.884743125579439</v>
      </c>
      <c r="FE105" s="309">
        <v>11.707383556509591</v>
      </c>
      <c r="FF105" s="309">
        <v>13.163064833003308</v>
      </c>
      <c r="FG105" s="309">
        <v>24.942594276379506</v>
      </c>
      <c r="FH105" s="309">
        <v>28.097111601573744</v>
      </c>
      <c r="FI105" s="309">
        <v>22.000118983876497</v>
      </c>
      <c r="FJ105" s="309">
        <v>22.330360473397466</v>
      </c>
      <c r="FK105" s="309">
        <v>19.641559699671664</v>
      </c>
      <c r="FL105" s="309">
        <v>100</v>
      </c>
      <c r="FM105" s="309">
        <v>15.758919580445049</v>
      </c>
      <c r="FN105" s="309">
        <v>80.594026193296344</v>
      </c>
      <c r="FO105" s="309">
        <v>66.618186383648663</v>
      </c>
      <c r="FP105" s="309">
        <v>13.975839809647695</v>
      </c>
      <c r="FQ105" s="309">
        <v>100</v>
      </c>
      <c r="FR105" s="309">
        <v>48.893844091565278</v>
      </c>
      <c r="FS105" s="309">
        <v>51.106155908434737</v>
      </c>
      <c r="FT105" s="309">
        <v>44.470251598267687</v>
      </c>
      <c r="FU105" s="309">
        <v>6.6359043101670458</v>
      </c>
      <c r="FV105" s="309">
        <v>100</v>
      </c>
      <c r="FW105" s="309">
        <v>12.488716166282533</v>
      </c>
      <c r="FX105" s="309">
        <v>82.49150828063749</v>
      </c>
      <c r="FY105" s="309">
        <v>72.036021871120909</v>
      </c>
      <c r="FZ105" s="313">
        <v>10.455486409516594</v>
      </c>
      <c r="GA105" s="443">
        <f>Daten_BA!AG105</f>
        <v>3.8465838288554752</v>
      </c>
      <c r="GB105" s="227">
        <f>Daten_BA!AH105</f>
        <v>11.781811878171283</v>
      </c>
      <c r="GC105" s="227">
        <f>Daten_BA!AI105</f>
        <v>2.4611161830459189</v>
      </c>
      <c r="GD105" s="227">
        <f>Daten_BA!AJ105</f>
        <v>2.598014327925966</v>
      </c>
      <c r="GE105" s="227">
        <f>Daten_BA!AK105</f>
        <v>1.8016403226266691</v>
      </c>
      <c r="GF105" s="444">
        <v>0.53500596117363886</v>
      </c>
      <c r="GG105" s="444">
        <v>2.0053074740734171</v>
      </c>
      <c r="GH105" s="444">
        <v>0.35360745375479119</v>
      </c>
      <c r="GI105" s="444">
        <v>0.35321431142291548</v>
      </c>
      <c r="GJ105" s="444">
        <v>0.35617865005939953</v>
      </c>
      <c r="GK105" s="444">
        <v>7.688880862079345</v>
      </c>
      <c r="GL105" s="444">
        <v>6.3373973625279287</v>
      </c>
      <c r="GM105" s="444">
        <v>8.9541096050208129</v>
      </c>
      <c r="GN105" s="444">
        <v>8.7831704842757219</v>
      </c>
      <c r="GO105" s="444">
        <v>10.138760407032027</v>
      </c>
      <c r="GP105" s="444">
        <v>23.444767098707789</v>
      </c>
      <c r="GQ105" s="444">
        <v>25.185022884408415</v>
      </c>
      <c r="GR105" s="444">
        <v>21.808181505671453</v>
      </c>
      <c r="GS105" s="444">
        <v>22.422923657717888</v>
      </c>
      <c r="GT105" s="444">
        <v>17.537789109449275</v>
      </c>
      <c r="GU105" s="444">
        <v>100</v>
      </c>
      <c r="GV105" s="444">
        <v>15.572819410468616</v>
      </c>
      <c r="GW105" s="444">
        <v>80.713974790438371</v>
      </c>
      <c r="GX105" s="444">
        <v>66.278667796476142</v>
      </c>
      <c r="GY105" s="444">
        <v>14.435306993962222</v>
      </c>
      <c r="GZ105" s="444">
        <v>100</v>
      </c>
      <c r="HA105" s="444">
        <v>49.070375981269798</v>
      </c>
      <c r="HB105" s="444">
        <v>50.929624018730188</v>
      </c>
      <c r="HC105" s="444">
        <v>44.70458614515907</v>
      </c>
      <c r="HD105" s="444">
        <v>6.2250378735711331</v>
      </c>
      <c r="HE105" s="444">
        <v>100</v>
      </c>
      <c r="HF105" s="444">
        <v>12.076060484960403</v>
      </c>
      <c r="HG105" s="444">
        <v>82.81607601466844</v>
      </c>
      <c r="HH105" s="444">
        <v>71.8326799746619</v>
      </c>
      <c r="HI105" s="445">
        <v>10.983396040006536</v>
      </c>
      <c r="HJ105" s="443">
        <f>Daten_BA!AL105</f>
        <v>3.5673745351262438</v>
      </c>
      <c r="HK105" s="227">
        <f>Daten_BA!AM105</f>
        <v>11.542247776186469</v>
      </c>
      <c r="HL105" s="227">
        <f>Daten_BA!AN105</f>
        <v>2.1850244789940412</v>
      </c>
      <c r="HM105" s="227">
        <f>Daten_BA!AO105</f>
        <v>2.3056556942114761</v>
      </c>
      <c r="HN105" s="227">
        <f>Daten_BA!AP105</f>
        <v>1.624243426921897</v>
      </c>
      <c r="HO105" s="444">
        <v>0.4328956208995336</v>
      </c>
      <c r="HP105" s="444">
        <v>1.638353165979356</v>
      </c>
      <c r="HQ105" s="444">
        <v>0.28394099002179046</v>
      </c>
      <c r="HR105" s="444">
        <v>0.28558342138649467</v>
      </c>
      <c r="HS105" s="444">
        <v>0.2737314713970338</v>
      </c>
      <c r="HT105" s="444">
        <v>8.6464948325239703</v>
      </c>
      <c r="HU105" s="444">
        <v>6.6125089508384232</v>
      </c>
      <c r="HV105" s="444">
        <v>10.713298660837667</v>
      </c>
      <c r="HW105" s="444">
        <v>10.621259865282999</v>
      </c>
      <c r="HX105" s="444">
        <v>11.324376199615253</v>
      </c>
      <c r="HY105" s="444">
        <v>33.007313195547141</v>
      </c>
      <c r="HZ105" s="444">
        <v>35.218386180188936</v>
      </c>
      <c r="IA105" s="444">
        <v>30.744478195953885</v>
      </c>
      <c r="IB105" s="444">
        <v>31.840279836370001</v>
      </c>
      <c r="IC105" s="444">
        <v>23.513302034413147</v>
      </c>
      <c r="ID105" s="444">
        <v>100</v>
      </c>
      <c r="IE105" s="444">
        <v>15.359554717459801</v>
      </c>
      <c r="IF105" s="444">
        <v>81.100565729615965</v>
      </c>
      <c r="IG105" s="444">
        <v>66.352458771722539</v>
      </c>
      <c r="IH105" s="444">
        <v>14.748106957893445</v>
      </c>
      <c r="II105" s="444">
        <v>100</v>
      </c>
      <c r="IJ105" s="444">
        <v>51.0807699458407</v>
      </c>
      <c r="IK105" s="444">
        <v>48.919230054159307</v>
      </c>
      <c r="IL105" s="444">
        <v>42.664428169561489</v>
      </c>
      <c r="IM105" s="444">
        <v>6.2548018845978133</v>
      </c>
      <c r="IN105" s="444">
        <v>100</v>
      </c>
      <c r="IO105" s="444">
        <v>12.001011667173911</v>
      </c>
      <c r="IP105" s="444">
        <v>83.213299454476569</v>
      </c>
      <c r="IQ105" s="444">
        <v>71.681683719843278</v>
      </c>
      <c r="IR105" s="445">
        <v>11.531615734633275</v>
      </c>
      <c r="IS105" s="443">
        <f>Daten_BA!AQ105</f>
        <v>3.4168634916838312</v>
      </c>
      <c r="IT105" s="227">
        <f>Daten_BA!AR105</f>
        <v>11.950669659960285</v>
      </c>
      <c r="IU105" s="227">
        <f>Daten_BA!AS105</f>
        <v>1.9423774485593803</v>
      </c>
      <c r="IV105" s="227">
        <f>Daten_BA!AT105</f>
        <v>1.9866579669747204</v>
      </c>
      <c r="IW105" s="227">
        <f>Daten_BA!AU105</f>
        <v>1.7418080874070114</v>
      </c>
      <c r="IX105" s="444" t="s">
        <v>821</v>
      </c>
      <c r="IY105" s="444" t="s">
        <v>821</v>
      </c>
      <c r="IZ105" s="444" t="s">
        <v>821</v>
      </c>
      <c r="JA105" s="444" t="s">
        <v>821</v>
      </c>
      <c r="JB105" s="444" t="s">
        <v>821</v>
      </c>
      <c r="JC105" s="444" t="s">
        <v>821</v>
      </c>
      <c r="JD105" s="444" t="s">
        <v>821</v>
      </c>
      <c r="JE105" s="444" t="s">
        <v>821</v>
      </c>
      <c r="JF105" s="444" t="s">
        <v>821</v>
      </c>
      <c r="JG105" s="444" t="s">
        <v>821</v>
      </c>
      <c r="JH105" s="444" t="s">
        <v>821</v>
      </c>
      <c r="JI105" s="444" t="s">
        <v>821</v>
      </c>
      <c r="JJ105" s="444" t="s">
        <v>821</v>
      </c>
      <c r="JK105" s="444" t="s">
        <v>821</v>
      </c>
      <c r="JL105" s="444" t="s">
        <v>821</v>
      </c>
      <c r="JM105" s="444" t="s">
        <v>821</v>
      </c>
      <c r="JN105" s="444" t="s">
        <v>821</v>
      </c>
      <c r="JO105" s="444" t="s">
        <v>821</v>
      </c>
      <c r="JP105" s="444" t="s">
        <v>821</v>
      </c>
      <c r="JQ105" s="444" t="s">
        <v>821</v>
      </c>
      <c r="JR105" s="444" t="s">
        <v>821</v>
      </c>
      <c r="JS105" s="444" t="s">
        <v>821</v>
      </c>
      <c r="JT105" s="444" t="s">
        <v>821</v>
      </c>
      <c r="JU105" s="444" t="s">
        <v>821</v>
      </c>
      <c r="JV105" s="444" t="s">
        <v>821</v>
      </c>
      <c r="JW105" s="444" t="s">
        <v>821</v>
      </c>
      <c r="JX105" s="444" t="s">
        <v>821</v>
      </c>
      <c r="JY105" s="444" t="s">
        <v>821</v>
      </c>
      <c r="JZ105" s="444" t="s">
        <v>821</v>
      </c>
      <c r="KA105" s="445" t="s">
        <v>821</v>
      </c>
    </row>
    <row r="106" spans="1:287" s="1" customFormat="1" ht="12.65" customHeight="1" x14ac:dyDescent="0.2">
      <c r="A106" s="220"/>
      <c r="B106" s="219"/>
      <c r="C106" s="273"/>
      <c r="D106" s="276"/>
      <c r="E106" s="3" t="str">
        <f>Daten_BA!E106</f>
        <v>617</v>
      </c>
      <c r="F106" s="229" t="str">
        <f>Daten_BA!F106</f>
        <v>AA Freiburg</v>
      </c>
      <c r="G106" s="246"/>
      <c r="H106" s="320">
        <f>Daten_BA!H106</f>
        <v>4.1770567290580107</v>
      </c>
      <c r="I106" s="308">
        <f>Daten_BA!I106</f>
        <v>10.941697357876574</v>
      </c>
      <c r="J106" s="308">
        <f>Daten_BA!J106</f>
        <v>2.9199978272442029</v>
      </c>
      <c r="K106" s="308">
        <f>Daten_BA!K106</f>
        <v>2.8935656469602673</v>
      </c>
      <c r="L106" s="308">
        <f>Daten_BA!L106</f>
        <v>2.9950998078906719</v>
      </c>
      <c r="M106" s="308">
        <v>0.58707547480050737</v>
      </c>
      <c r="N106" s="308">
        <v>1.6765504227141095</v>
      </c>
      <c r="O106" s="308">
        <v>0.48244708484219639</v>
      </c>
      <c r="P106" s="308">
        <v>0.45850644806536078</v>
      </c>
      <c r="Q106" s="308">
        <v>0.56517396528904873</v>
      </c>
      <c r="R106" s="308">
        <v>8.9499867262255144</v>
      </c>
      <c r="S106" s="308">
        <v>5.6300412019700881</v>
      </c>
      <c r="T106" s="308">
        <v>11.517630611505108</v>
      </c>
      <c r="U106" s="308">
        <v>10.862845286321166</v>
      </c>
      <c r="V106" s="308">
        <v>13.321409129792155</v>
      </c>
      <c r="W106" s="308">
        <v>30.127282151702268</v>
      </c>
      <c r="X106" s="308">
        <v>34.829131278004226</v>
      </c>
      <c r="Y106" s="308">
        <v>26.368159203980845</v>
      </c>
      <c r="Z106" s="308">
        <v>28.020823046429506</v>
      </c>
      <c r="AA106" s="308">
        <v>21.827273432049335</v>
      </c>
      <c r="AB106" s="308">
        <v>100</v>
      </c>
      <c r="AC106" s="308">
        <v>16.407852178764113</v>
      </c>
      <c r="AD106" s="308">
        <v>80.184847553172816</v>
      </c>
      <c r="AE106" s="308">
        <v>58.83263295556894</v>
      </c>
      <c r="AF106" s="308">
        <v>21.352214597603876</v>
      </c>
      <c r="AG106" s="308">
        <v>100</v>
      </c>
      <c r="AH106" s="308">
        <v>44.391514323547028</v>
      </c>
      <c r="AI106" s="308">
        <v>55.608485676452965</v>
      </c>
      <c r="AJ106" s="308">
        <v>40.666828436976488</v>
      </c>
      <c r="AK106" s="308">
        <v>14.941657239476482</v>
      </c>
      <c r="AL106" s="308">
        <v>100</v>
      </c>
      <c r="AM106" s="308">
        <v>10.850206340264847</v>
      </c>
      <c r="AN106" s="308">
        <v>83.981499166891993</v>
      </c>
      <c r="AO106" s="308">
        <v>65.132550397301742</v>
      </c>
      <c r="AP106" s="337">
        <v>18.848948769590251</v>
      </c>
      <c r="AQ106" s="320">
        <f>Daten_BA!M106</f>
        <v>4.0461423365116111</v>
      </c>
      <c r="AR106" s="308">
        <f>Daten_BA!N106</f>
        <v>10.675866006690937</v>
      </c>
      <c r="AS106" s="308">
        <f>Daten_BA!O106</f>
        <v>2.8577452986418219</v>
      </c>
      <c r="AT106" s="308">
        <f>Daten_BA!P106</f>
        <v>2.8104617159606855</v>
      </c>
      <c r="AU106" s="308">
        <f>Daten_BA!Q106</f>
        <v>2.9893490960788651</v>
      </c>
      <c r="AV106" s="308">
        <v>0.55923565109916806</v>
      </c>
      <c r="AW106" s="308">
        <v>1.4795179580088955</v>
      </c>
      <c r="AX106" s="308">
        <v>0.47268000658115278</v>
      </c>
      <c r="AY106" s="308">
        <v>0.45133387589253449</v>
      </c>
      <c r="AZ106" s="308">
        <v>0.54187331316022946</v>
      </c>
      <c r="BA106" s="308">
        <v>9.0946693853772</v>
      </c>
      <c r="BB106" s="308">
        <v>5.6703864548403669</v>
      </c>
      <c r="BC106" s="308">
        <v>11.738292419460644</v>
      </c>
      <c r="BD106" s="308">
        <v>11.268924157097997</v>
      </c>
      <c r="BE106" s="308">
        <v>12.96957139019932</v>
      </c>
      <c r="BF106" s="308">
        <v>30.149519152022553</v>
      </c>
      <c r="BG106" s="308">
        <v>36.076960477877897</v>
      </c>
      <c r="BH106" s="308">
        <v>26.608124813503096</v>
      </c>
      <c r="BI106" s="308">
        <v>28.523217943616807</v>
      </c>
      <c r="BJ106" s="308">
        <v>21.60591246775747</v>
      </c>
      <c r="BK106" s="308">
        <v>100</v>
      </c>
      <c r="BL106" s="308">
        <v>16.315433593610713</v>
      </c>
      <c r="BM106" s="308">
        <v>80.319901965429352</v>
      </c>
      <c r="BN106" s="308">
        <v>58.12413047069608</v>
      </c>
      <c r="BO106" s="308">
        <v>22.195771494733279</v>
      </c>
      <c r="BP106" s="308">
        <v>100</v>
      </c>
      <c r="BQ106" s="308">
        <v>44.568717698928559</v>
      </c>
      <c r="BR106" s="308">
        <v>55.431282301071441</v>
      </c>
      <c r="BS106" s="308">
        <v>39.772968179656409</v>
      </c>
      <c r="BT106" s="308">
        <v>15.658314121415035</v>
      </c>
      <c r="BU106" s="308">
        <v>100</v>
      </c>
      <c r="BV106" s="308">
        <v>10.975912106248273</v>
      </c>
      <c r="BW106" s="308">
        <v>83.956388022902246</v>
      </c>
      <c r="BX106" s="308">
        <v>64.162317229393267</v>
      </c>
      <c r="BY106" s="312">
        <v>19.794070793508975</v>
      </c>
      <c r="BZ106" s="320">
        <f>Daten_BA!R106</f>
        <v>3.7009820122195958</v>
      </c>
      <c r="CA106" s="308">
        <f>Daten_BA!S106</f>
        <v>9.5461844166954464</v>
      </c>
      <c r="CB106" s="308">
        <f>Daten_BA!T106</f>
        <v>2.6665443175789663</v>
      </c>
      <c r="CC106" s="308">
        <f>Daten_BA!U106</f>
        <v>2.619484382201378</v>
      </c>
      <c r="CD106" s="308">
        <f>Daten_BA!V106</f>
        <v>2.7918376660978064</v>
      </c>
      <c r="CE106" s="309">
        <v>0.5237482447301437</v>
      </c>
      <c r="CF106" s="309">
        <v>1.2623615472356096</v>
      </c>
      <c r="CG106" s="309">
        <v>0.45806953885857671</v>
      </c>
      <c r="CH106" s="309">
        <v>0.43159704606582172</v>
      </c>
      <c r="CI106" s="309">
        <v>0.53953829019916644</v>
      </c>
      <c r="CJ106" s="309">
        <v>9.2994702399501641</v>
      </c>
      <c r="CK106" s="309">
        <v>5.9557253624001945</v>
      </c>
      <c r="CL106" s="309">
        <v>11.941886827372468</v>
      </c>
      <c r="CM106" s="309">
        <v>11.321671525753159</v>
      </c>
      <c r="CN106" s="309">
        <v>13.491421171900511</v>
      </c>
      <c r="CO106" s="309">
        <v>27.74658226100961</v>
      </c>
      <c r="CP106" s="309">
        <v>35.787121997926981</v>
      </c>
      <c r="CQ106" s="309">
        <v>24.444806934960855</v>
      </c>
      <c r="CR106" s="309">
        <v>26.294729621583063</v>
      </c>
      <c r="CS106" s="309">
        <v>19.839817863968776</v>
      </c>
      <c r="CT106" s="309">
        <v>100</v>
      </c>
      <c r="CU106" s="309">
        <v>15.966075004567317</v>
      </c>
      <c r="CV106" s="309">
        <v>80.631430672255462</v>
      </c>
      <c r="CW106" s="309">
        <v>57.580032785189971</v>
      </c>
      <c r="CX106" s="309">
        <v>23.051397887065477</v>
      </c>
      <c r="CY106" s="309">
        <v>100</v>
      </c>
      <c r="CZ106" s="309">
        <v>42.780510504492739</v>
      </c>
      <c r="DA106" s="309">
        <v>57.219489495507268</v>
      </c>
      <c r="DB106" s="309">
        <v>40.84923899189225</v>
      </c>
      <c r="DC106" s="309">
        <v>16.370250503615022</v>
      </c>
      <c r="DD106" s="309">
        <v>100</v>
      </c>
      <c r="DE106" s="309">
        <v>11.027362955997031</v>
      </c>
      <c r="DF106" s="309">
        <v>83.948619691617623</v>
      </c>
      <c r="DG106" s="309">
        <v>63.360296408973838</v>
      </c>
      <c r="DH106" s="313">
        <v>20.588323282643778</v>
      </c>
      <c r="DI106" s="307">
        <f>Daten_BA!W106</f>
        <v>3.4416443497464031</v>
      </c>
      <c r="DJ106" s="308">
        <f>Daten_BA!X106</f>
        <v>10.000810859469855</v>
      </c>
      <c r="DK106" s="308">
        <f>Daten_BA!Y106</f>
        <v>2.2766337870161117</v>
      </c>
      <c r="DL106" s="308">
        <f>Daten_BA!Z106</f>
        <v>2.2337089779389374</v>
      </c>
      <c r="DM106" s="308">
        <f>Daten_BA!AA106</f>
        <v>2.385530273357086</v>
      </c>
      <c r="DN106" s="309">
        <v>0.5156000031523118</v>
      </c>
      <c r="DO106" s="309">
        <v>1.6161381470251084</v>
      </c>
      <c r="DP106" s="309">
        <v>0.39973351032277771</v>
      </c>
      <c r="DQ106" s="309">
        <v>0.37935060379174157</v>
      </c>
      <c r="DR106" s="309">
        <v>0.45948134015763414</v>
      </c>
      <c r="DS106" s="309">
        <v>9.7326366730482867</v>
      </c>
      <c r="DT106" s="309">
        <v>6.6065038564077376</v>
      </c>
      <c r="DU106" s="309">
        <v>12.437643420133508</v>
      </c>
      <c r="DV106" s="309">
        <v>11.763353378139287</v>
      </c>
      <c r="DW106" s="309">
        <v>14.050076129250074</v>
      </c>
      <c r="DX106" s="309">
        <v>26.407822567762679</v>
      </c>
      <c r="DY106" s="309">
        <v>29.715670205943308</v>
      </c>
      <c r="DZ106" s="309">
        <v>23.530882720681518</v>
      </c>
      <c r="EA106" s="309">
        <v>25.518797526829122</v>
      </c>
      <c r="EB106" s="309">
        <v>18.809081701555328</v>
      </c>
      <c r="EC106" s="309">
        <v>100</v>
      </c>
      <c r="ED106" s="309">
        <v>16.040684997361993</v>
      </c>
      <c r="EE106" s="309">
        <v>80.620140511064179</v>
      </c>
      <c r="EF106" s="309">
        <v>57.16613067811317</v>
      </c>
      <c r="EG106" s="309">
        <v>23.454009832951012</v>
      </c>
      <c r="EH106" s="309">
        <v>100</v>
      </c>
      <c r="EI106" s="309">
        <v>47.409062195325227</v>
      </c>
      <c r="EJ106" s="309">
        <v>52.590937804674773</v>
      </c>
      <c r="EK106" s="309">
        <v>37.111714799587368</v>
      </c>
      <c r="EL106" s="309">
        <v>15.479223005087409</v>
      </c>
      <c r="EM106" s="309">
        <v>100</v>
      </c>
      <c r="EN106" s="309">
        <v>11.12981858255255</v>
      </c>
      <c r="EO106" s="309">
        <v>83.987644436889326</v>
      </c>
      <c r="EP106" s="309">
        <v>62.62365373921137</v>
      </c>
      <c r="EQ106" s="367">
        <v>21.363990697677966</v>
      </c>
      <c r="ER106" s="320">
        <f>Daten_BA!AB106</f>
        <v>3.395360406710652</v>
      </c>
      <c r="ES106" s="308">
        <f>Daten_BA!AC106</f>
        <v>10.015027152593623</v>
      </c>
      <c r="ET106" s="308">
        <f>Daten_BA!AD106</f>
        <v>2.2218536751595042</v>
      </c>
      <c r="EU106" s="308">
        <f>Daten_BA!AE106</f>
        <v>2.1799341792116249</v>
      </c>
      <c r="EV106" s="308">
        <f>Daten_BA!AF106</f>
        <v>2.3248536266412101</v>
      </c>
      <c r="EW106" s="309">
        <v>0.51525532073934888</v>
      </c>
      <c r="EX106" s="309">
        <v>1.6455692609137658</v>
      </c>
      <c r="EY106" s="309">
        <v>0.39683797673175991</v>
      </c>
      <c r="EZ106" s="309">
        <v>0.37064690312154697</v>
      </c>
      <c r="FA106" s="309">
        <v>0.46968561437478801</v>
      </c>
      <c r="FB106" s="309">
        <v>9.7386508951406636</v>
      </c>
      <c r="FC106" s="309">
        <v>6.8550320051885061</v>
      </c>
      <c r="FD106" s="309">
        <v>12.313131313131127</v>
      </c>
      <c r="FE106" s="309">
        <v>11.706672459360377</v>
      </c>
      <c r="FF106" s="309">
        <v>13.711495116453795</v>
      </c>
      <c r="FG106" s="309">
        <v>25.680556017425172</v>
      </c>
      <c r="FH106" s="309">
        <v>29.072681704259534</v>
      </c>
      <c r="FI106" s="309">
        <v>22.647385142973146</v>
      </c>
      <c r="FJ106" s="309">
        <v>24.583702471570444</v>
      </c>
      <c r="FK106" s="309">
        <v>18.186362310991264</v>
      </c>
      <c r="FL106" s="309">
        <v>100</v>
      </c>
      <c r="FM106" s="309">
        <v>15.88293868073192</v>
      </c>
      <c r="FN106" s="309">
        <v>80.636424101750336</v>
      </c>
      <c r="FO106" s="309">
        <v>56.483722124056413</v>
      </c>
      <c r="FP106" s="309">
        <v>24.152701977693912</v>
      </c>
      <c r="FQ106" s="309">
        <v>100</v>
      </c>
      <c r="FR106" s="309">
        <v>48.26825682078092</v>
      </c>
      <c r="FS106" s="309">
        <v>51.73174317921908</v>
      </c>
      <c r="FT106" s="309">
        <v>35.851984969776183</v>
      </c>
      <c r="FU106" s="309">
        <v>15.879758209442899</v>
      </c>
      <c r="FV106" s="309">
        <v>100</v>
      </c>
      <c r="FW106" s="309">
        <v>11.087446490611571</v>
      </c>
      <c r="FX106" s="309">
        <v>83.863876187066452</v>
      </c>
      <c r="FY106" s="309">
        <v>61.685831595625253</v>
      </c>
      <c r="FZ106" s="313">
        <v>22.1780445914412</v>
      </c>
      <c r="GA106" s="443">
        <f>Daten_BA!AG106</f>
        <v>4.106000058511599</v>
      </c>
      <c r="GB106" s="227">
        <f>Daten_BA!AH106</f>
        <v>12.110339207255146</v>
      </c>
      <c r="GC106" s="227">
        <f>Daten_BA!AI106</f>
        <v>2.6989615597411265</v>
      </c>
      <c r="GD106" s="227">
        <f>Daten_BA!AJ106</f>
        <v>2.6695178327017932</v>
      </c>
      <c r="GE106" s="227">
        <f>Daten_BA!AK106</f>
        <v>2.7687623907759407</v>
      </c>
      <c r="GF106" s="444">
        <v>0.56337402628499489</v>
      </c>
      <c r="GG106" s="444">
        <v>1.945121669410937</v>
      </c>
      <c r="GH106" s="444">
        <v>0.41946102719273975</v>
      </c>
      <c r="GI106" s="444">
        <v>0.40002576816667057</v>
      </c>
      <c r="GJ106" s="444">
        <v>0.47105718210326136</v>
      </c>
      <c r="GK106" s="444">
        <v>8.1293595434369408</v>
      </c>
      <c r="GL106" s="444">
        <v>5.9105393879751524</v>
      </c>
      <c r="GM106" s="444">
        <v>10.095011876484687</v>
      </c>
      <c r="GN106" s="444">
        <v>9.4028373474101539</v>
      </c>
      <c r="GO106" s="444">
        <v>11.669965194840964</v>
      </c>
      <c r="GP106" s="444">
        <v>24.298380397544378</v>
      </c>
      <c r="GQ106" s="444">
        <v>27.794914451415103</v>
      </c>
      <c r="GR106" s="444">
        <v>21.200479454160845</v>
      </c>
      <c r="GS106" s="444">
        <v>22.74273596159259</v>
      </c>
      <c r="GT106" s="444">
        <v>17.675373636733298</v>
      </c>
      <c r="GU106" s="444">
        <v>100</v>
      </c>
      <c r="GV106" s="444">
        <v>15.532422522183186</v>
      </c>
      <c r="GW106" s="444">
        <v>80.956950833693526</v>
      </c>
      <c r="GX106" s="444">
        <v>55.969985876817205</v>
      </c>
      <c r="GY106" s="444">
        <v>24.986964956876321</v>
      </c>
      <c r="GZ106" s="444">
        <v>100</v>
      </c>
      <c r="HA106" s="444">
        <v>47.940403445097793</v>
      </c>
      <c r="HB106" s="444">
        <v>52.0595965549022</v>
      </c>
      <c r="HC106" s="444">
        <v>36.221397963510256</v>
      </c>
      <c r="HD106" s="444">
        <v>15.838198591391953</v>
      </c>
      <c r="HE106" s="444">
        <v>100</v>
      </c>
      <c r="HF106" s="444">
        <v>10.828377518773816</v>
      </c>
      <c r="HG106" s="444">
        <v>84.095752848003428</v>
      </c>
      <c r="HH106" s="444">
        <v>61.085894969455708</v>
      </c>
      <c r="HI106" s="445">
        <v>23.009857878547709</v>
      </c>
      <c r="HJ106" s="443">
        <f>Daten_BA!AL106</f>
        <v>3.8828510640523786</v>
      </c>
      <c r="HK106" s="227">
        <f>Daten_BA!AM106</f>
        <v>11.923162788429975</v>
      </c>
      <c r="HL106" s="227">
        <f>Daten_BA!AN106</f>
        <v>2.4946762568471126</v>
      </c>
      <c r="HM106" s="227">
        <f>Daten_BA!AO106</f>
        <v>2.5396219593914973</v>
      </c>
      <c r="HN106" s="227">
        <f>Daten_BA!AP106</f>
        <v>2.3925527413427008</v>
      </c>
      <c r="HO106" s="444">
        <v>0.45648972015414729</v>
      </c>
      <c r="HP106" s="444">
        <v>1.4896413284627879</v>
      </c>
      <c r="HQ106" s="444">
        <v>0.34724017447620881</v>
      </c>
      <c r="HR106" s="444">
        <v>0.32248200154712509</v>
      </c>
      <c r="HS106" s="444">
        <v>0.40947241012719698</v>
      </c>
      <c r="HT106" s="444">
        <v>8.5140253919149878</v>
      </c>
      <c r="HU106" s="444">
        <v>5.9718569019001331</v>
      </c>
      <c r="HV106" s="444">
        <v>10.839902971498065</v>
      </c>
      <c r="HW106" s="444">
        <v>9.9022791324593786</v>
      </c>
      <c r="HX106" s="444">
        <v>13.102454169131079</v>
      </c>
      <c r="HY106" s="444">
        <v>32.799610449129162</v>
      </c>
      <c r="HZ106" s="444">
        <v>37.15365539606168</v>
      </c>
      <c r="IA106" s="444">
        <v>28.778470192467537</v>
      </c>
      <c r="IB106" s="444">
        <v>30.901374607979715</v>
      </c>
      <c r="IC106" s="444">
        <v>23.658463159480696</v>
      </c>
      <c r="ID106" s="444">
        <v>100</v>
      </c>
      <c r="IE106" s="444">
        <v>15.500447038734604</v>
      </c>
      <c r="IF106" s="444">
        <v>81.026968809944762</v>
      </c>
      <c r="IG106" s="444">
        <v>55.348555493385696</v>
      </c>
      <c r="IH106" s="444">
        <v>25.678413316559073</v>
      </c>
      <c r="II106" s="444">
        <v>100</v>
      </c>
      <c r="IJ106" s="444">
        <v>48.673587999412717</v>
      </c>
      <c r="IK106" s="444">
        <v>51.326412000587283</v>
      </c>
      <c r="IL106" s="444">
        <v>36.401331634339272</v>
      </c>
      <c r="IM106" s="444">
        <v>14.925080366248006</v>
      </c>
      <c r="IN106" s="444">
        <v>100</v>
      </c>
      <c r="IO106" s="444">
        <v>11.062717985792967</v>
      </c>
      <c r="IP106" s="444">
        <v>84.003788278960982</v>
      </c>
      <c r="IQ106" s="444">
        <v>60.095631611386835</v>
      </c>
      <c r="IR106" s="445">
        <v>23.908156667574158</v>
      </c>
      <c r="IS106" s="443">
        <f>Daten_BA!AQ106</f>
        <v>3.5263108125442018</v>
      </c>
      <c r="IT106" s="227">
        <f>Daten_BA!AR106</f>
        <v>11.387484981145194</v>
      </c>
      <c r="IU106" s="227">
        <f>Daten_BA!AS106</f>
        <v>2.1727266697362535</v>
      </c>
      <c r="IV106" s="227">
        <f>Daten_BA!AT106</f>
        <v>2.1681217767399388</v>
      </c>
      <c r="IW106" s="227">
        <f>Daten_BA!AU106</f>
        <v>2.1827794039936474</v>
      </c>
      <c r="IX106" s="444" t="s">
        <v>821</v>
      </c>
      <c r="IY106" s="444" t="s">
        <v>821</v>
      </c>
      <c r="IZ106" s="444" t="s">
        <v>821</v>
      </c>
      <c r="JA106" s="444" t="s">
        <v>821</v>
      </c>
      <c r="JB106" s="444" t="s">
        <v>821</v>
      </c>
      <c r="JC106" s="444" t="s">
        <v>821</v>
      </c>
      <c r="JD106" s="444" t="s">
        <v>821</v>
      </c>
      <c r="JE106" s="444" t="s">
        <v>821</v>
      </c>
      <c r="JF106" s="444" t="s">
        <v>821</v>
      </c>
      <c r="JG106" s="444" t="s">
        <v>821</v>
      </c>
      <c r="JH106" s="444" t="s">
        <v>821</v>
      </c>
      <c r="JI106" s="444" t="s">
        <v>821</v>
      </c>
      <c r="JJ106" s="444" t="s">
        <v>821</v>
      </c>
      <c r="JK106" s="444" t="s">
        <v>821</v>
      </c>
      <c r="JL106" s="444" t="s">
        <v>821</v>
      </c>
      <c r="JM106" s="444" t="s">
        <v>821</v>
      </c>
      <c r="JN106" s="444" t="s">
        <v>821</v>
      </c>
      <c r="JO106" s="444" t="s">
        <v>821</v>
      </c>
      <c r="JP106" s="444" t="s">
        <v>821</v>
      </c>
      <c r="JQ106" s="444" t="s">
        <v>821</v>
      </c>
      <c r="JR106" s="444" t="s">
        <v>821</v>
      </c>
      <c r="JS106" s="444" t="s">
        <v>821</v>
      </c>
      <c r="JT106" s="444" t="s">
        <v>821</v>
      </c>
      <c r="JU106" s="444" t="s">
        <v>821</v>
      </c>
      <c r="JV106" s="444" t="s">
        <v>821</v>
      </c>
      <c r="JW106" s="444" t="s">
        <v>821</v>
      </c>
      <c r="JX106" s="444" t="s">
        <v>821</v>
      </c>
      <c r="JY106" s="444" t="s">
        <v>821</v>
      </c>
      <c r="JZ106" s="444" t="s">
        <v>821</v>
      </c>
      <c r="KA106" s="445" t="s">
        <v>821</v>
      </c>
    </row>
    <row r="107" spans="1:287" s="1" customFormat="1" ht="12.65" customHeight="1" x14ac:dyDescent="0.2">
      <c r="A107" s="220"/>
      <c r="B107" s="219"/>
      <c r="C107" s="273"/>
      <c r="D107" s="276"/>
      <c r="E107" s="3" t="str">
        <f>Daten_BA!E107</f>
        <v>621</v>
      </c>
      <c r="F107" s="229" t="str">
        <f>Daten_BA!F107</f>
        <v>AA Göppingen</v>
      </c>
      <c r="G107" s="246"/>
      <c r="H107" s="320">
        <f>Daten_BA!H107</f>
        <v>3.5254307239992415</v>
      </c>
      <c r="I107" s="308">
        <f>Daten_BA!I107</f>
        <v>10.988494933419531</v>
      </c>
      <c r="J107" s="308">
        <f>Daten_BA!J107</f>
        <v>2.185648266307799</v>
      </c>
      <c r="K107" s="308">
        <f>Daten_BA!K107</f>
        <v>2.3830569607623944</v>
      </c>
      <c r="L107" s="308">
        <f>Daten_BA!L107</f>
        <v>1.5080681738897366</v>
      </c>
      <c r="M107" s="308">
        <v>0.52115742776936158</v>
      </c>
      <c r="N107" s="308">
        <v>1.7209653228506316</v>
      </c>
      <c r="O107" s="308">
        <v>0.37936680814908025</v>
      </c>
      <c r="P107" s="308">
        <v>0.3965598221686793</v>
      </c>
      <c r="Q107" s="308">
        <v>0.30910650522149596</v>
      </c>
      <c r="R107" s="308">
        <v>8.8461688961434817</v>
      </c>
      <c r="S107" s="308">
        <v>6.1853304884483897</v>
      </c>
      <c r="T107" s="308">
        <v>11.485918570900196</v>
      </c>
      <c r="U107" s="308">
        <v>11.163672019928978</v>
      </c>
      <c r="V107" s="308">
        <v>13.252924507737754</v>
      </c>
      <c r="W107" s="308">
        <v>30.27604978844937</v>
      </c>
      <c r="X107" s="308">
        <v>35.121873105562059</v>
      </c>
      <c r="Y107" s="308">
        <v>25.416839765109415</v>
      </c>
      <c r="Z107" s="308">
        <v>26.515524233761194</v>
      </c>
      <c r="AA107" s="308">
        <v>19.454466734011245</v>
      </c>
      <c r="AB107" s="308">
        <v>100</v>
      </c>
      <c r="AC107" s="308">
        <v>15.613204649858686</v>
      </c>
      <c r="AD107" s="308">
        <v>81.022092481500323</v>
      </c>
      <c r="AE107" s="308">
        <v>62.388972299578469</v>
      </c>
      <c r="AF107" s="308">
        <v>18.633120181921832</v>
      </c>
      <c r="AG107" s="308">
        <v>100</v>
      </c>
      <c r="AH107" s="308">
        <v>50.288720814803824</v>
      </c>
      <c r="AI107" s="308">
        <v>49.711279185196183</v>
      </c>
      <c r="AJ107" s="308">
        <v>41.989559289979915</v>
      </c>
      <c r="AK107" s="308">
        <v>7.7217198952162596</v>
      </c>
      <c r="AL107" s="308">
        <v>100</v>
      </c>
      <c r="AM107" s="308">
        <v>11.904313917698627</v>
      </c>
      <c r="AN107" s="308">
        <v>83.372690105823509</v>
      </c>
      <c r="AO107" s="308">
        <v>66.981912947458994</v>
      </c>
      <c r="AP107" s="337">
        <v>16.390777158364521</v>
      </c>
      <c r="AQ107" s="320">
        <f>Daten_BA!M107</f>
        <v>3.6747042079706409</v>
      </c>
      <c r="AR107" s="308">
        <f>Daten_BA!N107</f>
        <v>11.522986334055886</v>
      </c>
      <c r="AS107" s="308">
        <f>Daten_BA!O107</f>
        <v>2.3084376615862428</v>
      </c>
      <c r="AT107" s="308">
        <f>Daten_BA!P107</f>
        <v>2.4845133491109279</v>
      </c>
      <c r="AU107" s="308">
        <f>Daten_BA!Q107</f>
        <v>1.714059508367904</v>
      </c>
      <c r="AV107" s="308">
        <v>0.53873675080674988</v>
      </c>
      <c r="AW107" s="308">
        <v>1.6028117761000826</v>
      </c>
      <c r="AX107" s="308">
        <v>0.41836804598964911</v>
      </c>
      <c r="AY107" s="308">
        <v>0.43973607946792453</v>
      </c>
      <c r="AZ107" s="308">
        <v>0.33495057372734555</v>
      </c>
      <c r="BA107" s="308">
        <v>8.7086672681917285</v>
      </c>
      <c r="BB107" s="308">
        <v>5.9685759304054242</v>
      </c>
      <c r="BC107" s="308">
        <v>11.484490798342462</v>
      </c>
      <c r="BD107" s="308">
        <v>11.254672623311729</v>
      </c>
      <c r="BE107" s="308">
        <v>12.611806797852665</v>
      </c>
      <c r="BF107" s="308">
        <v>27.474147542629151</v>
      </c>
      <c r="BG107" s="308">
        <v>33.00392611760433</v>
      </c>
      <c r="BH107" s="308">
        <v>23.337320960910475</v>
      </c>
      <c r="BI107" s="308">
        <v>24.711502265144283</v>
      </c>
      <c r="BJ107" s="308">
        <v>16.615873015878094</v>
      </c>
      <c r="BK107" s="308">
        <v>100</v>
      </c>
      <c r="BL107" s="308">
        <v>15.503545113441685</v>
      </c>
      <c r="BM107" s="308">
        <v>81.192816454938153</v>
      </c>
      <c r="BN107" s="308">
        <v>61.975465054317681</v>
      </c>
      <c r="BO107" s="308">
        <v>19.217351400620466</v>
      </c>
      <c r="BP107" s="308">
        <v>100</v>
      </c>
      <c r="BQ107" s="308">
        <v>50.2219007244775</v>
      </c>
      <c r="BR107" s="308">
        <v>49.7780992755225</v>
      </c>
      <c r="BS107" s="308">
        <v>41.097211915480223</v>
      </c>
      <c r="BT107" s="308">
        <v>8.6808873600422825</v>
      </c>
      <c r="BU107" s="308">
        <v>100</v>
      </c>
      <c r="BV107" s="308">
        <v>11.79428212203085</v>
      </c>
      <c r="BW107" s="308">
        <v>83.585878845303753</v>
      </c>
      <c r="BX107" s="308">
        <v>66.540908313793864</v>
      </c>
      <c r="BY107" s="312">
        <v>17.044970531509883</v>
      </c>
      <c r="BZ107" s="320">
        <f>Daten_BA!R107</f>
        <v>3.518964081891069</v>
      </c>
      <c r="CA107" s="308">
        <f>Daten_BA!S107</f>
        <v>10.653726757067441</v>
      </c>
      <c r="CB107" s="308">
        <f>Daten_BA!T107</f>
        <v>2.2966340515347947</v>
      </c>
      <c r="CC107" s="308">
        <f>Daten_BA!U107</f>
        <v>2.473528909559541</v>
      </c>
      <c r="CD107" s="308">
        <f>Daten_BA!V107</f>
        <v>1.7191152276017596</v>
      </c>
      <c r="CE107" s="309">
        <v>0.51100335308666556</v>
      </c>
      <c r="CF107" s="309">
        <v>1.4394072450904047</v>
      </c>
      <c r="CG107" s="309">
        <v>0.40799024342045437</v>
      </c>
      <c r="CH107" s="309">
        <v>0.42828821613467416</v>
      </c>
      <c r="CI107" s="309">
        <v>0.33245615689815128</v>
      </c>
      <c r="CJ107" s="309">
        <v>9.145870782119589</v>
      </c>
      <c r="CK107" s="309">
        <v>6.3965560901493719</v>
      </c>
      <c r="CL107" s="309">
        <v>11.947222623961089</v>
      </c>
      <c r="CM107" s="309">
        <v>11.735450305954533</v>
      </c>
      <c r="CN107" s="309">
        <v>12.948448352768752</v>
      </c>
      <c r="CO107" s="309">
        <v>27.720594226121243</v>
      </c>
      <c r="CP107" s="309">
        <v>36.28947997834802</v>
      </c>
      <c r="CQ107" s="309">
        <v>23.730160506816393</v>
      </c>
      <c r="CR107" s="309">
        <v>25.186754679053053</v>
      </c>
      <c r="CS107" s="309">
        <v>16.906337490457698</v>
      </c>
      <c r="CT107" s="309">
        <v>100</v>
      </c>
      <c r="CU107" s="309">
        <v>15.124100729458487</v>
      </c>
      <c r="CV107" s="309">
        <v>81.293030387176714</v>
      </c>
      <c r="CW107" s="309">
        <v>61.396787266920327</v>
      </c>
      <c r="CX107" s="309">
        <v>19.89624312025639</v>
      </c>
      <c r="CY107" s="309">
        <v>100</v>
      </c>
      <c r="CZ107" s="309">
        <v>47.262034688006025</v>
      </c>
      <c r="DA107" s="309">
        <v>52.737965311993975</v>
      </c>
      <c r="DB107" s="309">
        <v>43.535244051907554</v>
      </c>
      <c r="DC107" s="309">
        <v>9.202721260086415</v>
      </c>
      <c r="DD107" s="309">
        <v>100</v>
      </c>
      <c r="DE107" s="309">
        <v>11.791656537978293</v>
      </c>
      <c r="DF107" s="309">
        <v>83.647440120554663</v>
      </c>
      <c r="DG107" s="309">
        <v>65.930264149298125</v>
      </c>
      <c r="DH107" s="313">
        <v>17.717175971256534</v>
      </c>
      <c r="DI107" s="307">
        <f>Daten_BA!W107</f>
        <v>3.2195913346020282</v>
      </c>
      <c r="DJ107" s="308">
        <f>Daten_BA!X107</f>
        <v>10.992752618290744</v>
      </c>
      <c r="DK107" s="308">
        <f>Daten_BA!Y107</f>
        <v>1.8991241426232106</v>
      </c>
      <c r="DL107" s="308">
        <f>Daten_BA!Z107</f>
        <v>2.0272693463265017</v>
      </c>
      <c r="DM107" s="308">
        <f>Daten_BA!AA107</f>
        <v>1.4979206628950101</v>
      </c>
      <c r="DN107" s="309">
        <v>0.4868608843010282</v>
      </c>
      <c r="DO107" s="309">
        <v>1.6975587005442137</v>
      </c>
      <c r="DP107" s="309">
        <v>0.34001937251603687</v>
      </c>
      <c r="DQ107" s="309">
        <v>0.35809352740580935</v>
      </c>
      <c r="DR107" s="309">
        <v>0.27578508822085884</v>
      </c>
      <c r="DS107" s="309">
        <v>9.4556945020413412</v>
      </c>
      <c r="DT107" s="309">
        <v>7.0384364527809646</v>
      </c>
      <c r="DU107" s="309">
        <v>12.065061238403722</v>
      </c>
      <c r="DV107" s="309">
        <v>11.868257526744278</v>
      </c>
      <c r="DW107" s="309">
        <v>12.899521531100477</v>
      </c>
      <c r="DX107" s="309">
        <v>27.405435827685544</v>
      </c>
      <c r="DY107" s="309">
        <v>30.085624155024199</v>
      </c>
      <c r="DZ107" s="309">
        <v>24.528209521478768</v>
      </c>
      <c r="EA107" s="309">
        <v>26.497549464512616</v>
      </c>
      <c r="EB107" s="309">
        <v>16.183822586849988</v>
      </c>
      <c r="EC107" s="309">
        <v>100</v>
      </c>
      <c r="ED107" s="309">
        <v>15.320390496378062</v>
      </c>
      <c r="EE107" s="309">
        <v>81.400214363202167</v>
      </c>
      <c r="EF107" s="309">
        <v>61.104254081163859</v>
      </c>
      <c r="EG107" s="309">
        <v>20.295960282038305</v>
      </c>
      <c r="EH107" s="309">
        <v>100</v>
      </c>
      <c r="EI107" s="309">
        <v>52.565789473684212</v>
      </c>
      <c r="EJ107" s="309">
        <v>47.434210526315788</v>
      </c>
      <c r="EK107" s="309">
        <v>38.245614035087719</v>
      </c>
      <c r="EL107" s="309">
        <v>9.1885964912280702</v>
      </c>
      <c r="EM107" s="309">
        <v>100</v>
      </c>
      <c r="EN107" s="309">
        <v>11.936945194869111</v>
      </c>
      <c r="EO107" s="309">
        <v>83.590599695294685</v>
      </c>
      <c r="EP107" s="309">
        <v>65.23489448228689</v>
      </c>
      <c r="EQ107" s="367">
        <v>18.355705213007827</v>
      </c>
      <c r="ER107" s="320">
        <f>Daten_BA!AB107</f>
        <v>3.2971551631994909</v>
      </c>
      <c r="ES107" s="308">
        <f>Daten_BA!AC107</f>
        <v>11.241136370094837</v>
      </c>
      <c r="ET107" s="308">
        <f>Daten_BA!AD107</f>
        <v>1.9446498661588063</v>
      </c>
      <c r="EU107" s="308">
        <f>Daten_BA!AE107</f>
        <v>2.0983348639765262</v>
      </c>
      <c r="EV107" s="308">
        <f>Daten_BA!AF107</f>
        <v>1.478188839020657</v>
      </c>
      <c r="EW107" s="309">
        <v>0.53442615093344836</v>
      </c>
      <c r="EX107" s="309">
        <v>1.921707862399554</v>
      </c>
      <c r="EY107" s="309">
        <v>0.36817331989791324</v>
      </c>
      <c r="EZ107" s="309">
        <v>0.39039028437014434</v>
      </c>
      <c r="FA107" s="309">
        <v>0.2930452035426524</v>
      </c>
      <c r="FB107" s="309">
        <v>9.0241397021058027</v>
      </c>
      <c r="FC107" s="309">
        <v>6.8034367876556203</v>
      </c>
      <c r="FD107" s="309">
        <v>11.434355462935505</v>
      </c>
      <c r="FE107" s="309">
        <v>11.161500528355054</v>
      </c>
      <c r="FF107" s="309">
        <v>12.608119199445047</v>
      </c>
      <c r="FG107" s="309">
        <v>25.036906317343593</v>
      </c>
      <c r="FH107" s="309">
        <v>27.452366452061394</v>
      </c>
      <c r="FI107" s="309">
        <v>22.421027817068211</v>
      </c>
      <c r="FJ107" s="309">
        <v>23.866507885794231</v>
      </c>
      <c r="FK107" s="309">
        <v>16.193217369543643</v>
      </c>
      <c r="FL107" s="309">
        <v>100</v>
      </c>
      <c r="FM107" s="309">
        <v>15.244164927794357</v>
      </c>
      <c r="FN107" s="309">
        <v>81.415659058299212</v>
      </c>
      <c r="FO107" s="309">
        <v>60.577096170795208</v>
      </c>
      <c r="FP107" s="309">
        <v>20.838562887503993</v>
      </c>
      <c r="FQ107" s="309">
        <v>100</v>
      </c>
      <c r="FR107" s="309">
        <v>52.64276805683523</v>
      </c>
      <c r="FS107" s="309">
        <v>47.35723194316477</v>
      </c>
      <c r="FT107" s="309">
        <v>38.554617612607416</v>
      </c>
      <c r="FU107" s="309">
        <v>8.8026143305573559</v>
      </c>
      <c r="FV107" s="309">
        <v>100</v>
      </c>
      <c r="FW107" s="309">
        <v>11.776370349464642</v>
      </c>
      <c r="FX107" s="309">
        <v>83.688496523303584</v>
      </c>
      <c r="FY107" s="309">
        <v>64.588359791303702</v>
      </c>
      <c r="FZ107" s="313">
        <v>19.10013673199991</v>
      </c>
      <c r="GA107" s="443">
        <f>Daten_BA!AG107</f>
        <v>4.2956891634317742</v>
      </c>
      <c r="GB107" s="227">
        <f>Daten_BA!AH107</f>
        <v>14.215173823266259</v>
      </c>
      <c r="GC107" s="227">
        <f>Daten_BA!AI107</f>
        <v>2.6103700692104139</v>
      </c>
      <c r="GD107" s="227">
        <f>Daten_BA!AJ107</f>
        <v>2.8230829045046058</v>
      </c>
      <c r="GE107" s="227">
        <f>Daten_BA!AK107</f>
        <v>1.984844603148018</v>
      </c>
      <c r="GF107" s="444">
        <v>0.54489520027520111</v>
      </c>
      <c r="GG107" s="444">
        <v>2.0507564875643882</v>
      </c>
      <c r="GH107" s="444">
        <v>0.37215878660515589</v>
      </c>
      <c r="GI107" s="444">
        <v>0.39535208324356058</v>
      </c>
      <c r="GJ107" s="444">
        <v>0.29718054893523882</v>
      </c>
      <c r="GK107" s="444">
        <v>6.8376966560265515</v>
      </c>
      <c r="GL107" s="444">
        <v>5.257280376744311</v>
      </c>
      <c r="GM107" s="444">
        <v>8.45466065273067</v>
      </c>
      <c r="GN107" s="444">
        <v>8.3649731153298212</v>
      </c>
      <c r="GO107" s="444">
        <v>8.830977485151088</v>
      </c>
      <c r="GP107" s="444">
        <v>23.589783228555088</v>
      </c>
      <c r="GQ107" s="444">
        <v>26.907418896981859</v>
      </c>
      <c r="GR107" s="444">
        <v>20.20487000303909</v>
      </c>
      <c r="GS107" s="444">
        <v>21.434256948628438</v>
      </c>
      <c r="GT107" s="444">
        <v>15.062761506276152</v>
      </c>
      <c r="GU107" s="444">
        <v>100</v>
      </c>
      <c r="GV107" s="444">
        <v>15.06870051028455</v>
      </c>
      <c r="GW107" s="444">
        <v>81.47990577844503</v>
      </c>
      <c r="GX107" s="444">
        <v>59.950127390983866</v>
      </c>
      <c r="GY107" s="444">
        <v>21.529778387461164</v>
      </c>
      <c r="GZ107" s="444">
        <v>100</v>
      </c>
      <c r="HA107" s="444">
        <v>51.32179406264116</v>
      </c>
      <c r="HB107" s="444">
        <v>48.67820593735884</v>
      </c>
      <c r="HC107" s="444">
        <v>39.283345652100635</v>
      </c>
      <c r="HD107" s="444">
        <v>9.3948602852582077</v>
      </c>
      <c r="HE107" s="444">
        <v>100</v>
      </c>
      <c r="HF107" s="444">
        <v>11.332780144564239</v>
      </c>
      <c r="HG107" s="444">
        <v>83.96616914238723</v>
      </c>
      <c r="HH107" s="444">
        <v>64.128929333201768</v>
      </c>
      <c r="HI107" s="445">
        <v>19.837239809185466</v>
      </c>
      <c r="HJ107" s="443">
        <f>Daten_BA!AL107</f>
        <v>4.0954116353235834</v>
      </c>
      <c r="HK107" s="227">
        <f>Daten_BA!AM107</f>
        <v>13.948237733951371</v>
      </c>
      <c r="HL107" s="227">
        <f>Daten_BA!AN107</f>
        <v>2.4373327856995801</v>
      </c>
      <c r="HM107" s="227">
        <f>Daten_BA!AO107</f>
        <v>2.6511988420722736</v>
      </c>
      <c r="HN107" s="227">
        <f>Daten_BA!AP107</f>
        <v>1.8332541339721951</v>
      </c>
      <c r="HO107" s="444">
        <v>0.45176830335130663</v>
      </c>
      <c r="HP107" s="444">
        <v>1.696324844097193</v>
      </c>
      <c r="HQ107" s="444">
        <v>0.30522806554837312</v>
      </c>
      <c r="HR107" s="444">
        <v>0.32366264053068422</v>
      </c>
      <c r="HS107" s="444">
        <v>0.24780153836056526</v>
      </c>
      <c r="HT107" s="444">
        <v>7.6927162635884132</v>
      </c>
      <c r="HU107" s="444">
        <v>5.7854867866058566</v>
      </c>
      <c r="HV107" s="444">
        <v>9.7075788917339878</v>
      </c>
      <c r="HW107" s="444">
        <v>9.5655526700762774</v>
      </c>
      <c r="HX107" s="444">
        <v>10.288523981816496</v>
      </c>
      <c r="HY107" s="444">
        <v>33.261605502934842</v>
      </c>
      <c r="HZ107" s="444">
        <v>37.063187605407208</v>
      </c>
      <c r="IA107" s="444">
        <v>29.227340267458494</v>
      </c>
      <c r="IB107" s="444">
        <v>30.47639966243867</v>
      </c>
      <c r="IC107" s="444">
        <v>24.125230202578269</v>
      </c>
      <c r="ID107" s="444">
        <v>100</v>
      </c>
      <c r="IE107" s="444">
        <v>15.028224187374823</v>
      </c>
      <c r="IF107" s="444">
        <v>81.606253538555023</v>
      </c>
      <c r="IG107" s="444">
        <v>59.581931750147675</v>
      </c>
      <c r="IH107" s="444">
        <v>22.024321788407349</v>
      </c>
      <c r="II107" s="444">
        <v>100</v>
      </c>
      <c r="IJ107" s="444">
        <v>52.582845508970678</v>
      </c>
      <c r="IK107" s="444">
        <v>47.417154491029322</v>
      </c>
      <c r="IL107" s="444">
        <v>37.957693294179393</v>
      </c>
      <c r="IM107" s="444">
        <v>9.4594611968499365</v>
      </c>
      <c r="IN107" s="444">
        <v>100</v>
      </c>
      <c r="IO107" s="444">
        <v>11.522237697729263</v>
      </c>
      <c r="IP107" s="444">
        <v>83.974493704666116</v>
      </c>
      <c r="IQ107" s="444">
        <v>63.568329590034544</v>
      </c>
      <c r="IR107" s="445">
        <v>20.406164114631569</v>
      </c>
      <c r="IS107" s="443">
        <f>Daten_BA!AQ107</f>
        <v>3.6675579986724509</v>
      </c>
      <c r="IT107" s="227">
        <f>Daten_BA!AR107</f>
        <v>12.705049844793757</v>
      </c>
      <c r="IU107" s="227">
        <f>Daten_BA!AS107</f>
        <v>2.1535165413476478</v>
      </c>
      <c r="IV107" s="227">
        <f>Daten_BA!AT107</f>
        <v>2.3245903115711948</v>
      </c>
      <c r="IW107" s="227">
        <f>Daten_BA!AU107</f>
        <v>1.6862456162083308</v>
      </c>
      <c r="IX107" s="444" t="s">
        <v>821</v>
      </c>
      <c r="IY107" s="444" t="s">
        <v>821</v>
      </c>
      <c r="IZ107" s="444" t="s">
        <v>821</v>
      </c>
      <c r="JA107" s="444" t="s">
        <v>821</v>
      </c>
      <c r="JB107" s="444" t="s">
        <v>821</v>
      </c>
      <c r="JC107" s="444" t="s">
        <v>821</v>
      </c>
      <c r="JD107" s="444" t="s">
        <v>821</v>
      </c>
      <c r="JE107" s="444" t="s">
        <v>821</v>
      </c>
      <c r="JF107" s="444" t="s">
        <v>821</v>
      </c>
      <c r="JG107" s="444" t="s">
        <v>821</v>
      </c>
      <c r="JH107" s="444" t="s">
        <v>821</v>
      </c>
      <c r="JI107" s="444" t="s">
        <v>821</v>
      </c>
      <c r="JJ107" s="444" t="s">
        <v>821</v>
      </c>
      <c r="JK107" s="444" t="s">
        <v>821</v>
      </c>
      <c r="JL107" s="444" t="s">
        <v>821</v>
      </c>
      <c r="JM107" s="444" t="s">
        <v>821</v>
      </c>
      <c r="JN107" s="444" t="s">
        <v>821</v>
      </c>
      <c r="JO107" s="444" t="s">
        <v>821</v>
      </c>
      <c r="JP107" s="444" t="s">
        <v>821</v>
      </c>
      <c r="JQ107" s="444" t="s">
        <v>821</v>
      </c>
      <c r="JR107" s="444" t="s">
        <v>821</v>
      </c>
      <c r="JS107" s="444" t="s">
        <v>821</v>
      </c>
      <c r="JT107" s="444" t="s">
        <v>821</v>
      </c>
      <c r="JU107" s="444" t="s">
        <v>821</v>
      </c>
      <c r="JV107" s="444" t="s">
        <v>821</v>
      </c>
      <c r="JW107" s="444" t="s">
        <v>821</v>
      </c>
      <c r="JX107" s="444" t="s">
        <v>821</v>
      </c>
      <c r="JY107" s="444" t="s">
        <v>821</v>
      </c>
      <c r="JZ107" s="444" t="s">
        <v>821</v>
      </c>
      <c r="KA107" s="445" t="s">
        <v>821</v>
      </c>
    </row>
    <row r="108" spans="1:287" s="1" customFormat="1" ht="12.65" customHeight="1" x14ac:dyDescent="0.2">
      <c r="A108" s="220"/>
      <c r="B108" s="219"/>
      <c r="C108" s="273"/>
      <c r="D108" s="276"/>
      <c r="E108" s="3" t="str">
        <f>Daten_BA!E108</f>
        <v>624</v>
      </c>
      <c r="F108" s="229" t="str">
        <f>Daten_BA!F108</f>
        <v>AA Heidelberg</v>
      </c>
      <c r="G108" s="246"/>
      <c r="H108" s="320">
        <f>Daten_BA!H108</f>
        <v>4.5950099633480503</v>
      </c>
      <c r="I108" s="308">
        <f>Daten_BA!I108</f>
        <v>13.117988058194976</v>
      </c>
      <c r="J108" s="308">
        <f>Daten_BA!J108</f>
        <v>3.1337293367440529</v>
      </c>
      <c r="K108" s="308">
        <f>Daten_BA!K108</f>
        <v>3.4861119071839428</v>
      </c>
      <c r="L108" s="308">
        <f>Daten_BA!L108</f>
        <v>2.266850449362837</v>
      </c>
      <c r="M108" s="308">
        <v>0.52758583083353372</v>
      </c>
      <c r="N108" s="308">
        <v>1.4643934464120794</v>
      </c>
      <c r="O108" s="308">
        <v>0.43928256953147937</v>
      </c>
      <c r="P108" s="308">
        <v>0.4584806861241893</v>
      </c>
      <c r="Q108" s="308">
        <v>0.38733189983769811</v>
      </c>
      <c r="R108" s="308">
        <v>7.3195274608062144</v>
      </c>
      <c r="S108" s="308">
        <v>4.6302503525278187</v>
      </c>
      <c r="T108" s="308">
        <v>9.4500781448769668</v>
      </c>
      <c r="U108" s="308">
        <v>8.9526233135022988</v>
      </c>
      <c r="V108" s="308">
        <v>11.352180582949813</v>
      </c>
      <c r="W108" s="308">
        <v>35.674029862784778</v>
      </c>
      <c r="X108" s="308">
        <v>41.348824291797904</v>
      </c>
      <c r="Y108" s="308">
        <v>31.098927120712698</v>
      </c>
      <c r="Z108" s="308">
        <v>32.651863107366097</v>
      </c>
      <c r="AA108" s="308">
        <v>25.214812230122131</v>
      </c>
      <c r="AB108" s="308">
        <v>100</v>
      </c>
      <c r="AC108" s="308">
        <v>15.287706728677367</v>
      </c>
      <c r="AD108" s="308">
        <v>81.730977225557311</v>
      </c>
      <c r="AE108" s="308">
        <v>57.685290641829987</v>
      </c>
      <c r="AF108" s="308">
        <v>24.045686583727321</v>
      </c>
      <c r="AG108" s="308">
        <v>100</v>
      </c>
      <c r="AH108" s="308">
        <v>44.92787324967238</v>
      </c>
      <c r="AI108" s="308">
        <v>55.072126750327612</v>
      </c>
      <c r="AJ108" s="308">
        <v>43.462799638195641</v>
      </c>
      <c r="AK108" s="308">
        <v>11.609327112131966</v>
      </c>
      <c r="AL108" s="308">
        <v>100</v>
      </c>
      <c r="AM108" s="308">
        <v>10.4586007749187</v>
      </c>
      <c r="AN108" s="308">
        <v>85.236882241554369</v>
      </c>
      <c r="AO108" s="308">
        <v>62.237366878308656</v>
      </c>
      <c r="AP108" s="337">
        <v>22.999515363245703</v>
      </c>
      <c r="AQ108" s="320">
        <f>Daten_BA!M108</f>
        <v>4.33893037049274</v>
      </c>
      <c r="AR108" s="308">
        <f>Daten_BA!N108</f>
        <v>12.515342976172027</v>
      </c>
      <c r="AS108" s="308">
        <f>Daten_BA!O108</f>
        <v>2.9674155685611057</v>
      </c>
      <c r="AT108" s="308">
        <f>Daten_BA!P108</f>
        <v>3.2978281471409034</v>
      </c>
      <c r="AU108" s="308">
        <f>Daten_BA!Q108</f>
        <v>2.1681769322372357</v>
      </c>
      <c r="AV108" s="308">
        <v>0.51373197038403395</v>
      </c>
      <c r="AW108" s="308">
        <v>1.3459804706894885</v>
      </c>
      <c r="AX108" s="308">
        <v>0.43752939271404717</v>
      </c>
      <c r="AY108" s="308">
        <v>0.45720559017484819</v>
      </c>
      <c r="AZ108" s="308">
        <v>0.38681452068089056</v>
      </c>
      <c r="BA108" s="308">
        <v>7.4169388977006703</v>
      </c>
      <c r="BB108" s="308">
        <v>4.3797665748885679</v>
      </c>
      <c r="BC108" s="308">
        <v>9.8878115542532914</v>
      </c>
      <c r="BD108" s="308">
        <v>9.0316094068025201</v>
      </c>
      <c r="BE108" s="308">
        <v>13.033879978374246</v>
      </c>
      <c r="BF108" s="308">
        <v>35.249401173961488</v>
      </c>
      <c r="BG108" s="308">
        <v>42.582252383815536</v>
      </c>
      <c r="BH108" s="308">
        <v>30.570938115234767</v>
      </c>
      <c r="BI108" s="308">
        <v>32.806504546519591</v>
      </c>
      <c r="BJ108" s="308">
        <v>22.357207615594241</v>
      </c>
      <c r="BK108" s="308">
        <v>100</v>
      </c>
      <c r="BL108" s="308">
        <v>15.125047918014245</v>
      </c>
      <c r="BM108" s="308">
        <v>81.920007848211597</v>
      </c>
      <c r="BN108" s="308">
        <v>57.086044702043026</v>
      </c>
      <c r="BO108" s="308">
        <v>24.833963146168589</v>
      </c>
      <c r="BP108" s="308">
        <v>100</v>
      </c>
      <c r="BQ108" s="308">
        <v>45.003071296817232</v>
      </c>
      <c r="BR108" s="308">
        <v>54.996928703182768</v>
      </c>
      <c r="BS108" s="308">
        <v>43.261863076682701</v>
      </c>
      <c r="BT108" s="308">
        <v>11.73506562650007</v>
      </c>
      <c r="BU108" s="308">
        <v>100</v>
      </c>
      <c r="BV108" s="308">
        <v>10.427979902549737</v>
      </c>
      <c r="BW108" s="308">
        <v>85.336757627232757</v>
      </c>
      <c r="BX108" s="308">
        <v>61.482838290461132</v>
      </c>
      <c r="BY108" s="312">
        <v>23.853919336771622</v>
      </c>
      <c r="BZ108" s="320">
        <f>Daten_BA!R108</f>
        <v>4.0639085946064828</v>
      </c>
      <c r="CA108" s="308">
        <f>Daten_BA!S108</f>
        <v>11.590287929309225</v>
      </c>
      <c r="CB108" s="308">
        <f>Daten_BA!T108</f>
        <v>2.8154489933239297</v>
      </c>
      <c r="CC108" s="308">
        <f>Daten_BA!U108</f>
        <v>3.1246677201003275</v>
      </c>
      <c r="CD108" s="308">
        <f>Daten_BA!V108</f>
        <v>2.0946532284739168</v>
      </c>
      <c r="CE108" s="309">
        <v>0.5074576161107488</v>
      </c>
      <c r="CF108" s="309">
        <v>1.2948193216496331</v>
      </c>
      <c r="CG108" s="309">
        <v>0.43468638650188318</v>
      </c>
      <c r="CH108" s="309">
        <v>0.45507644762198296</v>
      </c>
      <c r="CI108" s="309">
        <v>0.38442516119798886</v>
      </c>
      <c r="CJ108" s="309">
        <v>7.9275764486084377</v>
      </c>
      <c r="CK108" s="309">
        <v>4.8489097858065939</v>
      </c>
      <c r="CL108" s="309">
        <v>10.615036062438943</v>
      </c>
      <c r="CM108" s="309">
        <v>9.7832925082654043</v>
      </c>
      <c r="CN108" s="309">
        <v>13.503463022358575</v>
      </c>
      <c r="CO108" s="309">
        <v>31.47601190278565</v>
      </c>
      <c r="CP108" s="309">
        <v>40.815348378614807</v>
      </c>
      <c r="CQ108" s="309">
        <v>27.399092828326328</v>
      </c>
      <c r="CR108" s="309">
        <v>29.973846693089058</v>
      </c>
      <c r="CS108" s="309">
        <v>18.517485119045759</v>
      </c>
      <c r="CT108" s="309">
        <v>100</v>
      </c>
      <c r="CU108" s="309">
        <v>14.922788904013471</v>
      </c>
      <c r="CV108" s="309">
        <v>82.115014365280118</v>
      </c>
      <c r="CW108" s="309">
        <v>56.429610074333702</v>
      </c>
      <c r="CX108" s="309">
        <v>25.685404290946412</v>
      </c>
      <c r="CY108" s="309">
        <v>100</v>
      </c>
      <c r="CZ108" s="309">
        <v>43.133623094808009</v>
      </c>
      <c r="DA108" s="309">
        <v>56.866376905191999</v>
      </c>
      <c r="DB108" s="309">
        <v>44.29839569719897</v>
      </c>
      <c r="DC108" s="309">
        <v>12.567981207993034</v>
      </c>
      <c r="DD108" s="309">
        <v>100</v>
      </c>
      <c r="DE108" s="309">
        <v>10.573703302407823</v>
      </c>
      <c r="DF108" s="309">
        <v>85.244736031240237</v>
      </c>
      <c r="DG108" s="309">
        <v>60.642984728188885</v>
      </c>
      <c r="DH108" s="313">
        <v>24.601751303051362</v>
      </c>
      <c r="DI108" s="307">
        <f>Daten_BA!W108</f>
        <v>3.7456845747117251</v>
      </c>
      <c r="DJ108" s="308">
        <f>Daten_BA!X108</f>
        <v>11.908376026721658</v>
      </c>
      <c r="DK108" s="308">
        <f>Daten_BA!Y108</f>
        <v>2.3895640812599495</v>
      </c>
      <c r="DL108" s="308">
        <f>Daten_BA!Z108</f>
        <v>2.6424059317454418</v>
      </c>
      <c r="DM108" s="308">
        <f>Daten_BA!AA108</f>
        <v>1.8257550254561383</v>
      </c>
      <c r="DN108" s="309">
        <v>0.48625930820073388</v>
      </c>
      <c r="DO108" s="309">
        <v>1.4989676189076144</v>
      </c>
      <c r="DP108" s="309">
        <v>0.38393541894267369</v>
      </c>
      <c r="DQ108" s="309">
        <v>0.39563887185276608</v>
      </c>
      <c r="DR108" s="309">
        <v>0.35638638767428449</v>
      </c>
      <c r="DS108" s="309">
        <v>8.2727138860256026</v>
      </c>
      <c r="DT108" s="309">
        <v>5.3396434456186173</v>
      </c>
      <c r="DU108" s="309">
        <v>10.908212343237388</v>
      </c>
      <c r="DV108" s="309">
        <v>9.7958162935067783</v>
      </c>
      <c r="DW108" s="309">
        <v>14.507377439314888</v>
      </c>
      <c r="DX108" s="309">
        <v>31.064434898534106</v>
      </c>
      <c r="DY108" s="309">
        <v>35.57827444249692</v>
      </c>
      <c r="DZ108" s="309">
        <v>26.975643450001574</v>
      </c>
      <c r="EA108" s="309">
        <v>30.040639553854231</v>
      </c>
      <c r="EB108" s="309">
        <v>17.083911732326509</v>
      </c>
      <c r="EC108" s="309">
        <v>100</v>
      </c>
      <c r="ED108" s="309">
        <v>14.9316928789809</v>
      </c>
      <c r="EE108" s="309">
        <v>82.094404034234216</v>
      </c>
      <c r="EF108" s="309">
        <v>55.879184142555125</v>
      </c>
      <c r="EG108" s="309">
        <v>26.215219891679087</v>
      </c>
      <c r="EH108" s="309">
        <v>100</v>
      </c>
      <c r="EI108" s="309">
        <v>48.355529394452212</v>
      </c>
      <c r="EJ108" s="309">
        <v>51.644470605547788</v>
      </c>
      <c r="EK108" s="309">
        <v>39.246560223677434</v>
      </c>
      <c r="EL108" s="309">
        <v>12.397910381870355</v>
      </c>
      <c r="EM108" s="309">
        <v>100</v>
      </c>
      <c r="EN108" s="309">
        <v>10.607810349086481</v>
      </c>
      <c r="EO108" s="309">
        <v>85.236123016214719</v>
      </c>
      <c r="EP108" s="309">
        <v>59.822267744706046</v>
      </c>
      <c r="EQ108" s="367">
        <v>25.41385527150868</v>
      </c>
      <c r="ER108" s="320">
        <f>Daten_BA!AB108</f>
        <v>3.5932868830711642</v>
      </c>
      <c r="ES108" s="308">
        <f>Daten_BA!AC108</f>
        <v>11.539197258679483</v>
      </c>
      <c r="ET108" s="308">
        <f>Daten_BA!AD108</f>
        <v>2.2784423851558109</v>
      </c>
      <c r="EU108" s="308">
        <f>Daten_BA!AE108</f>
        <v>2.5094988191035807</v>
      </c>
      <c r="EV108" s="308">
        <f>Daten_BA!AF108</f>
        <v>1.7810085251902066</v>
      </c>
      <c r="EW108" s="309">
        <v>0.48213712600114678</v>
      </c>
      <c r="EX108" s="309">
        <v>1.556671656129536</v>
      </c>
      <c r="EY108" s="309">
        <v>0.3729248739640269</v>
      </c>
      <c r="EZ108" s="309">
        <v>0.38461994695300022</v>
      </c>
      <c r="FA108" s="309">
        <v>0.34656215198482926</v>
      </c>
      <c r="FB108" s="309">
        <v>8.2055580709504721</v>
      </c>
      <c r="FC108" s="309">
        <v>5.4338266223088985</v>
      </c>
      <c r="FD108" s="309">
        <v>10.756901786344701</v>
      </c>
      <c r="FE108" s="309">
        <v>9.6771173083224795</v>
      </c>
      <c r="FF108" s="309">
        <v>14.067658739652886</v>
      </c>
      <c r="FG108" s="309">
        <v>28.008273438357239</v>
      </c>
      <c r="FH108" s="309">
        <v>31.74453678838216</v>
      </c>
      <c r="FI108" s="309">
        <v>24.569854664790437</v>
      </c>
      <c r="FJ108" s="309">
        <v>27.562454221016413</v>
      </c>
      <c r="FK108" s="309">
        <v>15.491892402966956</v>
      </c>
      <c r="FL108" s="309">
        <v>100</v>
      </c>
      <c r="FM108" s="309">
        <v>14.782271815951258</v>
      </c>
      <c r="FN108" s="309">
        <v>82.130938527691868</v>
      </c>
      <c r="FO108" s="309">
        <v>55.263976421486781</v>
      </c>
      <c r="FP108" s="309">
        <v>26.866962106205094</v>
      </c>
      <c r="FQ108" s="309">
        <v>100</v>
      </c>
      <c r="FR108" s="309">
        <v>48.872754982892602</v>
      </c>
      <c r="FS108" s="309">
        <v>51.127245017107406</v>
      </c>
      <c r="FT108" s="309">
        <v>38.678943211395108</v>
      </c>
      <c r="FU108" s="309">
        <v>12.448301805712296</v>
      </c>
      <c r="FV108" s="309">
        <v>100</v>
      </c>
      <c r="FW108" s="309">
        <v>10.573917452774941</v>
      </c>
      <c r="FX108" s="309">
        <v>85.147431088733214</v>
      </c>
      <c r="FY108" s="309">
        <v>58.981821067471273</v>
      </c>
      <c r="FZ108" s="313">
        <v>26.165610021261941</v>
      </c>
      <c r="GA108" s="443">
        <f>Daten_BA!AG108</f>
        <v>4.4333762072561145</v>
      </c>
      <c r="GB108" s="227">
        <f>Daten_BA!AH108</f>
        <v>14.400581332834582</v>
      </c>
      <c r="GC108" s="227">
        <f>Daten_BA!AI108</f>
        <v>2.7977790944792664</v>
      </c>
      <c r="GD108" s="227">
        <f>Daten_BA!AJ108</f>
        <v>3.0601269353522436</v>
      </c>
      <c r="GE108" s="227">
        <f>Daten_BA!AK108</f>
        <v>2.2517542985423291</v>
      </c>
      <c r="GF108" s="444">
        <v>0.51619128492799404</v>
      </c>
      <c r="GG108" s="444">
        <v>1.8382117653121168</v>
      </c>
      <c r="GH108" s="444">
        <v>0.37936099827858172</v>
      </c>
      <c r="GI108" s="444">
        <v>0.39232320461408565</v>
      </c>
      <c r="GJ108" s="444">
        <v>0.35128850599171141</v>
      </c>
      <c r="GK108" s="444">
        <v>6.642806084448452</v>
      </c>
      <c r="GL108" s="444">
        <v>4.5189216186125698</v>
      </c>
      <c r="GM108" s="444">
        <v>8.6059579709028995</v>
      </c>
      <c r="GN108" s="444">
        <v>7.7681408553419802</v>
      </c>
      <c r="GO108" s="444">
        <v>10.976418570375669</v>
      </c>
      <c r="GP108" s="444">
        <v>27.415441771103687</v>
      </c>
      <c r="GQ108" s="444">
        <v>31.224564545010452</v>
      </c>
      <c r="GR108" s="444">
        <v>23.878705332653084</v>
      </c>
      <c r="GS108" s="444">
        <v>26.632612564172518</v>
      </c>
      <c r="GT108" s="444">
        <v>16.089082020640959</v>
      </c>
      <c r="GU108" s="444">
        <v>100</v>
      </c>
      <c r="GV108" s="444">
        <v>14.702175597704617</v>
      </c>
      <c r="GW108" s="444">
        <v>82.151091542014314</v>
      </c>
      <c r="GX108" s="444">
        <v>54.553228987706945</v>
      </c>
      <c r="GY108" s="444">
        <v>27.59786255430738</v>
      </c>
      <c r="GZ108" s="444">
        <v>100</v>
      </c>
      <c r="HA108" s="444">
        <v>48.884936061179168</v>
      </c>
      <c r="HB108" s="444">
        <v>51.115063938820839</v>
      </c>
      <c r="HC108" s="444">
        <v>37.7838381224012</v>
      </c>
      <c r="HD108" s="444">
        <v>13.331225816419629</v>
      </c>
      <c r="HE108" s="444">
        <v>100</v>
      </c>
      <c r="HF108" s="444">
        <v>10.51064933418135</v>
      </c>
      <c r="HG108" s="444">
        <v>85.138771176258814</v>
      </c>
      <c r="HH108" s="444">
        <v>58.244792270899303</v>
      </c>
      <c r="HI108" s="445">
        <v>26.893978905359507</v>
      </c>
      <c r="HJ108" s="443">
        <f>Daten_BA!AL108</f>
        <v>4.3538695493038313</v>
      </c>
      <c r="HK108" s="227">
        <f>Daten_BA!AM108</f>
        <v>15.023078965062329</v>
      </c>
      <c r="HL108" s="227">
        <f>Daten_BA!AN108</f>
        <v>2.6065548905629767</v>
      </c>
      <c r="HM108" s="227">
        <f>Daten_BA!AO108</f>
        <v>2.8629604590213664</v>
      </c>
      <c r="HN108" s="227">
        <f>Daten_BA!AP108</f>
        <v>2.092976409773835</v>
      </c>
      <c r="HO108" s="444">
        <v>0.4321741259808427</v>
      </c>
      <c r="HP108" s="444">
        <v>1.5850250879460983</v>
      </c>
      <c r="HQ108" s="444">
        <v>0.30878266811285454</v>
      </c>
      <c r="HR108" s="444">
        <v>0.31177852008873891</v>
      </c>
      <c r="HS108" s="444">
        <v>0.3025649450794955</v>
      </c>
      <c r="HT108" s="444">
        <v>7.1696927134234532</v>
      </c>
      <c r="HU108" s="444">
        <v>4.9099788755595659</v>
      </c>
      <c r="HV108" s="444">
        <v>9.4901343638880107</v>
      </c>
      <c r="HW108" s="444">
        <v>8.5599413218874325</v>
      </c>
      <c r="HX108" s="444">
        <v>12.047652836389258</v>
      </c>
      <c r="HY108" s="444">
        <v>35.922620233494293</v>
      </c>
      <c r="HZ108" s="444">
        <v>40.24758394919013</v>
      </c>
      <c r="IA108" s="444">
        <v>31.455051911875771</v>
      </c>
      <c r="IB108" s="444">
        <v>34.5357261364884</v>
      </c>
      <c r="IC108" s="444">
        <v>23.013978861234229</v>
      </c>
      <c r="ID108" s="444">
        <v>100</v>
      </c>
      <c r="IE108" s="444">
        <v>14.843383841944641</v>
      </c>
      <c r="IF108" s="444">
        <v>82.097533424458135</v>
      </c>
      <c r="IG108" s="444">
        <v>53.833879135942595</v>
      </c>
      <c r="IH108" s="444">
        <v>28.263654288515543</v>
      </c>
      <c r="II108" s="444">
        <v>100</v>
      </c>
      <c r="IJ108" s="444">
        <v>51.623147497454248</v>
      </c>
      <c r="IK108" s="444">
        <v>48.376852502545752</v>
      </c>
      <c r="IL108" s="444">
        <v>35.540958371102477</v>
      </c>
      <c r="IM108" s="444">
        <v>12.835894131443284</v>
      </c>
      <c r="IN108" s="444">
        <v>100</v>
      </c>
      <c r="IO108" s="444">
        <v>10.677692929502157</v>
      </c>
      <c r="IP108" s="444">
        <v>85.150509204840034</v>
      </c>
      <c r="IQ108" s="444">
        <v>57.463284539826496</v>
      </c>
      <c r="IR108" s="445">
        <v>27.687224665013527</v>
      </c>
      <c r="IS108" s="443">
        <f>Daten_BA!AQ108</f>
        <v>3.9984747112128072</v>
      </c>
      <c r="IT108" s="227">
        <f>Daten_BA!AR108</f>
        <v>13.591684533057425</v>
      </c>
      <c r="IU108" s="227">
        <f>Daten_BA!AS108</f>
        <v>2.4202602694238364</v>
      </c>
      <c r="IV108" s="227">
        <f>Daten_BA!AT108</f>
        <v>2.6375045984694436</v>
      </c>
      <c r="IW108" s="227">
        <f>Daten_BA!AU108</f>
        <v>2.0013420117349319</v>
      </c>
      <c r="IX108" s="444" t="s">
        <v>821</v>
      </c>
      <c r="IY108" s="444" t="s">
        <v>821</v>
      </c>
      <c r="IZ108" s="444" t="s">
        <v>821</v>
      </c>
      <c r="JA108" s="444" t="s">
        <v>821</v>
      </c>
      <c r="JB108" s="444" t="s">
        <v>821</v>
      </c>
      <c r="JC108" s="444" t="s">
        <v>821</v>
      </c>
      <c r="JD108" s="444" t="s">
        <v>821</v>
      </c>
      <c r="JE108" s="444" t="s">
        <v>821</v>
      </c>
      <c r="JF108" s="444" t="s">
        <v>821</v>
      </c>
      <c r="JG108" s="444" t="s">
        <v>821</v>
      </c>
      <c r="JH108" s="444" t="s">
        <v>821</v>
      </c>
      <c r="JI108" s="444" t="s">
        <v>821</v>
      </c>
      <c r="JJ108" s="444" t="s">
        <v>821</v>
      </c>
      <c r="JK108" s="444" t="s">
        <v>821</v>
      </c>
      <c r="JL108" s="444" t="s">
        <v>821</v>
      </c>
      <c r="JM108" s="444" t="s">
        <v>821</v>
      </c>
      <c r="JN108" s="444" t="s">
        <v>821</v>
      </c>
      <c r="JO108" s="444" t="s">
        <v>821</v>
      </c>
      <c r="JP108" s="444" t="s">
        <v>821</v>
      </c>
      <c r="JQ108" s="444" t="s">
        <v>821</v>
      </c>
      <c r="JR108" s="444" t="s">
        <v>821</v>
      </c>
      <c r="JS108" s="444" t="s">
        <v>821</v>
      </c>
      <c r="JT108" s="444" t="s">
        <v>821</v>
      </c>
      <c r="JU108" s="444" t="s">
        <v>821</v>
      </c>
      <c r="JV108" s="444" t="s">
        <v>821</v>
      </c>
      <c r="JW108" s="444" t="s">
        <v>821</v>
      </c>
      <c r="JX108" s="444" t="s">
        <v>821</v>
      </c>
      <c r="JY108" s="444" t="s">
        <v>821</v>
      </c>
      <c r="JZ108" s="444" t="s">
        <v>821</v>
      </c>
      <c r="KA108" s="445" t="s">
        <v>821</v>
      </c>
    </row>
    <row r="109" spans="1:287" s="1" customFormat="1" ht="12.65" customHeight="1" x14ac:dyDescent="0.2">
      <c r="A109" s="220"/>
      <c r="B109" s="219"/>
      <c r="C109" s="273"/>
      <c r="D109" s="276"/>
      <c r="E109" s="3" t="str">
        <f>Daten_BA!E109</f>
        <v>627</v>
      </c>
      <c r="F109" s="229" t="str">
        <f>Daten_BA!F109</f>
        <v>AA Heilbronn</v>
      </c>
      <c r="G109" s="246"/>
      <c r="H109" s="320">
        <f>Daten_BA!H109</f>
        <v>4.080276972371399</v>
      </c>
      <c r="I109" s="308">
        <f>Daten_BA!I109</f>
        <v>13.056372519991385</v>
      </c>
      <c r="J109" s="308">
        <f>Daten_BA!J109</f>
        <v>2.4470150479474526</v>
      </c>
      <c r="K109" s="308">
        <f>Daten_BA!K109</f>
        <v>2.6210677759833065</v>
      </c>
      <c r="L109" s="308">
        <f>Daten_BA!L109</f>
        <v>1.6770878914514349</v>
      </c>
      <c r="M109" s="308">
        <v>0.54002518535237098</v>
      </c>
      <c r="N109" s="308">
        <v>1.785964607152031</v>
      </c>
      <c r="O109" s="308">
        <v>0.39289706460559121</v>
      </c>
      <c r="P109" s="308">
        <v>0.40469264593100873</v>
      </c>
      <c r="Q109" s="308">
        <v>0.32535499779227361</v>
      </c>
      <c r="R109" s="308">
        <v>8.1098237099651787</v>
      </c>
      <c r="S109" s="308">
        <v>5.4640848288141015</v>
      </c>
      <c r="T109" s="308">
        <v>10.959846907943405</v>
      </c>
      <c r="U109" s="308">
        <v>10.630125410513054</v>
      </c>
      <c r="V109" s="308">
        <v>13.248034119685459</v>
      </c>
      <c r="W109" s="308">
        <v>30.816424733338462</v>
      </c>
      <c r="X109" s="308">
        <v>33.900034535806725</v>
      </c>
      <c r="Y109" s="308">
        <v>27.375398556803681</v>
      </c>
      <c r="Z109" s="308">
        <v>28.496792286119625</v>
      </c>
      <c r="AA109" s="308">
        <v>19.620085015936219</v>
      </c>
      <c r="AB109" s="308">
        <v>100</v>
      </c>
      <c r="AC109" s="308">
        <v>16.000886156490175</v>
      </c>
      <c r="AD109" s="308">
        <v>80.247818252896082</v>
      </c>
      <c r="AE109" s="308">
        <v>65.186129047970596</v>
      </c>
      <c r="AF109" s="308">
        <v>15.061689204925473</v>
      </c>
      <c r="AG109" s="308">
        <v>100</v>
      </c>
      <c r="AH109" s="308">
        <v>52.545684536193136</v>
      </c>
      <c r="AI109" s="308">
        <v>47.454315463806864</v>
      </c>
      <c r="AJ109" s="308">
        <v>41.447973246990287</v>
      </c>
      <c r="AK109" s="308">
        <v>6.0063422168165808</v>
      </c>
      <c r="AL109" s="308">
        <v>100</v>
      </c>
      <c r="AM109" s="308">
        <v>12.042362343632416</v>
      </c>
      <c r="AN109" s="308">
        <v>82.706867855145589</v>
      </c>
      <c r="AO109" s="308">
        <v>70.410365389506907</v>
      </c>
      <c r="AP109" s="337">
        <v>12.296502465638662</v>
      </c>
      <c r="AQ109" s="320">
        <f>Daten_BA!M109</f>
        <v>4.0406374873092794</v>
      </c>
      <c r="AR109" s="308">
        <f>Daten_BA!N109</f>
        <v>12.975388521754638</v>
      </c>
      <c r="AS109" s="308">
        <f>Daten_BA!O109</f>
        <v>2.4463360335118765</v>
      </c>
      <c r="AT109" s="308">
        <f>Daten_BA!P109</f>
        <v>2.5969643328593399</v>
      </c>
      <c r="AU109" s="308">
        <f>Daten_BA!Q109</f>
        <v>1.7897422315779914</v>
      </c>
      <c r="AV109" s="308">
        <v>0.54121039472423316</v>
      </c>
      <c r="AW109" s="308">
        <v>1.6502192525318629</v>
      </c>
      <c r="AX109" s="308">
        <v>0.41147298111803693</v>
      </c>
      <c r="AY109" s="308">
        <v>0.42402176651249607</v>
      </c>
      <c r="AZ109" s="308">
        <v>0.34457808496961329</v>
      </c>
      <c r="BA109" s="308">
        <v>8.1746751284375954</v>
      </c>
      <c r="BB109" s="308">
        <v>5.5410108234092856</v>
      </c>
      <c r="BC109" s="308">
        <v>11.00030632041145</v>
      </c>
      <c r="BD109" s="308">
        <v>10.536266419835918</v>
      </c>
      <c r="BE109" s="308">
        <v>13.951158422042726</v>
      </c>
      <c r="BF109" s="308">
        <v>29.702852047071264</v>
      </c>
      <c r="BG109" s="308">
        <v>34.421096801264646</v>
      </c>
      <c r="BH109" s="308">
        <v>26.407362507896444</v>
      </c>
      <c r="BI109" s="308">
        <v>27.836437695259232</v>
      </c>
      <c r="BJ109" s="308">
        <v>17.365194545217932</v>
      </c>
      <c r="BK109" s="308">
        <v>100</v>
      </c>
      <c r="BL109" s="308">
        <v>15.991752284056959</v>
      </c>
      <c r="BM109" s="308">
        <v>80.332346616280077</v>
      </c>
      <c r="BN109" s="308">
        <v>64.628354666643745</v>
      </c>
      <c r="BO109" s="308">
        <v>15.703991949636325</v>
      </c>
      <c r="BP109" s="308">
        <v>100</v>
      </c>
      <c r="BQ109" s="308">
        <v>52.587002094016789</v>
      </c>
      <c r="BR109" s="308">
        <v>47.412997905983211</v>
      </c>
      <c r="BS109" s="308">
        <v>41.005579897652552</v>
      </c>
      <c r="BT109" s="308">
        <v>6.4074180083306569</v>
      </c>
      <c r="BU109" s="308">
        <v>100</v>
      </c>
      <c r="BV109" s="308">
        <v>12.172716313030985</v>
      </c>
      <c r="BW109" s="308">
        <v>82.711114019143707</v>
      </c>
      <c r="BX109" s="308">
        <v>69.64621068881894</v>
      </c>
      <c r="BY109" s="312">
        <v>13.064903330324764</v>
      </c>
      <c r="BZ109" s="320">
        <f>Daten_BA!R109</f>
        <v>3.7339236225226098</v>
      </c>
      <c r="CA109" s="308">
        <f>Daten_BA!S109</f>
        <v>11.190014450791992</v>
      </c>
      <c r="CB109" s="308">
        <f>Daten_BA!T109</f>
        <v>2.4209185235328521</v>
      </c>
      <c r="CC109" s="308">
        <f>Daten_BA!U109</f>
        <v>2.5754163341745175</v>
      </c>
      <c r="CD109" s="308">
        <f>Daten_BA!V109</f>
        <v>1.7746119781770286</v>
      </c>
      <c r="CE109" s="309">
        <v>0.51082484359219416</v>
      </c>
      <c r="CF109" s="309">
        <v>1.3984583489355438</v>
      </c>
      <c r="CG109" s="309">
        <v>0.4124135714291397</v>
      </c>
      <c r="CH109" s="309">
        <v>0.42499158985907121</v>
      </c>
      <c r="CI109" s="309">
        <v>0.34923946910605352</v>
      </c>
      <c r="CJ109" s="309">
        <v>8.9481486444610674</v>
      </c>
      <c r="CK109" s="309">
        <v>6.080012495851034</v>
      </c>
      <c r="CL109" s="309">
        <v>11.425890185385118</v>
      </c>
      <c r="CM109" s="309">
        <v>10.967648936389283</v>
      </c>
      <c r="CN109" s="309">
        <v>14.236988377967954</v>
      </c>
      <c r="CO109" s="309">
        <v>28.473611779505802</v>
      </c>
      <c r="CP109" s="309">
        <v>36.77361715351276</v>
      </c>
      <c r="CQ109" s="309">
        <v>25.318940137389411</v>
      </c>
      <c r="CR109" s="309">
        <v>26.674285714285496</v>
      </c>
      <c r="CS109" s="309">
        <v>17.083333333333332</v>
      </c>
      <c r="CT109" s="309">
        <v>100</v>
      </c>
      <c r="CU109" s="309">
        <v>15.465440760074657</v>
      </c>
      <c r="CV109" s="309">
        <v>80.807807531575236</v>
      </c>
      <c r="CW109" s="309">
        <v>64.437658543564751</v>
      </c>
      <c r="CX109" s="309">
        <v>16.370148988010492</v>
      </c>
      <c r="CY109" s="309">
        <v>100</v>
      </c>
      <c r="CZ109" s="309">
        <v>47.672300717739184</v>
      </c>
      <c r="DA109" s="309">
        <v>52.327699282260809</v>
      </c>
      <c r="DB109" s="309">
        <v>45.016647761335967</v>
      </c>
      <c r="DC109" s="309">
        <v>7.3110515209248454</v>
      </c>
      <c r="DD109" s="309">
        <v>100</v>
      </c>
      <c r="DE109" s="309">
        <v>12.113247189453242</v>
      </c>
      <c r="DF109" s="309">
        <v>82.787316081994803</v>
      </c>
      <c r="DG109" s="309">
        <v>69.041161161277003</v>
      </c>
      <c r="DH109" s="313">
        <v>13.746154920717785</v>
      </c>
      <c r="DI109" s="307">
        <f>Daten_BA!W109</f>
        <v>3.4758002791681144</v>
      </c>
      <c r="DJ109" s="308">
        <f>Daten_BA!X109</f>
        <v>12.064717494024055</v>
      </c>
      <c r="DK109" s="308">
        <f>Daten_BA!Y109</f>
        <v>1.9701369144269181</v>
      </c>
      <c r="DL109" s="308">
        <f>Daten_BA!Z109</f>
        <v>2.0681897397180538</v>
      </c>
      <c r="DM109" s="308">
        <f>Daten_BA!AA109</f>
        <v>1.5785205789816212</v>
      </c>
      <c r="DN109" s="309">
        <v>0.51201429091706097</v>
      </c>
      <c r="DO109" s="309">
        <v>1.906016965599032</v>
      </c>
      <c r="DP109" s="309">
        <v>0.33468474657938047</v>
      </c>
      <c r="DQ109" s="309">
        <v>0.34079018528314786</v>
      </c>
      <c r="DR109" s="309">
        <v>0.30554650012190054</v>
      </c>
      <c r="DS109" s="309">
        <v>9.3892279591927306</v>
      </c>
      <c r="DT109" s="309">
        <v>7.4535285408783345</v>
      </c>
      <c r="DU109" s="309">
        <v>11.665140920511778</v>
      </c>
      <c r="DV109" s="309">
        <v>11.25498007968117</v>
      </c>
      <c r="DW109" s="309">
        <v>13.832782470314605</v>
      </c>
      <c r="DX109" s="309">
        <v>26.837706163678881</v>
      </c>
      <c r="DY109" s="309">
        <v>28.784707917937741</v>
      </c>
      <c r="DZ109" s="309">
        <v>24.565591734500433</v>
      </c>
      <c r="EA109" s="309">
        <v>26.171774851415673</v>
      </c>
      <c r="EB109" s="309">
        <v>16.160507378938895</v>
      </c>
      <c r="EC109" s="309">
        <v>100</v>
      </c>
      <c r="ED109" s="309">
        <v>15.77756079186439</v>
      </c>
      <c r="EE109" s="309">
        <v>80.482008196495613</v>
      </c>
      <c r="EF109" s="309">
        <v>63.856819327596256</v>
      </c>
      <c r="EG109" s="309">
        <v>16.625188868899357</v>
      </c>
      <c r="EH109" s="309">
        <v>100</v>
      </c>
      <c r="EI109" s="309">
        <v>55.384117393180844</v>
      </c>
      <c r="EJ109" s="309">
        <v>44.615882606819163</v>
      </c>
      <c r="EK109" s="309">
        <v>37.365127319810092</v>
      </c>
      <c r="EL109" s="309">
        <v>7.2507552870090644</v>
      </c>
      <c r="EM109" s="309">
        <v>100</v>
      </c>
      <c r="EN109" s="309">
        <v>12.36526014853993</v>
      </c>
      <c r="EO109" s="309">
        <v>82.564364665449091</v>
      </c>
      <c r="EP109" s="309">
        <v>68.261329518185846</v>
      </c>
      <c r="EQ109" s="367">
        <v>14.303035147263243</v>
      </c>
      <c r="ER109" s="320">
        <f>Daten_BA!AB109</f>
        <v>3.3293112972029721</v>
      </c>
      <c r="ES109" s="308">
        <f>Daten_BA!AC109</f>
        <v>11.557000441474951</v>
      </c>
      <c r="ET109" s="308">
        <f>Daten_BA!AD109</f>
        <v>1.883345973692834</v>
      </c>
      <c r="EU109" s="308">
        <f>Daten_BA!AE109</f>
        <v>1.9831417131256328</v>
      </c>
      <c r="EV109" s="308">
        <f>Daten_BA!AF109</f>
        <v>1.4969341148133659</v>
      </c>
      <c r="EW109" s="309">
        <v>0.52185723554875507</v>
      </c>
      <c r="EX109" s="309">
        <v>1.9858392707455406</v>
      </c>
      <c r="EY109" s="309">
        <v>0.33467991345267617</v>
      </c>
      <c r="EZ109" s="309">
        <v>0.34245905119245357</v>
      </c>
      <c r="FA109" s="309">
        <v>0.29980725480799525</v>
      </c>
      <c r="FB109" s="309">
        <v>9.0494099817958702</v>
      </c>
      <c r="FC109" s="309">
        <v>6.9619177150629987</v>
      </c>
      <c r="FD109" s="309">
        <v>11.535346991659338</v>
      </c>
      <c r="FE109" s="309">
        <v>11.04139919091118</v>
      </c>
      <c r="FF109" s="309">
        <v>14.048059149722736</v>
      </c>
      <c r="FG109" s="309">
        <v>24.69436305352141</v>
      </c>
      <c r="FH109" s="309">
        <v>26.466119720449711</v>
      </c>
      <c r="FI109" s="309">
        <v>22.580190199869442</v>
      </c>
      <c r="FJ109" s="309">
        <v>23.866618514504879</v>
      </c>
      <c r="FK109" s="309">
        <v>15.981227615161172</v>
      </c>
      <c r="FL109" s="309">
        <v>100</v>
      </c>
      <c r="FM109" s="309">
        <v>15.609847049330508</v>
      </c>
      <c r="FN109" s="309">
        <v>80.672626854859971</v>
      </c>
      <c r="FO109" s="309">
        <v>63.419667863294379</v>
      </c>
      <c r="FP109" s="309">
        <v>17.252958991565606</v>
      </c>
      <c r="FQ109" s="309">
        <v>100</v>
      </c>
      <c r="FR109" s="309">
        <v>54.524706150861576</v>
      </c>
      <c r="FS109" s="309">
        <v>45.475293849138424</v>
      </c>
      <c r="FT109" s="309">
        <v>38.297386739701018</v>
      </c>
      <c r="FU109" s="309">
        <v>7.1779071094374078</v>
      </c>
      <c r="FV109" s="309">
        <v>100</v>
      </c>
      <c r="FW109" s="309">
        <v>12.348887521942025</v>
      </c>
      <c r="FX109" s="309">
        <v>82.65455036845222</v>
      </c>
      <c r="FY109" s="309">
        <v>67.579426067946827</v>
      </c>
      <c r="FZ109" s="313">
        <v>15.075124300505394</v>
      </c>
      <c r="GA109" s="443">
        <f>Daten_BA!AG109</f>
        <v>4.3165130857745497</v>
      </c>
      <c r="GB109" s="227">
        <f>Daten_BA!AH109</f>
        <v>15.091432384079308</v>
      </c>
      <c r="GC109" s="227">
        <f>Daten_BA!AI109</f>
        <v>2.4220387195936297</v>
      </c>
      <c r="GD109" s="227">
        <f>Daten_BA!AJ109</f>
        <v>2.5570930499563436</v>
      </c>
      <c r="GE109" s="227">
        <f>Daten_BA!AK109</f>
        <v>1.9184066269973798</v>
      </c>
      <c r="GF109" s="444">
        <v>0.55099766056859201</v>
      </c>
      <c r="GG109" s="444">
        <v>2.2475151079489861</v>
      </c>
      <c r="GH109" s="444">
        <v>0.33816017995789516</v>
      </c>
      <c r="GI109" s="444">
        <v>0.34118712669306966</v>
      </c>
      <c r="GJ109" s="444">
        <v>0.32524815006066093</v>
      </c>
      <c r="GK109" s="444">
        <v>6.9929771383439716</v>
      </c>
      <c r="GL109" s="444">
        <v>5.5371761439562013</v>
      </c>
      <c r="GM109" s="444">
        <v>8.7558112047905734</v>
      </c>
      <c r="GN109" s="444">
        <v>8.3043609704480623</v>
      </c>
      <c r="GO109" s="444">
        <v>11.0245940556444</v>
      </c>
      <c r="GP109" s="444">
        <v>22.276926944751857</v>
      </c>
      <c r="GQ109" s="444">
        <v>23.983371800919915</v>
      </c>
      <c r="GR109" s="444">
        <v>20.213702268269103</v>
      </c>
      <c r="GS109" s="444">
        <v>21.368424957340306</v>
      </c>
      <c r="GT109" s="444">
        <v>14.474048123901007</v>
      </c>
      <c r="GU109" s="444">
        <v>100</v>
      </c>
      <c r="GV109" s="444">
        <v>15.72903722913864</v>
      </c>
      <c r="GW109" s="444">
        <v>80.513460932275137</v>
      </c>
      <c r="GX109" s="444">
        <v>62.672848448536421</v>
      </c>
      <c r="GY109" s="444">
        <v>17.840612483738713</v>
      </c>
      <c r="GZ109" s="444">
        <v>100</v>
      </c>
      <c r="HA109" s="444">
        <v>55.931644667932233</v>
      </c>
      <c r="HB109" s="444">
        <v>44.068355332067767</v>
      </c>
      <c r="HC109" s="444">
        <v>36.931114597213771</v>
      </c>
      <c r="HD109" s="444">
        <v>7.1372407348539975</v>
      </c>
      <c r="HE109" s="444">
        <v>100</v>
      </c>
      <c r="HF109" s="444">
        <v>12.044295883934126</v>
      </c>
      <c r="HG109" s="444">
        <v>82.889798250638265</v>
      </c>
      <c r="HH109" s="444">
        <v>67.148323124570567</v>
      </c>
      <c r="HI109" s="445">
        <v>15.741475126067691</v>
      </c>
      <c r="HJ109" s="443">
        <f>Daten_BA!AL109</f>
        <v>3.9942425720969008</v>
      </c>
      <c r="HK109" s="227">
        <f>Daten_BA!AM109</f>
        <v>14.151940383150251</v>
      </c>
      <c r="HL109" s="227">
        <f>Daten_BA!AN109</f>
        <v>2.2017870962953277</v>
      </c>
      <c r="HM109" s="227">
        <f>Daten_BA!AO109</f>
        <v>2.3689350141233252</v>
      </c>
      <c r="HN109" s="227">
        <f>Daten_BA!AP109</f>
        <v>1.6057271048180177</v>
      </c>
      <c r="HO109" s="444">
        <v>0.43612092356524851</v>
      </c>
      <c r="HP109" s="444">
        <v>1.7321683344210057</v>
      </c>
      <c r="HQ109" s="444">
        <v>0.27248429694192661</v>
      </c>
      <c r="HR109" s="444">
        <v>0.28210988046838087</v>
      </c>
      <c r="HS109" s="444">
        <v>0.23335002335030777</v>
      </c>
      <c r="HT109" s="444">
        <v>7.7476521149394779</v>
      </c>
      <c r="HU109" s="444">
        <v>6.0282177558898242</v>
      </c>
      <c r="HV109" s="444">
        <v>9.8816646283012606</v>
      </c>
      <c r="HW109" s="444">
        <v>9.4149187825262661</v>
      </c>
      <c r="HX109" s="444">
        <v>12.303129474330634</v>
      </c>
      <c r="HY109" s="444">
        <v>32.890680221978151</v>
      </c>
      <c r="HZ109" s="444">
        <v>35.252178148169108</v>
      </c>
      <c r="IA109" s="444">
        <v>29.940393538116094</v>
      </c>
      <c r="IB109" s="444">
        <v>31.477973479503184</v>
      </c>
      <c r="IC109" s="444">
        <v>21.851145038167939</v>
      </c>
      <c r="ID109" s="444">
        <v>100</v>
      </c>
      <c r="IE109" s="444">
        <v>15.568520797234592</v>
      </c>
      <c r="IF109" s="444">
        <v>80.710077293302433</v>
      </c>
      <c r="IG109" s="444">
        <v>62.393868701454615</v>
      </c>
      <c r="IH109" s="444">
        <v>18.316208591847811</v>
      </c>
      <c r="II109" s="444">
        <v>100</v>
      </c>
      <c r="IJ109" s="444">
        <v>55.98480435128198</v>
      </c>
      <c r="IK109" s="444">
        <v>44.015195648717999</v>
      </c>
      <c r="IL109" s="444">
        <v>37.230857009649178</v>
      </c>
      <c r="IM109" s="444">
        <v>6.7843386390688263</v>
      </c>
      <c r="IN109" s="444">
        <v>100</v>
      </c>
      <c r="IO109" s="444">
        <v>12.130378145555918</v>
      </c>
      <c r="IP109" s="444">
        <v>82.941423421023728</v>
      </c>
      <c r="IQ109" s="444">
        <v>66.568126899484952</v>
      </c>
      <c r="IR109" s="445">
        <v>16.373296521538762</v>
      </c>
      <c r="IS109" s="443">
        <f>Daten_BA!AQ109</f>
        <v>3.4532169219789499</v>
      </c>
      <c r="IT109" s="227">
        <f>Daten_BA!AR109</f>
        <v>12.292779226925468</v>
      </c>
      <c r="IU109" s="227">
        <f>Daten_BA!AS109</f>
        <v>1.9007074654897855</v>
      </c>
      <c r="IV109" s="227">
        <f>Daten_BA!AT109</f>
        <v>2.0334340553460568</v>
      </c>
      <c r="IW109" s="227">
        <f>Daten_BA!AU109</f>
        <v>1.4439326443408356</v>
      </c>
      <c r="IX109" s="444" t="s">
        <v>821</v>
      </c>
      <c r="IY109" s="444" t="s">
        <v>821</v>
      </c>
      <c r="IZ109" s="444" t="s">
        <v>821</v>
      </c>
      <c r="JA109" s="444" t="s">
        <v>821</v>
      </c>
      <c r="JB109" s="444" t="s">
        <v>821</v>
      </c>
      <c r="JC109" s="444" t="s">
        <v>821</v>
      </c>
      <c r="JD109" s="444" t="s">
        <v>821</v>
      </c>
      <c r="JE109" s="444" t="s">
        <v>821</v>
      </c>
      <c r="JF109" s="444" t="s">
        <v>821</v>
      </c>
      <c r="JG109" s="444" t="s">
        <v>821</v>
      </c>
      <c r="JH109" s="444" t="s">
        <v>821</v>
      </c>
      <c r="JI109" s="444" t="s">
        <v>821</v>
      </c>
      <c r="JJ109" s="444" t="s">
        <v>821</v>
      </c>
      <c r="JK109" s="444" t="s">
        <v>821</v>
      </c>
      <c r="JL109" s="444" t="s">
        <v>821</v>
      </c>
      <c r="JM109" s="444" t="s">
        <v>821</v>
      </c>
      <c r="JN109" s="444" t="s">
        <v>821</v>
      </c>
      <c r="JO109" s="444" t="s">
        <v>821</v>
      </c>
      <c r="JP109" s="444" t="s">
        <v>821</v>
      </c>
      <c r="JQ109" s="444" t="s">
        <v>821</v>
      </c>
      <c r="JR109" s="444" t="s">
        <v>821</v>
      </c>
      <c r="JS109" s="444" t="s">
        <v>821</v>
      </c>
      <c r="JT109" s="444" t="s">
        <v>821</v>
      </c>
      <c r="JU109" s="444" t="s">
        <v>821</v>
      </c>
      <c r="JV109" s="444" t="s">
        <v>821</v>
      </c>
      <c r="JW109" s="444" t="s">
        <v>821</v>
      </c>
      <c r="JX109" s="444" t="s">
        <v>821</v>
      </c>
      <c r="JY109" s="444" t="s">
        <v>821</v>
      </c>
      <c r="JZ109" s="444" t="s">
        <v>821</v>
      </c>
      <c r="KA109" s="445" t="s">
        <v>821</v>
      </c>
    </row>
    <row r="110" spans="1:287" s="1" customFormat="1" ht="12.65" customHeight="1" x14ac:dyDescent="0.2">
      <c r="A110" s="220"/>
      <c r="B110" s="219"/>
      <c r="C110" s="273"/>
      <c r="D110" s="276"/>
      <c r="E110" s="3" t="str">
        <f>Daten_BA!E110</f>
        <v>631</v>
      </c>
      <c r="F110" s="229" t="str">
        <f>Daten_BA!F110</f>
        <v>AA Karlsruhe – Rastatt</v>
      </c>
      <c r="G110" s="246"/>
      <c r="H110" s="320">
        <f>Daten_BA!H110</f>
        <v>4.0152105970428762</v>
      </c>
      <c r="I110" s="308">
        <f>Daten_BA!I110</f>
        <v>11.765442558018744</v>
      </c>
      <c r="J110" s="308">
        <f>Daten_BA!J110</f>
        <v>2.665486913533742</v>
      </c>
      <c r="K110" s="308">
        <f>Daten_BA!K110</f>
        <v>2.873396189311042</v>
      </c>
      <c r="L110" s="308">
        <f>Daten_BA!L110</f>
        <v>2.0271214679210838</v>
      </c>
      <c r="M110" s="308">
        <v>0.56349523366502163</v>
      </c>
      <c r="N110" s="308">
        <v>1.6512047637941931</v>
      </c>
      <c r="O110" s="308">
        <v>0.44323734713988833</v>
      </c>
      <c r="P110" s="308">
        <v>0.45394685340648455</v>
      </c>
      <c r="Q110" s="308">
        <v>0.40358609311656002</v>
      </c>
      <c r="R110" s="308">
        <v>8.5550227772100627</v>
      </c>
      <c r="S110" s="308">
        <v>5.8056625593836193</v>
      </c>
      <c r="T110" s="308">
        <v>10.95104108047277</v>
      </c>
      <c r="U110" s="308">
        <v>10.557884274664053</v>
      </c>
      <c r="V110" s="308">
        <v>12.670572670572863</v>
      </c>
      <c r="W110" s="308">
        <v>29.276803694252866</v>
      </c>
      <c r="X110" s="308">
        <v>33.98750300807464</v>
      </c>
      <c r="Y110" s="308">
        <v>24.852573642975059</v>
      </c>
      <c r="Z110" s="308">
        <v>26.102379534449131</v>
      </c>
      <c r="AA110" s="308">
        <v>19.404838042213022</v>
      </c>
      <c r="AB110" s="308">
        <v>100</v>
      </c>
      <c r="AC110" s="308">
        <v>15.459435242305766</v>
      </c>
      <c r="AD110" s="308">
        <v>81.332606432611712</v>
      </c>
      <c r="AE110" s="308">
        <v>60.944855938465572</v>
      </c>
      <c r="AF110" s="308">
        <v>20.38775049414614</v>
      </c>
      <c r="AG110" s="308">
        <v>100</v>
      </c>
      <c r="AH110" s="308">
        <v>46.069311975325839</v>
      </c>
      <c r="AI110" s="308">
        <v>53.930688024674168</v>
      </c>
      <c r="AJ110" s="308">
        <v>43.733171729973279</v>
      </c>
      <c r="AK110" s="308">
        <v>10.197516294700874</v>
      </c>
      <c r="AL110" s="308">
        <v>100</v>
      </c>
      <c r="AM110" s="308">
        <v>11.637009921395345</v>
      </c>
      <c r="AN110" s="308">
        <v>83.780027535121121</v>
      </c>
      <c r="AO110" s="308">
        <v>65.96372125345269</v>
      </c>
      <c r="AP110" s="337">
        <v>17.816306281668425</v>
      </c>
      <c r="AQ110" s="320">
        <f>Daten_BA!M110</f>
        <v>3.8975101232013056</v>
      </c>
      <c r="AR110" s="308">
        <f>Daten_BA!N110</f>
        <v>11.487452602174832</v>
      </c>
      <c r="AS110" s="308">
        <f>Daten_BA!O110</f>
        <v>2.6061360302561911</v>
      </c>
      <c r="AT110" s="308">
        <f>Daten_BA!P110</f>
        <v>2.8107946509595947</v>
      </c>
      <c r="AU110" s="308">
        <f>Daten_BA!Q110</f>
        <v>1.9889440426169871</v>
      </c>
      <c r="AV110" s="308">
        <v>0.5591047058512677</v>
      </c>
      <c r="AW110" s="308">
        <v>1.5703974560175786</v>
      </c>
      <c r="AX110" s="308">
        <v>0.44899870451467633</v>
      </c>
      <c r="AY110" s="308">
        <v>0.464524500514849</v>
      </c>
      <c r="AZ110" s="308">
        <v>0.3942948443709528</v>
      </c>
      <c r="BA110" s="308">
        <v>8.7774449018857634</v>
      </c>
      <c r="BB110" s="308">
        <v>5.9086496704643547</v>
      </c>
      <c r="BC110" s="308">
        <v>11.255174399769594</v>
      </c>
      <c r="BD110" s="308">
        <v>10.768683590450284</v>
      </c>
      <c r="BE110" s="308">
        <v>13.324508320726375</v>
      </c>
      <c r="BF110" s="308">
        <v>29.004690734375711</v>
      </c>
      <c r="BG110" s="308">
        <v>34.456742171657325</v>
      </c>
      <c r="BH110" s="308">
        <v>25.14157348819797</v>
      </c>
      <c r="BI110" s="308">
        <v>26.468357705588382</v>
      </c>
      <c r="BJ110" s="308">
        <v>19.500815536927977</v>
      </c>
      <c r="BK110" s="308">
        <v>100</v>
      </c>
      <c r="BL110" s="308">
        <v>15.243689530259836</v>
      </c>
      <c r="BM110" s="308">
        <v>81.61860486485908</v>
      </c>
      <c r="BN110" s="308">
        <v>60.544620189650999</v>
      </c>
      <c r="BO110" s="308">
        <v>21.073984675208081</v>
      </c>
      <c r="BP110" s="308">
        <v>100</v>
      </c>
      <c r="BQ110" s="308">
        <v>46.402952539792338</v>
      </c>
      <c r="BR110" s="308">
        <v>53.597047460207662</v>
      </c>
      <c r="BS110" s="308">
        <v>43.290632751327536</v>
      </c>
      <c r="BT110" s="308">
        <v>10.306414708880119</v>
      </c>
      <c r="BU110" s="308">
        <v>100</v>
      </c>
      <c r="BV110" s="308">
        <v>11.601219327560266</v>
      </c>
      <c r="BW110" s="308">
        <v>83.946668191761205</v>
      </c>
      <c r="BX110" s="308">
        <v>65.388427744605693</v>
      </c>
      <c r="BY110" s="312">
        <v>18.558240447155516</v>
      </c>
      <c r="BZ110" s="320">
        <f>Daten_BA!R110</f>
        <v>3.5760031326975392</v>
      </c>
      <c r="CA110" s="308">
        <f>Daten_BA!S110</f>
        <v>10.343501496447667</v>
      </c>
      <c r="CB110" s="308">
        <f>Daten_BA!T110</f>
        <v>2.4433261114190272</v>
      </c>
      <c r="CC110" s="308">
        <f>Daten_BA!U110</f>
        <v>2.654119999167774</v>
      </c>
      <c r="CD110" s="308">
        <f>Daten_BA!V110</f>
        <v>1.8298028636269545</v>
      </c>
      <c r="CE110" s="309">
        <v>0.52407013081278642</v>
      </c>
      <c r="CF110" s="309">
        <v>1.3656897292896686</v>
      </c>
      <c r="CG110" s="309">
        <v>0.43332374789814126</v>
      </c>
      <c r="CH110" s="309">
        <v>0.44654183436993578</v>
      </c>
      <c r="CI110" s="309">
        <v>0.38908556539262573</v>
      </c>
      <c r="CJ110" s="309">
        <v>9.507860781947306</v>
      </c>
      <c r="CK110" s="309">
        <v>6.5276563129501186</v>
      </c>
      <c r="CL110" s="309">
        <v>12.002199112611677</v>
      </c>
      <c r="CM110" s="309">
        <v>11.360739171690732</v>
      </c>
      <c r="CN110" s="309">
        <v>14.699717855703343</v>
      </c>
      <c r="CO110" s="309">
        <v>27.852063751532306</v>
      </c>
      <c r="CP110" s="309">
        <v>35.029496353446213</v>
      </c>
      <c r="CQ110" s="309">
        <v>24.244627944074082</v>
      </c>
      <c r="CR110" s="309">
        <v>25.783580643911026</v>
      </c>
      <c r="CS110" s="309">
        <v>17.796266233767277</v>
      </c>
      <c r="CT110" s="309">
        <v>100</v>
      </c>
      <c r="CU110" s="309">
        <v>15.083986166688915</v>
      </c>
      <c r="CV110" s="309">
        <v>81.785687596749057</v>
      </c>
      <c r="CW110" s="309">
        <v>59.93972073949935</v>
      </c>
      <c r="CX110" s="309">
        <v>21.845966857249717</v>
      </c>
      <c r="CY110" s="309">
        <v>100</v>
      </c>
      <c r="CZ110" s="309">
        <v>44.662501810081693</v>
      </c>
      <c r="DA110" s="309">
        <v>55.337498189918321</v>
      </c>
      <c r="DB110" s="309">
        <v>44.733589523566678</v>
      </c>
      <c r="DC110" s="309">
        <v>10.603908666351632</v>
      </c>
      <c r="DD110" s="309">
        <v>100</v>
      </c>
      <c r="DE110" s="309">
        <v>11.765138186150621</v>
      </c>
      <c r="DF110" s="309">
        <v>83.862204351932178</v>
      </c>
      <c r="DG110" s="309">
        <v>64.569307535452481</v>
      </c>
      <c r="DH110" s="313">
        <v>19.292896816479697</v>
      </c>
      <c r="DI110" s="307">
        <f>Daten_BA!W110</f>
        <v>3.2774886933585416</v>
      </c>
      <c r="DJ110" s="308">
        <f>Daten_BA!X110</f>
        <v>10.463157146141729</v>
      </c>
      <c r="DK110" s="308">
        <f>Daten_BA!Y110</f>
        <v>2.0723037360513192</v>
      </c>
      <c r="DL110" s="308">
        <f>Daten_BA!Z110</f>
        <v>2.2473264040203689</v>
      </c>
      <c r="DM110" s="308">
        <f>Daten_BA!AA110</f>
        <v>1.5847888673525701</v>
      </c>
      <c r="DN110" s="309">
        <v>0.52754066544958145</v>
      </c>
      <c r="DO110" s="309">
        <v>1.6798963311103206</v>
      </c>
      <c r="DP110" s="309">
        <v>0.38985341421374553</v>
      </c>
      <c r="DQ110" s="309">
        <v>0.39955347816434611</v>
      </c>
      <c r="DR110" s="309">
        <v>0.35896612638343384</v>
      </c>
      <c r="DS110" s="309">
        <v>9.9038118988243156</v>
      </c>
      <c r="DT110" s="309">
        <v>7.2917141268987349</v>
      </c>
      <c r="DU110" s="309">
        <v>12.319519171831327</v>
      </c>
      <c r="DV110" s="309">
        <v>11.656710049071851</v>
      </c>
      <c r="DW110" s="309">
        <v>14.938458944528749</v>
      </c>
      <c r="DX110" s="309">
        <v>25.069338663238494</v>
      </c>
      <c r="DY110" s="309">
        <v>28.103437274973814</v>
      </c>
      <c r="DZ110" s="309">
        <v>22.256695248971965</v>
      </c>
      <c r="EA110" s="309">
        <v>23.913949091529812</v>
      </c>
      <c r="EB110" s="309">
        <v>15.711091423024936</v>
      </c>
      <c r="EC110" s="309">
        <v>100</v>
      </c>
      <c r="ED110" s="309">
        <v>15.137211740658415</v>
      </c>
      <c r="EE110" s="309">
        <v>81.785451602177289</v>
      </c>
      <c r="EF110" s="309">
        <v>59.532473858459831</v>
      </c>
      <c r="EG110" s="309">
        <v>22.252977743717452</v>
      </c>
      <c r="EH110" s="309">
        <v>100</v>
      </c>
      <c r="EI110" s="309">
        <v>48.994463772500382</v>
      </c>
      <c r="EJ110" s="309">
        <v>51.005536227499618</v>
      </c>
      <c r="EK110" s="309">
        <v>40.542900721020523</v>
      </c>
      <c r="EL110" s="309">
        <v>10.462635506479099</v>
      </c>
      <c r="EM110" s="309">
        <v>100</v>
      </c>
      <c r="EN110" s="309">
        <v>11.957057152279308</v>
      </c>
      <c r="EO110" s="309">
        <v>83.794187540594649</v>
      </c>
      <c r="EP110" s="309">
        <v>63.768023177374332</v>
      </c>
      <c r="EQ110" s="367">
        <v>20.026164363220307</v>
      </c>
      <c r="ER110" s="320">
        <f>Daten_BA!AB110</f>
        <v>3.198317607213141</v>
      </c>
      <c r="ES110" s="308">
        <f>Daten_BA!AC110</f>
        <v>10.152720397460028</v>
      </c>
      <c r="ET110" s="308">
        <f>Daten_BA!AD110</f>
        <v>2.0336901760638924</v>
      </c>
      <c r="EU110" s="308">
        <f>Daten_BA!AE110</f>
        <v>2.1988140576768171</v>
      </c>
      <c r="EV110" s="308">
        <f>Daten_BA!AF110</f>
        <v>1.5882507493859184</v>
      </c>
      <c r="EW110" s="309">
        <v>0.52249195765947654</v>
      </c>
      <c r="EX110" s="309">
        <v>1.7139175076782014</v>
      </c>
      <c r="EY110" s="309">
        <v>0.38072217999870051</v>
      </c>
      <c r="EZ110" s="309">
        <v>0.38699876126369104</v>
      </c>
      <c r="FA110" s="309">
        <v>0.36153981087539822</v>
      </c>
      <c r="FB110" s="309">
        <v>10.105387043278233</v>
      </c>
      <c r="FC110" s="309">
        <v>7.5839934697511628</v>
      </c>
      <c r="FD110" s="309">
        <v>12.425207530324709</v>
      </c>
      <c r="FE110" s="309">
        <v>11.690639666261029</v>
      </c>
      <c r="FF110" s="309">
        <v>15.191686101223356</v>
      </c>
      <c r="FG110" s="309">
        <v>22.192037053530797</v>
      </c>
      <c r="FH110" s="309">
        <v>24.908360322571856</v>
      </c>
      <c r="FI110" s="309">
        <v>19.688249400478107</v>
      </c>
      <c r="FJ110" s="309">
        <v>21.175895765471285</v>
      </c>
      <c r="FK110" s="309">
        <v>14.132197891318734</v>
      </c>
      <c r="FL110" s="309">
        <v>100</v>
      </c>
      <c r="FM110" s="309">
        <v>15.012036425613861</v>
      </c>
      <c r="FN110" s="309">
        <v>81.876367535734943</v>
      </c>
      <c r="FO110" s="309">
        <v>59.080511607970465</v>
      </c>
      <c r="FP110" s="309">
        <v>22.795855927764467</v>
      </c>
      <c r="FQ110" s="309">
        <v>100</v>
      </c>
      <c r="FR110" s="309">
        <v>49.022534952473229</v>
      </c>
      <c r="FS110" s="309">
        <v>50.977465047526771</v>
      </c>
      <c r="FT110" s="309">
        <v>40.074237840608873</v>
      </c>
      <c r="FU110" s="309">
        <v>10.903227206917897</v>
      </c>
      <c r="FV110" s="309">
        <v>100</v>
      </c>
      <c r="FW110" s="309">
        <v>11.853194084044807</v>
      </c>
      <c r="FX110" s="309">
        <v>83.87690704939908</v>
      </c>
      <c r="FY110" s="309">
        <v>63.198119616209979</v>
      </c>
      <c r="FZ110" s="313">
        <v>20.6787874331891</v>
      </c>
      <c r="GA110" s="443">
        <f>Daten_BA!AG110</f>
        <v>4.1309887799162377</v>
      </c>
      <c r="GB110" s="227">
        <f>Daten_BA!AH110</f>
        <v>13.06346233019082</v>
      </c>
      <c r="GC110" s="227">
        <f>Daten_BA!AI110</f>
        <v>2.6445700097728748</v>
      </c>
      <c r="GD110" s="227">
        <f>Daten_BA!AJ110</f>
        <v>2.8625292137094926</v>
      </c>
      <c r="GE110" s="227">
        <f>Daten_BA!AK110</f>
        <v>2.0737473092499044</v>
      </c>
      <c r="GF110" s="444">
        <v>0.56561514512636268</v>
      </c>
      <c r="GG110" s="444">
        <v>1.9675427374758123</v>
      </c>
      <c r="GH110" s="444">
        <v>0.40100161474309626</v>
      </c>
      <c r="GI110" s="444">
        <v>0.40745856804373359</v>
      </c>
      <c r="GJ110" s="444">
        <v>0.38212905772647499</v>
      </c>
      <c r="GK110" s="444">
        <v>7.4883256084438781</v>
      </c>
      <c r="GL110" s="444">
        <v>5.6458861615135767</v>
      </c>
      <c r="GM110" s="444">
        <v>9.1610722626231471</v>
      </c>
      <c r="GN110" s="444">
        <v>8.4025046090584201</v>
      </c>
      <c r="GO110" s="444">
        <v>11.90023315744234</v>
      </c>
      <c r="GP110" s="444">
        <v>21.542271079262214</v>
      </c>
      <c r="GQ110" s="444">
        <v>24.164319955287088</v>
      </c>
      <c r="GR110" s="444">
        <v>19.163840189574486</v>
      </c>
      <c r="GS110" s="444">
        <v>20.468069545559992</v>
      </c>
      <c r="GT110" s="444">
        <v>14.448817714749444</v>
      </c>
      <c r="GU110" s="444">
        <v>100</v>
      </c>
      <c r="GV110" s="444">
        <v>14.989663988120782</v>
      </c>
      <c r="GW110" s="444">
        <v>81.759416979712512</v>
      </c>
      <c r="GX110" s="444">
        <v>58.287530458661784</v>
      </c>
      <c r="GY110" s="444">
        <v>23.471886521050713</v>
      </c>
      <c r="GZ110" s="444">
        <v>100</v>
      </c>
      <c r="HA110" s="444">
        <v>48.53127435512112</v>
      </c>
      <c r="HB110" s="444">
        <v>51.468725644878901</v>
      </c>
      <c r="HC110" s="444">
        <v>40.139947604895461</v>
      </c>
      <c r="HD110" s="444">
        <v>11.328778039983435</v>
      </c>
      <c r="HE110" s="444">
        <v>100</v>
      </c>
      <c r="HF110" s="444">
        <v>11.652223388568268</v>
      </c>
      <c r="HG110" s="444">
        <v>83.878133584478419</v>
      </c>
      <c r="HH110" s="444">
        <v>62.496070342198642</v>
      </c>
      <c r="HI110" s="445">
        <v>21.382063242279788</v>
      </c>
      <c r="HJ110" s="443">
        <f>Daten_BA!AL110</f>
        <v>3.9328619730924217</v>
      </c>
      <c r="HK110" s="227">
        <f>Daten_BA!AM110</f>
        <v>12.751779005696946</v>
      </c>
      <c r="HL110" s="227">
        <f>Daten_BA!AN110</f>
        <v>2.4700494595418192</v>
      </c>
      <c r="HM110" s="227">
        <f>Daten_BA!AO110</f>
        <v>2.7198793651950899</v>
      </c>
      <c r="HN110" s="227">
        <f>Daten_BA!AP110</f>
        <v>1.8407886112023837</v>
      </c>
      <c r="HO110" s="444">
        <v>0.46246229044945963</v>
      </c>
      <c r="HP110" s="444">
        <v>1.5743066488632482</v>
      </c>
      <c r="HQ110" s="444">
        <v>0.32983265221067176</v>
      </c>
      <c r="HR110" s="444">
        <v>0.33230893038029335</v>
      </c>
      <c r="HS110" s="444">
        <v>0.32293051448965371</v>
      </c>
      <c r="HT110" s="444">
        <v>8.1688012790104896</v>
      </c>
      <c r="HU110" s="444">
        <v>6.0838627700127246</v>
      </c>
      <c r="HV110" s="444">
        <v>10.119262493274002</v>
      </c>
      <c r="HW110" s="444">
        <v>9.2471110880631979</v>
      </c>
      <c r="HX110" s="444">
        <v>13.362041262291752</v>
      </c>
      <c r="HY110" s="444">
        <v>30.820933922216032</v>
      </c>
      <c r="HZ110" s="444">
        <v>34.457160077322222</v>
      </c>
      <c r="IA110" s="444">
        <v>27.383784836721631</v>
      </c>
      <c r="IB110" s="444">
        <v>29.080317740512168</v>
      </c>
      <c r="IC110" s="444">
        <v>21.06957492937417</v>
      </c>
      <c r="ID110" s="444">
        <v>100</v>
      </c>
      <c r="IE110" s="444">
        <v>14.882657162554549</v>
      </c>
      <c r="IF110" s="444">
        <v>81.952958167284109</v>
      </c>
      <c r="IG110" s="444">
        <v>57.852498041536514</v>
      </c>
      <c r="IH110" s="444">
        <v>24.100460125747595</v>
      </c>
      <c r="II110" s="444">
        <v>100</v>
      </c>
      <c r="IJ110" s="444">
        <v>49.239711799825947</v>
      </c>
      <c r="IK110" s="444">
        <v>50.760288200174045</v>
      </c>
      <c r="IL110" s="444">
        <v>39.960442462152713</v>
      </c>
      <c r="IM110" s="444">
        <v>10.799845738021332</v>
      </c>
      <c r="IN110" s="444">
        <v>100</v>
      </c>
      <c r="IO110" s="444">
        <v>11.790204250797043</v>
      </c>
      <c r="IP110" s="444">
        <v>83.935995772115092</v>
      </c>
      <c r="IQ110" s="444">
        <v>61.773524369734353</v>
      </c>
      <c r="IR110" s="445">
        <v>22.162471402380731</v>
      </c>
      <c r="IS110" s="443">
        <f>Daten_BA!AQ110</f>
        <v>3.6733513098256414</v>
      </c>
      <c r="IT110" s="227">
        <f>Daten_BA!AR110</f>
        <v>12.376044479513364</v>
      </c>
      <c r="IU110" s="227">
        <f>Daten_BA!AS110</f>
        <v>2.2311346865483928</v>
      </c>
      <c r="IV110" s="227">
        <f>Daten_BA!AT110</f>
        <v>2.4085965711772324</v>
      </c>
      <c r="IW110" s="227">
        <f>Daten_BA!AU110</f>
        <v>1.8003109607323244</v>
      </c>
      <c r="IX110" s="444" t="s">
        <v>821</v>
      </c>
      <c r="IY110" s="444" t="s">
        <v>821</v>
      </c>
      <c r="IZ110" s="444" t="s">
        <v>821</v>
      </c>
      <c r="JA110" s="444" t="s">
        <v>821</v>
      </c>
      <c r="JB110" s="444" t="s">
        <v>821</v>
      </c>
      <c r="JC110" s="444" t="s">
        <v>821</v>
      </c>
      <c r="JD110" s="444" t="s">
        <v>821</v>
      </c>
      <c r="JE110" s="444" t="s">
        <v>821</v>
      </c>
      <c r="JF110" s="444" t="s">
        <v>821</v>
      </c>
      <c r="JG110" s="444" t="s">
        <v>821</v>
      </c>
      <c r="JH110" s="444" t="s">
        <v>821</v>
      </c>
      <c r="JI110" s="444" t="s">
        <v>821</v>
      </c>
      <c r="JJ110" s="444" t="s">
        <v>821</v>
      </c>
      <c r="JK110" s="444" t="s">
        <v>821</v>
      </c>
      <c r="JL110" s="444" t="s">
        <v>821</v>
      </c>
      <c r="JM110" s="444" t="s">
        <v>821</v>
      </c>
      <c r="JN110" s="444" t="s">
        <v>821</v>
      </c>
      <c r="JO110" s="444" t="s">
        <v>821</v>
      </c>
      <c r="JP110" s="444" t="s">
        <v>821</v>
      </c>
      <c r="JQ110" s="444" t="s">
        <v>821</v>
      </c>
      <c r="JR110" s="444" t="s">
        <v>821</v>
      </c>
      <c r="JS110" s="444" t="s">
        <v>821</v>
      </c>
      <c r="JT110" s="444" t="s">
        <v>821</v>
      </c>
      <c r="JU110" s="444" t="s">
        <v>821</v>
      </c>
      <c r="JV110" s="444" t="s">
        <v>821</v>
      </c>
      <c r="JW110" s="444" t="s">
        <v>821</v>
      </c>
      <c r="JX110" s="444" t="s">
        <v>821</v>
      </c>
      <c r="JY110" s="444" t="s">
        <v>821</v>
      </c>
      <c r="JZ110" s="444" t="s">
        <v>821</v>
      </c>
      <c r="KA110" s="445" t="s">
        <v>821</v>
      </c>
    </row>
    <row r="111" spans="1:287" s="1" customFormat="1" ht="12.65" customHeight="1" x14ac:dyDescent="0.2">
      <c r="A111" s="220"/>
      <c r="B111" s="219"/>
      <c r="C111" s="273"/>
      <c r="D111" s="276"/>
      <c r="E111" s="3" t="str">
        <f>Daten_BA!E111</f>
        <v>634</v>
      </c>
      <c r="F111" s="229" t="str">
        <f>Daten_BA!F111</f>
        <v>AA Konstanz – Ravensburg</v>
      </c>
      <c r="G111" s="246"/>
      <c r="H111" s="320">
        <f>Daten_BA!H111</f>
        <v>3.2590318294234031</v>
      </c>
      <c r="I111" s="308">
        <f>Daten_BA!I111</f>
        <v>8.5240145576185533</v>
      </c>
      <c r="J111" s="308">
        <f>Daten_BA!J111</f>
        <v>2.3400618697805804</v>
      </c>
      <c r="K111" s="308">
        <f>Daten_BA!K111</f>
        <v>2.4899914026810142</v>
      </c>
      <c r="L111" s="308">
        <f>Daten_BA!L111</f>
        <v>1.8002862962550179</v>
      </c>
      <c r="M111" s="308">
        <v>0.57757664031072276</v>
      </c>
      <c r="N111" s="308">
        <v>1.7272533200101174</v>
      </c>
      <c r="O111" s="308">
        <v>0.46360918153199343</v>
      </c>
      <c r="P111" s="308">
        <v>0.47318707783877667</v>
      </c>
      <c r="Q111" s="308">
        <v>0.42206527832508123</v>
      </c>
      <c r="R111" s="308">
        <v>10.872842413711657</v>
      </c>
      <c r="S111" s="308">
        <v>7.5571492604212001</v>
      </c>
      <c r="T111" s="308">
        <v>13.200123028625368</v>
      </c>
      <c r="U111" s="308">
        <v>13.016115676157716</v>
      </c>
      <c r="V111" s="308">
        <v>14.114741641337385</v>
      </c>
      <c r="W111" s="308">
        <v>26.647820536203344</v>
      </c>
      <c r="X111" s="308">
        <v>32.57041200741633</v>
      </c>
      <c r="Y111" s="308">
        <v>22.619925804761891</v>
      </c>
      <c r="Z111" s="308">
        <v>23.743095696852411</v>
      </c>
      <c r="AA111" s="308">
        <v>17.045961624278672</v>
      </c>
      <c r="AB111" s="308">
        <v>100</v>
      </c>
      <c r="AC111" s="308">
        <v>15.576449019040851</v>
      </c>
      <c r="AD111" s="308">
        <v>80.989539840241676</v>
      </c>
      <c r="AE111" s="308">
        <v>63.049876712661046</v>
      </c>
      <c r="AF111" s="308">
        <v>17.939663127580634</v>
      </c>
      <c r="AG111" s="308">
        <v>100</v>
      </c>
      <c r="AH111" s="308">
        <v>42.393769254159402</v>
      </c>
      <c r="AI111" s="308">
        <v>57.606230745840605</v>
      </c>
      <c r="AJ111" s="308">
        <v>47.582493766238031</v>
      </c>
      <c r="AK111" s="308">
        <v>10.023736979602566</v>
      </c>
      <c r="AL111" s="308">
        <v>100</v>
      </c>
      <c r="AM111" s="308">
        <v>10.890644191704258</v>
      </c>
      <c r="AN111" s="308">
        <v>84.00774670855931</v>
      </c>
      <c r="AO111" s="308">
        <v>68.268522060852206</v>
      </c>
      <c r="AP111" s="337">
        <v>15.739224647707079</v>
      </c>
      <c r="AQ111" s="320">
        <f>Daten_BA!M111</f>
        <v>3.2154419795954423</v>
      </c>
      <c r="AR111" s="308">
        <f>Daten_BA!N111</f>
        <v>8.7975572040344687</v>
      </c>
      <c r="AS111" s="308">
        <f>Daten_BA!O111</f>
        <v>2.2730888748728937</v>
      </c>
      <c r="AT111" s="308">
        <f>Daten_BA!P111</f>
        <v>2.4115454355560995</v>
      </c>
      <c r="AU111" s="308">
        <f>Daten_BA!Q111</f>
        <v>1.7826132931177263</v>
      </c>
      <c r="AV111" s="308">
        <v>0.5590789691648721</v>
      </c>
      <c r="AW111" s="308">
        <v>1.5913477231799793</v>
      </c>
      <c r="AX111" s="308">
        <v>0.45842398650546046</v>
      </c>
      <c r="AY111" s="308">
        <v>0.47168818529036211</v>
      </c>
      <c r="AZ111" s="308">
        <v>0.40370506428532615</v>
      </c>
      <c r="BA111" s="308">
        <v>10.653395271913636</v>
      </c>
      <c r="BB111" s="308">
        <v>7.3417339470309066</v>
      </c>
      <c r="BC111" s="308">
        <v>13.587488894457605</v>
      </c>
      <c r="BD111" s="308">
        <v>13.324421905575539</v>
      </c>
      <c r="BE111" s="308">
        <v>14.841082216969911</v>
      </c>
      <c r="BF111" s="308">
        <v>25.41771905964762</v>
      </c>
      <c r="BG111" s="308">
        <v>31.572546933191042</v>
      </c>
      <c r="BH111" s="308">
        <v>23.059068352810474</v>
      </c>
      <c r="BI111" s="308">
        <v>24.503613857273407</v>
      </c>
      <c r="BJ111" s="308">
        <v>16.211604095569243</v>
      </c>
      <c r="BK111" s="308">
        <v>100</v>
      </c>
      <c r="BL111" s="308">
        <v>15.500458502533181</v>
      </c>
      <c r="BM111" s="308">
        <v>81.146909263185023</v>
      </c>
      <c r="BN111" s="308">
        <v>62.560438413271314</v>
      </c>
      <c r="BO111" s="308">
        <v>18.586470849913706</v>
      </c>
      <c r="BP111" s="308">
        <v>100</v>
      </c>
      <c r="BQ111" s="308">
        <v>43.787553380455066</v>
      </c>
      <c r="BR111" s="308">
        <v>56.212446619544934</v>
      </c>
      <c r="BS111" s="308">
        <v>46.469527329809416</v>
      </c>
      <c r="BT111" s="308">
        <v>9.7429192897355161</v>
      </c>
      <c r="BU111" s="308">
        <v>100</v>
      </c>
      <c r="BV111" s="308">
        <v>10.89199833502974</v>
      </c>
      <c r="BW111" s="308">
        <v>84.146862513046145</v>
      </c>
      <c r="BX111" s="308">
        <v>67.728953258539406</v>
      </c>
      <c r="BY111" s="312">
        <v>16.41790925450675</v>
      </c>
      <c r="BZ111" s="320">
        <f>Daten_BA!R111</f>
        <v>3.0313937731453064</v>
      </c>
      <c r="CA111" s="308">
        <f>Daten_BA!S111</f>
        <v>8.1003358344150236</v>
      </c>
      <c r="CB111" s="308">
        <f>Daten_BA!T111</f>
        <v>2.1872836247807763</v>
      </c>
      <c r="CC111" s="308">
        <f>Daten_BA!U111</f>
        <v>2.3030776238192772</v>
      </c>
      <c r="CD111" s="308">
        <f>Daten_BA!V111</f>
        <v>1.7920096840293271</v>
      </c>
      <c r="CE111" s="309">
        <v>0.52851718546058613</v>
      </c>
      <c r="CF111" s="309">
        <v>1.3390702930281611</v>
      </c>
      <c r="CG111" s="309">
        <v>0.4546173474281377</v>
      </c>
      <c r="CH111" s="309">
        <v>0.46169088869195712</v>
      </c>
      <c r="CI111" s="309">
        <v>0.42668865297212055</v>
      </c>
      <c r="CJ111" s="309">
        <v>10.898156933962616</v>
      </c>
      <c r="CK111" s="309">
        <v>7.5516418117020683</v>
      </c>
      <c r="CL111" s="309">
        <v>14.106693568971865</v>
      </c>
      <c r="CM111" s="309">
        <v>13.809943398199062</v>
      </c>
      <c r="CN111" s="309">
        <v>15.404205302338534</v>
      </c>
      <c r="CO111" s="309">
        <v>24.207443578585107</v>
      </c>
      <c r="CP111" s="309">
        <v>32.700679686826234</v>
      </c>
      <c r="CQ111" s="309">
        <v>21.195884864276859</v>
      </c>
      <c r="CR111" s="309">
        <v>22.505419727808956</v>
      </c>
      <c r="CS111" s="309">
        <v>15.519154212624972</v>
      </c>
      <c r="CT111" s="309">
        <v>100</v>
      </c>
      <c r="CU111" s="309">
        <v>15.242440671553082</v>
      </c>
      <c r="CV111" s="309">
        <v>81.343327622425505</v>
      </c>
      <c r="CW111" s="309">
        <v>62.120517385916884</v>
      </c>
      <c r="CX111" s="309">
        <v>19.222810236508618</v>
      </c>
      <c r="CY111" s="309">
        <v>100</v>
      </c>
      <c r="CZ111" s="309">
        <v>42.243745522599667</v>
      </c>
      <c r="DA111" s="309">
        <v>57.75625447740034</v>
      </c>
      <c r="DB111" s="309">
        <v>46.589828251190241</v>
      </c>
      <c r="DC111" s="309">
        <v>11.166426226210096</v>
      </c>
      <c r="DD111" s="309">
        <v>100</v>
      </c>
      <c r="DE111" s="309">
        <v>10.909924615771947</v>
      </c>
      <c r="DF111" s="309">
        <v>84.120332869494845</v>
      </c>
      <c r="DG111" s="309">
        <v>67.120600325513962</v>
      </c>
      <c r="DH111" s="313">
        <v>16.999732543980869</v>
      </c>
      <c r="DI111" s="307">
        <f>Daten_BA!W111</f>
        <v>2.7266725432396726</v>
      </c>
      <c r="DJ111" s="308">
        <f>Daten_BA!X111</f>
        <v>8.0302102041818113</v>
      </c>
      <c r="DK111" s="308">
        <f>Daten_BA!Y111</f>
        <v>1.8403534180140058</v>
      </c>
      <c r="DL111" s="308">
        <f>Daten_BA!Z111</f>
        <v>1.9337386406373094</v>
      </c>
      <c r="DM111" s="308">
        <f>Daten_BA!AA111</f>
        <v>1.5345062585285745</v>
      </c>
      <c r="DN111" s="309">
        <v>0.50560544489096382</v>
      </c>
      <c r="DO111" s="309">
        <v>1.6183099435647761</v>
      </c>
      <c r="DP111" s="309">
        <v>0.39010117633753105</v>
      </c>
      <c r="DQ111" s="309">
        <v>0.39128777778419682</v>
      </c>
      <c r="DR111" s="309">
        <v>0.38559758852271891</v>
      </c>
      <c r="DS111" s="309">
        <v>11.813205752181853</v>
      </c>
      <c r="DT111" s="309">
        <v>8.6365841824357101</v>
      </c>
      <c r="DU111" s="309">
        <v>15.294149092561163</v>
      </c>
      <c r="DV111" s="309">
        <v>14.766873816091094</v>
      </c>
      <c r="DW111" s="309">
        <v>17.461076208685196</v>
      </c>
      <c r="DX111" s="309">
        <v>23.575548506659047</v>
      </c>
      <c r="DY111" s="309">
        <v>27.955697024815041</v>
      </c>
      <c r="DZ111" s="309">
        <v>20.004569401138482</v>
      </c>
      <c r="EA111" s="309">
        <v>21.782443451034208</v>
      </c>
      <c r="EB111" s="309">
        <v>12.771609563380892</v>
      </c>
      <c r="EC111" s="309">
        <v>100</v>
      </c>
      <c r="ED111" s="309">
        <v>15.219316276962743</v>
      </c>
      <c r="EE111" s="309">
        <v>81.407253530762404</v>
      </c>
      <c r="EF111" s="309">
        <v>61.873255182168116</v>
      </c>
      <c r="EG111" s="309">
        <v>19.533998348594306</v>
      </c>
      <c r="EH111" s="309">
        <v>100</v>
      </c>
      <c r="EI111" s="309">
        <v>45.449251371195096</v>
      </c>
      <c r="EJ111" s="309">
        <v>54.550748628804911</v>
      </c>
      <c r="EK111" s="309">
        <v>43.698328746633777</v>
      </c>
      <c r="EL111" s="309">
        <v>10.852419882171143</v>
      </c>
      <c r="EM111" s="309">
        <v>100</v>
      </c>
      <c r="EN111" s="309">
        <v>10.948948785358519</v>
      </c>
      <c r="EO111" s="309">
        <v>84.187779453792828</v>
      </c>
      <c r="EP111" s="309">
        <v>66.631712985539309</v>
      </c>
      <c r="EQ111" s="367">
        <v>17.556066468253523</v>
      </c>
      <c r="ER111" s="320">
        <f>Daten_BA!AB111</f>
        <v>2.617381812020489</v>
      </c>
      <c r="ES111" s="308">
        <f>Daten_BA!AC111</f>
        <v>7.8840766350562381</v>
      </c>
      <c r="ET111" s="308">
        <f>Daten_BA!AD111</f>
        <v>1.7409318302505712</v>
      </c>
      <c r="EU111" s="308">
        <f>Daten_BA!AE111</f>
        <v>1.8225241232673997</v>
      </c>
      <c r="EV111" s="308">
        <f>Daten_BA!AF111</f>
        <v>1.480782019996425</v>
      </c>
      <c r="EW111" s="309">
        <v>0.52258490985087946</v>
      </c>
      <c r="EX111" s="309">
        <v>1.7742923398258355</v>
      </c>
      <c r="EY111" s="309">
        <v>0.39040529342058933</v>
      </c>
      <c r="EZ111" s="309">
        <v>0.39391628782606097</v>
      </c>
      <c r="FA111" s="309">
        <v>0.37769467971229775</v>
      </c>
      <c r="FB111" s="309">
        <v>12.174554200997937</v>
      </c>
      <c r="FC111" s="309">
        <v>9.0186443127619604</v>
      </c>
      <c r="FD111" s="309">
        <v>15.048868840133961</v>
      </c>
      <c r="FE111" s="309">
        <v>14.575706010759895</v>
      </c>
      <c r="FF111" s="309">
        <v>16.887019230769234</v>
      </c>
      <c r="FG111" s="309">
        <v>20.77868296479177</v>
      </c>
      <c r="FH111" s="309">
        <v>24.833549918980122</v>
      </c>
      <c r="FI111" s="309">
        <v>17.748063018286388</v>
      </c>
      <c r="FJ111" s="309">
        <v>19.242880613362672</v>
      </c>
      <c r="FK111" s="309">
        <v>11.927767042042031</v>
      </c>
      <c r="FL111" s="309">
        <v>100</v>
      </c>
      <c r="FM111" s="309">
        <v>15.169724833211923</v>
      </c>
      <c r="FN111" s="309">
        <v>81.430344626001471</v>
      </c>
      <c r="FO111" s="309">
        <v>61.335976050981145</v>
      </c>
      <c r="FP111" s="309">
        <v>20.094368575020322</v>
      </c>
      <c r="FQ111" s="309">
        <v>100</v>
      </c>
      <c r="FR111" s="309">
        <v>47.226559973323454</v>
      </c>
      <c r="FS111" s="309">
        <v>52.773440026676553</v>
      </c>
      <c r="FT111" s="309">
        <v>41.728959647491784</v>
      </c>
      <c r="FU111" s="309">
        <v>11.044480379184776</v>
      </c>
      <c r="FV111" s="309">
        <v>100</v>
      </c>
      <c r="FW111" s="309">
        <v>10.924992719648447</v>
      </c>
      <c r="FX111" s="309">
        <v>84.205723241940433</v>
      </c>
      <c r="FY111" s="309">
        <v>65.980290773238011</v>
      </c>
      <c r="FZ111" s="313">
        <v>18.225432468702412</v>
      </c>
      <c r="GA111" s="443">
        <f>Daten_BA!AG111</f>
        <v>3.5235327576663207</v>
      </c>
      <c r="GB111" s="227">
        <f>Daten_BA!AH111</f>
        <v>11.039898498695011</v>
      </c>
      <c r="GC111" s="227">
        <f>Daten_BA!AI111</f>
        <v>2.2684092987768896</v>
      </c>
      <c r="GD111" s="227">
        <f>Daten_BA!AJ111</f>
        <v>2.3811357141256635</v>
      </c>
      <c r="GE111" s="227">
        <f>Daten_BA!AK111</f>
        <v>1.9201155577767683</v>
      </c>
      <c r="GF111" s="444">
        <v>0.5672024003914693</v>
      </c>
      <c r="GG111" s="444">
        <v>2.2049231269364187</v>
      </c>
      <c r="GH111" s="444">
        <v>0.39494290799173759</v>
      </c>
      <c r="GI111" s="444">
        <v>0.3993381697621281</v>
      </c>
      <c r="GJ111" s="444">
        <v>0.37969956339056821</v>
      </c>
      <c r="GK111" s="444">
        <v>8.7527446275090863</v>
      </c>
      <c r="GL111" s="444">
        <v>6.6730996772006295</v>
      </c>
      <c r="GM111" s="444">
        <v>10.74067940464124</v>
      </c>
      <c r="GN111" s="444">
        <v>10.363633991362661</v>
      </c>
      <c r="GO111" s="444">
        <v>12.187672124580642</v>
      </c>
      <c r="GP111" s="444">
        <v>16.463695574776054</v>
      </c>
      <c r="GQ111" s="444">
        <v>18.014394580864039</v>
      </c>
      <c r="GR111" s="444">
        <v>14.985337243401014</v>
      </c>
      <c r="GS111" s="444">
        <v>15.824391737582344</v>
      </c>
      <c r="GT111" s="444">
        <v>11.779045390276437</v>
      </c>
      <c r="GU111" s="444">
        <v>100</v>
      </c>
      <c r="GV111" s="444">
        <v>15.008560741657382</v>
      </c>
      <c r="GW111" s="444">
        <v>81.508182797795953</v>
      </c>
      <c r="GX111" s="444">
        <v>60.782428599868375</v>
      </c>
      <c r="GY111" s="444">
        <v>20.725754197927561</v>
      </c>
      <c r="GZ111" s="444">
        <v>100</v>
      </c>
      <c r="HA111" s="444">
        <v>49.181952308838177</v>
      </c>
      <c r="HB111" s="444">
        <v>50.81804769116183</v>
      </c>
      <c r="HC111" s="444">
        <v>40.49352124978757</v>
      </c>
      <c r="HD111" s="444">
        <v>10.324526441374251</v>
      </c>
      <c r="HE111" s="444">
        <v>100</v>
      </c>
      <c r="HF111" s="444">
        <v>10.606442889604411</v>
      </c>
      <c r="HG111" s="444">
        <v>84.40168982101379</v>
      </c>
      <c r="HH111" s="444">
        <v>65.511982801686855</v>
      </c>
      <c r="HI111" s="445">
        <v>18.889707019326917</v>
      </c>
      <c r="HJ111" s="443">
        <f>Daten_BA!AL111</f>
        <v>3.2484780076410691</v>
      </c>
      <c r="HK111" s="227">
        <f>Daten_BA!AM111</f>
        <v>10.615786900757822</v>
      </c>
      <c r="HL111" s="227">
        <f>Daten_BA!AN111</f>
        <v>2.0243509453086843</v>
      </c>
      <c r="HM111" s="227">
        <f>Daten_BA!AO111</f>
        <v>2.141327176778292</v>
      </c>
      <c r="HN111" s="227">
        <f>Daten_BA!AP111</f>
        <v>1.6767127370054362</v>
      </c>
      <c r="HO111" s="444">
        <v>0.44315050087802071</v>
      </c>
      <c r="HP111" s="444">
        <v>1.6327899466826106</v>
      </c>
      <c r="HQ111" s="444">
        <v>0.31689856832876595</v>
      </c>
      <c r="HR111" s="444">
        <v>0.32171124612427632</v>
      </c>
      <c r="HS111" s="444">
        <v>0.30094990482616957</v>
      </c>
      <c r="HT111" s="444">
        <v>9.3827502214349199</v>
      </c>
      <c r="HU111" s="444">
        <v>6.9809630713061859</v>
      </c>
      <c r="HV111" s="444">
        <v>11.719314375779865</v>
      </c>
      <c r="HW111" s="444">
        <v>11.37599446558278</v>
      </c>
      <c r="HX111" s="444">
        <v>13.019332529994509</v>
      </c>
      <c r="HY111" s="444">
        <v>28.069389721931408</v>
      </c>
      <c r="HZ111" s="444">
        <v>32.046291791200389</v>
      </c>
      <c r="IA111" s="444">
        <v>24.261079593328652</v>
      </c>
      <c r="IB111" s="444">
        <v>25.826554803175334</v>
      </c>
      <c r="IC111" s="444">
        <v>18.323282360546667</v>
      </c>
      <c r="ID111" s="444">
        <v>100</v>
      </c>
      <c r="IE111" s="444">
        <v>14.824790837933543</v>
      </c>
      <c r="IF111" s="444">
        <v>81.766857588802836</v>
      </c>
      <c r="IG111" s="444">
        <v>60.442588246416051</v>
      </c>
      <c r="IH111" s="444">
        <v>21.324269342386774</v>
      </c>
      <c r="II111" s="444">
        <v>100</v>
      </c>
      <c r="IJ111" s="444">
        <v>50.331615936634833</v>
      </c>
      <c r="IK111" s="444">
        <v>49.668384063365181</v>
      </c>
      <c r="IL111" s="444">
        <v>39.211815195567695</v>
      </c>
      <c r="IM111" s="444">
        <v>10.456568867797476</v>
      </c>
      <c r="IN111" s="444">
        <v>100</v>
      </c>
      <c r="IO111" s="444">
        <v>10.749094278739364</v>
      </c>
      <c r="IP111" s="444">
        <v>84.456162597006639</v>
      </c>
      <c r="IQ111" s="444">
        <v>64.878415061894756</v>
      </c>
      <c r="IR111" s="445">
        <v>19.577747535111875</v>
      </c>
      <c r="IS111" s="443">
        <f>Daten_BA!AQ111</f>
        <v>2.8689737328146423</v>
      </c>
      <c r="IT111" s="227">
        <f>Daten_BA!AR111</f>
        <v>9.8628147857698103</v>
      </c>
      <c r="IU111" s="227">
        <f>Daten_BA!AS111</f>
        <v>1.7149456743883393</v>
      </c>
      <c r="IV111" s="227">
        <f>Daten_BA!AT111</f>
        <v>1.8147484467188475</v>
      </c>
      <c r="IW111" s="227">
        <f>Daten_BA!AU111</f>
        <v>1.4288443584191959</v>
      </c>
      <c r="IX111" s="444" t="s">
        <v>821</v>
      </c>
      <c r="IY111" s="444" t="s">
        <v>821</v>
      </c>
      <c r="IZ111" s="444" t="s">
        <v>821</v>
      </c>
      <c r="JA111" s="444" t="s">
        <v>821</v>
      </c>
      <c r="JB111" s="444" t="s">
        <v>821</v>
      </c>
      <c r="JC111" s="444" t="s">
        <v>821</v>
      </c>
      <c r="JD111" s="444" t="s">
        <v>821</v>
      </c>
      <c r="JE111" s="444" t="s">
        <v>821</v>
      </c>
      <c r="JF111" s="444" t="s">
        <v>821</v>
      </c>
      <c r="JG111" s="444" t="s">
        <v>821</v>
      </c>
      <c r="JH111" s="444" t="s">
        <v>821</v>
      </c>
      <c r="JI111" s="444" t="s">
        <v>821</v>
      </c>
      <c r="JJ111" s="444" t="s">
        <v>821</v>
      </c>
      <c r="JK111" s="444" t="s">
        <v>821</v>
      </c>
      <c r="JL111" s="444" t="s">
        <v>821</v>
      </c>
      <c r="JM111" s="444" t="s">
        <v>821</v>
      </c>
      <c r="JN111" s="444" t="s">
        <v>821</v>
      </c>
      <c r="JO111" s="444" t="s">
        <v>821</v>
      </c>
      <c r="JP111" s="444" t="s">
        <v>821</v>
      </c>
      <c r="JQ111" s="444" t="s">
        <v>821</v>
      </c>
      <c r="JR111" s="444" t="s">
        <v>821</v>
      </c>
      <c r="JS111" s="444" t="s">
        <v>821</v>
      </c>
      <c r="JT111" s="444" t="s">
        <v>821</v>
      </c>
      <c r="JU111" s="444" t="s">
        <v>821</v>
      </c>
      <c r="JV111" s="444" t="s">
        <v>821</v>
      </c>
      <c r="JW111" s="444" t="s">
        <v>821</v>
      </c>
      <c r="JX111" s="444" t="s">
        <v>821</v>
      </c>
      <c r="JY111" s="444" t="s">
        <v>821</v>
      </c>
      <c r="JZ111" s="444" t="s">
        <v>821</v>
      </c>
      <c r="KA111" s="445" t="s">
        <v>821</v>
      </c>
    </row>
    <row r="112" spans="1:287" s="1" customFormat="1" ht="12.65" customHeight="1" x14ac:dyDescent="0.2">
      <c r="A112" s="220"/>
      <c r="B112" s="219"/>
      <c r="C112" s="273"/>
      <c r="D112" s="276"/>
      <c r="E112" s="3" t="str">
        <f>Daten_BA!E112</f>
        <v>637</v>
      </c>
      <c r="F112" s="229" t="str">
        <f>Daten_BA!F112</f>
        <v>AA Lörrach</v>
      </c>
      <c r="G112" s="246"/>
      <c r="H112" s="320">
        <f>Daten_BA!H112</f>
        <v>3.1253175284274923</v>
      </c>
      <c r="I112" s="308">
        <f>Daten_BA!I112</f>
        <v>8.6058147173591237</v>
      </c>
      <c r="J112" s="308">
        <f>Daten_BA!J112</f>
        <v>2.0448816270500281</v>
      </c>
      <c r="K112" s="308">
        <f>Daten_BA!K112</f>
        <v>2.062797180776196</v>
      </c>
      <c r="L112" s="308">
        <f>Daten_BA!L112</f>
        <v>1.9427511059382139</v>
      </c>
      <c r="M112" s="308">
        <v>0.6875498566285061</v>
      </c>
      <c r="N112" s="308">
        <v>1.6569823213947732</v>
      </c>
      <c r="O112" s="308">
        <v>0.57790295931747326</v>
      </c>
      <c r="P112" s="308">
        <v>0.56824080601137394</v>
      </c>
      <c r="Q112" s="308">
        <v>0.65469363401922165</v>
      </c>
      <c r="R112" s="308">
        <v>11.026011560693641</v>
      </c>
      <c r="S112" s="308">
        <v>7.4555821412208667</v>
      </c>
      <c r="T112" s="308">
        <v>14.549263253112013</v>
      </c>
      <c r="U112" s="308">
        <v>14.722091445345711</v>
      </c>
      <c r="V112" s="308">
        <v>13.491525423727898</v>
      </c>
      <c r="W112" s="308">
        <v>26.439834826496089</v>
      </c>
      <c r="X112" s="308">
        <v>33.47572517522007</v>
      </c>
      <c r="Y112" s="308">
        <v>19.480735822565858</v>
      </c>
      <c r="Z112" s="308">
        <v>20.261800432638751</v>
      </c>
      <c r="AA112" s="308">
        <v>14.757672312586633</v>
      </c>
      <c r="AB112" s="308">
        <v>100</v>
      </c>
      <c r="AC112" s="308">
        <v>17.247174534534697</v>
      </c>
      <c r="AD112" s="308">
        <v>78.929674107882605</v>
      </c>
      <c r="AE112" s="308">
        <v>66.810411451506383</v>
      </c>
      <c r="AF112" s="308">
        <v>12.119262656376238</v>
      </c>
      <c r="AG112" s="308">
        <v>100</v>
      </c>
      <c r="AH112" s="308">
        <v>49.719481847998466</v>
      </c>
      <c r="AI112" s="308">
        <v>50.280518152001527</v>
      </c>
      <c r="AJ112" s="308">
        <v>42.726897982561596</v>
      </c>
      <c r="AK112" s="308">
        <v>7.5536201694399381</v>
      </c>
      <c r="AL112" s="308">
        <v>100</v>
      </c>
      <c r="AM112" s="308">
        <v>13.761864781752514</v>
      </c>
      <c r="AN112" s="308">
        <v>79.51476674272844</v>
      </c>
      <c r="AO112" s="308">
        <v>70.628026030241514</v>
      </c>
      <c r="AP112" s="337">
        <v>8.8867407124869295</v>
      </c>
      <c r="AQ112" s="320">
        <f>Daten_BA!M112</f>
        <v>3.2264411811435183</v>
      </c>
      <c r="AR112" s="308">
        <f>Daten_BA!N112</f>
        <v>8.8795116175575703</v>
      </c>
      <c r="AS112" s="308">
        <f>Daten_BA!O112</f>
        <v>2.1419903256521482</v>
      </c>
      <c r="AT112" s="308">
        <f>Daten_BA!P112</f>
        <v>2.1433869120299964</v>
      </c>
      <c r="AU112" s="308">
        <f>Daten_BA!Q112</f>
        <v>2.1342044395094248</v>
      </c>
      <c r="AV112" s="308">
        <v>0.69933018186800733</v>
      </c>
      <c r="AW112" s="308">
        <v>1.5702118321058123</v>
      </c>
      <c r="AX112" s="308">
        <v>0.60504905048905366</v>
      </c>
      <c r="AY112" s="308">
        <v>0.58658565082699365</v>
      </c>
      <c r="AZ112" s="308">
        <v>0.74518059007139859</v>
      </c>
      <c r="BA112" s="308">
        <v>10.822208270650075</v>
      </c>
      <c r="BB112" s="308">
        <v>7.0162822949302583</v>
      </c>
      <c r="BC112" s="308">
        <v>14.403436281719074</v>
      </c>
      <c r="BD112" s="308">
        <v>14.352882949764908</v>
      </c>
      <c r="BE112" s="308">
        <v>14.687693259121831</v>
      </c>
      <c r="BF112" s="308">
        <v>24.191132237937111</v>
      </c>
      <c r="BG112" s="308">
        <v>31.225144323284866</v>
      </c>
      <c r="BH112" s="308">
        <v>18.081189410889262</v>
      </c>
      <c r="BI112" s="308">
        <v>18.875336519973629</v>
      </c>
      <c r="BJ112" s="308">
        <v>13.640552995391705</v>
      </c>
      <c r="BK112" s="308">
        <v>100</v>
      </c>
      <c r="BL112" s="308">
        <v>17.071113775353844</v>
      </c>
      <c r="BM112" s="308">
        <v>79.277445597237445</v>
      </c>
      <c r="BN112" s="308">
        <v>66.793794573446647</v>
      </c>
      <c r="BO112" s="308">
        <v>12.483651023790797</v>
      </c>
      <c r="BP112" s="308">
        <v>100</v>
      </c>
      <c r="BQ112" s="308">
        <v>48.768050044365019</v>
      </c>
      <c r="BR112" s="308">
        <v>51.231949955634981</v>
      </c>
      <c r="BS112" s="308">
        <v>43.156366309723303</v>
      </c>
      <c r="BT112" s="308">
        <v>8.0755836459116779</v>
      </c>
      <c r="BU112" s="308">
        <v>100</v>
      </c>
      <c r="BV112" s="308">
        <v>13.775482407786013</v>
      </c>
      <c r="BW112" s="308">
        <v>79.832523789744457</v>
      </c>
      <c r="BX112" s="308">
        <v>70.538533705423603</v>
      </c>
      <c r="BY112" s="312">
        <v>9.2939900843208516</v>
      </c>
      <c r="BZ112" s="320">
        <f>Daten_BA!R112</f>
        <v>3.1775308717741377</v>
      </c>
      <c r="CA112" s="308">
        <f>Daten_BA!S112</f>
        <v>8.7187061844325093</v>
      </c>
      <c r="CB112" s="308">
        <f>Daten_BA!T112</f>
        <v>2.1273787919002918</v>
      </c>
      <c r="CC112" s="308">
        <f>Daten_BA!U112</f>
        <v>2.1328956502552359</v>
      </c>
      <c r="CD112" s="308">
        <f>Daten_BA!V112</f>
        <v>2.0975718514228912</v>
      </c>
      <c r="CE112" s="309">
        <v>0.66836942039497704</v>
      </c>
      <c r="CF112" s="309">
        <v>1.3927332138221298</v>
      </c>
      <c r="CG112" s="309">
        <v>0.59631353331291259</v>
      </c>
      <c r="CH112" s="309">
        <v>0.5858149025124848</v>
      </c>
      <c r="CI112" s="309">
        <v>0.67311129135527392</v>
      </c>
      <c r="CJ112" s="309">
        <v>10.979783744093178</v>
      </c>
      <c r="CK112" s="309">
        <v>6.8826455168706211</v>
      </c>
      <c r="CL112" s="309">
        <v>14.737314985577148</v>
      </c>
      <c r="CM112" s="309">
        <v>14.806530977410306</v>
      </c>
      <c r="CN112" s="309">
        <v>14.357952804166182</v>
      </c>
      <c r="CO112" s="309">
        <v>24.565458249442802</v>
      </c>
      <c r="CP112" s="309">
        <v>32.189994892611828</v>
      </c>
      <c r="CQ112" s="309">
        <v>18.943139678614447</v>
      </c>
      <c r="CR112" s="309">
        <v>19.647574616377728</v>
      </c>
      <c r="CS112" s="309">
        <v>15.0786308973173</v>
      </c>
      <c r="CT112" s="309">
        <v>100</v>
      </c>
      <c r="CU112" s="309">
        <v>16.944337739145247</v>
      </c>
      <c r="CV112" s="309">
        <v>79.357718624077535</v>
      </c>
      <c r="CW112" s="309">
        <v>66.659031274429964</v>
      </c>
      <c r="CX112" s="309">
        <v>12.698687349647573</v>
      </c>
      <c r="CY112" s="309">
        <v>100</v>
      </c>
      <c r="CZ112" s="309">
        <v>47.997617276407304</v>
      </c>
      <c r="DA112" s="309">
        <v>52.002382723592689</v>
      </c>
      <c r="DB112" s="309">
        <v>43.622892488752697</v>
      </c>
      <c r="DC112" s="309">
        <v>8.3794902348399951</v>
      </c>
      <c r="DD112" s="309">
        <v>100</v>
      </c>
      <c r="DE112" s="309">
        <v>13.809956107412122</v>
      </c>
      <c r="DF112" s="309">
        <v>79.829409912619681</v>
      </c>
      <c r="DG112" s="309">
        <v>70.228789396713509</v>
      </c>
      <c r="DH112" s="313">
        <v>9.6006205159061686</v>
      </c>
      <c r="DI112" s="307">
        <f>Daten_BA!W112</f>
        <v>3.0002449565473057</v>
      </c>
      <c r="DJ112" s="308">
        <f>Daten_BA!X112</f>
        <v>8.6363861650565301</v>
      </c>
      <c r="DK112" s="308">
        <f>Daten_BA!Y112</f>
        <v>1.9327014207754141</v>
      </c>
      <c r="DL112" s="308">
        <f>Daten_BA!Z112</f>
        <v>1.9378299963774805</v>
      </c>
      <c r="DM112" s="308">
        <f>Daten_BA!AA112</f>
        <v>1.9056097506289542</v>
      </c>
      <c r="DN112" s="309">
        <v>0.65288865639128335</v>
      </c>
      <c r="DO112" s="309">
        <v>1.6058282537150643</v>
      </c>
      <c r="DP112" s="309">
        <v>0.53796424537357823</v>
      </c>
      <c r="DQ112" s="309">
        <v>0.52169270453335692</v>
      </c>
      <c r="DR112" s="309">
        <v>0.65168412023408662</v>
      </c>
      <c r="DS112" s="309">
        <v>11.150021887311555</v>
      </c>
      <c r="DT112" s="309">
        <v>7.7814655395943007</v>
      </c>
      <c r="DU112" s="309">
        <v>14.500545040134631</v>
      </c>
      <c r="DV112" s="309">
        <v>14.483893722078703</v>
      </c>
      <c r="DW112" s="309">
        <v>14.589905362774184</v>
      </c>
      <c r="DX112" s="309">
        <v>24.080271735058695</v>
      </c>
      <c r="DY112" s="309">
        <v>29.958570688763643</v>
      </c>
      <c r="DZ112" s="309">
        <v>18.206992038768728</v>
      </c>
      <c r="EA112" s="309">
        <v>18.91392360499912</v>
      </c>
      <c r="EB112" s="309">
        <v>14.418238993716981</v>
      </c>
      <c r="EC112" s="309">
        <v>100</v>
      </c>
      <c r="ED112" s="309">
        <v>16.923923997541674</v>
      </c>
      <c r="EE112" s="309">
        <v>79.436088490875235</v>
      </c>
      <c r="EF112" s="309">
        <v>66.482154710777991</v>
      </c>
      <c r="EG112" s="309">
        <v>12.953933780097252</v>
      </c>
      <c r="EH112" s="309">
        <v>100</v>
      </c>
      <c r="EI112" s="309">
        <v>50.187051509059685</v>
      </c>
      <c r="EJ112" s="309">
        <v>49.812948490940315</v>
      </c>
      <c r="EK112" s="309">
        <v>41.66588031755731</v>
      </c>
      <c r="EL112" s="309">
        <v>8.1470681733829977</v>
      </c>
      <c r="EM112" s="309">
        <v>100</v>
      </c>
      <c r="EN112" s="309">
        <v>13.86568622422848</v>
      </c>
      <c r="EO112" s="309">
        <v>79.973632658873242</v>
      </c>
      <c r="EP112" s="309">
        <v>69.963016012112547</v>
      </c>
      <c r="EQ112" s="367">
        <v>10.010616646760692</v>
      </c>
      <c r="ER112" s="320">
        <f>Daten_BA!AB112</f>
        <v>3.2162663190226786</v>
      </c>
      <c r="ES112" s="308">
        <f>Daten_BA!AC112</f>
        <v>9.3788359211215084</v>
      </c>
      <c r="ET112" s="308">
        <f>Daten_BA!AD112</f>
        <v>2.0505753409066685</v>
      </c>
      <c r="EU112" s="308">
        <f>Daten_BA!AE112</f>
        <v>2.0521342256768693</v>
      </c>
      <c r="EV112" s="308">
        <f>Daten_BA!AF112</f>
        <v>2.0425148566667466</v>
      </c>
      <c r="EW112" s="309">
        <v>0.67399429711576253</v>
      </c>
      <c r="EX112" s="309">
        <v>1.8256308124502536</v>
      </c>
      <c r="EY112" s="309">
        <v>0.52730714324092021</v>
      </c>
      <c r="EZ112" s="309">
        <v>0.51434589695180533</v>
      </c>
      <c r="FA112" s="309">
        <v>0.6128283794019741</v>
      </c>
      <c r="FB112" s="309">
        <v>10.506647923622092</v>
      </c>
      <c r="FC112" s="309">
        <v>7.2690560323069153</v>
      </c>
      <c r="FD112" s="309">
        <v>13.750145806602251</v>
      </c>
      <c r="FE112" s="309">
        <v>13.665442812639075</v>
      </c>
      <c r="FF112" s="309">
        <v>14.190655287140991</v>
      </c>
      <c r="FG112" s="309">
        <v>21.91720373918751</v>
      </c>
      <c r="FH112" s="309">
        <v>26.417651394471125</v>
      </c>
      <c r="FI112" s="309">
        <v>17.268369497257428</v>
      </c>
      <c r="FJ112" s="309">
        <v>18.098184932454465</v>
      </c>
      <c r="FK112" s="309">
        <v>12.968794732323271</v>
      </c>
      <c r="FL112" s="309">
        <v>100</v>
      </c>
      <c r="FM112" s="309">
        <v>16.914640901281807</v>
      </c>
      <c r="FN112" s="309">
        <v>79.451191574003886</v>
      </c>
      <c r="FO112" s="309">
        <v>66.045860972827384</v>
      </c>
      <c r="FP112" s="309">
        <v>13.405330601176512</v>
      </c>
      <c r="FQ112" s="309">
        <v>100</v>
      </c>
      <c r="FR112" s="309">
        <v>50.785036091689108</v>
      </c>
      <c r="FS112" s="309">
        <v>49.214963908310885</v>
      </c>
      <c r="FT112" s="309">
        <v>41.12960795709369</v>
      </c>
      <c r="FU112" s="309">
        <v>8.0853559512172026</v>
      </c>
      <c r="FV112" s="309">
        <v>100</v>
      </c>
      <c r="FW112" s="309">
        <v>13.790597448715818</v>
      </c>
      <c r="FX112" s="309">
        <v>80.072668516481073</v>
      </c>
      <c r="FY112" s="309">
        <v>69.53433162805122</v>
      </c>
      <c r="FZ112" s="313">
        <v>10.538336888429859</v>
      </c>
      <c r="GA112" s="443">
        <f>Daten_BA!AG112</f>
        <v>4.3082401190147515</v>
      </c>
      <c r="GB112" s="227">
        <f>Daten_BA!AH112</f>
        <v>12.435063960902026</v>
      </c>
      <c r="GC112" s="227">
        <f>Daten_BA!AI112</f>
        <v>2.7748479795522245</v>
      </c>
      <c r="GD112" s="227">
        <f>Daten_BA!AJ112</f>
        <v>2.8089569030479407</v>
      </c>
      <c r="GE112" s="227">
        <f>Daten_BA!AK112</f>
        <v>2.6045280512766054</v>
      </c>
      <c r="GF112" s="444">
        <v>0.74377494772856867</v>
      </c>
      <c r="GG112" s="444">
        <v>2.17633449125334</v>
      </c>
      <c r="GH112" s="444">
        <v>0.56420219684754847</v>
      </c>
      <c r="GI112" s="444">
        <v>0.55518674782863575</v>
      </c>
      <c r="GJ112" s="444">
        <v>0.62083948767962494</v>
      </c>
      <c r="GK112" s="444">
        <v>7.9834417504435802</v>
      </c>
      <c r="GL112" s="444">
        <v>6.0078851231598795</v>
      </c>
      <c r="GM112" s="444">
        <v>9.8872461300579229</v>
      </c>
      <c r="GN112" s="444">
        <v>9.7670103092785112</v>
      </c>
      <c r="GO112" s="444">
        <v>10.530963682525201</v>
      </c>
      <c r="GP112" s="444">
        <v>21.419947913971129</v>
      </c>
      <c r="GQ112" s="444">
        <v>25.094848065807895</v>
      </c>
      <c r="GR112" s="444">
        <v>17.712526639828273</v>
      </c>
      <c r="GS112" s="444">
        <v>18.367265068698575</v>
      </c>
      <c r="GT112" s="444">
        <v>14.190137045425704</v>
      </c>
      <c r="GU112" s="444">
        <v>100</v>
      </c>
      <c r="GV112" s="444">
        <v>16.724956014194511</v>
      </c>
      <c r="GW112" s="444">
        <v>79.618994589303512</v>
      </c>
      <c r="GX112" s="444">
        <v>65.726865541775709</v>
      </c>
      <c r="GY112" s="444">
        <v>13.892129047527813</v>
      </c>
      <c r="GZ112" s="444">
        <v>100</v>
      </c>
      <c r="HA112" s="444">
        <v>49.934285652088469</v>
      </c>
      <c r="HB112" s="444">
        <v>50.065714347911531</v>
      </c>
      <c r="HC112" s="444">
        <v>42.405270021674752</v>
      </c>
      <c r="HD112" s="444">
        <v>7.6604443262367772</v>
      </c>
      <c r="HE112" s="444">
        <v>100</v>
      </c>
      <c r="HF112" s="444">
        <v>13.319960489810082</v>
      </c>
      <c r="HG112" s="444">
        <v>80.447764277344461</v>
      </c>
      <c r="HH112" s="444">
        <v>69.400659172911134</v>
      </c>
      <c r="HI112" s="445">
        <v>11.047105104433319</v>
      </c>
      <c r="HJ112" s="443">
        <f>Daten_BA!AL112</f>
        <v>4.3372346646938738</v>
      </c>
      <c r="HK112" s="227">
        <f>Daten_BA!AM112</f>
        <v>12.655497959526018</v>
      </c>
      <c r="HL112" s="227">
        <f>Daten_BA!AN112</f>
        <v>2.7809314819952431</v>
      </c>
      <c r="HM112" s="227">
        <f>Daten_BA!AO112</f>
        <v>2.8682502799314524</v>
      </c>
      <c r="HN112" s="227">
        <f>Daten_BA!AP112</f>
        <v>2.3622367530112567</v>
      </c>
      <c r="HO112" s="444">
        <v>0.61515462930778264</v>
      </c>
      <c r="HP112" s="444">
        <v>1.7992169041777788</v>
      </c>
      <c r="HQ112" s="444">
        <v>0.46332646578074704</v>
      </c>
      <c r="HR112" s="444">
        <v>0.45448438600338686</v>
      </c>
      <c r="HS112" s="444">
        <v>0.51584382332185374</v>
      </c>
      <c r="HT112" s="444">
        <v>8.1387501687136989</v>
      </c>
      <c r="HU112" s="444">
        <v>6.1767114456466823</v>
      </c>
      <c r="HV112" s="444">
        <v>10.069577057837101</v>
      </c>
      <c r="HW112" s="444">
        <v>9.8389703448410142</v>
      </c>
      <c r="HX112" s="444">
        <v>11.405685920578648</v>
      </c>
      <c r="HY112" s="444">
        <v>30.520286641380707</v>
      </c>
      <c r="HZ112" s="444">
        <v>35.697537067401491</v>
      </c>
      <c r="IA112" s="444">
        <v>25.546531302877156</v>
      </c>
      <c r="IB112" s="444">
        <v>26.428004760016442</v>
      </c>
      <c r="IC112" s="444">
        <v>20.426267281106934</v>
      </c>
      <c r="ID112" s="444">
        <v>100</v>
      </c>
      <c r="IE112" s="444">
        <v>16.584867149711993</v>
      </c>
      <c r="IF112" s="444">
        <v>79.892206879034376</v>
      </c>
      <c r="IG112" s="444">
        <v>65.616985120940612</v>
      </c>
      <c r="IH112" s="444">
        <v>14.275221758093783</v>
      </c>
      <c r="II112" s="444">
        <v>100</v>
      </c>
      <c r="IJ112" s="444">
        <v>49.549331271822616</v>
      </c>
      <c r="IK112" s="444">
        <v>50.450668728177398</v>
      </c>
      <c r="IL112" s="444">
        <v>43.103357911569631</v>
      </c>
      <c r="IM112" s="444">
        <v>7.3473108166077719</v>
      </c>
      <c r="IN112" s="444">
        <v>100</v>
      </c>
      <c r="IO112" s="444">
        <v>13.419226184789387</v>
      </c>
      <c r="IP112" s="444">
        <v>80.658816403129435</v>
      </c>
      <c r="IQ112" s="444">
        <v>69.035637955740356</v>
      </c>
      <c r="IR112" s="445">
        <v>11.623178447389064</v>
      </c>
      <c r="IS112" s="443">
        <f>Daten_BA!AQ112</f>
        <v>3.9349560856123196</v>
      </c>
      <c r="IT112" s="227">
        <f>Daten_BA!AR112</f>
        <v>12.023048909515301</v>
      </c>
      <c r="IU112" s="227">
        <f>Daten_BA!AS112</f>
        <v>2.4251751206086047</v>
      </c>
      <c r="IV112" s="227">
        <f>Daten_BA!AT112</f>
        <v>2.4602263799200226</v>
      </c>
      <c r="IW112" s="227">
        <f>Daten_BA!AU112</f>
        <v>2.2625065933037685</v>
      </c>
      <c r="IX112" s="444" t="s">
        <v>821</v>
      </c>
      <c r="IY112" s="444" t="s">
        <v>821</v>
      </c>
      <c r="IZ112" s="444" t="s">
        <v>821</v>
      </c>
      <c r="JA112" s="444" t="s">
        <v>821</v>
      </c>
      <c r="JB112" s="444" t="s">
        <v>821</v>
      </c>
      <c r="JC112" s="444" t="s">
        <v>821</v>
      </c>
      <c r="JD112" s="444" t="s">
        <v>821</v>
      </c>
      <c r="JE112" s="444" t="s">
        <v>821</v>
      </c>
      <c r="JF112" s="444" t="s">
        <v>821</v>
      </c>
      <c r="JG112" s="444" t="s">
        <v>821</v>
      </c>
      <c r="JH112" s="444" t="s">
        <v>821</v>
      </c>
      <c r="JI112" s="444" t="s">
        <v>821</v>
      </c>
      <c r="JJ112" s="444" t="s">
        <v>821</v>
      </c>
      <c r="JK112" s="444" t="s">
        <v>821</v>
      </c>
      <c r="JL112" s="444" t="s">
        <v>821</v>
      </c>
      <c r="JM112" s="444" t="s">
        <v>821</v>
      </c>
      <c r="JN112" s="444" t="s">
        <v>821</v>
      </c>
      <c r="JO112" s="444" t="s">
        <v>821</v>
      </c>
      <c r="JP112" s="444" t="s">
        <v>821</v>
      </c>
      <c r="JQ112" s="444" t="s">
        <v>821</v>
      </c>
      <c r="JR112" s="444" t="s">
        <v>821</v>
      </c>
      <c r="JS112" s="444" t="s">
        <v>821</v>
      </c>
      <c r="JT112" s="444" t="s">
        <v>821</v>
      </c>
      <c r="JU112" s="444" t="s">
        <v>821</v>
      </c>
      <c r="JV112" s="444" t="s">
        <v>821</v>
      </c>
      <c r="JW112" s="444" t="s">
        <v>821</v>
      </c>
      <c r="JX112" s="444" t="s">
        <v>821</v>
      </c>
      <c r="JY112" s="444" t="s">
        <v>821</v>
      </c>
      <c r="JZ112" s="444" t="s">
        <v>821</v>
      </c>
      <c r="KA112" s="445" t="s">
        <v>821</v>
      </c>
    </row>
    <row r="113" spans="1:287" s="1" customFormat="1" ht="12.65" customHeight="1" x14ac:dyDescent="0.2">
      <c r="A113" s="220"/>
      <c r="B113" s="219"/>
      <c r="C113" s="273"/>
      <c r="D113" s="276"/>
      <c r="E113" s="3" t="str">
        <f>Daten_BA!E113</f>
        <v>641</v>
      </c>
      <c r="F113" s="229" t="str">
        <f>Daten_BA!F113</f>
        <v>AA Ludwigsburg</v>
      </c>
      <c r="G113" s="246"/>
      <c r="H113" s="320">
        <f>Daten_BA!H113</f>
        <v>3.5148829647212638</v>
      </c>
      <c r="I113" s="308">
        <f>Daten_BA!I113</f>
        <v>11.070596450279906</v>
      </c>
      <c r="J113" s="308">
        <f>Daten_BA!J113</f>
        <v>2.1616430250191008</v>
      </c>
      <c r="K113" s="308">
        <f>Daten_BA!K113</f>
        <v>2.3843710792814292</v>
      </c>
      <c r="L113" s="308">
        <f>Daten_BA!L113</f>
        <v>1.4771661264851534</v>
      </c>
      <c r="M113" s="308">
        <v>0.50074562797848043</v>
      </c>
      <c r="N113" s="308">
        <v>1.6818950549969129</v>
      </c>
      <c r="O113" s="308">
        <v>0.35500881476237361</v>
      </c>
      <c r="P113" s="308">
        <v>0.38251149520996247</v>
      </c>
      <c r="Q113" s="308">
        <v>0.25841680927773203</v>
      </c>
      <c r="R113" s="308">
        <v>9.1873731025814553</v>
      </c>
      <c r="S113" s="308">
        <v>6.737704323873726</v>
      </c>
      <c r="T113" s="308">
        <v>12.540192926044835</v>
      </c>
      <c r="U113" s="308">
        <v>12.177965735985739</v>
      </c>
      <c r="V113" s="308">
        <v>14.340877399977932</v>
      </c>
      <c r="W113" s="308">
        <v>29.736667904484008</v>
      </c>
      <c r="X113" s="308">
        <v>35.600964589415156</v>
      </c>
      <c r="Y113" s="308">
        <v>25.036534540928244</v>
      </c>
      <c r="Z113" s="308">
        <v>25.79344432882414</v>
      </c>
      <c r="AA113" s="308">
        <v>21.281858264332882</v>
      </c>
      <c r="AB113" s="308">
        <v>100</v>
      </c>
      <c r="AC113" s="308">
        <v>15.596498201253922</v>
      </c>
      <c r="AD113" s="308">
        <v>81.206547665668154</v>
      </c>
      <c r="AE113" s="308">
        <v>60.828596425767088</v>
      </c>
      <c r="AF113" s="308">
        <v>20.37795123990108</v>
      </c>
      <c r="AG113" s="308">
        <v>100</v>
      </c>
      <c r="AH113" s="308">
        <v>51.229827490261556</v>
      </c>
      <c r="AI113" s="308">
        <v>48.770172509738444</v>
      </c>
      <c r="AJ113" s="308">
        <v>40.27824151363383</v>
      </c>
      <c r="AK113" s="308">
        <v>8.4919309961046192</v>
      </c>
      <c r="AL113" s="308">
        <v>100</v>
      </c>
      <c r="AM113" s="308">
        <v>12.165164750904943</v>
      </c>
      <c r="AN113" s="308">
        <v>83.417738176164804</v>
      </c>
      <c r="AO113" s="308">
        <v>64.930150416181391</v>
      </c>
      <c r="AP113" s="337">
        <v>18.487587759983413</v>
      </c>
      <c r="AQ113" s="320">
        <f>Daten_BA!M113</f>
        <v>3.474755000338912</v>
      </c>
      <c r="AR113" s="308">
        <f>Daten_BA!N113</f>
        <v>10.839551139195272</v>
      </c>
      <c r="AS113" s="308">
        <f>Daten_BA!O113</f>
        <v>2.1931032617761388</v>
      </c>
      <c r="AT113" s="308">
        <f>Daten_BA!P113</f>
        <v>2.4241169232180204</v>
      </c>
      <c r="AU113" s="308">
        <f>Daten_BA!Q113</f>
        <v>1.4969120543402148</v>
      </c>
      <c r="AV113" s="308">
        <v>0.50158184546632867</v>
      </c>
      <c r="AW113" s="308">
        <v>1.544256095282976</v>
      </c>
      <c r="AX113" s="308">
        <v>0.37802686495155169</v>
      </c>
      <c r="AY113" s="308">
        <v>0.40816944252981685</v>
      </c>
      <c r="AZ113" s="308">
        <v>0.27841791909932456</v>
      </c>
      <c r="BA113" s="308">
        <v>9.3945249597423501</v>
      </c>
      <c r="BB113" s="308">
        <v>6.6796014090078053</v>
      </c>
      <c r="BC113" s="308">
        <v>12.702303283711297</v>
      </c>
      <c r="BD113" s="308">
        <v>12.276703349178442</v>
      </c>
      <c r="BE113" s="308">
        <v>14.784917684546567</v>
      </c>
      <c r="BF113" s="308">
        <v>28.279735789017892</v>
      </c>
      <c r="BG113" s="308">
        <v>35.240096947664171</v>
      </c>
      <c r="BH113" s="308">
        <v>23.331889863232654</v>
      </c>
      <c r="BI113" s="308">
        <v>24.221144857274382</v>
      </c>
      <c r="BJ113" s="308">
        <v>18.99204244032174</v>
      </c>
      <c r="BK113" s="308">
        <v>100</v>
      </c>
      <c r="BL113" s="308">
        <v>15.378444256317611</v>
      </c>
      <c r="BM113" s="308">
        <v>81.493636931887465</v>
      </c>
      <c r="BN113" s="308">
        <v>60.263443121512793</v>
      </c>
      <c r="BO113" s="308">
        <v>21.230193810374672</v>
      </c>
      <c r="BP113" s="308">
        <v>100</v>
      </c>
      <c r="BQ113" s="308">
        <v>49.666436622958358</v>
      </c>
      <c r="BR113" s="308">
        <v>50.333563377041642</v>
      </c>
      <c r="BS113" s="308">
        <v>41.568898090637227</v>
      </c>
      <c r="BT113" s="308">
        <v>8.7646652864044157</v>
      </c>
      <c r="BU113" s="308">
        <v>100</v>
      </c>
      <c r="BV113" s="308">
        <v>11.989050501631121</v>
      </c>
      <c r="BW113" s="308">
        <v>83.708389976170409</v>
      </c>
      <c r="BX113" s="308">
        <v>64.262093145905723</v>
      </c>
      <c r="BY113" s="312">
        <v>19.446296830264679</v>
      </c>
      <c r="BZ113" s="320">
        <f>Daten_BA!R113</f>
        <v>3.3316879520955767</v>
      </c>
      <c r="CA113" s="308">
        <f>Daten_BA!S113</f>
        <v>10.477771540466005</v>
      </c>
      <c r="CB113" s="308">
        <f>Daten_BA!T113</f>
        <v>2.1042500254098493</v>
      </c>
      <c r="CC113" s="308">
        <f>Daten_BA!U113</f>
        <v>2.3015675590465303</v>
      </c>
      <c r="CD113" s="308">
        <f>Daten_BA!V113</f>
        <v>1.5348844216004149</v>
      </c>
      <c r="CE113" s="309">
        <v>0.47561032925908631</v>
      </c>
      <c r="CF113" s="309">
        <v>1.2182561032228019</v>
      </c>
      <c r="CG113" s="309">
        <v>0.39298929470549498</v>
      </c>
      <c r="CH113" s="309">
        <v>0.42059768008864423</v>
      </c>
      <c r="CI113" s="309">
        <v>0.30619729399969986</v>
      </c>
      <c r="CJ113" s="309">
        <v>9.8215894755811526</v>
      </c>
      <c r="CK113" s="309">
        <v>6.4608817010098223</v>
      </c>
      <c r="CL113" s="309">
        <v>13.764373884164147</v>
      </c>
      <c r="CM113" s="309">
        <v>13.439909457452076</v>
      </c>
      <c r="CN113" s="309">
        <v>15.185950413222512</v>
      </c>
      <c r="CO113" s="309">
        <v>27.803759516326643</v>
      </c>
      <c r="CP113" s="309">
        <v>35.893021826006766</v>
      </c>
      <c r="CQ113" s="309">
        <v>23.531804447197278</v>
      </c>
      <c r="CR113" s="309">
        <v>25.004769172070535</v>
      </c>
      <c r="CS113" s="309">
        <v>17.158481221621248</v>
      </c>
      <c r="CT113" s="309">
        <v>100</v>
      </c>
      <c r="CU113" s="309">
        <v>15.215344175381187</v>
      </c>
      <c r="CV113" s="309">
        <v>81.69758924131159</v>
      </c>
      <c r="CW113" s="309">
        <v>59.69228724434722</v>
      </c>
      <c r="CX113" s="309">
        <v>22.005301996964366</v>
      </c>
      <c r="CY113" s="309">
        <v>100</v>
      </c>
      <c r="CZ113" s="309">
        <v>48.895362952172853</v>
      </c>
      <c r="DA113" s="309">
        <v>51.10463704782714</v>
      </c>
      <c r="DB113" s="309">
        <v>41.381403253216789</v>
      </c>
      <c r="DC113" s="309">
        <v>9.7232337946103442</v>
      </c>
      <c r="DD113" s="309">
        <v>100</v>
      </c>
      <c r="DE113" s="309">
        <v>12.007038566731133</v>
      </c>
      <c r="DF113" s="309">
        <v>83.802244371661672</v>
      </c>
      <c r="DG113" s="309">
        <v>63.578146030010394</v>
      </c>
      <c r="DH113" s="313">
        <v>20.224098341651278</v>
      </c>
      <c r="DI113" s="307">
        <f>Daten_BA!W113</f>
        <v>2.9622527437765176</v>
      </c>
      <c r="DJ113" s="308">
        <f>Daten_BA!X113</f>
        <v>9.9428203820266781</v>
      </c>
      <c r="DK113" s="308">
        <f>Daten_BA!Y113</f>
        <v>1.7690170864111161</v>
      </c>
      <c r="DL113" s="308">
        <f>Daten_BA!Z113</f>
        <v>1.9403949849986937</v>
      </c>
      <c r="DM113" s="308">
        <f>Daten_BA!AA113</f>
        <v>1.2971571601526448</v>
      </c>
      <c r="DN113" s="309">
        <v>0.46506079850766646</v>
      </c>
      <c r="DO113" s="309">
        <v>1.52342242040716</v>
      </c>
      <c r="DP113" s="309">
        <v>0.3372730978370802</v>
      </c>
      <c r="DQ113" s="309">
        <v>0.36412675982171766</v>
      </c>
      <c r="DR113" s="309">
        <v>0.25675529305881839</v>
      </c>
      <c r="DS113" s="309">
        <v>10.417574832897413</v>
      </c>
      <c r="DT113" s="309">
        <v>7.9837591204196272</v>
      </c>
      <c r="DU113" s="309">
        <v>14.579690365504932</v>
      </c>
      <c r="DV113" s="309">
        <v>14.282684763015435</v>
      </c>
      <c r="DW113" s="309">
        <v>15.801526717556561</v>
      </c>
      <c r="DX113" s="309">
        <v>26.347085933133517</v>
      </c>
      <c r="DY113" s="309">
        <v>30.490461550990744</v>
      </c>
      <c r="DZ113" s="309">
        <v>21.865233956933462</v>
      </c>
      <c r="EA113" s="309">
        <v>23.346013673484858</v>
      </c>
      <c r="EB113" s="309">
        <v>15.766407362774878</v>
      </c>
      <c r="EC113" s="309">
        <v>100</v>
      </c>
      <c r="ED113" s="309">
        <v>15.191542952256802</v>
      </c>
      <c r="EE113" s="309">
        <v>81.692250324782037</v>
      </c>
      <c r="EF113" s="309">
        <v>59.226762059683935</v>
      </c>
      <c r="EG113" s="309">
        <v>22.465488265098106</v>
      </c>
      <c r="EH113" s="309">
        <v>100</v>
      </c>
      <c r="EI113" s="309">
        <v>52.200226957508512</v>
      </c>
      <c r="EJ113" s="309">
        <v>47.799773042491488</v>
      </c>
      <c r="EK113" s="309">
        <v>38.242340184087752</v>
      </c>
      <c r="EL113" s="309">
        <v>9.5574328584037325</v>
      </c>
      <c r="EM113" s="309">
        <v>100</v>
      </c>
      <c r="EN113" s="309">
        <v>11.966273359508905</v>
      </c>
      <c r="EO113" s="309">
        <v>83.838263138997178</v>
      </c>
      <c r="EP113" s="309">
        <v>62.870268125151938</v>
      </c>
      <c r="EQ113" s="367">
        <v>20.967995013845243</v>
      </c>
      <c r="ER113" s="320">
        <f>Daten_BA!AB113</f>
        <v>2.8297619416032478</v>
      </c>
      <c r="ES113" s="308">
        <f>Daten_BA!AC113</f>
        <v>8.9255707198129759</v>
      </c>
      <c r="ET113" s="308">
        <f>Daten_BA!AD113</f>
        <v>1.8032266399042667</v>
      </c>
      <c r="EU113" s="308">
        <f>Daten_BA!AE113</f>
        <v>1.9686562294616869</v>
      </c>
      <c r="EV113" s="308">
        <f>Daten_BA!AF113</f>
        <v>1.3629856846558313</v>
      </c>
      <c r="EW113" s="309">
        <v>0.48005039661112547</v>
      </c>
      <c r="EX113" s="309">
        <v>1.6082899908676562</v>
      </c>
      <c r="EY113" s="309">
        <v>0.34518642571321467</v>
      </c>
      <c r="EZ113" s="309">
        <v>0.37199820393892391</v>
      </c>
      <c r="FA113" s="309">
        <v>0.26881800687459823</v>
      </c>
      <c r="FB113" s="309">
        <v>10.246397378872837</v>
      </c>
      <c r="FC113" s="309">
        <v>8.1799591002044973</v>
      </c>
      <c r="FD113" s="309">
        <v>13.518309741534093</v>
      </c>
      <c r="FE113" s="309">
        <v>13.261498028909468</v>
      </c>
      <c r="FF113" s="309">
        <v>14.510560519901928</v>
      </c>
      <c r="FG113" s="309">
        <v>23.78412686383367</v>
      </c>
      <c r="FH113" s="309">
        <v>27.814599294525848</v>
      </c>
      <c r="FI113" s="309">
        <v>19.920961701598728</v>
      </c>
      <c r="FJ113" s="309">
        <v>21.291685135452472</v>
      </c>
      <c r="FK113" s="309">
        <v>14.65223491681299</v>
      </c>
      <c r="FL113" s="309">
        <v>100</v>
      </c>
      <c r="FM113" s="309">
        <v>14.78331264152899</v>
      </c>
      <c r="FN113" s="309">
        <v>82.060977489455738</v>
      </c>
      <c r="FO113" s="309">
        <v>58.77778459391012</v>
      </c>
      <c r="FP113" s="309">
        <v>23.283192895545625</v>
      </c>
      <c r="FQ113" s="309">
        <v>100</v>
      </c>
      <c r="FR113" s="309">
        <v>48.706607693338697</v>
      </c>
      <c r="FS113" s="309">
        <v>51.293392306661303</v>
      </c>
      <c r="FT113" s="309">
        <v>40.329714515480489</v>
      </c>
      <c r="FU113" s="309">
        <v>10.963677791180805</v>
      </c>
      <c r="FV113" s="309">
        <v>100</v>
      </c>
      <c r="FW113" s="309">
        <v>11.828535088247753</v>
      </c>
      <c r="FX113" s="309">
        <v>83.958472620052817</v>
      </c>
      <c r="FY113" s="309">
        <v>62.141534756920478</v>
      </c>
      <c r="FZ113" s="313">
        <v>21.816937863132335</v>
      </c>
      <c r="GA113" s="443">
        <f>Daten_BA!AG113</f>
        <v>3.5548106166897591</v>
      </c>
      <c r="GB113" s="227">
        <f>Daten_BA!AH113</f>
        <v>10.943234451206926</v>
      </c>
      <c r="GC113" s="227">
        <f>Daten_BA!AI113</f>
        <v>2.3459076825323906</v>
      </c>
      <c r="GD113" s="227">
        <f>Daten_BA!AJ113</f>
        <v>2.5791190986326225</v>
      </c>
      <c r="GE113" s="227">
        <f>Daten_BA!AK113</f>
        <v>1.7487131790612103</v>
      </c>
      <c r="GF113" s="444">
        <v>0.4969270390665374</v>
      </c>
      <c r="GG113" s="444">
        <v>1.7866025683379509</v>
      </c>
      <c r="GH113" s="444">
        <v>0.34677204001405221</v>
      </c>
      <c r="GI113" s="444">
        <v>0.37117265959231077</v>
      </c>
      <c r="GJ113" s="444">
        <v>0.28045319719176076</v>
      </c>
      <c r="GK113" s="444">
        <v>7.8436000913728527</v>
      </c>
      <c r="GL113" s="444">
        <v>6.6500150240385105</v>
      </c>
      <c r="GM113" s="444">
        <v>9.8843995331211492</v>
      </c>
      <c r="GN113" s="444">
        <v>9.6699162655231632</v>
      </c>
      <c r="GO113" s="444">
        <v>10.69384016487291</v>
      </c>
      <c r="GP113" s="444">
        <v>21.872428906938922</v>
      </c>
      <c r="GQ113" s="444">
        <v>25.131430890409145</v>
      </c>
      <c r="GR113" s="444">
        <v>17.951650555406847</v>
      </c>
      <c r="GS113" s="444">
        <v>18.933914594273109</v>
      </c>
      <c r="GT113" s="444">
        <v>14.241879958087114</v>
      </c>
      <c r="GU113" s="444">
        <v>100</v>
      </c>
      <c r="GV113" s="444">
        <v>14.58668959401755</v>
      </c>
      <c r="GW113" s="444">
        <v>82.145986486758432</v>
      </c>
      <c r="GX113" s="444">
        <v>58.104085584693287</v>
      </c>
      <c r="GY113" s="444">
        <v>24.041900902065141</v>
      </c>
      <c r="GZ113" s="444">
        <v>100</v>
      </c>
      <c r="HA113" s="444">
        <v>46.769113295790781</v>
      </c>
      <c r="HB113" s="444">
        <v>53.230886704209212</v>
      </c>
      <c r="HC113" s="444">
        <v>42.015844230218576</v>
      </c>
      <c r="HD113" s="444">
        <v>11.215042473990643</v>
      </c>
      <c r="HE113" s="444">
        <v>100</v>
      </c>
      <c r="HF113" s="444">
        <v>11.479711354183081</v>
      </c>
      <c r="HG113" s="444">
        <v>84.156214313902964</v>
      </c>
      <c r="HH113" s="444">
        <v>61.520897522084148</v>
      </c>
      <c r="HI113" s="445">
        <v>22.635316791818816</v>
      </c>
      <c r="HJ113" s="443">
        <f>Daten_BA!AL113</f>
        <v>3.3633121952634748</v>
      </c>
      <c r="HK113" s="227">
        <f>Daten_BA!AM113</f>
        <v>11.222024626904087</v>
      </c>
      <c r="HL113" s="227">
        <f>Daten_BA!AN113</f>
        <v>2.093358728153377</v>
      </c>
      <c r="HM113" s="227">
        <f>Daten_BA!AO113</f>
        <v>2.3273481984939624</v>
      </c>
      <c r="HN113" s="227">
        <f>Daten_BA!AP113</f>
        <v>1.5196134912625638</v>
      </c>
      <c r="HO113" s="444">
        <v>0.40377585560600554</v>
      </c>
      <c r="HP113" s="444">
        <v>1.4893562836097463</v>
      </c>
      <c r="HQ113" s="444">
        <v>0.27538262988361806</v>
      </c>
      <c r="HR113" s="444">
        <v>0.29947617297687829</v>
      </c>
      <c r="HS113" s="444">
        <v>0.21227949630529172</v>
      </c>
      <c r="HT113" s="444">
        <v>8.41305090536388</v>
      </c>
      <c r="HU113" s="444">
        <v>6.7757863935624965</v>
      </c>
      <c r="HV113" s="444">
        <v>11.28562315742297</v>
      </c>
      <c r="HW113" s="444">
        <v>11.031881024030703</v>
      </c>
      <c r="HX113" s="444">
        <v>12.243721696171669</v>
      </c>
      <c r="HY113" s="444">
        <v>30.710742232314104</v>
      </c>
      <c r="HZ113" s="444">
        <v>34.113241128702839</v>
      </c>
      <c r="IA113" s="444">
        <v>25.457092695383487</v>
      </c>
      <c r="IB113" s="444">
        <v>26.496148750308535</v>
      </c>
      <c r="IC113" s="444">
        <v>21.555068308314336</v>
      </c>
      <c r="ID113" s="444">
        <v>100</v>
      </c>
      <c r="IE113" s="444">
        <v>14.577341580615006</v>
      </c>
      <c r="IF113" s="444">
        <v>82.192248172944886</v>
      </c>
      <c r="IG113" s="444">
        <v>57.631082326737236</v>
      </c>
      <c r="IH113" s="444">
        <v>24.561165846207665</v>
      </c>
      <c r="II113" s="444">
        <v>100</v>
      </c>
      <c r="IJ113" s="444">
        <v>50.027129679869773</v>
      </c>
      <c r="IK113" s="444">
        <v>49.972870320130227</v>
      </c>
      <c r="IL113" s="444">
        <v>39.587628865979383</v>
      </c>
      <c r="IM113" s="444">
        <v>10.385241454150842</v>
      </c>
      <c r="IN113" s="444">
        <v>100</v>
      </c>
      <c r="IO113" s="444">
        <v>11.538939161454751</v>
      </c>
      <c r="IP113" s="444">
        <v>84.21734524105139</v>
      </c>
      <c r="IQ113" s="444">
        <v>60.947029052195646</v>
      </c>
      <c r="IR113" s="445">
        <v>23.270316188855745</v>
      </c>
      <c r="IS113" s="443">
        <f>Daten_BA!AQ113</f>
        <v>2.9581395140718962</v>
      </c>
      <c r="IT113" s="227">
        <f>Daten_BA!AR113</f>
        <v>10.012116904380886</v>
      </c>
      <c r="IU113" s="227">
        <f>Daten_BA!AS113</f>
        <v>1.8232961373392089</v>
      </c>
      <c r="IV113" s="227">
        <f>Daten_BA!AT113</f>
        <v>2.028567994478264</v>
      </c>
      <c r="IW113" s="227">
        <f>Daten_BA!AU113</f>
        <v>1.3368739203229649</v>
      </c>
      <c r="IX113" s="444" t="s">
        <v>821</v>
      </c>
      <c r="IY113" s="444" t="s">
        <v>821</v>
      </c>
      <c r="IZ113" s="444" t="s">
        <v>821</v>
      </c>
      <c r="JA113" s="444" t="s">
        <v>821</v>
      </c>
      <c r="JB113" s="444" t="s">
        <v>821</v>
      </c>
      <c r="JC113" s="444" t="s">
        <v>821</v>
      </c>
      <c r="JD113" s="444" t="s">
        <v>821</v>
      </c>
      <c r="JE113" s="444" t="s">
        <v>821</v>
      </c>
      <c r="JF113" s="444" t="s">
        <v>821</v>
      </c>
      <c r="JG113" s="444" t="s">
        <v>821</v>
      </c>
      <c r="JH113" s="444" t="s">
        <v>821</v>
      </c>
      <c r="JI113" s="444" t="s">
        <v>821</v>
      </c>
      <c r="JJ113" s="444" t="s">
        <v>821</v>
      </c>
      <c r="JK113" s="444" t="s">
        <v>821</v>
      </c>
      <c r="JL113" s="444" t="s">
        <v>821</v>
      </c>
      <c r="JM113" s="444" t="s">
        <v>821</v>
      </c>
      <c r="JN113" s="444" t="s">
        <v>821</v>
      </c>
      <c r="JO113" s="444" t="s">
        <v>821</v>
      </c>
      <c r="JP113" s="444" t="s">
        <v>821</v>
      </c>
      <c r="JQ113" s="444" t="s">
        <v>821</v>
      </c>
      <c r="JR113" s="444" t="s">
        <v>821</v>
      </c>
      <c r="JS113" s="444" t="s">
        <v>821</v>
      </c>
      <c r="JT113" s="444" t="s">
        <v>821</v>
      </c>
      <c r="JU113" s="444" t="s">
        <v>821</v>
      </c>
      <c r="JV113" s="444" t="s">
        <v>821</v>
      </c>
      <c r="JW113" s="444" t="s">
        <v>821</v>
      </c>
      <c r="JX113" s="444" t="s">
        <v>821</v>
      </c>
      <c r="JY113" s="444" t="s">
        <v>821</v>
      </c>
      <c r="JZ113" s="444" t="s">
        <v>821</v>
      </c>
      <c r="KA113" s="445" t="s">
        <v>821</v>
      </c>
    </row>
    <row r="114" spans="1:287" s="1" customFormat="1" ht="12.65" customHeight="1" x14ac:dyDescent="0.2">
      <c r="A114" s="220"/>
      <c r="B114" s="219"/>
      <c r="C114" s="273"/>
      <c r="D114" s="276"/>
      <c r="E114" s="3" t="str">
        <f>Daten_BA!E114</f>
        <v>644</v>
      </c>
      <c r="F114" s="229" t="str">
        <f>Daten_BA!F114</f>
        <v>AA Mannheim</v>
      </c>
      <c r="G114" s="246"/>
      <c r="H114" s="320">
        <f>Daten_BA!H114</f>
        <v>6.0050940597657538</v>
      </c>
      <c r="I114" s="308">
        <f>Daten_BA!I114</f>
        <v>17.856235384661307</v>
      </c>
      <c r="J114" s="308">
        <f>Daten_BA!J114</f>
        <v>3.1447655741779204</v>
      </c>
      <c r="K114" s="308">
        <f>Daten_BA!K114</f>
        <v>3.4454501269479856</v>
      </c>
      <c r="L114" s="308">
        <f>Daten_BA!L114</f>
        <v>2.4148966461381161</v>
      </c>
      <c r="M114" s="308">
        <v>0.74799258440502714</v>
      </c>
      <c r="N114" s="308">
        <v>2.1625833679464379</v>
      </c>
      <c r="O114" s="308">
        <v>0.53914168125079576</v>
      </c>
      <c r="P114" s="308">
        <v>0.57702762268895347</v>
      </c>
      <c r="Q114" s="308">
        <v>0.44266651220240572</v>
      </c>
      <c r="R114" s="308">
        <v>6.6966083591602317</v>
      </c>
      <c r="S114" s="308">
        <v>3.9127006560840032</v>
      </c>
      <c r="T114" s="308">
        <v>10.896001772067878</v>
      </c>
      <c r="U114" s="308">
        <v>10.022290809327847</v>
      </c>
      <c r="V114" s="308">
        <v>13.907219541022908</v>
      </c>
      <c r="W114" s="308">
        <v>37.505049617985641</v>
      </c>
      <c r="X114" s="308">
        <v>44.662006750904204</v>
      </c>
      <c r="Y114" s="308">
        <v>26.796327508206097</v>
      </c>
      <c r="Z114" s="308">
        <v>28.377490068308326</v>
      </c>
      <c r="AA114" s="308">
        <v>21.320399881222553</v>
      </c>
      <c r="AB114" s="308">
        <v>100</v>
      </c>
      <c r="AC114" s="308">
        <v>19.974658415668365</v>
      </c>
      <c r="AD114" s="308">
        <v>76.538756736980801</v>
      </c>
      <c r="AE114" s="308">
        <v>53.646782248836878</v>
      </c>
      <c r="AF114" s="308">
        <v>22.891974488143912</v>
      </c>
      <c r="AG114" s="308">
        <v>100</v>
      </c>
      <c r="AH114" s="308">
        <v>60.792808404635544</v>
      </c>
      <c r="AI114" s="308">
        <v>39.207191595364463</v>
      </c>
      <c r="AJ114" s="308">
        <v>30.326004548900691</v>
      </c>
      <c r="AK114" s="308">
        <v>8.8811870464637739</v>
      </c>
      <c r="AL114" s="308">
        <v>100</v>
      </c>
      <c r="AM114" s="308">
        <v>14.506923507914202</v>
      </c>
      <c r="AN114" s="308">
        <v>80.548079386975004</v>
      </c>
      <c r="AO114" s="308">
        <v>57.835854044683366</v>
      </c>
      <c r="AP114" s="337">
        <v>22.712225342291632</v>
      </c>
      <c r="AQ114" s="320">
        <f>Daten_BA!M114</f>
        <v>5.6957704633016046</v>
      </c>
      <c r="AR114" s="308">
        <f>Daten_BA!N114</f>
        <v>16.629638605665622</v>
      </c>
      <c r="AS114" s="308">
        <f>Daten_BA!O114</f>
        <v>3.1033491859770166</v>
      </c>
      <c r="AT114" s="308">
        <f>Daten_BA!P114</f>
        <v>3.411590591160103</v>
      </c>
      <c r="AU114" s="308">
        <f>Daten_BA!Q114</f>
        <v>2.3726231824569526</v>
      </c>
      <c r="AV114" s="308">
        <v>0.74146288854074427</v>
      </c>
      <c r="AW114" s="308">
        <v>2.0734601731487423</v>
      </c>
      <c r="AX114" s="308">
        <v>0.54626850770069213</v>
      </c>
      <c r="AY114" s="308">
        <v>0.58624209626806867</v>
      </c>
      <c r="AZ114" s="308">
        <v>0.45009568237589564</v>
      </c>
      <c r="BA114" s="308">
        <v>6.9866381226245053</v>
      </c>
      <c r="BB114" s="308">
        <v>4.1314181414173214</v>
      </c>
      <c r="BC114" s="308">
        <v>11.011426530976612</v>
      </c>
      <c r="BD114" s="308">
        <v>9.8435425206398008</v>
      </c>
      <c r="BE114" s="308">
        <v>14.991146960455835</v>
      </c>
      <c r="BF114" s="308">
        <v>38.047741688887136</v>
      </c>
      <c r="BG114" s="308">
        <v>45.972617638590926</v>
      </c>
      <c r="BH114" s="308">
        <v>27.711625408478195</v>
      </c>
      <c r="BI114" s="308">
        <v>29.533348772580716</v>
      </c>
      <c r="BJ114" s="308">
        <v>21.501874876648905</v>
      </c>
      <c r="BK114" s="308">
        <v>100</v>
      </c>
      <c r="BL114" s="308">
        <v>19.615247462848515</v>
      </c>
      <c r="BM114" s="308">
        <v>76.913388306646851</v>
      </c>
      <c r="BN114" s="308">
        <v>53.164844074713123</v>
      </c>
      <c r="BO114" s="308">
        <v>23.748544231933735</v>
      </c>
      <c r="BP114" s="308">
        <v>100</v>
      </c>
      <c r="BQ114" s="308">
        <v>59.145661387463754</v>
      </c>
      <c r="BR114" s="308">
        <v>40.854338612536246</v>
      </c>
      <c r="BS114" s="308">
        <v>31.496765558777607</v>
      </c>
      <c r="BT114" s="308">
        <v>9.3575730537586423</v>
      </c>
      <c r="BU114" s="308">
        <v>100</v>
      </c>
      <c r="BV114" s="308">
        <v>14.525149827721684</v>
      </c>
      <c r="BW114" s="308">
        <v>80.599501081616907</v>
      </c>
      <c r="BX114" s="308">
        <v>56.934894700401053</v>
      </c>
      <c r="BY114" s="312">
        <v>23.664606381215872</v>
      </c>
      <c r="BZ114" s="320">
        <f>Daten_BA!R114</f>
        <v>5.4118290068292065</v>
      </c>
      <c r="CA114" s="308">
        <f>Daten_BA!S114</f>
        <v>15.700094299535124</v>
      </c>
      <c r="CB114" s="308">
        <f>Daten_BA!T114</f>
        <v>3.0129607799020159</v>
      </c>
      <c r="CC114" s="308">
        <f>Daten_BA!U114</f>
        <v>3.3682298239219</v>
      </c>
      <c r="CD114" s="308">
        <f>Daten_BA!V114</f>
        <v>2.2056876295044536</v>
      </c>
      <c r="CE114" s="309">
        <v>0.71776075193195543</v>
      </c>
      <c r="CF114" s="309">
        <v>1.8825382935396915</v>
      </c>
      <c r="CG114" s="309">
        <v>0.55041544022660494</v>
      </c>
      <c r="CH114" s="309">
        <v>0.58448340672225951</v>
      </c>
      <c r="CI114" s="309">
        <v>0.47218127053889525</v>
      </c>
      <c r="CJ114" s="309">
        <v>7.5781440438019168</v>
      </c>
      <c r="CK114" s="309">
        <v>4.5718483279697457</v>
      </c>
      <c r="CL114" s="309">
        <v>11.684281747976016</v>
      </c>
      <c r="CM114" s="309">
        <v>10.152680932916445</v>
      </c>
      <c r="CN114" s="309">
        <v>16.998644279904767</v>
      </c>
      <c r="CO114" s="309">
        <v>38.290434439401203</v>
      </c>
      <c r="CP114" s="309">
        <v>48.362114076399791</v>
      </c>
      <c r="CQ114" s="309">
        <v>28.453974260155562</v>
      </c>
      <c r="CR114" s="309">
        <v>30.859034150746272</v>
      </c>
      <c r="CS114" s="309">
        <v>20.10858216746627</v>
      </c>
      <c r="CT114" s="309">
        <v>100</v>
      </c>
      <c r="CU114" s="309">
        <v>19.311153124007784</v>
      </c>
      <c r="CV114" s="309">
        <v>77.17425886187965</v>
      </c>
      <c r="CW114" s="309">
        <v>52.639587433488977</v>
      </c>
      <c r="CX114" s="309">
        <v>24.534671428390688</v>
      </c>
      <c r="CY114" s="309">
        <v>100</v>
      </c>
      <c r="CZ114" s="309">
        <v>58.046950629235241</v>
      </c>
      <c r="DA114" s="309">
        <v>41.953049370764759</v>
      </c>
      <c r="DB114" s="309">
        <v>32.49031945788964</v>
      </c>
      <c r="DC114" s="309">
        <v>9.4627299128751208</v>
      </c>
      <c r="DD114" s="309">
        <v>100</v>
      </c>
      <c r="DE114" s="309">
        <v>14.563589713730584</v>
      </c>
      <c r="DF114" s="309">
        <v>80.592869719341849</v>
      </c>
      <c r="DG114" s="309">
        <v>56.144223605396384</v>
      </c>
      <c r="DH114" s="313">
        <v>24.448646113945465</v>
      </c>
      <c r="DI114" s="307">
        <f>Daten_BA!W114</f>
        <v>4.8992082747813104</v>
      </c>
      <c r="DJ114" s="308">
        <f>Daten_BA!X114</f>
        <v>14.821588571996692</v>
      </c>
      <c r="DK114" s="308">
        <f>Daten_BA!Y114</f>
        <v>2.6230614380012365</v>
      </c>
      <c r="DL114" s="308">
        <f>Daten_BA!Z114</f>
        <v>2.9576318036877582</v>
      </c>
      <c r="DM114" s="308">
        <f>Daten_BA!AA114</f>
        <v>1.8951382608249983</v>
      </c>
      <c r="DN114" s="309">
        <v>0.67169943540616506</v>
      </c>
      <c r="DO114" s="309">
        <v>1.9681555310665795</v>
      </c>
      <c r="DP114" s="309">
        <v>0.47239404053498407</v>
      </c>
      <c r="DQ114" s="309">
        <v>0.4972705958105646</v>
      </c>
      <c r="DR114" s="309">
        <v>0.41779759303497516</v>
      </c>
      <c r="DS114" s="309">
        <v>8.3450467518181259</v>
      </c>
      <c r="DT114" s="309">
        <v>5.5846543411148879</v>
      </c>
      <c r="DU114" s="309">
        <v>12.24666337123109</v>
      </c>
      <c r="DV114" s="309">
        <v>10.792332268370746</v>
      </c>
      <c r="DW114" s="309">
        <v>17.216157205240926</v>
      </c>
      <c r="DX114" s="309">
        <v>38.62940157980416</v>
      </c>
      <c r="DY114" s="309">
        <v>46.154114669692966</v>
      </c>
      <c r="DZ114" s="309">
        <v>27.963344674297502</v>
      </c>
      <c r="EA114" s="309">
        <v>30.41856876486812</v>
      </c>
      <c r="EB114" s="309">
        <v>19.626678310222918</v>
      </c>
      <c r="EC114" s="309">
        <v>100</v>
      </c>
      <c r="ED114" s="309">
        <v>19.272744442170247</v>
      </c>
      <c r="EE114" s="309">
        <v>77.272443039951582</v>
      </c>
      <c r="EF114" s="309">
        <v>52.29081973606138</v>
      </c>
      <c r="EG114" s="309">
        <v>24.981623303890206</v>
      </c>
      <c r="EH114" s="309">
        <v>100</v>
      </c>
      <c r="EI114" s="309">
        <v>59.835963713185038</v>
      </c>
      <c r="EJ114" s="309">
        <v>40.164036286814962</v>
      </c>
      <c r="EK114" s="309">
        <v>31.303591400521935</v>
      </c>
      <c r="EL114" s="309">
        <v>8.8604448862930276</v>
      </c>
      <c r="EM114" s="309">
        <v>100</v>
      </c>
      <c r="EN114" s="309">
        <v>14.808506900991276</v>
      </c>
      <c r="EO114" s="309">
        <v>80.493180509919952</v>
      </c>
      <c r="EP114" s="309">
        <v>55.297290278912506</v>
      </c>
      <c r="EQ114" s="367">
        <v>25.19589023100745</v>
      </c>
      <c r="ER114" s="320">
        <f>Daten_BA!AB114</f>
        <v>5.3326190624199468</v>
      </c>
      <c r="ES114" s="308">
        <f>Daten_BA!AC114</f>
        <v>16.492981151475274</v>
      </c>
      <c r="ET114" s="308">
        <f>Daten_BA!AD114</f>
        <v>2.7859725500935126</v>
      </c>
      <c r="EU114" s="308">
        <f>Daten_BA!AE114</f>
        <v>3.1644548162231083</v>
      </c>
      <c r="EV114" s="308">
        <f>Daten_BA!AF114</f>
        <v>1.9873281690100455</v>
      </c>
      <c r="EW114" s="309">
        <v>0.70744910316581688</v>
      </c>
      <c r="EX114" s="309">
        <v>2.1338707542528024</v>
      </c>
      <c r="EY114" s="309">
        <v>0.4845558843829022</v>
      </c>
      <c r="EZ114" s="309">
        <v>0.52587011034971565</v>
      </c>
      <c r="FA114" s="309">
        <v>0.39820084764749952</v>
      </c>
      <c r="FB114" s="309">
        <v>7.382645133951721</v>
      </c>
      <c r="FC114" s="309">
        <v>4.8810974162618548</v>
      </c>
      <c r="FD114" s="309">
        <v>11.058385671086301</v>
      </c>
      <c r="FE114" s="309">
        <v>9.9740854577231346</v>
      </c>
      <c r="FF114" s="309">
        <v>14.728682170542633</v>
      </c>
      <c r="FG114" s="309">
        <v>36.625085346274197</v>
      </c>
      <c r="FH114" s="309">
        <v>42.983989481011321</v>
      </c>
      <c r="FI114" s="309">
        <v>27.227620898592392</v>
      </c>
      <c r="FJ114" s="309">
        <v>29.978637550438759</v>
      </c>
      <c r="FK114" s="309">
        <v>17.984248828626537</v>
      </c>
      <c r="FL114" s="309">
        <v>100</v>
      </c>
      <c r="FM114" s="309">
        <v>19.583764640376163</v>
      </c>
      <c r="FN114" s="309">
        <v>76.938730719777482</v>
      </c>
      <c r="FO114" s="309">
        <v>51.314242678886131</v>
      </c>
      <c r="FP114" s="309">
        <v>25.62448804089134</v>
      </c>
      <c r="FQ114" s="309">
        <v>100</v>
      </c>
      <c r="FR114" s="309">
        <v>60.678266651889615</v>
      </c>
      <c r="FS114" s="309">
        <v>39.321733348110385</v>
      </c>
      <c r="FT114" s="309">
        <v>30.499833758173555</v>
      </c>
      <c r="FU114" s="309">
        <v>8.8218995899368284</v>
      </c>
      <c r="FV114" s="309">
        <v>100</v>
      </c>
      <c r="FW114" s="309">
        <v>14.900268073912459</v>
      </c>
      <c r="FX114" s="309">
        <v>80.382191814132696</v>
      </c>
      <c r="FY114" s="309">
        <v>54.370229607828058</v>
      </c>
      <c r="FZ114" s="313">
        <v>26.011962206304645</v>
      </c>
      <c r="GA114" s="443">
        <f>Daten_BA!AG114</f>
        <v>7.1504636343478278</v>
      </c>
      <c r="GB114" s="227">
        <f>Daten_BA!AH114</f>
        <v>22.000783080831564</v>
      </c>
      <c r="GC114" s="227">
        <f>Daten_BA!AI114</f>
        <v>3.7176633175647376</v>
      </c>
      <c r="GD114" s="227">
        <f>Daten_BA!AJ114</f>
        <v>4.2087524262474005</v>
      </c>
      <c r="GE114" s="227">
        <f>Daten_BA!AK114</f>
        <v>2.7198327981065042</v>
      </c>
      <c r="GF114" s="444">
        <v>0.74803949930024005</v>
      </c>
      <c r="GG114" s="444">
        <v>2.4569646298858125</v>
      </c>
      <c r="GH114" s="444">
        <v>0.48157989402918172</v>
      </c>
      <c r="GI114" s="444">
        <v>0.5129563578392301</v>
      </c>
      <c r="GJ114" s="444">
        <v>0.41887051510924017</v>
      </c>
      <c r="GK114" s="444">
        <v>5.6130269516026088</v>
      </c>
      <c r="GL114" s="444">
        <v>3.9515001489834742</v>
      </c>
      <c r="GM114" s="444">
        <v>8.0927436668096782</v>
      </c>
      <c r="GN114" s="444">
        <v>7.2846183439316814</v>
      </c>
      <c r="GO114" s="444">
        <v>10.636933599315743</v>
      </c>
      <c r="GP114" s="444">
        <v>33.868217628942347</v>
      </c>
      <c r="GQ114" s="444">
        <v>39.183278802802306</v>
      </c>
      <c r="GR114" s="444">
        <v>25.915208613728979</v>
      </c>
      <c r="GS114" s="444">
        <v>28.350001108722338</v>
      </c>
      <c r="GT114" s="444">
        <v>18.259778289060865</v>
      </c>
      <c r="GU114" s="444">
        <v>100</v>
      </c>
      <c r="GV114" s="444">
        <v>20.129365767694662</v>
      </c>
      <c r="GW114" s="444">
        <v>76.334900776808269</v>
      </c>
      <c r="GX114" s="444">
        <v>50.225221940012474</v>
      </c>
      <c r="GY114" s="444">
        <v>26.109678836795801</v>
      </c>
      <c r="GZ114" s="444">
        <v>100</v>
      </c>
      <c r="HA114" s="444">
        <v>60.845953801437972</v>
      </c>
      <c r="HB114" s="444">
        <v>39.154046198562028</v>
      </c>
      <c r="HC114" s="444">
        <v>29.914333792259445</v>
      </c>
      <c r="HD114" s="444">
        <v>9.2397124063025853</v>
      </c>
      <c r="HE114" s="444">
        <v>100</v>
      </c>
      <c r="HF114" s="444">
        <v>14.67248728806819</v>
      </c>
      <c r="HG114" s="444">
        <v>80.472976781798351</v>
      </c>
      <c r="HH114" s="444">
        <v>53.636235244315934</v>
      </c>
      <c r="HI114" s="445">
        <v>26.836741537482418</v>
      </c>
      <c r="HJ114" s="443">
        <f>Daten_BA!AL114</f>
        <v>7.2218536949996199</v>
      </c>
      <c r="HK114" s="227">
        <f>Daten_BA!AM114</f>
        <v>22.471416849047749</v>
      </c>
      <c r="HL114" s="227">
        <f>Daten_BA!AN114</f>
        <v>3.5789122198635637</v>
      </c>
      <c r="HM114" s="227">
        <f>Daten_BA!AO114</f>
        <v>4.1284104813264664</v>
      </c>
      <c r="HN114" s="227">
        <f>Daten_BA!AP114</f>
        <v>2.5076957985730175</v>
      </c>
      <c r="HO114" s="444">
        <v>0.60388417483641355</v>
      </c>
      <c r="HP114" s="444">
        <v>1.9917894257617617</v>
      </c>
      <c r="HQ114" s="444">
        <v>0.3813661190988083</v>
      </c>
      <c r="HR114" s="444">
        <v>0.41087863221815357</v>
      </c>
      <c r="HS114" s="444">
        <v>0.32512920456465549</v>
      </c>
      <c r="HT114" s="444">
        <v>5.6592662387374117</v>
      </c>
      <c r="HU114" s="444">
        <v>3.9715741201639303</v>
      </c>
      <c r="HV114" s="444">
        <v>8.3886986301369291</v>
      </c>
      <c r="HW114" s="444">
        <v>7.6069587918889123</v>
      </c>
      <c r="HX114" s="444">
        <v>10.875635426361828</v>
      </c>
      <c r="HY114" s="444">
        <v>44.342943014197019</v>
      </c>
      <c r="HZ114" s="444">
        <v>49.509934056131712</v>
      </c>
      <c r="IA114" s="444">
        <v>35.8833547669512</v>
      </c>
      <c r="IB114" s="444">
        <v>39.163931436906459</v>
      </c>
      <c r="IC114" s="444">
        <v>25.354791514261148</v>
      </c>
      <c r="ID114" s="444">
        <v>100</v>
      </c>
      <c r="IE114" s="444">
        <v>20.194281651848055</v>
      </c>
      <c r="IF114" s="444">
        <v>76.367362135615053</v>
      </c>
      <c r="IG114" s="444">
        <v>49.556917805386149</v>
      </c>
      <c r="IH114" s="444">
        <v>26.810444330228901</v>
      </c>
      <c r="II114" s="444">
        <v>100</v>
      </c>
      <c r="IJ114" s="444">
        <v>62.940946421587796</v>
      </c>
      <c r="IK114" s="444">
        <v>37.059053578412204</v>
      </c>
      <c r="IL114" s="444">
        <v>28.509972624168949</v>
      </c>
      <c r="IM114" s="444">
        <v>8.5490809542432551</v>
      </c>
      <c r="IN114" s="444">
        <v>100</v>
      </c>
      <c r="IO114" s="444">
        <v>14.917186106355269</v>
      </c>
      <c r="IP114" s="444">
        <v>80.438514064577049</v>
      </c>
      <c r="IQ114" s="444">
        <v>52.753866287984877</v>
      </c>
      <c r="IR114" s="445">
        <v>27.684647776592175</v>
      </c>
      <c r="IS114" s="443">
        <f>Daten_BA!AQ114</f>
        <v>6.9652474076711801</v>
      </c>
      <c r="IT114" s="227">
        <f>Daten_BA!AR114</f>
        <v>22.251394531976093</v>
      </c>
      <c r="IU114" s="227">
        <f>Daten_BA!AS114</f>
        <v>3.2433908287137512</v>
      </c>
      <c r="IV114" s="227">
        <f>Daten_BA!AT114</f>
        <v>3.7394016946586164</v>
      </c>
      <c r="IW114" s="227">
        <f>Daten_BA!AU114</f>
        <v>2.3143679382771998</v>
      </c>
      <c r="IX114" s="444" t="s">
        <v>821</v>
      </c>
      <c r="IY114" s="444" t="s">
        <v>821</v>
      </c>
      <c r="IZ114" s="444" t="s">
        <v>821</v>
      </c>
      <c r="JA114" s="444" t="s">
        <v>821</v>
      </c>
      <c r="JB114" s="444" t="s">
        <v>821</v>
      </c>
      <c r="JC114" s="444" t="s">
        <v>821</v>
      </c>
      <c r="JD114" s="444" t="s">
        <v>821</v>
      </c>
      <c r="JE114" s="444" t="s">
        <v>821</v>
      </c>
      <c r="JF114" s="444" t="s">
        <v>821</v>
      </c>
      <c r="JG114" s="444" t="s">
        <v>821</v>
      </c>
      <c r="JH114" s="444" t="s">
        <v>821</v>
      </c>
      <c r="JI114" s="444" t="s">
        <v>821</v>
      </c>
      <c r="JJ114" s="444" t="s">
        <v>821</v>
      </c>
      <c r="JK114" s="444" t="s">
        <v>821</v>
      </c>
      <c r="JL114" s="444" t="s">
        <v>821</v>
      </c>
      <c r="JM114" s="444" t="s">
        <v>821</v>
      </c>
      <c r="JN114" s="444" t="s">
        <v>821</v>
      </c>
      <c r="JO114" s="444" t="s">
        <v>821</v>
      </c>
      <c r="JP114" s="444" t="s">
        <v>821</v>
      </c>
      <c r="JQ114" s="444" t="s">
        <v>821</v>
      </c>
      <c r="JR114" s="444" t="s">
        <v>821</v>
      </c>
      <c r="JS114" s="444" t="s">
        <v>821</v>
      </c>
      <c r="JT114" s="444" t="s">
        <v>821</v>
      </c>
      <c r="JU114" s="444" t="s">
        <v>821</v>
      </c>
      <c r="JV114" s="444" t="s">
        <v>821</v>
      </c>
      <c r="JW114" s="444" t="s">
        <v>821</v>
      </c>
      <c r="JX114" s="444" t="s">
        <v>821</v>
      </c>
      <c r="JY114" s="444" t="s">
        <v>821</v>
      </c>
      <c r="JZ114" s="444" t="s">
        <v>821</v>
      </c>
      <c r="KA114" s="445" t="s">
        <v>821</v>
      </c>
    </row>
    <row r="115" spans="1:287" s="1" customFormat="1" ht="12.65" customHeight="1" x14ac:dyDescent="0.2">
      <c r="A115" s="220"/>
      <c r="B115" s="219"/>
      <c r="C115" s="273"/>
      <c r="D115" s="276"/>
      <c r="E115" s="3" t="str">
        <f>Daten_BA!E115</f>
        <v>647</v>
      </c>
      <c r="F115" s="229" t="str">
        <f>Daten_BA!F115</f>
        <v>AA Nagold – Pforzheim</v>
      </c>
      <c r="G115" s="246"/>
      <c r="H115" s="320">
        <f>Daten_BA!H115</f>
        <v>4.117353092838866</v>
      </c>
      <c r="I115" s="308">
        <f>Daten_BA!I115</f>
        <v>12.693479362368118</v>
      </c>
      <c r="J115" s="308">
        <f>Daten_BA!J115</f>
        <v>2.5741312304207637</v>
      </c>
      <c r="K115" s="308">
        <f>Daten_BA!K115</f>
        <v>2.7679347357258717</v>
      </c>
      <c r="L115" s="308">
        <f>Daten_BA!L115</f>
        <v>1.6200454326386817</v>
      </c>
      <c r="M115" s="308">
        <v>0.56608318038617012</v>
      </c>
      <c r="N115" s="308">
        <v>1.7081634298477342</v>
      </c>
      <c r="O115" s="308">
        <v>0.43493653511700164</v>
      </c>
      <c r="P115" s="308">
        <v>0.44582323650589883</v>
      </c>
      <c r="Q115" s="308">
        <v>0.36132788258635784</v>
      </c>
      <c r="R115" s="308">
        <v>8.4506333572335439</v>
      </c>
      <c r="S115" s="308">
        <v>5.8318947636062868</v>
      </c>
      <c r="T115" s="308">
        <v>11.407338114541284</v>
      </c>
      <c r="U115" s="308">
        <v>11.19801130994794</v>
      </c>
      <c r="V115" s="308">
        <v>13.167868932632995</v>
      </c>
      <c r="W115" s="308">
        <v>32.236622205403457</v>
      </c>
      <c r="X115" s="308">
        <v>37.360930743175196</v>
      </c>
      <c r="Y115" s="308">
        <v>27.341590612774823</v>
      </c>
      <c r="Z115" s="308">
        <v>28.003967848755103</v>
      </c>
      <c r="AA115" s="308">
        <v>21.769542275104012</v>
      </c>
      <c r="AB115" s="308">
        <v>100</v>
      </c>
      <c r="AC115" s="308">
        <v>15.903202251054397</v>
      </c>
      <c r="AD115" s="308">
        <v>80.305857976275021</v>
      </c>
      <c r="AE115" s="308">
        <v>66.550140346798443</v>
      </c>
      <c r="AF115" s="308">
        <v>13.755717629476564</v>
      </c>
      <c r="AG115" s="308">
        <v>100</v>
      </c>
      <c r="AH115" s="308">
        <v>49.754607858568953</v>
      </c>
      <c r="AI115" s="308">
        <v>50.245392141431054</v>
      </c>
      <c r="AJ115" s="308">
        <v>44.582048107161079</v>
      </c>
      <c r="AK115" s="308">
        <v>5.6633440342699757</v>
      </c>
      <c r="AL115" s="308">
        <v>100</v>
      </c>
      <c r="AM115" s="308">
        <v>12.117213633361782</v>
      </c>
      <c r="AN115" s="308">
        <v>82.564084502112237</v>
      </c>
      <c r="AO115" s="308">
        <v>71.926215178810963</v>
      </c>
      <c r="AP115" s="337">
        <v>10.637869323301267</v>
      </c>
      <c r="AQ115" s="320">
        <f>Daten_BA!M115</f>
        <v>3.985668536388622</v>
      </c>
      <c r="AR115" s="308">
        <f>Daten_BA!N115</f>
        <v>12.808331125673776</v>
      </c>
      <c r="AS115" s="308">
        <f>Daten_BA!O115</f>
        <v>2.4232966613619609</v>
      </c>
      <c r="AT115" s="308">
        <f>Daten_BA!P115</f>
        <v>2.5915775447125085</v>
      </c>
      <c r="AU115" s="308">
        <f>Daten_BA!Q115</f>
        <v>1.6044850220049391</v>
      </c>
      <c r="AV115" s="308">
        <v>0.55801510700797308</v>
      </c>
      <c r="AW115" s="308">
        <v>1.7236046658515345</v>
      </c>
      <c r="AX115" s="308">
        <v>0.42367754887774056</v>
      </c>
      <c r="AY115" s="308">
        <v>0.43150816963936922</v>
      </c>
      <c r="AZ115" s="308">
        <v>0.37370903901182889</v>
      </c>
      <c r="BA115" s="308">
        <v>8.7785404924734571</v>
      </c>
      <c r="BB115" s="308">
        <v>6.1934942067209917</v>
      </c>
      <c r="BC115" s="308">
        <v>11.793679025858598</v>
      </c>
      <c r="BD115" s="308">
        <v>11.478212651910725</v>
      </c>
      <c r="BE115" s="308">
        <v>14.301457083385049</v>
      </c>
      <c r="BF115" s="308">
        <v>30.939832972788732</v>
      </c>
      <c r="BG115" s="308">
        <v>36.040241024220563</v>
      </c>
      <c r="BH115" s="308">
        <v>26.717452095933613</v>
      </c>
      <c r="BI115" s="308">
        <v>27.641203236378146</v>
      </c>
      <c r="BJ115" s="308">
        <v>19.463414634147288</v>
      </c>
      <c r="BK115" s="308">
        <v>100</v>
      </c>
      <c r="BL115" s="308">
        <v>15.895294956320537</v>
      </c>
      <c r="BM115" s="308">
        <v>80.362016776948153</v>
      </c>
      <c r="BN115" s="308">
        <v>66.127698611904265</v>
      </c>
      <c r="BO115" s="308">
        <v>14.234318165043888</v>
      </c>
      <c r="BP115" s="308">
        <v>100</v>
      </c>
      <c r="BQ115" s="308">
        <v>52.057219784345797</v>
      </c>
      <c r="BR115" s="308">
        <v>47.942780215654203</v>
      </c>
      <c r="BS115" s="308">
        <v>42.560698328668671</v>
      </c>
      <c r="BT115" s="308">
        <v>5.38208188698552</v>
      </c>
      <c r="BU115" s="308">
        <v>100</v>
      </c>
      <c r="BV115" s="308">
        <v>12.036619993060667</v>
      </c>
      <c r="BW115" s="308">
        <v>82.740132000225117</v>
      </c>
      <c r="BX115" s="308">
        <v>71.530506726862583</v>
      </c>
      <c r="BY115" s="312">
        <v>11.20962527336253</v>
      </c>
      <c r="BZ115" s="320">
        <f>Daten_BA!R115</f>
        <v>3.6115668419864524</v>
      </c>
      <c r="CA115" s="308">
        <f>Daten_BA!S115</f>
        <v>11.513173346886964</v>
      </c>
      <c r="CB115" s="308">
        <f>Daten_BA!T115</f>
        <v>2.2169980190015535</v>
      </c>
      <c r="CC115" s="308">
        <f>Daten_BA!U115</f>
        <v>2.345271524565252</v>
      </c>
      <c r="CD115" s="308">
        <f>Daten_BA!V115</f>
        <v>1.6131343717632518</v>
      </c>
      <c r="CE115" s="309">
        <v>0.52268768033099244</v>
      </c>
      <c r="CF115" s="309">
        <v>1.5213634102214466</v>
      </c>
      <c r="CG115" s="309">
        <v>0.40685290695251281</v>
      </c>
      <c r="CH115" s="309">
        <v>0.41439116293300127</v>
      </c>
      <c r="CI115" s="309">
        <v>0.36082460814231188</v>
      </c>
      <c r="CJ115" s="309">
        <v>9.245598981399521</v>
      </c>
      <c r="CK115" s="309">
        <v>6.4076720125692557</v>
      </c>
      <c r="CL115" s="309">
        <v>12.587168228984746</v>
      </c>
      <c r="CM115" s="309">
        <v>12.358006436461856</v>
      </c>
      <c r="CN115" s="309">
        <v>14.167466410747883</v>
      </c>
      <c r="CO115" s="309">
        <v>28.216557843630735</v>
      </c>
      <c r="CP115" s="309">
        <v>35.078884036010336</v>
      </c>
      <c r="CQ115" s="309">
        <v>23.898985564989104</v>
      </c>
      <c r="CR115" s="309">
        <v>25.016684815062174</v>
      </c>
      <c r="CS115" s="309">
        <v>16.250000000005588</v>
      </c>
      <c r="CT115" s="309">
        <v>100</v>
      </c>
      <c r="CU115" s="309">
        <v>15.654163448389745</v>
      </c>
      <c r="CV115" s="309">
        <v>80.621596148443004</v>
      </c>
      <c r="CW115" s="309">
        <v>65.917138256903911</v>
      </c>
      <c r="CX115" s="309">
        <v>14.704457891539096</v>
      </c>
      <c r="CY115" s="309">
        <v>100</v>
      </c>
      <c r="CZ115" s="309">
        <v>51.389527429992242</v>
      </c>
      <c r="DA115" s="309">
        <v>48.610472570007751</v>
      </c>
      <c r="DB115" s="309">
        <v>42.415607614057052</v>
      </c>
      <c r="DC115" s="309">
        <v>6.1948649559506954</v>
      </c>
      <c r="DD115" s="309">
        <v>100</v>
      </c>
      <c r="DE115" s="309">
        <v>12.258381575531152</v>
      </c>
      <c r="DF115" s="309">
        <v>82.632603235835816</v>
      </c>
      <c r="DG115" s="309">
        <v>71.003971938567105</v>
      </c>
      <c r="DH115" s="313">
        <v>11.628631297268724</v>
      </c>
      <c r="DI115" s="307">
        <f>Daten_BA!W115</f>
        <v>3.1937612870468857</v>
      </c>
      <c r="DJ115" s="308">
        <f>Daten_BA!X115</f>
        <v>10.770517145335951</v>
      </c>
      <c r="DK115" s="308">
        <f>Daten_BA!Y115</f>
        <v>1.8614472808104612</v>
      </c>
      <c r="DL115" s="308">
        <f>Daten_BA!Z115</f>
        <v>1.9563653286355698</v>
      </c>
      <c r="DM115" s="308">
        <f>Daten_BA!AA115</f>
        <v>1.4309418277383144</v>
      </c>
      <c r="DN115" s="309">
        <v>0.50412556659502705</v>
      </c>
      <c r="DO115" s="309">
        <v>1.6217123911884919</v>
      </c>
      <c r="DP115" s="309">
        <v>0.3643868469538481</v>
      </c>
      <c r="DQ115" s="309">
        <v>0.36880855651140076</v>
      </c>
      <c r="DR115" s="309">
        <v>0.33870811209617346</v>
      </c>
      <c r="DS115" s="309">
        <v>10.037520543272628</v>
      </c>
      <c r="DT115" s="309">
        <v>7.3793770204536564</v>
      </c>
      <c r="DU115" s="309">
        <v>13.430046884555457</v>
      </c>
      <c r="DV115" s="309">
        <v>13.244015367944147</v>
      </c>
      <c r="DW115" s="309">
        <v>14.593861703439645</v>
      </c>
      <c r="DX115" s="309">
        <v>27.292704023188165</v>
      </c>
      <c r="DY115" s="309">
        <v>30.8905056273633</v>
      </c>
      <c r="DZ115" s="309">
        <v>23.365123777999266</v>
      </c>
      <c r="EA115" s="309">
        <v>24.390920255118459</v>
      </c>
      <c r="EB115" s="309">
        <v>16.992740248549282</v>
      </c>
      <c r="EC115" s="309">
        <v>100</v>
      </c>
      <c r="ED115" s="309">
        <v>15.740911951732445</v>
      </c>
      <c r="EE115" s="309">
        <v>80.590488204541359</v>
      </c>
      <c r="EF115" s="309">
        <v>65.622762525910744</v>
      </c>
      <c r="EG115" s="309">
        <v>14.967725678630595</v>
      </c>
      <c r="EH115" s="309">
        <v>100</v>
      </c>
      <c r="EI115" s="309">
        <v>54.429484903767964</v>
      </c>
      <c r="EJ115" s="309">
        <v>45.570515096232036</v>
      </c>
      <c r="EK115" s="309">
        <v>39.013918019490987</v>
      </c>
      <c r="EL115" s="309">
        <v>6.5565970767410455</v>
      </c>
      <c r="EM115" s="309">
        <v>100</v>
      </c>
      <c r="EN115" s="309">
        <v>12.554368100790626</v>
      </c>
      <c r="EO115" s="309">
        <v>82.475486143755973</v>
      </c>
      <c r="EP115" s="309">
        <v>70.359962521747192</v>
      </c>
      <c r="EQ115" s="367">
        <v>12.115523622008757</v>
      </c>
      <c r="ER115" s="320">
        <f>Daten_BA!AB115</f>
        <v>3.1969993430354595</v>
      </c>
      <c r="ES115" s="308">
        <f>Daten_BA!AC115</f>
        <v>10.642854013015924</v>
      </c>
      <c r="ET115" s="308">
        <f>Daten_BA!AD115</f>
        <v>1.8917490023747934</v>
      </c>
      <c r="EU115" s="308">
        <f>Daten_BA!AE115</f>
        <v>1.9811215199087788</v>
      </c>
      <c r="EV115" s="308">
        <f>Daten_BA!AF115</f>
        <v>1.4970432561311489</v>
      </c>
      <c r="EW115" s="309">
        <v>0.53668936084790986</v>
      </c>
      <c r="EX115" s="309">
        <v>1.8188221651840135</v>
      </c>
      <c r="EY115" s="309">
        <v>0.37377016230946114</v>
      </c>
      <c r="EZ115" s="309">
        <v>0.37819605459519107</v>
      </c>
      <c r="FA115" s="309">
        <v>0.3492892322727324</v>
      </c>
      <c r="FB115" s="309">
        <v>9.5449457717395205</v>
      </c>
      <c r="FC115" s="309">
        <v>7.2120840361905909</v>
      </c>
      <c r="FD115" s="309">
        <v>12.459951942330797</v>
      </c>
      <c r="FE115" s="309">
        <v>12.344112882765273</v>
      </c>
      <c r="FF115" s="309">
        <v>13.143054436642826</v>
      </c>
      <c r="FG115" s="309">
        <v>23.588825820127582</v>
      </c>
      <c r="FH115" s="309">
        <v>26.110219368645719</v>
      </c>
      <c r="FI115" s="309">
        <v>20.843771256034778</v>
      </c>
      <c r="FJ115" s="309">
        <v>21.536638893744023</v>
      </c>
      <c r="FK115" s="309">
        <v>16.7842512517099</v>
      </c>
      <c r="FL115" s="309">
        <v>100</v>
      </c>
      <c r="FM115" s="309">
        <v>15.609642963054169</v>
      </c>
      <c r="FN115" s="309">
        <v>80.701207739271993</v>
      </c>
      <c r="FO115" s="309">
        <v>65.320450905368816</v>
      </c>
      <c r="FP115" s="309">
        <v>15.380756833903181</v>
      </c>
      <c r="FQ115" s="309">
        <v>100</v>
      </c>
      <c r="FR115" s="309">
        <v>53.354452088849605</v>
      </c>
      <c r="FS115" s="309">
        <v>46.645547911150381</v>
      </c>
      <c r="FT115" s="309">
        <v>39.841270655899407</v>
      </c>
      <c r="FU115" s="309">
        <v>6.8042772552509732</v>
      </c>
      <c r="FV115" s="309">
        <v>100</v>
      </c>
      <c r="FW115" s="309">
        <v>12.559771743922294</v>
      </c>
      <c r="FX115" s="309">
        <v>82.470319880086876</v>
      </c>
      <c r="FY115" s="309">
        <v>69.843378444349142</v>
      </c>
      <c r="FZ115" s="313">
        <v>12.62694143573772</v>
      </c>
      <c r="GA115" s="443">
        <f>Daten_BA!AG115</f>
        <v>4.3065908785767677</v>
      </c>
      <c r="GB115" s="227">
        <f>Daten_BA!AH115</f>
        <v>14.215126973162821</v>
      </c>
      <c r="GC115" s="227">
        <f>Daten_BA!AI115</f>
        <v>2.58041725786186</v>
      </c>
      <c r="GD115" s="227">
        <f>Daten_BA!AJ115</f>
        <v>2.6994277429430595</v>
      </c>
      <c r="GE115" s="227">
        <f>Daten_BA!AK115</f>
        <v>2.0696766127184665</v>
      </c>
      <c r="GF115" s="444">
        <v>0.56294406045092926</v>
      </c>
      <c r="GG115" s="444">
        <v>2.0576225857707602</v>
      </c>
      <c r="GH115" s="444">
        <v>0.37124671690489119</v>
      </c>
      <c r="GI115" s="444">
        <v>0.37382176498881137</v>
      </c>
      <c r="GJ115" s="444">
        <v>0.35766120723300121</v>
      </c>
      <c r="GK115" s="444">
        <v>7.0960553737090333</v>
      </c>
      <c r="GL115" s="444">
        <v>5.7987380381383113</v>
      </c>
      <c r="GM115" s="444">
        <v>8.7998122970154071</v>
      </c>
      <c r="GN115" s="444">
        <v>8.6235489220563846</v>
      </c>
      <c r="GO115" s="444">
        <v>9.7899812045445547</v>
      </c>
      <c r="GP115" s="444">
        <v>22.223411989473917</v>
      </c>
      <c r="GQ115" s="444">
        <v>24.186829945600564</v>
      </c>
      <c r="GR115" s="444">
        <v>19.537073834556725</v>
      </c>
      <c r="GS115" s="444">
        <v>20.007944727396769</v>
      </c>
      <c r="GT115" s="444">
        <v>16.892430278889805</v>
      </c>
      <c r="GU115" s="444">
        <v>100</v>
      </c>
      <c r="GV115" s="444">
        <v>15.832724052970082</v>
      </c>
      <c r="GW115" s="444">
        <v>80.385553096662264</v>
      </c>
      <c r="GX115" s="444">
        <v>64.546808143884533</v>
      </c>
      <c r="GY115" s="444">
        <v>15.838744952777741</v>
      </c>
      <c r="GZ115" s="444">
        <v>100</v>
      </c>
      <c r="HA115" s="444">
        <v>52.307715647424416</v>
      </c>
      <c r="HB115" s="444">
        <v>47.692284352575584</v>
      </c>
      <c r="HC115" s="444">
        <v>40.428556266183804</v>
      </c>
      <c r="HD115" s="444">
        <v>7.2637280863917812</v>
      </c>
      <c r="HE115" s="444">
        <v>100</v>
      </c>
      <c r="HF115" s="444">
        <v>12.493375268831825</v>
      </c>
      <c r="HG115" s="444">
        <v>82.391987663747955</v>
      </c>
      <c r="HH115" s="444">
        <v>69.263521853981359</v>
      </c>
      <c r="HI115" s="445">
        <v>13.128465809766599</v>
      </c>
      <c r="HJ115" s="443">
        <f>Daten_BA!AL115</f>
        <v>4.1607106753417096</v>
      </c>
      <c r="HK115" s="227">
        <f>Daten_BA!AM115</f>
        <v>14.118473245266907</v>
      </c>
      <c r="HL115" s="227">
        <f>Daten_BA!AN115</f>
        <v>2.4050633020154462</v>
      </c>
      <c r="HM115" s="227">
        <f>Daten_BA!AO115</f>
        <v>2.5329972946068593</v>
      </c>
      <c r="HN115" s="227">
        <f>Daten_BA!AP115</f>
        <v>1.8765380931468352</v>
      </c>
      <c r="HO115" s="444">
        <v>0.46158660111743383</v>
      </c>
      <c r="HP115" s="444">
        <v>1.6640772823126859</v>
      </c>
      <c r="HQ115" s="444">
        <v>0.30120502679777589</v>
      </c>
      <c r="HR115" s="444">
        <v>0.30498657278404678</v>
      </c>
      <c r="HS115" s="444">
        <v>0.28214422221183022</v>
      </c>
      <c r="HT115" s="444">
        <v>7.7571746448336505</v>
      </c>
      <c r="HU115" s="444">
        <v>6.0215932699840744</v>
      </c>
      <c r="HV115" s="444">
        <v>10.211245214869781</v>
      </c>
      <c r="HW115" s="444">
        <v>10.069881830724011</v>
      </c>
      <c r="HX115" s="444">
        <v>11.000418585181716</v>
      </c>
      <c r="HY115" s="444">
        <v>33.397348495836766</v>
      </c>
      <c r="HZ115" s="444">
        <v>35.150170687693866</v>
      </c>
      <c r="IA115" s="444">
        <v>29.847494553374819</v>
      </c>
      <c r="IB115" s="444">
        <v>30.198164404198447</v>
      </c>
      <c r="IC115" s="444">
        <v>27.882129932788409</v>
      </c>
      <c r="ID115" s="444">
        <v>100</v>
      </c>
      <c r="IE115" s="444">
        <v>16.017689390900198</v>
      </c>
      <c r="IF115" s="444">
        <v>80.314705689179632</v>
      </c>
      <c r="IG115" s="444">
        <v>64.158708718450569</v>
      </c>
      <c r="IH115" s="444">
        <v>16.155996970729063</v>
      </c>
      <c r="II115" s="444">
        <v>100</v>
      </c>
      <c r="IJ115" s="444">
        <v>53.981664272401545</v>
      </c>
      <c r="IK115" s="444">
        <v>46.018335727598455</v>
      </c>
      <c r="IL115" s="444">
        <v>39.063395902061579</v>
      </c>
      <c r="IM115" s="444">
        <v>6.9549398255368784</v>
      </c>
      <c r="IN115" s="444">
        <v>100</v>
      </c>
      <c r="IO115" s="444">
        <v>12.847324240394265</v>
      </c>
      <c r="IP115" s="444">
        <v>82.268612739437728</v>
      </c>
      <c r="IQ115" s="444">
        <v>68.649062452030421</v>
      </c>
      <c r="IR115" s="445">
        <v>13.619550287407305</v>
      </c>
      <c r="IS115" s="443">
        <f>Daten_BA!AQ115</f>
        <v>3.6629939839799768</v>
      </c>
      <c r="IT115" s="227">
        <f>Daten_BA!AR115</f>
        <v>13.211002028028942</v>
      </c>
      <c r="IU115" s="227">
        <f>Daten_BA!AS115</f>
        <v>1.935645311963851</v>
      </c>
      <c r="IV115" s="227">
        <f>Daten_BA!AT115</f>
        <v>2.040179495172755</v>
      </c>
      <c r="IW115" s="227">
        <f>Daten_BA!AU115</f>
        <v>1.5169306024180689</v>
      </c>
      <c r="IX115" s="444" t="s">
        <v>821</v>
      </c>
      <c r="IY115" s="444" t="s">
        <v>821</v>
      </c>
      <c r="IZ115" s="444" t="s">
        <v>821</v>
      </c>
      <c r="JA115" s="444" t="s">
        <v>821</v>
      </c>
      <c r="JB115" s="444" t="s">
        <v>821</v>
      </c>
      <c r="JC115" s="444" t="s">
        <v>821</v>
      </c>
      <c r="JD115" s="444" t="s">
        <v>821</v>
      </c>
      <c r="JE115" s="444" t="s">
        <v>821</v>
      </c>
      <c r="JF115" s="444" t="s">
        <v>821</v>
      </c>
      <c r="JG115" s="444" t="s">
        <v>821</v>
      </c>
      <c r="JH115" s="444" t="s">
        <v>821</v>
      </c>
      <c r="JI115" s="444" t="s">
        <v>821</v>
      </c>
      <c r="JJ115" s="444" t="s">
        <v>821</v>
      </c>
      <c r="JK115" s="444" t="s">
        <v>821</v>
      </c>
      <c r="JL115" s="444" t="s">
        <v>821</v>
      </c>
      <c r="JM115" s="444" t="s">
        <v>821</v>
      </c>
      <c r="JN115" s="444" t="s">
        <v>821</v>
      </c>
      <c r="JO115" s="444" t="s">
        <v>821</v>
      </c>
      <c r="JP115" s="444" t="s">
        <v>821</v>
      </c>
      <c r="JQ115" s="444" t="s">
        <v>821</v>
      </c>
      <c r="JR115" s="444" t="s">
        <v>821</v>
      </c>
      <c r="JS115" s="444" t="s">
        <v>821</v>
      </c>
      <c r="JT115" s="444" t="s">
        <v>821</v>
      </c>
      <c r="JU115" s="444" t="s">
        <v>821</v>
      </c>
      <c r="JV115" s="444" t="s">
        <v>821</v>
      </c>
      <c r="JW115" s="444" t="s">
        <v>821</v>
      </c>
      <c r="JX115" s="444" t="s">
        <v>821</v>
      </c>
      <c r="JY115" s="444" t="s">
        <v>821</v>
      </c>
      <c r="JZ115" s="444" t="s">
        <v>821</v>
      </c>
      <c r="KA115" s="445" t="s">
        <v>821</v>
      </c>
    </row>
    <row r="116" spans="1:287" s="1" customFormat="1" ht="12.65" customHeight="1" x14ac:dyDescent="0.2">
      <c r="A116" s="220"/>
      <c r="B116" s="219"/>
      <c r="C116" s="273"/>
      <c r="D116" s="276"/>
      <c r="E116" s="3" t="str">
        <f>Daten_BA!E116</f>
        <v>651</v>
      </c>
      <c r="F116" s="229" t="str">
        <f>Daten_BA!F116</f>
        <v>AA Offenburg</v>
      </c>
      <c r="G116" s="246"/>
      <c r="H116" s="320">
        <f>Daten_BA!H116</f>
        <v>3.4174034543311946</v>
      </c>
      <c r="I116" s="308">
        <f>Daten_BA!I116</f>
        <v>10.767957741343384</v>
      </c>
      <c r="J116" s="308">
        <f>Daten_BA!J116</f>
        <v>2.1028513696177393</v>
      </c>
      <c r="K116" s="308">
        <f>Daten_BA!K116</f>
        <v>2.2394502278459396</v>
      </c>
      <c r="L116" s="308">
        <f>Daten_BA!L116</f>
        <v>1.3759852648518491</v>
      </c>
      <c r="M116" s="308">
        <v>0.48652606220920624</v>
      </c>
      <c r="N116" s="308">
        <v>1.4338467714997449</v>
      </c>
      <c r="O116" s="308">
        <v>0.39067175467850423</v>
      </c>
      <c r="P116" s="308">
        <v>0.39003106535843962</v>
      </c>
      <c r="Q116" s="308">
        <v>0.39575906120901488</v>
      </c>
      <c r="R116" s="308">
        <v>9.490506426183245</v>
      </c>
      <c r="S116" s="308">
        <v>6.2204741710795739</v>
      </c>
      <c r="T116" s="308">
        <v>14.058720401234007</v>
      </c>
      <c r="U116" s="308">
        <v>13.75061850569039</v>
      </c>
      <c r="V116" s="308">
        <v>16.742081447963798</v>
      </c>
      <c r="W116" s="308">
        <v>31.425495924957715</v>
      </c>
      <c r="X116" s="308">
        <v>39.063493804145537</v>
      </c>
      <c r="Y116" s="308">
        <v>22.32615247237484</v>
      </c>
      <c r="Z116" s="308">
        <v>22.807410727625875</v>
      </c>
      <c r="AA116" s="308">
        <v>18.158291999144431</v>
      </c>
      <c r="AB116" s="308">
        <v>100</v>
      </c>
      <c r="AC116" s="308">
        <v>15.487690700136261</v>
      </c>
      <c r="AD116" s="308">
        <v>80.623779398115829</v>
      </c>
      <c r="AE116" s="308">
        <v>67.657772269658039</v>
      </c>
      <c r="AF116" s="308">
        <v>12.966007128457784</v>
      </c>
      <c r="AG116" s="308">
        <v>100</v>
      </c>
      <c r="AH116" s="308">
        <v>52.680000000000007</v>
      </c>
      <c r="AI116" s="308">
        <v>47.319999999999993</v>
      </c>
      <c r="AJ116" s="308">
        <v>42.61333333333333</v>
      </c>
      <c r="AK116" s="308">
        <v>4.706666666666667</v>
      </c>
      <c r="AL116" s="308">
        <v>100</v>
      </c>
      <c r="AM116" s="308">
        <v>11.264167721818701</v>
      </c>
      <c r="AN116" s="308">
        <v>83.193922545298278</v>
      </c>
      <c r="AO116" s="308">
        <v>73.888493725251308</v>
      </c>
      <c r="AP116" s="337">
        <v>9.3054288200469735</v>
      </c>
      <c r="AQ116" s="320">
        <f>Daten_BA!M116</f>
        <v>3.3690537207972966</v>
      </c>
      <c r="AR116" s="308">
        <f>Daten_BA!N116</f>
        <v>11.703852761578366</v>
      </c>
      <c r="AS116" s="308">
        <f>Daten_BA!O116</f>
        <v>1.9131288210337276</v>
      </c>
      <c r="AT116" s="308">
        <f>Daten_BA!P116</f>
        <v>2.0193529307295726</v>
      </c>
      <c r="AU116" s="308">
        <f>Daten_BA!Q116</f>
        <v>1.3552698869606283</v>
      </c>
      <c r="AV116" s="308">
        <v>0.48358810216992432</v>
      </c>
      <c r="AW116" s="308">
        <v>1.417899907338501</v>
      </c>
      <c r="AX116" s="308">
        <v>0.38826155465574819</v>
      </c>
      <c r="AY116" s="308">
        <v>0.38460470704122457</v>
      </c>
      <c r="AZ116" s="308">
        <v>0.41595058821329589</v>
      </c>
      <c r="BA116" s="308">
        <v>9.7812679878299882</v>
      </c>
      <c r="BB116" s="308">
        <v>5.9514091350826037</v>
      </c>
      <c r="BC116" s="308">
        <v>14.405456299086156</v>
      </c>
      <c r="BD116" s="308">
        <v>14.001086759645137</v>
      </c>
      <c r="BE116" s="308">
        <v>17.595427638293529</v>
      </c>
      <c r="BF116" s="308">
        <v>31.571642987848243</v>
      </c>
      <c r="BG116" s="308">
        <v>38.897399600534129</v>
      </c>
      <c r="BH116" s="308">
        <v>23.162917204499848</v>
      </c>
      <c r="BI116" s="308">
        <v>24.056358531767451</v>
      </c>
      <c r="BJ116" s="308">
        <v>16.171684296174437</v>
      </c>
      <c r="BK116" s="308">
        <v>100</v>
      </c>
      <c r="BL116" s="308">
        <v>15.533279780885891</v>
      </c>
      <c r="BM116" s="308">
        <v>80.684967489699702</v>
      </c>
      <c r="BN116" s="308">
        <v>67.336344649703577</v>
      </c>
      <c r="BO116" s="308">
        <v>13.34862283999613</v>
      </c>
      <c r="BP116" s="308">
        <v>100</v>
      </c>
      <c r="BQ116" s="308">
        <v>55.398939609465927</v>
      </c>
      <c r="BR116" s="308">
        <v>44.60106039053408</v>
      </c>
      <c r="BS116" s="308">
        <v>39.441355230828925</v>
      </c>
      <c r="BT116" s="308">
        <v>5.1597051597051591</v>
      </c>
      <c r="BU116" s="308">
        <v>100</v>
      </c>
      <c r="BV116" s="308">
        <v>11.283901562574655</v>
      </c>
      <c r="BW116" s="308">
        <v>83.344247837498273</v>
      </c>
      <c r="BX116" s="308">
        <v>73.621209195969541</v>
      </c>
      <c r="BY116" s="312">
        <v>9.723038641528742</v>
      </c>
      <c r="BZ116" s="320">
        <f>Daten_BA!R116</f>
        <v>3.1862566649693624</v>
      </c>
      <c r="CA116" s="308">
        <f>Daten_BA!S116</f>
        <v>11.576657573951806</v>
      </c>
      <c r="CB116" s="308">
        <f>Daten_BA!T116</f>
        <v>1.7228852473625611</v>
      </c>
      <c r="CC116" s="308">
        <f>Daten_BA!U116</f>
        <v>1.8149480688873032</v>
      </c>
      <c r="CD116" s="308">
        <f>Daten_BA!V116</f>
        <v>1.2533119423479124</v>
      </c>
      <c r="CE116" s="309">
        <v>0.47123477032704708</v>
      </c>
      <c r="CF116" s="309">
        <v>1.3784986197126714</v>
      </c>
      <c r="CG116" s="309">
        <v>0.37602762752732466</v>
      </c>
      <c r="CH116" s="309">
        <v>0.3717046146778159</v>
      </c>
      <c r="CI116" s="309">
        <v>0.40706730893139126</v>
      </c>
      <c r="CJ116" s="309">
        <v>10.088812216471791</v>
      </c>
      <c r="CK116" s="309">
        <v>6.1546306829326181</v>
      </c>
      <c r="CL116" s="309">
        <v>14.934184083601437</v>
      </c>
      <c r="CM116" s="309">
        <v>14.573895204718351</v>
      </c>
      <c r="CN116" s="309">
        <v>17.618340055191478</v>
      </c>
      <c r="CO116" s="309">
        <v>34.824260608657823</v>
      </c>
      <c r="CP116" s="309">
        <v>42.42245779348174</v>
      </c>
      <c r="CQ116" s="309">
        <v>25.914177684168315</v>
      </c>
      <c r="CR116" s="309">
        <v>26.921747147633134</v>
      </c>
      <c r="CS116" s="309">
        <v>18.472015322402083</v>
      </c>
      <c r="CT116" s="309">
        <v>100</v>
      </c>
      <c r="CU116" s="309">
        <v>15.428352647903957</v>
      </c>
      <c r="CV116" s="309">
        <v>80.822485196188225</v>
      </c>
      <c r="CW116" s="309">
        <v>67.037262336970045</v>
      </c>
      <c r="CX116" s="309">
        <v>13.785222859218191</v>
      </c>
      <c r="CY116" s="309">
        <v>100</v>
      </c>
      <c r="CZ116" s="309">
        <v>57.20044481512371</v>
      </c>
      <c r="DA116" s="309">
        <v>42.79955518487629</v>
      </c>
      <c r="DB116" s="309">
        <v>38.03169307756464</v>
      </c>
      <c r="DC116" s="309">
        <v>4.7678621073116476</v>
      </c>
      <c r="DD116" s="309">
        <v>100</v>
      </c>
      <c r="DE116" s="309">
        <v>11.462183935814361</v>
      </c>
      <c r="DF116" s="309">
        <v>83.299390803447636</v>
      </c>
      <c r="DG116" s="309">
        <v>73.116220533180609</v>
      </c>
      <c r="DH116" s="313">
        <v>10.183170270267022</v>
      </c>
      <c r="DI116" s="307">
        <f>Daten_BA!W116</f>
        <v>2.948104805078219</v>
      </c>
      <c r="DJ116" s="308">
        <f>Daten_BA!X116</f>
        <v>11.05419626243005</v>
      </c>
      <c r="DK116" s="308">
        <f>Daten_BA!Y116</f>
        <v>1.5335868083806776</v>
      </c>
      <c r="DL116" s="308">
        <f>Daten_BA!Z116</f>
        <v>1.609466678258521</v>
      </c>
      <c r="DM116" s="308">
        <f>Daten_BA!AA116</f>
        <v>1.1601240626048241</v>
      </c>
      <c r="DN116" s="309">
        <v>0.46032051811285107</v>
      </c>
      <c r="DO116" s="309">
        <v>1.5100033497359036</v>
      </c>
      <c r="DP116" s="309">
        <v>0.34066030637392875</v>
      </c>
      <c r="DQ116" s="309">
        <v>0.33556900088294056</v>
      </c>
      <c r="DR116" s="309">
        <v>0.37536139629279164</v>
      </c>
      <c r="DS116" s="309">
        <v>10.342504852152025</v>
      </c>
      <c r="DT116" s="309">
        <v>6.7133891627566262</v>
      </c>
      <c r="DU116" s="309">
        <v>15.477367611513953</v>
      </c>
      <c r="DV116" s="309">
        <v>15.133568548387288</v>
      </c>
      <c r="DW116" s="309">
        <v>17.817324185247184</v>
      </c>
      <c r="DX116" s="309">
        <v>32.786960251643208</v>
      </c>
      <c r="DY116" s="309">
        <v>39.072808202844463</v>
      </c>
      <c r="DZ116" s="309">
        <v>23.722957966603602</v>
      </c>
      <c r="EA116" s="309">
        <v>25.037721614485097</v>
      </c>
      <c r="EB116" s="309">
        <v>14.745653573728267</v>
      </c>
      <c r="EC116" s="309">
        <v>100</v>
      </c>
      <c r="ED116" s="309">
        <v>15.512892804803217</v>
      </c>
      <c r="EE116" s="309">
        <v>80.851446605300964</v>
      </c>
      <c r="EF116" s="309">
        <v>66.837145332562145</v>
      </c>
      <c r="EG116" s="309">
        <v>14.01430127273882</v>
      </c>
      <c r="EH116" s="309">
        <v>100</v>
      </c>
      <c r="EI116" s="309">
        <v>59.504009504009503</v>
      </c>
      <c r="EJ116" s="309">
        <v>40.49599049599049</v>
      </c>
      <c r="EK116" s="309">
        <v>35.476685476685468</v>
      </c>
      <c r="EL116" s="309">
        <v>5.0193050193050199</v>
      </c>
      <c r="EM116" s="309">
        <v>100</v>
      </c>
      <c r="EN116" s="309">
        <v>11.70333500668977</v>
      </c>
      <c r="EO116" s="309">
        <v>83.250018324625429</v>
      </c>
      <c r="EP116" s="309">
        <v>72.598453595850458</v>
      </c>
      <c r="EQ116" s="367">
        <v>10.651564728774979</v>
      </c>
      <c r="ER116" s="320">
        <f>Daten_BA!AB116</f>
        <v>2.9376630114292634</v>
      </c>
      <c r="ES116" s="308">
        <f>Daten_BA!AC116</f>
        <v>10.453286639298154</v>
      </c>
      <c r="ET116" s="308">
        <f>Daten_BA!AD116</f>
        <v>1.6315406153410379</v>
      </c>
      <c r="EU116" s="308">
        <f>Daten_BA!AE116</f>
        <v>1.7052158516959337</v>
      </c>
      <c r="EV116" s="308">
        <f>Daten_BA!AF116</f>
        <v>1.2779161012421039</v>
      </c>
      <c r="EW116" s="309">
        <v>0.49021466013949666</v>
      </c>
      <c r="EX116" s="309">
        <v>1.6560719141948608</v>
      </c>
      <c r="EY116" s="309">
        <v>0.3556255031240691</v>
      </c>
      <c r="EZ116" s="309">
        <v>0.35124089787255725</v>
      </c>
      <c r="FA116" s="309">
        <v>0.38394807465308223</v>
      </c>
      <c r="FB116" s="309">
        <v>10.05887624644072</v>
      </c>
      <c r="FC116" s="309">
        <v>6.887965097135389</v>
      </c>
      <c r="FD116" s="309">
        <v>14.051719732202034</v>
      </c>
      <c r="FE116" s="309">
        <v>13.917890638824987</v>
      </c>
      <c r="FF116" s="309">
        <v>14.919663351184781</v>
      </c>
      <c r="FG116" s="309">
        <v>27.972763570143204</v>
      </c>
      <c r="FH116" s="309">
        <v>34.685753181658256</v>
      </c>
      <c r="FI116" s="309">
        <v>19.699270959902794</v>
      </c>
      <c r="FJ116" s="309">
        <v>20.585911206064907</v>
      </c>
      <c r="FK116" s="309">
        <v>14.020618556694583</v>
      </c>
      <c r="FL116" s="309">
        <v>100</v>
      </c>
      <c r="FM116" s="309">
        <v>15.391639206824326</v>
      </c>
      <c r="FN116" s="309">
        <v>80.92220013654574</v>
      </c>
      <c r="FO116" s="309">
        <v>66.492105221622182</v>
      </c>
      <c r="FP116" s="309">
        <v>14.430094914923561</v>
      </c>
      <c r="FQ116" s="309">
        <v>100</v>
      </c>
      <c r="FR116" s="309">
        <v>55.678710234633641</v>
      </c>
      <c r="FS116" s="309">
        <v>44.321289765366345</v>
      </c>
      <c r="FT116" s="309">
        <v>38.333093421620845</v>
      </c>
      <c r="FU116" s="309">
        <v>5.9881963437455008</v>
      </c>
      <c r="FV116" s="309">
        <v>100</v>
      </c>
      <c r="FW116" s="309">
        <v>11.742812783678017</v>
      </c>
      <c r="FX116" s="309">
        <v>83.161987285637068</v>
      </c>
      <c r="FY116" s="309">
        <v>72.013593505716329</v>
      </c>
      <c r="FZ116" s="313">
        <v>11.148393779920731</v>
      </c>
      <c r="GA116" s="443">
        <f>Daten_BA!AG116</f>
        <v>3.6510152519797341</v>
      </c>
      <c r="GB116" s="227">
        <f>Daten_BA!AH116</f>
        <v>11.95812774083582</v>
      </c>
      <c r="GC116" s="227">
        <f>Daten_BA!AI116</f>
        <v>2.2320091792624086</v>
      </c>
      <c r="GD116" s="227">
        <f>Daten_BA!AJ116</f>
        <v>2.3149598368957167</v>
      </c>
      <c r="GE116" s="227">
        <f>Daten_BA!AK116</f>
        <v>1.8454436194833661</v>
      </c>
      <c r="GF116" s="444">
        <v>0.53090126962154782</v>
      </c>
      <c r="GG116" s="444">
        <v>1.8951128179597678</v>
      </c>
      <c r="GH116" s="444">
        <v>0.37743651493285402</v>
      </c>
      <c r="GI116" s="444">
        <v>0.3688659034134118</v>
      </c>
      <c r="GJ116" s="444">
        <v>0.43019393169185149</v>
      </c>
      <c r="GK116" s="444">
        <v>8.4219193120482707</v>
      </c>
      <c r="GL116" s="444">
        <v>6.3283355338120568</v>
      </c>
      <c r="GM116" s="444">
        <v>10.599164303835328</v>
      </c>
      <c r="GN116" s="444">
        <v>10.368638419684116</v>
      </c>
      <c r="GO116" s="444">
        <v>11.943913320586361</v>
      </c>
      <c r="GP116" s="444">
        <v>23.7101277527908</v>
      </c>
      <c r="GQ116" s="444">
        <v>29.030647720587844</v>
      </c>
      <c r="GR116" s="444">
        <v>18.257019477798359</v>
      </c>
      <c r="GS116" s="444">
        <v>18.958306661546541</v>
      </c>
      <c r="GT116" s="444">
        <v>14.157415492075051</v>
      </c>
      <c r="GU116" s="444">
        <v>100</v>
      </c>
      <c r="GV116" s="444">
        <v>14.98719571931395</v>
      </c>
      <c r="GW116" s="444">
        <v>81.284229590038848</v>
      </c>
      <c r="GX116" s="444">
        <v>66.273415636784932</v>
      </c>
      <c r="GY116" s="444">
        <v>15.010813953253916</v>
      </c>
      <c r="GZ116" s="444">
        <v>100</v>
      </c>
      <c r="HA116" s="444">
        <v>50.710754017305312</v>
      </c>
      <c r="HB116" s="444">
        <v>49.28924598269468</v>
      </c>
      <c r="HC116" s="444">
        <v>41.893283889575606</v>
      </c>
      <c r="HD116" s="444">
        <v>7.3959620931190768</v>
      </c>
      <c r="HE116" s="444">
        <v>100</v>
      </c>
      <c r="HF116" s="444">
        <v>11.391798134885502</v>
      </c>
      <c r="HG116" s="444">
        <v>83.461411524338558</v>
      </c>
      <c r="HH116" s="444">
        <v>71.797652634329125</v>
      </c>
      <c r="HI116" s="445">
        <v>11.663758890009436</v>
      </c>
      <c r="HJ116" s="443">
        <f>Daten_BA!AL116</f>
        <v>3.478548841070864</v>
      </c>
      <c r="HK116" s="227">
        <f>Daten_BA!AM116</f>
        <v>11.936089319332989</v>
      </c>
      <c r="HL116" s="227">
        <f>Daten_BA!AN116</f>
        <v>2.0618885687584698</v>
      </c>
      <c r="HM116" s="227">
        <f>Daten_BA!AO116</f>
        <v>2.1689479638479483</v>
      </c>
      <c r="HN116" s="227">
        <f>Daten_BA!AP116</f>
        <v>1.5824798155210942</v>
      </c>
      <c r="HO116" s="444">
        <v>0.42644295302013424</v>
      </c>
      <c r="HP116" s="444">
        <v>1.5323523179269394</v>
      </c>
      <c r="HQ116" s="444">
        <v>0.29708940493157238</v>
      </c>
      <c r="HR116" s="444">
        <v>0.29219759579873344</v>
      </c>
      <c r="HS116" s="444">
        <v>0.32559487526415104</v>
      </c>
      <c r="HT116" s="444">
        <v>9.1523916286050113</v>
      </c>
      <c r="HU116" s="444">
        <v>6.8259324082928368</v>
      </c>
      <c r="HV116" s="444">
        <v>11.688936809272503</v>
      </c>
      <c r="HW116" s="444">
        <v>11.461318051575828</v>
      </c>
      <c r="HX116" s="444">
        <v>13.088356729975226</v>
      </c>
      <c r="HY116" s="444">
        <v>31.086205920643007</v>
      </c>
      <c r="HZ116" s="444">
        <v>36.298652626189877</v>
      </c>
      <c r="IA116" s="444">
        <v>25.396355892096544</v>
      </c>
      <c r="IB116" s="444">
        <v>26.04169055426765</v>
      </c>
      <c r="IC116" s="444">
        <v>21.435608726255957</v>
      </c>
      <c r="ID116" s="444">
        <v>100</v>
      </c>
      <c r="IE116" s="444">
        <v>15.103602468786987</v>
      </c>
      <c r="IF116" s="444">
        <v>81.279961328596315</v>
      </c>
      <c r="IG116" s="444">
        <v>65.961931763789011</v>
      </c>
      <c r="IH116" s="444">
        <v>15.318029564807311</v>
      </c>
      <c r="II116" s="444">
        <v>100</v>
      </c>
      <c r="IJ116" s="444">
        <v>52.656378843208849</v>
      </c>
      <c r="IK116" s="444">
        <v>47.34362115679113</v>
      </c>
      <c r="IL116" s="444">
        <v>40.640829308516899</v>
      </c>
      <c r="IM116" s="444">
        <v>6.7027918482742335</v>
      </c>
      <c r="IN116" s="444">
        <v>100</v>
      </c>
      <c r="IO116" s="444">
        <v>11.65226045505079</v>
      </c>
      <c r="IP116" s="444">
        <v>83.439283169110283</v>
      </c>
      <c r="IQ116" s="444">
        <v>71.217657516432794</v>
      </c>
      <c r="IR116" s="445">
        <v>12.221625652677481</v>
      </c>
      <c r="IS116" s="443">
        <f>Daten_BA!AQ116</f>
        <v>3.2008212706078183</v>
      </c>
      <c r="IT116" s="227">
        <f>Daten_BA!AR116</f>
        <v>12.060061188504298</v>
      </c>
      <c r="IU116" s="227">
        <f>Daten_BA!AS116</f>
        <v>1.7027308991323402</v>
      </c>
      <c r="IV116" s="227">
        <f>Daten_BA!AT116</f>
        <v>1.7986903548519704</v>
      </c>
      <c r="IW116" s="227">
        <f>Daten_BA!AU116</f>
        <v>1.2860734482318403</v>
      </c>
      <c r="IX116" s="444" t="s">
        <v>821</v>
      </c>
      <c r="IY116" s="444" t="s">
        <v>821</v>
      </c>
      <c r="IZ116" s="444" t="s">
        <v>821</v>
      </c>
      <c r="JA116" s="444" t="s">
        <v>821</v>
      </c>
      <c r="JB116" s="444" t="s">
        <v>821</v>
      </c>
      <c r="JC116" s="444" t="s">
        <v>821</v>
      </c>
      <c r="JD116" s="444" t="s">
        <v>821</v>
      </c>
      <c r="JE116" s="444" t="s">
        <v>821</v>
      </c>
      <c r="JF116" s="444" t="s">
        <v>821</v>
      </c>
      <c r="JG116" s="444" t="s">
        <v>821</v>
      </c>
      <c r="JH116" s="444" t="s">
        <v>821</v>
      </c>
      <c r="JI116" s="444" t="s">
        <v>821</v>
      </c>
      <c r="JJ116" s="444" t="s">
        <v>821</v>
      </c>
      <c r="JK116" s="444" t="s">
        <v>821</v>
      </c>
      <c r="JL116" s="444" t="s">
        <v>821</v>
      </c>
      <c r="JM116" s="444" t="s">
        <v>821</v>
      </c>
      <c r="JN116" s="444" t="s">
        <v>821</v>
      </c>
      <c r="JO116" s="444" t="s">
        <v>821</v>
      </c>
      <c r="JP116" s="444" t="s">
        <v>821</v>
      </c>
      <c r="JQ116" s="444" t="s">
        <v>821</v>
      </c>
      <c r="JR116" s="444" t="s">
        <v>821</v>
      </c>
      <c r="JS116" s="444" t="s">
        <v>821</v>
      </c>
      <c r="JT116" s="444" t="s">
        <v>821</v>
      </c>
      <c r="JU116" s="444" t="s">
        <v>821</v>
      </c>
      <c r="JV116" s="444" t="s">
        <v>821</v>
      </c>
      <c r="JW116" s="444" t="s">
        <v>821</v>
      </c>
      <c r="JX116" s="444" t="s">
        <v>821</v>
      </c>
      <c r="JY116" s="444" t="s">
        <v>821</v>
      </c>
      <c r="JZ116" s="444" t="s">
        <v>821</v>
      </c>
      <c r="KA116" s="445" t="s">
        <v>821</v>
      </c>
    </row>
    <row r="117" spans="1:287" s="1" customFormat="1" ht="12.65" customHeight="1" x14ac:dyDescent="0.2">
      <c r="A117" s="220"/>
      <c r="B117" s="219"/>
      <c r="C117" s="273"/>
      <c r="D117" s="276"/>
      <c r="E117" s="3" t="str">
        <f>Daten_BA!E117</f>
        <v>664</v>
      </c>
      <c r="F117" s="229" t="str">
        <f>Daten_BA!F117</f>
        <v>AA Reutlingen</v>
      </c>
      <c r="G117" s="246"/>
      <c r="H117" s="320">
        <f>Daten_BA!H117</f>
        <v>3.4841906485919418</v>
      </c>
      <c r="I117" s="308">
        <f>Daten_BA!I117</f>
        <v>10.43765026142024</v>
      </c>
      <c r="J117" s="308">
        <f>Daten_BA!J117</f>
        <v>2.1682059538393301</v>
      </c>
      <c r="K117" s="308">
        <f>Daten_BA!K117</f>
        <v>2.2625768593558946</v>
      </c>
      <c r="L117" s="308">
        <f>Daten_BA!L117</f>
        <v>1.9019328826999005</v>
      </c>
      <c r="M117" s="308">
        <v>0.49561086153435052</v>
      </c>
      <c r="N117" s="308">
        <v>1.4777142592718964</v>
      </c>
      <c r="O117" s="308">
        <v>0.38625860024753794</v>
      </c>
      <c r="P117" s="308">
        <v>0.3869795383654322</v>
      </c>
      <c r="Q117" s="308">
        <v>0.38382760369765218</v>
      </c>
      <c r="R117" s="308">
        <v>9.1158466667842077</v>
      </c>
      <c r="S117" s="308">
        <v>5.7871788404021052</v>
      </c>
      <c r="T117" s="308">
        <v>12.471139843000655</v>
      </c>
      <c r="U117" s="308">
        <v>11.944732297063904</v>
      </c>
      <c r="V117" s="308">
        <v>14.245788370467688</v>
      </c>
      <c r="W117" s="308">
        <v>33.358276624028896</v>
      </c>
      <c r="X117" s="308">
        <v>38.779064547985989</v>
      </c>
      <c r="Y117" s="308">
        <v>27.799968046013738</v>
      </c>
      <c r="Z117" s="308">
        <v>30.151853814781305</v>
      </c>
      <c r="AA117" s="308">
        <v>19.908767589295195</v>
      </c>
      <c r="AB117" s="308">
        <v>100</v>
      </c>
      <c r="AC117" s="308">
        <v>16.284416659111297</v>
      </c>
      <c r="AD117" s="308">
        <v>80.489457072262326</v>
      </c>
      <c r="AE117" s="308">
        <v>59.042020667253922</v>
      </c>
      <c r="AF117" s="308">
        <v>21.447436405008407</v>
      </c>
      <c r="AG117" s="308">
        <v>100</v>
      </c>
      <c r="AH117" s="308">
        <v>50.306399253791042</v>
      </c>
      <c r="AI117" s="308">
        <v>49.693600746208965</v>
      </c>
      <c r="AJ117" s="308">
        <v>38.150490794272585</v>
      </c>
      <c r="AK117" s="308">
        <v>11.54310995193638</v>
      </c>
      <c r="AL117" s="308">
        <v>100</v>
      </c>
      <c r="AM117" s="308">
        <v>11.661631641816808</v>
      </c>
      <c r="AN117" s="308">
        <v>83.696587646793986</v>
      </c>
      <c r="AO117" s="308">
        <v>64.552770679687669</v>
      </c>
      <c r="AP117" s="337">
        <v>19.143816967106318</v>
      </c>
      <c r="AQ117" s="320">
        <f>Daten_BA!M117</f>
        <v>3.5447581491515026</v>
      </c>
      <c r="AR117" s="308">
        <f>Daten_BA!N117</f>
        <v>10.869302666547711</v>
      </c>
      <c r="AS117" s="308">
        <f>Daten_BA!O117</f>
        <v>2.1986537489274793</v>
      </c>
      <c r="AT117" s="308">
        <f>Daten_BA!P117</f>
        <v>2.2610258085239185</v>
      </c>
      <c r="AU117" s="308">
        <f>Daten_BA!Q117</f>
        <v>2.0255533110921595</v>
      </c>
      <c r="AV117" s="308">
        <v>0.48473686438883951</v>
      </c>
      <c r="AW117" s="308">
        <v>1.3431279861912817</v>
      </c>
      <c r="AX117" s="308">
        <v>0.39230316918293207</v>
      </c>
      <c r="AY117" s="308">
        <v>0.39508806269757174</v>
      </c>
      <c r="AZ117" s="308">
        <v>0.38342549826726646</v>
      </c>
      <c r="BA117" s="308">
        <v>8.5864615489571303</v>
      </c>
      <c r="BB117" s="308">
        <v>5.141005430022771</v>
      </c>
      <c r="BC117" s="308">
        <v>12.124006810442591</v>
      </c>
      <c r="BD117" s="308">
        <v>11.659361008884101</v>
      </c>
      <c r="BE117" s="308">
        <v>13.568461706623122</v>
      </c>
      <c r="BF117" s="308">
        <v>32.513504979560388</v>
      </c>
      <c r="BG117" s="308">
        <v>38.711559886116184</v>
      </c>
      <c r="BH117" s="308">
        <v>27.811628444032081</v>
      </c>
      <c r="BI117" s="308">
        <v>30.45042080022322</v>
      </c>
      <c r="BJ117" s="308">
        <v>19.65103598691385</v>
      </c>
      <c r="BK117" s="308">
        <v>100</v>
      </c>
      <c r="BL117" s="308">
        <v>16.202510878236431</v>
      </c>
      <c r="BM117" s="308">
        <v>80.651489719063335</v>
      </c>
      <c r="BN117" s="308">
        <v>58.39954747988282</v>
      </c>
      <c r="BO117" s="308">
        <v>22.251942239180515</v>
      </c>
      <c r="BP117" s="308">
        <v>100</v>
      </c>
      <c r="BQ117" s="308">
        <v>52.844829333441176</v>
      </c>
      <c r="BR117" s="308">
        <v>47.155170666558824</v>
      </c>
      <c r="BS117" s="308">
        <v>35.176458829200172</v>
      </c>
      <c r="BT117" s="308">
        <v>11.978711837358647</v>
      </c>
      <c r="BU117" s="308">
        <v>100</v>
      </c>
      <c r="BV117" s="308">
        <v>11.582464299001515</v>
      </c>
      <c r="BW117" s="308">
        <v>83.906929832841499</v>
      </c>
      <c r="BX117" s="308">
        <v>63.870867771087369</v>
      </c>
      <c r="BY117" s="312">
        <v>20.036062061754119</v>
      </c>
      <c r="BZ117" s="320">
        <f>Daten_BA!R117</f>
        <v>3.2605595296544623</v>
      </c>
      <c r="CA117" s="308">
        <f>Daten_BA!S117</f>
        <v>9.3244176489718367</v>
      </c>
      <c r="CB117" s="308">
        <f>Daten_BA!T117</f>
        <v>2.1678630568687209</v>
      </c>
      <c r="CC117" s="308">
        <f>Daten_BA!U117</f>
        <v>2.2328174109760859</v>
      </c>
      <c r="CD117" s="308">
        <f>Daten_BA!V117</f>
        <v>1.9947179496124678</v>
      </c>
      <c r="CE117" s="309">
        <v>0.45747417351099645</v>
      </c>
      <c r="CF117" s="309">
        <v>1.1069983310716063</v>
      </c>
      <c r="CG117" s="309">
        <v>0.39257837077438518</v>
      </c>
      <c r="CH117" s="309">
        <v>0.39735174385876748</v>
      </c>
      <c r="CI117" s="309">
        <v>0.37811863419912889</v>
      </c>
      <c r="CJ117" s="309">
        <v>9.4215759068437261</v>
      </c>
      <c r="CK117" s="309">
        <v>5.8682998870645466</v>
      </c>
      <c r="CL117" s="309">
        <v>12.951801643083751</v>
      </c>
      <c r="CM117" s="309">
        <v>12.479580218801173</v>
      </c>
      <c r="CN117" s="309">
        <v>14.362842984986319</v>
      </c>
      <c r="CO117" s="309">
        <v>30.193600160499003</v>
      </c>
      <c r="CP117" s="309">
        <v>40.441621294617576</v>
      </c>
      <c r="CQ117" s="309">
        <v>25.632550930854297</v>
      </c>
      <c r="CR117" s="309">
        <v>27.790398681879601</v>
      </c>
      <c r="CS117" s="309">
        <v>19.227919383520469</v>
      </c>
      <c r="CT117" s="309">
        <v>100</v>
      </c>
      <c r="CU117" s="309">
        <v>15.667519828308862</v>
      </c>
      <c r="CV117" s="309">
        <v>81.194473032115681</v>
      </c>
      <c r="CW117" s="309">
        <v>58.049973260430896</v>
      </c>
      <c r="CX117" s="309">
        <v>23.144499771684771</v>
      </c>
      <c r="CY117" s="309">
        <v>100</v>
      </c>
      <c r="CZ117" s="309">
        <v>46.849334262041523</v>
      </c>
      <c r="DA117" s="309">
        <v>53.150665737958469</v>
      </c>
      <c r="DB117" s="309">
        <v>39.827030660585521</v>
      </c>
      <c r="DC117" s="309">
        <v>13.323635077372955</v>
      </c>
      <c r="DD117" s="309">
        <v>100</v>
      </c>
      <c r="DE117" s="309">
        <v>11.521926089728066</v>
      </c>
      <c r="DF117" s="309">
        <v>84.040963168603</v>
      </c>
      <c r="DG117" s="309">
        <v>63.183240279598728</v>
      </c>
      <c r="DH117" s="313">
        <v>20.857722889004268</v>
      </c>
      <c r="DI117" s="307">
        <f>Daten_BA!W117</f>
        <v>2.9962674143244192</v>
      </c>
      <c r="DJ117" s="308">
        <f>Daten_BA!X117</f>
        <v>9.7418835800726775</v>
      </c>
      <c r="DK117" s="308">
        <f>Daten_BA!Y117</f>
        <v>1.7931257507415896</v>
      </c>
      <c r="DL117" s="308">
        <f>Daten_BA!Z117</f>
        <v>1.8338139949170575</v>
      </c>
      <c r="DM117" s="308">
        <f>Daten_BA!AA117</f>
        <v>1.6895468507508662</v>
      </c>
      <c r="DN117" s="309">
        <v>0.45847796933474705</v>
      </c>
      <c r="DO117" s="309">
        <v>1.4849917714436947</v>
      </c>
      <c r="DP117" s="309">
        <v>0.34072550405296365</v>
      </c>
      <c r="DQ117" s="309">
        <v>0.33336286334714815</v>
      </c>
      <c r="DR117" s="309">
        <v>0.36203974102083092</v>
      </c>
      <c r="DS117" s="309">
        <v>10.231699815460324</v>
      </c>
      <c r="DT117" s="309">
        <v>6.8375906175275611</v>
      </c>
      <c r="DU117" s="309">
        <v>13.807826314623153</v>
      </c>
      <c r="DV117" s="309">
        <v>13.206460635643042</v>
      </c>
      <c r="DW117" s="309">
        <v>15.470954042164994</v>
      </c>
      <c r="DX117" s="309">
        <v>28.160283590711572</v>
      </c>
      <c r="DY117" s="309">
        <v>31.65582563049184</v>
      </c>
      <c r="DZ117" s="309">
        <v>24.479114039162955</v>
      </c>
      <c r="EA117" s="309">
        <v>27.481903503700767</v>
      </c>
      <c r="EB117" s="309">
        <v>16.182509505699393</v>
      </c>
      <c r="EC117" s="309">
        <v>100</v>
      </c>
      <c r="ED117" s="309">
        <v>15.710048807664084</v>
      </c>
      <c r="EE117" s="309">
        <v>81.139656686587529</v>
      </c>
      <c r="EF117" s="309">
        <v>57.661479515173234</v>
      </c>
      <c r="EG117" s="309">
        <v>23.478177171414284</v>
      </c>
      <c r="EH117" s="309">
        <v>100</v>
      </c>
      <c r="EI117" s="309">
        <v>52.19229375528446</v>
      </c>
      <c r="EJ117" s="309">
        <v>47.807706244715547</v>
      </c>
      <c r="EK117" s="309">
        <v>34.931755042879573</v>
      </c>
      <c r="EL117" s="309">
        <v>12.875951201835969</v>
      </c>
      <c r="EM117" s="309">
        <v>100</v>
      </c>
      <c r="EN117" s="309">
        <v>11.60308897050837</v>
      </c>
      <c r="EO117" s="309">
        <v>83.989325567164769</v>
      </c>
      <c r="EP117" s="309">
        <v>62.425498629258755</v>
      </c>
      <c r="EQ117" s="367">
        <v>21.563826937906015</v>
      </c>
      <c r="ER117" s="320">
        <f>Daten_BA!AB117</f>
        <v>2.9831808960814015</v>
      </c>
      <c r="ES117" s="308">
        <f>Daten_BA!AC117</f>
        <v>9.9232058969936219</v>
      </c>
      <c r="ET117" s="308">
        <f>Daten_BA!AD117</f>
        <v>1.7566206774015094</v>
      </c>
      <c r="EU117" s="308">
        <f>Daten_BA!AE117</f>
        <v>1.7988356936710999</v>
      </c>
      <c r="EV117" s="308">
        <f>Daten_BA!AF117</f>
        <v>1.6522216622468366</v>
      </c>
      <c r="EW117" s="309">
        <v>0.47657071878525165</v>
      </c>
      <c r="EX117" s="309">
        <v>1.6455342791909424</v>
      </c>
      <c r="EY117" s="309">
        <v>0.34215885536372165</v>
      </c>
      <c r="EZ117" s="309">
        <v>0.3365525639533905</v>
      </c>
      <c r="FA117" s="309">
        <v>0.35774817805594678</v>
      </c>
      <c r="FB117" s="309">
        <v>9.8444635260137403</v>
      </c>
      <c r="FC117" s="309">
        <v>6.9334878677983092</v>
      </c>
      <c r="FD117" s="309">
        <v>13.021024698918465</v>
      </c>
      <c r="FE117" s="309">
        <v>12.294050183222046</v>
      </c>
      <c r="FF117" s="309">
        <v>14.983762555699117</v>
      </c>
      <c r="FG117" s="309">
        <v>25.541688923420086</v>
      </c>
      <c r="FH117" s="309">
        <v>28.607302963223795</v>
      </c>
      <c r="FI117" s="309">
        <v>22.19241555907816</v>
      </c>
      <c r="FJ117" s="309">
        <v>25.309364548494983</v>
      </c>
      <c r="FK117" s="309">
        <v>13.800090049527238</v>
      </c>
      <c r="FL117" s="309">
        <v>100</v>
      </c>
      <c r="FM117" s="309">
        <v>15.607348879910463</v>
      </c>
      <c r="FN117" s="309">
        <v>81.139665123636078</v>
      </c>
      <c r="FO117" s="309">
        <v>57.115955298655599</v>
      </c>
      <c r="FP117" s="309">
        <v>24.023709824980482</v>
      </c>
      <c r="FQ117" s="309">
        <v>100</v>
      </c>
      <c r="FR117" s="309">
        <v>53.806559731864979</v>
      </c>
      <c r="FS117" s="309">
        <v>46.193440268135028</v>
      </c>
      <c r="FT117" s="309">
        <v>33.756284414651667</v>
      </c>
      <c r="FU117" s="309">
        <v>12.437155853483361</v>
      </c>
      <c r="FV117" s="309">
        <v>100</v>
      </c>
      <c r="FW117" s="309">
        <v>11.499211885378035</v>
      </c>
      <c r="FX117" s="309">
        <v>83.980654269228594</v>
      </c>
      <c r="FY117" s="309">
        <v>61.767567241625954</v>
      </c>
      <c r="FZ117" s="313">
        <v>22.213087027602651</v>
      </c>
      <c r="GA117" s="443">
        <f>Daten_BA!AG117</f>
        <v>3.8558600885149965</v>
      </c>
      <c r="GB117" s="227">
        <f>Daten_BA!AH117</f>
        <v>12.972283621657533</v>
      </c>
      <c r="GC117" s="227">
        <f>Daten_BA!AI117</f>
        <v>2.2514561836660318</v>
      </c>
      <c r="GD117" s="227">
        <f>Daten_BA!AJ117</f>
        <v>2.335260747662685</v>
      </c>
      <c r="GE117" s="227">
        <f>Daten_BA!AK117</f>
        <v>2.0500702329497931</v>
      </c>
      <c r="GF117" s="444">
        <v>0.51729338826573945</v>
      </c>
      <c r="GG117" s="444">
        <v>1.9880261232537801</v>
      </c>
      <c r="GH117" s="444">
        <v>0.34762038940689621</v>
      </c>
      <c r="GI117" s="444">
        <v>0.34271797230090867</v>
      </c>
      <c r="GJ117" s="444">
        <v>0.36073940692979717</v>
      </c>
      <c r="GK117" s="444">
        <v>7.5711956315649527</v>
      </c>
      <c r="GL117" s="444">
        <v>5.5556356610384228</v>
      </c>
      <c r="GM117" s="444">
        <v>9.8053964087955059</v>
      </c>
      <c r="GN117" s="444">
        <v>9.3229041490966313</v>
      </c>
      <c r="GO117" s="444">
        <v>11.126398277202314</v>
      </c>
      <c r="GP117" s="444">
        <v>23.364007421150117</v>
      </c>
      <c r="GQ117" s="444">
        <v>25.954866008462769</v>
      </c>
      <c r="GR117" s="444">
        <v>20.492214180530127</v>
      </c>
      <c r="GS117" s="444">
        <v>22.361723061128266</v>
      </c>
      <c r="GT117" s="444">
        <v>15.374707259951181</v>
      </c>
      <c r="GU117" s="444">
        <v>100</v>
      </c>
      <c r="GV117" s="444">
        <v>15.52692595271937</v>
      </c>
      <c r="GW117" s="444">
        <v>81.197512946297977</v>
      </c>
      <c r="GX117" s="444">
        <v>56.546107003653759</v>
      </c>
      <c r="GY117" s="444">
        <v>24.651405942644221</v>
      </c>
      <c r="GZ117" s="444">
        <v>100</v>
      </c>
      <c r="HA117" s="444">
        <v>53.680341933206535</v>
      </c>
      <c r="HB117" s="444">
        <v>46.319658066793473</v>
      </c>
      <c r="HC117" s="444">
        <v>34.00677004633458</v>
      </c>
      <c r="HD117" s="444">
        <v>12.312888020458884</v>
      </c>
      <c r="HE117" s="444">
        <v>100</v>
      </c>
      <c r="HF117" s="444">
        <v>11.306849980176617</v>
      </c>
      <c r="HG117" s="444">
        <v>84.146461443699934</v>
      </c>
      <c r="HH117" s="444">
        <v>61.255883613195863</v>
      </c>
      <c r="HI117" s="445">
        <v>22.890577830504071</v>
      </c>
      <c r="HJ117" s="443">
        <f>Daten_BA!AL117</f>
        <v>3.6505004947876873</v>
      </c>
      <c r="HK117" s="227">
        <f>Daten_BA!AM117</f>
        <v>12.560116717212718</v>
      </c>
      <c r="HL117" s="227">
        <f>Daten_BA!AN117</f>
        <v>2.090372248022065</v>
      </c>
      <c r="HM117" s="227">
        <f>Daten_BA!AO117</f>
        <v>2.1613299394138306</v>
      </c>
      <c r="HN117" s="227">
        <f>Daten_BA!AP117</f>
        <v>1.92565858835686</v>
      </c>
      <c r="HO117" s="444">
        <v>0.41994042732837678</v>
      </c>
      <c r="HP117" s="444">
        <v>1.5458261423443957</v>
      </c>
      <c r="HQ117" s="444">
        <v>0.28957929082480516</v>
      </c>
      <c r="HR117" s="444">
        <v>0.27725997002134384</v>
      </c>
      <c r="HS117" s="444">
        <v>0.3211419552188205</v>
      </c>
      <c r="HT117" s="444">
        <v>8.3610396590778713</v>
      </c>
      <c r="HU117" s="444">
        <v>5.9667347702223701</v>
      </c>
      <c r="HV117" s="444">
        <v>11.102143010097201</v>
      </c>
      <c r="HW117" s="444">
        <v>10.479553479895108</v>
      </c>
      <c r="HX117" s="444">
        <v>12.72748899726388</v>
      </c>
      <c r="HY117" s="444">
        <v>32.652310677788797</v>
      </c>
      <c r="HZ117" s="444">
        <v>36.268975401444173</v>
      </c>
      <c r="IA117" s="444">
        <v>28.50239919184876</v>
      </c>
      <c r="IB117" s="444">
        <v>30.847370750913534</v>
      </c>
      <c r="IC117" s="444">
        <v>22.392861478687752</v>
      </c>
      <c r="ID117" s="444">
        <v>100</v>
      </c>
      <c r="IE117" s="444">
        <v>15.453038316496018</v>
      </c>
      <c r="IF117" s="444">
        <v>81.26618032881025</v>
      </c>
      <c r="IG117" s="444">
        <v>56.05071838800815</v>
      </c>
      <c r="IH117" s="444">
        <v>25.215461940802115</v>
      </c>
      <c r="II117" s="444">
        <v>100</v>
      </c>
      <c r="IJ117" s="444">
        <v>54.42015183514598</v>
      </c>
      <c r="IK117" s="444">
        <v>45.579848164854027</v>
      </c>
      <c r="IL117" s="444">
        <v>33.182268439508782</v>
      </c>
      <c r="IM117" s="444">
        <v>12.397579725345237</v>
      </c>
      <c r="IN117" s="444">
        <v>100</v>
      </c>
      <c r="IO117" s="444">
        <v>11.408243172902701</v>
      </c>
      <c r="IP117" s="444">
        <v>84.118177541500287</v>
      </c>
      <c r="IQ117" s="444">
        <v>60.503046870615186</v>
      </c>
      <c r="IR117" s="445">
        <v>23.615130670885105</v>
      </c>
      <c r="IS117" s="443">
        <f>Daten_BA!AQ117</f>
        <v>3.2836211901445616</v>
      </c>
      <c r="IT117" s="227">
        <f>Daten_BA!AR117</f>
        <v>11.631850298327516</v>
      </c>
      <c r="IU117" s="227">
        <f>Daten_BA!AS117</f>
        <v>1.8257235932159452</v>
      </c>
      <c r="IV117" s="227">
        <f>Daten_BA!AT117</f>
        <v>1.87247390116979</v>
      </c>
      <c r="IW117" s="227">
        <f>Daten_BA!AU117</f>
        <v>1.720712681013002</v>
      </c>
      <c r="IX117" s="444" t="s">
        <v>821</v>
      </c>
      <c r="IY117" s="444" t="s">
        <v>821</v>
      </c>
      <c r="IZ117" s="444" t="s">
        <v>821</v>
      </c>
      <c r="JA117" s="444" t="s">
        <v>821</v>
      </c>
      <c r="JB117" s="444" t="s">
        <v>821</v>
      </c>
      <c r="JC117" s="444" t="s">
        <v>821</v>
      </c>
      <c r="JD117" s="444" t="s">
        <v>821</v>
      </c>
      <c r="JE117" s="444" t="s">
        <v>821</v>
      </c>
      <c r="JF117" s="444" t="s">
        <v>821</v>
      </c>
      <c r="JG117" s="444" t="s">
        <v>821</v>
      </c>
      <c r="JH117" s="444" t="s">
        <v>821</v>
      </c>
      <c r="JI117" s="444" t="s">
        <v>821</v>
      </c>
      <c r="JJ117" s="444" t="s">
        <v>821</v>
      </c>
      <c r="JK117" s="444" t="s">
        <v>821</v>
      </c>
      <c r="JL117" s="444" t="s">
        <v>821</v>
      </c>
      <c r="JM117" s="444" t="s">
        <v>821</v>
      </c>
      <c r="JN117" s="444" t="s">
        <v>821</v>
      </c>
      <c r="JO117" s="444" t="s">
        <v>821</v>
      </c>
      <c r="JP117" s="444" t="s">
        <v>821</v>
      </c>
      <c r="JQ117" s="444" t="s">
        <v>821</v>
      </c>
      <c r="JR117" s="444" t="s">
        <v>821</v>
      </c>
      <c r="JS117" s="444" t="s">
        <v>821</v>
      </c>
      <c r="JT117" s="444" t="s">
        <v>821</v>
      </c>
      <c r="JU117" s="444" t="s">
        <v>821</v>
      </c>
      <c r="JV117" s="444" t="s">
        <v>821</v>
      </c>
      <c r="JW117" s="444" t="s">
        <v>821</v>
      </c>
      <c r="JX117" s="444" t="s">
        <v>821</v>
      </c>
      <c r="JY117" s="444" t="s">
        <v>821</v>
      </c>
      <c r="JZ117" s="444" t="s">
        <v>821</v>
      </c>
      <c r="KA117" s="445" t="s">
        <v>821</v>
      </c>
    </row>
    <row r="118" spans="1:287" s="1" customFormat="1" ht="12.65" customHeight="1" x14ac:dyDescent="0.2">
      <c r="A118" s="220"/>
      <c r="B118" s="219"/>
      <c r="C118" s="273"/>
      <c r="D118" s="276"/>
      <c r="E118" s="3" t="str">
        <f>Daten_BA!E118</f>
        <v>671</v>
      </c>
      <c r="F118" s="229" t="str">
        <f>Daten_BA!F118</f>
        <v>AA Waiblingen</v>
      </c>
      <c r="G118" s="246"/>
      <c r="H118" s="320">
        <f>Daten_BA!H118</f>
        <v>3.6764518958869195</v>
      </c>
      <c r="I118" s="308">
        <f>Daten_BA!I118</f>
        <v>11.520672870706385</v>
      </c>
      <c r="J118" s="308">
        <f>Daten_BA!J118</f>
        <v>2.3443348727026305</v>
      </c>
      <c r="K118" s="308">
        <f>Daten_BA!K118</f>
        <v>2.5734568202308954</v>
      </c>
      <c r="L118" s="308">
        <f>Daten_BA!L118</f>
        <v>1.501418689768931</v>
      </c>
      <c r="M118" s="308">
        <v>0.51520202020202022</v>
      </c>
      <c r="N118" s="308">
        <v>1.6509969990587208</v>
      </c>
      <c r="O118" s="308">
        <v>0.3913556742287812</v>
      </c>
      <c r="P118" s="308">
        <v>0.40915773175364745</v>
      </c>
      <c r="Q118" s="308">
        <v>0.30999018845773135</v>
      </c>
      <c r="R118" s="308">
        <v>8.260513245850488</v>
      </c>
      <c r="S118" s="308">
        <v>5.3897615502380756</v>
      </c>
      <c r="T118" s="308">
        <v>10.942580620481319</v>
      </c>
      <c r="U118" s="308">
        <v>10.554890750343484</v>
      </c>
      <c r="V118" s="308">
        <v>13.387367244271292</v>
      </c>
      <c r="W118" s="308">
        <v>30.428751201434139</v>
      </c>
      <c r="X118" s="308">
        <v>34.489633173842861</v>
      </c>
      <c r="Y118" s="308">
        <v>26.408233936129854</v>
      </c>
      <c r="Z118" s="308">
        <v>27.279616627661653</v>
      </c>
      <c r="AA118" s="308">
        <v>20.913562895290461</v>
      </c>
      <c r="AB118" s="308">
        <v>100</v>
      </c>
      <c r="AC118" s="308">
        <v>15.046034774827103</v>
      </c>
      <c r="AD118" s="308">
        <v>81.551046918933153</v>
      </c>
      <c r="AE118" s="308">
        <v>63.937431784518296</v>
      </c>
      <c r="AF118" s="308">
        <v>17.613615134414864</v>
      </c>
      <c r="AG118" s="308">
        <v>100</v>
      </c>
      <c r="AH118" s="308">
        <v>48.691099476439788</v>
      </c>
      <c r="AI118" s="308">
        <v>51.308900523560212</v>
      </c>
      <c r="AJ118" s="308">
        <v>44.46522064323112</v>
      </c>
      <c r="AK118" s="308">
        <v>6.8436798803290957</v>
      </c>
      <c r="AL118" s="308">
        <v>100</v>
      </c>
      <c r="AM118" s="308">
        <v>11.321670756943886</v>
      </c>
      <c r="AN118" s="308">
        <v>83.883177727904595</v>
      </c>
      <c r="AO118" s="308">
        <v>68.824892469947315</v>
      </c>
      <c r="AP118" s="337">
        <v>15.05828525795728</v>
      </c>
      <c r="AQ118" s="320">
        <f>Daten_BA!M118</f>
        <v>3.6097366528479178</v>
      </c>
      <c r="AR118" s="308">
        <f>Daten_BA!N118</f>
        <v>11.398534011643561</v>
      </c>
      <c r="AS118" s="308">
        <f>Daten_BA!O118</f>
        <v>2.3199199200424867</v>
      </c>
      <c r="AT118" s="308">
        <f>Daten_BA!P118</f>
        <v>2.5161961356298073</v>
      </c>
      <c r="AU118" s="308">
        <f>Daten_BA!Q118</f>
        <v>1.6042879816751567</v>
      </c>
      <c r="AV118" s="308">
        <v>0.51203694372484276</v>
      </c>
      <c r="AW118" s="308">
        <v>1.5386534782021721</v>
      </c>
      <c r="AX118" s="308">
        <v>0.40239969915061968</v>
      </c>
      <c r="AY118" s="308">
        <v>0.42337735471697829</v>
      </c>
      <c r="AZ118" s="308">
        <v>0.31087805791365275</v>
      </c>
      <c r="BA118" s="308">
        <v>8.4086502609992539</v>
      </c>
      <c r="BB118" s="308">
        <v>5.581206446924031</v>
      </c>
      <c r="BC118" s="308">
        <v>11.043268948511713</v>
      </c>
      <c r="BD118" s="308">
        <v>10.697385951210645</v>
      </c>
      <c r="BE118" s="308">
        <v>13.033707865167852</v>
      </c>
      <c r="BF118" s="308">
        <v>27.894558568610023</v>
      </c>
      <c r="BG118" s="308">
        <v>32.200682181252688</v>
      </c>
      <c r="BH118" s="308">
        <v>24.785418262525486</v>
      </c>
      <c r="BI118" s="308">
        <v>25.704395984769818</v>
      </c>
      <c r="BJ118" s="308">
        <v>19.530219055154394</v>
      </c>
      <c r="BK118" s="308">
        <v>100</v>
      </c>
      <c r="BL118" s="308">
        <v>14.933627580777403</v>
      </c>
      <c r="BM118" s="308">
        <v>81.679841287669973</v>
      </c>
      <c r="BN118" s="308">
        <v>63.441377094303697</v>
      </c>
      <c r="BO118" s="308">
        <v>18.238464193366276</v>
      </c>
      <c r="BP118" s="308">
        <v>100</v>
      </c>
      <c r="BQ118" s="308">
        <v>48.26985312422206</v>
      </c>
      <c r="BR118" s="308">
        <v>51.730146875777947</v>
      </c>
      <c r="BS118" s="308">
        <v>43.900921085387104</v>
      </c>
      <c r="BT118" s="308">
        <v>7.8292257903908382</v>
      </c>
      <c r="BU118" s="308">
        <v>100</v>
      </c>
      <c r="BV118" s="308">
        <v>11.331050971219767</v>
      </c>
      <c r="BW118" s="308">
        <v>83.919380295786368</v>
      </c>
      <c r="BX118" s="308">
        <v>68.270999326215431</v>
      </c>
      <c r="BY118" s="312">
        <v>15.648380969570951</v>
      </c>
      <c r="BZ118" s="320">
        <f>Daten_BA!R118</f>
        <v>3.3574952687595063</v>
      </c>
      <c r="CA118" s="308">
        <f>Daten_BA!S118</f>
        <v>10.27206775601744</v>
      </c>
      <c r="CB118" s="308">
        <f>Daten_BA!T118</f>
        <v>2.2290009565143007</v>
      </c>
      <c r="CC118" s="308">
        <f>Daten_BA!U118</f>
        <v>2.4168298560162755</v>
      </c>
      <c r="CD118" s="308">
        <f>Daten_BA!V118</f>
        <v>1.5664880322148245</v>
      </c>
      <c r="CE118" s="309">
        <v>0.47669481307428602</v>
      </c>
      <c r="CF118" s="309">
        <v>1.2949358848447707</v>
      </c>
      <c r="CG118" s="309">
        <v>0.39263118772087546</v>
      </c>
      <c r="CH118" s="309">
        <v>0.41220524299483774</v>
      </c>
      <c r="CI118" s="309">
        <v>0.31110910248936974</v>
      </c>
      <c r="CJ118" s="309">
        <v>8.9835755890223687</v>
      </c>
      <c r="CK118" s="309">
        <v>6.1097288195229842</v>
      </c>
      <c r="CL118" s="309">
        <v>11.834468836739843</v>
      </c>
      <c r="CM118" s="309">
        <v>11.619227707006488</v>
      </c>
      <c r="CN118" s="309">
        <v>13.009234111895001</v>
      </c>
      <c r="CO118" s="309">
        <v>26.745241210484</v>
      </c>
      <c r="CP118" s="309">
        <v>33.314172893808177</v>
      </c>
      <c r="CQ118" s="309">
        <v>24.127735068006892</v>
      </c>
      <c r="CR118" s="309">
        <v>25.48627431371543</v>
      </c>
      <c r="CS118" s="309">
        <v>16.73469387755102</v>
      </c>
      <c r="CT118" s="309">
        <v>100</v>
      </c>
      <c r="CU118" s="309">
        <v>14.702413050443219</v>
      </c>
      <c r="CV118" s="309">
        <v>81.880489543344311</v>
      </c>
      <c r="CW118" s="309">
        <v>62.975746477527139</v>
      </c>
      <c r="CX118" s="309">
        <v>18.904743065817172</v>
      </c>
      <c r="CY118" s="309">
        <v>100</v>
      </c>
      <c r="CZ118" s="309">
        <v>46.370391540440124</v>
      </c>
      <c r="DA118" s="309">
        <v>53.629608459559883</v>
      </c>
      <c r="DB118" s="309">
        <v>45.212917976564739</v>
      </c>
      <c r="DC118" s="309">
        <v>8.4166904829951417</v>
      </c>
      <c r="DD118" s="309">
        <v>100</v>
      </c>
      <c r="DE118" s="309">
        <v>11.366754860360761</v>
      </c>
      <c r="DF118" s="309">
        <v>83.921663828545249</v>
      </c>
      <c r="DG118" s="309">
        <v>67.672900243213505</v>
      </c>
      <c r="DH118" s="313">
        <v>16.248763585331734</v>
      </c>
      <c r="DI118" s="307">
        <f>Daten_BA!W118</f>
        <v>2.989395682728563</v>
      </c>
      <c r="DJ118" s="308">
        <f>Daten_BA!X118</f>
        <v>9.9638083253649565</v>
      </c>
      <c r="DK118" s="308">
        <f>Daten_BA!Y118</f>
        <v>1.8540022732729571</v>
      </c>
      <c r="DL118" s="308">
        <f>Daten_BA!Z118</f>
        <v>2.0263671345226775</v>
      </c>
      <c r="DM118" s="308">
        <f>Daten_BA!AA118</f>
        <v>1.2715992291449454</v>
      </c>
      <c r="DN118" s="309">
        <v>0.46603068074678272</v>
      </c>
      <c r="DO118" s="309">
        <v>1.5397129708576307</v>
      </c>
      <c r="DP118" s="309">
        <v>0.34555742256650751</v>
      </c>
      <c r="DQ118" s="309">
        <v>0.36188404820271119</v>
      </c>
      <c r="DR118" s="309">
        <v>0.28104510801601429</v>
      </c>
      <c r="DS118" s="309">
        <v>9.8637157833429931</v>
      </c>
      <c r="DT118" s="309">
        <v>7.1933767001773408</v>
      </c>
      <c r="DU118" s="309">
        <v>12.420448018380355</v>
      </c>
      <c r="DV118" s="309">
        <v>11.837012810029982</v>
      </c>
      <c r="DW118" s="309">
        <v>15.552304316021392</v>
      </c>
      <c r="DX118" s="309">
        <v>27.058851124716064</v>
      </c>
      <c r="DY118" s="309">
        <v>29.93568365888547</v>
      </c>
      <c r="DZ118" s="309">
        <v>24.293510938440406</v>
      </c>
      <c r="EA118" s="309">
        <v>25.459979708794052</v>
      </c>
      <c r="EB118" s="309">
        <v>18.01269747527429</v>
      </c>
      <c r="EC118" s="309">
        <v>100</v>
      </c>
      <c r="ED118" s="309">
        <v>14.756886211643444</v>
      </c>
      <c r="EE118" s="309">
        <v>81.812833571056217</v>
      </c>
      <c r="EF118" s="309">
        <v>62.520648329908823</v>
      </c>
      <c r="EG118" s="309">
        <v>19.292185241147404</v>
      </c>
      <c r="EH118" s="309">
        <v>100</v>
      </c>
      <c r="EI118" s="309">
        <v>50.662633246902914</v>
      </c>
      <c r="EJ118" s="309">
        <v>49.337366753097086</v>
      </c>
      <c r="EK118" s="309">
        <v>41.328147507922793</v>
      </c>
      <c r="EL118" s="309">
        <v>8.0092192451743003</v>
      </c>
      <c r="EM118" s="309">
        <v>100</v>
      </c>
      <c r="EN118" s="309">
        <v>11.444088175090375</v>
      </c>
      <c r="EO118" s="309">
        <v>83.871609113750395</v>
      </c>
      <c r="EP118" s="309">
        <v>66.932490907305194</v>
      </c>
      <c r="EQ118" s="367">
        <v>16.939118206445201</v>
      </c>
      <c r="ER118" s="320">
        <f>Daten_BA!AB118</f>
        <v>3.0886690888771033</v>
      </c>
      <c r="ES118" s="308">
        <f>Daten_BA!AC118</f>
        <v>10.51048532475874</v>
      </c>
      <c r="ET118" s="308">
        <f>Daten_BA!AD118</f>
        <v>1.8812719551019592</v>
      </c>
      <c r="EU118" s="308">
        <f>Daten_BA!AE118</f>
        <v>2.0614096975312211</v>
      </c>
      <c r="EV118" s="308">
        <f>Daten_BA!AF118</f>
        <v>1.2921750472393025</v>
      </c>
      <c r="EW118" s="309">
        <v>0.50942283397615873</v>
      </c>
      <c r="EX118" s="309">
        <v>1.8511055875674975</v>
      </c>
      <c r="EY118" s="309">
        <v>0.3581073474129664</v>
      </c>
      <c r="EZ118" s="309">
        <v>0.3757717719997713</v>
      </c>
      <c r="FA118" s="309">
        <v>0.2917411345990803</v>
      </c>
      <c r="FB118" s="309">
        <v>9.2693938979340551</v>
      </c>
      <c r="FC118" s="309">
        <v>6.9541092463728571</v>
      </c>
      <c r="FD118" s="309">
        <v>11.590358139321928</v>
      </c>
      <c r="FE118" s="309">
        <v>11.213960959407462</v>
      </c>
      <c r="FF118" s="309">
        <v>13.566833452465268</v>
      </c>
      <c r="FG118" s="309">
        <v>23.438694303314044</v>
      </c>
      <c r="FH118" s="309">
        <v>25.078447193832709</v>
      </c>
      <c r="FI118" s="309">
        <v>21.79296346414073</v>
      </c>
      <c r="FJ118" s="309">
        <v>22.946678133734434</v>
      </c>
      <c r="FK118" s="309">
        <v>15.773976444196064</v>
      </c>
      <c r="FL118" s="309">
        <v>100</v>
      </c>
      <c r="FM118" s="309">
        <v>14.630151142483488</v>
      </c>
      <c r="FN118" s="309">
        <v>81.887525482524509</v>
      </c>
      <c r="FO118" s="309">
        <v>62.023247932028355</v>
      </c>
      <c r="FP118" s="309">
        <v>19.864277550496148</v>
      </c>
      <c r="FQ118" s="309">
        <v>100</v>
      </c>
      <c r="FR118" s="309">
        <v>51.295336787564757</v>
      </c>
      <c r="FS118" s="309">
        <v>48.704663212435229</v>
      </c>
      <c r="FT118" s="309">
        <v>40.386500490127432</v>
      </c>
      <c r="FU118" s="309">
        <v>8.3181627223078003</v>
      </c>
      <c r="FV118" s="309">
        <v>100</v>
      </c>
      <c r="FW118" s="309">
        <v>11.26992008801342</v>
      </c>
      <c r="FX118" s="309">
        <v>83.9984757882292</v>
      </c>
      <c r="FY118" s="309">
        <v>66.340812025755767</v>
      </c>
      <c r="FZ118" s="313">
        <v>17.657663762473433</v>
      </c>
      <c r="GA118" s="443">
        <f>Daten_BA!AG118</f>
        <v>4.2847479253152692</v>
      </c>
      <c r="GB118" s="227">
        <f>Daten_BA!AH118</f>
        <v>14.32807299565933</v>
      </c>
      <c r="GC118" s="227">
        <f>Daten_BA!AI118</f>
        <v>2.666068145636423</v>
      </c>
      <c r="GD118" s="227">
        <f>Daten_BA!AJ118</f>
        <v>2.9160101433793324</v>
      </c>
      <c r="GE118" s="227">
        <f>Daten_BA!AK118</f>
        <v>1.8760578757479029</v>
      </c>
      <c r="GF118" s="444">
        <v>0.53873048010048175</v>
      </c>
      <c r="GG118" s="444">
        <v>2.1127261065549305</v>
      </c>
      <c r="GH118" s="444">
        <v>0.36811838793435619</v>
      </c>
      <c r="GI118" s="444">
        <v>0.39186664117960518</v>
      </c>
      <c r="GJ118" s="444">
        <v>0.28266741962046305</v>
      </c>
      <c r="GK118" s="444">
        <v>6.7853835626541441</v>
      </c>
      <c r="GL118" s="444">
        <v>5.308951235804944</v>
      </c>
      <c r="GM118" s="444">
        <v>8.199623412781488</v>
      </c>
      <c r="GN118" s="444">
        <v>8.0608630001742263</v>
      </c>
      <c r="GO118" s="444">
        <v>8.8835877862598807</v>
      </c>
      <c r="GP118" s="444">
        <v>21.884971218753186</v>
      </c>
      <c r="GQ118" s="444">
        <v>24.209442565083101</v>
      </c>
      <c r="GR118" s="444">
        <v>19.651177433571966</v>
      </c>
      <c r="GS118" s="444">
        <v>20.366020006061529</v>
      </c>
      <c r="GT118" s="444">
        <v>16.139240506329717</v>
      </c>
      <c r="GU118" s="444">
        <v>100</v>
      </c>
      <c r="GV118" s="444">
        <v>14.49909868663333</v>
      </c>
      <c r="GW118" s="444">
        <v>81.932781881561596</v>
      </c>
      <c r="GX118" s="444">
        <v>61.472035160873453</v>
      </c>
      <c r="GY118" s="444">
        <v>20.460746720688149</v>
      </c>
      <c r="GZ118" s="444">
        <v>100</v>
      </c>
      <c r="HA118" s="444">
        <v>49.64940668824164</v>
      </c>
      <c r="HB118" s="444">
        <v>50.35059331175836</v>
      </c>
      <c r="HC118" s="444">
        <v>41.756562387630346</v>
      </c>
      <c r="HD118" s="444">
        <v>8.5940309241280115</v>
      </c>
      <c r="HE118" s="444">
        <v>100</v>
      </c>
      <c r="HF118" s="444">
        <v>10.807535052647838</v>
      </c>
      <c r="HG118" s="444">
        <v>84.31984810915408</v>
      </c>
      <c r="HH118" s="444">
        <v>65.982271358090955</v>
      </c>
      <c r="HI118" s="445">
        <v>18.337576751063118</v>
      </c>
      <c r="HJ118" s="443">
        <f>Daten_BA!AL118</f>
        <v>4.1446326877501267</v>
      </c>
      <c r="HK118" s="227">
        <f>Daten_BA!AM118</f>
        <v>14.471301690634618</v>
      </c>
      <c r="HL118" s="227">
        <f>Daten_BA!AN118</f>
        <v>2.4904175879544481</v>
      </c>
      <c r="HM118" s="227">
        <f>Daten_BA!AO118</f>
        <v>2.7484629543935895</v>
      </c>
      <c r="HN118" s="227">
        <f>Daten_BA!AP118</f>
        <v>1.7051847199178771</v>
      </c>
      <c r="HO118" s="444">
        <v>0.43439340925467818</v>
      </c>
      <c r="HP118" s="444">
        <v>1.7084085234138953</v>
      </c>
      <c r="HQ118" s="444">
        <v>0.29306066328866703</v>
      </c>
      <c r="HR118" s="444">
        <v>0.30962848218935907</v>
      </c>
      <c r="HS118" s="444">
        <v>0.23573357783055546</v>
      </c>
      <c r="HT118" s="444">
        <v>7.3172121340376277</v>
      </c>
      <c r="HU118" s="444">
        <v>5.624919552065939</v>
      </c>
      <c r="HV118" s="444">
        <v>9.0548001648125247</v>
      </c>
      <c r="HW118" s="444">
        <v>8.8062661114416017</v>
      </c>
      <c r="HX118" s="444">
        <v>10.278184480234261</v>
      </c>
      <c r="HY118" s="444">
        <v>32.355958566370035</v>
      </c>
      <c r="HZ118" s="444">
        <v>34.510577267837064</v>
      </c>
      <c r="IA118" s="444">
        <v>30.135005632240219</v>
      </c>
      <c r="IB118" s="444">
        <v>31.129822288791392</v>
      </c>
      <c r="IC118" s="444">
        <v>25.255633872728072</v>
      </c>
      <c r="ID118" s="444">
        <v>100</v>
      </c>
      <c r="IE118" s="444">
        <v>14.438579506268349</v>
      </c>
      <c r="IF118" s="444">
        <v>82.061820290327304</v>
      </c>
      <c r="IG118" s="444">
        <v>61.126504723562945</v>
      </c>
      <c r="IH118" s="444">
        <v>20.935315566764356</v>
      </c>
      <c r="II118" s="444">
        <v>100</v>
      </c>
      <c r="IJ118" s="444">
        <v>50.84054511091216</v>
      </c>
      <c r="IK118" s="444">
        <v>49.15945488908784</v>
      </c>
      <c r="IL118" s="444">
        <v>40.694320103451702</v>
      </c>
      <c r="IM118" s="444">
        <v>8.4651347856361312</v>
      </c>
      <c r="IN118" s="444">
        <v>100</v>
      </c>
      <c r="IO118" s="444">
        <v>10.958931932911169</v>
      </c>
      <c r="IP118" s="444">
        <v>84.340927664601708</v>
      </c>
      <c r="IQ118" s="444">
        <v>65.431028158154774</v>
      </c>
      <c r="IR118" s="445">
        <v>18.90989950644693</v>
      </c>
      <c r="IS118" s="443">
        <f>Daten_BA!AQ118</f>
        <v>3.5968340196628494</v>
      </c>
      <c r="IT118" s="227">
        <f>Daten_BA!AR118</f>
        <v>12.922666779852969</v>
      </c>
      <c r="IU118" s="227">
        <f>Daten_BA!AS118</f>
        <v>2.1072841666571578</v>
      </c>
      <c r="IV118" s="227">
        <f>Daten_BA!AT118</f>
        <v>2.3027979738330036</v>
      </c>
      <c r="IW118" s="227">
        <f>Daten_BA!AU118</f>
        <v>1.5309702609233806</v>
      </c>
      <c r="IX118" s="444" t="s">
        <v>821</v>
      </c>
      <c r="IY118" s="444" t="s">
        <v>821</v>
      </c>
      <c r="IZ118" s="444" t="s">
        <v>821</v>
      </c>
      <c r="JA118" s="444" t="s">
        <v>821</v>
      </c>
      <c r="JB118" s="444" t="s">
        <v>821</v>
      </c>
      <c r="JC118" s="444" t="s">
        <v>821</v>
      </c>
      <c r="JD118" s="444" t="s">
        <v>821</v>
      </c>
      <c r="JE118" s="444" t="s">
        <v>821</v>
      </c>
      <c r="JF118" s="444" t="s">
        <v>821</v>
      </c>
      <c r="JG118" s="444" t="s">
        <v>821</v>
      </c>
      <c r="JH118" s="444" t="s">
        <v>821</v>
      </c>
      <c r="JI118" s="444" t="s">
        <v>821</v>
      </c>
      <c r="JJ118" s="444" t="s">
        <v>821</v>
      </c>
      <c r="JK118" s="444" t="s">
        <v>821</v>
      </c>
      <c r="JL118" s="444" t="s">
        <v>821</v>
      </c>
      <c r="JM118" s="444" t="s">
        <v>821</v>
      </c>
      <c r="JN118" s="444" t="s">
        <v>821</v>
      </c>
      <c r="JO118" s="444" t="s">
        <v>821</v>
      </c>
      <c r="JP118" s="444" t="s">
        <v>821</v>
      </c>
      <c r="JQ118" s="444" t="s">
        <v>821</v>
      </c>
      <c r="JR118" s="444" t="s">
        <v>821</v>
      </c>
      <c r="JS118" s="444" t="s">
        <v>821</v>
      </c>
      <c r="JT118" s="444" t="s">
        <v>821</v>
      </c>
      <c r="JU118" s="444" t="s">
        <v>821</v>
      </c>
      <c r="JV118" s="444" t="s">
        <v>821</v>
      </c>
      <c r="JW118" s="444" t="s">
        <v>821</v>
      </c>
      <c r="JX118" s="444" t="s">
        <v>821</v>
      </c>
      <c r="JY118" s="444" t="s">
        <v>821</v>
      </c>
      <c r="JZ118" s="444" t="s">
        <v>821</v>
      </c>
      <c r="KA118" s="445" t="s">
        <v>821</v>
      </c>
    </row>
    <row r="119" spans="1:287" s="1" customFormat="1" ht="12.65" customHeight="1" x14ac:dyDescent="0.2">
      <c r="A119" s="220"/>
      <c r="B119" s="219"/>
      <c r="C119" s="273"/>
      <c r="D119" s="276"/>
      <c r="E119" s="3" t="str">
        <f>Daten_BA!E119</f>
        <v>674</v>
      </c>
      <c r="F119" s="229" t="str">
        <f>Daten_BA!F119</f>
        <v>AA Schwäbisch Hall – Tauberbischofsheim</v>
      </c>
      <c r="G119" s="246"/>
      <c r="H119" s="320">
        <f>Daten_BA!H119</f>
        <v>3.4237314309527975</v>
      </c>
      <c r="I119" s="308">
        <f>Daten_BA!I119</f>
        <v>10.865264338775805</v>
      </c>
      <c r="J119" s="308">
        <f>Daten_BA!J119</f>
        <v>2.2092697535370611</v>
      </c>
      <c r="K119" s="308">
        <f>Daten_BA!K119</f>
        <v>2.3502383045924136</v>
      </c>
      <c r="L119" s="308">
        <f>Daten_BA!L119</f>
        <v>1.4647230918191696</v>
      </c>
      <c r="M119" s="308">
        <v>0.53415314634034561</v>
      </c>
      <c r="N119" s="308">
        <v>1.8012711195482212</v>
      </c>
      <c r="O119" s="308">
        <v>0.4009621882769922</v>
      </c>
      <c r="P119" s="308">
        <v>0.40555718190053619</v>
      </c>
      <c r="Q119" s="308">
        <v>0.36355410186297799</v>
      </c>
      <c r="R119" s="308">
        <v>9.6860912671668835</v>
      </c>
      <c r="S119" s="308">
        <v>6.7775181640688382</v>
      </c>
      <c r="T119" s="308">
        <v>12.320653267776319</v>
      </c>
      <c r="U119" s="308">
        <v>12.213250284943577</v>
      </c>
      <c r="V119" s="308">
        <v>13.241569167239467</v>
      </c>
      <c r="W119" s="308">
        <v>31.229064094783222</v>
      </c>
      <c r="X119" s="308">
        <v>35.877082301832822</v>
      </c>
      <c r="Y119" s="308">
        <v>26.771630837550525</v>
      </c>
      <c r="Z119" s="308">
        <v>27.180553540628217</v>
      </c>
      <c r="AA119" s="308">
        <v>23.306010928967215</v>
      </c>
      <c r="AB119" s="308">
        <v>100</v>
      </c>
      <c r="AC119" s="308">
        <v>14.649478156807469</v>
      </c>
      <c r="AD119" s="308">
        <v>81.350118272854019</v>
      </c>
      <c r="AE119" s="308">
        <v>68.266635034878462</v>
      </c>
      <c r="AF119" s="308">
        <v>13.083483237975551</v>
      </c>
      <c r="AG119" s="308">
        <v>100</v>
      </c>
      <c r="AH119" s="308">
        <v>48.729310926763361</v>
      </c>
      <c r="AI119" s="308">
        <v>51.270689073236639</v>
      </c>
      <c r="AJ119" s="308">
        <v>45.833204622322555</v>
      </c>
      <c r="AK119" s="308">
        <v>5.4374844509141003</v>
      </c>
      <c r="AL119" s="308">
        <v>100</v>
      </c>
      <c r="AM119" s="308">
        <v>11.131741609951186</v>
      </c>
      <c r="AN119" s="308">
        <v>83.209915890392566</v>
      </c>
      <c r="AO119" s="308">
        <v>74.10703503998603</v>
      </c>
      <c r="AP119" s="337">
        <v>9.1028808504065193</v>
      </c>
      <c r="AQ119" s="320">
        <f>Daten_BA!M119</f>
        <v>3.3797036238709963</v>
      </c>
      <c r="AR119" s="308">
        <f>Daten_BA!N119</f>
        <v>10.894744060443518</v>
      </c>
      <c r="AS119" s="308">
        <f>Daten_BA!O119</f>
        <v>2.1860513136782647</v>
      </c>
      <c r="AT119" s="308">
        <f>Daten_BA!P119</f>
        <v>2.2984474920317082</v>
      </c>
      <c r="AU119" s="308">
        <f>Daten_BA!Q119</f>
        <v>1.5972362047420317</v>
      </c>
      <c r="AV119" s="308">
        <v>0.50954638655864271</v>
      </c>
      <c r="AW119" s="308">
        <v>1.5175027302555548</v>
      </c>
      <c r="AX119" s="308">
        <v>0.40873690256618916</v>
      </c>
      <c r="AY119" s="308">
        <v>0.414064901285849</v>
      </c>
      <c r="AZ119" s="308">
        <v>0.36801719327058369</v>
      </c>
      <c r="BA119" s="308">
        <v>9.2950572113325478</v>
      </c>
      <c r="BB119" s="308">
        <v>6.3705683003126596</v>
      </c>
      <c r="BC119" s="308">
        <v>11.987826603325487</v>
      </c>
      <c r="BD119" s="308">
        <v>11.853669192895271</v>
      </c>
      <c r="BE119" s="308">
        <v>13.004712775442616</v>
      </c>
      <c r="BF119" s="308">
        <v>30.342149927153883</v>
      </c>
      <c r="BG119" s="308">
        <v>36.787948633519747</v>
      </c>
      <c r="BH119" s="308">
        <v>26.096517294662142</v>
      </c>
      <c r="BI119" s="308">
        <v>26.59250408118633</v>
      </c>
      <c r="BJ119" s="308">
        <v>22.358909321487499</v>
      </c>
      <c r="BK119" s="308">
        <v>100</v>
      </c>
      <c r="BL119" s="308">
        <v>14.478771088419288</v>
      </c>
      <c r="BM119" s="308">
        <v>81.620852751649053</v>
      </c>
      <c r="BN119" s="308">
        <v>68.040350360378284</v>
      </c>
      <c r="BO119" s="308">
        <v>13.580502391270773</v>
      </c>
      <c r="BP119" s="308">
        <v>100</v>
      </c>
      <c r="BQ119" s="308">
        <v>49.234522365679766</v>
      </c>
      <c r="BR119" s="308">
        <v>50.76547763432022</v>
      </c>
      <c r="BS119" s="308">
        <v>44.484284919637659</v>
      </c>
      <c r="BT119" s="308">
        <v>6.2811927146825735</v>
      </c>
      <c r="BU119" s="308">
        <v>100</v>
      </c>
      <c r="BV119" s="308">
        <v>11.112824314971265</v>
      </c>
      <c r="BW119" s="308">
        <v>83.40547966922199</v>
      </c>
      <c r="BX119" s="308">
        <v>73.754960500213301</v>
      </c>
      <c r="BY119" s="312">
        <v>9.6505191690086924</v>
      </c>
      <c r="BZ119" s="320">
        <f>Daten_BA!R119</f>
        <v>3.0835990156368323</v>
      </c>
      <c r="CA119" s="308">
        <f>Daten_BA!S119</f>
        <v>9.3419148151079252</v>
      </c>
      <c r="CB119" s="308">
        <f>Daten_BA!T119</f>
        <v>2.1166457012347482</v>
      </c>
      <c r="CC119" s="308">
        <f>Daten_BA!U119</f>
        <v>2.221019051562549</v>
      </c>
      <c r="CD119" s="308">
        <f>Daten_BA!V119</f>
        <v>1.5867276162050394</v>
      </c>
      <c r="CE119" s="309">
        <v>0.46070332231300476</v>
      </c>
      <c r="CF119" s="309">
        <v>1.1815760696470274</v>
      </c>
      <c r="CG119" s="309">
        <v>0.39327867566389907</v>
      </c>
      <c r="CH119" s="309">
        <v>0.39848786746902376</v>
      </c>
      <c r="CI119" s="309">
        <v>0.35520913192371084</v>
      </c>
      <c r="CJ119" s="309">
        <v>9.958522900824784</v>
      </c>
      <c r="CK119" s="309">
        <v>6.6161801229590003</v>
      </c>
      <c r="CL119" s="309">
        <v>12.840559109215826</v>
      </c>
      <c r="CM119" s="309">
        <v>12.80033140016579</v>
      </c>
      <c r="CN119" s="309">
        <v>13.127165404849833</v>
      </c>
      <c r="CO119" s="309">
        <v>30.928750692611416</v>
      </c>
      <c r="CP119" s="309">
        <v>41.867715380226251</v>
      </c>
      <c r="CQ119" s="309">
        <v>26.632426118817261</v>
      </c>
      <c r="CR119" s="309">
        <v>27.374954362904713</v>
      </c>
      <c r="CS119" s="309">
        <v>21.362870838196656</v>
      </c>
      <c r="CT119" s="309">
        <v>100</v>
      </c>
      <c r="CU119" s="309">
        <v>14.078239925919631</v>
      </c>
      <c r="CV119" s="309">
        <v>82.079841363780773</v>
      </c>
      <c r="CW119" s="309">
        <v>68.066086460559177</v>
      </c>
      <c r="CX119" s="309">
        <v>14.013754903221592</v>
      </c>
      <c r="CY119" s="309">
        <v>100</v>
      </c>
      <c r="CZ119" s="309">
        <v>44.405919481085704</v>
      </c>
      <c r="DA119" s="309">
        <v>55.594080518914282</v>
      </c>
      <c r="DB119" s="309">
        <v>48.621832763200601</v>
      </c>
      <c r="DC119" s="309">
        <v>6.972247755713691</v>
      </c>
      <c r="DD119" s="309">
        <v>100</v>
      </c>
      <c r="DE119" s="309">
        <v>11.204785237691187</v>
      </c>
      <c r="DF119" s="309">
        <v>83.480310935973804</v>
      </c>
      <c r="DG119" s="309">
        <v>73.432305925253857</v>
      </c>
      <c r="DH119" s="313">
        <v>10.048005010719935</v>
      </c>
      <c r="DI119" s="307">
        <f>Daten_BA!W119</f>
        <v>2.7475284839905938</v>
      </c>
      <c r="DJ119" s="308">
        <f>Daten_BA!X119</f>
        <v>9.4650901728340529</v>
      </c>
      <c r="DK119" s="308">
        <f>Daten_BA!Y119</f>
        <v>1.7118043637243971</v>
      </c>
      <c r="DL119" s="308">
        <f>Daten_BA!Z119</f>
        <v>1.7890377786360825</v>
      </c>
      <c r="DM119" s="308">
        <f>Daten_BA!AA119</f>
        <v>1.3328372094182055</v>
      </c>
      <c r="DN119" s="309">
        <v>0.44877675225779801</v>
      </c>
      <c r="DO119" s="309">
        <v>1.5472315344635885</v>
      </c>
      <c r="DP119" s="309">
        <v>0.32702525427266954</v>
      </c>
      <c r="DQ119" s="309">
        <v>0.32916170901777364</v>
      </c>
      <c r="DR119" s="309">
        <v>0.31223544410609289</v>
      </c>
      <c r="DS119" s="309">
        <v>10.553789466078966</v>
      </c>
      <c r="DT119" s="309">
        <v>7.8492239467849227</v>
      </c>
      <c r="DU119" s="309">
        <v>13.133762923098807</v>
      </c>
      <c r="DV119" s="309">
        <v>13.042769857433701</v>
      </c>
      <c r="DW119" s="309">
        <v>13.738494856525579</v>
      </c>
      <c r="DX119" s="309">
        <v>28.613114872946895</v>
      </c>
      <c r="DY119" s="309">
        <v>31.895066417178668</v>
      </c>
      <c r="DZ119" s="309">
        <v>25.5041665926327</v>
      </c>
      <c r="EA119" s="309">
        <v>26.37018542016067</v>
      </c>
      <c r="EB119" s="309">
        <v>19.800512198418087</v>
      </c>
      <c r="EC119" s="309">
        <v>100</v>
      </c>
      <c r="ED119" s="309">
        <v>14.162359180288778</v>
      </c>
      <c r="EE119" s="309">
        <v>81.968733269288435</v>
      </c>
      <c r="EF119" s="309">
        <v>67.795715402954059</v>
      </c>
      <c r="EG119" s="309">
        <v>14.173017866334369</v>
      </c>
      <c r="EH119" s="309">
        <v>100</v>
      </c>
      <c r="EI119" s="309">
        <v>50.259421627095755</v>
      </c>
      <c r="EJ119" s="309">
        <v>49.740578372904245</v>
      </c>
      <c r="EK119" s="309">
        <v>42.954787892427142</v>
      </c>
      <c r="EL119" s="309">
        <v>6.7857904804771012</v>
      </c>
      <c r="EM119" s="309">
        <v>100</v>
      </c>
      <c r="EN119" s="309">
        <v>11.396560769058691</v>
      </c>
      <c r="EO119" s="309">
        <v>83.310254066022125</v>
      </c>
      <c r="EP119" s="309">
        <v>72.794727542958611</v>
      </c>
      <c r="EQ119" s="367">
        <v>10.515526523063521</v>
      </c>
      <c r="ER119" s="320">
        <f>Daten_BA!AB119</f>
        <v>2.6944081924997305</v>
      </c>
      <c r="ES119" s="308">
        <f>Daten_BA!AC119</f>
        <v>9.2790647724903064</v>
      </c>
      <c r="ET119" s="308">
        <f>Daten_BA!AD119</f>
        <v>1.6862937740651898</v>
      </c>
      <c r="EU119" s="308">
        <f>Daten_BA!AE119</f>
        <v>1.7621857053960892</v>
      </c>
      <c r="EV119" s="308">
        <f>Daten_BA!AF119</f>
        <v>1.321436631442622</v>
      </c>
      <c r="EW119" s="309">
        <v>0.47517394054395956</v>
      </c>
      <c r="EX119" s="309">
        <v>1.73547735309346</v>
      </c>
      <c r="EY119" s="309">
        <v>0.33241677966366057</v>
      </c>
      <c r="EZ119" s="309">
        <v>0.33273891532886823</v>
      </c>
      <c r="FA119" s="309">
        <v>0.33029013368258819</v>
      </c>
      <c r="FB119" s="309">
        <v>10.253677450178779</v>
      </c>
      <c r="FC119" s="309">
        <v>7.9043701411427856</v>
      </c>
      <c r="FD119" s="309">
        <v>12.482089124516584</v>
      </c>
      <c r="FE119" s="309">
        <v>12.407913252214222</v>
      </c>
      <c r="FF119" s="309">
        <v>12.959509856154817</v>
      </c>
      <c r="FG119" s="309">
        <v>25.213308241826226</v>
      </c>
      <c r="FH119" s="309">
        <v>27.982357357355859</v>
      </c>
      <c r="FI119" s="309">
        <v>22.589718029049095</v>
      </c>
      <c r="FJ119" s="309">
        <v>23.29409827969279</v>
      </c>
      <c r="FK119" s="309">
        <v>18.073878627956834</v>
      </c>
      <c r="FL119" s="309">
        <v>100</v>
      </c>
      <c r="FM119" s="309">
        <v>14.156322649722815</v>
      </c>
      <c r="FN119" s="309">
        <v>81.983625249117082</v>
      </c>
      <c r="FO119" s="309">
        <v>67.458448009644613</v>
      </c>
      <c r="FP119" s="309">
        <v>14.525177239472468</v>
      </c>
      <c r="FQ119" s="309">
        <v>100</v>
      </c>
      <c r="FR119" s="309">
        <v>49.547731482843162</v>
      </c>
      <c r="FS119" s="309">
        <v>50.452268517156838</v>
      </c>
      <c r="FT119" s="309">
        <v>43.599436180188498</v>
      </c>
      <c r="FU119" s="309">
        <v>6.8528323369683415</v>
      </c>
      <c r="FV119" s="309">
        <v>100</v>
      </c>
      <c r="FW119" s="309">
        <v>11.417753897336837</v>
      </c>
      <c r="FX119" s="309">
        <v>83.335566785775129</v>
      </c>
      <c r="FY119" s="309">
        <v>72.372826076422143</v>
      </c>
      <c r="FZ119" s="313">
        <v>10.962740709352978</v>
      </c>
      <c r="GA119" s="443">
        <f>Daten_BA!AG119</f>
        <v>3.4564665673067325</v>
      </c>
      <c r="GB119" s="227">
        <f>Daten_BA!AH119</f>
        <v>11.8785877593835</v>
      </c>
      <c r="GC119" s="227">
        <f>Daten_BA!AI119</f>
        <v>2.1647795675237651</v>
      </c>
      <c r="GD119" s="227">
        <f>Daten_BA!AJ119</f>
        <v>2.2772437646095112</v>
      </c>
      <c r="GE119" s="227">
        <f>Daten_BA!AK119</f>
        <v>1.6373736161632879</v>
      </c>
      <c r="GF119" s="444">
        <v>0.49727807771593896</v>
      </c>
      <c r="GG119" s="444">
        <v>1.9668240662057499</v>
      </c>
      <c r="GH119" s="444">
        <v>0.33329503773805647</v>
      </c>
      <c r="GI119" s="444">
        <v>0.33664452925301136</v>
      </c>
      <c r="GJ119" s="444">
        <v>0.31207385605642646</v>
      </c>
      <c r="GK119" s="444">
        <v>8.1825153923894351</v>
      </c>
      <c r="GL119" s="444">
        <v>6.5845619610959067</v>
      </c>
      <c r="GM119" s="444">
        <v>9.6996463961759947</v>
      </c>
      <c r="GN119" s="444">
        <v>9.5468707120603096</v>
      </c>
      <c r="GO119" s="444">
        <v>10.685273901270124</v>
      </c>
      <c r="GP119" s="444">
        <v>22.880729683509912</v>
      </c>
      <c r="GQ119" s="444">
        <v>25.135608175546984</v>
      </c>
      <c r="GR119" s="444">
        <v>20.742974640166025</v>
      </c>
      <c r="GS119" s="444">
        <v>21.257825839501042</v>
      </c>
      <c r="GT119" s="444">
        <v>17.385027840791199</v>
      </c>
      <c r="GU119" s="444">
        <v>100</v>
      </c>
      <c r="GV119" s="444">
        <v>14.127826066545451</v>
      </c>
      <c r="GW119" s="444">
        <v>81.959100253276191</v>
      </c>
      <c r="GX119" s="444">
        <v>67.005922133759825</v>
      </c>
      <c r="GY119" s="444">
        <v>14.953178119516371</v>
      </c>
      <c r="GZ119" s="444">
        <v>100</v>
      </c>
      <c r="HA119" s="444">
        <v>49.872542254154993</v>
      </c>
      <c r="HB119" s="444">
        <v>50.127457745844993</v>
      </c>
      <c r="HC119" s="444">
        <v>43.441727749941364</v>
      </c>
      <c r="HD119" s="444">
        <v>6.6857299959036292</v>
      </c>
      <c r="HE119" s="444">
        <v>100</v>
      </c>
      <c r="HF119" s="444">
        <v>11.125318786111324</v>
      </c>
      <c r="HG119" s="444">
        <v>83.548387722304369</v>
      </c>
      <c r="HH119" s="444">
        <v>72.15901252997466</v>
      </c>
      <c r="HI119" s="445">
        <v>11.389375192329702</v>
      </c>
      <c r="HJ119" s="443">
        <f>Daten_BA!AL119</f>
        <v>3.26475329555922</v>
      </c>
      <c r="HK119" s="227">
        <f>Daten_BA!AM119</f>
        <v>11.322820149282247</v>
      </c>
      <c r="HL119" s="227">
        <f>Daten_BA!AN119</f>
        <v>2.0300879016067119</v>
      </c>
      <c r="HM119" s="227">
        <f>Daten_BA!AO119</f>
        <v>2.1606618310044063</v>
      </c>
      <c r="HN119" s="227">
        <f>Daten_BA!AP119</f>
        <v>1.4380041038999665</v>
      </c>
      <c r="HO119" s="444">
        <v>0.41568727310715869</v>
      </c>
      <c r="HP119" s="444">
        <v>1.6187492977107563</v>
      </c>
      <c r="HQ119" s="444">
        <v>0.27685969847285719</v>
      </c>
      <c r="HR119" s="444">
        <v>0.27845656429551535</v>
      </c>
      <c r="HS119" s="444">
        <v>0.26724225257427908</v>
      </c>
      <c r="HT119" s="444">
        <v>9.1103213256694904</v>
      </c>
      <c r="HU119" s="444">
        <v>7.4146049779504315</v>
      </c>
      <c r="HV119" s="444">
        <v>10.73059687602928</v>
      </c>
      <c r="HW119" s="444">
        <v>10.587617703993191</v>
      </c>
      <c r="HX119" s="444">
        <v>11.711103611204859</v>
      </c>
      <c r="HY119" s="444">
        <v>30.779066309842101</v>
      </c>
      <c r="HZ119" s="444">
        <v>33.424811232070638</v>
      </c>
      <c r="IA119" s="444">
        <v>28.234710695583619</v>
      </c>
      <c r="IB119" s="444">
        <v>28.884688723111573</v>
      </c>
      <c r="IC119" s="444">
        <v>23.80626780626325</v>
      </c>
      <c r="ID119" s="444">
        <v>100</v>
      </c>
      <c r="IE119" s="444">
        <v>14.119089976874807</v>
      </c>
      <c r="IF119" s="444">
        <v>82.055267380898144</v>
      </c>
      <c r="IG119" s="444">
        <v>66.794453002326094</v>
      </c>
      <c r="IH119" s="444">
        <v>15.260814378572057</v>
      </c>
      <c r="II119" s="444">
        <v>100</v>
      </c>
      <c r="IJ119" s="444">
        <v>50.163576881134134</v>
      </c>
      <c r="IK119" s="444">
        <v>49.836423118865866</v>
      </c>
      <c r="IL119" s="444">
        <v>43.402399127589966</v>
      </c>
      <c r="IM119" s="444">
        <v>6.4340239912759003</v>
      </c>
      <c r="IN119" s="444">
        <v>100</v>
      </c>
      <c r="IO119" s="444">
        <v>11.400479229589658</v>
      </c>
      <c r="IP119" s="444">
        <v>83.487086389778824</v>
      </c>
      <c r="IQ119" s="444">
        <v>71.598913650948617</v>
      </c>
      <c r="IR119" s="445">
        <v>11.888172738830217</v>
      </c>
      <c r="IS119" s="443">
        <f>Daten_BA!AQ119</f>
        <v>3.044388517265129</v>
      </c>
      <c r="IT119" s="227">
        <f>Daten_BA!AR119</f>
        <v>10.981462717729706</v>
      </c>
      <c r="IU119" s="227">
        <f>Daten_BA!AS119</f>
        <v>1.8209323160562167</v>
      </c>
      <c r="IV119" s="227">
        <f>Daten_BA!AT119</f>
        <v>1.9119457923081273</v>
      </c>
      <c r="IW119" s="227">
        <f>Daten_BA!AU119</f>
        <v>1.4194486308880052</v>
      </c>
      <c r="IX119" s="444" t="s">
        <v>821</v>
      </c>
      <c r="IY119" s="444" t="s">
        <v>821</v>
      </c>
      <c r="IZ119" s="444" t="s">
        <v>821</v>
      </c>
      <c r="JA119" s="444" t="s">
        <v>821</v>
      </c>
      <c r="JB119" s="444" t="s">
        <v>821</v>
      </c>
      <c r="JC119" s="444" t="s">
        <v>821</v>
      </c>
      <c r="JD119" s="444" t="s">
        <v>821</v>
      </c>
      <c r="JE119" s="444" t="s">
        <v>821</v>
      </c>
      <c r="JF119" s="444" t="s">
        <v>821</v>
      </c>
      <c r="JG119" s="444" t="s">
        <v>821</v>
      </c>
      <c r="JH119" s="444" t="s">
        <v>821</v>
      </c>
      <c r="JI119" s="444" t="s">
        <v>821</v>
      </c>
      <c r="JJ119" s="444" t="s">
        <v>821</v>
      </c>
      <c r="JK119" s="444" t="s">
        <v>821</v>
      </c>
      <c r="JL119" s="444" t="s">
        <v>821</v>
      </c>
      <c r="JM119" s="444" t="s">
        <v>821</v>
      </c>
      <c r="JN119" s="444" t="s">
        <v>821</v>
      </c>
      <c r="JO119" s="444" t="s">
        <v>821</v>
      </c>
      <c r="JP119" s="444" t="s">
        <v>821</v>
      </c>
      <c r="JQ119" s="444" t="s">
        <v>821</v>
      </c>
      <c r="JR119" s="444" t="s">
        <v>821</v>
      </c>
      <c r="JS119" s="444" t="s">
        <v>821</v>
      </c>
      <c r="JT119" s="444" t="s">
        <v>821</v>
      </c>
      <c r="JU119" s="444" t="s">
        <v>821</v>
      </c>
      <c r="JV119" s="444" t="s">
        <v>821</v>
      </c>
      <c r="JW119" s="444" t="s">
        <v>821</v>
      </c>
      <c r="JX119" s="444" t="s">
        <v>821</v>
      </c>
      <c r="JY119" s="444" t="s">
        <v>821</v>
      </c>
      <c r="JZ119" s="444" t="s">
        <v>821</v>
      </c>
      <c r="KA119" s="445" t="s">
        <v>821</v>
      </c>
    </row>
    <row r="120" spans="1:287" s="1" customFormat="1" ht="12.65" customHeight="1" x14ac:dyDescent="0.2">
      <c r="A120" s="220"/>
      <c r="B120" s="219"/>
      <c r="C120" s="273"/>
      <c r="D120" s="276"/>
      <c r="E120" s="3" t="str">
        <f>Daten_BA!E120</f>
        <v>677</v>
      </c>
      <c r="F120" s="229" t="str">
        <f>Daten_BA!F120</f>
        <v>AA Stuttgart</v>
      </c>
      <c r="G120" s="246"/>
      <c r="H120" s="320">
        <f>Daten_BA!H120</f>
        <v>4.6550467345226947</v>
      </c>
      <c r="I120" s="308">
        <f>Daten_BA!I120</f>
        <v>14.247185439744557</v>
      </c>
      <c r="J120" s="308">
        <f>Daten_BA!J120</f>
        <v>2.6671760283727539</v>
      </c>
      <c r="K120" s="308">
        <f>Daten_BA!K120</f>
        <v>2.9381716869766654</v>
      </c>
      <c r="L120" s="308">
        <f>Daten_BA!L120</f>
        <v>2.1131985671999662</v>
      </c>
      <c r="M120" s="308">
        <v>0.54433974253290474</v>
      </c>
      <c r="N120" s="308">
        <v>1.4591897028813774</v>
      </c>
      <c r="O120" s="308">
        <v>0.42697706111175021</v>
      </c>
      <c r="P120" s="308">
        <v>0.45786276721054991</v>
      </c>
      <c r="Q120" s="308">
        <v>0.36473964719956503</v>
      </c>
      <c r="R120" s="308">
        <v>7.4683025187109013</v>
      </c>
      <c r="S120" s="308">
        <v>4.3520823069491161</v>
      </c>
      <c r="T120" s="308">
        <v>11.146547479262217</v>
      </c>
      <c r="U120" s="308">
        <v>10.193712289615833</v>
      </c>
      <c r="V120" s="308">
        <v>13.851567498400513</v>
      </c>
      <c r="W120" s="308">
        <v>37.637017193778924</v>
      </c>
      <c r="X120" s="308">
        <v>45.032612866095647</v>
      </c>
      <c r="Y120" s="308">
        <v>29.315820189633268</v>
      </c>
      <c r="Z120" s="308">
        <v>31.828100189519777</v>
      </c>
      <c r="AA120" s="308">
        <v>22.171075632212119</v>
      </c>
      <c r="AB120" s="308">
        <v>100</v>
      </c>
      <c r="AC120" s="308">
        <v>17.402450775137364</v>
      </c>
      <c r="AD120" s="308">
        <v>79.594187404260026</v>
      </c>
      <c r="AE120" s="308">
        <v>52.523835414206928</v>
      </c>
      <c r="AF120" s="308">
        <v>27.070351990053084</v>
      </c>
      <c r="AG120" s="308">
        <v>100</v>
      </c>
      <c r="AH120" s="308">
        <v>54.586833885697537</v>
      </c>
      <c r="AI120" s="308">
        <v>45.413166114302463</v>
      </c>
      <c r="AJ120" s="308">
        <v>33.83179841739306</v>
      </c>
      <c r="AK120" s="308">
        <v>11.581367696909403</v>
      </c>
      <c r="AL120" s="308">
        <v>100</v>
      </c>
      <c r="AM120" s="308">
        <v>13.094022793082083</v>
      </c>
      <c r="AN120" s="308">
        <v>82.738194254152276</v>
      </c>
      <c r="AO120" s="308">
        <v>55.296807511765465</v>
      </c>
      <c r="AP120" s="337">
        <v>27.441386742386797</v>
      </c>
      <c r="AQ120" s="320">
        <f>Daten_BA!M120</f>
        <v>4.4697694906270051</v>
      </c>
      <c r="AR120" s="308">
        <f>Daten_BA!N120</f>
        <v>13.91459780135523</v>
      </c>
      <c r="AS120" s="308">
        <f>Daten_BA!O120</f>
        <v>2.5649871469492278</v>
      </c>
      <c r="AT120" s="308">
        <f>Daten_BA!P120</f>
        <v>2.8393432789308894</v>
      </c>
      <c r="AU120" s="308">
        <f>Daten_BA!Q120</f>
        <v>2.0235267483856232</v>
      </c>
      <c r="AV120" s="308">
        <v>0.53839634653978363</v>
      </c>
      <c r="AW120" s="308">
        <v>1.3631951329142447</v>
      </c>
      <c r="AX120" s="308">
        <v>0.43715371036391604</v>
      </c>
      <c r="AY120" s="308">
        <v>0.48118488994942599</v>
      </c>
      <c r="AZ120" s="308">
        <v>0.35426897715071559</v>
      </c>
      <c r="BA120" s="308">
        <v>7.776755489974839</v>
      </c>
      <c r="BB120" s="308">
        <v>4.5395072550995286</v>
      </c>
      <c r="BC120" s="308">
        <v>11.588523333489666</v>
      </c>
      <c r="BD120" s="308">
        <v>10.568154004958933</v>
      </c>
      <c r="BE120" s="308">
        <v>14.419414838652193</v>
      </c>
      <c r="BF120" s="308">
        <v>36.918884257775112</v>
      </c>
      <c r="BG120" s="308">
        <v>44.993805682956662</v>
      </c>
      <c r="BH120" s="308">
        <v>28.829175871259277</v>
      </c>
      <c r="BI120" s="308">
        <v>31.682543080381169</v>
      </c>
      <c r="BJ120" s="308">
        <v>20.935121850109265</v>
      </c>
      <c r="BK120" s="308">
        <v>100</v>
      </c>
      <c r="BL120" s="308">
        <v>17.155272305920288</v>
      </c>
      <c r="BM120" s="308">
        <v>79.850101553510626</v>
      </c>
      <c r="BN120" s="308">
        <v>51.688060641118049</v>
      </c>
      <c r="BO120" s="308">
        <v>28.162040912392577</v>
      </c>
      <c r="BP120" s="308">
        <v>100</v>
      </c>
      <c r="BQ120" s="308">
        <v>54.859785621083333</v>
      </c>
      <c r="BR120" s="308">
        <v>45.14021437891666</v>
      </c>
      <c r="BS120" s="308">
        <v>33.062206490682769</v>
      </c>
      <c r="BT120" s="308">
        <v>12.078007888233886</v>
      </c>
      <c r="BU120" s="308">
        <v>100</v>
      </c>
      <c r="BV120" s="308">
        <v>12.875931072177607</v>
      </c>
      <c r="BW120" s="308">
        <v>83.007937996085232</v>
      </c>
      <c r="BX120" s="308">
        <v>54.209835817004993</v>
      </c>
      <c r="BY120" s="312">
        <v>28.798102179080242</v>
      </c>
      <c r="BZ120" s="320">
        <f>Daten_BA!R120</f>
        <v>4.0402752270413025</v>
      </c>
      <c r="CA120" s="308">
        <f>Daten_BA!S120</f>
        <v>12.298905015861148</v>
      </c>
      <c r="CB120" s="308">
        <f>Daten_BA!T120</f>
        <v>2.4075172552967836</v>
      </c>
      <c r="CC120" s="308">
        <f>Daten_BA!U120</f>
        <v>2.6959402903641037</v>
      </c>
      <c r="CD120" s="308">
        <f>Daten_BA!V120</f>
        <v>1.868478758644087</v>
      </c>
      <c r="CE120" s="309">
        <v>0.51267785075252692</v>
      </c>
      <c r="CF120" s="309">
        <v>1.1560784033102118</v>
      </c>
      <c r="CG120" s="309">
        <v>0.43789926669921453</v>
      </c>
      <c r="CH120" s="309">
        <v>0.47862818499124188</v>
      </c>
      <c r="CI120" s="309">
        <v>0.36584543563669386</v>
      </c>
      <c r="CJ120" s="309">
        <v>8.2787830671979261</v>
      </c>
      <c r="CK120" s="309">
        <v>4.6734717110006301</v>
      </c>
      <c r="CL120" s="309">
        <v>12.239285473995789</v>
      </c>
      <c r="CM120" s="309">
        <v>11.027985591576615</v>
      </c>
      <c r="CN120" s="309">
        <v>15.488726461843219</v>
      </c>
      <c r="CO120" s="309">
        <v>34.38657503451212</v>
      </c>
      <c r="CP120" s="309">
        <v>44.448082854204785</v>
      </c>
      <c r="CQ120" s="309">
        <v>26.85506094777519</v>
      </c>
      <c r="CR120" s="309">
        <v>29.859926423654915</v>
      </c>
      <c r="CS120" s="309">
        <v>18.796103208938732</v>
      </c>
      <c r="CT120" s="309">
        <v>100</v>
      </c>
      <c r="CU120" s="309">
        <v>16.710597371713217</v>
      </c>
      <c r="CV120" s="309">
        <v>80.254457114608257</v>
      </c>
      <c r="CW120" s="309">
        <v>50.802433871577399</v>
      </c>
      <c r="CX120" s="309">
        <v>29.452023243030844</v>
      </c>
      <c r="CY120" s="309">
        <v>100</v>
      </c>
      <c r="CZ120" s="309">
        <v>52.685454196809204</v>
      </c>
      <c r="DA120" s="309">
        <v>47.314545803190803</v>
      </c>
      <c r="DB120" s="309">
        <v>34.252028185880626</v>
      </c>
      <c r="DC120" s="309">
        <v>13.062517617310174</v>
      </c>
      <c r="DD120" s="309">
        <v>100</v>
      </c>
      <c r="DE120" s="309">
        <v>12.910276293798569</v>
      </c>
      <c r="DF120" s="309">
        <v>82.992816464767898</v>
      </c>
      <c r="DG120" s="309">
        <v>53.02185317504874</v>
      </c>
      <c r="DH120" s="313">
        <v>29.970963289719148</v>
      </c>
      <c r="DI120" s="307">
        <f>Daten_BA!W120</f>
        <v>3.6508978613430965</v>
      </c>
      <c r="DJ120" s="308">
        <f>Daten_BA!X120</f>
        <v>11.952007327023106</v>
      </c>
      <c r="DK120" s="308">
        <f>Daten_BA!Y120</f>
        <v>2.0420184428890389</v>
      </c>
      <c r="DL120" s="308">
        <f>Daten_BA!Z120</f>
        <v>2.3417758186358042</v>
      </c>
      <c r="DM120" s="308">
        <f>Daten_BA!AA120</f>
        <v>1.514343720999898</v>
      </c>
      <c r="DN120" s="309">
        <v>0.48364678850536325</v>
      </c>
      <c r="DO120" s="309">
        <v>1.3571549283145301</v>
      </c>
      <c r="DP120" s="309">
        <v>0.37183629250057143</v>
      </c>
      <c r="DQ120" s="309">
        <v>0.40836944921087043</v>
      </c>
      <c r="DR120" s="309">
        <v>0.3108342995413691</v>
      </c>
      <c r="DS120" s="309">
        <v>8.6649744535675381</v>
      </c>
      <c r="DT120" s="309">
        <v>5.296758699900062</v>
      </c>
      <c r="DU120" s="309">
        <v>12.778520295135484</v>
      </c>
      <c r="DV120" s="309">
        <v>11.370973796831594</v>
      </c>
      <c r="DW120" s="309">
        <v>16.614377301869229</v>
      </c>
      <c r="DX120" s="309">
        <v>34.357426006941651</v>
      </c>
      <c r="DY120" s="309">
        <v>40.887216467025347</v>
      </c>
      <c r="DZ120" s="309">
        <v>26.583750069198675</v>
      </c>
      <c r="EA120" s="309">
        <v>29.938065264830705</v>
      </c>
      <c r="EB120" s="309">
        <v>17.447174025078617</v>
      </c>
      <c r="EC120" s="309">
        <v>100</v>
      </c>
      <c r="ED120" s="309">
        <v>16.577133795043437</v>
      </c>
      <c r="EE120" s="309">
        <v>80.385308264106897</v>
      </c>
      <c r="EF120" s="309">
        <v>50.135483283544438</v>
      </c>
      <c r="EG120" s="309">
        <v>30.249824980562479</v>
      </c>
      <c r="EH120" s="309">
        <v>100</v>
      </c>
      <c r="EI120" s="309">
        <v>56.081126928781607</v>
      </c>
      <c r="EJ120" s="309">
        <v>43.918873071218393</v>
      </c>
      <c r="EK120" s="309">
        <v>31.816680508748281</v>
      </c>
      <c r="EL120" s="309">
        <v>12.102192562470115</v>
      </c>
      <c r="EM120" s="309">
        <v>100</v>
      </c>
      <c r="EN120" s="309">
        <v>12.87772079947452</v>
      </c>
      <c r="EO120" s="309">
        <v>83.067783390249559</v>
      </c>
      <c r="EP120" s="309">
        <v>51.953581397876981</v>
      </c>
      <c r="EQ120" s="367">
        <v>31.114201992372571</v>
      </c>
      <c r="ER120" s="320">
        <f>Daten_BA!AB120</f>
        <v>3.5664986934536187</v>
      </c>
      <c r="ES120" s="308">
        <f>Daten_BA!AC120</f>
        <v>11.763686415817469</v>
      </c>
      <c r="ET120" s="308">
        <f>Daten_BA!AD120</f>
        <v>2.0054746136123214</v>
      </c>
      <c r="EU120" s="308">
        <f>Daten_BA!AE120</f>
        <v>2.3033852977797933</v>
      </c>
      <c r="EV120" s="308">
        <f>Daten_BA!AF120</f>
        <v>1.5052097355442946</v>
      </c>
      <c r="EW120" s="309">
        <v>0.50289247863168907</v>
      </c>
      <c r="EX120" s="309">
        <v>1.5132479300334405</v>
      </c>
      <c r="EY120" s="309">
        <v>0.3748608312469654</v>
      </c>
      <c r="EZ120" s="309">
        <v>0.41486489545550576</v>
      </c>
      <c r="FA120" s="309">
        <v>0.31186817212055584</v>
      </c>
      <c r="FB120" s="309">
        <v>8.4796600637380504</v>
      </c>
      <c r="FC120" s="309">
        <v>5.4400744776643322</v>
      </c>
      <c r="FD120" s="309">
        <v>12.193671850324074</v>
      </c>
      <c r="FE120" s="309">
        <v>10.677160485875795</v>
      </c>
      <c r="FF120" s="309">
        <v>16.116349581847437</v>
      </c>
      <c r="FG120" s="309">
        <v>31.790876083149062</v>
      </c>
      <c r="FH120" s="309">
        <v>37.965741197918874</v>
      </c>
      <c r="FI120" s="309">
        <v>24.377793135221562</v>
      </c>
      <c r="FJ120" s="309">
        <v>27.859684148557168</v>
      </c>
      <c r="FK120" s="309">
        <v>15.424359100930001</v>
      </c>
      <c r="FL120" s="309">
        <v>100</v>
      </c>
      <c r="FM120" s="309">
        <v>16.279712519029722</v>
      </c>
      <c r="FN120" s="309">
        <v>80.661892790842302</v>
      </c>
      <c r="FO120" s="309">
        <v>49.35394365565741</v>
      </c>
      <c r="FP120" s="309">
        <v>31.307949135184881</v>
      </c>
      <c r="FQ120" s="309">
        <v>100</v>
      </c>
      <c r="FR120" s="309">
        <v>55.361616850771377</v>
      </c>
      <c r="FS120" s="309">
        <v>44.63838314922863</v>
      </c>
      <c r="FT120" s="309">
        <v>32.186053374771156</v>
      </c>
      <c r="FU120" s="309">
        <v>12.452329774457478</v>
      </c>
      <c r="FV120" s="309">
        <v>100</v>
      </c>
      <c r="FW120" s="309">
        <v>12.581683652324269</v>
      </c>
      <c r="FX120" s="309">
        <v>83.36438089837533</v>
      </c>
      <c r="FY120" s="309">
        <v>50.985544580267181</v>
      </c>
      <c r="FZ120" s="313">
        <v>32.378836318108142</v>
      </c>
      <c r="GA120" s="443">
        <f>Daten_BA!AG120</f>
        <v>4.694689154465328</v>
      </c>
      <c r="GB120" s="227">
        <f>Daten_BA!AH120</f>
        <v>15.544139320950764</v>
      </c>
      <c r="GC120" s="227">
        <f>Daten_BA!AI120</f>
        <v>2.6670490077932842</v>
      </c>
      <c r="GD120" s="227">
        <f>Daten_BA!AJ120</f>
        <v>3.0661518575445568</v>
      </c>
      <c r="GE120" s="227">
        <f>Daten_BA!AK120</f>
        <v>2.0274535693728515</v>
      </c>
      <c r="GF120" s="444">
        <v>0.55310507773179729</v>
      </c>
      <c r="GG120" s="444">
        <v>1.8468611599507208</v>
      </c>
      <c r="GH120" s="444">
        <v>0.393234025698251</v>
      </c>
      <c r="GI120" s="444">
        <v>0.43256333638595201</v>
      </c>
      <c r="GJ120" s="444">
        <v>0.333683073762159</v>
      </c>
      <c r="GK120" s="444">
        <v>6.5783918146291418</v>
      </c>
      <c r="GL120" s="444">
        <v>4.4764545539994467</v>
      </c>
      <c r="GM120" s="444">
        <v>9.0734386683344841</v>
      </c>
      <c r="GN120" s="444">
        <v>8.1071217202604373</v>
      </c>
      <c r="GO120" s="444">
        <v>11.421654402070779</v>
      </c>
      <c r="GP120" s="444">
        <v>28.516479934434653</v>
      </c>
      <c r="GQ120" s="444">
        <v>34.153571634145401</v>
      </c>
      <c r="GR120" s="444">
        <v>21.885076590610129</v>
      </c>
      <c r="GS120" s="444">
        <v>25.022626177042518</v>
      </c>
      <c r="GT120" s="444">
        <v>14.276040815373747</v>
      </c>
      <c r="GU120" s="444">
        <v>100</v>
      </c>
      <c r="GV120" s="444">
        <v>16.233270052707546</v>
      </c>
      <c r="GW120" s="444">
        <v>80.662156830716455</v>
      </c>
      <c r="GX120" s="444">
        <v>48.556906000671866</v>
      </c>
      <c r="GY120" s="444">
        <v>32.105250830044582</v>
      </c>
      <c r="GZ120" s="444">
        <v>100</v>
      </c>
      <c r="HA120" s="444">
        <v>55.367667556110909</v>
      </c>
      <c r="HB120" s="444">
        <v>44.632332443889091</v>
      </c>
      <c r="HC120" s="444">
        <v>31.493503707863972</v>
      </c>
      <c r="HD120" s="444">
        <v>13.138828736025109</v>
      </c>
      <c r="HE120" s="444">
        <v>100</v>
      </c>
      <c r="HF120" s="444">
        <v>12.117173401323683</v>
      </c>
      <c r="HG120" s="444">
        <v>83.745985082067449</v>
      </c>
      <c r="HH120" s="444">
        <v>50.436285261876392</v>
      </c>
      <c r="HI120" s="445">
        <v>33.309699820191049</v>
      </c>
      <c r="HJ120" s="443">
        <f>Daten_BA!AL120</f>
        <v>4.4916304074483104</v>
      </c>
      <c r="HK120" s="227">
        <f>Daten_BA!AM120</f>
        <v>15.278592095347795</v>
      </c>
      <c r="HL120" s="227">
        <f>Daten_BA!AN120</f>
        <v>2.490692942949841</v>
      </c>
      <c r="HM120" s="227">
        <f>Daten_BA!AO120</f>
        <v>2.9200504923090116</v>
      </c>
      <c r="HN120" s="227">
        <f>Daten_BA!AP120</f>
        <v>1.83229568459609</v>
      </c>
      <c r="HO120" s="444">
        <v>0.43465314532434485</v>
      </c>
      <c r="HP120" s="444">
        <v>1.4120012315682458</v>
      </c>
      <c r="HQ120" s="444">
        <v>0.31357394357978119</v>
      </c>
      <c r="HR120" s="444">
        <v>0.34158465913779074</v>
      </c>
      <c r="HS120" s="444">
        <v>0.2723813575393747</v>
      </c>
      <c r="HT120" s="444">
        <v>7.1700681137391236</v>
      </c>
      <c r="HU120" s="444">
        <v>4.7711923614345366</v>
      </c>
      <c r="HV120" s="444">
        <v>10.069335909749681</v>
      </c>
      <c r="HW120" s="444">
        <v>8.9113964590610912</v>
      </c>
      <c r="HX120" s="444">
        <v>12.901804294072877</v>
      </c>
      <c r="HY120" s="444">
        <v>38.71574021866622</v>
      </c>
      <c r="HZ120" s="444">
        <v>45.511787790268571</v>
      </c>
      <c r="IA120" s="444">
        <v>30.401259310003738</v>
      </c>
      <c r="IB120" s="444">
        <v>34.380679542864186</v>
      </c>
      <c r="IC120" s="444">
        <v>20.670867960533489</v>
      </c>
      <c r="ID120" s="444">
        <v>100</v>
      </c>
      <c r="IE120" s="444">
        <v>16.107909178249034</v>
      </c>
      <c r="IF120" s="444">
        <v>80.778048639745776</v>
      </c>
      <c r="IG120" s="444">
        <v>48.084835446085243</v>
      </c>
      <c r="IH120" s="444">
        <v>32.69321319366054</v>
      </c>
      <c r="II120" s="444">
        <v>100</v>
      </c>
      <c r="IJ120" s="444">
        <v>56.164132245528009</v>
      </c>
      <c r="IK120" s="444">
        <v>43.835867754471977</v>
      </c>
      <c r="IL120" s="444">
        <v>31.233385503266327</v>
      </c>
      <c r="IM120" s="444">
        <v>12.602482251205654</v>
      </c>
      <c r="IN120" s="444">
        <v>100</v>
      </c>
      <c r="IO120" s="444">
        <v>12.189948154961334</v>
      </c>
      <c r="IP120" s="444">
        <v>83.722175462568572</v>
      </c>
      <c r="IQ120" s="444">
        <v>49.834803204111857</v>
      </c>
      <c r="IR120" s="445">
        <v>33.887372258456729</v>
      </c>
      <c r="IS120" s="443">
        <f>Daten_BA!AQ120</f>
        <v>3.9497841104914575</v>
      </c>
      <c r="IT120" s="227">
        <f>Daten_BA!AR120</f>
        <v>14.360372576723238</v>
      </c>
      <c r="IU120" s="227">
        <f>Daten_BA!AS120</f>
        <v>2.0195826148104423</v>
      </c>
      <c r="IV120" s="227">
        <f>Daten_BA!AT120</f>
        <v>2.3839615556438218</v>
      </c>
      <c r="IW120" s="227">
        <f>Daten_BA!AU120</f>
        <v>1.47863412283997</v>
      </c>
      <c r="IX120" s="444" t="s">
        <v>821</v>
      </c>
      <c r="IY120" s="444" t="s">
        <v>821</v>
      </c>
      <c r="IZ120" s="444" t="s">
        <v>821</v>
      </c>
      <c r="JA120" s="444" t="s">
        <v>821</v>
      </c>
      <c r="JB120" s="444" t="s">
        <v>821</v>
      </c>
      <c r="JC120" s="444" t="s">
        <v>821</v>
      </c>
      <c r="JD120" s="444" t="s">
        <v>821</v>
      </c>
      <c r="JE120" s="444" t="s">
        <v>821</v>
      </c>
      <c r="JF120" s="444" t="s">
        <v>821</v>
      </c>
      <c r="JG120" s="444" t="s">
        <v>821</v>
      </c>
      <c r="JH120" s="444" t="s">
        <v>821</v>
      </c>
      <c r="JI120" s="444" t="s">
        <v>821</v>
      </c>
      <c r="JJ120" s="444" t="s">
        <v>821</v>
      </c>
      <c r="JK120" s="444" t="s">
        <v>821</v>
      </c>
      <c r="JL120" s="444" t="s">
        <v>821</v>
      </c>
      <c r="JM120" s="444" t="s">
        <v>821</v>
      </c>
      <c r="JN120" s="444" t="s">
        <v>821</v>
      </c>
      <c r="JO120" s="444" t="s">
        <v>821</v>
      </c>
      <c r="JP120" s="444" t="s">
        <v>821</v>
      </c>
      <c r="JQ120" s="444" t="s">
        <v>821</v>
      </c>
      <c r="JR120" s="444" t="s">
        <v>821</v>
      </c>
      <c r="JS120" s="444" t="s">
        <v>821</v>
      </c>
      <c r="JT120" s="444" t="s">
        <v>821</v>
      </c>
      <c r="JU120" s="444" t="s">
        <v>821</v>
      </c>
      <c r="JV120" s="444" t="s">
        <v>821</v>
      </c>
      <c r="JW120" s="444" t="s">
        <v>821</v>
      </c>
      <c r="JX120" s="444" t="s">
        <v>821</v>
      </c>
      <c r="JY120" s="444" t="s">
        <v>821</v>
      </c>
      <c r="JZ120" s="444" t="s">
        <v>821</v>
      </c>
      <c r="KA120" s="445" t="s">
        <v>821</v>
      </c>
    </row>
    <row r="121" spans="1:287" s="1" customFormat="1" ht="12.65" customHeight="1" x14ac:dyDescent="0.2">
      <c r="A121" s="220"/>
      <c r="B121" s="219"/>
      <c r="C121" s="273"/>
      <c r="D121" s="276"/>
      <c r="E121" s="3" t="str">
        <f>Daten_BA!E121</f>
        <v>684</v>
      </c>
      <c r="F121" s="229" t="str">
        <f>Daten_BA!F121</f>
        <v>AA Ulm</v>
      </c>
      <c r="G121" s="246"/>
      <c r="H121" s="320">
        <f>Daten_BA!H121</f>
        <v>3.0615569259070257</v>
      </c>
      <c r="I121" s="308">
        <f>Daten_BA!I121</f>
        <v>9.3185567924416404</v>
      </c>
      <c r="J121" s="308">
        <f>Daten_BA!J121</f>
        <v>2.0441349948581773</v>
      </c>
      <c r="K121" s="308">
        <f>Daten_BA!K121</f>
        <v>2.1736621158042229</v>
      </c>
      <c r="L121" s="308">
        <f>Daten_BA!L121</f>
        <v>1.5560493113716323</v>
      </c>
      <c r="M121" s="308">
        <v>0.48655165835978659</v>
      </c>
      <c r="N121" s="308">
        <v>1.6257355254199821</v>
      </c>
      <c r="O121" s="308">
        <v>0.37452633064369872</v>
      </c>
      <c r="P121" s="308">
        <v>0.38547701919560123</v>
      </c>
      <c r="Q121" s="308">
        <v>0.3241961417710873</v>
      </c>
      <c r="R121" s="308">
        <v>9.919364914607657</v>
      </c>
      <c r="S121" s="308">
        <v>6.6725747881721142</v>
      </c>
      <c r="T121" s="308">
        <v>12.579350343925435</v>
      </c>
      <c r="U121" s="308">
        <v>12.324535597209588</v>
      </c>
      <c r="V121" s="308">
        <v>13.931957612939827</v>
      </c>
      <c r="W121" s="308">
        <v>26.510425178077888</v>
      </c>
      <c r="X121" s="308">
        <v>31.872630127541367</v>
      </c>
      <c r="Y121" s="308">
        <v>22.096282105859942</v>
      </c>
      <c r="Z121" s="308">
        <v>22.71211481637841</v>
      </c>
      <c r="AA121" s="308">
        <v>18.852823477095651</v>
      </c>
      <c r="AB121" s="308">
        <v>100</v>
      </c>
      <c r="AC121" s="308">
        <v>14.54170097300484</v>
      </c>
      <c r="AD121" s="308">
        <v>81.932686963242674</v>
      </c>
      <c r="AE121" s="308">
        <v>64.445790839371526</v>
      </c>
      <c r="AF121" s="308">
        <v>17.486896123871162</v>
      </c>
      <c r="AG121" s="308">
        <v>100</v>
      </c>
      <c r="AH121" s="308">
        <v>46.307264434174662</v>
      </c>
      <c r="AI121" s="308">
        <v>53.692735565825359</v>
      </c>
      <c r="AJ121" s="308">
        <v>45.010651829611419</v>
      </c>
      <c r="AK121" s="308">
        <v>8.6820837362139294</v>
      </c>
      <c r="AL121" s="308">
        <v>100</v>
      </c>
      <c r="AM121" s="308">
        <v>10.446003725686326</v>
      </c>
      <c r="AN121" s="308">
        <v>84.567422605574777</v>
      </c>
      <c r="AO121" s="308">
        <v>69.455506041855472</v>
      </c>
      <c r="AP121" s="337">
        <v>15.111916563719291</v>
      </c>
      <c r="AQ121" s="320">
        <f>Daten_BA!M121</f>
        <v>3.0957813735106652</v>
      </c>
      <c r="AR121" s="308">
        <f>Daten_BA!N121</f>
        <v>9.8310781344657343</v>
      </c>
      <c r="AS121" s="308">
        <f>Daten_BA!O121</f>
        <v>2.0285884814743906</v>
      </c>
      <c r="AT121" s="308">
        <f>Daten_BA!P121</f>
        <v>2.1278002320336267</v>
      </c>
      <c r="AU121" s="308">
        <f>Daten_BA!Q121</f>
        <v>1.6602819262251989</v>
      </c>
      <c r="AV121" s="308">
        <v>0.46799222902525567</v>
      </c>
      <c r="AW121" s="308">
        <v>1.4487361987538627</v>
      </c>
      <c r="AX121" s="308">
        <v>0.3743612401541187</v>
      </c>
      <c r="AY121" s="308">
        <v>0.38300834532469724</v>
      </c>
      <c r="AZ121" s="308">
        <v>0.33647602207021504</v>
      </c>
      <c r="BA121" s="308">
        <v>9.786144888947188</v>
      </c>
      <c r="BB121" s="308">
        <v>6.4544283279997741</v>
      </c>
      <c r="BC121" s="308">
        <v>12.742864318903591</v>
      </c>
      <c r="BD121" s="308">
        <v>12.451463155383086</v>
      </c>
      <c r="BE121" s="308">
        <v>14.13607135449077</v>
      </c>
      <c r="BF121" s="308">
        <v>25.358699515497779</v>
      </c>
      <c r="BG121" s="308">
        <v>29.867564814235642</v>
      </c>
      <c r="BH121" s="308">
        <v>22.354761519222276</v>
      </c>
      <c r="BI121" s="308">
        <v>23.222800409326368</v>
      </c>
      <c r="BJ121" s="308">
        <v>18.224202237872507</v>
      </c>
      <c r="BK121" s="308">
        <v>100</v>
      </c>
      <c r="BL121" s="308">
        <v>14.478707922179421</v>
      </c>
      <c r="BM121" s="308">
        <v>82.016441555164761</v>
      </c>
      <c r="BN121" s="308">
        <v>64.002849786034915</v>
      </c>
      <c r="BO121" s="308">
        <v>18.013591769129835</v>
      </c>
      <c r="BP121" s="308">
        <v>100</v>
      </c>
      <c r="BQ121" s="308">
        <v>47.534992549222622</v>
      </c>
      <c r="BR121" s="308">
        <v>52.465007450777378</v>
      </c>
      <c r="BS121" s="308">
        <v>43.23586939415884</v>
      </c>
      <c r="BT121" s="308">
        <v>9.2291380566185488</v>
      </c>
      <c r="BU121" s="308">
        <v>100</v>
      </c>
      <c r="BV121" s="308">
        <v>10.432270046078694</v>
      </c>
      <c r="BW121" s="308">
        <v>84.639145971819246</v>
      </c>
      <c r="BX121" s="308">
        <v>68.910647036495305</v>
      </c>
      <c r="BY121" s="312">
        <v>15.728498935323938</v>
      </c>
      <c r="BZ121" s="320">
        <f>Daten_BA!R121</f>
        <v>2.8256876174503156</v>
      </c>
      <c r="CA121" s="308">
        <f>Daten_BA!S121</f>
        <v>8.9757536344919622</v>
      </c>
      <c r="CB121" s="308">
        <f>Daten_BA!T121</f>
        <v>1.8591029781041093</v>
      </c>
      <c r="CC121" s="308">
        <f>Daten_BA!U121</f>
        <v>1.9251276203440155</v>
      </c>
      <c r="CD121" s="308">
        <f>Daten_BA!V121</f>
        <v>1.6217050275927845</v>
      </c>
      <c r="CE121" s="309">
        <v>0.44070938021518274</v>
      </c>
      <c r="CF121" s="309">
        <v>1.2592243720690832</v>
      </c>
      <c r="CG121" s="309">
        <v>0.36369580488421693</v>
      </c>
      <c r="CH121" s="309">
        <v>0.37100537866202948</v>
      </c>
      <c r="CI121" s="309">
        <v>0.33324605441718635</v>
      </c>
      <c r="CJ121" s="309">
        <v>10.434015385835639</v>
      </c>
      <c r="CK121" s="309">
        <v>6.9675430727119902</v>
      </c>
      <c r="CL121" s="309">
        <v>13.819095477387041</v>
      </c>
      <c r="CM121" s="309">
        <v>13.481323682490757</v>
      </c>
      <c r="CN121" s="309">
        <v>15.267254800206942</v>
      </c>
      <c r="CO121" s="309">
        <v>24.789422430153703</v>
      </c>
      <c r="CP121" s="309">
        <v>29.776243861762801</v>
      </c>
      <c r="CQ121" s="309">
        <v>22.702788339674427</v>
      </c>
      <c r="CR121" s="309">
        <v>24.219170047414089</v>
      </c>
      <c r="CS121" s="309">
        <v>16.224681561924569</v>
      </c>
      <c r="CT121" s="309">
        <v>100</v>
      </c>
      <c r="CU121" s="309">
        <v>14.349737625689205</v>
      </c>
      <c r="CV121" s="309">
        <v>82.136530263069389</v>
      </c>
      <c r="CW121" s="309">
        <v>63.438332789623743</v>
      </c>
      <c r="CX121" s="309">
        <v>18.698197473445653</v>
      </c>
      <c r="CY121" s="309">
        <v>100</v>
      </c>
      <c r="CZ121" s="309">
        <v>48.276271709781739</v>
      </c>
      <c r="DA121" s="309">
        <v>51.723728290218261</v>
      </c>
      <c r="DB121" s="309">
        <v>41.501621839145152</v>
      </c>
      <c r="DC121" s="309">
        <v>10.222106451073115</v>
      </c>
      <c r="DD121" s="309">
        <v>100</v>
      </c>
      <c r="DE121" s="309">
        <v>10.575924219610272</v>
      </c>
      <c r="DF121" s="309">
        <v>84.558238159551308</v>
      </c>
      <c r="DG121" s="309">
        <v>68.189177200164679</v>
      </c>
      <c r="DH121" s="313">
        <v>16.369060959386626</v>
      </c>
      <c r="DI121" s="307">
        <f>Daten_BA!W121</f>
        <v>2.4277741169462237</v>
      </c>
      <c r="DJ121" s="308">
        <f>Daten_BA!X121</f>
        <v>8.0858469659415295</v>
      </c>
      <c r="DK121" s="308">
        <f>Daten_BA!Y121</f>
        <v>1.5396832828273534</v>
      </c>
      <c r="DL121" s="308">
        <f>Daten_BA!Z121</f>
        <v>1.5925760731993999</v>
      </c>
      <c r="DM121" s="308">
        <f>Daten_BA!AA121</f>
        <v>1.357500434189163</v>
      </c>
      <c r="DN121" s="309">
        <v>0.42209298844380577</v>
      </c>
      <c r="DO121" s="309">
        <v>1.3717538917018097</v>
      </c>
      <c r="DP121" s="309">
        <v>0.32431704240440978</v>
      </c>
      <c r="DQ121" s="309">
        <v>0.32797530484796372</v>
      </c>
      <c r="DR121" s="309">
        <v>0.30973387612424602</v>
      </c>
      <c r="DS121" s="309">
        <v>11.491562578494175</v>
      </c>
      <c r="DT121" s="309">
        <v>8.2001290230093371</v>
      </c>
      <c r="DU121" s="309">
        <v>14.498630136986431</v>
      </c>
      <c r="DV121" s="309">
        <v>14.117518507389454</v>
      </c>
      <c r="DW121" s="309">
        <v>16.045686404967839</v>
      </c>
      <c r="DX121" s="309">
        <v>22.947711892643923</v>
      </c>
      <c r="DY121" s="309">
        <v>25.974805038993875</v>
      </c>
      <c r="DZ121" s="309">
        <v>20.204117699035258</v>
      </c>
      <c r="EA121" s="309">
        <v>21.233499600407228</v>
      </c>
      <c r="EB121" s="309">
        <v>16.044983854799423</v>
      </c>
      <c r="EC121" s="309">
        <v>100</v>
      </c>
      <c r="ED121" s="309">
        <v>14.245704703490434</v>
      </c>
      <c r="EE121" s="309">
        <v>82.227150656569748</v>
      </c>
      <c r="EF121" s="309">
        <v>63.186754840421941</v>
      </c>
      <c r="EG121" s="309">
        <v>19.040395816147814</v>
      </c>
      <c r="EH121" s="309">
        <v>100</v>
      </c>
      <c r="EI121" s="309">
        <v>48.634700120750807</v>
      </c>
      <c r="EJ121" s="309">
        <v>51.365299879249193</v>
      </c>
      <c r="EK121" s="309">
        <v>40.969424324008209</v>
      </c>
      <c r="EL121" s="309">
        <v>10.395875555240991</v>
      </c>
      <c r="EM121" s="309">
        <v>100</v>
      </c>
      <c r="EN121" s="309">
        <v>10.828977877969214</v>
      </c>
      <c r="EO121" s="309">
        <v>84.34526318544016</v>
      </c>
      <c r="EP121" s="309">
        <v>67.430079990289883</v>
      </c>
      <c r="EQ121" s="367">
        <v>16.915183195150281</v>
      </c>
      <c r="ER121" s="320">
        <f>Daten_BA!AB121</f>
        <v>2.4123189411635062</v>
      </c>
      <c r="ES121" s="308">
        <f>Daten_BA!AC121</f>
        <v>8.1513446907083171</v>
      </c>
      <c r="ET121" s="308">
        <f>Daten_BA!AD121</f>
        <v>1.5186689979859462</v>
      </c>
      <c r="EU121" s="308">
        <f>Daten_BA!AE121</f>
        <v>1.5808490669535664</v>
      </c>
      <c r="EV121" s="308">
        <f>Daten_BA!AF121</f>
        <v>1.3108167036605158</v>
      </c>
      <c r="EW121" s="309">
        <v>0.44695001223717556</v>
      </c>
      <c r="EX121" s="309">
        <v>1.5108601940205626</v>
      </c>
      <c r="EY121" s="309">
        <v>0.33633591137583374</v>
      </c>
      <c r="EZ121" s="309">
        <v>0.34467449790497268</v>
      </c>
      <c r="FA121" s="309">
        <v>0.30430059551317951</v>
      </c>
      <c r="FB121" s="309">
        <v>11.27518472623801</v>
      </c>
      <c r="FC121" s="309">
        <v>8.0726011450835067</v>
      </c>
      <c r="FD121" s="309">
        <v>14.278727519285193</v>
      </c>
      <c r="FE121" s="309">
        <v>13.880099916736516</v>
      </c>
      <c r="FF121" s="309">
        <v>15.882944264490934</v>
      </c>
      <c r="FG121" s="309">
        <v>19.946441798188776</v>
      </c>
      <c r="FH121" s="309">
        <v>22.141067460879309</v>
      </c>
      <c r="FI121" s="309">
        <v>17.892880758210428</v>
      </c>
      <c r="FJ121" s="309">
        <v>19.028362355916482</v>
      </c>
      <c r="FK121" s="309">
        <v>13.316332187613405</v>
      </c>
      <c r="FL121" s="309">
        <v>100</v>
      </c>
      <c r="FM121" s="309">
        <v>14.175157655344986</v>
      </c>
      <c r="FN121" s="309">
        <v>82.198519983228707</v>
      </c>
      <c r="FO121" s="309">
        <v>62.774996499071079</v>
      </c>
      <c r="FP121" s="309">
        <v>19.423523484157634</v>
      </c>
      <c r="FQ121" s="309">
        <v>100</v>
      </c>
      <c r="FR121" s="309">
        <v>49.69357649982733</v>
      </c>
      <c r="FS121" s="309">
        <v>50.30642350017267</v>
      </c>
      <c r="FT121" s="309">
        <v>40.433599177722371</v>
      </c>
      <c r="FU121" s="309">
        <v>9.8728243224503007</v>
      </c>
      <c r="FV121" s="309">
        <v>100</v>
      </c>
      <c r="FW121" s="309">
        <v>10.829626374342856</v>
      </c>
      <c r="FX121" s="309">
        <v>84.240037594283081</v>
      </c>
      <c r="FY121" s="309">
        <v>66.841599467563228</v>
      </c>
      <c r="FZ121" s="313">
        <v>17.398438126719849</v>
      </c>
      <c r="GA121" s="443">
        <f>Daten_BA!AG121</f>
        <v>3.2034986249463251</v>
      </c>
      <c r="GB121" s="227">
        <f>Daten_BA!AH121</f>
        <v>10.331775409986909</v>
      </c>
      <c r="GC121" s="227">
        <f>Daten_BA!AI121</f>
        <v>2.1123835784858347</v>
      </c>
      <c r="GD121" s="227">
        <f>Daten_BA!AJ121</f>
        <v>2.2229532212453633</v>
      </c>
      <c r="GE121" s="227">
        <f>Daten_BA!AK121</f>
        <v>1.7519127110005659</v>
      </c>
      <c r="GF121" s="444">
        <v>0.50315018959813995</v>
      </c>
      <c r="GG121" s="444">
        <v>1.8201058436107937</v>
      </c>
      <c r="GH121" s="444">
        <v>0.3685572690788701</v>
      </c>
      <c r="GI121" s="444">
        <v>0.3772381602818185</v>
      </c>
      <c r="GJ121" s="444">
        <v>0.33679322134487444</v>
      </c>
      <c r="GK121" s="444">
        <v>8.7961163371254329</v>
      </c>
      <c r="GL121" s="444">
        <v>6.6929948283968033</v>
      </c>
      <c r="GM121" s="444">
        <v>10.581460449492189</v>
      </c>
      <c r="GN121" s="444">
        <v>10.325503755812566</v>
      </c>
      <c r="GO121" s="444">
        <v>11.637824981547171</v>
      </c>
      <c r="GP121" s="444">
        <v>18.174517296181929</v>
      </c>
      <c r="GQ121" s="444">
        <v>20.660225740308196</v>
      </c>
      <c r="GR121" s="444">
        <v>16.05312026965694</v>
      </c>
      <c r="GS121" s="444">
        <v>16.640182931555046</v>
      </c>
      <c r="GT121" s="444">
        <v>13.625070129031016</v>
      </c>
      <c r="GU121" s="444">
        <v>100</v>
      </c>
      <c r="GV121" s="444">
        <v>13.934520627963373</v>
      </c>
      <c r="GW121" s="444">
        <v>82.389516514127109</v>
      </c>
      <c r="GX121" s="444">
        <v>62.280580608040715</v>
      </c>
      <c r="GY121" s="444">
        <v>20.108935906086405</v>
      </c>
      <c r="GZ121" s="444">
        <v>100</v>
      </c>
      <c r="HA121" s="444">
        <v>47.262968088464305</v>
      </c>
      <c r="HB121" s="444">
        <v>52.737031911535695</v>
      </c>
      <c r="HC121" s="444">
        <v>42.518258501859442</v>
      </c>
      <c r="HD121" s="444">
        <v>10.218773409676253</v>
      </c>
      <c r="HE121" s="444">
        <v>100</v>
      </c>
      <c r="HF121" s="444">
        <v>10.540474301864769</v>
      </c>
      <c r="HG121" s="444">
        <v>84.465136629549846</v>
      </c>
      <c r="HH121" s="444">
        <v>66.335979291311517</v>
      </c>
      <c r="HI121" s="445">
        <v>18.129157338238326</v>
      </c>
      <c r="HJ121" s="443">
        <f>Daten_BA!AL121</f>
        <v>2.9193335659172517</v>
      </c>
      <c r="HK121" s="227">
        <f>Daten_BA!AM121</f>
        <v>9.7175180081587627</v>
      </c>
      <c r="HL121" s="227">
        <f>Daten_BA!AN121</f>
        <v>1.891802132399133</v>
      </c>
      <c r="HM121" s="227">
        <f>Daten_BA!AO121</f>
        <v>1.9982279602969466</v>
      </c>
      <c r="HN121" s="227">
        <f>Daten_BA!AP121</f>
        <v>1.5575089501777695</v>
      </c>
      <c r="HO121" s="444">
        <v>0.40178777693071827</v>
      </c>
      <c r="HP121" s="444">
        <v>1.4190694851795784</v>
      </c>
      <c r="HQ121" s="444">
        <v>0.29800261062632988</v>
      </c>
      <c r="HR121" s="444">
        <v>0.30434190671191685</v>
      </c>
      <c r="HS121" s="444">
        <v>0.27586734874620433</v>
      </c>
      <c r="HT121" s="444">
        <v>10.254580921331801</v>
      </c>
      <c r="HU121" s="444">
        <v>7.8165701178024527</v>
      </c>
      <c r="HV121" s="444">
        <v>12.375418088448852</v>
      </c>
      <c r="HW121" s="444">
        <v>12.151264396858485</v>
      </c>
      <c r="HX121" s="444">
        <v>13.284920973942308</v>
      </c>
      <c r="HY121" s="444">
        <v>26.099893730074662</v>
      </c>
      <c r="HZ121" s="444">
        <v>28.805662397398564</v>
      </c>
      <c r="IA121" s="444">
        <v>23.720115809365993</v>
      </c>
      <c r="IB121" s="444">
        <v>24.900997597975156</v>
      </c>
      <c r="IC121" s="444">
        <v>18.962510897995429</v>
      </c>
      <c r="ID121" s="444">
        <v>100</v>
      </c>
      <c r="IE121" s="444">
        <v>13.766291339631243</v>
      </c>
      <c r="IF121" s="444">
        <v>82.620021465431421</v>
      </c>
      <c r="IG121" s="444">
        <v>61.972580246972598</v>
      </c>
      <c r="IH121" s="444">
        <v>20.647441218458823</v>
      </c>
      <c r="II121" s="444">
        <v>100</v>
      </c>
      <c r="IJ121" s="444">
        <v>48.669093389016602</v>
      </c>
      <c r="IK121" s="444">
        <v>51.330906610983405</v>
      </c>
      <c r="IL121" s="444">
        <v>40.912670561184562</v>
      </c>
      <c r="IM121" s="444">
        <v>10.418236049798844</v>
      </c>
      <c r="IN121" s="444">
        <v>100</v>
      </c>
      <c r="IO121" s="444">
        <v>10.540161471322559</v>
      </c>
      <c r="IP121" s="444">
        <v>84.635353117353034</v>
      </c>
      <c r="IQ121" s="444">
        <v>65.792968861022644</v>
      </c>
      <c r="IR121" s="445">
        <v>18.84238425633038</v>
      </c>
      <c r="IS121" s="443">
        <f>Daten_BA!AQ121</f>
        <v>2.486165958757502</v>
      </c>
      <c r="IT121" s="227">
        <f>Daten_BA!AR121</f>
        <v>8.6916486361460397</v>
      </c>
      <c r="IU121" s="227">
        <f>Daten_BA!AS121</f>
        <v>1.5564824331223357</v>
      </c>
      <c r="IV121" s="227">
        <f>Daten_BA!AT121</f>
        <v>1.6238149121764698</v>
      </c>
      <c r="IW121" s="227">
        <f>Daten_BA!AU121</f>
        <v>1.3522738411468986</v>
      </c>
      <c r="IX121" s="444" t="s">
        <v>821</v>
      </c>
      <c r="IY121" s="444" t="s">
        <v>821</v>
      </c>
      <c r="IZ121" s="444" t="s">
        <v>821</v>
      </c>
      <c r="JA121" s="444" t="s">
        <v>821</v>
      </c>
      <c r="JB121" s="444" t="s">
        <v>821</v>
      </c>
      <c r="JC121" s="444" t="s">
        <v>821</v>
      </c>
      <c r="JD121" s="444" t="s">
        <v>821</v>
      </c>
      <c r="JE121" s="444" t="s">
        <v>821</v>
      </c>
      <c r="JF121" s="444" t="s">
        <v>821</v>
      </c>
      <c r="JG121" s="444" t="s">
        <v>821</v>
      </c>
      <c r="JH121" s="444" t="s">
        <v>821</v>
      </c>
      <c r="JI121" s="444" t="s">
        <v>821</v>
      </c>
      <c r="JJ121" s="444" t="s">
        <v>821</v>
      </c>
      <c r="JK121" s="444" t="s">
        <v>821</v>
      </c>
      <c r="JL121" s="444" t="s">
        <v>821</v>
      </c>
      <c r="JM121" s="444" t="s">
        <v>821</v>
      </c>
      <c r="JN121" s="444" t="s">
        <v>821</v>
      </c>
      <c r="JO121" s="444" t="s">
        <v>821</v>
      </c>
      <c r="JP121" s="444" t="s">
        <v>821</v>
      </c>
      <c r="JQ121" s="444" t="s">
        <v>821</v>
      </c>
      <c r="JR121" s="444" t="s">
        <v>821</v>
      </c>
      <c r="JS121" s="444" t="s">
        <v>821</v>
      </c>
      <c r="JT121" s="444" t="s">
        <v>821</v>
      </c>
      <c r="JU121" s="444" t="s">
        <v>821</v>
      </c>
      <c r="JV121" s="444" t="s">
        <v>821</v>
      </c>
      <c r="JW121" s="444" t="s">
        <v>821</v>
      </c>
      <c r="JX121" s="444" t="s">
        <v>821</v>
      </c>
      <c r="JY121" s="444" t="s">
        <v>821</v>
      </c>
      <c r="JZ121" s="444" t="s">
        <v>821</v>
      </c>
      <c r="KA121" s="445" t="s">
        <v>821</v>
      </c>
    </row>
    <row r="122" spans="1:287" s="1" customFormat="1" ht="12.65" customHeight="1" x14ac:dyDescent="0.2">
      <c r="A122" s="220"/>
      <c r="B122" s="219"/>
      <c r="C122" s="273"/>
      <c r="D122" s="276"/>
      <c r="E122" s="3" t="str">
        <f>Daten_BA!E122</f>
        <v>687</v>
      </c>
      <c r="F122" s="229" t="str">
        <f>Daten_BA!F122</f>
        <v>AA Rottweil – Villingen-Schwenningen</v>
      </c>
      <c r="G122" s="246"/>
      <c r="H122" s="320">
        <f>Daten_BA!H122</f>
        <v>3.1349863020014341</v>
      </c>
      <c r="I122" s="308">
        <f>Daten_BA!I122</f>
        <v>8.3845342841382031</v>
      </c>
      <c r="J122" s="308">
        <f>Daten_BA!J122</f>
        <v>2.0625083889221041</v>
      </c>
      <c r="K122" s="308">
        <f>Daten_BA!K122</f>
        <v>2.1762640675962874</v>
      </c>
      <c r="L122" s="308">
        <f>Daten_BA!L122</f>
        <v>1.4782461311877075</v>
      </c>
      <c r="M122" s="308">
        <v>0.52860148630300263</v>
      </c>
      <c r="N122" s="308">
        <v>1.437000586747917</v>
      </c>
      <c r="O122" s="308">
        <v>0.40295734490853835</v>
      </c>
      <c r="P122" s="308">
        <v>0.40912067831119331</v>
      </c>
      <c r="Q122" s="308">
        <v>0.35649191554803755</v>
      </c>
      <c r="R122" s="308">
        <v>10.082968654086098</v>
      </c>
      <c r="S122" s="308">
        <v>7.0784367313473027</v>
      </c>
      <c r="T122" s="308">
        <v>12.984632186597716</v>
      </c>
      <c r="U122" s="308">
        <v>12.818928224595986</v>
      </c>
      <c r="V122" s="308">
        <v>14.242627345842592</v>
      </c>
      <c r="W122" s="308">
        <v>26.087042590889055</v>
      </c>
      <c r="X122" s="308">
        <v>30.175916230366241</v>
      </c>
      <c r="Y122" s="308">
        <v>22.452057746176703</v>
      </c>
      <c r="Z122" s="308">
        <v>22.968056787932088</v>
      </c>
      <c r="AA122" s="308">
        <v>18.556355719324639</v>
      </c>
      <c r="AB122" s="308">
        <v>100</v>
      </c>
      <c r="AC122" s="308">
        <v>17.642261944509169</v>
      </c>
      <c r="AD122" s="308">
        <v>78.568438807712099</v>
      </c>
      <c r="AE122" s="308">
        <v>65.598206769958892</v>
      </c>
      <c r="AF122" s="308">
        <v>12.970232037753188</v>
      </c>
      <c r="AG122" s="308">
        <v>100</v>
      </c>
      <c r="AH122" s="308">
        <v>49.278679024929041</v>
      </c>
      <c r="AI122" s="308">
        <v>50.721320975070959</v>
      </c>
      <c r="AJ122" s="308">
        <v>44.433700868369179</v>
      </c>
      <c r="AK122" s="308">
        <v>6.2876201067017785</v>
      </c>
      <c r="AL122" s="308">
        <v>100</v>
      </c>
      <c r="AM122" s="308">
        <v>14.236727034742541</v>
      </c>
      <c r="AN122" s="308">
        <v>80.410405561312643</v>
      </c>
      <c r="AO122" s="308">
        <v>70.993575058429712</v>
      </c>
      <c r="AP122" s="337">
        <v>9.4168305028829398</v>
      </c>
      <c r="AQ122" s="320">
        <f>Daten_BA!M122</f>
        <v>3.1987239141656847</v>
      </c>
      <c r="AR122" s="308">
        <f>Daten_BA!N122</f>
        <v>8.73943950265142</v>
      </c>
      <c r="AS122" s="308">
        <f>Daten_BA!O122</f>
        <v>2.0998377001207293</v>
      </c>
      <c r="AT122" s="308">
        <f>Daten_BA!P122</f>
        <v>2.2005918732160814</v>
      </c>
      <c r="AU122" s="308">
        <f>Daten_BA!Q122</f>
        <v>1.587675845090623</v>
      </c>
      <c r="AV122" s="308">
        <v>0.53391751789489772</v>
      </c>
      <c r="AW122" s="308">
        <v>1.4182961997016055</v>
      </c>
      <c r="AX122" s="308">
        <v>0.41444315831081585</v>
      </c>
      <c r="AY122" s="308">
        <v>0.41968772468036458</v>
      </c>
      <c r="AZ122" s="308">
        <v>0.37724107402832463</v>
      </c>
      <c r="BA122" s="308">
        <v>10.157393675549004</v>
      </c>
      <c r="BB122" s="308">
        <v>7.2893174153235583</v>
      </c>
      <c r="BC122" s="308">
        <v>13.094864758917971</v>
      </c>
      <c r="BD122" s="308">
        <v>13.024129525683628</v>
      </c>
      <c r="BE122" s="308">
        <v>13.596699984134538</v>
      </c>
      <c r="BF122" s="308">
        <v>24.113924050633788</v>
      </c>
      <c r="BG122" s="308">
        <v>28.377022450771349</v>
      </c>
      <c r="BH122" s="308">
        <v>21.426741550892782</v>
      </c>
      <c r="BI122" s="308">
        <v>22.066605120353771</v>
      </c>
      <c r="BJ122" s="308">
        <v>16.940322071365085</v>
      </c>
      <c r="BK122" s="308">
        <v>100</v>
      </c>
      <c r="BL122" s="308">
        <v>17.4516605104224</v>
      </c>
      <c r="BM122" s="308">
        <v>78.861887009699146</v>
      </c>
      <c r="BN122" s="308">
        <v>65.452653584360036</v>
      </c>
      <c r="BO122" s="308">
        <v>13.409233425339121</v>
      </c>
      <c r="BP122" s="308">
        <v>100</v>
      </c>
      <c r="BQ122" s="308">
        <v>49.931778030372229</v>
      </c>
      <c r="BR122" s="308">
        <v>50.068221969627771</v>
      </c>
      <c r="BS122" s="308">
        <v>43.875638033730169</v>
      </c>
      <c r="BT122" s="308">
        <v>6.1925839358976003</v>
      </c>
      <c r="BU122" s="308">
        <v>100</v>
      </c>
      <c r="BV122" s="308">
        <v>14.042349470176077</v>
      </c>
      <c r="BW122" s="308">
        <v>80.772333261566033</v>
      </c>
      <c r="BX122" s="308">
        <v>70.792373568486639</v>
      </c>
      <c r="BY122" s="312">
        <v>9.9799596930793886</v>
      </c>
      <c r="BZ122" s="320">
        <f>Daten_BA!R122</f>
        <v>2.8573208807099855</v>
      </c>
      <c r="CA122" s="308">
        <f>Daten_BA!S122</f>
        <v>7.6280230853506916</v>
      </c>
      <c r="CB122" s="308">
        <f>Daten_BA!T122</f>
        <v>1.931442795755578</v>
      </c>
      <c r="CC122" s="308">
        <f>Daten_BA!U122</f>
        <v>2.0231569397193128</v>
      </c>
      <c r="CD122" s="308">
        <f>Daten_BA!V122</f>
        <v>1.4785416737524479</v>
      </c>
      <c r="CE122" s="309">
        <v>0.49336892357672041</v>
      </c>
      <c r="CF122" s="309">
        <v>1.1894281731795422</v>
      </c>
      <c r="CG122" s="309">
        <v>0.40437467065766253</v>
      </c>
      <c r="CH122" s="309">
        <v>0.41068079727400719</v>
      </c>
      <c r="CI122" s="309">
        <v>0.36192509283540519</v>
      </c>
      <c r="CJ122" s="309">
        <v>11.379975267757862</v>
      </c>
      <c r="CK122" s="309">
        <v>8.283844992450847</v>
      </c>
      <c r="CL122" s="309">
        <v>14.711755798898633</v>
      </c>
      <c r="CM122" s="309">
        <v>14.666969078400241</v>
      </c>
      <c r="CN122" s="309">
        <v>15.013586956523781</v>
      </c>
      <c r="CO122" s="309">
        <v>24.079987269929994</v>
      </c>
      <c r="CP122" s="309">
        <v>30.262459898450199</v>
      </c>
      <c r="CQ122" s="309">
        <v>21.530845561302449</v>
      </c>
      <c r="CR122" s="309">
        <v>22.404079031229067</v>
      </c>
      <c r="CS122" s="309">
        <v>15.647543799387451</v>
      </c>
      <c r="CT122" s="309">
        <v>100</v>
      </c>
      <c r="CU122" s="309">
        <v>17.079873285100213</v>
      </c>
      <c r="CV122" s="309">
        <v>79.129244675192666</v>
      </c>
      <c r="CW122" s="309">
        <v>65.275092199241129</v>
      </c>
      <c r="CX122" s="309">
        <v>13.854152475951537</v>
      </c>
      <c r="CY122" s="309">
        <v>100</v>
      </c>
      <c r="CZ122" s="309">
        <v>47.296969246567684</v>
      </c>
      <c r="DA122" s="309">
        <v>52.703030753432323</v>
      </c>
      <c r="DB122" s="309">
        <v>46.093933588967786</v>
      </c>
      <c r="DC122" s="309">
        <v>6.6090971644645391</v>
      </c>
      <c r="DD122" s="309">
        <v>100</v>
      </c>
      <c r="DE122" s="309">
        <v>14.032088260822556</v>
      </c>
      <c r="DF122" s="309">
        <v>80.73386792157909</v>
      </c>
      <c r="DG122" s="309">
        <v>70.291643792054757</v>
      </c>
      <c r="DH122" s="313">
        <v>10.44222412952433</v>
      </c>
      <c r="DI122" s="307">
        <f>Daten_BA!W122</f>
        <v>2.5198721482869431</v>
      </c>
      <c r="DJ122" s="308">
        <f>Daten_BA!X122</f>
        <v>7.425878809170765</v>
      </c>
      <c r="DK122" s="308">
        <f>Daten_BA!Y122</f>
        <v>1.5718463536537171</v>
      </c>
      <c r="DL122" s="308">
        <f>Daten_BA!Z122</f>
        <v>1.6298391866912558</v>
      </c>
      <c r="DM122" s="308">
        <f>Daten_BA!AA122</f>
        <v>1.2954218821762231</v>
      </c>
      <c r="DN122" s="309">
        <v>0.46999128737827245</v>
      </c>
      <c r="DO122" s="309">
        <v>1.3921239214916699</v>
      </c>
      <c r="DP122" s="309">
        <v>0.33798158956948704</v>
      </c>
      <c r="DQ122" s="309">
        <v>0.33831882601929786</v>
      </c>
      <c r="DR122" s="309">
        <v>0.33583419116851798</v>
      </c>
      <c r="DS122" s="309">
        <v>11.900724525974914</v>
      </c>
      <c r="DT122" s="309">
        <v>9.2957883002957331</v>
      </c>
      <c r="DU122" s="309">
        <v>14.96700286390238</v>
      </c>
      <c r="DV122" s="309">
        <v>14.859449413404406</v>
      </c>
      <c r="DW122" s="309">
        <v>15.614617940200429</v>
      </c>
      <c r="DX122" s="309">
        <v>23.255426504189103</v>
      </c>
      <c r="DY122" s="309">
        <v>25.876115664289756</v>
      </c>
      <c r="DZ122" s="309">
        <v>20.71558853659246</v>
      </c>
      <c r="EA122" s="309">
        <v>21.917848182510063</v>
      </c>
      <c r="EB122" s="309">
        <v>13.542210617921672</v>
      </c>
      <c r="EC122" s="309">
        <v>100</v>
      </c>
      <c r="ED122" s="309">
        <v>17.053834299118005</v>
      </c>
      <c r="EE122" s="309">
        <v>79.18697761588804</v>
      </c>
      <c r="EF122" s="309">
        <v>65.088911470806607</v>
      </c>
      <c r="EG122" s="309">
        <v>14.098066145081425</v>
      </c>
      <c r="EH122" s="309">
        <v>100</v>
      </c>
      <c r="EI122" s="309">
        <v>51.240382015900735</v>
      </c>
      <c r="EJ122" s="309">
        <v>48.759617984099265</v>
      </c>
      <c r="EK122" s="309">
        <v>41.619392387344675</v>
      </c>
      <c r="EL122" s="309">
        <v>7.1402255967546031</v>
      </c>
      <c r="EM122" s="309">
        <v>100</v>
      </c>
      <c r="EN122" s="309">
        <v>14.167946361185605</v>
      </c>
      <c r="EO122" s="309">
        <v>80.701412537744773</v>
      </c>
      <c r="EP122" s="309">
        <v>69.747908504583435</v>
      </c>
      <c r="EQ122" s="367">
        <v>10.953504033161355</v>
      </c>
      <c r="ER122" s="320">
        <f>Daten_BA!AB122</f>
        <v>2.7096686877847449</v>
      </c>
      <c r="ES122" s="308">
        <f>Daten_BA!AC122</f>
        <v>8.1429047929478227</v>
      </c>
      <c r="ET122" s="308">
        <f>Daten_BA!AD122</f>
        <v>1.6677100799367741</v>
      </c>
      <c r="EU122" s="308">
        <f>Daten_BA!AE122</f>
        <v>1.7252612045479012</v>
      </c>
      <c r="EV122" s="308">
        <f>Daten_BA!AF122</f>
        <v>1.4002260982965997</v>
      </c>
      <c r="EW122" s="309">
        <v>0.54119770803663703</v>
      </c>
      <c r="EX122" s="309">
        <v>1.7494403726191816</v>
      </c>
      <c r="EY122" s="309">
        <v>0.36615882420462692</v>
      </c>
      <c r="EZ122" s="309">
        <v>0.36675475067913904</v>
      </c>
      <c r="FA122" s="309">
        <v>0.36254512026764896</v>
      </c>
      <c r="FB122" s="309">
        <v>10.861439886090642</v>
      </c>
      <c r="FC122" s="309">
        <v>8.6157367924953299</v>
      </c>
      <c r="FD122" s="309">
        <v>13.652444881797521</v>
      </c>
      <c r="FE122" s="309">
        <v>13.548777802246351</v>
      </c>
      <c r="FF122" s="309">
        <v>14.245238470013271</v>
      </c>
      <c r="FG122" s="309">
        <v>19.827887471604143</v>
      </c>
      <c r="FH122" s="309">
        <v>21.363037752413337</v>
      </c>
      <c r="FI122" s="309">
        <v>17.791467663411982</v>
      </c>
      <c r="FJ122" s="309">
        <v>18.580494684314182</v>
      </c>
      <c r="FK122" s="309">
        <v>13.294172205891075</v>
      </c>
      <c r="FL122" s="309">
        <v>100</v>
      </c>
      <c r="FM122" s="309">
        <v>16.863178778416152</v>
      </c>
      <c r="FN122" s="309">
        <v>79.372268050397594</v>
      </c>
      <c r="FO122" s="309">
        <v>64.850137616776323</v>
      </c>
      <c r="FP122" s="309">
        <v>14.522130433621269</v>
      </c>
      <c r="FQ122" s="309">
        <v>100</v>
      </c>
      <c r="FR122" s="309">
        <v>51.838097322955925</v>
      </c>
      <c r="FS122" s="309">
        <v>48.161902677044068</v>
      </c>
      <c r="FT122" s="309">
        <v>41.000585593223782</v>
      </c>
      <c r="FU122" s="309">
        <v>7.1613170838202942</v>
      </c>
      <c r="FV122" s="309">
        <v>100</v>
      </c>
      <c r="FW122" s="309">
        <v>14.008474203146601</v>
      </c>
      <c r="FX122" s="309">
        <v>80.874141264271984</v>
      </c>
      <c r="FY122" s="309">
        <v>69.425382781514998</v>
      </c>
      <c r="FZ122" s="313">
        <v>11.448758482756986</v>
      </c>
      <c r="GA122" s="443">
        <f>Daten_BA!AG122</f>
        <v>3.9640206409862397</v>
      </c>
      <c r="GB122" s="227">
        <f>Daten_BA!AH122</f>
        <v>12.206237044337037</v>
      </c>
      <c r="GC122" s="227">
        <f>Daten_BA!AI122</f>
        <v>2.3930485431429021</v>
      </c>
      <c r="GD122" s="227">
        <f>Daten_BA!AJ122</f>
        <v>2.5044173775348506</v>
      </c>
      <c r="GE122" s="227">
        <f>Daten_BA!AK122</f>
        <v>1.8902452452907519</v>
      </c>
      <c r="GF122" s="444">
        <v>0.58093537013767538</v>
      </c>
      <c r="GG122" s="444">
        <v>2.1135445983500407</v>
      </c>
      <c r="GH122" s="444">
        <v>0.36520026284906787</v>
      </c>
      <c r="GI122" s="444">
        <v>0.36612765398426211</v>
      </c>
      <c r="GJ122" s="444">
        <v>0.35983025099501903</v>
      </c>
      <c r="GK122" s="444">
        <v>7.9791178028296663</v>
      </c>
      <c r="GL122" s="444">
        <v>6.8081793958263912</v>
      </c>
      <c r="GM122" s="444">
        <v>9.5556640625001865</v>
      </c>
      <c r="GN122" s="444">
        <v>9.3658462357820866</v>
      </c>
      <c r="GO122" s="444">
        <v>10.681254229641809</v>
      </c>
      <c r="GP122" s="444">
        <v>18.646634313531145</v>
      </c>
      <c r="GQ122" s="444">
        <v>20.028101399216553</v>
      </c>
      <c r="GR122" s="444">
        <v>16.476532460517436</v>
      </c>
      <c r="GS122" s="444">
        <v>17.002839064038401</v>
      </c>
      <c r="GT122" s="444">
        <v>13.341439151094804</v>
      </c>
      <c r="GU122" s="444">
        <v>100</v>
      </c>
      <c r="GV122" s="444">
        <v>16.758310660999395</v>
      </c>
      <c r="GW122" s="444">
        <v>79.348911094322318</v>
      </c>
      <c r="GX122" s="444">
        <v>64.400524981877894</v>
      </c>
      <c r="GY122" s="444">
        <v>14.948386112444419</v>
      </c>
      <c r="GZ122" s="444">
        <v>100</v>
      </c>
      <c r="HA122" s="444">
        <v>52.876072208760682</v>
      </c>
      <c r="HB122" s="444">
        <v>47.123927791239325</v>
      </c>
      <c r="HC122" s="444">
        <v>40.251899987190285</v>
      </c>
      <c r="HD122" s="444">
        <v>6.8720278040490372</v>
      </c>
      <c r="HE122" s="444">
        <v>100</v>
      </c>
      <c r="HF122" s="444">
        <v>13.449827636383031</v>
      </c>
      <c r="HG122" s="444">
        <v>81.234132288705197</v>
      </c>
      <c r="HH122" s="444">
        <v>69.271135115357168</v>
      </c>
      <c r="HI122" s="445">
        <v>11.96299717334804</v>
      </c>
      <c r="HJ122" s="443">
        <f>Daten_BA!AL122</f>
        <v>3.5942928097060558</v>
      </c>
      <c r="HK122" s="227">
        <f>Daten_BA!AM122</f>
        <v>11.278221045570858</v>
      </c>
      <c r="HL122" s="227">
        <f>Daten_BA!AN122</f>
        <v>2.1425970532074916</v>
      </c>
      <c r="HM122" s="227">
        <f>Daten_BA!AO122</f>
        <v>2.2691846547815788</v>
      </c>
      <c r="HN122" s="227">
        <f>Daten_BA!AP122</f>
        <v>1.5906915774302359</v>
      </c>
      <c r="HO122" s="444">
        <v>0.45792030174087361</v>
      </c>
      <c r="HP122" s="444">
        <v>1.6508022827163207</v>
      </c>
      <c r="HQ122" s="444">
        <v>0.28876467415651452</v>
      </c>
      <c r="HR122" s="444">
        <v>0.29241007296588212</v>
      </c>
      <c r="HS122" s="444">
        <v>0.26865353441869033</v>
      </c>
      <c r="HT122" s="444">
        <v>9.2413903188475199</v>
      </c>
      <c r="HU122" s="444">
        <v>7.7942136522141174</v>
      </c>
      <c r="HV122" s="444">
        <v>11.35848061197597</v>
      </c>
      <c r="HW122" s="444">
        <v>11.208553088842553</v>
      </c>
      <c r="HX122" s="444">
        <v>12.281364036745279</v>
      </c>
      <c r="HY122" s="444">
        <v>29.298911048574862</v>
      </c>
      <c r="HZ122" s="444">
        <v>31.308251598106668</v>
      </c>
      <c r="IA122" s="444">
        <v>25.975266801269488</v>
      </c>
      <c r="IB122" s="444">
        <v>26.785751680521468</v>
      </c>
      <c r="IC122" s="444">
        <v>20.961264412499027</v>
      </c>
      <c r="ID122" s="444">
        <v>100</v>
      </c>
      <c r="IE122" s="444">
        <v>16.508960071369884</v>
      </c>
      <c r="IF122" s="444">
        <v>79.702082563758964</v>
      </c>
      <c r="IG122" s="444">
        <v>64.451241343611727</v>
      </c>
      <c r="IH122" s="444">
        <v>15.250841220147237</v>
      </c>
      <c r="II122" s="444">
        <v>100</v>
      </c>
      <c r="IJ122" s="444">
        <v>53.441739315029061</v>
      </c>
      <c r="IK122" s="444">
        <v>46.558260684970939</v>
      </c>
      <c r="IL122" s="444">
        <v>40.214630516763911</v>
      </c>
      <c r="IM122" s="444">
        <v>6.3436301682070342</v>
      </c>
      <c r="IN122" s="444">
        <v>100</v>
      </c>
      <c r="IO122" s="444">
        <v>13.493288347580949</v>
      </c>
      <c r="IP122" s="444">
        <v>81.440983171662168</v>
      </c>
      <c r="IQ122" s="444">
        <v>68.944008391520939</v>
      </c>
      <c r="IR122" s="445">
        <v>12.496974780141226</v>
      </c>
      <c r="IS122" s="443">
        <f>Daten_BA!AQ122</f>
        <v>3.3434592466878068</v>
      </c>
      <c r="IT122" s="227">
        <f>Daten_BA!AR122</f>
        <v>10.998142770613535</v>
      </c>
      <c r="IU122" s="227">
        <f>Daten_BA!AS122</f>
        <v>1.9081628190222883</v>
      </c>
      <c r="IV122" s="227">
        <f>Daten_BA!AT122</f>
        <v>1.9887710722148702</v>
      </c>
      <c r="IW122" s="227">
        <f>Daten_BA!AU122</f>
        <v>1.5653164129162336</v>
      </c>
      <c r="IX122" s="444" t="s">
        <v>821</v>
      </c>
      <c r="IY122" s="444" t="s">
        <v>821</v>
      </c>
      <c r="IZ122" s="444" t="s">
        <v>821</v>
      </c>
      <c r="JA122" s="444" t="s">
        <v>821</v>
      </c>
      <c r="JB122" s="444" t="s">
        <v>821</v>
      </c>
      <c r="JC122" s="444" t="s">
        <v>821</v>
      </c>
      <c r="JD122" s="444" t="s">
        <v>821</v>
      </c>
      <c r="JE122" s="444" t="s">
        <v>821</v>
      </c>
      <c r="JF122" s="444" t="s">
        <v>821</v>
      </c>
      <c r="JG122" s="444" t="s">
        <v>821</v>
      </c>
      <c r="JH122" s="444" t="s">
        <v>821</v>
      </c>
      <c r="JI122" s="444" t="s">
        <v>821</v>
      </c>
      <c r="JJ122" s="444" t="s">
        <v>821</v>
      </c>
      <c r="JK122" s="444" t="s">
        <v>821</v>
      </c>
      <c r="JL122" s="444" t="s">
        <v>821</v>
      </c>
      <c r="JM122" s="444" t="s">
        <v>821</v>
      </c>
      <c r="JN122" s="444" t="s">
        <v>821</v>
      </c>
      <c r="JO122" s="444" t="s">
        <v>821</v>
      </c>
      <c r="JP122" s="444" t="s">
        <v>821</v>
      </c>
      <c r="JQ122" s="444" t="s">
        <v>821</v>
      </c>
      <c r="JR122" s="444" t="s">
        <v>821</v>
      </c>
      <c r="JS122" s="444" t="s">
        <v>821</v>
      </c>
      <c r="JT122" s="444" t="s">
        <v>821</v>
      </c>
      <c r="JU122" s="444" t="s">
        <v>821</v>
      </c>
      <c r="JV122" s="444" t="s">
        <v>821</v>
      </c>
      <c r="JW122" s="444" t="s">
        <v>821</v>
      </c>
      <c r="JX122" s="444" t="s">
        <v>821</v>
      </c>
      <c r="JY122" s="444" t="s">
        <v>821</v>
      </c>
      <c r="JZ122" s="444" t="s">
        <v>821</v>
      </c>
      <c r="KA122" s="445" t="s">
        <v>821</v>
      </c>
    </row>
    <row r="123" spans="1:287" s="1" customFormat="1" ht="12.65" customHeight="1" x14ac:dyDescent="0.2">
      <c r="A123" s="220"/>
      <c r="B123" s="219"/>
      <c r="C123" s="273"/>
      <c r="D123" s="276"/>
      <c r="E123" s="3" t="str">
        <f>Daten_BA!E123</f>
        <v>711</v>
      </c>
      <c r="F123" s="229" t="str">
        <f>Daten_BA!F123</f>
        <v>AA Ansbach – Weißenburg</v>
      </c>
      <c r="G123" s="246"/>
      <c r="H123" s="320">
        <f>Daten_BA!H123</f>
        <v>3.1737397898280935</v>
      </c>
      <c r="I123" s="308">
        <f>Daten_BA!I123</f>
        <v>10.093544600923217</v>
      </c>
      <c r="J123" s="308">
        <f>Daten_BA!J123</f>
        <v>2.2620358851273896</v>
      </c>
      <c r="K123" s="308">
        <f>Daten_BA!K123</f>
        <v>2.4405913361976204</v>
      </c>
      <c r="L123" s="308">
        <f>Daten_BA!L123</f>
        <v>1.2518754160581747</v>
      </c>
      <c r="M123" s="308">
        <v>0.64459016145898218</v>
      </c>
      <c r="N123" s="308">
        <v>2.2358433814133027</v>
      </c>
      <c r="O123" s="308">
        <v>0.50723683581721657</v>
      </c>
      <c r="P123" s="308">
        <v>0.52524369365616375</v>
      </c>
      <c r="Q123" s="308">
        <v>0.34821212510448879</v>
      </c>
      <c r="R123" s="308">
        <v>12.890629133816494</v>
      </c>
      <c r="S123" s="308">
        <v>10.065545586417986</v>
      </c>
      <c r="T123" s="308">
        <v>14.998189061934298</v>
      </c>
      <c r="U123" s="308">
        <v>15.034744156664678</v>
      </c>
      <c r="V123" s="308">
        <v>14.592462751973233</v>
      </c>
      <c r="W123" s="308">
        <v>26.038205980067115</v>
      </c>
      <c r="X123" s="308">
        <v>30.807889759521967</v>
      </c>
      <c r="Y123" s="308">
        <v>23.167999417112998</v>
      </c>
      <c r="Z123" s="308">
        <v>23.505801939278101</v>
      </c>
      <c r="AA123" s="308">
        <v>19.448698315487981</v>
      </c>
      <c r="AB123" s="308">
        <v>100</v>
      </c>
      <c r="AC123" s="308">
        <v>12.308009310394457</v>
      </c>
      <c r="AD123" s="308">
        <v>83.986065546110595</v>
      </c>
      <c r="AE123" s="308">
        <v>71.290071236071668</v>
      </c>
      <c r="AF123" s="308">
        <v>12.69599431003892</v>
      </c>
      <c r="AG123" s="308">
        <v>100</v>
      </c>
      <c r="AH123" s="308">
        <v>42.066300450098076</v>
      </c>
      <c r="AI123" s="308">
        <v>57.933699549901931</v>
      </c>
      <c r="AJ123" s="308">
        <v>52.838704924668342</v>
      </c>
      <c r="AK123" s="308">
        <v>5.0949946252335785</v>
      </c>
      <c r="AL123" s="308">
        <v>100</v>
      </c>
      <c r="AM123" s="308">
        <v>9.4785669291778127</v>
      </c>
      <c r="AN123" s="308">
        <v>85.298270860604632</v>
      </c>
      <c r="AO123" s="308">
        <v>76.62211298740263</v>
      </c>
      <c r="AP123" s="337">
        <v>8.6761578732019906</v>
      </c>
      <c r="AQ123" s="320">
        <f>Daten_BA!M123</f>
        <v>3.1760822342384487</v>
      </c>
      <c r="AR123" s="308">
        <f>Daten_BA!N123</f>
        <v>10.725081817155687</v>
      </c>
      <c r="AS123" s="308">
        <f>Daten_BA!O123</f>
        <v>2.2008202089096489</v>
      </c>
      <c r="AT123" s="308">
        <f>Daten_BA!P123</f>
        <v>2.342940804922546</v>
      </c>
      <c r="AU123" s="308">
        <f>Daten_BA!Q123</f>
        <v>1.4008132674740217</v>
      </c>
      <c r="AV123" s="308">
        <v>0.62640968755777415</v>
      </c>
      <c r="AW123" s="308">
        <v>2.2091955807190056</v>
      </c>
      <c r="AX123" s="308">
        <v>0.48665026158620966</v>
      </c>
      <c r="AY123" s="308">
        <v>0.50405192145314748</v>
      </c>
      <c r="AZ123" s="308">
        <v>0.34098914715072187</v>
      </c>
      <c r="BA123" s="308">
        <v>12.215692906062348</v>
      </c>
      <c r="BB123" s="308">
        <v>8.9693403042323627</v>
      </c>
      <c r="BC123" s="308">
        <v>14.887348680855997</v>
      </c>
      <c r="BD123" s="308">
        <v>15.046871411570914</v>
      </c>
      <c r="BE123" s="308">
        <v>13.375544123465502</v>
      </c>
      <c r="BF123" s="308">
        <v>24.398745207389645</v>
      </c>
      <c r="BG123" s="308">
        <v>28.566164859459192</v>
      </c>
      <c r="BH123" s="308">
        <v>22.629412545760488</v>
      </c>
      <c r="BI123" s="308">
        <v>23.316823371389749</v>
      </c>
      <c r="BJ123" s="308">
        <v>16.170380595536674</v>
      </c>
      <c r="BK123" s="308">
        <v>100</v>
      </c>
      <c r="BL123" s="308">
        <v>12.386918411529702</v>
      </c>
      <c r="BM123" s="308">
        <v>84.009771424429829</v>
      </c>
      <c r="BN123" s="308">
        <v>70.825100952722451</v>
      </c>
      <c r="BO123" s="308">
        <v>13.184670471707371</v>
      </c>
      <c r="BP123" s="308">
        <v>100</v>
      </c>
      <c r="BQ123" s="308">
        <v>43.804114187047233</v>
      </c>
      <c r="BR123" s="308">
        <v>56.19588581295276</v>
      </c>
      <c r="BS123" s="308">
        <v>50.221321789123941</v>
      </c>
      <c r="BT123" s="308">
        <v>5.9745640238288198</v>
      </c>
      <c r="BU123" s="308">
        <v>100</v>
      </c>
      <c r="BV123" s="308">
        <v>9.5381972832357729</v>
      </c>
      <c r="BW123" s="308">
        <v>85.419096116653321</v>
      </c>
      <c r="BX123" s="308">
        <v>76.303379404962584</v>
      </c>
      <c r="BY123" s="312">
        <v>9.1157167116907267</v>
      </c>
      <c r="BZ123" s="320">
        <f>Daten_BA!R123</f>
        <v>2.8369211022753844</v>
      </c>
      <c r="CA123" s="308">
        <f>Daten_BA!S123</f>
        <v>9.2698170641358555</v>
      </c>
      <c r="CB123" s="308">
        <f>Daten_BA!T123</f>
        <v>2.0131588381148302</v>
      </c>
      <c r="CC123" s="308">
        <f>Daten_BA!U123</f>
        <v>2.1426095160457099</v>
      </c>
      <c r="CD123" s="308">
        <f>Daten_BA!V123</f>
        <v>1.3076335572148829</v>
      </c>
      <c r="CE123" s="309">
        <v>0.57451262948965443</v>
      </c>
      <c r="CF123" s="309">
        <v>1.8550812738640583</v>
      </c>
      <c r="CG123" s="309">
        <v>0.46625910751072674</v>
      </c>
      <c r="CH123" s="309">
        <v>0.47692182796654892</v>
      </c>
      <c r="CI123" s="309">
        <v>0.38100327631676512</v>
      </c>
      <c r="CJ123" s="309">
        <v>12.947011827820296</v>
      </c>
      <c r="CK123" s="309">
        <v>9.9154807034989734</v>
      </c>
      <c r="CL123" s="309">
        <v>15.476190476190087</v>
      </c>
      <c r="CM123" s="309">
        <v>15.560454861916629</v>
      </c>
      <c r="CN123" s="309">
        <v>14.718162839247206</v>
      </c>
      <c r="CO123" s="309">
        <v>24.557361712079985</v>
      </c>
      <c r="CP123" s="309">
        <v>31.553488952689197</v>
      </c>
      <c r="CQ123" s="309">
        <v>21.959544879896889</v>
      </c>
      <c r="CR123" s="309">
        <v>22.565905096658</v>
      </c>
      <c r="CS123" s="309">
        <v>16.551724137935185</v>
      </c>
      <c r="CT123" s="309">
        <v>100</v>
      </c>
      <c r="CU123" s="309">
        <v>12.113402785946169</v>
      </c>
      <c r="CV123" s="309">
        <v>84.302874203325047</v>
      </c>
      <c r="CW123" s="309">
        <v>70.728435760116398</v>
      </c>
      <c r="CX123" s="309">
        <v>13.574438443208638</v>
      </c>
      <c r="CY123" s="309">
        <v>100</v>
      </c>
      <c r="CZ123" s="309">
        <v>40.422468881155453</v>
      </c>
      <c r="DA123" s="309">
        <v>59.57753111884454</v>
      </c>
      <c r="DB123" s="309">
        <v>53.327250627799714</v>
      </c>
      <c r="DC123" s="309">
        <v>6.2502804910448209</v>
      </c>
      <c r="DD123" s="309">
        <v>100</v>
      </c>
      <c r="DE123" s="309">
        <v>9.4639764365180756</v>
      </c>
      <c r="DF123" s="309">
        <v>85.563620833663279</v>
      </c>
      <c r="DG123" s="309">
        <v>76.051999208386434</v>
      </c>
      <c r="DH123" s="313">
        <v>9.5116216252768488</v>
      </c>
      <c r="DI123" s="307">
        <f>Daten_BA!W123</f>
        <v>2.5320573095729277</v>
      </c>
      <c r="DJ123" s="308">
        <f>Daten_BA!X123</f>
        <v>9.0578150294435087</v>
      </c>
      <c r="DK123" s="308">
        <f>Daten_BA!Y123</f>
        <v>1.6942409384103092</v>
      </c>
      <c r="DL123" s="308">
        <f>Daten_BA!Z123</f>
        <v>1.8086321083943708</v>
      </c>
      <c r="DM123" s="308">
        <f>Daten_BA!AA123</f>
        <v>1.0922269527512729</v>
      </c>
      <c r="DN123" s="309">
        <v>0.55682591461410402</v>
      </c>
      <c r="DO123" s="309">
        <v>2.149530973268539</v>
      </c>
      <c r="DP123" s="309">
        <v>0.41042158839876819</v>
      </c>
      <c r="DQ123" s="309">
        <v>0.4237063873580838</v>
      </c>
      <c r="DR123" s="309">
        <v>0.30960750088432426</v>
      </c>
      <c r="DS123" s="309">
        <v>13.877109085987405</v>
      </c>
      <c r="DT123" s="309">
        <v>11.109118086696164</v>
      </c>
      <c r="DU123" s="309">
        <v>16.170222591668974</v>
      </c>
      <c r="DV123" s="309">
        <v>16.304039961891839</v>
      </c>
      <c r="DW123" s="309">
        <v>15.007828226348915</v>
      </c>
      <c r="DX123" s="309">
        <v>23.218239018136487</v>
      </c>
      <c r="DY123" s="309">
        <v>26.819394884403458</v>
      </c>
      <c r="DZ123" s="309">
        <v>20.713920758046516</v>
      </c>
      <c r="EA123" s="309">
        <v>21.22012480903286</v>
      </c>
      <c r="EB123" s="309">
        <v>16.309979725148438</v>
      </c>
      <c r="EC123" s="309">
        <v>100</v>
      </c>
      <c r="ED123" s="309">
        <v>12.010830716016835</v>
      </c>
      <c r="EE123" s="309">
        <v>84.419416821046582</v>
      </c>
      <c r="EF123" s="309">
        <v>70.590527864007953</v>
      </c>
      <c r="EG123" s="309">
        <v>13.828888957038647</v>
      </c>
      <c r="EH123" s="309">
        <v>100</v>
      </c>
      <c r="EI123" s="309">
        <v>44.22763674178892</v>
      </c>
      <c r="EJ123" s="309">
        <v>55.77236325821108</v>
      </c>
      <c r="EK123" s="309">
        <v>49.900440811638013</v>
      </c>
      <c r="EL123" s="309">
        <v>5.8719224465730591</v>
      </c>
      <c r="EM123" s="309">
        <v>100</v>
      </c>
      <c r="EN123" s="309">
        <v>9.5744835661406249</v>
      </c>
      <c r="EO123" s="309">
        <v>85.526549955347974</v>
      </c>
      <c r="EP123" s="309">
        <v>75.568494649506206</v>
      </c>
      <c r="EQ123" s="367">
        <v>9.9580553058417784</v>
      </c>
      <c r="ER123" s="320">
        <f>Daten_BA!AB123</f>
        <v>2.4472999772222312</v>
      </c>
      <c r="ES123" s="308">
        <f>Daten_BA!AC123</f>
        <v>8.5242096973920791</v>
      </c>
      <c r="ET123" s="308">
        <f>Daten_BA!AD123</f>
        <v>1.6835281807968587</v>
      </c>
      <c r="EU123" s="308">
        <f>Daten_BA!AE123</f>
        <v>1.7869916558573435</v>
      </c>
      <c r="EV123" s="308">
        <f>Daten_BA!AF123</f>
        <v>1.1518081676000036</v>
      </c>
      <c r="EW123" s="309">
        <v>0.57682989772164694</v>
      </c>
      <c r="EX123" s="309">
        <v>2.2340246763757281</v>
      </c>
      <c r="EY123" s="309">
        <v>0.42530910925982135</v>
      </c>
      <c r="EZ123" s="309">
        <v>0.4401205164819546</v>
      </c>
      <c r="FA123" s="309">
        <v>0.31803318397529967</v>
      </c>
      <c r="FB123" s="309">
        <v>13.753877973112719</v>
      </c>
      <c r="FC123" s="309">
        <v>11.187513992387856</v>
      </c>
      <c r="FD123" s="309">
        <v>15.845397178916551</v>
      </c>
      <c r="FE123" s="309">
        <v>16.148468882049816</v>
      </c>
      <c r="FF123" s="309">
        <v>13.407469576163372</v>
      </c>
      <c r="FG123" s="309">
        <v>20.107448431386192</v>
      </c>
      <c r="FH123" s="309">
        <v>23.07716979921582</v>
      </c>
      <c r="FI123" s="309">
        <v>18.232172240378226</v>
      </c>
      <c r="FJ123" s="309">
        <v>18.448856077011261</v>
      </c>
      <c r="FK123" s="309">
        <v>16.507475083057848</v>
      </c>
      <c r="FL123" s="309">
        <v>100</v>
      </c>
      <c r="FM123" s="309">
        <v>11.777342421414867</v>
      </c>
      <c r="FN123" s="309">
        <v>84.603236949965222</v>
      </c>
      <c r="FO123" s="309">
        <v>70.373422961419436</v>
      </c>
      <c r="FP123" s="309">
        <v>14.229813988545798</v>
      </c>
      <c r="FQ123" s="309">
        <v>100</v>
      </c>
      <c r="FR123" s="309">
        <v>41.98672215127155</v>
      </c>
      <c r="FS123" s="309">
        <v>58.01327784872845</v>
      </c>
      <c r="FT123" s="309">
        <v>50.896635086250463</v>
      </c>
      <c r="FU123" s="309">
        <v>7.1166427624779898</v>
      </c>
      <c r="FV123" s="309">
        <v>100</v>
      </c>
      <c r="FW123" s="309">
        <v>9.5362988630015337</v>
      </c>
      <c r="FX123" s="309">
        <v>85.534642919443669</v>
      </c>
      <c r="FY123" s="309">
        <v>75.157739748014478</v>
      </c>
      <c r="FZ123" s="313">
        <v>10.376903171429204</v>
      </c>
      <c r="GA123" s="443">
        <f>Daten_BA!AG123</f>
        <v>3.0424616866620697</v>
      </c>
      <c r="GB123" s="227">
        <f>Daten_BA!AH123</f>
        <v>10.807453408406859</v>
      </c>
      <c r="GC123" s="227">
        <f>Daten_BA!AI123</f>
        <v>2.0832731233987491</v>
      </c>
      <c r="GD123" s="227">
        <f>Daten_BA!AJ123</f>
        <v>2.2296940445424238</v>
      </c>
      <c r="GE123" s="227">
        <f>Daten_BA!AK123</f>
        <v>1.3515548869764697</v>
      </c>
      <c r="GF123" s="444">
        <v>0.57141852759981382</v>
      </c>
      <c r="GG123" s="444">
        <v>2.2425126030494988</v>
      </c>
      <c r="GH123" s="444">
        <v>0.42272730221446242</v>
      </c>
      <c r="GI123" s="444">
        <v>0.43616579810068967</v>
      </c>
      <c r="GJ123" s="444">
        <v>0.32950351134146533</v>
      </c>
      <c r="GK123" s="444">
        <v>11.105584689409142</v>
      </c>
      <c r="GL123" s="444">
        <v>9.2596932531312657</v>
      </c>
      <c r="GM123" s="444">
        <v>12.701214882308568</v>
      </c>
      <c r="GN123" s="444">
        <v>12.645466558676949</v>
      </c>
      <c r="GO123" s="444">
        <v>13.155154460258681</v>
      </c>
      <c r="GP123" s="444">
        <v>18.555213747746574</v>
      </c>
      <c r="GQ123" s="444">
        <v>21.186245685800547</v>
      </c>
      <c r="GR123" s="444">
        <v>16.7909823105974</v>
      </c>
      <c r="GS123" s="444">
        <v>16.924649532709729</v>
      </c>
      <c r="GT123" s="444">
        <v>15.690987124472541</v>
      </c>
      <c r="GU123" s="444">
        <v>100</v>
      </c>
      <c r="GV123" s="444">
        <v>11.780550634320166</v>
      </c>
      <c r="GW123" s="444">
        <v>84.607571682017365</v>
      </c>
      <c r="GX123" s="444">
        <v>69.977830286171809</v>
      </c>
      <c r="GY123" s="444">
        <v>14.629741395845578</v>
      </c>
      <c r="GZ123" s="444">
        <v>100</v>
      </c>
      <c r="HA123" s="444">
        <v>43.060547407341417</v>
      </c>
      <c r="HB123" s="444">
        <v>56.939452592658583</v>
      </c>
      <c r="HC123" s="444">
        <v>50.687024295257352</v>
      </c>
      <c r="HD123" s="444">
        <v>6.2524282974012317</v>
      </c>
      <c r="HE123" s="444">
        <v>100</v>
      </c>
      <c r="HF123" s="444">
        <v>9.314985551590981</v>
      </c>
      <c r="HG123" s="444">
        <v>85.759495716040647</v>
      </c>
      <c r="HH123" s="444">
        <v>74.954564888085415</v>
      </c>
      <c r="HI123" s="445">
        <v>10.804930827955248</v>
      </c>
      <c r="HJ123" s="443">
        <f>Daten_BA!AL123</f>
        <v>2.8275741861640045</v>
      </c>
      <c r="HK123" s="227">
        <f>Daten_BA!AM123</f>
        <v>10.17202523872067</v>
      </c>
      <c r="HL123" s="227">
        <f>Daten_BA!AN123</f>
        <v>1.9258207767770288</v>
      </c>
      <c r="HM123" s="227">
        <f>Daten_BA!AO123</f>
        <v>2.0669834701111998</v>
      </c>
      <c r="HN123" s="227">
        <f>Daten_BA!AP123</f>
        <v>1.2431106203818978</v>
      </c>
      <c r="HO123" s="444">
        <v>0.45687296224768309</v>
      </c>
      <c r="HP123" s="444">
        <v>1.7847291730055694</v>
      </c>
      <c r="HQ123" s="444">
        <v>0.33517861170461544</v>
      </c>
      <c r="HR123" s="444">
        <v>0.34436529198789118</v>
      </c>
      <c r="HS123" s="444">
        <v>0.27437009850932753</v>
      </c>
      <c r="HT123" s="444">
        <v>11.239235148153503</v>
      </c>
      <c r="HU123" s="444">
        <v>9.208972845336385</v>
      </c>
      <c r="HV123" s="444">
        <v>12.888110098245853</v>
      </c>
      <c r="HW123" s="444">
        <v>12.854647177196663</v>
      </c>
      <c r="HX123" s="444">
        <v>13.159784560142681</v>
      </c>
      <c r="HY123" s="444">
        <v>26.764447787387923</v>
      </c>
      <c r="HZ123" s="444">
        <v>30.476527226241966</v>
      </c>
      <c r="IA123" s="444">
        <v>24.281655194493748</v>
      </c>
      <c r="IB123" s="444">
        <v>24.683857612169568</v>
      </c>
      <c r="IC123" s="444">
        <v>21.051680520415044</v>
      </c>
      <c r="ID123" s="444">
        <v>100</v>
      </c>
      <c r="IE123" s="444">
        <v>11.741679304321979</v>
      </c>
      <c r="IF123" s="444">
        <v>84.803755131942509</v>
      </c>
      <c r="IG123" s="444">
        <v>69.906759927928789</v>
      </c>
      <c r="IH123" s="444">
        <v>14.896995204013718</v>
      </c>
      <c r="II123" s="444">
        <v>100</v>
      </c>
      <c r="IJ123" s="444">
        <v>43.462761313659641</v>
      </c>
      <c r="IK123" s="444">
        <v>56.537238686340352</v>
      </c>
      <c r="IL123" s="444">
        <v>50.445691556221497</v>
      </c>
      <c r="IM123" s="444">
        <v>6.0915471301188555</v>
      </c>
      <c r="IN123" s="444">
        <v>100</v>
      </c>
      <c r="IO123" s="444">
        <v>9.4642986632513288</v>
      </c>
      <c r="IP123" s="444">
        <v>85.912660572158856</v>
      </c>
      <c r="IQ123" s="444">
        <v>74.636855681302734</v>
      </c>
      <c r="IR123" s="445">
        <v>11.275804890856108</v>
      </c>
      <c r="IS123" s="443">
        <f>Daten_BA!AQ123</f>
        <v>2.6995100802116565</v>
      </c>
      <c r="IT123" s="227">
        <f>Daten_BA!AR123</f>
        <v>10.648214062816963</v>
      </c>
      <c r="IU123" s="227">
        <f>Daten_BA!AS123</f>
        <v>1.7086124590113072</v>
      </c>
      <c r="IV123" s="227">
        <f>Daten_BA!AT123</f>
        <v>1.8219201044969582</v>
      </c>
      <c r="IW123" s="227">
        <f>Daten_BA!AU123</f>
        <v>1.1735028543733592</v>
      </c>
      <c r="IX123" s="444" t="s">
        <v>821</v>
      </c>
      <c r="IY123" s="444" t="s">
        <v>821</v>
      </c>
      <c r="IZ123" s="444" t="s">
        <v>821</v>
      </c>
      <c r="JA123" s="444" t="s">
        <v>821</v>
      </c>
      <c r="JB123" s="444" t="s">
        <v>821</v>
      </c>
      <c r="JC123" s="444" t="s">
        <v>821</v>
      </c>
      <c r="JD123" s="444" t="s">
        <v>821</v>
      </c>
      <c r="JE123" s="444" t="s">
        <v>821</v>
      </c>
      <c r="JF123" s="444" t="s">
        <v>821</v>
      </c>
      <c r="JG123" s="444" t="s">
        <v>821</v>
      </c>
      <c r="JH123" s="444" t="s">
        <v>821</v>
      </c>
      <c r="JI123" s="444" t="s">
        <v>821</v>
      </c>
      <c r="JJ123" s="444" t="s">
        <v>821</v>
      </c>
      <c r="JK123" s="444" t="s">
        <v>821</v>
      </c>
      <c r="JL123" s="444" t="s">
        <v>821</v>
      </c>
      <c r="JM123" s="444" t="s">
        <v>821</v>
      </c>
      <c r="JN123" s="444" t="s">
        <v>821</v>
      </c>
      <c r="JO123" s="444" t="s">
        <v>821</v>
      </c>
      <c r="JP123" s="444" t="s">
        <v>821</v>
      </c>
      <c r="JQ123" s="444" t="s">
        <v>821</v>
      </c>
      <c r="JR123" s="444" t="s">
        <v>821</v>
      </c>
      <c r="JS123" s="444" t="s">
        <v>821</v>
      </c>
      <c r="JT123" s="444" t="s">
        <v>821</v>
      </c>
      <c r="JU123" s="444" t="s">
        <v>821</v>
      </c>
      <c r="JV123" s="444" t="s">
        <v>821</v>
      </c>
      <c r="JW123" s="444" t="s">
        <v>821</v>
      </c>
      <c r="JX123" s="444" t="s">
        <v>821</v>
      </c>
      <c r="JY123" s="444" t="s">
        <v>821</v>
      </c>
      <c r="JZ123" s="444" t="s">
        <v>821</v>
      </c>
      <c r="KA123" s="445" t="s">
        <v>821</v>
      </c>
    </row>
    <row r="124" spans="1:287" s="1" customFormat="1" ht="12.65" customHeight="1" x14ac:dyDescent="0.2">
      <c r="A124" s="220"/>
      <c r="B124" s="219"/>
      <c r="C124" s="273"/>
      <c r="D124" s="276"/>
      <c r="E124" s="3" t="str">
        <f>Daten_BA!E124</f>
        <v>715</v>
      </c>
      <c r="F124" s="229" t="str">
        <f>Daten_BA!F124</f>
        <v>AA Aschaffenburg</v>
      </c>
      <c r="G124" s="246"/>
      <c r="H124" s="320">
        <f>Daten_BA!H124</f>
        <v>3.5648046108903406</v>
      </c>
      <c r="I124" s="308">
        <f>Daten_BA!I124</f>
        <v>11.232988090544312</v>
      </c>
      <c r="J124" s="308">
        <f>Daten_BA!J124</f>
        <v>2.4448410019458002</v>
      </c>
      <c r="K124" s="308">
        <f>Daten_BA!K124</f>
        <v>2.5862785110578015</v>
      </c>
      <c r="L124" s="308">
        <f>Daten_BA!L124</f>
        <v>1.739014393273248</v>
      </c>
      <c r="M124" s="308">
        <v>0.63415285394458487</v>
      </c>
      <c r="N124" s="308">
        <v>2.0798923189800287</v>
      </c>
      <c r="O124" s="308">
        <v>0.5019104357403491</v>
      </c>
      <c r="P124" s="308">
        <v>0.52416920736203509</v>
      </c>
      <c r="Q124" s="308">
        <v>0.35867877358308031</v>
      </c>
      <c r="R124" s="308">
        <v>10.844870230887125</v>
      </c>
      <c r="S124" s="308">
        <v>7.5791527166320369</v>
      </c>
      <c r="T124" s="308">
        <v>13.326472858245324</v>
      </c>
      <c r="U124" s="308">
        <v>13.497386661881036</v>
      </c>
      <c r="V124" s="308">
        <v>12.046370967741936</v>
      </c>
      <c r="W124" s="308">
        <v>22.268436512029016</v>
      </c>
      <c r="X124" s="308">
        <v>25.251516982320261</v>
      </c>
      <c r="Y124" s="308">
        <v>19.946279347394029</v>
      </c>
      <c r="Z124" s="308">
        <v>20.189181867439583</v>
      </c>
      <c r="AA124" s="308">
        <v>18.142186452032192</v>
      </c>
      <c r="AB124" s="308">
        <v>100</v>
      </c>
      <c r="AC124" s="308">
        <v>13.410956426070818</v>
      </c>
      <c r="AD124" s="308">
        <v>83.231236234058315</v>
      </c>
      <c r="AE124" s="308">
        <v>69.052289568501223</v>
      </c>
      <c r="AF124" s="308">
        <v>14.178946665557094</v>
      </c>
      <c r="AG124" s="308">
        <v>100</v>
      </c>
      <c r="AH124" s="308">
        <v>44.108456977977454</v>
      </c>
      <c r="AI124" s="308">
        <v>55.891543022022546</v>
      </c>
      <c r="AJ124" s="308">
        <v>49.016330637968004</v>
      </c>
      <c r="AK124" s="308">
        <v>6.8752123840545467</v>
      </c>
      <c r="AL124" s="308">
        <v>100</v>
      </c>
      <c r="AM124" s="308">
        <v>9.9135497750780779</v>
      </c>
      <c r="AN124" s="308">
        <v>85.266546212214891</v>
      </c>
      <c r="AO124" s="308">
        <v>73.798036910688225</v>
      </c>
      <c r="AP124" s="337">
        <v>11.468509301526671</v>
      </c>
      <c r="AQ124" s="320">
        <f>Daten_BA!M124</f>
        <v>3.681275422918596</v>
      </c>
      <c r="AR124" s="308">
        <f>Daten_BA!N124</f>
        <v>12.382042788556817</v>
      </c>
      <c r="AS124" s="308">
        <f>Daten_BA!O124</f>
        <v>2.4193289113097523</v>
      </c>
      <c r="AT124" s="308">
        <f>Daten_BA!P124</f>
        <v>2.5231481248024901</v>
      </c>
      <c r="AU124" s="308">
        <f>Daten_BA!Q124</f>
        <v>1.9096401046335794</v>
      </c>
      <c r="AV124" s="308">
        <v>0.61317094564960706</v>
      </c>
      <c r="AW124" s="308">
        <v>1.9420187973734164</v>
      </c>
      <c r="AX124" s="308">
        <v>0.4935936951658908</v>
      </c>
      <c r="AY124" s="308">
        <v>0.5125744347836888</v>
      </c>
      <c r="AZ124" s="308">
        <v>0.37681750781098816</v>
      </c>
      <c r="BA124" s="308">
        <v>9.9470098410295673</v>
      </c>
      <c r="BB124" s="308">
        <v>6.5706437003489491</v>
      </c>
      <c r="BC124" s="308">
        <v>13.221193585716209</v>
      </c>
      <c r="BD124" s="308">
        <v>13.435750863403213</v>
      </c>
      <c r="BE124" s="308">
        <v>11.815202122677585</v>
      </c>
      <c r="BF124" s="308">
        <v>21.246783575148758</v>
      </c>
      <c r="BG124" s="308">
        <v>25.00124794089702</v>
      </c>
      <c r="BH124" s="308">
        <v>19.491894808938657</v>
      </c>
      <c r="BI124" s="308">
        <v>20.000958244493397</v>
      </c>
      <c r="BJ124" s="308">
        <v>16.190180236166324</v>
      </c>
      <c r="BK124" s="308">
        <v>100</v>
      </c>
      <c r="BL124" s="308">
        <v>13.33703257000573</v>
      </c>
      <c r="BM124" s="308">
        <v>83.413204460295248</v>
      </c>
      <c r="BN124" s="308">
        <v>68.723657003127542</v>
      </c>
      <c r="BO124" s="308">
        <v>14.689547457167704</v>
      </c>
      <c r="BP124" s="308">
        <v>100</v>
      </c>
      <c r="BQ124" s="308">
        <v>45.922000842871377</v>
      </c>
      <c r="BR124" s="308">
        <v>54.077999157128609</v>
      </c>
      <c r="BS124" s="308">
        <v>46.449437558938321</v>
      </c>
      <c r="BT124" s="308">
        <v>7.6285615981902879</v>
      </c>
      <c r="BU124" s="308">
        <v>100</v>
      </c>
      <c r="BV124" s="308">
        <v>9.8337380503277103</v>
      </c>
      <c r="BW124" s="308">
        <v>85.535513999198287</v>
      </c>
      <c r="BX124" s="308">
        <v>73.576438646676706</v>
      </c>
      <c r="BY124" s="312">
        <v>11.959075352521575</v>
      </c>
      <c r="BZ124" s="320">
        <f>Daten_BA!R124</f>
        <v>3.3187512422021834</v>
      </c>
      <c r="CA124" s="308">
        <f>Daten_BA!S124</f>
        <v>10.61076899242939</v>
      </c>
      <c r="CB124" s="308">
        <f>Daten_BA!T124</f>
        <v>2.2806511266154166</v>
      </c>
      <c r="CC124" s="308">
        <f>Daten_BA!U124</f>
        <v>2.3632650060880569</v>
      </c>
      <c r="CD124" s="308">
        <f>Daten_BA!V124</f>
        <v>1.8890210748812368</v>
      </c>
      <c r="CE124" s="309">
        <v>0.58108367472550748</v>
      </c>
      <c r="CF124" s="309">
        <v>1.7274450247402244</v>
      </c>
      <c r="CG124" s="309">
        <v>0.47825996310812602</v>
      </c>
      <c r="CH124" s="309">
        <v>0.4944790703986901</v>
      </c>
      <c r="CI124" s="309">
        <v>0.38310544811442543</v>
      </c>
      <c r="CJ124" s="309">
        <v>10.721339783089444</v>
      </c>
      <c r="CK124" s="309">
        <v>7.7139998180663225</v>
      </c>
      <c r="CL124" s="309">
        <v>13.882379450202917</v>
      </c>
      <c r="CM124" s="309">
        <v>14.050479502581936</v>
      </c>
      <c r="CN124" s="309">
        <v>12.889165628892457</v>
      </c>
      <c r="CO124" s="309">
        <v>22.761078400992218</v>
      </c>
      <c r="CP124" s="309">
        <v>30.250854843101777</v>
      </c>
      <c r="CQ124" s="309">
        <v>19.586325249515792</v>
      </c>
      <c r="CR124" s="309">
        <v>19.835844923598323</v>
      </c>
      <c r="CS124" s="309">
        <v>18.10789679436947</v>
      </c>
      <c r="CT124" s="309">
        <v>100</v>
      </c>
      <c r="CU124" s="309">
        <v>13.088032399827505</v>
      </c>
      <c r="CV124" s="309">
        <v>83.723988352535798</v>
      </c>
      <c r="CW124" s="309">
        <v>68.543877961765105</v>
      </c>
      <c r="CX124" s="309">
        <v>15.180110390770698</v>
      </c>
      <c r="CY124" s="309">
        <v>100</v>
      </c>
      <c r="CZ124" s="309">
        <v>42.593866643164795</v>
      </c>
      <c r="DA124" s="309">
        <v>57.406133356835198</v>
      </c>
      <c r="DB124" s="309">
        <v>48.443176123163603</v>
      </c>
      <c r="DC124" s="309">
        <v>8.9629572336715881</v>
      </c>
      <c r="DD124" s="309">
        <v>100</v>
      </c>
      <c r="DE124" s="309">
        <v>9.9517494403254574</v>
      </c>
      <c r="DF124" s="309">
        <v>85.554448564929444</v>
      </c>
      <c r="DG124" s="309">
        <v>73.095333453112815</v>
      </c>
      <c r="DH124" s="313">
        <v>12.459115111816635</v>
      </c>
      <c r="DI124" s="307">
        <f>Daten_BA!W124</f>
        <v>3.0883539619577598</v>
      </c>
      <c r="DJ124" s="308">
        <f>Daten_BA!X124</f>
        <v>11.076431183534059</v>
      </c>
      <c r="DK124" s="308">
        <f>Daten_BA!Y124</f>
        <v>1.9487043139008058</v>
      </c>
      <c r="DL124" s="308">
        <f>Daten_BA!Z124</f>
        <v>2.0241932722782003</v>
      </c>
      <c r="DM124" s="308">
        <f>Daten_BA!AA124</f>
        <v>1.6038533725964306</v>
      </c>
      <c r="DN124" s="309">
        <v>0.57087564949762082</v>
      </c>
      <c r="DO124" s="309">
        <v>1.9994255457095187</v>
      </c>
      <c r="DP124" s="309">
        <v>0.43272161063434894</v>
      </c>
      <c r="DQ124" s="309">
        <v>0.44528344024768524</v>
      </c>
      <c r="DR124" s="309">
        <v>0.36227785479587926</v>
      </c>
      <c r="DS124" s="309">
        <v>11.499790797631459</v>
      </c>
      <c r="DT124" s="309">
        <v>8.288755605986923</v>
      </c>
      <c r="DU124" s="309">
        <v>14.346213661921148</v>
      </c>
      <c r="DV124" s="309">
        <v>14.3686380079078</v>
      </c>
      <c r="DW124" s="309">
        <v>14.215846103683456</v>
      </c>
      <c r="DX124" s="309">
        <v>21.482384927138341</v>
      </c>
      <c r="DY124" s="309">
        <v>24.361493123770764</v>
      </c>
      <c r="DZ124" s="309">
        <v>18.926927988051538</v>
      </c>
      <c r="EA124" s="309">
        <v>19.549361076558174</v>
      </c>
      <c r="EB124" s="309">
        <v>15.338223308889976</v>
      </c>
      <c r="EC124" s="309">
        <v>100</v>
      </c>
      <c r="ED124" s="309">
        <v>13.117240098316127</v>
      </c>
      <c r="EE124" s="309">
        <v>83.776642879373611</v>
      </c>
      <c r="EF124" s="309">
        <v>68.35408449531684</v>
      </c>
      <c r="EG124" s="309">
        <v>15.422558384056757</v>
      </c>
      <c r="EH124" s="309">
        <v>100</v>
      </c>
      <c r="EI124" s="309">
        <v>48.118236149248908</v>
      </c>
      <c r="EJ124" s="309">
        <v>51.881763850751085</v>
      </c>
      <c r="EK124" s="309">
        <v>43.740914230334347</v>
      </c>
      <c r="EL124" s="309">
        <v>8.1408496204167342</v>
      </c>
      <c r="EM124" s="309">
        <v>100</v>
      </c>
      <c r="EN124" s="309">
        <v>10.015165915708454</v>
      </c>
      <c r="EO124" s="309">
        <v>85.650879139229446</v>
      </c>
      <c r="EP124" s="309">
        <v>72.688718290377182</v>
      </c>
      <c r="EQ124" s="367">
        <v>12.962160848852269</v>
      </c>
      <c r="ER124" s="320">
        <f>Daten_BA!AB124</f>
        <v>3.0977340268329296</v>
      </c>
      <c r="ES124" s="308">
        <f>Daten_BA!AC124</f>
        <v>11.216169273328385</v>
      </c>
      <c r="ET124" s="308">
        <f>Daten_BA!AD124</f>
        <v>1.9431518865507178</v>
      </c>
      <c r="EU124" s="308">
        <f>Daten_BA!AE124</f>
        <v>2.0086317415117376</v>
      </c>
      <c r="EV124" s="308">
        <f>Daten_BA!AF124</f>
        <v>1.6511506978544359</v>
      </c>
      <c r="EW124" s="309">
        <v>0.5926073225438816</v>
      </c>
      <c r="EX124" s="309">
        <v>2.297731207436061</v>
      </c>
      <c r="EY124" s="309">
        <v>0.42500349330779263</v>
      </c>
      <c r="EZ124" s="309">
        <v>0.43734203241465924</v>
      </c>
      <c r="FA124" s="309">
        <v>0.35972791504079127</v>
      </c>
      <c r="FB124" s="309">
        <v>11.140376302755996</v>
      </c>
      <c r="FC124" s="309">
        <v>8.6544819742373935</v>
      </c>
      <c r="FD124" s="309">
        <v>13.400250336992492</v>
      </c>
      <c r="FE124" s="309">
        <v>13.363740022805167</v>
      </c>
      <c r="FF124" s="309">
        <v>13.598391089110592</v>
      </c>
      <c r="FG124" s="309">
        <v>19.755800369313654</v>
      </c>
      <c r="FH124" s="309">
        <v>21.346708663083337</v>
      </c>
      <c r="FI124" s="309">
        <v>18.318749103428488</v>
      </c>
      <c r="FJ124" s="309">
        <v>18.917770981991168</v>
      </c>
      <c r="FK124" s="309">
        <v>15.069124423963135</v>
      </c>
      <c r="FL124" s="309">
        <v>100</v>
      </c>
      <c r="FM124" s="309">
        <v>12.841905923780169</v>
      </c>
      <c r="FN124" s="309">
        <v>84.01845752899348</v>
      </c>
      <c r="FO124" s="309">
        <v>67.979996495848269</v>
      </c>
      <c r="FP124" s="309">
        <v>16.038461033145211</v>
      </c>
      <c r="FQ124" s="309">
        <v>100</v>
      </c>
      <c r="FR124" s="309">
        <v>48.763584816506537</v>
      </c>
      <c r="FS124" s="309">
        <v>51.236415183493463</v>
      </c>
      <c r="FT124" s="309">
        <v>42.857142857142854</v>
      </c>
      <c r="FU124" s="309">
        <v>8.3792723263506055</v>
      </c>
      <c r="FV124" s="309">
        <v>100</v>
      </c>
      <c r="FW124" s="309">
        <v>9.934687466956035</v>
      </c>
      <c r="FX124" s="309">
        <v>85.725156143725627</v>
      </c>
      <c r="FY124" s="309">
        <v>72.097181912870752</v>
      </c>
      <c r="FZ124" s="313">
        <v>13.627974230854884</v>
      </c>
      <c r="GA124" s="443">
        <f>Daten_BA!AG124</f>
        <v>3.9154165068769875</v>
      </c>
      <c r="GB124" s="227">
        <f>Daten_BA!AH124</f>
        <v>14.306644847941653</v>
      </c>
      <c r="GC124" s="227">
        <f>Daten_BA!AI124</f>
        <v>2.460232950760302</v>
      </c>
      <c r="GD124" s="227">
        <f>Daten_BA!AJ124</f>
        <v>2.5702679601825498</v>
      </c>
      <c r="GE124" s="227">
        <f>Daten_BA!AK124</f>
        <v>1.9869454044360229</v>
      </c>
      <c r="GF124" s="444">
        <v>0.61562490600736475</v>
      </c>
      <c r="GG124" s="444">
        <v>2.5637780350786614</v>
      </c>
      <c r="GH124" s="444">
        <v>0.42631582181988159</v>
      </c>
      <c r="GI124" s="444">
        <v>0.43945396276017762</v>
      </c>
      <c r="GJ124" s="444">
        <v>0.36004482707809138</v>
      </c>
      <c r="GK124" s="444">
        <v>8.8473495175911108</v>
      </c>
      <c r="GL124" s="444">
        <v>6.9015557310227971</v>
      </c>
      <c r="GM124" s="444">
        <v>10.583219125932693</v>
      </c>
      <c r="GN124" s="444">
        <v>10.600516331799398</v>
      </c>
      <c r="GO124" s="444">
        <v>10.486797647352748</v>
      </c>
      <c r="GP124" s="444">
        <v>18.825518618860819</v>
      </c>
      <c r="GQ124" s="444">
        <v>20.622266859163158</v>
      </c>
      <c r="GR124" s="444">
        <v>17.216295768572596</v>
      </c>
      <c r="GS124" s="444">
        <v>17.574591378584039</v>
      </c>
      <c r="GT124" s="444">
        <v>15.222741816388401</v>
      </c>
      <c r="GU124" s="444">
        <v>100</v>
      </c>
      <c r="GV124" s="444">
        <v>12.951481120791412</v>
      </c>
      <c r="GW124" s="444">
        <v>83.80139204566855</v>
      </c>
      <c r="GX124" s="444">
        <v>67.32101466617155</v>
      </c>
      <c r="GY124" s="444">
        <v>16.480377379497003</v>
      </c>
      <c r="GZ124" s="444">
        <v>100</v>
      </c>
      <c r="HA124" s="444">
        <v>47.612702642682656</v>
      </c>
      <c r="HB124" s="444">
        <v>52.387297357317344</v>
      </c>
      <c r="HC124" s="444">
        <v>44.448145680657341</v>
      </c>
      <c r="HD124" s="444">
        <v>7.9391516766600043</v>
      </c>
      <c r="HE124" s="444">
        <v>100</v>
      </c>
      <c r="HF124" s="444">
        <v>9.754125220087575</v>
      </c>
      <c r="HG124" s="444">
        <v>85.746474184375103</v>
      </c>
      <c r="HH124" s="444">
        <v>71.559828614048072</v>
      </c>
      <c r="HI124" s="445">
        <v>14.186645570327022</v>
      </c>
      <c r="HJ124" s="443">
        <f>Daten_BA!AL124</f>
        <v>3.718457083931102</v>
      </c>
      <c r="HK124" s="227">
        <f>Daten_BA!AM124</f>
        <v>14.259506306037341</v>
      </c>
      <c r="HL124" s="227">
        <f>Daten_BA!AN124</f>
        <v>2.2377130792583371</v>
      </c>
      <c r="HM124" s="227">
        <f>Daten_BA!AO124</f>
        <v>2.3479971545136658</v>
      </c>
      <c r="HN124" s="227">
        <f>Daten_BA!AP124</f>
        <v>1.7816564281489922</v>
      </c>
      <c r="HO124" s="444">
        <v>0.51199395205816889</v>
      </c>
      <c r="HP124" s="444">
        <v>2.0708888057860957</v>
      </c>
      <c r="HQ124" s="444">
        <v>0.3575190019860271</v>
      </c>
      <c r="HR124" s="444">
        <v>0.37088526784238596</v>
      </c>
      <c r="HS124" s="444">
        <v>0.29381374730948939</v>
      </c>
      <c r="HT124" s="444">
        <v>9.6197648410727457</v>
      </c>
      <c r="HU124" s="444">
        <v>7.4783079131899761</v>
      </c>
      <c r="HV124" s="444">
        <v>11.699694350545419</v>
      </c>
      <c r="HW124" s="444">
        <v>11.658720080504221</v>
      </c>
      <c r="HX124" s="444">
        <v>11.922775893554718</v>
      </c>
      <c r="HY124" s="444">
        <v>26.043663028081632</v>
      </c>
      <c r="HZ124" s="444">
        <v>28.100616232360398</v>
      </c>
      <c r="IA124" s="444">
        <v>24.025424603259992</v>
      </c>
      <c r="IB124" s="444">
        <v>24.589683470108444</v>
      </c>
      <c r="IC124" s="444">
        <v>20.95035272195506</v>
      </c>
      <c r="ID124" s="444">
        <v>100</v>
      </c>
      <c r="IE124" s="444">
        <v>12.999624534244825</v>
      </c>
      <c r="IF124" s="444">
        <v>83.825028272834331</v>
      </c>
      <c r="IG124" s="444">
        <v>66.883297131929083</v>
      </c>
      <c r="IH124" s="444">
        <v>16.94173114090524</v>
      </c>
      <c r="II124" s="444">
        <v>100</v>
      </c>
      <c r="IJ124" s="444">
        <v>49.754932763604373</v>
      </c>
      <c r="IK124" s="444">
        <v>50.245067236395627</v>
      </c>
      <c r="IL124" s="444">
        <v>42.352645469398013</v>
      </c>
      <c r="IM124" s="444">
        <v>7.8924217669976118</v>
      </c>
      <c r="IN124" s="444">
        <v>100</v>
      </c>
      <c r="IO124" s="444">
        <v>9.9164853123001002</v>
      </c>
      <c r="IP124" s="444">
        <v>85.767348335322325</v>
      </c>
      <c r="IQ124" s="444">
        <v>70.89299303886051</v>
      </c>
      <c r="IR124" s="445">
        <v>14.874355296461832</v>
      </c>
      <c r="IS124" s="443">
        <f>Daten_BA!AQ124</f>
        <v>3.5815351238251871</v>
      </c>
      <c r="IT124" s="227">
        <f>Daten_BA!AR124</f>
        <v>14.689673123864637</v>
      </c>
      <c r="IU124" s="227">
        <f>Daten_BA!AS124</f>
        <v>1.9975660208412287</v>
      </c>
      <c r="IV124" s="227">
        <f>Daten_BA!AT124</f>
        <v>2.0718093910956248</v>
      </c>
      <c r="IW124" s="227">
        <f>Daten_BA!AU124</f>
        <v>1.7011176064491229</v>
      </c>
      <c r="IX124" s="444" t="s">
        <v>821</v>
      </c>
      <c r="IY124" s="444" t="s">
        <v>821</v>
      </c>
      <c r="IZ124" s="444" t="s">
        <v>821</v>
      </c>
      <c r="JA124" s="444" t="s">
        <v>821</v>
      </c>
      <c r="JB124" s="444" t="s">
        <v>821</v>
      </c>
      <c r="JC124" s="444" t="s">
        <v>821</v>
      </c>
      <c r="JD124" s="444" t="s">
        <v>821</v>
      </c>
      <c r="JE124" s="444" t="s">
        <v>821</v>
      </c>
      <c r="JF124" s="444" t="s">
        <v>821</v>
      </c>
      <c r="JG124" s="444" t="s">
        <v>821</v>
      </c>
      <c r="JH124" s="444" t="s">
        <v>821</v>
      </c>
      <c r="JI124" s="444" t="s">
        <v>821</v>
      </c>
      <c r="JJ124" s="444" t="s">
        <v>821</v>
      </c>
      <c r="JK124" s="444" t="s">
        <v>821</v>
      </c>
      <c r="JL124" s="444" t="s">
        <v>821</v>
      </c>
      <c r="JM124" s="444" t="s">
        <v>821</v>
      </c>
      <c r="JN124" s="444" t="s">
        <v>821</v>
      </c>
      <c r="JO124" s="444" t="s">
        <v>821</v>
      </c>
      <c r="JP124" s="444" t="s">
        <v>821</v>
      </c>
      <c r="JQ124" s="444" t="s">
        <v>821</v>
      </c>
      <c r="JR124" s="444" t="s">
        <v>821</v>
      </c>
      <c r="JS124" s="444" t="s">
        <v>821</v>
      </c>
      <c r="JT124" s="444" t="s">
        <v>821</v>
      </c>
      <c r="JU124" s="444" t="s">
        <v>821</v>
      </c>
      <c r="JV124" s="444" t="s">
        <v>821</v>
      </c>
      <c r="JW124" s="444" t="s">
        <v>821</v>
      </c>
      <c r="JX124" s="444" t="s">
        <v>821</v>
      </c>
      <c r="JY124" s="444" t="s">
        <v>821</v>
      </c>
      <c r="JZ124" s="444" t="s">
        <v>821</v>
      </c>
      <c r="KA124" s="445" t="s">
        <v>821</v>
      </c>
    </row>
    <row r="125" spans="1:287" s="1" customFormat="1" ht="12.65" customHeight="1" x14ac:dyDescent="0.2">
      <c r="A125" s="220"/>
      <c r="B125" s="219"/>
      <c r="C125" s="273"/>
      <c r="D125" s="276"/>
      <c r="E125" s="3" t="str">
        <f>Daten_BA!E125</f>
        <v>723</v>
      </c>
      <c r="F125" s="229" t="str">
        <f>Daten_BA!F125</f>
        <v>AA Bayreuth – Hof</v>
      </c>
      <c r="G125" s="246"/>
      <c r="H125" s="320">
        <f>Daten_BA!H125</f>
        <v>4.5784620490427281</v>
      </c>
      <c r="I125" s="308">
        <f>Daten_BA!I125</f>
        <v>14.657272771679272</v>
      </c>
      <c r="J125" s="308">
        <f>Daten_BA!J125</f>
        <v>3.281401602286373</v>
      </c>
      <c r="K125" s="308">
        <f>Daten_BA!K125</f>
        <v>3.5653762837866343</v>
      </c>
      <c r="L125" s="308">
        <f>Daten_BA!L125</f>
        <v>1.8042735337641786</v>
      </c>
      <c r="M125" s="308">
        <v>0.80420681221768531</v>
      </c>
      <c r="N125" s="308">
        <v>2.8222558785068843</v>
      </c>
      <c r="O125" s="308">
        <v>0.6559849530997639</v>
      </c>
      <c r="P125" s="308">
        <v>0.67671843530184328</v>
      </c>
      <c r="Q125" s="308">
        <v>0.48956499405278292</v>
      </c>
      <c r="R125" s="308">
        <v>10.629844330098258</v>
      </c>
      <c r="S125" s="308">
        <v>7.3446950894416565</v>
      </c>
      <c r="T125" s="308">
        <v>12.806938909011492</v>
      </c>
      <c r="U125" s="308">
        <v>12.854372027525971</v>
      </c>
      <c r="V125" s="308">
        <v>12.316151202749142</v>
      </c>
      <c r="W125" s="308">
        <v>27.551874467791105</v>
      </c>
      <c r="X125" s="308">
        <v>32.987597814853345</v>
      </c>
      <c r="Y125" s="308">
        <v>23.963021233519445</v>
      </c>
      <c r="Z125" s="308">
        <v>24.695207633524756</v>
      </c>
      <c r="AA125" s="308">
        <v>16.437414030273256</v>
      </c>
      <c r="AB125" s="308">
        <v>100</v>
      </c>
      <c r="AC125" s="308">
        <v>12.033067349305453</v>
      </c>
      <c r="AD125" s="308">
        <v>84.380052779467945</v>
      </c>
      <c r="AE125" s="308">
        <v>70.49172921547067</v>
      </c>
      <c r="AF125" s="308">
        <v>13.888323563997277</v>
      </c>
      <c r="AG125" s="308">
        <v>100</v>
      </c>
      <c r="AH125" s="308">
        <v>41.279551228871995</v>
      </c>
      <c r="AI125" s="308">
        <v>58.720448771128005</v>
      </c>
      <c r="AJ125" s="308">
        <v>52.998165623057524</v>
      </c>
      <c r="AK125" s="308">
        <v>5.7222831480704857</v>
      </c>
      <c r="AL125" s="308">
        <v>100</v>
      </c>
      <c r="AM125" s="308">
        <v>8.4091969783222389</v>
      </c>
      <c r="AN125" s="308">
        <v>86.416274257978358</v>
      </c>
      <c r="AO125" s="308">
        <v>76.842791278771841</v>
      </c>
      <c r="AP125" s="337">
        <v>9.5734829792065135</v>
      </c>
      <c r="AQ125" s="320">
        <f>Daten_BA!M125</f>
        <v>4.3853015078259689</v>
      </c>
      <c r="AR125" s="308">
        <f>Daten_BA!N125</f>
        <v>14.783733112876892</v>
      </c>
      <c r="AS125" s="308">
        <f>Daten_BA!O125</f>
        <v>3.0723374423024463</v>
      </c>
      <c r="AT125" s="308">
        <f>Daten_BA!P125</f>
        <v>3.3053285045175609</v>
      </c>
      <c r="AU125" s="308">
        <f>Daten_BA!Q125</f>
        <v>1.8801516523924759</v>
      </c>
      <c r="AV125" s="308">
        <v>0.7641686355163485</v>
      </c>
      <c r="AW125" s="308">
        <v>2.6661482016856897</v>
      </c>
      <c r="AX125" s="308">
        <v>0.62749071805614365</v>
      </c>
      <c r="AY125" s="308">
        <v>0.65387459492970523</v>
      </c>
      <c r="AZ125" s="308">
        <v>0.4276854546104118</v>
      </c>
      <c r="BA125" s="308">
        <v>10.617506358241426</v>
      </c>
      <c r="BB125" s="308">
        <v>7.0648064125831826</v>
      </c>
      <c r="BC125" s="308">
        <v>13.212560702645323</v>
      </c>
      <c r="BD125" s="308">
        <v>13.300786074422795</v>
      </c>
      <c r="BE125" s="308">
        <v>12.410879324002513</v>
      </c>
      <c r="BF125" s="308">
        <v>26.241834280467291</v>
      </c>
      <c r="BG125" s="308">
        <v>31.230547331662496</v>
      </c>
      <c r="BH125" s="308">
        <v>23.499189819389002</v>
      </c>
      <c r="BI125" s="308">
        <v>24.38438790150192</v>
      </c>
      <c r="BJ125" s="308">
        <v>15.546494804683178</v>
      </c>
      <c r="BK125" s="308">
        <v>100</v>
      </c>
      <c r="BL125" s="308">
        <v>11.930790740424021</v>
      </c>
      <c r="BM125" s="308">
        <v>84.572958704513383</v>
      </c>
      <c r="BN125" s="308">
        <v>70.192714109216837</v>
      </c>
      <c r="BO125" s="308">
        <v>14.380244595296569</v>
      </c>
      <c r="BP125" s="308">
        <v>100</v>
      </c>
      <c r="BQ125" s="308">
        <v>43.340489965018755</v>
      </c>
      <c r="BR125" s="308">
        <v>56.659510034981238</v>
      </c>
      <c r="BS125" s="308">
        <v>50.628811637550307</v>
      </c>
      <c r="BT125" s="308">
        <v>6.0306983974309372</v>
      </c>
      <c r="BU125" s="308">
        <v>100</v>
      </c>
      <c r="BV125" s="308">
        <v>8.2415550620512956</v>
      </c>
      <c r="BW125" s="308">
        <v>86.764082363656499</v>
      </c>
      <c r="BX125" s="308">
        <v>76.643468867805979</v>
      </c>
      <c r="BY125" s="312">
        <v>10.120613495850508</v>
      </c>
      <c r="BZ125" s="320">
        <f>Daten_BA!R125</f>
        <v>4.0926425568589266</v>
      </c>
      <c r="CA125" s="308">
        <f>Daten_BA!S125</f>
        <v>14.18531802452469</v>
      </c>
      <c r="CB125" s="308">
        <f>Daten_BA!T125</f>
        <v>2.8345011938257159</v>
      </c>
      <c r="CC125" s="308">
        <f>Daten_BA!U125</f>
        <v>3.0412568174603707</v>
      </c>
      <c r="CD125" s="308">
        <f>Daten_BA!V125</f>
        <v>1.8122547382147902</v>
      </c>
      <c r="CE125" s="309">
        <v>0.70387633160148577</v>
      </c>
      <c r="CF125" s="309">
        <v>2.4990687370961839</v>
      </c>
      <c r="CG125" s="309">
        <v>0.57479405519177318</v>
      </c>
      <c r="CH125" s="309">
        <v>0.59849467164138392</v>
      </c>
      <c r="CI125" s="309">
        <v>0.40440956137964651</v>
      </c>
      <c r="CJ125" s="309">
        <v>10.711271511361467</v>
      </c>
      <c r="CK125" s="309">
        <v>7.554713366511816</v>
      </c>
      <c r="CL125" s="309">
        <v>13.427069110768883</v>
      </c>
      <c r="CM125" s="309">
        <v>13.546108525113027</v>
      </c>
      <c r="CN125" s="309">
        <v>12.439222042139386</v>
      </c>
      <c r="CO125" s="309">
        <v>25.44655503127851</v>
      </c>
      <c r="CP125" s="309">
        <v>30.217467918815849</v>
      </c>
      <c r="CQ125" s="309">
        <v>23.99343368461021</v>
      </c>
      <c r="CR125" s="309">
        <v>24.991375486668964</v>
      </c>
      <c r="CS125" s="309">
        <v>15.732934457425539</v>
      </c>
      <c r="CT125" s="309">
        <v>100</v>
      </c>
      <c r="CU125" s="309">
        <v>11.80098005479341</v>
      </c>
      <c r="CV125" s="309">
        <v>84.66920572583318</v>
      </c>
      <c r="CW125" s="309">
        <v>69.851885302666389</v>
      </c>
      <c r="CX125" s="309">
        <v>14.817320423166787</v>
      </c>
      <c r="CY125" s="309">
        <v>100</v>
      </c>
      <c r="CZ125" s="309">
        <v>42.845686173783797</v>
      </c>
      <c r="DA125" s="309">
        <v>57.154313826216196</v>
      </c>
      <c r="DB125" s="309">
        <v>50.19226437568539</v>
      </c>
      <c r="DC125" s="309">
        <v>6.9620494505308219</v>
      </c>
      <c r="DD125" s="309">
        <v>100</v>
      </c>
      <c r="DE125" s="309">
        <v>8.1715522189264274</v>
      </c>
      <c r="DF125" s="309">
        <v>86.929156669182845</v>
      </c>
      <c r="DG125" s="309">
        <v>76.313841575067727</v>
      </c>
      <c r="DH125" s="313">
        <v>10.615315094115113</v>
      </c>
      <c r="DI125" s="307">
        <f>Daten_BA!W125</f>
        <v>3.6825009655241545</v>
      </c>
      <c r="DJ125" s="308">
        <f>Daten_BA!X125</f>
        <v>14.040231462026631</v>
      </c>
      <c r="DK125" s="308">
        <f>Daten_BA!Y125</f>
        <v>2.3861587480993154</v>
      </c>
      <c r="DL125" s="308">
        <f>Daten_BA!Z125</f>
        <v>2.5563891055494357</v>
      </c>
      <c r="DM125" s="308">
        <f>Daten_BA!AA125</f>
        <v>1.5744331730051426</v>
      </c>
      <c r="DN125" s="309">
        <v>0.6638532498430908</v>
      </c>
      <c r="DO125" s="309">
        <v>2.8394592035078015</v>
      </c>
      <c r="DP125" s="309">
        <v>0.49609373057225925</v>
      </c>
      <c r="DQ125" s="309">
        <v>0.51139778910002143</v>
      </c>
      <c r="DR125" s="309">
        <v>0.39136069437065896</v>
      </c>
      <c r="DS125" s="309">
        <v>11.188730596359999</v>
      </c>
      <c r="DT125" s="309">
        <v>8.2992769569320437</v>
      </c>
      <c r="DU125" s="309">
        <v>13.566367959625586</v>
      </c>
      <c r="DV125" s="309">
        <v>13.57889551748643</v>
      </c>
      <c r="DW125" s="309">
        <v>13.468397774288663</v>
      </c>
      <c r="DX125" s="309">
        <v>23.72928201424773</v>
      </c>
      <c r="DY125" s="309">
        <v>25.291874913576379</v>
      </c>
      <c r="DZ125" s="309">
        <v>22.465477139277137</v>
      </c>
      <c r="EA125" s="309">
        <v>23.548641848335485</v>
      </c>
      <c r="EB125" s="309">
        <v>14.078498293498299</v>
      </c>
      <c r="EC125" s="309">
        <v>100</v>
      </c>
      <c r="ED125" s="309">
        <v>11.723278015017458</v>
      </c>
      <c r="EE125" s="309">
        <v>84.846466058631194</v>
      </c>
      <c r="EF125" s="309">
        <v>69.721457478939229</v>
      </c>
      <c r="EG125" s="309">
        <v>15.125008579691961</v>
      </c>
      <c r="EH125" s="309">
        <v>100</v>
      </c>
      <c r="EI125" s="309">
        <v>46.228028496712611</v>
      </c>
      <c r="EJ125" s="309">
        <v>53.771971503287389</v>
      </c>
      <c r="EK125" s="309">
        <v>47.107771850375677</v>
      </c>
      <c r="EL125" s="309">
        <v>6.6641996529117131</v>
      </c>
      <c r="EM125" s="309">
        <v>100</v>
      </c>
      <c r="EN125" s="309">
        <v>8.1750334152042523</v>
      </c>
      <c r="EO125" s="309">
        <v>87.025189906598072</v>
      </c>
      <c r="EP125" s="309">
        <v>75.92996469539996</v>
      </c>
      <c r="EQ125" s="367">
        <v>11.095225211198139</v>
      </c>
      <c r="ER125" s="320">
        <f>Daten_BA!AB125</f>
        <v>3.5764126347346461</v>
      </c>
      <c r="ES125" s="308">
        <f>Daten_BA!AC125</f>
        <v>13.609689193249999</v>
      </c>
      <c r="ET125" s="308">
        <f>Daten_BA!AD125</f>
        <v>2.33217685182009</v>
      </c>
      <c r="EU125" s="308">
        <f>Daten_BA!AE125</f>
        <v>2.4875459706702072</v>
      </c>
      <c r="EV125" s="308">
        <f>Daten_BA!AF125</f>
        <v>1.6106497525491545</v>
      </c>
      <c r="EW125" s="309">
        <v>0.68893277130090258</v>
      </c>
      <c r="EX125" s="309">
        <v>3.0454130603511356</v>
      </c>
      <c r="EY125" s="309">
        <v>0.50496228050538117</v>
      </c>
      <c r="EZ125" s="309">
        <v>0.51889342858543697</v>
      </c>
      <c r="FA125" s="309">
        <v>0.41448643491085563</v>
      </c>
      <c r="FB125" s="309">
        <v>11.317130286038282</v>
      </c>
      <c r="FC125" s="309">
        <v>8.5684515904955614</v>
      </c>
      <c r="FD125" s="309">
        <v>13.536662138431371</v>
      </c>
      <c r="FE125" s="309">
        <v>13.644680008299328</v>
      </c>
      <c r="FF125" s="309">
        <v>12.756977535737207</v>
      </c>
      <c r="FG125" s="309">
        <v>21.078086929541779</v>
      </c>
      <c r="FH125" s="309">
        <v>22.763829352928354</v>
      </c>
      <c r="FI125" s="309">
        <v>19.717077679839555</v>
      </c>
      <c r="FJ125" s="309">
        <v>20.534521995899116</v>
      </c>
      <c r="FK125" s="309">
        <v>13.854040199660053</v>
      </c>
      <c r="FL125" s="309">
        <v>100</v>
      </c>
      <c r="FM125" s="309">
        <v>11.592599249058429</v>
      </c>
      <c r="FN125" s="309">
        <v>84.941744365899069</v>
      </c>
      <c r="FO125" s="309">
        <v>69.387354621653245</v>
      </c>
      <c r="FP125" s="309">
        <v>15.554389744245823</v>
      </c>
      <c r="FQ125" s="309">
        <v>100</v>
      </c>
      <c r="FR125" s="309">
        <v>46.248489852628325</v>
      </c>
      <c r="FS125" s="309">
        <v>53.751510147371675</v>
      </c>
      <c r="FT125" s="309">
        <v>46.529419171688794</v>
      </c>
      <c r="FU125" s="309">
        <v>7.2220909756828755</v>
      </c>
      <c r="FV125" s="309">
        <v>100</v>
      </c>
      <c r="FW125" s="309">
        <v>8.1974750167900954</v>
      </c>
      <c r="FX125" s="309">
        <v>86.993784185405957</v>
      </c>
      <c r="FY125" s="309">
        <v>75.38610114734567</v>
      </c>
      <c r="FZ125" s="313">
        <v>11.607683038060284</v>
      </c>
      <c r="GA125" s="443">
        <f>Daten_BA!AG125</f>
        <v>4.3435627934138088</v>
      </c>
      <c r="GB125" s="227">
        <f>Daten_BA!AH125</f>
        <v>16.6443160484272</v>
      </c>
      <c r="GC125" s="227">
        <f>Daten_BA!AI125</f>
        <v>2.83453735210961</v>
      </c>
      <c r="GD125" s="227">
        <f>Daten_BA!AJ125</f>
        <v>3.0264687821066265</v>
      </c>
      <c r="GE125" s="227">
        <f>Daten_BA!AK125</f>
        <v>1.9690044528428579</v>
      </c>
      <c r="GF125" s="444">
        <v>0.6761402496657396</v>
      </c>
      <c r="GG125" s="444">
        <v>2.9823183993252562</v>
      </c>
      <c r="GH125" s="444">
        <v>0.50088807118613832</v>
      </c>
      <c r="GI125" s="444">
        <v>0.51727967076951142</v>
      </c>
      <c r="GJ125" s="444">
        <v>0.39894866151700015</v>
      </c>
      <c r="GK125" s="444">
        <v>9.3723748041746102</v>
      </c>
      <c r="GL125" s="444">
        <v>7.1894870707927581</v>
      </c>
      <c r="GM125" s="444">
        <v>11.133899394287432</v>
      </c>
      <c r="GN125" s="444">
        <v>11.153689742546861</v>
      </c>
      <c r="GO125" s="444">
        <v>10.996414212757664</v>
      </c>
      <c r="GP125" s="444">
        <v>21.349317689071238</v>
      </c>
      <c r="GQ125" s="444">
        <v>23.560394440143885</v>
      </c>
      <c r="GR125" s="444">
        <v>19.576698082549886</v>
      </c>
      <c r="GS125" s="444">
        <v>20.155879572958646</v>
      </c>
      <c r="GT125" s="444">
        <v>15.562238212878722</v>
      </c>
      <c r="GU125" s="444">
        <v>100</v>
      </c>
      <c r="GV125" s="444">
        <v>11.671058944756663</v>
      </c>
      <c r="GW125" s="444">
        <v>84.839184777427249</v>
      </c>
      <c r="GX125" s="444">
        <v>68.861345960525853</v>
      </c>
      <c r="GY125" s="444">
        <v>15.977838816901373</v>
      </c>
      <c r="GZ125" s="444">
        <v>100</v>
      </c>
      <c r="HA125" s="444">
        <v>46.283166369410218</v>
      </c>
      <c r="HB125" s="444">
        <v>53.71683363058979</v>
      </c>
      <c r="HC125" s="444">
        <v>46.48753698719095</v>
      </c>
      <c r="HD125" s="444">
        <v>7.2292966433988388</v>
      </c>
      <c r="HE125" s="444">
        <v>100</v>
      </c>
      <c r="HF125" s="444">
        <v>8.0432617456807769</v>
      </c>
      <c r="HG125" s="444">
        <v>87.098216111497081</v>
      </c>
      <c r="HH125" s="444">
        <v>75.033085492360783</v>
      </c>
      <c r="HI125" s="445">
        <v>12.065130619136294</v>
      </c>
      <c r="HJ125" s="443">
        <f>Daten_BA!AL125</f>
        <v>3.8916583960638151</v>
      </c>
      <c r="HK125" s="227">
        <f>Daten_BA!AM125</f>
        <v>15.094328901261575</v>
      </c>
      <c r="HL125" s="227">
        <f>Daten_BA!AN125</f>
        <v>2.514260575369891</v>
      </c>
      <c r="HM125" s="227">
        <f>Daten_BA!AO125</f>
        <v>2.7004510270015203</v>
      </c>
      <c r="HN125" s="227">
        <f>Daten_BA!AP125</f>
        <v>1.7026037969333645</v>
      </c>
      <c r="HO125" s="444">
        <v>0.57528346978077383</v>
      </c>
      <c r="HP125" s="444">
        <v>2.6090394144094029</v>
      </c>
      <c r="HQ125" s="444">
        <v>0.41318910869271375</v>
      </c>
      <c r="HR125" s="444">
        <v>0.42564562075458301</v>
      </c>
      <c r="HS125" s="444">
        <v>0.34058656344467658</v>
      </c>
      <c r="HT125" s="444">
        <v>10.023621917174621</v>
      </c>
      <c r="HU125" s="444">
        <v>7.7601863912380855</v>
      </c>
      <c r="HV125" s="444">
        <v>11.880072137060413</v>
      </c>
      <c r="HW125" s="444">
        <v>11.680176226616416</v>
      </c>
      <c r="HX125" s="444">
        <v>13.257441005573343</v>
      </c>
      <c r="HY125" s="444">
        <v>29.465489096312858</v>
      </c>
      <c r="HZ125" s="444">
        <v>31.961514932430894</v>
      </c>
      <c r="IA125" s="444">
        <v>27.407384784532208</v>
      </c>
      <c r="IB125" s="444">
        <v>28.139693415600803</v>
      </c>
      <c r="IC125" s="444">
        <v>22.344410876125941</v>
      </c>
      <c r="ID125" s="444">
        <v>100</v>
      </c>
      <c r="IE125" s="444">
        <v>11.508164755054734</v>
      </c>
      <c r="IF125" s="444">
        <v>85.150885657173433</v>
      </c>
      <c r="IG125" s="444">
        <v>68.751624190463716</v>
      </c>
      <c r="IH125" s="444">
        <v>16.399261466709721</v>
      </c>
      <c r="II125" s="444">
        <v>100</v>
      </c>
      <c r="IJ125" s="444">
        <v>46.926917308943089</v>
      </c>
      <c r="IK125" s="444">
        <v>53.073082691056904</v>
      </c>
      <c r="IL125" s="444">
        <v>45.993700671558777</v>
      </c>
      <c r="IM125" s="444">
        <v>7.0793820194981372</v>
      </c>
      <c r="IN125" s="444">
        <v>100</v>
      </c>
      <c r="IO125" s="444">
        <v>8.236330225116772</v>
      </c>
      <c r="IP125" s="444">
        <v>87.222620423566298</v>
      </c>
      <c r="IQ125" s="444">
        <v>74.449264384415088</v>
      </c>
      <c r="IR125" s="445">
        <v>12.773356039151217</v>
      </c>
      <c r="IS125" s="443">
        <f>Daten_BA!AQ125</f>
        <v>3.7167366735380361</v>
      </c>
      <c r="IT125" s="227">
        <f>Daten_BA!AR125</f>
        <v>14.978098606708095</v>
      </c>
      <c r="IU125" s="227">
        <f>Daten_BA!AS125</f>
        <v>2.3338515046847781</v>
      </c>
      <c r="IV125" s="227">
        <f>Daten_BA!AT125</f>
        <v>2.4494158419524372</v>
      </c>
      <c r="IW125" s="227">
        <f>Daten_BA!AU125</f>
        <v>1.8448952277683441</v>
      </c>
      <c r="IX125" s="444" t="s">
        <v>821</v>
      </c>
      <c r="IY125" s="444" t="s">
        <v>821</v>
      </c>
      <c r="IZ125" s="444" t="s">
        <v>821</v>
      </c>
      <c r="JA125" s="444" t="s">
        <v>821</v>
      </c>
      <c r="JB125" s="444" t="s">
        <v>821</v>
      </c>
      <c r="JC125" s="444" t="s">
        <v>821</v>
      </c>
      <c r="JD125" s="444" t="s">
        <v>821</v>
      </c>
      <c r="JE125" s="444" t="s">
        <v>821</v>
      </c>
      <c r="JF125" s="444" t="s">
        <v>821</v>
      </c>
      <c r="JG125" s="444" t="s">
        <v>821</v>
      </c>
      <c r="JH125" s="444" t="s">
        <v>821</v>
      </c>
      <c r="JI125" s="444" t="s">
        <v>821</v>
      </c>
      <c r="JJ125" s="444" t="s">
        <v>821</v>
      </c>
      <c r="JK125" s="444" t="s">
        <v>821</v>
      </c>
      <c r="JL125" s="444" t="s">
        <v>821</v>
      </c>
      <c r="JM125" s="444" t="s">
        <v>821</v>
      </c>
      <c r="JN125" s="444" t="s">
        <v>821</v>
      </c>
      <c r="JO125" s="444" t="s">
        <v>821</v>
      </c>
      <c r="JP125" s="444" t="s">
        <v>821</v>
      </c>
      <c r="JQ125" s="444" t="s">
        <v>821</v>
      </c>
      <c r="JR125" s="444" t="s">
        <v>821</v>
      </c>
      <c r="JS125" s="444" t="s">
        <v>821</v>
      </c>
      <c r="JT125" s="444" t="s">
        <v>821</v>
      </c>
      <c r="JU125" s="444" t="s">
        <v>821</v>
      </c>
      <c r="JV125" s="444" t="s">
        <v>821</v>
      </c>
      <c r="JW125" s="444" t="s">
        <v>821</v>
      </c>
      <c r="JX125" s="444" t="s">
        <v>821</v>
      </c>
      <c r="JY125" s="444" t="s">
        <v>821</v>
      </c>
      <c r="JZ125" s="444" t="s">
        <v>821</v>
      </c>
      <c r="KA125" s="445" t="s">
        <v>821</v>
      </c>
    </row>
    <row r="126" spans="1:287" s="1" customFormat="1" ht="12.65" customHeight="1" x14ac:dyDescent="0.2">
      <c r="A126" s="220"/>
      <c r="B126" s="219"/>
      <c r="C126" s="273"/>
      <c r="D126" s="276"/>
      <c r="E126" s="3" t="str">
        <f>Daten_BA!E126</f>
        <v>727</v>
      </c>
      <c r="F126" s="229" t="str">
        <f>Daten_BA!F126</f>
        <v>AA Bamberg – Coburg</v>
      </c>
      <c r="G126" s="246"/>
      <c r="H126" s="320">
        <f>Daten_BA!H126</f>
        <v>3.6880509416956508</v>
      </c>
      <c r="I126" s="308">
        <f>Daten_BA!I126</f>
        <v>10.904274838510313</v>
      </c>
      <c r="J126" s="308">
        <f>Daten_BA!J126</f>
        <v>2.7119729739484146</v>
      </c>
      <c r="K126" s="308">
        <f>Daten_BA!K126</f>
        <v>2.8984168279657267</v>
      </c>
      <c r="L126" s="308">
        <f>Daten_BA!L126</f>
        <v>1.7967560456532599</v>
      </c>
      <c r="M126" s="308">
        <v>0.65481871378854928</v>
      </c>
      <c r="N126" s="308">
        <v>2.0194903642663413</v>
      </c>
      <c r="O126" s="308">
        <v>0.54127441800087339</v>
      </c>
      <c r="P126" s="308">
        <v>0.56217835958140738</v>
      </c>
      <c r="Q126" s="308">
        <v>0.3991210581677081</v>
      </c>
      <c r="R126" s="308">
        <v>11.522088858582375</v>
      </c>
      <c r="S126" s="308">
        <v>8.2474585712296911</v>
      </c>
      <c r="T126" s="308">
        <v>13.61857552830681</v>
      </c>
      <c r="U126" s="308">
        <v>13.635251217542136</v>
      </c>
      <c r="V126" s="308">
        <v>13.485881207402295</v>
      </c>
      <c r="W126" s="308">
        <v>24.538675303383314</v>
      </c>
      <c r="X126" s="308">
        <v>29.0747586593533</v>
      </c>
      <c r="Y126" s="308">
        <v>21.506317343979468</v>
      </c>
      <c r="Z126" s="308">
        <v>21.856482907297998</v>
      </c>
      <c r="AA126" s="308">
        <v>18.73046874999682</v>
      </c>
      <c r="AB126" s="308">
        <v>100</v>
      </c>
      <c r="AC126" s="308">
        <v>12.519671649611849</v>
      </c>
      <c r="AD126" s="308">
        <v>84.067621658527131</v>
      </c>
      <c r="AE126" s="308">
        <v>69.516511104899962</v>
      </c>
      <c r="AF126" s="308">
        <v>14.551110553627177</v>
      </c>
      <c r="AG126" s="308">
        <v>100</v>
      </c>
      <c r="AH126" s="308">
        <v>39.626286855031097</v>
      </c>
      <c r="AI126" s="308">
        <v>60.373713144968896</v>
      </c>
      <c r="AJ126" s="308">
        <v>53.508289867506875</v>
      </c>
      <c r="AK126" s="308">
        <v>6.8654232774620221</v>
      </c>
      <c r="AL126" s="308">
        <v>100</v>
      </c>
      <c r="AM126" s="308">
        <v>9.4421219909477809</v>
      </c>
      <c r="AN126" s="308">
        <v>85.74873568074976</v>
      </c>
      <c r="AO126" s="308">
        <v>74.75575011227626</v>
      </c>
      <c r="AP126" s="337">
        <v>10.9929855684735</v>
      </c>
      <c r="AQ126" s="320">
        <f>Daten_BA!M126</f>
        <v>3.4346702622403851</v>
      </c>
      <c r="AR126" s="308">
        <f>Daten_BA!N126</f>
        <v>10.471289605702028</v>
      </c>
      <c r="AS126" s="308">
        <f>Daten_BA!O126</f>
        <v>2.5138574313178985</v>
      </c>
      <c r="AT126" s="308">
        <f>Daten_BA!P126</f>
        <v>2.6754516331769884</v>
      </c>
      <c r="AU126" s="308">
        <f>Daten_BA!Q126</f>
        <v>1.7349328905896078</v>
      </c>
      <c r="AV126" s="308">
        <v>0.61352023857009896</v>
      </c>
      <c r="AW126" s="308">
        <v>1.8655540631601266</v>
      </c>
      <c r="AX126" s="308">
        <v>0.51076380970723789</v>
      </c>
      <c r="AY126" s="308">
        <v>0.53441126469929456</v>
      </c>
      <c r="AZ126" s="308">
        <v>0.35852268092097789</v>
      </c>
      <c r="BA126" s="308">
        <v>11.425491781191054</v>
      </c>
      <c r="BB126" s="308">
        <v>8.1074981663625056</v>
      </c>
      <c r="BC126" s="308">
        <v>13.746155665957138</v>
      </c>
      <c r="BD126" s="308">
        <v>13.863736971306917</v>
      </c>
      <c r="BE126" s="308">
        <v>12.86900830581407</v>
      </c>
      <c r="BF126" s="308">
        <v>23.959898321737715</v>
      </c>
      <c r="BG126" s="308">
        <v>28.248031496061909</v>
      </c>
      <c r="BH126" s="308">
        <v>21.728518531745234</v>
      </c>
      <c r="BI126" s="308">
        <v>21.990087376934948</v>
      </c>
      <c r="BJ126" s="308">
        <v>19.780772325011277</v>
      </c>
      <c r="BK126" s="308">
        <v>100</v>
      </c>
      <c r="BL126" s="308">
        <v>12.33815101483299</v>
      </c>
      <c r="BM126" s="308">
        <v>84.326966852404979</v>
      </c>
      <c r="BN126" s="308">
        <v>69.238081316512435</v>
      </c>
      <c r="BO126" s="308">
        <v>15.088885535892551</v>
      </c>
      <c r="BP126" s="308">
        <v>100</v>
      </c>
      <c r="BQ126" s="308">
        <v>39.565978489937152</v>
      </c>
      <c r="BR126" s="308">
        <v>60.434021510062841</v>
      </c>
      <c r="BS126" s="308">
        <v>52.858156168724534</v>
      </c>
      <c r="BT126" s="308">
        <v>7.5758653413383144</v>
      </c>
      <c r="BU126" s="308">
        <v>100</v>
      </c>
      <c r="BV126" s="308">
        <v>9.3393781377347356</v>
      </c>
      <c r="BW126" s="308">
        <v>86.006307005089866</v>
      </c>
      <c r="BX126" s="308">
        <v>74.443133146693086</v>
      </c>
      <c r="BY126" s="312">
        <v>11.563173858396771</v>
      </c>
      <c r="BZ126" s="320">
        <f>Daten_BA!R126</f>
        <v>3.1464622786862426</v>
      </c>
      <c r="CA126" s="308">
        <f>Daten_BA!S126</f>
        <v>9.583800617283579</v>
      </c>
      <c r="CB126" s="308">
        <f>Daten_BA!T126</f>
        <v>2.3245500377350097</v>
      </c>
      <c r="CC126" s="308">
        <f>Daten_BA!U126</f>
        <v>2.4606556237603265</v>
      </c>
      <c r="CD126" s="308">
        <f>Daten_BA!V126</f>
        <v>1.6916786464459548</v>
      </c>
      <c r="CE126" s="309">
        <v>0.56988060466716339</v>
      </c>
      <c r="CF126" s="309">
        <v>1.7495776760677866</v>
      </c>
      <c r="CG126" s="309">
        <v>0.47378132220482683</v>
      </c>
      <c r="CH126" s="309">
        <v>0.4957629834449811</v>
      </c>
      <c r="CI126" s="309">
        <v>0.33996599078815942</v>
      </c>
      <c r="CJ126" s="309">
        <v>12.099917734705809</v>
      </c>
      <c r="CK126" s="309">
        <v>9.0329021616461329</v>
      </c>
      <c r="CL126" s="309">
        <v>14.471770633148006</v>
      </c>
      <c r="CM126" s="309">
        <v>14.572640035706316</v>
      </c>
      <c r="CN126" s="309">
        <v>13.779728488312188</v>
      </c>
      <c r="CO126" s="309">
        <v>23.253042812152692</v>
      </c>
      <c r="CP126" s="309">
        <v>29.500756429648177</v>
      </c>
      <c r="CQ126" s="309">
        <v>20.739179387813575</v>
      </c>
      <c r="CR126" s="309">
        <v>21.150902050249929</v>
      </c>
      <c r="CS126" s="309">
        <v>17.927429274294948</v>
      </c>
      <c r="CT126" s="309">
        <v>100</v>
      </c>
      <c r="CU126" s="309">
        <v>12.109311604643141</v>
      </c>
      <c r="CV126" s="309">
        <v>84.55748423073382</v>
      </c>
      <c r="CW126" s="309">
        <v>68.918781507900178</v>
      </c>
      <c r="CX126" s="309">
        <v>15.638702722833637</v>
      </c>
      <c r="CY126" s="309">
        <v>100</v>
      </c>
      <c r="CZ126" s="309">
        <v>38.196862976166166</v>
      </c>
      <c r="DA126" s="309">
        <v>61.80313702383382</v>
      </c>
      <c r="DB126" s="309">
        <v>53.26245165556265</v>
      </c>
      <c r="DC126" s="309">
        <v>8.5406853682711912</v>
      </c>
      <c r="DD126" s="309">
        <v>100</v>
      </c>
      <c r="DE126" s="309">
        <v>9.2447341269534338</v>
      </c>
      <c r="DF126" s="309">
        <v>86.14455256927981</v>
      </c>
      <c r="DG126" s="309">
        <v>73.990271925149145</v>
      </c>
      <c r="DH126" s="313">
        <v>12.154280644130667</v>
      </c>
      <c r="DI126" s="307">
        <f>Daten_BA!W126</f>
        <v>2.9279942496568196</v>
      </c>
      <c r="DJ126" s="308">
        <f>Daten_BA!X126</f>
        <v>9.9804952371893112</v>
      </c>
      <c r="DK126" s="308">
        <f>Daten_BA!Y126</f>
        <v>2.0263357853652648</v>
      </c>
      <c r="DL126" s="308">
        <f>Daten_BA!Z126</f>
        <v>2.1456094192654915</v>
      </c>
      <c r="DM126" s="308">
        <f>Daten_BA!AA126</f>
        <v>1.4937085208305441</v>
      </c>
      <c r="DN126" s="309">
        <v>0.54778865492353113</v>
      </c>
      <c r="DO126" s="309">
        <v>1.9623958708096232</v>
      </c>
      <c r="DP126" s="309">
        <v>0.42534458388406071</v>
      </c>
      <c r="DQ126" s="309">
        <v>0.43999245914138507</v>
      </c>
      <c r="DR126" s="309">
        <v>0.34076814223078677</v>
      </c>
      <c r="DS126" s="309">
        <v>11.850889597790063</v>
      </c>
      <c r="DT126" s="309">
        <v>8.8994040666018499</v>
      </c>
      <c r="DU126" s="309">
        <v>13.954798282053243</v>
      </c>
      <c r="DV126" s="309">
        <v>13.903978141365602</v>
      </c>
      <c r="DW126" s="309">
        <v>14.282715919824296</v>
      </c>
      <c r="DX126" s="309">
        <v>21.843357426282903</v>
      </c>
      <c r="DY126" s="309">
        <v>24.21213383312487</v>
      </c>
      <c r="DZ126" s="309">
        <v>20.183150183154691</v>
      </c>
      <c r="EA126" s="309">
        <v>20.809653308149883</v>
      </c>
      <c r="EB126" s="309">
        <v>16.163410301969179</v>
      </c>
      <c r="EC126" s="309">
        <v>100</v>
      </c>
      <c r="ED126" s="309">
        <v>12.063048304083619</v>
      </c>
      <c r="EE126" s="309">
        <v>84.689998519946556</v>
      </c>
      <c r="EF126" s="309">
        <v>68.684963176675012</v>
      </c>
      <c r="EG126" s="309">
        <v>16.005035343271537</v>
      </c>
      <c r="EH126" s="309">
        <v>100</v>
      </c>
      <c r="EI126" s="309">
        <v>43.055107960038676</v>
      </c>
      <c r="EJ126" s="309">
        <v>56.944892039961324</v>
      </c>
      <c r="EK126" s="309">
        <v>48.855945858846276</v>
      </c>
      <c r="EL126" s="309">
        <v>8.08894618111505</v>
      </c>
      <c r="EM126" s="309">
        <v>100</v>
      </c>
      <c r="EN126" s="309">
        <v>9.1981843283521254</v>
      </c>
      <c r="EO126" s="309">
        <v>86.349721940882731</v>
      </c>
      <c r="EP126" s="309">
        <v>73.602443905859047</v>
      </c>
      <c r="EQ126" s="367">
        <v>12.747278035023681</v>
      </c>
      <c r="ER126" s="320">
        <f>Daten_BA!AB126</f>
        <v>2.9362312917836983</v>
      </c>
      <c r="ES126" s="308">
        <f>Daten_BA!AC126</f>
        <v>9.946359014983468</v>
      </c>
      <c r="ET126" s="308">
        <f>Daten_BA!AD126</f>
        <v>2.0495593925269029</v>
      </c>
      <c r="EU126" s="308">
        <f>Daten_BA!AE126</f>
        <v>2.1885359556528345</v>
      </c>
      <c r="EV126" s="308">
        <f>Daten_BA!AF126</f>
        <v>1.4479062785402408</v>
      </c>
      <c r="EW126" s="309">
        <v>0.55135182027348451</v>
      </c>
      <c r="EX126" s="309">
        <v>2.0415621454220174</v>
      </c>
      <c r="EY126" s="309">
        <v>0.42272564325442952</v>
      </c>
      <c r="EZ126" s="309">
        <v>0.43475220645174734</v>
      </c>
      <c r="FA126" s="309">
        <v>0.35672707256013314</v>
      </c>
      <c r="FB126" s="309">
        <v>11.600890244001931</v>
      </c>
      <c r="FC126" s="309">
        <v>9.138266990098149</v>
      </c>
      <c r="FD126" s="309">
        <v>13.310118011220739</v>
      </c>
      <c r="FE126" s="309">
        <v>13.135383978208745</v>
      </c>
      <c r="FF126" s="309">
        <v>14.454061945978564</v>
      </c>
      <c r="FG126" s="309">
        <v>20.416663277176518</v>
      </c>
      <c r="FH126" s="309">
        <v>22.076191991092198</v>
      </c>
      <c r="FI126" s="309">
        <v>19.269162455768889</v>
      </c>
      <c r="FJ126" s="309">
        <v>19.740956492755217</v>
      </c>
      <c r="FK126" s="309">
        <v>16.181969256332206</v>
      </c>
      <c r="FL126" s="309">
        <v>100</v>
      </c>
      <c r="FM126" s="309">
        <v>11.936637762536636</v>
      </c>
      <c r="FN126" s="309">
        <v>84.790060649424916</v>
      </c>
      <c r="FO126" s="309">
        <v>68.322997134118197</v>
      </c>
      <c r="FP126" s="309">
        <v>16.467063515306737</v>
      </c>
      <c r="FQ126" s="309">
        <v>100</v>
      </c>
      <c r="FR126" s="309">
        <v>42.27797184291309</v>
      </c>
      <c r="FS126" s="309">
        <v>57.722028157086903</v>
      </c>
      <c r="FT126" s="309">
        <v>50.015878056525885</v>
      </c>
      <c r="FU126" s="309">
        <v>7.7061501005610253</v>
      </c>
      <c r="FV126" s="309">
        <v>100</v>
      </c>
      <c r="FW126" s="309">
        <v>9.1100321601910448</v>
      </c>
      <c r="FX126" s="309">
        <v>86.430728318827605</v>
      </c>
      <c r="FY126" s="309">
        <v>73.108551675587037</v>
      </c>
      <c r="FZ126" s="313">
        <v>13.322176643240565</v>
      </c>
      <c r="GA126" s="443">
        <f>Daten_BA!AG126</f>
        <v>3.5869623707943474</v>
      </c>
      <c r="GB126" s="227">
        <f>Daten_BA!AH126</f>
        <v>11.917802632463188</v>
      </c>
      <c r="GC126" s="227">
        <f>Daten_BA!AI126</f>
        <v>2.5477196556357464</v>
      </c>
      <c r="GD126" s="227">
        <f>Daten_BA!AJ126</f>
        <v>2.7302214104979941</v>
      </c>
      <c r="GE126" s="227">
        <f>Daten_BA!AK126</f>
        <v>1.7820242171694085</v>
      </c>
      <c r="GF126" s="444">
        <v>0.56376360808709169</v>
      </c>
      <c r="GG126" s="444">
        <v>2.143010690983147</v>
      </c>
      <c r="GH126" s="444">
        <v>0.43003536860225344</v>
      </c>
      <c r="GI126" s="444">
        <v>0.44289858925718034</v>
      </c>
      <c r="GJ126" s="444">
        <v>0.36254789100024054</v>
      </c>
      <c r="GK126" s="444">
        <v>9.4815613834019761</v>
      </c>
      <c r="GL126" s="444">
        <v>7.6542708121655494</v>
      </c>
      <c r="GM126" s="444">
        <v>10.688921250139975</v>
      </c>
      <c r="GN126" s="444">
        <v>10.51671732522791</v>
      </c>
      <c r="GO126" s="444">
        <v>11.802593057298202</v>
      </c>
      <c r="GP126" s="444">
        <v>20.674565550346681</v>
      </c>
      <c r="GQ126" s="444">
        <v>22.848812994584407</v>
      </c>
      <c r="GR126" s="444">
        <v>19.238267267300497</v>
      </c>
      <c r="GS126" s="444">
        <v>19.82563319332905</v>
      </c>
      <c r="GT126" s="444">
        <v>15.462652376678776</v>
      </c>
      <c r="GU126" s="444">
        <v>100</v>
      </c>
      <c r="GV126" s="444">
        <v>11.802769283072195</v>
      </c>
      <c r="GW126" s="444">
        <v>84.935351776653732</v>
      </c>
      <c r="GX126" s="444">
        <v>67.926237067521157</v>
      </c>
      <c r="GY126" s="444">
        <v>17.009114709132572</v>
      </c>
      <c r="GZ126" s="444">
        <v>100</v>
      </c>
      <c r="HA126" s="444">
        <v>40.652931374034232</v>
      </c>
      <c r="HB126" s="444">
        <v>59.347068625965761</v>
      </c>
      <c r="HC126" s="444">
        <v>51.211937585214365</v>
      </c>
      <c r="HD126" s="444">
        <v>8.1351310407514017</v>
      </c>
      <c r="HE126" s="444">
        <v>100</v>
      </c>
      <c r="HF126" s="444">
        <v>8.9240166552915348</v>
      </c>
      <c r="HG126" s="444">
        <v>86.625660189273447</v>
      </c>
      <c r="HH126" s="444">
        <v>72.757890455273625</v>
      </c>
      <c r="HI126" s="445">
        <v>13.867769733999813</v>
      </c>
      <c r="HJ126" s="443">
        <f>Daten_BA!AL126</f>
        <v>3.4468183194114634</v>
      </c>
      <c r="HK126" s="227">
        <f>Daten_BA!AM126</f>
        <v>11.717358538965646</v>
      </c>
      <c r="HL126" s="227">
        <f>Daten_BA!AN126</f>
        <v>2.4251142626059687</v>
      </c>
      <c r="HM126" s="227">
        <f>Daten_BA!AO126</f>
        <v>2.5900250022802989</v>
      </c>
      <c r="HN126" s="227">
        <f>Daten_BA!AP126</f>
        <v>1.7581477614462062</v>
      </c>
      <c r="HO126" s="444">
        <v>0.48376817315668819</v>
      </c>
      <c r="HP126" s="444">
        <v>1.8393819930974193</v>
      </c>
      <c r="HQ126" s="444">
        <v>0.36743767118944354</v>
      </c>
      <c r="HR126" s="444">
        <v>0.37812696798298906</v>
      </c>
      <c r="HS126" s="444">
        <v>0.31398496710085</v>
      </c>
      <c r="HT126" s="444">
        <v>9.8854308115375744</v>
      </c>
      <c r="HU126" s="444">
        <v>7.8422730046790248</v>
      </c>
      <c r="HV126" s="444">
        <v>11.260237358219065</v>
      </c>
      <c r="HW126" s="444">
        <v>10.967036192153078</v>
      </c>
      <c r="HX126" s="444">
        <v>13.006515175593581</v>
      </c>
      <c r="HY126" s="444">
        <v>27.709635488687862</v>
      </c>
      <c r="HZ126" s="444">
        <v>30.604010713546259</v>
      </c>
      <c r="IA126" s="444">
        <v>25.756032047422906</v>
      </c>
      <c r="IB126" s="444">
        <v>26.44167714544642</v>
      </c>
      <c r="IC126" s="444">
        <v>21.670828969623564</v>
      </c>
      <c r="ID126" s="444">
        <v>100</v>
      </c>
      <c r="IE126" s="444">
        <v>11.666795273521469</v>
      </c>
      <c r="IF126" s="444">
        <v>85.204589447611653</v>
      </c>
      <c r="IG126" s="444">
        <v>67.786942262638192</v>
      </c>
      <c r="IH126" s="444">
        <v>17.41764718497345</v>
      </c>
      <c r="II126" s="444">
        <v>100</v>
      </c>
      <c r="IJ126" s="444">
        <v>40.988216174082204</v>
      </c>
      <c r="IK126" s="444">
        <v>59.011783825917796</v>
      </c>
      <c r="IL126" s="444">
        <v>50.441894023956294</v>
      </c>
      <c r="IM126" s="444">
        <v>8.5698898019615051</v>
      </c>
      <c r="IN126" s="444">
        <v>100</v>
      </c>
      <c r="IO126" s="444">
        <v>8.9503092473895904</v>
      </c>
      <c r="IP126" s="444">
        <v>86.854947534524783</v>
      </c>
      <c r="IQ126" s="444">
        <v>72.380526727317147</v>
      </c>
      <c r="IR126" s="445">
        <v>14.474420807207652</v>
      </c>
      <c r="IS126" s="443">
        <f>Daten_BA!AQ126</f>
        <v>3.1903048570803563</v>
      </c>
      <c r="IT126" s="227">
        <f>Daten_BA!AR126</f>
        <v>11.605697559640531</v>
      </c>
      <c r="IU126" s="227">
        <f>Daten_BA!AS126</f>
        <v>2.1512277473635222</v>
      </c>
      <c r="IV126" s="227">
        <f>Daten_BA!AT126</f>
        <v>2.2858770809311317</v>
      </c>
      <c r="IW126" s="227">
        <f>Daten_BA!AU126</f>
        <v>1.6226772207491029</v>
      </c>
      <c r="IX126" s="444" t="s">
        <v>821</v>
      </c>
      <c r="IY126" s="444" t="s">
        <v>821</v>
      </c>
      <c r="IZ126" s="444" t="s">
        <v>821</v>
      </c>
      <c r="JA126" s="444" t="s">
        <v>821</v>
      </c>
      <c r="JB126" s="444" t="s">
        <v>821</v>
      </c>
      <c r="JC126" s="444" t="s">
        <v>821</v>
      </c>
      <c r="JD126" s="444" t="s">
        <v>821</v>
      </c>
      <c r="JE126" s="444" t="s">
        <v>821</v>
      </c>
      <c r="JF126" s="444" t="s">
        <v>821</v>
      </c>
      <c r="JG126" s="444" t="s">
        <v>821</v>
      </c>
      <c r="JH126" s="444" t="s">
        <v>821</v>
      </c>
      <c r="JI126" s="444" t="s">
        <v>821</v>
      </c>
      <c r="JJ126" s="444" t="s">
        <v>821</v>
      </c>
      <c r="JK126" s="444" t="s">
        <v>821</v>
      </c>
      <c r="JL126" s="444" t="s">
        <v>821</v>
      </c>
      <c r="JM126" s="444" t="s">
        <v>821</v>
      </c>
      <c r="JN126" s="444" t="s">
        <v>821</v>
      </c>
      <c r="JO126" s="444" t="s">
        <v>821</v>
      </c>
      <c r="JP126" s="444" t="s">
        <v>821</v>
      </c>
      <c r="JQ126" s="444" t="s">
        <v>821</v>
      </c>
      <c r="JR126" s="444" t="s">
        <v>821</v>
      </c>
      <c r="JS126" s="444" t="s">
        <v>821</v>
      </c>
      <c r="JT126" s="444" t="s">
        <v>821</v>
      </c>
      <c r="JU126" s="444" t="s">
        <v>821</v>
      </c>
      <c r="JV126" s="444" t="s">
        <v>821</v>
      </c>
      <c r="JW126" s="444" t="s">
        <v>821</v>
      </c>
      <c r="JX126" s="444" t="s">
        <v>821</v>
      </c>
      <c r="JY126" s="444" t="s">
        <v>821</v>
      </c>
      <c r="JZ126" s="444" t="s">
        <v>821</v>
      </c>
      <c r="KA126" s="445" t="s">
        <v>821</v>
      </c>
    </row>
    <row r="127" spans="1:287" s="1" customFormat="1" ht="12.65" customHeight="1" x14ac:dyDescent="0.2">
      <c r="A127" s="220"/>
      <c r="B127" s="219"/>
      <c r="C127" s="273"/>
      <c r="D127" s="276"/>
      <c r="E127" s="3" t="str">
        <f>Daten_BA!E127</f>
        <v>729</v>
      </c>
      <c r="F127" s="229" t="str">
        <f>Daten_BA!F127</f>
        <v>AA Fürth</v>
      </c>
      <c r="G127" s="246"/>
      <c r="H127" s="320">
        <f>Daten_BA!H127</f>
        <v>3.6755383197980582</v>
      </c>
      <c r="I127" s="308">
        <f>Daten_BA!I127</f>
        <v>11.814849030392518</v>
      </c>
      <c r="J127" s="308">
        <f>Daten_BA!J127</f>
        <v>2.4091126480432066</v>
      </c>
      <c r="K127" s="308">
        <f>Daten_BA!K127</f>
        <v>2.6244916705375116</v>
      </c>
      <c r="L127" s="308">
        <f>Daten_BA!L127</f>
        <v>1.7286246793642885</v>
      </c>
      <c r="M127" s="308">
        <v>0.59282321899736146</v>
      </c>
      <c r="N127" s="308">
        <v>1.8528772241466545</v>
      </c>
      <c r="O127" s="308">
        <v>0.46711602978943728</v>
      </c>
      <c r="P127" s="308">
        <v>0.50477808964527282</v>
      </c>
      <c r="Q127" s="308">
        <v>0.33325371994980185</v>
      </c>
      <c r="R127" s="308">
        <v>9.7769545204487098</v>
      </c>
      <c r="S127" s="308">
        <v>6.4971400149215794</v>
      </c>
      <c r="T127" s="308">
        <v>12.577965268252738</v>
      </c>
      <c r="U127" s="308">
        <v>12.556592874762233</v>
      </c>
      <c r="V127" s="308">
        <v>12.681488203267937</v>
      </c>
      <c r="W127" s="308">
        <v>30.787749377211171</v>
      </c>
      <c r="X127" s="308">
        <v>36.779895313979779</v>
      </c>
      <c r="Y127" s="308">
        <v>25.540647608162381</v>
      </c>
      <c r="Z127" s="308">
        <v>26.636540513400487</v>
      </c>
      <c r="AA127" s="308">
        <v>20.27302209819684</v>
      </c>
      <c r="AB127" s="308">
        <v>100</v>
      </c>
      <c r="AC127" s="308">
        <v>13.84102093267229</v>
      </c>
      <c r="AD127" s="308">
        <v>83.187400325142605</v>
      </c>
      <c r="AE127" s="308">
        <v>62.848439478361549</v>
      </c>
      <c r="AF127" s="308">
        <v>20.338960846781045</v>
      </c>
      <c r="AG127" s="308">
        <v>100</v>
      </c>
      <c r="AH127" s="308">
        <v>46.335240430504236</v>
      </c>
      <c r="AI127" s="308">
        <v>53.664759569495757</v>
      </c>
      <c r="AJ127" s="308">
        <v>44.195323728807423</v>
      </c>
      <c r="AK127" s="308">
        <v>9.4694358406883374</v>
      </c>
      <c r="AL127" s="308">
        <v>100</v>
      </c>
      <c r="AM127" s="308">
        <v>10.461371351085083</v>
      </c>
      <c r="AN127" s="308">
        <v>85.414934717516516</v>
      </c>
      <c r="AO127" s="308">
        <v>66.66015141981508</v>
      </c>
      <c r="AP127" s="337">
        <v>18.754783297701412</v>
      </c>
      <c r="AQ127" s="320">
        <f>Daten_BA!M127</f>
        <v>3.5350819336284456</v>
      </c>
      <c r="AR127" s="308">
        <f>Daten_BA!N127</f>
        <v>11.75379262416441</v>
      </c>
      <c r="AS127" s="308">
        <f>Daten_BA!O127</f>
        <v>2.284247782590636</v>
      </c>
      <c r="AT127" s="308">
        <f>Daten_BA!P127</f>
        <v>2.4708415834410582</v>
      </c>
      <c r="AU127" s="308">
        <f>Daten_BA!Q127</f>
        <v>1.7034303740922803</v>
      </c>
      <c r="AV127" s="308">
        <v>0.56875341472242524</v>
      </c>
      <c r="AW127" s="308">
        <v>1.6762966058198405</v>
      </c>
      <c r="AX127" s="308">
        <v>0.4620912403723732</v>
      </c>
      <c r="AY127" s="308">
        <v>0.49949862160825675</v>
      </c>
      <c r="AZ127" s="308">
        <v>0.33380771872261089</v>
      </c>
      <c r="BA127" s="308">
        <v>9.7914128019497078</v>
      </c>
      <c r="BB127" s="308">
        <v>6.2153092545763968</v>
      </c>
      <c r="BC127" s="308">
        <v>13.067453369911069</v>
      </c>
      <c r="BD127" s="308">
        <v>13.037770147444697</v>
      </c>
      <c r="BE127" s="308">
        <v>13.201797821283973</v>
      </c>
      <c r="BF127" s="308">
        <v>29.454911548970351</v>
      </c>
      <c r="BG127" s="308">
        <v>36.31536734039075</v>
      </c>
      <c r="BH127" s="308">
        <v>24.466536333761489</v>
      </c>
      <c r="BI127" s="308">
        <v>25.636508393610857</v>
      </c>
      <c r="BJ127" s="308">
        <v>19.190221543151083</v>
      </c>
      <c r="BK127" s="308">
        <v>100</v>
      </c>
      <c r="BL127" s="308">
        <v>13.679002907984911</v>
      </c>
      <c r="BM127" s="308">
        <v>83.351321610786243</v>
      </c>
      <c r="BN127" s="308">
        <v>62.401510640786071</v>
      </c>
      <c r="BO127" s="308">
        <v>20.949810970000172</v>
      </c>
      <c r="BP127" s="308">
        <v>100</v>
      </c>
      <c r="BQ127" s="308">
        <v>47.681980928496735</v>
      </c>
      <c r="BR127" s="308">
        <v>52.318019071503265</v>
      </c>
      <c r="BS127" s="308">
        <v>42.202017872994439</v>
      </c>
      <c r="BT127" s="308">
        <v>10.116001198508823</v>
      </c>
      <c r="BU127" s="308">
        <v>100</v>
      </c>
      <c r="BV127" s="308">
        <v>10.339421274477976</v>
      </c>
      <c r="BW127" s="308">
        <v>85.57488484704416</v>
      </c>
      <c r="BX127" s="308">
        <v>66.254980821296073</v>
      </c>
      <c r="BY127" s="312">
        <v>19.319904025748087</v>
      </c>
      <c r="BZ127" s="320">
        <f>Daten_BA!R127</f>
        <v>3.2612301541909621</v>
      </c>
      <c r="CA127" s="308">
        <f>Daten_BA!S127</f>
        <v>10.60792840885302</v>
      </c>
      <c r="CB127" s="308">
        <f>Daten_BA!T127</f>
        <v>2.1663332443991661</v>
      </c>
      <c r="CC127" s="308">
        <f>Daten_BA!U127</f>
        <v>2.3092916987135617</v>
      </c>
      <c r="CD127" s="308">
        <f>Daten_BA!V127</f>
        <v>1.7353563616693777</v>
      </c>
      <c r="CE127" s="309">
        <v>0.53813025718852414</v>
      </c>
      <c r="CF127" s="309">
        <v>1.521922760616333</v>
      </c>
      <c r="CG127" s="309">
        <v>0.44529561755066199</v>
      </c>
      <c r="CH127" s="309">
        <v>0.47560020311063617</v>
      </c>
      <c r="CI127" s="309">
        <v>0.34532608449287183</v>
      </c>
      <c r="CJ127" s="309">
        <v>10.024112986565621</v>
      </c>
      <c r="CK127" s="309">
        <v>6.5629985513359843</v>
      </c>
      <c r="CL127" s="309">
        <v>13.047519289497444</v>
      </c>
      <c r="CM127" s="309">
        <v>13.076144001473352</v>
      </c>
      <c r="CN127" s="309">
        <v>12.932185784240602</v>
      </c>
      <c r="CO127" s="309">
        <v>29.898860739019849</v>
      </c>
      <c r="CP127" s="309">
        <v>38.939332918392545</v>
      </c>
      <c r="CQ127" s="309">
        <v>24.85132509751293</v>
      </c>
      <c r="CR127" s="309">
        <v>26.765813043560762</v>
      </c>
      <c r="CS127" s="309">
        <v>17.204858539482576</v>
      </c>
      <c r="CT127" s="309">
        <v>100</v>
      </c>
      <c r="CU127" s="309">
        <v>13.538930693025735</v>
      </c>
      <c r="CV127" s="309">
        <v>83.494143564934134</v>
      </c>
      <c r="CW127" s="309">
        <v>61.966286947852488</v>
      </c>
      <c r="CX127" s="309">
        <v>21.527856617081639</v>
      </c>
      <c r="CY127" s="309">
        <v>100</v>
      </c>
      <c r="CZ127" s="309">
        <v>45.298327322435384</v>
      </c>
      <c r="DA127" s="309">
        <v>54.701672677564602</v>
      </c>
      <c r="DB127" s="309">
        <v>43.393705906550245</v>
      </c>
      <c r="DC127" s="309">
        <v>11.307966771014364</v>
      </c>
      <c r="DD127" s="309">
        <v>100</v>
      </c>
      <c r="DE127" s="309">
        <v>10.298967658937112</v>
      </c>
      <c r="DF127" s="309">
        <v>85.648254608132106</v>
      </c>
      <c r="DG127" s="309">
        <v>65.724612925703056</v>
      </c>
      <c r="DH127" s="313">
        <v>19.923641682429054</v>
      </c>
      <c r="DI127" s="307">
        <f>Daten_BA!W127</f>
        <v>3.0036710233136072</v>
      </c>
      <c r="DJ127" s="308">
        <f>Daten_BA!X127</f>
        <v>10.718947912502442</v>
      </c>
      <c r="DK127" s="308">
        <f>Daten_BA!Y127</f>
        <v>1.8544541393089307</v>
      </c>
      <c r="DL127" s="308">
        <f>Daten_BA!Z127</f>
        <v>1.9692850460814595</v>
      </c>
      <c r="DM127" s="308">
        <f>Daten_BA!AA127</f>
        <v>1.5201953371010846</v>
      </c>
      <c r="DN127" s="309">
        <v>0.49363294105881222</v>
      </c>
      <c r="DO127" s="309">
        <v>1.6342337439616612</v>
      </c>
      <c r="DP127" s="309">
        <v>0.37843663433072866</v>
      </c>
      <c r="DQ127" s="309">
        <v>0.40036725064571865</v>
      </c>
      <c r="DR127" s="309">
        <v>0.3089166879519305</v>
      </c>
      <c r="DS127" s="309">
        <v>10.424504717174448</v>
      </c>
      <c r="DT127" s="309">
        <v>7.3036006546644838</v>
      </c>
      <c r="DU127" s="309">
        <v>13.406635494629921</v>
      </c>
      <c r="DV127" s="309">
        <v>13.309823677582076</v>
      </c>
      <c r="DW127" s="309">
        <v>13.775118883263037</v>
      </c>
      <c r="DX127" s="309">
        <v>29.332564271588758</v>
      </c>
      <c r="DY127" s="309">
        <v>34.307405570849184</v>
      </c>
      <c r="DZ127" s="309">
        <v>24.542648619104423</v>
      </c>
      <c r="EA127" s="309">
        <v>26.722070955419785</v>
      </c>
      <c r="EB127" s="309">
        <v>16.286945812805804</v>
      </c>
      <c r="EC127" s="309">
        <v>100</v>
      </c>
      <c r="ED127" s="309">
        <v>13.538170212136624</v>
      </c>
      <c r="EE127" s="309">
        <v>83.499848893650153</v>
      </c>
      <c r="EF127" s="309">
        <v>61.556413190573998</v>
      </c>
      <c r="EG127" s="309">
        <v>21.943435703076169</v>
      </c>
      <c r="EH127" s="309">
        <v>100</v>
      </c>
      <c r="EI127" s="309">
        <v>49.383013806178056</v>
      </c>
      <c r="EJ127" s="309">
        <v>50.616986193821958</v>
      </c>
      <c r="EK127" s="309">
        <v>39.958108416124574</v>
      </c>
      <c r="EL127" s="309">
        <v>10.658877777697379</v>
      </c>
      <c r="EM127" s="309">
        <v>100</v>
      </c>
      <c r="EN127" s="309">
        <v>10.379953970225582</v>
      </c>
      <c r="EO127" s="309">
        <v>85.615450851553348</v>
      </c>
      <c r="EP127" s="309">
        <v>65.084143575213901</v>
      </c>
      <c r="EQ127" s="367">
        <v>20.531307276339444</v>
      </c>
      <c r="ER127" s="320">
        <f>Daten_BA!AB127</f>
        <v>2.9393694611250778</v>
      </c>
      <c r="ES127" s="308">
        <f>Daten_BA!AC127</f>
        <v>10.547733493256665</v>
      </c>
      <c r="ET127" s="308">
        <f>Daten_BA!AD127</f>
        <v>1.8100715056492223</v>
      </c>
      <c r="EU127" s="308">
        <f>Daten_BA!AE127</f>
        <v>1.9344444104483838</v>
      </c>
      <c r="EV127" s="308">
        <f>Daten_BA!AF127</f>
        <v>1.4582047997544774</v>
      </c>
      <c r="EW127" s="309">
        <v>0.51031481201579676</v>
      </c>
      <c r="EX127" s="309">
        <v>1.7326440102627267</v>
      </c>
      <c r="EY127" s="309">
        <v>0.3859245926968331</v>
      </c>
      <c r="EZ127" s="309">
        <v>0.40725707474192857</v>
      </c>
      <c r="FA127" s="309">
        <v>0.32124508983984573</v>
      </c>
      <c r="FB127" s="309">
        <v>10.138494910729218</v>
      </c>
      <c r="FC127" s="309">
        <v>6.9186308102308525</v>
      </c>
      <c r="FD127" s="309">
        <v>13.271630173499604</v>
      </c>
      <c r="FE127" s="309">
        <v>13.111768722968579</v>
      </c>
      <c r="FF127" s="309">
        <v>13.873733437257297</v>
      </c>
      <c r="FG127" s="309">
        <v>27.746289247544247</v>
      </c>
      <c r="FH127" s="309">
        <v>32.933728912960753</v>
      </c>
      <c r="FI127" s="309">
        <v>22.731195753066253</v>
      </c>
      <c r="FJ127" s="309">
        <v>24.425908763260413</v>
      </c>
      <c r="FK127" s="309">
        <v>16.329547222649218</v>
      </c>
      <c r="FL127" s="309">
        <v>100</v>
      </c>
      <c r="FM127" s="309">
        <v>13.44042353561842</v>
      </c>
      <c r="FN127" s="309">
        <v>83.518609785001303</v>
      </c>
      <c r="FO127" s="309">
        <v>60.971683370816685</v>
      </c>
      <c r="FP127" s="309">
        <v>22.546926414184618</v>
      </c>
      <c r="FQ127" s="309">
        <v>100</v>
      </c>
      <c r="FR127" s="309">
        <v>49.297309503511549</v>
      </c>
      <c r="FS127" s="309">
        <v>50.702690496488458</v>
      </c>
      <c r="FT127" s="309">
        <v>39.697733887311891</v>
      </c>
      <c r="FU127" s="309">
        <v>11.00495660917656</v>
      </c>
      <c r="FV127" s="309">
        <v>100</v>
      </c>
      <c r="FW127" s="309">
        <v>10.403560891262217</v>
      </c>
      <c r="FX127" s="309">
        <v>85.523997077477489</v>
      </c>
      <c r="FY127" s="309">
        <v>64.312544578653643</v>
      </c>
      <c r="FZ127" s="313">
        <v>21.211452498823842</v>
      </c>
      <c r="GA127" s="443">
        <f>Daten_BA!AG127</f>
        <v>3.652401091904355</v>
      </c>
      <c r="GB127" s="227">
        <f>Daten_BA!AH127</f>
        <v>12.836514204924679</v>
      </c>
      <c r="GC127" s="227">
        <f>Daten_BA!AI127</f>
        <v>2.3026062527169686</v>
      </c>
      <c r="GD127" s="227">
        <f>Daten_BA!AJ127</f>
        <v>2.4959524880968504</v>
      </c>
      <c r="GE127" s="227">
        <f>Daten_BA!AK127</f>
        <v>1.7734018521960941</v>
      </c>
      <c r="GF127" s="444">
        <v>0.55088606353434311</v>
      </c>
      <c r="GG127" s="444">
        <v>1.9951551264088403</v>
      </c>
      <c r="GH127" s="444">
        <v>0.40448184044362784</v>
      </c>
      <c r="GI127" s="444">
        <v>0.42643874231260398</v>
      </c>
      <c r="GJ127" s="444">
        <v>0.34093519122669147</v>
      </c>
      <c r="GK127" s="444">
        <v>8.3843213528370271</v>
      </c>
      <c r="GL127" s="444">
        <v>6.0072138092920389</v>
      </c>
      <c r="GM127" s="444">
        <v>10.571775841112926</v>
      </c>
      <c r="GN127" s="444">
        <v>10.245354853405422</v>
      </c>
      <c r="GO127" s="444">
        <v>11.835474930712135</v>
      </c>
      <c r="GP127" s="444">
        <v>25.446682825394568</v>
      </c>
      <c r="GQ127" s="444">
        <v>30.877222597344701</v>
      </c>
      <c r="GR127" s="444">
        <v>20.511458491426936</v>
      </c>
      <c r="GS127" s="444">
        <v>21.815461505404503</v>
      </c>
      <c r="GT127" s="444">
        <v>15.467027892376844</v>
      </c>
      <c r="GU127" s="444">
        <v>100</v>
      </c>
      <c r="GV127" s="444">
        <v>13.424909724448236</v>
      </c>
      <c r="GW127" s="444">
        <v>83.537933942868619</v>
      </c>
      <c r="GX127" s="444">
        <v>60.351481507013759</v>
      </c>
      <c r="GY127" s="444">
        <v>23.186452435854864</v>
      </c>
      <c r="GZ127" s="444">
        <v>100</v>
      </c>
      <c r="HA127" s="444">
        <v>47.986397000633588</v>
      </c>
      <c r="HB127" s="444">
        <v>52.013602999366412</v>
      </c>
      <c r="HC127" s="444">
        <v>41.337728854165903</v>
      </c>
      <c r="HD127" s="444">
        <v>10.67587414520051</v>
      </c>
      <c r="HE127" s="444">
        <v>100</v>
      </c>
      <c r="HF127" s="444">
        <v>10.238391383884258</v>
      </c>
      <c r="HG127" s="444">
        <v>85.69340779225476</v>
      </c>
      <c r="HH127" s="444">
        <v>63.68775163158675</v>
      </c>
      <c r="HI127" s="445">
        <v>22.005656160668011</v>
      </c>
      <c r="HJ127" s="443">
        <f>Daten_BA!AL127</f>
        <v>3.5666607101574135</v>
      </c>
      <c r="HK127" s="227">
        <f>Daten_BA!AM127</f>
        <v>12.781097503323588</v>
      </c>
      <c r="HL127" s="227">
        <f>Daten_BA!AN127</f>
        <v>2.2149124119690269</v>
      </c>
      <c r="HM127" s="227">
        <f>Daten_BA!AO127</f>
        <v>2.4455973484678246</v>
      </c>
      <c r="HN127" s="227">
        <f>Daten_BA!AP127</f>
        <v>1.6068267719838087</v>
      </c>
      <c r="HO127" s="444">
        <v>0.4392185948828134</v>
      </c>
      <c r="HP127" s="444">
        <v>1.5947318792802792</v>
      </c>
      <c r="HQ127" s="444">
        <v>0.31933075800515798</v>
      </c>
      <c r="HR127" s="444">
        <v>0.3383671433148866</v>
      </c>
      <c r="HS127" s="444">
        <v>0.26642912549762299</v>
      </c>
      <c r="HT127" s="444">
        <v>8.5446871962829043</v>
      </c>
      <c r="HU127" s="444">
        <v>6.0801943428364345</v>
      </c>
      <c r="HV127" s="444">
        <v>10.859839037309291</v>
      </c>
      <c r="HW127" s="444">
        <v>10.307123331725158</v>
      </c>
      <c r="HX127" s="444">
        <v>13.064391995895667</v>
      </c>
      <c r="HY127" s="444">
        <v>34.001945709305161</v>
      </c>
      <c r="HZ127" s="444">
        <v>39.627464271592274</v>
      </c>
      <c r="IA127" s="444">
        <v>28.720883034579543</v>
      </c>
      <c r="IB127" s="444">
        <v>30.35498316608199</v>
      </c>
      <c r="IC127" s="444">
        <v>22.137354316194696</v>
      </c>
      <c r="ID127" s="444">
        <v>100</v>
      </c>
      <c r="IE127" s="444">
        <v>13.391206405803935</v>
      </c>
      <c r="IF127" s="444">
        <v>83.68540244551005</v>
      </c>
      <c r="IG127" s="444">
        <v>59.949761758356068</v>
      </c>
      <c r="IH127" s="444">
        <v>23.735640687153978</v>
      </c>
      <c r="II127" s="444">
        <v>100</v>
      </c>
      <c r="IJ127" s="444">
        <v>49.083221844716093</v>
      </c>
      <c r="IK127" s="444">
        <v>50.916778155283907</v>
      </c>
      <c r="IL127" s="444">
        <v>40.525258842397065</v>
      </c>
      <c r="IM127" s="444">
        <v>10.391519312886835</v>
      </c>
      <c r="IN127" s="444">
        <v>100</v>
      </c>
      <c r="IO127" s="444">
        <v>10.365571203235056</v>
      </c>
      <c r="IP127" s="444">
        <v>85.777996503206609</v>
      </c>
      <c r="IQ127" s="444">
        <v>63.079247745915637</v>
      </c>
      <c r="IR127" s="445">
        <v>22.698748757290975</v>
      </c>
      <c r="IS127" s="443">
        <f>Daten_BA!AQ127</f>
        <v>3.1859076965203323</v>
      </c>
      <c r="IT127" s="227">
        <f>Daten_BA!AR127</f>
        <v>12.274841744841222</v>
      </c>
      <c r="IU127" s="227">
        <f>Daten_BA!AS127</f>
        <v>1.8422376720672764</v>
      </c>
      <c r="IV127" s="227">
        <f>Daten_BA!AT127</f>
        <v>2.0498467772459019</v>
      </c>
      <c r="IW127" s="227">
        <f>Daten_BA!AU127</f>
        <v>1.3126080783507443</v>
      </c>
      <c r="IX127" s="444" t="s">
        <v>821</v>
      </c>
      <c r="IY127" s="444" t="s">
        <v>821</v>
      </c>
      <c r="IZ127" s="444" t="s">
        <v>821</v>
      </c>
      <c r="JA127" s="444" t="s">
        <v>821</v>
      </c>
      <c r="JB127" s="444" t="s">
        <v>821</v>
      </c>
      <c r="JC127" s="444" t="s">
        <v>821</v>
      </c>
      <c r="JD127" s="444" t="s">
        <v>821</v>
      </c>
      <c r="JE127" s="444" t="s">
        <v>821</v>
      </c>
      <c r="JF127" s="444" t="s">
        <v>821</v>
      </c>
      <c r="JG127" s="444" t="s">
        <v>821</v>
      </c>
      <c r="JH127" s="444" t="s">
        <v>821</v>
      </c>
      <c r="JI127" s="444" t="s">
        <v>821</v>
      </c>
      <c r="JJ127" s="444" t="s">
        <v>821</v>
      </c>
      <c r="JK127" s="444" t="s">
        <v>821</v>
      </c>
      <c r="JL127" s="444" t="s">
        <v>821</v>
      </c>
      <c r="JM127" s="444" t="s">
        <v>821</v>
      </c>
      <c r="JN127" s="444" t="s">
        <v>821</v>
      </c>
      <c r="JO127" s="444" t="s">
        <v>821</v>
      </c>
      <c r="JP127" s="444" t="s">
        <v>821</v>
      </c>
      <c r="JQ127" s="444" t="s">
        <v>821</v>
      </c>
      <c r="JR127" s="444" t="s">
        <v>821</v>
      </c>
      <c r="JS127" s="444" t="s">
        <v>821</v>
      </c>
      <c r="JT127" s="444" t="s">
        <v>821</v>
      </c>
      <c r="JU127" s="444" t="s">
        <v>821</v>
      </c>
      <c r="JV127" s="444" t="s">
        <v>821</v>
      </c>
      <c r="JW127" s="444" t="s">
        <v>821</v>
      </c>
      <c r="JX127" s="444" t="s">
        <v>821</v>
      </c>
      <c r="JY127" s="444" t="s">
        <v>821</v>
      </c>
      <c r="JZ127" s="444" t="s">
        <v>821</v>
      </c>
      <c r="KA127" s="445" t="s">
        <v>821</v>
      </c>
    </row>
    <row r="128" spans="1:287" s="1" customFormat="1" ht="12.65" customHeight="1" x14ac:dyDescent="0.2">
      <c r="A128" s="220"/>
      <c r="B128" s="219"/>
      <c r="C128" s="273"/>
      <c r="D128" s="276"/>
      <c r="E128" s="3" t="str">
        <f>Daten_BA!E128</f>
        <v>735</v>
      </c>
      <c r="F128" s="229" t="str">
        <f>Daten_BA!F128</f>
        <v>AA Nürnberg</v>
      </c>
      <c r="G128" s="246"/>
      <c r="H128" s="320">
        <f>Daten_BA!H128</f>
        <v>5.9929050634340539</v>
      </c>
      <c r="I128" s="308">
        <f>Daten_BA!I128</f>
        <v>18.731991793914485</v>
      </c>
      <c r="J128" s="308">
        <f>Daten_BA!J128</f>
        <v>3.4605690494287176</v>
      </c>
      <c r="K128" s="308">
        <f>Daten_BA!K128</f>
        <v>3.756165970509691</v>
      </c>
      <c r="L128" s="308">
        <f>Daten_BA!L128</f>
        <v>2.5487394437561304</v>
      </c>
      <c r="M128" s="308">
        <v>0.79778715711255677</v>
      </c>
      <c r="N128" s="308">
        <v>2.4413860052298433</v>
      </c>
      <c r="O128" s="308">
        <v>0.58140697226465565</v>
      </c>
      <c r="P128" s="308">
        <v>0.62765131231630567</v>
      </c>
      <c r="Q128" s="308">
        <v>0.42266040246489139</v>
      </c>
      <c r="R128" s="308">
        <v>8.0496965991700495</v>
      </c>
      <c r="S128" s="308">
        <v>5.387845391686727</v>
      </c>
      <c r="T128" s="308">
        <v>11.192728222701952</v>
      </c>
      <c r="U128" s="308">
        <v>10.970345608959054</v>
      </c>
      <c r="V128" s="308">
        <v>12.209850107065964</v>
      </c>
      <c r="W128" s="308">
        <v>33.166866661960995</v>
      </c>
      <c r="X128" s="308">
        <v>37.617015052391096</v>
      </c>
      <c r="Y128" s="308">
        <v>27.732740383872702</v>
      </c>
      <c r="Z128" s="308">
        <v>28.607084663708847</v>
      </c>
      <c r="AA128" s="308">
        <v>23.756906077348066</v>
      </c>
      <c r="AB128" s="308">
        <v>100</v>
      </c>
      <c r="AC128" s="308">
        <v>16.825629979009307</v>
      </c>
      <c r="AD128" s="308">
        <v>80.32639646167911</v>
      </c>
      <c r="AE128" s="308">
        <v>60.130353092442782</v>
      </c>
      <c r="AF128" s="308">
        <v>20.196043369236332</v>
      </c>
      <c r="AG128" s="308">
        <v>100</v>
      </c>
      <c r="AH128" s="308">
        <v>54.61341007282725</v>
      </c>
      <c r="AI128" s="308">
        <v>45.386589927172757</v>
      </c>
      <c r="AJ128" s="308">
        <v>37.10103871594108</v>
      </c>
      <c r="AK128" s="308">
        <v>8.2855512112316632</v>
      </c>
      <c r="AL128" s="308">
        <v>100</v>
      </c>
      <c r="AM128" s="308">
        <v>12.905647474929616</v>
      </c>
      <c r="AN128" s="308">
        <v>83.024543702168984</v>
      </c>
      <c r="AO128" s="308">
        <v>64.29485839866382</v>
      </c>
      <c r="AP128" s="337">
        <v>18.729685303505157</v>
      </c>
      <c r="AQ128" s="320">
        <f>Daten_BA!M128</f>
        <v>5.560479325180137</v>
      </c>
      <c r="AR128" s="308">
        <f>Daten_BA!N128</f>
        <v>17.57068252100256</v>
      </c>
      <c r="AS128" s="308">
        <f>Daten_BA!O128</f>
        <v>3.226690972698655</v>
      </c>
      <c r="AT128" s="308">
        <f>Daten_BA!P128</f>
        <v>3.469099659811262</v>
      </c>
      <c r="AU128" s="308">
        <f>Daten_BA!Q128</f>
        <v>2.4965602682261046</v>
      </c>
      <c r="AV128" s="308">
        <v>0.77838315777701661</v>
      </c>
      <c r="AW128" s="308">
        <v>2.218979542309186</v>
      </c>
      <c r="AX128" s="308">
        <v>0.58768072268929672</v>
      </c>
      <c r="AY128" s="308">
        <v>0.62878547834196863</v>
      </c>
      <c r="AZ128" s="308">
        <v>0.4514465694673786</v>
      </c>
      <c r="BA128" s="308">
        <v>8.2820438217586894</v>
      </c>
      <c r="BB128" s="308">
        <v>5.3764745341792057</v>
      </c>
      <c r="BC128" s="308">
        <v>11.691589478806636</v>
      </c>
      <c r="BD128" s="308">
        <v>11.344246234232717</v>
      </c>
      <c r="BE128" s="308">
        <v>13.155291790306627</v>
      </c>
      <c r="BF128" s="308">
        <v>31.29691386043142</v>
      </c>
      <c r="BG128" s="308">
        <v>36.159905275545064</v>
      </c>
      <c r="BH128" s="308">
        <v>26.795116684659988</v>
      </c>
      <c r="BI128" s="308">
        <v>27.855694926066267</v>
      </c>
      <c r="BJ128" s="308">
        <v>22.357601067723294</v>
      </c>
      <c r="BK128" s="308">
        <v>100</v>
      </c>
      <c r="BL128" s="308">
        <v>16.752843386236883</v>
      </c>
      <c r="BM128" s="308">
        <v>80.481536657813479</v>
      </c>
      <c r="BN128" s="308">
        <v>59.781651643539277</v>
      </c>
      <c r="BO128" s="308">
        <v>20.699885014274201</v>
      </c>
      <c r="BP128" s="308">
        <v>100</v>
      </c>
      <c r="BQ128" s="308">
        <v>54.498357961256382</v>
      </c>
      <c r="BR128" s="308">
        <v>45.501642038743597</v>
      </c>
      <c r="BS128" s="308">
        <v>36.572827916725039</v>
      </c>
      <c r="BT128" s="308">
        <v>8.9288141220185668</v>
      </c>
      <c r="BU128" s="308">
        <v>100</v>
      </c>
      <c r="BV128" s="308">
        <v>13.092012954408382</v>
      </c>
      <c r="BW128" s="308">
        <v>83.016857590573409</v>
      </c>
      <c r="BX128" s="308">
        <v>63.774675105249031</v>
      </c>
      <c r="BY128" s="312">
        <v>19.242182485324363</v>
      </c>
      <c r="BZ128" s="320">
        <f>Daten_BA!R128</f>
        <v>5.0268257514722787</v>
      </c>
      <c r="CA128" s="308">
        <f>Daten_BA!S128</f>
        <v>15.269162489408705</v>
      </c>
      <c r="CB128" s="308">
        <f>Daten_BA!T128</f>
        <v>3.0649152060271363</v>
      </c>
      <c r="CC128" s="308">
        <f>Daten_BA!U128</f>
        <v>3.2744979562778531</v>
      </c>
      <c r="CD128" s="308">
        <f>Daten_BA!V128</f>
        <v>2.4535094409846256</v>
      </c>
      <c r="CE128" s="309">
        <v>0.73855310424865594</v>
      </c>
      <c r="CF128" s="309">
        <v>1.9820983207682219</v>
      </c>
      <c r="CG128" s="309">
        <v>0.57509646312868545</v>
      </c>
      <c r="CH128" s="309">
        <v>0.61700140404686932</v>
      </c>
      <c r="CI128" s="309">
        <v>0.44245492249095542</v>
      </c>
      <c r="CJ128" s="309">
        <v>8.7759097802139419</v>
      </c>
      <c r="CK128" s="309">
        <v>5.8738097693444713</v>
      </c>
      <c r="CL128" s="309">
        <v>11.986944031875147</v>
      </c>
      <c r="CM128" s="309">
        <v>11.789285514775711</v>
      </c>
      <c r="CN128" s="309">
        <v>12.758350047964168</v>
      </c>
      <c r="CO128" s="309">
        <v>27.636529988995797</v>
      </c>
      <c r="CP128" s="309">
        <v>34.071211560474964</v>
      </c>
      <c r="CQ128" s="309">
        <v>23.614255164946982</v>
      </c>
      <c r="CR128" s="309">
        <v>24.876567508294549</v>
      </c>
      <c r="CS128" s="309">
        <v>18.701855742295166</v>
      </c>
      <c r="CT128" s="309">
        <v>100</v>
      </c>
      <c r="CU128" s="309">
        <v>16.420943903381495</v>
      </c>
      <c r="CV128" s="309">
        <v>80.814449419434027</v>
      </c>
      <c r="CW128" s="309">
        <v>59.466964832406177</v>
      </c>
      <c r="CX128" s="309">
        <v>21.34748458702785</v>
      </c>
      <c r="CY128" s="309">
        <v>100</v>
      </c>
      <c r="CZ128" s="309">
        <v>50.704537655693279</v>
      </c>
      <c r="DA128" s="309">
        <v>49.295462344306706</v>
      </c>
      <c r="DB128" s="309">
        <v>39.028241424774478</v>
      </c>
      <c r="DC128" s="309">
        <v>10.267220919532233</v>
      </c>
      <c r="DD128" s="309">
        <v>100</v>
      </c>
      <c r="DE128" s="309">
        <v>13.187198110139786</v>
      </c>
      <c r="DF128" s="309">
        <v>82.97214511723115</v>
      </c>
      <c r="DG128" s="309">
        <v>63.052277308960505</v>
      </c>
      <c r="DH128" s="313">
        <v>19.919867808270642</v>
      </c>
      <c r="DI128" s="307">
        <f>Daten_BA!W128</f>
        <v>4.6013719423046631</v>
      </c>
      <c r="DJ128" s="308">
        <f>Daten_BA!X128</f>
        <v>14.834891879969458</v>
      </c>
      <c r="DK128" s="308">
        <f>Daten_BA!Y128</f>
        <v>2.662955342815184</v>
      </c>
      <c r="DL128" s="308">
        <f>Daten_BA!Z128</f>
        <v>2.8314370403989617</v>
      </c>
      <c r="DM128" s="308">
        <f>Daten_BA!AA128</f>
        <v>2.1880615332068052</v>
      </c>
      <c r="DN128" s="309">
        <v>0.718356756519545</v>
      </c>
      <c r="DO128" s="309">
        <v>2.1664965359005905</v>
      </c>
      <c r="DP128" s="309">
        <v>0.51762542639150166</v>
      </c>
      <c r="DQ128" s="309">
        <v>0.55070054436720572</v>
      </c>
      <c r="DR128" s="309">
        <v>0.41834514316047194</v>
      </c>
      <c r="DS128" s="309">
        <v>9.5972423802612834</v>
      </c>
      <c r="DT128" s="309">
        <v>6.7969300974901472</v>
      </c>
      <c r="DU128" s="309">
        <v>12.779570913233387</v>
      </c>
      <c r="DV128" s="309">
        <v>12.403540763462086</v>
      </c>
      <c r="DW128" s="309">
        <v>14.161452092486575</v>
      </c>
      <c r="DX128" s="309">
        <v>24.88771208089199</v>
      </c>
      <c r="DY128" s="309">
        <v>27.520036027320959</v>
      </c>
      <c r="DZ128" s="309">
        <v>21.90661071302863</v>
      </c>
      <c r="EA128" s="309">
        <v>23.250682024855905</v>
      </c>
      <c r="EB128" s="309">
        <v>17.004245533347195</v>
      </c>
      <c r="EC128" s="309">
        <v>100</v>
      </c>
      <c r="ED128" s="309">
        <v>16.48131950757892</v>
      </c>
      <c r="EE128" s="309">
        <v>80.767993687151687</v>
      </c>
      <c r="EF128" s="309">
        <v>58.810644873210769</v>
      </c>
      <c r="EG128" s="309">
        <v>21.957348813940907</v>
      </c>
      <c r="EH128" s="309">
        <v>100</v>
      </c>
      <c r="EI128" s="309">
        <v>53.929355580346048</v>
      </c>
      <c r="EJ128" s="309">
        <v>46.070644419653952</v>
      </c>
      <c r="EK128" s="309">
        <v>36.102196355614126</v>
      </c>
      <c r="EL128" s="309">
        <v>9.968448064039821</v>
      </c>
      <c r="EM128" s="309">
        <v>100</v>
      </c>
      <c r="EN128" s="309">
        <v>13.357329223532572</v>
      </c>
      <c r="EO128" s="309">
        <v>82.872799466853479</v>
      </c>
      <c r="EP128" s="309">
        <v>62.16319793679078</v>
      </c>
      <c r="EQ128" s="367">
        <v>20.70960153006272</v>
      </c>
      <c r="ER128" s="320">
        <f>Daten_BA!AB128</f>
        <v>4.4261557252217889</v>
      </c>
      <c r="ES128" s="308">
        <f>Daten_BA!AC128</f>
        <v>14.132613786982297</v>
      </c>
      <c r="ET128" s="308">
        <f>Daten_BA!AD128</f>
        <v>2.5992126852478736</v>
      </c>
      <c r="EU128" s="308">
        <f>Daten_BA!AE128</f>
        <v>2.7548311854613208</v>
      </c>
      <c r="EV128" s="308">
        <f>Daten_BA!AF128</f>
        <v>2.1769982882441203</v>
      </c>
      <c r="EW128" s="309">
        <v>0.72178900387695522</v>
      </c>
      <c r="EX128" s="309">
        <v>2.1938233488467986</v>
      </c>
      <c r="EY128" s="309">
        <v>0.51806300071207922</v>
      </c>
      <c r="EZ128" s="309">
        <v>0.55106685725852023</v>
      </c>
      <c r="FA128" s="309">
        <v>0.42386105232301763</v>
      </c>
      <c r="FB128" s="309">
        <v>9.5159294001369368</v>
      </c>
      <c r="FC128" s="309">
        <v>6.8253777058884024</v>
      </c>
      <c r="FD128" s="309">
        <v>12.506589225298647</v>
      </c>
      <c r="FE128" s="309">
        <v>12.084513662959592</v>
      </c>
      <c r="FF128" s="309">
        <v>13.958634777427628</v>
      </c>
      <c r="FG128" s="309">
        <v>22.636364875733811</v>
      </c>
      <c r="FH128" s="309">
        <v>25.051659591391651</v>
      </c>
      <c r="FI128" s="309">
        <v>19.960724207298711</v>
      </c>
      <c r="FJ128" s="309">
        <v>21.52443625298358</v>
      </c>
      <c r="FK128" s="309">
        <v>14.592092410921136</v>
      </c>
      <c r="FL128" s="309">
        <v>100</v>
      </c>
      <c r="FM128" s="309">
        <v>16.358867662600748</v>
      </c>
      <c r="FN128" s="309">
        <v>80.76181968375603</v>
      </c>
      <c r="FO128" s="309">
        <v>58.145380461105113</v>
      </c>
      <c r="FP128" s="309">
        <v>22.616439222650929</v>
      </c>
      <c r="FQ128" s="309">
        <v>100</v>
      </c>
      <c r="FR128" s="309">
        <v>53.576974267968048</v>
      </c>
      <c r="FS128" s="309">
        <v>46.423025732031945</v>
      </c>
      <c r="FT128" s="309">
        <v>35.742014196983142</v>
      </c>
      <c r="FU128" s="309">
        <v>10.681011535048803</v>
      </c>
      <c r="FV128" s="309">
        <v>100</v>
      </c>
      <c r="FW128" s="309">
        <v>13.36279596069298</v>
      </c>
      <c r="FX128" s="309">
        <v>82.737594741056313</v>
      </c>
      <c r="FY128" s="309">
        <v>61.271123857782342</v>
      </c>
      <c r="FZ128" s="313">
        <v>21.466470883273978</v>
      </c>
      <c r="GA128" s="443">
        <f>Daten_BA!AG128</f>
        <v>5.4085111493905034</v>
      </c>
      <c r="GB128" s="227">
        <f>Daten_BA!AH128</f>
        <v>16.907641017393839</v>
      </c>
      <c r="GC128" s="227">
        <f>Daten_BA!AI128</f>
        <v>3.263534413123149</v>
      </c>
      <c r="GD128" s="227">
        <f>Daten_BA!AJ128</f>
        <v>3.4747081272510272</v>
      </c>
      <c r="GE128" s="227">
        <f>Daten_BA!AK128</f>
        <v>2.7132532278780204</v>
      </c>
      <c r="GF128" s="444">
        <v>0.76417385704808638</v>
      </c>
      <c r="GG128" s="444">
        <v>2.4593776826864735</v>
      </c>
      <c r="GH128" s="444">
        <v>0.53243840343635451</v>
      </c>
      <c r="GI128" s="444">
        <v>0.56898407224010161</v>
      </c>
      <c r="GJ128" s="444">
        <v>0.43248486473928893</v>
      </c>
      <c r="GK128" s="444">
        <v>7.8846333926397492</v>
      </c>
      <c r="GL128" s="444">
        <v>5.7701711491442378</v>
      </c>
      <c r="GM128" s="444">
        <v>10.111650597496194</v>
      </c>
      <c r="GN128" s="444">
        <v>9.8942296157076814</v>
      </c>
      <c r="GO128" s="444">
        <v>10.838261334402457</v>
      </c>
      <c r="GP128" s="444">
        <v>21.061648242167202</v>
      </c>
      <c r="GQ128" s="444">
        <v>23.819290068124847</v>
      </c>
      <c r="GR128" s="444">
        <v>18.160832830417402</v>
      </c>
      <c r="GS128" s="444">
        <v>19.192909525864465</v>
      </c>
      <c r="GT128" s="444">
        <v>14.716660123022585</v>
      </c>
      <c r="GU128" s="444">
        <v>100</v>
      </c>
      <c r="GV128" s="444">
        <v>16.450247106733272</v>
      </c>
      <c r="GW128" s="444">
        <v>80.598834765360493</v>
      </c>
      <c r="GX128" s="444">
        <v>57.386790590621594</v>
      </c>
      <c r="GY128" s="444">
        <v>23.212044174738899</v>
      </c>
      <c r="GZ128" s="444">
        <v>100</v>
      </c>
      <c r="HA128" s="444">
        <v>51.975474073171725</v>
      </c>
      <c r="HB128" s="444">
        <v>48.024525926828275</v>
      </c>
      <c r="HC128" s="444">
        <v>36.764526738945058</v>
      </c>
      <c r="HD128" s="444">
        <v>11.259999187883215</v>
      </c>
      <c r="HE128" s="444">
        <v>100</v>
      </c>
      <c r="HF128" s="444">
        <v>13.137650934601098</v>
      </c>
      <c r="HG128" s="444">
        <v>82.839517038327202</v>
      </c>
      <c r="HH128" s="444">
        <v>60.660446485649842</v>
      </c>
      <c r="HI128" s="445">
        <v>22.179070552677363</v>
      </c>
      <c r="HJ128" s="443">
        <f>Daten_BA!AL128</f>
        <v>5.1674829053336024</v>
      </c>
      <c r="HK128" s="227">
        <f>Daten_BA!AM128</f>
        <v>16.681842100880353</v>
      </c>
      <c r="HL128" s="227">
        <f>Daten_BA!AN128</f>
        <v>3.0108668830503609</v>
      </c>
      <c r="HM128" s="227">
        <f>Daten_BA!AO128</f>
        <v>3.2717223516345886</v>
      </c>
      <c r="HN128" s="227">
        <f>Daten_BA!AP128</f>
        <v>2.3575293936752648</v>
      </c>
      <c r="HO128" s="444">
        <v>0.62698037260304329</v>
      </c>
      <c r="HP128" s="444">
        <v>2.0234275397547354</v>
      </c>
      <c r="HQ128" s="444">
        <v>0.43250693672783075</v>
      </c>
      <c r="HR128" s="444">
        <v>0.46516536459294927</v>
      </c>
      <c r="HS128" s="444">
        <v>0.34702757432323011</v>
      </c>
      <c r="HT128" s="444">
        <v>8.092979952995293</v>
      </c>
      <c r="HU128" s="444">
        <v>5.8958201756904343</v>
      </c>
      <c r="HV128" s="444">
        <v>10.545070185693776</v>
      </c>
      <c r="HW128" s="444">
        <v>10.163013160885148</v>
      </c>
      <c r="HX128" s="444">
        <v>11.862113172607474</v>
      </c>
      <c r="HY128" s="444">
        <v>32.046046299385459</v>
      </c>
      <c r="HZ128" s="444">
        <v>35.627161315526237</v>
      </c>
      <c r="IA128" s="444">
        <v>28.008943799319596</v>
      </c>
      <c r="IB128" s="444">
        <v>29.185406246059554</v>
      </c>
      <c r="IC128" s="444">
        <v>23.919792541729414</v>
      </c>
      <c r="ID128" s="444">
        <v>100</v>
      </c>
      <c r="IE128" s="444">
        <v>16.458670697453478</v>
      </c>
      <c r="IF128" s="444">
        <v>80.613064479934138</v>
      </c>
      <c r="IG128" s="444">
        <v>56.845891877144581</v>
      </c>
      <c r="IH128" s="444">
        <v>23.767172602789564</v>
      </c>
      <c r="II128" s="444">
        <v>100</v>
      </c>
      <c r="IJ128" s="444">
        <v>54.008496642455803</v>
      </c>
      <c r="IK128" s="444">
        <v>45.991503357544197</v>
      </c>
      <c r="IL128" s="444">
        <v>35.589968480197342</v>
      </c>
      <c r="IM128" s="444">
        <v>10.401534877346855</v>
      </c>
      <c r="IN128" s="444">
        <v>100</v>
      </c>
      <c r="IO128" s="444">
        <v>13.288151717073848</v>
      </c>
      <c r="IP128" s="444">
        <v>82.797342846024264</v>
      </c>
      <c r="IQ128" s="444">
        <v>59.908553047376309</v>
      </c>
      <c r="IR128" s="445">
        <v>22.888789798647956</v>
      </c>
      <c r="IS128" s="443">
        <f>Daten_BA!AQ128</f>
        <v>4.6237058916879441</v>
      </c>
      <c r="IT128" s="227">
        <f>Daten_BA!AR128</f>
        <v>15.260475241443922</v>
      </c>
      <c r="IU128" s="227">
        <f>Daten_BA!AS128</f>
        <v>2.6206538602755067</v>
      </c>
      <c r="IV128" s="227">
        <f>Daten_BA!AT128</f>
        <v>2.8169809276940825</v>
      </c>
      <c r="IW128" s="227">
        <f>Daten_BA!AU128</f>
        <v>2.1458771858170884</v>
      </c>
      <c r="IX128" s="444" t="s">
        <v>821</v>
      </c>
      <c r="IY128" s="444" t="s">
        <v>821</v>
      </c>
      <c r="IZ128" s="444" t="s">
        <v>821</v>
      </c>
      <c r="JA128" s="444" t="s">
        <v>821</v>
      </c>
      <c r="JB128" s="444" t="s">
        <v>821</v>
      </c>
      <c r="JC128" s="444" t="s">
        <v>821</v>
      </c>
      <c r="JD128" s="444" t="s">
        <v>821</v>
      </c>
      <c r="JE128" s="444" t="s">
        <v>821</v>
      </c>
      <c r="JF128" s="444" t="s">
        <v>821</v>
      </c>
      <c r="JG128" s="444" t="s">
        <v>821</v>
      </c>
      <c r="JH128" s="444" t="s">
        <v>821</v>
      </c>
      <c r="JI128" s="444" t="s">
        <v>821</v>
      </c>
      <c r="JJ128" s="444" t="s">
        <v>821</v>
      </c>
      <c r="JK128" s="444" t="s">
        <v>821</v>
      </c>
      <c r="JL128" s="444" t="s">
        <v>821</v>
      </c>
      <c r="JM128" s="444" t="s">
        <v>821</v>
      </c>
      <c r="JN128" s="444" t="s">
        <v>821</v>
      </c>
      <c r="JO128" s="444" t="s">
        <v>821</v>
      </c>
      <c r="JP128" s="444" t="s">
        <v>821</v>
      </c>
      <c r="JQ128" s="444" t="s">
        <v>821</v>
      </c>
      <c r="JR128" s="444" t="s">
        <v>821</v>
      </c>
      <c r="JS128" s="444" t="s">
        <v>821</v>
      </c>
      <c r="JT128" s="444" t="s">
        <v>821</v>
      </c>
      <c r="JU128" s="444" t="s">
        <v>821</v>
      </c>
      <c r="JV128" s="444" t="s">
        <v>821</v>
      </c>
      <c r="JW128" s="444" t="s">
        <v>821</v>
      </c>
      <c r="JX128" s="444" t="s">
        <v>821</v>
      </c>
      <c r="JY128" s="444" t="s">
        <v>821</v>
      </c>
      <c r="JZ128" s="444" t="s">
        <v>821</v>
      </c>
      <c r="KA128" s="445" t="s">
        <v>821</v>
      </c>
    </row>
    <row r="129" spans="1:287" s="1" customFormat="1" ht="12.65" customHeight="1" x14ac:dyDescent="0.2">
      <c r="A129" s="220"/>
      <c r="B129" s="219"/>
      <c r="C129" s="273"/>
      <c r="D129" s="276"/>
      <c r="E129" s="3" t="str">
        <f>Daten_BA!E129</f>
        <v>739</v>
      </c>
      <c r="F129" s="229" t="str">
        <f>Daten_BA!F129</f>
        <v>AA Regensburg</v>
      </c>
      <c r="G129" s="246"/>
      <c r="H129" s="320">
        <f>Daten_BA!H129</f>
        <v>2.722015309617221</v>
      </c>
      <c r="I129" s="308">
        <f>Daten_BA!I129</f>
        <v>8.6573836951569874</v>
      </c>
      <c r="J129" s="308">
        <f>Daten_BA!J129</f>
        <v>1.9641374227207984</v>
      </c>
      <c r="K129" s="308">
        <f>Daten_BA!K129</f>
        <v>2.0667582699418094</v>
      </c>
      <c r="L129" s="308">
        <f>Daten_BA!L129</f>
        <v>1.5630812390731932</v>
      </c>
      <c r="M129" s="308">
        <v>0.58824071083306417</v>
      </c>
      <c r="N129" s="308">
        <v>1.946901113487052</v>
      </c>
      <c r="O129" s="308">
        <v>0.48094062081692757</v>
      </c>
      <c r="P129" s="308">
        <v>0.50438097026574724</v>
      </c>
      <c r="Q129" s="308">
        <v>0.3659769079200545</v>
      </c>
      <c r="R129" s="308">
        <v>13.807254927506612</v>
      </c>
      <c r="S129" s="308">
        <v>9.7662123490322585</v>
      </c>
      <c r="T129" s="308">
        <v>16.430416333558622</v>
      </c>
      <c r="U129" s="308">
        <v>16.606841989597587</v>
      </c>
      <c r="V129" s="308">
        <v>15.507662835249041</v>
      </c>
      <c r="W129" s="308">
        <v>21.338743910764578</v>
      </c>
      <c r="X129" s="308">
        <v>26.69179331306939</v>
      </c>
      <c r="Y129" s="308">
        <v>17.755057848172878</v>
      </c>
      <c r="Z129" s="308">
        <v>18.276453976635828</v>
      </c>
      <c r="AA129" s="308">
        <v>15.057767592850189</v>
      </c>
      <c r="AB129" s="308">
        <v>100</v>
      </c>
      <c r="AC129" s="308">
        <v>11.909942528335758</v>
      </c>
      <c r="AD129" s="308">
        <v>84.596400882662508</v>
      </c>
      <c r="AE129" s="308">
        <v>66.926512371847352</v>
      </c>
      <c r="AF129" s="308">
        <v>17.669888510815149</v>
      </c>
      <c r="AG129" s="308">
        <v>100</v>
      </c>
      <c r="AH129" s="308">
        <v>39.500984851993607</v>
      </c>
      <c r="AI129" s="308">
        <v>60.499015148006393</v>
      </c>
      <c r="AJ129" s="308">
        <v>49.75696786339855</v>
      </c>
      <c r="AK129" s="308">
        <v>10.742047284607851</v>
      </c>
      <c r="AL129" s="308">
        <v>100</v>
      </c>
      <c r="AM129" s="308">
        <v>8.9488401667439827</v>
      </c>
      <c r="AN129" s="308">
        <v>86.084565133903737</v>
      </c>
      <c r="AO129" s="308">
        <v>71.505135493692976</v>
      </c>
      <c r="AP129" s="337">
        <v>14.579429640210753</v>
      </c>
      <c r="AQ129" s="320">
        <f>Daten_BA!M129</f>
        <v>2.6045637809379243</v>
      </c>
      <c r="AR129" s="308">
        <f>Daten_BA!N129</f>
        <v>8.5819784601455424</v>
      </c>
      <c r="AS129" s="308">
        <f>Daten_BA!O129</f>
        <v>1.8649808426456023</v>
      </c>
      <c r="AT129" s="308">
        <f>Daten_BA!P129</f>
        <v>1.953213144901947</v>
      </c>
      <c r="AU129" s="308">
        <f>Daten_BA!Q129</f>
        <v>1.5273524575608406</v>
      </c>
      <c r="AV129" s="308">
        <v>0.56414790753786515</v>
      </c>
      <c r="AW129" s="308">
        <v>1.8146458812258448</v>
      </c>
      <c r="AX129" s="308">
        <v>0.46522634675851815</v>
      </c>
      <c r="AY129" s="308">
        <v>0.48826201389002399</v>
      </c>
      <c r="AZ129" s="308">
        <v>0.35931525446996138</v>
      </c>
      <c r="BA129" s="308">
        <v>13.459347141229305</v>
      </c>
      <c r="BB129" s="308">
        <v>9.4578208903517318</v>
      </c>
      <c r="BC129" s="308">
        <v>16.381509464619384</v>
      </c>
      <c r="BD129" s="308">
        <v>16.616148776815091</v>
      </c>
      <c r="BE129" s="308">
        <v>15.228670253651622</v>
      </c>
      <c r="BF129" s="308">
        <v>20.08384696006777</v>
      </c>
      <c r="BG129" s="308">
        <v>25.063778700414435</v>
      </c>
      <c r="BH129" s="308">
        <v>17.158566231056728</v>
      </c>
      <c r="BI129" s="308">
        <v>17.875393081763729</v>
      </c>
      <c r="BJ129" s="308">
        <v>13.656006914435457</v>
      </c>
      <c r="BK129" s="308">
        <v>100</v>
      </c>
      <c r="BL129" s="308">
        <v>11.896902543305364</v>
      </c>
      <c r="BM129" s="308">
        <v>84.654677931796869</v>
      </c>
      <c r="BN129" s="308">
        <v>66.337270978077996</v>
      </c>
      <c r="BO129" s="308">
        <v>18.31740695371888</v>
      </c>
      <c r="BP129" s="308">
        <v>100</v>
      </c>
      <c r="BQ129" s="308">
        <v>41.325332462488653</v>
      </c>
      <c r="BR129" s="308">
        <v>58.674667537511347</v>
      </c>
      <c r="BS129" s="308">
        <v>48.306272554949828</v>
      </c>
      <c r="BT129" s="308">
        <v>10.368394982561517</v>
      </c>
      <c r="BU129" s="308">
        <v>100</v>
      </c>
      <c r="BV129" s="308">
        <v>9.0009492512455473</v>
      </c>
      <c r="BW129" s="308">
        <v>86.154310793355904</v>
      </c>
      <c r="BX129" s="308">
        <v>70.763291784379817</v>
      </c>
      <c r="BY129" s="312">
        <v>15.391019008976089</v>
      </c>
      <c r="BZ129" s="320">
        <f>Daten_BA!R129</f>
        <v>2.3643206579346514</v>
      </c>
      <c r="CA129" s="308">
        <f>Daten_BA!S129</f>
        <v>7.4859114263896522</v>
      </c>
      <c r="CB129" s="308">
        <f>Daten_BA!T129</f>
        <v>1.7408863154224994</v>
      </c>
      <c r="CC129" s="308">
        <f>Daten_BA!U129</f>
        <v>1.8141020229303237</v>
      </c>
      <c r="CD129" s="308">
        <f>Daten_BA!V129</f>
        <v>1.4718263025153038</v>
      </c>
      <c r="CE129" s="309">
        <v>0.53684299069912755</v>
      </c>
      <c r="CF129" s="309">
        <v>1.6884300273384816</v>
      </c>
      <c r="CG129" s="309">
        <v>0.44673572615089002</v>
      </c>
      <c r="CH129" s="309">
        <v>0.46581431719433769</v>
      </c>
      <c r="CI129" s="309">
        <v>0.36310778540925642</v>
      </c>
      <c r="CJ129" s="309">
        <v>14.348379354224763</v>
      </c>
      <c r="CK129" s="309">
        <v>10.482070904716352</v>
      </c>
      <c r="CL129" s="309">
        <v>17.30181338150442</v>
      </c>
      <c r="CM129" s="309">
        <v>17.365015381351292</v>
      </c>
      <c r="CN129" s="309">
        <v>17.016384018394135</v>
      </c>
      <c r="CO129" s="309">
        <v>19.585011290440484</v>
      </c>
      <c r="CP129" s="309">
        <v>25.785544818009072</v>
      </c>
      <c r="CQ129" s="309">
        <v>16.703346607979459</v>
      </c>
      <c r="CR129" s="309">
        <v>17.825140809011778</v>
      </c>
      <c r="CS129" s="309">
        <v>11.637764932566473</v>
      </c>
      <c r="CT129" s="309">
        <v>100</v>
      </c>
      <c r="CU129" s="309">
        <v>11.74897515261158</v>
      </c>
      <c r="CV129" s="309">
        <v>84.836362290349456</v>
      </c>
      <c r="CW129" s="309">
        <v>65.963360519980299</v>
      </c>
      <c r="CX129" s="309">
        <v>18.873001770369154</v>
      </c>
      <c r="CY129" s="309">
        <v>100</v>
      </c>
      <c r="CZ129" s="309">
        <v>38.823560379438611</v>
      </c>
      <c r="DA129" s="309">
        <v>61.176439620561382</v>
      </c>
      <c r="DB129" s="309">
        <v>49.21544179794676</v>
      </c>
      <c r="DC129" s="309">
        <v>11.960997822614621</v>
      </c>
      <c r="DD129" s="309">
        <v>100</v>
      </c>
      <c r="DE129" s="309">
        <v>8.9663895138466003</v>
      </c>
      <c r="DF129" s="309">
        <v>86.281834027534671</v>
      </c>
      <c r="DG129" s="309">
        <v>70.254266965542982</v>
      </c>
      <c r="DH129" s="313">
        <v>16.027567061991686</v>
      </c>
      <c r="DI129" s="307">
        <f>Daten_BA!W129</f>
        <v>2.2240624482677176</v>
      </c>
      <c r="DJ129" s="308">
        <f>Daten_BA!X129</f>
        <v>7.5890707758345268</v>
      </c>
      <c r="DK129" s="308">
        <f>Daten_BA!Y129</f>
        <v>1.5673315237886996</v>
      </c>
      <c r="DL129" s="308">
        <f>Daten_BA!Z129</f>
        <v>1.6418565364485727</v>
      </c>
      <c r="DM129" s="308">
        <f>Daten_BA!AA129</f>
        <v>1.3038190421307945</v>
      </c>
      <c r="DN129" s="309">
        <v>0.53962853296040802</v>
      </c>
      <c r="DO129" s="309">
        <v>1.8945299675514664</v>
      </c>
      <c r="DP129" s="309">
        <v>0.42374341235647695</v>
      </c>
      <c r="DQ129" s="309">
        <v>0.44255067674033571</v>
      </c>
      <c r="DR129" s="309">
        <v>0.34512746846189429</v>
      </c>
      <c r="DS129" s="309">
        <v>14.956366369965183</v>
      </c>
      <c r="DT129" s="309">
        <v>11.168063352588616</v>
      </c>
      <c r="DU129" s="309">
        <v>17.498221354689754</v>
      </c>
      <c r="DV129" s="309">
        <v>17.41237965465649</v>
      </c>
      <c r="DW129" s="309">
        <v>17.88059701492751</v>
      </c>
      <c r="DX129" s="309">
        <v>18.324397073827999</v>
      </c>
      <c r="DY129" s="309">
        <v>21.744292730315109</v>
      </c>
      <c r="DZ129" s="309">
        <v>16.046038037747788</v>
      </c>
      <c r="EA129" s="309">
        <v>16.910847880300445</v>
      </c>
      <c r="EB129" s="309">
        <v>12.195121951219512</v>
      </c>
      <c r="EC129" s="309">
        <v>100</v>
      </c>
      <c r="ED129" s="309">
        <v>11.777585214256758</v>
      </c>
      <c r="EE129" s="309">
        <v>84.847219490699629</v>
      </c>
      <c r="EF129" s="309">
        <v>65.662339984547629</v>
      </c>
      <c r="EG129" s="309">
        <v>19.184879506152004</v>
      </c>
      <c r="EH129" s="309">
        <v>100</v>
      </c>
      <c r="EI129" s="309">
        <v>40.600618283527162</v>
      </c>
      <c r="EJ129" s="309">
        <v>59.399381716472845</v>
      </c>
      <c r="EK129" s="309">
        <v>47.431179155012515</v>
      </c>
      <c r="EL129" s="309">
        <v>11.968202561460327</v>
      </c>
      <c r="EM129" s="309">
        <v>100</v>
      </c>
      <c r="EN129" s="309">
        <v>9.2168272457769085</v>
      </c>
      <c r="EO129" s="309">
        <v>86.140095182092509</v>
      </c>
      <c r="EP129" s="309">
        <v>69.51100266124115</v>
      </c>
      <c r="EQ129" s="367">
        <v>16.629092520851351</v>
      </c>
      <c r="ER129" s="320">
        <f>Daten_BA!AB129</f>
        <v>2.3401660687683949</v>
      </c>
      <c r="ES129" s="308">
        <f>Daten_BA!AC129</f>
        <v>7.9071971714362901</v>
      </c>
      <c r="ET129" s="308">
        <f>Daten_BA!AD129</f>
        <v>1.6614523042201867</v>
      </c>
      <c r="EU129" s="308">
        <f>Daten_BA!AE129</f>
        <v>1.7525654788283531</v>
      </c>
      <c r="EV129" s="308">
        <f>Daten_BA!AF129</f>
        <v>1.3474490430533284</v>
      </c>
      <c r="EW129" s="309">
        <v>0.54442266455431576</v>
      </c>
      <c r="EX129" s="309">
        <v>1.9501634252284474</v>
      </c>
      <c r="EY129" s="309">
        <v>0.42350077476549819</v>
      </c>
      <c r="EZ129" s="309">
        <v>0.44621624362832779</v>
      </c>
      <c r="FA129" s="309">
        <v>0.33272288139897471</v>
      </c>
      <c r="FB129" s="309">
        <v>14.262633242218801</v>
      </c>
      <c r="FC129" s="309">
        <v>10.947341578477511</v>
      </c>
      <c r="FD129" s="309">
        <v>16.458027131586171</v>
      </c>
      <c r="FE129" s="309">
        <v>16.36172146043257</v>
      </c>
      <c r="FF129" s="309">
        <v>16.89107623734732</v>
      </c>
      <c r="FG129" s="309">
        <v>15.785463964649285</v>
      </c>
      <c r="FH129" s="309">
        <v>18.457490292253219</v>
      </c>
      <c r="FI129" s="309">
        <v>14.022395359032966</v>
      </c>
      <c r="FJ129" s="309">
        <v>14.887999669980855</v>
      </c>
      <c r="FK129" s="309">
        <v>10.142381656797712</v>
      </c>
      <c r="FL129" s="309">
        <v>100</v>
      </c>
      <c r="FM129" s="309">
        <v>11.808049117555679</v>
      </c>
      <c r="FN129" s="309">
        <v>84.765843257196167</v>
      </c>
      <c r="FO129" s="309">
        <v>65.129210457964774</v>
      </c>
      <c r="FP129" s="309">
        <v>19.6366327992314</v>
      </c>
      <c r="FQ129" s="309">
        <v>100</v>
      </c>
      <c r="FR129" s="309">
        <v>40.317919075144509</v>
      </c>
      <c r="FS129" s="309">
        <v>59.682080924855498</v>
      </c>
      <c r="FT129" s="309">
        <v>48.04256437204414</v>
      </c>
      <c r="FU129" s="309">
        <v>11.639516552811351</v>
      </c>
      <c r="FV129" s="309">
        <v>100</v>
      </c>
      <c r="FW129" s="309">
        <v>9.2194205699215583</v>
      </c>
      <c r="FX129" s="309">
        <v>86.09875549427754</v>
      </c>
      <c r="FY129" s="309">
        <v>68.866262235276977</v>
      </c>
      <c r="FZ129" s="313">
        <v>17.23249325900057</v>
      </c>
      <c r="GA129" s="443">
        <f>Daten_BA!AG129</f>
        <v>3.0373866088934935</v>
      </c>
      <c r="GB129" s="227">
        <f>Daten_BA!AH129</f>
        <v>10.142916217867372</v>
      </c>
      <c r="GC129" s="227">
        <f>Daten_BA!AI129</f>
        <v>2.1708553067646799</v>
      </c>
      <c r="GD129" s="227">
        <f>Daten_BA!AJ129</f>
        <v>2.3053614369369515</v>
      </c>
      <c r="GE129" s="227">
        <f>Daten_BA!AK129</f>
        <v>1.7200982109202905</v>
      </c>
      <c r="GF129" s="444">
        <v>0.56338019175041543</v>
      </c>
      <c r="GG129" s="444">
        <v>2.1643269831947602</v>
      </c>
      <c r="GH129" s="444">
        <v>0.42642398802808973</v>
      </c>
      <c r="GI129" s="444">
        <v>0.44572991141282386</v>
      </c>
      <c r="GJ129" s="444">
        <v>0.35252904075572711</v>
      </c>
      <c r="GK129" s="444">
        <v>10.846632190107588</v>
      </c>
      <c r="GL129" s="444">
        <v>8.7900370191533881</v>
      </c>
      <c r="GM129" s="444">
        <v>12.181484876260438</v>
      </c>
      <c r="GN129" s="444">
        <v>12.05778254672426</v>
      </c>
      <c r="GO129" s="444">
        <v>12.736018378921676</v>
      </c>
      <c r="GP129" s="444">
        <v>15.530557810506926</v>
      </c>
      <c r="GQ129" s="444">
        <v>18.105106165863653</v>
      </c>
      <c r="GR129" s="444">
        <v>13.857243094978958</v>
      </c>
      <c r="GS129" s="444">
        <v>14.576281761320301</v>
      </c>
      <c r="GT129" s="444">
        <v>10.627714726069778</v>
      </c>
      <c r="GU129" s="444">
        <v>100</v>
      </c>
      <c r="GV129" s="444">
        <v>11.764990428266067</v>
      </c>
      <c r="GW129" s="444">
        <v>84.7697387533198</v>
      </c>
      <c r="GX129" s="444">
        <v>64.559058690333472</v>
      </c>
      <c r="GY129" s="444">
        <v>20.21068006298632</v>
      </c>
      <c r="GZ129" s="444">
        <v>100</v>
      </c>
      <c r="HA129" s="444">
        <v>40.271168178144926</v>
      </c>
      <c r="HB129" s="444">
        <v>59.728831821855074</v>
      </c>
      <c r="HC129" s="444">
        <v>48.163778396336539</v>
      </c>
      <c r="HD129" s="444">
        <v>11.565053425518542</v>
      </c>
      <c r="HE129" s="444">
        <v>100</v>
      </c>
      <c r="HF129" s="444">
        <v>9.0407295844181199</v>
      </c>
      <c r="HG129" s="444">
        <v>86.230899808797929</v>
      </c>
      <c r="HH129" s="444">
        <v>68.368758249731059</v>
      </c>
      <c r="HI129" s="445">
        <v>17.862141559066881</v>
      </c>
      <c r="HJ129" s="443">
        <f>Daten_BA!AL129</f>
        <v>3.0285135727519137</v>
      </c>
      <c r="HK129" s="227">
        <f>Daten_BA!AM129</f>
        <v>10.5923914777007</v>
      </c>
      <c r="HL129" s="227">
        <f>Daten_BA!AN129</f>
        <v>2.1007808161047006</v>
      </c>
      <c r="HM129" s="227">
        <f>Daten_BA!AO129</f>
        <v>2.261852103449169</v>
      </c>
      <c r="HN129" s="227">
        <f>Daten_BA!AP129</f>
        <v>1.5798219926519532</v>
      </c>
      <c r="HO129" s="444">
        <v>0.49814108097466414</v>
      </c>
      <c r="HP129" s="444">
        <v>1.9604883981163359</v>
      </c>
      <c r="HQ129" s="444">
        <v>0.3688331993134133</v>
      </c>
      <c r="HR129" s="444">
        <v>0.38934600133021235</v>
      </c>
      <c r="HS129" s="444">
        <v>0.29424655786188764</v>
      </c>
      <c r="HT129" s="444">
        <v>11.367143845457898</v>
      </c>
      <c r="HU129" s="444">
        <v>9.0143405747360337</v>
      </c>
      <c r="HV129" s="444">
        <v>12.998840654386123</v>
      </c>
      <c r="HW129" s="444">
        <v>12.757988434595996</v>
      </c>
      <c r="HX129" s="444">
        <v>14.111006585135588</v>
      </c>
      <c r="HY129" s="444">
        <v>23.169987407195524</v>
      </c>
      <c r="HZ129" s="444">
        <v>25.094700521322615</v>
      </c>
      <c r="IA129" s="444">
        <v>21.822649095377301</v>
      </c>
      <c r="IB129" s="444">
        <v>22.40222392638228</v>
      </c>
      <c r="IC129" s="444">
        <v>19.138862173555697</v>
      </c>
      <c r="ID129" s="444">
        <v>100</v>
      </c>
      <c r="IE129" s="444">
        <v>11.867972222678816</v>
      </c>
      <c r="IF129" s="444">
        <v>84.827398883241116</v>
      </c>
      <c r="IG129" s="444">
        <v>64.087499769519482</v>
      </c>
      <c r="IH129" s="444">
        <v>20.739899113721648</v>
      </c>
      <c r="II129" s="444">
        <v>100</v>
      </c>
      <c r="IJ129" s="444">
        <v>42.547700248870861</v>
      </c>
      <c r="IK129" s="444">
        <v>57.452299751129132</v>
      </c>
      <c r="IL129" s="444">
        <v>47.036593234399483</v>
      </c>
      <c r="IM129" s="444">
        <v>10.415706516729653</v>
      </c>
      <c r="IN129" s="444">
        <v>100</v>
      </c>
      <c r="IO129" s="444">
        <v>9.1552327846567287</v>
      </c>
      <c r="IP129" s="444">
        <v>86.395098110501735</v>
      </c>
      <c r="IQ129" s="444">
        <v>67.759809846665277</v>
      </c>
      <c r="IR129" s="445">
        <v>18.635288263836465</v>
      </c>
      <c r="IS129" s="443">
        <f>Daten_BA!AQ129</f>
        <v>2.6986317894805429</v>
      </c>
      <c r="IT129" s="227">
        <f>Daten_BA!AR129</f>
        <v>10.227436822425297</v>
      </c>
      <c r="IU129" s="227">
        <f>Daten_BA!AS129</f>
        <v>1.7549683497267485</v>
      </c>
      <c r="IV129" s="227">
        <f>Daten_BA!AT129</f>
        <v>1.8444852687923032</v>
      </c>
      <c r="IW129" s="227">
        <f>Daten_BA!AU129</f>
        <v>1.4752958451498028</v>
      </c>
      <c r="IX129" s="444" t="s">
        <v>821</v>
      </c>
      <c r="IY129" s="444" t="s">
        <v>821</v>
      </c>
      <c r="IZ129" s="444" t="s">
        <v>821</v>
      </c>
      <c r="JA129" s="444" t="s">
        <v>821</v>
      </c>
      <c r="JB129" s="444" t="s">
        <v>821</v>
      </c>
      <c r="JC129" s="444" t="s">
        <v>821</v>
      </c>
      <c r="JD129" s="444" t="s">
        <v>821</v>
      </c>
      <c r="JE129" s="444" t="s">
        <v>821</v>
      </c>
      <c r="JF129" s="444" t="s">
        <v>821</v>
      </c>
      <c r="JG129" s="444" t="s">
        <v>821</v>
      </c>
      <c r="JH129" s="444" t="s">
        <v>821</v>
      </c>
      <c r="JI129" s="444" t="s">
        <v>821</v>
      </c>
      <c r="JJ129" s="444" t="s">
        <v>821</v>
      </c>
      <c r="JK129" s="444" t="s">
        <v>821</v>
      </c>
      <c r="JL129" s="444" t="s">
        <v>821</v>
      </c>
      <c r="JM129" s="444" t="s">
        <v>821</v>
      </c>
      <c r="JN129" s="444" t="s">
        <v>821</v>
      </c>
      <c r="JO129" s="444" t="s">
        <v>821</v>
      </c>
      <c r="JP129" s="444" t="s">
        <v>821</v>
      </c>
      <c r="JQ129" s="444" t="s">
        <v>821</v>
      </c>
      <c r="JR129" s="444" t="s">
        <v>821</v>
      </c>
      <c r="JS129" s="444" t="s">
        <v>821</v>
      </c>
      <c r="JT129" s="444" t="s">
        <v>821</v>
      </c>
      <c r="JU129" s="444" t="s">
        <v>821</v>
      </c>
      <c r="JV129" s="444" t="s">
        <v>821</v>
      </c>
      <c r="JW129" s="444" t="s">
        <v>821</v>
      </c>
      <c r="JX129" s="444" t="s">
        <v>821</v>
      </c>
      <c r="JY129" s="444" t="s">
        <v>821</v>
      </c>
      <c r="JZ129" s="444" t="s">
        <v>821</v>
      </c>
      <c r="KA129" s="445" t="s">
        <v>821</v>
      </c>
    </row>
    <row r="130" spans="1:287" s="1" customFormat="1" ht="12.65" customHeight="1" x14ac:dyDescent="0.2">
      <c r="A130" s="220"/>
      <c r="B130" s="219"/>
      <c r="C130" s="273"/>
      <c r="D130" s="276"/>
      <c r="E130" s="3" t="str">
        <f>Daten_BA!E130</f>
        <v>743</v>
      </c>
      <c r="F130" s="229" t="str">
        <f>Daten_BA!F130</f>
        <v>AA Schwandorf</v>
      </c>
      <c r="G130" s="246"/>
      <c r="H130" s="320">
        <f>Daten_BA!H130</f>
        <v>3.36843587711311</v>
      </c>
      <c r="I130" s="308">
        <f>Daten_BA!I130</f>
        <v>11.085582648029673</v>
      </c>
      <c r="J130" s="308">
        <f>Daten_BA!J130</f>
        <v>2.4768313554214196</v>
      </c>
      <c r="K130" s="308">
        <f>Daten_BA!K130</f>
        <v>2.6834356877151255</v>
      </c>
      <c r="L130" s="308">
        <f>Daten_BA!L130</f>
        <v>1.1214072775080315</v>
      </c>
      <c r="M130" s="308">
        <v>0.75512959017597225</v>
      </c>
      <c r="N130" s="308">
        <v>2.3119906520651337</v>
      </c>
      <c r="O130" s="308">
        <v>0.6529800105038307</v>
      </c>
      <c r="P130" s="308">
        <v>0.68027994682905069</v>
      </c>
      <c r="Q130" s="308">
        <v>0.34309535633772814</v>
      </c>
      <c r="R130" s="308">
        <v>13.852380400299385</v>
      </c>
      <c r="S130" s="308">
        <v>8.7990050594985725</v>
      </c>
      <c r="T130" s="308">
        <v>16.923339011924927</v>
      </c>
      <c r="U130" s="308">
        <v>17.070564370064478</v>
      </c>
      <c r="V130" s="308">
        <v>14.592889908255207</v>
      </c>
      <c r="W130" s="308">
        <v>21.744050766788973</v>
      </c>
      <c r="X130" s="308">
        <v>27.792097436621759</v>
      </c>
      <c r="Y130" s="308">
        <v>18.037525441703526</v>
      </c>
      <c r="Z130" s="308">
        <v>18.023869301023907</v>
      </c>
      <c r="AA130" s="308">
        <v>18.251928020565554</v>
      </c>
      <c r="AB130" s="308">
        <v>100</v>
      </c>
      <c r="AC130" s="308">
        <v>10.950711778387189</v>
      </c>
      <c r="AD130" s="308">
        <v>85.136949802351708</v>
      </c>
      <c r="AE130" s="308">
        <v>73.760110436127704</v>
      </c>
      <c r="AF130" s="308">
        <v>11.37683936622399</v>
      </c>
      <c r="AG130" s="308">
        <v>100</v>
      </c>
      <c r="AH130" s="308">
        <v>40.389425204141666</v>
      </c>
      <c r="AI130" s="308">
        <v>59.610574795858341</v>
      </c>
      <c r="AJ130" s="308">
        <v>55.417034546004842</v>
      </c>
      <c r="AK130" s="308">
        <v>4.1935402498534975</v>
      </c>
      <c r="AL130" s="308">
        <v>100</v>
      </c>
      <c r="AM130" s="308">
        <v>8.3491428175159186</v>
      </c>
      <c r="AN130" s="308">
        <v>86.081990208816535</v>
      </c>
      <c r="AO130" s="308">
        <v>79.112416516185462</v>
      </c>
      <c r="AP130" s="337">
        <v>6.9695736926310854</v>
      </c>
      <c r="AQ130" s="320">
        <f>Daten_BA!M130</f>
        <v>3.3825029571118264</v>
      </c>
      <c r="AR130" s="308">
        <f>Daten_BA!N130</f>
        <v>11.814914447520888</v>
      </c>
      <c r="AS130" s="308">
        <f>Daten_BA!O130</f>
        <v>2.4381938256493343</v>
      </c>
      <c r="AT130" s="308">
        <f>Daten_BA!P130</f>
        <v>2.6038889846906685</v>
      </c>
      <c r="AU130" s="308">
        <f>Daten_BA!Q130</f>
        <v>1.3597367154519695</v>
      </c>
      <c r="AV130" s="308">
        <v>0.70495267575450926</v>
      </c>
      <c r="AW130" s="308">
        <v>2.0927783583496748</v>
      </c>
      <c r="AX130" s="308">
        <v>0.61638801015629441</v>
      </c>
      <c r="AY130" s="308">
        <v>0.63762225651501536</v>
      </c>
      <c r="AZ130" s="308">
        <v>0.38586036275862434</v>
      </c>
      <c r="BA130" s="308">
        <v>13.126046901172527</v>
      </c>
      <c r="BB130" s="308">
        <v>8.1628714781935656</v>
      </c>
      <c r="BC130" s="308">
        <v>16.591896817608067</v>
      </c>
      <c r="BD130" s="308">
        <v>16.804371254088341</v>
      </c>
      <c r="BE130" s="308">
        <v>13.898873711957824</v>
      </c>
      <c r="BF130" s="308">
        <v>21.432084296878958</v>
      </c>
      <c r="BG130" s="308">
        <v>27.68796368065583</v>
      </c>
      <c r="BH130" s="308">
        <v>18.091897579795035</v>
      </c>
      <c r="BI130" s="308">
        <v>18.485468530937823</v>
      </c>
      <c r="BJ130" s="308">
        <v>13.190184049069073</v>
      </c>
      <c r="BK130" s="308">
        <v>100</v>
      </c>
      <c r="BL130" s="308">
        <v>10.858684566368797</v>
      </c>
      <c r="BM130" s="308">
        <v>85.28981549036348</v>
      </c>
      <c r="BN130" s="308">
        <v>73.580748688910717</v>
      </c>
      <c r="BO130" s="308">
        <v>11.709066801452778</v>
      </c>
      <c r="BP130" s="308">
        <v>100</v>
      </c>
      <c r="BQ130" s="308">
        <v>41.894361677986886</v>
      </c>
      <c r="BR130" s="308">
        <v>58.105638322013121</v>
      </c>
      <c r="BS130" s="308">
        <v>52.91607366499538</v>
      </c>
      <c r="BT130" s="308">
        <v>5.1895646570177387</v>
      </c>
      <c r="BU130" s="308">
        <v>100</v>
      </c>
      <c r="BV130" s="308">
        <v>8.273227688982411</v>
      </c>
      <c r="BW130" s="308">
        <v>86.278828981057458</v>
      </c>
      <c r="BX130" s="308">
        <v>79.001850393112477</v>
      </c>
      <c r="BY130" s="312">
        <v>7.2769785879449769</v>
      </c>
      <c r="BZ130" s="320">
        <f>Daten_BA!R130</f>
        <v>2.9811400391473697</v>
      </c>
      <c r="CA130" s="308">
        <f>Daten_BA!S130</f>
        <v>10.162552858150715</v>
      </c>
      <c r="CB130" s="308">
        <f>Daten_BA!T130</f>
        <v>2.1991296260041806</v>
      </c>
      <c r="CC130" s="308">
        <f>Daten_BA!U130</f>
        <v>2.3363419903698457</v>
      </c>
      <c r="CD130" s="308">
        <f>Daten_BA!V130</f>
        <v>1.3279806332343789</v>
      </c>
      <c r="CE130" s="309">
        <v>0.64581216431993038</v>
      </c>
      <c r="CF130" s="309">
        <v>1.8977019628939991</v>
      </c>
      <c r="CG130" s="309">
        <v>0.56582335479584123</v>
      </c>
      <c r="CH130" s="309">
        <v>0.58415052928737443</v>
      </c>
      <c r="CI130" s="309">
        <v>0.37857960416614239</v>
      </c>
      <c r="CJ130" s="309">
        <v>14.307493570123345</v>
      </c>
      <c r="CK130" s="309">
        <v>9.5735964078530316</v>
      </c>
      <c r="CL130" s="309">
        <v>17.445734866431291</v>
      </c>
      <c r="CM130" s="309">
        <v>17.773396535088963</v>
      </c>
      <c r="CN130" s="309">
        <v>13.763846335141528</v>
      </c>
      <c r="CO130" s="309">
        <v>21.635964808830543</v>
      </c>
      <c r="CP130" s="309">
        <v>27.906132417980441</v>
      </c>
      <c r="CQ130" s="309">
        <v>18.895150439717014</v>
      </c>
      <c r="CR130" s="309">
        <v>19.088494635080156</v>
      </c>
      <c r="CS130" s="309">
        <v>16.737790421991466</v>
      </c>
      <c r="CT130" s="309">
        <v>100</v>
      </c>
      <c r="CU130" s="309">
        <v>10.681965102664229</v>
      </c>
      <c r="CV130" s="309">
        <v>85.477562154574301</v>
      </c>
      <c r="CW130" s="309">
        <v>73.426793177192309</v>
      </c>
      <c r="CX130" s="309">
        <v>12.050768977382001</v>
      </c>
      <c r="CY130" s="309">
        <v>100</v>
      </c>
      <c r="CZ130" s="309">
        <v>39.71657214744144</v>
      </c>
      <c r="DA130" s="309">
        <v>60.283427852558546</v>
      </c>
      <c r="DB130" s="309">
        <v>54.176770967635825</v>
      </c>
      <c r="DC130" s="309">
        <v>6.106656884922721</v>
      </c>
      <c r="DD130" s="309">
        <v>100</v>
      </c>
      <c r="DE130" s="309">
        <v>8.2884168309799069</v>
      </c>
      <c r="DF130" s="309">
        <v>86.33837951101458</v>
      </c>
      <c r="DG130" s="309">
        <v>78.641091844086915</v>
      </c>
      <c r="DH130" s="313">
        <v>7.6972876669276618</v>
      </c>
      <c r="DI130" s="307">
        <f>Daten_BA!W130</f>
        <v>2.6789280043311376</v>
      </c>
      <c r="DJ130" s="308">
        <f>Daten_BA!X130</f>
        <v>9.7507865141641172</v>
      </c>
      <c r="DK130" s="308">
        <f>Daten_BA!Y130</f>
        <v>1.9102629889767517</v>
      </c>
      <c r="DL130" s="308">
        <f>Daten_BA!Z130</f>
        <v>2.0327555738926715</v>
      </c>
      <c r="DM130" s="308">
        <f>Daten_BA!AA130</f>
        <v>1.1563241404060614</v>
      </c>
      <c r="DN130" s="309">
        <v>0.62713402077508962</v>
      </c>
      <c r="DO130" s="309">
        <v>2.1298122535654871</v>
      </c>
      <c r="DP130" s="309">
        <v>0.51980451583948628</v>
      </c>
      <c r="DQ130" s="309">
        <v>0.53679691673038188</v>
      </c>
      <c r="DR130" s="309">
        <v>0.35427787707041086</v>
      </c>
      <c r="DS130" s="309">
        <v>14.789742264711734</v>
      </c>
      <c r="DT130" s="309">
        <v>10.618709783864331</v>
      </c>
      <c r="DU130" s="309">
        <v>17.48241344866442</v>
      </c>
      <c r="DV130" s="309">
        <v>17.810127463954863</v>
      </c>
      <c r="DW130" s="309">
        <v>13.937719738826109</v>
      </c>
      <c r="DX130" s="309">
        <v>19.657864702219658</v>
      </c>
      <c r="DY130" s="309">
        <v>23.274803332560868</v>
      </c>
      <c r="DZ130" s="309">
        <v>17.352678000764413</v>
      </c>
      <c r="EA130" s="309">
        <v>17.59955314543501</v>
      </c>
      <c r="EB130" s="309">
        <v>14.681440443206181</v>
      </c>
      <c r="EC130" s="309">
        <v>100</v>
      </c>
      <c r="ED130" s="309">
        <v>10.515914048950382</v>
      </c>
      <c r="EE130" s="309">
        <v>85.739495184387863</v>
      </c>
      <c r="EF130" s="309">
        <v>73.507821858897884</v>
      </c>
      <c r="EG130" s="309">
        <v>12.231673325489968</v>
      </c>
      <c r="EH130" s="309">
        <v>100</v>
      </c>
      <c r="EI130" s="309">
        <v>41.294074881861143</v>
      </c>
      <c r="EJ130" s="309">
        <v>58.705925118138857</v>
      </c>
      <c r="EK130" s="309">
        <v>53.089785532533625</v>
      </c>
      <c r="EL130" s="309">
        <v>5.6161395856052341</v>
      </c>
      <c r="EM130" s="309">
        <v>100</v>
      </c>
      <c r="EN130" s="309">
        <v>8.3387153486474599</v>
      </c>
      <c r="EO130" s="309">
        <v>86.481557160704753</v>
      </c>
      <c r="EP130" s="309">
        <v>78.430181853880427</v>
      </c>
      <c r="EQ130" s="367">
        <v>8.0513753068243084</v>
      </c>
      <c r="ER130" s="320">
        <f>Daten_BA!AB130</f>
        <v>2.7351893666029392</v>
      </c>
      <c r="ES130" s="308">
        <f>Daten_BA!AC130</f>
        <v>9.9855248683827593</v>
      </c>
      <c r="ET130" s="308">
        <f>Daten_BA!AD130</f>
        <v>1.9609705058561724</v>
      </c>
      <c r="EU130" s="308">
        <f>Daten_BA!AE130</f>
        <v>2.0909354744464177</v>
      </c>
      <c r="EV130" s="308">
        <f>Daten_BA!AF130</f>
        <v>1.1763678212304738</v>
      </c>
      <c r="EW130" s="309">
        <v>0.64132477983743863</v>
      </c>
      <c r="EX130" s="309">
        <v>2.3079549569398412</v>
      </c>
      <c r="EY130" s="309">
        <v>0.51961179465122043</v>
      </c>
      <c r="EZ130" s="309">
        <v>0.53669537857592342</v>
      </c>
      <c r="FA130" s="309">
        <v>0.36146458181128382</v>
      </c>
      <c r="FB130" s="309">
        <v>14.347638723415113</v>
      </c>
      <c r="FC130" s="309">
        <v>10.557965299684541</v>
      </c>
      <c r="FD130" s="309">
        <v>16.721345300732487</v>
      </c>
      <c r="FE130" s="309">
        <v>16.913009139117531</v>
      </c>
      <c r="FF130" s="309">
        <v>14.674698795182136</v>
      </c>
      <c r="FG130" s="309">
        <v>17.927695693179881</v>
      </c>
      <c r="FH130" s="309">
        <v>21.469534050181817</v>
      </c>
      <c r="FI130" s="309">
        <v>15.702174714339142</v>
      </c>
      <c r="FJ130" s="309">
        <v>15.679075910547446</v>
      </c>
      <c r="FK130" s="309">
        <v>15.950036031701362</v>
      </c>
      <c r="FL130" s="309">
        <v>100</v>
      </c>
      <c r="FM130" s="309">
        <v>10.425015020293586</v>
      </c>
      <c r="FN130" s="309">
        <v>85.845553541815164</v>
      </c>
      <c r="FO130" s="309">
        <v>73.27820408820979</v>
      </c>
      <c r="FP130" s="309">
        <v>12.567349453605377</v>
      </c>
      <c r="FQ130" s="309">
        <v>100</v>
      </c>
      <c r="FR130" s="309">
        <v>40.654532726636333</v>
      </c>
      <c r="FS130" s="309">
        <v>59.345467273363674</v>
      </c>
      <c r="FT130" s="309">
        <v>53.51767588379419</v>
      </c>
      <c r="FU130" s="309">
        <v>5.8277913895694784</v>
      </c>
      <c r="FV130" s="309">
        <v>100</v>
      </c>
      <c r="FW130" s="309">
        <v>8.2952666184403014</v>
      </c>
      <c r="FX130" s="309">
        <v>86.578820449551003</v>
      </c>
      <c r="FY130" s="309">
        <v>78.138086442969339</v>
      </c>
      <c r="FZ130" s="313">
        <v>8.4407340065816481</v>
      </c>
      <c r="GA130" s="443">
        <f>Daten_BA!AG130</f>
        <v>3.4056298390938284</v>
      </c>
      <c r="GB130" s="227">
        <f>Daten_BA!AH130</f>
        <v>12.687361019963012</v>
      </c>
      <c r="GC130" s="227">
        <f>Daten_BA!AI130</f>
        <v>2.4229504145064169</v>
      </c>
      <c r="GD130" s="227">
        <f>Daten_BA!AJ130</f>
        <v>2.5943734543893426</v>
      </c>
      <c r="GE130" s="227">
        <f>Daten_BA!AK130</f>
        <v>1.4134191111681005</v>
      </c>
      <c r="GF130" s="444">
        <v>0.64806884686755772</v>
      </c>
      <c r="GG130" s="444">
        <v>2.4817908807357738</v>
      </c>
      <c r="GH130" s="444">
        <v>0.51650540768208697</v>
      </c>
      <c r="GI130" s="444">
        <v>0.53602933206914494</v>
      </c>
      <c r="GJ130" s="444">
        <v>0.34452095345069977</v>
      </c>
      <c r="GK130" s="444">
        <v>11.590123958544964</v>
      </c>
      <c r="GL130" s="444">
        <v>8.8241442383066762</v>
      </c>
      <c r="GM130" s="444">
        <v>13.344970906068429</v>
      </c>
      <c r="GN130" s="444">
        <v>13.556245348436169</v>
      </c>
      <c r="GO130" s="444">
        <v>11.045247974711176</v>
      </c>
      <c r="GP130" s="444">
        <v>17.815446339016106</v>
      </c>
      <c r="GQ130" s="444">
        <v>20.845672495041416</v>
      </c>
      <c r="GR130" s="444">
        <v>15.882169319992112</v>
      </c>
      <c r="GS130" s="444">
        <v>15.874212481826502</v>
      </c>
      <c r="GT130" s="444">
        <v>15.968180054318976</v>
      </c>
      <c r="GU130" s="444">
        <v>100</v>
      </c>
      <c r="GV130" s="444">
        <v>10.407689827558771</v>
      </c>
      <c r="GW130" s="444">
        <v>85.827536453148596</v>
      </c>
      <c r="GX130" s="444">
        <v>72.88173535586894</v>
      </c>
      <c r="GY130" s="444">
        <v>12.945801097279649</v>
      </c>
      <c r="GZ130" s="444">
        <v>100</v>
      </c>
      <c r="HA130" s="444">
        <v>40.693474596677099</v>
      </c>
      <c r="HB130" s="444">
        <v>59.306525403322894</v>
      </c>
      <c r="HC130" s="444">
        <v>53.924873585359975</v>
      </c>
      <c r="HD130" s="444">
        <v>5.3816518179629185</v>
      </c>
      <c r="HE130" s="444">
        <v>100</v>
      </c>
      <c r="HF130" s="444">
        <v>8.0546720632329016</v>
      </c>
      <c r="HG130" s="444">
        <v>86.769416827659398</v>
      </c>
      <c r="HH130" s="444">
        <v>77.923435542278824</v>
      </c>
      <c r="HI130" s="445">
        <v>8.8459812853805708</v>
      </c>
      <c r="HJ130" s="443">
        <f>Daten_BA!AL130</f>
        <v>3.0819160112166726</v>
      </c>
      <c r="HK130" s="227">
        <f>Daten_BA!AM130</f>
        <v>12.072867087511908</v>
      </c>
      <c r="HL130" s="227">
        <f>Daten_BA!AN130</f>
        <v>2.125871948241925</v>
      </c>
      <c r="HM130" s="227">
        <f>Daten_BA!AO130</f>
        <v>2.2829667484915697</v>
      </c>
      <c r="HN130" s="227">
        <f>Daten_BA!AP130</f>
        <v>1.2311306058381422</v>
      </c>
      <c r="HO130" s="444">
        <v>0.53034988883130774</v>
      </c>
      <c r="HP130" s="444">
        <v>2.1120314997074288</v>
      </c>
      <c r="HQ130" s="444">
        <v>0.41058789433920478</v>
      </c>
      <c r="HR130" s="444">
        <v>0.42682540498839572</v>
      </c>
      <c r="HS130" s="444">
        <v>0.27609672655669948</v>
      </c>
      <c r="HT130" s="444">
        <v>12.013980379560826</v>
      </c>
      <c r="HU130" s="444">
        <v>9.1676686706746828</v>
      </c>
      <c r="HV130" s="444">
        <v>13.971480024991836</v>
      </c>
      <c r="HW130" s="444">
        <v>14.08754127405976</v>
      </c>
      <c r="HX130" s="444">
        <v>12.757894736843179</v>
      </c>
      <c r="HY130" s="444">
        <v>25.689130073647604</v>
      </c>
      <c r="HZ130" s="444">
        <v>28.981375902697508</v>
      </c>
      <c r="IA130" s="444">
        <v>23.420811432631812</v>
      </c>
      <c r="IB130" s="444">
        <v>23.56410098900178</v>
      </c>
      <c r="IC130" s="444">
        <v>21.907439446377328</v>
      </c>
      <c r="ID130" s="444">
        <v>100</v>
      </c>
      <c r="IE130" s="444">
        <v>10.403591344380104</v>
      </c>
      <c r="IF130" s="444">
        <v>86.023313768100451</v>
      </c>
      <c r="IG130" s="444">
        <v>72.79895286282229</v>
      </c>
      <c r="IH130" s="444">
        <v>13.224360905278164</v>
      </c>
      <c r="II130" s="444">
        <v>100</v>
      </c>
      <c r="IJ130" s="444">
        <v>43.292061179898035</v>
      </c>
      <c r="IK130" s="444">
        <v>56.707938820101965</v>
      </c>
      <c r="IL130" s="444">
        <v>51.158048069919879</v>
      </c>
      <c r="IM130" s="444">
        <v>5.5498907501820831</v>
      </c>
      <c r="IN130" s="444">
        <v>100</v>
      </c>
      <c r="IO130" s="444">
        <v>8.2022878307597136</v>
      </c>
      <c r="IP130" s="444">
        <v>86.976501517106342</v>
      </c>
      <c r="IQ130" s="444">
        <v>77.606805688098106</v>
      </c>
      <c r="IR130" s="445">
        <v>9.3696958290082257</v>
      </c>
      <c r="IS130" s="443">
        <f>Daten_BA!AQ130</f>
        <v>2.8884305564524113</v>
      </c>
      <c r="IT130" s="227">
        <f>Daten_BA!AR130</f>
        <v>12.461958200048741</v>
      </c>
      <c r="IU130" s="227">
        <f>Daten_BA!AS130</f>
        <v>1.8518036483020459</v>
      </c>
      <c r="IV130" s="227">
        <f>Daten_BA!AT130</f>
        <v>1.9904907681832356</v>
      </c>
      <c r="IW130" s="227">
        <f>Daten_BA!AU130</f>
        <v>1.0826240683092119</v>
      </c>
      <c r="IX130" s="444" t="s">
        <v>821</v>
      </c>
      <c r="IY130" s="444" t="s">
        <v>821</v>
      </c>
      <c r="IZ130" s="444" t="s">
        <v>821</v>
      </c>
      <c r="JA130" s="444" t="s">
        <v>821</v>
      </c>
      <c r="JB130" s="444" t="s">
        <v>821</v>
      </c>
      <c r="JC130" s="444" t="s">
        <v>821</v>
      </c>
      <c r="JD130" s="444" t="s">
        <v>821</v>
      </c>
      <c r="JE130" s="444" t="s">
        <v>821</v>
      </c>
      <c r="JF130" s="444" t="s">
        <v>821</v>
      </c>
      <c r="JG130" s="444" t="s">
        <v>821</v>
      </c>
      <c r="JH130" s="444" t="s">
        <v>821</v>
      </c>
      <c r="JI130" s="444" t="s">
        <v>821</v>
      </c>
      <c r="JJ130" s="444" t="s">
        <v>821</v>
      </c>
      <c r="JK130" s="444" t="s">
        <v>821</v>
      </c>
      <c r="JL130" s="444" t="s">
        <v>821</v>
      </c>
      <c r="JM130" s="444" t="s">
        <v>821</v>
      </c>
      <c r="JN130" s="444" t="s">
        <v>821</v>
      </c>
      <c r="JO130" s="444" t="s">
        <v>821</v>
      </c>
      <c r="JP130" s="444" t="s">
        <v>821</v>
      </c>
      <c r="JQ130" s="444" t="s">
        <v>821</v>
      </c>
      <c r="JR130" s="444" t="s">
        <v>821</v>
      </c>
      <c r="JS130" s="444" t="s">
        <v>821</v>
      </c>
      <c r="JT130" s="444" t="s">
        <v>821</v>
      </c>
      <c r="JU130" s="444" t="s">
        <v>821</v>
      </c>
      <c r="JV130" s="444" t="s">
        <v>821</v>
      </c>
      <c r="JW130" s="444" t="s">
        <v>821</v>
      </c>
      <c r="JX130" s="444" t="s">
        <v>821</v>
      </c>
      <c r="JY130" s="444" t="s">
        <v>821</v>
      </c>
      <c r="JZ130" s="444" t="s">
        <v>821</v>
      </c>
      <c r="KA130" s="445" t="s">
        <v>821</v>
      </c>
    </row>
    <row r="131" spans="1:287" s="1" customFormat="1" ht="12.65" customHeight="1" x14ac:dyDescent="0.2">
      <c r="A131" s="220"/>
      <c r="B131" s="219"/>
      <c r="C131" s="273"/>
      <c r="D131" s="276"/>
      <c r="E131" s="3" t="str">
        <f>Daten_BA!E131</f>
        <v>747</v>
      </c>
      <c r="F131" s="229" t="str">
        <f>Daten_BA!F131</f>
        <v>AA Schweinfurt</v>
      </c>
      <c r="G131" s="246"/>
      <c r="H131" s="320">
        <f>Daten_BA!H131</f>
        <v>3.6572922183681249</v>
      </c>
      <c r="I131" s="308">
        <f>Daten_BA!I131</f>
        <v>10.577264242389736</v>
      </c>
      <c r="J131" s="308">
        <f>Daten_BA!J131</f>
        <v>2.8343770936840249</v>
      </c>
      <c r="K131" s="308">
        <f>Daten_BA!K131</f>
        <v>3.0431780573602749</v>
      </c>
      <c r="L131" s="308">
        <f>Daten_BA!L131</f>
        <v>1.555619781507263</v>
      </c>
      <c r="M131" s="308">
        <v>0.63930948508848673</v>
      </c>
      <c r="N131" s="308">
        <v>1.9369630337865305</v>
      </c>
      <c r="O131" s="308">
        <v>0.55509091089520068</v>
      </c>
      <c r="P131" s="308">
        <v>0.57491801178372381</v>
      </c>
      <c r="Q131" s="308">
        <v>0.37173945059482533</v>
      </c>
      <c r="R131" s="308">
        <v>11.164784452031832</v>
      </c>
      <c r="S131" s="308">
        <v>7.6925197067413809</v>
      </c>
      <c r="T131" s="308">
        <v>13.05367758480017</v>
      </c>
      <c r="U131" s="308">
        <v>13.141379419092452</v>
      </c>
      <c r="V131" s="308">
        <v>11.986958189489835</v>
      </c>
      <c r="W131" s="308">
        <v>25.957166392089796</v>
      </c>
      <c r="X131" s="308">
        <v>32.29296023401168</v>
      </c>
      <c r="Y131" s="308">
        <v>22.48104008667304</v>
      </c>
      <c r="Z131" s="308">
        <v>22.739095955590223</v>
      </c>
      <c r="AA131" s="308">
        <v>19.383092155364722</v>
      </c>
      <c r="AB131" s="308">
        <v>100</v>
      </c>
      <c r="AC131" s="308">
        <v>11.674899053861159</v>
      </c>
      <c r="AD131" s="308">
        <v>84.479540033432954</v>
      </c>
      <c r="AE131" s="308">
        <v>72.378562170475917</v>
      </c>
      <c r="AF131" s="308">
        <v>12.100977862957043</v>
      </c>
      <c r="AG131" s="308">
        <v>100</v>
      </c>
      <c r="AH131" s="308">
        <v>36.598317259821165</v>
      </c>
      <c r="AI131" s="308">
        <v>63.401682740178835</v>
      </c>
      <c r="AJ131" s="308">
        <v>58.387373209941693</v>
      </c>
      <c r="AK131" s="308">
        <v>5.0143095302371385</v>
      </c>
      <c r="AL131" s="308">
        <v>100</v>
      </c>
      <c r="AM131" s="308">
        <v>8.304560037925981</v>
      </c>
      <c r="AN131" s="308">
        <v>86.193669837548853</v>
      </c>
      <c r="AO131" s="308">
        <v>77.782494082483467</v>
      </c>
      <c r="AP131" s="337">
        <v>8.411175755065365</v>
      </c>
      <c r="AQ131" s="320">
        <f>Daten_BA!M131</f>
        <v>3.6514417429739181</v>
      </c>
      <c r="AR131" s="308">
        <f>Daten_BA!N131</f>
        <v>11.190002710613017</v>
      </c>
      <c r="AS131" s="308">
        <f>Daten_BA!O131</f>
        <v>2.7679571655394217</v>
      </c>
      <c r="AT131" s="308">
        <f>Daten_BA!P131</f>
        <v>2.9408864328229538</v>
      </c>
      <c r="AU131" s="308">
        <f>Daten_BA!Q131</f>
        <v>1.7255505883295754</v>
      </c>
      <c r="AV131" s="308">
        <v>0.60691878703380975</v>
      </c>
      <c r="AW131" s="308">
        <v>1.8062499564554795</v>
      </c>
      <c r="AX131" s="308">
        <v>0.5319511787980209</v>
      </c>
      <c r="AY131" s="308">
        <v>0.54985302778862077</v>
      </c>
      <c r="AZ131" s="308">
        <v>0.37522059944675179</v>
      </c>
      <c r="BA131" s="308">
        <v>10.874573858314998</v>
      </c>
      <c r="BB131" s="308">
        <v>7.4797406807131273</v>
      </c>
      <c r="BC131" s="308">
        <v>13.100007559150193</v>
      </c>
      <c r="BD131" s="308">
        <v>13.212302080742768</v>
      </c>
      <c r="BE131" s="308">
        <v>11.938250428814829</v>
      </c>
      <c r="BF131" s="308">
        <v>25.38777500609693</v>
      </c>
      <c r="BG131" s="308">
        <v>31.519329548528784</v>
      </c>
      <c r="BH131" s="308">
        <v>22.652287163551616</v>
      </c>
      <c r="BI131" s="308">
        <v>23.260905900050297</v>
      </c>
      <c r="BJ131" s="308">
        <v>16.394569513661015</v>
      </c>
      <c r="BK131" s="308">
        <v>100</v>
      </c>
      <c r="BL131" s="308">
        <v>11.473303764196173</v>
      </c>
      <c r="BM131" s="308">
        <v>84.764578467858371</v>
      </c>
      <c r="BN131" s="308">
        <v>72.227942605071419</v>
      </c>
      <c r="BO131" s="308">
        <v>12.536635862786971</v>
      </c>
      <c r="BP131" s="308">
        <v>100</v>
      </c>
      <c r="BQ131" s="308">
        <v>37.308563572475137</v>
      </c>
      <c r="BR131" s="308">
        <v>62.69143642752487</v>
      </c>
      <c r="BS131" s="308">
        <v>56.694924936071736</v>
      </c>
      <c r="BT131" s="308">
        <v>5.9965114914531323</v>
      </c>
      <c r="BU131" s="308">
        <v>100</v>
      </c>
      <c r="BV131" s="308">
        <v>8.1155387757209283</v>
      </c>
      <c r="BW131" s="308">
        <v>86.536488643821301</v>
      </c>
      <c r="BX131" s="308">
        <v>77.66549505696166</v>
      </c>
      <c r="BY131" s="312">
        <v>8.8709935868596421</v>
      </c>
      <c r="BZ131" s="320">
        <f>Daten_BA!R131</f>
        <v>3.1852213595860257</v>
      </c>
      <c r="CA131" s="308">
        <f>Daten_BA!S131</f>
        <v>10.045584344152275</v>
      </c>
      <c r="CB131" s="308">
        <f>Daten_BA!T131</f>
        <v>2.3927404244521195</v>
      </c>
      <c r="CC131" s="308">
        <f>Daten_BA!U131</f>
        <v>2.527301123729579</v>
      </c>
      <c r="CD131" s="308">
        <f>Daten_BA!V131</f>
        <v>1.6078856325907847</v>
      </c>
      <c r="CE131" s="309">
        <v>0.53930121490776894</v>
      </c>
      <c r="CF131" s="309">
        <v>1.6184903269304294</v>
      </c>
      <c r="CG131" s="309">
        <v>0.47117365267546607</v>
      </c>
      <c r="CH131" s="309">
        <v>0.48203278736766098</v>
      </c>
      <c r="CI131" s="309">
        <v>0.38069464480081983</v>
      </c>
      <c r="CJ131" s="309">
        <v>11.542848693521568</v>
      </c>
      <c r="CK131" s="309">
        <v>8.1184690533608421</v>
      </c>
      <c r="CL131" s="309">
        <v>13.942265508467141</v>
      </c>
      <c r="CM131" s="309">
        <v>13.98677557370673</v>
      </c>
      <c r="CN131" s="309">
        <v>13.530997304582209</v>
      </c>
      <c r="CO131" s="309">
        <v>26.875227511187425</v>
      </c>
      <c r="CP131" s="309">
        <v>34.773285265875245</v>
      </c>
      <c r="CQ131" s="309">
        <v>23.862788963457469</v>
      </c>
      <c r="CR131" s="309">
        <v>24.636197152588867</v>
      </c>
      <c r="CS131" s="309">
        <v>16.771980501882418</v>
      </c>
      <c r="CT131" s="309">
        <v>100</v>
      </c>
      <c r="CU131" s="309">
        <v>11.283857639811417</v>
      </c>
      <c r="CV131" s="309">
        <v>85.007008674541893</v>
      </c>
      <c r="CW131" s="309">
        <v>72.018086569497626</v>
      </c>
      <c r="CX131" s="309">
        <v>12.98892210504426</v>
      </c>
      <c r="CY131" s="309">
        <v>100</v>
      </c>
      <c r="CZ131" s="309">
        <v>37.483012715868661</v>
      </c>
      <c r="DA131" s="309">
        <v>62.516987284131353</v>
      </c>
      <c r="DB131" s="309">
        <v>56.027594019772579</v>
      </c>
      <c r="DC131" s="309">
        <v>6.4893932643587702</v>
      </c>
      <c r="DD131" s="309">
        <v>100</v>
      </c>
      <c r="DE131" s="309">
        <v>8.0810707307080936</v>
      </c>
      <c r="DF131" s="309">
        <v>86.700490254327676</v>
      </c>
      <c r="DG131" s="309">
        <v>77.409888732496228</v>
      </c>
      <c r="DH131" s="313">
        <v>9.2906015218314373</v>
      </c>
      <c r="DI131" s="307">
        <f>Daten_BA!W131</f>
        <v>2.839364098780166</v>
      </c>
      <c r="DJ131" s="308">
        <f>Daten_BA!X131</f>
        <v>9.7914522123013068</v>
      </c>
      <c r="DK131" s="308">
        <f>Daten_BA!Y131</f>
        <v>2.0351344730252072</v>
      </c>
      <c r="DL131" s="308">
        <f>Daten_BA!Z131</f>
        <v>2.1593752806543405</v>
      </c>
      <c r="DM131" s="308">
        <f>Daten_BA!AA131</f>
        <v>1.3375735021747523</v>
      </c>
      <c r="DN131" s="309">
        <v>0.50624940793616302</v>
      </c>
      <c r="DO131" s="309">
        <v>1.7545547155565431</v>
      </c>
      <c r="DP131" s="309">
        <v>0.41755359195681102</v>
      </c>
      <c r="DQ131" s="309">
        <v>0.42851084614911622</v>
      </c>
      <c r="DR131" s="309">
        <v>0.33136300501391358</v>
      </c>
      <c r="DS131" s="309">
        <v>11.793334047287567</v>
      </c>
      <c r="DT131" s="309">
        <v>8.68975717983494</v>
      </c>
      <c r="DU131" s="309">
        <v>13.841852406080612</v>
      </c>
      <c r="DV131" s="309">
        <v>13.76664261822034</v>
      </c>
      <c r="DW131" s="309">
        <v>14.523479294631624</v>
      </c>
      <c r="DX131" s="309">
        <v>25.268081358676199</v>
      </c>
      <c r="DY131" s="309">
        <v>29.35228288682945</v>
      </c>
      <c r="DZ131" s="309">
        <v>22.658110741492361</v>
      </c>
      <c r="EA131" s="309">
        <v>23.311770619345921</v>
      </c>
      <c r="EB131" s="309">
        <v>16.729435084240528</v>
      </c>
      <c r="EC131" s="309">
        <v>100</v>
      </c>
      <c r="ED131" s="309">
        <v>11.105343578819625</v>
      </c>
      <c r="EE131" s="309">
        <v>85.268876049518056</v>
      </c>
      <c r="EF131" s="309">
        <v>72.01437785186863</v>
      </c>
      <c r="EG131" s="309">
        <v>13.25449819764944</v>
      </c>
      <c r="EH131" s="309">
        <v>100</v>
      </c>
      <c r="EI131" s="309">
        <v>40.531918222335428</v>
      </c>
      <c r="EJ131" s="309">
        <v>59.468081777664572</v>
      </c>
      <c r="EK131" s="309">
        <v>53.232301551707195</v>
      </c>
      <c r="EL131" s="309">
        <v>6.2357802259573765</v>
      </c>
      <c r="EM131" s="309">
        <v>100</v>
      </c>
      <c r="EN131" s="309">
        <v>8.2057615037143261</v>
      </c>
      <c r="EO131" s="309">
        <v>86.761277954205937</v>
      </c>
      <c r="EP131" s="309">
        <v>76.975518790804486</v>
      </c>
      <c r="EQ131" s="367">
        <v>9.785759163401476</v>
      </c>
      <c r="ER131" s="320">
        <f>Daten_BA!AB131</f>
        <v>2.9991514916328321</v>
      </c>
      <c r="ES131" s="308">
        <f>Daten_BA!AC131</f>
        <v>10.360481417158891</v>
      </c>
      <c r="ET131" s="308">
        <f>Daten_BA!AD131</f>
        <v>2.1629527478908153</v>
      </c>
      <c r="EU131" s="308">
        <f>Daten_BA!AE131</f>
        <v>2.3100411402286993</v>
      </c>
      <c r="EV131" s="308">
        <f>Daten_BA!AF131</f>
        <v>1.3584273014206907</v>
      </c>
      <c r="EW131" s="309">
        <v>0.54161926117388881</v>
      </c>
      <c r="EX131" s="309">
        <v>2.055477786932407</v>
      </c>
      <c r="EY131" s="309">
        <v>0.43243503433521813</v>
      </c>
      <c r="EZ131" s="309">
        <v>0.44267717822388453</v>
      </c>
      <c r="FA131" s="309">
        <v>0.35624359715824983</v>
      </c>
      <c r="FB131" s="309">
        <v>11.169878273368219</v>
      </c>
      <c r="FC131" s="309">
        <v>8.54758815898081</v>
      </c>
      <c r="FD131" s="309">
        <v>12.88246543100969</v>
      </c>
      <c r="FE131" s="309">
        <v>12.763921408938414</v>
      </c>
      <c r="FF131" s="309">
        <v>13.987473903970843</v>
      </c>
      <c r="FG131" s="309">
        <v>22.920532021907025</v>
      </c>
      <c r="FH131" s="309">
        <v>25.731302995630674</v>
      </c>
      <c r="FI131" s="309">
        <v>21.153141936428575</v>
      </c>
      <c r="FJ131" s="309">
        <v>21.793701968895917</v>
      </c>
      <c r="FK131" s="309">
        <v>15.191545574626883</v>
      </c>
      <c r="FL131" s="309">
        <v>100</v>
      </c>
      <c r="FM131" s="309">
        <v>10.957020621720961</v>
      </c>
      <c r="FN131" s="309">
        <v>85.383515528108063</v>
      </c>
      <c r="FO131" s="309">
        <v>71.694284798746708</v>
      </c>
      <c r="FP131" s="309">
        <v>13.689230729361368</v>
      </c>
      <c r="FQ131" s="309">
        <v>100</v>
      </c>
      <c r="FR131" s="309">
        <v>39.724978156375002</v>
      </c>
      <c r="FS131" s="309">
        <v>60.275021843624998</v>
      </c>
      <c r="FT131" s="309">
        <v>54.149349880631426</v>
      </c>
      <c r="FU131" s="309">
        <v>6.1256719629935663</v>
      </c>
      <c r="FV131" s="309">
        <v>100</v>
      </c>
      <c r="FW131" s="309">
        <v>8.0741533402278112</v>
      </c>
      <c r="FX131" s="309">
        <v>86.870119892145652</v>
      </c>
      <c r="FY131" s="309">
        <v>76.576247341783443</v>
      </c>
      <c r="FZ131" s="313">
        <v>10.293872550362194</v>
      </c>
      <c r="GA131" s="443">
        <f>Daten_BA!AG131</f>
        <v>3.5880726894683246</v>
      </c>
      <c r="GB131" s="227">
        <f>Daten_BA!AH131</f>
        <v>12.527087929935306</v>
      </c>
      <c r="GC131" s="227">
        <f>Daten_BA!AI131</f>
        <v>2.5886577603791121</v>
      </c>
      <c r="GD131" s="227">
        <f>Daten_BA!AJ131</f>
        <v>2.749108394437132</v>
      </c>
      <c r="GE131" s="227">
        <f>Daten_BA!AK131</f>
        <v>1.738107158727513</v>
      </c>
      <c r="GF131" s="444">
        <v>0.5579178478127953</v>
      </c>
      <c r="GG131" s="444">
        <v>2.1945318041630921</v>
      </c>
      <c r="GH131" s="444">
        <v>0.44444855846949582</v>
      </c>
      <c r="GI131" s="444">
        <v>0.45357848055039612</v>
      </c>
      <c r="GJ131" s="444">
        <v>0.37956689914610048</v>
      </c>
      <c r="GK131" s="444">
        <v>9.2246996346653951</v>
      </c>
      <c r="GL131" s="444">
        <v>6.9260969406651327</v>
      </c>
      <c r="GM131" s="444">
        <v>10.743329784114932</v>
      </c>
      <c r="GN131" s="444">
        <v>10.669842420476709</v>
      </c>
      <c r="GO131" s="444">
        <v>11.363636363636363</v>
      </c>
      <c r="GP131" s="444">
        <v>22.541326540101309</v>
      </c>
      <c r="GQ131" s="444">
        <v>25.055762081787364</v>
      </c>
      <c r="GR131" s="444">
        <v>20.598499923467052</v>
      </c>
      <c r="GS131" s="444">
        <v>21.13727841055076</v>
      </c>
      <c r="GT131" s="444">
        <v>16.069114470856832</v>
      </c>
      <c r="GU131" s="444">
        <v>100</v>
      </c>
      <c r="GV131" s="444">
        <v>10.7954799075387</v>
      </c>
      <c r="GW131" s="444">
        <v>85.558581714093904</v>
      </c>
      <c r="GX131" s="444">
        <v>71.404515697773931</v>
      </c>
      <c r="GY131" s="444">
        <v>14.154066016319975</v>
      </c>
      <c r="GZ131" s="444">
        <v>100</v>
      </c>
      <c r="HA131" s="444">
        <v>39.656574117790406</v>
      </c>
      <c r="HB131" s="444">
        <v>60.343425882209601</v>
      </c>
      <c r="HC131" s="444">
        <v>53.553536707331318</v>
      </c>
      <c r="HD131" s="444">
        <v>6.7898891748782848</v>
      </c>
      <c r="HE131" s="444">
        <v>100</v>
      </c>
      <c r="HF131" s="444">
        <v>7.7649480217786326</v>
      </c>
      <c r="HG131" s="444">
        <v>87.189751550229616</v>
      </c>
      <c r="HH131" s="444">
        <v>76.434196503267117</v>
      </c>
      <c r="HI131" s="445">
        <v>10.755555046962471</v>
      </c>
      <c r="HJ131" s="443">
        <f>Daten_BA!AL131</f>
        <v>3.2524702425529424</v>
      </c>
      <c r="HK131" s="227">
        <f>Daten_BA!AM131</f>
        <v>11.890768443576368</v>
      </c>
      <c r="HL131" s="227">
        <f>Daten_BA!AN131</f>
        <v>2.295182095254316</v>
      </c>
      <c r="HM131" s="227">
        <f>Daten_BA!AO131</f>
        <v>2.444013487416973</v>
      </c>
      <c r="HN131" s="227">
        <f>Daten_BA!AP131</f>
        <v>1.5349895469883854</v>
      </c>
      <c r="HO131" s="444">
        <v>0.44205177260515971</v>
      </c>
      <c r="HP131" s="444">
        <v>1.7130607052742231</v>
      </c>
      <c r="HQ131" s="444">
        <v>0.35172810528802489</v>
      </c>
      <c r="HR131" s="444">
        <v>0.35740666450921016</v>
      </c>
      <c r="HS131" s="444">
        <v>0.31337510974288318</v>
      </c>
      <c r="HT131" s="444">
        <v>9.8250773208944651</v>
      </c>
      <c r="HU131" s="444">
        <v>7.4901826423847888</v>
      </c>
      <c r="HV131" s="444">
        <v>11.540155133285914</v>
      </c>
      <c r="HW131" s="444">
        <v>11.401072773614505</v>
      </c>
      <c r="HX131" s="444">
        <v>12.669962917180138</v>
      </c>
      <c r="HY131" s="444">
        <v>31.189955097972316</v>
      </c>
      <c r="HZ131" s="444">
        <v>36.399278601113465</v>
      </c>
      <c r="IA131" s="444">
        <v>27.809517293283459</v>
      </c>
      <c r="IB131" s="444">
        <v>28.667460530863469</v>
      </c>
      <c r="IC131" s="444">
        <v>20.825515947467164</v>
      </c>
      <c r="ID131" s="444">
        <v>100</v>
      </c>
      <c r="IE131" s="444">
        <v>10.698377094637248</v>
      </c>
      <c r="IF131" s="444">
        <v>85.728611966031792</v>
      </c>
      <c r="IG131" s="444">
        <v>71.307289181309713</v>
      </c>
      <c r="IH131" s="444">
        <v>14.421322784722076</v>
      </c>
      <c r="II131" s="444">
        <v>100</v>
      </c>
      <c r="IJ131" s="444">
        <v>40.305209202486751</v>
      </c>
      <c r="IK131" s="444">
        <v>59.694790797513242</v>
      </c>
      <c r="IL131" s="444">
        <v>52.614461297736966</v>
      </c>
      <c r="IM131" s="444">
        <v>7.0803294997762789</v>
      </c>
      <c r="IN131" s="444">
        <v>100</v>
      </c>
      <c r="IO131" s="444">
        <v>7.8840568117755607</v>
      </c>
      <c r="IP131" s="444">
        <v>87.28136556779981</v>
      </c>
      <c r="IQ131" s="444">
        <v>76.025065264234229</v>
      </c>
      <c r="IR131" s="445">
        <v>11.256300303565586</v>
      </c>
      <c r="IS131" s="443">
        <f>Daten_BA!AQ131</f>
        <v>3.1716810942506024</v>
      </c>
      <c r="IT131" s="227">
        <f>Daten_BA!AR131</f>
        <v>12.741014243046914</v>
      </c>
      <c r="IU131" s="227">
        <f>Daten_BA!AS131</f>
        <v>2.1062357611927158</v>
      </c>
      <c r="IV131" s="227">
        <f>Daten_BA!AT131</f>
        <v>2.2188475571424386</v>
      </c>
      <c r="IW131" s="227">
        <f>Daten_BA!AU131</f>
        <v>1.5456741464459292</v>
      </c>
      <c r="IX131" s="444" t="s">
        <v>821</v>
      </c>
      <c r="IY131" s="444" t="s">
        <v>821</v>
      </c>
      <c r="IZ131" s="444" t="s">
        <v>821</v>
      </c>
      <c r="JA131" s="444" t="s">
        <v>821</v>
      </c>
      <c r="JB131" s="444" t="s">
        <v>821</v>
      </c>
      <c r="JC131" s="444" t="s">
        <v>821</v>
      </c>
      <c r="JD131" s="444" t="s">
        <v>821</v>
      </c>
      <c r="JE131" s="444" t="s">
        <v>821</v>
      </c>
      <c r="JF131" s="444" t="s">
        <v>821</v>
      </c>
      <c r="JG131" s="444" t="s">
        <v>821</v>
      </c>
      <c r="JH131" s="444" t="s">
        <v>821</v>
      </c>
      <c r="JI131" s="444" t="s">
        <v>821</v>
      </c>
      <c r="JJ131" s="444" t="s">
        <v>821</v>
      </c>
      <c r="JK131" s="444" t="s">
        <v>821</v>
      </c>
      <c r="JL131" s="444" t="s">
        <v>821</v>
      </c>
      <c r="JM131" s="444" t="s">
        <v>821</v>
      </c>
      <c r="JN131" s="444" t="s">
        <v>821</v>
      </c>
      <c r="JO131" s="444" t="s">
        <v>821</v>
      </c>
      <c r="JP131" s="444" t="s">
        <v>821</v>
      </c>
      <c r="JQ131" s="444" t="s">
        <v>821</v>
      </c>
      <c r="JR131" s="444" t="s">
        <v>821</v>
      </c>
      <c r="JS131" s="444" t="s">
        <v>821</v>
      </c>
      <c r="JT131" s="444" t="s">
        <v>821</v>
      </c>
      <c r="JU131" s="444" t="s">
        <v>821</v>
      </c>
      <c r="JV131" s="444" t="s">
        <v>821</v>
      </c>
      <c r="JW131" s="444" t="s">
        <v>821</v>
      </c>
      <c r="JX131" s="444" t="s">
        <v>821</v>
      </c>
      <c r="JY131" s="444" t="s">
        <v>821</v>
      </c>
      <c r="JZ131" s="444" t="s">
        <v>821</v>
      </c>
      <c r="KA131" s="445" t="s">
        <v>821</v>
      </c>
    </row>
    <row r="132" spans="1:287" s="1" customFormat="1" ht="12.65" customHeight="1" x14ac:dyDescent="0.2">
      <c r="A132" s="220"/>
      <c r="B132" s="219"/>
      <c r="C132" s="273"/>
      <c r="D132" s="276"/>
      <c r="E132" s="3" t="str">
        <f>Daten_BA!E132</f>
        <v>751</v>
      </c>
      <c r="F132" s="229" t="str">
        <f>Daten_BA!F132</f>
        <v>AA Weiden</v>
      </c>
      <c r="G132" s="246"/>
      <c r="H132" s="320">
        <f>Daten_BA!H132</f>
        <v>4.6260506101694556</v>
      </c>
      <c r="I132" s="308">
        <f>Daten_BA!I132</f>
        <v>15.096611344933988</v>
      </c>
      <c r="J132" s="308">
        <f>Daten_BA!J132</f>
        <v>3.218758775049515</v>
      </c>
      <c r="K132" s="308">
        <f>Daten_BA!K132</f>
        <v>3.5208924702516753</v>
      </c>
      <c r="L132" s="308">
        <f>Daten_BA!L132</f>
        <v>1.3608457866141062</v>
      </c>
      <c r="M132" s="308">
        <v>0.7939019396150554</v>
      </c>
      <c r="N132" s="308">
        <v>2.4811143836256386</v>
      </c>
      <c r="O132" s="308">
        <v>0.6682267117292312</v>
      </c>
      <c r="P132" s="308">
        <v>0.69154376929483308</v>
      </c>
      <c r="Q132" s="308">
        <v>0.41231438933774572</v>
      </c>
      <c r="R132" s="308">
        <v>10.735498450215857</v>
      </c>
      <c r="S132" s="308">
        <v>6.9332650373190976</v>
      </c>
      <c r="T132" s="308">
        <v>13.511134817975876</v>
      </c>
      <c r="U132" s="308">
        <v>13.478655252565492</v>
      </c>
      <c r="V132" s="308">
        <v>14.027965719440685</v>
      </c>
      <c r="W132" s="308">
        <v>30.017661061200641</v>
      </c>
      <c r="X132" s="308">
        <v>37.129731716282244</v>
      </c>
      <c r="Y132" s="308">
        <v>24.79201331114675</v>
      </c>
      <c r="Z132" s="308">
        <v>25.335158879568713</v>
      </c>
      <c r="AA132" s="308">
        <v>16.152450090759316</v>
      </c>
      <c r="AB132" s="308">
        <v>100</v>
      </c>
      <c r="AC132" s="308">
        <v>12.323954741866034</v>
      </c>
      <c r="AD132" s="308">
        <v>83.708544668567825</v>
      </c>
      <c r="AE132" s="308">
        <v>71.844716364773518</v>
      </c>
      <c r="AF132" s="308">
        <v>11.863828303794312</v>
      </c>
      <c r="AG132" s="308">
        <v>100</v>
      </c>
      <c r="AH132" s="308">
        <v>44.381911170926372</v>
      </c>
      <c r="AI132" s="308">
        <v>55.618088829073628</v>
      </c>
      <c r="AJ132" s="308">
        <v>51.899288194682349</v>
      </c>
      <c r="AK132" s="308">
        <v>3.7188006343912816</v>
      </c>
      <c r="AL132" s="308">
        <v>100</v>
      </c>
      <c r="AM132" s="308">
        <v>9.0625001895485688</v>
      </c>
      <c r="AN132" s="308">
        <v>85.158365253534967</v>
      </c>
      <c r="AO132" s="308">
        <v>78.047213464585099</v>
      </c>
      <c r="AP132" s="337">
        <v>7.1111517889498641</v>
      </c>
      <c r="AQ132" s="320">
        <f>Daten_BA!M132</f>
        <v>4.3719839587410707</v>
      </c>
      <c r="AR132" s="308">
        <f>Daten_BA!N132</f>
        <v>15.264855671668577</v>
      </c>
      <c r="AS132" s="308">
        <f>Daten_BA!O132</f>
        <v>2.9489522167530966</v>
      </c>
      <c r="AT132" s="308">
        <f>Daten_BA!P132</f>
        <v>3.2173614093272933</v>
      </c>
      <c r="AU132" s="308">
        <f>Daten_BA!Q132</f>
        <v>1.3152771453642509</v>
      </c>
      <c r="AV132" s="308">
        <v>0.73983114010972229</v>
      </c>
      <c r="AW132" s="308">
        <v>2.3720116051858118</v>
      </c>
      <c r="AX132" s="308">
        <v>0.61875392079794611</v>
      </c>
      <c r="AY132" s="308">
        <v>0.63875501614849473</v>
      </c>
      <c r="AZ132" s="308">
        <v>0.4102267086139374</v>
      </c>
      <c r="BA132" s="308">
        <v>10.685614398549923</v>
      </c>
      <c r="BB132" s="308">
        <v>6.7666882449261427</v>
      </c>
      <c r="BC132" s="308">
        <v>13.959929286976685</v>
      </c>
      <c r="BD132" s="308">
        <v>13.865242657452315</v>
      </c>
      <c r="BE132" s="308">
        <v>15.391923990495886</v>
      </c>
      <c r="BF132" s="308">
        <v>31.090404376547625</v>
      </c>
      <c r="BG132" s="308">
        <v>37.659159561039452</v>
      </c>
      <c r="BH132" s="308">
        <v>27.174946517705884</v>
      </c>
      <c r="BI132" s="308">
        <v>27.876078132926178</v>
      </c>
      <c r="BJ132" s="308">
        <v>16.745283018845896</v>
      </c>
      <c r="BK132" s="308">
        <v>100</v>
      </c>
      <c r="BL132" s="308">
        <v>12.101787050054286</v>
      </c>
      <c r="BM132" s="308">
        <v>84.082950002439532</v>
      </c>
      <c r="BN132" s="308">
        <v>71.862989263825554</v>
      </c>
      <c r="BO132" s="308">
        <v>12.219960738613995</v>
      </c>
      <c r="BP132" s="308">
        <v>100</v>
      </c>
      <c r="BQ132" s="308">
        <v>47.114729095375111</v>
      </c>
      <c r="BR132" s="308">
        <v>52.885270904624868</v>
      </c>
      <c r="BS132" s="308">
        <v>49.239941939513663</v>
      </c>
      <c r="BT132" s="308">
        <v>3.6453289651112191</v>
      </c>
      <c r="BU132" s="308">
        <v>100</v>
      </c>
      <c r="BV132" s="308">
        <v>8.8471584695502674</v>
      </c>
      <c r="BW132" s="308">
        <v>85.652065654687618</v>
      </c>
      <c r="BX132" s="308">
        <v>78.155685225441147</v>
      </c>
      <c r="BY132" s="312">
        <v>7.4963804292464538</v>
      </c>
      <c r="BZ132" s="320">
        <f>Daten_BA!R132</f>
        <v>3.9229222768063279</v>
      </c>
      <c r="CA132" s="308">
        <f>Daten_BA!S132</f>
        <v>13.957744411447836</v>
      </c>
      <c r="CB132" s="308">
        <f>Daten_BA!T132</f>
        <v>2.6483122841644131</v>
      </c>
      <c r="CC132" s="308">
        <f>Daten_BA!U132</f>
        <v>2.8675893248894533</v>
      </c>
      <c r="CD132" s="308">
        <f>Daten_BA!V132</f>
        <v>1.3462955894123474</v>
      </c>
      <c r="CE132" s="309">
        <v>0.69379435603242046</v>
      </c>
      <c r="CF132" s="309">
        <v>2.196023718529069</v>
      </c>
      <c r="CG132" s="309">
        <v>0.58488533320188907</v>
      </c>
      <c r="CH132" s="309">
        <v>0.60139595482349006</v>
      </c>
      <c r="CI132" s="309">
        <v>0.42258762368664005</v>
      </c>
      <c r="CJ132" s="309">
        <v>11.151664788077218</v>
      </c>
      <c r="CK132" s="309">
        <v>7.1666083304163948</v>
      </c>
      <c r="CL132" s="309">
        <v>14.639175257731566</v>
      </c>
      <c r="CM132" s="309">
        <v>14.627583237657655</v>
      </c>
      <c r="CN132" s="309">
        <v>14.786169244765279</v>
      </c>
      <c r="CO132" s="309">
        <v>30.105859227067356</v>
      </c>
      <c r="CP132" s="309">
        <v>37.789934354488615</v>
      </c>
      <c r="CQ132" s="309">
        <v>26.105439330548592</v>
      </c>
      <c r="CR132" s="309">
        <v>26.798872995236238</v>
      </c>
      <c r="CS132" s="309">
        <v>17.343678685543644</v>
      </c>
      <c r="CT132" s="309">
        <v>100</v>
      </c>
      <c r="CU132" s="309">
        <v>11.763291592850447</v>
      </c>
      <c r="CV132" s="309">
        <v>84.464496358756719</v>
      </c>
      <c r="CW132" s="309">
        <v>71.85836644155998</v>
      </c>
      <c r="CX132" s="309">
        <v>12.606129917196737</v>
      </c>
      <c r="CY132" s="309">
        <v>100</v>
      </c>
      <c r="CZ132" s="309">
        <v>45.241177521761088</v>
      </c>
      <c r="DA132" s="309">
        <v>54.758822478238912</v>
      </c>
      <c r="DB132" s="309">
        <v>50.625144932507425</v>
      </c>
      <c r="DC132" s="309">
        <v>4.1336775457314774</v>
      </c>
      <c r="DD132" s="309">
        <v>100</v>
      </c>
      <c r="DE132" s="309">
        <v>8.7133926437043883</v>
      </c>
      <c r="DF132" s="309">
        <v>85.905075467958795</v>
      </c>
      <c r="DG132" s="309">
        <v>77.972860076154575</v>
      </c>
      <c r="DH132" s="313">
        <v>7.9322153918042302</v>
      </c>
      <c r="DI132" s="307">
        <f>Daten_BA!W132</f>
        <v>3.4802979407599084</v>
      </c>
      <c r="DJ132" s="308">
        <f>Daten_BA!X132</f>
        <v>13.306131167791914</v>
      </c>
      <c r="DK132" s="308">
        <f>Daten_BA!Y132</f>
        <v>2.2529823073436099</v>
      </c>
      <c r="DL132" s="308">
        <f>Daten_BA!Z132</f>
        <v>2.4370800473255976</v>
      </c>
      <c r="DM132" s="308">
        <f>Daten_BA!AA132</f>
        <v>1.1927798020221971</v>
      </c>
      <c r="DN132" s="309">
        <v>0.634599584075354</v>
      </c>
      <c r="DO132" s="309">
        <v>2.3428808138381219</v>
      </c>
      <c r="DP132" s="309">
        <v>0.50050681342919878</v>
      </c>
      <c r="DQ132" s="309">
        <v>0.51598885090330571</v>
      </c>
      <c r="DR132" s="309">
        <v>0.35461872780793779</v>
      </c>
      <c r="DS132" s="309">
        <v>11.713522094728921</v>
      </c>
      <c r="DT132" s="309">
        <v>8.2787030474842016</v>
      </c>
      <c r="DU132" s="309">
        <v>14.558639475814925</v>
      </c>
      <c r="DV132" s="309">
        <v>14.522374356312657</v>
      </c>
      <c r="DW132" s="309">
        <v>14.988179669030732</v>
      </c>
      <c r="DX132" s="309">
        <v>28.946146235080946</v>
      </c>
      <c r="DY132" s="309">
        <v>32.977398113543352</v>
      </c>
      <c r="DZ132" s="309">
        <v>25.615125615121521</v>
      </c>
      <c r="EA132" s="309">
        <v>26.34684865515451</v>
      </c>
      <c r="EB132" s="309">
        <v>17.005196032117713</v>
      </c>
      <c r="EC132" s="309">
        <v>100</v>
      </c>
      <c r="ED132" s="309">
        <v>11.570979640716844</v>
      </c>
      <c r="EE132" s="309">
        <v>84.719835804199022</v>
      </c>
      <c r="EF132" s="309">
        <v>71.93794218587027</v>
      </c>
      <c r="EG132" s="309">
        <v>12.781893618328766</v>
      </c>
      <c r="EH132" s="309">
        <v>100</v>
      </c>
      <c r="EI132" s="309">
        <v>47.778981581798483</v>
      </c>
      <c r="EJ132" s="309">
        <v>52.221018418201517</v>
      </c>
      <c r="EK132" s="309">
        <v>47.697724810400864</v>
      </c>
      <c r="EL132" s="309">
        <v>4.5232936078006496</v>
      </c>
      <c r="EM132" s="309">
        <v>100</v>
      </c>
      <c r="EN132" s="309">
        <v>8.6963175683319474</v>
      </c>
      <c r="EO132" s="309">
        <v>86.083788810882837</v>
      </c>
      <c r="EP132" s="309">
        <v>77.824809895092201</v>
      </c>
      <c r="EQ132" s="367">
        <v>8.2589789157906353</v>
      </c>
      <c r="ER132" s="320">
        <f>Daten_BA!AB132</f>
        <v>3.3581135806785758</v>
      </c>
      <c r="ES132" s="308">
        <f>Daten_BA!AC132</f>
        <v>13.077464782307874</v>
      </c>
      <c r="ET132" s="308">
        <f>Daten_BA!AD132</f>
        <v>2.1699799004536922</v>
      </c>
      <c r="EU132" s="308">
        <f>Daten_BA!AE132</f>
        <v>2.3323169994054691</v>
      </c>
      <c r="EV132" s="308">
        <f>Daten_BA!AF132</f>
        <v>1.2524696585641244</v>
      </c>
      <c r="EW132" s="309">
        <v>0.63623016150457945</v>
      </c>
      <c r="EX132" s="309">
        <v>2.406315579699204</v>
      </c>
      <c r="EY132" s="309">
        <v>0.49679439359930128</v>
      </c>
      <c r="EZ132" s="309">
        <v>0.51064649822293984</v>
      </c>
      <c r="FA132" s="309">
        <v>0.37211540083409483</v>
      </c>
      <c r="FB132" s="309">
        <v>11.639860719615225</v>
      </c>
      <c r="FC132" s="309">
        <v>7.9939942672548145</v>
      </c>
      <c r="FD132" s="309">
        <v>14.690319387871185</v>
      </c>
      <c r="FE132" s="309">
        <v>14.589754269054076</v>
      </c>
      <c r="FF132" s="309">
        <v>15.759185480301019</v>
      </c>
      <c r="FG132" s="309">
        <v>26.709005726181008</v>
      </c>
      <c r="FH132" s="309">
        <v>30.174632352938058</v>
      </c>
      <c r="FI132" s="309">
        <v>23.837806967443694</v>
      </c>
      <c r="FJ132" s="309">
        <v>24.656049362126652</v>
      </c>
      <c r="FK132" s="309">
        <v>15.225976305367345</v>
      </c>
      <c r="FL132" s="309">
        <v>100</v>
      </c>
      <c r="FM132" s="309">
        <v>11.325807860863248</v>
      </c>
      <c r="FN132" s="309">
        <v>84.930209346491409</v>
      </c>
      <c r="FO132" s="309">
        <v>71.834985165007836</v>
      </c>
      <c r="FP132" s="309">
        <v>13.095224181483555</v>
      </c>
      <c r="FQ132" s="309">
        <v>100</v>
      </c>
      <c r="FR132" s="309">
        <v>46.869759642258245</v>
      </c>
      <c r="FS132" s="309">
        <v>53.130240357741755</v>
      </c>
      <c r="FT132" s="309">
        <v>47.931805477920626</v>
      </c>
      <c r="FU132" s="309">
        <v>5.1984348798211277</v>
      </c>
      <c r="FV132" s="309">
        <v>100</v>
      </c>
      <c r="FW132" s="309">
        <v>8.6599921760224667</v>
      </c>
      <c r="FX132" s="309">
        <v>86.120823037569096</v>
      </c>
      <c r="FY132" s="309">
        <v>77.509365585227243</v>
      </c>
      <c r="FZ132" s="313">
        <v>8.6114574523418597</v>
      </c>
      <c r="GA132" s="443">
        <f>Daten_BA!AG132</f>
        <v>3.8099483867654191</v>
      </c>
      <c r="GB132" s="227">
        <f>Daten_BA!AH132</f>
        <v>14.678322963942062</v>
      </c>
      <c r="GC132" s="227">
        <f>Daten_BA!AI132</f>
        <v>2.5165320695717397</v>
      </c>
      <c r="GD132" s="227">
        <f>Daten_BA!AJ132</f>
        <v>2.7191018572910548</v>
      </c>
      <c r="GE132" s="227">
        <f>Daten_BA!AK132</f>
        <v>1.3958649316675331</v>
      </c>
      <c r="GF132" s="444">
        <v>0.631894905079328</v>
      </c>
      <c r="GG132" s="444">
        <v>2.5108287432025276</v>
      </c>
      <c r="GH132" s="444">
        <v>0.48661068516774747</v>
      </c>
      <c r="GI132" s="444">
        <v>0.50599623134950633</v>
      </c>
      <c r="GJ132" s="444">
        <v>0.3191357405781855</v>
      </c>
      <c r="GK132" s="444">
        <v>10.171027086992773</v>
      </c>
      <c r="GL132" s="444">
        <v>7.3280579173332336</v>
      </c>
      <c r="GM132" s="444">
        <v>12.391598245787582</v>
      </c>
      <c r="GN132" s="444">
        <v>12.327778980018754</v>
      </c>
      <c r="GO132" s="444">
        <v>13.071895424836603</v>
      </c>
      <c r="GP132" s="444">
        <v>25.186188219365402</v>
      </c>
      <c r="GQ132" s="444">
        <v>29.358371153768921</v>
      </c>
      <c r="GR132" s="444">
        <v>21.915706310601106</v>
      </c>
      <c r="GS132" s="444">
        <v>22.436674991083194</v>
      </c>
      <c r="GT132" s="444">
        <v>16.301422529780854</v>
      </c>
      <c r="GU132" s="444">
        <v>100</v>
      </c>
      <c r="GV132" s="444">
        <v>11.244424283338612</v>
      </c>
      <c r="GW132" s="444">
        <v>85.128045660578906</v>
      </c>
      <c r="GX132" s="444">
        <v>71.65480111547177</v>
      </c>
      <c r="GY132" s="444">
        <v>13.473244545107136</v>
      </c>
      <c r="GZ132" s="444">
        <v>100</v>
      </c>
      <c r="HA132" s="444">
        <v>45.254529767040552</v>
      </c>
      <c r="HB132" s="444">
        <v>54.745470232959448</v>
      </c>
      <c r="HC132" s="444">
        <v>49.568593615185499</v>
      </c>
      <c r="HD132" s="444">
        <v>5.1768766177739431</v>
      </c>
      <c r="HE132" s="444">
        <v>100</v>
      </c>
      <c r="HF132" s="444">
        <v>8.3926265330084426</v>
      </c>
      <c r="HG132" s="444">
        <v>86.551824408401913</v>
      </c>
      <c r="HH132" s="444">
        <v>77.572642226771521</v>
      </c>
      <c r="HI132" s="445">
        <v>8.9791821816303852</v>
      </c>
      <c r="HJ132" s="443">
        <f>Daten_BA!AL132</f>
        <v>3.4766301692832391</v>
      </c>
      <c r="HK132" s="227">
        <f>Daten_BA!AM132</f>
        <v>13.700111767026192</v>
      </c>
      <c r="HL132" s="227">
        <f>Daten_BA!AN132</f>
        <v>2.2717628907825871</v>
      </c>
      <c r="HM132" s="227">
        <f>Daten_BA!AO132</f>
        <v>2.4740816203542737</v>
      </c>
      <c r="HN132" s="227">
        <f>Daten_BA!AP132</f>
        <v>1.1846733094570836</v>
      </c>
      <c r="HO132" s="444">
        <v>0.52749946912221779</v>
      </c>
      <c r="HP132" s="444">
        <v>2.2134455476155304</v>
      </c>
      <c r="HQ132" s="444">
        <v>0.39331734417073511</v>
      </c>
      <c r="HR132" s="444">
        <v>0.40940476274734905</v>
      </c>
      <c r="HS132" s="444">
        <v>0.26115761641931312</v>
      </c>
      <c r="HT132" s="444">
        <v>10.436072382082468</v>
      </c>
      <c r="HU132" s="444">
        <v>8.1721966686019414</v>
      </c>
      <c r="HV132" s="444">
        <v>12.229756114878404</v>
      </c>
      <c r="HW132" s="444">
        <v>12.186920222635074</v>
      </c>
      <c r="HX132" s="444">
        <v>12.712233347842803</v>
      </c>
      <c r="HY132" s="444">
        <v>31.224137238358445</v>
      </c>
      <c r="HZ132" s="444">
        <v>35.945909275930283</v>
      </c>
      <c r="IA132" s="444">
        <v>27.453106364524665</v>
      </c>
      <c r="IB132" s="444">
        <v>28.167683526863662</v>
      </c>
      <c r="IC132" s="444">
        <v>19.434628975289549</v>
      </c>
      <c r="ID132" s="444">
        <v>100</v>
      </c>
      <c r="IE132" s="444">
        <v>11.026629027437293</v>
      </c>
      <c r="IF132" s="444">
        <v>85.50025826817587</v>
      </c>
      <c r="IG132" s="444">
        <v>71.838299036362642</v>
      </c>
      <c r="IH132" s="444">
        <v>13.661959231813208</v>
      </c>
      <c r="II132" s="444">
        <v>100</v>
      </c>
      <c r="IJ132" s="444">
        <v>45.316455696202532</v>
      </c>
      <c r="IK132" s="444">
        <v>54.683544303797468</v>
      </c>
      <c r="IL132" s="444">
        <v>50.025316455696199</v>
      </c>
      <c r="IM132" s="444">
        <v>4.6582278481012658</v>
      </c>
      <c r="IN132" s="444">
        <v>100</v>
      </c>
      <c r="IO132" s="444">
        <v>8.3988398644899291</v>
      </c>
      <c r="IP132" s="444">
        <v>86.849900507317543</v>
      </c>
      <c r="IQ132" s="444">
        <v>77.425161229659935</v>
      </c>
      <c r="IR132" s="445">
        <v>9.4247392776576149</v>
      </c>
      <c r="IS132" s="443">
        <f>Daten_BA!AQ132</f>
        <v>3.4035468438359335</v>
      </c>
      <c r="IT132" s="227">
        <f>Daten_BA!AR132</f>
        <v>15.106137967619027</v>
      </c>
      <c r="IU132" s="227">
        <f>Daten_BA!AS132</f>
        <v>2.0226149833843068</v>
      </c>
      <c r="IV132" s="227">
        <f>Daten_BA!AT132</f>
        <v>2.1669700567933545</v>
      </c>
      <c r="IW132" s="227">
        <f>Daten_BA!AU132</f>
        <v>1.2606776212874222</v>
      </c>
      <c r="IX132" s="444" t="s">
        <v>821</v>
      </c>
      <c r="IY132" s="444" t="s">
        <v>821</v>
      </c>
      <c r="IZ132" s="444" t="s">
        <v>821</v>
      </c>
      <c r="JA132" s="444" t="s">
        <v>821</v>
      </c>
      <c r="JB132" s="444" t="s">
        <v>821</v>
      </c>
      <c r="JC132" s="444" t="s">
        <v>821</v>
      </c>
      <c r="JD132" s="444" t="s">
        <v>821</v>
      </c>
      <c r="JE132" s="444" t="s">
        <v>821</v>
      </c>
      <c r="JF132" s="444" t="s">
        <v>821</v>
      </c>
      <c r="JG132" s="444" t="s">
        <v>821</v>
      </c>
      <c r="JH132" s="444" t="s">
        <v>821</v>
      </c>
      <c r="JI132" s="444" t="s">
        <v>821</v>
      </c>
      <c r="JJ132" s="444" t="s">
        <v>821</v>
      </c>
      <c r="JK132" s="444" t="s">
        <v>821</v>
      </c>
      <c r="JL132" s="444" t="s">
        <v>821</v>
      </c>
      <c r="JM132" s="444" t="s">
        <v>821</v>
      </c>
      <c r="JN132" s="444" t="s">
        <v>821</v>
      </c>
      <c r="JO132" s="444" t="s">
        <v>821</v>
      </c>
      <c r="JP132" s="444" t="s">
        <v>821</v>
      </c>
      <c r="JQ132" s="444" t="s">
        <v>821</v>
      </c>
      <c r="JR132" s="444" t="s">
        <v>821</v>
      </c>
      <c r="JS132" s="444" t="s">
        <v>821</v>
      </c>
      <c r="JT132" s="444" t="s">
        <v>821</v>
      </c>
      <c r="JU132" s="444" t="s">
        <v>821</v>
      </c>
      <c r="JV132" s="444" t="s">
        <v>821</v>
      </c>
      <c r="JW132" s="444" t="s">
        <v>821</v>
      </c>
      <c r="JX132" s="444" t="s">
        <v>821</v>
      </c>
      <c r="JY132" s="444" t="s">
        <v>821</v>
      </c>
      <c r="JZ132" s="444" t="s">
        <v>821</v>
      </c>
      <c r="KA132" s="445" t="s">
        <v>821</v>
      </c>
    </row>
    <row r="133" spans="1:287" s="1" customFormat="1" ht="12.65" customHeight="1" x14ac:dyDescent="0.2">
      <c r="A133" s="220"/>
      <c r="B133" s="219"/>
      <c r="C133" s="273"/>
      <c r="D133" s="276"/>
      <c r="E133" s="3" t="str">
        <f>Daten_BA!E133</f>
        <v>759</v>
      </c>
      <c r="F133" s="229" t="str">
        <f>Daten_BA!F133</f>
        <v>AA Würzburg</v>
      </c>
      <c r="G133" s="246"/>
      <c r="H133" s="320">
        <f>Daten_BA!H133</f>
        <v>2.9174394442870075</v>
      </c>
      <c r="I133" s="308">
        <f>Daten_BA!I133</f>
        <v>7.8204589417618466</v>
      </c>
      <c r="J133" s="308">
        <f>Daten_BA!J133</f>
        <v>2.2648113336262279</v>
      </c>
      <c r="K133" s="308">
        <f>Daten_BA!K133</f>
        <v>2.3509876317433269</v>
      </c>
      <c r="L133" s="308">
        <f>Daten_BA!L133</f>
        <v>1.9271272557690051</v>
      </c>
      <c r="M133" s="308">
        <v>0.56961704286076598</v>
      </c>
      <c r="N133" s="308">
        <v>1.7379106312443111</v>
      </c>
      <c r="O133" s="308">
        <v>0.48452748464248202</v>
      </c>
      <c r="P133" s="308">
        <v>0.49871138616500293</v>
      </c>
      <c r="Q133" s="308">
        <v>0.41277296682564024</v>
      </c>
      <c r="R133" s="308">
        <v>12.23759494427952</v>
      </c>
      <c r="S133" s="308">
        <v>8.4217893386211529</v>
      </c>
      <c r="T133" s="308">
        <v>14.508565564064286</v>
      </c>
      <c r="U133" s="308">
        <v>14.491951037867581</v>
      </c>
      <c r="V133" s="308">
        <v>14.587892049598834</v>
      </c>
      <c r="W133" s="308">
        <v>25.803669908752227</v>
      </c>
      <c r="X133" s="308">
        <v>31.585095199160939</v>
      </c>
      <c r="Y133" s="308">
        <v>22.219216447595912</v>
      </c>
      <c r="Z133" s="308">
        <v>22.978747978745666</v>
      </c>
      <c r="AA133" s="308">
        <v>18.597393060395188</v>
      </c>
      <c r="AB133" s="308">
        <v>100</v>
      </c>
      <c r="AC133" s="308">
        <v>12.878686770264411</v>
      </c>
      <c r="AD133" s="308">
        <v>83.830550008068499</v>
      </c>
      <c r="AE133" s="308">
        <v>66.362077600325932</v>
      </c>
      <c r="AF133" s="308">
        <v>17.468472407742571</v>
      </c>
      <c r="AG133" s="308">
        <v>100</v>
      </c>
      <c r="AH133" s="308">
        <v>35.711704029467846</v>
      </c>
      <c r="AI133" s="308">
        <v>64.288295970532161</v>
      </c>
      <c r="AJ133" s="308">
        <v>52.773347242868162</v>
      </c>
      <c r="AK133" s="308">
        <v>11.514948727663988</v>
      </c>
      <c r="AL133" s="308">
        <v>100</v>
      </c>
      <c r="AM133" s="308">
        <v>8.6449031343905745</v>
      </c>
      <c r="AN133" s="308">
        <v>86.553676627212255</v>
      </c>
      <c r="AO133" s="308">
        <v>72.268228568823346</v>
      </c>
      <c r="AP133" s="337">
        <v>14.285448058388923</v>
      </c>
      <c r="AQ133" s="320">
        <f>Daten_BA!M133</f>
        <v>2.8316244205565124</v>
      </c>
      <c r="AR133" s="308">
        <f>Daten_BA!N133</f>
        <v>8.0221891313248008</v>
      </c>
      <c r="AS133" s="308">
        <f>Daten_BA!O133</f>
        <v>2.1426869811024769</v>
      </c>
      <c r="AT133" s="308">
        <f>Daten_BA!P133</f>
        <v>2.196775219726387</v>
      </c>
      <c r="AU133" s="308">
        <f>Daten_BA!Q133</f>
        <v>1.9351047061286324</v>
      </c>
      <c r="AV133" s="308">
        <v>0.55519298280574847</v>
      </c>
      <c r="AW133" s="308">
        <v>1.6995337885700748</v>
      </c>
      <c r="AX133" s="308">
        <v>0.47182019721371815</v>
      </c>
      <c r="AY133" s="308">
        <v>0.48255956873604555</v>
      </c>
      <c r="AZ133" s="308">
        <v>0.42035186848630801</v>
      </c>
      <c r="BA133" s="308">
        <v>12.398209511713</v>
      </c>
      <c r="BB133" s="308">
        <v>8.1508621943066046</v>
      </c>
      <c r="BC133" s="308">
        <v>15.356620523111042</v>
      </c>
      <c r="BD133" s="308">
        <v>15.288608282984296</v>
      </c>
      <c r="BE133" s="308">
        <v>15.653204485366718</v>
      </c>
      <c r="BF133" s="308">
        <v>23.050332851237961</v>
      </c>
      <c r="BG133" s="308">
        <v>27.955603713357284</v>
      </c>
      <c r="BH133" s="308">
        <v>20.979940247547248</v>
      </c>
      <c r="BI133" s="308">
        <v>21.963921963923646</v>
      </c>
      <c r="BJ133" s="308">
        <v>16.703176341730558</v>
      </c>
      <c r="BK133" s="308">
        <v>100</v>
      </c>
      <c r="BL133" s="308">
        <v>12.835455342540428</v>
      </c>
      <c r="BM133" s="308">
        <v>83.940979726235767</v>
      </c>
      <c r="BN133" s="308">
        <v>65.802381984874231</v>
      </c>
      <c r="BO133" s="308">
        <v>18.138597741361526</v>
      </c>
      <c r="BP133" s="308">
        <v>100</v>
      </c>
      <c r="BQ133" s="308">
        <v>38.686345535615686</v>
      </c>
      <c r="BR133" s="308">
        <v>61.313654464384307</v>
      </c>
      <c r="BS133" s="308">
        <v>48.777691901466447</v>
      </c>
      <c r="BT133" s="308">
        <v>12.535962562917868</v>
      </c>
      <c r="BU133" s="308">
        <v>100</v>
      </c>
      <c r="BV133" s="308">
        <v>8.5846782088494695</v>
      </c>
      <c r="BW133" s="308">
        <v>86.747765022221728</v>
      </c>
      <c r="BX133" s="308">
        <v>71.771862142592042</v>
      </c>
      <c r="BY133" s="312">
        <v>14.975902879629697</v>
      </c>
      <c r="BZ133" s="320">
        <f>Daten_BA!R133</f>
        <v>2.5793339898972949</v>
      </c>
      <c r="CA133" s="308">
        <f>Daten_BA!S133</f>
        <v>7.0363749804189082</v>
      </c>
      <c r="CB133" s="308">
        <f>Daten_BA!T133</f>
        <v>1.996529098316868</v>
      </c>
      <c r="CC133" s="308">
        <f>Daten_BA!U133</f>
        <v>2.0495239312202247</v>
      </c>
      <c r="CD133" s="308">
        <f>Daten_BA!V133</f>
        <v>1.8013484106347339</v>
      </c>
      <c r="CE133" s="309">
        <v>0.51744395136946286</v>
      </c>
      <c r="CF133" s="309">
        <v>1.4811579463227638</v>
      </c>
      <c r="CG133" s="309">
        <v>0.44821699017039462</v>
      </c>
      <c r="CH133" s="309">
        <v>0.4557805483207224</v>
      </c>
      <c r="CI133" s="309">
        <v>0.41385006650899075</v>
      </c>
      <c r="CJ133" s="309">
        <v>13.061743408324523</v>
      </c>
      <c r="CK133" s="309">
        <v>9.5916623953528095</v>
      </c>
      <c r="CL133" s="309">
        <v>15.663951679326669</v>
      </c>
      <c r="CM133" s="309">
        <v>15.67015445939213</v>
      </c>
      <c r="CN133" s="309">
        <v>15.63782081862537</v>
      </c>
      <c r="CO133" s="309">
        <v>21.566965231842339</v>
      </c>
      <c r="CP133" s="309">
        <v>27.343696734162403</v>
      </c>
      <c r="CQ133" s="309">
        <v>19.588466724542524</v>
      </c>
      <c r="CR133" s="309">
        <v>20.119927677204309</v>
      </c>
      <c r="CS133" s="309">
        <v>17.365498755496841</v>
      </c>
      <c r="CT133" s="309">
        <v>100</v>
      </c>
      <c r="CU133" s="309">
        <v>12.665027315450642</v>
      </c>
      <c r="CV133" s="309">
        <v>84.174079129327936</v>
      </c>
      <c r="CW133" s="309">
        <v>65.446247820920178</v>
      </c>
      <c r="CX133" s="309">
        <v>18.727831308407755</v>
      </c>
      <c r="CY133" s="309">
        <v>100</v>
      </c>
      <c r="CZ133" s="309">
        <v>35.620868336606577</v>
      </c>
      <c r="DA133" s="309">
        <v>64.379131663393423</v>
      </c>
      <c r="DB133" s="309">
        <v>51.179250148026398</v>
      </c>
      <c r="DC133" s="309">
        <v>13.199881515367029</v>
      </c>
      <c r="DD133" s="309">
        <v>100</v>
      </c>
      <c r="DE133" s="309">
        <v>8.671176708197633</v>
      </c>
      <c r="DF133" s="309">
        <v>86.790580689147561</v>
      </c>
      <c r="DG133" s="309">
        <v>71.135010431440321</v>
      </c>
      <c r="DH133" s="313">
        <v>15.655570257707236</v>
      </c>
      <c r="DI133" s="307">
        <f>Daten_BA!W133</f>
        <v>2.3584791171670862</v>
      </c>
      <c r="DJ133" s="308">
        <f>Daten_BA!X133</f>
        <v>7.0789243929880241</v>
      </c>
      <c r="DK133" s="308">
        <f>Daten_BA!Y133</f>
        <v>1.7336429312824897</v>
      </c>
      <c r="DL133" s="308">
        <f>Daten_BA!Z133</f>
        <v>1.7850249549486443</v>
      </c>
      <c r="DM133" s="308">
        <f>Daten_BA!AA133</f>
        <v>1.5518688542614389</v>
      </c>
      <c r="DN133" s="309">
        <v>0.50819119251927281</v>
      </c>
      <c r="DO133" s="309">
        <v>1.7083244842401104</v>
      </c>
      <c r="DP133" s="309">
        <v>0.41033930762964876</v>
      </c>
      <c r="DQ133" s="309">
        <v>0.41400742112969685</v>
      </c>
      <c r="DR133" s="309">
        <v>0.39458870803206481</v>
      </c>
      <c r="DS133" s="309">
        <v>13.920768307323062</v>
      </c>
      <c r="DT133" s="309">
        <v>10.29290035020694</v>
      </c>
      <c r="DU133" s="309">
        <v>16.332911192021271</v>
      </c>
      <c r="DV133" s="309">
        <v>16.14772082932722</v>
      </c>
      <c r="DW133" s="309">
        <v>17.086132557904978</v>
      </c>
      <c r="DX133" s="309">
        <v>20.973850533121404</v>
      </c>
      <c r="DY133" s="309">
        <v>23.549542634172958</v>
      </c>
      <c r="DZ133" s="309">
        <v>19.471311394013405</v>
      </c>
      <c r="EA133" s="309">
        <v>20.238625674539719</v>
      </c>
      <c r="EB133" s="309">
        <v>16.356877323411382</v>
      </c>
      <c r="EC133" s="309">
        <v>100</v>
      </c>
      <c r="ED133" s="309">
        <v>12.657398611613708</v>
      </c>
      <c r="EE133" s="309">
        <v>84.23763802423268</v>
      </c>
      <c r="EF133" s="309">
        <v>65.055069095592771</v>
      </c>
      <c r="EG133" s="309">
        <v>19.182568928639917</v>
      </c>
      <c r="EH133" s="309">
        <v>100</v>
      </c>
      <c r="EI133" s="309">
        <v>39.051397514016507</v>
      </c>
      <c r="EJ133" s="309">
        <v>60.948602485983493</v>
      </c>
      <c r="EK133" s="309">
        <v>48.165473884519542</v>
      </c>
      <c r="EL133" s="309">
        <v>12.783128601463947</v>
      </c>
      <c r="EM133" s="309">
        <v>100</v>
      </c>
      <c r="EN133" s="309">
        <v>8.9310317450204924</v>
      </c>
      <c r="EO133" s="309">
        <v>86.664909725098909</v>
      </c>
      <c r="EP133" s="309">
        <v>70.294271581120242</v>
      </c>
      <c r="EQ133" s="367">
        <v>16.370638143978663</v>
      </c>
      <c r="ER133" s="320">
        <f>Daten_BA!AB133</f>
        <v>2.2711465640477142</v>
      </c>
      <c r="ES133" s="308">
        <f>Daten_BA!AC133</f>
        <v>6.7909720725071017</v>
      </c>
      <c r="ET133" s="308">
        <f>Daten_BA!AD133</f>
        <v>1.6759340414284585</v>
      </c>
      <c r="EU133" s="308">
        <f>Daten_BA!AE133</f>
        <v>1.7096096381033012</v>
      </c>
      <c r="EV133" s="308">
        <f>Daten_BA!AF133</f>
        <v>1.5605955952456056</v>
      </c>
      <c r="EW133" s="309">
        <v>0.50986115419686584</v>
      </c>
      <c r="EX133" s="309">
        <v>1.7349404946173514</v>
      </c>
      <c r="EY133" s="309">
        <v>0.40940424695499822</v>
      </c>
      <c r="EZ133" s="309">
        <v>0.41451638975830601</v>
      </c>
      <c r="FA133" s="309">
        <v>0.38853641085707191</v>
      </c>
      <c r="FB133" s="309">
        <v>13.58006323228566</v>
      </c>
      <c r="FC133" s="309">
        <v>10.222384009531014</v>
      </c>
      <c r="FD133" s="309">
        <v>15.728312582245929</v>
      </c>
      <c r="FE133" s="309">
        <v>15.730135547185768</v>
      </c>
      <c r="FF133" s="309">
        <v>15.721450617285768</v>
      </c>
      <c r="FG133" s="309">
        <v>19.861995490695776</v>
      </c>
      <c r="FH133" s="309">
        <v>21.915498545360268</v>
      </c>
      <c r="FI133" s="309">
        <v>18.599102195977071</v>
      </c>
      <c r="FJ133" s="309">
        <v>19.381950494537207</v>
      </c>
      <c r="FK133" s="309">
        <v>15.669351745304949</v>
      </c>
      <c r="FL133" s="309">
        <v>100</v>
      </c>
      <c r="FM133" s="309">
        <v>12.451744922772107</v>
      </c>
      <c r="FN133" s="309">
        <v>84.3769324079217</v>
      </c>
      <c r="FO133" s="309">
        <v>64.613515174214882</v>
      </c>
      <c r="FP133" s="309">
        <v>19.763417233706836</v>
      </c>
      <c r="FQ133" s="309">
        <v>100</v>
      </c>
      <c r="FR133" s="309">
        <v>37.88796623181036</v>
      </c>
      <c r="FS133" s="309">
        <v>62.112033768189647</v>
      </c>
      <c r="FT133" s="309">
        <v>48.320391957440151</v>
      </c>
      <c r="FU133" s="309">
        <v>13.791641810749491</v>
      </c>
      <c r="FV133" s="309">
        <v>100</v>
      </c>
      <c r="FW133" s="309">
        <v>8.9524944620668983</v>
      </c>
      <c r="FX133" s="309">
        <v>86.599175541787304</v>
      </c>
      <c r="FY133" s="309">
        <v>69.558847922533346</v>
      </c>
      <c r="FZ133" s="313">
        <v>17.040327619253972</v>
      </c>
      <c r="GA133" s="443">
        <f>Daten_BA!AG133</f>
        <v>2.9065295720049571</v>
      </c>
      <c r="GB133" s="227">
        <f>Daten_BA!AH133</f>
        <v>8.8439872481866448</v>
      </c>
      <c r="GC133" s="227">
        <f>Daten_BA!AI133</f>
        <v>2.1335693183780862</v>
      </c>
      <c r="GD133" s="227">
        <f>Daten_BA!AJ133</f>
        <v>2.1845495034337215</v>
      </c>
      <c r="GE133" s="227">
        <f>Daten_BA!AK133</f>
        <v>1.9648703422532539</v>
      </c>
      <c r="GF133" s="444">
        <v>0.54091576684757603</v>
      </c>
      <c r="GG133" s="444">
        <v>1.9752797095925325</v>
      </c>
      <c r="GH133" s="444">
        <v>0.42436261245159629</v>
      </c>
      <c r="GI133" s="444">
        <v>0.4310726740270725</v>
      </c>
      <c r="GJ133" s="444">
        <v>0.39825967938649559</v>
      </c>
      <c r="GK133" s="444">
        <v>10.926038819295675</v>
      </c>
      <c r="GL133" s="444">
        <v>8.3989910809475532</v>
      </c>
      <c r="GM133" s="444">
        <v>12.59983253896722</v>
      </c>
      <c r="GN133" s="444">
        <v>12.559397017860274</v>
      </c>
      <c r="GO133" s="444">
        <v>12.748493975904381</v>
      </c>
      <c r="GP133" s="444">
        <v>17.354036191519725</v>
      </c>
      <c r="GQ133" s="444">
        <v>19.727284312475703</v>
      </c>
      <c r="GR133" s="444">
        <v>15.769509239146581</v>
      </c>
      <c r="GS133" s="444">
        <v>16.316232127836116</v>
      </c>
      <c r="GT133" s="444">
        <v>13.761400411890007</v>
      </c>
      <c r="GU133" s="444">
        <v>100</v>
      </c>
      <c r="GV133" s="444">
        <v>12.223577969964291</v>
      </c>
      <c r="GW133" s="444">
        <v>84.55386529342114</v>
      </c>
      <c r="GX133" s="444">
        <v>64.105506598308168</v>
      </c>
      <c r="GY133" s="444">
        <v>20.448358695112965</v>
      </c>
      <c r="GZ133" s="444">
        <v>100</v>
      </c>
      <c r="HA133" s="444">
        <v>39.108743893393452</v>
      </c>
      <c r="HB133" s="444">
        <v>60.891256106606548</v>
      </c>
      <c r="HC133" s="444">
        <v>47.58444504212747</v>
      </c>
      <c r="HD133" s="444">
        <v>13.306811064479074</v>
      </c>
      <c r="HE133" s="444">
        <v>100</v>
      </c>
      <c r="HF133" s="444">
        <v>8.7495626926606231</v>
      </c>
      <c r="HG133" s="444">
        <v>86.738892518095597</v>
      </c>
      <c r="HH133" s="444">
        <v>69.001306657361738</v>
      </c>
      <c r="HI133" s="445">
        <v>17.737585860733855</v>
      </c>
      <c r="HJ133" s="443">
        <f>Daten_BA!AL133</f>
        <v>2.6752943680033443</v>
      </c>
      <c r="HK133" s="227">
        <f>Daten_BA!AM133</f>
        <v>8.315252301875276</v>
      </c>
      <c r="HL133" s="227">
        <f>Daten_BA!AN133</f>
        <v>1.9557658716484689</v>
      </c>
      <c r="HM133" s="227">
        <f>Daten_BA!AO133</f>
        <v>2.0104953430611134</v>
      </c>
      <c r="HN133" s="227">
        <f>Daten_BA!AP133</f>
        <v>1.7817810736761011</v>
      </c>
      <c r="HO133" s="444">
        <v>0.44062479160948043</v>
      </c>
      <c r="HP133" s="444">
        <v>1.5236243202489694</v>
      </c>
      <c r="HQ133" s="444">
        <v>0.35105789249286906</v>
      </c>
      <c r="HR133" s="444">
        <v>0.35084165330910189</v>
      </c>
      <c r="HS133" s="444">
        <v>0.35185412623439849</v>
      </c>
      <c r="HT133" s="444">
        <v>11.758550647325501</v>
      </c>
      <c r="HU133" s="444">
        <v>8.8085013860954611</v>
      </c>
      <c r="HV133" s="444">
        <v>13.715245695086006</v>
      </c>
      <c r="HW133" s="444">
        <v>13.308131792602545</v>
      </c>
      <c r="HX133" s="444">
        <v>15.176987738104888</v>
      </c>
      <c r="HY133" s="444">
        <v>25.285897139979969</v>
      </c>
      <c r="HZ133" s="444">
        <v>28.516025374663005</v>
      </c>
      <c r="IA133" s="444">
        <v>23.0255456861521</v>
      </c>
      <c r="IB133" s="444">
        <v>23.761700253273176</v>
      </c>
      <c r="IC133" s="444">
        <v>20.390951367547881</v>
      </c>
      <c r="ID133" s="444">
        <v>100</v>
      </c>
      <c r="IE133" s="444">
        <v>12.121429418244126</v>
      </c>
      <c r="IF133" s="444">
        <v>84.707704772913246</v>
      </c>
      <c r="IG133" s="444">
        <v>63.686811165043622</v>
      </c>
      <c r="IH133" s="444">
        <v>21.020893607869617</v>
      </c>
      <c r="II133" s="444">
        <v>100</v>
      </c>
      <c r="IJ133" s="444">
        <v>39.817065888058046</v>
      </c>
      <c r="IK133" s="444">
        <v>60.182934111941968</v>
      </c>
      <c r="IL133" s="444">
        <v>46.987164555452601</v>
      </c>
      <c r="IM133" s="444">
        <v>13.195769556489362</v>
      </c>
      <c r="IN133" s="444">
        <v>100</v>
      </c>
      <c r="IO133" s="444">
        <v>8.9390921476881555</v>
      </c>
      <c r="IP133" s="444">
        <v>86.716925084947775</v>
      </c>
      <c r="IQ133" s="444">
        <v>68.196333935638236</v>
      </c>
      <c r="IR133" s="445">
        <v>18.520591149309531</v>
      </c>
      <c r="IS133" s="443">
        <f>Daten_BA!AQ133</f>
        <v>2.3836071798180614</v>
      </c>
      <c r="IT133" s="227">
        <f>Daten_BA!AR133</f>
        <v>8.1655684674811742</v>
      </c>
      <c r="IU133" s="227">
        <f>Daten_BA!AS133</f>
        <v>1.6431545706954003</v>
      </c>
      <c r="IV133" s="227">
        <f>Daten_BA!AT133</f>
        <v>1.6782665993785713</v>
      </c>
      <c r="IW133" s="227">
        <f>Daten_BA!AU133</f>
        <v>1.5355614714663843</v>
      </c>
      <c r="IX133" s="444" t="s">
        <v>821</v>
      </c>
      <c r="IY133" s="444" t="s">
        <v>821</v>
      </c>
      <c r="IZ133" s="444" t="s">
        <v>821</v>
      </c>
      <c r="JA133" s="444" t="s">
        <v>821</v>
      </c>
      <c r="JB133" s="444" t="s">
        <v>821</v>
      </c>
      <c r="JC133" s="444" t="s">
        <v>821</v>
      </c>
      <c r="JD133" s="444" t="s">
        <v>821</v>
      </c>
      <c r="JE133" s="444" t="s">
        <v>821</v>
      </c>
      <c r="JF133" s="444" t="s">
        <v>821</v>
      </c>
      <c r="JG133" s="444" t="s">
        <v>821</v>
      </c>
      <c r="JH133" s="444" t="s">
        <v>821</v>
      </c>
      <c r="JI133" s="444" t="s">
        <v>821</v>
      </c>
      <c r="JJ133" s="444" t="s">
        <v>821</v>
      </c>
      <c r="JK133" s="444" t="s">
        <v>821</v>
      </c>
      <c r="JL133" s="444" t="s">
        <v>821</v>
      </c>
      <c r="JM133" s="444" t="s">
        <v>821</v>
      </c>
      <c r="JN133" s="444" t="s">
        <v>821</v>
      </c>
      <c r="JO133" s="444" t="s">
        <v>821</v>
      </c>
      <c r="JP133" s="444" t="s">
        <v>821</v>
      </c>
      <c r="JQ133" s="444" t="s">
        <v>821</v>
      </c>
      <c r="JR133" s="444" t="s">
        <v>821</v>
      </c>
      <c r="JS133" s="444" t="s">
        <v>821</v>
      </c>
      <c r="JT133" s="444" t="s">
        <v>821</v>
      </c>
      <c r="JU133" s="444" t="s">
        <v>821</v>
      </c>
      <c r="JV133" s="444" t="s">
        <v>821</v>
      </c>
      <c r="JW133" s="444" t="s">
        <v>821</v>
      </c>
      <c r="JX133" s="444" t="s">
        <v>821</v>
      </c>
      <c r="JY133" s="444" t="s">
        <v>821</v>
      </c>
      <c r="JZ133" s="444" t="s">
        <v>821</v>
      </c>
      <c r="KA133" s="445" t="s">
        <v>821</v>
      </c>
    </row>
    <row r="134" spans="1:287" s="1" customFormat="1" ht="12.65" customHeight="1" x14ac:dyDescent="0.2">
      <c r="A134" s="220"/>
      <c r="B134" s="219"/>
      <c r="C134" s="273"/>
      <c r="D134" s="276"/>
      <c r="E134" s="3" t="str">
        <f>Daten_BA!E134</f>
        <v>811</v>
      </c>
      <c r="F134" s="229" t="str">
        <f>Daten_BA!F134</f>
        <v>AA Augsburg</v>
      </c>
      <c r="G134" s="246"/>
      <c r="H134" s="320">
        <f>Daten_BA!H134</f>
        <v>4.370533860418222</v>
      </c>
      <c r="I134" s="308">
        <f>Daten_BA!I134</f>
        <v>13.35232646401349</v>
      </c>
      <c r="J134" s="308">
        <f>Daten_BA!J134</f>
        <v>2.9832137581430653</v>
      </c>
      <c r="K134" s="308">
        <f>Daten_BA!K134</f>
        <v>3.1939407364071806</v>
      </c>
      <c r="L134" s="308">
        <f>Daten_BA!L134</f>
        <v>2.1823492522964338</v>
      </c>
      <c r="M134" s="308">
        <v>0.71829847151362214</v>
      </c>
      <c r="N134" s="308">
        <v>2.3217771280306074</v>
      </c>
      <c r="O134" s="308">
        <v>0.56448171077189979</v>
      </c>
      <c r="P134" s="308">
        <v>0.58610156777804678</v>
      </c>
      <c r="Q134" s="308">
        <v>0.46413260662349354</v>
      </c>
      <c r="R134" s="308">
        <v>9.887186483366607</v>
      </c>
      <c r="S134" s="308">
        <v>6.893177759839535</v>
      </c>
      <c r="T134" s="308">
        <v>12.198891095043461</v>
      </c>
      <c r="U134" s="308">
        <v>11.989795918367188</v>
      </c>
      <c r="V134" s="308">
        <v>13.366214549938016</v>
      </c>
      <c r="W134" s="308">
        <v>25.006843113721654</v>
      </c>
      <c r="X134" s="308">
        <v>29.610233516482392</v>
      </c>
      <c r="Y134" s="308">
        <v>21.319901895374315</v>
      </c>
      <c r="Z134" s="308">
        <v>21.975877970911768</v>
      </c>
      <c r="AA134" s="308">
        <v>17.669196125611698</v>
      </c>
      <c r="AB134" s="308">
        <v>100</v>
      </c>
      <c r="AC134" s="308">
        <v>13.760246280682242</v>
      </c>
      <c r="AD134" s="308">
        <v>82.98655985413032</v>
      </c>
      <c r="AE134" s="308">
        <v>65.286503882820696</v>
      </c>
      <c r="AF134" s="308">
        <v>17.700055971309624</v>
      </c>
      <c r="AG134" s="308">
        <v>100</v>
      </c>
      <c r="AH134" s="308">
        <v>44.151236903948686</v>
      </c>
      <c r="AI134" s="308">
        <v>55.848763096051314</v>
      </c>
      <c r="AJ134" s="308">
        <v>47.261673720290737</v>
      </c>
      <c r="AK134" s="308">
        <v>8.5870893757605682</v>
      </c>
      <c r="AL134" s="308">
        <v>100</v>
      </c>
      <c r="AM134" s="308">
        <v>10.262240189060853</v>
      </c>
      <c r="AN134" s="308">
        <v>85.039447128237867</v>
      </c>
      <c r="AO134" s="308">
        <v>69.965606460983281</v>
      </c>
      <c r="AP134" s="337">
        <v>15.073840667254585</v>
      </c>
      <c r="AQ134" s="320">
        <f>Daten_BA!M134</f>
        <v>4.1106588008498042</v>
      </c>
      <c r="AR134" s="308">
        <f>Daten_BA!N134</f>
        <v>12.929999585918187</v>
      </c>
      <c r="AS134" s="308">
        <f>Daten_BA!O134</f>
        <v>2.7964702357252667</v>
      </c>
      <c r="AT134" s="308">
        <f>Daten_BA!P134</f>
        <v>2.9894598343873753</v>
      </c>
      <c r="AU134" s="308">
        <f>Daten_BA!Q134</f>
        <v>2.0776244215014938</v>
      </c>
      <c r="AV134" s="308">
        <v>0.67850330228662858</v>
      </c>
      <c r="AW134" s="308">
        <v>2.0972160933354465</v>
      </c>
      <c r="AX134" s="308">
        <v>0.54591999595118779</v>
      </c>
      <c r="AY134" s="308">
        <v>0.56974937021868455</v>
      </c>
      <c r="AZ134" s="308">
        <v>0.44152518744873398</v>
      </c>
      <c r="BA134" s="308">
        <v>10.185785029591599</v>
      </c>
      <c r="BB134" s="308">
        <v>6.9863702595711565</v>
      </c>
      <c r="BC134" s="308">
        <v>12.790767747378725</v>
      </c>
      <c r="BD134" s="308">
        <v>12.590943189531083</v>
      </c>
      <c r="BE134" s="308">
        <v>13.867676313932206</v>
      </c>
      <c r="BF134" s="308">
        <v>25.006074126430235</v>
      </c>
      <c r="BG134" s="308">
        <v>30.43398812243106</v>
      </c>
      <c r="BH134" s="308">
        <v>21.66919575113835</v>
      </c>
      <c r="BI134" s="308">
        <v>22.294912731376108</v>
      </c>
      <c r="BJ134" s="308">
        <v>18.315748841997383</v>
      </c>
      <c r="BK134" s="308">
        <v>100</v>
      </c>
      <c r="BL134" s="308">
        <v>13.648441732798066</v>
      </c>
      <c r="BM134" s="308">
        <v>83.115032429127382</v>
      </c>
      <c r="BN134" s="308">
        <v>64.699919510373633</v>
      </c>
      <c r="BO134" s="308">
        <v>18.415112918753749</v>
      </c>
      <c r="BP134" s="308">
        <v>100</v>
      </c>
      <c r="BQ134" s="308">
        <v>44.530794638402931</v>
      </c>
      <c r="BR134" s="308">
        <v>55.469205361597076</v>
      </c>
      <c r="BS134" s="308">
        <v>46.436391553300453</v>
      </c>
      <c r="BT134" s="308">
        <v>9.0328138082966252</v>
      </c>
      <c r="BU134" s="308">
        <v>100</v>
      </c>
      <c r="BV134" s="308">
        <v>10.171652874789871</v>
      </c>
      <c r="BW134" s="308">
        <v>85.210610471925449</v>
      </c>
      <c r="BX134" s="308">
        <v>69.37494293532373</v>
      </c>
      <c r="BY134" s="312">
        <v>15.835667536601724</v>
      </c>
      <c r="BZ134" s="320">
        <f>Daten_BA!R134</f>
        <v>3.6964721385420689</v>
      </c>
      <c r="CA134" s="308">
        <f>Daten_BA!S134</f>
        <v>11.215449959890726</v>
      </c>
      <c r="CB134" s="308">
        <f>Daten_BA!T134</f>
        <v>2.6020607187837546</v>
      </c>
      <c r="CC134" s="308">
        <f>Daten_BA!U134</f>
        <v>2.746161655723379</v>
      </c>
      <c r="CD134" s="308">
        <f>Daten_BA!V134</f>
        <v>2.0876695724594487</v>
      </c>
      <c r="CE134" s="309">
        <v>0.6446303281989515</v>
      </c>
      <c r="CF134" s="309">
        <v>1.8416289978831692</v>
      </c>
      <c r="CG134" s="309">
        <v>0.53597481511302014</v>
      </c>
      <c r="CH134" s="309">
        <v>0.55667122858128604</v>
      </c>
      <c r="CI134" s="309">
        <v>0.4493535375522934</v>
      </c>
      <c r="CJ134" s="309">
        <v>10.994429842540542</v>
      </c>
      <c r="CK134" s="309">
        <v>7.5669020121256034</v>
      </c>
      <c r="CL134" s="309">
        <v>13.824834189836169</v>
      </c>
      <c r="CM134" s="309">
        <v>13.749168772443216</v>
      </c>
      <c r="CN134" s="309">
        <v>14.183146492001153</v>
      </c>
      <c r="CO134" s="309">
        <v>23.017540460520113</v>
      </c>
      <c r="CP134" s="309">
        <v>30.497201593773365</v>
      </c>
      <c r="CQ134" s="309">
        <v>19.514212000264969</v>
      </c>
      <c r="CR134" s="309">
        <v>20.395141657081357</v>
      </c>
      <c r="CS134" s="309">
        <v>15.3826850690055</v>
      </c>
      <c r="CT134" s="309">
        <v>100</v>
      </c>
      <c r="CU134" s="309">
        <v>13.387120352174211</v>
      </c>
      <c r="CV134" s="309">
        <v>83.367571796588948</v>
      </c>
      <c r="CW134" s="309">
        <v>64.308957594221965</v>
      </c>
      <c r="CX134" s="309">
        <v>19.058614202366979</v>
      </c>
      <c r="CY134" s="309">
        <v>100</v>
      </c>
      <c r="CZ134" s="309">
        <v>41.904946441293092</v>
      </c>
      <c r="DA134" s="309">
        <v>58.095053558706908</v>
      </c>
      <c r="DB134" s="309">
        <v>47.349062000034003</v>
      </c>
      <c r="DC134" s="309">
        <v>10.745991558672907</v>
      </c>
      <c r="DD134" s="309">
        <v>100</v>
      </c>
      <c r="DE134" s="309">
        <v>10.198053500554702</v>
      </c>
      <c r="DF134" s="309">
        <v>85.231620000049375</v>
      </c>
      <c r="DG134" s="309">
        <v>68.794545821714721</v>
      </c>
      <c r="DH134" s="313">
        <v>16.437074178334658</v>
      </c>
      <c r="DI134" s="307">
        <f>Daten_BA!W134</f>
        <v>3.4270963668080818</v>
      </c>
      <c r="DJ134" s="308">
        <f>Daten_BA!X134</f>
        <v>11.495776733896866</v>
      </c>
      <c r="DK134" s="308">
        <f>Daten_BA!Y134</f>
        <v>2.2552255375845109</v>
      </c>
      <c r="DL134" s="308">
        <f>Daten_BA!Z134</f>
        <v>2.3628061130510738</v>
      </c>
      <c r="DM134" s="308">
        <f>Daten_BA!AA134</f>
        <v>1.8874034990465596</v>
      </c>
      <c r="DN134" s="309">
        <v>0.62584504691436293</v>
      </c>
      <c r="DO134" s="309">
        <v>2.0936896702893311</v>
      </c>
      <c r="DP134" s="309">
        <v>0.48098736642707507</v>
      </c>
      <c r="DQ134" s="309">
        <v>0.492347232541133</v>
      </c>
      <c r="DR134" s="309">
        <v>0.4356910796263318</v>
      </c>
      <c r="DS134" s="309">
        <v>11.454635013849707</v>
      </c>
      <c r="DT134" s="309">
        <v>8.3024053035667826</v>
      </c>
      <c r="DU134" s="309">
        <v>14.048592454152683</v>
      </c>
      <c r="DV134" s="309">
        <v>13.901487336760113</v>
      </c>
      <c r="DW134" s="309">
        <v>14.680943244414909</v>
      </c>
      <c r="DX134" s="309">
        <v>22.536648609792596</v>
      </c>
      <c r="DY134" s="309">
        <v>25.98860423149495</v>
      </c>
      <c r="DZ134" s="309">
        <v>19.711989126361356</v>
      </c>
      <c r="EA134" s="309">
        <v>20.911811046386848</v>
      </c>
      <c r="EB134" s="309">
        <v>14.576501887031593</v>
      </c>
      <c r="EC134" s="309">
        <v>100</v>
      </c>
      <c r="ED134" s="309">
        <v>13.404853732455127</v>
      </c>
      <c r="EE134" s="309">
        <v>83.402217380220023</v>
      </c>
      <c r="EF134" s="309">
        <v>63.887006343048483</v>
      </c>
      <c r="EG134" s="309">
        <v>19.515211037171529</v>
      </c>
      <c r="EH134" s="309">
        <v>100</v>
      </c>
      <c r="EI134" s="309">
        <v>45.869635366247174</v>
      </c>
      <c r="EJ134" s="309">
        <v>54.130364633752826</v>
      </c>
      <c r="EK134" s="309">
        <v>43.538238141335924</v>
      </c>
      <c r="EL134" s="309">
        <v>10.592126492416909</v>
      </c>
      <c r="EM134" s="309">
        <v>100</v>
      </c>
      <c r="EN134" s="309">
        <v>10.307773651320687</v>
      </c>
      <c r="EO134" s="309">
        <v>85.248030064844428</v>
      </c>
      <c r="EP134" s="309">
        <v>68.155337423321612</v>
      </c>
      <c r="EQ134" s="367">
        <v>17.092692641522795</v>
      </c>
      <c r="ER134" s="320">
        <f>Daten_BA!AB134</f>
        <v>3.4080416881914624</v>
      </c>
      <c r="ES134" s="308">
        <f>Daten_BA!AC134</f>
        <v>11.432828766260503</v>
      </c>
      <c r="ET134" s="308">
        <f>Daten_BA!AD134</f>
        <v>2.2498381201023969</v>
      </c>
      <c r="EU134" s="308">
        <f>Daten_BA!AE134</f>
        <v>2.3513860234899733</v>
      </c>
      <c r="EV134" s="308">
        <f>Daten_BA!AF134</f>
        <v>1.9140803070731169</v>
      </c>
      <c r="EW134" s="309">
        <v>0.64219951941418774</v>
      </c>
      <c r="EX134" s="309">
        <v>2.1965936579230458</v>
      </c>
      <c r="EY134" s="309">
        <v>0.48437619001606258</v>
      </c>
      <c r="EZ134" s="309">
        <v>0.49806156025522114</v>
      </c>
      <c r="FA134" s="309">
        <v>0.43219145191341835</v>
      </c>
      <c r="FB134" s="309">
        <v>11.21472658917846</v>
      </c>
      <c r="FC134" s="309">
        <v>8.1964189438438186</v>
      </c>
      <c r="FD134" s="309">
        <v>13.681193725053376</v>
      </c>
      <c r="FE134" s="309">
        <v>13.673115795552906</v>
      </c>
      <c r="FF134" s="309">
        <v>13.714251949893965</v>
      </c>
      <c r="FG134" s="309">
        <v>20.491141525805219</v>
      </c>
      <c r="FH134" s="309">
        <v>23.470094898665597</v>
      </c>
      <c r="FI134" s="309">
        <v>18.059517073338505</v>
      </c>
      <c r="FJ134" s="309">
        <v>18.995812286835037</v>
      </c>
      <c r="FK134" s="309">
        <v>14.256488192659072</v>
      </c>
      <c r="FL134" s="309">
        <v>100</v>
      </c>
      <c r="FM134" s="309">
        <v>13.454707121452946</v>
      </c>
      <c r="FN134" s="309">
        <v>83.245241465482351</v>
      </c>
      <c r="FO134" s="309">
        <v>63.269220757270531</v>
      </c>
      <c r="FP134" s="309">
        <v>19.976020708211813</v>
      </c>
      <c r="FQ134" s="309">
        <v>100</v>
      </c>
      <c r="FR134" s="309">
        <v>46.244074877480514</v>
      </c>
      <c r="FS134" s="309">
        <v>53.755925122519486</v>
      </c>
      <c r="FT134" s="309">
        <v>43.126857877400177</v>
      </c>
      <c r="FU134" s="309">
        <v>10.629067245119305</v>
      </c>
      <c r="FV134" s="309">
        <v>100</v>
      </c>
      <c r="FW134" s="309">
        <v>10.502643738917277</v>
      </c>
      <c r="FX134" s="309">
        <v>84.954446897406982</v>
      </c>
      <c r="FY134" s="309">
        <v>67.304057539900526</v>
      </c>
      <c r="FZ134" s="313">
        <v>17.650389357506455</v>
      </c>
      <c r="GA134" s="443">
        <f>Daten_BA!AG134</f>
        <v>4.2965500715656448</v>
      </c>
      <c r="GB134" s="227">
        <f>Daten_BA!AH134</f>
        <v>14.2028084583504</v>
      </c>
      <c r="GC134" s="227">
        <f>Daten_BA!AI134</f>
        <v>2.8667792189577113</v>
      </c>
      <c r="GD134" s="227">
        <f>Daten_BA!AJ134</f>
        <v>3.0244227193583386</v>
      </c>
      <c r="GE134" s="227">
        <f>Daten_BA!AK134</f>
        <v>2.3620176632893219</v>
      </c>
      <c r="GF134" s="444">
        <v>0.65755510815136031</v>
      </c>
      <c r="GG134" s="444">
        <v>2.3873801743457022</v>
      </c>
      <c r="GH134" s="444">
        <v>0.48256753451639972</v>
      </c>
      <c r="GI134" s="444">
        <v>0.50142284469341558</v>
      </c>
      <c r="GJ134" s="444">
        <v>0.41386694845963279</v>
      </c>
      <c r="GK134" s="444">
        <v>8.8856929417563659</v>
      </c>
      <c r="GL134" s="444">
        <v>6.8533832868825932</v>
      </c>
      <c r="GM134" s="444">
        <v>10.51051051051051</v>
      </c>
      <c r="GN134" s="444">
        <v>10.390913652328699</v>
      </c>
      <c r="GO134" s="444">
        <v>10.997584989782242</v>
      </c>
      <c r="GP134" s="444">
        <v>20.123226809053911</v>
      </c>
      <c r="GQ134" s="444">
        <v>23.025946939966911</v>
      </c>
      <c r="GR134" s="444">
        <v>17.804265997490653</v>
      </c>
      <c r="GS134" s="444">
        <v>18.634128939477236</v>
      </c>
      <c r="GT134" s="444">
        <v>14.401937931347868</v>
      </c>
      <c r="GU134" s="444">
        <v>100</v>
      </c>
      <c r="GV134" s="444">
        <v>13.551233337832203</v>
      </c>
      <c r="GW134" s="444">
        <v>83.124489236050565</v>
      </c>
      <c r="GX134" s="444">
        <v>62.57518920230347</v>
      </c>
      <c r="GY134" s="444">
        <v>20.549300033747077</v>
      </c>
      <c r="GZ134" s="444">
        <v>100</v>
      </c>
      <c r="HA134" s="444">
        <v>45.31015994685167</v>
      </c>
      <c r="HB134" s="444">
        <v>54.689840053148316</v>
      </c>
      <c r="HC134" s="444">
        <v>43.774051531418188</v>
      </c>
      <c r="HD134" s="444">
        <v>10.915788521730143</v>
      </c>
      <c r="HE134" s="444">
        <v>100</v>
      </c>
      <c r="HF134" s="444">
        <v>10.352064501685611</v>
      </c>
      <c r="HG134" s="444">
        <v>85.04757225616703</v>
      </c>
      <c r="HH134" s="444">
        <v>66.732433885469135</v>
      </c>
      <c r="HI134" s="445">
        <v>18.315138370697902</v>
      </c>
      <c r="HJ134" s="443">
        <f>Daten_BA!AL134</f>
        <v>4.1142867138836579</v>
      </c>
      <c r="HK134" s="227">
        <f>Daten_BA!AM134</f>
        <v>13.846289450125791</v>
      </c>
      <c r="HL134" s="227">
        <f>Daten_BA!AN134</f>
        <v>2.6963180001117322</v>
      </c>
      <c r="HM134" s="227">
        <f>Daten_BA!AO134</f>
        <v>2.8892134850453375</v>
      </c>
      <c r="HN134" s="227">
        <f>Daten_BA!AP134</f>
        <v>2.1012514811521941</v>
      </c>
      <c r="HO134" s="444">
        <v>0.56656202445189752</v>
      </c>
      <c r="HP134" s="444">
        <v>2.0630260545714632</v>
      </c>
      <c r="HQ134" s="444">
        <v>0.40919146895833358</v>
      </c>
      <c r="HR134" s="444">
        <v>0.42464388895653754</v>
      </c>
      <c r="HS134" s="444">
        <v>0.35563105333232403</v>
      </c>
      <c r="HT134" s="444">
        <v>9.6501699116662714</v>
      </c>
      <c r="HU134" s="444">
        <v>7.3935680782782383</v>
      </c>
      <c r="HV134" s="444">
        <v>11.513328877998202</v>
      </c>
      <c r="HW134" s="444">
        <v>11.165015139003733</v>
      </c>
      <c r="HX134" s="444">
        <v>12.991627725856697</v>
      </c>
      <c r="HY134" s="444">
        <v>29.093630639000306</v>
      </c>
      <c r="HZ134" s="444">
        <v>32.632176083503502</v>
      </c>
      <c r="IA134" s="444">
        <v>26.142918028127859</v>
      </c>
      <c r="IB134" s="444">
        <v>27.451370520352391</v>
      </c>
      <c r="IC134" s="444">
        <v>20.592761753459179</v>
      </c>
      <c r="ID134" s="444">
        <v>100</v>
      </c>
      <c r="IE134" s="444">
        <v>13.641537927004244</v>
      </c>
      <c r="IF134" s="444">
        <v>83.153561931660391</v>
      </c>
      <c r="IG134" s="444">
        <v>62.106799658180556</v>
      </c>
      <c r="IH134" s="444">
        <v>21.046762273479835</v>
      </c>
      <c r="II134" s="444">
        <v>100</v>
      </c>
      <c r="IJ134" s="444">
        <v>46.487970320382587</v>
      </c>
      <c r="IK134" s="444">
        <v>53.512029679617413</v>
      </c>
      <c r="IL134" s="444">
        <v>43.407094283512883</v>
      </c>
      <c r="IM134" s="444">
        <v>10.104935396104537</v>
      </c>
      <c r="IN134" s="444">
        <v>100</v>
      </c>
      <c r="IO134" s="444">
        <v>10.592537032119296</v>
      </c>
      <c r="IP134" s="444">
        <v>85.054369907840069</v>
      </c>
      <c r="IQ134" s="444">
        <v>66.010146690363499</v>
      </c>
      <c r="IR134" s="445">
        <v>19.044223217476556</v>
      </c>
      <c r="IS134" s="443">
        <f>Daten_BA!AQ134</f>
        <v>3.7931585510658916</v>
      </c>
      <c r="IT134" s="227">
        <f>Daten_BA!AR134</f>
        <v>13.656022488196703</v>
      </c>
      <c r="IU134" s="227">
        <f>Daten_BA!AS134</f>
        <v>2.3265493214092614</v>
      </c>
      <c r="IV134" s="227">
        <f>Daten_BA!AT134</f>
        <v>2.4791019213170107</v>
      </c>
      <c r="IW134" s="227">
        <f>Daten_BA!AU134</f>
        <v>1.8716610164924914</v>
      </c>
      <c r="IX134" s="444" t="s">
        <v>821</v>
      </c>
      <c r="IY134" s="444" t="s">
        <v>821</v>
      </c>
      <c r="IZ134" s="444" t="s">
        <v>821</v>
      </c>
      <c r="JA134" s="444" t="s">
        <v>821</v>
      </c>
      <c r="JB134" s="444" t="s">
        <v>821</v>
      </c>
      <c r="JC134" s="444" t="s">
        <v>821</v>
      </c>
      <c r="JD134" s="444" t="s">
        <v>821</v>
      </c>
      <c r="JE134" s="444" t="s">
        <v>821</v>
      </c>
      <c r="JF134" s="444" t="s">
        <v>821</v>
      </c>
      <c r="JG134" s="444" t="s">
        <v>821</v>
      </c>
      <c r="JH134" s="444" t="s">
        <v>821</v>
      </c>
      <c r="JI134" s="444" t="s">
        <v>821</v>
      </c>
      <c r="JJ134" s="444" t="s">
        <v>821</v>
      </c>
      <c r="JK134" s="444" t="s">
        <v>821</v>
      </c>
      <c r="JL134" s="444" t="s">
        <v>821</v>
      </c>
      <c r="JM134" s="444" t="s">
        <v>821</v>
      </c>
      <c r="JN134" s="444" t="s">
        <v>821</v>
      </c>
      <c r="JO134" s="444" t="s">
        <v>821</v>
      </c>
      <c r="JP134" s="444" t="s">
        <v>821</v>
      </c>
      <c r="JQ134" s="444" t="s">
        <v>821</v>
      </c>
      <c r="JR134" s="444" t="s">
        <v>821</v>
      </c>
      <c r="JS134" s="444" t="s">
        <v>821</v>
      </c>
      <c r="JT134" s="444" t="s">
        <v>821</v>
      </c>
      <c r="JU134" s="444" t="s">
        <v>821</v>
      </c>
      <c r="JV134" s="444" t="s">
        <v>821</v>
      </c>
      <c r="JW134" s="444" t="s">
        <v>821</v>
      </c>
      <c r="JX134" s="444" t="s">
        <v>821</v>
      </c>
      <c r="JY134" s="444" t="s">
        <v>821</v>
      </c>
      <c r="JZ134" s="444" t="s">
        <v>821</v>
      </c>
      <c r="KA134" s="445" t="s">
        <v>821</v>
      </c>
    </row>
    <row r="135" spans="1:287" s="1" customFormat="1" ht="12.65" customHeight="1" x14ac:dyDescent="0.2">
      <c r="A135" s="220"/>
      <c r="B135" s="219"/>
      <c r="C135" s="273"/>
      <c r="D135" s="276"/>
      <c r="E135" s="3" t="str">
        <f>Daten_BA!E135</f>
        <v>815</v>
      </c>
      <c r="F135" s="229" t="str">
        <f>Daten_BA!F135</f>
        <v>AA Deggendorf</v>
      </c>
      <c r="G135" s="246"/>
      <c r="H135" s="320">
        <f>Daten_BA!H135</f>
        <v>3.5113283049143282</v>
      </c>
      <c r="I135" s="308">
        <f>Daten_BA!I135</f>
        <v>12.023304909339254</v>
      </c>
      <c r="J135" s="308">
        <f>Daten_BA!J135</f>
        <v>2.4140087480653132</v>
      </c>
      <c r="K135" s="308">
        <f>Daten_BA!K135</f>
        <v>2.6078523155353679</v>
      </c>
      <c r="L135" s="308">
        <f>Daten_BA!L135</f>
        <v>1.2062111887782674</v>
      </c>
      <c r="M135" s="308">
        <v>0.84351597862966898</v>
      </c>
      <c r="N135" s="308">
        <v>3.0115675800173602</v>
      </c>
      <c r="O135" s="308">
        <v>0.67408485218624847</v>
      </c>
      <c r="P135" s="308">
        <v>0.69901336502530775</v>
      </c>
      <c r="Q135" s="308">
        <v>0.41782978659535763</v>
      </c>
      <c r="R135" s="308">
        <v>14.406499516858931</v>
      </c>
      <c r="S135" s="308">
        <v>9.9344910697733138</v>
      </c>
      <c r="T135" s="308">
        <v>17.624563177212377</v>
      </c>
      <c r="U135" s="308">
        <v>17.744030608629767</v>
      </c>
      <c r="V135" s="308">
        <v>16.022799240023303</v>
      </c>
      <c r="W135" s="308">
        <v>19.838225800324164</v>
      </c>
      <c r="X135" s="308">
        <v>24.035436077592834</v>
      </c>
      <c r="Y135" s="308">
        <v>16.7798808503115</v>
      </c>
      <c r="Z135" s="308">
        <v>16.891796155479774</v>
      </c>
      <c r="AA135" s="308">
        <v>15.272033089364903</v>
      </c>
      <c r="AB135" s="308">
        <v>100</v>
      </c>
      <c r="AC135" s="308">
        <v>11.882410887916642</v>
      </c>
      <c r="AD135" s="308">
        <v>84.455695742343323</v>
      </c>
      <c r="AE135" s="308">
        <v>72.592306886819586</v>
      </c>
      <c r="AF135" s="308">
        <v>11.863388855523716</v>
      </c>
      <c r="AG135" s="308">
        <v>100</v>
      </c>
      <c r="AH135" s="308">
        <v>44.402073446411443</v>
      </c>
      <c r="AI135" s="308">
        <v>55.597926553588565</v>
      </c>
      <c r="AJ135" s="308">
        <v>50.930225569145207</v>
      </c>
      <c r="AK135" s="308">
        <v>4.6677009844433606</v>
      </c>
      <c r="AL135" s="308">
        <v>100</v>
      </c>
      <c r="AM135" s="308">
        <v>8.7771559961469166</v>
      </c>
      <c r="AN135" s="308">
        <v>85.921823094480516</v>
      </c>
      <c r="AO135" s="308">
        <v>78.304368042069868</v>
      </c>
      <c r="AP135" s="337">
        <v>7.6174550524106319</v>
      </c>
      <c r="AQ135" s="320">
        <f>Daten_BA!M135</f>
        <v>3.7031256088744153</v>
      </c>
      <c r="AR135" s="308">
        <f>Daten_BA!N135</f>
        <v>13.701605816442541</v>
      </c>
      <c r="AS135" s="308">
        <f>Daten_BA!O135</f>
        <v>2.4461974067954801</v>
      </c>
      <c r="AT135" s="308">
        <f>Daten_BA!P135</f>
        <v>2.5992236642530435</v>
      </c>
      <c r="AU135" s="308">
        <f>Daten_BA!Q135</f>
        <v>1.5042601742761039</v>
      </c>
      <c r="AV135" s="308">
        <v>0.81119409455157976</v>
      </c>
      <c r="AW135" s="308">
        <v>2.7295093417065228</v>
      </c>
      <c r="AX135" s="308">
        <v>0.66438292189092074</v>
      </c>
      <c r="AY135" s="308">
        <v>0.68717804727699061</v>
      </c>
      <c r="AZ135" s="308">
        <v>0.44696121493517266</v>
      </c>
      <c r="BA135" s="308">
        <v>13.531154468090129</v>
      </c>
      <c r="BB135" s="308">
        <v>8.9639970609845694</v>
      </c>
      <c r="BC135" s="308">
        <v>17.531872162067454</v>
      </c>
      <c r="BD135" s="308">
        <v>17.880889397296976</v>
      </c>
      <c r="BE135" s="308">
        <v>13.724980504290482</v>
      </c>
      <c r="BF135" s="308">
        <v>19.146750425090104</v>
      </c>
      <c r="BG135" s="308">
        <v>22.3820372759468</v>
      </c>
      <c r="BH135" s="308">
        <v>17.282414079216561</v>
      </c>
      <c r="BI135" s="308">
        <v>17.912515826941881</v>
      </c>
      <c r="BJ135" s="308">
        <v>10.586443259710586</v>
      </c>
      <c r="BK135" s="308">
        <v>100</v>
      </c>
      <c r="BL135" s="308">
        <v>12.171621032181278</v>
      </c>
      <c r="BM135" s="308">
        <v>84.287517886911417</v>
      </c>
      <c r="BN135" s="308">
        <v>71.953455008916578</v>
      </c>
      <c r="BO135" s="308">
        <v>12.334062877994848</v>
      </c>
      <c r="BP135" s="308">
        <v>100</v>
      </c>
      <c r="BQ135" s="308">
        <v>48.078941129377114</v>
      </c>
      <c r="BR135" s="308">
        <v>51.921058870622886</v>
      </c>
      <c r="BS135" s="308">
        <v>46.560202155241996</v>
      </c>
      <c r="BT135" s="308">
        <v>5.3608567153808879</v>
      </c>
      <c r="BU135" s="308">
        <v>100</v>
      </c>
      <c r="BV135" s="308">
        <v>8.7503354692899293</v>
      </c>
      <c r="BW135" s="308">
        <v>86.148040780106271</v>
      </c>
      <c r="BX135" s="308">
        <v>77.973112436398637</v>
      </c>
      <c r="BY135" s="312">
        <v>8.174928343707629</v>
      </c>
      <c r="BZ135" s="320">
        <f>Daten_BA!R135</f>
        <v>3.1198304520573261</v>
      </c>
      <c r="CA135" s="308">
        <f>Daten_BA!S135</f>
        <v>10.411565440275282</v>
      </c>
      <c r="CB135" s="308">
        <f>Daten_BA!T135</f>
        <v>2.2082784485658258</v>
      </c>
      <c r="CC135" s="308">
        <f>Daten_BA!U135</f>
        <v>2.3415685445153618</v>
      </c>
      <c r="CD135" s="308">
        <f>Daten_BA!V135</f>
        <v>1.4184520448678661</v>
      </c>
      <c r="CE135" s="309">
        <v>0.73784159110457603</v>
      </c>
      <c r="CF135" s="309">
        <v>2.3893650742325026</v>
      </c>
      <c r="CG135" s="309">
        <v>0.60523992128335524</v>
      </c>
      <c r="CH135" s="309">
        <v>0.62828290694265376</v>
      </c>
      <c r="CI135" s="309">
        <v>0.39739631594400088</v>
      </c>
      <c r="CJ135" s="309">
        <v>14.826339133401811</v>
      </c>
      <c r="CK135" s="309">
        <v>10.852240091900892</v>
      </c>
      <c r="CL135" s="309">
        <v>18.189288476410916</v>
      </c>
      <c r="CM135" s="309">
        <v>18.506087002850368</v>
      </c>
      <c r="CN135" s="309">
        <v>15.089913995304116</v>
      </c>
      <c r="CO135" s="309">
        <v>19.746597322119282</v>
      </c>
      <c r="CP135" s="309">
        <v>26.41407013353599</v>
      </c>
      <c r="CQ135" s="309">
        <v>16.573452191962062</v>
      </c>
      <c r="CR135" s="309">
        <v>17.004549982499544</v>
      </c>
      <c r="CS135" s="309">
        <v>12.361914781670205</v>
      </c>
      <c r="CT135" s="309">
        <v>100</v>
      </c>
      <c r="CU135" s="309">
        <v>11.938157351921694</v>
      </c>
      <c r="CV135" s="309">
        <v>84.523479070221612</v>
      </c>
      <c r="CW135" s="309">
        <v>71.797808524997691</v>
      </c>
      <c r="CX135" s="309">
        <v>12.725670545223904</v>
      </c>
      <c r="CY135" s="309">
        <v>100</v>
      </c>
      <c r="CZ135" s="309">
        <v>42.813820607036654</v>
      </c>
      <c r="DA135" s="309">
        <v>57.186179392963354</v>
      </c>
      <c r="DB135" s="309">
        <v>50.590190993777227</v>
      </c>
      <c r="DC135" s="309">
        <v>6.595988399186127</v>
      </c>
      <c r="DD135" s="309">
        <v>100</v>
      </c>
      <c r="DE135" s="309">
        <v>9.1343816921305354</v>
      </c>
      <c r="DF135" s="309">
        <v>85.848247436154423</v>
      </c>
      <c r="DG135" s="309">
        <v>77.280404990255263</v>
      </c>
      <c r="DH135" s="313">
        <v>8.5678424458991689</v>
      </c>
      <c r="DI135" s="307">
        <f>Daten_BA!W135</f>
        <v>2.9166334742433464</v>
      </c>
      <c r="DJ135" s="308">
        <f>Daten_BA!X135</f>
        <v>10.496980673124584</v>
      </c>
      <c r="DK135" s="308">
        <f>Daten_BA!Y135</f>
        <v>1.9603129399323842</v>
      </c>
      <c r="DL135" s="308">
        <f>Daten_BA!Z135</f>
        <v>2.0764878232419122</v>
      </c>
      <c r="DM135" s="308">
        <f>Daten_BA!AA135</f>
        <v>1.2976577395621176</v>
      </c>
      <c r="DN135" s="309">
        <v>0.7252229691758193</v>
      </c>
      <c r="DO135" s="309">
        <v>2.6050717844660958</v>
      </c>
      <c r="DP135" s="309">
        <v>0.56330228215952804</v>
      </c>
      <c r="DQ135" s="309">
        <v>0.5809096487466906</v>
      </c>
      <c r="DR135" s="309">
        <v>0.41191526176556481</v>
      </c>
      <c r="DS135" s="309">
        <v>15.249908792411441</v>
      </c>
      <c r="DT135" s="309">
        <v>11.090015256823039</v>
      </c>
      <c r="DU135" s="309">
        <v>18.390539223231801</v>
      </c>
      <c r="DV135" s="309">
        <v>18.721019543140414</v>
      </c>
      <c r="DW135" s="309">
        <v>15.356489945156998</v>
      </c>
      <c r="DX135" s="309">
        <v>18.486033682614263</v>
      </c>
      <c r="DY135" s="309">
        <v>22.188080364683362</v>
      </c>
      <c r="DZ135" s="309">
        <v>15.683046050939348</v>
      </c>
      <c r="EA135" s="309">
        <v>15.925439598083077</v>
      </c>
      <c r="EB135" s="309">
        <v>13.470557582064979</v>
      </c>
      <c r="EC135" s="309">
        <v>100</v>
      </c>
      <c r="ED135" s="309">
        <v>11.938633209835443</v>
      </c>
      <c r="EE135" s="309">
        <v>84.606352949293168</v>
      </c>
      <c r="EF135" s="309">
        <v>71.680943929353376</v>
      </c>
      <c r="EG135" s="309">
        <v>12.925409019939787</v>
      </c>
      <c r="EH135" s="309">
        <v>100</v>
      </c>
      <c r="EI135" s="309">
        <v>46.577907218639488</v>
      </c>
      <c r="EJ135" s="309">
        <v>53.422092781360519</v>
      </c>
      <c r="EK135" s="309">
        <v>46.993967131266899</v>
      </c>
      <c r="EL135" s="309">
        <v>6.4281256500936133</v>
      </c>
      <c r="EM135" s="309">
        <v>100</v>
      </c>
      <c r="EN135" s="309">
        <v>9.2683931398436759</v>
      </c>
      <c r="EO135" s="309">
        <v>85.881895021216138</v>
      </c>
      <c r="EP135" s="309">
        <v>76.933940974626097</v>
      </c>
      <c r="EQ135" s="367">
        <v>8.9479540465900378</v>
      </c>
      <c r="ER135" s="320">
        <f>Daten_BA!AB135</f>
        <v>2.9225022519648789</v>
      </c>
      <c r="ES135" s="308">
        <f>Daten_BA!AC135</f>
        <v>10.708953421533714</v>
      </c>
      <c r="ET135" s="308">
        <f>Daten_BA!AD135</f>
        <v>1.9437657233624492</v>
      </c>
      <c r="EU135" s="308">
        <f>Daten_BA!AE135</f>
        <v>2.0683205488171947</v>
      </c>
      <c r="EV135" s="308">
        <f>Daten_BA!AF135</f>
        <v>1.249093751108034</v>
      </c>
      <c r="EW135" s="309">
        <v>0.73910779378580116</v>
      </c>
      <c r="EX135" s="309">
        <v>2.8223221140499142</v>
      </c>
      <c r="EY135" s="309">
        <v>0.55734035657197989</v>
      </c>
      <c r="EZ135" s="309">
        <v>0.57554610156228947</v>
      </c>
      <c r="FA135" s="309">
        <v>0.40863595655154222</v>
      </c>
      <c r="FB135" s="309">
        <v>15.095701377060452</v>
      </c>
      <c r="FC135" s="309">
        <v>11.274493606053895</v>
      </c>
      <c r="FD135" s="309">
        <v>18.053419460678764</v>
      </c>
      <c r="FE135" s="309">
        <v>18.290880145553995</v>
      </c>
      <c r="FF135" s="309">
        <v>15.87591240875747</v>
      </c>
      <c r="FG135" s="309">
        <v>17.438331535416612</v>
      </c>
      <c r="FH135" s="309">
        <v>20.737842370037541</v>
      </c>
      <c r="FI135" s="309">
        <v>14.87381421155964</v>
      </c>
      <c r="FJ135" s="309">
        <v>15.041940603037068</v>
      </c>
      <c r="FK135" s="309">
        <v>13.321120125599235</v>
      </c>
      <c r="FL135" s="309">
        <v>100</v>
      </c>
      <c r="FM135" s="309">
        <v>11.811307961321738</v>
      </c>
      <c r="FN135" s="309">
        <v>84.718745699789508</v>
      </c>
      <c r="FO135" s="309">
        <v>71.419270550909587</v>
      </c>
      <c r="FP135" s="309">
        <v>13.299475148879916</v>
      </c>
      <c r="FQ135" s="309">
        <v>100</v>
      </c>
      <c r="FR135" s="309">
        <v>46.129336548616386</v>
      </c>
      <c r="FS135" s="309">
        <v>53.870663451383614</v>
      </c>
      <c r="FT135" s="309">
        <v>47.303710574851138</v>
      </c>
      <c r="FU135" s="309">
        <v>6.5669528765324756</v>
      </c>
      <c r="FV135" s="309">
        <v>100</v>
      </c>
      <c r="FW135" s="309">
        <v>9.2133867779700918</v>
      </c>
      <c r="FX135" s="309">
        <v>85.957590482922114</v>
      </c>
      <c r="FY135" s="309">
        <v>76.581755525659517</v>
      </c>
      <c r="FZ135" s="313">
        <v>9.3758349572625761</v>
      </c>
      <c r="GA135" s="443">
        <f>Daten_BA!AG135</f>
        <v>3.6196267344695805</v>
      </c>
      <c r="GB135" s="227">
        <f>Daten_BA!AH135</f>
        <v>13.683159749409803</v>
      </c>
      <c r="GC135" s="227">
        <f>Daten_BA!AI135</f>
        <v>2.3590605586612239</v>
      </c>
      <c r="GD135" s="227">
        <f>Daten_BA!AJ135</f>
        <v>2.5043479053110786</v>
      </c>
      <c r="GE135" s="227">
        <f>Daten_BA!AK135</f>
        <v>1.570549903402916</v>
      </c>
      <c r="GF135" s="444">
        <v>0.71961965853500498</v>
      </c>
      <c r="GG135" s="444">
        <v>2.8869147933558681</v>
      </c>
      <c r="GH135" s="444">
        <v>0.53276505453743406</v>
      </c>
      <c r="GI135" s="444">
        <v>0.55100358068487665</v>
      </c>
      <c r="GJ135" s="444">
        <v>0.38983881883683102</v>
      </c>
      <c r="GK135" s="444">
        <v>11.67004368653453</v>
      </c>
      <c r="GL135" s="444">
        <v>8.7862603413970053</v>
      </c>
      <c r="GM135" s="444">
        <v>14.002924782231126</v>
      </c>
      <c r="GN135" s="444">
        <v>14.313716228981946</v>
      </c>
      <c r="GO135" s="444">
        <v>11.283323000619964</v>
      </c>
      <c r="GP135" s="444">
        <v>16.517564160132409</v>
      </c>
      <c r="GQ135" s="444">
        <v>18.917182722200778</v>
      </c>
      <c r="GR135" s="444">
        <v>14.570337763129714</v>
      </c>
      <c r="GS135" s="444">
        <v>14.55501768758225</v>
      </c>
      <c r="GT135" s="444">
        <v>14.702920443114273</v>
      </c>
      <c r="GU135" s="444">
        <v>100</v>
      </c>
      <c r="GV135" s="444">
        <v>11.918981879836164</v>
      </c>
      <c r="GW135" s="444">
        <v>84.540600583354006</v>
      </c>
      <c r="GX135" s="444">
        <v>70.858505264096721</v>
      </c>
      <c r="GY135" s="444">
        <v>13.682095319257289</v>
      </c>
      <c r="GZ135" s="444">
        <v>100</v>
      </c>
      <c r="HA135" s="444">
        <v>47.221072955454417</v>
      </c>
      <c r="HB135" s="444">
        <v>52.778927044545576</v>
      </c>
      <c r="HC135" s="444">
        <v>46.779754516618397</v>
      </c>
      <c r="HD135" s="444">
        <v>5.9991725279271817</v>
      </c>
      <c r="HE135" s="444">
        <v>100</v>
      </c>
      <c r="HF135" s="444">
        <v>9.0517734470284132</v>
      </c>
      <c r="HG135" s="444">
        <v>86.023410869092828</v>
      </c>
      <c r="HH135" s="444">
        <v>76.288402977557439</v>
      </c>
      <c r="HI135" s="445">
        <v>9.7350078915353944</v>
      </c>
      <c r="HJ135" s="443">
        <f>Daten_BA!AL135</f>
        <v>3.496545548578514</v>
      </c>
      <c r="HK135" s="227">
        <f>Daten_BA!AM135</f>
        <v>13.305980944622357</v>
      </c>
      <c r="HL135" s="227">
        <f>Daten_BA!AN135</f>
        <v>2.2640483539005736</v>
      </c>
      <c r="HM135" s="227">
        <f>Daten_BA!AO135</f>
        <v>2.4269793444193652</v>
      </c>
      <c r="HN135" s="227">
        <f>Daten_BA!AP135</f>
        <v>1.410052702272212</v>
      </c>
      <c r="HO135" s="444">
        <v>0.62984031252141737</v>
      </c>
      <c r="HP135" s="444">
        <v>2.4104299630982964</v>
      </c>
      <c r="HQ135" s="444">
        <v>0.47155156228103595</v>
      </c>
      <c r="HR135" s="444">
        <v>0.49008340283566681</v>
      </c>
      <c r="HS135" s="444">
        <v>0.33462121216291141</v>
      </c>
      <c r="HT135" s="444">
        <v>12.29390050975567</v>
      </c>
      <c r="HU135" s="444">
        <v>9.5091628111347504</v>
      </c>
      <c r="HV135" s="444">
        <v>14.60209244490181</v>
      </c>
      <c r="HW135" s="444">
        <v>14.753433803891506</v>
      </c>
      <c r="HX135" s="444">
        <v>13.254035683943352</v>
      </c>
      <c r="HY135" s="444">
        <v>24.804357650865818</v>
      </c>
      <c r="HZ135" s="444">
        <v>29.054231760558626</v>
      </c>
      <c r="IA135" s="444">
        <v>21.296597841897253</v>
      </c>
      <c r="IB135" s="444">
        <v>21.120034729759062</v>
      </c>
      <c r="IC135" s="444">
        <v>22.889469103556891</v>
      </c>
      <c r="ID135" s="444">
        <v>100</v>
      </c>
      <c r="IE135" s="444">
        <v>11.968055364614456</v>
      </c>
      <c r="IF135" s="444">
        <v>84.632315710946742</v>
      </c>
      <c r="IG135" s="444">
        <v>70.691976912606989</v>
      </c>
      <c r="IH135" s="444">
        <v>13.940338798339761</v>
      </c>
      <c r="II135" s="444">
        <v>100</v>
      </c>
      <c r="IJ135" s="444">
        <v>47.795163584637265</v>
      </c>
      <c r="IK135" s="444">
        <v>52.204836415362735</v>
      </c>
      <c r="IL135" s="444">
        <v>46.609767662399243</v>
      </c>
      <c r="IM135" s="444">
        <v>5.5950687529634902</v>
      </c>
      <c r="IN135" s="444">
        <v>100</v>
      </c>
      <c r="IO135" s="444">
        <v>9.2937170846322434</v>
      </c>
      <c r="IP135" s="444">
        <v>86.060953602777801</v>
      </c>
      <c r="IQ135" s="444">
        <v>75.802074172065787</v>
      </c>
      <c r="IR135" s="445">
        <v>10.258879430712</v>
      </c>
      <c r="IS135" s="443">
        <f>Daten_BA!AQ135</f>
        <v>3.1249934877110137</v>
      </c>
      <c r="IT135" s="227">
        <f>Daten_BA!AR135</f>
        <v>12.293520575046568</v>
      </c>
      <c r="IU135" s="227">
        <f>Daten_BA!AS135</f>
        <v>1.9570728676930669</v>
      </c>
      <c r="IV135" s="227">
        <f>Daten_BA!AT135</f>
        <v>2.0649129731760931</v>
      </c>
      <c r="IW135" s="227">
        <f>Daten_BA!AU135</f>
        <v>1.4063689386452047</v>
      </c>
      <c r="IX135" s="444" t="s">
        <v>821</v>
      </c>
      <c r="IY135" s="444" t="s">
        <v>821</v>
      </c>
      <c r="IZ135" s="444" t="s">
        <v>821</v>
      </c>
      <c r="JA135" s="444" t="s">
        <v>821</v>
      </c>
      <c r="JB135" s="444" t="s">
        <v>821</v>
      </c>
      <c r="JC135" s="444" t="s">
        <v>821</v>
      </c>
      <c r="JD135" s="444" t="s">
        <v>821</v>
      </c>
      <c r="JE135" s="444" t="s">
        <v>821</v>
      </c>
      <c r="JF135" s="444" t="s">
        <v>821</v>
      </c>
      <c r="JG135" s="444" t="s">
        <v>821</v>
      </c>
      <c r="JH135" s="444" t="s">
        <v>821</v>
      </c>
      <c r="JI135" s="444" t="s">
        <v>821</v>
      </c>
      <c r="JJ135" s="444" t="s">
        <v>821</v>
      </c>
      <c r="JK135" s="444" t="s">
        <v>821</v>
      </c>
      <c r="JL135" s="444" t="s">
        <v>821</v>
      </c>
      <c r="JM135" s="444" t="s">
        <v>821</v>
      </c>
      <c r="JN135" s="444" t="s">
        <v>821</v>
      </c>
      <c r="JO135" s="444" t="s">
        <v>821</v>
      </c>
      <c r="JP135" s="444" t="s">
        <v>821</v>
      </c>
      <c r="JQ135" s="444" t="s">
        <v>821</v>
      </c>
      <c r="JR135" s="444" t="s">
        <v>821</v>
      </c>
      <c r="JS135" s="444" t="s">
        <v>821</v>
      </c>
      <c r="JT135" s="444" t="s">
        <v>821</v>
      </c>
      <c r="JU135" s="444" t="s">
        <v>821</v>
      </c>
      <c r="JV135" s="444" t="s">
        <v>821</v>
      </c>
      <c r="JW135" s="444" t="s">
        <v>821</v>
      </c>
      <c r="JX135" s="444" t="s">
        <v>821</v>
      </c>
      <c r="JY135" s="444" t="s">
        <v>821</v>
      </c>
      <c r="JZ135" s="444" t="s">
        <v>821</v>
      </c>
      <c r="KA135" s="445" t="s">
        <v>821</v>
      </c>
    </row>
    <row r="136" spans="1:287" s="1" customFormat="1" ht="12.65" customHeight="1" x14ac:dyDescent="0.2">
      <c r="A136" s="220"/>
      <c r="B136" s="219"/>
      <c r="C136" s="273"/>
      <c r="D136" s="276"/>
      <c r="E136" s="3" t="str">
        <f>Daten_BA!E136</f>
        <v>819</v>
      </c>
      <c r="F136" s="229" t="str">
        <f>Daten_BA!F136</f>
        <v>AA Donauwörth</v>
      </c>
      <c r="G136" s="246"/>
      <c r="H136" s="320">
        <f>Daten_BA!H136</f>
        <v>2.4938910297017203</v>
      </c>
      <c r="I136" s="308">
        <f>Daten_BA!I136</f>
        <v>7.4254125493192458</v>
      </c>
      <c r="J136" s="308">
        <f>Daten_BA!J136</f>
        <v>1.7926153362725881</v>
      </c>
      <c r="K136" s="308">
        <f>Daten_BA!K136</f>
        <v>1.9112145212567266</v>
      </c>
      <c r="L136" s="308">
        <f>Daten_BA!L136</f>
        <v>1.1292914020980771</v>
      </c>
      <c r="M136" s="308">
        <v>0.55704423405149051</v>
      </c>
      <c r="N136" s="308">
        <v>1.7376440876550172</v>
      </c>
      <c r="O136" s="308">
        <v>0.44727322303307526</v>
      </c>
      <c r="P136" s="308">
        <v>0.46180690917743988</v>
      </c>
      <c r="Q136" s="308">
        <v>0.33327086734975958</v>
      </c>
      <c r="R136" s="308">
        <v>13.067398733822683</v>
      </c>
      <c r="S136" s="308">
        <v>9.5773216252077997</v>
      </c>
      <c r="T136" s="308">
        <v>15.57734412184686</v>
      </c>
      <c r="U136" s="308">
        <v>15.59496013966892</v>
      </c>
      <c r="V136" s="308">
        <v>15.4093097913335</v>
      </c>
      <c r="W136" s="308">
        <v>22.859202360705403</v>
      </c>
      <c r="X136" s="308">
        <v>29.279854665192872</v>
      </c>
      <c r="Y136" s="308">
        <v>18.267059588960301</v>
      </c>
      <c r="Z136" s="308">
        <v>18.696572154040787</v>
      </c>
      <c r="AA136" s="308">
        <v>14.205682272893158</v>
      </c>
      <c r="AB136" s="308">
        <v>100</v>
      </c>
      <c r="AC136" s="308">
        <v>13.049569571755784</v>
      </c>
      <c r="AD136" s="308">
        <v>83.273664303960231</v>
      </c>
      <c r="AE136" s="308">
        <v>70.455371115538412</v>
      </c>
      <c r="AF136" s="308">
        <v>12.818293188421823</v>
      </c>
      <c r="AG136" s="308">
        <v>100</v>
      </c>
      <c r="AH136" s="308">
        <v>41.683998269117517</v>
      </c>
      <c r="AI136" s="308">
        <v>58.316001730882483</v>
      </c>
      <c r="AJ136" s="308">
        <v>52.706108368662342</v>
      </c>
      <c r="AK136" s="308">
        <v>5.6098933622201503</v>
      </c>
      <c r="AL136" s="308">
        <v>100</v>
      </c>
      <c r="AM136" s="308">
        <v>10.297999640108813</v>
      </c>
      <c r="AN136" s="308">
        <v>84.53482853151813</v>
      </c>
      <c r="AO136" s="308">
        <v>74.97639924837695</v>
      </c>
      <c r="AP136" s="337">
        <v>9.5584292831411837</v>
      </c>
      <c r="AQ136" s="320">
        <f>Daten_BA!M136</f>
        <v>2.3777513982862115</v>
      </c>
      <c r="AR136" s="308">
        <f>Daten_BA!N136</f>
        <v>7.244083985971133</v>
      </c>
      <c r="AS136" s="308">
        <f>Daten_BA!O136</f>
        <v>1.7119864959286524</v>
      </c>
      <c r="AT136" s="308">
        <f>Daten_BA!P136</f>
        <v>1.8091929262161612</v>
      </c>
      <c r="AU136" s="308">
        <f>Daten_BA!Q136</f>
        <v>1.1746253259155397</v>
      </c>
      <c r="AV136" s="308">
        <v>0.54410093448708208</v>
      </c>
      <c r="AW136" s="308">
        <v>1.6253427915199519</v>
      </c>
      <c r="AX136" s="308">
        <v>0.44582107861042813</v>
      </c>
      <c r="AY136" s="308">
        <v>0.45679275028911692</v>
      </c>
      <c r="AZ136" s="308">
        <v>0.36267967942775597</v>
      </c>
      <c r="BA136" s="308">
        <v>13.409287030342734</v>
      </c>
      <c r="BB136" s="308">
        <v>9.8045602605862037</v>
      </c>
      <c r="BC136" s="308">
        <v>16.009916231831905</v>
      </c>
      <c r="BD136" s="308">
        <v>15.961486909123119</v>
      </c>
      <c r="BE136" s="308">
        <v>16.422454804950171</v>
      </c>
      <c r="BF136" s="308">
        <v>20.178899673347082</v>
      </c>
      <c r="BG136" s="308">
        <v>25.994734637708632</v>
      </c>
      <c r="BH136" s="308">
        <v>16.475003512156459</v>
      </c>
      <c r="BI136" s="308">
        <v>16.867037502246699</v>
      </c>
      <c r="BJ136" s="308">
        <v>13.141331298884323</v>
      </c>
      <c r="BK136" s="308">
        <v>100</v>
      </c>
      <c r="BL136" s="308">
        <v>12.890110297203824</v>
      </c>
      <c r="BM136" s="308">
        <v>83.481581788173955</v>
      </c>
      <c r="BN136" s="308">
        <v>70.3144306446776</v>
      </c>
      <c r="BO136" s="308">
        <v>13.167151143496348</v>
      </c>
      <c r="BP136" s="308">
        <v>100</v>
      </c>
      <c r="BQ136" s="308">
        <v>42.521424389323677</v>
      </c>
      <c r="BR136" s="308">
        <v>57.47857561067633</v>
      </c>
      <c r="BS136" s="308">
        <v>51.20436722172709</v>
      </c>
      <c r="BT136" s="308">
        <v>6.2742083889492211</v>
      </c>
      <c r="BU136" s="308">
        <v>100</v>
      </c>
      <c r="BV136" s="308">
        <v>10.243062265294901</v>
      </c>
      <c r="BW136" s="308">
        <v>84.701257622047834</v>
      </c>
      <c r="BX136" s="308">
        <v>74.826812118403311</v>
      </c>
      <c r="BY136" s="312">
        <v>9.8744455036445267</v>
      </c>
      <c r="BZ136" s="320">
        <f>Daten_BA!R136</f>
        <v>2.1412616453416407</v>
      </c>
      <c r="CA136" s="308">
        <f>Daten_BA!S136</f>
        <v>6.2475627121579347</v>
      </c>
      <c r="CB136" s="308">
        <f>Daten_BA!T136</f>
        <v>1.5976390855626814</v>
      </c>
      <c r="CC136" s="308">
        <f>Daten_BA!U136</f>
        <v>1.6787022691456051</v>
      </c>
      <c r="CD136" s="308">
        <f>Daten_BA!V136</f>
        <v>1.1606089120209628</v>
      </c>
      <c r="CE136" s="309">
        <v>0.49822512928626767</v>
      </c>
      <c r="CF136" s="309">
        <v>1.3950497267328761</v>
      </c>
      <c r="CG136" s="309">
        <v>0.41888580614258725</v>
      </c>
      <c r="CH136" s="309">
        <v>0.42806665924693388</v>
      </c>
      <c r="CI136" s="309">
        <v>0.35260226696285912</v>
      </c>
      <c r="CJ136" s="309">
        <v>14.295972405657501</v>
      </c>
      <c r="CK136" s="309">
        <v>10.476121927520216</v>
      </c>
      <c r="CL136" s="309">
        <v>16.82119492223055</v>
      </c>
      <c r="CM136" s="309">
        <v>16.765136718750163</v>
      </c>
      <c r="CN136" s="309">
        <v>17.262591311034218</v>
      </c>
      <c r="CO136" s="309">
        <v>19.908834270023988</v>
      </c>
      <c r="CP136" s="309">
        <v>26.984585394025817</v>
      </c>
      <c r="CQ136" s="309">
        <v>16.468735647264616</v>
      </c>
      <c r="CR136" s="309">
        <v>16.979223214724207</v>
      </c>
      <c r="CS136" s="309">
        <v>12.487973831049644</v>
      </c>
      <c r="CT136" s="309">
        <v>100</v>
      </c>
      <c r="CU136" s="309">
        <v>12.681058573660941</v>
      </c>
      <c r="CV136" s="309">
        <v>83.703098578108722</v>
      </c>
      <c r="CW136" s="309">
        <v>70.102077286746749</v>
      </c>
      <c r="CX136" s="309">
        <v>13.601021291361986</v>
      </c>
      <c r="CY136" s="309">
        <v>100</v>
      </c>
      <c r="CZ136" s="309">
        <v>38.483956549919334</v>
      </c>
      <c r="DA136" s="309">
        <v>61.516043450080673</v>
      </c>
      <c r="DB136" s="309">
        <v>54.326515552522935</v>
      </c>
      <c r="DC136" s="309">
        <v>7.1895278975577206</v>
      </c>
      <c r="DD136" s="309">
        <v>100</v>
      </c>
      <c r="DE136" s="309">
        <v>10.268131734495677</v>
      </c>
      <c r="DF136" s="309">
        <v>84.743760800235933</v>
      </c>
      <c r="DG136" s="309">
        <v>74.43399753482565</v>
      </c>
      <c r="DH136" s="313">
        <v>10.309763265410302</v>
      </c>
      <c r="DI136" s="307">
        <f>Daten_BA!W136</f>
        <v>1.8669944213478502</v>
      </c>
      <c r="DJ136" s="308">
        <f>Daten_BA!X136</f>
        <v>5.8662376156066243</v>
      </c>
      <c r="DK136" s="308">
        <f>Daten_BA!Y136</f>
        <v>1.3380992058092596</v>
      </c>
      <c r="DL136" s="308">
        <f>Daten_BA!Z136</f>
        <v>1.3892584018106244</v>
      </c>
      <c r="DM136" s="308">
        <f>Daten_BA!AA136</f>
        <v>1.071349886279142</v>
      </c>
      <c r="DN136" s="309">
        <v>0.47566386273794187</v>
      </c>
      <c r="DO136" s="309">
        <v>1.4960222832400727</v>
      </c>
      <c r="DP136" s="309">
        <v>0.37726925210197954</v>
      </c>
      <c r="DQ136" s="309">
        <v>0.38117555873722647</v>
      </c>
      <c r="DR136" s="309">
        <v>0.35034030704418617</v>
      </c>
      <c r="DS136" s="309">
        <v>15.772976440401212</v>
      </c>
      <c r="DT136" s="309">
        <v>12.344641029390081</v>
      </c>
      <c r="DU136" s="309">
        <v>18.162471563807149</v>
      </c>
      <c r="DV136" s="309">
        <v>18.12291380325917</v>
      </c>
      <c r="DW136" s="309">
        <v>18.432122370938313</v>
      </c>
      <c r="DX136" s="309">
        <v>18.472794451857649</v>
      </c>
      <c r="DY136" s="309">
        <v>22.268799411658023</v>
      </c>
      <c r="DZ136" s="309">
        <v>15.886312272773074</v>
      </c>
      <c r="EA136" s="309">
        <v>16.562790828845522</v>
      </c>
      <c r="EB136" s="309">
        <v>11.316441226902086</v>
      </c>
      <c r="EC136" s="309">
        <v>100</v>
      </c>
      <c r="ED136" s="309">
        <v>12.689726169219709</v>
      </c>
      <c r="EE136" s="309">
        <v>83.819228419130553</v>
      </c>
      <c r="EF136" s="309">
        <v>69.951963524741387</v>
      </c>
      <c r="EG136" s="309">
        <v>13.867264894389175</v>
      </c>
      <c r="EH136" s="309">
        <v>100</v>
      </c>
      <c r="EI136" s="309">
        <v>41.081410077887817</v>
      </c>
      <c r="EJ136" s="309">
        <v>58.918589922112183</v>
      </c>
      <c r="EK136" s="309">
        <v>50.604717824752356</v>
      </c>
      <c r="EL136" s="309">
        <v>8.3138720973598232</v>
      </c>
      <c r="EM136" s="309">
        <v>100</v>
      </c>
      <c r="EN136" s="309">
        <v>10.399147249758389</v>
      </c>
      <c r="EO136" s="309">
        <v>84.843994264363118</v>
      </c>
      <c r="EP136" s="309">
        <v>74.095690308389734</v>
      </c>
      <c r="EQ136" s="367">
        <v>10.748303955973395</v>
      </c>
      <c r="ER136" s="320">
        <f>Daten_BA!AB136</f>
        <v>1.9140506261444823</v>
      </c>
      <c r="ES136" s="308">
        <f>Daten_BA!AC136</f>
        <v>6.1513326597335114</v>
      </c>
      <c r="ET136" s="308">
        <f>Daten_BA!AD136</f>
        <v>1.3531016396899593</v>
      </c>
      <c r="EU136" s="308">
        <f>Daten_BA!AE136</f>
        <v>1.4171052215967304</v>
      </c>
      <c r="EV136" s="308">
        <f>Daten_BA!AF136</f>
        <v>1.0279485789851928</v>
      </c>
      <c r="EW136" s="309">
        <v>0.4880031803986406</v>
      </c>
      <c r="EX136" s="309">
        <v>1.6522876117860206</v>
      </c>
      <c r="EY136" s="309">
        <v>0.37271921452338819</v>
      </c>
      <c r="EZ136" s="309">
        <v>0.38353677393384211</v>
      </c>
      <c r="FA136" s="309">
        <v>0.30214431922941393</v>
      </c>
      <c r="FB136" s="309">
        <v>14.743891144831265</v>
      </c>
      <c r="FC136" s="309">
        <v>11.830670030838238</v>
      </c>
      <c r="FD136" s="309">
        <v>16.758836258715718</v>
      </c>
      <c r="FE136" s="309">
        <v>16.8192439862543</v>
      </c>
      <c r="FF136" s="309">
        <v>16.337488015337858</v>
      </c>
      <c r="FG136" s="309">
        <v>15.006700049369575</v>
      </c>
      <c r="FH136" s="309">
        <v>18.54095976732939</v>
      </c>
      <c r="FI136" s="309">
        <v>12.577162332866978</v>
      </c>
      <c r="FJ136" s="309">
        <v>12.926948847850531</v>
      </c>
      <c r="FK136" s="309">
        <v>10.127789433552536</v>
      </c>
      <c r="FL136" s="309">
        <v>100</v>
      </c>
      <c r="FM136" s="309">
        <v>12.676558786827727</v>
      </c>
      <c r="FN136" s="309">
        <v>83.742716539687081</v>
      </c>
      <c r="FO136" s="309">
        <v>69.457468250718861</v>
      </c>
      <c r="FP136" s="309">
        <v>14.285248288968225</v>
      </c>
      <c r="FQ136" s="309">
        <v>100</v>
      </c>
      <c r="FR136" s="309">
        <v>41.542120090140784</v>
      </c>
      <c r="FS136" s="309">
        <v>58.457879909859223</v>
      </c>
      <c r="FT136" s="309">
        <v>50.793883104845186</v>
      </c>
      <c r="FU136" s="309">
        <v>7.6639968050140439</v>
      </c>
      <c r="FV136" s="309">
        <v>100</v>
      </c>
      <c r="FW136" s="309">
        <v>10.418766726811288</v>
      </c>
      <c r="FX136" s="309">
        <v>84.743468048608932</v>
      </c>
      <c r="FY136" s="309">
        <v>73.48053828942264</v>
      </c>
      <c r="FZ136" s="313">
        <v>11.262929759186299</v>
      </c>
      <c r="GA136" s="443">
        <f>Daten_BA!AG136</f>
        <v>2.7042623867787481</v>
      </c>
      <c r="GB136" s="227">
        <f>Daten_BA!AH136</f>
        <v>8.8038906558513581</v>
      </c>
      <c r="GC136" s="227">
        <f>Daten_BA!AI136</f>
        <v>1.8955313369509654</v>
      </c>
      <c r="GD136" s="227">
        <f>Daten_BA!AJ136</f>
        <v>1.9900598478946174</v>
      </c>
      <c r="GE136" s="227">
        <f>Daten_BA!AK136</f>
        <v>1.430335716418726</v>
      </c>
      <c r="GF136" s="444">
        <v>0.52950868891292702</v>
      </c>
      <c r="GG136" s="444">
        <v>1.9438411593530491</v>
      </c>
      <c r="GH136" s="444">
        <v>0.39155861716623402</v>
      </c>
      <c r="GI136" s="444">
        <v>0.4007459333603357</v>
      </c>
      <c r="GJ136" s="444">
        <v>0.33442997201302205</v>
      </c>
      <c r="GK136" s="444">
        <v>11.035346647675041</v>
      </c>
      <c r="GL136" s="444">
        <v>8.8210098636708505</v>
      </c>
      <c r="GM136" s="444">
        <v>12.589686677334436</v>
      </c>
      <c r="GN136" s="444">
        <v>12.685081130103901</v>
      </c>
      <c r="GO136" s="444">
        <v>11.935658286023248</v>
      </c>
      <c r="GP136" s="444">
        <v>13.442137961639311</v>
      </c>
      <c r="GQ136" s="444">
        <v>16.778154713555193</v>
      </c>
      <c r="GR136" s="444">
        <v>11.097860046361333</v>
      </c>
      <c r="GS136" s="444">
        <v>11.38660557876365</v>
      </c>
      <c r="GT136" s="444">
        <v>9.1208646368841428</v>
      </c>
      <c r="GU136" s="444">
        <v>100</v>
      </c>
      <c r="GV136" s="444">
        <v>12.584181451313967</v>
      </c>
      <c r="GW136" s="444">
        <v>83.83932563506626</v>
      </c>
      <c r="GX136" s="444">
        <v>69.111888218751375</v>
      </c>
      <c r="GY136" s="444">
        <v>14.727437416314897</v>
      </c>
      <c r="GZ136" s="444">
        <v>100</v>
      </c>
      <c r="HA136" s="444">
        <v>42.368440558697742</v>
      </c>
      <c r="HB136" s="444">
        <v>57.631559441302251</v>
      </c>
      <c r="HC136" s="444">
        <v>50.291698492767935</v>
      </c>
      <c r="HD136" s="444">
        <v>7.3398609485343176</v>
      </c>
      <c r="HE136" s="444">
        <v>100</v>
      </c>
      <c r="HF136" s="444">
        <v>10.108153259829711</v>
      </c>
      <c r="HG136" s="444">
        <v>85.050419221520414</v>
      </c>
      <c r="HH136" s="444">
        <v>73.267658662011954</v>
      </c>
      <c r="HI136" s="445">
        <v>11.782760559508471</v>
      </c>
      <c r="HJ136" s="443">
        <f>Daten_BA!AL136</f>
        <v>2.4567825435657182</v>
      </c>
      <c r="HK136" s="227">
        <f>Daten_BA!AM136</f>
        <v>8.5757012623573203</v>
      </c>
      <c r="HL136" s="227">
        <f>Daten_BA!AN136</f>
        <v>1.6406260464432572</v>
      </c>
      <c r="HM136" s="227">
        <f>Daten_BA!AO136</f>
        <v>1.7235810178403719</v>
      </c>
      <c r="HN136" s="227">
        <f>Daten_BA!AP136</f>
        <v>1.2467529917998492</v>
      </c>
      <c r="HO136" s="444">
        <v>0.42915724881366862</v>
      </c>
      <c r="HP136" s="444">
        <v>1.6482614336440053</v>
      </c>
      <c r="HQ136" s="444">
        <v>0.30685512172611329</v>
      </c>
      <c r="HR136" s="444">
        <v>0.31255589794304539</v>
      </c>
      <c r="HS136" s="444">
        <v>0.27341370712228258</v>
      </c>
      <c r="HT136" s="444">
        <v>11.99641520375334</v>
      </c>
      <c r="HU136" s="444">
        <v>9.4662248772581439</v>
      </c>
      <c r="HV136" s="444">
        <v>13.950010282103639</v>
      </c>
      <c r="HW136" s="444">
        <v>13.993027159643489</v>
      </c>
      <c r="HX136" s="444">
        <v>13.665480427047818</v>
      </c>
      <c r="HY136" s="444">
        <v>21.765760705180213</v>
      </c>
      <c r="HZ136" s="444">
        <v>24.34985279685845</v>
      </c>
      <c r="IA136" s="444">
        <v>19.73361644628989</v>
      </c>
      <c r="IB136" s="444">
        <v>19.983984340244326</v>
      </c>
      <c r="IC136" s="444">
        <v>18.090232150682102</v>
      </c>
      <c r="ID136" s="444">
        <v>100</v>
      </c>
      <c r="IE136" s="444">
        <v>12.569947554447062</v>
      </c>
      <c r="IF136" s="444">
        <v>83.957705011551013</v>
      </c>
      <c r="IG136" s="444">
        <v>68.837406725737566</v>
      </c>
      <c r="IH136" s="444">
        <v>15.12029828581344</v>
      </c>
      <c r="II136" s="444">
        <v>100</v>
      </c>
      <c r="IJ136" s="444">
        <v>44.832179009057008</v>
      </c>
      <c r="IK136" s="444">
        <v>55.167820990942992</v>
      </c>
      <c r="IL136" s="444">
        <v>47.855620671283965</v>
      </c>
      <c r="IM136" s="444">
        <v>7.3122003196590306</v>
      </c>
      <c r="IN136" s="444">
        <v>100</v>
      </c>
      <c r="IO136" s="444">
        <v>10.171645145706334</v>
      </c>
      <c r="IP136" s="444">
        <v>85.220003250678914</v>
      </c>
      <c r="IQ136" s="444">
        <v>72.808327829571681</v>
      </c>
      <c r="IR136" s="445">
        <v>12.411675421107223</v>
      </c>
      <c r="IS136" s="443">
        <f>Daten_BA!AQ136</f>
        <v>2.0852144466368396</v>
      </c>
      <c r="IT136" s="227">
        <f>Daten_BA!AR136</f>
        <v>8.0811741048222299</v>
      </c>
      <c r="IU136" s="227">
        <f>Daten_BA!AS136</f>
        <v>1.2738969534414684</v>
      </c>
      <c r="IV136" s="227">
        <f>Daten_BA!AT136</f>
        <v>1.3164550793237422</v>
      </c>
      <c r="IW136" s="227">
        <f>Daten_BA!AU136</f>
        <v>1.0781874665233366</v>
      </c>
      <c r="IX136" s="444" t="s">
        <v>821</v>
      </c>
      <c r="IY136" s="444" t="s">
        <v>821</v>
      </c>
      <c r="IZ136" s="444" t="s">
        <v>821</v>
      </c>
      <c r="JA136" s="444" t="s">
        <v>821</v>
      </c>
      <c r="JB136" s="444" t="s">
        <v>821</v>
      </c>
      <c r="JC136" s="444" t="s">
        <v>821</v>
      </c>
      <c r="JD136" s="444" t="s">
        <v>821</v>
      </c>
      <c r="JE136" s="444" t="s">
        <v>821</v>
      </c>
      <c r="JF136" s="444" t="s">
        <v>821</v>
      </c>
      <c r="JG136" s="444" t="s">
        <v>821</v>
      </c>
      <c r="JH136" s="444" t="s">
        <v>821</v>
      </c>
      <c r="JI136" s="444" t="s">
        <v>821</v>
      </c>
      <c r="JJ136" s="444" t="s">
        <v>821</v>
      </c>
      <c r="JK136" s="444" t="s">
        <v>821</v>
      </c>
      <c r="JL136" s="444" t="s">
        <v>821</v>
      </c>
      <c r="JM136" s="444" t="s">
        <v>821</v>
      </c>
      <c r="JN136" s="444" t="s">
        <v>821</v>
      </c>
      <c r="JO136" s="444" t="s">
        <v>821</v>
      </c>
      <c r="JP136" s="444" t="s">
        <v>821</v>
      </c>
      <c r="JQ136" s="444" t="s">
        <v>821</v>
      </c>
      <c r="JR136" s="444" t="s">
        <v>821</v>
      </c>
      <c r="JS136" s="444" t="s">
        <v>821</v>
      </c>
      <c r="JT136" s="444" t="s">
        <v>821</v>
      </c>
      <c r="JU136" s="444" t="s">
        <v>821</v>
      </c>
      <c r="JV136" s="444" t="s">
        <v>821</v>
      </c>
      <c r="JW136" s="444" t="s">
        <v>821</v>
      </c>
      <c r="JX136" s="444" t="s">
        <v>821</v>
      </c>
      <c r="JY136" s="444" t="s">
        <v>821</v>
      </c>
      <c r="JZ136" s="444" t="s">
        <v>821</v>
      </c>
      <c r="KA136" s="445" t="s">
        <v>821</v>
      </c>
    </row>
    <row r="137" spans="1:287" s="1" customFormat="1" ht="12.65" customHeight="1" x14ac:dyDescent="0.2">
      <c r="A137" s="220"/>
      <c r="B137" s="219"/>
      <c r="C137" s="273"/>
      <c r="D137" s="276"/>
      <c r="E137" s="3" t="str">
        <f>Daten_BA!E137</f>
        <v>823</v>
      </c>
      <c r="F137" s="229" t="str">
        <f>Daten_BA!F137</f>
        <v>AA Freising</v>
      </c>
      <c r="G137" s="246"/>
      <c r="H137" s="320">
        <f>Daten_BA!H137</f>
        <v>2.149742659737969</v>
      </c>
      <c r="I137" s="308">
        <f>Daten_BA!I137</f>
        <v>6.5470669123876224</v>
      </c>
      <c r="J137" s="308">
        <f>Daten_BA!J137</f>
        <v>1.6009335969309508</v>
      </c>
      <c r="K137" s="308">
        <f>Daten_BA!K137</f>
        <v>1.6637515110498204</v>
      </c>
      <c r="L137" s="308">
        <f>Daten_BA!L137</f>
        <v>1.3789189136262212</v>
      </c>
      <c r="M137" s="308">
        <v>0.54513834771360936</v>
      </c>
      <c r="N137" s="308">
        <v>1.920973197430583</v>
      </c>
      <c r="O137" s="308">
        <v>0.43372922541263237</v>
      </c>
      <c r="P137" s="308">
        <v>0.45014839465003276</v>
      </c>
      <c r="Q137" s="308">
        <v>0.3671522901736205</v>
      </c>
      <c r="R137" s="308">
        <v>14.909596981965469</v>
      </c>
      <c r="S137" s="308">
        <v>11.12751548608645</v>
      </c>
      <c r="T137" s="308">
        <v>17.108605471391737</v>
      </c>
      <c r="U137" s="308">
        <v>17.220407703570377</v>
      </c>
      <c r="V137" s="308">
        <v>16.627929498355602</v>
      </c>
      <c r="W137" s="308">
        <v>18.442273575558662</v>
      </c>
      <c r="X137" s="308">
        <v>23.632055838378637</v>
      </c>
      <c r="Y137" s="308">
        <v>15.250632540059295</v>
      </c>
      <c r="Z137" s="308">
        <v>16.235853327294556</v>
      </c>
      <c r="AA137" s="308">
        <v>11.049990349357266</v>
      </c>
      <c r="AB137" s="308">
        <v>100</v>
      </c>
      <c r="AC137" s="308">
        <v>11.615354289402738</v>
      </c>
      <c r="AD137" s="308">
        <v>85.210761790697333</v>
      </c>
      <c r="AE137" s="308">
        <v>66.038311425283894</v>
      </c>
      <c r="AF137" s="308">
        <v>19.172450365413454</v>
      </c>
      <c r="AG137" s="308">
        <v>100</v>
      </c>
      <c r="AH137" s="308">
        <v>37.421369126343947</v>
      </c>
      <c r="AI137" s="308">
        <v>62.578630873656053</v>
      </c>
      <c r="AJ137" s="308">
        <v>50.296765600490311</v>
      </c>
      <c r="AK137" s="308">
        <v>12.281865273165735</v>
      </c>
      <c r="AL137" s="308">
        <v>100</v>
      </c>
      <c r="AM137" s="308">
        <v>8.763791546122043</v>
      </c>
      <c r="AN137" s="308">
        <v>86.871771362756689</v>
      </c>
      <c r="AO137" s="308">
        <v>69.685876615573434</v>
      </c>
      <c r="AP137" s="337">
        <v>17.185894747183244</v>
      </c>
      <c r="AQ137" s="320">
        <f>Daten_BA!M137</f>
        <v>2.1937325887747603</v>
      </c>
      <c r="AR137" s="308">
        <f>Daten_BA!N137</f>
        <v>7.0707485508548809</v>
      </c>
      <c r="AS137" s="308">
        <f>Daten_BA!O137</f>
        <v>1.6054096663405713</v>
      </c>
      <c r="AT137" s="308">
        <f>Daten_BA!P137</f>
        <v>1.6484325400012159</v>
      </c>
      <c r="AU137" s="308">
        <f>Daten_BA!Q137</f>
        <v>1.4559662856810778</v>
      </c>
      <c r="AV137" s="308">
        <v>0.53464449688407512</v>
      </c>
      <c r="AW137" s="308">
        <v>1.740831107506579</v>
      </c>
      <c r="AX137" s="308">
        <v>0.43645219755402209</v>
      </c>
      <c r="AY137" s="308">
        <v>0.45734261968212603</v>
      </c>
      <c r="AZ137" s="308">
        <v>0.35579988893808373</v>
      </c>
      <c r="BA137" s="308">
        <v>14.856183871254558</v>
      </c>
      <c r="BB137" s="308">
        <v>10.866050456056861</v>
      </c>
      <c r="BC137" s="308">
        <v>17.554555931447524</v>
      </c>
      <c r="BD137" s="308">
        <v>17.857559156078963</v>
      </c>
      <c r="BE137" s="308">
        <v>16.362469045217512</v>
      </c>
      <c r="BF137" s="308">
        <v>16.661486891470759</v>
      </c>
      <c r="BG137" s="308">
        <v>20.626824396989502</v>
      </c>
      <c r="BH137" s="308">
        <v>15.006140905876887</v>
      </c>
      <c r="BI137" s="308">
        <v>15.606180850568425</v>
      </c>
      <c r="BJ137" s="308">
        <v>12.64684287811674</v>
      </c>
      <c r="BK137" s="308">
        <v>100</v>
      </c>
      <c r="BL137" s="308">
        <v>11.749868163587717</v>
      </c>
      <c r="BM137" s="308">
        <v>85.152045548444505</v>
      </c>
      <c r="BN137" s="308">
        <v>65.297099032773374</v>
      </c>
      <c r="BO137" s="308">
        <v>19.854946515671141</v>
      </c>
      <c r="BP137" s="308">
        <v>100</v>
      </c>
      <c r="BQ137" s="308">
        <v>39.032941297850684</v>
      </c>
      <c r="BR137" s="308">
        <v>60.967058702149316</v>
      </c>
      <c r="BS137" s="308">
        <v>47.552481398655914</v>
      </c>
      <c r="BT137" s="308">
        <v>13.414577303493397</v>
      </c>
      <c r="BU137" s="308">
        <v>100</v>
      </c>
      <c r="BV137" s="308">
        <v>8.9431863013193258</v>
      </c>
      <c r="BW137" s="308">
        <v>86.827086648254408</v>
      </c>
      <c r="BX137" s="308">
        <v>68.964119216271015</v>
      </c>
      <c r="BY137" s="312">
        <v>17.862967431983392</v>
      </c>
      <c r="BZ137" s="320">
        <f>Daten_BA!R137</f>
        <v>2.0272184055993065</v>
      </c>
      <c r="CA137" s="308">
        <f>Daten_BA!S137</f>
        <v>5.8770283880141818</v>
      </c>
      <c r="CB137" s="308">
        <f>Daten_BA!T137</f>
        <v>1.572447412903051</v>
      </c>
      <c r="CC137" s="308">
        <f>Daten_BA!U137</f>
        <v>1.6259160043309484</v>
      </c>
      <c r="CD137" s="308">
        <f>Daten_BA!V137</f>
        <v>1.393930846389472</v>
      </c>
      <c r="CE137" s="309">
        <v>0.52364694934862432</v>
      </c>
      <c r="CF137" s="309">
        <v>1.4930821890845203</v>
      </c>
      <c r="CG137" s="309">
        <v>0.44763593931044404</v>
      </c>
      <c r="CH137" s="309">
        <v>0.47346618957912745</v>
      </c>
      <c r="CI137" s="309">
        <v>0.35357202292843193</v>
      </c>
      <c r="CJ137" s="309">
        <v>15.966996313418139</v>
      </c>
      <c r="CK137" s="309">
        <v>11.843205839860264</v>
      </c>
      <c r="CL137" s="309">
        <v>18.421001871033699</v>
      </c>
      <c r="CM137" s="309">
        <v>18.831451964536967</v>
      </c>
      <c r="CN137" s="309">
        <v>16.816589338129585</v>
      </c>
      <c r="CO137" s="309">
        <v>17.108984632787863</v>
      </c>
      <c r="CP137" s="309">
        <v>25.408348457345731</v>
      </c>
      <c r="CQ137" s="309">
        <v>14.561543088893947</v>
      </c>
      <c r="CR137" s="309">
        <v>15.317820381481051</v>
      </c>
      <c r="CS137" s="309">
        <v>11.618414807784459</v>
      </c>
      <c r="CT137" s="309">
        <v>100</v>
      </c>
      <c r="CU137" s="309">
        <v>11.628292688365892</v>
      </c>
      <c r="CV137" s="309">
        <v>85.284699302775408</v>
      </c>
      <c r="CW137" s="309">
        <v>64.658959859007524</v>
      </c>
      <c r="CX137" s="309">
        <v>20.625739443767895</v>
      </c>
      <c r="CY137" s="309">
        <v>100</v>
      </c>
      <c r="CZ137" s="309">
        <v>33.741494703619217</v>
      </c>
      <c r="DA137" s="309">
        <v>66.25850529638079</v>
      </c>
      <c r="DB137" s="309">
        <v>51.923385849067394</v>
      </c>
      <c r="DC137" s="309">
        <v>14.33511944731338</v>
      </c>
      <c r="DD137" s="309">
        <v>100</v>
      </c>
      <c r="DE137" s="309">
        <v>9.0592692487095068</v>
      </c>
      <c r="DF137" s="309">
        <v>86.763501235672564</v>
      </c>
      <c r="DG137" s="309">
        <v>68.070990884989484</v>
      </c>
      <c r="DH137" s="313">
        <v>18.692510350683087</v>
      </c>
      <c r="DI137" s="307">
        <f>Daten_BA!W137</f>
        <v>1.9168461313445171</v>
      </c>
      <c r="DJ137" s="308">
        <f>Daten_BA!X137</f>
        <v>6.4221769833489661</v>
      </c>
      <c r="DK137" s="308">
        <f>Daten_BA!Y137</f>
        <v>1.3696333673482668</v>
      </c>
      <c r="DL137" s="308">
        <f>Daten_BA!Z137</f>
        <v>1.4221533017505603</v>
      </c>
      <c r="DM137" s="308">
        <f>Daten_BA!AA137</f>
        <v>1.202402436533297</v>
      </c>
      <c r="DN137" s="309">
        <v>0.5027331638575816</v>
      </c>
      <c r="DO137" s="309">
        <v>1.8837507248464946</v>
      </c>
      <c r="DP137" s="309">
        <v>0.3772148392639405</v>
      </c>
      <c r="DQ137" s="309">
        <v>0.39253152626189236</v>
      </c>
      <c r="DR137" s="309">
        <v>0.32398610966863445</v>
      </c>
      <c r="DS137" s="309">
        <v>16.129583516429864</v>
      </c>
      <c r="DT137" s="309">
        <v>13.518830803822372</v>
      </c>
      <c r="DU137" s="309">
        <v>17.814335129916572</v>
      </c>
      <c r="DV137" s="309">
        <v>17.854415881903609</v>
      </c>
      <c r="DW137" s="309">
        <v>17.663408088937974</v>
      </c>
      <c r="DX137" s="309">
        <v>16.607674657031605</v>
      </c>
      <c r="DY137" s="309">
        <v>20.024393294969727</v>
      </c>
      <c r="DZ137" s="309">
        <v>14.452027298274015</v>
      </c>
      <c r="EA137" s="309">
        <v>15.454568547260553</v>
      </c>
      <c r="EB137" s="309">
        <v>10.676360853343946</v>
      </c>
      <c r="EC137" s="309">
        <v>100</v>
      </c>
      <c r="ED137" s="309">
        <v>11.845689975174158</v>
      </c>
      <c r="EE137" s="309">
        <v>85.082724570074703</v>
      </c>
      <c r="EF137" s="309">
        <v>64.024161604469882</v>
      </c>
      <c r="EG137" s="309">
        <v>21.058562965604821</v>
      </c>
      <c r="EH137" s="309">
        <v>100</v>
      </c>
      <c r="EI137" s="309">
        <v>40.089433180827086</v>
      </c>
      <c r="EJ137" s="309">
        <v>59.910566819172907</v>
      </c>
      <c r="EK137" s="309">
        <v>46.883562889060826</v>
      </c>
      <c r="EL137" s="309">
        <v>13.027003930112082</v>
      </c>
      <c r="EM137" s="309">
        <v>100</v>
      </c>
      <c r="EN137" s="309">
        <v>9.3619658494773237</v>
      </c>
      <c r="EO137" s="309">
        <v>86.522859213341377</v>
      </c>
      <c r="EP137" s="309">
        <v>67.189056625161498</v>
      </c>
      <c r="EQ137" s="367">
        <v>19.333802588179886</v>
      </c>
      <c r="ER137" s="320">
        <f>Daten_BA!AB137</f>
        <v>1.881865947456298</v>
      </c>
      <c r="ES137" s="308">
        <f>Daten_BA!AC137</f>
        <v>6.2939998310656549</v>
      </c>
      <c r="ET137" s="308">
        <f>Daten_BA!AD137</f>
        <v>1.3397749089437407</v>
      </c>
      <c r="EU137" s="308">
        <f>Daten_BA!AE137</f>
        <v>1.3945903091845357</v>
      </c>
      <c r="EV137" s="308">
        <f>Daten_BA!AF137</f>
        <v>1.1714347656821491</v>
      </c>
      <c r="EW137" s="309">
        <v>0.4979900940348862</v>
      </c>
      <c r="EX137" s="309">
        <v>1.9698788807879544</v>
      </c>
      <c r="EY137" s="309">
        <v>0.35918417314922746</v>
      </c>
      <c r="EZ137" s="309">
        <v>0.37600323014431819</v>
      </c>
      <c r="FA137" s="309">
        <v>0.30340210942507079</v>
      </c>
      <c r="FB137" s="309">
        <v>16.026284231908335</v>
      </c>
      <c r="FC137" s="309">
        <v>13.881355403847273</v>
      </c>
      <c r="FD137" s="309">
        <v>17.414168278529981</v>
      </c>
      <c r="FE137" s="309">
        <v>17.479810280733059</v>
      </c>
      <c r="FF137" s="309">
        <v>17.173237978734061</v>
      </c>
      <c r="FG137" s="309">
        <v>15.224106565082376</v>
      </c>
      <c r="FH137" s="309">
        <v>17.390225750436183</v>
      </c>
      <c r="FI137" s="309">
        <v>13.818386914832004</v>
      </c>
      <c r="FJ137" s="309">
        <v>14.59648042686163</v>
      </c>
      <c r="FK137" s="309">
        <v>10.973550928531232</v>
      </c>
      <c r="FL137" s="309">
        <v>100</v>
      </c>
      <c r="FM137" s="309">
        <v>11.784953611092819</v>
      </c>
      <c r="FN137" s="309">
        <v>85.16259068145132</v>
      </c>
      <c r="FO137" s="309">
        <v>63.453625030261932</v>
      </c>
      <c r="FP137" s="309">
        <v>21.708965651189398</v>
      </c>
      <c r="FQ137" s="309">
        <v>100</v>
      </c>
      <c r="FR137" s="309">
        <v>40.60682282659959</v>
      </c>
      <c r="FS137" s="309">
        <v>59.39317717340041</v>
      </c>
      <c r="FT137" s="309">
        <v>46.109102342398991</v>
      </c>
      <c r="FU137" s="309">
        <v>13.284074831001416</v>
      </c>
      <c r="FV137" s="309">
        <v>100</v>
      </c>
      <c r="FW137" s="309">
        <v>9.5205063748235954</v>
      </c>
      <c r="FX137" s="309">
        <v>86.431327664369562</v>
      </c>
      <c r="FY137" s="309">
        <v>66.408311328713964</v>
      </c>
      <c r="FZ137" s="313">
        <v>20.023016335655605</v>
      </c>
      <c r="GA137" s="443">
        <f>Daten_BA!AG137</f>
        <v>2.6157910544977292</v>
      </c>
      <c r="GB137" s="227">
        <f>Daten_BA!AH137</f>
        <v>9.2268662496410609</v>
      </c>
      <c r="GC137" s="227">
        <f>Daten_BA!AI137</f>
        <v>1.7930767841159163</v>
      </c>
      <c r="GD137" s="227">
        <f>Daten_BA!AJ137</f>
        <v>1.8763245031744944</v>
      </c>
      <c r="GE137" s="227">
        <f>Daten_BA!AK137</f>
        <v>1.5465871571002998</v>
      </c>
      <c r="GF137" s="444">
        <v>0.55916267391887298</v>
      </c>
      <c r="GG137" s="444">
        <v>2.4297346406827569</v>
      </c>
      <c r="GH137" s="444">
        <v>0.37999129479923438</v>
      </c>
      <c r="GI137" s="444">
        <v>0.39737347091456915</v>
      </c>
      <c r="GJ137" s="444">
        <v>0.32512540321224814</v>
      </c>
      <c r="GK137" s="444">
        <v>12.237120928824414</v>
      </c>
      <c r="GL137" s="444">
        <v>10.311904608995356</v>
      </c>
      <c r="GM137" s="444">
        <v>13.610441889542782</v>
      </c>
      <c r="GN137" s="444">
        <v>13.43839597433257</v>
      </c>
      <c r="GO137" s="444">
        <v>14.226818531198981</v>
      </c>
      <c r="GP137" s="444">
        <v>12.904287285355986</v>
      </c>
      <c r="GQ137" s="444">
        <v>14.357321131447828</v>
      </c>
      <c r="GR137" s="444">
        <v>11.870946677948231</v>
      </c>
      <c r="GS137" s="444">
        <v>12.19882375261013</v>
      </c>
      <c r="GT137" s="444">
        <v>10.693109793505567</v>
      </c>
      <c r="GU137" s="444">
        <v>100</v>
      </c>
      <c r="GV137" s="444">
        <v>11.974830230894371</v>
      </c>
      <c r="GW137" s="444">
        <v>84.937094932673148</v>
      </c>
      <c r="GX137" s="444">
        <v>62.555192109808019</v>
      </c>
      <c r="GY137" s="444">
        <v>22.381902822865111</v>
      </c>
      <c r="GZ137" s="444">
        <v>100</v>
      </c>
      <c r="HA137" s="444">
        <v>42.774571422544682</v>
      </c>
      <c r="HB137" s="444">
        <v>57.225428577455318</v>
      </c>
      <c r="HC137" s="444">
        <v>44.346344968323855</v>
      </c>
      <c r="HD137" s="444">
        <v>12.879083609131467</v>
      </c>
      <c r="HE137" s="444">
        <v>100</v>
      </c>
      <c r="HF137" s="444">
        <v>9.5003837572157828</v>
      </c>
      <c r="HG137" s="444">
        <v>86.40423169311633</v>
      </c>
      <c r="HH137" s="444">
        <v>65.616221436730044</v>
      </c>
      <c r="HI137" s="445">
        <v>20.78801025638629</v>
      </c>
      <c r="HJ137" s="443">
        <f>Daten_BA!AL137</f>
        <v>2.5164175517991989</v>
      </c>
      <c r="HK137" s="227">
        <f>Daten_BA!AM137</f>
        <v>9.0057030217333569</v>
      </c>
      <c r="HL137" s="227">
        <f>Daten_BA!AN137</f>
        <v>1.6981968832262908</v>
      </c>
      <c r="HM137" s="227">
        <f>Daten_BA!AO137</f>
        <v>1.7918988348661742</v>
      </c>
      <c r="HN137" s="227">
        <f>Daten_BA!AP137</f>
        <v>1.4324132735423452</v>
      </c>
      <c r="HO137" s="444">
        <v>0.45344206134866172</v>
      </c>
      <c r="HP137" s="444">
        <v>1.8828258839450589</v>
      </c>
      <c r="HQ137" s="444">
        <v>0.31675235122246032</v>
      </c>
      <c r="HR137" s="444">
        <v>0.33212949339123576</v>
      </c>
      <c r="HS137" s="444">
        <v>0.27090232932368136</v>
      </c>
      <c r="HT137" s="444">
        <v>12.454921046181902</v>
      </c>
      <c r="HU137" s="444">
        <v>10.133547669098553</v>
      </c>
      <c r="HV137" s="444">
        <v>14.170915455444705</v>
      </c>
      <c r="HW137" s="444">
        <v>14.1445637557735</v>
      </c>
      <c r="HX137" s="444">
        <v>14.264869371872472</v>
      </c>
      <c r="HY137" s="444">
        <v>20.840500913587796</v>
      </c>
      <c r="HZ137" s="444">
        <v>23.570741499727124</v>
      </c>
      <c r="IA137" s="444">
        <v>18.810988874385608</v>
      </c>
      <c r="IB137" s="444">
        <v>19.704423685938462</v>
      </c>
      <c r="IC137" s="444">
        <v>15.640681320237915</v>
      </c>
      <c r="ID137" s="444">
        <v>100</v>
      </c>
      <c r="IE137" s="444">
        <v>11.823897925851307</v>
      </c>
      <c r="IF137" s="444">
        <v>85.184755421490465</v>
      </c>
      <c r="IG137" s="444">
        <v>62.047969919302162</v>
      </c>
      <c r="IH137" s="444">
        <v>23.136785502188296</v>
      </c>
      <c r="II137" s="444">
        <v>100</v>
      </c>
      <c r="IJ137" s="444">
        <v>43.942240086693268</v>
      </c>
      <c r="IK137" s="444">
        <v>56.057759913306725</v>
      </c>
      <c r="IL137" s="444">
        <v>43.401465612875356</v>
      </c>
      <c r="IM137" s="444">
        <v>12.656294300431375</v>
      </c>
      <c r="IN137" s="444">
        <v>100</v>
      </c>
      <c r="IO137" s="444">
        <v>9.5175677140478268</v>
      </c>
      <c r="IP137" s="444">
        <v>86.579572921296489</v>
      </c>
      <c r="IQ137" s="444">
        <v>64.835198149116778</v>
      </c>
      <c r="IR137" s="445">
        <v>21.744374772179711</v>
      </c>
      <c r="IS137" s="443">
        <f>Daten_BA!AQ137</f>
        <v>2.2476736620215267</v>
      </c>
      <c r="IT137" s="227">
        <f>Daten_BA!AR137</f>
        <v>8.5681339791377447</v>
      </c>
      <c r="IU137" s="227">
        <f>Daten_BA!AS137</f>
        <v>1.4456442187194678</v>
      </c>
      <c r="IV137" s="227">
        <f>Daten_BA!AT137</f>
        <v>1.5234752715426501</v>
      </c>
      <c r="IW137" s="227">
        <f>Daten_BA!AU137</f>
        <v>1.2340473188061691</v>
      </c>
      <c r="IX137" s="444" t="s">
        <v>821</v>
      </c>
      <c r="IY137" s="444" t="s">
        <v>821</v>
      </c>
      <c r="IZ137" s="444" t="s">
        <v>821</v>
      </c>
      <c r="JA137" s="444" t="s">
        <v>821</v>
      </c>
      <c r="JB137" s="444" t="s">
        <v>821</v>
      </c>
      <c r="JC137" s="444" t="s">
        <v>821</v>
      </c>
      <c r="JD137" s="444" t="s">
        <v>821</v>
      </c>
      <c r="JE137" s="444" t="s">
        <v>821</v>
      </c>
      <c r="JF137" s="444" t="s">
        <v>821</v>
      </c>
      <c r="JG137" s="444" t="s">
        <v>821</v>
      </c>
      <c r="JH137" s="444" t="s">
        <v>821</v>
      </c>
      <c r="JI137" s="444" t="s">
        <v>821</v>
      </c>
      <c r="JJ137" s="444" t="s">
        <v>821</v>
      </c>
      <c r="JK137" s="444" t="s">
        <v>821</v>
      </c>
      <c r="JL137" s="444" t="s">
        <v>821</v>
      </c>
      <c r="JM137" s="444" t="s">
        <v>821</v>
      </c>
      <c r="JN137" s="444" t="s">
        <v>821</v>
      </c>
      <c r="JO137" s="444" t="s">
        <v>821</v>
      </c>
      <c r="JP137" s="444" t="s">
        <v>821</v>
      </c>
      <c r="JQ137" s="444" t="s">
        <v>821</v>
      </c>
      <c r="JR137" s="444" t="s">
        <v>821</v>
      </c>
      <c r="JS137" s="444" t="s">
        <v>821</v>
      </c>
      <c r="JT137" s="444" t="s">
        <v>821</v>
      </c>
      <c r="JU137" s="444" t="s">
        <v>821</v>
      </c>
      <c r="JV137" s="444" t="s">
        <v>821</v>
      </c>
      <c r="JW137" s="444" t="s">
        <v>821</v>
      </c>
      <c r="JX137" s="444" t="s">
        <v>821</v>
      </c>
      <c r="JY137" s="444" t="s">
        <v>821</v>
      </c>
      <c r="JZ137" s="444" t="s">
        <v>821</v>
      </c>
      <c r="KA137" s="445" t="s">
        <v>821</v>
      </c>
    </row>
    <row r="138" spans="1:287" s="1" customFormat="1" ht="12.65" customHeight="1" x14ac:dyDescent="0.2">
      <c r="A138" s="220"/>
      <c r="B138" s="219"/>
      <c r="C138" s="273"/>
      <c r="D138" s="276"/>
      <c r="E138" s="3" t="str">
        <f>Daten_BA!E138</f>
        <v>827</v>
      </c>
      <c r="F138" s="229" t="str">
        <f>Daten_BA!F138</f>
        <v>AA Ingolstadt</v>
      </c>
      <c r="G138" s="246"/>
      <c r="H138" s="320">
        <f>Daten_BA!H138</f>
        <v>2.1387944180493794</v>
      </c>
      <c r="I138" s="308">
        <f>Daten_BA!I138</f>
        <v>7.9260239328290547</v>
      </c>
      <c r="J138" s="308">
        <f>Daten_BA!J138</f>
        <v>1.3791850102940773</v>
      </c>
      <c r="K138" s="308">
        <f>Daten_BA!K138</f>
        <v>1.4681862932484036</v>
      </c>
      <c r="L138" s="308">
        <f>Daten_BA!L138</f>
        <v>1.0177323720426339</v>
      </c>
      <c r="M138" s="308">
        <v>0.45355400951545599</v>
      </c>
      <c r="N138" s="308">
        <v>1.7301277678362821</v>
      </c>
      <c r="O138" s="308">
        <v>0.34090412364711858</v>
      </c>
      <c r="P138" s="308">
        <v>0.35913767548723319</v>
      </c>
      <c r="Q138" s="308">
        <v>0.25540119879525863</v>
      </c>
      <c r="R138" s="308">
        <v>13.26258425354948</v>
      </c>
      <c r="S138" s="308">
        <v>9.5351839896710011</v>
      </c>
      <c r="T138" s="308">
        <v>16.482725527831093</v>
      </c>
      <c r="U138" s="308">
        <v>16.516366586576172</v>
      </c>
      <c r="V138" s="308">
        <v>16.285452881975022</v>
      </c>
      <c r="W138" s="308">
        <v>20.715533041810115</v>
      </c>
      <c r="X138" s="308">
        <v>26.339358146479231</v>
      </c>
      <c r="Y138" s="308">
        <v>16.065864403135446</v>
      </c>
      <c r="Z138" s="308">
        <v>16.913498726535234</v>
      </c>
      <c r="AA138" s="308">
        <v>11.096774193534459</v>
      </c>
      <c r="AB138" s="308">
        <v>100</v>
      </c>
      <c r="AC138" s="308">
        <v>11.826891587409618</v>
      </c>
      <c r="AD138" s="308">
        <v>84.823292700508546</v>
      </c>
      <c r="AE138" s="308">
        <v>67.583489729144262</v>
      </c>
      <c r="AF138" s="308">
        <v>17.239802971364277</v>
      </c>
      <c r="AG138" s="308">
        <v>100</v>
      </c>
      <c r="AH138" s="308">
        <v>45.785346543872443</v>
      </c>
      <c r="AI138" s="308">
        <v>54.214653456127571</v>
      </c>
      <c r="AJ138" s="308">
        <v>46.555616062727985</v>
      </c>
      <c r="AK138" s="308">
        <v>7.6590373933995775</v>
      </c>
      <c r="AL138" s="308">
        <v>100</v>
      </c>
      <c r="AM138" s="308">
        <v>9.2417762476618268</v>
      </c>
      <c r="AN138" s="308">
        <v>86.141367042346943</v>
      </c>
      <c r="AO138" s="308">
        <v>71.00047223242629</v>
      </c>
      <c r="AP138" s="337">
        <v>15.140894809920658</v>
      </c>
      <c r="AQ138" s="320">
        <f>Daten_BA!M138</f>
        <v>2.1090904824266099</v>
      </c>
      <c r="AR138" s="308">
        <f>Daten_BA!N138</f>
        <v>7.8736393886564642</v>
      </c>
      <c r="AS138" s="308">
        <f>Daten_BA!O138</f>
        <v>1.3803174655611927</v>
      </c>
      <c r="AT138" s="308">
        <f>Daten_BA!P138</f>
        <v>1.4783139288437521</v>
      </c>
      <c r="AU138" s="308">
        <f>Daten_BA!Q138</f>
        <v>0.99170874682509602</v>
      </c>
      <c r="AV138" s="308">
        <v>0.47072091694982526</v>
      </c>
      <c r="AW138" s="308">
        <v>1.7026998767678818</v>
      </c>
      <c r="AX138" s="308">
        <v>0.36189862760361874</v>
      </c>
      <c r="AY138" s="308">
        <v>0.3890672881204309</v>
      </c>
      <c r="AZ138" s="308">
        <v>0.24183126872200922</v>
      </c>
      <c r="BA138" s="308">
        <v>13.158085201858558</v>
      </c>
      <c r="BB138" s="308">
        <v>9.6191505165780171</v>
      </c>
      <c r="BC138" s="308">
        <v>16.361634787395438</v>
      </c>
      <c r="BD138" s="308">
        <v>16.438974094600034</v>
      </c>
      <c r="BE138" s="308">
        <v>15.908662011701521</v>
      </c>
      <c r="BF138" s="308">
        <v>19.123145059243178</v>
      </c>
      <c r="BG138" s="308">
        <v>25.121363343175478</v>
      </c>
      <c r="BH138" s="308">
        <v>15.49974007497004</v>
      </c>
      <c r="BI138" s="308">
        <v>16.2299644879547</v>
      </c>
      <c r="BJ138" s="308">
        <v>11.186696900997731</v>
      </c>
      <c r="BK138" s="308">
        <v>100</v>
      </c>
      <c r="BL138" s="308">
        <v>11.773994613735743</v>
      </c>
      <c r="BM138" s="308">
        <v>84.879802050125036</v>
      </c>
      <c r="BN138" s="308">
        <v>66.956223096003242</v>
      </c>
      <c r="BO138" s="308">
        <v>17.923578954121787</v>
      </c>
      <c r="BP138" s="308">
        <v>100</v>
      </c>
      <c r="BQ138" s="308">
        <v>46.191675630132664</v>
      </c>
      <c r="BR138" s="308">
        <v>53.808324369867336</v>
      </c>
      <c r="BS138" s="308">
        <v>45.217016920351149</v>
      </c>
      <c r="BT138" s="308">
        <v>8.5913074495161972</v>
      </c>
      <c r="BU138" s="308">
        <v>100</v>
      </c>
      <c r="BV138" s="308">
        <v>9.3482059333075949</v>
      </c>
      <c r="BW138" s="308">
        <v>86.087374275600524</v>
      </c>
      <c r="BX138" s="308">
        <v>70.20214010509153</v>
      </c>
      <c r="BY138" s="312">
        <v>15.885234170508999</v>
      </c>
      <c r="BZ138" s="320">
        <f>Daten_BA!R138</f>
        <v>2.1502627950324222</v>
      </c>
      <c r="CA138" s="308">
        <f>Daten_BA!S138</f>
        <v>7.3976812263193068</v>
      </c>
      <c r="CB138" s="308">
        <f>Daten_BA!T138</f>
        <v>1.5059557628022644</v>
      </c>
      <c r="CC138" s="308">
        <f>Daten_BA!U138</f>
        <v>1.6212348435516792</v>
      </c>
      <c r="CD138" s="308">
        <f>Daten_BA!V138</f>
        <v>1.068492107403002</v>
      </c>
      <c r="CE138" s="309">
        <v>0.48417432170588542</v>
      </c>
      <c r="CF138" s="309">
        <v>1.5340879995561987</v>
      </c>
      <c r="CG138" s="309">
        <v>0.39796439812440015</v>
      </c>
      <c r="CH138" s="309">
        <v>0.42355956175355086</v>
      </c>
      <c r="CI138" s="309">
        <v>0.2893030822679824</v>
      </c>
      <c r="CJ138" s="309">
        <v>13.354662547921853</v>
      </c>
      <c r="CK138" s="309">
        <v>9.7157816005984987</v>
      </c>
      <c r="CL138" s="309">
        <v>16.14875320260791</v>
      </c>
      <c r="CM138" s="309">
        <v>16.19701563521788</v>
      </c>
      <c r="CN138" s="309">
        <v>15.86779719674794</v>
      </c>
      <c r="CO138" s="309">
        <v>17.036145245209799</v>
      </c>
      <c r="CP138" s="309">
        <v>25.373965331648051</v>
      </c>
      <c r="CQ138" s="309">
        <v>13.420078121035258</v>
      </c>
      <c r="CR138" s="309">
        <v>14.122410097644847</v>
      </c>
      <c r="CS138" s="309">
        <v>9.3760713061103029</v>
      </c>
      <c r="CT138" s="309">
        <v>100</v>
      </c>
      <c r="CU138" s="309">
        <v>11.598271531647637</v>
      </c>
      <c r="CV138" s="309">
        <v>85.016805832502556</v>
      </c>
      <c r="CW138" s="309">
        <v>66.574595138413599</v>
      </c>
      <c r="CX138" s="309">
        <v>18.442210694088981</v>
      </c>
      <c r="CY138" s="309">
        <v>100</v>
      </c>
      <c r="CZ138" s="309">
        <v>40.322093562409925</v>
      </c>
      <c r="DA138" s="309">
        <v>59.677906437590067</v>
      </c>
      <c r="DB138" s="309">
        <v>50.439467840267547</v>
      </c>
      <c r="DC138" s="309">
        <v>9.2384385973225172</v>
      </c>
      <c r="DD138" s="309">
        <v>100</v>
      </c>
      <c r="DE138" s="309">
        <v>9.1972645078857429</v>
      </c>
      <c r="DF138" s="309">
        <v>86.20876445729823</v>
      </c>
      <c r="DG138" s="309">
        <v>69.77359916020248</v>
      </c>
      <c r="DH138" s="313">
        <v>16.435165297095764</v>
      </c>
      <c r="DI138" s="307">
        <f>Daten_BA!W138</f>
        <v>1.9582880235713362</v>
      </c>
      <c r="DJ138" s="308">
        <f>Daten_BA!X138</f>
        <v>7.4950683155773365</v>
      </c>
      <c r="DK138" s="308">
        <f>Daten_BA!Y138</f>
        <v>1.2764816837429585</v>
      </c>
      <c r="DL138" s="308">
        <f>Daten_BA!Z138</f>
        <v>1.3903489887748997</v>
      </c>
      <c r="DM138" s="308">
        <f>Daten_BA!AA138</f>
        <v>0.86080081780441609</v>
      </c>
      <c r="DN138" s="309">
        <v>0.45198591092366874</v>
      </c>
      <c r="DO138" s="309">
        <v>1.8333461884036717</v>
      </c>
      <c r="DP138" s="309">
        <v>0.32646334158441453</v>
      </c>
      <c r="DQ138" s="309">
        <v>0.34656915947867145</v>
      </c>
      <c r="DR138" s="309">
        <v>0.24443508823178245</v>
      </c>
      <c r="DS138" s="309">
        <v>14.230092192022129</v>
      </c>
      <c r="DT138" s="309">
        <v>11.270137357978788</v>
      </c>
      <c r="DU138" s="309">
        <v>16.712737127371273</v>
      </c>
      <c r="DV138" s="309">
        <v>16.359483551692833</v>
      </c>
      <c r="DW138" s="309">
        <v>18.78370838757392</v>
      </c>
      <c r="DX138" s="309">
        <v>18.080800537674396</v>
      </c>
      <c r="DY138" s="309">
        <v>22.944045522287261</v>
      </c>
      <c r="DZ138" s="309">
        <v>14.257748776509438</v>
      </c>
      <c r="EA138" s="309">
        <v>15.229556149054376</v>
      </c>
      <c r="EB138" s="309">
        <v>8.5210210210135138</v>
      </c>
      <c r="EC138" s="309">
        <v>100</v>
      </c>
      <c r="ED138" s="309">
        <v>11.590159412473723</v>
      </c>
      <c r="EE138" s="309">
        <v>85.074058291757865</v>
      </c>
      <c r="EF138" s="309">
        <v>66.257014124865933</v>
      </c>
      <c r="EG138" s="309">
        <v>18.817044166891943</v>
      </c>
      <c r="EH138" s="309">
        <v>100</v>
      </c>
      <c r="EI138" s="309">
        <v>43.840411513533795</v>
      </c>
      <c r="EJ138" s="309">
        <v>56.159588486466205</v>
      </c>
      <c r="EK138" s="309">
        <v>47.56958679016158</v>
      </c>
      <c r="EL138" s="309">
        <v>8.590001696304622</v>
      </c>
      <c r="EM138" s="309">
        <v>100</v>
      </c>
      <c r="EN138" s="309">
        <v>9.2990768768913199</v>
      </c>
      <c r="EO138" s="309">
        <v>86.227641387927719</v>
      </c>
      <c r="EP138" s="309">
        <v>69.253117274361955</v>
      </c>
      <c r="EQ138" s="367">
        <v>16.974524113565749</v>
      </c>
      <c r="ER138" s="320">
        <f>Daten_BA!AB138</f>
        <v>1.9913520416718444</v>
      </c>
      <c r="ES138" s="308">
        <f>Daten_BA!AC138</f>
        <v>7.7899152877315094</v>
      </c>
      <c r="ET138" s="308">
        <f>Daten_BA!AD138</f>
        <v>1.2794990386545499</v>
      </c>
      <c r="EU138" s="308">
        <f>Daten_BA!AE138</f>
        <v>1.3780901275014978</v>
      </c>
      <c r="EV138" s="308">
        <f>Daten_BA!AF138</f>
        <v>0.929488703985905</v>
      </c>
      <c r="EW138" s="309">
        <v>0.45954571793494919</v>
      </c>
      <c r="EX138" s="309">
        <v>1.900654512991889</v>
      </c>
      <c r="EY138" s="309">
        <v>0.32979375750715806</v>
      </c>
      <c r="EZ138" s="309">
        <v>0.34626582493409691</v>
      </c>
      <c r="FA138" s="309">
        <v>0.26607208947317867</v>
      </c>
      <c r="FB138" s="309">
        <v>13.62616876875135</v>
      </c>
      <c r="FC138" s="309">
        <v>11.128791322985284</v>
      </c>
      <c r="FD138" s="309">
        <v>15.865695792880258</v>
      </c>
      <c r="FE138" s="309">
        <v>15.662033181730429</v>
      </c>
      <c r="FF138" s="309">
        <v>16.951177876410643</v>
      </c>
      <c r="FG138" s="309">
        <v>18.344337227017263</v>
      </c>
      <c r="FH138" s="309">
        <v>21.865775730642657</v>
      </c>
      <c r="FI138" s="309">
        <v>15.365637821455703</v>
      </c>
      <c r="FJ138" s="309">
        <v>16.669325251234543</v>
      </c>
      <c r="FK138" s="309">
        <v>8.4931046081331996</v>
      </c>
      <c r="FL138" s="309">
        <v>100</v>
      </c>
      <c r="FM138" s="309">
        <v>11.496782729257143</v>
      </c>
      <c r="FN138" s="309">
        <v>85.099116237122843</v>
      </c>
      <c r="FO138" s="309">
        <v>65.656225052860577</v>
      </c>
      <c r="FP138" s="309">
        <v>19.442891184262269</v>
      </c>
      <c r="FQ138" s="309">
        <v>100</v>
      </c>
      <c r="FR138" s="309">
        <v>46.111261074696294</v>
      </c>
      <c r="FS138" s="309">
        <v>53.888738925303706</v>
      </c>
      <c r="FT138" s="309">
        <v>44.963936619665098</v>
      </c>
      <c r="FU138" s="309">
        <v>8.9248023056386074</v>
      </c>
      <c r="FV138" s="309">
        <v>100</v>
      </c>
      <c r="FW138" s="309">
        <v>9.2109294884964257</v>
      </c>
      <c r="FX138" s="309">
        <v>86.259295225491542</v>
      </c>
      <c r="FY138" s="309">
        <v>68.541341086206288</v>
      </c>
      <c r="FZ138" s="313">
        <v>17.717954139285258</v>
      </c>
      <c r="GA138" s="443">
        <f>Daten_BA!AG138</f>
        <v>2.6749216759340531</v>
      </c>
      <c r="GB138" s="227">
        <f>Daten_BA!AH138</f>
        <v>10.432595399044116</v>
      </c>
      <c r="GC138" s="227">
        <f>Daten_BA!AI138</f>
        <v>1.7302505133339752</v>
      </c>
      <c r="GD138" s="227">
        <f>Daten_BA!AJ138</f>
        <v>1.8574336511565421</v>
      </c>
      <c r="GE138" s="227">
        <f>Daten_BA!AK138</f>
        <v>1.294828845565611</v>
      </c>
      <c r="GF138" s="444">
        <v>0.49060398818942991</v>
      </c>
      <c r="GG138" s="444">
        <v>2.1133308128937269</v>
      </c>
      <c r="GH138" s="444">
        <v>0.34753138394715122</v>
      </c>
      <c r="GI138" s="444">
        <v>0.36759161637690524</v>
      </c>
      <c r="GJ138" s="444">
        <v>0.27277464965834608</v>
      </c>
      <c r="GK138" s="444">
        <v>10.410805959039857</v>
      </c>
      <c r="GL138" s="444">
        <v>8.5729015785725711</v>
      </c>
      <c r="GM138" s="444">
        <v>12.004167000560557</v>
      </c>
      <c r="GN138" s="444">
        <v>11.80441701224782</v>
      </c>
      <c r="GO138" s="444">
        <v>12.985781990520099</v>
      </c>
      <c r="GP138" s="444">
        <v>16.518057604721065</v>
      </c>
      <c r="GQ138" s="444">
        <v>19.800436545058648</v>
      </c>
      <c r="GR138" s="444">
        <v>13.810426725570085</v>
      </c>
      <c r="GS138" s="444">
        <v>14.887210970762405</v>
      </c>
      <c r="GT138" s="444">
        <v>8.5145765849101558</v>
      </c>
      <c r="GU138" s="444">
        <v>100</v>
      </c>
      <c r="GV138" s="444">
        <v>11.468553352924388</v>
      </c>
      <c r="GW138" s="444">
        <v>85.062110150022491</v>
      </c>
      <c r="GX138" s="444">
        <v>65.079175958120317</v>
      </c>
      <c r="GY138" s="444">
        <v>19.98293419190216</v>
      </c>
      <c r="GZ138" s="444">
        <v>100</v>
      </c>
      <c r="HA138" s="444">
        <v>45.303342437764918</v>
      </c>
      <c r="HB138" s="444">
        <v>54.696657562235082</v>
      </c>
      <c r="HC138" s="444">
        <v>45.142230063171652</v>
      </c>
      <c r="HD138" s="444">
        <v>9.5544274990634293</v>
      </c>
      <c r="HE138" s="444">
        <v>100</v>
      </c>
      <c r="HF138" s="444">
        <v>9.01160023668875</v>
      </c>
      <c r="HG138" s="444">
        <v>86.368908684899509</v>
      </c>
      <c r="HH138" s="444">
        <v>68.096014677796106</v>
      </c>
      <c r="HI138" s="445">
        <v>18.272894007103382</v>
      </c>
      <c r="HJ138" s="443">
        <f>Daten_BA!AL138</f>
        <v>2.5539625321678239</v>
      </c>
      <c r="HK138" s="227">
        <f>Daten_BA!AM138</f>
        <v>10.322121996826496</v>
      </c>
      <c r="HL138" s="227">
        <f>Daten_BA!AN138</f>
        <v>1.6094072189338156</v>
      </c>
      <c r="HM138" s="227">
        <f>Daten_BA!AO138</f>
        <v>1.7673767772154354</v>
      </c>
      <c r="HN138" s="227">
        <f>Daten_BA!AP138</f>
        <v>1.0887366266148932</v>
      </c>
      <c r="HO138" s="444">
        <v>0.40968863964407365</v>
      </c>
      <c r="HP138" s="444">
        <v>1.813498813055376</v>
      </c>
      <c r="HQ138" s="444">
        <v>0.28419659721238999</v>
      </c>
      <c r="HR138" s="444">
        <v>0.30817367187964001</v>
      </c>
      <c r="HS138" s="444">
        <v>0.19791868579016242</v>
      </c>
      <c r="HT138" s="444">
        <v>10.669625289668232</v>
      </c>
      <c r="HU138" s="444">
        <v>8.5759169780782969</v>
      </c>
      <c r="HV138" s="444">
        <v>12.514545862850273</v>
      </c>
      <c r="HW138" s="444">
        <v>12.411132409676437</v>
      </c>
      <c r="HX138" s="444">
        <v>13.063063063063062</v>
      </c>
      <c r="HY138" s="444">
        <v>22.527062128627872</v>
      </c>
      <c r="HZ138" s="444">
        <v>26.315916787613929</v>
      </c>
      <c r="IA138" s="444">
        <v>19.271747305091019</v>
      </c>
      <c r="IB138" s="444">
        <v>20.055040412556949</v>
      </c>
      <c r="IC138" s="444">
        <v>15.078311653839652</v>
      </c>
      <c r="ID138" s="444">
        <v>100</v>
      </c>
      <c r="IE138" s="444">
        <v>11.36045898534827</v>
      </c>
      <c r="IF138" s="444">
        <v>85.343894398412147</v>
      </c>
      <c r="IG138" s="444">
        <v>64.962666002680109</v>
      </c>
      <c r="IH138" s="444">
        <v>20.381228395732016</v>
      </c>
      <c r="II138" s="444">
        <v>100</v>
      </c>
      <c r="IJ138" s="444">
        <v>47.279507593454269</v>
      </c>
      <c r="IK138" s="444">
        <v>52.720492406545738</v>
      </c>
      <c r="IL138" s="444">
        <v>44.444886167498936</v>
      </c>
      <c r="IM138" s="444">
        <v>8.2756062390467946</v>
      </c>
      <c r="IN138" s="444">
        <v>100</v>
      </c>
      <c r="IO138" s="444">
        <v>9.0076786075075166</v>
      </c>
      <c r="IP138" s="444">
        <v>86.677496292817153</v>
      </c>
      <c r="IQ138" s="444">
        <v>67.827801831865145</v>
      </c>
      <c r="IR138" s="445">
        <v>18.849694460951998</v>
      </c>
      <c r="IS138" s="443">
        <f>Daten_BA!AQ138</f>
        <v>2.3075051688543144</v>
      </c>
      <c r="IT138" s="227">
        <f>Daten_BA!AR138</f>
        <v>9.9131755008744147</v>
      </c>
      <c r="IU138" s="227">
        <f>Daten_BA!AS138</f>
        <v>1.3815092175428902</v>
      </c>
      <c r="IV138" s="227">
        <f>Daten_BA!AT138</f>
        <v>1.470519802667327</v>
      </c>
      <c r="IW138" s="227">
        <f>Daten_BA!AU138</f>
        <v>1.0957545254776464</v>
      </c>
      <c r="IX138" s="444" t="s">
        <v>821</v>
      </c>
      <c r="IY138" s="444" t="s">
        <v>821</v>
      </c>
      <c r="IZ138" s="444" t="s">
        <v>821</v>
      </c>
      <c r="JA138" s="444" t="s">
        <v>821</v>
      </c>
      <c r="JB138" s="444" t="s">
        <v>821</v>
      </c>
      <c r="JC138" s="444" t="s">
        <v>821</v>
      </c>
      <c r="JD138" s="444" t="s">
        <v>821</v>
      </c>
      <c r="JE138" s="444" t="s">
        <v>821</v>
      </c>
      <c r="JF138" s="444" t="s">
        <v>821</v>
      </c>
      <c r="JG138" s="444" t="s">
        <v>821</v>
      </c>
      <c r="JH138" s="444" t="s">
        <v>821</v>
      </c>
      <c r="JI138" s="444" t="s">
        <v>821</v>
      </c>
      <c r="JJ138" s="444" t="s">
        <v>821</v>
      </c>
      <c r="JK138" s="444" t="s">
        <v>821</v>
      </c>
      <c r="JL138" s="444" t="s">
        <v>821</v>
      </c>
      <c r="JM138" s="444" t="s">
        <v>821</v>
      </c>
      <c r="JN138" s="444" t="s">
        <v>821</v>
      </c>
      <c r="JO138" s="444" t="s">
        <v>821</v>
      </c>
      <c r="JP138" s="444" t="s">
        <v>821</v>
      </c>
      <c r="JQ138" s="444" t="s">
        <v>821</v>
      </c>
      <c r="JR138" s="444" t="s">
        <v>821</v>
      </c>
      <c r="JS138" s="444" t="s">
        <v>821</v>
      </c>
      <c r="JT138" s="444" t="s">
        <v>821</v>
      </c>
      <c r="JU138" s="444" t="s">
        <v>821</v>
      </c>
      <c r="JV138" s="444" t="s">
        <v>821</v>
      </c>
      <c r="JW138" s="444" t="s">
        <v>821</v>
      </c>
      <c r="JX138" s="444" t="s">
        <v>821</v>
      </c>
      <c r="JY138" s="444" t="s">
        <v>821</v>
      </c>
      <c r="JZ138" s="444" t="s">
        <v>821</v>
      </c>
      <c r="KA138" s="445" t="s">
        <v>821</v>
      </c>
    </row>
    <row r="139" spans="1:287" s="1" customFormat="1" ht="12.65" customHeight="1" x14ac:dyDescent="0.2">
      <c r="A139" s="220"/>
      <c r="B139" s="219"/>
      <c r="C139" s="273"/>
      <c r="D139" s="276"/>
      <c r="E139" s="3" t="str">
        <f>Daten_BA!E139</f>
        <v>831</v>
      </c>
      <c r="F139" s="229" t="str">
        <f>Daten_BA!F139</f>
        <v>AA Kempten – Memmingen</v>
      </c>
      <c r="G139" s="246"/>
      <c r="H139" s="320">
        <f>Daten_BA!H139</f>
        <v>3.1378239580816785</v>
      </c>
      <c r="I139" s="308">
        <f>Daten_BA!I139</f>
        <v>10.192796114771584</v>
      </c>
      <c r="J139" s="308">
        <f>Daten_BA!J139</f>
        <v>2.277461361657465</v>
      </c>
      <c r="K139" s="308">
        <f>Daten_BA!K139</f>
        <v>2.412708620855867</v>
      </c>
      <c r="L139" s="308">
        <f>Daten_BA!L139</f>
        <v>1.5279151874507453</v>
      </c>
      <c r="M139" s="308">
        <v>0.68363557773542649</v>
      </c>
      <c r="N139" s="308">
        <v>2.5476579836006574</v>
      </c>
      <c r="O139" s="308">
        <v>0.54695105058672144</v>
      </c>
      <c r="P139" s="308">
        <v>0.56695620571081973</v>
      </c>
      <c r="Q139" s="308">
        <v>0.3964302219671807</v>
      </c>
      <c r="R139" s="308">
        <v>13.573362248924767</v>
      </c>
      <c r="S139" s="308">
        <v>10.226799214238699</v>
      </c>
      <c r="T139" s="308">
        <v>16.025220992767668</v>
      </c>
      <c r="U139" s="308">
        <v>16.123525119436337</v>
      </c>
      <c r="V139" s="308">
        <v>15.159961221521323</v>
      </c>
      <c r="W139" s="308">
        <v>21.547911729311583</v>
      </c>
      <c r="X139" s="308">
        <v>24.877153513705526</v>
      </c>
      <c r="Y139" s="308">
        <v>19.022906449810542</v>
      </c>
      <c r="Z139" s="308">
        <v>19.444060104601807</v>
      </c>
      <c r="AA139" s="308">
        <v>15.342763873775844</v>
      </c>
      <c r="AB139" s="308">
        <v>100</v>
      </c>
      <c r="AC139" s="308">
        <v>11.622058276906552</v>
      </c>
      <c r="AD139" s="308">
        <v>84.474457921954254</v>
      </c>
      <c r="AE139" s="308">
        <v>71.288332615432211</v>
      </c>
      <c r="AF139" s="308">
        <v>13.186125306522042</v>
      </c>
      <c r="AG139" s="308">
        <v>100</v>
      </c>
      <c r="AH139" s="308">
        <v>40.079848431500707</v>
      </c>
      <c r="AI139" s="308">
        <v>59.920151568499293</v>
      </c>
      <c r="AJ139" s="308">
        <v>53.428595891484477</v>
      </c>
      <c r="AK139" s="308">
        <v>6.4915556770148015</v>
      </c>
      <c r="AL139" s="308">
        <v>100</v>
      </c>
      <c r="AM139" s="308">
        <v>8.3696987487510857</v>
      </c>
      <c r="AN139" s="308">
        <v>86.00482234286531</v>
      </c>
      <c r="AO139" s="308">
        <v>75.915217376996239</v>
      </c>
      <c r="AP139" s="337">
        <v>10.089604965869084</v>
      </c>
      <c r="AQ139" s="320">
        <f>Daten_BA!M139</f>
        <v>3.0667083369614385</v>
      </c>
      <c r="AR139" s="308">
        <f>Daten_BA!N139</f>
        <v>10.454085618128723</v>
      </c>
      <c r="AS139" s="308">
        <f>Daten_BA!O139</f>
        <v>2.186685378118371</v>
      </c>
      <c r="AT139" s="308">
        <f>Daten_BA!P139</f>
        <v>2.3020057865459314</v>
      </c>
      <c r="AU139" s="308">
        <f>Daten_BA!Q139</f>
        <v>1.55814641304835</v>
      </c>
      <c r="AV139" s="308">
        <v>0.66727091487797652</v>
      </c>
      <c r="AW139" s="308">
        <v>2.3683956141928317</v>
      </c>
      <c r="AX139" s="308">
        <v>0.54507890917410629</v>
      </c>
      <c r="AY139" s="308">
        <v>0.56249763438100597</v>
      </c>
      <c r="AZ139" s="308">
        <v>0.42166788126737659</v>
      </c>
      <c r="BA139" s="308">
        <v>13.751121458600609</v>
      </c>
      <c r="BB139" s="308">
        <v>9.9734400862237962</v>
      </c>
      <c r="BC139" s="308">
        <v>16.458991044391556</v>
      </c>
      <c r="BD139" s="308">
        <v>16.514212933479904</v>
      </c>
      <c r="BE139" s="308">
        <v>16.010807001058708</v>
      </c>
      <c r="BF139" s="308">
        <v>21.519920200094028</v>
      </c>
      <c r="BG139" s="308">
        <v>25.316702397193129</v>
      </c>
      <c r="BH139" s="308">
        <v>19.41423244250932</v>
      </c>
      <c r="BI139" s="308">
        <v>19.862604974747612</v>
      </c>
      <c r="BJ139" s="308">
        <v>15.800586510251339</v>
      </c>
      <c r="BK139" s="308">
        <v>100</v>
      </c>
      <c r="BL139" s="308">
        <v>11.537164017429317</v>
      </c>
      <c r="BM139" s="308">
        <v>84.620393421477743</v>
      </c>
      <c r="BN139" s="308">
        <v>70.921790505495068</v>
      </c>
      <c r="BO139" s="308">
        <v>13.698602915982669</v>
      </c>
      <c r="BP139" s="308">
        <v>100</v>
      </c>
      <c r="BQ139" s="308">
        <v>41.821355067464474</v>
      </c>
      <c r="BR139" s="308">
        <v>58.178644932535505</v>
      </c>
      <c r="BS139" s="308">
        <v>51.332230095147779</v>
      </c>
      <c r="BT139" s="308">
        <v>6.8464148373877469</v>
      </c>
      <c r="BU139" s="308">
        <v>100</v>
      </c>
      <c r="BV139" s="308">
        <v>8.3408505029583022</v>
      </c>
      <c r="BW139" s="308">
        <v>86.175885633009088</v>
      </c>
      <c r="BX139" s="308">
        <v>75.517100553044898</v>
      </c>
      <c r="BY139" s="312">
        <v>10.658785079964193</v>
      </c>
      <c r="BZ139" s="320">
        <f>Daten_BA!R139</f>
        <v>2.7031724505079375</v>
      </c>
      <c r="CA139" s="308">
        <f>Daten_BA!S139</f>
        <v>8.7133652954761107</v>
      </c>
      <c r="CB139" s="308">
        <f>Daten_BA!T139</f>
        <v>2.0047384203312792</v>
      </c>
      <c r="CC139" s="308">
        <f>Daten_BA!U139</f>
        <v>2.1040211395644315</v>
      </c>
      <c r="CD139" s="308">
        <f>Daten_BA!V139</f>
        <v>1.4833887080930197</v>
      </c>
      <c r="CE139" s="309">
        <v>0.60962765473461689</v>
      </c>
      <c r="CF139" s="309">
        <v>2.0115275125651868</v>
      </c>
      <c r="CG139" s="309">
        <v>0.51038554834719996</v>
      </c>
      <c r="CH139" s="309">
        <v>0.52389942581108373</v>
      </c>
      <c r="CI139" s="309">
        <v>0.42016128112364282</v>
      </c>
      <c r="CJ139" s="309">
        <v>14.782472329291551</v>
      </c>
      <c r="CK139" s="309">
        <v>11.225394998681665</v>
      </c>
      <c r="CL139" s="309">
        <v>16.986479975057296</v>
      </c>
      <c r="CM139" s="309">
        <v>16.950594884475311</v>
      </c>
      <c r="CN139" s="309">
        <v>17.256370003621086</v>
      </c>
      <c r="CO139" s="309">
        <v>22.241692952153404</v>
      </c>
      <c r="CP139" s="309">
        <v>28.592681463712733</v>
      </c>
      <c r="CQ139" s="309">
        <v>19.78901262488861</v>
      </c>
      <c r="CR139" s="309">
        <v>20.497338008050253</v>
      </c>
      <c r="CS139" s="309">
        <v>14.50205960746375</v>
      </c>
      <c r="CT139" s="309">
        <v>100</v>
      </c>
      <c r="CU139" s="309">
        <v>11.326823204499158</v>
      </c>
      <c r="CV139" s="309">
        <v>84.874539716928126</v>
      </c>
      <c r="CW139" s="309">
        <v>70.640984911595439</v>
      </c>
      <c r="CX139" s="309">
        <v>14.233554805332707</v>
      </c>
      <c r="CY139" s="309">
        <v>100</v>
      </c>
      <c r="CZ139" s="309">
        <v>37.878314529675194</v>
      </c>
      <c r="DA139" s="309">
        <v>62.121685470324806</v>
      </c>
      <c r="DB139" s="309">
        <v>54.464803976290774</v>
      </c>
      <c r="DC139" s="309">
        <v>7.6568814940340264</v>
      </c>
      <c r="DD139" s="309">
        <v>100</v>
      </c>
      <c r="DE139" s="309">
        <v>8.4361291063463231</v>
      </c>
      <c r="DF139" s="309">
        <v>86.19613117761476</v>
      </c>
      <c r="DG139" s="309">
        <v>74.967436485756039</v>
      </c>
      <c r="DH139" s="313">
        <v>11.228694691858752</v>
      </c>
      <c r="DI139" s="307">
        <f>Daten_BA!W139</f>
        <v>2.4648999393470121</v>
      </c>
      <c r="DJ139" s="308">
        <f>Daten_BA!X139</f>
        <v>8.9255138373727974</v>
      </c>
      <c r="DK139" s="308">
        <f>Daten_BA!Y139</f>
        <v>1.7074284427401456</v>
      </c>
      <c r="DL139" s="308">
        <f>Daten_BA!Z139</f>
        <v>1.7669779520401134</v>
      </c>
      <c r="DM139" s="308">
        <f>Daten_BA!AA139</f>
        <v>1.4077917965829156</v>
      </c>
      <c r="DN139" s="309">
        <v>0.56764636766889787</v>
      </c>
      <c r="DO139" s="309">
        <v>2.293247639096637</v>
      </c>
      <c r="DP139" s="309">
        <v>0.4308232134913938</v>
      </c>
      <c r="DQ139" s="309">
        <v>0.43774512594349119</v>
      </c>
      <c r="DR139" s="309">
        <v>0.38708779314196395</v>
      </c>
      <c r="DS139" s="309">
        <v>15.275936212148469</v>
      </c>
      <c r="DT139" s="309">
        <v>12.362564869381869</v>
      </c>
      <c r="DU139" s="309">
        <v>17.481998825674356</v>
      </c>
      <c r="DV139" s="309">
        <v>17.590606905425691</v>
      </c>
      <c r="DW139" s="309">
        <v>16.78840447386365</v>
      </c>
      <c r="DX139" s="309">
        <v>20.729050379920132</v>
      </c>
      <c r="DY139" s="309">
        <v>22.82013944047392</v>
      </c>
      <c r="DZ139" s="309">
        <v>19.101280558789291</v>
      </c>
      <c r="EA139" s="309">
        <v>20.033085789294443</v>
      </c>
      <c r="EB139" s="309">
        <v>13.220608261457704</v>
      </c>
      <c r="EC139" s="309">
        <v>100</v>
      </c>
      <c r="ED139" s="309">
        <v>11.341637103055062</v>
      </c>
      <c r="EE139" s="309">
        <v>84.925322163938702</v>
      </c>
      <c r="EF139" s="309">
        <v>70.328934131223463</v>
      </c>
      <c r="EG139" s="309">
        <v>14.596388032715247</v>
      </c>
      <c r="EH139" s="309">
        <v>100</v>
      </c>
      <c r="EI139" s="309">
        <v>42.241805775925926</v>
      </c>
      <c r="EJ139" s="309">
        <v>57.758194224074067</v>
      </c>
      <c r="EK139" s="309">
        <v>49.36848963056724</v>
      </c>
      <c r="EL139" s="309">
        <v>8.3897045935068366</v>
      </c>
      <c r="EM139" s="309">
        <v>100</v>
      </c>
      <c r="EN139" s="309">
        <v>8.5516049640429532</v>
      </c>
      <c r="EO139" s="309">
        <v>86.238827688780944</v>
      </c>
      <c r="EP139" s="309">
        <v>74.454993400228375</v>
      </c>
      <c r="EQ139" s="367">
        <v>11.783834288552592</v>
      </c>
      <c r="ER139" s="320">
        <f>Daten_BA!AB139</f>
        <v>2.3867397599226723</v>
      </c>
      <c r="ES139" s="308">
        <f>Daten_BA!AC139</f>
        <v>8.7048482021100746</v>
      </c>
      <c r="ET139" s="308">
        <f>Daten_BA!AD139</f>
        <v>1.6487059059986633</v>
      </c>
      <c r="EU139" s="308">
        <f>Daten_BA!AE139</f>
        <v>1.7011009462882805</v>
      </c>
      <c r="EV139" s="308">
        <f>Daten_BA!AF139</f>
        <v>1.393794973996668</v>
      </c>
      <c r="EW139" s="309">
        <v>0.56653479749507707</v>
      </c>
      <c r="EX139" s="309">
        <v>2.4031631131293163</v>
      </c>
      <c r="EY139" s="309">
        <v>0.41871709633096316</v>
      </c>
      <c r="EZ139" s="309">
        <v>0.42356002593931502</v>
      </c>
      <c r="FA139" s="309">
        <v>0.3898097428400793</v>
      </c>
      <c r="FB139" s="309">
        <v>14.770638829669872</v>
      </c>
      <c r="FC139" s="309">
        <v>12.025089605734768</v>
      </c>
      <c r="FD139" s="309">
        <v>16.750709108099691</v>
      </c>
      <c r="FE139" s="309">
        <v>16.801723820398664</v>
      </c>
      <c r="FF139" s="309">
        <v>16.448373717528924</v>
      </c>
      <c r="FG139" s="309">
        <v>19.432384260317605</v>
      </c>
      <c r="FH139" s="309">
        <v>22.205417908455637</v>
      </c>
      <c r="FI139" s="309">
        <v>17.428486246451062</v>
      </c>
      <c r="FJ139" s="309">
        <v>18.000953498607359</v>
      </c>
      <c r="FK139" s="309">
        <v>14.032415968674258</v>
      </c>
      <c r="FL139" s="309">
        <v>100</v>
      </c>
      <c r="FM139" s="309">
        <v>11.23428584826762</v>
      </c>
      <c r="FN139" s="309">
        <v>84.969736551301736</v>
      </c>
      <c r="FO139" s="309">
        <v>69.873226266332665</v>
      </c>
      <c r="FP139" s="309">
        <v>15.096510284969062</v>
      </c>
      <c r="FQ139" s="309">
        <v>100</v>
      </c>
      <c r="FR139" s="309">
        <v>42.068414910095761</v>
      </c>
      <c r="FS139" s="309">
        <v>57.931585089904239</v>
      </c>
      <c r="FT139" s="309">
        <v>49.254419859189305</v>
      </c>
      <c r="FU139" s="309">
        <v>8.6771652307149392</v>
      </c>
      <c r="FV139" s="309">
        <v>100</v>
      </c>
      <c r="FW139" s="309">
        <v>8.5558234020255846</v>
      </c>
      <c r="FX139" s="309">
        <v>86.197675861754149</v>
      </c>
      <c r="FY139" s="309">
        <v>73.828912157622</v>
      </c>
      <c r="FZ139" s="313">
        <v>12.368763704132141</v>
      </c>
      <c r="GA139" s="443">
        <f>Daten_BA!AG139</f>
        <v>3.1208248304595063</v>
      </c>
      <c r="GB139" s="227">
        <f>Daten_BA!AH139</f>
        <v>11.533493374577422</v>
      </c>
      <c r="GC139" s="227">
        <f>Daten_BA!AI139</f>
        <v>2.143522637714534</v>
      </c>
      <c r="GD139" s="227">
        <f>Daten_BA!AJ139</f>
        <v>2.2248999393367637</v>
      </c>
      <c r="GE139" s="227">
        <f>Daten_BA!AK139</f>
        <v>1.7618875809115442</v>
      </c>
      <c r="GF139" s="444">
        <v>0.60322071562022306</v>
      </c>
      <c r="GG139" s="444">
        <v>2.8758231461310917</v>
      </c>
      <c r="GH139" s="444">
        <v>0.42308528687488961</v>
      </c>
      <c r="GI139" s="444">
        <v>0.4301787647545437</v>
      </c>
      <c r="GJ139" s="444">
        <v>0.38305621841018217</v>
      </c>
      <c r="GK139" s="444">
        <v>11.530632300089847</v>
      </c>
      <c r="GL139" s="444">
        <v>9.9718863259153885</v>
      </c>
      <c r="GM139" s="444">
        <v>12.684940794730545</v>
      </c>
      <c r="GN139" s="444">
        <v>12.673166452050969</v>
      </c>
      <c r="GO139" s="444">
        <v>12.754716981130793</v>
      </c>
      <c r="GP139" s="444">
        <v>17.483264001762535</v>
      </c>
      <c r="GQ139" s="444">
        <v>19.234798224173193</v>
      </c>
      <c r="GR139" s="444">
        <v>16.187943051877259</v>
      </c>
      <c r="GS139" s="444">
        <v>16.685404955236034</v>
      </c>
      <c r="GT139" s="444">
        <v>13.243509694377694</v>
      </c>
      <c r="GU139" s="444">
        <v>100</v>
      </c>
      <c r="GV139" s="444">
        <v>11.171362079796754</v>
      </c>
      <c r="GW139" s="444">
        <v>85.014449094842178</v>
      </c>
      <c r="GX139" s="444">
        <v>69.330448767921297</v>
      </c>
      <c r="GY139" s="444">
        <v>15.684000326920874</v>
      </c>
      <c r="GZ139" s="444">
        <v>100</v>
      </c>
      <c r="HA139" s="444">
        <v>43.257003839313271</v>
      </c>
      <c r="HB139" s="444">
        <v>56.742996160686744</v>
      </c>
      <c r="HC139" s="444">
        <v>48.440309262995889</v>
      </c>
      <c r="HD139" s="444">
        <v>8.3026868976908492</v>
      </c>
      <c r="HE139" s="444">
        <v>100</v>
      </c>
      <c r="HF139" s="444">
        <v>8.2532815927112697</v>
      </c>
      <c r="HG139" s="444">
        <v>86.476874666134904</v>
      </c>
      <c r="HH139" s="444">
        <v>73.459288709232354</v>
      </c>
      <c r="HI139" s="445">
        <v>13.017585956902547</v>
      </c>
      <c r="HJ139" s="443">
        <f>Daten_BA!AL139</f>
        <v>2.8814703830322941</v>
      </c>
      <c r="HK139" s="227">
        <f>Daten_BA!AM139</f>
        <v>10.7657927612769</v>
      </c>
      <c r="HL139" s="227">
        <f>Daten_BA!AN139</f>
        <v>1.9723984388889964</v>
      </c>
      <c r="HM139" s="227">
        <f>Daten_BA!AO139</f>
        <v>2.0591416402317222</v>
      </c>
      <c r="HN139" s="227">
        <f>Daten_BA!AP139</f>
        <v>1.5831016624608136</v>
      </c>
      <c r="HO139" s="444">
        <v>0.47349803233650756</v>
      </c>
      <c r="HP139" s="444">
        <v>2.1412297048908502</v>
      </c>
      <c r="HQ139" s="444">
        <v>0.34058864287727564</v>
      </c>
      <c r="HR139" s="444">
        <v>0.3447140068535211</v>
      </c>
      <c r="HS139" s="444">
        <v>0.31845873087338428</v>
      </c>
      <c r="HT139" s="444">
        <v>11.735102034879596</v>
      </c>
      <c r="HU139" s="444">
        <v>9.6637329499633182</v>
      </c>
      <c r="HV139" s="444">
        <v>13.286089436717251</v>
      </c>
      <c r="HW139" s="444">
        <v>13.16157115336539</v>
      </c>
      <c r="HX139" s="444">
        <v>14.016916968756849</v>
      </c>
      <c r="HY139" s="444">
        <v>25.270000815376815</v>
      </c>
      <c r="HZ139" s="444">
        <v>27.77540030669579</v>
      </c>
      <c r="IA139" s="444">
        <v>23.409822608159132</v>
      </c>
      <c r="IB139" s="444">
        <v>24.072599426056325</v>
      </c>
      <c r="IC139" s="444">
        <v>19.542346133603367</v>
      </c>
      <c r="ID139" s="444">
        <v>100</v>
      </c>
      <c r="IE139" s="444">
        <v>11.002153024659373</v>
      </c>
      <c r="IF139" s="444">
        <v>85.279994496974979</v>
      </c>
      <c r="IG139" s="444">
        <v>69.189095251625318</v>
      </c>
      <c r="IH139" s="444">
        <v>16.090899245349657</v>
      </c>
      <c r="II139" s="444">
        <v>100</v>
      </c>
      <c r="IJ139" s="444">
        <v>43.054874529955036</v>
      </c>
      <c r="IK139" s="444">
        <v>56.945125470044957</v>
      </c>
      <c r="IL139" s="444">
        <v>48.374890366735471</v>
      </c>
      <c r="IM139" s="444">
        <v>8.5702351033094963</v>
      </c>
      <c r="IN139" s="444">
        <v>100</v>
      </c>
      <c r="IO139" s="444">
        <v>8.3367386636646632</v>
      </c>
      <c r="IP139" s="444">
        <v>86.611610169659372</v>
      </c>
      <c r="IQ139" s="444">
        <v>73.002748591177152</v>
      </c>
      <c r="IR139" s="445">
        <v>13.608861578482239</v>
      </c>
      <c r="IS139" s="443">
        <f>Daten_BA!AQ139</f>
        <v>2.5327935163691748</v>
      </c>
      <c r="IT139" s="227">
        <f>Daten_BA!AR139</f>
        <v>10.263187417408542</v>
      </c>
      <c r="IU139" s="227">
        <f>Daten_BA!AS139</f>
        <v>1.6408127061616045</v>
      </c>
      <c r="IV139" s="227">
        <f>Daten_BA!AT139</f>
        <v>1.6921189700050538</v>
      </c>
      <c r="IW139" s="227">
        <f>Daten_BA!AU139</f>
        <v>1.4181742610819581</v>
      </c>
      <c r="IX139" s="444" t="s">
        <v>821</v>
      </c>
      <c r="IY139" s="444" t="s">
        <v>821</v>
      </c>
      <c r="IZ139" s="444" t="s">
        <v>821</v>
      </c>
      <c r="JA139" s="444" t="s">
        <v>821</v>
      </c>
      <c r="JB139" s="444" t="s">
        <v>821</v>
      </c>
      <c r="JC139" s="444" t="s">
        <v>821</v>
      </c>
      <c r="JD139" s="444" t="s">
        <v>821</v>
      </c>
      <c r="JE139" s="444" t="s">
        <v>821</v>
      </c>
      <c r="JF139" s="444" t="s">
        <v>821</v>
      </c>
      <c r="JG139" s="444" t="s">
        <v>821</v>
      </c>
      <c r="JH139" s="444" t="s">
        <v>821</v>
      </c>
      <c r="JI139" s="444" t="s">
        <v>821</v>
      </c>
      <c r="JJ139" s="444" t="s">
        <v>821</v>
      </c>
      <c r="JK139" s="444" t="s">
        <v>821</v>
      </c>
      <c r="JL139" s="444" t="s">
        <v>821</v>
      </c>
      <c r="JM139" s="444" t="s">
        <v>821</v>
      </c>
      <c r="JN139" s="444" t="s">
        <v>821</v>
      </c>
      <c r="JO139" s="444" t="s">
        <v>821</v>
      </c>
      <c r="JP139" s="444" t="s">
        <v>821</v>
      </c>
      <c r="JQ139" s="444" t="s">
        <v>821</v>
      </c>
      <c r="JR139" s="444" t="s">
        <v>821</v>
      </c>
      <c r="JS139" s="444" t="s">
        <v>821</v>
      </c>
      <c r="JT139" s="444" t="s">
        <v>821</v>
      </c>
      <c r="JU139" s="444" t="s">
        <v>821</v>
      </c>
      <c r="JV139" s="444" t="s">
        <v>821</v>
      </c>
      <c r="JW139" s="444" t="s">
        <v>821</v>
      </c>
      <c r="JX139" s="444" t="s">
        <v>821</v>
      </c>
      <c r="JY139" s="444" t="s">
        <v>821</v>
      </c>
      <c r="JZ139" s="444" t="s">
        <v>821</v>
      </c>
      <c r="KA139" s="445" t="s">
        <v>821</v>
      </c>
    </row>
    <row r="140" spans="1:287" s="1" customFormat="1" ht="12.65" customHeight="1" x14ac:dyDescent="0.2">
      <c r="A140" s="220"/>
      <c r="B140" s="219"/>
      <c r="C140" s="273"/>
      <c r="D140" s="276"/>
      <c r="E140" s="3" t="str">
        <f>Daten_BA!E140</f>
        <v>835</v>
      </c>
      <c r="F140" s="229" t="str">
        <f>Daten_BA!F140</f>
        <v>AA Landshut – Pfarrkirchen</v>
      </c>
      <c r="G140" s="246"/>
      <c r="H140" s="320">
        <f>Daten_BA!H140</f>
        <v>3.2451654818587023</v>
      </c>
      <c r="I140" s="308">
        <f>Daten_BA!I140</f>
        <v>10.473474004479669</v>
      </c>
      <c r="J140" s="308">
        <f>Daten_BA!J140</f>
        <v>2.2060854689974607</v>
      </c>
      <c r="K140" s="308">
        <f>Daten_BA!K140</f>
        <v>2.3623070250317353</v>
      </c>
      <c r="L140" s="308">
        <f>Daten_BA!L140</f>
        <v>1.2968832668047203</v>
      </c>
      <c r="M140" s="308">
        <v>0.65381984596663878</v>
      </c>
      <c r="N140" s="308">
        <v>2.1478681306475065</v>
      </c>
      <c r="O140" s="308">
        <v>0.51687036610258719</v>
      </c>
      <c r="P140" s="308">
        <v>0.53523492620316582</v>
      </c>
      <c r="Q140" s="308">
        <v>0.36289473437028458</v>
      </c>
      <c r="R140" s="308">
        <v>12.197647058823529</v>
      </c>
      <c r="S140" s="308">
        <v>8.7102177554438871</v>
      </c>
      <c r="T140" s="308">
        <v>14.80039846517163</v>
      </c>
      <c r="U140" s="308">
        <v>14.812721989021751</v>
      </c>
      <c r="V140" s="308">
        <v>14.669243986258076</v>
      </c>
      <c r="W140" s="308">
        <v>26.103389036386694</v>
      </c>
      <c r="X140" s="308">
        <v>31.06781895415061</v>
      </c>
      <c r="Y140" s="308">
        <v>22.254361884404489</v>
      </c>
      <c r="Z140" s="308">
        <v>22.875461198812072</v>
      </c>
      <c r="AA140" s="308">
        <v>15.669089354413737</v>
      </c>
      <c r="AB140" s="308">
        <v>100</v>
      </c>
      <c r="AC140" s="308">
        <v>12.977834244535529</v>
      </c>
      <c r="AD140" s="308">
        <v>83.512231575261467</v>
      </c>
      <c r="AE140" s="308">
        <v>70.971834857496731</v>
      </c>
      <c r="AF140" s="308">
        <v>12.54039671776472</v>
      </c>
      <c r="AG140" s="308">
        <v>100</v>
      </c>
      <c r="AH140" s="308">
        <v>45.300995242334999</v>
      </c>
      <c r="AI140" s="308">
        <v>54.699004757665001</v>
      </c>
      <c r="AJ140" s="308">
        <v>49.609269689759081</v>
      </c>
      <c r="AK140" s="308">
        <v>5.0897350679059192</v>
      </c>
      <c r="AL140" s="308">
        <v>100</v>
      </c>
      <c r="AM140" s="308">
        <v>9.991681665801968</v>
      </c>
      <c r="AN140" s="308">
        <v>84.975214010229138</v>
      </c>
      <c r="AO140" s="308">
        <v>75.920260501394452</v>
      </c>
      <c r="AP140" s="337">
        <v>9.0549535088346964</v>
      </c>
      <c r="AQ140" s="320">
        <f>Daten_BA!M140</f>
        <v>3.2788002946233874</v>
      </c>
      <c r="AR140" s="308">
        <f>Daten_BA!N140</f>
        <v>11.454965932961615</v>
      </c>
      <c r="AS140" s="308">
        <f>Daten_BA!O140</f>
        <v>2.1381993250191362</v>
      </c>
      <c r="AT140" s="308">
        <f>Daten_BA!P140</f>
        <v>2.2506121358719327</v>
      </c>
      <c r="AU140" s="308">
        <f>Daten_BA!Q140</f>
        <v>1.4961700703875116</v>
      </c>
      <c r="AV140" s="308">
        <v>0.6481553390877286</v>
      </c>
      <c r="AW140" s="308">
        <v>2.0770566076694816</v>
      </c>
      <c r="AX140" s="308">
        <v>0.51655798638575945</v>
      </c>
      <c r="AY140" s="308">
        <v>0.53198712306261697</v>
      </c>
      <c r="AZ140" s="308">
        <v>0.39443737833175041</v>
      </c>
      <c r="BA140" s="308">
        <v>11.987235627497906</v>
      </c>
      <c r="BB140" s="308">
        <v>8.2224827524012856</v>
      </c>
      <c r="BC140" s="308">
        <v>15.326447455699915</v>
      </c>
      <c r="BD140" s="308">
        <v>15.38819055667067</v>
      </c>
      <c r="BE140" s="308">
        <v>14.788213627992636</v>
      </c>
      <c r="BF140" s="308">
        <v>26.011963704708091</v>
      </c>
      <c r="BG140" s="308">
        <v>29.49839769085597</v>
      </c>
      <c r="BH140" s="308">
        <v>23.827231121283752</v>
      </c>
      <c r="BI140" s="308">
        <v>24.898871620185218</v>
      </c>
      <c r="BJ140" s="308">
        <v>14.625228519200787</v>
      </c>
      <c r="BK140" s="308">
        <v>100</v>
      </c>
      <c r="BL140" s="308">
        <v>13.352038106675252</v>
      </c>
      <c r="BM140" s="308">
        <v>83.170941823142556</v>
      </c>
      <c r="BN140" s="308">
        <v>70.232484748079074</v>
      </c>
      <c r="BO140" s="308">
        <v>12.938457075063473</v>
      </c>
      <c r="BP140" s="308">
        <v>100</v>
      </c>
      <c r="BQ140" s="308">
        <v>49.858762550723121</v>
      </c>
      <c r="BR140" s="308">
        <v>50.141237449276886</v>
      </c>
      <c r="BS140" s="308">
        <v>44.06638267078403</v>
      </c>
      <c r="BT140" s="308">
        <v>6.0748547784928659</v>
      </c>
      <c r="BU140" s="308">
        <v>100</v>
      </c>
      <c r="BV140" s="308">
        <v>10.071170692568208</v>
      </c>
      <c r="BW140" s="308">
        <v>84.980086324761558</v>
      </c>
      <c r="BX140" s="308">
        <v>75.447757716799714</v>
      </c>
      <c r="BY140" s="312">
        <v>9.5323286079618263</v>
      </c>
      <c r="BZ140" s="320">
        <f>Daten_BA!R140</f>
        <v>2.9241950771060665</v>
      </c>
      <c r="CA140" s="308">
        <f>Daten_BA!S140</f>
        <v>9.3560027436313149</v>
      </c>
      <c r="CB140" s="308">
        <f>Daten_BA!T140</f>
        <v>2.0250538305019701</v>
      </c>
      <c r="CC140" s="308">
        <f>Daten_BA!U140</f>
        <v>2.1349172806918708</v>
      </c>
      <c r="CD140" s="308">
        <f>Daten_BA!V140</f>
        <v>1.420478730978695</v>
      </c>
      <c r="CE140" s="309">
        <v>0.62566933321833385</v>
      </c>
      <c r="CF140" s="309">
        <v>1.9511973497945891</v>
      </c>
      <c r="CG140" s="309">
        <v>0.5011706439052106</v>
      </c>
      <c r="CH140" s="309">
        <v>0.51770981921204284</v>
      </c>
      <c r="CI140" s="309">
        <v>0.37640486565269943</v>
      </c>
      <c r="CJ140" s="309">
        <v>13.050641789217106</v>
      </c>
      <c r="CK140" s="309">
        <v>10.145457614720083</v>
      </c>
      <c r="CL140" s="309">
        <v>15.707773808057166</v>
      </c>
      <c r="CM140" s="309">
        <v>15.849082663843058</v>
      </c>
      <c r="CN140" s="309">
        <v>14.540961794334573</v>
      </c>
      <c r="CO140" s="309">
        <v>24.848789197633078</v>
      </c>
      <c r="CP140" s="309">
        <v>31.57909470089151</v>
      </c>
      <c r="CQ140" s="309">
        <v>21.7065098974257</v>
      </c>
      <c r="CR140" s="309">
        <v>22.742143581235833</v>
      </c>
      <c r="CS140" s="309">
        <v>13.136320305035174</v>
      </c>
      <c r="CT140" s="309">
        <v>100</v>
      </c>
      <c r="CU140" s="309">
        <v>13.05673115830141</v>
      </c>
      <c r="CV140" s="309">
        <v>83.502748933756905</v>
      </c>
      <c r="CW140" s="309">
        <v>70.142705248492206</v>
      </c>
      <c r="CX140" s="309">
        <v>13.360043685264703</v>
      </c>
      <c r="CY140" s="309">
        <v>100</v>
      </c>
      <c r="CZ140" s="309">
        <v>43.44746230906452</v>
      </c>
      <c r="DA140" s="309">
        <v>56.55253769093548</v>
      </c>
      <c r="DB140" s="309">
        <v>49.94608362624539</v>
      </c>
      <c r="DC140" s="309">
        <v>6.6064540646900873</v>
      </c>
      <c r="DD140" s="309">
        <v>100</v>
      </c>
      <c r="DE140" s="309">
        <v>10.258318571882013</v>
      </c>
      <c r="DF140" s="309">
        <v>84.90307608495219</v>
      </c>
      <c r="DG140" s="309">
        <v>74.96551321764187</v>
      </c>
      <c r="DH140" s="313">
        <v>9.9375628673103336</v>
      </c>
      <c r="DI140" s="307">
        <f>Daten_BA!W140</f>
        <v>2.8682721188088833</v>
      </c>
      <c r="DJ140" s="308">
        <f>Daten_BA!X140</f>
        <v>9.9409025725436315</v>
      </c>
      <c r="DK140" s="308">
        <f>Daten_BA!Y140</f>
        <v>1.8714177816077344</v>
      </c>
      <c r="DL140" s="308">
        <f>Daten_BA!Z140</f>
        <v>1.9718219354915676</v>
      </c>
      <c r="DM140" s="308">
        <f>Daten_BA!AA140</f>
        <v>1.338511766281983</v>
      </c>
      <c r="DN140" s="309">
        <v>0.62064075325674939</v>
      </c>
      <c r="DO140" s="309">
        <v>2.1862871183345662</v>
      </c>
      <c r="DP140" s="309">
        <v>0.4663119613658378</v>
      </c>
      <c r="DQ140" s="309">
        <v>0.47493171867287926</v>
      </c>
      <c r="DR140" s="309">
        <v>0.40456495620238875</v>
      </c>
      <c r="DS140" s="309">
        <v>13.244292314059756</v>
      </c>
      <c r="DT140" s="309">
        <v>10.333038173947266</v>
      </c>
      <c r="DU140" s="309">
        <v>15.67901995848017</v>
      </c>
      <c r="DV140" s="309">
        <v>15.715312058217314</v>
      </c>
      <c r="DW140" s="309">
        <v>15.394402035623408</v>
      </c>
      <c r="DX140" s="309">
        <v>23.187870236616078</v>
      </c>
      <c r="DY140" s="309">
        <v>26.873156342183684</v>
      </c>
      <c r="DZ140" s="309">
        <v>20.134297307875173</v>
      </c>
      <c r="EA140" s="309">
        <v>20.983180001858905</v>
      </c>
      <c r="EB140" s="309">
        <v>13.496821071757273</v>
      </c>
      <c r="EC140" s="309">
        <v>100</v>
      </c>
      <c r="ED140" s="309">
        <v>13.053194933824955</v>
      </c>
      <c r="EE140" s="309">
        <v>83.590838303388423</v>
      </c>
      <c r="EF140" s="309">
        <v>69.935588319859804</v>
      </c>
      <c r="EG140" s="309">
        <v>13.655249983528616</v>
      </c>
      <c r="EH140" s="309">
        <v>100</v>
      </c>
      <c r="EI140" s="309">
        <v>47.604146851454047</v>
      </c>
      <c r="EJ140" s="309">
        <v>52.395853148545953</v>
      </c>
      <c r="EK140" s="309">
        <v>46.055432402089821</v>
      </c>
      <c r="EL140" s="309">
        <v>6.3404207464561351</v>
      </c>
      <c r="EM140" s="309">
        <v>100</v>
      </c>
      <c r="EN140" s="309">
        <v>10.239815750323855</v>
      </c>
      <c r="EO140" s="309">
        <v>85.086597265075525</v>
      </c>
      <c r="EP140" s="309">
        <v>74.663695986726808</v>
      </c>
      <c r="EQ140" s="367">
        <v>10.422901278348725</v>
      </c>
      <c r="ER140" s="320">
        <f>Daten_BA!AB140</f>
        <v>2.9504162929051327</v>
      </c>
      <c r="ES140" s="308">
        <f>Daten_BA!AC140</f>
        <v>10.102584922111218</v>
      </c>
      <c r="ET140" s="308">
        <f>Daten_BA!AD140</f>
        <v>1.9525544874332303</v>
      </c>
      <c r="EU140" s="308">
        <f>Daten_BA!AE140</f>
        <v>2.0510816802397525</v>
      </c>
      <c r="EV140" s="308">
        <f>Daten_BA!AF140</f>
        <v>1.4438162340022285</v>
      </c>
      <c r="EW140" s="309">
        <v>0.65892017192086361</v>
      </c>
      <c r="EX140" s="309">
        <v>2.4788364223442128</v>
      </c>
      <c r="EY140" s="309">
        <v>0.48206139720828123</v>
      </c>
      <c r="EZ140" s="309">
        <v>0.49087294502513518</v>
      </c>
      <c r="FA140" s="309">
        <v>0.42196959330784511</v>
      </c>
      <c r="FB140" s="309">
        <v>13.31060965612472</v>
      </c>
      <c r="FC140" s="309">
        <v>10.843170725843395</v>
      </c>
      <c r="FD140" s="309">
        <v>15.321397123569122</v>
      </c>
      <c r="FE140" s="309">
        <v>15.384786180558502</v>
      </c>
      <c r="FF140" s="309">
        <v>14.85083237184868</v>
      </c>
      <c r="FG140" s="309">
        <v>21.693757918017031</v>
      </c>
      <c r="FH140" s="309">
        <v>25.350116505321278</v>
      </c>
      <c r="FI140" s="309">
        <v>18.737136421885118</v>
      </c>
      <c r="FJ140" s="309">
        <v>19.70302054144501</v>
      </c>
      <c r="FK140" s="309">
        <v>11.652370933809568</v>
      </c>
      <c r="FL140" s="309">
        <v>100</v>
      </c>
      <c r="FM140" s="309">
        <v>12.686293262411203</v>
      </c>
      <c r="FN140" s="309">
        <v>83.964970536880784</v>
      </c>
      <c r="FO140" s="309">
        <v>69.874013066135603</v>
      </c>
      <c r="FP140" s="309">
        <v>14.090957470745186</v>
      </c>
      <c r="FQ140" s="309">
        <v>100</v>
      </c>
      <c r="FR140" s="309">
        <v>45.16603903324323</v>
      </c>
      <c r="FS140" s="309">
        <v>54.83396096675677</v>
      </c>
      <c r="FT140" s="309">
        <v>47.882367244862387</v>
      </c>
      <c r="FU140" s="309">
        <v>6.9515937218943824</v>
      </c>
      <c r="FV140" s="309">
        <v>100</v>
      </c>
      <c r="FW140" s="309">
        <v>9.9761768269113507</v>
      </c>
      <c r="FX140" s="309">
        <v>85.388929618040507</v>
      </c>
      <c r="FY140" s="309">
        <v>74.46916131059352</v>
      </c>
      <c r="FZ140" s="313">
        <v>10.919768307446992</v>
      </c>
      <c r="GA140" s="443">
        <f>Daten_BA!AG140</f>
        <v>3.5808141213662759</v>
      </c>
      <c r="GB140" s="227">
        <f>Daten_BA!AH140</f>
        <v>12.379830085079302</v>
      </c>
      <c r="GC140" s="227">
        <f>Daten_BA!AI140</f>
        <v>2.3797529221691387</v>
      </c>
      <c r="GD140" s="227">
        <f>Daten_BA!AJ140</f>
        <v>2.4905145180135748</v>
      </c>
      <c r="GE140" s="227">
        <f>Daten_BA!AK140</f>
        <v>1.8246559118906234</v>
      </c>
      <c r="GF140" s="444">
        <v>0.65059397937746344</v>
      </c>
      <c r="GG140" s="444">
        <v>2.5070174102650071</v>
      </c>
      <c r="GH140" s="444">
        <v>0.47401173433320404</v>
      </c>
      <c r="GI140" s="444">
        <v>0.48462538785839676</v>
      </c>
      <c r="GJ140" s="444">
        <v>0.4050671685386395</v>
      </c>
      <c r="GK140" s="444">
        <v>10.694739839641272</v>
      </c>
      <c r="GL140" s="444">
        <v>8.7049983927997427</v>
      </c>
      <c r="GM140" s="444">
        <v>12.276133113926322</v>
      </c>
      <c r="GN140" s="444">
        <v>12.352574902937604</v>
      </c>
      <c r="GO140" s="444">
        <v>11.7536612842641</v>
      </c>
      <c r="GP140" s="444">
        <v>21.23419774516648</v>
      </c>
      <c r="GQ140" s="444">
        <v>24.98614080937752</v>
      </c>
      <c r="GR140" s="444">
        <v>18.25190779639934</v>
      </c>
      <c r="GS140" s="444">
        <v>18.975995960253204</v>
      </c>
      <c r="GT140" s="444">
        <v>13.298791019008144</v>
      </c>
      <c r="GU140" s="444">
        <v>100</v>
      </c>
      <c r="GV140" s="444">
        <v>12.658229071556246</v>
      </c>
      <c r="GW140" s="444">
        <v>83.957732141340983</v>
      </c>
      <c r="GX140" s="444">
        <v>69.389225740557009</v>
      </c>
      <c r="GY140" s="444">
        <v>14.568506400783987</v>
      </c>
      <c r="GZ140" s="444">
        <v>100</v>
      </c>
      <c r="HA140" s="444">
        <v>45.404524149174648</v>
      </c>
      <c r="HB140" s="444">
        <v>54.595475850825345</v>
      </c>
      <c r="HC140" s="444">
        <v>47.279396780110048</v>
      </c>
      <c r="HD140" s="444">
        <v>7.3160790707153049</v>
      </c>
      <c r="HE140" s="444">
        <v>100</v>
      </c>
      <c r="HF140" s="444">
        <v>9.7754178515100598</v>
      </c>
      <c r="HG140" s="444">
        <v>85.551163091859834</v>
      </c>
      <c r="HH140" s="444">
        <v>74.138006644946117</v>
      </c>
      <c r="HI140" s="445">
        <v>11.413156446913712</v>
      </c>
      <c r="HJ140" s="443">
        <f>Daten_BA!AL140</f>
        <v>3.3213521113196629</v>
      </c>
      <c r="HK140" s="227">
        <f>Daten_BA!AM140</f>
        <v>11.80602896840379</v>
      </c>
      <c r="HL140" s="227">
        <f>Daten_BA!AN140</f>
        <v>2.1746227441766499</v>
      </c>
      <c r="HM140" s="227">
        <f>Daten_BA!AO140</f>
        <v>2.3039812692881223</v>
      </c>
      <c r="HN140" s="227">
        <f>Daten_BA!AP140</f>
        <v>1.5502569175330034</v>
      </c>
      <c r="HO140" s="444">
        <v>0.53192659370706519</v>
      </c>
      <c r="HP140" s="444">
        <v>2.1260935312094618</v>
      </c>
      <c r="HQ140" s="444">
        <v>0.3773289815217869</v>
      </c>
      <c r="HR140" s="444">
        <v>0.38879563108873527</v>
      </c>
      <c r="HS140" s="444">
        <v>0.30700860827949739</v>
      </c>
      <c r="HT140" s="444">
        <v>11.280358100734327</v>
      </c>
      <c r="HU140" s="444">
        <v>9.4113289850003881</v>
      </c>
      <c r="HV140" s="444">
        <v>12.803669231544553</v>
      </c>
      <c r="HW140" s="444">
        <v>12.80407280522096</v>
      </c>
      <c r="HX140" s="444">
        <v>12.800769971126785</v>
      </c>
      <c r="HY140" s="444">
        <v>29.202915588996227</v>
      </c>
      <c r="HZ140" s="444">
        <v>33.34586623219451</v>
      </c>
      <c r="IA140" s="444">
        <v>25.811418892330128</v>
      </c>
      <c r="IB140" s="444">
        <v>26.386072988147795</v>
      </c>
      <c r="IC140" s="444">
        <v>21.689274227379574</v>
      </c>
      <c r="ID140" s="444">
        <v>100</v>
      </c>
      <c r="IE140" s="444">
        <v>12.528855906987225</v>
      </c>
      <c r="IF140" s="444">
        <v>84.217668339520827</v>
      </c>
      <c r="IG140" s="444">
        <v>69.278983322483811</v>
      </c>
      <c r="IH140" s="444">
        <v>14.938685017037006</v>
      </c>
      <c r="II140" s="444">
        <v>100</v>
      </c>
      <c r="IJ140" s="444">
        <v>46.58450704225352</v>
      </c>
      <c r="IK140" s="444">
        <v>53.41549295774648</v>
      </c>
      <c r="IL140" s="444">
        <v>46.619718309859152</v>
      </c>
      <c r="IM140" s="444">
        <v>6.7957746478873249</v>
      </c>
      <c r="IN140" s="444">
        <v>100</v>
      </c>
      <c r="IO140" s="444">
        <v>9.792711339736309</v>
      </c>
      <c r="IP140" s="444">
        <v>85.793672693075209</v>
      </c>
      <c r="IQ140" s="444">
        <v>73.76528547414533</v>
      </c>
      <c r="IR140" s="445">
        <v>12.02838721892989</v>
      </c>
      <c r="IS140" s="443">
        <f>Daten_BA!AQ140</f>
        <v>3.0049132594054133</v>
      </c>
      <c r="IT140" s="227">
        <f>Daten_BA!AR140</f>
        <v>11.246182463262006</v>
      </c>
      <c r="IU140" s="227">
        <f>Daten_BA!AS140</f>
        <v>1.8911532613379982</v>
      </c>
      <c r="IV140" s="227">
        <f>Daten_BA!AT140</f>
        <v>1.9855587375066439</v>
      </c>
      <c r="IW140" s="227">
        <f>Daten_BA!AU140</f>
        <v>1.4494634571012466</v>
      </c>
      <c r="IX140" s="444" t="s">
        <v>821</v>
      </c>
      <c r="IY140" s="444" t="s">
        <v>821</v>
      </c>
      <c r="IZ140" s="444" t="s">
        <v>821</v>
      </c>
      <c r="JA140" s="444" t="s">
        <v>821</v>
      </c>
      <c r="JB140" s="444" t="s">
        <v>821</v>
      </c>
      <c r="JC140" s="444" t="s">
        <v>821</v>
      </c>
      <c r="JD140" s="444" t="s">
        <v>821</v>
      </c>
      <c r="JE140" s="444" t="s">
        <v>821</v>
      </c>
      <c r="JF140" s="444" t="s">
        <v>821</v>
      </c>
      <c r="JG140" s="444" t="s">
        <v>821</v>
      </c>
      <c r="JH140" s="444" t="s">
        <v>821</v>
      </c>
      <c r="JI140" s="444" t="s">
        <v>821</v>
      </c>
      <c r="JJ140" s="444" t="s">
        <v>821</v>
      </c>
      <c r="JK140" s="444" t="s">
        <v>821</v>
      </c>
      <c r="JL140" s="444" t="s">
        <v>821</v>
      </c>
      <c r="JM140" s="444" t="s">
        <v>821</v>
      </c>
      <c r="JN140" s="444" t="s">
        <v>821</v>
      </c>
      <c r="JO140" s="444" t="s">
        <v>821</v>
      </c>
      <c r="JP140" s="444" t="s">
        <v>821</v>
      </c>
      <c r="JQ140" s="444" t="s">
        <v>821</v>
      </c>
      <c r="JR140" s="444" t="s">
        <v>821</v>
      </c>
      <c r="JS140" s="444" t="s">
        <v>821</v>
      </c>
      <c r="JT140" s="444" t="s">
        <v>821</v>
      </c>
      <c r="JU140" s="444" t="s">
        <v>821</v>
      </c>
      <c r="JV140" s="444" t="s">
        <v>821</v>
      </c>
      <c r="JW140" s="444" t="s">
        <v>821</v>
      </c>
      <c r="JX140" s="444" t="s">
        <v>821</v>
      </c>
      <c r="JY140" s="444" t="s">
        <v>821</v>
      </c>
      <c r="JZ140" s="444" t="s">
        <v>821</v>
      </c>
      <c r="KA140" s="445" t="s">
        <v>821</v>
      </c>
    </row>
    <row r="141" spans="1:287" s="1" customFormat="1" ht="12.65" customHeight="1" x14ac:dyDescent="0.2">
      <c r="A141" s="220"/>
      <c r="B141" s="219"/>
      <c r="C141" s="273"/>
      <c r="D141" s="276"/>
      <c r="E141" s="3" t="str">
        <f>Daten_BA!E141</f>
        <v>843</v>
      </c>
      <c r="F141" s="229" t="str">
        <f>Daten_BA!F141</f>
        <v>AA München</v>
      </c>
      <c r="G141" s="246"/>
      <c r="H141" s="320">
        <f>Daten_BA!H141</f>
        <v>4.573299726096443</v>
      </c>
      <c r="I141" s="308">
        <f>Daten_BA!I141</f>
        <v>13.458409494904798</v>
      </c>
      <c r="J141" s="308">
        <f>Daten_BA!J141</f>
        <v>2.927909618343759</v>
      </c>
      <c r="K141" s="308">
        <f>Daten_BA!K141</f>
        <v>3.0549555261392385</v>
      </c>
      <c r="L141" s="308">
        <f>Daten_BA!L141</f>
        <v>2.7301275792158304</v>
      </c>
      <c r="M141" s="308">
        <v>0.70126508989325309</v>
      </c>
      <c r="N141" s="308">
        <v>2.094757825723244</v>
      </c>
      <c r="O141" s="308">
        <v>0.52923471142681078</v>
      </c>
      <c r="P141" s="308">
        <v>0.55372451523532507</v>
      </c>
      <c r="Q141" s="308">
        <v>0.49478652575947341</v>
      </c>
      <c r="R141" s="308">
        <v>10.238911641202993</v>
      </c>
      <c r="S141" s="308">
        <v>6.7127507278547185</v>
      </c>
      <c r="T141" s="308">
        <v>13.551704079457469</v>
      </c>
      <c r="U141" s="308">
        <v>12.195371174577224</v>
      </c>
      <c r="V141" s="308">
        <v>15.926257205326975</v>
      </c>
      <c r="W141" s="308">
        <v>27.254807059316565</v>
      </c>
      <c r="X141" s="308">
        <v>32.519997419687996</v>
      </c>
      <c r="Y141" s="308">
        <v>22.199887200104186</v>
      </c>
      <c r="Z141" s="308">
        <v>25.986602260299229</v>
      </c>
      <c r="AA141" s="308">
        <v>15.620917620046379</v>
      </c>
      <c r="AB141" s="308">
        <v>100</v>
      </c>
      <c r="AC141" s="308">
        <v>15.53632222236352</v>
      </c>
      <c r="AD141" s="308">
        <v>82.461583362498615</v>
      </c>
      <c r="AE141" s="308">
        <v>49.132267857315895</v>
      </c>
      <c r="AF141" s="308">
        <v>33.329315505182713</v>
      </c>
      <c r="AG141" s="308">
        <v>100</v>
      </c>
      <c r="AH141" s="308">
        <v>47.793071037991183</v>
      </c>
      <c r="AI141" s="308">
        <v>52.206928962008824</v>
      </c>
      <c r="AJ141" s="308">
        <v>32.923100065898929</v>
      </c>
      <c r="AK141" s="308">
        <v>19.283828896109885</v>
      </c>
      <c r="AL141" s="308">
        <v>100</v>
      </c>
      <c r="AM141" s="308">
        <v>11.927581601608972</v>
      </c>
      <c r="AN141" s="308">
        <v>85.295074402248488</v>
      </c>
      <c r="AO141" s="308">
        <v>49.853423668649114</v>
      </c>
      <c r="AP141" s="337">
        <v>35.441650733599381</v>
      </c>
      <c r="AQ141" s="320">
        <f>Daten_BA!M141</f>
        <v>4.2722799104393054</v>
      </c>
      <c r="AR141" s="308">
        <f>Daten_BA!N141</f>
        <v>12.570807500744857</v>
      </c>
      <c r="AS141" s="308">
        <f>Daten_BA!O141</f>
        <v>2.7995244312314158</v>
      </c>
      <c r="AT141" s="308">
        <f>Daten_BA!P141</f>
        <v>2.8968569118777396</v>
      </c>
      <c r="AU141" s="308">
        <f>Daten_BA!Q141</f>
        <v>2.6534689820720336</v>
      </c>
      <c r="AV141" s="308">
        <v>0.6895125920759223</v>
      </c>
      <c r="AW141" s="308">
        <v>1.9009719732884658</v>
      </c>
      <c r="AX141" s="308">
        <v>0.54427198933323628</v>
      </c>
      <c r="AY141" s="308">
        <v>0.57592081403208339</v>
      </c>
      <c r="AZ141" s="308">
        <v>0.50238794944924337</v>
      </c>
      <c r="BA141" s="308">
        <v>10.76113862581909</v>
      </c>
      <c r="BB141" s="308">
        <v>6.8860588301589214</v>
      </c>
      <c r="BC141" s="308">
        <v>14.317418022050449</v>
      </c>
      <c r="BD141" s="308">
        <v>12.681903912553615</v>
      </c>
      <c r="BE141" s="308">
        <v>16.998014873633373</v>
      </c>
      <c r="BF141" s="308">
        <v>27.23773997966072</v>
      </c>
      <c r="BG141" s="308">
        <v>33.007025473913068</v>
      </c>
      <c r="BH141" s="308">
        <v>22.767008741923629</v>
      </c>
      <c r="BI141" s="308">
        <v>26.352601471650189</v>
      </c>
      <c r="BJ141" s="308">
        <v>16.90787256398611</v>
      </c>
      <c r="BK141" s="308">
        <v>100</v>
      </c>
      <c r="BL141" s="308">
        <v>15.206091610946551</v>
      </c>
      <c r="BM141" s="308">
        <v>82.786060698566288</v>
      </c>
      <c r="BN141" s="308">
        <v>48.173344827016855</v>
      </c>
      <c r="BO141" s="308">
        <v>34.612715871549426</v>
      </c>
      <c r="BP141" s="308">
        <v>100</v>
      </c>
      <c r="BQ141" s="308">
        <v>47.13734639941314</v>
      </c>
      <c r="BR141" s="308">
        <v>52.86265360058686</v>
      </c>
      <c r="BS141" s="308">
        <v>32.934284375452272</v>
      </c>
      <c r="BT141" s="308">
        <v>19.928369225134588</v>
      </c>
      <c r="BU141" s="308">
        <v>100</v>
      </c>
      <c r="BV141" s="308">
        <v>11.804416683951189</v>
      </c>
      <c r="BW141" s="308">
        <v>85.456159497315525</v>
      </c>
      <c r="BX141" s="308">
        <v>48.675503300788108</v>
      </c>
      <c r="BY141" s="312">
        <v>36.780656196527403</v>
      </c>
      <c r="BZ141" s="320">
        <f>Daten_BA!R141</f>
        <v>3.9470199326882907</v>
      </c>
      <c r="CA141" s="308">
        <f>Daten_BA!S141</f>
        <v>11.32805204750651</v>
      </c>
      <c r="CB141" s="308">
        <f>Daten_BA!T141</f>
        <v>2.6755897928091397</v>
      </c>
      <c r="CC141" s="308">
        <f>Daten_BA!U141</f>
        <v>2.8079056284689581</v>
      </c>
      <c r="CD141" s="308">
        <f>Daten_BA!V141</f>
        <v>2.487940108737408</v>
      </c>
      <c r="CE141" s="309">
        <v>0.66788445925736017</v>
      </c>
      <c r="CF141" s="309">
        <v>1.6742485868481567</v>
      </c>
      <c r="CG141" s="309">
        <v>0.55213826892791684</v>
      </c>
      <c r="CH141" s="309">
        <v>0.58779997969226316</v>
      </c>
      <c r="CI141" s="309">
        <v>0.50758528922620549</v>
      </c>
      <c r="CJ141" s="309">
        <v>11.293661801830554</v>
      </c>
      <c r="CK141" s="309">
        <v>6.9953485553249193</v>
      </c>
      <c r="CL141" s="309">
        <v>15.159400399046389</v>
      </c>
      <c r="CM141" s="309">
        <v>13.233283458879303</v>
      </c>
      <c r="CN141" s="309">
        <v>18.236900407027743</v>
      </c>
      <c r="CO141" s="309">
        <v>26.907296677791116</v>
      </c>
      <c r="CP141" s="309">
        <v>35.643004893799308</v>
      </c>
      <c r="CQ141" s="309">
        <v>21.788163657303098</v>
      </c>
      <c r="CR141" s="309">
        <v>25.904344613469981</v>
      </c>
      <c r="CS141" s="309">
        <v>15.21788611157087</v>
      </c>
      <c r="CT141" s="309">
        <v>100</v>
      </c>
      <c r="CU141" s="309">
        <v>14.887224169883842</v>
      </c>
      <c r="CV141" s="309">
        <v>83.063174749323494</v>
      </c>
      <c r="CW141" s="309">
        <v>47.263225653435974</v>
      </c>
      <c r="CX141" s="309">
        <v>35.799949095887527</v>
      </c>
      <c r="CY141" s="309">
        <v>100</v>
      </c>
      <c r="CZ141" s="309">
        <v>44.251442670662932</v>
      </c>
      <c r="DA141" s="309">
        <v>55.748557329337075</v>
      </c>
      <c r="DB141" s="309">
        <v>34.253329337788287</v>
      </c>
      <c r="DC141" s="309">
        <v>21.495227991548791</v>
      </c>
      <c r="DD141" s="309">
        <v>100</v>
      </c>
      <c r="DE141" s="309">
        <v>11.677985069410822</v>
      </c>
      <c r="DF141" s="309">
        <v>85.552113635883359</v>
      </c>
      <c r="DG141" s="309">
        <v>47.517500349525925</v>
      </c>
      <c r="DH141" s="313">
        <v>38.034613286357448</v>
      </c>
      <c r="DI141" s="307">
        <f>Daten_BA!W141</f>
        <v>3.5299497635036277</v>
      </c>
      <c r="DJ141" s="308">
        <f>Daten_BA!X141</f>
        <v>10.920025341464127</v>
      </c>
      <c r="DK141" s="308">
        <f>Daten_BA!Y141</f>
        <v>2.281265221559365</v>
      </c>
      <c r="DL141" s="308">
        <f>Daten_BA!Z141</f>
        <v>2.3956701998363594</v>
      </c>
      <c r="DM141" s="308">
        <f>Daten_BA!AA141</f>
        <v>2.1275955984976451</v>
      </c>
      <c r="DN141" s="309">
        <v>0.65007342381403233</v>
      </c>
      <c r="DO141" s="309">
        <v>1.9447933395773311</v>
      </c>
      <c r="DP141" s="309">
        <v>0.49341629663810832</v>
      </c>
      <c r="DQ141" s="309">
        <v>0.51668966719055331</v>
      </c>
      <c r="DR141" s="309">
        <v>0.46604633271412022</v>
      </c>
      <c r="DS141" s="309">
        <v>12.303298100469622</v>
      </c>
      <c r="DT141" s="309">
        <v>8.2881877664077823</v>
      </c>
      <c r="DU141" s="309">
        <v>16.158219198622302</v>
      </c>
      <c r="DV141" s="309">
        <v>14.185087781647676</v>
      </c>
      <c r="DW141" s="309">
        <v>19.151758273753678</v>
      </c>
      <c r="DX141" s="309">
        <v>25.550901146667854</v>
      </c>
      <c r="DY141" s="309">
        <v>30.869938686650279</v>
      </c>
      <c r="DZ141" s="309">
        <v>20.297918703248236</v>
      </c>
      <c r="EA141" s="309">
        <v>24.581157645170936</v>
      </c>
      <c r="EB141" s="309">
        <v>13.840172786177224</v>
      </c>
      <c r="EC141" s="309">
        <v>100</v>
      </c>
      <c r="ED141" s="309">
        <v>14.779535146319189</v>
      </c>
      <c r="EE141" s="309">
        <v>83.141652152576611</v>
      </c>
      <c r="EF141" s="309">
        <v>46.271827794352248</v>
      </c>
      <c r="EG141" s="309">
        <v>36.869824358224356</v>
      </c>
      <c r="EH141" s="309">
        <v>100</v>
      </c>
      <c r="EI141" s="309">
        <v>46.612101198401703</v>
      </c>
      <c r="EJ141" s="309">
        <v>53.387898801598311</v>
      </c>
      <c r="EK141" s="309">
        <v>31.755531316909057</v>
      </c>
      <c r="EL141" s="309">
        <v>21.632367484689244</v>
      </c>
      <c r="EM141" s="309">
        <v>100</v>
      </c>
      <c r="EN141" s="309">
        <v>11.734682391489351</v>
      </c>
      <c r="EO141" s="309">
        <v>85.497399481558162</v>
      </c>
      <c r="EP141" s="309">
        <v>46.206687683529161</v>
      </c>
      <c r="EQ141" s="367">
        <v>39.290711798028994</v>
      </c>
      <c r="ER141" s="320">
        <f>Daten_BA!AB141</f>
        <v>3.2592817628299948</v>
      </c>
      <c r="ES141" s="308">
        <f>Daten_BA!AC141</f>
        <v>9.9757456763046584</v>
      </c>
      <c r="ET141" s="308">
        <f>Daten_BA!AD141</f>
        <v>2.1432372562239488</v>
      </c>
      <c r="EU141" s="308">
        <f>Daten_BA!AE141</f>
        <v>2.2359792270149716</v>
      </c>
      <c r="EV141" s="308">
        <f>Daten_BA!AF141</f>
        <v>2.0248893762509015</v>
      </c>
      <c r="EW141" s="309">
        <v>0.63234036749702316</v>
      </c>
      <c r="EX141" s="309">
        <v>1.8622278059903938</v>
      </c>
      <c r="EY141" s="309">
        <v>0.4841312850143612</v>
      </c>
      <c r="EZ141" s="309">
        <v>0.50750608987092816</v>
      </c>
      <c r="FA141" s="309">
        <v>0.45825222645677743</v>
      </c>
      <c r="FB141" s="309">
        <v>12.571988256221767</v>
      </c>
      <c r="FC141" s="309">
        <v>8.4540868997758771</v>
      </c>
      <c r="FD141" s="309">
        <v>16.285290546322916</v>
      </c>
      <c r="FE141" s="309">
        <v>14.398248447870564</v>
      </c>
      <c r="FF141" s="309">
        <v>18.948528458446777</v>
      </c>
      <c r="FG141" s="309">
        <v>22.947899159663436</v>
      </c>
      <c r="FH141" s="309">
        <v>27.812895069532328</v>
      </c>
      <c r="FI141" s="309">
        <v>18.123579621709069</v>
      </c>
      <c r="FJ141" s="309">
        <v>22.141659456851379</v>
      </c>
      <c r="FK141" s="309">
        <v>12.475920923775222</v>
      </c>
      <c r="FL141" s="309">
        <v>100</v>
      </c>
      <c r="FM141" s="309">
        <v>14.551807484541939</v>
      </c>
      <c r="FN141" s="309">
        <v>83.316136982584055</v>
      </c>
      <c r="FO141" s="309">
        <v>45.144815699269166</v>
      </c>
      <c r="FP141" s="309">
        <v>38.171321283314882</v>
      </c>
      <c r="FQ141" s="309">
        <v>100</v>
      </c>
      <c r="FR141" s="309">
        <v>45.807656414851103</v>
      </c>
      <c r="FS141" s="309">
        <v>54.192343585148905</v>
      </c>
      <c r="FT141" s="309">
        <v>31.513877217815452</v>
      </c>
      <c r="FU141" s="309">
        <v>22.67846636733346</v>
      </c>
      <c r="FV141" s="309">
        <v>100</v>
      </c>
      <c r="FW141" s="309">
        <v>11.737249737634793</v>
      </c>
      <c r="FX141" s="309">
        <v>85.465668514270803</v>
      </c>
      <c r="FY141" s="309">
        <v>44.905534039963428</v>
      </c>
      <c r="FZ141" s="313">
        <v>40.560134474307382</v>
      </c>
      <c r="GA141" s="443">
        <f>Daten_BA!AG141</f>
        <v>4.4797048949332732</v>
      </c>
      <c r="GB141" s="227">
        <f>Daten_BA!AH141</f>
        <v>14.048669074155292</v>
      </c>
      <c r="GC141" s="227">
        <f>Daten_BA!AI141</f>
        <v>2.9123702356131136</v>
      </c>
      <c r="GD141" s="227">
        <f>Daten_BA!AJ141</f>
        <v>3.0939736697789799</v>
      </c>
      <c r="GE141" s="227">
        <f>Daten_BA!AK141</f>
        <v>2.6933490445860246</v>
      </c>
      <c r="GF141" s="444">
        <v>0.74734329530820731</v>
      </c>
      <c r="GG141" s="444">
        <v>2.5921629304732154</v>
      </c>
      <c r="GH141" s="444">
        <v>0.53044225476065787</v>
      </c>
      <c r="GI141" s="444">
        <v>0.56444511194084168</v>
      </c>
      <c r="GJ141" s="444">
        <v>0.49421416909260357</v>
      </c>
      <c r="GK141" s="444">
        <v>9.6098247997990018</v>
      </c>
      <c r="GL141" s="444">
        <v>6.7552934577691692</v>
      </c>
      <c r="GM141" s="444">
        <v>12.178397295527184</v>
      </c>
      <c r="GN141" s="444">
        <v>10.50171766397704</v>
      </c>
      <c r="GO141" s="444">
        <v>14.490541093518793</v>
      </c>
      <c r="GP141" s="444">
        <v>18.626007880340335</v>
      </c>
      <c r="GQ141" s="444">
        <v>21.357207536589957</v>
      </c>
      <c r="GR141" s="444">
        <v>15.671081101125825</v>
      </c>
      <c r="GS141" s="444">
        <v>18.643870021337616</v>
      </c>
      <c r="GT141" s="444">
        <v>11.560418283378194</v>
      </c>
      <c r="GU141" s="444">
        <v>100</v>
      </c>
      <c r="GV141" s="444">
        <v>14.609858722071284</v>
      </c>
      <c r="GW141" s="444">
        <v>83.214301894312953</v>
      </c>
      <c r="GX141" s="444">
        <v>44.302921225884248</v>
      </c>
      <c r="GY141" s="444">
        <v>38.911380668428706</v>
      </c>
      <c r="GZ141" s="444">
        <v>100</v>
      </c>
      <c r="HA141" s="444">
        <v>47.235274653899452</v>
      </c>
      <c r="HB141" s="444">
        <v>52.764725346100548</v>
      </c>
      <c r="HC141" s="444">
        <v>30.638832643452229</v>
      </c>
      <c r="HD141" s="444">
        <v>22.125892702648322</v>
      </c>
      <c r="HE141" s="444">
        <v>100</v>
      </c>
      <c r="HF141" s="444">
        <v>11.262245060644204</v>
      </c>
      <c r="HG141" s="444">
        <v>85.854313003895797</v>
      </c>
      <c r="HH141" s="444">
        <v>44.28727965674917</v>
      </c>
      <c r="HI141" s="445">
        <v>41.567033347146619</v>
      </c>
      <c r="HJ141" s="443">
        <f>Daten_BA!AL141</f>
        <v>4.4643136388941311</v>
      </c>
      <c r="HK141" s="227">
        <f>Daten_BA!AM141</f>
        <v>14.878497777065135</v>
      </c>
      <c r="HL141" s="227">
        <f>Daten_BA!AN141</f>
        <v>2.7549837937357577</v>
      </c>
      <c r="HM141" s="227">
        <f>Daten_BA!AO141</f>
        <v>3.1104340380631377</v>
      </c>
      <c r="HN141" s="227">
        <f>Daten_BA!AP141</f>
        <v>2.3450924754234808</v>
      </c>
      <c r="HO141" s="444">
        <v>0.62961334530645097</v>
      </c>
      <c r="HP141" s="444">
        <v>2.1336991346385497</v>
      </c>
      <c r="HQ141" s="444">
        <v>0.45366757984503331</v>
      </c>
      <c r="HR141" s="444">
        <v>0.48577061614034184</v>
      </c>
      <c r="HS141" s="444">
        <v>0.4205974900815459</v>
      </c>
      <c r="HT141" s="444">
        <v>9.9815374744903114</v>
      </c>
      <c r="HU141" s="444">
        <v>6.7764642244538988</v>
      </c>
      <c r="HV141" s="444">
        <v>13.123643166561621</v>
      </c>
      <c r="HW141" s="444">
        <v>11.121313361506271</v>
      </c>
      <c r="HX141" s="444">
        <v>16.163516202984528</v>
      </c>
      <c r="HY141" s="444">
        <v>27.448664711036663</v>
      </c>
      <c r="HZ141" s="444">
        <v>31.183423893564292</v>
      </c>
      <c r="IA141" s="444">
        <v>23.362487786111508</v>
      </c>
      <c r="IB141" s="444">
        <v>27.042391598305176</v>
      </c>
      <c r="IC141" s="444">
        <v>17.743364735234998</v>
      </c>
      <c r="ID141" s="444">
        <v>100</v>
      </c>
      <c r="IE141" s="444">
        <v>14.510672658704795</v>
      </c>
      <c r="IF141" s="444">
        <v>83.415841753385337</v>
      </c>
      <c r="IG141" s="444">
        <v>43.765457753187739</v>
      </c>
      <c r="IH141" s="444">
        <v>39.650384000197583</v>
      </c>
      <c r="II141" s="444">
        <v>100</v>
      </c>
      <c r="IJ141" s="444">
        <v>49.276415366335229</v>
      </c>
      <c r="IK141" s="444">
        <v>50.723584633664764</v>
      </c>
      <c r="IL141" s="444">
        <v>30.929872184984507</v>
      </c>
      <c r="IM141" s="444">
        <v>19.793712448680257</v>
      </c>
      <c r="IN141" s="444">
        <v>100</v>
      </c>
      <c r="IO141" s="444">
        <v>11.205593367851266</v>
      </c>
      <c r="IP141" s="444">
        <v>86.08058277360044</v>
      </c>
      <c r="IQ141" s="444">
        <v>43.67893288789206</v>
      </c>
      <c r="IR141" s="445">
        <v>42.401649885708373</v>
      </c>
      <c r="IS141" s="443">
        <f>Daten_BA!AQ141</f>
        <v>3.9447125259755436</v>
      </c>
      <c r="IT141" s="227">
        <f>Daten_BA!AR141</f>
        <v>13.72726314058403</v>
      </c>
      <c r="IU141" s="227">
        <f>Daten_BA!AS141</f>
        <v>2.3374294348233011</v>
      </c>
      <c r="IV141" s="227">
        <f>Daten_BA!AT141</f>
        <v>2.6165247081350591</v>
      </c>
      <c r="IW141" s="227">
        <f>Daten_BA!AU141</f>
        <v>2.0261308344117674</v>
      </c>
      <c r="IX141" s="444" t="s">
        <v>821</v>
      </c>
      <c r="IY141" s="444" t="s">
        <v>821</v>
      </c>
      <c r="IZ141" s="444" t="s">
        <v>821</v>
      </c>
      <c r="JA141" s="444" t="s">
        <v>821</v>
      </c>
      <c r="JB141" s="444" t="s">
        <v>821</v>
      </c>
      <c r="JC141" s="444" t="s">
        <v>821</v>
      </c>
      <c r="JD141" s="444" t="s">
        <v>821</v>
      </c>
      <c r="JE141" s="444" t="s">
        <v>821</v>
      </c>
      <c r="JF141" s="444" t="s">
        <v>821</v>
      </c>
      <c r="JG141" s="444" t="s">
        <v>821</v>
      </c>
      <c r="JH141" s="444" t="s">
        <v>821</v>
      </c>
      <c r="JI141" s="444" t="s">
        <v>821</v>
      </c>
      <c r="JJ141" s="444" t="s">
        <v>821</v>
      </c>
      <c r="JK141" s="444" t="s">
        <v>821</v>
      </c>
      <c r="JL141" s="444" t="s">
        <v>821</v>
      </c>
      <c r="JM141" s="444" t="s">
        <v>821</v>
      </c>
      <c r="JN141" s="444" t="s">
        <v>821</v>
      </c>
      <c r="JO141" s="444" t="s">
        <v>821</v>
      </c>
      <c r="JP141" s="444" t="s">
        <v>821</v>
      </c>
      <c r="JQ141" s="444" t="s">
        <v>821</v>
      </c>
      <c r="JR141" s="444" t="s">
        <v>821</v>
      </c>
      <c r="JS141" s="444" t="s">
        <v>821</v>
      </c>
      <c r="JT141" s="444" t="s">
        <v>821</v>
      </c>
      <c r="JU141" s="444" t="s">
        <v>821</v>
      </c>
      <c r="JV141" s="444" t="s">
        <v>821</v>
      </c>
      <c r="JW141" s="444" t="s">
        <v>821</v>
      </c>
      <c r="JX141" s="444" t="s">
        <v>821</v>
      </c>
      <c r="JY141" s="444" t="s">
        <v>821</v>
      </c>
      <c r="JZ141" s="444" t="s">
        <v>821</v>
      </c>
      <c r="KA141" s="445" t="s">
        <v>821</v>
      </c>
    </row>
    <row r="142" spans="1:287" s="1" customFormat="1" ht="12.65" customHeight="1" x14ac:dyDescent="0.2">
      <c r="A142" s="220"/>
      <c r="B142" s="219"/>
      <c r="C142" s="273"/>
      <c r="D142" s="276"/>
      <c r="E142" s="3" t="str">
        <f>Daten_BA!E142</f>
        <v>847</v>
      </c>
      <c r="F142" s="229" t="str">
        <f>Daten_BA!F142</f>
        <v>AA Passau</v>
      </c>
      <c r="G142" s="246"/>
      <c r="H142" s="320">
        <f>Daten_BA!H142</f>
        <v>3.9451706272152811</v>
      </c>
      <c r="I142" s="308">
        <f>Daten_BA!I142</f>
        <v>12.545925689195359</v>
      </c>
      <c r="J142" s="308">
        <f>Daten_BA!J142</f>
        <v>2.8029256620637071</v>
      </c>
      <c r="K142" s="308">
        <f>Daten_BA!K142</f>
        <v>3.0049011865644144</v>
      </c>
      <c r="L142" s="308">
        <f>Daten_BA!L142</f>
        <v>1.5833266170439264</v>
      </c>
      <c r="M142" s="308">
        <v>0.89973323311781306</v>
      </c>
      <c r="N142" s="308">
        <v>2.9719793522905364</v>
      </c>
      <c r="O142" s="308">
        <v>0.74661557701134484</v>
      </c>
      <c r="P142" s="308">
        <v>0.77747316876887429</v>
      </c>
      <c r="Q142" s="308">
        <v>0.44976339206265492</v>
      </c>
      <c r="R142" s="308">
        <v>13.981036787641592</v>
      </c>
      <c r="S142" s="308">
        <v>9.683942014558335</v>
      </c>
      <c r="T142" s="308">
        <v>16.93406501340511</v>
      </c>
      <c r="U142" s="308">
        <v>17.252984650369683</v>
      </c>
      <c r="V142" s="308">
        <v>13.213053860441837</v>
      </c>
      <c r="W142" s="308">
        <v>21.950403390711557</v>
      </c>
      <c r="X142" s="308">
        <v>26.671635765087114</v>
      </c>
      <c r="Y142" s="308">
        <v>18.488806753747212</v>
      </c>
      <c r="Z142" s="308">
        <v>18.398703255558534</v>
      </c>
      <c r="AA142" s="308">
        <v>19.523060796635221</v>
      </c>
      <c r="AB142" s="308">
        <v>100</v>
      </c>
      <c r="AC142" s="308">
        <v>12.321673858597212</v>
      </c>
      <c r="AD142" s="308">
        <v>84.009402121629094</v>
      </c>
      <c r="AE142" s="308">
        <v>71.879355396235439</v>
      </c>
      <c r="AF142" s="308">
        <v>12.130046725393671</v>
      </c>
      <c r="AG142" s="308">
        <v>100</v>
      </c>
      <c r="AH142" s="308">
        <v>43.800776432372913</v>
      </c>
      <c r="AI142" s="308">
        <v>56.199223567627101</v>
      </c>
      <c r="AJ142" s="308">
        <v>50.840152406963746</v>
      </c>
      <c r="AK142" s="308">
        <v>5.3590711606633441</v>
      </c>
      <c r="AL142" s="308">
        <v>100</v>
      </c>
      <c r="AM142" s="308">
        <v>8.703923734300858</v>
      </c>
      <c r="AN142" s="308">
        <v>85.861377211198402</v>
      </c>
      <c r="AO142" s="308">
        <v>77.776554865182248</v>
      </c>
      <c r="AP142" s="337">
        <v>8.0848223460161552</v>
      </c>
      <c r="AQ142" s="320">
        <f>Daten_BA!M142</f>
        <v>3.8018219255802723</v>
      </c>
      <c r="AR142" s="308">
        <f>Daten_BA!N142</f>
        <v>12.388879799572823</v>
      </c>
      <c r="AS142" s="308">
        <f>Daten_BA!O142</f>
        <v>2.6980406627230731</v>
      </c>
      <c r="AT142" s="308">
        <f>Daten_BA!P142</f>
        <v>2.8685588205858985</v>
      </c>
      <c r="AU142" s="308">
        <f>Daten_BA!Q142</f>
        <v>1.681339861329854</v>
      </c>
      <c r="AV142" s="308">
        <v>0.8751880327594852</v>
      </c>
      <c r="AW142" s="308">
        <v>2.8816823747953286</v>
      </c>
      <c r="AX142" s="308">
        <v>0.73183597057349536</v>
      </c>
      <c r="AY142" s="308">
        <v>0.75950264531804146</v>
      </c>
      <c r="AZ142" s="308">
        <v>0.48237676424139847</v>
      </c>
      <c r="BA142" s="308">
        <v>14.023820939211253</v>
      </c>
      <c r="BB142" s="308">
        <v>9.5301757066462951</v>
      </c>
      <c r="BC142" s="308">
        <v>17.378075284708032</v>
      </c>
      <c r="BD142" s="308">
        <v>17.699706436907462</v>
      </c>
      <c r="BE142" s="308">
        <v>14.101628981278871</v>
      </c>
      <c r="BF142" s="308">
        <v>21.175813575672976</v>
      </c>
      <c r="BG142" s="308">
        <v>25.892540965139567</v>
      </c>
      <c r="BH142" s="308">
        <v>18.457360606192786</v>
      </c>
      <c r="BI142" s="308">
        <v>18.54283927454755</v>
      </c>
      <c r="BJ142" s="308">
        <v>17.588062622293069</v>
      </c>
      <c r="BK142" s="308">
        <v>100</v>
      </c>
      <c r="BL142" s="308">
        <v>12.27975707420404</v>
      </c>
      <c r="BM142" s="308">
        <v>83.957477557811686</v>
      </c>
      <c r="BN142" s="308">
        <v>71.387587756150467</v>
      </c>
      <c r="BO142" s="308">
        <v>12.569889801661208</v>
      </c>
      <c r="BP142" s="308">
        <v>100</v>
      </c>
      <c r="BQ142" s="308">
        <v>43.527382023364261</v>
      </c>
      <c r="BR142" s="308">
        <v>56.472617976635732</v>
      </c>
      <c r="BS142" s="308">
        <v>50.659993579918392</v>
      </c>
      <c r="BT142" s="308">
        <v>5.8126243967173492</v>
      </c>
      <c r="BU142" s="308">
        <v>100</v>
      </c>
      <c r="BV142" s="308">
        <v>8.5484511035706596</v>
      </c>
      <c r="BW142" s="308">
        <v>85.927564273330574</v>
      </c>
      <c r="BX142" s="308">
        <v>77.349044060403145</v>
      </c>
      <c r="BY142" s="312">
        <v>8.5785202129274118</v>
      </c>
      <c r="BZ142" s="320">
        <f>Daten_BA!R142</f>
        <v>3.3959837506780461</v>
      </c>
      <c r="CA142" s="308">
        <f>Daten_BA!S142</f>
        <v>10.833806324640458</v>
      </c>
      <c r="CB142" s="308">
        <f>Daten_BA!T142</f>
        <v>2.4580252919467176</v>
      </c>
      <c r="CC142" s="308">
        <f>Daten_BA!U142</f>
        <v>2.5886265367242527</v>
      </c>
      <c r="CD142" s="308">
        <f>Daten_BA!V142</f>
        <v>1.7059214955636015</v>
      </c>
      <c r="CE142" s="309">
        <v>0.80286980937703012</v>
      </c>
      <c r="CF142" s="309">
        <v>2.5810909395404518</v>
      </c>
      <c r="CG142" s="309">
        <v>0.67629633389729871</v>
      </c>
      <c r="CH142" s="309">
        <v>0.69782290075628362</v>
      </c>
      <c r="CI142" s="309">
        <v>0.49094427379272498</v>
      </c>
      <c r="CJ142" s="309">
        <v>14.680226491742987</v>
      </c>
      <c r="CK142" s="309">
        <v>10.620371769683988</v>
      </c>
      <c r="CL142" s="309">
        <v>17.950516361525796</v>
      </c>
      <c r="CM142" s="309">
        <v>18.537556853352395</v>
      </c>
      <c r="CN142" s="309">
        <v>12.744630071597829</v>
      </c>
      <c r="CO142" s="309">
        <v>19.946972672686829</v>
      </c>
      <c r="CP142" s="309">
        <v>24.985831412701483</v>
      </c>
      <c r="CQ142" s="309">
        <v>17.830685251970777</v>
      </c>
      <c r="CR142" s="309">
        <v>18.316858570496219</v>
      </c>
      <c r="CS142" s="309">
        <v>13.580246913561252</v>
      </c>
      <c r="CT142" s="309">
        <v>100</v>
      </c>
      <c r="CU142" s="309">
        <v>12.109195764916084</v>
      </c>
      <c r="CV142" s="309">
        <v>84.189686591343147</v>
      </c>
      <c r="CW142" s="309">
        <v>71.256679187976474</v>
      </c>
      <c r="CX142" s="309">
        <v>12.93300740336667</v>
      </c>
      <c r="CY142" s="309">
        <v>100</v>
      </c>
      <c r="CZ142" s="309">
        <v>42.178810522891595</v>
      </c>
      <c r="DA142" s="309">
        <v>57.821189477108405</v>
      </c>
      <c r="DB142" s="309">
        <v>50.724876017013287</v>
      </c>
      <c r="DC142" s="309">
        <v>7.0963134600951188</v>
      </c>
      <c r="DD142" s="309">
        <v>100</v>
      </c>
      <c r="DE142" s="309">
        <v>8.556706962249681</v>
      </c>
      <c r="DF142" s="309">
        <v>86.058934830742416</v>
      </c>
      <c r="DG142" s="309">
        <v>77.104150851180705</v>
      </c>
      <c r="DH142" s="313">
        <v>8.9547839795617232</v>
      </c>
      <c r="DI142" s="307">
        <f>Daten_BA!W142</f>
        <v>3.0312416818262138</v>
      </c>
      <c r="DJ142" s="308">
        <f>Daten_BA!X142</f>
        <v>10.605284097456169</v>
      </c>
      <c r="DK142" s="308">
        <f>Daten_BA!Y142</f>
        <v>2.0699034710631414</v>
      </c>
      <c r="DL142" s="308">
        <f>Daten_BA!Z142</f>
        <v>2.1805832819065225</v>
      </c>
      <c r="DM142" s="308">
        <f>Daten_BA!AA142</f>
        <v>1.4540192192384196</v>
      </c>
      <c r="DN142" s="309">
        <v>0.75690617999596566</v>
      </c>
      <c r="DO142" s="309">
        <v>2.8381498108320908</v>
      </c>
      <c r="DP142" s="309">
        <v>0.59350856987382794</v>
      </c>
      <c r="DQ142" s="309">
        <v>0.61586788332473119</v>
      </c>
      <c r="DR142" s="309">
        <v>0.40960808423748446</v>
      </c>
      <c r="DS142" s="309">
        <v>15.38520753787431</v>
      </c>
      <c r="DT142" s="309">
        <v>11.375920484637428</v>
      </c>
      <c r="DU142" s="309">
        <v>18.350073657426005</v>
      </c>
      <c r="DV142" s="309">
        <v>18.89118891188912</v>
      </c>
      <c r="DW142" s="309">
        <v>13.843078460769615</v>
      </c>
      <c r="DX142" s="309">
        <v>19.751250716353695</v>
      </c>
      <c r="DY142" s="309">
        <v>22.18702206685699</v>
      </c>
      <c r="DZ142" s="309">
        <v>17.969614377848373</v>
      </c>
      <c r="EA142" s="309">
        <v>18.440059230606064</v>
      </c>
      <c r="EB142" s="309">
        <v>14.044377206237229</v>
      </c>
      <c r="EC142" s="309">
        <v>100</v>
      </c>
      <c r="ED142" s="309">
        <v>11.998367574998719</v>
      </c>
      <c r="EE142" s="309">
        <v>84.36400521787526</v>
      </c>
      <c r="EF142" s="309">
        <v>71.191428655837726</v>
      </c>
      <c r="EG142" s="309">
        <v>13.172576562037525</v>
      </c>
      <c r="EH142" s="309">
        <v>100</v>
      </c>
      <c r="EI142" s="309">
        <v>44.918559302592335</v>
      </c>
      <c r="EJ142" s="309">
        <v>55.081440697407658</v>
      </c>
      <c r="EK142" s="309">
        <v>47.946776783665982</v>
      </c>
      <c r="EL142" s="309">
        <v>7.1346639137416847</v>
      </c>
      <c r="EM142" s="309">
        <v>100</v>
      </c>
      <c r="EN142" s="309">
        <v>8.6624819064707062</v>
      </c>
      <c r="EO142" s="309">
        <v>86.106922813725504</v>
      </c>
      <c r="EP142" s="309">
        <v>76.772618766088812</v>
      </c>
      <c r="EQ142" s="367">
        <v>9.3343040476366923</v>
      </c>
      <c r="ER142" s="320">
        <f>Daten_BA!AB142</f>
        <v>2.9540355619794632</v>
      </c>
      <c r="ES142" s="308">
        <f>Daten_BA!AC142</f>
        <v>10.589447721673954</v>
      </c>
      <c r="ET142" s="308">
        <f>Daten_BA!AD142</f>
        <v>1.9922508175083204</v>
      </c>
      <c r="EU142" s="308">
        <f>Daten_BA!AE142</f>
        <v>2.1155416688332007</v>
      </c>
      <c r="EV142" s="308">
        <f>Daten_BA!AF142</f>
        <v>1.3216889922904109</v>
      </c>
      <c r="EW142" s="309">
        <v>0.74991850837733887</v>
      </c>
      <c r="EX142" s="309">
        <v>2.9871454754109501</v>
      </c>
      <c r="EY142" s="309">
        <v>0.57701142924444759</v>
      </c>
      <c r="EZ142" s="309">
        <v>0.59518040518680793</v>
      </c>
      <c r="FA142" s="309">
        <v>0.43470357732432574</v>
      </c>
      <c r="FB142" s="309">
        <v>15.080665490295026</v>
      </c>
      <c r="FC142" s="309">
        <v>11.271254469823798</v>
      </c>
      <c r="FD142" s="309">
        <v>17.976375332741394</v>
      </c>
      <c r="FE142" s="309">
        <v>18.19389931081351</v>
      </c>
      <c r="FF142" s="309">
        <v>16.077690855137192</v>
      </c>
      <c r="FG142" s="309">
        <v>17.44094858684452</v>
      </c>
      <c r="FH142" s="309">
        <v>19.352141350976233</v>
      </c>
      <c r="FI142" s="309">
        <v>15.988965517244862</v>
      </c>
      <c r="FJ142" s="309">
        <v>16.054128863605303</v>
      </c>
      <c r="FK142" s="309">
        <v>15.421686746987953</v>
      </c>
      <c r="FL142" s="309">
        <v>100</v>
      </c>
      <c r="FM142" s="309">
        <v>11.71703157677859</v>
      </c>
      <c r="FN142" s="309">
        <v>84.632039561852963</v>
      </c>
      <c r="FO142" s="309">
        <v>71.076824294929182</v>
      </c>
      <c r="FP142" s="309">
        <v>13.555215266923776</v>
      </c>
      <c r="FQ142" s="309">
        <v>100</v>
      </c>
      <c r="FR142" s="309">
        <v>46.369863013698634</v>
      </c>
      <c r="FS142" s="309">
        <v>53.630136986301366</v>
      </c>
      <c r="FT142" s="309">
        <v>47.077625570776256</v>
      </c>
      <c r="FU142" s="309">
        <v>6.5525114155251138</v>
      </c>
      <c r="FV142" s="309">
        <v>100</v>
      </c>
      <c r="FW142" s="309">
        <v>8.4221186932657286</v>
      </c>
      <c r="FX142" s="309">
        <v>86.365285961535747</v>
      </c>
      <c r="FY142" s="309">
        <v>76.587121576115052</v>
      </c>
      <c r="FZ142" s="313">
        <v>9.7781643854206948</v>
      </c>
      <c r="GA142" s="443">
        <f>Daten_BA!AG142</f>
        <v>3.8082475103473676</v>
      </c>
      <c r="GB142" s="227">
        <f>Daten_BA!AH142</f>
        <v>13.869345492648783</v>
      </c>
      <c r="GC142" s="227">
        <f>Daten_BA!AI142</f>
        <v>2.5670349608307541</v>
      </c>
      <c r="GD142" s="227">
        <f>Daten_BA!AJ142</f>
        <v>2.7357202242996848</v>
      </c>
      <c r="GE142" s="227">
        <f>Daten_BA!AK142</f>
        <v>1.6737143912869568</v>
      </c>
      <c r="GF142" s="444">
        <v>0.77022912325232806</v>
      </c>
      <c r="GG142" s="444">
        <v>3.3898956127339925</v>
      </c>
      <c r="GH142" s="444">
        <v>0.57084292321855412</v>
      </c>
      <c r="GI142" s="444">
        <v>0.59007762518464324</v>
      </c>
      <c r="GJ142" s="444">
        <v>0.4270547352209193</v>
      </c>
      <c r="GK142" s="444">
        <v>11.673451424799207</v>
      </c>
      <c r="GL142" s="444">
        <v>8.9746510965537887</v>
      </c>
      <c r="GM142" s="444">
        <v>13.698571459167955</v>
      </c>
      <c r="GN142" s="444">
        <v>13.891677422438931</v>
      </c>
      <c r="GO142" s="444">
        <v>12.03379352977738</v>
      </c>
      <c r="GP142" s="444">
        <v>16.732041872217383</v>
      </c>
      <c r="GQ142" s="444">
        <v>18.530226312697987</v>
      </c>
      <c r="GR142" s="444">
        <v>15.374870679643864</v>
      </c>
      <c r="GS142" s="444">
        <v>15.777945263554424</v>
      </c>
      <c r="GT142" s="444">
        <v>11.885830784908109</v>
      </c>
      <c r="GU142" s="444">
        <v>100</v>
      </c>
      <c r="GV142" s="444">
        <v>11.695489231606421</v>
      </c>
      <c r="GW142" s="444">
        <v>84.680593061388365</v>
      </c>
      <c r="GX142" s="444">
        <v>70.735115691054247</v>
      </c>
      <c r="GY142" s="444">
        <v>13.945477370334109</v>
      </c>
      <c r="GZ142" s="444">
        <v>100</v>
      </c>
      <c r="HA142" s="444">
        <v>44.790068349839586</v>
      </c>
      <c r="HB142" s="444">
        <v>55.209931650160414</v>
      </c>
      <c r="HC142" s="444">
        <v>48.681824522248576</v>
      </c>
      <c r="HD142" s="444">
        <v>6.5281071279118432</v>
      </c>
      <c r="HE142" s="444">
        <v>100</v>
      </c>
      <c r="HF142" s="444">
        <v>8.1221964987328921</v>
      </c>
      <c r="HG142" s="444">
        <v>86.695502449921975</v>
      </c>
      <c r="HH142" s="444">
        <v>76.466496254560866</v>
      </c>
      <c r="HI142" s="445">
        <v>10.229006195361103</v>
      </c>
      <c r="HJ142" s="443">
        <f>Daten_BA!AL142</f>
        <v>3.5166806806446029</v>
      </c>
      <c r="HK142" s="227">
        <f>Daten_BA!AM142</f>
        <v>13.491131390038104</v>
      </c>
      <c r="HL142" s="227">
        <f>Daten_BA!AN142</f>
        <v>2.2888699089352569</v>
      </c>
      <c r="HM142" s="227">
        <f>Daten_BA!AO142</f>
        <v>2.4535719053674661</v>
      </c>
      <c r="HN142" s="227">
        <f>Daten_BA!AP142</f>
        <v>1.444235193570887</v>
      </c>
      <c r="HO142" s="444">
        <v>0.62188670899585197</v>
      </c>
      <c r="HP142" s="444">
        <v>2.9054298089230577</v>
      </c>
      <c r="HQ142" s="444">
        <v>0.4443711947208091</v>
      </c>
      <c r="HR142" s="444">
        <v>0.46084535357326711</v>
      </c>
      <c r="HS142" s="444">
        <v>0.32814921843035444</v>
      </c>
      <c r="HT142" s="444">
        <v>11.737101241152819</v>
      </c>
      <c r="HU142" s="444">
        <v>9.4416652291418366</v>
      </c>
      <c r="HV142" s="444">
        <v>13.586076007961859</v>
      </c>
      <c r="HW142" s="444">
        <v>13.757800814895043</v>
      </c>
      <c r="HX142" s="444">
        <v>12.082204155374887</v>
      </c>
      <c r="HY142" s="444">
        <v>25.725079843169574</v>
      </c>
      <c r="HZ142" s="444">
        <v>28.09508661326155</v>
      </c>
      <c r="IA142" s="444">
        <v>23.794825880023112</v>
      </c>
      <c r="IB142" s="444">
        <v>24.303950409748644</v>
      </c>
      <c r="IC142" s="444">
        <v>19.359267734552006</v>
      </c>
      <c r="ID142" s="444">
        <v>100</v>
      </c>
      <c r="IE142" s="444">
        <v>11.387762932863827</v>
      </c>
      <c r="IF142" s="444">
        <v>85.191902155440076</v>
      </c>
      <c r="IG142" s="444">
        <v>70.922859918882409</v>
      </c>
      <c r="IH142" s="444">
        <v>14.269042236557667</v>
      </c>
      <c r="II142" s="444">
        <v>100</v>
      </c>
      <c r="IJ142" s="444">
        <v>46.482921880284074</v>
      </c>
      <c r="IK142" s="444">
        <v>53.517078119715933</v>
      </c>
      <c r="IL142" s="444">
        <v>47.311464321947923</v>
      </c>
      <c r="IM142" s="444">
        <v>6.2056137977680077</v>
      </c>
      <c r="IN142" s="444">
        <v>100</v>
      </c>
      <c r="IO142" s="444">
        <v>8.0810997631477015</v>
      </c>
      <c r="IP142" s="444">
        <v>87.110963128866587</v>
      </c>
      <c r="IQ142" s="444">
        <v>76.296180597107124</v>
      </c>
      <c r="IR142" s="445">
        <v>10.814782531759478</v>
      </c>
      <c r="IS142" s="443">
        <f>Daten_BA!AQ142</f>
        <v>3.1087163063378718</v>
      </c>
      <c r="IT142" s="227">
        <f>Daten_BA!AR142</f>
        <v>12.480445836006639</v>
      </c>
      <c r="IU142" s="227">
        <f>Daten_BA!AS142</f>
        <v>1.9696900520323934</v>
      </c>
      <c r="IV142" s="227">
        <f>Daten_BA!AT142</f>
        <v>2.056189236258454</v>
      </c>
      <c r="IW142" s="227">
        <f>Daten_BA!AU142</f>
        <v>1.5368586518102556</v>
      </c>
      <c r="IX142" s="444" t="s">
        <v>821</v>
      </c>
      <c r="IY142" s="444" t="s">
        <v>821</v>
      </c>
      <c r="IZ142" s="444" t="s">
        <v>821</v>
      </c>
      <c r="JA142" s="444" t="s">
        <v>821</v>
      </c>
      <c r="JB142" s="444" t="s">
        <v>821</v>
      </c>
      <c r="JC142" s="444" t="s">
        <v>821</v>
      </c>
      <c r="JD142" s="444" t="s">
        <v>821</v>
      </c>
      <c r="JE142" s="444" t="s">
        <v>821</v>
      </c>
      <c r="JF142" s="444" t="s">
        <v>821</v>
      </c>
      <c r="JG142" s="444" t="s">
        <v>821</v>
      </c>
      <c r="JH142" s="444" t="s">
        <v>821</v>
      </c>
      <c r="JI142" s="444" t="s">
        <v>821</v>
      </c>
      <c r="JJ142" s="444" t="s">
        <v>821</v>
      </c>
      <c r="JK142" s="444" t="s">
        <v>821</v>
      </c>
      <c r="JL142" s="444" t="s">
        <v>821</v>
      </c>
      <c r="JM142" s="444" t="s">
        <v>821</v>
      </c>
      <c r="JN142" s="444" t="s">
        <v>821</v>
      </c>
      <c r="JO142" s="444" t="s">
        <v>821</v>
      </c>
      <c r="JP142" s="444" t="s">
        <v>821</v>
      </c>
      <c r="JQ142" s="444" t="s">
        <v>821</v>
      </c>
      <c r="JR142" s="444" t="s">
        <v>821</v>
      </c>
      <c r="JS142" s="444" t="s">
        <v>821</v>
      </c>
      <c r="JT142" s="444" t="s">
        <v>821</v>
      </c>
      <c r="JU142" s="444" t="s">
        <v>821</v>
      </c>
      <c r="JV142" s="444" t="s">
        <v>821</v>
      </c>
      <c r="JW142" s="444" t="s">
        <v>821</v>
      </c>
      <c r="JX142" s="444" t="s">
        <v>821</v>
      </c>
      <c r="JY142" s="444" t="s">
        <v>821</v>
      </c>
      <c r="JZ142" s="444" t="s">
        <v>821</v>
      </c>
      <c r="KA142" s="445" t="s">
        <v>821</v>
      </c>
    </row>
    <row r="143" spans="1:287" s="1" customFormat="1" ht="12.65" customHeight="1" x14ac:dyDescent="0.2">
      <c r="A143" s="220"/>
      <c r="B143" s="219"/>
      <c r="C143" s="273"/>
      <c r="D143" s="276"/>
      <c r="E143" s="3" t="str">
        <f>Daten_BA!E143</f>
        <v>855</v>
      </c>
      <c r="F143" s="229" t="str">
        <f>Daten_BA!F143</f>
        <v>AA Rosenheim</v>
      </c>
      <c r="G143" s="246"/>
      <c r="H143" s="320">
        <f>Daten_BA!H143</f>
        <v>2.9791110619868593</v>
      </c>
      <c r="I143" s="308">
        <f>Daten_BA!I143</f>
        <v>9.4616936838050343</v>
      </c>
      <c r="J143" s="308">
        <f>Daten_BA!J143</f>
        <v>2.2059355229610671</v>
      </c>
      <c r="K143" s="308">
        <f>Daten_BA!K143</f>
        <v>2.3268228403847706</v>
      </c>
      <c r="L143" s="308">
        <f>Daten_BA!L143</f>
        <v>1.7187209522153377</v>
      </c>
      <c r="M143" s="308">
        <v>0.67694427626638076</v>
      </c>
      <c r="N143" s="308">
        <v>2.4156828729246063</v>
      </c>
      <c r="O143" s="308">
        <v>0.5554997876593335</v>
      </c>
      <c r="P143" s="308">
        <v>0.5831729237414317</v>
      </c>
      <c r="Q143" s="308">
        <v>0.42273319618048633</v>
      </c>
      <c r="R143" s="308">
        <v>13.833822091886608</v>
      </c>
      <c r="S143" s="308">
        <v>10.013605442176871</v>
      </c>
      <c r="T143" s="308">
        <v>16.153495894110343</v>
      </c>
      <c r="U143" s="308">
        <v>16.321604307863584</v>
      </c>
      <c r="V143" s="308">
        <v>15.232865568436038</v>
      </c>
      <c r="W143" s="308">
        <v>21.866970047663724</v>
      </c>
      <c r="X143" s="308">
        <v>26.370842526763095</v>
      </c>
      <c r="Y143" s="308">
        <v>18.96807369549877</v>
      </c>
      <c r="Z143" s="308">
        <v>19.851061050037814</v>
      </c>
      <c r="AA143" s="308">
        <v>14.148925333591594</v>
      </c>
      <c r="AB143" s="308">
        <v>100</v>
      </c>
      <c r="AC143" s="308">
        <v>11.284356299183953</v>
      </c>
      <c r="AD143" s="308">
        <v>85.372131488397173</v>
      </c>
      <c r="AE143" s="308">
        <v>67.988427179756599</v>
      </c>
      <c r="AF143" s="308">
        <v>17.383704308640567</v>
      </c>
      <c r="AG143" s="308">
        <v>100</v>
      </c>
      <c r="AH143" s="308">
        <v>38.093840015373651</v>
      </c>
      <c r="AI143" s="308">
        <v>61.906159984626349</v>
      </c>
      <c r="AJ143" s="308">
        <v>51.683507826709175</v>
      </c>
      <c r="AK143" s="308">
        <v>10.222652157917183</v>
      </c>
      <c r="AL143" s="308">
        <v>100</v>
      </c>
      <c r="AM143" s="308">
        <v>7.969849468248916</v>
      </c>
      <c r="AN143" s="308">
        <v>87.203991509190956</v>
      </c>
      <c r="AO143" s="308">
        <v>72.162779705716147</v>
      </c>
      <c r="AP143" s="337">
        <v>15.041211803474813</v>
      </c>
      <c r="AQ143" s="320">
        <f>Daten_BA!M143</f>
        <v>2.9125538899484327</v>
      </c>
      <c r="AR143" s="308">
        <f>Daten_BA!N143</f>
        <v>9.5485236947303651</v>
      </c>
      <c r="AS143" s="308">
        <f>Daten_BA!O143</f>
        <v>2.1456350613948181</v>
      </c>
      <c r="AT143" s="308">
        <f>Daten_BA!P143</f>
        <v>2.2510316396502366</v>
      </c>
      <c r="AU143" s="308">
        <f>Daten_BA!Q143</f>
        <v>1.7293505258891968</v>
      </c>
      <c r="AV143" s="308">
        <v>0.65010816946225713</v>
      </c>
      <c r="AW143" s="308">
        <v>2.2183954824141146</v>
      </c>
      <c r="AX143" s="308">
        <v>0.54296441921056982</v>
      </c>
      <c r="AY143" s="308">
        <v>0.56956730803919631</v>
      </c>
      <c r="AZ143" s="308">
        <v>0.42123816967489713</v>
      </c>
      <c r="BA143" s="308">
        <v>13.603467511823307</v>
      </c>
      <c r="BB143" s="308">
        <v>9.6336723724468705</v>
      </c>
      <c r="BC143" s="308">
        <v>16.326262559926015</v>
      </c>
      <c r="BD143" s="308">
        <v>16.302155737865153</v>
      </c>
      <c r="BE143" s="308">
        <v>16.451448906963584</v>
      </c>
      <c r="BF143" s="308">
        <v>20.486320386526575</v>
      </c>
      <c r="BG143" s="308">
        <v>24.842819785234514</v>
      </c>
      <c r="BH143" s="308">
        <v>18.385347115748555</v>
      </c>
      <c r="BI143" s="308">
        <v>19.126102709513233</v>
      </c>
      <c r="BJ143" s="308">
        <v>14.575103818498935</v>
      </c>
      <c r="BK143" s="308">
        <v>100</v>
      </c>
      <c r="BL143" s="308">
        <v>11.141171361077577</v>
      </c>
      <c r="BM143" s="308">
        <v>85.583951969490968</v>
      </c>
      <c r="BN143" s="308">
        <v>67.633724151911494</v>
      </c>
      <c r="BO143" s="308">
        <v>17.95022781757946</v>
      </c>
      <c r="BP143" s="308">
        <v>100</v>
      </c>
      <c r="BQ143" s="308">
        <v>37.975650350157068</v>
      </c>
      <c r="BR143" s="308">
        <v>62.024349649842932</v>
      </c>
      <c r="BS143" s="308">
        <v>51.302043166562363</v>
      </c>
      <c r="BT143" s="308">
        <v>10.72230648328058</v>
      </c>
      <c r="BU143" s="308">
        <v>100</v>
      </c>
      <c r="BV143" s="308">
        <v>7.915563894297545</v>
      </c>
      <c r="BW143" s="308">
        <v>87.392403780980644</v>
      </c>
      <c r="BX143" s="308">
        <v>71.718542071207253</v>
      </c>
      <c r="BY143" s="312">
        <v>15.673861709773396</v>
      </c>
      <c r="BZ143" s="320">
        <f>Daten_BA!R143</f>
        <v>2.7224598670063114</v>
      </c>
      <c r="CA143" s="308">
        <f>Daten_BA!S143</f>
        <v>8.4163215876835462</v>
      </c>
      <c r="CB143" s="308">
        <f>Daten_BA!T143</f>
        <v>2.0824727761533603</v>
      </c>
      <c r="CC143" s="308">
        <f>Daten_BA!U143</f>
        <v>2.1781106260854823</v>
      </c>
      <c r="CD143" s="308">
        <f>Daten_BA!V143</f>
        <v>1.7177021844470619</v>
      </c>
      <c r="CE143" s="309">
        <v>0.6247236867154079</v>
      </c>
      <c r="CF143" s="309">
        <v>1.9886069930367105</v>
      </c>
      <c r="CG143" s="309">
        <v>0.53422638121023913</v>
      </c>
      <c r="CH143" s="309">
        <v>0.56012078913334573</v>
      </c>
      <c r="CI143" s="309">
        <v>0.42151503236155058</v>
      </c>
      <c r="CJ143" s="309">
        <v>14.153600795343982</v>
      </c>
      <c r="CK143" s="309">
        <v>10.556867375049194</v>
      </c>
      <c r="CL143" s="309">
        <v>16.774616992244852</v>
      </c>
      <c r="CM143" s="309">
        <v>16.81351413276677</v>
      </c>
      <c r="CN143" s="309">
        <v>16.585760517799354</v>
      </c>
      <c r="CO143" s="309">
        <v>20.41247851674467</v>
      </c>
      <c r="CP143" s="309">
        <v>27.180441310878461</v>
      </c>
      <c r="CQ143" s="309">
        <v>18.16576651433282</v>
      </c>
      <c r="CR143" s="309">
        <v>18.767360748521703</v>
      </c>
      <c r="CS143" s="309">
        <v>15.252351572773904</v>
      </c>
      <c r="CT143" s="309">
        <v>100</v>
      </c>
      <c r="CU143" s="309">
        <v>10.954515330153033</v>
      </c>
      <c r="CV143" s="309">
        <v>85.764371402832396</v>
      </c>
      <c r="CW143" s="309">
        <v>67.215543014700216</v>
      </c>
      <c r="CX143" s="309">
        <v>18.548828388132165</v>
      </c>
      <c r="CY143" s="309">
        <v>100</v>
      </c>
      <c r="CZ143" s="309">
        <v>35.089907224181047</v>
      </c>
      <c r="DA143" s="309">
        <v>64.910092775818953</v>
      </c>
      <c r="DB143" s="309">
        <v>53.055013837984212</v>
      </c>
      <c r="DC143" s="309">
        <v>11.855078937834751</v>
      </c>
      <c r="DD143" s="309">
        <v>100</v>
      </c>
      <c r="DE143" s="309">
        <v>7.9329026913899288</v>
      </c>
      <c r="DF143" s="309">
        <v>87.410402306556904</v>
      </c>
      <c r="DG143" s="309">
        <v>71.080340217033168</v>
      </c>
      <c r="DH143" s="313">
        <v>16.330062089523732</v>
      </c>
      <c r="DI143" s="307">
        <f>Daten_BA!W143</f>
        <v>2.4624445635686687</v>
      </c>
      <c r="DJ143" s="308">
        <f>Daten_BA!X143</f>
        <v>8.5855886500920295</v>
      </c>
      <c r="DK143" s="308">
        <f>Daten_BA!Y143</f>
        <v>1.7696254101033315</v>
      </c>
      <c r="DL143" s="308">
        <f>Daten_BA!Z143</f>
        <v>1.8541306215393845</v>
      </c>
      <c r="DM143" s="308">
        <f>Daten_BA!AA143</f>
        <v>1.4594789405040729</v>
      </c>
      <c r="DN143" s="309">
        <v>0.59502954979209111</v>
      </c>
      <c r="DO143" s="309">
        <v>2.2870038497129359</v>
      </c>
      <c r="DP143" s="309">
        <v>0.47194582190168211</v>
      </c>
      <c r="DQ143" s="309">
        <v>0.49564986089323448</v>
      </c>
      <c r="DR143" s="309">
        <v>0.3732247822191323</v>
      </c>
      <c r="DS143" s="309">
        <v>15.298633467660164</v>
      </c>
      <c r="DT143" s="309">
        <v>11.75911628459451</v>
      </c>
      <c r="DU143" s="309">
        <v>17.68757869787397</v>
      </c>
      <c r="DV143" s="309">
        <v>17.912863630232128</v>
      </c>
      <c r="DW143" s="309">
        <v>16.6351606805293</v>
      </c>
      <c r="DX143" s="309">
        <v>19.855538447602939</v>
      </c>
      <c r="DY143" s="309">
        <v>23.535720669723851</v>
      </c>
      <c r="DZ143" s="309">
        <v>17.346691293072144</v>
      </c>
      <c r="EA143" s="309">
        <v>18.287902476603904</v>
      </c>
      <c r="EB143" s="309">
        <v>12.959442332065906</v>
      </c>
      <c r="EC143" s="309">
        <v>100</v>
      </c>
      <c r="ED143" s="309">
        <v>10.944341169340808</v>
      </c>
      <c r="EE143" s="309">
        <v>85.793429064793287</v>
      </c>
      <c r="EF143" s="309">
        <v>66.820133558617471</v>
      </c>
      <c r="EG143" s="309">
        <v>18.973295506175823</v>
      </c>
      <c r="EH143" s="309">
        <v>100</v>
      </c>
      <c r="EI143" s="309">
        <v>39.301016998206087</v>
      </c>
      <c r="EJ143" s="309">
        <v>60.698983001793906</v>
      </c>
      <c r="EK143" s="309">
        <v>49.351791138740609</v>
      </c>
      <c r="EL143" s="309">
        <v>11.347191863053299</v>
      </c>
      <c r="EM143" s="309">
        <v>100</v>
      </c>
      <c r="EN143" s="309">
        <v>7.9712909855076912</v>
      </c>
      <c r="EO143" s="309">
        <v>87.45194870433474</v>
      </c>
      <c r="EP143" s="309">
        <v>70.519434350040896</v>
      </c>
      <c r="EQ143" s="367">
        <v>16.932514354293836</v>
      </c>
      <c r="ER143" s="320">
        <f>Daten_BA!AB143</f>
        <v>2.3746118074040563</v>
      </c>
      <c r="ES143" s="308">
        <f>Daten_BA!AC143</f>
        <v>8.2054138279262165</v>
      </c>
      <c r="ET143" s="308">
        <f>Daten_BA!AD143</f>
        <v>1.7209623681112836</v>
      </c>
      <c r="EU143" s="308">
        <f>Daten_BA!AE143</f>
        <v>1.7787095559982302</v>
      </c>
      <c r="EV143" s="308">
        <f>Daten_BA!AF143</f>
        <v>1.5156717521491416</v>
      </c>
      <c r="EW143" s="309">
        <v>0.57980500135415725</v>
      </c>
      <c r="EX143" s="309">
        <v>2.3289127880312077</v>
      </c>
      <c r="EY143" s="309">
        <v>0.44905882144985643</v>
      </c>
      <c r="EZ143" s="309">
        <v>0.4656317408972997</v>
      </c>
      <c r="FA143" s="309">
        <v>0.38312051536457281</v>
      </c>
      <c r="FB143" s="309">
        <v>14.929652674591312</v>
      </c>
      <c r="FC143" s="309">
        <v>11.816294276240061</v>
      </c>
      <c r="FD143" s="309">
        <v>17.017444065226023</v>
      </c>
      <c r="FE143" s="309">
        <v>16.969100201622357</v>
      </c>
      <c r="FF143" s="309">
        <v>17.221891731114482</v>
      </c>
      <c r="FG143" s="309">
        <v>18.516202980096299</v>
      </c>
      <c r="FH143" s="309">
        <v>21.785150567916268</v>
      </c>
      <c r="FI143" s="309">
        <v>16.229446229445347</v>
      </c>
      <c r="FJ143" s="309">
        <v>17.108930369815369</v>
      </c>
      <c r="FK143" s="309">
        <v>12.552629002247132</v>
      </c>
      <c r="FL143" s="309">
        <v>100</v>
      </c>
      <c r="FM143" s="309">
        <v>10.755158916504952</v>
      </c>
      <c r="FN143" s="309">
        <v>85.925155039552322</v>
      </c>
      <c r="FO143" s="309">
        <v>66.363853694668379</v>
      </c>
      <c r="FP143" s="309">
        <v>19.561301344883947</v>
      </c>
      <c r="FQ143" s="309">
        <v>100</v>
      </c>
      <c r="FR143" s="309">
        <v>37.913032996503034</v>
      </c>
      <c r="FS143" s="309">
        <v>62.086967003496966</v>
      </c>
      <c r="FT143" s="309">
        <v>49.729320611304587</v>
      </c>
      <c r="FU143" s="309">
        <v>12.357646392192374</v>
      </c>
      <c r="FV143" s="309">
        <v>100</v>
      </c>
      <c r="FW143" s="309">
        <v>8.0573304796888561</v>
      </c>
      <c r="FX143" s="309">
        <v>87.32860434020823</v>
      </c>
      <c r="FY143" s="309">
        <v>69.788082843362048</v>
      </c>
      <c r="FZ143" s="313">
        <v>17.540521496846182</v>
      </c>
      <c r="GA143" s="443">
        <f>Daten_BA!AG143</f>
        <v>3.1756529025839004</v>
      </c>
      <c r="GB143" s="227">
        <f>Daten_BA!AH143</f>
        <v>11.481607420769768</v>
      </c>
      <c r="GC143" s="227">
        <f>Daten_BA!AI143</f>
        <v>2.2514767178216739</v>
      </c>
      <c r="GD143" s="227">
        <f>Daten_BA!AJ143</f>
        <v>2.3277336104613648</v>
      </c>
      <c r="GE143" s="227">
        <f>Daten_BA!AK143</f>
        <v>1.9895748838842635</v>
      </c>
      <c r="GF143" s="444">
        <v>0.63870926128428862</v>
      </c>
      <c r="GG143" s="444">
        <v>2.860938024055292</v>
      </c>
      <c r="GH143" s="444">
        <v>0.4751101208273899</v>
      </c>
      <c r="GI143" s="444">
        <v>0.4959724131414831</v>
      </c>
      <c r="GJ143" s="444">
        <v>0.39647653796576304</v>
      </c>
      <c r="GK143" s="444">
        <v>11.486439256256158</v>
      </c>
      <c r="GL143" s="444">
        <v>9.3630501187916337</v>
      </c>
      <c r="GM143" s="444">
        <v>13.066994108962499</v>
      </c>
      <c r="GN143" s="444">
        <v>13.058870761706631</v>
      </c>
      <c r="GO143" s="444">
        <v>13.099698773052365</v>
      </c>
      <c r="GP143" s="444">
        <v>16.948282499892482</v>
      </c>
      <c r="GQ143" s="444">
        <v>18.949726121569586</v>
      </c>
      <c r="GR143" s="444">
        <v>15.247740016019568</v>
      </c>
      <c r="GS143" s="444">
        <v>15.821236631133626</v>
      </c>
      <c r="GT143" s="444">
        <v>12.937792161097125</v>
      </c>
      <c r="GU143" s="444">
        <v>100</v>
      </c>
      <c r="GV143" s="444">
        <v>10.799056398393743</v>
      </c>
      <c r="GW143" s="444">
        <v>85.870855344711856</v>
      </c>
      <c r="GX143" s="444">
        <v>65.571992904654536</v>
      </c>
      <c r="GY143" s="444">
        <v>20.298862440057299</v>
      </c>
      <c r="GZ143" s="444">
        <v>100</v>
      </c>
      <c r="HA143" s="444">
        <v>40.435120069047102</v>
      </c>
      <c r="HB143" s="444">
        <v>59.564879930952898</v>
      </c>
      <c r="HC143" s="444">
        <v>47.798122956126207</v>
      </c>
      <c r="HD143" s="444">
        <v>11.7667569748267</v>
      </c>
      <c r="HE143" s="444">
        <v>100</v>
      </c>
      <c r="HF143" s="444">
        <v>7.7808595428327045</v>
      </c>
      <c r="HG143" s="444">
        <v>87.580473196492022</v>
      </c>
      <c r="HH143" s="444">
        <v>69.216602034949616</v>
      </c>
      <c r="HI143" s="445">
        <v>18.363871161542413</v>
      </c>
      <c r="HJ143" s="443">
        <f>Daten_BA!AL143</f>
        <v>2.8685440299687053</v>
      </c>
      <c r="HK143" s="227">
        <f>Daten_BA!AM143</f>
        <v>10.60527614007915</v>
      </c>
      <c r="HL143" s="227">
        <f>Daten_BA!AN143</f>
        <v>2.0081999307443841</v>
      </c>
      <c r="HM143" s="227">
        <f>Daten_BA!AO143</f>
        <v>2.1025944258710605</v>
      </c>
      <c r="HN143" s="227">
        <f>Daten_BA!AP143</f>
        <v>1.6983113998686641</v>
      </c>
      <c r="HO143" s="444">
        <v>0.4864066611333816</v>
      </c>
      <c r="HP143" s="444">
        <v>2.146549189978908</v>
      </c>
      <c r="HQ143" s="444">
        <v>0.36222540720631602</v>
      </c>
      <c r="HR143" s="444">
        <v>0.37644947656043992</v>
      </c>
      <c r="HS143" s="444">
        <v>0.31145387013100007</v>
      </c>
      <c r="HT143" s="444">
        <v>11.955443726123963</v>
      </c>
      <c r="HU143" s="444">
        <v>9.4068234079496929</v>
      </c>
      <c r="HV143" s="444">
        <v>13.879383757838596</v>
      </c>
      <c r="HW143" s="444">
        <v>13.599089277789467</v>
      </c>
      <c r="HX143" s="444">
        <v>15.018027904061137</v>
      </c>
      <c r="HY143" s="444">
        <v>24.780474963804039</v>
      </c>
      <c r="HZ143" s="444">
        <v>28.159301326716076</v>
      </c>
      <c r="IA143" s="444">
        <v>22.12048958830329</v>
      </c>
      <c r="IB143" s="444">
        <v>22.673186956781741</v>
      </c>
      <c r="IC143" s="444">
        <v>19.869365373765991</v>
      </c>
      <c r="ID143" s="444">
        <v>100</v>
      </c>
      <c r="IE143" s="444">
        <v>10.703616756177626</v>
      </c>
      <c r="IF143" s="444">
        <v>86.08843969038351</v>
      </c>
      <c r="IG143" s="444">
        <v>65.130586475381648</v>
      </c>
      <c r="IH143" s="444">
        <v>20.957853215001879</v>
      </c>
      <c r="II143" s="444">
        <v>100</v>
      </c>
      <c r="IJ143" s="444">
        <v>41.03695578483012</v>
      </c>
      <c r="IK143" s="444">
        <v>58.963044215169866</v>
      </c>
      <c r="IL143" s="444">
        <v>47.127815402688192</v>
      </c>
      <c r="IM143" s="444">
        <v>11.835228812481681</v>
      </c>
      <c r="IN143" s="444">
        <v>100</v>
      </c>
      <c r="IO143" s="444">
        <v>7.8531153918922918</v>
      </c>
      <c r="IP143" s="444">
        <v>87.7452740689656</v>
      </c>
      <c r="IQ143" s="444">
        <v>68.542516645530853</v>
      </c>
      <c r="IR143" s="445">
        <v>19.20275742343474</v>
      </c>
      <c r="IS143" s="443">
        <f>Daten_BA!AQ143</f>
        <v>2.504716466912341</v>
      </c>
      <c r="IT143" s="227">
        <f>Daten_BA!AR143</f>
        <v>10.524130067207576</v>
      </c>
      <c r="IU143" s="227">
        <f>Daten_BA!AS143</f>
        <v>1.5984388276742161</v>
      </c>
      <c r="IV143" s="227">
        <f>Daten_BA!AT143</f>
        <v>1.6634240100065278</v>
      </c>
      <c r="IW143" s="227">
        <f>Daten_BA!AU143</f>
        <v>1.3938916386542024</v>
      </c>
      <c r="IX143" s="444" t="s">
        <v>821</v>
      </c>
      <c r="IY143" s="444" t="s">
        <v>821</v>
      </c>
      <c r="IZ143" s="444" t="s">
        <v>821</v>
      </c>
      <c r="JA143" s="444" t="s">
        <v>821</v>
      </c>
      <c r="JB143" s="444" t="s">
        <v>821</v>
      </c>
      <c r="JC143" s="444" t="s">
        <v>821</v>
      </c>
      <c r="JD143" s="444" t="s">
        <v>821</v>
      </c>
      <c r="JE143" s="444" t="s">
        <v>821</v>
      </c>
      <c r="JF143" s="444" t="s">
        <v>821</v>
      </c>
      <c r="JG143" s="444" t="s">
        <v>821</v>
      </c>
      <c r="JH143" s="444" t="s">
        <v>821</v>
      </c>
      <c r="JI143" s="444" t="s">
        <v>821</v>
      </c>
      <c r="JJ143" s="444" t="s">
        <v>821</v>
      </c>
      <c r="JK143" s="444" t="s">
        <v>821</v>
      </c>
      <c r="JL143" s="444" t="s">
        <v>821</v>
      </c>
      <c r="JM143" s="444" t="s">
        <v>821</v>
      </c>
      <c r="JN143" s="444" t="s">
        <v>821</v>
      </c>
      <c r="JO143" s="444" t="s">
        <v>821</v>
      </c>
      <c r="JP143" s="444" t="s">
        <v>821</v>
      </c>
      <c r="JQ143" s="444" t="s">
        <v>821</v>
      </c>
      <c r="JR143" s="444" t="s">
        <v>821</v>
      </c>
      <c r="JS143" s="444" t="s">
        <v>821</v>
      </c>
      <c r="JT143" s="444" t="s">
        <v>821</v>
      </c>
      <c r="JU143" s="444" t="s">
        <v>821</v>
      </c>
      <c r="JV143" s="444" t="s">
        <v>821</v>
      </c>
      <c r="JW143" s="444" t="s">
        <v>821</v>
      </c>
      <c r="JX143" s="444" t="s">
        <v>821</v>
      </c>
      <c r="JY143" s="444" t="s">
        <v>821</v>
      </c>
      <c r="JZ143" s="444" t="s">
        <v>821</v>
      </c>
      <c r="KA143" s="445" t="s">
        <v>821</v>
      </c>
    </row>
    <row r="144" spans="1:287" s="1" customFormat="1" ht="12.65" customHeight="1" x14ac:dyDescent="0.2">
      <c r="A144" s="220"/>
      <c r="B144" s="219"/>
      <c r="C144" s="273"/>
      <c r="D144" s="276"/>
      <c r="E144" s="3" t="str">
        <f>Daten_BA!E144</f>
        <v>859</v>
      </c>
      <c r="F144" s="229" t="str">
        <f>Daten_BA!F144</f>
        <v>AA Traunstein</v>
      </c>
      <c r="G144" s="246"/>
      <c r="H144" s="320">
        <f>Daten_BA!H144</f>
        <v>3.5784322588832249</v>
      </c>
      <c r="I144" s="308">
        <f>Daten_BA!I144</f>
        <v>12.17636843358004</v>
      </c>
      <c r="J144" s="308">
        <f>Daten_BA!J144</f>
        <v>2.5909454340875855</v>
      </c>
      <c r="K144" s="308">
        <f>Daten_BA!K144</f>
        <v>2.7779806860323211</v>
      </c>
      <c r="L144" s="308">
        <f>Daten_BA!L144</f>
        <v>1.5363122257361246</v>
      </c>
      <c r="M144" s="308">
        <v>0.73598372902057863</v>
      </c>
      <c r="N144" s="308">
        <v>2.5126601726418065</v>
      </c>
      <c r="O144" s="308">
        <v>0.6138054496531915</v>
      </c>
      <c r="P144" s="308">
        <v>0.64133071337450076</v>
      </c>
      <c r="Q144" s="308">
        <v>0.39571916197818913</v>
      </c>
      <c r="R144" s="308">
        <v>12.877570765393621</v>
      </c>
      <c r="S144" s="308">
        <v>8.5918348104847126</v>
      </c>
      <c r="T144" s="308">
        <v>15.556489966361301</v>
      </c>
      <c r="U144" s="308">
        <v>15.658951721943847</v>
      </c>
      <c r="V144" s="308">
        <v>14.501065049976372</v>
      </c>
      <c r="W144" s="308">
        <v>25.949181594536004</v>
      </c>
      <c r="X144" s="308">
        <v>30.644782015707456</v>
      </c>
      <c r="Y144" s="308">
        <v>22.876367916988137</v>
      </c>
      <c r="Z144" s="308">
        <v>23.073854206561144</v>
      </c>
      <c r="AA144" s="308">
        <v>20.862489829143747</v>
      </c>
      <c r="AB144" s="308">
        <v>100</v>
      </c>
      <c r="AC144" s="308">
        <v>11.01650203402977</v>
      </c>
      <c r="AD144" s="308">
        <v>85.319445421536557</v>
      </c>
      <c r="AE144" s="308">
        <v>72.226152191249739</v>
      </c>
      <c r="AF144" s="308">
        <v>13.093293230286807</v>
      </c>
      <c r="AG144" s="308">
        <v>100</v>
      </c>
      <c r="AH144" s="308">
        <v>39.74551691107056</v>
      </c>
      <c r="AI144" s="308">
        <v>60.254483088929447</v>
      </c>
      <c r="AJ144" s="308">
        <v>54.247583051289418</v>
      </c>
      <c r="AK144" s="308">
        <v>6.0069000376400297</v>
      </c>
      <c r="AL144" s="308">
        <v>100</v>
      </c>
      <c r="AM144" s="308">
        <v>8.1565511196231046</v>
      </c>
      <c r="AN144" s="308">
        <v>86.515575558457954</v>
      </c>
      <c r="AO144" s="308">
        <v>76.819923950423757</v>
      </c>
      <c r="AP144" s="337">
        <v>9.6956516080342094</v>
      </c>
      <c r="AQ144" s="320">
        <f>Daten_BA!M144</f>
        <v>3.4820419536113221</v>
      </c>
      <c r="AR144" s="308">
        <f>Daten_BA!N144</f>
        <v>12.305533841475276</v>
      </c>
      <c r="AS144" s="308">
        <f>Daten_BA!O144</f>
        <v>2.4874232278752619</v>
      </c>
      <c r="AT144" s="308">
        <f>Daten_BA!P144</f>
        <v>2.6537701413357171</v>
      </c>
      <c r="AU144" s="308">
        <f>Daten_BA!Q144</f>
        <v>1.5631776966354147</v>
      </c>
      <c r="AV144" s="308">
        <v>0.70664582092515382</v>
      </c>
      <c r="AW144" s="308">
        <v>2.2950945249784551</v>
      </c>
      <c r="AX144" s="308">
        <v>0.59983625828943077</v>
      </c>
      <c r="AY144" s="308">
        <v>0.62510009857613502</v>
      </c>
      <c r="AZ144" s="308">
        <v>0.40769116973007624</v>
      </c>
      <c r="BA144" s="308">
        <v>12.880441646069702</v>
      </c>
      <c r="BB144" s="308">
        <v>8.8955534040193456</v>
      </c>
      <c r="BC144" s="308">
        <v>15.650806734746261</v>
      </c>
      <c r="BD144" s="308">
        <v>15.642458100558237</v>
      </c>
      <c r="BE144" s="308">
        <v>15.729798786328237</v>
      </c>
      <c r="BF144" s="308">
        <v>25.937776015284726</v>
      </c>
      <c r="BG144" s="308">
        <v>30.913543846300822</v>
      </c>
      <c r="BH144" s="308">
        <v>23.525095167479151</v>
      </c>
      <c r="BI144" s="308">
        <v>24.029015403865667</v>
      </c>
      <c r="BJ144" s="308">
        <v>18.771929824555027</v>
      </c>
      <c r="BK144" s="308">
        <v>100</v>
      </c>
      <c r="BL144" s="308">
        <v>11.095239316228936</v>
      </c>
      <c r="BM144" s="308">
        <v>85.270154684842097</v>
      </c>
      <c r="BN144" s="308">
        <v>71.807562072309423</v>
      </c>
      <c r="BO144" s="308">
        <v>13.462592612532678</v>
      </c>
      <c r="BP144" s="308">
        <v>100</v>
      </c>
      <c r="BQ144" s="308">
        <v>41.682289607085401</v>
      </c>
      <c r="BR144" s="308">
        <v>58.317710392914599</v>
      </c>
      <c r="BS144" s="308">
        <v>51.797425254462958</v>
      </c>
      <c r="BT144" s="308">
        <v>6.5202851384516425</v>
      </c>
      <c r="BU144" s="308">
        <v>100</v>
      </c>
      <c r="BV144" s="308">
        <v>8.1516106942528523</v>
      </c>
      <c r="BW144" s="308">
        <v>86.616746320977299</v>
      </c>
      <c r="BX144" s="308">
        <v>76.551512768602819</v>
      </c>
      <c r="BY144" s="312">
        <v>10.065233552374483</v>
      </c>
      <c r="BZ144" s="320">
        <f>Daten_BA!R144</f>
        <v>3.3488501968728284</v>
      </c>
      <c r="CA144" s="308">
        <f>Daten_BA!S144</f>
        <v>11.372485876562546</v>
      </c>
      <c r="CB144" s="308">
        <f>Daten_BA!T144</f>
        <v>2.4505669675072053</v>
      </c>
      <c r="CC144" s="308">
        <f>Daten_BA!U144</f>
        <v>2.6275416032603776</v>
      </c>
      <c r="CD144" s="308">
        <f>Daten_BA!V144</f>
        <v>1.4961527684340226</v>
      </c>
      <c r="CE144" s="309">
        <v>0.6745783400485148</v>
      </c>
      <c r="CF144" s="309">
        <v>2.0059873820609742</v>
      </c>
      <c r="CG144" s="309">
        <v>0.58893292878471082</v>
      </c>
      <c r="CH144" s="309">
        <v>0.61292676210635899</v>
      </c>
      <c r="CI144" s="309">
        <v>0.41344324290474627</v>
      </c>
      <c r="CJ144" s="309">
        <v>13.110127637739721</v>
      </c>
      <c r="CK144" s="309">
        <v>9.0990967126700575</v>
      </c>
      <c r="CL144" s="309">
        <v>16.082116067903467</v>
      </c>
      <c r="CM144" s="309">
        <v>16.010329244673759</v>
      </c>
      <c r="CN144" s="309">
        <v>16.766467065868262</v>
      </c>
      <c r="CO144" s="309">
        <v>25.254531680184506</v>
      </c>
      <c r="CP144" s="309">
        <v>33.342128176033</v>
      </c>
      <c r="CQ144" s="309">
        <v>22.640338594704826</v>
      </c>
      <c r="CR144" s="309">
        <v>23.453250065968536</v>
      </c>
      <c r="CS144" s="309">
        <v>14.942528735635172</v>
      </c>
      <c r="CT144" s="309">
        <v>100</v>
      </c>
      <c r="CU144" s="309">
        <v>11.020502486681776</v>
      </c>
      <c r="CV144" s="309">
        <v>85.381625720496601</v>
      </c>
      <c r="CW144" s="309">
        <v>71.598157461047123</v>
      </c>
      <c r="CX144" s="309">
        <v>13.783468259449478</v>
      </c>
      <c r="CY144" s="309">
        <v>100</v>
      </c>
      <c r="CZ144" s="309">
        <v>39.169366694442651</v>
      </c>
      <c r="DA144" s="309">
        <v>60.830633305557356</v>
      </c>
      <c r="DB144" s="309">
        <v>54.502420914750928</v>
      </c>
      <c r="DC144" s="309">
        <v>6.3282123908064243</v>
      </c>
      <c r="DD144" s="309">
        <v>100</v>
      </c>
      <c r="DE144" s="309">
        <v>8.1788532854248093</v>
      </c>
      <c r="DF144" s="309">
        <v>86.684162184491356</v>
      </c>
      <c r="DG144" s="309">
        <v>76.257810436709534</v>
      </c>
      <c r="DH144" s="313">
        <v>10.42635174778181</v>
      </c>
      <c r="DI144" s="307">
        <f>Daten_BA!W144</f>
        <v>2.9977029253142908</v>
      </c>
      <c r="DJ144" s="308">
        <f>Daten_BA!X144</f>
        <v>11.210656857945777</v>
      </c>
      <c r="DK144" s="308">
        <f>Daten_BA!Y144</f>
        <v>2.0616050360678551</v>
      </c>
      <c r="DL144" s="308">
        <f>Daten_BA!Z144</f>
        <v>2.2048145100911922</v>
      </c>
      <c r="DM144" s="308">
        <f>Daten_BA!AA144</f>
        <v>1.3112417164089403</v>
      </c>
      <c r="DN144" s="309">
        <v>0.66208661682494785</v>
      </c>
      <c r="DO144" s="309">
        <v>2.4203375953184612</v>
      </c>
      <c r="DP144" s="309">
        <v>0.53381816596121989</v>
      </c>
      <c r="DQ144" s="309">
        <v>0.55584786255896634</v>
      </c>
      <c r="DR144" s="309">
        <v>0.37869509077493502</v>
      </c>
      <c r="DS144" s="309">
        <v>13.846682292087554</v>
      </c>
      <c r="DT144" s="309">
        <v>10.044522726160771</v>
      </c>
      <c r="DU144" s="309">
        <v>16.523642128481182</v>
      </c>
      <c r="DV144" s="309">
        <v>16.584177409453652</v>
      </c>
      <c r="DW144" s="309">
        <v>15.989159891602167</v>
      </c>
      <c r="DX144" s="309">
        <v>24.699466845061117</v>
      </c>
      <c r="DY144" s="309">
        <v>28.413583126675245</v>
      </c>
      <c r="DZ144" s="309">
        <v>22.111247429626967</v>
      </c>
      <c r="EA144" s="309">
        <v>22.764180712692216</v>
      </c>
      <c r="EB144" s="309">
        <v>16.358704865215618</v>
      </c>
      <c r="EC144" s="309">
        <v>100</v>
      </c>
      <c r="ED144" s="309">
        <v>10.92867424774416</v>
      </c>
      <c r="EE144" s="309">
        <v>85.528212052400221</v>
      </c>
      <c r="EF144" s="309">
        <v>71.527533159423342</v>
      </c>
      <c r="EG144" s="309">
        <v>14.000678892976895</v>
      </c>
      <c r="EH144" s="309">
        <v>100</v>
      </c>
      <c r="EI144" s="309">
        <v>43.24702589223233</v>
      </c>
      <c r="EJ144" s="309">
        <v>56.75297410776767</v>
      </c>
      <c r="EK144" s="309">
        <v>50.440867739678097</v>
      </c>
      <c r="EL144" s="309">
        <v>6.312106368089573</v>
      </c>
      <c r="EM144" s="309">
        <v>100</v>
      </c>
      <c r="EN144" s="309">
        <v>8.2103181792142035</v>
      </c>
      <c r="EO144" s="309">
        <v>86.802815787243659</v>
      </c>
      <c r="EP144" s="309">
        <v>76.008518433802934</v>
      </c>
      <c r="EQ144" s="367">
        <v>10.79429735344074</v>
      </c>
      <c r="ER144" s="320">
        <f>Daten_BA!AB144</f>
        <v>2.8681990112345588</v>
      </c>
      <c r="ES144" s="308">
        <f>Daten_BA!AC144</f>
        <v>10.713643569420524</v>
      </c>
      <c r="ET144" s="308">
        <f>Daten_BA!AD144</f>
        <v>1.9818525960919522</v>
      </c>
      <c r="EU144" s="308">
        <f>Daten_BA!AE144</f>
        <v>2.1089449292603168</v>
      </c>
      <c r="EV144" s="308">
        <f>Daten_BA!AF144</f>
        <v>1.3289876929752875</v>
      </c>
      <c r="EW144" s="309">
        <v>0.6632616868837341</v>
      </c>
      <c r="EX144" s="309">
        <v>2.5746423226433617</v>
      </c>
      <c r="EY144" s="309">
        <v>0.52107515034862439</v>
      </c>
      <c r="EZ144" s="309">
        <v>0.54174541154100009</v>
      </c>
      <c r="FA144" s="309">
        <v>0.38230474930279451</v>
      </c>
      <c r="FB144" s="309">
        <v>14.149533296401264</v>
      </c>
      <c r="FC144" s="309">
        <v>10.393853536514088</v>
      </c>
      <c r="FD144" s="309">
        <v>16.751340921562136</v>
      </c>
      <c r="FE144" s="309">
        <v>16.761685306211369</v>
      </c>
      <c r="FF144" s="309">
        <v>16.666666666663414</v>
      </c>
      <c r="FG144" s="309">
        <v>22.741726287604148</v>
      </c>
      <c r="FH144" s="309">
        <v>25.767216047018778</v>
      </c>
      <c r="FI144" s="309">
        <v>20.640739560089695</v>
      </c>
      <c r="FJ144" s="309">
        <v>21.452998250356465</v>
      </c>
      <c r="FK144" s="309">
        <v>14.019448946530181</v>
      </c>
      <c r="FL144" s="309">
        <v>100</v>
      </c>
      <c r="FM144" s="309">
        <v>10.691941846987673</v>
      </c>
      <c r="FN144" s="309">
        <v>85.758358674509481</v>
      </c>
      <c r="FO144" s="309">
        <v>71.341615277044809</v>
      </c>
      <c r="FP144" s="309">
        <v>14.416743397464662</v>
      </c>
      <c r="FQ144" s="309">
        <v>100</v>
      </c>
      <c r="FR144" s="309">
        <v>42.686266032569534</v>
      </c>
      <c r="FS144" s="309">
        <v>57.313733967430466</v>
      </c>
      <c r="FT144" s="309">
        <v>50.540423692174663</v>
      </c>
      <c r="FU144" s="309">
        <v>6.7733102752558008</v>
      </c>
      <c r="FV144" s="309">
        <v>100</v>
      </c>
      <c r="FW144" s="309">
        <v>8.1780394761075996</v>
      </c>
      <c r="FX144" s="309">
        <v>86.879295830266344</v>
      </c>
      <c r="FY144" s="309">
        <v>75.616060267820401</v>
      </c>
      <c r="FZ144" s="313">
        <v>11.26323556244596</v>
      </c>
      <c r="GA144" s="443">
        <f>Daten_BA!AG144</f>
        <v>3.5537410341109559</v>
      </c>
      <c r="GB144" s="227">
        <f>Daten_BA!AH144</f>
        <v>13.632443126114484</v>
      </c>
      <c r="GC144" s="227">
        <f>Daten_BA!AI144</f>
        <v>2.4339730791760705</v>
      </c>
      <c r="GD144" s="227">
        <f>Daten_BA!AJ144</f>
        <v>2.5831779149719214</v>
      </c>
      <c r="GE144" s="227">
        <f>Daten_BA!AK144</f>
        <v>1.6878608153422201</v>
      </c>
      <c r="GF144" s="444">
        <v>0.69160841342640711</v>
      </c>
      <c r="GG144" s="444">
        <v>3.062559304922758</v>
      </c>
      <c r="GH144" s="444">
        <v>0.51364311798085793</v>
      </c>
      <c r="GI144" s="444">
        <v>0.53636422677103457</v>
      </c>
      <c r="GJ144" s="444">
        <v>0.36916226213395748</v>
      </c>
      <c r="GK144" s="444">
        <v>11.649318431753663</v>
      </c>
      <c r="GL144" s="444">
        <v>9.1539672022529253</v>
      </c>
      <c r="GM144" s="444">
        <v>13.393141830198054</v>
      </c>
      <c r="GN144" s="444">
        <v>13.568258854737907</v>
      </c>
      <c r="GO144" s="444">
        <v>12.044393996722722</v>
      </c>
      <c r="GP144" s="444">
        <v>20.42911851765253</v>
      </c>
      <c r="GQ144" s="444">
        <v>22.37334790616795</v>
      </c>
      <c r="GR144" s="444">
        <v>19.063225843226235</v>
      </c>
      <c r="GS144" s="444">
        <v>19.556285949055052</v>
      </c>
      <c r="GT144" s="444">
        <v>15.289765721342304</v>
      </c>
      <c r="GU144" s="444">
        <v>100</v>
      </c>
      <c r="GV144" s="444">
        <v>10.793190444747729</v>
      </c>
      <c r="GW144" s="444">
        <v>85.613361161461299</v>
      </c>
      <c r="GX144" s="444">
        <v>70.683123612499543</v>
      </c>
      <c r="GY144" s="444">
        <v>14.930237548961752</v>
      </c>
      <c r="GZ144" s="444">
        <v>100</v>
      </c>
      <c r="HA144" s="444">
        <v>42.443689813059585</v>
      </c>
      <c r="HB144" s="444">
        <v>57.556310186940408</v>
      </c>
      <c r="HC144" s="444">
        <v>50.565062848143718</v>
      </c>
      <c r="HD144" s="444">
        <v>6.9912473387966996</v>
      </c>
      <c r="HE144" s="444">
        <v>100</v>
      </c>
      <c r="HF144" s="444">
        <v>7.990498516600347</v>
      </c>
      <c r="HG144" s="444">
        <v>87.004895413239609</v>
      </c>
      <c r="HH144" s="444">
        <v>75.181782579290299</v>
      </c>
      <c r="HI144" s="445">
        <v>11.823112833949292</v>
      </c>
      <c r="HJ144" s="443">
        <f>Daten_BA!AL144</f>
        <v>3.2914951203876828</v>
      </c>
      <c r="HK144" s="227">
        <f>Daten_BA!AM144</f>
        <v>13.014954163298036</v>
      </c>
      <c r="HL144" s="227">
        <f>Daten_BA!AN144</f>
        <v>2.2076940638543494</v>
      </c>
      <c r="HM144" s="227">
        <f>Daten_BA!AO144</f>
        <v>2.3602508788284928</v>
      </c>
      <c r="HN144" s="227">
        <f>Daten_BA!AP144</f>
        <v>1.4748453823109182</v>
      </c>
      <c r="HO144" s="444">
        <v>0.5195921728179792</v>
      </c>
      <c r="HP144" s="444">
        <v>2.3032272572850463</v>
      </c>
      <c r="HQ144" s="444">
        <v>0.38265940988476976</v>
      </c>
      <c r="HR144" s="444">
        <v>0.39665045199413557</v>
      </c>
      <c r="HS144" s="444">
        <v>0.29800283959952395</v>
      </c>
      <c r="HT144" s="444">
        <v>11.0725853881198</v>
      </c>
      <c r="HU144" s="444">
        <v>8.815142373021521</v>
      </c>
      <c r="HV144" s="444">
        <v>12.739845216833581</v>
      </c>
      <c r="HW144" s="444">
        <v>12.714847794574446</v>
      </c>
      <c r="HX144" s="444">
        <v>12.931376437919406</v>
      </c>
      <c r="HY144" s="444">
        <v>29.317845450060442</v>
      </c>
      <c r="HZ144" s="444">
        <v>32.468792172740386</v>
      </c>
      <c r="IA144" s="444">
        <v>26.977484932704325</v>
      </c>
      <c r="IB144" s="444">
        <v>27.340579454423736</v>
      </c>
      <c r="IC144" s="444">
        <v>24.186109603902558</v>
      </c>
      <c r="ID144" s="444">
        <v>100</v>
      </c>
      <c r="IE144" s="444">
        <v>10.640662699716081</v>
      </c>
      <c r="IF144" s="444">
        <v>85.905255088555251</v>
      </c>
      <c r="IG144" s="444">
        <v>70.657025952613793</v>
      </c>
      <c r="IH144" s="444">
        <v>15.248229135941466</v>
      </c>
      <c r="II144" s="444">
        <v>100</v>
      </c>
      <c r="IJ144" s="444">
        <v>44.16589108350199</v>
      </c>
      <c r="IK144" s="444">
        <v>55.834108916498003</v>
      </c>
      <c r="IL144" s="444">
        <v>49.020475395547408</v>
      </c>
      <c r="IM144" s="444">
        <v>6.8136335209505932</v>
      </c>
      <c r="IN144" s="444">
        <v>100</v>
      </c>
      <c r="IO144" s="444">
        <v>8.0724604085017049</v>
      </c>
      <c r="IP144" s="444">
        <v>87.19635679579936</v>
      </c>
      <c r="IQ144" s="444">
        <v>74.829428999988352</v>
      </c>
      <c r="IR144" s="445">
        <v>12.366927795811012</v>
      </c>
      <c r="IS144" s="443">
        <f>Daten_BA!AQ144</f>
        <v>2.8699438211715487</v>
      </c>
      <c r="IT144" s="227">
        <f>Daten_BA!AR144</f>
        <v>12.391114606914424</v>
      </c>
      <c r="IU144" s="227">
        <f>Daten_BA!AS144</f>
        <v>1.8007048903452847</v>
      </c>
      <c r="IV144" s="227">
        <f>Daten_BA!AT144</f>
        <v>1.909717111075202</v>
      </c>
      <c r="IW144" s="227">
        <f>Daten_BA!AU144</f>
        <v>1.291967709324636</v>
      </c>
      <c r="IX144" s="444" t="s">
        <v>821</v>
      </c>
      <c r="IY144" s="444" t="s">
        <v>821</v>
      </c>
      <c r="IZ144" s="444" t="s">
        <v>821</v>
      </c>
      <c r="JA144" s="444" t="s">
        <v>821</v>
      </c>
      <c r="JB144" s="444" t="s">
        <v>821</v>
      </c>
      <c r="JC144" s="444" t="s">
        <v>821</v>
      </c>
      <c r="JD144" s="444" t="s">
        <v>821</v>
      </c>
      <c r="JE144" s="444" t="s">
        <v>821</v>
      </c>
      <c r="JF144" s="444" t="s">
        <v>821</v>
      </c>
      <c r="JG144" s="444" t="s">
        <v>821</v>
      </c>
      <c r="JH144" s="444" t="s">
        <v>821</v>
      </c>
      <c r="JI144" s="444" t="s">
        <v>821</v>
      </c>
      <c r="JJ144" s="444" t="s">
        <v>821</v>
      </c>
      <c r="JK144" s="444" t="s">
        <v>821</v>
      </c>
      <c r="JL144" s="444" t="s">
        <v>821</v>
      </c>
      <c r="JM144" s="444" t="s">
        <v>821</v>
      </c>
      <c r="JN144" s="444" t="s">
        <v>821</v>
      </c>
      <c r="JO144" s="444" t="s">
        <v>821</v>
      </c>
      <c r="JP144" s="444" t="s">
        <v>821</v>
      </c>
      <c r="JQ144" s="444" t="s">
        <v>821</v>
      </c>
      <c r="JR144" s="444" t="s">
        <v>821</v>
      </c>
      <c r="JS144" s="444" t="s">
        <v>821</v>
      </c>
      <c r="JT144" s="444" t="s">
        <v>821</v>
      </c>
      <c r="JU144" s="444" t="s">
        <v>821</v>
      </c>
      <c r="JV144" s="444" t="s">
        <v>821</v>
      </c>
      <c r="JW144" s="444" t="s">
        <v>821</v>
      </c>
      <c r="JX144" s="444" t="s">
        <v>821</v>
      </c>
      <c r="JY144" s="444" t="s">
        <v>821</v>
      </c>
      <c r="JZ144" s="444" t="s">
        <v>821</v>
      </c>
      <c r="KA144" s="445" t="s">
        <v>821</v>
      </c>
    </row>
    <row r="145" spans="1:287" s="1" customFormat="1" ht="12.65" customHeight="1" x14ac:dyDescent="0.2">
      <c r="A145" s="220"/>
      <c r="B145" s="219"/>
      <c r="C145" s="273"/>
      <c r="D145" s="276"/>
      <c r="E145" s="3" t="str">
        <f>Daten_BA!E145</f>
        <v>863</v>
      </c>
      <c r="F145" s="229" t="str">
        <f>Daten_BA!F145</f>
        <v>AA Weilheim</v>
      </c>
      <c r="G145" s="246"/>
      <c r="H145" s="320">
        <f>Daten_BA!H145</f>
        <v>3.0176577373545048</v>
      </c>
      <c r="I145" s="308">
        <f>Daten_BA!I145</f>
        <v>9.0863335731320358</v>
      </c>
      <c r="J145" s="308">
        <f>Daten_BA!J145</f>
        <v>2.2842336479312531</v>
      </c>
      <c r="K145" s="308">
        <f>Daten_BA!K145</f>
        <v>2.4223316028051762</v>
      </c>
      <c r="L145" s="308">
        <f>Daten_BA!L145</f>
        <v>1.8283383391101875</v>
      </c>
      <c r="M145" s="308">
        <v>0.62571984590333207</v>
      </c>
      <c r="N145" s="308">
        <v>2.2155211033640576</v>
      </c>
      <c r="O145" s="308">
        <v>0.51083707825852098</v>
      </c>
      <c r="P145" s="308">
        <v>0.54903996634743968</v>
      </c>
      <c r="Q145" s="308">
        <v>0.36872803859987668</v>
      </c>
      <c r="R145" s="308">
        <v>12.936117460194557</v>
      </c>
      <c r="S145" s="308">
        <v>9.4015568888986358</v>
      </c>
      <c r="T145" s="308">
        <v>14.891933028919549</v>
      </c>
      <c r="U145" s="308">
        <v>14.987215335616488</v>
      </c>
      <c r="V145" s="308">
        <v>14.474029380902035</v>
      </c>
      <c r="W145" s="308">
        <v>22.956170345041627</v>
      </c>
      <c r="X145" s="308">
        <v>26.906452263105901</v>
      </c>
      <c r="Y145" s="308">
        <v>20.709647495362372</v>
      </c>
      <c r="Z145" s="308">
        <v>21.266445641248403</v>
      </c>
      <c r="AA145" s="308">
        <v>18.278865675556531</v>
      </c>
      <c r="AB145" s="308">
        <v>100</v>
      </c>
      <c r="AC145" s="308">
        <v>11.442992899042363</v>
      </c>
      <c r="AD145" s="308">
        <v>85.452078319303723</v>
      </c>
      <c r="AE145" s="308">
        <v>65.170346412005145</v>
      </c>
      <c r="AF145" s="308">
        <v>20.281731907298596</v>
      </c>
      <c r="AG145" s="308">
        <v>100</v>
      </c>
      <c r="AH145" s="308">
        <v>35.909132934123626</v>
      </c>
      <c r="AI145" s="308">
        <v>64.090867065876367</v>
      </c>
      <c r="AJ145" s="308">
        <v>51.05146647042843</v>
      </c>
      <c r="AK145" s="308">
        <v>13.039400595447933</v>
      </c>
      <c r="AL145" s="308">
        <v>100</v>
      </c>
      <c r="AM145" s="308">
        <v>8.073870285720389</v>
      </c>
      <c r="AN145" s="308">
        <v>87.47241828809112</v>
      </c>
      <c r="AO145" s="308">
        <v>68.939540022791888</v>
      </c>
      <c r="AP145" s="337">
        <v>18.532878265299217</v>
      </c>
      <c r="AQ145" s="320">
        <f>Daten_BA!M145</f>
        <v>2.9367308429272079</v>
      </c>
      <c r="AR145" s="308">
        <f>Daten_BA!N145</f>
        <v>9.1507691125029762</v>
      </c>
      <c r="AS145" s="308">
        <f>Daten_BA!O145</f>
        <v>2.2066287161682592</v>
      </c>
      <c r="AT145" s="308">
        <f>Daten_BA!P145</f>
        <v>2.3160465410062288</v>
      </c>
      <c r="AU145" s="308">
        <f>Daten_BA!Q145</f>
        <v>1.8519091800091971</v>
      </c>
      <c r="AV145" s="308">
        <v>0.604816533053814</v>
      </c>
      <c r="AW145" s="308">
        <v>1.975083441286317</v>
      </c>
      <c r="AX145" s="308">
        <v>0.50766715951748131</v>
      </c>
      <c r="AY145" s="308">
        <v>0.54199061754633515</v>
      </c>
      <c r="AZ145" s="308">
        <v>0.3852215428401779</v>
      </c>
      <c r="BA145" s="308">
        <v>13.158496306981531</v>
      </c>
      <c r="BB145" s="308">
        <v>9.4885815374717684</v>
      </c>
      <c r="BC145" s="308">
        <v>15.520909899802701</v>
      </c>
      <c r="BD145" s="308">
        <v>15.608699141320722</v>
      </c>
      <c r="BE145" s="308">
        <v>15.162052224118364</v>
      </c>
      <c r="BF145" s="308">
        <v>21.670583781566755</v>
      </c>
      <c r="BG145" s="308">
        <v>25.406381697775217</v>
      </c>
      <c r="BH145" s="308">
        <v>20.738253293226563</v>
      </c>
      <c r="BI145" s="308">
        <v>21.252141864148864</v>
      </c>
      <c r="BJ145" s="308">
        <v>18.655836499410277</v>
      </c>
      <c r="BK145" s="308">
        <v>100</v>
      </c>
      <c r="BL145" s="308">
        <v>11.406998083015765</v>
      </c>
      <c r="BM145" s="308">
        <v>85.535970400435772</v>
      </c>
      <c r="BN145" s="308">
        <v>64.617064963187318</v>
      </c>
      <c r="BO145" s="308">
        <v>20.918905437248455</v>
      </c>
      <c r="BP145" s="308">
        <v>100</v>
      </c>
      <c r="BQ145" s="308">
        <v>37.151447121400324</v>
      </c>
      <c r="BR145" s="308">
        <v>62.848552878599676</v>
      </c>
      <c r="BS145" s="308">
        <v>49.361692089280332</v>
      </c>
      <c r="BT145" s="308">
        <v>13.48686078931935</v>
      </c>
      <c r="BU145" s="308">
        <v>100</v>
      </c>
      <c r="BV145" s="308">
        <v>8.1214747735895898</v>
      </c>
      <c r="BW145" s="308">
        <v>87.539763264339641</v>
      </c>
      <c r="BX145" s="308">
        <v>68.373563579285573</v>
      </c>
      <c r="BY145" s="312">
        <v>19.166199685054057</v>
      </c>
      <c r="BZ145" s="320">
        <f>Daten_BA!R145</f>
        <v>2.7324504947280022</v>
      </c>
      <c r="CA145" s="308">
        <f>Daten_BA!S145</f>
        <v>8.0457149466468572</v>
      </c>
      <c r="CB145" s="308">
        <f>Daten_BA!T145</f>
        <v>2.1211038408701777</v>
      </c>
      <c r="CC145" s="308">
        <f>Daten_BA!U145</f>
        <v>2.2138726170660905</v>
      </c>
      <c r="CD145" s="308">
        <f>Daten_BA!V145</f>
        <v>1.8308126676727392</v>
      </c>
      <c r="CE145" s="309">
        <v>0.58492632417363599</v>
      </c>
      <c r="CF145" s="309">
        <v>1.6918575543276253</v>
      </c>
      <c r="CG145" s="309">
        <v>0.50993712279083336</v>
      </c>
      <c r="CH145" s="309">
        <v>0.54151748159175894</v>
      </c>
      <c r="CI145" s="309">
        <v>0.40243266349431139</v>
      </c>
      <c r="CJ145" s="309">
        <v>13.84816253212143</v>
      </c>
      <c r="CK145" s="309">
        <v>10.231240891968433</v>
      </c>
      <c r="CL145" s="309">
        <v>16.291501759014952</v>
      </c>
      <c r="CM145" s="309">
        <v>16.345586448679235</v>
      </c>
      <c r="CN145" s="309">
        <v>16.085808580858085</v>
      </c>
      <c r="CO145" s="309">
        <v>21.223720579612628</v>
      </c>
      <c r="CP145" s="309">
        <v>28.018521040444643</v>
      </c>
      <c r="CQ145" s="309">
        <v>19.9627046066724</v>
      </c>
      <c r="CR145" s="309">
        <v>20.750401564355315</v>
      </c>
      <c r="CS145" s="309">
        <v>16.97863615318693</v>
      </c>
      <c r="CT145" s="309">
        <v>100</v>
      </c>
      <c r="CU145" s="309">
        <v>11.36734619058296</v>
      </c>
      <c r="CV145" s="309">
        <v>85.50811196312759</v>
      </c>
      <c r="CW145" s="309">
        <v>63.956280859523183</v>
      </c>
      <c r="CX145" s="309">
        <v>21.551831103604403</v>
      </c>
      <c r="CY145" s="309">
        <v>100</v>
      </c>
      <c r="CZ145" s="309">
        <v>33.399640471868459</v>
      </c>
      <c r="DA145" s="309">
        <v>66.600359528131534</v>
      </c>
      <c r="DB145" s="309">
        <v>51.827374451740617</v>
      </c>
      <c r="DC145" s="309">
        <v>14.772985076390944</v>
      </c>
      <c r="DD145" s="309">
        <v>100</v>
      </c>
      <c r="DE145" s="309">
        <v>8.2000549527493458</v>
      </c>
      <c r="DF145" s="309">
        <v>87.499625944971569</v>
      </c>
      <c r="DG145" s="309">
        <v>67.632111861925225</v>
      </c>
      <c r="DH145" s="313">
        <v>19.867514083046338</v>
      </c>
      <c r="DI145" s="307">
        <f>Daten_BA!W145</f>
        <v>2.4662018135468746</v>
      </c>
      <c r="DJ145" s="308">
        <f>Daten_BA!X145</f>
        <v>8.379444756661993</v>
      </c>
      <c r="DK145" s="308">
        <f>Daten_BA!Y145</f>
        <v>1.7687511843551582</v>
      </c>
      <c r="DL145" s="308">
        <f>Daten_BA!Z145</f>
        <v>1.840115677833523</v>
      </c>
      <c r="DM145" s="308">
        <f>Daten_BA!AA145</f>
        <v>1.5541792307215818</v>
      </c>
      <c r="DN145" s="309">
        <v>0.55996396143578231</v>
      </c>
      <c r="DO145" s="309">
        <v>2.1675365970615452</v>
      </c>
      <c r="DP145" s="309">
        <v>0.43337127483912152</v>
      </c>
      <c r="DQ145" s="309">
        <v>0.45979196633608427</v>
      </c>
      <c r="DR145" s="309">
        <v>0.3471866694780068</v>
      </c>
      <c r="DS145" s="309">
        <v>14.696190614136787</v>
      </c>
      <c r="DT145" s="309">
        <v>11.617691964390577</v>
      </c>
      <c r="DU145" s="309">
        <v>16.626068470702862</v>
      </c>
      <c r="DV145" s="309">
        <v>16.916504413905091</v>
      </c>
      <c r="DW145" s="309">
        <v>15.590455648423173</v>
      </c>
      <c r="DX145" s="309">
        <v>20.215532580823691</v>
      </c>
      <c r="DY145" s="309">
        <v>22.335625014765046</v>
      </c>
      <c r="DZ145" s="309">
        <v>18.900159375605359</v>
      </c>
      <c r="EA145" s="309">
        <v>19.78288243599161</v>
      </c>
      <c r="EB145" s="309">
        <v>15.757658085984765</v>
      </c>
      <c r="EC145" s="309">
        <v>100</v>
      </c>
      <c r="ED145" s="309">
        <v>11.378000261373861</v>
      </c>
      <c r="EE145" s="309">
        <v>85.612312588982391</v>
      </c>
      <c r="EF145" s="309">
        <v>63.560297750502471</v>
      </c>
      <c r="EG145" s="309">
        <v>22.052014838479931</v>
      </c>
      <c r="EH145" s="309">
        <v>100</v>
      </c>
      <c r="EI145" s="309">
        <v>39.312953750243821</v>
      </c>
      <c r="EJ145" s="309">
        <v>60.687046249756179</v>
      </c>
      <c r="EK145" s="309">
        <v>46.172770818942496</v>
      </c>
      <c r="EL145" s="309">
        <v>14.514275430813692</v>
      </c>
      <c r="EM145" s="309">
        <v>100</v>
      </c>
      <c r="EN145" s="309">
        <v>8.3465111525207103</v>
      </c>
      <c r="EO145" s="309">
        <v>87.465482747509199</v>
      </c>
      <c r="EP145" s="309">
        <v>66.943370548671794</v>
      </c>
      <c r="EQ145" s="367">
        <v>20.522112198837409</v>
      </c>
      <c r="ER145" s="320">
        <f>Daten_BA!AB145</f>
        <v>2.3567035101142522</v>
      </c>
      <c r="ES145" s="308">
        <f>Daten_BA!AC145</f>
        <v>8.1125359912423942</v>
      </c>
      <c r="ET145" s="308">
        <f>Daten_BA!AD145</f>
        <v>1.6756033109345538</v>
      </c>
      <c r="EU145" s="308">
        <f>Daten_BA!AE145</f>
        <v>1.7456372481056122</v>
      </c>
      <c r="EV145" s="308">
        <f>Daten_BA!AF145</f>
        <v>1.4717997670012133</v>
      </c>
      <c r="EW145" s="309">
        <v>0.54641354021784283</v>
      </c>
      <c r="EX145" s="309">
        <v>2.1634746460126633</v>
      </c>
      <c r="EY145" s="309">
        <v>0.4170873844621098</v>
      </c>
      <c r="EZ145" s="309">
        <v>0.44142565651773918</v>
      </c>
      <c r="FA145" s="309">
        <v>0.34161934573031283</v>
      </c>
      <c r="FB145" s="309">
        <v>14.519930610551723</v>
      </c>
      <c r="FC145" s="309">
        <v>11.708692927052471</v>
      </c>
      <c r="FD145" s="309">
        <v>16.322643583827968</v>
      </c>
      <c r="FE145" s="309">
        <v>16.475156825650235</v>
      </c>
      <c r="FF145" s="309">
        <v>15.789473684210526</v>
      </c>
      <c r="FG145" s="309">
        <v>18.828637082801691</v>
      </c>
      <c r="FH145" s="309">
        <v>20.279501611586085</v>
      </c>
      <c r="FI145" s="309">
        <v>17.894899775561647</v>
      </c>
      <c r="FJ145" s="309">
        <v>18.77944581969226</v>
      </c>
      <c r="FK145" s="309">
        <v>14.841865913328178</v>
      </c>
      <c r="FL145" s="309">
        <v>100</v>
      </c>
      <c r="FM145" s="309">
        <v>11.280999291474268</v>
      </c>
      <c r="FN145" s="309">
        <v>85.63172384906818</v>
      </c>
      <c r="FO145" s="309">
        <v>62.936625296281157</v>
      </c>
      <c r="FP145" s="309">
        <v>22.695098552787044</v>
      </c>
      <c r="FQ145" s="309">
        <v>100</v>
      </c>
      <c r="FR145" s="309">
        <v>40.33284385707293</v>
      </c>
      <c r="FS145" s="309">
        <v>59.66715614292707</v>
      </c>
      <c r="FT145" s="309">
        <v>45.668135095447873</v>
      </c>
      <c r="FU145" s="309">
        <v>13.999021047479197</v>
      </c>
      <c r="FV145" s="309">
        <v>100</v>
      </c>
      <c r="FW145" s="309">
        <v>8.4206162638716968</v>
      </c>
      <c r="FX145" s="309">
        <v>87.328376709521109</v>
      </c>
      <c r="FY145" s="309">
        <v>66.03291178586845</v>
      </c>
      <c r="FZ145" s="313">
        <v>21.29546492365267</v>
      </c>
      <c r="GA145" s="443">
        <f>Daten_BA!AG145</f>
        <v>3.2062645090313433</v>
      </c>
      <c r="GB145" s="227">
        <f>Daten_BA!AH145</f>
        <v>11.441047777966796</v>
      </c>
      <c r="GC145" s="227">
        <f>Daten_BA!AI145</f>
        <v>2.232901254335812</v>
      </c>
      <c r="GD145" s="227">
        <f>Daten_BA!AJ145</f>
        <v>2.321091697823034</v>
      </c>
      <c r="GE145" s="227">
        <f>Daten_BA!AK145</f>
        <v>1.9852133437304074</v>
      </c>
      <c r="GF145" s="444">
        <v>0.61272002708577844</v>
      </c>
      <c r="GG145" s="444">
        <v>2.84394642516519</v>
      </c>
      <c r="GH145" s="444">
        <v>0.43124311183612135</v>
      </c>
      <c r="GI145" s="444">
        <v>0.45765986379091206</v>
      </c>
      <c r="GJ145" s="444">
        <v>0.35357234040770585</v>
      </c>
      <c r="GK145" s="444">
        <v>11.320130153677187</v>
      </c>
      <c r="GL145" s="444">
        <v>9.6095467392444185</v>
      </c>
      <c r="GM145" s="444">
        <v>12.473867595818934</v>
      </c>
      <c r="GN145" s="444">
        <v>12.45358028876535</v>
      </c>
      <c r="GO145" s="444">
        <v>12.540469445568853</v>
      </c>
      <c r="GP145" s="444">
        <v>16.241837670603203</v>
      </c>
      <c r="GQ145" s="444">
        <v>16.750597690623124</v>
      </c>
      <c r="GR145" s="444">
        <v>15.897977455863396</v>
      </c>
      <c r="GS145" s="444">
        <v>16.316018029079931</v>
      </c>
      <c r="GT145" s="444">
        <v>14.525249545160051</v>
      </c>
      <c r="GU145" s="444">
        <v>100</v>
      </c>
      <c r="GV145" s="444">
        <v>11.377373398521627</v>
      </c>
      <c r="GW145" s="444">
        <v>85.474970330826906</v>
      </c>
      <c r="GX145" s="444">
        <v>62.006029466945755</v>
      </c>
      <c r="GY145" s="444">
        <v>23.468940863881155</v>
      </c>
      <c r="GZ145" s="444">
        <v>100</v>
      </c>
      <c r="HA145" s="444">
        <v>41.823995127892815</v>
      </c>
      <c r="HB145" s="444">
        <v>58.176004872107193</v>
      </c>
      <c r="HC145" s="444">
        <v>44.633069427527403</v>
      </c>
      <c r="HD145" s="444">
        <v>13.542935444579781</v>
      </c>
      <c r="HE145" s="444">
        <v>100</v>
      </c>
      <c r="HF145" s="444">
        <v>8.2971201631031679</v>
      </c>
      <c r="HG145" s="444">
        <v>87.364728728401772</v>
      </c>
      <c r="HH145" s="444">
        <v>65.192115783052941</v>
      </c>
      <c r="HI145" s="445">
        <v>22.172612945348838</v>
      </c>
      <c r="HJ145" s="443">
        <f>Daten_BA!AL145</f>
        <v>3.0797681352477002</v>
      </c>
      <c r="HK145" s="227">
        <f>Daten_BA!AM145</f>
        <v>11.029623270333826</v>
      </c>
      <c r="HL145" s="227">
        <f>Daten_BA!AN145</f>
        <v>2.1378198158341792</v>
      </c>
      <c r="HM145" s="227">
        <f>Daten_BA!AO145</f>
        <v>2.2525032746451146</v>
      </c>
      <c r="HN145" s="227">
        <f>Daten_BA!AP145</f>
        <v>1.829945479712924</v>
      </c>
      <c r="HO145" s="444">
        <v>0.474523422109833</v>
      </c>
      <c r="HP145" s="444">
        <v>2.1320968624328205</v>
      </c>
      <c r="HQ145" s="444">
        <v>0.33753046503392098</v>
      </c>
      <c r="HR145" s="444">
        <v>0.3569134547770868</v>
      </c>
      <c r="HS145" s="444">
        <v>0.2837812249503644</v>
      </c>
      <c r="HT145" s="444">
        <v>11.057838660578479</v>
      </c>
      <c r="HU145" s="444">
        <v>9.0421534467447362</v>
      </c>
      <c r="HV145" s="444">
        <v>12.42672373685674</v>
      </c>
      <c r="HW145" s="444">
        <v>12.217352401462108</v>
      </c>
      <c r="HX145" s="444">
        <v>13.115735888605295</v>
      </c>
      <c r="HY145" s="444">
        <v>24.482919386285705</v>
      </c>
      <c r="HZ145" s="444">
        <v>25.730282375855136</v>
      </c>
      <c r="IA145" s="444">
        <v>23.632101292333214</v>
      </c>
      <c r="IB145" s="444">
        <v>24.174171846661487</v>
      </c>
      <c r="IC145" s="444">
        <v>21.840905598522323</v>
      </c>
      <c r="ID145" s="444">
        <v>100</v>
      </c>
      <c r="IE145" s="444">
        <v>11.358967620552926</v>
      </c>
      <c r="IF145" s="444">
        <v>85.574883951963841</v>
      </c>
      <c r="IG145" s="444">
        <v>61.3559174196605</v>
      </c>
      <c r="IH145" s="444">
        <v>24.218966532303334</v>
      </c>
      <c r="II145" s="444">
        <v>100</v>
      </c>
      <c r="IJ145" s="444">
        <v>40.873747547389385</v>
      </c>
      <c r="IK145" s="444">
        <v>59.126252452610615</v>
      </c>
      <c r="IL145" s="444">
        <v>44.883229722584943</v>
      </c>
      <c r="IM145" s="444">
        <v>14.243022730025674</v>
      </c>
      <c r="IN145" s="444">
        <v>100</v>
      </c>
      <c r="IO145" s="444">
        <v>8.4150264781683077</v>
      </c>
      <c r="IP145" s="444">
        <v>87.431191304837597</v>
      </c>
      <c r="IQ145" s="444">
        <v>64.258400206989805</v>
      </c>
      <c r="IR145" s="445">
        <v>23.172791097847785</v>
      </c>
      <c r="IS145" s="443">
        <f>Daten_BA!AQ145</f>
        <v>2.7903096099629803</v>
      </c>
      <c r="IT145" s="227">
        <f>Daten_BA!AR145</f>
        <v>11.112430862006716</v>
      </c>
      <c r="IU145" s="227">
        <f>Daten_BA!AS145</f>
        <v>1.7855299364800423</v>
      </c>
      <c r="IV145" s="227">
        <f>Daten_BA!AT145</f>
        <v>1.8513392326120706</v>
      </c>
      <c r="IW145" s="227">
        <f>Daten_BA!AU145</f>
        <v>1.6164784919358055</v>
      </c>
      <c r="IX145" s="444" t="s">
        <v>821</v>
      </c>
      <c r="IY145" s="444" t="s">
        <v>821</v>
      </c>
      <c r="IZ145" s="444" t="s">
        <v>821</v>
      </c>
      <c r="JA145" s="444" t="s">
        <v>821</v>
      </c>
      <c r="JB145" s="444" t="s">
        <v>821</v>
      </c>
      <c r="JC145" s="444" t="s">
        <v>821</v>
      </c>
      <c r="JD145" s="444" t="s">
        <v>821</v>
      </c>
      <c r="JE145" s="444" t="s">
        <v>821</v>
      </c>
      <c r="JF145" s="444" t="s">
        <v>821</v>
      </c>
      <c r="JG145" s="444" t="s">
        <v>821</v>
      </c>
      <c r="JH145" s="444" t="s">
        <v>821</v>
      </c>
      <c r="JI145" s="444" t="s">
        <v>821</v>
      </c>
      <c r="JJ145" s="444" t="s">
        <v>821</v>
      </c>
      <c r="JK145" s="444" t="s">
        <v>821</v>
      </c>
      <c r="JL145" s="444" t="s">
        <v>821</v>
      </c>
      <c r="JM145" s="444" t="s">
        <v>821</v>
      </c>
      <c r="JN145" s="444" t="s">
        <v>821</v>
      </c>
      <c r="JO145" s="444" t="s">
        <v>821</v>
      </c>
      <c r="JP145" s="444" t="s">
        <v>821</v>
      </c>
      <c r="JQ145" s="444" t="s">
        <v>821</v>
      </c>
      <c r="JR145" s="444" t="s">
        <v>821</v>
      </c>
      <c r="JS145" s="444" t="s">
        <v>821</v>
      </c>
      <c r="JT145" s="444" t="s">
        <v>821</v>
      </c>
      <c r="JU145" s="444" t="s">
        <v>821</v>
      </c>
      <c r="JV145" s="444" t="s">
        <v>821</v>
      </c>
      <c r="JW145" s="444" t="s">
        <v>821</v>
      </c>
      <c r="JX145" s="444" t="s">
        <v>821</v>
      </c>
      <c r="JY145" s="444" t="s">
        <v>821</v>
      </c>
      <c r="JZ145" s="444" t="s">
        <v>821</v>
      </c>
      <c r="KA145" s="445" t="s">
        <v>821</v>
      </c>
    </row>
    <row r="146" spans="1:287" s="1" customFormat="1" ht="12.65" customHeight="1" x14ac:dyDescent="0.2">
      <c r="A146" s="220"/>
      <c r="B146" s="219"/>
      <c r="C146" s="273"/>
      <c r="D146" s="276"/>
      <c r="E146" s="3" t="str">
        <f>Daten_BA!E146</f>
        <v>035</v>
      </c>
      <c r="F146" s="229" t="str">
        <f>Daten_BA!F146</f>
        <v>AA Cottbus</v>
      </c>
      <c r="G146" s="246"/>
      <c r="H146" s="320">
        <f>Daten_BA!H146</f>
        <v>9.1614049456525866</v>
      </c>
      <c r="I146" s="308">
        <f>Daten_BA!I146</f>
        <v>33.793886953964623</v>
      </c>
      <c r="J146" s="308">
        <f>Daten_BA!J146</f>
        <v>7.5227105297350052</v>
      </c>
      <c r="K146" s="308">
        <f>Daten_BA!K146</f>
        <v>8.3795407589223441</v>
      </c>
      <c r="L146" s="308">
        <f>Daten_BA!L146</f>
        <v>3.1536918421998306</v>
      </c>
      <c r="M146" s="308">
        <v>0.88315410258364235</v>
      </c>
      <c r="N146" s="308">
        <v>3.5768106527270827</v>
      </c>
      <c r="O146" s="308">
        <v>0.81750621464937756</v>
      </c>
      <c r="P146" s="308">
        <v>0.86795912048048796</v>
      </c>
      <c r="Q146" s="308">
        <v>0.50249423008774141</v>
      </c>
      <c r="R146" s="308">
        <v>6.4058700209643602</v>
      </c>
      <c r="S146" s="308">
        <v>3.5496457081352428</v>
      </c>
      <c r="T146" s="308">
        <v>7.4605254612207199</v>
      </c>
      <c r="U146" s="308">
        <v>7.146374088085353</v>
      </c>
      <c r="V146" s="308">
        <v>11.706316198081295</v>
      </c>
      <c r="W146" s="308">
        <v>42.448195972783751</v>
      </c>
      <c r="X146" s="308">
        <v>42.903410173366098</v>
      </c>
      <c r="Y146" s="308">
        <v>42.059718414141507</v>
      </c>
      <c r="Z146" s="308">
        <v>42.890923622930259</v>
      </c>
      <c r="AA146" s="308">
        <v>30.811477247258296</v>
      </c>
      <c r="AB146" s="308">
        <v>100</v>
      </c>
      <c r="AC146" s="308">
        <v>6.6741080370118864</v>
      </c>
      <c r="AD146" s="308">
        <v>91.152132762470544</v>
      </c>
      <c r="AE146" s="308">
        <v>75.776080519262649</v>
      </c>
      <c r="AF146" s="308">
        <v>15.376052243207889</v>
      </c>
      <c r="AG146" s="308">
        <v>100</v>
      </c>
      <c r="AH146" s="308">
        <v>26.111583655261221</v>
      </c>
      <c r="AI146" s="308">
        <v>73.888416344738786</v>
      </c>
      <c r="AJ146" s="308">
        <v>68.528430318458746</v>
      </c>
      <c r="AK146" s="308">
        <v>5.359986026280029</v>
      </c>
      <c r="AL146" s="308">
        <v>100</v>
      </c>
      <c r="AM146" s="308">
        <v>3.2948589457384934</v>
      </c>
      <c r="AN146" s="308">
        <v>93.614363182348342</v>
      </c>
      <c r="AO146" s="308">
        <v>80.690777978301227</v>
      </c>
      <c r="AP146" s="337">
        <v>12.923585204047116</v>
      </c>
      <c r="AQ146" s="320">
        <f>Daten_BA!M146</f>
        <v>8.3641205512149117</v>
      </c>
      <c r="AR146" s="308">
        <f>Daten_BA!N146</f>
        <v>33.96587585460157</v>
      </c>
      <c r="AS146" s="308">
        <f>Daten_BA!O146</f>
        <v>6.6611070105626506</v>
      </c>
      <c r="AT146" s="308">
        <f>Daten_BA!P146</f>
        <v>7.44133898333902</v>
      </c>
      <c r="AU146" s="308">
        <f>Daten_BA!Q146</f>
        <v>2.772006922529012</v>
      </c>
      <c r="AV146" s="308">
        <v>0.79351976213743125</v>
      </c>
      <c r="AW146" s="308">
        <v>3.3009704350029048</v>
      </c>
      <c r="AX146" s="308">
        <v>0.7282429482629228</v>
      </c>
      <c r="AY146" s="308">
        <v>0.77284422182047163</v>
      </c>
      <c r="AZ146" s="308">
        <v>0.4551886407795821</v>
      </c>
      <c r="BA146" s="308">
        <v>6.3628050099172553</v>
      </c>
      <c r="BB146" s="308">
        <v>3.6936635559298345</v>
      </c>
      <c r="BC146" s="308">
        <v>7.4759105191822703</v>
      </c>
      <c r="BD146" s="308">
        <v>7.2365432792489051</v>
      </c>
      <c r="BE146" s="308">
        <v>10.69047918500871</v>
      </c>
      <c r="BF146" s="308">
        <v>43.86120579496388</v>
      </c>
      <c r="BG146" s="308">
        <v>43.220072452793815</v>
      </c>
      <c r="BH146" s="308">
        <v>44.32429567199361</v>
      </c>
      <c r="BI146" s="308">
        <v>45.378977051546016</v>
      </c>
      <c r="BJ146" s="308">
        <v>30.209656925030998</v>
      </c>
      <c r="BK146" s="308">
        <v>100</v>
      </c>
      <c r="BL146" s="308">
        <v>6.8159476073629781</v>
      </c>
      <c r="BM146" s="308">
        <v>90.959738431778803</v>
      </c>
      <c r="BN146" s="308">
        <v>75.346313924056162</v>
      </c>
      <c r="BO146" s="308">
        <v>15.613424507722648</v>
      </c>
      <c r="BP146" s="308">
        <v>100</v>
      </c>
      <c r="BQ146" s="308">
        <v>28.338198060590553</v>
      </c>
      <c r="BR146" s="308">
        <v>71.661801939409457</v>
      </c>
      <c r="BS146" s="308">
        <v>66.392110498540831</v>
      </c>
      <c r="BT146" s="308">
        <v>5.2696914408686082</v>
      </c>
      <c r="BU146" s="308">
        <v>100</v>
      </c>
      <c r="BV146" s="308">
        <v>3.4245670848141412</v>
      </c>
      <c r="BW146" s="308">
        <v>93.440769562412399</v>
      </c>
      <c r="BX146" s="308">
        <v>80.320970719197433</v>
      </c>
      <c r="BY146" s="312">
        <v>13.119798843214978</v>
      </c>
      <c r="BZ146" s="320">
        <f>Daten_BA!R146</f>
        <v>7.3410871652536738</v>
      </c>
      <c r="CA146" s="308">
        <f>Daten_BA!S146</f>
        <v>31.388427384315818</v>
      </c>
      <c r="CB146" s="308">
        <f>Daten_BA!T146</f>
        <v>5.7309592836188781</v>
      </c>
      <c r="CC146" s="308">
        <f>Daten_BA!U146</f>
        <v>6.4036365989776494</v>
      </c>
      <c r="CD146" s="308">
        <f>Daten_BA!V146</f>
        <v>2.4619905630044099</v>
      </c>
      <c r="CE146" s="309">
        <v>0.71383845166878068</v>
      </c>
      <c r="CF146" s="309">
        <v>2.9816497122787657</v>
      </c>
      <c r="CG146" s="309">
        <v>0.64880891246492089</v>
      </c>
      <c r="CH146" s="309">
        <v>0.6884856804455024</v>
      </c>
      <c r="CI146" s="309">
        <v>0.40970167489420561</v>
      </c>
      <c r="CJ146" s="309">
        <v>6.6854078152009162</v>
      </c>
      <c r="CK146" s="309">
        <v>4.0061871616395983</v>
      </c>
      <c r="CL146" s="309">
        <v>7.8968964680743605</v>
      </c>
      <c r="CM146" s="309">
        <v>7.6783070432256295</v>
      </c>
      <c r="CN146" s="309">
        <v>10.68512602058928</v>
      </c>
      <c r="CO146" s="309">
        <v>41.027840486965744</v>
      </c>
      <c r="CP146" s="309">
        <v>41.740572221793791</v>
      </c>
      <c r="CQ146" s="309">
        <v>41.600309723864825</v>
      </c>
      <c r="CR146" s="309">
        <v>42.859158904883607</v>
      </c>
      <c r="CS146" s="309">
        <v>25.657706605658404</v>
      </c>
      <c r="CT146" s="309">
        <v>100</v>
      </c>
      <c r="CU146" s="309">
        <v>6.8595861209794373</v>
      </c>
      <c r="CV146" s="309">
        <v>90.914464911517669</v>
      </c>
      <c r="CW146" s="309">
        <v>75.150560032647604</v>
      </c>
      <c r="CX146" s="309">
        <v>15.763904878870056</v>
      </c>
      <c r="CY146" s="309">
        <v>100</v>
      </c>
      <c r="CZ146" s="309">
        <v>29.607476620837335</v>
      </c>
      <c r="DA146" s="309">
        <v>70.392523379162668</v>
      </c>
      <c r="DB146" s="309">
        <v>65.103093482803985</v>
      </c>
      <c r="DC146" s="309">
        <v>5.2894298963586852</v>
      </c>
      <c r="DD146" s="309">
        <v>100</v>
      </c>
      <c r="DE146" s="309">
        <v>3.6461910210212527</v>
      </c>
      <c r="DF146" s="309">
        <v>93.266568315533632</v>
      </c>
      <c r="DG146" s="309">
        <v>79.992793932090493</v>
      </c>
      <c r="DH146" s="313">
        <v>13.273774383443152</v>
      </c>
      <c r="DI146" s="307">
        <f>Daten_BA!W146</f>
        <v>6.596714930243369</v>
      </c>
      <c r="DJ146" s="308">
        <f>Daten_BA!X146</f>
        <v>31.101573579385079</v>
      </c>
      <c r="DK146" s="308">
        <f>Daten_BA!Y146</f>
        <v>4.9134721542100097</v>
      </c>
      <c r="DL146" s="308">
        <f>Daten_BA!Z146</f>
        <v>5.4920065909984475</v>
      </c>
      <c r="DM146" s="308">
        <f>Daten_BA!AA146</f>
        <v>2.1442485552249591</v>
      </c>
      <c r="DN146" s="309">
        <v>0.67655604633285127</v>
      </c>
      <c r="DO146" s="309">
        <v>3.3636496270966001</v>
      </c>
      <c r="DP146" s="309">
        <v>0.58536018125119527</v>
      </c>
      <c r="DQ146" s="309">
        <v>0.6194551123108224</v>
      </c>
      <c r="DR146" s="309">
        <v>0.38423486766450021</v>
      </c>
      <c r="DS146" s="309">
        <v>6.9490445607828715</v>
      </c>
      <c r="DT146" s="309">
        <v>4.6080847917180634</v>
      </c>
      <c r="DU146" s="309">
        <v>8.0694933217784008</v>
      </c>
      <c r="DV146" s="309">
        <v>7.799922735419476</v>
      </c>
      <c r="DW146" s="309">
        <v>11.374223602483767</v>
      </c>
      <c r="DX146" s="309">
        <v>38.982894978848023</v>
      </c>
      <c r="DY146" s="309">
        <v>39.020631369625654</v>
      </c>
      <c r="DZ146" s="309">
        <v>39.048713180864496</v>
      </c>
      <c r="EA146" s="309">
        <v>40.181270817319749</v>
      </c>
      <c r="EB146" s="309">
        <v>25.176525968924363</v>
      </c>
      <c r="EC146" s="309">
        <v>100</v>
      </c>
      <c r="ED146" s="309">
        <v>7.2957754589070252</v>
      </c>
      <c r="EE146" s="309">
        <v>90.512965531949419</v>
      </c>
      <c r="EF146" s="309">
        <v>74.682081295296015</v>
      </c>
      <c r="EG146" s="309">
        <v>15.830884236653384</v>
      </c>
      <c r="EH146" s="309">
        <v>100</v>
      </c>
      <c r="EI146" s="309">
        <v>32.777190456645592</v>
      </c>
      <c r="EJ146" s="309">
        <v>67.222809543354401</v>
      </c>
      <c r="EK146" s="309">
        <v>62.143126748861846</v>
      </c>
      <c r="EL146" s="309">
        <v>5.0796827944925527</v>
      </c>
      <c r="EM146" s="309">
        <v>100</v>
      </c>
      <c r="EN146" s="309">
        <v>3.9141155388572559</v>
      </c>
      <c r="EO146" s="309">
        <v>93.087799795544498</v>
      </c>
      <c r="EP146" s="309">
        <v>79.594819540832091</v>
      </c>
      <c r="EQ146" s="367">
        <v>13.492980254712391</v>
      </c>
      <c r="ER146" s="320">
        <f>Daten_BA!AB146</f>
        <v>5.9296679589584365</v>
      </c>
      <c r="ES146" s="308">
        <f>Daten_BA!AC146</f>
        <v>27.792338988294329</v>
      </c>
      <c r="ET146" s="308">
        <f>Daten_BA!AD146</f>
        <v>4.3492783691768375</v>
      </c>
      <c r="EU146" s="308">
        <f>Daten_BA!AE146</f>
        <v>4.8654487871959837</v>
      </c>
      <c r="EV146" s="308">
        <f>Daten_BA!AF146</f>
        <v>1.9056927544535653</v>
      </c>
      <c r="EW146" s="309">
        <v>0.63658207716774995</v>
      </c>
      <c r="EX146" s="309">
        <v>3.5250351783025184</v>
      </c>
      <c r="EY146" s="309">
        <v>0.53164381847996101</v>
      </c>
      <c r="EZ146" s="309">
        <v>0.56449922348193537</v>
      </c>
      <c r="FA146" s="309">
        <v>0.34298025306100932</v>
      </c>
      <c r="FB146" s="309">
        <v>7.032430444472987</v>
      </c>
      <c r="FC146" s="309">
        <v>4.7695812627398766</v>
      </c>
      <c r="FD146" s="309">
        <v>8.1770357578626403</v>
      </c>
      <c r="FE146" s="309">
        <v>7.8714865235531288</v>
      </c>
      <c r="FF146" s="309">
        <v>11.876256226513197</v>
      </c>
      <c r="FG146" s="309">
        <v>36.300475509265887</v>
      </c>
      <c r="FH146" s="309">
        <v>35.523789204181405</v>
      </c>
      <c r="FI146" s="309">
        <v>36.758369909325303</v>
      </c>
      <c r="FJ146" s="309">
        <v>37.827333731203439</v>
      </c>
      <c r="FK146" s="309">
        <v>23.850953510835748</v>
      </c>
      <c r="FL146" s="309">
        <v>100</v>
      </c>
      <c r="FM146" s="309">
        <v>7.4836744295871584</v>
      </c>
      <c r="FN146" s="309">
        <v>90.241000604949733</v>
      </c>
      <c r="FO146" s="309">
        <v>73.931525422385519</v>
      </c>
      <c r="FP146" s="309">
        <v>16.309475182564245</v>
      </c>
      <c r="FQ146" s="309">
        <v>100</v>
      </c>
      <c r="FR146" s="309">
        <v>33.949450440570985</v>
      </c>
      <c r="FS146" s="309">
        <v>66.050549559429015</v>
      </c>
      <c r="FT146" s="309">
        <v>60.826655175115327</v>
      </c>
      <c r="FU146" s="309">
        <v>5.2238943843136916</v>
      </c>
      <c r="FV146" s="309">
        <v>100</v>
      </c>
      <c r="FW146" s="309">
        <v>4.0528537470748205</v>
      </c>
      <c r="FX146" s="309">
        <v>92.866227292892006</v>
      </c>
      <c r="FY146" s="309">
        <v>79.092429487152742</v>
      </c>
      <c r="FZ146" s="313">
        <v>13.773797805739244</v>
      </c>
      <c r="GA146" s="443">
        <f>Daten_BA!AG146</f>
        <v>6.333112368051574</v>
      </c>
      <c r="GB146" s="227">
        <f>Daten_BA!AH146</f>
        <v>29.891070852180857</v>
      </c>
      <c r="GC146" s="227">
        <f>Daten_BA!AI146</f>
        <v>4.555364922913232</v>
      </c>
      <c r="GD146" s="227">
        <f>Daten_BA!AJ146</f>
        <v>5.0865795975697745</v>
      </c>
      <c r="GE146" s="227">
        <f>Daten_BA!AK146</f>
        <v>2.115213696829211</v>
      </c>
      <c r="GF146" s="444">
        <v>0.62915448597480339</v>
      </c>
      <c r="GG146" s="444">
        <v>3.7007000430231023</v>
      </c>
      <c r="GH146" s="444">
        <v>0.51426845831052481</v>
      </c>
      <c r="GI146" s="444">
        <v>0.54479282076193125</v>
      </c>
      <c r="GJ146" s="444">
        <v>0.34450468089654862</v>
      </c>
      <c r="GK146" s="444">
        <v>6.0807448701621922</v>
      </c>
      <c r="GL146" s="444">
        <v>4.1254065556724342</v>
      </c>
      <c r="GM146" s="444">
        <v>7.1429500182035683</v>
      </c>
      <c r="GN146" s="444">
        <v>6.9346790655477637</v>
      </c>
      <c r="GO146" s="444">
        <v>9.4516027655559576</v>
      </c>
      <c r="GP146" s="444">
        <v>34.863296806486858</v>
      </c>
      <c r="GQ146" s="444">
        <v>34.468524251805519</v>
      </c>
      <c r="GR146" s="444">
        <v>35.076620545562868</v>
      </c>
      <c r="GS146" s="444">
        <v>36.242036868505998</v>
      </c>
      <c r="GT146" s="444">
        <v>22.217032539318073</v>
      </c>
      <c r="GU146" s="444">
        <v>100</v>
      </c>
      <c r="GV146" s="444">
        <v>7.8624146498868566</v>
      </c>
      <c r="GW146" s="444">
        <v>89.590053217152217</v>
      </c>
      <c r="GX146" s="444">
        <v>72.988785965851932</v>
      </c>
      <c r="GY146" s="444">
        <v>16.601267251300289</v>
      </c>
      <c r="GZ146" s="444">
        <v>100</v>
      </c>
      <c r="HA146" s="444">
        <v>35.895144165160438</v>
      </c>
      <c r="HB146" s="444">
        <v>64.104855834839555</v>
      </c>
      <c r="HC146" s="444">
        <v>58.698108564690699</v>
      </c>
      <c r="HD146" s="444">
        <v>5.4067472701488617</v>
      </c>
      <c r="HE146" s="444">
        <v>100</v>
      </c>
      <c r="HF146" s="444">
        <v>4.1637160729546903</v>
      </c>
      <c r="HG146" s="444">
        <v>92.377402462578118</v>
      </c>
      <c r="HH146" s="444">
        <v>78.298878806697203</v>
      </c>
      <c r="HI146" s="445">
        <v>14.078523655880931</v>
      </c>
      <c r="HJ146" s="443">
        <f>Daten_BA!AL146</f>
        <v>5.9845828974364839</v>
      </c>
      <c r="HK146" s="227">
        <f>Daten_BA!AM146</f>
        <v>28.32950945012578</v>
      </c>
      <c r="HL146" s="227">
        <f>Daten_BA!AN146</f>
        <v>4.2235368544373308</v>
      </c>
      <c r="HM146" s="227">
        <f>Daten_BA!AO146</f>
        <v>4.7403310170081427</v>
      </c>
      <c r="HN146" s="227">
        <f>Daten_BA!AP146</f>
        <v>1.9281194453445651</v>
      </c>
      <c r="HO146" s="444">
        <v>0.5107400388244453</v>
      </c>
      <c r="HP146" s="444">
        <v>3.0840819718381214</v>
      </c>
      <c r="HQ146" s="444">
        <v>0.40481605701921464</v>
      </c>
      <c r="HR146" s="444">
        <v>0.42622521152637305</v>
      </c>
      <c r="HS146" s="444">
        <v>0.28908046185822267</v>
      </c>
      <c r="HT146" s="444">
        <v>6.2360192542719979</v>
      </c>
      <c r="HU146" s="444">
        <v>4.4927589011495934</v>
      </c>
      <c r="HV146" s="444">
        <v>7.2454180825580332</v>
      </c>
      <c r="HW146" s="444">
        <v>6.9923743052862868</v>
      </c>
      <c r="HX146" s="444">
        <v>10.000827883102245</v>
      </c>
      <c r="HY146" s="444">
        <v>41.532511395585878</v>
      </c>
      <c r="HZ146" s="444">
        <v>41.804909608037491</v>
      </c>
      <c r="IA146" s="444">
        <v>41.405594454903209</v>
      </c>
      <c r="IB146" s="444">
        <v>42.705166003370145</v>
      </c>
      <c r="IC146" s="444">
        <v>27.233042310283896</v>
      </c>
      <c r="ID146" s="444">
        <v>100</v>
      </c>
      <c r="IE146" s="444">
        <v>7.8802765981861773</v>
      </c>
      <c r="IF146" s="444">
        <v>89.612561137537185</v>
      </c>
      <c r="IG146" s="444">
        <v>72.786552991040466</v>
      </c>
      <c r="IH146" s="444">
        <v>16.826008146496712</v>
      </c>
      <c r="II146" s="444">
        <v>100</v>
      </c>
      <c r="IJ146" s="444">
        <v>37.314552309373106</v>
      </c>
      <c r="IK146" s="444">
        <v>62.685447690626894</v>
      </c>
      <c r="IL146" s="444">
        <v>57.301130884974995</v>
      </c>
      <c r="IM146" s="444">
        <v>5.3843168056518955</v>
      </c>
      <c r="IN146" s="444">
        <v>100</v>
      </c>
      <c r="IO146" s="444">
        <v>4.4565650656992455</v>
      </c>
      <c r="IP146" s="444">
        <v>92.213713511927352</v>
      </c>
      <c r="IQ146" s="444">
        <v>77.818575199795816</v>
      </c>
      <c r="IR146" s="445">
        <v>14.395138312131516</v>
      </c>
      <c r="IS146" s="443">
        <f>Daten_BA!AQ146</f>
        <v>5.6372593788804091</v>
      </c>
      <c r="IT146" s="227">
        <f>Daten_BA!AR146</f>
        <v>28.520345243701396</v>
      </c>
      <c r="IU146" s="227">
        <f>Daten_BA!AS146</f>
        <v>3.7849364042586511</v>
      </c>
      <c r="IV146" s="227">
        <f>Daten_BA!AT146</f>
        <v>4.2139558239937056</v>
      </c>
      <c r="IW146" s="227">
        <f>Daten_BA!AU146</f>
        <v>1.9189454559213364</v>
      </c>
      <c r="IX146" s="444" t="s">
        <v>821</v>
      </c>
      <c r="IY146" s="444" t="s">
        <v>821</v>
      </c>
      <c r="IZ146" s="444" t="s">
        <v>821</v>
      </c>
      <c r="JA146" s="444" t="s">
        <v>821</v>
      </c>
      <c r="JB146" s="444" t="s">
        <v>821</v>
      </c>
      <c r="JC146" s="444" t="s">
        <v>821</v>
      </c>
      <c r="JD146" s="444" t="s">
        <v>821</v>
      </c>
      <c r="JE146" s="444" t="s">
        <v>821</v>
      </c>
      <c r="JF146" s="444" t="s">
        <v>821</v>
      </c>
      <c r="JG146" s="444" t="s">
        <v>821</v>
      </c>
      <c r="JH146" s="444" t="s">
        <v>821</v>
      </c>
      <c r="JI146" s="444" t="s">
        <v>821</v>
      </c>
      <c r="JJ146" s="444" t="s">
        <v>821</v>
      </c>
      <c r="JK146" s="444" t="s">
        <v>821</v>
      </c>
      <c r="JL146" s="444" t="s">
        <v>821</v>
      </c>
      <c r="JM146" s="444" t="s">
        <v>821</v>
      </c>
      <c r="JN146" s="444" t="s">
        <v>821</v>
      </c>
      <c r="JO146" s="444" t="s">
        <v>821</v>
      </c>
      <c r="JP146" s="444" t="s">
        <v>821</v>
      </c>
      <c r="JQ146" s="444" t="s">
        <v>821</v>
      </c>
      <c r="JR146" s="444" t="s">
        <v>821</v>
      </c>
      <c r="JS146" s="444" t="s">
        <v>821</v>
      </c>
      <c r="JT146" s="444" t="s">
        <v>821</v>
      </c>
      <c r="JU146" s="444" t="s">
        <v>821</v>
      </c>
      <c r="JV146" s="444" t="s">
        <v>821</v>
      </c>
      <c r="JW146" s="444" t="s">
        <v>821</v>
      </c>
      <c r="JX146" s="444" t="s">
        <v>821</v>
      </c>
      <c r="JY146" s="444" t="s">
        <v>821</v>
      </c>
      <c r="JZ146" s="444" t="s">
        <v>821</v>
      </c>
      <c r="KA146" s="445" t="s">
        <v>821</v>
      </c>
    </row>
    <row r="147" spans="1:287" s="1" customFormat="1" ht="12.65" customHeight="1" x14ac:dyDescent="0.2">
      <c r="A147" s="220"/>
      <c r="B147" s="219"/>
      <c r="C147" s="273"/>
      <c r="D147" s="276"/>
      <c r="E147" s="3" t="str">
        <f>Daten_BA!E147</f>
        <v>036</v>
      </c>
      <c r="F147" s="229" t="str">
        <f>Daten_BA!F147</f>
        <v>AA Eberswalde</v>
      </c>
      <c r="G147" s="246"/>
      <c r="H147" s="320">
        <f>Daten_BA!H147</f>
        <v>10.565196393518137</v>
      </c>
      <c r="I147" s="308">
        <f>Daten_BA!I147</f>
        <v>39.368359083290279</v>
      </c>
      <c r="J147" s="308">
        <f>Daten_BA!J147</f>
        <v>8.3074221607361967</v>
      </c>
      <c r="K147" s="308">
        <f>Daten_BA!K147</f>
        <v>9.2016845181637308</v>
      </c>
      <c r="L147" s="308">
        <f>Daten_BA!L147</f>
        <v>3.6457914436850829</v>
      </c>
      <c r="M147" s="308">
        <v>0.86717813984321312</v>
      </c>
      <c r="N147" s="308">
        <v>3.3854877175482141</v>
      </c>
      <c r="O147" s="308">
        <v>0.7872763616209888</v>
      </c>
      <c r="P147" s="308">
        <v>0.81906589223567339</v>
      </c>
      <c r="Q147" s="308">
        <v>0.5715421430418155</v>
      </c>
      <c r="R147" s="308">
        <v>5.6581251387279066</v>
      </c>
      <c r="S147" s="308">
        <v>3.3360193392425463</v>
      </c>
      <c r="T147" s="308">
        <v>6.8955336251375146</v>
      </c>
      <c r="U147" s="308">
        <v>6.6840477874840456</v>
      </c>
      <c r="V147" s="308">
        <v>9.6464019851116625</v>
      </c>
      <c r="W147" s="308">
        <v>47.703757397624628</v>
      </c>
      <c r="X147" s="308">
        <v>48.237613117103848</v>
      </c>
      <c r="Y147" s="308">
        <v>46.850915042404864</v>
      </c>
      <c r="Z147" s="308">
        <v>47.745394225453367</v>
      </c>
      <c r="AA147" s="308">
        <v>35.261135915270664</v>
      </c>
      <c r="AB147" s="308">
        <v>100</v>
      </c>
      <c r="AC147" s="308">
        <v>7.8586949908225057</v>
      </c>
      <c r="AD147" s="308">
        <v>90.003718777614537</v>
      </c>
      <c r="AE147" s="308">
        <v>75.204387228227688</v>
      </c>
      <c r="AF147" s="308">
        <v>14.79933154938684</v>
      </c>
      <c r="AG147" s="308">
        <v>100</v>
      </c>
      <c r="AH147" s="308">
        <v>30.23209052381776</v>
      </c>
      <c r="AI147" s="308">
        <v>69.76790947618224</v>
      </c>
      <c r="AJ147" s="308">
        <v>64.751386631528248</v>
      </c>
      <c r="AK147" s="308">
        <v>5.0165228446539869</v>
      </c>
      <c r="AL147" s="308">
        <v>100</v>
      </c>
      <c r="AM147" s="308">
        <v>4.0073521527124534</v>
      </c>
      <c r="AN147" s="308">
        <v>92.916510716524343</v>
      </c>
      <c r="AO147" s="308">
        <v>80.983222409230379</v>
      </c>
      <c r="AP147" s="337">
        <v>11.933288307293969</v>
      </c>
      <c r="AQ147" s="320">
        <f>Daten_BA!M147</f>
        <v>9.7916112264236457</v>
      </c>
      <c r="AR147" s="308">
        <f>Daten_BA!N147</f>
        <v>40.627079056353317</v>
      </c>
      <c r="AS147" s="308">
        <f>Daten_BA!O147</f>
        <v>7.3315410342789455</v>
      </c>
      <c r="AT147" s="308">
        <f>Daten_BA!P147</f>
        <v>8.1643522160995055</v>
      </c>
      <c r="AU147" s="308">
        <f>Daten_BA!Q147</f>
        <v>3.0634529334017606</v>
      </c>
      <c r="AV147" s="308">
        <v>0.81868655442229021</v>
      </c>
      <c r="AW147" s="308">
        <v>3.3646310796273768</v>
      </c>
      <c r="AX147" s="308">
        <v>0.73366797168981268</v>
      </c>
      <c r="AY147" s="308">
        <v>0.76735215117094735</v>
      </c>
      <c r="AZ147" s="308">
        <v>0.50801559911622285</v>
      </c>
      <c r="BA147" s="308">
        <v>5.7537288732770184</v>
      </c>
      <c r="BB147" s="308">
        <v>3.3222878050464253</v>
      </c>
      <c r="BC147" s="308">
        <v>7.127239123080674</v>
      </c>
      <c r="BD147" s="308">
        <v>6.7912452241439158</v>
      </c>
      <c r="BE147" s="308">
        <v>11.644815256258561</v>
      </c>
      <c r="BF147" s="308">
        <v>47.461696652561464</v>
      </c>
      <c r="BG147" s="308">
        <v>47.458386463106123</v>
      </c>
      <c r="BH147" s="308">
        <v>47.55539599579258</v>
      </c>
      <c r="BI147" s="308">
        <v>48.531652831812941</v>
      </c>
      <c r="BJ147" s="308">
        <v>34.306569343065696</v>
      </c>
      <c r="BK147" s="308">
        <v>100</v>
      </c>
      <c r="BL147" s="308">
        <v>8.0963222234687997</v>
      </c>
      <c r="BM147" s="308">
        <v>89.732919927290084</v>
      </c>
      <c r="BN147" s="308">
        <v>74.721429165803627</v>
      </c>
      <c r="BO147" s="308">
        <v>15.011490761486474</v>
      </c>
      <c r="BP147" s="308">
        <v>100</v>
      </c>
      <c r="BQ147" s="308">
        <v>33.928504441090006</v>
      </c>
      <c r="BR147" s="308">
        <v>66.071495558910001</v>
      </c>
      <c r="BS147" s="308">
        <v>61.199020279958447</v>
      </c>
      <c r="BT147" s="308">
        <v>4.8724752789515442</v>
      </c>
      <c r="BU147" s="308">
        <v>100</v>
      </c>
      <c r="BV147" s="308">
        <v>4.0952820120421594</v>
      </c>
      <c r="BW147" s="308">
        <v>92.80702570107637</v>
      </c>
      <c r="BX147" s="308">
        <v>80.752695194801802</v>
      </c>
      <c r="BY147" s="312">
        <v>12.054330506274571</v>
      </c>
      <c r="BZ147" s="320">
        <f>Daten_BA!R147</f>
        <v>8.7239800504188736</v>
      </c>
      <c r="CA147" s="308">
        <f>Daten_BA!S147</f>
        <v>37.168697323702496</v>
      </c>
      <c r="CB147" s="308">
        <f>Daten_BA!T147</f>
        <v>6.3948682936279138</v>
      </c>
      <c r="CC147" s="308">
        <f>Daten_BA!U147</f>
        <v>7.1460534744596238</v>
      </c>
      <c r="CD147" s="308">
        <f>Daten_BA!V147</f>
        <v>2.6300185611918923</v>
      </c>
      <c r="CE147" s="309">
        <v>0.74355589809917821</v>
      </c>
      <c r="CF147" s="309">
        <v>3.089605927354631</v>
      </c>
      <c r="CG147" s="309">
        <v>0.65923291046115162</v>
      </c>
      <c r="CH147" s="309">
        <v>0.68660165914643123</v>
      </c>
      <c r="CI147" s="309">
        <v>0.48043919841896393</v>
      </c>
      <c r="CJ147" s="309">
        <v>6.0682680151706556</v>
      </c>
      <c r="CK147" s="309">
        <v>3.5903160283272375</v>
      </c>
      <c r="CL147" s="309">
        <v>7.3906826221118385</v>
      </c>
      <c r="CM147" s="309">
        <v>7.0622067504162249</v>
      </c>
      <c r="CN147" s="309">
        <v>11.917674871366987</v>
      </c>
      <c r="CO147" s="309">
        <v>44.959090194939989</v>
      </c>
      <c r="CP147" s="309">
        <v>46.89925318494474</v>
      </c>
      <c r="CQ147" s="309">
        <v>44.907468919047332</v>
      </c>
      <c r="CR147" s="309">
        <v>46.21001497051725</v>
      </c>
      <c r="CS147" s="309">
        <v>27.086526403791389</v>
      </c>
      <c r="CT147" s="309">
        <v>100</v>
      </c>
      <c r="CU147" s="309">
        <v>8.1853522537545054</v>
      </c>
      <c r="CV147" s="309">
        <v>89.638133847420363</v>
      </c>
      <c r="CW147" s="309">
        <v>74.469442471817189</v>
      </c>
      <c r="CX147" s="309">
        <v>15.16869137560318</v>
      </c>
      <c r="CY147" s="309">
        <v>100</v>
      </c>
      <c r="CZ147" s="309">
        <v>35.223091267570354</v>
      </c>
      <c r="DA147" s="309">
        <v>64.776908732429646</v>
      </c>
      <c r="DB147" s="309">
        <v>60.285943990499725</v>
      </c>
      <c r="DC147" s="309">
        <v>4.4909647419299175</v>
      </c>
      <c r="DD147" s="309">
        <v>100</v>
      </c>
      <c r="DE147" s="309">
        <v>4.3004900077260277</v>
      </c>
      <c r="DF147" s="309">
        <v>92.636106939501587</v>
      </c>
      <c r="DG147" s="309">
        <v>80.338357285836736</v>
      </c>
      <c r="DH147" s="313">
        <v>12.297749653664845</v>
      </c>
      <c r="DI147" s="307">
        <f>Daten_BA!W147</f>
        <v>7.8590552852161517</v>
      </c>
      <c r="DJ147" s="308">
        <f>Daten_BA!X147</f>
        <v>35.798131524443555</v>
      </c>
      <c r="DK147" s="308">
        <f>Daten_BA!Y147</f>
        <v>5.5084943785997895</v>
      </c>
      <c r="DL147" s="308">
        <f>Daten_BA!Z147</f>
        <v>6.1287259107441194</v>
      </c>
      <c r="DM147" s="308">
        <f>Daten_BA!AA147</f>
        <v>2.4495546552096394</v>
      </c>
      <c r="DN147" s="309">
        <v>0.68807874419797999</v>
      </c>
      <c r="DO147" s="309">
        <v>3.3741431378475837</v>
      </c>
      <c r="DP147" s="309">
        <v>0.57856157507503014</v>
      </c>
      <c r="DQ147" s="309">
        <v>0.5999077695604913</v>
      </c>
      <c r="DR147" s="309">
        <v>0.44269791463587793</v>
      </c>
      <c r="DS147" s="309">
        <v>6.1578720726092291</v>
      </c>
      <c r="DT147" s="309">
        <v>4.0253588602921893</v>
      </c>
      <c r="DU147" s="309">
        <v>7.4340781531293647</v>
      </c>
      <c r="DV147" s="309">
        <v>7.1602705703266043</v>
      </c>
      <c r="DW147" s="309">
        <v>10.823062756764413</v>
      </c>
      <c r="DX147" s="309">
        <v>44.468874260700083</v>
      </c>
      <c r="DY147" s="309">
        <v>44.756801766738562</v>
      </c>
      <c r="DZ147" s="309">
        <v>44.322646255954368</v>
      </c>
      <c r="EA147" s="309">
        <v>45.893233326387936</v>
      </c>
      <c r="EB147" s="309">
        <v>24.996439253668989</v>
      </c>
      <c r="EC147" s="309">
        <v>100</v>
      </c>
      <c r="ED147" s="309">
        <v>8.5633970514614379</v>
      </c>
      <c r="EE147" s="309">
        <v>89.213209014488356</v>
      </c>
      <c r="EF147" s="309">
        <v>73.95645539341578</v>
      </c>
      <c r="EG147" s="309">
        <v>15.256753621072598</v>
      </c>
      <c r="EH147" s="309">
        <v>100</v>
      </c>
      <c r="EI147" s="309">
        <v>38.169819536331119</v>
      </c>
      <c r="EJ147" s="309">
        <v>61.830180463668881</v>
      </c>
      <c r="EK147" s="309">
        <v>57.115283411256179</v>
      </c>
      <c r="EL147" s="309">
        <v>4.7148970524127076</v>
      </c>
      <c r="EM147" s="309">
        <v>100</v>
      </c>
      <c r="EN147" s="309">
        <v>4.5559643214101095</v>
      </c>
      <c r="EO147" s="309">
        <v>92.359052122505631</v>
      </c>
      <c r="EP147" s="309">
        <v>79.818398802487962</v>
      </c>
      <c r="EQ147" s="367">
        <v>12.540653320017681</v>
      </c>
      <c r="ER147" s="320">
        <f>Daten_BA!AB147</f>
        <v>7.3040488327771209</v>
      </c>
      <c r="ES147" s="308">
        <f>Daten_BA!AC147</f>
        <v>33.706776613832332</v>
      </c>
      <c r="ET147" s="308">
        <f>Daten_BA!AD147</f>
        <v>4.9914674643870711</v>
      </c>
      <c r="EU147" s="308">
        <f>Daten_BA!AE147</f>
        <v>5.5548185236753032</v>
      </c>
      <c r="EV147" s="308">
        <f>Daten_BA!AF147</f>
        <v>2.2490443209741486</v>
      </c>
      <c r="EW147" s="309">
        <v>0.65586753059755221</v>
      </c>
      <c r="EX147" s="309">
        <v>3.3259212001161051</v>
      </c>
      <c r="EY147" s="309">
        <v>0.53648498012191337</v>
      </c>
      <c r="EZ147" s="309">
        <v>0.56036561402208873</v>
      </c>
      <c r="FA147" s="309">
        <v>0.3893682147627765</v>
      </c>
      <c r="FB147" s="309">
        <v>6.145103456173409</v>
      </c>
      <c r="FC147" s="309">
        <v>4.1706125935416782</v>
      </c>
      <c r="FD147" s="309">
        <v>7.4098460887252875</v>
      </c>
      <c r="FE147" s="309">
        <v>7.1153038230913195</v>
      </c>
      <c r="FF147" s="309">
        <v>10.969230769230096</v>
      </c>
      <c r="FG147" s="309">
        <v>44.333254254103132</v>
      </c>
      <c r="FH147" s="309">
        <v>45.413363533407697</v>
      </c>
      <c r="FI147" s="309">
        <v>43.722097883880785</v>
      </c>
      <c r="FJ147" s="309">
        <v>45.246709260257099</v>
      </c>
      <c r="FK147" s="309">
        <v>25.442239655449928</v>
      </c>
      <c r="FL147" s="309">
        <v>100</v>
      </c>
      <c r="FM147" s="309">
        <v>8.8486122093033615</v>
      </c>
      <c r="FN147" s="309">
        <v>88.867506315068354</v>
      </c>
      <c r="FO147" s="309">
        <v>73.033194576297888</v>
      </c>
      <c r="FP147" s="309">
        <v>15.834311738770459</v>
      </c>
      <c r="FQ147" s="309">
        <v>100</v>
      </c>
      <c r="FR147" s="309">
        <v>39.463910678716438</v>
      </c>
      <c r="FS147" s="309">
        <v>60.536089321283562</v>
      </c>
      <c r="FT147" s="309">
        <v>55.823644837703192</v>
      </c>
      <c r="FU147" s="309">
        <v>4.7124444835803709</v>
      </c>
      <c r="FV147" s="309">
        <v>100</v>
      </c>
      <c r="FW147" s="309">
        <v>4.882628953689494</v>
      </c>
      <c r="FX147" s="309">
        <v>91.983029793610712</v>
      </c>
      <c r="FY147" s="309">
        <v>79.137144013798107</v>
      </c>
      <c r="FZ147" s="313">
        <v>12.845885779812608</v>
      </c>
      <c r="GA147" s="443">
        <f>Daten_BA!AG147</f>
        <v>7.6068020007903536</v>
      </c>
      <c r="GB147" s="227">
        <f>Daten_BA!AH147</f>
        <v>35.171646562485819</v>
      </c>
      <c r="GC147" s="227">
        <f>Daten_BA!AI147</f>
        <v>5.0886388098293738</v>
      </c>
      <c r="GD147" s="227">
        <f>Daten_BA!AJ147</f>
        <v>5.6423767157232598</v>
      </c>
      <c r="GE147" s="227">
        <f>Daten_BA!AK147</f>
        <v>2.4923252996271419</v>
      </c>
      <c r="GF147" s="444">
        <v>0.63067572193313259</v>
      </c>
      <c r="GG147" s="444">
        <v>3.6050583968585364</v>
      </c>
      <c r="GH147" s="444">
        <v>0.49336986059015864</v>
      </c>
      <c r="GI147" s="444">
        <v>0.51452652450246761</v>
      </c>
      <c r="GJ147" s="444">
        <v>0.36906659648394419</v>
      </c>
      <c r="GK147" s="444">
        <v>5.5048035237401596</v>
      </c>
      <c r="GL147" s="444">
        <v>3.7603591160220731</v>
      </c>
      <c r="GM147" s="444">
        <v>6.6868519189628994</v>
      </c>
      <c r="GN147" s="444">
        <v>6.3807477878369392</v>
      </c>
      <c r="GO147" s="444">
        <v>9.9495706692119334</v>
      </c>
      <c r="GP147" s="444">
        <v>42.086234139003842</v>
      </c>
      <c r="GQ147" s="444">
        <v>43.593476994757701</v>
      </c>
      <c r="GR147" s="444">
        <v>41.078543302500329</v>
      </c>
      <c r="GS147" s="444">
        <v>42.765707874337515</v>
      </c>
      <c r="GT147" s="444">
        <v>23.210910072912601</v>
      </c>
      <c r="GU147" s="444">
        <v>100</v>
      </c>
      <c r="GV147" s="444">
        <v>9.1496268371170384</v>
      </c>
      <c r="GW147" s="444">
        <v>88.341903873736754</v>
      </c>
      <c r="GX147" s="444">
        <v>72.082439859222816</v>
      </c>
      <c r="GY147" s="444">
        <v>16.259464014513927</v>
      </c>
      <c r="GZ147" s="444">
        <v>100</v>
      </c>
      <c r="HA147" s="444">
        <v>41.142624843516856</v>
      </c>
      <c r="HB147" s="444">
        <v>58.857375156483151</v>
      </c>
      <c r="HC147" s="444">
        <v>53.790132864258034</v>
      </c>
      <c r="HD147" s="444">
        <v>5.0672422922251172</v>
      </c>
      <c r="HE147" s="444">
        <v>100</v>
      </c>
      <c r="HF147" s="444">
        <v>4.9583771287554566</v>
      </c>
      <c r="HG147" s="444">
        <v>91.59929841771033</v>
      </c>
      <c r="HH147" s="444">
        <v>78.276484377956308</v>
      </c>
      <c r="HI147" s="445">
        <v>13.322814039753997</v>
      </c>
      <c r="HJ147" s="443">
        <f>Daten_BA!AL147</f>
        <v>7.2723564845851572</v>
      </c>
      <c r="HK147" s="227">
        <f>Daten_BA!AM147</f>
        <v>33.851450419925619</v>
      </c>
      <c r="HL147" s="227">
        <f>Daten_BA!AN147</f>
        <v>4.7550390261740878</v>
      </c>
      <c r="HM147" s="227">
        <f>Daten_BA!AO147</f>
        <v>5.2902527757905178</v>
      </c>
      <c r="HN147" s="227">
        <f>Daten_BA!AP147</f>
        <v>2.3509330790370448</v>
      </c>
      <c r="HO147" s="444">
        <v>0.51830956172342746</v>
      </c>
      <c r="HP147" s="444">
        <v>2.889413496336628</v>
      </c>
      <c r="HQ147" s="444">
        <v>0.40154700555366901</v>
      </c>
      <c r="HR147" s="444">
        <v>0.41484441220984591</v>
      </c>
      <c r="HS147" s="444">
        <v>0.32666342862770253</v>
      </c>
      <c r="HT147" s="444">
        <v>5.4412541583974479</v>
      </c>
      <c r="HU147" s="444">
        <v>3.9658265698418931</v>
      </c>
      <c r="HV147" s="444">
        <v>6.5209047801809739</v>
      </c>
      <c r="HW147" s="444">
        <v>6.1651106453632041</v>
      </c>
      <c r="HX147" s="444">
        <v>10.105580693815988</v>
      </c>
      <c r="HY147" s="444">
        <v>48.334847108689075</v>
      </c>
      <c r="HZ147" s="444">
        <v>50.150584266954411</v>
      </c>
      <c r="IA147" s="444">
        <v>47.055949487609681</v>
      </c>
      <c r="IB147" s="444">
        <v>48.704884396646328</v>
      </c>
      <c r="IC147" s="444">
        <v>30.431764542540606</v>
      </c>
      <c r="ID147" s="444">
        <v>100</v>
      </c>
      <c r="IE147" s="444">
        <v>9.2741616720065014</v>
      </c>
      <c r="IF147" s="444">
        <v>88.19299111646697</v>
      </c>
      <c r="IG147" s="444">
        <v>71.615001008141846</v>
      </c>
      <c r="IH147" s="444">
        <v>16.577990108325132</v>
      </c>
      <c r="II147" s="444">
        <v>100</v>
      </c>
      <c r="IJ147" s="444">
        <v>42.571030469099739</v>
      </c>
      <c r="IK147" s="444">
        <v>57.428969530900254</v>
      </c>
      <c r="IL147" s="444">
        <v>52.165304105111034</v>
      </c>
      <c r="IM147" s="444">
        <v>5.2636654257892195</v>
      </c>
      <c r="IN147" s="444">
        <v>100</v>
      </c>
      <c r="IO147" s="444">
        <v>5.24461753843606</v>
      </c>
      <c r="IP147" s="444">
        <v>91.339462046516758</v>
      </c>
      <c r="IQ147" s="444">
        <v>77.565767070007951</v>
      </c>
      <c r="IR147" s="445">
        <v>13.773694976508818</v>
      </c>
      <c r="IS147" s="443">
        <f>Daten_BA!AQ147</f>
        <v>6.7363383635582217</v>
      </c>
      <c r="IT147" s="227">
        <f>Daten_BA!AR147</f>
        <v>31.937788948116125</v>
      </c>
      <c r="IU147" s="227">
        <f>Daten_BA!AS147</f>
        <v>4.2923744704840585</v>
      </c>
      <c r="IV147" s="227">
        <f>Daten_BA!AT147</f>
        <v>4.7691325647328702</v>
      </c>
      <c r="IW147" s="227">
        <f>Daten_BA!AU147</f>
        <v>2.2149366316623502</v>
      </c>
      <c r="IX147" s="444" t="s">
        <v>821</v>
      </c>
      <c r="IY147" s="444" t="s">
        <v>821</v>
      </c>
      <c r="IZ147" s="444" t="s">
        <v>821</v>
      </c>
      <c r="JA147" s="444" t="s">
        <v>821</v>
      </c>
      <c r="JB147" s="444" t="s">
        <v>821</v>
      </c>
      <c r="JC147" s="444" t="s">
        <v>821</v>
      </c>
      <c r="JD147" s="444" t="s">
        <v>821</v>
      </c>
      <c r="JE147" s="444" t="s">
        <v>821</v>
      </c>
      <c r="JF147" s="444" t="s">
        <v>821</v>
      </c>
      <c r="JG147" s="444" t="s">
        <v>821</v>
      </c>
      <c r="JH147" s="444" t="s">
        <v>821</v>
      </c>
      <c r="JI147" s="444" t="s">
        <v>821</v>
      </c>
      <c r="JJ147" s="444" t="s">
        <v>821</v>
      </c>
      <c r="JK147" s="444" t="s">
        <v>821</v>
      </c>
      <c r="JL147" s="444" t="s">
        <v>821</v>
      </c>
      <c r="JM147" s="444" t="s">
        <v>821</v>
      </c>
      <c r="JN147" s="444" t="s">
        <v>821</v>
      </c>
      <c r="JO147" s="444" t="s">
        <v>821</v>
      </c>
      <c r="JP147" s="444" t="s">
        <v>821</v>
      </c>
      <c r="JQ147" s="444" t="s">
        <v>821</v>
      </c>
      <c r="JR147" s="444" t="s">
        <v>821</v>
      </c>
      <c r="JS147" s="444" t="s">
        <v>821</v>
      </c>
      <c r="JT147" s="444" t="s">
        <v>821</v>
      </c>
      <c r="JU147" s="444" t="s">
        <v>821</v>
      </c>
      <c r="JV147" s="444" t="s">
        <v>821</v>
      </c>
      <c r="JW147" s="444" t="s">
        <v>821</v>
      </c>
      <c r="JX147" s="444" t="s">
        <v>821</v>
      </c>
      <c r="JY147" s="444" t="s">
        <v>821</v>
      </c>
      <c r="JZ147" s="444" t="s">
        <v>821</v>
      </c>
      <c r="KA147" s="445" t="s">
        <v>821</v>
      </c>
    </row>
    <row r="148" spans="1:287" s="1" customFormat="1" ht="12.65" customHeight="1" x14ac:dyDescent="0.2">
      <c r="A148" s="220"/>
      <c r="B148" s="219"/>
      <c r="C148" s="273"/>
      <c r="D148" s="276"/>
      <c r="E148" s="3" t="str">
        <f>Daten_BA!E148</f>
        <v>037</v>
      </c>
      <c r="F148" s="229" t="str">
        <f>Daten_BA!F148</f>
        <v>AA Frankfurt (Oder)</v>
      </c>
      <c r="G148" s="246"/>
      <c r="H148" s="320">
        <f>Daten_BA!H148</f>
        <v>8.992413299278331</v>
      </c>
      <c r="I148" s="308">
        <f>Daten_BA!I148</f>
        <v>36.090763981599572</v>
      </c>
      <c r="J148" s="308">
        <f>Daten_BA!J148</f>
        <v>7.004253296084971</v>
      </c>
      <c r="K148" s="308">
        <f>Daten_BA!K148</f>
        <v>7.7843594991014404</v>
      </c>
      <c r="L148" s="308">
        <f>Daten_BA!L148</f>
        <v>3.2524412620662355</v>
      </c>
      <c r="M148" s="308">
        <v>0.82520147817416389</v>
      </c>
      <c r="N148" s="308">
        <v>3.5678376858035397</v>
      </c>
      <c r="O148" s="308">
        <v>0.73037843225011467</v>
      </c>
      <c r="P148" s="308">
        <v>0.76711641415210985</v>
      </c>
      <c r="Q148" s="308">
        <v>0.49760682651103105</v>
      </c>
      <c r="R148" s="308">
        <v>6.4859419807144176</v>
      </c>
      <c r="S148" s="308">
        <v>3.9312351678155286</v>
      </c>
      <c r="T148" s="308">
        <v>7.587486931290913</v>
      </c>
      <c r="U148" s="308">
        <v>7.4577439176126026</v>
      </c>
      <c r="V148" s="308">
        <v>9.0902372330207406</v>
      </c>
      <c r="W148" s="308">
        <v>42.180344329341672</v>
      </c>
      <c r="X148" s="308">
        <v>41.433640280476475</v>
      </c>
      <c r="Y148" s="308">
        <v>42.41133493063591</v>
      </c>
      <c r="Z148" s="308">
        <v>43.00870616375807</v>
      </c>
      <c r="AA148" s="308">
        <v>35.536150373718215</v>
      </c>
      <c r="AB148" s="308">
        <v>100</v>
      </c>
      <c r="AC148" s="308">
        <v>7.4866541569068374</v>
      </c>
      <c r="AD148" s="308">
        <v>90.516303523909073</v>
      </c>
      <c r="AE148" s="308">
        <v>74.631712340577465</v>
      </c>
      <c r="AF148" s="308">
        <v>15.884591183331603</v>
      </c>
      <c r="AG148" s="308">
        <v>100</v>
      </c>
      <c r="AH148" s="308">
        <v>30.621263674643718</v>
      </c>
      <c r="AI148" s="308">
        <v>69.378736325356286</v>
      </c>
      <c r="AJ148" s="308">
        <v>63.648407544749411</v>
      </c>
      <c r="AK148" s="308">
        <v>5.7303287806068797</v>
      </c>
      <c r="AL148" s="308">
        <v>100</v>
      </c>
      <c r="AM148" s="308">
        <v>4.0737256629428016</v>
      </c>
      <c r="AN148" s="308">
        <v>93.082918215556859</v>
      </c>
      <c r="AO148" s="308">
        <v>80.394395351790692</v>
      </c>
      <c r="AP148" s="337">
        <v>12.688522863766163</v>
      </c>
      <c r="AQ148" s="320">
        <f>Daten_BA!M148</f>
        <v>8.1542490679933497</v>
      </c>
      <c r="AR148" s="308">
        <f>Daten_BA!N148</f>
        <v>34.657063683152543</v>
      </c>
      <c r="AS148" s="308">
        <f>Daten_BA!O148</f>
        <v>6.1535336222388759</v>
      </c>
      <c r="AT148" s="308">
        <f>Daten_BA!P148</f>
        <v>6.8501398834230729</v>
      </c>
      <c r="AU148" s="308">
        <f>Daten_BA!Q148</f>
        <v>2.8550524240947759</v>
      </c>
      <c r="AV148" s="308">
        <v>0.76148508617202715</v>
      </c>
      <c r="AW148" s="308">
        <v>3.067166306781604</v>
      </c>
      <c r="AX148" s="308">
        <v>0.67922120497576011</v>
      </c>
      <c r="AY148" s="308">
        <v>0.7106129879977604</v>
      </c>
      <c r="AZ148" s="308">
        <v>0.48277070143649231</v>
      </c>
      <c r="BA148" s="308">
        <v>6.4443806722387516</v>
      </c>
      <c r="BB148" s="308">
        <v>3.8611826680945676</v>
      </c>
      <c r="BC148" s="308">
        <v>7.6247741832266032</v>
      </c>
      <c r="BD148" s="308">
        <v>7.3766448561521827</v>
      </c>
      <c r="BE148" s="308">
        <v>10.438430533849154</v>
      </c>
      <c r="BF148" s="308">
        <v>44.590095619443147</v>
      </c>
      <c r="BG148" s="308">
        <v>44.614084671192302</v>
      </c>
      <c r="BH148" s="308">
        <v>44.929875146023406</v>
      </c>
      <c r="BI148" s="308">
        <v>45.938360944789196</v>
      </c>
      <c r="BJ148" s="308">
        <v>33.469694439811875</v>
      </c>
      <c r="BK148" s="308">
        <v>100</v>
      </c>
      <c r="BL148" s="308">
        <v>7.5643622086409064</v>
      </c>
      <c r="BM148" s="308">
        <v>90.378920318759299</v>
      </c>
      <c r="BN148" s="308">
        <v>74.321818273317646</v>
      </c>
      <c r="BO148" s="308">
        <v>16.057102045441646</v>
      </c>
      <c r="BP148" s="308">
        <v>100</v>
      </c>
      <c r="BQ148" s="308">
        <v>32.51184968332926</v>
      </c>
      <c r="BR148" s="308">
        <v>67.488150316670755</v>
      </c>
      <c r="BS148" s="308">
        <v>61.847224506066958</v>
      </c>
      <c r="BT148" s="308">
        <v>5.6409258106037923</v>
      </c>
      <c r="BU148" s="308">
        <v>100</v>
      </c>
      <c r="BV148" s="308">
        <v>4.2687051398615479</v>
      </c>
      <c r="BW148" s="308">
        <v>92.83526423602197</v>
      </c>
      <c r="BX148" s="308">
        <v>80.044554856867265</v>
      </c>
      <c r="BY148" s="312">
        <v>12.790709379154693</v>
      </c>
      <c r="BZ148" s="320">
        <f>Daten_BA!R148</f>
        <v>7.1922968120342432</v>
      </c>
      <c r="CA148" s="308">
        <f>Daten_BA!S148</f>
        <v>31.742349318353007</v>
      </c>
      <c r="CB148" s="308">
        <f>Daten_BA!T148</f>
        <v>5.3076340487846325</v>
      </c>
      <c r="CC148" s="308">
        <f>Daten_BA!U148</f>
        <v>5.9199389093881978</v>
      </c>
      <c r="CD148" s="308">
        <f>Daten_BA!V148</f>
        <v>2.4593830715442495</v>
      </c>
      <c r="CE148" s="309">
        <v>0.69955696604773132</v>
      </c>
      <c r="CF148" s="309">
        <v>2.8880996528870457</v>
      </c>
      <c r="CG148" s="309">
        <v>0.61488691001552309</v>
      </c>
      <c r="CH148" s="309">
        <v>0.64061864780879751</v>
      </c>
      <c r="CI148" s="309">
        <v>0.45723233800174773</v>
      </c>
      <c r="CJ148" s="309">
        <v>6.8550774948438722</v>
      </c>
      <c r="CK148" s="309">
        <v>4.1812068773204576</v>
      </c>
      <c r="CL148" s="309">
        <v>8.1188289232791142</v>
      </c>
      <c r="CM148" s="309">
        <v>7.8256647044290641</v>
      </c>
      <c r="CN148" s="309">
        <v>11.417888984756974</v>
      </c>
      <c r="CO148" s="309">
        <v>42.125714756275457</v>
      </c>
      <c r="CP148" s="309">
        <v>42.097993141114294</v>
      </c>
      <c r="CQ148" s="309">
        <v>43.105918485273278</v>
      </c>
      <c r="CR148" s="309">
        <v>44.173032816568359</v>
      </c>
      <c r="CS148" s="309">
        <v>31.154031868669009</v>
      </c>
      <c r="CT148" s="309">
        <v>100</v>
      </c>
      <c r="CU148" s="309">
        <v>7.683680549542073</v>
      </c>
      <c r="CV148" s="309">
        <v>90.226227987464284</v>
      </c>
      <c r="CW148" s="309">
        <v>74.046434790639879</v>
      </c>
      <c r="CX148" s="309">
        <v>16.179793196824399</v>
      </c>
      <c r="CY148" s="309">
        <v>100</v>
      </c>
      <c r="CZ148" s="309">
        <v>33.661417061717984</v>
      </c>
      <c r="DA148" s="309">
        <v>66.338582938282016</v>
      </c>
      <c r="DB148" s="309">
        <v>60.672994836976123</v>
      </c>
      <c r="DC148" s="309">
        <v>5.6655881013058789</v>
      </c>
      <c r="DD148" s="309">
        <v>100</v>
      </c>
      <c r="DE148" s="309">
        <v>4.510422770013669</v>
      </c>
      <c r="DF148" s="309">
        <v>92.584742399030134</v>
      </c>
      <c r="DG148" s="309">
        <v>79.593770948782222</v>
      </c>
      <c r="DH148" s="313">
        <v>12.990971450247887</v>
      </c>
      <c r="DI148" s="307">
        <f>Daten_BA!W148</f>
        <v>6.6564834970066684</v>
      </c>
      <c r="DJ148" s="308">
        <f>Daten_BA!X148</f>
        <v>31.881652627985986</v>
      </c>
      <c r="DK148" s="308">
        <f>Daten_BA!Y148</f>
        <v>4.6738898009514758</v>
      </c>
      <c r="DL148" s="308">
        <f>Daten_BA!Z148</f>
        <v>5.2243391482603849</v>
      </c>
      <c r="DM148" s="308">
        <f>Daten_BA!AA148</f>
        <v>2.1452812293023902</v>
      </c>
      <c r="DN148" s="309">
        <v>0.65292555615645909</v>
      </c>
      <c r="DO148" s="309">
        <v>3.2971801674475305</v>
      </c>
      <c r="DP148" s="309">
        <v>0.53620767709041695</v>
      </c>
      <c r="DQ148" s="309">
        <v>0.56199307427732426</v>
      </c>
      <c r="DR148" s="309">
        <v>0.381953653415814</v>
      </c>
      <c r="DS148" s="309">
        <v>6.9337722098681009</v>
      </c>
      <c r="DT148" s="309">
        <v>4.8252987414238753</v>
      </c>
      <c r="DU148" s="309">
        <v>8.1353779780284192</v>
      </c>
      <c r="DV148" s="309">
        <v>7.8858344941296874</v>
      </c>
      <c r="DW148" s="309">
        <v>10.926239932173724</v>
      </c>
      <c r="DX148" s="309">
        <v>40.916831694152258</v>
      </c>
      <c r="DY148" s="309">
        <v>40.587555501490904</v>
      </c>
      <c r="DZ148" s="309">
        <v>41.204216073780245</v>
      </c>
      <c r="EA148" s="309">
        <v>42.318291422665062</v>
      </c>
      <c r="EB148" s="309">
        <v>28.741168914579319</v>
      </c>
      <c r="EC148" s="309">
        <v>100</v>
      </c>
      <c r="ED148" s="309">
        <v>8.154496931518759</v>
      </c>
      <c r="EE148" s="309">
        <v>89.786240264629811</v>
      </c>
      <c r="EF148" s="309">
        <v>73.590025666829973</v>
      </c>
      <c r="EG148" s="309">
        <v>16.196214597799848</v>
      </c>
      <c r="EH148" s="309">
        <v>100</v>
      </c>
      <c r="EI148" s="309">
        <v>37.493340358455676</v>
      </c>
      <c r="EJ148" s="309">
        <v>62.506659641544324</v>
      </c>
      <c r="EK148" s="309">
        <v>57.255523418883179</v>
      </c>
      <c r="EL148" s="309">
        <v>5.251136222661148</v>
      </c>
      <c r="EM148" s="309">
        <v>100</v>
      </c>
      <c r="EN148" s="309">
        <v>4.7770035711031547</v>
      </c>
      <c r="EO148" s="309">
        <v>92.393145972851585</v>
      </c>
      <c r="EP148" s="309">
        <v>79.160521946080991</v>
      </c>
      <c r="EQ148" s="367">
        <v>13.232624026770591</v>
      </c>
      <c r="ER148" s="320">
        <f>Daten_BA!AB148</f>
        <v>6.0234040465864771</v>
      </c>
      <c r="ES148" s="308">
        <f>Daten_BA!AC148</f>
        <v>28.850312754610876</v>
      </c>
      <c r="ET148" s="308">
        <f>Daten_BA!AD148</f>
        <v>4.1320389452962836</v>
      </c>
      <c r="EU148" s="308">
        <f>Daten_BA!AE148</f>
        <v>4.5802965151982882</v>
      </c>
      <c r="EV148" s="308">
        <f>Daten_BA!AF148</f>
        <v>2.0904127846114475</v>
      </c>
      <c r="EW148" s="309">
        <v>0.62477423239012642</v>
      </c>
      <c r="EX148" s="309">
        <v>3.332952249086047</v>
      </c>
      <c r="EY148" s="309">
        <v>0.49780406929831122</v>
      </c>
      <c r="EZ148" s="309">
        <v>0.51856850217653472</v>
      </c>
      <c r="FA148" s="309">
        <v>0.37748380317485086</v>
      </c>
      <c r="FB148" s="309">
        <v>7.0776130831919861</v>
      </c>
      <c r="FC148" s="309">
        <v>4.9307461543371742</v>
      </c>
      <c r="FD148" s="309">
        <v>8.398761145742986</v>
      </c>
      <c r="FE148" s="309">
        <v>8.0771941237057518</v>
      </c>
      <c r="FF148" s="309">
        <v>11.640616460816407</v>
      </c>
      <c r="FG148" s="309">
        <v>39.916534594697325</v>
      </c>
      <c r="FH148" s="309">
        <v>40.045502611592653</v>
      </c>
      <c r="FI148" s="309">
        <v>39.949661258071167</v>
      </c>
      <c r="FJ148" s="309">
        <v>41.285217048663561</v>
      </c>
      <c r="FK148" s="309">
        <v>26.62444031888726</v>
      </c>
      <c r="FL148" s="309">
        <v>100</v>
      </c>
      <c r="FM148" s="309">
        <v>8.4295257312413003</v>
      </c>
      <c r="FN148" s="309">
        <v>89.438662852268862</v>
      </c>
      <c r="FO148" s="309">
        <v>72.645389063163023</v>
      </c>
      <c r="FP148" s="309">
        <v>16.793273789105832</v>
      </c>
      <c r="FQ148" s="309">
        <v>100</v>
      </c>
      <c r="FR148" s="309">
        <v>39.08236844458628</v>
      </c>
      <c r="FS148" s="309">
        <v>60.91763155541372</v>
      </c>
      <c r="FT148" s="309">
        <v>55.138039432203868</v>
      </c>
      <c r="FU148" s="309">
        <v>5.7795921232098602</v>
      </c>
      <c r="FV148" s="309">
        <v>100</v>
      </c>
      <c r="FW148" s="309">
        <v>4.9878442276695623</v>
      </c>
      <c r="FX148" s="309">
        <v>92.110891473715157</v>
      </c>
      <c r="FY148" s="309">
        <v>78.554280183525123</v>
      </c>
      <c r="FZ148" s="313">
        <v>13.556611290190023</v>
      </c>
      <c r="GA148" s="443">
        <f>Daten_BA!AG148</f>
        <v>6.4566343642462352</v>
      </c>
      <c r="GB148" s="227">
        <f>Daten_BA!AH148</f>
        <v>30.56239594325703</v>
      </c>
      <c r="GC148" s="227">
        <f>Daten_BA!AI148</f>
        <v>4.364262678923482</v>
      </c>
      <c r="GD148" s="227">
        <f>Daten_BA!AJ148</f>
        <v>4.8431689881951865</v>
      </c>
      <c r="GE148" s="227">
        <f>Daten_BA!AK148</f>
        <v>2.2586361864141775</v>
      </c>
      <c r="GF148" s="444">
        <v>0.61016614720497386</v>
      </c>
      <c r="GG148" s="444">
        <v>3.4750018368823801</v>
      </c>
      <c r="GH148" s="444">
        <v>0.47245862627452778</v>
      </c>
      <c r="GI148" s="444">
        <v>0.49277111372767268</v>
      </c>
      <c r="GJ148" s="444">
        <v>0.35790147886869433</v>
      </c>
      <c r="GK148" s="444">
        <v>6.1091156086666203</v>
      </c>
      <c r="GL148" s="444">
        <v>4.4326931719447789</v>
      </c>
      <c r="GM148" s="444">
        <v>7.4256943632892272</v>
      </c>
      <c r="GN148" s="444">
        <v>7.0488853451712048</v>
      </c>
      <c r="GO148" s="444">
        <v>10.967088607594492</v>
      </c>
      <c r="GP148" s="444">
        <v>36.93554832448477</v>
      </c>
      <c r="GQ148" s="444">
        <v>36.843509583316589</v>
      </c>
      <c r="GR148" s="444">
        <v>36.076922333193309</v>
      </c>
      <c r="GS148" s="444">
        <v>37.200248144265359</v>
      </c>
      <c r="GT148" s="444">
        <v>25.50578761951785</v>
      </c>
      <c r="GU148" s="444">
        <v>100</v>
      </c>
      <c r="GV148" s="444">
        <v>8.7851370453112096</v>
      </c>
      <c r="GW148" s="444">
        <v>88.839270152178585</v>
      </c>
      <c r="GX148" s="444">
        <v>71.784554060841387</v>
      </c>
      <c r="GY148" s="444">
        <v>17.054716091337202</v>
      </c>
      <c r="GZ148" s="444">
        <v>100</v>
      </c>
      <c r="HA148" s="444">
        <v>40.235500721218038</v>
      </c>
      <c r="HB148" s="444">
        <v>59.764499278781969</v>
      </c>
      <c r="HC148" s="444">
        <v>53.921214451758672</v>
      </c>
      <c r="HD148" s="444">
        <v>5.843284827023294</v>
      </c>
      <c r="HE148" s="444">
        <v>100</v>
      </c>
      <c r="HF148" s="444">
        <v>5.0967546912385373</v>
      </c>
      <c r="HG148" s="444">
        <v>91.659629855380118</v>
      </c>
      <c r="HH148" s="444">
        <v>77.854928127344181</v>
      </c>
      <c r="HI148" s="445">
        <v>13.804701728035951</v>
      </c>
      <c r="HJ148" s="443">
        <f>Daten_BA!AL148</f>
        <v>6.1356670706728842</v>
      </c>
      <c r="HK148" s="227">
        <f>Daten_BA!AM148</f>
        <v>28.860417637747602</v>
      </c>
      <c r="HL148" s="227">
        <f>Daten_BA!AN148</f>
        <v>4.0818603116743404</v>
      </c>
      <c r="HM148" s="227">
        <f>Daten_BA!AO148</f>
        <v>4.553628989778356</v>
      </c>
      <c r="HN148" s="227">
        <f>Daten_BA!AP148</f>
        <v>2.0779739968081747</v>
      </c>
      <c r="HO148" s="444">
        <v>0.51918444338982239</v>
      </c>
      <c r="HP148" s="444">
        <v>2.7250449672262667</v>
      </c>
      <c r="HQ148" s="444">
        <v>0.40664461010905556</v>
      </c>
      <c r="HR148" s="444">
        <v>0.41928030538366312</v>
      </c>
      <c r="HS148" s="444">
        <v>0.33784587977434077</v>
      </c>
      <c r="HT148" s="444">
        <v>6.1458500776938756</v>
      </c>
      <c r="HU148" s="444">
        <v>4.4481846597739301</v>
      </c>
      <c r="HV148" s="444">
        <v>7.5545820092762064</v>
      </c>
      <c r="HW148" s="444">
        <v>7.1918782650263013</v>
      </c>
      <c r="HX148" s="444">
        <v>10.953498293515825</v>
      </c>
      <c r="HY148" s="444">
        <v>44.697060732052805</v>
      </c>
      <c r="HZ148" s="444">
        <v>45.565198983911387</v>
      </c>
      <c r="IA148" s="444">
        <v>43.08814501108025</v>
      </c>
      <c r="IB148" s="444">
        <v>44.476583387109855</v>
      </c>
      <c r="IC148" s="444">
        <v>30.170472820842715</v>
      </c>
      <c r="ID148" s="444">
        <v>100</v>
      </c>
      <c r="IE148" s="444">
        <v>8.371448000939786</v>
      </c>
      <c r="IF148" s="444">
        <v>89.274331939523307</v>
      </c>
      <c r="IG148" s="444">
        <v>71.799140554563692</v>
      </c>
      <c r="IH148" s="444">
        <v>17.475191384959626</v>
      </c>
      <c r="II148" s="444">
        <v>100</v>
      </c>
      <c r="IJ148" s="444">
        <v>33.233376507384889</v>
      </c>
      <c r="IK148" s="444">
        <v>66.766623492615111</v>
      </c>
      <c r="IL148" s="444">
        <v>57.855969646044372</v>
      </c>
      <c r="IM148" s="444">
        <v>8.9106538465707494</v>
      </c>
      <c r="IN148" s="444">
        <v>100</v>
      </c>
      <c r="IO148" s="444">
        <v>5.4079108684034685</v>
      </c>
      <c r="IP148" s="444">
        <v>91.435231451511441</v>
      </c>
      <c r="IQ148" s="444">
        <v>77.247770640683854</v>
      </c>
      <c r="IR148" s="445">
        <v>14.187460810827602</v>
      </c>
      <c r="IS148" s="443">
        <f>Daten_BA!AQ148</f>
        <v>5.8223189522869827</v>
      </c>
      <c r="IT148" s="227">
        <f>Daten_BA!AR148</f>
        <v>29.58710129125588</v>
      </c>
      <c r="IU148" s="227">
        <f>Daten_BA!AS148</f>
        <v>3.7073687076695636</v>
      </c>
      <c r="IV148" s="227">
        <f>Daten_BA!AT148</f>
        <v>4.1566494373026917</v>
      </c>
      <c r="IW148" s="227">
        <f>Daten_BA!AU148</f>
        <v>1.8465147539073719</v>
      </c>
      <c r="IX148" s="444" t="s">
        <v>821</v>
      </c>
      <c r="IY148" s="444" t="s">
        <v>821</v>
      </c>
      <c r="IZ148" s="444" t="s">
        <v>821</v>
      </c>
      <c r="JA148" s="444" t="s">
        <v>821</v>
      </c>
      <c r="JB148" s="444" t="s">
        <v>821</v>
      </c>
      <c r="JC148" s="444" t="s">
        <v>821</v>
      </c>
      <c r="JD148" s="444" t="s">
        <v>821</v>
      </c>
      <c r="JE148" s="444" t="s">
        <v>821</v>
      </c>
      <c r="JF148" s="444" t="s">
        <v>821</v>
      </c>
      <c r="JG148" s="444" t="s">
        <v>821</v>
      </c>
      <c r="JH148" s="444" t="s">
        <v>821</v>
      </c>
      <c r="JI148" s="444" t="s">
        <v>821</v>
      </c>
      <c r="JJ148" s="444" t="s">
        <v>821</v>
      </c>
      <c r="JK148" s="444" t="s">
        <v>821</v>
      </c>
      <c r="JL148" s="444" t="s">
        <v>821</v>
      </c>
      <c r="JM148" s="444" t="s">
        <v>821</v>
      </c>
      <c r="JN148" s="444" t="s">
        <v>821</v>
      </c>
      <c r="JO148" s="444" t="s">
        <v>821</v>
      </c>
      <c r="JP148" s="444" t="s">
        <v>821</v>
      </c>
      <c r="JQ148" s="444" t="s">
        <v>821</v>
      </c>
      <c r="JR148" s="444" t="s">
        <v>821</v>
      </c>
      <c r="JS148" s="444" t="s">
        <v>821</v>
      </c>
      <c r="JT148" s="444" t="s">
        <v>821</v>
      </c>
      <c r="JU148" s="444" t="s">
        <v>821</v>
      </c>
      <c r="JV148" s="444" t="s">
        <v>821</v>
      </c>
      <c r="JW148" s="444" t="s">
        <v>821</v>
      </c>
      <c r="JX148" s="444" t="s">
        <v>821</v>
      </c>
      <c r="JY148" s="444" t="s">
        <v>821</v>
      </c>
      <c r="JZ148" s="444" t="s">
        <v>821</v>
      </c>
      <c r="KA148" s="445" t="s">
        <v>821</v>
      </c>
    </row>
    <row r="149" spans="1:287" s="1" customFormat="1" ht="12.65" customHeight="1" x14ac:dyDescent="0.2">
      <c r="A149" s="220"/>
      <c r="B149" s="219"/>
      <c r="C149" s="273"/>
      <c r="D149" s="276"/>
      <c r="E149" s="3" t="str">
        <f>Daten_BA!E149</f>
        <v>038</v>
      </c>
      <c r="F149" s="229" t="str">
        <f>Daten_BA!F149</f>
        <v>AA Neuruppin</v>
      </c>
      <c r="G149" s="246"/>
      <c r="H149" s="320">
        <f>Daten_BA!H149</f>
        <v>8.5215942223879999</v>
      </c>
      <c r="I149" s="308">
        <f>Daten_BA!I149</f>
        <v>31.140696435845108</v>
      </c>
      <c r="J149" s="308">
        <f>Daten_BA!J149</f>
        <v>6.5993133725308581</v>
      </c>
      <c r="K149" s="308">
        <f>Daten_BA!K149</f>
        <v>7.3127003055290754</v>
      </c>
      <c r="L149" s="308">
        <f>Daten_BA!L149</f>
        <v>2.7959050148541267</v>
      </c>
      <c r="M149" s="308">
        <v>0.79252951107113301</v>
      </c>
      <c r="N149" s="308">
        <v>2.7888819878474256</v>
      </c>
      <c r="O149" s="308">
        <v>0.71081928034717923</v>
      </c>
      <c r="P149" s="308">
        <v>0.74595303644907385</v>
      </c>
      <c r="Q149" s="308">
        <v>0.45993891051926106</v>
      </c>
      <c r="R149" s="308">
        <v>6.3755766166233423</v>
      </c>
      <c r="S149" s="308">
        <v>3.9813317738254401</v>
      </c>
      <c r="T149" s="308">
        <v>7.5749488927603803</v>
      </c>
      <c r="U149" s="308">
        <v>7.429481469484708</v>
      </c>
      <c r="V149" s="308">
        <v>9.5907832722373136</v>
      </c>
      <c r="W149" s="308">
        <v>43.42683887279518</v>
      </c>
      <c r="X149" s="308">
        <v>46.74963396778913</v>
      </c>
      <c r="Y149" s="308">
        <v>42.053945552628335</v>
      </c>
      <c r="Z149" s="308">
        <v>42.663991954350806</v>
      </c>
      <c r="AA149" s="308">
        <v>33.548290341929622</v>
      </c>
      <c r="AB149" s="308">
        <v>100</v>
      </c>
      <c r="AC149" s="308">
        <v>8.2943755928150544</v>
      </c>
      <c r="AD149" s="308">
        <v>89.580975863954095</v>
      </c>
      <c r="AE149" s="308">
        <v>75.06548341394813</v>
      </c>
      <c r="AF149" s="308">
        <v>14.515492450005945</v>
      </c>
      <c r="AG149" s="308">
        <v>100</v>
      </c>
      <c r="AH149" s="308">
        <v>31.842764569887972</v>
      </c>
      <c r="AI149" s="308">
        <v>68.157235430112038</v>
      </c>
      <c r="AJ149" s="308">
        <v>63.465200518905498</v>
      </c>
      <c r="AK149" s="308">
        <v>4.6920349112065285</v>
      </c>
      <c r="AL149" s="308">
        <v>100</v>
      </c>
      <c r="AM149" s="308">
        <v>4.9591042382415251</v>
      </c>
      <c r="AN149" s="308">
        <v>92.038295006952936</v>
      </c>
      <c r="AO149" s="308">
        <v>80.732381362666572</v>
      </c>
      <c r="AP149" s="337">
        <v>11.305913644286363</v>
      </c>
      <c r="AQ149" s="320">
        <f>Daten_BA!M149</f>
        <v>7.8918837048018915</v>
      </c>
      <c r="AR149" s="308">
        <f>Daten_BA!N149</f>
        <v>31.825277529182276</v>
      </c>
      <c r="AS149" s="308">
        <f>Daten_BA!O149</f>
        <v>5.8499598753031528</v>
      </c>
      <c r="AT149" s="308">
        <f>Daten_BA!P149</f>
        <v>6.4710488740380967</v>
      </c>
      <c r="AU149" s="308">
        <f>Daten_BA!Q149</f>
        <v>2.6055246172344257</v>
      </c>
      <c r="AV149" s="308">
        <v>0.72252164051064816</v>
      </c>
      <c r="AW149" s="308">
        <v>2.6366670786401589</v>
      </c>
      <c r="AX149" s="308">
        <v>0.64061111311297225</v>
      </c>
      <c r="AY149" s="308">
        <v>0.66749039337712046</v>
      </c>
      <c r="AZ149" s="308">
        <v>0.45359090940403046</v>
      </c>
      <c r="BA149" s="308">
        <v>6.39377095336922</v>
      </c>
      <c r="BB149" s="308">
        <v>3.8673847566369379</v>
      </c>
      <c r="BC149" s="308">
        <v>7.711483380132707</v>
      </c>
      <c r="BD149" s="308">
        <v>7.461601381441481</v>
      </c>
      <c r="BE149" s="308">
        <v>10.968098547061848</v>
      </c>
      <c r="BF149" s="308">
        <v>42.399891883600105</v>
      </c>
      <c r="BG149" s="308">
        <v>43.417894713232535</v>
      </c>
      <c r="BH149" s="308">
        <v>42.50285889842803</v>
      </c>
      <c r="BI149" s="308">
        <v>43.581383376439106</v>
      </c>
      <c r="BJ149" s="308">
        <v>28.53741766525922</v>
      </c>
      <c r="BK149" s="308">
        <v>100</v>
      </c>
      <c r="BL149" s="308">
        <v>8.5136135574477745</v>
      </c>
      <c r="BM149" s="308">
        <v>89.329870189658394</v>
      </c>
      <c r="BN149" s="308">
        <v>74.513148136749436</v>
      </c>
      <c r="BO149" s="308">
        <v>14.816722052908945</v>
      </c>
      <c r="BP149" s="308">
        <v>100</v>
      </c>
      <c r="BQ149" s="308">
        <v>34.796059403284858</v>
      </c>
      <c r="BR149" s="308">
        <v>65.203940596715142</v>
      </c>
      <c r="BS149" s="308">
        <v>60.370217997703193</v>
      </c>
      <c r="BT149" s="308">
        <v>4.833722599011959</v>
      </c>
      <c r="BU149" s="308">
        <v>100</v>
      </c>
      <c r="BV149" s="308">
        <v>5.077512349374981</v>
      </c>
      <c r="BW149" s="308">
        <v>91.887969460964015</v>
      </c>
      <c r="BX149" s="308">
        <v>80.341038920657184</v>
      </c>
      <c r="BY149" s="312">
        <v>11.546930540306821</v>
      </c>
      <c r="BZ149" s="320">
        <f>Daten_BA!R149</f>
        <v>6.9228301024431813</v>
      </c>
      <c r="CA149" s="308">
        <f>Daten_BA!S149</f>
        <v>29.107373841011817</v>
      </c>
      <c r="CB149" s="308">
        <f>Daten_BA!T149</f>
        <v>4.9947263767123369</v>
      </c>
      <c r="CC149" s="308">
        <f>Daten_BA!U149</f>
        <v>5.5189147528310327</v>
      </c>
      <c r="CD149" s="308">
        <f>Daten_BA!V149</f>
        <v>2.3341146225081904</v>
      </c>
      <c r="CE149" s="309">
        <v>0.66273202949947863</v>
      </c>
      <c r="CF149" s="309">
        <v>2.4295189197238867</v>
      </c>
      <c r="CG149" s="309">
        <v>0.58174754422368702</v>
      </c>
      <c r="CH149" s="309">
        <v>0.60405468637039705</v>
      </c>
      <c r="CI149" s="309">
        <v>0.43132896921477859</v>
      </c>
      <c r="CJ149" s="309">
        <v>6.8107571925711046</v>
      </c>
      <c r="CK149" s="309">
        <v>4.2296692290055349</v>
      </c>
      <c r="CL149" s="309">
        <v>8.2161892181411371</v>
      </c>
      <c r="CM149" s="309">
        <v>8.0084239285104921</v>
      </c>
      <c r="CN149" s="309">
        <v>10.731203169408689</v>
      </c>
      <c r="CO149" s="309">
        <v>41.750019722391386</v>
      </c>
      <c r="CP149" s="309">
        <v>43.694004970601199</v>
      </c>
      <c r="CQ149" s="309">
        <v>41.433728588491022</v>
      </c>
      <c r="CR149" s="309">
        <v>42.716993681409207</v>
      </c>
      <c r="CS149" s="309">
        <v>26.05078429673101</v>
      </c>
      <c r="CT149" s="309">
        <v>100</v>
      </c>
      <c r="CU149" s="309">
        <v>8.6742111553025278</v>
      </c>
      <c r="CV149" s="309">
        <v>89.178731492550639</v>
      </c>
      <c r="CW149" s="309">
        <v>74.15342660408345</v>
      </c>
      <c r="CX149" s="309">
        <v>15.025304888467183</v>
      </c>
      <c r="CY149" s="309">
        <v>100</v>
      </c>
      <c r="CZ149" s="309">
        <v>36.582055263189886</v>
      </c>
      <c r="DA149" s="309">
        <v>63.417944736810114</v>
      </c>
      <c r="DB149" s="309">
        <v>58.541221013937061</v>
      </c>
      <c r="DC149" s="309">
        <v>4.8767237228730531</v>
      </c>
      <c r="DD149" s="309">
        <v>100</v>
      </c>
      <c r="DE149" s="309">
        <v>5.3224495299660415</v>
      </c>
      <c r="DF149" s="309">
        <v>91.693057662671151</v>
      </c>
      <c r="DG149" s="309">
        <v>79.851103234397755</v>
      </c>
      <c r="DH149" s="313">
        <v>11.841954428273366</v>
      </c>
      <c r="DI149" s="307">
        <f>Daten_BA!W149</f>
        <v>6.0831264027597554</v>
      </c>
      <c r="DJ149" s="308">
        <f>Daten_BA!X149</f>
        <v>27.557304516297982</v>
      </c>
      <c r="DK149" s="308">
        <f>Daten_BA!Y149</f>
        <v>4.1549666802921852</v>
      </c>
      <c r="DL149" s="308">
        <f>Daten_BA!Z149</f>
        <v>4.5794828171446813</v>
      </c>
      <c r="DM149" s="308">
        <f>Daten_BA!AA149</f>
        <v>2.046798475282726</v>
      </c>
      <c r="DN149" s="309">
        <v>0.63468890394213318</v>
      </c>
      <c r="DO149" s="309">
        <v>2.8312869501186082</v>
      </c>
      <c r="DP149" s="309">
        <v>0.51911027196834569</v>
      </c>
      <c r="DQ149" s="309">
        <v>0.53764188676914548</v>
      </c>
      <c r="DR149" s="309">
        <v>0.39870593278987759</v>
      </c>
      <c r="DS149" s="309">
        <v>7.0894113369043792</v>
      </c>
      <c r="DT149" s="309">
        <v>4.827594648518259</v>
      </c>
      <c r="DU149" s="309">
        <v>8.5138162808065712</v>
      </c>
      <c r="DV149" s="309">
        <v>8.2456839196874849</v>
      </c>
      <c r="DW149" s="309">
        <v>11.51113216484991</v>
      </c>
      <c r="DX149" s="309">
        <v>38.940363762732247</v>
      </c>
      <c r="DY149" s="309">
        <v>40.261667116266317</v>
      </c>
      <c r="DZ149" s="309">
        <v>38.218878722133759</v>
      </c>
      <c r="EA149" s="309">
        <v>39.411386711219635</v>
      </c>
      <c r="EB149" s="309">
        <v>24.959512241600457</v>
      </c>
      <c r="EC149" s="309">
        <v>100</v>
      </c>
      <c r="ED149" s="309">
        <v>9.0341451484834732</v>
      </c>
      <c r="EE149" s="309">
        <v>88.822000059476252</v>
      </c>
      <c r="EF149" s="309">
        <v>73.624225025197447</v>
      </c>
      <c r="EG149" s="309">
        <v>15.197775034278818</v>
      </c>
      <c r="EH149" s="309">
        <v>100</v>
      </c>
      <c r="EI149" s="309">
        <v>39.732301419015677</v>
      </c>
      <c r="EJ149" s="309">
        <v>60.26769858098433</v>
      </c>
      <c r="EK149" s="309">
        <v>55.267354457439147</v>
      </c>
      <c r="EL149" s="309">
        <v>5.0003441235451769</v>
      </c>
      <c r="EM149" s="309">
        <v>100</v>
      </c>
      <c r="EN149" s="309">
        <v>5.6576860106338227</v>
      </c>
      <c r="EO149" s="309">
        <v>91.407087061707387</v>
      </c>
      <c r="EP149" s="309">
        <v>79.214987903965209</v>
      </c>
      <c r="EQ149" s="367">
        <v>12.192099157742192</v>
      </c>
      <c r="ER149" s="320">
        <f>Daten_BA!AB149</f>
        <v>5.5254681755343151</v>
      </c>
      <c r="ES149" s="308">
        <f>Daten_BA!AC149</f>
        <v>25.036462195713824</v>
      </c>
      <c r="ET149" s="308">
        <f>Daten_BA!AD149</f>
        <v>3.7031718212546845</v>
      </c>
      <c r="EU149" s="308">
        <f>Daten_BA!AE149</f>
        <v>4.0595770875630333</v>
      </c>
      <c r="EV149" s="308">
        <f>Daten_BA!AF149</f>
        <v>1.965908017321687</v>
      </c>
      <c r="EW149" s="309">
        <v>0.59202326547569584</v>
      </c>
      <c r="EX149" s="309">
        <v>2.8200363155466892</v>
      </c>
      <c r="EY149" s="309">
        <v>0.46685715430401847</v>
      </c>
      <c r="EZ149" s="309">
        <v>0.4828606822606214</v>
      </c>
      <c r="FA149" s="309">
        <v>0.36643219738067762</v>
      </c>
      <c r="FB149" s="309">
        <v>7.4568100459092586</v>
      </c>
      <c r="FC149" s="309">
        <v>5.265947133716824</v>
      </c>
      <c r="FD149" s="309">
        <v>8.9705369595536038</v>
      </c>
      <c r="FE149" s="309">
        <v>8.7513044144255918</v>
      </c>
      <c r="FF149" s="309">
        <v>11.200935034575927</v>
      </c>
      <c r="FG149" s="309">
        <v>36.520230082753017</v>
      </c>
      <c r="FH149" s="309">
        <v>37.952182952183158</v>
      </c>
      <c r="FI149" s="309">
        <v>35.707239739297371</v>
      </c>
      <c r="FJ149" s="309">
        <v>36.963130785018741</v>
      </c>
      <c r="FK149" s="309">
        <v>23.059672386890679</v>
      </c>
      <c r="FL149" s="309">
        <v>100</v>
      </c>
      <c r="FM149" s="309">
        <v>9.3173746598493512</v>
      </c>
      <c r="FN149" s="309">
        <v>88.425729028549199</v>
      </c>
      <c r="FO149" s="309">
        <v>72.594678787313285</v>
      </c>
      <c r="FP149" s="309">
        <v>15.83105024123592</v>
      </c>
      <c r="FQ149" s="309">
        <v>100</v>
      </c>
      <c r="FR149" s="309">
        <v>40.988995336162404</v>
      </c>
      <c r="FS149" s="309">
        <v>59.011004663837596</v>
      </c>
      <c r="FT149" s="309">
        <v>53.727305945966108</v>
      </c>
      <c r="FU149" s="309">
        <v>5.2836987178714869</v>
      </c>
      <c r="FV149" s="309">
        <v>100</v>
      </c>
      <c r="FW149" s="309">
        <v>5.9270350601380546</v>
      </c>
      <c r="FX149" s="309">
        <v>91.008292456826339</v>
      </c>
      <c r="FY149" s="309">
        <v>78.498864423666319</v>
      </c>
      <c r="FZ149" s="313">
        <v>12.509428033160011</v>
      </c>
      <c r="GA149" s="443">
        <f>Daten_BA!AG149</f>
        <v>5.9571059566327937</v>
      </c>
      <c r="GB149" s="227">
        <f>Daten_BA!AH149</f>
        <v>27.088759716522787</v>
      </c>
      <c r="GC149" s="227">
        <f>Daten_BA!AI149</f>
        <v>3.9055503784626131</v>
      </c>
      <c r="GD149" s="227">
        <f>Daten_BA!AJ149</f>
        <v>4.2717875420096512</v>
      </c>
      <c r="GE149" s="227">
        <f>Daten_BA!AK149</f>
        <v>2.195469719106653</v>
      </c>
      <c r="GF149" s="444">
        <v>0.58556728946655845</v>
      </c>
      <c r="GG149" s="444">
        <v>2.9116996974415876</v>
      </c>
      <c r="GH149" s="444">
        <v>0.45178905559925403</v>
      </c>
      <c r="GI149" s="444">
        <v>0.46708034456578018</v>
      </c>
      <c r="GJ149" s="444">
        <v>0.36039058155663145</v>
      </c>
      <c r="GK149" s="444">
        <v>6.3326695718256927</v>
      </c>
      <c r="GL149" s="444">
        <v>4.5557580856234816</v>
      </c>
      <c r="GM149" s="444">
        <v>7.6329446653636444</v>
      </c>
      <c r="GN149" s="444">
        <v>7.342219397293082</v>
      </c>
      <c r="GO149" s="444">
        <v>10.288592896174864</v>
      </c>
      <c r="GP149" s="444">
        <v>34.598848752337581</v>
      </c>
      <c r="GQ149" s="444">
        <v>36.704885286408256</v>
      </c>
      <c r="GR149" s="444">
        <v>33.263203593313293</v>
      </c>
      <c r="GS149" s="444">
        <v>34.359273778741624</v>
      </c>
      <c r="GT149" s="444">
        <v>23.305548539184315</v>
      </c>
      <c r="GU149" s="444">
        <v>100</v>
      </c>
      <c r="GV149" s="444">
        <v>9.6837160376667697</v>
      </c>
      <c r="GW149" s="444">
        <v>87.842495311510064</v>
      </c>
      <c r="GX149" s="444">
        <v>71.578579816347386</v>
      </c>
      <c r="GY149" s="444">
        <v>16.263915495162681</v>
      </c>
      <c r="GZ149" s="444">
        <v>100</v>
      </c>
      <c r="HA149" s="444">
        <v>42.373271574402608</v>
      </c>
      <c r="HB149" s="444">
        <v>57.626728425597392</v>
      </c>
      <c r="HC149" s="444">
        <v>51.890504845469877</v>
      </c>
      <c r="HD149" s="444">
        <v>5.7362235801275254</v>
      </c>
      <c r="HE149" s="444">
        <v>100</v>
      </c>
      <c r="HF149" s="444">
        <v>6.0566544543295544</v>
      </c>
      <c r="HG149" s="444">
        <v>90.576718265558171</v>
      </c>
      <c r="HH149" s="444">
        <v>77.59482821749873</v>
      </c>
      <c r="HI149" s="445">
        <v>12.981890048059446</v>
      </c>
      <c r="HJ149" s="443">
        <f>Daten_BA!AL149</f>
        <v>5.6941490264736743</v>
      </c>
      <c r="HK149" s="227">
        <f>Daten_BA!AM149</f>
        <v>25.738238889253925</v>
      </c>
      <c r="HL149" s="227">
        <f>Daten_BA!AN149</f>
        <v>3.6724635179623601</v>
      </c>
      <c r="HM149" s="227">
        <f>Daten_BA!AO149</f>
        <v>4.0535458199929169</v>
      </c>
      <c r="HN149" s="227">
        <f>Daten_BA!AP149</f>
        <v>1.9723112219978913</v>
      </c>
      <c r="HO149" s="444">
        <v>0.49293176034314234</v>
      </c>
      <c r="HP149" s="444">
        <v>2.3568972720318078</v>
      </c>
      <c r="HQ149" s="444">
        <v>0.3790752413432294</v>
      </c>
      <c r="HR149" s="444">
        <v>0.39030987503583636</v>
      </c>
      <c r="HS149" s="444">
        <v>0.31465283992200882</v>
      </c>
      <c r="HT149" s="444">
        <v>6.4398518038071479</v>
      </c>
      <c r="HU149" s="444">
        <v>4.5376107475824146</v>
      </c>
      <c r="HV149" s="444">
        <v>7.9242297718982684</v>
      </c>
      <c r="HW149" s="444">
        <v>7.516119906743624</v>
      </c>
      <c r="HX149" s="444">
        <v>11.642374688943775</v>
      </c>
      <c r="HY149" s="444">
        <v>41.904478056776696</v>
      </c>
      <c r="HZ149" s="444">
        <v>45.509891676503692</v>
      </c>
      <c r="IA149" s="444">
        <v>39.232077201791519</v>
      </c>
      <c r="IB149" s="444">
        <v>40.541287755364799</v>
      </c>
      <c r="IC149" s="444">
        <v>27.234889612736158</v>
      </c>
      <c r="ID149" s="444">
        <v>100</v>
      </c>
      <c r="IE149" s="444">
        <v>9.8162706957278534</v>
      </c>
      <c r="IF149" s="444">
        <v>87.784454686959634</v>
      </c>
      <c r="IG149" s="444">
        <v>71.240666351743116</v>
      </c>
      <c r="IH149" s="444">
        <v>16.543788335216497</v>
      </c>
      <c r="II149" s="444">
        <v>100</v>
      </c>
      <c r="IJ149" s="444">
        <v>43.600172794058871</v>
      </c>
      <c r="IK149" s="444">
        <v>56.399827205941122</v>
      </c>
      <c r="IL149" s="444">
        <v>50.776529826446129</v>
      </c>
      <c r="IM149" s="444">
        <v>5.6232973794950123</v>
      </c>
      <c r="IN149" s="444">
        <v>100</v>
      </c>
      <c r="IO149" s="444">
        <v>6.3719623230396039</v>
      </c>
      <c r="IP149" s="444">
        <v>90.417710468774018</v>
      </c>
      <c r="IQ149" s="444">
        <v>76.9912015537396</v>
      </c>
      <c r="IR149" s="445">
        <v>13.426508915034427</v>
      </c>
      <c r="IS149" s="443">
        <f>Daten_BA!AQ149</f>
        <v>5.4743841375934617</v>
      </c>
      <c r="IT149" s="227">
        <f>Daten_BA!AR149</f>
        <v>25.19651955938993</v>
      </c>
      <c r="IU149" s="227">
        <f>Daten_BA!AS149</f>
        <v>3.4306196409390726</v>
      </c>
      <c r="IV149" s="227">
        <f>Daten_BA!AT149</f>
        <v>3.7819171050142009</v>
      </c>
      <c r="IW149" s="227">
        <f>Daten_BA!AU149</f>
        <v>1.9068235255175667</v>
      </c>
      <c r="IX149" s="444" t="s">
        <v>821</v>
      </c>
      <c r="IY149" s="444" t="s">
        <v>821</v>
      </c>
      <c r="IZ149" s="444" t="s">
        <v>821</v>
      </c>
      <c r="JA149" s="444" t="s">
        <v>821</v>
      </c>
      <c r="JB149" s="444" t="s">
        <v>821</v>
      </c>
      <c r="JC149" s="444" t="s">
        <v>821</v>
      </c>
      <c r="JD149" s="444" t="s">
        <v>821</v>
      </c>
      <c r="JE149" s="444" t="s">
        <v>821</v>
      </c>
      <c r="JF149" s="444" t="s">
        <v>821</v>
      </c>
      <c r="JG149" s="444" t="s">
        <v>821</v>
      </c>
      <c r="JH149" s="444" t="s">
        <v>821</v>
      </c>
      <c r="JI149" s="444" t="s">
        <v>821</v>
      </c>
      <c r="JJ149" s="444" t="s">
        <v>821</v>
      </c>
      <c r="JK149" s="444" t="s">
        <v>821</v>
      </c>
      <c r="JL149" s="444" t="s">
        <v>821</v>
      </c>
      <c r="JM149" s="444" t="s">
        <v>821</v>
      </c>
      <c r="JN149" s="444" t="s">
        <v>821</v>
      </c>
      <c r="JO149" s="444" t="s">
        <v>821</v>
      </c>
      <c r="JP149" s="444" t="s">
        <v>821</v>
      </c>
      <c r="JQ149" s="444" t="s">
        <v>821</v>
      </c>
      <c r="JR149" s="444" t="s">
        <v>821</v>
      </c>
      <c r="JS149" s="444" t="s">
        <v>821</v>
      </c>
      <c r="JT149" s="444" t="s">
        <v>821</v>
      </c>
      <c r="JU149" s="444" t="s">
        <v>821</v>
      </c>
      <c r="JV149" s="444" t="s">
        <v>821</v>
      </c>
      <c r="JW149" s="444" t="s">
        <v>821</v>
      </c>
      <c r="JX149" s="444" t="s">
        <v>821</v>
      </c>
      <c r="JY149" s="444" t="s">
        <v>821</v>
      </c>
      <c r="JZ149" s="444" t="s">
        <v>821</v>
      </c>
      <c r="KA149" s="445" t="s">
        <v>821</v>
      </c>
    </row>
    <row r="150" spans="1:287" s="1" customFormat="1" ht="12.65" customHeight="1" x14ac:dyDescent="0.2">
      <c r="A150" s="220"/>
      <c r="B150" s="219"/>
      <c r="C150" s="273"/>
      <c r="D150" s="276"/>
      <c r="E150" s="3" t="str">
        <f>Daten_BA!E150</f>
        <v>039</v>
      </c>
      <c r="F150" s="229" t="str">
        <f>Daten_BA!F150</f>
        <v>AA Potsdam</v>
      </c>
      <c r="G150" s="246"/>
      <c r="H150" s="320">
        <f>Daten_BA!H150</f>
        <v>7.1204384154971825</v>
      </c>
      <c r="I150" s="308">
        <f>Daten_BA!I150</f>
        <v>27.170856677849724</v>
      </c>
      <c r="J150" s="308">
        <f>Daten_BA!J150</f>
        <v>5.4327518673365507</v>
      </c>
      <c r="K150" s="308">
        <f>Daten_BA!K150</f>
        <v>6.0263367466097835</v>
      </c>
      <c r="L150" s="308">
        <f>Daten_BA!L150</f>
        <v>3.263895793918743</v>
      </c>
      <c r="M150" s="308">
        <v>0.73872237997736201</v>
      </c>
      <c r="N150" s="308">
        <v>2.5452198429289759</v>
      </c>
      <c r="O150" s="308">
        <v>0.66625038818279325</v>
      </c>
      <c r="P150" s="308">
        <v>0.69624785901035002</v>
      </c>
      <c r="Q150" s="308">
        <v>0.54012978688552371</v>
      </c>
      <c r="R150" s="308">
        <v>7.3749002217295008</v>
      </c>
      <c r="S150" s="308">
        <v>4.0719597473703306</v>
      </c>
      <c r="T150" s="308">
        <v>9.0690140244681228</v>
      </c>
      <c r="U150" s="308">
        <v>8.4497052997137772</v>
      </c>
      <c r="V150" s="308">
        <v>13.269198872117876</v>
      </c>
      <c r="W150" s="308">
        <v>39.796281532942473</v>
      </c>
      <c r="X150" s="308">
        <v>42.398853360680391</v>
      </c>
      <c r="Y150" s="308">
        <v>38.646473091310327</v>
      </c>
      <c r="Z150" s="308">
        <v>40.594284870231085</v>
      </c>
      <c r="AA150" s="308">
        <v>25.521502923732008</v>
      </c>
      <c r="AB150" s="308">
        <v>100</v>
      </c>
      <c r="AC150" s="308">
        <v>8.1528363633138277</v>
      </c>
      <c r="AD150" s="308">
        <v>89.810371570947694</v>
      </c>
      <c r="AE150" s="308">
        <v>69.897972638904292</v>
      </c>
      <c r="AF150" s="308">
        <v>19.912398932043406</v>
      </c>
      <c r="AG150" s="308">
        <v>100</v>
      </c>
      <c r="AH150" s="308">
        <v>31.170418881836554</v>
      </c>
      <c r="AI150" s="308">
        <v>68.829581118163446</v>
      </c>
      <c r="AJ150" s="308">
        <v>59.951322852056997</v>
      </c>
      <c r="AK150" s="308">
        <v>8.8782582661064406</v>
      </c>
      <c r="AL150" s="308">
        <v>100</v>
      </c>
      <c r="AM150" s="308">
        <v>4.8607411849574369</v>
      </c>
      <c r="AN150" s="308">
        <v>92.308513695855524</v>
      </c>
      <c r="AO150" s="308">
        <v>74.5717974461663</v>
      </c>
      <c r="AP150" s="337">
        <v>17.736716249689213</v>
      </c>
      <c r="AQ150" s="320">
        <f>Daten_BA!M150</f>
        <v>6.7310782625067747</v>
      </c>
      <c r="AR150" s="308">
        <f>Daten_BA!N150</f>
        <v>26.803018960628698</v>
      </c>
      <c r="AS150" s="308">
        <f>Daten_BA!O150</f>
        <v>5.0552737335716253</v>
      </c>
      <c r="AT150" s="308">
        <f>Daten_BA!P150</f>
        <v>5.5932425922324702</v>
      </c>
      <c r="AU150" s="308">
        <f>Daten_BA!Q150</f>
        <v>3.1416962451714778</v>
      </c>
      <c r="AV150" s="308">
        <v>0.67077325761329198</v>
      </c>
      <c r="AW150" s="308">
        <v>2.3435932785080169</v>
      </c>
      <c r="AX150" s="308">
        <v>0.59892978101000949</v>
      </c>
      <c r="AY150" s="308">
        <v>0.62222309555739008</v>
      </c>
      <c r="AZ150" s="308">
        <v>0.50480539428482762</v>
      </c>
      <c r="BA150" s="308">
        <v>7.2146530857337021</v>
      </c>
      <c r="BB150" s="308">
        <v>4.24160366167823</v>
      </c>
      <c r="BC150" s="308">
        <v>8.925023105360486</v>
      </c>
      <c r="BD150" s="308">
        <v>8.2937786632081849</v>
      </c>
      <c r="BE150" s="308">
        <v>12.936528167218963</v>
      </c>
      <c r="BF150" s="308">
        <v>39.807724806128434</v>
      </c>
      <c r="BG150" s="308">
        <v>41.800921636809846</v>
      </c>
      <c r="BH150" s="308">
        <v>39.793314844547268</v>
      </c>
      <c r="BI150" s="308">
        <v>42.067361331809252</v>
      </c>
      <c r="BJ150" s="308">
        <v>25.412640041045503</v>
      </c>
      <c r="BK150" s="308">
        <v>100</v>
      </c>
      <c r="BL150" s="308">
        <v>8.2615884834758422</v>
      </c>
      <c r="BM150" s="308">
        <v>89.670003889768125</v>
      </c>
      <c r="BN150" s="308">
        <v>69.228405835405837</v>
      </c>
      <c r="BO150" s="308">
        <v>20.441598054362288</v>
      </c>
      <c r="BP150" s="308">
        <v>100</v>
      </c>
      <c r="BQ150" s="308">
        <v>33.142825283451302</v>
      </c>
      <c r="BR150" s="308">
        <v>66.857174716548712</v>
      </c>
      <c r="BS150" s="308">
        <v>57.631758267806688</v>
      </c>
      <c r="BT150" s="308">
        <v>9.2254164487420063</v>
      </c>
      <c r="BU150" s="308">
        <v>100</v>
      </c>
      <c r="BV150" s="308">
        <v>5.1001105011341643</v>
      </c>
      <c r="BW150" s="308">
        <v>92.038737793707682</v>
      </c>
      <c r="BX150" s="308">
        <v>73.780100069263526</v>
      </c>
      <c r="BY150" s="312">
        <v>18.258637724444146</v>
      </c>
      <c r="BZ150" s="320">
        <f>Daten_BA!R150</f>
        <v>5.8461825720772316</v>
      </c>
      <c r="CA150" s="308">
        <f>Daten_BA!S150</f>
        <v>23.916650700988093</v>
      </c>
      <c r="CB150" s="308">
        <f>Daten_BA!T150</f>
        <v>4.3235225538510882</v>
      </c>
      <c r="CC150" s="308">
        <f>Daten_BA!U150</f>
        <v>4.7491894839288777</v>
      </c>
      <c r="CD150" s="308">
        <f>Daten_BA!V150</f>
        <v>2.8647863538033773</v>
      </c>
      <c r="CE150" s="309">
        <v>0.61037705141659349</v>
      </c>
      <c r="CF150" s="309">
        <v>2.17529156416773</v>
      </c>
      <c r="CG150" s="309">
        <v>0.53762391335671245</v>
      </c>
      <c r="CH150" s="309">
        <v>0.55758029145540444</v>
      </c>
      <c r="CI150" s="309">
        <v>0.4603405648465182</v>
      </c>
      <c r="CJ150" s="309">
        <v>7.8272374931397604</v>
      </c>
      <c r="CK150" s="309">
        <v>4.9016592905563758</v>
      </c>
      <c r="CL150" s="309">
        <v>9.5907221360664003</v>
      </c>
      <c r="CM150" s="309">
        <v>8.9076774489779762</v>
      </c>
      <c r="CN150" s="309">
        <v>13.514005092761497</v>
      </c>
      <c r="CO150" s="309">
        <v>38.532729532484034</v>
      </c>
      <c r="CP150" s="309">
        <v>41.740389255267139</v>
      </c>
      <c r="CQ150" s="309">
        <v>38.072796960995895</v>
      </c>
      <c r="CR150" s="309">
        <v>40.768045951193358</v>
      </c>
      <c r="CS150" s="309">
        <v>22.782505802571421</v>
      </c>
      <c r="CT150" s="309">
        <v>100</v>
      </c>
      <c r="CU150" s="309">
        <v>8.4074502254317842</v>
      </c>
      <c r="CV150" s="309">
        <v>89.52764685645333</v>
      </c>
      <c r="CW150" s="309">
        <v>68.607208989726175</v>
      </c>
      <c r="CX150" s="309">
        <v>20.920437866727156</v>
      </c>
      <c r="CY150" s="309">
        <v>100</v>
      </c>
      <c r="CZ150" s="309">
        <v>34.021941622322629</v>
      </c>
      <c r="DA150" s="309">
        <v>65.978058377677385</v>
      </c>
      <c r="DB150" s="309">
        <v>55.912112834949376</v>
      </c>
      <c r="DC150" s="309">
        <v>10.065945542727983</v>
      </c>
      <c r="DD150" s="309">
        <v>100</v>
      </c>
      <c r="DE150" s="309">
        <v>5.3682805392037247</v>
      </c>
      <c r="DF150" s="309">
        <v>91.811633642667516</v>
      </c>
      <c r="DG150" s="309">
        <v>72.969255751158357</v>
      </c>
      <c r="DH150" s="313">
        <v>18.842377891509152</v>
      </c>
      <c r="DI150" s="307">
        <f>Daten_BA!W150</f>
        <v>5.2437002995752646</v>
      </c>
      <c r="DJ150" s="308">
        <f>Daten_BA!X150</f>
        <v>22.747848011089669</v>
      </c>
      <c r="DK150" s="308">
        <f>Daten_BA!Y150</f>
        <v>3.7311232439075304</v>
      </c>
      <c r="DL150" s="308">
        <f>Daten_BA!Z150</f>
        <v>4.082531690295756</v>
      </c>
      <c r="DM150" s="308">
        <f>Daten_BA!AA150</f>
        <v>2.5664567535802973</v>
      </c>
      <c r="DN150" s="309">
        <v>0.60327129428032455</v>
      </c>
      <c r="DO150" s="309">
        <v>2.4932700486352983</v>
      </c>
      <c r="DP150" s="309">
        <v>0.50408296952027787</v>
      </c>
      <c r="DQ150" s="309">
        <v>0.51760048919334856</v>
      </c>
      <c r="DR150" s="309">
        <v>0.45391990303902013</v>
      </c>
      <c r="DS150" s="309">
        <v>8.4076397156045921</v>
      </c>
      <c r="DT150" s="309">
        <v>5.8811748998664575</v>
      </c>
      <c r="DU150" s="309">
        <v>10.154794980612431</v>
      </c>
      <c r="DV150" s="309">
        <v>9.3313119575873884</v>
      </c>
      <c r="DW150" s="309">
        <v>14.504219409282701</v>
      </c>
      <c r="DX150" s="309">
        <v>36.0930823092447</v>
      </c>
      <c r="DY150" s="309">
        <v>35.311712001716799</v>
      </c>
      <c r="DZ150" s="309">
        <v>36.395871393442981</v>
      </c>
      <c r="EA150" s="309">
        <v>39.17207970934713</v>
      </c>
      <c r="EB150" s="309">
        <v>21.800993585103274</v>
      </c>
      <c r="EC150" s="309">
        <v>100</v>
      </c>
      <c r="ED150" s="309">
        <v>8.9266091698117478</v>
      </c>
      <c r="EE150" s="309">
        <v>89.037136119674216</v>
      </c>
      <c r="EF150" s="309">
        <v>67.789429094235359</v>
      </c>
      <c r="EG150" s="309">
        <v>21.247707025438821</v>
      </c>
      <c r="EH150" s="309">
        <v>100</v>
      </c>
      <c r="EI150" s="309">
        <v>36.780437390663394</v>
      </c>
      <c r="EJ150" s="309">
        <v>63.219562609336599</v>
      </c>
      <c r="EK150" s="309">
        <v>53.083005424689645</v>
      </c>
      <c r="EL150" s="309">
        <v>10.136557184646961</v>
      </c>
      <c r="EM150" s="309">
        <v>100</v>
      </c>
      <c r="EN150" s="309">
        <v>5.6838387643590709</v>
      </c>
      <c r="EO150" s="309">
        <v>91.563864019268337</v>
      </c>
      <c r="EP150" s="309">
        <v>72.127542716835009</v>
      </c>
      <c r="EQ150" s="367">
        <v>19.436321302433324</v>
      </c>
      <c r="ER150" s="320">
        <f>Daten_BA!AB150</f>
        <v>4.945930176284846</v>
      </c>
      <c r="ES150" s="308">
        <f>Daten_BA!AC150</f>
        <v>22.056958239782798</v>
      </c>
      <c r="ET150" s="308">
        <f>Daten_BA!AD150</f>
        <v>3.3799305368001193</v>
      </c>
      <c r="EU150" s="308">
        <f>Daten_BA!AE150</f>
        <v>3.665233772372154</v>
      </c>
      <c r="EV150" s="308">
        <f>Daten_BA!AF150</f>
        <v>2.46137498587805</v>
      </c>
      <c r="EW150" s="309">
        <v>0.60034953105018196</v>
      </c>
      <c r="EX150" s="309">
        <v>2.5957748628473869</v>
      </c>
      <c r="EY150" s="309">
        <v>0.48657344152168636</v>
      </c>
      <c r="EZ150" s="309">
        <v>0.49486296398858043</v>
      </c>
      <c r="FA150" s="309">
        <v>0.45730597556952479</v>
      </c>
      <c r="FB150" s="309">
        <v>8.5394945448978046</v>
      </c>
      <c r="FC150" s="309">
        <v>5.9082404406145415</v>
      </c>
      <c r="FD150" s="309">
        <v>10.697374996823605</v>
      </c>
      <c r="FE150" s="309">
        <v>9.8298464118454287</v>
      </c>
      <c r="FF150" s="309">
        <v>14.884271825494158</v>
      </c>
      <c r="FG150" s="309">
        <v>32.489357268316112</v>
      </c>
      <c r="FH150" s="309">
        <v>32.162044431538369</v>
      </c>
      <c r="FI150" s="309">
        <v>31.883649891636018</v>
      </c>
      <c r="FJ150" s="309">
        <v>34.400816856955963</v>
      </c>
      <c r="FK150" s="309">
        <v>19.826095548642051</v>
      </c>
      <c r="FL150" s="309">
        <v>100</v>
      </c>
      <c r="FM150" s="309">
        <v>9.7748286830202851</v>
      </c>
      <c r="FN150" s="309">
        <v>88.121023148042369</v>
      </c>
      <c r="FO150" s="309">
        <v>65.998565515904886</v>
      </c>
      <c r="FP150" s="309">
        <v>22.122457632137497</v>
      </c>
      <c r="FQ150" s="309">
        <v>100</v>
      </c>
      <c r="FR150" s="309">
        <v>46.816289469510316</v>
      </c>
      <c r="FS150" s="309">
        <v>53.183710530489684</v>
      </c>
      <c r="FT150" s="309">
        <v>42.982078315270066</v>
      </c>
      <c r="FU150" s="309">
        <v>10.201632215219616</v>
      </c>
      <c r="FV150" s="309">
        <v>100</v>
      </c>
      <c r="FW150" s="309">
        <v>6.0470630826717988</v>
      </c>
      <c r="FX150" s="309">
        <v>91.12322000622423</v>
      </c>
      <c r="FY150" s="309">
        <v>71.010638798459809</v>
      </c>
      <c r="FZ150" s="313">
        <v>20.112581207764407</v>
      </c>
      <c r="GA150" s="443">
        <f>Daten_BA!AG150</f>
        <v>5.3728677622251801</v>
      </c>
      <c r="GB150" s="227">
        <f>Daten_BA!AH150</f>
        <v>21.678208192745458</v>
      </c>
      <c r="GC150" s="227">
        <f>Daten_BA!AI150</f>
        <v>3.748683201269861</v>
      </c>
      <c r="GD150" s="227">
        <f>Daten_BA!AJ150</f>
        <v>4.054767211804938</v>
      </c>
      <c r="GE150" s="227">
        <f>Daten_BA!AK150</f>
        <v>2.8151047371048268</v>
      </c>
      <c r="GF150" s="444">
        <v>0.59799397751571226</v>
      </c>
      <c r="GG150" s="444">
        <v>2.7784126598470813</v>
      </c>
      <c r="GH150" s="444">
        <v>0.47125786510521872</v>
      </c>
      <c r="GI150" s="444">
        <v>0.47925274183027072</v>
      </c>
      <c r="GJ150" s="444">
        <v>0.44439181982305681</v>
      </c>
      <c r="GK150" s="444">
        <v>7.4562365237729784</v>
      </c>
      <c r="GL150" s="444">
        <v>5.3445641235884658</v>
      </c>
      <c r="GM150" s="444">
        <v>9.2698875664488742</v>
      </c>
      <c r="GN150" s="444">
        <v>8.5233504589275366</v>
      </c>
      <c r="GO150" s="444">
        <v>12.55719369598437</v>
      </c>
      <c r="GP150" s="444">
        <v>31.136024592016554</v>
      </c>
      <c r="GQ150" s="444">
        <v>31.611646202485112</v>
      </c>
      <c r="GR150" s="444">
        <v>29.682697382719176</v>
      </c>
      <c r="GS150" s="444">
        <v>32.279741876447765</v>
      </c>
      <c r="GT150" s="444">
        <v>18.294670846394986</v>
      </c>
      <c r="GU150" s="444">
        <v>100</v>
      </c>
      <c r="GV150" s="444">
        <v>9.5810299263326275</v>
      </c>
      <c r="GW150" s="444">
        <v>88.088463275418903</v>
      </c>
      <c r="GX150" s="444">
        <v>65.289435984218144</v>
      </c>
      <c r="GY150" s="444">
        <v>22.799027291200755</v>
      </c>
      <c r="GZ150" s="444">
        <v>100</v>
      </c>
      <c r="HA150" s="444">
        <v>38.854159117601853</v>
      </c>
      <c r="HB150" s="444">
        <v>61.145840882398147</v>
      </c>
      <c r="HC150" s="444">
        <v>49.573709660334266</v>
      </c>
      <c r="HD150" s="444">
        <v>11.572131222063888</v>
      </c>
      <c r="HE150" s="444">
        <v>100</v>
      </c>
      <c r="HF150" s="444">
        <v>6.1356622964107306</v>
      </c>
      <c r="HG150" s="444">
        <v>90.718901723012962</v>
      </c>
      <c r="HH150" s="444">
        <v>69.913759628449128</v>
      </c>
      <c r="HI150" s="445">
        <v>20.80514209456382</v>
      </c>
      <c r="HJ150" s="443">
        <f>Daten_BA!AL150</f>
        <v>5.0789213937939817</v>
      </c>
      <c r="HK150" s="227">
        <f>Daten_BA!AM150</f>
        <v>21.183600650602123</v>
      </c>
      <c r="HL150" s="227">
        <f>Daten_BA!AN150</f>
        <v>3.4457549492320809</v>
      </c>
      <c r="HM150" s="227">
        <f>Daten_BA!AO150</f>
        <v>3.8142577752262659</v>
      </c>
      <c r="HN150" s="227">
        <f>Daten_BA!AP150</f>
        <v>2.3761327765925957</v>
      </c>
      <c r="HO150" s="444">
        <v>0.49160731376385169</v>
      </c>
      <c r="HP150" s="444">
        <v>2.1319178911976118</v>
      </c>
      <c r="HQ150" s="444">
        <v>0.38869650328744076</v>
      </c>
      <c r="HR150" s="444">
        <v>0.393154807501707</v>
      </c>
      <c r="HS150" s="444">
        <v>0.37442800350962102</v>
      </c>
      <c r="HT150" s="444">
        <v>7.6760563380281681</v>
      </c>
      <c r="HU150" s="444">
        <v>5.3783307139514562</v>
      </c>
      <c r="HV150" s="444">
        <v>9.5169160702667224</v>
      </c>
      <c r="HW150" s="444">
        <v>8.4219577765478331</v>
      </c>
      <c r="HX150" s="444">
        <v>14.60246052148312</v>
      </c>
      <c r="HY150" s="444">
        <v>39.086429364906323</v>
      </c>
      <c r="HZ150" s="444">
        <v>41.26077964174776</v>
      </c>
      <c r="IA150" s="444">
        <v>37.546811084863087</v>
      </c>
      <c r="IB150" s="444">
        <v>40.157984201578792</v>
      </c>
      <c r="IC150" s="444">
        <v>25.394387826324166</v>
      </c>
      <c r="ID150" s="444">
        <v>100</v>
      </c>
      <c r="IE150" s="444">
        <v>9.8839896934159608</v>
      </c>
      <c r="IF150" s="444">
        <v>87.870746059240616</v>
      </c>
      <c r="IG150" s="444">
        <v>64.584931274010756</v>
      </c>
      <c r="IH150" s="444">
        <v>23.285814785229885</v>
      </c>
      <c r="II150" s="444">
        <v>100</v>
      </c>
      <c r="IJ150" s="444">
        <v>41.275401005305675</v>
      </c>
      <c r="IK150" s="444">
        <v>58.724598994694318</v>
      </c>
      <c r="IL150" s="444">
        <v>48.492994953196252</v>
      </c>
      <c r="IM150" s="444">
        <v>10.231604041498068</v>
      </c>
      <c r="IN150" s="444">
        <v>100</v>
      </c>
      <c r="IO150" s="444">
        <v>6.5675267578736038</v>
      </c>
      <c r="IP150" s="444">
        <v>90.454386090412314</v>
      </c>
      <c r="IQ150" s="444">
        <v>68.919842829524583</v>
      </c>
      <c r="IR150" s="445">
        <v>21.53454326088773</v>
      </c>
      <c r="IS150" s="443">
        <f>Daten_BA!AQ150</f>
        <v>4.9388399437046147</v>
      </c>
      <c r="IT150" s="227">
        <f>Daten_BA!AR150</f>
        <v>20.916042037336918</v>
      </c>
      <c r="IU150" s="227">
        <f>Daten_BA!AS150</f>
        <v>3.2892409512817045</v>
      </c>
      <c r="IV150" s="227">
        <f>Daten_BA!AT150</f>
        <v>3.6261813723091931</v>
      </c>
      <c r="IW150" s="227">
        <f>Daten_BA!AU150</f>
        <v>2.3447081210818981</v>
      </c>
      <c r="IX150" s="444" t="s">
        <v>821</v>
      </c>
      <c r="IY150" s="444" t="s">
        <v>821</v>
      </c>
      <c r="IZ150" s="444" t="s">
        <v>821</v>
      </c>
      <c r="JA150" s="444" t="s">
        <v>821</v>
      </c>
      <c r="JB150" s="444" t="s">
        <v>821</v>
      </c>
      <c r="JC150" s="444" t="s">
        <v>821</v>
      </c>
      <c r="JD150" s="444" t="s">
        <v>821</v>
      </c>
      <c r="JE150" s="444" t="s">
        <v>821</v>
      </c>
      <c r="JF150" s="444" t="s">
        <v>821</v>
      </c>
      <c r="JG150" s="444" t="s">
        <v>821</v>
      </c>
      <c r="JH150" s="444" t="s">
        <v>821</v>
      </c>
      <c r="JI150" s="444" t="s">
        <v>821</v>
      </c>
      <c r="JJ150" s="444" t="s">
        <v>821</v>
      </c>
      <c r="JK150" s="444" t="s">
        <v>821</v>
      </c>
      <c r="JL150" s="444" t="s">
        <v>821</v>
      </c>
      <c r="JM150" s="444" t="s">
        <v>821</v>
      </c>
      <c r="JN150" s="444" t="s">
        <v>821</v>
      </c>
      <c r="JO150" s="444" t="s">
        <v>821</v>
      </c>
      <c r="JP150" s="444" t="s">
        <v>821</v>
      </c>
      <c r="JQ150" s="444" t="s">
        <v>821</v>
      </c>
      <c r="JR150" s="444" t="s">
        <v>821</v>
      </c>
      <c r="JS150" s="444" t="s">
        <v>821</v>
      </c>
      <c r="JT150" s="444" t="s">
        <v>821</v>
      </c>
      <c r="JU150" s="444" t="s">
        <v>821</v>
      </c>
      <c r="JV150" s="444" t="s">
        <v>821</v>
      </c>
      <c r="JW150" s="444" t="s">
        <v>821</v>
      </c>
      <c r="JX150" s="444" t="s">
        <v>821</v>
      </c>
      <c r="JY150" s="444" t="s">
        <v>821</v>
      </c>
      <c r="JZ150" s="444" t="s">
        <v>821</v>
      </c>
      <c r="KA150" s="445" t="s">
        <v>821</v>
      </c>
    </row>
    <row r="151" spans="1:287" s="1" customFormat="1" ht="12.65" customHeight="1" x14ac:dyDescent="0.2">
      <c r="A151" s="220"/>
      <c r="B151" s="219"/>
      <c r="C151" s="273"/>
      <c r="D151" s="276"/>
      <c r="E151" s="3" t="str">
        <f>Daten_BA!E151</f>
        <v>922</v>
      </c>
      <c r="F151" s="229" t="str">
        <f>Daten_BA!F151</f>
        <v>AA Berlin Süd</v>
      </c>
      <c r="G151" s="246"/>
      <c r="H151" s="320">
        <f>Daten_BA!H151</f>
        <v>11.02695777995849</v>
      </c>
      <c r="I151" s="308">
        <f>Daten_BA!I151</f>
        <v>31.267048923031801</v>
      </c>
      <c r="J151" s="308">
        <f>Daten_BA!J151</f>
        <v>6.6088589929751258</v>
      </c>
      <c r="K151" s="308">
        <f>Daten_BA!K151</f>
        <v>7.4062122407393147</v>
      </c>
      <c r="L151" s="308">
        <f>Daten_BA!L151</f>
        <v>5.1468719776348975</v>
      </c>
      <c r="M151" s="308">
        <v>0.99203614675973595</v>
      </c>
      <c r="N151" s="308">
        <v>2.7816859556217581</v>
      </c>
      <c r="O151" s="308">
        <v>0.79071213475166313</v>
      </c>
      <c r="P151" s="308">
        <v>0.75345065792798027</v>
      </c>
      <c r="Q151" s="308">
        <v>0.87511977491040349</v>
      </c>
      <c r="R151" s="308">
        <v>6.1447588472745531</v>
      </c>
      <c r="S151" s="308">
        <v>3.5000590315741924</v>
      </c>
      <c r="T151" s="308">
        <v>9.1131112993126369</v>
      </c>
      <c r="U151" s="308">
        <v>7.7674454647603541</v>
      </c>
      <c r="V151" s="308">
        <v>12.681743919606303</v>
      </c>
      <c r="W151" s="308">
        <v>32.391193617431277</v>
      </c>
      <c r="X151" s="308">
        <v>34.363652670826696</v>
      </c>
      <c r="Y151" s="308">
        <v>30.069979461014178</v>
      </c>
      <c r="Z151" s="308">
        <v>33.384759834344486</v>
      </c>
      <c r="AA151" s="308">
        <v>21.324164302454669</v>
      </c>
      <c r="AB151" s="308">
        <v>100</v>
      </c>
      <c r="AC151" s="308">
        <v>18.339050513222549</v>
      </c>
      <c r="AD151" s="308">
        <v>79.628618827517286</v>
      </c>
      <c r="AE151" s="308">
        <v>50.497197200895968</v>
      </c>
      <c r="AF151" s="308">
        <v>29.131421626621311</v>
      </c>
      <c r="AG151" s="308">
        <v>100</v>
      </c>
      <c r="AH151" s="308">
        <v>52.9237468487051</v>
      </c>
      <c r="AI151" s="308">
        <v>47.0762531512949</v>
      </c>
      <c r="AJ151" s="308">
        <v>33.98978489342894</v>
      </c>
      <c r="AK151" s="308">
        <v>13.08646825786596</v>
      </c>
      <c r="AL151" s="308">
        <v>100</v>
      </c>
      <c r="AM151" s="308">
        <v>11.394677383539578</v>
      </c>
      <c r="AN151" s="308">
        <v>85.375192389759476</v>
      </c>
      <c r="AO151" s="308">
        <v>59.228822370422087</v>
      </c>
      <c r="AP151" s="337">
        <v>26.146370019337411</v>
      </c>
      <c r="AQ151" s="320">
        <f>Daten_BA!M151</f>
        <v>10.241841941804879</v>
      </c>
      <c r="AR151" s="308">
        <f>Daten_BA!N151</f>
        <v>29.622525787482221</v>
      </c>
      <c r="AS151" s="308">
        <f>Daten_BA!O151</f>
        <v>6.0233150520655938</v>
      </c>
      <c r="AT151" s="308">
        <f>Daten_BA!P151</f>
        <v>6.6546897219615975</v>
      </c>
      <c r="AU151" s="308">
        <f>Daten_BA!Q151</f>
        <v>4.9087177674256592</v>
      </c>
      <c r="AV151" s="308">
        <v>0.93715123907394893</v>
      </c>
      <c r="AW151" s="308">
        <v>2.5303403180846709</v>
      </c>
      <c r="AX151" s="308">
        <v>0.75767466997122268</v>
      </c>
      <c r="AY151" s="308">
        <v>0.70759627073576303</v>
      </c>
      <c r="AZ151" s="308">
        <v>0.86311268699882493</v>
      </c>
      <c r="BA151" s="308">
        <v>6.3992157537955645</v>
      </c>
      <c r="BB151" s="308">
        <v>3.6106161493013182</v>
      </c>
      <c r="BC151" s="308">
        <v>9.6460602958738519</v>
      </c>
      <c r="BD151" s="308">
        <v>8.118638813784063</v>
      </c>
      <c r="BE151" s="308">
        <v>13.342362992290116</v>
      </c>
      <c r="BF151" s="308">
        <v>32.860746840232146</v>
      </c>
      <c r="BG151" s="308">
        <v>35.186566559099681</v>
      </c>
      <c r="BH151" s="308">
        <v>30.979613661366674</v>
      </c>
      <c r="BI151" s="308">
        <v>35.229223489634556</v>
      </c>
      <c r="BJ151" s="308">
        <v>20.809176225234534</v>
      </c>
      <c r="BK151" s="308">
        <v>100</v>
      </c>
      <c r="BL151" s="308">
        <v>17.670934492489799</v>
      </c>
      <c r="BM151" s="308">
        <v>80.327333829209678</v>
      </c>
      <c r="BN151" s="308">
        <v>49.824046397619362</v>
      </c>
      <c r="BO151" s="308">
        <v>30.503287431590316</v>
      </c>
      <c r="BP151" s="308">
        <v>100</v>
      </c>
      <c r="BQ151" s="308">
        <v>53.350812794965918</v>
      </c>
      <c r="BR151" s="308">
        <v>46.649187205034082</v>
      </c>
      <c r="BS151" s="308">
        <v>32.679601468274775</v>
      </c>
      <c r="BT151" s="308">
        <v>13.969585736759308</v>
      </c>
      <c r="BU151" s="308">
        <v>100</v>
      </c>
      <c r="BV151" s="308">
        <v>11.458039975264722</v>
      </c>
      <c r="BW151" s="308">
        <v>85.422392956880699</v>
      </c>
      <c r="BX151" s="308">
        <v>57.915221682390296</v>
      </c>
      <c r="BY151" s="312">
        <v>27.50717127449041</v>
      </c>
      <c r="BZ151" s="320">
        <f>Daten_BA!R151</f>
        <v>9.2820134305893252</v>
      </c>
      <c r="CA151" s="308">
        <f>Daten_BA!S151</f>
        <v>27.327687321820566</v>
      </c>
      <c r="CB151" s="308">
        <f>Daten_BA!T151</f>
        <v>5.4847168116605713</v>
      </c>
      <c r="CC151" s="308">
        <f>Daten_BA!U151</f>
        <v>6.0308242456090078</v>
      </c>
      <c r="CD151" s="308">
        <f>Daten_BA!V151</f>
        <v>4.5753707949270979</v>
      </c>
      <c r="CE151" s="309">
        <v>0.90892817056725217</v>
      </c>
      <c r="CF151" s="309">
        <v>2.328549585040756</v>
      </c>
      <c r="CG151" s="309">
        <v>0.74568349462191352</v>
      </c>
      <c r="CH151" s="309">
        <v>0.68221047564305404</v>
      </c>
      <c r="CI151" s="309">
        <v>0.86906942735482007</v>
      </c>
      <c r="CJ151" s="309">
        <v>6.797639045322053</v>
      </c>
      <c r="CK151" s="309">
        <v>4.0365678732894787</v>
      </c>
      <c r="CL151" s="309">
        <v>10.185389834368115</v>
      </c>
      <c r="CM151" s="309">
        <v>8.4438407913697091</v>
      </c>
      <c r="CN151" s="309">
        <v>14.023906092405417</v>
      </c>
      <c r="CO151" s="309">
        <v>29.272088323308441</v>
      </c>
      <c r="CP151" s="309">
        <v>32.973524531592439</v>
      </c>
      <c r="CQ151" s="309">
        <v>27.614022319262492</v>
      </c>
      <c r="CR151" s="309">
        <v>32.127284944259081</v>
      </c>
      <c r="CS151" s="309">
        <v>17.70816513267625</v>
      </c>
      <c r="CT151" s="309">
        <v>100</v>
      </c>
      <c r="CU151" s="309">
        <v>17.914495622987182</v>
      </c>
      <c r="CV151" s="309">
        <v>80.133027494662485</v>
      </c>
      <c r="CW151" s="309">
        <v>48.571537906197371</v>
      </c>
      <c r="CX151" s="309">
        <v>31.561489588465104</v>
      </c>
      <c r="CY151" s="309">
        <v>100</v>
      </c>
      <c r="CZ151" s="309">
        <v>52.893265491690691</v>
      </c>
      <c r="DA151" s="309">
        <v>47.106734508309309</v>
      </c>
      <c r="DB151" s="309">
        <v>32.287333862137011</v>
      </c>
      <c r="DC151" s="309">
        <v>14.819400646172301</v>
      </c>
      <c r="DD151" s="309">
        <v>100</v>
      </c>
      <c r="DE151" s="309">
        <v>11.712762004840419</v>
      </c>
      <c r="DF151" s="309">
        <v>85.316451831792136</v>
      </c>
      <c r="DG151" s="309">
        <v>56.335807786001411</v>
      </c>
      <c r="DH151" s="313">
        <v>28.980644045790726</v>
      </c>
      <c r="DI151" s="307">
        <f>Daten_BA!W151</f>
        <v>8.2486021526387994</v>
      </c>
      <c r="DJ151" s="308">
        <f>Daten_BA!X151</f>
        <v>25.600009159790737</v>
      </c>
      <c r="DK151" s="308">
        <f>Daten_BA!Y151</f>
        <v>4.5923803875327431</v>
      </c>
      <c r="DL151" s="308">
        <f>Daten_BA!Z151</f>
        <v>5.0297303277696281</v>
      </c>
      <c r="DM151" s="308">
        <f>Daten_BA!AA151</f>
        <v>3.9060828337856122</v>
      </c>
      <c r="DN151" s="309">
        <v>0.86672250919074878</v>
      </c>
      <c r="DO151" s="309">
        <v>2.5647829923949859</v>
      </c>
      <c r="DP151" s="309">
        <v>0.66007987749448072</v>
      </c>
      <c r="DQ151" s="309">
        <v>0.59081212655699666</v>
      </c>
      <c r="DR151" s="309">
        <v>0.7861716129562466</v>
      </c>
      <c r="DS151" s="309">
        <v>7.2698494196056966</v>
      </c>
      <c r="DT151" s="309">
        <v>4.426570074042508</v>
      </c>
      <c r="DU151" s="309">
        <v>10.769602124150106</v>
      </c>
      <c r="DV151" s="309">
        <v>8.9679692015748014</v>
      </c>
      <c r="DW151" s="309">
        <v>14.438977799002615</v>
      </c>
      <c r="DX151" s="309">
        <v>28.036456062712141</v>
      </c>
      <c r="DY151" s="309">
        <v>29.845164052373047</v>
      </c>
      <c r="DZ151" s="309">
        <v>25.809637888141314</v>
      </c>
      <c r="EA151" s="309">
        <v>30.625175618866962</v>
      </c>
      <c r="EB151" s="309">
        <v>16.079221588884558</v>
      </c>
      <c r="EC151" s="309">
        <v>100</v>
      </c>
      <c r="ED151" s="309">
        <v>17.565985168976393</v>
      </c>
      <c r="EE151" s="309">
        <v>80.539432853185815</v>
      </c>
      <c r="EF151" s="309">
        <v>47.738147258240389</v>
      </c>
      <c r="EG151" s="309">
        <v>32.80128559494544</v>
      </c>
      <c r="EH151" s="309">
        <v>100</v>
      </c>
      <c r="EI151" s="309">
        <v>55.514337276919989</v>
      </c>
      <c r="EJ151" s="309">
        <v>44.485662723080011</v>
      </c>
      <c r="EK151" s="309">
        <v>29.542811309404453</v>
      </c>
      <c r="EL151" s="309">
        <v>14.942851413675557</v>
      </c>
      <c r="EM151" s="309">
        <v>100</v>
      </c>
      <c r="EN151" s="309">
        <v>11.826039882388532</v>
      </c>
      <c r="EO151" s="309">
        <v>85.354859134925022</v>
      </c>
      <c r="EP151" s="309">
        <v>55.090963417165185</v>
      </c>
      <c r="EQ151" s="367">
        <v>30.26389571775983</v>
      </c>
      <c r="ER151" s="320">
        <f>Daten_BA!AB151</f>
        <v>7.9865861923455617</v>
      </c>
      <c r="ES151" s="308">
        <f>Daten_BA!AC151</f>
        <v>25.321002190605011</v>
      </c>
      <c r="ET151" s="308">
        <f>Daten_BA!AD151</f>
        <v>4.3648760383794203</v>
      </c>
      <c r="EU151" s="308">
        <f>Daten_BA!AE151</f>
        <v>4.7657208733697809</v>
      </c>
      <c r="EV151" s="308">
        <f>Daten_BA!AF151</f>
        <v>3.7707304735930118</v>
      </c>
      <c r="EW151" s="309">
        <v>0.85272116632318151</v>
      </c>
      <c r="EX151" s="309">
        <v>2.5192420688713102</v>
      </c>
      <c r="EY151" s="309">
        <v>0.64704502247833706</v>
      </c>
      <c r="EZ151" s="309">
        <v>0.57654917771695935</v>
      </c>
      <c r="FA151" s="309">
        <v>0.76645864942313457</v>
      </c>
      <c r="FB151" s="309">
        <v>7.1827723186284702</v>
      </c>
      <c r="FC151" s="309">
        <v>4.3232785260247582</v>
      </c>
      <c r="FD151" s="309">
        <v>10.824677572101779</v>
      </c>
      <c r="FE151" s="309">
        <v>8.850273605774829</v>
      </c>
      <c r="FF151" s="309">
        <v>14.545733814607233</v>
      </c>
      <c r="FG151" s="309">
        <v>26.261190943174554</v>
      </c>
      <c r="FH151" s="309">
        <v>28.154418327878521</v>
      </c>
      <c r="FI151" s="309">
        <v>23.846664768953261</v>
      </c>
      <c r="FJ151" s="309">
        <v>28.807362948905212</v>
      </c>
      <c r="FK151" s="309">
        <v>14.553524690280556</v>
      </c>
      <c r="FL151" s="309">
        <v>100</v>
      </c>
      <c r="FM151" s="309">
        <v>17.811464210484896</v>
      </c>
      <c r="FN151" s="309">
        <v>80.291482531437566</v>
      </c>
      <c r="FO151" s="309">
        <v>46.597321742447178</v>
      </c>
      <c r="FP151" s="309">
        <v>33.694160788990388</v>
      </c>
      <c r="FQ151" s="309">
        <v>100</v>
      </c>
      <c r="FR151" s="309">
        <v>56.695569356534847</v>
      </c>
      <c r="FS151" s="309">
        <v>43.304430643465153</v>
      </c>
      <c r="FT151" s="309">
        <v>28.204924700886924</v>
      </c>
      <c r="FU151" s="309">
        <v>15.099505942578226</v>
      </c>
      <c r="FV151" s="309">
        <v>100</v>
      </c>
      <c r="FW151" s="309">
        <v>11.954578139905975</v>
      </c>
      <c r="FX151" s="309">
        <v>85.242353392038154</v>
      </c>
      <c r="FY151" s="309">
        <v>53.599741478941986</v>
      </c>
      <c r="FZ151" s="313">
        <v>31.642611913096157</v>
      </c>
      <c r="GA151" s="443">
        <f>Daten_BA!AG151</f>
        <v>9.8407576612468368</v>
      </c>
      <c r="GB151" s="227">
        <f>Daten_BA!AH151</f>
        <v>31.304368097095153</v>
      </c>
      <c r="GC151" s="227">
        <f>Daten_BA!AI151</f>
        <v>5.3378370653329288</v>
      </c>
      <c r="GD151" s="227">
        <f>Daten_BA!AJ151</f>
        <v>5.770348656819726</v>
      </c>
      <c r="GE151" s="227">
        <f>Daten_BA!AK151</f>
        <v>4.7296163017241364</v>
      </c>
      <c r="GF151" s="444">
        <v>0.95192995892540466</v>
      </c>
      <c r="GG151" s="444">
        <v>3.2598941096631813</v>
      </c>
      <c r="GH151" s="444">
        <v>0.6690049434055072</v>
      </c>
      <c r="GI151" s="444">
        <v>0.61268732171256735</v>
      </c>
      <c r="GJ151" s="444">
        <v>0.75802911973494336</v>
      </c>
      <c r="GK151" s="444">
        <v>5.6594747619299293</v>
      </c>
      <c r="GL151" s="444">
        <v>3.4615735999115249</v>
      </c>
      <c r="GM151" s="444">
        <v>8.4973288607280413</v>
      </c>
      <c r="GN151" s="444">
        <v>6.9615463988443427</v>
      </c>
      <c r="GO151" s="444">
        <v>11.136252342918858</v>
      </c>
      <c r="GP151" s="444">
        <v>25.956955689057054</v>
      </c>
      <c r="GQ151" s="444">
        <v>28.269087717733786</v>
      </c>
      <c r="GR151" s="444">
        <v>22.965501956700777</v>
      </c>
      <c r="GS151" s="444">
        <v>27.336335196282675</v>
      </c>
      <c r="GT151" s="444">
        <v>15.466492975397452</v>
      </c>
      <c r="GU151" s="444">
        <v>100</v>
      </c>
      <c r="GV151" s="444">
        <v>18.034790678551797</v>
      </c>
      <c r="GW151" s="444">
        <v>79.942983710887432</v>
      </c>
      <c r="GX151" s="444">
        <v>45.042875368004268</v>
      </c>
      <c r="GY151" s="444">
        <v>34.900108342883158</v>
      </c>
      <c r="GZ151" s="444">
        <v>100</v>
      </c>
      <c r="HA151" s="444">
        <v>56.977448272806484</v>
      </c>
      <c r="HB151" s="444">
        <v>43.022551727193509</v>
      </c>
      <c r="HC151" s="444">
        <v>27.082748740972658</v>
      </c>
      <c r="HD151" s="444">
        <v>15.939802986220849</v>
      </c>
      <c r="HE151" s="444">
        <v>100</v>
      </c>
      <c r="HF151" s="444">
        <v>11.699500537786074</v>
      </c>
      <c r="HG151" s="444">
        <v>85.281676265324833</v>
      </c>
      <c r="HH151" s="444">
        <v>52.23639096817373</v>
      </c>
      <c r="HI151" s="445">
        <v>33.045285297151118</v>
      </c>
      <c r="HJ151" s="443">
        <f>Daten_BA!AL151</f>
        <v>10.099608308083235</v>
      </c>
      <c r="HK151" s="227">
        <f>Daten_BA!AM151</f>
        <v>32.611671950858153</v>
      </c>
      <c r="HL151" s="227">
        <f>Daten_BA!AN151</f>
        <v>5.2989071402637284</v>
      </c>
      <c r="HM151" s="227">
        <f>Daten_BA!AO151</f>
        <v>6.0416588332710797</v>
      </c>
      <c r="HN151" s="227">
        <f>Daten_BA!AP151</f>
        <v>4.3181921078377163</v>
      </c>
      <c r="HO151" s="444">
        <v>0.77718654338610516</v>
      </c>
      <c r="HP151" s="444">
        <v>2.4805397182713622</v>
      </c>
      <c r="HQ151" s="444">
        <v>0.94718710472668655</v>
      </c>
      <c r="HR151" s="444">
        <v>0.50111357386016087</v>
      </c>
      <c r="HS151" s="444">
        <v>0.65694157991571667</v>
      </c>
      <c r="HT151" s="444">
        <v>5.7717910269842996</v>
      </c>
      <c r="HU151" s="444">
        <v>3.4427979895309777</v>
      </c>
      <c r="HV151" s="444">
        <v>8.9637096054409025</v>
      </c>
      <c r="HW151" s="444">
        <v>6.9169933228864737</v>
      </c>
      <c r="HX151" s="444">
        <v>12.721811109329822</v>
      </c>
      <c r="HY151" s="444">
        <v>38.644624876397955</v>
      </c>
      <c r="HZ151" s="444">
        <v>42.405387999257819</v>
      </c>
      <c r="IA151" s="444">
        <v>33.455013504388972</v>
      </c>
      <c r="IB151" s="444">
        <v>38.901201012846606</v>
      </c>
      <c r="IC151" s="444">
        <v>23.393900900359366</v>
      </c>
      <c r="ID151" s="444">
        <v>100</v>
      </c>
      <c r="IE151" s="444">
        <v>18.206162830999574</v>
      </c>
      <c r="IF151" s="444">
        <v>79.904992530371288</v>
      </c>
      <c r="IG151" s="444">
        <v>44.425421872354818</v>
      </c>
      <c r="IH151" s="444">
        <v>35.479570658016463</v>
      </c>
      <c r="II151" s="444">
        <v>100</v>
      </c>
      <c r="IJ151" s="444">
        <v>58.397881996974277</v>
      </c>
      <c r="IK151" s="444">
        <v>41.602118003025716</v>
      </c>
      <c r="IL151" s="444">
        <v>27.240544629349472</v>
      </c>
      <c r="IM151" s="444">
        <v>14.361573373676247</v>
      </c>
      <c r="IN151" s="444">
        <v>100</v>
      </c>
      <c r="IO151" s="444">
        <v>11.929031866047216</v>
      </c>
      <c r="IP151" s="444">
        <v>50.811731657013183</v>
      </c>
      <c r="IQ151" s="444">
        <v>50.811731657013183</v>
      </c>
      <c r="IR151" s="445">
        <v>34.501954576530579</v>
      </c>
      <c r="IS151" s="443">
        <f>Daten_BA!AQ151</f>
        <v>9.032389687536158</v>
      </c>
      <c r="IT151" s="227">
        <f>Daten_BA!AR151</f>
        <v>29.166670651773405</v>
      </c>
      <c r="IU151" s="227">
        <f>Daten_BA!AS151</f>
        <v>4.6784974779241226</v>
      </c>
      <c r="IV151" s="227">
        <f>Daten_BA!AT151</f>
        <v>5.3829940090326751</v>
      </c>
      <c r="IW151" s="227">
        <f>Daten_BA!AU151</f>
        <v>3.7874173801846442</v>
      </c>
      <c r="IX151" s="444" t="s">
        <v>821</v>
      </c>
      <c r="IY151" s="444" t="s">
        <v>821</v>
      </c>
      <c r="IZ151" s="444" t="s">
        <v>821</v>
      </c>
      <c r="JA151" s="444" t="s">
        <v>821</v>
      </c>
      <c r="JB151" s="444" t="s">
        <v>821</v>
      </c>
      <c r="JC151" s="444" t="s">
        <v>821</v>
      </c>
      <c r="JD151" s="444" t="s">
        <v>821</v>
      </c>
      <c r="JE151" s="444" t="s">
        <v>821</v>
      </c>
      <c r="JF151" s="444" t="s">
        <v>821</v>
      </c>
      <c r="JG151" s="444" t="s">
        <v>821</v>
      </c>
      <c r="JH151" s="444" t="s">
        <v>821</v>
      </c>
      <c r="JI151" s="444" t="s">
        <v>821</v>
      </c>
      <c r="JJ151" s="444" t="s">
        <v>821</v>
      </c>
      <c r="JK151" s="444" t="s">
        <v>821</v>
      </c>
      <c r="JL151" s="444" t="s">
        <v>821</v>
      </c>
      <c r="JM151" s="444" t="s">
        <v>821</v>
      </c>
      <c r="JN151" s="444" t="s">
        <v>821</v>
      </c>
      <c r="JO151" s="444" t="s">
        <v>821</v>
      </c>
      <c r="JP151" s="444" t="s">
        <v>821</v>
      </c>
      <c r="JQ151" s="444" t="s">
        <v>821</v>
      </c>
      <c r="JR151" s="444" t="s">
        <v>821</v>
      </c>
      <c r="JS151" s="444" t="s">
        <v>821</v>
      </c>
      <c r="JT151" s="444" t="s">
        <v>821</v>
      </c>
      <c r="JU151" s="444" t="s">
        <v>821</v>
      </c>
      <c r="JV151" s="444" t="s">
        <v>821</v>
      </c>
      <c r="JW151" s="444" t="s">
        <v>821</v>
      </c>
      <c r="JX151" s="444" t="s">
        <v>821</v>
      </c>
      <c r="JY151" s="444" t="s">
        <v>821</v>
      </c>
      <c r="JZ151" s="444" t="s">
        <v>821</v>
      </c>
      <c r="KA151" s="445" t="s">
        <v>821</v>
      </c>
    </row>
    <row r="152" spans="1:287" s="1" customFormat="1" ht="12.65" customHeight="1" x14ac:dyDescent="0.2">
      <c r="A152" s="220"/>
      <c r="B152" s="219"/>
      <c r="C152" s="273"/>
      <c r="D152" s="276"/>
      <c r="E152" s="3" t="str">
        <f>Daten_BA!E152</f>
        <v>955</v>
      </c>
      <c r="F152" s="229" t="str">
        <f>Daten_BA!F152</f>
        <v>AA Berlin Nord</v>
      </c>
      <c r="G152" s="246"/>
      <c r="H152" s="320">
        <f>Daten_BA!H152</f>
        <v>10.193288782882133</v>
      </c>
      <c r="I152" s="308">
        <f>Daten_BA!I152</f>
        <v>29.815367570287698</v>
      </c>
      <c r="J152" s="308">
        <f>Daten_BA!J152</f>
        <v>6.3965015091923334</v>
      </c>
      <c r="K152" s="308">
        <f>Daten_BA!K152</f>
        <v>7.3110344551331634</v>
      </c>
      <c r="L152" s="308">
        <f>Daten_BA!L152</f>
        <v>4.8489355826280152</v>
      </c>
      <c r="M152" s="308">
        <v>0.97434030535698524</v>
      </c>
      <c r="N152" s="308">
        <v>2.9458037800575823</v>
      </c>
      <c r="O152" s="308">
        <v>0.77580031622630141</v>
      </c>
      <c r="P152" s="308">
        <v>0.7517958359532626</v>
      </c>
      <c r="Q152" s="308">
        <v>0.82359514012931234</v>
      </c>
      <c r="R152" s="308">
        <v>6.4194913168984042</v>
      </c>
      <c r="S152" s="308">
        <v>3.8588007736943908</v>
      </c>
      <c r="T152" s="308">
        <v>8.9168308937885641</v>
      </c>
      <c r="U152" s="308">
        <v>7.5599967237283971</v>
      </c>
      <c r="V152" s="308">
        <v>12.401702980215378</v>
      </c>
      <c r="W152" s="308">
        <v>33.099538477384606</v>
      </c>
      <c r="X152" s="308">
        <v>34.856801069593978</v>
      </c>
      <c r="Y152" s="308">
        <v>31.213960974783305</v>
      </c>
      <c r="Z152" s="308">
        <v>34.42367784918342</v>
      </c>
      <c r="AA152" s="308">
        <v>23.024620167477405</v>
      </c>
      <c r="AB152" s="308">
        <v>100</v>
      </c>
      <c r="AC152" s="308">
        <v>16.664289758110719</v>
      </c>
      <c r="AD152" s="308">
        <v>81.460745850433781</v>
      </c>
      <c r="AE152" s="308">
        <v>50.114208788896363</v>
      </c>
      <c r="AF152" s="308">
        <v>31.346537061537411</v>
      </c>
      <c r="AG152" s="308">
        <v>100</v>
      </c>
      <c r="AH152" s="308">
        <v>49.447402880838062</v>
      </c>
      <c r="AI152" s="308">
        <v>50.552597119161938</v>
      </c>
      <c r="AJ152" s="308">
        <v>36.225229157573111</v>
      </c>
      <c r="AK152" s="308">
        <v>14.327367961588827</v>
      </c>
      <c r="AL152" s="308">
        <v>100</v>
      </c>
      <c r="AM152" s="308">
        <v>10.196554112141717</v>
      </c>
      <c r="AN152" s="308">
        <v>86.874136912481006</v>
      </c>
      <c r="AO152" s="308">
        <v>57.829725832400527</v>
      </c>
      <c r="AP152" s="337">
        <v>29.044411080080479</v>
      </c>
      <c r="AQ152" s="320">
        <f>Daten_BA!M152</f>
        <v>9.3934176158685876</v>
      </c>
      <c r="AR152" s="308">
        <f>Daten_BA!N152</f>
        <v>28.206545165353599</v>
      </c>
      <c r="AS152" s="308">
        <f>Daten_BA!O152</f>
        <v>5.7503591736088726</v>
      </c>
      <c r="AT152" s="308">
        <f>Daten_BA!P152</f>
        <v>6.5427610963399765</v>
      </c>
      <c r="AU152" s="308">
        <f>Daten_BA!Q152</f>
        <v>4.4597738346396776</v>
      </c>
      <c r="AV152" s="308">
        <v>0.935290138679711</v>
      </c>
      <c r="AW152" s="308">
        <v>2.7525458715467832</v>
      </c>
      <c r="AX152" s="308">
        <v>0.74661240243780203</v>
      </c>
      <c r="AY152" s="308">
        <v>0.72304576016475552</v>
      </c>
      <c r="AZ152" s="308">
        <v>0.79106705607997607</v>
      </c>
      <c r="BA152" s="308">
        <v>6.8530901049970545</v>
      </c>
      <c r="BB152" s="308">
        <v>4.0630864665477171</v>
      </c>
      <c r="BC152" s="308">
        <v>9.7134162591649176</v>
      </c>
      <c r="BD152" s="308">
        <v>8.155791692280685</v>
      </c>
      <c r="BE152" s="308">
        <v>13.449103814317853</v>
      </c>
      <c r="BF152" s="308">
        <v>33.372423633945289</v>
      </c>
      <c r="BG152" s="308">
        <v>35.749058567039853</v>
      </c>
      <c r="BH152" s="308">
        <v>31.306703746890229</v>
      </c>
      <c r="BI152" s="308">
        <v>34.970855409218423</v>
      </c>
      <c r="BJ152" s="308">
        <v>22.551568179897284</v>
      </c>
      <c r="BK152" s="308">
        <v>100</v>
      </c>
      <c r="BL152" s="308">
        <v>16.20112736417672</v>
      </c>
      <c r="BM152" s="308">
        <v>81.959001372982854</v>
      </c>
      <c r="BN152" s="308">
        <v>49.534668163657017</v>
      </c>
      <c r="BO152" s="308">
        <v>32.424333209325837</v>
      </c>
      <c r="BP152" s="308">
        <v>100</v>
      </c>
      <c r="BQ152" s="308">
        <v>50.41934265205893</v>
      </c>
      <c r="BR152" s="308">
        <v>49.58065734794107</v>
      </c>
      <c r="BS152" s="308">
        <v>34.943332074046097</v>
      </c>
      <c r="BT152" s="308">
        <v>14.637325273894975</v>
      </c>
      <c r="BU152" s="308">
        <v>100</v>
      </c>
      <c r="BV152" s="308">
        <v>10.455838684217015</v>
      </c>
      <c r="BW152" s="308">
        <v>86.72349676050878</v>
      </c>
      <c r="BX152" s="308">
        <v>56.677294356927597</v>
      </c>
      <c r="BY152" s="312">
        <v>30.04620240358118</v>
      </c>
      <c r="BZ152" s="320">
        <f>Daten_BA!R152</f>
        <v>8.6477265709368947</v>
      </c>
      <c r="CA152" s="308">
        <f>Daten_BA!S152</f>
        <v>26.337236226487679</v>
      </c>
      <c r="CB152" s="308">
        <f>Daten_BA!T152</f>
        <v>5.3068441136526445</v>
      </c>
      <c r="CC152" s="308">
        <f>Daten_BA!U152</f>
        <v>5.9514111456465359</v>
      </c>
      <c r="CD152" s="308">
        <f>Daten_BA!V152</f>
        <v>4.3074497823960263</v>
      </c>
      <c r="CE152" s="309">
        <v>0.8994971830132672</v>
      </c>
      <c r="CF152" s="309">
        <v>2.516384623662332</v>
      </c>
      <c r="CG152" s="309">
        <v>0.72528211081468552</v>
      </c>
      <c r="CH152" s="309">
        <v>0.68003309658098876</v>
      </c>
      <c r="CI152" s="309">
        <v>0.80553420097542672</v>
      </c>
      <c r="CJ152" s="309">
        <v>7.2015513542376075</v>
      </c>
      <c r="CK152" s="309">
        <v>4.4448519797726638</v>
      </c>
      <c r="CL152" s="309">
        <v>10.168742466854159</v>
      </c>
      <c r="CM152" s="309">
        <v>8.4688910869756668</v>
      </c>
      <c r="CN152" s="309">
        <v>13.843662001651516</v>
      </c>
      <c r="CO152" s="309">
        <v>30.396802419095348</v>
      </c>
      <c r="CP152" s="309">
        <v>34.101968928796857</v>
      </c>
      <c r="CQ152" s="309">
        <v>28.505432861149643</v>
      </c>
      <c r="CR152" s="309">
        <v>32.657526398451225</v>
      </c>
      <c r="CS152" s="309">
        <v>19.610643813150929</v>
      </c>
      <c r="CT152" s="309">
        <v>100</v>
      </c>
      <c r="CU152" s="309">
        <v>16.562544871700137</v>
      </c>
      <c r="CV152" s="309">
        <v>81.582903033704056</v>
      </c>
      <c r="CW152" s="309">
        <v>48.266441715966543</v>
      </c>
      <c r="CX152" s="309">
        <v>33.31646131773752</v>
      </c>
      <c r="CY152" s="309">
        <v>100</v>
      </c>
      <c r="CZ152" s="309">
        <v>50.049745056584996</v>
      </c>
      <c r="DA152" s="309">
        <v>49.950254943414997</v>
      </c>
      <c r="DB152" s="309">
        <v>33.944782987190649</v>
      </c>
      <c r="DC152" s="309">
        <v>16.005471956224351</v>
      </c>
      <c r="DD152" s="309">
        <v>100</v>
      </c>
      <c r="DE152" s="309">
        <v>10.851890632844073</v>
      </c>
      <c r="DF152" s="309">
        <v>86.369409421678256</v>
      </c>
      <c r="DG152" s="309">
        <v>55.229200296548733</v>
      </c>
      <c r="DH152" s="313">
        <v>31.14020912512952</v>
      </c>
      <c r="DI152" s="307">
        <f>Daten_BA!W152</f>
        <v>7.8437294017213839</v>
      </c>
      <c r="DJ152" s="308">
        <f>Daten_BA!X152</f>
        <v>25.067557833759682</v>
      </c>
      <c r="DK152" s="308">
        <f>Daten_BA!Y152</f>
        <v>4.5548837709964412</v>
      </c>
      <c r="DL152" s="308">
        <f>Daten_BA!Z152</f>
        <v>5.0878686786814411</v>
      </c>
      <c r="DM152" s="308">
        <f>Daten_BA!AA152</f>
        <v>3.7691783555202809</v>
      </c>
      <c r="DN152" s="309">
        <v>0.86438751502621691</v>
      </c>
      <c r="DO152" s="309">
        <v>2.7160063567234296</v>
      </c>
      <c r="DP152" s="309">
        <v>0.65249373023795043</v>
      </c>
      <c r="DQ152" s="309">
        <v>0.61100708694288686</v>
      </c>
      <c r="DR152" s="309">
        <v>0.72187372577873943</v>
      </c>
      <c r="DS152" s="309">
        <v>7.5816570815332485</v>
      </c>
      <c r="DT152" s="309">
        <v>4.8045252991357694</v>
      </c>
      <c r="DU152" s="309">
        <v>10.642566645058221</v>
      </c>
      <c r="DV152" s="309">
        <v>8.89896548915255</v>
      </c>
      <c r="DW152" s="309">
        <v>14.133199973907876</v>
      </c>
      <c r="DX152" s="309">
        <v>28.521028575585362</v>
      </c>
      <c r="DY152" s="309">
        <v>29.69398485582721</v>
      </c>
      <c r="DZ152" s="309">
        <v>27.236115218764635</v>
      </c>
      <c r="EA152" s="309">
        <v>31.290117293365366</v>
      </c>
      <c r="EB152" s="309">
        <v>19.169004705188726</v>
      </c>
      <c r="EC152" s="309">
        <v>100</v>
      </c>
      <c r="ED152" s="309">
        <v>16.545624506095923</v>
      </c>
      <c r="EE152" s="309">
        <v>81.635836654873472</v>
      </c>
      <c r="EF152" s="309">
        <v>47.29600487871663</v>
      </c>
      <c r="EG152" s="309">
        <v>34.339831776156842</v>
      </c>
      <c r="EH152" s="309">
        <v>100</v>
      </c>
      <c r="EI152" s="309">
        <v>52.991579258383801</v>
      </c>
      <c r="EJ152" s="309">
        <v>47.008420741616199</v>
      </c>
      <c r="EK152" s="309">
        <v>31.279150750269093</v>
      </c>
      <c r="EL152" s="309">
        <v>15.729269991347111</v>
      </c>
      <c r="EM152" s="309">
        <v>100</v>
      </c>
      <c r="EN152" s="309">
        <v>11.115560560511327</v>
      </c>
      <c r="EO152" s="309">
        <v>86.205913949879573</v>
      </c>
      <c r="EP152" s="309">
        <v>53.947391101913134</v>
      </c>
      <c r="EQ152" s="367">
        <v>32.258522847966439</v>
      </c>
      <c r="ER152" s="320">
        <f>Daten_BA!AB152</f>
        <v>7.5542894539397611</v>
      </c>
      <c r="ES152" s="308">
        <f>Daten_BA!AC152</f>
        <v>24.099237157468796</v>
      </c>
      <c r="ET152" s="308">
        <f>Daten_BA!AD152</f>
        <v>4.3685937914284736</v>
      </c>
      <c r="EU152" s="308">
        <f>Daten_BA!AE152</f>
        <v>4.8355411234479977</v>
      </c>
      <c r="EV152" s="308">
        <f>Daten_BA!AF152</f>
        <v>3.714709822303607</v>
      </c>
      <c r="EW152" s="309">
        <v>0.85282204026470665</v>
      </c>
      <c r="EX152" s="309">
        <v>2.6567906879324825</v>
      </c>
      <c r="EY152" s="309">
        <v>0.63859043351535116</v>
      </c>
      <c r="EZ152" s="309">
        <v>0.57635350244978356</v>
      </c>
      <c r="FA152" s="309">
        <v>0.73612904204964225</v>
      </c>
      <c r="FB152" s="309">
        <v>7.72494436005229</v>
      </c>
      <c r="FC152" s="309">
        <v>4.9515817087942606</v>
      </c>
      <c r="FD152" s="309">
        <v>10.823926456117277</v>
      </c>
      <c r="FE152" s="309">
        <v>8.75588021128309</v>
      </c>
      <c r="FF152" s="309">
        <v>14.621515212615869</v>
      </c>
      <c r="FG152" s="309">
        <v>25.500959537307445</v>
      </c>
      <c r="FH152" s="309">
        <v>26.415321046412956</v>
      </c>
      <c r="FI152" s="309">
        <v>24.477467049994623</v>
      </c>
      <c r="FJ152" s="309">
        <v>28.613306659111835</v>
      </c>
      <c r="FK152" s="309">
        <v>16.938416298654147</v>
      </c>
      <c r="FL152" s="309">
        <v>100</v>
      </c>
      <c r="FM152" s="309">
        <v>16.905130596094452</v>
      </c>
      <c r="FN152" s="309">
        <v>81.265620349425532</v>
      </c>
      <c r="FO152" s="309">
        <v>46.102303633874982</v>
      </c>
      <c r="FP152" s="309">
        <v>35.163316715550543</v>
      </c>
      <c r="FQ152" s="309">
        <v>100</v>
      </c>
      <c r="FR152" s="309">
        <v>53.098254740728315</v>
      </c>
      <c r="FS152" s="309">
        <v>46.901745259271692</v>
      </c>
      <c r="FT152" s="309">
        <v>30.221094143312637</v>
      </c>
      <c r="FU152" s="309">
        <v>16.680651115959051</v>
      </c>
      <c r="FV152" s="309">
        <v>100</v>
      </c>
      <c r="FW152" s="309">
        <v>11.461897202081136</v>
      </c>
      <c r="FX152" s="309">
        <v>85.86151529409662</v>
      </c>
      <c r="FY152" s="309">
        <v>52.416112938224359</v>
      </c>
      <c r="FZ152" s="313">
        <v>33.445402355872275</v>
      </c>
      <c r="GA152" s="443">
        <f>Daten_BA!AG152</f>
        <v>9.2110439177903398</v>
      </c>
      <c r="GB152" s="227">
        <f>Daten_BA!AH152</f>
        <v>29.443505367100347</v>
      </c>
      <c r="GC152" s="227">
        <f>Daten_BA!AI152</f>
        <v>5.2444103012673216</v>
      </c>
      <c r="GD152" s="227">
        <f>Daten_BA!AJ152</f>
        <v>5.7619589929194435</v>
      </c>
      <c r="GE152" s="227">
        <f>Daten_BA!AK152</f>
        <v>4.5548065882861533</v>
      </c>
      <c r="GF152" s="444">
        <v>0.93624505338553687</v>
      </c>
      <c r="GG152" s="444">
        <v>3.3227971606135136</v>
      </c>
      <c r="GH152" s="444">
        <v>0.65257881409339158</v>
      </c>
      <c r="GI152" s="444">
        <v>0.6002897778101326</v>
      </c>
      <c r="GJ152" s="444">
        <v>0.72931644111257543</v>
      </c>
      <c r="GK152" s="444">
        <v>6.0429634051216388</v>
      </c>
      <c r="GL152" s="444">
        <v>3.887513008123523</v>
      </c>
      <c r="GM152" s="444">
        <v>8.5330746799475232</v>
      </c>
      <c r="GN152" s="444">
        <v>6.7642179801431084</v>
      </c>
      <c r="GO152" s="444">
        <v>11.516776505374997</v>
      </c>
      <c r="GP152" s="444">
        <v>25.01899508246261</v>
      </c>
      <c r="GQ152" s="444">
        <v>26.158624047584446</v>
      </c>
      <c r="GR152" s="444">
        <v>23.699730269273587</v>
      </c>
      <c r="GS152" s="444">
        <v>27.785385467047373</v>
      </c>
      <c r="GT152" s="444">
        <v>16.813043798548016</v>
      </c>
      <c r="GU152" s="444">
        <v>100</v>
      </c>
      <c r="GV152" s="444">
        <v>17.218816030659077</v>
      </c>
      <c r="GW152" s="444">
        <v>80.831156695684683</v>
      </c>
      <c r="GX152" s="444">
        <v>44.515369267473041</v>
      </c>
      <c r="GY152" s="444">
        <v>36.315787428211635</v>
      </c>
      <c r="GZ152" s="444">
        <v>100</v>
      </c>
      <c r="HA152" s="444">
        <v>54.553097414021266</v>
      </c>
      <c r="HB152" s="444">
        <v>45.446902585978734</v>
      </c>
      <c r="HC152" s="444">
        <v>28.375706434587659</v>
      </c>
      <c r="HD152" s="444">
        <v>17.071196151391067</v>
      </c>
      <c r="HE152" s="444">
        <v>100</v>
      </c>
      <c r="HF152" s="444">
        <v>11.326809630381597</v>
      </c>
      <c r="HG152" s="444">
        <v>85.794716669884735</v>
      </c>
      <c r="HH152" s="444">
        <v>51.025755448684272</v>
      </c>
      <c r="HI152" s="445">
        <v>34.76896122120047</v>
      </c>
      <c r="HJ152" s="443">
        <f>Daten_BA!AL152</f>
        <v>9.185818797333221</v>
      </c>
      <c r="HK152" s="227">
        <f>Daten_BA!AM152</f>
        <v>29.646135870863578</v>
      </c>
      <c r="HL152" s="227">
        <f>Daten_BA!AN152</f>
        <v>5.0778928754984607</v>
      </c>
      <c r="HM152" s="227">
        <f>Daten_BA!AO152</f>
        <v>5.8773503617725176</v>
      </c>
      <c r="HN152" s="227">
        <f>Daten_BA!AP152</f>
        <v>4.0759040465689989</v>
      </c>
      <c r="HO152" s="444">
        <v>0.75209228681293827</v>
      </c>
      <c r="HP152" s="444">
        <v>2.5824780423462252</v>
      </c>
      <c r="HQ152" s="444">
        <v>0.91462981808949018</v>
      </c>
      <c r="HR152" s="444">
        <v>0.48295701164951294</v>
      </c>
      <c r="HS152" s="444">
        <v>0.59254082912079709</v>
      </c>
      <c r="HT152" s="444">
        <v>6.2797111616797201</v>
      </c>
      <c r="HU152" s="444">
        <v>4.0042904902486613</v>
      </c>
      <c r="HV152" s="444">
        <v>9.0615303087389751</v>
      </c>
      <c r="HW152" s="444">
        <v>6.959175887066019</v>
      </c>
      <c r="HX152" s="444">
        <v>12.836431831610634</v>
      </c>
      <c r="HY152" s="444">
        <v>37.453765761356316</v>
      </c>
      <c r="HZ152" s="444">
        <v>39.942298687370666</v>
      </c>
      <c r="IA152" s="444">
        <v>34.385552873488358</v>
      </c>
      <c r="IB152" s="444">
        <v>39.051189993630203</v>
      </c>
      <c r="IC152" s="444">
        <v>25.953446185779548</v>
      </c>
      <c r="ID152" s="444">
        <v>100</v>
      </c>
      <c r="IE152" s="444">
        <v>17.246632603970021</v>
      </c>
      <c r="IF152" s="444">
        <v>80.874372948785407</v>
      </c>
      <c r="IG152" s="444">
        <v>43.899232314701173</v>
      </c>
      <c r="IH152" s="444">
        <v>36.975140634084227</v>
      </c>
      <c r="II152" s="444">
        <v>100</v>
      </c>
      <c r="IJ152" s="444">
        <v>55.57010709193991</v>
      </c>
      <c r="IK152" s="444">
        <v>44.429892908060069</v>
      </c>
      <c r="IL152" s="444">
        <v>28.707602533072507</v>
      </c>
      <c r="IM152" s="444">
        <v>15.72229037498756</v>
      </c>
      <c r="IN152" s="444">
        <v>100</v>
      </c>
      <c r="IO152" s="444">
        <v>11.554048268777519</v>
      </c>
      <c r="IP152" s="444">
        <v>49.606028394897805</v>
      </c>
      <c r="IQ152" s="444">
        <v>49.606028394897805</v>
      </c>
      <c r="IR152" s="445">
        <v>36.138562004815533</v>
      </c>
      <c r="IS152" s="443">
        <f>Daten_BA!AQ152</f>
        <v>8.5328550511998014</v>
      </c>
      <c r="IT152" s="227">
        <f>Daten_BA!AR152</f>
        <v>28.309365842995561</v>
      </c>
      <c r="IU152" s="227">
        <f>Daten_BA!AS152</f>
        <v>4.5177733352769467</v>
      </c>
      <c r="IV152" s="227">
        <f>Daten_BA!AT152</f>
        <v>5.26701917915178</v>
      </c>
      <c r="IW152" s="227">
        <f>Daten_BA!AU152</f>
        <v>3.6187058725350281</v>
      </c>
      <c r="IX152" s="444" t="s">
        <v>821</v>
      </c>
      <c r="IY152" s="444" t="s">
        <v>821</v>
      </c>
      <c r="IZ152" s="444" t="s">
        <v>821</v>
      </c>
      <c r="JA152" s="444" t="s">
        <v>821</v>
      </c>
      <c r="JB152" s="444" t="s">
        <v>821</v>
      </c>
      <c r="JC152" s="444" t="s">
        <v>821</v>
      </c>
      <c r="JD152" s="444" t="s">
        <v>821</v>
      </c>
      <c r="JE152" s="444" t="s">
        <v>821</v>
      </c>
      <c r="JF152" s="444" t="s">
        <v>821</v>
      </c>
      <c r="JG152" s="444" t="s">
        <v>821</v>
      </c>
      <c r="JH152" s="444" t="s">
        <v>821</v>
      </c>
      <c r="JI152" s="444" t="s">
        <v>821</v>
      </c>
      <c r="JJ152" s="444" t="s">
        <v>821</v>
      </c>
      <c r="JK152" s="444" t="s">
        <v>821</v>
      </c>
      <c r="JL152" s="444" t="s">
        <v>821</v>
      </c>
      <c r="JM152" s="444" t="s">
        <v>821</v>
      </c>
      <c r="JN152" s="444" t="s">
        <v>821</v>
      </c>
      <c r="JO152" s="444" t="s">
        <v>821</v>
      </c>
      <c r="JP152" s="444" t="s">
        <v>821</v>
      </c>
      <c r="JQ152" s="444" t="s">
        <v>821</v>
      </c>
      <c r="JR152" s="444" t="s">
        <v>821</v>
      </c>
      <c r="JS152" s="444" t="s">
        <v>821</v>
      </c>
      <c r="JT152" s="444" t="s">
        <v>821</v>
      </c>
      <c r="JU152" s="444" t="s">
        <v>821</v>
      </c>
      <c r="JV152" s="444" t="s">
        <v>821</v>
      </c>
      <c r="JW152" s="444" t="s">
        <v>821</v>
      </c>
      <c r="JX152" s="444" t="s">
        <v>821</v>
      </c>
      <c r="JY152" s="444" t="s">
        <v>821</v>
      </c>
      <c r="JZ152" s="444" t="s">
        <v>821</v>
      </c>
      <c r="KA152" s="445" t="s">
        <v>821</v>
      </c>
    </row>
    <row r="153" spans="1:287" s="1" customFormat="1" ht="12.65" customHeight="1" x14ac:dyDescent="0.2">
      <c r="A153" s="220"/>
      <c r="B153" s="219"/>
      <c r="C153" s="273"/>
      <c r="D153" s="276"/>
      <c r="E153" s="3" t="str">
        <f>Daten_BA!E153</f>
        <v>962</v>
      </c>
      <c r="F153" s="229" t="str">
        <f>Daten_BA!F153</f>
        <v>AA Berlin Mitte</v>
      </c>
      <c r="G153" s="246"/>
      <c r="H153" s="320">
        <f>Daten_BA!H153</f>
        <v>10.745307631130766</v>
      </c>
      <c r="I153" s="308">
        <f>Daten_BA!I153</f>
        <v>30.930045003721869</v>
      </c>
      <c r="J153" s="308">
        <f>Daten_BA!J153</f>
        <v>6.4705719761711427</v>
      </c>
      <c r="K153" s="308">
        <f>Daten_BA!K153</f>
        <v>7.3800194041780278</v>
      </c>
      <c r="L153" s="308">
        <f>Daten_BA!L153</f>
        <v>4.8898428424828504</v>
      </c>
      <c r="M153" s="308">
        <v>1.0125019629411733</v>
      </c>
      <c r="N153" s="308">
        <v>2.9691374479008825</v>
      </c>
      <c r="O153" s="308">
        <v>0.78956134616436668</v>
      </c>
      <c r="P153" s="308">
        <v>0.76957982008532488</v>
      </c>
      <c r="Q153" s="308">
        <v>0.8302399315157617</v>
      </c>
      <c r="R153" s="308">
        <v>6.4866575496778784</v>
      </c>
      <c r="S153" s="308">
        <v>3.8155222637436972</v>
      </c>
      <c r="T153" s="308">
        <v>9.4243960632269612</v>
      </c>
      <c r="U153" s="308">
        <v>7.9405878297422312</v>
      </c>
      <c r="V153" s="308">
        <v>13.326292629262927</v>
      </c>
      <c r="W153" s="308">
        <v>30.717983447927534</v>
      </c>
      <c r="X153" s="308">
        <v>32.209686512419758</v>
      </c>
      <c r="Y153" s="308">
        <v>28.863067624720117</v>
      </c>
      <c r="Z153" s="308">
        <v>32.197371656880151</v>
      </c>
      <c r="AA153" s="308">
        <v>20.116298593989235</v>
      </c>
      <c r="AB153" s="308">
        <v>100</v>
      </c>
      <c r="AC153" s="308">
        <v>17.919401055973012</v>
      </c>
      <c r="AD153" s="308">
        <v>80.217414353832496</v>
      </c>
      <c r="AE153" s="308">
        <v>49.622127732050394</v>
      </c>
      <c r="AF153" s="308">
        <v>30.595286621782115</v>
      </c>
      <c r="AG153" s="308">
        <v>100</v>
      </c>
      <c r="AH153" s="308">
        <v>52.416378233207439</v>
      </c>
      <c r="AI153" s="308">
        <v>47.583621766792575</v>
      </c>
      <c r="AJ153" s="308">
        <v>34.369300147926864</v>
      </c>
      <c r="AK153" s="308">
        <v>13.214321618865707</v>
      </c>
      <c r="AL153" s="308">
        <v>100</v>
      </c>
      <c r="AM153" s="308">
        <v>11.276672624930118</v>
      </c>
      <c r="AN153" s="308">
        <v>85.830196279151366</v>
      </c>
      <c r="AO153" s="308">
        <v>57.557608826227202</v>
      </c>
      <c r="AP153" s="337">
        <v>28.272587452924157</v>
      </c>
      <c r="AQ153" s="320">
        <f>Daten_BA!M153</f>
        <v>9.6908592910900939</v>
      </c>
      <c r="AR153" s="308">
        <f>Daten_BA!N153</f>
        <v>28.066118616506024</v>
      </c>
      <c r="AS153" s="308">
        <f>Daten_BA!O153</f>
        <v>5.7930895124440758</v>
      </c>
      <c r="AT153" s="308">
        <f>Daten_BA!P153</f>
        <v>6.6063149666770968</v>
      </c>
      <c r="AU153" s="308">
        <f>Daten_BA!Q153</f>
        <v>4.4440811451749722</v>
      </c>
      <c r="AV153" s="308">
        <v>0.97086148183250853</v>
      </c>
      <c r="AW153" s="308">
        <v>2.7506348576564221</v>
      </c>
      <c r="AX153" s="308">
        <v>0.76556783723134625</v>
      </c>
      <c r="AY153" s="308">
        <v>0.74749729946249832</v>
      </c>
      <c r="AZ153" s="308">
        <v>0.79979780736718853</v>
      </c>
      <c r="BA153" s="308">
        <v>7.0490765290129334</v>
      </c>
      <c r="BB153" s="308">
        <v>4.1993024072105909</v>
      </c>
      <c r="BC153" s="308">
        <v>10.219239708678906</v>
      </c>
      <c r="BD153" s="308">
        <v>8.3981436669705527</v>
      </c>
      <c r="BE153" s="308">
        <v>14.741559215920045</v>
      </c>
      <c r="BF153" s="308">
        <v>29.806624448958257</v>
      </c>
      <c r="BG153" s="308">
        <v>31.863269148247525</v>
      </c>
      <c r="BH153" s="308">
        <v>27.988220146141419</v>
      </c>
      <c r="BI153" s="308">
        <v>31.841290557561948</v>
      </c>
      <c r="BJ153" s="308">
        <v>18.4868131765326</v>
      </c>
      <c r="BK153" s="308">
        <v>100</v>
      </c>
      <c r="BL153" s="308">
        <v>17.039795505596427</v>
      </c>
      <c r="BM153" s="308">
        <v>81.172582037771434</v>
      </c>
      <c r="BN153" s="308">
        <v>49.092520673979685</v>
      </c>
      <c r="BO153" s="308">
        <v>32.080061363791742</v>
      </c>
      <c r="BP153" s="308">
        <v>100</v>
      </c>
      <c r="BQ153" s="308">
        <v>52.241712288318197</v>
      </c>
      <c r="BR153" s="308">
        <v>47.758287711681788</v>
      </c>
      <c r="BS153" s="308">
        <v>33.778111183821999</v>
      </c>
      <c r="BT153" s="308">
        <v>13.9801765278598</v>
      </c>
      <c r="BU153" s="308">
        <v>100</v>
      </c>
      <c r="BV153" s="308">
        <v>11.387206503401986</v>
      </c>
      <c r="BW153" s="308">
        <v>85.902382317281521</v>
      </c>
      <c r="BX153" s="308">
        <v>56.22193931035531</v>
      </c>
      <c r="BY153" s="312">
        <v>29.680443006926204</v>
      </c>
      <c r="BZ153" s="320">
        <f>Daten_BA!R153</f>
        <v>8.9502481995903462</v>
      </c>
      <c r="CA153" s="308">
        <f>Daten_BA!S153</f>
        <v>26.851022787139584</v>
      </c>
      <c r="CB153" s="308">
        <f>Daten_BA!T153</f>
        <v>5.3133994116374055</v>
      </c>
      <c r="CC153" s="308">
        <f>Daten_BA!U153</f>
        <v>6.0161928114743048</v>
      </c>
      <c r="CD153" s="308">
        <f>Daten_BA!V153</f>
        <v>4.2171053099797779</v>
      </c>
      <c r="CE153" s="309">
        <v>0.9313140329559958</v>
      </c>
      <c r="CF153" s="309">
        <v>2.5692842673044263</v>
      </c>
      <c r="CG153" s="309">
        <v>0.73604018739928689</v>
      </c>
      <c r="CH153" s="309">
        <v>0.70753272161794589</v>
      </c>
      <c r="CI153" s="309">
        <v>0.78605144101387237</v>
      </c>
      <c r="CJ153" s="309">
        <v>7.3891208097843526</v>
      </c>
      <c r="CK153" s="309">
        <v>4.6304303521363321</v>
      </c>
      <c r="CL153" s="309">
        <v>10.579188704179453</v>
      </c>
      <c r="CM153" s="309">
        <v>8.8087642928614649</v>
      </c>
      <c r="CN153" s="309">
        <v>14.54531520916554</v>
      </c>
      <c r="CO153" s="309">
        <v>27.195970626593091</v>
      </c>
      <c r="CP153" s="309">
        <v>30.305277061519604</v>
      </c>
      <c r="CQ153" s="309">
        <v>25.649126564805798</v>
      </c>
      <c r="CR153" s="309">
        <v>29.577106490863585</v>
      </c>
      <c r="CS153" s="309">
        <v>16.907827822449548</v>
      </c>
      <c r="CT153" s="309">
        <v>100</v>
      </c>
      <c r="CU153" s="309">
        <v>17.381721988833725</v>
      </c>
      <c r="CV153" s="309">
        <v>80.847467904792452</v>
      </c>
      <c r="CW153" s="309">
        <v>47.654640904649561</v>
      </c>
      <c r="CX153" s="309">
        <v>33.192827000142891</v>
      </c>
      <c r="CY153" s="309">
        <v>100</v>
      </c>
      <c r="CZ153" s="309">
        <v>51.886041699824922</v>
      </c>
      <c r="DA153" s="309">
        <v>48.113958300175078</v>
      </c>
      <c r="DB153" s="309">
        <v>32.900065432295264</v>
      </c>
      <c r="DC153" s="309">
        <v>15.213892867879816</v>
      </c>
      <c r="DD153" s="309">
        <v>100</v>
      </c>
      <c r="DE153" s="309">
        <v>11.706657130406789</v>
      </c>
      <c r="DF153" s="309">
        <v>85.666074199713364</v>
      </c>
      <c r="DG153" s="309">
        <v>54.563647954630724</v>
      </c>
      <c r="DH153" s="313">
        <v>31.102426245082643</v>
      </c>
      <c r="DI153" s="307">
        <f>Daten_BA!W153</f>
        <v>8.2978207218434683</v>
      </c>
      <c r="DJ153" s="308">
        <f>Daten_BA!X153</f>
        <v>26.509989266254244</v>
      </c>
      <c r="DK153" s="308">
        <f>Daten_BA!Y153</f>
        <v>4.5950709800181864</v>
      </c>
      <c r="DL153" s="308">
        <f>Daten_BA!Z153</f>
        <v>5.1793148117620245</v>
      </c>
      <c r="DM153" s="308">
        <f>Daten_BA!AA153</f>
        <v>3.7383869941819783</v>
      </c>
      <c r="DN153" s="309">
        <v>0.89317748917748918</v>
      </c>
      <c r="DO153" s="309">
        <v>2.7400898876706519</v>
      </c>
      <c r="DP153" s="309">
        <v>0.65988665354362619</v>
      </c>
      <c r="DQ153" s="309">
        <v>0.61442917001373065</v>
      </c>
      <c r="DR153" s="309">
        <v>0.73373729629160522</v>
      </c>
      <c r="DS153" s="309">
        <v>7.5829431649994516</v>
      </c>
      <c r="DT153" s="309">
        <v>4.8465714113966616</v>
      </c>
      <c r="DU153" s="309">
        <v>10.933554913202089</v>
      </c>
      <c r="DV153" s="309">
        <v>8.896679865685277</v>
      </c>
      <c r="DW153" s="309">
        <v>15.100349807508159</v>
      </c>
      <c r="DX153" s="309">
        <v>25.944634430028803</v>
      </c>
      <c r="DY153" s="309">
        <v>27.1434506623754</v>
      </c>
      <c r="DZ153" s="309">
        <v>24.485239153860341</v>
      </c>
      <c r="EA153" s="309">
        <v>28.57191145793098</v>
      </c>
      <c r="EB153" s="309">
        <v>16.183207604547754</v>
      </c>
      <c r="EC153" s="309">
        <v>100</v>
      </c>
      <c r="ED153" s="309">
        <v>17.350176933724491</v>
      </c>
      <c r="EE153" s="309">
        <v>80.976212598127745</v>
      </c>
      <c r="EF153" s="309">
        <v>46.428860521034338</v>
      </c>
      <c r="EG153" s="309">
        <v>34.547352077093407</v>
      </c>
      <c r="EH153" s="309">
        <v>100</v>
      </c>
      <c r="EI153" s="309">
        <v>55.212595623554527</v>
      </c>
      <c r="EJ153" s="309">
        <v>44.787404376445465</v>
      </c>
      <c r="EK153" s="309">
        <v>29.647749510763212</v>
      </c>
      <c r="EL153" s="309">
        <v>15.139654865682262</v>
      </c>
      <c r="EM153" s="309">
        <v>100</v>
      </c>
      <c r="EN153" s="309">
        <v>11.98860124401849</v>
      </c>
      <c r="EO153" s="309">
        <v>85.572126028708766</v>
      </c>
      <c r="EP153" s="309">
        <v>52.968366076026143</v>
      </c>
      <c r="EQ153" s="367">
        <v>32.603759952682637</v>
      </c>
      <c r="ER153" s="320">
        <f>Daten_BA!AB153</f>
        <v>7.9112069750555083</v>
      </c>
      <c r="ES153" s="308">
        <f>Daten_BA!AC153</f>
        <v>25.399387486428935</v>
      </c>
      <c r="ET153" s="308">
        <f>Daten_BA!AD153</f>
        <v>4.326649487592908</v>
      </c>
      <c r="EU153" s="308">
        <f>Daten_BA!AE153</f>
        <v>4.8073410909268741</v>
      </c>
      <c r="EV153" s="308">
        <f>Daten_BA!AF153</f>
        <v>3.6664142300974261</v>
      </c>
      <c r="EW153" s="309">
        <v>0.88825929145970006</v>
      </c>
      <c r="EX153" s="309">
        <v>2.7096901168138601</v>
      </c>
      <c r="EY153" s="309">
        <v>0.65349552271006339</v>
      </c>
      <c r="EZ153" s="309">
        <v>0.59735487400419962</v>
      </c>
      <c r="FA153" s="309">
        <v>0.73809184832318797</v>
      </c>
      <c r="FB153" s="309">
        <v>7.6571829996487528</v>
      </c>
      <c r="FC153" s="309">
        <v>4.8974250122354448</v>
      </c>
      <c r="FD153" s="309">
        <v>11.134581903791721</v>
      </c>
      <c r="FE153" s="309">
        <v>9.0504490157511643</v>
      </c>
      <c r="FF153" s="309">
        <v>14.939540973505855</v>
      </c>
      <c r="FG153" s="309">
        <v>23.55482097980487</v>
      </c>
      <c r="FH153" s="309">
        <v>25.119954153860402</v>
      </c>
      <c r="FI153" s="309">
        <v>21.583865202961448</v>
      </c>
      <c r="FJ153" s="309">
        <v>26.008258774948651</v>
      </c>
      <c r="FK153" s="309">
        <v>13.615864994994084</v>
      </c>
      <c r="FL153" s="309">
        <v>100</v>
      </c>
      <c r="FM153" s="309">
        <v>17.507073982160428</v>
      </c>
      <c r="FN153" s="309">
        <v>80.776632772128252</v>
      </c>
      <c r="FO153" s="309">
        <v>45.171199272219155</v>
      </c>
      <c r="FP153" s="309">
        <v>35.605433499909097</v>
      </c>
      <c r="FQ153" s="309">
        <v>100</v>
      </c>
      <c r="FR153" s="309">
        <v>56.120278694536118</v>
      </c>
      <c r="FS153" s="309">
        <v>43.879721305463889</v>
      </c>
      <c r="FT153" s="309">
        <v>28.146314631463149</v>
      </c>
      <c r="FU153" s="309">
        <v>15.733406674000733</v>
      </c>
      <c r="FV153" s="309">
        <v>100</v>
      </c>
      <c r="FW153" s="309">
        <v>12.203438302624777</v>
      </c>
      <c r="FX153" s="309">
        <v>85.323297633269775</v>
      </c>
      <c r="FY153" s="309">
        <v>51.287428224863987</v>
      </c>
      <c r="FZ153" s="313">
        <v>34.035869408405794</v>
      </c>
      <c r="GA153" s="443">
        <f>Daten_BA!AG153</f>
        <v>9.984859615909885</v>
      </c>
      <c r="GB153" s="227">
        <f>Daten_BA!AH153</f>
        <v>32.227950449983275</v>
      </c>
      <c r="GC153" s="227">
        <f>Daten_BA!AI153</f>
        <v>5.3924431525419072</v>
      </c>
      <c r="GD153" s="227">
        <f>Daten_BA!AJ153</f>
        <v>5.9026643727776431</v>
      </c>
      <c r="GE153" s="227">
        <f>Daten_BA!AK153</f>
        <v>4.7327184833067788</v>
      </c>
      <c r="GF153" s="444">
        <v>0.9918191041393094</v>
      </c>
      <c r="GG153" s="444">
        <v>3.4825506063394891</v>
      </c>
      <c r="GH153" s="444">
        <v>0.67456485717972681</v>
      </c>
      <c r="GI153" s="444">
        <v>0.62898638237332394</v>
      </c>
      <c r="GJ153" s="444">
        <v>0.73863783683612683</v>
      </c>
      <c r="GK153" s="444">
        <v>5.9610751142807086</v>
      </c>
      <c r="GL153" s="444">
        <v>3.9214001563748493</v>
      </c>
      <c r="GM153" s="444">
        <v>8.5797135037301899</v>
      </c>
      <c r="GN153" s="444">
        <v>6.8027940525828905</v>
      </c>
      <c r="GO153" s="444">
        <v>11.446638834209407</v>
      </c>
      <c r="GP153" s="444">
        <v>22.977415345868206</v>
      </c>
      <c r="GQ153" s="444">
        <v>24.439216933786057</v>
      </c>
      <c r="GR153" s="444">
        <v>21.0915641305407</v>
      </c>
      <c r="GS153" s="444">
        <v>25.035002975253068</v>
      </c>
      <c r="GT153" s="444">
        <v>14.732155457085927</v>
      </c>
      <c r="GU153" s="444">
        <v>100</v>
      </c>
      <c r="GV153" s="444">
        <v>18.083084281959277</v>
      </c>
      <c r="GW153" s="444">
        <v>80.052354052665564</v>
      </c>
      <c r="GX153" s="444">
        <v>43.344183972792678</v>
      </c>
      <c r="GY153" s="444">
        <v>36.708170079872879</v>
      </c>
      <c r="GZ153" s="444">
        <v>100</v>
      </c>
      <c r="HA153" s="444">
        <v>57.101336950203454</v>
      </c>
      <c r="HB153" s="444">
        <v>42.898663049796546</v>
      </c>
      <c r="HC153" s="444">
        <v>26.262352257314475</v>
      </c>
      <c r="HD153" s="444">
        <v>16.636310792482075</v>
      </c>
      <c r="HE153" s="444">
        <v>100</v>
      </c>
      <c r="HF153" s="444">
        <v>11.956103883919761</v>
      </c>
      <c r="HG153" s="444">
        <v>85.305620313683988</v>
      </c>
      <c r="HH153" s="444">
        <v>49.846901727960393</v>
      </c>
      <c r="HI153" s="445">
        <v>35.458718585723595</v>
      </c>
      <c r="HJ153" s="443">
        <f>Daten_BA!AL153</f>
        <v>10.119627721687371</v>
      </c>
      <c r="HK153" s="227">
        <f>Daten_BA!AM153</f>
        <v>33.174377122491272</v>
      </c>
      <c r="HL153" s="227">
        <f>Daten_BA!AN153</f>
        <v>5.2107175465930569</v>
      </c>
      <c r="HM153" s="227">
        <f>Daten_BA!AO153</f>
        <v>6.0827874792505963</v>
      </c>
      <c r="HN153" s="227">
        <f>Daten_BA!AP153</f>
        <v>4.1562084788659952</v>
      </c>
      <c r="HO153" s="444">
        <v>0.77937948260576417</v>
      </c>
      <c r="HP153" s="444">
        <v>2.5360755625398843</v>
      </c>
      <c r="HQ153" s="444">
        <v>0.97450994854052819</v>
      </c>
      <c r="HR153" s="444">
        <v>0.51071163834437738</v>
      </c>
      <c r="HS153" s="444">
        <v>0.60478298178500678</v>
      </c>
      <c r="HT153" s="444">
        <v>6.1945647660516867</v>
      </c>
      <c r="HU153" s="444">
        <v>3.8972908153167314</v>
      </c>
      <c r="HV153" s="444">
        <v>9.4281788105703903</v>
      </c>
      <c r="HW153" s="444">
        <v>7.2969486033184188</v>
      </c>
      <c r="HX153" s="444">
        <v>13.174072232518194</v>
      </c>
      <c r="HY153" s="444">
        <v>36.159057227934511</v>
      </c>
      <c r="HZ153" s="444">
        <v>38.766730027612937</v>
      </c>
      <c r="IA153" s="444">
        <v>32.458978186439111</v>
      </c>
      <c r="IB153" s="444">
        <v>37.414130009987304</v>
      </c>
      <c r="IC153" s="444">
        <v>23.689751629165439</v>
      </c>
      <c r="ID153" s="444">
        <v>100</v>
      </c>
      <c r="IE153" s="444">
        <v>18.208272082916618</v>
      </c>
      <c r="IF153" s="444">
        <v>79.964498791019267</v>
      </c>
      <c r="IG153" s="444">
        <v>42.572771261359001</v>
      </c>
      <c r="IH153" s="444">
        <v>37.391727529660258</v>
      </c>
      <c r="II153" s="444">
        <v>100</v>
      </c>
      <c r="IJ153" s="444">
        <v>59.133237331139</v>
      </c>
      <c r="IK153" s="444">
        <v>40.866762668861</v>
      </c>
      <c r="IL153" s="444">
        <v>26.366316944387304</v>
      </c>
      <c r="IM153" s="444">
        <v>14.500445724473702</v>
      </c>
      <c r="IN153" s="444">
        <v>100</v>
      </c>
      <c r="IO153" s="444">
        <v>12.206579912245216</v>
      </c>
      <c r="IP153" s="444">
        <v>48.210015006313952</v>
      </c>
      <c r="IQ153" s="444">
        <v>48.210015006313952</v>
      </c>
      <c r="IR153" s="445">
        <v>36.971482610944399</v>
      </c>
      <c r="IS153" s="443">
        <f>Daten_BA!AQ153</f>
        <v>8.9511481865688438</v>
      </c>
      <c r="IT153" s="227">
        <f>Daten_BA!AR153</f>
        <v>28.994303990659819</v>
      </c>
      <c r="IU153" s="227">
        <f>Daten_BA!AS153</f>
        <v>4.605249237111777</v>
      </c>
      <c r="IV153" s="227">
        <f>Daten_BA!AT153</f>
        <v>5.3785336356705571</v>
      </c>
      <c r="IW153" s="227">
        <f>Daten_BA!AU153</f>
        <v>3.7140359822987721</v>
      </c>
      <c r="IX153" s="444" t="s">
        <v>821</v>
      </c>
      <c r="IY153" s="444" t="s">
        <v>821</v>
      </c>
      <c r="IZ153" s="444" t="s">
        <v>821</v>
      </c>
      <c r="JA153" s="444" t="s">
        <v>821</v>
      </c>
      <c r="JB153" s="444" t="s">
        <v>821</v>
      </c>
      <c r="JC153" s="444" t="s">
        <v>821</v>
      </c>
      <c r="JD153" s="444" t="s">
        <v>821</v>
      </c>
      <c r="JE153" s="444" t="s">
        <v>821</v>
      </c>
      <c r="JF153" s="444" t="s">
        <v>821</v>
      </c>
      <c r="JG153" s="444" t="s">
        <v>821</v>
      </c>
      <c r="JH153" s="444" t="s">
        <v>821</v>
      </c>
      <c r="JI153" s="444" t="s">
        <v>821</v>
      </c>
      <c r="JJ153" s="444" t="s">
        <v>821</v>
      </c>
      <c r="JK153" s="444" t="s">
        <v>821</v>
      </c>
      <c r="JL153" s="444" t="s">
        <v>821</v>
      </c>
      <c r="JM153" s="444" t="s">
        <v>821</v>
      </c>
      <c r="JN153" s="444" t="s">
        <v>821</v>
      </c>
      <c r="JO153" s="444" t="s">
        <v>821</v>
      </c>
      <c r="JP153" s="444" t="s">
        <v>821</v>
      </c>
      <c r="JQ153" s="444" t="s">
        <v>821</v>
      </c>
      <c r="JR153" s="444" t="s">
        <v>821</v>
      </c>
      <c r="JS153" s="444" t="s">
        <v>821</v>
      </c>
      <c r="JT153" s="444" t="s">
        <v>821</v>
      </c>
      <c r="JU153" s="444" t="s">
        <v>821</v>
      </c>
      <c r="JV153" s="444" t="s">
        <v>821</v>
      </c>
      <c r="JW153" s="444" t="s">
        <v>821</v>
      </c>
      <c r="JX153" s="444" t="s">
        <v>821</v>
      </c>
      <c r="JY153" s="444" t="s">
        <v>821</v>
      </c>
      <c r="JZ153" s="444" t="s">
        <v>821</v>
      </c>
      <c r="KA153" s="445" t="s">
        <v>821</v>
      </c>
    </row>
    <row r="154" spans="1:287" s="1" customFormat="1" ht="12.65" customHeight="1" x14ac:dyDescent="0.2">
      <c r="A154" s="220"/>
      <c r="B154" s="219"/>
      <c r="C154" s="273"/>
      <c r="D154" s="276"/>
      <c r="E154" s="3" t="str">
        <f>Daten_BA!E154</f>
        <v>042</v>
      </c>
      <c r="F154" s="229" t="str">
        <f>Daten_BA!F154</f>
        <v>AA Sachsen-Anhalt Ost</v>
      </c>
      <c r="G154" s="246"/>
      <c r="H154" s="320">
        <f>Daten_BA!H154</f>
        <v>10.319443325487148</v>
      </c>
      <c r="I154" s="308">
        <f>Daten_BA!I154</f>
        <v>40.671035844357149</v>
      </c>
      <c r="J154" s="308">
        <f>Daten_BA!J154</f>
        <v>8.5822003015476209</v>
      </c>
      <c r="K154" s="308">
        <f>Daten_BA!K154</f>
        <v>9.2485998865650618</v>
      </c>
      <c r="L154" s="308">
        <f>Daten_BA!L154</f>
        <v>4.2551787555164733</v>
      </c>
      <c r="M154" s="308">
        <v>0.91681022413948565</v>
      </c>
      <c r="N154" s="308">
        <v>4.7188743144764196</v>
      </c>
      <c r="O154" s="308">
        <v>0.83254652091241144</v>
      </c>
      <c r="P154" s="308">
        <v>0.88011162909626095</v>
      </c>
      <c r="Q154" s="308">
        <v>0.47218453360957796</v>
      </c>
      <c r="R154" s="308">
        <v>6.0528213448711012</v>
      </c>
      <c r="S154" s="308">
        <v>4.1103882327982175</v>
      </c>
      <c r="T154" s="308">
        <v>7.0403020488751089</v>
      </c>
      <c r="U154" s="308">
        <v>7.0370988581637883</v>
      </c>
      <c r="V154" s="308">
        <v>7.0855148342059344</v>
      </c>
      <c r="W154" s="308">
        <v>40.771427984299649</v>
      </c>
      <c r="X154" s="308">
        <v>40.135082707296583</v>
      </c>
      <c r="Y154" s="308">
        <v>40.691957159027453</v>
      </c>
      <c r="Z154" s="308">
        <v>41.099526891346393</v>
      </c>
      <c r="AA154" s="308">
        <v>34.948309094086738</v>
      </c>
      <c r="AB154" s="308">
        <v>100</v>
      </c>
      <c r="AC154" s="308">
        <v>6.2117257981830747</v>
      </c>
      <c r="AD154" s="308">
        <v>91.42166099940772</v>
      </c>
      <c r="AE154" s="308">
        <v>79.011575014080123</v>
      </c>
      <c r="AF154" s="308">
        <v>12.410085985327584</v>
      </c>
      <c r="AG154" s="308">
        <v>100</v>
      </c>
      <c r="AH154" s="308">
        <v>25.59584650949785</v>
      </c>
      <c r="AI154" s="308">
        <v>74.404153490502139</v>
      </c>
      <c r="AJ154" s="308">
        <v>69.282754061020142</v>
      </c>
      <c r="AK154" s="308">
        <v>5.1213994294820262</v>
      </c>
      <c r="AL154" s="308">
        <v>100</v>
      </c>
      <c r="AM154" s="308">
        <v>2.8629843297181008</v>
      </c>
      <c r="AN154" s="308">
        <v>93.893803209967828</v>
      </c>
      <c r="AO154" s="308">
        <v>82.945599580231288</v>
      </c>
      <c r="AP154" s="337">
        <v>10.948203629736545</v>
      </c>
      <c r="AQ154" s="320">
        <f>Daten_BA!M154</f>
        <v>9.6600229060354028</v>
      </c>
      <c r="AR154" s="308">
        <f>Daten_BA!N154</f>
        <v>41.77733175353606</v>
      </c>
      <c r="AS154" s="308">
        <f>Daten_BA!O154</f>
        <v>7.7218879942473659</v>
      </c>
      <c r="AT154" s="308">
        <f>Daten_BA!P154</f>
        <v>8.3440342444209552</v>
      </c>
      <c r="AU154" s="308">
        <f>Daten_BA!Q154</f>
        <v>3.7347601481517074</v>
      </c>
      <c r="AV154" s="308">
        <v>0.81646958574924078</v>
      </c>
      <c r="AW154" s="308">
        <v>4.3748927873660488</v>
      </c>
      <c r="AX154" s="308">
        <v>0.72861504202857319</v>
      </c>
      <c r="AY154" s="308">
        <v>0.76429611048324109</v>
      </c>
      <c r="AZ154" s="308">
        <v>0.45806818611103484</v>
      </c>
      <c r="BA154" s="308">
        <v>5.9558748891135025</v>
      </c>
      <c r="BB154" s="308">
        <v>3.8695317181747617</v>
      </c>
      <c r="BC154" s="308">
        <v>6.8925630225686456</v>
      </c>
      <c r="BD154" s="308">
        <v>6.8310365931575303</v>
      </c>
      <c r="BE154" s="308">
        <v>7.7738175512950383</v>
      </c>
      <c r="BF154" s="308">
        <v>41.163222163748443</v>
      </c>
      <c r="BG154" s="308">
        <v>39.575983892892836</v>
      </c>
      <c r="BH154" s="308">
        <v>42.33215232463332</v>
      </c>
      <c r="BI154" s="308">
        <v>42.871656404906823</v>
      </c>
      <c r="BJ154" s="308">
        <v>34.625499172106153</v>
      </c>
      <c r="BK154" s="308">
        <v>100</v>
      </c>
      <c r="BL154" s="308">
        <v>6.6040385604954537</v>
      </c>
      <c r="BM154" s="308">
        <v>91.146684024662108</v>
      </c>
      <c r="BN154" s="308">
        <v>78.652548814901493</v>
      </c>
      <c r="BO154" s="308">
        <v>12.494135209760618</v>
      </c>
      <c r="BP154" s="308">
        <v>100</v>
      </c>
      <c r="BQ154" s="308">
        <v>27.415480217266623</v>
      </c>
      <c r="BR154" s="308">
        <v>72.584519782733381</v>
      </c>
      <c r="BS154" s="308">
        <v>67.868483746827309</v>
      </c>
      <c r="BT154" s="308">
        <v>4.7160360359060647</v>
      </c>
      <c r="BU154" s="308">
        <v>100</v>
      </c>
      <c r="BV154" s="308">
        <v>3.0231269694251979</v>
      </c>
      <c r="BW154" s="308">
        <v>93.905695400687065</v>
      </c>
      <c r="BX154" s="308">
        <v>82.963990614148628</v>
      </c>
      <c r="BY154" s="312">
        <v>10.941704786538416</v>
      </c>
      <c r="BZ154" s="320">
        <f>Daten_BA!R154</f>
        <v>8.1735598707770247</v>
      </c>
      <c r="CA154" s="308">
        <f>Daten_BA!S154</f>
        <v>37.394184715918215</v>
      </c>
      <c r="CB154" s="308">
        <f>Daten_BA!T154</f>
        <v>6.3056037483380267</v>
      </c>
      <c r="CC154" s="308">
        <f>Daten_BA!U154</f>
        <v>6.8314416529526323</v>
      </c>
      <c r="CD154" s="308">
        <f>Daten_BA!V154</f>
        <v>2.9828274684466898</v>
      </c>
      <c r="CE154" s="309">
        <v>0.7469229770713115</v>
      </c>
      <c r="CF154" s="309">
        <v>4.1062582759999744</v>
      </c>
      <c r="CG154" s="309">
        <v>0.65825706402175743</v>
      </c>
      <c r="CH154" s="309">
        <v>0.69296755054547876</v>
      </c>
      <c r="CI154" s="309">
        <v>0.3953391623825902</v>
      </c>
      <c r="CJ154" s="309">
        <v>6.516224916892897</v>
      </c>
      <c r="CK154" s="309">
        <v>4.4824668609569702</v>
      </c>
      <c r="CL154" s="309">
        <v>7.5283837372631393</v>
      </c>
      <c r="CM154" s="309">
        <v>7.4654737401234739</v>
      </c>
      <c r="CN154" s="309">
        <v>8.4338788675180094</v>
      </c>
      <c r="CO154" s="309">
        <v>40.43644333790801</v>
      </c>
      <c r="CP154" s="309">
        <v>38.972917252364603</v>
      </c>
      <c r="CQ154" s="309">
        <v>42.030139816574795</v>
      </c>
      <c r="CR154" s="309">
        <v>42.468640410035547</v>
      </c>
      <c r="CS154" s="309">
        <v>35.675015271835584</v>
      </c>
      <c r="CT154" s="309">
        <v>100</v>
      </c>
      <c r="CU154" s="309">
        <v>6.5160623161459261</v>
      </c>
      <c r="CV154" s="309">
        <v>91.236331997470856</v>
      </c>
      <c r="CW154" s="309">
        <v>78.653159490029566</v>
      </c>
      <c r="CX154" s="309">
        <v>12.583172507441267</v>
      </c>
      <c r="CY154" s="309">
        <v>100</v>
      </c>
      <c r="CZ154" s="309">
        <v>29.593504727697855</v>
      </c>
      <c r="DA154" s="309">
        <v>70.406495272302138</v>
      </c>
      <c r="DB154" s="309">
        <v>65.713235893000046</v>
      </c>
      <c r="DC154" s="309">
        <v>4.693259379302102</v>
      </c>
      <c r="DD154" s="309">
        <v>100</v>
      </c>
      <c r="DE154" s="309">
        <v>3.1419408811308265</v>
      </c>
      <c r="DF154" s="309">
        <v>93.870131197319978</v>
      </c>
      <c r="DG154" s="309">
        <v>82.92266095089542</v>
      </c>
      <c r="DH154" s="313">
        <v>10.947470246424555</v>
      </c>
      <c r="DI154" s="307">
        <f>Daten_BA!W154</f>
        <v>7.4697693666208149</v>
      </c>
      <c r="DJ154" s="308">
        <f>Daten_BA!X154</f>
        <v>38.350755324682169</v>
      </c>
      <c r="DK154" s="308">
        <f>Daten_BA!Y154</f>
        <v>5.4376047196081325</v>
      </c>
      <c r="DL154" s="308">
        <f>Daten_BA!Z154</f>
        <v>5.9043862292029807</v>
      </c>
      <c r="DM154" s="308">
        <f>Daten_BA!AA154</f>
        <v>2.5129363800099478</v>
      </c>
      <c r="DN154" s="309">
        <v>0.71463606736750762</v>
      </c>
      <c r="DO154" s="309">
        <v>4.7167414386202013</v>
      </c>
      <c r="DP154" s="309">
        <v>0.59089681263542537</v>
      </c>
      <c r="DQ154" s="309">
        <v>0.61905968654235544</v>
      </c>
      <c r="DR154" s="309">
        <v>0.37941719269161422</v>
      </c>
      <c r="DS154" s="309">
        <v>6.6713080514374798</v>
      </c>
      <c r="DT154" s="309">
        <v>4.827768945416004</v>
      </c>
      <c r="DU154" s="309">
        <v>7.6544637694052202</v>
      </c>
      <c r="DV154" s="309">
        <v>7.5342465753424364</v>
      </c>
      <c r="DW154" s="309">
        <v>9.4270906289390997</v>
      </c>
      <c r="DX154" s="309">
        <v>36.823300833268981</v>
      </c>
      <c r="DY154" s="309">
        <v>33.134307140063974</v>
      </c>
      <c r="DZ154" s="309">
        <v>38.670515552917692</v>
      </c>
      <c r="EA154" s="309">
        <v>39.098488195630402</v>
      </c>
      <c r="EB154" s="309">
        <v>32.383236912675734</v>
      </c>
      <c r="EC154" s="309">
        <v>100</v>
      </c>
      <c r="ED154" s="309">
        <v>6.7584640686059405</v>
      </c>
      <c r="EE154" s="309">
        <v>90.978711905030096</v>
      </c>
      <c r="EF154" s="309">
        <v>78.426843399640703</v>
      </c>
      <c r="EG154" s="309">
        <v>12.551868505389411</v>
      </c>
      <c r="EH154" s="309">
        <v>100</v>
      </c>
      <c r="EI154" s="309">
        <v>34.024832988775451</v>
      </c>
      <c r="EJ154" s="309">
        <v>65.975167011224542</v>
      </c>
      <c r="EK154" s="309">
        <v>61.7093225556292</v>
      </c>
      <c r="EL154" s="309">
        <v>4.2658444555953503</v>
      </c>
      <c r="EM154" s="309">
        <v>100</v>
      </c>
      <c r="EN154" s="309">
        <v>3.4228412587153936</v>
      </c>
      <c r="EO154" s="309">
        <v>93.618629092318187</v>
      </c>
      <c r="EP154" s="309">
        <v>82.616533411788467</v>
      </c>
      <c r="EQ154" s="367">
        <v>11.002095680529713</v>
      </c>
      <c r="ER154" s="320">
        <f>Daten_BA!AB154</f>
        <v>6.9318812425396485</v>
      </c>
      <c r="ES154" s="308">
        <f>Daten_BA!AC154</f>
        <v>36.920873896682352</v>
      </c>
      <c r="ET154" s="308">
        <f>Daten_BA!AD154</f>
        <v>4.9049827596937305</v>
      </c>
      <c r="EU154" s="308">
        <f>Daten_BA!AE154</f>
        <v>5.3299804918950668</v>
      </c>
      <c r="EV154" s="308">
        <f>Daten_BA!AF154</f>
        <v>2.2491530374413662</v>
      </c>
      <c r="EW154" s="309">
        <v>0.6826887726663583</v>
      </c>
      <c r="EX154" s="309">
        <v>4.7869705673340759</v>
      </c>
      <c r="EY154" s="309">
        <v>0.54025543335873094</v>
      </c>
      <c r="EZ154" s="309">
        <v>0.56522750742824046</v>
      </c>
      <c r="FA154" s="309">
        <v>0.35186277096356633</v>
      </c>
      <c r="FB154" s="309">
        <v>6.6732014342094743</v>
      </c>
      <c r="FC154" s="309">
        <v>5.3117910695512647</v>
      </c>
      <c r="FD154" s="309">
        <v>7.4936938754918465</v>
      </c>
      <c r="FE154" s="309">
        <v>7.4035779292814103</v>
      </c>
      <c r="FF154" s="309">
        <v>8.8296343605312266</v>
      </c>
      <c r="FG154" s="309">
        <v>34.509981557576893</v>
      </c>
      <c r="FH154" s="309">
        <v>30.779423944051302</v>
      </c>
      <c r="FI154" s="309">
        <v>36.417376819396722</v>
      </c>
      <c r="FJ154" s="309">
        <v>36.958431389561269</v>
      </c>
      <c r="FK154" s="309">
        <v>28.427290198593408</v>
      </c>
      <c r="FL154" s="309">
        <v>100</v>
      </c>
      <c r="FM154" s="309">
        <v>7.0687920888657274</v>
      </c>
      <c r="FN154" s="309">
        <v>90.625441368989371</v>
      </c>
      <c r="FO154" s="309">
        <v>78.060317908739606</v>
      </c>
      <c r="FP154" s="309">
        <v>12.565123460249753</v>
      </c>
      <c r="FQ154" s="309">
        <v>100</v>
      </c>
      <c r="FR154" s="309">
        <v>36.441704914216466</v>
      </c>
      <c r="FS154" s="309">
        <v>63.55829508578352</v>
      </c>
      <c r="FT154" s="309">
        <v>59.499589420199648</v>
      </c>
      <c r="FU154" s="309">
        <v>4.058705665583882</v>
      </c>
      <c r="FV154" s="309">
        <v>100</v>
      </c>
      <c r="FW154" s="309">
        <v>3.7338922869504145</v>
      </c>
      <c r="FX154" s="309">
        <v>93.279663055135202</v>
      </c>
      <c r="FY154" s="309">
        <v>82.362270173873469</v>
      </c>
      <c r="FZ154" s="313">
        <v>10.917392881261716</v>
      </c>
      <c r="GA154" s="443">
        <f>Daten_BA!AG154</f>
        <v>7.5181759995227679</v>
      </c>
      <c r="GB154" s="227">
        <f>Daten_BA!AH154</f>
        <v>39.942816135200012</v>
      </c>
      <c r="GC154" s="227">
        <f>Daten_BA!AI154</f>
        <v>5.219536116053054</v>
      </c>
      <c r="GD154" s="227">
        <f>Daten_BA!AJ154</f>
        <v>5.6488148571285572</v>
      </c>
      <c r="GE154" s="227">
        <f>Daten_BA!AK154</f>
        <v>2.5474942338075057</v>
      </c>
      <c r="GF154" s="444">
        <v>0.66118143459915613</v>
      </c>
      <c r="GG154" s="444">
        <v>4.9014586919791601</v>
      </c>
      <c r="GH154" s="444">
        <v>0.50610220848173082</v>
      </c>
      <c r="GI154" s="444">
        <v>0.52753008742925966</v>
      </c>
      <c r="GJ154" s="444">
        <v>0.34541521815760712</v>
      </c>
      <c r="GK154" s="444">
        <v>5.7446717895364481</v>
      </c>
      <c r="GL154" s="444">
        <v>4.4604603274768051</v>
      </c>
      <c r="GM154" s="444">
        <v>6.5638534472668448</v>
      </c>
      <c r="GN154" s="444">
        <v>6.4675107251230015</v>
      </c>
      <c r="GO154" s="444">
        <v>7.8894327670606321</v>
      </c>
      <c r="GP154" s="444">
        <v>34.878127101649191</v>
      </c>
      <c r="GQ154" s="444">
        <v>32.982345940227667</v>
      </c>
      <c r="GR154" s="444">
        <v>35.840205134182654</v>
      </c>
      <c r="GS154" s="444">
        <v>36.577869919886133</v>
      </c>
      <c r="GT154" s="444">
        <v>25.681492109028731</v>
      </c>
      <c r="GU154" s="444">
        <v>100</v>
      </c>
      <c r="GV154" s="444">
        <v>7.9181122320147566</v>
      </c>
      <c r="GW154" s="444">
        <v>89.610901038672083</v>
      </c>
      <c r="GX154" s="444">
        <v>77.305075419978493</v>
      </c>
      <c r="GY154" s="444">
        <v>12.305825618693577</v>
      </c>
      <c r="GZ154" s="444">
        <v>100</v>
      </c>
      <c r="HA154" s="444">
        <v>37.946747209344871</v>
      </c>
      <c r="HB154" s="444">
        <v>62.053252790655137</v>
      </c>
      <c r="HC154" s="444">
        <v>57.720454505206028</v>
      </c>
      <c r="HD154" s="444">
        <v>4.3327982854490941</v>
      </c>
      <c r="HE154" s="444">
        <v>100</v>
      </c>
      <c r="HF154" s="444">
        <v>3.899546346201626</v>
      </c>
      <c r="HG154" s="444">
        <v>92.875860525407759</v>
      </c>
      <c r="HH154" s="444">
        <v>81.947962630824478</v>
      </c>
      <c r="HI154" s="445">
        <v>10.927897894583287</v>
      </c>
      <c r="HJ154" s="443">
        <f>Daten_BA!AL154</f>
        <v>7.0879233141415749</v>
      </c>
      <c r="HK154" s="227">
        <f>Daten_BA!AM154</f>
        <v>35.567916194043271</v>
      </c>
      <c r="HL154" s="227">
        <f>Daten_BA!AN154</f>
        <v>4.8614283635544711</v>
      </c>
      <c r="HM154" s="227">
        <f>Daten_BA!AO154</f>
        <v>5.2755387051394855</v>
      </c>
      <c r="HN154" s="227">
        <f>Daten_BA!AP154</f>
        <v>2.2697802295743026</v>
      </c>
      <c r="HO154" s="444">
        <v>0.5344357623114665</v>
      </c>
      <c r="HP154" s="444">
        <v>3.6526990617838004</v>
      </c>
      <c r="HQ154" s="444">
        <v>0.40841474183559046</v>
      </c>
      <c r="HR154" s="444">
        <v>0.42711378582331377</v>
      </c>
      <c r="HS154" s="444">
        <v>0.26966226300504748</v>
      </c>
      <c r="HT154" s="444">
        <v>5.7938120467054457</v>
      </c>
      <c r="HU154" s="444">
        <v>4.4741360259745591</v>
      </c>
      <c r="HV154" s="444">
        <v>6.6617025516250203</v>
      </c>
      <c r="HW154" s="444">
        <v>6.5562743141585775</v>
      </c>
      <c r="HX154" s="444">
        <v>8.1897952551175575</v>
      </c>
      <c r="HY154" s="444">
        <v>42.31386486644621</v>
      </c>
      <c r="HZ154" s="444">
        <v>41.409216873653733</v>
      </c>
      <c r="IA154" s="444">
        <v>42.758928476555006</v>
      </c>
      <c r="IB154" s="444">
        <v>43.401369816335574</v>
      </c>
      <c r="IC154" s="444">
        <v>33.437705998699194</v>
      </c>
      <c r="ID154" s="444">
        <v>100</v>
      </c>
      <c r="IE154" s="444">
        <v>8.025819424263279</v>
      </c>
      <c r="IF154" s="444">
        <v>89.430108619726127</v>
      </c>
      <c r="IG154" s="444">
        <v>77.044674899689795</v>
      </c>
      <c r="IH154" s="444">
        <v>12.385433720036323</v>
      </c>
      <c r="II154" s="444">
        <v>100</v>
      </c>
      <c r="IJ154" s="444">
        <v>38.749017602124603</v>
      </c>
      <c r="IK154" s="444">
        <v>61.250982397875411</v>
      </c>
      <c r="IL154" s="444">
        <v>57.2818641340223</v>
      </c>
      <c r="IM154" s="444">
        <v>3.969118263853102</v>
      </c>
      <c r="IN154" s="444">
        <v>100</v>
      </c>
      <c r="IO154" s="444">
        <v>4.2955314624469931</v>
      </c>
      <c r="IP154" s="444">
        <v>92.438613549364732</v>
      </c>
      <c r="IQ154" s="444">
        <v>81.460544426979595</v>
      </c>
      <c r="IR154" s="445">
        <v>10.978069122385154</v>
      </c>
      <c r="IS154" s="443">
        <f>Daten_BA!AQ154</f>
        <v>6.9193458023895484</v>
      </c>
      <c r="IT154" s="227">
        <f>Daten_BA!AR154</f>
        <v>36.013616846827404</v>
      </c>
      <c r="IU154" s="227">
        <f>Daten_BA!AS154</f>
        <v>4.5167242313609899</v>
      </c>
      <c r="IV154" s="227">
        <f>Daten_BA!AT154</f>
        <v>4.8570496978257296</v>
      </c>
      <c r="IW154" s="227">
        <f>Daten_BA!AU154</f>
        <v>2.3926649782224163</v>
      </c>
      <c r="IX154" s="444" t="s">
        <v>821</v>
      </c>
      <c r="IY154" s="444" t="s">
        <v>821</v>
      </c>
      <c r="IZ154" s="444" t="s">
        <v>821</v>
      </c>
      <c r="JA154" s="444" t="s">
        <v>821</v>
      </c>
      <c r="JB154" s="444" t="s">
        <v>821</v>
      </c>
      <c r="JC154" s="444" t="s">
        <v>821</v>
      </c>
      <c r="JD154" s="444" t="s">
        <v>821</v>
      </c>
      <c r="JE154" s="444" t="s">
        <v>821</v>
      </c>
      <c r="JF154" s="444" t="s">
        <v>821</v>
      </c>
      <c r="JG154" s="444" t="s">
        <v>821</v>
      </c>
      <c r="JH154" s="444" t="s">
        <v>821</v>
      </c>
      <c r="JI154" s="444" t="s">
        <v>821</v>
      </c>
      <c r="JJ154" s="444" t="s">
        <v>821</v>
      </c>
      <c r="JK154" s="444" t="s">
        <v>821</v>
      </c>
      <c r="JL154" s="444" t="s">
        <v>821</v>
      </c>
      <c r="JM154" s="444" t="s">
        <v>821</v>
      </c>
      <c r="JN154" s="444" t="s">
        <v>821</v>
      </c>
      <c r="JO154" s="444" t="s">
        <v>821</v>
      </c>
      <c r="JP154" s="444" t="s">
        <v>821</v>
      </c>
      <c r="JQ154" s="444" t="s">
        <v>821</v>
      </c>
      <c r="JR154" s="444" t="s">
        <v>821</v>
      </c>
      <c r="JS154" s="444" t="s">
        <v>821</v>
      </c>
      <c r="JT154" s="444" t="s">
        <v>821</v>
      </c>
      <c r="JU154" s="444" t="s">
        <v>821</v>
      </c>
      <c r="JV154" s="444" t="s">
        <v>821</v>
      </c>
      <c r="JW154" s="444" t="s">
        <v>821</v>
      </c>
      <c r="JX154" s="444" t="s">
        <v>821</v>
      </c>
      <c r="JY154" s="444" t="s">
        <v>821</v>
      </c>
      <c r="JZ154" s="444" t="s">
        <v>821</v>
      </c>
      <c r="KA154" s="445" t="s">
        <v>821</v>
      </c>
    </row>
    <row r="155" spans="1:287" s="1" customFormat="1" ht="12.65" customHeight="1" x14ac:dyDescent="0.2">
      <c r="A155" s="220"/>
      <c r="B155" s="219"/>
      <c r="C155" s="273"/>
      <c r="D155" s="276"/>
      <c r="E155" s="3" t="str">
        <f>Daten_BA!E155</f>
        <v>043</v>
      </c>
      <c r="F155" s="229" t="str">
        <f>Daten_BA!F155</f>
        <v>AA Sachsen-Anhalt West</v>
      </c>
      <c r="G155" s="246"/>
      <c r="H155" s="320">
        <f>Daten_BA!H155</f>
        <v>9.5955237111700455</v>
      </c>
      <c r="I155" s="308">
        <f>Daten_BA!I155</f>
        <v>38.237636041514683</v>
      </c>
      <c r="J155" s="308">
        <f>Daten_BA!J155</f>
        <v>7.9101506230498595</v>
      </c>
      <c r="K155" s="308">
        <f>Daten_BA!K155</f>
        <v>8.5562963938535024</v>
      </c>
      <c r="L155" s="308">
        <f>Daten_BA!L155</f>
        <v>3.1495716724311604</v>
      </c>
      <c r="M155" s="308">
        <v>0.92099408469873845</v>
      </c>
      <c r="N155" s="308">
        <v>3.554310920117028</v>
      </c>
      <c r="O155" s="308">
        <v>0.86204325610643329</v>
      </c>
      <c r="P155" s="308">
        <v>0.90968096336758986</v>
      </c>
      <c r="Q155" s="308">
        <v>0.45595827043497456</v>
      </c>
      <c r="R155" s="308">
        <v>6.4314730278681163</v>
      </c>
      <c r="S155" s="308">
        <v>3.697708955597407</v>
      </c>
      <c r="T155" s="308">
        <v>7.4506339228938332</v>
      </c>
      <c r="U155" s="308">
        <v>7.3702990417902168</v>
      </c>
      <c r="V155" s="308">
        <v>9.0639459010567389</v>
      </c>
      <c r="W155" s="308">
        <v>32.625518025451193</v>
      </c>
      <c r="X155" s="308">
        <v>34.165656699814839</v>
      </c>
      <c r="Y155" s="308">
        <v>31.8889122277157</v>
      </c>
      <c r="Z155" s="308">
        <v>32.025793225106199</v>
      </c>
      <c r="AA155" s="308">
        <v>29.139231413859889</v>
      </c>
      <c r="AB155" s="308">
        <v>100</v>
      </c>
      <c r="AC155" s="308">
        <v>6.5436652277881615</v>
      </c>
      <c r="AD155" s="308">
        <v>90.989455581944142</v>
      </c>
      <c r="AE155" s="308">
        <v>79.811574384532733</v>
      </c>
      <c r="AF155" s="308">
        <v>11.177881197411406</v>
      </c>
      <c r="AG155" s="308">
        <v>100</v>
      </c>
      <c r="AH155" s="308">
        <v>26.376644136528526</v>
      </c>
      <c r="AI155" s="308">
        <v>73.623355863471488</v>
      </c>
      <c r="AJ155" s="308">
        <v>70.025747402629051</v>
      </c>
      <c r="AK155" s="308">
        <v>3.5976084608424448</v>
      </c>
      <c r="AL155" s="308">
        <v>100</v>
      </c>
      <c r="AM155" s="308">
        <v>3.265923573638104</v>
      </c>
      <c r="AN155" s="308">
        <v>93.372693397518276</v>
      </c>
      <c r="AO155" s="308">
        <v>83.569214083960304</v>
      </c>
      <c r="AP155" s="337">
        <v>9.8034793135579701</v>
      </c>
      <c r="AQ155" s="320">
        <f>Daten_BA!M155</f>
        <v>8.7697228828606217</v>
      </c>
      <c r="AR155" s="308">
        <f>Daten_BA!N155</f>
        <v>37.701462473223593</v>
      </c>
      <c r="AS155" s="308">
        <f>Daten_BA!O155</f>
        <v>6.9410329108407529</v>
      </c>
      <c r="AT155" s="308">
        <f>Daten_BA!P155</f>
        <v>7.5300878995204679</v>
      </c>
      <c r="AU155" s="308">
        <f>Daten_BA!Q155</f>
        <v>2.69075700919743</v>
      </c>
      <c r="AV155" s="308">
        <v>0.8656727158539298</v>
      </c>
      <c r="AW155" s="308">
        <v>3.4409193519911647</v>
      </c>
      <c r="AX155" s="308">
        <v>0.80102038329899938</v>
      </c>
      <c r="AY155" s="308">
        <v>0.84120772746302552</v>
      </c>
      <c r="AZ155" s="308">
        <v>0.46078260106876684</v>
      </c>
      <c r="BA155" s="308">
        <v>6.7732878096992426</v>
      </c>
      <c r="BB155" s="308">
        <v>3.8797663026673646</v>
      </c>
      <c r="BC155" s="308">
        <v>7.6489016381067403</v>
      </c>
      <c r="BD155" s="308">
        <v>7.5483900771469878</v>
      </c>
      <c r="BE155" s="308">
        <v>9.6973772696694347</v>
      </c>
      <c r="BF155" s="308">
        <v>34.346707328695516</v>
      </c>
      <c r="BG155" s="308">
        <v>36.668960319801435</v>
      </c>
      <c r="BH155" s="308">
        <v>33.63614950248607</v>
      </c>
      <c r="BI155" s="308">
        <v>34.000801763880538</v>
      </c>
      <c r="BJ155" s="308">
        <v>26.271758197275734</v>
      </c>
      <c r="BK155" s="308">
        <v>100</v>
      </c>
      <c r="BL155" s="308">
        <v>6.990366757256945</v>
      </c>
      <c r="BM155" s="308">
        <v>90.612031481872634</v>
      </c>
      <c r="BN155" s="308">
        <v>79.244111539063539</v>
      </c>
      <c r="BO155" s="308">
        <v>11.367919942809118</v>
      </c>
      <c r="BP155" s="308">
        <v>100</v>
      </c>
      <c r="BQ155" s="308">
        <v>29.185601819487832</v>
      </c>
      <c r="BR155" s="308">
        <v>70.814398180512157</v>
      </c>
      <c r="BS155" s="308">
        <v>67.300404338059863</v>
      </c>
      <c r="BT155" s="308">
        <v>3.5139938424523112</v>
      </c>
      <c r="BU155" s="308">
        <v>100</v>
      </c>
      <c r="BV155" s="308">
        <v>3.4312408505875052</v>
      </c>
      <c r="BW155" s="308">
        <v>93.331767954970616</v>
      </c>
      <c r="BX155" s="308">
        <v>83.472387961346612</v>
      </c>
      <c r="BY155" s="312">
        <v>9.8593799936239854</v>
      </c>
      <c r="BZ155" s="320">
        <f>Daten_BA!R155</f>
        <v>7.9810756457215453</v>
      </c>
      <c r="CA155" s="308">
        <f>Daten_BA!S155</f>
        <v>34.264324353813699</v>
      </c>
      <c r="CB155" s="308">
        <f>Daten_BA!T155</f>
        <v>6.2125714332967883</v>
      </c>
      <c r="CC155" s="308">
        <f>Daten_BA!U155</f>
        <v>6.7330686744400978</v>
      </c>
      <c r="CD155" s="308">
        <f>Daten_BA!V155</f>
        <v>2.5550447663452278</v>
      </c>
      <c r="CE155" s="309">
        <v>0.78412815709356165</v>
      </c>
      <c r="CF155" s="309">
        <v>3.2939282699445682</v>
      </c>
      <c r="CG155" s="309">
        <v>0.71568959367405582</v>
      </c>
      <c r="CH155" s="309">
        <v>0.75119900354197566</v>
      </c>
      <c r="CI155" s="309">
        <v>0.41367661402635875</v>
      </c>
      <c r="CJ155" s="309">
        <v>6.9992903761006673</v>
      </c>
      <c r="CK155" s="309">
        <v>3.9708308012847784</v>
      </c>
      <c r="CL155" s="309">
        <v>7.9610690250771334</v>
      </c>
      <c r="CM155" s="309">
        <v>7.8722616988982139</v>
      </c>
      <c r="CN155" s="309">
        <v>9.6170092931557729</v>
      </c>
      <c r="CO155" s="309">
        <v>33.677015813766538</v>
      </c>
      <c r="CP155" s="309">
        <v>35.400651920027201</v>
      </c>
      <c r="CQ155" s="309">
        <v>33.338407672401253</v>
      </c>
      <c r="CR155" s="309">
        <v>33.735722198877291</v>
      </c>
      <c r="CS155" s="309">
        <v>25.976783691963423</v>
      </c>
      <c r="CT155" s="309">
        <v>100</v>
      </c>
      <c r="CU155" s="309">
        <v>6.881510730193642</v>
      </c>
      <c r="CV155" s="309">
        <v>90.669509795420183</v>
      </c>
      <c r="CW155" s="309">
        <v>79.205983097687323</v>
      </c>
      <c r="CX155" s="309">
        <v>11.463526697732865</v>
      </c>
      <c r="CY155" s="309">
        <v>100</v>
      </c>
      <c r="CZ155" s="309">
        <v>30.346125614752818</v>
      </c>
      <c r="DA155" s="309">
        <v>69.653874385247192</v>
      </c>
      <c r="DB155" s="309">
        <v>65.933268679742085</v>
      </c>
      <c r="DC155" s="309">
        <v>3.7206057055051112</v>
      </c>
      <c r="DD155" s="309">
        <v>100</v>
      </c>
      <c r="DE155" s="309">
        <v>3.5530800941940806</v>
      </c>
      <c r="DF155" s="309">
        <v>93.209717357011286</v>
      </c>
      <c r="DG155" s="309">
        <v>83.403487725687981</v>
      </c>
      <c r="DH155" s="313">
        <v>9.8062296313233066</v>
      </c>
      <c r="DI155" s="307">
        <f>Daten_BA!W155</f>
        <v>7.3082160648363663</v>
      </c>
      <c r="DJ155" s="308">
        <f>Daten_BA!X155</f>
        <v>33.932716829878096</v>
      </c>
      <c r="DK155" s="308">
        <f>Daten_BA!Y155</f>
        <v>5.4723781953946364</v>
      </c>
      <c r="DL155" s="308">
        <f>Daten_BA!Z155</f>
        <v>5.9322598962855757</v>
      </c>
      <c r="DM155" s="308">
        <f>Daten_BA!AA155</f>
        <v>2.2854314649925973</v>
      </c>
      <c r="DN155" s="309">
        <v>0.74475714230336865</v>
      </c>
      <c r="DO155" s="309">
        <v>3.8265865561310286</v>
      </c>
      <c r="DP155" s="309">
        <v>0.6496954945743928</v>
      </c>
      <c r="DQ155" s="309">
        <v>0.68330231410304731</v>
      </c>
      <c r="DR155" s="309">
        <v>0.37059247824802993</v>
      </c>
      <c r="DS155" s="309">
        <v>6.8512129826401038</v>
      </c>
      <c r="DT155" s="309">
        <v>4.3062701665648948</v>
      </c>
      <c r="DU155" s="309">
        <v>7.9157922350472445</v>
      </c>
      <c r="DV155" s="309">
        <v>7.8119320837011275</v>
      </c>
      <c r="DW155" s="309">
        <v>9.7822706065324887</v>
      </c>
      <c r="DX155" s="309">
        <v>33.519907770964565</v>
      </c>
      <c r="DY155" s="309">
        <v>34.911822910281529</v>
      </c>
      <c r="DZ155" s="309">
        <v>33.008581733758852</v>
      </c>
      <c r="EA155" s="309">
        <v>33.402473284847851</v>
      </c>
      <c r="EB155" s="309">
        <v>25.914249684739861</v>
      </c>
      <c r="EC155" s="309">
        <v>100</v>
      </c>
      <c r="ED155" s="309">
        <v>6.8897233082367153</v>
      </c>
      <c r="EE155" s="309">
        <v>90.682117878068297</v>
      </c>
      <c r="EF155" s="309">
        <v>79.181581046642734</v>
      </c>
      <c r="EG155" s="309">
        <v>11.500536831425576</v>
      </c>
      <c r="EH155" s="309">
        <v>100</v>
      </c>
      <c r="EI155" s="309">
        <v>33.204877346271253</v>
      </c>
      <c r="EJ155" s="309">
        <v>66.79512265372874</v>
      </c>
      <c r="EK155" s="309">
        <v>63.185051631027932</v>
      </c>
      <c r="EL155" s="309">
        <v>3.6100710227008168</v>
      </c>
      <c r="EM155" s="309">
        <v>100</v>
      </c>
      <c r="EN155" s="309">
        <v>3.6387761283537143</v>
      </c>
      <c r="EO155" s="309">
        <v>93.200003574712525</v>
      </c>
      <c r="EP155" s="309">
        <v>83.183830940931017</v>
      </c>
      <c r="EQ155" s="367">
        <v>10.016172633781522</v>
      </c>
      <c r="ER155" s="320">
        <f>Daten_BA!AB155</f>
        <v>6.6873066914365387</v>
      </c>
      <c r="ES155" s="308">
        <f>Daten_BA!AC155</f>
        <v>31.532514272742951</v>
      </c>
      <c r="ET155" s="308">
        <f>Daten_BA!AD155</f>
        <v>4.9799064437927401</v>
      </c>
      <c r="EU155" s="308">
        <f>Daten_BA!AE155</f>
        <v>5.3937742822182058</v>
      </c>
      <c r="EV155" s="308">
        <f>Daten_BA!AF155</f>
        <v>2.1270331684551613</v>
      </c>
      <c r="EW155" s="309">
        <v>0.69244703575532884</v>
      </c>
      <c r="EX155" s="309">
        <v>3.7427533890853564</v>
      </c>
      <c r="EY155" s="309">
        <v>0.59150207756856632</v>
      </c>
      <c r="EZ155" s="309">
        <v>0.62105291497288784</v>
      </c>
      <c r="FA155" s="309">
        <v>0.34771377221642419</v>
      </c>
      <c r="FB155" s="309">
        <v>7.1544795018290266</v>
      </c>
      <c r="FC155" s="309">
        <v>4.7209206579488345</v>
      </c>
      <c r="FD155" s="309">
        <v>8.46016535137157</v>
      </c>
      <c r="FE155" s="309">
        <v>8.3190215718780998</v>
      </c>
      <c r="FF155" s="309">
        <v>10.951463115470693</v>
      </c>
      <c r="FG155" s="309">
        <v>31.195378371221079</v>
      </c>
      <c r="FH155" s="309">
        <v>32.279887510080947</v>
      </c>
      <c r="FI155" s="309">
        <v>30.433010408175136</v>
      </c>
      <c r="FJ155" s="309">
        <v>30.639086446960107</v>
      </c>
      <c r="FK155" s="309">
        <v>26.800847457627121</v>
      </c>
      <c r="FL155" s="309">
        <v>100</v>
      </c>
      <c r="FM155" s="309">
        <v>6.8370014597877784</v>
      </c>
      <c r="FN155" s="309">
        <v>90.690908225209427</v>
      </c>
      <c r="FO155" s="309">
        <v>78.969037162692885</v>
      </c>
      <c r="FP155" s="309">
        <v>11.721871062516538</v>
      </c>
      <c r="FQ155" s="309">
        <v>100</v>
      </c>
      <c r="FR155" s="309">
        <v>33.238448429165565</v>
      </c>
      <c r="FS155" s="309">
        <v>66.761551570834442</v>
      </c>
      <c r="FT155" s="309">
        <v>63.020250631088658</v>
      </c>
      <c r="FU155" s="309">
        <v>3.7413009397457788</v>
      </c>
      <c r="FV155" s="309">
        <v>100</v>
      </c>
      <c r="FW155" s="309">
        <v>3.8018358488052311</v>
      </c>
      <c r="FX155" s="309">
        <v>93.009596506943097</v>
      </c>
      <c r="FY155" s="309">
        <v>82.954280478286833</v>
      </c>
      <c r="FZ155" s="313">
        <v>10.055316028656264</v>
      </c>
      <c r="GA155" s="443">
        <f>Daten_BA!AG155</f>
        <v>7.1736274366481059</v>
      </c>
      <c r="GB155" s="227">
        <f>Daten_BA!AH155</f>
        <v>35.214144818101431</v>
      </c>
      <c r="GC155" s="227">
        <f>Daten_BA!AI155</f>
        <v>5.2485339104524034</v>
      </c>
      <c r="GD155" s="227">
        <f>Daten_BA!AJ155</f>
        <v>5.6957077163845344</v>
      </c>
      <c r="GE155" s="227">
        <f>Daten_BA!AK155</f>
        <v>2.2139578372643749</v>
      </c>
      <c r="GF155" s="444">
        <v>0.70426336860984973</v>
      </c>
      <c r="GG155" s="444">
        <v>4.1044067712917851</v>
      </c>
      <c r="GH155" s="444">
        <v>0.58852394718594092</v>
      </c>
      <c r="GI155" s="444">
        <v>0.61926470458274308</v>
      </c>
      <c r="GJ155" s="444">
        <v>0.33716955660473924</v>
      </c>
      <c r="GK155" s="444">
        <v>6.2521928285734329</v>
      </c>
      <c r="GL155" s="444">
        <v>4.0951425201147913</v>
      </c>
      <c r="GM155" s="444">
        <v>7.259662590377526</v>
      </c>
      <c r="GN155" s="444">
        <v>7.1703561116458134</v>
      </c>
      <c r="GO155" s="444">
        <v>8.8235294117635394</v>
      </c>
      <c r="GP155" s="444">
        <v>30.545630186571611</v>
      </c>
      <c r="GQ155" s="444">
        <v>32.715714260695727</v>
      </c>
      <c r="GR155" s="444">
        <v>29.535276346188489</v>
      </c>
      <c r="GS155" s="444">
        <v>29.965618306842522</v>
      </c>
      <c r="GT155" s="444">
        <v>22.010512483582261</v>
      </c>
      <c r="GU155" s="444">
        <v>100</v>
      </c>
      <c r="GV155" s="444">
        <v>7.6175157923218926</v>
      </c>
      <c r="GW155" s="444">
        <v>89.767362033557703</v>
      </c>
      <c r="GX155" s="444">
        <v>78.280316274022454</v>
      </c>
      <c r="GY155" s="444">
        <v>11.487045759535254</v>
      </c>
      <c r="GZ155" s="444">
        <v>100</v>
      </c>
      <c r="HA155" s="444">
        <v>34.088867867967529</v>
      </c>
      <c r="HB155" s="444">
        <v>65.911132132032478</v>
      </c>
      <c r="HC155" s="444">
        <v>62.336115739311296</v>
      </c>
      <c r="HD155" s="444">
        <v>3.5750163927211904</v>
      </c>
      <c r="HE155" s="444">
        <v>100</v>
      </c>
      <c r="HF155" s="444">
        <v>3.8621842701474591</v>
      </c>
      <c r="HG155" s="444">
        <v>92.730910698817581</v>
      </c>
      <c r="HH155" s="444">
        <v>82.62574423491526</v>
      </c>
      <c r="HI155" s="445">
        <v>10.105166463902313</v>
      </c>
      <c r="HJ155" s="443">
        <f>Daten_BA!AL155</f>
        <v>6.7376766728480968</v>
      </c>
      <c r="HK155" s="227">
        <f>Daten_BA!AM155</f>
        <v>32.234386673979643</v>
      </c>
      <c r="HL155" s="227">
        <f>Daten_BA!AN155</f>
        <v>4.8475576562487985</v>
      </c>
      <c r="HM155" s="227">
        <f>Daten_BA!AO155</f>
        <v>5.2405063254315802</v>
      </c>
      <c r="HN155" s="227">
        <f>Daten_BA!AP155</f>
        <v>2.1801238936749003</v>
      </c>
      <c r="HO155" s="444">
        <v>0.57064141480797148</v>
      </c>
      <c r="HP155" s="444">
        <v>3.1575674280035151</v>
      </c>
      <c r="HQ155" s="444">
        <v>0.47363959386105964</v>
      </c>
      <c r="HR155" s="444">
        <v>0.493633945936713</v>
      </c>
      <c r="HS155" s="444">
        <v>0.31193592482872151</v>
      </c>
      <c r="HT155" s="444">
        <v>6.4060507780102416</v>
      </c>
      <c r="HU155" s="444">
        <v>4.4402864236623678</v>
      </c>
      <c r="HV155" s="444">
        <v>7.3910437371901168</v>
      </c>
      <c r="HW155" s="444">
        <v>7.3255265478558096</v>
      </c>
      <c r="HX155" s="444">
        <v>8.4714237402778814</v>
      </c>
      <c r="HY155" s="444">
        <v>37.375994391973258</v>
      </c>
      <c r="HZ155" s="444">
        <v>40.965096112156083</v>
      </c>
      <c r="IA155" s="444">
        <v>35.5260832858851</v>
      </c>
      <c r="IB155" s="444">
        <v>35.862952623026224</v>
      </c>
      <c r="IC155" s="444">
        <v>30.017035775118909</v>
      </c>
      <c r="ID155" s="444">
        <v>100</v>
      </c>
      <c r="IE155" s="444">
        <v>7.6560615339387876</v>
      </c>
      <c r="IF155" s="444">
        <v>89.700080814872138</v>
      </c>
      <c r="IG155" s="444">
        <v>78.089932072641759</v>
      </c>
      <c r="IH155" s="444">
        <v>11.610148742230383</v>
      </c>
      <c r="II155" s="444">
        <v>100</v>
      </c>
      <c r="IJ155" s="444">
        <v>35.430265857341212</v>
      </c>
      <c r="IK155" s="444">
        <v>64.569734142658788</v>
      </c>
      <c r="IL155" s="444">
        <v>60.644858071158772</v>
      </c>
      <c r="IM155" s="444">
        <v>3.924876071500019</v>
      </c>
      <c r="IN155" s="444">
        <v>100</v>
      </c>
      <c r="IO155" s="444">
        <v>4.2105286791488021</v>
      </c>
      <c r="IP155" s="444">
        <v>92.410165527001382</v>
      </c>
      <c r="IQ155" s="444">
        <v>82.241197402587332</v>
      </c>
      <c r="IR155" s="445">
        <v>10.168968124414059</v>
      </c>
      <c r="IS155" s="443">
        <f>Daten_BA!AQ155</f>
        <v>6.3813045812713902</v>
      </c>
      <c r="IT155" s="227">
        <f>Daten_BA!AR155</f>
        <v>31.245071710532077</v>
      </c>
      <c r="IU155" s="227">
        <f>Daten_BA!AS155</f>
        <v>4.4506248213084305</v>
      </c>
      <c r="IV155" s="227">
        <f>Daten_BA!AT155</f>
        <v>4.78843245780691</v>
      </c>
      <c r="IW155" s="227">
        <f>Daten_BA!AU155</f>
        <v>2.1685012922908102</v>
      </c>
      <c r="IX155" s="444" t="s">
        <v>821</v>
      </c>
      <c r="IY155" s="444" t="s">
        <v>821</v>
      </c>
      <c r="IZ155" s="444" t="s">
        <v>821</v>
      </c>
      <c r="JA155" s="444" t="s">
        <v>821</v>
      </c>
      <c r="JB155" s="444" t="s">
        <v>821</v>
      </c>
      <c r="JC155" s="444" t="s">
        <v>821</v>
      </c>
      <c r="JD155" s="444" t="s">
        <v>821</v>
      </c>
      <c r="JE155" s="444" t="s">
        <v>821</v>
      </c>
      <c r="JF155" s="444" t="s">
        <v>821</v>
      </c>
      <c r="JG155" s="444" t="s">
        <v>821</v>
      </c>
      <c r="JH155" s="444" t="s">
        <v>821</v>
      </c>
      <c r="JI155" s="444" t="s">
        <v>821</v>
      </c>
      <c r="JJ155" s="444" t="s">
        <v>821</v>
      </c>
      <c r="JK155" s="444" t="s">
        <v>821</v>
      </c>
      <c r="JL155" s="444" t="s">
        <v>821</v>
      </c>
      <c r="JM155" s="444" t="s">
        <v>821</v>
      </c>
      <c r="JN155" s="444" t="s">
        <v>821</v>
      </c>
      <c r="JO155" s="444" t="s">
        <v>821</v>
      </c>
      <c r="JP155" s="444" t="s">
        <v>821</v>
      </c>
      <c r="JQ155" s="444" t="s">
        <v>821</v>
      </c>
      <c r="JR155" s="444" t="s">
        <v>821</v>
      </c>
      <c r="JS155" s="444" t="s">
        <v>821</v>
      </c>
      <c r="JT155" s="444" t="s">
        <v>821</v>
      </c>
      <c r="JU155" s="444" t="s">
        <v>821</v>
      </c>
      <c r="JV155" s="444" t="s">
        <v>821</v>
      </c>
      <c r="JW155" s="444" t="s">
        <v>821</v>
      </c>
      <c r="JX155" s="444" t="s">
        <v>821</v>
      </c>
      <c r="JY155" s="444" t="s">
        <v>821</v>
      </c>
      <c r="JZ155" s="444" t="s">
        <v>821</v>
      </c>
      <c r="KA155" s="445" t="s">
        <v>821</v>
      </c>
    </row>
    <row r="156" spans="1:287" s="1" customFormat="1" ht="12.65" customHeight="1" x14ac:dyDescent="0.2">
      <c r="A156" s="220"/>
      <c r="B156" s="219"/>
      <c r="C156" s="273"/>
      <c r="D156" s="276"/>
      <c r="E156" s="3" t="str">
        <f>Daten_BA!E156</f>
        <v>044</v>
      </c>
      <c r="F156" s="229" t="str">
        <f>Daten_BA!F156</f>
        <v>AA Sachsen-Anhalt Süd</v>
      </c>
      <c r="G156" s="246"/>
      <c r="H156" s="320">
        <f>Daten_BA!H156</f>
        <v>10.861510343547401</v>
      </c>
      <c r="I156" s="308">
        <f>Daten_BA!I156</f>
        <v>42.013419020694251</v>
      </c>
      <c r="J156" s="308">
        <f>Daten_BA!J156</f>
        <v>8.5353109551426574</v>
      </c>
      <c r="K156" s="308">
        <f>Daten_BA!K156</f>
        <v>9.3503446938133852</v>
      </c>
      <c r="L156" s="308">
        <f>Daten_BA!L156</f>
        <v>4.2844816726187087</v>
      </c>
      <c r="M156" s="308">
        <v>0.87776024084060389</v>
      </c>
      <c r="N156" s="308">
        <v>4.6826117998703545</v>
      </c>
      <c r="O156" s="308">
        <v>0.76859625983819169</v>
      </c>
      <c r="P156" s="308">
        <v>0.80805187618299379</v>
      </c>
      <c r="Q156" s="308">
        <v>0.54053697593394523</v>
      </c>
      <c r="R156" s="308">
        <v>5.744356759411386</v>
      </c>
      <c r="S156" s="308">
        <v>3.7069627767302182</v>
      </c>
      <c r="T156" s="308">
        <v>6.6515639421004362</v>
      </c>
      <c r="U156" s="308">
        <v>6.3537956165298208</v>
      </c>
      <c r="V156" s="308">
        <v>10.01351255245004</v>
      </c>
      <c r="W156" s="308">
        <v>39.538360413944211</v>
      </c>
      <c r="X156" s="308">
        <v>38.271510463044741</v>
      </c>
      <c r="Y156" s="308">
        <v>40.543382639952711</v>
      </c>
      <c r="Z156" s="308">
        <v>41.362529642263915</v>
      </c>
      <c r="AA156" s="308">
        <v>31.271083040260805</v>
      </c>
      <c r="AB156" s="308">
        <v>100</v>
      </c>
      <c r="AC156" s="308">
        <v>7.7653285054731871</v>
      </c>
      <c r="AD156" s="308">
        <v>89.819295284197793</v>
      </c>
      <c r="AE156" s="308">
        <v>75.041877796048922</v>
      </c>
      <c r="AF156" s="308">
        <v>14.777417488148881</v>
      </c>
      <c r="AG156" s="308">
        <v>100</v>
      </c>
      <c r="AH156" s="308">
        <v>29.98110782765206</v>
      </c>
      <c r="AI156" s="308">
        <v>70.018892172347961</v>
      </c>
      <c r="AJ156" s="308">
        <v>64.155608416669594</v>
      </c>
      <c r="AK156" s="308">
        <v>5.8632837556783599</v>
      </c>
      <c r="AL156" s="308">
        <v>100</v>
      </c>
      <c r="AM156" s="308">
        <v>3.4470933093896776</v>
      </c>
      <c r="AN156" s="308">
        <v>93.201890278959937</v>
      </c>
      <c r="AO156" s="308">
        <v>79.455597933997154</v>
      </c>
      <c r="AP156" s="337">
        <v>13.746292344962797</v>
      </c>
      <c r="AQ156" s="320">
        <f>Daten_BA!M156</f>
        <v>10.145266142415618</v>
      </c>
      <c r="AR156" s="308">
        <f>Daten_BA!N156</f>
        <v>42.66102820894244</v>
      </c>
      <c r="AS156" s="308">
        <f>Daten_BA!O156</f>
        <v>7.6276332120137127</v>
      </c>
      <c r="AT156" s="308">
        <f>Daten_BA!P156</f>
        <v>8.3837949379375871</v>
      </c>
      <c r="AU156" s="308">
        <f>Daten_BA!Q156</f>
        <v>3.7534498822580566</v>
      </c>
      <c r="AV156" s="308">
        <v>0.78999597984853798</v>
      </c>
      <c r="AW156" s="308">
        <v>3.9693442430492101</v>
      </c>
      <c r="AX156" s="308">
        <v>0.68863569537509994</v>
      </c>
      <c r="AY156" s="308">
        <v>0.72302271638879778</v>
      </c>
      <c r="AZ156" s="308">
        <v>0.49280721889080353</v>
      </c>
      <c r="BA156" s="308">
        <v>5.6650251576768911</v>
      </c>
      <c r="BB156" s="308">
        <v>3.6620392532312209</v>
      </c>
      <c r="BC156" s="308">
        <v>6.6968802766724771</v>
      </c>
      <c r="BD156" s="308">
        <v>6.4070054075464897</v>
      </c>
      <c r="BE156" s="308">
        <v>10.026814008287804</v>
      </c>
      <c r="BF156" s="308">
        <v>40.945748512556207</v>
      </c>
      <c r="BG156" s="308">
        <v>39.192656522275286</v>
      </c>
      <c r="BH156" s="308">
        <v>42.900684795946248</v>
      </c>
      <c r="BI156" s="308">
        <v>43.946894528026945</v>
      </c>
      <c r="BJ156" s="308">
        <v>30.943009430091024</v>
      </c>
      <c r="BK156" s="308">
        <v>100</v>
      </c>
      <c r="BL156" s="308">
        <v>8.2795311627091621</v>
      </c>
      <c r="BM156" s="308">
        <v>89.400060266755759</v>
      </c>
      <c r="BN156" s="308">
        <v>74.406335046949081</v>
      </c>
      <c r="BO156" s="308">
        <v>14.993725219806686</v>
      </c>
      <c r="BP156" s="308">
        <v>100</v>
      </c>
      <c r="BQ156" s="308">
        <v>33.311450054648475</v>
      </c>
      <c r="BR156" s="308">
        <v>66.688549945351525</v>
      </c>
      <c r="BS156" s="308">
        <v>61.221828303783695</v>
      </c>
      <c r="BT156" s="308">
        <v>5.4667216415678368</v>
      </c>
      <c r="BU156" s="308">
        <v>100</v>
      </c>
      <c r="BV156" s="308">
        <v>3.7594941511137634</v>
      </c>
      <c r="BW156" s="308">
        <v>93.049012634249976</v>
      </c>
      <c r="BX156" s="308">
        <v>79.150389876302668</v>
      </c>
      <c r="BY156" s="312">
        <v>13.898622757947335</v>
      </c>
      <c r="BZ156" s="320">
        <f>Daten_BA!R156</f>
        <v>9.0834782386181256</v>
      </c>
      <c r="CA156" s="308">
        <f>Daten_BA!S156</f>
        <v>39.302274980056637</v>
      </c>
      <c r="CB156" s="308">
        <f>Daten_BA!T156</f>
        <v>6.5856697104562523</v>
      </c>
      <c r="CC156" s="308">
        <f>Daten_BA!U156</f>
        <v>7.2271590758551527</v>
      </c>
      <c r="CD156" s="308">
        <f>Daten_BA!V156</f>
        <v>3.3777911554521562</v>
      </c>
      <c r="CE156" s="309">
        <v>0.7335771757768913</v>
      </c>
      <c r="CF156" s="309">
        <v>3.657402433361328</v>
      </c>
      <c r="CG156" s="309">
        <v>0.62868329884168028</v>
      </c>
      <c r="CH156" s="309">
        <v>0.65299500669515365</v>
      </c>
      <c r="CI156" s="309">
        <v>0.49140293414204467</v>
      </c>
      <c r="CJ156" s="309">
        <v>5.8703628210354557</v>
      </c>
      <c r="CK156" s="309">
        <v>3.781357198285531</v>
      </c>
      <c r="CL156" s="309">
        <v>7.0483904433293345</v>
      </c>
      <c r="CM156" s="309">
        <v>6.707688174976612</v>
      </c>
      <c r="CN156" s="309">
        <v>10.736516879458598</v>
      </c>
      <c r="CO156" s="309">
        <v>40.006667697422174</v>
      </c>
      <c r="CP156" s="309">
        <v>39.130935998213566</v>
      </c>
      <c r="CQ156" s="309">
        <v>42.358882001560417</v>
      </c>
      <c r="CR156" s="309">
        <v>43.794270590331365</v>
      </c>
      <c r="CS156" s="309">
        <v>26.887029671282402</v>
      </c>
      <c r="CT156" s="309">
        <v>100</v>
      </c>
      <c r="CU156" s="309">
        <v>8.4619220356352098</v>
      </c>
      <c r="CV156" s="309">
        <v>89.151906613792121</v>
      </c>
      <c r="CW156" s="309">
        <v>73.990802421858561</v>
      </c>
      <c r="CX156" s="309">
        <v>15.161104191933575</v>
      </c>
      <c r="CY156" s="309">
        <v>100</v>
      </c>
      <c r="CZ156" s="309">
        <v>35.282357422942113</v>
      </c>
      <c r="DA156" s="309">
        <v>64.717642577057873</v>
      </c>
      <c r="DB156" s="309">
        <v>59.007040984261096</v>
      </c>
      <c r="DC156" s="309">
        <v>5.7106015927967944</v>
      </c>
      <c r="DD156" s="309">
        <v>100</v>
      </c>
      <c r="DE156" s="309">
        <v>4.1170157344740437</v>
      </c>
      <c r="DF156" s="309">
        <v>92.733709197702836</v>
      </c>
      <c r="DG156" s="309">
        <v>78.781819042679786</v>
      </c>
      <c r="DH156" s="313">
        <v>13.951890155023039</v>
      </c>
      <c r="DI156" s="307">
        <f>Daten_BA!W156</f>
        <v>8.2135516857353448</v>
      </c>
      <c r="DJ156" s="308">
        <f>Daten_BA!X156</f>
        <v>38.048207710820293</v>
      </c>
      <c r="DK156" s="308">
        <f>Daten_BA!Y156</f>
        <v>5.6224316299001469</v>
      </c>
      <c r="DL156" s="308">
        <f>Daten_BA!Z156</f>
        <v>6.1845315941877574</v>
      </c>
      <c r="DM156" s="308">
        <f>Daten_BA!AA156</f>
        <v>2.8638583745298751</v>
      </c>
      <c r="DN156" s="309">
        <v>0.6958501427324415</v>
      </c>
      <c r="DO156" s="309">
        <v>4.151858314678222</v>
      </c>
      <c r="DP156" s="309">
        <v>0.55091417689228162</v>
      </c>
      <c r="DQ156" s="309">
        <v>0.57416774820648742</v>
      </c>
      <c r="DR156" s="309">
        <v>0.42124900055438641</v>
      </c>
      <c r="DS156" s="309">
        <v>6.0695682647225997</v>
      </c>
      <c r="DT156" s="309">
        <v>4.4257556210201221</v>
      </c>
      <c r="DU156" s="309">
        <v>7.1600135243724248</v>
      </c>
      <c r="DV156" s="309">
        <v>6.8105370391727202</v>
      </c>
      <c r="DW156" s="309">
        <v>10.864361024805396</v>
      </c>
      <c r="DX156" s="309">
        <v>39.295920913869978</v>
      </c>
      <c r="DY156" s="309">
        <v>36.766272004009274</v>
      </c>
      <c r="DZ156" s="309">
        <v>41.385915092369721</v>
      </c>
      <c r="EA156" s="309">
        <v>42.858115932157489</v>
      </c>
      <c r="EB156" s="309">
        <v>25.8582644840181</v>
      </c>
      <c r="EC156" s="309">
        <v>100</v>
      </c>
      <c r="ED156" s="309">
        <v>8.9658792259952165</v>
      </c>
      <c r="EE156" s="309">
        <v>88.673131412294197</v>
      </c>
      <c r="EF156" s="309">
        <v>73.588254681536284</v>
      </c>
      <c r="EG156" s="309">
        <v>15.084876730757918</v>
      </c>
      <c r="EH156" s="309">
        <v>100</v>
      </c>
      <c r="EI156" s="309">
        <v>40.007621253681052</v>
      </c>
      <c r="EJ156" s="309">
        <v>59.992378746318956</v>
      </c>
      <c r="EK156" s="309">
        <v>54.90774513894123</v>
      </c>
      <c r="EL156" s="309">
        <v>5.0846336073777199</v>
      </c>
      <c r="EM156" s="309">
        <v>100</v>
      </c>
      <c r="EN156" s="309">
        <v>4.5029542138230125</v>
      </c>
      <c r="EO156" s="309">
        <v>92.372620844567535</v>
      </c>
      <c r="EP156" s="309">
        <v>78.325989157679501</v>
      </c>
      <c r="EQ156" s="367">
        <v>14.046631686888039</v>
      </c>
      <c r="ER156" s="320">
        <f>Daten_BA!AB156</f>
        <v>7.5095424182761725</v>
      </c>
      <c r="ES156" s="308">
        <f>Daten_BA!AC156</f>
        <v>34.536037470058517</v>
      </c>
      <c r="ET156" s="308">
        <f>Daten_BA!AD156</f>
        <v>5.0334965817414314</v>
      </c>
      <c r="EU156" s="308">
        <f>Daten_BA!AE156</f>
        <v>5.502959377180682</v>
      </c>
      <c r="EV156" s="308">
        <f>Daten_BA!AF156</f>
        <v>2.7430058592988265</v>
      </c>
      <c r="EW156" s="309">
        <v>0.66813014217964839</v>
      </c>
      <c r="EX156" s="309">
        <v>3.9969011814475675</v>
      </c>
      <c r="EY156" s="309">
        <v>0.51578430328313507</v>
      </c>
      <c r="EZ156" s="309">
        <v>0.53179700512955386</v>
      </c>
      <c r="FA156" s="309">
        <v>0.42757166010791098</v>
      </c>
      <c r="FB156" s="309">
        <v>6.2135214365313347</v>
      </c>
      <c r="FC156" s="309">
        <v>4.6267304192789984</v>
      </c>
      <c r="FD156" s="309">
        <v>7.32522403349809</v>
      </c>
      <c r="FE156" s="309">
        <v>6.8867805602600143</v>
      </c>
      <c r="FF156" s="309">
        <v>11.617923262677508</v>
      </c>
      <c r="FG156" s="309">
        <v>36.157571920148619</v>
      </c>
      <c r="FH156" s="309">
        <v>33.516969777422894</v>
      </c>
      <c r="FI156" s="309">
        <v>38.298758936461077</v>
      </c>
      <c r="FJ156" s="309">
        <v>39.967782649130193</v>
      </c>
      <c r="FK156" s="309">
        <v>22.032801035820977</v>
      </c>
      <c r="FL156" s="309">
        <v>100</v>
      </c>
      <c r="FM156" s="309">
        <v>9.1700692016150995</v>
      </c>
      <c r="FN156" s="309">
        <v>88.368751775430781</v>
      </c>
      <c r="FO156" s="309">
        <v>73.026496740759868</v>
      </c>
      <c r="FP156" s="309">
        <v>15.342255034670918</v>
      </c>
      <c r="FQ156" s="309">
        <v>100</v>
      </c>
      <c r="FR156" s="309">
        <v>41.0955984807931</v>
      </c>
      <c r="FS156" s="309">
        <v>58.904401519206907</v>
      </c>
      <c r="FT156" s="309">
        <v>53.392307608775326</v>
      </c>
      <c r="FU156" s="309">
        <v>5.5120939104315845</v>
      </c>
      <c r="FV156" s="309">
        <v>100</v>
      </c>
      <c r="FW156" s="309">
        <v>4.8544218176216187</v>
      </c>
      <c r="FX156" s="309">
        <v>91.91898554897017</v>
      </c>
      <c r="FY156" s="309">
        <v>77.79697607694311</v>
      </c>
      <c r="FZ156" s="313">
        <v>14.122009472027051</v>
      </c>
      <c r="GA156" s="443">
        <f>Daten_BA!AG156</f>
        <v>8.1175785459161247</v>
      </c>
      <c r="GB156" s="227">
        <f>Daten_BA!AH156</f>
        <v>38.55591371026199</v>
      </c>
      <c r="GC156" s="227">
        <f>Daten_BA!AI156</f>
        <v>5.2088965379396344</v>
      </c>
      <c r="GD156" s="227">
        <f>Daten_BA!AJ156</f>
        <v>5.6717765084632852</v>
      </c>
      <c r="GE156" s="227">
        <f>Daten_BA!AK156</f>
        <v>2.9875057784043237</v>
      </c>
      <c r="GF156" s="444">
        <v>0.648202483625263</v>
      </c>
      <c r="GG156" s="444">
        <v>4.1555062034556922</v>
      </c>
      <c r="GH156" s="444">
        <v>0.47745159130132542</v>
      </c>
      <c r="GI156" s="444">
        <v>0.49082420457708142</v>
      </c>
      <c r="GJ156" s="444">
        <v>0.40514718810257022</v>
      </c>
      <c r="GK156" s="444">
        <v>5.4326173747072399</v>
      </c>
      <c r="GL156" s="444">
        <v>3.9495754612714165</v>
      </c>
      <c r="GM156" s="444">
        <v>6.5836342643771344</v>
      </c>
      <c r="GN156" s="444">
        <v>6.1742469698787819</v>
      </c>
      <c r="GO156" s="444">
        <v>10.29739225097749</v>
      </c>
      <c r="GP156" s="444">
        <v>35.058765105115505</v>
      </c>
      <c r="GQ156" s="444">
        <v>34.099009138020627</v>
      </c>
      <c r="GR156" s="444">
        <v>36.054351817848755</v>
      </c>
      <c r="GS156" s="444">
        <v>37.464191558177205</v>
      </c>
      <c r="GT156" s="444">
        <v>23.252714708790194</v>
      </c>
      <c r="GU156" s="444">
        <v>100</v>
      </c>
      <c r="GV156" s="444">
        <v>10.263330230138635</v>
      </c>
      <c r="GW156" s="444">
        <v>87.098982311488086</v>
      </c>
      <c r="GX156" s="444">
        <v>71.946101200449135</v>
      </c>
      <c r="GY156" s="444">
        <v>15.152881111038944</v>
      </c>
      <c r="GZ156" s="444">
        <v>100</v>
      </c>
      <c r="HA156" s="444">
        <v>43.707294141161952</v>
      </c>
      <c r="HB156" s="444">
        <v>56.292705858838069</v>
      </c>
      <c r="HC156" s="444">
        <v>50.566233417456509</v>
      </c>
      <c r="HD156" s="444">
        <v>5.7264724413815538</v>
      </c>
      <c r="HE156" s="444">
        <v>100</v>
      </c>
      <c r="HF156" s="444">
        <v>5.0957407716677627</v>
      </c>
      <c r="HG156" s="444">
        <v>91.412127993336227</v>
      </c>
      <c r="HH156" s="444">
        <v>77.144368836101123</v>
      </c>
      <c r="HI156" s="445">
        <v>14.267759157235114</v>
      </c>
      <c r="HJ156" s="443">
        <f>Daten_BA!AL156</f>
        <v>7.8581043774082078</v>
      </c>
      <c r="HK156" s="227">
        <f>Daten_BA!AM156</f>
        <v>35.632330494112601</v>
      </c>
      <c r="HL156" s="227">
        <f>Daten_BA!AN156</f>
        <v>4.948089196521015</v>
      </c>
      <c r="HM156" s="227">
        <f>Daten_BA!AO156</f>
        <v>5.4081645710235842</v>
      </c>
      <c r="HN156" s="227">
        <f>Daten_BA!AP156</f>
        <v>2.761821427680895</v>
      </c>
      <c r="HO156" s="444">
        <v>0.55376529847150435</v>
      </c>
      <c r="HP156" s="444">
        <v>3.2661821312733772</v>
      </c>
      <c r="HQ156" s="444">
        <v>0.40435770887660771</v>
      </c>
      <c r="HR156" s="444">
        <v>0.41185164236489702</v>
      </c>
      <c r="HS156" s="444">
        <v>0.36481660204546512</v>
      </c>
      <c r="HT156" s="444">
        <v>5.677238726827964</v>
      </c>
      <c r="HU156" s="444">
        <v>4.3639475185396464</v>
      </c>
      <c r="HV156" s="444">
        <v>6.7605314422947815</v>
      </c>
      <c r="HW156" s="444">
        <v>6.3456818311547316</v>
      </c>
      <c r="HX156" s="444">
        <v>10.616511035653426</v>
      </c>
      <c r="HY156" s="444">
        <v>43.439839171906414</v>
      </c>
      <c r="HZ156" s="444">
        <v>44.22420339891589</v>
      </c>
      <c r="IA156" s="444">
        <v>43.033430792121564</v>
      </c>
      <c r="IB156" s="444">
        <v>44.540681960940475</v>
      </c>
      <c r="IC156" s="444">
        <v>29.038471828347607</v>
      </c>
      <c r="ID156" s="444">
        <v>100</v>
      </c>
      <c r="IE156" s="444">
        <v>10.674467109673055</v>
      </c>
      <c r="IF156" s="444">
        <v>86.588595573941177</v>
      </c>
      <c r="IG156" s="444">
        <v>71.28307421599348</v>
      </c>
      <c r="IH156" s="444">
        <v>15.305521357947679</v>
      </c>
      <c r="II156" s="444">
        <v>100</v>
      </c>
      <c r="IJ156" s="444">
        <v>45.627501146227736</v>
      </c>
      <c r="IK156" s="444">
        <v>54.372498853772257</v>
      </c>
      <c r="IL156" s="444">
        <v>49.116865931844423</v>
      </c>
      <c r="IM156" s="444">
        <v>5.2556329219278295</v>
      </c>
      <c r="IN156" s="444">
        <v>100</v>
      </c>
      <c r="IO156" s="444">
        <v>5.724096829660728</v>
      </c>
      <c r="IP156" s="444">
        <v>90.713213224846129</v>
      </c>
      <c r="IQ156" s="444">
        <v>76.260184550920485</v>
      </c>
      <c r="IR156" s="445">
        <v>14.453028673925642</v>
      </c>
      <c r="IS156" s="443">
        <f>Daten_BA!AQ156</f>
        <v>7.4965931419843939</v>
      </c>
      <c r="IT156" s="227">
        <f>Daten_BA!AR156</f>
        <v>32.897614439129029</v>
      </c>
      <c r="IU156" s="227">
        <f>Daten_BA!AS156</f>
        <v>4.6453391919437079</v>
      </c>
      <c r="IV156" s="227">
        <f>Daten_BA!AT156</f>
        <v>5.0409244006217504</v>
      </c>
      <c r="IW156" s="227">
        <f>Daten_BA!AU156</f>
        <v>2.7910211929219439</v>
      </c>
      <c r="IX156" s="444" t="s">
        <v>821</v>
      </c>
      <c r="IY156" s="444" t="s">
        <v>821</v>
      </c>
      <c r="IZ156" s="444" t="s">
        <v>821</v>
      </c>
      <c r="JA156" s="444" t="s">
        <v>821</v>
      </c>
      <c r="JB156" s="444" t="s">
        <v>821</v>
      </c>
      <c r="JC156" s="444" t="s">
        <v>821</v>
      </c>
      <c r="JD156" s="444" t="s">
        <v>821</v>
      </c>
      <c r="JE156" s="444" t="s">
        <v>821</v>
      </c>
      <c r="JF156" s="444" t="s">
        <v>821</v>
      </c>
      <c r="JG156" s="444" t="s">
        <v>821</v>
      </c>
      <c r="JH156" s="444" t="s">
        <v>821</v>
      </c>
      <c r="JI156" s="444" t="s">
        <v>821</v>
      </c>
      <c r="JJ156" s="444" t="s">
        <v>821</v>
      </c>
      <c r="JK156" s="444" t="s">
        <v>821</v>
      </c>
      <c r="JL156" s="444" t="s">
        <v>821</v>
      </c>
      <c r="JM156" s="444" t="s">
        <v>821</v>
      </c>
      <c r="JN156" s="444" t="s">
        <v>821</v>
      </c>
      <c r="JO156" s="444" t="s">
        <v>821</v>
      </c>
      <c r="JP156" s="444" t="s">
        <v>821</v>
      </c>
      <c r="JQ156" s="444" t="s">
        <v>821</v>
      </c>
      <c r="JR156" s="444" t="s">
        <v>821</v>
      </c>
      <c r="JS156" s="444" t="s">
        <v>821</v>
      </c>
      <c r="JT156" s="444" t="s">
        <v>821</v>
      </c>
      <c r="JU156" s="444" t="s">
        <v>821</v>
      </c>
      <c r="JV156" s="444" t="s">
        <v>821</v>
      </c>
      <c r="JW156" s="444" t="s">
        <v>821</v>
      </c>
      <c r="JX156" s="444" t="s">
        <v>821</v>
      </c>
      <c r="JY156" s="444" t="s">
        <v>821</v>
      </c>
      <c r="JZ156" s="444" t="s">
        <v>821</v>
      </c>
      <c r="KA156" s="445" t="s">
        <v>821</v>
      </c>
    </row>
    <row r="157" spans="1:287" s="1" customFormat="1" ht="12.65" customHeight="1" x14ac:dyDescent="0.2">
      <c r="A157" s="220"/>
      <c r="B157" s="219"/>
      <c r="C157" s="273"/>
      <c r="D157" s="276"/>
      <c r="E157" s="3" t="str">
        <f>Daten_BA!E157</f>
        <v>045</v>
      </c>
      <c r="F157" s="229" t="str">
        <f>Daten_BA!F157</f>
        <v>AA Sachsen-Anhalt Nord</v>
      </c>
      <c r="G157" s="246"/>
      <c r="H157" s="320">
        <f>Daten_BA!H157</f>
        <v>9.8116766723608233</v>
      </c>
      <c r="I157" s="308">
        <f>Daten_BA!I157</f>
        <v>40.265082011947761</v>
      </c>
      <c r="J157" s="308">
        <f>Daten_BA!J157</f>
        <v>7.5454283183259596</v>
      </c>
      <c r="K157" s="308">
        <f>Daten_BA!K157</f>
        <v>8.235264886890187</v>
      </c>
      <c r="L157" s="308">
        <f>Daten_BA!L157</f>
        <v>3.9166329553454324</v>
      </c>
      <c r="M157" s="308">
        <v>0.92525948236405786</v>
      </c>
      <c r="N157" s="308">
        <v>4.6026267072189322</v>
      </c>
      <c r="O157" s="308">
        <v>0.80807471832643407</v>
      </c>
      <c r="P157" s="308">
        <v>0.86159479787376714</v>
      </c>
      <c r="Q157" s="308">
        <v>0.49352072686878795</v>
      </c>
      <c r="R157" s="308">
        <v>6.5147226207610682</v>
      </c>
      <c r="S157" s="308">
        <v>4.0337037009023575</v>
      </c>
      <c r="T157" s="308">
        <v>7.6680840821566107</v>
      </c>
      <c r="U157" s="308">
        <v>7.4641441231343393</v>
      </c>
      <c r="V157" s="308">
        <v>9.9336139896371431</v>
      </c>
      <c r="W157" s="308">
        <v>36.94073163556417</v>
      </c>
      <c r="X157" s="308">
        <v>36.565331398819339</v>
      </c>
      <c r="Y157" s="308">
        <v>36.883437569575008</v>
      </c>
      <c r="Z157" s="308">
        <v>37.721195800130957</v>
      </c>
      <c r="AA157" s="308">
        <v>27.635640025989282</v>
      </c>
      <c r="AB157" s="308">
        <v>100</v>
      </c>
      <c r="AC157" s="308">
        <v>7.5933132120480096</v>
      </c>
      <c r="AD157" s="308">
        <v>90.154267915563068</v>
      </c>
      <c r="AE157" s="308">
        <v>75.27038727209127</v>
      </c>
      <c r="AF157" s="308">
        <v>14.883880643471803</v>
      </c>
      <c r="AG157" s="308">
        <v>100</v>
      </c>
      <c r="AH157" s="308">
        <v>31.6208404675628</v>
      </c>
      <c r="AI157" s="308">
        <v>68.379159532437185</v>
      </c>
      <c r="AJ157" s="308">
        <v>62.401058905054576</v>
      </c>
      <c r="AK157" s="308">
        <v>5.9781006273826254</v>
      </c>
      <c r="AL157" s="308">
        <v>100</v>
      </c>
      <c r="AM157" s="308">
        <v>3.7442644471224562</v>
      </c>
      <c r="AN157" s="308">
        <v>93.175166832498391</v>
      </c>
      <c r="AO157" s="308">
        <v>79.626963539895684</v>
      </c>
      <c r="AP157" s="337">
        <v>13.548203292602693</v>
      </c>
      <c r="AQ157" s="320">
        <f>Daten_BA!M157</f>
        <v>9.32895589685773</v>
      </c>
      <c r="AR157" s="308">
        <f>Daten_BA!N157</f>
        <v>41.134849759550477</v>
      </c>
      <c r="AS157" s="308">
        <f>Daten_BA!O157</f>
        <v>6.8931636395310365</v>
      </c>
      <c r="AT157" s="308">
        <f>Daten_BA!P157</f>
        <v>7.5486859006817433</v>
      </c>
      <c r="AU157" s="308">
        <f>Daten_BA!Q157</f>
        <v>3.5345739438331001</v>
      </c>
      <c r="AV157" s="308">
        <v>0.83106061442541623</v>
      </c>
      <c r="AW157" s="308">
        <v>4.0722484035301116</v>
      </c>
      <c r="AX157" s="308">
        <v>0.72165784678850153</v>
      </c>
      <c r="AY157" s="308">
        <v>0.77083751010258583</v>
      </c>
      <c r="AZ157" s="308">
        <v>0.44043317728259673</v>
      </c>
      <c r="BA157" s="308">
        <v>6.3981133156377172</v>
      </c>
      <c r="BB157" s="308">
        <v>4.0884808261781691</v>
      </c>
      <c r="BC157" s="308">
        <v>7.7479982206405698</v>
      </c>
      <c r="BD157" s="308">
        <v>7.535551734600979</v>
      </c>
      <c r="BE157" s="308">
        <v>10.073057338941954</v>
      </c>
      <c r="BF157" s="308">
        <v>38.311974509100416</v>
      </c>
      <c r="BG157" s="308">
        <v>38.378410606885716</v>
      </c>
      <c r="BH157" s="308">
        <v>39.06572547380064</v>
      </c>
      <c r="BI157" s="308">
        <v>40.134170234085495</v>
      </c>
      <c r="BJ157" s="308">
        <v>27.343819823037403</v>
      </c>
      <c r="BK157" s="308">
        <v>100</v>
      </c>
      <c r="BL157" s="308">
        <v>8.1093799053463798</v>
      </c>
      <c r="BM157" s="308">
        <v>89.716850289037225</v>
      </c>
      <c r="BN157" s="308">
        <v>74.579438704417797</v>
      </c>
      <c r="BO157" s="308">
        <v>15.137411584619437</v>
      </c>
      <c r="BP157" s="308">
        <v>100</v>
      </c>
      <c r="BQ157" s="308">
        <v>34.373893975062053</v>
      </c>
      <c r="BR157" s="308">
        <v>65.62610602493794</v>
      </c>
      <c r="BS157" s="308">
        <v>59.893640881338385</v>
      </c>
      <c r="BT157" s="308">
        <v>5.7324651435995619</v>
      </c>
      <c r="BU157" s="308">
        <v>100</v>
      </c>
      <c r="BV157" s="308">
        <v>3.9043472088948921</v>
      </c>
      <c r="BW157" s="308">
        <v>93.128052377415059</v>
      </c>
      <c r="BX157" s="308">
        <v>79.266229737477246</v>
      </c>
      <c r="BY157" s="312">
        <v>13.861822639937815</v>
      </c>
      <c r="BZ157" s="320">
        <f>Daten_BA!R157</f>
        <v>8.1663425085445116</v>
      </c>
      <c r="CA157" s="308">
        <f>Daten_BA!S157</f>
        <v>35.056211356383479</v>
      </c>
      <c r="CB157" s="308">
        <f>Daten_BA!T157</f>
        <v>5.991109023470969</v>
      </c>
      <c r="CC157" s="308">
        <f>Daten_BA!U157</f>
        <v>6.571865520661226</v>
      </c>
      <c r="CD157" s="308">
        <f>Daten_BA!V157</f>
        <v>3.1048887970787895</v>
      </c>
      <c r="CE157" s="309">
        <v>0.75845684531381385</v>
      </c>
      <c r="CF157" s="309">
        <v>3.7181391919606099</v>
      </c>
      <c r="CG157" s="309">
        <v>0.64893941163637636</v>
      </c>
      <c r="CH157" s="309">
        <v>0.68464479499890507</v>
      </c>
      <c r="CI157" s="309">
        <v>0.44849193626348288</v>
      </c>
      <c r="CJ157" s="309">
        <v>6.7902327900747599</v>
      </c>
      <c r="CK157" s="309">
        <v>4.6377033949591295</v>
      </c>
      <c r="CL157" s="309">
        <v>8.1039536867446493</v>
      </c>
      <c r="CM157" s="309">
        <v>7.8251108332385595</v>
      </c>
      <c r="CN157" s="309">
        <v>11.074113314161748</v>
      </c>
      <c r="CO157" s="309">
        <v>37.127335474442461</v>
      </c>
      <c r="CP157" s="309">
        <v>38.782252722052021</v>
      </c>
      <c r="CQ157" s="309">
        <v>37.888696291627063</v>
      </c>
      <c r="CR157" s="309">
        <v>39.130601393911476</v>
      </c>
      <c r="CS157" s="309">
        <v>24.721954192272108</v>
      </c>
      <c r="CT157" s="309">
        <v>100</v>
      </c>
      <c r="CU157" s="309">
        <v>7.9774625356051327</v>
      </c>
      <c r="CV157" s="309">
        <v>89.847155087309389</v>
      </c>
      <c r="CW157" s="309">
        <v>74.385933097900534</v>
      </c>
      <c r="CX157" s="309">
        <v>15.46122198940885</v>
      </c>
      <c r="CY157" s="309">
        <v>100</v>
      </c>
      <c r="CZ157" s="309">
        <v>34.263847269095095</v>
      </c>
      <c r="DA157" s="309">
        <v>65.736152730904905</v>
      </c>
      <c r="DB157" s="309">
        <v>59.826338278516701</v>
      </c>
      <c r="DC157" s="309">
        <v>5.9098144523882006</v>
      </c>
      <c r="DD157" s="309">
        <v>100</v>
      </c>
      <c r="DE157" s="309">
        <v>4.1818897061780405</v>
      </c>
      <c r="DF157" s="309">
        <v>92.915972488615921</v>
      </c>
      <c r="DG157" s="309">
        <v>78.867442921903745</v>
      </c>
      <c r="DH157" s="313">
        <v>14.048529566712157</v>
      </c>
      <c r="DI157" s="307">
        <f>Daten_BA!W157</f>
        <v>7.595451318987454</v>
      </c>
      <c r="DJ157" s="308">
        <f>Daten_BA!X157</f>
        <v>36.665038020757081</v>
      </c>
      <c r="DK157" s="308">
        <f>Daten_BA!Y157</f>
        <v>5.1827387556156728</v>
      </c>
      <c r="DL157" s="308">
        <f>Daten_BA!Z157</f>
        <v>5.6929645050315836</v>
      </c>
      <c r="DM157" s="308">
        <f>Daten_BA!AA157</f>
        <v>2.7084393147895582</v>
      </c>
      <c r="DN157" s="309">
        <v>0.74896149866973072</v>
      </c>
      <c r="DO157" s="309">
        <v>4.4978850241820192</v>
      </c>
      <c r="DP157" s="309">
        <v>0.59290389518718023</v>
      </c>
      <c r="DQ157" s="309">
        <v>0.6264620926409048</v>
      </c>
      <c r="DR157" s="309">
        <v>0.40852980791755733</v>
      </c>
      <c r="DS157" s="309">
        <v>6.8158526110008495</v>
      </c>
      <c r="DT157" s="309">
        <v>5.0771351771836999</v>
      </c>
      <c r="DU157" s="309">
        <v>7.9040603942617418</v>
      </c>
      <c r="DV157" s="309">
        <v>7.6265663496436158</v>
      </c>
      <c r="DW157" s="309">
        <v>10.744698161306536</v>
      </c>
      <c r="DX157" s="309">
        <v>35.229780807963245</v>
      </c>
      <c r="DY157" s="309">
        <v>33.900276538873051</v>
      </c>
      <c r="DZ157" s="309">
        <v>36.112044326939809</v>
      </c>
      <c r="EA157" s="309">
        <v>37.314661833036126</v>
      </c>
      <c r="EB157" s="309">
        <v>23.861655773418299</v>
      </c>
      <c r="EC157" s="309">
        <v>100</v>
      </c>
      <c r="ED157" s="309">
        <v>8.3415618244474814</v>
      </c>
      <c r="EE157" s="309">
        <v>89.430529745552278</v>
      </c>
      <c r="EF157" s="309">
        <v>73.89379228038257</v>
      </c>
      <c r="EG157" s="309">
        <v>15.536737465169711</v>
      </c>
      <c r="EH157" s="309">
        <v>100</v>
      </c>
      <c r="EI157" s="309">
        <v>39.33857135451575</v>
      </c>
      <c r="EJ157" s="309">
        <v>60.66142864548425</v>
      </c>
      <c r="EK157" s="309">
        <v>55.126570602705804</v>
      </c>
      <c r="EL157" s="309">
        <v>5.5348580427784499</v>
      </c>
      <c r="EM157" s="309">
        <v>100</v>
      </c>
      <c r="EN157" s="309">
        <v>4.4411275969326347</v>
      </c>
      <c r="EO157" s="309">
        <v>92.629630204925292</v>
      </c>
      <c r="EP157" s="309">
        <v>78.366101400882343</v>
      </c>
      <c r="EQ157" s="367">
        <v>14.263528804042947</v>
      </c>
      <c r="ER157" s="320">
        <f>Daten_BA!AB157</f>
        <v>7.1327093910147008</v>
      </c>
      <c r="ES157" s="308">
        <f>Daten_BA!AC157</f>
        <v>35.558617682878449</v>
      </c>
      <c r="ET157" s="308">
        <f>Daten_BA!AD157</f>
        <v>4.7001858970354862</v>
      </c>
      <c r="EU157" s="308">
        <f>Daten_BA!AE157</f>
        <v>5.1490799892547692</v>
      </c>
      <c r="EV157" s="308">
        <f>Daten_BA!AF157</f>
        <v>2.5569562378691404</v>
      </c>
      <c r="EW157" s="309">
        <v>0.71214860811956271</v>
      </c>
      <c r="EX157" s="309">
        <v>4.5850880818443223</v>
      </c>
      <c r="EY157" s="309">
        <v>0.53613985938693931</v>
      </c>
      <c r="EZ157" s="309">
        <v>0.56435799854238589</v>
      </c>
      <c r="FA157" s="309">
        <v>0.38314073012593308</v>
      </c>
      <c r="FB157" s="309">
        <v>6.9123484399589961</v>
      </c>
      <c r="FC157" s="309">
        <v>5.1556131611411837</v>
      </c>
      <c r="FD157" s="309">
        <v>8.1192095048907973</v>
      </c>
      <c r="FE157" s="309">
        <v>7.8679660110523884</v>
      </c>
      <c r="FF157" s="309">
        <v>10.539875193221022</v>
      </c>
      <c r="FG157" s="309">
        <v>33.53904459495773</v>
      </c>
      <c r="FH157" s="309">
        <v>31.745734108381775</v>
      </c>
      <c r="FI157" s="309">
        <v>34.783056786560287</v>
      </c>
      <c r="FJ157" s="309">
        <v>35.936929222035815</v>
      </c>
      <c r="FK157" s="309">
        <v>23.690270581450779</v>
      </c>
      <c r="FL157" s="309">
        <v>100</v>
      </c>
      <c r="FM157" s="309">
        <v>8.6115203675981409</v>
      </c>
      <c r="FN157" s="309">
        <v>89.048670301813715</v>
      </c>
      <c r="FO157" s="309">
        <v>73.339476067589629</v>
      </c>
      <c r="FP157" s="309">
        <v>15.70919423422408</v>
      </c>
      <c r="FQ157" s="309">
        <v>100</v>
      </c>
      <c r="FR157" s="309">
        <v>41.709115026978658</v>
      </c>
      <c r="FS157" s="309">
        <v>58.290884973021328</v>
      </c>
      <c r="FT157" s="309">
        <v>52.782612884291858</v>
      </c>
      <c r="FU157" s="309">
        <v>5.5082720887294832</v>
      </c>
      <c r="FV157" s="309">
        <v>100</v>
      </c>
      <c r="FW157" s="309">
        <v>4.7512778002684382</v>
      </c>
      <c r="FX157" s="309">
        <v>92.195781997883088</v>
      </c>
      <c r="FY157" s="309">
        <v>77.839570646198837</v>
      </c>
      <c r="FZ157" s="313">
        <v>14.356211351684262</v>
      </c>
      <c r="GA157" s="443">
        <f>Daten_BA!AG157</f>
        <v>7.6707577113708316</v>
      </c>
      <c r="GB157" s="227">
        <f>Daten_BA!AH157</f>
        <v>38.134118423743963</v>
      </c>
      <c r="GC157" s="227">
        <f>Daten_BA!AI157</f>
        <v>4.9578768085063585</v>
      </c>
      <c r="GD157" s="227">
        <f>Daten_BA!AJ157</f>
        <v>5.415279289525686</v>
      </c>
      <c r="GE157" s="227">
        <f>Daten_BA!AK157</f>
        <v>2.8091766077830238</v>
      </c>
      <c r="GF157" s="444">
        <v>0.69682297410131133</v>
      </c>
      <c r="GG157" s="444">
        <v>4.6317161808554292</v>
      </c>
      <c r="GH157" s="444">
        <v>0.51403413676601273</v>
      </c>
      <c r="GI157" s="444">
        <v>0.53923255703500761</v>
      </c>
      <c r="GJ157" s="444">
        <v>0.38041999698857398</v>
      </c>
      <c r="GK157" s="444">
        <v>6.0913690315051099</v>
      </c>
      <c r="GL157" s="444">
        <v>4.724644267090814</v>
      </c>
      <c r="GM157" s="444">
        <v>7.0919209004156327</v>
      </c>
      <c r="GN157" s="444">
        <v>6.8555207971266841</v>
      </c>
      <c r="GO157" s="444">
        <v>9.2469370511201454</v>
      </c>
      <c r="GP157" s="444">
        <v>32.787086497232771</v>
      </c>
      <c r="GQ157" s="444">
        <v>32.411243231013707</v>
      </c>
      <c r="GR157" s="444">
        <v>33.06522428153508</v>
      </c>
      <c r="GS157" s="444">
        <v>34.215719082842568</v>
      </c>
      <c r="GT157" s="444">
        <v>22.647719554874975</v>
      </c>
      <c r="GU157" s="444">
        <v>100</v>
      </c>
      <c r="GV157" s="444">
        <v>9.5028439751112206</v>
      </c>
      <c r="GW157" s="444">
        <v>87.972600749988857</v>
      </c>
      <c r="GX157" s="444">
        <v>72.386089965051369</v>
      </c>
      <c r="GY157" s="444">
        <v>15.586510784937479</v>
      </c>
      <c r="GZ157" s="444">
        <v>100</v>
      </c>
      <c r="HA157" s="444">
        <v>43.260822109910919</v>
      </c>
      <c r="HB157" s="444">
        <v>56.739177890089074</v>
      </c>
      <c r="HC157" s="444">
        <v>51.007162037755904</v>
      </c>
      <c r="HD157" s="444">
        <v>5.7320158523331797</v>
      </c>
      <c r="HE157" s="444">
        <v>100</v>
      </c>
      <c r="HF157" s="444">
        <v>4.8544763352152227</v>
      </c>
      <c r="HG157" s="444">
        <v>91.818300464778943</v>
      </c>
      <c r="HH157" s="444">
        <v>77.249703857433389</v>
      </c>
      <c r="HI157" s="445">
        <v>14.56859660734554</v>
      </c>
      <c r="HJ157" s="443">
        <f>Daten_BA!AL157</f>
        <v>7.1198203478357946</v>
      </c>
      <c r="HK157" s="227">
        <f>Daten_BA!AM157</f>
        <v>32.979904269962731</v>
      </c>
      <c r="HL157" s="227">
        <f>Daten_BA!AN157</f>
        <v>4.6234750140532714</v>
      </c>
      <c r="HM157" s="227">
        <f>Daten_BA!AO157</f>
        <v>5.0502103762132782</v>
      </c>
      <c r="HN157" s="227">
        <f>Daten_BA!AP157</f>
        <v>2.638151761246943</v>
      </c>
      <c r="HO157" s="444">
        <v>0.60188508680970987</v>
      </c>
      <c r="HP157" s="444">
        <v>3.6199347329747193</v>
      </c>
      <c r="HQ157" s="444">
        <v>0.44337316472040417</v>
      </c>
      <c r="HR157" s="444">
        <v>0.46404791443611171</v>
      </c>
      <c r="HS157" s="444">
        <v>0.33712690536903439</v>
      </c>
      <c r="HT157" s="444">
        <v>6.4443054018064858</v>
      </c>
      <c r="HU157" s="444">
        <v>4.977672510032269</v>
      </c>
      <c r="HV157" s="444">
        <v>7.5310207661751782</v>
      </c>
      <c r="HW157" s="444">
        <v>7.1738089761204247</v>
      </c>
      <c r="HX157" s="444">
        <v>10.697751322751325</v>
      </c>
      <c r="HY157" s="444">
        <v>40.086801619433146</v>
      </c>
      <c r="HZ157" s="444">
        <v>41.241860359093252</v>
      </c>
      <c r="IA157" s="444">
        <v>39.231512180243442</v>
      </c>
      <c r="IB157" s="444">
        <v>40.425946285534337</v>
      </c>
      <c r="IC157" s="444">
        <v>28.594606691283747</v>
      </c>
      <c r="ID157" s="444">
        <v>100</v>
      </c>
      <c r="IE157" s="444">
        <v>9.5559679634373715</v>
      </c>
      <c r="IF157" s="444">
        <v>87.947739664912177</v>
      </c>
      <c r="IG157" s="444">
        <v>71.995504404796776</v>
      </c>
      <c r="IH157" s="444">
        <v>15.952235260115405</v>
      </c>
      <c r="II157" s="444">
        <v>100</v>
      </c>
      <c r="IJ157" s="444">
        <v>43.363060680016844</v>
      </c>
      <c r="IK157" s="444">
        <v>56.636939319983149</v>
      </c>
      <c r="IL157" s="444">
        <v>50.788003192452692</v>
      </c>
      <c r="IM157" s="444">
        <v>5.8489361275304512</v>
      </c>
      <c r="IN157" s="444">
        <v>100</v>
      </c>
      <c r="IO157" s="444">
        <v>5.440484800117785</v>
      </c>
      <c r="IP157" s="444">
        <v>91.332340364667175</v>
      </c>
      <c r="IQ157" s="444">
        <v>76.454793362252786</v>
      </c>
      <c r="IR157" s="445">
        <v>14.877547002414401</v>
      </c>
      <c r="IS157" s="443">
        <f>Daten_BA!AQ157</f>
        <v>7.1177691987725495</v>
      </c>
      <c r="IT157" s="227">
        <f>Daten_BA!AR157</f>
        <v>33.592892444519002</v>
      </c>
      <c r="IU157" s="227">
        <f>Daten_BA!AS157</f>
        <v>4.4495383636037671</v>
      </c>
      <c r="IV157" s="227">
        <f>Daten_BA!AT157</f>
        <v>4.8253736354967236</v>
      </c>
      <c r="IW157" s="227">
        <f>Daten_BA!AU157</f>
        <v>2.7370357212946845</v>
      </c>
      <c r="IX157" s="444" t="s">
        <v>821</v>
      </c>
      <c r="IY157" s="444" t="s">
        <v>821</v>
      </c>
      <c r="IZ157" s="444" t="s">
        <v>821</v>
      </c>
      <c r="JA157" s="444" t="s">
        <v>821</v>
      </c>
      <c r="JB157" s="444" t="s">
        <v>821</v>
      </c>
      <c r="JC157" s="444" t="s">
        <v>821</v>
      </c>
      <c r="JD157" s="444" t="s">
        <v>821</v>
      </c>
      <c r="JE157" s="444" t="s">
        <v>821</v>
      </c>
      <c r="JF157" s="444" t="s">
        <v>821</v>
      </c>
      <c r="JG157" s="444" t="s">
        <v>821</v>
      </c>
      <c r="JH157" s="444" t="s">
        <v>821</v>
      </c>
      <c r="JI157" s="444" t="s">
        <v>821</v>
      </c>
      <c r="JJ157" s="444" t="s">
        <v>821</v>
      </c>
      <c r="JK157" s="444" t="s">
        <v>821</v>
      </c>
      <c r="JL157" s="444" t="s">
        <v>821</v>
      </c>
      <c r="JM157" s="444" t="s">
        <v>821</v>
      </c>
      <c r="JN157" s="444" t="s">
        <v>821</v>
      </c>
      <c r="JO157" s="444" t="s">
        <v>821</v>
      </c>
      <c r="JP157" s="444" t="s">
        <v>821</v>
      </c>
      <c r="JQ157" s="444" t="s">
        <v>821</v>
      </c>
      <c r="JR157" s="444" t="s">
        <v>821</v>
      </c>
      <c r="JS157" s="444" t="s">
        <v>821</v>
      </c>
      <c r="JT157" s="444" t="s">
        <v>821</v>
      </c>
      <c r="JU157" s="444" t="s">
        <v>821</v>
      </c>
      <c r="JV157" s="444" t="s">
        <v>821</v>
      </c>
      <c r="JW157" s="444" t="s">
        <v>821</v>
      </c>
      <c r="JX157" s="444" t="s">
        <v>821</v>
      </c>
      <c r="JY157" s="444" t="s">
        <v>821</v>
      </c>
      <c r="JZ157" s="444" t="s">
        <v>821</v>
      </c>
      <c r="KA157" s="445" t="s">
        <v>821</v>
      </c>
    </row>
    <row r="158" spans="1:287" s="1" customFormat="1" ht="12.65" customHeight="1" x14ac:dyDescent="0.2">
      <c r="A158" s="220"/>
      <c r="B158" s="219"/>
      <c r="C158" s="273"/>
      <c r="D158" s="276"/>
      <c r="E158" s="3" t="str">
        <f>Daten_BA!E158</f>
        <v>093</v>
      </c>
      <c r="F158" s="229" t="str">
        <f>Daten_BA!F158</f>
        <v>AA Thüringen Mitte</v>
      </c>
      <c r="G158" s="246"/>
      <c r="H158" s="320">
        <f>Daten_BA!H158</f>
        <v>7.4554225987856819</v>
      </c>
      <c r="I158" s="308">
        <f>Daten_BA!I158</f>
        <v>29.400151117444555</v>
      </c>
      <c r="J158" s="308">
        <f>Daten_BA!J158</f>
        <v>6.0776334793431923</v>
      </c>
      <c r="K158" s="308">
        <f>Daten_BA!K158</f>
        <v>6.634940301169296</v>
      </c>
      <c r="L158" s="308">
        <f>Daten_BA!L158</f>
        <v>3.6852581536510223</v>
      </c>
      <c r="M158" s="308">
        <v>0.93225485006072306</v>
      </c>
      <c r="N158" s="308">
        <v>4.5820585920395649</v>
      </c>
      <c r="O158" s="308">
        <v>0.8151095129489565</v>
      </c>
      <c r="P158" s="308">
        <v>0.86791754445817137</v>
      </c>
      <c r="Q158" s="308">
        <v>0.55432585034379422</v>
      </c>
      <c r="R158" s="308">
        <v>8.1559091294769939</v>
      </c>
      <c r="S158" s="308">
        <v>5.7295111632493176</v>
      </c>
      <c r="T158" s="308">
        <v>9.0461441051397351</v>
      </c>
      <c r="U158" s="308">
        <v>8.7344570590052513</v>
      </c>
      <c r="V158" s="308">
        <v>11.475656558055189</v>
      </c>
      <c r="W158" s="308">
        <v>33.271583351449266</v>
      </c>
      <c r="X158" s="308">
        <v>30.692356395328829</v>
      </c>
      <c r="Y158" s="308">
        <v>33.925054398775103</v>
      </c>
      <c r="Z158" s="308">
        <v>34.987519546236285</v>
      </c>
      <c r="AA158" s="308">
        <v>25.706235912843354</v>
      </c>
      <c r="AB158" s="308">
        <v>100</v>
      </c>
      <c r="AC158" s="308">
        <v>6.7242083032634552</v>
      </c>
      <c r="AD158" s="308">
        <v>91.083286670520323</v>
      </c>
      <c r="AE158" s="308">
        <v>73.297738243546888</v>
      </c>
      <c r="AF158" s="308">
        <v>17.785548426973453</v>
      </c>
      <c r="AG158" s="308">
        <v>100</v>
      </c>
      <c r="AH158" s="308">
        <v>26.177295736176742</v>
      </c>
      <c r="AI158" s="308">
        <v>73.822704263823255</v>
      </c>
      <c r="AJ158" s="308">
        <v>65.379354871295419</v>
      </c>
      <c r="AK158" s="308">
        <v>8.4433493925278373</v>
      </c>
      <c r="AL158" s="308">
        <v>100</v>
      </c>
      <c r="AM158" s="308">
        <v>3.7622484050075391</v>
      </c>
      <c r="AN158" s="308">
        <v>93.222617537134269</v>
      </c>
      <c r="AO158" s="308">
        <v>77.524169470212755</v>
      </c>
      <c r="AP158" s="337">
        <v>15.69844806692152</v>
      </c>
      <c r="AQ158" s="320">
        <f>Daten_BA!M158</f>
        <v>6.7659888947781228</v>
      </c>
      <c r="AR158" s="308">
        <f>Daten_BA!N158</f>
        <v>28.340560099283795</v>
      </c>
      <c r="AS158" s="308">
        <f>Daten_BA!O158</f>
        <v>5.3542803739224283</v>
      </c>
      <c r="AT158" s="308">
        <f>Daten_BA!P158</f>
        <v>5.8629708912283984</v>
      </c>
      <c r="AU158" s="308">
        <f>Daten_BA!Q158</f>
        <v>3.2293944995744095</v>
      </c>
      <c r="AV158" s="308">
        <v>0.82328807843499041</v>
      </c>
      <c r="AW158" s="308">
        <v>4.0955292461471853</v>
      </c>
      <c r="AX158" s="308">
        <v>0.70709550666467502</v>
      </c>
      <c r="AY158" s="308">
        <v>0.75047450387508374</v>
      </c>
      <c r="AZ158" s="308">
        <v>0.49963342654348136</v>
      </c>
      <c r="BA158" s="308">
        <v>8.0592201197440314</v>
      </c>
      <c r="BB158" s="308">
        <v>5.6532126241669811</v>
      </c>
      <c r="BC158" s="308">
        <v>9.0597686001666524</v>
      </c>
      <c r="BD158" s="308">
        <v>8.7160190446936134</v>
      </c>
      <c r="BE158" s="308">
        <v>11.661408170042789</v>
      </c>
      <c r="BF158" s="308">
        <v>34.951635095130904</v>
      </c>
      <c r="BG158" s="308">
        <v>32.686561470874494</v>
      </c>
      <c r="BH158" s="308">
        <v>36.027267227684654</v>
      </c>
      <c r="BI158" s="308">
        <v>37.362086817114424</v>
      </c>
      <c r="BJ158" s="308">
        <v>25.900587018032478</v>
      </c>
      <c r="BK158" s="308">
        <v>100</v>
      </c>
      <c r="BL158" s="308">
        <v>7.1153677970750424</v>
      </c>
      <c r="BM158" s="308">
        <v>90.775286479471376</v>
      </c>
      <c r="BN158" s="308">
        <v>72.704378752924868</v>
      </c>
      <c r="BO158" s="308">
        <v>18.070907726546487</v>
      </c>
      <c r="BP158" s="308">
        <v>100</v>
      </c>
      <c r="BQ158" s="308">
        <v>28.493364141572108</v>
      </c>
      <c r="BR158" s="308">
        <v>71.506635858427885</v>
      </c>
      <c r="BS158" s="308">
        <v>63.038275339661368</v>
      </c>
      <c r="BT158" s="308">
        <v>8.4683605187665165</v>
      </c>
      <c r="BU158" s="308">
        <v>100</v>
      </c>
      <c r="BV158" s="308">
        <v>4.0264406775532962</v>
      </c>
      <c r="BW158" s="308">
        <v>93.111046061172715</v>
      </c>
      <c r="BX158" s="308">
        <v>77.00896321926902</v>
      </c>
      <c r="BY158" s="312">
        <v>16.102082841903691</v>
      </c>
      <c r="BZ158" s="320">
        <f>Daten_BA!R158</f>
        <v>6.0251216339940985</v>
      </c>
      <c r="CA158" s="308">
        <f>Daten_BA!S158</f>
        <v>25.230752776812299</v>
      </c>
      <c r="CB158" s="308">
        <f>Daten_BA!T158</f>
        <v>4.6907241852050587</v>
      </c>
      <c r="CC158" s="308">
        <f>Daten_BA!U158</f>
        <v>5.1458063897139414</v>
      </c>
      <c r="CD158" s="308">
        <f>Daten_BA!V158</f>
        <v>2.8450640367189135</v>
      </c>
      <c r="CE158" s="309">
        <v>0.78491495414787693</v>
      </c>
      <c r="CF158" s="309">
        <v>3.7635244469710201</v>
      </c>
      <c r="CG158" s="309">
        <v>0.67195207982615224</v>
      </c>
      <c r="CH158" s="309">
        <v>0.71299575065748522</v>
      </c>
      <c r="CI158" s="309">
        <v>0.4809488696469747</v>
      </c>
      <c r="CJ158" s="309">
        <v>8.5763894295902805</v>
      </c>
      <c r="CK158" s="309">
        <v>6.172319950621441</v>
      </c>
      <c r="CL158" s="309">
        <v>9.6583259961940691</v>
      </c>
      <c r="CM158" s="309">
        <v>9.2507803028348388</v>
      </c>
      <c r="CN158" s="309">
        <v>12.671020641654666</v>
      </c>
      <c r="CO158" s="309">
        <v>31.791755997558766</v>
      </c>
      <c r="CP158" s="309">
        <v>31.330846978245781</v>
      </c>
      <c r="CQ158" s="309">
        <v>32.896025848882879</v>
      </c>
      <c r="CR158" s="309">
        <v>34.400244758204146</v>
      </c>
      <c r="CS158" s="309">
        <v>21.85648767437333</v>
      </c>
      <c r="CT158" s="309">
        <v>100</v>
      </c>
      <c r="CU158" s="309">
        <v>7.1094405153907196</v>
      </c>
      <c r="CV158" s="309">
        <v>90.662694317779753</v>
      </c>
      <c r="CW158" s="309">
        <v>72.356783691661448</v>
      </c>
      <c r="CX158" s="309">
        <v>18.305910626118294</v>
      </c>
      <c r="CY158" s="309">
        <v>100</v>
      </c>
      <c r="CZ158" s="309">
        <v>29.331165243122921</v>
      </c>
      <c r="DA158" s="309">
        <v>70.668834756877061</v>
      </c>
      <c r="DB158" s="309">
        <v>62.012904260638848</v>
      </c>
      <c r="DC158" s="309">
        <v>8.6559304962382253</v>
      </c>
      <c r="DD158" s="309">
        <v>100</v>
      </c>
      <c r="DE158" s="309">
        <v>4.2896781639195884</v>
      </c>
      <c r="DF158" s="309">
        <v>92.785168239034348</v>
      </c>
      <c r="DG158" s="309">
        <v>76.373640160532403</v>
      </c>
      <c r="DH158" s="313">
        <v>16.411528078501945</v>
      </c>
      <c r="DI158" s="307">
        <f>Daten_BA!W158</f>
        <v>5.4357501431277022</v>
      </c>
      <c r="DJ158" s="308">
        <f>Daten_BA!X158</f>
        <v>25.848609179387605</v>
      </c>
      <c r="DK158" s="308">
        <f>Daten_BA!Y158</f>
        <v>3.9664234141041672</v>
      </c>
      <c r="DL158" s="308">
        <f>Daten_BA!Z158</f>
        <v>4.3234555291522554</v>
      </c>
      <c r="DM158" s="308">
        <f>Daten_BA!AA158</f>
        <v>2.54689692696634</v>
      </c>
      <c r="DN158" s="309">
        <v>0.72376375910761337</v>
      </c>
      <c r="DO158" s="309">
        <v>3.948088137688667</v>
      </c>
      <c r="DP158" s="309">
        <v>0.57805153864181946</v>
      </c>
      <c r="DQ158" s="309">
        <v>0.60921764075344242</v>
      </c>
      <c r="DR158" s="309">
        <v>0.43528282374471727</v>
      </c>
      <c r="DS158" s="309">
        <v>8.8515543406785149</v>
      </c>
      <c r="DT158" s="309">
        <v>6.8851664881953987</v>
      </c>
      <c r="DU158" s="309">
        <v>9.8499987024108684</v>
      </c>
      <c r="DV158" s="309">
        <v>9.3682971877978449</v>
      </c>
      <c r="DW158" s="309">
        <v>13.1067472306143</v>
      </c>
      <c r="DX158" s="309">
        <v>30.126069377202146</v>
      </c>
      <c r="DY158" s="309">
        <v>27.270161031630085</v>
      </c>
      <c r="DZ158" s="309">
        <v>31.599171169280705</v>
      </c>
      <c r="EA158" s="309">
        <v>33.302713610215541</v>
      </c>
      <c r="EB158" s="309">
        <v>20.109689213895194</v>
      </c>
      <c r="EC158" s="309">
        <v>100</v>
      </c>
      <c r="ED158" s="309">
        <v>7.5866156361241401</v>
      </c>
      <c r="EE158" s="309">
        <v>90.170764665177188</v>
      </c>
      <c r="EF158" s="309">
        <v>71.596296022244488</v>
      </c>
      <c r="EG158" s="309">
        <v>18.574468642932697</v>
      </c>
      <c r="EH158" s="309">
        <v>100</v>
      </c>
      <c r="EI158" s="309">
        <v>34.321381434227895</v>
      </c>
      <c r="EJ158" s="309">
        <v>65.678618565772112</v>
      </c>
      <c r="EK158" s="309">
        <v>57.14914210294765</v>
      </c>
      <c r="EL158" s="309">
        <v>8.5294764628244604</v>
      </c>
      <c r="EM158" s="309">
        <v>100</v>
      </c>
      <c r="EN158" s="309">
        <v>4.8320048529050998</v>
      </c>
      <c r="EO158" s="309">
        <v>92.204918258644483</v>
      </c>
      <c r="EP158" s="309">
        <v>75.683396305402638</v>
      </c>
      <c r="EQ158" s="367">
        <v>16.521521953241848</v>
      </c>
      <c r="ER158" s="320">
        <f>Daten_BA!AB158</f>
        <v>5.1988560076853769</v>
      </c>
      <c r="ES158" s="308">
        <f>Daten_BA!AC158</f>
        <v>24.33834750509174</v>
      </c>
      <c r="ET158" s="308">
        <f>Daten_BA!AD158</f>
        <v>3.7478777838947059</v>
      </c>
      <c r="EU158" s="308">
        <f>Daten_BA!AE158</f>
        <v>4.1056942590604741</v>
      </c>
      <c r="EV158" s="308">
        <f>Daten_BA!AF158</f>
        <v>2.3570103857538212</v>
      </c>
      <c r="EW158" s="309">
        <v>0.7077982463357293</v>
      </c>
      <c r="EX158" s="309">
        <v>4.0765505025176036</v>
      </c>
      <c r="EY158" s="309">
        <v>0.54692742196010968</v>
      </c>
      <c r="EZ158" s="309">
        <v>0.57937122025553933</v>
      </c>
      <c r="FA158" s="309">
        <v>0.40330721407603315</v>
      </c>
      <c r="FB158" s="309">
        <v>8.8669169114713178</v>
      </c>
      <c r="FC158" s="309">
        <v>7.0437413599729108</v>
      </c>
      <c r="FD158" s="309">
        <v>9.8358605161846544</v>
      </c>
      <c r="FE158" s="309">
        <v>9.3059056248603849</v>
      </c>
      <c r="FF158" s="309">
        <v>13.421478683216986</v>
      </c>
      <c r="FG158" s="309">
        <v>27.461502460480236</v>
      </c>
      <c r="FH158" s="309">
        <v>25.316257392395723</v>
      </c>
      <c r="FI158" s="309">
        <v>28.606377417667744</v>
      </c>
      <c r="FJ158" s="309">
        <v>29.982721658720951</v>
      </c>
      <c r="FK158" s="309">
        <v>19.287223094830992</v>
      </c>
      <c r="FL158" s="309">
        <v>100</v>
      </c>
      <c r="FM158" s="309">
        <v>7.9819656579009868</v>
      </c>
      <c r="FN158" s="309">
        <v>89.660691104943339</v>
      </c>
      <c r="FO158" s="309">
        <v>70.699602704779636</v>
      </c>
      <c r="FP158" s="309">
        <v>18.961088400163725</v>
      </c>
      <c r="FQ158" s="309">
        <v>100</v>
      </c>
      <c r="FR158" s="309">
        <v>35.545505935556811</v>
      </c>
      <c r="FS158" s="309">
        <v>64.454494064443196</v>
      </c>
      <c r="FT158" s="309">
        <v>56.031656302996048</v>
      </c>
      <c r="FU158" s="309">
        <v>8.4228377614471448</v>
      </c>
      <c r="FV158" s="309">
        <v>100</v>
      </c>
      <c r="FW158" s="309">
        <v>5.0411920392397471</v>
      </c>
      <c r="FX158" s="309">
        <v>91.838786420158456</v>
      </c>
      <c r="FY158" s="309">
        <v>74.915400845966644</v>
      </c>
      <c r="FZ158" s="313">
        <v>16.923385574191823</v>
      </c>
      <c r="GA158" s="443">
        <f>Daten_BA!AG158</f>
        <v>6.0731016430349811</v>
      </c>
      <c r="GB158" s="227">
        <f>Daten_BA!AH158</f>
        <v>27.981851329209203</v>
      </c>
      <c r="GC158" s="227">
        <f>Daten_BA!AI158</f>
        <v>4.3152095390578893</v>
      </c>
      <c r="GD158" s="227">
        <f>Daten_BA!AJ158</f>
        <v>4.748444454036604</v>
      </c>
      <c r="GE158" s="227">
        <f>Daten_BA!AK158</f>
        <v>2.6819458056463557</v>
      </c>
      <c r="GF158" s="444">
        <v>0.69309684353063461</v>
      </c>
      <c r="GG158" s="444">
        <v>4.1403322562459888</v>
      </c>
      <c r="GH158" s="444">
        <v>0.52172582334443696</v>
      </c>
      <c r="GI158" s="444">
        <v>0.54603143967241174</v>
      </c>
      <c r="GJ158" s="444">
        <v>0.41747845888082225</v>
      </c>
      <c r="GK158" s="444">
        <v>7.2377249491368127</v>
      </c>
      <c r="GL158" s="444">
        <v>6.0513580677507699</v>
      </c>
      <c r="GM158" s="444">
        <v>7.9073147897212746</v>
      </c>
      <c r="GN158" s="444">
        <v>7.4452037817357315</v>
      </c>
      <c r="GO158" s="444">
        <v>10.992388066757657</v>
      </c>
      <c r="GP158" s="444">
        <v>27.43899597707356</v>
      </c>
      <c r="GQ158" s="444">
        <v>26.19701979645307</v>
      </c>
      <c r="GR158" s="444">
        <v>28.143555923293658</v>
      </c>
      <c r="GS158" s="444">
        <v>29.785730774880985</v>
      </c>
      <c r="GT158" s="444">
        <v>17.182611943779243</v>
      </c>
      <c r="GU158" s="444">
        <v>100</v>
      </c>
      <c r="GV158" s="444">
        <v>8.4470142025052315</v>
      </c>
      <c r="GW158" s="444">
        <v>88.959022089388341</v>
      </c>
      <c r="GX158" s="444">
        <v>70.02653629274549</v>
      </c>
      <c r="GY158" s="444">
        <v>18.932485796642844</v>
      </c>
      <c r="GZ158" s="444">
        <v>100</v>
      </c>
      <c r="HA158" s="444">
        <v>37.195386349839566</v>
      </c>
      <c r="HB158" s="444">
        <v>62.804613650160434</v>
      </c>
      <c r="HC158" s="444">
        <v>54.370826467782493</v>
      </c>
      <c r="HD158" s="444">
        <v>8.4337871823779373</v>
      </c>
      <c r="HE158" s="444">
        <v>100</v>
      </c>
      <c r="HF158" s="444">
        <v>5.2357955959186873</v>
      </c>
      <c r="HG158" s="444">
        <v>91.296517881432806</v>
      </c>
      <c r="HH158" s="444">
        <v>74.035011208913986</v>
      </c>
      <c r="HI158" s="445">
        <v>17.261506672518838</v>
      </c>
      <c r="HJ158" s="443">
        <f>Daten_BA!AL158</f>
        <v>5.6375213007754637</v>
      </c>
      <c r="HK158" s="227">
        <f>Daten_BA!AM158</f>
        <v>25.331110075299701</v>
      </c>
      <c r="HL158" s="227">
        <f>Daten_BA!AN158</f>
        <v>3.965624788198479</v>
      </c>
      <c r="HM158" s="227">
        <f>Daten_BA!AO158</f>
        <v>4.3733127016439193</v>
      </c>
      <c r="HN158" s="227">
        <f>Daten_BA!AP158</f>
        <v>2.4536205797455151</v>
      </c>
      <c r="HO158" s="444">
        <v>0.56251588500007477</v>
      </c>
      <c r="HP158" s="444">
        <v>3.2436294586513164</v>
      </c>
      <c r="HQ158" s="444">
        <v>0.41419869079907939</v>
      </c>
      <c r="HR158" s="444">
        <v>0.43417159996896049</v>
      </c>
      <c r="HS158" s="444">
        <v>0.33143548996925426</v>
      </c>
      <c r="HT158" s="444">
        <v>7.6729119963802885</v>
      </c>
      <c r="HU158" s="444">
        <v>6.3560167631211337</v>
      </c>
      <c r="HV158" s="444">
        <v>8.4504002511379674</v>
      </c>
      <c r="HW158" s="444">
        <v>7.9303078196733656</v>
      </c>
      <c r="HX158" s="444">
        <v>11.899770390336426</v>
      </c>
      <c r="HY158" s="444">
        <v>37.857405304295803</v>
      </c>
      <c r="HZ158" s="444">
        <v>37.01628357857679</v>
      </c>
      <c r="IA158" s="444">
        <v>38.359099954079667</v>
      </c>
      <c r="IB158" s="444">
        <v>40.448224342029654</v>
      </c>
      <c r="IC158" s="444">
        <v>24.549230145869625</v>
      </c>
      <c r="ID158" s="444">
        <v>100</v>
      </c>
      <c r="IE158" s="444">
        <v>8.6584226234136299</v>
      </c>
      <c r="IF158" s="444">
        <v>88.769601217661616</v>
      </c>
      <c r="IG158" s="444">
        <v>69.469613390406266</v>
      </c>
      <c r="IH158" s="444">
        <v>19.29998782725534</v>
      </c>
      <c r="II158" s="444">
        <v>100</v>
      </c>
      <c r="IJ158" s="444">
        <v>38.083184435179668</v>
      </c>
      <c r="IK158" s="444">
        <v>61.916815564820325</v>
      </c>
      <c r="IL158" s="444">
        <v>53.836609092713914</v>
      </c>
      <c r="IM158" s="444">
        <v>8.0802064721064131</v>
      </c>
      <c r="IN158" s="444">
        <v>100</v>
      </c>
      <c r="IO158" s="444">
        <v>5.7354756775393945</v>
      </c>
      <c r="IP158" s="444">
        <v>90.893166659536575</v>
      </c>
      <c r="IQ158" s="444">
        <v>73.222642032324359</v>
      </c>
      <c r="IR158" s="445">
        <v>17.670524627212203</v>
      </c>
      <c r="IS158" s="443">
        <f>Daten_BA!AQ158</f>
        <v>5.1639866619433663</v>
      </c>
      <c r="IT158" s="227">
        <f>Daten_BA!AR158</f>
        <v>24.119291331840383</v>
      </c>
      <c r="IU158" s="227">
        <f>Daten_BA!AS158</f>
        <v>3.4815183883380514</v>
      </c>
      <c r="IV158" s="227">
        <f>Daten_BA!AT158</f>
        <v>3.7831575996999836</v>
      </c>
      <c r="IW158" s="227">
        <f>Daten_BA!AU158</f>
        <v>2.3858598678103462</v>
      </c>
      <c r="IX158" s="464" t="s">
        <v>821</v>
      </c>
      <c r="IY158" s="464" t="s">
        <v>821</v>
      </c>
      <c r="IZ158" s="464" t="s">
        <v>821</v>
      </c>
      <c r="JA158" s="464" t="s">
        <v>821</v>
      </c>
      <c r="JB158" s="464" t="s">
        <v>821</v>
      </c>
      <c r="JC158" s="464" t="s">
        <v>821</v>
      </c>
      <c r="JD158" s="464" t="s">
        <v>821</v>
      </c>
      <c r="JE158" s="464" t="s">
        <v>821</v>
      </c>
      <c r="JF158" s="464" t="s">
        <v>821</v>
      </c>
      <c r="JG158" s="464" t="s">
        <v>821</v>
      </c>
      <c r="JH158" s="464" t="s">
        <v>821</v>
      </c>
      <c r="JI158" s="464" t="s">
        <v>821</v>
      </c>
      <c r="JJ158" s="464" t="s">
        <v>821</v>
      </c>
      <c r="JK158" s="464" t="s">
        <v>821</v>
      </c>
      <c r="JL158" s="464" t="s">
        <v>821</v>
      </c>
      <c r="JM158" s="464" t="s">
        <v>821</v>
      </c>
      <c r="JN158" s="464" t="s">
        <v>821</v>
      </c>
      <c r="JO158" s="464" t="s">
        <v>821</v>
      </c>
      <c r="JP158" s="464" t="s">
        <v>821</v>
      </c>
      <c r="JQ158" s="464" t="s">
        <v>821</v>
      </c>
      <c r="JR158" s="464" t="s">
        <v>821</v>
      </c>
      <c r="JS158" s="464" t="s">
        <v>821</v>
      </c>
      <c r="JT158" s="464" t="s">
        <v>821</v>
      </c>
      <c r="JU158" s="464" t="s">
        <v>821</v>
      </c>
      <c r="JV158" s="464" t="s">
        <v>821</v>
      </c>
      <c r="JW158" s="464" t="s">
        <v>821</v>
      </c>
      <c r="JX158" s="464" t="s">
        <v>821</v>
      </c>
      <c r="JY158" s="464" t="s">
        <v>821</v>
      </c>
      <c r="JZ158" s="464" t="s">
        <v>821</v>
      </c>
      <c r="KA158" s="465" t="s">
        <v>821</v>
      </c>
    </row>
    <row r="159" spans="1:287" s="1" customFormat="1" ht="12.65" customHeight="1" x14ac:dyDescent="0.2">
      <c r="A159" s="220"/>
      <c r="B159" s="219"/>
      <c r="C159" s="273"/>
      <c r="D159" s="276"/>
      <c r="E159" s="3" t="str">
        <f>Daten_BA!E159</f>
        <v>094</v>
      </c>
      <c r="F159" s="229" t="str">
        <f>Daten_BA!F159</f>
        <v>AA Thüringen Ost</v>
      </c>
      <c r="G159" s="246"/>
      <c r="H159" s="320">
        <f>Daten_BA!H159</f>
        <v>8.0050854569427177</v>
      </c>
      <c r="I159" s="308">
        <f>Daten_BA!I159</f>
        <v>29.71574072908891</v>
      </c>
      <c r="J159" s="308">
        <f>Daten_BA!J159</f>
        <v>6.8651716947704156</v>
      </c>
      <c r="K159" s="308">
        <f>Daten_BA!K159</f>
        <v>7.4975564727753143</v>
      </c>
      <c r="L159" s="308">
        <f>Daten_BA!L159</f>
        <v>3.9146675763237999</v>
      </c>
      <c r="M159" s="308">
        <v>0.82540976900929708</v>
      </c>
      <c r="N159" s="308">
        <v>3.5172418790391595</v>
      </c>
      <c r="O159" s="308">
        <v>0.77007527410519605</v>
      </c>
      <c r="P159" s="308">
        <v>0.81545771757592733</v>
      </c>
      <c r="Q159" s="308">
        <v>0.53016556208600185</v>
      </c>
      <c r="R159" s="308">
        <v>7.1292124181577172</v>
      </c>
      <c r="S159" s="308">
        <v>4.4825257470876254</v>
      </c>
      <c r="T159" s="308">
        <v>7.8916239508815407</v>
      </c>
      <c r="U159" s="308">
        <v>7.6485395472324944</v>
      </c>
      <c r="V159" s="308">
        <v>10.068795333881852</v>
      </c>
      <c r="W159" s="308">
        <v>37.658119105868835</v>
      </c>
      <c r="X159" s="308">
        <v>35.857245186026212</v>
      </c>
      <c r="Y159" s="308">
        <v>38.184416736484152</v>
      </c>
      <c r="Z159" s="308">
        <v>39.159845911340149</v>
      </c>
      <c r="AA159" s="308">
        <v>29.456575027339269</v>
      </c>
      <c r="AB159" s="308">
        <v>100</v>
      </c>
      <c r="AC159" s="308">
        <v>5.7988031390655719</v>
      </c>
      <c r="AD159" s="308">
        <v>91.997655181921971</v>
      </c>
      <c r="AE159" s="308">
        <v>75.256763095916284</v>
      </c>
      <c r="AF159" s="308">
        <v>16.740892086005694</v>
      </c>
      <c r="AG159" s="308">
        <v>100</v>
      </c>
      <c r="AH159" s="308">
        <v>21.708825737355024</v>
      </c>
      <c r="AI159" s="308">
        <v>78.291174262644986</v>
      </c>
      <c r="AJ159" s="308">
        <v>70.178034371587572</v>
      </c>
      <c r="AK159" s="308">
        <v>8.1131398910574006</v>
      </c>
      <c r="AL159" s="308">
        <v>100</v>
      </c>
      <c r="AM159" s="308">
        <v>2.8679857782225273</v>
      </c>
      <c r="AN159" s="308">
        <v>94.086357073943944</v>
      </c>
      <c r="AO159" s="308">
        <v>79.119703770971938</v>
      </c>
      <c r="AP159" s="337">
        <v>14.966653302972006</v>
      </c>
      <c r="AQ159" s="320">
        <f>Daten_BA!M159</f>
        <v>7.220465298749418</v>
      </c>
      <c r="AR159" s="308">
        <f>Daten_BA!N159</f>
        <v>29.812359851514024</v>
      </c>
      <c r="AS159" s="308">
        <f>Daten_BA!O159</f>
        <v>5.975810722022767</v>
      </c>
      <c r="AT159" s="308">
        <f>Daten_BA!P159</f>
        <v>6.5529706112354926</v>
      </c>
      <c r="AU159" s="308">
        <f>Daten_BA!Q159</f>
        <v>3.3488686724851173</v>
      </c>
      <c r="AV159" s="308">
        <v>0.75381145052015552</v>
      </c>
      <c r="AW159" s="308">
        <v>3.4110049078970155</v>
      </c>
      <c r="AX159" s="308">
        <v>0.69276847825876764</v>
      </c>
      <c r="AY159" s="308">
        <v>0.73585563120100872</v>
      </c>
      <c r="AZ159" s="308">
        <v>0.47084284169398177</v>
      </c>
      <c r="BA159" s="308">
        <v>7.2200572766146456</v>
      </c>
      <c r="BB159" s="308">
        <v>4.5484826579353177</v>
      </c>
      <c r="BC159" s="308">
        <v>8.1476378125520519</v>
      </c>
      <c r="BD159" s="308">
        <v>7.8510501249218922</v>
      </c>
      <c r="BE159" s="308">
        <v>10.795504051581046</v>
      </c>
      <c r="BF159" s="308">
        <v>38.920519993417855</v>
      </c>
      <c r="BG159" s="308">
        <v>36.28160634605716</v>
      </c>
      <c r="BH159" s="308">
        <v>40.224721096348183</v>
      </c>
      <c r="BI159" s="308">
        <v>41.453961984696043</v>
      </c>
      <c r="BJ159" s="308">
        <v>29.259699652086141</v>
      </c>
      <c r="BK159" s="308">
        <v>100</v>
      </c>
      <c r="BL159" s="308">
        <v>6.1001798617933085</v>
      </c>
      <c r="BM159" s="308">
        <v>91.721848533385597</v>
      </c>
      <c r="BN159" s="308">
        <v>74.809039786091773</v>
      </c>
      <c r="BO159" s="308">
        <v>16.912808747293827</v>
      </c>
      <c r="BP159" s="308">
        <v>100</v>
      </c>
      <c r="BQ159" s="308">
        <v>24.3654695742954</v>
      </c>
      <c r="BR159" s="308">
        <v>75.634530425704611</v>
      </c>
      <c r="BS159" s="308">
        <v>67.696916494345672</v>
      </c>
      <c r="BT159" s="308">
        <v>7.9376139313589373</v>
      </c>
      <c r="BU159" s="308">
        <v>100</v>
      </c>
      <c r="BV159" s="308">
        <v>2.9979657410727572</v>
      </c>
      <c r="BW159" s="308">
        <v>94.050279769184442</v>
      </c>
      <c r="BX159" s="308">
        <v>78.75909779938759</v>
      </c>
      <c r="BY159" s="312">
        <v>15.291181969796853</v>
      </c>
      <c r="BZ159" s="320">
        <f>Daten_BA!R159</f>
        <v>6.5802336251711635</v>
      </c>
      <c r="CA159" s="308">
        <f>Daten_BA!S159</f>
        <v>29.067962492861998</v>
      </c>
      <c r="CB159" s="308">
        <f>Daten_BA!T159</f>
        <v>5.267722480010689</v>
      </c>
      <c r="CC159" s="308">
        <f>Daten_BA!U159</f>
        <v>5.7876273473557909</v>
      </c>
      <c r="CD159" s="308">
        <f>Daten_BA!V159</f>
        <v>2.955516017281254</v>
      </c>
      <c r="CE159" s="309">
        <v>0.677863081309657</v>
      </c>
      <c r="CF159" s="309">
        <v>3.2548896537067566</v>
      </c>
      <c r="CG159" s="309">
        <v>0.61129355363366455</v>
      </c>
      <c r="CH159" s="309">
        <v>0.64155267575504904</v>
      </c>
      <c r="CI159" s="309">
        <v>0.45894488305409309</v>
      </c>
      <c r="CJ159" s="309">
        <v>7.3205110552290282</v>
      </c>
      <c r="CK159" s="309">
        <v>4.9836056060121878</v>
      </c>
      <c r="CL159" s="309">
        <v>8.3545551630657844</v>
      </c>
      <c r="CM159" s="309">
        <v>7.9741502673123383</v>
      </c>
      <c r="CN159" s="309">
        <v>11.666500548190738</v>
      </c>
      <c r="CO159" s="309">
        <v>37.54641389649457</v>
      </c>
      <c r="CP159" s="309">
        <v>34.621054457161549</v>
      </c>
      <c r="CQ159" s="309">
        <v>39.859670308506367</v>
      </c>
      <c r="CR159" s="309">
        <v>41.356430068326354</v>
      </c>
      <c r="CS159" s="309">
        <v>26.875818309999921</v>
      </c>
      <c r="CT159" s="309">
        <v>100</v>
      </c>
      <c r="CU159" s="309">
        <v>6.2061608748032286</v>
      </c>
      <c r="CV159" s="309">
        <v>91.591495442838607</v>
      </c>
      <c r="CW159" s="309">
        <v>74.489982847598768</v>
      </c>
      <c r="CX159" s="309">
        <v>17.101512595239832</v>
      </c>
      <c r="CY159" s="309">
        <v>100</v>
      </c>
      <c r="CZ159" s="309">
        <v>27.252908107205208</v>
      </c>
      <c r="DA159" s="309">
        <v>72.747091892794785</v>
      </c>
      <c r="DB159" s="309">
        <v>65.039002230471624</v>
      </c>
      <c r="DC159" s="309">
        <v>7.7080896623231716</v>
      </c>
      <c r="DD159" s="309">
        <v>100</v>
      </c>
      <c r="DE159" s="309">
        <v>3.2017392036415635</v>
      </c>
      <c r="DF159" s="309">
        <v>93.841984725955626</v>
      </c>
      <c r="DG159" s="309">
        <v>78.291848371227431</v>
      </c>
      <c r="DH159" s="313">
        <v>15.550136354728187</v>
      </c>
      <c r="DI159" s="307">
        <f>Daten_BA!W159</f>
        <v>5.9828997588529482</v>
      </c>
      <c r="DJ159" s="308">
        <f>Daten_BA!X159</f>
        <v>29.708272169760978</v>
      </c>
      <c r="DK159" s="308">
        <f>Daten_BA!Y159</f>
        <v>4.5284710083315485</v>
      </c>
      <c r="DL159" s="308">
        <f>Daten_BA!Z159</f>
        <v>4.9778161589766876</v>
      </c>
      <c r="DM159" s="308">
        <f>Daten_BA!AA159</f>
        <v>2.5611915755987948</v>
      </c>
      <c r="DN159" s="309">
        <v>0.64189748139347347</v>
      </c>
      <c r="DO159" s="309">
        <v>3.7083685548817829</v>
      </c>
      <c r="DP159" s="309">
        <v>0.54539283982820763</v>
      </c>
      <c r="DQ159" s="309">
        <v>0.56951766776582402</v>
      </c>
      <c r="DR159" s="309">
        <v>0.42584201535133043</v>
      </c>
      <c r="DS159" s="309">
        <v>7.455041928551748</v>
      </c>
      <c r="DT159" s="309">
        <v>5.5247366315509323</v>
      </c>
      <c r="DU159" s="309">
        <v>8.3444439876187975</v>
      </c>
      <c r="DV159" s="309">
        <v>7.8797106966121468</v>
      </c>
      <c r="DW159" s="309">
        <v>12.30227488681515</v>
      </c>
      <c r="DX159" s="309">
        <v>36.493320649478697</v>
      </c>
      <c r="DY159" s="309">
        <v>31.130588140983683</v>
      </c>
      <c r="DZ159" s="309">
        <v>38.994243343124971</v>
      </c>
      <c r="EA159" s="309">
        <v>40.573822017243081</v>
      </c>
      <c r="EB159" s="309">
        <v>25.523390327865176</v>
      </c>
      <c r="EC159" s="309">
        <v>100</v>
      </c>
      <c r="ED159" s="309">
        <v>6.447673277164105</v>
      </c>
      <c r="EE159" s="309">
        <v>91.307504062609979</v>
      </c>
      <c r="EF159" s="309">
        <v>73.937241294630198</v>
      </c>
      <c r="EG159" s="309">
        <v>17.370262767979767</v>
      </c>
      <c r="EH159" s="309">
        <v>100</v>
      </c>
      <c r="EI159" s="309">
        <v>31.582400614095064</v>
      </c>
      <c r="EJ159" s="309">
        <v>68.417599385904936</v>
      </c>
      <c r="EK159" s="309">
        <v>60.793356174713196</v>
      </c>
      <c r="EL159" s="309">
        <v>7.6242432111917484</v>
      </c>
      <c r="EM159" s="309">
        <v>100</v>
      </c>
      <c r="EN159" s="309">
        <v>3.562157499861681</v>
      </c>
      <c r="EO159" s="309">
        <v>93.473825757195641</v>
      </c>
      <c r="EP159" s="309">
        <v>77.778473586060414</v>
      </c>
      <c r="EQ159" s="367">
        <v>15.695352171135241</v>
      </c>
      <c r="ER159" s="320">
        <f>Daten_BA!AB159</f>
        <v>5.5788272824325986</v>
      </c>
      <c r="ES159" s="308">
        <f>Daten_BA!AC159</f>
        <v>28.163708290502505</v>
      </c>
      <c r="ET159" s="308">
        <f>Daten_BA!AD159</f>
        <v>4.1345984197870838</v>
      </c>
      <c r="EU159" s="308">
        <f>Daten_BA!AE159</f>
        <v>4.5539051473469918</v>
      </c>
      <c r="EV159" s="308">
        <f>Daten_BA!AF159</f>
        <v>2.3359388308315019</v>
      </c>
      <c r="EW159" s="309">
        <v>0.6086616377675037</v>
      </c>
      <c r="EX159" s="309">
        <v>3.6801281732555182</v>
      </c>
      <c r="EY159" s="309">
        <v>0.50145897841408127</v>
      </c>
      <c r="EZ159" s="309">
        <v>0.52394465115819944</v>
      </c>
      <c r="FA159" s="309">
        <v>0.3921117122460625</v>
      </c>
      <c r="FB159" s="309">
        <v>7.5500810826168356</v>
      </c>
      <c r="FC159" s="309">
        <v>5.9971317466008118</v>
      </c>
      <c r="FD159" s="309">
        <v>8.398238415096289</v>
      </c>
      <c r="FE159" s="309">
        <v>8.0217539089055059</v>
      </c>
      <c r="FF159" s="309">
        <v>11.569484637645182</v>
      </c>
      <c r="FG159" s="309">
        <v>34.393785258485337</v>
      </c>
      <c r="FH159" s="309">
        <v>29.256010845806056</v>
      </c>
      <c r="FI159" s="309">
        <v>36.774755283502245</v>
      </c>
      <c r="FJ159" s="309">
        <v>38.288318229824192</v>
      </c>
      <c r="FK159" s="309">
        <v>24.128355445856172</v>
      </c>
      <c r="FL159" s="309">
        <v>100</v>
      </c>
      <c r="FM159" s="309">
        <v>6.9001381032640472</v>
      </c>
      <c r="FN159" s="309">
        <v>90.758364242900456</v>
      </c>
      <c r="FO159" s="309">
        <v>73.218957899796976</v>
      </c>
      <c r="FP159" s="309">
        <v>17.539406343103479</v>
      </c>
      <c r="FQ159" s="309">
        <v>100</v>
      </c>
      <c r="FR159" s="309">
        <v>33.086430548387519</v>
      </c>
      <c r="FS159" s="309">
        <v>66.913569451612489</v>
      </c>
      <c r="FT159" s="309">
        <v>59.608556760226975</v>
      </c>
      <c r="FU159" s="309">
        <v>7.3050126913855156</v>
      </c>
      <c r="FV159" s="309">
        <v>100</v>
      </c>
      <c r="FW159" s="309">
        <v>3.8596551193680586</v>
      </c>
      <c r="FX159" s="309">
        <v>93.052752551142234</v>
      </c>
      <c r="FY159" s="309">
        <v>77.181500957495501</v>
      </c>
      <c r="FZ159" s="313">
        <v>15.871251593646729</v>
      </c>
      <c r="GA159" s="443">
        <f>Daten_BA!AG159</f>
        <v>6.0078209735002837</v>
      </c>
      <c r="GB159" s="227">
        <f>Daten_BA!AH159</f>
        <v>30.152184767406631</v>
      </c>
      <c r="GC159" s="227">
        <f>Daten_BA!AI159</f>
        <v>4.3686311641597211</v>
      </c>
      <c r="GD159" s="227">
        <f>Daten_BA!AJ159</f>
        <v>4.783004143909606</v>
      </c>
      <c r="GE159" s="227">
        <f>Daten_BA!AK159</f>
        <v>2.6275189504853405</v>
      </c>
      <c r="GF159" s="444">
        <v>0.61835911898472717</v>
      </c>
      <c r="GG159" s="444">
        <v>4.3227699171685954</v>
      </c>
      <c r="GH159" s="444">
        <v>0.48423786570043525</v>
      </c>
      <c r="GI159" s="444">
        <v>0.50455885486495722</v>
      </c>
      <c r="GJ159" s="444">
        <v>0.38804193276258248</v>
      </c>
      <c r="GK159" s="444">
        <v>6.6166544128337099</v>
      </c>
      <c r="GL159" s="444">
        <v>5.2958884085080813</v>
      </c>
      <c r="GM159" s="444">
        <v>7.3405153533135783</v>
      </c>
      <c r="GN159" s="444">
        <v>7.0101539234330001</v>
      </c>
      <c r="GO159" s="444">
        <v>9.8745046235145217</v>
      </c>
      <c r="GP159" s="444">
        <v>32.491882180356029</v>
      </c>
      <c r="GQ159" s="444">
        <v>28.999901782645342</v>
      </c>
      <c r="GR159" s="444">
        <v>34.394699682284376</v>
      </c>
      <c r="GS159" s="444">
        <v>35.993814932520444</v>
      </c>
      <c r="GT159" s="444">
        <v>22.127473488579863</v>
      </c>
      <c r="GU159" s="444">
        <v>100</v>
      </c>
      <c r="GV159" s="444">
        <v>7.1032723335290884</v>
      </c>
      <c r="GW159" s="444">
        <v>90.405016571126552</v>
      </c>
      <c r="GX159" s="444">
        <v>72.810262074048751</v>
      </c>
      <c r="GY159" s="444">
        <v>17.594754497077812</v>
      </c>
      <c r="GZ159" s="444">
        <v>100</v>
      </c>
      <c r="HA159" s="444">
        <v>34.979791155477081</v>
      </c>
      <c r="HB159" s="444">
        <v>65.020208844522912</v>
      </c>
      <c r="HC159" s="444">
        <v>57.390602909115316</v>
      </c>
      <c r="HD159" s="444">
        <v>7.6296059354075876</v>
      </c>
      <c r="HE159" s="444">
        <v>100</v>
      </c>
      <c r="HF159" s="444">
        <v>3.9104822163944251</v>
      </c>
      <c r="HG159" s="444">
        <v>92.788689597472228</v>
      </c>
      <c r="HH159" s="444">
        <v>76.605993368646949</v>
      </c>
      <c r="HI159" s="445">
        <v>16.182696228825279</v>
      </c>
      <c r="HJ159" s="443">
        <f>Daten_BA!AL159</f>
        <v>5.6930603105274038</v>
      </c>
      <c r="HK159" s="227">
        <f>Daten_BA!AM159</f>
        <v>28.170384081152552</v>
      </c>
      <c r="HL159" s="227">
        <f>Daten_BA!AN159</f>
        <v>4.0997253073195328</v>
      </c>
      <c r="HM159" s="227">
        <f>Daten_BA!AO159</f>
        <v>4.5404609595401846</v>
      </c>
      <c r="HN159" s="227">
        <f>Daten_BA!AP159</f>
        <v>2.2705249473281217</v>
      </c>
      <c r="HO159" s="444">
        <v>0.50878861740284964</v>
      </c>
      <c r="HP159" s="444">
        <v>3.2930389113391958</v>
      </c>
      <c r="HQ159" s="444">
        <v>0.39743898791971666</v>
      </c>
      <c r="HR159" s="444">
        <v>0.40885680882553987</v>
      </c>
      <c r="HS159" s="444">
        <v>0.34515718090803937</v>
      </c>
      <c r="HT159" s="444">
        <v>7.0279178814593584</v>
      </c>
      <c r="HU159" s="444">
        <v>5.8002946101451363</v>
      </c>
      <c r="HV159" s="444">
        <v>7.7451605327607824</v>
      </c>
      <c r="HW159" s="444">
        <v>7.2290334712297648</v>
      </c>
      <c r="HX159" s="444">
        <v>12.011190550202649</v>
      </c>
      <c r="HY159" s="444">
        <v>40.576784995009291</v>
      </c>
      <c r="HZ159" s="444">
        <v>39.217654233153553</v>
      </c>
      <c r="IA159" s="444">
        <v>41.451718227084662</v>
      </c>
      <c r="IB159" s="444">
        <v>43.169902764654452</v>
      </c>
      <c r="IC159" s="444">
        <v>27.16675114040109</v>
      </c>
      <c r="ID159" s="444">
        <v>100</v>
      </c>
      <c r="IE159" s="444">
        <v>7.3097142013169636</v>
      </c>
      <c r="IF159" s="444">
        <v>90.145910055092344</v>
      </c>
      <c r="IG159" s="444">
        <v>72.308709330452658</v>
      </c>
      <c r="IH159" s="444">
        <v>17.837200724639718</v>
      </c>
      <c r="II159" s="444">
        <v>100</v>
      </c>
      <c r="IJ159" s="444">
        <v>35.690395396937568</v>
      </c>
      <c r="IK159" s="444">
        <v>64.309604603062425</v>
      </c>
      <c r="IL159" s="444">
        <v>57.355837299195102</v>
      </c>
      <c r="IM159" s="444">
        <v>6.9537673038673304</v>
      </c>
      <c r="IN159" s="444">
        <v>100</v>
      </c>
      <c r="IO159" s="444">
        <v>4.3007944695610876</v>
      </c>
      <c r="IP159" s="444">
        <v>92.381923561471552</v>
      </c>
      <c r="IQ159" s="444">
        <v>75.822953083238389</v>
      </c>
      <c r="IR159" s="445">
        <v>16.558970478233164</v>
      </c>
      <c r="IS159" s="443">
        <f>Daten_BA!AQ159</f>
        <v>5.5066308506066468</v>
      </c>
      <c r="IT159" s="227">
        <f>Daten_BA!AR159</f>
        <v>28.581223730976262</v>
      </c>
      <c r="IU159" s="227">
        <f>Daten_BA!AS159</f>
        <v>3.809327606505692</v>
      </c>
      <c r="IV159" s="227">
        <f>Daten_BA!AT159</f>
        <v>4.1805027813188431</v>
      </c>
      <c r="IW159" s="227">
        <f>Daten_BA!AU159</f>
        <v>2.2942138287408365</v>
      </c>
      <c r="IX159" s="444" t="s">
        <v>821</v>
      </c>
      <c r="IY159" s="444" t="s">
        <v>821</v>
      </c>
      <c r="IZ159" s="444" t="s">
        <v>821</v>
      </c>
      <c r="JA159" s="444" t="s">
        <v>821</v>
      </c>
      <c r="JB159" s="444" t="s">
        <v>821</v>
      </c>
      <c r="JC159" s="444" t="s">
        <v>821</v>
      </c>
      <c r="JD159" s="444" t="s">
        <v>821</v>
      </c>
      <c r="JE159" s="444" t="s">
        <v>821</v>
      </c>
      <c r="JF159" s="444" t="s">
        <v>821</v>
      </c>
      <c r="JG159" s="444" t="s">
        <v>821</v>
      </c>
      <c r="JH159" s="444" t="s">
        <v>821</v>
      </c>
      <c r="JI159" s="444" t="s">
        <v>821</v>
      </c>
      <c r="JJ159" s="444" t="s">
        <v>821</v>
      </c>
      <c r="JK159" s="444" t="s">
        <v>821</v>
      </c>
      <c r="JL159" s="444" t="s">
        <v>821</v>
      </c>
      <c r="JM159" s="444" t="s">
        <v>821</v>
      </c>
      <c r="JN159" s="444" t="s">
        <v>821</v>
      </c>
      <c r="JO159" s="444" t="s">
        <v>821</v>
      </c>
      <c r="JP159" s="444" t="s">
        <v>821</v>
      </c>
      <c r="JQ159" s="444" t="s">
        <v>821</v>
      </c>
      <c r="JR159" s="444" t="s">
        <v>821</v>
      </c>
      <c r="JS159" s="444" t="s">
        <v>821</v>
      </c>
      <c r="JT159" s="444" t="s">
        <v>821</v>
      </c>
      <c r="JU159" s="444" t="s">
        <v>821</v>
      </c>
      <c r="JV159" s="444" t="s">
        <v>821</v>
      </c>
      <c r="JW159" s="444" t="s">
        <v>821</v>
      </c>
      <c r="JX159" s="444" t="s">
        <v>821</v>
      </c>
      <c r="JY159" s="444" t="s">
        <v>821</v>
      </c>
      <c r="JZ159" s="444" t="s">
        <v>821</v>
      </c>
      <c r="KA159" s="445" t="s">
        <v>821</v>
      </c>
    </row>
    <row r="160" spans="1:287" s="1" customFormat="1" ht="12.65" customHeight="1" x14ac:dyDescent="0.2">
      <c r="A160" s="220"/>
      <c r="B160" s="219"/>
      <c r="C160" s="273"/>
      <c r="D160" s="276"/>
      <c r="E160" s="3" t="str">
        <f>Daten_BA!E160</f>
        <v>097</v>
      </c>
      <c r="F160" s="229" t="str">
        <f>Daten_BA!F160</f>
        <v>AA Thüringen Nord</v>
      </c>
      <c r="G160" s="246"/>
      <c r="H160" s="320">
        <f>Daten_BA!H160</f>
        <v>8.512570609378745</v>
      </c>
      <c r="I160" s="308">
        <f>Daten_BA!I160</f>
        <v>33.279957241767789</v>
      </c>
      <c r="J160" s="308">
        <f>Daten_BA!J160</f>
        <v>7.2585001493520966</v>
      </c>
      <c r="K160" s="308">
        <f>Daten_BA!K160</f>
        <v>7.8207480900178643</v>
      </c>
      <c r="L160" s="308">
        <f>Daten_BA!L160</f>
        <v>3.2802096871127975</v>
      </c>
      <c r="M160" s="308">
        <v>0.93937784074139674</v>
      </c>
      <c r="N160" s="308">
        <v>3.8028344820781284</v>
      </c>
      <c r="O160" s="308">
        <v>0.88023733577762431</v>
      </c>
      <c r="P160" s="308">
        <v>0.92115460020263085</v>
      </c>
      <c r="Q160" s="308">
        <v>0.50304356721267174</v>
      </c>
      <c r="R160" s="308">
        <v>7.5948361075098978</v>
      </c>
      <c r="S160" s="308">
        <v>4.6396679956169269</v>
      </c>
      <c r="T160" s="308">
        <v>8.458329578081301</v>
      </c>
      <c r="U160" s="308">
        <v>8.360203142574683</v>
      </c>
      <c r="V160" s="308">
        <v>10.123799606618073</v>
      </c>
      <c r="W160" s="308">
        <v>37.015038418224535</v>
      </c>
      <c r="X160" s="308">
        <v>37.617591176606766</v>
      </c>
      <c r="Y160" s="308">
        <v>36.866338557181543</v>
      </c>
      <c r="Z160" s="308">
        <v>37.36555451901409</v>
      </c>
      <c r="AA160" s="308">
        <v>28.439092172305308</v>
      </c>
      <c r="AB160" s="308">
        <v>100</v>
      </c>
      <c r="AC160" s="308">
        <v>5.7030547042846917</v>
      </c>
      <c r="AD160" s="308">
        <v>91.934840562524883</v>
      </c>
      <c r="AE160" s="308">
        <v>80.181423268940733</v>
      </c>
      <c r="AF160" s="308">
        <v>11.753417293584139</v>
      </c>
      <c r="AG160" s="308">
        <v>100</v>
      </c>
      <c r="AH160" s="308">
        <v>22.530259040806612</v>
      </c>
      <c r="AI160" s="308">
        <v>77.469740959193388</v>
      </c>
      <c r="AJ160" s="308">
        <v>73.144895637911048</v>
      </c>
      <c r="AK160" s="308">
        <v>4.3248453212823428</v>
      </c>
      <c r="AL160" s="308">
        <v>100</v>
      </c>
      <c r="AM160" s="308">
        <v>3.0030055510210545</v>
      </c>
      <c r="AN160" s="308">
        <v>93.745002240726777</v>
      </c>
      <c r="AO160" s="308">
        <v>84.570910330794419</v>
      </c>
      <c r="AP160" s="337">
        <v>9.1740919099323737</v>
      </c>
      <c r="AQ160" s="320">
        <f>Daten_BA!M160</f>
        <v>7.8597100460143645</v>
      </c>
      <c r="AR160" s="308">
        <f>Daten_BA!N160</f>
        <v>33.792439719072853</v>
      </c>
      <c r="AS160" s="308">
        <f>Daten_BA!O160</f>
        <v>6.4696033845763825</v>
      </c>
      <c r="AT160" s="308">
        <f>Daten_BA!P160</f>
        <v>6.9837476694160641</v>
      </c>
      <c r="AU160" s="308">
        <f>Daten_BA!Q160</f>
        <v>2.9193324340832567</v>
      </c>
      <c r="AV160" s="308">
        <v>0.84477315330298375</v>
      </c>
      <c r="AW160" s="308">
        <v>3.6307864881490057</v>
      </c>
      <c r="AX160" s="308">
        <v>0.77862057691951669</v>
      </c>
      <c r="AY160" s="308">
        <v>0.81195776146974308</v>
      </c>
      <c r="AZ160" s="308">
        <v>0.47672314524916826</v>
      </c>
      <c r="BA160" s="308">
        <v>7.4075870506000978</v>
      </c>
      <c r="BB160" s="308">
        <v>4.5984058859595329</v>
      </c>
      <c r="BC160" s="308">
        <v>8.3987875785087134</v>
      </c>
      <c r="BD160" s="308">
        <v>8.3018430508867507</v>
      </c>
      <c r="BE160" s="308">
        <v>9.998724652468816</v>
      </c>
      <c r="BF160" s="308">
        <v>37.498844373868209</v>
      </c>
      <c r="BG160" s="308">
        <v>37.823561693952605</v>
      </c>
      <c r="BH160" s="308">
        <v>37.823627876795385</v>
      </c>
      <c r="BI160" s="308">
        <v>38.289486032471807</v>
      </c>
      <c r="BJ160" s="308">
        <v>30.130440397779136</v>
      </c>
      <c r="BK160" s="308">
        <v>100</v>
      </c>
      <c r="BL160" s="308">
        <v>6.0760226075718755</v>
      </c>
      <c r="BM160" s="308">
        <v>91.671456258393448</v>
      </c>
      <c r="BN160" s="308">
        <v>79.899017670998376</v>
      </c>
      <c r="BO160" s="308">
        <v>11.772438587395078</v>
      </c>
      <c r="BP160" s="308">
        <v>100</v>
      </c>
      <c r="BQ160" s="308">
        <v>25.426410620240208</v>
      </c>
      <c r="BR160" s="308">
        <v>74.573589379759795</v>
      </c>
      <c r="BS160" s="308">
        <v>70.130462673763645</v>
      </c>
      <c r="BT160" s="308">
        <v>4.4431267059961321</v>
      </c>
      <c r="BU160" s="308">
        <v>100</v>
      </c>
      <c r="BV160" s="308">
        <v>3.1502746735563489</v>
      </c>
      <c r="BW160" s="308">
        <v>93.80607548359437</v>
      </c>
      <c r="BX160" s="308">
        <v>84.477592388425421</v>
      </c>
      <c r="BY160" s="312">
        <v>9.3284830951689415</v>
      </c>
      <c r="BZ160" s="320">
        <f>Daten_BA!R160</f>
        <v>7.0477312945636683</v>
      </c>
      <c r="CA160" s="308">
        <f>Daten_BA!S160</f>
        <v>29.827801232044717</v>
      </c>
      <c r="CB160" s="308">
        <f>Daten_BA!T160</f>
        <v>5.7462986093629427</v>
      </c>
      <c r="CC160" s="308">
        <f>Daten_BA!U160</f>
        <v>6.2101057750138988</v>
      </c>
      <c r="CD160" s="308">
        <f>Daten_BA!V160</f>
        <v>2.5930039311872042</v>
      </c>
      <c r="CE160" s="309">
        <v>0.75428793115939485</v>
      </c>
      <c r="CF160" s="309">
        <v>3.4686223404186025</v>
      </c>
      <c r="CG160" s="309">
        <v>0.68388613854396085</v>
      </c>
      <c r="CH160" s="309">
        <v>0.71607169121700431</v>
      </c>
      <c r="CI160" s="309">
        <v>0.399450175150592</v>
      </c>
      <c r="CJ160" s="309">
        <v>7.4352695254820036</v>
      </c>
      <c r="CK160" s="309">
        <v>5.1256613756612186</v>
      </c>
      <c r="CL160" s="309">
        <v>8.3682924774660936</v>
      </c>
      <c r="CM160" s="309">
        <v>8.2591701474916288</v>
      </c>
      <c r="CN160" s="309">
        <v>10.134646011291718</v>
      </c>
      <c r="CO160" s="309">
        <v>37.132824633669173</v>
      </c>
      <c r="CP160" s="309">
        <v>37.382349964579234</v>
      </c>
      <c r="CQ160" s="309">
        <v>38.056176134522026</v>
      </c>
      <c r="CR160" s="309">
        <v>38.529419750739905</v>
      </c>
      <c r="CS160" s="309">
        <v>30.352143804321813</v>
      </c>
      <c r="CT160" s="309">
        <v>100</v>
      </c>
      <c r="CU160" s="309">
        <v>5.9768850272737417</v>
      </c>
      <c r="CV160" s="309">
        <v>91.800661552520012</v>
      </c>
      <c r="CW160" s="309">
        <v>79.87694348964591</v>
      </c>
      <c r="CX160" s="309">
        <v>11.923718062874098</v>
      </c>
      <c r="CY160" s="309">
        <v>100</v>
      </c>
      <c r="CZ160" s="309">
        <v>25.768540444111565</v>
      </c>
      <c r="DA160" s="309">
        <v>74.231459555888406</v>
      </c>
      <c r="DB160" s="309">
        <v>69.700435528752308</v>
      </c>
      <c r="DC160" s="309">
        <v>4.5310240271361133</v>
      </c>
      <c r="DD160" s="309">
        <v>100</v>
      </c>
      <c r="DE160" s="309">
        <v>3.2604285344181521</v>
      </c>
      <c r="DF160" s="309">
        <v>93.757709431914066</v>
      </c>
      <c r="DG160" s="309">
        <v>84.226949384666284</v>
      </c>
      <c r="DH160" s="313">
        <v>9.5307600472477869</v>
      </c>
      <c r="DI160" s="307">
        <f>Daten_BA!W160</f>
        <v>6.5142117075140744</v>
      </c>
      <c r="DJ160" s="308">
        <f>Daten_BA!X160</f>
        <v>31.464889628030612</v>
      </c>
      <c r="DK160" s="308">
        <f>Daten_BA!Y160</f>
        <v>5.0384743869511395</v>
      </c>
      <c r="DL160" s="308">
        <f>Daten_BA!Z160</f>
        <v>5.4551615532641042</v>
      </c>
      <c r="DM160" s="308">
        <f>Daten_BA!AA160</f>
        <v>2.2349592936048785</v>
      </c>
      <c r="DN160" s="309">
        <v>0.71522815375274396</v>
      </c>
      <c r="DO160" s="309">
        <v>4.0541510987926417</v>
      </c>
      <c r="DP160" s="309">
        <v>0.61317585659465612</v>
      </c>
      <c r="DQ160" s="309">
        <v>0.63867726009399206</v>
      </c>
      <c r="DR160" s="309">
        <v>0.38701598344773203</v>
      </c>
      <c r="DS160" s="309">
        <v>7.3029492040933839</v>
      </c>
      <c r="DT160" s="309">
        <v>5.4489178389114512</v>
      </c>
      <c r="DU160" s="309">
        <v>8.1524987902192159</v>
      </c>
      <c r="DV160" s="309">
        <v>7.979424821074395</v>
      </c>
      <c r="DW160" s="309">
        <v>10.995370370370368</v>
      </c>
      <c r="DX160" s="309">
        <v>37.229188517526133</v>
      </c>
      <c r="DY160" s="309">
        <v>34.93261077760323</v>
      </c>
      <c r="DZ160" s="309">
        <v>38.070816895987384</v>
      </c>
      <c r="EA160" s="309">
        <v>38.800530828910325</v>
      </c>
      <c r="EB160" s="309">
        <v>26.097152428798776</v>
      </c>
      <c r="EC160" s="309">
        <v>100</v>
      </c>
      <c r="ED160" s="309">
        <v>6.2261402989093853</v>
      </c>
      <c r="EE160" s="309">
        <v>91.481807760364404</v>
      </c>
      <c r="EF160" s="309">
        <v>79.518276253826926</v>
      </c>
      <c r="EG160" s="309">
        <v>11.963531506537464</v>
      </c>
      <c r="EH160" s="309">
        <v>100</v>
      </c>
      <c r="EI160" s="309">
        <v>30.043304710765849</v>
      </c>
      <c r="EJ160" s="309">
        <v>69.956695289234148</v>
      </c>
      <c r="EK160" s="309">
        <v>65.808202067643705</v>
      </c>
      <c r="EL160" s="309">
        <v>4.1484932215904324</v>
      </c>
      <c r="EM160" s="309">
        <v>100</v>
      </c>
      <c r="EN160" s="309">
        <v>3.5062331353281726</v>
      </c>
      <c r="EO160" s="309">
        <v>93.460979979425929</v>
      </c>
      <c r="EP160" s="309">
        <v>83.990368554177437</v>
      </c>
      <c r="EQ160" s="367">
        <v>9.4706114252484799</v>
      </c>
      <c r="ER160" s="320">
        <f>Daten_BA!AB160</f>
        <v>6.2278358389569783</v>
      </c>
      <c r="ES160" s="308">
        <f>Daten_BA!AC160</f>
        <v>31.217180590606773</v>
      </c>
      <c r="ET160" s="308">
        <f>Daten_BA!AD160</f>
        <v>4.7062107419424404</v>
      </c>
      <c r="EU160" s="308">
        <f>Daten_BA!AE160</f>
        <v>5.1098550274756125</v>
      </c>
      <c r="EV160" s="308">
        <f>Daten_BA!AF160</f>
        <v>2.0162205256151737</v>
      </c>
      <c r="EW160" s="309">
        <v>0.68887402138572951</v>
      </c>
      <c r="EX160" s="309">
        <v>4.2378796571853075</v>
      </c>
      <c r="EY160" s="309">
        <v>0.57832201345373735</v>
      </c>
      <c r="EZ160" s="309">
        <v>0.60136566812346504</v>
      </c>
      <c r="FA160" s="309">
        <v>0.37777097414139843</v>
      </c>
      <c r="FB160" s="309">
        <v>7.2430531129089815</v>
      </c>
      <c r="FC160" s="309">
        <v>5.5216007064675336</v>
      </c>
      <c r="FD160" s="309">
        <v>8.0966550379643589</v>
      </c>
      <c r="FE160" s="309">
        <v>7.9202433988917349</v>
      </c>
      <c r="FF160" s="309">
        <v>11.086556169429098</v>
      </c>
      <c r="FG160" s="309">
        <v>34.139477804579279</v>
      </c>
      <c r="FH160" s="309">
        <v>32.132435723640995</v>
      </c>
      <c r="FI160" s="309">
        <v>35.080339780985753</v>
      </c>
      <c r="FJ160" s="309">
        <v>35.778553464573882</v>
      </c>
      <c r="FK160" s="309">
        <v>23.288172830485294</v>
      </c>
      <c r="FL160" s="309">
        <v>100</v>
      </c>
      <c r="FM160" s="309">
        <v>6.4457320564079961</v>
      </c>
      <c r="FN160" s="309">
        <v>91.136866133708608</v>
      </c>
      <c r="FO160" s="309">
        <v>79.008908891110039</v>
      </c>
      <c r="FP160" s="309">
        <v>12.127957242598555</v>
      </c>
      <c r="FQ160" s="309">
        <v>100</v>
      </c>
      <c r="FR160" s="309">
        <v>31.413171567820513</v>
      </c>
      <c r="FS160" s="309">
        <v>68.586828432179487</v>
      </c>
      <c r="FT160" s="309">
        <v>64.667933736723356</v>
      </c>
      <c r="FU160" s="309">
        <v>3.9188946954561286</v>
      </c>
      <c r="FV160" s="309">
        <v>100</v>
      </c>
      <c r="FW160" s="309">
        <v>3.5266274391649239</v>
      </c>
      <c r="FX160" s="309">
        <v>93.273259880811139</v>
      </c>
      <c r="FY160" s="309">
        <v>83.660523762906863</v>
      </c>
      <c r="FZ160" s="313">
        <v>9.6127361179042659</v>
      </c>
      <c r="GA160" s="443">
        <f>Daten_BA!AG160</f>
        <v>6.8522123934797072</v>
      </c>
      <c r="GB160" s="227">
        <f>Daten_BA!AH160</f>
        <v>34.951772068799187</v>
      </c>
      <c r="GC160" s="227">
        <f>Daten_BA!AI160</f>
        <v>5.0683505661989319</v>
      </c>
      <c r="GD160" s="227">
        <f>Daten_BA!AJ160</f>
        <v>5.5131335031006161</v>
      </c>
      <c r="GE160" s="227">
        <f>Daten_BA!AK160</f>
        <v>2.1512898618367036</v>
      </c>
      <c r="GF160" s="444">
        <v>0.64738728487441155</v>
      </c>
      <c r="GG160" s="444">
        <v>4.6958624593045446</v>
      </c>
      <c r="GH160" s="444">
        <v>0.5236222271263955</v>
      </c>
      <c r="GI160" s="444">
        <v>0.54670197224676065</v>
      </c>
      <c r="GJ160" s="444">
        <v>0.32602614669896152</v>
      </c>
      <c r="GK160" s="444">
        <v>6.0670420815390713</v>
      </c>
      <c r="GL160" s="444">
        <v>4.6303361310790363</v>
      </c>
      <c r="GM160" s="444">
        <v>6.7711550339716391</v>
      </c>
      <c r="GN160" s="444">
        <v>6.6623042002372364</v>
      </c>
      <c r="GO160" s="444">
        <v>8.6028905712325265</v>
      </c>
      <c r="GP160" s="444">
        <v>34.134714758163831</v>
      </c>
      <c r="GQ160" s="444">
        <v>32.779305671805986</v>
      </c>
      <c r="GR160" s="444">
        <v>34.764059842610472</v>
      </c>
      <c r="GS160" s="444">
        <v>35.342203581353601</v>
      </c>
      <c r="GT160" s="444">
        <v>25.042793563856559</v>
      </c>
      <c r="GU160" s="444">
        <v>100</v>
      </c>
      <c r="GV160" s="444">
        <v>6.6385735708668525</v>
      </c>
      <c r="GW160" s="444">
        <v>90.698298767850133</v>
      </c>
      <c r="GX160" s="444">
        <v>78.631191640785403</v>
      </c>
      <c r="GY160" s="444">
        <v>12.067107127064734</v>
      </c>
      <c r="GZ160" s="444">
        <v>100</v>
      </c>
      <c r="HA160" s="444">
        <v>33.675393355753933</v>
      </c>
      <c r="HB160" s="444">
        <v>66.324606644246074</v>
      </c>
      <c r="HC160" s="444">
        <v>62.471373339432489</v>
      </c>
      <c r="HD160" s="444">
        <v>3.8532333048135845</v>
      </c>
      <c r="HE160" s="444">
        <v>100</v>
      </c>
      <c r="HF160" s="444">
        <v>3.4132538672625596</v>
      </c>
      <c r="HG160" s="444">
        <v>93.02614607368217</v>
      </c>
      <c r="HH160" s="444">
        <v>83.296853181808942</v>
      </c>
      <c r="HI160" s="445">
        <v>9.7292928918732411</v>
      </c>
      <c r="HJ160" s="443">
        <f>Daten_BA!AL160</f>
        <v>6.3808065022178937</v>
      </c>
      <c r="HK160" s="227">
        <f>Daten_BA!AM160</f>
        <v>32.500897885651646</v>
      </c>
      <c r="HL160" s="227">
        <f>Daten_BA!AN160</f>
        <v>4.6719610548415105</v>
      </c>
      <c r="HM160" s="227">
        <f>Daten_BA!AO160</f>
        <v>5.0816792839793745</v>
      </c>
      <c r="HN160" s="227">
        <f>Daten_BA!AP160</f>
        <v>2.0023859150137175</v>
      </c>
      <c r="HO160" s="444">
        <v>0.54075951669730393</v>
      </c>
      <c r="HP160" s="444">
        <v>3.8491972262988097</v>
      </c>
      <c r="HQ160" s="444">
        <v>0.42867234943967675</v>
      </c>
      <c r="HR160" s="444">
        <v>0.44655500553920213</v>
      </c>
      <c r="HS160" s="444">
        <v>0.27947998686059572</v>
      </c>
      <c r="HT160" s="444">
        <v>6.3662919481670537</v>
      </c>
      <c r="HU160" s="444">
        <v>5.069114830543632</v>
      </c>
      <c r="HV160" s="444">
        <v>7.0352125905360792</v>
      </c>
      <c r="HW160" s="444">
        <v>6.9087649005522405</v>
      </c>
      <c r="HX160" s="444">
        <v>9.1241543243717409</v>
      </c>
      <c r="HY160" s="444">
        <v>41.649269311064955</v>
      </c>
      <c r="HZ160" s="444">
        <v>41.033122035180384</v>
      </c>
      <c r="IA160" s="444">
        <v>41.88288326420053</v>
      </c>
      <c r="IB160" s="444">
        <v>42.532205215675049</v>
      </c>
      <c r="IC160" s="444">
        <v>31.143281365984155</v>
      </c>
      <c r="ID160" s="444">
        <v>100</v>
      </c>
      <c r="IE160" s="444">
        <v>6.7347995588893648</v>
      </c>
      <c r="IF160" s="444">
        <v>90.580598602693414</v>
      </c>
      <c r="IG160" s="444">
        <v>78.388957227876318</v>
      </c>
      <c r="IH160" s="444">
        <v>12.191641374817081</v>
      </c>
      <c r="II160" s="444">
        <v>100</v>
      </c>
      <c r="IJ160" s="444">
        <v>34.387566980331954</v>
      </c>
      <c r="IK160" s="444">
        <v>65.612433019668046</v>
      </c>
      <c r="IL160" s="444">
        <v>61.896274067059373</v>
      </c>
      <c r="IM160" s="444">
        <v>3.7161589526086725</v>
      </c>
      <c r="IN160" s="444">
        <v>100</v>
      </c>
      <c r="IO160" s="444">
        <v>3.7176702516603601</v>
      </c>
      <c r="IP160" s="444">
        <v>92.765268627016127</v>
      </c>
      <c r="IQ160" s="444">
        <v>82.83625943128385</v>
      </c>
      <c r="IR160" s="445">
        <v>9.929009195732263</v>
      </c>
      <c r="IS160" s="443">
        <f>Daten_BA!AQ160</f>
        <v>6.128821728638524</v>
      </c>
      <c r="IT160" s="227">
        <f>Daten_BA!AR160</f>
        <v>34.627622180510706</v>
      </c>
      <c r="IU160" s="227">
        <f>Daten_BA!AS160</f>
        <v>4.2021018158889847</v>
      </c>
      <c r="IV160" s="227">
        <f>Daten_BA!AT160</f>
        <v>4.5407995049989607</v>
      </c>
      <c r="IW160" s="227">
        <f>Daten_BA!AU160</f>
        <v>2.0145631043506702</v>
      </c>
      <c r="IX160" s="444" t="s">
        <v>821</v>
      </c>
      <c r="IY160" s="444" t="s">
        <v>821</v>
      </c>
      <c r="IZ160" s="444" t="s">
        <v>821</v>
      </c>
      <c r="JA160" s="444" t="s">
        <v>821</v>
      </c>
      <c r="JB160" s="444" t="s">
        <v>821</v>
      </c>
      <c r="JC160" s="444" t="s">
        <v>821</v>
      </c>
      <c r="JD160" s="444" t="s">
        <v>821</v>
      </c>
      <c r="JE160" s="444" t="s">
        <v>821</v>
      </c>
      <c r="JF160" s="444" t="s">
        <v>821</v>
      </c>
      <c r="JG160" s="444" t="s">
        <v>821</v>
      </c>
      <c r="JH160" s="444" t="s">
        <v>821</v>
      </c>
      <c r="JI160" s="444" t="s">
        <v>821</v>
      </c>
      <c r="JJ160" s="444" t="s">
        <v>821</v>
      </c>
      <c r="JK160" s="444" t="s">
        <v>821</v>
      </c>
      <c r="JL160" s="444" t="s">
        <v>821</v>
      </c>
      <c r="JM160" s="444" t="s">
        <v>821</v>
      </c>
      <c r="JN160" s="444" t="s">
        <v>821</v>
      </c>
      <c r="JO160" s="444" t="s">
        <v>821</v>
      </c>
      <c r="JP160" s="444" t="s">
        <v>821</v>
      </c>
      <c r="JQ160" s="444" t="s">
        <v>821</v>
      </c>
      <c r="JR160" s="444" t="s">
        <v>821</v>
      </c>
      <c r="JS160" s="444" t="s">
        <v>821</v>
      </c>
      <c r="JT160" s="444" t="s">
        <v>821</v>
      </c>
      <c r="JU160" s="444" t="s">
        <v>821</v>
      </c>
      <c r="JV160" s="444" t="s">
        <v>821</v>
      </c>
      <c r="JW160" s="444" t="s">
        <v>821</v>
      </c>
      <c r="JX160" s="444" t="s">
        <v>821</v>
      </c>
      <c r="JY160" s="444" t="s">
        <v>821</v>
      </c>
      <c r="JZ160" s="444" t="s">
        <v>821</v>
      </c>
      <c r="KA160" s="445" t="s">
        <v>821</v>
      </c>
    </row>
    <row r="161" spans="1:287" s="1" customFormat="1" ht="12.65" customHeight="1" x14ac:dyDescent="0.2">
      <c r="A161" s="220"/>
      <c r="B161" s="219"/>
      <c r="C161" s="273"/>
      <c r="D161" s="276"/>
      <c r="E161" s="3" t="str">
        <f>Daten_BA!E161</f>
        <v>098</v>
      </c>
      <c r="F161" s="229" t="str">
        <f>Daten_BA!F161</f>
        <v>AA Thüringen Südwest</v>
      </c>
      <c r="G161" s="246"/>
      <c r="H161" s="320">
        <f>Daten_BA!H161</f>
        <v>5.5295778457274327</v>
      </c>
      <c r="I161" s="308">
        <f>Daten_BA!I161</f>
        <v>23.874525738648433</v>
      </c>
      <c r="J161" s="308">
        <f>Daten_BA!J161</f>
        <v>4.6662398392831372</v>
      </c>
      <c r="K161" s="308">
        <f>Daten_BA!K161</f>
        <v>4.9782153777592519</v>
      </c>
      <c r="L161" s="308">
        <f>Daten_BA!L161</f>
        <v>2.6623656128256625</v>
      </c>
      <c r="M161" s="308">
        <v>0.76373531069771483</v>
      </c>
      <c r="N161" s="308">
        <v>3.1260904659722311</v>
      </c>
      <c r="O161" s="308">
        <v>0.7012438256682334</v>
      </c>
      <c r="P161" s="308">
        <v>0.73697137179128036</v>
      </c>
      <c r="Q161" s="308">
        <v>0.40927138947816721</v>
      </c>
      <c r="R161" s="308">
        <v>9.3395871965482549</v>
      </c>
      <c r="S161" s="308">
        <v>6.2632577872054691</v>
      </c>
      <c r="T161" s="308">
        <v>10.245920947250928</v>
      </c>
      <c r="U161" s="308">
        <v>10.276239333690544</v>
      </c>
      <c r="V161" s="308">
        <v>9.8828323993882883</v>
      </c>
      <c r="W161" s="308">
        <v>31.685136956641387</v>
      </c>
      <c r="X161" s="308">
        <v>31.191021274220009</v>
      </c>
      <c r="Y161" s="308">
        <v>31.681193150783177</v>
      </c>
      <c r="Z161" s="308">
        <v>32.068773313896394</v>
      </c>
      <c r="AA161" s="308">
        <v>27.024520914904009</v>
      </c>
      <c r="AB161" s="308">
        <v>100</v>
      </c>
      <c r="AC161" s="308">
        <v>5.2679472204584394</v>
      </c>
      <c r="AD161" s="308">
        <v>92.368058182965981</v>
      </c>
      <c r="AE161" s="308">
        <v>79.579821741113818</v>
      </c>
      <c r="AF161" s="308">
        <v>12.788236441852167</v>
      </c>
      <c r="AG161" s="308">
        <v>100</v>
      </c>
      <c r="AH161" s="308">
        <v>23.098324448311207</v>
      </c>
      <c r="AI161" s="308">
        <v>76.901675551688797</v>
      </c>
      <c r="AJ161" s="308">
        <v>70.84737418108206</v>
      </c>
      <c r="AK161" s="308">
        <v>6.0543013706067548</v>
      </c>
      <c r="AL161" s="308">
        <v>100</v>
      </c>
      <c r="AM161" s="308">
        <v>3.4504039860510316</v>
      </c>
      <c r="AN161" s="308">
        <v>93.529887415015693</v>
      </c>
      <c r="AO161" s="308">
        <v>83.332775584504475</v>
      </c>
      <c r="AP161" s="337">
        <v>10.197111830511238</v>
      </c>
      <c r="AQ161" s="320">
        <f>Daten_BA!M161</f>
        <v>5.1368458617332333</v>
      </c>
      <c r="AR161" s="308">
        <f>Daten_BA!N161</f>
        <v>23.727163885917371</v>
      </c>
      <c r="AS161" s="308">
        <f>Daten_BA!O161</f>
        <v>4.2171693475634191</v>
      </c>
      <c r="AT161" s="308">
        <f>Daten_BA!P161</f>
        <v>4.5172153243730078</v>
      </c>
      <c r="AU161" s="308">
        <f>Daten_BA!Q162</f>
        <v>2.1789821318132279</v>
      </c>
      <c r="AV161" s="308">
        <v>0.70392371452476754</v>
      </c>
      <c r="AW161" s="308">
        <v>3.112201092341683</v>
      </c>
      <c r="AX161" s="308">
        <v>0.63384304099133237</v>
      </c>
      <c r="AY161" s="308">
        <v>0.66319432456493421</v>
      </c>
      <c r="AZ161" s="308">
        <v>0.39797537577874326</v>
      </c>
      <c r="BA161" s="308">
        <v>9.0526260379791328</v>
      </c>
      <c r="BB161" s="308">
        <v>5.8866238480872584</v>
      </c>
      <c r="BC161" s="308">
        <v>10.135604853967568</v>
      </c>
      <c r="BD161" s="308">
        <v>10.1018950576136</v>
      </c>
      <c r="BE161" s="308">
        <v>10.545833816203135</v>
      </c>
      <c r="BF161" s="308">
        <v>33.244612175985168</v>
      </c>
      <c r="BG161" s="308">
        <v>32.192393736019049</v>
      </c>
      <c r="BH161" s="308">
        <v>33.74897792313886</v>
      </c>
      <c r="BI161" s="308">
        <v>34.204933403856195</v>
      </c>
      <c r="BJ161" s="308">
        <v>28.191302309214482</v>
      </c>
      <c r="BK161" s="308">
        <v>100</v>
      </c>
      <c r="BL161" s="308">
        <v>5.649283949772923</v>
      </c>
      <c r="BM161" s="308">
        <v>92.145835650793359</v>
      </c>
      <c r="BN161" s="308">
        <v>79.339689264464653</v>
      </c>
      <c r="BO161" s="308">
        <v>12.806146386328731</v>
      </c>
      <c r="BP161" s="308">
        <v>100</v>
      </c>
      <c r="BQ161" s="308">
        <v>24.619759190148251</v>
      </c>
      <c r="BR161" s="308">
        <v>75.380240809851742</v>
      </c>
      <c r="BS161" s="308">
        <v>69.162496482283203</v>
      </c>
      <c r="BT161" s="308">
        <v>6.2177443275685498</v>
      </c>
      <c r="BU161" s="308">
        <v>100</v>
      </c>
      <c r="BV161" s="308">
        <v>3.5669934273856514</v>
      </c>
      <c r="BW161" s="308">
        <v>93.54235477392001</v>
      </c>
      <c r="BX161" s="308">
        <v>83.190197834616271</v>
      </c>
      <c r="BY161" s="312">
        <v>10.352156939303745</v>
      </c>
      <c r="BZ161" s="320">
        <f>Daten_BA!R161</f>
        <v>4.548169394492791</v>
      </c>
      <c r="CA161" s="308">
        <f>Daten_BA!S161</f>
        <v>21.535667425706876</v>
      </c>
      <c r="CB161" s="308">
        <f>Daten_BA!T161</f>
        <v>3.6425661638448905</v>
      </c>
      <c r="CC161" s="308">
        <f>Daten_BA!U161</f>
        <v>3.9075429348642703</v>
      </c>
      <c r="CD161" s="308">
        <f>Daten_BA!V161</f>
        <v>1.9984728676676273</v>
      </c>
      <c r="CE161" s="309">
        <v>0.62110142408358004</v>
      </c>
      <c r="CF161" s="309">
        <v>2.9345249650757133</v>
      </c>
      <c r="CG161" s="309">
        <v>0.54814389887499193</v>
      </c>
      <c r="CH161" s="309">
        <v>0.57195386553571681</v>
      </c>
      <c r="CI161" s="309">
        <v>0.35774863831689563</v>
      </c>
      <c r="CJ161" s="309">
        <v>9.2749377909627437</v>
      </c>
      <c r="CK161" s="309">
        <v>6.3986139323693818</v>
      </c>
      <c r="CL161" s="309">
        <v>10.409963674104915</v>
      </c>
      <c r="CM161" s="309">
        <v>10.319529020515425</v>
      </c>
      <c r="CN161" s="309">
        <v>11.505991285404932</v>
      </c>
      <c r="CO161" s="309">
        <v>31.803139648476193</v>
      </c>
      <c r="CP161" s="309">
        <v>31.844191452584703</v>
      </c>
      <c r="CQ161" s="309">
        <v>32.386555330635538</v>
      </c>
      <c r="CR161" s="309">
        <v>33.177362108122146</v>
      </c>
      <c r="CS161" s="309">
        <v>22.79584775088292</v>
      </c>
      <c r="CT161" s="309">
        <v>100</v>
      </c>
      <c r="CU161" s="309">
        <v>5.6295998488546353</v>
      </c>
      <c r="CV161" s="309">
        <v>92.158550462331348</v>
      </c>
      <c r="CW161" s="309">
        <v>79.320076914879664</v>
      </c>
      <c r="CX161" s="309">
        <v>12.838473547451679</v>
      </c>
      <c r="CY161" s="309">
        <v>100</v>
      </c>
      <c r="CZ161" s="309">
        <v>26.857153840652593</v>
      </c>
      <c r="DA161" s="309">
        <v>73.142846159347414</v>
      </c>
      <c r="DB161" s="309">
        <v>67.52264389493331</v>
      </c>
      <c r="DC161" s="309">
        <v>5.6202022644141012</v>
      </c>
      <c r="DD161" s="309">
        <v>100</v>
      </c>
      <c r="DE161" s="309">
        <v>3.7191542386286969</v>
      </c>
      <c r="DF161" s="309">
        <v>93.399181403295302</v>
      </c>
      <c r="DG161" s="309">
        <v>83.017402096482655</v>
      </c>
      <c r="DH161" s="313">
        <v>10.381779306812655</v>
      </c>
      <c r="DI161" s="307">
        <f>Daten_BA!W161</f>
        <v>4.1125063539136759</v>
      </c>
      <c r="DJ161" s="308">
        <f>Daten_BA!X161</f>
        <v>21.857772527726258</v>
      </c>
      <c r="DK161" s="308">
        <f>Daten_BA!Y161</f>
        <v>3.1258045257303482</v>
      </c>
      <c r="DL161" s="308">
        <f>Daten_BA!Z161</f>
        <v>3.342288628819547</v>
      </c>
      <c r="DM161" s="308">
        <f>Daten_BA!AA161</f>
        <v>1.7870614006204242</v>
      </c>
      <c r="DN161" s="309">
        <v>0.60254593840402093</v>
      </c>
      <c r="DO161" s="309">
        <v>3.2653474692063567</v>
      </c>
      <c r="DP161" s="309">
        <v>0.50423017019404859</v>
      </c>
      <c r="DQ161" s="309">
        <v>0.51931332028992139</v>
      </c>
      <c r="DR161" s="309">
        <v>0.38286390396199099</v>
      </c>
      <c r="DS161" s="309">
        <v>9.6505255442839779</v>
      </c>
      <c r="DT161" s="309">
        <v>7.2496284039601147</v>
      </c>
      <c r="DU161" s="309">
        <v>10.661886899957468</v>
      </c>
      <c r="DV161" s="309">
        <v>10.571222353972372</v>
      </c>
      <c r="DW161" s="309">
        <v>11.718750000001409</v>
      </c>
      <c r="DX161" s="309">
        <v>30.323001522171623</v>
      </c>
      <c r="DY161" s="309">
        <v>28.855791035585714</v>
      </c>
      <c r="DZ161" s="309">
        <v>30.99633200711952</v>
      </c>
      <c r="EA161" s="309">
        <v>31.847687793731659</v>
      </c>
      <c r="EB161" s="309">
        <v>21.166241942723964</v>
      </c>
      <c r="EC161" s="309">
        <v>100</v>
      </c>
      <c r="ED161" s="309">
        <v>5.765073367303299</v>
      </c>
      <c r="EE161" s="309">
        <v>91.995955468127605</v>
      </c>
      <c r="EF161" s="309">
        <v>79.143052441529591</v>
      </c>
      <c r="EG161" s="309">
        <v>12.852903026598019</v>
      </c>
      <c r="EH161" s="309">
        <v>100</v>
      </c>
      <c r="EI161" s="309">
        <v>30.372518024171935</v>
      </c>
      <c r="EJ161" s="309">
        <v>69.627481975828047</v>
      </c>
      <c r="EK161" s="309">
        <v>63.996342943538366</v>
      </c>
      <c r="EL161" s="309">
        <v>5.6311390322896973</v>
      </c>
      <c r="EM161" s="309">
        <v>100</v>
      </c>
      <c r="EN161" s="309">
        <v>4.0869481796096601</v>
      </c>
      <c r="EO161" s="309">
        <v>93.03149775286856</v>
      </c>
      <c r="EP161" s="309">
        <v>82.747774436104521</v>
      </c>
      <c r="EQ161" s="367">
        <v>10.283723316764041</v>
      </c>
      <c r="ER161" s="320">
        <f>Daten_BA!AB161</f>
        <v>4.161263529781988</v>
      </c>
      <c r="ES161" s="308">
        <f>Daten_BA!AC161</f>
        <v>22.537310182413556</v>
      </c>
      <c r="ET161" s="308">
        <f>Daten_BA!AD161</f>
        <v>3.1351398850107057</v>
      </c>
      <c r="EU161" s="308">
        <f>Daten_BA!AE161</f>
        <v>3.3564350884134404</v>
      </c>
      <c r="EV161" s="308">
        <f>Daten_BA!AF161</f>
        <v>1.770961711083423</v>
      </c>
      <c r="EW161" s="309">
        <v>0.60545482209866563</v>
      </c>
      <c r="EX161" s="309">
        <v>3.3703541606494469</v>
      </c>
      <c r="EY161" s="309">
        <v>0.49656610317812577</v>
      </c>
      <c r="EZ161" s="309">
        <v>0.5128066038302509</v>
      </c>
      <c r="FA161" s="309">
        <v>0.36790668800926057</v>
      </c>
      <c r="FB161" s="309">
        <v>9.0716874748288365</v>
      </c>
      <c r="FC161" s="309">
        <v>6.934842959011335</v>
      </c>
      <c r="FD161" s="309">
        <v>10.027205596579625</v>
      </c>
      <c r="FE161" s="309">
        <v>9.8909359462987592</v>
      </c>
      <c r="FF161" s="309">
        <v>11.614687355965804</v>
      </c>
      <c r="FG161" s="309">
        <v>28.077568151666231</v>
      </c>
      <c r="FH161" s="309">
        <v>27.255023936386308</v>
      </c>
      <c r="FI161" s="309">
        <v>28.474076580115543</v>
      </c>
      <c r="FJ161" s="309">
        <v>28.993795663523116</v>
      </c>
      <c r="FK161" s="309">
        <v>22.402696904702566</v>
      </c>
      <c r="FL161" s="309">
        <v>100</v>
      </c>
      <c r="FM161" s="309">
        <v>6.2026542800697149</v>
      </c>
      <c r="FN161" s="309">
        <v>91.408181165056291</v>
      </c>
      <c r="FO161" s="309">
        <v>78.443944636754594</v>
      </c>
      <c r="FP161" s="309">
        <v>12.964236528301692</v>
      </c>
      <c r="FQ161" s="309">
        <v>100</v>
      </c>
      <c r="FR161" s="309">
        <v>31.738100352623476</v>
      </c>
      <c r="FS161" s="309">
        <v>68.261899647376524</v>
      </c>
      <c r="FT161" s="309">
        <v>62.810079898230185</v>
      </c>
      <c r="FU161" s="309">
        <v>5.4518197491463392</v>
      </c>
      <c r="FV161" s="309">
        <v>100</v>
      </c>
      <c r="FW161" s="309">
        <v>4.3224207080904975</v>
      </c>
      <c r="FX161" s="309">
        <v>92.590680874130541</v>
      </c>
      <c r="FY161" s="309">
        <v>82.213041904521177</v>
      </c>
      <c r="FZ161" s="313">
        <v>10.377638969609372</v>
      </c>
      <c r="GA161" s="443">
        <f>Daten_BA!AG161</f>
        <v>5.1187563074780762</v>
      </c>
      <c r="GB161" s="227">
        <f>Daten_BA!AH161</f>
        <v>26.772623614082953</v>
      </c>
      <c r="GC161" s="227">
        <f>Daten_BA!AI161</f>
        <v>3.8181103991911045</v>
      </c>
      <c r="GD161" s="227">
        <f>Daten_BA!AJ161</f>
        <v>4.1263788734670062</v>
      </c>
      <c r="GE161" s="227">
        <f>Daten_BA!AK161</f>
        <v>1.941806849458144</v>
      </c>
      <c r="GF161" s="444">
        <v>0.62112002368462449</v>
      </c>
      <c r="GG161" s="444">
        <v>3.6110829593656613</v>
      </c>
      <c r="GH161" s="444">
        <v>0.50166069446160944</v>
      </c>
      <c r="GI161" s="444">
        <v>0.52472233771322374</v>
      </c>
      <c r="GJ161" s="444">
        <v>0.3207182934849655</v>
      </c>
      <c r="GK161" s="444">
        <v>7.3168175720992004</v>
      </c>
      <c r="GL161" s="444">
        <v>5.7873842082047267</v>
      </c>
      <c r="GM161" s="444">
        <v>8.0195343694329146</v>
      </c>
      <c r="GN161" s="444">
        <v>7.9321989008806204</v>
      </c>
      <c r="GO161" s="444">
        <v>9.1411564625834796</v>
      </c>
      <c r="GP161" s="444">
        <v>27.80063258429243</v>
      </c>
      <c r="GQ161" s="444">
        <v>28.367666913460592</v>
      </c>
      <c r="GR161" s="444">
        <v>27.559404841216693</v>
      </c>
      <c r="GS161" s="444">
        <v>27.959023880984891</v>
      </c>
      <c r="GT161" s="444">
        <v>22.390998593548964</v>
      </c>
      <c r="GU161" s="444">
        <v>100</v>
      </c>
      <c r="GV161" s="444">
        <v>6.5376892210386419</v>
      </c>
      <c r="GW161" s="444">
        <v>90.807080846549368</v>
      </c>
      <c r="GX161" s="444">
        <v>78.078713735731554</v>
      </c>
      <c r="GY161" s="444">
        <v>12.728367110817826</v>
      </c>
      <c r="GZ161" s="444">
        <v>100</v>
      </c>
      <c r="HA161" s="444">
        <v>32.687256154238447</v>
      </c>
      <c r="HB161" s="444">
        <v>67.31274384576156</v>
      </c>
      <c r="HC161" s="444">
        <v>62.594094855744743</v>
      </c>
      <c r="HD161" s="444">
        <v>4.7186489900168125</v>
      </c>
      <c r="HE161" s="444">
        <v>100</v>
      </c>
      <c r="HF161" s="444">
        <v>4.4007860090147473</v>
      </c>
      <c r="HG161" s="444">
        <v>92.134782560748491</v>
      </c>
      <c r="HH161" s="444">
        <v>81.719403323934699</v>
      </c>
      <c r="HI161" s="445">
        <v>10.415379236813802</v>
      </c>
      <c r="HJ161" s="443">
        <f>Daten_BA!AL161</f>
        <v>4.8343907237634038</v>
      </c>
      <c r="HK161" s="227">
        <f>Daten_BA!AM161</f>
        <v>24.499780772428856</v>
      </c>
      <c r="HL161" s="227">
        <f>Daten_BA!AN161</f>
        <v>3.5821528162662006</v>
      </c>
      <c r="HM161" s="227">
        <f>Daten_BA!AO161</f>
        <v>3.8642665141076677</v>
      </c>
      <c r="HN161" s="227">
        <f>Daten_BA!AP161</f>
        <v>1.8595426416152299</v>
      </c>
      <c r="HO161" s="444">
        <v>0.50332070608305679</v>
      </c>
      <c r="HP161" s="444">
        <v>2.8575765846797143</v>
      </c>
      <c r="HQ161" s="444">
        <v>0.39969410912286463</v>
      </c>
      <c r="HR161" s="444">
        <v>0.41344575541627021</v>
      </c>
      <c r="HS161" s="444">
        <v>0.29380315902989362</v>
      </c>
      <c r="HT161" s="444">
        <v>7.697640160596193</v>
      </c>
      <c r="HU161" s="444">
        <v>6.2329776309327691</v>
      </c>
      <c r="HV161" s="444">
        <v>8.401689749211199</v>
      </c>
      <c r="HW161" s="444">
        <v>8.3236220563292136</v>
      </c>
      <c r="HX161" s="444">
        <v>9.3914569923926638</v>
      </c>
      <c r="HY161" s="444">
        <v>36.064106795761354</v>
      </c>
      <c r="HZ161" s="444">
        <v>36.413251843667446</v>
      </c>
      <c r="IA161" s="444">
        <v>35.94209528789051</v>
      </c>
      <c r="IB161" s="444">
        <v>36.62792747270791</v>
      </c>
      <c r="IC161" s="444">
        <v>27.240196809319983</v>
      </c>
      <c r="ID161" s="444">
        <v>100</v>
      </c>
      <c r="IE161" s="444">
        <v>6.7552935163808847</v>
      </c>
      <c r="IF161" s="444">
        <v>90.533377499520768</v>
      </c>
      <c r="IG161" s="444">
        <v>77.68679682744532</v>
      </c>
      <c r="IH161" s="444">
        <v>12.846580672075451</v>
      </c>
      <c r="II161" s="444">
        <v>100</v>
      </c>
      <c r="IJ161" s="444">
        <v>33.408891880717889</v>
      </c>
      <c r="IK161" s="444">
        <v>66.591108119282111</v>
      </c>
      <c r="IL161" s="444">
        <v>61.695273894430223</v>
      </c>
      <c r="IM161" s="444">
        <v>4.8958342248518925</v>
      </c>
      <c r="IN161" s="444">
        <v>100</v>
      </c>
      <c r="IO161" s="444">
        <v>4.7825061709927379</v>
      </c>
      <c r="IP161" s="444">
        <v>91.734384173071888</v>
      </c>
      <c r="IQ161" s="444">
        <v>81.190490591746126</v>
      </c>
      <c r="IR161" s="445">
        <v>10.543893581325774</v>
      </c>
      <c r="IS161" s="443">
        <f>Daten_BA!AQ161</f>
        <v>4.5582501642110973</v>
      </c>
      <c r="IT161" s="227">
        <f>Daten_BA!AR161</f>
        <v>25.031571336593867</v>
      </c>
      <c r="IU161" s="227">
        <f>Daten_BA!AS161</f>
        <v>3.1842072336768799</v>
      </c>
      <c r="IV161" s="227">
        <f>Daten_BA!AT161</f>
        <v>3.4004820958430595</v>
      </c>
      <c r="IW161" s="227">
        <f>Daten_BA!AU161</f>
        <v>1.8700115991801409</v>
      </c>
      <c r="IX161" s="444" t="s">
        <v>821</v>
      </c>
      <c r="IY161" s="444" t="s">
        <v>821</v>
      </c>
      <c r="IZ161" s="444" t="s">
        <v>821</v>
      </c>
      <c r="JA161" s="444" t="s">
        <v>821</v>
      </c>
      <c r="JB161" s="444" t="s">
        <v>821</v>
      </c>
      <c r="JC161" s="444" t="s">
        <v>821</v>
      </c>
      <c r="JD161" s="444" t="s">
        <v>821</v>
      </c>
      <c r="JE161" s="444" t="s">
        <v>821</v>
      </c>
      <c r="JF161" s="444" t="s">
        <v>821</v>
      </c>
      <c r="JG161" s="444" t="s">
        <v>821</v>
      </c>
      <c r="JH161" s="444" t="s">
        <v>821</v>
      </c>
      <c r="JI161" s="444" t="s">
        <v>821</v>
      </c>
      <c r="JJ161" s="444" t="s">
        <v>821</v>
      </c>
      <c r="JK161" s="444" t="s">
        <v>821</v>
      </c>
      <c r="JL161" s="444" t="s">
        <v>821</v>
      </c>
      <c r="JM161" s="444" t="s">
        <v>821</v>
      </c>
      <c r="JN161" s="444" t="s">
        <v>821</v>
      </c>
      <c r="JO161" s="444" t="s">
        <v>821</v>
      </c>
      <c r="JP161" s="444" t="s">
        <v>821</v>
      </c>
      <c r="JQ161" s="444" t="s">
        <v>821</v>
      </c>
      <c r="JR161" s="444" t="s">
        <v>821</v>
      </c>
      <c r="JS161" s="444" t="s">
        <v>821</v>
      </c>
      <c r="JT161" s="444" t="s">
        <v>821</v>
      </c>
      <c r="JU161" s="444" t="s">
        <v>821</v>
      </c>
      <c r="JV161" s="444" t="s">
        <v>821</v>
      </c>
      <c r="JW161" s="444" t="s">
        <v>821</v>
      </c>
      <c r="JX161" s="444" t="s">
        <v>821</v>
      </c>
      <c r="JY161" s="444" t="s">
        <v>821</v>
      </c>
      <c r="JZ161" s="444" t="s">
        <v>821</v>
      </c>
      <c r="KA161" s="445" t="s">
        <v>821</v>
      </c>
    </row>
    <row r="162" spans="1:287" s="1" customFormat="1" ht="12.65" customHeight="1" x14ac:dyDescent="0.2">
      <c r="A162" s="220"/>
      <c r="B162" s="219"/>
      <c r="C162" s="273"/>
      <c r="D162" s="276"/>
      <c r="E162" s="3" t="str">
        <f>Daten_BA!E162</f>
        <v>071</v>
      </c>
      <c r="F162" s="229" t="str">
        <f>Daten_BA!F162</f>
        <v>AA Annaberg-Buchholz</v>
      </c>
      <c r="G162" s="246"/>
      <c r="H162" s="320">
        <f>Daten_BA!H162</f>
        <v>7.1889416151347394</v>
      </c>
      <c r="I162" s="308">
        <f>Daten_BA!I162</f>
        <v>31.303180180185795</v>
      </c>
      <c r="J162" s="308">
        <f>Daten_BA!J162</f>
        <v>6.3546734033927246</v>
      </c>
      <c r="K162" s="308">
        <f>Daten_BA!K162</f>
        <v>6.9304521509455457</v>
      </c>
      <c r="L162" s="308">
        <f>Daten_BA!L162</f>
        <v>2.6238653350289152</v>
      </c>
      <c r="M162" s="308">
        <v>0.72691341187761238</v>
      </c>
      <c r="N162" s="308">
        <v>3.3100486357361119</v>
      </c>
      <c r="O162" s="308">
        <v>0.6948841160800634</v>
      </c>
      <c r="P162" s="308">
        <v>0.73454785323529626</v>
      </c>
      <c r="Q162" s="308">
        <v>0.39137125002717416</v>
      </c>
      <c r="R162" s="308">
        <v>7.2802059150096081</v>
      </c>
      <c r="S162" s="308">
        <v>4.3699556460408004</v>
      </c>
      <c r="T162" s="308">
        <v>7.8542197513705503</v>
      </c>
      <c r="U162" s="308">
        <v>7.7301946434259596</v>
      </c>
      <c r="V162" s="308">
        <v>9.9985877700895358</v>
      </c>
      <c r="W162" s="308">
        <v>36.017814302486002</v>
      </c>
      <c r="X162" s="308">
        <v>36.048590084995638</v>
      </c>
      <c r="Y162" s="308">
        <v>36.243185533385883</v>
      </c>
      <c r="Z162" s="308">
        <v>36.70350593981572</v>
      </c>
      <c r="AA162" s="308">
        <v>28.364975913849339</v>
      </c>
      <c r="AB162" s="308">
        <v>100</v>
      </c>
      <c r="AC162" s="308">
        <v>4.2557877110788445</v>
      </c>
      <c r="AD162" s="308">
        <v>93.263872523212072</v>
      </c>
      <c r="AE162" s="308">
        <v>80.408636435004382</v>
      </c>
      <c r="AF162" s="308">
        <v>12.855236088207677</v>
      </c>
      <c r="AG162" s="308">
        <v>100</v>
      </c>
      <c r="AH162" s="308">
        <v>18.427662424648357</v>
      </c>
      <c r="AI162" s="308">
        <v>81.572337575351639</v>
      </c>
      <c r="AJ162" s="308">
        <v>77.04286671131949</v>
      </c>
      <c r="AK162" s="308">
        <v>4.5294708640321497</v>
      </c>
      <c r="AL162" s="308">
        <v>100</v>
      </c>
      <c r="AM162" s="308">
        <v>2.1160000920733801</v>
      </c>
      <c r="AN162" s="308">
        <v>94.529830873566652</v>
      </c>
      <c r="AO162" s="308">
        <v>83.604242328056472</v>
      </c>
      <c r="AP162" s="337">
        <v>10.925588545510186</v>
      </c>
      <c r="AQ162" s="320">
        <f>Daten_BA!M162</f>
        <v>6.2931358671794557</v>
      </c>
      <c r="AR162" s="308">
        <f>Daten_BA!N162</f>
        <v>31.322484057462813</v>
      </c>
      <c r="AS162" s="308">
        <f>Daten_BA!O162</f>
        <v>5.33660755266727</v>
      </c>
      <c r="AT162" s="308">
        <f>Daten_BA!P162</f>
        <v>5.8355116176071631</v>
      </c>
      <c r="AU162" s="308">
        <f>Daten_BA!Q163</f>
        <v>2.6113218047137794</v>
      </c>
      <c r="AV162" s="308">
        <v>0.63103318678380538</v>
      </c>
      <c r="AW162" s="308">
        <v>3.11687158891253</v>
      </c>
      <c r="AX162" s="308">
        <v>0.59527657051309579</v>
      </c>
      <c r="AY162" s="308">
        <v>0.63072554198073472</v>
      </c>
      <c r="AZ162" s="308">
        <v>0.32500933506409158</v>
      </c>
      <c r="BA162" s="308">
        <v>7.428271212165459</v>
      </c>
      <c r="BB162" s="308">
        <v>4.4385486877958478</v>
      </c>
      <c r="BC162" s="308">
        <v>8.1485464253929969</v>
      </c>
      <c r="BD162" s="308">
        <v>8.012493124852643</v>
      </c>
      <c r="BE162" s="308">
        <v>10.435931307793233</v>
      </c>
      <c r="BF162" s="308">
        <v>38.316956672597328</v>
      </c>
      <c r="BG162" s="308">
        <v>35.18697096324869</v>
      </c>
      <c r="BH162" s="308">
        <v>39.41822359499789</v>
      </c>
      <c r="BI162" s="308">
        <v>40.043479995213779</v>
      </c>
      <c r="BJ162" s="308">
        <v>28.820148749148071</v>
      </c>
      <c r="BK162" s="308">
        <v>100</v>
      </c>
      <c r="BL162" s="308">
        <v>4.8226309499688886</v>
      </c>
      <c r="BM162" s="308">
        <v>92.632805802068873</v>
      </c>
      <c r="BN162" s="308">
        <v>79.760899126957966</v>
      </c>
      <c r="BO162" s="308">
        <v>12.871906675110909</v>
      </c>
      <c r="BP162" s="308">
        <v>100</v>
      </c>
      <c r="BQ162" s="308">
        <v>22.109397451863206</v>
      </c>
      <c r="BR162" s="308">
        <v>77.890602548136798</v>
      </c>
      <c r="BS162" s="308">
        <v>73.234984193888309</v>
      </c>
      <c r="BT162" s="308">
        <v>4.6556183542484915</v>
      </c>
      <c r="BU162" s="308">
        <v>100</v>
      </c>
      <c r="BV162" s="308">
        <v>2.2222425217644961</v>
      </c>
      <c r="BW162" s="308">
        <v>94.37104848624908</v>
      </c>
      <c r="BX162" s="308">
        <v>83.42836200292389</v>
      </c>
      <c r="BY162" s="312">
        <v>10.942686483325177</v>
      </c>
      <c r="BZ162" s="320">
        <f>Daten_BA!R162</f>
        <v>5.4280088800252688</v>
      </c>
      <c r="CA162" s="308">
        <f>Daten_BA!S162</f>
        <v>25.573990942871511</v>
      </c>
      <c r="CB162" s="308">
        <f>Daten_BA!T162</f>
        <v>4.5703071460886564</v>
      </c>
      <c r="CC162" s="308">
        <f>Daten_BA!U162</f>
        <v>5.0092102162958279</v>
      </c>
      <c r="CD162" s="308">
        <f>Daten_BA!V162</f>
        <v>1.8420499609558465</v>
      </c>
      <c r="CE162" s="309">
        <v>0.57039289819964634</v>
      </c>
      <c r="CF162" s="309">
        <v>2.7979097069430603</v>
      </c>
      <c r="CG162" s="309">
        <v>0.53673021235715024</v>
      </c>
      <c r="CH162" s="309">
        <v>0.56653263360165063</v>
      </c>
      <c r="CI162" s="309">
        <v>0.3125975753609907</v>
      </c>
      <c r="CJ162" s="309">
        <v>7.6915878309399295</v>
      </c>
      <c r="CK162" s="309">
        <v>4.7156071639441794</v>
      </c>
      <c r="CL162" s="309">
        <v>8.4498199002015806</v>
      </c>
      <c r="CM162" s="309">
        <v>8.3054385985373838</v>
      </c>
      <c r="CN162" s="309">
        <v>10.904044409199914</v>
      </c>
      <c r="CO162" s="309">
        <v>37.628156876995362</v>
      </c>
      <c r="CP162" s="309">
        <v>35.740057729314692</v>
      </c>
      <c r="CQ162" s="309">
        <v>38.552719946272667</v>
      </c>
      <c r="CR162" s="309">
        <v>39.127445168938287</v>
      </c>
      <c r="CS162" s="309">
        <v>28.837675350711727</v>
      </c>
      <c r="CT162" s="309">
        <v>100</v>
      </c>
      <c r="CU162" s="309">
        <v>4.7419044002115376</v>
      </c>
      <c r="CV162" s="309">
        <v>92.633103667057554</v>
      </c>
      <c r="CW162" s="309">
        <v>79.660334198594057</v>
      </c>
      <c r="CX162" s="309">
        <v>12.972769468463511</v>
      </c>
      <c r="CY162" s="309">
        <v>100</v>
      </c>
      <c r="CZ162" s="309">
        <v>22.920558180419732</v>
      </c>
      <c r="DA162" s="309">
        <v>77.079441819580268</v>
      </c>
      <c r="DB162" s="309">
        <v>72.706296011427312</v>
      </c>
      <c r="DC162" s="309">
        <v>4.37314580815295</v>
      </c>
      <c r="DD162" s="309">
        <v>100</v>
      </c>
      <c r="DE162" s="309">
        <v>2.3177374739694763</v>
      </c>
      <c r="DF162" s="309">
        <v>94.189722284088333</v>
      </c>
      <c r="DG162" s="309">
        <v>83.135392882464075</v>
      </c>
      <c r="DH162" s="313">
        <v>11.054329401624258</v>
      </c>
      <c r="DI162" s="307">
        <f>Daten_BA!W162</f>
        <v>4.7145444676416295</v>
      </c>
      <c r="DJ162" s="308">
        <f>Daten_BA!X162</f>
        <v>22.424369049335716</v>
      </c>
      <c r="DK162" s="308">
        <f>Daten_BA!Y162</f>
        <v>3.9350489251038576</v>
      </c>
      <c r="DL162" s="308">
        <f>Daten_BA!Z162</f>
        <v>4.3111895909698257</v>
      </c>
      <c r="DM162" s="308">
        <f>Daten_BA!AA162</f>
        <v>1.6183344865436746</v>
      </c>
      <c r="DN162" s="309">
        <v>0.52836688665115916</v>
      </c>
      <c r="DO162" s="309">
        <v>3.1975490877787531</v>
      </c>
      <c r="DP162" s="309">
        <v>0.48079215780766021</v>
      </c>
      <c r="DQ162" s="309">
        <v>0.50594584121970054</v>
      </c>
      <c r="DR162" s="309">
        <v>0.29376823737560137</v>
      </c>
      <c r="DS162" s="309">
        <v>7.7022563571968945</v>
      </c>
      <c r="DT162" s="309">
        <v>5.4732746805781787</v>
      </c>
      <c r="DU162" s="309">
        <v>8.3302179882175071</v>
      </c>
      <c r="DV162" s="309">
        <v>8.1864789117505872</v>
      </c>
      <c r="DW162" s="309">
        <v>10.704607046070461</v>
      </c>
      <c r="DX162" s="309">
        <v>37.521154404622372</v>
      </c>
      <c r="DY162" s="309">
        <v>34.910089467621574</v>
      </c>
      <c r="DZ162" s="309">
        <v>38.406964656964782</v>
      </c>
      <c r="EA162" s="309">
        <v>39.181681578185312</v>
      </c>
      <c r="EB162" s="309">
        <v>25.695543994578085</v>
      </c>
      <c r="EC162" s="309">
        <v>100</v>
      </c>
      <c r="ED162" s="309">
        <v>4.4906908283466205</v>
      </c>
      <c r="EE162" s="309">
        <v>92.797401314145645</v>
      </c>
      <c r="EF162" s="309">
        <v>79.722494513915123</v>
      </c>
      <c r="EG162" s="309">
        <v>13.074906800230526</v>
      </c>
      <c r="EH162" s="309">
        <v>100</v>
      </c>
      <c r="EI162" s="309">
        <v>23.512463985970186</v>
      </c>
      <c r="EJ162" s="309">
        <v>76.487536014029814</v>
      </c>
      <c r="EK162" s="309">
        <v>71.790053864461981</v>
      </c>
      <c r="EL162" s="309">
        <v>4.6974821495678309</v>
      </c>
      <c r="EM162" s="309">
        <v>100</v>
      </c>
      <c r="EN162" s="309">
        <v>2.3816578015193417</v>
      </c>
      <c r="EO162" s="309">
        <v>94.055654195086177</v>
      </c>
      <c r="EP162" s="309">
        <v>82.90534376706438</v>
      </c>
      <c r="EQ162" s="367">
        <v>11.150310428021809</v>
      </c>
      <c r="ER162" s="320">
        <f>Daten_BA!AB162</f>
        <v>4.3836048551083859</v>
      </c>
      <c r="ES162" s="308">
        <f>Daten_BA!AC162</f>
        <v>23.100395443994742</v>
      </c>
      <c r="ET162" s="308">
        <f>Daten_BA!AD162</f>
        <v>3.5870242160991399</v>
      </c>
      <c r="EU162" s="308">
        <f>Daten_BA!AE162</f>
        <v>3.932044643416138</v>
      </c>
      <c r="EV162" s="308">
        <f>Daten_BA!AF162</f>
        <v>1.478309315786914</v>
      </c>
      <c r="EW162" s="309">
        <v>0.50101384315160391</v>
      </c>
      <c r="EX162" s="309">
        <v>3.162935951906555</v>
      </c>
      <c r="EY162" s="309">
        <v>0.44937067643682865</v>
      </c>
      <c r="EZ162" s="309">
        <v>0.47614602621947982</v>
      </c>
      <c r="FA162" s="309">
        <v>0.25088556242108861</v>
      </c>
      <c r="FB162" s="309">
        <v>7.581102430367662</v>
      </c>
      <c r="FC162" s="309">
        <v>5.5371488222213143</v>
      </c>
      <c r="FD162" s="309">
        <v>8.2161668355767912</v>
      </c>
      <c r="FE162" s="309">
        <v>8.1090501303267271</v>
      </c>
      <c r="FF162" s="309">
        <v>9.9533054804630083</v>
      </c>
      <c r="FG162" s="309">
        <v>36.072347477215402</v>
      </c>
      <c r="FH162" s="309">
        <v>33.861161524502108</v>
      </c>
      <c r="FI162" s="309">
        <v>36.907353216762992</v>
      </c>
      <c r="FJ162" s="309">
        <v>37.521996602959788</v>
      </c>
      <c r="FK162" s="309">
        <v>26.915422885582093</v>
      </c>
      <c r="FL162" s="309">
        <v>100</v>
      </c>
      <c r="FM162" s="309">
        <v>4.6595988073583481</v>
      </c>
      <c r="FN162" s="309">
        <v>92.515145821410613</v>
      </c>
      <c r="FO162" s="309">
        <v>79.376330821271125</v>
      </c>
      <c r="FP162" s="309">
        <v>13.138815000139495</v>
      </c>
      <c r="FQ162" s="309">
        <v>100</v>
      </c>
      <c r="FR162" s="309">
        <v>24.642356241234218</v>
      </c>
      <c r="FS162" s="309">
        <v>75.357643758765775</v>
      </c>
      <c r="FT162" s="309">
        <v>70.827489481065925</v>
      </c>
      <c r="FU162" s="309">
        <v>4.5301542776998591</v>
      </c>
      <c r="FV162" s="309">
        <v>100</v>
      </c>
      <c r="FW162" s="309">
        <v>2.5132472240035848</v>
      </c>
      <c r="FX162" s="309">
        <v>93.802614466446471</v>
      </c>
      <c r="FY162" s="309">
        <v>82.652864658978388</v>
      </c>
      <c r="FZ162" s="313">
        <v>11.149749807468082</v>
      </c>
      <c r="GA162" s="443">
        <f>Daten_BA!AG162</f>
        <v>4.7796456098273845</v>
      </c>
      <c r="GB162" s="227">
        <f>Daten_BA!AH162</f>
        <v>26.819005846156948</v>
      </c>
      <c r="GC162" s="227">
        <f>Daten_BA!AI162</f>
        <v>3.8281190431706027</v>
      </c>
      <c r="GD162" s="227">
        <f>Daten_BA!AJ162</f>
        <v>4.2016170948983538</v>
      </c>
      <c r="GE162" s="227">
        <f>Daten_BA!AK162</f>
        <v>1.5646692768420569</v>
      </c>
      <c r="GF162" s="444">
        <v>0.50795573048070786</v>
      </c>
      <c r="GG162" s="444">
        <v>3.6663826660730385</v>
      </c>
      <c r="GH162" s="444">
        <v>0.44170826543988917</v>
      </c>
      <c r="GI162" s="444">
        <v>0.46922477772687504</v>
      </c>
      <c r="GJ162" s="444">
        <v>0.24019708835019923</v>
      </c>
      <c r="GK162" s="444">
        <v>6.8304472048417608</v>
      </c>
      <c r="GL162" s="444">
        <v>4.9444200964182636</v>
      </c>
      <c r="GM162" s="444">
        <v>7.4867567530186712</v>
      </c>
      <c r="GN162" s="444">
        <v>7.3447572059967996</v>
      </c>
      <c r="GO162" s="444">
        <v>9.7903763697007893</v>
      </c>
      <c r="GP162" s="444">
        <v>33.039102290944584</v>
      </c>
      <c r="GQ162" s="444">
        <v>32.784625684244205</v>
      </c>
      <c r="GR162" s="444">
        <v>33.213580517771135</v>
      </c>
      <c r="GS162" s="444">
        <v>33.825284545746221</v>
      </c>
      <c r="GT162" s="444">
        <v>23.25911890098752</v>
      </c>
      <c r="GU162" s="444">
        <v>100</v>
      </c>
      <c r="GV162" s="444">
        <v>5.0833798568386577</v>
      </c>
      <c r="GW162" s="444">
        <v>92.013734661902888</v>
      </c>
      <c r="GX162" s="444">
        <v>78.668012912461052</v>
      </c>
      <c r="GY162" s="444">
        <v>13.345721749441838</v>
      </c>
      <c r="GZ162" s="444">
        <v>100</v>
      </c>
      <c r="HA162" s="444">
        <v>26.639004149377598</v>
      </c>
      <c r="HB162" s="444">
        <v>73.360995850622416</v>
      </c>
      <c r="HC162" s="444">
        <v>69.010077059869587</v>
      </c>
      <c r="HD162" s="444">
        <v>4.3509187907528162</v>
      </c>
      <c r="HE162" s="444">
        <v>100</v>
      </c>
      <c r="HF162" s="444">
        <v>2.5762848444956998</v>
      </c>
      <c r="HG162" s="444">
        <v>93.613659029371888</v>
      </c>
      <c r="HH162" s="444">
        <v>82.366453916653526</v>
      </c>
      <c r="HI162" s="445">
        <v>11.247205112718364</v>
      </c>
      <c r="HJ162" s="443">
        <f>Daten_BA!AL162</f>
        <v>4.4912664915325706</v>
      </c>
      <c r="HK162" s="227">
        <f>Daten_BA!AM162</f>
        <v>25.35249451305334</v>
      </c>
      <c r="HL162" s="227">
        <f>Daten_BA!AN162</f>
        <v>3.5132560536329573</v>
      </c>
      <c r="HM162" s="227">
        <f>Daten_BA!AO162</f>
        <v>3.8632448193206348</v>
      </c>
      <c r="HN162" s="227">
        <f>Daten_BA!AP162</f>
        <v>1.4331297134300889</v>
      </c>
      <c r="HO162" s="444">
        <v>0.38524335251127351</v>
      </c>
      <c r="HP162" s="444">
        <v>2.6064169521073479</v>
      </c>
      <c r="HQ162" s="444">
        <v>0.3348058594160257</v>
      </c>
      <c r="HR162" s="444">
        <v>0.35236435588314691</v>
      </c>
      <c r="HS162" s="444">
        <v>0.20757807830573097</v>
      </c>
      <c r="HT162" s="444">
        <v>6.5727294305504893</v>
      </c>
      <c r="HU162" s="444">
        <v>4.8581255374031906</v>
      </c>
      <c r="HV162" s="444">
        <v>7.2176044968007282</v>
      </c>
      <c r="HW162" s="444">
        <v>7.0951148649720919</v>
      </c>
      <c r="HX162" s="444">
        <v>9.1933418693972655</v>
      </c>
      <c r="HY162" s="444">
        <v>42.078049846961271</v>
      </c>
      <c r="HZ162" s="444">
        <v>42.545083094332973</v>
      </c>
      <c r="IA162" s="444">
        <v>41.999848035864147</v>
      </c>
      <c r="IB162" s="444">
        <v>42.664557064209255</v>
      </c>
      <c r="IC162" s="444">
        <v>31.350232798755162</v>
      </c>
      <c r="ID162" s="444">
        <v>100</v>
      </c>
      <c r="IE162" s="444">
        <v>5.248710976722716</v>
      </c>
      <c r="IF162" s="444">
        <v>91.769310010486876</v>
      </c>
      <c r="IG162" s="444">
        <v>78.385869892385912</v>
      </c>
      <c r="IH162" s="444">
        <v>13.383440118100957</v>
      </c>
      <c r="II162" s="444">
        <v>100</v>
      </c>
      <c r="IJ162" s="444">
        <v>29.059829059829063</v>
      </c>
      <c r="IK162" s="444">
        <v>70.94017094017093</v>
      </c>
      <c r="IL162" s="444">
        <v>66.719263642340565</v>
      </c>
      <c r="IM162" s="444">
        <v>4.2209072978303741</v>
      </c>
      <c r="IN162" s="444">
        <v>100</v>
      </c>
      <c r="IO162" s="444">
        <v>2.7877948511785791</v>
      </c>
      <c r="IP162" s="444">
        <v>93.362104075893413</v>
      </c>
      <c r="IQ162" s="444">
        <v>82.039911102853779</v>
      </c>
      <c r="IR162" s="445">
        <v>11.322192973039641</v>
      </c>
      <c r="IS162" s="443">
        <f>Daten_BA!AQ162</f>
        <v>4.4059617689438513</v>
      </c>
      <c r="IT162" s="227">
        <f>Daten_BA!AR162</f>
        <v>28.831517055058896</v>
      </c>
      <c r="IU162" s="227">
        <f>Daten_BA!AS162</f>
        <v>3.1667968091316716</v>
      </c>
      <c r="IV162" s="227">
        <f>Daten_BA!AT162</f>
        <v>3.4769591660067065</v>
      </c>
      <c r="IW162" s="227">
        <f>Daten_BA!AU162</f>
        <v>1.3462611122460171</v>
      </c>
      <c r="IX162" s="444" t="s">
        <v>821</v>
      </c>
      <c r="IY162" s="444" t="s">
        <v>821</v>
      </c>
      <c r="IZ162" s="444" t="s">
        <v>821</v>
      </c>
      <c r="JA162" s="444" t="s">
        <v>821</v>
      </c>
      <c r="JB162" s="444" t="s">
        <v>821</v>
      </c>
      <c r="JC162" s="444" t="s">
        <v>821</v>
      </c>
      <c r="JD162" s="444" t="s">
        <v>821</v>
      </c>
      <c r="JE162" s="444" t="s">
        <v>821</v>
      </c>
      <c r="JF162" s="444" t="s">
        <v>821</v>
      </c>
      <c r="JG162" s="444" t="s">
        <v>821</v>
      </c>
      <c r="JH162" s="444" t="s">
        <v>821</v>
      </c>
      <c r="JI162" s="444" t="s">
        <v>821</v>
      </c>
      <c r="JJ162" s="444" t="s">
        <v>821</v>
      </c>
      <c r="JK162" s="444" t="s">
        <v>821</v>
      </c>
      <c r="JL162" s="444" t="s">
        <v>821</v>
      </c>
      <c r="JM162" s="444" t="s">
        <v>821</v>
      </c>
      <c r="JN162" s="444" t="s">
        <v>821</v>
      </c>
      <c r="JO162" s="444" t="s">
        <v>821</v>
      </c>
      <c r="JP162" s="444" t="s">
        <v>821</v>
      </c>
      <c r="JQ162" s="444" t="s">
        <v>821</v>
      </c>
      <c r="JR162" s="444" t="s">
        <v>821</v>
      </c>
      <c r="JS162" s="444" t="s">
        <v>821</v>
      </c>
      <c r="JT162" s="444" t="s">
        <v>821</v>
      </c>
      <c r="JU162" s="444" t="s">
        <v>821</v>
      </c>
      <c r="JV162" s="444" t="s">
        <v>821</v>
      </c>
      <c r="JW162" s="444" t="s">
        <v>821</v>
      </c>
      <c r="JX162" s="444" t="s">
        <v>821</v>
      </c>
      <c r="JY162" s="444" t="s">
        <v>821</v>
      </c>
      <c r="JZ162" s="444" t="s">
        <v>821</v>
      </c>
      <c r="KA162" s="445" t="s">
        <v>821</v>
      </c>
    </row>
    <row r="163" spans="1:287" s="1" customFormat="1" ht="12.65" customHeight="1" x14ac:dyDescent="0.2">
      <c r="A163" s="220"/>
      <c r="B163" s="219"/>
      <c r="C163" s="273"/>
      <c r="D163" s="276"/>
      <c r="E163" s="3" t="str">
        <f>Daten_BA!E163</f>
        <v>072</v>
      </c>
      <c r="F163" s="229" t="str">
        <f>Daten_BA!F163</f>
        <v>AA Bautzen</v>
      </c>
      <c r="G163" s="246"/>
      <c r="H163" s="320">
        <f>Daten_BA!H163</f>
        <v>9.5671781398882949</v>
      </c>
      <c r="I163" s="308">
        <f>Daten_BA!I163</f>
        <v>36.979780890631197</v>
      </c>
      <c r="J163" s="308">
        <f>Daten_BA!J163</f>
        <v>8.2025796779182603</v>
      </c>
      <c r="K163" s="308">
        <f>Daten_BA!K163</f>
        <v>9.1002917431832664</v>
      </c>
      <c r="L163" s="308">
        <f>Daten_BA!L163</f>
        <v>3.236816330687343</v>
      </c>
      <c r="M163" s="308">
        <v>0.79213595780664392</v>
      </c>
      <c r="N163" s="308">
        <v>3.3059249123663625</v>
      </c>
      <c r="O163" s="308">
        <v>0.75355759485250429</v>
      </c>
      <c r="P163" s="308">
        <v>0.81185216756147205</v>
      </c>
      <c r="Q163" s="308">
        <v>0.39528625436680626</v>
      </c>
      <c r="R163" s="308">
        <v>5.8756723738131669</v>
      </c>
      <c r="S163" s="308">
        <v>3.1383245998133842</v>
      </c>
      <c r="T163" s="308">
        <v>6.5352361447893248</v>
      </c>
      <c r="U163" s="308">
        <v>6.3813232725607767</v>
      </c>
      <c r="V163" s="308">
        <v>8.9191564147631901</v>
      </c>
      <c r="W163" s="308">
        <v>46.133012877999782</v>
      </c>
      <c r="X163" s="308">
        <v>47.94735327963204</v>
      </c>
      <c r="Y163" s="308">
        <v>45.998985918089843</v>
      </c>
      <c r="Z163" s="308">
        <v>46.708993238105762</v>
      </c>
      <c r="AA163" s="308">
        <v>34.956765005080491</v>
      </c>
      <c r="AB163" s="308">
        <v>100</v>
      </c>
      <c r="AC163" s="308">
        <v>5.5189526061917942</v>
      </c>
      <c r="AD163" s="308">
        <v>92.104470328916761</v>
      </c>
      <c r="AE163" s="308">
        <v>77.654316240984443</v>
      </c>
      <c r="AF163" s="308">
        <v>14.45015408793231</v>
      </c>
      <c r="AG163" s="308">
        <v>100</v>
      </c>
      <c r="AH163" s="308">
        <v>21.738715815567055</v>
      </c>
      <c r="AI163" s="308">
        <v>78.261284184432938</v>
      </c>
      <c r="AJ163" s="308">
        <v>73.333645679809052</v>
      </c>
      <c r="AK163" s="308">
        <v>4.9276385046238946</v>
      </c>
      <c r="AL163" s="308">
        <v>100</v>
      </c>
      <c r="AM163" s="308">
        <v>2.4872872079356152</v>
      </c>
      <c r="AN163" s="308">
        <v>94.207545011387055</v>
      </c>
      <c r="AO163" s="308">
        <v>81.024064538194168</v>
      </c>
      <c r="AP163" s="337">
        <v>13.183480473192905</v>
      </c>
      <c r="AQ163" s="320">
        <f>Daten_BA!M163</f>
        <v>8.4033527078027959</v>
      </c>
      <c r="AR163" s="308">
        <f>Daten_BA!N163</f>
        <v>35.042941220177127</v>
      </c>
      <c r="AS163" s="308">
        <f>Daten_BA!O163</f>
        <v>7.0316336799427548</v>
      </c>
      <c r="AT163" s="308">
        <f>Daten_BA!P163</f>
        <v>7.8462606338802861</v>
      </c>
      <c r="AU163" s="308">
        <f>Daten_BA!Q164</f>
        <v>3.4463265984690947</v>
      </c>
      <c r="AV163" s="308">
        <v>0.69933867541996519</v>
      </c>
      <c r="AW163" s="308">
        <v>2.9048510360980719</v>
      </c>
      <c r="AX163" s="308">
        <v>0.66306146594296245</v>
      </c>
      <c r="AY163" s="308">
        <v>0.71130920572123979</v>
      </c>
      <c r="AZ163" s="308">
        <v>0.36690820398892099</v>
      </c>
      <c r="BA163" s="308">
        <v>5.9588575314518959</v>
      </c>
      <c r="BB163" s="308">
        <v>3.1998186215235402</v>
      </c>
      <c r="BC163" s="308">
        <v>6.6752611691487109</v>
      </c>
      <c r="BD163" s="308">
        <v>6.4691031781610677</v>
      </c>
      <c r="BE163" s="308">
        <v>10.026850786344458</v>
      </c>
      <c r="BF163" s="308">
        <v>47.646459711106573</v>
      </c>
      <c r="BG163" s="308">
        <v>47.808813271463926</v>
      </c>
      <c r="BH163" s="308">
        <v>47.974036635588583</v>
      </c>
      <c r="BI163" s="308">
        <v>48.775642099720237</v>
      </c>
      <c r="BJ163" s="308">
        <v>34.904776771778486</v>
      </c>
      <c r="BK163" s="308">
        <v>100</v>
      </c>
      <c r="BL163" s="308">
        <v>5.7870105293491951</v>
      </c>
      <c r="BM163" s="308">
        <v>91.742974382802885</v>
      </c>
      <c r="BN163" s="308">
        <v>77.238357662824612</v>
      </c>
      <c r="BO163" s="308">
        <v>14.504616719978275</v>
      </c>
      <c r="BP163" s="308">
        <v>100</v>
      </c>
      <c r="BQ163" s="308">
        <v>23.473555191234912</v>
      </c>
      <c r="BR163" s="308">
        <v>76.526444808765078</v>
      </c>
      <c r="BS163" s="308">
        <v>71.971483680302015</v>
      </c>
      <c r="BT163" s="308">
        <v>4.5549611284630789</v>
      </c>
      <c r="BU163" s="308">
        <v>100</v>
      </c>
      <c r="BV163" s="308">
        <v>2.6169385900722033</v>
      </c>
      <c r="BW163" s="308">
        <v>94.006444302378071</v>
      </c>
      <c r="BX163" s="308">
        <v>80.836916805743527</v>
      </c>
      <c r="BY163" s="312">
        <v>13.169527496634542</v>
      </c>
      <c r="BZ163" s="320">
        <f>Daten_BA!R163</f>
        <v>7.5195914954662291</v>
      </c>
      <c r="CA163" s="308">
        <f>Daten_BA!S163</f>
        <v>33.302443836985255</v>
      </c>
      <c r="CB163" s="308">
        <f>Daten_BA!T163</f>
        <v>6.1202963448341698</v>
      </c>
      <c r="CC163" s="308">
        <f>Daten_BA!U163</f>
        <v>6.8343711865437626</v>
      </c>
      <c r="CD163" s="308">
        <f>Daten_BA!V163</f>
        <v>2.3060895117779387</v>
      </c>
      <c r="CE163" s="309">
        <v>0.61624032734175316</v>
      </c>
      <c r="CF163" s="309">
        <v>2.5600698155913064</v>
      </c>
      <c r="CG163" s="309">
        <v>0.58145033206740393</v>
      </c>
      <c r="CH163" s="309">
        <v>0.61656865116471393</v>
      </c>
      <c r="CI163" s="309">
        <v>0.36809507349743409</v>
      </c>
      <c r="CJ163" s="309">
        <v>6.0669286631622485</v>
      </c>
      <c r="CK163" s="309">
        <v>3.2709476679644141</v>
      </c>
      <c r="CL163" s="309">
        <v>6.8790992053346987</v>
      </c>
      <c r="CM163" s="309">
        <v>6.6650402807733755</v>
      </c>
      <c r="CN163" s="309">
        <v>10.297503098991344</v>
      </c>
      <c r="CO163" s="309">
        <v>45.854069157953013</v>
      </c>
      <c r="CP163" s="309">
        <v>45.324225665449539</v>
      </c>
      <c r="CQ163" s="309">
        <v>46.662754799965448</v>
      </c>
      <c r="CR163" s="309">
        <v>47.681058417544264</v>
      </c>
      <c r="CS163" s="309">
        <v>30.546166162595227</v>
      </c>
      <c r="CT163" s="309">
        <v>100</v>
      </c>
      <c r="CU163" s="309">
        <v>5.8189803436396614</v>
      </c>
      <c r="CV163" s="309">
        <v>91.736457753971763</v>
      </c>
      <c r="CW163" s="309">
        <v>77.112072905042439</v>
      </c>
      <c r="CX163" s="309">
        <v>14.624384848929308</v>
      </c>
      <c r="CY163" s="309">
        <v>100</v>
      </c>
      <c r="CZ163" s="309">
        <v>25.941945226755681</v>
      </c>
      <c r="DA163" s="309">
        <v>74.058054773244336</v>
      </c>
      <c r="DB163" s="309">
        <v>69.685813725366359</v>
      </c>
      <c r="DC163" s="309">
        <v>4.3722410478779716</v>
      </c>
      <c r="DD163" s="309">
        <v>100</v>
      </c>
      <c r="DE163" s="309">
        <v>2.7318327809995897</v>
      </c>
      <c r="DF163" s="309">
        <v>93.955316692402292</v>
      </c>
      <c r="DG163" s="309">
        <v>80.67602630076594</v>
      </c>
      <c r="DH163" s="313">
        <v>13.279290391636367</v>
      </c>
      <c r="DI163" s="307">
        <f>Daten_BA!W163</f>
        <v>6.8855807027815947</v>
      </c>
      <c r="DJ163" s="308">
        <f>Daten_BA!X163</f>
        <v>32.406557807740668</v>
      </c>
      <c r="DK163" s="308">
        <f>Daten_BA!Y163</f>
        <v>5.4538687733424336</v>
      </c>
      <c r="DL163" s="308">
        <f>Daten_BA!Z163</f>
        <v>6.0800973240909197</v>
      </c>
      <c r="DM163" s="308">
        <f>Daten_BA!AA163</f>
        <v>2.1410131199938673</v>
      </c>
      <c r="DN163" s="309">
        <v>0.59000503284087935</v>
      </c>
      <c r="DO163" s="309">
        <v>3.0193541779866133</v>
      </c>
      <c r="DP163" s="309">
        <v>0.5355016490528749</v>
      </c>
      <c r="DQ163" s="309">
        <v>0.5704599740068339</v>
      </c>
      <c r="DR163" s="309">
        <v>0.32537331164058725</v>
      </c>
      <c r="DS163" s="309">
        <v>6.0047130756002796</v>
      </c>
      <c r="DT163" s="309">
        <v>3.7528841173423739</v>
      </c>
      <c r="DU163" s="309">
        <v>6.8032531417045305</v>
      </c>
      <c r="DV163" s="309">
        <v>6.5857635622452184</v>
      </c>
      <c r="DW163" s="309">
        <v>10.074521271577773</v>
      </c>
      <c r="DX163" s="309">
        <v>46.122042362518151</v>
      </c>
      <c r="DY163" s="309">
        <v>45.228529564683086</v>
      </c>
      <c r="DZ163" s="309">
        <v>46.686896944121628</v>
      </c>
      <c r="EA163" s="309">
        <v>47.6949043257287</v>
      </c>
      <c r="EB163" s="309">
        <v>31.544962491688594</v>
      </c>
      <c r="EC163" s="309">
        <v>100</v>
      </c>
      <c r="ED163" s="309">
        <v>5.8313547239768013</v>
      </c>
      <c r="EE163" s="309">
        <v>91.729040313369325</v>
      </c>
      <c r="EF163" s="309">
        <v>77.024801569411579</v>
      </c>
      <c r="EG163" s="309">
        <v>14.704238743957731</v>
      </c>
      <c r="EH163" s="309">
        <v>100</v>
      </c>
      <c r="EI163" s="309">
        <v>28.143127217651255</v>
      </c>
      <c r="EJ163" s="309">
        <v>71.856872782348759</v>
      </c>
      <c r="EK163" s="309">
        <v>67.311459797176212</v>
      </c>
      <c r="EL163" s="309">
        <v>4.5454129851725487</v>
      </c>
      <c r="EM163" s="309">
        <v>100</v>
      </c>
      <c r="EN163" s="309">
        <v>2.9004467751973344</v>
      </c>
      <c r="EO163" s="309">
        <v>93.824224975275698</v>
      </c>
      <c r="EP163" s="309">
        <v>80.441457779492353</v>
      </c>
      <c r="EQ163" s="367">
        <v>13.382767195783341</v>
      </c>
      <c r="ER163" s="320">
        <f>Daten_BA!AB163</f>
        <v>6.2545336222857557</v>
      </c>
      <c r="ES163" s="308">
        <f>Daten_BA!AC163</f>
        <v>30.50467839452871</v>
      </c>
      <c r="ET163" s="308">
        <f>Daten_BA!AD163</f>
        <v>4.880505252662025</v>
      </c>
      <c r="EU163" s="308">
        <f>Daten_BA!AE163</f>
        <v>5.4139604281961029</v>
      </c>
      <c r="EV163" s="308">
        <f>Daten_BA!AF163</f>
        <v>2.0799677669253569</v>
      </c>
      <c r="EW163" s="309">
        <v>0.54233556978510611</v>
      </c>
      <c r="EX163" s="309">
        <v>3.0088378245034022</v>
      </c>
      <c r="EY163" s="309">
        <v>0.48092805129681365</v>
      </c>
      <c r="EZ163" s="309">
        <v>0.50852211552437376</v>
      </c>
      <c r="FA163" s="309">
        <v>0.3145888597913733</v>
      </c>
      <c r="FB163" s="309">
        <v>6.117928623383925</v>
      </c>
      <c r="FC163" s="309">
        <v>3.9403194312321634</v>
      </c>
      <c r="FD163" s="309">
        <v>6.9345012678236051</v>
      </c>
      <c r="FE163" s="309">
        <v>6.7234373343698302</v>
      </c>
      <c r="FF163" s="309">
        <v>9.8257502420127913</v>
      </c>
      <c r="FG163" s="309">
        <v>43.865425370874519</v>
      </c>
      <c r="FH163" s="309">
        <v>42.943284982077358</v>
      </c>
      <c r="FI163" s="309">
        <v>44.378458182591388</v>
      </c>
      <c r="FJ163" s="309">
        <v>45.450522784854726</v>
      </c>
      <c r="FK163" s="309">
        <v>29.727884521602277</v>
      </c>
      <c r="FL163" s="309">
        <v>100</v>
      </c>
      <c r="FM163" s="309">
        <v>6.0014172240723713</v>
      </c>
      <c r="FN163" s="309">
        <v>91.500890047389206</v>
      </c>
      <c r="FO163" s="309">
        <v>76.690384767418593</v>
      </c>
      <c r="FP163" s="309">
        <v>14.810505279970606</v>
      </c>
      <c r="FQ163" s="309">
        <v>100</v>
      </c>
      <c r="FR163" s="309">
        <v>29.348407249149382</v>
      </c>
      <c r="FS163" s="309">
        <v>70.651592750850611</v>
      </c>
      <c r="FT163" s="309">
        <v>65.571499418838968</v>
      </c>
      <c r="FU163" s="309">
        <v>5.0800933320116464</v>
      </c>
      <c r="FV163" s="309">
        <v>100</v>
      </c>
      <c r="FW163" s="309">
        <v>3.0612134207968338</v>
      </c>
      <c r="FX163" s="309">
        <v>93.616627534485303</v>
      </c>
      <c r="FY163" s="309">
        <v>80.296254898083646</v>
      </c>
      <c r="FZ163" s="313">
        <v>13.320372636401634</v>
      </c>
      <c r="GA163" s="443">
        <f>Daten_BA!AG163</f>
        <v>6.5490942142949864</v>
      </c>
      <c r="GB163" s="227">
        <f>Daten_BA!AH163</f>
        <v>32.571964528434989</v>
      </c>
      <c r="GC163" s="227">
        <f>Daten_BA!AI163</f>
        <v>5.03716146619296</v>
      </c>
      <c r="GD163" s="227">
        <f>Daten_BA!AJ163</f>
        <v>5.5901102133434257</v>
      </c>
      <c r="GE163" s="227">
        <f>Daten_BA!AK163</f>
        <v>2.1628222539198392</v>
      </c>
      <c r="GF163" s="444">
        <v>0.54408882350207299</v>
      </c>
      <c r="GG163" s="444">
        <v>3.3206926920635516</v>
      </c>
      <c r="GH163" s="444">
        <v>0.47009168980976063</v>
      </c>
      <c r="GI163" s="444">
        <v>0.50107282938844344</v>
      </c>
      <c r="GJ163" s="444">
        <v>0.28620488016643014</v>
      </c>
      <c r="GK163" s="444">
        <v>5.4869010962788822</v>
      </c>
      <c r="GL163" s="444">
        <v>3.7428473155936102</v>
      </c>
      <c r="GM163" s="444">
        <v>6.2067425764679616</v>
      </c>
      <c r="GN163" s="444">
        <v>6.0582978933485672</v>
      </c>
      <c r="GO163" s="444">
        <v>8.21187005811184</v>
      </c>
      <c r="GP163" s="444">
        <v>40.643778780832726</v>
      </c>
      <c r="GQ163" s="444">
        <v>41.26194731525397</v>
      </c>
      <c r="GR163" s="444">
        <v>40.586374457815872</v>
      </c>
      <c r="GS163" s="444">
        <v>41.538946704509613</v>
      </c>
      <c r="GT163" s="444">
        <v>27.78719397363842</v>
      </c>
      <c r="GU163" s="444">
        <v>100</v>
      </c>
      <c r="GV163" s="444">
        <v>6.3143427623497592</v>
      </c>
      <c r="GW163" s="444">
        <v>91.012224478761283</v>
      </c>
      <c r="GX163" s="444">
        <v>75.969180126813299</v>
      </c>
      <c r="GY163" s="444">
        <v>15.043044351947982</v>
      </c>
      <c r="GZ163" s="444">
        <v>100</v>
      </c>
      <c r="HA163" s="444">
        <v>30.248951800147989</v>
      </c>
      <c r="HB163" s="444">
        <v>69.751048199852008</v>
      </c>
      <c r="HC163" s="444">
        <v>64.738421340163825</v>
      </c>
      <c r="HD163" s="444">
        <v>5.0126268596881696</v>
      </c>
      <c r="HE163" s="444">
        <v>100</v>
      </c>
      <c r="HF163" s="444">
        <v>3.1831158865705174</v>
      </c>
      <c r="HG163" s="444">
        <v>93.255706573800751</v>
      </c>
      <c r="HH163" s="444">
        <v>79.809457040854511</v>
      </c>
      <c r="HI163" s="445">
        <v>13.446249532946222</v>
      </c>
      <c r="HJ163" s="443">
        <f>Daten_BA!AL163</f>
        <v>6.5006160477101691</v>
      </c>
      <c r="HK163" s="227">
        <f>Daten_BA!AM163</f>
        <v>31.124361610050382</v>
      </c>
      <c r="HL163" s="227">
        <f>Daten_BA!AN163</f>
        <v>5.0099696020448397</v>
      </c>
      <c r="HM163" s="227">
        <f>Daten_BA!AO163</f>
        <v>5.575155039741289</v>
      </c>
      <c r="HN163" s="227">
        <f>Daten_BA!AP163</f>
        <v>2.1317908029043071</v>
      </c>
      <c r="HO163" s="444">
        <v>0.46191662338828088</v>
      </c>
      <c r="HP163" s="444">
        <v>2.8154860650052926</v>
      </c>
      <c r="HQ163" s="444">
        <v>0.39521827200542525</v>
      </c>
      <c r="HR163" s="444">
        <v>0.41637117184041345</v>
      </c>
      <c r="HS163" s="444">
        <v>0.27095673148768734</v>
      </c>
      <c r="HT163" s="444">
        <v>5.2948365694751933</v>
      </c>
      <c r="HU163" s="444">
        <v>3.8351299146364015</v>
      </c>
      <c r="HV163" s="444">
        <v>5.8889626305172378</v>
      </c>
      <c r="HW163" s="444">
        <v>5.6802526440728256</v>
      </c>
      <c r="HX163" s="444">
        <v>8.6654135338352365</v>
      </c>
      <c r="HY163" s="444">
        <v>46.760502201869805</v>
      </c>
      <c r="HZ163" s="444">
        <v>49.014243054361565</v>
      </c>
      <c r="IA163" s="444">
        <v>45.985990488348051</v>
      </c>
      <c r="IB163" s="444">
        <v>46.999800887472844</v>
      </c>
      <c r="IC163" s="444">
        <v>32.484136755369548</v>
      </c>
      <c r="ID163" s="444">
        <v>100</v>
      </c>
      <c r="IE163" s="444">
        <v>6.3773319721108699</v>
      </c>
      <c r="IF163" s="444">
        <v>90.971503409489614</v>
      </c>
      <c r="IG163" s="444">
        <v>75.877083014998732</v>
      </c>
      <c r="IH163" s="444">
        <v>15.094420394490889</v>
      </c>
      <c r="II163" s="444">
        <v>100</v>
      </c>
      <c r="IJ163" s="444">
        <v>30.45584834476573</v>
      </c>
      <c r="IK163" s="444">
        <v>69.544151655234259</v>
      </c>
      <c r="IL163" s="444">
        <v>64.556026787625314</v>
      </c>
      <c r="IM163" s="444">
        <v>4.98812486760895</v>
      </c>
      <c r="IN163" s="444">
        <v>100</v>
      </c>
      <c r="IO163" s="444">
        <v>3.3255165252133727</v>
      </c>
      <c r="IP163" s="444">
        <v>93.185764707355048</v>
      </c>
      <c r="IQ163" s="444">
        <v>79.63037679594737</v>
      </c>
      <c r="IR163" s="445">
        <v>13.555387911407687</v>
      </c>
      <c r="IS163" s="443">
        <f>Daten_BA!AQ163</f>
        <v>6.243888021042749</v>
      </c>
      <c r="IT163" s="227">
        <f>Daten_BA!AR163</f>
        <v>31.277532076108614</v>
      </c>
      <c r="IU163" s="227">
        <f>Daten_BA!AS163</f>
        <v>4.6775056781254314</v>
      </c>
      <c r="IV163" s="227">
        <f>Daten_BA!AT163</f>
        <v>5.2179098803441795</v>
      </c>
      <c r="IW163" s="227">
        <f>Daten_BA!AU163</f>
        <v>1.9567652262970952</v>
      </c>
      <c r="IX163" s="444" t="s">
        <v>821</v>
      </c>
      <c r="IY163" s="444" t="s">
        <v>821</v>
      </c>
      <c r="IZ163" s="444" t="s">
        <v>821</v>
      </c>
      <c r="JA163" s="444" t="s">
        <v>821</v>
      </c>
      <c r="JB163" s="444" t="s">
        <v>821</v>
      </c>
      <c r="JC163" s="444" t="s">
        <v>821</v>
      </c>
      <c r="JD163" s="444" t="s">
        <v>821</v>
      </c>
      <c r="JE163" s="444" t="s">
        <v>821</v>
      </c>
      <c r="JF163" s="444" t="s">
        <v>821</v>
      </c>
      <c r="JG163" s="444" t="s">
        <v>821</v>
      </c>
      <c r="JH163" s="444" t="s">
        <v>821</v>
      </c>
      <c r="JI163" s="444" t="s">
        <v>821</v>
      </c>
      <c r="JJ163" s="444" t="s">
        <v>821</v>
      </c>
      <c r="JK163" s="444" t="s">
        <v>821</v>
      </c>
      <c r="JL163" s="444" t="s">
        <v>821</v>
      </c>
      <c r="JM163" s="444" t="s">
        <v>821</v>
      </c>
      <c r="JN163" s="444" t="s">
        <v>821</v>
      </c>
      <c r="JO163" s="444" t="s">
        <v>821</v>
      </c>
      <c r="JP163" s="444" t="s">
        <v>821</v>
      </c>
      <c r="JQ163" s="444" t="s">
        <v>821</v>
      </c>
      <c r="JR163" s="444" t="s">
        <v>821</v>
      </c>
      <c r="JS163" s="444" t="s">
        <v>821</v>
      </c>
      <c r="JT163" s="444" t="s">
        <v>821</v>
      </c>
      <c r="JU163" s="444" t="s">
        <v>821</v>
      </c>
      <c r="JV163" s="444" t="s">
        <v>821</v>
      </c>
      <c r="JW163" s="444" t="s">
        <v>821</v>
      </c>
      <c r="JX163" s="444" t="s">
        <v>821</v>
      </c>
      <c r="JY163" s="444" t="s">
        <v>821</v>
      </c>
      <c r="JZ163" s="444" t="s">
        <v>821</v>
      </c>
      <c r="KA163" s="445" t="s">
        <v>821</v>
      </c>
    </row>
    <row r="164" spans="1:287" s="1" customFormat="1" ht="12.65" customHeight="1" x14ac:dyDescent="0.2">
      <c r="A164" s="220"/>
      <c r="B164" s="219"/>
      <c r="C164" s="273"/>
      <c r="D164" s="276"/>
      <c r="E164" s="3" t="str">
        <f>Daten_BA!E164</f>
        <v>073</v>
      </c>
      <c r="F164" s="229" t="str">
        <f>Daten_BA!F164</f>
        <v>AA Chemnitz</v>
      </c>
      <c r="G164" s="246"/>
      <c r="H164" s="320">
        <f>Daten_BA!H164</f>
        <v>9.1210277727737914</v>
      </c>
      <c r="I164" s="308">
        <f>Daten_BA!I164</f>
        <v>33.75631290053235</v>
      </c>
      <c r="J164" s="308">
        <f>Daten_BA!J164</f>
        <v>7.3074923055317695</v>
      </c>
      <c r="K164" s="308">
        <f>Daten_BA!K164</f>
        <v>8.2521104485150651</v>
      </c>
      <c r="L164" s="308">
        <f>Daten_BA!L164</f>
        <v>4.0865889743789969</v>
      </c>
      <c r="M164" s="308">
        <v>0.79297446925329429</v>
      </c>
      <c r="N164" s="308">
        <v>3.9350850081550877</v>
      </c>
      <c r="O164" s="308">
        <v>0.70003415258722779</v>
      </c>
      <c r="P164" s="308">
        <v>0.77321324305059413</v>
      </c>
      <c r="Q164" s="308">
        <v>0.44612978045025636</v>
      </c>
      <c r="R164" s="308">
        <v>6.3632492437814063</v>
      </c>
      <c r="S164" s="308">
        <v>4.157855710872445</v>
      </c>
      <c r="T164" s="308">
        <v>7.287382623663893</v>
      </c>
      <c r="U164" s="308">
        <v>6.9852593782481671</v>
      </c>
      <c r="V164" s="308">
        <v>9.35805067594886</v>
      </c>
      <c r="W164" s="308">
        <v>40.54229967012305</v>
      </c>
      <c r="X164" s="308">
        <v>36.81419819225912</v>
      </c>
      <c r="Y164" s="308">
        <v>41.66848816029102</v>
      </c>
      <c r="Z164" s="308">
        <v>42.762632463553693</v>
      </c>
      <c r="AA164" s="308">
        <v>34.134931057121939</v>
      </c>
      <c r="AB164" s="308">
        <v>100</v>
      </c>
      <c r="AC164" s="308">
        <v>7.5159872963584773</v>
      </c>
      <c r="AD164" s="308">
        <v>90.293405073611609</v>
      </c>
      <c r="AE164" s="308">
        <v>69.152448932592876</v>
      </c>
      <c r="AF164" s="308">
        <v>21.140956141018755</v>
      </c>
      <c r="AG164" s="308">
        <v>100</v>
      </c>
      <c r="AH164" s="308">
        <v>27.452627648651166</v>
      </c>
      <c r="AI164" s="308">
        <v>72.547372351348812</v>
      </c>
      <c r="AJ164" s="308">
        <v>62.932885279566875</v>
      </c>
      <c r="AK164" s="308">
        <v>9.6144870717819444</v>
      </c>
      <c r="AL164" s="308">
        <v>100</v>
      </c>
      <c r="AM164" s="308">
        <v>3.541463839245957</v>
      </c>
      <c r="AN164" s="308">
        <v>93.368995531178641</v>
      </c>
      <c r="AO164" s="308">
        <v>72.479348234034276</v>
      </c>
      <c r="AP164" s="337">
        <v>20.889647297144361</v>
      </c>
      <c r="AQ164" s="320">
        <f>Daten_BA!M164</f>
        <v>8.4104593845584912</v>
      </c>
      <c r="AR164" s="308">
        <f>Daten_BA!N164</f>
        <v>34.461155156621331</v>
      </c>
      <c r="AS164" s="308">
        <f>Daten_BA!O164</f>
        <v>6.4578581354075153</v>
      </c>
      <c r="AT164" s="308">
        <f>Daten_BA!P164</f>
        <v>7.3659272287904418</v>
      </c>
      <c r="AU164" s="308">
        <f>Daten_BA!Q165</f>
        <v>4.1591673026585614</v>
      </c>
      <c r="AV164" s="308">
        <v>0.74312613029240038</v>
      </c>
      <c r="AW164" s="308">
        <v>3.6878235017167236</v>
      </c>
      <c r="AX164" s="308">
        <v>0.6509938414006875</v>
      </c>
      <c r="AY164" s="308">
        <v>0.72409138635295511</v>
      </c>
      <c r="AZ164" s="308">
        <v>0.40570633356861574</v>
      </c>
      <c r="BA164" s="308">
        <v>6.4076400624979861</v>
      </c>
      <c r="BB164" s="308">
        <v>4.0668568660170736</v>
      </c>
      <c r="BC164" s="308">
        <v>7.5591439551528401</v>
      </c>
      <c r="BD164" s="308">
        <v>7.1795421935552701</v>
      </c>
      <c r="BE164" s="308">
        <v>10.251046025104992</v>
      </c>
      <c r="BF164" s="308">
        <v>41.038277243139362</v>
      </c>
      <c r="BG164" s="308">
        <v>35.757167855699173</v>
      </c>
      <c r="BH164" s="308">
        <v>43.555814700667767</v>
      </c>
      <c r="BI164" s="308">
        <v>44.883023069506699</v>
      </c>
      <c r="BJ164" s="308">
        <v>34.148219441776099</v>
      </c>
      <c r="BK164" s="308">
        <v>100</v>
      </c>
      <c r="BL164" s="308">
        <v>7.8742702951475634</v>
      </c>
      <c r="BM164" s="308">
        <v>89.909808133624963</v>
      </c>
      <c r="BN164" s="308">
        <v>68.325864636549753</v>
      </c>
      <c r="BO164" s="308">
        <v>21.583943497075218</v>
      </c>
      <c r="BP164" s="308">
        <v>100</v>
      </c>
      <c r="BQ164" s="308">
        <v>31.498993963782695</v>
      </c>
      <c r="BR164" s="308">
        <v>68.501006036217305</v>
      </c>
      <c r="BS164" s="308">
        <v>59.607645875251514</v>
      </c>
      <c r="BT164" s="308">
        <v>8.8933601609657948</v>
      </c>
      <c r="BU164" s="308">
        <v>100</v>
      </c>
      <c r="BV164" s="308">
        <v>3.6939257267528789</v>
      </c>
      <c r="BW164" s="308">
        <v>93.226791193512867</v>
      </c>
      <c r="BX164" s="308">
        <v>71.822992552753732</v>
      </c>
      <c r="BY164" s="312">
        <v>21.403798640759145</v>
      </c>
      <c r="BZ164" s="320">
        <f>Daten_BA!R164</f>
        <v>7.589646165409758</v>
      </c>
      <c r="CA164" s="308">
        <f>Daten_BA!S164</f>
        <v>31.735676053064303</v>
      </c>
      <c r="CB164" s="308">
        <f>Daten_BA!T164</f>
        <v>5.6960722643927824</v>
      </c>
      <c r="CC164" s="308">
        <f>Daten_BA!U164</f>
        <v>6.5038949676273807</v>
      </c>
      <c r="CD164" s="308">
        <f>Daten_BA!V164</f>
        <v>3.1108249102479673</v>
      </c>
      <c r="CE164" s="309">
        <v>0.68889135009414104</v>
      </c>
      <c r="CF164" s="309">
        <v>3.4974856818285827</v>
      </c>
      <c r="CG164" s="309">
        <v>0.59449943388090842</v>
      </c>
      <c r="CH164" s="309">
        <v>0.66323010822029049</v>
      </c>
      <c r="CI164" s="309">
        <v>0.37115314342619588</v>
      </c>
      <c r="CJ164" s="309">
        <v>6.5187619830183525</v>
      </c>
      <c r="CK164" s="309">
        <v>4.6649432131756514</v>
      </c>
      <c r="CL164" s="309">
        <v>7.6269330778704942</v>
      </c>
      <c r="CM164" s="309">
        <v>7.323359316067342</v>
      </c>
      <c r="CN164" s="309">
        <v>9.6736596736596745</v>
      </c>
      <c r="CO164" s="309">
        <v>36.410210718582164</v>
      </c>
      <c r="CP164" s="309">
        <v>33.490946834275562</v>
      </c>
      <c r="CQ164" s="309">
        <v>39.442991740339515</v>
      </c>
      <c r="CR164" s="309">
        <v>41.104626198693666</v>
      </c>
      <c r="CS164" s="309">
        <v>28.325175569264594</v>
      </c>
      <c r="CT164" s="309">
        <v>100</v>
      </c>
      <c r="CU164" s="309">
        <v>7.8322250092933876</v>
      </c>
      <c r="CV164" s="309">
        <v>89.837002656492103</v>
      </c>
      <c r="CW164" s="309">
        <v>67.909845938458616</v>
      </c>
      <c r="CX164" s="309">
        <v>21.927156718033487</v>
      </c>
      <c r="CY164" s="309">
        <v>100</v>
      </c>
      <c r="CZ164" s="309">
        <v>32.322053675612608</v>
      </c>
      <c r="DA164" s="309">
        <v>67.677946324387406</v>
      </c>
      <c r="DB164" s="309">
        <v>58.809801633605609</v>
      </c>
      <c r="DC164" s="309">
        <v>8.8681446907818007</v>
      </c>
      <c r="DD164" s="309">
        <v>100</v>
      </c>
      <c r="DE164" s="309">
        <v>3.9093014039691494</v>
      </c>
      <c r="DF164" s="309">
        <v>92.878825741894175</v>
      </c>
      <c r="DG164" s="309">
        <v>71.022859354436676</v>
      </c>
      <c r="DH164" s="313">
        <v>21.855966387457507</v>
      </c>
      <c r="DI164" s="307">
        <f>Daten_BA!W164</f>
        <v>7.244979141081699</v>
      </c>
      <c r="DJ164" s="308">
        <f>Daten_BA!X164</f>
        <v>35.361973380231852</v>
      </c>
      <c r="DK164" s="308">
        <f>Daten_BA!Y164</f>
        <v>4.9748175900208373</v>
      </c>
      <c r="DL164" s="308">
        <f>Daten_BA!Z164</f>
        <v>5.6859590011102235</v>
      </c>
      <c r="DM164" s="308">
        <f>Daten_BA!AA164</f>
        <v>2.7563995683593041</v>
      </c>
      <c r="DN164" s="309">
        <v>0.64376668048374308</v>
      </c>
      <c r="DO164" s="309">
        <v>3.9151131966697741</v>
      </c>
      <c r="DP164" s="309">
        <v>0.51177555461812108</v>
      </c>
      <c r="DQ164" s="309">
        <v>0.56666875166884279</v>
      </c>
      <c r="DR164" s="309">
        <v>0.33874691214721248</v>
      </c>
      <c r="DS164" s="309">
        <v>6.4150142166094311</v>
      </c>
      <c r="DT164" s="309">
        <v>4.8016498847507441</v>
      </c>
      <c r="DU164" s="309">
        <v>7.4030464721138394</v>
      </c>
      <c r="DV164" s="309">
        <v>7.05774992251804</v>
      </c>
      <c r="DW164" s="309">
        <v>9.6273291925470108</v>
      </c>
      <c r="DX164" s="309">
        <v>34.38572409059725</v>
      </c>
      <c r="DY164" s="309">
        <v>28.910526570751344</v>
      </c>
      <c r="DZ164" s="309">
        <v>37.789570210910689</v>
      </c>
      <c r="EA164" s="309">
        <v>39.606419564386975</v>
      </c>
      <c r="EB164" s="309">
        <v>26.098133452550627</v>
      </c>
      <c r="EC164" s="309">
        <v>100</v>
      </c>
      <c r="ED164" s="309">
        <v>8.4974272550410479</v>
      </c>
      <c r="EE164" s="309">
        <v>89.11009647431446</v>
      </c>
      <c r="EF164" s="309">
        <v>67.009046553775789</v>
      </c>
      <c r="EG164" s="309">
        <v>22.101049920538667</v>
      </c>
      <c r="EH164" s="309">
        <v>100</v>
      </c>
      <c r="EI164" s="309">
        <v>38.670422535211266</v>
      </c>
      <c r="EJ164" s="309">
        <v>61.329577464788734</v>
      </c>
      <c r="EK164" s="309">
        <v>52.935211267605631</v>
      </c>
      <c r="EL164" s="309">
        <v>8.3943661971830981</v>
      </c>
      <c r="EM164" s="309">
        <v>100</v>
      </c>
      <c r="EN164" s="309">
        <v>4.3682480719156347</v>
      </c>
      <c r="EO164" s="309">
        <v>92.373467136322247</v>
      </c>
      <c r="EP164" s="309">
        <v>70.126038173766531</v>
      </c>
      <c r="EQ164" s="367">
        <v>22.247428962555716</v>
      </c>
      <c r="ER164" s="320">
        <f>Daten_BA!AB164</f>
        <v>6.4944005315608369</v>
      </c>
      <c r="ES164" s="308">
        <f>Daten_BA!AC164</f>
        <v>31.993239800846233</v>
      </c>
      <c r="ET164" s="308">
        <f>Daten_BA!AD164</f>
        <v>4.304976558229618</v>
      </c>
      <c r="EU164" s="308">
        <f>Daten_BA!AE164</f>
        <v>4.9062009269567142</v>
      </c>
      <c r="EV164" s="308">
        <f>Daten_BA!AF164</f>
        <v>2.469147219403208</v>
      </c>
      <c r="EW164" s="309">
        <v>0.63546080843331276</v>
      </c>
      <c r="EX164" s="309">
        <v>4.2759064998599188</v>
      </c>
      <c r="EY164" s="309">
        <v>0.47710963961317637</v>
      </c>
      <c r="EZ164" s="309">
        <v>0.52089480575540026</v>
      </c>
      <c r="FA164" s="309">
        <v>0.34019100004486924</v>
      </c>
      <c r="FB164" s="309">
        <v>6.6901841749046582</v>
      </c>
      <c r="FC164" s="309">
        <v>5.1338439372108891</v>
      </c>
      <c r="FD164" s="309">
        <v>7.7527004175725587</v>
      </c>
      <c r="FE164" s="309">
        <v>7.4113468060767236</v>
      </c>
      <c r="FF164" s="309">
        <v>9.8461538461543316</v>
      </c>
      <c r="FG164" s="309">
        <v>32.369222537762688</v>
      </c>
      <c r="FH164" s="309">
        <v>26.582374318594791</v>
      </c>
      <c r="FI164" s="309">
        <v>36.353213001408292</v>
      </c>
      <c r="FJ164" s="309">
        <v>38.006394431179423</v>
      </c>
      <c r="FK164" s="309">
        <v>26.322897483123388</v>
      </c>
      <c r="FL164" s="309">
        <v>100</v>
      </c>
      <c r="FM164" s="309">
        <v>8.6604762138993188</v>
      </c>
      <c r="FN164" s="309">
        <v>88.83613424650359</v>
      </c>
      <c r="FO164" s="309">
        <v>66.435886379951953</v>
      </c>
      <c r="FP164" s="309">
        <v>22.400247866551641</v>
      </c>
      <c r="FQ164" s="309">
        <v>100</v>
      </c>
      <c r="FR164" s="309">
        <v>41.14802087310678</v>
      </c>
      <c r="FS164" s="309">
        <v>58.85197912689322</v>
      </c>
      <c r="FT164" s="309">
        <v>50.566373934071528</v>
      </c>
      <c r="FU164" s="309">
        <v>8.2856051928216878</v>
      </c>
      <c r="FV164" s="309">
        <v>100</v>
      </c>
      <c r="FW164" s="309">
        <v>4.591919647297618</v>
      </c>
      <c r="FX164" s="309">
        <v>92.036417063840474</v>
      </c>
      <c r="FY164" s="309">
        <v>69.735670289693203</v>
      </c>
      <c r="FZ164" s="313">
        <v>22.300746774147274</v>
      </c>
      <c r="GA164" s="443">
        <f>Daten_BA!AG164</f>
        <v>7.430441358847129</v>
      </c>
      <c r="GB164" s="227">
        <f>Daten_BA!AH164</f>
        <v>36.018587300138961</v>
      </c>
      <c r="GC164" s="227">
        <f>Daten_BA!AI164</f>
        <v>4.8699055074103166</v>
      </c>
      <c r="GD164" s="227">
        <f>Daten_BA!AJ164</f>
        <v>5.5462571009089467</v>
      </c>
      <c r="GE164" s="227">
        <f>Daten_BA!AK164</f>
        <v>2.8491332821016351</v>
      </c>
      <c r="GF164" s="444">
        <v>0.63456125767452709</v>
      </c>
      <c r="GG164" s="444">
        <v>4.0492445441958358</v>
      </c>
      <c r="GH164" s="444">
        <v>0.48211837335942059</v>
      </c>
      <c r="GI164" s="444">
        <v>0.53084216018805586</v>
      </c>
      <c r="GJ164" s="444">
        <v>0.33128079227840795</v>
      </c>
      <c r="GK164" s="444">
        <v>5.6062427156177161</v>
      </c>
      <c r="GL164" s="444">
        <v>4.1827499727401598</v>
      </c>
      <c r="GM164" s="444">
        <v>6.6211187892810957</v>
      </c>
      <c r="GN164" s="444">
        <v>6.2596287873229688</v>
      </c>
      <c r="GO164" s="444">
        <v>8.709472345835982</v>
      </c>
      <c r="GP164" s="444">
        <v>30.749060633091997</v>
      </c>
      <c r="GQ164" s="444">
        <v>28.897913336500881</v>
      </c>
      <c r="GR164" s="444">
        <v>32.077367883978056</v>
      </c>
      <c r="GS164" s="444">
        <v>33.769410570946626</v>
      </c>
      <c r="GT164" s="444">
        <v>22.236273579930447</v>
      </c>
      <c r="GU164" s="444">
        <v>100</v>
      </c>
      <c r="GV164" s="444">
        <v>9.2610460886495822</v>
      </c>
      <c r="GW164" s="444">
        <v>88.073946161490582</v>
      </c>
      <c r="GX164" s="444">
        <v>65.567982769574968</v>
      </c>
      <c r="GY164" s="444">
        <v>22.505963391915607</v>
      </c>
      <c r="GZ164" s="444">
        <v>100</v>
      </c>
      <c r="HA164" s="444">
        <v>41.829594566783292</v>
      </c>
      <c r="HB164" s="444">
        <v>58.170405433216708</v>
      </c>
      <c r="HC164" s="444">
        <v>49.516361391232763</v>
      </c>
      <c r="HD164" s="444">
        <v>8.6540440419839477</v>
      </c>
      <c r="HE164" s="444">
        <v>100</v>
      </c>
      <c r="HF164" s="444">
        <v>4.7630066951862844</v>
      </c>
      <c r="HG164" s="444">
        <v>91.615564420883203</v>
      </c>
      <c r="HH164" s="444">
        <v>69.247220899359334</v>
      </c>
      <c r="HI164" s="445">
        <v>22.368343521523876</v>
      </c>
      <c r="HJ164" s="443">
        <f>Daten_BA!AL164</f>
        <v>7.1893150253647402</v>
      </c>
      <c r="HK164" s="227">
        <f>Daten_BA!AM164</f>
        <v>34.076624587386718</v>
      </c>
      <c r="HL164" s="227">
        <f>Daten_BA!AN164</f>
        <v>4.6437033433021213</v>
      </c>
      <c r="HM164" s="227">
        <f>Daten_BA!AO164</f>
        <v>5.3253325487026384</v>
      </c>
      <c r="HN164" s="227">
        <f>Daten_BA!AP164</f>
        <v>2.6459799088044931</v>
      </c>
      <c r="HO164" s="444">
        <v>0.53936442462395662</v>
      </c>
      <c r="HP164" s="444">
        <v>3.3295035715719195</v>
      </c>
      <c r="HQ164" s="444">
        <v>0.39878095771240901</v>
      </c>
      <c r="HR164" s="444">
        <v>0.43438228274303842</v>
      </c>
      <c r="HS164" s="444">
        <v>0.29109523757494776</v>
      </c>
      <c r="HT164" s="444">
        <v>5.8914828946517712</v>
      </c>
      <c r="HU164" s="444">
        <v>4.7720936264021265</v>
      </c>
      <c r="HV164" s="444">
        <v>6.7267034634130596</v>
      </c>
      <c r="HW164" s="444">
        <v>6.4368856943422568</v>
      </c>
      <c r="HX164" s="444">
        <v>8.4422110552763812</v>
      </c>
      <c r="HY164" s="444">
        <v>43.129681975502507</v>
      </c>
      <c r="HZ164" s="444">
        <v>42.260650431229891</v>
      </c>
      <c r="IA164" s="444">
        <v>43.778311992020804</v>
      </c>
      <c r="IB164" s="444">
        <v>46.164291861911792</v>
      </c>
      <c r="IC164" s="444">
        <v>29.70442238267465</v>
      </c>
      <c r="ID164" s="444">
        <v>100</v>
      </c>
      <c r="IE164" s="444">
        <v>9.6015151572856858</v>
      </c>
      <c r="IF164" s="444">
        <v>87.670782617704162</v>
      </c>
      <c r="IG164" s="444">
        <v>64.89581431409907</v>
      </c>
      <c r="IH164" s="444">
        <v>22.774968303605103</v>
      </c>
      <c r="II164" s="444">
        <v>100</v>
      </c>
      <c r="IJ164" s="444">
        <v>43.945638854851289</v>
      </c>
      <c r="IK164" s="444">
        <v>56.054361145148725</v>
      </c>
      <c r="IL164" s="444">
        <v>48.022724741004801</v>
      </c>
      <c r="IM164" s="444">
        <v>8.0316364041439208</v>
      </c>
      <c r="IN164" s="444">
        <v>100</v>
      </c>
      <c r="IO164" s="444">
        <v>5.2917432151940158</v>
      </c>
      <c r="IP164" s="444">
        <v>91.07146122497916</v>
      </c>
      <c r="IQ164" s="444">
        <v>68.443702460875045</v>
      </c>
      <c r="IR164" s="445">
        <v>22.627758764104126</v>
      </c>
      <c r="IS164" s="443">
        <f>Daten_BA!AQ164</f>
        <v>7.1155400810212877</v>
      </c>
      <c r="IT164" s="227">
        <f>Daten_BA!AR164</f>
        <v>33.715635787303839</v>
      </c>
      <c r="IU164" s="227">
        <f>Daten_BA!AS164</f>
        <v>4.4606998847643045</v>
      </c>
      <c r="IV164" s="227">
        <f>Daten_BA!AT164</f>
        <v>5.0139697701793029</v>
      </c>
      <c r="IW164" s="227">
        <f>Daten_BA!AU164</f>
        <v>2.8724483494437303</v>
      </c>
      <c r="IX164" s="444" t="s">
        <v>821</v>
      </c>
      <c r="IY164" s="444" t="s">
        <v>821</v>
      </c>
      <c r="IZ164" s="444" t="s">
        <v>821</v>
      </c>
      <c r="JA164" s="444" t="s">
        <v>821</v>
      </c>
      <c r="JB164" s="444" t="s">
        <v>821</v>
      </c>
      <c r="JC164" s="444" t="s">
        <v>821</v>
      </c>
      <c r="JD164" s="444" t="s">
        <v>821</v>
      </c>
      <c r="JE164" s="444" t="s">
        <v>821</v>
      </c>
      <c r="JF164" s="444" t="s">
        <v>821</v>
      </c>
      <c r="JG164" s="444" t="s">
        <v>821</v>
      </c>
      <c r="JH164" s="444" t="s">
        <v>821</v>
      </c>
      <c r="JI164" s="444" t="s">
        <v>821</v>
      </c>
      <c r="JJ164" s="444" t="s">
        <v>821</v>
      </c>
      <c r="JK164" s="444" t="s">
        <v>821</v>
      </c>
      <c r="JL164" s="444" t="s">
        <v>821</v>
      </c>
      <c r="JM164" s="444" t="s">
        <v>821</v>
      </c>
      <c r="JN164" s="444" t="s">
        <v>821</v>
      </c>
      <c r="JO164" s="444" t="s">
        <v>821</v>
      </c>
      <c r="JP164" s="444" t="s">
        <v>821</v>
      </c>
      <c r="JQ164" s="444" t="s">
        <v>821</v>
      </c>
      <c r="JR164" s="444" t="s">
        <v>821</v>
      </c>
      <c r="JS164" s="444" t="s">
        <v>821</v>
      </c>
      <c r="JT164" s="444" t="s">
        <v>821</v>
      </c>
      <c r="JU164" s="444" t="s">
        <v>821</v>
      </c>
      <c r="JV164" s="444" t="s">
        <v>821</v>
      </c>
      <c r="JW164" s="444" t="s">
        <v>821</v>
      </c>
      <c r="JX164" s="444" t="s">
        <v>821</v>
      </c>
      <c r="JY164" s="444" t="s">
        <v>821</v>
      </c>
      <c r="JZ164" s="444" t="s">
        <v>821</v>
      </c>
      <c r="KA164" s="445" t="s">
        <v>821</v>
      </c>
    </row>
    <row r="165" spans="1:287" s="1" customFormat="1" ht="12.65" customHeight="1" x14ac:dyDescent="0.2">
      <c r="A165" s="220"/>
      <c r="B165" s="219"/>
      <c r="C165" s="273"/>
      <c r="D165" s="276"/>
      <c r="E165" s="3" t="str">
        <f>Daten_BA!E165</f>
        <v>074</v>
      </c>
      <c r="F165" s="229" t="str">
        <f>Daten_BA!F165</f>
        <v>AA Dresden</v>
      </c>
      <c r="G165" s="246"/>
      <c r="H165" s="320">
        <f>Daten_BA!H165</f>
        <v>7.9147766330504234</v>
      </c>
      <c r="I165" s="308">
        <f>Daten_BA!I165</f>
        <v>24.923222764331488</v>
      </c>
      <c r="J165" s="308">
        <f>Daten_BA!J165</f>
        <v>6.4722786992979504</v>
      </c>
      <c r="K165" s="308">
        <f>Daten_BA!K165</f>
        <v>7.2440569911311039</v>
      </c>
      <c r="L165" s="308">
        <f>Daten_BA!L165</f>
        <v>4.7736821567955214</v>
      </c>
      <c r="M165" s="308">
        <v>0.73723284481182461</v>
      </c>
      <c r="N165" s="308">
        <v>2.6603472970789888</v>
      </c>
      <c r="O165" s="308">
        <v>0.67584734149565806</v>
      </c>
      <c r="P165" s="308">
        <v>0.74421672431866004</v>
      </c>
      <c r="Q165" s="308">
        <v>0.53570756335219849</v>
      </c>
      <c r="R165" s="308">
        <v>7.3065072600136522</v>
      </c>
      <c r="S165" s="308">
        <v>4.0625217089266883</v>
      </c>
      <c r="T165" s="308">
        <v>8.5517467103749478</v>
      </c>
      <c r="U165" s="308">
        <v>7.7595940542766657</v>
      </c>
      <c r="V165" s="308">
        <v>11.203504013162384</v>
      </c>
      <c r="W165" s="308">
        <v>36.34187464102407</v>
      </c>
      <c r="X165" s="308">
        <v>36.851535480645026</v>
      </c>
      <c r="Y165" s="308">
        <v>35.942731073638093</v>
      </c>
      <c r="Z165" s="308">
        <v>39.217481372581403</v>
      </c>
      <c r="AA165" s="308">
        <v>25.005579609874793</v>
      </c>
      <c r="AB165" s="308">
        <v>100</v>
      </c>
      <c r="AC165" s="308">
        <v>8.5432498960950802</v>
      </c>
      <c r="AD165" s="308">
        <v>89.022569087234316</v>
      </c>
      <c r="AE165" s="308">
        <v>60.217387497972553</v>
      </c>
      <c r="AF165" s="308">
        <v>28.805181589261764</v>
      </c>
      <c r="AG165" s="308">
        <v>100</v>
      </c>
      <c r="AH165" s="308">
        <v>27.692307692307701</v>
      </c>
      <c r="AI165" s="308">
        <v>72.307692307692321</v>
      </c>
      <c r="AJ165" s="308">
        <v>55.132867132867133</v>
      </c>
      <c r="AK165" s="308">
        <v>17.174825174825177</v>
      </c>
      <c r="AL165" s="308">
        <v>100</v>
      </c>
      <c r="AM165" s="308">
        <v>4.2378089810211179</v>
      </c>
      <c r="AN165" s="308">
        <v>92.401400403210829</v>
      </c>
      <c r="AO165" s="308">
        <v>62.103322907398706</v>
      </c>
      <c r="AP165" s="337">
        <v>30.298077495812127</v>
      </c>
      <c r="AQ165" s="320">
        <f>Daten_BA!M165</f>
        <v>7.330474564395618</v>
      </c>
      <c r="AR165" s="308">
        <f>Daten_BA!N165</f>
        <v>25.838501725612129</v>
      </c>
      <c r="AS165" s="308">
        <f>Daten_BA!O165</f>
        <v>5.7565174599777658</v>
      </c>
      <c r="AT165" s="308">
        <f>Daten_BA!P165</f>
        <v>6.5077645660680119</v>
      </c>
      <c r="AU165" s="308">
        <f>Daten_BA!Q166</f>
        <v>4.7791047173323298</v>
      </c>
      <c r="AV165" s="308">
        <v>0.67714702285768036</v>
      </c>
      <c r="AW165" s="308">
        <v>2.478278690986671</v>
      </c>
      <c r="AX165" s="308">
        <v>0.61303490273663963</v>
      </c>
      <c r="AY165" s="308">
        <v>0.67071122222351365</v>
      </c>
      <c r="AZ165" s="308">
        <v>0.499467607210625</v>
      </c>
      <c r="BA165" s="308">
        <v>7.3116711659342917</v>
      </c>
      <c r="BB165" s="308">
        <v>3.8481643813583175</v>
      </c>
      <c r="BC165" s="308">
        <v>8.8960416774245363</v>
      </c>
      <c r="BD165" s="308">
        <v>7.96223938914902</v>
      </c>
      <c r="BE165" s="308">
        <v>12.012542617524945</v>
      </c>
      <c r="BF165" s="308">
        <v>37.428395625334822</v>
      </c>
      <c r="BG165" s="308">
        <v>35.78909110488835</v>
      </c>
      <c r="BH165" s="308">
        <v>38.478096895851692</v>
      </c>
      <c r="BI165" s="308">
        <v>41.994295114625807</v>
      </c>
      <c r="BJ165" s="308">
        <v>26.779975898776133</v>
      </c>
      <c r="BK165" s="308">
        <v>100</v>
      </c>
      <c r="BL165" s="308">
        <v>8.9561122508424624</v>
      </c>
      <c r="BM165" s="308">
        <v>88.757030946658659</v>
      </c>
      <c r="BN165" s="308">
        <v>59.248383361064874</v>
      </c>
      <c r="BO165" s="308">
        <v>29.508647585593785</v>
      </c>
      <c r="BP165" s="308">
        <v>100</v>
      </c>
      <c r="BQ165" s="308">
        <v>31.421861238868782</v>
      </c>
      <c r="BR165" s="308">
        <v>68.578138761131228</v>
      </c>
      <c r="BS165" s="308">
        <v>52.358352089245528</v>
      </c>
      <c r="BT165" s="308">
        <v>16.219786671885707</v>
      </c>
      <c r="BU165" s="308">
        <v>100</v>
      </c>
      <c r="BV165" s="308">
        <v>4.4591078740231591</v>
      </c>
      <c r="BW165" s="308">
        <v>92.431589144131294</v>
      </c>
      <c r="BX165" s="308">
        <v>61.299836490141011</v>
      </c>
      <c r="BY165" s="312">
        <v>31.131752653990279</v>
      </c>
      <c r="BZ165" s="320">
        <f>Daten_BA!R165</f>
        <v>6.6142210414836864</v>
      </c>
      <c r="CA165" s="308">
        <f>Daten_BA!S165</f>
        <v>22.992493864535678</v>
      </c>
      <c r="CB165" s="308">
        <f>Daten_BA!T165</f>
        <v>5.1623258878705158</v>
      </c>
      <c r="CC165" s="308">
        <f>Daten_BA!U165</f>
        <v>5.8794733671721726</v>
      </c>
      <c r="CD165" s="308">
        <f>Daten_BA!V165</f>
        <v>3.7030648237193104</v>
      </c>
      <c r="CE165" s="309">
        <v>0.61227822752970196</v>
      </c>
      <c r="CF165" s="309">
        <v>2.1741134017149255</v>
      </c>
      <c r="CG165" s="309">
        <v>0.55368745797937702</v>
      </c>
      <c r="CH165" s="309">
        <v>0.59660686576966881</v>
      </c>
      <c r="CI165" s="309">
        <v>0.47187407726458075</v>
      </c>
      <c r="CJ165" s="309">
        <v>7.4175168481303109</v>
      </c>
      <c r="CK165" s="309">
        <v>4.4479353680430878</v>
      </c>
      <c r="CL165" s="309">
        <v>8.9168123874591743</v>
      </c>
      <c r="CM165" s="309">
        <v>7.9795961742827046</v>
      </c>
      <c r="CN165" s="309">
        <v>11.961444984533937</v>
      </c>
      <c r="CO165" s="309">
        <v>35.760596978409225</v>
      </c>
      <c r="CP165" s="309">
        <v>35.095375937059899</v>
      </c>
      <c r="CQ165" s="309">
        <v>37.342652753167158</v>
      </c>
      <c r="CR165" s="309">
        <v>41.430106140690476</v>
      </c>
      <c r="CS165" s="309">
        <v>24.13716507011079</v>
      </c>
      <c r="CT165" s="309">
        <v>100</v>
      </c>
      <c r="CU165" s="309">
        <v>8.8672418344425221</v>
      </c>
      <c r="CV165" s="309">
        <v>88.82802219874651</v>
      </c>
      <c r="CW165" s="309">
        <v>58.851343521662869</v>
      </c>
      <c r="CX165" s="309">
        <v>29.97667867708364</v>
      </c>
      <c r="CY165" s="309">
        <v>100</v>
      </c>
      <c r="CZ165" s="309">
        <v>31.156143582872776</v>
      </c>
      <c r="DA165" s="309">
        <v>68.843856417127242</v>
      </c>
      <c r="DB165" s="309">
        <v>52.397699994417465</v>
      </c>
      <c r="DC165" s="309">
        <v>16.44615642270977</v>
      </c>
      <c r="DD165" s="309">
        <v>100</v>
      </c>
      <c r="DE165" s="309">
        <v>4.6773334538429463</v>
      </c>
      <c r="DF165" s="309">
        <v>92.215867762318808</v>
      </c>
      <c r="DG165" s="309">
        <v>60.485233975797371</v>
      </c>
      <c r="DH165" s="313">
        <v>31.730633786521445</v>
      </c>
      <c r="DI165" s="307">
        <f>Daten_BA!W165</f>
        <v>6.0688353553068444</v>
      </c>
      <c r="DJ165" s="308">
        <f>Daten_BA!X165</f>
        <v>24.695891516927887</v>
      </c>
      <c r="DK165" s="308">
        <f>Daten_BA!Y165</f>
        <v>4.3598661116526545</v>
      </c>
      <c r="DL165" s="308">
        <f>Daten_BA!Z165</f>
        <v>4.9515747559518353</v>
      </c>
      <c r="DM165" s="308">
        <f>Daten_BA!AA165</f>
        <v>3.1896037724078363</v>
      </c>
      <c r="DN165" s="309">
        <v>0.58993362502604396</v>
      </c>
      <c r="DO165" s="309">
        <v>2.6634317212412868</v>
      </c>
      <c r="DP165" s="309">
        <v>0.49634637538255294</v>
      </c>
      <c r="DQ165" s="309">
        <v>0.53834997282280528</v>
      </c>
      <c r="DR165" s="309">
        <v>0.41923051494564395</v>
      </c>
      <c r="DS165" s="309">
        <v>7.7573817611706453</v>
      </c>
      <c r="DT165" s="309">
        <v>4.8858833474217835</v>
      </c>
      <c r="DU165" s="309">
        <v>9.3575724041528279</v>
      </c>
      <c r="DV165" s="309">
        <v>8.2596439742055381</v>
      </c>
      <c r="DW165" s="309">
        <v>12.725818871053873</v>
      </c>
      <c r="DX165" s="309">
        <v>33.420300600167749</v>
      </c>
      <c r="DY165" s="309">
        <v>29.352053515868075</v>
      </c>
      <c r="DZ165" s="309">
        <v>35.737721802077402</v>
      </c>
      <c r="EA165" s="309">
        <v>40.085433408754234</v>
      </c>
      <c r="EB165" s="309">
        <v>22.388908851358245</v>
      </c>
      <c r="EC165" s="309">
        <v>100</v>
      </c>
      <c r="ED165" s="309">
        <v>9.4402872839141168</v>
      </c>
      <c r="EE165" s="309">
        <v>88.237338580182112</v>
      </c>
      <c r="EF165" s="309">
        <v>57.805263316678399</v>
      </c>
      <c r="EG165" s="309">
        <v>30.432075263503712</v>
      </c>
      <c r="EH165" s="309">
        <v>100</v>
      </c>
      <c r="EI165" s="309">
        <v>36.700125470514429</v>
      </c>
      <c r="EJ165" s="309">
        <v>63.299874529485564</v>
      </c>
      <c r="EK165" s="309">
        <v>47.627466636249572</v>
      </c>
      <c r="EL165" s="309">
        <v>15.672407893235999</v>
      </c>
      <c r="EM165" s="309">
        <v>100</v>
      </c>
      <c r="EN165" s="309">
        <v>5.0268196815131381</v>
      </c>
      <c r="EO165" s="309">
        <v>91.880939939881628</v>
      </c>
      <c r="EP165" s="309">
        <v>59.482118769568551</v>
      </c>
      <c r="EQ165" s="367">
        <v>32.398821170313091</v>
      </c>
      <c r="ER165" s="320">
        <f>Daten_BA!AB165</f>
        <v>5.6453146720351084</v>
      </c>
      <c r="ES165" s="308">
        <f>Daten_BA!AC165</f>
        <v>23.212103599946516</v>
      </c>
      <c r="ET165" s="308">
        <f>Daten_BA!AD165</f>
        <v>3.9555387248527332</v>
      </c>
      <c r="EU165" s="308">
        <f>Daten_BA!AE165</f>
        <v>4.5462967940140038</v>
      </c>
      <c r="EV165" s="308">
        <f>Daten_BA!AF165</f>
        <v>2.8210816713912279</v>
      </c>
      <c r="EW165" s="309">
        <v>0.58495668616155838</v>
      </c>
      <c r="EX165" s="309">
        <v>2.7212335427801393</v>
      </c>
      <c r="EY165" s="309">
        <v>0.48014136226244303</v>
      </c>
      <c r="EZ165" s="309">
        <v>0.51695603214027874</v>
      </c>
      <c r="FA165" s="309">
        <v>0.4140112763896488</v>
      </c>
      <c r="FB165" s="309">
        <v>7.8192458509922123</v>
      </c>
      <c r="FC165" s="309">
        <v>5.1524354479216639</v>
      </c>
      <c r="FD165" s="309">
        <v>9.4493281276198235</v>
      </c>
      <c r="FE165" s="309">
        <v>8.3751068522641781</v>
      </c>
      <c r="FF165" s="309">
        <v>12.787799278452121</v>
      </c>
      <c r="FG165" s="309">
        <v>31.235832173393984</v>
      </c>
      <c r="FH165" s="309">
        <v>28.27362670395895</v>
      </c>
      <c r="FI165" s="309">
        <v>33.050650278002657</v>
      </c>
      <c r="FJ165" s="309">
        <v>36.847133757961778</v>
      </c>
      <c r="FK165" s="309">
        <v>21.301619632707002</v>
      </c>
      <c r="FL165" s="309">
        <v>100</v>
      </c>
      <c r="FM165" s="309">
        <v>9.7257377699524508</v>
      </c>
      <c r="FN165" s="309">
        <v>87.751766774411394</v>
      </c>
      <c r="FO165" s="309">
        <v>56.990475274147393</v>
      </c>
      <c r="FP165" s="309">
        <v>30.761291500263997</v>
      </c>
      <c r="FQ165" s="309">
        <v>100</v>
      </c>
      <c r="FR165" s="309">
        <v>38.971076625807619</v>
      </c>
      <c r="FS165" s="309">
        <v>61.028923374192381</v>
      </c>
      <c r="FT165" s="309">
        <v>46.259283859670305</v>
      </c>
      <c r="FU165" s="309">
        <v>14.769639514522071</v>
      </c>
      <c r="FV165" s="309">
        <v>100</v>
      </c>
      <c r="FW165" s="309">
        <v>5.3894900150779721</v>
      </c>
      <c r="FX165" s="309">
        <v>91.284798714529344</v>
      </c>
      <c r="FY165" s="309">
        <v>58.639913552231825</v>
      </c>
      <c r="FZ165" s="313">
        <v>32.644885162297534</v>
      </c>
      <c r="GA165" s="443">
        <f>Daten_BA!AG165</f>
        <v>6.2102875676706741</v>
      </c>
      <c r="GB165" s="227">
        <f>Daten_BA!AH165</f>
        <v>24.881440540732974</v>
      </c>
      <c r="GC165" s="227">
        <f>Daten_BA!AI165</f>
        <v>4.3383481537320279</v>
      </c>
      <c r="GD165" s="227">
        <f>Daten_BA!AJ165</f>
        <v>4.9003563006642716</v>
      </c>
      <c r="GE165" s="227">
        <f>Daten_BA!AK165</f>
        <v>3.2884570453593795</v>
      </c>
      <c r="GF165" s="444">
        <v>0.60531806315691383</v>
      </c>
      <c r="GG165" s="444">
        <v>3.0224561227756102</v>
      </c>
      <c r="GH165" s="444">
        <v>0.48169872239643496</v>
      </c>
      <c r="GI165" s="444">
        <v>0.51480187164742275</v>
      </c>
      <c r="GJ165" s="444">
        <v>0.42395379299486058</v>
      </c>
      <c r="GK165" s="444">
        <v>6.7501328766314428</v>
      </c>
      <c r="GL165" s="444">
        <v>4.5025622901572717</v>
      </c>
      <c r="GM165" s="444">
        <v>8.1577565614808112</v>
      </c>
      <c r="GN165" s="444">
        <v>7.1609377825099658</v>
      </c>
      <c r="GO165" s="444">
        <v>10.94008467210587</v>
      </c>
      <c r="GP165" s="444">
        <v>30.282596317236056</v>
      </c>
      <c r="GQ165" s="444">
        <v>29.226174566836384</v>
      </c>
      <c r="GR165" s="444">
        <v>30.942889268556534</v>
      </c>
      <c r="GS165" s="444">
        <v>35.03498238475715</v>
      </c>
      <c r="GT165" s="444">
        <v>19.551344034035754</v>
      </c>
      <c r="GU165" s="444">
        <v>100</v>
      </c>
      <c r="GV165" s="444">
        <v>9.8319551260857239</v>
      </c>
      <c r="GW165" s="444">
        <v>87.480594284083068</v>
      </c>
      <c r="GX165" s="444">
        <v>56.056406212063479</v>
      </c>
      <c r="GY165" s="444">
        <v>31.424188072019589</v>
      </c>
      <c r="GZ165" s="444">
        <v>100</v>
      </c>
      <c r="HA165" s="444">
        <v>39.015248754941737</v>
      </c>
      <c r="HB165" s="444">
        <v>60.984751245058277</v>
      </c>
      <c r="HC165" s="444">
        <v>44.334343071314883</v>
      </c>
      <c r="HD165" s="444">
        <v>16.65040817374339</v>
      </c>
      <c r="HE165" s="444">
        <v>100</v>
      </c>
      <c r="HF165" s="444">
        <v>5.5388665946980007</v>
      </c>
      <c r="HG165" s="444">
        <v>90.909157585993256</v>
      </c>
      <c r="HH165" s="444">
        <v>57.78375244275702</v>
      </c>
      <c r="HI165" s="445">
        <v>33.125405143236243</v>
      </c>
      <c r="HJ165" s="443">
        <f>Daten_BA!AL165</f>
        <v>6.122560388689319</v>
      </c>
      <c r="HK165" s="227">
        <f>Daten_BA!AM165</f>
        <v>24.408098015852012</v>
      </c>
      <c r="HL165" s="227">
        <f>Daten_BA!AN165</f>
        <v>4.2609771947766699</v>
      </c>
      <c r="HM165" s="227">
        <f>Daten_BA!AO165</f>
        <v>4.9083147207352118</v>
      </c>
      <c r="HN165" s="227">
        <f>Daten_BA!AP165</f>
        <v>3.0916699865170134</v>
      </c>
      <c r="HO165" s="444">
        <v>0.5088063467920354</v>
      </c>
      <c r="HP165" s="444">
        <v>2.3479710041849939</v>
      </c>
      <c r="HQ165" s="444">
        <v>0.40852569980824022</v>
      </c>
      <c r="HR165" s="444">
        <v>0.42672316880184963</v>
      </c>
      <c r="HS165" s="444">
        <v>0.3779989595125931</v>
      </c>
      <c r="HT165" s="444">
        <v>6.9709454568203686</v>
      </c>
      <c r="HU165" s="444">
        <v>4.7337616969613672</v>
      </c>
      <c r="HV165" s="444">
        <v>8.3981326082655041</v>
      </c>
      <c r="HW165" s="444">
        <v>7.1393241532130416</v>
      </c>
      <c r="HX165" s="444">
        <v>11.996945614977935</v>
      </c>
      <c r="HY165" s="444">
        <v>38.484826609155363</v>
      </c>
      <c r="HZ165" s="444">
        <v>39.691507798960139</v>
      </c>
      <c r="IA165" s="444">
        <v>37.707042211806566</v>
      </c>
      <c r="IB165" s="444">
        <v>42.281651321176547</v>
      </c>
      <c r="IC165" s="444">
        <v>24.588332999226498</v>
      </c>
      <c r="ID165" s="444">
        <v>100</v>
      </c>
      <c r="IE165" s="444">
        <v>10.030135404646854</v>
      </c>
      <c r="IF165" s="444">
        <v>87.390117464363328</v>
      </c>
      <c r="IG165" s="444">
        <v>55.276205143552737</v>
      </c>
      <c r="IH165" s="444">
        <v>32.113912320810584</v>
      </c>
      <c r="II165" s="444">
        <v>100</v>
      </c>
      <c r="IJ165" s="444">
        <v>40.160404779847134</v>
      </c>
      <c r="IK165" s="444">
        <v>59.839595220152873</v>
      </c>
      <c r="IL165" s="444">
        <v>44.461190655614161</v>
      </c>
      <c r="IM165" s="444">
        <v>15.3784045645387</v>
      </c>
      <c r="IN165" s="444">
        <v>100</v>
      </c>
      <c r="IO165" s="444">
        <v>5.8798972554034954</v>
      </c>
      <c r="IP165" s="444">
        <v>90.752690548800047</v>
      </c>
      <c r="IQ165" s="444">
        <v>56.858466374852014</v>
      </c>
      <c r="IR165" s="445">
        <v>33.894224173948032</v>
      </c>
      <c r="IS165" s="443">
        <f>Daten_BA!AQ165</f>
        <v>5.7534283909538857</v>
      </c>
      <c r="IT165" s="227">
        <f>Daten_BA!AR165</f>
        <v>25.153071740118573</v>
      </c>
      <c r="IU165" s="227">
        <f>Daten_BA!AS165</f>
        <v>3.7144411650468991</v>
      </c>
      <c r="IV165" s="227">
        <f>Daten_BA!AT165</f>
        <v>4.3816740297614647</v>
      </c>
      <c r="IW165" s="227">
        <f>Daten_BA!AU165</f>
        <v>2.5522245479957117</v>
      </c>
      <c r="IX165" s="444" t="s">
        <v>821</v>
      </c>
      <c r="IY165" s="444" t="s">
        <v>821</v>
      </c>
      <c r="IZ165" s="444" t="s">
        <v>821</v>
      </c>
      <c r="JA165" s="444" t="s">
        <v>821</v>
      </c>
      <c r="JB165" s="444" t="s">
        <v>821</v>
      </c>
      <c r="JC165" s="444" t="s">
        <v>821</v>
      </c>
      <c r="JD165" s="444" t="s">
        <v>821</v>
      </c>
      <c r="JE165" s="444" t="s">
        <v>821</v>
      </c>
      <c r="JF165" s="444" t="s">
        <v>821</v>
      </c>
      <c r="JG165" s="444" t="s">
        <v>821</v>
      </c>
      <c r="JH165" s="444" t="s">
        <v>821</v>
      </c>
      <c r="JI165" s="444" t="s">
        <v>821</v>
      </c>
      <c r="JJ165" s="444" t="s">
        <v>821</v>
      </c>
      <c r="JK165" s="444" t="s">
        <v>821</v>
      </c>
      <c r="JL165" s="444" t="s">
        <v>821</v>
      </c>
      <c r="JM165" s="444" t="s">
        <v>821</v>
      </c>
      <c r="JN165" s="444" t="s">
        <v>821</v>
      </c>
      <c r="JO165" s="444" t="s">
        <v>821</v>
      </c>
      <c r="JP165" s="444" t="s">
        <v>821</v>
      </c>
      <c r="JQ165" s="444" t="s">
        <v>821</v>
      </c>
      <c r="JR165" s="444" t="s">
        <v>821</v>
      </c>
      <c r="JS165" s="444" t="s">
        <v>821</v>
      </c>
      <c r="JT165" s="444" t="s">
        <v>821</v>
      </c>
      <c r="JU165" s="444" t="s">
        <v>821</v>
      </c>
      <c r="JV165" s="444" t="s">
        <v>821</v>
      </c>
      <c r="JW165" s="444" t="s">
        <v>821</v>
      </c>
      <c r="JX165" s="444" t="s">
        <v>821</v>
      </c>
      <c r="JY165" s="444" t="s">
        <v>821</v>
      </c>
      <c r="JZ165" s="444" t="s">
        <v>821</v>
      </c>
      <c r="KA165" s="445" t="s">
        <v>821</v>
      </c>
    </row>
    <row r="166" spans="1:287" s="1" customFormat="1" ht="12.65" customHeight="1" x14ac:dyDescent="0.2">
      <c r="A166" s="220"/>
      <c r="B166" s="219"/>
      <c r="C166" s="273"/>
      <c r="D166" s="276"/>
      <c r="E166" s="3" t="str">
        <f>Daten_BA!E166</f>
        <v>075</v>
      </c>
      <c r="F166" s="229" t="str">
        <f>Daten_BA!F166</f>
        <v>AA Leipzig</v>
      </c>
      <c r="G166" s="246"/>
      <c r="H166" s="320">
        <f>Daten_BA!H166</f>
        <v>9.55597668602989</v>
      </c>
      <c r="I166" s="308">
        <f>Daten_BA!I166</f>
        <v>32.324466141527701</v>
      </c>
      <c r="J166" s="308">
        <f>Daten_BA!J166</f>
        <v>7.2688065088660352</v>
      </c>
      <c r="K166" s="308">
        <f>Daten_BA!K166</f>
        <v>8.0364919904892886</v>
      </c>
      <c r="L166" s="308">
        <f>Daten_BA!L166</f>
        <v>5.3349980128592334</v>
      </c>
      <c r="M166" s="308">
        <v>0.98126260986895286</v>
      </c>
      <c r="N166" s="308">
        <v>4.116491496525156</v>
      </c>
      <c r="O166" s="308">
        <v>0.84329760403152698</v>
      </c>
      <c r="P166" s="308">
        <v>0.89669421984702558</v>
      </c>
      <c r="Q166" s="308">
        <v>0.71456942904212006</v>
      </c>
      <c r="R166" s="308">
        <v>7.9017727847811932</v>
      </c>
      <c r="S166" s="308">
        <v>4.9454962707974754</v>
      </c>
      <c r="T166" s="308">
        <v>9.379152264539508</v>
      </c>
      <c r="U166" s="308">
        <v>8.2944073446132194</v>
      </c>
      <c r="V166" s="308">
        <v>13.504089822591729</v>
      </c>
      <c r="W166" s="308">
        <v>32.58860631841435</v>
      </c>
      <c r="X166" s="308">
        <v>31.334739091854431</v>
      </c>
      <c r="Y166" s="308">
        <v>32.997757220237425</v>
      </c>
      <c r="Z166" s="308">
        <v>35.623964116413347</v>
      </c>
      <c r="AA166" s="308">
        <v>23.032435404067492</v>
      </c>
      <c r="AB166" s="308">
        <v>100</v>
      </c>
      <c r="AC166" s="308">
        <v>9.762944303403275</v>
      </c>
      <c r="AD166" s="308">
        <v>87.942007534693786</v>
      </c>
      <c r="AE166" s="308">
        <v>62.092580361464137</v>
      </c>
      <c r="AF166" s="308">
        <v>25.849427173229657</v>
      </c>
      <c r="AG166" s="308">
        <v>100</v>
      </c>
      <c r="AH166" s="308">
        <v>32.819210516488027</v>
      </c>
      <c r="AI166" s="308">
        <v>67.180789483511973</v>
      </c>
      <c r="AJ166" s="308">
        <v>53.019382305710117</v>
      </c>
      <c r="AK166" s="308">
        <v>14.161407177801843</v>
      </c>
      <c r="AL166" s="308">
        <v>100</v>
      </c>
      <c r="AM166" s="308">
        <v>5.0446332728247958</v>
      </c>
      <c r="AN166" s="308">
        <v>91.735196028532769</v>
      </c>
      <c r="AO166" s="308">
        <v>64.839631742931545</v>
      </c>
      <c r="AP166" s="337">
        <v>26.895564285601221</v>
      </c>
      <c r="AQ166" s="320">
        <f>Daten_BA!M166</f>
        <v>8.7798286029727404</v>
      </c>
      <c r="AR166" s="308">
        <f>Daten_BA!N166</f>
        <v>32.124029230760563</v>
      </c>
      <c r="AS166" s="308">
        <f>Daten_BA!O166</f>
        <v>6.4451643294377226</v>
      </c>
      <c r="AT166" s="308">
        <f>Daten_BA!P166</f>
        <v>7.1280662853315686</v>
      </c>
      <c r="AU166" s="308">
        <f>Daten_BA!Q167</f>
        <v>2.5497329974736456</v>
      </c>
      <c r="AV166" s="308">
        <v>0.94411984880555466</v>
      </c>
      <c r="AW166" s="308">
        <v>3.8778234201286685</v>
      </c>
      <c r="AX166" s="308">
        <v>0.80426959354936955</v>
      </c>
      <c r="AY166" s="308">
        <v>0.85139658251911254</v>
      </c>
      <c r="AZ166" s="308">
        <v>0.69602510482142443</v>
      </c>
      <c r="BA166" s="308">
        <v>8.3401638021724231</v>
      </c>
      <c r="BB166" s="308">
        <v>5.0955175544510904</v>
      </c>
      <c r="BC166" s="308">
        <v>10.243897464139474</v>
      </c>
      <c r="BD166" s="308">
        <v>9.0212777006062428</v>
      </c>
      <c r="BE166" s="308">
        <v>14.72329900829998</v>
      </c>
      <c r="BF166" s="308">
        <v>32.164933033754799</v>
      </c>
      <c r="BG166" s="308">
        <v>30.579710144927159</v>
      </c>
      <c r="BH166" s="308">
        <v>33.481488364409962</v>
      </c>
      <c r="BI166" s="308">
        <v>36.634288873094846</v>
      </c>
      <c r="BJ166" s="308">
        <v>22.009099616859196</v>
      </c>
      <c r="BK166" s="308">
        <v>100</v>
      </c>
      <c r="BL166" s="308">
        <v>10.096459219129891</v>
      </c>
      <c r="BM166" s="308">
        <v>87.815252251106685</v>
      </c>
      <c r="BN166" s="308">
        <v>61.116665686992192</v>
      </c>
      <c r="BO166" s="308">
        <v>26.698586564114478</v>
      </c>
      <c r="BP166" s="308">
        <v>100</v>
      </c>
      <c r="BQ166" s="308">
        <v>36.059255690714195</v>
      </c>
      <c r="BR166" s="308">
        <v>63.940744309285805</v>
      </c>
      <c r="BS166" s="308">
        <v>50.050182664900248</v>
      </c>
      <c r="BT166" s="308">
        <v>13.890561644385565</v>
      </c>
      <c r="BU166" s="308">
        <v>100</v>
      </c>
      <c r="BV166" s="308">
        <v>5.3022519582445691</v>
      </c>
      <c r="BW166" s="308">
        <v>91.823424197272345</v>
      </c>
      <c r="BX166" s="308">
        <v>63.971713166186007</v>
      </c>
      <c r="BY166" s="312">
        <v>27.851711031086339</v>
      </c>
      <c r="BZ166" s="320">
        <f>Daten_BA!R166</f>
        <v>7.7270043879581873</v>
      </c>
      <c r="CA166" s="308">
        <f>Daten_BA!S166</f>
        <v>27.836824156477356</v>
      </c>
      <c r="CB166" s="308">
        <f>Daten_BA!T166</f>
        <v>5.630852519856135</v>
      </c>
      <c r="CC166" s="308">
        <f>Daten_BA!U166</f>
        <v>6.1572478419999097</v>
      </c>
      <c r="CD166" s="308">
        <f>Daten_BA!V166</f>
        <v>4.4066677938569629</v>
      </c>
      <c r="CE166" s="309">
        <v>0.86416655936274789</v>
      </c>
      <c r="CF166" s="309">
        <v>3.4602549054967846</v>
      </c>
      <c r="CG166" s="309">
        <v>0.72945575097881654</v>
      </c>
      <c r="CH166" s="309">
        <v>0.74750344340577557</v>
      </c>
      <c r="CI166" s="309">
        <v>0.68997201086496684</v>
      </c>
      <c r="CJ166" s="309">
        <v>8.8174785895204852</v>
      </c>
      <c r="CK166" s="309">
        <v>5.6924895013400532</v>
      </c>
      <c r="CL166" s="309">
        <v>10.787243623858869</v>
      </c>
      <c r="CM166" s="309">
        <v>9.3994977367621573</v>
      </c>
      <c r="CN166" s="309">
        <v>15.334400480216251</v>
      </c>
      <c r="CO166" s="309">
        <v>29.622487334531783</v>
      </c>
      <c r="CP166" s="309">
        <v>29.948401063505152</v>
      </c>
      <c r="CQ166" s="309">
        <v>30.533066416284306</v>
      </c>
      <c r="CR166" s="309">
        <v>34.196198963634124</v>
      </c>
      <c r="CS166" s="309">
        <v>18.629861982435322</v>
      </c>
      <c r="CT166" s="309">
        <v>100</v>
      </c>
      <c r="CU166" s="309">
        <v>10.243215254402822</v>
      </c>
      <c r="CV166" s="309">
        <v>87.585411056499666</v>
      </c>
      <c r="CW166" s="309">
        <v>60.229982566227314</v>
      </c>
      <c r="CX166" s="309">
        <v>27.355428490272356</v>
      </c>
      <c r="CY166" s="309">
        <v>100</v>
      </c>
      <c r="CZ166" s="309">
        <v>36.07647166697231</v>
      </c>
      <c r="DA166" s="309">
        <v>63.923528333027676</v>
      </c>
      <c r="DB166" s="309">
        <v>48.569594718503573</v>
      </c>
      <c r="DC166" s="309">
        <v>15.353933614524113</v>
      </c>
      <c r="DD166" s="309">
        <v>100</v>
      </c>
      <c r="DE166" s="309">
        <v>5.7240036989356398</v>
      </c>
      <c r="DF166" s="309">
        <v>91.314852160080335</v>
      </c>
      <c r="DG166" s="309">
        <v>62.669252823936816</v>
      </c>
      <c r="DH166" s="313">
        <v>28.645599336143523</v>
      </c>
      <c r="DI166" s="307">
        <f>Daten_BA!W166</f>
        <v>6.7377102473681161</v>
      </c>
      <c r="DJ166" s="308">
        <f>Daten_BA!X166</f>
        <v>26.424073699179765</v>
      </c>
      <c r="DK166" s="308">
        <f>Daten_BA!Y166</f>
        <v>4.612925174332462</v>
      </c>
      <c r="DL166" s="308">
        <f>Daten_BA!Z166</f>
        <v>5.0530044059879282</v>
      </c>
      <c r="DM166" s="308">
        <f>Daten_BA!AA166</f>
        <v>3.6316081691904678</v>
      </c>
      <c r="DN166" s="309">
        <v>0.82278769442854172</v>
      </c>
      <c r="DO166" s="309">
        <v>3.6910204730121201</v>
      </c>
      <c r="DP166" s="309">
        <v>0.65411613985485928</v>
      </c>
      <c r="DQ166" s="309">
        <v>0.67520198488754357</v>
      </c>
      <c r="DR166" s="309">
        <v>0.61022525460667154</v>
      </c>
      <c r="DS166" s="309">
        <v>9.5292031117739366</v>
      </c>
      <c r="DT166" s="309">
        <v>6.4047020329021116</v>
      </c>
      <c r="DU166" s="309">
        <v>11.604523945363596</v>
      </c>
      <c r="DV166" s="309">
        <v>10.030983389707123</v>
      </c>
      <c r="DW166" s="309">
        <v>16.481399955976045</v>
      </c>
      <c r="DX166" s="309">
        <v>26.986759678199927</v>
      </c>
      <c r="DY166" s="309">
        <v>25.648066225300671</v>
      </c>
      <c r="DZ166" s="309">
        <v>27.888967180682329</v>
      </c>
      <c r="EA166" s="309">
        <v>31.425371797168488</v>
      </c>
      <c r="EB166" s="309">
        <v>16.916833444519678</v>
      </c>
      <c r="EC166" s="309">
        <v>100</v>
      </c>
      <c r="ED166" s="309">
        <v>10.836602283022064</v>
      </c>
      <c r="EE166" s="309">
        <v>86.911534004544606</v>
      </c>
      <c r="EF166" s="309">
        <v>58.935270127728977</v>
      </c>
      <c r="EG166" s="309">
        <v>27.976263876815626</v>
      </c>
      <c r="EH166" s="309">
        <v>100</v>
      </c>
      <c r="EI166" s="309">
        <v>40.543071161048687</v>
      </c>
      <c r="EJ166" s="309">
        <v>59.456928838951306</v>
      </c>
      <c r="EK166" s="309">
        <v>44.795978710821998</v>
      </c>
      <c r="EL166" s="309">
        <v>14.660950128129313</v>
      </c>
      <c r="EM166" s="309">
        <v>100</v>
      </c>
      <c r="EN166" s="309">
        <v>6.2039232868363792</v>
      </c>
      <c r="EO166" s="309">
        <v>90.778927410842002</v>
      </c>
      <c r="EP166" s="309">
        <v>61.319913586291449</v>
      </c>
      <c r="EQ166" s="367">
        <v>29.459013824550549</v>
      </c>
      <c r="ER166" s="320">
        <f>Daten_BA!AB166</f>
        <v>6.2750589607556799</v>
      </c>
      <c r="ES166" s="308">
        <f>Daten_BA!AC166</f>
        <v>23.980649563733088</v>
      </c>
      <c r="ET166" s="308">
        <f>Daten_BA!AD166</f>
        <v>4.2729426773586043</v>
      </c>
      <c r="EU166" s="308">
        <f>Daten_BA!AE166</f>
        <v>4.6767596694596705</v>
      </c>
      <c r="EV166" s="308">
        <f>Daten_BA!AF166</f>
        <v>3.4098162053407917</v>
      </c>
      <c r="EW166" s="309">
        <v>0.81350988213835695</v>
      </c>
      <c r="EX166" s="309">
        <v>3.5917115775762882</v>
      </c>
      <c r="EY166" s="309">
        <v>0.6398228377512557</v>
      </c>
      <c r="EZ166" s="309">
        <v>0.65424749606286792</v>
      </c>
      <c r="FA166" s="309">
        <v>0.61080959111675537</v>
      </c>
      <c r="FB166" s="309">
        <v>9.824555423955573</v>
      </c>
      <c r="FC166" s="309">
        <v>6.7535495253297757</v>
      </c>
      <c r="FD166" s="309">
        <v>11.919817610874521</v>
      </c>
      <c r="FE166" s="309">
        <v>10.399577876912746</v>
      </c>
      <c r="FF166" s="309">
        <v>16.415581467926348</v>
      </c>
      <c r="FG166" s="309">
        <v>23.370698366541419</v>
      </c>
      <c r="FH166" s="309">
        <v>21.670476230418863</v>
      </c>
      <c r="FI166" s="309">
        <v>24.536641106168659</v>
      </c>
      <c r="FJ166" s="309">
        <v>27.824201243313574</v>
      </c>
      <c r="FK166" s="309">
        <v>14.89884719710799</v>
      </c>
      <c r="FL166" s="309">
        <v>100</v>
      </c>
      <c r="FM166" s="309">
        <v>11.139659332240035</v>
      </c>
      <c r="FN166" s="309">
        <v>86.331687607974104</v>
      </c>
      <c r="FO166" s="309">
        <v>57.796098247071285</v>
      </c>
      <c r="FP166" s="309">
        <v>28.535589360902826</v>
      </c>
      <c r="FQ166" s="309">
        <v>100</v>
      </c>
      <c r="FR166" s="309">
        <v>41.132036423841058</v>
      </c>
      <c r="FS166" s="309">
        <v>58.867963576158935</v>
      </c>
      <c r="FT166" s="309">
        <v>43.65687086092715</v>
      </c>
      <c r="FU166" s="309">
        <v>15.211092715231786</v>
      </c>
      <c r="FV166" s="309">
        <v>100</v>
      </c>
      <c r="FW166" s="309">
        <v>6.611032608298915</v>
      </c>
      <c r="FX166" s="309">
        <v>90.034400862179979</v>
      </c>
      <c r="FY166" s="309">
        <v>60.136193977229901</v>
      </c>
      <c r="FZ166" s="313">
        <v>29.898206884950078</v>
      </c>
      <c r="GA166" s="443">
        <f>Daten_BA!AG166</f>
        <v>7.5376285495069713</v>
      </c>
      <c r="GB166" s="227">
        <f>Daten_BA!AH166</f>
        <v>28.865656431816738</v>
      </c>
      <c r="GC166" s="227">
        <f>Daten_BA!AI166</f>
        <v>5.0287099222789431</v>
      </c>
      <c r="GD166" s="227">
        <f>Daten_BA!AJ166</f>
        <v>5.4258694159306353</v>
      </c>
      <c r="GE166" s="227">
        <f>Daten_BA!AK166</f>
        <v>4.2137808532209915</v>
      </c>
      <c r="GF166" s="444">
        <v>0.816687452437874</v>
      </c>
      <c r="GG166" s="444">
        <v>3.8235574691313436</v>
      </c>
      <c r="GH166" s="444">
        <v>0.62083716801465427</v>
      </c>
      <c r="GI166" s="444">
        <v>0.62433759260140931</v>
      </c>
      <c r="GJ166" s="444">
        <v>0.61409411249445689</v>
      </c>
      <c r="GK166" s="444">
        <v>7.6254953647061221</v>
      </c>
      <c r="GL166" s="444">
        <v>5.2898066828398447</v>
      </c>
      <c r="GM166" s="444">
        <v>9.3285608491729963</v>
      </c>
      <c r="GN166" s="444">
        <v>7.9884798695064596</v>
      </c>
      <c r="GO166" s="444">
        <v>12.886563056864972</v>
      </c>
      <c r="GP166" s="444">
        <v>24.084159454130997</v>
      </c>
      <c r="GQ166" s="444">
        <v>23.45231893764592</v>
      </c>
      <c r="GR166" s="444">
        <v>24.547326348937503</v>
      </c>
      <c r="GS166" s="444">
        <v>28.280922606874071</v>
      </c>
      <c r="GT166" s="444">
        <v>14.682723483094026</v>
      </c>
      <c r="GU166" s="444">
        <v>100</v>
      </c>
      <c r="GV166" s="444">
        <v>11.709216700038958</v>
      </c>
      <c r="GW166" s="444">
        <v>85.613539759797035</v>
      </c>
      <c r="GX166" s="444">
        <v>56.39873070332181</v>
      </c>
      <c r="GY166" s="444">
        <v>29.214809056475239</v>
      </c>
      <c r="GZ166" s="444">
        <v>100</v>
      </c>
      <c r="HA166" s="444">
        <v>43.038922155688624</v>
      </c>
      <c r="HB166" s="444">
        <v>56.961077844311383</v>
      </c>
      <c r="HC166" s="444">
        <v>40.828868578632211</v>
      </c>
      <c r="HD166" s="444">
        <v>16.132209265679169</v>
      </c>
      <c r="HE166" s="444">
        <v>100</v>
      </c>
      <c r="HF166" s="444">
        <v>6.811474740440115</v>
      </c>
      <c r="HG166" s="444">
        <v>89.596246793756947</v>
      </c>
      <c r="HH166" s="444">
        <v>58.979219974426542</v>
      </c>
      <c r="HI166" s="445">
        <v>30.617026819330412</v>
      </c>
      <c r="HJ166" s="443">
        <f>Daten_BA!AL166</f>
        <v>7.2534836937811411</v>
      </c>
      <c r="HK166" s="227">
        <f>Daten_BA!AM166</f>
        <v>27.113637463047947</v>
      </c>
      <c r="HL166" s="227">
        <f>Daten_BA!AN166</f>
        <v>4.810142991312004</v>
      </c>
      <c r="HM166" s="227">
        <f>Daten_BA!AO166</f>
        <v>5.2913251584976253</v>
      </c>
      <c r="HN166" s="227">
        <f>Daten_BA!AP166</f>
        <v>3.8664368932653752</v>
      </c>
      <c r="HO166" s="444">
        <v>0.69300398543839148</v>
      </c>
      <c r="HP166" s="444">
        <v>2.995711602268881</v>
      </c>
      <c r="HQ166" s="444">
        <v>0.52944176927759967</v>
      </c>
      <c r="HR166" s="444">
        <v>0.51768115908840628</v>
      </c>
      <c r="HS166" s="444">
        <v>0.55104942985075744</v>
      </c>
      <c r="HT166" s="444">
        <v>8.2623024545179735</v>
      </c>
      <c r="HU166" s="444">
        <v>5.6115401904294879</v>
      </c>
      <c r="HV166" s="444">
        <v>10.261957593688363</v>
      </c>
      <c r="HW166" s="444">
        <v>8.5341501387666394</v>
      </c>
      <c r="HX166" s="444">
        <v>14.896949337207326</v>
      </c>
      <c r="HY166" s="444">
        <v>35.540551155799044</v>
      </c>
      <c r="HZ166" s="444">
        <v>37.751946339886281</v>
      </c>
      <c r="IA166" s="444">
        <v>33.872121029655275</v>
      </c>
      <c r="IB166" s="444">
        <v>38.62597391416621</v>
      </c>
      <c r="IC166" s="444">
        <v>21.112831296070237</v>
      </c>
      <c r="ID166" s="444">
        <v>100</v>
      </c>
      <c r="IE166" s="444">
        <v>12.03097274324548</v>
      </c>
      <c r="IF166" s="444">
        <v>85.401933733694293</v>
      </c>
      <c r="IG166" s="444">
        <v>55.476758027499663</v>
      </c>
      <c r="IH166" s="444">
        <v>29.92517570619464</v>
      </c>
      <c r="II166" s="444">
        <v>100</v>
      </c>
      <c r="IJ166" s="444">
        <v>43.593988792664298</v>
      </c>
      <c r="IK166" s="444">
        <v>56.406011207335702</v>
      </c>
      <c r="IL166" s="444">
        <v>41.416199694345387</v>
      </c>
      <c r="IM166" s="444">
        <v>14.98981151299032</v>
      </c>
      <c r="IN166" s="444">
        <v>100</v>
      </c>
      <c r="IO166" s="444">
        <v>7.3600525603830835</v>
      </c>
      <c r="IP166" s="444">
        <v>89.248348803049268</v>
      </c>
      <c r="IQ166" s="444">
        <v>57.792866804081115</v>
      </c>
      <c r="IR166" s="445">
        <v>31.455481998968164</v>
      </c>
      <c r="IS166" s="443">
        <f>Daten_BA!AQ166</f>
        <v>6.4165342311372315</v>
      </c>
      <c r="IT166" s="227">
        <f>Daten_BA!AR166</f>
        <v>23.676877578550329</v>
      </c>
      <c r="IU166" s="227">
        <f>Daten_BA!AS166</f>
        <v>4.2039687574598936</v>
      </c>
      <c r="IV166" s="227">
        <f>Daten_BA!AT166</f>
        <v>4.5724653866403209</v>
      </c>
      <c r="IW166" s="227">
        <f>Daten_BA!AU166</f>
        <v>3.5116241182072363</v>
      </c>
      <c r="IX166" s="444" t="s">
        <v>821</v>
      </c>
      <c r="IY166" s="444" t="s">
        <v>821</v>
      </c>
      <c r="IZ166" s="444" t="s">
        <v>821</v>
      </c>
      <c r="JA166" s="444" t="s">
        <v>821</v>
      </c>
      <c r="JB166" s="444" t="s">
        <v>821</v>
      </c>
      <c r="JC166" s="444" t="s">
        <v>821</v>
      </c>
      <c r="JD166" s="444" t="s">
        <v>821</v>
      </c>
      <c r="JE166" s="444" t="s">
        <v>821</v>
      </c>
      <c r="JF166" s="444" t="s">
        <v>821</v>
      </c>
      <c r="JG166" s="444" t="s">
        <v>821</v>
      </c>
      <c r="JH166" s="444" t="s">
        <v>821</v>
      </c>
      <c r="JI166" s="444" t="s">
        <v>821</v>
      </c>
      <c r="JJ166" s="444" t="s">
        <v>821</v>
      </c>
      <c r="JK166" s="444" t="s">
        <v>821</v>
      </c>
      <c r="JL166" s="444" t="s">
        <v>821</v>
      </c>
      <c r="JM166" s="444" t="s">
        <v>821</v>
      </c>
      <c r="JN166" s="444" t="s">
        <v>821</v>
      </c>
      <c r="JO166" s="444" t="s">
        <v>821</v>
      </c>
      <c r="JP166" s="444" t="s">
        <v>821</v>
      </c>
      <c r="JQ166" s="444" t="s">
        <v>821</v>
      </c>
      <c r="JR166" s="444" t="s">
        <v>821</v>
      </c>
      <c r="JS166" s="444" t="s">
        <v>821</v>
      </c>
      <c r="JT166" s="444" t="s">
        <v>821</v>
      </c>
      <c r="JU166" s="444" t="s">
        <v>821</v>
      </c>
      <c r="JV166" s="444" t="s">
        <v>821</v>
      </c>
      <c r="JW166" s="444" t="s">
        <v>821</v>
      </c>
      <c r="JX166" s="444" t="s">
        <v>821</v>
      </c>
      <c r="JY166" s="444" t="s">
        <v>821</v>
      </c>
      <c r="JZ166" s="444" t="s">
        <v>821</v>
      </c>
      <c r="KA166" s="445" t="s">
        <v>821</v>
      </c>
    </row>
    <row r="167" spans="1:287" s="1" customFormat="1" ht="12.65" customHeight="1" x14ac:dyDescent="0.2">
      <c r="A167" s="220"/>
      <c r="B167" s="219"/>
      <c r="C167" s="273"/>
      <c r="D167" s="276"/>
      <c r="E167" s="3" t="str">
        <f>Daten_BA!E167</f>
        <v>076</v>
      </c>
      <c r="F167" s="229" t="str">
        <f>Daten_BA!F167</f>
        <v>AA Oschatz</v>
      </c>
      <c r="G167" s="246"/>
      <c r="H167" s="320">
        <f>Daten_BA!H167</f>
        <v>8.2122262696759059</v>
      </c>
      <c r="I167" s="308">
        <f>Daten_BA!I167</f>
        <v>34.94418943752661</v>
      </c>
      <c r="J167" s="308">
        <f>Daten_BA!J167</f>
        <v>6.7301938767187108</v>
      </c>
      <c r="K167" s="308">
        <f>Daten_BA!K167</f>
        <v>7.4490501801994817</v>
      </c>
      <c r="L167" s="308">
        <f>Daten_BA!L167</f>
        <v>2.7807687701689576</v>
      </c>
      <c r="M167" s="308">
        <v>0.76663949249899266</v>
      </c>
      <c r="N167" s="308">
        <v>3.374554370108001</v>
      </c>
      <c r="O167" s="308">
        <v>0.70617331585809295</v>
      </c>
      <c r="P167" s="308">
        <v>0.76136112782706689</v>
      </c>
      <c r="Q167" s="308">
        <v>0.35714001745002755</v>
      </c>
      <c r="R167" s="308">
        <v>6.5774059958092028</v>
      </c>
      <c r="S167" s="308">
        <v>3.7845285072799282</v>
      </c>
      <c r="T167" s="308">
        <v>7.517374175556621</v>
      </c>
      <c r="U167" s="308">
        <v>7.3919156830078103</v>
      </c>
      <c r="V167" s="308">
        <v>9.3700924794971439</v>
      </c>
      <c r="W167" s="308">
        <v>40.131466798604784</v>
      </c>
      <c r="X167" s="308">
        <v>41.434242584294154</v>
      </c>
      <c r="Y167" s="308">
        <v>39.689050833817994</v>
      </c>
      <c r="Z167" s="308">
        <v>40.293046851686313</v>
      </c>
      <c r="AA167" s="308">
        <v>30.800983664150035</v>
      </c>
      <c r="AB167" s="308">
        <v>100</v>
      </c>
      <c r="AC167" s="308">
        <v>6.014409902217734</v>
      </c>
      <c r="AD167" s="308">
        <v>91.789777009638655</v>
      </c>
      <c r="AE167" s="308">
        <v>77.339144385443007</v>
      </c>
      <c r="AF167" s="308">
        <v>14.450632624195633</v>
      </c>
      <c r="AG167" s="308">
        <v>100</v>
      </c>
      <c r="AH167" s="308">
        <v>25.388083812346341</v>
      </c>
      <c r="AI167" s="308">
        <v>74.611916187653677</v>
      </c>
      <c r="AJ167" s="308">
        <v>69.725899593388064</v>
      </c>
      <c r="AK167" s="308">
        <v>4.8860165942655973</v>
      </c>
      <c r="AL167" s="308">
        <v>100</v>
      </c>
      <c r="AM167" s="308">
        <v>3.0575861745380957</v>
      </c>
      <c r="AN167" s="308">
        <v>93.95138130079431</v>
      </c>
      <c r="AO167" s="308">
        <v>81.124314548596971</v>
      </c>
      <c r="AP167" s="337">
        <v>12.827066752197336</v>
      </c>
      <c r="AQ167" s="320">
        <f>Daten_BA!M167</f>
        <v>7.474456194326347</v>
      </c>
      <c r="AR167" s="308">
        <f>Daten_BA!N167</f>
        <v>34.257814907234533</v>
      </c>
      <c r="AS167" s="308">
        <f>Daten_BA!O167</f>
        <v>5.9202896531010554</v>
      </c>
      <c r="AT167" s="308">
        <f>Daten_BA!P167</f>
        <v>6.5445960083160726</v>
      </c>
      <c r="AU167" s="308">
        <f>Daten_BA!Q168</f>
        <v>2.5847914578213667</v>
      </c>
      <c r="AV167" s="308">
        <v>0.6915186273138435</v>
      </c>
      <c r="AW167" s="308">
        <v>3.3107266434471825</v>
      </c>
      <c r="AX167" s="308">
        <v>0.6274201174692432</v>
      </c>
      <c r="AY167" s="308">
        <v>0.67339105863420101</v>
      </c>
      <c r="AZ167" s="308">
        <v>0.34046278212219894</v>
      </c>
      <c r="BA167" s="308">
        <v>6.6117167822947769</v>
      </c>
      <c r="BB167" s="308">
        <v>3.8334784761709617</v>
      </c>
      <c r="BC167" s="308">
        <v>7.6690377945979176</v>
      </c>
      <c r="BD167" s="308">
        <v>7.5641025641025639</v>
      </c>
      <c r="BE167" s="308">
        <v>9.1295317220550682</v>
      </c>
      <c r="BF167" s="308">
        <v>40.759566906355673</v>
      </c>
      <c r="BG167" s="308">
        <v>41.506912679241402</v>
      </c>
      <c r="BH167" s="308">
        <v>40.726862070735898</v>
      </c>
      <c r="BI167" s="308">
        <v>41.482577138729205</v>
      </c>
      <c r="BJ167" s="308">
        <v>30.25826741637929</v>
      </c>
      <c r="BK167" s="308">
        <v>100</v>
      </c>
      <c r="BL167" s="308">
        <v>6.1665049284715927</v>
      </c>
      <c r="BM167" s="308">
        <v>91.626886083084386</v>
      </c>
      <c r="BN167" s="308">
        <v>76.984284125745944</v>
      </c>
      <c r="BO167" s="308">
        <v>14.642601957338442</v>
      </c>
      <c r="BP167" s="308">
        <v>100</v>
      </c>
      <c r="BQ167" s="308">
        <v>27.409178239084287</v>
      </c>
      <c r="BR167" s="308">
        <v>72.590821760915716</v>
      </c>
      <c r="BS167" s="308">
        <v>67.59627896721743</v>
      </c>
      <c r="BT167" s="308">
        <v>4.9945427936982778</v>
      </c>
      <c r="BU167" s="308">
        <v>100</v>
      </c>
      <c r="BV167" s="308">
        <v>3.0808717447152216</v>
      </c>
      <c r="BW167" s="308">
        <v>93.959273730176378</v>
      </c>
      <c r="BX167" s="308">
        <v>80.985319430453856</v>
      </c>
      <c r="BY167" s="312">
        <v>12.973954299722523</v>
      </c>
      <c r="BZ167" s="320">
        <f>Daten_BA!R167</f>
        <v>6.8309853356727617</v>
      </c>
      <c r="CA167" s="308">
        <f>Daten_BA!S167</f>
        <v>32.661933346994999</v>
      </c>
      <c r="CB167" s="308">
        <f>Daten_BA!T167</f>
        <v>5.2721191982868474</v>
      </c>
      <c r="CC167" s="308">
        <f>Daten_BA!U167</f>
        <v>5.8397910953124006</v>
      </c>
      <c r="CD167" s="308">
        <f>Daten_BA!V167</f>
        <v>2.2697215396780082</v>
      </c>
      <c r="CE167" s="309">
        <v>0.61995553422375216</v>
      </c>
      <c r="CF167" s="309">
        <v>2.9577696084026095</v>
      </c>
      <c r="CG167" s="309">
        <v>0.55815173781247129</v>
      </c>
      <c r="CH167" s="309">
        <v>0.5942347248442017</v>
      </c>
      <c r="CI167" s="309">
        <v>0.3360205431559436</v>
      </c>
      <c r="CJ167" s="309">
        <v>6.6496009334184798</v>
      </c>
      <c r="CK167" s="309">
        <v>4.0628000426727651</v>
      </c>
      <c r="CL167" s="309">
        <v>7.7840000000000229</v>
      </c>
      <c r="CM167" s="309">
        <v>7.6217773994267697</v>
      </c>
      <c r="CN167" s="309">
        <v>9.9799133100750623</v>
      </c>
      <c r="CO167" s="309">
        <v>40.104457177627623</v>
      </c>
      <c r="CP167" s="309">
        <v>41.346034228438697</v>
      </c>
      <c r="CQ167" s="309">
        <v>40.289169720155734</v>
      </c>
      <c r="CR167" s="309">
        <v>41.175218560065638</v>
      </c>
      <c r="CS167" s="309">
        <v>28.242229367627008</v>
      </c>
      <c r="CT167" s="309">
        <v>100</v>
      </c>
      <c r="CU167" s="309">
        <v>6.2740927455731983</v>
      </c>
      <c r="CV167" s="309">
        <v>91.518910957151789</v>
      </c>
      <c r="CW167" s="309">
        <v>76.790973456499032</v>
      </c>
      <c r="CX167" s="309">
        <v>14.727937500652747</v>
      </c>
      <c r="CY167" s="309">
        <v>100</v>
      </c>
      <c r="CZ167" s="309">
        <v>30.334464025795508</v>
      </c>
      <c r="DA167" s="309">
        <v>69.665535974204502</v>
      </c>
      <c r="DB167" s="309">
        <v>64.722913384335953</v>
      </c>
      <c r="DC167" s="309">
        <v>4.9426225898685239</v>
      </c>
      <c r="DD167" s="309">
        <v>100</v>
      </c>
      <c r="DE167" s="309">
        <v>3.2608076058244118</v>
      </c>
      <c r="DF167" s="309">
        <v>93.793196796618446</v>
      </c>
      <c r="DG167" s="309">
        <v>80.686485610000389</v>
      </c>
      <c r="DH167" s="313">
        <v>13.106711186618059</v>
      </c>
      <c r="DI167" s="307">
        <f>Daten_BA!W167</f>
        <v>6.1390175549641341</v>
      </c>
      <c r="DJ167" s="308">
        <f>Daten_BA!X167</f>
        <v>31.267868344702354</v>
      </c>
      <c r="DK167" s="308">
        <f>Daten_BA!Y167</f>
        <v>4.5747382783264694</v>
      </c>
      <c r="DL167" s="308">
        <f>Daten_BA!Z167</f>
        <v>5.0665145518672672</v>
      </c>
      <c r="DM167" s="308">
        <f>Daten_BA!AA167</f>
        <v>2.003559470759293</v>
      </c>
      <c r="DN167" s="309">
        <v>0.56743611167237329</v>
      </c>
      <c r="DO167" s="309">
        <v>3.2048117987502027</v>
      </c>
      <c r="DP167" s="309">
        <v>0.48997779113755063</v>
      </c>
      <c r="DQ167" s="309">
        <v>0.52182344916037149</v>
      </c>
      <c r="DR167" s="309">
        <v>0.29783413966782779</v>
      </c>
      <c r="DS167" s="309">
        <v>6.762891202992841</v>
      </c>
      <c r="DT167" s="309">
        <v>4.5065137354856981</v>
      </c>
      <c r="DU167" s="309">
        <v>7.8049540426857504</v>
      </c>
      <c r="DV167" s="309">
        <v>7.6334666972169565</v>
      </c>
      <c r="DW167" s="309">
        <v>10.097796630140216</v>
      </c>
      <c r="DX167" s="309">
        <v>39.483961733258347</v>
      </c>
      <c r="DY167" s="309">
        <v>39.413217706537488</v>
      </c>
      <c r="DZ167" s="309">
        <v>39.578832352429913</v>
      </c>
      <c r="EA167" s="309">
        <v>40.414904509638575</v>
      </c>
      <c r="EB167" s="309">
        <v>28.520960904374544</v>
      </c>
      <c r="EC167" s="309">
        <v>100</v>
      </c>
      <c r="ED167" s="309">
        <v>6.2386174201998088</v>
      </c>
      <c r="EE167" s="309">
        <v>91.468089313091653</v>
      </c>
      <c r="EF167" s="309">
        <v>76.581194554855969</v>
      </c>
      <c r="EG167" s="309">
        <v>14.886894758235677</v>
      </c>
      <c r="EH167" s="309">
        <v>100</v>
      </c>
      <c r="EI167" s="309">
        <v>32.070935067638544</v>
      </c>
      <c r="EJ167" s="309">
        <v>67.929064932361456</v>
      </c>
      <c r="EK167" s="309">
        <v>63.001313392556128</v>
      </c>
      <c r="EL167" s="309">
        <v>4.9277515398053229</v>
      </c>
      <c r="EM167" s="309">
        <v>100</v>
      </c>
      <c r="EN167" s="309">
        <v>3.3986796129224999</v>
      </c>
      <c r="EO167" s="309">
        <v>93.578695755007644</v>
      </c>
      <c r="EP167" s="309">
        <v>80.274153899920691</v>
      </c>
      <c r="EQ167" s="367">
        <v>13.304541855086955</v>
      </c>
      <c r="ER167" s="320">
        <f>Daten_BA!AB167</f>
        <v>5.5211828879967655</v>
      </c>
      <c r="ES167" s="308">
        <f>Daten_BA!AC167</f>
        <v>29.518680038013112</v>
      </c>
      <c r="ET167" s="308">
        <f>Daten_BA!AD167</f>
        <v>4.0182835691246135</v>
      </c>
      <c r="EU167" s="308">
        <f>Daten_BA!AE167</f>
        <v>4.4273184414548963</v>
      </c>
      <c r="EV167" s="308">
        <f>Daten_BA!AF167</f>
        <v>1.9046659275745963</v>
      </c>
      <c r="EW167" s="309">
        <v>0.53850083975149876</v>
      </c>
      <c r="EX167" s="309">
        <v>3.3670017972785655</v>
      </c>
      <c r="EY167" s="309">
        <v>0.44945356401311426</v>
      </c>
      <c r="EZ167" s="309">
        <v>0.47539797619852087</v>
      </c>
      <c r="FA167" s="309">
        <v>0.29385728622553536</v>
      </c>
      <c r="FB167" s="309">
        <v>6.9532543388083861</v>
      </c>
      <c r="FC167" s="309">
        <v>4.9069784817693138</v>
      </c>
      <c r="FD167" s="309">
        <v>7.9679752451254515</v>
      </c>
      <c r="FE167" s="309">
        <v>7.7837903323507165</v>
      </c>
      <c r="FF167" s="309">
        <v>10.182038834950964</v>
      </c>
      <c r="FG167" s="309">
        <v>36.985847730325958</v>
      </c>
      <c r="FH167" s="309">
        <v>35.944881889763778</v>
      </c>
      <c r="FI167" s="309">
        <v>37.567168252354676</v>
      </c>
      <c r="FJ167" s="309">
        <v>38.478868070704557</v>
      </c>
      <c r="FK167" s="309">
        <v>26.613594611142837</v>
      </c>
      <c r="FL167" s="309">
        <v>100</v>
      </c>
      <c r="FM167" s="309">
        <v>6.3629993827332019</v>
      </c>
      <c r="FN167" s="309">
        <v>91.190295637063684</v>
      </c>
      <c r="FO167" s="309">
        <v>76.14177272094625</v>
      </c>
      <c r="FP167" s="309">
        <v>15.048522916117458</v>
      </c>
      <c r="FQ167" s="309">
        <v>100</v>
      </c>
      <c r="FR167" s="309">
        <v>34.449042903964617</v>
      </c>
      <c r="FS167" s="309">
        <v>65.550957096035376</v>
      </c>
      <c r="FT167" s="309">
        <v>60.27629669483494</v>
      </c>
      <c r="FU167" s="309">
        <v>5.2746604012004417</v>
      </c>
      <c r="FV167" s="309">
        <v>100</v>
      </c>
      <c r="FW167" s="309">
        <v>3.5435473626734826</v>
      </c>
      <c r="FX167" s="309">
        <v>93.266483998919696</v>
      </c>
      <c r="FY167" s="309">
        <v>79.937548737564882</v>
      </c>
      <c r="FZ167" s="313">
        <v>13.328935261354829</v>
      </c>
      <c r="GA167" s="443">
        <f>Daten_BA!AG167</f>
        <v>6.0336374263262593</v>
      </c>
      <c r="GB167" s="227">
        <f>Daten_BA!AH167</f>
        <v>33.543175645001334</v>
      </c>
      <c r="GC167" s="227">
        <f>Daten_BA!AI167</f>
        <v>4.2869299148948379</v>
      </c>
      <c r="GD167" s="227">
        <f>Daten_BA!AJ167</f>
        <v>4.7350065281866494</v>
      </c>
      <c r="GE167" s="227">
        <f>Daten_BA!AK167</f>
        <v>2.0071991153624484</v>
      </c>
      <c r="GF167" s="444">
        <v>0.53283692737064736</v>
      </c>
      <c r="GG167" s="444">
        <v>3.6986288125763975</v>
      </c>
      <c r="GH167" s="444">
        <v>0.42837970572676104</v>
      </c>
      <c r="GI167" s="444">
        <v>0.4529227771940883</v>
      </c>
      <c r="GJ167" s="444">
        <v>0.28484712613739499</v>
      </c>
      <c r="GK167" s="444">
        <v>6.0169044152197477</v>
      </c>
      <c r="GL167" s="444">
        <v>4.2304826558489657</v>
      </c>
      <c r="GM167" s="444">
        <v>6.9812436179932282</v>
      </c>
      <c r="GN167" s="444">
        <v>6.8379300981418991</v>
      </c>
      <c r="GO167" s="444">
        <v>8.7145202908749706</v>
      </c>
      <c r="GP167" s="444">
        <v>36.011882530725586</v>
      </c>
      <c r="GQ167" s="444">
        <v>36.274734635039493</v>
      </c>
      <c r="GR167" s="444">
        <v>35.922312861162744</v>
      </c>
      <c r="GS167" s="444">
        <v>36.636729042059976</v>
      </c>
      <c r="GT167" s="444">
        <v>27.346184924394446</v>
      </c>
      <c r="GU167" s="444">
        <v>100</v>
      </c>
      <c r="GV167" s="444">
        <v>6.7385614487182846</v>
      </c>
      <c r="GW167" s="444">
        <v>90.670710614297036</v>
      </c>
      <c r="GX167" s="444">
        <v>75.314108676848818</v>
      </c>
      <c r="GY167" s="444">
        <v>15.356601937448232</v>
      </c>
      <c r="GZ167" s="444">
        <v>100</v>
      </c>
      <c r="HA167" s="444">
        <v>35.677718582062852</v>
      </c>
      <c r="HB167" s="444">
        <v>64.322281417937148</v>
      </c>
      <c r="HC167" s="444">
        <v>59.441465066088526</v>
      </c>
      <c r="HD167" s="444">
        <v>4.8808163518486207</v>
      </c>
      <c r="HE167" s="444">
        <v>100</v>
      </c>
      <c r="HF167" s="444">
        <v>3.6391599815746813</v>
      </c>
      <c r="HG167" s="444">
        <v>92.963766124436702</v>
      </c>
      <c r="HH167" s="444">
        <v>79.388829234295827</v>
      </c>
      <c r="HI167" s="445">
        <v>13.57493689014086</v>
      </c>
      <c r="HJ167" s="443">
        <f>Daten_BA!AL167</f>
        <v>5.9318025331429025</v>
      </c>
      <c r="HK167" s="227">
        <f>Daten_BA!AM167</f>
        <v>32.088842796002531</v>
      </c>
      <c r="HL167" s="227">
        <f>Daten_BA!AN167</f>
        <v>4.1935510501486766</v>
      </c>
      <c r="HM167" s="227">
        <f>Daten_BA!AO167</f>
        <v>4.6569779114048053</v>
      </c>
      <c r="HN167" s="227">
        <f>Daten_BA!AP167</f>
        <v>1.8971067389084444</v>
      </c>
      <c r="HO167" s="444">
        <v>0.44909610412185214</v>
      </c>
      <c r="HP167" s="444">
        <v>2.8745195618497399</v>
      </c>
      <c r="HQ167" s="444">
        <v>0.36196314592691498</v>
      </c>
      <c r="HR167" s="444">
        <v>0.38154351203961251</v>
      </c>
      <c r="HS167" s="444">
        <v>0.24975109077886998</v>
      </c>
      <c r="HT167" s="444">
        <v>6.0168346066607503</v>
      </c>
      <c r="HU167" s="444">
        <v>4.2580561118981324</v>
      </c>
      <c r="HV167" s="444">
        <v>6.9947577729573389</v>
      </c>
      <c r="HW167" s="444">
        <v>6.7357462255750917</v>
      </c>
      <c r="HX167" s="444">
        <v>10.131532172058302</v>
      </c>
      <c r="HY167" s="444">
        <v>43.914957297433745</v>
      </c>
      <c r="HZ167" s="444">
        <v>46.02301560019054</v>
      </c>
      <c r="IA167" s="444">
        <v>42.799295935210665</v>
      </c>
      <c r="IB167" s="444">
        <v>43.741734272911707</v>
      </c>
      <c r="IC167" s="444">
        <v>31.331812177248118</v>
      </c>
      <c r="ID167" s="444">
        <v>100</v>
      </c>
      <c r="IE167" s="444">
        <v>6.8905715175530862</v>
      </c>
      <c r="IF167" s="444">
        <v>90.493512926094709</v>
      </c>
      <c r="IG167" s="444">
        <v>75.058132953526908</v>
      </c>
      <c r="IH167" s="444">
        <v>15.4353799725678</v>
      </c>
      <c r="II167" s="444">
        <v>100</v>
      </c>
      <c r="IJ167" s="444">
        <v>36.406049061861118</v>
      </c>
      <c r="IK167" s="444">
        <v>63.593950938138875</v>
      </c>
      <c r="IL167" s="444">
        <v>58.792150037256675</v>
      </c>
      <c r="IM167" s="444">
        <v>4.8018009008822187</v>
      </c>
      <c r="IN167" s="444">
        <v>100</v>
      </c>
      <c r="IO167" s="444">
        <v>3.9548048815772758</v>
      </c>
      <c r="IP167" s="444">
        <v>92.665363295203903</v>
      </c>
      <c r="IQ167" s="444">
        <v>78.898094115920131</v>
      </c>
      <c r="IR167" s="445">
        <v>13.767269179283767</v>
      </c>
      <c r="IS167" s="443">
        <f>Daten_BA!AQ167</f>
        <v>5.6666732367343435</v>
      </c>
      <c r="IT167" s="227">
        <f>Daten_BA!AR167</f>
        <v>32.167649441209534</v>
      </c>
      <c r="IU167" s="227">
        <f>Daten_BA!AS167</f>
        <v>3.8282106625828622</v>
      </c>
      <c r="IV167" s="227">
        <f>Daten_BA!AT167</f>
        <v>4.2261702744405811</v>
      </c>
      <c r="IW167" s="227">
        <f>Daten_BA!AU167</f>
        <v>1.8874963269196203</v>
      </c>
      <c r="IX167" s="444" t="s">
        <v>821</v>
      </c>
      <c r="IY167" s="444" t="s">
        <v>821</v>
      </c>
      <c r="IZ167" s="444" t="s">
        <v>821</v>
      </c>
      <c r="JA167" s="444" t="s">
        <v>821</v>
      </c>
      <c r="JB167" s="444" t="s">
        <v>821</v>
      </c>
      <c r="JC167" s="444" t="s">
        <v>821</v>
      </c>
      <c r="JD167" s="444" t="s">
        <v>821</v>
      </c>
      <c r="JE167" s="444" t="s">
        <v>821</v>
      </c>
      <c r="JF167" s="444" t="s">
        <v>821</v>
      </c>
      <c r="JG167" s="444" t="s">
        <v>821</v>
      </c>
      <c r="JH167" s="444" t="s">
        <v>821</v>
      </c>
      <c r="JI167" s="444" t="s">
        <v>821</v>
      </c>
      <c r="JJ167" s="444" t="s">
        <v>821</v>
      </c>
      <c r="JK167" s="444" t="s">
        <v>821</v>
      </c>
      <c r="JL167" s="444" t="s">
        <v>821</v>
      </c>
      <c r="JM167" s="444" t="s">
        <v>821</v>
      </c>
      <c r="JN167" s="444" t="s">
        <v>821</v>
      </c>
      <c r="JO167" s="444" t="s">
        <v>821</v>
      </c>
      <c r="JP167" s="444" t="s">
        <v>821</v>
      </c>
      <c r="JQ167" s="444" t="s">
        <v>821</v>
      </c>
      <c r="JR167" s="444" t="s">
        <v>821</v>
      </c>
      <c r="JS167" s="444" t="s">
        <v>821</v>
      </c>
      <c r="JT167" s="444" t="s">
        <v>821</v>
      </c>
      <c r="JU167" s="444" t="s">
        <v>821</v>
      </c>
      <c r="JV167" s="444" t="s">
        <v>821</v>
      </c>
      <c r="JW167" s="444" t="s">
        <v>821</v>
      </c>
      <c r="JX167" s="444" t="s">
        <v>821</v>
      </c>
      <c r="JY167" s="444" t="s">
        <v>821</v>
      </c>
      <c r="JZ167" s="444" t="s">
        <v>821</v>
      </c>
      <c r="KA167" s="445" t="s">
        <v>821</v>
      </c>
    </row>
    <row r="168" spans="1:287" s="1" customFormat="1" ht="12.65" customHeight="1" x14ac:dyDescent="0.2">
      <c r="A168" s="220"/>
      <c r="B168" s="219"/>
      <c r="C168" s="273"/>
      <c r="D168" s="276"/>
      <c r="E168" s="3" t="str">
        <f>Daten_BA!E168</f>
        <v>077</v>
      </c>
      <c r="F168" s="229" t="str">
        <f>Daten_BA!F168</f>
        <v>AA Pirna</v>
      </c>
      <c r="G168" s="246"/>
      <c r="H168" s="320">
        <f>Daten_BA!H168</f>
        <v>7.2534955310681513</v>
      </c>
      <c r="I168" s="308">
        <f>Daten_BA!I168</f>
        <v>31.93641161061289</v>
      </c>
      <c r="J168" s="308">
        <f>Daten_BA!J168</f>
        <v>5.983392115550128</v>
      </c>
      <c r="K168" s="308">
        <f>Daten_BA!K168</f>
        <v>6.6251592247417266</v>
      </c>
      <c r="L168" s="308">
        <f>Daten_BA!L168</f>
        <v>2.8019635231151625</v>
      </c>
      <c r="M168" s="308">
        <v>0.75509923405695911</v>
      </c>
      <c r="N168" s="308">
        <v>3.2817115466280535</v>
      </c>
      <c r="O168" s="308">
        <v>0.70795800378278606</v>
      </c>
      <c r="P168" s="308">
        <v>0.7669928610921074</v>
      </c>
      <c r="Q168" s="308">
        <v>0.37381970559918609</v>
      </c>
      <c r="R168" s="308">
        <v>7.449488277052617</v>
      </c>
      <c r="S168" s="308">
        <v>3.8984893353825982</v>
      </c>
      <c r="T168" s="308">
        <v>8.5790759920866222</v>
      </c>
      <c r="U168" s="308">
        <v>8.5031135137866567</v>
      </c>
      <c r="V168" s="308">
        <v>9.4688563396952219</v>
      </c>
      <c r="W168" s="308">
        <v>40.707650224693374</v>
      </c>
      <c r="X168" s="308">
        <v>44.886214030469134</v>
      </c>
      <c r="Y168" s="308">
        <v>39.271026719620529</v>
      </c>
      <c r="Z168" s="308">
        <v>40.169098143236383</v>
      </c>
      <c r="AA168" s="308">
        <v>28.744394618834079</v>
      </c>
      <c r="AB168" s="308">
        <v>100</v>
      </c>
      <c r="AC168" s="308">
        <v>5.4423694828204461</v>
      </c>
      <c r="AD168" s="308">
        <v>92.243931056623239</v>
      </c>
      <c r="AE168" s="308">
        <v>76.346327279383416</v>
      </c>
      <c r="AF168" s="308">
        <v>15.897603777239821</v>
      </c>
      <c r="AG168" s="308">
        <v>100</v>
      </c>
      <c r="AH168" s="308">
        <v>25.02593659942363</v>
      </c>
      <c r="AI168" s="308">
        <v>74.97406340057637</v>
      </c>
      <c r="AJ168" s="308">
        <v>68.910662824207492</v>
      </c>
      <c r="AK168" s="308">
        <v>6.0634005763688759</v>
      </c>
      <c r="AL168" s="308">
        <v>100</v>
      </c>
      <c r="AM168" s="308">
        <v>2.6926938239422284</v>
      </c>
      <c r="AN168" s="308">
        <v>94.176884272625827</v>
      </c>
      <c r="AO168" s="308">
        <v>80.036247132990212</v>
      </c>
      <c r="AP168" s="337">
        <v>14.140637139635626</v>
      </c>
      <c r="AQ168" s="320">
        <f>Daten_BA!M168</f>
        <v>6.4734020148437112</v>
      </c>
      <c r="AR168" s="308">
        <f>Daten_BA!N168</f>
        <v>30.238139027611712</v>
      </c>
      <c r="AS168" s="308">
        <f>Daten_BA!O168</f>
        <v>5.2376689305140047</v>
      </c>
      <c r="AT168" s="308">
        <f>Daten_BA!P168</f>
        <v>5.7842535321019888</v>
      </c>
      <c r="AU168" s="308">
        <f>Daten_BA!Q169</f>
        <v>2.4654055739815326</v>
      </c>
      <c r="AV168" s="308">
        <v>0.66555988897087237</v>
      </c>
      <c r="AW168" s="308">
        <v>3.0332571229146295</v>
      </c>
      <c r="AX168" s="308">
        <v>0.61773168543676382</v>
      </c>
      <c r="AY168" s="308">
        <v>0.66328984345480724</v>
      </c>
      <c r="AZ168" s="308">
        <v>0.36079028620188841</v>
      </c>
      <c r="BA168" s="308">
        <v>7.5592645147206525</v>
      </c>
      <c r="BB168" s="308">
        <v>4.3151746334485637</v>
      </c>
      <c r="BC168" s="308">
        <v>8.7280454019742333</v>
      </c>
      <c r="BD168" s="308">
        <v>8.6083676973424037</v>
      </c>
      <c r="BE168" s="308">
        <v>10.040225261463553</v>
      </c>
      <c r="BF168" s="308">
        <v>40.588600870070366</v>
      </c>
      <c r="BG168" s="308">
        <v>42.07510119023857</v>
      </c>
      <c r="BH168" s="308">
        <v>40.208557387314912</v>
      </c>
      <c r="BI168" s="308">
        <v>41.264272121789013</v>
      </c>
      <c r="BJ168" s="308">
        <v>28.742128209263928</v>
      </c>
      <c r="BK168" s="308">
        <v>100</v>
      </c>
      <c r="BL168" s="308">
        <v>5.7280073914442173</v>
      </c>
      <c r="BM168" s="308">
        <v>91.98352619344233</v>
      </c>
      <c r="BN168" s="308">
        <v>76.028652711700175</v>
      </c>
      <c r="BO168" s="308">
        <v>15.954873481742165</v>
      </c>
      <c r="BP168" s="308">
        <v>100</v>
      </c>
      <c r="BQ168" s="308">
        <v>26.391592059166989</v>
      </c>
      <c r="BR168" s="308">
        <v>73.608407940833004</v>
      </c>
      <c r="BS168" s="308">
        <v>67.09484883871805</v>
      </c>
      <c r="BT168" s="308">
        <v>6.5135591021149599</v>
      </c>
      <c r="BU168" s="308">
        <v>100</v>
      </c>
      <c r="BV168" s="308">
        <v>2.7639206595899077</v>
      </c>
      <c r="BW168" s="308">
        <v>94.17083216005804</v>
      </c>
      <c r="BX168" s="308">
        <v>79.988167923457155</v>
      </c>
      <c r="BY168" s="312">
        <v>14.182664236600887</v>
      </c>
      <c r="BZ168" s="320">
        <f>Daten_BA!R168</f>
        <v>5.6932697608214706</v>
      </c>
      <c r="CA168" s="308">
        <f>Daten_BA!S168</f>
        <v>26.584827996769238</v>
      </c>
      <c r="CB168" s="308">
        <f>Daten_BA!T168</f>
        <v>4.5572689548379248</v>
      </c>
      <c r="CC168" s="308">
        <f>Daten_BA!U168</f>
        <v>5.0359622187025108</v>
      </c>
      <c r="CD168" s="308">
        <f>Daten_BA!V168</f>
        <v>2.2702463223730982</v>
      </c>
      <c r="CE168" s="309">
        <v>0.59263966883024433</v>
      </c>
      <c r="CF168" s="309">
        <v>2.8044237010113484</v>
      </c>
      <c r="CG168" s="309">
        <v>0.54305052980266566</v>
      </c>
      <c r="CH168" s="309">
        <v>0.57974224260216911</v>
      </c>
      <c r="CI168" s="309">
        <v>0.33786413698734596</v>
      </c>
      <c r="CJ168" s="309">
        <v>7.7845807822067083</v>
      </c>
      <c r="CK168" s="309">
        <v>4.6216987865810131</v>
      </c>
      <c r="CL168" s="309">
        <v>9.0159557761164777</v>
      </c>
      <c r="CM168" s="309">
        <v>8.8260069796626475</v>
      </c>
      <c r="CN168" s="309">
        <v>11.022335209732267</v>
      </c>
      <c r="CO168" s="309">
        <v>38.448983345018746</v>
      </c>
      <c r="CP168" s="309">
        <v>40.241834731391393</v>
      </c>
      <c r="CQ168" s="309">
        <v>38.300718118561456</v>
      </c>
      <c r="CR168" s="309">
        <v>39.47515159963713</v>
      </c>
      <c r="CS168" s="309">
        <v>25.854108956609416</v>
      </c>
      <c r="CT168" s="309">
        <v>100</v>
      </c>
      <c r="CU168" s="309">
        <v>5.6908689955535712</v>
      </c>
      <c r="CV168" s="309">
        <v>91.956460372338228</v>
      </c>
      <c r="CW168" s="309">
        <v>75.965578470550312</v>
      </c>
      <c r="CX168" s="309">
        <v>15.990881901787917</v>
      </c>
      <c r="CY168" s="309">
        <v>100</v>
      </c>
      <c r="CZ168" s="309">
        <v>27.244960293219307</v>
      </c>
      <c r="DA168" s="309">
        <v>72.755039706780707</v>
      </c>
      <c r="DB168" s="309">
        <v>65.974343310934643</v>
      </c>
      <c r="DC168" s="309">
        <v>6.7806963958460589</v>
      </c>
      <c r="DD168" s="309">
        <v>100</v>
      </c>
      <c r="DE168" s="309">
        <v>2.9452051114041273</v>
      </c>
      <c r="DF168" s="309">
        <v>93.921948447038503</v>
      </c>
      <c r="DG168" s="309">
        <v>79.674453208770402</v>
      </c>
      <c r="DH168" s="313">
        <v>14.247495238268106</v>
      </c>
      <c r="DI168" s="307">
        <f>Daten_BA!W168</f>
        <v>5.0660263588942165</v>
      </c>
      <c r="DJ168" s="308">
        <f>Daten_BA!X168</f>
        <v>26.11631536883462</v>
      </c>
      <c r="DK168" s="308">
        <f>Daten_BA!Y168</f>
        <v>3.8890263808280929</v>
      </c>
      <c r="DL168" s="308">
        <f>Daten_BA!Z168</f>
        <v>4.3145776204075341</v>
      </c>
      <c r="DM168" s="308">
        <f>Daten_BA!AA168</f>
        <v>1.8653509761290046</v>
      </c>
      <c r="DN168" s="309">
        <v>0.54475550424672226</v>
      </c>
      <c r="DO168" s="309">
        <v>3.0828387436220885</v>
      </c>
      <c r="DP168" s="309">
        <v>0.47960977064872939</v>
      </c>
      <c r="DQ168" s="309">
        <v>0.51243319813029375</v>
      </c>
      <c r="DR168" s="309">
        <v>0.29808595578235236</v>
      </c>
      <c r="DS168" s="309">
        <v>7.9620720019397488</v>
      </c>
      <c r="DT168" s="309">
        <v>5.3695955369595536</v>
      </c>
      <c r="DU168" s="309">
        <v>9.038232427163436</v>
      </c>
      <c r="DV168" s="309">
        <v>8.8834235120510865</v>
      </c>
      <c r="DW168" s="309">
        <v>10.758801661929652</v>
      </c>
      <c r="DX168" s="309">
        <v>39.141199226305609</v>
      </c>
      <c r="DY168" s="309">
        <v>39.009518796331093</v>
      </c>
      <c r="DZ168" s="309">
        <v>39.204618110740398</v>
      </c>
      <c r="EA168" s="309">
        <v>40.419298909903659</v>
      </c>
      <c r="EB168" s="309">
        <v>25.843928101707508</v>
      </c>
      <c r="EC168" s="309">
        <v>100</v>
      </c>
      <c r="ED168" s="309">
        <v>5.7489012103919972</v>
      </c>
      <c r="EE168" s="309">
        <v>91.799412840643299</v>
      </c>
      <c r="EF168" s="309">
        <v>75.815865679381503</v>
      </c>
      <c r="EG168" s="309">
        <v>15.983547161261798</v>
      </c>
      <c r="EH168" s="309">
        <v>100</v>
      </c>
      <c r="EI168" s="309">
        <v>30.481987168942261</v>
      </c>
      <c r="EJ168" s="309">
        <v>69.518012831057746</v>
      </c>
      <c r="EK168" s="309">
        <v>63.776936996216484</v>
      </c>
      <c r="EL168" s="309">
        <v>5.7410758348412569</v>
      </c>
      <c r="EM168" s="309">
        <v>100</v>
      </c>
      <c r="EN168" s="309">
        <v>3.0976538913970653</v>
      </c>
      <c r="EO168" s="309">
        <v>93.671951122208938</v>
      </c>
      <c r="EP168" s="309">
        <v>79.327775470415247</v>
      </c>
      <c r="EQ168" s="367">
        <v>14.344175651793698</v>
      </c>
      <c r="ER168" s="320">
        <f>Daten_BA!AB168</f>
        <v>4.4966067868226443</v>
      </c>
      <c r="ES168" s="308">
        <f>Daten_BA!AC168</f>
        <v>23.951020667733566</v>
      </c>
      <c r="ET168" s="308">
        <f>Daten_BA!AD168</f>
        <v>3.401479591956214</v>
      </c>
      <c r="EU168" s="308">
        <f>Daten_BA!AE168</f>
        <v>3.7438203451419527</v>
      </c>
      <c r="EV168" s="308">
        <f>Daten_BA!AF168</f>
        <v>1.7768107747836765</v>
      </c>
      <c r="EW168" s="309">
        <v>0.5106048033219619</v>
      </c>
      <c r="EX168" s="309">
        <v>2.9560349410623452</v>
      </c>
      <c r="EY168" s="309">
        <v>0.44446823896038129</v>
      </c>
      <c r="EZ168" s="309">
        <v>0.47558946193009161</v>
      </c>
      <c r="FA168" s="309">
        <v>0.2727616997309556</v>
      </c>
      <c r="FB168" s="309">
        <v>8.3643683945646217</v>
      </c>
      <c r="FC168" s="309">
        <v>5.7800463159884687</v>
      </c>
      <c r="FD168" s="309">
        <v>9.4928075396825395</v>
      </c>
      <c r="FE168" s="309">
        <v>9.3961105424769702</v>
      </c>
      <c r="FF168" s="309">
        <v>10.454854039375425</v>
      </c>
      <c r="FG168" s="309">
        <v>34.723168592429531</v>
      </c>
      <c r="FH168" s="309">
        <v>33.942992874110523</v>
      </c>
      <c r="FI168" s="309">
        <v>35.067292644757437</v>
      </c>
      <c r="FJ168" s="309">
        <v>36.237605582079176</v>
      </c>
      <c r="FK168" s="309">
        <v>23.36470048197598</v>
      </c>
      <c r="FL168" s="309">
        <v>100</v>
      </c>
      <c r="FM168" s="309">
        <v>5.8863953666897375</v>
      </c>
      <c r="FN168" s="309">
        <v>91.555927033289592</v>
      </c>
      <c r="FO168" s="309">
        <v>75.411829977561027</v>
      </c>
      <c r="FP168" s="309">
        <v>16.144097055728551</v>
      </c>
      <c r="FQ168" s="309">
        <v>100</v>
      </c>
      <c r="FR168" s="309">
        <v>32.064913262451036</v>
      </c>
      <c r="FS168" s="309">
        <v>67.935086737548957</v>
      </c>
      <c r="FT168" s="309">
        <v>61.331841074426407</v>
      </c>
      <c r="FU168" s="309">
        <v>6.6032456631225518</v>
      </c>
      <c r="FV168" s="309">
        <v>100</v>
      </c>
      <c r="FW168" s="309">
        <v>3.2235791888471326</v>
      </c>
      <c r="FX168" s="309">
        <v>93.440799531200383</v>
      </c>
      <c r="FY168" s="309">
        <v>79.103551389481822</v>
      </c>
      <c r="FZ168" s="313">
        <v>14.337248141718566</v>
      </c>
      <c r="GA168" s="443">
        <f>Daten_BA!AG168</f>
        <v>4.910481224941079</v>
      </c>
      <c r="GB168" s="227">
        <f>Daten_BA!AH168</f>
        <v>25.715569541629808</v>
      </c>
      <c r="GC168" s="227">
        <f>Daten_BA!AI168</f>
        <v>3.7196419583752141</v>
      </c>
      <c r="GD168" s="227">
        <f>Daten_BA!AJ168</f>
        <v>4.0893451782190526</v>
      </c>
      <c r="GE168" s="227">
        <f>Daten_BA!AK168</f>
        <v>1.9838320391977791</v>
      </c>
      <c r="GF168" s="444">
        <v>0.51559984930990788</v>
      </c>
      <c r="GG168" s="444">
        <v>3.2787900616837216</v>
      </c>
      <c r="GH168" s="444">
        <v>0.43598385945340612</v>
      </c>
      <c r="GI168" s="444">
        <v>0.46301451972308916</v>
      </c>
      <c r="GJ168" s="444">
        <v>0.28987149705364385</v>
      </c>
      <c r="GK168" s="444">
        <v>7.109215200775072</v>
      </c>
      <c r="GL168" s="444">
        <v>4.8528311848300385</v>
      </c>
      <c r="GM168" s="444">
        <v>8.1019775106631116</v>
      </c>
      <c r="GN168" s="444">
        <v>7.9628046173579143</v>
      </c>
      <c r="GO168" s="444">
        <v>9.4583333333333339</v>
      </c>
      <c r="GP168" s="444">
        <v>31.743876464324277</v>
      </c>
      <c r="GQ168" s="444">
        <v>32.644178454842788</v>
      </c>
      <c r="GR168" s="444">
        <v>31.349008476852202</v>
      </c>
      <c r="GS168" s="444">
        <v>32.387481749508026</v>
      </c>
      <c r="GT168" s="444">
        <v>21.298382142132187</v>
      </c>
      <c r="GU168" s="444">
        <v>100</v>
      </c>
      <c r="GV168" s="444">
        <v>6.092440345376227</v>
      </c>
      <c r="GW168" s="444">
        <v>91.18092282359757</v>
      </c>
      <c r="GX168" s="444">
        <v>74.71168280837928</v>
      </c>
      <c r="GY168" s="444">
        <v>16.469240015218293</v>
      </c>
      <c r="GZ168" s="444">
        <v>100</v>
      </c>
      <c r="HA168" s="444">
        <v>31.274372172827952</v>
      </c>
      <c r="HB168" s="444">
        <v>68.725627827172048</v>
      </c>
      <c r="HC168" s="444">
        <v>62.252378724068002</v>
      </c>
      <c r="HD168" s="444">
        <v>6.47324910310404</v>
      </c>
      <c r="HE168" s="444">
        <v>100</v>
      </c>
      <c r="HF168" s="444">
        <v>3.3476993326758873</v>
      </c>
      <c r="HG168" s="444">
        <v>93.085055213712693</v>
      </c>
      <c r="HH168" s="444">
        <v>78.552846725760801</v>
      </c>
      <c r="HI168" s="445">
        <v>14.532208487951889</v>
      </c>
      <c r="HJ168" s="443">
        <f>Daten_BA!AL168</f>
        <v>4.7712459070826334</v>
      </c>
      <c r="HK168" s="227">
        <f>Daten_BA!AM168</f>
        <v>24.803651472327601</v>
      </c>
      <c r="HL168" s="227">
        <f>Daten_BA!AN168</f>
        <v>3.5891774080698271</v>
      </c>
      <c r="HM168" s="227">
        <f>Daten_BA!AO168</f>
        <v>3.964872576271794</v>
      </c>
      <c r="HN168" s="227">
        <f>Daten_BA!AP168</f>
        <v>1.868213312090619</v>
      </c>
      <c r="HO168" s="444">
        <v>0.42136509659732962</v>
      </c>
      <c r="HP168" s="444">
        <v>2.6938829352908646</v>
      </c>
      <c r="HQ168" s="444">
        <v>0.35231089417282235</v>
      </c>
      <c r="HR168" s="444">
        <v>0.3722249098000826</v>
      </c>
      <c r="HS168" s="444">
        <v>0.2455336588007174</v>
      </c>
      <c r="HT168" s="444">
        <v>6.8826185407655114</v>
      </c>
      <c r="HU168" s="444">
        <v>5.0344737869129697</v>
      </c>
      <c r="HV168" s="444">
        <v>7.7217487373737379</v>
      </c>
      <c r="HW168" s="444">
        <v>7.5163256421419895</v>
      </c>
      <c r="HX168" s="444">
        <v>9.7093513058121559</v>
      </c>
      <c r="HY168" s="444">
        <v>40.541838134431281</v>
      </c>
      <c r="HZ168" s="444">
        <v>42.789556684773835</v>
      </c>
      <c r="IA168" s="444">
        <v>39.518673856601552</v>
      </c>
      <c r="IB168" s="444">
        <v>40.433920704846173</v>
      </c>
      <c r="IC168" s="444">
        <v>30.62098501071258</v>
      </c>
      <c r="ID168" s="444">
        <v>100</v>
      </c>
      <c r="IE168" s="444">
        <v>6.1676068196489124</v>
      </c>
      <c r="IF168" s="444">
        <v>91.025914460010853</v>
      </c>
      <c r="IG168" s="444">
        <v>74.546978009742375</v>
      </c>
      <c r="IH168" s="444">
        <v>16.478936450268467</v>
      </c>
      <c r="II168" s="444">
        <v>100</v>
      </c>
      <c r="IJ168" s="444">
        <v>32.055518836748185</v>
      </c>
      <c r="IK168" s="444">
        <v>67.944481163251808</v>
      </c>
      <c r="IL168" s="444">
        <v>61.764705882352942</v>
      </c>
      <c r="IM168" s="444">
        <v>6.179775280898876</v>
      </c>
      <c r="IN168" s="444">
        <v>100</v>
      </c>
      <c r="IO168" s="444">
        <v>3.4945577700705583</v>
      </c>
      <c r="IP168" s="444">
        <v>92.879841803870207</v>
      </c>
      <c r="IQ168" s="444">
        <v>78.280486232355628</v>
      </c>
      <c r="IR168" s="445">
        <v>14.599355571514575</v>
      </c>
      <c r="IS168" s="443">
        <f>Daten_BA!AQ168</f>
        <v>4.750470312874727</v>
      </c>
      <c r="IT168" s="227">
        <f>Daten_BA!AR168</f>
        <v>27.890234763895961</v>
      </c>
      <c r="IU168" s="227">
        <f>Daten_BA!AS168</f>
        <v>3.3348838131416554</v>
      </c>
      <c r="IV168" s="227">
        <f>Daten_BA!AT168</f>
        <v>3.6602455922917261</v>
      </c>
      <c r="IW168" s="227">
        <f>Daten_BA!AU168</f>
        <v>1.8616391600022777</v>
      </c>
      <c r="IX168" s="444" t="s">
        <v>821</v>
      </c>
      <c r="IY168" s="444" t="s">
        <v>821</v>
      </c>
      <c r="IZ168" s="444" t="s">
        <v>821</v>
      </c>
      <c r="JA168" s="444" t="s">
        <v>821</v>
      </c>
      <c r="JB168" s="444" t="s">
        <v>821</v>
      </c>
      <c r="JC168" s="444" t="s">
        <v>821</v>
      </c>
      <c r="JD168" s="444" t="s">
        <v>821</v>
      </c>
      <c r="JE168" s="444" t="s">
        <v>821</v>
      </c>
      <c r="JF168" s="444" t="s">
        <v>821</v>
      </c>
      <c r="JG168" s="444" t="s">
        <v>821</v>
      </c>
      <c r="JH168" s="444" t="s">
        <v>821</v>
      </c>
      <c r="JI168" s="444" t="s">
        <v>821</v>
      </c>
      <c r="JJ168" s="444" t="s">
        <v>821</v>
      </c>
      <c r="JK168" s="444" t="s">
        <v>821</v>
      </c>
      <c r="JL168" s="444" t="s">
        <v>821</v>
      </c>
      <c r="JM168" s="444" t="s">
        <v>821</v>
      </c>
      <c r="JN168" s="444" t="s">
        <v>821</v>
      </c>
      <c r="JO168" s="444" t="s">
        <v>821</v>
      </c>
      <c r="JP168" s="444" t="s">
        <v>821</v>
      </c>
      <c r="JQ168" s="444" t="s">
        <v>821</v>
      </c>
      <c r="JR168" s="444" t="s">
        <v>821</v>
      </c>
      <c r="JS168" s="444" t="s">
        <v>821</v>
      </c>
      <c r="JT168" s="444" t="s">
        <v>821</v>
      </c>
      <c r="JU168" s="444" t="s">
        <v>821</v>
      </c>
      <c r="JV168" s="444" t="s">
        <v>821</v>
      </c>
      <c r="JW168" s="444" t="s">
        <v>821</v>
      </c>
      <c r="JX168" s="444" t="s">
        <v>821</v>
      </c>
      <c r="JY168" s="444" t="s">
        <v>821</v>
      </c>
      <c r="JZ168" s="444" t="s">
        <v>821</v>
      </c>
      <c r="KA168" s="445" t="s">
        <v>821</v>
      </c>
    </row>
    <row r="169" spans="1:287" s="1" customFormat="1" ht="12.65" customHeight="1" x14ac:dyDescent="0.2">
      <c r="A169" s="220"/>
      <c r="B169" s="219"/>
      <c r="C169" s="273"/>
      <c r="D169" s="276"/>
      <c r="E169" s="3" t="str">
        <f>Daten_BA!E169</f>
        <v>078</v>
      </c>
      <c r="F169" s="229" t="str">
        <f>Daten_BA!F169</f>
        <v>AA Plauen</v>
      </c>
      <c r="G169" s="246"/>
      <c r="H169" s="320">
        <f>Daten_BA!H169</f>
        <v>7.1922172002628253</v>
      </c>
      <c r="I169" s="308">
        <f>Daten_BA!I169</f>
        <v>33.766553308596251</v>
      </c>
      <c r="J169" s="308">
        <f>Daten_BA!J169</f>
        <v>6.0192569807157161</v>
      </c>
      <c r="K169" s="308">
        <f>Daten_BA!K169</f>
        <v>6.5989978823647766</v>
      </c>
      <c r="L169" s="308">
        <f>Daten_BA!L169</f>
        <v>2.6749678570743374</v>
      </c>
      <c r="M169" s="308">
        <v>0.90701065320034968</v>
      </c>
      <c r="N169" s="308">
        <v>4.75403198945535</v>
      </c>
      <c r="O169" s="308">
        <v>0.83534630317257252</v>
      </c>
      <c r="P169" s="308">
        <v>0.89651658054561734</v>
      </c>
      <c r="Q169" s="308">
        <v>0.42964881245169223</v>
      </c>
      <c r="R169" s="308">
        <v>8.8749635674730403</v>
      </c>
      <c r="S169" s="308">
        <v>5.0908149618189746</v>
      </c>
      <c r="T169" s="308">
        <v>10.072813986406457</v>
      </c>
      <c r="U169" s="308">
        <v>9.9576907329057462</v>
      </c>
      <c r="V169" s="308">
        <v>11.711011846961485</v>
      </c>
      <c r="W169" s="308">
        <v>33.450969274535176</v>
      </c>
      <c r="X169" s="308">
        <v>33.409335340935833</v>
      </c>
      <c r="Y169" s="308">
        <v>33.281020864956986</v>
      </c>
      <c r="Z169" s="308">
        <v>33.857422143899186</v>
      </c>
      <c r="AA169" s="308">
        <v>25.078369905965914</v>
      </c>
      <c r="AB169" s="308">
        <v>100</v>
      </c>
      <c r="AC169" s="308">
        <v>5.0372233943076976</v>
      </c>
      <c r="AD169" s="308">
        <v>92.58623516241606</v>
      </c>
      <c r="AE169" s="308">
        <v>78.537436457399707</v>
      </c>
      <c r="AF169" s="308">
        <v>14.048798705016354</v>
      </c>
      <c r="AG169" s="308">
        <v>100</v>
      </c>
      <c r="AH169" s="308">
        <v>23.774954627949185</v>
      </c>
      <c r="AI169" s="308">
        <v>76.225045372050815</v>
      </c>
      <c r="AJ169" s="308">
        <v>70.754472387866215</v>
      </c>
      <c r="AK169" s="308">
        <v>5.4705729841845994</v>
      </c>
      <c r="AL169" s="308">
        <v>100</v>
      </c>
      <c r="AM169" s="308">
        <v>2.5115328338566711</v>
      </c>
      <c r="AN169" s="308">
        <v>94.285636491338849</v>
      </c>
      <c r="AO169" s="308">
        <v>81.932077452521312</v>
      </c>
      <c r="AP169" s="337">
        <v>12.353559038817538</v>
      </c>
      <c r="AQ169" s="320">
        <f>Daten_BA!M169</f>
        <v>6.5255003804999454</v>
      </c>
      <c r="AR169" s="308">
        <f>Daten_BA!N169</f>
        <v>33.559798484554243</v>
      </c>
      <c r="AS169" s="308">
        <f>Daten_BA!O169</f>
        <v>5.2338271761256348</v>
      </c>
      <c r="AT169" s="308">
        <f>Daten_BA!P169</f>
        <v>5.7239244705115473</v>
      </c>
      <c r="AU169" s="308">
        <f>Daten_BA!Q170</f>
        <v>2.5061555856318818</v>
      </c>
      <c r="AV169" s="308">
        <v>0.8200554208520956</v>
      </c>
      <c r="AW169" s="308">
        <v>4.4278758767319921</v>
      </c>
      <c r="AX169" s="308">
        <v>0.74987299805495422</v>
      </c>
      <c r="AY169" s="308">
        <v>0.80301922065681175</v>
      </c>
      <c r="AZ169" s="308">
        <v>0.40346181965259459</v>
      </c>
      <c r="BA169" s="308">
        <v>8.7235897491093066</v>
      </c>
      <c r="BB169" s="308">
        <v>5.1101169993118569</v>
      </c>
      <c r="BC169" s="308">
        <v>10.120096551111315</v>
      </c>
      <c r="BD169" s="308">
        <v>9.9733979005048994</v>
      </c>
      <c r="BE169" s="308">
        <v>12.058080808080808</v>
      </c>
      <c r="BF169" s="308">
        <v>34.231712345117302</v>
      </c>
      <c r="BG169" s="308">
        <v>33.305949498445756</v>
      </c>
      <c r="BH169" s="308">
        <v>34.922394678492445</v>
      </c>
      <c r="BI169" s="308">
        <v>35.86965284832003</v>
      </c>
      <c r="BJ169" s="308">
        <v>22.499471347018186</v>
      </c>
      <c r="BK169" s="308">
        <v>100</v>
      </c>
      <c r="BL169" s="308">
        <v>5.5061988487826579</v>
      </c>
      <c r="BM169" s="308">
        <v>92.157229837919758</v>
      </c>
      <c r="BN169" s="308">
        <v>77.938767194983797</v>
      </c>
      <c r="BO169" s="308">
        <v>14.218462642935958</v>
      </c>
      <c r="BP169" s="308">
        <v>100</v>
      </c>
      <c r="BQ169" s="308">
        <v>27.37659293979786</v>
      </c>
      <c r="BR169" s="308">
        <v>72.62340706020214</v>
      </c>
      <c r="BS169" s="308">
        <v>67.071920316390802</v>
      </c>
      <c r="BT169" s="308">
        <v>5.5514867438113376</v>
      </c>
      <c r="BU169" s="308">
        <v>100</v>
      </c>
      <c r="BV169" s="308">
        <v>2.5439836975507246</v>
      </c>
      <c r="BW169" s="308">
        <v>94.337438770986395</v>
      </c>
      <c r="BX169" s="308">
        <v>81.789358049640853</v>
      </c>
      <c r="BY169" s="312">
        <v>12.548080721345539</v>
      </c>
      <c r="BZ169" s="320">
        <f>Daten_BA!R169</f>
        <v>5.8946990992555488</v>
      </c>
      <c r="CA169" s="308">
        <f>Daten_BA!S169</f>
        <v>30.03009859881735</v>
      </c>
      <c r="CB169" s="308">
        <f>Daten_BA!T169</f>
        <v>4.6463705899969563</v>
      </c>
      <c r="CC169" s="308">
        <f>Daten_BA!U169</f>
        <v>5.0704519707019555</v>
      </c>
      <c r="CD169" s="308">
        <f>Daten_BA!V169</f>
        <v>2.3063176620685644</v>
      </c>
      <c r="CE169" s="309">
        <v>0.74485384144475053</v>
      </c>
      <c r="CF169" s="309">
        <v>4.3128387341777543</v>
      </c>
      <c r="CG169" s="309">
        <v>0.66768677771703777</v>
      </c>
      <c r="CH169" s="309">
        <v>0.71906527422833044</v>
      </c>
      <c r="CI169" s="309">
        <v>0.3349496748517527</v>
      </c>
      <c r="CJ169" s="309">
        <v>9.2156084178608815</v>
      </c>
      <c r="CK169" s="309">
        <v>6.1278738982417362</v>
      </c>
      <c r="CL169" s="309">
        <v>10.575622120604908</v>
      </c>
      <c r="CM169" s="309">
        <v>10.598540686692177</v>
      </c>
      <c r="CN169" s="309">
        <v>10.293782737416507</v>
      </c>
      <c r="CO169" s="309">
        <v>30.445036042934976</v>
      </c>
      <c r="CP169" s="309">
        <v>30.856534025105276</v>
      </c>
      <c r="CQ169" s="309">
        <v>31.093224161261013</v>
      </c>
      <c r="CR169" s="309">
        <v>31.934429923388912</v>
      </c>
      <c r="CS169" s="309">
        <v>20.888382687938119</v>
      </c>
      <c r="CT169" s="309">
        <v>100</v>
      </c>
      <c r="CU169" s="309">
        <v>5.54954091697872</v>
      </c>
      <c r="CV169" s="309">
        <v>92.066373729387976</v>
      </c>
      <c r="CW169" s="309">
        <v>77.803244064770965</v>
      </c>
      <c r="CX169" s="309">
        <v>14.263129664617008</v>
      </c>
      <c r="CY169" s="309">
        <v>100</v>
      </c>
      <c r="CZ169" s="309">
        <v>28.728362183754985</v>
      </c>
      <c r="DA169" s="309">
        <v>71.271637816245018</v>
      </c>
      <c r="DB169" s="309">
        <v>65.412782956058592</v>
      </c>
      <c r="DC169" s="309">
        <v>5.8588548601864181</v>
      </c>
      <c r="DD169" s="309">
        <v>100</v>
      </c>
      <c r="DE169" s="309">
        <v>2.6985338404481487</v>
      </c>
      <c r="DF169" s="309">
        <v>94.12653503007526</v>
      </c>
      <c r="DG169" s="309">
        <v>81.536367227695521</v>
      </c>
      <c r="DH169" s="313">
        <v>12.590167802379742</v>
      </c>
      <c r="DI169" s="307">
        <f>Daten_BA!W169</f>
        <v>5.1254849060954744</v>
      </c>
      <c r="DJ169" s="308">
        <f>Daten_BA!X169</f>
        <v>29.850545027120386</v>
      </c>
      <c r="DK169" s="308">
        <f>Daten_BA!Y169</f>
        <v>3.7712786065652821</v>
      </c>
      <c r="DL169" s="308">
        <f>Daten_BA!Z169</f>
        <v>4.096527167302014</v>
      </c>
      <c r="DM169" s="308">
        <f>Daten_BA!AA169</f>
        <v>1.9942180831161453</v>
      </c>
      <c r="DN169" s="309">
        <v>0.66008856884594647</v>
      </c>
      <c r="DO169" s="309">
        <v>4.711357159266413</v>
      </c>
      <c r="DP169" s="309">
        <v>0.55966132059748264</v>
      </c>
      <c r="DQ169" s="309">
        <v>0.60005794350995967</v>
      </c>
      <c r="DR169" s="309">
        <v>0.30285000797171041</v>
      </c>
      <c r="DS169" s="309">
        <v>9.1883805011843922</v>
      </c>
      <c r="DT169" s="309">
        <v>6.4422619305154054</v>
      </c>
      <c r="DU169" s="309">
        <v>10.483607894307703</v>
      </c>
      <c r="DV169" s="309">
        <v>10.375996624247673</v>
      </c>
      <c r="DW169" s="309">
        <v>11.688634667994197</v>
      </c>
      <c r="DX169" s="309">
        <v>30.414468514985071</v>
      </c>
      <c r="DY169" s="309">
        <v>28.17710827637125</v>
      </c>
      <c r="DZ169" s="309">
        <v>31.49141519789687</v>
      </c>
      <c r="EA169" s="309">
        <v>32.039338641644534</v>
      </c>
      <c r="EB169" s="309">
        <v>25.341772151906294</v>
      </c>
      <c r="EC169" s="309">
        <v>100</v>
      </c>
      <c r="ED169" s="309">
        <v>5.5692044346546989</v>
      </c>
      <c r="EE169" s="309">
        <v>91.945745867758731</v>
      </c>
      <c r="EF169" s="309">
        <v>77.545045138313583</v>
      </c>
      <c r="EG169" s="309">
        <v>14.400700729445139</v>
      </c>
      <c r="EH169" s="309">
        <v>100</v>
      </c>
      <c r="EI169" s="309">
        <v>33.956606103369204</v>
      </c>
      <c r="EJ169" s="309">
        <v>66.043393896630803</v>
      </c>
      <c r="EK169" s="309">
        <v>60.398659375551247</v>
      </c>
      <c r="EL169" s="309">
        <v>5.6447345210795561</v>
      </c>
      <c r="EM169" s="309">
        <v>100</v>
      </c>
      <c r="EN169" s="309">
        <v>2.8586840450446371</v>
      </c>
      <c r="EO169" s="309">
        <v>93.879232688086631</v>
      </c>
      <c r="EP169" s="309">
        <v>81.119129377435783</v>
      </c>
      <c r="EQ169" s="367">
        <v>12.76010331065085</v>
      </c>
      <c r="ER169" s="320">
        <f>Daten_BA!AB169</f>
        <v>4.8300765895877502</v>
      </c>
      <c r="ES169" s="308">
        <f>Daten_BA!AC169</f>
        <v>29.725548129159435</v>
      </c>
      <c r="ET169" s="308">
        <f>Daten_BA!AD169</f>
        <v>3.4533000839533257</v>
      </c>
      <c r="EU169" s="308">
        <f>Daten_BA!AE169</f>
        <v>3.7563382007065527</v>
      </c>
      <c r="EV169" s="308">
        <f>Daten_BA!AF169</f>
        <v>1.8144339906125122</v>
      </c>
      <c r="EW169" s="309">
        <v>0.65172382237880622</v>
      </c>
      <c r="EX169" s="309">
        <v>4.8075801801009863</v>
      </c>
      <c r="EY169" s="309">
        <v>0.53983318535125968</v>
      </c>
      <c r="EZ169" s="309">
        <v>0.57521211188527988</v>
      </c>
      <c r="FA169" s="309">
        <v>0.31546080132100796</v>
      </c>
      <c r="FB169" s="309">
        <v>9.1191446788812733</v>
      </c>
      <c r="FC169" s="309">
        <v>6.14031248632336</v>
      </c>
      <c r="FD169" s="309">
        <v>10.661831368993848</v>
      </c>
      <c r="FE169" s="309">
        <v>10.636197621045463</v>
      </c>
      <c r="FF169" s="309">
        <v>10.950528071151858</v>
      </c>
      <c r="FG169" s="309">
        <v>27.792553191488928</v>
      </c>
      <c r="FH169" s="309">
        <v>26.693435754192159</v>
      </c>
      <c r="FI169" s="309">
        <v>28.364685568882219</v>
      </c>
      <c r="FJ169" s="309">
        <v>28.876184819460981</v>
      </c>
      <c r="FK169" s="309">
        <v>22.637849819883627</v>
      </c>
      <c r="FL169" s="309">
        <v>100</v>
      </c>
      <c r="FM169" s="309">
        <v>5.8037156762181077</v>
      </c>
      <c r="FN169" s="309">
        <v>91.640245535753522</v>
      </c>
      <c r="FO169" s="309">
        <v>77.213266458361886</v>
      </c>
      <c r="FP169" s="309">
        <v>14.426979077391632</v>
      </c>
      <c r="FQ169" s="309">
        <v>100</v>
      </c>
      <c r="FR169" s="309">
        <v>36.074476338246704</v>
      </c>
      <c r="FS169" s="309">
        <v>63.925523661753289</v>
      </c>
      <c r="FT169" s="309">
        <v>58.475562451512801</v>
      </c>
      <c r="FU169" s="309">
        <v>5.4499612102404962</v>
      </c>
      <c r="FV169" s="309">
        <v>100</v>
      </c>
      <c r="FW169" s="309">
        <v>3.0435459285031583</v>
      </c>
      <c r="FX169" s="309">
        <v>93.622053119791317</v>
      </c>
      <c r="FY169" s="309">
        <v>80.870441849404045</v>
      </c>
      <c r="FZ169" s="313">
        <v>12.751611270387272</v>
      </c>
      <c r="GA169" s="443">
        <f>Daten_BA!AG169</f>
        <v>5.4163607871053445</v>
      </c>
      <c r="GB169" s="227">
        <f>Daten_BA!AH169</f>
        <v>32.684771739916634</v>
      </c>
      <c r="GC169" s="227">
        <f>Daten_BA!AI169</f>
        <v>3.8642296189333001</v>
      </c>
      <c r="GD169" s="227">
        <f>Daten_BA!AJ169</f>
        <v>4.1934213550865325</v>
      </c>
      <c r="GE169" s="227">
        <f>Daten_BA!AK169</f>
        <v>2.0987742010502961</v>
      </c>
      <c r="GF169" s="444">
        <v>0.63625059557704156</v>
      </c>
      <c r="GG169" s="444">
        <v>4.730140597883933</v>
      </c>
      <c r="GH169" s="444">
        <v>0.52327654076001928</v>
      </c>
      <c r="GI169" s="444">
        <v>0.55816301412085512</v>
      </c>
      <c r="GJ169" s="444">
        <v>0.30605653868323129</v>
      </c>
      <c r="GK169" s="444">
        <v>7.7065660050601403</v>
      </c>
      <c r="GL169" s="444">
        <v>5.5136276541665907</v>
      </c>
      <c r="GM169" s="444">
        <v>8.8704002649116287</v>
      </c>
      <c r="GN169" s="444">
        <v>8.9137813985064493</v>
      </c>
      <c r="GO169" s="444">
        <v>8.4060077519379846</v>
      </c>
      <c r="GP169" s="444">
        <v>27.774491085593507</v>
      </c>
      <c r="GQ169" s="444">
        <v>28.979639506363981</v>
      </c>
      <c r="GR169" s="444">
        <v>27.142152632227841</v>
      </c>
      <c r="GS169" s="444">
        <v>27.965492451473118</v>
      </c>
      <c r="GT169" s="444">
        <v>18.31969186327219</v>
      </c>
      <c r="GU169" s="444">
        <v>100</v>
      </c>
      <c r="GV169" s="444">
        <v>6.1749507672479931</v>
      </c>
      <c r="GW169" s="444">
        <v>91.109796466118937</v>
      </c>
      <c r="GX169" s="444">
        <v>76.433429074389096</v>
      </c>
      <c r="GY169" s="444">
        <v>14.676367391729839</v>
      </c>
      <c r="GZ169" s="444">
        <v>100</v>
      </c>
      <c r="HA169" s="444">
        <v>36.149562450278431</v>
      </c>
      <c r="HB169" s="444">
        <v>63.850437549721562</v>
      </c>
      <c r="HC169" s="444">
        <v>58.042959427207641</v>
      </c>
      <c r="HD169" s="444">
        <v>5.8074781225139223</v>
      </c>
      <c r="HE169" s="444">
        <v>100</v>
      </c>
      <c r="HF169" s="444">
        <v>3.1288031805699523</v>
      </c>
      <c r="HG169" s="444">
        <v>93.307031382654188</v>
      </c>
      <c r="HH169" s="444">
        <v>80.395212044975068</v>
      </c>
      <c r="HI169" s="445">
        <v>12.911819337679125</v>
      </c>
      <c r="HJ169" s="443">
        <f>Daten_BA!AL169</f>
        <v>5.0341571249658799</v>
      </c>
      <c r="HK169" s="227">
        <f>Daten_BA!AM169</f>
        <v>28.575306261183403</v>
      </c>
      <c r="HL169" s="227">
        <f>Daten_BA!AN169</f>
        <v>3.6206755943875968</v>
      </c>
      <c r="HM169" s="227">
        <f>Daten_BA!AO169</f>
        <v>3.9587823151793469</v>
      </c>
      <c r="HN169" s="227">
        <f>Daten_BA!AP169</f>
        <v>1.8436844094707368</v>
      </c>
      <c r="HO169" s="444">
        <v>0.54815504236713009</v>
      </c>
      <c r="HP169" s="444">
        <v>4.0946184026683667</v>
      </c>
      <c r="HQ169" s="444">
        <v>0.43731653483444377</v>
      </c>
      <c r="HR169" s="444">
        <v>0.46520685921563731</v>
      </c>
      <c r="HS169" s="444">
        <v>0.2645282992028245</v>
      </c>
      <c r="HT169" s="444">
        <v>8.0415232917908099</v>
      </c>
      <c r="HU169" s="444">
        <v>6.109704641350211</v>
      </c>
      <c r="HV169" s="444">
        <v>9.0459115207779597</v>
      </c>
      <c r="HW169" s="444">
        <v>8.9431673817685855</v>
      </c>
      <c r="HX169" s="444">
        <v>10.192616372391655</v>
      </c>
      <c r="HY169" s="444">
        <v>34.077861368782607</v>
      </c>
      <c r="HZ169" s="444">
        <v>35.946739269154968</v>
      </c>
      <c r="IA169" s="444">
        <v>33.102650259241784</v>
      </c>
      <c r="IB169" s="444">
        <v>33.892105326907142</v>
      </c>
      <c r="IC169" s="444">
        <v>24.193548387099419</v>
      </c>
      <c r="ID169" s="444">
        <v>100</v>
      </c>
      <c r="IE169" s="444">
        <v>6.2422990738088542</v>
      </c>
      <c r="IF169" s="444">
        <v>91.093068236881976</v>
      </c>
      <c r="IG169" s="444">
        <v>76.419223288764101</v>
      </c>
      <c r="IH169" s="444">
        <v>14.673844948117884</v>
      </c>
      <c r="II169" s="444">
        <v>100</v>
      </c>
      <c r="IJ169" s="444">
        <v>35.242052023121389</v>
      </c>
      <c r="IK169" s="444">
        <v>64.757947976878611</v>
      </c>
      <c r="IL169" s="444">
        <v>59.1221098265896</v>
      </c>
      <c r="IM169" s="444">
        <v>5.6358381502890174</v>
      </c>
      <c r="IN169" s="444">
        <v>100</v>
      </c>
      <c r="IO169" s="444">
        <v>3.4415449052408231</v>
      </c>
      <c r="IP169" s="444">
        <v>93.121773109999722</v>
      </c>
      <c r="IQ169" s="444">
        <v>80.179700679223046</v>
      </c>
      <c r="IR169" s="445">
        <v>12.94207243077669</v>
      </c>
      <c r="IS169" s="443">
        <f>Daten_BA!AQ169</f>
        <v>5.0399851142848817</v>
      </c>
      <c r="IT169" s="227">
        <f>Daten_BA!AR169</f>
        <v>29.36710281938544</v>
      </c>
      <c r="IU169" s="227">
        <f>Daten_BA!AS169</f>
        <v>3.5274680254626634</v>
      </c>
      <c r="IV169" s="227">
        <f>Daten_BA!AT169</f>
        <v>3.7448353777664596</v>
      </c>
      <c r="IW169" s="227">
        <f>Daten_BA!AU169</f>
        <v>2.3954455234970244</v>
      </c>
      <c r="IX169" s="444" t="s">
        <v>821</v>
      </c>
      <c r="IY169" s="444" t="s">
        <v>821</v>
      </c>
      <c r="IZ169" s="444" t="s">
        <v>821</v>
      </c>
      <c r="JA169" s="444" t="s">
        <v>821</v>
      </c>
      <c r="JB169" s="444" t="s">
        <v>821</v>
      </c>
      <c r="JC169" s="444" t="s">
        <v>821</v>
      </c>
      <c r="JD169" s="444" t="s">
        <v>821</v>
      </c>
      <c r="JE169" s="444" t="s">
        <v>821</v>
      </c>
      <c r="JF169" s="444" t="s">
        <v>821</v>
      </c>
      <c r="JG169" s="444" t="s">
        <v>821</v>
      </c>
      <c r="JH169" s="444" t="s">
        <v>821</v>
      </c>
      <c r="JI169" s="444" t="s">
        <v>821</v>
      </c>
      <c r="JJ169" s="444" t="s">
        <v>821</v>
      </c>
      <c r="JK169" s="444" t="s">
        <v>821</v>
      </c>
      <c r="JL169" s="444" t="s">
        <v>821</v>
      </c>
      <c r="JM169" s="444" t="s">
        <v>821</v>
      </c>
      <c r="JN169" s="444" t="s">
        <v>821</v>
      </c>
      <c r="JO169" s="444" t="s">
        <v>821</v>
      </c>
      <c r="JP169" s="444" t="s">
        <v>821</v>
      </c>
      <c r="JQ169" s="444" t="s">
        <v>821</v>
      </c>
      <c r="JR169" s="444" t="s">
        <v>821</v>
      </c>
      <c r="JS169" s="444" t="s">
        <v>821</v>
      </c>
      <c r="JT169" s="444" t="s">
        <v>821</v>
      </c>
      <c r="JU169" s="444" t="s">
        <v>821</v>
      </c>
      <c r="JV169" s="444" t="s">
        <v>821</v>
      </c>
      <c r="JW169" s="444" t="s">
        <v>821</v>
      </c>
      <c r="JX169" s="444" t="s">
        <v>821</v>
      </c>
      <c r="JY169" s="444" t="s">
        <v>821</v>
      </c>
      <c r="JZ169" s="444" t="s">
        <v>821</v>
      </c>
      <c r="KA169" s="445" t="s">
        <v>821</v>
      </c>
    </row>
    <row r="170" spans="1:287" s="1" customFormat="1" ht="12.65" customHeight="1" x14ac:dyDescent="0.2">
      <c r="A170" s="220"/>
      <c r="B170" s="219"/>
      <c r="C170" s="273"/>
      <c r="D170" s="276"/>
      <c r="E170" s="3" t="str">
        <f>Daten_BA!E170</f>
        <v>079</v>
      </c>
      <c r="F170" s="229" t="str">
        <f>Daten_BA!F170</f>
        <v>AA Riesa</v>
      </c>
      <c r="G170" s="246"/>
      <c r="H170" s="320">
        <f>Daten_BA!H170</f>
        <v>8.1362351567877926</v>
      </c>
      <c r="I170" s="308">
        <f>Daten_BA!I170</f>
        <v>34.184824303444223</v>
      </c>
      <c r="J170" s="308">
        <f>Daten_BA!J170</f>
        <v>6.8099513998551817</v>
      </c>
      <c r="K170" s="308">
        <f>Daten_BA!K170</f>
        <v>7.6263302306302414</v>
      </c>
      <c r="L170" s="308">
        <f>Daten_BA!L170</f>
        <v>2.8536214877563566</v>
      </c>
      <c r="M170" s="308">
        <v>0.71443627503519047</v>
      </c>
      <c r="N170" s="308">
        <v>3.2333022540644309</v>
      </c>
      <c r="O170" s="308">
        <v>0.67055140403682723</v>
      </c>
      <c r="P170" s="308">
        <v>0.72541486148928447</v>
      </c>
      <c r="Q170" s="308">
        <v>0.38712417065679694</v>
      </c>
      <c r="R170" s="308">
        <v>6.6274575168067562</v>
      </c>
      <c r="S170" s="308">
        <v>3.7268194698518595</v>
      </c>
      <c r="T170" s="308">
        <v>7.5462802904107864</v>
      </c>
      <c r="U170" s="308">
        <v>7.2606962589911488</v>
      </c>
      <c r="V170" s="308">
        <v>11.21590249564778</v>
      </c>
      <c r="W170" s="308">
        <v>38.648550870281717</v>
      </c>
      <c r="X170" s="308">
        <v>38.680063611390217</v>
      </c>
      <c r="Y170" s="308">
        <v>38.696165254463281</v>
      </c>
      <c r="Z170" s="308">
        <v>39.395778696504266</v>
      </c>
      <c r="AA170" s="308">
        <v>29.635123108871532</v>
      </c>
      <c r="AB170" s="308">
        <v>100</v>
      </c>
      <c r="AC170" s="308">
        <v>5.4379095210173212</v>
      </c>
      <c r="AD170" s="308">
        <v>92.2695764694963</v>
      </c>
      <c r="AE170" s="308">
        <v>75.978146026572446</v>
      </c>
      <c r="AF170" s="308">
        <v>16.291430442923861</v>
      </c>
      <c r="AG170" s="308">
        <v>100</v>
      </c>
      <c r="AH170" s="308">
        <v>23.534922452378471</v>
      </c>
      <c r="AI170" s="308">
        <v>76.465077547621505</v>
      </c>
      <c r="AJ170" s="308">
        <v>70.896221505152482</v>
      </c>
      <c r="AK170" s="308">
        <v>5.5688560424690321</v>
      </c>
      <c r="AL170" s="308">
        <v>100</v>
      </c>
      <c r="AM170" s="308">
        <v>2.5245571740289674</v>
      </c>
      <c r="AN170" s="308">
        <v>94.371543659822407</v>
      </c>
      <c r="AO170" s="308">
        <v>79.066513664577357</v>
      </c>
      <c r="AP170" s="337">
        <v>15.30502999524505</v>
      </c>
      <c r="AQ170" s="320">
        <f>Daten_BA!M170</f>
        <v>7.2731265055596985</v>
      </c>
      <c r="AR170" s="308">
        <f>Daten_BA!N170</f>
        <v>33.280458821866922</v>
      </c>
      <c r="AS170" s="308">
        <f>Daten_BA!O170</f>
        <v>5.9236983723788876</v>
      </c>
      <c r="AT170" s="308">
        <f>Daten_BA!P170</f>
        <v>6.6472013378279264</v>
      </c>
      <c r="AU170" s="308">
        <f>Daten_BA!Q171</f>
        <v>2.5223319733734804</v>
      </c>
      <c r="AV170" s="308">
        <v>0.65859052014229402</v>
      </c>
      <c r="AW170" s="308">
        <v>3.2039583846877355</v>
      </c>
      <c r="AX170" s="308">
        <v>0.61012458268836134</v>
      </c>
      <c r="AY170" s="308">
        <v>0.65826780496887749</v>
      </c>
      <c r="AZ170" s="308">
        <v>0.36228180192190207</v>
      </c>
      <c r="BA170" s="308">
        <v>6.6926307476937676</v>
      </c>
      <c r="BB170" s="308">
        <v>3.7375135620486546</v>
      </c>
      <c r="BC170" s="308">
        <v>7.7217862504118271</v>
      </c>
      <c r="BD170" s="308">
        <v>7.4174522091736934</v>
      </c>
      <c r="BE170" s="308">
        <v>11.586691188763645</v>
      </c>
      <c r="BF170" s="308">
        <v>37.908455353671059</v>
      </c>
      <c r="BG170" s="308">
        <v>37.016966888409257</v>
      </c>
      <c r="BH170" s="308">
        <v>38.310958514987028</v>
      </c>
      <c r="BI170" s="308">
        <v>39.30171769977521</v>
      </c>
      <c r="BJ170" s="308">
        <v>25.898078529664158</v>
      </c>
      <c r="BK170" s="308">
        <v>100</v>
      </c>
      <c r="BL170" s="308">
        <v>5.7344375306973152</v>
      </c>
      <c r="BM170" s="308">
        <v>92.017345146357215</v>
      </c>
      <c r="BN170" s="308">
        <v>75.638228626383835</v>
      </c>
      <c r="BO170" s="308">
        <v>16.379116519973401</v>
      </c>
      <c r="BP170" s="308">
        <v>100</v>
      </c>
      <c r="BQ170" s="308">
        <v>25.472463768115944</v>
      </c>
      <c r="BR170" s="308">
        <v>74.527536231884042</v>
      </c>
      <c r="BS170" s="308">
        <v>68.881159420289833</v>
      </c>
      <c r="BT170" s="308">
        <v>5.6463768115942035</v>
      </c>
      <c r="BU170" s="308">
        <v>100</v>
      </c>
      <c r="BV170" s="308">
        <v>2.5751066344659854</v>
      </c>
      <c r="BW170" s="308">
        <v>94.420908705939326</v>
      </c>
      <c r="BX170" s="308">
        <v>79.062997355526832</v>
      </c>
      <c r="BY170" s="312">
        <v>15.357911350412479</v>
      </c>
      <c r="BZ170" s="320">
        <f>Daten_BA!R170</f>
        <v>6.518974027625827</v>
      </c>
      <c r="CA170" s="308">
        <f>Daten_BA!S170</f>
        <v>32.04068996100559</v>
      </c>
      <c r="CB170" s="308">
        <f>Daten_BA!T170</f>
        <v>5.117697183515511</v>
      </c>
      <c r="CC170" s="308">
        <f>Daten_BA!U170</f>
        <v>5.7486161340626198</v>
      </c>
      <c r="CD170" s="308">
        <f>Daten_BA!V170</f>
        <v>2.1944894552563845</v>
      </c>
      <c r="CE170" s="309">
        <v>0.56360538097606927</v>
      </c>
      <c r="CF170" s="309">
        <v>2.5366552794328925</v>
      </c>
      <c r="CG170" s="309">
        <v>0.52349197524410396</v>
      </c>
      <c r="CH170" s="309">
        <v>0.56525482554500195</v>
      </c>
      <c r="CI170" s="309">
        <v>0.3105159416940303</v>
      </c>
      <c r="CJ170" s="309">
        <v>6.6286313327822644</v>
      </c>
      <c r="CK170" s="309">
        <v>3.5412322274880976</v>
      </c>
      <c r="CL170" s="309">
        <v>7.8366667623175168</v>
      </c>
      <c r="CM170" s="309">
        <v>7.5766285012972556</v>
      </c>
      <c r="CN170" s="309">
        <v>10.977669356352859</v>
      </c>
      <c r="CO170" s="309">
        <v>36.96852398899965</v>
      </c>
      <c r="CP170" s="309">
        <v>35.577652952786771</v>
      </c>
      <c r="CQ170" s="309">
        <v>37.885616259123516</v>
      </c>
      <c r="CR170" s="309">
        <v>38.789929189614718</v>
      </c>
      <c r="CS170" s="309">
        <v>26.909854851041015</v>
      </c>
      <c r="CT170" s="309">
        <v>100</v>
      </c>
      <c r="CU170" s="309">
        <v>6.0132160176012919</v>
      </c>
      <c r="CV170" s="309">
        <v>91.714401641539709</v>
      </c>
      <c r="CW170" s="309">
        <v>75.237924353404139</v>
      </c>
      <c r="CX170" s="309">
        <v>16.476477288135573</v>
      </c>
      <c r="CY170" s="309">
        <v>100</v>
      </c>
      <c r="CZ170" s="309">
        <v>28.221097703386537</v>
      </c>
      <c r="DA170" s="309">
        <v>71.778902296613467</v>
      </c>
      <c r="DB170" s="309">
        <v>66.147657973271052</v>
      </c>
      <c r="DC170" s="309">
        <v>5.6312443233424148</v>
      </c>
      <c r="DD170" s="309">
        <v>100</v>
      </c>
      <c r="DE170" s="309">
        <v>2.7813483952768583</v>
      </c>
      <c r="DF170" s="309">
        <v>94.185237479131729</v>
      </c>
      <c r="DG170" s="309">
        <v>78.744155560532036</v>
      </c>
      <c r="DH170" s="313">
        <v>15.441081918599703</v>
      </c>
      <c r="DI170" s="307">
        <f>Daten_BA!W170</f>
        <v>5.9710090460429885</v>
      </c>
      <c r="DJ170" s="308">
        <f>Daten_BA!X170</f>
        <v>30.516463014335127</v>
      </c>
      <c r="DK170" s="308">
        <f>Daten_BA!Y170</f>
        <v>4.5354209600779996</v>
      </c>
      <c r="DL170" s="308">
        <f>Daten_BA!Z170</f>
        <v>5.124669590713343</v>
      </c>
      <c r="DM170" s="308">
        <f>Daten_BA!AA170</f>
        <v>1.8346496137236621</v>
      </c>
      <c r="DN170" s="309">
        <v>0.51417342382505871</v>
      </c>
      <c r="DO170" s="309">
        <v>3.1015210775224125</v>
      </c>
      <c r="DP170" s="309">
        <v>0.45116642345959151</v>
      </c>
      <c r="DQ170" s="309">
        <v>0.48522677932404934</v>
      </c>
      <c r="DR170" s="309">
        <v>0.27918810300515146</v>
      </c>
      <c r="DS170" s="309">
        <v>6.6326249269352804</v>
      </c>
      <c r="DT170" s="309">
        <v>4.2562825447136063</v>
      </c>
      <c r="DU170" s="309">
        <v>7.8260869565218396</v>
      </c>
      <c r="DV170" s="309">
        <v>7.5450253540829335</v>
      </c>
      <c r="DW170" s="309">
        <v>11.43820224719204</v>
      </c>
      <c r="DX170" s="309">
        <v>37.565468264537948</v>
      </c>
      <c r="DY170" s="309">
        <v>36.674087770273779</v>
      </c>
      <c r="DZ170" s="309">
        <v>37.709776184162287</v>
      </c>
      <c r="EA170" s="309">
        <v>38.438184000565556</v>
      </c>
      <c r="EB170" s="309">
        <v>28.384180790969488</v>
      </c>
      <c r="EC170" s="309">
        <v>100</v>
      </c>
      <c r="ED170" s="309">
        <v>6.0675950804494034</v>
      </c>
      <c r="EE170" s="309">
        <v>91.542068960743137</v>
      </c>
      <c r="EF170" s="309">
        <v>75.048923819120432</v>
      </c>
      <c r="EG170" s="309">
        <v>16.493145141622701</v>
      </c>
      <c r="EH170" s="309">
        <v>100</v>
      </c>
      <c r="EI170" s="309">
        <v>30.864024646408065</v>
      </c>
      <c r="EJ170" s="309">
        <v>69.135975353591945</v>
      </c>
      <c r="EK170" s="309">
        <v>63.968631844279514</v>
      </c>
      <c r="EL170" s="309">
        <v>5.1673435093124214</v>
      </c>
      <c r="EM170" s="309">
        <v>100</v>
      </c>
      <c r="EN170" s="309">
        <v>2.9151451150604855</v>
      </c>
      <c r="EO170" s="309">
        <v>93.925336994641512</v>
      </c>
      <c r="EP170" s="309">
        <v>78.39849290943134</v>
      </c>
      <c r="EQ170" s="367">
        <v>15.526844085210175</v>
      </c>
      <c r="ER170" s="320">
        <f>Daten_BA!AB170</f>
        <v>5.3073683673794987</v>
      </c>
      <c r="ES170" s="308">
        <f>Daten_BA!AC170</f>
        <v>27.718709332140953</v>
      </c>
      <c r="ET170" s="308">
        <f>Daten_BA!AD170</f>
        <v>3.9634875311682762</v>
      </c>
      <c r="EU170" s="308">
        <f>Daten_BA!AE170</f>
        <v>4.4550045655375214</v>
      </c>
      <c r="EV170" s="308">
        <f>Daten_BA!AF170</f>
        <v>1.7242993462979461</v>
      </c>
      <c r="EW170" s="309">
        <v>0.51236502960640884</v>
      </c>
      <c r="EX170" s="309">
        <v>3.2286963768773185</v>
      </c>
      <c r="EY170" s="309">
        <v>0.43913344615164113</v>
      </c>
      <c r="EZ170" s="309">
        <v>0.46736162125609615</v>
      </c>
      <c r="FA170" s="309">
        <v>0.29516475565147099</v>
      </c>
      <c r="FB170" s="309">
        <v>6.8485867603056789</v>
      </c>
      <c r="FC170" s="309">
        <v>4.8035815116559677</v>
      </c>
      <c r="FD170" s="309">
        <v>8.0112451593684835</v>
      </c>
      <c r="FE170" s="309">
        <v>7.7579941860465116</v>
      </c>
      <c r="FF170" s="309">
        <v>11.015325670498086</v>
      </c>
      <c r="FG170" s="309">
        <v>38.211260587941709</v>
      </c>
      <c r="FH170" s="309">
        <v>35.675126903552254</v>
      </c>
      <c r="FI170" s="309">
        <v>39.136469352538825</v>
      </c>
      <c r="FJ170" s="309">
        <v>40.383793573594687</v>
      </c>
      <c r="FK170" s="309">
        <v>24.455089820347357</v>
      </c>
      <c r="FL170" s="309">
        <v>100</v>
      </c>
      <c r="FM170" s="309">
        <v>6.27594042490849</v>
      </c>
      <c r="FN170" s="309">
        <v>91.224820734316353</v>
      </c>
      <c r="FO170" s="309">
        <v>74.706934950426216</v>
      </c>
      <c r="FP170" s="309">
        <v>16.517885783890122</v>
      </c>
      <c r="FQ170" s="309">
        <v>100</v>
      </c>
      <c r="FR170" s="309">
        <v>32.498788564044581</v>
      </c>
      <c r="FS170" s="309">
        <v>67.501211435955412</v>
      </c>
      <c r="FT170" s="309">
        <v>62.219350670327891</v>
      </c>
      <c r="FU170" s="309">
        <v>5.281860765627524</v>
      </c>
      <c r="FV170" s="309">
        <v>100</v>
      </c>
      <c r="FW170" s="309">
        <v>3.1395699776023731</v>
      </c>
      <c r="FX170" s="309">
        <v>93.592927410067418</v>
      </c>
      <c r="FY170" s="309">
        <v>78.250269840817452</v>
      </c>
      <c r="FZ170" s="313">
        <v>15.342657569249962</v>
      </c>
      <c r="GA170" s="443">
        <f>Daten_BA!AG170</f>
        <v>5.7498128875024603</v>
      </c>
      <c r="GB170" s="227">
        <f>Daten_BA!AH170</f>
        <v>29.633900774462141</v>
      </c>
      <c r="GC170" s="227">
        <f>Daten_BA!AI170</f>
        <v>4.2818781857149348</v>
      </c>
      <c r="GD170" s="227">
        <f>Daten_BA!AJ170</f>
        <v>4.7771999246468555</v>
      </c>
      <c r="GE170" s="227">
        <f>Daten_BA!AK170</f>
        <v>2.0370809782443562</v>
      </c>
      <c r="GF170" s="444">
        <v>0.53208302602465496</v>
      </c>
      <c r="GG170" s="444">
        <v>3.5059012937579364</v>
      </c>
      <c r="GH170" s="444">
        <v>0.44980547627047851</v>
      </c>
      <c r="GI170" s="444">
        <v>0.48357836695486489</v>
      </c>
      <c r="GJ170" s="444">
        <v>0.28071641441733558</v>
      </c>
      <c r="GK170" s="444">
        <v>6.0025900388505828</v>
      </c>
      <c r="GL170" s="444">
        <v>4.188735546437834</v>
      </c>
      <c r="GM170" s="444">
        <v>7.0067716922212764</v>
      </c>
      <c r="GN170" s="444">
        <v>6.8275557772363129</v>
      </c>
      <c r="GO170" s="444">
        <v>8.9230769230769234</v>
      </c>
      <c r="GP170" s="444">
        <v>34.91535216964327</v>
      </c>
      <c r="GQ170" s="444">
        <v>34.109128523404635</v>
      </c>
      <c r="GR170" s="444">
        <v>34.86335759829069</v>
      </c>
      <c r="GS170" s="444">
        <v>35.748636164915013</v>
      </c>
      <c r="GT170" s="444">
        <v>25.454545454545453</v>
      </c>
      <c r="GU170" s="444">
        <v>100</v>
      </c>
      <c r="GV170" s="444">
        <v>6.516974033435198</v>
      </c>
      <c r="GW170" s="444">
        <v>90.743595368127174</v>
      </c>
      <c r="GX170" s="444">
        <v>73.964881921531585</v>
      </c>
      <c r="GY170" s="444">
        <v>16.778713446595585</v>
      </c>
      <c r="GZ170" s="444">
        <v>100</v>
      </c>
      <c r="HA170" s="444">
        <v>32.753383043358184</v>
      </c>
      <c r="HB170" s="444">
        <v>67.246616956641816</v>
      </c>
      <c r="HC170" s="444">
        <v>61.405689036177854</v>
      </c>
      <c r="HD170" s="444">
        <v>5.8409279204639617</v>
      </c>
      <c r="HE170" s="444">
        <v>100</v>
      </c>
      <c r="HF170" s="444">
        <v>3.2222950291346231</v>
      </c>
      <c r="HG170" s="444">
        <v>93.176398469969797</v>
      </c>
      <c r="HH170" s="444">
        <v>77.664192851674059</v>
      </c>
      <c r="HI170" s="445">
        <v>15.512205618295727</v>
      </c>
      <c r="HJ170" s="443">
        <f>Daten_BA!AL170</f>
        <v>5.5473109873673723</v>
      </c>
      <c r="HK170" s="227">
        <f>Daten_BA!AM170</f>
        <v>27.465761574366685</v>
      </c>
      <c r="HL170" s="227">
        <f>Daten_BA!AN170</f>
        <v>4.1576499300054568</v>
      </c>
      <c r="HM170" s="227">
        <f>Daten_BA!AO170</f>
        <v>4.6455644249432142</v>
      </c>
      <c r="HN170" s="227">
        <f>Daten_BA!AP170</f>
        <v>1.9883295890643038</v>
      </c>
      <c r="HO170" s="444">
        <v>0.43259945925067594</v>
      </c>
      <c r="HP170" s="444">
        <v>2.474314348622312</v>
      </c>
      <c r="HQ170" s="444">
        <v>0.37185827637544816</v>
      </c>
      <c r="HR170" s="444">
        <v>0.39817881560699081</v>
      </c>
      <c r="HS170" s="444">
        <v>0.24129767971969523</v>
      </c>
      <c r="HT170" s="444">
        <v>5.9268150648300821</v>
      </c>
      <c r="HU170" s="444">
        <v>4.250141941763391</v>
      </c>
      <c r="HV170" s="444">
        <v>7.3681030250386552</v>
      </c>
      <c r="HW170" s="444">
        <v>7.118152635394015</v>
      </c>
      <c r="HX170" s="444">
        <v>9.9507810828153271</v>
      </c>
      <c r="HY170" s="444">
        <v>44.512473837419321</v>
      </c>
      <c r="HZ170" s="444">
        <v>46.407504505979787</v>
      </c>
      <c r="IA170" s="444">
        <v>41.800310398344543</v>
      </c>
      <c r="IB170" s="444">
        <v>43.246933288523302</v>
      </c>
      <c r="IC170" s="444">
        <v>26.772856207721862</v>
      </c>
      <c r="ID170" s="444">
        <v>100</v>
      </c>
      <c r="IE170" s="444">
        <v>5.7447419404691749</v>
      </c>
      <c r="IF170" s="444">
        <v>91.596226159632607</v>
      </c>
      <c r="IG170" s="444">
        <v>74.33846991407141</v>
      </c>
      <c r="IH170" s="444">
        <v>17.257756245561186</v>
      </c>
      <c r="II170" s="444">
        <v>100</v>
      </c>
      <c r="IJ170" s="444">
        <v>17.741289547456951</v>
      </c>
      <c r="IK170" s="444">
        <v>82.258710452543056</v>
      </c>
      <c r="IL170" s="444">
        <v>70.244293151782145</v>
      </c>
      <c r="IM170" s="444">
        <v>12.014417300760915</v>
      </c>
      <c r="IN170" s="444">
        <v>100</v>
      </c>
      <c r="IO170" s="444">
        <v>3.4988662570696336</v>
      </c>
      <c r="IP170" s="444">
        <v>93.053330098139469</v>
      </c>
      <c r="IQ170" s="444">
        <v>77.441422320818845</v>
      </c>
      <c r="IR170" s="445">
        <v>15.611907777320619</v>
      </c>
      <c r="IS170" s="443">
        <f>Daten_BA!AQ170</f>
        <v>5.1866789785636476</v>
      </c>
      <c r="IT170" s="227">
        <f>Daten_BA!AR170</f>
        <v>31.664673334263963</v>
      </c>
      <c r="IU170" s="227">
        <f>Daten_BA!AS170</f>
        <v>3.5980709119121959</v>
      </c>
      <c r="IV170" s="227">
        <f>Daten_BA!AT170</f>
        <v>4.0566820381723128</v>
      </c>
      <c r="IW170" s="227">
        <f>Daten_BA!AU170</f>
        <v>1.6073379763205586</v>
      </c>
      <c r="IX170" s="444" t="s">
        <v>821</v>
      </c>
      <c r="IY170" s="444" t="s">
        <v>821</v>
      </c>
      <c r="IZ170" s="444" t="s">
        <v>821</v>
      </c>
      <c r="JA170" s="444" t="s">
        <v>821</v>
      </c>
      <c r="JB170" s="444" t="s">
        <v>821</v>
      </c>
      <c r="JC170" s="444" t="s">
        <v>821</v>
      </c>
      <c r="JD170" s="444" t="s">
        <v>821</v>
      </c>
      <c r="JE170" s="444" t="s">
        <v>821</v>
      </c>
      <c r="JF170" s="444" t="s">
        <v>821</v>
      </c>
      <c r="JG170" s="444" t="s">
        <v>821</v>
      </c>
      <c r="JH170" s="444" t="s">
        <v>821</v>
      </c>
      <c r="JI170" s="444" t="s">
        <v>821</v>
      </c>
      <c r="JJ170" s="444" t="s">
        <v>821</v>
      </c>
      <c r="JK170" s="444" t="s">
        <v>821</v>
      </c>
      <c r="JL170" s="444" t="s">
        <v>821</v>
      </c>
      <c r="JM170" s="444" t="s">
        <v>821</v>
      </c>
      <c r="JN170" s="444" t="s">
        <v>821</v>
      </c>
      <c r="JO170" s="444" t="s">
        <v>821</v>
      </c>
      <c r="JP170" s="444" t="s">
        <v>821</v>
      </c>
      <c r="JQ170" s="444" t="s">
        <v>821</v>
      </c>
      <c r="JR170" s="444" t="s">
        <v>821</v>
      </c>
      <c r="JS170" s="444" t="s">
        <v>821</v>
      </c>
      <c r="JT170" s="444" t="s">
        <v>821</v>
      </c>
      <c r="JU170" s="444" t="s">
        <v>821</v>
      </c>
      <c r="JV170" s="444" t="s">
        <v>821</v>
      </c>
      <c r="JW170" s="444" t="s">
        <v>821</v>
      </c>
      <c r="JX170" s="444" t="s">
        <v>821</v>
      </c>
      <c r="JY170" s="444" t="s">
        <v>821</v>
      </c>
      <c r="JZ170" s="444" t="s">
        <v>821</v>
      </c>
      <c r="KA170" s="445" t="s">
        <v>821</v>
      </c>
    </row>
    <row r="171" spans="1:287" s="1" customFormat="1" ht="12.65" customHeight="1" x14ac:dyDescent="0.2">
      <c r="A171" s="220"/>
      <c r="B171" s="219"/>
      <c r="C171" s="273"/>
      <c r="D171" s="276"/>
      <c r="E171" s="3" t="str">
        <f>Daten_BA!E171</f>
        <v>080</v>
      </c>
      <c r="F171" s="229" t="str">
        <f>Daten_BA!F171</f>
        <v>AA Freiberg</v>
      </c>
      <c r="G171" s="246"/>
      <c r="H171" s="320">
        <f>Daten_BA!H171</f>
        <v>7.3442785643394135</v>
      </c>
      <c r="I171" s="308">
        <f>Daten_BA!I171</f>
        <v>32.235164174339516</v>
      </c>
      <c r="J171" s="308">
        <f>Daten_BA!J171</f>
        <v>6.1888704526018454</v>
      </c>
      <c r="K171" s="308">
        <f>Daten_BA!K171</f>
        <v>6.8001258736141041</v>
      </c>
      <c r="L171" s="308">
        <f>Daten_BA!L171</f>
        <v>2.8557650886478516</v>
      </c>
      <c r="M171" s="308">
        <v>0.72561111708151815</v>
      </c>
      <c r="N171" s="308">
        <v>3.5907864548343777</v>
      </c>
      <c r="O171" s="308">
        <v>0.67447309544725786</v>
      </c>
      <c r="P171" s="308">
        <v>0.71436930020875611</v>
      </c>
      <c r="Q171" s="308">
        <v>0.42548529675645769</v>
      </c>
      <c r="R171" s="308">
        <v>7.0000807623970278</v>
      </c>
      <c r="S171" s="308">
        <v>4.0327330212950114</v>
      </c>
      <c r="T171" s="308">
        <v>7.9013884256903202</v>
      </c>
      <c r="U171" s="308">
        <v>7.6790083800202487</v>
      </c>
      <c r="V171" s="308">
        <v>10.809141445337163</v>
      </c>
      <c r="W171" s="308">
        <v>44.089363438519349</v>
      </c>
      <c r="X171" s="308">
        <v>44.15199200699513</v>
      </c>
      <c r="Y171" s="308">
        <v>43.739908085951022</v>
      </c>
      <c r="Z171" s="308">
        <v>44.92613755804787</v>
      </c>
      <c r="AA171" s="308">
        <v>28.337468982623903</v>
      </c>
      <c r="AB171" s="308">
        <v>100</v>
      </c>
      <c r="AC171" s="308">
        <v>5.1984566063797217</v>
      </c>
      <c r="AD171" s="308">
        <v>92.655474778914964</v>
      </c>
      <c r="AE171" s="308">
        <v>77.896414936613738</v>
      </c>
      <c r="AF171" s="308">
        <v>14.759059842301228</v>
      </c>
      <c r="AG171" s="308">
        <v>100</v>
      </c>
      <c r="AH171" s="308">
        <v>22.865827181936606</v>
      </c>
      <c r="AI171" s="308">
        <v>77.134172818063391</v>
      </c>
      <c r="AJ171" s="308">
        <v>71.220147633521506</v>
      </c>
      <c r="AK171" s="308">
        <v>5.9140251845419005</v>
      </c>
      <c r="AL171" s="308">
        <v>100</v>
      </c>
      <c r="AM171" s="308">
        <v>2.4270758352158071</v>
      </c>
      <c r="AN171" s="308">
        <v>94.660559635615073</v>
      </c>
      <c r="AO171" s="308">
        <v>81.587502543742858</v>
      </c>
      <c r="AP171" s="337">
        <v>13.073057091872215</v>
      </c>
      <c r="AQ171" s="320">
        <f>Daten_BA!M171</f>
        <v>6.5621470027443207</v>
      </c>
      <c r="AR171" s="308">
        <f>Daten_BA!N171</f>
        <v>29.864969560172266</v>
      </c>
      <c r="AS171" s="308">
        <f>Daten_BA!O171</f>
        <v>5.4205822510623154</v>
      </c>
      <c r="AT171" s="308">
        <f>Daten_BA!P171</f>
        <v>5.9637664046619419</v>
      </c>
      <c r="AU171" s="308">
        <f>Daten_BA!Q172</f>
        <v>2.2304958566988935</v>
      </c>
      <c r="AV171" s="308">
        <v>0.66001495878085936</v>
      </c>
      <c r="AW171" s="308">
        <v>3.3511618385432351</v>
      </c>
      <c r="AX171" s="308">
        <v>0.60821250772978663</v>
      </c>
      <c r="AY171" s="308">
        <v>0.64541719976503731</v>
      </c>
      <c r="AZ171" s="308">
        <v>0.37884774303925761</v>
      </c>
      <c r="BA171" s="308">
        <v>7.0019490197576877</v>
      </c>
      <c r="BB171" s="308">
        <v>4.1978359604595807</v>
      </c>
      <c r="BC171" s="308">
        <v>7.9598444277015794</v>
      </c>
      <c r="BD171" s="308">
        <v>7.6906172052698913</v>
      </c>
      <c r="BE171" s="308">
        <v>11.357648037719519</v>
      </c>
      <c r="BF171" s="308">
        <v>43.875648945512438</v>
      </c>
      <c r="BG171" s="308">
        <v>41.786782246414674</v>
      </c>
      <c r="BH171" s="308">
        <v>44.874881672634899</v>
      </c>
      <c r="BI171" s="308">
        <v>46.236535258190138</v>
      </c>
      <c r="BJ171" s="308">
        <v>27.696833847017526</v>
      </c>
      <c r="BK171" s="308">
        <v>100</v>
      </c>
      <c r="BL171" s="308">
        <v>5.4526118827447529</v>
      </c>
      <c r="BM171" s="308">
        <v>92.34309984849844</v>
      </c>
      <c r="BN171" s="308">
        <v>77.436670112376561</v>
      </c>
      <c r="BO171" s="308">
        <v>14.906429736121876</v>
      </c>
      <c r="BP171" s="308">
        <v>100</v>
      </c>
      <c r="BQ171" s="308">
        <v>24.419066534260178</v>
      </c>
      <c r="BR171" s="308">
        <v>75.580933465739818</v>
      </c>
      <c r="BS171" s="308">
        <v>69.910625620655409</v>
      </c>
      <c r="BT171" s="308">
        <v>5.6703078450844089</v>
      </c>
      <c r="BU171" s="308">
        <v>100</v>
      </c>
      <c r="BV171" s="308">
        <v>2.5410355669998852</v>
      </c>
      <c r="BW171" s="308">
        <v>94.516429249617559</v>
      </c>
      <c r="BX171" s="308">
        <v>81.324915541725048</v>
      </c>
      <c r="BY171" s="312">
        <v>13.191513707892513</v>
      </c>
      <c r="BZ171" s="320">
        <f>Daten_BA!R171</f>
        <v>5.868460849378291</v>
      </c>
      <c r="CA171" s="308">
        <f>Daten_BA!S171</f>
        <v>26.514219631812523</v>
      </c>
      <c r="CB171" s="308">
        <f>Daten_BA!T171</f>
        <v>4.8085523872029556</v>
      </c>
      <c r="CC171" s="308">
        <f>Daten_BA!U171</f>
        <v>5.3139618750805484</v>
      </c>
      <c r="CD171" s="308">
        <f>Daten_BA!V171</f>
        <v>2.1689980431138052</v>
      </c>
      <c r="CE171" s="309">
        <v>0.60042510896170431</v>
      </c>
      <c r="CF171" s="309">
        <v>3.0242699544157077</v>
      </c>
      <c r="CG171" s="309">
        <v>0.55033199142039735</v>
      </c>
      <c r="CH171" s="309">
        <v>0.58412611878188248</v>
      </c>
      <c r="CI171" s="309">
        <v>0.34505582923486033</v>
      </c>
      <c r="CJ171" s="309">
        <v>7.2662062781815511</v>
      </c>
      <c r="CK171" s="309">
        <v>4.74792881821904</v>
      </c>
      <c r="CL171" s="309">
        <v>8.2022142815300416</v>
      </c>
      <c r="CM171" s="309">
        <v>7.9549761237019636</v>
      </c>
      <c r="CN171" s="309">
        <v>11.360335646279724</v>
      </c>
      <c r="CO171" s="309">
        <v>41.93404712416838</v>
      </c>
      <c r="CP171" s="309">
        <v>40.417795258060323</v>
      </c>
      <c r="CQ171" s="309">
        <v>43.129988597491447</v>
      </c>
      <c r="CR171" s="309">
        <v>44.506908783567241</v>
      </c>
      <c r="CS171" s="309">
        <v>25.512043257416057</v>
      </c>
      <c r="CT171" s="309">
        <v>100</v>
      </c>
      <c r="CU171" s="309">
        <v>5.4086072558292422</v>
      </c>
      <c r="CV171" s="309">
        <v>92.392405828420365</v>
      </c>
      <c r="CW171" s="309">
        <v>77.382035168744764</v>
      </c>
      <c r="CX171" s="309">
        <v>15.010370659675596</v>
      </c>
      <c r="CY171" s="309">
        <v>100</v>
      </c>
      <c r="CZ171" s="309">
        <v>24.508801817149344</v>
      </c>
      <c r="DA171" s="309">
        <v>75.491198182850653</v>
      </c>
      <c r="DB171" s="309">
        <v>69.937535491198176</v>
      </c>
      <c r="DC171" s="309">
        <v>5.5536626916524696</v>
      </c>
      <c r="DD171" s="309">
        <v>100</v>
      </c>
      <c r="DE171" s="309">
        <v>2.6769361752102485</v>
      </c>
      <c r="DF171" s="309">
        <v>94.391629164642893</v>
      </c>
      <c r="DG171" s="309">
        <v>81.048763583595402</v>
      </c>
      <c r="DH171" s="313">
        <v>13.342865581047498</v>
      </c>
      <c r="DI171" s="307">
        <f>Daten_BA!W171</f>
        <v>5.2399790626320426</v>
      </c>
      <c r="DJ171" s="308">
        <f>Daten_BA!X171</f>
        <v>26.647779594651546</v>
      </c>
      <c r="DK171" s="308">
        <f>Daten_BA!Y171</f>
        <v>4.1079848273712551</v>
      </c>
      <c r="DL171" s="308">
        <f>Daten_BA!Z171</f>
        <v>4.5388722181320222</v>
      </c>
      <c r="DM171" s="308">
        <f>Daten_BA!AA171</f>
        <v>1.880984556590273</v>
      </c>
      <c r="DN171" s="309">
        <v>0.52504327771218462</v>
      </c>
      <c r="DO171" s="309">
        <v>3.3691354525736563</v>
      </c>
      <c r="DP171" s="309">
        <v>0.45986051818162649</v>
      </c>
      <c r="DQ171" s="309">
        <v>0.48596534571039879</v>
      </c>
      <c r="DR171" s="309">
        <v>0.30353459374561476</v>
      </c>
      <c r="DS171" s="309">
        <v>7.2584739144017503</v>
      </c>
      <c r="DT171" s="309">
        <v>5.3403735072115293</v>
      </c>
      <c r="DU171" s="309">
        <v>7.9856570912474067</v>
      </c>
      <c r="DV171" s="309">
        <v>7.7414658999927664</v>
      </c>
      <c r="DW171" s="309">
        <v>11.042274052478938</v>
      </c>
      <c r="DX171" s="309">
        <v>42.460102586317063</v>
      </c>
      <c r="DY171" s="309">
        <v>39.725782840005145</v>
      </c>
      <c r="DZ171" s="309">
        <v>43.506343400279881</v>
      </c>
      <c r="EA171" s="309">
        <v>44.948738286184899</v>
      </c>
      <c r="EB171" s="309">
        <v>25.517494046519474</v>
      </c>
      <c r="EC171" s="309">
        <v>100</v>
      </c>
      <c r="ED171" s="309">
        <v>5.420709176105559</v>
      </c>
      <c r="EE171" s="309">
        <v>92.285328237547446</v>
      </c>
      <c r="EF171" s="309">
        <v>77.180477659791933</v>
      </c>
      <c r="EG171" s="309">
        <v>15.104850577755519</v>
      </c>
      <c r="EH171" s="309">
        <v>100</v>
      </c>
      <c r="EI171" s="309">
        <v>28.78423834694858</v>
      </c>
      <c r="EJ171" s="309">
        <v>71.215761653051416</v>
      </c>
      <c r="EK171" s="309">
        <v>65.737626141278227</v>
      </c>
      <c r="EL171" s="309">
        <v>5.4781355117731856</v>
      </c>
      <c r="EM171" s="309">
        <v>100</v>
      </c>
      <c r="EN171" s="309">
        <v>2.7186959696457369</v>
      </c>
      <c r="EO171" s="309">
        <v>94.256130025053579</v>
      </c>
      <c r="EP171" s="309">
        <v>80.768601243126852</v>
      </c>
      <c r="EQ171" s="367">
        <v>13.487528781926741</v>
      </c>
      <c r="ER171" s="320">
        <f>Daten_BA!AB171</f>
        <v>4.7622868135912064</v>
      </c>
      <c r="ES171" s="308">
        <f>Daten_BA!AC171</f>
        <v>25.15508962567985</v>
      </c>
      <c r="ET171" s="308">
        <f>Daten_BA!AD171</f>
        <v>3.682493088636595</v>
      </c>
      <c r="EU171" s="308">
        <f>Daten_BA!AE171</f>
        <v>4.0628076698064808</v>
      </c>
      <c r="EV171" s="308">
        <f>Daten_BA!AF171</f>
        <v>1.7334234630941985</v>
      </c>
      <c r="EW171" s="309">
        <v>0.5049335120318128</v>
      </c>
      <c r="EX171" s="309">
        <v>3.2978955866402502</v>
      </c>
      <c r="EY171" s="309">
        <v>0.43722983831676732</v>
      </c>
      <c r="EZ171" s="309">
        <v>0.46101390649930241</v>
      </c>
      <c r="FA171" s="309">
        <v>0.29466483838664798</v>
      </c>
      <c r="FB171" s="309">
        <v>7.2212700410040256</v>
      </c>
      <c r="FC171" s="309">
        <v>5.1432490094484171</v>
      </c>
      <c r="FD171" s="309">
        <v>8.0454366222814411</v>
      </c>
      <c r="FE171" s="309">
        <v>7.8658696794534437</v>
      </c>
      <c r="FF171" s="309">
        <v>10.214200714001569</v>
      </c>
      <c r="FG171" s="309">
        <v>40.478660101103671</v>
      </c>
      <c r="FH171" s="309">
        <v>37.626407174204921</v>
      </c>
      <c r="FI171" s="309">
        <v>41.621803499326191</v>
      </c>
      <c r="FJ171" s="309">
        <v>42.895011514437655</v>
      </c>
      <c r="FK171" s="309">
        <v>26.328358208955223</v>
      </c>
      <c r="FL171" s="309">
        <v>100</v>
      </c>
      <c r="FM171" s="309">
        <v>5.5922761162085317</v>
      </c>
      <c r="FN171" s="309">
        <v>91.949033788196317</v>
      </c>
      <c r="FO171" s="309">
        <v>76.80810705189208</v>
      </c>
      <c r="FP171" s="309">
        <v>15.140926736304234</v>
      </c>
      <c r="FQ171" s="309">
        <v>100</v>
      </c>
      <c r="FR171" s="309">
        <v>29.516084685180093</v>
      </c>
      <c r="FS171" s="309">
        <v>70.48391531481991</v>
      </c>
      <c r="FT171" s="309">
        <v>64.916139675556778</v>
      </c>
      <c r="FU171" s="309">
        <v>5.5677756392631288</v>
      </c>
      <c r="FV171" s="309">
        <v>100</v>
      </c>
      <c r="FW171" s="309">
        <v>2.8577055144371859</v>
      </c>
      <c r="FX171" s="309">
        <v>93.929858395088445</v>
      </c>
      <c r="FY171" s="309">
        <v>80.500061752454272</v>
      </c>
      <c r="FZ171" s="313">
        <v>13.429796642634178</v>
      </c>
      <c r="GA171" s="443">
        <f>Daten_BA!AG171</f>
        <v>5.2314107981759372</v>
      </c>
      <c r="GB171" s="227">
        <f>Daten_BA!AH171</f>
        <v>28.130588914717332</v>
      </c>
      <c r="GC171" s="227">
        <f>Daten_BA!AI171</f>
        <v>3.9913097432298308</v>
      </c>
      <c r="GD171" s="227">
        <f>Daten_BA!AJ171</f>
        <v>4.3631919227959672</v>
      </c>
      <c r="GE171" s="227">
        <f>Daten_BA!AK171</f>
        <v>2.1002114052840155</v>
      </c>
      <c r="GF171" s="444">
        <v>0.50819497658578117</v>
      </c>
      <c r="GG171" s="444">
        <v>3.7537315994049094</v>
      </c>
      <c r="GH171" s="444">
        <v>0.42279731746408594</v>
      </c>
      <c r="GI171" s="444">
        <v>0.4429205287971999</v>
      </c>
      <c r="GJ171" s="444">
        <v>0.30394149041221213</v>
      </c>
      <c r="GK171" s="444">
        <v>6.3350249693580896</v>
      </c>
      <c r="GL171" s="444">
        <v>4.8451991271140207</v>
      </c>
      <c r="GM171" s="444">
        <v>6.9606571552096845</v>
      </c>
      <c r="GN171" s="444">
        <v>6.7934225669646366</v>
      </c>
      <c r="GO171" s="444">
        <v>8.7401442710954527</v>
      </c>
      <c r="GP171" s="444">
        <v>36.798472592070588</v>
      </c>
      <c r="GQ171" s="444">
        <v>35.426796326308754</v>
      </c>
      <c r="GR171" s="444">
        <v>37.381252146044766</v>
      </c>
      <c r="GS171" s="444">
        <v>38.772473845767706</v>
      </c>
      <c r="GT171" s="444">
        <v>22.683653209793338</v>
      </c>
      <c r="GU171" s="444">
        <v>100</v>
      </c>
      <c r="GV171" s="444">
        <v>5.9151734736509924</v>
      </c>
      <c r="GW171" s="444">
        <v>91.477272164840443</v>
      </c>
      <c r="GX171" s="444">
        <v>76.091110175497533</v>
      </c>
      <c r="GY171" s="444">
        <v>15.386161989342909</v>
      </c>
      <c r="GZ171" s="444">
        <v>100</v>
      </c>
      <c r="HA171" s="444">
        <v>30.583992554676591</v>
      </c>
      <c r="HB171" s="444">
        <v>69.416007445323402</v>
      </c>
      <c r="HC171" s="444">
        <v>63.285248953001393</v>
      </c>
      <c r="HD171" s="444">
        <v>6.13075849232201</v>
      </c>
      <c r="HE171" s="444">
        <v>100</v>
      </c>
      <c r="HF171" s="444">
        <v>2.9983736610449006</v>
      </c>
      <c r="HG171" s="444">
        <v>93.577716948621003</v>
      </c>
      <c r="HH171" s="444">
        <v>80.028305497010138</v>
      </c>
      <c r="HI171" s="445">
        <v>13.549411451610883</v>
      </c>
      <c r="HJ171" s="443">
        <f>Daten_BA!AL171</f>
        <v>5.001402492716732</v>
      </c>
      <c r="HK171" s="227">
        <f>Daten_BA!AM171</f>
        <v>26.825812578679713</v>
      </c>
      <c r="HL171" s="227">
        <f>Daten_BA!AN171</f>
        <v>3.758019957513786</v>
      </c>
      <c r="HM171" s="227">
        <f>Daten_BA!AO171</f>
        <v>4.1353221927395998</v>
      </c>
      <c r="HN171" s="227">
        <f>Daten_BA!AP171</f>
        <v>1.8761295527920141</v>
      </c>
      <c r="HO171" s="444">
        <v>0.41412710857085044</v>
      </c>
      <c r="HP171" s="444">
        <v>3.0396014810371912</v>
      </c>
      <c r="HQ171" s="444">
        <v>0.34008968855744359</v>
      </c>
      <c r="HR171" s="444">
        <v>0.35508048058550862</v>
      </c>
      <c r="HS171" s="444">
        <v>0.25285045107779697</v>
      </c>
      <c r="HT171" s="444">
        <v>6.5697117661295987</v>
      </c>
      <c r="HU171" s="444">
        <v>5.167266065006376</v>
      </c>
      <c r="HV171" s="444">
        <v>7.199414160831159</v>
      </c>
      <c r="HW171" s="444">
        <v>6.8935078778188608</v>
      </c>
      <c r="HX171" s="444">
        <v>10.535876475930973</v>
      </c>
      <c r="HY171" s="444">
        <v>43.150983287825262</v>
      </c>
      <c r="HZ171" s="444">
        <v>41.971139085047589</v>
      </c>
      <c r="IA171" s="444">
        <v>43.680076539665755</v>
      </c>
      <c r="IB171" s="444">
        <v>45.042087542086868</v>
      </c>
      <c r="IC171" s="444">
        <v>28.70627429205997</v>
      </c>
      <c r="ID171" s="444">
        <v>100</v>
      </c>
      <c r="IE171" s="444">
        <v>6.0454510042608742</v>
      </c>
      <c r="IF171" s="444">
        <v>91.321673374650956</v>
      </c>
      <c r="IG171" s="444">
        <v>75.90262620324313</v>
      </c>
      <c r="IH171" s="444">
        <v>15.419047171407824</v>
      </c>
      <c r="II171" s="444">
        <v>100</v>
      </c>
      <c r="IJ171" s="444">
        <v>31.754767694867525</v>
      </c>
      <c r="IK171" s="444">
        <v>68.245232305132461</v>
      </c>
      <c r="IL171" s="444">
        <v>62.370408293869183</v>
      </c>
      <c r="IM171" s="444">
        <v>5.8748240112632777</v>
      </c>
      <c r="IN171" s="444">
        <v>100</v>
      </c>
      <c r="IO171" s="444">
        <v>3.1714728110932593</v>
      </c>
      <c r="IP171" s="444">
        <v>93.424465581967112</v>
      </c>
      <c r="IQ171" s="444">
        <v>79.724902541473725</v>
      </c>
      <c r="IR171" s="445">
        <v>13.699563040493393</v>
      </c>
      <c r="IS171" s="443">
        <f>Daten_BA!AQ171</f>
        <v>4.817461467494593</v>
      </c>
      <c r="IT171" s="227">
        <f>Daten_BA!AR171</f>
        <v>28.037564697642953</v>
      </c>
      <c r="IU171" s="227">
        <f>Daten_BA!AS171</f>
        <v>3.4307200889244771</v>
      </c>
      <c r="IV171" s="227">
        <f>Daten_BA!AT171</f>
        <v>3.7649254188019237</v>
      </c>
      <c r="IW171" s="227">
        <f>Daten_BA!AU171</f>
        <v>1.7829780348672477</v>
      </c>
      <c r="IX171" s="444" t="s">
        <v>821</v>
      </c>
      <c r="IY171" s="444" t="s">
        <v>821</v>
      </c>
      <c r="IZ171" s="444" t="s">
        <v>821</v>
      </c>
      <c r="JA171" s="444" t="s">
        <v>821</v>
      </c>
      <c r="JB171" s="444" t="s">
        <v>821</v>
      </c>
      <c r="JC171" s="444" t="s">
        <v>821</v>
      </c>
      <c r="JD171" s="444" t="s">
        <v>821</v>
      </c>
      <c r="JE171" s="444" t="s">
        <v>821</v>
      </c>
      <c r="JF171" s="444" t="s">
        <v>821</v>
      </c>
      <c r="JG171" s="444" t="s">
        <v>821</v>
      </c>
      <c r="JH171" s="444" t="s">
        <v>821</v>
      </c>
      <c r="JI171" s="444" t="s">
        <v>821</v>
      </c>
      <c r="JJ171" s="444" t="s">
        <v>821</v>
      </c>
      <c r="JK171" s="444" t="s">
        <v>821</v>
      </c>
      <c r="JL171" s="444" t="s">
        <v>821</v>
      </c>
      <c r="JM171" s="444" t="s">
        <v>821</v>
      </c>
      <c r="JN171" s="444" t="s">
        <v>821</v>
      </c>
      <c r="JO171" s="444" t="s">
        <v>821</v>
      </c>
      <c r="JP171" s="444" t="s">
        <v>821</v>
      </c>
      <c r="JQ171" s="444" t="s">
        <v>821</v>
      </c>
      <c r="JR171" s="444" t="s">
        <v>821</v>
      </c>
      <c r="JS171" s="444" t="s">
        <v>821</v>
      </c>
      <c r="JT171" s="444" t="s">
        <v>821</v>
      </c>
      <c r="JU171" s="444" t="s">
        <v>821</v>
      </c>
      <c r="JV171" s="444" t="s">
        <v>821</v>
      </c>
      <c r="JW171" s="444" t="s">
        <v>821</v>
      </c>
      <c r="JX171" s="444" t="s">
        <v>821</v>
      </c>
      <c r="JY171" s="444" t="s">
        <v>821</v>
      </c>
      <c r="JZ171" s="444" t="s">
        <v>821</v>
      </c>
      <c r="KA171" s="445" t="s">
        <v>821</v>
      </c>
    </row>
    <row r="172" spans="1:287" s="1" customFormat="1" ht="12.65" customHeight="1" x14ac:dyDescent="0.2">
      <c r="A172" s="220"/>
      <c r="B172" s="219"/>
      <c r="C172" s="273"/>
      <c r="D172" s="276"/>
      <c r="E172" s="3" t="str">
        <f>Daten_BA!E172</f>
        <v>092</v>
      </c>
      <c r="F172" s="229" t="str">
        <f>Daten_BA!F172</f>
        <v>AA Zwickau</v>
      </c>
      <c r="G172" s="246"/>
      <c r="H172" s="320">
        <f>Daten_BA!H172</f>
        <v>6.9457255596829333</v>
      </c>
      <c r="I172" s="308">
        <f>Daten_BA!I172</f>
        <v>32.411060009371127</v>
      </c>
      <c r="J172" s="308">
        <f>Daten_BA!J172</f>
        <v>5.7394568048469514</v>
      </c>
      <c r="K172" s="308">
        <f>Daten_BA!K172</f>
        <v>6.3186408504008034</v>
      </c>
      <c r="L172" s="308">
        <f>Daten_BA!L172</f>
        <v>2.5370511737082819</v>
      </c>
      <c r="M172" s="308">
        <v>0.6966020911443489</v>
      </c>
      <c r="N172" s="308">
        <v>3.9764569558178064</v>
      </c>
      <c r="O172" s="308">
        <v>0.63003377945829864</v>
      </c>
      <c r="P172" s="308">
        <v>0.67497136739065511</v>
      </c>
      <c r="Q172" s="308">
        <v>0.3494582237635645</v>
      </c>
      <c r="R172" s="308">
        <v>7.1129325408242945</v>
      </c>
      <c r="S172" s="308">
        <v>4.5554068848072564</v>
      </c>
      <c r="T172" s="308">
        <v>7.9481182620362913</v>
      </c>
      <c r="U172" s="308">
        <v>7.7339783312677106</v>
      </c>
      <c r="V172" s="308">
        <v>10.895583986793232</v>
      </c>
      <c r="W172" s="308">
        <v>39.069415574315535</v>
      </c>
      <c r="X172" s="308">
        <v>36.643586005830905</v>
      </c>
      <c r="Y172" s="308">
        <v>39.585921325052517</v>
      </c>
      <c r="Z172" s="308">
        <v>40.717299578059482</v>
      </c>
      <c r="AA172" s="308">
        <v>24.00611620795663</v>
      </c>
      <c r="AB172" s="308">
        <v>100</v>
      </c>
      <c r="AC172" s="308">
        <v>5.3815218786876784</v>
      </c>
      <c r="AD172" s="308">
        <v>92.237098386372068</v>
      </c>
      <c r="AE172" s="308">
        <v>77.701308081958871</v>
      </c>
      <c r="AF172" s="308">
        <v>14.535790304413201</v>
      </c>
      <c r="AG172" s="308">
        <v>100</v>
      </c>
      <c r="AH172" s="308">
        <v>24.412766720459022</v>
      </c>
      <c r="AI172" s="308">
        <v>75.587233279540982</v>
      </c>
      <c r="AJ172" s="308">
        <v>70.252824098977953</v>
      </c>
      <c r="AK172" s="308">
        <v>5.3344091805630249</v>
      </c>
      <c r="AL172" s="308">
        <v>100</v>
      </c>
      <c r="AM172" s="308">
        <v>2.5949050798748221</v>
      </c>
      <c r="AN172" s="308">
        <v>94.188093868397843</v>
      </c>
      <c r="AO172" s="308">
        <v>81.185283280690683</v>
      </c>
      <c r="AP172" s="337">
        <v>13.002810587707165</v>
      </c>
      <c r="AQ172" s="320">
        <f>Daten_BA!M172</f>
        <v>6.6252726493968197</v>
      </c>
      <c r="AR172" s="308">
        <f>Daten_BA!N172</f>
        <v>31.388709285397312</v>
      </c>
      <c r="AS172" s="308">
        <f>Daten_BA!O172</f>
        <v>5.382239118671742</v>
      </c>
      <c r="AT172" s="308">
        <f>Daten_BA!P172</f>
        <v>5.9652492547583504</v>
      </c>
      <c r="AU172" s="308"/>
      <c r="AV172" s="308">
        <v>0.6961903694332795</v>
      </c>
      <c r="AW172" s="308">
        <v>3.9506798889597858</v>
      </c>
      <c r="AX172" s="308">
        <v>0.62670322917914123</v>
      </c>
      <c r="AY172" s="308">
        <v>0.67219901323648945</v>
      </c>
      <c r="AZ172" s="308">
        <v>0.34905329152482423</v>
      </c>
      <c r="BA172" s="308">
        <v>6.9755003194318776</v>
      </c>
      <c r="BB172" s="308">
        <v>4.6372498405661231</v>
      </c>
      <c r="BC172" s="308">
        <v>7.8520631644967782</v>
      </c>
      <c r="BD172" s="308">
        <v>7.6279894860950685</v>
      </c>
      <c r="BE172" s="308">
        <v>11.086820737038657</v>
      </c>
      <c r="BF172" s="308">
        <v>40.234418687881487</v>
      </c>
      <c r="BG172" s="308">
        <v>37.954801915274786</v>
      </c>
      <c r="BH172" s="308">
        <v>41.159600109837505</v>
      </c>
      <c r="BI172" s="308">
        <v>42.227562360002793</v>
      </c>
      <c r="BJ172" s="308">
        <v>25.719226536703399</v>
      </c>
      <c r="BK172" s="308">
        <v>100</v>
      </c>
      <c r="BL172" s="308">
        <v>5.6274435953741335</v>
      </c>
      <c r="BM172" s="308">
        <v>91.98713842091864</v>
      </c>
      <c r="BN172" s="308">
        <v>77.249008034218505</v>
      </c>
      <c r="BO172" s="308">
        <v>14.73813038670014</v>
      </c>
      <c r="BP172" s="308">
        <v>100</v>
      </c>
      <c r="BQ172" s="308">
        <v>25.86510263929619</v>
      </c>
      <c r="BR172" s="308">
        <v>74.134897360703818</v>
      </c>
      <c r="BS172" s="308">
        <v>69.090909090909093</v>
      </c>
      <c r="BT172" s="308">
        <v>5.0439882697947205</v>
      </c>
      <c r="BU172" s="308">
        <v>100</v>
      </c>
      <c r="BV172" s="308">
        <v>2.6913036936361694</v>
      </c>
      <c r="BW172" s="308">
        <v>94.121993982793427</v>
      </c>
      <c r="BX172" s="308">
        <v>80.870529935532886</v>
      </c>
      <c r="BY172" s="312">
        <v>13.251464047260544</v>
      </c>
      <c r="BZ172" s="320">
        <f>Daten_BA!R172</f>
        <v>5.79545572031736</v>
      </c>
      <c r="CA172" s="308">
        <f>Daten_BA!S172</f>
        <v>27.476894376835432</v>
      </c>
      <c r="CB172" s="308">
        <f>Daten_BA!T172</f>
        <v>4.6397490203756888</v>
      </c>
      <c r="CC172" s="308">
        <f>Daten_BA!U172</f>
        <v>5.1698272395985061</v>
      </c>
      <c r="CD172" s="308">
        <f>Daten_BA!V172</f>
        <v>1.8430524585849872</v>
      </c>
      <c r="CE172" s="309">
        <v>0.56258762426714248</v>
      </c>
      <c r="CF172" s="309">
        <v>3.3249096457826344</v>
      </c>
      <c r="CG172" s="309">
        <v>0.49985581217317854</v>
      </c>
      <c r="CH172" s="309">
        <v>0.53378696027667594</v>
      </c>
      <c r="CI172" s="309">
        <v>0.2960299005069203</v>
      </c>
      <c r="CJ172" s="309">
        <v>7.2380211679572328</v>
      </c>
      <c r="CK172" s="309">
        <v>5.0393647346273243</v>
      </c>
      <c r="CL172" s="309">
        <v>8.1485185052914773</v>
      </c>
      <c r="CM172" s="309">
        <v>7.9276508122123808</v>
      </c>
      <c r="CN172" s="309">
        <v>11.409270031901775</v>
      </c>
      <c r="CO172" s="309">
        <v>38.684117803769446</v>
      </c>
      <c r="CP172" s="309">
        <v>37.253901866775479</v>
      </c>
      <c r="CQ172" s="309">
        <v>40.285239579417443</v>
      </c>
      <c r="CR172" s="309">
        <v>41.251715476838349</v>
      </c>
      <c r="CS172" s="309">
        <v>25.981988886757922</v>
      </c>
      <c r="CT172" s="309">
        <v>100</v>
      </c>
      <c r="CU172" s="309">
        <v>5.6047655498642284</v>
      </c>
      <c r="CV172" s="309">
        <v>91.966116631062377</v>
      </c>
      <c r="CW172" s="309">
        <v>77.146814650855234</v>
      </c>
      <c r="CX172" s="309">
        <v>14.81930198020715</v>
      </c>
      <c r="CY172" s="309">
        <v>100</v>
      </c>
      <c r="CZ172" s="309">
        <v>27.29272047503849</v>
      </c>
      <c r="DA172" s="309">
        <v>72.707279524961521</v>
      </c>
      <c r="DB172" s="309">
        <v>68.253793710138552</v>
      </c>
      <c r="DC172" s="309">
        <v>4.4534858148229599</v>
      </c>
      <c r="DD172" s="309">
        <v>100</v>
      </c>
      <c r="DE172" s="309">
        <v>2.7923667443718059</v>
      </c>
      <c r="DF172" s="309">
        <v>93.975890966563711</v>
      </c>
      <c r="DG172" s="309">
        <v>80.564260297709751</v>
      </c>
      <c r="DH172" s="313">
        <v>13.411630668853963</v>
      </c>
      <c r="DI172" s="307">
        <f>Daten_BA!W172</f>
        <v>4.8339135800923971</v>
      </c>
      <c r="DJ172" s="308">
        <f>Daten_BA!X172</f>
        <v>26.406680760645322</v>
      </c>
      <c r="DK172" s="308">
        <f>Daten_BA!Y172</f>
        <v>3.6444194043347005</v>
      </c>
      <c r="DL172" s="308">
        <f>Daten_BA!Z172</f>
        <v>4.0366651063678711</v>
      </c>
      <c r="DM172" s="308">
        <f>Daten_BA!AA172</f>
        <v>1.5978184749463258</v>
      </c>
      <c r="DN172" s="309">
        <v>0.55470044991712053</v>
      </c>
      <c r="DO172" s="309">
        <v>4.2369335174438696</v>
      </c>
      <c r="DP172" s="309">
        <v>0.45432429506914462</v>
      </c>
      <c r="DQ172" s="309">
        <v>0.48488351815775638</v>
      </c>
      <c r="DR172" s="309">
        <v>0.27308663821018375</v>
      </c>
      <c r="DS172" s="309">
        <v>7.8497944491031744</v>
      </c>
      <c r="DT172" s="309">
        <v>6.1643375436709729</v>
      </c>
      <c r="DU172" s="309">
        <v>8.5789938217122685</v>
      </c>
      <c r="DV172" s="309">
        <v>8.3502024291498493</v>
      </c>
      <c r="DW172" s="309">
        <v>11.625947767480065</v>
      </c>
      <c r="DX172" s="309">
        <v>36.165950768213548</v>
      </c>
      <c r="DY172" s="309">
        <v>31.72752998248037</v>
      </c>
      <c r="DZ172" s="309">
        <v>38.14049094375514</v>
      </c>
      <c r="EA172" s="309">
        <v>39.360917919296568</v>
      </c>
      <c r="EB172" s="309">
        <v>22.053231939163499</v>
      </c>
      <c r="EC172" s="309">
        <v>100</v>
      </c>
      <c r="ED172" s="309">
        <v>5.7671353252200506</v>
      </c>
      <c r="EE172" s="309">
        <v>91.728208857626512</v>
      </c>
      <c r="EF172" s="309">
        <v>76.784633987360507</v>
      </c>
      <c r="EG172" s="309">
        <v>14.943574870265996</v>
      </c>
      <c r="EH172" s="309">
        <v>100</v>
      </c>
      <c r="EI172" s="309">
        <v>31.129900076863947</v>
      </c>
      <c r="EJ172" s="309">
        <v>68.870099923136038</v>
      </c>
      <c r="EK172" s="309">
        <v>63.989239046887</v>
      </c>
      <c r="EL172" s="309">
        <v>4.8808608762490389</v>
      </c>
      <c r="EM172" s="309">
        <v>100</v>
      </c>
      <c r="EN172" s="309">
        <v>3.0474429061995147</v>
      </c>
      <c r="EO172" s="309">
        <v>93.673687411899792</v>
      </c>
      <c r="EP172" s="309">
        <v>80.157930655418141</v>
      </c>
      <c r="EQ172" s="367">
        <v>13.51575675648164</v>
      </c>
      <c r="ER172" s="320">
        <f>Daten_BA!AB172</f>
        <v>4.4514248473207862</v>
      </c>
      <c r="ES172" s="308">
        <f>Daten_BA!AC172</f>
        <v>25.928256752643229</v>
      </c>
      <c r="ET172" s="308">
        <f>Daten_BA!AD172</f>
        <v>3.2352414027232368</v>
      </c>
      <c r="EU172" s="308">
        <f>Daten_BA!AE172</f>
        <v>3.5846940596856034</v>
      </c>
      <c r="EV172" s="308">
        <f>Daten_BA!AF172</f>
        <v>1.4317879240126445</v>
      </c>
      <c r="EW172" s="309">
        <v>0.52286282306163023</v>
      </c>
      <c r="EX172" s="309">
        <v>3.9774930542754281</v>
      </c>
      <c r="EY172" s="309">
        <v>0.42494230580760878</v>
      </c>
      <c r="EZ172" s="309">
        <v>0.45387302657918593</v>
      </c>
      <c r="FA172" s="309">
        <v>0.25421871250496697</v>
      </c>
      <c r="FB172" s="309">
        <v>8.1078062347119637</v>
      </c>
      <c r="FC172" s="309">
        <v>6.3007240276141614</v>
      </c>
      <c r="FD172" s="309">
        <v>9.0032423037070419</v>
      </c>
      <c r="FE172" s="309">
        <v>8.8026647461289791</v>
      </c>
      <c r="FF172" s="309">
        <v>11.597578015837131</v>
      </c>
      <c r="FG172" s="309">
        <v>29.676220507911673</v>
      </c>
      <c r="FH172" s="309">
        <v>26.12197928653725</v>
      </c>
      <c r="FI172" s="309">
        <v>31.449693655374954</v>
      </c>
      <c r="FJ172" s="309">
        <v>32.378025495081246</v>
      </c>
      <c r="FK172" s="309">
        <v>19.454887218043286</v>
      </c>
      <c r="FL172" s="309">
        <v>100</v>
      </c>
      <c r="FM172" s="309">
        <v>5.9717723216951466</v>
      </c>
      <c r="FN172" s="309">
        <v>91.386734309920826</v>
      </c>
      <c r="FO172" s="309">
        <v>76.381094442438808</v>
      </c>
      <c r="FP172" s="309">
        <v>15.005639867482024</v>
      </c>
      <c r="FQ172" s="309">
        <v>100</v>
      </c>
      <c r="FR172" s="309">
        <v>34.424395020282553</v>
      </c>
      <c r="FS172" s="309">
        <v>65.57560497971744</v>
      </c>
      <c r="FT172" s="309">
        <v>60.959574765701497</v>
      </c>
      <c r="FU172" s="309">
        <v>4.6160302140159457</v>
      </c>
      <c r="FV172" s="309">
        <v>100</v>
      </c>
      <c r="FW172" s="309">
        <v>3.1667960431905553</v>
      </c>
      <c r="FX172" s="309">
        <v>93.40179242599433</v>
      </c>
      <c r="FY172" s="309">
        <v>79.867493461451318</v>
      </c>
      <c r="FZ172" s="313">
        <v>13.534298964543009</v>
      </c>
      <c r="GA172" s="443">
        <f>Daten_BA!AG172</f>
        <v>4.8958394573953887</v>
      </c>
      <c r="GB172" s="227">
        <f>Daten_BA!AH172</f>
        <v>27.507635410578228</v>
      </c>
      <c r="GC172" s="227">
        <f>Daten_BA!AI172</f>
        <v>3.5759975847318648</v>
      </c>
      <c r="GD172" s="227">
        <f>Daten_BA!AJ172</f>
        <v>3.9326219168227445</v>
      </c>
      <c r="GE172" s="227">
        <f>Daten_BA!AK172</f>
        <v>1.7549579520088585</v>
      </c>
      <c r="GF172" s="444">
        <v>0.4976174395917754</v>
      </c>
      <c r="GG172" s="444">
        <v>3.9300556870774135</v>
      </c>
      <c r="GH172" s="444">
        <v>0.3975408796618729</v>
      </c>
      <c r="GI172" s="444">
        <v>0.42349854107608831</v>
      </c>
      <c r="GJ172" s="444">
        <v>0.24547588120096805</v>
      </c>
      <c r="GK172" s="444">
        <v>6.8316614190525291</v>
      </c>
      <c r="GL172" s="444">
        <v>5.4554049795145856</v>
      </c>
      <c r="GM172" s="444">
        <v>7.5156183944760198</v>
      </c>
      <c r="GN172" s="444">
        <v>7.3118425979507284</v>
      </c>
      <c r="GO172" s="444">
        <v>9.8572266770983656</v>
      </c>
      <c r="GP172" s="444">
        <v>30.431176586457926</v>
      </c>
      <c r="GQ172" s="444">
        <v>29.449828071271391</v>
      </c>
      <c r="GR172" s="444">
        <v>30.917552160087681</v>
      </c>
      <c r="GS172" s="444">
        <v>31.843330409554898</v>
      </c>
      <c r="GT172" s="444">
        <v>20.32426172553561</v>
      </c>
      <c r="GU172" s="444">
        <v>100</v>
      </c>
      <c r="GV172" s="444">
        <v>6.2923925704489907</v>
      </c>
      <c r="GW172" s="444">
        <v>90.868568526351126</v>
      </c>
      <c r="GX172" s="444">
        <v>75.7225806548457</v>
      </c>
      <c r="GY172" s="444">
        <v>15.145987871505431</v>
      </c>
      <c r="GZ172" s="444">
        <v>100</v>
      </c>
      <c r="HA172" s="444">
        <v>34.09870990649781</v>
      </c>
      <c r="HB172" s="444">
        <v>65.901290093502183</v>
      </c>
      <c r="HC172" s="444">
        <v>60.468694520061547</v>
      </c>
      <c r="HD172" s="444">
        <v>5.4325955734406444</v>
      </c>
      <c r="HE172" s="444">
        <v>100</v>
      </c>
      <c r="HF172" s="444">
        <v>3.2498613996945696</v>
      </c>
      <c r="HG172" s="444">
        <v>93.0460477789251</v>
      </c>
      <c r="HH172" s="444">
        <v>79.478910843264714</v>
      </c>
      <c r="HI172" s="445">
        <v>13.567136935660375</v>
      </c>
      <c r="HJ172" s="443">
        <f>Daten_BA!AL172</f>
        <v>4.6346490918450494</v>
      </c>
      <c r="HK172" s="227">
        <f>Daten_BA!AM172</f>
        <v>25.999479345843547</v>
      </c>
      <c r="HL172" s="227">
        <f>Daten_BA!AN172</f>
        <v>3.3243641618323667</v>
      </c>
      <c r="HM172" s="227">
        <f>Daten_BA!AO172</f>
        <v>3.6806771231227784</v>
      </c>
      <c r="HN172" s="227">
        <f>Daten_BA!AP172</f>
        <v>1.5322256195563102</v>
      </c>
      <c r="HO172" s="444">
        <v>0.39020778231466463</v>
      </c>
      <c r="HP172" s="444">
        <v>3.0410857153486921</v>
      </c>
      <c r="HQ172" s="444">
        <v>0.30057402757623236</v>
      </c>
      <c r="HR172" s="444">
        <v>0.31562951104919434</v>
      </c>
      <c r="HS172" s="444">
        <v>0.2130902873869116</v>
      </c>
      <c r="HT172" s="444">
        <v>6.5640194489464871</v>
      </c>
      <c r="HU172" s="444">
        <v>5.318710577197443</v>
      </c>
      <c r="HV172" s="444">
        <v>7.2213763448057104</v>
      </c>
      <c r="HW172" s="444">
        <v>6.9495271567810937</v>
      </c>
      <c r="HX172" s="444">
        <v>10.505581089954038</v>
      </c>
      <c r="HY172" s="444">
        <v>42.524046434494196</v>
      </c>
      <c r="HZ172" s="444">
        <v>41.857056368098647</v>
      </c>
      <c r="IA172" s="444">
        <v>42.877459113533725</v>
      </c>
      <c r="IB172" s="444">
        <v>44.191673846492684</v>
      </c>
      <c r="IC172" s="444">
        <v>26.998892580279072</v>
      </c>
      <c r="ID172" s="444">
        <v>100</v>
      </c>
      <c r="IE172" s="444">
        <v>6.5058276349821726</v>
      </c>
      <c r="IF172" s="444">
        <v>90.57440562914698</v>
      </c>
      <c r="IG172" s="444">
        <v>75.458291066220156</v>
      </c>
      <c r="IH172" s="444">
        <v>15.116114562926825</v>
      </c>
      <c r="II172" s="444">
        <v>100</v>
      </c>
      <c r="IJ172" s="444">
        <v>35.96549435965494</v>
      </c>
      <c r="IK172" s="444">
        <v>64.034505640345046</v>
      </c>
      <c r="IL172" s="444">
        <v>59.36297279362973</v>
      </c>
      <c r="IM172" s="444">
        <v>4.6715328467153281</v>
      </c>
      <c r="IN172" s="444">
        <v>100</v>
      </c>
      <c r="IO172" s="444">
        <v>3.6807588324518399</v>
      </c>
      <c r="IP172" s="444">
        <v>92.580438000073102</v>
      </c>
      <c r="IQ172" s="444">
        <v>78.987168961676971</v>
      </c>
      <c r="IR172" s="445">
        <v>13.593269038396127</v>
      </c>
      <c r="IS172" s="443">
        <f>Daten_BA!AQ172</f>
        <v>4.7157775927287844</v>
      </c>
      <c r="IT172" s="227">
        <f>Daten_BA!AR172</f>
        <v>28.95780389898697</v>
      </c>
      <c r="IU172" s="227">
        <f>Daten_BA!AS172</f>
        <v>3.1460285306223277</v>
      </c>
      <c r="IV172" s="227">
        <f>Daten_BA!AT172</f>
        <v>3.4839506751952047</v>
      </c>
      <c r="IW172" s="227">
        <f>Daten_BA!AU172</f>
        <v>1.4582866456136587</v>
      </c>
      <c r="IX172" s="444"/>
      <c r="IY172" s="444"/>
      <c r="IZ172" s="444"/>
      <c r="JA172" s="444"/>
      <c r="JB172" s="444"/>
      <c r="JC172" s="444"/>
      <c r="JD172" s="444"/>
      <c r="JE172" s="444"/>
      <c r="JF172" s="444"/>
      <c r="JG172" s="444"/>
      <c r="JH172" s="444"/>
      <c r="JI172" s="444"/>
      <c r="JJ172" s="444"/>
      <c r="JK172" s="444"/>
      <c r="JL172" s="444"/>
      <c r="JM172" s="444"/>
      <c r="JN172" s="444"/>
      <c r="JO172" s="444"/>
      <c r="JP172" s="444"/>
      <c r="JQ172" s="444"/>
      <c r="JR172" s="444"/>
      <c r="JS172" s="444"/>
      <c r="JT172" s="444"/>
      <c r="JU172" s="444"/>
      <c r="JV172" s="444"/>
      <c r="JW172" s="444"/>
      <c r="JX172" s="444"/>
      <c r="JY172" s="444"/>
      <c r="JZ172" s="444"/>
      <c r="KA172" s="445"/>
    </row>
    <row r="173" spans="1:287" s="1" customFormat="1" ht="12.65" customHeight="1" x14ac:dyDescent="0.2">
      <c r="A173" s="220"/>
      <c r="B173" s="219"/>
      <c r="C173" s="273"/>
      <c r="D173" s="276"/>
      <c r="E173" s="3"/>
      <c r="F173" s="229"/>
      <c r="G173" s="246"/>
      <c r="H173" s="320"/>
      <c r="I173" s="308"/>
      <c r="J173" s="308"/>
      <c r="K173" s="308"/>
      <c r="L173" s="308"/>
      <c r="M173" s="308"/>
      <c r="N173" s="308"/>
      <c r="O173" s="308"/>
      <c r="P173" s="308"/>
      <c r="Q173" s="308"/>
      <c r="R173" s="308"/>
      <c r="S173" s="308"/>
      <c r="T173" s="308"/>
      <c r="U173" s="308"/>
      <c r="V173" s="308"/>
      <c r="W173" s="308"/>
      <c r="X173" s="308"/>
      <c r="Y173" s="308"/>
      <c r="Z173" s="308"/>
      <c r="AA173" s="308"/>
      <c r="AB173" s="308"/>
      <c r="AC173" s="308"/>
      <c r="AD173" s="308"/>
      <c r="AE173" s="308"/>
      <c r="AF173" s="308"/>
      <c r="AG173" s="308"/>
      <c r="AH173" s="308"/>
      <c r="AI173" s="308"/>
      <c r="AJ173" s="308"/>
      <c r="AK173" s="308"/>
      <c r="AL173" s="308"/>
      <c r="AM173" s="308"/>
      <c r="AN173" s="308"/>
      <c r="AO173" s="308"/>
      <c r="AP173" s="337"/>
      <c r="AQ173" s="320"/>
      <c r="AR173" s="308"/>
      <c r="AS173" s="308"/>
      <c r="AT173" s="308"/>
      <c r="AU173" s="308"/>
      <c r="AV173" s="308"/>
      <c r="AW173" s="308"/>
      <c r="AX173" s="308"/>
      <c r="AY173" s="308"/>
      <c r="AZ173" s="308"/>
      <c r="BA173" s="308"/>
      <c r="BB173" s="308"/>
      <c r="BC173" s="308"/>
      <c r="BD173" s="308"/>
      <c r="BE173" s="308"/>
      <c r="BF173" s="308"/>
      <c r="BG173" s="308"/>
      <c r="BH173" s="308"/>
      <c r="BI173" s="308"/>
      <c r="BJ173" s="308"/>
      <c r="BK173" s="308"/>
      <c r="BL173" s="308"/>
      <c r="BM173" s="308"/>
      <c r="BN173" s="308"/>
      <c r="BO173" s="308"/>
      <c r="BP173" s="308"/>
      <c r="BQ173" s="308"/>
      <c r="BR173" s="308"/>
      <c r="BS173" s="308"/>
      <c r="BT173" s="308"/>
      <c r="BU173" s="308"/>
      <c r="BV173" s="308"/>
      <c r="BW173" s="308"/>
      <c r="BX173" s="308"/>
      <c r="BY173" s="312"/>
      <c r="BZ173" s="320"/>
      <c r="CA173" s="308"/>
      <c r="CB173" s="308"/>
      <c r="CC173" s="308"/>
      <c r="CD173" s="308"/>
      <c r="CE173" s="309"/>
      <c r="CF173" s="309"/>
      <c r="CG173" s="309"/>
      <c r="CH173" s="309"/>
      <c r="CI173" s="309"/>
      <c r="CJ173" s="309"/>
      <c r="CK173" s="309"/>
      <c r="CL173" s="309"/>
      <c r="CM173" s="309"/>
      <c r="CN173" s="309"/>
      <c r="CO173" s="309"/>
      <c r="CP173" s="309"/>
      <c r="CQ173" s="309"/>
      <c r="CR173" s="309"/>
      <c r="CS173" s="309"/>
      <c r="CT173" s="309"/>
      <c r="CU173" s="309"/>
      <c r="CV173" s="309"/>
      <c r="CW173" s="309"/>
      <c r="CX173" s="309"/>
      <c r="CY173" s="309"/>
      <c r="CZ173" s="309"/>
      <c r="DA173" s="309"/>
      <c r="DB173" s="309"/>
      <c r="DC173" s="309"/>
      <c r="DD173" s="309"/>
      <c r="DE173" s="309"/>
      <c r="DF173" s="309"/>
      <c r="DG173" s="309"/>
      <c r="DH173" s="313"/>
      <c r="DI173" s="307"/>
      <c r="DJ173" s="308"/>
      <c r="DK173" s="308"/>
      <c r="DL173" s="308"/>
      <c r="DM173" s="308"/>
      <c r="DN173" s="309"/>
      <c r="DO173" s="309"/>
      <c r="DP173" s="309"/>
      <c r="DQ173" s="309"/>
      <c r="DR173" s="309"/>
      <c r="DS173" s="309"/>
      <c r="DT173" s="309"/>
      <c r="DU173" s="309"/>
      <c r="DV173" s="309"/>
      <c r="DW173" s="309"/>
      <c r="DX173" s="309"/>
      <c r="DY173" s="309"/>
      <c r="DZ173" s="309"/>
      <c r="EA173" s="309"/>
      <c r="EB173" s="309"/>
      <c r="EC173" s="309"/>
      <c r="ED173" s="309"/>
      <c r="EE173" s="309"/>
      <c r="EF173" s="309"/>
      <c r="EG173" s="309"/>
      <c r="EH173" s="309"/>
      <c r="EI173" s="309"/>
      <c r="EJ173" s="309"/>
      <c r="EK173" s="309"/>
      <c r="EL173" s="309"/>
      <c r="EM173" s="309"/>
      <c r="EN173" s="309"/>
      <c r="EO173" s="309"/>
      <c r="EP173" s="309"/>
      <c r="EQ173" s="367"/>
      <c r="ER173" s="320"/>
      <c r="ES173" s="308"/>
      <c r="ET173" s="308"/>
      <c r="EU173" s="308"/>
      <c r="EV173" s="308"/>
      <c r="EW173" s="309"/>
      <c r="EX173" s="309"/>
      <c r="EY173" s="309"/>
      <c r="EZ173" s="309"/>
      <c r="FA173" s="309"/>
      <c r="FB173" s="309"/>
      <c r="FC173" s="309"/>
      <c r="FD173" s="309"/>
      <c r="FE173" s="309"/>
      <c r="FF173" s="309"/>
      <c r="FG173" s="309"/>
      <c r="FH173" s="309"/>
      <c r="FI173" s="309"/>
      <c r="FJ173" s="309"/>
      <c r="FK173" s="309"/>
      <c r="FL173" s="309"/>
      <c r="FM173" s="309"/>
      <c r="FN173" s="309"/>
      <c r="FO173" s="309"/>
      <c r="FP173" s="309"/>
      <c r="FQ173" s="309"/>
      <c r="FR173" s="309"/>
      <c r="FS173" s="309"/>
      <c r="FT173" s="309"/>
      <c r="FU173" s="309"/>
      <c r="FV173" s="309"/>
      <c r="FW173" s="309"/>
      <c r="FX173" s="309"/>
      <c r="FY173" s="309"/>
      <c r="FZ173" s="313"/>
      <c r="GA173" s="443"/>
      <c r="GB173" s="227"/>
      <c r="GC173" s="227"/>
      <c r="GD173" s="227"/>
      <c r="GE173" s="227"/>
      <c r="GF173" s="444"/>
      <c r="GG173" s="444"/>
      <c r="GH173" s="444"/>
      <c r="GI173" s="444"/>
      <c r="GJ173" s="444"/>
      <c r="GK173" s="444"/>
      <c r="GL173" s="444"/>
      <c r="GM173" s="444"/>
      <c r="GN173" s="444"/>
      <c r="GO173" s="444"/>
      <c r="GP173" s="444"/>
      <c r="GQ173" s="444"/>
      <c r="GR173" s="444"/>
      <c r="GS173" s="444"/>
      <c r="GT173" s="444"/>
      <c r="GU173" s="444"/>
      <c r="GV173" s="444"/>
      <c r="GW173" s="444"/>
      <c r="GX173" s="444"/>
      <c r="GY173" s="444"/>
      <c r="GZ173" s="444"/>
      <c r="HA173" s="444"/>
      <c r="HB173" s="444"/>
      <c r="HC173" s="444"/>
      <c r="HD173" s="444"/>
      <c r="HE173" s="444"/>
      <c r="HF173" s="444"/>
      <c r="HG173" s="444"/>
      <c r="HH173" s="444"/>
      <c r="HI173" s="445"/>
      <c r="HJ173" s="443"/>
      <c r="HK173" s="227"/>
      <c r="HL173" s="227"/>
      <c r="HM173" s="227"/>
      <c r="HN173" s="227"/>
      <c r="HO173" s="444"/>
      <c r="HP173" s="444"/>
      <c r="HQ173" s="444"/>
      <c r="HR173" s="444"/>
      <c r="HS173" s="444"/>
      <c r="HT173" s="444"/>
      <c r="HU173" s="444"/>
      <c r="HV173" s="444"/>
      <c r="HW173" s="444"/>
      <c r="HX173" s="444"/>
      <c r="HY173" s="444"/>
      <c r="HZ173" s="444"/>
      <c r="IA173" s="444"/>
      <c r="IB173" s="444"/>
      <c r="IC173" s="444"/>
      <c r="ID173" s="444"/>
      <c r="IE173" s="444"/>
      <c r="IF173" s="444"/>
      <c r="IG173" s="444"/>
      <c r="IH173" s="444"/>
      <c r="II173" s="444"/>
      <c r="IJ173" s="444"/>
      <c r="IK173" s="444"/>
      <c r="IL173" s="444"/>
      <c r="IM173" s="444"/>
      <c r="IN173" s="444"/>
      <c r="IO173" s="444"/>
      <c r="IP173" s="444"/>
      <c r="IQ173" s="444"/>
      <c r="IR173" s="445"/>
      <c r="IS173" s="443"/>
      <c r="IT173" s="227"/>
      <c r="IU173" s="227"/>
      <c r="IV173" s="227"/>
      <c r="IW173" s="227"/>
      <c r="IX173" s="444"/>
      <c r="IY173" s="444"/>
      <c r="IZ173" s="444"/>
      <c r="JA173" s="444"/>
      <c r="JB173" s="444"/>
      <c r="JC173" s="444"/>
      <c r="JD173" s="444"/>
      <c r="JE173" s="444"/>
      <c r="JF173" s="444"/>
      <c r="JG173" s="444"/>
      <c r="JH173" s="444"/>
      <c r="JI173" s="444"/>
      <c r="JJ173" s="444"/>
      <c r="JK173" s="444"/>
      <c r="JL173" s="444"/>
      <c r="JM173" s="444"/>
      <c r="JN173" s="444"/>
      <c r="JO173" s="444"/>
      <c r="JP173" s="444"/>
      <c r="JQ173" s="444"/>
      <c r="JR173" s="444"/>
      <c r="JS173" s="444"/>
      <c r="JT173" s="444"/>
      <c r="JU173" s="444"/>
      <c r="JV173" s="444"/>
      <c r="JW173" s="444"/>
      <c r="JX173" s="444"/>
      <c r="JY173" s="444"/>
      <c r="JZ173" s="444"/>
      <c r="KA173" s="445"/>
    </row>
    <row r="174" spans="1:287" s="1" customFormat="1" ht="12.65" customHeight="1" x14ac:dyDescent="0.2">
      <c r="A174" s="220"/>
      <c r="B174" s="219"/>
      <c r="C174" s="273"/>
      <c r="D174" s="276"/>
      <c r="E174" s="3"/>
      <c r="F174" s="229"/>
      <c r="G174" s="246"/>
      <c r="H174" s="320"/>
      <c r="I174" s="308"/>
      <c r="J174" s="308"/>
      <c r="K174" s="308"/>
      <c r="L174" s="308"/>
      <c r="M174" s="308"/>
      <c r="N174" s="308"/>
      <c r="O174" s="308"/>
      <c r="P174" s="308"/>
      <c r="Q174" s="308"/>
      <c r="R174" s="308"/>
      <c r="S174" s="308"/>
      <c r="T174" s="308"/>
      <c r="U174" s="308"/>
      <c r="V174" s="308"/>
      <c r="W174" s="308"/>
      <c r="X174" s="308"/>
      <c r="Y174" s="308"/>
      <c r="Z174" s="308"/>
      <c r="AA174" s="308"/>
      <c r="AB174" s="308"/>
      <c r="AC174" s="308"/>
      <c r="AD174" s="308"/>
      <c r="AE174" s="308"/>
      <c r="AF174" s="308"/>
      <c r="AG174" s="308"/>
      <c r="AH174" s="308"/>
      <c r="AI174" s="308"/>
      <c r="AJ174" s="308"/>
      <c r="AK174" s="308"/>
      <c r="AL174" s="308"/>
      <c r="AM174" s="308"/>
      <c r="AN174" s="308"/>
      <c r="AO174" s="308"/>
      <c r="AP174" s="337"/>
      <c r="AQ174" s="320"/>
      <c r="AR174" s="308"/>
      <c r="AS174" s="308"/>
      <c r="AT174" s="308"/>
      <c r="AU174" s="308"/>
      <c r="AV174" s="308"/>
      <c r="AW174" s="308"/>
      <c r="AX174" s="308"/>
      <c r="AY174" s="308"/>
      <c r="AZ174" s="308"/>
      <c r="BA174" s="308"/>
      <c r="BB174" s="308"/>
      <c r="BC174" s="308"/>
      <c r="BD174" s="308"/>
      <c r="BE174" s="308"/>
      <c r="BF174" s="308"/>
      <c r="BG174" s="308"/>
      <c r="BH174" s="308"/>
      <c r="BI174" s="308"/>
      <c r="BJ174" s="308"/>
      <c r="BK174" s="308"/>
      <c r="BL174" s="308"/>
      <c r="BM174" s="308"/>
      <c r="BN174" s="308"/>
      <c r="BO174" s="308"/>
      <c r="BP174" s="308"/>
      <c r="BQ174" s="308"/>
      <c r="BR174" s="308"/>
      <c r="BS174" s="308"/>
      <c r="BT174" s="308"/>
      <c r="BU174" s="308"/>
      <c r="BV174" s="308"/>
      <c r="BW174" s="308"/>
      <c r="BX174" s="308"/>
      <c r="BY174" s="312"/>
      <c r="BZ174" s="320"/>
      <c r="CA174" s="308"/>
      <c r="CB174" s="308"/>
      <c r="CC174" s="308"/>
      <c r="CD174" s="308"/>
      <c r="CE174" s="309"/>
      <c r="CF174" s="309"/>
      <c r="CG174" s="309"/>
      <c r="CH174" s="309"/>
      <c r="CI174" s="309"/>
      <c r="CJ174" s="309"/>
      <c r="CK174" s="309"/>
      <c r="CL174" s="309"/>
      <c r="CM174" s="309"/>
      <c r="CN174" s="309"/>
      <c r="CO174" s="309"/>
      <c r="CP174" s="309"/>
      <c r="CQ174" s="309"/>
      <c r="CR174" s="309"/>
      <c r="CS174" s="309"/>
      <c r="CT174" s="309"/>
      <c r="CU174" s="309"/>
      <c r="CV174" s="309"/>
      <c r="CW174" s="309"/>
      <c r="CX174" s="309"/>
      <c r="CY174" s="309"/>
      <c r="CZ174" s="309"/>
      <c r="DA174" s="309"/>
      <c r="DB174" s="309"/>
      <c r="DC174" s="309"/>
      <c r="DD174" s="309"/>
      <c r="DE174" s="309"/>
      <c r="DF174" s="309"/>
      <c r="DG174" s="309"/>
      <c r="DH174" s="313"/>
      <c r="DI174" s="307"/>
      <c r="DJ174" s="308"/>
      <c r="DK174" s="308"/>
      <c r="DL174" s="308"/>
      <c r="DM174" s="308"/>
      <c r="DN174" s="309"/>
      <c r="DO174" s="309"/>
      <c r="DP174" s="309"/>
      <c r="DQ174" s="309"/>
      <c r="DR174" s="309"/>
      <c r="DS174" s="309"/>
      <c r="DT174" s="309"/>
      <c r="DU174" s="309"/>
      <c r="DV174" s="309"/>
      <c r="DW174" s="309"/>
      <c r="DX174" s="309"/>
      <c r="DY174" s="309"/>
      <c r="DZ174" s="309"/>
      <c r="EA174" s="309"/>
      <c r="EB174" s="309"/>
      <c r="EC174" s="309"/>
      <c r="ED174" s="309"/>
      <c r="EE174" s="309"/>
      <c r="EF174" s="309"/>
      <c r="EG174" s="309"/>
      <c r="EH174" s="309"/>
      <c r="EI174" s="309"/>
      <c r="EJ174" s="309"/>
      <c r="EK174" s="309"/>
      <c r="EL174" s="309"/>
      <c r="EM174" s="309"/>
      <c r="EN174" s="309"/>
      <c r="EO174" s="309"/>
      <c r="EP174" s="309"/>
      <c r="EQ174" s="367"/>
      <c r="ER174" s="320"/>
      <c r="ES174" s="308"/>
      <c r="ET174" s="308"/>
      <c r="EU174" s="308"/>
      <c r="EV174" s="308"/>
      <c r="EW174" s="309"/>
      <c r="EX174" s="309"/>
      <c r="EY174" s="309"/>
      <c r="EZ174" s="309"/>
      <c r="FA174" s="309"/>
      <c r="FB174" s="309"/>
      <c r="FC174" s="309"/>
      <c r="FD174" s="309"/>
      <c r="FE174" s="309"/>
      <c r="FF174" s="309"/>
      <c r="FG174" s="309"/>
      <c r="FH174" s="309"/>
      <c r="FI174" s="309"/>
      <c r="FJ174" s="309"/>
      <c r="FK174" s="309"/>
      <c r="FL174" s="309"/>
      <c r="FM174" s="309"/>
      <c r="FN174" s="309"/>
      <c r="FO174" s="309"/>
      <c r="FP174" s="309"/>
      <c r="FQ174" s="309"/>
      <c r="FR174" s="309"/>
      <c r="FS174" s="309"/>
      <c r="FT174" s="309"/>
      <c r="FU174" s="309"/>
      <c r="FV174" s="309"/>
      <c r="FW174" s="309"/>
      <c r="FX174" s="309"/>
      <c r="FY174" s="309"/>
      <c r="FZ174" s="313"/>
      <c r="GA174" s="443"/>
      <c r="GB174" s="227"/>
      <c r="GC174" s="227"/>
      <c r="GD174" s="227"/>
      <c r="GE174" s="227"/>
      <c r="GF174" s="444"/>
      <c r="GG174" s="444"/>
      <c r="GH174" s="444"/>
      <c r="GI174" s="444"/>
      <c r="GJ174" s="444"/>
      <c r="GK174" s="444"/>
      <c r="GL174" s="444"/>
      <c r="GM174" s="444"/>
      <c r="GN174" s="444"/>
      <c r="GO174" s="444"/>
      <c r="GP174" s="444"/>
      <c r="GQ174" s="444"/>
      <c r="GR174" s="444"/>
      <c r="GS174" s="444"/>
      <c r="GT174" s="444"/>
      <c r="GU174" s="444"/>
      <c r="GV174" s="444"/>
      <c r="GW174" s="444"/>
      <c r="GX174" s="444"/>
      <c r="GY174" s="444"/>
      <c r="GZ174" s="444"/>
      <c r="HA174" s="444"/>
      <c r="HB174" s="444"/>
      <c r="HC174" s="444"/>
      <c r="HD174" s="444"/>
      <c r="HE174" s="444"/>
      <c r="HF174" s="444"/>
      <c r="HG174" s="444"/>
      <c r="HH174" s="444"/>
      <c r="HI174" s="445"/>
      <c r="HJ174" s="443"/>
      <c r="HK174" s="227"/>
      <c r="HL174" s="227"/>
      <c r="HM174" s="227"/>
      <c r="HN174" s="227"/>
      <c r="HO174" s="444"/>
      <c r="HP174" s="444"/>
      <c r="HQ174" s="444"/>
      <c r="HR174" s="444"/>
      <c r="HS174" s="444"/>
      <c r="HT174" s="444"/>
      <c r="HU174" s="444"/>
      <c r="HV174" s="444"/>
      <c r="HW174" s="444"/>
      <c r="HX174" s="444"/>
      <c r="HY174" s="444"/>
      <c r="HZ174" s="444"/>
      <c r="IA174" s="444"/>
      <c r="IB174" s="444"/>
      <c r="IC174" s="444"/>
      <c r="ID174" s="444"/>
      <c r="IE174" s="444"/>
      <c r="IF174" s="444"/>
      <c r="IG174" s="444"/>
      <c r="IH174" s="444"/>
      <c r="II174" s="444"/>
      <c r="IJ174" s="444"/>
      <c r="IK174" s="444"/>
      <c r="IL174" s="444"/>
      <c r="IM174" s="444"/>
      <c r="IN174" s="444"/>
      <c r="IO174" s="444"/>
      <c r="IP174" s="444"/>
      <c r="IQ174" s="444"/>
      <c r="IR174" s="445"/>
      <c r="IS174" s="443"/>
      <c r="IT174" s="227"/>
      <c r="IU174" s="227"/>
      <c r="IV174" s="227"/>
      <c r="IW174" s="227"/>
      <c r="IX174" s="444"/>
      <c r="IY174" s="444"/>
      <c r="IZ174" s="444"/>
      <c r="JA174" s="444"/>
      <c r="JB174" s="444"/>
      <c r="JC174" s="444"/>
      <c r="JD174" s="444"/>
      <c r="JE174" s="444"/>
      <c r="JF174" s="444"/>
      <c r="JG174" s="444"/>
      <c r="JH174" s="444"/>
      <c r="JI174" s="444"/>
      <c r="JJ174" s="444"/>
      <c r="JK174" s="444"/>
      <c r="JL174" s="444"/>
      <c r="JM174" s="444"/>
      <c r="JN174" s="444"/>
      <c r="JO174" s="444"/>
      <c r="JP174" s="444"/>
      <c r="JQ174" s="444"/>
      <c r="JR174" s="444"/>
      <c r="JS174" s="444"/>
      <c r="JT174" s="444"/>
      <c r="JU174" s="444"/>
      <c r="JV174" s="444"/>
      <c r="JW174" s="444"/>
      <c r="JX174" s="444"/>
      <c r="JY174" s="444"/>
      <c r="JZ174" s="444"/>
      <c r="KA174" s="445"/>
    </row>
    <row r="175" spans="1:287" s="1" customFormat="1" ht="12.65" customHeight="1" x14ac:dyDescent="0.2">
      <c r="A175" s="220"/>
      <c r="B175" s="219"/>
      <c r="C175" s="273"/>
      <c r="D175" s="276"/>
      <c r="E175" s="3"/>
      <c r="F175" s="229"/>
      <c r="G175" s="246"/>
      <c r="H175" s="320"/>
      <c r="I175" s="308"/>
      <c r="J175" s="308"/>
      <c r="K175" s="308"/>
      <c r="L175" s="308"/>
      <c r="M175" s="308"/>
      <c r="N175" s="308"/>
      <c r="O175" s="308"/>
      <c r="P175" s="308"/>
      <c r="Q175" s="308"/>
      <c r="R175" s="308"/>
      <c r="S175" s="308"/>
      <c r="T175" s="308"/>
      <c r="U175" s="308"/>
      <c r="V175" s="308"/>
      <c r="W175" s="308"/>
      <c r="X175" s="308"/>
      <c r="Y175" s="308"/>
      <c r="Z175" s="308"/>
      <c r="AA175" s="308"/>
      <c r="AB175" s="308"/>
      <c r="AC175" s="308"/>
      <c r="AD175" s="308"/>
      <c r="AE175" s="308"/>
      <c r="AF175" s="308"/>
      <c r="AG175" s="308"/>
      <c r="AH175" s="308"/>
      <c r="AI175" s="308"/>
      <c r="AJ175" s="308"/>
      <c r="AK175" s="308"/>
      <c r="AL175" s="308"/>
      <c r="AM175" s="308"/>
      <c r="AN175" s="308"/>
      <c r="AO175" s="308"/>
      <c r="AP175" s="337"/>
      <c r="AQ175" s="320"/>
      <c r="AR175" s="308"/>
      <c r="AS175" s="308"/>
      <c r="AT175" s="308"/>
      <c r="AU175" s="308"/>
      <c r="AV175" s="308"/>
      <c r="AW175" s="308"/>
      <c r="AX175" s="308"/>
      <c r="AY175" s="308"/>
      <c r="AZ175" s="308"/>
      <c r="BA175" s="308"/>
      <c r="BB175" s="308"/>
      <c r="BC175" s="308"/>
      <c r="BD175" s="308"/>
      <c r="BE175" s="308"/>
      <c r="BF175" s="308"/>
      <c r="BG175" s="308"/>
      <c r="BH175" s="308"/>
      <c r="BI175" s="308"/>
      <c r="BJ175" s="308"/>
      <c r="BK175" s="308"/>
      <c r="BL175" s="308"/>
      <c r="BM175" s="308"/>
      <c r="BN175" s="308"/>
      <c r="BO175" s="308"/>
      <c r="BP175" s="308"/>
      <c r="BQ175" s="308"/>
      <c r="BR175" s="308"/>
      <c r="BS175" s="308"/>
      <c r="BT175" s="308"/>
      <c r="BU175" s="308"/>
      <c r="BV175" s="308"/>
      <c r="BW175" s="308"/>
      <c r="BX175" s="308"/>
      <c r="BY175" s="312"/>
      <c r="BZ175" s="320"/>
      <c r="CA175" s="308"/>
      <c r="CB175" s="308"/>
      <c r="CC175" s="308"/>
      <c r="CD175" s="308"/>
      <c r="CE175" s="309"/>
      <c r="CF175" s="309"/>
      <c r="CG175" s="309"/>
      <c r="CH175" s="309"/>
      <c r="CI175" s="309"/>
      <c r="CJ175" s="309"/>
      <c r="CK175" s="309"/>
      <c r="CL175" s="309"/>
      <c r="CM175" s="309"/>
      <c r="CN175" s="309"/>
      <c r="CO175" s="309"/>
      <c r="CP175" s="309"/>
      <c r="CQ175" s="309"/>
      <c r="CR175" s="309"/>
      <c r="CS175" s="309"/>
      <c r="CT175" s="309"/>
      <c r="CU175" s="309"/>
      <c r="CV175" s="309"/>
      <c r="CW175" s="309"/>
      <c r="CX175" s="309"/>
      <c r="CY175" s="309"/>
      <c r="CZ175" s="309"/>
      <c r="DA175" s="309"/>
      <c r="DB175" s="309"/>
      <c r="DC175" s="309"/>
      <c r="DD175" s="309"/>
      <c r="DE175" s="309"/>
      <c r="DF175" s="309"/>
      <c r="DG175" s="309"/>
      <c r="DH175" s="313"/>
      <c r="DI175" s="307"/>
      <c r="DJ175" s="308"/>
      <c r="DK175" s="308"/>
      <c r="DL175" s="308"/>
      <c r="DM175" s="308"/>
      <c r="DN175" s="309"/>
      <c r="DO175" s="309"/>
      <c r="DP175" s="309"/>
      <c r="DQ175" s="309"/>
      <c r="DR175" s="309"/>
      <c r="DS175" s="309"/>
      <c r="DT175" s="309"/>
      <c r="DU175" s="309"/>
      <c r="DV175" s="309"/>
      <c r="DW175" s="309"/>
      <c r="DX175" s="309"/>
      <c r="DY175" s="309"/>
      <c r="DZ175" s="309"/>
      <c r="EA175" s="309"/>
      <c r="EB175" s="309"/>
      <c r="EC175" s="309"/>
      <c r="ED175" s="309"/>
      <c r="EE175" s="309"/>
      <c r="EF175" s="309"/>
      <c r="EG175" s="309"/>
      <c r="EH175" s="309"/>
      <c r="EI175" s="309"/>
      <c r="EJ175" s="309"/>
      <c r="EK175" s="309"/>
      <c r="EL175" s="309"/>
      <c r="EM175" s="309"/>
      <c r="EN175" s="309"/>
      <c r="EO175" s="309"/>
      <c r="EP175" s="309"/>
      <c r="EQ175" s="367"/>
      <c r="ER175" s="320"/>
      <c r="ES175" s="308"/>
      <c r="ET175" s="308"/>
      <c r="EU175" s="308"/>
      <c r="EV175" s="308"/>
      <c r="EW175" s="309"/>
      <c r="EX175" s="309"/>
      <c r="EY175" s="309"/>
      <c r="EZ175" s="309"/>
      <c r="FA175" s="309"/>
      <c r="FB175" s="309"/>
      <c r="FC175" s="309"/>
      <c r="FD175" s="309"/>
      <c r="FE175" s="309"/>
      <c r="FF175" s="309"/>
      <c r="FG175" s="309"/>
      <c r="FH175" s="309"/>
      <c r="FI175" s="309"/>
      <c r="FJ175" s="309"/>
      <c r="FK175" s="309"/>
      <c r="FL175" s="309"/>
      <c r="FM175" s="309"/>
      <c r="FN175" s="309"/>
      <c r="FO175" s="309"/>
      <c r="FP175" s="309"/>
      <c r="FQ175" s="309"/>
      <c r="FR175" s="309"/>
      <c r="FS175" s="309"/>
      <c r="FT175" s="309"/>
      <c r="FU175" s="309"/>
      <c r="FV175" s="309"/>
      <c r="FW175" s="309"/>
      <c r="FX175" s="309"/>
      <c r="FY175" s="309"/>
      <c r="FZ175" s="313"/>
      <c r="GA175" s="443"/>
      <c r="GB175" s="227"/>
      <c r="GC175" s="227"/>
      <c r="GD175" s="227"/>
      <c r="GE175" s="227"/>
      <c r="GF175" s="444"/>
      <c r="GG175" s="444"/>
      <c r="GH175" s="444"/>
      <c r="GI175" s="444"/>
      <c r="GJ175" s="444"/>
      <c r="GK175" s="444"/>
      <c r="GL175" s="444"/>
      <c r="GM175" s="444"/>
      <c r="GN175" s="444"/>
      <c r="GO175" s="444"/>
      <c r="GP175" s="444"/>
      <c r="GQ175" s="444"/>
      <c r="GR175" s="444"/>
      <c r="GS175" s="444"/>
      <c r="GT175" s="444"/>
      <c r="GU175" s="444"/>
      <c r="GV175" s="444"/>
      <c r="GW175" s="444"/>
      <c r="GX175" s="444"/>
      <c r="GY175" s="444"/>
      <c r="GZ175" s="444"/>
      <c r="HA175" s="444"/>
      <c r="HB175" s="444"/>
      <c r="HC175" s="444"/>
      <c r="HD175" s="444"/>
      <c r="HE175" s="444"/>
      <c r="HF175" s="444"/>
      <c r="HG175" s="444"/>
      <c r="HH175" s="444"/>
      <c r="HI175" s="445"/>
      <c r="HJ175" s="443"/>
      <c r="HK175" s="227"/>
      <c r="HL175" s="227"/>
      <c r="HM175" s="227"/>
      <c r="HN175" s="227"/>
      <c r="HO175" s="444"/>
      <c r="HP175" s="444"/>
      <c r="HQ175" s="444"/>
      <c r="HR175" s="444"/>
      <c r="HS175" s="444"/>
      <c r="HT175" s="444"/>
      <c r="HU175" s="444"/>
      <c r="HV175" s="444"/>
      <c r="HW175" s="444"/>
      <c r="HX175" s="444"/>
      <c r="HY175" s="444"/>
      <c r="HZ175" s="444"/>
      <c r="IA175" s="444"/>
      <c r="IB175" s="444"/>
      <c r="IC175" s="444"/>
      <c r="ID175" s="444"/>
      <c r="IE175" s="444"/>
      <c r="IF175" s="444"/>
      <c r="IG175" s="444"/>
      <c r="IH175" s="444"/>
      <c r="II175" s="444"/>
      <c r="IJ175" s="444"/>
      <c r="IK175" s="444"/>
      <c r="IL175" s="444"/>
      <c r="IM175" s="444"/>
      <c r="IN175" s="444"/>
      <c r="IO175" s="444"/>
      <c r="IP175" s="444"/>
      <c r="IQ175" s="444"/>
      <c r="IR175" s="445"/>
      <c r="IS175" s="443"/>
      <c r="IT175" s="227"/>
      <c r="IU175" s="227"/>
      <c r="IV175" s="227"/>
      <c r="IW175" s="227"/>
      <c r="IX175" s="444"/>
      <c r="IY175" s="444"/>
      <c r="IZ175" s="444"/>
      <c r="JA175" s="444"/>
      <c r="JB175" s="444"/>
      <c r="JC175" s="444"/>
      <c r="JD175" s="444"/>
      <c r="JE175" s="444"/>
      <c r="JF175" s="444"/>
      <c r="JG175" s="444"/>
      <c r="JH175" s="444"/>
      <c r="JI175" s="444"/>
      <c r="JJ175" s="444"/>
      <c r="JK175" s="444"/>
      <c r="JL175" s="444"/>
      <c r="JM175" s="444"/>
      <c r="JN175" s="444"/>
      <c r="JO175" s="444"/>
      <c r="JP175" s="444"/>
      <c r="JQ175" s="444"/>
      <c r="JR175" s="444"/>
      <c r="JS175" s="444"/>
      <c r="JT175" s="444"/>
      <c r="JU175" s="444"/>
      <c r="JV175" s="444"/>
      <c r="JW175" s="444"/>
      <c r="JX175" s="444"/>
      <c r="JY175" s="444"/>
      <c r="JZ175" s="444"/>
      <c r="KA175" s="445"/>
    </row>
    <row r="176" spans="1:287" s="1" customFormat="1" ht="12.65" customHeight="1" x14ac:dyDescent="0.2">
      <c r="A176" s="220"/>
      <c r="B176" s="219"/>
      <c r="C176" s="273"/>
      <c r="D176" s="276"/>
      <c r="E176" s="3"/>
      <c r="F176" s="229"/>
      <c r="G176" s="246"/>
      <c r="H176" s="320"/>
      <c r="I176" s="308"/>
      <c r="J176" s="308"/>
      <c r="K176" s="308"/>
      <c r="L176" s="308"/>
      <c r="M176" s="308"/>
      <c r="N176" s="308"/>
      <c r="O176" s="308"/>
      <c r="P176" s="308"/>
      <c r="Q176" s="308"/>
      <c r="R176" s="308"/>
      <c r="S176" s="308"/>
      <c r="T176" s="308"/>
      <c r="U176" s="308"/>
      <c r="V176" s="308"/>
      <c r="W176" s="308"/>
      <c r="X176" s="308"/>
      <c r="Y176" s="308"/>
      <c r="Z176" s="308"/>
      <c r="AA176" s="308"/>
      <c r="AB176" s="308"/>
      <c r="AC176" s="308"/>
      <c r="AD176" s="308"/>
      <c r="AE176" s="308"/>
      <c r="AF176" s="308"/>
      <c r="AG176" s="308"/>
      <c r="AH176" s="308"/>
      <c r="AI176" s="308"/>
      <c r="AJ176" s="308"/>
      <c r="AK176" s="308"/>
      <c r="AL176" s="308"/>
      <c r="AM176" s="308"/>
      <c r="AN176" s="308"/>
      <c r="AO176" s="308"/>
      <c r="AP176" s="337"/>
      <c r="AQ176" s="320"/>
      <c r="AR176" s="308"/>
      <c r="AS176" s="308"/>
      <c r="AT176" s="308"/>
      <c r="AU176" s="308"/>
      <c r="AV176" s="308"/>
      <c r="AW176" s="308"/>
      <c r="AX176" s="308"/>
      <c r="AY176" s="308"/>
      <c r="AZ176" s="308"/>
      <c r="BA176" s="308"/>
      <c r="BB176" s="308"/>
      <c r="BC176" s="308"/>
      <c r="BD176" s="308"/>
      <c r="BE176" s="308"/>
      <c r="BF176" s="308"/>
      <c r="BG176" s="308"/>
      <c r="BH176" s="308"/>
      <c r="BI176" s="308"/>
      <c r="BJ176" s="308"/>
      <c r="BK176" s="308"/>
      <c r="BL176" s="308"/>
      <c r="BM176" s="308"/>
      <c r="BN176" s="308"/>
      <c r="BO176" s="308"/>
      <c r="BP176" s="308"/>
      <c r="BQ176" s="308"/>
      <c r="BR176" s="308"/>
      <c r="BS176" s="308"/>
      <c r="BT176" s="308"/>
      <c r="BU176" s="308"/>
      <c r="BV176" s="308"/>
      <c r="BW176" s="308"/>
      <c r="BX176" s="308"/>
      <c r="BY176" s="312"/>
      <c r="BZ176" s="320"/>
      <c r="CA176" s="308"/>
      <c r="CB176" s="308"/>
      <c r="CC176" s="308"/>
      <c r="CD176" s="308"/>
      <c r="CE176" s="309"/>
      <c r="CF176" s="309"/>
      <c r="CG176" s="309"/>
      <c r="CH176" s="309"/>
      <c r="CI176" s="309"/>
      <c r="CJ176" s="309"/>
      <c r="CK176" s="309"/>
      <c r="CL176" s="309"/>
      <c r="CM176" s="309"/>
      <c r="CN176" s="309"/>
      <c r="CO176" s="309"/>
      <c r="CP176" s="309"/>
      <c r="CQ176" s="309"/>
      <c r="CR176" s="309"/>
      <c r="CS176" s="309"/>
      <c r="CT176" s="309"/>
      <c r="CU176" s="309"/>
      <c r="CV176" s="309"/>
      <c r="CW176" s="309"/>
      <c r="CX176" s="309"/>
      <c r="CY176" s="309"/>
      <c r="CZ176" s="309"/>
      <c r="DA176" s="309"/>
      <c r="DB176" s="309"/>
      <c r="DC176" s="309"/>
      <c r="DD176" s="309"/>
      <c r="DE176" s="309"/>
      <c r="DF176" s="309"/>
      <c r="DG176" s="309"/>
      <c r="DH176" s="313"/>
      <c r="DI176" s="307"/>
      <c r="DJ176" s="308"/>
      <c r="DK176" s="308"/>
      <c r="DL176" s="308"/>
      <c r="DM176" s="308"/>
      <c r="DN176" s="309"/>
      <c r="DO176" s="309"/>
      <c r="DP176" s="309"/>
      <c r="DQ176" s="309"/>
      <c r="DR176" s="309"/>
      <c r="DS176" s="309"/>
      <c r="DT176" s="309"/>
      <c r="DU176" s="309"/>
      <c r="DV176" s="309"/>
      <c r="DW176" s="309"/>
      <c r="DX176" s="309"/>
      <c r="DY176" s="309"/>
      <c r="DZ176" s="309"/>
      <c r="EA176" s="309"/>
      <c r="EB176" s="309"/>
      <c r="EC176" s="309"/>
      <c r="ED176" s="309"/>
      <c r="EE176" s="309"/>
      <c r="EF176" s="309"/>
      <c r="EG176" s="309"/>
      <c r="EH176" s="309"/>
      <c r="EI176" s="309"/>
      <c r="EJ176" s="309"/>
      <c r="EK176" s="309"/>
      <c r="EL176" s="309"/>
      <c r="EM176" s="309"/>
      <c r="EN176" s="309"/>
      <c r="EO176" s="309"/>
      <c r="EP176" s="309"/>
      <c r="EQ176" s="367"/>
      <c r="ER176" s="320"/>
      <c r="ES176" s="308"/>
      <c r="ET176" s="308"/>
      <c r="EU176" s="308"/>
      <c r="EV176" s="308"/>
      <c r="EW176" s="309"/>
      <c r="EX176" s="309"/>
      <c r="EY176" s="309"/>
      <c r="EZ176" s="309"/>
      <c r="FA176" s="309"/>
      <c r="FB176" s="309"/>
      <c r="FC176" s="309"/>
      <c r="FD176" s="309"/>
      <c r="FE176" s="309"/>
      <c r="FF176" s="309"/>
      <c r="FG176" s="309"/>
      <c r="FH176" s="309"/>
      <c r="FI176" s="309"/>
      <c r="FJ176" s="309"/>
      <c r="FK176" s="309"/>
      <c r="FL176" s="309"/>
      <c r="FM176" s="309"/>
      <c r="FN176" s="309"/>
      <c r="FO176" s="309"/>
      <c r="FP176" s="309"/>
      <c r="FQ176" s="309"/>
      <c r="FR176" s="309"/>
      <c r="FS176" s="309"/>
      <c r="FT176" s="309"/>
      <c r="FU176" s="309"/>
      <c r="FV176" s="309"/>
      <c r="FW176" s="309"/>
      <c r="FX176" s="309"/>
      <c r="FY176" s="309"/>
      <c r="FZ176" s="313"/>
      <c r="GA176" s="443"/>
      <c r="GB176" s="227"/>
      <c r="GC176" s="227"/>
      <c r="GD176" s="227"/>
      <c r="GE176" s="227"/>
      <c r="GF176" s="444"/>
      <c r="GG176" s="444"/>
      <c r="GH176" s="444"/>
      <c r="GI176" s="444"/>
      <c r="GJ176" s="444"/>
      <c r="GK176" s="444"/>
      <c r="GL176" s="444"/>
      <c r="GM176" s="444"/>
      <c r="GN176" s="444"/>
      <c r="GO176" s="444"/>
      <c r="GP176" s="444"/>
      <c r="GQ176" s="444"/>
      <c r="GR176" s="444"/>
      <c r="GS176" s="444"/>
      <c r="GT176" s="444"/>
      <c r="GU176" s="444"/>
      <c r="GV176" s="444"/>
      <c r="GW176" s="444"/>
      <c r="GX176" s="444"/>
      <c r="GY176" s="444"/>
      <c r="GZ176" s="444"/>
      <c r="HA176" s="444"/>
      <c r="HB176" s="444"/>
      <c r="HC176" s="444"/>
      <c r="HD176" s="444"/>
      <c r="HE176" s="444"/>
      <c r="HF176" s="444"/>
      <c r="HG176" s="444"/>
      <c r="HH176" s="444"/>
      <c r="HI176" s="445"/>
      <c r="HJ176" s="443"/>
      <c r="HK176" s="227"/>
      <c r="HL176" s="227"/>
      <c r="HM176" s="227"/>
      <c r="HN176" s="227"/>
      <c r="HO176" s="444"/>
      <c r="HP176" s="444"/>
      <c r="HQ176" s="444"/>
      <c r="HR176" s="444"/>
      <c r="HS176" s="444"/>
      <c r="HT176" s="444"/>
      <c r="HU176" s="444"/>
      <c r="HV176" s="444"/>
      <c r="HW176" s="444"/>
      <c r="HX176" s="444"/>
      <c r="HY176" s="444"/>
      <c r="HZ176" s="444"/>
      <c r="IA176" s="444"/>
      <c r="IB176" s="444"/>
      <c r="IC176" s="444"/>
      <c r="ID176" s="444"/>
      <c r="IE176" s="444"/>
      <c r="IF176" s="444"/>
      <c r="IG176" s="444"/>
      <c r="IH176" s="444"/>
      <c r="II176" s="444"/>
      <c r="IJ176" s="444"/>
      <c r="IK176" s="444"/>
      <c r="IL176" s="444"/>
      <c r="IM176" s="444"/>
      <c r="IN176" s="444"/>
      <c r="IO176" s="444"/>
      <c r="IP176" s="444"/>
      <c r="IQ176" s="444"/>
      <c r="IR176" s="445"/>
      <c r="IS176" s="443"/>
      <c r="IT176" s="227"/>
      <c r="IU176" s="227"/>
      <c r="IV176" s="227"/>
      <c r="IW176" s="227"/>
      <c r="IX176" s="444"/>
      <c r="IY176" s="444"/>
      <c r="IZ176" s="444"/>
      <c r="JA176" s="444"/>
      <c r="JB176" s="444"/>
      <c r="JC176" s="444"/>
      <c r="JD176" s="444"/>
      <c r="JE176" s="444"/>
      <c r="JF176" s="444"/>
      <c r="JG176" s="444"/>
      <c r="JH176" s="444"/>
      <c r="JI176" s="444"/>
      <c r="JJ176" s="444"/>
      <c r="JK176" s="444"/>
      <c r="JL176" s="444"/>
      <c r="JM176" s="444"/>
      <c r="JN176" s="444"/>
      <c r="JO176" s="444"/>
      <c r="JP176" s="444"/>
      <c r="JQ176" s="444"/>
      <c r="JR176" s="444"/>
      <c r="JS176" s="444"/>
      <c r="JT176" s="444"/>
      <c r="JU176" s="444"/>
      <c r="JV176" s="444"/>
      <c r="JW176" s="444"/>
      <c r="JX176" s="444"/>
      <c r="JY176" s="444"/>
      <c r="JZ176" s="444"/>
      <c r="KA176" s="445"/>
    </row>
    <row r="177" spans="1:287" s="1" customFormat="1" ht="12.65" customHeight="1" thickBot="1" x14ac:dyDescent="0.25">
      <c r="A177" s="220"/>
      <c r="B177" s="219"/>
      <c r="C177" s="273"/>
      <c r="D177" s="276"/>
      <c r="E177" s="286"/>
      <c r="F177" s="280"/>
      <c r="G177" s="281"/>
      <c r="H177" s="321"/>
      <c r="I177" s="315"/>
      <c r="J177" s="315"/>
      <c r="K177" s="315"/>
      <c r="L177" s="315"/>
      <c r="M177" s="315"/>
      <c r="N177" s="315"/>
      <c r="O177" s="315"/>
      <c r="P177" s="315"/>
      <c r="Q177" s="315"/>
      <c r="R177" s="315"/>
      <c r="S177" s="315"/>
      <c r="T177" s="315"/>
      <c r="U177" s="315"/>
      <c r="V177" s="315"/>
      <c r="W177" s="315"/>
      <c r="X177" s="315"/>
      <c r="Y177" s="315"/>
      <c r="Z177" s="315"/>
      <c r="AA177" s="315"/>
      <c r="AB177" s="315"/>
      <c r="AC177" s="315"/>
      <c r="AD177" s="315"/>
      <c r="AE177" s="315"/>
      <c r="AF177" s="315"/>
      <c r="AG177" s="315"/>
      <c r="AH177" s="315"/>
      <c r="AI177" s="315"/>
      <c r="AJ177" s="315"/>
      <c r="AK177" s="315"/>
      <c r="AL177" s="315"/>
      <c r="AM177" s="315"/>
      <c r="AN177" s="315"/>
      <c r="AO177" s="315"/>
      <c r="AP177" s="338"/>
      <c r="AQ177" s="321"/>
      <c r="AR177" s="315"/>
      <c r="AS177" s="315"/>
      <c r="AT177" s="315"/>
      <c r="AU177" s="315"/>
      <c r="AV177" s="315"/>
      <c r="AW177" s="315"/>
      <c r="AX177" s="315"/>
      <c r="AY177" s="315"/>
      <c r="AZ177" s="315"/>
      <c r="BA177" s="315"/>
      <c r="BB177" s="315"/>
      <c r="BC177" s="315"/>
      <c r="BD177" s="315"/>
      <c r="BE177" s="315"/>
      <c r="BF177" s="315"/>
      <c r="BG177" s="315"/>
      <c r="BH177" s="315"/>
      <c r="BI177" s="315"/>
      <c r="BJ177" s="315"/>
      <c r="BK177" s="315"/>
      <c r="BL177" s="315"/>
      <c r="BM177" s="315"/>
      <c r="BN177" s="315"/>
      <c r="BO177" s="315"/>
      <c r="BP177" s="315"/>
      <c r="BQ177" s="315"/>
      <c r="BR177" s="315"/>
      <c r="BS177" s="315"/>
      <c r="BT177" s="315"/>
      <c r="BU177" s="315"/>
      <c r="BV177" s="315"/>
      <c r="BW177" s="315"/>
      <c r="BX177" s="315"/>
      <c r="BY177" s="322"/>
      <c r="BZ177" s="321"/>
      <c r="CA177" s="315"/>
      <c r="CB177" s="315"/>
      <c r="CC177" s="315"/>
      <c r="CD177" s="315"/>
      <c r="CE177" s="317"/>
      <c r="CF177" s="317"/>
      <c r="CG177" s="317"/>
      <c r="CH177" s="317"/>
      <c r="CI177" s="317"/>
      <c r="CJ177" s="317"/>
      <c r="CK177" s="317"/>
      <c r="CL177" s="317"/>
      <c r="CM177" s="317"/>
      <c r="CN177" s="317"/>
      <c r="CO177" s="317"/>
      <c r="CP177" s="317"/>
      <c r="CQ177" s="317"/>
      <c r="CR177" s="317"/>
      <c r="CS177" s="317"/>
      <c r="CT177" s="317"/>
      <c r="CU177" s="317"/>
      <c r="CV177" s="317"/>
      <c r="CW177" s="317"/>
      <c r="CX177" s="317"/>
      <c r="CY177" s="317"/>
      <c r="CZ177" s="317"/>
      <c r="DA177" s="317"/>
      <c r="DB177" s="317"/>
      <c r="DC177" s="317"/>
      <c r="DD177" s="317"/>
      <c r="DE177" s="317"/>
      <c r="DF177" s="317"/>
      <c r="DG177" s="317"/>
      <c r="DH177" s="359"/>
      <c r="DI177" s="316"/>
      <c r="DJ177" s="315"/>
      <c r="DK177" s="315"/>
      <c r="DL177" s="315"/>
      <c r="DM177" s="315"/>
      <c r="DN177" s="317"/>
      <c r="DO177" s="317"/>
      <c r="DP177" s="317"/>
      <c r="DQ177" s="317"/>
      <c r="DR177" s="317"/>
      <c r="DS177" s="317"/>
      <c r="DT177" s="317"/>
      <c r="DU177" s="317"/>
      <c r="DV177" s="317"/>
      <c r="DW177" s="317"/>
      <c r="DX177" s="317"/>
      <c r="DY177" s="317"/>
      <c r="DZ177" s="317"/>
      <c r="EA177" s="317"/>
      <c r="EB177" s="317"/>
      <c r="EC177" s="317"/>
      <c r="ED177" s="317"/>
      <c r="EE177" s="317"/>
      <c r="EF177" s="317"/>
      <c r="EG177" s="317"/>
      <c r="EH177" s="317"/>
      <c r="EI177" s="317"/>
      <c r="EJ177" s="317"/>
      <c r="EK177" s="317"/>
      <c r="EL177" s="317"/>
      <c r="EM177" s="317"/>
      <c r="EN177" s="317"/>
      <c r="EO177" s="317"/>
      <c r="EP177" s="317"/>
      <c r="EQ177" s="368"/>
      <c r="ER177" s="321"/>
      <c r="ES177" s="315"/>
      <c r="ET177" s="315"/>
      <c r="EU177" s="315"/>
      <c r="EV177" s="315"/>
      <c r="EW177" s="317"/>
      <c r="EX177" s="317"/>
      <c r="EY177" s="317"/>
      <c r="EZ177" s="317"/>
      <c r="FA177" s="317"/>
      <c r="FB177" s="317"/>
      <c r="FC177" s="317"/>
      <c r="FD177" s="317"/>
      <c r="FE177" s="317"/>
      <c r="FF177" s="317"/>
      <c r="FG177" s="317"/>
      <c r="FH177" s="317"/>
      <c r="FI177" s="317"/>
      <c r="FJ177" s="317"/>
      <c r="FK177" s="317"/>
      <c r="FL177" s="317"/>
      <c r="FM177" s="317"/>
      <c r="FN177" s="317"/>
      <c r="FO177" s="317"/>
      <c r="FP177" s="317"/>
      <c r="FQ177" s="317"/>
      <c r="FR177" s="317"/>
      <c r="FS177" s="317"/>
      <c r="FT177" s="317"/>
      <c r="FU177" s="317"/>
      <c r="FV177" s="317"/>
      <c r="FW177" s="317"/>
      <c r="FX177" s="317"/>
      <c r="FY177" s="317"/>
      <c r="FZ177" s="359"/>
      <c r="GA177" s="446"/>
      <c r="GB177" s="266"/>
      <c r="GC177" s="266"/>
      <c r="GD177" s="266"/>
      <c r="GE177" s="266"/>
      <c r="GF177" s="447"/>
      <c r="GG177" s="447"/>
      <c r="GH177" s="447"/>
      <c r="GI177" s="447"/>
      <c r="GJ177" s="447"/>
      <c r="GK177" s="447"/>
      <c r="GL177" s="447"/>
      <c r="GM177" s="447"/>
      <c r="GN177" s="447"/>
      <c r="GO177" s="447"/>
      <c r="GP177" s="447"/>
      <c r="GQ177" s="447"/>
      <c r="GR177" s="447"/>
      <c r="GS177" s="447"/>
      <c r="GT177" s="447"/>
      <c r="GU177" s="447"/>
      <c r="GV177" s="447"/>
      <c r="GW177" s="447"/>
      <c r="GX177" s="447"/>
      <c r="GY177" s="447"/>
      <c r="GZ177" s="447"/>
      <c r="HA177" s="447"/>
      <c r="HB177" s="447"/>
      <c r="HC177" s="447"/>
      <c r="HD177" s="447"/>
      <c r="HE177" s="447"/>
      <c r="HF177" s="447"/>
      <c r="HG177" s="447"/>
      <c r="HH177" s="447"/>
      <c r="HI177" s="448"/>
      <c r="HJ177" s="446"/>
      <c r="HK177" s="266"/>
      <c r="HL177" s="266"/>
      <c r="HM177" s="266"/>
      <c r="HN177" s="266"/>
      <c r="HO177" s="447"/>
      <c r="HP177" s="447"/>
      <c r="HQ177" s="447"/>
      <c r="HR177" s="447"/>
      <c r="HS177" s="447"/>
      <c r="HT177" s="447"/>
      <c r="HU177" s="447"/>
      <c r="HV177" s="447"/>
      <c r="HW177" s="447"/>
      <c r="HX177" s="447"/>
      <c r="HY177" s="447"/>
      <c r="HZ177" s="447"/>
      <c r="IA177" s="447"/>
      <c r="IB177" s="447"/>
      <c r="IC177" s="447"/>
      <c r="ID177" s="447"/>
      <c r="IE177" s="447"/>
      <c r="IF177" s="447"/>
      <c r="IG177" s="447"/>
      <c r="IH177" s="447"/>
      <c r="II177" s="447"/>
      <c r="IJ177" s="447"/>
      <c r="IK177" s="447"/>
      <c r="IL177" s="447"/>
      <c r="IM177" s="447"/>
      <c r="IN177" s="447"/>
      <c r="IO177" s="447"/>
      <c r="IP177" s="447"/>
      <c r="IQ177" s="447"/>
      <c r="IR177" s="448"/>
      <c r="IS177" s="446"/>
      <c r="IT177" s="266"/>
      <c r="IU177" s="266"/>
      <c r="IV177" s="266"/>
      <c r="IW177" s="266"/>
      <c r="IX177" s="447"/>
      <c r="IY177" s="447"/>
      <c r="IZ177" s="447"/>
      <c r="JA177" s="447"/>
      <c r="JB177" s="447"/>
      <c r="JC177" s="447"/>
      <c r="JD177" s="447"/>
      <c r="JE177" s="447"/>
      <c r="JF177" s="447"/>
      <c r="JG177" s="447"/>
      <c r="JH177" s="447"/>
      <c r="JI177" s="447"/>
      <c r="JJ177" s="447"/>
      <c r="JK177" s="447"/>
      <c r="JL177" s="447"/>
      <c r="JM177" s="447"/>
      <c r="JN177" s="447"/>
      <c r="JO177" s="447"/>
      <c r="JP177" s="447"/>
      <c r="JQ177" s="447"/>
      <c r="JR177" s="447"/>
      <c r="JS177" s="447"/>
      <c r="JT177" s="447"/>
      <c r="JU177" s="447"/>
      <c r="JV177" s="447"/>
      <c r="JW177" s="447"/>
      <c r="JX177" s="447"/>
      <c r="JY177" s="447"/>
      <c r="JZ177" s="447"/>
      <c r="KA177" s="448"/>
    </row>
  </sheetData>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07D52C4AE2A6447A549A06FDBCFB109" ma:contentTypeVersion="6" ma:contentTypeDescription="Ein neues Dokument erstellen." ma:contentTypeScope="" ma:versionID="7700f49814e1cdc3d82acfb1597c06a8">
  <xsd:schema xmlns:xsd="http://www.w3.org/2001/XMLSchema" xmlns:xs="http://www.w3.org/2001/XMLSchema" xmlns:p="http://schemas.microsoft.com/office/2006/metadata/properties" xmlns:ns2="5bbd7974-f77f-4bf2-8d8b-ed6338086b45" xmlns:ns3="c7535617-51ab-4c42-a646-e620e46efa2e" xmlns:ns4="1aef625a-43db-4b5a-a85c-9bcf63dadc02" targetNamespace="http://schemas.microsoft.com/office/2006/metadata/properties" ma:root="true" ma:fieldsID="3d9afc9b4d564d9aa42095031f889fae" ns2:_="" ns3:_="" ns4:_="">
    <xsd:import namespace="5bbd7974-f77f-4bf2-8d8b-ed6338086b45"/>
    <xsd:import namespace="c7535617-51ab-4c42-a646-e620e46efa2e"/>
    <xsd:import namespace="1aef625a-43db-4b5a-a85c-9bcf63dadc02"/>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2:MediaServiceSearchProperties" minOccurs="0"/>
                <xsd:element ref="ns2:MediaServiceDateTaken" minOccurs="0"/>
                <xsd:element ref="ns4:lcf76f155ced4ddcb4097134ff3c332f"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bd7974-f77f-4bf2-8d8b-ed6338086b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535617-51ab-4c42-a646-e620e46efa2e" elementFormDefault="qualified">
    <xsd:import namespace="http://schemas.microsoft.com/office/2006/documentManagement/types"/>
    <xsd:import namespace="http://schemas.microsoft.com/office/infopath/2007/PartnerControls"/>
    <xsd:element name="SharedWithUsers" ma:index="13"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Freigegeben für -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ef625a-43db-4b5a-a85c-9bcf63dadc02" elementFormDefault="qualified">
    <xsd:import namespace="http://schemas.microsoft.com/office/2006/documentManagement/types"/>
    <xsd:import namespace="http://schemas.microsoft.com/office/infopath/2007/PartnerControls"/>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ce960779-f53c-4066-bae5-57e817f9c1ac" ma:termSetId="09814cd3-568e-fe90-9814-8d621ff8fb84" ma:anchorId="fba54fb3-c3e1-fe81-a776-ca4b69148c4d" ma:open="true" ma:isKeyword="false">
      <xsd:complexType>
        <xsd:sequence>
          <xsd:element ref="pc:Terms" minOccurs="0" maxOccurs="1"/>
        </xsd:sequence>
      </xsd:complexType>
    </xsd:element>
    <xsd:element name="MediaLengthInSeconds" ma:index="20"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aef625a-43db-4b5a-a85c-9bcf63dadc0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FA5EF70-CBEB-468E-9936-40A5B0838B3F}"/>
</file>

<file path=customXml/itemProps2.xml><?xml version="1.0" encoding="utf-8"?>
<ds:datastoreItem xmlns:ds="http://schemas.openxmlformats.org/officeDocument/2006/customXml" ds:itemID="{3AB59AC4-6C66-48CD-A9AC-C3DEE09C27CE}"/>
</file>

<file path=customXml/itemProps3.xml><?xml version="1.0" encoding="utf-8"?>
<ds:datastoreItem xmlns:ds="http://schemas.openxmlformats.org/officeDocument/2006/customXml" ds:itemID="{E5C8C1D5-C532-4050-9D17-AF7DF08F19BA}"/>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30</vt:i4>
      </vt:variant>
    </vt:vector>
  </HeadingPairs>
  <TitlesOfParts>
    <vt:vector size="39" baseType="lpstr">
      <vt:lpstr>Deckblatt</vt:lpstr>
      <vt:lpstr>Impressum</vt:lpstr>
      <vt:lpstr>Inhaltsverzeichnis</vt:lpstr>
      <vt:lpstr>1 Quoten-Regionen</vt:lpstr>
      <vt:lpstr>2 Quoten-Kreis-AA</vt:lpstr>
      <vt:lpstr>3 Quoten-Kreistyp</vt:lpstr>
      <vt:lpstr>Hinweise</vt:lpstr>
      <vt:lpstr>Arbeitsmarktregionen</vt:lpstr>
      <vt:lpstr>Statistik-Infoseite</vt:lpstr>
      <vt:lpstr>AA</vt:lpstr>
      <vt:lpstr>AMR</vt:lpstr>
      <vt:lpstr>BL</vt:lpstr>
      <vt:lpstr>Dat_BA</vt:lpstr>
      <vt:lpstr>Dat_BA_IDS</vt:lpstr>
      <vt:lpstr>Dat_BA_IDZ</vt:lpstr>
      <vt:lpstr>Dat_BAS</vt:lpstr>
      <vt:lpstr>Dat_BAS_IDS</vt:lpstr>
      <vt:lpstr>Dat_BAS_IDZ</vt:lpstr>
      <vt:lpstr>Dat_Polit</vt:lpstr>
      <vt:lpstr>Dat_Polit_IDS</vt:lpstr>
      <vt:lpstr>Dat_Polit_IDZ</vt:lpstr>
      <vt:lpstr>Dat_PolitS</vt:lpstr>
      <vt:lpstr>Dat_PolitS_IDS</vt:lpstr>
      <vt:lpstr>Dat_PolitS_IDZ</vt:lpstr>
      <vt:lpstr>Dat_Typ</vt:lpstr>
      <vt:lpstr>Dat_Typ_IDS</vt:lpstr>
      <vt:lpstr>Dat_Typ_IDZ</vt:lpstr>
      <vt:lpstr>GR</vt:lpstr>
      <vt:lpstr>Kreis</vt:lpstr>
      <vt:lpstr>Kreistyp1</vt:lpstr>
      <vt:lpstr>Kreistyp2</vt:lpstr>
      <vt:lpstr>Kreistyp3</vt:lpstr>
      <vt:lpstr>Kreistyp4</vt:lpstr>
      <vt:lpstr>'1 Quoten-Regionen'!Print_Titles</vt:lpstr>
      <vt:lpstr>'3 Quoten-Kreistyp'!Print_Titles</vt:lpstr>
      <vt:lpstr>Arbeitsmarktregionen!Print_Titles</vt:lpstr>
      <vt:lpstr>Hinweise!Print_Titles</vt:lpstr>
      <vt:lpstr>RD</vt:lpstr>
      <vt:lpstr>Typ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Hardt Enrico</dc:creator>
  <cp:lastModifiedBy>Ella Jurk</cp:lastModifiedBy>
  <cp:lastPrinted>2025-12-22T14:21:42Z</cp:lastPrinted>
  <dcterms:created xsi:type="dcterms:W3CDTF">2006-09-16T00:00:00Z</dcterms:created>
  <dcterms:modified xsi:type="dcterms:W3CDTF">2026-07-10T07:13:43Z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0x010100907D52C4AE2A6447A549A06FDBCFB109</vt:lpwstr>
  </property>
</Properties>
</file>